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/>
  </bookViews>
  <sheets>
    <sheet name="网约车运营服务费" sheetId="2" r:id="rId1"/>
    <sheet name="城配运营服务费" sheetId="10" r:id="rId2"/>
    <sheet name="平台服务费汇总" sheetId="11" r:id="rId3"/>
    <sheet name="城配车" sheetId="16" r:id="rId4"/>
    <sheet name="网约车" sheetId="15" r:id="rId5"/>
    <sheet name="资产包数据" sheetId="14" r:id="rId6"/>
    <sheet name="网约车B端对账单" sheetId="13" r:id="rId7"/>
    <sheet name="网约车花芝租租金" sheetId="12" r:id="rId8"/>
    <sheet name="7月一名实收租金" sheetId="9" r:id="rId9"/>
    <sheet name="8月一名实收租金" sheetId="8" r:id="rId10"/>
    <sheet name="9月一名实收租金" sheetId="7" r:id="rId11"/>
  </sheets>
  <externalReferences>
    <externalReference r:id="rId14"/>
    <externalReference r:id="rId15"/>
    <externalReference r:id="rId16"/>
  </externalReferences>
  <definedNames>
    <definedName name="_xlnm._FilterDatabase" localSheetId="3" hidden="1">城配车!$A$1:$V$1782</definedName>
    <definedName name="_xlnm._FilterDatabase" localSheetId="4" hidden="1">网约车!$A$1:$X$2687</definedName>
    <definedName name="_xlnm._FilterDatabase" localSheetId="6" hidden="1">网约车B端对账单!$A$1:$M$3128</definedName>
    <definedName name="_xlnm._FilterDatabase" localSheetId="7" hidden="1">网约车花芝租租金!$A$1:$Z$186</definedName>
    <definedName name="_xlnm._FilterDatabase" localSheetId="10" hidden="1">'9月一名实收租金'!$A$1:$R$989</definedName>
    <definedName name="_xlnm.Criteria" localSheetId="10">'9月一名实收租金'!$P$1</definedName>
    <definedName name="_xlnm.Extract" localSheetId="10">'9月一名实收租金'!$R$1</definedName>
    <definedName name="_xlnm._FilterDatabase" localSheetId="9" hidden="1">'8月一名实收租金'!$M$1:$M$618</definedName>
    <definedName name="_xlnm.Criteria" localSheetId="9">'8月一名实收租金'!$M$1</definedName>
    <definedName name="_xlnm.Extract" localSheetId="9">'8月一名实收租金'!$O$1</definedName>
    <definedName name="_xlnm._FilterDatabase" localSheetId="8" hidden="1">'7月一名实收租金'!$M$1:$M$299</definedName>
    <definedName name="_xlnm.Criteria" localSheetId="8">'7月一名实收租金'!$M$1</definedName>
    <definedName name="_xlnm.Extract" localSheetId="8">'7月一名实收租金'!$O$1</definedName>
    <definedName name="科目余额表">#REF!</definedName>
    <definedName name="会计分录序时簿">#REF!</definedName>
    <definedName name="_xlnm._FilterDatabase" localSheetId="1" hidden="1">城配运营服务费!$A$2:$AC$48</definedName>
  </definedNames>
  <calcPr calcId="144525"/>
  <pivotCaches>
    <pivotCache cacheId="0" r:id="rId13"/>
  </pivotCaches>
</workbook>
</file>

<file path=xl/comments1.xml><?xml version="1.0" encoding="utf-8"?>
<comments xmlns="http://schemas.openxmlformats.org/spreadsheetml/2006/main">
  <authors>
    <author>奇奇</author>
  </authors>
  <commentList>
    <comment ref="O62" authorId="0">
      <text>
        <r>
          <rPr>
            <b/>
            <sz val="9"/>
            <rFont val="宋体"/>
            <charset val="134"/>
          </rPr>
          <t>47台车一名实际已出租，智达平台显示未出租，差额每台2980元。</t>
        </r>
      </text>
    </comment>
  </commentList>
</comments>
</file>

<file path=xl/comments2.xml><?xml version="1.0" encoding="utf-8"?>
<comments xmlns="http://schemas.openxmlformats.org/spreadsheetml/2006/main">
  <authors>
    <author>Unknown User</author>
  </authors>
  <commentList>
    <comment ref="M1" authorId="0">
      <text>
        <r>
          <rPr>
            <b/>
            <sz val="9"/>
            <rFont val="宋体"/>
            <charset val="134"/>
          </rPr>
          <t>熊永:</t>
        </r>
        <r>
          <rPr>
            <sz val="9"/>
            <rFont val="宋体"/>
            <charset val="134"/>
          </rPr>
          <t xml:space="preserve">
公式列
</t>
        </r>
      </text>
    </comment>
    <comment ref="Y1" authorId="0">
      <text>
        <r>
          <rPr>
            <b/>
            <sz val="9"/>
            <rFont val="宋体"/>
            <charset val="134"/>
          </rPr>
          <t>熊永:</t>
        </r>
        <r>
          <rPr>
            <sz val="9"/>
            <rFont val="宋体"/>
            <charset val="134"/>
          </rPr>
          <t xml:space="preserve">
公式列
</t>
        </r>
      </text>
    </comment>
    <comment ref="Z1" authorId="0">
      <text>
        <r>
          <rPr>
            <b/>
            <sz val="9"/>
            <rFont val="宋体"/>
            <charset val="134"/>
          </rPr>
          <t>熊永:</t>
        </r>
        <r>
          <rPr>
            <sz val="9"/>
            <rFont val="宋体"/>
            <charset val="134"/>
          </rPr>
          <t xml:space="preserve">
公式列
</t>
        </r>
      </text>
    </comment>
  </commentList>
</comments>
</file>

<file path=xl/comments3.xml><?xml version="1.0" encoding="utf-8"?>
<comments xmlns="http://schemas.openxmlformats.org/spreadsheetml/2006/main">
  <authors>
    <author>Unknown User</author>
  </authors>
  <commentList>
    <comment ref="B1" authorId="0">
      <text>
        <r>
          <rPr>
            <b/>
            <sz val="9"/>
            <rFont val="宋体"/>
            <charset val="134"/>
          </rPr>
          <t>熊永:</t>
        </r>
        <r>
          <rPr>
            <sz val="9"/>
            <rFont val="宋体"/>
            <charset val="134"/>
          </rPr>
          <t xml:space="preserve">
1、佛山市车天下每月15、30号支付租金
</t>
        </r>
      </text>
    </comment>
  </commentList>
</comments>
</file>

<file path=xl/sharedStrings.xml><?xml version="1.0" encoding="utf-8"?>
<sst xmlns="http://schemas.openxmlformats.org/spreadsheetml/2006/main" count="106537" uniqueCount="10960">
  <si>
    <t>期间</t>
  </si>
  <si>
    <t>还款期数</t>
  </si>
  <si>
    <t>运营服务费1</t>
  </si>
  <si>
    <t>运营服务费2（此数据估算差额40%留一名，60%放橙电）</t>
  </si>
  <si>
    <t>当期9月服务费</t>
  </si>
  <si>
    <t>1-9总计服务费</t>
  </si>
  <si>
    <t>9月舒适橙服务费（橙电当期服务费50%）</t>
  </si>
  <si>
    <t>1-9月舒适橙服务费总计（橙电1-9月服务费50%）</t>
  </si>
  <si>
    <t>舒适橙从橙电分摊比例</t>
  </si>
  <si>
    <t>深圳新智达</t>
  </si>
  <si>
    <t>广州新智达</t>
  </si>
  <si>
    <t>西安新智达</t>
  </si>
  <si>
    <t>当期合计</t>
  </si>
  <si>
    <t>合计期数</t>
  </si>
  <si>
    <t>1-9月运营服务费</t>
  </si>
  <si>
    <t>单台租金差额</t>
  </si>
  <si>
    <t>租金总差额</t>
  </si>
  <si>
    <t>橙电服务费（取值60%）</t>
  </si>
  <si>
    <t>台数</t>
  </si>
  <si>
    <t>运营服务费</t>
  </si>
  <si>
    <t>当期运营服务费</t>
  </si>
  <si>
    <t>合计</t>
  </si>
  <si>
    <t>出租车辆</t>
  </si>
  <si>
    <t>期数</t>
  </si>
  <si>
    <t>绿能</t>
  </si>
  <si>
    <t>南通新智达</t>
  </si>
  <si>
    <t>海南新智达</t>
  </si>
  <si>
    <t>南宁新智达</t>
  </si>
  <si>
    <t>成都新智达</t>
  </si>
  <si>
    <t>全能达</t>
  </si>
  <si>
    <t>当期收入合计</t>
  </si>
  <si>
    <t>收入总期间</t>
  </si>
  <si>
    <t>1-9月收入合计</t>
  </si>
  <si>
    <t>当期服务费</t>
  </si>
  <si>
    <t>出租台数</t>
  </si>
  <si>
    <t>城配车</t>
  </si>
  <si>
    <t>网约车</t>
  </si>
  <si>
    <t>总计</t>
  </si>
  <si>
    <t>起租期间</t>
  </si>
  <si>
    <t>月平台服务费</t>
  </si>
  <si>
    <t>分摊月份</t>
  </si>
  <si>
    <t>斯迈尔（台）</t>
  </si>
  <si>
    <t>智汇城配（台）</t>
  </si>
  <si>
    <t>一名</t>
  </si>
  <si>
    <t>秒秒</t>
  </si>
  <si>
    <t>入库城市</t>
  </si>
  <si>
    <t>库存状态</t>
  </si>
  <si>
    <t>车辆种类</t>
  </si>
  <si>
    <t>车架号</t>
  </si>
  <si>
    <t>车牌号</t>
  </si>
  <si>
    <t>出租方</t>
  </si>
  <si>
    <t>资产包公司</t>
  </si>
  <si>
    <t>承租方</t>
  </si>
  <si>
    <t>挂靠方</t>
  </si>
  <si>
    <t>合同编码</t>
  </si>
  <si>
    <t>签约日期</t>
  </si>
  <si>
    <t>资产包编码</t>
  </si>
  <si>
    <t>起租日期</t>
  </si>
  <si>
    <t>租赁本金</t>
  </si>
  <si>
    <t>运营平台</t>
  </si>
  <si>
    <t>租赁期限</t>
  </si>
  <si>
    <t>当月应收</t>
  </si>
  <si>
    <t>当月实收</t>
  </si>
  <si>
    <t>累计应收</t>
  </si>
  <si>
    <t>累计实收</t>
  </si>
  <si>
    <t>橙电服务费</t>
  </si>
  <si>
    <t>终端用户</t>
  </si>
  <si>
    <t>佛山市</t>
  </si>
  <si>
    <t>租赁中</t>
  </si>
  <si>
    <t>LS6CJE04XMG789855</t>
  </si>
  <si>
    <t>粤ED61356</t>
  </si>
  <si>
    <t>佛山优力电绿能物流技术有限公司</t>
  </si>
  <si>
    <t>佛山智汇城配科技有限公司</t>
  </si>
  <si>
    <t>UNe/ZLHT-202203010001</t>
  </si>
  <si>
    <t>FET-KF-202112R0079</t>
  </si>
  <si>
    <t>2021-12-20</t>
  </si>
  <si>
    <t>优力电平台</t>
  </si>
  <si>
    <t>冯日明</t>
  </si>
  <si>
    <t>LS6CJE048MG789983</t>
  </si>
  <si>
    <t>粤ED79536</t>
  </si>
  <si>
    <t>UNe/ZLHT-202203100001</t>
  </si>
  <si>
    <t>陈志坚</t>
  </si>
  <si>
    <t>LS6CJE049MG790205</t>
  </si>
  <si>
    <t>粤ED57089</t>
  </si>
  <si>
    <t>UNe/ZLHT-202204090001</t>
  </si>
  <si>
    <t>佛山市车天下新能源科技有限公司</t>
  </si>
  <si>
    <t>LS6CJE049MG790012</t>
  </si>
  <si>
    <t>粤ED67592</t>
  </si>
  <si>
    <t>UNe/ZLHT-202205140001</t>
  </si>
  <si>
    <t>FET-KF-202112R0121</t>
  </si>
  <si>
    <t>LS6CJE041MG790022</t>
  </si>
  <si>
    <t>粤ED62406</t>
  </si>
  <si>
    <t>刘伟才</t>
  </si>
  <si>
    <t>LS6CJE041MG790005</t>
  </si>
  <si>
    <t>粤ED65726</t>
  </si>
  <si>
    <t>FET-KF-202112R0104</t>
  </si>
  <si>
    <t>冯祖发</t>
  </si>
  <si>
    <t>LS6CJE045MG790010</t>
  </si>
  <si>
    <t>粤ED04936</t>
  </si>
  <si>
    <t>ZCDF/ZLHT-202207140002</t>
  </si>
  <si>
    <t>朱柏青</t>
  </si>
  <si>
    <t>南通市</t>
  </si>
  <si>
    <t>LS6CJE048MG790048</t>
  </si>
  <si>
    <t>粤ED72826</t>
  </si>
  <si>
    <t>广东斯迈尔汽车服务有限公司</t>
  </si>
  <si>
    <t>UNe/ZLHT-202204090002</t>
  </si>
  <si>
    <t>于向洋</t>
  </si>
  <si>
    <t>LS6CJE042MG789994</t>
  </si>
  <si>
    <t>粤ED70339</t>
  </si>
  <si>
    <t>麦杰源</t>
  </si>
  <si>
    <t>在库</t>
  </si>
  <si>
    <t>LS6CJE042MG790000</t>
  </si>
  <si>
    <t>粤ED63406</t>
  </si>
  <si>
    <t>LS6CJE048MG790017</t>
  </si>
  <si>
    <t>粤EDC6746</t>
  </si>
  <si>
    <t>ZCDF/ZLHT-202207010001</t>
  </si>
  <si>
    <t>安亚宁</t>
  </si>
  <si>
    <t>LS6CJE049MG790026</t>
  </si>
  <si>
    <t>粤EDL0746</t>
  </si>
  <si>
    <t>莫志杰</t>
  </si>
  <si>
    <t>LS6CJE047MG790025</t>
  </si>
  <si>
    <t>粤EDP5748</t>
  </si>
  <si>
    <t>郭志广</t>
  </si>
  <si>
    <t>LS6CJE046MG790050</t>
  </si>
  <si>
    <t>粤ED05846</t>
  </si>
  <si>
    <t>LS6CJE045MG790007</t>
  </si>
  <si>
    <t>粤ED58249</t>
  </si>
  <si>
    <t>ZCDF/ZLHT-202206080001</t>
  </si>
  <si>
    <t>LS6CJE041MG790019</t>
  </si>
  <si>
    <t>粤EDP6482</t>
  </si>
  <si>
    <t>李兴成</t>
  </si>
  <si>
    <t>LS6CJE049MG789989</t>
  </si>
  <si>
    <t>粤EDN3857</t>
  </si>
  <si>
    <t>ZCDF/ZLHT-202207180002</t>
  </si>
  <si>
    <t>钟万良</t>
  </si>
  <si>
    <t>LS6CJE044MG790015</t>
  </si>
  <si>
    <t>粤EDN6429</t>
  </si>
  <si>
    <t>黄衍松</t>
  </si>
  <si>
    <t>LS6CJE048MG790003</t>
  </si>
  <si>
    <t>粤ED63476</t>
  </si>
  <si>
    <t>龚海林</t>
  </si>
  <si>
    <t>LS6CJE044MG790001</t>
  </si>
  <si>
    <t>粤EDB2051</t>
  </si>
  <si>
    <t>ZCDF/ZLHT-2022009070007</t>
  </si>
  <si>
    <t>陈铭新</t>
  </si>
  <si>
    <t>LS6CJE047MG790011</t>
  </si>
  <si>
    <t>粤EDC0546</t>
  </si>
  <si>
    <t>邱勇</t>
  </si>
  <si>
    <t>LS6CJE045MG790220</t>
  </si>
  <si>
    <t>粤ED53278</t>
  </si>
  <si>
    <t>UNe/ZLHT-202202010001</t>
  </si>
  <si>
    <t>吴福君</t>
  </si>
  <si>
    <t>LS6CJE041MG790196</t>
  </si>
  <si>
    <t>粤ED75936</t>
  </si>
  <si>
    <t>黄启宽</t>
  </si>
  <si>
    <t>LS6CJE044MG789978</t>
  </si>
  <si>
    <t>粤ED67106</t>
  </si>
  <si>
    <t>宋檐</t>
  </si>
  <si>
    <t>LS6CJE042MG789980</t>
  </si>
  <si>
    <t>粤ED67098</t>
  </si>
  <si>
    <t>LS6CJE04XMG790195</t>
  </si>
  <si>
    <t>粤ED68729</t>
  </si>
  <si>
    <t>李钊明</t>
  </si>
  <si>
    <t>LS6CJE048MG790194</t>
  </si>
  <si>
    <t>粤ED69736</t>
  </si>
  <si>
    <t>周雄广</t>
  </si>
  <si>
    <t>LS6CJE047MG790008</t>
  </si>
  <si>
    <t>粤ED68446</t>
  </si>
  <si>
    <t>梁少坚</t>
  </si>
  <si>
    <t>LS6CJE048MG790034</t>
  </si>
  <si>
    <t>粤ED61309</t>
  </si>
  <si>
    <t>房健风</t>
  </si>
  <si>
    <t>LS6CJE044MG790029</t>
  </si>
  <si>
    <t>粤EDP5048</t>
  </si>
  <si>
    <t>ZCDF/ZLHT-202207160001</t>
  </si>
  <si>
    <t>王长春</t>
  </si>
  <si>
    <t>LS6CJE049MG790172</t>
  </si>
  <si>
    <t>粤ED71306</t>
  </si>
  <si>
    <t>深圳市</t>
  </si>
  <si>
    <t>LS6CJE049MG790169</t>
  </si>
  <si>
    <t>粤ED63583</t>
  </si>
  <si>
    <t>张忠权</t>
  </si>
  <si>
    <t>LS6CJE046MG790243</t>
  </si>
  <si>
    <t>粤EDM4708</t>
  </si>
  <si>
    <t>黎浩德</t>
  </si>
  <si>
    <t>LS6CJE040MG790237</t>
  </si>
  <si>
    <t>粤ED34818</t>
  </si>
  <si>
    <t>ZCDF/ZLHT-202208090001</t>
  </si>
  <si>
    <t>廖晨阳</t>
  </si>
  <si>
    <t>LS6CJE047MG790140</t>
  </si>
  <si>
    <t>粤ED53046</t>
  </si>
  <si>
    <t>莫子燃</t>
  </si>
  <si>
    <t>LS6CJE043MG789860</t>
  </si>
  <si>
    <t>粤ED04736</t>
  </si>
  <si>
    <t>LS6CJE048MG790227</t>
  </si>
  <si>
    <t>粤ED75806</t>
  </si>
  <si>
    <t>崔健</t>
  </si>
  <si>
    <t>LS6CJE043MG790233</t>
  </si>
  <si>
    <t>粤ED02476</t>
  </si>
  <si>
    <t>林盆亮</t>
  </si>
  <si>
    <t>LS6CJE048MG790213</t>
  </si>
  <si>
    <t>粤EDL2476</t>
  </si>
  <si>
    <t>ZLHT-22101110572688</t>
  </si>
  <si>
    <t>庞世彬</t>
  </si>
  <si>
    <t>LS6CJE04XMG790164</t>
  </si>
  <si>
    <t>粤ED73156</t>
  </si>
  <si>
    <t>李海建</t>
  </si>
  <si>
    <t>LS6CJE043MG790202</t>
  </si>
  <si>
    <t>粤ED34812</t>
  </si>
  <si>
    <t>邓书超</t>
  </si>
  <si>
    <t>LS6CJE04XMG790133</t>
  </si>
  <si>
    <t>粤ED70956</t>
  </si>
  <si>
    <t>唐允浩</t>
  </si>
  <si>
    <t>LS6CJE046MG790128</t>
  </si>
  <si>
    <t>粤ED27408</t>
  </si>
  <si>
    <t>陈成福</t>
  </si>
  <si>
    <t>LS6CJE041MG790165</t>
  </si>
  <si>
    <t>粤EDB9436</t>
  </si>
  <si>
    <t>LS6CJE041MG790134</t>
  </si>
  <si>
    <t>粤ED53256</t>
  </si>
  <si>
    <t>梁德波</t>
  </si>
  <si>
    <t>LS6CJE045MG790119</t>
  </si>
  <si>
    <t>粤ED75356</t>
  </si>
  <si>
    <t>卓庆全</t>
  </si>
  <si>
    <t>武汉市</t>
  </si>
  <si>
    <t>LS6CJE040MG790125</t>
  </si>
  <si>
    <t>粤ED73076</t>
  </si>
  <si>
    <t>王凯</t>
  </si>
  <si>
    <t>LS6CJE043MG790085</t>
  </si>
  <si>
    <t>粤ED05146</t>
  </si>
  <si>
    <t>LS6CJE049MG790009</t>
  </si>
  <si>
    <t>粤EDM6726</t>
  </si>
  <si>
    <t>LS6CJE042MG790224</t>
  </si>
  <si>
    <t>粤ED67316</t>
  </si>
  <si>
    <t>刘沛华</t>
  </si>
  <si>
    <t>LS6CJE044MG790175</t>
  </si>
  <si>
    <t>粤EDM5726</t>
  </si>
  <si>
    <t>LS6CJE047MG790221</t>
  </si>
  <si>
    <t>粤ED50376</t>
  </si>
  <si>
    <t>吴利中</t>
  </si>
  <si>
    <t>LS6CJE04XMG790231</t>
  </si>
  <si>
    <t>粤EDC4283</t>
  </si>
  <si>
    <t>佘啟军</t>
  </si>
  <si>
    <t>LS6CJE049MG790155</t>
  </si>
  <si>
    <t>粤ED59448</t>
  </si>
  <si>
    <t>LS6CJE047MG790218</t>
  </si>
  <si>
    <t>粤ED25346</t>
  </si>
  <si>
    <t>LS6CJE04XMG790200</t>
  </si>
  <si>
    <t>粤ED75126</t>
  </si>
  <si>
    <t>陈哲</t>
  </si>
  <si>
    <t>LS6CJE044MG790225</t>
  </si>
  <si>
    <t>粤ED62756</t>
  </si>
  <si>
    <t>谭永星</t>
  </si>
  <si>
    <t>LS6CJE040MG790223</t>
  </si>
  <si>
    <t>粤ED72756</t>
  </si>
  <si>
    <t>潘兆元</t>
  </si>
  <si>
    <t>LS6CJE047MG790235</t>
  </si>
  <si>
    <t>粤ED79671</t>
  </si>
  <si>
    <t>梁广洪</t>
  </si>
  <si>
    <t>LS6CJE045MG790170</t>
  </si>
  <si>
    <t>粤ED57103</t>
  </si>
  <si>
    <t>区杰伟</t>
  </si>
  <si>
    <t>LS6CJE041MG789985</t>
  </si>
  <si>
    <t>粤ED69701</t>
  </si>
  <si>
    <t>郭贵荣</t>
  </si>
  <si>
    <t>LS6CJE043MG790023</t>
  </si>
  <si>
    <t>粤EDE4726</t>
  </si>
  <si>
    <t>LS6CJE040MG790139</t>
  </si>
  <si>
    <t>粤ED76468</t>
  </si>
  <si>
    <t>张盛枝</t>
  </si>
  <si>
    <t>LS6CJE043MG789986</t>
  </si>
  <si>
    <t>粤EDB9348</t>
  </si>
  <si>
    <t>张思怡</t>
  </si>
  <si>
    <t>LS6CJE048MG789997</t>
  </si>
  <si>
    <t>粤ED67921</t>
  </si>
  <si>
    <t>LS6CJE042MG790207</t>
  </si>
  <si>
    <t>粤ED62596</t>
  </si>
  <si>
    <t>杨金明</t>
  </si>
  <si>
    <t>LS6CJE046MG790033</t>
  </si>
  <si>
    <t>粤ED72408</t>
  </si>
  <si>
    <t>赵臣臣</t>
  </si>
  <si>
    <t>LS6CJE040MG789993</t>
  </si>
  <si>
    <t>粤ED55436</t>
  </si>
  <si>
    <t>袁栋良</t>
  </si>
  <si>
    <t>LS6CJE04XMG790021</t>
  </si>
  <si>
    <t>粤EDC1656</t>
  </si>
  <si>
    <t>肖伯鹍</t>
  </si>
  <si>
    <t>LS6CJE048MG790230</t>
  </si>
  <si>
    <t>粤EDB4786</t>
  </si>
  <si>
    <t>张光</t>
  </si>
  <si>
    <t>LS6CJE049MG790222</t>
  </si>
  <si>
    <t>粤EDB2546</t>
  </si>
  <si>
    <t>ZCDF/ZLHT-202207150002</t>
  </si>
  <si>
    <t>黄桂旭</t>
  </si>
  <si>
    <t>LS6CJE044MG790242</t>
  </si>
  <si>
    <t>粤ED04136</t>
  </si>
  <si>
    <t>LS6CJE043MG790166</t>
  </si>
  <si>
    <t>粤EDN1148</t>
  </si>
  <si>
    <t>蒋维雄</t>
  </si>
  <si>
    <t>LS6CJE045MG790167</t>
  </si>
  <si>
    <t>粤ED62736</t>
  </si>
  <si>
    <t>UNe/ZLHT-202203100003</t>
  </si>
  <si>
    <t>唐莹</t>
  </si>
  <si>
    <t>LS6CJE040MG790027</t>
  </si>
  <si>
    <t>粤EDP4476</t>
  </si>
  <si>
    <t>李亨贵</t>
  </si>
  <si>
    <t>LS6CJE044MG790161</t>
  </si>
  <si>
    <t>粤ED65376</t>
  </si>
  <si>
    <t>吴嘉键</t>
  </si>
  <si>
    <t>LS6CJE041MG790229</t>
  </si>
  <si>
    <t>粤ED55306</t>
  </si>
  <si>
    <t>LS6CJE044MG790239</t>
  </si>
  <si>
    <t>粤ED24548</t>
  </si>
  <si>
    <t>钟绍</t>
  </si>
  <si>
    <t>LS6CJE044MG790113</t>
  </si>
  <si>
    <t>粤ED76016</t>
  </si>
  <si>
    <t>李忠海</t>
  </si>
  <si>
    <t>LS6CJE047MG790199</t>
  </si>
  <si>
    <t>粤EDC6433</t>
  </si>
  <si>
    <t>胡明城</t>
  </si>
  <si>
    <t>LS6CJE049MG790124</t>
  </si>
  <si>
    <t>粤EDA7408</t>
  </si>
  <si>
    <t>莫世旋</t>
  </si>
  <si>
    <t>LS6CJE042MG790126</t>
  </si>
  <si>
    <t>粤ED65302</t>
  </si>
  <si>
    <t>许学珍</t>
  </si>
  <si>
    <t>LS6CJE043MG790040</t>
  </si>
  <si>
    <t>粤ED78546</t>
  </si>
  <si>
    <t>杨正芳</t>
  </si>
  <si>
    <t>LS6CJE042MG790174</t>
  </si>
  <si>
    <t>粤ED03946</t>
  </si>
  <si>
    <t>赵杰</t>
  </si>
  <si>
    <t>LS6CJE047MG790042</t>
  </si>
  <si>
    <t>粤ED70648</t>
  </si>
  <si>
    <t>LS6CJE04XMG790018</t>
  </si>
  <si>
    <t>粤EDC4156</t>
  </si>
  <si>
    <t>李安德</t>
  </si>
  <si>
    <t>LS6CJE045MG789987</t>
  </si>
  <si>
    <t>粤ED04678</t>
  </si>
  <si>
    <t>刘子庭</t>
  </si>
  <si>
    <t>LS6CJE048MG790051</t>
  </si>
  <si>
    <t>粤ED33642</t>
  </si>
  <si>
    <t>ZCDF/ZLHT-202207250002</t>
  </si>
  <si>
    <t>李启添</t>
  </si>
  <si>
    <t>LS6CJE048MG790020</t>
  </si>
  <si>
    <t>粤EDA8439</t>
  </si>
  <si>
    <t>林英俊</t>
  </si>
  <si>
    <t>LS6CJE045MG790055</t>
  </si>
  <si>
    <t>粤ED64548</t>
  </si>
  <si>
    <t>LS6CJE046MG790002</t>
  </si>
  <si>
    <t>粤EDE0546</t>
  </si>
  <si>
    <t>王银刚</t>
  </si>
  <si>
    <t>LS6CJE043MG790006</t>
  </si>
  <si>
    <t>粤ED57478</t>
  </si>
  <si>
    <t>刘子元</t>
  </si>
  <si>
    <t>LS6CJE04XMG790052</t>
  </si>
  <si>
    <t>粤ED38406</t>
  </si>
  <si>
    <t>陈林</t>
  </si>
  <si>
    <t>LS6CJE042MG790045</t>
  </si>
  <si>
    <t>粤ED63796</t>
  </si>
  <si>
    <t>UNe/ZLHT-202204010001</t>
  </si>
  <si>
    <t>易作文</t>
  </si>
  <si>
    <t>LS6CJE046MG790081</t>
  </si>
  <si>
    <t>粤ED63378</t>
  </si>
  <si>
    <t>房国辉</t>
  </si>
  <si>
    <t>LS6CJE043MG790037</t>
  </si>
  <si>
    <t>粤ED66718</t>
  </si>
  <si>
    <t>卢应聪</t>
  </si>
  <si>
    <t>LS6CJE04XMG790035</t>
  </si>
  <si>
    <t>粤ED53176</t>
  </si>
  <si>
    <t>郭家权</t>
  </si>
  <si>
    <t>LS6CJE046MG790145</t>
  </si>
  <si>
    <t>粤ED55176</t>
  </si>
  <si>
    <t>LS6CJE045MG790069</t>
  </si>
  <si>
    <t>粤ED63956</t>
  </si>
  <si>
    <t>刘旺语</t>
  </si>
  <si>
    <t>LS6CJE047MG790137</t>
  </si>
  <si>
    <t>粤ED73216</t>
  </si>
  <si>
    <t>冯进如</t>
  </si>
  <si>
    <t>LS6CJE049MG790060</t>
  </si>
  <si>
    <t>粤ED70216</t>
  </si>
  <si>
    <t>UNe/ZLHT-202205140003</t>
  </si>
  <si>
    <t>于翟悦</t>
  </si>
  <si>
    <t>LS6CJE046MG790016</t>
  </si>
  <si>
    <t>粤ED57206</t>
  </si>
  <si>
    <t>曹文生</t>
  </si>
  <si>
    <t>LS6CJE049MG790138</t>
  </si>
  <si>
    <t>粤ED59216</t>
  </si>
  <si>
    <t>田祖林</t>
  </si>
  <si>
    <t>LS6CJE044MG790127</t>
  </si>
  <si>
    <t>粤ED53726</t>
  </si>
  <si>
    <t>黄建兴</t>
  </si>
  <si>
    <t>LS6CJE049MG790110</t>
  </si>
  <si>
    <t>粤ED73656</t>
  </si>
  <si>
    <t>谢达威</t>
  </si>
  <si>
    <t>LS6CJE047MG790087</t>
  </si>
  <si>
    <t>粤ED75236</t>
  </si>
  <si>
    <t>黄才高</t>
  </si>
  <si>
    <t>LS6CJE047MG790154</t>
  </si>
  <si>
    <t>粤ED53906</t>
  </si>
  <si>
    <t>李祖炜</t>
  </si>
  <si>
    <t>LS6CJE043MG790135</t>
  </si>
  <si>
    <t>粤ED69758</t>
  </si>
  <si>
    <t>万必江</t>
  </si>
  <si>
    <t>LS6CJE046MG790162</t>
  </si>
  <si>
    <t>粤ED76758</t>
  </si>
  <si>
    <t>唐健朝</t>
  </si>
  <si>
    <t>LS6CJE045MG790041</t>
  </si>
  <si>
    <t>粤ED53716</t>
  </si>
  <si>
    <t>安王宝</t>
  </si>
  <si>
    <t>LS6CJE042MG790093</t>
  </si>
  <si>
    <t>粤ED76928</t>
  </si>
  <si>
    <t>覃宝</t>
  </si>
  <si>
    <t>LS6CJE041MG789999</t>
  </si>
  <si>
    <t>粤ED05946</t>
  </si>
  <si>
    <t>蔡勇强</t>
  </si>
  <si>
    <t>LS6CJE044MG789981</t>
  </si>
  <si>
    <t>粤ED70386</t>
  </si>
  <si>
    <t>LS6CJE047MG790106</t>
  </si>
  <si>
    <t>粤EDD8046</t>
  </si>
  <si>
    <t>林志康</t>
  </si>
  <si>
    <t>LS6CJE045MG790038</t>
  </si>
  <si>
    <t>粤ED69216</t>
  </si>
  <si>
    <t>石登科</t>
  </si>
  <si>
    <t>LS6CJE040MG790044</t>
  </si>
  <si>
    <t>粤EDB0546</t>
  </si>
  <si>
    <t>LS6CJE04XMG790004</t>
  </si>
  <si>
    <t>粤EDM0980</t>
  </si>
  <si>
    <t>LS6CJE042MG790014</t>
  </si>
  <si>
    <t>粤EDC5746</t>
  </si>
  <si>
    <t>练友全</t>
  </si>
  <si>
    <t>LS6CJE045MG790024</t>
  </si>
  <si>
    <t>粤EDE4876</t>
  </si>
  <si>
    <t>LS6CJE049MG789992</t>
  </si>
  <si>
    <t>粤EDL4706</t>
  </si>
  <si>
    <t>邹好润</t>
  </si>
  <si>
    <t>LS6CJE042MG790160</t>
  </si>
  <si>
    <t>粤EDA4598</t>
  </si>
  <si>
    <t>陈刚巧</t>
  </si>
  <si>
    <t>LS6CJE04XMG789998</t>
  </si>
  <si>
    <t>粤ED53675</t>
  </si>
  <si>
    <t>苏领</t>
  </si>
  <si>
    <t>LS6CJE041MG790053</t>
  </si>
  <si>
    <t>粤ED25439</t>
  </si>
  <si>
    <t>李海旺</t>
  </si>
  <si>
    <t>LS6CJE043MG790104</t>
  </si>
  <si>
    <t>粤ED76256</t>
  </si>
  <si>
    <t>邓全敏</t>
  </si>
  <si>
    <t>LS6CJE048MG790163</t>
  </si>
  <si>
    <t>粤ED51276</t>
  </si>
  <si>
    <t>阿尔伍红</t>
  </si>
  <si>
    <t>LS6CJE041MG790117</t>
  </si>
  <si>
    <t>粤ED58516</t>
  </si>
  <si>
    <t>LS6CJE040MG790013</t>
  </si>
  <si>
    <t>粤ED73678</t>
  </si>
  <si>
    <t>赵保林</t>
  </si>
  <si>
    <t>LS6CJE046MG790047</t>
  </si>
  <si>
    <t>粤ED76316</t>
  </si>
  <si>
    <t>杨律升</t>
  </si>
  <si>
    <t>LS6CJE042MG790028</t>
  </si>
  <si>
    <t>粤ED31705</t>
  </si>
  <si>
    <t>唐维伟</t>
  </si>
  <si>
    <t>LS6CJE040MG790061</t>
  </si>
  <si>
    <t>粤ED72056</t>
  </si>
  <si>
    <t>李文科</t>
  </si>
  <si>
    <t>LS6CJE044MG790144</t>
  </si>
  <si>
    <t>粤ED75906</t>
  </si>
  <si>
    <t>吴维剑</t>
  </si>
  <si>
    <t>LS6CJE047MG789991</t>
  </si>
  <si>
    <t>粤ED63276</t>
  </si>
  <si>
    <t>岑卓明</t>
  </si>
  <si>
    <t>LS6CJE049MG790107</t>
  </si>
  <si>
    <t>粤ED73159</t>
  </si>
  <si>
    <t>覃龙海</t>
  </si>
  <si>
    <t>LS6CJE046MG790159</t>
  </si>
  <si>
    <t>粤ED59756</t>
  </si>
  <si>
    <t>何伟雄</t>
  </si>
  <si>
    <t>LS6CJE043MG790152</t>
  </si>
  <si>
    <t>粤ED70756</t>
  </si>
  <si>
    <t>黄海金</t>
  </si>
  <si>
    <t>LS6CJE042MG790157</t>
  </si>
  <si>
    <t>粤ED71396</t>
  </si>
  <si>
    <t>倪胜龙</t>
  </si>
  <si>
    <t>LS6CJE047MG790039</t>
  </si>
  <si>
    <t>粤ED71578</t>
  </si>
  <si>
    <t>黄成诗</t>
  </si>
  <si>
    <t>LS6CJE041MG790151</t>
  </si>
  <si>
    <t>粤ED70536</t>
  </si>
  <si>
    <t>潘志强</t>
  </si>
  <si>
    <t>LS6CJE04XMG789984</t>
  </si>
  <si>
    <t>粤ED74516</t>
  </si>
  <si>
    <t>LS6CJE04XMG790049</t>
  </si>
  <si>
    <t>粤ED04126</t>
  </si>
  <si>
    <t>LS6CJE049MG790141</t>
  </si>
  <si>
    <t>粤EDB7648</t>
  </si>
  <si>
    <t>朱超</t>
  </si>
  <si>
    <t>LS6CJE045MG790086</t>
  </si>
  <si>
    <t>粤ED72096</t>
  </si>
  <si>
    <t>黄爱启</t>
  </si>
  <si>
    <t>LS6CJE041MG790232</t>
  </si>
  <si>
    <t>粤ED59706</t>
  </si>
  <si>
    <t>龙小军</t>
  </si>
  <si>
    <t>LS6CJE044MG790158</t>
  </si>
  <si>
    <t>粤ED07146</t>
  </si>
  <si>
    <t>张永波</t>
  </si>
  <si>
    <t>LS6CJE047MG790171</t>
  </si>
  <si>
    <t>粤ED73706</t>
  </si>
  <si>
    <t>敖江海</t>
  </si>
  <si>
    <t>LS6CJE046MG790209</t>
  </si>
  <si>
    <t>粤ED66359</t>
  </si>
  <si>
    <t>虞松富</t>
  </si>
  <si>
    <t>LS6CJE042MG790112</t>
  </si>
  <si>
    <t>粤ED71865</t>
  </si>
  <si>
    <t>LS6CJE042MG790238</t>
  </si>
  <si>
    <t>粤ED68196</t>
  </si>
  <si>
    <t>黄国樑</t>
  </si>
  <si>
    <t>LS6CJE046MG790226</t>
  </si>
  <si>
    <t>粤ED24068</t>
  </si>
  <si>
    <t>陈然</t>
  </si>
  <si>
    <t>LS6CJE040MG790173</t>
  </si>
  <si>
    <t>粤ED75736</t>
  </si>
  <si>
    <t>徐战新</t>
  </si>
  <si>
    <t>LS6CJE040MG790030</t>
  </si>
  <si>
    <t>粤ED78616</t>
  </si>
  <si>
    <t>谢建东</t>
  </si>
  <si>
    <t>LS6CJE041MG790201</t>
  </si>
  <si>
    <t>粤EDB8146</t>
  </si>
  <si>
    <t>王金能</t>
  </si>
  <si>
    <t>LS6CJE043MG790197</t>
  </si>
  <si>
    <t>粤ED04002</t>
  </si>
  <si>
    <t>朱嘉辉</t>
  </si>
  <si>
    <t>LS6CJE043MG790068</t>
  </si>
  <si>
    <t>粤ED61376</t>
  </si>
  <si>
    <t>梁丽晶</t>
  </si>
  <si>
    <t>LS6CJE048MG790082</t>
  </si>
  <si>
    <t>粤ED65836</t>
  </si>
  <si>
    <t>UNe/ZLHT-202201010001</t>
  </si>
  <si>
    <t>黄文培</t>
  </si>
  <si>
    <t>LS6CJE041MG790036</t>
  </si>
  <si>
    <t>粤ED70658</t>
  </si>
  <si>
    <t>卢桂丽</t>
  </si>
  <si>
    <t>LS6CJE044MG790077</t>
  </si>
  <si>
    <t>粤ED69258</t>
  </si>
  <si>
    <t>黄振威</t>
  </si>
  <si>
    <t>LS6CJE042MG790031</t>
  </si>
  <si>
    <t>粤ED73878</t>
  </si>
  <si>
    <t>王建新</t>
  </si>
  <si>
    <t>LS6CJE045MG789990</t>
  </si>
  <si>
    <t>粤ED57356</t>
  </si>
  <si>
    <t>韦洪经</t>
  </si>
  <si>
    <t>LS6CJE043MG790071</t>
  </si>
  <si>
    <t>粤ED37056</t>
  </si>
  <si>
    <t>郭志开</t>
  </si>
  <si>
    <t>LS6CJE049MG790057</t>
  </si>
  <si>
    <t>粤ED57696</t>
  </si>
  <si>
    <t>唐权基</t>
  </si>
  <si>
    <t>LS6CJE048MG790065</t>
  </si>
  <si>
    <t>粤ED62509</t>
  </si>
  <si>
    <t>LS6CJE041MG790098</t>
  </si>
  <si>
    <t>粤ED68526</t>
  </si>
  <si>
    <t>陈名乐</t>
  </si>
  <si>
    <t>LS6CJE040MG790058</t>
  </si>
  <si>
    <t>粤ED60958</t>
  </si>
  <si>
    <t>曾继业</t>
  </si>
  <si>
    <t>LS6CJE041MG790067</t>
  </si>
  <si>
    <t>粤ED68356</t>
  </si>
  <si>
    <t>LS6CJE047MG790056</t>
  </si>
  <si>
    <t>粤ED50756</t>
  </si>
  <si>
    <t>邓凌峰</t>
  </si>
  <si>
    <t>LS6CJE042MG790062</t>
  </si>
  <si>
    <t>粤ED59376</t>
  </si>
  <si>
    <t>覃欣华</t>
  </si>
  <si>
    <t>LS6CJE042MG790076</t>
  </si>
  <si>
    <t>粤ED61278</t>
  </si>
  <si>
    <t>苏德福</t>
  </si>
  <si>
    <t>LS6CJE044MG789995</t>
  </si>
  <si>
    <t>粤ED75536</t>
  </si>
  <si>
    <t> 龚朝波</t>
  </si>
  <si>
    <t>LS6CJE04XMG790066</t>
  </si>
  <si>
    <t>粤ED69166</t>
  </si>
  <si>
    <t>雷中平</t>
  </si>
  <si>
    <t>LS6CJE042MG790059</t>
  </si>
  <si>
    <t>粤ED60278</t>
  </si>
  <si>
    <t>梁延</t>
  </si>
  <si>
    <t>LS6CJE048MG790129</t>
  </si>
  <si>
    <t>粤ED71118</t>
  </si>
  <si>
    <t>何应贵</t>
  </si>
  <si>
    <t>LS6CJE049MG790236</t>
  </si>
  <si>
    <t>粤ED72036</t>
  </si>
  <si>
    <t>胡涛</t>
  </si>
  <si>
    <t>LS6CJE04XMG790102</t>
  </si>
  <si>
    <t>粤ED67016</t>
  </si>
  <si>
    <t>覃子茗</t>
  </si>
  <si>
    <t>LS6CJE041MG790070</t>
  </si>
  <si>
    <t>粤ED77508</t>
  </si>
  <si>
    <t>王金雨</t>
  </si>
  <si>
    <t>LS6CJE044MG790130</t>
  </si>
  <si>
    <t>粤ED75869</t>
  </si>
  <si>
    <t>胡振俊</t>
  </si>
  <si>
    <t>LS6CJE042MG790210</t>
  </si>
  <si>
    <t>粤ED73916</t>
  </si>
  <si>
    <t>杨华</t>
  </si>
  <si>
    <t>LS6CJE046MG790131</t>
  </si>
  <si>
    <t>粤ED75198</t>
  </si>
  <si>
    <t>王亚路</t>
  </si>
  <si>
    <t>LS6CJE040MG790111</t>
  </si>
  <si>
    <t>粤ED61058</t>
  </si>
  <si>
    <t>杨润田</t>
  </si>
  <si>
    <t>LS6CJE045MG790122</t>
  </si>
  <si>
    <t>粤ED70569</t>
  </si>
  <si>
    <t>LS6CJE046MG790212</t>
  </si>
  <si>
    <t>粤ED31709</t>
  </si>
  <si>
    <t>梁章栋</t>
  </si>
  <si>
    <t>LS6CJE043MG790149</t>
  </si>
  <si>
    <t>粤ED75516</t>
  </si>
  <si>
    <t>万山</t>
  </si>
  <si>
    <t>LS6CJE044MG790094</t>
  </si>
  <si>
    <t>粤ED59736</t>
  </si>
  <si>
    <t>张家明</t>
  </si>
  <si>
    <t>LS6CJE041MG790215</t>
  </si>
  <si>
    <t>粤ED75096</t>
  </si>
  <si>
    <t>卢佳明</t>
  </si>
  <si>
    <t>LS6CJE045MG790198</t>
  </si>
  <si>
    <t>粤ED68948</t>
  </si>
  <si>
    <t>李强</t>
  </si>
  <si>
    <t>LS6CJE046MG790176</t>
  </si>
  <si>
    <t>粤ED52906</t>
  </si>
  <si>
    <t>卢万文</t>
  </si>
  <si>
    <t>LS6CJE048MG790146</t>
  </si>
  <si>
    <t>粤ED65578</t>
  </si>
  <si>
    <t>李仕贵</t>
  </si>
  <si>
    <t>LS6CJE045MG790217</t>
  </si>
  <si>
    <t>粤ED79256</t>
  </si>
  <si>
    <t>何绍优</t>
  </si>
  <si>
    <t>LS6CJE040MG790108</t>
  </si>
  <si>
    <t>粤ED76916</t>
  </si>
  <si>
    <t>廖荫灯</t>
  </si>
  <si>
    <t>LS6CJE047MG790204</t>
  </si>
  <si>
    <t>粤EDD1642</t>
  </si>
  <si>
    <t>冯南钟</t>
  </si>
  <si>
    <t>LS6CJE044MG790211</t>
  </si>
  <si>
    <t>粤ED69716</t>
  </si>
  <si>
    <t>李亮</t>
  </si>
  <si>
    <t>LS6CJE04XMG790083</t>
  </si>
  <si>
    <t>粤ED25176</t>
  </si>
  <si>
    <t>叶安平</t>
  </si>
  <si>
    <t>LS6CJE043MG790216</t>
  </si>
  <si>
    <t>粤ED73906</t>
  </si>
  <si>
    <t>周志德</t>
  </si>
  <si>
    <t>LS6CJE044MG790208</t>
  </si>
  <si>
    <t>粤ED59536</t>
  </si>
  <si>
    <t>冯健林</t>
  </si>
  <si>
    <t>LS6CJE04XMG790214</t>
  </si>
  <si>
    <t>粤ED65716</t>
  </si>
  <si>
    <t>张连周</t>
  </si>
  <si>
    <t>LS6CJE041MG790148</t>
  </si>
  <si>
    <t>粤ED59816</t>
  </si>
  <si>
    <t>林锦洪</t>
  </si>
  <si>
    <t>LS6CJE047MG790168</t>
  </si>
  <si>
    <t>粤ED28342</t>
  </si>
  <si>
    <t>陈北华</t>
  </si>
  <si>
    <t>LS6CJE048MG790079</t>
  </si>
  <si>
    <t>粤ED79276</t>
  </si>
  <si>
    <t>黎隆池</t>
  </si>
  <si>
    <t>LS6CJE046MG790114</t>
  </si>
  <si>
    <t>粤ED70168</t>
  </si>
  <si>
    <t>王加强</t>
  </si>
  <si>
    <t>LS6CJE040MG790156</t>
  </si>
  <si>
    <t>粤ED68679</t>
  </si>
  <si>
    <t>顾玉华</t>
  </si>
  <si>
    <t>LS6CJE044MG790080</t>
  </si>
  <si>
    <t>粤ED79059</t>
  </si>
  <si>
    <t>农天松</t>
  </si>
  <si>
    <t>LS6CJE040MG790092</t>
  </si>
  <si>
    <t>粤ED76506</t>
  </si>
  <si>
    <t>梁海龙</t>
  </si>
  <si>
    <t>LS6CJE041MG790120</t>
  </si>
  <si>
    <t>粤ED76329</t>
  </si>
  <si>
    <t>LS6CJE047MG790090</t>
  </si>
  <si>
    <t>粤ED71979</t>
  </si>
  <si>
    <t>LS6CJE043MG790118</t>
  </si>
  <si>
    <t>粤ED61796</t>
  </si>
  <si>
    <t>肖腾忠</t>
  </si>
  <si>
    <t>LS6CJE043MG790099</t>
  </si>
  <si>
    <t>粤ED72708</t>
  </si>
  <si>
    <t>朱天贵</t>
  </si>
  <si>
    <t>LS6CJE045MG790203</t>
  </si>
  <si>
    <t>粤ED59266</t>
  </si>
  <si>
    <t>杨治坚</t>
  </si>
  <si>
    <t>LS6CJE043MG790121</t>
  </si>
  <si>
    <t>粤ED60596</t>
  </si>
  <si>
    <t>彭承超</t>
  </si>
  <si>
    <t>LS6CJE048MG790115</t>
  </si>
  <si>
    <t>粤ED60556</t>
  </si>
  <si>
    <t>卓礼波</t>
  </si>
  <si>
    <t>LS6CJE042MG790143</t>
  </si>
  <si>
    <t>粤ED75106</t>
  </si>
  <si>
    <t>韩立军</t>
  </si>
  <si>
    <t>LS6CJE049MG790074</t>
  </si>
  <si>
    <t>粤ED67019</t>
  </si>
  <si>
    <t>胡太平</t>
  </si>
  <si>
    <t>LS6CJE041MG790084</t>
  </si>
  <si>
    <t>粤ED67108</t>
  </si>
  <si>
    <t>李成</t>
  </si>
  <si>
    <t>LS6CJE04XMG790147</t>
  </si>
  <si>
    <t>粤ED76729</t>
  </si>
  <si>
    <t>曾家乐</t>
  </si>
  <si>
    <t>LS6CJE041MG790103</t>
  </si>
  <si>
    <t>粤ED53076</t>
  </si>
  <si>
    <t>岑航明</t>
  </si>
  <si>
    <t>LS6CJE046MG790078</t>
  </si>
  <si>
    <t>粤ED78796</t>
  </si>
  <si>
    <t>古朝映</t>
  </si>
  <si>
    <t>LS6CJE044MG790063</t>
  </si>
  <si>
    <t>粤ED57396</t>
  </si>
  <si>
    <t>廖龙</t>
  </si>
  <si>
    <t>LS6CJE040MG790142</t>
  </si>
  <si>
    <t>粤ED78056</t>
  </si>
  <si>
    <t>LS6CJE049MG790091</t>
  </si>
  <si>
    <t>粤ED71736</t>
  </si>
  <si>
    <t>毛小容</t>
  </si>
  <si>
    <t>LS6CJE048MG790096</t>
  </si>
  <si>
    <t>粤ED73056</t>
  </si>
  <si>
    <t>李新</t>
  </si>
  <si>
    <t>LS6CJE04XMG790116</t>
  </si>
  <si>
    <t>粤ED62716</t>
  </si>
  <si>
    <t>刘磊</t>
  </si>
  <si>
    <t>LS6CJE046MG790095</t>
  </si>
  <si>
    <t>粤ED60689</t>
  </si>
  <si>
    <t>FET-KF-202112R0102</t>
  </si>
  <si>
    <t>LS6CJE040MG790075</t>
  </si>
  <si>
    <t>粤ED69806</t>
  </si>
  <si>
    <t>律满</t>
  </si>
  <si>
    <t>LS6CJE042MG790109</t>
  </si>
  <si>
    <t>粤ED72789</t>
  </si>
  <si>
    <t>LS6CJE044MG790032</t>
  </si>
  <si>
    <t>粤ED67009</t>
  </si>
  <si>
    <t>黄文威</t>
  </si>
  <si>
    <t>LS6CJE045MG790153</t>
  </si>
  <si>
    <t>粤ED70028</t>
  </si>
  <si>
    <t>罗汝信</t>
  </si>
  <si>
    <t>LS6CJE04XMG790150</t>
  </si>
  <si>
    <t>粤ED53108</t>
  </si>
  <si>
    <t>杨林</t>
  </si>
  <si>
    <t>LS6CJE048MG790177</t>
  </si>
  <si>
    <t>粤ED59689</t>
  </si>
  <si>
    <t>张仲球</t>
  </si>
  <si>
    <t>LS6CJE042MG790241</t>
  </si>
  <si>
    <t>粤ED60935</t>
  </si>
  <si>
    <t>肖罗</t>
  </si>
  <si>
    <t>LS6CJE048MG790132</t>
  </si>
  <si>
    <t>粤ED78836</t>
  </si>
  <si>
    <t>韦日海</t>
  </si>
  <si>
    <t>LS6CJE046MG790064</t>
  </si>
  <si>
    <t>粤ED75568</t>
  </si>
  <si>
    <t>周武</t>
  </si>
  <si>
    <t>LS6CJE046MG789996</t>
  </si>
  <si>
    <t>粤ED66719</t>
  </si>
  <si>
    <t>LS6CJE045MG790072</t>
  </si>
  <si>
    <t>粤ED63293</t>
  </si>
  <si>
    <t>梁对洪</t>
  </si>
  <si>
    <t>LS6CJE047MG790073</t>
  </si>
  <si>
    <t>粤ED63028</t>
  </si>
  <si>
    <t>韦志所</t>
  </si>
  <si>
    <t>LS6CJE04XMG790228</t>
  </si>
  <si>
    <t>粤ED60390</t>
  </si>
  <si>
    <t>王爵龙</t>
  </si>
  <si>
    <t>LS6CJE043MG790054</t>
  </si>
  <si>
    <t>粤ED56620</t>
  </si>
  <si>
    <t>陶育青</t>
  </si>
  <si>
    <t>LS6CJE040MG790206</t>
  </si>
  <si>
    <t>粤ED66613</t>
  </si>
  <si>
    <t>付选举</t>
  </si>
  <si>
    <t>LS6CJE045MG790234</t>
  </si>
  <si>
    <t>粤ED68282</t>
  </si>
  <si>
    <t>单凯</t>
  </si>
  <si>
    <t>LS6CJE044MG790046</t>
  </si>
  <si>
    <t>粤ED70797</t>
  </si>
  <si>
    <t>王新文</t>
  </si>
  <si>
    <t>LS6CJE040MG790089</t>
  </si>
  <si>
    <t>粤ED63662</t>
  </si>
  <si>
    <t>粟玉光</t>
  </si>
  <si>
    <t>LS6CJE049MG790088</t>
  </si>
  <si>
    <t>粤ED65028</t>
  </si>
  <si>
    <t>曹建军</t>
  </si>
  <si>
    <t>LS6CJE049MG790219</t>
  </si>
  <si>
    <t>粤ED60268</t>
  </si>
  <si>
    <t>LS6CJE047MG789988</t>
  </si>
  <si>
    <t>粤ED66903</t>
  </si>
  <si>
    <t>LS6CJE040MG790240</t>
  </si>
  <si>
    <t>粤ED76959</t>
  </si>
  <si>
    <t>杨超</t>
  </si>
  <si>
    <t>LS6CJE046MG790100</t>
  </si>
  <si>
    <t>粤ED66800</t>
  </si>
  <si>
    <t>胡永会</t>
  </si>
  <si>
    <t>LS6CJE049MG791421</t>
  </si>
  <si>
    <t>粤ED67938</t>
  </si>
  <si>
    <t>熊政</t>
  </si>
  <si>
    <t>LS6CJE040MG791422</t>
  </si>
  <si>
    <t>粤ED71836</t>
  </si>
  <si>
    <t>郭智强</t>
  </si>
  <si>
    <t>LS6CJE042MG791423</t>
  </si>
  <si>
    <t>粤ED62856</t>
  </si>
  <si>
    <t>于孝平</t>
  </si>
  <si>
    <t>LS6CJE044MG791424</t>
  </si>
  <si>
    <t>粤ED62076</t>
  </si>
  <si>
    <t>LS6CJE046MG791425</t>
  </si>
  <si>
    <t>粤ED67633</t>
  </si>
  <si>
    <t>何庆福</t>
  </si>
  <si>
    <t>LS6CJE048MG791426</t>
  </si>
  <si>
    <t>粤ED66536</t>
  </si>
  <si>
    <t>LS6CJE04XMG791427</t>
  </si>
  <si>
    <t>粤ED65966</t>
  </si>
  <si>
    <t>LS6CJE041MG791428</t>
  </si>
  <si>
    <t>粤ED65386</t>
  </si>
  <si>
    <t>华柏桐</t>
  </si>
  <si>
    <t>LS6CJE043MG791429</t>
  </si>
  <si>
    <t>粤ED79396</t>
  </si>
  <si>
    <t>胡应峰</t>
  </si>
  <si>
    <t>LS6CJE04XMG791430</t>
  </si>
  <si>
    <t>粤ED69086</t>
  </si>
  <si>
    <t>农若哲</t>
  </si>
  <si>
    <t>LS6CJE041MG791431</t>
  </si>
  <si>
    <t>粤ED37578</t>
  </si>
  <si>
    <t>吴健</t>
  </si>
  <si>
    <t>LS6CJE043MG791432</t>
  </si>
  <si>
    <t>粤ED62058</t>
  </si>
  <si>
    <t>曾远军</t>
  </si>
  <si>
    <t>LS6CJE045MG791433</t>
  </si>
  <si>
    <t>粤ED60816</t>
  </si>
  <si>
    <t>谢中品</t>
  </si>
  <si>
    <t>LS6CJE047MG791434</t>
  </si>
  <si>
    <t>粤ED76881</t>
  </si>
  <si>
    <t>李老金</t>
  </si>
  <si>
    <t>LS6CJE049MG791435</t>
  </si>
  <si>
    <t>粤ED69606</t>
  </si>
  <si>
    <t>黎修延</t>
  </si>
  <si>
    <t>LS6CJE040MG791436</t>
  </si>
  <si>
    <t>粤ED78136</t>
  </si>
  <si>
    <t>LS6CJE042MG791437</t>
  </si>
  <si>
    <t>粤ED78823</t>
  </si>
  <si>
    <t>郁昌达</t>
  </si>
  <si>
    <t>LS6CJE044MG791438</t>
  </si>
  <si>
    <t>粤ED65338</t>
  </si>
  <si>
    <t>何志通</t>
  </si>
  <si>
    <t>LS6CJE046MG791439</t>
  </si>
  <si>
    <t>粤ED76079</t>
  </si>
  <si>
    <t>蒙永家</t>
  </si>
  <si>
    <t>LS6CJE042MG791440</t>
  </si>
  <si>
    <t>粤ED52709</t>
  </si>
  <si>
    <t>LS6CJE044MG791441</t>
  </si>
  <si>
    <t>粤ED75389</t>
  </si>
  <si>
    <t>杨世涛</t>
  </si>
  <si>
    <t>LS6CJE046MG791442</t>
  </si>
  <si>
    <t>粤ED63908</t>
  </si>
  <si>
    <t>赖泽和</t>
  </si>
  <si>
    <t>LS6CJE048MG791443</t>
  </si>
  <si>
    <t>粤ED77066</t>
  </si>
  <si>
    <t>吴晓锋</t>
  </si>
  <si>
    <t>LS6CJE04XMG791444</t>
  </si>
  <si>
    <t>粤ED75266</t>
  </si>
  <si>
    <t>王国柱</t>
  </si>
  <si>
    <t>LS6CJE041MG791445</t>
  </si>
  <si>
    <t>粤ED75878</t>
  </si>
  <si>
    <t>代忠飞</t>
  </si>
  <si>
    <t>LS6CJE043MG791446</t>
  </si>
  <si>
    <t>粤ED69958</t>
  </si>
  <si>
    <t>杨鑫</t>
  </si>
  <si>
    <t>LS6CJE045MG791447</t>
  </si>
  <si>
    <t>粤ED62718</t>
  </si>
  <si>
    <t>周清平</t>
  </si>
  <si>
    <t>LS6CJE047MG791448</t>
  </si>
  <si>
    <t>粤ED65398</t>
  </si>
  <si>
    <t>庞冠林</t>
  </si>
  <si>
    <t>LS6CJE049MG791449</t>
  </si>
  <si>
    <t>粤ED35076</t>
  </si>
  <si>
    <t>王文学</t>
  </si>
  <si>
    <t>LS6CJE045MG791450</t>
  </si>
  <si>
    <t>粤ED70568</t>
  </si>
  <si>
    <t>卓礼华</t>
  </si>
  <si>
    <t>LS6CJE047MG791451</t>
  </si>
  <si>
    <t>粤ED78656</t>
  </si>
  <si>
    <t>刘炳池</t>
  </si>
  <si>
    <t>LS6CJE049MG791452</t>
  </si>
  <si>
    <t>粤ED69788</t>
  </si>
  <si>
    <t>邱祖升</t>
  </si>
  <si>
    <t>LS6CJE040MG791453</t>
  </si>
  <si>
    <t>粤ED66222</t>
  </si>
  <si>
    <t>董德华</t>
  </si>
  <si>
    <t>LS6CJE042MG791454</t>
  </si>
  <si>
    <t>粤ED75828</t>
  </si>
  <si>
    <t>程浩</t>
  </si>
  <si>
    <t>LS6CJE044MG791455</t>
  </si>
  <si>
    <t>粤ED65211</t>
  </si>
  <si>
    <t>蒲凡</t>
  </si>
  <si>
    <t>LS6CJE046MG791456</t>
  </si>
  <si>
    <t>粤ED62123</t>
  </si>
  <si>
    <t>覃宝庭</t>
  </si>
  <si>
    <t>LS6CJE048MG791457</t>
  </si>
  <si>
    <t>粤ED76938</t>
  </si>
  <si>
    <t>毛建文</t>
  </si>
  <si>
    <t>LS6CJE04XMG791458</t>
  </si>
  <si>
    <t>粤ED71908</t>
  </si>
  <si>
    <t>刘书文</t>
  </si>
  <si>
    <t>LS6CJE041MG791459</t>
  </si>
  <si>
    <t>粤ED73139</t>
  </si>
  <si>
    <t>管静文</t>
  </si>
  <si>
    <t>LS6CJE048MG791460</t>
  </si>
  <si>
    <t>粤ED62518</t>
  </si>
  <si>
    <t>黄萧宇</t>
  </si>
  <si>
    <t>LS6CJE04XMG791461</t>
  </si>
  <si>
    <t>粤ED72506</t>
  </si>
  <si>
    <t>匡红军</t>
  </si>
  <si>
    <t>LS6CJE041MG791462</t>
  </si>
  <si>
    <t>粤ED75408</t>
  </si>
  <si>
    <t>吴永柏</t>
  </si>
  <si>
    <t>LS6CJE043MG791463</t>
  </si>
  <si>
    <t>粤ED68085</t>
  </si>
  <si>
    <t>钟积成</t>
  </si>
  <si>
    <t>LS6CJE045MG791464</t>
  </si>
  <si>
    <t>粤ED52616</t>
  </si>
  <si>
    <t>张传立</t>
  </si>
  <si>
    <t>LS6CJE047MG791465</t>
  </si>
  <si>
    <t>粤ED72209</t>
  </si>
  <si>
    <t>殷勇</t>
  </si>
  <si>
    <t>LS6CJE049MG791466</t>
  </si>
  <si>
    <t>粤ED71388</t>
  </si>
  <si>
    <t>龚明立</t>
  </si>
  <si>
    <t>LS6CJE040MG791467</t>
  </si>
  <si>
    <t>粤ED56966</t>
  </si>
  <si>
    <t>张贵生</t>
  </si>
  <si>
    <t>LS6CJE042MG791468</t>
  </si>
  <si>
    <t>粤ED50639</t>
  </si>
  <si>
    <t>苏文龙</t>
  </si>
  <si>
    <t>LS6CJE044MG791469</t>
  </si>
  <si>
    <t>粤ED63213</t>
  </si>
  <si>
    <t>黄怀</t>
  </si>
  <si>
    <t>LS6CJE040MG791470</t>
  </si>
  <si>
    <t>粤ED75066</t>
  </si>
  <si>
    <t>LS6CJE042MG791471</t>
  </si>
  <si>
    <t>粤ED69830</t>
  </si>
  <si>
    <t>叶啟武</t>
  </si>
  <si>
    <t>LS6CJE044MG791472</t>
  </si>
  <si>
    <t>粤ED75029</t>
  </si>
  <si>
    <t>陈海</t>
  </si>
  <si>
    <t>LS6CJE046MG791473</t>
  </si>
  <si>
    <t>粤ED65006</t>
  </si>
  <si>
    <t>陈天树</t>
  </si>
  <si>
    <t>LS6CJE048MG791474</t>
  </si>
  <si>
    <t>粤ED78773</t>
  </si>
  <si>
    <t>胡春明</t>
  </si>
  <si>
    <t>LS6CJE04XMG791475</t>
  </si>
  <si>
    <t>粤ED33781</t>
  </si>
  <si>
    <t>ZCDF/ZLHT-202206080003</t>
  </si>
  <si>
    <t>季宏亮</t>
  </si>
  <si>
    <t>LS6CJE041MG791476</t>
  </si>
  <si>
    <t>粤ED63516</t>
  </si>
  <si>
    <t>吴文龙</t>
  </si>
  <si>
    <t>LS6CJE043MG791477</t>
  </si>
  <si>
    <t>粤ED62809</t>
  </si>
  <si>
    <t>董文标</t>
  </si>
  <si>
    <t>LS6CJE045MG791478</t>
  </si>
  <si>
    <t>粤ED70679</t>
  </si>
  <si>
    <t>曾海宾</t>
  </si>
  <si>
    <t>LS6CJE047MG791479</t>
  </si>
  <si>
    <t>粤ED57976</t>
  </si>
  <si>
    <t>张敏胜</t>
  </si>
  <si>
    <t>LS6CJE043MG791480</t>
  </si>
  <si>
    <t>粤ED77078</t>
  </si>
  <si>
    <t>孙胜营</t>
  </si>
  <si>
    <t>LS6CJE045MG791481</t>
  </si>
  <si>
    <t>粤ED66992</t>
  </si>
  <si>
    <t>马明宏</t>
  </si>
  <si>
    <t>LS6CJE047MG791482</t>
  </si>
  <si>
    <t>粤ED37198</t>
  </si>
  <si>
    <t>LS6CJE049MG791483</t>
  </si>
  <si>
    <t>粤ED69628</t>
  </si>
  <si>
    <t>刘健华</t>
  </si>
  <si>
    <t>LS6CJE040MG791484</t>
  </si>
  <si>
    <t>粤ED79016</t>
  </si>
  <si>
    <t>何耀昇</t>
  </si>
  <si>
    <t>LS6CJE042MG791485</t>
  </si>
  <si>
    <t>粤ED72516</t>
  </si>
  <si>
    <t>梁钲宇</t>
  </si>
  <si>
    <t>LS6CJE044MG791486</t>
  </si>
  <si>
    <t>粤ED65709</t>
  </si>
  <si>
    <t>LS6CJE046MG791487</t>
  </si>
  <si>
    <t>粤ED66136</t>
  </si>
  <si>
    <t>杨钜潮</t>
  </si>
  <si>
    <t>LS6CJE048MG791488</t>
  </si>
  <si>
    <t>粤ED70116</t>
  </si>
  <si>
    <t>杨世洪</t>
  </si>
  <si>
    <t>LS6CJE04XMG791489</t>
  </si>
  <si>
    <t>粤ED71758</t>
  </si>
  <si>
    <t>潘复喜</t>
  </si>
  <si>
    <t>LS6CJE046MG791490</t>
  </si>
  <si>
    <t>粤ED50565</t>
  </si>
  <si>
    <t>李剑龙</t>
  </si>
  <si>
    <t>LS6CJE048MG791491</t>
  </si>
  <si>
    <t>粤ED60626</t>
  </si>
  <si>
    <t>杜鸿锦</t>
  </si>
  <si>
    <t>LS6CJE04XMG791492</t>
  </si>
  <si>
    <t>粤ED61263</t>
  </si>
  <si>
    <t>何伟键</t>
  </si>
  <si>
    <t>LS6CJE041MG791493</t>
  </si>
  <si>
    <t>粤ED77999</t>
  </si>
  <si>
    <t>罗忠泰</t>
  </si>
  <si>
    <t>LS6CJE043MG791494</t>
  </si>
  <si>
    <t>粤ED72026</t>
  </si>
  <si>
    <t>陈皓磊</t>
  </si>
  <si>
    <t>LS6CJE045MG791495</t>
  </si>
  <si>
    <t>粤ED68256</t>
  </si>
  <si>
    <t>毛亮亮</t>
  </si>
  <si>
    <t>LS6CJE047MG791496</t>
  </si>
  <si>
    <t>粤ED73976</t>
  </si>
  <si>
    <t>张浩</t>
  </si>
  <si>
    <t>LS6CJE049MG791497</t>
  </si>
  <si>
    <t>粤ED38828</t>
  </si>
  <si>
    <t>刘源娇</t>
  </si>
  <si>
    <t>LS6CJE040MG791498</t>
  </si>
  <si>
    <t>粤ED77808</t>
  </si>
  <si>
    <t>何佐坚</t>
  </si>
  <si>
    <t>LS6CJE042MG791499</t>
  </si>
  <si>
    <t>粤ED67876</t>
  </si>
  <si>
    <t>唐帅</t>
  </si>
  <si>
    <t>LS6CJE045MG791500</t>
  </si>
  <si>
    <t>粤ED51756</t>
  </si>
  <si>
    <t>洪锦发</t>
  </si>
  <si>
    <t>LS6CJE047MG791501</t>
  </si>
  <si>
    <t>粤ED51316</t>
  </si>
  <si>
    <t>邓智祯</t>
  </si>
  <si>
    <t>LS6CJE049MG791502</t>
  </si>
  <si>
    <t>粤ED38132</t>
  </si>
  <si>
    <t>何勇文</t>
  </si>
  <si>
    <t>LS6CJE040MG791503</t>
  </si>
  <si>
    <t>粤ED61858</t>
  </si>
  <si>
    <t>谭章原</t>
  </si>
  <si>
    <t>LS6CJE042MG791504</t>
  </si>
  <si>
    <t>粤ED65628</t>
  </si>
  <si>
    <t>张家援</t>
  </si>
  <si>
    <t>LS6CJE044MG791505</t>
  </si>
  <si>
    <t>粤ED31393</t>
  </si>
  <si>
    <t>章新华</t>
  </si>
  <si>
    <t>LS6CJE046MG791506</t>
  </si>
  <si>
    <t>粤ED77059</t>
  </si>
  <si>
    <t>刘伟斌</t>
  </si>
  <si>
    <t>LS6CJE048MG791507</t>
  </si>
  <si>
    <t>粤ED78036</t>
  </si>
  <si>
    <t>蔡媛</t>
  </si>
  <si>
    <t>LS6CJE049MG790043</t>
  </si>
  <si>
    <t>粤ED72718</t>
  </si>
  <si>
    <t>LS6CJE04XMG790097</t>
  </si>
  <si>
    <t>粤ED53965</t>
  </si>
  <si>
    <t>林杰</t>
  </si>
  <si>
    <t>LS6CJE048MG790101</t>
  </si>
  <si>
    <t>粤ED62131</t>
  </si>
  <si>
    <t>温进良</t>
  </si>
  <si>
    <t>LS6CJE045MG790105</t>
  </si>
  <si>
    <t>粤ED67509</t>
  </si>
  <si>
    <t>程小菲</t>
  </si>
  <si>
    <t>LS6CJE047MG790123</t>
  </si>
  <si>
    <t>粤ED67518</t>
  </si>
  <si>
    <t>自春明</t>
  </si>
  <si>
    <t>LS6CJE045MG790136</t>
  </si>
  <si>
    <t>粤ED30208</t>
  </si>
  <si>
    <t>周雪扬</t>
  </si>
  <si>
    <t>LS6CJE04XMG791508</t>
  </si>
  <si>
    <t>粤ED73228</t>
  </si>
  <si>
    <t>刘广红</t>
  </si>
  <si>
    <t>LS6CJE041MG791509</t>
  </si>
  <si>
    <t>粤ED79576</t>
  </si>
  <si>
    <t>谢海生</t>
  </si>
  <si>
    <t>LS6CJE048MG791510</t>
  </si>
  <si>
    <t>粤ED68837</t>
  </si>
  <si>
    <t>LS6CJE04XMG791511</t>
  </si>
  <si>
    <t>粤ED78509</t>
  </si>
  <si>
    <t>LS6CJE041MG791512</t>
  </si>
  <si>
    <t>粤ED72968</t>
  </si>
  <si>
    <t>钟益民</t>
  </si>
  <si>
    <t>LS6CJE043MG791513</t>
  </si>
  <si>
    <t>粤ED62232</t>
  </si>
  <si>
    <t>王勇民</t>
  </si>
  <si>
    <t>LS6CJE045MG791514</t>
  </si>
  <si>
    <t>粤ED72186</t>
  </si>
  <si>
    <t>梁健添</t>
  </si>
  <si>
    <t>LS6CJE047MG791515</t>
  </si>
  <si>
    <t>粤ED75399</t>
  </si>
  <si>
    <t>朱白梅</t>
  </si>
  <si>
    <t>LS6CJE049MG791516</t>
  </si>
  <si>
    <t>粤ED65298</t>
  </si>
  <si>
    <t>王圳</t>
  </si>
  <si>
    <t>LS6CJE040MG791517</t>
  </si>
  <si>
    <t>粤ED68326</t>
  </si>
  <si>
    <t>叶文江</t>
  </si>
  <si>
    <t>LS6CJE042MG791518</t>
  </si>
  <si>
    <t>粤ED61988</t>
  </si>
  <si>
    <t>朱其盛</t>
  </si>
  <si>
    <t>LS6CJE044MG791519</t>
  </si>
  <si>
    <t>粤ED71086</t>
  </si>
  <si>
    <t>钟智鹏</t>
  </si>
  <si>
    <t>LS6CJE040MG791520</t>
  </si>
  <si>
    <t>粤ED78166</t>
  </si>
  <si>
    <t>LS6CJE049NG854843</t>
  </si>
  <si>
    <t>粤EDE6330</t>
  </si>
  <si>
    <t>ZCDF/ZLHT-2022009020001</t>
  </si>
  <si>
    <t>FET-KF-202203R0062</t>
  </si>
  <si>
    <t>2022-03-20</t>
  </si>
  <si>
    <t>张雄伟</t>
  </si>
  <si>
    <t>LS6CJE04XNG854852</t>
  </si>
  <si>
    <t>粤EDE2998</t>
  </si>
  <si>
    <t>ZCDF/ZLHT-202207250007</t>
  </si>
  <si>
    <t>FET-KF-202202R0058</t>
  </si>
  <si>
    <t>2022-02-20</t>
  </si>
  <si>
    <t>李宗郁</t>
  </si>
  <si>
    <t>LS6CJE040NG854844</t>
  </si>
  <si>
    <t>粤EDP5706</t>
  </si>
  <si>
    <t>ZCDF/ZLHT-202207280001</t>
  </si>
  <si>
    <t>袁鹏</t>
  </si>
  <si>
    <t>南宁市</t>
  </si>
  <si>
    <t>LS6CJE048NG854865</t>
  </si>
  <si>
    <t>粤EDM5239</t>
  </si>
  <si>
    <t>ZCDF/ZLHT-2022009160004</t>
  </si>
  <si>
    <t>宁天游</t>
  </si>
  <si>
    <t>LS6CJE042NG854862</t>
  </si>
  <si>
    <t>粤EDE8717</t>
  </si>
  <si>
    <t>ZCDF/ZLHT-2022009010001</t>
  </si>
  <si>
    <t>LS6CJE045NG854855</t>
  </si>
  <si>
    <t>粤EDB5383</t>
  </si>
  <si>
    <t>ZCDF/ZLHT-202208170001</t>
  </si>
  <si>
    <t>黄靖</t>
  </si>
  <si>
    <t>LS6CJE048NG854848</t>
  </si>
  <si>
    <t>粤ED56991</t>
  </si>
  <si>
    <t>仇裕玲</t>
  </si>
  <si>
    <t>LS6CJE044NG854863</t>
  </si>
  <si>
    <t>粤EDB1325</t>
  </si>
  <si>
    <t>LS6CJE04XNG854866</t>
  </si>
  <si>
    <t>粤EDA8236</t>
  </si>
  <si>
    <t>LS6CJE044NG854846</t>
  </si>
  <si>
    <t>粤EDN9187</t>
  </si>
  <si>
    <t>LS6CJE042NG854845</t>
  </si>
  <si>
    <t>粤EDL3021</t>
  </si>
  <si>
    <t>ZCDF/ZLHT-202208220001</t>
  </si>
  <si>
    <t>林锦华</t>
  </si>
  <si>
    <t>LS6CJE045NG854841</t>
  </si>
  <si>
    <t>粤EDA8761</t>
  </si>
  <si>
    <t>ZLHT-22101110460593</t>
  </si>
  <si>
    <t>罗刚</t>
  </si>
  <si>
    <t>LS6CJE049NG854860</t>
  </si>
  <si>
    <t>粤EDM0896</t>
  </si>
  <si>
    <t>黄英波</t>
  </si>
  <si>
    <t>LS6CJE041NG854853</t>
  </si>
  <si>
    <t>粤EDE5219</t>
  </si>
  <si>
    <t>陈鸣赠</t>
  </si>
  <si>
    <t>LS6CJE04XNG854849</t>
  </si>
  <si>
    <t>粤EDB8252</t>
  </si>
  <si>
    <t>谢东敏</t>
  </si>
  <si>
    <t>LS6CJE043NG854840</t>
  </si>
  <si>
    <t>粤EDP5113</t>
  </si>
  <si>
    <t>ZCDF/ZLHT-202208250004</t>
  </si>
  <si>
    <t>高岗</t>
  </si>
  <si>
    <t>LS6CJE045NG854838</t>
  </si>
  <si>
    <t>粤EDD7888</t>
  </si>
  <si>
    <t>杨昌凤</t>
  </si>
  <si>
    <t>LS6CJE042NG854859</t>
  </si>
  <si>
    <t>粤EDM3337</t>
  </si>
  <si>
    <t>卢观维</t>
  </si>
  <si>
    <t>LS6CJE040NG854861</t>
  </si>
  <si>
    <t>粤EDP7297</t>
  </si>
  <si>
    <t>ZLHT-22101110254984</t>
  </si>
  <si>
    <t>邓德元</t>
  </si>
  <si>
    <t>LS6CJE046NG854850</t>
  </si>
  <si>
    <t>粤EDB6608</t>
  </si>
  <si>
    <t>LS6CJE043NG854854</t>
  </si>
  <si>
    <t>粤EDL7392</t>
  </si>
  <si>
    <t>李可健</t>
  </si>
  <si>
    <t>LS6CJE043NG854837</t>
  </si>
  <si>
    <t>粤EDB9100</t>
  </si>
  <si>
    <t>ZLHT-22101110594675</t>
  </si>
  <si>
    <t>LS6CJE047NG854839</t>
  </si>
  <si>
    <t>粤EDL7319</t>
  </si>
  <si>
    <t>LS6CJE046NG854864</t>
  </si>
  <si>
    <t>粤EDC2302</t>
  </si>
  <si>
    <t>ZCDF/ZLHT-2022009050001</t>
  </si>
  <si>
    <t>胡剑强</t>
  </si>
  <si>
    <t>LS6CJE048NG854851</t>
  </si>
  <si>
    <t>粤EDC2927</t>
  </si>
  <si>
    <t>ZCDF/ZLHT-2022009200001</t>
  </si>
  <si>
    <t>高晓梦</t>
  </si>
  <si>
    <t>LS6CJE047NG854856</t>
  </si>
  <si>
    <t>粤EDA8839</t>
  </si>
  <si>
    <t>LS6CJE049NG854857</t>
  </si>
  <si>
    <t>粤EDE7233</t>
  </si>
  <si>
    <t>黄伟国</t>
  </si>
  <si>
    <t>LS6CJE040NG854973</t>
  </si>
  <si>
    <t>粤EDD5006</t>
  </si>
  <si>
    <t>梁向峰</t>
  </si>
  <si>
    <t>LS6CJE046NG854976</t>
  </si>
  <si>
    <t>粤EDM6681</t>
  </si>
  <si>
    <t>LS6CJE040NG854956</t>
  </si>
  <si>
    <t>粤EDC3262</t>
  </si>
  <si>
    <t>华玉喜</t>
  </si>
  <si>
    <t>LS6CJE049NG854972</t>
  </si>
  <si>
    <t>粤EDM9789</t>
  </si>
  <si>
    <t>ZCDF/ZLHT-2022009280001</t>
  </si>
  <si>
    <t>李可甘</t>
  </si>
  <si>
    <t>LS6CJE043NG854966</t>
  </si>
  <si>
    <t>粤EDL1357</t>
  </si>
  <si>
    <t>黄志勇</t>
  </si>
  <si>
    <t>LS6CJE047NG854971</t>
  </si>
  <si>
    <t>粤EDA0606</t>
  </si>
  <si>
    <t>ZCDF/ZLHT-202207210002</t>
  </si>
  <si>
    <t>梁雪珍</t>
  </si>
  <si>
    <t>LS6CJE046NG854959</t>
  </si>
  <si>
    <t>粤EDP2875</t>
  </si>
  <si>
    <t>黄林勇</t>
  </si>
  <si>
    <t>LS6CJE044NG854975</t>
  </si>
  <si>
    <t>粤EDL3590</t>
  </si>
  <si>
    <t>LS6CJE04XNG854995</t>
  </si>
  <si>
    <t>粤EDP6855</t>
  </si>
  <si>
    <t>LS6CJE047NG855263</t>
  </si>
  <si>
    <t>粤EDN8129</t>
  </si>
  <si>
    <t>LS6CJE042NG854957</t>
  </si>
  <si>
    <t>粤EDN7066</t>
  </si>
  <si>
    <t>LS6CJE042NG854991</t>
  </si>
  <si>
    <t>粤EDP6368</t>
  </si>
  <si>
    <t>ZCDF/ZLHT-2022009070001</t>
  </si>
  <si>
    <t>梁森强</t>
  </si>
  <si>
    <t>LS6CJE044NG854992</t>
  </si>
  <si>
    <t>粤EDN3162</t>
  </si>
  <si>
    <t>LS6CJE04XNG855001</t>
  </si>
  <si>
    <t>粤EDP3720</t>
  </si>
  <si>
    <t>LS6CJE042NG854988</t>
  </si>
  <si>
    <t>粤EDP9026</t>
  </si>
  <si>
    <t>LS6CJE040NG854990</t>
  </si>
  <si>
    <t>粤EDN8698</t>
  </si>
  <si>
    <t>曾令任</t>
  </si>
  <si>
    <t>LS6CJE049NG855281</t>
  </si>
  <si>
    <t>粤EDN8666</t>
  </si>
  <si>
    <t>LS6CJE043NG854983</t>
  </si>
  <si>
    <t>粤EDP7113</t>
  </si>
  <si>
    <t>梁炳源</t>
  </si>
  <si>
    <t>LS6CJE045NG854970</t>
  </si>
  <si>
    <t>粤ED07665</t>
  </si>
  <si>
    <t>LS6CJE048NG855269</t>
  </si>
  <si>
    <t>粤EDM7959</t>
  </si>
  <si>
    <t>LS6CJE040NG854987</t>
  </si>
  <si>
    <t>粤EDL5356</t>
  </si>
  <si>
    <t>黎振健</t>
  </si>
  <si>
    <t>LS6CJE049NG854955</t>
  </si>
  <si>
    <t>粤EDN9665</t>
  </si>
  <si>
    <t>何观土</t>
  </si>
  <si>
    <t>LS6CJE048NG854980</t>
  </si>
  <si>
    <t>粤EDL1152</t>
  </si>
  <si>
    <t>LS6CJE042NG855011</t>
  </si>
  <si>
    <t>粤EDP8187</t>
  </si>
  <si>
    <t>ZCDF/ZLHT-2022009260001</t>
  </si>
  <si>
    <t>冯炳棋</t>
  </si>
  <si>
    <t>LS6CJE043NG854997</t>
  </si>
  <si>
    <t>粤EDP2186</t>
  </si>
  <si>
    <t>凌文</t>
  </si>
  <si>
    <t>LS6CJE046NG855271</t>
  </si>
  <si>
    <t>粤EDM8717</t>
  </si>
  <si>
    <t>LS6CJE04XNG854981</t>
  </si>
  <si>
    <t>粤EDP5521</t>
  </si>
  <si>
    <t>梁嵩</t>
  </si>
  <si>
    <t>LS6CJE046NG854993</t>
  </si>
  <si>
    <t>粤EDP9015</t>
  </si>
  <si>
    <t>LS6CJE049NG854969</t>
  </si>
  <si>
    <t>粤EDL6002</t>
  </si>
  <si>
    <t>LS6CJE042NG854974</t>
  </si>
  <si>
    <t>粤ED52492</t>
  </si>
  <si>
    <t>LS6CJE041NG854996</t>
  </si>
  <si>
    <t>粤EDN2218</t>
  </si>
  <si>
    <t>LS6CJE044NG855009</t>
  </si>
  <si>
    <t>粤EDB6325</t>
  </si>
  <si>
    <t>茹进豪</t>
  </si>
  <si>
    <t>LS6CJE047NG854968</t>
  </si>
  <si>
    <t>粤EDE6538</t>
  </si>
  <si>
    <t>谢景钊</t>
  </si>
  <si>
    <t>LS6CJE044NG855012</t>
  </si>
  <si>
    <t>粤EDL5655</t>
  </si>
  <si>
    <t>倪骏越</t>
  </si>
  <si>
    <t>LS6CJE048NG854977</t>
  </si>
  <si>
    <t>粤EDL3062</t>
  </si>
  <si>
    <t>LS6CJE049NG854986</t>
  </si>
  <si>
    <t>粤EDE9515</t>
  </si>
  <si>
    <t>欧阳家良</t>
  </si>
  <si>
    <t>LS6CJE045NG855004</t>
  </si>
  <si>
    <t>粤EDB0629</t>
  </si>
  <si>
    <t>ZCDF/ZLHT-202208020001</t>
  </si>
  <si>
    <t>马志豪</t>
  </si>
  <si>
    <t>LS6CJE041NG854982</t>
  </si>
  <si>
    <t>粤EDM6391</t>
  </si>
  <si>
    <t>肖秋平</t>
  </si>
  <si>
    <t>LS6CJE048NG855000</t>
  </si>
  <si>
    <t>粤EDL8613</t>
  </si>
  <si>
    <t>黄伟健</t>
  </si>
  <si>
    <t>LS6CJE044NG854989</t>
  </si>
  <si>
    <t>粤EDP7389</t>
  </si>
  <si>
    <t>叶东明</t>
  </si>
  <si>
    <t>LS6CJE045NG854998</t>
  </si>
  <si>
    <t>粤EDC8091</t>
  </si>
  <si>
    <t>ZCDF/ZLHT-202208090002</t>
  </si>
  <si>
    <t>张泽河</t>
  </si>
  <si>
    <t>LS6CJE047NG855280</t>
  </si>
  <si>
    <t>粤EDL6796</t>
  </si>
  <si>
    <t>许文略</t>
  </si>
  <si>
    <t>LS6CJE044NG854958</t>
  </si>
  <si>
    <t>粤EDA6851</t>
  </si>
  <si>
    <t>LS6CJE047NG855005</t>
  </si>
  <si>
    <t>粤EDB1835</t>
  </si>
  <si>
    <t>LS6CJE044NG854961</t>
  </si>
  <si>
    <t>粤EDC3985</t>
  </si>
  <si>
    <t>LS6CJE04XNG854978</t>
  </si>
  <si>
    <t>粤EDL2826</t>
  </si>
  <si>
    <t>刘庆金</t>
  </si>
  <si>
    <t>LS6CJE040NG855007</t>
  </si>
  <si>
    <t>粤EDL6866</t>
  </si>
  <si>
    <t>LS6CJE047NG854954</t>
  </si>
  <si>
    <t>粤ED63058</t>
  </si>
  <si>
    <t>LS6CJE048NG854963</t>
  </si>
  <si>
    <t>粤EDA8581</t>
  </si>
  <si>
    <t>LS6CJE049NG855006</t>
  </si>
  <si>
    <t>粤EDB7803</t>
  </si>
  <si>
    <t>LS6CJE041NG854965</t>
  </si>
  <si>
    <t>粤ED62805</t>
  </si>
  <si>
    <t>朱炎桂</t>
  </si>
  <si>
    <t>LS6CJE041NG855002</t>
  </si>
  <si>
    <t>粤EDB2550</t>
  </si>
  <si>
    <t>冼锡华</t>
  </si>
  <si>
    <t>LS6CJE047NG855277</t>
  </si>
  <si>
    <t>粤EDP9212</t>
  </si>
  <si>
    <t>LS6CJE046NG855299</t>
  </si>
  <si>
    <t>粤EDL5571</t>
  </si>
  <si>
    <t>LS6CJE044NG855284</t>
  </si>
  <si>
    <t>粤EDD2565</t>
  </si>
  <si>
    <t>刘锦锋</t>
  </si>
  <si>
    <t>LS6CJE042NG855266</t>
  </si>
  <si>
    <t>粤EDE6233</t>
  </si>
  <si>
    <t>熊宇鹏</t>
  </si>
  <si>
    <t>LS6CJE041NG855291</t>
  </si>
  <si>
    <t>粤EDN0968</t>
  </si>
  <si>
    <t>李金水</t>
  </si>
  <si>
    <t>LS6CJE046NG854847</t>
  </si>
  <si>
    <t>粤EDM8806</t>
  </si>
  <si>
    <t>陈云钦</t>
  </si>
  <si>
    <t>LS6CJE041NG855307</t>
  </si>
  <si>
    <t>粤EDL8260</t>
  </si>
  <si>
    <t>李思田</t>
  </si>
  <si>
    <t>LS6CJE042NG855302</t>
  </si>
  <si>
    <t>粤EDM8020</t>
  </si>
  <si>
    <t>LS6CJE045NG854953</t>
  </si>
  <si>
    <t>粤BAD4236</t>
  </si>
  <si>
    <t>中汇（深圳）速配物流有限公司</t>
  </si>
  <si>
    <t>UNe/ZLHT-202203010002</t>
  </si>
  <si>
    <t>FET-KF-202202R0055</t>
  </si>
  <si>
    <t>朱观长</t>
  </si>
  <si>
    <t>LS6CJE043NG855292</t>
  </si>
  <si>
    <t>粤EDP6363</t>
  </si>
  <si>
    <t>LS6CJE044NG855267</t>
  </si>
  <si>
    <t>粤BD83945</t>
  </si>
  <si>
    <t>余毅</t>
  </si>
  <si>
    <t>LS6CJE047NG854842</t>
  </si>
  <si>
    <t>粤BDG3483</t>
  </si>
  <si>
    <t>UNe/ZLHT-202203100002</t>
  </si>
  <si>
    <t>安金华</t>
  </si>
  <si>
    <t>LS6CJE045NG855312</t>
  </si>
  <si>
    <t>粤BAG5450</t>
  </si>
  <si>
    <t>杨阿桥</t>
  </si>
  <si>
    <t>LS6CJE041NG855310</t>
  </si>
  <si>
    <t>粤BAN9849</t>
  </si>
  <si>
    <t>邹根云</t>
  </si>
  <si>
    <t>LS6CJE046NG854962</t>
  </si>
  <si>
    <t>粤BAW2597</t>
  </si>
  <si>
    <t>陈永彬</t>
  </si>
  <si>
    <t>LS6CJE043NG855275</t>
  </si>
  <si>
    <t>粤BDF8243</t>
  </si>
  <si>
    <t>邹代凯</t>
  </si>
  <si>
    <t>LS6CJE04XNG855290</t>
  </si>
  <si>
    <t>粤BDK4832</t>
  </si>
  <si>
    <t>童祥</t>
  </si>
  <si>
    <t>LS6CJE040NG855296</t>
  </si>
  <si>
    <t>粤BDE4631</t>
  </si>
  <si>
    <t>刘胜镇</t>
  </si>
  <si>
    <t>LS6CJE045NG855276</t>
  </si>
  <si>
    <t>粤EDL7889</t>
  </si>
  <si>
    <t>林志强</t>
  </si>
  <si>
    <t>LS6CJE041NG855288</t>
  </si>
  <si>
    <t>粤EDD9101</t>
  </si>
  <si>
    <t>陈钱</t>
  </si>
  <si>
    <t>LS6CJE040NG854858</t>
  </si>
  <si>
    <t>粤EDP1613</t>
  </si>
  <si>
    <t>ZCDF/ZLHT-202207180007</t>
  </si>
  <si>
    <t>LS6CJE049NG855314</t>
  </si>
  <si>
    <t>粤EDE3862</t>
  </si>
  <si>
    <t>LS6CJE046NG855285</t>
  </si>
  <si>
    <t>粤EDC9119</t>
  </si>
  <si>
    <t>安东</t>
  </si>
  <si>
    <t>LS6CJE046NG855268</t>
  </si>
  <si>
    <t>粤BDR9031</t>
  </si>
  <si>
    <t>FET-KF-202203R0060</t>
  </si>
  <si>
    <t>谢伟庆</t>
  </si>
  <si>
    <t>LS6CJE043NG855003</t>
  </si>
  <si>
    <t>粤BDK4961</t>
  </si>
  <si>
    <t>刘远星</t>
  </si>
  <si>
    <t>LS6CJE045NG854967</t>
  </si>
  <si>
    <t>粤BAV6491</t>
  </si>
  <si>
    <t>李勇</t>
  </si>
  <si>
    <t>LS6CJE045NG855262</t>
  </si>
  <si>
    <t>粤BAE6357</t>
  </si>
  <si>
    <t>陆龙定</t>
  </si>
  <si>
    <t>LS6CJE04XNG854964</t>
  </si>
  <si>
    <t>粤BAV7843</t>
  </si>
  <si>
    <t>叶志强</t>
  </si>
  <si>
    <t>LS6CJE047NG854999</t>
  </si>
  <si>
    <t>粤BAF4192</t>
  </si>
  <si>
    <t>田明</t>
  </si>
  <si>
    <t>LS6CJE045NG854984</t>
  </si>
  <si>
    <t>粤BAY1008</t>
  </si>
  <si>
    <t>张成芳</t>
  </si>
  <si>
    <t>LS6CJE049NG855264</t>
  </si>
  <si>
    <t>粤EDM3266</t>
  </si>
  <si>
    <t>ZCDF/ZLHT-202207020001</t>
  </si>
  <si>
    <t>陈诚</t>
  </si>
  <si>
    <t>LS6CJE044NG855270</t>
  </si>
  <si>
    <t>粤BDH8045</t>
  </si>
  <si>
    <t>田艳军</t>
  </si>
  <si>
    <t>LS6CJE042NG854960</t>
  </si>
  <si>
    <t>粤BDQ0849</t>
  </si>
  <si>
    <t>欧金德</t>
  </si>
  <si>
    <t>LS6CJE041NG855274</t>
  </si>
  <si>
    <t>粤EDM8826</t>
  </si>
  <si>
    <t>田徐刚</t>
  </si>
  <si>
    <t>LS6CJE043NG855311</t>
  </si>
  <si>
    <t>粤EDP0339</t>
  </si>
  <si>
    <t>梁荣发</t>
  </si>
  <si>
    <t>LS6CJE040NG855315</t>
  </si>
  <si>
    <t>粤EDM9066</t>
  </si>
  <si>
    <t>邓世德</t>
  </si>
  <si>
    <t>LS6CJE04XNG855287</t>
  </si>
  <si>
    <t>粤EDM9852</t>
  </si>
  <si>
    <t>招耀鹏</t>
  </si>
  <si>
    <t>LS6CJE048NG855286</t>
  </si>
  <si>
    <t>粤EDM2699</t>
  </si>
  <si>
    <t>麦荣汉</t>
  </si>
  <si>
    <t>LS6CJE049NG855300</t>
  </si>
  <si>
    <t>粤EDN2395</t>
  </si>
  <si>
    <t>LS6CJE042NG855297</t>
  </si>
  <si>
    <t>粤EDP8827</t>
  </si>
  <si>
    <t>ZCDF/ZLHT-202208120001</t>
  </si>
  <si>
    <t>邓剑辉</t>
  </si>
  <si>
    <t>LS6CJE044NG855298</t>
  </si>
  <si>
    <t>粤EDN3981</t>
  </si>
  <si>
    <t>柯文劲</t>
  </si>
  <si>
    <t>LS6CJE047NG855294</t>
  </si>
  <si>
    <t>粤BDK1346</t>
  </si>
  <si>
    <t>莫檬</t>
  </si>
  <si>
    <t>LS6CJE048NG855434</t>
  </si>
  <si>
    <t>粤EDL0903</t>
  </si>
  <si>
    <t>LS6CJE043NG855373</t>
  </si>
  <si>
    <t>粤EDP8975</t>
  </si>
  <si>
    <t>区炜雄</t>
  </si>
  <si>
    <t>LS6CJE046NG855402</t>
  </si>
  <si>
    <t>粤EDB9362</t>
  </si>
  <si>
    <t>卢伟</t>
  </si>
  <si>
    <t>LS6CJE044NG855382</t>
  </si>
  <si>
    <t>粤EDP0723</t>
  </si>
  <si>
    <t>LS6CJE044NG855351</t>
  </si>
  <si>
    <t>粤EDE8323</t>
  </si>
  <si>
    <t>汤中举</t>
  </si>
  <si>
    <t>LS6CJE044NG855446</t>
  </si>
  <si>
    <t>粤EDE8650</t>
  </si>
  <si>
    <t>李金进</t>
  </si>
  <si>
    <t>LS6CJE046NG855397</t>
  </si>
  <si>
    <t>粤EDL2876</t>
  </si>
  <si>
    <t>蔡李明</t>
  </si>
  <si>
    <t>LS6CJE042NG855395</t>
  </si>
  <si>
    <t>粤BDE6043</t>
  </si>
  <si>
    <t>张其斌</t>
  </si>
  <si>
    <t>LS6CJE040NG855346</t>
  </si>
  <si>
    <t>粤BDE4350</t>
  </si>
  <si>
    <t>胡方飞</t>
  </si>
  <si>
    <t>LS6CJE046NG855352</t>
  </si>
  <si>
    <t>粤BDF6243</t>
  </si>
  <si>
    <t>刘庆泉</t>
  </si>
  <si>
    <t>LS6CJE042NG855316</t>
  </si>
  <si>
    <t>粤BAK2846</t>
  </si>
  <si>
    <t>区文景</t>
  </si>
  <si>
    <t>LS6CJE040NG855427</t>
  </si>
  <si>
    <t>粤EDN3519</t>
  </si>
  <si>
    <t>卢天文</t>
  </si>
  <si>
    <t>LS6CJE046NG855304</t>
  </si>
  <si>
    <t>粤EDA8606</t>
  </si>
  <si>
    <t>862052151203134</t>
  </si>
  <si>
    <t>LS6CJE04XNG855273</t>
  </si>
  <si>
    <t>粤EDN5875</t>
  </si>
  <si>
    <t>陈易华</t>
  </si>
  <si>
    <t>LS6CJE042NG855350</t>
  </si>
  <si>
    <t>粤EDM6002</t>
  </si>
  <si>
    <t>LS6CJE04XNG855354</t>
  </si>
  <si>
    <t>粤EDP0685</t>
  </si>
  <si>
    <t>LS6CJE040NG855279</t>
  </si>
  <si>
    <t>粤EDN0683</t>
  </si>
  <si>
    <t>LS6CJE049NG855278</t>
  </si>
  <si>
    <t>粤EDN9516</t>
  </si>
  <si>
    <t>吴兴光</t>
  </si>
  <si>
    <t>LS6CJE045NG855293</t>
  </si>
  <si>
    <t>粤EDM1183</t>
  </si>
  <si>
    <t>ZCDF/ZLHT-202208160001</t>
  </si>
  <si>
    <t>刘勇</t>
  </si>
  <si>
    <t>LS6CJE042NG855347</t>
  </si>
  <si>
    <t>粤EDP6507</t>
  </si>
  <si>
    <t>ZCDF/ZLHT-2022009120001</t>
  </si>
  <si>
    <t>林国新</t>
  </si>
  <si>
    <t>LS6CJE043NG855308</t>
  </si>
  <si>
    <t>粤EDL6223</t>
  </si>
  <si>
    <t>LS6CJE042NG855431</t>
  </si>
  <si>
    <t>粤EDN1637</t>
  </si>
  <si>
    <t>LS6CJE040NG855282</t>
  </si>
  <si>
    <t>粤EDM2541</t>
  </si>
  <si>
    <t>LS6CJE049NG855295</t>
  </si>
  <si>
    <t>粤EDP3805</t>
  </si>
  <si>
    <t>丁树功</t>
  </si>
  <si>
    <t>LS6CJE045NG855424</t>
  </si>
  <si>
    <t>粤EDP6985</t>
  </si>
  <si>
    <t>ZCDF/ZLHT-202208010001</t>
  </si>
  <si>
    <t>LS6CJE044NG855303</t>
  </si>
  <si>
    <t>粤EDM6035</t>
  </si>
  <si>
    <t>LS6CJE048NG855353</t>
  </si>
  <si>
    <t>粤EDB4701</t>
  </si>
  <si>
    <t>朱勇</t>
  </si>
  <si>
    <t>LS6CJE040NG855301</t>
  </si>
  <si>
    <t>粤EDP1172</t>
  </si>
  <si>
    <t>蒋文坛</t>
  </si>
  <si>
    <t>LS6CJE046NG855349</t>
  </si>
  <si>
    <t>粤EDM9189</t>
  </si>
  <si>
    <t>萧国龙</t>
  </si>
  <si>
    <t>LS6CJE041NG855355</t>
  </si>
  <si>
    <t>粤EDE0180</t>
  </si>
  <si>
    <t>钟达椿</t>
  </si>
  <si>
    <t>LS6CJE043NG855289</t>
  </si>
  <si>
    <t>粤EDM6720</t>
  </si>
  <si>
    <t>LS6CJE047NG855313</t>
  </si>
  <si>
    <t>粤ED68523</t>
  </si>
  <si>
    <t>胡国初</t>
  </si>
  <si>
    <t>LS6CJE042NG855283</t>
  </si>
  <si>
    <t>粤ED67313</t>
  </si>
  <si>
    <t>朱仁兴</t>
  </si>
  <si>
    <t>LS6CJE044NG855401</t>
  </si>
  <si>
    <t>粤EDL7859</t>
  </si>
  <si>
    <t>LS6CJE040NG855265</t>
  </si>
  <si>
    <t>粤EDL1967</t>
  </si>
  <si>
    <t>何乐</t>
  </si>
  <si>
    <t>LS6CJE041NG854979</t>
  </si>
  <si>
    <t>粤EDN8189</t>
  </si>
  <si>
    <t>卢信伟</t>
  </si>
  <si>
    <t>LS6CJE048NG855272</t>
  </si>
  <si>
    <t>粤EDP9588</t>
  </si>
  <si>
    <t>郭小龙</t>
  </si>
  <si>
    <t>LS6CJE048NG854994</t>
  </si>
  <si>
    <t>粤EDL6969</t>
  </si>
  <si>
    <t>张思成</t>
  </si>
  <si>
    <t>LS6CJE048NG855305</t>
  </si>
  <si>
    <t>粤EDN0836</t>
  </si>
  <si>
    <t>LS6CJE040NG855010</t>
  </si>
  <si>
    <t>粤EDP8238</t>
  </si>
  <si>
    <t>农丕恒</t>
  </si>
  <si>
    <t>LS6CJE04XNG855306</t>
  </si>
  <si>
    <t>粤EDA0630</t>
  </si>
  <si>
    <t>LS6CJE047NG854985</t>
  </si>
  <si>
    <t>粤EDL1180</t>
  </si>
  <si>
    <t>LS6CJE042NG855008</t>
  </si>
  <si>
    <t>粤BDG4956</t>
  </si>
  <si>
    <t>廖燕锋</t>
  </si>
  <si>
    <t>LS6CJE049NG855345</t>
  </si>
  <si>
    <t>粤EDC2448</t>
  </si>
  <si>
    <t>何云均</t>
  </si>
  <si>
    <t>LS6CJE047NG855425</t>
  </si>
  <si>
    <t>粤EDL7562</t>
  </si>
  <si>
    <t>ZCDF/ZLHT-202207150006</t>
  </si>
  <si>
    <t>陈焕铖</t>
  </si>
  <si>
    <t>LS6CJE044NG855348</t>
  </si>
  <si>
    <t>粤EDP6423</t>
  </si>
  <si>
    <t>ZCDF/ZLHT-202207140007</t>
  </si>
  <si>
    <t>吴森方</t>
  </si>
  <si>
    <t>LS6CJE045NG855309</t>
  </si>
  <si>
    <t>粤EDA4116</t>
  </si>
  <si>
    <t>罗一灯</t>
  </si>
  <si>
    <t>LS6CJE048NG855448</t>
  </si>
  <si>
    <t>粤EDD4356</t>
  </si>
  <si>
    <t>陈伟新</t>
  </si>
  <si>
    <t>LS6CJE043NG855423</t>
  </si>
  <si>
    <t>粤EDN4780</t>
  </si>
  <si>
    <t>UNe/ZLHT-202205140002</t>
  </si>
  <si>
    <t>林满添</t>
  </si>
  <si>
    <t>LS6CJE04XNG855449</t>
  </si>
  <si>
    <t>粤EDL7478</t>
  </si>
  <si>
    <t>ZCDF/ZLHT-202206080002</t>
  </si>
  <si>
    <t>唐家甜</t>
  </si>
  <si>
    <t>LS6CJE046NG855447</t>
  </si>
  <si>
    <t>粤EDM4038</t>
  </si>
  <si>
    <t>邓杨己</t>
  </si>
  <si>
    <t>LS6CJE041NG856389</t>
  </si>
  <si>
    <t>粤EDE4758</t>
  </si>
  <si>
    <t>雷天养</t>
  </si>
  <si>
    <t>LS6CJE044NG855396</t>
  </si>
  <si>
    <t>粤EDP8109</t>
  </si>
  <si>
    <t>LS6CJE048NG856387</t>
  </si>
  <si>
    <t>粤EDE6888</t>
  </si>
  <si>
    <t>林进步</t>
  </si>
  <si>
    <t>LS6CJE048NG856390</t>
  </si>
  <si>
    <t>粤EDL7723</t>
  </si>
  <si>
    <t>雷体全</t>
  </si>
  <si>
    <t>LS6CJE040NG855430</t>
  </si>
  <si>
    <t>粤EDM8675</t>
  </si>
  <si>
    <t>LS6CJE04XNG855404</t>
  </si>
  <si>
    <t>粤EDN6378</t>
  </si>
  <si>
    <t>LS6CJE045NG856699</t>
  </si>
  <si>
    <t>粤BD02109</t>
  </si>
  <si>
    <t>UNe/ZLHT-202204100001</t>
  </si>
  <si>
    <t>朱春花</t>
  </si>
  <si>
    <t>LS6CJE041NG855341</t>
  </si>
  <si>
    <t>粤BDR0173</t>
  </si>
  <si>
    <t>邹惠军</t>
  </si>
  <si>
    <t>LS6CJE046NG855321</t>
  </si>
  <si>
    <t>粤BDJ8318</t>
  </si>
  <si>
    <t>钟理增</t>
  </si>
  <si>
    <t>LS6CJE04XNG855418</t>
  </si>
  <si>
    <t>粤BAW8367</t>
  </si>
  <si>
    <t>刘洋</t>
  </si>
  <si>
    <t>LS6CJE047NG855327</t>
  </si>
  <si>
    <t>粤BAY7682</t>
  </si>
  <si>
    <t>孙荣赐</t>
  </si>
  <si>
    <t>LS6CJE04XNG855337</t>
  </si>
  <si>
    <t>粤BAE4091</t>
  </si>
  <si>
    <t>陈聪</t>
  </si>
  <si>
    <t>LS6CJE048NG855367</t>
  </si>
  <si>
    <t>粤BAV9263</t>
  </si>
  <si>
    <t>白泽龙</t>
  </si>
  <si>
    <t>LS6CJE045NG855391</t>
  </si>
  <si>
    <t>粤BAN8043</t>
  </si>
  <si>
    <t>赵正福</t>
  </si>
  <si>
    <t>LS6CJE04XNG856701</t>
  </si>
  <si>
    <t>粤BDG7806</t>
  </si>
  <si>
    <t>UNe/ZLHT-202204010002</t>
  </si>
  <si>
    <t>卢永康</t>
  </si>
  <si>
    <t>LS6CJE046NG855383</t>
  </si>
  <si>
    <t>粤BDH4293</t>
  </si>
  <si>
    <t>张新霞</t>
  </si>
  <si>
    <t>LS6CJE045NG855357</t>
  </si>
  <si>
    <t>粤BAK3157</t>
  </si>
  <si>
    <t>高晓晖</t>
  </si>
  <si>
    <t>LS6CJE042NG855378</t>
  </si>
  <si>
    <t>粤BAJ4729</t>
  </si>
  <si>
    <t>魏浩宇</t>
  </si>
  <si>
    <t>LS6CJE044NG855477</t>
  </si>
  <si>
    <t>粤BAK0943</t>
  </si>
  <si>
    <t>左贤辉</t>
  </si>
  <si>
    <t>LS6CJE044NG855320</t>
  </si>
  <si>
    <t>粤BDL6362</t>
  </si>
  <si>
    <t>胡剑辉</t>
  </si>
  <si>
    <t>LS6CJE046NG855318</t>
  </si>
  <si>
    <t>粤BB02376</t>
  </si>
  <si>
    <t>范文权</t>
  </si>
  <si>
    <t>LS6CJE046NG855495</t>
  </si>
  <si>
    <t>粤BDR3572</t>
  </si>
  <si>
    <t>叶乃强</t>
  </si>
  <si>
    <t>LS6CJE040NG855377</t>
  </si>
  <si>
    <t>粤BAX1072</t>
  </si>
  <si>
    <t>金永虎</t>
  </si>
  <si>
    <t>LS6CJE043NG855454</t>
  </si>
  <si>
    <t>粤BDJ9057</t>
  </si>
  <si>
    <t>曹亮</t>
  </si>
  <si>
    <t>LS6CJE043NG855342</t>
  </si>
  <si>
    <t>粤BDN1338</t>
  </si>
  <si>
    <t>王湘毅</t>
  </si>
  <si>
    <t>LS6CJE044NG855480</t>
  </si>
  <si>
    <t>粤BAN0192</t>
  </si>
  <si>
    <t>LS6CJE044NG855429</t>
  </si>
  <si>
    <t>粤BDK3782</t>
  </si>
  <si>
    <t>李元宝</t>
  </si>
  <si>
    <t>LS6CJE04XNG855385</t>
  </si>
  <si>
    <t>粤BDB0781</t>
  </si>
  <si>
    <t>谢叠楷</t>
  </si>
  <si>
    <t>LS6CJE04XNG855399</t>
  </si>
  <si>
    <t>粤BDK6319</t>
  </si>
  <si>
    <t>刘秀华</t>
  </si>
  <si>
    <t>LS6CJE042NG855445</t>
  </si>
  <si>
    <t>粤BDJ0008</t>
  </si>
  <si>
    <t>尤宝业</t>
  </si>
  <si>
    <t>LS6CJE045NG856704</t>
  </si>
  <si>
    <t>粤BDK9067</t>
  </si>
  <si>
    <t>兰宇</t>
  </si>
  <si>
    <t>LS6CJE041NG855372</t>
  </si>
  <si>
    <t>粤BAD0943</t>
  </si>
  <si>
    <t>刘凯</t>
  </si>
  <si>
    <t>LS6CJE046NG855481</t>
  </si>
  <si>
    <t>粤BAW8568</t>
  </si>
  <si>
    <t>祁忠勇</t>
  </si>
  <si>
    <t>LS6CJE049NG855443</t>
  </si>
  <si>
    <t>粤BDJ2270</t>
  </si>
  <si>
    <t>汪雪峰</t>
  </si>
  <si>
    <t>LS6CJE041NG856702</t>
  </si>
  <si>
    <t>粤BDH2052</t>
  </si>
  <si>
    <t>蓝保源</t>
  </si>
  <si>
    <t>LS6CJE047NG855442</t>
  </si>
  <si>
    <t>粤BB11988</t>
  </si>
  <si>
    <t>农庆师</t>
  </si>
  <si>
    <t>LS6CJE049NG856365</t>
  </si>
  <si>
    <t>粤BDE6213</t>
  </si>
  <si>
    <t>彭俊雄</t>
  </si>
  <si>
    <t>LS6CJE045NG855648</t>
  </si>
  <si>
    <t>粤BAX1697</t>
  </si>
  <si>
    <t>蔡在绘</t>
  </si>
  <si>
    <t>LS6CJE045NG855472</t>
  </si>
  <si>
    <t>粤BAW6137</t>
  </si>
  <si>
    <t>杨昌富</t>
  </si>
  <si>
    <t>LS6CJE047NG855361</t>
  </si>
  <si>
    <t>粤BDA4673</t>
  </si>
  <si>
    <t>王少飞</t>
  </si>
  <si>
    <t>LS6CJE046NG855433</t>
  </si>
  <si>
    <t>粤BAV4153</t>
  </si>
  <si>
    <t>蒋小春</t>
  </si>
  <si>
    <t>LS6CJE044NG855463</t>
  </si>
  <si>
    <t>粤BDH2909</t>
  </si>
  <si>
    <t>施军</t>
  </si>
  <si>
    <t>LS6CJE047NG856705</t>
  </si>
  <si>
    <t>粤BDF4403</t>
  </si>
  <si>
    <t>叶太洋</t>
  </si>
  <si>
    <t>LS6CJE04XNG856388</t>
  </si>
  <si>
    <t>粤BAN6945</t>
  </si>
  <si>
    <t>周立维</t>
  </si>
  <si>
    <t>LS6CJE043NG855387</t>
  </si>
  <si>
    <t>粤BA74895</t>
  </si>
  <si>
    <t>熊玉贵</t>
  </si>
  <si>
    <t>LS6CJE043NG855437</t>
  </si>
  <si>
    <t>粤BDJ3260</t>
  </si>
  <si>
    <t>张清贵</t>
  </si>
  <si>
    <t>LS6CJE048NG855644</t>
  </si>
  <si>
    <t>粤BDK0190</t>
  </si>
  <si>
    <t>严天富</t>
  </si>
  <si>
    <t>LS6CJE048NG855398</t>
  </si>
  <si>
    <t>粤BDE3531</t>
  </si>
  <si>
    <t>李洋洲</t>
  </si>
  <si>
    <t>LS6CJE040NG855461</t>
  </si>
  <si>
    <t>粤BDK7008</t>
  </si>
  <si>
    <t>杨冲</t>
  </si>
  <si>
    <t>LS6CJE046NG855464</t>
  </si>
  <si>
    <t>粤BDL2708</t>
  </si>
  <si>
    <t>石修团</t>
  </si>
  <si>
    <t>LS6CJE040NG856710</t>
  </si>
  <si>
    <t>粤BDE0489</t>
  </si>
  <si>
    <t>李柄枫</t>
  </si>
  <si>
    <t>LS6CJE044NG855415</t>
  </si>
  <si>
    <t>粤BDL5738</t>
  </si>
  <si>
    <t>李春</t>
  </si>
  <si>
    <t>LS6CJE046NG855416</t>
  </si>
  <si>
    <t>粤BDQ8610</t>
  </si>
  <si>
    <t>李玉宏</t>
  </si>
  <si>
    <t>LS6CJE041NG855646</t>
  </si>
  <si>
    <t>粤BDF3500</t>
  </si>
  <si>
    <t>杨略</t>
  </si>
  <si>
    <t>LS6CJE042NG855364</t>
  </si>
  <si>
    <t>粤BDQ2633</t>
  </si>
  <si>
    <t>闭洪料</t>
  </si>
  <si>
    <t>LS6CJE041NG855453</t>
  </si>
  <si>
    <t>粤BDL0016</t>
  </si>
  <si>
    <t>郭玉广</t>
  </si>
  <si>
    <t>LS6CJE041NG855386</t>
  </si>
  <si>
    <t>粤BDM6421</t>
  </si>
  <si>
    <t>陈锋</t>
  </si>
  <si>
    <t>LS6CJE044NG855317</t>
  </si>
  <si>
    <t>粤BDE6932</t>
  </si>
  <si>
    <t>宋大昆</t>
  </si>
  <si>
    <t>LS6CJE041NG856408</t>
  </si>
  <si>
    <t>粤BDE1930</t>
  </si>
  <si>
    <t>段维</t>
  </si>
  <si>
    <t>LS6CJE047NG855330</t>
  </si>
  <si>
    <t>粤BDH3162</t>
  </si>
  <si>
    <t>梁石贵</t>
  </si>
  <si>
    <t>LS6CJE042NG856711</t>
  </si>
  <si>
    <t>粤BDJ9603</t>
  </si>
  <si>
    <t>姚然</t>
  </si>
  <si>
    <t>LS6CJE040NG856707</t>
  </si>
  <si>
    <t>粤BDA4730</t>
  </si>
  <si>
    <t>杨德</t>
  </si>
  <si>
    <t>LS6CJE045NG855388</t>
  </si>
  <si>
    <t>粤BAV3948</t>
  </si>
  <si>
    <t>宁洋</t>
  </si>
  <si>
    <t>LS6CJE041NG855324</t>
  </si>
  <si>
    <t>粤BDR2056</t>
  </si>
  <si>
    <t>王朝金</t>
  </si>
  <si>
    <t>LS6CJE043NG856703</t>
  </si>
  <si>
    <t>粤BAV2079</t>
  </si>
  <si>
    <t>谢东华</t>
  </si>
  <si>
    <t>LS6CJE043NG855390</t>
  </si>
  <si>
    <t>粤BDR0536</t>
  </si>
  <si>
    <t>郑松杰</t>
  </si>
  <si>
    <t>LS6CJE046NG856713</t>
  </si>
  <si>
    <t>粤BDM3203</t>
  </si>
  <si>
    <t>李世辉</t>
  </si>
  <si>
    <t>LS6CJE044NG855365</t>
  </si>
  <si>
    <t>粤BDF0859</t>
  </si>
  <si>
    <t>张秋亮</t>
  </si>
  <si>
    <t>LS6CJE04XNG855497</t>
  </si>
  <si>
    <t>粤BDN9043</t>
  </si>
  <si>
    <t>陈兴波</t>
  </si>
  <si>
    <t>LS6CJE043NG855325</t>
  </si>
  <si>
    <t>粤BAK8407</t>
  </si>
  <si>
    <t>孟成顺</t>
  </si>
  <si>
    <t>LS6CJE049NG855460</t>
  </si>
  <si>
    <t>粤BDH3791</t>
  </si>
  <si>
    <t>黄金辉</t>
  </si>
  <si>
    <t>LS6CJE040NG855329</t>
  </si>
  <si>
    <t>粤BDQ4628</t>
  </si>
  <si>
    <t>苏清华</t>
  </si>
  <si>
    <t>LS6CJE043NG855647</t>
  </si>
  <si>
    <t>粤BDL0823</t>
  </si>
  <si>
    <t>方怡传</t>
  </si>
  <si>
    <t>LS6CJE04XNG855645</t>
  </si>
  <si>
    <t>粤BA89469</t>
  </si>
  <si>
    <t>黎万金</t>
  </si>
  <si>
    <t>LS6CJE042NG855400</t>
  </si>
  <si>
    <t>粤BDK4391</t>
  </si>
  <si>
    <t>马毅刚</t>
  </si>
  <si>
    <t>LS6CJE040NG855363</t>
  </si>
  <si>
    <t>粤BDK9299</t>
  </si>
  <si>
    <t>杨俊桃</t>
  </si>
  <si>
    <t>LS6CJE048NG855482</t>
  </si>
  <si>
    <t>粤BDM0873</t>
  </si>
  <si>
    <t>杨德良</t>
  </si>
  <si>
    <t>LS6CJE041NG855338</t>
  </si>
  <si>
    <t>粤BAW3971</t>
  </si>
  <si>
    <t>陈志锋</t>
  </si>
  <si>
    <t>LS6CJE044NG856709</t>
  </si>
  <si>
    <t>粤BDA0537</t>
  </si>
  <si>
    <t>甘盛保</t>
  </si>
  <si>
    <t>LS6CJE049NG855376</t>
  </si>
  <si>
    <t>粤BDP1973</t>
  </si>
  <si>
    <t>兰志录</t>
  </si>
  <si>
    <t>LS6CJE040NG855458</t>
  </si>
  <si>
    <t>粤BDG5613</t>
  </si>
  <si>
    <t>刘映秋</t>
  </si>
  <si>
    <t>LS6CJE042NG855414</t>
  </si>
  <si>
    <t>粤BDQ0936</t>
  </si>
  <si>
    <t>夏俊飞</t>
  </si>
  <si>
    <t>LS6CJE04XNG855452</t>
  </si>
  <si>
    <t>粤BB19370</t>
  </si>
  <si>
    <t>贺新源</t>
  </si>
  <si>
    <t>LS6CJE047NG855344</t>
  </si>
  <si>
    <t>粤BAW0422</t>
  </si>
  <si>
    <t>雷振杰</t>
  </si>
  <si>
    <t>LS6CJE040NG855380</t>
  </si>
  <si>
    <t>粤BDA1179</t>
  </si>
  <si>
    <t>蒋小云</t>
  </si>
  <si>
    <t>LS6CJE048NG856714</t>
  </si>
  <si>
    <t>粤BDL1373</t>
  </si>
  <si>
    <t>历弟财</t>
  </si>
  <si>
    <t>LS6CJE041NG855484</t>
  </si>
  <si>
    <t>粤BDM5848</t>
  </si>
  <si>
    <t>韦庆华</t>
  </si>
  <si>
    <t>LS6CJE040NG855394</t>
  </si>
  <si>
    <t>粤BDP1045</t>
  </si>
  <si>
    <t>马立乐</t>
  </si>
  <si>
    <t>LS6CJE045NG855374</t>
  </si>
  <si>
    <t>粤BDP3977</t>
  </si>
  <si>
    <t>刘雄</t>
  </si>
  <si>
    <t>LS6CJE04XNG856715</t>
  </si>
  <si>
    <t>粤BDG3541</t>
  </si>
  <si>
    <t>杨兴浩</t>
  </si>
  <si>
    <t>LS6CJE041NG855405</t>
  </si>
  <si>
    <t>粤BDJ2970</t>
  </si>
  <si>
    <t>周鸿胜</t>
  </si>
  <si>
    <t>LS6CJE040NG855475</t>
  </si>
  <si>
    <t>粤BDG9692</t>
  </si>
  <si>
    <t>雷家林</t>
  </si>
  <si>
    <t>LS6CJE047NG855375</t>
  </si>
  <si>
    <t>粤BDG0015</t>
  </si>
  <si>
    <t>容灿</t>
  </si>
  <si>
    <t>LS6CJE048NG856700</t>
  </si>
  <si>
    <t>粤BDF1903</t>
  </si>
  <si>
    <t>谢永浩</t>
  </si>
  <si>
    <t>LS6CJE045NG855360</t>
  </si>
  <si>
    <t>粤BDQ5173</t>
  </si>
  <si>
    <t>陈少伟</t>
  </si>
  <si>
    <t>LS6CJE045NG855410</t>
  </si>
  <si>
    <t>粤BDQ3532</t>
  </si>
  <si>
    <t>刘广生</t>
  </si>
  <si>
    <t>LS6CJE041NG855470</t>
  </si>
  <si>
    <t>粤BDE3705</t>
  </si>
  <si>
    <t>袁欢</t>
  </si>
  <si>
    <t>LS6CJE044NG855432</t>
  </si>
  <si>
    <t>粤BDH7423</t>
  </si>
  <si>
    <t>张乃增</t>
  </si>
  <si>
    <t>LS6CJE049NG855412</t>
  </si>
  <si>
    <t>粤BDF4632</t>
  </si>
  <si>
    <t>彭裕全</t>
  </si>
  <si>
    <t>LS6CJE040NG855332</t>
  </si>
  <si>
    <t>粤BDJ8213</t>
  </si>
  <si>
    <t>高志文</t>
  </si>
  <si>
    <t>LS6CJE048NG855322</t>
  </si>
  <si>
    <t>粤BAH9475</t>
  </si>
  <si>
    <t>深圳市中天缘实业有限公司</t>
  </si>
  <si>
    <t>LS6CJE046NG855366</t>
  </si>
  <si>
    <t>粤BDG3760</t>
  </si>
  <si>
    <t>苏仕友</t>
  </si>
  <si>
    <t>LS6CJE049NG855426</t>
  </si>
  <si>
    <t>粤BDK2936</t>
  </si>
  <si>
    <t>黎海兴</t>
  </si>
  <si>
    <t>LS6CJE042NG855476</t>
  </si>
  <si>
    <t>粤BD93916</t>
  </si>
  <si>
    <t>梁刘洋</t>
  </si>
  <si>
    <t>LS6CJE043NG855406</t>
  </si>
  <si>
    <t>粤BDL0787</t>
  </si>
  <si>
    <t>周军军</t>
  </si>
  <si>
    <t>LS6CJE045NG855486</t>
  </si>
  <si>
    <t>粤BDN4659</t>
  </si>
  <si>
    <t>李生直</t>
  </si>
  <si>
    <t>LS6CJE044NG856712</t>
  </si>
  <si>
    <t>粤BDE8783</t>
  </si>
  <si>
    <t>谢璋群</t>
  </si>
  <si>
    <t>LS6CJE04XNG855371</t>
  </si>
  <si>
    <t>粤BDQ4106</t>
  </si>
  <si>
    <t>邱豹</t>
  </si>
  <si>
    <t>LS6CJE043NG855356</t>
  </si>
  <si>
    <t>粤BDF3852</t>
  </si>
  <si>
    <t>李建成</t>
  </si>
  <si>
    <t>LS6CJE043NG855471</t>
  </si>
  <si>
    <t>粤BDG8988</t>
  </si>
  <si>
    <t>张茂宇</t>
  </si>
  <si>
    <t>LS6CJE049NG855331</t>
  </si>
  <si>
    <t>粤BDD3236</t>
  </si>
  <si>
    <t>李世中</t>
  </si>
  <si>
    <t>LS6CJE044NG860727</t>
  </si>
  <si>
    <t>粤BDP9483</t>
  </si>
  <si>
    <t>深圳新智达物流信息有限公司</t>
  </si>
  <si>
    <t>ZCDF/ZLHT-202207180005</t>
  </si>
  <si>
    <t>FET-FH-202205R0018</t>
  </si>
  <si>
    <t>2022-05-20</t>
  </si>
  <si>
    <t>新智达平台</t>
  </si>
  <si>
    <t>潘同惠</t>
  </si>
  <si>
    <t>LS6CJE040NG855413</t>
  </si>
  <si>
    <t>粤BDG8570</t>
  </si>
  <si>
    <t>李上新</t>
  </si>
  <si>
    <t>LS6CJE045NG855343</t>
  </si>
  <si>
    <t>粤BDQ2776</t>
  </si>
  <si>
    <t>李海中</t>
  </si>
  <si>
    <t>LS6CJE04XNG855323</t>
  </si>
  <si>
    <t>粤BDJ7640</t>
  </si>
  <si>
    <t>李文博</t>
  </si>
  <si>
    <t>LS6CJE048NG855370</t>
  </si>
  <si>
    <t>粤BDG3857</t>
  </si>
  <si>
    <t>FET-KF-202203R0143</t>
  </si>
  <si>
    <t>周一国</t>
  </si>
  <si>
    <t>LS6CJE04XNG856407</t>
  </si>
  <si>
    <t>粤BAN8487</t>
  </si>
  <si>
    <t>陈士杰</t>
  </si>
  <si>
    <t>LS6CJE045NG855407</t>
  </si>
  <si>
    <t>粤BDF5437</t>
  </si>
  <si>
    <t>UNe/ZLHT-202205160001</t>
  </si>
  <si>
    <t>罗暑东</t>
  </si>
  <si>
    <t>LS6CJE041NG855467</t>
  </si>
  <si>
    <t>粤BDA6053</t>
  </si>
  <si>
    <t>刁景军</t>
  </si>
  <si>
    <t>LS6CJE045NG856718</t>
  </si>
  <si>
    <t>粤BDQ7152</t>
  </si>
  <si>
    <t>毛祖伟</t>
  </si>
  <si>
    <t>LS6CJE049NG855328</t>
  </si>
  <si>
    <t>粤BAW5035</t>
  </si>
  <si>
    <t>深圳市鹏远新能源汽车有限公司</t>
  </si>
  <si>
    <t>LS6CJE045NG855438</t>
  </si>
  <si>
    <t>粤BDQ5813</t>
  </si>
  <si>
    <t>蒋彪</t>
  </si>
  <si>
    <t>LS6CJE047NG855358</t>
  </si>
  <si>
    <t>粤BDE0329</t>
  </si>
  <si>
    <t>盛帅兵</t>
  </si>
  <si>
    <t>LS6CJE049NG855359</t>
  </si>
  <si>
    <t>粤BA70483</t>
  </si>
  <si>
    <t>刘满孙</t>
  </si>
  <si>
    <t>LS6CJE043NG855339</t>
  </si>
  <si>
    <t>粤BDH7261</t>
  </si>
  <si>
    <t>黄秋峰</t>
  </si>
  <si>
    <t>LS6CJE047NG855389</t>
  </si>
  <si>
    <t>粤BDK8185</t>
  </si>
  <si>
    <t>邹宗杰</t>
  </si>
  <si>
    <t>LS6CJE045NG855469</t>
  </si>
  <si>
    <t>粤BDK1057</t>
  </si>
  <si>
    <t>石麒龙</t>
  </si>
  <si>
    <t>LS6CJE047NG855439</t>
  </si>
  <si>
    <t>粤BDK6085</t>
  </si>
  <si>
    <t>黄智民</t>
  </si>
  <si>
    <t>LS6CJE048NG855319</t>
  </si>
  <si>
    <t>粤BDJ7583</t>
  </si>
  <si>
    <t>杨至富</t>
  </si>
  <si>
    <t>长沙市</t>
  </si>
  <si>
    <t>LS6CJE043NG856734</t>
  </si>
  <si>
    <t>陕ADJ5971</t>
  </si>
  <si>
    <t>西安新智达速配物流有限公司</t>
  </si>
  <si>
    <t>FET-KF-202204R0239</t>
  </si>
  <si>
    <t>2022-04-20</t>
  </si>
  <si>
    <t>LS6CJE047NG856753</t>
  </si>
  <si>
    <t>湘ADW1821</t>
  </si>
  <si>
    <t>长沙全能达供应链管理有限公司</t>
  </si>
  <si>
    <t>LS6CJE047NG856722</t>
  </si>
  <si>
    <t>陕ADP0178</t>
  </si>
  <si>
    <t>西安市</t>
  </si>
  <si>
    <t>LS6CJE048NG856762</t>
  </si>
  <si>
    <t>陕ADN2707</t>
  </si>
  <si>
    <t>LS6CJE049NG856771</t>
  </si>
  <si>
    <t>湘ADJ4631</t>
  </si>
  <si>
    <t>LS6CJE046NG856758</t>
  </si>
  <si>
    <t>陕ADN2007</t>
  </si>
  <si>
    <t>LS6CJE04XNG856763</t>
  </si>
  <si>
    <t>湘ADY1371</t>
  </si>
  <si>
    <t>LS6CJE04XNG856410</t>
  </si>
  <si>
    <t>陕ADP8736</t>
  </si>
  <si>
    <t>LS6CJE043NG856359</t>
  </si>
  <si>
    <t>湘ADB2647</t>
  </si>
  <si>
    <t>LS6CJE040NG856755</t>
  </si>
  <si>
    <t>陕ADN7093</t>
  </si>
  <si>
    <t>成都市</t>
  </si>
  <si>
    <t>LS6CJE049NG856740</t>
  </si>
  <si>
    <t>川AA60037</t>
  </si>
  <si>
    <t>成都新智达物流供应链管理有限公司</t>
  </si>
  <si>
    <t>ZCDF/ZLHT-202207180001</t>
  </si>
  <si>
    <t>FET-KF-202204R0237</t>
  </si>
  <si>
    <t>宋召文</t>
  </si>
  <si>
    <t>LS6CJE045NG856752</t>
  </si>
  <si>
    <t>川AA60222</t>
  </si>
  <si>
    <t>ZCDF/ZLHT-202207250001</t>
  </si>
  <si>
    <t>孔长林</t>
  </si>
  <si>
    <t>LS6CJE049NG856768</t>
  </si>
  <si>
    <t>川AA62530</t>
  </si>
  <si>
    <t>UNe/ZLHT-202205190001</t>
  </si>
  <si>
    <t>毛伟</t>
  </si>
  <si>
    <t>LS6CJE042NG856756</t>
  </si>
  <si>
    <t>川AA60375</t>
  </si>
  <si>
    <t>ZCDF/ZLHT-202207140001</t>
  </si>
  <si>
    <t>张金祥</t>
  </si>
  <si>
    <t>LS6CJE041NG856778</t>
  </si>
  <si>
    <t>桂ADA4361</t>
  </si>
  <si>
    <t>南宁新智达物流信息有限公司</t>
  </si>
  <si>
    <t>尹超</t>
  </si>
  <si>
    <t>LS6CJE041NG855498</t>
  </si>
  <si>
    <t>桂ADL3329</t>
  </si>
  <si>
    <t>ZCDF/ZLHT-202206150002</t>
  </si>
  <si>
    <t>FET-KF-202204R0238</t>
  </si>
  <si>
    <t>秦延有</t>
  </si>
  <si>
    <t>LS6CJE048NG855417</t>
  </si>
  <si>
    <t>桂ADJ9301</t>
  </si>
  <si>
    <t>李丽林</t>
  </si>
  <si>
    <t>LS6CJE042NG855381</t>
  </si>
  <si>
    <t>桂ADM9191</t>
  </si>
  <si>
    <t>UNe/ZLHT-202205120001</t>
  </si>
  <si>
    <t>戚德宝</t>
  </si>
  <si>
    <t>LS6CJE049NG855474</t>
  </si>
  <si>
    <t>桂ADF8783</t>
  </si>
  <si>
    <t>陆朝作</t>
  </si>
  <si>
    <t>LS6CJE049NG855409</t>
  </si>
  <si>
    <t>桂ADF8282</t>
  </si>
  <si>
    <t>UNe/ZLHT-202204110001</t>
  </si>
  <si>
    <t>梁伟</t>
  </si>
  <si>
    <t>LS6CJE04XNG855368</t>
  </si>
  <si>
    <t>桂ADL9793</t>
  </si>
  <si>
    <t>韦国仁</t>
  </si>
  <si>
    <t>LS6CJE046NG856730</t>
  </si>
  <si>
    <t>湘ADV3847</t>
  </si>
  <si>
    <t>FET-KF-202204R0241</t>
  </si>
  <si>
    <t>LS6CJE044NG856760</t>
  </si>
  <si>
    <t>湘ADW6681</t>
  </si>
  <si>
    <t>LS6CJE04XNG856732</t>
  </si>
  <si>
    <t>湘ADC7843</t>
  </si>
  <si>
    <t>LS6CJE044NG856726</t>
  </si>
  <si>
    <t>湘ADW0120</t>
  </si>
  <si>
    <t>LS6CJE040NG856769</t>
  </si>
  <si>
    <t>湘ADV8871</t>
  </si>
  <si>
    <t>LS6CJE041NG856733</t>
  </si>
  <si>
    <t>湘ADE9542</t>
  </si>
  <si>
    <t>LS6CJE042NG856742</t>
  </si>
  <si>
    <t>湘ADE9504</t>
  </si>
  <si>
    <t>ZLHT-22101111041253</t>
  </si>
  <si>
    <t>蒋征兵</t>
  </si>
  <si>
    <t>LS6CJE04XNG856746</t>
  </si>
  <si>
    <t>湘ADJ0842</t>
  </si>
  <si>
    <t>LS6CJE049NG856737</t>
  </si>
  <si>
    <t>湘ADS3034</t>
  </si>
  <si>
    <t>LS6CJE043NG855468</t>
  </si>
  <si>
    <t>湘ADK8903</t>
  </si>
  <si>
    <t>ZCDF/ZLHT-2022009280005</t>
  </si>
  <si>
    <t>FET-KF-202203R0141</t>
  </si>
  <si>
    <t>吴斌伟</t>
  </si>
  <si>
    <t>LS6CJE047NG856736</t>
  </si>
  <si>
    <t>湘ADY6350</t>
  </si>
  <si>
    <t>郭小青</t>
  </si>
  <si>
    <t>LS6CJE046NG856727</t>
  </si>
  <si>
    <t>湘ADQ9915</t>
  </si>
  <si>
    <t>ZCDF/ZLHT-2022009200004</t>
  </si>
  <si>
    <t>陈平</t>
  </si>
  <si>
    <t>LS6CJE047NG856770</t>
  </si>
  <si>
    <t>湘ADR3759</t>
  </si>
  <si>
    <t>陈锦涛</t>
  </si>
  <si>
    <t>LS6CJE043NG856748</t>
  </si>
  <si>
    <t>湘ADZ6679</t>
  </si>
  <si>
    <t>王宏超</t>
  </si>
  <si>
    <t>LS6CJE046NG856744</t>
  </si>
  <si>
    <t>湘ADR3307</t>
  </si>
  <si>
    <t>ZCDF/ZLHT-2022009120004</t>
  </si>
  <si>
    <t>肖金华</t>
  </si>
  <si>
    <t>LS6CJE048NG856776</t>
  </si>
  <si>
    <t>湘ADM7399</t>
  </si>
  <si>
    <t>彭业文</t>
  </si>
  <si>
    <t>LS6CJE041NG856764</t>
  </si>
  <si>
    <t>湘ADN9688</t>
  </si>
  <si>
    <t>廖波</t>
  </si>
  <si>
    <t>LS6CJE048NG856728</t>
  </si>
  <si>
    <t>湘ADN2251</t>
  </si>
  <si>
    <t>姚学庆</t>
  </si>
  <si>
    <t>LS6CJE040NG856772</t>
  </si>
  <si>
    <t>湘ADH4075</t>
  </si>
  <si>
    <t>长沙新智达物流信息有限公司</t>
  </si>
  <si>
    <t>UNe/ZLHT-202205090001</t>
  </si>
  <si>
    <t>FET-KF-202203R0142</t>
  </si>
  <si>
    <t>徐伊华</t>
  </si>
  <si>
    <t>LS6CJE049NG856754</t>
  </si>
  <si>
    <t>湘ADF1485</t>
  </si>
  <si>
    <t>ZCDF/ZLHT-202207030001</t>
  </si>
  <si>
    <t>谢旺友</t>
  </si>
  <si>
    <t>LS6CJE045NG856749</t>
  </si>
  <si>
    <t>湘ADN4130</t>
  </si>
  <si>
    <t>ZCDF/ZLHT-202207280005</t>
  </si>
  <si>
    <t>向益民</t>
  </si>
  <si>
    <t>LS6CJE043NG856765</t>
  </si>
  <si>
    <t>湘ADJ7412</t>
  </si>
  <si>
    <t>郑国庆</t>
  </si>
  <si>
    <t>LS6CJE045NG856766</t>
  </si>
  <si>
    <t>湘ADN2749</t>
  </si>
  <si>
    <t>ZCDF/ZLHT-202206200001</t>
  </si>
  <si>
    <t>周元滨</t>
  </si>
  <si>
    <t>LS6CJE048NG856731</t>
  </si>
  <si>
    <t>湘ADM4017</t>
  </si>
  <si>
    <t>厉杰</t>
  </si>
  <si>
    <t>LS6CJE044NG856743</t>
  </si>
  <si>
    <t>湘ADF4637</t>
  </si>
  <si>
    <t>刘望盛</t>
  </si>
  <si>
    <t>LS6CJE048NG855403</t>
  </si>
  <si>
    <t>湘ADB4392</t>
  </si>
  <si>
    <t>ZCDF/ZLHT-202207210006</t>
  </si>
  <si>
    <t>杨天明</t>
  </si>
  <si>
    <t>LS6CJE043NG856720</t>
  </si>
  <si>
    <t>湘ADB1429</t>
  </si>
  <si>
    <t>言学</t>
  </si>
  <si>
    <t>LS6CJE04XNG856777</t>
  </si>
  <si>
    <t>湘ADF0410</t>
  </si>
  <si>
    <t>王飚</t>
  </si>
  <si>
    <t>LS6CJE048NG856759</t>
  </si>
  <si>
    <t>湘ADC4210</t>
  </si>
  <si>
    <t>ZCDF/ZLHT-202207180006</t>
  </si>
  <si>
    <t>阳俊</t>
  </si>
  <si>
    <t>LS6CJE045NG856783</t>
  </si>
  <si>
    <t>湘ADA8347</t>
  </si>
  <si>
    <t>ZLHT-22101110484826</t>
  </si>
  <si>
    <t>曾宪如</t>
  </si>
  <si>
    <t>LS6CJE04XNG856729</t>
  </si>
  <si>
    <t>湘ADN2410</t>
  </si>
  <si>
    <t>LS6CJE040NG856786</t>
  </si>
  <si>
    <t>陕ADM5000</t>
  </si>
  <si>
    <t>ZCDF/ZLHT-202206300001</t>
  </si>
  <si>
    <t>张辉</t>
  </si>
  <si>
    <t>LS6CJE047NG856719</t>
  </si>
  <si>
    <t>陕ADP8673</t>
  </si>
  <si>
    <t>LS6CJE041NG856747</t>
  </si>
  <si>
    <t>陕ADN5508</t>
  </si>
  <si>
    <t>LS6CJE046NG856775</t>
  </si>
  <si>
    <t>陕ADM7696</t>
  </si>
  <si>
    <t>LS6CJE040NG856738</t>
  </si>
  <si>
    <t>湘ADF0124</t>
  </si>
  <si>
    <t>LS6CJE041NG856716</t>
  </si>
  <si>
    <t>湘ADL5794</t>
  </si>
  <si>
    <t>LS6CJE046NG856792</t>
  </si>
  <si>
    <t>湘ADQ5220</t>
  </si>
  <si>
    <t>阳程</t>
  </si>
  <si>
    <t>LS6CJE048NG856793</t>
  </si>
  <si>
    <t>湘ADM1057</t>
  </si>
  <si>
    <t>ZCDF/ZLHT-2022009050005</t>
  </si>
  <si>
    <t>吴畏</t>
  </si>
  <si>
    <t>LS6CJE042NG856790</t>
  </si>
  <si>
    <t>湘ADM0116</t>
  </si>
  <si>
    <t>ZCDF/ZLHT-2022009160001</t>
  </si>
  <si>
    <t>谭光辉</t>
  </si>
  <si>
    <t>LS6CJE04XNG856794</t>
  </si>
  <si>
    <t>湘ADS0651</t>
  </si>
  <si>
    <t>陈天赐</t>
  </si>
  <si>
    <t>LS6CJE049NG856785</t>
  </si>
  <si>
    <t>湘ADN6728</t>
  </si>
  <si>
    <t>ZCDF/ZLHT-2022009010006</t>
  </si>
  <si>
    <t>吴六波</t>
  </si>
  <si>
    <t>LS6CJE043NG856751</t>
  </si>
  <si>
    <t>湘ADJ8113</t>
  </si>
  <si>
    <t>ZCDF/ZLHT-202208170007</t>
  </si>
  <si>
    <t>段佳斌</t>
  </si>
  <si>
    <t>LS6CJE044NG856791</t>
  </si>
  <si>
    <t>湘ADH1725</t>
  </si>
  <si>
    <t>ZCDF/ZLHT-202208250002</t>
  </si>
  <si>
    <t>范义</t>
  </si>
  <si>
    <t>LS6CJE048NG855451</t>
  </si>
  <si>
    <t>桂ADF7112</t>
  </si>
  <si>
    <t>王艳德</t>
  </si>
  <si>
    <t>LS6CJE048NG855465</t>
  </si>
  <si>
    <t>桂ADK8232</t>
  </si>
  <si>
    <t>ZCDF/ZLHT-202208220005</t>
  </si>
  <si>
    <t>蒙韦光</t>
  </si>
  <si>
    <t>LS6CJE047NG856767</t>
  </si>
  <si>
    <t>陕ADJ7132</t>
  </si>
  <si>
    <t>LS6CJE047NG856798</t>
  </si>
  <si>
    <t>湘ADJ3934</t>
  </si>
  <si>
    <t>LS6CJE047NG855392</t>
  </si>
  <si>
    <t>桂ADF8313</t>
  </si>
  <si>
    <t>简裕</t>
  </si>
  <si>
    <t>LS6CJE046NG855500</t>
  </si>
  <si>
    <t>桂ADM3588</t>
  </si>
  <si>
    <t>ZCDF/ZLHT-202208050008</t>
  </si>
  <si>
    <t>蓝新</t>
  </si>
  <si>
    <t>LS6CJE046NG856761</t>
  </si>
  <si>
    <t>湘ADG1057</t>
  </si>
  <si>
    <t>ZCDF/ZLHT-2022009070006</t>
  </si>
  <si>
    <t>戴春祥</t>
  </si>
  <si>
    <t>LS6CJE041NG856795</t>
  </si>
  <si>
    <t>湘ADR0031</t>
  </si>
  <si>
    <t>彭振华</t>
  </si>
  <si>
    <t>LS6CJE043NG856796</t>
  </si>
  <si>
    <t>湘ADN9389</t>
  </si>
  <si>
    <t>LS6CJE040NG856741</t>
  </si>
  <si>
    <t>湘ADJ6085</t>
  </si>
  <si>
    <t>李江波</t>
  </si>
  <si>
    <t>LS6CJE042NG856787</t>
  </si>
  <si>
    <t>湘ADG0660</t>
  </si>
  <si>
    <t>ZCDF/ZLHT-202208090005</t>
  </si>
  <si>
    <t>FET-FH-202207R0341</t>
  </si>
  <si>
    <t>2022-07-20</t>
  </si>
  <si>
    <t>王东艳</t>
  </si>
  <si>
    <t>LS6CJE045NG856721</t>
  </si>
  <si>
    <t>湘ADF9853</t>
  </si>
  <si>
    <t>李渊</t>
  </si>
  <si>
    <t>LS6CJE043NG856782</t>
  </si>
  <si>
    <t>湘ADB0050</t>
  </si>
  <si>
    <t>ZCDF/ZLHT-2022009010007</t>
  </si>
  <si>
    <t>景泽慧</t>
  </si>
  <si>
    <t>LS6CJE041NG856781</t>
  </si>
  <si>
    <t>湘ADG0501</t>
  </si>
  <si>
    <t>ZCDF/ZLHT-202208170008</t>
  </si>
  <si>
    <t>周潜</t>
  </si>
  <si>
    <t>LS6CJE044NG856788</t>
  </si>
  <si>
    <t>湘ADJ3611</t>
  </si>
  <si>
    <t>ZCDF/ZLHT-202208220006</t>
  </si>
  <si>
    <t>刘潼</t>
  </si>
  <si>
    <t>LS6CJE04XNG856780</t>
  </si>
  <si>
    <t>湘ADQ9527</t>
  </si>
  <si>
    <t>ZCDF/ZLHT-202208050006</t>
  </si>
  <si>
    <t>杨贤福</t>
  </si>
  <si>
    <t>LS6CJE046NG856789</t>
  </si>
  <si>
    <t>湘ADF2217</t>
  </si>
  <si>
    <t>ZCDF/ZLHT-202208020007</t>
  </si>
  <si>
    <t>廖勇</t>
  </si>
  <si>
    <t>LS6CJE043NG856779</t>
  </si>
  <si>
    <t>湘ADL8927</t>
  </si>
  <si>
    <t>ZCDF/ZLHT-202208250003</t>
  </si>
  <si>
    <t>戴建超</t>
  </si>
  <si>
    <t>LS6CJE041NG856750</t>
  </si>
  <si>
    <t>湘ADM3787</t>
  </si>
  <si>
    <t>陈志民</t>
  </si>
  <si>
    <t>LS6CJE047NG856784</t>
  </si>
  <si>
    <t>湘ADL1901</t>
  </si>
  <si>
    <t>周树成</t>
  </si>
  <si>
    <t>宁波市</t>
  </si>
  <si>
    <t>LS6CJE042NG856773</t>
  </si>
  <si>
    <t>浙BDK0972</t>
  </si>
  <si>
    <t>宁波妙达供应链管理有限公司</t>
  </si>
  <si>
    <t>ZCDF/ZLHT-202206220001</t>
  </si>
  <si>
    <t>郑美丽</t>
  </si>
  <si>
    <t>LS6CJE046NG855450</t>
  </si>
  <si>
    <t>粤BDZ5892</t>
  </si>
  <si>
    <t>FET-KF-202204R0244</t>
  </si>
  <si>
    <t>廖明阳</t>
  </si>
  <si>
    <t>LS6CJE045NG856797</t>
  </si>
  <si>
    <t>粤BDP7690</t>
  </si>
  <si>
    <t>陶政华</t>
  </si>
  <si>
    <t>LS6CJE044NG855379</t>
  </si>
  <si>
    <t>粤BDZ7533</t>
  </si>
  <si>
    <t>周聪义</t>
  </si>
  <si>
    <t>LS6CJE04XNG855435</t>
  </si>
  <si>
    <t>粤BDL2679</t>
  </si>
  <si>
    <t>张华</t>
  </si>
  <si>
    <t>LS6CJE04XNG855421</t>
  </si>
  <si>
    <t>粤BDE7603</t>
  </si>
  <si>
    <t>黄雄清</t>
  </si>
  <si>
    <t>LS6CJE049NG855362</t>
  </si>
  <si>
    <t>粤BDH4319</t>
  </si>
  <si>
    <t>朱永福</t>
  </si>
  <si>
    <t>LS6CJE048NG855384</t>
  </si>
  <si>
    <t>粤BDF2930</t>
  </si>
  <si>
    <t>ZCDF/ZLHT-202206110001</t>
  </si>
  <si>
    <t>干政龙</t>
  </si>
  <si>
    <t>LS6CJE041NG855369</t>
  </si>
  <si>
    <t>粤BDK0943</t>
  </si>
  <si>
    <t>刘傅平</t>
  </si>
  <si>
    <t>LS6CJE044NG855334</t>
  </si>
  <si>
    <t>粤BDQ1765</t>
  </si>
  <si>
    <t>黄蛟</t>
  </si>
  <si>
    <t>LS6CJE041NG855436</t>
  </si>
  <si>
    <t>粤BDM0676</t>
  </si>
  <si>
    <t>王松飞</t>
  </si>
  <si>
    <t>LS6CJE045NG855326</t>
  </si>
  <si>
    <t>粤BDK2116</t>
  </si>
  <si>
    <t>张国雄</t>
  </si>
  <si>
    <t>LS6CJE041NG855419</t>
  </si>
  <si>
    <t>粤BDK7602</t>
  </si>
  <si>
    <t>王果</t>
  </si>
  <si>
    <t>LS6CJE048NG855420</t>
  </si>
  <si>
    <t>粤BDJ1867</t>
  </si>
  <si>
    <t>杨世波</t>
  </si>
  <si>
    <t>LS6CJE042NG855462</t>
  </si>
  <si>
    <t>粤BDG8583</t>
  </si>
  <si>
    <t>彭光伟</t>
  </si>
  <si>
    <t>LS6CJE047NG855408</t>
  </si>
  <si>
    <t>粤BDZ2503</t>
  </si>
  <si>
    <t>刘明灿</t>
  </si>
  <si>
    <t>LS6CJE043NG855440</t>
  </si>
  <si>
    <t>粤BDQ8620</t>
  </si>
  <si>
    <t>李兴柳</t>
  </si>
  <si>
    <t>LS6CJE048NG855479</t>
  </si>
  <si>
    <t>粤BDM7953</t>
  </si>
  <si>
    <t>潘俊波</t>
  </si>
  <si>
    <t>LS6CJE047NG855473</t>
  </si>
  <si>
    <t>粤BDG6632</t>
  </si>
  <si>
    <t>向凡</t>
  </si>
  <si>
    <t>LS6CJE047NG855456</t>
  </si>
  <si>
    <t>粤BDH7536</t>
  </si>
  <si>
    <t>李汉城</t>
  </si>
  <si>
    <t>LS6CJE041NG855422</t>
  </si>
  <si>
    <t>粤BDP3715</t>
  </si>
  <si>
    <t>张伟</t>
  </si>
  <si>
    <t>LS6CJE044NG855494</t>
  </si>
  <si>
    <t>粤BDP5523</t>
  </si>
  <si>
    <t>何红梅</t>
  </si>
  <si>
    <t>LS6CJE047NG855490</t>
  </si>
  <si>
    <t>粤BDJ4336</t>
  </si>
  <si>
    <t>罗广海</t>
  </si>
  <si>
    <t>LS6CJE047NG855487</t>
  </si>
  <si>
    <t>粤BDP9250</t>
  </si>
  <si>
    <t>郑长兴</t>
  </si>
  <si>
    <t>LS6CJE049NG855457</t>
  </si>
  <si>
    <t>粤BDQ9362</t>
  </si>
  <si>
    <t>陆升耒</t>
  </si>
  <si>
    <t>LS6CJE04XNG855483</t>
  </si>
  <si>
    <t>粤BDL9220</t>
  </si>
  <si>
    <t>董一林</t>
  </si>
  <si>
    <t>LS6CJE049NG855488</t>
  </si>
  <si>
    <t>粤BDP9312</t>
  </si>
  <si>
    <t>罗时敏</t>
  </si>
  <si>
    <t>LS6CJE045NG855455</t>
  </si>
  <si>
    <t>粤BDC6031</t>
  </si>
  <si>
    <t>黄寿根</t>
  </si>
  <si>
    <t>LS6CJE042NG855493</t>
  </si>
  <si>
    <t>粤BDF2571</t>
  </si>
  <si>
    <t>郭学雷</t>
  </si>
  <si>
    <t>LS6CJE045NG856413</t>
  </si>
  <si>
    <t>粤BDN0367</t>
  </si>
  <si>
    <t>吴岳明</t>
  </si>
  <si>
    <t>LS6CJE047NG856378</t>
  </si>
  <si>
    <t>粤BDE5823</t>
  </si>
  <si>
    <t>陆成福</t>
  </si>
  <si>
    <t>LS6CJE042NG856370</t>
  </si>
  <si>
    <t>粤BDP7609</t>
  </si>
  <si>
    <t>常介塔</t>
  </si>
  <si>
    <t>LS6CJE044NG856385</t>
  </si>
  <si>
    <t>粤BDF6123</t>
  </si>
  <si>
    <t>刘宝贵</t>
  </si>
  <si>
    <t>LS6CJE043NG855485</t>
  </si>
  <si>
    <t>粤BDK0729</t>
  </si>
  <si>
    <t>袁武凯</t>
  </si>
  <si>
    <t>LS6CJE04XNG856374</t>
  </si>
  <si>
    <t>粤BDK7912</t>
  </si>
  <si>
    <t>张杰</t>
  </si>
  <si>
    <t>LS6CJE04XNG856360</t>
  </si>
  <si>
    <t>粤BDJ0962</t>
  </si>
  <si>
    <t>陈汉政</t>
  </si>
  <si>
    <t>LS6CJE045NG856377</t>
  </si>
  <si>
    <t>粤BDU8129</t>
  </si>
  <si>
    <t>徐卫</t>
  </si>
  <si>
    <t>LS6CJE049NG856379</t>
  </si>
  <si>
    <t>粤BDG2806</t>
  </si>
  <si>
    <t>肖化上</t>
  </si>
  <si>
    <t>LS6CJE043NG856412</t>
  </si>
  <si>
    <t>粤BDQ2330</t>
  </si>
  <si>
    <t>周志伟</t>
  </si>
  <si>
    <t>LS6CJE045NG856363</t>
  </si>
  <si>
    <t>粤BDK8153</t>
  </si>
  <si>
    <t>赵伟涛</t>
  </si>
  <si>
    <t>LS6CJE043NG856362</t>
  </si>
  <si>
    <t>粤BDP7300</t>
  </si>
  <si>
    <t>李顺强</t>
  </si>
  <si>
    <t>LS6CJE041NG856411</t>
  </si>
  <si>
    <t>粤BDN8713</t>
  </si>
  <si>
    <t>吴昌家</t>
  </si>
  <si>
    <t>LS6CJE043NG856393</t>
  </si>
  <si>
    <t>粤BDR1587</t>
  </si>
  <si>
    <t>叶仕桓</t>
  </si>
  <si>
    <t>LS6CJE043NG856376</t>
  </si>
  <si>
    <t>粤BDR2859</t>
  </si>
  <si>
    <t>陈永桥</t>
  </si>
  <si>
    <t>LS6CJE046NG856405</t>
  </si>
  <si>
    <t>粤BDR8996</t>
  </si>
  <si>
    <t>辜红宁</t>
  </si>
  <si>
    <t>LS6CJE049NG856396</t>
  </si>
  <si>
    <t>粤BDS5035</t>
  </si>
  <si>
    <t>丁关辉</t>
  </si>
  <si>
    <t>LS6CJE040NG856402</t>
  </si>
  <si>
    <t>粤BDM0823</t>
  </si>
  <si>
    <t>张楚政</t>
  </si>
  <si>
    <t>广州市</t>
  </si>
  <si>
    <t>LS6CJE049NG856401</t>
  </si>
  <si>
    <t>粤ADA3673</t>
  </si>
  <si>
    <t>广州新智达物流信息科技有限公司</t>
  </si>
  <si>
    <t>ZCDF/ZLHT-202206090002</t>
  </si>
  <si>
    <t>FET-KF-202204R0240</t>
  </si>
  <si>
    <t>黄兴朝</t>
  </si>
  <si>
    <t>LS6CJE042NG856384</t>
  </si>
  <si>
    <t>粤AAC3592</t>
  </si>
  <si>
    <t>UNe/ZLHT-202205080001</t>
  </si>
  <si>
    <t>杨宇杰</t>
  </si>
  <si>
    <t>LS6CJE042NG856367</t>
  </si>
  <si>
    <t>粤AAM3503</t>
  </si>
  <si>
    <t>陈立华</t>
  </si>
  <si>
    <t>LS6CJE047NG856364</t>
  </si>
  <si>
    <t>粤AAC6590</t>
  </si>
  <si>
    <t>梁杰</t>
  </si>
  <si>
    <t>LS6CJE040NG856383</t>
  </si>
  <si>
    <t>桂AD14801</t>
  </si>
  <si>
    <t>李炳华</t>
  </si>
  <si>
    <t>LS6CJE045NG855441</t>
  </si>
  <si>
    <t>川ADX9494</t>
  </si>
  <si>
    <t>ZCDF/ZLHT-202207060001</t>
  </si>
  <si>
    <t>LS6CJE043NG855499</t>
  </si>
  <si>
    <t>川AA60160</t>
  </si>
  <si>
    <t>赵江湖</t>
  </si>
  <si>
    <t>LS6CJE048NG855501</t>
  </si>
  <si>
    <t>川AA62859</t>
  </si>
  <si>
    <t>ZCDF/ZLHT-202207210001</t>
  </si>
  <si>
    <t>舒小菊</t>
  </si>
  <si>
    <t>LS6CJE045NG856380</t>
  </si>
  <si>
    <t>桂ADB4081</t>
  </si>
  <si>
    <t>熊帅</t>
  </si>
  <si>
    <t>LS6CJE042NG855428</t>
  </si>
  <si>
    <t>川AA48309</t>
  </si>
  <si>
    <t>汪学良</t>
  </si>
  <si>
    <t>LS6CJE046NG855478</t>
  </si>
  <si>
    <t>川AA66302</t>
  </si>
  <si>
    <t>ZCDF/ZLHT-202207150001</t>
  </si>
  <si>
    <t>程玺</t>
  </si>
  <si>
    <t>LS6CJE049NG855491</t>
  </si>
  <si>
    <t>川AA68167</t>
  </si>
  <si>
    <t>马骁</t>
  </si>
  <si>
    <t>LS6CJE042NG855459</t>
  </si>
  <si>
    <t>川AA66592</t>
  </si>
  <si>
    <t>向庆明</t>
  </si>
  <si>
    <t>LS6CJE040NG855489</t>
  </si>
  <si>
    <t>川AA65168</t>
  </si>
  <si>
    <t>朱小红</t>
  </si>
  <si>
    <t>LS6CJE047NG856400</t>
  </si>
  <si>
    <t>粤AAC5232</t>
  </si>
  <si>
    <t>LS6CJE049NG856382</t>
  </si>
  <si>
    <t>粤ADG4218</t>
  </si>
  <si>
    <t>廖荣富</t>
  </si>
  <si>
    <t>LS6CJE043NG856409</t>
  </si>
  <si>
    <t>粤AAD5920</t>
  </si>
  <si>
    <t>邓臣威</t>
  </si>
  <si>
    <t>LS6CJE044NG856371</t>
  </si>
  <si>
    <t>粤AAJ3176</t>
  </si>
  <si>
    <t>黄荣材</t>
  </si>
  <si>
    <t>LS6CJE047NG856381</t>
  </si>
  <si>
    <t>粤AAD5390</t>
  </si>
  <si>
    <t>LS6CJE046NG856386</t>
  </si>
  <si>
    <t>粤AAD6193</t>
  </si>
  <si>
    <t>丘济钱</t>
  </si>
  <si>
    <t>LS6CJE040NG856397</t>
  </si>
  <si>
    <t>粤BDJ5721</t>
  </si>
  <si>
    <t>谭荆文</t>
  </si>
  <si>
    <t>LS6CJE046NG856369</t>
  </si>
  <si>
    <t>粤BDN8316</t>
  </si>
  <si>
    <t>张柱滔</t>
  </si>
  <si>
    <t>LS6CJE048NG855496</t>
  </si>
  <si>
    <t>粤BDP7302</t>
  </si>
  <si>
    <t>廖渭辉</t>
  </si>
  <si>
    <t>LS6CJE046NG855335</t>
  </si>
  <si>
    <t>粤BDP0635</t>
  </si>
  <si>
    <t>常银</t>
  </si>
  <si>
    <t>LS6CJE047NG856395</t>
  </si>
  <si>
    <t>粤ADV9416</t>
  </si>
  <si>
    <t>杜超涛</t>
  </si>
  <si>
    <t>LS6CJE048NG856406</t>
  </si>
  <si>
    <t>粤AAN5000</t>
  </si>
  <si>
    <t>刘兵</t>
  </si>
  <si>
    <t>LS6CJE040NG855444</t>
  </si>
  <si>
    <t>粤AAN9532</t>
  </si>
  <si>
    <t>严子睿</t>
  </si>
  <si>
    <t>LS6CJE048NG856373</t>
  </si>
  <si>
    <t>粤AAN2769</t>
  </si>
  <si>
    <t>姚开强</t>
  </si>
  <si>
    <t>LS6CJE04XNG856391</t>
  </si>
  <si>
    <t>粤AAJ5192</t>
  </si>
  <si>
    <t>李家荣</t>
  </si>
  <si>
    <t>LS6CJE044NG856368</t>
  </si>
  <si>
    <t>粤AAM1166</t>
  </si>
  <si>
    <t>LS6CJE040NG856366</t>
  </si>
  <si>
    <t>粤AAD1892</t>
  </si>
  <si>
    <t>吕绍和</t>
  </si>
  <si>
    <t>LS6CJE040NG855492</t>
  </si>
  <si>
    <t>粤AAD9730</t>
  </si>
  <si>
    <t>LS6CJE041NG856375</t>
  </si>
  <si>
    <t>粤AAL7319</t>
  </si>
  <si>
    <t>张耀明</t>
  </si>
  <si>
    <t>LS6CJE046NG856372</t>
  </si>
  <si>
    <t>粤AAJ7160</t>
  </si>
  <si>
    <t>LS6CJE044NG856774</t>
  </si>
  <si>
    <t>粤AAC4943</t>
  </si>
  <si>
    <t>UNe/ZLHT-202204200001</t>
  </si>
  <si>
    <t>张华金</t>
  </si>
  <si>
    <t>LS6CJE040NG856724</t>
  </si>
  <si>
    <t>粤ADU7243</t>
  </si>
  <si>
    <t>罗文安</t>
  </si>
  <si>
    <t>LS6CJE042NG856708</t>
  </si>
  <si>
    <t>粤ADW1463</t>
  </si>
  <si>
    <t>梁伟佳</t>
  </si>
  <si>
    <t>LS6CJE042NG856739</t>
  </si>
  <si>
    <t>粤AAK6719</t>
  </si>
  <si>
    <t>林金成</t>
  </si>
  <si>
    <t>LS6CJE049NG856706</t>
  </si>
  <si>
    <t>粤ADB2469</t>
  </si>
  <si>
    <t>温润坚</t>
  </si>
  <si>
    <t>LS6CJE049NG856723</t>
  </si>
  <si>
    <t>粤AA87429</t>
  </si>
  <si>
    <t>陈绍才</t>
  </si>
  <si>
    <t>LS6CJE042NG856725</t>
  </si>
  <si>
    <t>粤AD76493</t>
  </si>
  <si>
    <t>张志勇</t>
  </si>
  <si>
    <t>LS6CJE043NG856717</t>
  </si>
  <si>
    <t>粤ADC7459</t>
  </si>
  <si>
    <t>廖冬妮</t>
  </si>
  <si>
    <t>LS6CJE048NG856745</t>
  </si>
  <si>
    <t>粤ADW8243</t>
  </si>
  <si>
    <t>王家春</t>
  </si>
  <si>
    <t>LS6CJE044NG856757</t>
  </si>
  <si>
    <t>粤AAN3056</t>
  </si>
  <si>
    <t>罗雄通</t>
  </si>
  <si>
    <t>LS6CJE045NG856735</t>
  </si>
  <si>
    <t>粤AAC2758</t>
  </si>
  <si>
    <t>周建明</t>
  </si>
  <si>
    <t>LS6CJE042NG856403</t>
  </si>
  <si>
    <t>粤AAL1563</t>
  </si>
  <si>
    <t>刘靖</t>
  </si>
  <si>
    <t>LS6CJE042NG856398</t>
  </si>
  <si>
    <t>粤AAJ7523</t>
  </si>
  <si>
    <t>梁东燕</t>
  </si>
  <si>
    <t>LS6CJE045NG856394</t>
  </si>
  <si>
    <t>粤AAN1730</t>
  </si>
  <si>
    <t>黄仁武</t>
  </si>
  <si>
    <t>LS6CJE049NG855393</t>
  </si>
  <si>
    <t>粤AAD3076</t>
  </si>
  <si>
    <t>陈洪</t>
  </si>
  <si>
    <t>LS6CJE042NG855333</t>
  </si>
  <si>
    <t>粤ADC7990</t>
  </si>
  <si>
    <t>林镇才</t>
  </si>
  <si>
    <t>LS6CJE04XNG855340</t>
  </si>
  <si>
    <t>粤AAJ3265</t>
  </si>
  <si>
    <t>李小强</t>
  </si>
  <si>
    <t>LS6CJE04XNG855466</t>
  </si>
  <si>
    <t>粤AAD0672</t>
  </si>
  <si>
    <t>欧阳忠良</t>
  </si>
  <si>
    <t>LS6CJE043NG860184</t>
  </si>
  <si>
    <t>粤AAK0533</t>
  </si>
  <si>
    <t>ZCDF/ZLHT-202206090001</t>
  </si>
  <si>
    <t>FET-FH-202205R0019</t>
  </si>
  <si>
    <t>LS6CJE04XNG860182</t>
  </si>
  <si>
    <t>粤AAD0359</t>
  </si>
  <si>
    <t>陈敏华</t>
  </si>
  <si>
    <t>LS6CJE048NG860178</t>
  </si>
  <si>
    <t>粤AAK3569</t>
  </si>
  <si>
    <t>LS6CJE041NG860183</t>
  </si>
  <si>
    <t>粤ADD9235</t>
  </si>
  <si>
    <t>LS6CJE04XNG860179</t>
  </si>
  <si>
    <t>粤AAM0395</t>
  </si>
  <si>
    <t>LS6CJE045NG860185</t>
  </si>
  <si>
    <t>粤AAL1536</t>
  </si>
  <si>
    <t>潘运福</t>
  </si>
  <si>
    <t>LS6CJE041NG856392</t>
  </si>
  <si>
    <t>粤AAM0352</t>
  </si>
  <si>
    <t>韦仁发</t>
  </si>
  <si>
    <t>LS6CJE041NG856361</t>
  </si>
  <si>
    <t>粤AAL3792</t>
  </si>
  <si>
    <t>岑祖凤</t>
  </si>
  <si>
    <t>LS6CJE048NG855336</t>
  </si>
  <si>
    <t>粤AAL6250</t>
  </si>
  <si>
    <t>覃健武</t>
  </si>
  <si>
    <t>LS6CJE044NG856399</t>
  </si>
  <si>
    <t>粤AAN4429</t>
  </si>
  <si>
    <t>余锦希</t>
  </si>
  <si>
    <t>LS6CJE047NG855411</t>
  </si>
  <si>
    <t>粤AD87950</t>
  </si>
  <si>
    <t>陈桂文</t>
  </si>
  <si>
    <t>LS6CJE044NG856404</t>
  </si>
  <si>
    <t>粤AAN5319</t>
  </si>
  <si>
    <t>肖又文</t>
  </si>
  <si>
    <t>LS6CJE044NG860209</t>
  </si>
  <si>
    <t>粤AAX6910</t>
  </si>
  <si>
    <t>叶沛林</t>
  </si>
  <si>
    <t>LS6CJE042NG860323</t>
  </si>
  <si>
    <t>粤AAZ6232</t>
  </si>
  <si>
    <t>谢载锐</t>
  </si>
  <si>
    <t>LS6CJE040NG860711</t>
  </si>
  <si>
    <t>粤ADA7329</t>
  </si>
  <si>
    <t>曾卫章</t>
  </si>
  <si>
    <t>LS6CJE049NG860710</t>
  </si>
  <si>
    <t>粤AAX6005</t>
  </si>
  <si>
    <t>陈达伟</t>
  </si>
  <si>
    <t>LS6CJE04XNG860733</t>
  </si>
  <si>
    <t>粤AAW0512</t>
  </si>
  <si>
    <t>吴文杰</t>
  </si>
  <si>
    <t>LS6CJE043NG860721</t>
  </si>
  <si>
    <t>粤ADH1459</t>
  </si>
  <si>
    <t>LS6CJE043NG860749</t>
  </si>
  <si>
    <t>粤AAJ9531</t>
  </si>
  <si>
    <t>杨超宁</t>
  </si>
  <si>
    <t>LS6CJE044NG860565</t>
  </si>
  <si>
    <t>粤BDJ6019</t>
  </si>
  <si>
    <t>ZCDF/ZLHT-202207210005</t>
  </si>
  <si>
    <t>陈远斌</t>
  </si>
  <si>
    <t>LS6CJE047NG860561</t>
  </si>
  <si>
    <t>粤BDT1570</t>
  </si>
  <si>
    <t>林金发</t>
  </si>
  <si>
    <t>LS6CJE047NG860737</t>
  </si>
  <si>
    <t>粤BD72598</t>
  </si>
  <si>
    <t>ZCDF/ZLHT-202207160005</t>
  </si>
  <si>
    <t>深圳市趣驾配送有限公司</t>
  </si>
  <si>
    <t>LS6CJE043NG860718</t>
  </si>
  <si>
    <t>粤BAV6699</t>
  </si>
  <si>
    <t>ZCDF/ZLHT-202207250004</t>
  </si>
  <si>
    <t>深圳市康康建辉货运代理经营部</t>
  </si>
  <si>
    <t>LS6CJE04XNG860750</t>
  </si>
  <si>
    <t>粤BAY8519</t>
  </si>
  <si>
    <t>LS6CJE043NG860735</t>
  </si>
  <si>
    <t>粤BDV7770</t>
  </si>
  <si>
    <t>LS6CJE044NG860310</t>
  </si>
  <si>
    <t>粤BAW3853</t>
  </si>
  <si>
    <t>袁林</t>
  </si>
  <si>
    <t>LS6CJE043NG860458</t>
  </si>
  <si>
    <t>粤BAJ2675</t>
  </si>
  <si>
    <t>余成祥</t>
  </si>
  <si>
    <t>LS6CJE046NG860373</t>
  </si>
  <si>
    <t>粤BDM4778</t>
  </si>
  <si>
    <t>ZCDF/ZLHT-202207280003</t>
  </si>
  <si>
    <t>曾建文</t>
  </si>
  <si>
    <t>LS6CJE047NG860415</t>
  </si>
  <si>
    <t>粤BA70493</t>
  </si>
  <si>
    <t>ZCDF/ZLHT-202207150005</t>
  </si>
  <si>
    <t>潘清松</t>
  </si>
  <si>
    <t>LS6CJE049NG860416</t>
  </si>
  <si>
    <t>粤BDC0943</t>
  </si>
  <si>
    <t>朱开智</t>
  </si>
  <si>
    <t>LS6CJE040NG860563</t>
  </si>
  <si>
    <t>粤BDR6747</t>
  </si>
  <si>
    <t>张鹰</t>
  </si>
  <si>
    <t>LS6CJE040NG860546</t>
  </si>
  <si>
    <t>粤BDQ1439</t>
  </si>
  <si>
    <t>ZCDF/ZLHT-202207010004</t>
  </si>
  <si>
    <t>段伟</t>
  </si>
  <si>
    <t>LS6CJE043NG860573</t>
  </si>
  <si>
    <t>粤BDQ0407</t>
  </si>
  <si>
    <t>肖宁华</t>
  </si>
  <si>
    <t>LS6CJE04XNG860585</t>
  </si>
  <si>
    <t>粤BDR8470</t>
  </si>
  <si>
    <t>申学正</t>
  </si>
  <si>
    <t>LS6CJE044NG860324</t>
  </si>
  <si>
    <t>粤BDJ8150</t>
  </si>
  <si>
    <t>深圳鸿蒙汽车服务有限公司</t>
  </si>
  <si>
    <t>LS6CJE046NG860227</t>
  </si>
  <si>
    <t>粤BDK4251</t>
  </si>
  <si>
    <t>李家满</t>
  </si>
  <si>
    <t>LS6CJE046NG860342</t>
  </si>
  <si>
    <t>粤BAW3746</t>
  </si>
  <si>
    <t>LS6CJE041NG860412</t>
  </si>
  <si>
    <t>粤BDE3437</t>
  </si>
  <si>
    <t>LS6CJE040NG860465</t>
  </si>
  <si>
    <t>粤BDL3909</t>
  </si>
  <si>
    <t>李仕金</t>
  </si>
  <si>
    <t>LS6CJE046NG860440</t>
  </si>
  <si>
    <t>粤BDG4945</t>
  </si>
  <si>
    <t>LS6CJE049NG860402</t>
  </si>
  <si>
    <t>粤BDP0715</t>
  </si>
  <si>
    <t>ZCDF/ZLHT-202206170001</t>
  </si>
  <si>
    <t>魏振兴</t>
  </si>
  <si>
    <t>LS6CJE043NG860427</t>
  </si>
  <si>
    <t>粤BAV9246</t>
  </si>
  <si>
    <t>LS6CJE044NG860713</t>
  </si>
  <si>
    <t>粤BDS0153</t>
  </si>
  <si>
    <t>彭东平</t>
  </si>
  <si>
    <t>LS6CJE040NG860210</t>
  </si>
  <si>
    <t>粤AAX0595</t>
  </si>
  <si>
    <t>LS6CJE040NG860191</t>
  </si>
  <si>
    <t>粤AAW5062</t>
  </si>
  <si>
    <t>杨如</t>
  </si>
  <si>
    <t>LS6CJE040NG860224</t>
  </si>
  <si>
    <t>粤AAY1252</t>
  </si>
  <si>
    <t>蒋念培</t>
  </si>
  <si>
    <t>LS6CJE042NG860225</t>
  </si>
  <si>
    <t>粤AAU5032</t>
  </si>
  <si>
    <t>曹三金</t>
  </si>
  <si>
    <t>LS6CJE046NG860194</t>
  </si>
  <si>
    <t>粤AAZ6253</t>
  </si>
  <si>
    <t>林日桥</t>
  </si>
  <si>
    <t>LS6CJE049NG860223</t>
  </si>
  <si>
    <t>粤AAL6053</t>
  </si>
  <si>
    <t>LS6CJE041NG860233</t>
  </si>
  <si>
    <t>粤AAB7532</t>
  </si>
  <si>
    <t>贺超</t>
  </si>
  <si>
    <t>LS6CJE040NG860336</t>
  </si>
  <si>
    <t>粤AAW1292</t>
  </si>
  <si>
    <t>黄文彬</t>
  </si>
  <si>
    <t>LS6CJE041NG860717</t>
  </si>
  <si>
    <t>粤AA71943</t>
  </si>
  <si>
    <t>黄金财</t>
  </si>
  <si>
    <t>LS6CJE040NG860742</t>
  </si>
  <si>
    <t>粤AAW2962</t>
  </si>
  <si>
    <t>刘钢</t>
  </si>
  <si>
    <t>LS6CJE040NG860773</t>
  </si>
  <si>
    <t>粤AAC5716</t>
  </si>
  <si>
    <t>陈家伟</t>
  </si>
  <si>
    <t>LS6CJE041NG860748</t>
  </si>
  <si>
    <t>粤AAZ1735</t>
  </si>
  <si>
    <t>梁健明</t>
  </si>
  <si>
    <t>LS6CJE041NG860751</t>
  </si>
  <si>
    <t>粤AAM7291</t>
  </si>
  <si>
    <t>付绍全</t>
  </si>
  <si>
    <t>LS6CJE046NG860714</t>
  </si>
  <si>
    <t>粤AAN0531</t>
  </si>
  <si>
    <t>钟润章</t>
  </si>
  <si>
    <t>LS6CJE045NG860719</t>
  </si>
  <si>
    <t>粤AAC5310</t>
  </si>
  <si>
    <t>吴洪漭</t>
  </si>
  <si>
    <t>LS6CJE040NG860319</t>
  </si>
  <si>
    <t>粤BDP7203</t>
  </si>
  <si>
    <t>白健</t>
  </si>
  <si>
    <t>东莞市</t>
  </si>
  <si>
    <t>LS6CJE046NG860325</t>
  </si>
  <si>
    <t>粤BDN5037</t>
  </si>
  <si>
    <t>杨海洋</t>
  </si>
  <si>
    <t>LS6CJE044NG860372</t>
  </si>
  <si>
    <t>粤BA47401</t>
  </si>
  <si>
    <t>LS6CJE048NG860231</t>
  </si>
  <si>
    <t>粤BDR4875</t>
  </si>
  <si>
    <t>刘世龙</t>
  </si>
  <si>
    <t>LS6CJE04XNG860358</t>
  </si>
  <si>
    <t>粤BA94235</t>
  </si>
  <si>
    <t>LS6CJE049NG860318</t>
  </si>
  <si>
    <t>粤BAH5403</t>
  </si>
  <si>
    <t>ZCDF/ZLHT-202207140006</t>
  </si>
  <si>
    <t>张孟林</t>
  </si>
  <si>
    <t>LS6CJE046NG860552</t>
  </si>
  <si>
    <t>粤BD41045</t>
  </si>
  <si>
    <t>金友火</t>
  </si>
  <si>
    <t>LS6CJE041NG860572</t>
  </si>
  <si>
    <t>粤BDE6471</t>
  </si>
  <si>
    <t>马佳鹏</t>
  </si>
  <si>
    <t>LS6CJE042NG860547</t>
  </si>
  <si>
    <t>粤BDN2651</t>
  </si>
  <si>
    <t>LS6CJE049NG860545</t>
  </si>
  <si>
    <t>粤BDV9861</t>
  </si>
  <si>
    <t>余龙</t>
  </si>
  <si>
    <t>LS6CJE048NG860553</t>
  </si>
  <si>
    <t>粤BDL4245</t>
  </si>
  <si>
    <t>LS6CJE046NG860504</t>
  </si>
  <si>
    <t>粤BDH5593</t>
  </si>
  <si>
    <t>赖聪聪</t>
  </si>
  <si>
    <t>LS6CJE046NG860468</t>
  </si>
  <si>
    <t>粤BDP6721</t>
  </si>
  <si>
    <t>谈周财</t>
  </si>
  <si>
    <t>LS6CJE046NG860499</t>
  </si>
  <si>
    <t>粤BDJ9810</t>
  </si>
  <si>
    <t>何瑞锋</t>
  </si>
  <si>
    <t>LS6CJE047NG860432</t>
  </si>
  <si>
    <t>粤BDJ4805</t>
  </si>
  <si>
    <t>LS6CJE040NG860384</t>
  </si>
  <si>
    <t>粤BDD4801</t>
  </si>
  <si>
    <t>戴志民</t>
  </si>
  <si>
    <t>LS6CJE041NG860443</t>
  </si>
  <si>
    <t>粤BDB4047</t>
  </si>
  <si>
    <t>LS6CJE045NG860333</t>
  </si>
  <si>
    <t>粤BDK3118</t>
  </si>
  <si>
    <t>方俊玄</t>
  </si>
  <si>
    <t>LS6CJE045NG860428</t>
  </si>
  <si>
    <t>粤BDE3311</t>
  </si>
  <si>
    <t>LS6CJE047NG860463</t>
  </si>
  <si>
    <t>粤BDR8693</t>
  </si>
  <si>
    <t>LS6CJE044NG860551</t>
  </si>
  <si>
    <t>粤BDK3671</t>
  </si>
  <si>
    <t>LS6CJE044NG860601</t>
  </si>
  <si>
    <t>粤BDG1306</t>
  </si>
  <si>
    <t>劳宏检</t>
  </si>
  <si>
    <t>LS6CJE047NG860589</t>
  </si>
  <si>
    <t>粤BDG7130</t>
  </si>
  <si>
    <t>LS6CJE047NG860592</t>
  </si>
  <si>
    <t>粤BAV8413</t>
  </si>
  <si>
    <t>LS6CJE049NG860755</t>
  </si>
  <si>
    <t>粤BAG4591</t>
  </si>
  <si>
    <t>LS6CJE040NG860708</t>
  </si>
  <si>
    <t>粤BDE4871</t>
  </si>
  <si>
    <t>郑晓东</t>
  </si>
  <si>
    <t>LS6CJE042NG860774</t>
  </si>
  <si>
    <t>粤BDK4818</t>
  </si>
  <si>
    <t>田应森</t>
  </si>
  <si>
    <t>LS6CJE042NG860760</t>
  </si>
  <si>
    <t>粤BDJ4305</t>
  </si>
  <si>
    <t>ZCDF/ZLHT-2022009070005</t>
  </si>
  <si>
    <t>黄本兆</t>
  </si>
  <si>
    <t>LS6CJE042NG860757</t>
  </si>
  <si>
    <t>粤BDG2961</t>
  </si>
  <si>
    <t>刘超</t>
  </si>
  <si>
    <t>LS6CJE042NG860743</t>
  </si>
  <si>
    <t>粤BDL0259</t>
  </si>
  <si>
    <t>LS6CJE042NG860726</t>
  </si>
  <si>
    <t>粤BDX6832</t>
  </si>
  <si>
    <t>樊辉</t>
  </si>
  <si>
    <t>LS6CJE04XNG860716</t>
  </si>
  <si>
    <t>粤BDF5496</t>
  </si>
  <si>
    <t>闫小飞</t>
  </si>
  <si>
    <t>LS6CJE049NG860741</t>
  </si>
  <si>
    <t>粤BDL7390</t>
  </si>
  <si>
    <t>许飞</t>
  </si>
  <si>
    <t>LS6CJE049NG860562</t>
  </si>
  <si>
    <t>粤BAM4867</t>
  </si>
  <si>
    <t>岩布勒</t>
  </si>
  <si>
    <t>LS6CJE04XNG860554</t>
  </si>
  <si>
    <t>粤BDM3459</t>
  </si>
  <si>
    <t>卢晓彬</t>
  </si>
  <si>
    <t>LS6CJE04XNG860568</t>
  </si>
  <si>
    <t>粤BAG3543</t>
  </si>
  <si>
    <t>覃映</t>
  </si>
  <si>
    <t>LS6CJE046NG860583</t>
  </si>
  <si>
    <t>粤BDM4041</t>
  </si>
  <si>
    <t>洪小洲</t>
  </si>
  <si>
    <t>LS6CJE041NG860586</t>
  </si>
  <si>
    <t>粤BDJ4318</t>
  </si>
  <si>
    <t>LS6CJE041NG860605</t>
  </si>
  <si>
    <t>粤BAW6335</t>
  </si>
  <si>
    <t>LS6CJE043NG860542</t>
  </si>
  <si>
    <t>粤BDP4539</t>
  </si>
  <si>
    <t>罗登凯</t>
  </si>
  <si>
    <t>LS6CJE043NG860556</t>
  </si>
  <si>
    <t>粤BDF2409</t>
  </si>
  <si>
    <t>陆海</t>
  </si>
  <si>
    <t>LS6CJE045NG860574</t>
  </si>
  <si>
    <t>粤BDH4388</t>
  </si>
  <si>
    <t>欧双坤</t>
  </si>
  <si>
    <t>LS6CJE046NG860518</t>
  </si>
  <si>
    <t>桂ADB5481</t>
  </si>
  <si>
    <t>FET-FH-202207R0342</t>
  </si>
  <si>
    <t>LS6CJE048NG860570</t>
  </si>
  <si>
    <t>川AA80199</t>
  </si>
  <si>
    <t>ZCDF/ZLHT-202208010003</t>
  </si>
  <si>
    <t>朱力凡</t>
  </si>
  <si>
    <t>LS6CJE043NG860508</t>
  </si>
  <si>
    <t>桂AD14283</t>
  </si>
  <si>
    <t>LS6CJE048NG860522</t>
  </si>
  <si>
    <t>桂ADL3410</t>
  </si>
  <si>
    <t>LS6CJE049NG860576</t>
  </si>
  <si>
    <t>桂ADF8311</t>
  </si>
  <si>
    <t>ZCDF/ZLHT-2022009280003</t>
  </si>
  <si>
    <t>唐上桂</t>
  </si>
  <si>
    <t>LS6CJE044NG860548</t>
  </si>
  <si>
    <t>桂ADF3481</t>
  </si>
  <si>
    <t>LS6CJE043NG860332</t>
  </si>
  <si>
    <t>桂ADL5652</t>
  </si>
  <si>
    <t>LS6CJE042NG860354</t>
  </si>
  <si>
    <t>桂ADA5204</t>
  </si>
  <si>
    <t>何忠易</t>
  </si>
  <si>
    <t>LS6CJE042NG860516</t>
  </si>
  <si>
    <t>桂ADM1341</t>
  </si>
  <si>
    <t>LS6CJE048NG860536</t>
  </si>
  <si>
    <t>桂AD61462</t>
  </si>
  <si>
    <t>ZLHT-22101110472933</t>
  </si>
  <si>
    <t>刘汉昌</t>
  </si>
  <si>
    <t>LS6CJE046NG860311</t>
  </si>
  <si>
    <t>粤BA74021</t>
  </si>
  <si>
    <t>LS6CJE045NG860199</t>
  </si>
  <si>
    <t>粤BAE4970</t>
  </si>
  <si>
    <t>管庆虎</t>
  </si>
  <si>
    <t>LS6CJE042NG860435</t>
  </si>
  <si>
    <t>粤BDK0601</t>
  </si>
  <si>
    <t>LS6CJE043NG860413</t>
  </si>
  <si>
    <t>粤BDA9415</t>
  </si>
  <si>
    <t>张宏胜</t>
  </si>
  <si>
    <t>LS6CJE045NG860462</t>
  </si>
  <si>
    <t>粤BDJ8003</t>
  </si>
  <si>
    <t>LS6CJE044NG860422</t>
  </si>
  <si>
    <t>粤BDH3820</t>
  </si>
  <si>
    <t>LS6CJE045NG860431</t>
  </si>
  <si>
    <t>粤BDL7626</t>
  </si>
  <si>
    <t>LS6CJE044NG860405</t>
  </si>
  <si>
    <t>粤BDA2895</t>
  </si>
  <si>
    <t>LS6CJE044NG860467</t>
  </si>
  <si>
    <t>粤BDK2571</t>
  </si>
  <si>
    <t>LS6CJE043NG860377</t>
  </si>
  <si>
    <t>粤BDB5412</t>
  </si>
  <si>
    <t>LS6CJE042NG860452</t>
  </si>
  <si>
    <t>粤BDJ3673</t>
  </si>
  <si>
    <t>LS6CJE040NG860496</t>
  </si>
  <si>
    <t>粤BAG4872</t>
  </si>
  <si>
    <t>LS6CJE047NG860401</t>
  </si>
  <si>
    <t>粤BDF2528</t>
  </si>
  <si>
    <t>LS6CJE048NG860374</t>
  </si>
  <si>
    <t>粤BDQ9383</t>
  </si>
  <si>
    <t>沈彬</t>
  </si>
  <si>
    <t>LS6CJE048NG860388</t>
  </si>
  <si>
    <t>粤BDK0273</t>
  </si>
  <si>
    <t>LS6CJE048NG860455</t>
  </si>
  <si>
    <t>粤BDK5729</t>
  </si>
  <si>
    <t>LS6CJE044NG860436</t>
  </si>
  <si>
    <t>粤BAW8472</t>
  </si>
  <si>
    <t>LS6CJE04XNG860604</t>
  </si>
  <si>
    <t>粤BDH4947</t>
  </si>
  <si>
    <t>余送来</t>
  </si>
  <si>
    <t>LS6CJE041NG860345</t>
  </si>
  <si>
    <t>粤BDH8493</t>
  </si>
  <si>
    <t>郝长顺</t>
  </si>
  <si>
    <t>LS6CJE040NG860398</t>
  </si>
  <si>
    <t>粤BDM5580</t>
  </si>
  <si>
    <t>LS6CJE046NG860230</t>
  </si>
  <si>
    <t>粤BDL7365</t>
  </si>
  <si>
    <t>LS6CJE046NG860406</t>
  </si>
  <si>
    <t>粤BDD9582</t>
  </si>
  <si>
    <t>LS6CJE044NG860582</t>
  </si>
  <si>
    <t>粤BDH7183</t>
  </si>
  <si>
    <t>ZCDF/ZLHT-202208020004</t>
  </si>
  <si>
    <t>周强</t>
  </si>
  <si>
    <t>LS6CJE043NG860590</t>
  </si>
  <si>
    <t>粤BDL0673</t>
  </si>
  <si>
    <t>LS6CJE042NG860600</t>
  </si>
  <si>
    <t>粤BDQ3572</t>
  </si>
  <si>
    <t>LS6CJE040NG860580</t>
  </si>
  <si>
    <t>粤BDR8320</t>
  </si>
  <si>
    <t>LS6CJE046NG860597</t>
  </si>
  <si>
    <t>粤BDH0562</t>
  </si>
  <si>
    <t>郭灵敏</t>
  </si>
  <si>
    <t>LS6CJE048NG860309</t>
  </si>
  <si>
    <t>粤BAF4379</t>
  </si>
  <si>
    <t>刘焱祖</t>
  </si>
  <si>
    <t>LS6CJE048NG860357</t>
  </si>
  <si>
    <t>粤BDL2678</t>
  </si>
  <si>
    <t>郭敏</t>
  </si>
  <si>
    <t>LS6CJE04XNG860196</t>
  </si>
  <si>
    <t>粤BDP3718</t>
  </si>
  <si>
    <t>陈沃发</t>
  </si>
  <si>
    <t>LS6CJE048NG860228</t>
  </si>
  <si>
    <t>粤BDK9560</t>
  </si>
  <si>
    <t>罗文武</t>
  </si>
  <si>
    <t>LS6CJE048NG860343</t>
  </si>
  <si>
    <t>粤BDH5752</t>
  </si>
  <si>
    <t>许金荣</t>
  </si>
  <si>
    <t>LS6CJE048NG860326</t>
  </si>
  <si>
    <t>粤BDK1355</t>
  </si>
  <si>
    <t>李艳杰</t>
  </si>
  <si>
    <t>LS6CJE047NG860317</t>
  </si>
  <si>
    <t>粤BDK3715</t>
  </si>
  <si>
    <t>ZCDF/ZLHT-2022009050003</t>
  </si>
  <si>
    <t>唐江宏</t>
  </si>
  <si>
    <t>LS6CJE048NG860195</t>
  </si>
  <si>
    <t>粤BDQ0463</t>
  </si>
  <si>
    <t>王欢</t>
  </si>
  <si>
    <t>LS6CJE044NG860355</t>
  </si>
  <si>
    <t>粤BAW3462</t>
  </si>
  <si>
    <t>宋助星</t>
  </si>
  <si>
    <t>LS6CJE041NG860202</t>
  </si>
  <si>
    <t>粤BDG0838</t>
  </si>
  <si>
    <t>赖勇豪</t>
  </si>
  <si>
    <t>LS6CJE04XNG860232</t>
  </si>
  <si>
    <t>粤BDX6852</t>
  </si>
  <si>
    <t>胡卫国</t>
  </si>
  <si>
    <t>LS6CJE04XNG860344</t>
  </si>
  <si>
    <t>粤BA74909</t>
  </si>
  <si>
    <t>吴佳欣</t>
  </si>
  <si>
    <t>LS6CJE041NG860216</t>
  </si>
  <si>
    <t>粤AAX3012</t>
  </si>
  <si>
    <t>ZCDF/ZLHT-202208020002</t>
  </si>
  <si>
    <t>FET-FH-202206R0068</t>
  </si>
  <si>
    <t>2022-06-20</t>
  </si>
  <si>
    <t>陆社锋</t>
  </si>
  <si>
    <t>LS6CJE044NG860193</t>
  </si>
  <si>
    <t>粤AAM1562</t>
  </si>
  <si>
    <t>ZCDF/ZLHT-202208090003</t>
  </si>
  <si>
    <t>李生海</t>
  </si>
  <si>
    <t>LS6CJE044NG860212</t>
  </si>
  <si>
    <t>粤AAY2100</t>
  </si>
  <si>
    <t>ZCDF/ZLHT-202208160002</t>
  </si>
  <si>
    <t>朱兴明</t>
  </si>
  <si>
    <t>LS6CJE043NG860198</t>
  </si>
  <si>
    <t>粤AAX2159</t>
  </si>
  <si>
    <t>ZCDF/ZLHT-202208050002</t>
  </si>
  <si>
    <t>陈勇杰</t>
  </si>
  <si>
    <t>LS6CJE048NG860214</t>
  </si>
  <si>
    <t>粤AAW6132</t>
  </si>
  <si>
    <t>LS6CJE04XNG860215</t>
  </si>
  <si>
    <t>粤AAV3562</t>
  </si>
  <si>
    <t>LS6CJE049NG860206</t>
  </si>
  <si>
    <t>粤AAX6791</t>
  </si>
  <si>
    <t>谢远方</t>
  </si>
  <si>
    <t>LS6CJE042NG860192</t>
  </si>
  <si>
    <t>粤AAW7623</t>
  </si>
  <si>
    <t>ZCDF/ZLHT-202208120002</t>
  </si>
  <si>
    <t>陈文昌</t>
  </si>
  <si>
    <t>LS6CJE048NG860732</t>
  </si>
  <si>
    <t>粤AAZ9353</t>
  </si>
  <si>
    <t>王元博</t>
  </si>
  <si>
    <t>LS6CJE045NG860736</t>
  </si>
  <si>
    <t>粤AAZ7539</t>
  </si>
  <si>
    <t>梁西坚</t>
  </si>
  <si>
    <t>LS6CJE044NG860730</t>
  </si>
  <si>
    <t>粤AAB7153</t>
  </si>
  <si>
    <t>ZCDF/ZLHT-202207010002</t>
  </si>
  <si>
    <t>唐平</t>
  </si>
  <si>
    <t>LS6CJE046NG860762</t>
  </si>
  <si>
    <t>粤AAU0973</t>
  </si>
  <si>
    <t>LS6CJE047NG860723</t>
  </si>
  <si>
    <t>粤AAV7125</t>
  </si>
  <si>
    <t>黄志辉</t>
  </si>
  <si>
    <t>LS6CJE044NG860775</t>
  </si>
  <si>
    <t>粤AAY7316</t>
  </si>
  <si>
    <t>谢鹏飞</t>
  </si>
  <si>
    <t>LS6CJE046NG860731</t>
  </si>
  <si>
    <t>粤AAU3176</t>
  </si>
  <si>
    <t>庞贤胜</t>
  </si>
  <si>
    <t>LS6CJE049NG860707</t>
  </si>
  <si>
    <t>粤AAW8863</t>
  </si>
  <si>
    <t>左茂华</t>
  </si>
  <si>
    <t>LS6CJE043NG860587</t>
  </si>
  <si>
    <t>粤BDL4820</t>
  </si>
  <si>
    <t>陈晓郡</t>
  </si>
  <si>
    <t>LS6CJE049NG860397</t>
  </si>
  <si>
    <t>粤BDM6799</t>
  </si>
  <si>
    <t>陈朝雨</t>
  </si>
  <si>
    <t>LS6CJE048NG860469</t>
  </si>
  <si>
    <t>粤BAM3249</t>
  </si>
  <si>
    <t>李程龙</t>
  </si>
  <si>
    <t>LS6CJE048NG860410</t>
  </si>
  <si>
    <t>粤BDJ7445</t>
  </si>
  <si>
    <t>岑忠和</t>
  </si>
  <si>
    <t>LS6CJE049NG860433</t>
  </si>
  <si>
    <t>粤BDJ4063</t>
  </si>
  <si>
    <t>刘国明</t>
  </si>
  <si>
    <t>LS6CJE048NG860407</t>
  </si>
  <si>
    <t>粤BDK8431</t>
  </si>
  <si>
    <t>冯进强</t>
  </si>
  <si>
    <t>LS6CJE048NG860438</t>
  </si>
  <si>
    <t>粤BAG5449</t>
  </si>
  <si>
    <t>郑莉敏</t>
  </si>
  <si>
    <t>LS6CJE048NG860729</t>
  </si>
  <si>
    <t>粤BAV4249</t>
  </si>
  <si>
    <t>雷建中</t>
  </si>
  <si>
    <t>LS6CJE048NG860746</t>
  </si>
  <si>
    <t>粤BDP6247</t>
  </si>
  <si>
    <t>戚伟福</t>
  </si>
  <si>
    <t>LS6CJE049NG860738</t>
  </si>
  <si>
    <t>粤BDR4220</t>
  </si>
  <si>
    <t>李伟朋</t>
  </si>
  <si>
    <t>LS6CJE049NG860593</t>
  </si>
  <si>
    <t>粤BAW7138</t>
  </si>
  <si>
    <t>王龙</t>
  </si>
  <si>
    <t>LS6CJE04XNG860599</t>
  </si>
  <si>
    <t>粤BAY4691</t>
  </si>
  <si>
    <t>鑫禾新能源汽车（东莞）有限公司</t>
  </si>
  <si>
    <t>LS6CJE042NG860788</t>
  </si>
  <si>
    <t>桂AD74202</t>
  </si>
  <si>
    <t>陈泓志</t>
  </si>
  <si>
    <t>LS6CJE041NG860815</t>
  </si>
  <si>
    <t>桂ADD1412</t>
  </si>
  <si>
    <t>LS6CJE042NG860810</t>
  </si>
  <si>
    <t>桂ADB2084</t>
  </si>
  <si>
    <t>ZLHT-22101110284952</t>
  </si>
  <si>
    <t>黄少甲</t>
  </si>
  <si>
    <t>LS6CJE040NG860823</t>
  </si>
  <si>
    <t>桂ADJ3085</t>
  </si>
  <si>
    <t>姚康泰</t>
  </si>
  <si>
    <t>LS6CJE040NG860756</t>
  </si>
  <si>
    <t>桂ADF9093</t>
  </si>
  <si>
    <t>LS6CJE048NG860505</t>
  </si>
  <si>
    <t>粤BDL7642</t>
  </si>
  <si>
    <t>胡青松</t>
  </si>
  <si>
    <t>LS6CJE046NG860356</t>
  </si>
  <si>
    <t>粤BAX4535</t>
  </si>
  <si>
    <t>袁建英</t>
  </si>
  <si>
    <t>LS6CJE046NG860387</t>
  </si>
  <si>
    <t>粤BDQ4057</t>
  </si>
  <si>
    <t>覃满林</t>
  </si>
  <si>
    <t>LS6CJE046NG860423</t>
  </si>
  <si>
    <t>粤BDK2401</t>
  </si>
  <si>
    <t>徐金文</t>
  </si>
  <si>
    <t>LS6CJE048NG860441</t>
  </si>
  <si>
    <t>粤BAV4662</t>
  </si>
  <si>
    <t>余锋</t>
  </si>
  <si>
    <t>LS6CJE047NG860334</t>
  </si>
  <si>
    <t>粤BAW2277</t>
  </si>
  <si>
    <t>吴祖华</t>
  </si>
  <si>
    <t>LS6CJE049NG860450</t>
  </si>
  <si>
    <t>粤BA78343</t>
  </si>
  <si>
    <t>LS6CJE041NG860720</t>
  </si>
  <si>
    <t>粤AAZ6513</t>
  </si>
  <si>
    <t>张能辉</t>
  </si>
  <si>
    <t>LS6CJE041NG860734</t>
  </si>
  <si>
    <t>粤AAB9536</t>
  </si>
  <si>
    <t>LS6CJE04XNG860781</t>
  </si>
  <si>
    <t>粤AAW1052</t>
  </si>
  <si>
    <t>吴源杰</t>
  </si>
  <si>
    <t>LS6CJE045NG860722</t>
  </si>
  <si>
    <t>粤AAY1399</t>
  </si>
  <si>
    <t>张志琪</t>
  </si>
  <si>
    <t>LS6CJE045NG860767</t>
  </si>
  <si>
    <t>粤AAK6739</t>
  </si>
  <si>
    <t>朱林光</t>
  </si>
  <si>
    <t>LS6CJE047NG860740</t>
  </si>
  <si>
    <t>粤AAX3006</t>
  </si>
  <si>
    <t>ZCDF/ZLHT-202207140003</t>
  </si>
  <si>
    <t>石方朋</t>
  </si>
  <si>
    <t>LS6CJE04XNG860747</t>
  </si>
  <si>
    <t>粤AAW2685</t>
  </si>
  <si>
    <t>利才胜</t>
  </si>
  <si>
    <t>LS6CJE043NG860329</t>
  </si>
  <si>
    <t>桂ADB4501</t>
  </si>
  <si>
    <t>薛永菊</t>
  </si>
  <si>
    <t>LS6CJE041NG860524</t>
  </si>
  <si>
    <t>川AA80266</t>
  </si>
  <si>
    <t>ZCDF/ZLHT-202208050004</t>
  </si>
  <si>
    <t>胡雄</t>
  </si>
  <si>
    <t>LS6CJE041NG860538</t>
  </si>
  <si>
    <t>桂ADB4312</t>
  </si>
  <si>
    <t>黄文真</t>
  </si>
  <si>
    <t>LS6CJE048NG860391</t>
  </si>
  <si>
    <t>桂ADE2581</t>
  </si>
  <si>
    <t>LS6CJE04XNG860389</t>
  </si>
  <si>
    <t>桂ADB4261</t>
  </si>
  <si>
    <t>LS6CJE040NG860370</t>
  </si>
  <si>
    <t>粤BB19162</t>
  </si>
  <si>
    <t>LS6CJE043NG860461</t>
  </si>
  <si>
    <t>粤BAG2387</t>
  </si>
  <si>
    <t>陈建平</t>
  </si>
  <si>
    <t>LS6CJE044NG860386</t>
  </si>
  <si>
    <t>粤BDG4957</t>
  </si>
  <si>
    <t>黄锐</t>
  </si>
  <si>
    <t>LS6CJE044NG860498</t>
  </si>
  <si>
    <t>粤BDN0940</t>
  </si>
  <si>
    <t>张强</t>
  </si>
  <si>
    <t>LS6CJE044NG860503</t>
  </si>
  <si>
    <t>粤BAW0263</t>
  </si>
  <si>
    <t>阳海军</t>
  </si>
  <si>
    <t>LS6CJE04XNG860375</t>
  </si>
  <si>
    <t>粤BDE4453</t>
  </si>
  <si>
    <t>林章富</t>
  </si>
  <si>
    <t>LS6CJE040NG860434</t>
  </si>
  <si>
    <t>苏FD92061</t>
  </si>
  <si>
    <t>南通新智达物流有限公司</t>
  </si>
  <si>
    <t>UNe/ZLHT-202205240001</t>
  </si>
  <si>
    <t>FET-FH-202205R0017</t>
  </si>
  <si>
    <t>倪彬翔</t>
  </si>
  <si>
    <t>LS6CJE041NG860409</t>
  </si>
  <si>
    <t>苏FD89189</t>
  </si>
  <si>
    <t>ZCDF/ZLHT-202207010003</t>
  </si>
  <si>
    <t>王进</t>
  </si>
  <si>
    <t>LS6CJE042NG860399</t>
  </si>
  <si>
    <t>苏FD89918</t>
  </si>
  <si>
    <t>顾高锋</t>
  </si>
  <si>
    <t>LS6CJE040NG860451</t>
  </si>
  <si>
    <t>苏FD98112</t>
  </si>
  <si>
    <t>蔡豹</t>
  </si>
  <si>
    <t>LS6CJE04XNG860411</t>
  </si>
  <si>
    <t>苏FDA2960</t>
  </si>
  <si>
    <t>秦朗</t>
  </si>
  <si>
    <t>LS6CJE042NG860211</t>
  </si>
  <si>
    <t>粤AAX2530</t>
  </si>
  <si>
    <t>殷华</t>
  </si>
  <si>
    <t>LS6CJE040NG860305</t>
  </si>
  <si>
    <t>粤AAZ2153</t>
  </si>
  <si>
    <t>莫锡全</t>
  </si>
  <si>
    <t>LS6CJE042NG860712</t>
  </si>
  <si>
    <t>粤AAX0038</t>
  </si>
  <si>
    <t>周志阳</t>
  </si>
  <si>
    <t>LS6CJE042NG860449</t>
  </si>
  <si>
    <t>粤BAK7609</t>
  </si>
  <si>
    <t>LS6CJE042NG860466</t>
  </si>
  <si>
    <t>粤BDC2847</t>
  </si>
  <si>
    <t>LS6CJE046NG860633</t>
  </si>
  <si>
    <t>粤BDP4187</t>
  </si>
  <si>
    <t>ZCDF/ZLHT-202208010002</t>
  </si>
  <si>
    <t>何丽</t>
  </si>
  <si>
    <t>LS6CJE046NG860647</t>
  </si>
  <si>
    <t>粤BAV6031</t>
  </si>
  <si>
    <t>叶壁烽</t>
  </si>
  <si>
    <t>LS6CJE047NG860611</t>
  </si>
  <si>
    <t>粤BA70492</t>
  </si>
  <si>
    <t>刘锦逵</t>
  </si>
  <si>
    <t>LS6CJE047NG860639</t>
  </si>
  <si>
    <t>粤BDN5645</t>
  </si>
  <si>
    <t>梁广新</t>
  </si>
  <si>
    <t>LS6CJE047NG860656</t>
  </si>
  <si>
    <t>粤BDR4785</t>
  </si>
  <si>
    <t>邓志轩</t>
  </si>
  <si>
    <t>LS6CJE048NG860634</t>
  </si>
  <si>
    <t>粤BAG4485</t>
  </si>
  <si>
    <t>雷蒙龙</t>
  </si>
  <si>
    <t>LS6CJE049NG860609</t>
  </si>
  <si>
    <t>粤BDL3490</t>
  </si>
  <si>
    <t>袁迎春</t>
  </si>
  <si>
    <t>LS6CJE049NG860612</t>
  </si>
  <si>
    <t>粤BDA4575</t>
  </si>
  <si>
    <t>王军华</t>
  </si>
  <si>
    <t>LS6CJE049NG860660</t>
  </si>
  <si>
    <t>粤BDL0430</t>
  </si>
  <si>
    <t>钟凌轩</t>
  </si>
  <si>
    <t>LS6CJE046NG860602</t>
  </si>
  <si>
    <t>粤BAN1486</t>
  </si>
  <si>
    <t>连家仪</t>
  </si>
  <si>
    <t>LS6CJE043NG860637</t>
  </si>
  <si>
    <t>粤BDZ3518</t>
  </si>
  <si>
    <t>LS6CJE043NG860640</t>
  </si>
  <si>
    <t>粤BAJ9425</t>
  </si>
  <si>
    <t>LS6CJE043NG860654</t>
  </si>
  <si>
    <t>粤BDN6713</t>
  </si>
  <si>
    <t>郝帅</t>
  </si>
  <si>
    <t>LS6CJE044NG860615</t>
  </si>
  <si>
    <t>粤BDK4929</t>
  </si>
  <si>
    <t>杨广</t>
  </si>
  <si>
    <t>LS6CJE044NG860632</t>
  </si>
  <si>
    <t>粤BAW4028</t>
  </si>
  <si>
    <t>金晟</t>
  </si>
  <si>
    <t>LS6CJE043NG860606</t>
  </si>
  <si>
    <t>粤BDR2249</t>
  </si>
  <si>
    <t>王闯</t>
  </si>
  <si>
    <t>LS6CJE041NG860460</t>
  </si>
  <si>
    <t>粤BDX7271</t>
  </si>
  <si>
    <t>王付祥</t>
  </si>
  <si>
    <t>LS6CJE049NG860464</t>
  </si>
  <si>
    <t>粤BAH0415</t>
  </si>
  <si>
    <t>LS6CJE040NG860501</t>
  </si>
  <si>
    <t>粤BDJ3940</t>
  </si>
  <si>
    <t>梁科科</t>
  </si>
  <si>
    <t>LS6CJE047NG860642</t>
  </si>
  <si>
    <t>粤BDR1945</t>
  </si>
  <si>
    <t>周波</t>
  </si>
  <si>
    <t>LS6CJE045NG860638</t>
  </si>
  <si>
    <t>粤BDJ7440</t>
  </si>
  <si>
    <t>邹贵阳</t>
  </si>
  <si>
    <t>LS6CJE045NG860641</t>
  </si>
  <si>
    <t>粤BAV2913</t>
  </si>
  <si>
    <t>谭金汉</t>
  </si>
  <si>
    <t>LS6CJE044NG860646</t>
  </si>
  <si>
    <t>粤BDA6407</t>
  </si>
  <si>
    <t>陈闯</t>
  </si>
  <si>
    <t>LS6CJE045NG860655</t>
  </si>
  <si>
    <t>粤BDP7141</t>
  </si>
  <si>
    <t>张东年</t>
  </si>
  <si>
    <t>LS6CJE045NG860610</t>
  </si>
  <si>
    <t>粤BD74318</t>
  </si>
  <si>
    <t>肖文营</t>
  </si>
  <si>
    <t>LS6CJE046NG860521</t>
  </si>
  <si>
    <t>粤BDV4159</t>
  </si>
  <si>
    <t>LS6CJE047NG860608</t>
  </si>
  <si>
    <t>粤BDE4031</t>
  </si>
  <si>
    <t>李木明</t>
  </si>
  <si>
    <t>LS6CJE04XNG860618</t>
  </si>
  <si>
    <t>粤BD08183</t>
  </si>
  <si>
    <t>陈光祥</t>
  </si>
  <si>
    <t>LS6CJE04XNG860456</t>
  </si>
  <si>
    <t>粤BAF6441</t>
  </si>
  <si>
    <t>王宁</t>
  </si>
  <si>
    <t>LS6CJE049NG860335</t>
  </si>
  <si>
    <t>粤BDR1459</t>
  </si>
  <si>
    <t>惠州市陆鑫新能源汽车有限公司</t>
  </si>
  <si>
    <t>LS6CJE04XNG860392</t>
  </si>
  <si>
    <t>粤BDJ4781</t>
  </si>
  <si>
    <t>黄建明</t>
  </si>
  <si>
    <t>LS6CJE043NG860394</t>
  </si>
  <si>
    <t>粤BDG4057</t>
  </si>
  <si>
    <t>LS6CJE047NG860446</t>
  </si>
  <si>
    <t>粤BAM4782</t>
  </si>
  <si>
    <t>LS6CJE049NG860447</t>
  </si>
  <si>
    <t>粤BAK4872</t>
  </si>
  <si>
    <t>李浩威</t>
  </si>
  <si>
    <t>LS6CJE049NG860500</t>
  </si>
  <si>
    <t>粤BAV8425</t>
  </si>
  <si>
    <t>易洪江</t>
  </si>
  <si>
    <t>LS6CJE04XNG860408</t>
  </si>
  <si>
    <t>粤BAF4475</t>
  </si>
  <si>
    <t>黄魏相</t>
  </si>
  <si>
    <t>LS6CJE04XNG860439</t>
  </si>
  <si>
    <t>粤BA64718</t>
  </si>
  <si>
    <t>周琳</t>
  </si>
  <si>
    <t>LS6CJE041NG860779</t>
  </si>
  <si>
    <t>粤BDF8491</t>
  </si>
  <si>
    <t>邵锦斌</t>
  </si>
  <si>
    <t>LS6CJE046NG860390</t>
  </si>
  <si>
    <t>粤BAM4761</t>
  </si>
  <si>
    <t>苏明武</t>
  </si>
  <si>
    <t>LS6CJE045NG860414</t>
  </si>
  <si>
    <t>粤BAW3745</t>
  </si>
  <si>
    <t>陈健</t>
  </si>
  <si>
    <t>LS6CJE047NG860396</t>
  </si>
  <si>
    <t>粤BDK0489</t>
  </si>
  <si>
    <t>LS6CJE041NG860426</t>
  </si>
  <si>
    <t>粤BDL8068</t>
  </si>
  <si>
    <t>邓姚昌</t>
  </si>
  <si>
    <t>LS6CJE049NG860528</t>
  </si>
  <si>
    <t>粤BAG5947</t>
  </si>
  <si>
    <t>LS6CJE042NG860662</t>
  </si>
  <si>
    <t>粤BDP3367</t>
  </si>
  <si>
    <t>LS6CJE040NG860594</t>
  </si>
  <si>
    <t>粤BDM2680</t>
  </si>
  <si>
    <t>LS6CJE044NG860596</t>
  </si>
  <si>
    <t>粤BA81465</t>
  </si>
  <si>
    <t>李健</t>
  </si>
  <si>
    <t>LS6CJE041NG860653</t>
  </si>
  <si>
    <t>粤BDR7845</t>
  </si>
  <si>
    <t>李平</t>
  </si>
  <si>
    <t>LS6CJE047NG860365</t>
  </si>
  <si>
    <t>粤BDJ4416</t>
  </si>
  <si>
    <t>林继涛</t>
  </si>
  <si>
    <t>LS6CJE045NG860395</t>
  </si>
  <si>
    <t>粤BAW9412</t>
  </si>
  <si>
    <t>吴毅</t>
  </si>
  <si>
    <t>LS6CJE044NG860470</t>
  </si>
  <si>
    <t>粤BA88945</t>
  </si>
  <si>
    <t>黄炳创</t>
  </si>
  <si>
    <t>LS6CJE046NG860437</t>
  </si>
  <si>
    <t>粤BAL0475</t>
  </si>
  <si>
    <t>丛琳琳</t>
  </si>
  <si>
    <t>LS6CJE049NG860366</t>
  </si>
  <si>
    <t>粤BAD4530</t>
  </si>
  <si>
    <t>阳成洁</t>
  </si>
  <si>
    <t>LS6CJE043NG860444</t>
  </si>
  <si>
    <t>粤BAF8465</t>
  </si>
  <si>
    <t>柳会事</t>
  </si>
  <si>
    <t>LS6CJE04XNG860649</t>
  </si>
  <si>
    <t>粤BDC9475</t>
  </si>
  <si>
    <t>LS6CJE040NG860658</t>
  </si>
  <si>
    <t>粤BDE7465</t>
  </si>
  <si>
    <t>LS6CJE048NG860777</t>
  </si>
  <si>
    <t>粤BDH4923</t>
  </si>
  <si>
    <t>陈志威</t>
  </si>
  <si>
    <t>LS6CJE045NG860400</t>
  </si>
  <si>
    <t>粤BDG4017</t>
  </si>
  <si>
    <t>潘贵</t>
  </si>
  <si>
    <t>LS6CJE042NG860497</t>
  </si>
  <si>
    <t>粤BDE4509</t>
  </si>
  <si>
    <t>马栋智</t>
  </si>
  <si>
    <t>LS6CJE041NG860393</t>
  </si>
  <si>
    <t>粤BDG6490</t>
  </si>
  <si>
    <t>马正杨</t>
  </si>
  <si>
    <t>LS6CJE047NG860429</t>
  </si>
  <si>
    <t>粤BDH1041</t>
  </si>
  <si>
    <t>LS6CJE042NG860595</t>
  </si>
  <si>
    <t>粤BA82436</t>
  </si>
  <si>
    <t>LS6CJE046NG860535</t>
  </si>
  <si>
    <t>粤BAM4609</t>
  </si>
  <si>
    <t>周慧</t>
  </si>
  <si>
    <t>LS6CJE042NG860628</t>
  </si>
  <si>
    <t>粤BAY9422</t>
  </si>
  <si>
    <t>李爽</t>
  </si>
  <si>
    <t>LS6CJE044NG860663</t>
  </si>
  <si>
    <t>粤BAK4831</t>
  </si>
  <si>
    <t>李有富</t>
  </si>
  <si>
    <t>LS6CJE045NG860770</t>
  </si>
  <si>
    <t>粤BDL5439</t>
  </si>
  <si>
    <t>陈涛</t>
  </si>
  <si>
    <t>LS6CJE046NG860213</t>
  </si>
  <si>
    <t>粤AAW3686</t>
  </si>
  <si>
    <t>黄泽颖</t>
  </si>
  <si>
    <t>LS6CJE04XNG860330</t>
  </si>
  <si>
    <t>粤AAW6503</t>
  </si>
  <si>
    <t>张飞</t>
  </si>
  <si>
    <t>LS6CJE049NG860349</t>
  </si>
  <si>
    <t>粤AAD7156</t>
  </si>
  <si>
    <t>LS6CJE041NG860359</t>
  </si>
  <si>
    <t>粤ADF4601</t>
  </si>
  <si>
    <t>杨海宁</t>
  </si>
  <si>
    <t>LS6CJE042NG860709</t>
  </si>
  <si>
    <t>粤AAV5812</t>
  </si>
  <si>
    <t>李炳任</t>
  </si>
  <si>
    <t>LS6CJE047NG860625</t>
  </si>
  <si>
    <t>粤AAD1876</t>
  </si>
  <si>
    <t>李泽华</t>
  </si>
  <si>
    <t>LS6CJE042NG860791</t>
  </si>
  <si>
    <t>粤AAU9386</t>
  </si>
  <si>
    <t>梁兆琦</t>
  </si>
  <si>
    <t>LS6CJE043NG860797</t>
  </si>
  <si>
    <t>粤AAV5032</t>
  </si>
  <si>
    <t>LS6CJE044NG860792</t>
  </si>
  <si>
    <t>粤AAV7063</t>
  </si>
  <si>
    <t>范才美</t>
  </si>
  <si>
    <t>LS6CJE044NG860453</t>
  </si>
  <si>
    <t>粤BAW4650</t>
  </si>
  <si>
    <t>刘鑫</t>
  </si>
  <si>
    <t>LS6CJE046NG860454</t>
  </si>
  <si>
    <t>粤BAN4960</t>
  </si>
  <si>
    <t>LS6CJE049NG860514</t>
  </si>
  <si>
    <t>粤BDJ2459</t>
  </si>
  <si>
    <t>贺勇乐</t>
  </si>
  <si>
    <t>LS6CJE049NG860383</t>
  </si>
  <si>
    <t>粤BDQ4497</t>
  </si>
  <si>
    <t>邹国辉</t>
  </si>
  <si>
    <t>LS6CJE042NG860614</t>
  </si>
  <si>
    <t>粤BDZ3267</t>
  </si>
  <si>
    <t>兰方林</t>
  </si>
  <si>
    <t>LS6CJE041NG860622</t>
  </si>
  <si>
    <t>粤BAV6917</t>
  </si>
  <si>
    <t>李志鸿</t>
  </si>
  <si>
    <t>LS6CJE04XNG860635</t>
  </si>
  <si>
    <t>粤BDR5312</t>
  </si>
  <si>
    <t>LS6CJE041NG860636</t>
  </si>
  <si>
    <t>粤BDR7981</t>
  </si>
  <si>
    <t>邵辉</t>
  </si>
  <si>
    <t>LS6CJE045NG860607</t>
  </si>
  <si>
    <t>粤BA93643</t>
  </si>
  <si>
    <t>吴红昌</t>
  </si>
  <si>
    <t>LS6CJE04XNG860425</t>
  </si>
  <si>
    <t>粤BAJ4237</t>
  </si>
  <si>
    <t>LS6CJE04XNG860506</t>
  </si>
  <si>
    <t>粤BAG4257</t>
  </si>
  <si>
    <t>LS6CJE042NG860371</t>
  </si>
  <si>
    <t>粤BA86342</t>
  </si>
  <si>
    <t>ZCDF/ZLHT-202208120003</t>
  </si>
  <si>
    <t>袁懋获</t>
  </si>
  <si>
    <t>LS6CJE043NG860430</t>
  </si>
  <si>
    <t>粤BDH8652</t>
  </si>
  <si>
    <t>吴丽华</t>
  </si>
  <si>
    <t>LS6CJE045NG860459</t>
  </si>
  <si>
    <t>粤BAW4623</t>
  </si>
  <si>
    <t>钟海波</t>
  </si>
  <si>
    <t>LS6CJE042NG860502</t>
  </si>
  <si>
    <t>粤BDQ3648</t>
  </si>
  <si>
    <t>魏吉星</t>
  </si>
  <si>
    <t>LS6CJE042NG860631</t>
  </si>
  <si>
    <t>粤BAL9210</t>
  </si>
  <si>
    <t>何成</t>
  </si>
  <si>
    <t>LS6CJE044NG860629</t>
  </si>
  <si>
    <t>粤BDE4809</t>
  </si>
  <si>
    <t>庞晓辉</t>
  </si>
  <si>
    <t>LS6CJE045NG860624</t>
  </si>
  <si>
    <t>粤BDH4425</t>
  </si>
  <si>
    <t>高伟波</t>
  </si>
  <si>
    <t>LS6CJE043NG860766</t>
  </si>
  <si>
    <t>粤AAX6903</t>
  </si>
  <si>
    <t>LS6CJE040NG860787</t>
  </si>
  <si>
    <t>粤AAM7513</t>
  </si>
  <si>
    <t>杨立文</t>
  </si>
  <si>
    <t>LS6CJE044NG860789</t>
  </si>
  <si>
    <t>粤AAZ3659</t>
  </si>
  <si>
    <t>温尚衡</t>
  </si>
  <si>
    <t>LS6CJE041NG860796</t>
  </si>
  <si>
    <t>粤AAU6989</t>
  </si>
  <si>
    <t>陈广毅</t>
  </si>
  <si>
    <t>LS6CJE041NG860765</t>
  </si>
  <si>
    <t>粤AAX5918</t>
  </si>
  <si>
    <t>吴志威</t>
  </si>
  <si>
    <t>LS6CJE041NG860619</t>
  </si>
  <si>
    <t>粤AAZ3011</t>
  </si>
  <si>
    <t>黎桂兴</t>
  </si>
  <si>
    <t>LS6CJE045NG860445</t>
  </si>
  <si>
    <t>粤BDW9597</t>
  </si>
  <si>
    <t>何建伟</t>
  </si>
  <si>
    <t>LS6CJE046NG860549</t>
  </si>
  <si>
    <t>粤BAE7547</t>
  </si>
  <si>
    <t>LS6CJE04XNG860621</t>
  </si>
  <si>
    <t>粤BAH4193</t>
  </si>
  <si>
    <t>罗伟亭</t>
  </si>
  <si>
    <t>LS6CJE044NG860579</t>
  </si>
  <si>
    <t>粤BD94593</t>
  </si>
  <si>
    <t>杨明正</t>
  </si>
  <si>
    <t>LS6CJE043NG860623</t>
  </si>
  <si>
    <t>粤BDH4642</t>
  </si>
  <si>
    <t>孙涛</t>
  </si>
  <si>
    <t>LS6CJE046NG860759</t>
  </si>
  <si>
    <t>粤BDN4987</t>
  </si>
  <si>
    <t>蓝溫彬</t>
  </si>
  <si>
    <t>LS6CJE046NG860728</t>
  </si>
  <si>
    <t>粤BAE3460</t>
  </si>
  <si>
    <t>杨杰伦</t>
  </si>
  <si>
    <t>LS6CJE045NG860798</t>
  </si>
  <si>
    <t>粤AAM5813</t>
  </si>
  <si>
    <t>何容</t>
  </si>
  <si>
    <t>LS6CJE048NG860617</t>
  </si>
  <si>
    <t>粤AAZ7052</t>
  </si>
  <si>
    <t>李宗洋</t>
  </si>
  <si>
    <t>LS6CJE04XNG860652</t>
  </si>
  <si>
    <t>粤BAK4187</t>
  </si>
  <si>
    <t>王家勇</t>
  </si>
  <si>
    <t>LS6CJE040NG860613</t>
  </si>
  <si>
    <t>粤BDQ4798</t>
  </si>
  <si>
    <t>尹昌林</t>
  </si>
  <si>
    <t>LS6CJE048NG860651</t>
  </si>
  <si>
    <t>粤BAE7246</t>
  </si>
  <si>
    <t>刘有元</t>
  </si>
  <si>
    <t>LS6CJE046NG860650</t>
  </si>
  <si>
    <t>粤BDH7940</t>
  </si>
  <si>
    <t>LS6CJE04XNG860800</t>
  </si>
  <si>
    <t>粤BB04597</t>
  </si>
  <si>
    <t>吴文锋</t>
  </si>
  <si>
    <t>LS6CJE049NG860724</t>
  </si>
  <si>
    <t>粤BDF9472</t>
  </si>
  <si>
    <t>LS6CJE048NG860763</t>
  </si>
  <si>
    <t>粤BAW5079</t>
  </si>
  <si>
    <t>LS6CJE048NG860715</t>
  </si>
  <si>
    <t>粤BAL4043</t>
  </si>
  <si>
    <t>邓涛</t>
  </si>
  <si>
    <t>LS6CJE046NG860616</t>
  </si>
  <si>
    <t>粤BDE2495</t>
  </si>
  <si>
    <t>ZCDF/ZLHT-202208090004</t>
  </si>
  <si>
    <t>沈建军</t>
  </si>
  <si>
    <t>LS6CJE047NG860768</t>
  </si>
  <si>
    <t>粤AAU0533</t>
  </si>
  <si>
    <t>ZCDF/ZLHT-202207160002</t>
  </si>
  <si>
    <t>宋路</t>
  </si>
  <si>
    <t>LS6CJE045NG860588</t>
  </si>
  <si>
    <t>粤AAU2889</t>
  </si>
  <si>
    <t>房立波</t>
  </si>
  <si>
    <t>LS6CJE047NG860771</t>
  </si>
  <si>
    <t>粤AAY0058</t>
  </si>
  <si>
    <t>熊平</t>
  </si>
  <si>
    <t>LS6CJE044NG860761</t>
  </si>
  <si>
    <t>粤AAY5629</t>
  </si>
  <si>
    <t>赖拥华</t>
  </si>
  <si>
    <t>LS6CJE046NG860776</t>
  </si>
  <si>
    <t>粤AAX1890</t>
  </si>
  <si>
    <t>谢小兵</t>
  </si>
  <si>
    <t>LS6CJE044NG860744</t>
  </si>
  <si>
    <t>粤AAV6286</t>
  </si>
  <si>
    <t>邱勋法</t>
  </si>
  <si>
    <t>LS6CJE045NG860591</t>
  </si>
  <si>
    <t>粤AAX2153</t>
  </si>
  <si>
    <t>LS6CJE048NG860780</t>
  </si>
  <si>
    <t>粤AAV0101</t>
  </si>
  <si>
    <t>周平东</t>
  </si>
  <si>
    <t>LS6CJE048NG860794</t>
  </si>
  <si>
    <t>粤AAD9009</t>
  </si>
  <si>
    <t>张正川</t>
  </si>
  <si>
    <t>LS6CJE040NG860644</t>
  </si>
  <si>
    <t>粤BAG9451</t>
  </si>
  <si>
    <t>LS6CJE040NG860630</t>
  </si>
  <si>
    <t>粤BDH3712</t>
  </si>
  <si>
    <t>LS6CJE040NG860661</t>
  </si>
  <si>
    <t>粤BAZ1578</t>
  </si>
  <si>
    <t>LS6CJE04XNG860795</t>
  </si>
  <si>
    <t>粤BDL8453</t>
  </si>
  <si>
    <t>LS6CJE04XNG860571</t>
  </si>
  <si>
    <t>粤BD59745</t>
  </si>
  <si>
    <t>LS6CJE04XNG860778</t>
  </si>
  <si>
    <t>粤BDV6307</t>
  </si>
  <si>
    <t>LS6CJE049NG860786</t>
  </si>
  <si>
    <t>粤BAM4137</t>
  </si>
  <si>
    <t>郭长明</t>
  </si>
  <si>
    <t>LS6CJE042NG860578</t>
  </si>
  <si>
    <t>粤BDZ8159</t>
  </si>
  <si>
    <t>LS6CJE049NG860769</t>
  </si>
  <si>
    <t>粤BAD5749</t>
  </si>
  <si>
    <t>ZCDF/ZLHT-202208050003</t>
  </si>
  <si>
    <t>王彬</t>
  </si>
  <si>
    <t>LS6CJE041NG860457</t>
  </si>
  <si>
    <t>苏FD83609</t>
  </si>
  <si>
    <t>申传东</t>
  </si>
  <si>
    <t>LS6CJE041NG860376</t>
  </si>
  <si>
    <t>苏FD91508</t>
  </si>
  <si>
    <t>吴煜</t>
  </si>
  <si>
    <t>LS6CJE042NG860404</t>
  </si>
  <si>
    <t>苏FDA1329</t>
  </si>
  <si>
    <t>沈皆宇</t>
  </si>
  <si>
    <t>LS6CJE04XNG860442</t>
  </si>
  <si>
    <t>苏FD79536</t>
  </si>
  <si>
    <t>范丽娜</t>
  </si>
  <si>
    <t>LS6CJE040NG860403</t>
  </si>
  <si>
    <t>苏FD92638</t>
  </si>
  <si>
    <t>杨赛林</t>
  </si>
  <si>
    <t>LS6CJE046NG860745</t>
  </si>
  <si>
    <t>粤AAX5153</t>
  </si>
  <si>
    <t>农荣华</t>
  </si>
  <si>
    <t>LS6CJE046NG860793</t>
  </si>
  <si>
    <t>粤AAX9532</t>
  </si>
  <si>
    <t>黄耀园</t>
  </si>
  <si>
    <t>LS6CJE04XNG860831</t>
  </si>
  <si>
    <t>粤AAU6926</t>
  </si>
  <si>
    <t>彭威</t>
  </si>
  <si>
    <t>LS6CJE043NG860217</t>
  </si>
  <si>
    <t>粤ADK2846</t>
  </si>
  <si>
    <t>陈艺文</t>
  </si>
  <si>
    <t>LS6CJE049NG860819</t>
  </si>
  <si>
    <t>粤AAV3658</t>
  </si>
  <si>
    <t>ZCDF/ZLHT-202207180003</t>
  </si>
  <si>
    <t>陈忠</t>
  </si>
  <si>
    <t>LS6CJE040NG860739</t>
  </si>
  <si>
    <t>粤AAU2592</t>
  </si>
  <si>
    <t>黄景健</t>
  </si>
  <si>
    <t>LS6CJE043NG860864</t>
  </si>
  <si>
    <t>粤AAW8053</t>
  </si>
  <si>
    <t>LS6CJE045NG860221</t>
  </si>
  <si>
    <t>粤AAC0844</t>
  </si>
  <si>
    <t>夏先凡</t>
  </si>
  <si>
    <t>LS6CJE044NG860856</t>
  </si>
  <si>
    <t>粤AAV3206</t>
  </si>
  <si>
    <t>张营辉</t>
  </si>
  <si>
    <t>LS6CJE040NG860725</t>
  </si>
  <si>
    <t>粤AAY3223</t>
  </si>
  <si>
    <t>LS6CJE048NG860830</t>
  </si>
  <si>
    <t>粤AAW6306</t>
  </si>
  <si>
    <t>LS6CJE049NG860822</t>
  </si>
  <si>
    <t>粤AAU5519</t>
  </si>
  <si>
    <t>ZCDF/ZLHT-202207150003</t>
  </si>
  <si>
    <t>陆志爽</t>
  </si>
  <si>
    <t>LS6CJE04XNG860859</t>
  </si>
  <si>
    <t>粤AAU2269</t>
  </si>
  <si>
    <t>张晓东</t>
  </si>
  <si>
    <t>LS6CJE042NG860824</t>
  </si>
  <si>
    <t>粤AAY3229</t>
  </si>
  <si>
    <t>彭德朋</t>
  </si>
  <si>
    <t>LS6CJE041NG860832</t>
  </si>
  <si>
    <t>粤AAV3013</t>
  </si>
  <si>
    <t>伍禹充</t>
  </si>
  <si>
    <t>LS6CJE042NG860855</t>
  </si>
  <si>
    <t>粤AAY8079</t>
  </si>
  <si>
    <t>徐愽</t>
  </si>
  <si>
    <t>LS6CJE047NG860835</t>
  </si>
  <si>
    <t>粤AAV6868</t>
  </si>
  <si>
    <t>王立堂</t>
  </si>
  <si>
    <t>LS6CJE045NG860803</t>
  </si>
  <si>
    <t>粤AAW3798</t>
  </si>
  <si>
    <t>邱科</t>
  </si>
  <si>
    <t>LS6CJE042NG860306</t>
  </si>
  <si>
    <t>粤BDQ4129</t>
  </si>
  <si>
    <t>粟明杰</t>
  </si>
  <si>
    <t>LS6CJE042NG860533</t>
  </si>
  <si>
    <t>粤BDG4641</t>
  </si>
  <si>
    <t>陈新</t>
  </si>
  <si>
    <t>LS6CJE041NG860331</t>
  </si>
  <si>
    <t>粤BDK5340</t>
  </si>
  <si>
    <t>LS6CJE046NG860664</t>
  </si>
  <si>
    <t>粤BDM2492</t>
  </si>
  <si>
    <t>FET-FH-202206R0066</t>
  </si>
  <si>
    <t>姜飞</t>
  </si>
  <si>
    <t>LS6CJE040NG860353</t>
  </si>
  <si>
    <t>粤BDM5423</t>
  </si>
  <si>
    <t>覃尚观</t>
  </si>
  <si>
    <t>LS6CJE04XNG860537</t>
  </si>
  <si>
    <t>粤BDY6493</t>
  </si>
  <si>
    <t>岳松</t>
  </si>
  <si>
    <t>LS6CJE04XNG860523</t>
  </si>
  <si>
    <t>粤BAD4691</t>
  </si>
  <si>
    <t>陈新烨</t>
  </si>
  <si>
    <t>LS6CJE042NG860340</t>
  </si>
  <si>
    <t>粤BAF6408</t>
  </si>
  <si>
    <t>杨平伟</t>
  </si>
  <si>
    <t>LS6CJE042NG860368</t>
  </si>
  <si>
    <t>粤BDK4139</t>
  </si>
  <si>
    <t>宋永辉</t>
  </si>
  <si>
    <t>LS6CJE041NG860507</t>
  </si>
  <si>
    <t>粤BAL6549</t>
  </si>
  <si>
    <t>邓汉亮</t>
  </si>
  <si>
    <t>LS6CJE046NG860308</t>
  </si>
  <si>
    <t>粤BDP4130</t>
  </si>
  <si>
    <t>刘威</t>
  </si>
  <si>
    <t>LS6CJE045NG860381</t>
  </si>
  <si>
    <t>粤BAV1439</t>
  </si>
  <si>
    <t>黄后军</t>
  </si>
  <si>
    <t>LS6CJE04XNG860540</t>
  </si>
  <si>
    <t>粤BDR8469</t>
  </si>
  <si>
    <t>吴文俊</t>
  </si>
  <si>
    <t>LS6CJE042NG860418</t>
  </si>
  <si>
    <t>粤BAL3480</t>
  </si>
  <si>
    <t>卢华</t>
  </si>
  <si>
    <t>LS6CJE048NG860665</t>
  </si>
  <si>
    <t>粤BDJ5246</t>
  </si>
  <si>
    <t>苏英平</t>
  </si>
  <si>
    <t>LS6CJE042NG860337</t>
  </si>
  <si>
    <t>粤BDP4138</t>
  </si>
  <si>
    <t>赵植耘</t>
  </si>
  <si>
    <t>LS6CJE045NG860378</t>
  </si>
  <si>
    <t>粤BDR4428</t>
  </si>
  <si>
    <t>赖日军</t>
  </si>
  <si>
    <t>LS6CJE041NG860541</t>
  </si>
  <si>
    <t>粤BDP4178</t>
  </si>
  <si>
    <t>易子豪</t>
  </si>
  <si>
    <t>LS6CJE041NG860328</t>
  </si>
  <si>
    <t>粤BB82839</t>
  </si>
  <si>
    <t>LS6CJE048NG860598</t>
  </si>
  <si>
    <t>粤BDV8842</t>
  </si>
  <si>
    <t>安科源</t>
  </si>
  <si>
    <t>LS6CJE045NG860560</t>
  </si>
  <si>
    <t>粤BDL4416</t>
  </si>
  <si>
    <t>黄传乐</t>
  </si>
  <si>
    <t>LS6CJE042NG860421</t>
  </si>
  <si>
    <t>粤BAN4751</t>
  </si>
  <si>
    <t>姚小林</t>
  </si>
  <si>
    <t>LS6CJE044NG860520</t>
  </si>
  <si>
    <t>粤BAV4613</t>
  </si>
  <si>
    <t>潘俊峰</t>
  </si>
  <si>
    <t>LS6CJE042NG860550</t>
  </si>
  <si>
    <t>粤BDP4459</t>
  </si>
  <si>
    <t>罗寿杨</t>
  </si>
  <si>
    <t>LS6CJE040NG860577</t>
  </si>
  <si>
    <t>粤BDA1493</t>
  </si>
  <si>
    <t>彭韬</t>
  </si>
  <si>
    <t>LS6CJE04XNG860313</t>
  </si>
  <si>
    <t>粤BAD6439</t>
  </si>
  <si>
    <t>高华键</t>
  </si>
  <si>
    <t>LS6CJE049NG860321</t>
  </si>
  <si>
    <t>粤BDF4783</t>
  </si>
  <si>
    <t>罗德亮</t>
  </si>
  <si>
    <t>LS6CJE049NG860352</t>
  </si>
  <si>
    <t>粤BDE2493</t>
  </si>
  <si>
    <t>龙坤红</t>
  </si>
  <si>
    <t>LS6CJE046NG860826</t>
  </si>
  <si>
    <t>粤AAW7895</t>
  </si>
  <si>
    <t>李佰意</t>
  </si>
  <si>
    <t>LS6CJE040NG860207</t>
  </si>
  <si>
    <t>粤AAW8690</t>
  </si>
  <si>
    <t>ZCDF/ZLHT-202207210003</t>
  </si>
  <si>
    <t>陈东成</t>
  </si>
  <si>
    <t>LS6CJE043NG860816</t>
  </si>
  <si>
    <t>粤AAV8603</t>
  </si>
  <si>
    <t>罗小鹏</t>
  </si>
  <si>
    <t>LS6CJE045NG860784</t>
  </si>
  <si>
    <t>粤AAW0198</t>
  </si>
  <si>
    <t>LS6CJE04XNG860828</t>
  </si>
  <si>
    <t>粤AAK5559</t>
  </si>
  <si>
    <t>吴良策</t>
  </si>
  <si>
    <t>LS6CJE045NG860834</t>
  </si>
  <si>
    <t>粤AAN7990</t>
  </si>
  <si>
    <t>柴保华</t>
  </si>
  <si>
    <t>LS6CJE047NG860799</t>
  </si>
  <si>
    <t>粤AAV1856</t>
  </si>
  <si>
    <t>周先勇</t>
  </si>
  <si>
    <t>LS6CJE043NG860783</t>
  </si>
  <si>
    <t>粤AAL2776</t>
  </si>
  <si>
    <t>郭平</t>
  </si>
  <si>
    <t>LS6CJE045NG860218</t>
  </si>
  <si>
    <t>粤AAY1639</t>
  </si>
  <si>
    <t>莫孙财</t>
  </si>
  <si>
    <t>LS6CJE044NG860825</t>
  </si>
  <si>
    <t>粤AAU3679</t>
  </si>
  <si>
    <t>韦德三</t>
  </si>
  <si>
    <t>LS6CJE048NG860861</t>
  </si>
  <si>
    <t>粤AAW1396</t>
  </si>
  <si>
    <t>唐振</t>
  </si>
  <si>
    <t>LS6CJE048NG860858</t>
  </si>
  <si>
    <t>粤AAJ3209</t>
  </si>
  <si>
    <t>盘福春</t>
  </si>
  <si>
    <t>LS6CJE044NG860808</t>
  </si>
  <si>
    <t>粤AAZ6568</t>
  </si>
  <si>
    <t>彭志鹏</t>
  </si>
  <si>
    <t>LS6CJE048NG860584</t>
  </si>
  <si>
    <t>粤BDQ2408</t>
  </si>
  <si>
    <t>LS6CJE048NG860312</t>
  </si>
  <si>
    <t>粤BDF9463</t>
  </si>
  <si>
    <t>LS6CJE044NG860307</t>
  </si>
  <si>
    <t>粤BDN3940</t>
  </si>
  <si>
    <t>曾桂华</t>
  </si>
  <si>
    <t>LS6CJE043NG860380</t>
  </si>
  <si>
    <t>粤BA96149</t>
  </si>
  <si>
    <t>张桂雄</t>
  </si>
  <si>
    <t>LS6CJE045NG860350</t>
  </si>
  <si>
    <t>粤BAJ3460</t>
  </si>
  <si>
    <t>吴立祥</t>
  </si>
  <si>
    <t>LS6CJE046NG860339</t>
  </si>
  <si>
    <t>粤BDF2647</t>
  </si>
  <si>
    <t>LS6CJE047NG860351</t>
  </si>
  <si>
    <t>粤BAL7106</t>
  </si>
  <si>
    <t>付子豪</t>
  </si>
  <si>
    <t>LS6CJE042NG860659</t>
  </si>
  <si>
    <t>粤BDJ9438</t>
  </si>
  <si>
    <t>何杨杨</t>
  </si>
  <si>
    <t>LS6CJE042NG860581</t>
  </si>
  <si>
    <t>粤BAN7426</t>
  </si>
  <si>
    <t>李光</t>
  </si>
  <si>
    <t>LS6CJE049NG860643</t>
  </si>
  <si>
    <t>粤BAK5473</t>
  </si>
  <si>
    <t>陈斌</t>
  </si>
  <si>
    <t>LS6CJE041NG860569</t>
  </si>
  <si>
    <t>粤BA74323</t>
  </si>
  <si>
    <t>钟俊宾</t>
  </si>
  <si>
    <t>LS6CJE049NG860626</t>
  </si>
  <si>
    <t>粤BAH2841</t>
  </si>
  <si>
    <t>曾鑫</t>
  </si>
  <si>
    <t>LS6CJE042NG860564</t>
  </si>
  <si>
    <t>粤BAG9045</t>
  </si>
  <si>
    <t>LS6CJE041NG860555</t>
  </si>
  <si>
    <t>粤BDJ6913</t>
  </si>
  <si>
    <t>刘宇健</t>
  </si>
  <si>
    <t>LS6CJE040NG860627</t>
  </si>
  <si>
    <t>粤BDF3149</t>
  </si>
  <si>
    <t>赵如宽</t>
  </si>
  <si>
    <t>LS6CJE049NG860657</t>
  </si>
  <si>
    <t>粤BDY2403</t>
  </si>
  <si>
    <t>LS6CJE042NG860645</t>
  </si>
  <si>
    <t>粤BDJ7472</t>
  </si>
  <si>
    <t>冉茂藤</t>
  </si>
  <si>
    <t>LS6CJE048NG860567</t>
  </si>
  <si>
    <t>粤BDL2490</t>
  </si>
  <si>
    <t>徐征</t>
  </si>
  <si>
    <t>LS6CJE045NG860557</t>
  </si>
  <si>
    <t>粤BDQ6245</t>
  </si>
  <si>
    <t>杨伟龙</t>
  </si>
  <si>
    <t>LS6CJE048NG860648</t>
  </si>
  <si>
    <t>粤BAK4473</t>
  </si>
  <si>
    <t>LS6CJE041NG860510</t>
  </si>
  <si>
    <t>粤BDM4972</t>
  </si>
  <si>
    <t>蓝伟华</t>
  </si>
  <si>
    <t>LS6CJE048NG860603</t>
  </si>
  <si>
    <t>粤BAW7143</t>
  </si>
  <si>
    <t>周荣辉</t>
  </si>
  <si>
    <t>LS6CJE048NG860620</t>
  </si>
  <si>
    <t>粤BAF4921</t>
  </si>
  <si>
    <t>何滚发</t>
  </si>
  <si>
    <t>LS6CJE043NG860539</t>
  </si>
  <si>
    <t>粤BDQ4425</t>
  </si>
  <si>
    <t>钟亨</t>
  </si>
  <si>
    <t>LS6CJE049NG860559</t>
  </si>
  <si>
    <t>粤BDM0291</t>
  </si>
  <si>
    <t>杨安兴</t>
  </si>
  <si>
    <t>LS6CJE044NG860758</t>
  </si>
  <si>
    <t>粤AAU7192</t>
  </si>
  <si>
    <t>ZCDF/ZLHT-202207250003</t>
  </si>
  <si>
    <t>周伟</t>
  </si>
  <si>
    <t>LS6CJE047NG860821</t>
  </si>
  <si>
    <t>粤AAY7902</t>
  </si>
  <si>
    <t>何松</t>
  </si>
  <si>
    <t>LS6CJE040NG860854</t>
  </si>
  <si>
    <t>粤AAY3591</t>
  </si>
  <si>
    <t>罗建均</t>
  </si>
  <si>
    <t>LS6CJE043NG860752</t>
  </si>
  <si>
    <t>粤AAC5703</t>
  </si>
  <si>
    <t>黄金水</t>
  </si>
  <si>
    <t>LS6CJE043NG860833</t>
  </si>
  <si>
    <t>粤AAD7399</t>
  </si>
  <si>
    <t>李宇辉</t>
  </si>
  <si>
    <t>LS6CJE045NG860817</t>
  </si>
  <si>
    <t>粤ADU5849</t>
  </si>
  <si>
    <t>陈添德</t>
  </si>
  <si>
    <t>LS6CJE043NG860802</t>
  </si>
  <si>
    <t>粤AAY0719</t>
  </si>
  <si>
    <t>雷小冬</t>
  </si>
  <si>
    <t>LS6CJE049NG860805</t>
  </si>
  <si>
    <t>粤AAX7193</t>
  </si>
  <si>
    <t>黄璐茜</t>
  </si>
  <si>
    <t>LS6CJE046NG860857</t>
  </si>
  <si>
    <t>粤AAZ8012</t>
  </si>
  <si>
    <t>LS6CJE049NG860836</t>
  </si>
  <si>
    <t>粤AAV6753</t>
  </si>
  <si>
    <t>陶阳</t>
  </si>
  <si>
    <t>LS6CJE045NG860865</t>
  </si>
  <si>
    <t>粤AAW6509</t>
  </si>
  <si>
    <t>刘思忆</t>
  </si>
  <si>
    <t>LS6CJE047NG860544</t>
  </si>
  <si>
    <t>粤BDH6471</t>
  </si>
  <si>
    <t>LS6CJE040NG860515</t>
  </si>
  <si>
    <t>粤BDM9451</t>
  </si>
  <si>
    <t>LS6CJE040NG860448</t>
  </si>
  <si>
    <t>粤BDY4593</t>
  </si>
  <si>
    <t>谭大国</t>
  </si>
  <si>
    <t>LS6CJE047NG860558</t>
  </si>
  <si>
    <t>粤BDY0569</t>
  </si>
  <si>
    <t>LS6CJE047NG860575</t>
  </si>
  <si>
    <t>粤BDL8456</t>
  </si>
  <si>
    <t>卢盛炫</t>
  </si>
  <si>
    <t>LS6CJE045NG860509</t>
  </si>
  <si>
    <t>粤BDJ4390</t>
  </si>
  <si>
    <t>LS6CJE040NG860420</t>
  </si>
  <si>
    <t>粤BAG4216</t>
  </si>
  <si>
    <t>曾智聪</t>
  </si>
  <si>
    <t>LS6CJE040NG860417</t>
  </si>
  <si>
    <t>粤BDB5940</t>
  </si>
  <si>
    <t>LS6CJE042NG860385</t>
  </si>
  <si>
    <t>粤BDQ4407</t>
  </si>
  <si>
    <t>LS6CJE043NG860363</t>
  </si>
  <si>
    <t>粤BAD4351</t>
  </si>
  <si>
    <t>胡小宁</t>
  </si>
  <si>
    <t>LS6CJE041NG860314</t>
  </si>
  <si>
    <t>粤BDF1465</t>
  </si>
  <si>
    <t>金立强</t>
  </si>
  <si>
    <t>LS6CJE044NG860341</t>
  </si>
  <si>
    <t>粤BDQ6241</t>
  </si>
  <si>
    <t>罗海东</t>
  </si>
  <si>
    <t>LS6CJE04XNG860327</t>
  </si>
  <si>
    <t>粤BDR4513</t>
  </si>
  <si>
    <t>郭小刚</t>
  </si>
  <si>
    <t>LS6CJE04XNG860229</t>
  </si>
  <si>
    <t>粤BAW5542</t>
  </si>
  <si>
    <t>赖小霞</t>
  </si>
  <si>
    <t>LS6CJE047NG860219</t>
  </si>
  <si>
    <t>粤BDM4502</t>
  </si>
  <si>
    <t>LS6CJE045NG860316</t>
  </si>
  <si>
    <t>粤BDG4537</t>
  </si>
  <si>
    <t>张兴康</t>
  </si>
  <si>
    <t>LS6CJE045NG860364</t>
  </si>
  <si>
    <t>粤BA94601</t>
  </si>
  <si>
    <t>杨爽</t>
  </si>
  <si>
    <t>LS6CJE048NG860360</t>
  </si>
  <si>
    <t>粤BDM4603</t>
  </si>
  <si>
    <t>练勋学</t>
  </si>
  <si>
    <t>LS6CJE040NG860367</t>
  </si>
  <si>
    <t>粤BDH4033</t>
  </si>
  <si>
    <t>吴亿权</t>
  </si>
  <si>
    <t>LS6CJE047NG860379</t>
  </si>
  <si>
    <t>粤BAG2947</t>
  </si>
  <si>
    <t>蒋家华</t>
  </si>
  <si>
    <t>LS6CJE041NG860362</t>
  </si>
  <si>
    <t>粤BDJ2490</t>
  </si>
  <si>
    <t>ZCDF/ZLHT-202208170004</t>
  </si>
  <si>
    <t>赵济文</t>
  </si>
  <si>
    <t>LS6CJE047NG860348</t>
  </si>
  <si>
    <t>粤BAZ4780</t>
  </si>
  <si>
    <t>程国强</t>
  </si>
  <si>
    <t>LS6CJE047NG860320</t>
  </si>
  <si>
    <t>粤BAF4036</t>
  </si>
  <si>
    <t>黄升</t>
  </si>
  <si>
    <t>LS6CJE045NG860204</t>
  </si>
  <si>
    <t>粤AAX9736</t>
  </si>
  <si>
    <t>王民成</t>
  </si>
  <si>
    <t>LS6CJE04XNG860201</t>
  </si>
  <si>
    <t>粤AAX3952</t>
  </si>
  <si>
    <t>ZCDF/ZLHT-202208170002</t>
  </si>
  <si>
    <t>肖长青</t>
  </si>
  <si>
    <t>LS6CJE047NG860222</t>
  </si>
  <si>
    <t>粤AAU1073</t>
  </si>
  <si>
    <t>张洪贤</t>
  </si>
  <si>
    <t>LS6CJE047NG860205</t>
  </si>
  <si>
    <t>粤AAZ1029</t>
  </si>
  <si>
    <t>潘海明</t>
  </si>
  <si>
    <t>LS6CJE043NG860203</t>
  </si>
  <si>
    <t>粤AAY3015</t>
  </si>
  <si>
    <t>谢宇恒</t>
  </si>
  <si>
    <t>LS6CJE049NG860190</t>
  </si>
  <si>
    <t>粤AAU2159</t>
  </si>
  <si>
    <t>王朝健</t>
  </si>
  <si>
    <t>LS6CJE04XNG860814</t>
  </si>
  <si>
    <t>粤AAZ6280</t>
  </si>
  <si>
    <t>陈志林</t>
  </si>
  <si>
    <t>LS6CJE043NG860220</t>
  </si>
  <si>
    <t>粤AAU3953</t>
  </si>
  <si>
    <t>黄家良</t>
  </si>
  <si>
    <t>LS6CJE048NG860200</t>
  </si>
  <si>
    <t>粤AAW7295</t>
  </si>
  <si>
    <t>韦宗龙</t>
  </si>
  <si>
    <t>LS6CJE041NG860197</t>
  </si>
  <si>
    <t>粤AAU2589</t>
  </si>
  <si>
    <t>叶永钊</t>
  </si>
  <si>
    <t>LS6CJE044NG860226</t>
  </si>
  <si>
    <t>粤AAZ1530</t>
  </si>
  <si>
    <t>谢文康</t>
  </si>
  <si>
    <t>LS6CJE042NG860208</t>
  </si>
  <si>
    <t>粤AAX7365</t>
  </si>
  <si>
    <t>钟金全</t>
  </si>
  <si>
    <t>LS6CJE040NG860322</t>
  </si>
  <si>
    <t>粤AAV7053</t>
  </si>
  <si>
    <t>兰晓敏</t>
  </si>
  <si>
    <t>LS6CJE048NG862268</t>
  </si>
  <si>
    <t>桂ADF2835</t>
  </si>
  <si>
    <t>ZCDF/ZLHT-2022009050004</t>
  </si>
  <si>
    <t>FET-FH-202206R0040</t>
  </si>
  <si>
    <t>李宁</t>
  </si>
  <si>
    <t>LS6CJE049NG862196</t>
  </si>
  <si>
    <t>桂ADJ1981</t>
  </si>
  <si>
    <t>ZCDF/ZLHT-202206150001</t>
  </si>
  <si>
    <t>王在年</t>
  </si>
  <si>
    <t>LS6CJE042NG862217</t>
  </si>
  <si>
    <t>桂ADE0625</t>
  </si>
  <si>
    <t>ZCDF/ZLHT-202207250006</t>
  </si>
  <si>
    <t>黄学昆</t>
  </si>
  <si>
    <t>LS6CJE042NG862279</t>
  </si>
  <si>
    <t>桂ADJ8150</t>
  </si>
  <si>
    <t>张国凡</t>
  </si>
  <si>
    <t>LS6CJE043NG862064</t>
  </si>
  <si>
    <t>FET-FH-202207R0045</t>
  </si>
  <si>
    <t>LS6CJE045NG862082</t>
  </si>
  <si>
    <t>LS6CJE048NG862030</t>
  </si>
  <si>
    <t>LS6CJE043NG861979</t>
  </si>
  <si>
    <t>LS6CJE04XNG862076</t>
  </si>
  <si>
    <t>LS6CJE042NG862010</t>
  </si>
  <si>
    <t>LS6CJE040NG861941</t>
  </si>
  <si>
    <t>粤BDH7942</t>
  </si>
  <si>
    <t>ZCDF/ZLHT-202208160003</t>
  </si>
  <si>
    <t>樊军</t>
  </si>
  <si>
    <t>LS6CJE046NG861958</t>
  </si>
  <si>
    <t>粤BDQ2403</t>
  </si>
  <si>
    <t>LS6CJE048NG861959</t>
  </si>
  <si>
    <t>FET-FH-202207R0134</t>
  </si>
  <si>
    <t>LS6CJE04XNG862000</t>
  </si>
  <si>
    <t>粤BAL0142</t>
  </si>
  <si>
    <t>李国忠</t>
  </si>
  <si>
    <t>LS6CJE040NG862037</t>
  </si>
  <si>
    <t>粤AAV7513</t>
  </si>
  <si>
    <t>ZCDF/ZLHT-202208250005</t>
  </si>
  <si>
    <t>邓海华</t>
  </si>
  <si>
    <t>LS6CJE042NG861987</t>
  </si>
  <si>
    <t>粤BDE9347</t>
  </si>
  <si>
    <t>ZCDF/ZLHT-202207250008</t>
  </si>
  <si>
    <t>LS6CJE046NG861992</t>
  </si>
  <si>
    <t>粤BDL8542</t>
  </si>
  <si>
    <t>ZCDF/ZLHT-202208010005</t>
  </si>
  <si>
    <t>罗昌游</t>
  </si>
  <si>
    <t>LS6CJE049NG861940</t>
  </si>
  <si>
    <t>粤BDU4270</t>
  </si>
  <si>
    <t>杨智</t>
  </si>
  <si>
    <t>LS6CJE043NG862081</t>
  </si>
  <si>
    <t>粤AAW7052</t>
  </si>
  <si>
    <t>ZLHT-22101110263692</t>
  </si>
  <si>
    <t>FET-FH-202207R0046</t>
  </si>
  <si>
    <t>崔伟</t>
  </si>
  <si>
    <t>LS6CJE041NG862094</t>
  </si>
  <si>
    <t>LS6CJE040NG861924</t>
  </si>
  <si>
    <t>粤AAD7735</t>
  </si>
  <si>
    <t>ZCDF/ZLHT-2022009260002</t>
  </si>
  <si>
    <t>陈秋华</t>
  </si>
  <si>
    <t>LS6CJE044NG862011</t>
  </si>
  <si>
    <t>LS6CJE040NG862071</t>
  </si>
  <si>
    <t>粤AAL7213</t>
  </si>
  <si>
    <t>宁海军</t>
  </si>
  <si>
    <t>LS6CJE044NG862039</t>
  </si>
  <si>
    <t>粤AAL7596</t>
  </si>
  <si>
    <t>ZCDF/ZLHT-2022009120002</t>
  </si>
  <si>
    <t>陈彪</t>
  </si>
  <si>
    <t>LS6CJE047NG862097</t>
  </si>
  <si>
    <t>LS6CJE04XNG862059</t>
  </si>
  <si>
    <t>粤AAK9589</t>
  </si>
  <si>
    <t>黄飞鸣</t>
  </si>
  <si>
    <t>LS6CJE049NG861999</t>
  </si>
  <si>
    <t>粤BDR1042</t>
  </si>
  <si>
    <t>ZCDF/ZLHT-202208220003</t>
  </si>
  <si>
    <t>杨亲兵</t>
  </si>
  <si>
    <t>LS6CJE047NG861970</t>
  </si>
  <si>
    <t>粤BAE4249</t>
  </si>
  <si>
    <t>ZCDF/ZLHT-202208170003</t>
  </si>
  <si>
    <t>张剑</t>
  </si>
  <si>
    <t>LS6CJE043NG861948</t>
  </si>
  <si>
    <t>粤BAX5427</t>
  </si>
  <si>
    <t>邱奇龙</t>
  </si>
  <si>
    <t>LS6CJE049NG861923</t>
  </si>
  <si>
    <t>粤BAY4795</t>
  </si>
  <si>
    <t>伍海基</t>
  </si>
  <si>
    <t>LS6CJE042NG862024</t>
  </si>
  <si>
    <t>粤BDP4537</t>
  </si>
  <si>
    <t>曾尧新</t>
  </si>
  <si>
    <t>LS6CJE049NG861985</t>
  </si>
  <si>
    <t>粤BD47340</t>
  </si>
  <si>
    <t>洪海滨</t>
  </si>
  <si>
    <t>LS6CJE048NG861976</t>
  </si>
  <si>
    <t>粤BDK7581</t>
  </si>
  <si>
    <t>ZCDF/ZLHT-202208250006</t>
  </si>
  <si>
    <t>深圳市绿巨人昊天汽车贸易有限公司</t>
  </si>
  <si>
    <t>LS6CJE043NG861996</t>
  </si>
  <si>
    <t>粤BAY3141</t>
  </si>
  <si>
    <t>ZCDF/ZLHT-2022009010003</t>
  </si>
  <si>
    <t>曾杰荣</t>
  </si>
  <si>
    <t>LS6CJE048NG861993</t>
  </si>
  <si>
    <t>粤BDR4152</t>
  </si>
  <si>
    <t>LS6CJE040NG862054</t>
  </si>
  <si>
    <t>LS6CJE049NG862036</t>
  </si>
  <si>
    <t>LS6CJE04XNG862045</t>
  </si>
  <si>
    <t>LS6CJE049NG862019</t>
  </si>
  <si>
    <t>粤AAL9211</t>
  </si>
  <si>
    <t>ZCDF/ZLHT-2022009280002</t>
  </si>
  <si>
    <t>朱灿开</t>
  </si>
  <si>
    <t>LS6CJE046NG862057</t>
  </si>
  <si>
    <t>LS6CJE04XNG862028</t>
  </si>
  <si>
    <t>LS6CJE046NG862012</t>
  </si>
  <si>
    <t>LS6CJE041NG862032</t>
  </si>
  <si>
    <t>LS6CJE04XNG862031</t>
  </si>
  <si>
    <t>LS6CJE043NG862016</t>
  </si>
  <si>
    <t>粤BDH4276</t>
  </si>
  <si>
    <t>吴江南</t>
  </si>
  <si>
    <t>LS6CJE047NG861922</t>
  </si>
  <si>
    <t>粤BAK7946</t>
  </si>
  <si>
    <t>ZCDF/ZLHT-202208020003</t>
  </si>
  <si>
    <t>陈海彪</t>
  </si>
  <si>
    <t>LS6CJE041NG861995</t>
  </si>
  <si>
    <t>粤BDL4187</t>
  </si>
  <si>
    <t>萧冠科</t>
  </si>
  <si>
    <t>LS6CJE046NG861944</t>
  </si>
  <si>
    <t>粤BDF7485</t>
  </si>
  <si>
    <t>ZCDF/ZLHT-202207280004</t>
  </si>
  <si>
    <t>姜嘉成</t>
  </si>
  <si>
    <t>LS6CJE045NG862017</t>
  </si>
  <si>
    <t>粤BDY0149</t>
  </si>
  <si>
    <t>李观成</t>
  </si>
  <si>
    <t>LS6CJE04XNG861994</t>
  </si>
  <si>
    <t>粤BDJ4289</t>
  </si>
  <si>
    <t>杨再好</t>
  </si>
  <si>
    <t>LS6CJE046NG861975</t>
  </si>
  <si>
    <t>粤BDL7347</t>
  </si>
  <si>
    <t>LS6CJE047NG861886</t>
  </si>
  <si>
    <t>LS6CJE044NG861957</t>
  </si>
  <si>
    <t>LS6CJE041NG862063</t>
  </si>
  <si>
    <t>LS6CJE040NG862099</t>
  </si>
  <si>
    <t>LS6CJE049NG862005</t>
  </si>
  <si>
    <t>粤AAZ6273</t>
  </si>
  <si>
    <t>黎华锋</t>
  </si>
  <si>
    <t>LS6CJE043NG861870</t>
  </si>
  <si>
    <t>LS6CJE043NG862100</t>
  </si>
  <si>
    <t>粤AAB0729</t>
  </si>
  <si>
    <t>卢月新</t>
  </si>
  <si>
    <t>LS6CJE041NG862158</t>
  </si>
  <si>
    <t>LS6CJE048NG862142</t>
  </si>
  <si>
    <t>LS6CJE045NG862146</t>
  </si>
  <si>
    <t>LS6CJE04XNG862143</t>
  </si>
  <si>
    <t>桂ADF1353</t>
  </si>
  <si>
    <t>ZCDF/ZLHT-202207280002</t>
  </si>
  <si>
    <t>李全新</t>
  </si>
  <si>
    <t>LS6CJE046NG862110</t>
  </si>
  <si>
    <t>桂ADL2313</t>
  </si>
  <si>
    <t>ZCDF/ZLHT-202207040002</t>
  </si>
  <si>
    <t>庞东</t>
  </si>
  <si>
    <t>LS6CJE041NG861916</t>
  </si>
  <si>
    <t>LS6CJE048NG861895</t>
  </si>
  <si>
    <t>LS6CJE040NG861907</t>
  </si>
  <si>
    <t>LS6CJE041NG861883</t>
  </si>
  <si>
    <t>LS6CJE045NG861868</t>
  </si>
  <si>
    <t>LS6CJE042NG861942</t>
  </si>
  <si>
    <t>LS6CJE047NG861869</t>
  </si>
  <si>
    <t>LS6CJE042NG861908</t>
  </si>
  <si>
    <t>LS6CJE048NG861931</t>
  </si>
  <si>
    <t>LS6CJE047NG861872</t>
  </si>
  <si>
    <t>LS6CJE040NG861910</t>
  </si>
  <si>
    <t>LS6CJE049NG861954</t>
  </si>
  <si>
    <t>LS6CJE049NG861890</t>
  </si>
  <si>
    <t>LS6CJE045NG861904</t>
  </si>
  <si>
    <t>LS6CJE047NG861919</t>
  </si>
  <si>
    <t>LS6CJE047NG861998</t>
  </si>
  <si>
    <t>LS6CJE046NG860860</t>
  </si>
  <si>
    <t>LS6CJE047NG860818</t>
  </si>
  <si>
    <t>LS6CJE046NG860809</t>
  </si>
  <si>
    <t>LS6CJE045NG860820</t>
  </si>
  <si>
    <t>LS6CJE047NG860706</t>
  </si>
  <si>
    <t>LS6CJE047NG860754</t>
  </si>
  <si>
    <t>LS6CJE046NG860812</t>
  </si>
  <si>
    <t>LS6CJE045NG862132</t>
  </si>
  <si>
    <t>粤BDJ4741</t>
  </si>
  <si>
    <t>LS6CJE048NG862108</t>
  </si>
  <si>
    <t>粤BDP4149</t>
  </si>
  <si>
    <t>ZCDF/ZLHT-202208120004</t>
  </si>
  <si>
    <t>黄志强</t>
  </si>
  <si>
    <t>LS6CJE048NG862173</t>
  </si>
  <si>
    <t>粤BDM6423</t>
  </si>
  <si>
    <t>黄和爽</t>
  </si>
  <si>
    <t>LS6CJE045NG862020</t>
  </si>
  <si>
    <t>粤BDZ7843</t>
  </si>
  <si>
    <t>丁汝田</t>
  </si>
  <si>
    <t>LS6CJE044NG862025</t>
  </si>
  <si>
    <t>粤BDJ0415</t>
  </si>
  <si>
    <t>谭冬华</t>
  </si>
  <si>
    <t>LS6CJE041NG862080</t>
  </si>
  <si>
    <t>粤BDR0745</t>
  </si>
  <si>
    <t>赵东</t>
  </si>
  <si>
    <t>LS6CJE044NG862042</t>
  </si>
  <si>
    <t>粤BDZ7342</t>
  </si>
  <si>
    <t>刘广</t>
  </si>
  <si>
    <t>LS6CJE046NG861930</t>
  </si>
  <si>
    <t>LS6CJE044NG861912</t>
  </si>
  <si>
    <t>LS6CJE041NG861897</t>
  </si>
  <si>
    <t>LS6CJE04XNG861915</t>
  </si>
  <si>
    <t>LS6CJE041NG861849</t>
  </si>
  <si>
    <t>LS6CJE044NG861909</t>
  </si>
  <si>
    <t>LS6CJE047NG862083</t>
  </si>
  <si>
    <t>粤AAL7446</t>
  </si>
  <si>
    <t>ZCDF/ZLHT-2022009020002</t>
  </si>
  <si>
    <t>杨耀华</t>
  </si>
  <si>
    <t>LS6CJE046NG862088</t>
  </si>
  <si>
    <t>粤AAJ5612</t>
  </si>
  <si>
    <t>黄彬廷</t>
  </si>
  <si>
    <t>LS6CJE045NG862096</t>
  </si>
  <si>
    <t>粤AAV6738</t>
  </si>
  <si>
    <t>ZCDF/ZLHT-202208220002</t>
  </si>
  <si>
    <t>李茂勇</t>
  </si>
  <si>
    <t>LS6CJE045NG861966</t>
  </si>
  <si>
    <t>LS6CJE044NG861991</t>
  </si>
  <si>
    <t>粤BAE4371</t>
  </si>
  <si>
    <t>马永真</t>
  </si>
  <si>
    <t>LS6CJE044NG861960</t>
  </si>
  <si>
    <t>粤BDV5473</t>
  </si>
  <si>
    <t>LS6CJE044NG861876</t>
  </si>
  <si>
    <t>LS6CJE040NG862040</t>
  </si>
  <si>
    <t>LS6CJE047NG862066</t>
  </si>
  <si>
    <t>LS6CJE047NG862035</t>
  </si>
  <si>
    <t>LS6CJE044NG862090</t>
  </si>
  <si>
    <t>LS6CJE048NG862058</t>
  </si>
  <si>
    <t>LS6CJE043NG862050</t>
  </si>
  <si>
    <t>LS6CJE042NG862069</t>
  </si>
  <si>
    <t>LS6CJE048NG862089</t>
  </si>
  <si>
    <t>LS6CJE04XNG862112</t>
  </si>
  <si>
    <t>桂ADF8530</t>
  </si>
  <si>
    <t>蓝文叁</t>
  </si>
  <si>
    <t>LS6CJE041NG862127</t>
  </si>
  <si>
    <t>桂ADF5126</t>
  </si>
  <si>
    <t>邓少波</t>
  </si>
  <si>
    <t>LS6CJE040NG862006</t>
  </si>
  <si>
    <t>粤AAA7932</t>
  </si>
  <si>
    <t>彭凡志</t>
  </si>
  <si>
    <t>LS6CJE041NG862029</t>
  </si>
  <si>
    <t>粤AAD1751</t>
  </si>
  <si>
    <t>蒙吉贵</t>
  </si>
  <si>
    <t>LS6CJE044NG862056</t>
  </si>
  <si>
    <t>粤AAB1259</t>
  </si>
  <si>
    <t>冯松波</t>
  </si>
  <si>
    <t>LS6CJE046NG862091</t>
  </si>
  <si>
    <t>粤ADX4953</t>
  </si>
  <si>
    <t>ZCDF/ZLHT-2022009070002</t>
  </si>
  <si>
    <t>黎志旺</t>
  </si>
  <si>
    <t>LS6CJE045NG862003</t>
  </si>
  <si>
    <t>粤AAC2532</t>
  </si>
  <si>
    <t>ZLHT-22101110464507</t>
  </si>
  <si>
    <t>胡嘉智</t>
  </si>
  <si>
    <t>LS6CJE048NG862092</t>
  </si>
  <si>
    <t>粤AAL6253</t>
  </si>
  <si>
    <t>朱承术</t>
  </si>
  <si>
    <t>LS6CJE043NG862047</t>
  </si>
  <si>
    <t>粤ADN9240</t>
  </si>
  <si>
    <t>吴右雄</t>
  </si>
  <si>
    <t>LS6CJE047NG861967</t>
  </si>
  <si>
    <t>LS6CJE041NG861981</t>
  </si>
  <si>
    <t>LS6CJE04XNG862014</t>
  </si>
  <si>
    <t>LS6CJE044NG861974</t>
  </si>
  <si>
    <t>LS6CJE046NG861989</t>
  </si>
  <si>
    <t>LS6CJE045NG861854</t>
  </si>
  <si>
    <t>LS6CJE04XNG861851</t>
  </si>
  <si>
    <t>LS6CJE041NG861852</t>
  </si>
  <si>
    <t>粤BDG4370</t>
  </si>
  <si>
    <t>黄娇</t>
  </si>
  <si>
    <t>LS6CJE049NG861856</t>
  </si>
  <si>
    <t>LS6CJE048NG861881</t>
  </si>
  <si>
    <t>粤BDG4402</t>
  </si>
  <si>
    <t>庄超</t>
  </si>
  <si>
    <t>LS6CJE049NG861873</t>
  </si>
  <si>
    <t>粤BD92547</t>
  </si>
  <si>
    <t>李亮亮</t>
  </si>
  <si>
    <t>LS6CJE04XNG861932</t>
  </si>
  <si>
    <t>粤BDG4630</t>
  </si>
  <si>
    <t>刘兴福</t>
  </si>
  <si>
    <t>LS6CJE042NG862041</t>
  </si>
  <si>
    <t>LS6CJE046NG862060</t>
  </si>
  <si>
    <t>LS6CJE042NG862086</t>
  </si>
  <si>
    <t>LS6CJE047NG862021</t>
  </si>
  <si>
    <t>LS6CJE049NG862084</t>
  </si>
  <si>
    <t>LS6CJE048NG862027</t>
  </si>
  <si>
    <t>LS6CJE04XNG862062</t>
  </si>
  <si>
    <t>LS6CJE043NG862095</t>
  </si>
  <si>
    <t>粤BB86471</t>
  </si>
  <si>
    <t>ZCDF/ZLHT-2022009260003</t>
  </si>
  <si>
    <t>杨春发</t>
  </si>
  <si>
    <t>LS6CJE047NG862181</t>
  </si>
  <si>
    <t>粤BD06342</t>
  </si>
  <si>
    <t>ZCDF/ZLHT-2022009280004</t>
  </si>
  <si>
    <t>杨乐军</t>
  </si>
  <si>
    <t>LS6CJE042NG862119</t>
  </si>
  <si>
    <t>粤BDF4211</t>
  </si>
  <si>
    <t>王岳飞</t>
  </si>
  <si>
    <t>LS6CJE040NG862085</t>
  </si>
  <si>
    <t>粤BDN6047</t>
  </si>
  <si>
    <t>廖海武</t>
  </si>
  <si>
    <t>LS6CJE048NG862187</t>
  </si>
  <si>
    <t>粤BDG3452</t>
  </si>
  <si>
    <t>吴乙斌</t>
  </si>
  <si>
    <t>LS6CJE040NG862104</t>
  </si>
  <si>
    <t>粤BAW3926</t>
  </si>
  <si>
    <t>谢基先</t>
  </si>
  <si>
    <t>LS6CJE048NG862139</t>
  </si>
  <si>
    <t>粤BDE8346</t>
  </si>
  <si>
    <t>陈维真</t>
  </si>
  <si>
    <t>LS6CJE045NG862163</t>
  </si>
  <si>
    <t>粤BDM2821</t>
  </si>
  <si>
    <t>ZCDF/ZLHT-2022009160003</t>
  </si>
  <si>
    <t>代光明</t>
  </si>
  <si>
    <t>LS6CJE046NG862138</t>
  </si>
  <si>
    <t>粤BDR4921</t>
  </si>
  <si>
    <t>王雄</t>
  </si>
  <si>
    <t>LS6CJE043NG862159</t>
  </si>
  <si>
    <t>粤BDL6157</t>
  </si>
  <si>
    <t>ZCDF/ZLHT-2022009200003</t>
  </si>
  <si>
    <t>刘国金</t>
  </si>
  <si>
    <t>LS6CJE044NG862137</t>
  </si>
  <si>
    <t>粤BDL3470</t>
  </si>
  <si>
    <t>龙美华</t>
  </si>
  <si>
    <t>LS6CJE048NG862190</t>
  </si>
  <si>
    <t>粤BDH4361</t>
  </si>
  <si>
    <t>蓝晓行</t>
  </si>
  <si>
    <t>LS6CJE043NG862145</t>
  </si>
  <si>
    <t>粤BDE3440</t>
  </si>
  <si>
    <t>吴涛</t>
  </si>
  <si>
    <t>LS6CJE040NG862149</t>
  </si>
  <si>
    <t>粤BDE9740</t>
  </si>
  <si>
    <t>刘正海</t>
  </si>
  <si>
    <t>LS6CJE048NG862156</t>
  </si>
  <si>
    <t>LS6CJE043NG862162</t>
  </si>
  <si>
    <t>LS6CJE047NG862147</t>
  </si>
  <si>
    <t>桂ADM0596</t>
  </si>
  <si>
    <t>郑有汉</t>
  </si>
  <si>
    <t>LS6CJE040NG862135</t>
  </si>
  <si>
    <t>桂ADF2135</t>
  </si>
  <si>
    <t>梁官</t>
  </si>
  <si>
    <t>LS6CJE049NG862151</t>
  </si>
  <si>
    <t>桂ADE8691</t>
  </si>
  <si>
    <t>潘有权</t>
  </si>
  <si>
    <t>LS6CJE046NG862155</t>
  </si>
  <si>
    <t>桂ADJ3595</t>
  </si>
  <si>
    <t>何培爵</t>
  </si>
  <si>
    <t>LS6CJE042NG862167</t>
  </si>
  <si>
    <t>桂ADF1263</t>
  </si>
  <si>
    <t>ZCDF/ZLHT-2022009070003</t>
  </si>
  <si>
    <t>杨利民</t>
  </si>
  <si>
    <t>LS6CJE049NG862182</t>
  </si>
  <si>
    <t>桂ADE6185</t>
  </si>
  <si>
    <t>黄德远</t>
  </si>
  <si>
    <t>LS6CJE042NG862184</t>
  </si>
  <si>
    <t>桂ADJ2313</t>
  </si>
  <si>
    <t>权家灯</t>
  </si>
  <si>
    <t>LS6CJE048NG861878</t>
  </si>
  <si>
    <t>LS6CJE04XNG861977</t>
  </si>
  <si>
    <t>粤BDP4277</t>
  </si>
  <si>
    <t>曾献良</t>
  </si>
  <si>
    <t>LS6CJE041NG861978</t>
  </si>
  <si>
    <t>粤BDR8149</t>
  </si>
  <si>
    <t>ZCDF/ZLHT-202208050007</t>
  </si>
  <si>
    <t>李鹏</t>
  </si>
  <si>
    <t>LS6CJE043NG861965</t>
  </si>
  <si>
    <t>LS6CJE041NG861933</t>
  </si>
  <si>
    <t>LS6CJE044NG862008</t>
  </si>
  <si>
    <t>LS6CJE043NG862002</t>
  </si>
  <si>
    <t>LS6CJE045NG861983</t>
  </si>
  <si>
    <t>LS6CJE046NG861961</t>
  </si>
  <si>
    <t>LS6CJE045NG861899</t>
  </si>
  <si>
    <t>LS6CJE045NG862115</t>
  </si>
  <si>
    <t>LS6CJE044NG862123</t>
  </si>
  <si>
    <t>LS6CJE041NG862175</t>
  </si>
  <si>
    <t>LS6CJE047NG862133</t>
  </si>
  <si>
    <t>LS6CJE04XNG862191</t>
  </si>
  <si>
    <t>LS6CJE043NG862131</t>
  </si>
  <si>
    <t>LS6CJE042NG861861</t>
  </si>
  <si>
    <t>LS6CJE048NG861900</t>
  </si>
  <si>
    <t>LS6CJE044NG861859</t>
  </si>
  <si>
    <t>LS6CJE040NG861857</t>
  </si>
  <si>
    <t>LS6CJE040NG861888</t>
  </si>
  <si>
    <t>LS6CJE043NG861934</t>
  </si>
  <si>
    <t>LS6CJE04XNG861963</t>
  </si>
  <si>
    <t>粤AAU2107</t>
  </si>
  <si>
    <t>王昂</t>
  </si>
  <si>
    <t>LS6CJE045NG861952</t>
  </si>
  <si>
    <t>粤AAC5970</t>
  </si>
  <si>
    <t>张勇冠</t>
  </si>
  <si>
    <t>LS6CJE047NG862116</t>
  </si>
  <si>
    <t>粤BDG7942</t>
  </si>
  <si>
    <t>何清配</t>
  </si>
  <si>
    <t>LS6CJE041NG862144</t>
  </si>
  <si>
    <t>粤BDM4541</t>
  </si>
  <si>
    <t>姜健</t>
  </si>
  <si>
    <t>LS6CJE042NG862122</t>
  </si>
  <si>
    <t>LS6CJE043NG862193</t>
  </si>
  <si>
    <t>桂ADL1651</t>
  </si>
  <si>
    <t>ZCDF/ZLHT-202207150004</t>
  </si>
  <si>
    <t>甘庆祝</t>
  </si>
  <si>
    <t>LS6CJE04XNG862241</t>
  </si>
  <si>
    <t>桂ADK1992</t>
  </si>
  <si>
    <t>韦敬川</t>
  </si>
  <si>
    <t>LS6CJE043NG861898</t>
  </si>
  <si>
    <t>粤AAL3336</t>
  </si>
  <si>
    <t>李启明</t>
  </si>
  <si>
    <t>LS6CJE04XNG861879</t>
  </si>
  <si>
    <t>粤AAJ7603</t>
  </si>
  <si>
    <t>冯均宝</t>
  </si>
  <si>
    <t>LS6CJE047NG861936</t>
  </si>
  <si>
    <t>粤AAK1272</t>
  </si>
  <si>
    <t>王庆达</t>
  </si>
  <si>
    <t>LS6CJE049NG862179</t>
  </si>
  <si>
    <t>LS6CJE04XNG862157</t>
  </si>
  <si>
    <t>LS6CJE045NG862177</t>
  </si>
  <si>
    <t>LS6CJE042NG861858</t>
  </si>
  <si>
    <t>LS6CJE049NG861906</t>
  </si>
  <si>
    <t>LS6CJE044NG861893</t>
  </si>
  <si>
    <t>LS6CJE043NG861884</t>
  </si>
  <si>
    <t>LS6CJE046NG861927</t>
  </si>
  <si>
    <t>LS6CJE040NG861955</t>
  </si>
  <si>
    <t>LS6CJE040NG861938</t>
  </si>
  <si>
    <t>LS6CJE044NG861926</t>
  </si>
  <si>
    <t>LS6CJE043NG861951</t>
  </si>
  <si>
    <t>LS6CJE045NG861918</t>
  </si>
  <si>
    <t>LS6CJE049NG861937</t>
  </si>
  <si>
    <t>LS6CJE045NG861935</t>
  </si>
  <si>
    <t>LS6CJE048NG861850</t>
  </si>
  <si>
    <t>LS6CJE043NG861853</t>
  </si>
  <si>
    <t>LS6CJE048NG861914</t>
  </si>
  <si>
    <t>LS6CJE046NG861894</t>
  </si>
  <si>
    <t>LS6CJE046NG861877</t>
  </si>
  <si>
    <t>LS6CJE046NG861863</t>
  </si>
  <si>
    <t>LS6CJE040NG862118</t>
  </si>
  <si>
    <t>LS6CJE044NG862154</t>
  </si>
  <si>
    <t>LS6CJE044NG862106</t>
  </si>
  <si>
    <t>LS6CJE044NG862171</t>
  </si>
  <si>
    <t>LS6CJE04XNG862109</t>
  </si>
  <si>
    <t>LS6CJE044NG862140</t>
  </si>
  <si>
    <t>LS6CJE049NG862117</t>
  </si>
  <si>
    <t>LS6CJE047NG862102</t>
  </si>
  <si>
    <t>LS6CJE043NG862114</t>
  </si>
  <si>
    <t>LS6CJE040NG862152</t>
  </si>
  <si>
    <t>LS6CJE047NG862052</t>
  </si>
  <si>
    <t>LS6CJE046NG862074</t>
  </si>
  <si>
    <t>LS6CJE043NG862078</t>
  </si>
  <si>
    <t>LS6CJE040NG861874</t>
  </si>
  <si>
    <t>LS6CJE049NG862022</t>
  </si>
  <si>
    <t>LS6CJE041NG862015</t>
  </si>
  <si>
    <t>LS6CJE047NG861953</t>
  </si>
  <si>
    <t>LS6CJE045NG862101</t>
  </si>
  <si>
    <t>粤AAJ0526</t>
  </si>
  <si>
    <t>李庚水</t>
  </si>
  <si>
    <t>LS6CJE049NG862053</t>
  </si>
  <si>
    <t>LS6CJE044NG862073</t>
  </si>
  <si>
    <t>LS6CJE048NG860827</t>
  </si>
  <si>
    <t>粤AAW3193</t>
  </si>
  <si>
    <t>雷宇杰</t>
  </si>
  <si>
    <t>LS6CJE045NG861997</t>
  </si>
  <si>
    <t>粤AD81344</t>
  </si>
  <si>
    <t>ZCDF/ZLHT-2022009010002</t>
  </si>
  <si>
    <t>甘明澄</t>
  </si>
  <si>
    <t>LS6CJE046NG862043</t>
  </si>
  <si>
    <t>粤AAU7391</t>
  </si>
  <si>
    <t>ZCDF/ZLHT-2022009050002</t>
  </si>
  <si>
    <t>蒲东海</t>
  </si>
  <si>
    <t>LS6CJE045NG862048</t>
  </si>
  <si>
    <t>粤AAZ7529</t>
  </si>
  <si>
    <t>李柳彬</t>
  </si>
  <si>
    <t>LS6CJE046NG862009</t>
  </si>
  <si>
    <t>粤AAJ8577</t>
  </si>
  <si>
    <t>LS6CJE041NG862046</t>
  </si>
  <si>
    <t>粤AAL5874</t>
  </si>
  <si>
    <t>覃洪武</t>
  </si>
  <si>
    <t>LS6CJE048NG862013</t>
  </si>
  <si>
    <t>粤AAC5907</t>
  </si>
  <si>
    <t>刘小春</t>
  </si>
  <si>
    <t>LS6CJE048NG862075</t>
  </si>
  <si>
    <t>粤AAY6616</t>
  </si>
  <si>
    <t>LS6CJE045NG862079</t>
  </si>
  <si>
    <t>粤ADV7424</t>
  </si>
  <si>
    <t>罗军</t>
  </si>
  <si>
    <t>LS6CJE041NG862192</t>
  </si>
  <si>
    <t>桂ADE3502</t>
  </si>
  <si>
    <t>宁胜军</t>
  </si>
  <si>
    <t>LS6CJE046NG862107</t>
  </si>
  <si>
    <t>桂ADM6015</t>
  </si>
  <si>
    <t>ZCDF/ZLHT-202208020006</t>
  </si>
  <si>
    <t>何瑶初</t>
  </si>
  <si>
    <t>LS6CJE042NG862136</t>
  </si>
  <si>
    <t>桂ADE8991</t>
  </si>
  <si>
    <t>周远发</t>
  </si>
  <si>
    <t>LS6CJE045NG860753</t>
  </si>
  <si>
    <t>LS6CJE047NG860186</t>
  </si>
  <si>
    <t>LS6CJE047NG860804</t>
  </si>
  <si>
    <t>LS6CJE043NG862176</t>
  </si>
  <si>
    <t>LS6CJE049NG862070</t>
  </si>
  <si>
    <t>粤AAY6712</t>
  </si>
  <si>
    <t>薛琪琪</t>
  </si>
  <si>
    <t>LS6CJE041NG862077</t>
  </si>
  <si>
    <t>LS6CJE043NG862033</t>
  </si>
  <si>
    <t>LS6CJE042NG862055</t>
  </si>
  <si>
    <t>粤AAM9160</t>
  </si>
  <si>
    <t>ZCDF/ZLHT-2022009200002</t>
  </si>
  <si>
    <t>欧阳秋健</t>
  </si>
  <si>
    <t>LS6CJE045NG862065</t>
  </si>
  <si>
    <t>LS6CJE042NG862072</t>
  </si>
  <si>
    <t>粤AAX7192</t>
  </si>
  <si>
    <t>莫宗意</t>
  </si>
  <si>
    <t>LS6CJE047NG862049</t>
  </si>
  <si>
    <t>LS6CJE041NG860863</t>
  </si>
  <si>
    <t>LS6CJE04XNG860862</t>
  </si>
  <si>
    <t>粤AAW0752</t>
  </si>
  <si>
    <t>刘锦辉</t>
  </si>
  <si>
    <t>LS6CJE047NG860866</t>
  </si>
  <si>
    <t>粤AAN0293</t>
  </si>
  <si>
    <t>周开富</t>
  </si>
  <si>
    <t>LS6CJE044NG860811</t>
  </si>
  <si>
    <t>LS6CJE048NG860813</t>
  </si>
  <si>
    <t>LS6CJE047NG860785</t>
  </si>
  <si>
    <t>粤AAV0253</t>
  </si>
  <si>
    <t>罗畯</t>
  </si>
  <si>
    <t>LS6CJE049NG860772</t>
  </si>
  <si>
    <t>粤AAJ2690</t>
  </si>
  <si>
    <t>区卓荣</t>
  </si>
  <si>
    <t>LS6CJE04XNG860764</t>
  </si>
  <si>
    <t>LS6CJE041NG860829</t>
  </si>
  <si>
    <t>LS6CJE04XNG861980</t>
  </si>
  <si>
    <t>LS6CJE048NG861962</t>
  </si>
  <si>
    <t>LS6CJE041NG861964</t>
  </si>
  <si>
    <t>LS6CJE045NG861885</t>
  </si>
  <si>
    <t>LS6CJE047NG862004</t>
  </si>
  <si>
    <t>LS6CJE04XNG862210</t>
  </si>
  <si>
    <t>桂ADM0325</t>
  </si>
  <si>
    <t>秦建光</t>
  </si>
  <si>
    <t>LS6CJE041NG862211</t>
  </si>
  <si>
    <t>桂ADC1350</t>
  </si>
  <si>
    <t>ZCDF/ZLHT-202207140004</t>
  </si>
  <si>
    <t>覃家专</t>
  </si>
  <si>
    <t>LS6CJE047NG862195</t>
  </si>
  <si>
    <t>桂ADM9339</t>
  </si>
  <si>
    <t>王星厦</t>
  </si>
  <si>
    <t>LS6CJE048NG862111</t>
  </si>
  <si>
    <t>桂ADK5336</t>
  </si>
  <si>
    <t>莫尚崇</t>
  </si>
  <si>
    <t>LS6CJE049NG862148</t>
  </si>
  <si>
    <t>桂ADM9815</t>
  </si>
  <si>
    <t>凌仁师</t>
  </si>
  <si>
    <t>LS6CJE041NG862161</t>
  </si>
  <si>
    <t>桂ADJ3025</t>
  </si>
  <si>
    <t>蒋君军</t>
  </si>
  <si>
    <t>LS6CJE047NG862164</t>
  </si>
  <si>
    <t>桂ADK1213</t>
  </si>
  <si>
    <t>骆光平</t>
  </si>
  <si>
    <t>LS6CJE049NG862098</t>
  </si>
  <si>
    <t>粤AAK6256</t>
  </si>
  <si>
    <t>肖自然</t>
  </si>
  <si>
    <t>LS6CJE045NG862051</t>
  </si>
  <si>
    <t>LS6CJE045NG862034</t>
  </si>
  <si>
    <t>粤ADP4113</t>
  </si>
  <si>
    <t>严伟铭</t>
  </si>
  <si>
    <t>LS6CJE048NG862061</t>
  </si>
  <si>
    <t>粤AAD5136</t>
  </si>
  <si>
    <t>ZCDF/ZLHT-2022009160002</t>
  </si>
  <si>
    <t>LS6CJE049NG862067</t>
  </si>
  <si>
    <t>粤ADP2548</t>
  </si>
  <si>
    <t>何群燕</t>
  </si>
  <si>
    <t>LS6CJE04XNG862093</t>
  </si>
  <si>
    <t>粤AD93447</t>
  </si>
  <si>
    <t>章小贵</t>
  </si>
  <si>
    <t>LS6CJE042NG862038</t>
  </si>
  <si>
    <t>粤AAU5736</t>
  </si>
  <si>
    <t>陈乙平</t>
  </si>
  <si>
    <t>LS6CJE043NG861917</t>
  </si>
  <si>
    <t>LS6CJE044NG861862</t>
  </si>
  <si>
    <t>LS6CJE042NG861892</t>
  </si>
  <si>
    <t>LS6CJE047NG862150</t>
  </si>
  <si>
    <t>LS6CJE040NG862121</t>
  </si>
  <si>
    <t>LS6CJE049NG862134</t>
  </si>
  <si>
    <t>LS6CJE045NG862194</t>
  </si>
  <si>
    <t>LS6CJE046NG862172</t>
  </si>
  <si>
    <t>LS6CJE046NG862186</t>
  </si>
  <si>
    <t>LS6CJE048NG862125</t>
  </si>
  <si>
    <t>LS6CJE045NG862129</t>
  </si>
  <si>
    <t>LS6CJE040NG862166</t>
  </si>
  <si>
    <t>LS6CJE046NG862026</t>
  </si>
  <si>
    <t>LS6CJE044NG862168</t>
  </si>
  <si>
    <t>桂ADE1535</t>
  </si>
  <si>
    <t>ZCDF/ZLHT-202207210004</t>
  </si>
  <si>
    <t>莫灿峰</t>
  </si>
  <si>
    <t>LS6CJE047NG862178</t>
  </si>
  <si>
    <t>桂ADM6352</t>
  </si>
  <si>
    <t>莫渊</t>
  </si>
  <si>
    <t>LS6CJE044NG862185</t>
  </si>
  <si>
    <t>桂ADK1650</t>
  </si>
  <si>
    <t>周国良</t>
  </si>
  <si>
    <t>LS6CJE041NG862130</t>
  </si>
  <si>
    <t>桂ADL0615</t>
  </si>
  <si>
    <t>ZCDF/ZLHT-202208010004</t>
  </si>
  <si>
    <t>牙胜发</t>
  </si>
  <si>
    <t>LS6CJE04XNG862160</t>
  </si>
  <si>
    <t>桂ADM8932</t>
  </si>
  <si>
    <t>黄财华</t>
  </si>
  <si>
    <t>LS6CJE049NG862120</t>
  </si>
  <si>
    <t>桂ADF1061</t>
  </si>
  <si>
    <t>黄守全</t>
  </si>
  <si>
    <t>LS6CJE04XNG861929</t>
  </si>
  <si>
    <t>粤AAV7029</t>
  </si>
  <si>
    <t>刘斌</t>
  </si>
  <si>
    <t>LS6CJE041NG861902</t>
  </si>
  <si>
    <t>粤ADM4592</t>
  </si>
  <si>
    <t>许建</t>
  </si>
  <si>
    <t>LS6CJE047NG861905</t>
  </si>
  <si>
    <t>粤AAZ3529</t>
  </si>
  <si>
    <t>罗统仁</t>
  </si>
  <si>
    <t>LS6CJE045NG861921</t>
  </si>
  <si>
    <t>粤AAC1531</t>
  </si>
  <si>
    <t>聂立军</t>
  </si>
  <si>
    <t>LS6CJE044NG861943</t>
  </si>
  <si>
    <t>粤AAL1351</t>
  </si>
  <si>
    <t>高广森</t>
  </si>
  <si>
    <t>LS6CJE042NG861875</t>
  </si>
  <si>
    <t>粤AAJ2079</t>
  </si>
  <si>
    <t>黄超家</t>
  </si>
  <si>
    <t>LS6CJE040NG861860</t>
  </si>
  <si>
    <t>粤AAV2053</t>
  </si>
  <si>
    <t>林雄</t>
  </si>
  <si>
    <t>LS6CJE048NG861928</t>
  </si>
  <si>
    <t>LS6CJE040NG862023</t>
  </si>
  <si>
    <t>LS6CJE041NG862001</t>
  </si>
  <si>
    <t>LS6CJE047NG862018</t>
  </si>
  <si>
    <t>LS6CJE043NG861920</t>
  </si>
  <si>
    <t>LS6CJE049NG861968</t>
  </si>
  <si>
    <t>粤BAW8402</t>
  </si>
  <si>
    <t>钟华俊</t>
  </si>
  <si>
    <t>LS6CJE045NG861949</t>
  </si>
  <si>
    <t>粤BDW8247</t>
  </si>
  <si>
    <t>贺发生</t>
  </si>
  <si>
    <t>LS6CJE049NG861971</t>
  </si>
  <si>
    <t>粤BDR3242</t>
  </si>
  <si>
    <t>万文德</t>
  </si>
  <si>
    <t>LS6CJE041NG861947</t>
  </si>
  <si>
    <t>LS6CJE040NG861972</t>
  </si>
  <si>
    <t>粤BDH0487</t>
  </si>
  <si>
    <t>邓建辉</t>
  </si>
  <si>
    <t>LS6CJE049NG861887</t>
  </si>
  <si>
    <t>粤BDN2457</t>
  </si>
  <si>
    <t>ZCDF/ZLHT-2022009120003</t>
  </si>
  <si>
    <t>马位森</t>
  </si>
  <si>
    <t>LS6CJE04XNG861946</t>
  </si>
  <si>
    <t>粤BDL0743</t>
  </si>
  <si>
    <t>郭昊</t>
  </si>
  <si>
    <t>LS6CJE042NG861956</t>
  </si>
  <si>
    <t>粤BDK4051</t>
  </si>
  <si>
    <t>ZCDF/ZLHT-2022009050006</t>
  </si>
  <si>
    <t>牛松华</t>
  </si>
  <si>
    <t>LS6CJE042NG861973</t>
  </si>
  <si>
    <t>粤BDS1746</t>
  </si>
  <si>
    <t>卢宏伟</t>
  </si>
  <si>
    <t>LS6CJE046NG862124</t>
  </si>
  <si>
    <t>LS6CJE04XNG862174</t>
  </si>
  <si>
    <t>LS6CJE046NG862169</t>
  </si>
  <si>
    <t>LS6CJE041NG862113</t>
  </si>
  <si>
    <t>LS6CJE049NG862165</t>
  </si>
  <si>
    <t>LS6CJE046NG862141</t>
  </si>
  <si>
    <t>LS6CJE04XNG862126</t>
  </si>
  <si>
    <t>LS6CJE043NG862128</t>
  </si>
  <si>
    <t>LS6CJE042NG862153</t>
  </si>
  <si>
    <t>桂ADF3985</t>
  </si>
  <si>
    <t>卢喜</t>
  </si>
  <si>
    <t>海口市</t>
  </si>
  <si>
    <t>LS6CJE049NG862246</t>
  </si>
  <si>
    <t>琼ADK6379</t>
  </si>
  <si>
    <t>海南新智达供应链管理有限公司</t>
  </si>
  <si>
    <t>FET-FH-202206R0063</t>
  </si>
  <si>
    <t>LS6CJE048NG862285</t>
  </si>
  <si>
    <t>琼ADK3159</t>
  </si>
  <si>
    <t>LS6CJE04XNG862207</t>
  </si>
  <si>
    <t>LS6CJE04XNG862255</t>
  </si>
  <si>
    <t>LS6CJE044NG862199</t>
  </si>
  <si>
    <t>琼ADN7956</t>
  </si>
  <si>
    <t>LS6CJE048NG862223</t>
  </si>
  <si>
    <t>琼ADM6228</t>
  </si>
  <si>
    <t>LS6CJE044NG862252</t>
  </si>
  <si>
    <t>琼ADL3859</t>
  </si>
  <si>
    <t>LS6CJE040NG862247</t>
  </si>
  <si>
    <t>琼ADM1739</t>
  </si>
  <si>
    <t>LS6CJE044NG862204</t>
  </si>
  <si>
    <t>琼ADM7308</t>
  </si>
  <si>
    <t>LS6CJE043NG861867</t>
  </si>
  <si>
    <t>粤AAM7434</t>
  </si>
  <si>
    <t>甘华南</t>
  </si>
  <si>
    <t>LS6CJE044NG862283</t>
  </si>
  <si>
    <t>苏FDK5088</t>
  </si>
  <si>
    <t>ZCDF/ZLHT-2022009070004</t>
  </si>
  <si>
    <t>FET-FH-202206R0064</t>
  </si>
  <si>
    <t>王锦华</t>
  </si>
  <si>
    <t>LS6CJE044NG862266</t>
  </si>
  <si>
    <t>苏FDK3336</t>
  </si>
  <si>
    <t>ZLHT-22101110481218</t>
  </si>
  <si>
    <t>夏星星</t>
  </si>
  <si>
    <t>LS6CJE040NG862197</t>
  </si>
  <si>
    <t>苏FDJ2999</t>
  </si>
  <si>
    <t>ZCDF/ZLHT-202207160004</t>
  </si>
  <si>
    <t>黄冬亮</t>
  </si>
  <si>
    <t>LS6CJE046NG862236</t>
  </si>
  <si>
    <t>苏FDJ7777</t>
  </si>
  <si>
    <t>LS6CJE049NG862229</t>
  </si>
  <si>
    <t>苏FDK2222</t>
  </si>
  <si>
    <t>ZLHT-22101111005608</t>
  </si>
  <si>
    <t>LS6CJE040NG862233</t>
  </si>
  <si>
    <t>LS6CJE049NG862215</t>
  </si>
  <si>
    <t>琼ADM2836</t>
  </si>
  <si>
    <t>LS6CJE048NG862240</t>
  </si>
  <si>
    <t>琼ADM0979</t>
  </si>
  <si>
    <t>ZCDF/ZLHT-202206230001</t>
  </si>
  <si>
    <t>郑刚</t>
  </si>
  <si>
    <t>LS6CJE042NG862198</t>
  </si>
  <si>
    <t>琼ADL9069</t>
  </si>
  <si>
    <t>ZCDF/ZLHT-202207040001</t>
  </si>
  <si>
    <t>刘欢</t>
  </si>
  <si>
    <t>LS6CJE046NG862222</t>
  </si>
  <si>
    <t>琼ADM0619</t>
  </si>
  <si>
    <t>LS6CJE040NG862278</t>
  </si>
  <si>
    <t>琼ADM1928</t>
  </si>
  <si>
    <t>刘维龙</t>
  </si>
  <si>
    <t>LS6CJE047NG862245</t>
  </si>
  <si>
    <t>琼ADN3018</t>
  </si>
  <si>
    <t>ZCDF/ZLHT-202207180004</t>
  </si>
  <si>
    <t>黄绍扬</t>
  </si>
  <si>
    <t>LS6CJE047NG862228</t>
  </si>
  <si>
    <t>琼ADN2233</t>
  </si>
  <si>
    <t>ZCDF/ZLHT-202207250005</t>
  </si>
  <si>
    <t>吴峰标</t>
  </si>
  <si>
    <t>LS6CJE046NG862270</t>
  </si>
  <si>
    <t>琼ADG9206</t>
  </si>
  <si>
    <t>ZCDF/ZLHT-202208020005</t>
  </si>
  <si>
    <t>符章杰</t>
  </si>
  <si>
    <t>LS6CJE049NG862201</t>
  </si>
  <si>
    <t>琼ADM6719</t>
  </si>
  <si>
    <t>韩章定</t>
  </si>
  <si>
    <t>LS6CJE042NG861911</t>
  </si>
  <si>
    <t>粤AAM1853</t>
  </si>
  <si>
    <t>区福能</t>
  </si>
  <si>
    <t>LS6CJE04XNG861848</t>
  </si>
  <si>
    <t>粤AAN3724</t>
  </si>
  <si>
    <t>黎杰斌</t>
  </si>
  <si>
    <t>LS6CJE04XNG861896</t>
  </si>
  <si>
    <t>粤AAX5893</t>
  </si>
  <si>
    <t>程谭</t>
  </si>
  <si>
    <t>LS6CJE046NG861880</t>
  </si>
  <si>
    <t>粤AAL5223</t>
  </si>
  <si>
    <t>LS6CJE047NG862259</t>
  </si>
  <si>
    <t>苏FDH8566</t>
  </si>
  <si>
    <t>ZCDF/ZLHT-202207010005</t>
  </si>
  <si>
    <t>任年鑫</t>
  </si>
  <si>
    <t>LS6CJE041NG862189</t>
  </si>
  <si>
    <t>苏FDJ6676</t>
  </si>
  <si>
    <t>ZCDF/ZLHT-2022009010005</t>
  </si>
  <si>
    <t>蔡海路</t>
  </si>
  <si>
    <t>LS6CJE043NG862209</t>
  </si>
  <si>
    <t>苏FDH2899</t>
  </si>
  <si>
    <t>LS6CJE042NG862265</t>
  </si>
  <si>
    <t>苏FDK6676</t>
  </si>
  <si>
    <t>ZLHT-22101110451150</t>
  </si>
  <si>
    <t>秦建新</t>
  </si>
  <si>
    <t>LS6CJE043NG862226</t>
  </si>
  <si>
    <t>苏FDH0555</t>
  </si>
  <si>
    <t>ZCDF/ZLHT-202208120005</t>
  </si>
  <si>
    <t>陈杰</t>
  </si>
  <si>
    <t>LS6CJE042NG862251</t>
  </si>
  <si>
    <t>琼ADL0719</t>
  </si>
  <si>
    <t>LS6CJE040NG862202</t>
  </si>
  <si>
    <t>琼ADM5836</t>
  </si>
  <si>
    <t>LS6CJE049NG862263</t>
  </si>
  <si>
    <t>琼ADK9996</t>
  </si>
  <si>
    <t>LS6CJE04XNG862238</t>
  </si>
  <si>
    <t>琼ADK3303</t>
  </si>
  <si>
    <t>LS6CJE045NG862261</t>
  </si>
  <si>
    <t>琼ADL9389</t>
  </si>
  <si>
    <t>LS6CJE044NG862221</t>
  </si>
  <si>
    <t>琼ADC8305</t>
  </si>
  <si>
    <t>LS6CJE041NG862273</t>
  </si>
  <si>
    <t>琼ADN6866</t>
  </si>
  <si>
    <t>ZCDF/ZLHT-202208170005</t>
  </si>
  <si>
    <t>詹达远</t>
  </si>
  <si>
    <t>LS6CJE042NG862234</t>
  </si>
  <si>
    <t>琼ADK8635</t>
  </si>
  <si>
    <t>刘泗洋</t>
  </si>
  <si>
    <t>LS6CJE041NG862242</t>
  </si>
  <si>
    <t>琼ADN3229</t>
  </si>
  <si>
    <t>LS6CJE043NG862260</t>
  </si>
  <si>
    <t>桂ADF2635</t>
  </si>
  <si>
    <t>詹德生</t>
  </si>
  <si>
    <t>LS6CJE042NG862203</t>
  </si>
  <si>
    <t>桂ADL6505</t>
  </si>
  <si>
    <t>ZCDF/ZLHT-202207160003</t>
  </si>
  <si>
    <t>梁泽健</t>
  </si>
  <si>
    <t>LS6CJE047NG862200</t>
  </si>
  <si>
    <t>桂ADL0336</t>
  </si>
  <si>
    <t>梁俊肖</t>
  </si>
  <si>
    <t>LS6CJE049NG862232</t>
  </si>
  <si>
    <t>桂ADF3523</t>
  </si>
  <si>
    <t>郭建成</t>
  </si>
  <si>
    <t>LS6CJE042NG862105</t>
  </si>
  <si>
    <t>桂ADJ1065</t>
  </si>
  <si>
    <t>于和平</t>
  </si>
  <si>
    <t>LS6CJE040NG862250</t>
  </si>
  <si>
    <t>苏FDJ9916</t>
  </si>
  <si>
    <t>朱永赵</t>
  </si>
  <si>
    <t>LS6CJE044NG862218</t>
  </si>
  <si>
    <t>苏FDH0888</t>
  </si>
  <si>
    <t>ZCDF/ZLHT-2022009260004</t>
  </si>
  <si>
    <t>包晓林</t>
  </si>
  <si>
    <t>LS6CJE046NG862284</t>
  </si>
  <si>
    <t>苏FDK9808</t>
  </si>
  <si>
    <t>ZCDF/ZLHT-2022009020004</t>
  </si>
  <si>
    <t>杨洪彬</t>
  </si>
  <si>
    <t>LS6CJE046NG862253</t>
  </si>
  <si>
    <t>苏FDH0678</t>
  </si>
  <si>
    <t>ZCDF/ZLHT-202207140005</t>
  </si>
  <si>
    <t>李佳爱</t>
  </si>
  <si>
    <t>LS6CJE040NG861986</t>
  </si>
  <si>
    <t>粤AAB7143</t>
  </si>
  <si>
    <t>王竹邻</t>
  </si>
  <si>
    <t>LS6CJE046NG862205</t>
  </si>
  <si>
    <t>桂ADF8265</t>
  </si>
  <si>
    <t>何忠孝</t>
  </si>
  <si>
    <t>LS6CJE040NG861969</t>
  </si>
  <si>
    <t>LS6CJE042NG861925</t>
  </si>
  <si>
    <t>LS6CJE043NG861982</t>
  </si>
  <si>
    <t>LS6CJE045NG862275</t>
  </si>
  <si>
    <t>苏FD89076</t>
  </si>
  <si>
    <t>ZCDF/ZLHT-202206100001</t>
  </si>
  <si>
    <t>戴燚峰</t>
  </si>
  <si>
    <t>LS6CJE048NG862271</t>
  </si>
  <si>
    <t>苏FD93522</t>
  </si>
  <si>
    <t>盛昌华</t>
  </si>
  <si>
    <t>LS6CJE049NG862277</t>
  </si>
  <si>
    <t>苏FDH9611</t>
  </si>
  <si>
    <t>张晶晶</t>
  </si>
  <si>
    <t>LS6CJE04XNG862269</t>
  </si>
  <si>
    <t>苏FDA8363</t>
  </si>
  <si>
    <t>张志强</t>
  </si>
  <si>
    <t>LS6CJE045NG862230</t>
  </si>
  <si>
    <t>苏FDJ8180</t>
  </si>
  <si>
    <t>刘学文</t>
  </si>
  <si>
    <t>LS6CJE041NG862290</t>
  </si>
  <si>
    <t>LS6CJE047NG862293</t>
  </si>
  <si>
    <t>LS6CJE044NG862297</t>
  </si>
  <si>
    <t>LS6CJE040NG862314</t>
  </si>
  <si>
    <t>LS6CJE040NG862300</t>
  </si>
  <si>
    <t>LS6CJE042NG862301</t>
  </si>
  <si>
    <t>LS6CJE043NG862257</t>
  </si>
  <si>
    <t>LS6CJE046NG862298</t>
  </si>
  <si>
    <t>LS6CJE045NG862258</t>
  </si>
  <si>
    <t>LS6CJE04XNG862305</t>
  </si>
  <si>
    <t>LS6CJE043NG862291</t>
  </si>
  <si>
    <t>LS6CJE040NG862295</t>
  </si>
  <si>
    <t>LS6CJE048NG862304</t>
  </si>
  <si>
    <t>LS6CJE044NG862302</t>
  </si>
  <si>
    <t>LS6CJE044NG862316</t>
  </si>
  <si>
    <t>LS6CJE04XNG862272</t>
  </si>
  <si>
    <t>LS6CJE048NG862321</t>
  </si>
  <si>
    <t>LS6CJE046NG862317</t>
  </si>
  <si>
    <t>LS6CJE041NG862337</t>
  </si>
  <si>
    <t>LS6CJE041NG862306</t>
  </si>
  <si>
    <t>LS6CJE043NG862212</t>
  </si>
  <si>
    <t>桂ADE1139</t>
  </si>
  <si>
    <t>ZCDF/ZLHT-2022009020003</t>
  </si>
  <si>
    <t>FET-FH-202207R0135</t>
  </si>
  <si>
    <t>谭刚奔</t>
  </si>
  <si>
    <t>LS6CJE041NG862225</t>
  </si>
  <si>
    <t>桂ADE2152</t>
  </si>
  <si>
    <t>陆元奇</t>
  </si>
  <si>
    <t>LS6CJE046NG862219</t>
  </si>
  <si>
    <t>桂ADJ3550</t>
  </si>
  <si>
    <t>陈宝刚</t>
  </si>
  <si>
    <t>LS6CJE045NG862213</t>
  </si>
  <si>
    <t>桂ADF8235</t>
  </si>
  <si>
    <t>陈中华</t>
  </si>
  <si>
    <t>LS6CJE048NG862254</t>
  </si>
  <si>
    <t>桂ADL3656</t>
  </si>
  <si>
    <t>ZCDF/ZLHT-202208250001</t>
  </si>
  <si>
    <t>张光成</t>
  </si>
  <si>
    <t>LS6CJE042NG862220</t>
  </si>
  <si>
    <t>桂ADL3888</t>
  </si>
  <si>
    <t>ZCDF/ZLHT-202208220004</t>
  </si>
  <si>
    <t>周康</t>
  </si>
  <si>
    <t>LS6CJE040NG862216</t>
  </si>
  <si>
    <t>桂ADF3206</t>
  </si>
  <si>
    <t>ZCDF/ZLHT-2022009010004</t>
  </si>
  <si>
    <t>罗怀</t>
  </si>
  <si>
    <t>LS6CJE047NG862214</t>
  </si>
  <si>
    <t>桂ADL9961</t>
  </si>
  <si>
    <t>陆生陶</t>
  </si>
  <si>
    <t>LS6CJE042NG862248</t>
  </si>
  <si>
    <t>桂ADE2515</t>
  </si>
  <si>
    <t>陆学任</t>
  </si>
  <si>
    <t>LS6CJE048NG862206</t>
  </si>
  <si>
    <t>桂ADJ5596</t>
  </si>
  <si>
    <t>朱夏新</t>
  </si>
  <si>
    <t>LS6CJE04XNG862224</t>
  </si>
  <si>
    <t>桂ADL2362</t>
  </si>
  <si>
    <t>谭素平</t>
  </si>
  <si>
    <t>LS6CJE041NG862208</t>
  </si>
  <si>
    <t>桂ADE3213</t>
  </si>
  <si>
    <t>蒋秋弟</t>
  </si>
  <si>
    <t>LS6CJE043NG862243</t>
  </si>
  <si>
    <t>桂ADJ0300</t>
  </si>
  <si>
    <t>ZCDF/ZLHT-202208160004</t>
  </si>
  <si>
    <t>郭增强</t>
  </si>
  <si>
    <t>LS6CJE040NG862264</t>
  </si>
  <si>
    <t>桂ADJ8220</t>
  </si>
  <si>
    <t>ZCDF/ZLHT-202208170006</t>
  </si>
  <si>
    <t>揭越华</t>
  </si>
  <si>
    <t>LS6CJE045NG862227</t>
  </si>
  <si>
    <t>桂ADL0563</t>
  </si>
  <si>
    <t>黄记才</t>
  </si>
  <si>
    <t>LS6CJE04XNG862188</t>
  </si>
  <si>
    <t>桂ADK0566</t>
  </si>
  <si>
    <t>ZCDF/ZLHT-202208050005</t>
  </si>
  <si>
    <t>韦成钢</t>
  </si>
  <si>
    <t>LS6CJE049NG862294</t>
  </si>
  <si>
    <t>桂ADE0562</t>
  </si>
  <si>
    <t>盘龙清</t>
  </si>
  <si>
    <t>LS6CJE045NG862244</t>
  </si>
  <si>
    <t>桂ADE0261</t>
  </si>
  <si>
    <t>颜福海</t>
  </si>
  <si>
    <t>LS6CJE04XNG862336</t>
  </si>
  <si>
    <t>桂ADE8329</t>
  </si>
  <si>
    <t>李开参</t>
  </si>
  <si>
    <t>LS6CJE042NG861990</t>
  </si>
  <si>
    <t>LS6CJE040NG861891</t>
  </si>
  <si>
    <t>LS6CJE04XNG861865</t>
  </si>
  <si>
    <t>LS6CJE04XNG861882</t>
  </si>
  <si>
    <t>LS6CJE042NG861889</t>
  </si>
  <si>
    <t>LS6CJE045NG861871</t>
  </si>
  <si>
    <t>LS6CJE048NG861864</t>
  </si>
  <si>
    <t>LS6CJE043NG861903</t>
  </si>
  <si>
    <t>LS6CJE042NG861939</t>
  </si>
  <si>
    <t>LS6CJE044NG861988</t>
  </si>
  <si>
    <t>LS6CJE044NG862087</t>
  </si>
  <si>
    <t>LS6CJE040NG862068</t>
  </si>
  <si>
    <t>粤AAC7253</t>
  </si>
  <si>
    <t>王志平</t>
  </si>
  <si>
    <t>LS6CJE047NG861984</t>
  </si>
  <si>
    <t>LS6CJE041NG861866</t>
  </si>
  <si>
    <t>LS6CJE046NG861913</t>
  </si>
  <si>
    <t>LS6CJE04XNG861901</t>
  </si>
  <si>
    <t>LS6CJE048NG861945</t>
  </si>
  <si>
    <t>LS6CJE047NG861855</t>
  </si>
  <si>
    <t>LS6CJE042NG862007</t>
  </si>
  <si>
    <t>LS6CJE045NG862342</t>
  </si>
  <si>
    <t>桂ADJ2553</t>
  </si>
  <si>
    <t>蒙兴</t>
  </si>
  <si>
    <t>LDP31B967NG016637</t>
  </si>
  <si>
    <t>粤BDU8099</t>
  </si>
  <si>
    <t>深圳市一名物流供应链管理有限公司</t>
  </si>
  <si>
    <t>深圳市合荣通实业有限公司</t>
  </si>
  <si>
    <t>ZCDFW/ZLHT-202206080001</t>
  </si>
  <si>
    <t>FET-FH-202205R0014</t>
  </si>
  <si>
    <t>郑铭江</t>
  </si>
  <si>
    <t>LDP31B968NG016646</t>
  </si>
  <si>
    <t>粤BDZ8638</t>
  </si>
  <si>
    <t>LDP31B967NG016654</t>
  </si>
  <si>
    <t>粤BDW9660</t>
  </si>
  <si>
    <t>ZCDFW/ZLHT-202206090001</t>
  </si>
  <si>
    <t>深圳市圣万福实业有限公司</t>
  </si>
  <si>
    <t>计数项:橙电服务费</t>
  </si>
  <si>
    <t>LDP31B960NG016656</t>
  </si>
  <si>
    <t>粤BDU8865</t>
  </si>
  <si>
    <t>深圳新智达物流信息有限公司 汇总</t>
  </si>
  <si>
    <t>西安新智达速配物流有限公司 汇总</t>
  </si>
  <si>
    <t>LDP31B966NG016659</t>
  </si>
  <si>
    <t>粤BDS0518</t>
  </si>
  <si>
    <t>ZCDFW/ZLHT-202206060001</t>
  </si>
  <si>
    <t>潘治</t>
  </si>
  <si>
    <t>LDP31B964NG023674</t>
  </si>
  <si>
    <t>粤BDV3322</t>
  </si>
  <si>
    <t>LDP31B961NG023695</t>
  </si>
  <si>
    <t>粤BDS2115</t>
  </si>
  <si>
    <t>ZCDFW/ZLHT-202206070001</t>
  </si>
  <si>
    <t>肖红菱</t>
  </si>
  <si>
    <t>LDP31B969NG024352</t>
  </si>
  <si>
    <t>粤BDY7228</t>
  </si>
  <si>
    <t>ZCDFW/ZLHT-202206020001</t>
  </si>
  <si>
    <t>林庆文</t>
  </si>
  <si>
    <t>LDP31B967NG025614</t>
  </si>
  <si>
    <t>粤BDT0798</t>
  </si>
  <si>
    <t>ZCDFW/ZLHT-202206130001</t>
  </si>
  <si>
    <t>林志青</t>
  </si>
  <si>
    <t>LDP31B967NG025662</t>
  </si>
  <si>
    <t>粤BDU8955</t>
  </si>
  <si>
    <t>LDP31B962NG025665</t>
  </si>
  <si>
    <t>粤BDS8992</t>
  </si>
  <si>
    <t>赵岳峰</t>
  </si>
  <si>
    <t>LDP31B966NG025667</t>
  </si>
  <si>
    <t>粤BDY8685</t>
  </si>
  <si>
    <t>程向伟</t>
  </si>
  <si>
    <t>LDP31B968NG025668</t>
  </si>
  <si>
    <t>粤BDZ8997</t>
  </si>
  <si>
    <t>莫年广</t>
  </si>
  <si>
    <t>LDP31B968NG025671</t>
  </si>
  <si>
    <t>粤BDS0656</t>
  </si>
  <si>
    <t>谢万波</t>
  </si>
  <si>
    <t>LDP31B964NG027451</t>
  </si>
  <si>
    <t>粤BDU3013</t>
  </si>
  <si>
    <t>姜诗毅</t>
  </si>
  <si>
    <t>LDP31B96XNG035487</t>
  </si>
  <si>
    <t>粤BDV6388</t>
  </si>
  <si>
    <t>ZCDFW/ZLHT-202206100001</t>
  </si>
  <si>
    <t>曹广春</t>
  </si>
  <si>
    <t>LDP31B968NG035505</t>
  </si>
  <si>
    <t>粤BDV7998</t>
  </si>
  <si>
    <t>LDP31B969NG035707</t>
  </si>
  <si>
    <t>粤BDW2039</t>
  </si>
  <si>
    <t>LDP31B963NG035721</t>
  </si>
  <si>
    <t>粤BDW5005</t>
  </si>
  <si>
    <t>ZCDFW/ZLHT-202206110001</t>
  </si>
  <si>
    <t>符维四</t>
  </si>
  <si>
    <t>LDP31B962NG035757</t>
  </si>
  <si>
    <t>粤BDT8919</t>
  </si>
  <si>
    <t>胡刚</t>
  </si>
  <si>
    <t>LDP31B967NG035785</t>
  </si>
  <si>
    <t>粤BDX8826</t>
  </si>
  <si>
    <t>李庆善</t>
  </si>
  <si>
    <t>LDP31B969NG035464</t>
  </si>
  <si>
    <t>粤BDY0589</t>
  </si>
  <si>
    <t>深圳市荣丰茂实业有限公司</t>
  </si>
  <si>
    <t>FET-FH-202205R0020</t>
  </si>
  <si>
    <t>LDP31B963NG035461</t>
  </si>
  <si>
    <t>粤BDS8177</t>
  </si>
  <si>
    <t>FET-FH-202205R0021</t>
  </si>
  <si>
    <t>LDP31B964NG016661</t>
  </si>
  <si>
    <t>粤BDU9962</t>
  </si>
  <si>
    <t>魏联春</t>
  </si>
  <si>
    <t>LDP31B964NG036019</t>
  </si>
  <si>
    <t>粤BDW2260</t>
  </si>
  <si>
    <t>LDP31B96XNG035795</t>
  </si>
  <si>
    <t>粤BDW4383</t>
  </si>
  <si>
    <t>LDP31B96XNG035747</t>
  </si>
  <si>
    <t>粤BDW6876</t>
  </si>
  <si>
    <t>LDP31B964NG035453</t>
  </si>
  <si>
    <t>粤BDT3679</t>
  </si>
  <si>
    <t>ZCDFW/ZLHT-202206300002</t>
  </si>
  <si>
    <t>深圳市卓驰汽车租赁有限公司</t>
  </si>
  <si>
    <t>LDP31B966NG035776</t>
  </si>
  <si>
    <t>粤BDW1109</t>
  </si>
  <si>
    <t>LDP31B966NG035759</t>
  </si>
  <si>
    <t>粤BDU7922</t>
  </si>
  <si>
    <t>LDP31B965NG035753</t>
  </si>
  <si>
    <t>粤BDV2007</t>
  </si>
  <si>
    <t>LDP31B962NG035743</t>
  </si>
  <si>
    <t>粤BDW0319</t>
  </si>
  <si>
    <t>LDP31B963NG035475</t>
  </si>
  <si>
    <t>粤BDW4279</t>
  </si>
  <si>
    <t>LDP31B964NG035467</t>
  </si>
  <si>
    <t>粤BDZ0379</t>
  </si>
  <si>
    <t>LDP31B962NG035466</t>
  </si>
  <si>
    <t>粤BDT6200</t>
  </si>
  <si>
    <t>LDP31B965NG035784</t>
  </si>
  <si>
    <t>粤BDV5489</t>
  </si>
  <si>
    <t>LDP31B961NG035782</t>
  </si>
  <si>
    <t>粤BDT6109</t>
  </si>
  <si>
    <t>LDP31B960NG035739</t>
  </si>
  <si>
    <t>粤BDZ6508</t>
  </si>
  <si>
    <t>LDP31B967NG035737</t>
  </si>
  <si>
    <t>粤BDS3121</t>
  </si>
  <si>
    <t>LDP31B960NG035465</t>
  </si>
  <si>
    <t>粤BDS9028</t>
  </si>
  <si>
    <t>LDP31B969NG035755</t>
  </si>
  <si>
    <t>粤BDS8430</t>
  </si>
  <si>
    <t>LDP31B967NG035740</t>
  </si>
  <si>
    <t>粤BDS1709</t>
  </si>
  <si>
    <t>ZCDFW/ZLHT-202206170001</t>
  </si>
  <si>
    <t>八零九零（深圳）汽车服务有限公司</t>
  </si>
  <si>
    <t>LDP31B968NG036007</t>
  </si>
  <si>
    <t>粤BDW3016</t>
  </si>
  <si>
    <t>深圳市和美达实业有限公司</t>
  </si>
  <si>
    <t>FET-FH-202205R0022</t>
  </si>
  <si>
    <t>LDP31B966NG036040</t>
  </si>
  <si>
    <t>粤BDB4835</t>
  </si>
  <si>
    <t>LDP31B967NG036046</t>
  </si>
  <si>
    <t>粤BDV2660</t>
  </si>
  <si>
    <t>LDP31B969NG036047</t>
  </si>
  <si>
    <t>粤BDY9106</t>
  </si>
  <si>
    <t>LDP31B963NG036058</t>
  </si>
  <si>
    <t>粤BDZ5762</t>
  </si>
  <si>
    <t>LDP31B962NG036097</t>
  </si>
  <si>
    <t>粤BDY3612</t>
  </si>
  <si>
    <t>ZCDFW/ZLHT-202206140001</t>
  </si>
  <si>
    <t>LDP31B964NG035999</t>
  </si>
  <si>
    <t>粤BDY4375</t>
  </si>
  <si>
    <t>LMXF17BF7NZ409420</t>
  </si>
  <si>
    <t>粤BDR8929</t>
  </si>
  <si>
    <t>深圳市粤深通汽车租赁有限公司</t>
  </si>
  <si>
    <t>ZCDFW/ZLHT-202206280002</t>
  </si>
  <si>
    <t>FET-FH-202206R0007</t>
  </si>
  <si>
    <t>深圳市中深联企业管理咨询有限公司</t>
  </si>
  <si>
    <t>LMXF17BF5NZ417340</t>
  </si>
  <si>
    <t>粤BDP9530</t>
  </si>
  <si>
    <t>深圳市陶元百顺汽车销售有限公司</t>
  </si>
  <si>
    <t>LMXF17BF1NZ417366</t>
  </si>
  <si>
    <t>粤BDN9481</t>
  </si>
  <si>
    <t>ZCDFW/ZLHT-202206150001</t>
  </si>
  <si>
    <t>LMXF17BF5NZ417337</t>
  </si>
  <si>
    <t>粤BDV3115</t>
  </si>
  <si>
    <t>LMXF17BFXNZ409427</t>
  </si>
  <si>
    <t>粤BDP9553</t>
  </si>
  <si>
    <t>LMXF17BF9NZ417339</t>
  </si>
  <si>
    <t>粤BDA3509</t>
  </si>
  <si>
    <t>LDP31B964NG035405</t>
  </si>
  <si>
    <t>粤BDZ1130</t>
  </si>
  <si>
    <t>深圳市富庆华实业有限公司</t>
  </si>
  <si>
    <t>ZCDFW/ZLHT-202206290001</t>
  </si>
  <si>
    <t>FET-FH-202206R0005</t>
  </si>
  <si>
    <t>深圳市腾艺汽车服务有限公司</t>
  </si>
  <si>
    <t>LDP31B960NG039080</t>
  </si>
  <si>
    <t>粤BDE0569</t>
  </si>
  <si>
    <t>深圳市舒适捷汽车租赁有限公司</t>
  </si>
  <si>
    <t>FET-FH-202206R0002</t>
  </si>
  <si>
    <t>LDP31B960NG039189</t>
  </si>
  <si>
    <t>粤BDS6997</t>
  </si>
  <si>
    <t>ZCDFW/ZLHT-202206220001</t>
  </si>
  <si>
    <t>杨立立</t>
  </si>
  <si>
    <t>LDP31B965NG038958</t>
  </si>
  <si>
    <t>粤BDS0250</t>
  </si>
  <si>
    <t>LDP31B968NG038940</t>
  </si>
  <si>
    <t>粤BDX5121</t>
  </si>
  <si>
    <t>LDP31B964NG039180</t>
  </si>
  <si>
    <t>粤BDT6328</t>
  </si>
  <si>
    <t>LDP31B962NG038691</t>
  </si>
  <si>
    <t>粤BDP6837</t>
  </si>
  <si>
    <t>ZCDFW/ZLHT-202206270001</t>
  </si>
  <si>
    <t>LDP31B962NG038951</t>
  </si>
  <si>
    <t>粤BDU7508</t>
  </si>
  <si>
    <t>LDP31B964NG038952</t>
  </si>
  <si>
    <t>粤BDV3200</t>
  </si>
  <si>
    <t>LDP31B968NG035424</t>
  </si>
  <si>
    <t>粤BDS3855</t>
  </si>
  <si>
    <t>LDP31B960NG035403</t>
  </si>
  <si>
    <t>粤BDV5022</t>
  </si>
  <si>
    <t>ZCDFW/ZLHT-202206240001</t>
  </si>
  <si>
    <t>吴茂</t>
  </si>
  <si>
    <t>LDP31B965NG035512</t>
  </si>
  <si>
    <t>粤BDV8916</t>
  </si>
  <si>
    <t>LDP31B968NG035438</t>
  </si>
  <si>
    <t>粤BDX0191</t>
  </si>
  <si>
    <t>LDP31B960NG035434</t>
  </si>
  <si>
    <t>粤BDZ0962</t>
  </si>
  <si>
    <t>LDP31B963NG035458</t>
  </si>
  <si>
    <t>粤BDZ7900</t>
  </si>
  <si>
    <t>LDP31B964NG035419</t>
  </si>
  <si>
    <t>粤BDZ9078</t>
  </si>
  <si>
    <t>LDP31B966NG035986</t>
  </si>
  <si>
    <t>粤BDX3903</t>
  </si>
  <si>
    <t>LDP31B963NG035783</t>
  </si>
  <si>
    <t>粤BDW5090</t>
  </si>
  <si>
    <t>LDP31B966NG035437</t>
  </si>
  <si>
    <t>粤BDW0618</t>
  </si>
  <si>
    <t>LDP31B96XNG035442</t>
  </si>
  <si>
    <t>粤BDV4732</t>
  </si>
  <si>
    <t>LDP31B965NG035445</t>
  </si>
  <si>
    <t>粤BDV7715</t>
  </si>
  <si>
    <t>韦星星</t>
  </si>
  <si>
    <t>LDP31B962NG035497</t>
  </si>
  <si>
    <t>粤BDY3178</t>
  </si>
  <si>
    <t>LDP31B962NG035502</t>
  </si>
  <si>
    <t>粤BDX5986</t>
  </si>
  <si>
    <t>LDP31B969NG038929</t>
  </si>
  <si>
    <t>粤BDS5512</t>
  </si>
  <si>
    <t>LDP31B965NG039074</t>
  </si>
  <si>
    <t>粤BDP1252</t>
  </si>
  <si>
    <t>ZCDFW/ZLHT-202206210001</t>
  </si>
  <si>
    <t>FET-FH-202206R0006</t>
  </si>
  <si>
    <t>LDP31B96XNG038924</t>
  </si>
  <si>
    <t>粤BDL7120</t>
  </si>
  <si>
    <t>张旭</t>
  </si>
  <si>
    <t>LDP31B962NG038836</t>
  </si>
  <si>
    <t>粤BDL4005</t>
  </si>
  <si>
    <t>FET-FH-202206R0009</t>
  </si>
  <si>
    <t>LDP31B96XNG038857</t>
  </si>
  <si>
    <t>粤BDL5528</t>
  </si>
  <si>
    <t>LDP31B961NG038858</t>
  </si>
  <si>
    <t>粤BDL1259</t>
  </si>
  <si>
    <t>LDP31B961NG038875</t>
  </si>
  <si>
    <t>粤BDM2858</t>
  </si>
  <si>
    <t>LDP31B969NG038879</t>
  </si>
  <si>
    <t>粤BDV5736</t>
  </si>
  <si>
    <t>LDP31B967NG038881</t>
  </si>
  <si>
    <t>粤BDW7523</t>
  </si>
  <si>
    <t>LDP31B969NG038882</t>
  </si>
  <si>
    <t>粤BDR3958</t>
  </si>
  <si>
    <t>LDP31B960NG038883</t>
  </si>
  <si>
    <t>粤BDL6301</t>
  </si>
  <si>
    <t>LDP31B96XNG038891</t>
  </si>
  <si>
    <t>粤BDM0565</t>
  </si>
  <si>
    <t>LDP31B965NG038894</t>
  </si>
  <si>
    <t>粤BDM0839</t>
  </si>
  <si>
    <t>LDP31B967NG038895</t>
  </si>
  <si>
    <t>粤BDR4626</t>
  </si>
  <si>
    <t>ZCDFW/ZLHT-202206250002</t>
  </si>
  <si>
    <t>余斌</t>
  </si>
  <si>
    <t>LDP31B960NG038897</t>
  </si>
  <si>
    <t>粤BDL0338</t>
  </si>
  <si>
    <t>LDP31B962NG038898</t>
  </si>
  <si>
    <t>粤BDJ4206</t>
  </si>
  <si>
    <t>LDP31B964NG038918</t>
  </si>
  <si>
    <t>粤BDQ9918</t>
  </si>
  <si>
    <t>LDP31B967NG038931</t>
  </si>
  <si>
    <t>粤BDQ6939</t>
  </si>
  <si>
    <t>ZCDFW/ZLHT-202206280003</t>
  </si>
  <si>
    <t>深圳市驾图租赁有限公司</t>
  </si>
  <si>
    <t>LDP31B964NG038966</t>
  </si>
  <si>
    <t>粤BDZ5331</t>
  </si>
  <si>
    <t>LDP31B960NG039077</t>
  </si>
  <si>
    <t>粤BDM5876</t>
  </si>
  <si>
    <t>LDP31B96XNG039085</t>
  </si>
  <si>
    <t>粤BDM5309</t>
  </si>
  <si>
    <t>深圳市鑫锐汽车租赁有限公司</t>
  </si>
  <si>
    <t>LDP31B965NG039091</t>
  </si>
  <si>
    <t>粤BDM2922</t>
  </si>
  <si>
    <t>黎建君</t>
  </si>
  <si>
    <t>LDP31B961NG039167</t>
  </si>
  <si>
    <t>粤BDM9538</t>
  </si>
  <si>
    <t>深圳市森林汽车服务有限公司</t>
  </si>
  <si>
    <t>LDP31B969NG039269</t>
  </si>
  <si>
    <t>粤BDM4440</t>
  </si>
  <si>
    <t>LDP31B965NG039270</t>
  </si>
  <si>
    <t>粤BDJ4933</t>
  </si>
  <si>
    <t>李金胜</t>
  </si>
  <si>
    <t>LDP31B963NG041101</t>
  </si>
  <si>
    <t>粤BDH7027</t>
  </si>
  <si>
    <t>LDP31B961NG041176</t>
  </si>
  <si>
    <t>粤BDL1079</t>
  </si>
  <si>
    <t>曲志岗</t>
  </si>
  <si>
    <t>LDP31B963NG038876</t>
  </si>
  <si>
    <t>粤BDM6253</t>
  </si>
  <si>
    <t>深圳市祥智众汽车租赁有限公司</t>
  </si>
  <si>
    <t>FET-FH-202206R0008</t>
  </si>
  <si>
    <t>LDP31B963NG038893</t>
  </si>
  <si>
    <t>粤BDX9959</t>
  </si>
  <si>
    <t>LDP31B967NG038900</t>
  </si>
  <si>
    <t>粤BDS5829</t>
  </si>
  <si>
    <t>LDP31B96XNG034985</t>
  </si>
  <si>
    <t>粤BDT9269</t>
  </si>
  <si>
    <t>深圳市科杰盛达贸易有限公司</t>
  </si>
  <si>
    <t>ZCDFW/ZLHT-202206300001</t>
  </si>
  <si>
    <t>FET-FH-202206R0014</t>
  </si>
  <si>
    <t>LDP31B966NG036877</t>
  </si>
  <si>
    <t>粤BDX6778</t>
  </si>
  <si>
    <t>LDP31B96XNG036896</t>
  </si>
  <si>
    <t>粤BDT9737</t>
  </si>
  <si>
    <t>LDP31B967NG036127</t>
  </si>
  <si>
    <t>粤BDT9715</t>
  </si>
  <si>
    <t>深圳市禾睿电子有限公司</t>
  </si>
  <si>
    <t>LDP31B963NG044578</t>
  </si>
  <si>
    <t>粤BDS1846</t>
  </si>
  <si>
    <t>LDP31B960NG043372</t>
  </si>
  <si>
    <t>粤BDT5692</t>
  </si>
  <si>
    <t>LDP31B965NG045599</t>
  </si>
  <si>
    <t>粤BDT8766</t>
  </si>
  <si>
    <t>LDP31B965NG035882</t>
  </si>
  <si>
    <t>粤BDT6450</t>
  </si>
  <si>
    <t>LDP31B962NG035421</t>
  </si>
  <si>
    <t>粤BDW7982</t>
  </si>
  <si>
    <t>ZCDFW/ZLHT-202206200001</t>
  </si>
  <si>
    <t>FET-FH-202206R0003</t>
  </si>
  <si>
    <t>韩锐</t>
  </si>
  <si>
    <t>LDP31B962NG035452</t>
  </si>
  <si>
    <t>粤BDX0027</t>
  </si>
  <si>
    <t>董建敏</t>
  </si>
  <si>
    <t>LDP31B969NG035500</t>
  </si>
  <si>
    <t>粤BDX2280</t>
  </si>
  <si>
    <t>霍占峰</t>
  </si>
  <si>
    <t>LDP31B963NG035413</t>
  </si>
  <si>
    <t>粤BDP6498</t>
  </si>
  <si>
    <t>深圳市鸿通汽车服务有限公司</t>
  </si>
  <si>
    <t>ZCDFW/ZLHT-202206230001</t>
  </si>
  <si>
    <t>FET-FH-202206R0004</t>
  </si>
  <si>
    <t>黄新宇</t>
  </si>
  <si>
    <t>LDP31B967NG035415</t>
  </si>
  <si>
    <t>粤BDR7971</t>
  </si>
  <si>
    <t>朱懋军</t>
  </si>
  <si>
    <t>LDP31B960NG035420</t>
  </si>
  <si>
    <t>粤BDN8841</t>
  </si>
  <si>
    <t>刘家东</t>
  </si>
  <si>
    <t>LDP31B964NG035422</t>
  </si>
  <si>
    <t>粤BDQ7859</t>
  </si>
  <si>
    <t>LDP31B961NG035426</t>
  </si>
  <si>
    <t>粤BDM2951</t>
  </si>
  <si>
    <t>LDP31B965NG035428</t>
  </si>
  <si>
    <t>粤BDM4456</t>
  </si>
  <si>
    <t>LDP31B963NG035430</t>
  </si>
  <si>
    <t>粤BDQ4386</t>
  </si>
  <si>
    <t>LDP31B965NG035431</t>
  </si>
  <si>
    <t>粤BDH4469</t>
  </si>
  <si>
    <t>LDP31B962NG035435</t>
  </si>
  <si>
    <t>粤BDN8857</t>
  </si>
  <si>
    <t>朱文捷</t>
  </si>
  <si>
    <t>LDP31B968NG035441</t>
  </si>
  <si>
    <t>粤BDL4413</t>
  </si>
  <si>
    <t>LDP31B961NG035457</t>
  </si>
  <si>
    <t>粤BDM8941</t>
  </si>
  <si>
    <t>LDP31B966NG035762</t>
  </si>
  <si>
    <t>粤BDN8077</t>
  </si>
  <si>
    <t>温志绿</t>
  </si>
  <si>
    <t>LDP31B969NG035996</t>
  </si>
  <si>
    <t>粤BDL0071</t>
  </si>
  <si>
    <t>张锦平</t>
  </si>
  <si>
    <t>LDP31B967NG036032</t>
  </si>
  <si>
    <t>粤BDM7663</t>
  </si>
  <si>
    <t>LDP31B960NG044571</t>
  </si>
  <si>
    <t>粤BDT7132</t>
  </si>
  <si>
    <t>深圳市昊天汽车租赁有限公司</t>
  </si>
  <si>
    <t>LDP31B961NG044577</t>
  </si>
  <si>
    <t>粤BDT5353</t>
  </si>
  <si>
    <t>LDP31B96XNG036879</t>
  </si>
  <si>
    <t>粤BDT8061</t>
  </si>
  <si>
    <t>LDP31B960NG036860</t>
  </si>
  <si>
    <t>粤BDT4040</t>
  </si>
  <si>
    <t>LDP31B968NG036881</t>
  </si>
  <si>
    <t>粤BDS7860</t>
  </si>
  <si>
    <t>LDP31B964NG035355</t>
  </si>
  <si>
    <t>粤BDT6723</t>
  </si>
  <si>
    <t>LDP31B969NG036873</t>
  </si>
  <si>
    <t>粤BDT5833</t>
  </si>
  <si>
    <t>LDP31B969NG036128</t>
  </si>
  <si>
    <t>粤BDT4642</t>
  </si>
  <si>
    <t>LDP31B967NG043921</t>
  </si>
  <si>
    <t>粤BDT3730</t>
  </si>
  <si>
    <t>LDP31B964NG036117</t>
  </si>
  <si>
    <t>粤BDT2438</t>
  </si>
  <si>
    <t>LDP31B964NG034979</t>
  </si>
  <si>
    <t>粤BDT1495</t>
  </si>
  <si>
    <t>LDP31B966NG043991</t>
  </si>
  <si>
    <t>粤BDT1368</t>
  </si>
  <si>
    <t>LDP31B966NG036149</t>
  </si>
  <si>
    <t>粤BDS9817</t>
  </si>
  <si>
    <t>LDP31B961NG044000</t>
  </si>
  <si>
    <t>粤BDH5923</t>
  </si>
  <si>
    <t>深圳市欣粤汽车服务有限公司</t>
  </si>
  <si>
    <t>ZCDFW/ZLHT-202206240002</t>
  </si>
  <si>
    <t>FET-FH-202206R0012</t>
  </si>
  <si>
    <t>龚保军</t>
  </si>
  <si>
    <t>LDP31B962NG043986</t>
  </si>
  <si>
    <t>粤BDU0687</t>
  </si>
  <si>
    <t>LDP31B966NG043926</t>
  </si>
  <si>
    <t>粤BDU6796</t>
  </si>
  <si>
    <t>LDP31B963NG044001</t>
  </si>
  <si>
    <t>粤BDL0732</t>
  </si>
  <si>
    <t>韦武亿</t>
  </si>
  <si>
    <t>LDP31B96XNG043928</t>
  </si>
  <si>
    <t>粤BDR9259</t>
  </si>
  <si>
    <t>ZCDFW/ZLHT-202207020001</t>
  </si>
  <si>
    <t>LDP31B967NG036807</t>
  </si>
  <si>
    <t>粤BDQ2460</t>
  </si>
  <si>
    <t>LDP31B968NG036878</t>
  </si>
  <si>
    <t>粤BDC6452</t>
  </si>
  <si>
    <t>LDP31B967NG036872</t>
  </si>
  <si>
    <t>粤BAJ5372</t>
  </si>
  <si>
    <t>LDP31B962NG036858</t>
  </si>
  <si>
    <t>粤BD50072</t>
  </si>
  <si>
    <t>LDP31B969NG036887</t>
  </si>
  <si>
    <t>粤BDG3316</t>
  </si>
  <si>
    <t>LDP31B966NG036863</t>
  </si>
  <si>
    <t>粤BDH2490</t>
  </si>
  <si>
    <t>LDP31B963NG036867</t>
  </si>
  <si>
    <t>粤BDR8210</t>
  </si>
  <si>
    <t>LDP31B96XNG036915</t>
  </si>
  <si>
    <t>粤BDP2226</t>
  </si>
  <si>
    <t>LDP31B967NG036905</t>
  </si>
  <si>
    <t>粤BD92259</t>
  </si>
  <si>
    <t>LDP31B965NG043917</t>
  </si>
  <si>
    <t>粤BDB9132</t>
  </si>
  <si>
    <t>LDP31B965NG036840</t>
  </si>
  <si>
    <t>粤BDN1562</t>
  </si>
  <si>
    <t>LDP31B966NG035888</t>
  </si>
  <si>
    <t>粤BDG6165</t>
  </si>
  <si>
    <t>LDP31B962NG036844</t>
  </si>
  <si>
    <t>粤BDM0846</t>
  </si>
  <si>
    <t>LDP31B96XNG036154</t>
  </si>
  <si>
    <t>粤BDH5637</t>
  </si>
  <si>
    <t>深圳市晓亿新能源科技有限公司</t>
  </si>
  <si>
    <t>LDP31B961NG043865</t>
  </si>
  <si>
    <t>粤BDL4920</t>
  </si>
  <si>
    <t>LDP31B965NG036109</t>
  </si>
  <si>
    <t>粤BDP1679</t>
  </si>
  <si>
    <t>LDP31B963NG036917</t>
  </si>
  <si>
    <t>粤BDF8821</t>
  </si>
  <si>
    <t>LDP31B964NG036859</t>
  </si>
  <si>
    <t>粤BDQ0788</t>
  </si>
  <si>
    <t>LDP31B962NG036911</t>
  </si>
  <si>
    <t>粤BDL5098</t>
  </si>
  <si>
    <t>LDP31B963NG036870</t>
  </si>
  <si>
    <t>粤BDH8738</t>
  </si>
  <si>
    <t>LDP31B966NG036202</t>
  </si>
  <si>
    <t>粤BDR4850</t>
  </si>
  <si>
    <t>深圳市速通达汽车租赁有限公司</t>
  </si>
  <si>
    <t>FET-FH-202206R0011</t>
  </si>
  <si>
    <t>LDP31B962NG036150</t>
  </si>
  <si>
    <t>粤BDR0190</t>
  </si>
  <si>
    <t>LDP31B962NG043941</t>
  </si>
  <si>
    <t>粤BDM7620</t>
  </si>
  <si>
    <t>LDP31B964NG043939</t>
  </si>
  <si>
    <t>粤BDN1970</t>
  </si>
  <si>
    <t>LDP31B964NG043987</t>
  </si>
  <si>
    <t>粤BDM4930</t>
  </si>
  <si>
    <t>LDP31B96XNG036168</t>
  </si>
  <si>
    <t>粤BDM3292</t>
  </si>
  <si>
    <t>LDP31B962NG036195</t>
  </si>
  <si>
    <t>粤BDM0920</t>
  </si>
  <si>
    <t>LDP31B968NG043930</t>
  </si>
  <si>
    <t>粤BDL6870</t>
  </si>
  <si>
    <t>LDP31B961NG043994</t>
  </si>
  <si>
    <t>粤BDL3350</t>
  </si>
  <si>
    <t>ZCDFW/ZLHT-202206290002</t>
  </si>
  <si>
    <t>LDP31B966NG043912</t>
  </si>
  <si>
    <t>粤BDL6060</t>
  </si>
  <si>
    <t>LDP31B968NG043393</t>
  </si>
  <si>
    <t>粤BDQ5910</t>
  </si>
  <si>
    <t>LDP31B964NG036862</t>
  </si>
  <si>
    <t>粤BDL1240</t>
  </si>
  <si>
    <t>LDP31B963NG043382</t>
  </si>
  <si>
    <t>粤BDP5518</t>
  </si>
  <si>
    <t>LDP31B967NG043451</t>
  </si>
  <si>
    <t>粤BDN8010</t>
  </si>
  <si>
    <t>LDP31B96XNG036882</t>
  </si>
  <si>
    <t>粤BDP6230</t>
  </si>
  <si>
    <t>LDP31B964NG036912</t>
  </si>
  <si>
    <t>粤BDN7960</t>
  </si>
  <si>
    <t>LDP31B965NG036868</t>
  </si>
  <si>
    <t>粤BDQ7500</t>
  </si>
  <si>
    <t>LDP31B96XNG043380</t>
  </si>
  <si>
    <t>粤BDH4560</t>
  </si>
  <si>
    <t>LDP31B969NG036906</t>
  </si>
  <si>
    <t>粤BDP4680</t>
  </si>
  <si>
    <t>LDP31B965NG036871</t>
  </si>
  <si>
    <t>粤BDP6470</t>
  </si>
  <si>
    <t>LDP31B96XNG043931</t>
  </si>
  <si>
    <t>粤BDL2710</t>
  </si>
  <si>
    <t>LDP31B96XNG043444</t>
  </si>
  <si>
    <t>粤BDP7932</t>
  </si>
  <si>
    <t>LDP31B964NG043908</t>
  </si>
  <si>
    <t>粤BDR8529</t>
  </si>
  <si>
    <t>LDP31B960NG043999</t>
  </si>
  <si>
    <t>粤BDR6100</t>
  </si>
  <si>
    <t>LDP31B965NG044002</t>
  </si>
  <si>
    <t>粤BDL3530</t>
  </si>
  <si>
    <t>LDP31B960NG043940</t>
  </si>
  <si>
    <t>粤BDQ8318</t>
  </si>
  <si>
    <t>LDP31B967NG043983</t>
  </si>
  <si>
    <t>粤BDP8320</t>
  </si>
  <si>
    <t>LDP31B960NG043985</t>
  </si>
  <si>
    <t>粤BDQ1970</t>
  </si>
  <si>
    <t>LDP31B969NG043984</t>
  </si>
  <si>
    <t>粤BDP2970</t>
  </si>
  <si>
    <t>LDP31B96XNG043993</t>
  </si>
  <si>
    <t>粤BDQ1280</t>
  </si>
  <si>
    <t>LDP31B967NG036869</t>
  </si>
  <si>
    <t>粤BDP0050</t>
  </si>
  <si>
    <t>LDP31B964NG036876</t>
  </si>
  <si>
    <t>粤BDJ4309</t>
  </si>
  <si>
    <t>LDP31B961NG043381</t>
  </si>
  <si>
    <t>粤BDM1112</t>
  </si>
  <si>
    <t>LDP31B967NG043918</t>
  </si>
  <si>
    <t>粤BDJ0480</t>
  </si>
  <si>
    <t>LDP31B961NG036866</t>
  </si>
  <si>
    <t>粤BDP4590</t>
  </si>
  <si>
    <t>LDP31B96XNG036865</t>
  </si>
  <si>
    <t>粤BDP7400</t>
  </si>
  <si>
    <t>LDP31B962NG036102</t>
  </si>
  <si>
    <t>粤BDR9810</t>
  </si>
  <si>
    <t>LDP31B961NG036138</t>
  </si>
  <si>
    <t>粤BDP5340</t>
  </si>
  <si>
    <t>LDP31B960NG035398</t>
  </si>
  <si>
    <t>粤BDL6831</t>
  </si>
  <si>
    <t>LDP31B965NG036157</t>
  </si>
  <si>
    <t>粤BDR4420</t>
  </si>
  <si>
    <t>LDP31B963NG036125</t>
  </si>
  <si>
    <t>粤BDR2539</t>
  </si>
  <si>
    <t>LDP31B962NG036147</t>
  </si>
  <si>
    <t>粤BDN2410</t>
  </si>
  <si>
    <t>LDP31B969NG035013</t>
  </si>
  <si>
    <t>粤BDN3340</t>
  </si>
  <si>
    <t>LDP31B968NG036864</t>
  </si>
  <si>
    <t>粤BDQ9290</t>
  </si>
  <si>
    <t>LDP31B968NG036895</t>
  </si>
  <si>
    <t>粤BDG2450</t>
  </si>
  <si>
    <t>LDP31B961NG043915</t>
  </si>
  <si>
    <t>粤BDM1280</t>
  </si>
  <si>
    <t>LDP31B963NG043866</t>
  </si>
  <si>
    <t>粤BDR5760</t>
  </si>
  <si>
    <t>LDP31B969NG043869</t>
  </si>
  <si>
    <t>粤BDM8740</t>
  </si>
  <si>
    <t>LDP31B963NG036903</t>
  </si>
  <si>
    <t>粤BDP9640</t>
  </si>
  <si>
    <t>LDP31B962NG043924</t>
  </si>
  <si>
    <t>粤BDP9623</t>
  </si>
  <si>
    <t>深圳市洪盛通汽车服务有限公司</t>
  </si>
  <si>
    <t>FET-FH-202206R0023</t>
  </si>
  <si>
    <t>LDP31B968NG043927</t>
  </si>
  <si>
    <t>粤BDG9682</t>
  </si>
  <si>
    <t>LDP31B967NG043935</t>
  </si>
  <si>
    <t>粤BDY1128</t>
  </si>
  <si>
    <t>深圳市黄东河实业有限公司</t>
  </si>
  <si>
    <t>FET-FH-202206R0021</t>
  </si>
  <si>
    <t>LDP31B962NG043910</t>
  </si>
  <si>
    <t>粤BDW8506</t>
  </si>
  <si>
    <t>LDP31B969NG043919</t>
  </si>
  <si>
    <t>粤BDY1101</t>
  </si>
  <si>
    <t>LDP31B961NG036883</t>
  </si>
  <si>
    <t>粤BDL1343</t>
  </si>
  <si>
    <t>深圳惠益丰企业管理顾问有限公司</t>
  </si>
  <si>
    <t>FET-FH-202206R0019</t>
  </si>
  <si>
    <t>LDP31B962NG036861</t>
  </si>
  <si>
    <t>粤BDN0422</t>
  </si>
  <si>
    <t>LDP31B961NG036902</t>
  </si>
  <si>
    <t>粤BDQ0171</t>
  </si>
  <si>
    <t>LDP31B960NG036146</t>
  </si>
  <si>
    <t>粤BDQ3257</t>
  </si>
  <si>
    <t>LDP31B967NG043868</t>
  </si>
  <si>
    <t>粤BDL6381</t>
  </si>
  <si>
    <t>深圳市蓝诺汽车服务有限公司</t>
  </si>
  <si>
    <t>ZCDFW/ZLHT-202206280001</t>
  </si>
  <si>
    <t>FET-FH-202206R0024</t>
  </si>
  <si>
    <t>LDP31B960NG035935</t>
  </si>
  <si>
    <t>粤BDN6271</t>
  </si>
  <si>
    <t>深圳市茂索实业有限公司</t>
  </si>
  <si>
    <t>FET-FH-202206R0016</t>
  </si>
  <si>
    <t>LDP31B964NG043942</t>
  </si>
  <si>
    <t>粤BDT0525</t>
  </si>
  <si>
    <t>LDP31B969NG043905</t>
  </si>
  <si>
    <t>粤BDT0837</t>
  </si>
  <si>
    <t>LDP31B963NG043981</t>
  </si>
  <si>
    <t>粤BDM9806</t>
  </si>
  <si>
    <t>LDP31B964NG043925</t>
  </si>
  <si>
    <t>粤BDT6875</t>
  </si>
  <si>
    <t>LDP31B961NG043980</t>
  </si>
  <si>
    <t>粤BDT3667</t>
  </si>
  <si>
    <t>LDP31B960NG043923</t>
  </si>
  <si>
    <t>粤BDT4321</t>
  </si>
  <si>
    <t>LDP31B965NG043934</t>
  </si>
  <si>
    <t>粤BDR5043</t>
  </si>
  <si>
    <t>LDP31B966NG043943</t>
  </si>
  <si>
    <t>粤BDH0381</t>
  </si>
  <si>
    <t>深圳市实智汽车服务有限公司</t>
  </si>
  <si>
    <t>FET-FH-202206R0020</t>
  </si>
  <si>
    <t>LDP31B962NG035581</t>
  </si>
  <si>
    <t>粤BAW7356</t>
  </si>
  <si>
    <t>LDP31B967NG036886</t>
  </si>
  <si>
    <t>粤BDX9796</t>
  </si>
  <si>
    <t>LDP31B968NG036203</t>
  </si>
  <si>
    <t>粤BDF6571</t>
  </si>
  <si>
    <t>深圳市众浩天诚实业有限公司</t>
  </si>
  <si>
    <t>FET-FH-202206R0022</t>
  </si>
  <si>
    <t>LDP31B960NG036910</t>
  </si>
  <si>
    <t>粤BDG3642</t>
  </si>
  <si>
    <t>LDP31B966NG036099</t>
  </si>
  <si>
    <t>粤BDK5961</t>
  </si>
  <si>
    <t>深圳市致佳和汽车服务有限公司</t>
  </si>
  <si>
    <t>FET-FH-202206R0018</t>
  </si>
  <si>
    <t>LDP31B968NG043989</t>
  </si>
  <si>
    <t>粤BDT4287</t>
  </si>
  <si>
    <t>LDP31B965NG036899</t>
  </si>
  <si>
    <t>粤BDT7883</t>
  </si>
  <si>
    <t>LDP31B963NG036898</t>
  </si>
  <si>
    <t>粤BDZ2181</t>
  </si>
  <si>
    <t>LDP31B960NG036874</t>
  </si>
  <si>
    <t>粤BAK0957</t>
  </si>
  <si>
    <t>深圳市源宏宝汽车服务有限公司</t>
  </si>
  <si>
    <t>FET-FH-202206R0027</t>
  </si>
  <si>
    <t>LDP31B962NG043938</t>
  </si>
  <si>
    <t>粤BDY1501</t>
  </si>
  <si>
    <t>深圳市翼顺汽车服务有限公司</t>
  </si>
  <si>
    <t>FET-FH-202206R0026</t>
  </si>
  <si>
    <t>LDP31B961NG035376</t>
  </si>
  <si>
    <t>粤BDL3751</t>
  </si>
  <si>
    <t>深圳市意诚杰实业有限公司</t>
  </si>
  <si>
    <t>FET-FH-202206R0015</t>
  </si>
  <si>
    <t>LDP31B961NG036205</t>
  </si>
  <si>
    <t>粤BAW5736</t>
  </si>
  <si>
    <t>LDP31B962NG036892</t>
  </si>
  <si>
    <t>粤BDH6891</t>
  </si>
  <si>
    <t>LDP31B963NG043446</t>
  </si>
  <si>
    <t>粤BDU3752</t>
  </si>
  <si>
    <t>LDP31B962NG043907</t>
  </si>
  <si>
    <t>粤BAW7952</t>
  </si>
  <si>
    <t>LDP31B960NG036132</t>
  </si>
  <si>
    <t>粤BAW3760</t>
  </si>
  <si>
    <t>LDP31B963NG036111</t>
  </si>
  <si>
    <t>粤BDN1243</t>
  </si>
  <si>
    <t>LDP31B965NG043450</t>
  </si>
  <si>
    <t>粤BDF4287</t>
  </si>
  <si>
    <t>LDP31B963NG035640</t>
  </si>
  <si>
    <t>粤BD84213</t>
  </si>
  <si>
    <t>LDP31B966NG036913</t>
  </si>
  <si>
    <t>粤BAV7243</t>
  </si>
  <si>
    <t>LDP31B964NG036893</t>
  </si>
  <si>
    <t>粤BDZ3528</t>
  </si>
  <si>
    <t>LDP31B96XNG043914</t>
  </si>
  <si>
    <t>粤BD92533</t>
  </si>
  <si>
    <t>LDP31B960NG036888</t>
  </si>
  <si>
    <t>粤BDZ8267</t>
  </si>
  <si>
    <t>LDP31B968NG036914</t>
  </si>
  <si>
    <t>粤BDJ1056</t>
  </si>
  <si>
    <t>LDP31B969NG043452</t>
  </si>
  <si>
    <t>粤BDT6719</t>
  </si>
  <si>
    <t>LDP31B960NG036163</t>
  </si>
  <si>
    <t>粤BDL8852</t>
  </si>
  <si>
    <t>深圳市湾夏汽车服务有限公司</t>
  </si>
  <si>
    <t>FET-FH-202206R0025</t>
  </si>
  <si>
    <t>LDP31B960NG036891</t>
  </si>
  <si>
    <t>粤BDR3112</t>
  </si>
  <si>
    <t>融城供应链管理（深圳）有限公司</t>
  </si>
  <si>
    <t>FET-FH-202206R0017</t>
  </si>
  <si>
    <t>LDP31B966NG036152</t>
  </si>
  <si>
    <t>粤BDS2031</t>
  </si>
  <si>
    <t>LDP31B963NG036884</t>
  </si>
  <si>
    <t>粤BDQ6150</t>
  </si>
  <si>
    <t>LDP31B969NG036890</t>
  </si>
  <si>
    <t>粤BDM3867</t>
  </si>
  <si>
    <t>ZCDFW/ZLHT-202206270002</t>
  </si>
  <si>
    <t>LDP31B966NG043439</t>
  </si>
  <si>
    <t>粤BDM5745</t>
  </si>
  <si>
    <t>LDP31B962NG034995</t>
  </si>
  <si>
    <t>粤BDQ2422</t>
  </si>
  <si>
    <t>LDP31B968NG043913</t>
  </si>
  <si>
    <t>粤BDN3016</t>
  </si>
  <si>
    <t>FET-FH-202206R0013</t>
  </si>
  <si>
    <t>LDP31B966NG043909</t>
  </si>
  <si>
    <t>粤BDN5357</t>
  </si>
  <si>
    <t>LDP31B967NG043384</t>
  </si>
  <si>
    <t>粤BDN1062</t>
  </si>
  <si>
    <t>LDP31B966NG036894</t>
  </si>
  <si>
    <t>粤BDM6811</t>
  </si>
  <si>
    <t>ZCDFW/ZLHT-202206250001</t>
  </si>
  <si>
    <t>LDP31B965NG036885</t>
  </si>
  <si>
    <t>粤BDN0353</t>
  </si>
  <si>
    <t>LDP31B960NG036907</t>
  </si>
  <si>
    <t>粤BDM9598</t>
  </si>
  <si>
    <t>LDP31B963NG043933</t>
  </si>
  <si>
    <t>粤BDM8216</t>
  </si>
  <si>
    <t>LDP31B960NG043906</t>
  </si>
  <si>
    <t>粤BDM8869</t>
  </si>
  <si>
    <t>LDP31B969NG043936</t>
  </si>
  <si>
    <t>粤BDM8738</t>
  </si>
  <si>
    <t>LDP31B960NG043937</t>
  </si>
  <si>
    <t>粤BDP3888</t>
  </si>
  <si>
    <t>LDP31B965NG043996</t>
  </si>
  <si>
    <t>粤BDP9512</t>
  </si>
  <si>
    <t>LDP31B966NG043988</t>
  </si>
  <si>
    <t>粤BDL3623</t>
  </si>
  <si>
    <t>LDP31B962NG043440</t>
  </si>
  <si>
    <t>粤BDZ2658</t>
  </si>
  <si>
    <t>LDP31B969NG043998</t>
  </si>
  <si>
    <t>粤BDN7618</t>
  </si>
  <si>
    <t>LDP31B968NG036900</t>
  </si>
  <si>
    <t>粤BDN8106</t>
  </si>
  <si>
    <t>LDP31B965NG043867</t>
  </si>
  <si>
    <t>粤BDP7786</t>
  </si>
  <si>
    <t>LDP31B965NG043920</t>
  </si>
  <si>
    <t>粤BDN6527</t>
  </si>
  <si>
    <t>LDP31B961NG043445</t>
  </si>
  <si>
    <t>粤BDN7398</t>
  </si>
  <si>
    <t>LDP31B964NG036909</t>
  </si>
  <si>
    <t>粤BDN5989</t>
  </si>
  <si>
    <t>LDP31B962NG036908</t>
  </si>
  <si>
    <t>粤BAE7325</t>
  </si>
  <si>
    <t>LDP31B961NG036897</t>
  </si>
  <si>
    <t>粤BDN6742</t>
  </si>
  <si>
    <t>LDP31B963NG043916</t>
  </si>
  <si>
    <t>粤BDQ5708</t>
  </si>
  <si>
    <t>LDP31B96XNG043430</t>
  </si>
  <si>
    <t>粤BDQ4990</t>
  </si>
  <si>
    <t>LDP31B963NG043432</t>
  </si>
  <si>
    <t>粤BDQ7968</t>
  </si>
  <si>
    <t>LDP31B965NG043447</t>
  </si>
  <si>
    <t>粤BDQ2906</t>
  </si>
  <si>
    <t>LDP31B960NG043453</t>
  </si>
  <si>
    <t>粤BDQ9913</t>
  </si>
  <si>
    <t>LDP31B967NG043448</t>
  </si>
  <si>
    <t>粤BDP9809</t>
  </si>
  <si>
    <t>LDP31B964NG043438</t>
  </si>
  <si>
    <t>粤BDQ0003</t>
  </si>
  <si>
    <t>LDP31B961NG043431</t>
  </si>
  <si>
    <t>粤BDQ0690</t>
  </si>
  <si>
    <t>LDP31B966NG043442</t>
  </si>
  <si>
    <t>粤BDC3641</t>
  </si>
  <si>
    <t>LDP31B965NG043982</t>
  </si>
  <si>
    <t>粤BDP9606</t>
  </si>
  <si>
    <t>LDP31B967NG043997</t>
  </si>
  <si>
    <t>粤BDR7789</t>
  </si>
  <si>
    <t>LDP31B968NG043944</t>
  </si>
  <si>
    <t>粤BDR6706</t>
  </si>
  <si>
    <t>LDP31B969NG043922</t>
  </si>
  <si>
    <t>粤BDN6359</t>
  </si>
  <si>
    <t>FET-FH-202206R0029</t>
  </si>
  <si>
    <t>LDP31B961NG043932</t>
  </si>
  <si>
    <t>粤BDL6099</t>
  </si>
  <si>
    <t>FET-FH-202206R0030</t>
  </si>
  <si>
    <t>LDP31B964NG043911</t>
  </si>
  <si>
    <t>粤BDN5965</t>
  </si>
  <si>
    <t>FET-FH-202206R0031</t>
  </si>
  <si>
    <t>LDP31B961NG043929</t>
  </si>
  <si>
    <t>粤BDJ6015</t>
  </si>
  <si>
    <t>FET-FH-202206R0028</t>
  </si>
  <si>
    <t>LDP31B962NG046550</t>
  </si>
  <si>
    <t>粤BDP7792</t>
  </si>
  <si>
    <t>LNBSCC4H5MD823316</t>
  </si>
  <si>
    <t>粤SDL3635</t>
  </si>
  <si>
    <t>东莞市橙易科技有限公司</t>
  </si>
  <si>
    <t>ZCDFW/ZLHT-202207260004</t>
  </si>
  <si>
    <t>FET-FH-202206R0010</t>
  </si>
  <si>
    <t>东莞市富新卫蓝新能源汽车有限公司</t>
  </si>
  <si>
    <t>LNBSCC4H9MD822637</t>
  </si>
  <si>
    <t>粤SDL8232</t>
  </si>
  <si>
    <t>LNBSCC4H6MD823292</t>
  </si>
  <si>
    <t>粤SDL6256</t>
  </si>
  <si>
    <t>LNBSCC4H7MD823365</t>
  </si>
  <si>
    <t>粤SDP1883</t>
  </si>
  <si>
    <t>LNBSCC4H0MD823319</t>
  </si>
  <si>
    <t>粤SD82757</t>
  </si>
  <si>
    <t>LNBSCC4H9MD823318</t>
  </si>
  <si>
    <t>粤SDP8635</t>
  </si>
  <si>
    <t>LNBSCC4H9MD823366</t>
  </si>
  <si>
    <t>粤SDN5507</t>
  </si>
  <si>
    <t>LNBSCC4H1MD823362</t>
  </si>
  <si>
    <t>粤SDN2895</t>
  </si>
  <si>
    <t>LNBSCC4H1MD823300</t>
  </si>
  <si>
    <t>粤SDM8176</t>
  </si>
  <si>
    <t>LNBSCC4H7MD823303</t>
  </si>
  <si>
    <t>粤SDM1613</t>
  </si>
  <si>
    <t>LNBSCC4H9MD823299</t>
  </si>
  <si>
    <t>粤SDN8319</t>
  </si>
  <si>
    <t>LNBSCC4H8MD823293</t>
  </si>
  <si>
    <t>粤SDK1103</t>
  </si>
  <si>
    <t>LNBSCC4H6MD823289</t>
  </si>
  <si>
    <t>粤SDL3363</t>
  </si>
  <si>
    <t>LNBSCC4H3MD823296</t>
  </si>
  <si>
    <t>粤SD78053</t>
  </si>
  <si>
    <t>LNBSCC4H1MD823295</t>
  </si>
  <si>
    <t>粤SDM5965</t>
  </si>
  <si>
    <t>LNBSC22K3N3554748</t>
  </si>
  <si>
    <t>粤SDL5369</t>
  </si>
  <si>
    <t>FET-FH-202206R0032</t>
  </si>
  <si>
    <t>LNBSC22K7N3554753</t>
  </si>
  <si>
    <t>粤SDA2935</t>
  </si>
  <si>
    <t>东莞市途锋汽车租赁有限公司</t>
  </si>
  <si>
    <t>LNBSC22K4N3554743</t>
  </si>
  <si>
    <t>粤SDK2778</t>
  </si>
  <si>
    <t>LNBSC22K3N3554751</t>
  </si>
  <si>
    <t>粤SDP5003</t>
  </si>
  <si>
    <t>LNBSC22K4N3554788</t>
  </si>
  <si>
    <t>粤SDP9903</t>
  </si>
  <si>
    <t>邱镇坚</t>
  </si>
  <si>
    <t>LNBSC22K9N3554771</t>
  </si>
  <si>
    <t>粤SDP3299</t>
  </si>
  <si>
    <t>LNBSC22K1N3554800</t>
  </si>
  <si>
    <t>粤SDN1139</t>
  </si>
  <si>
    <t>LNBSC22K0N3554772</t>
  </si>
  <si>
    <t>粤SDM9998</t>
  </si>
  <si>
    <t>LNBSC22K9N3554799</t>
  </si>
  <si>
    <t>粤SDA1722</t>
  </si>
  <si>
    <t>LNBSC22K6N3554775</t>
  </si>
  <si>
    <t>粤SDK1628</t>
  </si>
  <si>
    <t>LNBSC22K5N3554766</t>
  </si>
  <si>
    <t>粤SDP8538</t>
  </si>
  <si>
    <t>LNBSC22K0N3554786</t>
  </si>
  <si>
    <t>粤SDA9331</t>
  </si>
  <si>
    <t>LNBSC22K2N3554787</t>
  </si>
  <si>
    <t>粤SDN6085</t>
  </si>
  <si>
    <t>LNBSC22K6N3554789</t>
  </si>
  <si>
    <t>粤SDM3528</t>
  </si>
  <si>
    <t>LNBSC22K7M3500030</t>
  </si>
  <si>
    <t>粤SD17098</t>
  </si>
  <si>
    <t>LNBSC22K2N3555809</t>
  </si>
  <si>
    <t>粤SDK1360</t>
  </si>
  <si>
    <t>LNBSC22K0N3555808</t>
  </si>
  <si>
    <t>粤SDK5595</t>
  </si>
  <si>
    <t>LNBSC22K3N3554782</t>
  </si>
  <si>
    <t>粤SDL9095</t>
  </si>
  <si>
    <t>LNBSC22K7N3554784</t>
  </si>
  <si>
    <t>粤SDM9038</t>
  </si>
  <si>
    <t>LNBSC22K5N3554783</t>
  </si>
  <si>
    <t>粤SDK2018</t>
  </si>
  <si>
    <t>LNBSC22K1N3554795</t>
  </si>
  <si>
    <t>粤SDK6132</t>
  </si>
  <si>
    <t>LNBSC22KXN3554780</t>
  </si>
  <si>
    <t>粤SDN1218</t>
  </si>
  <si>
    <t>董法权</t>
  </si>
  <si>
    <t>LNBSC22K4N3554791</t>
  </si>
  <si>
    <t>粤SDM6682</t>
  </si>
  <si>
    <t>LDP31B96XNG036901</t>
  </si>
  <si>
    <t>粤BDK5432</t>
  </si>
  <si>
    <t>深圳市夏一汽车服务有限公司</t>
  </si>
  <si>
    <t>FET-FH-202206R0039</t>
  </si>
  <si>
    <t>LDP31B960NG046823</t>
  </si>
  <si>
    <t>粤BDG8920</t>
  </si>
  <si>
    <t>杭州市</t>
  </si>
  <si>
    <t>LDP31B966NG047135</t>
  </si>
  <si>
    <t>浙AAW7817</t>
  </si>
  <si>
    <t>镁易新能源汽车销售（杭州）有限公司</t>
  </si>
  <si>
    <t>ZCDFW/ZLHT-202207230001</t>
  </si>
  <si>
    <t>FET-FH-202206R0041</t>
  </si>
  <si>
    <t>杭州旭兰汽车服务有限公司</t>
  </si>
  <si>
    <t>LDP31B963NG047139</t>
  </si>
  <si>
    <t>浙AAU7708</t>
  </si>
  <si>
    <t>ZCDFW/ZLHT-202207200001</t>
  </si>
  <si>
    <t>LDP31B966NG047118</t>
  </si>
  <si>
    <t>浙AAV5868</t>
  </si>
  <si>
    <t>ZCDFW/ZLHT-202207270001</t>
  </si>
  <si>
    <t>LDP31B963NG047125</t>
  </si>
  <si>
    <t>浙AAG5288</t>
  </si>
  <si>
    <t>LDP31B968NG047251</t>
  </si>
  <si>
    <t>浙AAQ9737</t>
  </si>
  <si>
    <t>LDP31B961NG047253</t>
  </si>
  <si>
    <t>浙AAV8090</t>
  </si>
  <si>
    <t>ZCDFW/ZLHT-202207260001</t>
  </si>
  <si>
    <t>LDP31B963NG047237</t>
  </si>
  <si>
    <t>浙AAR8379</t>
  </si>
  <si>
    <t>LDP31B961NG047320</t>
  </si>
  <si>
    <t>浙AAG7171</t>
  </si>
  <si>
    <t>LDP31B965NG047126</t>
  </si>
  <si>
    <t>浙AAA5697</t>
  </si>
  <si>
    <t>LDP31B965NG046820</t>
  </si>
  <si>
    <t>浙AAB1058</t>
  </si>
  <si>
    <t>LDP31B968NG047220</t>
  </si>
  <si>
    <t>浙AAQ8588</t>
  </si>
  <si>
    <t>LDP31B968NG047217</t>
  </si>
  <si>
    <t>浙AAP6655</t>
  </si>
  <si>
    <t>LDP31B962NG047147</t>
  </si>
  <si>
    <t>浙AAP8388</t>
  </si>
  <si>
    <t>LDP31B964NG047215</t>
  </si>
  <si>
    <t>浙AAU6767</t>
  </si>
  <si>
    <t>LDP31B963NG046976</t>
  </si>
  <si>
    <t>浙AAV8696</t>
  </si>
  <si>
    <t>LDP31B965NG046980</t>
  </si>
  <si>
    <t>浙AAV1089</t>
  </si>
  <si>
    <t>LDP31B96XNG047218</t>
  </si>
  <si>
    <t>浙AAV7799</t>
  </si>
  <si>
    <t>LDP31B961NG046975</t>
  </si>
  <si>
    <t>浙AAB0798</t>
  </si>
  <si>
    <t>LDP31B969NG047131</t>
  </si>
  <si>
    <t>浙AAV8389</t>
  </si>
  <si>
    <t>LDP31B960NG047065</t>
  </si>
  <si>
    <t>浙AAG9916</t>
  </si>
  <si>
    <t>LDP31B961NG047124</t>
  </si>
  <si>
    <t>浙AAU7776</t>
  </si>
  <si>
    <t>LDP31B965NG047238</t>
  </si>
  <si>
    <t>浙AAV8919</t>
  </si>
  <si>
    <t>LDP31B960NG047244</t>
  </si>
  <si>
    <t>浙AAP9978</t>
  </si>
  <si>
    <t>LDP31B960NG047230</t>
  </si>
  <si>
    <t>浙AAQ5398</t>
  </si>
  <si>
    <t>LDP31B967NG046852</t>
  </si>
  <si>
    <t>浙AAS1600</t>
  </si>
  <si>
    <t>LDP31B968NG047234</t>
  </si>
  <si>
    <t>浙AAW8007</t>
  </si>
  <si>
    <t>LDP31B967NG047239</t>
  </si>
  <si>
    <t>浙AAV6981</t>
  </si>
  <si>
    <t>LDP31B961NG047236</t>
  </si>
  <si>
    <t>浙AAW5777</t>
  </si>
  <si>
    <t>LDP31B963NG047044</t>
  </si>
  <si>
    <t>浙AAW8870</t>
  </si>
  <si>
    <t>LDP31B963NG047223</t>
  </si>
  <si>
    <t>浙AA85905</t>
  </si>
  <si>
    <t>LDP31B964NG047229</t>
  </si>
  <si>
    <t>浙AAP5187</t>
  </si>
  <si>
    <t>LDP31B965NG047241</t>
  </si>
  <si>
    <t>浙AAP8008</t>
  </si>
  <si>
    <t>LDP31B965NG037700</t>
  </si>
  <si>
    <t>浙AA87903</t>
  </si>
  <si>
    <t>ZCDFW/ZLHT-202207120001</t>
  </si>
  <si>
    <t>LDP31B965NG037714</t>
  </si>
  <si>
    <t>浙AAD3291</t>
  </si>
  <si>
    <t>LDP31B960NG037703</t>
  </si>
  <si>
    <t>浙AAP5856</t>
  </si>
  <si>
    <t>LDP31B966NG037690</t>
  </si>
  <si>
    <t>浙AA68933</t>
  </si>
  <si>
    <t>LDP31B966NG037687</t>
  </si>
  <si>
    <t>浙AA59769</t>
  </si>
  <si>
    <t>LDP31B961NG037709</t>
  </si>
  <si>
    <t>浙AA66579</t>
  </si>
  <si>
    <t>LDP31B960NG037698</t>
  </si>
  <si>
    <t>浙AA61151</t>
  </si>
  <si>
    <t>LDP31B960NG037720</t>
  </si>
  <si>
    <t>浙AAA3991</t>
  </si>
  <si>
    <t>LDP31B962NG037699</t>
  </si>
  <si>
    <t>浙AAG6093</t>
  </si>
  <si>
    <t>LDP31B963NG037694</t>
  </si>
  <si>
    <t>浙AAQ3389</t>
  </si>
  <si>
    <t>LDP31B964NG037705</t>
  </si>
  <si>
    <t>浙AAU8281</t>
  </si>
  <si>
    <t>LDP31B964NG037722</t>
  </si>
  <si>
    <t>浙AAA6637</t>
  </si>
  <si>
    <t>LDP31B967NG037701</t>
  </si>
  <si>
    <t>浙AAP2151</t>
  </si>
  <si>
    <t>LDP31B966NG037723</t>
  </si>
  <si>
    <t>浙AAA6901</t>
  </si>
  <si>
    <t>LDP31B968NG037691</t>
  </si>
  <si>
    <t>浙AAV9695</t>
  </si>
  <si>
    <t>LDP31B969NG037683</t>
  </si>
  <si>
    <t>浙AAA6359</t>
  </si>
  <si>
    <t>LDP31B969NG037716</t>
  </si>
  <si>
    <t>浙ADW7819</t>
  </si>
  <si>
    <t>LDP31B962NG037685</t>
  </si>
  <si>
    <t>浙AAG7873</t>
  </si>
  <si>
    <t>LDP31B964NG037719</t>
  </si>
  <si>
    <t>浙AA89902</t>
  </si>
  <si>
    <t>LDP31B960NG037717</t>
  </si>
  <si>
    <t>浙AA51806</t>
  </si>
  <si>
    <t>LDP31B963NG037680</t>
  </si>
  <si>
    <t>浙AA59736</t>
  </si>
  <si>
    <t>LDP31B965NG037681</t>
  </si>
  <si>
    <t>浙AAR1233</t>
  </si>
  <si>
    <t>LDP31B962NG037718</t>
  </si>
  <si>
    <t>浙AA55598</t>
  </si>
  <si>
    <t>LDP31B966NG037706</t>
  </si>
  <si>
    <t>浙AA83735</t>
  </si>
  <si>
    <t>LDP31B969NG037697</t>
  </si>
  <si>
    <t>浙AAC7609</t>
  </si>
  <si>
    <t>LDP31B968NG037724</t>
  </si>
  <si>
    <t>浙AAR9586</t>
  </si>
  <si>
    <t>LDP31B96XNG037711</t>
  </si>
  <si>
    <t>浙AAV2121</t>
  </si>
  <si>
    <t>LDP31B968NG037710</t>
  </si>
  <si>
    <t>浙AAQ6096</t>
  </si>
  <si>
    <t>LDP31B96XNG037689</t>
  </si>
  <si>
    <t>浙AAB9022</t>
  </si>
  <si>
    <t>LDP31B961NG037712</t>
  </si>
  <si>
    <t>浙AAU6859</t>
  </si>
  <si>
    <t>LDP31B962NG037721</t>
  </si>
  <si>
    <t>浙AA58727</t>
  </si>
  <si>
    <t>LDP31B967NG037715</t>
  </si>
  <si>
    <t>浙AAQ9219</t>
  </si>
  <si>
    <t>LDP31B96XNG037692</t>
  </si>
  <si>
    <t>浙AAW5990</t>
  </si>
  <si>
    <t>LDP31B96XNG037725</t>
  </si>
  <si>
    <t>浙AAG7865</t>
  </si>
  <si>
    <t>LDP31B962NG037931</t>
  </si>
  <si>
    <t>浙AAB8050</t>
  </si>
  <si>
    <t>LDP31B965NG036451</t>
  </si>
  <si>
    <t>浙AAG9860</t>
  </si>
  <si>
    <t>LDP31B963NG037937</t>
  </si>
  <si>
    <t>浙AAR8611</t>
  </si>
  <si>
    <t>LDP31B96XNG037935</t>
  </si>
  <si>
    <t>浙AAW5698</t>
  </si>
  <si>
    <t>LDP31B968NG037934</t>
  </si>
  <si>
    <t>浙AAV8079</t>
  </si>
  <si>
    <t>LDP31B965NG037728</t>
  </si>
  <si>
    <t>浙AAG3660</t>
  </si>
  <si>
    <t>LDP31B961NG037936</t>
  </si>
  <si>
    <t>浙AAB2589</t>
  </si>
  <si>
    <t>LDP31B960NG037930</t>
  </si>
  <si>
    <t>浙AA87813</t>
  </si>
  <si>
    <t>LDP31B963NG037727</t>
  </si>
  <si>
    <t>浙AAW8065</t>
  </si>
  <si>
    <t>LDP31B964NG037932</t>
  </si>
  <si>
    <t>浙AAG3020</t>
  </si>
  <si>
    <t>LDP31B965NG037938</t>
  </si>
  <si>
    <t>浙AAR3217</t>
  </si>
  <si>
    <t>LDP31B967NG037939</t>
  </si>
  <si>
    <t>浙AAR5909</t>
  </si>
  <si>
    <t>LDP31B969NG037702</t>
  </si>
  <si>
    <t>浙AAP8196</t>
  </si>
  <si>
    <t>LDP31B964NG037929</t>
  </si>
  <si>
    <t>浙AAQ0000</t>
  </si>
  <si>
    <t>LDP31B96XNG036459</t>
  </si>
  <si>
    <t>浙AA58291</t>
  </si>
  <si>
    <t>LDP31B961NG037726</t>
  </si>
  <si>
    <t>浙AA51290</t>
  </si>
  <si>
    <t>LDP31B966NG037933</t>
  </si>
  <si>
    <t>浙AAV2798</t>
  </si>
  <si>
    <t>LDP31B968NG036654</t>
  </si>
  <si>
    <t>浙AA22857</t>
  </si>
  <si>
    <t>LDP31B969NG037943</t>
  </si>
  <si>
    <t>浙AAS7995</t>
  </si>
  <si>
    <t>LDP31B967NG037942</t>
  </si>
  <si>
    <t>浙AAP9827</t>
  </si>
  <si>
    <t>LDP31B964NG037946</t>
  </si>
  <si>
    <t>浙AA52319</t>
  </si>
  <si>
    <t>LDP31B968NG037948</t>
  </si>
  <si>
    <t>浙AAU6691</t>
  </si>
  <si>
    <t>LDP31B960NG037944</t>
  </si>
  <si>
    <t>浙AAU9087</t>
  </si>
  <si>
    <t>LDP31B966NG037947</t>
  </si>
  <si>
    <t>浙AAV9801</t>
  </si>
  <si>
    <t>LDP31B962NG037945</t>
  </si>
  <si>
    <t>浙AAV7383</t>
  </si>
  <si>
    <t>LDP31B965NG037941</t>
  </si>
  <si>
    <t>浙AAG6763</t>
  </si>
  <si>
    <t>LDP31B96XNG037952</t>
  </si>
  <si>
    <t>浙AAV9697</t>
  </si>
  <si>
    <t>LDP31B965NG037955</t>
  </si>
  <si>
    <t>浙AA58073</t>
  </si>
  <si>
    <t>LDP31B96XNG037949</t>
  </si>
  <si>
    <t>浙AAA9537</t>
  </si>
  <si>
    <t>LDP31B962NG037976</t>
  </si>
  <si>
    <t>浙ADW5873</t>
  </si>
  <si>
    <t>LDP31B962NG037959</t>
  </si>
  <si>
    <t>浙AAW2869</t>
  </si>
  <si>
    <t>LDP31B966NG037978</t>
  </si>
  <si>
    <t>浙AA69077</t>
  </si>
  <si>
    <t>LDP31B963NG037713</t>
  </si>
  <si>
    <t>浙AA53655</t>
  </si>
  <si>
    <t>LDP31B960NG037989</t>
  </si>
  <si>
    <t>浙AAV7683</t>
  </si>
  <si>
    <t>LDP31B960NG037961</t>
  </si>
  <si>
    <t>浙AA57753</t>
  </si>
  <si>
    <t>LDP31B963NG037954</t>
  </si>
  <si>
    <t>浙AA86022</t>
  </si>
  <si>
    <t>LDP31B964NG037977</t>
  </si>
  <si>
    <t>浙AA59656</t>
  </si>
  <si>
    <t>LDP31B963NG037985</t>
  </si>
  <si>
    <t>浙AA67957</t>
  </si>
  <si>
    <t>LDP31B968NG036346</t>
  </si>
  <si>
    <t>浙AAR0897</t>
  </si>
  <si>
    <t>LDP31B969NG037988</t>
  </si>
  <si>
    <t>浙ADW8608</t>
  </si>
  <si>
    <t>LDP31B967NG037987</t>
  </si>
  <si>
    <t>浙AA50087</t>
  </si>
  <si>
    <t>LDP31B965NG037972</t>
  </si>
  <si>
    <t>浙AAS2032</t>
  </si>
  <si>
    <t>LDP31B964NG037994</t>
  </si>
  <si>
    <t>浙AAU8196</t>
  </si>
  <si>
    <t>LDP31B961NG037998</t>
  </si>
  <si>
    <t>浙AAV7278</t>
  </si>
  <si>
    <t>LDP31B963NG037971</t>
  </si>
  <si>
    <t>浙AAR6806</t>
  </si>
  <si>
    <t>LDP31B96XNG038003</t>
  </si>
  <si>
    <t>浙AD97390</t>
  </si>
  <si>
    <t>LDP31B969NG037957</t>
  </si>
  <si>
    <t>浙AAQ6907</t>
  </si>
  <si>
    <t>LDP31B969NG037960</t>
  </si>
  <si>
    <t>浙AAP6976</t>
  </si>
  <si>
    <t>LDP31B967NG038010</t>
  </si>
  <si>
    <t>浙AAS0079</t>
  </si>
  <si>
    <t>LDP31B967NG037973</t>
  </si>
  <si>
    <t>浙AAC7377</t>
  </si>
  <si>
    <t>LDP31B961NG038004</t>
  </si>
  <si>
    <t>浙AA88338</t>
  </si>
  <si>
    <t>LDP31B963NG038019</t>
  </si>
  <si>
    <t>浙AAQ6378</t>
  </si>
  <si>
    <t>LDP31B96XNG038020</t>
  </si>
  <si>
    <t>浙AD92897</t>
  </si>
  <si>
    <t>LDP31B967NG037990</t>
  </si>
  <si>
    <t>浙AAV7766</t>
  </si>
  <si>
    <t>LDP31B965NG038006</t>
  </si>
  <si>
    <t>浙AA86593</t>
  </si>
  <si>
    <t>LDP31B968NG038016</t>
  </si>
  <si>
    <t>浙AAV7287</t>
  </si>
  <si>
    <t>LDP31B960NG038009</t>
  </si>
  <si>
    <t>浙AA60691</t>
  </si>
  <si>
    <t>LDP31B961NG037984</t>
  </si>
  <si>
    <t>浙AAW6189</t>
  </si>
  <si>
    <t>LDP31B968NG037996</t>
  </si>
  <si>
    <t>浙AAA5893</t>
  </si>
  <si>
    <t>LDP31B968NG038002</t>
  </si>
  <si>
    <t>浙AA51831</t>
  </si>
  <si>
    <t>LDP31B969NG038008</t>
  </si>
  <si>
    <t>浙AA59783</t>
  </si>
  <si>
    <t>LDP31B965NG038023</t>
  </si>
  <si>
    <t>浙ADV8913</t>
  </si>
  <si>
    <t>LDP31B966NG034983</t>
  </si>
  <si>
    <t>粤BDN5155</t>
  </si>
  <si>
    <t>FET-FH-202206R0043</t>
  </si>
  <si>
    <t>LDP31B961NG035538</t>
  </si>
  <si>
    <t>粤BDZ7383</t>
  </si>
  <si>
    <t>LDP31B968NG036136</t>
  </si>
  <si>
    <t>粤BDU1206</t>
  </si>
  <si>
    <t>深圳南芳汽车服务有限公司</t>
  </si>
  <si>
    <t>LDP31B964NG043990</t>
  </si>
  <si>
    <t>粤BAF7320</t>
  </si>
  <si>
    <t>LDP31B963NG043995</t>
  </si>
  <si>
    <t>粤BDP5023</t>
  </si>
  <si>
    <t>LDP31B965NG036904</t>
  </si>
  <si>
    <t>粤BDH0371</t>
  </si>
  <si>
    <t>LDP31B966NG036880</t>
  </si>
  <si>
    <t>粤BDZ7332</t>
  </si>
  <si>
    <t>LDP31B968NG043992</t>
  </si>
  <si>
    <t>粤BDJ3713</t>
  </si>
  <si>
    <t>LDP31B961NG036916</t>
  </si>
  <si>
    <t>粤BDP1630</t>
  </si>
  <si>
    <t>LDP31B967NG044003</t>
  </si>
  <si>
    <t>粤BDL9587</t>
  </si>
  <si>
    <t>LDP31B969NG044004</t>
  </si>
  <si>
    <t>粤BDT2757</t>
  </si>
  <si>
    <t>FET-FH-202206R0042</t>
  </si>
  <si>
    <t>LDP31B962NG036889</t>
  </si>
  <si>
    <t>粤BDT9461</t>
  </si>
  <si>
    <t>LDP31B962NG036875</t>
  </si>
  <si>
    <t>粤BDL8282</t>
  </si>
  <si>
    <t>LDP31B968NG036847</t>
  </si>
  <si>
    <t>粤BDT6281</t>
  </si>
  <si>
    <t>LDP31B963NG043429</t>
  </si>
  <si>
    <t>粤BDL1363</t>
  </si>
  <si>
    <t>LDP31B961NG035880</t>
  </si>
  <si>
    <t>粤BDM8767</t>
  </si>
  <si>
    <t>LDP31B969NG049249</t>
  </si>
  <si>
    <t>粤BDP0596</t>
  </si>
  <si>
    <t>FET-FH-202206R0047</t>
  </si>
  <si>
    <t>LDP31B961NG049245</t>
  </si>
  <si>
    <t>粤BDP9132</t>
  </si>
  <si>
    <t>LDP31B961NG049259</t>
  </si>
  <si>
    <t>粤BDE0218</t>
  </si>
  <si>
    <t>LDP31B960NG049253</t>
  </si>
  <si>
    <t>粤BDT5699</t>
  </si>
  <si>
    <t>ZCDFW/ZLHT-202209270001</t>
  </si>
  <si>
    <t>FET-FH-202206R0057</t>
  </si>
  <si>
    <t>韩辉</t>
  </si>
  <si>
    <t>LDP31B966NG049239</t>
  </si>
  <si>
    <t>粤BDT2715</t>
  </si>
  <si>
    <t>LDP31B969NG049235</t>
  </si>
  <si>
    <t>粤BDT3272</t>
  </si>
  <si>
    <t>LDP31B964NG049238</t>
  </si>
  <si>
    <t>粤BTD5927</t>
  </si>
  <si>
    <t>LDP31B966NG049225</t>
  </si>
  <si>
    <t>粤BDT9605</t>
  </si>
  <si>
    <t>LDP31B966NG048866</t>
  </si>
  <si>
    <t>粤BDY5962</t>
  </si>
  <si>
    <t>FET-FH-202206R0045</t>
  </si>
  <si>
    <t>LDP31B96XNG048854</t>
  </si>
  <si>
    <t>粤BDZ7018</t>
  </si>
  <si>
    <t>LDP31B967NG048858</t>
  </si>
  <si>
    <t>粤BDT4967</t>
  </si>
  <si>
    <t>LDP31B968NG048870</t>
  </si>
  <si>
    <t>粤BDK6145</t>
  </si>
  <si>
    <t>ZCDFW/ZLHT-202207110001</t>
  </si>
  <si>
    <t>FET-FH-202207R0018</t>
  </si>
  <si>
    <t>LDP31B968NG048884</t>
  </si>
  <si>
    <t>粤BDT4449</t>
  </si>
  <si>
    <t>FET-FH-202206R0059</t>
  </si>
  <si>
    <t>LDP31B964NG049286</t>
  </si>
  <si>
    <t>粤BDV5525</t>
  </si>
  <si>
    <t>FET-FH-202206R0060</t>
  </si>
  <si>
    <t>LDP31B966NG049211</t>
  </si>
  <si>
    <t>粤BAW9725</t>
  </si>
  <si>
    <t>FET-FH-202206R0046</t>
  </si>
  <si>
    <t>LDP31B96XNG049292</t>
  </si>
  <si>
    <t>粤BDH8822</t>
  </si>
  <si>
    <t>FET-FH-202206R0056</t>
  </si>
  <si>
    <t>LDP31B960NG048846</t>
  </si>
  <si>
    <t>粤BD79992</t>
  </si>
  <si>
    <t>深圳市圆瑾实业有限公司</t>
  </si>
  <si>
    <t>FET-FH-202206R0065</t>
  </si>
  <si>
    <t>深圳龙之宏科技有限公司</t>
  </si>
  <si>
    <t>LDP31B962NG048850</t>
  </si>
  <si>
    <t>粤BAW3217</t>
  </si>
  <si>
    <t>LDP31B966NG048852</t>
  </si>
  <si>
    <t>粤BDF8279</t>
  </si>
  <si>
    <t>ZCDFW/ZLHT-202207120002</t>
  </si>
  <si>
    <t>LDP31B965NG048888</t>
  </si>
  <si>
    <t>粤BAW3917</t>
  </si>
  <si>
    <t>LDP31B968NG048853</t>
  </si>
  <si>
    <t>粤BDL0186</t>
  </si>
  <si>
    <t>LDP31B966NG049256</t>
  </si>
  <si>
    <t>粤BDG9697</t>
  </si>
  <si>
    <t>LDP31B965NG049295</t>
  </si>
  <si>
    <t>粤BDA3728</t>
  </si>
  <si>
    <t>LDP31B966NG048849</t>
  </si>
  <si>
    <t>粤BDP2927</t>
  </si>
  <si>
    <t>LDP31B969NG049297</t>
  </si>
  <si>
    <t>粤BDJ6102</t>
  </si>
  <si>
    <t>LDP31B965NG049233</t>
  </si>
  <si>
    <t>粤BDC8976</t>
  </si>
  <si>
    <t>LDP31B96XNG048899</t>
  </si>
  <si>
    <t>粤BDF5973</t>
  </si>
  <si>
    <t>LDP31B962NG049268</t>
  </si>
  <si>
    <t>粤BDF8517</t>
  </si>
  <si>
    <t>LDP31B960NG049303</t>
  </si>
  <si>
    <t>粤BAF7132</t>
  </si>
  <si>
    <t>LDP31B967NG049301</t>
  </si>
  <si>
    <t>粤BDH7152</t>
  </si>
  <si>
    <t>LDP31B969NG049302</t>
  </si>
  <si>
    <t>粤BDK5722</t>
  </si>
  <si>
    <t>LDP31B964NG049269</t>
  </si>
  <si>
    <t>粤BAW3817</t>
  </si>
  <si>
    <t>LDP31B961NG049293</t>
  </si>
  <si>
    <t>粤BDQ5630</t>
  </si>
  <si>
    <t>LDP31B968NG049274</t>
  </si>
  <si>
    <t>粤BAW2563</t>
  </si>
  <si>
    <t>LDP31B965NG049281</t>
  </si>
  <si>
    <t>粤BAG3341</t>
  </si>
  <si>
    <t>LDP31B964NG048848</t>
  </si>
  <si>
    <t>粤BDN6850</t>
  </si>
  <si>
    <t>LDP31B966NG049273</t>
  </si>
  <si>
    <t>粤BDN7165</t>
  </si>
  <si>
    <t>LDP31B968NG049260</t>
  </si>
  <si>
    <t>粤BDP4596</t>
  </si>
  <si>
    <t>LDP31B966NG049287</t>
  </si>
  <si>
    <t>粤BDQ6755</t>
  </si>
  <si>
    <t>LDP31B962NG049299</t>
  </si>
  <si>
    <t>粤BDA6459</t>
  </si>
  <si>
    <t>LDP31B964NG049272</t>
  </si>
  <si>
    <t>粤BDM6820</t>
  </si>
  <si>
    <t>LDP31B96XNG049244</t>
  </si>
  <si>
    <t>粤BDK9016</t>
  </si>
  <si>
    <t>LDP31B960NG049267</t>
  </si>
  <si>
    <t>粤BDU9023</t>
  </si>
  <si>
    <t>LDP31B964NG048851</t>
  </si>
  <si>
    <t>粤BDJ7875</t>
  </si>
  <si>
    <t>LDP31B962NG049304</t>
  </si>
  <si>
    <t>粤BDG5965</t>
  </si>
  <si>
    <t>LDP31B967NG049282</t>
  </si>
  <si>
    <t>粤BDL8725</t>
  </si>
  <si>
    <t>LDP31B960NG048474</t>
  </si>
  <si>
    <t>粤BDR9198</t>
  </si>
  <si>
    <t>LDP31B96XNG049275</t>
  </si>
  <si>
    <t>粤BDV1752</t>
  </si>
  <si>
    <t>LDP31B967NG049296</t>
  </si>
  <si>
    <t>粤BDJ1562</t>
  </si>
  <si>
    <t>LDP31B96XNG049227</t>
  </si>
  <si>
    <t>粤BDH3690</t>
  </si>
  <si>
    <t>LDP31B961NG049262</t>
  </si>
  <si>
    <t>粤BDX8293</t>
  </si>
  <si>
    <t>LDP31B963NG049294</t>
  </si>
  <si>
    <t>粤BDX2692</t>
  </si>
  <si>
    <t>重庆市</t>
  </si>
  <si>
    <t>LDP31B969NG038896</t>
  </si>
  <si>
    <t>渝AA05692</t>
  </si>
  <si>
    <t>重庆市舒适橙出行科技有限公司</t>
  </si>
  <si>
    <t>ZCDFW/ZLHT-202209090001</t>
  </si>
  <si>
    <t>FET-FH-202206R0067</t>
  </si>
  <si>
    <t>LDP31B964NG038997</t>
  </si>
  <si>
    <t>渝AA00769</t>
  </si>
  <si>
    <t>LDP31B96XNG039006</t>
  </si>
  <si>
    <t>渝AA03160</t>
  </si>
  <si>
    <t>LDP31B966NG039021</t>
  </si>
  <si>
    <t>渝AA03516</t>
  </si>
  <si>
    <t>LDP31B961NG039041</t>
  </si>
  <si>
    <t>渝AA05075</t>
  </si>
  <si>
    <t>LDP31B962NG039047</t>
  </si>
  <si>
    <t>渝AA02756</t>
  </si>
  <si>
    <t>LDP31B962NG039064</t>
  </si>
  <si>
    <t>渝AA06660</t>
  </si>
  <si>
    <t>LDP31B968NG039070</t>
  </si>
  <si>
    <t>渝AA27791</t>
  </si>
  <si>
    <t>LDP31B961NG039234</t>
  </si>
  <si>
    <t>渝AA02387</t>
  </si>
  <si>
    <t>LDP31B967NG039240</t>
  </si>
  <si>
    <t>渝AA03810</t>
  </si>
  <si>
    <t>LDP31B969NG039241</t>
  </si>
  <si>
    <t>渝AA25385</t>
  </si>
  <si>
    <t>LDP31B96XNG039247</t>
  </si>
  <si>
    <t>渝AA29782</t>
  </si>
  <si>
    <t>LDP31B962NG039257</t>
  </si>
  <si>
    <t>渝AA03327</t>
  </si>
  <si>
    <t>LDP31B962NG040084</t>
  </si>
  <si>
    <t>渝AA25982</t>
  </si>
  <si>
    <t>LDP31B968NG040087</t>
  </si>
  <si>
    <t>渝AA06575</t>
  </si>
  <si>
    <t>LDP31B961NG040089</t>
  </si>
  <si>
    <t>渝AA01096</t>
  </si>
  <si>
    <t>ZCDFW/ZLHT-202209050001</t>
  </si>
  <si>
    <t>罗鹏</t>
  </si>
  <si>
    <t>LDP31B967NG040095</t>
  </si>
  <si>
    <t>渝AA23797</t>
  </si>
  <si>
    <t>LDP31B963NG040188</t>
  </si>
  <si>
    <t>渝AA20382</t>
  </si>
  <si>
    <t>LDP31B960NG040195</t>
  </si>
  <si>
    <t>渝AA20702</t>
  </si>
  <si>
    <t>LDP31B968NG040560</t>
  </si>
  <si>
    <t>渝AA26519</t>
  </si>
  <si>
    <t>LDP31B965NG040645</t>
  </si>
  <si>
    <t>渝AA05920</t>
  </si>
  <si>
    <t>LNBSCC4H2M3552267</t>
  </si>
  <si>
    <t>粤SDP2077</t>
  </si>
  <si>
    <t>FET-FH-202206R0070</t>
  </si>
  <si>
    <t>LNBSC2GK0N3553971</t>
  </si>
  <si>
    <t>粤SDP6299</t>
  </si>
  <si>
    <t>LNBSC2GK0N3553954</t>
  </si>
  <si>
    <t>粤SDM9991</t>
  </si>
  <si>
    <t>LNBSC2GK3N3553981</t>
  </si>
  <si>
    <t>粤SDK5260</t>
  </si>
  <si>
    <t>LNBSC2GK6N3553957</t>
  </si>
  <si>
    <t>粤SDA9168</t>
  </si>
  <si>
    <t>LNBSC2GKXN3553881</t>
  </si>
  <si>
    <t>粤SDK8877</t>
  </si>
  <si>
    <t>LNBSCC4H5M3553171</t>
  </si>
  <si>
    <t>粤SDM9792</t>
  </si>
  <si>
    <t>LNBSCC4H5M3553204</t>
  </si>
  <si>
    <t>粤SDM6000</t>
  </si>
  <si>
    <t>LNBSCC4H7M3553205</t>
  </si>
  <si>
    <t>粤SDK7895</t>
  </si>
  <si>
    <t>LNBSCC4HXM3553215</t>
  </si>
  <si>
    <t>粤SDP6966</t>
  </si>
  <si>
    <t>LNBSCC4H6M3553079</t>
  </si>
  <si>
    <t>粤SDL7711</t>
  </si>
  <si>
    <t>LNBSCC4H9M3553075</t>
  </si>
  <si>
    <t>粤SDL1190</t>
  </si>
  <si>
    <t>LNBSCC4H1M3553216</t>
  </si>
  <si>
    <t>粤SDK9369</t>
  </si>
  <si>
    <t>LNBSCC4HXM3553201</t>
  </si>
  <si>
    <t>粤SDP8181</t>
  </si>
  <si>
    <t>LNBSCC4H3M3553119</t>
  </si>
  <si>
    <t>粤SDP3311</t>
  </si>
  <si>
    <t>LNBSCC4H5M3553185</t>
  </si>
  <si>
    <t>粤SDK1983</t>
  </si>
  <si>
    <t>LNBSCC4H4M3553131</t>
  </si>
  <si>
    <t>粤SDK0255</t>
  </si>
  <si>
    <t>LNBSCC4H8M3553133</t>
  </si>
  <si>
    <t>粤SDK5020</t>
  </si>
  <si>
    <t>LNBSCC4HXM3553084</t>
  </si>
  <si>
    <t>粤SDM0755</t>
  </si>
  <si>
    <t>LNBSCC4H7M3553110</t>
  </si>
  <si>
    <t>粤SDN0873</t>
  </si>
  <si>
    <t>LNBSCC4H8M3553228</t>
  </si>
  <si>
    <t>粤SDL2992</t>
  </si>
  <si>
    <t>LNBSCC4H9M3553044</t>
  </si>
  <si>
    <t>粤SDN7527</t>
  </si>
  <si>
    <t>LNBSCC4H1M3553152</t>
  </si>
  <si>
    <t>粤SDM1728</t>
  </si>
  <si>
    <t>LNBSCC4H4M3553226</t>
  </si>
  <si>
    <t>粤SDA6906</t>
  </si>
  <si>
    <t>LNBSCC4H4M3553114</t>
  </si>
  <si>
    <t>粤SDM9907</t>
  </si>
  <si>
    <t>LNBSCC4H1M3553233</t>
  </si>
  <si>
    <t>粤SDK7707</t>
  </si>
  <si>
    <t>LNBSCC4H5M3553140</t>
  </si>
  <si>
    <t>粤SDM2098</t>
  </si>
  <si>
    <t>LNBSCC4H5M3553168</t>
  </si>
  <si>
    <t>粤SDN1663</t>
  </si>
  <si>
    <t>LNBSCC4H7M3553253</t>
  </si>
  <si>
    <t>粤SDP3788</t>
  </si>
  <si>
    <t>LNBSCC4H1M3553183</t>
  </si>
  <si>
    <t>粤SDA7599</t>
  </si>
  <si>
    <t>LNBSCC4H9M3553240</t>
  </si>
  <si>
    <t>粤SDA6269</t>
  </si>
  <si>
    <t>LNBSCC4H5M3553218</t>
  </si>
  <si>
    <t>粤SDL7865</t>
  </si>
  <si>
    <t>LNBSCC4H9M3553223</t>
  </si>
  <si>
    <t>粤SDL8513</t>
  </si>
  <si>
    <t>LNBSCC4H0M3553241</t>
  </si>
  <si>
    <t>粤SDB6257</t>
  </si>
  <si>
    <t>LNBSCC4H3M3553167</t>
  </si>
  <si>
    <t>粤SDM2276</t>
  </si>
  <si>
    <t>LDP31B965NG029001</t>
  </si>
  <si>
    <t>渝AA29373</t>
  </si>
  <si>
    <t>LDP31B969NG029017</t>
  </si>
  <si>
    <t>渝AA26175</t>
  </si>
  <si>
    <t>LDP31B966NG029010</t>
  </si>
  <si>
    <t>渝AA22953</t>
  </si>
  <si>
    <t>LDP31B963NG029000</t>
  </si>
  <si>
    <t>渝AA29736</t>
  </si>
  <si>
    <t>FET-FH-202207R0002</t>
  </si>
  <si>
    <t>LDP31B960NG028953</t>
  </si>
  <si>
    <t>渝AA03680</t>
  </si>
  <si>
    <t>LDP31B969NG029003</t>
  </si>
  <si>
    <t>渝AA26923</t>
  </si>
  <si>
    <t>LDP31B968NG029011</t>
  </si>
  <si>
    <t>渝AA26807</t>
  </si>
  <si>
    <t>ZCDFW/ZLHT-202208220001</t>
  </si>
  <si>
    <t>重庆吉誉汽车销售服务有限公司</t>
  </si>
  <si>
    <t>LDP31B965NG028995</t>
  </si>
  <si>
    <t>渝AA07689</t>
  </si>
  <si>
    <t>LDP31B960NG029004</t>
  </si>
  <si>
    <t>渝AA01019</t>
  </si>
  <si>
    <t>LDP31B967NG028996</t>
  </si>
  <si>
    <t>渝AA06818</t>
  </si>
  <si>
    <t>LDP31B962NG029005</t>
  </si>
  <si>
    <t>渝AA06875</t>
  </si>
  <si>
    <t>LDP31B961NG029013</t>
  </si>
  <si>
    <t>渝AA21726</t>
  </si>
  <si>
    <t>LDP31B969NG028997</t>
  </si>
  <si>
    <t>渝AA08879</t>
  </si>
  <si>
    <t>LDP31B963NG029014</t>
  </si>
  <si>
    <t>渝AA06386</t>
  </si>
  <si>
    <t>LDP31B960NG028998</t>
  </si>
  <si>
    <t>渝AA08176</t>
  </si>
  <si>
    <t>LDP31B966NG029007</t>
  </si>
  <si>
    <t>渝AA08759</t>
  </si>
  <si>
    <t>LDP31B965NG029015</t>
  </si>
  <si>
    <t>渝AA01160</t>
  </si>
  <si>
    <t>LDP31B962NG028999</t>
  </si>
  <si>
    <t>渝AA09756</t>
  </si>
  <si>
    <t>LDP31B967NG029016</t>
  </si>
  <si>
    <t>渝AA28652</t>
  </si>
  <si>
    <t>LDP31B965NG038846</t>
  </si>
  <si>
    <t>渝AA00695</t>
  </si>
  <si>
    <t>LDP31B966NG038869</t>
  </si>
  <si>
    <t>渝AA00373</t>
  </si>
  <si>
    <t>LDP31B967NG038878</t>
  </si>
  <si>
    <t>渝AA00737</t>
  </si>
  <si>
    <t>LDP31B961NG038942</t>
  </si>
  <si>
    <t>渝AA07895</t>
  </si>
  <si>
    <t>LDP31B969NG039014</t>
  </si>
  <si>
    <t>渝AA09922</t>
  </si>
  <si>
    <t>LDP31B968NG039036</t>
  </si>
  <si>
    <t>渝AA05016</t>
  </si>
  <si>
    <t>LDP31B961NG039038</t>
  </si>
  <si>
    <t>渝AA01115</t>
  </si>
  <si>
    <t>LDP31B969NG039045</t>
  </si>
  <si>
    <t>渝AA28251</t>
  </si>
  <si>
    <t>LDP31B963NG039073</t>
  </si>
  <si>
    <t>渝AA25513</t>
  </si>
  <si>
    <t>LDP31B963NG039087</t>
  </si>
  <si>
    <t>渝AA07198</t>
  </si>
  <si>
    <t>LDP31B967NG039254</t>
  </si>
  <si>
    <t>渝AA08323</t>
  </si>
  <si>
    <t>LDP31B960NG039256</t>
  </si>
  <si>
    <t>渝AA29276</t>
  </si>
  <si>
    <t>LDP31B965NG039267</t>
  </si>
  <si>
    <t>渝AA08332</t>
  </si>
  <si>
    <t>LDP31B963NG039980</t>
  </si>
  <si>
    <t>渝AA06526</t>
  </si>
  <si>
    <t>LDP31B964NG040037</t>
  </si>
  <si>
    <t>渝AA05936</t>
  </si>
  <si>
    <t>LDP31B966NG040038</t>
  </si>
  <si>
    <t>渝AA01959</t>
  </si>
  <si>
    <t>LDP31B968NG040042</t>
  </si>
  <si>
    <t>渝AA08138</t>
  </si>
  <si>
    <t>LDP31B96XNG040043</t>
  </si>
  <si>
    <t>渝AA02586</t>
  </si>
  <si>
    <t>LDP31B960NG040049</t>
  </si>
  <si>
    <t>渝AA08650</t>
  </si>
  <si>
    <t>LDP31B965NG040080</t>
  </si>
  <si>
    <t>渝AA09286</t>
  </si>
  <si>
    <t>LDP31B964NG040085</t>
  </si>
  <si>
    <t>渝AA03306</t>
  </si>
  <si>
    <t>LDP31B968NG040090</t>
  </si>
  <si>
    <t>渝AA03096</t>
  </si>
  <si>
    <t>LDP31B963NG040093</t>
  </si>
  <si>
    <t>渝AA09599</t>
  </si>
  <si>
    <t>LDP31B967NG040100</t>
  </si>
  <si>
    <t>渝ADZ9575</t>
  </si>
  <si>
    <t>LDP31B967NG040145</t>
  </si>
  <si>
    <t>渝AA08073</t>
  </si>
  <si>
    <t>LDP31B966NG040153</t>
  </si>
  <si>
    <t>渝AA22965</t>
  </si>
  <si>
    <t>LDP31B963NG040157</t>
  </si>
  <si>
    <t>渝AA05159</t>
  </si>
  <si>
    <t>LDP31B960NG040164</t>
  </si>
  <si>
    <t>渝AA05706</t>
  </si>
  <si>
    <t>LDP31B96XNG040575</t>
  </si>
  <si>
    <t>渝AA07196</t>
  </si>
  <si>
    <t>LDP31B968NG040610</t>
  </si>
  <si>
    <t>渝AA02938</t>
  </si>
  <si>
    <t>LDP31B964NG040653</t>
  </si>
  <si>
    <t>渝AA01328</t>
  </si>
  <si>
    <t>LDP31B968NG041269</t>
  </si>
  <si>
    <t>渝AA09339</t>
  </si>
  <si>
    <t>LDP31B965NG041276</t>
  </si>
  <si>
    <t>渝AA08536</t>
  </si>
  <si>
    <t>LDP31B969NG041295</t>
  </si>
  <si>
    <t>渝AA00293</t>
  </si>
  <si>
    <t>LDP31B961NG041596</t>
  </si>
  <si>
    <t>渝AA08737</t>
  </si>
  <si>
    <t>LDP31B967NG041666</t>
  </si>
  <si>
    <t>渝AA01706</t>
  </si>
  <si>
    <t>LDP31B968NG041675</t>
  </si>
  <si>
    <t>渝AA00793</t>
  </si>
  <si>
    <t>LDP31B968NG041711</t>
  </si>
  <si>
    <t>渝AA22791</t>
  </si>
  <si>
    <t>LDP31B963NG041714</t>
  </si>
  <si>
    <t>渝AA08358</t>
  </si>
  <si>
    <t>LDP31B966NG041724</t>
  </si>
  <si>
    <t>渝AA07732</t>
  </si>
  <si>
    <t>LDP31B968NG041725</t>
  </si>
  <si>
    <t>渝AA05387</t>
  </si>
  <si>
    <t>ZCDFW/ZLHT-202209190001</t>
  </si>
  <si>
    <t>许云</t>
  </si>
  <si>
    <t>LDP31B962NG041736</t>
  </si>
  <si>
    <t>渝AA09363</t>
  </si>
  <si>
    <t>LDP31B964NG041737</t>
  </si>
  <si>
    <t>渝ADY5973</t>
  </si>
  <si>
    <t>LDP31B96XNG041757</t>
  </si>
  <si>
    <t>渝AA02836</t>
  </si>
  <si>
    <t>LDP31B96XNG055349</t>
  </si>
  <si>
    <t>渝AA08619</t>
  </si>
  <si>
    <t>LDP31B966NG055350</t>
  </si>
  <si>
    <t>渝AA02368</t>
  </si>
  <si>
    <t>LDP31B96XNG055352</t>
  </si>
  <si>
    <t>渝AA08600</t>
  </si>
  <si>
    <t>LDP31B961NG055353</t>
  </si>
  <si>
    <t>渝AA08925</t>
  </si>
  <si>
    <t>LDP31B963NG055354</t>
  </si>
  <si>
    <t>渝AA08262</t>
  </si>
  <si>
    <t>LDP31B965NG055355</t>
  </si>
  <si>
    <t>渝AA06597</t>
  </si>
  <si>
    <t>LDP31B960NG055358</t>
  </si>
  <si>
    <t>渝AA03895</t>
  </si>
  <si>
    <t>LDP31B969NG055360</t>
  </si>
  <si>
    <t>渝AA07188</t>
  </si>
  <si>
    <t>LDP31B960NG055361</t>
  </si>
  <si>
    <t>渝AA03817</t>
  </si>
  <si>
    <t>LDP31B962NG055362</t>
  </si>
  <si>
    <t>渝AA02098</t>
  </si>
  <si>
    <t>LDP31B964NG055363</t>
  </si>
  <si>
    <t>渝AA03068</t>
  </si>
  <si>
    <t>LDP31B963NG055404</t>
  </si>
  <si>
    <t>渝AA07762</t>
  </si>
  <si>
    <t>LDP31B964NG055413</t>
  </si>
  <si>
    <t>渝AA03835</t>
  </si>
  <si>
    <t>LDP31B96XNG055416</t>
  </si>
  <si>
    <t>渝AA07269</t>
  </si>
  <si>
    <t>LDP31B961NG055417</t>
  </si>
  <si>
    <t>渝AA03867</t>
  </si>
  <si>
    <t>LDP31B968NG051543</t>
  </si>
  <si>
    <t>陕ADL7792</t>
  </si>
  <si>
    <t>西安舒适橙出行科技有限公司</t>
  </si>
  <si>
    <t>ZCDFW/ZLHT-202207270002</t>
  </si>
  <si>
    <t>FET-FH-202207R0003</t>
  </si>
  <si>
    <t>西安优建汽车服务有限公司</t>
  </si>
  <si>
    <t>LDP31B964NG051927</t>
  </si>
  <si>
    <t>陕ADN6627</t>
  </si>
  <si>
    <t>LDP31B969NG052121</t>
  </si>
  <si>
    <t>陕ADJ3023</t>
  </si>
  <si>
    <t>LDP31B968NG052126</t>
  </si>
  <si>
    <t>陕ADL1501</t>
  </si>
  <si>
    <t>LDP31B96XNG052127</t>
  </si>
  <si>
    <t>陕ADH6793</t>
  </si>
  <si>
    <t>ZCDFW/ZLHT-202207260002</t>
  </si>
  <si>
    <t>LDP31B960NG052170</t>
  </si>
  <si>
    <t>陕ADN5523</t>
  </si>
  <si>
    <t>LDP31B962NG052171</t>
  </si>
  <si>
    <t>陕ADN0771</t>
  </si>
  <si>
    <t>LDP31B964NG052172</t>
  </si>
  <si>
    <t>陕AD54884</t>
  </si>
  <si>
    <t>LDP31B967NG052179</t>
  </si>
  <si>
    <t>陕ADP9803</t>
  </si>
  <si>
    <t>LDP31B963NG052180</t>
  </si>
  <si>
    <t>陕ADN6571</t>
  </si>
  <si>
    <t>LDP31B965NG052181</t>
  </si>
  <si>
    <t>陕ADJ8378</t>
  </si>
  <si>
    <t>LDP31B960NG052427</t>
  </si>
  <si>
    <t>陕ADL3321</t>
  </si>
  <si>
    <t>LDP31B964NG052429</t>
  </si>
  <si>
    <t>陕ADL2336</t>
  </si>
  <si>
    <t>LDP31B960NG052430</t>
  </si>
  <si>
    <t>陕ADN5737</t>
  </si>
  <si>
    <t>LDP31B964NG052477</t>
  </si>
  <si>
    <t>陕ADP0916</t>
  </si>
  <si>
    <t>LDP31B968NG052479</t>
  </si>
  <si>
    <t>陕ADM0557</t>
  </si>
  <si>
    <t>LDP31B964NG052480</t>
  </si>
  <si>
    <t>陕ADM5105</t>
  </si>
  <si>
    <t>LDP31B966NG052481</t>
  </si>
  <si>
    <t>陕ADJ6979</t>
  </si>
  <si>
    <t>LDP31B968NG052482</t>
  </si>
  <si>
    <t>陕ADM1930</t>
  </si>
  <si>
    <t>LDP31B96XNG052483</t>
  </si>
  <si>
    <t>陕ADP2377</t>
  </si>
  <si>
    <t>LDP31B961NG052484</t>
  </si>
  <si>
    <t>陕ADN7215</t>
  </si>
  <si>
    <t>LDP31B969NG052488</t>
  </si>
  <si>
    <t>陕ADL2970</t>
  </si>
  <si>
    <t>LDP31B960NG052489</t>
  </si>
  <si>
    <t>陕ADP0077</t>
  </si>
  <si>
    <t>LDP31B967NG049279</t>
  </si>
  <si>
    <t>粤BDW1589</t>
  </si>
  <si>
    <t>ZCDFW/ZLHT-202207210001</t>
  </si>
  <si>
    <t>FET-FH-202207R0004</t>
  </si>
  <si>
    <t>LDP31B967NG048861</t>
  </si>
  <si>
    <t>粤BDW2918</t>
  </si>
  <si>
    <t>LDP31B968NG048867</t>
  </si>
  <si>
    <t>粤BDW0948</t>
  </si>
  <si>
    <t>LDP31B966NG048897</t>
  </si>
  <si>
    <t>粤BDY6608</t>
  </si>
  <si>
    <t>LDP31B964NG049305</t>
  </si>
  <si>
    <t>粤BDY9907</t>
  </si>
  <si>
    <t>LDP31B965NG049278</t>
  </si>
  <si>
    <t>粤BDX1181</t>
  </si>
  <si>
    <t>LDP31B960NG040147</t>
  </si>
  <si>
    <t>渝AA21892</t>
  </si>
  <si>
    <t>LDP31B969NG052491</t>
  </si>
  <si>
    <t>陕ADH1512</t>
  </si>
  <si>
    <t>LDP31B960NG052492</t>
  </si>
  <si>
    <t>陕ADH0573</t>
  </si>
  <si>
    <t>LDP31B964NG052494</t>
  </si>
  <si>
    <t>陕ADP9580</t>
  </si>
  <si>
    <t>LDP31B961NG052498</t>
  </si>
  <si>
    <t>陕ADM5337</t>
  </si>
  <si>
    <t>LDP31B966NG052500</t>
  </si>
  <si>
    <t>陕ADM6756</t>
  </si>
  <si>
    <t>LDP31B96XNG052502</t>
  </si>
  <si>
    <t>陕ADP1325</t>
  </si>
  <si>
    <t>LDP31B961NG052503</t>
  </si>
  <si>
    <t>陕AD04304</t>
  </si>
  <si>
    <t>LDP31B963NG052504</t>
  </si>
  <si>
    <t>陕ADP3352</t>
  </si>
  <si>
    <t>LDP31B967NG052506</t>
  </si>
  <si>
    <t>陕ADL7827</t>
  </si>
  <si>
    <t>LDP31B969NG052510</t>
  </si>
  <si>
    <t>陕ADP9791</t>
  </si>
  <si>
    <t>LDP31B960NG052511</t>
  </si>
  <si>
    <t>陕ADN7965</t>
  </si>
  <si>
    <t>LDP31B962NG052512</t>
  </si>
  <si>
    <t>陕ADP1666</t>
  </si>
  <si>
    <t>LDP31B966NG052593</t>
  </si>
  <si>
    <t>陕ADP0671</t>
  </si>
  <si>
    <t>LDP31B968NG052594</t>
  </si>
  <si>
    <t>陕ADP3502</t>
  </si>
  <si>
    <t>LDP31B96XNG052595</t>
  </si>
  <si>
    <t>陕ADL0899</t>
  </si>
  <si>
    <t>LDP31B961NG052596</t>
  </si>
  <si>
    <t>陕ADM7102</t>
  </si>
  <si>
    <t>LDP31B967NG052599</t>
  </si>
  <si>
    <t>陕ADP9025</t>
  </si>
  <si>
    <t>LDP31B96XNG052600</t>
  </si>
  <si>
    <t>陕ADN5365</t>
  </si>
  <si>
    <t>LDP31B960NG052606</t>
  </si>
  <si>
    <t>陕ADL6221</t>
  </si>
  <si>
    <t>LDP31B962NG052607</t>
  </si>
  <si>
    <t>陕ADM6285</t>
  </si>
  <si>
    <t>LDP31B966NG052609</t>
  </si>
  <si>
    <t>陕ADN3307</t>
  </si>
  <si>
    <t>LDP31B964NG052611</t>
  </si>
  <si>
    <t>陕ADP1622</t>
  </si>
  <si>
    <t>LDP31B968NG052613</t>
  </si>
  <si>
    <t>陕ADN3227</t>
  </si>
  <si>
    <t>LDP31B961NG052615</t>
  </si>
  <si>
    <t>陕ADP0212</t>
  </si>
  <si>
    <t>LDP31B963NG052616</t>
  </si>
  <si>
    <t>陕ADL7863</t>
  </si>
  <si>
    <t>LDP31B964NG052625</t>
  </si>
  <si>
    <t>陕ADN8601</t>
  </si>
  <si>
    <t>LDP31B96XNG052631</t>
  </si>
  <si>
    <t>陕ADM1380</t>
  </si>
  <si>
    <t>LDP31B969NG051101</t>
  </si>
  <si>
    <t>粤SDR5355</t>
  </si>
  <si>
    <t>ZCDFW/ZLHT-202207260003</t>
  </si>
  <si>
    <t>FET-FH-202207R0001</t>
  </si>
  <si>
    <t>东莞市卓越汽车租赁服务有限公司</t>
  </si>
  <si>
    <t>LDP31B960NG051097</t>
  </si>
  <si>
    <t>粤SDQ1899</t>
  </si>
  <si>
    <t>LDP31B961NG051125</t>
  </si>
  <si>
    <t>粤SDR7189</t>
  </si>
  <si>
    <t>LDP31B967NG051100</t>
  </si>
  <si>
    <t>粤SDR2373</t>
  </si>
  <si>
    <t>LDP31B960NG051102</t>
  </si>
  <si>
    <t>粤SDA8985</t>
  </si>
  <si>
    <t>LDP31B968NG051123</t>
  </si>
  <si>
    <t>粤SDR0036</t>
  </si>
  <si>
    <t>LDP31B963NG051045</t>
  </si>
  <si>
    <t>粤SDR6782</t>
  </si>
  <si>
    <t>LDP31B964NG051118</t>
  </si>
  <si>
    <t>粤SDS1866</t>
  </si>
  <si>
    <t>LDP31B961NG051111</t>
  </si>
  <si>
    <t>粤SDS2383</t>
  </si>
  <si>
    <t>LDP31B962NG051098</t>
  </si>
  <si>
    <t>粤SDL7760</t>
  </si>
  <si>
    <t>LDP31B961NG051044</t>
  </si>
  <si>
    <t>粤SDS1833</t>
  </si>
  <si>
    <t>LDP31B962NG051120</t>
  </si>
  <si>
    <t>粤SDP7033</t>
  </si>
  <si>
    <t>LDP31B967NG051047</t>
  </si>
  <si>
    <t>粤SDP3022</t>
  </si>
  <si>
    <t>LDP31B968NG051039</t>
  </si>
  <si>
    <t>粤SDS2866</t>
  </si>
  <si>
    <t>LDP31B966NG051122</t>
  </si>
  <si>
    <t>粤SDS3311</t>
  </si>
  <si>
    <t>LDP31B966NG051105</t>
  </si>
  <si>
    <t>粤SDR7179</t>
  </si>
  <si>
    <t>LDP31B966NG051038</t>
  </si>
  <si>
    <t>粤SDS7966</t>
  </si>
  <si>
    <t>LDP31B96XNG051107</t>
  </si>
  <si>
    <t>粤SDM3372</t>
  </si>
  <si>
    <t>LDP31B968NG051042</t>
  </si>
  <si>
    <t>粤SDK1676</t>
  </si>
  <si>
    <t>LDP31B967NG051128</t>
  </si>
  <si>
    <t>粤SDQ8722</t>
  </si>
  <si>
    <t>LDP31B969NG051048</t>
  </si>
  <si>
    <t>粤SDS6673</t>
  </si>
  <si>
    <t>LDP31B964NG051037</t>
  </si>
  <si>
    <t>粤SDR6627</t>
  </si>
  <si>
    <t>LDP31B967NG051114</t>
  </si>
  <si>
    <t>粤SDR8907</t>
  </si>
  <si>
    <t>LDP31B961NG051108</t>
  </si>
  <si>
    <t>粤SD79752</t>
  </si>
  <si>
    <t>LDP31B963NG051093</t>
  </si>
  <si>
    <t>粤SDS7736</t>
  </si>
  <si>
    <t>LDP31B963NG051112</t>
  </si>
  <si>
    <t>粤SDS1867</t>
  </si>
  <si>
    <t>LDP31B964NG051121</t>
  </si>
  <si>
    <t>粤SDR1221</t>
  </si>
  <si>
    <t>LDP31B965NG051113</t>
  </si>
  <si>
    <t>粤SDP1022</t>
  </si>
  <si>
    <t>LDP31B968NG051090</t>
  </si>
  <si>
    <t>粤SD75953</t>
  </si>
  <si>
    <t>LDP31B968NG051106</t>
  </si>
  <si>
    <t>粤SDA6977</t>
  </si>
  <si>
    <t>LDP31B96XNG051043</t>
  </si>
  <si>
    <t>粤SDR3789</t>
  </si>
  <si>
    <t>LDP31B969NG051115</t>
  </si>
  <si>
    <t>粤SD73917</t>
  </si>
  <si>
    <t>LDP31B96XNG051124</t>
  </si>
  <si>
    <t>粤SD87091</t>
  </si>
  <si>
    <t>LDP31B96XNG051091</t>
  </si>
  <si>
    <t>粤SDQ1155</t>
  </si>
  <si>
    <t>LDP31B96XNG051110</t>
  </si>
  <si>
    <t>粤SDR8923</t>
  </si>
  <si>
    <t>LDP31B962NG051117</t>
  </si>
  <si>
    <t>粤SDR2296</t>
  </si>
  <si>
    <t>LDP31B966NG051119</t>
  </si>
  <si>
    <t>粤SDS2239</t>
  </si>
  <si>
    <t>LDP31B962NG051103</t>
  </si>
  <si>
    <t>粤SDN2275</t>
  </si>
  <si>
    <t>LDP31B964NG051099</t>
  </si>
  <si>
    <t>粤SDL9109</t>
  </si>
  <si>
    <t>LDP31B965NG051094</t>
  </si>
  <si>
    <t>粤SDS3911</t>
  </si>
  <si>
    <t>LDP31B960NG051049</t>
  </si>
  <si>
    <t>粤SDQ1717</t>
  </si>
  <si>
    <t>LDP31B969NG051096</t>
  </si>
  <si>
    <t>粤SDN7331</t>
  </si>
  <si>
    <t>LDP31B966NG051041</t>
  </si>
  <si>
    <t>粤SDR7332</t>
  </si>
  <si>
    <t>LDP31B960NG051116</t>
  </si>
  <si>
    <t>粤SDQ9678</t>
  </si>
  <si>
    <t>LDP31B961NG051092</t>
  </si>
  <si>
    <t>粤SD02701</t>
  </si>
  <si>
    <t>LDP31B967NG051095</t>
  </si>
  <si>
    <t>粤SDR9959</t>
  </si>
  <si>
    <t>LDP31B962NG051036</t>
  </si>
  <si>
    <t>粤SDQ7336</t>
  </si>
  <si>
    <t>LDP31B964NG051104</t>
  </si>
  <si>
    <t>粤SDQ3568</t>
  </si>
  <si>
    <t>LDP31B963NG051126</t>
  </si>
  <si>
    <t>粤SDR6605</t>
  </si>
  <si>
    <t>LDP31B965NG051046</t>
  </si>
  <si>
    <t>粤SDQ8819</t>
  </si>
  <si>
    <t>LDP31B963NG051109</t>
  </si>
  <si>
    <t>粤SD79372</t>
  </si>
  <si>
    <t>LDP31B965NG051127</t>
  </si>
  <si>
    <t>粤SDR1178</t>
  </si>
  <si>
    <t>LDP31B964NG051040</t>
  </si>
  <si>
    <t>粤SDS3556</t>
  </si>
  <si>
    <t>LDP31B960NG051164</t>
  </si>
  <si>
    <t>粤SD75902</t>
  </si>
  <si>
    <t>ZLHT-22101114125262</t>
  </si>
  <si>
    <t>FET-FH-202207R0015</t>
  </si>
  <si>
    <t>LDP31B960NG051178</t>
  </si>
  <si>
    <t>粤SDQ8599</t>
  </si>
  <si>
    <t>LDP31B964NG051166</t>
  </si>
  <si>
    <t>粤SDQ0113</t>
  </si>
  <si>
    <t>LDP31B969NG051129</t>
  </si>
  <si>
    <t>粤SDS2881</t>
  </si>
  <si>
    <t>LDP31B967NG051162</t>
  </si>
  <si>
    <t>粤SDS2992</t>
  </si>
  <si>
    <t>LDP31B961NG051173</t>
  </si>
  <si>
    <t>粤SDQ5656</t>
  </si>
  <si>
    <t>LDP31B96XNG051172</t>
  </si>
  <si>
    <t>粤SDS6223</t>
  </si>
  <si>
    <t>LDP31B965NG051161</t>
  </si>
  <si>
    <t>粤SDS5106</t>
  </si>
  <si>
    <t>LDP31B966NG051167</t>
  </si>
  <si>
    <t>粤SDR7389</t>
  </si>
  <si>
    <t>LDP31B969NG051163</t>
  </si>
  <si>
    <t>粤SDQ6286</t>
  </si>
  <si>
    <t>LDP31B963NG051174</t>
  </si>
  <si>
    <t>粤SDQ6891</t>
  </si>
  <si>
    <t>ZCDFW/ZLHT-202209030001</t>
  </si>
  <si>
    <t>LDP31B968NG051168</t>
  </si>
  <si>
    <t>粤SDR9622</t>
  </si>
  <si>
    <t>LDP31B967NG051176</t>
  </si>
  <si>
    <t>粤SDR2183</t>
  </si>
  <si>
    <t>LDP31B962NG051165</t>
  </si>
  <si>
    <t>粤SDQ9680</t>
  </si>
  <si>
    <t>LDP31B968NG051171</t>
  </si>
  <si>
    <t>粤SDS9313</t>
  </si>
  <si>
    <t>LDP31B963NG051160</t>
  </si>
  <si>
    <t>粤SDQ5262</t>
  </si>
  <si>
    <t>LDP31B96XNG051169</t>
  </si>
  <si>
    <t>粤SDQ2809</t>
  </si>
  <si>
    <t>LDP31B966NG051170</t>
  </si>
  <si>
    <t>粤SDR2287</t>
  </si>
  <si>
    <t>LDP31B969NG051177</t>
  </si>
  <si>
    <t>粤SD75061</t>
  </si>
  <si>
    <t>LDP31B965NG048857</t>
  </si>
  <si>
    <t>粤BDA8914</t>
  </si>
  <si>
    <t>ZCDFW/ZLHT-202207160001</t>
  </si>
  <si>
    <t>FET-FH-202207R0020</t>
  </si>
  <si>
    <t>深圳任我行出行服务有限公司</t>
  </si>
  <si>
    <t>LDP31B965NG048874</t>
  </si>
  <si>
    <t>粤BD95084</t>
  </si>
  <si>
    <t>LDP31B960NG048877</t>
  </si>
  <si>
    <t>粤BA90463</t>
  </si>
  <si>
    <t>FET-FH-202207R0024</t>
  </si>
  <si>
    <t>LDP31B965NG048891</t>
  </si>
  <si>
    <t>粤BAJ8451</t>
  </si>
  <si>
    <t>LDP31B964NG048915</t>
  </si>
  <si>
    <t>粤BDQ8451</t>
  </si>
  <si>
    <t>LDP31B966NG048916</t>
  </si>
  <si>
    <t>粤BDJ4652</t>
  </si>
  <si>
    <t>LDP31B96XNG048918</t>
  </si>
  <si>
    <t>粤BDH3460</t>
  </si>
  <si>
    <t>LDP31B965NG049300</t>
  </si>
  <si>
    <t>粤BDH8042</t>
  </si>
  <si>
    <t>LDP31B961NG048466</t>
  </si>
  <si>
    <t>粤BDM6431</t>
  </si>
  <si>
    <t>LDP31B963NG048856</t>
  </si>
  <si>
    <t>粤BDT7330</t>
  </si>
  <si>
    <t>LDP31B965NG048860</t>
  </si>
  <si>
    <t>粤BDH8649</t>
  </si>
  <si>
    <t>LDP31B961NG048869</t>
  </si>
  <si>
    <t>粤BDQ4339</t>
  </si>
  <si>
    <t>FET-FH-202207R0016</t>
  </si>
  <si>
    <t>LDP31B964NG048901</t>
  </si>
  <si>
    <t>粤BDE5493</t>
  </si>
  <si>
    <t>FET-FH-202207R0022</t>
  </si>
  <si>
    <t>深圳市车聚汇汽车服务有限公司</t>
  </si>
  <si>
    <t>LDP31B963NG048906</t>
  </si>
  <si>
    <t>粤BAF9542</t>
  </si>
  <si>
    <t>LDP31B962NG049285</t>
  </si>
  <si>
    <t>粤BDP9594</t>
  </si>
  <si>
    <t>FET-FH-202207R0023</t>
  </si>
  <si>
    <t>LDP31B968NG049288</t>
  </si>
  <si>
    <t>粤BDQ9894</t>
  </si>
  <si>
    <t>LDP31B967NG048553</t>
  </si>
  <si>
    <t>粤BDJ9834</t>
  </si>
  <si>
    <t>LDP31B969NG048859</t>
  </si>
  <si>
    <t>粤BD54584</t>
  </si>
  <si>
    <t>LDP31B967NG048875</t>
  </si>
  <si>
    <t>粤BD96504</t>
  </si>
  <si>
    <t>LDP31B960NG048880</t>
  </si>
  <si>
    <t>粤BAJ5043</t>
  </si>
  <si>
    <t>FET-FH-202207R0017</t>
  </si>
  <si>
    <t>LDP31B969NG048909</t>
  </si>
  <si>
    <t>粤BDX9642</t>
  </si>
  <si>
    <t>深圳市城际易达供应链科技有限公司</t>
  </si>
  <si>
    <t>ZCDFW/ZLHT-202208010001</t>
  </si>
  <si>
    <t>FET-FH-202207R0025</t>
  </si>
  <si>
    <t>LDP31B960NG048913</t>
  </si>
  <si>
    <t>粤BD58964</t>
  </si>
  <si>
    <t>LDP31B964NG048896</t>
  </si>
  <si>
    <t>粤BDH2472</t>
  </si>
  <si>
    <t>LDP31B968NG049291</t>
  </si>
  <si>
    <t>粤BDW8504</t>
  </si>
  <si>
    <t>LDP31B964NG054214</t>
  </si>
  <si>
    <t>粤BDJ4339</t>
  </si>
  <si>
    <t>ZCDFW/ZLHT-202208110001</t>
  </si>
  <si>
    <t>鸿图汽车销售服务（深圳）有限公司</t>
  </si>
  <si>
    <t>LDP31B960NG054212</t>
  </si>
  <si>
    <t>粤BAN8472</t>
  </si>
  <si>
    <t>ZCDFW/ZLHT-202208090001</t>
  </si>
  <si>
    <t>LDP31B960NG054226</t>
  </si>
  <si>
    <t>粤BDU3462</t>
  </si>
  <si>
    <t>LDP31B961NG054221</t>
  </si>
  <si>
    <t>粤BDU2649</t>
  </si>
  <si>
    <t>LDP31B961NG054154</t>
  </si>
  <si>
    <t>粤BAW8463</t>
  </si>
  <si>
    <t>LDP31B962NG052770</t>
  </si>
  <si>
    <t>粤BDM6549</t>
  </si>
  <si>
    <t>ZCDFW/ZLHT-202208220002</t>
  </si>
  <si>
    <t>深圳市鑫驰汽车服务有限公司</t>
  </si>
  <si>
    <t>LDP31B962NG054227</t>
  </si>
  <si>
    <t>粤BDJ9642</t>
  </si>
  <si>
    <t>LDP31B963NG054222</t>
  </si>
  <si>
    <t>粤BDT2843</t>
  </si>
  <si>
    <t>LDP31B966NG054215</t>
  </si>
  <si>
    <t>粤BDK4028</t>
  </si>
  <si>
    <t>ZCDFW/ZLHT-202208200001</t>
  </si>
  <si>
    <t>FET-FH-202207R0021</t>
  </si>
  <si>
    <t>LDP31B969NG054208</t>
  </si>
  <si>
    <t>粤BDQ8412</t>
  </si>
  <si>
    <t>LDP31B96XNG054203</t>
  </si>
  <si>
    <t>粤BD07480</t>
  </si>
  <si>
    <t>FET-FH-202207R0019</t>
  </si>
  <si>
    <t>LDP31B965NG054156</t>
  </si>
  <si>
    <t>粤BDG1241</t>
  </si>
  <si>
    <t>LDP31B969NG054211</t>
  </si>
  <si>
    <t>LDP31B966NG054201</t>
  </si>
  <si>
    <t>LDP31B962NG054213</t>
  </si>
  <si>
    <t>粤BDJ1546</t>
  </si>
  <si>
    <t>LDP31B969NG054225</t>
  </si>
  <si>
    <t>粤BDG0489</t>
  </si>
  <si>
    <t>LDP31B96XNG054153</t>
  </si>
  <si>
    <t>粤BAE0451</t>
  </si>
  <si>
    <t>LDP31B968NG054152</t>
  </si>
  <si>
    <t>粤BDP6641</t>
  </si>
  <si>
    <t>LDP31B968NG054216</t>
  </si>
  <si>
    <t>LDP31B96XNG054217</t>
  </si>
  <si>
    <t>粤BD80924</t>
  </si>
  <si>
    <t>LDP31B961NG054199</t>
  </si>
  <si>
    <t>粤BAW8737</t>
  </si>
  <si>
    <t>LDP31B967NG054207</t>
  </si>
  <si>
    <t>LDP31B964NG054228</t>
  </si>
  <si>
    <t>粤BDP8462</t>
  </si>
  <si>
    <t>LDP31B960NG054209</t>
  </si>
  <si>
    <t>粤BAL9421</t>
  </si>
  <si>
    <t>LDP31B964NG052737</t>
  </si>
  <si>
    <t>粤BDQ8541</t>
  </si>
  <si>
    <t>LDP31B967NG054224</t>
  </si>
  <si>
    <t>粤BDF5493</t>
  </si>
  <si>
    <t>LDP31B969NG054158</t>
  </si>
  <si>
    <t>粤BDL0945</t>
  </si>
  <si>
    <t>LDP31B961NG054218</t>
  </si>
  <si>
    <t>粤BDJ3481</t>
  </si>
  <si>
    <t>LDP31B968NG054202</t>
  </si>
  <si>
    <t>粤BAM6149</t>
  </si>
  <si>
    <t>LDP31B963NG054205</t>
  </si>
  <si>
    <t>粤BDP0943</t>
  </si>
  <si>
    <t>LDP31B963NG054219</t>
  </si>
  <si>
    <t>LDP31B964NG054200</t>
  </si>
  <si>
    <t>粤BD98274</t>
  </si>
  <si>
    <t>LDP31B969NG051714</t>
  </si>
  <si>
    <t>粤BD96034</t>
  </si>
  <si>
    <t>LDP31B967NG054157</t>
  </si>
  <si>
    <t>粤BAW2418</t>
  </si>
  <si>
    <t>深圳市华昊汽车服务有限公司</t>
  </si>
  <si>
    <t>ZCDFW/ZLHT-202208100002</t>
  </si>
  <si>
    <t>FET-FH-202207R0055</t>
  </si>
  <si>
    <t>LDP31B96XNG054220</t>
  </si>
  <si>
    <t>粤BDG9643</t>
  </si>
  <si>
    <t>LDP31B966NG054151</t>
  </si>
  <si>
    <t>粤BDQ7048</t>
  </si>
  <si>
    <t>深圳市亿邦汽车服务有限公司</t>
  </si>
  <si>
    <t>FET-FH-202207R0029</t>
  </si>
  <si>
    <t>LDP31B965NG054223</t>
  </si>
  <si>
    <t>粤BDP8409</t>
  </si>
  <si>
    <t>LDP31B961NG054235</t>
  </si>
  <si>
    <t>粤BDN4063</t>
  </si>
  <si>
    <t>LDP31B967NG054238</t>
  </si>
  <si>
    <t>粤BDE8411</t>
  </si>
  <si>
    <t>LDP31B968NG054247</t>
  </si>
  <si>
    <t>粤BDG9140</t>
  </si>
  <si>
    <t>深圳市思图汽车服务有限公司</t>
  </si>
  <si>
    <t>FET-FH-202207R0037</t>
  </si>
  <si>
    <t>LDP31B96XNG054248</t>
  </si>
  <si>
    <t>粤BD51497</t>
  </si>
  <si>
    <t>LDP31B966NG054246</t>
  </si>
  <si>
    <t>粤BAV2245</t>
  </si>
  <si>
    <t>LDP31B960NG054243</t>
  </si>
  <si>
    <t>粤BDP6412</t>
  </si>
  <si>
    <t>深圳市印联汽车服务有限公司</t>
  </si>
  <si>
    <t>FET-FH-202207R0072</t>
  </si>
  <si>
    <t>LDP31B965NG054254</t>
  </si>
  <si>
    <t>粤BDJ4096</t>
  </si>
  <si>
    <t>LDP31B962NG054261</t>
  </si>
  <si>
    <t>粤BDY1643</t>
  </si>
  <si>
    <t>深圳市超易汽车服务有限公司</t>
  </si>
  <si>
    <t>FET-FH-202207R0032</t>
  </si>
  <si>
    <t>LDP31B964NG054259</t>
  </si>
  <si>
    <t>粤BDF8049</t>
  </si>
  <si>
    <t>LDP31B961NG054266</t>
  </si>
  <si>
    <t>粤BDJ4970</t>
  </si>
  <si>
    <t>LDP31B969NG054256</t>
  </si>
  <si>
    <t>粤BDJ8045</t>
  </si>
  <si>
    <t>深圳市美安汽车服务有限公司</t>
  </si>
  <si>
    <t>ZCDFW/ZLHT-202208230002</t>
  </si>
  <si>
    <t>FET-FH-202207R0033</t>
  </si>
  <si>
    <t>LDP31B961NG054252</t>
  </si>
  <si>
    <t>粤BAW3116</t>
  </si>
  <si>
    <t>LDP31B968NG054250</t>
  </si>
  <si>
    <t>粤BDD9742</t>
  </si>
  <si>
    <t>LDP31B967NG054269</t>
  </si>
  <si>
    <t>粤BD41168</t>
  </si>
  <si>
    <t>深圳市富永汽车服务有限公司</t>
  </si>
  <si>
    <t>FET-FH-202207R0026</t>
  </si>
  <si>
    <t>LDP31B96XNG054265</t>
  </si>
  <si>
    <t>粤BDE1049</t>
  </si>
  <si>
    <t>LDP31B961NG054249</t>
  </si>
  <si>
    <t>粤BDK0492</t>
  </si>
  <si>
    <t>LDP31B962NG054311</t>
  </si>
  <si>
    <t>粤BDP5439</t>
  </si>
  <si>
    <t>LDP31B963NG054267</t>
  </si>
  <si>
    <t>粤BA83481</t>
  </si>
  <si>
    <t>深圳市林英汽车服务有限公司</t>
  </si>
  <si>
    <t>FET-FH-202207R0080</t>
  </si>
  <si>
    <t>LDP31B960NG054274</t>
  </si>
  <si>
    <t>粤BDQ9640</t>
  </si>
  <si>
    <t>深圳市叮叮汽车服务有限公司</t>
  </si>
  <si>
    <t>FET-FH-202207R0043</t>
  </si>
  <si>
    <t>LDP31B96XNG054251</t>
  </si>
  <si>
    <t>粤BAW8451</t>
  </si>
  <si>
    <t>LDP31B966NG054263</t>
  </si>
  <si>
    <t>粤BA80437</t>
  </si>
  <si>
    <t>深圳市简氏汽车服务有限公司</t>
  </si>
  <si>
    <t>ZCDFW/ZLHT-202208250002</t>
  </si>
  <si>
    <t>FET-FH-202207R0058</t>
  </si>
  <si>
    <t>LDP31B96XNG054315</t>
  </si>
  <si>
    <t>粤BDL4387</t>
  </si>
  <si>
    <t>LDP31B960NG054324</t>
  </si>
  <si>
    <t>粤BAD8402</t>
  </si>
  <si>
    <t>深圳市名星汽车服务有限公司</t>
  </si>
  <si>
    <t>FET-FH-202207R0034</t>
  </si>
  <si>
    <t>LDP31B964NG054312</t>
  </si>
  <si>
    <t>粤BAV6643</t>
  </si>
  <si>
    <t>LDP31B963NG054317</t>
  </si>
  <si>
    <t>粤BAG7432</t>
  </si>
  <si>
    <t>LDP31B960NG054257</t>
  </si>
  <si>
    <t>粤BDM9847</t>
  </si>
  <si>
    <t>深圳市意千林汽车服务有限公司</t>
  </si>
  <si>
    <t>FET-FH-202207R0071</t>
  </si>
  <si>
    <t>LDP31B960NG054260</t>
  </si>
  <si>
    <t>粤BDE5841</t>
  </si>
  <si>
    <t>LDP31B965NG054318</t>
  </si>
  <si>
    <t>粤BDH8143</t>
  </si>
  <si>
    <t>深圳市富荣汽车服务有限公司</t>
  </si>
  <si>
    <t>FET-FH-202207R0051</t>
  </si>
  <si>
    <t>LDP31B968NG054314</t>
  </si>
  <si>
    <t>粤BAW4286</t>
  </si>
  <si>
    <t>LDP31B969NG054323</t>
  </si>
  <si>
    <t>粤BDE8410</t>
  </si>
  <si>
    <t>深圳市碧青汽车服务有限公司</t>
  </si>
  <si>
    <t>FET-FH-202207R0081</t>
  </si>
  <si>
    <t>LDP31B969NG054273</t>
  </si>
  <si>
    <t>粤BDK6452</t>
  </si>
  <si>
    <t>深圳市名气汽车服务有限公司</t>
  </si>
  <si>
    <t>FET-FH-202207R0061</t>
  </si>
  <si>
    <t>LDP31B962NG054325</t>
  </si>
  <si>
    <t>粤BA94716</t>
  </si>
  <si>
    <t>LDP31B963NG054320</t>
  </si>
  <si>
    <t>粤BA94315</t>
  </si>
  <si>
    <t>深圳市进步汽车服务有限公司</t>
  </si>
  <si>
    <t>FET-FH-202207R0031</t>
  </si>
  <si>
    <t>LDP31B964NG054326</t>
  </si>
  <si>
    <t>粤BAG6492</t>
  </si>
  <si>
    <t>LDP31B966NG054330</t>
  </si>
  <si>
    <t>粤BDL4093</t>
  </si>
  <si>
    <t>LDP31B961NG054316</t>
  </si>
  <si>
    <t>粤BDA6492</t>
  </si>
  <si>
    <t>深圳市和悦汽车服务有限公司</t>
  </si>
  <si>
    <t>FET-FH-202207R0054</t>
  </si>
  <si>
    <t>LDP31B965NG054271</t>
  </si>
  <si>
    <t>粤BDQ4780</t>
  </si>
  <si>
    <t>LDP31B965NG054321</t>
  </si>
  <si>
    <t>粤BDK4551</t>
  </si>
  <si>
    <t>深圳市桐湾汽车服务有限公司</t>
  </si>
  <si>
    <t>FET-FH-202207R0069</t>
  </si>
  <si>
    <t>LDP31B963NG054348</t>
  </si>
  <si>
    <t>粤BDF4963</t>
  </si>
  <si>
    <t>LDP31B968NG054331</t>
  </si>
  <si>
    <t>粤BDZ4837</t>
  </si>
  <si>
    <t>深圳市双科汽车服务有限公司</t>
  </si>
  <si>
    <t>FET-FH-202207R0067</t>
  </si>
  <si>
    <t>LDP31B96XNG054346</t>
  </si>
  <si>
    <t>粤BAV4086</t>
  </si>
  <si>
    <t>LDP31B968NG054345</t>
  </si>
  <si>
    <t>粤BDQ6249</t>
  </si>
  <si>
    <t>深圳市全立汽车服务有限公司</t>
  </si>
  <si>
    <t>FET-FH-202207R0028</t>
  </si>
  <si>
    <t>LDP31B96XNG054329</t>
  </si>
  <si>
    <t>粤BDG4329</t>
  </si>
  <si>
    <t>LDP31B962NG054339</t>
  </si>
  <si>
    <t>粤BAD8412</t>
  </si>
  <si>
    <t>LDP31B969NG054340</t>
  </si>
  <si>
    <t>粤BDG0945</t>
  </si>
  <si>
    <t>LDP31B960NG054310</t>
  </si>
  <si>
    <t>粤BDG6248</t>
  </si>
  <si>
    <t>深圳市涛珂汽车服务有限公司</t>
  </si>
  <si>
    <t>FET-FH-202207R0038</t>
  </si>
  <si>
    <t>LDP31B966NG054344</t>
  </si>
  <si>
    <t>粤BD41865</t>
  </si>
  <si>
    <t>LDP31B960NG054341</t>
  </si>
  <si>
    <t>粤BDP1646</t>
  </si>
  <si>
    <t>LDP31B960NG054355</t>
  </si>
  <si>
    <t>粤BDC4223</t>
  </si>
  <si>
    <t>深圳市雨达汽车服务有限公司</t>
  </si>
  <si>
    <t>FET-FH-202207R0040</t>
  </si>
  <si>
    <t>LDP31B965NG054352</t>
  </si>
  <si>
    <t>粤BDQ2043</t>
  </si>
  <si>
    <t>LDP31B962NG054356</t>
  </si>
  <si>
    <t>粤BDT8541</t>
  </si>
  <si>
    <t>LDP31B963NG054351</t>
  </si>
  <si>
    <t>粤BDM0241</t>
  </si>
  <si>
    <t>深圳市章凡汽车服务有限公司</t>
  </si>
  <si>
    <t>FET-FH-202207R0073</t>
  </si>
  <si>
    <t>LDP31B969NG054337</t>
  </si>
  <si>
    <t>粤BDH3042</t>
  </si>
  <si>
    <t>LDP31B965NG054366</t>
  </si>
  <si>
    <t>粤BDM9482</t>
  </si>
  <si>
    <t>深圳市子合汽车服务有限公司</t>
  </si>
  <si>
    <t>FET-FH-202207R0078</t>
  </si>
  <si>
    <t>LDP31B961NG054350</t>
  </si>
  <si>
    <t>粤BDG4683</t>
  </si>
  <si>
    <t>LDP31B967NG054336</t>
  </si>
  <si>
    <t>粤BDG4163</t>
  </si>
  <si>
    <t>深圳市汇升汽车服务有限公司</t>
  </si>
  <si>
    <t>FET-FH-202207R0057</t>
  </si>
  <si>
    <t>LDP31B960NG054369</t>
  </si>
  <si>
    <t>粤BDA4639</t>
  </si>
  <si>
    <t>LDP31B96XNG054363</t>
  </si>
  <si>
    <t>粤BDF5491</t>
  </si>
  <si>
    <t>深圳市盛林汽车服务有限公司</t>
  </si>
  <si>
    <t>FET-FH-202207R0066</t>
  </si>
  <si>
    <t>LDP31B969NG054368</t>
  </si>
  <si>
    <t>粤BDM5439</t>
  </si>
  <si>
    <t>LDP31B965NG054349</t>
  </si>
  <si>
    <t>粤BDL2649</t>
  </si>
  <si>
    <t>深圳市辉皇汽车服务有限公司</t>
  </si>
  <si>
    <t>FET-FH-202207R0027</t>
  </si>
  <si>
    <t>LDP31B961NG054364</t>
  </si>
  <si>
    <t>粤BDN0842</t>
  </si>
  <si>
    <t>LDP31B969NG054371</t>
  </si>
  <si>
    <t>粤BDA6041</t>
  </si>
  <si>
    <t>LDP31B961NG054333</t>
  </si>
  <si>
    <t>粤BDJ4011</t>
  </si>
  <si>
    <t>LDP31B964NG054360</t>
  </si>
  <si>
    <t>粤BDL3410</t>
  </si>
  <si>
    <t>深圳市顶源汽车服务有限公司</t>
  </si>
  <si>
    <t>FET-FH-202207R0049</t>
  </si>
  <si>
    <t>LDP31B963NG054365</t>
  </si>
  <si>
    <t>粤BDH4835</t>
  </si>
  <si>
    <t>LDP31B967NG054322</t>
  </si>
  <si>
    <t>粤BAF1043</t>
  </si>
  <si>
    <t>深圳市创益汽车服务有限公司</t>
  </si>
  <si>
    <t>FET-FH-202207R0082</t>
  </si>
  <si>
    <t>LDP31B964NG054357</t>
  </si>
  <si>
    <t>粤BDP8432</t>
  </si>
  <si>
    <t>深圳市山茶汽车服务有限公司</t>
  </si>
  <si>
    <t>FET-FH-202207R0036</t>
  </si>
  <si>
    <t>LDP31B966NG054361</t>
  </si>
  <si>
    <t>粤BD80964</t>
  </si>
  <si>
    <t>LDP31B963NG054334</t>
  </si>
  <si>
    <t>粤BDZ6749</t>
  </si>
  <si>
    <t>LDP31B965NG054335</t>
  </si>
  <si>
    <t>粤BDG8431</t>
  </si>
  <si>
    <t>深圳市淘气汽车服务有限公司</t>
  </si>
  <si>
    <t>FET-FH-202207R0039</t>
  </si>
  <si>
    <t>LDP31B965NG054240</t>
  </si>
  <si>
    <t>粤BAL1642</t>
  </si>
  <si>
    <t>LDP31B964NG054245</t>
  </si>
  <si>
    <t>粤BDY0843</t>
  </si>
  <si>
    <t>LDP31B965NG054237</t>
  </si>
  <si>
    <t>粤BDR8343</t>
  </si>
  <si>
    <t>深圳市南普汽车服务有限公司</t>
  </si>
  <si>
    <t>FET-FH-202207R0062</t>
  </si>
  <si>
    <t>LDP31B967NG054367</t>
  </si>
  <si>
    <t>粤BDD9240</t>
  </si>
  <si>
    <t>LDP31B966NG054358</t>
  </si>
  <si>
    <t>粤BDP9431</t>
  </si>
  <si>
    <t>深圳市明芬汽车服务有限公司</t>
  </si>
  <si>
    <t>FET-FH-202207R0035</t>
  </si>
  <si>
    <t>LDP31B962NG054258</t>
  </si>
  <si>
    <t>粤BDP5486</t>
  </si>
  <si>
    <t>LDP31B966NG054327</t>
  </si>
  <si>
    <t>粤BDT6470</t>
  </si>
  <si>
    <t>LDP31B968NG054264</t>
  </si>
  <si>
    <t>粤BDL1847</t>
  </si>
  <si>
    <t>深圳市瑞通汽车服务有限公司</t>
  </si>
  <si>
    <t>FET-FH-202207R0064</t>
  </si>
  <si>
    <t>LDP31B969NG054242</t>
  </si>
  <si>
    <t>粤BDU0465</t>
  </si>
  <si>
    <t>LDP31B966NG054375</t>
  </si>
  <si>
    <t>粤BDP9043</t>
  </si>
  <si>
    <t>深圳市华楠汽车服务有限公司</t>
  </si>
  <si>
    <t>FET-FH-202207R0030</t>
  </si>
  <si>
    <t>LDP31B963NG054382</t>
  </si>
  <si>
    <t>粤BDU6242</t>
  </si>
  <si>
    <t>LDP31B968NG054359</t>
  </si>
  <si>
    <t>粤BAV8793</t>
  </si>
  <si>
    <t>LDP31B961NG054378</t>
  </si>
  <si>
    <t>粤BDL5942</t>
  </si>
  <si>
    <t>深圳市东贤汽车服务有限公司</t>
  </si>
  <si>
    <t>FET-FH-202207R0083</t>
  </si>
  <si>
    <t>LDP31B969NG054239</t>
  </si>
  <si>
    <t>粤BDM0468</t>
  </si>
  <si>
    <t>深圳市北山北汽车服务有限公司</t>
  </si>
  <si>
    <t>FET-FH-202207R0084</t>
  </si>
  <si>
    <t>LDP31B962NG054342</t>
  </si>
  <si>
    <t>FET-FH-202207R0085</t>
  </si>
  <si>
    <t>LDP31B964NG054343</t>
  </si>
  <si>
    <t>粤BDG1546</t>
  </si>
  <si>
    <t>深圳市呈艺汽车服务有限公司</t>
  </si>
  <si>
    <t>FET-FH-202207R0086</t>
  </si>
  <si>
    <t>LDP31B964NG054374</t>
  </si>
  <si>
    <t>粤BAG9401</t>
  </si>
  <si>
    <t>深圳市鼎利汽车服务有限公司</t>
  </si>
  <si>
    <t>FET-FH-202207R0087</t>
  </si>
  <si>
    <t>LDP31B965NG054268</t>
  </si>
  <si>
    <t>粤BDQ0642</t>
  </si>
  <si>
    <t>深圳市众城汽车服务有限公司</t>
  </si>
  <si>
    <t>FET-FH-202207R0077</t>
  </si>
  <si>
    <t>LDP31B96XNG054380</t>
  </si>
  <si>
    <t>粤BDG8541</t>
  </si>
  <si>
    <t>LDP31B963NG054379</t>
  </si>
  <si>
    <t>粤BDF3945</t>
  </si>
  <si>
    <t>深圳市安木和汽车服务有限公司</t>
  </si>
  <si>
    <t>FET-FH-202207R0088</t>
  </si>
  <si>
    <t>LDP31B96XNG054377</t>
  </si>
  <si>
    <t>粤BDG8423</t>
  </si>
  <si>
    <t>深圳市启乐汽车服务有限公司</t>
  </si>
  <si>
    <t>FET-FH-202207R0089</t>
  </si>
  <si>
    <t>LDP31B965NG054383</t>
  </si>
  <si>
    <t>粤BDS9481</t>
  </si>
  <si>
    <t>深圳市车闪亮汽车服务有限公司</t>
  </si>
  <si>
    <t>FET-FH-202207R0090</t>
  </si>
  <si>
    <t>LDP31B962NG054373</t>
  </si>
  <si>
    <t>粤BDK6421</t>
  </si>
  <si>
    <t>深圳市易然汽车服务有限公司</t>
  </si>
  <si>
    <t>FET-FH-202207R0091</t>
  </si>
  <si>
    <t>LDP31B964NG054262</t>
  </si>
  <si>
    <t>粤BAN9435</t>
  </si>
  <si>
    <t>深圳市西深汽车服务有限公司</t>
  </si>
  <si>
    <t>FET-FH-202207R0092</t>
  </si>
  <si>
    <t>LDP31B967NG054255</t>
  </si>
  <si>
    <t>粤BAM6548</t>
  </si>
  <si>
    <t>深圳市碧达汽车服务有限公司</t>
  </si>
  <si>
    <t>FET-FH-202207R0093</t>
  </si>
  <si>
    <t>LDP31B961NG054204</t>
  </si>
  <si>
    <t>粤BDB9143</t>
  </si>
  <si>
    <t>深圳市广芯汽车服务有限公司</t>
  </si>
  <si>
    <t>FET-FH-202207R0094</t>
  </si>
  <si>
    <t>LDP31B961NG054381</t>
  </si>
  <si>
    <t>粤BDJ3845</t>
  </si>
  <si>
    <t>深圳市天乐汽车服务有限公司</t>
  </si>
  <si>
    <t>FET-FH-202207R0095</t>
  </si>
  <si>
    <t>LDP31B964NG054813</t>
  </si>
  <si>
    <t>粤BDF5348</t>
  </si>
  <si>
    <t>深圳市丰呈汽车服务有限公司</t>
  </si>
  <si>
    <t>FET-FH-202207R0050</t>
  </si>
  <si>
    <t>LDP31B960NG054792</t>
  </si>
  <si>
    <t>粤BDH5408</t>
  </si>
  <si>
    <t>LDP31B960NG054808</t>
  </si>
  <si>
    <t>粤BAW2919</t>
  </si>
  <si>
    <t>深圳市冠龙汽车服务有限公司</t>
  </si>
  <si>
    <t>FET-FH-202207R0052</t>
  </si>
  <si>
    <t>LDP31B961NG054347</t>
  </si>
  <si>
    <t>粤BDR8542</t>
  </si>
  <si>
    <t>LDP31B966NG054313</t>
  </si>
  <si>
    <t>粤BA41097</t>
  </si>
  <si>
    <t>深圳市临惜汽车服务有限公司</t>
  </si>
  <si>
    <t>FET-FH-202207R0096</t>
  </si>
  <si>
    <t>LDP31B967NG054353</t>
  </si>
  <si>
    <t>粤BDS9423</t>
  </si>
  <si>
    <t>深圳市雷恩汽车服务有限公司</t>
  </si>
  <si>
    <t>FET-FH-202207R0059</t>
  </si>
  <si>
    <t>LDP31B969NG054810</t>
  </si>
  <si>
    <t>粤BDL8045</t>
  </si>
  <si>
    <t>LDP31B968NG054796</t>
  </si>
  <si>
    <t>粤BDJ9413</t>
  </si>
  <si>
    <t>深圳市中奥汽车服务有限公司</t>
  </si>
  <si>
    <t>FET-FH-202207R0041</t>
  </si>
  <si>
    <t>LDP31B965NG054805</t>
  </si>
  <si>
    <t>粤BDK8543</t>
  </si>
  <si>
    <t>LDP31B966NG054800</t>
  </si>
  <si>
    <t>粤BDE8420</t>
  </si>
  <si>
    <t>LDP31B961NG054798</t>
  </si>
  <si>
    <t>粤BDR6492</t>
  </si>
  <si>
    <t>深圳市中盈创汽车服务有限公司</t>
  </si>
  <si>
    <t>FET-FH-202207R0076</t>
  </si>
  <si>
    <t>LDP31B963NG054883</t>
  </si>
  <si>
    <t>粤BDM0429</t>
  </si>
  <si>
    <t>LDP31B964NG054861</t>
  </si>
  <si>
    <t>粤BDJ6422</t>
  </si>
  <si>
    <t>深圳市翰林汽车服务有限公司</t>
  </si>
  <si>
    <t>FET-FH-202207R0097</t>
  </si>
  <si>
    <t>LDP31B96XNG054802</t>
  </si>
  <si>
    <t>粤BDK9431</t>
  </si>
  <si>
    <t>深圳市锦辰汽车服务有限公司</t>
  </si>
  <si>
    <t>FET-FH-202207R0098</t>
  </si>
  <si>
    <t>LDP31B964NG054875</t>
  </si>
  <si>
    <t>粤BDL6481</t>
  </si>
  <si>
    <t>深圳市特威汽车服务有限公司</t>
  </si>
  <si>
    <t>FET-FH-202207R0068</t>
  </si>
  <si>
    <t>LDP31B968NG054894</t>
  </si>
  <si>
    <t>粤BDC0940</t>
  </si>
  <si>
    <t>LDP31B961NG054882</t>
  </si>
  <si>
    <t>粤BDJ5410</t>
  </si>
  <si>
    <t>深圳市广祥汽车服务有限公司</t>
  </si>
  <si>
    <t>FET-FH-202207R0053</t>
  </si>
  <si>
    <t>LDP31B960NG054873</t>
  </si>
  <si>
    <t>粤BAW5853</t>
  </si>
  <si>
    <t>LDP31B960NG054811</t>
  </si>
  <si>
    <t>粤BDA9047</t>
  </si>
  <si>
    <t>深圳市乐缘汽车服务有限公司</t>
  </si>
  <si>
    <t>FET-FH-202207R0099</t>
  </si>
  <si>
    <t>LDP31B962NG054891</t>
  </si>
  <si>
    <t>粤BDP9641</t>
  </si>
  <si>
    <t>深圳市瑞朗汽车服务有限公司</t>
  </si>
  <si>
    <t>FET-FH-202207R0100</t>
  </si>
  <si>
    <t>LDP31B968NG054880</t>
  </si>
  <si>
    <t>粤BDR8247</t>
  </si>
  <si>
    <t>深圳市奥彼德汽车服务有限公司</t>
  </si>
  <si>
    <t>FET-FH-202207R0042</t>
  </si>
  <si>
    <t>LDP31B96XNG054864</t>
  </si>
  <si>
    <t>粤BAW8072</t>
  </si>
  <si>
    <t>LDP31B960NG054372</t>
  </si>
  <si>
    <t>粤BDS0942</t>
  </si>
  <si>
    <t>深圳市凌度汽车服务有限公司</t>
  </si>
  <si>
    <t>FET-FH-202207R0060</t>
  </si>
  <si>
    <t>LDP31B963NG054897</t>
  </si>
  <si>
    <t>粤BDS9643</t>
  </si>
  <si>
    <t>LDP31B969NG054886</t>
  </si>
  <si>
    <t>粤BAK8073</t>
  </si>
  <si>
    <t>深圳市赛思汽车服务有限公司</t>
  </si>
  <si>
    <t>FET-FH-202207R0101</t>
  </si>
  <si>
    <t>LDP31B969NG054872</t>
  </si>
  <si>
    <t>粤BDX4256</t>
  </si>
  <si>
    <t>深圳市智东汽车服务有限公司</t>
  </si>
  <si>
    <t>FET-FH-202207R0075</t>
  </si>
  <si>
    <t>LDP31B961NG054865</t>
  </si>
  <si>
    <t>粤BDK9452</t>
  </si>
  <si>
    <t>LDP31B963NG054804</t>
  </si>
  <si>
    <t>粤BDP8049</t>
  </si>
  <si>
    <t>深圳市森拓展汽车服务有限公司</t>
  </si>
  <si>
    <t>FET-FH-202207R0065</t>
  </si>
  <si>
    <t>LDP31B96XNG054895</t>
  </si>
  <si>
    <t>粤BA99042</t>
  </si>
  <si>
    <t>LDP31B968NG054801</t>
  </si>
  <si>
    <t>粤BDR9346</t>
  </si>
  <si>
    <t>深圳市新安盈汽车服务有限公司</t>
  </si>
  <si>
    <t>FET-FH-202207R0070</t>
  </si>
  <si>
    <t>LDP31B962NG054860</t>
  </si>
  <si>
    <t>粤BDT6843</t>
  </si>
  <si>
    <t>LDP31B963NG054799</t>
  </si>
  <si>
    <t>粤BDJ8497</t>
  </si>
  <si>
    <t>深圳市鹏博汽车服务有限公司</t>
  </si>
  <si>
    <t>FET-FH-202207R0063</t>
  </si>
  <si>
    <t>LDP31B965NG054867</t>
  </si>
  <si>
    <t>粤BAN0482</t>
  </si>
  <si>
    <t>LDP31B969NG054869</t>
  </si>
  <si>
    <t>粤BDE9340</t>
  </si>
  <si>
    <t>深圳市奥莱特汽车服务有限公司</t>
  </si>
  <si>
    <t>FET-FH-202207R0102</t>
  </si>
  <si>
    <t>LDP31B964NG054892</t>
  </si>
  <si>
    <t>粤BDQ4630</t>
  </si>
  <si>
    <t>深圳市华盛堂汽车服务有限公司</t>
  </si>
  <si>
    <t>FET-FH-202207R0056</t>
  </si>
  <si>
    <t>LDP31B969NG054354</t>
  </si>
  <si>
    <t>粤BA89146</t>
  </si>
  <si>
    <t>赣州市</t>
  </si>
  <si>
    <t>LDP31B96XNG038017</t>
  </si>
  <si>
    <t>赣BDB5775</t>
  </si>
  <si>
    <t>赣州欢喜出行服务有限公司</t>
  </si>
  <si>
    <t>ZCDFW/ZLHT-202208250001</t>
  </si>
  <si>
    <t>FET-FH-202207R0044</t>
  </si>
  <si>
    <t>张健铭</t>
  </si>
  <si>
    <t>LDP31B96XNG038051</t>
  </si>
  <si>
    <t>赣BDA7915</t>
  </si>
  <si>
    <t>ZCDFW/ZLHT-202209010001</t>
  </si>
  <si>
    <t>刘远亮</t>
  </si>
  <si>
    <t>LDP31B965NG037986</t>
  </si>
  <si>
    <t>赣BDC8236</t>
  </si>
  <si>
    <t>ZCDFW/ZLHT-202209030002</t>
  </si>
  <si>
    <t>黄海涛</t>
  </si>
  <si>
    <t>LDP31B960NG038026</t>
  </si>
  <si>
    <t>赣BD37021</t>
  </si>
  <si>
    <t>LDP31B962NG038027</t>
  </si>
  <si>
    <t>赣BD31653</t>
  </si>
  <si>
    <t>张文龙</t>
  </si>
  <si>
    <t>LDP31B961NG038052</t>
  </si>
  <si>
    <t>赣BDA9605</t>
  </si>
  <si>
    <t>ZCDFW/ZLHT-202208230001</t>
  </si>
  <si>
    <t>曾敏春</t>
  </si>
  <si>
    <t>LDP31B966NG037995</t>
  </si>
  <si>
    <t>赣BD31199</t>
  </si>
  <si>
    <t>ZCDFW/ZLHT-202208010002</t>
  </si>
  <si>
    <t>李化民</t>
  </si>
  <si>
    <t>LDP31B963NG038022</t>
  </si>
  <si>
    <t>赣BDA7962</t>
  </si>
  <si>
    <t>LDP31B968NG038050</t>
  </si>
  <si>
    <t>赣BD79136</t>
  </si>
  <si>
    <t>LDP31B966NG038001</t>
  </si>
  <si>
    <t>赣BD36688</t>
  </si>
  <si>
    <t>ZCDFW/ZLHT-202208100001</t>
  </si>
  <si>
    <t>陈鹏鹏</t>
  </si>
  <si>
    <t>LDP31B964NG038000</t>
  </si>
  <si>
    <t>赣BDB6268</t>
  </si>
  <si>
    <t>ZCDFW/ZLHT-202208110002</t>
  </si>
  <si>
    <t>曾庆明</t>
  </si>
  <si>
    <t>LDP31B963NG038053</t>
  </si>
  <si>
    <t>赣BD28703</t>
  </si>
  <si>
    <t>LDP31B96XNG038034</t>
  </si>
  <si>
    <t>赣BDB0687</t>
  </si>
  <si>
    <t>李永栋</t>
  </si>
  <si>
    <t>LDP31B964NG038045</t>
  </si>
  <si>
    <t>赣BDC1967</t>
  </si>
  <si>
    <t>杨泽富</t>
  </si>
  <si>
    <t>LDP31B967NG038024</t>
  </si>
  <si>
    <t>赣BDA0613</t>
  </si>
  <si>
    <t>罗敏</t>
  </si>
  <si>
    <t>LDP31B967NG038007</t>
  </si>
  <si>
    <t>赣BD92525</t>
  </si>
  <si>
    <t>LDP31B969NG037974</t>
  </si>
  <si>
    <t>赣BDB8075</t>
  </si>
  <si>
    <t>ZCDFW/ZLHT-202208050001</t>
  </si>
  <si>
    <t>曾传海</t>
  </si>
  <si>
    <t>LDP31B966NG038015</t>
  </si>
  <si>
    <t>赣BDC3165</t>
  </si>
  <si>
    <t>肖辉顺</t>
  </si>
  <si>
    <t>LDP31B960NG038043</t>
  </si>
  <si>
    <t>赣BD36620</t>
  </si>
  <si>
    <t>ZCDFW/ZLHT-202209270002</t>
  </si>
  <si>
    <t>张华兰</t>
  </si>
  <si>
    <t>LDP31B960NG038012</t>
  </si>
  <si>
    <t>赣BDA0361</t>
  </si>
  <si>
    <t>沈春明</t>
  </si>
  <si>
    <t>LDP31B964NG038014</t>
  </si>
  <si>
    <t>赣BD96733</t>
  </si>
  <si>
    <t>郑忠武</t>
  </si>
  <si>
    <t>LDP31B969NG038025</t>
  </si>
  <si>
    <t>赣BD97950</t>
  </si>
  <si>
    <t>ZLHT-22101113413087</t>
  </si>
  <si>
    <t>陈景湘</t>
  </si>
  <si>
    <t>LDP31B968NG037951</t>
  </si>
  <si>
    <t>赣BD28057</t>
  </si>
  <si>
    <t>LDP31B961NG037967</t>
  </si>
  <si>
    <t>赣BD89686</t>
  </si>
  <si>
    <t>宋姜平</t>
  </si>
  <si>
    <t>LDP31B965NG038040</t>
  </si>
  <si>
    <t>赣BDA1209</t>
  </si>
  <si>
    <t>LDP31B966NG038029</t>
  </si>
  <si>
    <t>赣BDB3212</t>
  </si>
  <si>
    <t>刘家祥</t>
  </si>
  <si>
    <t>LDP31B968NG037688</t>
  </si>
  <si>
    <t>赣BDB5006</t>
  </si>
  <si>
    <t>李鹏飞</t>
  </si>
  <si>
    <t>LDP31B963NG038005</t>
  </si>
  <si>
    <t>赣BD95983</t>
  </si>
  <si>
    <t>LDP31B965NG038037</t>
  </si>
  <si>
    <t>赣BD95175</t>
  </si>
  <si>
    <t>LDP31B968NG038033</t>
  </si>
  <si>
    <t>赣BDC5610</t>
  </si>
  <si>
    <t>LDP31B965NG051175</t>
  </si>
  <si>
    <t>粤SDR3823</t>
  </si>
  <si>
    <t>FET-FH-202207R0014</t>
  </si>
  <si>
    <t>LDP31B968NG054362</t>
  </si>
  <si>
    <t>粤SDS9792</t>
  </si>
  <si>
    <t>LDP31B961NG055000</t>
  </si>
  <si>
    <t>粤SDQ3677</t>
  </si>
  <si>
    <t>LDP31B960NG055425</t>
  </si>
  <si>
    <t>粤SDR3721</t>
  </si>
  <si>
    <t>LDP31B969NG055486</t>
  </si>
  <si>
    <t>粤SDK7252</t>
  </si>
  <si>
    <t>ZLHT-22101113431548</t>
  </si>
  <si>
    <t>千米城配供应链管理(广东)有限公司</t>
  </si>
  <si>
    <t>LDP31B965NG055615</t>
  </si>
  <si>
    <t>粤SDR2169</t>
  </si>
  <si>
    <t>LDP31B960NG055618</t>
  </si>
  <si>
    <t>粤SDB0172</t>
  </si>
  <si>
    <t>LDP31B962NG055622</t>
  </si>
  <si>
    <t>粤SDR9387</t>
  </si>
  <si>
    <t>LDP31B961NG055630</t>
  </si>
  <si>
    <t>粤SDS8285</t>
  </si>
  <si>
    <t>LDP31B969NG055634</t>
  </si>
  <si>
    <t>粤SDS2132</t>
  </si>
  <si>
    <t>LDP31B960NG055635</t>
  </si>
  <si>
    <t>粤SDS0151</t>
  </si>
  <si>
    <t>LDP31B962NG055636</t>
  </si>
  <si>
    <t>粤SDQ3303</t>
  </si>
  <si>
    <t>LDP31B964NG055637</t>
  </si>
  <si>
    <t>粤SDS9837</t>
  </si>
  <si>
    <t>LDP31B966NG055638</t>
  </si>
  <si>
    <t>粤SDB7202</t>
  </si>
  <si>
    <t>LDP31B968NG055639</t>
  </si>
  <si>
    <t>粤SDS5921</t>
  </si>
  <si>
    <t>LDP31B964NG055640</t>
  </si>
  <si>
    <t>粤SDR0306</t>
  </si>
  <si>
    <t>LDP31B967NG055681</t>
  </si>
  <si>
    <t>粤SDS2811</t>
  </si>
  <si>
    <t>LDP31B969NG055682</t>
  </si>
  <si>
    <t>粤SDR2736</t>
  </si>
  <si>
    <t>ZCDFW/ZLHT-202209260001</t>
  </si>
  <si>
    <t>廖超</t>
  </si>
  <si>
    <t>LDP31B960NG055683</t>
  </si>
  <si>
    <t>粤SDS7679</t>
  </si>
  <si>
    <t>LDP31B962NG055684</t>
  </si>
  <si>
    <t>粤SDR6523</t>
  </si>
  <si>
    <t>LDP31B964NG055685</t>
  </si>
  <si>
    <t>粤SDR2895</t>
  </si>
  <si>
    <t>LDP31B966NG055686</t>
  </si>
  <si>
    <t>粤SDR2576</t>
  </si>
  <si>
    <t>LDP31B968NG055687</t>
  </si>
  <si>
    <t>粤SDR0760</t>
  </si>
  <si>
    <t>LDP31B96XNG055688</t>
  </si>
  <si>
    <t>粤SDR3103</t>
  </si>
  <si>
    <t>ZLHT-22101113502477</t>
  </si>
  <si>
    <t>东莞途胜信息服务有限公司</t>
  </si>
  <si>
    <t>LDP31B961NG055689</t>
  </si>
  <si>
    <t>粤SDR3262</t>
  </si>
  <si>
    <t>LDP31B968NG055690</t>
  </si>
  <si>
    <t>粤SDR9365</t>
  </si>
  <si>
    <t>LDP31B96XNG055691</t>
  </si>
  <si>
    <t>粤SDQ3051</t>
  </si>
  <si>
    <t>LDP31B961NG055692</t>
  </si>
  <si>
    <t>粤SDS2659</t>
  </si>
  <si>
    <t>LDP31B963NG055693</t>
  </si>
  <si>
    <t>粤SDR9206</t>
  </si>
  <si>
    <t>LDP31B965NG055694</t>
  </si>
  <si>
    <t>粤SD76130</t>
  </si>
  <si>
    <t>LDP31B967NG055695</t>
  </si>
  <si>
    <t>粤SDQ7306</t>
  </si>
  <si>
    <t>LDP31B969NG055696</t>
  </si>
  <si>
    <t>粤SDQ1675</t>
  </si>
  <si>
    <t>LDP31B960NG055697</t>
  </si>
  <si>
    <t>粤SDB6972</t>
  </si>
  <si>
    <t>LDP31B962NG055698</t>
  </si>
  <si>
    <t>粤SDQ2391</t>
  </si>
  <si>
    <t>LDP31B967NG055700</t>
  </si>
  <si>
    <t>粤SDB0927</t>
  </si>
  <si>
    <t>LDP31B969NG055701</t>
  </si>
  <si>
    <t>粤SDQ3220</t>
  </si>
  <si>
    <t>LDP31B960NG055702</t>
  </si>
  <si>
    <t>粤SDS1931</t>
  </si>
  <si>
    <t>LDP31B962NG055703</t>
  </si>
  <si>
    <t>粤SDK7307</t>
  </si>
  <si>
    <t>LDP31B964NG055704</t>
  </si>
  <si>
    <t>粤SDR7761</t>
  </si>
  <si>
    <t>LDP31B966NG055705</t>
  </si>
  <si>
    <t>粤SDQ6935</t>
  </si>
  <si>
    <t>LDP31B968NG055706</t>
  </si>
  <si>
    <t>粤SDR0693</t>
  </si>
  <si>
    <t>LDP31B96XNG055707</t>
  </si>
  <si>
    <t>粤SDP7625</t>
  </si>
  <si>
    <t>LDP31B961NG055708</t>
  </si>
  <si>
    <t>粤SDS7860</t>
  </si>
  <si>
    <t>LDP31B963NG055709</t>
  </si>
  <si>
    <t>粤SDS1570</t>
  </si>
  <si>
    <t>LDP31B96XNG055710</t>
  </si>
  <si>
    <t>粤SDR8107</t>
  </si>
  <si>
    <t>LDP31B961NG055711</t>
  </si>
  <si>
    <t>粤SDA2761</t>
  </si>
  <si>
    <t>LDP31B963NG055712</t>
  </si>
  <si>
    <t>粤SDR2172</t>
  </si>
  <si>
    <t>LDP31B965NG055713</t>
  </si>
  <si>
    <t>粤SD75263</t>
  </si>
  <si>
    <t>LDP31B967NG055714</t>
  </si>
  <si>
    <t>粤SDR0611</t>
  </si>
  <si>
    <t>LDP31B969NG055715</t>
  </si>
  <si>
    <t>粤SDS7710</t>
  </si>
  <si>
    <t>LDP31B960NG055716</t>
  </si>
  <si>
    <t>粤SDR8935</t>
  </si>
  <si>
    <t>LDP31B962NG055717</t>
  </si>
  <si>
    <t>粤SDQ1013</t>
  </si>
  <si>
    <t>LDP31B968NG056175</t>
  </si>
  <si>
    <t>粤SDA0970</t>
  </si>
  <si>
    <t>LDP31B96XNG056176</t>
  </si>
  <si>
    <t>粤SDS3295</t>
  </si>
  <si>
    <t>LDP31B961NG056177</t>
  </si>
  <si>
    <t>粤SDQ8328</t>
  </si>
  <si>
    <t>LDP31B963NG056178</t>
  </si>
  <si>
    <t>粤SDQ0896</t>
  </si>
  <si>
    <t>LDP31B965NG056179</t>
  </si>
  <si>
    <t>粤SDQ8180</t>
  </si>
  <si>
    <t>LDP31B961NG056180</t>
  </si>
  <si>
    <t>粤SDQ0259</t>
  </si>
  <si>
    <t>LDP31B963NG056181</t>
  </si>
  <si>
    <t>粤SDS0100</t>
  </si>
  <si>
    <t>LDP31B965NG056182</t>
  </si>
  <si>
    <t>粤SDS3583</t>
  </si>
  <si>
    <t>LDP31B967NG056183</t>
  </si>
  <si>
    <t>粤SDR9908</t>
  </si>
  <si>
    <t>LDP31B962NG058102</t>
  </si>
  <si>
    <t>粤SDS7173</t>
  </si>
  <si>
    <t>LDP31B964NG058103</t>
  </si>
  <si>
    <t>粤SDR9329</t>
  </si>
  <si>
    <t>LDP31B969NG056184</t>
  </si>
  <si>
    <t>粤SDS0887</t>
  </si>
  <si>
    <t>LDP31B963NG056200</t>
  </si>
  <si>
    <t>粤SD82573</t>
  </si>
  <si>
    <t>LDP31B965NG056201</t>
  </si>
  <si>
    <t>粤SDS9609</t>
  </si>
  <si>
    <t>LDP31B967NG056202</t>
  </si>
  <si>
    <t>粤SDQ2595</t>
  </si>
  <si>
    <t>LDP31B969NG056203</t>
  </si>
  <si>
    <t>粤SDK2760</t>
  </si>
  <si>
    <t>LDP31B960NG056204</t>
  </si>
  <si>
    <t>粤SDS5301</t>
  </si>
  <si>
    <t>LDP31B962NG056205</t>
  </si>
  <si>
    <t>粤SD04976</t>
  </si>
  <si>
    <t>LDP31B964NG056206</t>
  </si>
  <si>
    <t>粤SDR3397</t>
  </si>
  <si>
    <t>LDP31B966NG056207</t>
  </si>
  <si>
    <t>粤SDS9827</t>
  </si>
  <si>
    <t>LDP31B968NG056208</t>
  </si>
  <si>
    <t>粤SD08457</t>
  </si>
  <si>
    <t>LDP31B96XNG056209</t>
  </si>
  <si>
    <t>粤SDB0935</t>
  </si>
  <si>
    <t>LDP31B966NG056210</t>
  </si>
  <si>
    <t>粤SD08464</t>
  </si>
  <si>
    <t>LDP31B968NG056211</t>
  </si>
  <si>
    <t>粤SDQ5783</t>
  </si>
  <si>
    <t>LDP31B96XNG056212</t>
  </si>
  <si>
    <t>粤SD04635</t>
  </si>
  <si>
    <t>LDP31B961NG056213</t>
  </si>
  <si>
    <t>粤SDS9096</t>
  </si>
  <si>
    <t>LDP31B963NG056214</t>
  </si>
  <si>
    <t>粤SDQ5957</t>
  </si>
  <si>
    <t>LDP31B965NG056215</t>
  </si>
  <si>
    <t>粤SDR9639</t>
  </si>
  <si>
    <t>LDP31B967NG056216</t>
  </si>
  <si>
    <t>粤SDQ8088</t>
  </si>
  <si>
    <t>LDP31B969NG056217</t>
  </si>
  <si>
    <t>粤SDQ9370</t>
  </si>
  <si>
    <t>LDP31B960NG056218</t>
  </si>
  <si>
    <t>粤SDQ9938</t>
  </si>
  <si>
    <t>LDP31B966NG057955</t>
  </si>
  <si>
    <t>粤SDR6715</t>
  </si>
  <si>
    <t>林湟涛</t>
  </si>
  <si>
    <t>LDP31B968NG057956</t>
  </si>
  <si>
    <t>粤SDQ3003</t>
  </si>
  <si>
    <t>LDP31B960NG058034</t>
  </si>
  <si>
    <t>粤SDS2038</t>
  </si>
  <si>
    <t>LDP31B960NG058065</t>
  </si>
  <si>
    <t>粤SDQ8129</t>
  </si>
  <si>
    <t>LDP31B968NG058069</t>
  </si>
  <si>
    <t>粤SDS1271</t>
  </si>
  <si>
    <t>LDP31B967NG058077</t>
  </si>
  <si>
    <t>粤SDQ9267</t>
  </si>
  <si>
    <t>LDP31B964NG058084</t>
  </si>
  <si>
    <t>粤SDR6189</t>
  </si>
  <si>
    <t>LDP31B966NG058085</t>
  </si>
  <si>
    <t>粤SDS8155</t>
  </si>
  <si>
    <t>LDP31B966NG051198</t>
  </si>
  <si>
    <t>粤SDQ0039</t>
  </si>
  <si>
    <t>FET-FH-202207R0048</t>
  </si>
  <si>
    <t>LDP31B969NG051180</t>
  </si>
  <si>
    <t>粤SDR7896</t>
  </si>
  <si>
    <t>LDP31B962NG051179</t>
  </si>
  <si>
    <t>粤SDR1117</t>
  </si>
  <si>
    <t>LDP31B964NG051183</t>
  </si>
  <si>
    <t>粤SD72953</t>
  </si>
  <si>
    <t>LDP31B968NG051185</t>
  </si>
  <si>
    <t>粤SDS1237</t>
  </si>
  <si>
    <t>LDP31B963NG051188</t>
  </si>
  <si>
    <t>粤SD73905</t>
  </si>
  <si>
    <t>LDP31B961NG051190</t>
  </si>
  <si>
    <t>粤SDR6893</t>
  </si>
  <si>
    <t>LDP31B965NG051189</t>
  </si>
  <si>
    <t>粤SD73593</t>
  </si>
  <si>
    <t>LDP31B962NG051182</t>
  </si>
  <si>
    <t>粤SD25170</t>
  </si>
  <si>
    <t>LDP31B965NG051192</t>
  </si>
  <si>
    <t>粤SDS1313</t>
  </si>
  <si>
    <t>LDP31B960NG051181</t>
  </si>
  <si>
    <t>粤SD12705</t>
  </si>
  <si>
    <t>LDP31B963NG051241</t>
  </si>
  <si>
    <t>粤SDQ1236</t>
  </si>
  <si>
    <t>LDP31B960NG051195</t>
  </si>
  <si>
    <t>粤SD27359</t>
  </si>
  <si>
    <t>LDP31B961NG051187</t>
  </si>
  <si>
    <t>粤SD79017</t>
  </si>
  <si>
    <t>LDP31B969NG051194</t>
  </si>
  <si>
    <t>粤SD72573</t>
  </si>
  <si>
    <t>LDP31B963NG051191</t>
  </si>
  <si>
    <t>粤SDR7736</t>
  </si>
  <si>
    <t>LDP31B96XNG051186</t>
  </si>
  <si>
    <t>粤SDS6161</t>
  </si>
  <si>
    <t>LDP31B965NG051256</t>
  </si>
  <si>
    <t>粤SDQ7908</t>
  </si>
  <si>
    <t>LDP31B960NG051715</t>
  </si>
  <si>
    <t>粤SDS9895</t>
  </si>
  <si>
    <t>LDP31B964NG051250</t>
  </si>
  <si>
    <t>粤SDQ0129</t>
  </si>
  <si>
    <t>LDP31B968NG051199</t>
  </si>
  <si>
    <t>粤SDR3288</t>
  </si>
  <si>
    <t>LDP31B961NG051254</t>
  </si>
  <si>
    <t>粤SDS8113</t>
  </si>
  <si>
    <t>LDP31B962NG051716</t>
  </si>
  <si>
    <t>粤SDQ0121</t>
  </si>
  <si>
    <t>LDP31B967NG051260</t>
  </si>
  <si>
    <t>粤SDR7759</t>
  </si>
  <si>
    <t>LDP31B968NG051249</t>
  </si>
  <si>
    <t>粤SDS2886</t>
  </si>
  <si>
    <t>LDP31B964NG051717</t>
  </si>
  <si>
    <t>粤SDQ1132</t>
  </si>
  <si>
    <t>LDP31B967NG051257</t>
  </si>
  <si>
    <t>粤SDQ5523</t>
  </si>
  <si>
    <t>LDP31B966NG051248</t>
  </si>
  <si>
    <t>粤SDS1938</t>
  </si>
  <si>
    <t>LDP31B964NG051247</t>
  </si>
  <si>
    <t>粤SD19143</t>
  </si>
  <si>
    <t>LDP31B966NG051251</t>
  </si>
  <si>
    <t>粤SDR9289</t>
  </si>
  <si>
    <t>LDP31B962NG051246</t>
  </si>
  <si>
    <t>粤SDR7268</t>
  </si>
  <si>
    <t>LDP31B96XNG051253</t>
  </si>
  <si>
    <t>粤SDR1666</t>
  </si>
  <si>
    <t>LDP31B963NG051255</t>
  </si>
  <si>
    <t>粤SDR6332</t>
  </si>
  <si>
    <t>LDP31B966NG051718</t>
  </si>
  <si>
    <t>粤SDQ1321</t>
  </si>
  <si>
    <t>LDP31B960NG051259</t>
  </si>
  <si>
    <t>粤SDR5822</t>
  </si>
  <si>
    <t>LDP31B969NG051258</t>
  </si>
  <si>
    <t>粤SDQ5675</t>
  </si>
  <si>
    <t>LDP31B968NG051719</t>
  </si>
  <si>
    <t>粤SDS8312</t>
  </si>
  <si>
    <t>LDP31B968NG051252</t>
  </si>
  <si>
    <t>粤SDQ2399</t>
  </si>
  <si>
    <t>LDP31B965NG051239</t>
  </si>
  <si>
    <t>粤SDR7199</t>
  </si>
  <si>
    <t>LDP31B960NG051245</t>
  </si>
  <si>
    <t>粤SDR7655</t>
  </si>
  <si>
    <t>LDP31B967NG051243</t>
  </si>
  <si>
    <t>粤SD17351</t>
  </si>
  <si>
    <t>LDP31B965NG051242</t>
  </si>
  <si>
    <t>粤SD82715</t>
  </si>
  <si>
    <t>LDP31B964NG051197</t>
  </si>
  <si>
    <t>粤SD75617</t>
  </si>
  <si>
    <t>LDP31B961NG051240</t>
  </si>
  <si>
    <t>粤SD02795</t>
  </si>
  <si>
    <t>LDP31B962NG051196</t>
  </si>
  <si>
    <t>粤SDS8827</t>
  </si>
  <si>
    <t>LDP31B969NG051244</t>
  </si>
  <si>
    <t>粤SD76215</t>
  </si>
  <si>
    <t>LDP31B966NG051184</t>
  </si>
  <si>
    <t>粤SD72061</t>
  </si>
  <si>
    <t>LDP31B967NG051193</t>
  </si>
  <si>
    <t>粤SDQ6733</t>
  </si>
  <si>
    <t>ZCDFW/ZLHT-202209010002</t>
  </si>
  <si>
    <t>杨洋</t>
  </si>
  <si>
    <t>LDP31B968NG058086</t>
  </si>
  <si>
    <t>粤SDS9171</t>
  </si>
  <si>
    <t>FET-FH-202207R0047</t>
  </si>
  <si>
    <t>LDP31B96XNG058087</t>
  </si>
  <si>
    <t>粤SDR6072</t>
  </si>
  <si>
    <t>LDP31B961NG058088</t>
  </si>
  <si>
    <t>粤SDQ2876</t>
  </si>
  <si>
    <t>LDP31B963NG058089</t>
  </si>
  <si>
    <t>粤SDR5065</t>
  </si>
  <si>
    <t>LDP31B96XNG058090</t>
  </si>
  <si>
    <t>粤SDR2226</t>
  </si>
  <si>
    <t>LDP31B963NG058092</t>
  </si>
  <si>
    <t>粤SDR2632</t>
  </si>
  <si>
    <t>LDP31B965NG058093</t>
  </si>
  <si>
    <t>粤SDQ8501</t>
  </si>
  <si>
    <t>LDP31B967NG058094</t>
  </si>
  <si>
    <t>粤SDS7091</t>
  </si>
  <si>
    <t>LDP31B969NG058095</t>
  </si>
  <si>
    <t>粤SDL7303</t>
  </si>
  <si>
    <t>LDP31B960NG058096</t>
  </si>
  <si>
    <t>粤SDN1025</t>
  </si>
  <si>
    <t>LDP31B962NG058097</t>
  </si>
  <si>
    <t>粤SDQ5165</t>
  </si>
  <si>
    <t>LDP31B964NG058098</t>
  </si>
  <si>
    <t>粤SDR3612</t>
  </si>
  <si>
    <t>LDP31B966NG058099</t>
  </si>
  <si>
    <t>粤SDQ6131</t>
  </si>
  <si>
    <t>LDP31B969NG058100</t>
  </si>
  <si>
    <t>粤SDQ0105</t>
  </si>
  <si>
    <t>LDP31B960NG058101</t>
  </si>
  <si>
    <t>粤SDQ6330</t>
  </si>
  <si>
    <t>LDP31B966NG058104</t>
  </si>
  <si>
    <t>粤SDS2892</t>
  </si>
  <si>
    <t>LDP31B968NG058105</t>
  </si>
  <si>
    <t>粤SDR1235</t>
  </si>
  <si>
    <t>LDP31B96XNG058106</t>
  </si>
  <si>
    <t>粤SDQ1092</t>
  </si>
  <si>
    <t>LDP31B961NG058107</t>
  </si>
  <si>
    <t>粤SDS1757</t>
  </si>
  <si>
    <t>LDP31B963NG058108</t>
  </si>
  <si>
    <t>粤SDR7236</t>
  </si>
  <si>
    <t>LDP31B965NG058109</t>
  </si>
  <si>
    <t>粤SDB6397</t>
  </si>
  <si>
    <t>LDP31B961NG058110</t>
  </si>
  <si>
    <t>粤SDB0375</t>
  </si>
  <si>
    <t>LDP31B963NG058111</t>
  </si>
  <si>
    <t>粤SDR7629</t>
  </si>
  <si>
    <t>LDP31B963NG059470</t>
  </si>
  <si>
    <t>粤SDS3279</t>
  </si>
  <si>
    <t>LDP31B965NG059471</t>
  </si>
  <si>
    <t>粤SDR3019</t>
  </si>
  <si>
    <t>LDP31B967NG059472</t>
  </si>
  <si>
    <t>粤SDR0139</t>
  </si>
  <si>
    <t>LDP31B969NG059473</t>
  </si>
  <si>
    <t>粤SDS1968</t>
  </si>
  <si>
    <t>LDP31B960NG059474</t>
  </si>
  <si>
    <t>粤SDS0803</t>
  </si>
  <si>
    <t>LDP31B962NG059475</t>
  </si>
  <si>
    <t>粤SDR8269</t>
  </si>
  <si>
    <t>LDP31B964NG059476</t>
  </si>
  <si>
    <t>粤SDQ3103</t>
  </si>
  <si>
    <t>LDP31B966NG059477</t>
  </si>
  <si>
    <t>粤SDB6391</t>
  </si>
  <si>
    <t>LDP31B968NG059478</t>
  </si>
  <si>
    <t>粤SDR6536</t>
  </si>
  <si>
    <t>LDP31B96XNG059479</t>
  </si>
  <si>
    <t>粤SDS5175</t>
  </si>
  <si>
    <t>LDP31B966NG059480</t>
  </si>
  <si>
    <t>粤SDR3053</t>
  </si>
  <si>
    <t>LDP31B969NG051762</t>
  </si>
  <si>
    <t>粤SDQ1183</t>
  </si>
  <si>
    <t>LDP31B964NG051765</t>
  </si>
  <si>
    <t>粤SDS3338</t>
  </si>
  <si>
    <t>LDP31B962NG051764</t>
  </si>
  <si>
    <t>粤SDR6132</t>
  </si>
  <si>
    <t>LDP31B96XNG051768</t>
  </si>
  <si>
    <t>粤SD76317</t>
  </si>
  <si>
    <t>LDP31B966NG051721</t>
  </si>
  <si>
    <t>粤SD72153</t>
  </si>
  <si>
    <t>LDP31B968NG051770</t>
  </si>
  <si>
    <t>粤SDR7211</t>
  </si>
  <si>
    <t>LDP31B964NG052236</t>
  </si>
  <si>
    <t>粤SD70572</t>
  </si>
  <si>
    <t>LDP31B969NG052233</t>
  </si>
  <si>
    <t>粤SD79357</t>
  </si>
  <si>
    <t>LDP31B966NG052237</t>
  </si>
  <si>
    <t>粤SD76503</t>
  </si>
  <si>
    <t>LDP31B964NG051720</t>
  </si>
  <si>
    <t>粤SDS0981</t>
  </si>
  <si>
    <t>LDP31B962NG052736</t>
  </si>
  <si>
    <t>粤SD07135</t>
  </si>
  <si>
    <t>LDP31B966NG051766</t>
  </si>
  <si>
    <t>粤SDQ7993</t>
  </si>
  <si>
    <t>LDP31B961NG051769</t>
  </si>
  <si>
    <t>粤SDQ8026</t>
  </si>
  <si>
    <t>LDP31B962NG052235</t>
  </si>
  <si>
    <t>粤SD07644</t>
  </si>
  <si>
    <t>LDP31B968NG051767</t>
  </si>
  <si>
    <t>粤SDR1131</t>
  </si>
  <si>
    <t>LDP31B960NG051763</t>
  </si>
  <si>
    <t>粤SD73925</t>
  </si>
  <si>
    <t>LDP31B967NG052232</t>
  </si>
  <si>
    <t>粤SD17253</t>
  </si>
  <si>
    <t>LDP31B968NG051722</t>
  </si>
  <si>
    <t>粤SD70615</t>
  </si>
  <si>
    <t>LDP31B96XNG054234</t>
  </si>
  <si>
    <t>粤SD76352</t>
  </si>
  <si>
    <t>LDP31B964NG052740</t>
  </si>
  <si>
    <t>粤SDS7553</t>
  </si>
  <si>
    <t>LDP31B968NG052739</t>
  </si>
  <si>
    <t>粤SD72571</t>
  </si>
  <si>
    <t>LDP31B968NG054149</t>
  </si>
  <si>
    <t>粤SDS3929</t>
  </si>
  <si>
    <t>LDP31B966NG052738</t>
  </si>
  <si>
    <t>粤SDS2125</t>
  </si>
  <si>
    <t>LDP31B962NG054146</t>
  </si>
  <si>
    <t>粤SDS3155</t>
  </si>
  <si>
    <t>LDP31B960NG054145</t>
  </si>
  <si>
    <t>粤SDR2378</t>
  </si>
  <si>
    <t>LDP31B964NG054150</t>
  </si>
  <si>
    <t>粤SDR7763</t>
  </si>
  <si>
    <t>LDP31B966NG054148</t>
  </si>
  <si>
    <t>粤SD15792</t>
  </si>
  <si>
    <t>LDP31B965NG054206</t>
  </si>
  <si>
    <t>粤SD25037</t>
  </si>
  <si>
    <t>ZCDFW/ZLHT-202209190002</t>
  </si>
  <si>
    <t>LDP31B964NG054147</t>
  </si>
  <si>
    <t>粤SD70257</t>
  </si>
  <si>
    <t>LDP31B963NG054155</t>
  </si>
  <si>
    <t>粤SD09846</t>
  </si>
  <si>
    <t>LDP31B969NG049283</t>
  </si>
  <si>
    <t>粤BDQ9341</t>
  </si>
  <si>
    <t>FET-FH-202207R0167</t>
  </si>
  <si>
    <t>LDP31B960NG049284</t>
  </si>
  <si>
    <t>粤BAJ7399</t>
  </si>
  <si>
    <t>深圳市乐佳汽车服务有限公司</t>
  </si>
  <si>
    <t>FET-FH-202207R0168</t>
  </si>
  <si>
    <t>LDP31B961NG049276</t>
  </si>
  <si>
    <t>粤BDP9453</t>
  </si>
  <si>
    <t>深圳市广耀汽车服务有限公司</t>
  </si>
  <si>
    <t>FET-FH-202207R0153</t>
  </si>
  <si>
    <t>LDP31B962NG048847</t>
  </si>
  <si>
    <t>粤BAH9465</t>
  </si>
  <si>
    <t>LDP31B969NG049266</t>
  </si>
  <si>
    <t>粤BA68479</t>
  </si>
  <si>
    <t>FET-FH-202207R0166</t>
  </si>
  <si>
    <t>LDP31B960NG049270</t>
  </si>
  <si>
    <t>粤BAM9607</t>
  </si>
  <si>
    <t>深圳市合佳业汽车服务有限公司</t>
  </si>
  <si>
    <t>FET-FH-202207R0154</t>
  </si>
  <si>
    <t>LDP31B963NG049280</t>
  </si>
  <si>
    <t>粤BDG9942</t>
  </si>
  <si>
    <t>LDP31B966NG049290</t>
  </si>
  <si>
    <t>粤BAE0435</t>
  </si>
  <si>
    <t>FET-FH-202207R0169</t>
  </si>
  <si>
    <t>LDP31B965NG049264</t>
  </si>
  <si>
    <t>粤BDQ2975</t>
  </si>
  <si>
    <t>深圳市易域汽车服务有限公司</t>
  </si>
  <si>
    <t>FET-FH-202207R0163</t>
  </si>
  <si>
    <t>LDP31B962NG049271</t>
  </si>
  <si>
    <t>粤BAN6782</t>
  </si>
  <si>
    <t>LDP31B960NG048863</t>
  </si>
  <si>
    <t>粤BAW0846</t>
  </si>
  <si>
    <t>深圳市枫林汽车服务有限公司</t>
  </si>
  <si>
    <t>FET-FH-202207R0150</t>
  </si>
  <si>
    <t>LDP31B964NG048879</t>
  </si>
  <si>
    <t>粤BAV9648</t>
  </si>
  <si>
    <t>深圳市幻科汽车服务有限公司</t>
  </si>
  <si>
    <t>FET-FH-202207R0155</t>
  </si>
  <si>
    <t>LDP31B960NG048569</t>
  </si>
  <si>
    <t>粤BAF0492</t>
  </si>
  <si>
    <t>LDP31B961NG048919</t>
  </si>
  <si>
    <t>粤BAV8647</t>
  </si>
  <si>
    <t>深圳市宝丽鑫汽车服务有限公司</t>
  </si>
  <si>
    <t>FET-FH-202207R0165</t>
  </si>
  <si>
    <t>LDP31B962NG048864</t>
  </si>
  <si>
    <t>粤BDV4883</t>
  </si>
  <si>
    <t>深圳市思哲汽车服务有限公司</t>
  </si>
  <si>
    <t>FET-FH-202207R0160</t>
  </si>
  <si>
    <t>LDP31B962NG048914</t>
  </si>
  <si>
    <t>粤BAL3640</t>
  </si>
  <si>
    <t>LDP31B963NG049277</t>
  </si>
  <si>
    <t>粤BDV4036</t>
  </si>
  <si>
    <t>深圳市塞威华汽车服务有限公司</t>
  </si>
  <si>
    <t>FET-FH-202207R0159</t>
  </si>
  <si>
    <t>LDP31B964NG048882</t>
  </si>
  <si>
    <t>粤BAV0502</t>
  </si>
  <si>
    <t>LDP31B965NG048907</t>
  </si>
  <si>
    <t>粤BDT7483</t>
  </si>
  <si>
    <t>深圳市振龙汽车服务有限公司</t>
  </si>
  <si>
    <t>FET-FH-202207R0170</t>
  </si>
  <si>
    <t>LDP31B960NG048894</t>
  </si>
  <si>
    <t>粤BAV1792</t>
  </si>
  <si>
    <t>LDP31B961NG048905</t>
  </si>
  <si>
    <t>粤BAW3061</t>
  </si>
  <si>
    <t>LDP31B963NG048890</t>
  </si>
  <si>
    <t>粤BAE3049</t>
  </si>
  <si>
    <t>深圳市联合世拓汽车服务有限公司</t>
  </si>
  <si>
    <t>FET-FH-202207R0151</t>
  </si>
  <si>
    <t>LDP31B968NG048920</t>
  </si>
  <si>
    <t>粤BDL4029</t>
  </si>
  <si>
    <t>深圳市联合世柘汽车服务有限公司</t>
  </si>
  <si>
    <t>LDP31B969NG048893</t>
  </si>
  <si>
    <t>粤BDR9453</t>
  </si>
  <si>
    <t>LDP31B965NG048910</t>
  </si>
  <si>
    <t>粤BDG1439</t>
  </si>
  <si>
    <t>深圳市锦俊汽车服务有限公司</t>
  </si>
  <si>
    <t>FET-FH-202207R0157</t>
  </si>
  <si>
    <t>LDP31B967NG048911</t>
  </si>
  <si>
    <t>粤BAW4785</t>
  </si>
  <si>
    <t>LDP31B96XNG048904</t>
  </si>
  <si>
    <t>粤BAV6901</t>
  </si>
  <si>
    <t>深圳市尊艺汽车服务有限公司</t>
  </si>
  <si>
    <t>FET-FH-202207R0164</t>
  </si>
  <si>
    <t>LDP31B961NG048886</t>
  </si>
  <si>
    <t>粤BAV4823</t>
  </si>
  <si>
    <t>LDP31B966NG048902</t>
  </si>
  <si>
    <t>粤BDH2463</t>
  </si>
  <si>
    <t>深圳市虹盛汽车服务有限公司</t>
  </si>
  <si>
    <t>FET-FH-202207R0171</t>
  </si>
  <si>
    <t>LDP31B968NG048917</t>
  </si>
  <si>
    <t>粤BAW0433</t>
  </si>
  <si>
    <t>深圳市集云华盛汽车服务有限公司</t>
  </si>
  <si>
    <t>FET-FH-202207R0156</t>
  </si>
  <si>
    <t>LDP31B962NG048881</t>
  </si>
  <si>
    <t>粤BAV1482</t>
  </si>
  <si>
    <t>LDP31B969NG048912</t>
  </si>
  <si>
    <t>粤BDH4095</t>
  </si>
  <si>
    <t>深圳市鹏霄汽车服务有限公司</t>
  </si>
  <si>
    <t>FET-FH-202207R0158</t>
  </si>
  <si>
    <t>LDP31B967NG048892</t>
  </si>
  <si>
    <t>粤BAZ9333</t>
  </si>
  <si>
    <t>LDP31B962NG048895</t>
  </si>
  <si>
    <t>粤BDN6243</t>
  </si>
  <si>
    <t>深圳市通惠汽车服务有限公司</t>
  </si>
  <si>
    <t>FET-FH-202207R0162</t>
  </si>
  <si>
    <t>LDP31B967NG048889</t>
  </si>
  <si>
    <t>粤BAN9630</t>
  </si>
  <si>
    <t>LDP31B96XNG048868</t>
  </si>
  <si>
    <t>粤BDQ4120</t>
  </si>
  <si>
    <t>深圳市泰洲汽车服务有限公司</t>
  </si>
  <si>
    <t>FET-FH-202207R0152</t>
  </si>
  <si>
    <t>LDP31B969NG048876</t>
  </si>
  <si>
    <t>粤BDW4820</t>
  </si>
  <si>
    <t>LDP31B963NG048887</t>
  </si>
  <si>
    <t>粤BDH8394</t>
  </si>
  <si>
    <t>LDP31B966NG056806</t>
  </si>
  <si>
    <t>粤BAN0814</t>
  </si>
  <si>
    <t>ZCDFW/ZLHT-202207230002</t>
  </si>
  <si>
    <t>FET-FH-202207R0149</t>
  </si>
  <si>
    <t>LDP31B966NG056868</t>
  </si>
  <si>
    <t>粤BDF8104</t>
  </si>
  <si>
    <t>LDP31B960NG057370</t>
  </si>
  <si>
    <t>粤BDK8064</t>
  </si>
  <si>
    <t>LDP31B966NG056742</t>
  </si>
  <si>
    <t>粤BD89064</t>
  </si>
  <si>
    <t>LDP31B969NG056850</t>
  </si>
  <si>
    <t>粤BDE9514</t>
  </si>
  <si>
    <t>LDP31B962NG057371</t>
  </si>
  <si>
    <t>粤BDC8624</t>
  </si>
  <si>
    <t>LDP31B968NG057374</t>
  </si>
  <si>
    <t>粤BD96024</t>
  </si>
  <si>
    <t>LDP31B963NG056813</t>
  </si>
  <si>
    <t>粤BDE8064</t>
  </si>
  <si>
    <t>LDP31B962NG056866</t>
  </si>
  <si>
    <t>粤BD87304</t>
  </si>
  <si>
    <t>LDP31B966NG057373</t>
  </si>
  <si>
    <t>粤BDJ8054</t>
  </si>
  <si>
    <t>LDP31B961NG056874</t>
  </si>
  <si>
    <t>粤BDA9584</t>
  </si>
  <si>
    <t>ZCDFW/ZLHT-202207270003</t>
  </si>
  <si>
    <t>LDP31B964NG056819</t>
  </si>
  <si>
    <t>粤BDX9804</t>
  </si>
  <si>
    <t>LDP31B96XNG056808</t>
  </si>
  <si>
    <t>粤BD79594</t>
  </si>
  <si>
    <t>LDP31B96XNG056923</t>
  </si>
  <si>
    <t>粤BD81604</t>
  </si>
  <si>
    <t>LDP31B960NG056851</t>
  </si>
  <si>
    <t>粤BAM5984</t>
  </si>
  <si>
    <t>LDP31B965NG056814</t>
  </si>
  <si>
    <t>粤BDH8054</t>
  </si>
  <si>
    <t>LDP31B960NG056848</t>
  </si>
  <si>
    <t>粤BDK5294</t>
  </si>
  <si>
    <t>LDP31B960NG057322</t>
  </si>
  <si>
    <t>粤BDH0854</t>
  </si>
  <si>
    <t>LDP31B963NG056827</t>
  </si>
  <si>
    <t>粤BD89684</t>
  </si>
  <si>
    <t>LDP31B967NG056815</t>
  </si>
  <si>
    <t>粤BD81534</t>
  </si>
  <si>
    <t>LDP31B962NG056852</t>
  </si>
  <si>
    <t>粤BD59804</t>
  </si>
  <si>
    <t>LDP31B96XNG057361</t>
  </si>
  <si>
    <t>粤BDK0964</t>
  </si>
  <si>
    <t>LDP31B964NG056853</t>
  </si>
  <si>
    <t>粤BD49864</t>
  </si>
  <si>
    <t>LDP31B968NG056807</t>
  </si>
  <si>
    <t>粤BAY0904</t>
  </si>
  <si>
    <t>LDP31B961NG056860</t>
  </si>
  <si>
    <t>粤BD53514</t>
  </si>
  <si>
    <t>LDP31B964NG056867</t>
  </si>
  <si>
    <t>粤BDK4211</t>
  </si>
  <si>
    <t>ZCDFW/ZLHT-202208050002</t>
  </si>
  <si>
    <t>FET-FH-202207R0249</t>
  </si>
  <si>
    <t>LDP31B961NG056857</t>
  </si>
  <si>
    <t>粤BDR4206</t>
  </si>
  <si>
    <t>LDP31B961NG057376</t>
  </si>
  <si>
    <t>粤BDL6349</t>
  </si>
  <si>
    <t>LDP31B962NG057323</t>
  </si>
  <si>
    <t>粤BAN2492</t>
  </si>
  <si>
    <t>LDP31B969NG057383</t>
  </si>
  <si>
    <t>粤BDF6423</t>
  </si>
  <si>
    <t>深圳市致佳和汽车服务有限公司第二十六分公司</t>
  </si>
  <si>
    <t>FET-FH-202207R0250</t>
  </si>
  <si>
    <t>LDP31B967NG057429</t>
  </si>
  <si>
    <t>粤BDV4812</t>
  </si>
  <si>
    <t>深圳市一明汽车服务有限公司</t>
  </si>
  <si>
    <t>FET-FH-202207R0270</t>
  </si>
  <si>
    <t>LDP31B966NG057387</t>
  </si>
  <si>
    <t>粤BDM9426</t>
  </si>
  <si>
    <t>深圳市诺合汽车服务有限公司</t>
  </si>
  <si>
    <t>FET-FH-202207R0280</t>
  </si>
  <si>
    <t>LDP31B964NG056870</t>
  </si>
  <si>
    <t>粤BDG0148</t>
  </si>
  <si>
    <t>LDP31B961NG056809</t>
  </si>
  <si>
    <t>粤BDL6499</t>
  </si>
  <si>
    <t>深圳市科利汽车服务有限公司</t>
  </si>
  <si>
    <t>FET-FH-202207R0263</t>
  </si>
  <si>
    <t>LDP31B965NG057428</t>
  </si>
  <si>
    <t>粤BDZ4293</t>
  </si>
  <si>
    <t>LDP31B969NG057366</t>
  </si>
  <si>
    <t>粤BDY5647</t>
  </si>
  <si>
    <t>LDP31B963NG057430</t>
  </si>
  <si>
    <t>粤BD59814</t>
  </si>
  <si>
    <t>深圳市信浩汽车服务有限公司</t>
  </si>
  <si>
    <t>FET-FH-202207R0268</t>
  </si>
  <si>
    <t>LDP31B963NG057363</t>
  </si>
  <si>
    <t>粤BD05984</t>
  </si>
  <si>
    <t>LDP31B963NG057377</t>
  </si>
  <si>
    <t>粤BDC8394</t>
  </si>
  <si>
    <t>LDP31B965NG056828</t>
  </si>
  <si>
    <t>粤BDN1466</t>
  </si>
  <si>
    <t>深圳市荷城汽车服务有限公司</t>
  </si>
  <si>
    <t>FET-FH-202207R0260</t>
  </si>
  <si>
    <t>LDP31B96XNG057375</t>
  </si>
  <si>
    <t>粤BDE1898</t>
  </si>
  <si>
    <t>LDP31B96XNG056856</t>
  </si>
  <si>
    <t>粤BDM4196</t>
  </si>
  <si>
    <t>LDP31B96XNG056825</t>
  </si>
  <si>
    <t>粤BDP1710</t>
  </si>
  <si>
    <t>深圳市政锋汽车服务有限公司</t>
  </si>
  <si>
    <t>FET-FH-202207R0286</t>
  </si>
  <si>
    <t>LDP31B965NG057381</t>
  </si>
  <si>
    <t>粤BDQ9468</t>
  </si>
  <si>
    <t>LDP31B963NG057816</t>
  </si>
  <si>
    <t>粤BDL8148</t>
  </si>
  <si>
    <t>深圳市路烽汽车服务有限公司</t>
  </si>
  <si>
    <t>FET-FH-202207R0279</t>
  </si>
  <si>
    <t>LDP31B96XNG057828</t>
  </si>
  <si>
    <t>粤BDN9846</t>
  </si>
  <si>
    <t>LDP31B964NG057890</t>
  </si>
  <si>
    <t>粤BDJ9406</t>
  </si>
  <si>
    <t>深圳市思明汽车服务有限公司</t>
  </si>
  <si>
    <t>FET-FH-202207R0266</t>
  </si>
  <si>
    <t>LDP31B966NG057874</t>
  </si>
  <si>
    <t>粤BDZ0246</t>
  </si>
  <si>
    <t>LDP31B969NG057836</t>
  </si>
  <si>
    <t>粤BDE4563</t>
  </si>
  <si>
    <t>LDP31B963NG057833</t>
  </si>
  <si>
    <t>粤BDJ4881</t>
  </si>
  <si>
    <t>深圳市宏昌汽车服务有限公司</t>
  </si>
  <si>
    <t>FET-FH-202207R0261</t>
  </si>
  <si>
    <t>LDP31B962NG057886</t>
  </si>
  <si>
    <t>粤BDL4897</t>
  </si>
  <si>
    <t>LDP31B964NG057887</t>
  </si>
  <si>
    <t>粤BDV0148</t>
  </si>
  <si>
    <t>LDP31B967NG057821</t>
  </si>
  <si>
    <t>粤BDG0648</t>
  </si>
  <si>
    <t>深圳市广富汽车服务有限公司</t>
  </si>
  <si>
    <t>FET-FH-202207R0258</t>
  </si>
  <si>
    <t>LDP31B964NG057811</t>
  </si>
  <si>
    <t>粤BDJ4902</t>
  </si>
  <si>
    <t>LDP31B965NG057879</t>
  </si>
  <si>
    <t>粤BDV4533</t>
  </si>
  <si>
    <t>LDP31B966NG057812</t>
  </si>
  <si>
    <t>粤BDB8262</t>
  </si>
  <si>
    <t>深圳市速尔汽车服务有限公司</t>
  </si>
  <si>
    <t>FET-FH-202207R0267</t>
  </si>
  <si>
    <t>LDP31B963NG057881</t>
  </si>
  <si>
    <t>粤BDD5612</t>
  </si>
  <si>
    <t>LDP31B960NG057885</t>
  </si>
  <si>
    <t>粤BDE9467</t>
  </si>
  <si>
    <t>LDP31B969NG057819</t>
  </si>
  <si>
    <t>粤BDP4211</t>
  </si>
  <si>
    <t>深圳市瑞杰汽车服务有限公司</t>
  </si>
  <si>
    <t>FET-FH-202207R0281</t>
  </si>
  <si>
    <t>LDP31B969NG057870</t>
  </si>
  <si>
    <t>粤BDZ9023</t>
  </si>
  <si>
    <t>LDP31B961NG057880</t>
  </si>
  <si>
    <t>粤BDT9481</t>
  </si>
  <si>
    <t>深圳市嘉道汽车服务有限公司</t>
  </si>
  <si>
    <t>FET-FH-202207R0288</t>
  </si>
  <si>
    <t>LDP31B961NG057877</t>
  </si>
  <si>
    <t>粤BDQ4368</t>
  </si>
  <si>
    <t>深圳市冠升汽车服务有限公司</t>
  </si>
  <si>
    <t>FET-FH-202207R0256</t>
  </si>
  <si>
    <t>LDP31B962NG057869</t>
  </si>
  <si>
    <t>粤BDD6432</t>
  </si>
  <si>
    <t>LDP31B967NG057818</t>
  </si>
  <si>
    <t>粤BDC1561</t>
  </si>
  <si>
    <t>LDP31B969NG057884</t>
  </si>
  <si>
    <t>粤BDL4130</t>
  </si>
  <si>
    <t>深圳市中亚汽车服务有限公司</t>
  </si>
  <si>
    <t>FET-FH-202207R0289</t>
  </si>
  <si>
    <t>LDP31B968NG057830</t>
  </si>
  <si>
    <t>粤BDU1455</t>
  </si>
  <si>
    <t>深圳市盛世唐朝汽车服务有限公司</t>
  </si>
  <si>
    <t>FET-FH-202207R0283</t>
  </si>
  <si>
    <t>LDP31B964NG057825</t>
  </si>
  <si>
    <t>粤BDH4867</t>
  </si>
  <si>
    <t>LDP31B967NG057835</t>
  </si>
  <si>
    <t>粤BDN4286</t>
  </si>
  <si>
    <t>深圳市尚祥汽车服务有限公司</t>
  </si>
  <si>
    <t>FET-FH-202207R0290</t>
  </si>
  <si>
    <t>LDP31B964NG057873</t>
  </si>
  <si>
    <t>粤BDS9489</t>
  </si>
  <si>
    <t>深圳市路德汽车服务有限公司</t>
  </si>
  <si>
    <t>FET-FH-202207R0291</t>
  </si>
  <si>
    <t>LDP31B96XNG057814</t>
  </si>
  <si>
    <t>粤BDZ9143</t>
  </si>
  <si>
    <t>深圳市鸿锐汽车服务有限公司</t>
  </si>
  <si>
    <t>FET-FH-202207R0287</t>
  </si>
  <si>
    <t>LDP31B960NG057823</t>
  </si>
  <si>
    <t>粤BDV5422</t>
  </si>
  <si>
    <t>深圳市一连汽车服务有限公司</t>
  </si>
  <si>
    <t>FET-FH-202207R0292</t>
  </si>
  <si>
    <t>LDP31B961NG057829</t>
  </si>
  <si>
    <t>粤BDN4760</t>
  </si>
  <si>
    <t>深圳市振军汽车服务有限公司</t>
  </si>
  <si>
    <t>FET-FH-202207R0293</t>
  </si>
  <si>
    <t>LDP31B969NG057822</t>
  </si>
  <si>
    <t>粤BDX7188</t>
  </si>
  <si>
    <t>深圳市圣铭达汽车服务有限公司</t>
  </si>
  <si>
    <t>FET-FH-202207R0282</t>
  </si>
  <si>
    <t>LDP31B967NG060105</t>
  </si>
  <si>
    <t>粤BDL0462</t>
  </si>
  <si>
    <t>LDP31B964NG060188</t>
  </si>
  <si>
    <t>粤BDM1047</t>
  </si>
  <si>
    <t>深圳市同和汽车服务有限公司</t>
  </si>
  <si>
    <t>FET-FH-202207R0294</t>
  </si>
  <si>
    <t>LDP31B966NG059527</t>
  </si>
  <si>
    <t>粤BDN5440</t>
  </si>
  <si>
    <t>深圳市满红汽车服务有限公司</t>
  </si>
  <si>
    <t>FET-FH-202207R0295</t>
  </si>
  <si>
    <t>LDP31B962NG062134</t>
  </si>
  <si>
    <t>粤BDL2641</t>
  </si>
  <si>
    <t>深圳市原创汽车服务有限公司</t>
  </si>
  <si>
    <t>FET-FH-202207R0296</t>
  </si>
  <si>
    <t>LDP31B964NG062135</t>
  </si>
  <si>
    <t>粤BDW3540</t>
  </si>
  <si>
    <t>深圳市时进汽车服务有限公司</t>
  </si>
  <si>
    <t>FET-FH-202207R0265</t>
  </si>
  <si>
    <t>LDP31B967NG062131</t>
  </si>
  <si>
    <t>粤BDD3488</t>
  </si>
  <si>
    <t>LDP31B969NG062129</t>
  </si>
  <si>
    <t>粤BDC9686</t>
  </si>
  <si>
    <t>LDP31B963NG062143</t>
  </si>
  <si>
    <t>粤BDL3640</t>
  </si>
  <si>
    <t>深圳市集达汽车服务有限公司</t>
  </si>
  <si>
    <t>FET-FH-202207R0276</t>
  </si>
  <si>
    <t>LDP31B960NG062133</t>
  </si>
  <si>
    <t>粤BDY6402</t>
  </si>
  <si>
    <t>LDP31B96XNG062138</t>
  </si>
  <si>
    <t>粤BAN4615</t>
  </si>
  <si>
    <t>深圳市杰美汽车服务有限公司</t>
  </si>
  <si>
    <t>FET-FH-202207R0251</t>
  </si>
  <si>
    <t>LDP31B961NG062142</t>
  </si>
  <si>
    <t>粤BDB6652</t>
  </si>
  <si>
    <t>LDP31B960NG062147</t>
  </si>
  <si>
    <t>粤BAW2461</t>
  </si>
  <si>
    <t>LDP31B967NG062145</t>
  </si>
  <si>
    <t>粤BAG8047</t>
  </si>
  <si>
    <t>LDP31B962NG062151</t>
  </si>
  <si>
    <t>LDP31B965NG062144</t>
  </si>
  <si>
    <t>粤BDG4300</t>
  </si>
  <si>
    <t>深圳市星河汽车服务有限公司</t>
  </si>
  <si>
    <t>FET-FH-202207R0269</t>
  </si>
  <si>
    <t>LDP31B968NG062140</t>
  </si>
  <si>
    <t>粤BD46628</t>
  </si>
  <si>
    <t>LDP31B964NG062149</t>
  </si>
  <si>
    <t>粤BDG6041</t>
  </si>
  <si>
    <t>LDP31B967NG062162</t>
  </si>
  <si>
    <t>粤BDR4901</t>
  </si>
  <si>
    <t>深圳市金创汽车服务有限公司</t>
  </si>
  <si>
    <t>FET-FH-202207R0277</t>
  </si>
  <si>
    <t>LDP31B965NG062158</t>
  </si>
  <si>
    <t>粤BDM0149</t>
  </si>
  <si>
    <t>LDP31B968NG062218</t>
  </si>
  <si>
    <t>粤BDT0446</t>
  </si>
  <si>
    <t>深圳市盛源汽车服务有限公司</t>
  </si>
  <si>
    <t>FET-FH-202207R0264</t>
  </si>
  <si>
    <t>LDP31B967NG062159</t>
  </si>
  <si>
    <t>粤BD73402</t>
  </si>
  <si>
    <t>LDP31B963NG062160</t>
  </si>
  <si>
    <t>粤BDD5840</t>
  </si>
  <si>
    <t>LDP31B966NG062153</t>
  </si>
  <si>
    <t>粤BDE7532</t>
  </si>
  <si>
    <t>深圳市康仕汽车服务有限公司</t>
  </si>
  <si>
    <t>FET-FH-202207R0278</t>
  </si>
  <si>
    <t>LDP31B968NG062137</t>
  </si>
  <si>
    <t>粤BDZ1483</t>
  </si>
  <si>
    <t>LDP31B961NG057362</t>
  </si>
  <si>
    <t>粤BAE2841</t>
  </si>
  <si>
    <t>深圳市华惠汽车服务有限公司</t>
  </si>
  <si>
    <t>FET-FH-202207R0275</t>
  </si>
  <si>
    <t>LDP31B962NG056849</t>
  </si>
  <si>
    <t>粤BDR3642</t>
  </si>
  <si>
    <t>LDP31B961NG056812</t>
  </si>
  <si>
    <t>粤BDN4219</t>
  </si>
  <si>
    <t>深圳市正鼎汽车服务有限公司</t>
  </si>
  <si>
    <t>FET-FH-202207R0285</t>
  </si>
  <si>
    <t>LDP31B967NG056829</t>
  </si>
  <si>
    <t>粤BDM9545</t>
  </si>
  <si>
    <t>LDP31B964NG057372</t>
  </si>
  <si>
    <t>粤BDM6415</t>
  </si>
  <si>
    <t>深圳市杰讯汽车服务有限公司</t>
  </si>
  <si>
    <t>FET-FH-202207R0262</t>
  </si>
  <si>
    <t>LDP31B965NG056859</t>
  </si>
  <si>
    <t>粤BDN0479</t>
  </si>
  <si>
    <t>LDP31B963NG056875</t>
  </si>
  <si>
    <t>粤BDZ8428</t>
  </si>
  <si>
    <t>LDP31B968NG056855</t>
  </si>
  <si>
    <t>粤BDC4253</t>
  </si>
  <si>
    <t>深圳市威酷趣实业有限责任公司</t>
  </si>
  <si>
    <t>FET-FH-202207R0284</t>
  </si>
  <si>
    <t>LDP31B963NG056830</t>
  </si>
  <si>
    <t>粤BAV5547</t>
  </si>
  <si>
    <t>LDP31B969NG056816</t>
  </si>
  <si>
    <t>粤BDX3841</t>
  </si>
  <si>
    <t>深圳市广润亚建材有限公司</t>
  </si>
  <si>
    <t>FET-FH-202207R0259</t>
  </si>
  <si>
    <t>LDP31B963NG056861</t>
  </si>
  <si>
    <t>粤BDX2301</t>
  </si>
  <si>
    <t>LDP31B969NG056864</t>
  </si>
  <si>
    <t>粤BDX0570</t>
  </si>
  <si>
    <t>LDP31B96XNG056873</t>
  </si>
  <si>
    <t>粤BDD3095</t>
  </si>
  <si>
    <t>络芬妮（深圳）贸易有限公司</t>
  </si>
  <si>
    <t>FET-FH-202207R0271</t>
  </si>
  <si>
    <t>LDP31B965NG056876</t>
  </si>
  <si>
    <t>粤BD81151</t>
  </si>
  <si>
    <t>LDP31B967NG056877</t>
  </si>
  <si>
    <t>粤BAW7167</t>
  </si>
  <si>
    <t>深圳市瑞森汽车服务有限公司</t>
  </si>
  <si>
    <t>FET-FH-202207R0252</t>
  </si>
  <si>
    <t>LDP31B961NG056924</t>
  </si>
  <si>
    <t>粤BAV5571</t>
  </si>
  <si>
    <t>LDP31B961NG057359</t>
  </si>
  <si>
    <t>粤BDG7318</t>
  </si>
  <si>
    <t>LDP31B963NG057380</t>
  </si>
  <si>
    <t>粤BDK1552</t>
  </si>
  <si>
    <t>LDP31B967NG057382</t>
  </si>
  <si>
    <t>粤BDH4211</t>
  </si>
  <si>
    <t>FET-FH-202207R0300</t>
  </si>
  <si>
    <t>LDP31B962NG057385</t>
  </si>
  <si>
    <t>粤BDG0762</t>
  </si>
  <si>
    <t>LDP31B969NG057433</t>
  </si>
  <si>
    <t>粤BDE8017</t>
  </si>
  <si>
    <t>深圳市启石汽车服务有限公司</t>
  </si>
  <si>
    <t>FET-FH-202207R0273</t>
  </si>
  <si>
    <t>LDP31B964NG057369</t>
  </si>
  <si>
    <t>粤BDE3551</t>
  </si>
  <si>
    <t>LDP31B968NG056922</t>
  </si>
  <si>
    <t>粤BAV2249</t>
  </si>
  <si>
    <t>LDP31B967NG056863</t>
  </si>
  <si>
    <t>粤BAN8880</t>
  </si>
  <si>
    <t>LDP31B964NG056741</t>
  </si>
  <si>
    <t>粤BDG1896</t>
  </si>
  <si>
    <t>深圳市天惠汽车服务有限公司</t>
  </si>
  <si>
    <t>FET-FH-202207R0340</t>
  </si>
  <si>
    <t>LDP31B968NG059481</t>
  </si>
  <si>
    <t>粤SDS0097</t>
  </si>
  <si>
    <t>FET-FH-202207R0304</t>
  </si>
  <si>
    <t>LDP31B96XNG059482</t>
  </si>
  <si>
    <t>粤SDQ3059</t>
  </si>
  <si>
    <t>LDP31B961NG059483</t>
  </si>
  <si>
    <t>粤SDQ9062</t>
  </si>
  <si>
    <t>LDP31B963NG059484</t>
  </si>
  <si>
    <t>粤SDQ5728</t>
  </si>
  <si>
    <t>LDP31B965NG059485</t>
  </si>
  <si>
    <t>粤SDQ7219</t>
  </si>
  <si>
    <t>LDP31B967NG059486</t>
  </si>
  <si>
    <t>粤SDB1705</t>
  </si>
  <si>
    <t>LDP31B969NG059487</t>
  </si>
  <si>
    <t>粤SDR5551</t>
  </si>
  <si>
    <t>LDP31B960NG059488</t>
  </si>
  <si>
    <t>粤SDB6215</t>
  </si>
  <si>
    <t>LDP31B962NG059489</t>
  </si>
  <si>
    <t>粤SDS2601</t>
  </si>
  <si>
    <t>LDP31B969NG059490</t>
  </si>
  <si>
    <t>粤SDQ6079</t>
  </si>
  <si>
    <t>LDP31B960NG059491</t>
  </si>
  <si>
    <t>粤SDM0671</t>
  </si>
  <si>
    <t>LDP31B962NG059492</t>
  </si>
  <si>
    <t>粤SDB9762</t>
  </si>
  <si>
    <t>LDP31B964NG059493</t>
  </si>
  <si>
    <t>粤SDL1105</t>
  </si>
  <si>
    <t>LDP31B966NG059494</t>
  </si>
  <si>
    <t>粤SDQ0069</t>
  </si>
  <si>
    <t>LDP31B968NG059495</t>
  </si>
  <si>
    <t>粤SDR1732</t>
  </si>
  <si>
    <t>LDP31B96XNG059496</t>
  </si>
  <si>
    <t>粤SDR6117</t>
  </si>
  <si>
    <t>LDP31B961NG059497</t>
  </si>
  <si>
    <t>粤SDQ2691</t>
  </si>
  <si>
    <t>LDP31B963NG059498</t>
  </si>
  <si>
    <t>粤SDN2053</t>
  </si>
  <si>
    <t>LDP31B965NG059499</t>
  </si>
  <si>
    <t>粤SDQ7800</t>
  </si>
  <si>
    <t>LDP31B968NG059500</t>
  </si>
  <si>
    <t>粤SDN1721</t>
  </si>
  <si>
    <t>LDP31B96XNG059501</t>
  </si>
  <si>
    <t>粤SDR0775</t>
  </si>
  <si>
    <t>LDP31B961NG059502</t>
  </si>
  <si>
    <t>粤SDR8601</t>
  </si>
  <si>
    <t>LDP31B963NG059503</t>
  </si>
  <si>
    <t>粤SDR6305</t>
  </si>
  <si>
    <t>LDP31B965NG059504</t>
  </si>
  <si>
    <t>粤SDR2315</t>
  </si>
  <si>
    <t>LDP31B967NG059505</t>
  </si>
  <si>
    <t>粤SDB5763</t>
  </si>
  <si>
    <t>LDP31B969NG059506</t>
  </si>
  <si>
    <t>粤SDB0525</t>
  </si>
  <si>
    <t>LDP31B960NG059507</t>
  </si>
  <si>
    <t>粤SDQ8621</t>
  </si>
  <si>
    <t>LDP31B962NG059508</t>
  </si>
  <si>
    <t>粤SDB6205</t>
  </si>
  <si>
    <t>LDP31B964NG059509</t>
  </si>
  <si>
    <t>粤SDS6029</t>
  </si>
  <si>
    <t>LDP31B960NG059510</t>
  </si>
  <si>
    <t>粤SDR3260</t>
  </si>
  <si>
    <t>LDP31B962NG059511</t>
  </si>
  <si>
    <t>粤SDQ0598</t>
  </si>
  <si>
    <t>LDP31B964NG059512</t>
  </si>
  <si>
    <t>粤SDQ2151</t>
  </si>
  <si>
    <t>LDP31B966NG059513</t>
  </si>
  <si>
    <t>粤SDB0370</t>
  </si>
  <si>
    <t>LDP31B968NG059514</t>
  </si>
  <si>
    <t>粤SD78271</t>
  </si>
  <si>
    <t>LDP31B96XNG059515</t>
  </si>
  <si>
    <t>粤SDB5103</t>
  </si>
  <si>
    <t>LDP31B961NG059516</t>
  </si>
  <si>
    <t>粤SDP9052</t>
  </si>
  <si>
    <t>LDP31B965NG059518</t>
  </si>
  <si>
    <t>粤SDB8116</t>
  </si>
  <si>
    <t>LDP31B967NG059519</t>
  </si>
  <si>
    <t>粤SDB3670</t>
  </si>
  <si>
    <t>LDP31B963NG059520</t>
  </si>
  <si>
    <t>粤SDS6193</t>
  </si>
  <si>
    <t>LDP31B965NG059521</t>
  </si>
  <si>
    <t>粤SDR1031</t>
  </si>
  <si>
    <t>LDP31B967NG059522</t>
  </si>
  <si>
    <t>粤SDN1063</t>
  </si>
  <si>
    <t>LDP31B969NG059523</t>
  </si>
  <si>
    <t>粤SDQ3921</t>
  </si>
  <si>
    <t>LDP31B960NG059524</t>
  </si>
  <si>
    <t>粤SDR9789</t>
  </si>
  <si>
    <t>LDP31B962NG059525</t>
  </si>
  <si>
    <t>粤SDA8103</t>
  </si>
  <si>
    <t>LDP31B964NG059526</t>
  </si>
  <si>
    <t>粤SDM6950</t>
  </si>
  <si>
    <t>LDP31B968NG059528</t>
  </si>
  <si>
    <t>粤SDQ1682</t>
  </si>
  <si>
    <t>LDP31B96XNG059529</t>
  </si>
  <si>
    <t>粤SDK6122</t>
  </si>
  <si>
    <t>LDP31B966NG059530</t>
  </si>
  <si>
    <t>粤SDQ8257</t>
  </si>
  <si>
    <t>LDP31B968NG059531</t>
  </si>
  <si>
    <t>粤SDN0206</t>
  </si>
  <si>
    <t>LDP31B961NG059533</t>
  </si>
  <si>
    <t>粤SDQ8899</t>
  </si>
  <si>
    <t>LDP31B963NG059534</t>
  </si>
  <si>
    <t>粤SDS3613</t>
  </si>
  <si>
    <t>LDP31B965NG059535</t>
  </si>
  <si>
    <t>粤SDM1006</t>
  </si>
  <si>
    <t>LDP31B967NG059536</t>
  </si>
  <si>
    <t>粤SDA1126</t>
  </si>
  <si>
    <t>LDP31B969NG059537</t>
  </si>
  <si>
    <t>粤SDR5023</t>
  </si>
  <si>
    <t>LDP31B960NG059538</t>
  </si>
  <si>
    <t>粤SDR8079</t>
  </si>
  <si>
    <t>LDP31B962NG059539</t>
  </si>
  <si>
    <t>粤SDQ7789</t>
  </si>
  <si>
    <t>LDP31B969NG059540</t>
  </si>
  <si>
    <t>粤SDR9136</t>
  </si>
  <si>
    <t>LDP31B960NG059541</t>
  </si>
  <si>
    <t>粤SDQ6212</t>
  </si>
  <si>
    <t>LDP31B962NG059542</t>
  </si>
  <si>
    <t>粤SDS2529</t>
  </si>
  <si>
    <t>LDP31B964NG059543</t>
  </si>
  <si>
    <t>粤SDS3126</t>
  </si>
  <si>
    <t>LDP31B966NG059544</t>
  </si>
  <si>
    <t>粤SDL2737</t>
  </si>
  <si>
    <t>LDP31B968NG059545</t>
  </si>
  <si>
    <t>粤SDS5399</t>
  </si>
  <si>
    <t>LDP31B96XNG059546</t>
  </si>
  <si>
    <t>粤SDR3253</t>
  </si>
  <si>
    <t>LDP31B961NG059547</t>
  </si>
  <si>
    <t>粤SDS0812</t>
  </si>
  <si>
    <t>LDP31B963NG059548</t>
  </si>
  <si>
    <t>粤SDS2533</t>
  </si>
  <si>
    <t>LDP31B965NG059549</t>
  </si>
  <si>
    <t>粤SDP8013</t>
  </si>
  <si>
    <t>LDP31B960NG060088</t>
  </si>
  <si>
    <t>粤SDL7070</t>
  </si>
  <si>
    <t>LDP31B962NG060089</t>
  </si>
  <si>
    <t>粤SDS6591</t>
  </si>
  <si>
    <t>LDP31B969NG060090</t>
  </si>
  <si>
    <t>粤SDR3036</t>
  </si>
  <si>
    <t>LDP31B960NG060091</t>
  </si>
  <si>
    <t>粤SDR8092</t>
  </si>
  <si>
    <t>LDP31B962NG060092</t>
  </si>
  <si>
    <t>粤SDN0239</t>
  </si>
  <si>
    <t>LDP31B964NG055699</t>
  </si>
  <si>
    <t>粤SDP5276</t>
  </si>
  <si>
    <t>LDP31B962NG056219</t>
  </si>
  <si>
    <t>粤SDS1031</t>
  </si>
  <si>
    <t>LDCD730E4N3019646</t>
  </si>
  <si>
    <t>陕ADP0272</t>
  </si>
  <si>
    <t>陕西易路畅实业有限公司</t>
  </si>
  <si>
    <t>ZCDFW/ZLHT-202209020001</t>
  </si>
  <si>
    <t>FET-KF-202208R0573</t>
  </si>
  <si>
    <t>陕西旭升汽车服务有限公司</t>
  </si>
  <si>
    <t>LDCD730E4N3019629</t>
  </si>
  <si>
    <t>陕ADN6512</t>
  </si>
  <si>
    <t>LDCD730E3N3019640</t>
  </si>
  <si>
    <t>陕ADN6001</t>
  </si>
  <si>
    <t>LDCD730E3N3019587</t>
  </si>
  <si>
    <t>陕ADM5569</t>
  </si>
  <si>
    <t>LDCD730EXN3019845</t>
  </si>
  <si>
    <t>陕ADV7902</t>
  </si>
  <si>
    <t>LDCD730E5N3019591</t>
  </si>
  <si>
    <t>陕ADL9608</t>
  </si>
  <si>
    <t>LDCD730E1N3019846</t>
  </si>
  <si>
    <t>陕ADN1309</t>
  </si>
  <si>
    <t>LDCD730E7N3019849</t>
  </si>
  <si>
    <t>陕ADP0532</t>
  </si>
  <si>
    <t>LDCD730E5N3019848</t>
  </si>
  <si>
    <t>陕ADN9593</t>
  </si>
  <si>
    <t>LDCD730E8N3019844</t>
  </si>
  <si>
    <t>陕ADP9552</t>
  </si>
  <si>
    <t>LDCD730E4N3019839</t>
  </si>
  <si>
    <t>陕ADN8771</t>
  </si>
  <si>
    <t>LDCD730E6N3019843</t>
  </si>
  <si>
    <t>陕ADN0372</t>
  </si>
  <si>
    <t>LDCD730E8N3019603</t>
  </si>
  <si>
    <t>陕ADL9023</t>
  </si>
  <si>
    <t>LDCD730E0N3019840</t>
  </si>
  <si>
    <t>陕ADM7062</t>
  </si>
  <si>
    <t>LDCD730E3N3019847</t>
  </si>
  <si>
    <t>陕ADN9391</t>
  </si>
  <si>
    <t>LDCD730E5N3019851</t>
  </si>
  <si>
    <t>陕ADP6333</t>
  </si>
  <si>
    <t>LDCD730E3N3019850</t>
  </si>
  <si>
    <t>陕ADM0040</t>
  </si>
  <si>
    <t>LDCD730E2N3019841</t>
  </si>
  <si>
    <t>陕ADM2355</t>
  </si>
  <si>
    <t>LDCD730E7N3019852</t>
  </si>
  <si>
    <t>陕ADN1528</t>
  </si>
  <si>
    <t>LDCD730E4N3019842</t>
  </si>
  <si>
    <t>陕ADJ2296</t>
  </si>
  <si>
    <t>LDCD730E6N3019597</t>
  </si>
  <si>
    <t>陕ADP9591</t>
  </si>
  <si>
    <t>LDCD730E5N3019610</t>
  </si>
  <si>
    <t>陕ADN7153</t>
  </si>
  <si>
    <t>LDCD730E4N3019615</t>
  </si>
  <si>
    <t>陕ADP3002</t>
  </si>
  <si>
    <t>LDCD730E7N3019625</t>
  </si>
  <si>
    <t>陕ADM6623</t>
  </si>
  <si>
    <t>LDCD730E8N3019634</t>
  </si>
  <si>
    <t>陕ADM3063</t>
  </si>
  <si>
    <t>LDCD730E9N3019853</t>
  </si>
  <si>
    <t>陕ADN0810</t>
  </si>
  <si>
    <t>FET-KF-202208R0707</t>
  </si>
  <si>
    <t>LDCD730E8N3019858</t>
  </si>
  <si>
    <t>陕ADL1632</t>
  </si>
  <si>
    <t>LDCD730E4N3019856</t>
  </si>
  <si>
    <t>陕ADM3386</t>
  </si>
  <si>
    <t>LDCD730E0N3019854</t>
  </si>
  <si>
    <t>陕ADN7772</t>
  </si>
  <si>
    <t>LDCD730E4N3020022</t>
  </si>
  <si>
    <t>陕ADP5572</t>
  </si>
  <si>
    <t>LDCD730E2N3020035</t>
  </si>
  <si>
    <t>陕ADL0880</t>
  </si>
  <si>
    <t>LDCD730E4N3020036</t>
  </si>
  <si>
    <t>陕ADP11Z0</t>
  </si>
  <si>
    <t>LDCD730E2N3020018</t>
  </si>
  <si>
    <t>陕ADM5911</t>
  </si>
  <si>
    <t>LDCD730E6N3020037</t>
  </si>
  <si>
    <t>陕ADL6231</t>
  </si>
  <si>
    <t>LDCD730E5N3020031</t>
  </si>
  <si>
    <t>陕AD87214</t>
  </si>
  <si>
    <t>LDCD730E3N3020027</t>
  </si>
  <si>
    <t>陕ADP9831</t>
  </si>
  <si>
    <t>LDCD730E7N3020029</t>
  </si>
  <si>
    <t>陕ADM9139</t>
  </si>
  <si>
    <t>LDCD730EXN3020039</t>
  </si>
  <si>
    <t>陕ADJ0672</t>
  </si>
  <si>
    <t>LDCD730E8N3020024</t>
  </si>
  <si>
    <t>陕ADA4499</t>
  </si>
  <si>
    <t>LDCD730E6N3020040</t>
  </si>
  <si>
    <t>陕ADP1502</t>
  </si>
  <si>
    <t>LDCD730E5N3020045</t>
  </si>
  <si>
    <t>陕ADM0536</t>
  </si>
  <si>
    <t>LDCD730EXN3020042</t>
  </si>
  <si>
    <t>陕ADL1713</t>
  </si>
  <si>
    <t>LDCD730E3N3020044</t>
  </si>
  <si>
    <t>陕ADP1611</t>
  </si>
  <si>
    <t>LDCD730E0N3020048</t>
  </si>
  <si>
    <t>陕ADN9503</t>
  </si>
  <si>
    <t>LDCD730E7N3020046</t>
  </si>
  <si>
    <t>陕ADM5555</t>
  </si>
  <si>
    <t>LDCD730E8N3020038</t>
  </si>
  <si>
    <t>陕ADP9092</t>
  </si>
  <si>
    <t>LDCD730E7N3020015</t>
  </si>
  <si>
    <t>陕ADH0996</t>
  </si>
  <si>
    <t>LDCD730E0N3020034</t>
  </si>
  <si>
    <t>陕ADP0931</t>
  </si>
  <si>
    <t>LDCD730E9N3020047</t>
  </si>
  <si>
    <t>陕ADN9032</t>
  </si>
  <si>
    <t>LDCD730E9N3020033</t>
  </si>
  <si>
    <t>陕ADM8739</t>
  </si>
  <si>
    <t>LNBSCC4H8MD843270</t>
  </si>
  <si>
    <t>FET-KF-202208R0572</t>
  </si>
  <si>
    <t>LNBSCC4H5MD843422</t>
  </si>
  <si>
    <t>粤SDS1555</t>
  </si>
  <si>
    <t>LNBSCC4H1MD843319</t>
  </si>
  <si>
    <t>粤SDS7579</t>
  </si>
  <si>
    <t>LNBSCC4H3MD843533</t>
  </si>
  <si>
    <t>粤SDR7775</t>
  </si>
  <si>
    <t>LNBSCC4H4MD843301</t>
  </si>
  <si>
    <t>LNBSCC4H5MD843372</t>
  </si>
  <si>
    <t>LNBSCC4H5MD843288</t>
  </si>
  <si>
    <t>LNBSCC4H9MD843472</t>
  </si>
  <si>
    <t>LNBSCC4HXMD843402</t>
  </si>
  <si>
    <t>LNBSCC4H2MD843362</t>
  </si>
  <si>
    <t>LNBSCC4H6MD843378</t>
  </si>
  <si>
    <t>粤SDR1563</t>
  </si>
  <si>
    <t>LNBSCC4H7MD843325</t>
  </si>
  <si>
    <t>粤SDR2978</t>
  </si>
  <si>
    <t>LNBSCC4H1MD843398</t>
  </si>
  <si>
    <t>LNBSCC4H4MD843329</t>
  </si>
  <si>
    <t>LNBSCC4H3MD843516</t>
  </si>
  <si>
    <t>LNBSCC4H6MD843364</t>
  </si>
  <si>
    <t>LNBSCC4HXMD843254</t>
  </si>
  <si>
    <t>LNBSCC4H3MD843483</t>
  </si>
  <si>
    <t>粤SDS3728</t>
  </si>
  <si>
    <t>LNBSCC4H7MD843406</t>
  </si>
  <si>
    <t>粤SDR3660</t>
  </si>
  <si>
    <t>LNBSCC4H3MD843399</t>
  </si>
  <si>
    <t>粤SD16705</t>
  </si>
  <si>
    <t>LNBSCC4H4MD843332</t>
  </si>
  <si>
    <t>粤SDR0999</t>
  </si>
  <si>
    <t>LNBSCC4H8MD843317</t>
  </si>
  <si>
    <t>粤SDQ5238</t>
  </si>
  <si>
    <t>LNBSCC4H5MD843369</t>
  </si>
  <si>
    <t>LNBSCC4H0MD843389</t>
  </si>
  <si>
    <t>粤SDS3511</t>
  </si>
  <si>
    <t>LNBSCC4H4MD843279</t>
  </si>
  <si>
    <t>LNBSCC4H0MD843313</t>
  </si>
  <si>
    <t>粤SDS3926</t>
  </si>
  <si>
    <t>LNBSCC4H6MD843347</t>
  </si>
  <si>
    <t>LNBSCC4H3MD843449</t>
  </si>
  <si>
    <t>LNBSCC4H3MD843306</t>
  </si>
  <si>
    <t>LNBSCC4H1MD843322</t>
  </si>
  <si>
    <t>LNBSCC4H6MD843526</t>
  </si>
  <si>
    <t>LNBSCC4HXMD843366</t>
  </si>
  <si>
    <t>LNBSCC4H8MD843267</t>
  </si>
  <si>
    <t>LNBSCC4HXMD843318</t>
  </si>
  <si>
    <t>LNBSCC4H9MD843438</t>
  </si>
  <si>
    <t>粤SDS2292</t>
  </si>
  <si>
    <t>LNBSCC4H0MD843358</t>
  </si>
  <si>
    <t>粤SDQ6863</t>
  </si>
  <si>
    <t>LNBSCC4H1MD843336</t>
  </si>
  <si>
    <t>粤SDS9563</t>
  </si>
  <si>
    <t>LNBSCC4H8MD843527</t>
  </si>
  <si>
    <t>LNBSCC4H2MD843278</t>
  </si>
  <si>
    <t>LNBSCC4HXMD843335</t>
  </si>
  <si>
    <t>LNBSCC4H0MD843439</t>
  </si>
  <si>
    <t>LNBSCC4H6MD843431</t>
  </si>
  <si>
    <t>LNBSCC4H7MD843289</t>
  </si>
  <si>
    <t>粤SDQ9770</t>
  </si>
  <si>
    <t>LNBSCC4H9MD843441</t>
  </si>
  <si>
    <t>LNBSCC4H5MD843534</t>
  </si>
  <si>
    <t>LNBSCC4H5MD843436</t>
  </si>
  <si>
    <t>LNBSCC4H0MD843487</t>
  </si>
  <si>
    <t>LNBSCC4H9MD843262</t>
  </si>
  <si>
    <t>LNBSCC4H0MD843330</t>
  </si>
  <si>
    <t>LNBSCC4H4MD843377</t>
  </si>
  <si>
    <t>LNBSCC4H3MD843354</t>
  </si>
  <si>
    <t>LNBSCC4H7MD843471</t>
  </si>
  <si>
    <t>粤SDR5963</t>
  </si>
  <si>
    <t>LNBSCC4HXMD843304</t>
  </si>
  <si>
    <t>粤SDR2823</t>
  </si>
  <si>
    <t>LNBSCC4H6MD843476</t>
  </si>
  <si>
    <t>粤SDQ9263</t>
  </si>
  <si>
    <t>LNBSCC4H6MD843395</t>
  </si>
  <si>
    <t>LNBSCC4H3MD843421</t>
  </si>
  <si>
    <t>LNBSCC4H4MD843251</t>
  </si>
  <si>
    <t>粤SDS4433</t>
  </si>
  <si>
    <t>LNBSCC4H2MD843491</t>
  </si>
  <si>
    <t>粤SDP5976</t>
  </si>
  <si>
    <t>LNBSCC4H7MD843390</t>
  </si>
  <si>
    <t>LNBSCC4H6MD843428</t>
  </si>
  <si>
    <t>LNBSCC4H1MD843269</t>
  </si>
  <si>
    <t>粤SDR1038</t>
  </si>
  <si>
    <t>LNBSCC4H6MD843297</t>
  </si>
  <si>
    <t>LDP31B964NG060093</t>
  </si>
  <si>
    <t>粤SDR3123</t>
  </si>
  <si>
    <t>ZLHT-22101114135836</t>
  </si>
  <si>
    <t>FET-KF-202208R0706</t>
  </si>
  <si>
    <t>LDP31B966NG060094</t>
  </si>
  <si>
    <t>粤SDN3163</t>
  </si>
  <si>
    <t>LDP31B968NG060095</t>
  </si>
  <si>
    <t>粤SDR5952</t>
  </si>
  <si>
    <t>LDP31B96XNG060096</t>
  </si>
  <si>
    <t>粤SDS6711</t>
  </si>
  <si>
    <t>LDP31B961NG060097</t>
  </si>
  <si>
    <t>粤SDS8598</t>
  </si>
  <si>
    <t>LDP31B963NG060098</t>
  </si>
  <si>
    <t>粤SDS5308</t>
  </si>
  <si>
    <t>LDP31B965NG060099</t>
  </si>
  <si>
    <t>粤SDS2502</t>
  </si>
  <si>
    <t>LDP31B968NG060100</t>
  </si>
  <si>
    <t>粤SDB7130</t>
  </si>
  <si>
    <t>LDP31B96XNG060101</t>
  </si>
  <si>
    <t>粤SDM2078</t>
  </si>
  <si>
    <t>LDP31B963NG060103</t>
  </si>
  <si>
    <t>粤SDQ3919</t>
  </si>
  <si>
    <t>LDP31B965NG060104</t>
  </si>
  <si>
    <t>粤SDL5900</t>
  </si>
  <si>
    <t>LDP31B969NG060106</t>
  </si>
  <si>
    <t>粤SDK6170</t>
  </si>
  <si>
    <t>LDP31B960NG060107</t>
  </si>
  <si>
    <t>粤SDA9071</t>
  </si>
  <si>
    <t>LDP31B962NG060108</t>
  </si>
  <si>
    <t>粤SDR6902</t>
  </si>
  <si>
    <t>LDP31B964NG060109</t>
  </si>
  <si>
    <t>粤SDR5633</t>
  </si>
  <si>
    <t>LDP31B960NG060110</t>
  </si>
  <si>
    <t>粤SDQ1315</t>
  </si>
  <si>
    <t>LDP31B962NG060111</t>
  </si>
  <si>
    <t>粤SDS8522</t>
  </si>
  <si>
    <t>LDP31B964NG060112</t>
  </si>
  <si>
    <t>粤SDB2137</t>
  </si>
  <si>
    <t>LDP31B966NG060113</t>
  </si>
  <si>
    <t>粤SDP8088</t>
  </si>
  <si>
    <t>LDP31B968NG060114</t>
  </si>
  <si>
    <t>粤SDR7618</t>
  </si>
  <si>
    <t>LDP31B96XNG060115</t>
  </si>
  <si>
    <t>粤SDQ5025</t>
  </si>
  <si>
    <t>LDP31B961NG060116</t>
  </si>
  <si>
    <t>粤SDR5517</t>
  </si>
  <si>
    <t>LDP31B963NG060117</t>
  </si>
  <si>
    <t>粤SDN0095</t>
  </si>
  <si>
    <t>LDP31B965NG060118</t>
  </si>
  <si>
    <t>粤SDA0512</t>
  </si>
  <si>
    <t>LDP31B967NG060119</t>
  </si>
  <si>
    <t>粤SDM8032</t>
  </si>
  <si>
    <t>LDP31B963NG060120</t>
  </si>
  <si>
    <t>粤SDB0217</t>
  </si>
  <si>
    <t>LDP31B967NG060122</t>
  </si>
  <si>
    <t>粤SDR3519</t>
  </si>
  <si>
    <t>LDP31B969NG060123</t>
  </si>
  <si>
    <t>粤SDM8219</t>
  </si>
  <si>
    <t>LDP31B960NG060124</t>
  </si>
  <si>
    <t>粤SDN9595</t>
  </si>
  <si>
    <t>LDP31B962NG060125</t>
  </si>
  <si>
    <t>粤SDQ7593</t>
  </si>
  <si>
    <t>LDP31B964NG060126</t>
  </si>
  <si>
    <t>粤SDM2375</t>
  </si>
  <si>
    <t>LDP31B968NG060128</t>
  </si>
  <si>
    <t>粤SDQ2137</t>
  </si>
  <si>
    <t>LDP31B96XNG060129</t>
  </si>
  <si>
    <t>粤SDN6132</t>
  </si>
  <si>
    <t>LDP31B966NG060130</t>
  </si>
  <si>
    <t>粤SDR8309</t>
  </si>
  <si>
    <t>LDP31B968NG060131</t>
  </si>
  <si>
    <t>粤SDR5791</t>
  </si>
  <si>
    <t>LDP31B961NG060133</t>
  </si>
  <si>
    <t>粤SDN2593</t>
  </si>
  <si>
    <t>LDP31B963NG060134</t>
  </si>
  <si>
    <t>粤SD75127</t>
  </si>
  <si>
    <t>LDP31B965NG060135</t>
  </si>
  <si>
    <t>粤SDR5739</t>
  </si>
  <si>
    <t>LDP31B967NG060136</t>
  </si>
  <si>
    <t>粤SDS3571</t>
  </si>
  <si>
    <t>LDP31B969NG060137</t>
  </si>
  <si>
    <t>粤SDP6527</t>
  </si>
  <si>
    <t>LDP31B962NG060139</t>
  </si>
  <si>
    <t>粤SDR0619</t>
  </si>
  <si>
    <t>LDP31B969NG060140</t>
  </si>
  <si>
    <t>粤SDB3023</t>
  </si>
  <si>
    <t>LDP31B962NG060187</t>
  </si>
  <si>
    <t>粤SD79371</t>
  </si>
  <si>
    <t>LDP31B966NG060189</t>
  </si>
  <si>
    <t>粤SDS7637</t>
  </si>
  <si>
    <t>LDP31B962NG060190</t>
  </si>
  <si>
    <t>粤SDA2971</t>
  </si>
  <si>
    <t>LDP31B964NG060191</t>
  </si>
  <si>
    <t>粤SDA7181</t>
  </si>
  <si>
    <t>LDP31B968NG060193</t>
  </si>
  <si>
    <t>粤SDQ2903</t>
  </si>
  <si>
    <t>LDP31B96XNG060194</t>
  </si>
  <si>
    <t>粤SD15627</t>
  </si>
  <si>
    <t>LDP31B961NG060195</t>
  </si>
  <si>
    <t>粤SDQ8723</t>
  </si>
  <si>
    <t>LDP31B963NG060196</t>
  </si>
  <si>
    <t>粤SDB9253</t>
  </si>
  <si>
    <t>LDP31B965NG060197</t>
  </si>
  <si>
    <t>粤SDB9217</t>
  </si>
  <si>
    <t>LDP31B967NG060198</t>
  </si>
  <si>
    <t>粤SDQ6538</t>
  </si>
  <si>
    <t>LDCD730E9N3022980</t>
  </si>
  <si>
    <t>陕ADX0607</t>
  </si>
  <si>
    <t>ZLHT-22101113493157</t>
  </si>
  <si>
    <t>FET-KF-202208R1238</t>
  </si>
  <si>
    <t>西安鹏泽伟汽车服务有限公司</t>
  </si>
  <si>
    <t>LDCD730E6N3024248</t>
  </si>
  <si>
    <t>陕ADH3901</t>
  </si>
  <si>
    <t>ZCDFW/ZLHT-202209260002</t>
  </si>
  <si>
    <t>LDCD730E9N3024339</t>
  </si>
  <si>
    <t>陕ADL5079</t>
  </si>
  <si>
    <t>LDCD730E5N3024340</t>
  </si>
  <si>
    <t>陕ADX2006</t>
  </si>
  <si>
    <t>LDCD730E9N3024342</t>
  </si>
  <si>
    <t>陕ADN9267</t>
  </si>
  <si>
    <t>LDCD730E0N3024343</t>
  </si>
  <si>
    <t>陕ADP6893</t>
  </si>
  <si>
    <t>LDCD730E4N3024345</t>
  </si>
  <si>
    <t>陕ADX3995</t>
  </si>
  <si>
    <t>LDCD730E8N3024347</t>
  </si>
  <si>
    <t>陕ADN5932</t>
  </si>
  <si>
    <t>LDCD730EXN3024348</t>
  </si>
  <si>
    <t>陕ADP3139</t>
  </si>
  <si>
    <t>LDCD730E8N3024350</t>
  </si>
  <si>
    <t>陕ADX5806</t>
  </si>
  <si>
    <t>LDCD730EXN3024351</t>
  </si>
  <si>
    <t>陕ADL1910</t>
  </si>
  <si>
    <t>LDCD730E1N3024352</t>
  </si>
  <si>
    <t>陕ADX9139</t>
  </si>
  <si>
    <t>LDCD730E3N3024353</t>
  </si>
  <si>
    <t>陕ADN2638</t>
  </si>
  <si>
    <t>LDCD730E5N3024354</t>
  </si>
  <si>
    <t>陕ADP5192</t>
  </si>
  <si>
    <t>LDCD730E7N3024355</t>
  </si>
  <si>
    <t>陕ADX6600</t>
  </si>
  <si>
    <t>LDCD730E9N3024356</t>
  </si>
  <si>
    <t>陕ADX2382</t>
  </si>
  <si>
    <t>LDCD730E0N3024357</t>
  </si>
  <si>
    <t>陕ADN0801</t>
  </si>
  <si>
    <t>LDCD730E2N3024358</t>
  </si>
  <si>
    <t>陕ADX9080</t>
  </si>
  <si>
    <t>LDCD730E4N3024359</t>
  </si>
  <si>
    <t>陕ADH8211</t>
  </si>
  <si>
    <t>LDCD730E0N3024360</t>
  </si>
  <si>
    <t>陕ADX3608</t>
  </si>
  <si>
    <t>LDCD730E2N3024361</t>
  </si>
  <si>
    <t>陕ADX1293</t>
  </si>
  <si>
    <t>LDCD730E4N3024362</t>
  </si>
  <si>
    <t>陕ADM9762</t>
  </si>
  <si>
    <t>LDCD730E6N3024363</t>
  </si>
  <si>
    <t>陕ADH3568</t>
  </si>
  <si>
    <t>LDCD730E8N3024364</t>
  </si>
  <si>
    <t>陕ADX8913</t>
  </si>
  <si>
    <t>LDCD730EXN3024365</t>
  </si>
  <si>
    <t>陕ADP1081</t>
  </si>
  <si>
    <t>LDCD730E1N3024366</t>
  </si>
  <si>
    <t>陕ADE6114</t>
  </si>
  <si>
    <t>LDCD730E3N3024367</t>
  </si>
  <si>
    <t>陕ADM1533</t>
  </si>
  <si>
    <t>LDCD730E5N3024368</t>
  </si>
  <si>
    <t>陕ADL9671</t>
  </si>
  <si>
    <t>LDCD730E7N3024369</t>
  </si>
  <si>
    <t>陕ADJ2173</t>
  </si>
  <si>
    <t>LDCD730E3N3024370</t>
  </si>
  <si>
    <t>陕ADP6203</t>
  </si>
  <si>
    <t>LDCD730E5N3024371</t>
  </si>
  <si>
    <t>陕ADM8806</t>
  </si>
  <si>
    <t>LDCD730E7N3024372</t>
  </si>
  <si>
    <t>陕ADN5336</t>
  </si>
  <si>
    <t>LDCD730E9N3024373</t>
  </si>
  <si>
    <t>陕ADL9359</t>
  </si>
  <si>
    <t>LDCD730E0N3024374</t>
  </si>
  <si>
    <t>陕ADX9630</t>
  </si>
  <si>
    <t>LDCD730E2N3024375</t>
  </si>
  <si>
    <t>陕ADM5223</t>
  </si>
  <si>
    <t>LDCD730E4N3024376</t>
  </si>
  <si>
    <t>陕ADP7090</t>
  </si>
  <si>
    <t>LDCD730E6N3024377</t>
  </si>
  <si>
    <t>陕ADL9230</t>
  </si>
  <si>
    <t>LNBSCC4H7MD843602</t>
  </si>
  <si>
    <t>粤SD83146</t>
  </si>
  <si>
    <t>FET-KF-202208R1188</t>
  </si>
  <si>
    <t>LNBSCC4H5MD843792</t>
  </si>
  <si>
    <t>粤SDA1776</t>
  </si>
  <si>
    <t>LNBSCC4H7MD843728</t>
  </si>
  <si>
    <t>粤SDS6060</t>
  </si>
  <si>
    <t>LNBSCC4H3MD843323</t>
  </si>
  <si>
    <t>粤SDQ1855</t>
  </si>
  <si>
    <t>LNBSCC4H7MD843518</t>
  </si>
  <si>
    <t>粤SDQ3302</t>
  </si>
  <si>
    <t>LNBSCC4H5MD843730</t>
  </si>
  <si>
    <t>粤SD27205</t>
  </si>
  <si>
    <t>LNBSCC4H3MD843676</t>
  </si>
  <si>
    <t>粤SDR7739</t>
  </si>
  <si>
    <t>LNBSCC4H4MD843654</t>
  </si>
  <si>
    <t>粤SD23043</t>
  </si>
  <si>
    <t>LNBSCC4H1MD843675</t>
  </si>
  <si>
    <t>粤SDQ2276</t>
  </si>
  <si>
    <t>LNBSCC4H9MD843715</t>
  </si>
  <si>
    <t>粤SDR6003</t>
  </si>
  <si>
    <t>LNBSCC4H3MD843600</t>
  </si>
  <si>
    <t>粤SD73107</t>
  </si>
  <si>
    <t>LNBSCC4H8MD843401</t>
  </si>
  <si>
    <t>粤SDQ2282</t>
  </si>
  <si>
    <t>LNBSCC4H5MD843615</t>
  </si>
  <si>
    <t>粤SD70617</t>
  </si>
  <si>
    <t>LNBSCC4HXMD843271</t>
  </si>
  <si>
    <t>粤SDQ9038</t>
  </si>
  <si>
    <t>LNBSCC4H6MD843784</t>
  </si>
  <si>
    <t>粤SDS1983</t>
  </si>
  <si>
    <t>LNBSCC4H0MD843604</t>
  </si>
  <si>
    <t>粤SDR1933</t>
  </si>
  <si>
    <t>LNBSCC4H2MD843605</t>
  </si>
  <si>
    <t>粤SDR3082</t>
  </si>
  <si>
    <t>LNBSCC4H3MD843628</t>
  </si>
  <si>
    <t>粤SD75062</t>
  </si>
  <si>
    <t>LNBSCC4H5MD843601</t>
  </si>
  <si>
    <t>粤SDQ2569</t>
  </si>
  <si>
    <t>LNBSCC4H8MD843432</t>
  </si>
  <si>
    <t>粤SDQ8066</t>
  </si>
  <si>
    <t>LNBSCC4HXMD843349</t>
  </si>
  <si>
    <t>粤SDR1971</t>
  </si>
  <si>
    <t>LNBSCC4H3MD843404</t>
  </si>
  <si>
    <t>粤SDR8369</t>
  </si>
  <si>
    <t>LNBSCC4H8MD843379</t>
  </si>
  <si>
    <t>粤SD23024</t>
  </si>
  <si>
    <t>LNBSCC4H2MD843474</t>
  </si>
  <si>
    <t>粤SD73291</t>
  </si>
  <si>
    <t>LNBSCC4H5MD843338</t>
  </si>
  <si>
    <t>粤SDR3888</t>
  </si>
  <si>
    <t>LNBSCC4HXMD843352</t>
  </si>
  <si>
    <t>粤SDR1077</t>
  </si>
  <si>
    <t>LNBSCC4H4MD843430</t>
  </si>
  <si>
    <t>粤SDS7872</t>
  </si>
  <si>
    <t>LNBSCC4H7MD843387</t>
  </si>
  <si>
    <t>粤SDS9177</t>
  </si>
  <si>
    <t>LNBSCC4H8MD843172</t>
  </si>
  <si>
    <t>粤SDP3137</t>
  </si>
  <si>
    <t>LNBSCC4H4MD843346</t>
  </si>
  <si>
    <t>粤SDQ1112</t>
  </si>
  <si>
    <t>LNBSCC4H7MD843356</t>
  </si>
  <si>
    <t>粤SDR5233</t>
  </si>
  <si>
    <t>LNBSCC4H8MD843348</t>
  </si>
  <si>
    <t>粤SDQ1006</t>
  </si>
  <si>
    <t>LNBSCC4H4MD843394</t>
  </si>
  <si>
    <t>粤SD15710</t>
  </si>
  <si>
    <t>LNBSCC4H2MD843149</t>
  </si>
  <si>
    <t>粤SDR6878</t>
  </si>
  <si>
    <t>LNBSCC4H3MD843192</t>
  </si>
  <si>
    <t>粤SD07419</t>
  </si>
  <si>
    <t>LNBSCC4H1MD843515</t>
  </si>
  <si>
    <t>粤SDS6601</t>
  </si>
  <si>
    <t>LNBSCC4HXMD843450</t>
  </si>
  <si>
    <t>粤SD72503</t>
  </si>
  <si>
    <t>LNBSCC4H1MD843353</t>
  </si>
  <si>
    <t>粤SDL8797</t>
  </si>
  <si>
    <t>LNBSCC4H5MD843470</t>
  </si>
  <si>
    <t>粤SD10725</t>
  </si>
  <si>
    <t>LNBSCC4H3MD843371</t>
  </si>
  <si>
    <t>粤SDQ9212</t>
  </si>
  <si>
    <t>LNBSCC4H7MD843342</t>
  </si>
  <si>
    <t>粤SD72561</t>
  </si>
  <si>
    <t>LNBSCC4H1MD843451</t>
  </si>
  <si>
    <t>粤SDR1837</t>
  </si>
  <si>
    <t>LNBSCC4HXMD843514</t>
  </si>
  <si>
    <t>粤SDQ9972</t>
  </si>
  <si>
    <t>LNBSCC4H0MD843361</t>
  </si>
  <si>
    <t>粤SD76173</t>
  </si>
  <si>
    <t>LNBSCC4H9MD843360</t>
  </si>
  <si>
    <t>粤SDQ5561</t>
  </si>
  <si>
    <t>LNBSCC4H5MD843517</t>
  </si>
  <si>
    <t>粤SDS1188</t>
  </si>
  <si>
    <t>LNBSCC4H7MD843373</t>
  </si>
  <si>
    <t>粤SDR1588</t>
  </si>
  <si>
    <t>LNBSCC4H0MD843408</t>
  </si>
  <si>
    <t>粤SDR8793</t>
  </si>
  <si>
    <t>LNBSCC4H8MD843334</t>
  </si>
  <si>
    <t>粤SDS6980</t>
  </si>
  <si>
    <t>LNBSCC4HXMD843268</t>
  </si>
  <si>
    <t>粤SD05327</t>
  </si>
  <si>
    <t>LNBSCC4H1MD843532</t>
  </si>
  <si>
    <t>粤SDR5826</t>
  </si>
  <si>
    <t>LNBSCC4H2MD843393</t>
  </si>
  <si>
    <t>粤SDR3800</t>
  </si>
  <si>
    <t>LNBSCC4H7MD843437</t>
  </si>
  <si>
    <t>粤SDS0073</t>
  </si>
  <si>
    <t>LNBSCC4H0MD843411</t>
  </si>
  <si>
    <t>粤SD71257</t>
  </si>
  <si>
    <t>LNBSCC4H4MD843427</t>
  </si>
  <si>
    <t>粤SDQ0020</t>
  </si>
  <si>
    <t>LNBSCC4H1MD843286</t>
  </si>
  <si>
    <t>粤SDS8385</t>
  </si>
  <si>
    <t>LNBSCC4H0MD843327</t>
  </si>
  <si>
    <t>粤SDQ0758</t>
  </si>
  <si>
    <t>LNBSCC4H0MD843201</t>
  </si>
  <si>
    <t>粤SD79671</t>
  </si>
  <si>
    <t>LNBSCC4H3MD843368</t>
  </si>
  <si>
    <t>粤SDS3022</t>
  </si>
  <si>
    <t>LDP31B967NG086414</t>
  </si>
  <si>
    <t>粤EDD3091</t>
  </si>
  <si>
    <t>佛山全能达供应链管理有限公司</t>
  </si>
  <si>
    <t>佛山市融创达汽车服务有限公司</t>
  </si>
  <si>
    <t>FET-KF-202208R1196</t>
  </si>
  <si>
    <t>LDP31B969NG086415</t>
  </si>
  <si>
    <t>粤ED72215</t>
  </si>
  <si>
    <t>LDP31B960NG086416</t>
  </si>
  <si>
    <t>粤EDU6292</t>
  </si>
  <si>
    <t>LDP31B962NG086417</t>
  </si>
  <si>
    <t>粤EDC9686</t>
  </si>
  <si>
    <t>LDP31B964NG086418</t>
  </si>
  <si>
    <t>粤EDT3130</t>
  </si>
  <si>
    <t>LDP31B966NG086419</t>
  </si>
  <si>
    <t>粤EDP7913</t>
  </si>
  <si>
    <t>LDP31B962NG086420</t>
  </si>
  <si>
    <t>粤EDB8159</t>
  </si>
  <si>
    <t>LDP31B964NG086421</t>
  </si>
  <si>
    <t>粤EDT9056</t>
  </si>
  <si>
    <t>LDP31B968NG086423</t>
  </si>
  <si>
    <t>粤EDL6237</t>
  </si>
  <si>
    <t>LDP31B96XNG086424</t>
  </si>
  <si>
    <t>粤EDD3988</t>
  </si>
  <si>
    <t>LDP31B961NG086425</t>
  </si>
  <si>
    <t>粤EDC8869</t>
  </si>
  <si>
    <t>LDP31B963NG086426</t>
  </si>
  <si>
    <t>粤EDT9523</t>
  </si>
  <si>
    <t>LDP31B965NG086427</t>
  </si>
  <si>
    <t>粤EDN3097</t>
  </si>
  <si>
    <t>LDP31B967NG086428</t>
  </si>
  <si>
    <t>粤EDS0913</t>
  </si>
  <si>
    <t>LDP31B969NG086429</t>
  </si>
  <si>
    <t>粤EDT1096</t>
  </si>
  <si>
    <t>LDP31B965NG086430</t>
  </si>
  <si>
    <t>粤EDQ0991</t>
  </si>
  <si>
    <t>LDP31B967NG086431</t>
  </si>
  <si>
    <t>粤EDS7030</t>
  </si>
  <si>
    <t>LDP31B969NG086432</t>
  </si>
  <si>
    <t>粤EDR7220</t>
  </si>
  <si>
    <t>LDP31B961NG086473</t>
  </si>
  <si>
    <t>粤EDB5551</t>
  </si>
  <si>
    <t>LDP31B963NG086474</t>
  </si>
  <si>
    <t>粤EDQ5821</t>
  </si>
  <si>
    <t>LDP31B965NG086475</t>
  </si>
  <si>
    <t>粤EDR5236</t>
  </si>
  <si>
    <t>LDP31B967NG086476</t>
  </si>
  <si>
    <t>粤EDB8655</t>
  </si>
  <si>
    <t>LDP31B969NG086477</t>
  </si>
  <si>
    <t>粤EDR3963</t>
  </si>
  <si>
    <t>LDP31B960NG086478</t>
  </si>
  <si>
    <t>粤EDS0355</t>
  </si>
  <si>
    <t>LDP31B969NG086480</t>
  </si>
  <si>
    <t>粤EDA8869</t>
  </si>
  <si>
    <t>LDP31B960NG086481</t>
  </si>
  <si>
    <t>粤EDR6302</t>
  </si>
  <si>
    <t>LDP31B962NG086482</t>
  </si>
  <si>
    <t>粤EDL7786</t>
  </si>
  <si>
    <t>LDP31B964NG086483</t>
  </si>
  <si>
    <t>粤EDQ6783</t>
  </si>
  <si>
    <t>LDP31B966NG086484</t>
  </si>
  <si>
    <t>粤EDU7380</t>
  </si>
  <si>
    <t>LDP31B968NG086485</t>
  </si>
  <si>
    <t>粤EDB0292</t>
  </si>
  <si>
    <t>LDP31B96XNG086486</t>
  </si>
  <si>
    <t>粤EDB5982</t>
  </si>
  <si>
    <t>LDP31B961NG086487</t>
  </si>
  <si>
    <t>粤EDL5032</t>
  </si>
  <si>
    <t>LDP31B963NG086488</t>
  </si>
  <si>
    <t>粤EDA9855</t>
  </si>
  <si>
    <t>LDP31B965NG086489</t>
  </si>
  <si>
    <t>粤EDU1601</t>
  </si>
  <si>
    <t>LDP31B961NG086490</t>
  </si>
  <si>
    <t>粤EDT9963</t>
  </si>
  <si>
    <t>LDP31B963NG086491</t>
  </si>
  <si>
    <t>粤EDL3105</t>
  </si>
  <si>
    <t>LDP31B965NG086492</t>
  </si>
  <si>
    <t>粤EDS1831</t>
  </si>
  <si>
    <t>LDP31B967NG086493</t>
  </si>
  <si>
    <t>粤EDA7379</t>
  </si>
  <si>
    <t>LDP31B969NG086494</t>
  </si>
  <si>
    <t>粤EDT6861</t>
  </si>
  <si>
    <t>LDP31B960NG086495</t>
  </si>
  <si>
    <t>粤EDP3091</t>
  </si>
  <si>
    <t>LDP31B962NG086496</t>
  </si>
  <si>
    <t>粤EDR7803</t>
  </si>
  <si>
    <t>LDP31B964NG086497</t>
  </si>
  <si>
    <t>粤EDR5082</t>
  </si>
  <si>
    <t>LDP31B966NG086498</t>
  </si>
  <si>
    <t>粤EDR2961</t>
  </si>
  <si>
    <t>LDP31B968NG086499</t>
  </si>
  <si>
    <t>粤EDT5563</t>
  </si>
  <si>
    <t>LDP31B960NG086500</t>
  </si>
  <si>
    <t>粤EDU5991</t>
  </si>
  <si>
    <t>LDP31B962NG086501</t>
  </si>
  <si>
    <t>粤EDE3331</t>
  </si>
  <si>
    <t>LDP31B966NG086503</t>
  </si>
  <si>
    <t>粤EDN9235</t>
  </si>
  <si>
    <t>LDP31B968NG086504</t>
  </si>
  <si>
    <t>粤EDQ9397</t>
  </si>
  <si>
    <t>LDP31B96XNG086505</t>
  </si>
  <si>
    <t>粤EDS8021</t>
  </si>
  <si>
    <t>LDP31B961NG086506</t>
  </si>
  <si>
    <t>粤EDT1399</t>
  </si>
  <si>
    <t>LDP31B963NG086507</t>
  </si>
  <si>
    <t>粤EDQ0290</t>
  </si>
  <si>
    <t>LDP31B965NG086508</t>
  </si>
  <si>
    <t>粤EDT9303</t>
  </si>
  <si>
    <t>LDP31B967NG086509</t>
  </si>
  <si>
    <t>粤EDD2872</t>
  </si>
  <si>
    <t>LDP31B963NG086510</t>
  </si>
  <si>
    <t>粤EDQ9162</t>
  </si>
  <si>
    <t>LDP31B965NG086511</t>
  </si>
  <si>
    <t>粤EDD0008</t>
  </si>
  <si>
    <t>LDP31B967NG086512</t>
  </si>
  <si>
    <t>粤EDS8650</t>
  </si>
  <si>
    <t>LDP31B96XNG086553</t>
  </si>
  <si>
    <t>粤EDB2032</t>
  </si>
  <si>
    <t>LDP31B961NG086554</t>
  </si>
  <si>
    <t>粤EDQ9899</t>
  </si>
  <si>
    <t>LDP31B963NG086555</t>
  </si>
  <si>
    <t>粤EDD3317</t>
  </si>
  <si>
    <t>LDP31B969NG090786</t>
  </si>
  <si>
    <t>粤EDE5993</t>
  </si>
  <si>
    <t>LDP31B961NG084772</t>
  </si>
  <si>
    <t>粤EDU6093</t>
  </si>
  <si>
    <t>FET-KF-202208R1195</t>
  </si>
  <si>
    <t>LDP31B965NG085553</t>
  </si>
  <si>
    <t>粤EDD7121</t>
  </si>
  <si>
    <t>LDP31B965NG085570</t>
  </si>
  <si>
    <t>粤EDD0333</t>
  </si>
  <si>
    <t>LDP31B967NG085571</t>
  </si>
  <si>
    <t>粤EDB8291</t>
  </si>
  <si>
    <t>LDP31B960NG085573</t>
  </si>
  <si>
    <t>粤EDA6122</t>
  </si>
  <si>
    <t>LDP31B962NG085574</t>
  </si>
  <si>
    <t>粤EDB8621</t>
  </si>
  <si>
    <t>LDP31B964NG085575</t>
  </si>
  <si>
    <t>粤EDE1039</t>
  </si>
  <si>
    <t>LDP31B966NG085576</t>
  </si>
  <si>
    <t>粤EDE9900</t>
  </si>
  <si>
    <t>LDP31B968NG085577</t>
  </si>
  <si>
    <t>粤EDR2237</t>
  </si>
  <si>
    <t>LDP31B96XNG085578</t>
  </si>
  <si>
    <t>粤EDB9335</t>
  </si>
  <si>
    <t>LDP31B960NG085735</t>
  </si>
  <si>
    <t>粤EDU0253</t>
  </si>
  <si>
    <t>LDP31B962NG085736</t>
  </si>
  <si>
    <t>粤EDB9306</t>
  </si>
  <si>
    <t>LDP31B964NG085737</t>
  </si>
  <si>
    <t>粤EDQ6018</t>
  </si>
  <si>
    <t>LDP31B966NG085738</t>
  </si>
  <si>
    <t>粤EDQ8596</t>
  </si>
  <si>
    <t>LDP31B968NG085739</t>
  </si>
  <si>
    <t>粤EDB3628</t>
  </si>
  <si>
    <t>LDP31B964NG085740</t>
  </si>
  <si>
    <t>粤EDE2600</t>
  </si>
  <si>
    <t>LDP31B966NG085741</t>
  </si>
  <si>
    <t>粤EDP9610</t>
  </si>
  <si>
    <t>LDP31B968NG085742</t>
  </si>
  <si>
    <t>粤EDD0022</t>
  </si>
  <si>
    <t>LDP31B96XNG085743</t>
  </si>
  <si>
    <t>粤EDC9139</t>
  </si>
  <si>
    <t>LDP31B961NG085744</t>
  </si>
  <si>
    <t>粤EDA8229</t>
  </si>
  <si>
    <t>LDP31B963NG085745</t>
  </si>
  <si>
    <t>粤EDB8630</t>
  </si>
  <si>
    <t>LDP31B965NG085746</t>
  </si>
  <si>
    <t>粤EDE8802</t>
  </si>
  <si>
    <t>LDP31B967NG085747</t>
  </si>
  <si>
    <t>粤EDA9938</t>
  </si>
  <si>
    <t>LDP31B969NG085748</t>
  </si>
  <si>
    <t>粤EDD9338</t>
  </si>
  <si>
    <t>LDP31B960NG085749</t>
  </si>
  <si>
    <t>粤EDA9382</t>
  </si>
  <si>
    <t>LDP31B967NG085750</t>
  </si>
  <si>
    <t>粤EDC8263</t>
  </si>
  <si>
    <t>LDP31B969NG085751</t>
  </si>
  <si>
    <t>粤EDS2620</t>
  </si>
  <si>
    <t>LDP31B960NG085752</t>
  </si>
  <si>
    <t>粤EDD2672</t>
  </si>
  <si>
    <t>LDP31B962NG085753</t>
  </si>
  <si>
    <t>粤EDB7765</t>
  </si>
  <si>
    <t>LDP31B964NG085754</t>
  </si>
  <si>
    <t>粤EDD9575</t>
  </si>
  <si>
    <t>LDP31B966NG085755</t>
  </si>
  <si>
    <t>粤EDA9193</t>
  </si>
  <si>
    <t>LDP31B968NG085756</t>
  </si>
  <si>
    <t>粤EDS3816</t>
  </si>
  <si>
    <t>LDP31B961NG085758</t>
  </si>
  <si>
    <t>粤EDE9998</t>
  </si>
  <si>
    <t>LDP31B963NG085759</t>
  </si>
  <si>
    <t>粤EDD2365</t>
  </si>
  <si>
    <t>LDP31B96XNG085760</t>
  </si>
  <si>
    <t>粤EDE2365</t>
  </si>
  <si>
    <t>LDP31B963NG086409</t>
  </si>
  <si>
    <t>粤EDU7837</t>
  </si>
  <si>
    <t>LDP31B96XNG086410</t>
  </si>
  <si>
    <t>粤EDE1901</t>
  </si>
  <si>
    <t>LDP31B961NG086411</t>
  </si>
  <si>
    <t>粤EDP1951</t>
  </si>
  <si>
    <t>LDP31B963NG086412</t>
  </si>
  <si>
    <t>粤EDB8317</t>
  </si>
  <si>
    <t>LDP31B965NG086413</t>
  </si>
  <si>
    <t>粤EDT5773</t>
  </si>
  <si>
    <t>LDCD730E1N3024898</t>
  </si>
  <si>
    <t>陕ADX9715</t>
  </si>
  <si>
    <t>ZCDFW/ZLHT-202209260003</t>
  </si>
  <si>
    <t>FET-KF-202209R0063</t>
  </si>
  <si>
    <t>LDCD730E3N3024899</t>
  </si>
  <si>
    <t>陕ADM2159</t>
  </si>
  <si>
    <t>LDCD730E6N3024900</t>
  </si>
  <si>
    <t>陕ADU2455</t>
  </si>
  <si>
    <t>ZLHT-22101113512841</t>
  </si>
  <si>
    <t>LDCD730EXN3024902</t>
  </si>
  <si>
    <t>陕ADN9223</t>
  </si>
  <si>
    <t>LDCD730E3N3024904</t>
  </si>
  <si>
    <t>陕ADM7011</t>
  </si>
  <si>
    <t>LDCD730E9N3024907</t>
  </si>
  <si>
    <t>陕ADX9103</t>
  </si>
  <si>
    <t>LDCD730E1N3024903</t>
  </si>
  <si>
    <t>陕ADP2562</t>
  </si>
  <si>
    <t>LDCD730E7N3024906</t>
  </si>
  <si>
    <t>陕ADN9273</t>
  </si>
  <si>
    <t>LDCD730E1N3024917</t>
  </si>
  <si>
    <t>陕ADL5378</t>
  </si>
  <si>
    <t>LDCD730E5N3024919</t>
  </si>
  <si>
    <t>陕ADM6603</t>
  </si>
  <si>
    <t>LDCD730E5N3024905</t>
  </si>
  <si>
    <t>陕ADM9966</t>
  </si>
  <si>
    <t>LDCD730E0N3024925</t>
  </si>
  <si>
    <t>陕ADN2119</t>
  </si>
  <si>
    <t>LDCD730E2N3024909</t>
  </si>
  <si>
    <t>陕ADP3912</t>
  </si>
  <si>
    <t>LDCD730E8N3024901</t>
  </si>
  <si>
    <t>陕ADX6561</t>
  </si>
  <si>
    <t>LDCD730E6N3024928</t>
  </si>
  <si>
    <t>陕ADX6073</t>
  </si>
  <si>
    <t>LDCD730E5N3024922</t>
  </si>
  <si>
    <t>陕ADG6429</t>
  </si>
  <si>
    <t>LDCD730E8N3024929</t>
  </si>
  <si>
    <t>陕ADP7737</t>
  </si>
  <si>
    <t>LDCD730E2N3024926</t>
  </si>
  <si>
    <t>陕ADX3095</t>
  </si>
  <si>
    <t>LDCD730E8N3024932</t>
  </si>
  <si>
    <t>陕ADP3300</t>
  </si>
  <si>
    <t>LDCD730EXN3024933</t>
  </si>
  <si>
    <t>陕ADX2553</t>
  </si>
  <si>
    <t>LDCD730E3N3024918</t>
  </si>
  <si>
    <t>陕ADN2127</t>
  </si>
  <si>
    <t>LDCD730E0N3024939</t>
  </si>
  <si>
    <t>陕ADN8966</t>
  </si>
  <si>
    <t>LDCD730E3N3024935</t>
  </si>
  <si>
    <t>陕ADN3317</t>
  </si>
  <si>
    <t>LDCD730E0N3024911</t>
  </si>
  <si>
    <t>陕ADX8935</t>
  </si>
  <si>
    <t>LDCD730E2N3024943</t>
  </si>
  <si>
    <t>陕ADH0793</t>
  </si>
  <si>
    <t>LDCD730E6N3024931</t>
  </si>
  <si>
    <t>陕ADX7011</t>
  </si>
  <si>
    <t>LDCD730E8N3024946</t>
  </si>
  <si>
    <t>陕ADX1896</t>
  </si>
  <si>
    <t>LDCD730E7N3024940</t>
  </si>
  <si>
    <t>陕ADX0385</t>
  </si>
  <si>
    <t>LDCD730EXN3024916</t>
  </si>
  <si>
    <t>陕ADX2621</t>
  </si>
  <si>
    <t>LDCD730E0N3024908</t>
  </si>
  <si>
    <t>陕ADP3051</t>
  </si>
  <si>
    <t>LDCD730E7N3024923</t>
  </si>
  <si>
    <t>陕ADX5552</t>
  </si>
  <si>
    <t>LDCD730E1N3024920</t>
  </si>
  <si>
    <t>陕ADP8865</t>
  </si>
  <si>
    <t>LDCD730E6N3024914</t>
  </si>
  <si>
    <t>陕ADH6290</t>
  </si>
  <si>
    <t>LDCD730E0N3024942</t>
  </si>
  <si>
    <t>陕ADP5813</t>
  </si>
  <si>
    <t>LDCD730E2N3024912</t>
  </si>
  <si>
    <t>陕ADX3266</t>
  </si>
  <si>
    <t>LDCD730E9N3024910</t>
  </si>
  <si>
    <t>陕ADP9136</t>
  </si>
  <si>
    <t>LDCD730EXN3024897</t>
  </si>
  <si>
    <t>陕ADL9030</t>
  </si>
  <si>
    <t>LDCD730E9N3024938</t>
  </si>
  <si>
    <t>陕ADX3238</t>
  </si>
  <si>
    <t>LDCD730E7N3024937</t>
  </si>
  <si>
    <t>陕ADN9670</t>
  </si>
  <si>
    <t>LDCD730E4N3024944</t>
  </si>
  <si>
    <t>陕ADE9934</t>
  </si>
  <si>
    <t>LDCD730E1N3024934</t>
  </si>
  <si>
    <t>陕ADL1709</t>
  </si>
  <si>
    <t>LDCD730E9N3024924</t>
  </si>
  <si>
    <t>陕ADX2059</t>
  </si>
  <si>
    <t>LDCD730E4N3024930</t>
  </si>
  <si>
    <t>陕ADP3173</t>
  </si>
  <si>
    <t>LDCD730E6N3024945</t>
  </si>
  <si>
    <t>陕ADC5469</t>
  </si>
  <si>
    <t>LDCD730E9N3024941</t>
  </si>
  <si>
    <t>陕ADP6135</t>
  </si>
  <si>
    <t>LDCD730E4N3024927</t>
  </si>
  <si>
    <t>陕ADN6726</t>
  </si>
  <si>
    <t>LDCD730E5N3024936</t>
  </si>
  <si>
    <t>陕ADN7010</t>
  </si>
  <si>
    <t>LDCD730E3N3024921</t>
  </si>
  <si>
    <t>陕ADX9866</t>
  </si>
  <si>
    <t>LDCD730E4N3024913</t>
  </si>
  <si>
    <t>陕ADX0903</t>
  </si>
  <si>
    <t>LDCD730E6N3022726</t>
  </si>
  <si>
    <t>陕ADX3902</t>
  </si>
  <si>
    <t>LDCD730E2N3023162</t>
  </si>
  <si>
    <t>陕ADX0717</t>
  </si>
  <si>
    <t>LDCD730E8N3024915</t>
  </si>
  <si>
    <t>陕ADN1865</t>
  </si>
  <si>
    <t>LDP51B967KC001549</t>
  </si>
  <si>
    <t>粤BDZ3258</t>
  </si>
  <si>
    <t>深圳市秒秒汽车销售有限公司</t>
  </si>
  <si>
    <t>ZLFWHT-20220820-03</t>
  </si>
  <si>
    <t>FET-KF-202208R1076</t>
  </si>
  <si>
    <t>LDP51B961KC000252</t>
  </si>
  <si>
    <t>粤BDT5856</t>
  </si>
  <si>
    <t>ZLFWHT-20220820-01</t>
  </si>
  <si>
    <t>FET-KF-202208R1072</t>
  </si>
  <si>
    <t>LDP51B966KC000344</t>
  </si>
  <si>
    <t>粤BDY2519</t>
  </si>
  <si>
    <t>ZLFWHT-20220820-06</t>
  </si>
  <si>
    <t>FET-KF-202208R1080</t>
  </si>
  <si>
    <t>LDP51B967KC000711</t>
  </si>
  <si>
    <t>粤BDX8737</t>
  </si>
  <si>
    <t>ZLFWHT-20220820-04</t>
  </si>
  <si>
    <t>FET-KF-202208R1078</t>
  </si>
  <si>
    <t>LDP51B963KC008675</t>
  </si>
  <si>
    <t>粤BDX5419</t>
  </si>
  <si>
    <t>ZLFWHT-20220820-15</t>
  </si>
  <si>
    <t>FET-KF-202208R1092</t>
  </si>
  <si>
    <t>LDP51B968KC001351</t>
  </si>
  <si>
    <t>粤BDU9800</t>
  </si>
  <si>
    <t>ZLFWHT-20220820-07</t>
  </si>
  <si>
    <t>FET-KF-202208R1081</t>
  </si>
  <si>
    <t>LDP51B962KC000356</t>
  </si>
  <si>
    <t>粤BDU6019</t>
  </si>
  <si>
    <t>ZLFWHT-20220820-08</t>
  </si>
  <si>
    <t>FET-KF-202208R1085</t>
  </si>
  <si>
    <t>LDP51B969KC000354</t>
  </si>
  <si>
    <t>粤BDU5309</t>
  </si>
  <si>
    <t>LDP51B960KC008746</t>
  </si>
  <si>
    <t>粤BDU3406</t>
  </si>
  <si>
    <t>ZLFWHT-20220820-14</t>
  </si>
  <si>
    <t>FET-KF-202208R1091</t>
  </si>
  <si>
    <t>LDP51B963KC000348</t>
  </si>
  <si>
    <t>粤BDU0609</t>
  </si>
  <si>
    <t>LDP51B961KC000834</t>
  </si>
  <si>
    <t>粤BDT8610</t>
  </si>
  <si>
    <t>LDP51B964KC008751</t>
  </si>
  <si>
    <t>粤BDT5245</t>
  </si>
  <si>
    <t>LDP51B966JE014344</t>
  </si>
  <si>
    <t>粤BDP0535</t>
  </si>
  <si>
    <t>ZLFWHT-20220820-05</t>
  </si>
  <si>
    <t>FET-KF-202208R1079</t>
  </si>
  <si>
    <t>LDP51B961JE014316</t>
  </si>
  <si>
    <t>粤BDN5758</t>
  </si>
  <si>
    <t>ZLFWHT-20220820-02</t>
  </si>
  <si>
    <t>FET-KF-202208R1075</t>
  </si>
  <si>
    <t>LDP51B960KC008682</t>
  </si>
  <si>
    <t>粤BA38150</t>
  </si>
  <si>
    <t>LDP51B969KC008793</t>
  </si>
  <si>
    <t>粤BA37706</t>
  </si>
  <si>
    <t>LDP51B962KC008716</t>
  </si>
  <si>
    <t>粤BA37160</t>
  </si>
  <si>
    <t>ZLFWHT-20220820-13</t>
  </si>
  <si>
    <t>FET-KF-202208R1090</t>
  </si>
  <si>
    <t>LDP51B964KC008491</t>
  </si>
  <si>
    <t>粤BA36957</t>
  </si>
  <si>
    <t>LDP51B969KC008583</t>
  </si>
  <si>
    <t>粤BA36479</t>
  </si>
  <si>
    <t>ZLFWHT-20220820-11</t>
  </si>
  <si>
    <t>FET-KF-202208R1088</t>
  </si>
  <si>
    <t>LDP51B966KC008797</t>
  </si>
  <si>
    <t>粤BA36021</t>
  </si>
  <si>
    <t>LDP51B960KC007886</t>
  </si>
  <si>
    <t>粤BA35719</t>
  </si>
  <si>
    <t>LDP51B960KC008763</t>
  </si>
  <si>
    <t>粤BA35202</t>
  </si>
  <si>
    <t>LDP51B966KC008766</t>
  </si>
  <si>
    <t>粤BA35089</t>
  </si>
  <si>
    <t>LDP51B966KC008623</t>
  </si>
  <si>
    <t>粤BA31229</t>
  </si>
  <si>
    <t>LDP51B961KC007878</t>
  </si>
  <si>
    <t>粤BA31139</t>
  </si>
  <si>
    <t>LDP51B966KC008704</t>
  </si>
  <si>
    <t>粤BA31020</t>
  </si>
  <si>
    <t>LDP51B961KC008528</t>
  </si>
  <si>
    <t>粤BA28517</t>
  </si>
  <si>
    <t>LDP51B960KC008536</t>
  </si>
  <si>
    <t>粤BA26720</t>
  </si>
  <si>
    <t>LDP51B966KC008783</t>
  </si>
  <si>
    <t>粤BA17536</t>
  </si>
  <si>
    <t>LDP51B967KC008498</t>
  </si>
  <si>
    <t>粤BA17278</t>
  </si>
  <si>
    <t>LDP51B960KC008505</t>
  </si>
  <si>
    <t>粤BA16425</t>
  </si>
  <si>
    <t>LDP51B966KC008654</t>
  </si>
  <si>
    <t>粤BA16159</t>
  </si>
  <si>
    <t>LDP51B969KC008650</t>
  </si>
  <si>
    <t>粤BA12982</t>
  </si>
  <si>
    <t>LDP51B965KC008757</t>
  </si>
  <si>
    <t>粤BA12942</t>
  </si>
  <si>
    <t>LDP51B96XKC008799</t>
  </si>
  <si>
    <t>粤BA12739</t>
  </si>
  <si>
    <t>LDP51B968KC008672</t>
  </si>
  <si>
    <t>粤BA10349</t>
  </si>
  <si>
    <t>LDP51B961KC008495</t>
  </si>
  <si>
    <t>粤BA06257</t>
  </si>
  <si>
    <t>LDP51B968KC008638</t>
  </si>
  <si>
    <t>粤BA05860</t>
  </si>
  <si>
    <t>LDP51B962KC008599</t>
  </si>
  <si>
    <t>粤BA05249</t>
  </si>
  <si>
    <t>LDP51B961KC008805</t>
  </si>
  <si>
    <t>粤BA04513</t>
  </si>
  <si>
    <t>LDP51B968KC008543</t>
  </si>
  <si>
    <t>粤BA04298</t>
  </si>
  <si>
    <t>LDP31B964NG065424</t>
  </si>
  <si>
    <t>FET-KF-202209R0066</t>
  </si>
  <si>
    <t>LDP31B966NG065442</t>
  </si>
  <si>
    <t>LDP31B966NG065456</t>
  </si>
  <si>
    <t>LDP31B96XNG065458</t>
  </si>
  <si>
    <t>LDP31B961NG064277</t>
  </si>
  <si>
    <t>LDP31B963NG064278</t>
  </si>
  <si>
    <t>LDP31B96XNG065993</t>
  </si>
  <si>
    <t>LDP31B965NG065996</t>
  </si>
  <si>
    <t>LDP31B969NG066049</t>
  </si>
  <si>
    <t>粤BDL5165</t>
  </si>
  <si>
    <t>深圳市南博汽车服务有限公司</t>
  </si>
  <si>
    <t>FET-KF-202209R0067</t>
  </si>
  <si>
    <t>LDP31B967NG066051</t>
  </si>
  <si>
    <t>粤BDP0475</t>
  </si>
  <si>
    <t>LDP31B96XNG066058</t>
  </si>
  <si>
    <t>粤BDB5105</t>
  </si>
  <si>
    <t>LDP31B961NG064974</t>
  </si>
  <si>
    <t>粤BDT8759</t>
  </si>
  <si>
    <t>深圳市天才汽车服务有限公司</t>
  </si>
  <si>
    <t>FET-KF-202209R0068</t>
  </si>
  <si>
    <t>LDP31B96XNG065430</t>
  </si>
  <si>
    <t>粤BDM2380</t>
  </si>
  <si>
    <t>LDP31B965NG065433</t>
  </si>
  <si>
    <t>粤BDD0587</t>
  </si>
  <si>
    <t>LDP31B964NG065438</t>
  </si>
  <si>
    <t>粤BDN7896</t>
  </si>
  <si>
    <t>FET-KF-202209R0070</t>
  </si>
  <si>
    <t>LDP31B964NG065441</t>
  </si>
  <si>
    <t>粤BDR3616</t>
  </si>
  <si>
    <t>FET-KF-202209R0071</t>
  </si>
  <si>
    <t>LDP31B961NG065445</t>
  </si>
  <si>
    <t>粤BDN7702</t>
  </si>
  <si>
    <t>深圳市木格人汽车服务有限公司</t>
  </si>
  <si>
    <t>FET-KF-202209R0072</t>
  </si>
  <si>
    <t>LDP31B963NG065446</t>
  </si>
  <si>
    <t>粤BD56842</t>
  </si>
  <si>
    <t>FET-KF-202209R0073</t>
  </si>
  <si>
    <t>LDP31B967NG065420</t>
  </si>
  <si>
    <t>粤BDW6631</t>
  </si>
  <si>
    <t>FET-KF-202209R0074</t>
  </si>
  <si>
    <t>LDP31B968NG065443</t>
  </si>
  <si>
    <t>粤BB04018</t>
  </si>
  <si>
    <t>FET-KF-202209R0075</t>
  </si>
  <si>
    <t>LDP31B969NG065449</t>
  </si>
  <si>
    <t>粤BDQ5015</t>
  </si>
  <si>
    <t>FET-KF-202209R0076</t>
  </si>
  <si>
    <t>LDP31B968NG065457</t>
  </si>
  <si>
    <t>粤BDR7808</t>
  </si>
  <si>
    <t>FET-KF-202209R0077</t>
  </si>
  <si>
    <t>LDP31B963NG065513</t>
  </si>
  <si>
    <t>粤BDM3217</t>
  </si>
  <si>
    <t>FET-KF-202209R0078</t>
  </si>
  <si>
    <t>LDP31B964NG065519</t>
  </si>
  <si>
    <t>粤BD93291</t>
  </si>
  <si>
    <t>FET-KF-202209R0079</t>
  </si>
  <si>
    <t>LDP31B962NG065521</t>
  </si>
  <si>
    <t>粤BDN0068</t>
  </si>
  <si>
    <t>FET-KF-202209R0080</t>
  </si>
  <si>
    <t>LDP31B96XNG075861</t>
  </si>
  <si>
    <t>粤BDR4253</t>
  </si>
  <si>
    <t>FET-KF-202209R0081</t>
  </si>
  <si>
    <t>LDP31B969NG075883</t>
  </si>
  <si>
    <t>粤BDU0423</t>
  </si>
  <si>
    <t>FET-KF-202209R0082</t>
  </si>
  <si>
    <t>LDP31B96XNG075892</t>
  </si>
  <si>
    <t>粤BDK2251</t>
  </si>
  <si>
    <t>深圳市菲通汽车服务有限公司</t>
  </si>
  <si>
    <t>FET-KF-202209R0083</t>
  </si>
  <si>
    <t>LDP31B963NG075944</t>
  </si>
  <si>
    <t>粤BDZ5999</t>
  </si>
  <si>
    <t>深圳市世嘉汽车服务有限公司</t>
  </si>
  <si>
    <t>FET-KF-202209R0084</t>
  </si>
  <si>
    <t>LDP31B969NG075964</t>
  </si>
  <si>
    <t>粤BDQ0986</t>
  </si>
  <si>
    <t>深圳市源和利汽车服务有限公司</t>
  </si>
  <si>
    <t>FET-KF-202209R0085</t>
  </si>
  <si>
    <t>LDP31B966NG075971</t>
  </si>
  <si>
    <t>粤BAG8746</t>
  </si>
  <si>
    <t>FET-KF-202209R0086</t>
  </si>
  <si>
    <t>LDP31B963NG075975</t>
  </si>
  <si>
    <t>粤BDK8411</t>
  </si>
  <si>
    <t>深圳市信邦汽车服务有限公司</t>
  </si>
  <si>
    <t>FET-KF-202209R0087</t>
  </si>
  <si>
    <t>LDP31B967NG075980</t>
  </si>
  <si>
    <t>粤BDB4283</t>
  </si>
  <si>
    <t>FET-KF-202209R0088</t>
  </si>
  <si>
    <t>LDP31B967NG075882</t>
  </si>
  <si>
    <t>粤BDL4452</t>
  </si>
  <si>
    <t>FET-KF-202209R0089</t>
  </si>
  <si>
    <t>LDP31B962NG077894</t>
  </si>
  <si>
    <t>粤BDL5295</t>
  </si>
  <si>
    <t>深圳市广鸿汽车服务有限公司</t>
  </si>
  <si>
    <t>FET-KF-202209R0090</t>
  </si>
  <si>
    <t>LDP31B968NG077897</t>
  </si>
  <si>
    <t>粤BDY0391</t>
  </si>
  <si>
    <t>深圳市南卡汽车服务有限公司</t>
  </si>
  <si>
    <t>FET-KF-202209R0091</t>
  </si>
  <si>
    <t>LDP31B964NG077900</t>
  </si>
  <si>
    <t>LDP31B963NG077919</t>
  </si>
  <si>
    <t>粤BDN6029</t>
  </si>
  <si>
    <t>深圳市智信汽车服务有限公司</t>
  </si>
  <si>
    <t>FET-KF-202209R0093</t>
  </si>
  <si>
    <t>LDP31B966NG077896</t>
  </si>
  <si>
    <t>粤BDS3882</t>
  </si>
  <si>
    <t>LDP31B965NG077923</t>
  </si>
  <si>
    <t>粤BDQ5613</t>
  </si>
  <si>
    <t>深圳市达星汽车服务有限公司</t>
  </si>
  <si>
    <t>FET-KF-202209R0094</t>
  </si>
  <si>
    <t>LDP31B964NG077895</t>
  </si>
  <si>
    <t>粤BDR7301</t>
  </si>
  <si>
    <t>LDP31B96XNG077903</t>
  </si>
  <si>
    <t>粤BDX0561</t>
  </si>
  <si>
    <t>深圳市广元汽车服务有限公司</t>
  </si>
  <si>
    <t>FET-KF-202209R0095</t>
  </si>
  <si>
    <t>LDP31B961NG077904</t>
  </si>
  <si>
    <t>粤BD03986</t>
  </si>
  <si>
    <t>LDP31B961NG077921</t>
  </si>
  <si>
    <t>粤BDL8951</t>
  </si>
  <si>
    <t>深圳市盛阳汽车服务有限公司</t>
  </si>
  <si>
    <t>FET-KF-202209R0096</t>
  </si>
  <si>
    <t>LDP31B961NG075893</t>
  </si>
  <si>
    <t>粤BDL4023</t>
  </si>
  <si>
    <t>FET-KF-202209R0097</t>
  </si>
  <si>
    <t>LDP31B96XNG075942</t>
  </si>
  <si>
    <t>粤BDQ4223</t>
  </si>
  <si>
    <t>FET-KF-202209R0098</t>
  </si>
  <si>
    <t>LDP31B960NG075965</t>
  </si>
  <si>
    <t>粤BDZ0108</t>
  </si>
  <si>
    <t>LDP31B962NG075885</t>
  </si>
  <si>
    <t>粤BDY2292</t>
  </si>
  <si>
    <t>FET-KF-202209R0099</t>
  </si>
  <si>
    <t>LDP31B968NG075891</t>
  </si>
  <si>
    <t>粤BDS0111</t>
  </si>
  <si>
    <t>FET-KF-202209R0100</t>
  </si>
  <si>
    <t>LDP31B969NG075947</t>
  </si>
  <si>
    <t>粤BDJ4425</t>
  </si>
  <si>
    <t>FET-KF-202209R0101</t>
  </si>
  <si>
    <t>LDP31B962NG075949</t>
  </si>
  <si>
    <t>粤BDT7917</t>
  </si>
  <si>
    <t>FET-KF-202209R0102</t>
  </si>
  <si>
    <t>LDP31B965NG075959</t>
  </si>
  <si>
    <t>粤BDR9319</t>
  </si>
  <si>
    <t>LDP31B968NG065491</t>
  </si>
  <si>
    <t>粤BDT5498</t>
  </si>
  <si>
    <t>LDP31B967NG065496</t>
  </si>
  <si>
    <t>粤BDW0058</t>
  </si>
  <si>
    <t>FET-KF-202209R0103</t>
  </si>
  <si>
    <t>LDP31B967NG065501</t>
  </si>
  <si>
    <t>粤BAV6147</t>
  </si>
  <si>
    <t>FET-KF-202209R0105</t>
  </si>
  <si>
    <t>LDP31B965NG065979</t>
  </si>
  <si>
    <t>粤BDL1828</t>
  </si>
  <si>
    <t>LDP31B965NG065982</t>
  </si>
  <si>
    <t>粤BDM6242</t>
  </si>
  <si>
    <t>LDP31B967NG065983</t>
  </si>
  <si>
    <t>粤BDS3312</t>
  </si>
  <si>
    <t>FET-KF-202209R0106</t>
  </si>
  <si>
    <t>LDP31B962NG065986</t>
  </si>
  <si>
    <t>粤BDU2556</t>
  </si>
  <si>
    <t>LDP31B964NG065987</t>
  </si>
  <si>
    <t>粤BDM4252</t>
  </si>
  <si>
    <t>FET-KF-202209R0107</t>
  </si>
  <si>
    <t>LDP31B964NG065990</t>
  </si>
  <si>
    <t>粤BAE3017</t>
  </si>
  <si>
    <t>LDP31B969NG065998</t>
  </si>
  <si>
    <t>粤BDT1292</t>
  </si>
  <si>
    <t>LDP31B963NG064314</t>
  </si>
  <si>
    <t>粤BDS2959</t>
  </si>
  <si>
    <t>FET-KF-202209R0108</t>
  </si>
  <si>
    <t>LDP31B961NG064389</t>
  </si>
  <si>
    <t>粤BDW6208</t>
  </si>
  <si>
    <t>LDP31B969NG064835</t>
  </si>
  <si>
    <t>粤BD08071</t>
  </si>
  <si>
    <t>FET-KF-202209R0109</t>
  </si>
  <si>
    <t>LDP31B967NG075946</t>
  </si>
  <si>
    <t>粤BDF8451</t>
  </si>
  <si>
    <t>深圳市舒韵广告有限公司</t>
  </si>
  <si>
    <t>FET-KF-202209R0431</t>
  </si>
  <si>
    <t>LDP31B961NG075862</t>
  </si>
  <si>
    <t>粤BDP7453</t>
  </si>
  <si>
    <t>LDP31B967NG075865</t>
  </si>
  <si>
    <t>粤BDP3913</t>
  </si>
  <si>
    <t>LDP31B963NG075877</t>
  </si>
  <si>
    <t>粤BDQ2243</t>
  </si>
  <si>
    <t>深圳市凯晟达广告有限公司</t>
  </si>
  <si>
    <t>FET-KF-202209R0432</t>
  </si>
  <si>
    <t>LDP31B965NG075878</t>
  </si>
  <si>
    <t>粤BDL8361</t>
  </si>
  <si>
    <t>LDP31B967NG075879</t>
  </si>
  <si>
    <t>粤BAJ8407</t>
  </si>
  <si>
    <t>LDP31B963NG076026</t>
  </si>
  <si>
    <t>粤BDN2537</t>
  </si>
  <si>
    <t>LDP31B962NG076034</t>
  </si>
  <si>
    <t>粤BDK0540</t>
  </si>
  <si>
    <t>深圳市信中中科技有限公司</t>
  </si>
  <si>
    <t>FET-KF-202209R0434</t>
  </si>
  <si>
    <t>LDP31B968NG076040</t>
  </si>
  <si>
    <t>粤BDE8400</t>
  </si>
  <si>
    <t>LDP31B964NG075886</t>
  </si>
  <si>
    <t>粤BDT0871</t>
  </si>
  <si>
    <t>LDP31B961NG075943</t>
  </si>
  <si>
    <t>粤BDG7540</t>
  </si>
  <si>
    <t>LDP31B963NG075961</t>
  </si>
  <si>
    <t>粤BDS3271</t>
  </si>
  <si>
    <t>深圳市万赢达科技有限公司</t>
  </si>
  <si>
    <t>FET-KF-202209R0435</t>
  </si>
  <si>
    <t>LDP31B965NG075962</t>
  </si>
  <si>
    <t>粤BAG3702</t>
  </si>
  <si>
    <t>LDP31B966NG075968</t>
  </si>
  <si>
    <t>粤BDQ4229</t>
  </si>
  <si>
    <t>LDP31B960NG075979</t>
  </si>
  <si>
    <t>粤BDJ4275</t>
  </si>
  <si>
    <t>LDP31B96XNG076024</t>
  </si>
  <si>
    <t>粤BD41781</t>
  </si>
  <si>
    <t>深圳市瑞泓涛科技有限公司</t>
  </si>
  <si>
    <t>FET-KF-202209R0436</t>
  </si>
  <si>
    <t>LDP31B967NG076028</t>
  </si>
  <si>
    <t>粤BDR8943</t>
  </si>
  <si>
    <t>LDP31B968NG075857</t>
  </si>
  <si>
    <t>粤BDL4661</t>
  </si>
  <si>
    <t>LDP31B962NG075868</t>
  </si>
  <si>
    <t>粤BDM4276</t>
  </si>
  <si>
    <t>LDP31B963NG075880</t>
  </si>
  <si>
    <t>LDP31B966NG075887</t>
  </si>
  <si>
    <t>FET-KF-202209R0110</t>
  </si>
  <si>
    <t>LDP31B968NG075888</t>
  </si>
  <si>
    <t>LDP31B960NG075951</t>
  </si>
  <si>
    <t>LDP31B965NG076027</t>
  </si>
  <si>
    <t>LDP31B965NG076030</t>
  </si>
  <si>
    <t>LDP31B968NG076037</t>
  </si>
  <si>
    <t>LDP31B965NG075945</t>
  </si>
  <si>
    <t>FET-KF-202209R0111</t>
  </si>
  <si>
    <t>LDP31B961NG076042</t>
  </si>
  <si>
    <t>LDP31B968NG075874</t>
  </si>
  <si>
    <t>FET-KF-202209R0112</t>
  </si>
  <si>
    <t>LDP31B961NG075876</t>
  </si>
  <si>
    <t>LDP31B960NG075884</t>
  </si>
  <si>
    <t>FET-KF-202209R0113</t>
  </si>
  <si>
    <t>LDP31B96XNG075889</t>
  </si>
  <si>
    <t>LDP31B966NG075890</t>
  </si>
  <si>
    <t>LDP31B963NG075894</t>
  </si>
  <si>
    <t>FET-KF-202209R0114</t>
  </si>
  <si>
    <t>LDP31B960NG075948</t>
  </si>
  <si>
    <t>LDP31B969NG075950</t>
  </si>
  <si>
    <t>LDP31B96XNG064973</t>
  </si>
  <si>
    <t>FET-KF-202209R0115</t>
  </si>
  <si>
    <t>LDP31B968NG065345</t>
  </si>
  <si>
    <t>LDP31B965NG065349</t>
  </si>
  <si>
    <t>LDP31B969NG065354</t>
  </si>
  <si>
    <t>FET-KF-202209R0116</t>
  </si>
  <si>
    <t>LDP31B969NG065421</t>
  </si>
  <si>
    <t>LDP31B966NG065425</t>
  </si>
  <si>
    <t>LDP31B961NG065493</t>
  </si>
  <si>
    <t>LDP31B966NG064839</t>
  </si>
  <si>
    <t>FET-KF-202209R0117</t>
  </si>
  <si>
    <t>LDP31B968NG064969</t>
  </si>
  <si>
    <t>LDP31B966NG064971</t>
  </si>
  <si>
    <t>LDP31B963NG065348</t>
  </si>
  <si>
    <t>LDP31B96XNG065444</t>
  </si>
  <si>
    <t>FET-KF-202209R0385</t>
  </si>
  <si>
    <t>LDP31B967NG065448</t>
  </si>
  <si>
    <t>LDP31B966NG064968</t>
  </si>
  <si>
    <t>粤BDV2196</t>
  </si>
  <si>
    <t>深圳市愿颖贸易有限公司</t>
  </si>
  <si>
    <t>LDP31B969NG065452</t>
  </si>
  <si>
    <t>粤BDF7901</t>
  </si>
  <si>
    <t>LDP31B966NG065487</t>
  </si>
  <si>
    <t>LDP31B96XNG065492</t>
  </si>
  <si>
    <t>LDP31B960NG065498</t>
  </si>
  <si>
    <t>LDP31B962NG065504</t>
  </si>
  <si>
    <t>粤BDR3366</t>
  </si>
  <si>
    <t>LDP31B96XNG065489</t>
  </si>
  <si>
    <t>粤BB14399</t>
  </si>
  <si>
    <t>LDP31B960NG065503</t>
  </si>
  <si>
    <t>粤BDE1251</t>
  </si>
  <si>
    <t>LDP31B961NG065509</t>
  </si>
  <si>
    <t>粤BDF2268</t>
  </si>
  <si>
    <t>LDP31B965NG065514</t>
  </si>
  <si>
    <t>粤BDM0461</t>
  </si>
  <si>
    <t>LDP31B96XNG065976</t>
  </si>
  <si>
    <t>粤BDH2649</t>
  </si>
  <si>
    <t>LDP31B963NG065978</t>
  </si>
  <si>
    <t>粤BDK1781</t>
  </si>
  <si>
    <t>LDP31B960NG065999</t>
  </si>
  <si>
    <t>粤BDH8129</t>
  </si>
  <si>
    <t>LDP31B963NG066001</t>
  </si>
  <si>
    <t>LDP31B967NG064834</t>
  </si>
  <si>
    <t>粤BDN6141</t>
  </si>
  <si>
    <t>LDP31B96XNG065427</t>
  </si>
  <si>
    <t>LDP31B966NG065439</t>
  </si>
  <si>
    <t>粤BDQ0945</t>
  </si>
  <si>
    <t>LDP31B961NG065977</t>
  </si>
  <si>
    <t>LDP31B963NG065981</t>
  </si>
  <si>
    <t>粤BB12143</t>
  </si>
  <si>
    <t>LDP31B966NG066056</t>
  </si>
  <si>
    <t>粤BDF8508</t>
  </si>
  <si>
    <t>LDP31B968NG066060</t>
  </si>
  <si>
    <t>LDP31B964NG064841</t>
  </si>
  <si>
    <t>LDP31B961NG064859</t>
  </si>
  <si>
    <t>LDP31B961NG066059</t>
  </si>
  <si>
    <t>LDP31B963NG066063</t>
  </si>
  <si>
    <t>粤BDF8431</t>
  </si>
  <si>
    <t>LDP31B969NG066066</t>
  </si>
  <si>
    <t>LDP31B962NG066068</t>
  </si>
  <si>
    <t>粤BDH6630</t>
  </si>
  <si>
    <t>LDP31B968NG065992</t>
  </si>
  <si>
    <t>粤BDG2969</t>
  </si>
  <si>
    <t>LDP31B967NG066003</t>
  </si>
  <si>
    <t>LDP31B965NG066050</t>
  </si>
  <si>
    <t>粤BDK2733</t>
  </si>
  <si>
    <t>LDP31B960NG066053</t>
  </si>
  <si>
    <t>LDP31B962NG066054</t>
  </si>
  <si>
    <t>LDP31B964NG066055</t>
  </si>
  <si>
    <t>LDP31B967NG066065</t>
  </si>
  <si>
    <t>LDP31B964NG065455</t>
  </si>
  <si>
    <t>粤BDN8241</t>
  </si>
  <si>
    <t>LDP31B960NG065484</t>
  </si>
  <si>
    <t>粤BDJ0792</t>
  </si>
  <si>
    <t>LDCD730E4N3025303</t>
  </si>
  <si>
    <t>陕ADX2913</t>
  </si>
  <si>
    <t>FET-KF-202209R0623</t>
  </si>
  <si>
    <t>LDCD730E8N3025305</t>
  </si>
  <si>
    <t>陕ADX0626</t>
  </si>
  <si>
    <t>LDCD730E3N3025311</t>
  </si>
  <si>
    <t>陕ADX3700</t>
  </si>
  <si>
    <t>LDCD730E9N3025314</t>
  </si>
  <si>
    <t>陕ADX3771</t>
  </si>
  <si>
    <t>LDCD730E1N3025307</t>
  </si>
  <si>
    <t>陕ADX6008</t>
  </si>
  <si>
    <t>LDCD730E2N3025316</t>
  </si>
  <si>
    <t>陕ADX0565</t>
  </si>
  <si>
    <t>LDCD730E0N3025315</t>
  </si>
  <si>
    <t>陕ADX1600</t>
  </si>
  <si>
    <t>LDCD730E6N3025321</t>
  </si>
  <si>
    <t>陕ADX9883</t>
  </si>
  <si>
    <t>LDCD730E7N3025313</t>
  </si>
  <si>
    <t>陕ADX1929</t>
  </si>
  <si>
    <t>LDCD730EXN3025306</t>
  </si>
  <si>
    <t>陕ADX1553</t>
  </si>
  <si>
    <t>LDCD730E4N3025317</t>
  </si>
  <si>
    <t>陕ADX0116</t>
  </si>
  <si>
    <t>LNBSCC4HXMD843321</t>
  </si>
  <si>
    <t>粤SDP2258</t>
  </si>
  <si>
    <t>FET-KF-202209R0306</t>
  </si>
  <si>
    <t>LNBSCC4H0MD843375</t>
  </si>
  <si>
    <t>粤SDP2133</t>
  </si>
  <si>
    <t>LNBSCC4H5MD843310</t>
  </si>
  <si>
    <t>粤SDN2221</t>
  </si>
  <si>
    <t>LNBSCC4H2MD843300</t>
  </si>
  <si>
    <t>粤SD01753</t>
  </si>
  <si>
    <t>LNBSCC4H8MD843298</t>
  </si>
  <si>
    <t>粤SDS5521</t>
  </si>
  <si>
    <t>LNBSCC4H7MD843230</t>
  </si>
  <si>
    <t>粤SDS6039</t>
  </si>
  <si>
    <t>LNBSCC4H3MD843340</t>
  </si>
  <si>
    <t>粤SDK3132</t>
  </si>
  <si>
    <t>LNBSCC4H8MD843351</t>
  </si>
  <si>
    <t>粤SDL9593</t>
  </si>
  <si>
    <t>LNBSCC4HXMD843223</t>
  </si>
  <si>
    <t>粤SDM6212</t>
  </si>
  <si>
    <t>LNBSCC4H9MD843259</t>
  </si>
  <si>
    <t>粤SDK3019</t>
  </si>
  <si>
    <t>LNBSCC4H7MD843146</t>
  </si>
  <si>
    <t>粤SD72971</t>
  </si>
  <si>
    <t>LNBSCC4H9MD843214</t>
  </si>
  <si>
    <t>粤SDN0027</t>
  </si>
  <si>
    <t>LNBSCC4H3MD843273</t>
  </si>
  <si>
    <t>粤SD21527</t>
  </si>
  <si>
    <t>LNBSCC4H1MD843272</t>
  </si>
  <si>
    <t>粤SD79267</t>
  </si>
  <si>
    <t>LNBSCC4H2MD843197</t>
  </si>
  <si>
    <t>粤SD75217</t>
  </si>
  <si>
    <t>LNBSCC4H4MD843489</t>
  </si>
  <si>
    <t>粤SDR7685</t>
  </si>
  <si>
    <t>LNBSCC4H7MD843275</t>
  </si>
  <si>
    <t>粤SDP5738</t>
  </si>
  <si>
    <t>LNBSCC4H2MD843345</t>
  </si>
  <si>
    <t>粤SD27391</t>
  </si>
  <si>
    <t>LNBSCC4H2MD843331</t>
  </si>
  <si>
    <t>粤SDN0333</t>
  </si>
  <si>
    <t>LNBSCC4HXMD843528</t>
  </si>
  <si>
    <t>粤SDR0128</t>
  </si>
  <si>
    <t>LNBSCC4H0MD843148</t>
  </si>
  <si>
    <t>粤SDP1216</t>
  </si>
  <si>
    <t>LNBSCC4H3MD843290</t>
  </si>
  <si>
    <t>粤SD72907</t>
  </si>
  <si>
    <t>LNBSCC4H9MD843374</t>
  </si>
  <si>
    <t>粤SDK9353</t>
  </si>
  <si>
    <t>LNBSCC4H7MD843339</t>
  </si>
  <si>
    <t>粤SDN2661</t>
  </si>
  <si>
    <t>LNBSCC4H1MD843370</t>
  </si>
  <si>
    <t>粤SD11486</t>
  </si>
  <si>
    <t>LNBSCC4H9MD843312</t>
  </si>
  <si>
    <t>粤SD05371</t>
  </si>
  <si>
    <t>LNBSCC4H9MD843388</t>
  </si>
  <si>
    <t>粤SD75071</t>
  </si>
  <si>
    <t>LNBSCC4H3MD843435</t>
  </si>
  <si>
    <t>粤SDR1198</t>
  </si>
  <si>
    <t>LNBSCC4H5MD843260</t>
  </si>
  <si>
    <t>粤SDP7099</t>
  </si>
  <si>
    <t>LNBSCC4H1MD843403</t>
  </si>
  <si>
    <t>粤SDL9812</t>
  </si>
  <si>
    <t>LNBSCC4H1MD843420</t>
  </si>
  <si>
    <t>粤SD07105</t>
  </si>
  <si>
    <t>LNBSCC4H8MD843253</t>
  </si>
  <si>
    <t>粤SD29572</t>
  </si>
  <si>
    <t>LNBSCC4H2MD843376</t>
  </si>
  <si>
    <t>粤SDQ0213</t>
  </si>
  <si>
    <t>LNBSCC4HXMD843433</t>
  </si>
  <si>
    <t>粤SD72563</t>
  </si>
  <si>
    <t>LNBSCC4H1MD843367</t>
  </si>
  <si>
    <t>粤SDQ1376</t>
  </si>
  <si>
    <t>LNBSCC4H7MD843311</t>
  </si>
  <si>
    <t>粤SD79532</t>
  </si>
  <si>
    <t>LNBSCC4H9MD843309</t>
  </si>
  <si>
    <t>粤SDS9079</t>
  </si>
  <si>
    <t>LNBSCC4H5MD843503</t>
  </si>
  <si>
    <t>粤SD70561</t>
  </si>
  <si>
    <t>LNBSCC4H7MD843163</t>
  </si>
  <si>
    <t>粤SD25127</t>
  </si>
  <si>
    <t>LNBSCC4H5MD843341</t>
  </si>
  <si>
    <t>粤SD24636</t>
  </si>
  <si>
    <t>LNBSCC4H5MD843162</t>
  </si>
  <si>
    <t>粤SD04661</t>
  </si>
  <si>
    <t>LNBSCC4H4MD843315</t>
  </si>
  <si>
    <t>粤SD74553</t>
  </si>
  <si>
    <t>LNBSCC4H7MD843308</t>
  </si>
  <si>
    <t>粤SDR2779</t>
  </si>
  <si>
    <t>LNBSCC4H7MD843485</t>
  </si>
  <si>
    <t>粤SD70532</t>
  </si>
  <si>
    <t>LNBSCC4HXMD843173</t>
  </si>
  <si>
    <t>粤SDS2117</t>
  </si>
  <si>
    <t>LNBSCC4H5MD843324</t>
  </si>
  <si>
    <t>粤SDB0022</t>
  </si>
  <si>
    <t>LNBSCC4H9MD843343</t>
  </si>
  <si>
    <t>粤SD03072</t>
  </si>
  <si>
    <t>LNBSCC4H9MD843391</t>
  </si>
  <si>
    <t>粤SDQ7226</t>
  </si>
  <si>
    <t>LNBSCC4H6MD843350</t>
  </si>
  <si>
    <t>粤SD71675</t>
  </si>
  <si>
    <t>LNBSCC4H9MD843326</t>
  </si>
  <si>
    <t>粤SDL2779</t>
  </si>
  <si>
    <t>南昌市</t>
  </si>
  <si>
    <t>LDP31B962NG075952</t>
  </si>
  <si>
    <t>赣ADC1133</t>
  </si>
  <si>
    <t>南昌市仟佰橙汽车服务有限公司</t>
  </si>
  <si>
    <t>ZLHT-22101113444663</t>
  </si>
  <si>
    <t>FET-KF-202209R0296</t>
  </si>
  <si>
    <t>江西省洪深通汽车销售有限公司</t>
  </si>
  <si>
    <t>LDP31B964NG075953</t>
  </si>
  <si>
    <t>赣AD31571</t>
  </si>
  <si>
    <t>LDP31B966NG075954</t>
  </si>
  <si>
    <t>赣ADA8086</t>
  </si>
  <si>
    <t>LDP31B968NG075955</t>
  </si>
  <si>
    <t>赣AD06918</t>
  </si>
  <si>
    <t>LDP31B96XNG075956</t>
  </si>
  <si>
    <t>赣ADB5187</t>
  </si>
  <si>
    <t>LDP31B961NG075957</t>
  </si>
  <si>
    <t>赣ADC1862</t>
  </si>
  <si>
    <t>ZLHT-22101113403799</t>
  </si>
  <si>
    <t>FET-KF-202209R0618</t>
  </si>
  <si>
    <t>LDP31B963NG075958</t>
  </si>
  <si>
    <t>赣ADC2751</t>
  </si>
  <si>
    <t>LDP31B961NG075960</t>
  </si>
  <si>
    <t>赣AD01198</t>
  </si>
  <si>
    <t>LDP31B967NG075963</t>
  </si>
  <si>
    <t>赣AD01583</t>
  </si>
  <si>
    <t>LDP31B962NG075966</t>
  </si>
  <si>
    <t>赣ADA6735</t>
  </si>
  <si>
    <t>LDP31B968NG075969</t>
  </si>
  <si>
    <t>赣ADB5578</t>
  </si>
  <si>
    <t>LDP31B964NG075970</t>
  </si>
  <si>
    <t>赣ADB0163</t>
  </si>
  <si>
    <t>LDP31B968NG075972</t>
  </si>
  <si>
    <t>赣ADA1626</t>
  </si>
  <si>
    <t>LDP31B96XNG075973</t>
  </si>
  <si>
    <t>赣ADA2713</t>
  </si>
  <si>
    <t>LDP31B961NG075974</t>
  </si>
  <si>
    <t>赣ADA6795</t>
  </si>
  <si>
    <t>LDP31B965NG075976</t>
  </si>
  <si>
    <t>赣AD38973</t>
  </si>
  <si>
    <t>LDP31B967NG075977</t>
  </si>
  <si>
    <t>赣ADB6221</t>
  </si>
  <si>
    <t>LDP31B969NG075978</t>
  </si>
  <si>
    <t>赣ADC6819</t>
  </si>
  <si>
    <t>LDP31B969NG075981</t>
  </si>
  <si>
    <t>赣ADB2716</t>
  </si>
  <si>
    <t>LDP31B968NG076023</t>
  </si>
  <si>
    <t>赣ADB8927</t>
  </si>
  <si>
    <t>LDP31B961NG076025</t>
  </si>
  <si>
    <t>赣ADC1196</t>
  </si>
  <si>
    <t>LDP31B969NG076029</t>
  </si>
  <si>
    <t>赣ADA8391</t>
  </si>
  <si>
    <t>LDP31B967NG076031</t>
  </si>
  <si>
    <t>赣ADC6329</t>
  </si>
  <si>
    <t>LDP31B969NG076032</t>
  </si>
  <si>
    <t>赣ADC6255</t>
  </si>
  <si>
    <t>LDP31B960NG076033</t>
  </si>
  <si>
    <t>赣ADA1278</t>
  </si>
  <si>
    <t>LDP31B964NG076035</t>
  </si>
  <si>
    <t>赣AD31677</t>
  </si>
  <si>
    <t>LDP31B966NG076036</t>
  </si>
  <si>
    <t>赣ADC3198</t>
  </si>
  <si>
    <t>LDP31B96XNG076038</t>
  </si>
  <si>
    <t>赣AD38135</t>
  </si>
  <si>
    <t>LDP31B961NG076039</t>
  </si>
  <si>
    <t>赣ADA0833</t>
  </si>
  <si>
    <t>LDP31B96XNG076041</t>
  </si>
  <si>
    <t>赣AD96371</t>
  </si>
  <si>
    <t>LDP31B964NG065522</t>
  </si>
  <si>
    <t>FET-KF-202209R0620</t>
  </si>
  <si>
    <t>LDP31B969NG065984</t>
  </si>
  <si>
    <t>LDP31B966NG065988</t>
  </si>
  <si>
    <t>LDP31B967NG065997</t>
  </si>
  <si>
    <t>LDP31B965NG064377</t>
  </si>
  <si>
    <t>LDP31B96XNG064908</t>
  </si>
  <si>
    <t>LDP31B968NG065426</t>
  </si>
  <si>
    <t>LDP31B963NG065432</t>
  </si>
  <si>
    <t>LDP31B960NG065453</t>
  </si>
  <si>
    <t>LDP31B961NG065980</t>
  </si>
  <si>
    <t>LDP31B960NG065985</t>
  </si>
  <si>
    <t>LDP31B965NG065450</t>
  </si>
  <si>
    <t>LDP31B967NG065451</t>
  </si>
  <si>
    <t>LDP31B962NG065485</t>
  </si>
  <si>
    <t>LDP31B968NG065488</t>
  </si>
  <si>
    <t>LDP31B969NG065497</t>
  </si>
  <si>
    <t>LDP31B966NG077901</t>
  </si>
  <si>
    <t>LDP31B965NG077906</t>
  </si>
  <si>
    <t>LDP31B969NG077908</t>
  </si>
  <si>
    <t>LDP31B960NG077912</t>
  </si>
  <si>
    <t>LDP31B969NG078007</t>
  </si>
  <si>
    <t>LDP31B961NG077918</t>
  </si>
  <si>
    <t>LDP31B964NG077928</t>
  </si>
  <si>
    <t>LDP31B960NG078008</t>
  </si>
  <si>
    <t>LDP31B967NG077910</t>
  </si>
  <si>
    <t>LDP31B966NG078000</t>
  </si>
  <si>
    <t>LDP31B963NG078004</t>
  </si>
  <si>
    <t>LDP31B960NG077909</t>
  </si>
  <si>
    <t>LDP31B96XNG077920</t>
  </si>
  <si>
    <t>LDP31B967NG077907</t>
  </si>
  <si>
    <t>LDP31B969NG077911</t>
  </si>
  <si>
    <t>LDP31B966NG077915</t>
  </si>
  <si>
    <t>LDP31B968NG077916</t>
  </si>
  <si>
    <t>LDP31B960NG077893</t>
  </si>
  <si>
    <t>LDP31B968NG077902</t>
  </si>
  <si>
    <t>LDP31B96XNG077917</t>
  </si>
  <si>
    <t>LDP31B967NG077924</t>
  </si>
  <si>
    <t>LDP31B962NG077913</t>
  </si>
  <si>
    <t>LDP31B966NG077820</t>
  </si>
  <si>
    <t>LDP31B967NG077826</t>
  </si>
  <si>
    <t>LDP31B962NG077829</t>
  </si>
  <si>
    <t>LDP31B962NG077832</t>
  </si>
  <si>
    <t>LDP31B964NG077833</t>
  </si>
  <si>
    <t>LDP31B963NG077824</t>
  </si>
  <si>
    <t>LDP31B960NG077828</t>
  </si>
  <si>
    <t>LDP31B968NG077835</t>
  </si>
  <si>
    <t>LDP31B961NG077837</t>
  </si>
  <si>
    <t>LDP31B963NG077838</t>
  </si>
  <si>
    <t>LDP31B965NG077890</t>
  </si>
  <si>
    <t>LDP31B963NG065429</t>
  </si>
  <si>
    <t>FET-KF-202209R0384</t>
  </si>
  <si>
    <t>LDP31B966NG065490</t>
  </si>
  <si>
    <t>LDP31B969NG065502</t>
  </si>
  <si>
    <t>LDP31B962NG064840</t>
  </si>
  <si>
    <t>LDP31B962NG065342</t>
  </si>
  <si>
    <t>LDP31B969NG065483</t>
  </si>
  <si>
    <t>LDP31B965NG065500</t>
  </si>
  <si>
    <t>LDP31B960NG065517</t>
  </si>
  <si>
    <t>LDP31B962NG065518</t>
  </si>
  <si>
    <t>LDP31B960NG065520</t>
  </si>
  <si>
    <t>LDP31B967NG065353</t>
  </si>
  <si>
    <t>LDP31B960NG065355</t>
  </si>
  <si>
    <t>LDP31B967NG065434</t>
  </si>
  <si>
    <t>LDP31B960NG065436</t>
  </si>
  <si>
    <t>LDP31B962NG065440</t>
  </si>
  <si>
    <t>LDP31B961NG077823</t>
  </si>
  <si>
    <t>LDP31B969NG077892</t>
  </si>
  <si>
    <t>LDP31B968NG077849</t>
  </si>
  <si>
    <t>LDP31B963NG077841</t>
  </si>
  <si>
    <t>LDP31B965NG077842</t>
  </si>
  <si>
    <t>LDP31B967NG077843</t>
  </si>
  <si>
    <t>LDP31B966NG077834</t>
  </si>
  <si>
    <t>LDP31B968NG077821</t>
  </si>
  <si>
    <t>LDP31B966NG097873</t>
  </si>
  <si>
    <t>FET-KF-202209R0619</t>
  </si>
  <si>
    <t>LDP31B968NG098507</t>
  </si>
  <si>
    <t>LDP31B961NG098509</t>
  </si>
  <si>
    <t>LDP31B968NG098510</t>
  </si>
  <si>
    <t>LDP31B96XNG098511</t>
  </si>
  <si>
    <t>LDP31B967NG099146</t>
  </si>
  <si>
    <t>LDP31B969NG099147</t>
  </si>
  <si>
    <t>LDP31B960NG099148</t>
  </si>
  <si>
    <t>LDP31B962NG099149</t>
  </si>
  <si>
    <t>LDP31B969NG099150</t>
  </si>
  <si>
    <t>LDP31B960NG099151</t>
  </si>
  <si>
    <t>LDP31B962NG099152</t>
  </si>
  <si>
    <t>LDP31B964NG099153</t>
  </si>
  <si>
    <t>LDP31B965NG100360</t>
  </si>
  <si>
    <t>LDP31B967NG100361</t>
  </si>
  <si>
    <t>LDP31B969NG100362</t>
  </si>
  <si>
    <t>LDP31B960NG100363</t>
  </si>
  <si>
    <t>LDP31B962NG100364</t>
  </si>
  <si>
    <t>LDP31B964NG100365</t>
  </si>
  <si>
    <t>LDP31B966NG100366</t>
  </si>
  <si>
    <t>LDP31B968NG100367</t>
  </si>
  <si>
    <t>LDP31B96XNG100368</t>
  </si>
  <si>
    <t>LDP31B961NG100369</t>
  </si>
  <si>
    <t>LDP31B965NG101153</t>
  </si>
  <si>
    <t>LDP31B967NG101154</t>
  </si>
  <si>
    <t>LDP31B969NG101155</t>
  </si>
  <si>
    <t>LDP31B960NG101156</t>
  </si>
  <si>
    <t>LDP31B962NG101157</t>
  </si>
  <si>
    <t>LDP31B964NG101158</t>
  </si>
  <si>
    <t>LDP31B966NG101159</t>
  </si>
  <si>
    <t>LDP31B962NG101160</t>
  </si>
  <si>
    <t>LDP31B964NG101161</t>
  </si>
  <si>
    <t>LDP31B966NG101162</t>
  </si>
  <si>
    <t>LDP31B968NG101163</t>
  </si>
  <si>
    <t>LDP31B96XNG101164</t>
  </si>
  <si>
    <t>LDP31B961NG101165</t>
  </si>
  <si>
    <t>LDP31B963NG101166</t>
  </si>
  <si>
    <t>LDP31B965NG101167</t>
  </si>
  <si>
    <t>LDP31B967NG101168</t>
  </si>
  <si>
    <t>LDP31B969NG101169</t>
  </si>
  <si>
    <t>LDP31B965NG101170</t>
  </si>
  <si>
    <t>LDP31B967NG101171</t>
  </si>
  <si>
    <t>LDP31B969NG101172</t>
  </si>
  <si>
    <t>LDP31B969NG101964</t>
  </si>
  <si>
    <t>LDP31B960NG101965</t>
  </si>
  <si>
    <t>LDP31B962NG101966</t>
  </si>
  <si>
    <t>LDP31B964NG101967</t>
  </si>
  <si>
    <t>LDP31B966NG101968</t>
  </si>
  <si>
    <t>LDP31B968NG101969</t>
  </si>
  <si>
    <t>LDP31B964NG101970</t>
  </si>
  <si>
    <t>LDP31B966NG101971</t>
  </si>
  <si>
    <t>LDP31B968NG101972</t>
  </si>
  <si>
    <t>LDP31B96XNG101973</t>
  </si>
  <si>
    <t>LDP31B961NG101974</t>
  </si>
  <si>
    <t>LDP31B963NG101975</t>
  </si>
  <si>
    <t>LDP31B965NG101976</t>
  </si>
  <si>
    <t>LDP31B967NG101977</t>
  </si>
  <si>
    <t>LDP31B969NG101978</t>
  </si>
  <si>
    <t>LDP31B960NG101979</t>
  </si>
  <si>
    <t>LDP31B967NG101980</t>
  </si>
  <si>
    <t>LDP31B969NG101981</t>
  </si>
  <si>
    <t>LDP31B960NG101982</t>
  </si>
  <si>
    <t>LDP31B962NG101983</t>
  </si>
  <si>
    <t>LDP31B964NG101984</t>
  </si>
  <si>
    <t>LDP31B966NG101985</t>
  </si>
  <si>
    <t>LDP31B968NG101986</t>
  </si>
  <si>
    <t>LDP31B96XNG101987</t>
  </si>
  <si>
    <t>LDP31B961NG101988</t>
  </si>
  <si>
    <t>LDP31B963NG101989</t>
  </si>
  <si>
    <t>LDP31B96XNG101990</t>
  </si>
  <si>
    <t>LDP31B961NG101991</t>
  </si>
  <si>
    <t>LDP31B963NG101992</t>
  </si>
  <si>
    <t>LDP31B965NG101993</t>
  </si>
  <si>
    <t>LDP31B967NG101994</t>
  </si>
  <si>
    <t>LDP31B969NG101995</t>
  </si>
  <si>
    <t>LDP31B960NG101996</t>
  </si>
  <si>
    <t>LDP31B962NG101997</t>
  </si>
  <si>
    <t>LDP31B964NG101998</t>
  </si>
  <si>
    <t>LDP31B966NG101999</t>
  </si>
  <si>
    <t>LDP31B967NG102000</t>
  </si>
  <si>
    <t>LDP31B969NG102001</t>
  </si>
  <si>
    <t>LDP31B960NG102002</t>
  </si>
  <si>
    <t>LDP31B969NG102015</t>
  </si>
  <si>
    <t>LDP31B960NG103487</t>
  </si>
  <si>
    <t>LDP31B962NG103488</t>
  </si>
  <si>
    <t>LDP31B960NG103490</t>
  </si>
  <si>
    <t>LDP31B962NG103491</t>
  </si>
  <si>
    <t>LDP31B966NG103493</t>
  </si>
  <si>
    <t>LDP31B96XNG103495</t>
  </si>
  <si>
    <t>LDP31B965NG103498</t>
  </si>
  <si>
    <t>LDP31B967NG103499</t>
  </si>
  <si>
    <t>LDP31B96XNG103500</t>
  </si>
  <si>
    <t>LDP31B965NG103503</t>
  </si>
  <si>
    <t>LDP31B967NG103504</t>
  </si>
  <si>
    <t>LDP31B969NG103505</t>
  </si>
  <si>
    <t>LDP31B962NG103507</t>
  </si>
  <si>
    <t>LDP31B966NG103512</t>
  </si>
  <si>
    <t>LDP31B96XNG103514</t>
  </si>
  <si>
    <t>LDP31B967NG103518</t>
  </si>
  <si>
    <t>LDP31B969NG103519</t>
  </si>
  <si>
    <t>LDP31B969NG077830</t>
  </si>
  <si>
    <t>LDP31B96XNG077836</t>
  </si>
  <si>
    <t>LDP31B965NG077839</t>
  </si>
  <si>
    <t>LNBSCC4H8MD843415</t>
  </si>
  <si>
    <t>粤SDR5328</t>
  </si>
  <si>
    <t>FET-KF-202209R0693</t>
  </si>
  <si>
    <t>LNBSCC4H0MD843473</t>
  </si>
  <si>
    <t>粤SDS1003</t>
  </si>
  <si>
    <t>LNBSCC4H3MD843385</t>
  </si>
  <si>
    <t>粤SD07422</t>
  </si>
  <si>
    <t>LNBSCC4H8MD843530</t>
  </si>
  <si>
    <t>粤SDM2629</t>
  </si>
  <si>
    <t>LNBSCC4H9MD843407</t>
  </si>
  <si>
    <t>粤SDQ8033</t>
  </si>
  <si>
    <t>LNBSCC4H0MD843294</t>
  </si>
  <si>
    <t>粤SDS0038</t>
  </si>
  <si>
    <t>LNBSCC4H8MD843320</t>
  </si>
  <si>
    <t>粤SDS2999</t>
  </si>
  <si>
    <t>LNBSCC4H0MD843277</t>
  </si>
  <si>
    <t>粤SDR0332</t>
  </si>
  <si>
    <t>LNBSCC4H4MD843444</t>
  </si>
  <si>
    <t>粤SDQ9387</t>
  </si>
  <si>
    <t>LNBSCC4H6MD843266</t>
  </si>
  <si>
    <t>粤SDR3298</t>
  </si>
  <si>
    <t>LNBSCC4H9MD843486</t>
  </si>
  <si>
    <t>粤SDR9860</t>
  </si>
  <si>
    <t>LNBSCC4H9MD843228</t>
  </si>
  <si>
    <t>粤SD73270</t>
  </si>
  <si>
    <t>LNBSCC4H0MD843425</t>
  </si>
  <si>
    <t>粤SDQ6699</t>
  </si>
  <si>
    <t>LNBSCC4H4MD843234</t>
  </si>
  <si>
    <t>粤SDR6211</t>
  </si>
  <si>
    <t>LNBSCC4H4MD843282</t>
  </si>
  <si>
    <t>粤SDS1922</t>
  </si>
  <si>
    <t>LNBSCC4H0MD843229</t>
  </si>
  <si>
    <t>粤SDS3012</t>
  </si>
  <si>
    <t>LNBSCC4H2MD843359</t>
  </si>
  <si>
    <t>粤SDR7229</t>
  </si>
  <si>
    <t>LNBSCC4H9MD843178</t>
  </si>
  <si>
    <t>粤SDR2116</t>
  </si>
  <si>
    <t>LNBSCC4HXMD843383</t>
  </si>
  <si>
    <t>粤SDQ7115</t>
  </si>
  <si>
    <t>LNBSCC4H6MD843400</t>
  </si>
  <si>
    <t>粤SDR6213</t>
  </si>
  <si>
    <t>LNBSCC4H3MD843337</t>
  </si>
  <si>
    <t>粤SDR0823</t>
  </si>
  <si>
    <t>LNBSCC4H1MD843417</t>
  </si>
  <si>
    <t>粤SD07165</t>
  </si>
  <si>
    <t>LNBSCC4H1MD843384</t>
  </si>
  <si>
    <t>粤SDR3235</t>
  </si>
  <si>
    <t>LNBSCC4H2MD843202</t>
  </si>
  <si>
    <t>粤SD26527</t>
  </si>
  <si>
    <t>LNBSCC4H9MD843424</t>
  </si>
  <si>
    <t>粤SDQ2728</t>
  </si>
  <si>
    <t>LNBSCC4H1MD843174</t>
  </si>
  <si>
    <t>粤SDN1103</t>
  </si>
  <si>
    <t>LNBSCC4H2MD843443</t>
  </si>
  <si>
    <t>粤SDR7756</t>
  </si>
  <si>
    <t>LNBSCC4H2MD843264</t>
  </si>
  <si>
    <t>粤SDR0811</t>
  </si>
  <si>
    <t>LNBSCC4H1MD843305</t>
  </si>
  <si>
    <t>粤SDS2771</t>
  </si>
  <si>
    <t>LNBSCC4H8MD843513</t>
  </si>
  <si>
    <t>粤SDQ3166</t>
  </si>
  <si>
    <t>LNBSCC4H9MD843410</t>
  </si>
  <si>
    <t>粤SDQ3918</t>
  </si>
  <si>
    <t>LNBSCC4H0MD843215</t>
  </si>
  <si>
    <t>粤SDQ6117</t>
  </si>
  <si>
    <t>LNBSCC4H9MD843357</t>
  </si>
  <si>
    <t>粤SDS6919</t>
  </si>
  <si>
    <t>LNBSCC4H5MD843484</t>
  </si>
  <si>
    <t>粤SDS3953</t>
  </si>
  <si>
    <t>LNBSCC4H0MD843179</t>
  </si>
  <si>
    <t>粤SD22694</t>
  </si>
  <si>
    <t>LNBSCC4H8MD843396</t>
  </si>
  <si>
    <t>粤SDS0996</t>
  </si>
  <si>
    <t>LNBSCC4HXMD843190</t>
  </si>
  <si>
    <t>粤SDL2237</t>
  </si>
  <si>
    <t>LNBSCC4H3MD843256</t>
  </si>
  <si>
    <t>粤SDR5521</t>
  </si>
  <si>
    <t>LNBSCC4H8MD843303</t>
  </si>
  <si>
    <t>粤SD71905</t>
  </si>
  <si>
    <t>LNBSCC4H3MD843287</t>
  </si>
  <si>
    <t>粤SD76172</t>
  </si>
  <si>
    <t>LNBSCC4H7MD843440</t>
  </si>
  <si>
    <t>粤SDR7307</t>
  </si>
  <si>
    <t>LNBSCC4HXMD843447</t>
  </si>
  <si>
    <t>粤SDA7026</t>
  </si>
  <si>
    <t>LNBSCC4H9MD843147</t>
  </si>
  <si>
    <t>粤SDL0099</t>
  </si>
  <si>
    <t>LNBSCC4H1MD843255</t>
  </si>
  <si>
    <t>粤SDP5561</t>
  </si>
  <si>
    <t>LNBSCC4HXMD843187</t>
  </si>
  <si>
    <t>粤SD73102</t>
  </si>
  <si>
    <t>LNBSCC4H4MD843363</t>
  </si>
  <si>
    <t>粤SDK0269</t>
  </si>
  <si>
    <t>LNBSCC4H4MD843296</t>
  </si>
  <si>
    <t>粤SDR9117</t>
  </si>
  <si>
    <t>LNBSCC4H6MD843512</t>
  </si>
  <si>
    <t>粤SDR7379</t>
  </si>
  <si>
    <t>LNBSCC4H8MD843284</t>
  </si>
  <si>
    <t>粤SDQ6939</t>
  </si>
  <si>
    <t>LNBSCC4H1MD843434</t>
  </si>
  <si>
    <t>粤SDQ8786</t>
  </si>
  <si>
    <t>LNBSCC4HXMD843285</t>
  </si>
  <si>
    <t>粤SDA1153</t>
  </si>
  <si>
    <t>LNBSCC4H6MD843252</t>
  </si>
  <si>
    <t>粤SD29057</t>
  </si>
  <si>
    <t>LNBSCC4H2MD843250</t>
  </si>
  <si>
    <t>粤SDS9111</t>
  </si>
  <si>
    <t>LNBSCC4H7MD843194</t>
  </si>
  <si>
    <t>粤SD73657</t>
  </si>
  <si>
    <t>LNBSCC4H4MD843265</t>
  </si>
  <si>
    <t>粤SD17035</t>
  </si>
  <si>
    <t>LNBSCC4H1MD843224</t>
  </si>
  <si>
    <t>粤SDQ9353</t>
  </si>
  <si>
    <t>LNBSCC4H2MD843426</t>
  </si>
  <si>
    <t>粤SDR0903</t>
  </si>
  <si>
    <t>LDP31B968NG104256</t>
  </si>
  <si>
    <t>FET-KF-202209R0874</t>
  </si>
  <si>
    <t>LDP31B968NG104239</t>
  </si>
  <si>
    <t>LDP31B967NG104247</t>
  </si>
  <si>
    <t>LDP31B961NG104258</t>
  </si>
  <si>
    <t>LDP31B967NG104250</t>
  </si>
  <si>
    <t>LDP31B964NG104254</t>
  </si>
  <si>
    <t>LDP31B96XNG104257</t>
  </si>
  <si>
    <t>LDP31B969NG104248</t>
  </si>
  <si>
    <t>LDP31B966NG104255</t>
  </si>
  <si>
    <t>LDP31B965NG104232</t>
  </si>
  <si>
    <t>LDP31B963NG104178</t>
  </si>
  <si>
    <t>LDP31B966NG104238</t>
  </si>
  <si>
    <t>LDP31B961NG104244</t>
  </si>
  <si>
    <t>LDP31B961NG104227</t>
  </si>
  <si>
    <t>LDP31B968NG104161</t>
  </si>
  <si>
    <t>LDP31B963NG104259</t>
  </si>
  <si>
    <t>LDP31B960NG104249</t>
  </si>
  <si>
    <t>LDP31B963NG104245</t>
  </si>
  <si>
    <t>LDP31B966NG104840</t>
  </si>
  <si>
    <t>LDP31B964NG104836</t>
  </si>
  <si>
    <t>LDP31B968NG104841</t>
  </si>
  <si>
    <t>LDP31B963NG104830</t>
  </si>
  <si>
    <t>LDP31B960NG104834</t>
  </si>
  <si>
    <t>LDP31B960NG104848</t>
  </si>
  <si>
    <t>LDP31B962NG104835</t>
  </si>
  <si>
    <t>LDP31B962NG104849</t>
  </si>
  <si>
    <t>LDP31B961NG104826</t>
  </si>
  <si>
    <t>LDP31B963NG104858</t>
  </si>
  <si>
    <t>LDP31B964NG104853</t>
  </si>
  <si>
    <t>LDP31B962NG104852</t>
  </si>
  <si>
    <t>LDP31B965NG104845</t>
  </si>
  <si>
    <t>LDP31B967NG104846</t>
  </si>
  <si>
    <t>LDP31B965NG104831</t>
  </si>
  <si>
    <t>LDP31B965NG104859</t>
  </si>
  <si>
    <t>LDP31B969NG104251</t>
  </si>
  <si>
    <t>LDP31B968NG104824</t>
  </si>
  <si>
    <t>LDP31B96XNG104825</t>
  </si>
  <si>
    <t>LDP31B969NG104833</t>
  </si>
  <si>
    <t>LDP31B96XNG104856</t>
  </si>
  <si>
    <t>LDP31B961NG104860</t>
  </si>
  <si>
    <t>LDP31B963NG104861</t>
  </si>
  <si>
    <t>LDP31B96XNG104839</t>
  </si>
  <si>
    <t>LDP31B960NG104252</t>
  </si>
  <si>
    <t>LDP31B969NG104847</t>
  </si>
  <si>
    <t>LDP31B967NG104832</t>
  </si>
  <si>
    <t>LDP31B965NG104828</t>
  </si>
  <si>
    <t>LDP31B963NG104844</t>
  </si>
  <si>
    <t>LDP31B966NG104823</t>
  </si>
  <si>
    <t>LDP31B966NG104854</t>
  </si>
  <si>
    <t>LDP31B96XNG104842</t>
  </si>
  <si>
    <t>LDP31B968NG104855</t>
  </si>
  <si>
    <t>LDP31B961NG104857</t>
  </si>
  <si>
    <t>LDP31B960NG104851</t>
  </si>
  <si>
    <t>LDP31B963NG104827</t>
  </si>
  <si>
    <t>LDP31B966NG104837</t>
  </si>
  <si>
    <t>LDP31B96XNG104260</t>
  </si>
  <si>
    <t>LDP31B961NG104843</t>
  </si>
  <si>
    <t>LDP31B964NG104240</t>
  </si>
  <si>
    <t>LDCD730EXN3027525</t>
  </si>
  <si>
    <t>FET-KF-202209R0942</t>
  </si>
  <si>
    <t>LDCD730E2N3027521</t>
  </si>
  <si>
    <t>LDCD730E0N3027517</t>
  </si>
  <si>
    <t>LDCD730E9N3027483</t>
  </si>
  <si>
    <t>LDCD730EXN3027461</t>
  </si>
  <si>
    <t>LDCD730E9N3027435</t>
  </si>
  <si>
    <t>LDCD730E7N3027417</t>
  </si>
  <si>
    <t>LDCD730E4N3027343</t>
  </si>
  <si>
    <t>LDCD730E5N3027318</t>
  </si>
  <si>
    <t>LDCD730E6N3027294</t>
  </si>
  <si>
    <t>LDCD730E6N3028719</t>
  </si>
  <si>
    <t>LDCD730E4N3028718</t>
  </si>
  <si>
    <t>LDCD730E5N3028713</t>
  </si>
  <si>
    <t>LDCD730E3N3028709</t>
  </si>
  <si>
    <t>LDCD730E7N3028700</t>
  </si>
  <si>
    <t>LDCD730E3N3028693</t>
  </si>
  <si>
    <t>LDCD730E6N3028686</t>
  </si>
  <si>
    <t>LDCD730E5N3028680</t>
  </si>
  <si>
    <t>LDCD730E1N3028644</t>
  </si>
  <si>
    <t>LDCD730E8N3028639</t>
  </si>
  <si>
    <t>LDCD730E6N3028638</t>
  </si>
  <si>
    <t>LDCD730E4N3028637</t>
  </si>
  <si>
    <t>LDCD730E9N3028634</t>
  </si>
  <si>
    <t>LDCD730E7N3028633</t>
  </si>
  <si>
    <t>LDCD730E5N3028632</t>
  </si>
  <si>
    <t>LDCD730E0N3028618</t>
  </si>
  <si>
    <t>LDCD730E1N3028613</t>
  </si>
  <si>
    <t>LDCD730E9N3028505</t>
  </si>
  <si>
    <t>LDCD730E3N3028502</t>
  </si>
  <si>
    <t>LDCD730E1N3028448</t>
  </si>
  <si>
    <t>LDCD730E4N3028444</t>
  </si>
  <si>
    <t>LDCD730E9N3027533</t>
  </si>
  <si>
    <t>LDCD730E3N3027527</t>
  </si>
  <si>
    <t>LDCD730E4N3028671</t>
  </si>
  <si>
    <t>LDCD730E4N3028704</t>
  </si>
  <si>
    <t>LDCD730E1N3028711</t>
  </si>
  <si>
    <t>LDCD730E1N3028627</t>
  </si>
  <si>
    <t>LDCD730E4N3028783</t>
  </si>
  <si>
    <t>LDCD730E8N3028768</t>
  </si>
  <si>
    <t>LDCD730E5N3028730</t>
  </si>
  <si>
    <t>LDCD730E2N3028491</t>
  </si>
  <si>
    <t>LDCD730EXN3028450</t>
  </si>
  <si>
    <t>LDCD730E7N3028714</t>
  </si>
  <si>
    <t>LDCD730E3N3028743</t>
  </si>
  <si>
    <t>LDCD730E0N3028747</t>
  </si>
  <si>
    <t>LDCD730E2N3028748</t>
  </si>
  <si>
    <t>LDCD730E4N3028749</t>
  </si>
  <si>
    <t>LDCD730E6N3028641</t>
  </si>
  <si>
    <t>LDCD730E5N3028744</t>
  </si>
  <si>
    <t>LDCD730E0N3027565</t>
  </si>
  <si>
    <t>LDCD730E0N3027615</t>
  </si>
  <si>
    <t>LDCD730E0N3027629</t>
  </si>
  <si>
    <t>LDCD730E0N3027663</t>
  </si>
  <si>
    <t>LDCD730E0N3027677</t>
  </si>
  <si>
    <t>LDCD730E0N3028375</t>
  </si>
  <si>
    <t>LDCD730E0N3028702</t>
  </si>
  <si>
    <t>LDCD730E0N3027856</t>
  </si>
  <si>
    <t>LDP31B968NG103494</t>
  </si>
  <si>
    <t>重庆新智达供应链管理有限公司</t>
  </si>
  <si>
    <t>FET-KF-202209R0758</t>
  </si>
  <si>
    <t>LDP31B962NG104253</t>
  </si>
  <si>
    <t>LDP31B967NG104829</t>
  </si>
  <si>
    <t>LDP31B969NG104850</t>
  </si>
  <si>
    <t>LDP31B962NG104866</t>
  </si>
  <si>
    <t>LDP31B964NG104867</t>
  </si>
  <si>
    <t>LDP31B964NG104870</t>
  </si>
  <si>
    <t>LDP31B968NG104872</t>
  </si>
  <si>
    <t>LDP31B965NG104876</t>
  </si>
  <si>
    <t>LDP31B969NG104878</t>
  </si>
  <si>
    <t>LDP31B960NG104879</t>
  </si>
  <si>
    <t>LDP31B964NG104884</t>
  </si>
  <si>
    <t>LDP31B966NG104885</t>
  </si>
  <si>
    <t>LDP31B96XNG104890</t>
  </si>
  <si>
    <t>LDP31B961NG104891</t>
  </si>
  <si>
    <t>LDP31B969NG104895</t>
  </si>
  <si>
    <t>LDP31B962NG104897</t>
  </si>
  <si>
    <t>LDP31B964NG104898</t>
  </si>
  <si>
    <t>LDP31B966NG104899</t>
  </si>
  <si>
    <t>LDP31B960NG104901</t>
  </si>
  <si>
    <t>LDP31B960NG106325</t>
  </si>
  <si>
    <t>LDP31B962NG106326</t>
  </si>
  <si>
    <t>LDP31B964NG106327</t>
  </si>
  <si>
    <t>LDP31B968NG106329</t>
  </si>
  <si>
    <t>LDP31B966NG106331</t>
  </si>
  <si>
    <t>LDP31B968NG106332</t>
  </si>
  <si>
    <t>LDP31B961NG106334</t>
  </si>
  <si>
    <t>LDP31B963NG106335</t>
  </si>
  <si>
    <t>LDP31B967NG106337</t>
  </si>
  <si>
    <t>LDP31B960NG106339</t>
  </si>
  <si>
    <t>LDP31B967NG106340</t>
  </si>
  <si>
    <t>LDP31B962NG106343</t>
  </si>
  <si>
    <t>LDP31B967NG106354</t>
  </si>
  <si>
    <t>LDP31B969NG106355</t>
  </si>
  <si>
    <t>LDP31B960NG106356</t>
  </si>
  <si>
    <t>LDP31B962NG106357</t>
  </si>
  <si>
    <t>LDP31B964NG106358</t>
  </si>
  <si>
    <t>LDP31B966NG106359</t>
  </si>
  <si>
    <t>LDP31B962NG106360</t>
  </si>
  <si>
    <t>LDP31B964NG106361</t>
  </si>
  <si>
    <t>LDP31B966NG106362</t>
  </si>
  <si>
    <t>LDP31B968NG106363</t>
  </si>
  <si>
    <t>LDP31B96XNG106364</t>
  </si>
  <si>
    <t>LDP31B961NG106365</t>
  </si>
  <si>
    <t>LDP31B965NG106367</t>
  </si>
  <si>
    <t>LDP31B967NG106368</t>
  </si>
  <si>
    <t>LDP31B965NG106370</t>
  </si>
  <si>
    <t>LDP31B969NG106372</t>
  </si>
  <si>
    <t>LDP31B960NG106373</t>
  </si>
  <si>
    <t>LDP31B964NG106375</t>
  </si>
  <si>
    <t>LDP31B966NG106376</t>
  </si>
  <si>
    <t>LDP31B968NG106377</t>
  </si>
  <si>
    <t>LDP31B96XNG106378</t>
  </si>
  <si>
    <t>LDP31B963NG107047</t>
  </si>
  <si>
    <t>LDP31B967NG107049</t>
  </si>
  <si>
    <t>LDP31B963NG107050</t>
  </si>
  <si>
    <t>LDP31B965NG107051</t>
  </si>
  <si>
    <t>LDP31B967NG107052</t>
  </si>
  <si>
    <t>LDP31B969NG107053</t>
  </si>
  <si>
    <t>LDP31B960NG107054</t>
  </si>
  <si>
    <t>LDP31B962NG107055</t>
  </si>
  <si>
    <t>LDP31B964NG107056</t>
  </si>
  <si>
    <t>LDP31B966NG107057</t>
  </si>
  <si>
    <t>LDP31B968NG107058</t>
  </si>
  <si>
    <t>LDP31B96XNG107059</t>
  </si>
  <si>
    <t>LDP31B966NG107060</t>
  </si>
  <si>
    <t>LDP31B968NG107061</t>
  </si>
  <si>
    <t>LDP31B96XNG107062</t>
  </si>
  <si>
    <t>LDP31B961NG107063</t>
  </si>
  <si>
    <t>LDP31B963NG107064</t>
  </si>
  <si>
    <t>LDP31B965NG107065</t>
  </si>
  <si>
    <t>LDP31B967NG107066</t>
  </si>
  <si>
    <t>LDP31B969NG107067</t>
  </si>
  <si>
    <t>LDP31B962NG107069</t>
  </si>
  <si>
    <t>LDP31B966NG107074</t>
  </si>
  <si>
    <t>LDP31B963NG107081</t>
  </si>
  <si>
    <t>LDP31B966NG107088</t>
  </si>
  <si>
    <t>LDP31B96XNG107093</t>
  </si>
  <si>
    <t>LDP31B967NG107097</t>
  </si>
  <si>
    <t>LDP31B969NG107098</t>
  </si>
  <si>
    <t>LDP31B967NG107102</t>
  </si>
  <si>
    <t>LDP31B965NG107048</t>
  </si>
  <si>
    <t>FET-KF-202209R0864</t>
  </si>
  <si>
    <t>LDP31B960NG107068</t>
  </si>
  <si>
    <t>LDP31B969NG107070</t>
  </si>
  <si>
    <t>LDP31B960NG107071</t>
  </si>
  <si>
    <t>LDP31B964NG107073</t>
  </si>
  <si>
    <t>LDP31B968NG107075</t>
  </si>
  <si>
    <t>LDP31B96XNG107076</t>
  </si>
  <si>
    <t>LDP31B961NG107077</t>
  </si>
  <si>
    <t>LDP31B963NG107078</t>
  </si>
  <si>
    <t>LDP31B961NG107080</t>
  </si>
  <si>
    <t>LDP31B962NG107086</t>
  </si>
  <si>
    <t>LDP31B964NG107087</t>
  </si>
  <si>
    <t>LDP31B968NG107089</t>
  </si>
  <si>
    <t>LDP31B964NG107090</t>
  </si>
  <si>
    <t>LDP31B966NG107091</t>
  </si>
  <si>
    <t>LDP31B961NG107094</t>
  </si>
  <si>
    <t>LDP31B965NG107096</t>
  </si>
  <si>
    <t>LDP31B960NG107099</t>
  </si>
  <si>
    <t>LDP31B963NG107100</t>
  </si>
  <si>
    <t>LDP51B960KC001389</t>
  </si>
  <si>
    <t>粤BDX3065</t>
  </si>
  <si>
    <t>ZLFWHT-20220905-01</t>
  </si>
  <si>
    <t>FET-KF-202209R0299</t>
  </si>
  <si>
    <t>LDP51B965KC001226</t>
  </si>
  <si>
    <t>粤BDZ2303</t>
  </si>
  <si>
    <t>LDP51B962KC000244</t>
  </si>
  <si>
    <t>粤BDS0040</t>
  </si>
  <si>
    <t>LDP51B964KC000293</t>
  </si>
  <si>
    <t>粤BDY1111</t>
  </si>
  <si>
    <t>LDP51B966KC000313</t>
  </si>
  <si>
    <t>粤BDX5308</t>
  </si>
  <si>
    <t>LDP51B962KC001264</t>
  </si>
  <si>
    <t>粤BDV5230</t>
  </si>
  <si>
    <t>LDP51B96XKC001237</t>
  </si>
  <si>
    <t>粤BDZ5325</t>
  </si>
  <si>
    <t>LDP51B963KC008532</t>
  </si>
  <si>
    <t>粤BA17019</t>
  </si>
  <si>
    <t>ZLFWHT-20220905-02</t>
  </si>
  <si>
    <t>FET-KF-202209R0300</t>
  </si>
  <si>
    <t>LDP51B963KC008742</t>
  </si>
  <si>
    <t>粤BDY6175</t>
  </si>
  <si>
    <t>LDP51B96XKC008740</t>
  </si>
  <si>
    <t>粤BA11855</t>
  </si>
  <si>
    <t>LDP51B961KC008755</t>
  </si>
  <si>
    <t>粤BA09670</t>
  </si>
  <si>
    <t>ZLFWHT-20220905-03</t>
  </si>
  <si>
    <t>FET-KF-202209R0301</t>
  </si>
  <si>
    <t>LDP51B966KC008556</t>
  </si>
  <si>
    <t>粤BA30827</t>
  </si>
  <si>
    <t>LDP51B968KC008462</t>
  </si>
  <si>
    <t>粤BA34288</t>
  </si>
  <si>
    <t>LDP51B966KC008590</t>
  </si>
  <si>
    <t>粤BA37613</t>
  </si>
  <si>
    <t>LDP51B96XKC007863</t>
  </si>
  <si>
    <t>粤BA13895</t>
  </si>
  <si>
    <t>LDP51B963KC008630</t>
  </si>
  <si>
    <t>粤BA11703</t>
  </si>
  <si>
    <t>LDP51B960KC008567</t>
  </si>
  <si>
    <t>粤BA07753</t>
  </si>
  <si>
    <t>LDP51B964KC008457</t>
  </si>
  <si>
    <t>粤BA21432</t>
  </si>
  <si>
    <t>LDP51B961KC008447</t>
  </si>
  <si>
    <t>粤BA32087</t>
  </si>
  <si>
    <t>LDP51B963KC008448</t>
  </si>
  <si>
    <t>粤BA14151</t>
  </si>
  <si>
    <t>LDP51B962KC001376</t>
  </si>
  <si>
    <t>粤BDZ6581</t>
  </si>
  <si>
    <t>ZLFWHT-20220905-14</t>
  </si>
  <si>
    <t>LDP51B969KC001309</t>
  </si>
  <si>
    <t>粤BDS6239</t>
  </si>
  <si>
    <t>LDP51B966KC001154</t>
  </si>
  <si>
    <t>粤BDT6532</t>
  </si>
  <si>
    <t>ZLFWHT-20220905-04</t>
  </si>
  <si>
    <t>FET-KF-202209R0302</t>
  </si>
  <si>
    <t>LDP51B963KC008658</t>
  </si>
  <si>
    <t>粤BA15681</t>
  </si>
  <si>
    <t>ZLFWHT-20220905-05</t>
  </si>
  <si>
    <t>FET-KF-202209R0304</t>
  </si>
  <si>
    <t>LDP51B963KC008790</t>
  </si>
  <si>
    <t>粤BA15172</t>
  </si>
  <si>
    <t>LDP51B963KC007848</t>
  </si>
  <si>
    <t>粤BA34318</t>
  </si>
  <si>
    <t>LDP51B963KC008689</t>
  </si>
  <si>
    <t>粤BA08551</t>
  </si>
  <si>
    <t>LDP51B961KC008707</t>
  </si>
  <si>
    <t>粤BA01607</t>
  </si>
  <si>
    <t>LDP51B969KC008499</t>
  </si>
  <si>
    <t>粤BA21493</t>
  </si>
  <si>
    <t>LDP51B960KC008732</t>
  </si>
  <si>
    <t>粤BA34880</t>
  </si>
  <si>
    <t>ZLFWHT-20220905-06</t>
  </si>
  <si>
    <t>FET-KF-202209R0305</t>
  </si>
  <si>
    <t>LDP51B961KC008657</t>
  </si>
  <si>
    <t>粤BA14463</t>
  </si>
  <si>
    <t>LDP51B963KC008546</t>
  </si>
  <si>
    <t>粤BDT9738</t>
  </si>
  <si>
    <t>LDP51B963KC008725</t>
  </si>
  <si>
    <t>粤BA15870</t>
  </si>
  <si>
    <t>LDP51B963KC008739</t>
  </si>
  <si>
    <t>粤BDV6045</t>
  </si>
  <si>
    <t>LDP51B964KC008801</t>
  </si>
  <si>
    <t>粤BA36235</t>
  </si>
  <si>
    <t>LDP51B962KC000888</t>
  </si>
  <si>
    <t>粤BDX9225</t>
  </si>
  <si>
    <t>ZLFWHT-20220905-07</t>
  </si>
  <si>
    <t>FET-KF-202209R0616</t>
  </si>
  <si>
    <t>LDP51B968KC000717</t>
  </si>
  <si>
    <t>粤BDV1008</t>
  </si>
  <si>
    <t>LDP51B960KC000243</t>
  </si>
  <si>
    <t>粤BDU2953</t>
  </si>
  <si>
    <t>ZLFWHT-20220905-08</t>
  </si>
  <si>
    <t>FET-KF-202209R0617</t>
  </si>
  <si>
    <t>LDP51B961KC000221</t>
  </si>
  <si>
    <t>粤BDT8148</t>
  </si>
  <si>
    <t>LDP51B968KC000233</t>
  </si>
  <si>
    <t>粤BDZ3366</t>
  </si>
  <si>
    <t>LDP51B961KC001143</t>
  </si>
  <si>
    <t>粤BDT9735</t>
  </si>
  <si>
    <t>ZLFWHT-20220905-09</t>
  </si>
  <si>
    <t>FET-KF-202209R0828</t>
  </si>
  <si>
    <t>LDP51B968KC001138</t>
  </si>
  <si>
    <t>粤BDT9449</t>
  </si>
  <si>
    <t>LDP51B961KC001109</t>
  </si>
  <si>
    <t>粤BDT8687</t>
  </si>
  <si>
    <t>LDP51B965KC000965</t>
  </si>
  <si>
    <t>粤BDT8581</t>
  </si>
  <si>
    <t>LDP51B967KC001079</t>
  </si>
  <si>
    <t>粤BDT6946</t>
  </si>
  <si>
    <t>LDP51B966KC000974</t>
  </si>
  <si>
    <t>粤BDT6529</t>
  </si>
  <si>
    <t>LDP51B969KC001164</t>
  </si>
  <si>
    <t>粤BDT5653</t>
  </si>
  <si>
    <t>LDP51B964KC001105</t>
  </si>
  <si>
    <t>粤BDT4825</t>
  </si>
  <si>
    <t>LDP51B964KC001167</t>
  </si>
  <si>
    <t>粤BDT4686</t>
  </si>
  <si>
    <t>LDP51B963KC001094</t>
  </si>
  <si>
    <t>粤BDT3825</t>
  </si>
  <si>
    <t>LDP51B963KC001046</t>
  </si>
  <si>
    <t>粤BDT3550</t>
  </si>
  <si>
    <t>LDP51B960KC001117</t>
  </si>
  <si>
    <t>粤BDT3257</t>
  </si>
  <si>
    <t>LDP51B962KC001054</t>
  </si>
  <si>
    <t>粤BDT3051</t>
  </si>
  <si>
    <t>LDP51B966KC000957</t>
  </si>
  <si>
    <t>粤BDT2485</t>
  </si>
  <si>
    <t>LDP51B96XKC001013</t>
  </si>
  <si>
    <t>粤BDT2245</t>
  </si>
  <si>
    <t>LDP51B969KC001052</t>
  </si>
  <si>
    <t>粤BDT2230</t>
  </si>
  <si>
    <t>LDP51B964KC001136</t>
  </si>
  <si>
    <t>粤BDT2180</t>
  </si>
  <si>
    <t>LDP51B961KC001112</t>
  </si>
  <si>
    <t>粤BDT1865</t>
  </si>
  <si>
    <t>LDP51B966KC001137</t>
  </si>
  <si>
    <t>粤BDT1521</t>
  </si>
  <si>
    <t>LDP51B961KC001062</t>
  </si>
  <si>
    <t>粤BDT1255</t>
  </si>
  <si>
    <t>LDP51B965KC001128</t>
  </si>
  <si>
    <t>粤BDT6117</t>
  </si>
  <si>
    <t>ZLFWHT-20220905-10</t>
  </si>
  <si>
    <t>FET-KF-202209R0829</t>
  </si>
  <si>
    <t>LDP51B963KC001192</t>
  </si>
  <si>
    <t>粤BDT2321</t>
  </si>
  <si>
    <t>LDP51B969KC001150</t>
  </si>
  <si>
    <t>粤BDQ3165</t>
  </si>
  <si>
    <t>LDP51B96XJE010331</t>
  </si>
  <si>
    <t>粤BDL4422</t>
  </si>
  <si>
    <t>ZLFWHT-20220905-11</t>
  </si>
  <si>
    <t>FET-KF-202209R0830</t>
  </si>
  <si>
    <t>LDP51B965JE010138</t>
  </si>
  <si>
    <t>粤BDL3252</t>
  </si>
  <si>
    <t>LDP51B96XKC001058</t>
  </si>
  <si>
    <t>粤BDT2370</t>
  </si>
  <si>
    <t>ZLFWHT-20220905-12</t>
  </si>
  <si>
    <t>FET-KF-202209R0868</t>
  </si>
  <si>
    <t>LDP51B96XKC001075</t>
  </si>
  <si>
    <t>粤BDT0667</t>
  </si>
  <si>
    <t>LDP51B960KC001165</t>
  </si>
  <si>
    <t>粤BDT2781</t>
  </si>
  <si>
    <t>ZLFWHT-20220905-13</t>
  </si>
  <si>
    <t>FET-KF-202209R0869</t>
  </si>
  <si>
    <t>LDP51B961KC001076</t>
  </si>
  <si>
    <t>粤BDT2602</t>
  </si>
  <si>
    <t>LDP51B963KC001032</t>
  </si>
  <si>
    <t>粤BDT6562</t>
  </si>
  <si>
    <t>LDP51B963KC001080</t>
  </si>
  <si>
    <t>粤BDT8485</t>
  </si>
  <si>
    <t>LDP51B967KC001132</t>
  </si>
  <si>
    <t>粤BDT5651</t>
  </si>
  <si>
    <t>LDP51B967KC001194</t>
  </si>
  <si>
    <t>粤BDT8613</t>
  </si>
  <si>
    <t>LDP51B968KC000958</t>
  </si>
  <si>
    <t>粤BDT7541</t>
  </si>
  <si>
    <t>LDP51B968KC000961</t>
  </si>
  <si>
    <t>粤BDT7742</t>
  </si>
  <si>
    <t>LDP51B968KC001043</t>
  </si>
  <si>
    <t>粤BDT6101</t>
  </si>
  <si>
    <t>LDP51B969KC000984</t>
  </si>
  <si>
    <t>粤BDT8943</t>
  </si>
  <si>
    <t>金融期数</t>
  </si>
  <si>
    <t>起租日</t>
  </si>
  <si>
    <t>宽限期数</t>
  </si>
  <si>
    <t>宽限期利息</t>
  </si>
  <si>
    <t>本息还款</t>
  </si>
  <si>
    <t>本金</t>
  </si>
  <si>
    <t>第一层租金</t>
  </si>
  <si>
    <t>留存收益</t>
  </si>
  <si>
    <t>2022-08-20</t>
  </si>
  <si>
    <t>2022-09-20</t>
  </si>
  <si>
    <t>LDCD730R6N3028512</t>
  </si>
  <si>
    <t>账单日期</t>
  </si>
  <si>
    <t>公司名称</t>
  </si>
  <si>
    <t>提车日期</t>
  </si>
  <si>
    <t>租金</t>
  </si>
  <si>
    <t>流水号</t>
  </si>
  <si>
    <t>入账金额</t>
  </si>
  <si>
    <t>入账日期</t>
  </si>
  <si>
    <t>流水表核对</t>
  </si>
  <si>
    <t>账单状态</t>
  </si>
  <si>
    <t>应还智达租金</t>
  </si>
  <si>
    <t>租金差额</t>
  </si>
  <si>
    <t>1170096080527238711</t>
  </si>
  <si>
    <t>RF77JX-0OXIM61-3J32</t>
  </si>
  <si>
    <t>1170099679477038711</t>
  </si>
  <si>
    <t>RFQ20N-0OXIM61-19QP</t>
  </si>
  <si>
    <t>901a58016573</t>
  </si>
  <si>
    <t>901a68014102</t>
  </si>
  <si>
    <t>1170104173904516461</t>
  </si>
  <si>
    <t>901a33014768</t>
  </si>
  <si>
    <t>1170103979812938711</t>
  </si>
  <si>
    <t>901l07001025</t>
  </si>
  <si>
    <t>16589809175400000998e5a1CRaf</t>
  </si>
  <si>
    <t>901a33014970</t>
  </si>
  <si>
    <t>165873279354000074e2d05fBInG</t>
  </si>
  <si>
    <t>1170107748016933541</t>
  </si>
  <si>
    <t>1659932003540000cc9fcd21P2cF</t>
  </si>
  <si>
    <t>901a39005871</t>
  </si>
  <si>
    <t>901b88009620</t>
  </si>
  <si>
    <t>1170108430848316461</t>
  </si>
  <si>
    <t>1170107786254538711/1170107786254538711</t>
  </si>
  <si>
    <t>901a57006096</t>
  </si>
  <si>
    <t>16599252795400003a9783b1olE0</t>
  </si>
  <si>
    <t>1170110054333003971</t>
  </si>
  <si>
    <t>1170113768862139981</t>
  </si>
  <si>
    <t>901349016190</t>
  </si>
  <si>
    <t>901m61001286</t>
  </si>
  <si>
    <t>901i02001315</t>
  </si>
  <si>
    <t>901l08001853</t>
  </si>
  <si>
    <t>901a46009232</t>
  </si>
  <si>
    <t>1170112370794516461</t>
  </si>
  <si>
    <t>1170111839871638711</t>
  </si>
  <si>
    <t>1170115673767533541</t>
  </si>
  <si>
    <t>901a68017167</t>
  </si>
  <si>
    <t>901a68010773/901m57000395</t>
  </si>
  <si>
    <t>901i04000784</t>
  </si>
  <si>
    <t>901a48023311</t>
  </si>
  <si>
    <t>901f04007343</t>
  </si>
  <si>
    <t>1170116260654716461</t>
  </si>
  <si>
    <t>901a58014459</t>
  </si>
  <si>
    <t>1170115283536338711</t>
  </si>
  <si>
    <t>901l02000649</t>
  </si>
  <si>
    <t>901349014279</t>
  </si>
  <si>
    <t>1661652460540000e92cd43cCVR5</t>
  </si>
  <si>
    <t>901344020454-1</t>
  </si>
  <si>
    <t>901a61006587</t>
  </si>
  <si>
    <t>RHB1PO-0OXIM61-2DUR</t>
  </si>
  <si>
    <t>901a51010297</t>
  </si>
  <si>
    <t>901k99002471</t>
  </si>
  <si>
    <t>1170119332791938711</t>
  </si>
  <si>
    <t>1170122758959538711</t>
  </si>
  <si>
    <t>1170131544819038711</t>
  </si>
  <si>
    <t>1170131210323933541</t>
  </si>
  <si>
    <t>1170130858809833541</t>
  </si>
  <si>
    <t xml:space="preserve">RIWS3S-0OXIM61-F6RV </t>
  </si>
  <si>
    <t>901b85014724</t>
  </si>
  <si>
    <t>1170140023150819431</t>
  </si>
  <si>
    <t>1170131338643341111</t>
  </si>
  <si>
    <t>1664340022540000c8739aceTKBs</t>
  </si>
  <si>
    <t>901344023807</t>
  </si>
  <si>
    <t>RIWXS2-0OXIM61-83LR</t>
  </si>
  <si>
    <t>901a34003792</t>
  </si>
  <si>
    <t>901b86011798</t>
  </si>
  <si>
    <t>901350012026</t>
  </si>
  <si>
    <t>901f07023420</t>
  </si>
  <si>
    <t>1170123977068733541-1</t>
  </si>
  <si>
    <t>166262853154000023868a6a1ZUT</t>
  </si>
  <si>
    <t>901a68011053</t>
  </si>
  <si>
    <t>1170124013557316461</t>
  </si>
  <si>
    <t>166262750754000023868516os1g</t>
  </si>
  <si>
    <t>RHVOYD-0OXIM61-1AN5</t>
  </si>
  <si>
    <t>1170131441266516461</t>
  </si>
  <si>
    <t>901346013666</t>
  </si>
  <si>
    <t>901l07000835</t>
  </si>
  <si>
    <t>901h99000494</t>
  </si>
  <si>
    <t>901i03000516</t>
  </si>
  <si>
    <t>901m57001014</t>
  </si>
  <si>
    <t>901a59013951</t>
  </si>
  <si>
    <t>901l07000453/901b83003564</t>
  </si>
  <si>
    <t>901m61000781</t>
  </si>
  <si>
    <t>901341026011</t>
  </si>
  <si>
    <t>901b88012505</t>
  </si>
  <si>
    <t>901l08000987</t>
  </si>
  <si>
    <t>901m60000405</t>
  </si>
  <si>
    <t>901a57024768</t>
  </si>
  <si>
    <t>901k96001753</t>
  </si>
  <si>
    <t>901i06000601</t>
  </si>
  <si>
    <t>901b85010100</t>
  </si>
  <si>
    <t>901a66034357</t>
  </si>
  <si>
    <t>901i01002400</t>
  </si>
  <si>
    <t>901b87023685</t>
  </si>
  <si>
    <t>901k87004054</t>
  </si>
  <si>
    <t>901l06001129</t>
  </si>
  <si>
    <t>901347024305/901a48007373</t>
  </si>
  <si>
    <t>901344017094</t>
  </si>
  <si>
    <t>重庆新概念供应链有限公司</t>
  </si>
  <si>
    <t>901342017285</t>
  </si>
  <si>
    <t>901l10000675</t>
  </si>
  <si>
    <t>1170141335483038711</t>
  </si>
  <si>
    <t>901l04000232</t>
  </si>
  <si>
    <t>901a43022992</t>
  </si>
  <si>
    <t>901a40004810</t>
  </si>
  <si>
    <t>1170149470819616461</t>
  </si>
  <si>
    <t>1665195072540000a5581d71BcTh</t>
  </si>
  <si>
    <t>RJEYXH-0OXIM61-AG0B</t>
  </si>
  <si>
    <t>901m58001379</t>
  </si>
  <si>
    <t>901k94000693</t>
  </si>
  <si>
    <t>901a63021772</t>
  </si>
  <si>
    <t>901l11001914</t>
  </si>
  <si>
    <t>租赁周期</t>
  </si>
  <si>
    <t>还款类型</t>
  </si>
  <si>
    <t>账单编号</t>
  </si>
  <si>
    <t>车型全称</t>
  </si>
  <si>
    <t>用户手机号</t>
  </si>
  <si>
    <t>用户姓名</t>
  </si>
  <si>
    <t>账单金额</t>
  </si>
  <si>
    <t>优惠金额</t>
  </si>
  <si>
    <t>已还金额</t>
  </si>
  <si>
    <t>剩余应还</t>
  </si>
  <si>
    <t>逾期天数</t>
  </si>
  <si>
    <t>公司简称</t>
  </si>
  <si>
    <t>门店名称</t>
  </si>
  <si>
    <t>还款时间</t>
  </si>
  <si>
    <t>还款方式</t>
  </si>
  <si>
    <t>状态</t>
  </si>
  <si>
    <t>线下收款流水号1</t>
  </si>
  <si>
    <t>线下收款流水号2</t>
  </si>
  <si>
    <t>线下收款流水号3</t>
  </si>
  <si>
    <t>线下收款流水号4</t>
  </si>
  <si>
    <t>线下收款流水号5</t>
  </si>
  <si>
    <t>备注</t>
  </si>
  <si>
    <t>渠道商</t>
  </si>
  <si>
    <t>是否收车提醒</t>
  </si>
  <si>
    <t>租金差</t>
  </si>
  <si>
    <t>月租</t>
  </si>
  <si>
    <t>自主还款</t>
  </si>
  <si>
    <t>20220621173202677_0148</t>
  </si>
  <si>
    <t>东风风神E70超享版</t>
  </si>
  <si>
    <t>13714237517</t>
  </si>
  <si>
    <t>佛山智汇城配</t>
  </si>
  <si>
    <t>网约车门店</t>
  </si>
  <si>
    <t>小程序支付</t>
  </si>
  <si>
    <t>已还款</t>
  </si>
  <si>
    <t>20220622190257035_0148</t>
  </si>
  <si>
    <t>14718027273</t>
  </si>
  <si>
    <t>自动代扣</t>
  </si>
  <si>
    <t>20220623143501304_0148</t>
  </si>
  <si>
    <t>13420978019</t>
  </si>
  <si>
    <t>花芝代扣</t>
  </si>
  <si>
    <t>20220623145945444_0148</t>
  </si>
  <si>
    <t>18605994488</t>
  </si>
  <si>
    <t>20220623152015716_0148</t>
  </si>
  <si>
    <t>13437626627</t>
  </si>
  <si>
    <t>线下收款</t>
  </si>
  <si>
    <t>1658997552540000a29a3bf2j4Mo</t>
  </si>
  <si>
    <t>1658997429540000a29a3b994m17</t>
  </si>
  <si>
    <t>20220623153048311_0148</t>
  </si>
  <si>
    <t>13774171666</t>
  </si>
  <si>
    <t>20220623183824511_0148</t>
  </si>
  <si>
    <t>13977570885</t>
  </si>
  <si>
    <t>20220624103826205_0148</t>
  </si>
  <si>
    <t>13760316408</t>
  </si>
  <si>
    <t>20220624124223595_0148</t>
  </si>
  <si>
    <t>19127101865</t>
  </si>
  <si>
    <t>16593163275400001538710794st</t>
  </si>
  <si>
    <t>20220624154211539_0148</t>
  </si>
  <si>
    <t>13417512120</t>
  </si>
  <si>
    <t>20220624183926034_0148</t>
  </si>
  <si>
    <t>13434797168</t>
  </si>
  <si>
    <t>20220624190933229_0148</t>
  </si>
  <si>
    <t>13360598781</t>
  </si>
  <si>
    <t>20220625191910643_0148</t>
  </si>
  <si>
    <t>18077209910</t>
  </si>
  <si>
    <t>20220627103222505_0148</t>
  </si>
  <si>
    <t>15220248032</t>
  </si>
  <si>
    <t>20220628114749356_0148</t>
  </si>
  <si>
    <t>18902448178</t>
  </si>
  <si>
    <t>901h99002505</t>
  </si>
  <si>
    <t>20220625190907735_0148</t>
  </si>
  <si>
    <t>13682501671</t>
  </si>
  <si>
    <t>20220611120654994_0148</t>
  </si>
  <si>
    <t>18476945508</t>
  </si>
  <si>
    <t>20220613165106372_0148</t>
  </si>
  <si>
    <t>13534253243</t>
  </si>
  <si>
    <t>20220620161026987_0148</t>
  </si>
  <si>
    <t>19939097818</t>
  </si>
  <si>
    <t>20220620170012058_0148</t>
  </si>
  <si>
    <t>13607638576</t>
  </si>
  <si>
    <t>1658111761540000c3259bd8YBMZ</t>
  </si>
  <si>
    <t>20220621151010746_0148</t>
  </si>
  <si>
    <t>13687587089</t>
  </si>
  <si>
    <t>16581281445400009a5146fbbhqr</t>
  </si>
  <si>
    <t>20220606155715216_0148</t>
  </si>
  <si>
    <t>13984853557</t>
  </si>
  <si>
    <t>20220610121502964_0148</t>
  </si>
  <si>
    <t>15338762997</t>
  </si>
  <si>
    <t>20220606161517461_0148</t>
  </si>
  <si>
    <t>13510896719</t>
  </si>
  <si>
    <t>20220608153725378_0148</t>
  </si>
  <si>
    <t>18682202273</t>
  </si>
  <si>
    <t>20220606161214525_0148</t>
  </si>
  <si>
    <t>13510750008</t>
  </si>
  <si>
    <t>20220610164849371_0148</t>
  </si>
  <si>
    <t>13725557174</t>
  </si>
  <si>
    <t>20220602120058865_0148</t>
  </si>
  <si>
    <t>13760412991</t>
  </si>
  <si>
    <t>20220607150323570_0148</t>
  </si>
  <si>
    <t>13534137841</t>
  </si>
  <si>
    <t>20220610165632684_0148</t>
  </si>
  <si>
    <t>13723410295</t>
  </si>
  <si>
    <t>20220606143226346_0148</t>
  </si>
  <si>
    <t>13874770380</t>
  </si>
  <si>
    <t>20220606154542685_0148</t>
  </si>
  <si>
    <t>13689582963</t>
  </si>
  <si>
    <t>20220610144052362_0148</t>
  </si>
  <si>
    <t>13999859567</t>
  </si>
  <si>
    <t>20220602161010681_0148</t>
  </si>
  <si>
    <t>13510309058</t>
  </si>
  <si>
    <t>20220608144513360_0148</t>
  </si>
  <si>
    <t>13360064095</t>
  </si>
  <si>
    <t>20220602120058865_0248</t>
  </si>
  <si>
    <t>20220602161010681_0248</t>
  </si>
  <si>
    <t>20220606143226346_0248</t>
  </si>
  <si>
    <t>20220606154542685_0248</t>
  </si>
  <si>
    <t>20220606155715216_0248</t>
  </si>
  <si>
    <t>20220606161214525_0248</t>
  </si>
  <si>
    <t>20220606161517461_0248</t>
  </si>
  <si>
    <t>20220607150323570_0248</t>
  </si>
  <si>
    <t>20220608153725378_0248</t>
  </si>
  <si>
    <t>1659943142540000e9d48448TvXN</t>
  </si>
  <si>
    <t>20220610121502964_0248</t>
  </si>
  <si>
    <t>20220610144052362_0248</t>
  </si>
  <si>
    <t>20220610164849371_0248</t>
  </si>
  <si>
    <t>20220610165632684_0248</t>
  </si>
  <si>
    <t>20220608144513360_0248</t>
  </si>
  <si>
    <t>20220611120654994_0248</t>
  </si>
  <si>
    <t>166090890454000022c02910Q45L</t>
  </si>
  <si>
    <t>20220613165106372_0248</t>
  </si>
  <si>
    <t>20220620161026987_0248</t>
  </si>
  <si>
    <t>20220620170012058_0248</t>
  </si>
  <si>
    <t>16608978635400008a0b970f8k8q</t>
  </si>
  <si>
    <t>20220621151010746_0248</t>
  </si>
  <si>
    <t>16607850235400007cdf4c74RInZ</t>
  </si>
  <si>
    <t>20220621173202677_0248</t>
  </si>
  <si>
    <t>20220622190257035_0248</t>
  </si>
  <si>
    <t>20220623143501304_0248</t>
  </si>
  <si>
    <t>20220623145945444_0248</t>
  </si>
  <si>
    <t>20220623152015716_0248</t>
  </si>
  <si>
    <t>166165628154000033246dbenw2H</t>
  </si>
  <si>
    <t>20220623153048311_0248</t>
  </si>
  <si>
    <t>20220623183824511_0248</t>
  </si>
  <si>
    <t>1661486318540000b608978fhqpa</t>
  </si>
  <si>
    <t>20220624103826205_0248</t>
  </si>
  <si>
    <t>20220624124223595_0248</t>
  </si>
  <si>
    <t>20220624154211539_0248</t>
  </si>
  <si>
    <t>20220624183926034_0248</t>
  </si>
  <si>
    <t>20220624190933229_0248</t>
  </si>
  <si>
    <t>花芝代扣+小程序支付</t>
  </si>
  <si>
    <t>20220625190907735_0248</t>
  </si>
  <si>
    <t>20220625191910643_0248</t>
  </si>
  <si>
    <t>20220627103222505_0248</t>
  </si>
  <si>
    <t>20220628114749356_0248</t>
  </si>
  <si>
    <t>16616639595400005cecc7dcqWuu</t>
  </si>
  <si>
    <t>20220730164037779_0148</t>
  </si>
  <si>
    <t>13033238548</t>
  </si>
  <si>
    <t>20220730164135617_0148</t>
  </si>
  <si>
    <t>15970882721</t>
  </si>
  <si>
    <t>20220602120058865_0348</t>
  </si>
  <si>
    <t>1170123977068733541-2</t>
  </si>
  <si>
    <t>20220602161010681_0348</t>
  </si>
  <si>
    <t>20220606143226346_0348</t>
  </si>
  <si>
    <t>花芝代扣+线下收款</t>
  </si>
  <si>
    <t>1662709726540000eda51ff5Wqzr</t>
  </si>
  <si>
    <t>20220606154542685_0348</t>
  </si>
  <si>
    <t>20220606155715216_0348</t>
  </si>
  <si>
    <t>20220606161214525_0348</t>
  </si>
  <si>
    <t>20220606161517461_0348</t>
  </si>
  <si>
    <t>20220607150323570_0348</t>
  </si>
  <si>
    <t>20220608144513360_0348</t>
  </si>
  <si>
    <t>20220608153725378_0348</t>
  </si>
  <si>
    <t>1662618264540000e875cba9abW_</t>
  </si>
  <si>
    <t>20220610121502964_0348</t>
  </si>
  <si>
    <t>20220610144052362_0348</t>
  </si>
  <si>
    <t>20220610164849371_0348</t>
  </si>
  <si>
    <t>20220610165632684_0348</t>
  </si>
  <si>
    <t>20220805110855421_0148</t>
  </si>
  <si>
    <t>13767713637</t>
  </si>
  <si>
    <t>20220806090828411_0148</t>
  </si>
  <si>
    <t>13422062787</t>
  </si>
  <si>
    <t>16624307065400005c357ccdf_Tf</t>
  </si>
  <si>
    <t>20220810101742794_0148</t>
  </si>
  <si>
    <t>15179051638</t>
  </si>
  <si>
    <t>20220810104510210_0148</t>
  </si>
  <si>
    <t>15607007087</t>
  </si>
  <si>
    <t>20220816094434818_0148</t>
  </si>
  <si>
    <t>18807976512</t>
  </si>
  <si>
    <t>16632209135400000bdcc785qnv5</t>
  </si>
  <si>
    <t>20220824113559831_0148</t>
  </si>
  <si>
    <t>15070715458</t>
  </si>
  <si>
    <t>20220825122632778_0148</t>
  </si>
  <si>
    <t>15970856776</t>
  </si>
  <si>
    <t>RI8HQK-0OXIM61-D3ZS</t>
  </si>
  <si>
    <t>20220825151437085_0148</t>
  </si>
  <si>
    <t>13570559445</t>
  </si>
  <si>
    <t>20220829101226936_0148</t>
  </si>
  <si>
    <t>15879751568</t>
  </si>
  <si>
    <t>20220829102329131_0148</t>
  </si>
  <si>
    <t>13870780173</t>
  </si>
  <si>
    <t>16633861495400000da674e7PpJc</t>
  </si>
  <si>
    <t>1663935792540000689b6e20PQ6w</t>
  </si>
  <si>
    <t>20220829185353457_0148</t>
  </si>
  <si>
    <t>19524836862</t>
  </si>
  <si>
    <t>20220611120654994_0348</t>
  </si>
  <si>
    <t>16635561425400005855b8dcqtWd</t>
  </si>
  <si>
    <t>20220613165106372_0348</t>
  </si>
  <si>
    <t>20220620161026987_0348</t>
  </si>
  <si>
    <t>20220620170012058_0348</t>
  </si>
  <si>
    <t>166331914454000013318676PJdj</t>
  </si>
  <si>
    <t>20220621151010746_0348</t>
  </si>
  <si>
    <t>RIE1ZB-0OXIM61-FTKK</t>
  </si>
  <si>
    <t>20220811112949104_0148</t>
  </si>
  <si>
    <t>13870746922</t>
  </si>
  <si>
    <t>20220621173202677_0348</t>
  </si>
  <si>
    <t>20220622190257035_0348</t>
  </si>
  <si>
    <t>20220623143501304_0348</t>
  </si>
  <si>
    <t>1664357555540000b7c30f8e0wyr</t>
  </si>
  <si>
    <t>1664375654540000dd40e806uelW</t>
  </si>
  <si>
    <t>1664419650540000c325b596wLMV</t>
  </si>
  <si>
    <t>20220623145945444_0348</t>
  </si>
  <si>
    <t>20220623152015716_0348</t>
  </si>
  <si>
    <t>16642619445400008e65904ejp4U</t>
  </si>
  <si>
    <t>20220623153048311_0348</t>
  </si>
  <si>
    <t>20220623183824511_0348</t>
  </si>
  <si>
    <t>20220624103826205_0348</t>
  </si>
  <si>
    <t>20220624124223595_0348</t>
  </si>
  <si>
    <t>20220624154211539_0348</t>
  </si>
  <si>
    <t>20220624183926034_0348</t>
  </si>
  <si>
    <t>20220624190933229_0348</t>
  </si>
  <si>
    <t>20220625190907735_0348</t>
  </si>
  <si>
    <t>20220625191910643_0348</t>
  </si>
  <si>
    <t>20220627103222505_0348</t>
  </si>
  <si>
    <t>20220628114749356_0348</t>
  </si>
  <si>
    <t>16643361695400002e042f742pKF</t>
  </si>
  <si>
    <t>20220730164037779_0248</t>
  </si>
  <si>
    <t>16642481565400006bd375c5hDY9</t>
  </si>
  <si>
    <t>20220730164135617_0248</t>
  </si>
  <si>
    <t>20220915173957541_0207</t>
  </si>
  <si>
    <t>北汽EU5</t>
  </si>
  <si>
    <t>13702898639</t>
  </si>
  <si>
    <t>20220915133817155_0112</t>
  </si>
  <si>
    <t>15919861473</t>
  </si>
  <si>
    <t>20220915173957541_0107</t>
  </si>
  <si>
    <t>20220920155932776_0106</t>
  </si>
  <si>
    <t>18283022800</t>
  </si>
  <si>
    <t>20220901145511239_0148</t>
  </si>
  <si>
    <t>13979731774</t>
  </si>
  <si>
    <t>1170159010891302311</t>
  </si>
  <si>
    <t>20220902111843947_0148</t>
  </si>
  <si>
    <t>18146790977</t>
  </si>
  <si>
    <t>1664430708540000ba06f898nL15</t>
  </si>
  <si>
    <t>20220905175550978_0148</t>
  </si>
  <si>
    <t>18696622107</t>
  </si>
  <si>
    <t>901344017012</t>
  </si>
  <si>
    <t>20220906150454096_0148</t>
  </si>
  <si>
    <t>18770789312</t>
  </si>
  <si>
    <t>20220907151824441_0148</t>
  </si>
  <si>
    <t>18170481117</t>
  </si>
  <si>
    <t>20220915133817155_0212</t>
  </si>
  <si>
    <t>16650463865400002cb447d62ekP</t>
  </si>
  <si>
    <t>20220920155932776_0206</t>
  </si>
  <si>
    <t>20220602120058865_0448</t>
  </si>
  <si>
    <t>待还款</t>
  </si>
  <si>
    <t>20220602161010681_0448</t>
  </si>
  <si>
    <t>20220606143226346_0448</t>
  </si>
  <si>
    <t>20220606154542685_0448</t>
  </si>
  <si>
    <t>20220606155715216_0448</t>
  </si>
  <si>
    <t>20220606161214525_0448</t>
  </si>
  <si>
    <t>20220606161517461_0448</t>
  </si>
  <si>
    <t>20220607150323570_0448</t>
  </si>
  <si>
    <t>20220608144513360_0448</t>
  </si>
  <si>
    <t>20220608153725378_0448</t>
  </si>
  <si>
    <t>20220610121502964_0448</t>
  </si>
  <si>
    <t>20220610144052362_0448</t>
  </si>
  <si>
    <t>20220610164849371_0448</t>
  </si>
  <si>
    <t>20220610165632684_0448</t>
  </si>
  <si>
    <t>20220805110855421_0248</t>
  </si>
  <si>
    <t>20220806090828411_0248</t>
  </si>
  <si>
    <t>166521639454000067f3bb188yCC</t>
  </si>
  <si>
    <t>20220810101742794_0248</t>
  </si>
  <si>
    <t>20220810104510210_0248</t>
  </si>
  <si>
    <t>20220816094434818_0248</t>
  </si>
  <si>
    <t>20220824113559831_0248</t>
  </si>
  <si>
    <t>20220825122632778_0248</t>
  </si>
  <si>
    <t>20220825151437085_0248</t>
  </si>
  <si>
    <t>20220829101226936_0248</t>
  </si>
  <si>
    <t>20220829102329131_0248</t>
  </si>
  <si>
    <t>20220829185353457_0248</t>
  </si>
  <si>
    <t>20220919145249379_0148</t>
  </si>
  <si>
    <t>18777795009</t>
  </si>
  <si>
    <t>20220920095355661_0148</t>
  </si>
  <si>
    <t>19917996002</t>
  </si>
  <si>
    <t>20220926170439368_0148</t>
  </si>
  <si>
    <t>13268604455</t>
  </si>
  <si>
    <t>20220611120654994_0448</t>
  </si>
  <si>
    <t>20220613165106372_0448</t>
  </si>
  <si>
    <t>20220620161026987_0448</t>
  </si>
  <si>
    <t>20220620170012058_0448</t>
  </si>
  <si>
    <t>20220621151010746_0448</t>
  </si>
  <si>
    <t>20220811112949104_0248</t>
  </si>
  <si>
    <t>20220621173202677_0448</t>
  </si>
  <si>
    <t>20220622190257035_0448</t>
  </si>
  <si>
    <t>20220623143501304_0448</t>
  </si>
  <si>
    <t>20220623145945444_0448</t>
  </si>
  <si>
    <t>20220623152015716_0448</t>
  </si>
  <si>
    <t>20220623153048311_0448</t>
  </si>
  <si>
    <t>20220623183824511_0448</t>
  </si>
  <si>
    <t>20220624103826205_0448</t>
  </si>
  <si>
    <t>20220624124223595_0448</t>
  </si>
  <si>
    <t>20220624154211539_0448</t>
  </si>
  <si>
    <t>20220624183926034_0448</t>
  </si>
  <si>
    <t>20220624190933229_0448</t>
  </si>
  <si>
    <t>20220625190907735_0448</t>
  </si>
  <si>
    <t>20220625191910643_0448</t>
  </si>
  <si>
    <t>20220627103222505_0448</t>
  </si>
  <si>
    <t>20220628114749356_0448</t>
  </si>
  <si>
    <t>20220730164037779_0348</t>
  </si>
  <si>
    <t>20220730164135617_0348</t>
  </si>
  <si>
    <t>20220915173957541_0307</t>
  </si>
  <si>
    <t>应还智达</t>
  </si>
  <si>
    <t>通过</t>
  </si>
  <si>
    <t>还智达款</t>
  </si>
  <si>
    <t>是否已收车</t>
  </si>
  <si>
    <t>客服号</t>
  </si>
  <si>
    <t>智达租金</t>
  </si>
  <si>
    <t>一名租金差</t>
  </si>
  <si>
    <t>逾期已还款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</si>
</sst>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/m/d;@"/>
    <numFmt numFmtId="178" formatCode="0_ "/>
  </numFmts>
  <fonts count="4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b/>
      <sz val="11"/>
      <color rgb="FF000000"/>
      <name val="宋体"/>
      <charset val="134"/>
    </font>
    <font>
      <sz val="11"/>
      <color rgb="FF000000"/>
      <name val="Calibri"/>
      <charset val="134"/>
    </font>
    <font>
      <sz val="11"/>
      <color indexed="8"/>
      <name val="宋体"/>
      <charset val="134"/>
    </font>
    <font>
      <sz val="12"/>
      <color rgb="FF00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b/>
      <sz val="10"/>
      <color theme="1"/>
      <name val="宋体"/>
      <charset val="134"/>
    </font>
    <font>
      <b/>
      <sz val="10"/>
      <color rgb="FF000000"/>
      <name val="宋体"/>
      <charset val="134"/>
    </font>
    <font>
      <sz val="10"/>
      <color rgb="FF000000"/>
      <name val="宋体"/>
      <charset val="134"/>
    </font>
    <font>
      <sz val="10.5"/>
      <color rgb="FF333333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rgb="FF333333"/>
      <name val="宋体"/>
      <charset val="134"/>
      <scheme val="minor"/>
    </font>
    <font>
      <b/>
      <sz val="14"/>
      <name val="宋体"/>
      <charset val="134"/>
    </font>
    <font>
      <sz val="11"/>
      <color indexed="8"/>
      <name val="宋体"/>
      <charset val="134"/>
      <scheme val="minor"/>
    </font>
    <font>
      <sz val="11"/>
      <name val="Calibri"/>
      <charset val="134"/>
    </font>
    <font>
      <sz val="11"/>
      <name val="宋体"/>
      <charset val="134"/>
    </font>
    <font>
      <b/>
      <sz val="11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2" borderId="9" applyNumberFormat="0" applyFont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10" applyNumberFormat="0" applyFill="0" applyAlignment="0" applyProtection="0">
      <alignment vertical="center"/>
    </xf>
    <xf numFmtId="0" fontId="36" fillId="0" borderId="10" applyNumberFormat="0" applyFill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37" fillId="16" borderId="12" applyNumberFormat="0" applyAlignment="0" applyProtection="0">
      <alignment vertical="center"/>
    </xf>
    <xf numFmtId="0" fontId="38" fillId="16" borderId="8" applyNumberFormat="0" applyAlignment="0" applyProtection="0">
      <alignment vertical="center"/>
    </xf>
    <xf numFmtId="0" fontId="39" fillId="17" borderId="13" applyNumberFormat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0" fillId="0" borderId="14" applyNumberFormat="0" applyFill="0" applyAlignment="0" applyProtection="0">
      <alignment vertical="center"/>
    </xf>
    <xf numFmtId="0" fontId="41" fillId="0" borderId="15" applyNumberFormat="0" applyFill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</cellStyleXfs>
  <cellXfs count="12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4" fontId="5" fillId="0" borderId="0" xfId="0" applyNumberFormat="1" applyFont="1" applyAlignment="1"/>
    <xf numFmtId="0" fontId="6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5" fillId="0" borderId="0" xfId="0" applyNumberFormat="1" applyFont="1" applyAlignment="1"/>
    <xf numFmtId="0" fontId="2" fillId="0" borderId="0" xfId="0" applyFont="1">
      <alignment vertical="center"/>
    </xf>
    <xf numFmtId="177" fontId="3" fillId="0" borderId="0" xfId="0" applyNumberFormat="1" applyFont="1" applyFill="1" applyAlignment="1" applyProtection="1">
      <alignment horizontal="center" vertical="center"/>
      <protection locked="0"/>
    </xf>
    <xf numFmtId="0" fontId="3" fillId="0" borderId="0" xfId="0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0" fontId="7" fillId="0" borderId="0" xfId="0" applyNumberFormat="1" applyFont="1" applyAlignment="1">
      <alignment horizontal="center"/>
    </xf>
    <xf numFmtId="177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77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0" borderId="0" xfId="0" applyNumberFormat="1" applyFont="1">
      <alignment vertical="center"/>
    </xf>
    <xf numFmtId="0" fontId="9" fillId="0" borderId="0" xfId="0" applyFont="1" applyFill="1" applyAlignment="1">
      <alignment horizontal="center" vertical="center"/>
    </xf>
    <xf numFmtId="0" fontId="9" fillId="0" borderId="0" xfId="0" applyNumberFormat="1" applyFont="1">
      <alignment vertical="center"/>
    </xf>
    <xf numFmtId="0" fontId="10" fillId="0" borderId="0" xfId="0" applyNumberFormat="1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4" fillId="0" borderId="0" xfId="0" applyFont="1">
      <alignment vertical="center"/>
    </xf>
    <xf numFmtId="0" fontId="9" fillId="0" borderId="0" xfId="0" applyNumberFormat="1" applyFont="1" applyAlignment="1">
      <alignment vertical="center"/>
    </xf>
    <xf numFmtId="177" fontId="12" fillId="2" borderId="0" xfId="0" applyNumberFormat="1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14" fontId="9" fillId="0" borderId="0" xfId="0" applyNumberFormat="1" applyFont="1" applyAlignment="1">
      <alignment horizontal="center"/>
    </xf>
    <xf numFmtId="0" fontId="9" fillId="0" borderId="0" xfId="0" applyNumberFormat="1" applyFont="1" applyAlignment="1">
      <alignment horizontal="center"/>
    </xf>
    <xf numFmtId="177" fontId="9" fillId="0" borderId="0" xfId="0" applyNumberFormat="1" applyFont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49" fontId="13" fillId="0" borderId="0" xfId="0" applyNumberFormat="1" applyFont="1" applyAlignment="1">
      <alignment horizontal="center" vertical="center"/>
    </xf>
    <xf numFmtId="0" fontId="13" fillId="0" borderId="0" xfId="0" applyFont="1" applyAlignment="1" applyProtection="1">
      <alignment horizontal="center" vertical="center"/>
      <protection locked="0"/>
    </xf>
    <xf numFmtId="0" fontId="13" fillId="0" borderId="0" xfId="0" applyFont="1" applyFill="1" applyAlignment="1" applyProtection="1">
      <alignment horizontal="center" vertical="center"/>
      <protection locked="0"/>
    </xf>
    <xf numFmtId="0" fontId="15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0" fontId="13" fillId="0" borderId="0" xfId="0" applyFont="1" applyFill="1" applyAlignment="1" applyProtection="1">
      <alignment horizontal="center" vertical="center"/>
    </xf>
    <xf numFmtId="0" fontId="17" fillId="0" borderId="0" xfId="0" applyFont="1">
      <alignment vertical="center"/>
    </xf>
    <xf numFmtId="0" fontId="2" fillId="3" borderId="0" xfId="0" applyFont="1" applyFill="1">
      <alignment vertical="center"/>
    </xf>
    <xf numFmtId="177" fontId="2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0" fontId="18" fillId="4" borderId="1" xfId="0" applyFont="1" applyFill="1" applyBorder="1" applyAlignment="1">
      <alignment horizontal="center" vertical="center" wrapText="1"/>
    </xf>
    <xf numFmtId="177" fontId="9" fillId="0" borderId="0" xfId="0" applyNumberFormat="1" applyFont="1" applyAlignment="1">
      <alignment horizontal="center"/>
    </xf>
    <xf numFmtId="0" fontId="18" fillId="3" borderId="1" xfId="0" applyFont="1" applyFill="1" applyBorder="1" applyAlignment="1">
      <alignment horizontal="center" vertical="center" wrapText="1"/>
    </xf>
    <xf numFmtId="177" fontId="18" fillId="4" borderId="1" xfId="0" applyNumberFormat="1" applyFont="1" applyFill="1" applyBorder="1" applyAlignment="1">
      <alignment horizontal="center" vertical="center" wrapText="1"/>
    </xf>
    <xf numFmtId="0" fontId="8" fillId="0" borderId="0" xfId="0" applyFont="1" applyFill="1" applyAlignment="1" applyProtection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Protection="1">
      <alignment vertical="center"/>
      <protection locked="0"/>
    </xf>
    <xf numFmtId="0" fontId="2" fillId="0" borderId="0" xfId="0" applyFont="1" applyProtection="1">
      <alignment vertical="center"/>
    </xf>
    <xf numFmtId="0" fontId="6" fillId="0" borderId="1" xfId="0" applyFont="1" applyFill="1" applyBorder="1" applyAlignment="1">
      <alignment horizontal="center" vertical="center"/>
    </xf>
    <xf numFmtId="177" fontId="5" fillId="0" borderId="0" xfId="0" applyNumberFormat="1" applyFont="1" applyAlignment="1"/>
    <xf numFmtId="0" fontId="5" fillId="0" borderId="0" xfId="0" applyNumberFormat="1" applyFont="1" applyFill="1" applyAlignment="1"/>
    <xf numFmtId="177" fontId="5" fillId="0" borderId="0" xfId="0" applyNumberFormat="1" applyFont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20" fillId="0" borderId="0" xfId="0" applyFont="1" applyFill="1" applyAlignment="1"/>
    <xf numFmtId="14" fontId="20" fillId="0" borderId="0" xfId="0" applyNumberFormat="1" applyFont="1" applyFill="1" applyAlignment="1"/>
    <xf numFmtId="0" fontId="0" fillId="0" borderId="0" xfId="0" applyAlignment="1">
      <alignment horizontal="left" vertical="center"/>
    </xf>
    <xf numFmtId="14" fontId="0" fillId="0" borderId="0" xfId="0" applyNumberFormat="1">
      <alignment vertical="center"/>
    </xf>
    <xf numFmtId="177" fontId="19" fillId="0" borderId="0" xfId="0" applyNumberFormat="1" applyFont="1" applyFill="1" applyAlignment="1">
      <alignment vertical="center"/>
    </xf>
    <xf numFmtId="0" fontId="21" fillId="0" borderId="0" xfId="0" applyFont="1" applyFill="1" applyAlignment="1"/>
    <xf numFmtId="177" fontId="20" fillId="0" borderId="0" xfId="0" applyNumberFormat="1" applyFont="1" applyFill="1" applyAlignment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57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19" fillId="0" borderId="0" xfId="0" applyFont="1">
      <alignment vertical="center"/>
    </xf>
    <xf numFmtId="0" fontId="19" fillId="0" borderId="5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57" fontId="19" fillId="0" borderId="1" xfId="0" applyNumberFormat="1" applyFont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14" fontId="19" fillId="0" borderId="1" xfId="0" applyNumberFormat="1" applyFont="1" applyBorder="1" applyAlignment="1">
      <alignment horizontal="center" vertical="center" wrapText="1"/>
    </xf>
    <xf numFmtId="178" fontId="19" fillId="0" borderId="0" xfId="0" applyNumberFormat="1" applyFont="1" applyAlignment="1">
      <alignment horizontal="center" vertical="center"/>
    </xf>
    <xf numFmtId="0" fontId="19" fillId="0" borderId="5" xfId="0" applyFont="1" applyBorder="1" applyAlignment="1">
      <alignment horizontal="center" vertical="center" wrapText="1"/>
    </xf>
    <xf numFmtId="0" fontId="22" fillId="5" borderId="1" xfId="0" applyFont="1" applyFill="1" applyBorder="1" applyAlignment="1">
      <alignment horizontal="center" vertical="center"/>
    </xf>
    <xf numFmtId="178" fontId="22" fillId="5" borderId="1" xfId="0" applyNumberFormat="1" applyFont="1" applyFill="1" applyBorder="1" applyAlignment="1">
      <alignment horizontal="center" vertical="center"/>
    </xf>
    <xf numFmtId="0" fontId="19" fillId="0" borderId="7" xfId="0" applyFont="1" applyBorder="1" applyAlignment="1">
      <alignment horizontal="center" vertical="center" wrapText="1"/>
    </xf>
    <xf numFmtId="178" fontId="19" fillId="0" borderId="2" xfId="0" applyNumberFormat="1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178" fontId="19" fillId="0" borderId="1" xfId="0" applyNumberFormat="1" applyFont="1" applyBorder="1" applyAlignment="1">
      <alignment horizontal="center" vertical="center"/>
    </xf>
    <xf numFmtId="176" fontId="19" fillId="0" borderId="1" xfId="0" applyNumberFormat="1" applyFont="1" applyBorder="1" applyAlignment="1">
      <alignment horizontal="center" vertical="center"/>
    </xf>
    <xf numFmtId="178" fontId="23" fillId="0" borderId="1" xfId="0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2" fillId="6" borderId="3" xfId="0" applyFont="1" applyFill="1" applyBorder="1" applyAlignment="1">
      <alignment horizontal="center" vertical="center" wrapText="1"/>
    </xf>
    <xf numFmtId="0" fontId="22" fillId="6" borderId="4" xfId="0" applyFont="1" applyFill="1" applyBorder="1" applyAlignment="1">
      <alignment horizontal="center" vertical="center" wrapText="1"/>
    </xf>
    <xf numFmtId="14" fontId="19" fillId="0" borderId="1" xfId="0" applyNumberFormat="1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176" fontId="19" fillId="0" borderId="1" xfId="0" applyNumberFormat="1" applyFont="1" applyBorder="1">
      <alignment vertical="center"/>
    </xf>
    <xf numFmtId="178" fontId="19" fillId="0" borderId="0" xfId="0" applyNumberFormat="1" applyFont="1" applyBorder="1" applyAlignment="1">
      <alignment horizontal="center" vertical="center"/>
    </xf>
    <xf numFmtId="176" fontId="19" fillId="0" borderId="0" xfId="0" applyNumberFormat="1" applyFont="1" applyBorder="1" applyAlignment="1">
      <alignment horizontal="center" vertical="center"/>
    </xf>
    <xf numFmtId="49" fontId="13" fillId="0" borderId="0" xfId="0" applyNumberFormat="1" applyFont="1" applyAlignment="1" quotePrefix="1">
      <alignment horizontal="center" vertical="center"/>
    </xf>
    <xf numFmtId="0" fontId="16" fillId="0" borderId="0" xfId="0" applyFont="1" applyAlignment="1" quotePrefix="1">
      <alignment horizontal="center" vertical="center"/>
    </xf>
    <xf numFmtId="0" fontId="8" fillId="0" borderId="0" xfId="0" applyNumberFormat="1" applyFont="1" quotePrefix="1">
      <alignment vertical="center"/>
    </xf>
    <xf numFmtId="0" fontId="9" fillId="0" borderId="0" xfId="0" applyNumberFormat="1" applyFont="1" applyAlignment="1" quotePrefix="1">
      <alignment vertical="center"/>
    </xf>
    <xf numFmtId="0" fontId="7" fillId="0" borderId="0" xfId="0" applyNumberFormat="1" applyFont="1" applyAlignment="1" quotePrefix="1">
      <alignment horizontal="center"/>
    </xf>
    <xf numFmtId="0" fontId="10" fillId="0" borderId="0" xfId="0" applyNumberFormat="1" applyFont="1" applyAlignment="1" quotePrefix="1">
      <alignment horizontal="center"/>
    </xf>
    <xf numFmtId="0" fontId="9" fillId="0" borderId="0" xfId="0" applyFont="1" applyFill="1" applyAlignment="1" quotePrefix="1">
      <alignment horizontal="center" vertical="center"/>
    </xf>
    <xf numFmtId="0" fontId="9" fillId="0" borderId="0" xfId="0" applyNumberFormat="1" applyFont="1" quotePrefix="1">
      <alignment vertical="center"/>
    </xf>
    <xf numFmtId="0" fontId="10" fillId="0" borderId="0" xfId="0" applyFont="1" applyFill="1" applyAlignment="1" quotePrefix="1">
      <alignment horizontal="center"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ont>
        <color rgb="FFD73434"/>
      </font>
      <fill>
        <patternFill patternType="solid">
          <bgColor rgb="FFFEC8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33457;&#33437;&#31199;&#25187;&#27454;&#26126;&#32454;-9&#26376;&#26368;&#3245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2022&#24180;&#24037;&#20316;-&#32918;&#22855;&#23195;\&#20844;&#21496;&#36164;&#26009;\&#27225;&#30005;&#12289;&#33298;&#36866;&#27225;&#39044;&#25910;&#20837;&#32479;&#35745;\&#32593;&#32422;&#36710;&#31199;&#36161;&#21488;&#3613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2022&#24180;&#24037;&#20316;-&#32918;&#22855;&#23195;\&#20844;&#21496;&#36164;&#26009;\&#27225;&#30005;&#12289;&#33298;&#36866;&#27225;&#39044;&#25910;&#20837;&#32479;&#35745;\&#33457;&#33437;&#31199;&#25187;&#27454;&#26126;&#32454;-9&#26376;&#26368;&#3245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城配车花芝租租金"/>
      <sheetName val="网约车花芝租租金"/>
      <sheetName val="城配车B端对账单"/>
      <sheetName val="网约车B端对账单"/>
      <sheetName val="流水汇总表"/>
      <sheetName val="Sheet9"/>
      <sheetName val="回收金额"/>
      <sheetName val="线下收款流水"/>
      <sheetName val="客服号回收情况"/>
      <sheetName val="Sheet1"/>
      <sheetName val="9月实收租金"/>
      <sheetName val="8月"/>
      <sheetName val="7月"/>
      <sheetName val="6月"/>
      <sheetName val="WpsReserved_CellImgList"/>
      <sheetName val="资产包数据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在租台账"/>
      <sheetName val="车架号表"/>
      <sheetName val="还款计划表"/>
      <sheetName val="历史数据"/>
      <sheetName val="Sheet5"/>
      <sheetName val="WpsReserved_CellImgList"/>
      <sheetName val="Sheet7"/>
      <sheetName val="钉钉流程"/>
      <sheetName val="流水表"/>
      <sheetName val="终端客户资质评分明细"/>
    </sheetNames>
    <sheetDataSet>
      <sheetData sheetId="0" refreshError="1">
        <row r="1">
          <cell r="B1" t="str">
            <v>租赁状态</v>
          </cell>
        </row>
        <row r="1">
          <cell r="F1" t="str">
            <v>客户姓名</v>
          </cell>
          <cell r="G1" t="str">
            <v>客户身份证</v>
          </cell>
          <cell r="H1" t="str">
            <v>客户联系方式</v>
          </cell>
          <cell r="I1" t="str">
            <v>产品方案</v>
          </cell>
          <cell r="J1" t="str">
            <v>车辆型号</v>
          </cell>
          <cell r="K1" t="str">
            <v>租赁城市</v>
          </cell>
          <cell r="L1" t="str">
            <v>身份证地址</v>
          </cell>
          <cell r="M1" t="str">
            <v>现住址</v>
          </cell>
          <cell r="N1" t="str">
            <v>电审</v>
          </cell>
          <cell r="O1" t="str">
            <v>资审</v>
          </cell>
          <cell r="P1" t="str">
            <v>业务员</v>
          </cell>
          <cell r="Q1" t="str">
            <v>亲属联系人</v>
          </cell>
          <cell r="R1" t="str">
            <v>亲属联系人电话</v>
          </cell>
          <cell r="S1" t="str">
            <v>紧急联系人</v>
          </cell>
          <cell r="T1" t="str">
            <v>紧急联系人电话</v>
          </cell>
          <cell r="U1" t="str">
            <v>经销商</v>
          </cell>
          <cell r="V1" t="str">
            <v>客户是否有人证</v>
          </cell>
          <cell r="W1" t="str">
            <v>车架号</v>
          </cell>
          <cell r="X1" t="str">
            <v>车牌号</v>
          </cell>
          <cell r="Y1" t="str">
            <v>GPS编号</v>
          </cell>
          <cell r="Z1" t="str">
            <v>交强险截止日期</v>
          </cell>
          <cell r="AA1" t="str">
            <v>商业险截至日期</v>
          </cell>
          <cell r="AB1" t="str">
            <v>年检日期</v>
          </cell>
          <cell r="AC1" t="str">
            <v>违章条数</v>
          </cell>
          <cell r="AD1" t="str">
            <v>违章扣分</v>
          </cell>
          <cell r="AE1" t="str">
            <v>违章罚款</v>
          </cell>
          <cell r="AF1" t="str">
            <v>客户出险次数</v>
          </cell>
          <cell r="AG1" t="str">
            <v>客户理赔金额</v>
          </cell>
          <cell r="AH1" t="str">
            <v>交车日</v>
          </cell>
          <cell r="AI1" t="str">
            <v>起租日</v>
          </cell>
          <cell r="AJ1" t="str">
            <v>合同原件归档日期</v>
          </cell>
          <cell r="AK1" t="str">
            <v>资料归档/回寄情况备注</v>
          </cell>
          <cell r="AL1" t="str">
            <v>首付款</v>
          </cell>
          <cell r="AM1" t="str">
            <v>首付款入账日期</v>
          </cell>
          <cell r="AN1" t="str">
            <v>首付款流水号</v>
          </cell>
          <cell r="AO1" t="str">
            <v>月租金</v>
          </cell>
          <cell r="AP1" t="str">
            <v>首次交租日期</v>
          </cell>
          <cell r="AQ1" t="str">
            <v>下次交租日期</v>
          </cell>
          <cell r="AR1" t="str">
            <v>应缴期数</v>
          </cell>
          <cell r="AS1" t="str">
            <v>应缴金额</v>
          </cell>
          <cell r="AT1" t="str">
            <v>实缴期数</v>
          </cell>
          <cell r="AU1" t="str">
            <v>实缴金额</v>
          </cell>
          <cell r="AV1" t="str">
            <v>费用状态</v>
          </cell>
          <cell r="AW1" t="str">
            <v>逾期天数</v>
          </cell>
          <cell r="AX1" t="str">
            <v>逾期金额</v>
          </cell>
          <cell r="AY1" t="str">
            <v>累计里程</v>
          </cell>
          <cell r="AZ1" t="str">
            <v>历史平均每月里程</v>
          </cell>
          <cell r="BA1" t="str">
            <v>本月使用天数</v>
          </cell>
          <cell r="BB1" t="str">
            <v>本月平均里程</v>
          </cell>
          <cell r="BC1" t="str">
            <v>维保记录</v>
          </cell>
          <cell r="BD1" t="str">
            <v>贷后工作配合度</v>
          </cell>
          <cell r="BE1" t="str">
            <v>进件资质10</v>
          </cell>
          <cell r="BF1" t="str">
            <v>产能值10</v>
          </cell>
          <cell r="BG1" t="str">
            <v>接通率15</v>
          </cell>
          <cell r="BH1" t="str">
            <v>折旧耗损15</v>
          </cell>
          <cell r="BI1" t="str">
            <v>租赁期数15</v>
          </cell>
          <cell r="BJ1" t="str">
            <v>首期逾期率20</v>
          </cell>
          <cell r="BK1" t="str">
            <v>租赁期内逾期频次15</v>
          </cell>
          <cell r="BL1" t="str">
            <v>计分合计</v>
          </cell>
          <cell r="BM1" t="str">
            <v>客户评级</v>
          </cell>
          <cell r="BN1" t="str">
            <v>贷后问题描述</v>
          </cell>
          <cell r="BO1" t="str">
            <v>派单日期</v>
          </cell>
          <cell r="BP1" t="str">
            <v>收/退车日期</v>
          </cell>
          <cell r="BQ1" t="str">
            <v>结清日期</v>
          </cell>
          <cell r="BR1" t="str">
            <v>确认坏账日期</v>
          </cell>
          <cell r="BS1" t="str">
            <v>坏账金额</v>
          </cell>
          <cell r="BT1" t="str">
            <v>结清金额</v>
          </cell>
          <cell r="BU1" t="str">
            <v>结清金额入账流水号</v>
          </cell>
          <cell r="BV1" t="str">
            <v>转租日期</v>
          </cell>
          <cell r="BW1" t="str">
            <v>验车情况</v>
          </cell>
          <cell r="BX1" t="str">
            <v>资方合同日期</v>
          </cell>
          <cell r="BY1" t="str">
            <v>渠道收车日期</v>
          </cell>
          <cell r="BZ1" t="str">
            <v>赎车日期</v>
          </cell>
          <cell r="CA1" t="str">
            <v>违约金</v>
          </cell>
          <cell r="CB1" t="str">
            <v>违约金流水号</v>
          </cell>
          <cell r="CC1" t="str">
            <v>二次车置换车牌号</v>
          </cell>
          <cell r="CD1" t="str">
            <v>资产包合同编号</v>
          </cell>
          <cell r="CE1" t="str">
            <v>姓名</v>
          </cell>
          <cell r="CF1" t="str">
            <v>身份证</v>
          </cell>
          <cell r="CG1" t="str">
            <v>电话</v>
          </cell>
          <cell r="CH1" t="str">
            <v>起始日</v>
          </cell>
          <cell r="CI1" t="str">
            <v>截止日</v>
          </cell>
          <cell r="CJ1" t="str">
            <v>提醒记录</v>
          </cell>
          <cell r="CK1" t="str">
            <v>备注</v>
          </cell>
        </row>
        <row r="2">
          <cell r="B2" t="str">
            <v>租赁</v>
          </cell>
        </row>
        <row r="2">
          <cell r="F2" t="str">
            <v>林庆文</v>
          </cell>
          <cell r="G2" t="str">
            <v>445221199212031694</v>
          </cell>
          <cell r="H2">
            <v>15814445494</v>
          </cell>
          <cell r="I2" t="str">
            <v>网约车以租代购方案</v>
          </cell>
          <cell r="J2" t="str">
            <v>风神E70/DFM7001G1F1BEV</v>
          </cell>
          <cell r="K2" t="str">
            <v>深圳</v>
          </cell>
          <cell r="L2" t="str">
            <v>广东省揭阳市揭东区蓝城霖磐镇西龙村三洲口寨围西一巷十号</v>
          </cell>
          <cell r="M2" t="str">
            <v>深圳市宝安区松岗朗诗寓1栋2010</v>
          </cell>
          <cell r="N2" t="str">
            <v>向丽丽</v>
          </cell>
          <cell r="O2" t="str">
            <v>丁艺</v>
          </cell>
          <cell r="P2" t="str">
            <v>阳程</v>
          </cell>
          <cell r="Q2" t="str">
            <v>林莹莹</v>
          </cell>
          <cell r="R2">
            <v>15099919679</v>
          </cell>
        </row>
        <row r="2">
          <cell r="U2" t="str">
            <v>深圳市舒适捷汽车租赁有限公司</v>
          </cell>
          <cell r="V2" t="str">
            <v>无</v>
          </cell>
          <cell r="W2" t="str">
            <v>LDP31B969NG024352</v>
          </cell>
          <cell r="X2" t="str">
            <v>粤BDY7228</v>
          </cell>
          <cell r="Y2" t="str">
            <v>862052211200083</v>
          </cell>
          <cell r="Z2">
            <v>45066</v>
          </cell>
          <cell r="AA2">
            <v>45079</v>
          </cell>
          <cell r="AB2" t="str">
            <v>2023/05</v>
          </cell>
          <cell r="AC2">
            <v>6</v>
          </cell>
          <cell r="AD2">
            <v>12</v>
          </cell>
          <cell r="AE2">
            <v>2600</v>
          </cell>
          <cell r="AF2">
            <v>0</v>
          </cell>
          <cell r="AG2">
            <v>0</v>
          </cell>
          <cell r="AH2">
            <v>44714</v>
          </cell>
          <cell r="AI2">
            <v>44715</v>
          </cell>
          <cell r="AJ2">
            <v>44714</v>
          </cell>
        </row>
        <row r="2">
          <cell r="AL2">
            <v>15000</v>
          </cell>
          <cell r="AM2">
            <v>44714</v>
          </cell>
          <cell r="AN2" t="str">
            <v>RCTV55-0OXIM61-28LU</v>
          </cell>
          <cell r="AO2">
            <v>2980</v>
          </cell>
          <cell r="AP2">
            <v>44750</v>
          </cell>
          <cell r="AQ2">
            <v>44842</v>
          </cell>
          <cell r="AR2">
            <v>4</v>
          </cell>
          <cell r="AS2">
            <v>11920</v>
          </cell>
          <cell r="AT2">
            <v>3</v>
          </cell>
          <cell r="AU2">
            <v>8940</v>
          </cell>
          <cell r="AV2" t="str">
            <v>逾期</v>
          </cell>
          <cell r="AW2">
            <v>0</v>
          </cell>
          <cell r="AX2">
            <v>2980</v>
          </cell>
          <cell r="AY2">
            <v>36168.18</v>
          </cell>
        </row>
        <row r="2">
          <cell r="BA2">
            <v>19</v>
          </cell>
          <cell r="BB2">
            <v>288.858421052632</v>
          </cell>
        </row>
        <row r="2">
          <cell r="BE2">
            <v>0</v>
          </cell>
          <cell r="BF2">
            <v>5</v>
          </cell>
          <cell r="BG2">
            <v>0</v>
          </cell>
          <cell r="BH2" t="str">
            <v/>
          </cell>
          <cell r="BI2">
            <v>10</v>
          </cell>
          <cell r="BJ2">
            <v>0</v>
          </cell>
          <cell r="BK2">
            <v>0</v>
          </cell>
          <cell r="BL2">
            <v>15</v>
          </cell>
          <cell r="BM2" t="str">
            <v>E(逾期)</v>
          </cell>
        </row>
        <row r="2">
          <cell r="BO2" t="str">
            <v/>
          </cell>
          <cell r="BP2" t="str">
            <v/>
          </cell>
        </row>
        <row r="2">
          <cell r="BW2" t="str">
            <v/>
          </cell>
          <cell r="BX2">
            <v>44714</v>
          </cell>
          <cell r="BY2" t="str">
            <v/>
          </cell>
          <cell r="BZ2" t="str">
            <v/>
          </cell>
        </row>
        <row r="2">
          <cell r="CD2" t="str">
            <v>FET-FH-202205R0014</v>
          </cell>
        </row>
        <row r="3">
          <cell r="B3" t="str">
            <v>租赁</v>
          </cell>
        </row>
        <row r="3">
          <cell r="F3" t="str">
            <v>肖红菱</v>
          </cell>
          <cell r="G3" t="str">
            <v>430426198503070046</v>
          </cell>
          <cell r="H3">
            <v>13534137841</v>
          </cell>
          <cell r="I3" t="str">
            <v>网约车以租代购方案</v>
          </cell>
          <cell r="J3" t="str">
            <v>风神E70/DFM7001G1F1BEV</v>
          </cell>
          <cell r="K3" t="str">
            <v>深圳</v>
          </cell>
          <cell r="L3" t="str">
            <v>湖南省祁东县洪桥街道大桥社区县正东路903号</v>
          </cell>
          <cell r="M3" t="str">
            <v>深圳市宝安区松岗朗诗寓1栋2414</v>
          </cell>
          <cell r="N3" t="str">
            <v>张晓凤</v>
          </cell>
          <cell r="O3" t="str">
            <v>丁艺</v>
          </cell>
          <cell r="P3" t="str">
            <v>阳程</v>
          </cell>
          <cell r="Q3" t="str">
            <v>林庆文</v>
          </cell>
          <cell r="R3">
            <v>15814445494</v>
          </cell>
        </row>
        <row r="3">
          <cell r="U3" t="str">
            <v>深圳市舒适捷汽车租赁有限公司</v>
          </cell>
          <cell r="V3" t="str">
            <v>无</v>
          </cell>
          <cell r="W3" t="str">
            <v>LDP31B961NG023695</v>
          </cell>
          <cell r="X3" t="str">
            <v>粤BDS2115</v>
          </cell>
          <cell r="Y3" t="str">
            <v>862052211201683</v>
          </cell>
          <cell r="Z3">
            <v>45066</v>
          </cell>
          <cell r="AA3">
            <v>45083</v>
          </cell>
          <cell r="AB3" t="str">
            <v>2023/05</v>
          </cell>
          <cell r="AC3">
            <v>1</v>
          </cell>
          <cell r="AD3">
            <v>6</v>
          </cell>
          <cell r="AE3">
            <v>500</v>
          </cell>
          <cell r="AF3">
            <v>0</v>
          </cell>
          <cell r="AG3">
            <v>0</v>
          </cell>
          <cell r="AH3">
            <v>44719</v>
          </cell>
          <cell r="AI3">
            <v>44720</v>
          </cell>
          <cell r="AJ3">
            <v>44719</v>
          </cell>
        </row>
        <row r="3">
          <cell r="AL3">
            <v>15000</v>
          </cell>
          <cell r="AM3">
            <v>44719</v>
          </cell>
          <cell r="AN3" t="str">
            <v>RD3HNC-0OXIM61-05OJ</v>
          </cell>
          <cell r="AO3">
            <v>2980</v>
          </cell>
          <cell r="AP3">
            <v>44750</v>
          </cell>
          <cell r="AQ3">
            <v>44873</v>
          </cell>
          <cell r="AR3">
            <v>4</v>
          </cell>
          <cell r="AS3">
            <v>11920</v>
          </cell>
          <cell r="AT3">
            <v>4</v>
          </cell>
          <cell r="AU3">
            <v>11920</v>
          </cell>
          <cell r="AV3" t="str">
            <v>正常</v>
          </cell>
          <cell r="AW3">
            <v>0</v>
          </cell>
          <cell r="AX3">
            <v>0</v>
          </cell>
          <cell r="AY3">
            <v>29860.03</v>
          </cell>
        </row>
        <row r="3">
          <cell r="BA3">
            <v>32</v>
          </cell>
          <cell r="BB3">
            <v>229.6259375</v>
          </cell>
        </row>
        <row r="3">
          <cell r="BE3">
            <v>0</v>
          </cell>
          <cell r="BF3">
            <v>0</v>
          </cell>
          <cell r="BG3">
            <v>0</v>
          </cell>
          <cell r="BH3">
            <v>5</v>
          </cell>
          <cell r="BI3">
            <v>10</v>
          </cell>
          <cell r="BJ3">
            <v>0</v>
          </cell>
          <cell r="BK3">
            <v>0</v>
          </cell>
          <cell r="BL3">
            <v>15</v>
          </cell>
          <cell r="BM3" t="str">
            <v>A(优质)</v>
          </cell>
        </row>
        <row r="3">
          <cell r="BO3" t="str">
            <v/>
          </cell>
          <cell r="BP3" t="str">
            <v/>
          </cell>
        </row>
        <row r="3">
          <cell r="BW3" t="str">
            <v/>
          </cell>
          <cell r="BX3">
            <v>44719</v>
          </cell>
          <cell r="BY3" t="str">
            <v/>
          </cell>
          <cell r="BZ3" t="str">
            <v/>
          </cell>
        </row>
        <row r="3">
          <cell r="CD3" t="str">
            <v>FET-FH-202205R0014</v>
          </cell>
        </row>
        <row r="4">
          <cell r="B4" t="str">
            <v>租赁</v>
          </cell>
        </row>
        <row r="4">
          <cell r="F4" t="str">
            <v>赵岳峰</v>
          </cell>
          <cell r="G4" t="str">
            <v>430702197808204018</v>
          </cell>
          <cell r="H4">
            <v>13510309058</v>
          </cell>
          <cell r="I4" t="str">
            <v>网约车以租代购方案</v>
          </cell>
          <cell r="J4" t="str">
            <v>风神E70/DFM7001G1F1BEV</v>
          </cell>
          <cell r="K4" t="str">
            <v>深圳</v>
          </cell>
          <cell r="L4" t="str">
            <v>广东省深圳市福田区福强路1036号海滨广场名科馨阁19A</v>
          </cell>
          <cell r="M4" t="str">
            <v>深圳市龙华新区民治街道横岭5区4栋305</v>
          </cell>
          <cell r="N4" t="str">
            <v>邓园园</v>
          </cell>
          <cell r="O4" t="str">
            <v>丁艺</v>
          </cell>
          <cell r="P4" t="str">
            <v>阳程</v>
          </cell>
          <cell r="Q4" t="str">
            <v>段娜</v>
          </cell>
          <cell r="R4">
            <v>13026602073</v>
          </cell>
        </row>
        <row r="4">
          <cell r="U4" t="str">
            <v>深圳市舒适捷汽车租赁有限公司</v>
          </cell>
          <cell r="V4" t="str">
            <v>无</v>
          </cell>
          <cell r="W4" t="str">
            <v>LDP31B962NG025665</v>
          </cell>
          <cell r="X4" t="str">
            <v>粤BDS8992</v>
          </cell>
          <cell r="Y4" t="str">
            <v>862052211201026</v>
          </cell>
          <cell r="Z4">
            <v>45066</v>
          </cell>
          <cell r="AA4">
            <v>45079</v>
          </cell>
          <cell r="AB4" t="str">
            <v>2023/05</v>
          </cell>
          <cell r="AC4">
            <v>1</v>
          </cell>
          <cell r="AD4">
            <v>0</v>
          </cell>
          <cell r="AE4">
            <v>300</v>
          </cell>
          <cell r="AF4">
            <v>0</v>
          </cell>
          <cell r="AG4">
            <v>0</v>
          </cell>
          <cell r="AH4">
            <v>44714</v>
          </cell>
          <cell r="AI4">
            <v>44715</v>
          </cell>
          <cell r="AJ4">
            <v>44714</v>
          </cell>
        </row>
        <row r="4">
          <cell r="AL4">
            <v>15000</v>
          </cell>
          <cell r="AM4">
            <v>44714</v>
          </cell>
          <cell r="AN4" t="str">
            <v>1170083868366741111</v>
          </cell>
          <cell r="AO4">
            <v>2980</v>
          </cell>
          <cell r="AP4">
            <v>44750</v>
          </cell>
          <cell r="AQ4">
            <v>44873</v>
          </cell>
          <cell r="AR4">
            <v>4</v>
          </cell>
          <cell r="AS4">
            <v>11920</v>
          </cell>
          <cell r="AT4">
            <v>4</v>
          </cell>
          <cell r="AU4">
            <v>11920</v>
          </cell>
          <cell r="AV4" t="str">
            <v>正常</v>
          </cell>
          <cell r="AW4">
            <v>0</v>
          </cell>
          <cell r="AX4">
            <v>0</v>
          </cell>
          <cell r="AY4">
            <v>16424.87</v>
          </cell>
        </row>
        <row r="4">
          <cell r="BA4">
            <v>21</v>
          </cell>
          <cell r="BB4">
            <v>82.742380952381</v>
          </cell>
        </row>
        <row r="4">
          <cell r="BE4">
            <v>0</v>
          </cell>
          <cell r="BF4">
            <v>10</v>
          </cell>
          <cell r="BG4">
            <v>0</v>
          </cell>
          <cell r="BH4">
            <v>5</v>
          </cell>
          <cell r="BI4">
            <v>10</v>
          </cell>
          <cell r="BJ4">
            <v>0</v>
          </cell>
          <cell r="BK4">
            <v>0</v>
          </cell>
          <cell r="BL4">
            <v>25</v>
          </cell>
          <cell r="BM4" t="str">
            <v>A(优质)</v>
          </cell>
        </row>
        <row r="4">
          <cell r="BO4" t="str">
            <v/>
          </cell>
          <cell r="BP4" t="str">
            <v/>
          </cell>
        </row>
        <row r="4">
          <cell r="BW4" t="str">
            <v/>
          </cell>
          <cell r="BX4">
            <v>44714</v>
          </cell>
          <cell r="BY4" t="str">
            <v/>
          </cell>
          <cell r="BZ4" t="str">
            <v/>
          </cell>
        </row>
        <row r="4">
          <cell r="CD4" t="str">
            <v>FET-FH-202205R0014</v>
          </cell>
        </row>
        <row r="5">
          <cell r="B5" t="str">
            <v>租赁</v>
          </cell>
        </row>
        <row r="5">
          <cell r="F5" t="str">
            <v>程向伟</v>
          </cell>
          <cell r="G5" t="str">
            <v>412825198102215711</v>
          </cell>
          <cell r="H5">
            <v>13689582963</v>
          </cell>
          <cell r="I5" t="str">
            <v>网约车以租代购方案</v>
          </cell>
          <cell r="J5" t="str">
            <v>风神E70/DFM7001G1F1BEV</v>
          </cell>
          <cell r="K5" t="str">
            <v>深圳</v>
          </cell>
          <cell r="L5" t="str">
            <v>河南省上蔡县东洪乡程楼村</v>
          </cell>
          <cell r="M5" t="str">
            <v>深圳市宝安区沙井街道新二庄村41号</v>
          </cell>
          <cell r="N5" t="str">
            <v>向丽丽</v>
          </cell>
          <cell r="O5" t="str">
            <v>丁艺</v>
          </cell>
          <cell r="P5" t="str">
            <v>阳程</v>
          </cell>
          <cell r="Q5" t="str">
            <v>林庆文</v>
          </cell>
          <cell r="R5">
            <v>15814445494</v>
          </cell>
        </row>
        <row r="5">
          <cell r="U5" t="str">
            <v>深圳市舒适捷汽车租赁有限公司</v>
          </cell>
          <cell r="V5" t="str">
            <v>无</v>
          </cell>
          <cell r="W5" t="str">
            <v>LDP31B966NG025667</v>
          </cell>
          <cell r="X5" t="str">
            <v>粤BDY8685</v>
          </cell>
          <cell r="Y5" t="str">
            <v>862052211201218</v>
          </cell>
          <cell r="Z5">
            <v>45066</v>
          </cell>
          <cell r="AA5">
            <v>45083</v>
          </cell>
          <cell r="AB5" t="str">
            <v>2023/05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44718</v>
          </cell>
          <cell r="AI5">
            <v>44719</v>
          </cell>
          <cell r="AJ5">
            <v>44718</v>
          </cell>
        </row>
        <row r="5">
          <cell r="AL5">
            <v>15000</v>
          </cell>
          <cell r="AM5">
            <v>44718</v>
          </cell>
          <cell r="AN5" t="str">
            <v>1170086809481139981</v>
          </cell>
          <cell r="AO5">
            <v>2980</v>
          </cell>
          <cell r="AP5">
            <v>44750</v>
          </cell>
          <cell r="AQ5">
            <v>44873</v>
          </cell>
          <cell r="AR5">
            <v>4</v>
          </cell>
          <cell r="AS5">
            <v>11920</v>
          </cell>
          <cell r="AT5">
            <v>4</v>
          </cell>
          <cell r="AU5">
            <v>11920</v>
          </cell>
          <cell r="AV5" t="str">
            <v>正常</v>
          </cell>
          <cell r="AW5">
            <v>0</v>
          </cell>
          <cell r="AX5">
            <v>0</v>
          </cell>
          <cell r="AY5">
            <v>35172.23</v>
          </cell>
        </row>
        <row r="5">
          <cell r="BA5">
            <v>31</v>
          </cell>
          <cell r="BB5">
            <v>285.546451612903</v>
          </cell>
        </row>
        <row r="5">
          <cell r="BE5">
            <v>5</v>
          </cell>
          <cell r="BF5">
            <v>0</v>
          </cell>
          <cell r="BG5">
            <v>0</v>
          </cell>
          <cell r="BH5">
            <v>0</v>
          </cell>
          <cell r="BI5">
            <v>10</v>
          </cell>
          <cell r="BJ5">
            <v>0</v>
          </cell>
          <cell r="BK5">
            <v>0</v>
          </cell>
          <cell r="BL5">
            <v>15</v>
          </cell>
          <cell r="BM5" t="str">
            <v>A(优质)</v>
          </cell>
        </row>
        <row r="5">
          <cell r="BO5" t="str">
            <v/>
          </cell>
          <cell r="BP5" t="str">
            <v/>
          </cell>
        </row>
        <row r="5">
          <cell r="BW5" t="str">
            <v/>
          </cell>
          <cell r="BX5">
            <v>44718</v>
          </cell>
          <cell r="BY5" t="str">
            <v/>
          </cell>
          <cell r="BZ5" t="str">
            <v/>
          </cell>
        </row>
        <row r="5">
          <cell r="CD5" t="str">
            <v>FET-FH-202205R0014</v>
          </cell>
        </row>
        <row r="6">
          <cell r="B6" t="str">
            <v>租赁</v>
          </cell>
        </row>
        <row r="6">
          <cell r="F6" t="str">
            <v>莫年广</v>
          </cell>
          <cell r="G6" t="str">
            <v>432926198210024811</v>
          </cell>
          <cell r="H6">
            <v>13874770380</v>
          </cell>
          <cell r="I6" t="str">
            <v>网约车以租代购方案</v>
          </cell>
          <cell r="J6" t="str">
            <v>风神E70/DFM7001G1F1BEV</v>
          </cell>
          <cell r="K6" t="str">
            <v>深圳</v>
          </cell>
          <cell r="L6" t="str">
            <v>湖南省江华瑶族自治县大石桥乡中洞村中洞三组117号</v>
          </cell>
          <cell r="M6" t="str">
            <v>广东省深圳市龙华区景龙新村18栋204房</v>
          </cell>
          <cell r="N6" t="str">
            <v>向丽丽</v>
          </cell>
          <cell r="O6" t="str">
            <v>丁艺</v>
          </cell>
          <cell r="P6" t="str">
            <v>阳程</v>
          </cell>
          <cell r="Q6" t="str">
            <v>唐金凤</v>
          </cell>
          <cell r="R6">
            <v>15363010596</v>
          </cell>
        </row>
        <row r="6">
          <cell r="U6" t="str">
            <v>深圳市舒适捷汽车租赁有限公司</v>
          </cell>
          <cell r="V6" t="str">
            <v>无</v>
          </cell>
          <cell r="W6" t="str">
            <v>LDP31B968NG025668</v>
          </cell>
          <cell r="X6" t="str">
            <v>粤BDZ8997</v>
          </cell>
          <cell r="Y6" t="str">
            <v>862052211200583</v>
          </cell>
          <cell r="Z6">
            <v>45066</v>
          </cell>
          <cell r="AA6">
            <v>45083</v>
          </cell>
          <cell r="AB6" t="str">
            <v>2023/05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44718</v>
          </cell>
          <cell r="AI6">
            <v>44719</v>
          </cell>
          <cell r="AJ6">
            <v>44718</v>
          </cell>
        </row>
        <row r="6">
          <cell r="AL6">
            <v>15000</v>
          </cell>
          <cell r="AM6">
            <v>44718</v>
          </cell>
          <cell r="AN6" t="str">
            <v>901l11001332</v>
          </cell>
          <cell r="AO6">
            <v>2980</v>
          </cell>
          <cell r="AP6">
            <v>44750</v>
          </cell>
          <cell r="AQ6">
            <v>44842</v>
          </cell>
          <cell r="AR6">
            <v>4</v>
          </cell>
          <cell r="AS6">
            <v>11920</v>
          </cell>
          <cell r="AT6">
            <v>3.32885906040268</v>
          </cell>
          <cell r="AU6">
            <v>9920</v>
          </cell>
          <cell r="AV6" t="str">
            <v>逾期</v>
          </cell>
          <cell r="AW6">
            <v>0</v>
          </cell>
          <cell r="AX6">
            <v>2000</v>
          </cell>
          <cell r="AY6">
            <v>62090.03</v>
          </cell>
        </row>
        <row r="6">
          <cell r="BA6">
            <v>33</v>
          </cell>
          <cell r="BB6">
            <v>443.096060606061</v>
          </cell>
        </row>
        <row r="6">
          <cell r="BE6">
            <v>5</v>
          </cell>
          <cell r="BF6">
            <v>0</v>
          </cell>
          <cell r="BG6">
            <v>0</v>
          </cell>
          <cell r="BH6">
            <v>0</v>
          </cell>
          <cell r="BI6">
            <v>10</v>
          </cell>
          <cell r="BJ6">
            <v>0</v>
          </cell>
          <cell r="BK6">
            <v>5</v>
          </cell>
          <cell r="BL6">
            <v>20</v>
          </cell>
          <cell r="BM6" t="str">
            <v>E(逾期)</v>
          </cell>
        </row>
        <row r="6">
          <cell r="BO6" t="str">
            <v/>
          </cell>
          <cell r="BP6" t="str">
            <v/>
          </cell>
        </row>
        <row r="6">
          <cell r="BW6" t="str">
            <v/>
          </cell>
          <cell r="BX6">
            <v>44718</v>
          </cell>
          <cell r="BY6" t="str">
            <v/>
          </cell>
          <cell r="BZ6" t="str">
            <v/>
          </cell>
        </row>
        <row r="6">
          <cell r="CD6" t="str">
            <v>FET-FH-202205R0014</v>
          </cell>
        </row>
        <row r="7">
          <cell r="B7" t="str">
            <v>租赁</v>
          </cell>
        </row>
        <row r="7">
          <cell r="F7" t="str">
            <v>曹广春</v>
          </cell>
          <cell r="G7" t="str">
            <v>231011196802122019</v>
          </cell>
          <cell r="H7">
            <v>13999859567</v>
          </cell>
          <cell r="I7" t="str">
            <v>网约车以租代购方案</v>
          </cell>
          <cell r="J7" t="str">
            <v>风神E70/DFM7002G1F7BEV</v>
          </cell>
          <cell r="K7" t="str">
            <v>深圳</v>
          </cell>
          <cell r="L7" t="str">
            <v>黑龙江省牡丹江市爱民区兴平办事处安居委16组</v>
          </cell>
          <cell r="M7" t="str">
            <v>深圳市福田区侨城东路地铁人才公寓</v>
          </cell>
          <cell r="N7" t="str">
            <v>邓园园</v>
          </cell>
          <cell r="O7" t="str">
            <v>丁艺</v>
          </cell>
          <cell r="P7" t="str">
            <v>徐莹莹</v>
          </cell>
          <cell r="Q7" t="str">
            <v>吴艳卉</v>
          </cell>
          <cell r="R7">
            <v>13999704647</v>
          </cell>
        </row>
        <row r="7">
          <cell r="U7" t="str">
            <v>深圳市舒适捷汽车租赁有限公司</v>
          </cell>
          <cell r="V7" t="str">
            <v>有</v>
          </cell>
          <cell r="W7" t="str">
            <v>LDP31B96XNG035487</v>
          </cell>
          <cell r="X7" t="str">
            <v>粤BDV6388</v>
          </cell>
          <cell r="Y7" t="str">
            <v>862052211200588</v>
          </cell>
          <cell r="Z7">
            <v>45066</v>
          </cell>
          <cell r="AA7">
            <v>45083</v>
          </cell>
          <cell r="AB7" t="str">
            <v>2023/05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44722</v>
          </cell>
          <cell r="AI7">
            <v>44723</v>
          </cell>
          <cell r="AJ7">
            <v>44722</v>
          </cell>
        </row>
        <row r="7">
          <cell r="AL7">
            <v>15000</v>
          </cell>
          <cell r="AM7">
            <v>44718</v>
          </cell>
          <cell r="AN7" t="str">
            <v>901k99001468</v>
          </cell>
          <cell r="AO7">
            <v>2980</v>
          </cell>
          <cell r="AP7">
            <v>44750</v>
          </cell>
          <cell r="AQ7">
            <v>44873</v>
          </cell>
          <cell r="AR7">
            <v>4</v>
          </cell>
          <cell r="AS7">
            <v>11920</v>
          </cell>
          <cell r="AT7">
            <v>4</v>
          </cell>
          <cell r="AU7">
            <v>11920</v>
          </cell>
          <cell r="AV7" t="str">
            <v>正常</v>
          </cell>
          <cell r="AW7">
            <v>0</v>
          </cell>
          <cell r="AX7">
            <v>0</v>
          </cell>
          <cell r="AY7">
            <v>11526.4</v>
          </cell>
        </row>
        <row r="7">
          <cell r="BA7">
            <v>27</v>
          </cell>
          <cell r="BB7">
            <v>101.076296296296</v>
          </cell>
        </row>
        <row r="7"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10</v>
          </cell>
          <cell r="BJ7">
            <v>0</v>
          </cell>
          <cell r="BK7">
            <v>0</v>
          </cell>
          <cell r="BL7">
            <v>10</v>
          </cell>
          <cell r="BM7" t="str">
            <v>A(优质)</v>
          </cell>
        </row>
        <row r="7">
          <cell r="BO7" t="str">
            <v/>
          </cell>
          <cell r="BP7" t="str">
            <v/>
          </cell>
        </row>
        <row r="7">
          <cell r="BW7" t="str">
            <v/>
          </cell>
          <cell r="BX7">
            <v>44722</v>
          </cell>
          <cell r="BY7" t="str">
            <v/>
          </cell>
          <cell r="BZ7" t="str">
            <v/>
          </cell>
        </row>
        <row r="7">
          <cell r="CD7" t="str">
            <v>FET-FH-202205R0014</v>
          </cell>
        </row>
        <row r="8">
          <cell r="B8" t="str">
            <v>租赁</v>
          </cell>
        </row>
        <row r="8">
          <cell r="F8" t="str">
            <v>潘治</v>
          </cell>
          <cell r="G8" t="str">
            <v>430702197704084015</v>
          </cell>
          <cell r="H8">
            <v>13510750008</v>
          </cell>
          <cell r="I8" t="str">
            <v>网约车以租代购方案</v>
          </cell>
          <cell r="J8" t="str">
            <v>风神E70/DFM7001G1F1BEV</v>
          </cell>
          <cell r="K8" t="str">
            <v>深圳</v>
          </cell>
          <cell r="L8" t="str">
            <v>广东省深圳市龙岗区红棉三路6号110室</v>
          </cell>
          <cell r="M8" t="str">
            <v>深圳市龙华区大浪福轩新村85栋403</v>
          </cell>
          <cell r="N8" t="str">
            <v>邓园园</v>
          </cell>
          <cell r="O8" t="str">
            <v>丁艺</v>
          </cell>
          <cell r="P8" t="str">
            <v>阳程</v>
          </cell>
          <cell r="Q8" t="str">
            <v>黄英</v>
          </cell>
          <cell r="R8">
            <v>13421309171</v>
          </cell>
        </row>
        <row r="8">
          <cell r="U8" t="str">
            <v>深圳市舒适捷汽车租赁有限公司</v>
          </cell>
          <cell r="V8" t="str">
            <v>无</v>
          </cell>
          <cell r="W8" t="str">
            <v>LDP31B966NG016659</v>
          </cell>
          <cell r="X8" t="str">
            <v>粤BDS0518</v>
          </cell>
          <cell r="Y8" t="str">
            <v>862052211200604</v>
          </cell>
          <cell r="Z8">
            <v>45066</v>
          </cell>
          <cell r="AA8">
            <v>45083</v>
          </cell>
          <cell r="AB8" t="str">
            <v>2023/05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44718</v>
          </cell>
          <cell r="AI8">
            <v>44719</v>
          </cell>
          <cell r="AJ8">
            <v>44718</v>
          </cell>
        </row>
        <row r="8">
          <cell r="AL8">
            <v>15000</v>
          </cell>
          <cell r="AM8">
            <v>44718</v>
          </cell>
          <cell r="AN8" t="str">
            <v>RD1OOC-0OXIM61-82W1</v>
          </cell>
          <cell r="AO8">
            <v>2980</v>
          </cell>
          <cell r="AP8">
            <v>44750</v>
          </cell>
          <cell r="AQ8">
            <v>44873</v>
          </cell>
          <cell r="AR8">
            <v>4</v>
          </cell>
          <cell r="AS8">
            <v>11920</v>
          </cell>
          <cell r="AT8">
            <v>4</v>
          </cell>
          <cell r="AU8">
            <v>11920</v>
          </cell>
          <cell r="AV8" t="str">
            <v>正常</v>
          </cell>
          <cell r="AW8">
            <v>0</v>
          </cell>
          <cell r="AX8">
            <v>0</v>
          </cell>
          <cell r="AY8">
            <v>26529.66</v>
          </cell>
        </row>
        <row r="8">
          <cell r="BA8">
            <v>34</v>
          </cell>
          <cell r="BB8">
            <v>193.266764705882</v>
          </cell>
        </row>
        <row r="8">
          <cell r="BE8">
            <v>5</v>
          </cell>
          <cell r="BF8">
            <v>0</v>
          </cell>
          <cell r="BG8">
            <v>0</v>
          </cell>
          <cell r="BH8">
            <v>0</v>
          </cell>
          <cell r="BI8">
            <v>10</v>
          </cell>
          <cell r="BJ8">
            <v>0</v>
          </cell>
          <cell r="BK8">
            <v>0</v>
          </cell>
          <cell r="BL8">
            <v>15</v>
          </cell>
          <cell r="BM8" t="str">
            <v>A(优质)</v>
          </cell>
        </row>
        <row r="8">
          <cell r="BO8" t="str">
            <v/>
          </cell>
          <cell r="BP8" t="str">
            <v/>
          </cell>
        </row>
        <row r="8">
          <cell r="BW8" t="str">
            <v/>
          </cell>
          <cell r="BX8">
            <v>44718</v>
          </cell>
          <cell r="BY8" t="str">
            <v/>
          </cell>
          <cell r="BZ8" t="str">
            <v/>
          </cell>
        </row>
        <row r="8">
          <cell r="CD8" t="str">
            <v>FET-FH-202205R0014</v>
          </cell>
        </row>
        <row r="9">
          <cell r="B9" t="str">
            <v>租赁</v>
          </cell>
        </row>
        <row r="9">
          <cell r="F9" t="str">
            <v>谢万波</v>
          </cell>
          <cell r="G9" t="str">
            <v>522121198711140817</v>
          </cell>
          <cell r="H9">
            <v>13984853557</v>
          </cell>
          <cell r="I9" t="str">
            <v>网约车以租代购方案</v>
          </cell>
          <cell r="J9" t="str">
            <v>风神E70/DFM7001G1F1BEV</v>
          </cell>
          <cell r="K9" t="str">
            <v>深圳</v>
          </cell>
          <cell r="L9" t="str">
            <v>贵州省遵义市播州区三合镇长丰村联合组</v>
          </cell>
          <cell r="M9" t="str">
            <v>深圳市宝安区石岩街道塘头又一村别墅区15号</v>
          </cell>
          <cell r="N9" t="str">
            <v>张晓凤</v>
          </cell>
          <cell r="O9" t="str">
            <v>丁艺</v>
          </cell>
          <cell r="P9" t="str">
            <v>阳程</v>
          </cell>
          <cell r="Q9" t="str">
            <v>徐艳</v>
          </cell>
          <cell r="R9">
            <v>13765018264</v>
          </cell>
        </row>
        <row r="9">
          <cell r="U9" t="str">
            <v>深圳市舒适捷汽车租赁有限公司</v>
          </cell>
          <cell r="V9" t="str">
            <v>无</v>
          </cell>
          <cell r="W9" t="str">
            <v>LDP31B968NG025671</v>
          </cell>
          <cell r="X9" t="str">
            <v>粤BDS0656</v>
          </cell>
          <cell r="Y9" t="str">
            <v>862052211201011</v>
          </cell>
          <cell r="Z9">
            <v>45066</v>
          </cell>
          <cell r="AA9">
            <v>45083</v>
          </cell>
          <cell r="AB9" t="str">
            <v>2023/05</v>
          </cell>
          <cell r="AC9">
            <v>1</v>
          </cell>
          <cell r="AD9">
            <v>6</v>
          </cell>
          <cell r="AE9">
            <v>500</v>
          </cell>
          <cell r="AF9">
            <v>0</v>
          </cell>
          <cell r="AG9">
            <v>0</v>
          </cell>
          <cell r="AH9">
            <v>44718</v>
          </cell>
          <cell r="AI9">
            <v>44719</v>
          </cell>
          <cell r="AJ9">
            <v>44718</v>
          </cell>
        </row>
        <row r="9">
          <cell r="AL9">
            <v>15000</v>
          </cell>
          <cell r="AM9">
            <v>44718</v>
          </cell>
          <cell r="AN9" t="str">
            <v>RD1PES-0OXIM61-17KB</v>
          </cell>
          <cell r="AO9">
            <v>2980</v>
          </cell>
          <cell r="AP9">
            <v>44750</v>
          </cell>
          <cell r="AQ9">
            <v>44873</v>
          </cell>
          <cell r="AR9">
            <v>4</v>
          </cell>
          <cell r="AS9">
            <v>11920</v>
          </cell>
          <cell r="AT9">
            <v>4</v>
          </cell>
          <cell r="AU9">
            <v>11920</v>
          </cell>
          <cell r="AV9" t="str">
            <v>正常</v>
          </cell>
          <cell r="AW9">
            <v>0</v>
          </cell>
          <cell r="AX9">
            <v>0</v>
          </cell>
          <cell r="AY9">
            <v>33839.86</v>
          </cell>
        </row>
        <row r="9">
          <cell r="BA9">
            <v>34</v>
          </cell>
          <cell r="BB9">
            <v>271.890588235294</v>
          </cell>
        </row>
        <row r="9">
          <cell r="BE9">
            <v>0</v>
          </cell>
          <cell r="BF9">
            <v>0</v>
          </cell>
          <cell r="BG9">
            <v>0</v>
          </cell>
          <cell r="BH9">
            <v>5</v>
          </cell>
          <cell r="BI9">
            <v>10</v>
          </cell>
          <cell r="BJ9">
            <v>0</v>
          </cell>
          <cell r="BK9">
            <v>0</v>
          </cell>
          <cell r="BL9">
            <v>15</v>
          </cell>
          <cell r="BM9" t="str">
            <v>A(优质)</v>
          </cell>
        </row>
        <row r="9">
          <cell r="BO9" t="str">
            <v/>
          </cell>
          <cell r="BP9" t="str">
            <v/>
          </cell>
        </row>
        <row r="9">
          <cell r="BW9" t="str">
            <v/>
          </cell>
          <cell r="BX9">
            <v>44718</v>
          </cell>
          <cell r="BY9" t="str">
            <v/>
          </cell>
          <cell r="BZ9" t="str">
            <v/>
          </cell>
        </row>
        <row r="9">
          <cell r="CD9" t="str">
            <v>FET-FH-202205R0014</v>
          </cell>
        </row>
        <row r="10">
          <cell r="B10" t="str">
            <v>租赁</v>
          </cell>
        </row>
        <row r="10">
          <cell r="F10" t="str">
            <v>姜诗毅</v>
          </cell>
          <cell r="G10" t="str">
            <v>432401197409294019</v>
          </cell>
          <cell r="H10">
            <v>13510896719</v>
          </cell>
          <cell r="I10" t="str">
            <v>网约车以租代购方案</v>
          </cell>
          <cell r="J10" t="str">
            <v>风神E70/DFM7001G1F1BEV</v>
          </cell>
          <cell r="K10" t="str">
            <v>深圳</v>
          </cell>
          <cell r="L10" t="str">
            <v>广东省深圳市龙华新区民丰路潜龙鑫茂花园A区2栋1单元3C</v>
          </cell>
          <cell r="M10" t="str">
            <v>深圳市龙华区民治潜龙鑫茂花园A区2栋1单元3C
</v>
          </cell>
          <cell r="N10" t="str">
            <v>向丽丽</v>
          </cell>
          <cell r="O10" t="str">
            <v>丁艺</v>
          </cell>
          <cell r="P10" t="str">
            <v>徐莹莹</v>
          </cell>
          <cell r="Q10" t="str">
            <v>苏素华</v>
          </cell>
          <cell r="R10">
            <v>13536686530</v>
          </cell>
        </row>
        <row r="10">
          <cell r="U10" t="str">
            <v>深圳市舒适捷汽车租赁有限公司</v>
          </cell>
          <cell r="V10" t="str">
            <v>无</v>
          </cell>
          <cell r="W10" t="str">
            <v>LDP31B964NG027451</v>
          </cell>
          <cell r="X10" t="str">
            <v>粤BDU3013</v>
          </cell>
          <cell r="Y10" t="str">
            <v>862052211200502</v>
          </cell>
          <cell r="Z10">
            <v>45066</v>
          </cell>
          <cell r="AA10">
            <v>45084</v>
          </cell>
          <cell r="AB10" t="str">
            <v>2023/05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44718</v>
          </cell>
          <cell r="AI10">
            <v>44719</v>
          </cell>
          <cell r="AJ10">
            <v>44718</v>
          </cell>
        </row>
        <row r="10">
          <cell r="AL10">
            <v>15000</v>
          </cell>
          <cell r="AM10">
            <v>44718</v>
          </cell>
          <cell r="AN10" t="str">
            <v>RD1P81-0OXIM61-GVSI</v>
          </cell>
          <cell r="AO10">
            <v>2980</v>
          </cell>
          <cell r="AP10">
            <v>44750</v>
          </cell>
          <cell r="AQ10">
            <v>44873</v>
          </cell>
          <cell r="AR10">
            <v>4</v>
          </cell>
          <cell r="AS10">
            <v>11920</v>
          </cell>
          <cell r="AT10">
            <v>4</v>
          </cell>
          <cell r="AU10">
            <v>11920</v>
          </cell>
          <cell r="AV10" t="str">
            <v>正常</v>
          </cell>
          <cell r="AW10">
            <v>0</v>
          </cell>
          <cell r="AX10">
            <v>0</v>
          </cell>
          <cell r="AY10">
            <v>18556.44</v>
          </cell>
        </row>
        <row r="10">
          <cell r="BA10">
            <v>21</v>
          </cell>
          <cell r="BB10">
            <v>168.327142857143</v>
          </cell>
        </row>
        <row r="10">
          <cell r="BE10">
            <v>5</v>
          </cell>
          <cell r="BF10">
            <v>5</v>
          </cell>
          <cell r="BG10">
            <v>0</v>
          </cell>
          <cell r="BH10">
            <v>0</v>
          </cell>
          <cell r="BI10">
            <v>10</v>
          </cell>
          <cell r="BJ10">
            <v>0</v>
          </cell>
          <cell r="BK10">
            <v>0</v>
          </cell>
          <cell r="BL10">
            <v>20</v>
          </cell>
          <cell r="BM10" t="str">
            <v>A(优质)</v>
          </cell>
        </row>
        <row r="10">
          <cell r="BO10" t="str">
            <v/>
          </cell>
          <cell r="BP10" t="str">
            <v/>
          </cell>
        </row>
        <row r="10">
          <cell r="BW10" t="str">
            <v/>
          </cell>
          <cell r="BX10">
            <v>44718</v>
          </cell>
          <cell r="BY10" t="str">
            <v/>
          </cell>
          <cell r="BZ10" t="str">
            <v/>
          </cell>
        </row>
        <row r="10">
          <cell r="CD10" t="str">
            <v>FET-FH-202205R0014</v>
          </cell>
        </row>
        <row r="11">
          <cell r="B11" t="str">
            <v>租赁</v>
          </cell>
        </row>
        <row r="11">
          <cell r="F11" t="str">
            <v>深圳市腾艺汽车服务有限公司</v>
          </cell>
          <cell r="G11" t="str">
            <v>352203198905023353</v>
          </cell>
          <cell r="H11">
            <v>15160136006</v>
          </cell>
          <cell r="I11" t="str">
            <v>网约车以租代购方案</v>
          </cell>
          <cell r="J11" t="str">
            <v>风神E70/DFM7001G1F1BEV</v>
          </cell>
          <cell r="K11" t="str">
            <v>深圳</v>
          </cell>
        </row>
        <row r="11">
          <cell r="M11" t="str">
            <v>深圳市龙华区陶园路113号</v>
          </cell>
          <cell r="N11" t="str">
            <v>张晓凤</v>
          </cell>
          <cell r="O11" t="str">
            <v>丁艺</v>
          </cell>
          <cell r="P11" t="str">
            <v>徐莹莹</v>
          </cell>
          <cell r="Q11" t="str">
            <v>施吓辉</v>
          </cell>
          <cell r="R11">
            <v>15160136006</v>
          </cell>
          <cell r="S11" t="str">
            <v>李玮</v>
          </cell>
          <cell r="T11">
            <v>18605933100</v>
          </cell>
          <cell r="U11" t="str">
            <v>深圳市舒适捷汽车租赁有限公司</v>
          </cell>
        </row>
        <row r="11">
          <cell r="W11" t="str">
            <v>LDP31B960NG043999</v>
          </cell>
          <cell r="X11" t="str">
            <v>粤BDR6100</v>
          </cell>
          <cell r="Y11" t="str">
            <v>862052211201451</v>
          </cell>
          <cell r="Z11">
            <v>45086</v>
          </cell>
          <cell r="AA11">
            <v>45107</v>
          </cell>
          <cell r="AB11" t="str">
            <v>2023/06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44763</v>
          </cell>
          <cell r="AI11">
            <v>44764</v>
          </cell>
          <cell r="AJ11">
            <v>44767</v>
          </cell>
        </row>
        <row r="11">
          <cell r="AL11">
            <v>9000</v>
          </cell>
          <cell r="AM11">
            <v>44753</v>
          </cell>
          <cell r="AN11" t="str">
            <v>深圳市舒适橙出行科技有限公司公账</v>
          </cell>
          <cell r="AO11">
            <v>2980</v>
          </cell>
          <cell r="AP11">
            <v>44801</v>
          </cell>
          <cell r="AQ11">
            <v>44862</v>
          </cell>
          <cell r="AR11">
            <v>2</v>
          </cell>
          <cell r="AS11">
            <v>5960</v>
          </cell>
          <cell r="AT11">
            <v>2</v>
          </cell>
          <cell r="AU11">
            <v>5960</v>
          </cell>
          <cell r="AV11" t="str">
            <v>正常</v>
          </cell>
          <cell r="AW11">
            <v>0</v>
          </cell>
          <cell r="AX11">
            <v>0</v>
          </cell>
          <cell r="AY11">
            <v>13735.19</v>
          </cell>
        </row>
        <row r="11">
          <cell r="BA11">
            <v>3</v>
          </cell>
          <cell r="BB11">
            <v>244.133333333333</v>
          </cell>
        </row>
        <row r="11">
          <cell r="BE11">
            <v>5</v>
          </cell>
          <cell r="BF11">
            <v>5</v>
          </cell>
          <cell r="BG11">
            <v>0</v>
          </cell>
          <cell r="BH11">
            <v>0</v>
          </cell>
          <cell r="BI11">
            <v>15</v>
          </cell>
          <cell r="BJ11">
            <v>0</v>
          </cell>
          <cell r="BK11">
            <v>0</v>
          </cell>
          <cell r="BL11">
            <v>25</v>
          </cell>
          <cell r="BM11" t="str">
            <v>A(优质)</v>
          </cell>
        </row>
        <row r="11">
          <cell r="BO11" t="str">
            <v/>
          </cell>
          <cell r="BP11" t="str">
            <v/>
          </cell>
        </row>
        <row r="11">
          <cell r="BW11" t="str">
            <v/>
          </cell>
          <cell r="BX11">
            <v>44744</v>
          </cell>
          <cell r="BY11" t="str">
            <v/>
          </cell>
          <cell r="BZ11" t="str">
            <v/>
          </cell>
        </row>
        <row r="11">
          <cell r="CD11" t="str">
            <v>FET-FH-202206R0011</v>
          </cell>
          <cell r="CE11" t="str">
            <v>孙常勇</v>
          </cell>
          <cell r="CF11" t="str">
            <v>500106199408308934</v>
          </cell>
          <cell r="CG11">
            <v>17848609294</v>
          </cell>
          <cell r="CH11">
            <v>44750</v>
          </cell>
          <cell r="CI11">
            <v>44992</v>
          </cell>
        </row>
        <row r="12">
          <cell r="B12" t="str">
            <v>租赁</v>
          </cell>
        </row>
        <row r="12">
          <cell r="F12" t="str">
            <v>罗军</v>
          </cell>
          <cell r="G12" t="str">
            <v>522522198303255410</v>
          </cell>
          <cell r="H12">
            <v>13360064095</v>
          </cell>
          <cell r="I12" t="str">
            <v>网约车以租代购方案</v>
          </cell>
          <cell r="J12" t="str">
            <v>风神E70/DFM7001G1F1BEV</v>
          </cell>
          <cell r="K12" t="str">
            <v>深圳</v>
          </cell>
          <cell r="L12" t="str">
            <v>贵州省开阳县南江乡毛家院村下坝组</v>
          </cell>
          <cell r="M12" t="str">
            <v>深圳市坪山区浪尾路95号</v>
          </cell>
          <cell r="N12" t="str">
            <v>李芳</v>
          </cell>
          <cell r="O12" t="str">
            <v>丁艺</v>
          </cell>
          <cell r="P12" t="str">
            <v>徐莹莹</v>
          </cell>
          <cell r="Q12" t="str">
            <v>何映美</v>
          </cell>
          <cell r="R12">
            <v>18153466656</v>
          </cell>
        </row>
        <row r="12">
          <cell r="U12" t="str">
            <v>深圳市舒适捷汽车租赁有限公司</v>
          </cell>
          <cell r="V12" t="str">
            <v>无</v>
          </cell>
          <cell r="W12" t="str">
            <v>LDP31B968NG016646</v>
          </cell>
          <cell r="X12" t="str">
            <v>粤BDZ8638</v>
          </cell>
          <cell r="Y12" t="str">
            <v>862052211200606</v>
          </cell>
          <cell r="Z12">
            <v>45066</v>
          </cell>
          <cell r="AA12">
            <v>45084</v>
          </cell>
          <cell r="AB12" t="str">
            <v>2023/05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44720</v>
          </cell>
          <cell r="AI12">
            <v>44721</v>
          </cell>
          <cell r="AJ12">
            <v>44720</v>
          </cell>
        </row>
        <row r="12">
          <cell r="AL12">
            <v>15000</v>
          </cell>
          <cell r="AM12">
            <v>44719</v>
          </cell>
          <cell r="AN12" t="str">
            <v>RD3NCR-0OXIM61-L2TM</v>
          </cell>
          <cell r="AO12">
            <v>2980</v>
          </cell>
          <cell r="AP12">
            <v>44750</v>
          </cell>
          <cell r="AQ12">
            <v>44873</v>
          </cell>
          <cell r="AR12">
            <v>4</v>
          </cell>
          <cell r="AS12">
            <v>11920</v>
          </cell>
          <cell r="AT12">
            <v>4</v>
          </cell>
          <cell r="AU12">
            <v>11920</v>
          </cell>
          <cell r="AV12" t="str">
            <v>正常</v>
          </cell>
          <cell r="AW12">
            <v>0</v>
          </cell>
          <cell r="AX12">
            <v>0</v>
          </cell>
          <cell r="AY12">
            <v>29820.26</v>
          </cell>
        </row>
        <row r="12">
          <cell r="BA12">
            <v>32</v>
          </cell>
          <cell r="BB12">
            <v>259.8909375</v>
          </cell>
        </row>
        <row r="12"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10</v>
          </cell>
          <cell r="BJ12">
            <v>0</v>
          </cell>
          <cell r="BK12">
            <v>0</v>
          </cell>
          <cell r="BL12">
            <v>10</v>
          </cell>
          <cell r="BM12" t="str">
            <v>A(优质)</v>
          </cell>
        </row>
        <row r="12">
          <cell r="BO12" t="str">
            <v/>
          </cell>
          <cell r="BP12" t="str">
            <v/>
          </cell>
        </row>
        <row r="12">
          <cell r="BW12" t="str">
            <v/>
          </cell>
          <cell r="BX12">
            <v>44720</v>
          </cell>
          <cell r="BY12" t="str">
            <v/>
          </cell>
          <cell r="BZ12" t="str">
            <v/>
          </cell>
        </row>
        <row r="12">
          <cell r="CD12" t="str">
            <v>FET-FH-202205R0014</v>
          </cell>
        </row>
        <row r="13">
          <cell r="B13" t="str">
            <v>租赁</v>
          </cell>
        </row>
        <row r="13">
          <cell r="F13" t="str">
            <v>郑铭江</v>
          </cell>
          <cell r="G13" t="str">
            <v>445224199612305171</v>
          </cell>
          <cell r="H13">
            <v>18565940607</v>
          </cell>
          <cell r="I13" t="str">
            <v>网约车以租代购方案</v>
          </cell>
          <cell r="J13" t="str">
            <v>风神E70/DFM7001G1F1BEV</v>
          </cell>
          <cell r="K13" t="str">
            <v>深圳</v>
          </cell>
          <cell r="L13" t="str">
            <v>广东省惠来县葵潭镇葵春居委会后街巷26号之一</v>
          </cell>
          <cell r="M13" t="str">
            <v>广东省惠来县葵潭镇葵春居委会后街巷26号之一</v>
          </cell>
          <cell r="N13" t="str">
            <v>张晓凤</v>
          </cell>
          <cell r="O13" t="str">
            <v>丁艺</v>
          </cell>
          <cell r="P13" t="str">
            <v>徐莹莹</v>
          </cell>
          <cell r="Q13" t="str">
            <v>高纯静</v>
          </cell>
          <cell r="R13">
            <v>13580958696</v>
          </cell>
        </row>
        <row r="13">
          <cell r="U13" t="str">
            <v>深圳市舒适捷汽车租赁有限公司</v>
          </cell>
          <cell r="V13" t="str">
            <v>无</v>
          </cell>
          <cell r="W13" t="str">
            <v>LDP31B967NG016637</v>
          </cell>
          <cell r="X13" t="str">
            <v>粤BDU8099</v>
          </cell>
          <cell r="Y13" t="str">
            <v>862052211200620</v>
          </cell>
          <cell r="Z13">
            <v>45066</v>
          </cell>
          <cell r="AA13">
            <v>45084</v>
          </cell>
          <cell r="AB13" t="str">
            <v>2023/05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44720</v>
          </cell>
          <cell r="AI13">
            <v>44721</v>
          </cell>
          <cell r="AJ13">
            <v>44720</v>
          </cell>
        </row>
        <row r="13">
          <cell r="AL13">
            <v>15000</v>
          </cell>
          <cell r="AM13">
            <v>44720</v>
          </cell>
          <cell r="AN13" t="str">
            <v>深圳市舒适橙出行科技有限公司公账</v>
          </cell>
          <cell r="AO13">
            <v>2980</v>
          </cell>
          <cell r="AP13">
            <v>44750</v>
          </cell>
          <cell r="AQ13">
            <v>44842</v>
          </cell>
          <cell r="AR13">
            <v>4</v>
          </cell>
          <cell r="AS13">
            <v>11920</v>
          </cell>
          <cell r="AT13">
            <v>3</v>
          </cell>
          <cell r="AU13">
            <v>8940</v>
          </cell>
          <cell r="AV13" t="str">
            <v>逾期</v>
          </cell>
          <cell r="AW13">
            <v>0</v>
          </cell>
          <cell r="AX13">
            <v>2980</v>
          </cell>
          <cell r="AY13">
            <v>4600.23</v>
          </cell>
        </row>
        <row r="13">
          <cell r="BA13">
            <v>27</v>
          </cell>
          <cell r="BB13">
            <v>65.3433333333333</v>
          </cell>
        </row>
        <row r="13">
          <cell r="BE13">
            <v>0</v>
          </cell>
          <cell r="BF13">
            <v>5</v>
          </cell>
          <cell r="BG13">
            <v>0</v>
          </cell>
          <cell r="BH13">
            <v>0</v>
          </cell>
          <cell r="BI13">
            <v>10</v>
          </cell>
          <cell r="BJ13">
            <v>5</v>
          </cell>
          <cell r="BK13">
            <v>5</v>
          </cell>
          <cell r="BL13">
            <v>25</v>
          </cell>
          <cell r="BM13" t="str">
            <v>E(逾期)</v>
          </cell>
        </row>
        <row r="13">
          <cell r="BO13" t="str">
            <v/>
          </cell>
          <cell r="BP13" t="str">
            <v/>
          </cell>
        </row>
        <row r="13">
          <cell r="BW13" t="str">
            <v/>
          </cell>
          <cell r="BX13">
            <v>44720</v>
          </cell>
          <cell r="BY13" t="str">
            <v/>
          </cell>
          <cell r="BZ13" t="str">
            <v/>
          </cell>
        </row>
        <row r="13">
          <cell r="CD13" t="str">
            <v>FET-FH-202205R0014</v>
          </cell>
        </row>
        <row r="14">
          <cell r="B14" t="str">
            <v>租赁</v>
          </cell>
        </row>
        <row r="14">
          <cell r="F14" t="str">
            <v>深圳市腾艺汽车服务有限公司</v>
          </cell>
          <cell r="G14" t="str">
            <v>352203198905023353</v>
          </cell>
          <cell r="H14">
            <v>15160136006</v>
          </cell>
          <cell r="I14" t="str">
            <v>网约车以租代购方案</v>
          </cell>
          <cell r="J14" t="str">
            <v>风神E70/DFM7001G1F1BEV</v>
          </cell>
          <cell r="K14" t="str">
            <v>深圳</v>
          </cell>
        </row>
        <row r="14">
          <cell r="M14" t="str">
            <v>深圳市龙华区陶园路113号</v>
          </cell>
          <cell r="N14" t="str">
            <v>张晓凤</v>
          </cell>
          <cell r="O14" t="str">
            <v>丁艺</v>
          </cell>
          <cell r="P14" t="str">
            <v>徐莹莹</v>
          </cell>
          <cell r="Q14" t="str">
            <v>施吓辉</v>
          </cell>
          <cell r="R14">
            <v>15160136006</v>
          </cell>
          <cell r="S14" t="str">
            <v>李玮</v>
          </cell>
          <cell r="T14">
            <v>18605933100</v>
          </cell>
          <cell r="U14" t="str">
            <v>深圳市舒适捷汽车租赁有限公司</v>
          </cell>
        </row>
        <row r="14">
          <cell r="W14" t="str">
            <v>LDP31B963NG036867</v>
          </cell>
          <cell r="X14" t="str">
            <v>粤BDR8210</v>
          </cell>
          <cell r="Y14" t="str">
            <v>862052211200962</v>
          </cell>
          <cell r="Z14">
            <v>45087</v>
          </cell>
          <cell r="AA14">
            <v>45115</v>
          </cell>
          <cell r="AB14" t="str">
            <v>2023/07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44763</v>
          </cell>
          <cell r="AI14">
            <v>44764</v>
          </cell>
          <cell r="AJ14">
            <v>44767</v>
          </cell>
        </row>
        <row r="14">
          <cell r="AL14">
            <v>9000</v>
          </cell>
          <cell r="AM14">
            <v>44753</v>
          </cell>
          <cell r="AN14" t="str">
            <v>深圳市舒适橙出行科技有限公司公账</v>
          </cell>
          <cell r="AO14">
            <v>2980</v>
          </cell>
          <cell r="AP14">
            <v>44801</v>
          </cell>
          <cell r="AQ14">
            <v>44862</v>
          </cell>
          <cell r="AR14">
            <v>2</v>
          </cell>
          <cell r="AS14">
            <v>5960</v>
          </cell>
          <cell r="AT14">
            <v>2</v>
          </cell>
          <cell r="AU14">
            <v>5960</v>
          </cell>
          <cell r="AV14" t="str">
            <v>正常</v>
          </cell>
          <cell r="AW14">
            <v>0</v>
          </cell>
          <cell r="AX14">
            <v>0</v>
          </cell>
          <cell r="AY14">
            <v>19055.56</v>
          </cell>
        </row>
        <row r="14">
          <cell r="BA14">
            <v>30</v>
          </cell>
          <cell r="BB14">
            <v>262.219333333333</v>
          </cell>
        </row>
        <row r="14">
          <cell r="BE14">
            <v>5</v>
          </cell>
          <cell r="BF14">
            <v>0</v>
          </cell>
          <cell r="BG14">
            <v>0</v>
          </cell>
          <cell r="BH14">
            <v>0</v>
          </cell>
          <cell r="BI14">
            <v>15</v>
          </cell>
          <cell r="BJ14">
            <v>0</v>
          </cell>
          <cell r="BK14">
            <v>0</v>
          </cell>
          <cell r="BL14">
            <v>20</v>
          </cell>
          <cell r="BM14" t="str">
            <v>A(优质)</v>
          </cell>
        </row>
        <row r="14">
          <cell r="BO14" t="str">
            <v/>
          </cell>
          <cell r="BP14" t="str">
            <v/>
          </cell>
        </row>
        <row r="14">
          <cell r="BW14" t="str">
            <v/>
          </cell>
          <cell r="BX14">
            <v>44744</v>
          </cell>
          <cell r="BY14" t="str">
            <v/>
          </cell>
          <cell r="BZ14" t="str">
            <v/>
          </cell>
        </row>
        <row r="14">
          <cell r="CD14" t="str">
            <v>FET-FH-202206R0012</v>
          </cell>
          <cell r="CE14" t="str">
            <v>罗嘉</v>
          </cell>
          <cell r="CF14" t="str">
            <v>44022319910524051X</v>
          </cell>
          <cell r="CG14">
            <v>15920005957</v>
          </cell>
          <cell r="CH14">
            <v>44767</v>
          </cell>
          <cell r="CI14">
            <v>46227</v>
          </cell>
        </row>
        <row r="15">
          <cell r="B15" t="str">
            <v>租赁</v>
          </cell>
        </row>
        <row r="15">
          <cell r="F15" t="str">
            <v>符维四</v>
          </cell>
          <cell r="G15" t="str">
            <v>440882198310133033</v>
          </cell>
          <cell r="H15">
            <v>18476945508</v>
          </cell>
          <cell r="I15" t="str">
            <v>网约车以租代购方案</v>
          </cell>
          <cell r="J15" t="str">
            <v>风神E70/DFM7002G1F7BEV</v>
          </cell>
          <cell r="K15" t="str">
            <v>深圳</v>
          </cell>
          <cell r="L15" t="str">
            <v>广东省雷州市纪家镇田园村33号</v>
          </cell>
          <cell r="M15" t="str">
            <v>深圳市光明区公明西田新村九巷四栋</v>
          </cell>
          <cell r="N15" t="str">
            <v>张晓凤</v>
          </cell>
          <cell r="O15" t="str">
            <v>丁艺</v>
          </cell>
          <cell r="P15" t="str">
            <v>徐莹莹</v>
          </cell>
          <cell r="Q15" t="str">
            <v>豪妃燕</v>
          </cell>
          <cell r="R15">
            <v>18820641887</v>
          </cell>
        </row>
        <row r="15">
          <cell r="U15" t="str">
            <v>深圳市舒适捷汽车租赁有限公司</v>
          </cell>
          <cell r="V15" t="str">
            <v>无</v>
          </cell>
          <cell r="W15" t="str">
            <v>LDP31B963NG035721</v>
          </cell>
          <cell r="X15" t="str">
            <v>粤BDW5005</v>
          </cell>
          <cell r="Y15" t="str">
            <v>862052211200590</v>
          </cell>
          <cell r="Z15">
            <v>45066</v>
          </cell>
          <cell r="AA15">
            <v>45087</v>
          </cell>
          <cell r="AB15" t="str">
            <v>2023/05</v>
          </cell>
          <cell r="AC15">
            <v>8</v>
          </cell>
          <cell r="AD15">
            <v>12</v>
          </cell>
          <cell r="AE15">
            <v>2800</v>
          </cell>
          <cell r="AF15">
            <v>0</v>
          </cell>
          <cell r="AG15">
            <v>0</v>
          </cell>
          <cell r="AH15">
            <v>44723</v>
          </cell>
          <cell r="AI15">
            <v>44724</v>
          </cell>
          <cell r="AJ15">
            <v>44723</v>
          </cell>
        </row>
        <row r="15">
          <cell r="AL15">
            <v>15000</v>
          </cell>
          <cell r="AM15">
            <v>44723</v>
          </cell>
          <cell r="AN15" t="str">
            <v>深圳市舒适橙出行科技有限公司公账</v>
          </cell>
          <cell r="AO15">
            <v>2980</v>
          </cell>
          <cell r="AP15">
            <v>44760</v>
          </cell>
          <cell r="AQ15">
            <v>44852</v>
          </cell>
          <cell r="AR15">
            <v>3</v>
          </cell>
          <cell r="AS15">
            <v>8940</v>
          </cell>
          <cell r="AT15">
            <v>3</v>
          </cell>
          <cell r="AU15">
            <v>8940</v>
          </cell>
          <cell r="AV15" t="str">
            <v>正常</v>
          </cell>
          <cell r="AW15">
            <v>0</v>
          </cell>
          <cell r="AX15">
            <v>0</v>
          </cell>
          <cell r="AY15">
            <v>25831.24</v>
          </cell>
        </row>
        <row r="15">
          <cell r="BA15">
            <v>33</v>
          </cell>
          <cell r="BB15">
            <v>228.746666666667</v>
          </cell>
        </row>
        <row r="15">
          <cell r="BE15">
            <v>5</v>
          </cell>
          <cell r="BF15">
            <v>0</v>
          </cell>
          <cell r="BG15">
            <v>0</v>
          </cell>
          <cell r="BH15" t="str">
            <v/>
          </cell>
          <cell r="BI15">
            <v>10</v>
          </cell>
          <cell r="BJ15">
            <v>0</v>
          </cell>
          <cell r="BK15">
            <v>5</v>
          </cell>
          <cell r="BL15">
            <v>20</v>
          </cell>
          <cell r="BM15" t="str">
            <v>A(优质)</v>
          </cell>
        </row>
        <row r="15">
          <cell r="BO15" t="str">
            <v/>
          </cell>
          <cell r="BP15" t="str">
            <v/>
          </cell>
        </row>
        <row r="15">
          <cell r="BW15" t="str">
            <v/>
          </cell>
          <cell r="BX15">
            <v>44723</v>
          </cell>
          <cell r="BY15" t="str">
            <v/>
          </cell>
          <cell r="BZ15" t="str">
            <v/>
          </cell>
        </row>
        <row r="15">
          <cell r="CD15" t="str">
            <v>FET-FH-202205R0014</v>
          </cell>
        </row>
        <row r="15">
          <cell r="CJ15" t="str">
            <v>7.15：电话未接微信未回</v>
          </cell>
        </row>
        <row r="16">
          <cell r="B16" t="str">
            <v>租赁</v>
          </cell>
        </row>
        <row r="16">
          <cell r="F16" t="str">
            <v>李庆善</v>
          </cell>
          <cell r="G16" t="str">
            <v>452730198404095113</v>
          </cell>
          <cell r="H16">
            <v>19129910639</v>
          </cell>
          <cell r="I16" t="str">
            <v>网约车以租代购方案</v>
          </cell>
          <cell r="J16" t="str">
            <v>风神E70/DFM7002G1F7BEV</v>
          </cell>
          <cell r="K16" t="str">
            <v>深圳</v>
          </cell>
          <cell r="L16" t="str">
            <v>广西都安瑶族自治县百旺镇精华村青元对05号</v>
          </cell>
          <cell r="M16" t="str">
            <v>深圳市龙华区大浪街道羊台山庄一区20栋</v>
          </cell>
          <cell r="N16" t="str">
            <v>张晓凤</v>
          </cell>
          <cell r="O16" t="str">
            <v>丁艺</v>
          </cell>
          <cell r="P16" t="str">
            <v>徐莹莹</v>
          </cell>
          <cell r="Q16" t="str">
            <v>党凤珍</v>
          </cell>
          <cell r="R16">
            <v>18923797139</v>
          </cell>
        </row>
        <row r="16">
          <cell r="U16" t="str">
            <v>深圳市舒适捷汽车租赁有限公司</v>
          </cell>
          <cell r="V16" t="str">
            <v>无</v>
          </cell>
          <cell r="W16" t="str">
            <v>LDP31B967NG035785</v>
          </cell>
          <cell r="X16" t="str">
            <v>粤BDX8826</v>
          </cell>
          <cell r="Y16" t="str">
            <v>862052211201207</v>
          </cell>
          <cell r="Z16">
            <v>45066</v>
          </cell>
          <cell r="AA16">
            <v>45086</v>
          </cell>
          <cell r="AB16" t="str">
            <v>2023/05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44722</v>
          </cell>
          <cell r="AI16">
            <v>44723</v>
          </cell>
          <cell r="AJ16">
            <v>44722</v>
          </cell>
        </row>
        <row r="16">
          <cell r="AL16">
            <v>15000</v>
          </cell>
          <cell r="AM16">
            <v>44722</v>
          </cell>
          <cell r="AN16" t="str">
            <v>深圳市舒适橙出行科技有限公司公账</v>
          </cell>
          <cell r="AO16">
            <v>2980</v>
          </cell>
          <cell r="AP16">
            <v>44750</v>
          </cell>
          <cell r="AQ16">
            <v>44873</v>
          </cell>
          <cell r="AR16">
            <v>4</v>
          </cell>
          <cell r="AS16">
            <v>11920</v>
          </cell>
          <cell r="AT16">
            <v>4</v>
          </cell>
          <cell r="AU16">
            <v>11920</v>
          </cell>
          <cell r="AV16" t="str">
            <v>正常</v>
          </cell>
          <cell r="AW16">
            <v>0</v>
          </cell>
          <cell r="AX16">
            <v>0</v>
          </cell>
          <cell r="AY16">
            <v>23022.89</v>
          </cell>
        </row>
        <row r="16">
          <cell r="BA16">
            <v>30</v>
          </cell>
          <cell r="BB16">
            <v>175.956333333333</v>
          </cell>
        </row>
        <row r="16">
          <cell r="BE16">
            <v>5</v>
          </cell>
          <cell r="BF16">
            <v>0</v>
          </cell>
          <cell r="BG16">
            <v>0</v>
          </cell>
          <cell r="BH16">
            <v>0</v>
          </cell>
          <cell r="BI16">
            <v>10</v>
          </cell>
          <cell r="BJ16">
            <v>0</v>
          </cell>
          <cell r="BK16">
            <v>0</v>
          </cell>
          <cell r="BL16">
            <v>15</v>
          </cell>
          <cell r="BM16" t="str">
            <v>A(优质)</v>
          </cell>
        </row>
        <row r="16">
          <cell r="BO16" t="str">
            <v/>
          </cell>
          <cell r="BP16" t="str">
            <v/>
          </cell>
        </row>
        <row r="16">
          <cell r="BW16" t="str">
            <v/>
          </cell>
          <cell r="BX16">
            <v>44722</v>
          </cell>
          <cell r="BY16" t="str">
            <v/>
          </cell>
          <cell r="BZ16" t="str">
            <v/>
          </cell>
        </row>
        <row r="16">
          <cell r="CD16" t="str">
            <v>FET-FH-202205R0014</v>
          </cell>
        </row>
        <row r="17">
          <cell r="B17" t="str">
            <v>租赁</v>
          </cell>
        </row>
        <row r="17">
          <cell r="F17" t="str">
            <v>林志青</v>
          </cell>
          <cell r="G17" t="str">
            <v>445221199003171295</v>
          </cell>
          <cell r="H17">
            <v>13534253243</v>
          </cell>
          <cell r="I17" t="str">
            <v>网约车以租代购方案</v>
          </cell>
          <cell r="J17" t="str">
            <v>风神E70/DFM7001G1F1BEV</v>
          </cell>
          <cell r="K17" t="str">
            <v>深圳</v>
          </cell>
          <cell r="L17" t="str">
            <v>广东省揭东县白塔镇桐河村肥仑前三三号</v>
          </cell>
          <cell r="M17" t="str">
            <v>广东省东莞市大朗镇大井头巷头155号</v>
          </cell>
          <cell r="N17" t="str">
            <v>邓园园</v>
          </cell>
          <cell r="O17" t="str">
            <v>吴芳</v>
          </cell>
          <cell r="P17" t="str">
            <v>徐莹莹</v>
          </cell>
          <cell r="Q17" t="str">
            <v>林翁彪</v>
          </cell>
          <cell r="R17">
            <v>15918687218</v>
          </cell>
        </row>
        <row r="17">
          <cell r="U17" t="str">
            <v>深圳市舒适捷汽车租赁有限公司</v>
          </cell>
          <cell r="V17" t="str">
            <v>无</v>
          </cell>
          <cell r="W17" t="str">
            <v>LDP31B967NG025614</v>
          </cell>
          <cell r="X17" t="str">
            <v>粤BDT0798</v>
          </cell>
          <cell r="Y17" t="str">
            <v>862052211201228</v>
          </cell>
          <cell r="Z17">
            <v>45066</v>
          </cell>
          <cell r="AA17">
            <v>45084</v>
          </cell>
          <cell r="AB17" t="str">
            <v>2023/05</v>
          </cell>
          <cell r="AC17">
            <v>1</v>
          </cell>
          <cell r="AD17">
            <v>6</v>
          </cell>
          <cell r="AE17">
            <v>500</v>
          </cell>
          <cell r="AF17">
            <v>0</v>
          </cell>
          <cell r="AG17">
            <v>0</v>
          </cell>
          <cell r="AH17">
            <v>44725</v>
          </cell>
          <cell r="AI17">
            <v>44726</v>
          </cell>
          <cell r="AJ17">
            <v>44726</v>
          </cell>
        </row>
        <row r="17">
          <cell r="AL17">
            <v>15000</v>
          </cell>
          <cell r="AM17">
            <v>44725</v>
          </cell>
          <cell r="AN17" t="str">
            <v>深圳市舒适橙出行科技有限公司公账</v>
          </cell>
          <cell r="AO17">
            <v>2980</v>
          </cell>
          <cell r="AP17">
            <v>44760</v>
          </cell>
          <cell r="AQ17">
            <v>44852</v>
          </cell>
          <cell r="AR17">
            <v>3</v>
          </cell>
          <cell r="AS17">
            <v>8940</v>
          </cell>
          <cell r="AT17">
            <v>3</v>
          </cell>
          <cell r="AU17">
            <v>8940</v>
          </cell>
          <cell r="AV17" t="str">
            <v>正常</v>
          </cell>
          <cell r="AW17">
            <v>0</v>
          </cell>
          <cell r="AX17">
            <v>0</v>
          </cell>
          <cell r="AY17">
            <v>27530.77</v>
          </cell>
        </row>
        <row r="17">
          <cell r="BA17">
            <v>32</v>
          </cell>
          <cell r="BB17">
            <v>225.39125</v>
          </cell>
        </row>
        <row r="17">
          <cell r="BE17">
            <v>5</v>
          </cell>
          <cell r="BF17">
            <v>0</v>
          </cell>
          <cell r="BG17">
            <v>0</v>
          </cell>
          <cell r="BH17">
            <v>5</v>
          </cell>
          <cell r="BI17">
            <v>10</v>
          </cell>
          <cell r="BJ17">
            <v>0</v>
          </cell>
          <cell r="BK17">
            <v>0</v>
          </cell>
          <cell r="BL17">
            <v>20</v>
          </cell>
          <cell r="BM17" t="str">
            <v>A(优质)</v>
          </cell>
        </row>
        <row r="17">
          <cell r="BO17" t="str">
            <v/>
          </cell>
          <cell r="BP17" t="str">
            <v/>
          </cell>
        </row>
        <row r="17">
          <cell r="BW17" t="str">
            <v/>
          </cell>
          <cell r="BX17">
            <v>44725</v>
          </cell>
          <cell r="BY17" t="str">
            <v/>
          </cell>
          <cell r="BZ17" t="str">
            <v/>
          </cell>
        </row>
        <row r="17">
          <cell r="CD17" t="str">
            <v>FET-FH-202205R0014</v>
          </cell>
        </row>
        <row r="17">
          <cell r="CJ17" t="str">
            <v>7.15：支付宝已存够</v>
          </cell>
        </row>
        <row r="18">
          <cell r="B18" t="str">
            <v>租赁</v>
          </cell>
        </row>
        <row r="18">
          <cell r="F18" t="str">
            <v>魏联春</v>
          </cell>
          <cell r="G18" t="str">
            <v>432929196706260519</v>
          </cell>
          <cell r="H18">
            <v>13723410295</v>
          </cell>
          <cell r="I18" t="str">
            <v>网约车以租代购方案</v>
          </cell>
          <cell r="J18" t="str">
            <v>风神E70/DFM7001G1F1BEV</v>
          </cell>
          <cell r="K18" t="str">
            <v>深圳</v>
          </cell>
          <cell r="L18" t="str">
            <v>湖南省双牌县五里牌镇政府宿舍楼7号</v>
          </cell>
          <cell r="M18" t="str">
            <v>龙华区观澜街道环光中路横坑河东村259号</v>
          </cell>
          <cell r="N18" t="str">
            <v>向丽丽</v>
          </cell>
          <cell r="O18" t="str">
            <v>丁艺</v>
          </cell>
          <cell r="P18" t="str">
            <v>徐莹莹</v>
          </cell>
          <cell r="Q18" t="str">
            <v>陈艳华</v>
          </cell>
          <cell r="R18">
            <v>17881477466</v>
          </cell>
        </row>
        <row r="18">
          <cell r="U18" t="str">
            <v>深圳市舒适捷汽车租赁有限公司</v>
          </cell>
          <cell r="V18" t="str">
            <v>无</v>
          </cell>
          <cell r="W18" t="str">
            <v>LDP31B964NG016661</v>
          </cell>
          <cell r="X18" t="str">
            <v>粤BDU9962</v>
          </cell>
          <cell r="Y18" t="str">
            <v>862052211200904</v>
          </cell>
          <cell r="Z18">
            <v>45070</v>
          </cell>
          <cell r="AA18">
            <v>45086</v>
          </cell>
          <cell r="AB18" t="str">
            <v>2023/05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44722</v>
          </cell>
          <cell r="AI18">
            <v>44723</v>
          </cell>
          <cell r="AJ18">
            <v>44722</v>
          </cell>
        </row>
        <row r="18">
          <cell r="AL18">
            <v>15000</v>
          </cell>
          <cell r="AM18">
            <v>44722</v>
          </cell>
          <cell r="AN18" t="str">
            <v>深圳市舒适橙出行科技有限公司公账</v>
          </cell>
          <cell r="AO18">
            <v>2980</v>
          </cell>
          <cell r="AP18">
            <v>44750</v>
          </cell>
          <cell r="AQ18">
            <v>44873</v>
          </cell>
          <cell r="AR18">
            <v>4</v>
          </cell>
          <cell r="AS18">
            <v>11920</v>
          </cell>
          <cell r="AT18">
            <v>4</v>
          </cell>
          <cell r="AU18">
            <v>11920</v>
          </cell>
          <cell r="AV18" t="str">
            <v>正常</v>
          </cell>
          <cell r="AW18">
            <v>0</v>
          </cell>
          <cell r="AX18">
            <v>0</v>
          </cell>
          <cell r="AY18">
            <v>26993.21</v>
          </cell>
        </row>
        <row r="18">
          <cell r="BA18">
            <v>33</v>
          </cell>
          <cell r="BB18">
            <v>251.350606060606</v>
          </cell>
        </row>
        <row r="18"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10</v>
          </cell>
          <cell r="BJ18">
            <v>0</v>
          </cell>
          <cell r="BK18">
            <v>0</v>
          </cell>
          <cell r="BL18">
            <v>10</v>
          </cell>
          <cell r="BM18" t="str">
            <v>A(优质)</v>
          </cell>
        </row>
        <row r="18">
          <cell r="BO18" t="str">
            <v/>
          </cell>
          <cell r="BP18" t="str">
            <v/>
          </cell>
        </row>
        <row r="18">
          <cell r="BW18" t="str">
            <v/>
          </cell>
          <cell r="BX18">
            <v>44722</v>
          </cell>
          <cell r="BY18" t="str">
            <v/>
          </cell>
          <cell r="BZ18" t="str">
            <v/>
          </cell>
        </row>
        <row r="18">
          <cell r="CD18" t="str">
            <v>FET-FH-202205R0020</v>
          </cell>
        </row>
        <row r="19">
          <cell r="B19" t="str">
            <v>租赁</v>
          </cell>
        </row>
        <row r="19">
          <cell r="F19" t="str">
            <v>胡刚</v>
          </cell>
          <cell r="G19" t="str">
            <v>500223198703299214</v>
          </cell>
          <cell r="H19">
            <v>13725557174</v>
          </cell>
          <cell r="I19" t="str">
            <v>网约车以租代购方案</v>
          </cell>
          <cell r="J19" t="str">
            <v>风神E70/DFM7002G1F7BEV</v>
          </cell>
          <cell r="K19" t="str">
            <v>深圳</v>
          </cell>
          <cell r="L19" t="str">
            <v>重庆市潼南县五桂镇长岭村二组29号</v>
          </cell>
          <cell r="M19" t="str">
            <v>深圳市福田区皇岗村114栋201</v>
          </cell>
          <cell r="N19" t="str">
            <v>邓园园</v>
          </cell>
          <cell r="O19" t="str">
            <v>丁艺</v>
          </cell>
          <cell r="P19" t="str">
            <v>徐莹莹</v>
          </cell>
          <cell r="Q19" t="str">
            <v>何木珍</v>
          </cell>
          <cell r="R19">
            <v>13758653660</v>
          </cell>
        </row>
        <row r="19">
          <cell r="U19" t="str">
            <v>深圳市舒适捷汽车租赁有限公司</v>
          </cell>
          <cell r="V19" t="str">
            <v>无</v>
          </cell>
          <cell r="W19" t="str">
            <v>LDP31B962NG035757</v>
          </cell>
          <cell r="X19" t="str">
            <v>粤BDT8919</v>
          </cell>
          <cell r="Y19" t="str">
            <v>862052211201215</v>
          </cell>
          <cell r="Z19">
            <v>45066</v>
          </cell>
          <cell r="AA19">
            <v>45086</v>
          </cell>
          <cell r="AB19" t="str">
            <v>2023/05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44722</v>
          </cell>
          <cell r="AI19">
            <v>44723</v>
          </cell>
          <cell r="AJ19">
            <v>44722</v>
          </cell>
        </row>
        <row r="19">
          <cell r="AL19">
            <v>15000</v>
          </cell>
          <cell r="AM19">
            <v>44722</v>
          </cell>
          <cell r="AN19" t="str">
            <v>RD94I0-0OXIM61-BPUZ</v>
          </cell>
          <cell r="AO19">
            <v>2980</v>
          </cell>
          <cell r="AP19">
            <v>44750</v>
          </cell>
          <cell r="AQ19">
            <v>44873</v>
          </cell>
          <cell r="AR19">
            <v>4</v>
          </cell>
          <cell r="AS19">
            <v>11920</v>
          </cell>
          <cell r="AT19">
            <v>4</v>
          </cell>
          <cell r="AU19">
            <v>11920</v>
          </cell>
          <cell r="AV19" t="str">
            <v>正常</v>
          </cell>
          <cell r="AW19">
            <v>0</v>
          </cell>
          <cell r="AX19">
            <v>0</v>
          </cell>
          <cell r="AY19">
            <v>33397.31</v>
          </cell>
        </row>
        <row r="19">
          <cell r="BA19">
            <v>27</v>
          </cell>
          <cell r="BB19">
            <v>274.185555555556</v>
          </cell>
        </row>
        <row r="19"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10</v>
          </cell>
          <cell r="BJ19">
            <v>0</v>
          </cell>
          <cell r="BK19">
            <v>0</v>
          </cell>
          <cell r="BL19">
            <v>10</v>
          </cell>
          <cell r="BM19" t="str">
            <v>A(优质)</v>
          </cell>
        </row>
        <row r="19">
          <cell r="BO19" t="str">
            <v/>
          </cell>
          <cell r="BP19" t="str">
            <v/>
          </cell>
        </row>
        <row r="19">
          <cell r="BW19" t="str">
            <v/>
          </cell>
          <cell r="BX19">
            <v>44722</v>
          </cell>
          <cell r="BY19" t="str">
            <v/>
          </cell>
          <cell r="BZ19" t="str">
            <v/>
          </cell>
        </row>
        <row r="19">
          <cell r="CD19" t="str">
            <v>FET-FH-202205R0014</v>
          </cell>
        </row>
        <row r="20">
          <cell r="B20" t="str">
            <v>租赁</v>
          </cell>
        </row>
        <row r="20">
          <cell r="F20" t="str">
            <v>龚保军</v>
          </cell>
          <cell r="G20" t="str">
            <v>422429196810054513</v>
          </cell>
          <cell r="H20">
            <v>13417512120</v>
          </cell>
          <cell r="I20" t="str">
            <v>网约车以租代购方案</v>
          </cell>
          <cell r="J20" t="str">
            <v>风神E70/DFM7001G1F1BEV</v>
          </cell>
          <cell r="K20" t="str">
            <v>深圳</v>
          </cell>
          <cell r="L20" t="str">
            <v>湖北省潜江市周矶街道周矶村1组29号</v>
          </cell>
          <cell r="M20" t="str">
            <v>深圳市光明区凤凰街道塘家新村二巷六号</v>
          </cell>
          <cell r="N20" t="str">
            <v>向丽丽</v>
          </cell>
          <cell r="O20" t="str">
            <v>丁艺</v>
          </cell>
          <cell r="P20" t="str">
            <v>徐莹莹</v>
          </cell>
          <cell r="Q20" t="str">
            <v>龚保东</v>
          </cell>
          <cell r="R20">
            <v>13040889719</v>
          </cell>
        </row>
        <row r="20">
          <cell r="U20" t="str">
            <v>深圳市舒适捷汽车租赁有限公司</v>
          </cell>
          <cell r="V20" t="str">
            <v>无</v>
          </cell>
          <cell r="W20" t="str">
            <v>LDP31B961NG044000</v>
          </cell>
          <cell r="X20" t="str">
            <v>粤BDH5923</v>
          </cell>
          <cell r="Y20" t="str">
            <v>862052211200952</v>
          </cell>
          <cell r="Z20">
            <v>45087</v>
          </cell>
          <cell r="AA20">
            <v>45099</v>
          </cell>
          <cell r="AB20" t="str">
            <v>2023/06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44736</v>
          </cell>
          <cell r="AI20">
            <v>44737</v>
          </cell>
          <cell r="AJ20">
            <v>44736</v>
          </cell>
        </row>
        <row r="20">
          <cell r="AL20">
            <v>15000</v>
          </cell>
          <cell r="AM20">
            <v>44736</v>
          </cell>
          <cell r="AN20" t="str">
            <v>深圳市舒适橙出行科技有限公司公账</v>
          </cell>
          <cell r="AO20">
            <v>2980</v>
          </cell>
          <cell r="AP20">
            <v>44770</v>
          </cell>
          <cell r="AQ20">
            <v>44862</v>
          </cell>
          <cell r="AR20">
            <v>3</v>
          </cell>
          <cell r="AS20">
            <v>8940</v>
          </cell>
          <cell r="AT20">
            <v>3</v>
          </cell>
          <cell r="AU20">
            <v>8940</v>
          </cell>
          <cell r="AV20" t="str">
            <v>正常</v>
          </cell>
          <cell r="AW20">
            <v>0</v>
          </cell>
          <cell r="AX20">
            <v>0</v>
          </cell>
          <cell r="AY20">
            <v>11714.68</v>
          </cell>
        </row>
        <row r="20">
          <cell r="BA20">
            <v>32</v>
          </cell>
          <cell r="BB20">
            <v>88.1790625</v>
          </cell>
        </row>
        <row r="20">
          <cell r="BE20">
            <v>5</v>
          </cell>
          <cell r="BF20">
            <v>5</v>
          </cell>
          <cell r="BG20">
            <v>0</v>
          </cell>
          <cell r="BH20">
            <v>0</v>
          </cell>
          <cell r="BI20">
            <v>10</v>
          </cell>
          <cell r="BJ20">
            <v>0</v>
          </cell>
          <cell r="BK20">
            <v>0</v>
          </cell>
          <cell r="BL20">
            <v>20</v>
          </cell>
          <cell r="BM20" t="str">
            <v>A(优质)</v>
          </cell>
        </row>
        <row r="20">
          <cell r="BO20" t="str">
            <v/>
          </cell>
          <cell r="BP20" t="str">
            <v/>
          </cell>
        </row>
        <row r="20">
          <cell r="BW20" t="str">
            <v/>
          </cell>
          <cell r="BX20">
            <v>44736</v>
          </cell>
          <cell r="BY20" t="str">
            <v/>
          </cell>
          <cell r="BZ20" t="str">
            <v/>
          </cell>
        </row>
        <row r="20">
          <cell r="CD20" t="str">
            <v>FET-FH-202206R0012</v>
          </cell>
        </row>
        <row r="21">
          <cell r="B21" t="str">
            <v>租赁</v>
          </cell>
        </row>
        <row r="21">
          <cell r="F21" t="str">
            <v>韩锐</v>
          </cell>
          <cell r="G21" t="str">
            <v>460022198907055617</v>
          </cell>
          <cell r="H21">
            <v>13687587089</v>
          </cell>
          <cell r="I21" t="str">
            <v>网约车以租代购方案</v>
          </cell>
          <cell r="J21" t="str">
            <v>风神E70/DFM7002G1F7BEV</v>
          </cell>
          <cell r="K21" t="str">
            <v>深圳</v>
          </cell>
          <cell r="L21" t="str">
            <v>海南省文昌市湖山乡溪尾村委会才一村</v>
          </cell>
          <cell r="M21" t="str">
            <v>深圳市甲岸村290栋403</v>
          </cell>
          <cell r="N21" t="str">
            <v>张晓凤</v>
          </cell>
          <cell r="O21" t="str">
            <v>丁艺</v>
          </cell>
          <cell r="P21" t="str">
            <v>徐莹莹</v>
          </cell>
          <cell r="Q21" t="str">
            <v>韩丽叶</v>
          </cell>
          <cell r="R21">
            <v>13627509765</v>
          </cell>
        </row>
        <row r="21">
          <cell r="U21" t="str">
            <v>深圳市舒适捷汽车租赁有限公司</v>
          </cell>
          <cell r="V21" t="str">
            <v>无</v>
          </cell>
          <cell r="W21" t="str">
            <v>LDP31B962NG035421</v>
          </cell>
          <cell r="X21" t="str">
            <v>粤BDW7982</v>
          </cell>
          <cell r="Y21" t="str">
            <v>862052151202980</v>
          </cell>
          <cell r="Z21">
            <v>45074</v>
          </cell>
          <cell r="AA21">
            <v>45094</v>
          </cell>
          <cell r="AB21" t="str">
            <v>2023/06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44732</v>
          </cell>
          <cell r="AI21">
            <v>44733</v>
          </cell>
          <cell r="AJ21">
            <v>44732</v>
          </cell>
        </row>
        <row r="21">
          <cell r="AL21">
            <v>15000</v>
          </cell>
          <cell r="AM21">
            <v>44732</v>
          </cell>
          <cell r="AN21" t="str">
            <v>连总私账</v>
          </cell>
          <cell r="AO21">
            <v>2980</v>
          </cell>
          <cell r="AP21">
            <v>44760</v>
          </cell>
          <cell r="AQ21">
            <v>44852</v>
          </cell>
          <cell r="AR21">
            <v>3</v>
          </cell>
          <cell r="AS21">
            <v>8940</v>
          </cell>
          <cell r="AT21">
            <v>3</v>
          </cell>
          <cell r="AU21">
            <v>8940</v>
          </cell>
          <cell r="AV21" t="str">
            <v>正常</v>
          </cell>
          <cell r="AW21">
            <v>0</v>
          </cell>
          <cell r="AX21">
            <v>0</v>
          </cell>
          <cell r="AY21">
            <v>32956.2</v>
          </cell>
        </row>
        <row r="21">
          <cell r="BA21">
            <v>33</v>
          </cell>
          <cell r="BB21">
            <v>288.480606060606</v>
          </cell>
        </row>
        <row r="21"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10</v>
          </cell>
          <cell r="BJ21">
            <v>0</v>
          </cell>
          <cell r="BK21">
            <v>0</v>
          </cell>
          <cell r="BL21">
            <v>10</v>
          </cell>
          <cell r="BM21" t="str">
            <v>A(优质)</v>
          </cell>
        </row>
        <row r="21">
          <cell r="BO21" t="str">
            <v/>
          </cell>
          <cell r="BP21" t="str">
            <v/>
          </cell>
        </row>
        <row r="21">
          <cell r="BW21" t="str">
            <v/>
          </cell>
          <cell r="BX21">
            <v>44732</v>
          </cell>
          <cell r="BY21" t="str">
            <v/>
          </cell>
          <cell r="BZ21" t="str">
            <v/>
          </cell>
        </row>
        <row r="21">
          <cell r="CD21" t="str">
            <v>FET-FH-202206R0003</v>
          </cell>
        </row>
        <row r="21">
          <cell r="CJ21" t="str">
            <v>7.14：会转微信</v>
          </cell>
        </row>
        <row r="22">
          <cell r="B22" t="str">
            <v>租赁</v>
          </cell>
        </row>
        <row r="22">
          <cell r="F22" t="str">
            <v>张旭</v>
          </cell>
          <cell r="G22" t="str">
            <v>622421197602240312</v>
          </cell>
          <cell r="H22">
            <v>13714237517</v>
          </cell>
          <cell r="I22" t="str">
            <v>网约车以租代购方案</v>
          </cell>
          <cell r="J22" t="str">
            <v>风神E70/DFM7001G1F1BEV</v>
          </cell>
          <cell r="K22" t="str">
            <v>深圳</v>
          </cell>
          <cell r="L22" t="str">
            <v>甘肃省定西市安定区凤翔镇石坪村石家坡社27号</v>
          </cell>
          <cell r="M22" t="str">
            <v>深圳市龙岗区坪地坪东鸿源路24-1</v>
          </cell>
          <cell r="N22" t="str">
            <v>邓园园</v>
          </cell>
          <cell r="O22" t="str">
            <v>丁艺</v>
          </cell>
          <cell r="P22" t="str">
            <v>徐莹莹</v>
          </cell>
          <cell r="Q22" t="str">
            <v>秦红梅</v>
          </cell>
          <cell r="R22">
            <v>13632730704</v>
          </cell>
        </row>
        <row r="22">
          <cell r="U22" t="str">
            <v>深圳市舒适捷汽车租赁有限公司</v>
          </cell>
          <cell r="V22" t="str">
            <v>无</v>
          </cell>
          <cell r="W22" t="str">
            <v>LDP31B96XNG038924</v>
          </cell>
          <cell r="X22" t="str">
            <v>粤BDL7120</v>
          </cell>
          <cell r="Y22" t="str">
            <v>862052211200860</v>
          </cell>
          <cell r="Z22">
            <v>45084</v>
          </cell>
          <cell r="AA22">
            <v>45094</v>
          </cell>
          <cell r="AB22" t="str">
            <v>2023/06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44733</v>
          </cell>
          <cell r="AI22">
            <v>44734</v>
          </cell>
          <cell r="AJ22">
            <v>44733</v>
          </cell>
        </row>
        <row r="22">
          <cell r="AL22">
            <v>15000</v>
          </cell>
          <cell r="AM22">
            <v>44730</v>
          </cell>
          <cell r="AN22" t="str">
            <v>连总私账</v>
          </cell>
          <cell r="AO22">
            <v>2980</v>
          </cell>
          <cell r="AP22">
            <v>44770</v>
          </cell>
          <cell r="AQ22">
            <v>44862</v>
          </cell>
          <cell r="AR22">
            <v>3</v>
          </cell>
          <cell r="AS22">
            <v>8940</v>
          </cell>
          <cell r="AT22">
            <v>3</v>
          </cell>
          <cell r="AU22">
            <v>8940</v>
          </cell>
          <cell r="AV22" t="str">
            <v>正常</v>
          </cell>
          <cell r="AW22">
            <v>0</v>
          </cell>
          <cell r="AX22">
            <v>0</v>
          </cell>
          <cell r="AY22">
            <v>31341.59</v>
          </cell>
        </row>
        <row r="22">
          <cell r="BA22">
            <v>34</v>
          </cell>
          <cell r="BB22">
            <v>253.803529411765</v>
          </cell>
        </row>
        <row r="22">
          <cell r="BE22">
            <v>5</v>
          </cell>
          <cell r="BF22">
            <v>0</v>
          </cell>
          <cell r="BG22">
            <v>0</v>
          </cell>
          <cell r="BH22">
            <v>0</v>
          </cell>
          <cell r="BI22">
            <v>10</v>
          </cell>
          <cell r="BJ22">
            <v>0</v>
          </cell>
          <cell r="BK22">
            <v>0</v>
          </cell>
          <cell r="BL22">
            <v>15</v>
          </cell>
          <cell r="BM22" t="str">
            <v>A(优质)</v>
          </cell>
        </row>
        <row r="22">
          <cell r="BO22" t="str">
            <v/>
          </cell>
          <cell r="BP22" t="str">
            <v/>
          </cell>
        </row>
        <row r="22">
          <cell r="BW22" t="str">
            <v/>
          </cell>
          <cell r="BX22">
            <v>44733</v>
          </cell>
          <cell r="BY22" t="str">
            <v/>
          </cell>
          <cell r="BZ22" t="str">
            <v/>
          </cell>
        </row>
        <row r="22">
          <cell r="CD22" t="str">
            <v>FET-FH-202206R0006</v>
          </cell>
        </row>
        <row r="23">
          <cell r="B23" t="str">
            <v>租赁</v>
          </cell>
        </row>
        <row r="23">
          <cell r="F23" t="str">
            <v>杨立立</v>
          </cell>
          <cell r="G23" t="str">
            <v>441421199512014017</v>
          </cell>
          <cell r="H23">
            <v>14718027273</v>
          </cell>
          <cell r="I23" t="str">
            <v>网约车以租代购方案</v>
          </cell>
          <cell r="J23" t="str">
            <v>风神E70/DFM7001G1F1BEV</v>
          </cell>
          <cell r="K23" t="str">
            <v>深圳</v>
          </cell>
          <cell r="L23" t="str">
            <v>广东省梅州市梅县区丙村镇横石村岗上</v>
          </cell>
          <cell r="M23" t="str">
            <v>深圳市宝安区石岩石龙仔恒福兴旺科公寓</v>
          </cell>
          <cell r="N23" t="str">
            <v>张晓凤</v>
          </cell>
          <cell r="O23" t="str">
            <v>丁艺</v>
          </cell>
          <cell r="P23" t="str">
            <v>李丽娜</v>
          </cell>
          <cell r="Q23" t="str">
            <v>林孟钰</v>
          </cell>
          <cell r="R23">
            <v>18344161640</v>
          </cell>
        </row>
        <row r="23">
          <cell r="U23" t="str">
            <v>深圳市舒适捷汽车租赁有限公司</v>
          </cell>
          <cell r="V23" t="str">
            <v>无</v>
          </cell>
          <cell r="W23" t="str">
            <v>LDP31B960NG039189</v>
          </cell>
          <cell r="X23" t="str">
            <v>粤BDS6997</v>
          </cell>
          <cell r="Y23" t="str">
            <v>862052211200919</v>
          </cell>
          <cell r="Z23">
            <v>45074</v>
          </cell>
          <cell r="AA23">
            <v>45093</v>
          </cell>
          <cell r="AB23" t="str">
            <v>2023/06</v>
          </cell>
          <cell r="AC23">
            <v>1</v>
          </cell>
          <cell r="AD23">
            <v>1</v>
          </cell>
          <cell r="AE23">
            <v>300</v>
          </cell>
          <cell r="AF23">
            <v>0</v>
          </cell>
          <cell r="AG23">
            <v>0</v>
          </cell>
          <cell r="AH23">
            <v>44734</v>
          </cell>
          <cell r="AI23">
            <v>44735</v>
          </cell>
          <cell r="AJ23">
            <v>44734</v>
          </cell>
        </row>
        <row r="23">
          <cell r="AL23">
            <v>15000</v>
          </cell>
          <cell r="AM23">
            <v>44728</v>
          </cell>
          <cell r="AN23" t="str">
            <v>连总私账</v>
          </cell>
          <cell r="AO23">
            <v>2980</v>
          </cell>
          <cell r="AP23">
            <v>44770</v>
          </cell>
          <cell r="AQ23">
            <v>44862</v>
          </cell>
          <cell r="AR23">
            <v>3</v>
          </cell>
          <cell r="AS23">
            <v>8940</v>
          </cell>
          <cell r="AT23">
            <v>3</v>
          </cell>
          <cell r="AU23">
            <v>8940</v>
          </cell>
          <cell r="AV23" t="str">
            <v>正常</v>
          </cell>
          <cell r="AW23">
            <v>0</v>
          </cell>
          <cell r="AX23">
            <v>0</v>
          </cell>
          <cell r="AY23">
            <v>29983.26</v>
          </cell>
        </row>
        <row r="23">
          <cell r="BA23">
            <v>32</v>
          </cell>
          <cell r="BB23">
            <v>275.82125</v>
          </cell>
        </row>
        <row r="23">
          <cell r="BE23">
            <v>5</v>
          </cell>
          <cell r="BF23">
            <v>0</v>
          </cell>
          <cell r="BG23">
            <v>0</v>
          </cell>
          <cell r="BH23">
            <v>5</v>
          </cell>
          <cell r="BI23">
            <v>10</v>
          </cell>
          <cell r="BJ23">
            <v>0</v>
          </cell>
          <cell r="BK23">
            <v>5</v>
          </cell>
          <cell r="BL23">
            <v>25</v>
          </cell>
          <cell r="BM23" t="str">
            <v>A(优质)</v>
          </cell>
        </row>
        <row r="23">
          <cell r="BO23" t="str">
            <v/>
          </cell>
          <cell r="BP23" t="str">
            <v/>
          </cell>
        </row>
        <row r="23">
          <cell r="BW23" t="str">
            <v/>
          </cell>
          <cell r="BX23">
            <v>44734</v>
          </cell>
          <cell r="BY23" t="str">
            <v/>
          </cell>
          <cell r="BZ23" t="str">
            <v/>
          </cell>
        </row>
        <row r="23">
          <cell r="CD23" t="str">
            <v>FET-FH-202206R0002</v>
          </cell>
        </row>
        <row r="24">
          <cell r="B24" t="str">
            <v>租赁</v>
          </cell>
        </row>
        <row r="24">
          <cell r="F24" t="str">
            <v>温志绿</v>
          </cell>
          <cell r="G24" t="str">
            <v>452730198010133850</v>
          </cell>
          <cell r="H24">
            <v>13420978019</v>
          </cell>
          <cell r="I24" t="str">
            <v>网约车以租代购方案</v>
          </cell>
          <cell r="J24" t="str">
            <v>风神E70/DFM7002G1F7BEV</v>
          </cell>
          <cell r="K24" t="str">
            <v>深圳</v>
          </cell>
          <cell r="L24" t="str">
            <v>广西都安瑶族自治县拉仁乡拉王村古庆队4-2号</v>
          </cell>
          <cell r="M24" t="str">
            <v>深圳福永白石厦龙腾阁6巷5号503</v>
          </cell>
          <cell r="N24" t="str">
            <v>李芳</v>
          </cell>
          <cell r="O24" t="str">
            <v>丁艺</v>
          </cell>
          <cell r="P24" t="str">
            <v>徐莹莹</v>
          </cell>
          <cell r="Q24" t="str">
            <v>韦凤美</v>
          </cell>
          <cell r="R24">
            <v>13517585561</v>
          </cell>
        </row>
        <row r="24">
          <cell r="U24" t="str">
            <v>深圳市舒适捷汽车租赁有限公司</v>
          </cell>
          <cell r="V24" t="str">
            <v>无</v>
          </cell>
          <cell r="W24" t="str">
            <v>LDP31B966NG035762</v>
          </cell>
          <cell r="X24" t="str">
            <v>粤BDN8077</v>
          </cell>
          <cell r="Y24" t="str">
            <v>862052211200594</v>
          </cell>
          <cell r="Z24">
            <v>45074</v>
          </cell>
          <cell r="AA24">
            <v>45099</v>
          </cell>
          <cell r="AB24" t="str">
            <v>2023/06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44735</v>
          </cell>
          <cell r="AI24">
            <v>44736</v>
          </cell>
          <cell r="AJ24">
            <v>44735</v>
          </cell>
        </row>
        <row r="24">
          <cell r="AL24">
            <v>15000</v>
          </cell>
          <cell r="AM24">
            <v>44735</v>
          </cell>
          <cell r="AN24" t="str">
            <v>连总私账</v>
          </cell>
          <cell r="AO24">
            <v>2980</v>
          </cell>
          <cell r="AP24">
            <v>44770</v>
          </cell>
          <cell r="AQ24">
            <v>44862</v>
          </cell>
          <cell r="AR24">
            <v>3</v>
          </cell>
          <cell r="AS24">
            <v>8940</v>
          </cell>
          <cell r="AT24">
            <v>3</v>
          </cell>
          <cell r="AU24">
            <v>8940</v>
          </cell>
          <cell r="AV24" t="str">
            <v>正常</v>
          </cell>
          <cell r="AW24">
            <v>0</v>
          </cell>
          <cell r="AX24">
            <v>0</v>
          </cell>
          <cell r="AY24">
            <v>22535.89</v>
          </cell>
        </row>
        <row r="24">
          <cell r="BA24">
            <v>33</v>
          </cell>
          <cell r="BB24">
            <v>174.251818181818</v>
          </cell>
        </row>
        <row r="24"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10</v>
          </cell>
          <cell r="BJ24">
            <v>0</v>
          </cell>
          <cell r="BK24">
            <v>5</v>
          </cell>
          <cell r="BL24">
            <v>15</v>
          </cell>
          <cell r="BM24" t="str">
            <v>A(优质)</v>
          </cell>
        </row>
        <row r="24">
          <cell r="BO24" t="str">
            <v/>
          </cell>
          <cell r="BP24" t="str">
            <v/>
          </cell>
        </row>
        <row r="24">
          <cell r="BW24" t="str">
            <v/>
          </cell>
          <cell r="BX24">
            <v>44735</v>
          </cell>
          <cell r="BY24" t="str">
            <v/>
          </cell>
          <cell r="BZ24" t="str">
            <v/>
          </cell>
        </row>
        <row r="24">
          <cell r="CD24" t="str">
            <v>FET-FH-202206R0004</v>
          </cell>
        </row>
        <row r="25">
          <cell r="B25" t="str">
            <v>租赁</v>
          </cell>
        </row>
        <row r="25">
          <cell r="F25" t="str">
            <v>深圳市腾艺汽车服务有限公司</v>
          </cell>
          <cell r="G25" t="str">
            <v>352203198905023353</v>
          </cell>
          <cell r="H25">
            <v>15160136006</v>
          </cell>
          <cell r="I25" t="str">
            <v>网约车以租代购方案</v>
          </cell>
          <cell r="J25" t="str">
            <v>风神E70/DFM7001G1F1BEV</v>
          </cell>
          <cell r="K25" t="str">
            <v>深圳</v>
          </cell>
        </row>
        <row r="25">
          <cell r="M25" t="str">
            <v>深圳市龙华区陶园路113号</v>
          </cell>
          <cell r="N25" t="str">
            <v>张晓凤</v>
          </cell>
          <cell r="O25" t="str">
            <v>丁艺</v>
          </cell>
          <cell r="P25" t="str">
            <v>徐莹莹</v>
          </cell>
          <cell r="Q25" t="str">
            <v>施吓辉</v>
          </cell>
          <cell r="R25">
            <v>15160136006</v>
          </cell>
          <cell r="S25" t="str">
            <v>李玮</v>
          </cell>
          <cell r="T25">
            <v>18605933100</v>
          </cell>
          <cell r="U25" t="str">
            <v>深圳市舒适捷汽车租赁有限公司</v>
          </cell>
        </row>
        <row r="25">
          <cell r="W25" t="str">
            <v>LDP31B969NG036887</v>
          </cell>
          <cell r="X25" t="str">
            <v>粤BDG3316</v>
          </cell>
          <cell r="Y25" t="str">
            <v>862052211201234</v>
          </cell>
          <cell r="Z25">
            <v>45087</v>
          </cell>
          <cell r="AA25">
            <v>45107</v>
          </cell>
          <cell r="AB25" t="str">
            <v>2023/06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44763</v>
          </cell>
          <cell r="AI25">
            <v>44764</v>
          </cell>
          <cell r="AJ25">
            <v>44767</v>
          </cell>
        </row>
        <row r="25">
          <cell r="AL25">
            <v>9000</v>
          </cell>
          <cell r="AM25">
            <v>44753</v>
          </cell>
          <cell r="AN25" t="str">
            <v>深圳市舒适橙出行科技有限公司公账</v>
          </cell>
          <cell r="AO25">
            <v>2980</v>
          </cell>
          <cell r="AP25">
            <v>44801</v>
          </cell>
          <cell r="AQ25">
            <v>44862</v>
          </cell>
          <cell r="AR25">
            <v>2</v>
          </cell>
          <cell r="AS25">
            <v>5960</v>
          </cell>
          <cell r="AT25">
            <v>2</v>
          </cell>
          <cell r="AU25">
            <v>5960</v>
          </cell>
          <cell r="AV25" t="str">
            <v>正常</v>
          </cell>
          <cell r="AW25">
            <v>0</v>
          </cell>
          <cell r="AX25">
            <v>0</v>
          </cell>
          <cell r="AY25">
            <v>21953.34</v>
          </cell>
        </row>
        <row r="25">
          <cell r="BA25">
            <v>23</v>
          </cell>
          <cell r="BB25">
            <v>273.74347826087</v>
          </cell>
        </row>
        <row r="25">
          <cell r="BE25">
            <v>5</v>
          </cell>
          <cell r="BF25">
            <v>5</v>
          </cell>
          <cell r="BG25">
            <v>0</v>
          </cell>
          <cell r="BH25">
            <v>0</v>
          </cell>
          <cell r="BI25">
            <v>15</v>
          </cell>
          <cell r="BJ25">
            <v>0</v>
          </cell>
          <cell r="BK25">
            <v>0</v>
          </cell>
          <cell r="BL25">
            <v>25</v>
          </cell>
          <cell r="BM25" t="str">
            <v>A(优质)</v>
          </cell>
        </row>
        <row r="25">
          <cell r="BO25" t="str">
            <v/>
          </cell>
          <cell r="BP25" t="str">
            <v/>
          </cell>
        </row>
        <row r="25">
          <cell r="BW25" t="str">
            <v/>
          </cell>
          <cell r="BX25">
            <v>44744</v>
          </cell>
          <cell r="BY25" t="str">
            <v/>
          </cell>
          <cell r="BZ25" t="str">
            <v/>
          </cell>
        </row>
        <row r="25">
          <cell r="CD25" t="str">
            <v>FET-FH-202206R0012</v>
          </cell>
          <cell r="CE25" t="str">
            <v>王建阳</v>
          </cell>
          <cell r="CF25" t="str">
            <v>430421198408134919</v>
          </cell>
          <cell r="CG25">
            <v>15627379717</v>
          </cell>
          <cell r="CH25">
            <v>44765</v>
          </cell>
          <cell r="CI25">
            <v>45007</v>
          </cell>
        </row>
        <row r="26">
          <cell r="B26" t="str">
            <v>租赁</v>
          </cell>
        </row>
        <row r="26">
          <cell r="F26" t="str">
            <v>董建敏</v>
          </cell>
          <cell r="G26" t="str">
            <v>412902197404106779</v>
          </cell>
          <cell r="H26">
            <v>19937713385</v>
          </cell>
          <cell r="I26" t="str">
            <v>网约车以租代购方案</v>
          </cell>
          <cell r="J26" t="str">
            <v>风神E70/DFM7002G1F7BEV</v>
          </cell>
          <cell r="K26" t="str">
            <v>深圳</v>
          </cell>
          <cell r="L26" t="str">
            <v>河南省邓州市构林镇董家村东家524号</v>
          </cell>
          <cell r="M26" t="str">
            <v>深圳市龙华区大浪街道浪口三区98号</v>
          </cell>
          <cell r="N26" t="str">
            <v>向丽丽</v>
          </cell>
          <cell r="O26" t="str">
            <v>丁艺</v>
          </cell>
          <cell r="P26" t="str">
            <v>徐莹莹</v>
          </cell>
          <cell r="Q26" t="str">
            <v>张士华</v>
          </cell>
          <cell r="R26">
            <v>17326277306</v>
          </cell>
        </row>
        <row r="26">
          <cell r="U26" t="str">
            <v>深圳市舒适捷汽车租赁有限公司</v>
          </cell>
          <cell r="V26" t="str">
            <v>有</v>
          </cell>
          <cell r="W26" t="str">
            <v>LDP31B962NG035452</v>
          </cell>
          <cell r="X26" t="str">
            <v>粤BDX0027</v>
          </cell>
          <cell r="Y26" t="str">
            <v>862052211200576</v>
          </cell>
          <cell r="Z26">
            <v>45074</v>
          </cell>
          <cell r="AA26">
            <v>45094</v>
          </cell>
          <cell r="AB26" t="str">
            <v>2023/06</v>
          </cell>
          <cell r="AC26">
            <v>2</v>
          </cell>
          <cell r="AD26">
            <v>6</v>
          </cell>
          <cell r="AE26">
            <v>800</v>
          </cell>
          <cell r="AF26">
            <v>0</v>
          </cell>
          <cell r="AG26">
            <v>0</v>
          </cell>
          <cell r="AH26">
            <v>44732</v>
          </cell>
          <cell r="AI26">
            <v>44733</v>
          </cell>
          <cell r="AJ26">
            <v>44732</v>
          </cell>
          <cell r="AK26" t="str">
            <v>张锦平的首付转董建敏</v>
          </cell>
          <cell r="AL26">
            <v>15000</v>
          </cell>
          <cell r="AM26">
            <v>44730</v>
          </cell>
          <cell r="AN26" t="str">
            <v>连总私账</v>
          </cell>
          <cell r="AO26">
            <v>2980</v>
          </cell>
          <cell r="AP26">
            <v>44760</v>
          </cell>
          <cell r="AQ26">
            <v>44852</v>
          </cell>
          <cell r="AR26">
            <v>3</v>
          </cell>
          <cell r="AS26">
            <v>8940</v>
          </cell>
          <cell r="AT26">
            <v>3</v>
          </cell>
          <cell r="AU26">
            <v>8940</v>
          </cell>
          <cell r="AV26" t="str">
            <v>正常</v>
          </cell>
          <cell r="AW26">
            <v>0</v>
          </cell>
          <cell r="AX26">
            <v>0</v>
          </cell>
          <cell r="AY26">
            <v>25726.41</v>
          </cell>
        </row>
        <row r="26">
          <cell r="BA26">
            <v>34</v>
          </cell>
          <cell r="BB26">
            <v>258.181470588235</v>
          </cell>
        </row>
        <row r="26">
          <cell r="BE26">
            <v>0</v>
          </cell>
          <cell r="BF26">
            <v>0</v>
          </cell>
          <cell r="BG26">
            <v>0</v>
          </cell>
          <cell r="BH26">
            <v>10</v>
          </cell>
          <cell r="BI26">
            <v>10</v>
          </cell>
          <cell r="BJ26">
            <v>0</v>
          </cell>
          <cell r="BK26">
            <v>5</v>
          </cell>
          <cell r="BL26">
            <v>25</v>
          </cell>
          <cell r="BM26" t="str">
            <v>A(优质)</v>
          </cell>
        </row>
        <row r="26">
          <cell r="BO26" t="str">
            <v/>
          </cell>
          <cell r="BP26" t="str">
            <v/>
          </cell>
        </row>
        <row r="26">
          <cell r="BW26" t="str">
            <v/>
          </cell>
          <cell r="BX26">
            <v>44732</v>
          </cell>
          <cell r="BY26" t="str">
            <v/>
          </cell>
          <cell r="BZ26" t="str">
            <v/>
          </cell>
        </row>
        <row r="26">
          <cell r="CD26" t="str">
            <v>FET-FH-202206R0003</v>
          </cell>
        </row>
        <row r="26">
          <cell r="CJ26" t="str">
            <v>7.14：会转微信</v>
          </cell>
        </row>
        <row r="27">
          <cell r="B27" t="str">
            <v>租赁</v>
          </cell>
        </row>
        <row r="27">
          <cell r="F27" t="str">
            <v>霍占峰</v>
          </cell>
          <cell r="G27" t="str">
            <v>412721198712143013</v>
          </cell>
          <cell r="H27">
            <v>13333900555</v>
          </cell>
          <cell r="I27" t="str">
            <v>网约车以租代购方案</v>
          </cell>
          <cell r="J27" t="str">
            <v>风神E70/DFM7002G1F7BEV</v>
          </cell>
          <cell r="K27" t="str">
            <v>深圳</v>
          </cell>
          <cell r="L27" t="str">
            <v>河南省平顶山市新华区薛庄乡西留村3号</v>
          </cell>
          <cell r="M27" t="str">
            <v>深圳市宝安区松岗镇溪头社区松河瑞园1B2403</v>
          </cell>
          <cell r="N27" t="str">
            <v>李芳</v>
          </cell>
          <cell r="O27" t="str">
            <v>丁艺</v>
          </cell>
          <cell r="P27" t="str">
            <v>徐莹莹</v>
          </cell>
          <cell r="Q27" t="str">
            <v>王丽娟</v>
          </cell>
          <cell r="R27">
            <v>18603909917</v>
          </cell>
        </row>
        <row r="27">
          <cell r="U27" t="str">
            <v>深圳市舒适捷汽车租赁有限公司</v>
          </cell>
          <cell r="V27" t="str">
            <v>无</v>
          </cell>
          <cell r="W27" t="str">
            <v>LDP31B969NG035500</v>
          </cell>
          <cell r="X27" t="str">
            <v>粤BDX2280</v>
          </cell>
          <cell r="Y27" t="str">
            <v>862052211200008</v>
          </cell>
          <cell r="Z27">
            <v>45074</v>
          </cell>
          <cell r="AA27">
            <v>45094</v>
          </cell>
          <cell r="AB27" t="str">
            <v>2023/06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44732</v>
          </cell>
          <cell r="AI27">
            <v>44733</v>
          </cell>
          <cell r="AJ27">
            <v>44732</v>
          </cell>
        </row>
        <row r="27">
          <cell r="AL27">
            <v>15000</v>
          </cell>
          <cell r="AM27">
            <v>44729</v>
          </cell>
          <cell r="AN27" t="str">
            <v>连总私账</v>
          </cell>
          <cell r="AO27">
            <v>2980</v>
          </cell>
          <cell r="AP27">
            <v>44760</v>
          </cell>
          <cell r="AQ27">
            <v>44852</v>
          </cell>
          <cell r="AR27">
            <v>3</v>
          </cell>
          <cell r="AS27">
            <v>8940</v>
          </cell>
          <cell r="AT27">
            <v>3</v>
          </cell>
          <cell r="AU27">
            <v>8940</v>
          </cell>
          <cell r="AV27" t="str">
            <v>正常</v>
          </cell>
          <cell r="AW27">
            <v>0</v>
          </cell>
          <cell r="AX27">
            <v>0</v>
          </cell>
          <cell r="AY27">
            <v>19751.67</v>
          </cell>
        </row>
        <row r="27">
          <cell r="BA27">
            <v>23</v>
          </cell>
          <cell r="BB27">
            <v>150.309130434783</v>
          </cell>
        </row>
        <row r="27">
          <cell r="BE27">
            <v>0</v>
          </cell>
          <cell r="BF27">
            <v>5</v>
          </cell>
          <cell r="BG27">
            <v>0</v>
          </cell>
          <cell r="BH27">
            <v>0</v>
          </cell>
          <cell r="BI27">
            <v>10</v>
          </cell>
          <cell r="BJ27">
            <v>0</v>
          </cell>
          <cell r="BK27">
            <v>0</v>
          </cell>
          <cell r="BL27">
            <v>15</v>
          </cell>
          <cell r="BM27" t="str">
            <v>A(优质)</v>
          </cell>
        </row>
        <row r="27">
          <cell r="BO27" t="str">
            <v/>
          </cell>
          <cell r="BP27" t="str">
            <v/>
          </cell>
        </row>
        <row r="27">
          <cell r="BW27" t="str">
            <v/>
          </cell>
          <cell r="BX27">
            <v>44732</v>
          </cell>
          <cell r="BY27" t="str">
            <v/>
          </cell>
          <cell r="BZ27" t="str">
            <v/>
          </cell>
        </row>
        <row r="27">
          <cell r="CD27" t="str">
            <v>FET-FH-202206R0003</v>
          </cell>
        </row>
        <row r="27">
          <cell r="CJ27" t="str">
            <v>7.15:已存好到支付宝</v>
          </cell>
        </row>
        <row r="28">
          <cell r="B28" t="str">
            <v>租赁</v>
          </cell>
        </row>
        <row r="28">
          <cell r="F28" t="str">
            <v>朱懋军</v>
          </cell>
          <cell r="G28" t="str">
            <v>452528198106104031</v>
          </cell>
          <cell r="H28">
            <v>13437626627</v>
          </cell>
          <cell r="I28" t="str">
            <v>网约车以租代购方案</v>
          </cell>
          <cell r="J28" t="str">
            <v>风神E70/DFM7002G1F7BEV</v>
          </cell>
          <cell r="K28" t="str">
            <v>深圳</v>
          </cell>
          <cell r="L28" t="str">
            <v>广西博白县东平镇枫木村 大书房队045号</v>
          </cell>
          <cell r="M28" t="str">
            <v>深圳市坪山区坑梓街道人民东路薛屋五巷3号602</v>
          </cell>
          <cell r="N28" t="str">
            <v>李芳</v>
          </cell>
          <cell r="O28" t="str">
            <v>丁艺</v>
          </cell>
          <cell r="P28" t="str">
            <v>徐莹莹</v>
          </cell>
          <cell r="Q28" t="str">
            <v>黎冰</v>
          </cell>
          <cell r="R28">
            <v>13652753570</v>
          </cell>
        </row>
        <row r="28">
          <cell r="U28" t="str">
            <v>深圳市舒适捷汽车租赁有限公司</v>
          </cell>
          <cell r="V28" t="str">
            <v>无</v>
          </cell>
          <cell r="W28" t="str">
            <v>LDP31B967NG035415</v>
          </cell>
          <cell r="X28" t="str">
            <v>粤BDR7971</v>
          </cell>
          <cell r="Y28" t="str">
            <v>862052211201238</v>
          </cell>
          <cell r="Z28">
            <v>45074</v>
          </cell>
          <cell r="AA28">
            <v>45099</v>
          </cell>
          <cell r="AB28" t="str">
            <v>2023/06</v>
          </cell>
          <cell r="AC28">
            <v>1</v>
          </cell>
          <cell r="AD28">
            <v>6</v>
          </cell>
          <cell r="AE28">
            <v>500</v>
          </cell>
          <cell r="AF28">
            <v>0</v>
          </cell>
          <cell r="AG28">
            <v>0</v>
          </cell>
          <cell r="AH28">
            <v>44735</v>
          </cell>
          <cell r="AI28">
            <v>44736</v>
          </cell>
          <cell r="AJ28">
            <v>44735</v>
          </cell>
        </row>
        <row r="28">
          <cell r="AL28">
            <v>15000</v>
          </cell>
          <cell r="AM28">
            <v>44729</v>
          </cell>
          <cell r="AN28" t="str">
            <v>连总私账</v>
          </cell>
          <cell r="AO28">
            <v>2980</v>
          </cell>
          <cell r="AP28">
            <v>44770</v>
          </cell>
          <cell r="AQ28">
            <v>44862</v>
          </cell>
          <cell r="AR28">
            <v>3</v>
          </cell>
          <cell r="AS28">
            <v>8940</v>
          </cell>
          <cell r="AT28">
            <v>3</v>
          </cell>
          <cell r="AU28">
            <v>8940</v>
          </cell>
          <cell r="AV28" t="str">
            <v>正常</v>
          </cell>
          <cell r="AW28">
            <v>0</v>
          </cell>
          <cell r="AX28">
            <v>0</v>
          </cell>
          <cell r="AY28">
            <v>10583.16</v>
          </cell>
        </row>
        <row r="28">
          <cell r="BA28">
            <v>34</v>
          </cell>
          <cell r="BB28">
            <v>94.0497058823529</v>
          </cell>
        </row>
        <row r="28">
          <cell r="BE28">
            <v>0</v>
          </cell>
          <cell r="BF28">
            <v>5</v>
          </cell>
          <cell r="BG28">
            <v>0</v>
          </cell>
          <cell r="BH28">
            <v>5</v>
          </cell>
          <cell r="BI28">
            <v>10</v>
          </cell>
          <cell r="BJ28">
            <v>0</v>
          </cell>
          <cell r="BK28">
            <v>0</v>
          </cell>
          <cell r="BL28">
            <v>20</v>
          </cell>
          <cell r="BM28" t="str">
            <v>A(优质)</v>
          </cell>
        </row>
        <row r="28">
          <cell r="BO28" t="str">
            <v/>
          </cell>
          <cell r="BP28" t="str">
            <v/>
          </cell>
        </row>
        <row r="28">
          <cell r="BW28" t="str">
            <v/>
          </cell>
          <cell r="BX28">
            <v>44735</v>
          </cell>
          <cell r="BY28" t="str">
            <v/>
          </cell>
          <cell r="BZ28" t="str">
            <v/>
          </cell>
        </row>
        <row r="28">
          <cell r="CD28" t="str">
            <v>FET-FH-202206R0004</v>
          </cell>
        </row>
        <row r="29">
          <cell r="B29" t="str">
            <v>租赁</v>
          </cell>
        </row>
        <row r="29">
          <cell r="F29" t="str">
            <v>黎建君</v>
          </cell>
          <cell r="G29" t="str">
            <v>522502197908060413</v>
          </cell>
          <cell r="H29">
            <v>17388762422</v>
          </cell>
          <cell r="I29" t="str">
            <v>网约车以租代购方案</v>
          </cell>
          <cell r="J29" t="str">
            <v>风神E70/DFM7001G1F1BEV</v>
          </cell>
          <cell r="K29" t="str">
            <v>深圳</v>
          </cell>
          <cell r="L29" t="str">
            <v>广东省化州市河西街道办罗江花园路109号</v>
          </cell>
          <cell r="M29" t="str">
            <v>罗湖区莲塘街道办莲塘村五巷十号404</v>
          </cell>
          <cell r="N29" t="str">
            <v>向丽丽</v>
          </cell>
          <cell r="O29" t="str">
            <v>丁艺</v>
          </cell>
          <cell r="P29" t="str">
            <v>徐莹莹</v>
          </cell>
          <cell r="Q29" t="str">
            <v>高淑英</v>
          </cell>
          <cell r="R29">
            <v>15302635432</v>
          </cell>
        </row>
        <row r="29">
          <cell r="U29" t="str">
            <v>深圳市舒适捷汽车租赁有限公司</v>
          </cell>
          <cell r="V29" t="str">
            <v>无</v>
          </cell>
          <cell r="W29" t="str">
            <v>LDP31B965NG039091</v>
          </cell>
          <cell r="X29" t="str">
            <v>粤BDM2922</v>
          </cell>
          <cell r="Y29" t="str">
            <v>862052211200868</v>
          </cell>
          <cell r="Z29">
            <v>45086</v>
          </cell>
          <cell r="AA29">
            <v>45099</v>
          </cell>
          <cell r="AB29" t="str">
            <v>2023/06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44739</v>
          </cell>
          <cell r="AI29">
            <v>44740</v>
          </cell>
          <cell r="AJ29">
            <v>44739</v>
          </cell>
        </row>
        <row r="29">
          <cell r="AL29">
            <v>15000</v>
          </cell>
          <cell r="AM29">
            <v>44737</v>
          </cell>
          <cell r="AN29" t="str">
            <v>连总私账</v>
          </cell>
          <cell r="AO29">
            <v>2980</v>
          </cell>
          <cell r="AP29">
            <v>44770</v>
          </cell>
          <cell r="AQ29">
            <v>44862</v>
          </cell>
          <cell r="AR29">
            <v>3</v>
          </cell>
          <cell r="AS29">
            <v>8940</v>
          </cell>
          <cell r="AT29">
            <v>3</v>
          </cell>
          <cell r="AU29">
            <v>8940</v>
          </cell>
          <cell r="AV29" t="str">
            <v>正常</v>
          </cell>
          <cell r="AW29">
            <v>0</v>
          </cell>
          <cell r="AX29">
            <v>0</v>
          </cell>
          <cell r="AY29">
            <v>29304.64</v>
          </cell>
        </row>
        <row r="29">
          <cell r="BA29">
            <v>32</v>
          </cell>
          <cell r="BB29">
            <v>260.478125</v>
          </cell>
        </row>
        <row r="29"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10</v>
          </cell>
          <cell r="BJ29">
            <v>0</v>
          </cell>
          <cell r="BK29">
            <v>0</v>
          </cell>
          <cell r="BL29">
            <v>10</v>
          </cell>
          <cell r="BM29" t="str">
            <v>A(优质)</v>
          </cell>
        </row>
        <row r="29">
          <cell r="BO29" t="str">
            <v/>
          </cell>
          <cell r="BP29" t="str">
            <v/>
          </cell>
        </row>
        <row r="29">
          <cell r="BW29" t="str">
            <v/>
          </cell>
          <cell r="BX29">
            <v>44739</v>
          </cell>
          <cell r="BY29" t="str">
            <v/>
          </cell>
          <cell r="BZ29" t="str">
            <v/>
          </cell>
        </row>
        <row r="29">
          <cell r="CD29" t="str">
            <v>FET-FH-202206R0009</v>
          </cell>
        </row>
        <row r="30">
          <cell r="B30" t="str">
            <v>租赁</v>
          </cell>
        </row>
        <row r="30">
          <cell r="F30" t="str">
            <v>韦武亿</v>
          </cell>
          <cell r="G30" t="str">
            <v>452702198805064099</v>
          </cell>
          <cell r="H30">
            <v>19127101865</v>
          </cell>
          <cell r="I30" t="str">
            <v>网约车以租代购方案</v>
          </cell>
          <cell r="J30" t="str">
            <v>风神E70/DFM7001G1F1BEV</v>
          </cell>
          <cell r="K30" t="str">
            <v>深圳</v>
          </cell>
          <cell r="L30" t="str">
            <v>广西宜州市福龙乡翁同村立新屯14号</v>
          </cell>
          <cell r="M30" t="str">
            <v>深圳市观澜上围艺术村9号</v>
          </cell>
          <cell r="N30" t="str">
            <v>张晓凤</v>
          </cell>
          <cell r="O30" t="str">
            <v>丁艺</v>
          </cell>
          <cell r="P30" t="str">
            <v>徐莹莹</v>
          </cell>
          <cell r="Q30" t="str">
            <v>韦叶</v>
          </cell>
          <cell r="R30">
            <v>16620939438</v>
          </cell>
        </row>
        <row r="30">
          <cell r="U30" t="str">
            <v>深圳市舒适捷汽车租赁有限公司</v>
          </cell>
          <cell r="V30" t="str">
            <v>有</v>
          </cell>
          <cell r="W30" t="str">
            <v>LDP31B963NG044001</v>
          </cell>
          <cell r="X30" t="str">
            <v>粤BDL0732</v>
          </cell>
          <cell r="Y30" t="str">
            <v>862052211200972</v>
          </cell>
          <cell r="Z30">
            <v>45087</v>
          </cell>
          <cell r="AA30">
            <v>45099</v>
          </cell>
          <cell r="AB30" t="str">
            <v>2023/06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44736</v>
          </cell>
          <cell r="AI30">
            <v>44737</v>
          </cell>
          <cell r="AJ30">
            <v>44736</v>
          </cell>
        </row>
        <row r="30">
          <cell r="AL30">
            <v>15000</v>
          </cell>
          <cell r="AM30">
            <v>44736</v>
          </cell>
          <cell r="AN30" t="str">
            <v>深圳市舒适橙出行科技有限公司公账</v>
          </cell>
          <cell r="AO30">
            <v>2980</v>
          </cell>
          <cell r="AP30">
            <v>44770</v>
          </cell>
          <cell r="AQ30">
            <v>44862</v>
          </cell>
          <cell r="AR30">
            <v>3</v>
          </cell>
          <cell r="AS30">
            <v>8940</v>
          </cell>
          <cell r="AT30">
            <v>3</v>
          </cell>
          <cell r="AU30">
            <v>8940</v>
          </cell>
          <cell r="AV30" t="str">
            <v>正常</v>
          </cell>
          <cell r="AW30">
            <v>0</v>
          </cell>
          <cell r="AX30">
            <v>0</v>
          </cell>
          <cell r="AY30">
            <v>12866.13</v>
          </cell>
        </row>
        <row r="30">
          <cell r="BA30">
            <v>32</v>
          </cell>
          <cell r="BB30">
            <v>197.3878125</v>
          </cell>
        </row>
        <row r="30">
          <cell r="BE30">
            <v>5</v>
          </cell>
          <cell r="BF30">
            <v>0</v>
          </cell>
          <cell r="BG30">
            <v>0</v>
          </cell>
          <cell r="BH30">
            <v>0</v>
          </cell>
          <cell r="BI30">
            <v>10</v>
          </cell>
          <cell r="BJ30">
            <v>10</v>
          </cell>
          <cell r="BK30">
            <v>5</v>
          </cell>
          <cell r="BL30">
            <v>30</v>
          </cell>
          <cell r="BM30" t="str">
            <v>A(优质)</v>
          </cell>
        </row>
        <row r="30">
          <cell r="BO30" t="str">
            <v/>
          </cell>
          <cell r="BP30" t="str">
            <v/>
          </cell>
        </row>
        <row r="30">
          <cell r="BW30" t="str">
            <v/>
          </cell>
          <cell r="BX30">
            <v>44736</v>
          </cell>
          <cell r="BY30" t="str">
            <v/>
          </cell>
          <cell r="BZ30" t="str">
            <v/>
          </cell>
        </row>
        <row r="30">
          <cell r="CD30" t="str">
            <v>FET-FH-202206R0012</v>
          </cell>
        </row>
        <row r="31">
          <cell r="B31" t="str">
            <v>租赁</v>
          </cell>
        </row>
        <row r="31">
          <cell r="F31" t="str">
            <v>深圳市腾艺汽车服务有限公司</v>
          </cell>
          <cell r="G31" t="str">
            <v>352203198905023353</v>
          </cell>
          <cell r="H31">
            <v>15160136006</v>
          </cell>
          <cell r="I31" t="str">
            <v>网约车以租代购方案</v>
          </cell>
          <cell r="J31" t="str">
            <v>风神E70/DFM7001G1F1BEV</v>
          </cell>
          <cell r="K31" t="str">
            <v>深圳</v>
          </cell>
        </row>
        <row r="31">
          <cell r="M31" t="str">
            <v>深圳市龙华区陶园路113号</v>
          </cell>
          <cell r="N31" t="str">
            <v>张晓凤</v>
          </cell>
          <cell r="O31" t="str">
            <v>丁艺</v>
          </cell>
          <cell r="P31" t="str">
            <v>徐莹莹</v>
          </cell>
          <cell r="Q31" t="str">
            <v>施吓辉</v>
          </cell>
          <cell r="R31">
            <v>15160136006</v>
          </cell>
          <cell r="S31" t="str">
            <v>李玮</v>
          </cell>
          <cell r="T31">
            <v>18605933100</v>
          </cell>
          <cell r="U31" t="str">
            <v>深圳市舒适捷汽车租赁有限公司</v>
          </cell>
        </row>
        <row r="31">
          <cell r="W31" t="str">
            <v>LDP31B968NG036878</v>
          </cell>
          <cell r="X31" t="str">
            <v>粤BDC6452</v>
          </cell>
          <cell r="Y31" t="str">
            <v>862052211200971</v>
          </cell>
          <cell r="Z31">
            <v>45087</v>
          </cell>
          <cell r="AA31">
            <v>45107</v>
          </cell>
          <cell r="AB31" t="str">
            <v>2023/06</v>
          </cell>
          <cell r="AC31">
            <v>4</v>
          </cell>
          <cell r="AD31">
            <v>9</v>
          </cell>
          <cell r="AE31">
            <v>1800</v>
          </cell>
          <cell r="AF31">
            <v>0</v>
          </cell>
          <cell r="AG31">
            <v>0</v>
          </cell>
          <cell r="AH31">
            <v>44763</v>
          </cell>
          <cell r="AI31">
            <v>44764</v>
          </cell>
          <cell r="AJ31">
            <v>44767</v>
          </cell>
        </row>
        <row r="31">
          <cell r="AL31">
            <v>9000</v>
          </cell>
          <cell r="AM31">
            <v>44753</v>
          </cell>
          <cell r="AN31" t="str">
            <v>深圳市舒适橙出行科技有限公司公账</v>
          </cell>
          <cell r="AO31">
            <v>2980</v>
          </cell>
          <cell r="AP31">
            <v>44801</v>
          </cell>
          <cell r="AQ31">
            <v>44862</v>
          </cell>
          <cell r="AR31">
            <v>2</v>
          </cell>
          <cell r="AS31">
            <v>5960</v>
          </cell>
          <cell r="AT31">
            <v>2</v>
          </cell>
          <cell r="AU31">
            <v>5960</v>
          </cell>
          <cell r="AV31" t="str">
            <v>正常</v>
          </cell>
          <cell r="AW31">
            <v>0</v>
          </cell>
          <cell r="AX31">
            <v>0</v>
          </cell>
          <cell r="AY31">
            <v>22668.18</v>
          </cell>
        </row>
        <row r="31">
          <cell r="BA31">
            <v>24</v>
          </cell>
          <cell r="BB31">
            <v>270.626666666667</v>
          </cell>
        </row>
        <row r="31">
          <cell r="BE31">
            <v>5</v>
          </cell>
          <cell r="BF31">
            <v>5</v>
          </cell>
          <cell r="BG31">
            <v>0</v>
          </cell>
          <cell r="BH31" t="str">
            <v/>
          </cell>
          <cell r="BI31">
            <v>15</v>
          </cell>
          <cell r="BJ31">
            <v>0</v>
          </cell>
          <cell r="BK31">
            <v>0</v>
          </cell>
          <cell r="BL31">
            <v>25</v>
          </cell>
          <cell r="BM31" t="str">
            <v>A(优质)</v>
          </cell>
        </row>
        <row r="31">
          <cell r="BO31" t="str">
            <v/>
          </cell>
          <cell r="BP31" t="str">
            <v/>
          </cell>
        </row>
        <row r="31">
          <cell r="BW31" t="str">
            <v/>
          </cell>
          <cell r="BX31">
            <v>44744</v>
          </cell>
          <cell r="BY31" t="str">
            <v/>
          </cell>
          <cell r="BZ31" t="str">
            <v/>
          </cell>
        </row>
        <row r="31">
          <cell r="CD31" t="str">
            <v>FET-FH-202206R0012</v>
          </cell>
          <cell r="CE31" t="str">
            <v>江斌斌</v>
          </cell>
          <cell r="CF31" t="str">
            <v>431121199712156919</v>
          </cell>
          <cell r="CG31">
            <v>17774642264</v>
          </cell>
          <cell r="CH31">
            <v>44750</v>
          </cell>
          <cell r="CI31">
            <v>44992</v>
          </cell>
        </row>
        <row r="32">
          <cell r="B32" t="str">
            <v>租赁</v>
          </cell>
        </row>
        <row r="32">
          <cell r="F32" t="str">
            <v>深圳市腾艺汽车服务有限公司</v>
          </cell>
          <cell r="G32" t="str">
            <v>352203198905023353</v>
          </cell>
          <cell r="H32">
            <v>15160136006</v>
          </cell>
          <cell r="I32" t="str">
            <v>网约车以租代购方案</v>
          </cell>
          <cell r="J32" t="str">
            <v>风神E70/DFM7001G1F1BEV</v>
          </cell>
          <cell r="K32" t="str">
            <v>深圳</v>
          </cell>
        </row>
        <row r="32">
          <cell r="M32" t="str">
            <v>深圳市龙华区陶园路113号</v>
          </cell>
          <cell r="N32" t="str">
            <v>张晓凤</v>
          </cell>
          <cell r="O32" t="str">
            <v>丁艺</v>
          </cell>
          <cell r="P32" t="str">
            <v>徐莹莹</v>
          </cell>
          <cell r="Q32" t="str">
            <v>施吓辉</v>
          </cell>
          <cell r="R32">
            <v>15160136006</v>
          </cell>
          <cell r="S32" t="str">
            <v>李玮</v>
          </cell>
          <cell r="T32">
            <v>18605933100</v>
          </cell>
          <cell r="U32" t="str">
            <v>深圳市舒适捷汽车租赁有限公司</v>
          </cell>
        </row>
        <row r="32">
          <cell r="W32" t="str">
            <v>LDP31B96XNG043928</v>
          </cell>
          <cell r="X32" t="str">
            <v>粤BDR9259</v>
          </cell>
          <cell r="Y32" t="str">
            <v>862052211200614</v>
          </cell>
          <cell r="Z32">
            <v>45087</v>
          </cell>
          <cell r="AA32">
            <v>45107</v>
          </cell>
          <cell r="AB32" t="str">
            <v>2023/06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44763</v>
          </cell>
          <cell r="AI32">
            <v>44764</v>
          </cell>
          <cell r="AJ32">
            <v>44767</v>
          </cell>
        </row>
        <row r="32">
          <cell r="AL32">
            <v>9000</v>
          </cell>
          <cell r="AM32">
            <v>44753</v>
          </cell>
          <cell r="AN32" t="str">
            <v>深圳市舒适橙出行科技有限公司公账</v>
          </cell>
          <cell r="AO32">
            <v>2980</v>
          </cell>
          <cell r="AP32">
            <v>44801</v>
          </cell>
          <cell r="AQ32">
            <v>44862</v>
          </cell>
          <cell r="AR32">
            <v>2</v>
          </cell>
          <cell r="AS32">
            <v>5960</v>
          </cell>
          <cell r="AT32">
            <v>2</v>
          </cell>
          <cell r="AU32">
            <v>5960</v>
          </cell>
          <cell r="AV32" t="str">
            <v>正常</v>
          </cell>
          <cell r="AW32">
            <v>0</v>
          </cell>
          <cell r="AX32">
            <v>0</v>
          </cell>
          <cell r="AY32">
            <v>28630.76</v>
          </cell>
        </row>
        <row r="32">
          <cell r="BA32">
            <v>34</v>
          </cell>
          <cell r="BB32">
            <v>294.731470588235</v>
          </cell>
        </row>
        <row r="32">
          <cell r="BE32">
            <v>5</v>
          </cell>
          <cell r="BF32">
            <v>0</v>
          </cell>
          <cell r="BG32">
            <v>0</v>
          </cell>
          <cell r="BH32">
            <v>0</v>
          </cell>
          <cell r="BI32">
            <v>15</v>
          </cell>
          <cell r="BJ32">
            <v>0</v>
          </cell>
          <cell r="BK32">
            <v>0</v>
          </cell>
          <cell r="BL32">
            <v>20</v>
          </cell>
          <cell r="BM32" t="str">
            <v>A(优质)</v>
          </cell>
        </row>
        <row r="32">
          <cell r="BO32" t="str">
            <v/>
          </cell>
          <cell r="BP32" t="str">
            <v/>
          </cell>
        </row>
        <row r="32">
          <cell r="BW32" t="str">
            <v/>
          </cell>
          <cell r="BX32">
            <v>44744</v>
          </cell>
          <cell r="BY32" t="str">
            <v/>
          </cell>
          <cell r="BZ32" t="str">
            <v/>
          </cell>
        </row>
        <row r="32">
          <cell r="CD32" t="str">
            <v>FET-FH-202206R0012</v>
          </cell>
          <cell r="CE32" t="str">
            <v>徐光旭</v>
          </cell>
          <cell r="CF32" t="str">
            <v>411302198006054214</v>
          </cell>
          <cell r="CG32">
            <v>18823809659</v>
          </cell>
          <cell r="CH32">
            <v>44750</v>
          </cell>
          <cell r="CI32">
            <v>44992</v>
          </cell>
        </row>
        <row r="33">
          <cell r="B33" t="str">
            <v>租赁</v>
          </cell>
        </row>
        <row r="33">
          <cell r="F33" t="str">
            <v>深圳市腾艺汽车服务有限公司</v>
          </cell>
          <cell r="G33" t="str">
            <v>352203198905023353</v>
          </cell>
          <cell r="H33">
            <v>15160136006</v>
          </cell>
          <cell r="I33" t="str">
            <v>网约车以租代购方案</v>
          </cell>
          <cell r="J33" t="str">
            <v>风神E70/DFM7001G1F1BEV</v>
          </cell>
          <cell r="K33" t="str">
            <v>深圳</v>
          </cell>
        </row>
        <row r="33">
          <cell r="M33" t="str">
            <v>深圳市龙华区陶园路113号</v>
          </cell>
          <cell r="N33" t="str">
            <v>张晓凤</v>
          </cell>
          <cell r="O33" t="str">
            <v>丁艺</v>
          </cell>
          <cell r="P33" t="str">
            <v>徐莹莹</v>
          </cell>
          <cell r="Q33" t="str">
            <v>施吓辉</v>
          </cell>
          <cell r="R33">
            <v>15160136006</v>
          </cell>
          <cell r="S33" t="str">
            <v>李玮</v>
          </cell>
          <cell r="T33">
            <v>18605933100</v>
          </cell>
          <cell r="U33" t="str">
            <v>深圳市舒适捷汽车租赁有限公司</v>
          </cell>
        </row>
        <row r="33">
          <cell r="W33" t="str">
            <v>LDP31B962NG043440</v>
          </cell>
          <cell r="X33" t="str">
            <v>粤BDZ2658</v>
          </cell>
          <cell r="Y33" t="str">
            <v>862052211200967</v>
          </cell>
          <cell r="Z33">
            <v>45086</v>
          </cell>
          <cell r="AA33">
            <v>45115</v>
          </cell>
          <cell r="AB33" t="str">
            <v>2023/07</v>
          </cell>
          <cell r="AC33">
            <v>2</v>
          </cell>
          <cell r="AD33">
            <v>0</v>
          </cell>
          <cell r="AE33">
            <v>400</v>
          </cell>
          <cell r="AF33">
            <v>0</v>
          </cell>
          <cell r="AG33">
            <v>0</v>
          </cell>
          <cell r="AH33">
            <v>44763</v>
          </cell>
          <cell r="AI33">
            <v>44764</v>
          </cell>
          <cell r="AJ33">
            <v>44767</v>
          </cell>
        </row>
        <row r="33">
          <cell r="AL33">
            <v>9000</v>
          </cell>
          <cell r="AM33">
            <v>44753</v>
          </cell>
          <cell r="AN33" t="str">
            <v>深圳市舒适橙出行科技有限公司公账</v>
          </cell>
          <cell r="AO33">
            <v>2980</v>
          </cell>
          <cell r="AP33">
            <v>44801</v>
          </cell>
          <cell r="AQ33">
            <v>44862</v>
          </cell>
          <cell r="AR33">
            <v>2</v>
          </cell>
          <cell r="AS33">
            <v>5960</v>
          </cell>
          <cell r="AT33">
            <v>2</v>
          </cell>
          <cell r="AU33">
            <v>5960</v>
          </cell>
          <cell r="AV33" t="str">
            <v>正常</v>
          </cell>
          <cell r="AW33">
            <v>0</v>
          </cell>
          <cell r="AX33">
            <v>0</v>
          </cell>
          <cell r="AY33">
            <v>17396.79</v>
          </cell>
        </row>
        <row r="33">
          <cell r="BA33">
            <v>31</v>
          </cell>
          <cell r="BB33">
            <v>227.925161290323</v>
          </cell>
        </row>
        <row r="33">
          <cell r="BE33">
            <v>5</v>
          </cell>
          <cell r="BF33">
            <v>0</v>
          </cell>
          <cell r="BG33">
            <v>0</v>
          </cell>
          <cell r="BH33">
            <v>10</v>
          </cell>
          <cell r="BI33">
            <v>15</v>
          </cell>
          <cell r="BJ33">
            <v>0</v>
          </cell>
          <cell r="BK33">
            <v>0</v>
          </cell>
          <cell r="BL33">
            <v>30</v>
          </cell>
          <cell r="BM33" t="str">
            <v>A(优质)</v>
          </cell>
        </row>
        <row r="33">
          <cell r="BO33" t="str">
            <v/>
          </cell>
          <cell r="BP33" t="str">
            <v/>
          </cell>
        </row>
        <row r="33">
          <cell r="BW33" t="str">
            <v/>
          </cell>
          <cell r="BX33">
            <v>44744</v>
          </cell>
          <cell r="BY33" t="str">
            <v/>
          </cell>
          <cell r="BZ33" t="str">
            <v/>
          </cell>
        </row>
        <row r="33">
          <cell r="CD33" t="str">
            <v>FET-FH-202206R0013</v>
          </cell>
          <cell r="CE33" t="str">
            <v>资文毅</v>
          </cell>
          <cell r="CF33" t="str">
            <v>370611197309100358</v>
          </cell>
          <cell r="CG33">
            <v>13691962901</v>
          </cell>
          <cell r="CH33">
            <v>44767</v>
          </cell>
          <cell r="CI33">
            <v>45862</v>
          </cell>
        </row>
        <row r="34">
          <cell r="B34" t="str">
            <v>租赁</v>
          </cell>
        </row>
        <row r="34">
          <cell r="F34" t="str">
            <v>李金胜</v>
          </cell>
          <cell r="G34" t="str">
            <v>45022119870306571X</v>
          </cell>
          <cell r="H34">
            <v>18077209910</v>
          </cell>
          <cell r="I34" t="str">
            <v>网约车以租代购方案</v>
          </cell>
          <cell r="J34" t="str">
            <v>风神E70/DFM7001G1F1BEV</v>
          </cell>
          <cell r="K34" t="str">
            <v>深圳</v>
          </cell>
          <cell r="L34" t="str">
            <v>广西柳州市柳江区里高镇果郎村长孝屯20号之一</v>
          </cell>
          <cell r="M34" t="str">
            <v>东莞市长安镇新安一路新安上中路九巷3号610室</v>
          </cell>
          <cell r="N34" t="str">
            <v>李芳</v>
          </cell>
          <cell r="O34" t="str">
            <v>吴芳</v>
          </cell>
          <cell r="P34" t="str">
            <v>徐莹莹</v>
          </cell>
          <cell r="Q34" t="str">
            <v>李金华</v>
          </cell>
          <cell r="R34">
            <v>13978033927</v>
          </cell>
        </row>
        <row r="34">
          <cell r="U34" t="str">
            <v>深圳市舒适捷汽车租赁有限公司</v>
          </cell>
          <cell r="V34" t="str">
            <v>无</v>
          </cell>
          <cell r="W34" t="str">
            <v>LDP31B965NG039270</v>
          </cell>
          <cell r="X34" t="str">
            <v>粤BDJ4933</v>
          </cell>
          <cell r="Y34" t="str">
            <v>862052211201749</v>
          </cell>
          <cell r="Z34">
            <v>45086</v>
          </cell>
          <cell r="AA34">
            <v>45099</v>
          </cell>
          <cell r="AB34" t="str">
            <v>2023/06</v>
          </cell>
          <cell r="AC34">
            <v>1</v>
          </cell>
          <cell r="AD34">
            <v>6</v>
          </cell>
          <cell r="AE34">
            <v>500</v>
          </cell>
          <cell r="AF34">
            <v>0</v>
          </cell>
          <cell r="AG34">
            <v>0</v>
          </cell>
          <cell r="AH34">
            <v>44737</v>
          </cell>
          <cell r="AI34">
            <v>44738</v>
          </cell>
          <cell r="AJ34">
            <v>44737</v>
          </cell>
        </row>
        <row r="34">
          <cell r="AL34">
            <v>15000</v>
          </cell>
          <cell r="AM34">
            <v>44737</v>
          </cell>
          <cell r="AN34" t="str">
            <v>深圳市舒适橙出行科技有限公司公账</v>
          </cell>
          <cell r="AO34">
            <v>2980</v>
          </cell>
          <cell r="AP34">
            <v>44770</v>
          </cell>
          <cell r="AQ34">
            <v>44862</v>
          </cell>
          <cell r="AR34">
            <v>3</v>
          </cell>
          <cell r="AS34">
            <v>8940</v>
          </cell>
          <cell r="AT34">
            <v>3</v>
          </cell>
          <cell r="AU34">
            <v>8940</v>
          </cell>
          <cell r="AV34" t="str">
            <v>正常</v>
          </cell>
          <cell r="AW34">
            <v>0</v>
          </cell>
          <cell r="AX34">
            <v>0</v>
          </cell>
          <cell r="AY34">
            <v>13758.27</v>
          </cell>
        </row>
        <row r="34">
          <cell r="BA34">
            <v>11</v>
          </cell>
          <cell r="BB34">
            <v>232.453636363636</v>
          </cell>
        </row>
        <row r="34">
          <cell r="BE34">
            <v>5</v>
          </cell>
          <cell r="BF34">
            <v>5</v>
          </cell>
          <cell r="BG34">
            <v>0</v>
          </cell>
          <cell r="BH34">
            <v>5</v>
          </cell>
          <cell r="BI34">
            <v>10</v>
          </cell>
          <cell r="BJ34">
            <v>0</v>
          </cell>
          <cell r="BK34">
            <v>0</v>
          </cell>
          <cell r="BL34">
            <v>25</v>
          </cell>
          <cell r="BM34" t="str">
            <v>A(优质)</v>
          </cell>
        </row>
        <row r="34">
          <cell r="BO34" t="str">
            <v/>
          </cell>
          <cell r="BP34" t="str">
            <v/>
          </cell>
        </row>
        <row r="34">
          <cell r="BW34" t="str">
            <v/>
          </cell>
          <cell r="BX34">
            <v>44737</v>
          </cell>
          <cell r="BY34" t="str">
            <v/>
          </cell>
          <cell r="BZ34" t="str">
            <v/>
          </cell>
        </row>
        <row r="34">
          <cell r="CD34" t="str">
            <v>FET-FH-202206R0009</v>
          </cell>
        </row>
        <row r="35">
          <cell r="B35" t="str">
            <v>租赁</v>
          </cell>
        </row>
        <row r="35">
          <cell r="F35" t="str">
            <v>余斌</v>
          </cell>
          <cell r="G35" t="str">
            <v>420281198408274675</v>
          </cell>
          <cell r="H35">
            <v>13682501671</v>
          </cell>
          <cell r="I35" t="str">
            <v>网约车以租代购方案</v>
          </cell>
          <cell r="J35" t="str">
            <v>风神E70/DFM7001G1F1BEV</v>
          </cell>
          <cell r="K35" t="str">
            <v>深圳</v>
          </cell>
          <cell r="L35" t="str">
            <v>广东省深圳市福田区福荣路52号</v>
          </cell>
          <cell r="M35" t="str">
            <v>深圳市福田区福荣路52号</v>
          </cell>
          <cell r="N35" t="str">
            <v>李芳</v>
          </cell>
          <cell r="O35" t="str">
            <v>吴芳</v>
          </cell>
          <cell r="P35" t="str">
            <v>徐莹莹</v>
          </cell>
          <cell r="Q35" t="str">
            <v>余云栋</v>
          </cell>
          <cell r="R35">
            <v>15815560475</v>
          </cell>
        </row>
        <row r="35">
          <cell r="U35" t="str">
            <v>深圳市舒适捷汽车租赁有限公司</v>
          </cell>
          <cell r="V35" t="str">
            <v>无</v>
          </cell>
          <cell r="W35" t="str">
            <v>LDP31B967NG038895</v>
          </cell>
          <cell r="X35" t="str">
            <v>粤BDR4626</v>
          </cell>
          <cell r="Y35" t="str">
            <v>862052211201392</v>
          </cell>
          <cell r="Z35">
            <v>45086</v>
          </cell>
          <cell r="AA35">
            <v>45099</v>
          </cell>
          <cell r="AB35" t="str">
            <v>2023/06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44737</v>
          </cell>
          <cell r="AI35">
            <v>44738</v>
          </cell>
          <cell r="AJ35">
            <v>44737</v>
          </cell>
        </row>
        <row r="35">
          <cell r="AL35">
            <v>15000</v>
          </cell>
          <cell r="AM35">
            <v>44737</v>
          </cell>
          <cell r="AN35" t="str">
            <v>深圳市舒适橙出行科技有限公司公账</v>
          </cell>
          <cell r="AO35">
            <v>2980</v>
          </cell>
          <cell r="AP35">
            <v>44770</v>
          </cell>
          <cell r="AQ35">
            <v>44893</v>
          </cell>
          <cell r="AR35">
            <v>3</v>
          </cell>
          <cell r="AS35">
            <v>8940</v>
          </cell>
          <cell r="AT35">
            <v>4</v>
          </cell>
          <cell r="AU35">
            <v>11920</v>
          </cell>
          <cell r="AV35" t="str">
            <v>正常</v>
          </cell>
          <cell r="AW35">
            <v>0</v>
          </cell>
          <cell r="AX35">
            <v>0</v>
          </cell>
          <cell r="AY35">
            <v>7928.43</v>
          </cell>
        </row>
        <row r="35">
          <cell r="BA35">
            <v>9</v>
          </cell>
          <cell r="BB35">
            <v>14.5788888888889</v>
          </cell>
        </row>
        <row r="35">
          <cell r="BE35">
            <v>0</v>
          </cell>
          <cell r="BF35">
            <v>10</v>
          </cell>
          <cell r="BG35">
            <v>0</v>
          </cell>
          <cell r="BH35">
            <v>0</v>
          </cell>
          <cell r="BI35">
            <v>10</v>
          </cell>
          <cell r="BJ35">
            <v>0</v>
          </cell>
          <cell r="BK35">
            <v>0</v>
          </cell>
          <cell r="BL35">
            <v>20</v>
          </cell>
          <cell r="BM35" t="str">
            <v>A(优质)</v>
          </cell>
        </row>
        <row r="35">
          <cell r="BO35" t="str">
            <v/>
          </cell>
          <cell r="BP35" t="str">
            <v/>
          </cell>
        </row>
        <row r="35">
          <cell r="BW35" t="str">
            <v/>
          </cell>
          <cell r="BX35">
            <v>44737</v>
          </cell>
          <cell r="BY35" t="str">
            <v/>
          </cell>
          <cell r="BZ35" t="str">
            <v/>
          </cell>
        </row>
        <row r="35">
          <cell r="CD35" t="str">
            <v>FET-FH-202206R0009</v>
          </cell>
        </row>
        <row r="36">
          <cell r="B36" t="str">
            <v>租赁</v>
          </cell>
        </row>
        <row r="36">
          <cell r="F36" t="str">
            <v>深圳市腾艺汽车服务有限公司</v>
          </cell>
          <cell r="G36" t="str">
            <v>352203198905023353</v>
          </cell>
          <cell r="H36">
            <v>15160136006</v>
          </cell>
          <cell r="I36" t="str">
            <v>网约车以租代购方案</v>
          </cell>
          <cell r="J36" t="str">
            <v>风神E70/DFM7001G1F1BEV</v>
          </cell>
          <cell r="K36" t="str">
            <v>深圳</v>
          </cell>
        </row>
        <row r="36">
          <cell r="M36" t="str">
            <v>深圳市龙华区陶园路113号</v>
          </cell>
          <cell r="N36" t="str">
            <v>张晓凤</v>
          </cell>
          <cell r="O36" t="str">
            <v>丁艺</v>
          </cell>
          <cell r="P36" t="str">
            <v>徐莹莹</v>
          </cell>
          <cell r="Q36" t="str">
            <v>施吓辉</v>
          </cell>
          <cell r="R36">
            <v>15160136006</v>
          </cell>
          <cell r="S36" t="str">
            <v>李玮</v>
          </cell>
          <cell r="T36">
            <v>18605933100</v>
          </cell>
          <cell r="U36" t="str">
            <v>深圳市舒适捷汽车租赁有限公司</v>
          </cell>
        </row>
        <row r="36">
          <cell r="W36" t="str">
            <v>LDP31B962NG046550</v>
          </cell>
          <cell r="X36" t="str">
            <v>粤BDP7792</v>
          </cell>
          <cell r="Y36" t="str">
            <v>862052211200789</v>
          </cell>
          <cell r="Z36">
            <v>45088</v>
          </cell>
          <cell r="AA36">
            <v>45112</v>
          </cell>
          <cell r="AB36" t="str">
            <v>2023/07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44763</v>
          </cell>
          <cell r="AI36">
            <v>44764</v>
          </cell>
          <cell r="AJ36">
            <v>44767</v>
          </cell>
        </row>
        <row r="36">
          <cell r="AL36">
            <v>9000</v>
          </cell>
          <cell r="AM36">
            <v>44753</v>
          </cell>
          <cell r="AN36" t="str">
            <v>深圳市舒适橙出行科技有限公司公账</v>
          </cell>
          <cell r="AO36">
            <v>2980</v>
          </cell>
          <cell r="AP36">
            <v>44801</v>
          </cell>
          <cell r="AQ36">
            <v>44862</v>
          </cell>
          <cell r="AR36">
            <v>2</v>
          </cell>
          <cell r="AS36">
            <v>5960</v>
          </cell>
          <cell r="AT36">
            <v>2</v>
          </cell>
          <cell r="AU36">
            <v>5960</v>
          </cell>
          <cell r="AV36" t="str">
            <v>正常</v>
          </cell>
          <cell r="AW36">
            <v>0</v>
          </cell>
          <cell r="AX36">
            <v>0</v>
          </cell>
          <cell r="AY36">
            <v>12187.06</v>
          </cell>
        </row>
        <row r="36">
          <cell r="BA36">
            <v>33</v>
          </cell>
          <cell r="BB36">
            <v>237.681212121212</v>
          </cell>
        </row>
        <row r="36">
          <cell r="BE36">
            <v>5</v>
          </cell>
          <cell r="BF36">
            <v>0</v>
          </cell>
          <cell r="BG36">
            <v>0</v>
          </cell>
          <cell r="BH36">
            <v>0</v>
          </cell>
          <cell r="BI36">
            <v>15</v>
          </cell>
          <cell r="BJ36">
            <v>0</v>
          </cell>
          <cell r="BK36">
            <v>0</v>
          </cell>
          <cell r="BL36">
            <v>20</v>
          </cell>
          <cell r="BM36" t="str">
            <v>A(优质)</v>
          </cell>
        </row>
        <row r="36">
          <cell r="BO36" t="str">
            <v/>
          </cell>
          <cell r="BP36" t="str">
            <v/>
          </cell>
        </row>
        <row r="36">
          <cell r="BW36" t="str">
            <v/>
          </cell>
          <cell r="BX36">
            <v>44744</v>
          </cell>
          <cell r="BY36" t="str">
            <v/>
          </cell>
          <cell r="BZ36" t="str">
            <v/>
          </cell>
        </row>
        <row r="36">
          <cell r="CD36" t="str">
            <v>FET-FH-202206R0028</v>
          </cell>
          <cell r="CE36" t="str">
            <v>陈永辉</v>
          </cell>
          <cell r="CF36" t="str">
            <v>440301196803275510</v>
          </cell>
          <cell r="CG36">
            <v>13662574696</v>
          </cell>
          <cell r="CH36">
            <v>44750</v>
          </cell>
          <cell r="CI36">
            <v>44992</v>
          </cell>
        </row>
        <row r="37">
          <cell r="B37" t="str">
            <v>租赁</v>
          </cell>
        </row>
        <row r="37">
          <cell r="F37" t="str">
            <v>吴茂</v>
          </cell>
          <cell r="G37" t="str">
            <v>440882198109043095</v>
          </cell>
          <cell r="H37">
            <v>13434797168</v>
          </cell>
          <cell r="I37" t="str">
            <v>网约车以租代购方案</v>
          </cell>
          <cell r="J37" t="str">
            <v>风神E70/DFM7002G1F7BEV</v>
          </cell>
          <cell r="K37" t="str">
            <v>深圳</v>
          </cell>
          <cell r="L37" t="str">
            <v>广东省雷州市纪家镇东家内村12号</v>
          </cell>
          <cell r="M37" t="str">
            <v>深圳市盐田区盐田街道永安路110号海苑居C1305
</v>
          </cell>
          <cell r="N37" t="str">
            <v>向丽丽</v>
          </cell>
          <cell r="O37" t="str">
            <v>丁艺</v>
          </cell>
          <cell r="P37" t="str">
            <v>徐莹莹</v>
          </cell>
          <cell r="Q37" t="str">
            <v>吴敏</v>
          </cell>
          <cell r="R37">
            <v>15976809117</v>
          </cell>
        </row>
        <row r="37">
          <cell r="U37" t="str">
            <v>深圳市舒适捷汽车租赁有限公司</v>
          </cell>
          <cell r="V37" t="str">
            <v>无</v>
          </cell>
          <cell r="W37" t="str">
            <v>LDP31B960NG035403</v>
          </cell>
          <cell r="X37" t="str">
            <v>粤BDV5022</v>
          </cell>
          <cell r="Y37" t="str">
            <v>862052211201732</v>
          </cell>
          <cell r="Z37">
            <v>45074</v>
          </cell>
          <cell r="AA37">
            <v>45099</v>
          </cell>
          <cell r="AB37" t="str">
            <v>2023/06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44736</v>
          </cell>
          <cell r="AI37">
            <v>44737</v>
          </cell>
          <cell r="AJ37">
            <v>44736</v>
          </cell>
        </row>
        <row r="37">
          <cell r="AL37">
            <v>15000</v>
          </cell>
          <cell r="AM37">
            <v>44736</v>
          </cell>
          <cell r="AN37" t="str">
            <v>深圳市舒适橙出行科技有限公司公账</v>
          </cell>
          <cell r="AO37">
            <v>2980</v>
          </cell>
          <cell r="AP37">
            <v>44770</v>
          </cell>
          <cell r="AQ37">
            <v>44862</v>
          </cell>
          <cell r="AR37">
            <v>3</v>
          </cell>
          <cell r="AS37">
            <v>8940</v>
          </cell>
          <cell r="AT37">
            <v>3</v>
          </cell>
          <cell r="AU37">
            <v>8940</v>
          </cell>
          <cell r="AV37" t="str">
            <v>正常</v>
          </cell>
          <cell r="AW37">
            <v>0</v>
          </cell>
          <cell r="AX37">
            <v>0</v>
          </cell>
          <cell r="AY37">
            <v>15347.45</v>
          </cell>
        </row>
        <row r="37">
          <cell r="BA37">
            <v>30</v>
          </cell>
          <cell r="BB37">
            <v>113.027333333333</v>
          </cell>
        </row>
        <row r="37">
          <cell r="BE37">
            <v>5</v>
          </cell>
          <cell r="BF37">
            <v>0</v>
          </cell>
          <cell r="BG37">
            <v>0</v>
          </cell>
          <cell r="BH37">
            <v>0</v>
          </cell>
          <cell r="BI37">
            <v>10</v>
          </cell>
          <cell r="BJ37">
            <v>0</v>
          </cell>
          <cell r="BK37">
            <v>0</v>
          </cell>
          <cell r="BL37">
            <v>15</v>
          </cell>
          <cell r="BM37" t="str">
            <v>A(优质)</v>
          </cell>
        </row>
        <row r="37">
          <cell r="BO37" t="str">
            <v/>
          </cell>
          <cell r="BP37" t="str">
            <v/>
          </cell>
        </row>
        <row r="37">
          <cell r="BW37" t="str">
            <v/>
          </cell>
          <cell r="BX37">
            <v>44736</v>
          </cell>
          <cell r="BY37" t="str">
            <v/>
          </cell>
          <cell r="BZ37" t="str">
            <v/>
          </cell>
        </row>
        <row r="37">
          <cell r="CD37" t="str">
            <v>FET-FH-202206R0005</v>
          </cell>
        </row>
        <row r="38">
          <cell r="B38" t="str">
            <v>租赁</v>
          </cell>
        </row>
        <row r="38">
          <cell r="F38" t="str">
            <v>深圳市腾艺汽车服务有限公司</v>
          </cell>
          <cell r="G38" t="str">
            <v>352203198905023353</v>
          </cell>
          <cell r="H38">
            <v>15160136006</v>
          </cell>
          <cell r="I38" t="str">
            <v>网约车以租代购方案</v>
          </cell>
          <cell r="J38" t="str">
            <v>风神E70/DFM7001G1F1BEV</v>
          </cell>
          <cell r="K38" t="str">
            <v>深圳</v>
          </cell>
        </row>
        <row r="38">
          <cell r="M38" t="str">
            <v>深圳市龙华区陶园路113号</v>
          </cell>
          <cell r="N38" t="str">
            <v>张晓凤</v>
          </cell>
          <cell r="O38" t="str">
            <v>丁艺</v>
          </cell>
          <cell r="P38" t="str">
            <v>徐莹莹</v>
          </cell>
          <cell r="Q38" t="str">
            <v>施吓辉</v>
          </cell>
          <cell r="R38">
            <v>15160136006</v>
          </cell>
          <cell r="S38" t="str">
            <v>李玮</v>
          </cell>
          <cell r="T38">
            <v>18605933100</v>
          </cell>
          <cell r="U38" t="str">
            <v>深圳市舒适捷汽车租赁有限公司</v>
          </cell>
        </row>
        <row r="38">
          <cell r="W38" t="str">
            <v>LDP31B960NG046823</v>
          </cell>
          <cell r="X38" t="str">
            <v>粤BDG8920</v>
          </cell>
          <cell r="Y38" t="str">
            <v>862052211200801</v>
          </cell>
          <cell r="Z38">
            <v>45092</v>
          </cell>
          <cell r="AA38">
            <v>45112</v>
          </cell>
          <cell r="AB38" t="str">
            <v>2023/07</v>
          </cell>
          <cell r="AC38">
            <v>1</v>
          </cell>
          <cell r="AD38">
            <v>0</v>
          </cell>
          <cell r="AE38">
            <v>300</v>
          </cell>
          <cell r="AF38">
            <v>0</v>
          </cell>
          <cell r="AG38">
            <v>0</v>
          </cell>
          <cell r="AH38">
            <v>44763</v>
          </cell>
          <cell r="AI38">
            <v>44764</v>
          </cell>
          <cell r="AJ38">
            <v>44767</v>
          </cell>
        </row>
        <row r="38">
          <cell r="AL38">
            <v>9000</v>
          </cell>
          <cell r="AM38">
            <v>44753</v>
          </cell>
          <cell r="AN38" t="str">
            <v>深圳市舒适橙出行科技有限公司公账</v>
          </cell>
          <cell r="AO38">
            <v>2980</v>
          </cell>
          <cell r="AP38">
            <v>44801</v>
          </cell>
          <cell r="AQ38">
            <v>44862</v>
          </cell>
          <cell r="AR38">
            <v>2</v>
          </cell>
          <cell r="AS38">
            <v>5960</v>
          </cell>
          <cell r="AT38">
            <v>2</v>
          </cell>
          <cell r="AU38">
            <v>5960</v>
          </cell>
          <cell r="AV38" t="str">
            <v>正常</v>
          </cell>
          <cell r="AW38">
            <v>0</v>
          </cell>
          <cell r="AX38">
            <v>0</v>
          </cell>
          <cell r="AY38">
            <v>16109.73</v>
          </cell>
        </row>
        <row r="38">
          <cell r="BA38">
            <v>34</v>
          </cell>
          <cell r="BB38">
            <v>222.676176470588</v>
          </cell>
        </row>
        <row r="38">
          <cell r="BE38">
            <v>5</v>
          </cell>
          <cell r="BF38">
            <v>0</v>
          </cell>
          <cell r="BG38">
            <v>0</v>
          </cell>
          <cell r="BH38">
            <v>5</v>
          </cell>
          <cell r="BI38">
            <v>15</v>
          </cell>
          <cell r="BJ38">
            <v>0</v>
          </cell>
          <cell r="BK38">
            <v>0</v>
          </cell>
          <cell r="BL38">
            <v>25</v>
          </cell>
          <cell r="BM38" t="str">
            <v>A(优质)</v>
          </cell>
        </row>
        <row r="38">
          <cell r="BO38" t="str">
            <v/>
          </cell>
          <cell r="BP38" t="str">
            <v/>
          </cell>
        </row>
        <row r="38">
          <cell r="BW38" t="str">
            <v/>
          </cell>
          <cell r="BX38">
            <v>44744</v>
          </cell>
          <cell r="BY38" t="str">
            <v/>
          </cell>
          <cell r="BZ38" t="str">
            <v/>
          </cell>
        </row>
        <row r="38">
          <cell r="CD38" t="str">
            <v>FET-FH-202206R0039</v>
          </cell>
          <cell r="CE38" t="str">
            <v>宋宇航</v>
          </cell>
          <cell r="CF38" t="str">
            <v>441481199603183859</v>
          </cell>
          <cell r="CG38">
            <v>17820166825</v>
          </cell>
          <cell r="CH38">
            <v>44750</v>
          </cell>
          <cell r="CI38">
            <v>44992</v>
          </cell>
        </row>
        <row r="39">
          <cell r="B39" t="str">
            <v>租赁</v>
          </cell>
        </row>
        <row r="39">
          <cell r="F39" t="str">
            <v>曲志岗</v>
          </cell>
          <cell r="G39" t="str">
            <v>411325198510203578</v>
          </cell>
          <cell r="H39">
            <v>18689478052</v>
          </cell>
          <cell r="I39" t="str">
            <v>网约车以租代购方案</v>
          </cell>
          <cell r="J39" t="str">
            <v>风神E70/DFM7001G1F1BEV</v>
          </cell>
          <cell r="K39" t="str">
            <v>深圳</v>
          </cell>
          <cell r="L39" t="str">
            <v>广东省深圳市南山区蛇口金世纪路2号半岛城邦二期9栋1单元21A</v>
          </cell>
          <cell r="M39" t="str">
            <v>深圳市龙岗区南湾街道黄金南路3号B402</v>
          </cell>
          <cell r="N39" t="str">
            <v>张晓凤</v>
          </cell>
          <cell r="O39" t="str">
            <v>丁艺</v>
          </cell>
          <cell r="P39" t="str">
            <v>徐莹莹</v>
          </cell>
          <cell r="Q39" t="str">
            <v>李欣欣</v>
          </cell>
          <cell r="R39">
            <v>18902448177</v>
          </cell>
        </row>
        <row r="39">
          <cell r="U39" t="str">
            <v>深圳市舒适捷汽车租赁有限公司</v>
          </cell>
          <cell r="V39" t="str">
            <v>无</v>
          </cell>
          <cell r="W39" t="str">
            <v>LDP31B961NG041176</v>
          </cell>
          <cell r="X39" t="str">
            <v>粤BDL1079</v>
          </cell>
          <cell r="Y39" t="str">
            <v>862052211200792</v>
          </cell>
          <cell r="Z39">
            <v>45086</v>
          </cell>
          <cell r="AA39">
            <v>45099</v>
          </cell>
          <cell r="AB39" t="str">
            <v>2023/06</v>
          </cell>
          <cell r="AC39">
            <v>3</v>
          </cell>
          <cell r="AD39">
            <v>0</v>
          </cell>
          <cell r="AE39">
            <v>1100</v>
          </cell>
          <cell r="AF39">
            <v>0</v>
          </cell>
          <cell r="AG39">
            <v>0</v>
          </cell>
          <cell r="AH39">
            <v>44740</v>
          </cell>
          <cell r="AI39">
            <v>44741</v>
          </cell>
          <cell r="AJ39">
            <v>44740</v>
          </cell>
        </row>
        <row r="39">
          <cell r="AL39">
            <v>15000</v>
          </cell>
          <cell r="AM39">
            <v>44737</v>
          </cell>
          <cell r="AN39" t="str">
            <v>深圳市舒适橙出行科技有限公司公账</v>
          </cell>
          <cell r="AO39">
            <v>2980</v>
          </cell>
          <cell r="AP39">
            <v>44770</v>
          </cell>
          <cell r="AQ39">
            <v>44862</v>
          </cell>
          <cell r="AR39">
            <v>3</v>
          </cell>
          <cell r="AS39">
            <v>8940</v>
          </cell>
          <cell r="AT39">
            <v>3</v>
          </cell>
          <cell r="AU39">
            <v>8940</v>
          </cell>
          <cell r="AV39" t="str">
            <v>正常</v>
          </cell>
          <cell r="AW39">
            <v>0</v>
          </cell>
          <cell r="AX39">
            <v>0</v>
          </cell>
          <cell r="AY39">
            <v>12931.73</v>
          </cell>
        </row>
        <row r="39">
          <cell r="BA39">
            <v>26</v>
          </cell>
          <cell r="BB39">
            <v>181.527692307692</v>
          </cell>
        </row>
        <row r="39">
          <cell r="BE39">
            <v>0</v>
          </cell>
          <cell r="BF39">
            <v>5</v>
          </cell>
          <cell r="BG39">
            <v>0</v>
          </cell>
          <cell r="BH39" t="str">
            <v/>
          </cell>
          <cell r="BI39">
            <v>10</v>
          </cell>
          <cell r="BJ39">
            <v>0</v>
          </cell>
          <cell r="BK39">
            <v>0</v>
          </cell>
          <cell r="BL39">
            <v>15</v>
          </cell>
          <cell r="BM39" t="str">
            <v>A(优质)</v>
          </cell>
        </row>
        <row r="39">
          <cell r="BO39" t="str">
            <v/>
          </cell>
          <cell r="BP39" t="str">
            <v/>
          </cell>
        </row>
        <row r="39">
          <cell r="BW39" t="str">
            <v/>
          </cell>
          <cell r="BX39">
            <v>44740</v>
          </cell>
          <cell r="BY39" t="str">
            <v/>
          </cell>
          <cell r="BZ39" t="str">
            <v/>
          </cell>
        </row>
        <row r="39">
          <cell r="CD39" t="str">
            <v>FET-FH-202206R0009</v>
          </cell>
        </row>
        <row r="40">
          <cell r="B40" t="str">
            <v>租赁</v>
          </cell>
        </row>
        <row r="40">
          <cell r="F40" t="str">
            <v>朱文捷</v>
          </cell>
          <cell r="G40" t="str">
            <v>452501197202223618</v>
          </cell>
          <cell r="H40">
            <v>13977570885</v>
          </cell>
          <cell r="I40" t="str">
            <v>网约车以租代购方案</v>
          </cell>
          <cell r="J40" t="str">
            <v>风神E70/DFM7002G1F7BEV</v>
          </cell>
          <cell r="K40" t="str">
            <v>深圳</v>
          </cell>
          <cell r="L40" t="str">
            <v>广西玉林市玉州区站前路8号</v>
          </cell>
          <cell r="M40" t="str">
            <v>深圳市龙岗区平湖街道平龙路中泰汽车产业园23号</v>
          </cell>
          <cell r="N40" t="str">
            <v>李芳</v>
          </cell>
          <cell r="O40" t="str">
            <v>丁艺</v>
          </cell>
          <cell r="P40" t="str">
            <v>徐莹莹</v>
          </cell>
          <cell r="Q40" t="str">
            <v>莫常</v>
          </cell>
          <cell r="R40">
            <v>13977547375</v>
          </cell>
        </row>
        <row r="40">
          <cell r="U40" t="str">
            <v>深圳市舒适捷汽车租赁有限公司</v>
          </cell>
          <cell r="V40" t="str">
            <v>无</v>
          </cell>
          <cell r="W40" t="str">
            <v>LDP31B962NG035435</v>
          </cell>
          <cell r="X40" t="str">
            <v>粤BDN8857</v>
          </cell>
          <cell r="Y40" t="str">
            <v>862052211200577</v>
          </cell>
          <cell r="Z40">
            <v>45074</v>
          </cell>
          <cell r="AA40">
            <v>45099</v>
          </cell>
          <cell r="AB40" t="str">
            <v>2023/06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44735</v>
          </cell>
          <cell r="AI40">
            <v>44736</v>
          </cell>
          <cell r="AJ40">
            <v>44735</v>
          </cell>
        </row>
        <row r="40">
          <cell r="AL40">
            <v>15000</v>
          </cell>
          <cell r="AM40">
            <v>44735</v>
          </cell>
          <cell r="AN40" t="str">
            <v>深圳市舒适橙出行科技有限公司公账</v>
          </cell>
          <cell r="AO40">
            <v>2980</v>
          </cell>
          <cell r="AP40">
            <v>44770</v>
          </cell>
          <cell r="AQ40">
            <v>44862</v>
          </cell>
          <cell r="AR40">
            <v>3</v>
          </cell>
          <cell r="AS40">
            <v>8940</v>
          </cell>
          <cell r="AT40">
            <v>3</v>
          </cell>
          <cell r="AU40">
            <v>8940</v>
          </cell>
          <cell r="AV40" t="str">
            <v>正常</v>
          </cell>
          <cell r="AW40">
            <v>0</v>
          </cell>
          <cell r="AX40">
            <v>0</v>
          </cell>
          <cell r="AY40">
            <v>28745.83</v>
          </cell>
        </row>
        <row r="40">
          <cell r="BA40">
            <v>34</v>
          </cell>
          <cell r="BB40">
            <v>258.200588235294</v>
          </cell>
        </row>
        <row r="40">
          <cell r="BE40">
            <v>5</v>
          </cell>
          <cell r="BF40">
            <v>0</v>
          </cell>
          <cell r="BG40">
            <v>0</v>
          </cell>
          <cell r="BH40">
            <v>0</v>
          </cell>
          <cell r="BI40">
            <v>10</v>
          </cell>
          <cell r="BJ40">
            <v>0</v>
          </cell>
          <cell r="BK40">
            <v>0</v>
          </cell>
          <cell r="BL40">
            <v>15</v>
          </cell>
          <cell r="BM40" t="str">
            <v>A(优质)</v>
          </cell>
        </row>
        <row r="40">
          <cell r="BO40" t="str">
            <v/>
          </cell>
          <cell r="BP40" t="str">
            <v/>
          </cell>
        </row>
        <row r="40">
          <cell r="BW40" t="str">
            <v/>
          </cell>
          <cell r="BX40">
            <v>44735</v>
          </cell>
          <cell r="BY40" t="str">
            <v/>
          </cell>
          <cell r="BZ40" t="str">
            <v/>
          </cell>
        </row>
        <row r="40">
          <cell r="CD40" t="str">
            <v>FET-FH-202206R0004</v>
          </cell>
        </row>
        <row r="41">
          <cell r="B41" t="str">
            <v>租赁</v>
          </cell>
        </row>
        <row r="41">
          <cell r="F41" t="str">
            <v>韦星星</v>
          </cell>
          <cell r="G41" t="str">
            <v>451302198805075414</v>
          </cell>
          <cell r="H41">
            <v>13360598781</v>
          </cell>
          <cell r="I41" t="str">
            <v>网约车以租代购方案</v>
          </cell>
          <cell r="J41" t="str">
            <v>风神E70/DFM7002G1F7BEV</v>
          </cell>
          <cell r="K41" t="str">
            <v>深圳</v>
          </cell>
          <cell r="L41" t="str">
            <v>广西来宾市兴宾区寺山镇寺山村民委寺山西街169号</v>
          </cell>
          <cell r="M41" t="str">
            <v>深圳市龙华区龙华街道民清路56号第二工业小区</v>
          </cell>
          <cell r="N41" t="str">
            <v>李芳</v>
          </cell>
          <cell r="O41" t="str">
            <v>丁艺</v>
          </cell>
          <cell r="P41" t="str">
            <v>徐莹莹</v>
          </cell>
          <cell r="Q41" t="str">
            <v>韦尤行</v>
          </cell>
          <cell r="R41">
            <v>13152625869</v>
          </cell>
        </row>
        <row r="41">
          <cell r="U41" t="str">
            <v>深圳市舒适捷汽车租赁有限公司</v>
          </cell>
          <cell r="V41" t="str">
            <v>无</v>
          </cell>
          <cell r="W41" t="str">
            <v>LDP31B965NG035445</v>
          </cell>
          <cell r="X41" t="str">
            <v>粤BDV7715</v>
          </cell>
          <cell r="Y41" t="str">
            <v>862052211201721</v>
          </cell>
          <cell r="Z41">
            <v>45074</v>
          </cell>
          <cell r="AA41">
            <v>45099</v>
          </cell>
          <cell r="AB41" t="str">
            <v>2023/06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44736</v>
          </cell>
          <cell r="AI41">
            <v>44737</v>
          </cell>
          <cell r="AJ41">
            <v>44736</v>
          </cell>
        </row>
        <row r="41">
          <cell r="AL41">
            <v>15000</v>
          </cell>
          <cell r="AM41">
            <v>44736</v>
          </cell>
          <cell r="AN41" t="str">
            <v>深圳市舒适橙出行科技有限公司公账</v>
          </cell>
          <cell r="AO41">
            <v>2980</v>
          </cell>
          <cell r="AP41">
            <v>44770</v>
          </cell>
          <cell r="AQ41">
            <v>44862</v>
          </cell>
          <cell r="AR41">
            <v>3</v>
          </cell>
          <cell r="AS41">
            <v>8940</v>
          </cell>
          <cell r="AT41">
            <v>3</v>
          </cell>
          <cell r="AU41">
            <v>8940</v>
          </cell>
          <cell r="AV41" t="str">
            <v>正常</v>
          </cell>
          <cell r="AW41">
            <v>0</v>
          </cell>
          <cell r="AX41">
            <v>0</v>
          </cell>
          <cell r="AY41">
            <v>25234.03</v>
          </cell>
        </row>
        <row r="41">
          <cell r="BA41">
            <v>32</v>
          </cell>
          <cell r="BB41">
            <v>285.0771875</v>
          </cell>
        </row>
        <row r="41"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10</v>
          </cell>
          <cell r="BJ41">
            <v>0</v>
          </cell>
          <cell r="BK41">
            <v>0</v>
          </cell>
          <cell r="BL41">
            <v>10</v>
          </cell>
          <cell r="BM41" t="str">
            <v>A(优质)</v>
          </cell>
        </row>
        <row r="41">
          <cell r="BO41" t="str">
            <v/>
          </cell>
          <cell r="BP41" t="str">
            <v/>
          </cell>
        </row>
        <row r="41">
          <cell r="BW41" t="str">
            <v/>
          </cell>
          <cell r="BX41">
            <v>44736</v>
          </cell>
          <cell r="BY41" t="str">
            <v/>
          </cell>
          <cell r="BZ41" t="str">
            <v/>
          </cell>
        </row>
        <row r="41">
          <cell r="CD41" t="str">
            <v>FET-FH-202206R0005</v>
          </cell>
        </row>
        <row r="42">
          <cell r="B42" t="str">
            <v>租赁</v>
          </cell>
        </row>
        <row r="42">
          <cell r="F42" t="str">
            <v>深圳市腾艺汽车服务有限公司</v>
          </cell>
          <cell r="G42" t="str">
            <v>352203198905023353</v>
          </cell>
          <cell r="H42">
            <v>15160136006</v>
          </cell>
          <cell r="I42" t="str">
            <v>网约车以租代购方案</v>
          </cell>
          <cell r="J42" t="str">
            <v>风神E70/DFM7001G1F1BEV</v>
          </cell>
          <cell r="K42" t="str">
            <v>深圳</v>
          </cell>
        </row>
        <row r="42">
          <cell r="M42" t="str">
            <v>深圳市龙华区陶园路113号</v>
          </cell>
          <cell r="N42" t="str">
            <v>张晓凤</v>
          </cell>
          <cell r="O42" t="str">
            <v>丁艺</v>
          </cell>
          <cell r="P42" t="str">
            <v>徐莹莹</v>
          </cell>
          <cell r="Q42" t="str">
            <v>施吓辉</v>
          </cell>
          <cell r="R42">
            <v>15160136006</v>
          </cell>
          <cell r="S42" t="str">
            <v>李玮</v>
          </cell>
          <cell r="T42">
            <v>18605933100</v>
          </cell>
          <cell r="U42" t="str">
            <v>深圳市舒适捷汽车租赁有限公司</v>
          </cell>
        </row>
        <row r="42">
          <cell r="W42" t="str">
            <v>LDP31B961NG035538</v>
          </cell>
          <cell r="X42" t="str">
            <v>粤BDZ7383</v>
          </cell>
          <cell r="Y42" t="str">
            <v>862052211201833</v>
          </cell>
          <cell r="Z42">
            <v>45095</v>
          </cell>
          <cell r="AA42">
            <v>45107</v>
          </cell>
          <cell r="AB42" t="str">
            <v>2023/07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44763</v>
          </cell>
          <cell r="AI42">
            <v>44764</v>
          </cell>
          <cell r="AJ42">
            <v>44767</v>
          </cell>
        </row>
        <row r="42">
          <cell r="AL42">
            <v>9000</v>
          </cell>
          <cell r="AM42">
            <v>44753</v>
          </cell>
          <cell r="AN42" t="str">
            <v>深圳市舒适橙出行科技有限公司公账</v>
          </cell>
          <cell r="AO42">
            <v>2980</v>
          </cell>
          <cell r="AP42">
            <v>44801</v>
          </cell>
          <cell r="AQ42">
            <v>44862</v>
          </cell>
          <cell r="AR42">
            <v>2</v>
          </cell>
          <cell r="AS42">
            <v>5960</v>
          </cell>
          <cell r="AT42">
            <v>2</v>
          </cell>
          <cell r="AU42">
            <v>5960</v>
          </cell>
          <cell r="AV42" t="str">
            <v>正常</v>
          </cell>
          <cell r="AW42">
            <v>0</v>
          </cell>
          <cell r="AX42">
            <v>0</v>
          </cell>
          <cell r="AY42">
            <v>20438.08</v>
          </cell>
        </row>
        <row r="42">
          <cell r="BA42">
            <v>32</v>
          </cell>
          <cell r="BB42">
            <v>210.3859375</v>
          </cell>
        </row>
        <row r="42">
          <cell r="BE42">
            <v>5</v>
          </cell>
          <cell r="BF42">
            <v>0</v>
          </cell>
          <cell r="BG42">
            <v>0</v>
          </cell>
          <cell r="BH42">
            <v>0</v>
          </cell>
          <cell r="BI42">
            <v>15</v>
          </cell>
          <cell r="BJ42">
            <v>0</v>
          </cell>
          <cell r="BK42">
            <v>0</v>
          </cell>
          <cell r="BL42">
            <v>20</v>
          </cell>
          <cell r="BM42" t="str">
            <v>A(优质)</v>
          </cell>
        </row>
        <row r="42">
          <cell r="BO42" t="str">
            <v/>
          </cell>
          <cell r="BP42" t="str">
            <v/>
          </cell>
        </row>
        <row r="42">
          <cell r="BW42" t="str">
            <v/>
          </cell>
          <cell r="BX42">
            <v>44744</v>
          </cell>
          <cell r="BY42" t="str">
            <v/>
          </cell>
          <cell r="BZ42" t="str">
            <v/>
          </cell>
        </row>
        <row r="42">
          <cell r="CD42" t="str">
            <v>FET-FH-202206R0043</v>
          </cell>
          <cell r="CE42" t="str">
            <v>周小泉</v>
          </cell>
          <cell r="CF42" t="str">
            <v>362201198311172414</v>
          </cell>
          <cell r="CG42">
            <v>15889567221</v>
          </cell>
          <cell r="CH42">
            <v>44754</v>
          </cell>
          <cell r="CI42">
            <v>44997</v>
          </cell>
        </row>
        <row r="43">
          <cell r="B43" t="str">
            <v>租赁</v>
          </cell>
        </row>
        <row r="43">
          <cell r="F43" t="str">
            <v>刘家东</v>
          </cell>
          <cell r="G43" t="str">
            <v>420684198812027079</v>
          </cell>
          <cell r="H43">
            <v>13774171666</v>
          </cell>
          <cell r="I43" t="str">
            <v>网约车以租代购方案</v>
          </cell>
          <cell r="J43" t="str">
            <v>风神E70/DFM7002G1F7BEV</v>
          </cell>
          <cell r="K43" t="str">
            <v>深圳</v>
          </cell>
          <cell r="L43" t="str">
            <v>湖北省宜城市板桥店镇板桥村一组</v>
          </cell>
          <cell r="M43" t="str">
            <v>深圳市宝安区石岩街道水田村八区6栋401</v>
          </cell>
          <cell r="N43" t="str">
            <v>张晓凤</v>
          </cell>
          <cell r="O43" t="str">
            <v>丁艺</v>
          </cell>
          <cell r="P43" t="str">
            <v>徐莹莹</v>
          </cell>
          <cell r="Q43" t="str">
            <v>张燕</v>
          </cell>
          <cell r="R43">
            <v>13728841876</v>
          </cell>
        </row>
        <row r="43">
          <cell r="U43" t="str">
            <v>深圳市舒适捷汽车租赁有限公司</v>
          </cell>
          <cell r="V43" t="str">
            <v>无</v>
          </cell>
          <cell r="W43" t="str">
            <v>LDP31B960NG035420</v>
          </cell>
          <cell r="X43" t="str">
            <v>粤BDN8841</v>
          </cell>
          <cell r="Y43" t="str">
            <v>862052211201803</v>
          </cell>
          <cell r="Z43">
            <v>45074</v>
          </cell>
          <cell r="AA43">
            <v>45099</v>
          </cell>
          <cell r="AB43" t="str">
            <v>2023/06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44735</v>
          </cell>
          <cell r="AI43">
            <v>44736</v>
          </cell>
          <cell r="AJ43">
            <v>44735</v>
          </cell>
        </row>
        <row r="43">
          <cell r="AL43">
            <v>15000</v>
          </cell>
          <cell r="AM43">
            <v>44735</v>
          </cell>
          <cell r="AN43" t="str">
            <v>连总私账</v>
          </cell>
          <cell r="AO43">
            <v>2980</v>
          </cell>
          <cell r="AP43">
            <v>44770</v>
          </cell>
          <cell r="AQ43">
            <v>44862</v>
          </cell>
          <cell r="AR43">
            <v>3</v>
          </cell>
          <cell r="AS43">
            <v>8940</v>
          </cell>
          <cell r="AT43">
            <v>3</v>
          </cell>
          <cell r="AU43">
            <v>8940</v>
          </cell>
          <cell r="AV43" t="str">
            <v>正常</v>
          </cell>
          <cell r="AW43">
            <v>0</v>
          </cell>
          <cell r="AX43">
            <v>0</v>
          </cell>
          <cell r="AY43">
            <v>8253.34</v>
          </cell>
        </row>
        <row r="43">
          <cell r="BA43">
            <v>10</v>
          </cell>
          <cell r="BB43">
            <v>120.476</v>
          </cell>
        </row>
        <row r="43">
          <cell r="BE43">
            <v>0</v>
          </cell>
          <cell r="BF43">
            <v>5</v>
          </cell>
          <cell r="BG43">
            <v>0</v>
          </cell>
          <cell r="BH43">
            <v>0</v>
          </cell>
          <cell r="BI43">
            <v>10</v>
          </cell>
          <cell r="BJ43">
            <v>0</v>
          </cell>
          <cell r="BK43">
            <v>0</v>
          </cell>
          <cell r="BL43">
            <v>15</v>
          </cell>
          <cell r="BM43" t="str">
            <v>A(优质)</v>
          </cell>
        </row>
        <row r="43">
          <cell r="BO43" t="str">
            <v/>
          </cell>
          <cell r="BP43" t="str">
            <v/>
          </cell>
        </row>
        <row r="43">
          <cell r="BW43" t="str">
            <v/>
          </cell>
          <cell r="BX43">
            <v>44735</v>
          </cell>
          <cell r="BY43" t="str">
            <v/>
          </cell>
          <cell r="BZ43" t="str">
            <v/>
          </cell>
        </row>
        <row r="43">
          <cell r="CD43" t="str">
            <v>FET-FH-202206R0004</v>
          </cell>
        </row>
        <row r="44">
          <cell r="B44" t="str">
            <v>租赁</v>
          </cell>
        </row>
        <row r="44">
          <cell r="F44" t="str">
            <v>深圳市腾艺汽车服务有限公司</v>
          </cell>
          <cell r="G44" t="str">
            <v>352203198905023353</v>
          </cell>
          <cell r="H44">
            <v>15160136006</v>
          </cell>
          <cell r="I44" t="str">
            <v>网约车以租代购方案</v>
          </cell>
          <cell r="J44" t="str">
            <v>风神E70/DFM7001G1F1BEV</v>
          </cell>
          <cell r="K44" t="str">
            <v>深圳</v>
          </cell>
        </row>
        <row r="44">
          <cell r="M44" t="str">
            <v>深圳市龙华区陶园路113号</v>
          </cell>
          <cell r="N44" t="str">
            <v>张晓凤</v>
          </cell>
          <cell r="O44" t="str">
            <v>丁艺</v>
          </cell>
          <cell r="P44" t="str">
            <v>徐莹莹</v>
          </cell>
          <cell r="Q44" t="str">
            <v>施吓辉</v>
          </cell>
          <cell r="R44">
            <v>15160136006</v>
          </cell>
          <cell r="S44" t="str">
            <v>李玮</v>
          </cell>
          <cell r="T44">
            <v>18605933100</v>
          </cell>
          <cell r="U44" t="str">
            <v>深圳市舒适捷汽车租赁有限公司</v>
          </cell>
        </row>
        <row r="44">
          <cell r="W44" t="str">
            <v>LDP31B965NG036904</v>
          </cell>
          <cell r="X44" t="str">
            <v>粤BDH0371</v>
          </cell>
          <cell r="Y44" t="str">
            <v>862052211201124</v>
          </cell>
          <cell r="Z44">
            <v>45095</v>
          </cell>
          <cell r="AA44">
            <v>45107</v>
          </cell>
          <cell r="AB44" t="str">
            <v>2023/07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44763</v>
          </cell>
          <cell r="AI44">
            <v>44764</v>
          </cell>
          <cell r="AJ44">
            <v>44767</v>
          </cell>
        </row>
        <row r="44">
          <cell r="AL44">
            <v>9000</v>
          </cell>
          <cell r="AM44">
            <v>44753</v>
          </cell>
          <cell r="AN44" t="str">
            <v>深圳市舒适橙出行科技有限公司公账</v>
          </cell>
          <cell r="AO44">
            <v>2980</v>
          </cell>
          <cell r="AP44">
            <v>44801</v>
          </cell>
          <cell r="AQ44">
            <v>44862</v>
          </cell>
          <cell r="AR44">
            <v>2</v>
          </cell>
          <cell r="AS44">
            <v>5960</v>
          </cell>
          <cell r="AT44">
            <v>2</v>
          </cell>
          <cell r="AU44">
            <v>5960</v>
          </cell>
          <cell r="AV44" t="str">
            <v>正常</v>
          </cell>
          <cell r="AW44">
            <v>0</v>
          </cell>
          <cell r="AX44">
            <v>0</v>
          </cell>
          <cell r="AY44">
            <v>13422.01</v>
          </cell>
        </row>
        <row r="44">
          <cell r="BA44">
            <v>27</v>
          </cell>
          <cell r="BB44">
            <v>160.231851851852</v>
          </cell>
        </row>
        <row r="44">
          <cell r="BE44">
            <v>5</v>
          </cell>
          <cell r="BF44">
            <v>5</v>
          </cell>
          <cell r="BG44">
            <v>0</v>
          </cell>
          <cell r="BH44">
            <v>0</v>
          </cell>
          <cell r="BI44">
            <v>15</v>
          </cell>
          <cell r="BJ44">
            <v>0</v>
          </cell>
          <cell r="BK44">
            <v>0</v>
          </cell>
          <cell r="BL44">
            <v>25</v>
          </cell>
          <cell r="BM44" t="str">
            <v>A(优质)</v>
          </cell>
        </row>
        <row r="44">
          <cell r="BO44" t="str">
            <v/>
          </cell>
          <cell r="BP44" t="str">
            <v/>
          </cell>
        </row>
        <row r="44">
          <cell r="BW44" t="str">
            <v/>
          </cell>
          <cell r="BX44">
            <v>44744</v>
          </cell>
          <cell r="BY44" t="str">
            <v/>
          </cell>
          <cell r="BZ44" t="str">
            <v/>
          </cell>
        </row>
        <row r="44">
          <cell r="CD44" t="str">
            <v>FET-FH-202206R0043</v>
          </cell>
          <cell r="CE44" t="str">
            <v>宣洋</v>
          </cell>
          <cell r="CF44" t="str">
            <v>211223198103063816</v>
          </cell>
          <cell r="CG44">
            <v>15702462425</v>
          </cell>
          <cell r="CH44">
            <v>44772</v>
          </cell>
          <cell r="CI44">
            <v>45014</v>
          </cell>
        </row>
        <row r="45">
          <cell r="B45" t="str">
            <v>租赁</v>
          </cell>
        </row>
        <row r="45">
          <cell r="F45" t="str">
            <v>深圳市腾艺汽车服务有限公司</v>
          </cell>
          <cell r="G45" t="str">
            <v>352203198905023353</v>
          </cell>
          <cell r="H45">
            <v>15160136006</v>
          </cell>
          <cell r="I45" t="str">
            <v>网约车以租代购方案</v>
          </cell>
          <cell r="J45" t="str">
            <v>风神E70/DFM7001G1F1BEV</v>
          </cell>
          <cell r="K45" t="str">
            <v>深圳</v>
          </cell>
        </row>
        <row r="45">
          <cell r="M45" t="str">
            <v>深圳市龙华区陶园路113号</v>
          </cell>
          <cell r="N45" t="str">
            <v>张晓凤</v>
          </cell>
          <cell r="O45" t="str">
            <v>丁艺</v>
          </cell>
          <cell r="P45" t="str">
            <v>徐莹莹</v>
          </cell>
          <cell r="Q45" t="str">
            <v>施吓辉</v>
          </cell>
          <cell r="R45">
            <v>15160136006</v>
          </cell>
          <cell r="S45" t="str">
            <v>李玮</v>
          </cell>
          <cell r="T45">
            <v>18605933100</v>
          </cell>
          <cell r="U45" t="str">
            <v>深圳市舒适捷汽车租赁有限公司</v>
          </cell>
        </row>
        <row r="45">
          <cell r="W45" t="str">
            <v>LDP31B966NG036880</v>
          </cell>
          <cell r="X45" t="str">
            <v>粤BDZ7332</v>
          </cell>
          <cell r="Y45" t="str">
            <v>862052211201798</v>
          </cell>
          <cell r="Z45">
            <v>45095</v>
          </cell>
          <cell r="AA45">
            <v>45107</v>
          </cell>
          <cell r="AB45" t="str">
            <v>2023/07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44763</v>
          </cell>
          <cell r="AI45">
            <v>44764</v>
          </cell>
          <cell r="AJ45">
            <v>44767</v>
          </cell>
        </row>
        <row r="45">
          <cell r="AL45">
            <v>9000</v>
          </cell>
          <cell r="AM45">
            <v>44753</v>
          </cell>
          <cell r="AN45" t="str">
            <v>深圳市舒适橙出行科技有限公司公账</v>
          </cell>
          <cell r="AO45">
            <v>2980</v>
          </cell>
          <cell r="AP45">
            <v>44801</v>
          </cell>
          <cell r="AQ45">
            <v>44862</v>
          </cell>
          <cell r="AR45">
            <v>2</v>
          </cell>
          <cell r="AS45">
            <v>5960</v>
          </cell>
          <cell r="AT45">
            <v>2</v>
          </cell>
          <cell r="AU45">
            <v>5960</v>
          </cell>
          <cell r="AV45" t="str">
            <v>正常</v>
          </cell>
          <cell r="AW45">
            <v>0</v>
          </cell>
          <cell r="AX45">
            <v>0</v>
          </cell>
          <cell r="AY45">
            <v>32297.45</v>
          </cell>
        </row>
        <row r="45">
          <cell r="BA45">
            <v>32</v>
          </cell>
          <cell r="BB45">
            <v>398.8025</v>
          </cell>
        </row>
        <row r="45">
          <cell r="BE45">
            <v>5</v>
          </cell>
          <cell r="BF45">
            <v>0</v>
          </cell>
          <cell r="BG45">
            <v>0</v>
          </cell>
          <cell r="BH45">
            <v>0</v>
          </cell>
          <cell r="BI45">
            <v>15</v>
          </cell>
          <cell r="BJ45">
            <v>0</v>
          </cell>
          <cell r="BK45">
            <v>0</v>
          </cell>
          <cell r="BL45">
            <v>20</v>
          </cell>
          <cell r="BM45" t="str">
            <v>A(优质)</v>
          </cell>
        </row>
        <row r="45">
          <cell r="BO45" t="str">
            <v/>
          </cell>
          <cell r="BP45" t="str">
            <v/>
          </cell>
        </row>
        <row r="45">
          <cell r="BW45" t="str">
            <v/>
          </cell>
          <cell r="BX45">
            <v>44744</v>
          </cell>
          <cell r="BY45" t="str">
            <v/>
          </cell>
          <cell r="BZ45" t="str">
            <v/>
          </cell>
        </row>
        <row r="45">
          <cell r="CD45" t="str">
            <v>FET-FH-202206R0043</v>
          </cell>
          <cell r="CE45" t="str">
            <v>符琼翊</v>
          </cell>
          <cell r="CF45" t="str">
            <v>440882200202282330</v>
          </cell>
          <cell r="CG45">
            <v>18476093044</v>
          </cell>
          <cell r="CH45">
            <v>44751</v>
          </cell>
          <cell r="CI45">
            <v>44993</v>
          </cell>
        </row>
        <row r="46">
          <cell r="B46" t="str">
            <v>租赁</v>
          </cell>
        </row>
        <row r="46">
          <cell r="F46" t="str">
            <v>张锦平</v>
          </cell>
          <cell r="G46" t="str">
            <v>350702198706293739</v>
          </cell>
          <cell r="H46">
            <v>18605994488</v>
          </cell>
          <cell r="I46" t="str">
            <v>网约车以租代购方案</v>
          </cell>
          <cell r="J46" t="str">
            <v>风神E70/DFM7002G1F7BEV</v>
          </cell>
          <cell r="K46" t="str">
            <v>深圳</v>
          </cell>
          <cell r="L46" t="str">
            <v>福建省南平市延平区西芹镇留墩村92号</v>
          </cell>
          <cell r="M46" t="str">
            <v>广东省深圳市龙华区大浪街道澳华新村26栋11B</v>
          </cell>
          <cell r="N46" t="str">
            <v>向丽丽</v>
          </cell>
          <cell r="O46" t="str">
            <v>丁艺</v>
          </cell>
          <cell r="P46" t="str">
            <v>徐莹莹</v>
          </cell>
          <cell r="Q46" t="str">
            <v>张锦涛</v>
          </cell>
          <cell r="R46">
            <v>13244736540</v>
          </cell>
        </row>
        <row r="46">
          <cell r="U46" t="str">
            <v>深圳市舒适捷汽车租赁有限公司</v>
          </cell>
          <cell r="V46" t="str">
            <v>无</v>
          </cell>
          <cell r="W46" t="str">
            <v>LDP31B969NG035996</v>
          </cell>
          <cell r="X46" t="str">
            <v>粤BDL0071</v>
          </cell>
          <cell r="Y46" t="str">
            <v>862052211201256</v>
          </cell>
          <cell r="Z46">
            <v>45074</v>
          </cell>
          <cell r="AA46">
            <v>45099</v>
          </cell>
          <cell r="AB46" t="str">
            <v>2023/06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44735</v>
          </cell>
          <cell r="AI46">
            <v>44736</v>
          </cell>
          <cell r="AJ46">
            <v>44735</v>
          </cell>
          <cell r="AK46" t="str">
            <v>龚保军首付转张锦平</v>
          </cell>
          <cell r="AL46">
            <v>15000</v>
          </cell>
          <cell r="AM46">
            <v>44728</v>
          </cell>
          <cell r="AN46" t="str">
            <v>连总私账</v>
          </cell>
          <cell r="AO46">
            <v>2980</v>
          </cell>
          <cell r="AP46">
            <v>44770</v>
          </cell>
          <cell r="AQ46">
            <v>44862</v>
          </cell>
          <cell r="AR46">
            <v>3</v>
          </cell>
          <cell r="AS46">
            <v>8940</v>
          </cell>
          <cell r="AT46">
            <v>3</v>
          </cell>
          <cell r="AU46">
            <v>8940</v>
          </cell>
          <cell r="AV46" t="str">
            <v>正常</v>
          </cell>
          <cell r="AW46">
            <v>0</v>
          </cell>
          <cell r="AX46">
            <v>0</v>
          </cell>
          <cell r="AY46">
            <v>20764.95</v>
          </cell>
        </row>
        <row r="46">
          <cell r="BA46">
            <v>31</v>
          </cell>
          <cell r="BB46">
            <v>179.795161290323</v>
          </cell>
        </row>
        <row r="46">
          <cell r="BE46">
            <v>5</v>
          </cell>
          <cell r="BF46">
            <v>0</v>
          </cell>
          <cell r="BG46">
            <v>0</v>
          </cell>
          <cell r="BH46">
            <v>0</v>
          </cell>
          <cell r="BI46">
            <v>10</v>
          </cell>
          <cell r="BJ46">
            <v>0</v>
          </cell>
          <cell r="BK46">
            <v>0</v>
          </cell>
          <cell r="BL46">
            <v>15</v>
          </cell>
          <cell r="BM46" t="str">
            <v>A(优质)</v>
          </cell>
        </row>
        <row r="46">
          <cell r="BO46" t="str">
            <v/>
          </cell>
          <cell r="BP46" t="str">
            <v/>
          </cell>
        </row>
        <row r="46">
          <cell r="BW46" t="str">
            <v/>
          </cell>
          <cell r="BX46">
            <v>44735</v>
          </cell>
          <cell r="BY46" t="str">
            <v/>
          </cell>
          <cell r="BZ46" t="str">
            <v/>
          </cell>
        </row>
        <row r="46">
          <cell r="CD46" t="str">
            <v>FET-FH-202206R0004</v>
          </cell>
        </row>
        <row r="47">
          <cell r="B47" t="str">
            <v>租赁</v>
          </cell>
        </row>
        <row r="47">
          <cell r="F47" t="str">
            <v>黄新宇</v>
          </cell>
          <cell r="G47" t="str">
            <v>452601199205242122</v>
          </cell>
          <cell r="H47">
            <v>13760316408</v>
          </cell>
          <cell r="I47" t="str">
            <v>网约车以租代购方案</v>
          </cell>
          <cell r="J47" t="str">
            <v>风神E70/DFM7002G1F7BEV</v>
          </cell>
          <cell r="K47" t="str">
            <v>深圳</v>
          </cell>
          <cell r="L47" t="str">
            <v>广西百色市右江区永乐镇西北乐村坡立屯65-1号</v>
          </cell>
          <cell r="M47" t="str">
            <v>东莞市凤岗镇五联村7栋812</v>
          </cell>
          <cell r="N47" t="str">
            <v>张晓凤</v>
          </cell>
          <cell r="O47" t="str">
            <v>丁艺</v>
          </cell>
          <cell r="P47" t="str">
            <v>徐莹莹</v>
          </cell>
          <cell r="Q47" t="str">
            <v>罗柳红</v>
          </cell>
          <cell r="R47">
            <v>15889536244</v>
          </cell>
        </row>
        <row r="47">
          <cell r="U47" t="str">
            <v>深圳市舒适捷汽车租赁有限公司</v>
          </cell>
          <cell r="V47" t="str">
            <v>无</v>
          </cell>
          <cell r="W47" t="str">
            <v>LDP31B963NG035413</v>
          </cell>
          <cell r="X47" t="str">
            <v>粤BDP6498</v>
          </cell>
          <cell r="Y47" t="str">
            <v>862052211201012</v>
          </cell>
          <cell r="Z47">
            <v>45074</v>
          </cell>
          <cell r="AA47">
            <v>45099</v>
          </cell>
          <cell r="AB47" t="str">
            <v>2023/06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44735</v>
          </cell>
          <cell r="AI47">
            <v>44736</v>
          </cell>
          <cell r="AJ47">
            <v>44735</v>
          </cell>
        </row>
        <row r="47">
          <cell r="AL47">
            <v>15000</v>
          </cell>
          <cell r="AM47">
            <v>44735</v>
          </cell>
          <cell r="AN47" t="str">
            <v>连总私账</v>
          </cell>
          <cell r="AO47">
            <v>2980</v>
          </cell>
          <cell r="AP47">
            <v>44770</v>
          </cell>
          <cell r="AQ47">
            <v>44862</v>
          </cell>
          <cell r="AR47">
            <v>3</v>
          </cell>
          <cell r="AS47">
            <v>8940</v>
          </cell>
          <cell r="AT47">
            <v>3</v>
          </cell>
          <cell r="AU47">
            <v>8940</v>
          </cell>
          <cell r="AV47" t="str">
            <v>正常</v>
          </cell>
          <cell r="AW47">
            <v>0</v>
          </cell>
          <cell r="AX47">
            <v>0</v>
          </cell>
          <cell r="AY47">
            <v>10002.73</v>
          </cell>
        </row>
        <row r="47">
          <cell r="BA47">
            <v>30</v>
          </cell>
          <cell r="BB47">
            <v>76.0743333333333</v>
          </cell>
        </row>
        <row r="47">
          <cell r="BE47">
            <v>0</v>
          </cell>
          <cell r="BF47">
            <v>5</v>
          </cell>
          <cell r="BG47">
            <v>0</v>
          </cell>
          <cell r="BH47">
            <v>0</v>
          </cell>
          <cell r="BI47">
            <v>10</v>
          </cell>
          <cell r="BJ47">
            <v>0</v>
          </cell>
          <cell r="BK47">
            <v>0</v>
          </cell>
          <cell r="BL47">
            <v>15</v>
          </cell>
          <cell r="BM47" t="str">
            <v>A(优质)</v>
          </cell>
        </row>
        <row r="47">
          <cell r="BO47" t="str">
            <v/>
          </cell>
          <cell r="BP47" t="str">
            <v/>
          </cell>
        </row>
        <row r="47">
          <cell r="BW47" t="str">
            <v/>
          </cell>
          <cell r="BX47">
            <v>44735</v>
          </cell>
          <cell r="BY47" t="str">
            <v/>
          </cell>
          <cell r="BZ47" t="str">
            <v/>
          </cell>
        </row>
        <row r="47">
          <cell r="CD47" t="str">
            <v>FET-FH-202206R0004</v>
          </cell>
        </row>
        <row r="48">
          <cell r="B48" t="str">
            <v>租赁</v>
          </cell>
        </row>
        <row r="48">
          <cell r="F48" t="str">
            <v>深圳市陶元百顺汽车销售有限公司</v>
          </cell>
          <cell r="G48" t="str">
            <v>352203198911010516</v>
          </cell>
          <cell r="H48">
            <v>18605933100</v>
          </cell>
          <cell r="I48" t="str">
            <v>网约车以租代购方案</v>
          </cell>
          <cell r="J48" t="str">
            <v>风神E70/DFM7002G1F7BEV</v>
          </cell>
          <cell r="K48" t="str">
            <v>深圳</v>
          </cell>
        </row>
        <row r="48">
          <cell r="M48" t="str">
            <v>深圳市龙华区大浪街道陶园社区汉艺厂厂房</v>
          </cell>
          <cell r="N48" t="str">
            <v>张晓凤</v>
          </cell>
          <cell r="O48" t="str">
            <v>丁艺</v>
          </cell>
          <cell r="P48" t="str">
            <v>徐莹莹</v>
          </cell>
          <cell r="Q48" t="str">
            <v>李玮</v>
          </cell>
          <cell r="R48">
            <v>18605933100</v>
          </cell>
        </row>
        <row r="48">
          <cell r="U48" t="str">
            <v>深圳市舒适捷汽车租赁有限公司</v>
          </cell>
        </row>
        <row r="48">
          <cell r="W48" t="str">
            <v>LDP31B964NG035419</v>
          </cell>
          <cell r="X48" t="str">
            <v>粤BDZ9078</v>
          </cell>
          <cell r="Y48" t="str">
            <v>862052211200605</v>
          </cell>
          <cell r="Z48">
            <v>45074</v>
          </cell>
          <cell r="AA48">
            <v>45099</v>
          </cell>
          <cell r="AB48" t="str">
            <v>2023/06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44739</v>
          </cell>
          <cell r="AI48">
            <v>44740</v>
          </cell>
          <cell r="AJ48">
            <v>44739</v>
          </cell>
        </row>
        <row r="48">
          <cell r="AL48">
            <v>9000</v>
          </cell>
          <cell r="AM48">
            <v>44736</v>
          </cell>
          <cell r="AN48" t="str">
            <v>深圳市舒适橙出行科技有限公司公账</v>
          </cell>
          <cell r="AO48">
            <v>2980</v>
          </cell>
          <cell r="AP48">
            <v>44770</v>
          </cell>
          <cell r="AQ48">
            <v>44862</v>
          </cell>
          <cell r="AR48">
            <v>3</v>
          </cell>
          <cell r="AS48">
            <v>8940</v>
          </cell>
          <cell r="AT48">
            <v>3</v>
          </cell>
          <cell r="AU48">
            <v>8940</v>
          </cell>
          <cell r="AV48" t="str">
            <v>正常</v>
          </cell>
          <cell r="AW48">
            <v>0</v>
          </cell>
          <cell r="AX48">
            <v>0</v>
          </cell>
          <cell r="AY48">
            <v>25541.86</v>
          </cell>
        </row>
        <row r="48">
          <cell r="BA48">
            <v>31</v>
          </cell>
          <cell r="BB48">
            <v>278.186774193548</v>
          </cell>
        </row>
        <row r="48"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10</v>
          </cell>
          <cell r="BJ48">
            <v>0</v>
          </cell>
          <cell r="BK48">
            <v>0</v>
          </cell>
          <cell r="BL48">
            <v>10</v>
          </cell>
          <cell r="BM48" t="str">
            <v>A(优质)</v>
          </cell>
        </row>
        <row r="48">
          <cell r="BO48" t="str">
            <v/>
          </cell>
          <cell r="BP48" t="str">
            <v/>
          </cell>
        </row>
        <row r="48">
          <cell r="BW48" t="str">
            <v/>
          </cell>
          <cell r="BX48">
            <v>44739</v>
          </cell>
          <cell r="BY48" t="str">
            <v/>
          </cell>
          <cell r="BZ48" t="str">
            <v/>
          </cell>
        </row>
        <row r="48">
          <cell r="CD48" t="str">
            <v>FET-FH-202206R0005</v>
          </cell>
          <cell r="CE48" t="str">
            <v>粟慧兵</v>
          </cell>
          <cell r="CF48" t="str">
            <v>43052319950329645X</v>
          </cell>
          <cell r="CG48">
            <v>15815503382</v>
          </cell>
          <cell r="CH48">
            <v>44735</v>
          </cell>
          <cell r="CI48">
            <v>45007</v>
          </cell>
        </row>
        <row r="49">
          <cell r="B49" t="str">
            <v>租赁</v>
          </cell>
        </row>
        <row r="49">
          <cell r="F49" t="str">
            <v>深圳市陶元百顺汽车销售有限公司</v>
          </cell>
          <cell r="G49" t="str">
            <v>352203198911010516</v>
          </cell>
          <cell r="H49">
            <v>18605933100</v>
          </cell>
          <cell r="I49" t="str">
            <v>网约车以租代购方案</v>
          </cell>
          <cell r="J49" t="str">
            <v>风神E70/DFM7002G1F7BEV</v>
          </cell>
          <cell r="K49" t="str">
            <v>深圳</v>
          </cell>
        </row>
        <row r="49">
          <cell r="M49" t="str">
            <v>深圳市龙华区大浪街道陶园社区汉艺厂厂房</v>
          </cell>
          <cell r="N49" t="str">
            <v>张晓凤</v>
          </cell>
          <cell r="O49" t="str">
            <v>丁艺</v>
          </cell>
          <cell r="P49" t="str">
            <v>徐莹莹</v>
          </cell>
          <cell r="Q49" t="str">
            <v>李玮</v>
          </cell>
          <cell r="R49">
            <v>18605933100</v>
          </cell>
        </row>
        <row r="49">
          <cell r="U49" t="str">
            <v>深圳市舒适捷汽车租赁有限公司</v>
          </cell>
        </row>
        <row r="49">
          <cell r="W49" t="str">
            <v>LDP31B964NG035422</v>
          </cell>
          <cell r="X49" t="str">
            <v>粤BDQ7859</v>
          </cell>
          <cell r="Y49" t="str">
            <v>862052211200578</v>
          </cell>
          <cell r="Z49">
            <v>45074</v>
          </cell>
          <cell r="AA49">
            <v>45099</v>
          </cell>
          <cell r="AB49" t="str">
            <v>2023/06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44739</v>
          </cell>
          <cell r="AI49">
            <v>44740</v>
          </cell>
          <cell r="AJ49">
            <v>44739</v>
          </cell>
        </row>
        <row r="49">
          <cell r="AL49">
            <v>9000</v>
          </cell>
          <cell r="AM49">
            <v>44736</v>
          </cell>
          <cell r="AN49" t="str">
            <v>深圳市舒适橙出行科技有限公司公账</v>
          </cell>
          <cell r="AO49">
            <v>2980</v>
          </cell>
          <cell r="AP49">
            <v>44770</v>
          </cell>
          <cell r="AQ49">
            <v>44862</v>
          </cell>
          <cell r="AR49">
            <v>3</v>
          </cell>
          <cell r="AS49">
            <v>8940</v>
          </cell>
          <cell r="AT49">
            <v>3</v>
          </cell>
          <cell r="AU49">
            <v>8940</v>
          </cell>
          <cell r="AV49" t="str">
            <v>正常</v>
          </cell>
          <cell r="AW49">
            <v>0</v>
          </cell>
          <cell r="AX49">
            <v>0</v>
          </cell>
          <cell r="AY49">
            <v>23975.15</v>
          </cell>
        </row>
        <row r="49">
          <cell r="BA49">
            <v>28</v>
          </cell>
          <cell r="BB49">
            <v>195.105</v>
          </cell>
        </row>
        <row r="49"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10</v>
          </cell>
          <cell r="BJ49">
            <v>0</v>
          </cell>
          <cell r="BK49">
            <v>0</v>
          </cell>
          <cell r="BL49">
            <v>10</v>
          </cell>
          <cell r="BM49" t="str">
            <v>A(优质)</v>
          </cell>
        </row>
        <row r="49">
          <cell r="BO49" t="str">
            <v/>
          </cell>
          <cell r="BP49" t="str">
            <v/>
          </cell>
        </row>
        <row r="49">
          <cell r="BW49" t="str">
            <v/>
          </cell>
          <cell r="BX49">
            <v>44739</v>
          </cell>
          <cell r="BY49" t="str">
            <v/>
          </cell>
          <cell r="BZ49" t="str">
            <v/>
          </cell>
        </row>
        <row r="49">
          <cell r="CD49" t="str">
            <v>FET-FH-202206R0004</v>
          </cell>
          <cell r="CE49" t="str">
            <v>李照攀</v>
          </cell>
          <cell r="CF49" t="str">
            <v>50022519841229685X</v>
          </cell>
          <cell r="CG49">
            <v>18118757548</v>
          </cell>
          <cell r="CH49">
            <v>44735</v>
          </cell>
          <cell r="CI49">
            <v>44918</v>
          </cell>
        </row>
        <row r="50">
          <cell r="B50" t="str">
            <v>租赁</v>
          </cell>
        </row>
        <row r="50">
          <cell r="F50" t="str">
            <v>深圳市陶元百顺汽车销售有限公司</v>
          </cell>
          <cell r="G50" t="str">
            <v>352203198911010516</v>
          </cell>
          <cell r="H50">
            <v>18605933100</v>
          </cell>
          <cell r="I50" t="str">
            <v>网约车以租代购方案</v>
          </cell>
          <cell r="J50" t="str">
            <v>风神E70/DFM7002G1F7BEV</v>
          </cell>
          <cell r="K50" t="str">
            <v>深圳</v>
          </cell>
        </row>
        <row r="50">
          <cell r="M50" t="str">
            <v>深圳市龙华区大浪街道陶园社区汉艺厂厂房</v>
          </cell>
          <cell r="N50" t="str">
            <v>张晓凤</v>
          </cell>
          <cell r="O50" t="str">
            <v>丁艺</v>
          </cell>
          <cell r="P50" t="str">
            <v>徐莹莹</v>
          </cell>
          <cell r="Q50" t="str">
            <v>李玮</v>
          </cell>
          <cell r="R50">
            <v>18605933100</v>
          </cell>
        </row>
        <row r="50">
          <cell r="U50" t="str">
            <v>深圳市舒适捷汽车租赁有限公司</v>
          </cell>
        </row>
        <row r="50">
          <cell r="W50" t="str">
            <v>LDP31B961NG035426</v>
          </cell>
          <cell r="X50" t="str">
            <v>粤BDM2951</v>
          </cell>
          <cell r="Y50" t="str">
            <v>862052211200582</v>
          </cell>
          <cell r="Z50">
            <v>45074</v>
          </cell>
          <cell r="AA50">
            <v>45099</v>
          </cell>
          <cell r="AB50" t="str">
            <v>2023/06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44739</v>
          </cell>
          <cell r="AI50">
            <v>44740</v>
          </cell>
          <cell r="AJ50">
            <v>44739</v>
          </cell>
        </row>
        <row r="50">
          <cell r="AL50">
            <v>9000</v>
          </cell>
          <cell r="AM50">
            <v>44736</v>
          </cell>
          <cell r="AN50" t="str">
            <v>深圳市舒适橙出行科技有限公司公账</v>
          </cell>
          <cell r="AO50">
            <v>2980</v>
          </cell>
          <cell r="AP50">
            <v>44770</v>
          </cell>
          <cell r="AQ50">
            <v>44862</v>
          </cell>
          <cell r="AR50">
            <v>3</v>
          </cell>
          <cell r="AS50">
            <v>8940</v>
          </cell>
          <cell r="AT50">
            <v>3</v>
          </cell>
          <cell r="AU50">
            <v>8940</v>
          </cell>
          <cell r="AV50" t="str">
            <v>正常</v>
          </cell>
          <cell r="AW50">
            <v>0</v>
          </cell>
          <cell r="AX50">
            <v>0</v>
          </cell>
          <cell r="AY50">
            <v>27028.64</v>
          </cell>
        </row>
        <row r="50">
          <cell r="BA50">
            <v>32</v>
          </cell>
          <cell r="BB50">
            <v>288.8546875</v>
          </cell>
        </row>
        <row r="50"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10</v>
          </cell>
          <cell r="BJ50">
            <v>0</v>
          </cell>
          <cell r="BK50">
            <v>0</v>
          </cell>
          <cell r="BL50">
            <v>10</v>
          </cell>
          <cell r="BM50" t="str">
            <v>A(优质)</v>
          </cell>
        </row>
        <row r="50">
          <cell r="BO50" t="str">
            <v/>
          </cell>
          <cell r="BP50" t="str">
            <v/>
          </cell>
        </row>
        <row r="50">
          <cell r="BW50" t="str">
            <v/>
          </cell>
          <cell r="BX50">
            <v>44739</v>
          </cell>
          <cell r="BY50" t="str">
            <v/>
          </cell>
          <cell r="BZ50" t="str">
            <v/>
          </cell>
        </row>
        <row r="50">
          <cell r="CD50" t="str">
            <v>FET-FH-202206R0004</v>
          </cell>
          <cell r="CE50" t="str">
            <v>仰晓建</v>
          </cell>
          <cell r="CF50" t="str">
            <v>420982197109221012</v>
          </cell>
          <cell r="CG50">
            <v>17688566188</v>
          </cell>
          <cell r="CH50">
            <v>44735</v>
          </cell>
          <cell r="CI50">
            <v>44918</v>
          </cell>
        </row>
        <row r="51">
          <cell r="B51" t="str">
            <v>租赁</v>
          </cell>
        </row>
        <row r="51">
          <cell r="F51" t="str">
            <v>深圳市陶元百顺汽车销售有限公司</v>
          </cell>
          <cell r="G51" t="str">
            <v>352203198911010516</v>
          </cell>
          <cell r="H51">
            <v>18605933100</v>
          </cell>
          <cell r="I51" t="str">
            <v>网约车以租代购方案</v>
          </cell>
          <cell r="J51" t="str">
            <v>风神E70/DFM7002G1F7BEV</v>
          </cell>
          <cell r="K51" t="str">
            <v>深圳</v>
          </cell>
        </row>
        <row r="51">
          <cell r="M51" t="str">
            <v>深圳市龙华区大浪街道陶园社区汉艺厂厂房</v>
          </cell>
          <cell r="N51" t="str">
            <v>张晓凤</v>
          </cell>
          <cell r="O51" t="str">
            <v>丁艺</v>
          </cell>
          <cell r="P51" t="str">
            <v>徐莹莹</v>
          </cell>
          <cell r="Q51" t="str">
            <v>李玮</v>
          </cell>
          <cell r="R51">
            <v>18605933100</v>
          </cell>
        </row>
        <row r="51">
          <cell r="U51" t="str">
            <v>深圳市舒适捷汽车租赁有限公司</v>
          </cell>
        </row>
        <row r="51">
          <cell r="W51" t="str">
            <v>LDP31B965NG035428</v>
          </cell>
          <cell r="X51" t="str">
            <v>粤BDM4456</v>
          </cell>
          <cell r="Y51" t="str">
            <v>862052151202500</v>
          </cell>
          <cell r="Z51">
            <v>45074</v>
          </cell>
          <cell r="AA51">
            <v>45099</v>
          </cell>
          <cell r="AB51" t="str">
            <v>2023/06</v>
          </cell>
          <cell r="AC51">
            <v>1</v>
          </cell>
          <cell r="AD51">
            <v>0</v>
          </cell>
          <cell r="AE51">
            <v>300</v>
          </cell>
          <cell r="AF51">
            <v>0</v>
          </cell>
          <cell r="AG51">
            <v>0</v>
          </cell>
          <cell r="AH51">
            <v>44739</v>
          </cell>
          <cell r="AI51">
            <v>44740</v>
          </cell>
          <cell r="AJ51">
            <v>44739</v>
          </cell>
        </row>
        <row r="51">
          <cell r="AL51">
            <v>9000</v>
          </cell>
          <cell r="AM51">
            <v>44736</v>
          </cell>
          <cell r="AN51" t="str">
            <v>深圳市舒适橙出行科技有限公司公账</v>
          </cell>
          <cell r="AO51">
            <v>2980</v>
          </cell>
          <cell r="AP51">
            <v>44770</v>
          </cell>
          <cell r="AQ51">
            <v>44862</v>
          </cell>
          <cell r="AR51">
            <v>3</v>
          </cell>
          <cell r="AS51">
            <v>8940</v>
          </cell>
          <cell r="AT51">
            <v>3</v>
          </cell>
          <cell r="AU51">
            <v>8940</v>
          </cell>
          <cell r="AV51" t="str">
            <v>正常</v>
          </cell>
          <cell r="AW51">
            <v>0</v>
          </cell>
          <cell r="AX51">
            <v>0</v>
          </cell>
          <cell r="AY51">
            <v>14167.52</v>
          </cell>
        </row>
        <row r="51">
          <cell r="BA51">
            <v>26</v>
          </cell>
          <cell r="BB51">
            <v>172.137692307692</v>
          </cell>
        </row>
        <row r="51">
          <cell r="BE51">
            <v>0</v>
          </cell>
          <cell r="BF51">
            <v>5</v>
          </cell>
          <cell r="BG51">
            <v>0</v>
          </cell>
          <cell r="BH51">
            <v>5</v>
          </cell>
          <cell r="BI51">
            <v>10</v>
          </cell>
          <cell r="BJ51">
            <v>0</v>
          </cell>
          <cell r="BK51">
            <v>0</v>
          </cell>
          <cell r="BL51">
            <v>20</v>
          </cell>
          <cell r="BM51" t="str">
            <v>A(优质)</v>
          </cell>
        </row>
        <row r="51">
          <cell r="BO51" t="str">
            <v/>
          </cell>
          <cell r="BP51" t="str">
            <v/>
          </cell>
        </row>
        <row r="51">
          <cell r="BW51" t="str">
            <v/>
          </cell>
          <cell r="BX51">
            <v>44739</v>
          </cell>
          <cell r="BY51" t="str">
            <v/>
          </cell>
          <cell r="BZ51" t="str">
            <v/>
          </cell>
        </row>
        <row r="51">
          <cell r="CD51" t="str">
            <v>FET-FH-202206R0004</v>
          </cell>
          <cell r="CE51" t="str">
            <v>杨尤惠</v>
          </cell>
          <cell r="CF51" t="str">
            <v>522626199905123234</v>
          </cell>
          <cell r="CG51">
            <v>17785538427</v>
          </cell>
          <cell r="CH51">
            <v>44735</v>
          </cell>
          <cell r="CI51">
            <v>44918</v>
          </cell>
        </row>
        <row r="52">
          <cell r="B52" t="str">
            <v>租赁</v>
          </cell>
        </row>
        <row r="52">
          <cell r="F52" t="str">
            <v>深圳市陶元百顺汽车销售有限公司</v>
          </cell>
          <cell r="G52" t="str">
            <v>352203198911010516</v>
          </cell>
          <cell r="H52">
            <v>18605933100</v>
          </cell>
          <cell r="I52" t="str">
            <v>网约车以租代购方案</v>
          </cell>
          <cell r="J52" t="str">
            <v>风神E70/DFM7002G1F7BEV</v>
          </cell>
          <cell r="K52" t="str">
            <v>深圳</v>
          </cell>
        </row>
        <row r="52">
          <cell r="M52" t="str">
            <v>深圳市龙华区大浪街道陶园社区汉艺厂厂房</v>
          </cell>
          <cell r="N52" t="str">
            <v>张晓凤</v>
          </cell>
          <cell r="O52" t="str">
            <v>丁艺</v>
          </cell>
          <cell r="P52" t="str">
            <v>徐莹莹</v>
          </cell>
          <cell r="Q52" t="str">
            <v>李玮</v>
          </cell>
          <cell r="R52">
            <v>18605933100</v>
          </cell>
        </row>
        <row r="52">
          <cell r="U52" t="str">
            <v>深圳市舒适捷汽车租赁有限公司</v>
          </cell>
        </row>
        <row r="52">
          <cell r="W52" t="str">
            <v>LDP31B963NG035430</v>
          </cell>
          <cell r="X52" t="str">
            <v>粤BDQ4386</v>
          </cell>
          <cell r="Y52" t="str">
            <v>862052211201200</v>
          </cell>
          <cell r="Z52">
            <v>45074</v>
          </cell>
          <cell r="AA52">
            <v>45099</v>
          </cell>
          <cell r="AB52" t="str">
            <v>2023/06</v>
          </cell>
          <cell r="AC52">
            <v>1</v>
          </cell>
          <cell r="AD52">
            <v>1</v>
          </cell>
          <cell r="AE52">
            <v>200</v>
          </cell>
          <cell r="AF52">
            <v>0</v>
          </cell>
          <cell r="AG52">
            <v>0</v>
          </cell>
          <cell r="AH52">
            <v>44739</v>
          </cell>
          <cell r="AI52">
            <v>44740</v>
          </cell>
          <cell r="AJ52">
            <v>44739</v>
          </cell>
        </row>
        <row r="52">
          <cell r="AL52">
            <v>9000</v>
          </cell>
          <cell r="AM52">
            <v>44736</v>
          </cell>
          <cell r="AN52" t="str">
            <v>深圳市舒适橙出行科技有限公司公账</v>
          </cell>
          <cell r="AO52">
            <v>2980</v>
          </cell>
          <cell r="AP52">
            <v>44770</v>
          </cell>
          <cell r="AQ52">
            <v>44862</v>
          </cell>
          <cell r="AR52">
            <v>3</v>
          </cell>
          <cell r="AS52">
            <v>8940</v>
          </cell>
          <cell r="AT52">
            <v>3</v>
          </cell>
          <cell r="AU52">
            <v>8940</v>
          </cell>
          <cell r="AV52" t="str">
            <v>正常</v>
          </cell>
          <cell r="AW52">
            <v>0</v>
          </cell>
          <cell r="AX52">
            <v>0</v>
          </cell>
          <cell r="AY52">
            <v>43020.39</v>
          </cell>
        </row>
        <row r="52">
          <cell r="BA52">
            <v>32</v>
          </cell>
          <cell r="BB52">
            <v>409.4759375</v>
          </cell>
        </row>
        <row r="52">
          <cell r="BE52">
            <v>0</v>
          </cell>
          <cell r="BF52">
            <v>0</v>
          </cell>
          <cell r="BG52">
            <v>0</v>
          </cell>
          <cell r="BH52">
            <v>5</v>
          </cell>
          <cell r="BI52">
            <v>10</v>
          </cell>
          <cell r="BJ52">
            <v>0</v>
          </cell>
          <cell r="BK52">
            <v>0</v>
          </cell>
          <cell r="BL52">
            <v>15</v>
          </cell>
          <cell r="BM52" t="str">
            <v>A(优质)</v>
          </cell>
        </row>
        <row r="52">
          <cell r="BO52" t="str">
            <v/>
          </cell>
          <cell r="BP52" t="str">
            <v/>
          </cell>
        </row>
        <row r="52">
          <cell r="BW52" t="str">
            <v/>
          </cell>
          <cell r="BX52">
            <v>44739</v>
          </cell>
          <cell r="BY52" t="str">
            <v/>
          </cell>
          <cell r="BZ52" t="str">
            <v/>
          </cell>
        </row>
        <row r="52">
          <cell r="CD52" t="str">
            <v>FET-FH-202206R0004</v>
          </cell>
          <cell r="CE52" t="str">
            <v>宋利珍</v>
          </cell>
          <cell r="CF52" t="str">
            <v>441424199101144457</v>
          </cell>
          <cell r="CG52">
            <v>15889319605</v>
          </cell>
          <cell r="CH52">
            <v>44735</v>
          </cell>
          <cell r="CI52">
            <v>44918</v>
          </cell>
        </row>
        <row r="53">
          <cell r="B53" t="str">
            <v>租赁</v>
          </cell>
        </row>
        <row r="53">
          <cell r="F53" t="str">
            <v>深圳市陶元百顺汽车销售有限公司</v>
          </cell>
          <cell r="G53" t="str">
            <v>352203198911010516</v>
          </cell>
          <cell r="H53">
            <v>18605933100</v>
          </cell>
          <cell r="I53" t="str">
            <v>网约车以租代购方案</v>
          </cell>
          <cell r="J53" t="str">
            <v>风神E70/DFM7002G1F7BEV</v>
          </cell>
          <cell r="K53" t="str">
            <v>深圳</v>
          </cell>
        </row>
        <row r="53">
          <cell r="M53" t="str">
            <v>深圳市龙华区大浪街道陶园社区汉艺厂厂房</v>
          </cell>
          <cell r="N53" t="str">
            <v>张晓凤</v>
          </cell>
          <cell r="O53" t="str">
            <v>丁艺</v>
          </cell>
          <cell r="P53" t="str">
            <v>徐莹莹</v>
          </cell>
          <cell r="Q53" t="str">
            <v>李玮</v>
          </cell>
          <cell r="R53">
            <v>18605933100</v>
          </cell>
        </row>
        <row r="53">
          <cell r="U53" t="str">
            <v>深圳市舒适捷汽车租赁有限公司</v>
          </cell>
        </row>
        <row r="53">
          <cell r="W53" t="str">
            <v>LDP31B965NG035431</v>
          </cell>
          <cell r="X53" t="str">
            <v>粤BDH4469</v>
          </cell>
          <cell r="Y53" t="str">
            <v>862052151203013</v>
          </cell>
          <cell r="Z53">
            <v>45074</v>
          </cell>
          <cell r="AA53">
            <v>45099</v>
          </cell>
          <cell r="AB53" t="str">
            <v>2023/06</v>
          </cell>
          <cell r="AC53">
            <v>1</v>
          </cell>
          <cell r="AD53">
            <v>0</v>
          </cell>
          <cell r="AE53">
            <v>300</v>
          </cell>
          <cell r="AF53">
            <v>0</v>
          </cell>
          <cell r="AG53">
            <v>0</v>
          </cell>
          <cell r="AH53">
            <v>44739</v>
          </cell>
          <cell r="AI53">
            <v>44740</v>
          </cell>
          <cell r="AJ53">
            <v>44739</v>
          </cell>
        </row>
        <row r="53">
          <cell r="AL53">
            <v>9000</v>
          </cell>
          <cell r="AM53">
            <v>44736</v>
          </cell>
          <cell r="AN53" t="str">
            <v>深圳市舒适橙出行科技有限公司公账</v>
          </cell>
          <cell r="AO53">
            <v>2980</v>
          </cell>
          <cell r="AP53">
            <v>44770</v>
          </cell>
          <cell r="AQ53">
            <v>44862</v>
          </cell>
          <cell r="AR53">
            <v>3</v>
          </cell>
          <cell r="AS53">
            <v>8940</v>
          </cell>
          <cell r="AT53">
            <v>3</v>
          </cell>
          <cell r="AU53">
            <v>8940</v>
          </cell>
          <cell r="AV53" t="str">
            <v>正常</v>
          </cell>
          <cell r="AW53">
            <v>0</v>
          </cell>
          <cell r="AX53">
            <v>0</v>
          </cell>
          <cell r="AY53">
            <v>22173.31</v>
          </cell>
        </row>
        <row r="53">
          <cell r="BA53">
            <v>29</v>
          </cell>
          <cell r="BB53">
            <v>87.6737931034483</v>
          </cell>
        </row>
        <row r="53">
          <cell r="BE53">
            <v>0</v>
          </cell>
          <cell r="BF53">
            <v>5</v>
          </cell>
          <cell r="BG53">
            <v>0</v>
          </cell>
          <cell r="BH53">
            <v>5</v>
          </cell>
          <cell r="BI53">
            <v>10</v>
          </cell>
          <cell r="BJ53">
            <v>0</v>
          </cell>
          <cell r="BK53">
            <v>0</v>
          </cell>
          <cell r="BL53">
            <v>20</v>
          </cell>
          <cell r="BM53" t="str">
            <v>A(优质)</v>
          </cell>
        </row>
        <row r="53">
          <cell r="BO53" t="str">
            <v/>
          </cell>
          <cell r="BP53" t="str">
            <v/>
          </cell>
        </row>
        <row r="53">
          <cell r="BW53" t="str">
            <v/>
          </cell>
          <cell r="BX53">
            <v>44739</v>
          </cell>
          <cell r="BY53" t="str">
            <v/>
          </cell>
          <cell r="BZ53" t="str">
            <v/>
          </cell>
        </row>
        <row r="53">
          <cell r="CD53" t="str">
            <v>FET-FH-202206R0004</v>
          </cell>
          <cell r="CE53" t="str">
            <v>王春海</v>
          </cell>
          <cell r="CF53" t="str">
            <v>610523198802073079</v>
          </cell>
          <cell r="CG53">
            <v>15771783933</v>
          </cell>
          <cell r="CH53">
            <v>44744</v>
          </cell>
          <cell r="CI53">
            <v>44897</v>
          </cell>
        </row>
        <row r="54">
          <cell r="B54" t="str">
            <v>租赁</v>
          </cell>
        </row>
        <row r="54">
          <cell r="F54" t="str">
            <v>深圳市陶元百顺汽车销售有限公司</v>
          </cell>
          <cell r="G54" t="str">
            <v>352203198911010516</v>
          </cell>
          <cell r="H54">
            <v>18605933100</v>
          </cell>
          <cell r="I54" t="str">
            <v>网约车以租代购方案</v>
          </cell>
          <cell r="J54" t="str">
            <v>风神E70/DFM7002G1F7BEV</v>
          </cell>
          <cell r="K54" t="str">
            <v>深圳</v>
          </cell>
        </row>
        <row r="54">
          <cell r="M54" t="str">
            <v>深圳市龙华区大浪街道陶园社区汉艺厂厂房</v>
          </cell>
          <cell r="N54" t="str">
            <v>张晓凤</v>
          </cell>
          <cell r="O54" t="str">
            <v>丁艺</v>
          </cell>
          <cell r="P54" t="str">
            <v>徐莹莹</v>
          </cell>
          <cell r="Q54" t="str">
            <v>李玮</v>
          </cell>
          <cell r="R54">
            <v>18605933100</v>
          </cell>
        </row>
        <row r="54">
          <cell r="U54" t="str">
            <v>深圳市舒适捷汽车租赁有限公司</v>
          </cell>
        </row>
        <row r="54">
          <cell r="W54" t="str">
            <v>LDP31B960NG035434</v>
          </cell>
          <cell r="X54" t="str">
            <v>粤BDZ0962</v>
          </cell>
          <cell r="Y54" t="str">
            <v>862052211201277</v>
          </cell>
          <cell r="Z54">
            <v>45074</v>
          </cell>
          <cell r="AA54">
            <v>45099</v>
          </cell>
          <cell r="AB54" t="str">
            <v>2023/06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44739</v>
          </cell>
          <cell r="AI54">
            <v>44740</v>
          </cell>
          <cell r="AJ54">
            <v>44739</v>
          </cell>
        </row>
        <row r="54">
          <cell r="AL54">
            <v>9000</v>
          </cell>
          <cell r="AM54">
            <v>44736</v>
          </cell>
          <cell r="AN54" t="str">
            <v>深圳市舒适橙出行科技有限公司公账</v>
          </cell>
          <cell r="AO54">
            <v>2980</v>
          </cell>
          <cell r="AP54">
            <v>44770</v>
          </cell>
          <cell r="AQ54">
            <v>44862</v>
          </cell>
          <cell r="AR54">
            <v>3</v>
          </cell>
          <cell r="AS54">
            <v>8940</v>
          </cell>
          <cell r="AT54">
            <v>3</v>
          </cell>
          <cell r="AU54">
            <v>8940</v>
          </cell>
          <cell r="AV54" t="str">
            <v>正常</v>
          </cell>
          <cell r="AW54">
            <v>0</v>
          </cell>
          <cell r="AX54">
            <v>0</v>
          </cell>
          <cell r="AY54">
            <v>23994.06</v>
          </cell>
        </row>
        <row r="54">
          <cell r="BA54">
            <v>30</v>
          </cell>
          <cell r="BB54">
            <v>186.267</v>
          </cell>
        </row>
        <row r="54"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10</v>
          </cell>
          <cell r="BJ54">
            <v>0</v>
          </cell>
          <cell r="BK54">
            <v>0</v>
          </cell>
          <cell r="BL54">
            <v>10</v>
          </cell>
          <cell r="BM54" t="str">
            <v>A(优质)</v>
          </cell>
        </row>
        <row r="54">
          <cell r="BO54" t="str">
            <v/>
          </cell>
          <cell r="BP54" t="str">
            <v/>
          </cell>
        </row>
        <row r="54">
          <cell r="BW54" t="str">
            <v/>
          </cell>
          <cell r="BX54">
            <v>44739</v>
          </cell>
          <cell r="BY54" t="str">
            <v/>
          </cell>
          <cell r="BZ54" t="str">
            <v/>
          </cell>
        </row>
        <row r="54">
          <cell r="CD54" t="str">
            <v>FET-FH-202206R0005</v>
          </cell>
          <cell r="CE54" t="str">
            <v>朱本中</v>
          </cell>
          <cell r="CF54" t="str">
            <v>421023197507110416</v>
          </cell>
          <cell r="CG54">
            <v>15927786214</v>
          </cell>
          <cell r="CH54">
            <v>44739</v>
          </cell>
          <cell r="CI54">
            <v>44922</v>
          </cell>
        </row>
        <row r="55">
          <cell r="B55" t="str">
            <v>租赁</v>
          </cell>
        </row>
        <row r="55">
          <cell r="F55" t="str">
            <v>深圳市陶元百顺汽车销售有限公司</v>
          </cell>
          <cell r="G55" t="str">
            <v>352203198911010516</v>
          </cell>
          <cell r="H55">
            <v>18605933100</v>
          </cell>
          <cell r="I55" t="str">
            <v>网约车以租代购方案</v>
          </cell>
          <cell r="J55" t="str">
            <v>风神E70/DFM7002G1F7BEV</v>
          </cell>
          <cell r="K55" t="str">
            <v>深圳</v>
          </cell>
        </row>
        <row r="55">
          <cell r="M55" t="str">
            <v>深圳市龙华区大浪街道陶园社区汉艺厂厂房</v>
          </cell>
          <cell r="N55" t="str">
            <v>张晓凤</v>
          </cell>
          <cell r="O55" t="str">
            <v>丁艺</v>
          </cell>
          <cell r="P55" t="str">
            <v>徐莹莹</v>
          </cell>
          <cell r="Q55" t="str">
            <v>李玮</v>
          </cell>
          <cell r="R55">
            <v>18605933100</v>
          </cell>
        </row>
        <row r="55">
          <cell r="U55" t="str">
            <v>深圳市舒适捷汽车租赁有限公司</v>
          </cell>
        </row>
        <row r="55">
          <cell r="W55" t="str">
            <v>LDP31B968NG035441</v>
          </cell>
          <cell r="X55" t="str">
            <v>粤BDL4413</v>
          </cell>
          <cell r="Y55" t="str">
            <v>862052211201714</v>
          </cell>
          <cell r="Z55">
            <v>45074</v>
          </cell>
          <cell r="AA55">
            <v>45099</v>
          </cell>
          <cell r="AB55" t="str">
            <v>2023/06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44739</v>
          </cell>
          <cell r="AI55">
            <v>44740</v>
          </cell>
          <cell r="AJ55">
            <v>44739</v>
          </cell>
        </row>
        <row r="55">
          <cell r="AL55">
            <v>9000</v>
          </cell>
          <cell r="AM55">
            <v>44736</v>
          </cell>
          <cell r="AN55" t="str">
            <v>深圳市舒适橙出行科技有限公司公账</v>
          </cell>
          <cell r="AO55">
            <v>2980</v>
          </cell>
          <cell r="AP55">
            <v>44770</v>
          </cell>
          <cell r="AQ55">
            <v>44862</v>
          </cell>
          <cell r="AR55">
            <v>3</v>
          </cell>
          <cell r="AS55">
            <v>8940</v>
          </cell>
          <cell r="AT55">
            <v>3</v>
          </cell>
          <cell r="AU55">
            <v>8940</v>
          </cell>
          <cell r="AV55" t="str">
            <v>正常</v>
          </cell>
          <cell r="AW55">
            <v>0</v>
          </cell>
          <cell r="AX55">
            <v>0</v>
          </cell>
          <cell r="AY55">
            <v>21134.97</v>
          </cell>
        </row>
        <row r="55">
          <cell r="BA55">
            <v>31</v>
          </cell>
          <cell r="BB55">
            <v>144.93064516129</v>
          </cell>
        </row>
        <row r="55"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10</v>
          </cell>
          <cell r="BJ55">
            <v>0</v>
          </cell>
          <cell r="BK55">
            <v>0</v>
          </cell>
          <cell r="BL55">
            <v>10</v>
          </cell>
          <cell r="BM55" t="str">
            <v>A(优质)</v>
          </cell>
        </row>
        <row r="55">
          <cell r="BO55" t="str">
            <v/>
          </cell>
          <cell r="BP55" t="str">
            <v/>
          </cell>
        </row>
        <row r="55">
          <cell r="BW55" t="str">
            <v/>
          </cell>
          <cell r="BX55">
            <v>44739</v>
          </cell>
          <cell r="BY55" t="str">
            <v/>
          </cell>
          <cell r="BZ55" t="str">
            <v/>
          </cell>
        </row>
        <row r="55">
          <cell r="CD55" t="str">
            <v>FET-FH-202206R0004</v>
          </cell>
          <cell r="CE55" t="str">
            <v>李耀奇</v>
          </cell>
          <cell r="CF55" t="str">
            <v>362527199808090515</v>
          </cell>
          <cell r="CG55">
            <v>13387943318</v>
          </cell>
          <cell r="CH55">
            <v>44737</v>
          </cell>
          <cell r="CI55">
            <v>44920</v>
          </cell>
        </row>
        <row r="56">
          <cell r="B56" t="str">
            <v>租赁</v>
          </cell>
        </row>
        <row r="56">
          <cell r="F56" t="str">
            <v>深圳市陶元百顺汽车销售有限公司</v>
          </cell>
          <cell r="G56" t="str">
            <v>352203198911010516</v>
          </cell>
          <cell r="H56">
            <v>18605933100</v>
          </cell>
          <cell r="I56" t="str">
            <v>网约车以租代购方案</v>
          </cell>
          <cell r="J56" t="str">
            <v>风神E70/DFM7002G1F7BEV</v>
          </cell>
          <cell r="K56" t="str">
            <v>深圳</v>
          </cell>
        </row>
        <row r="56">
          <cell r="M56" t="str">
            <v>深圳市龙华区大浪街道陶园社区汉艺厂厂房</v>
          </cell>
          <cell r="N56" t="str">
            <v>张晓凤</v>
          </cell>
          <cell r="O56" t="str">
            <v>丁艺</v>
          </cell>
          <cell r="P56" t="str">
            <v>徐莹莹</v>
          </cell>
          <cell r="Q56" t="str">
            <v>李玮</v>
          </cell>
          <cell r="R56">
            <v>18605933100</v>
          </cell>
        </row>
        <row r="56">
          <cell r="U56" t="str">
            <v>深圳市舒适捷汽车租赁有限公司</v>
          </cell>
        </row>
        <row r="56">
          <cell r="W56" t="str">
            <v>LDP31B96XNG035442</v>
          </cell>
          <cell r="X56" t="str">
            <v>粤BDV4732</v>
          </cell>
          <cell r="Y56" t="str">
            <v>862052211201257</v>
          </cell>
          <cell r="Z56">
            <v>45074</v>
          </cell>
          <cell r="AA56">
            <v>45099</v>
          </cell>
          <cell r="AB56" t="str">
            <v>2023/06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44739</v>
          </cell>
          <cell r="AI56">
            <v>44740</v>
          </cell>
          <cell r="AJ56">
            <v>44739</v>
          </cell>
        </row>
        <row r="56">
          <cell r="AL56">
            <v>9000</v>
          </cell>
          <cell r="AM56">
            <v>44736</v>
          </cell>
          <cell r="AN56" t="str">
            <v>深圳市舒适橙出行科技有限公司公账</v>
          </cell>
          <cell r="AO56">
            <v>2980</v>
          </cell>
          <cell r="AP56">
            <v>44770</v>
          </cell>
          <cell r="AQ56">
            <v>44862</v>
          </cell>
          <cell r="AR56">
            <v>3</v>
          </cell>
          <cell r="AS56">
            <v>8940</v>
          </cell>
          <cell r="AT56">
            <v>3</v>
          </cell>
          <cell r="AU56">
            <v>8940</v>
          </cell>
          <cell r="AV56" t="str">
            <v>正常</v>
          </cell>
          <cell r="AW56">
            <v>0</v>
          </cell>
          <cell r="AX56">
            <v>0</v>
          </cell>
          <cell r="AY56">
            <v>26775.6</v>
          </cell>
        </row>
        <row r="56">
          <cell r="BA56">
            <v>29</v>
          </cell>
          <cell r="BB56">
            <v>267.407586206897</v>
          </cell>
        </row>
        <row r="56"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10</v>
          </cell>
          <cell r="BJ56">
            <v>0</v>
          </cell>
          <cell r="BK56">
            <v>0</v>
          </cell>
          <cell r="BL56">
            <v>10</v>
          </cell>
          <cell r="BM56" t="str">
            <v>A(优质)</v>
          </cell>
        </row>
        <row r="56">
          <cell r="BO56" t="str">
            <v/>
          </cell>
          <cell r="BP56" t="str">
            <v/>
          </cell>
        </row>
        <row r="56">
          <cell r="BW56" t="str">
            <v/>
          </cell>
          <cell r="BX56">
            <v>44739</v>
          </cell>
          <cell r="BY56" t="str">
            <v/>
          </cell>
          <cell r="BZ56" t="str">
            <v/>
          </cell>
        </row>
        <row r="56">
          <cell r="CD56" t="str">
            <v>FET-FH-202206R0005</v>
          </cell>
          <cell r="CE56" t="str">
            <v>潘国权</v>
          </cell>
          <cell r="CF56" t="str">
            <v>522636197809150818</v>
          </cell>
          <cell r="CG56">
            <v>13392863445</v>
          </cell>
          <cell r="CH56">
            <v>44739</v>
          </cell>
          <cell r="CI56">
            <v>45103</v>
          </cell>
        </row>
        <row r="57">
          <cell r="B57" t="str">
            <v>租赁</v>
          </cell>
        </row>
        <row r="57">
          <cell r="F57" t="str">
            <v>深圳市陶元百顺汽车销售有限公司</v>
          </cell>
          <cell r="G57" t="str">
            <v>352203198911010516</v>
          </cell>
          <cell r="H57">
            <v>18605933100</v>
          </cell>
          <cell r="I57" t="str">
            <v>网约车以租代购方案</v>
          </cell>
          <cell r="J57" t="str">
            <v>风神E70/DFM7002G1F7BEV</v>
          </cell>
          <cell r="K57" t="str">
            <v>深圳</v>
          </cell>
        </row>
        <row r="57">
          <cell r="M57" t="str">
            <v>深圳市龙华区大浪街道陶园社区汉艺厂厂房</v>
          </cell>
          <cell r="N57" t="str">
            <v>张晓凤</v>
          </cell>
          <cell r="O57" t="str">
            <v>丁艺</v>
          </cell>
          <cell r="P57" t="str">
            <v>徐莹莹</v>
          </cell>
          <cell r="Q57" t="str">
            <v>李玮</v>
          </cell>
          <cell r="R57">
            <v>18605933100</v>
          </cell>
        </row>
        <row r="57">
          <cell r="U57" t="str">
            <v>深圳市舒适捷汽车租赁有限公司</v>
          </cell>
        </row>
        <row r="57">
          <cell r="W57" t="str">
            <v>LDP31B961NG035457</v>
          </cell>
          <cell r="X57" t="str">
            <v>粤BDM8941</v>
          </cell>
          <cell r="Y57" t="str">
            <v>862052211200336</v>
          </cell>
          <cell r="Z57">
            <v>45074</v>
          </cell>
          <cell r="AA57">
            <v>45099</v>
          </cell>
          <cell r="AB57" t="str">
            <v>2023/06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44739</v>
          </cell>
          <cell r="AI57">
            <v>44740</v>
          </cell>
          <cell r="AJ57">
            <v>44739</v>
          </cell>
        </row>
        <row r="57">
          <cell r="AL57">
            <v>9000</v>
          </cell>
          <cell r="AM57">
            <v>44736</v>
          </cell>
          <cell r="AN57" t="str">
            <v>深圳市舒适橙出行科技有限公司公账</v>
          </cell>
          <cell r="AO57">
            <v>2980</v>
          </cell>
          <cell r="AP57">
            <v>44770</v>
          </cell>
          <cell r="AQ57">
            <v>44862</v>
          </cell>
          <cell r="AR57">
            <v>3</v>
          </cell>
          <cell r="AS57">
            <v>8940</v>
          </cell>
          <cell r="AT57">
            <v>3</v>
          </cell>
          <cell r="AU57">
            <v>8940</v>
          </cell>
          <cell r="AV57" t="str">
            <v>正常</v>
          </cell>
          <cell r="AW57">
            <v>0</v>
          </cell>
          <cell r="AX57">
            <v>0</v>
          </cell>
          <cell r="AY57">
            <v>26514.2</v>
          </cell>
        </row>
        <row r="57">
          <cell r="BA57">
            <v>34</v>
          </cell>
          <cell r="BB57">
            <v>244.965588235294</v>
          </cell>
        </row>
        <row r="57"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10</v>
          </cell>
          <cell r="BJ57">
            <v>0</v>
          </cell>
          <cell r="BK57">
            <v>0</v>
          </cell>
          <cell r="BL57">
            <v>10</v>
          </cell>
          <cell r="BM57" t="str">
            <v>A(优质)</v>
          </cell>
        </row>
        <row r="57">
          <cell r="BO57" t="str">
            <v/>
          </cell>
          <cell r="BP57" t="str">
            <v/>
          </cell>
        </row>
        <row r="57">
          <cell r="BW57" t="str">
            <v/>
          </cell>
          <cell r="BX57">
            <v>44739</v>
          </cell>
          <cell r="BY57" t="str">
            <v/>
          </cell>
          <cell r="BZ57" t="str">
            <v/>
          </cell>
        </row>
        <row r="57">
          <cell r="CD57" t="str">
            <v>FET-FH-202206R0004</v>
          </cell>
          <cell r="CE57" t="str">
            <v>刘勇</v>
          </cell>
          <cell r="CF57" t="str">
            <v>441622199307265711</v>
          </cell>
          <cell r="CG57">
            <v>13728935648</v>
          </cell>
          <cell r="CH57">
            <v>44746</v>
          </cell>
          <cell r="CI57">
            <v>45111</v>
          </cell>
        </row>
        <row r="58">
          <cell r="B58" t="str">
            <v>租赁</v>
          </cell>
        </row>
        <row r="58">
          <cell r="F58" t="str">
            <v>深圳市陶元百顺汽车销售有限公司</v>
          </cell>
          <cell r="G58" t="str">
            <v>352203198911010516</v>
          </cell>
          <cell r="H58">
            <v>18605933100</v>
          </cell>
          <cell r="I58" t="str">
            <v>网约车以租代购方案</v>
          </cell>
          <cell r="J58" t="str">
            <v>风神E70/DFM7002G1F7BEV</v>
          </cell>
          <cell r="K58" t="str">
            <v>深圳</v>
          </cell>
        </row>
        <row r="58">
          <cell r="M58" t="str">
            <v>深圳市龙华区大浪街道陶园社区汉艺厂厂房</v>
          </cell>
          <cell r="N58" t="str">
            <v>张晓凤</v>
          </cell>
          <cell r="O58" t="str">
            <v>丁艺</v>
          </cell>
          <cell r="P58" t="str">
            <v>徐莹莹</v>
          </cell>
          <cell r="Q58" t="str">
            <v>李玮</v>
          </cell>
          <cell r="R58">
            <v>18605933100</v>
          </cell>
        </row>
        <row r="58">
          <cell r="U58" t="str">
            <v>深圳市舒适捷汽车租赁有限公司</v>
          </cell>
        </row>
        <row r="58">
          <cell r="W58" t="str">
            <v>LDP31B966NG035986</v>
          </cell>
          <cell r="X58" t="str">
            <v>粤BDX3903</v>
          </cell>
          <cell r="Y58" t="str">
            <v>862052211200895</v>
          </cell>
          <cell r="Z58">
            <v>45074</v>
          </cell>
          <cell r="AA58">
            <v>45099</v>
          </cell>
          <cell r="AB58" t="str">
            <v>2023/06</v>
          </cell>
          <cell r="AC58">
            <v>1</v>
          </cell>
          <cell r="AD58">
            <v>0</v>
          </cell>
          <cell r="AE58">
            <v>300</v>
          </cell>
          <cell r="AF58">
            <v>0</v>
          </cell>
          <cell r="AG58">
            <v>0</v>
          </cell>
          <cell r="AH58">
            <v>44739</v>
          </cell>
          <cell r="AI58">
            <v>44740</v>
          </cell>
          <cell r="AJ58">
            <v>44739</v>
          </cell>
        </row>
        <row r="58">
          <cell r="AL58">
            <v>9000</v>
          </cell>
          <cell r="AM58">
            <v>44736</v>
          </cell>
          <cell r="AN58" t="str">
            <v>深圳市舒适橙出行科技有限公司公账</v>
          </cell>
          <cell r="AO58">
            <v>2980</v>
          </cell>
          <cell r="AP58">
            <v>44770</v>
          </cell>
          <cell r="AQ58">
            <v>44862</v>
          </cell>
          <cell r="AR58">
            <v>3</v>
          </cell>
          <cell r="AS58">
            <v>8940</v>
          </cell>
          <cell r="AT58">
            <v>3</v>
          </cell>
          <cell r="AU58">
            <v>8940</v>
          </cell>
          <cell r="AV58" t="str">
            <v>正常</v>
          </cell>
          <cell r="AW58">
            <v>0</v>
          </cell>
          <cell r="AX58">
            <v>0</v>
          </cell>
          <cell r="AY58">
            <v>19789.11</v>
          </cell>
        </row>
        <row r="58">
          <cell r="BA58">
            <v>33</v>
          </cell>
          <cell r="BB58">
            <v>121.511515151515</v>
          </cell>
        </row>
        <row r="58">
          <cell r="BE58">
            <v>0</v>
          </cell>
          <cell r="BF58">
            <v>0</v>
          </cell>
          <cell r="BG58">
            <v>0</v>
          </cell>
          <cell r="BH58">
            <v>5</v>
          </cell>
          <cell r="BI58">
            <v>10</v>
          </cell>
          <cell r="BJ58">
            <v>0</v>
          </cell>
          <cell r="BK58">
            <v>0</v>
          </cell>
          <cell r="BL58">
            <v>15</v>
          </cell>
          <cell r="BM58" t="str">
            <v>A(优质)</v>
          </cell>
        </row>
        <row r="58">
          <cell r="BO58" t="str">
            <v/>
          </cell>
          <cell r="BP58" t="str">
            <v/>
          </cell>
        </row>
        <row r="58">
          <cell r="BW58" t="str">
            <v/>
          </cell>
          <cell r="BX58">
            <v>44739</v>
          </cell>
          <cell r="BY58" t="str">
            <v/>
          </cell>
          <cell r="BZ58" t="str">
            <v/>
          </cell>
        </row>
        <row r="58">
          <cell r="CD58" t="str">
            <v>FET-FH-202206R0005</v>
          </cell>
          <cell r="CE58" t="str">
            <v>辜文浩</v>
          </cell>
          <cell r="CF58" t="str">
            <v>445281197904260014</v>
          </cell>
          <cell r="CG58">
            <v>17503003453</v>
          </cell>
          <cell r="CH58">
            <v>44737</v>
          </cell>
          <cell r="CI58">
            <v>44920</v>
          </cell>
        </row>
        <row r="59">
          <cell r="B59" t="str">
            <v>租赁</v>
          </cell>
        </row>
        <row r="59">
          <cell r="F59" t="str">
            <v>深圳市陶元百顺汽车销售有限公司</v>
          </cell>
          <cell r="G59" t="str">
            <v>352203198911010516</v>
          </cell>
          <cell r="H59">
            <v>18605933100</v>
          </cell>
          <cell r="I59" t="str">
            <v>网约车以租代购方案</v>
          </cell>
          <cell r="J59" t="str">
            <v>风神E70/DFM7002G1F7BEV</v>
          </cell>
          <cell r="K59" t="str">
            <v>深圳</v>
          </cell>
        </row>
        <row r="59">
          <cell r="M59" t="str">
            <v>深圳市龙华区大浪街道陶园社区汉艺厂厂房</v>
          </cell>
          <cell r="N59" t="str">
            <v>张晓凤</v>
          </cell>
          <cell r="O59" t="str">
            <v>丁艺</v>
          </cell>
          <cell r="P59" t="str">
            <v>徐莹莹</v>
          </cell>
          <cell r="Q59" t="str">
            <v>李玮</v>
          </cell>
          <cell r="R59">
            <v>18605933100</v>
          </cell>
        </row>
        <row r="59">
          <cell r="U59" t="str">
            <v>深圳市舒适捷汽车租赁有限公司</v>
          </cell>
        </row>
        <row r="59">
          <cell r="W59" t="str">
            <v>LDP31B967NG036032</v>
          </cell>
          <cell r="X59" t="str">
            <v>粤BDM7663</v>
          </cell>
          <cell r="Y59" t="str">
            <v>862052211201740</v>
          </cell>
          <cell r="Z59">
            <v>45074</v>
          </cell>
          <cell r="AA59">
            <v>45099</v>
          </cell>
          <cell r="AB59" t="str">
            <v>2023/06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44739</v>
          </cell>
          <cell r="AI59">
            <v>44740</v>
          </cell>
          <cell r="AJ59">
            <v>44739</v>
          </cell>
        </row>
        <row r="59">
          <cell r="AL59">
            <v>9000</v>
          </cell>
          <cell r="AM59">
            <v>44736</v>
          </cell>
          <cell r="AN59" t="str">
            <v>深圳市舒适橙出行科技有限公司公账</v>
          </cell>
          <cell r="AO59">
            <v>2980</v>
          </cell>
          <cell r="AP59">
            <v>44770</v>
          </cell>
          <cell r="AQ59">
            <v>44862</v>
          </cell>
          <cell r="AR59">
            <v>3</v>
          </cell>
          <cell r="AS59">
            <v>8940</v>
          </cell>
          <cell r="AT59">
            <v>3</v>
          </cell>
          <cell r="AU59">
            <v>8940</v>
          </cell>
          <cell r="AV59" t="str">
            <v>正常</v>
          </cell>
          <cell r="AW59">
            <v>0</v>
          </cell>
          <cell r="AX59">
            <v>0</v>
          </cell>
          <cell r="AY59">
            <v>10618.16</v>
          </cell>
        </row>
        <row r="59">
          <cell r="BA59">
            <v>15</v>
          </cell>
          <cell r="BB59">
            <v>131.674666666667</v>
          </cell>
        </row>
        <row r="59">
          <cell r="BE59">
            <v>0</v>
          </cell>
          <cell r="BF59">
            <v>5</v>
          </cell>
          <cell r="BG59">
            <v>0</v>
          </cell>
          <cell r="BH59">
            <v>0</v>
          </cell>
          <cell r="BI59">
            <v>10</v>
          </cell>
          <cell r="BJ59">
            <v>0</v>
          </cell>
          <cell r="BK59">
            <v>0</v>
          </cell>
          <cell r="BL59">
            <v>15</v>
          </cell>
          <cell r="BM59" t="str">
            <v>A(优质)</v>
          </cell>
        </row>
        <row r="59">
          <cell r="BO59" t="str">
            <v/>
          </cell>
          <cell r="BP59" t="str">
            <v/>
          </cell>
        </row>
        <row r="59">
          <cell r="BW59" t="str">
            <v/>
          </cell>
          <cell r="BX59">
            <v>44739</v>
          </cell>
          <cell r="BY59" t="str">
            <v/>
          </cell>
          <cell r="BZ59" t="str">
            <v/>
          </cell>
        </row>
        <row r="59">
          <cell r="CD59" t="str">
            <v>FET-FH-202206R0004</v>
          </cell>
          <cell r="CE59" t="str">
            <v>杨磊</v>
          </cell>
          <cell r="CF59" t="str">
            <v>421083199107162853</v>
          </cell>
          <cell r="CG59">
            <v>15989383655</v>
          </cell>
          <cell r="CH59">
            <v>44735</v>
          </cell>
          <cell r="CI59">
            <v>45008</v>
          </cell>
        </row>
        <row r="60">
          <cell r="B60" t="str">
            <v>租赁</v>
          </cell>
        </row>
        <row r="60">
          <cell r="F60" t="str">
            <v>深圳市陶元百顺汽车销售有限公司</v>
          </cell>
          <cell r="G60" t="str">
            <v>352203198911010516</v>
          </cell>
          <cell r="H60">
            <v>18605933100</v>
          </cell>
          <cell r="I60" t="str">
            <v>网约车以租代购方案</v>
          </cell>
          <cell r="J60" t="str">
            <v>风神E70/DFM7001G1F1BEV</v>
          </cell>
          <cell r="K60" t="str">
            <v>深圳</v>
          </cell>
        </row>
        <row r="60">
          <cell r="M60" t="str">
            <v>深圳市龙华区大浪街道陶园社区汉艺厂厂房</v>
          </cell>
          <cell r="N60" t="str">
            <v>张晓凤</v>
          </cell>
          <cell r="O60" t="str">
            <v>丁艺</v>
          </cell>
          <cell r="P60" t="str">
            <v>徐莹莹</v>
          </cell>
          <cell r="Q60" t="str">
            <v>李玮</v>
          </cell>
          <cell r="R60">
            <v>18605933100</v>
          </cell>
        </row>
        <row r="60">
          <cell r="U60" t="str">
            <v>深圳市舒适捷汽车租赁有限公司</v>
          </cell>
        </row>
        <row r="60">
          <cell r="W60" t="str">
            <v>LDP31B962NG038691</v>
          </cell>
          <cell r="X60" t="str">
            <v>粤BDP6837</v>
          </cell>
          <cell r="Y60" t="str">
            <v>862052211200066</v>
          </cell>
          <cell r="Z60">
            <v>45074</v>
          </cell>
          <cell r="AA60">
            <v>45099</v>
          </cell>
          <cell r="AB60" t="str">
            <v>2023/06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44739</v>
          </cell>
          <cell r="AI60">
            <v>44740</v>
          </cell>
          <cell r="AJ60">
            <v>44739</v>
          </cell>
        </row>
        <row r="60">
          <cell r="AL60">
            <v>9000</v>
          </cell>
          <cell r="AM60">
            <v>44736</v>
          </cell>
          <cell r="AN60" t="str">
            <v>深圳市舒适橙出行科技有限公司公账</v>
          </cell>
          <cell r="AO60">
            <v>2980</v>
          </cell>
          <cell r="AP60">
            <v>44770</v>
          </cell>
          <cell r="AQ60">
            <v>44862</v>
          </cell>
          <cell r="AR60">
            <v>3</v>
          </cell>
          <cell r="AS60">
            <v>8940</v>
          </cell>
          <cell r="AT60">
            <v>3</v>
          </cell>
          <cell r="AU60">
            <v>8940</v>
          </cell>
          <cell r="AV60" t="str">
            <v>正常</v>
          </cell>
          <cell r="AW60">
            <v>0</v>
          </cell>
          <cell r="AX60">
            <v>0</v>
          </cell>
          <cell r="AY60">
            <v>17082.74</v>
          </cell>
        </row>
        <row r="60">
          <cell r="BA60">
            <v>26</v>
          </cell>
          <cell r="BB60">
            <v>166.591153846154</v>
          </cell>
        </row>
        <row r="60">
          <cell r="BE60">
            <v>0</v>
          </cell>
          <cell r="BF60">
            <v>5</v>
          </cell>
          <cell r="BG60">
            <v>0</v>
          </cell>
          <cell r="BH60">
            <v>0</v>
          </cell>
          <cell r="BI60">
            <v>10</v>
          </cell>
          <cell r="BJ60">
            <v>0</v>
          </cell>
          <cell r="BK60">
            <v>0</v>
          </cell>
          <cell r="BL60">
            <v>15</v>
          </cell>
          <cell r="BM60" t="str">
            <v>A(优质)</v>
          </cell>
        </row>
        <row r="60">
          <cell r="BO60" t="str">
            <v/>
          </cell>
          <cell r="BP60" t="str">
            <v/>
          </cell>
        </row>
        <row r="60">
          <cell r="BW60" t="str">
            <v/>
          </cell>
          <cell r="BX60">
            <v>44739</v>
          </cell>
          <cell r="BY60" t="str">
            <v/>
          </cell>
          <cell r="BZ60" t="str">
            <v/>
          </cell>
        </row>
        <row r="60">
          <cell r="CD60" t="str">
            <v>FET-FH-202206R0005</v>
          </cell>
          <cell r="CE60" t="str">
            <v>宋小刚</v>
          </cell>
          <cell r="CF60" t="str">
            <v>511621199701281690</v>
          </cell>
          <cell r="CG60">
            <v>18808263635</v>
          </cell>
          <cell r="CH60">
            <v>44737</v>
          </cell>
          <cell r="CI60">
            <v>44920</v>
          </cell>
        </row>
        <row r="61">
          <cell r="B61" t="str">
            <v>租赁</v>
          </cell>
        </row>
        <row r="61">
          <cell r="F61" t="str">
            <v>深圳市陶元百顺汽车销售有限公司</v>
          </cell>
          <cell r="G61" t="str">
            <v>352203198911010516</v>
          </cell>
          <cell r="H61">
            <v>18605933100</v>
          </cell>
          <cell r="I61" t="str">
            <v>网约车以租代购方案</v>
          </cell>
          <cell r="J61" t="str">
            <v>风神E70/DFM7001G1F1BEV</v>
          </cell>
          <cell r="K61" t="str">
            <v>深圳</v>
          </cell>
        </row>
        <row r="61">
          <cell r="M61" t="str">
            <v>深圳市龙华区大浪街道陶园社区汉艺厂厂房</v>
          </cell>
          <cell r="N61" t="str">
            <v>张晓凤</v>
          </cell>
          <cell r="O61" t="str">
            <v>丁艺</v>
          </cell>
          <cell r="P61" t="str">
            <v>徐莹莹</v>
          </cell>
          <cell r="Q61" t="str">
            <v>李玮</v>
          </cell>
          <cell r="R61">
            <v>18605933100</v>
          </cell>
        </row>
        <row r="61">
          <cell r="U61" t="str">
            <v>深圳市舒适捷汽车租赁有限公司</v>
          </cell>
        </row>
        <row r="61">
          <cell r="W61" t="str">
            <v>LDP31B962NG038836</v>
          </cell>
          <cell r="X61" t="str">
            <v>粤BDL4005</v>
          </cell>
          <cell r="Y61" t="str">
            <v>862052211200779</v>
          </cell>
          <cell r="Z61">
            <v>45086</v>
          </cell>
          <cell r="AA61">
            <v>45099</v>
          </cell>
          <cell r="AB61" t="str">
            <v>2023/06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44739</v>
          </cell>
          <cell r="AI61">
            <v>44740</v>
          </cell>
          <cell r="AJ61">
            <v>44739</v>
          </cell>
        </row>
        <row r="61">
          <cell r="AL61">
            <v>9000</v>
          </cell>
          <cell r="AM61">
            <v>44737</v>
          </cell>
          <cell r="AN61" t="str">
            <v>深圳市舒适橙出行科技有限公司公账</v>
          </cell>
          <cell r="AO61">
            <v>2980</v>
          </cell>
          <cell r="AP61">
            <v>44770</v>
          </cell>
          <cell r="AQ61">
            <v>44862</v>
          </cell>
          <cell r="AR61">
            <v>3</v>
          </cell>
          <cell r="AS61">
            <v>8940</v>
          </cell>
          <cell r="AT61">
            <v>3</v>
          </cell>
          <cell r="AU61">
            <v>8940</v>
          </cell>
          <cell r="AV61" t="str">
            <v>正常</v>
          </cell>
          <cell r="AW61">
            <v>0</v>
          </cell>
          <cell r="AX61">
            <v>0</v>
          </cell>
          <cell r="AY61">
            <v>30293.54</v>
          </cell>
        </row>
        <row r="61">
          <cell r="BA61">
            <v>33</v>
          </cell>
          <cell r="BB61">
            <v>299.972121212121</v>
          </cell>
        </row>
        <row r="61"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10</v>
          </cell>
          <cell r="BJ61">
            <v>0</v>
          </cell>
          <cell r="BK61">
            <v>0</v>
          </cell>
          <cell r="BL61">
            <v>10</v>
          </cell>
          <cell r="BM61" t="str">
            <v>A(优质)</v>
          </cell>
        </row>
        <row r="61">
          <cell r="BO61" t="str">
            <v/>
          </cell>
          <cell r="BP61" t="str">
            <v/>
          </cell>
        </row>
        <row r="61">
          <cell r="BW61" t="str">
            <v/>
          </cell>
          <cell r="BX61">
            <v>44739</v>
          </cell>
          <cell r="BY61" t="str">
            <v/>
          </cell>
          <cell r="BZ61" t="str">
            <v/>
          </cell>
        </row>
        <row r="61">
          <cell r="CD61" t="str">
            <v>FET-FH-202206R0009</v>
          </cell>
          <cell r="CE61" t="str">
            <v>周滔</v>
          </cell>
          <cell r="CF61" t="str">
            <v>430682199801185315</v>
          </cell>
          <cell r="CG61">
            <v>18169401936</v>
          </cell>
          <cell r="CH61">
            <v>44737</v>
          </cell>
          <cell r="CI61">
            <v>44920</v>
          </cell>
        </row>
        <row r="62">
          <cell r="B62" t="str">
            <v>租赁</v>
          </cell>
        </row>
        <row r="62">
          <cell r="F62" t="str">
            <v>深圳市陶元百顺汽车销售有限公司</v>
          </cell>
          <cell r="G62" t="str">
            <v>352203198911010516</v>
          </cell>
          <cell r="H62">
            <v>18605933100</v>
          </cell>
          <cell r="I62" t="str">
            <v>网约车以租代购方案</v>
          </cell>
          <cell r="J62" t="str">
            <v>风神E70/DFM7001G1F1BEV</v>
          </cell>
          <cell r="K62" t="str">
            <v>深圳</v>
          </cell>
        </row>
        <row r="62">
          <cell r="M62" t="str">
            <v>深圳市龙华区大浪街道陶园社区汉艺厂厂房</v>
          </cell>
          <cell r="N62" t="str">
            <v>张晓凤</v>
          </cell>
          <cell r="O62" t="str">
            <v>丁艺</v>
          </cell>
          <cell r="P62" t="str">
            <v>徐莹莹</v>
          </cell>
          <cell r="Q62" t="str">
            <v>李玮</v>
          </cell>
          <cell r="R62">
            <v>18605933100</v>
          </cell>
        </row>
        <row r="62">
          <cell r="U62" t="str">
            <v>深圳市舒适捷汽车租赁有限公司</v>
          </cell>
        </row>
        <row r="62">
          <cell r="W62" t="str">
            <v>LDP31B96XNG038857</v>
          </cell>
          <cell r="X62" t="str">
            <v>粤BDL5528</v>
          </cell>
          <cell r="Y62" t="str">
            <v>862052211200823</v>
          </cell>
          <cell r="Z62">
            <v>45086</v>
          </cell>
          <cell r="AA62">
            <v>45099</v>
          </cell>
          <cell r="AB62" t="str">
            <v>2023/06</v>
          </cell>
          <cell r="AC62">
            <v>1</v>
          </cell>
          <cell r="AD62">
            <v>0</v>
          </cell>
          <cell r="AE62">
            <v>300</v>
          </cell>
          <cell r="AF62">
            <v>0</v>
          </cell>
          <cell r="AG62">
            <v>0</v>
          </cell>
          <cell r="AH62">
            <v>44739</v>
          </cell>
          <cell r="AI62">
            <v>44740</v>
          </cell>
          <cell r="AJ62">
            <v>44739</v>
          </cell>
        </row>
        <row r="62">
          <cell r="AL62">
            <v>9000</v>
          </cell>
          <cell r="AM62">
            <v>44737</v>
          </cell>
          <cell r="AN62" t="str">
            <v>深圳市舒适橙出行科技有限公司公账</v>
          </cell>
          <cell r="AO62">
            <v>2980</v>
          </cell>
          <cell r="AP62">
            <v>44770</v>
          </cell>
          <cell r="AQ62">
            <v>44862</v>
          </cell>
          <cell r="AR62">
            <v>3</v>
          </cell>
          <cell r="AS62">
            <v>8940</v>
          </cell>
          <cell r="AT62">
            <v>3</v>
          </cell>
          <cell r="AU62">
            <v>8940</v>
          </cell>
          <cell r="AV62" t="str">
            <v>正常</v>
          </cell>
          <cell r="AW62">
            <v>0</v>
          </cell>
          <cell r="AX62">
            <v>0</v>
          </cell>
          <cell r="AY62">
            <v>23643.11</v>
          </cell>
        </row>
        <row r="62">
          <cell r="BA62">
            <v>29</v>
          </cell>
          <cell r="BB62">
            <v>305.645517241379</v>
          </cell>
        </row>
        <row r="62">
          <cell r="BE62">
            <v>0</v>
          </cell>
          <cell r="BF62">
            <v>0</v>
          </cell>
          <cell r="BG62">
            <v>0</v>
          </cell>
          <cell r="BH62">
            <v>5</v>
          </cell>
          <cell r="BI62">
            <v>10</v>
          </cell>
          <cell r="BJ62">
            <v>0</v>
          </cell>
          <cell r="BK62">
            <v>0</v>
          </cell>
          <cell r="BL62">
            <v>15</v>
          </cell>
          <cell r="BM62" t="str">
            <v>A(优质)</v>
          </cell>
        </row>
        <row r="62">
          <cell r="BO62" t="str">
            <v/>
          </cell>
          <cell r="BP62" t="str">
            <v/>
          </cell>
        </row>
        <row r="62">
          <cell r="BW62" t="str">
            <v/>
          </cell>
          <cell r="BX62">
            <v>44739</v>
          </cell>
          <cell r="BY62" t="str">
            <v/>
          </cell>
          <cell r="BZ62" t="str">
            <v/>
          </cell>
        </row>
        <row r="62">
          <cell r="CD62" t="str">
            <v>FET-FH-202206R0009</v>
          </cell>
          <cell r="CE62" t="str">
            <v>林镇洪</v>
          </cell>
          <cell r="CF62" t="str">
            <v>44052419690727849X</v>
          </cell>
          <cell r="CG62">
            <v>13380314787</v>
          </cell>
          <cell r="CH62">
            <v>44739</v>
          </cell>
          <cell r="CI62">
            <v>45104</v>
          </cell>
        </row>
        <row r="63">
          <cell r="B63" t="str">
            <v>租赁</v>
          </cell>
        </row>
        <row r="63">
          <cell r="F63" t="str">
            <v>深圳市陶元百顺汽车销售有限公司</v>
          </cell>
          <cell r="G63" t="str">
            <v>352203198911010516</v>
          </cell>
          <cell r="H63">
            <v>18605933100</v>
          </cell>
          <cell r="I63" t="str">
            <v>网约车以租代购方案</v>
          </cell>
          <cell r="J63" t="str">
            <v>风神E70/DFM7001G1F1BEV</v>
          </cell>
          <cell r="K63" t="str">
            <v>深圳</v>
          </cell>
        </row>
        <row r="63">
          <cell r="M63" t="str">
            <v>深圳市龙华区大浪街道陶园社区汉艺厂厂房</v>
          </cell>
          <cell r="N63" t="str">
            <v>张晓凤</v>
          </cell>
          <cell r="O63" t="str">
            <v>丁艺</v>
          </cell>
          <cell r="P63" t="str">
            <v>徐莹莹</v>
          </cell>
          <cell r="Q63" t="str">
            <v>李玮</v>
          </cell>
          <cell r="R63">
            <v>18605933100</v>
          </cell>
        </row>
        <row r="63">
          <cell r="U63" t="str">
            <v>深圳市舒适捷汽车租赁有限公司</v>
          </cell>
        </row>
        <row r="63">
          <cell r="W63" t="str">
            <v>LDP31B961NG038858</v>
          </cell>
          <cell r="X63" t="str">
            <v>粤BDL1259</v>
          </cell>
          <cell r="Y63" t="str">
            <v>862052211201476</v>
          </cell>
          <cell r="Z63">
            <v>45086</v>
          </cell>
          <cell r="AA63">
            <v>45099</v>
          </cell>
          <cell r="AB63" t="str">
            <v>2023/06</v>
          </cell>
          <cell r="AC63">
            <v>1</v>
          </cell>
          <cell r="AD63">
            <v>0</v>
          </cell>
          <cell r="AE63">
            <v>500</v>
          </cell>
          <cell r="AF63">
            <v>0</v>
          </cell>
          <cell r="AG63">
            <v>0</v>
          </cell>
          <cell r="AH63">
            <v>44739</v>
          </cell>
          <cell r="AI63">
            <v>44740</v>
          </cell>
          <cell r="AJ63">
            <v>44739</v>
          </cell>
        </row>
        <row r="63">
          <cell r="AL63">
            <v>9000</v>
          </cell>
          <cell r="AM63">
            <v>44737</v>
          </cell>
          <cell r="AN63" t="str">
            <v>深圳市舒适橙出行科技有限公司公账</v>
          </cell>
          <cell r="AO63">
            <v>2980</v>
          </cell>
          <cell r="AP63">
            <v>44770</v>
          </cell>
          <cell r="AQ63">
            <v>44862</v>
          </cell>
          <cell r="AR63">
            <v>3</v>
          </cell>
          <cell r="AS63">
            <v>8940</v>
          </cell>
          <cell r="AT63">
            <v>3</v>
          </cell>
          <cell r="AU63">
            <v>8940</v>
          </cell>
          <cell r="AV63" t="str">
            <v>正常</v>
          </cell>
          <cell r="AW63">
            <v>0</v>
          </cell>
          <cell r="AX63">
            <v>0</v>
          </cell>
          <cell r="AY63">
            <v>15374.85</v>
          </cell>
        </row>
        <row r="63">
          <cell r="BA63">
            <v>26</v>
          </cell>
          <cell r="BB63">
            <v>183.470384615385</v>
          </cell>
        </row>
        <row r="63">
          <cell r="BE63">
            <v>0</v>
          </cell>
          <cell r="BF63">
            <v>5</v>
          </cell>
          <cell r="BG63">
            <v>0</v>
          </cell>
          <cell r="BH63">
            <v>5</v>
          </cell>
          <cell r="BI63">
            <v>10</v>
          </cell>
          <cell r="BJ63">
            <v>0</v>
          </cell>
          <cell r="BK63">
            <v>0</v>
          </cell>
          <cell r="BL63">
            <v>20</v>
          </cell>
          <cell r="BM63" t="str">
            <v>A(优质)</v>
          </cell>
        </row>
        <row r="63">
          <cell r="BO63" t="str">
            <v/>
          </cell>
          <cell r="BP63" t="str">
            <v/>
          </cell>
        </row>
        <row r="63">
          <cell r="BW63" t="str">
            <v/>
          </cell>
          <cell r="BX63">
            <v>44739</v>
          </cell>
          <cell r="BY63" t="str">
            <v/>
          </cell>
          <cell r="BZ63" t="str">
            <v/>
          </cell>
        </row>
        <row r="63">
          <cell r="CD63" t="str">
            <v>FET-FH-202206R0009</v>
          </cell>
          <cell r="CE63" t="str">
            <v>王廷翰</v>
          </cell>
          <cell r="CF63" t="str">
            <v>522327199611152857</v>
          </cell>
          <cell r="CG63">
            <v>18985997642</v>
          </cell>
          <cell r="CH63">
            <v>44737</v>
          </cell>
          <cell r="CI63">
            <v>44920</v>
          </cell>
        </row>
        <row r="64">
          <cell r="B64" t="str">
            <v>租赁</v>
          </cell>
        </row>
        <row r="64">
          <cell r="F64" t="str">
            <v>深圳市陶元百顺汽车销售有限公司</v>
          </cell>
          <cell r="G64" t="str">
            <v>352203198911010516</v>
          </cell>
          <cell r="H64">
            <v>18605933100</v>
          </cell>
          <cell r="I64" t="str">
            <v>网约车以租代购方案</v>
          </cell>
          <cell r="J64" t="str">
            <v>风神E70/DFM7001G1F1BEV</v>
          </cell>
          <cell r="K64" t="str">
            <v>深圳</v>
          </cell>
        </row>
        <row r="64">
          <cell r="M64" t="str">
            <v>深圳市龙华区大浪街道陶园社区汉艺厂厂房</v>
          </cell>
          <cell r="N64" t="str">
            <v>张晓凤</v>
          </cell>
          <cell r="O64" t="str">
            <v>丁艺</v>
          </cell>
          <cell r="P64" t="str">
            <v>徐莹莹</v>
          </cell>
          <cell r="Q64" t="str">
            <v>李玮</v>
          </cell>
          <cell r="R64">
            <v>18605933100</v>
          </cell>
        </row>
        <row r="64">
          <cell r="U64" t="str">
            <v>深圳市舒适捷汽车租赁有限公司</v>
          </cell>
        </row>
        <row r="64">
          <cell r="W64" t="str">
            <v>LDP31B961NG038875</v>
          </cell>
          <cell r="X64" t="str">
            <v>粤BDM2858</v>
          </cell>
          <cell r="Y64" t="str">
            <v>862052211201405</v>
          </cell>
          <cell r="Z64">
            <v>45086</v>
          </cell>
          <cell r="AA64">
            <v>45099</v>
          </cell>
          <cell r="AB64" t="str">
            <v>2023/06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44739</v>
          </cell>
          <cell r="AI64">
            <v>44740</v>
          </cell>
          <cell r="AJ64">
            <v>44739</v>
          </cell>
        </row>
        <row r="64">
          <cell r="AL64">
            <v>9000</v>
          </cell>
          <cell r="AM64">
            <v>44737</v>
          </cell>
          <cell r="AN64" t="str">
            <v>深圳市舒适橙出行科技有限公司公账</v>
          </cell>
          <cell r="AO64">
            <v>2980</v>
          </cell>
          <cell r="AP64">
            <v>44770</v>
          </cell>
          <cell r="AQ64">
            <v>44862</v>
          </cell>
          <cell r="AR64">
            <v>3</v>
          </cell>
          <cell r="AS64">
            <v>8940</v>
          </cell>
          <cell r="AT64">
            <v>3</v>
          </cell>
          <cell r="AU64">
            <v>8940</v>
          </cell>
          <cell r="AV64" t="str">
            <v>正常</v>
          </cell>
          <cell r="AW64">
            <v>0</v>
          </cell>
          <cell r="AX64">
            <v>0</v>
          </cell>
          <cell r="AY64">
            <v>24998.12</v>
          </cell>
        </row>
        <row r="64">
          <cell r="BA64">
            <v>32</v>
          </cell>
          <cell r="BB64">
            <v>249.0734375</v>
          </cell>
        </row>
        <row r="64"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10</v>
          </cell>
          <cell r="BJ64">
            <v>0</v>
          </cell>
          <cell r="BK64">
            <v>0</v>
          </cell>
          <cell r="BL64">
            <v>10</v>
          </cell>
          <cell r="BM64" t="str">
            <v>A(优质)</v>
          </cell>
        </row>
        <row r="64">
          <cell r="BO64" t="str">
            <v/>
          </cell>
          <cell r="BP64" t="str">
            <v/>
          </cell>
        </row>
        <row r="64">
          <cell r="BW64" t="str">
            <v/>
          </cell>
          <cell r="BX64">
            <v>44739</v>
          </cell>
          <cell r="BY64" t="str">
            <v/>
          </cell>
          <cell r="BZ64" t="str">
            <v/>
          </cell>
        </row>
        <row r="64">
          <cell r="CD64" t="str">
            <v>FET-FH-202206R0009</v>
          </cell>
          <cell r="CE64" t="str">
            <v>唐清林</v>
          </cell>
          <cell r="CF64" t="str">
            <v>430225196708227012</v>
          </cell>
          <cell r="CG64">
            <v>13352675888</v>
          </cell>
          <cell r="CH64">
            <v>44740</v>
          </cell>
          <cell r="CI64">
            <v>44984</v>
          </cell>
        </row>
        <row r="65">
          <cell r="B65" t="str">
            <v>租赁</v>
          </cell>
        </row>
        <row r="65">
          <cell r="F65" t="str">
            <v>深圳市陶元百顺汽车销售有限公司</v>
          </cell>
          <cell r="G65" t="str">
            <v>352203198911010516</v>
          </cell>
          <cell r="H65">
            <v>18605933100</v>
          </cell>
          <cell r="I65" t="str">
            <v>网约车以租代购方案</v>
          </cell>
          <cell r="J65" t="str">
            <v>风神E70/DFM7001G1F1BEV</v>
          </cell>
          <cell r="K65" t="str">
            <v>深圳</v>
          </cell>
        </row>
        <row r="65">
          <cell r="M65" t="str">
            <v>深圳市龙华区大浪街道陶园社区汉艺厂厂房</v>
          </cell>
          <cell r="N65" t="str">
            <v>张晓凤</v>
          </cell>
          <cell r="O65" t="str">
            <v>丁艺</v>
          </cell>
          <cell r="P65" t="str">
            <v>徐莹莹</v>
          </cell>
          <cell r="Q65" t="str">
            <v>李玮</v>
          </cell>
          <cell r="R65">
            <v>18605933100</v>
          </cell>
        </row>
        <row r="65">
          <cell r="U65" t="str">
            <v>深圳市舒适捷汽车租赁有限公司</v>
          </cell>
        </row>
        <row r="65">
          <cell r="W65" t="str">
            <v>LDP31B963NG038876</v>
          </cell>
          <cell r="X65" t="str">
            <v>粤BDM6253</v>
          </cell>
          <cell r="Y65" t="str">
            <v>862052211200785</v>
          </cell>
          <cell r="Z65">
            <v>45086</v>
          </cell>
          <cell r="AA65">
            <v>45099</v>
          </cell>
          <cell r="AB65" t="str">
            <v>2023/06</v>
          </cell>
          <cell r="AC65">
            <v>1</v>
          </cell>
          <cell r="AD65">
            <v>0</v>
          </cell>
          <cell r="AE65">
            <v>150</v>
          </cell>
          <cell r="AF65">
            <v>0</v>
          </cell>
          <cell r="AG65">
            <v>0</v>
          </cell>
          <cell r="AH65">
            <v>44739</v>
          </cell>
          <cell r="AI65">
            <v>44740</v>
          </cell>
          <cell r="AJ65">
            <v>44739</v>
          </cell>
        </row>
        <row r="65">
          <cell r="AL65">
            <v>9000</v>
          </cell>
          <cell r="AM65">
            <v>44736</v>
          </cell>
          <cell r="AN65" t="str">
            <v>深圳市舒适橙出行科技有限公司公账</v>
          </cell>
          <cell r="AO65">
            <v>2980</v>
          </cell>
          <cell r="AP65">
            <v>44770</v>
          </cell>
          <cell r="AQ65">
            <v>44862</v>
          </cell>
          <cell r="AR65">
            <v>3</v>
          </cell>
          <cell r="AS65">
            <v>8940</v>
          </cell>
          <cell r="AT65">
            <v>3</v>
          </cell>
          <cell r="AU65">
            <v>8940</v>
          </cell>
          <cell r="AV65" t="str">
            <v>正常</v>
          </cell>
          <cell r="AW65">
            <v>0</v>
          </cell>
          <cell r="AX65">
            <v>0</v>
          </cell>
          <cell r="AY65">
            <v>29588.86</v>
          </cell>
        </row>
        <row r="65">
          <cell r="BA65">
            <v>34</v>
          </cell>
          <cell r="BB65">
            <v>239.946176470588</v>
          </cell>
        </row>
        <row r="65">
          <cell r="BE65">
            <v>0</v>
          </cell>
          <cell r="BF65">
            <v>0</v>
          </cell>
          <cell r="BG65">
            <v>0</v>
          </cell>
          <cell r="BH65">
            <v>5</v>
          </cell>
          <cell r="BI65">
            <v>10</v>
          </cell>
          <cell r="BJ65">
            <v>0</v>
          </cell>
          <cell r="BK65">
            <v>0</v>
          </cell>
          <cell r="BL65">
            <v>15</v>
          </cell>
          <cell r="BM65" t="str">
            <v>A(优质)</v>
          </cell>
        </row>
        <row r="65">
          <cell r="BO65" t="str">
            <v/>
          </cell>
          <cell r="BP65" t="str">
            <v/>
          </cell>
        </row>
        <row r="65">
          <cell r="BW65" t="str">
            <v/>
          </cell>
          <cell r="BX65">
            <v>44739</v>
          </cell>
          <cell r="BY65" t="str">
            <v/>
          </cell>
          <cell r="BZ65" t="str">
            <v/>
          </cell>
        </row>
        <row r="65">
          <cell r="CD65" t="str">
            <v>FET-FH-202206R0008</v>
          </cell>
          <cell r="CE65" t="str">
            <v>黄辽宁</v>
          </cell>
          <cell r="CF65" t="str">
            <v>450122198703161032</v>
          </cell>
          <cell r="CG65">
            <v>1340773136</v>
          </cell>
          <cell r="CH65">
            <v>44734</v>
          </cell>
          <cell r="CI65">
            <v>45006</v>
          </cell>
        </row>
        <row r="66">
          <cell r="B66" t="str">
            <v>租赁</v>
          </cell>
        </row>
        <row r="66">
          <cell r="F66" t="str">
            <v>深圳市陶元百顺汽车销售有限公司</v>
          </cell>
          <cell r="G66" t="str">
            <v>352203198911010516</v>
          </cell>
          <cell r="H66">
            <v>18605933100</v>
          </cell>
          <cell r="I66" t="str">
            <v>网约车以租代购方案</v>
          </cell>
          <cell r="J66" t="str">
            <v>风神E70/DFM7001G1F1BEV</v>
          </cell>
          <cell r="K66" t="str">
            <v>深圳</v>
          </cell>
        </row>
        <row r="66">
          <cell r="M66" t="str">
            <v>深圳市龙华区大浪街道陶园社区汉艺厂厂房</v>
          </cell>
          <cell r="N66" t="str">
            <v>张晓凤</v>
          </cell>
          <cell r="O66" t="str">
            <v>丁艺</v>
          </cell>
          <cell r="P66" t="str">
            <v>徐莹莹</v>
          </cell>
          <cell r="Q66" t="str">
            <v>李玮</v>
          </cell>
          <cell r="R66">
            <v>18605933100</v>
          </cell>
        </row>
        <row r="66">
          <cell r="U66" t="str">
            <v>深圳市舒适捷汽车租赁有限公司</v>
          </cell>
        </row>
        <row r="66">
          <cell r="W66" t="str">
            <v>LDP31B969NG038879</v>
          </cell>
          <cell r="X66" t="str">
            <v>粤BDV5736</v>
          </cell>
          <cell r="Y66" t="str">
            <v>862052211201479</v>
          </cell>
          <cell r="Z66">
            <v>45086</v>
          </cell>
          <cell r="AA66">
            <v>45099</v>
          </cell>
          <cell r="AB66" t="str">
            <v>2023/06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44739</v>
          </cell>
          <cell r="AI66">
            <v>44740</v>
          </cell>
          <cell r="AJ66">
            <v>44739</v>
          </cell>
        </row>
        <row r="66">
          <cell r="AL66">
            <v>9000</v>
          </cell>
          <cell r="AM66">
            <v>44737</v>
          </cell>
          <cell r="AN66" t="str">
            <v>深圳市舒适橙出行科技有限公司公账</v>
          </cell>
          <cell r="AO66">
            <v>2980</v>
          </cell>
          <cell r="AP66">
            <v>44770</v>
          </cell>
          <cell r="AQ66">
            <v>44862</v>
          </cell>
          <cell r="AR66">
            <v>3</v>
          </cell>
          <cell r="AS66">
            <v>8940</v>
          </cell>
          <cell r="AT66">
            <v>3</v>
          </cell>
          <cell r="AU66">
            <v>8940</v>
          </cell>
          <cell r="AV66" t="str">
            <v>正常</v>
          </cell>
          <cell r="AW66">
            <v>0</v>
          </cell>
          <cell r="AX66">
            <v>0</v>
          </cell>
          <cell r="AY66">
            <v>32352.5</v>
          </cell>
        </row>
        <row r="66">
          <cell r="BA66">
            <v>31</v>
          </cell>
          <cell r="BB66">
            <v>235.658064516129</v>
          </cell>
        </row>
        <row r="66"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10</v>
          </cell>
          <cell r="BJ66">
            <v>0</v>
          </cell>
          <cell r="BK66">
            <v>0</v>
          </cell>
          <cell r="BL66">
            <v>10</v>
          </cell>
          <cell r="BM66" t="str">
            <v>A(优质)</v>
          </cell>
        </row>
        <row r="66">
          <cell r="BO66" t="str">
            <v/>
          </cell>
          <cell r="BP66" t="str">
            <v/>
          </cell>
        </row>
        <row r="66">
          <cell r="BW66" t="str">
            <v/>
          </cell>
          <cell r="BX66">
            <v>44739</v>
          </cell>
          <cell r="BY66" t="str">
            <v/>
          </cell>
          <cell r="BZ66" t="str">
            <v/>
          </cell>
        </row>
        <row r="66">
          <cell r="CD66" t="str">
            <v>FET-FH-202206R0009</v>
          </cell>
          <cell r="CE66" t="str">
            <v>何栋栋</v>
          </cell>
          <cell r="CF66" t="str">
            <v>410326198204086778</v>
          </cell>
          <cell r="CG66">
            <v>17638861982</v>
          </cell>
          <cell r="CH66">
            <v>44737</v>
          </cell>
          <cell r="CI66">
            <v>44982</v>
          </cell>
        </row>
        <row r="67">
          <cell r="B67" t="str">
            <v>租赁</v>
          </cell>
        </row>
        <row r="67">
          <cell r="F67" t="str">
            <v>深圳市陶元百顺汽车销售有限公司</v>
          </cell>
          <cell r="G67" t="str">
            <v>352203198911010516</v>
          </cell>
          <cell r="H67">
            <v>18605933100</v>
          </cell>
          <cell r="I67" t="str">
            <v>网约车以租代购方案</v>
          </cell>
          <cell r="J67" t="str">
            <v>风神E70/DFM7001G1F1BEV</v>
          </cell>
          <cell r="K67" t="str">
            <v>深圳</v>
          </cell>
        </row>
        <row r="67">
          <cell r="M67" t="str">
            <v>深圳市龙华区大浪街道陶园社区汉艺厂厂房</v>
          </cell>
          <cell r="N67" t="str">
            <v>张晓凤</v>
          </cell>
          <cell r="O67" t="str">
            <v>丁艺</v>
          </cell>
          <cell r="P67" t="str">
            <v>徐莹莹</v>
          </cell>
          <cell r="Q67" t="str">
            <v>李玮</v>
          </cell>
          <cell r="R67">
            <v>18605933100</v>
          </cell>
        </row>
        <row r="67">
          <cell r="U67" t="str">
            <v>深圳市舒适捷汽车租赁有限公司</v>
          </cell>
        </row>
        <row r="67">
          <cell r="W67" t="str">
            <v>LDP31B967NG038881</v>
          </cell>
          <cell r="X67" t="str">
            <v>粤BDW7523</v>
          </cell>
          <cell r="Y67" t="str">
            <v>862052211200893</v>
          </cell>
          <cell r="Z67">
            <v>45086</v>
          </cell>
          <cell r="AA67">
            <v>45099</v>
          </cell>
          <cell r="AB67" t="str">
            <v>2023/06</v>
          </cell>
          <cell r="AC67">
            <v>2</v>
          </cell>
          <cell r="AD67">
            <v>9</v>
          </cell>
          <cell r="AE67">
            <v>1000</v>
          </cell>
          <cell r="AF67">
            <v>0</v>
          </cell>
          <cell r="AG67">
            <v>0</v>
          </cell>
          <cell r="AH67">
            <v>44739</v>
          </cell>
          <cell r="AI67">
            <v>44740</v>
          </cell>
          <cell r="AJ67">
            <v>44739</v>
          </cell>
        </row>
        <row r="67">
          <cell r="AL67">
            <v>9000</v>
          </cell>
          <cell r="AM67">
            <v>44737</v>
          </cell>
          <cell r="AN67" t="str">
            <v>深圳市舒适橙出行科技有限公司公账</v>
          </cell>
          <cell r="AO67">
            <v>2980</v>
          </cell>
          <cell r="AP67">
            <v>44770</v>
          </cell>
          <cell r="AQ67">
            <v>44862</v>
          </cell>
          <cell r="AR67">
            <v>3</v>
          </cell>
          <cell r="AS67">
            <v>8940</v>
          </cell>
          <cell r="AT67">
            <v>3</v>
          </cell>
          <cell r="AU67">
            <v>8940</v>
          </cell>
          <cell r="AV67" t="str">
            <v>正常</v>
          </cell>
          <cell r="AW67">
            <v>0</v>
          </cell>
          <cell r="AX67">
            <v>0</v>
          </cell>
          <cell r="AY67">
            <v>21138.53</v>
          </cell>
        </row>
        <row r="67">
          <cell r="BA67">
            <v>33</v>
          </cell>
          <cell r="BB67">
            <v>187.559090909091</v>
          </cell>
        </row>
        <row r="67">
          <cell r="BE67">
            <v>0</v>
          </cell>
          <cell r="BF67">
            <v>0</v>
          </cell>
          <cell r="BG67">
            <v>0</v>
          </cell>
          <cell r="BH67">
            <v>10</v>
          </cell>
          <cell r="BI67">
            <v>10</v>
          </cell>
          <cell r="BJ67">
            <v>0</v>
          </cell>
          <cell r="BK67">
            <v>0</v>
          </cell>
          <cell r="BL67">
            <v>20</v>
          </cell>
          <cell r="BM67" t="str">
            <v>A(优质)</v>
          </cell>
        </row>
        <row r="67">
          <cell r="BO67" t="str">
            <v/>
          </cell>
          <cell r="BP67" t="str">
            <v/>
          </cell>
        </row>
        <row r="67">
          <cell r="BW67" t="str">
            <v/>
          </cell>
          <cell r="BX67">
            <v>44739</v>
          </cell>
          <cell r="BY67" t="str">
            <v/>
          </cell>
          <cell r="BZ67" t="str">
            <v/>
          </cell>
        </row>
        <row r="67">
          <cell r="CD67" t="str">
            <v>FET-FH-202206R0009</v>
          </cell>
          <cell r="CE67" t="str">
            <v>王哲</v>
          </cell>
          <cell r="CF67" t="str">
            <v>430581199711147399</v>
          </cell>
          <cell r="CG67">
            <v>19894300130</v>
          </cell>
          <cell r="CH67">
            <v>44737</v>
          </cell>
          <cell r="CI67">
            <v>44982</v>
          </cell>
        </row>
        <row r="68">
          <cell r="B68" t="str">
            <v>租赁</v>
          </cell>
        </row>
        <row r="68">
          <cell r="F68" t="str">
            <v>深圳市陶元百顺汽车销售有限公司</v>
          </cell>
          <cell r="G68" t="str">
            <v>352203198911010516</v>
          </cell>
          <cell r="H68">
            <v>18605933100</v>
          </cell>
          <cell r="I68" t="str">
            <v>网约车以租代购方案</v>
          </cell>
          <cell r="J68" t="str">
            <v>风神E70/DFM7001G1F1BEV</v>
          </cell>
          <cell r="K68" t="str">
            <v>深圳</v>
          </cell>
        </row>
        <row r="68">
          <cell r="M68" t="str">
            <v>深圳市龙华区大浪街道陶园社区汉艺厂厂房</v>
          </cell>
          <cell r="N68" t="str">
            <v>张晓凤</v>
          </cell>
          <cell r="O68" t="str">
            <v>丁艺</v>
          </cell>
          <cell r="P68" t="str">
            <v>徐莹莹</v>
          </cell>
          <cell r="Q68" t="str">
            <v>李玮</v>
          </cell>
          <cell r="R68">
            <v>18605933100</v>
          </cell>
        </row>
        <row r="68">
          <cell r="U68" t="str">
            <v>深圳市舒适捷汽车租赁有限公司</v>
          </cell>
        </row>
        <row r="68">
          <cell r="W68" t="str">
            <v>LDP31B969NG038882</v>
          </cell>
          <cell r="X68" t="str">
            <v>粤BDR3958</v>
          </cell>
          <cell r="Y68" t="str">
            <v>862052211200709</v>
          </cell>
          <cell r="Z68">
            <v>45086</v>
          </cell>
          <cell r="AA68">
            <v>45099</v>
          </cell>
          <cell r="AB68" t="str">
            <v>2023/06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44739</v>
          </cell>
          <cell r="AI68">
            <v>44740</v>
          </cell>
          <cell r="AJ68">
            <v>44739</v>
          </cell>
        </row>
        <row r="68">
          <cell r="AL68">
            <v>9000</v>
          </cell>
          <cell r="AM68">
            <v>44737</v>
          </cell>
          <cell r="AN68" t="str">
            <v>深圳市舒适橙出行科技有限公司公账</v>
          </cell>
          <cell r="AO68">
            <v>2980</v>
          </cell>
          <cell r="AP68">
            <v>44770</v>
          </cell>
          <cell r="AQ68">
            <v>44862</v>
          </cell>
          <cell r="AR68">
            <v>3</v>
          </cell>
          <cell r="AS68">
            <v>8940</v>
          </cell>
          <cell r="AT68">
            <v>3</v>
          </cell>
          <cell r="AU68">
            <v>8940</v>
          </cell>
          <cell r="AV68" t="str">
            <v>正常</v>
          </cell>
          <cell r="AW68">
            <v>0</v>
          </cell>
          <cell r="AX68">
            <v>0</v>
          </cell>
          <cell r="AY68">
            <v>31635</v>
          </cell>
        </row>
        <row r="68">
          <cell r="BA68">
            <v>34</v>
          </cell>
          <cell r="BB68">
            <v>287.320294117647</v>
          </cell>
        </row>
        <row r="68"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10</v>
          </cell>
          <cell r="BJ68">
            <v>0</v>
          </cell>
          <cell r="BK68">
            <v>0</v>
          </cell>
          <cell r="BL68">
            <v>10</v>
          </cell>
          <cell r="BM68" t="str">
            <v>A(优质)</v>
          </cell>
        </row>
        <row r="68">
          <cell r="BO68" t="str">
            <v/>
          </cell>
          <cell r="BP68" t="str">
            <v/>
          </cell>
        </row>
        <row r="68">
          <cell r="BW68" t="str">
            <v/>
          </cell>
          <cell r="BX68">
            <v>44739</v>
          </cell>
          <cell r="BY68" t="str">
            <v/>
          </cell>
          <cell r="BZ68" t="str">
            <v/>
          </cell>
        </row>
        <row r="68">
          <cell r="CD68" t="str">
            <v>FET-FH-202206R0009</v>
          </cell>
          <cell r="CE68" t="str">
            <v>易光明</v>
          </cell>
          <cell r="CF68" t="str">
            <v>36242619840228951X</v>
          </cell>
          <cell r="CG68">
            <v>15915362792</v>
          </cell>
          <cell r="CH68">
            <v>44737</v>
          </cell>
          <cell r="CI68">
            <v>44982</v>
          </cell>
        </row>
        <row r="69">
          <cell r="B69" t="str">
            <v>租赁</v>
          </cell>
        </row>
        <row r="69">
          <cell r="F69" t="str">
            <v>深圳市陶元百顺汽车销售有限公司</v>
          </cell>
          <cell r="G69" t="str">
            <v>352203198911010516</v>
          </cell>
          <cell r="H69">
            <v>18605933100</v>
          </cell>
          <cell r="I69" t="str">
            <v>网约车以租代购方案</v>
          </cell>
          <cell r="J69" t="str">
            <v>风神E70/DFM7001G1F1BEV</v>
          </cell>
          <cell r="K69" t="str">
            <v>深圳</v>
          </cell>
        </row>
        <row r="69">
          <cell r="M69" t="str">
            <v>深圳市龙华区大浪街道陶园社区汉艺厂厂房</v>
          </cell>
          <cell r="N69" t="str">
            <v>张晓凤</v>
          </cell>
          <cell r="O69" t="str">
            <v>丁艺</v>
          </cell>
          <cell r="P69" t="str">
            <v>徐莹莹</v>
          </cell>
          <cell r="Q69" t="str">
            <v>李玮</v>
          </cell>
          <cell r="R69">
            <v>18605933100</v>
          </cell>
        </row>
        <row r="69">
          <cell r="U69" t="str">
            <v>深圳市舒适捷汽车租赁有限公司</v>
          </cell>
        </row>
        <row r="69">
          <cell r="W69" t="str">
            <v>LDP31B960NG038883</v>
          </cell>
          <cell r="X69" t="str">
            <v>粤BDL6301</v>
          </cell>
          <cell r="Y69" t="str">
            <v>862052211201747</v>
          </cell>
          <cell r="Z69">
            <v>45086</v>
          </cell>
          <cell r="AA69">
            <v>45099</v>
          </cell>
          <cell r="AB69" t="str">
            <v>2023/06</v>
          </cell>
          <cell r="AC69">
            <v>1</v>
          </cell>
          <cell r="AD69">
            <v>6</v>
          </cell>
          <cell r="AE69">
            <v>500</v>
          </cell>
          <cell r="AF69">
            <v>0</v>
          </cell>
          <cell r="AG69">
            <v>0</v>
          </cell>
          <cell r="AH69">
            <v>44739</v>
          </cell>
          <cell r="AI69">
            <v>44740</v>
          </cell>
          <cell r="AJ69">
            <v>44739</v>
          </cell>
        </row>
        <row r="69">
          <cell r="AL69">
            <v>9000</v>
          </cell>
          <cell r="AM69">
            <v>44737</v>
          </cell>
          <cell r="AN69" t="str">
            <v>深圳市舒适橙出行科技有限公司公账</v>
          </cell>
          <cell r="AO69">
            <v>2980</v>
          </cell>
          <cell r="AP69">
            <v>44770</v>
          </cell>
          <cell r="AQ69">
            <v>44862</v>
          </cell>
          <cell r="AR69">
            <v>3</v>
          </cell>
          <cell r="AS69">
            <v>8940</v>
          </cell>
          <cell r="AT69">
            <v>3</v>
          </cell>
          <cell r="AU69">
            <v>8940</v>
          </cell>
          <cell r="AV69" t="str">
            <v>正常</v>
          </cell>
          <cell r="AW69">
            <v>0</v>
          </cell>
          <cell r="AX69">
            <v>0</v>
          </cell>
          <cell r="AY69">
            <v>24050.42</v>
          </cell>
        </row>
        <row r="69">
          <cell r="BA69">
            <v>33</v>
          </cell>
          <cell r="BB69">
            <v>243.182727272727</v>
          </cell>
        </row>
        <row r="69">
          <cell r="BE69">
            <v>0</v>
          </cell>
          <cell r="BF69">
            <v>0</v>
          </cell>
          <cell r="BG69">
            <v>0</v>
          </cell>
          <cell r="BH69">
            <v>5</v>
          </cell>
          <cell r="BI69">
            <v>10</v>
          </cell>
          <cell r="BJ69">
            <v>0</v>
          </cell>
          <cell r="BK69">
            <v>0</v>
          </cell>
          <cell r="BL69">
            <v>15</v>
          </cell>
          <cell r="BM69" t="str">
            <v>A(优质)</v>
          </cell>
        </row>
        <row r="69">
          <cell r="BO69" t="str">
            <v/>
          </cell>
          <cell r="BP69" t="str">
            <v/>
          </cell>
        </row>
        <row r="69">
          <cell r="BW69" t="str">
            <v/>
          </cell>
          <cell r="BX69">
            <v>44739</v>
          </cell>
          <cell r="BY69" t="str">
            <v/>
          </cell>
          <cell r="BZ69" t="str">
            <v/>
          </cell>
        </row>
        <row r="69">
          <cell r="CD69" t="str">
            <v>FET-FH-202206R0009</v>
          </cell>
          <cell r="CE69" t="str">
            <v>张军</v>
          </cell>
          <cell r="CF69" t="str">
            <v>532225199007212116</v>
          </cell>
          <cell r="CG69">
            <v>18725457651</v>
          </cell>
          <cell r="CH69">
            <v>44737</v>
          </cell>
          <cell r="CI69">
            <v>44982</v>
          </cell>
        </row>
        <row r="70">
          <cell r="B70" t="str">
            <v>租赁</v>
          </cell>
        </row>
        <row r="70">
          <cell r="F70" t="str">
            <v>深圳市陶元百顺汽车销售有限公司</v>
          </cell>
          <cell r="G70" t="str">
            <v>352203198911010516</v>
          </cell>
          <cell r="H70">
            <v>18605933100</v>
          </cell>
          <cell r="I70" t="str">
            <v>网约车以租代购方案</v>
          </cell>
          <cell r="J70" t="str">
            <v>风神E70/DFM7001G1F1BEV</v>
          </cell>
          <cell r="K70" t="str">
            <v>深圳</v>
          </cell>
        </row>
        <row r="70">
          <cell r="M70" t="str">
            <v>深圳市龙华区大浪街道陶园社区汉艺厂厂房</v>
          </cell>
          <cell r="N70" t="str">
            <v>张晓凤</v>
          </cell>
          <cell r="O70" t="str">
            <v>丁艺</v>
          </cell>
          <cell r="P70" t="str">
            <v>徐莹莹</v>
          </cell>
          <cell r="Q70" t="str">
            <v>李玮</v>
          </cell>
          <cell r="R70">
            <v>18605933100</v>
          </cell>
        </row>
        <row r="70">
          <cell r="U70" t="str">
            <v>深圳市舒适捷汽车租赁有限公司</v>
          </cell>
        </row>
        <row r="70">
          <cell r="W70" t="str">
            <v>LDP31B96XNG038891</v>
          </cell>
          <cell r="X70" t="str">
            <v>粤BDM0565</v>
          </cell>
          <cell r="Y70" t="str">
            <v>862052211200726</v>
          </cell>
          <cell r="Z70">
            <v>45086</v>
          </cell>
          <cell r="AA70">
            <v>45099</v>
          </cell>
          <cell r="AB70" t="str">
            <v>2023/06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44739</v>
          </cell>
          <cell r="AI70">
            <v>44740</v>
          </cell>
          <cell r="AJ70">
            <v>44739</v>
          </cell>
        </row>
        <row r="70">
          <cell r="AL70">
            <v>9000</v>
          </cell>
          <cell r="AM70">
            <v>44737</v>
          </cell>
          <cell r="AN70" t="str">
            <v>深圳市舒适橙出行科技有限公司公账</v>
          </cell>
          <cell r="AO70">
            <v>2980</v>
          </cell>
          <cell r="AP70">
            <v>44770</v>
          </cell>
          <cell r="AQ70">
            <v>44862</v>
          </cell>
          <cell r="AR70">
            <v>3</v>
          </cell>
          <cell r="AS70">
            <v>8940</v>
          </cell>
          <cell r="AT70">
            <v>3</v>
          </cell>
          <cell r="AU70">
            <v>8940</v>
          </cell>
          <cell r="AV70" t="str">
            <v>正常</v>
          </cell>
          <cell r="AW70">
            <v>0</v>
          </cell>
          <cell r="AX70">
            <v>0</v>
          </cell>
          <cell r="AY70">
            <v>22506.6</v>
          </cell>
        </row>
        <row r="70">
          <cell r="BA70">
            <v>32</v>
          </cell>
          <cell r="BB70">
            <v>202.540625</v>
          </cell>
        </row>
        <row r="70"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10</v>
          </cell>
          <cell r="BJ70">
            <v>0</v>
          </cell>
          <cell r="BK70">
            <v>0</v>
          </cell>
          <cell r="BL70">
            <v>10</v>
          </cell>
          <cell r="BM70" t="str">
            <v>A(优质)</v>
          </cell>
        </row>
        <row r="70">
          <cell r="BO70" t="str">
            <v/>
          </cell>
          <cell r="BP70" t="str">
            <v/>
          </cell>
        </row>
        <row r="70">
          <cell r="BW70" t="str">
            <v/>
          </cell>
          <cell r="BX70">
            <v>44739</v>
          </cell>
          <cell r="BY70" t="str">
            <v/>
          </cell>
          <cell r="BZ70" t="str">
            <v/>
          </cell>
        </row>
        <row r="70">
          <cell r="CD70" t="str">
            <v>FET-FH-202206R0009</v>
          </cell>
          <cell r="CE70" t="str">
            <v>梁业林</v>
          </cell>
          <cell r="CF70" t="str">
            <v>450703199111053319</v>
          </cell>
          <cell r="CG70">
            <v>13307775180</v>
          </cell>
          <cell r="CH70">
            <v>44740</v>
          </cell>
          <cell r="CI70">
            <v>44923</v>
          </cell>
        </row>
        <row r="71">
          <cell r="B71" t="str">
            <v>租赁</v>
          </cell>
        </row>
        <row r="71">
          <cell r="F71" t="str">
            <v>深圳市陶元百顺汽车销售有限公司</v>
          </cell>
          <cell r="G71" t="str">
            <v>352203198911010516</v>
          </cell>
          <cell r="H71">
            <v>18605933100</v>
          </cell>
          <cell r="I71" t="str">
            <v>网约车以租代购方案</v>
          </cell>
          <cell r="J71" t="str">
            <v>风神E70/DFM7001G1F1BEV</v>
          </cell>
          <cell r="K71" t="str">
            <v>深圳</v>
          </cell>
        </row>
        <row r="71">
          <cell r="M71" t="str">
            <v>深圳市龙华区大浪街道陶园社区汉艺厂厂房</v>
          </cell>
          <cell r="N71" t="str">
            <v>张晓凤</v>
          </cell>
          <cell r="O71" t="str">
            <v>丁艺</v>
          </cell>
          <cell r="P71" t="str">
            <v>徐莹莹</v>
          </cell>
          <cell r="Q71" t="str">
            <v>李玮</v>
          </cell>
          <cell r="R71">
            <v>18605933100</v>
          </cell>
        </row>
        <row r="71">
          <cell r="U71" t="str">
            <v>深圳市舒适捷汽车租赁有限公司</v>
          </cell>
        </row>
        <row r="71">
          <cell r="W71" t="str">
            <v>LDP31B965NG038894</v>
          </cell>
          <cell r="X71" t="str">
            <v>粤BDM0839</v>
          </cell>
          <cell r="Y71" t="str">
            <v>862052211201471</v>
          </cell>
          <cell r="Z71">
            <v>45086</v>
          </cell>
          <cell r="AA71">
            <v>45099</v>
          </cell>
          <cell r="AB71" t="str">
            <v>2023/06</v>
          </cell>
          <cell r="AC71">
            <v>1</v>
          </cell>
          <cell r="AD71">
            <v>0</v>
          </cell>
          <cell r="AE71">
            <v>300</v>
          </cell>
          <cell r="AF71">
            <v>0</v>
          </cell>
          <cell r="AG71">
            <v>0</v>
          </cell>
          <cell r="AH71">
            <v>44739</v>
          </cell>
          <cell r="AI71">
            <v>44740</v>
          </cell>
          <cell r="AJ71">
            <v>44739</v>
          </cell>
        </row>
        <row r="71">
          <cell r="AL71">
            <v>9000</v>
          </cell>
          <cell r="AM71">
            <v>44737</v>
          </cell>
          <cell r="AN71" t="str">
            <v>深圳市舒适橙出行科技有限公司公账</v>
          </cell>
          <cell r="AO71">
            <v>2980</v>
          </cell>
          <cell r="AP71">
            <v>44770</v>
          </cell>
          <cell r="AQ71">
            <v>44862</v>
          </cell>
          <cell r="AR71">
            <v>3</v>
          </cell>
          <cell r="AS71">
            <v>8940</v>
          </cell>
          <cell r="AT71">
            <v>3</v>
          </cell>
          <cell r="AU71">
            <v>8940</v>
          </cell>
          <cell r="AV71" t="str">
            <v>正常</v>
          </cell>
          <cell r="AW71">
            <v>0</v>
          </cell>
          <cell r="AX71">
            <v>0</v>
          </cell>
          <cell r="AY71">
            <v>28519.77</v>
          </cell>
        </row>
        <row r="71">
          <cell r="BA71">
            <v>33</v>
          </cell>
          <cell r="BB71">
            <v>302.476363636364</v>
          </cell>
        </row>
        <row r="71">
          <cell r="BE71">
            <v>0</v>
          </cell>
          <cell r="BF71">
            <v>0</v>
          </cell>
          <cell r="BG71">
            <v>0</v>
          </cell>
          <cell r="BH71">
            <v>5</v>
          </cell>
          <cell r="BI71">
            <v>10</v>
          </cell>
          <cell r="BJ71">
            <v>0</v>
          </cell>
          <cell r="BK71">
            <v>0</v>
          </cell>
          <cell r="BL71">
            <v>15</v>
          </cell>
          <cell r="BM71" t="str">
            <v>A(优质)</v>
          </cell>
        </row>
        <row r="71">
          <cell r="BO71" t="str">
            <v/>
          </cell>
          <cell r="BP71" t="str">
            <v/>
          </cell>
        </row>
        <row r="71">
          <cell r="BW71" t="str">
            <v/>
          </cell>
          <cell r="BX71">
            <v>44739</v>
          </cell>
          <cell r="BY71" t="str">
            <v/>
          </cell>
          <cell r="BZ71" t="str">
            <v/>
          </cell>
        </row>
        <row r="71">
          <cell r="CD71" t="str">
            <v>FET-FH-202206R0009</v>
          </cell>
          <cell r="CE71" t="str">
            <v>陈国伟</v>
          </cell>
          <cell r="CF71" t="str">
            <v>44081119790127003X</v>
          </cell>
          <cell r="CG71">
            <v>13560528343</v>
          </cell>
          <cell r="CH71">
            <v>44747</v>
          </cell>
          <cell r="CI71">
            <v>44931</v>
          </cell>
        </row>
        <row r="72">
          <cell r="B72" t="str">
            <v>租赁</v>
          </cell>
        </row>
        <row r="72">
          <cell r="F72" t="str">
            <v>深圳市陶元百顺汽车销售有限公司</v>
          </cell>
          <cell r="G72" t="str">
            <v>352203198911010516</v>
          </cell>
          <cell r="H72">
            <v>18605933100</v>
          </cell>
          <cell r="I72" t="str">
            <v>网约车以租代购方案</v>
          </cell>
          <cell r="J72" t="str">
            <v>风神E70/DFM7001G1F1BEV</v>
          </cell>
          <cell r="K72" t="str">
            <v>深圳</v>
          </cell>
        </row>
        <row r="72">
          <cell r="M72" t="str">
            <v>深圳市龙华区大浪街道陶园社区汉艺厂厂房</v>
          </cell>
          <cell r="N72" t="str">
            <v>张晓凤</v>
          </cell>
          <cell r="O72" t="str">
            <v>丁艺</v>
          </cell>
          <cell r="P72" t="str">
            <v>徐莹莹</v>
          </cell>
          <cell r="Q72" t="str">
            <v>李玮</v>
          </cell>
          <cell r="R72">
            <v>18605933100</v>
          </cell>
        </row>
        <row r="72">
          <cell r="U72" t="str">
            <v>深圳市舒适捷汽车租赁有限公司</v>
          </cell>
        </row>
        <row r="72">
          <cell r="W72" t="str">
            <v>LDP31B960NG038897</v>
          </cell>
          <cell r="X72" t="str">
            <v>粤BDL0338</v>
          </cell>
          <cell r="Y72" t="str">
            <v>862052211201478</v>
          </cell>
          <cell r="Z72">
            <v>45086</v>
          </cell>
          <cell r="AA72">
            <v>45099</v>
          </cell>
          <cell r="AB72" t="str">
            <v>2023/06</v>
          </cell>
          <cell r="AC72">
            <v>1</v>
          </cell>
          <cell r="AD72">
            <v>0</v>
          </cell>
          <cell r="AE72">
            <v>300</v>
          </cell>
          <cell r="AF72">
            <v>0</v>
          </cell>
          <cell r="AG72">
            <v>0</v>
          </cell>
          <cell r="AH72">
            <v>44739</v>
          </cell>
          <cell r="AI72">
            <v>44740</v>
          </cell>
          <cell r="AJ72">
            <v>44739</v>
          </cell>
        </row>
        <row r="72">
          <cell r="AL72">
            <v>9000</v>
          </cell>
          <cell r="AM72">
            <v>44737</v>
          </cell>
          <cell r="AN72" t="str">
            <v>深圳市舒适橙出行科技有限公司公账</v>
          </cell>
          <cell r="AO72">
            <v>2980</v>
          </cell>
          <cell r="AP72">
            <v>44770</v>
          </cell>
          <cell r="AQ72">
            <v>44862</v>
          </cell>
          <cell r="AR72">
            <v>3</v>
          </cell>
          <cell r="AS72">
            <v>8940</v>
          </cell>
          <cell r="AT72">
            <v>3</v>
          </cell>
          <cell r="AU72">
            <v>8940</v>
          </cell>
          <cell r="AV72" t="str">
            <v>正常</v>
          </cell>
          <cell r="AW72">
            <v>0</v>
          </cell>
          <cell r="AX72">
            <v>0</v>
          </cell>
          <cell r="AY72">
            <v>25549.62</v>
          </cell>
        </row>
        <row r="72">
          <cell r="BA72">
            <v>32</v>
          </cell>
          <cell r="BB72">
            <v>259.3690625</v>
          </cell>
        </row>
        <row r="72">
          <cell r="BE72">
            <v>0</v>
          </cell>
          <cell r="BF72">
            <v>0</v>
          </cell>
          <cell r="BG72">
            <v>0</v>
          </cell>
          <cell r="BH72">
            <v>5</v>
          </cell>
          <cell r="BI72">
            <v>10</v>
          </cell>
          <cell r="BJ72">
            <v>0</v>
          </cell>
          <cell r="BK72">
            <v>0</v>
          </cell>
          <cell r="BL72">
            <v>15</v>
          </cell>
          <cell r="BM72" t="str">
            <v>A(优质)</v>
          </cell>
        </row>
        <row r="72">
          <cell r="BO72" t="str">
            <v/>
          </cell>
          <cell r="BP72" t="str">
            <v/>
          </cell>
        </row>
        <row r="72">
          <cell r="BW72" t="str">
            <v/>
          </cell>
          <cell r="BX72">
            <v>44739</v>
          </cell>
          <cell r="BY72" t="str">
            <v/>
          </cell>
          <cell r="BZ72" t="str">
            <v/>
          </cell>
        </row>
        <row r="72">
          <cell r="CD72" t="str">
            <v>FET-FH-202206R0009</v>
          </cell>
          <cell r="CE72" t="str">
            <v>胡胜</v>
          </cell>
          <cell r="CF72" t="str">
            <v>532128198111260715</v>
          </cell>
          <cell r="CG72">
            <v>15889319605</v>
          </cell>
          <cell r="CH72">
            <v>44739</v>
          </cell>
          <cell r="CI72">
            <v>44922</v>
          </cell>
        </row>
        <row r="73">
          <cell r="B73" t="str">
            <v>租赁</v>
          </cell>
        </row>
        <row r="73">
          <cell r="F73" t="str">
            <v>深圳市陶元百顺汽车销售有限公司</v>
          </cell>
          <cell r="G73" t="str">
            <v>352203198911010516</v>
          </cell>
          <cell r="H73">
            <v>18605933100</v>
          </cell>
          <cell r="I73" t="str">
            <v>网约车以租代购方案</v>
          </cell>
          <cell r="J73" t="str">
            <v>风神E70/DFM7001G1F1BEV</v>
          </cell>
          <cell r="K73" t="str">
            <v>深圳</v>
          </cell>
        </row>
        <row r="73">
          <cell r="M73" t="str">
            <v>深圳市龙华区大浪街道陶园社区汉艺厂厂房</v>
          </cell>
          <cell r="N73" t="str">
            <v>张晓凤</v>
          </cell>
          <cell r="O73" t="str">
            <v>丁艺</v>
          </cell>
          <cell r="P73" t="str">
            <v>徐莹莹</v>
          </cell>
          <cell r="Q73" t="str">
            <v>李玮</v>
          </cell>
          <cell r="R73">
            <v>18605933100</v>
          </cell>
        </row>
        <row r="73">
          <cell r="U73" t="str">
            <v>深圳市舒适捷汽车租赁有限公司</v>
          </cell>
        </row>
        <row r="73">
          <cell r="W73" t="str">
            <v>LDP31B962NG038898</v>
          </cell>
          <cell r="X73" t="str">
            <v>粤BDJ4206</v>
          </cell>
          <cell r="Y73" t="str">
            <v>862052211200798</v>
          </cell>
          <cell r="Z73">
            <v>45086</v>
          </cell>
          <cell r="AA73">
            <v>45099</v>
          </cell>
          <cell r="AB73" t="str">
            <v>2023/06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44739</v>
          </cell>
          <cell r="AI73">
            <v>44740</v>
          </cell>
          <cell r="AJ73">
            <v>44739</v>
          </cell>
        </row>
        <row r="73">
          <cell r="AL73">
            <v>9000</v>
          </cell>
          <cell r="AM73">
            <v>44737</v>
          </cell>
          <cell r="AN73" t="str">
            <v>深圳市舒适橙出行科技有限公司公账</v>
          </cell>
          <cell r="AO73">
            <v>2980</v>
          </cell>
          <cell r="AP73">
            <v>44770</v>
          </cell>
          <cell r="AQ73">
            <v>44862</v>
          </cell>
          <cell r="AR73">
            <v>3</v>
          </cell>
          <cell r="AS73">
            <v>8940</v>
          </cell>
          <cell r="AT73">
            <v>3</v>
          </cell>
          <cell r="AU73">
            <v>8940</v>
          </cell>
          <cell r="AV73" t="str">
            <v>正常</v>
          </cell>
          <cell r="AW73">
            <v>0</v>
          </cell>
          <cell r="AX73">
            <v>0</v>
          </cell>
          <cell r="AY73">
            <v>19366.67</v>
          </cell>
        </row>
        <row r="73">
          <cell r="BA73">
            <v>32</v>
          </cell>
          <cell r="BB73">
            <v>146.534375</v>
          </cell>
        </row>
        <row r="73"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10</v>
          </cell>
          <cell r="BJ73">
            <v>0</v>
          </cell>
          <cell r="BK73">
            <v>0</v>
          </cell>
          <cell r="BL73">
            <v>10</v>
          </cell>
          <cell r="BM73" t="str">
            <v>A(优质)</v>
          </cell>
        </row>
        <row r="73">
          <cell r="BO73" t="str">
            <v/>
          </cell>
          <cell r="BP73" t="str">
            <v/>
          </cell>
        </row>
        <row r="73">
          <cell r="BW73" t="str">
            <v/>
          </cell>
          <cell r="BX73">
            <v>44739</v>
          </cell>
          <cell r="BY73" t="str">
            <v/>
          </cell>
          <cell r="BZ73" t="str">
            <v/>
          </cell>
        </row>
        <row r="73">
          <cell r="CD73" t="str">
            <v>FET-FH-202206R0009</v>
          </cell>
          <cell r="CE73" t="str">
            <v>冷瑞贞</v>
          </cell>
          <cell r="CF73" t="str">
            <v>42062519871013683X</v>
          </cell>
          <cell r="CG73">
            <v>17722697223</v>
          </cell>
          <cell r="CH73">
            <v>44739</v>
          </cell>
          <cell r="CI73">
            <v>44922</v>
          </cell>
        </row>
        <row r="74">
          <cell r="B74" t="str">
            <v>租赁</v>
          </cell>
        </row>
        <row r="74">
          <cell r="F74" t="str">
            <v>深圳市陶元百顺汽车销售有限公司</v>
          </cell>
          <cell r="G74" t="str">
            <v>352203198911010516</v>
          </cell>
          <cell r="H74">
            <v>18605933100</v>
          </cell>
          <cell r="I74" t="str">
            <v>网约车以租代购方案</v>
          </cell>
          <cell r="J74" t="str">
            <v>风神E70/DFM7001G1F1BEV</v>
          </cell>
          <cell r="K74" t="str">
            <v>深圳</v>
          </cell>
        </row>
        <row r="74">
          <cell r="M74" t="str">
            <v>深圳市龙华区大浪街道陶园社区汉艺厂厂房</v>
          </cell>
          <cell r="N74" t="str">
            <v>张晓凤</v>
          </cell>
          <cell r="O74" t="str">
            <v>丁艺</v>
          </cell>
          <cell r="P74" t="str">
            <v>徐莹莹</v>
          </cell>
          <cell r="Q74" t="str">
            <v>李玮</v>
          </cell>
          <cell r="R74">
            <v>18605933100</v>
          </cell>
        </row>
        <row r="74">
          <cell r="U74" t="str">
            <v>深圳市舒适捷汽车租赁有限公司</v>
          </cell>
        </row>
        <row r="74">
          <cell r="W74" t="str">
            <v>LDP31B967NG038900</v>
          </cell>
          <cell r="X74" t="str">
            <v>粤BDS5829</v>
          </cell>
          <cell r="Y74" t="str">
            <v>862052211200768</v>
          </cell>
          <cell r="Z74">
            <v>45086</v>
          </cell>
          <cell r="AA74">
            <v>45099</v>
          </cell>
          <cell r="AB74" t="str">
            <v>2023/06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44739</v>
          </cell>
          <cell r="AI74">
            <v>44740</v>
          </cell>
          <cell r="AJ74">
            <v>44739</v>
          </cell>
        </row>
        <row r="74">
          <cell r="AL74">
            <v>9000</v>
          </cell>
          <cell r="AM74">
            <v>44737</v>
          </cell>
          <cell r="AN74" t="str">
            <v>深圳市舒适橙出行科技有限公司公账</v>
          </cell>
          <cell r="AO74">
            <v>2980</v>
          </cell>
          <cell r="AP74">
            <v>44770</v>
          </cell>
          <cell r="AQ74">
            <v>44862</v>
          </cell>
          <cell r="AR74">
            <v>3</v>
          </cell>
          <cell r="AS74">
            <v>8940</v>
          </cell>
          <cell r="AT74">
            <v>3</v>
          </cell>
          <cell r="AU74">
            <v>8940</v>
          </cell>
          <cell r="AV74" t="str">
            <v>正常</v>
          </cell>
          <cell r="AW74">
            <v>0</v>
          </cell>
          <cell r="AX74">
            <v>0</v>
          </cell>
          <cell r="AY74">
            <v>19491.19</v>
          </cell>
        </row>
        <row r="74">
          <cell r="BA74">
            <v>28</v>
          </cell>
          <cell r="BB74">
            <v>191.33</v>
          </cell>
        </row>
        <row r="74"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10</v>
          </cell>
          <cell r="BJ74">
            <v>0</v>
          </cell>
          <cell r="BK74">
            <v>0</v>
          </cell>
          <cell r="BL74">
            <v>10</v>
          </cell>
          <cell r="BM74" t="str">
            <v>A(优质)</v>
          </cell>
        </row>
        <row r="74">
          <cell r="BO74" t="str">
            <v/>
          </cell>
          <cell r="BP74" t="str">
            <v/>
          </cell>
        </row>
        <row r="74">
          <cell r="BW74" t="str">
            <v/>
          </cell>
          <cell r="BX74">
            <v>44739</v>
          </cell>
          <cell r="BY74" t="str">
            <v/>
          </cell>
          <cell r="BZ74" t="str">
            <v/>
          </cell>
        </row>
        <row r="74">
          <cell r="CD74" t="str">
            <v>FET-FH-202206R0008</v>
          </cell>
          <cell r="CE74" t="str">
            <v>王金定</v>
          </cell>
          <cell r="CF74" t="str">
            <v>450922199411033977</v>
          </cell>
          <cell r="CG74">
            <v>13580848685</v>
          </cell>
          <cell r="CH74">
            <v>44738</v>
          </cell>
          <cell r="CI74">
            <v>45102</v>
          </cell>
        </row>
        <row r="75">
          <cell r="B75" t="str">
            <v>租赁</v>
          </cell>
        </row>
        <row r="75">
          <cell r="F75" t="str">
            <v>深圳市陶元百顺汽车销售有限公司</v>
          </cell>
          <cell r="G75" t="str">
            <v>352203198911010516</v>
          </cell>
          <cell r="H75">
            <v>18605933100</v>
          </cell>
          <cell r="I75" t="str">
            <v>网约车以租代购方案</v>
          </cell>
          <cell r="J75" t="str">
            <v>风神E70/DFM7001G1F1BEV</v>
          </cell>
          <cell r="K75" t="str">
            <v>深圳</v>
          </cell>
        </row>
        <row r="75">
          <cell r="M75" t="str">
            <v>深圳市龙华区大浪街道陶园社区汉艺厂厂房</v>
          </cell>
          <cell r="N75" t="str">
            <v>张晓凤</v>
          </cell>
          <cell r="O75" t="str">
            <v>丁艺</v>
          </cell>
          <cell r="P75" t="str">
            <v>徐莹莹</v>
          </cell>
          <cell r="Q75" t="str">
            <v>李玮</v>
          </cell>
          <cell r="R75">
            <v>18605933100</v>
          </cell>
        </row>
        <row r="75">
          <cell r="U75" t="str">
            <v>深圳市舒适捷汽车租赁有限公司</v>
          </cell>
        </row>
        <row r="75">
          <cell r="W75" t="str">
            <v>LDP31B969NG039269</v>
          </cell>
          <cell r="X75" t="str">
            <v>粤BDM4440</v>
          </cell>
          <cell r="Y75" t="str">
            <v>862052211201424</v>
          </cell>
          <cell r="Z75">
            <v>45086</v>
          </cell>
          <cell r="AA75">
            <v>45099</v>
          </cell>
          <cell r="AB75" t="str">
            <v>2023/06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44739</v>
          </cell>
          <cell r="AI75">
            <v>44740</v>
          </cell>
          <cell r="AJ75">
            <v>44739</v>
          </cell>
        </row>
        <row r="75">
          <cell r="AL75">
            <v>9000</v>
          </cell>
          <cell r="AM75">
            <v>44736</v>
          </cell>
          <cell r="AN75" t="str">
            <v>深圳市舒适橙出行科技有限公司公账</v>
          </cell>
          <cell r="AO75">
            <v>2980</v>
          </cell>
          <cell r="AP75">
            <v>44770</v>
          </cell>
          <cell r="AQ75">
            <v>44862</v>
          </cell>
          <cell r="AR75">
            <v>3</v>
          </cell>
          <cell r="AS75">
            <v>8940</v>
          </cell>
          <cell r="AT75">
            <v>3</v>
          </cell>
          <cell r="AU75">
            <v>8940</v>
          </cell>
          <cell r="AV75" t="str">
            <v>正常</v>
          </cell>
          <cell r="AW75">
            <v>0</v>
          </cell>
          <cell r="AX75">
            <v>0</v>
          </cell>
          <cell r="AY75">
            <v>22699.65</v>
          </cell>
        </row>
        <row r="75">
          <cell r="BA75">
            <v>34</v>
          </cell>
          <cell r="BB75">
            <v>241.64</v>
          </cell>
        </row>
        <row r="75"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10</v>
          </cell>
          <cell r="BJ75">
            <v>0</v>
          </cell>
          <cell r="BK75">
            <v>0</v>
          </cell>
          <cell r="BL75">
            <v>10</v>
          </cell>
          <cell r="BM75" t="str">
            <v>A(优质)</v>
          </cell>
        </row>
        <row r="75">
          <cell r="BO75" t="str">
            <v/>
          </cell>
          <cell r="BP75" t="str">
            <v/>
          </cell>
        </row>
        <row r="75">
          <cell r="BW75" t="str">
            <v/>
          </cell>
          <cell r="BX75">
            <v>44739</v>
          </cell>
          <cell r="BY75" t="str">
            <v/>
          </cell>
          <cell r="BZ75" t="str">
            <v/>
          </cell>
        </row>
        <row r="75">
          <cell r="CD75" t="str">
            <v>FET-FH-202206R0009</v>
          </cell>
          <cell r="CE75" t="str">
            <v>李高峰</v>
          </cell>
          <cell r="CF75" t="str">
            <v>411323198310113815</v>
          </cell>
          <cell r="CG75">
            <v>15237452458</v>
          </cell>
          <cell r="CH75">
            <v>44742</v>
          </cell>
          <cell r="CI75">
            <v>44925</v>
          </cell>
        </row>
        <row r="76">
          <cell r="B76" t="str">
            <v>租赁</v>
          </cell>
        </row>
        <row r="76">
          <cell r="F76" t="str">
            <v>深圳市陶元百顺汽车销售有限公司</v>
          </cell>
          <cell r="G76" t="str">
            <v>352203198911010516</v>
          </cell>
          <cell r="H76">
            <v>18605933100</v>
          </cell>
          <cell r="I76" t="str">
            <v>网约车以租代购方案</v>
          </cell>
          <cell r="J76" t="str">
            <v>风神E70/DFM7001G1F1BEV</v>
          </cell>
          <cell r="K76" t="str">
            <v>深圳</v>
          </cell>
        </row>
        <row r="76">
          <cell r="M76" t="str">
            <v>深圳市龙华区大浪街道陶园社区汉艺厂厂房</v>
          </cell>
          <cell r="N76" t="str">
            <v>张晓凤</v>
          </cell>
          <cell r="O76" t="str">
            <v>丁艺</v>
          </cell>
          <cell r="P76" t="str">
            <v>徐莹莹</v>
          </cell>
          <cell r="Q76" t="str">
            <v>李玮</v>
          </cell>
          <cell r="R76">
            <v>18605933100</v>
          </cell>
        </row>
        <row r="76">
          <cell r="U76" t="str">
            <v>深圳市舒适捷汽车租赁有限公司</v>
          </cell>
        </row>
        <row r="76">
          <cell r="W76" t="str">
            <v>LDP31B963NG041101</v>
          </cell>
          <cell r="X76" t="str">
            <v>粤BDH7027</v>
          </cell>
          <cell r="Y76" t="str">
            <v>862052211200853</v>
          </cell>
          <cell r="Z76">
            <v>45086</v>
          </cell>
          <cell r="AA76">
            <v>45099</v>
          </cell>
          <cell r="AB76" t="str">
            <v>2023/06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44739</v>
          </cell>
          <cell r="AI76">
            <v>44740</v>
          </cell>
          <cell r="AJ76">
            <v>44739</v>
          </cell>
        </row>
        <row r="76">
          <cell r="AL76">
            <v>9000</v>
          </cell>
          <cell r="AM76">
            <v>44737</v>
          </cell>
          <cell r="AN76" t="str">
            <v>深圳市舒适橙出行科技有限公司公账</v>
          </cell>
          <cell r="AO76">
            <v>2980</v>
          </cell>
          <cell r="AP76">
            <v>44770</v>
          </cell>
          <cell r="AQ76">
            <v>44862</v>
          </cell>
          <cell r="AR76">
            <v>3</v>
          </cell>
          <cell r="AS76">
            <v>8940</v>
          </cell>
          <cell r="AT76">
            <v>3</v>
          </cell>
          <cell r="AU76">
            <v>8940</v>
          </cell>
          <cell r="AV76" t="str">
            <v>正常</v>
          </cell>
          <cell r="AW76">
            <v>0</v>
          </cell>
          <cell r="AX76">
            <v>0</v>
          </cell>
          <cell r="AY76">
            <v>23882.44</v>
          </cell>
        </row>
        <row r="76">
          <cell r="BA76">
            <v>33</v>
          </cell>
          <cell r="BB76">
            <v>218.793636363636</v>
          </cell>
        </row>
        <row r="76"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10</v>
          </cell>
          <cell r="BJ76">
            <v>0</v>
          </cell>
          <cell r="BK76">
            <v>0</v>
          </cell>
          <cell r="BL76">
            <v>10</v>
          </cell>
          <cell r="BM76" t="str">
            <v>A(优质)</v>
          </cell>
        </row>
        <row r="76">
          <cell r="BO76" t="str">
            <v/>
          </cell>
          <cell r="BP76" t="str">
            <v/>
          </cell>
        </row>
        <row r="76">
          <cell r="BW76" t="str">
            <v/>
          </cell>
          <cell r="BX76">
            <v>44739</v>
          </cell>
          <cell r="BY76" t="str">
            <v/>
          </cell>
          <cell r="BZ76" t="str">
            <v/>
          </cell>
        </row>
        <row r="76">
          <cell r="CD76" t="str">
            <v>FET-FH-202206R0009</v>
          </cell>
          <cell r="CE76" t="str">
            <v>杨昌坤</v>
          </cell>
          <cell r="CF76" t="str">
            <v>431227198809184819</v>
          </cell>
          <cell r="CG76">
            <v>19976845567</v>
          </cell>
          <cell r="CH76">
            <v>44741</v>
          </cell>
          <cell r="CI76">
            <v>45105</v>
          </cell>
        </row>
        <row r="77">
          <cell r="B77" t="str">
            <v>租赁</v>
          </cell>
        </row>
        <row r="77">
          <cell r="F77" t="str">
            <v>深圳市陶元百顺汽车销售有限公司</v>
          </cell>
          <cell r="G77" t="str">
            <v>352203198911010516</v>
          </cell>
          <cell r="H77">
            <v>18605933100</v>
          </cell>
          <cell r="I77" t="str">
            <v>网约车以租代购方案</v>
          </cell>
          <cell r="J77" t="str">
            <v>风神E70/DFM7001G1F1BEV</v>
          </cell>
          <cell r="K77" t="str">
            <v>深圳</v>
          </cell>
        </row>
        <row r="77">
          <cell r="M77" t="str">
            <v>深圳市龙华区大浪街道陶园社区汉艺厂厂房</v>
          </cell>
          <cell r="N77" t="str">
            <v>张晓凤</v>
          </cell>
          <cell r="O77" t="str">
            <v>丁艺</v>
          </cell>
          <cell r="P77" t="str">
            <v>徐莹莹</v>
          </cell>
          <cell r="Q77" t="str">
            <v>李玮</v>
          </cell>
          <cell r="R77">
            <v>18605933100</v>
          </cell>
        </row>
        <row r="77">
          <cell r="U77" t="str">
            <v>深圳市舒适捷汽车租赁有限公司</v>
          </cell>
        </row>
        <row r="77">
          <cell r="W77" t="str">
            <v>LDP31B96XNG043430</v>
          </cell>
          <cell r="X77" t="str">
            <v>粤BDQ4990</v>
          </cell>
          <cell r="Y77" t="str">
            <v>862052211200964</v>
          </cell>
          <cell r="Z77">
            <v>45086</v>
          </cell>
          <cell r="AA77">
            <v>45099</v>
          </cell>
          <cell r="AB77" t="str">
            <v>2023/06</v>
          </cell>
          <cell r="AC77">
            <v>2</v>
          </cell>
          <cell r="AD77">
            <v>0</v>
          </cell>
          <cell r="AE77">
            <v>500</v>
          </cell>
          <cell r="AF77">
            <v>0</v>
          </cell>
          <cell r="AG77">
            <v>0</v>
          </cell>
          <cell r="AH77">
            <v>44739</v>
          </cell>
          <cell r="AI77">
            <v>44740</v>
          </cell>
          <cell r="AJ77">
            <v>44739</v>
          </cell>
        </row>
        <row r="77">
          <cell r="AL77">
            <v>9000</v>
          </cell>
          <cell r="AM77">
            <v>44737</v>
          </cell>
          <cell r="AN77" t="str">
            <v>深圳市舒适橙出行科技有限公司公账</v>
          </cell>
          <cell r="AO77">
            <v>2980</v>
          </cell>
          <cell r="AP77">
            <v>44770</v>
          </cell>
          <cell r="AQ77">
            <v>44862</v>
          </cell>
          <cell r="AR77">
            <v>3</v>
          </cell>
          <cell r="AS77">
            <v>8940</v>
          </cell>
          <cell r="AT77">
            <v>3</v>
          </cell>
          <cell r="AU77">
            <v>8940</v>
          </cell>
          <cell r="AV77" t="str">
            <v>正常</v>
          </cell>
          <cell r="AW77">
            <v>0</v>
          </cell>
          <cell r="AX77">
            <v>0</v>
          </cell>
          <cell r="AY77">
            <v>23246.99</v>
          </cell>
        </row>
        <row r="77">
          <cell r="BA77">
            <v>30</v>
          </cell>
          <cell r="BB77">
            <v>169.755333333333</v>
          </cell>
        </row>
        <row r="77">
          <cell r="BE77">
            <v>0</v>
          </cell>
          <cell r="BF77">
            <v>0</v>
          </cell>
          <cell r="BG77">
            <v>0</v>
          </cell>
          <cell r="BH77">
            <v>10</v>
          </cell>
          <cell r="BI77">
            <v>10</v>
          </cell>
          <cell r="BJ77">
            <v>0</v>
          </cell>
          <cell r="BK77">
            <v>0</v>
          </cell>
          <cell r="BL77">
            <v>20</v>
          </cell>
          <cell r="BM77" t="str">
            <v>A(优质)</v>
          </cell>
        </row>
        <row r="77">
          <cell r="BO77" t="str">
            <v/>
          </cell>
          <cell r="BP77" t="str">
            <v/>
          </cell>
        </row>
        <row r="77">
          <cell r="BW77" t="str">
            <v/>
          </cell>
          <cell r="BX77">
            <v>44739</v>
          </cell>
          <cell r="BY77" t="str">
            <v/>
          </cell>
          <cell r="BZ77" t="str">
            <v/>
          </cell>
        </row>
        <row r="77">
          <cell r="CD77" t="str">
            <v>FET-FH-202206R0013</v>
          </cell>
          <cell r="CE77" t="str">
            <v>赵升才</v>
          </cell>
          <cell r="CF77" t="str">
            <v>421081198809132870</v>
          </cell>
          <cell r="CG77">
            <v>15171112857</v>
          </cell>
          <cell r="CH77">
            <v>44739</v>
          </cell>
          <cell r="CI77">
            <v>45011</v>
          </cell>
        </row>
        <row r="78">
          <cell r="B78" t="str">
            <v>租赁</v>
          </cell>
        </row>
        <row r="78">
          <cell r="F78" t="str">
            <v>深圳市陶元百顺汽车销售有限公司</v>
          </cell>
          <cell r="G78" t="str">
            <v>352203198911010516</v>
          </cell>
          <cell r="H78">
            <v>18605933100</v>
          </cell>
          <cell r="I78" t="str">
            <v>网约车以租代购方案</v>
          </cell>
          <cell r="J78" t="str">
            <v>风神E70/DFM7001G1F1BEV</v>
          </cell>
          <cell r="K78" t="str">
            <v>深圳</v>
          </cell>
        </row>
        <row r="78">
          <cell r="M78" t="str">
            <v>深圳市龙华区大浪街道陶园社区汉艺厂厂房</v>
          </cell>
          <cell r="N78" t="str">
            <v>张晓凤</v>
          </cell>
          <cell r="O78" t="str">
            <v>丁艺</v>
          </cell>
          <cell r="P78" t="str">
            <v>徐莹莹</v>
          </cell>
          <cell r="Q78" t="str">
            <v>李玮</v>
          </cell>
          <cell r="R78">
            <v>18605933100</v>
          </cell>
        </row>
        <row r="78">
          <cell r="U78" t="str">
            <v>深圳市舒适捷汽车租赁有限公司</v>
          </cell>
        </row>
        <row r="78">
          <cell r="W78" t="str">
            <v>LDP31B964NG043438</v>
          </cell>
          <cell r="X78" t="str">
            <v>粤BDQ0003</v>
          </cell>
          <cell r="Y78" t="str">
            <v>862052211201233</v>
          </cell>
          <cell r="Z78">
            <v>45086</v>
          </cell>
          <cell r="AA78">
            <v>45099</v>
          </cell>
          <cell r="AB78" t="str">
            <v>2023/06</v>
          </cell>
          <cell r="AC78">
            <v>1</v>
          </cell>
          <cell r="AD78">
            <v>0</v>
          </cell>
          <cell r="AE78">
            <v>500</v>
          </cell>
          <cell r="AF78">
            <v>0</v>
          </cell>
          <cell r="AG78">
            <v>0</v>
          </cell>
          <cell r="AH78">
            <v>44739</v>
          </cell>
          <cell r="AI78">
            <v>44740</v>
          </cell>
          <cell r="AJ78">
            <v>44739</v>
          </cell>
        </row>
        <row r="78">
          <cell r="AL78">
            <v>9000</v>
          </cell>
          <cell r="AM78">
            <v>44737</v>
          </cell>
          <cell r="AN78" t="str">
            <v>深圳市舒适橙出行科技有限公司公账</v>
          </cell>
          <cell r="AO78">
            <v>2980</v>
          </cell>
          <cell r="AP78">
            <v>44770</v>
          </cell>
          <cell r="AQ78">
            <v>44862</v>
          </cell>
          <cell r="AR78">
            <v>3</v>
          </cell>
          <cell r="AS78">
            <v>8940</v>
          </cell>
          <cell r="AT78">
            <v>3</v>
          </cell>
          <cell r="AU78">
            <v>8940</v>
          </cell>
          <cell r="AV78" t="str">
            <v>正常</v>
          </cell>
          <cell r="AW78">
            <v>0</v>
          </cell>
          <cell r="AX78">
            <v>0</v>
          </cell>
          <cell r="AY78">
            <v>18716.88</v>
          </cell>
        </row>
        <row r="78">
          <cell r="BA78">
            <v>32</v>
          </cell>
          <cell r="BB78">
            <v>197.613125</v>
          </cell>
        </row>
        <row r="78">
          <cell r="BE78">
            <v>0</v>
          </cell>
          <cell r="BF78">
            <v>0</v>
          </cell>
          <cell r="BG78">
            <v>0</v>
          </cell>
          <cell r="BH78">
            <v>5</v>
          </cell>
          <cell r="BI78">
            <v>10</v>
          </cell>
          <cell r="BJ78">
            <v>0</v>
          </cell>
          <cell r="BK78">
            <v>0</v>
          </cell>
          <cell r="BL78">
            <v>15</v>
          </cell>
          <cell r="BM78" t="str">
            <v>A(优质)</v>
          </cell>
        </row>
        <row r="78">
          <cell r="BO78" t="str">
            <v/>
          </cell>
          <cell r="BP78" t="str">
            <v/>
          </cell>
        </row>
        <row r="78">
          <cell r="BW78" t="str">
            <v/>
          </cell>
          <cell r="BX78">
            <v>44739</v>
          </cell>
          <cell r="BY78" t="str">
            <v/>
          </cell>
          <cell r="BZ78" t="str">
            <v/>
          </cell>
        </row>
        <row r="78">
          <cell r="CD78" t="str">
            <v>FET-FH-202206R0013</v>
          </cell>
          <cell r="CE78" t="str">
            <v>南延坡</v>
          </cell>
          <cell r="CF78" t="str">
            <v>410423199303196914</v>
          </cell>
          <cell r="CG78">
            <v>18898554926</v>
          </cell>
          <cell r="CH78">
            <v>44742</v>
          </cell>
          <cell r="CI78">
            <v>45107</v>
          </cell>
        </row>
        <row r="79">
          <cell r="B79" t="str">
            <v>租赁</v>
          </cell>
        </row>
        <row r="79">
          <cell r="F79" t="str">
            <v>深圳市陶元百顺汽车销售有限公司</v>
          </cell>
          <cell r="G79" t="str">
            <v>352203198911010516</v>
          </cell>
          <cell r="H79">
            <v>18605933100</v>
          </cell>
          <cell r="I79" t="str">
            <v>网约车以租代购方案</v>
          </cell>
          <cell r="J79" t="str">
            <v>风神E70/DFM7001G1F1BEV</v>
          </cell>
          <cell r="K79" t="str">
            <v>深圳</v>
          </cell>
        </row>
        <row r="79">
          <cell r="M79" t="str">
            <v>深圳市龙华区大浪街道陶园社区汉艺厂厂房</v>
          </cell>
          <cell r="N79" t="str">
            <v>张晓凤</v>
          </cell>
          <cell r="O79" t="str">
            <v>丁艺</v>
          </cell>
          <cell r="P79" t="str">
            <v>徐莹莹</v>
          </cell>
          <cell r="Q79" t="str">
            <v>李玮</v>
          </cell>
          <cell r="R79">
            <v>18605933100</v>
          </cell>
        </row>
        <row r="79">
          <cell r="U79" t="str">
            <v>深圳市舒适捷汽车租赁有限公司</v>
          </cell>
        </row>
        <row r="79">
          <cell r="W79" t="str">
            <v>LDP31B961NG043445</v>
          </cell>
          <cell r="X79" t="str">
            <v>粤BDN7398</v>
          </cell>
          <cell r="Y79" t="str">
            <v>862052211200960</v>
          </cell>
          <cell r="Z79">
            <v>45086</v>
          </cell>
          <cell r="AA79">
            <v>45099</v>
          </cell>
          <cell r="AB79" t="str">
            <v>2023/06</v>
          </cell>
          <cell r="AC79">
            <v>1</v>
          </cell>
          <cell r="AD79">
            <v>1</v>
          </cell>
          <cell r="AE79">
            <v>200</v>
          </cell>
          <cell r="AF79">
            <v>0</v>
          </cell>
          <cell r="AG79">
            <v>0</v>
          </cell>
          <cell r="AH79">
            <v>44739</v>
          </cell>
          <cell r="AI79">
            <v>44740</v>
          </cell>
          <cell r="AJ79">
            <v>44739</v>
          </cell>
        </row>
        <row r="79">
          <cell r="AL79">
            <v>9000</v>
          </cell>
          <cell r="AM79">
            <v>44737</v>
          </cell>
          <cell r="AN79" t="str">
            <v>深圳市舒适橙出行科技有限公司公账</v>
          </cell>
          <cell r="AO79">
            <v>2980</v>
          </cell>
          <cell r="AP79">
            <v>44770</v>
          </cell>
          <cell r="AQ79">
            <v>44862</v>
          </cell>
          <cell r="AR79">
            <v>3</v>
          </cell>
          <cell r="AS79">
            <v>8940</v>
          </cell>
          <cell r="AT79">
            <v>3</v>
          </cell>
          <cell r="AU79">
            <v>8940</v>
          </cell>
          <cell r="AV79" t="str">
            <v>正常</v>
          </cell>
          <cell r="AW79">
            <v>0</v>
          </cell>
          <cell r="AX79">
            <v>0</v>
          </cell>
          <cell r="AY79">
            <v>19394.71</v>
          </cell>
        </row>
        <row r="79">
          <cell r="BA79">
            <v>34</v>
          </cell>
          <cell r="BB79">
            <v>186.501470588235</v>
          </cell>
        </row>
        <row r="79">
          <cell r="BE79">
            <v>0</v>
          </cell>
          <cell r="BF79">
            <v>0</v>
          </cell>
          <cell r="BG79">
            <v>0</v>
          </cell>
          <cell r="BH79">
            <v>5</v>
          </cell>
          <cell r="BI79">
            <v>10</v>
          </cell>
          <cell r="BJ79">
            <v>0</v>
          </cell>
          <cell r="BK79">
            <v>0</v>
          </cell>
          <cell r="BL79">
            <v>15</v>
          </cell>
          <cell r="BM79" t="str">
            <v>A(优质)</v>
          </cell>
        </row>
        <row r="79">
          <cell r="BO79" t="str">
            <v/>
          </cell>
          <cell r="BP79" t="str">
            <v/>
          </cell>
        </row>
        <row r="79">
          <cell r="BW79" t="str">
            <v/>
          </cell>
          <cell r="BX79">
            <v>44739</v>
          </cell>
          <cell r="BY79" t="str">
            <v/>
          </cell>
          <cell r="BZ79" t="str">
            <v/>
          </cell>
        </row>
        <row r="79">
          <cell r="CD79" t="str">
            <v>FET-FH-202206R0013</v>
          </cell>
          <cell r="CE79" t="str">
            <v>马小车</v>
          </cell>
          <cell r="CF79" t="str">
            <v>431281199110156614</v>
          </cell>
          <cell r="CG79">
            <v>17359291831</v>
          </cell>
          <cell r="CH79">
            <v>44741</v>
          </cell>
          <cell r="CI79">
            <v>45105</v>
          </cell>
        </row>
        <row r="80">
          <cell r="B80" t="str">
            <v>租赁</v>
          </cell>
        </row>
        <row r="80">
          <cell r="F80" t="str">
            <v>深圳市陶元百顺汽车销售有限公司</v>
          </cell>
          <cell r="G80" t="str">
            <v>352203198911010516</v>
          </cell>
          <cell r="H80">
            <v>18605933100</v>
          </cell>
          <cell r="I80" t="str">
            <v>网约车以租代购方案</v>
          </cell>
          <cell r="J80" t="str">
            <v>风神E70/DFM7001G1F1BEV</v>
          </cell>
          <cell r="K80" t="str">
            <v>深圳</v>
          </cell>
        </row>
        <row r="80">
          <cell r="M80" t="str">
            <v>深圳市龙华区大浪街道陶园社区汉艺厂厂房</v>
          </cell>
          <cell r="N80" t="str">
            <v>张晓凤</v>
          </cell>
          <cell r="O80" t="str">
            <v>丁艺</v>
          </cell>
          <cell r="P80" t="str">
            <v>徐莹莹</v>
          </cell>
          <cell r="Q80" t="str">
            <v>李玮</v>
          </cell>
          <cell r="R80">
            <v>18605933100</v>
          </cell>
        </row>
        <row r="80">
          <cell r="U80" t="str">
            <v>深圳市舒适捷汽车租赁有限公司</v>
          </cell>
        </row>
        <row r="80">
          <cell r="W80" t="str">
            <v>LDP31B965NG043447</v>
          </cell>
          <cell r="X80" t="str">
            <v>粤BDQ2906</v>
          </cell>
          <cell r="Y80" t="str">
            <v>862052211200955</v>
          </cell>
          <cell r="Z80">
            <v>45086</v>
          </cell>
          <cell r="AA80">
            <v>45099</v>
          </cell>
          <cell r="AB80" t="str">
            <v>2023/06</v>
          </cell>
          <cell r="AC80">
            <v>2</v>
          </cell>
          <cell r="AD80">
            <v>0</v>
          </cell>
          <cell r="AE80">
            <v>500</v>
          </cell>
          <cell r="AF80">
            <v>0</v>
          </cell>
          <cell r="AG80">
            <v>0</v>
          </cell>
          <cell r="AH80">
            <v>44739</v>
          </cell>
          <cell r="AI80">
            <v>44740</v>
          </cell>
          <cell r="AJ80">
            <v>44739</v>
          </cell>
        </row>
        <row r="80">
          <cell r="AL80">
            <v>9000</v>
          </cell>
          <cell r="AM80">
            <v>44737</v>
          </cell>
          <cell r="AN80" t="str">
            <v>深圳市舒适橙出行科技有限公司公账</v>
          </cell>
          <cell r="AO80">
            <v>2980</v>
          </cell>
          <cell r="AP80">
            <v>44770</v>
          </cell>
          <cell r="AQ80">
            <v>44862</v>
          </cell>
          <cell r="AR80">
            <v>3</v>
          </cell>
          <cell r="AS80">
            <v>8940</v>
          </cell>
          <cell r="AT80">
            <v>3</v>
          </cell>
          <cell r="AU80">
            <v>8940</v>
          </cell>
          <cell r="AV80" t="str">
            <v>正常</v>
          </cell>
          <cell r="AW80">
            <v>0</v>
          </cell>
          <cell r="AX80">
            <v>0</v>
          </cell>
          <cell r="AY80">
            <v>15463.19</v>
          </cell>
        </row>
        <row r="80">
          <cell r="BA80">
            <v>13</v>
          </cell>
          <cell r="BB80">
            <v>202.361538461538</v>
          </cell>
        </row>
        <row r="80">
          <cell r="BE80">
            <v>0</v>
          </cell>
          <cell r="BF80">
            <v>5</v>
          </cell>
          <cell r="BG80">
            <v>0</v>
          </cell>
          <cell r="BH80">
            <v>10</v>
          </cell>
          <cell r="BI80">
            <v>10</v>
          </cell>
          <cell r="BJ80">
            <v>0</v>
          </cell>
          <cell r="BK80">
            <v>0</v>
          </cell>
          <cell r="BL80">
            <v>25</v>
          </cell>
          <cell r="BM80" t="str">
            <v>A(优质)</v>
          </cell>
        </row>
        <row r="80">
          <cell r="BO80" t="str">
            <v/>
          </cell>
          <cell r="BP80" t="str">
            <v/>
          </cell>
        </row>
        <row r="80">
          <cell r="BW80" t="str">
            <v/>
          </cell>
          <cell r="BX80">
            <v>44739</v>
          </cell>
          <cell r="BY80" t="str">
            <v/>
          </cell>
          <cell r="BZ80" t="str">
            <v/>
          </cell>
        </row>
        <row r="80">
          <cell r="CD80" t="str">
            <v>FET-FH-202206R0013</v>
          </cell>
          <cell r="CE80" t="str">
            <v>王小飒</v>
          </cell>
          <cell r="CF80" t="str">
            <v>412929197901062922</v>
          </cell>
          <cell r="CG80">
            <v>15989321483</v>
          </cell>
          <cell r="CH80">
            <v>44739</v>
          </cell>
          <cell r="CI80">
            <v>45012</v>
          </cell>
        </row>
        <row r="81">
          <cell r="B81" t="str">
            <v>租赁</v>
          </cell>
        </row>
        <row r="81">
          <cell r="F81" t="str">
            <v>深圳市陶元百顺汽车销售有限公司</v>
          </cell>
          <cell r="G81" t="str">
            <v>352203198911010516</v>
          </cell>
          <cell r="H81">
            <v>18605933100</v>
          </cell>
          <cell r="I81" t="str">
            <v>网约车以租代购方案</v>
          </cell>
          <cell r="J81" t="str">
            <v>风神E70/DFM7001G1F1BEV</v>
          </cell>
          <cell r="K81" t="str">
            <v>深圳</v>
          </cell>
        </row>
        <row r="81">
          <cell r="M81" t="str">
            <v>深圳市龙华区大浪街道陶园社区汉艺厂厂房</v>
          </cell>
          <cell r="N81" t="str">
            <v>张晓凤</v>
          </cell>
          <cell r="O81" t="str">
            <v>丁艺</v>
          </cell>
          <cell r="P81" t="str">
            <v>徐莹莹</v>
          </cell>
          <cell r="Q81" t="str">
            <v>李玮</v>
          </cell>
          <cell r="R81">
            <v>18605933100</v>
          </cell>
        </row>
        <row r="81">
          <cell r="U81" t="str">
            <v>深圳市舒适捷汽车租赁有限公司</v>
          </cell>
        </row>
        <row r="81">
          <cell r="W81" t="str">
            <v>LDP31B967NG043448</v>
          </cell>
          <cell r="X81" t="str">
            <v>粤BDP9809</v>
          </cell>
          <cell r="Y81" t="str">
            <v>862052211200941</v>
          </cell>
          <cell r="Z81">
            <v>45086</v>
          </cell>
          <cell r="AA81">
            <v>45099</v>
          </cell>
          <cell r="AB81" t="str">
            <v>2023/06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44739</v>
          </cell>
          <cell r="AI81">
            <v>44740</v>
          </cell>
          <cell r="AJ81">
            <v>44739</v>
          </cell>
        </row>
        <row r="81">
          <cell r="AL81">
            <v>9000</v>
          </cell>
          <cell r="AM81">
            <v>44737</v>
          </cell>
          <cell r="AN81" t="str">
            <v>深圳市舒适橙出行科技有限公司公账</v>
          </cell>
          <cell r="AO81">
            <v>2980</v>
          </cell>
          <cell r="AP81">
            <v>44770</v>
          </cell>
          <cell r="AQ81">
            <v>44862</v>
          </cell>
          <cell r="AR81">
            <v>3</v>
          </cell>
          <cell r="AS81">
            <v>8940</v>
          </cell>
          <cell r="AT81">
            <v>3</v>
          </cell>
          <cell r="AU81">
            <v>8940</v>
          </cell>
          <cell r="AV81" t="str">
            <v>正常</v>
          </cell>
          <cell r="AW81">
            <v>0</v>
          </cell>
          <cell r="AX81">
            <v>0</v>
          </cell>
          <cell r="AY81">
            <v>27366.52</v>
          </cell>
        </row>
        <row r="81">
          <cell r="BA81">
            <v>33</v>
          </cell>
          <cell r="BB81">
            <v>275.536363636364</v>
          </cell>
        </row>
        <row r="81"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10</v>
          </cell>
          <cell r="BJ81">
            <v>0</v>
          </cell>
          <cell r="BK81">
            <v>0</v>
          </cell>
          <cell r="BL81">
            <v>10</v>
          </cell>
          <cell r="BM81" t="str">
            <v>A(优质)</v>
          </cell>
        </row>
        <row r="81">
          <cell r="BO81" t="str">
            <v/>
          </cell>
          <cell r="BP81" t="str">
            <v/>
          </cell>
        </row>
        <row r="81">
          <cell r="BW81" t="str">
            <v/>
          </cell>
          <cell r="BX81">
            <v>44739</v>
          </cell>
          <cell r="BY81" t="str">
            <v/>
          </cell>
          <cell r="BZ81" t="str">
            <v/>
          </cell>
        </row>
        <row r="81">
          <cell r="CD81" t="str">
            <v>FET-FH-202206R0013</v>
          </cell>
          <cell r="CE81" t="str">
            <v>张根生</v>
          </cell>
          <cell r="CF81" t="str">
            <v>411023197211195519</v>
          </cell>
          <cell r="CG81">
            <v>13837425489</v>
          </cell>
          <cell r="CH81">
            <v>44739</v>
          </cell>
          <cell r="CI81">
            <v>45103</v>
          </cell>
        </row>
        <row r="82">
          <cell r="B82" t="str">
            <v>租赁</v>
          </cell>
        </row>
        <row r="82">
          <cell r="F82" t="str">
            <v>深圳市陶元百顺汽车销售有限公司</v>
          </cell>
          <cell r="G82" t="str">
            <v>352203198911010516</v>
          </cell>
          <cell r="H82">
            <v>18605933100</v>
          </cell>
          <cell r="I82" t="str">
            <v>网约车以租代购方案</v>
          </cell>
          <cell r="J82" t="str">
            <v>风神E70/DFM7001G1F1BEV</v>
          </cell>
          <cell r="K82" t="str">
            <v>深圳</v>
          </cell>
        </row>
        <row r="82">
          <cell r="M82" t="str">
            <v>深圳市龙华区大浪街道陶园社区汉艺厂厂房</v>
          </cell>
          <cell r="N82" t="str">
            <v>张晓凤</v>
          </cell>
          <cell r="O82" t="str">
            <v>丁艺</v>
          </cell>
          <cell r="P82" t="str">
            <v>徐莹莹</v>
          </cell>
          <cell r="Q82" t="str">
            <v>李玮</v>
          </cell>
          <cell r="R82">
            <v>18605933100</v>
          </cell>
        </row>
        <row r="82">
          <cell r="U82" t="str">
            <v>深圳市舒适捷汽车租赁有限公司</v>
          </cell>
        </row>
        <row r="82">
          <cell r="W82" t="str">
            <v>LDP31B965NG043867</v>
          </cell>
          <cell r="X82" t="str">
            <v>粤BDP7786</v>
          </cell>
          <cell r="Y82" t="str">
            <v>862052211201226</v>
          </cell>
          <cell r="Z82">
            <v>45086</v>
          </cell>
          <cell r="AA82">
            <v>45099</v>
          </cell>
          <cell r="AB82" t="str">
            <v>2023/06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44739</v>
          </cell>
          <cell r="AI82">
            <v>44740</v>
          </cell>
          <cell r="AJ82">
            <v>44739</v>
          </cell>
        </row>
        <row r="82">
          <cell r="AL82">
            <v>9000</v>
          </cell>
          <cell r="AM82">
            <v>44737</v>
          </cell>
          <cell r="AN82" t="str">
            <v>深圳市舒适橙出行科技有限公司公账</v>
          </cell>
          <cell r="AO82">
            <v>2980</v>
          </cell>
          <cell r="AP82">
            <v>44770</v>
          </cell>
          <cell r="AQ82">
            <v>44862</v>
          </cell>
          <cell r="AR82">
            <v>3</v>
          </cell>
          <cell r="AS82">
            <v>8940</v>
          </cell>
          <cell r="AT82">
            <v>3</v>
          </cell>
          <cell r="AU82">
            <v>8940</v>
          </cell>
          <cell r="AV82" t="str">
            <v>正常</v>
          </cell>
          <cell r="AW82">
            <v>0</v>
          </cell>
          <cell r="AX82">
            <v>0</v>
          </cell>
          <cell r="AY82">
            <v>20515.27</v>
          </cell>
        </row>
        <row r="82">
          <cell r="BA82">
            <v>21</v>
          </cell>
          <cell r="BB82">
            <v>224.514761904762</v>
          </cell>
        </row>
        <row r="82">
          <cell r="BE82">
            <v>0</v>
          </cell>
          <cell r="BF82">
            <v>5</v>
          </cell>
          <cell r="BG82">
            <v>0</v>
          </cell>
          <cell r="BH82">
            <v>0</v>
          </cell>
          <cell r="BI82">
            <v>10</v>
          </cell>
          <cell r="BJ82">
            <v>0</v>
          </cell>
          <cell r="BK82">
            <v>0</v>
          </cell>
          <cell r="BL82">
            <v>15</v>
          </cell>
          <cell r="BM82" t="str">
            <v>A(优质)</v>
          </cell>
        </row>
        <row r="82">
          <cell r="BO82" t="str">
            <v/>
          </cell>
          <cell r="BP82" t="str">
            <v/>
          </cell>
        </row>
        <row r="82">
          <cell r="BW82" t="str">
            <v/>
          </cell>
          <cell r="BX82">
            <v>44739</v>
          </cell>
          <cell r="BY82" t="str">
            <v/>
          </cell>
          <cell r="BZ82" t="str">
            <v/>
          </cell>
        </row>
        <row r="82">
          <cell r="CD82" t="str">
            <v>FET-FH-202206R0013</v>
          </cell>
          <cell r="CE82" t="str">
            <v>曹辉</v>
          </cell>
          <cell r="CF82" t="str">
            <v>430481199012200896</v>
          </cell>
          <cell r="CG82">
            <v>13250579372</v>
          </cell>
          <cell r="CH82">
            <v>44743</v>
          </cell>
          <cell r="CI82">
            <v>45107</v>
          </cell>
        </row>
        <row r="83">
          <cell r="B83" t="str">
            <v>租赁</v>
          </cell>
        </row>
        <row r="83">
          <cell r="F83" t="str">
            <v>深圳市陶元百顺汽车销售有限公司</v>
          </cell>
          <cell r="G83" t="str">
            <v>352203198911010516</v>
          </cell>
          <cell r="H83">
            <v>18605933100</v>
          </cell>
          <cell r="I83" t="str">
            <v>网约车以租代购方案</v>
          </cell>
          <cell r="J83" t="str">
            <v>风神E70/DFM7001G1F1BEV</v>
          </cell>
          <cell r="K83" t="str">
            <v>深圳</v>
          </cell>
        </row>
        <row r="83">
          <cell r="M83" t="str">
            <v>深圳市龙华区大浪街道陶园社区汉艺厂厂房</v>
          </cell>
          <cell r="N83" t="str">
            <v>张晓凤</v>
          </cell>
          <cell r="O83" t="str">
            <v>丁艺</v>
          </cell>
          <cell r="P83" t="str">
            <v>徐莹莹</v>
          </cell>
          <cell r="Q83" t="str">
            <v>李玮</v>
          </cell>
          <cell r="R83">
            <v>18605933100</v>
          </cell>
        </row>
        <row r="83">
          <cell r="U83" t="str">
            <v>深圳市舒适捷汽车租赁有限公司</v>
          </cell>
        </row>
        <row r="83">
          <cell r="W83" t="str">
            <v>LDP31B960NG043906</v>
          </cell>
          <cell r="X83" t="str">
            <v>粤BDM8869</v>
          </cell>
          <cell r="Y83" t="str">
            <v>862052211200927</v>
          </cell>
          <cell r="Z83">
            <v>45086</v>
          </cell>
          <cell r="AA83">
            <v>45099</v>
          </cell>
          <cell r="AB83" t="str">
            <v>2023/06</v>
          </cell>
          <cell r="AC83">
            <v>1</v>
          </cell>
          <cell r="AD83">
            <v>0</v>
          </cell>
          <cell r="AE83">
            <v>300</v>
          </cell>
          <cell r="AF83">
            <v>0</v>
          </cell>
          <cell r="AG83">
            <v>0</v>
          </cell>
          <cell r="AH83">
            <v>44739</v>
          </cell>
          <cell r="AI83">
            <v>44740</v>
          </cell>
          <cell r="AJ83">
            <v>44739</v>
          </cell>
        </row>
        <row r="83">
          <cell r="AL83">
            <v>9000</v>
          </cell>
          <cell r="AM83">
            <v>44737</v>
          </cell>
          <cell r="AN83" t="str">
            <v>深圳市舒适橙出行科技有限公司公账</v>
          </cell>
          <cell r="AO83">
            <v>2980</v>
          </cell>
          <cell r="AP83">
            <v>44770</v>
          </cell>
          <cell r="AQ83">
            <v>44862</v>
          </cell>
          <cell r="AR83">
            <v>3</v>
          </cell>
          <cell r="AS83">
            <v>8940</v>
          </cell>
          <cell r="AT83">
            <v>3</v>
          </cell>
          <cell r="AU83">
            <v>8940</v>
          </cell>
          <cell r="AV83" t="str">
            <v>正常</v>
          </cell>
          <cell r="AW83">
            <v>0</v>
          </cell>
          <cell r="AX83">
            <v>0</v>
          </cell>
          <cell r="AY83">
            <v>30164.81</v>
          </cell>
        </row>
        <row r="83">
          <cell r="BA83">
            <v>33</v>
          </cell>
          <cell r="BB83">
            <v>304.036666666667</v>
          </cell>
        </row>
        <row r="83">
          <cell r="BE83">
            <v>0</v>
          </cell>
          <cell r="BF83">
            <v>0</v>
          </cell>
          <cell r="BG83">
            <v>0</v>
          </cell>
          <cell r="BH83">
            <v>5</v>
          </cell>
          <cell r="BI83">
            <v>10</v>
          </cell>
          <cell r="BJ83">
            <v>0</v>
          </cell>
          <cell r="BK83">
            <v>0</v>
          </cell>
          <cell r="BL83">
            <v>15</v>
          </cell>
          <cell r="BM83" t="str">
            <v>A(优质)</v>
          </cell>
        </row>
        <row r="83">
          <cell r="BO83" t="str">
            <v/>
          </cell>
          <cell r="BP83" t="str">
            <v/>
          </cell>
        </row>
        <row r="83">
          <cell r="BW83" t="str">
            <v/>
          </cell>
          <cell r="BX83">
            <v>44739</v>
          </cell>
          <cell r="BY83" t="str">
            <v/>
          </cell>
          <cell r="BZ83" t="str">
            <v/>
          </cell>
        </row>
        <row r="83">
          <cell r="CD83" t="str">
            <v>FET-FH-202206R0013</v>
          </cell>
          <cell r="CE83" t="str">
            <v>周承仪</v>
          </cell>
          <cell r="CF83" t="str">
            <v>430402196303062033
</v>
          </cell>
          <cell r="CG83">
            <v>13902997879</v>
          </cell>
          <cell r="CH83">
            <v>44739</v>
          </cell>
          <cell r="CI83">
            <v>44922</v>
          </cell>
        </row>
        <row r="84">
          <cell r="B84" t="str">
            <v>租赁</v>
          </cell>
        </row>
        <row r="84">
          <cell r="F84" t="str">
            <v>深圳市陶元百顺汽车销售有限公司</v>
          </cell>
          <cell r="G84" t="str">
            <v>352203198911010516</v>
          </cell>
          <cell r="H84">
            <v>18605933100</v>
          </cell>
          <cell r="I84" t="str">
            <v>网约车以租代购方案</v>
          </cell>
          <cell r="J84" t="str">
            <v>风神E70/DFM7001G1F1BEV</v>
          </cell>
          <cell r="K84" t="str">
            <v>深圳</v>
          </cell>
        </row>
        <row r="84">
          <cell r="M84" t="str">
            <v>深圳市龙华区大浪街道陶园社区汉艺厂厂房</v>
          </cell>
          <cell r="N84" t="str">
            <v>张晓凤</v>
          </cell>
          <cell r="O84" t="str">
            <v>丁艺</v>
          </cell>
          <cell r="P84" t="str">
            <v>徐莹莹</v>
          </cell>
          <cell r="Q84" t="str">
            <v>李玮</v>
          </cell>
          <cell r="R84">
            <v>18605933100</v>
          </cell>
        </row>
        <row r="84">
          <cell r="U84" t="str">
            <v>深圳市舒适捷汽车租赁有限公司</v>
          </cell>
        </row>
        <row r="84">
          <cell r="W84" t="str">
            <v>LDP31B966NG043909</v>
          </cell>
          <cell r="X84" t="str">
            <v>粤BDN5357</v>
          </cell>
          <cell r="Y84" t="str">
            <v>862052211201223</v>
          </cell>
          <cell r="Z84">
            <v>45086</v>
          </cell>
          <cell r="AA84">
            <v>45099</v>
          </cell>
          <cell r="AB84" t="str">
            <v>2023/06</v>
          </cell>
          <cell r="AC84">
            <v>1</v>
          </cell>
          <cell r="AD84">
            <v>6</v>
          </cell>
          <cell r="AE84">
            <v>500</v>
          </cell>
          <cell r="AF84">
            <v>0</v>
          </cell>
          <cell r="AG84">
            <v>0</v>
          </cell>
          <cell r="AH84">
            <v>44739</v>
          </cell>
          <cell r="AI84">
            <v>44740</v>
          </cell>
          <cell r="AJ84">
            <v>44739</v>
          </cell>
        </row>
        <row r="84">
          <cell r="AL84">
            <v>9000</v>
          </cell>
          <cell r="AM84">
            <v>44737</v>
          </cell>
          <cell r="AN84" t="str">
            <v>深圳市舒适橙出行科技有限公司公账</v>
          </cell>
          <cell r="AO84">
            <v>2980</v>
          </cell>
          <cell r="AP84">
            <v>44770</v>
          </cell>
          <cell r="AQ84">
            <v>44862</v>
          </cell>
          <cell r="AR84">
            <v>3</v>
          </cell>
          <cell r="AS84">
            <v>8940</v>
          </cell>
          <cell r="AT84">
            <v>3</v>
          </cell>
          <cell r="AU84">
            <v>8940</v>
          </cell>
          <cell r="AV84" t="str">
            <v>正常</v>
          </cell>
          <cell r="AW84">
            <v>0</v>
          </cell>
          <cell r="AX84">
            <v>0</v>
          </cell>
          <cell r="AY84">
            <v>14391.76</v>
          </cell>
        </row>
        <row r="84">
          <cell r="BA84">
            <v>28</v>
          </cell>
          <cell r="BB84">
            <v>203.211428571429</v>
          </cell>
        </row>
        <row r="84">
          <cell r="BE84">
            <v>0</v>
          </cell>
          <cell r="BF84">
            <v>0</v>
          </cell>
          <cell r="BG84">
            <v>0</v>
          </cell>
          <cell r="BH84">
            <v>5</v>
          </cell>
          <cell r="BI84">
            <v>10</v>
          </cell>
          <cell r="BJ84">
            <v>0</v>
          </cell>
          <cell r="BK84">
            <v>0</v>
          </cell>
          <cell r="BL84">
            <v>15</v>
          </cell>
          <cell r="BM84" t="str">
            <v>A(优质)</v>
          </cell>
        </row>
        <row r="84">
          <cell r="BO84" t="str">
            <v/>
          </cell>
          <cell r="BP84" t="str">
            <v/>
          </cell>
        </row>
        <row r="84">
          <cell r="BW84" t="str">
            <v/>
          </cell>
          <cell r="BX84">
            <v>44739</v>
          </cell>
          <cell r="BY84" t="str">
            <v/>
          </cell>
          <cell r="BZ84" t="str">
            <v/>
          </cell>
        </row>
        <row r="84">
          <cell r="CD84" t="str">
            <v>FET-FH-202206R0013</v>
          </cell>
          <cell r="CE84" t="str">
            <v>张俊龙</v>
          </cell>
          <cell r="CF84" t="str">
            <v>522427198812300415</v>
          </cell>
          <cell r="CG84">
            <v>18386128479</v>
          </cell>
          <cell r="CH84">
            <v>44739</v>
          </cell>
          <cell r="CI84">
            <v>44922</v>
          </cell>
        </row>
        <row r="85">
          <cell r="B85" t="str">
            <v>租赁</v>
          </cell>
        </row>
        <row r="85">
          <cell r="F85" t="str">
            <v>深圳市陶元百顺汽车销售有限公司</v>
          </cell>
          <cell r="G85" t="str">
            <v>352203198911010516</v>
          </cell>
          <cell r="H85">
            <v>18605933100</v>
          </cell>
          <cell r="I85" t="str">
            <v>网约车以租代购方案</v>
          </cell>
          <cell r="J85" t="str">
            <v>风神E70/DFM7001G1F1BEV</v>
          </cell>
          <cell r="K85" t="str">
            <v>深圳</v>
          </cell>
        </row>
        <row r="85">
          <cell r="M85" t="str">
            <v>深圳市龙华区大浪街道陶园社区汉艺厂厂房</v>
          </cell>
          <cell r="N85" t="str">
            <v>张晓凤</v>
          </cell>
          <cell r="O85" t="str">
            <v>丁艺</v>
          </cell>
          <cell r="P85" t="str">
            <v>徐莹莹</v>
          </cell>
          <cell r="Q85" t="str">
            <v>李玮</v>
          </cell>
          <cell r="R85">
            <v>18605933100</v>
          </cell>
        </row>
        <row r="85">
          <cell r="U85" t="str">
            <v>深圳市舒适捷汽车租赁有限公司</v>
          </cell>
        </row>
        <row r="85">
          <cell r="W85" t="str">
            <v>LDP31B963NG043916</v>
          </cell>
          <cell r="X85" t="str">
            <v>粤BDQ5708</v>
          </cell>
          <cell r="Y85" t="str">
            <v>862052211200924</v>
          </cell>
          <cell r="Z85">
            <v>45086</v>
          </cell>
          <cell r="AA85">
            <v>45099</v>
          </cell>
          <cell r="AB85" t="str">
            <v>2023/06</v>
          </cell>
          <cell r="AC85">
            <v>1</v>
          </cell>
          <cell r="AD85">
            <v>0</v>
          </cell>
          <cell r="AE85">
            <v>200</v>
          </cell>
          <cell r="AF85">
            <v>0</v>
          </cell>
          <cell r="AG85">
            <v>0</v>
          </cell>
          <cell r="AH85">
            <v>44739</v>
          </cell>
          <cell r="AI85">
            <v>44740</v>
          </cell>
          <cell r="AJ85">
            <v>44739</v>
          </cell>
        </row>
        <row r="85">
          <cell r="AL85">
            <v>9000</v>
          </cell>
          <cell r="AM85">
            <v>44737</v>
          </cell>
          <cell r="AN85" t="str">
            <v>深圳市舒适橙出行科技有限公司公账</v>
          </cell>
          <cell r="AO85">
            <v>2980</v>
          </cell>
          <cell r="AP85">
            <v>44770</v>
          </cell>
          <cell r="AQ85">
            <v>44862</v>
          </cell>
          <cell r="AR85">
            <v>3</v>
          </cell>
          <cell r="AS85">
            <v>8940</v>
          </cell>
          <cell r="AT85">
            <v>3</v>
          </cell>
          <cell r="AU85">
            <v>8940</v>
          </cell>
          <cell r="AV85" t="str">
            <v>正常</v>
          </cell>
          <cell r="AW85">
            <v>0</v>
          </cell>
          <cell r="AX85">
            <v>0</v>
          </cell>
          <cell r="AY85">
            <v>25498.39</v>
          </cell>
        </row>
        <row r="85">
          <cell r="BA85">
            <v>32</v>
          </cell>
          <cell r="BB85">
            <v>181.07875</v>
          </cell>
        </row>
        <row r="85">
          <cell r="BE85">
            <v>0</v>
          </cell>
          <cell r="BF85">
            <v>0</v>
          </cell>
          <cell r="BG85">
            <v>0</v>
          </cell>
          <cell r="BH85">
            <v>5</v>
          </cell>
          <cell r="BI85">
            <v>10</v>
          </cell>
          <cell r="BJ85">
            <v>0</v>
          </cell>
          <cell r="BK85">
            <v>0</v>
          </cell>
          <cell r="BL85">
            <v>15</v>
          </cell>
          <cell r="BM85" t="str">
            <v>A(优质)</v>
          </cell>
        </row>
        <row r="85">
          <cell r="BO85" t="str">
            <v/>
          </cell>
          <cell r="BP85" t="str">
            <v/>
          </cell>
        </row>
        <row r="85">
          <cell r="BW85" t="str">
            <v/>
          </cell>
          <cell r="BX85">
            <v>44739</v>
          </cell>
          <cell r="BY85" t="str">
            <v/>
          </cell>
          <cell r="BZ85" t="str">
            <v/>
          </cell>
        </row>
        <row r="85">
          <cell r="CD85" t="str">
            <v>FET-FH-202206R0013</v>
          </cell>
          <cell r="CE85" t="str">
            <v>金昌飞</v>
          </cell>
          <cell r="CF85" t="str">
            <v>511223197905082492</v>
          </cell>
          <cell r="CG85">
            <v>19809739296</v>
          </cell>
          <cell r="CH85">
            <v>44741</v>
          </cell>
          <cell r="CI85">
            <v>46201</v>
          </cell>
        </row>
        <row r="86">
          <cell r="B86" t="str">
            <v>租赁</v>
          </cell>
        </row>
        <row r="86">
          <cell r="F86" t="str">
            <v>深圳市陶元百顺汽车销售有限公司</v>
          </cell>
          <cell r="G86" t="str">
            <v>352203198911010516</v>
          </cell>
          <cell r="H86">
            <v>18605933100</v>
          </cell>
          <cell r="I86" t="str">
            <v>网约车以租代购方案</v>
          </cell>
          <cell r="J86" t="str">
            <v>风神E70/DFM7001G1F1BEV</v>
          </cell>
          <cell r="K86" t="str">
            <v>深圳</v>
          </cell>
        </row>
        <row r="86">
          <cell r="M86" t="str">
            <v>深圳市龙华区大浪街道陶园社区汉艺厂厂房</v>
          </cell>
          <cell r="N86" t="str">
            <v>张晓凤</v>
          </cell>
          <cell r="O86" t="str">
            <v>丁艺</v>
          </cell>
          <cell r="P86" t="str">
            <v>徐莹莹</v>
          </cell>
          <cell r="Q86" t="str">
            <v>李玮</v>
          </cell>
          <cell r="R86">
            <v>18605933100</v>
          </cell>
        </row>
        <row r="86">
          <cell r="U86" t="str">
            <v>深圳市舒适捷汽车租赁有限公司</v>
          </cell>
        </row>
        <row r="86">
          <cell r="W86" t="str">
            <v>LDP31B965NG043920</v>
          </cell>
          <cell r="X86" t="str">
            <v>粤BDN6527</v>
          </cell>
          <cell r="Y86" t="str">
            <v>862052211201243</v>
          </cell>
          <cell r="Z86">
            <v>45086</v>
          </cell>
          <cell r="AA86">
            <v>45099</v>
          </cell>
          <cell r="AB86" t="str">
            <v>2023/06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44739</v>
          </cell>
          <cell r="AI86">
            <v>44740</v>
          </cell>
          <cell r="AJ86">
            <v>44739</v>
          </cell>
        </row>
        <row r="86">
          <cell r="AL86">
            <v>9000</v>
          </cell>
          <cell r="AM86">
            <v>44737</v>
          </cell>
          <cell r="AN86" t="str">
            <v>深圳市舒适橙出行科技有限公司公账</v>
          </cell>
          <cell r="AO86">
            <v>2980</v>
          </cell>
          <cell r="AP86">
            <v>44770</v>
          </cell>
          <cell r="AQ86">
            <v>44862</v>
          </cell>
          <cell r="AR86">
            <v>3</v>
          </cell>
          <cell r="AS86">
            <v>8940</v>
          </cell>
          <cell r="AT86">
            <v>3</v>
          </cell>
          <cell r="AU86">
            <v>8940</v>
          </cell>
          <cell r="AV86" t="str">
            <v>正常</v>
          </cell>
          <cell r="AW86">
            <v>0</v>
          </cell>
          <cell r="AX86">
            <v>0</v>
          </cell>
          <cell r="AY86">
            <v>19003.01</v>
          </cell>
        </row>
        <row r="86">
          <cell r="BA86">
            <v>30</v>
          </cell>
          <cell r="BB86">
            <v>163.716</v>
          </cell>
        </row>
        <row r="86"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10</v>
          </cell>
          <cell r="BJ86">
            <v>0</v>
          </cell>
          <cell r="BK86">
            <v>0</v>
          </cell>
          <cell r="BL86">
            <v>10</v>
          </cell>
          <cell r="BM86" t="str">
            <v>A(优质)</v>
          </cell>
        </row>
        <row r="86">
          <cell r="BO86" t="str">
            <v/>
          </cell>
          <cell r="BP86" t="str">
            <v/>
          </cell>
        </row>
        <row r="86">
          <cell r="BW86" t="str">
            <v/>
          </cell>
          <cell r="BX86">
            <v>44739</v>
          </cell>
          <cell r="BY86" t="str">
            <v/>
          </cell>
          <cell r="BZ86" t="str">
            <v/>
          </cell>
        </row>
        <row r="86">
          <cell r="CD86" t="str">
            <v>FET-FH-202206R0013</v>
          </cell>
          <cell r="CE86" t="str">
            <v>陈立桂</v>
          </cell>
          <cell r="CF86" t="str">
            <v>440921199710010478</v>
          </cell>
          <cell r="CG86">
            <v>18506679510</v>
          </cell>
          <cell r="CH86">
            <v>44741</v>
          </cell>
          <cell r="CI86">
            <v>44924</v>
          </cell>
        </row>
        <row r="87">
          <cell r="B87" t="str">
            <v>租赁</v>
          </cell>
        </row>
        <row r="87">
          <cell r="F87" t="str">
            <v>深圳市陶元百顺汽车销售有限公司</v>
          </cell>
          <cell r="G87" t="str">
            <v>352203198911010516</v>
          </cell>
          <cell r="H87">
            <v>18605933100</v>
          </cell>
          <cell r="I87" t="str">
            <v>网约车以租代购方案</v>
          </cell>
          <cell r="J87" t="str">
            <v>风神E70/DFM7001G1F1BEV</v>
          </cell>
          <cell r="K87" t="str">
            <v>深圳</v>
          </cell>
        </row>
        <row r="87">
          <cell r="M87" t="str">
            <v>深圳市龙华区大浪街道陶园社区汉艺厂厂房</v>
          </cell>
          <cell r="N87" t="str">
            <v>张晓凤</v>
          </cell>
          <cell r="O87" t="str">
            <v>丁艺</v>
          </cell>
          <cell r="P87" t="str">
            <v>徐莹莹</v>
          </cell>
          <cell r="Q87" t="str">
            <v>李玮</v>
          </cell>
          <cell r="R87">
            <v>18605933100</v>
          </cell>
        </row>
        <row r="87">
          <cell r="U87" t="str">
            <v>深圳市舒适捷汽车租赁有限公司</v>
          </cell>
        </row>
        <row r="87">
          <cell r="W87" t="str">
            <v>LDP31B963NG043933</v>
          </cell>
          <cell r="X87" t="str">
            <v>粤BDM8216</v>
          </cell>
          <cell r="Y87" t="str">
            <v>862052211201231</v>
          </cell>
          <cell r="Z87">
            <v>45086</v>
          </cell>
          <cell r="AA87">
            <v>45099</v>
          </cell>
          <cell r="AB87" t="str">
            <v>2023/06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44739</v>
          </cell>
          <cell r="AI87">
            <v>44740</v>
          </cell>
          <cell r="AJ87">
            <v>44739</v>
          </cell>
        </row>
        <row r="87">
          <cell r="AL87">
            <v>9000</v>
          </cell>
          <cell r="AM87">
            <v>44737</v>
          </cell>
          <cell r="AN87" t="str">
            <v>深圳市舒适橙出行科技有限公司公账</v>
          </cell>
          <cell r="AO87">
            <v>2980</v>
          </cell>
          <cell r="AP87">
            <v>44770</v>
          </cell>
          <cell r="AQ87">
            <v>44862</v>
          </cell>
          <cell r="AR87">
            <v>3</v>
          </cell>
          <cell r="AS87">
            <v>8940</v>
          </cell>
          <cell r="AT87">
            <v>3</v>
          </cell>
          <cell r="AU87">
            <v>8940</v>
          </cell>
          <cell r="AV87" t="str">
            <v>正常</v>
          </cell>
          <cell r="AW87">
            <v>0</v>
          </cell>
          <cell r="AX87">
            <v>0</v>
          </cell>
          <cell r="AY87">
            <v>26346.36</v>
          </cell>
        </row>
        <row r="87">
          <cell r="BA87">
            <v>26</v>
          </cell>
          <cell r="BB87">
            <v>290.021153846154</v>
          </cell>
        </row>
        <row r="87">
          <cell r="BE87">
            <v>0</v>
          </cell>
          <cell r="BF87">
            <v>5</v>
          </cell>
          <cell r="BG87">
            <v>0</v>
          </cell>
          <cell r="BH87">
            <v>0</v>
          </cell>
          <cell r="BI87">
            <v>10</v>
          </cell>
          <cell r="BJ87">
            <v>0</v>
          </cell>
          <cell r="BK87">
            <v>0</v>
          </cell>
          <cell r="BL87">
            <v>15</v>
          </cell>
          <cell r="BM87" t="str">
            <v>A(优质)</v>
          </cell>
        </row>
        <row r="87">
          <cell r="BO87" t="str">
            <v/>
          </cell>
          <cell r="BP87" t="str">
            <v/>
          </cell>
        </row>
        <row r="87">
          <cell r="BW87" t="str">
            <v/>
          </cell>
          <cell r="BX87">
            <v>44739</v>
          </cell>
          <cell r="BY87" t="str">
            <v/>
          </cell>
          <cell r="BZ87" t="str">
            <v/>
          </cell>
        </row>
        <row r="87">
          <cell r="CD87" t="str">
            <v>FET-FH-202206R0013</v>
          </cell>
          <cell r="CE87" t="str">
            <v>陆俊起</v>
          </cell>
          <cell r="CF87" t="str">
            <v>522427199610046433</v>
          </cell>
          <cell r="CG87">
            <v>19585739414</v>
          </cell>
          <cell r="CH87">
            <v>44739</v>
          </cell>
          <cell r="CI87">
            <v>44922</v>
          </cell>
        </row>
        <row r="88">
          <cell r="B88" t="str">
            <v>租赁</v>
          </cell>
        </row>
        <row r="88">
          <cell r="F88" t="str">
            <v>深圳市陶元百顺汽车销售有限公司</v>
          </cell>
          <cell r="G88" t="str">
            <v>352203198911010516</v>
          </cell>
          <cell r="H88">
            <v>18605933100</v>
          </cell>
          <cell r="I88" t="str">
            <v>网约车以租代购方案</v>
          </cell>
          <cell r="J88" t="str">
            <v>风神E70/DFM7001G1F1BEV</v>
          </cell>
          <cell r="K88" t="str">
            <v>深圳</v>
          </cell>
        </row>
        <row r="88">
          <cell r="M88" t="str">
            <v>深圳市龙华区大浪街道陶园社区汉艺厂厂房</v>
          </cell>
          <cell r="N88" t="str">
            <v>张晓凤</v>
          </cell>
          <cell r="O88" t="str">
            <v>丁艺</v>
          </cell>
          <cell r="P88" t="str">
            <v>徐莹莹</v>
          </cell>
          <cell r="Q88" t="str">
            <v>李玮</v>
          </cell>
          <cell r="R88">
            <v>18605933100</v>
          </cell>
        </row>
        <row r="88">
          <cell r="U88" t="str">
            <v>深圳市舒适捷汽车租赁有限公司</v>
          </cell>
        </row>
        <row r="88">
          <cell r="W88" t="str">
            <v>LDP31B960NG043937</v>
          </cell>
          <cell r="X88" t="str">
            <v>粤BDP3888</v>
          </cell>
          <cell r="Y88" t="str">
            <v>862052211200920</v>
          </cell>
          <cell r="Z88">
            <v>45086</v>
          </cell>
          <cell r="AA88">
            <v>45099</v>
          </cell>
          <cell r="AB88" t="str">
            <v>2023/06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44739</v>
          </cell>
          <cell r="AI88">
            <v>44740</v>
          </cell>
          <cell r="AJ88">
            <v>44739</v>
          </cell>
        </row>
        <row r="88">
          <cell r="AL88">
            <v>9000</v>
          </cell>
          <cell r="AM88">
            <v>44737</v>
          </cell>
          <cell r="AN88" t="str">
            <v>深圳市舒适橙出行科技有限公司公账</v>
          </cell>
          <cell r="AO88">
            <v>2980</v>
          </cell>
          <cell r="AP88">
            <v>44770</v>
          </cell>
          <cell r="AQ88">
            <v>44862</v>
          </cell>
          <cell r="AR88">
            <v>3</v>
          </cell>
          <cell r="AS88">
            <v>8940</v>
          </cell>
          <cell r="AT88">
            <v>3</v>
          </cell>
          <cell r="AU88">
            <v>8940</v>
          </cell>
          <cell r="AV88" t="str">
            <v>正常</v>
          </cell>
          <cell r="AW88">
            <v>0</v>
          </cell>
          <cell r="AX88">
            <v>0</v>
          </cell>
          <cell r="AY88">
            <v>25767.66</v>
          </cell>
        </row>
        <row r="88">
          <cell r="BA88">
            <v>34</v>
          </cell>
          <cell r="BB88">
            <v>238.967647058824</v>
          </cell>
        </row>
        <row r="88"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10</v>
          </cell>
          <cell r="BJ88">
            <v>0</v>
          </cell>
          <cell r="BK88">
            <v>0</v>
          </cell>
          <cell r="BL88">
            <v>10</v>
          </cell>
          <cell r="BM88" t="str">
            <v>A(优质)</v>
          </cell>
        </row>
        <row r="88">
          <cell r="BO88" t="str">
            <v/>
          </cell>
          <cell r="BP88" t="str">
            <v/>
          </cell>
        </row>
        <row r="88">
          <cell r="BW88" t="str">
            <v/>
          </cell>
          <cell r="BX88">
            <v>44739</v>
          </cell>
          <cell r="BY88" t="str">
            <v/>
          </cell>
          <cell r="BZ88" t="str">
            <v/>
          </cell>
        </row>
        <row r="88">
          <cell r="CD88" t="str">
            <v>FET-FH-202206R0013</v>
          </cell>
          <cell r="CE88" t="str">
            <v>赖富邦</v>
          </cell>
          <cell r="CF88" t="str">
            <v>440321197210316612</v>
          </cell>
          <cell r="CG88">
            <v>13714743280</v>
          </cell>
          <cell r="CH88">
            <v>44741</v>
          </cell>
          <cell r="CI88">
            <v>45108</v>
          </cell>
        </row>
        <row r="89">
          <cell r="B89" t="str">
            <v>租赁</v>
          </cell>
        </row>
        <row r="89">
          <cell r="F89" t="str">
            <v>深圳市陶元百顺汽车销售有限公司</v>
          </cell>
          <cell r="G89" t="str">
            <v>352203198911010516</v>
          </cell>
          <cell r="H89">
            <v>18605933100</v>
          </cell>
          <cell r="I89" t="str">
            <v>网约车以租代购方案</v>
          </cell>
          <cell r="J89" t="str">
            <v>风神E70/DFM7001G1F1BEV</v>
          </cell>
          <cell r="K89" t="str">
            <v>深圳</v>
          </cell>
        </row>
        <row r="89">
          <cell r="M89" t="str">
            <v>深圳市龙华区大浪街道陶园社区汉艺厂厂房</v>
          </cell>
          <cell r="N89" t="str">
            <v>张晓凤</v>
          </cell>
          <cell r="O89" t="str">
            <v>丁艺</v>
          </cell>
          <cell r="P89" t="str">
            <v>徐莹莹</v>
          </cell>
          <cell r="Q89" t="str">
            <v>李玮</v>
          </cell>
          <cell r="R89">
            <v>18605933100</v>
          </cell>
        </row>
        <row r="89">
          <cell r="U89" t="str">
            <v>深圳市舒适捷汽车租赁有限公司</v>
          </cell>
        </row>
        <row r="89">
          <cell r="W89" t="str">
            <v>LDP31B969NG043936</v>
          </cell>
          <cell r="X89" t="str">
            <v>粤BDM8738</v>
          </cell>
          <cell r="Y89" t="str">
            <v>862052211201236</v>
          </cell>
          <cell r="Z89">
            <v>45086</v>
          </cell>
          <cell r="AA89">
            <v>45104</v>
          </cell>
          <cell r="AB89" t="str">
            <v>2023/06</v>
          </cell>
          <cell r="AC89">
            <v>2</v>
          </cell>
          <cell r="AD89">
            <v>6</v>
          </cell>
          <cell r="AE89">
            <v>1500</v>
          </cell>
          <cell r="AF89">
            <v>0</v>
          </cell>
          <cell r="AG89">
            <v>0</v>
          </cell>
          <cell r="AH89">
            <v>44739</v>
          </cell>
          <cell r="AI89">
            <v>44740</v>
          </cell>
          <cell r="AJ89">
            <v>44739</v>
          </cell>
        </row>
        <row r="89">
          <cell r="AL89">
            <v>9000</v>
          </cell>
          <cell r="AM89">
            <v>44737</v>
          </cell>
          <cell r="AN89" t="str">
            <v>深圳市舒适橙出行科技有限公司公账</v>
          </cell>
          <cell r="AO89">
            <v>2980</v>
          </cell>
          <cell r="AP89">
            <v>44770</v>
          </cell>
          <cell r="AQ89">
            <v>44862</v>
          </cell>
          <cell r="AR89">
            <v>3</v>
          </cell>
          <cell r="AS89">
            <v>8940</v>
          </cell>
          <cell r="AT89">
            <v>3</v>
          </cell>
          <cell r="AU89">
            <v>8940</v>
          </cell>
          <cell r="AV89" t="str">
            <v>正常</v>
          </cell>
          <cell r="AW89">
            <v>0</v>
          </cell>
          <cell r="AX89">
            <v>0</v>
          </cell>
          <cell r="AY89">
            <v>22349.23</v>
          </cell>
        </row>
        <row r="89">
          <cell r="BA89">
            <v>28</v>
          </cell>
          <cell r="BB89">
            <v>226.103214285714</v>
          </cell>
        </row>
        <row r="89">
          <cell r="BE89">
            <v>0</v>
          </cell>
          <cell r="BF89">
            <v>0</v>
          </cell>
          <cell r="BG89">
            <v>0</v>
          </cell>
          <cell r="BH89">
            <v>10</v>
          </cell>
          <cell r="BI89">
            <v>10</v>
          </cell>
          <cell r="BJ89">
            <v>0</v>
          </cell>
          <cell r="BK89">
            <v>0</v>
          </cell>
          <cell r="BL89">
            <v>20</v>
          </cell>
          <cell r="BM89" t="str">
            <v>A(优质)</v>
          </cell>
        </row>
        <row r="89">
          <cell r="BO89" t="str">
            <v/>
          </cell>
          <cell r="BP89" t="str">
            <v/>
          </cell>
        </row>
        <row r="89">
          <cell r="BW89" t="str">
            <v/>
          </cell>
          <cell r="BX89">
            <v>44739</v>
          </cell>
          <cell r="BY89" t="str">
            <v/>
          </cell>
          <cell r="BZ89" t="str">
            <v/>
          </cell>
        </row>
        <row r="89">
          <cell r="CD89" t="str">
            <v>FET-FH-202206R0013</v>
          </cell>
          <cell r="CE89" t="str">
            <v>邓志均</v>
          </cell>
          <cell r="CF89" t="str">
            <v>441622198909183073</v>
          </cell>
          <cell r="CG89">
            <v>15323874793</v>
          </cell>
          <cell r="CH89">
            <v>44757</v>
          </cell>
          <cell r="CI89">
            <v>45852</v>
          </cell>
        </row>
        <row r="90">
          <cell r="B90" t="str">
            <v>租赁</v>
          </cell>
        </row>
        <row r="90">
          <cell r="F90" t="str">
            <v>深圳市陶元百顺汽车销售有限公司</v>
          </cell>
          <cell r="G90" t="str">
            <v>352203198911010516</v>
          </cell>
          <cell r="H90">
            <v>18605933100</v>
          </cell>
          <cell r="I90" t="str">
            <v>网约车以租代购方案</v>
          </cell>
          <cell r="J90" t="str">
            <v>风神E70/DFM7001G1F1BEV</v>
          </cell>
          <cell r="K90" t="str">
            <v>深圳</v>
          </cell>
        </row>
        <row r="90">
          <cell r="M90" t="str">
            <v>深圳市龙华区大浪街道陶园社区汉艺厂厂房</v>
          </cell>
          <cell r="N90" t="str">
            <v>张晓凤</v>
          </cell>
          <cell r="O90" t="str">
            <v>丁艺</v>
          </cell>
          <cell r="P90" t="str">
            <v>徐莹莹</v>
          </cell>
          <cell r="Q90" t="str">
            <v>李玮</v>
          </cell>
          <cell r="R90">
            <v>18605933100</v>
          </cell>
        </row>
        <row r="90">
          <cell r="U90" t="str">
            <v>深圳市舒适捷汽车租赁有限公司</v>
          </cell>
        </row>
        <row r="90">
          <cell r="W90" t="str">
            <v>LDP31B965NG043982</v>
          </cell>
          <cell r="X90" t="str">
            <v>粤BDP9606</v>
          </cell>
          <cell r="Y90" t="str">
            <v>862052211201259</v>
          </cell>
          <cell r="Z90">
            <v>45086</v>
          </cell>
          <cell r="AA90">
            <v>45099</v>
          </cell>
          <cell r="AB90" t="str">
            <v>2023/06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44739</v>
          </cell>
          <cell r="AI90">
            <v>44740</v>
          </cell>
          <cell r="AJ90">
            <v>44739</v>
          </cell>
        </row>
        <row r="90">
          <cell r="AL90">
            <v>9000</v>
          </cell>
          <cell r="AM90">
            <v>44737</v>
          </cell>
          <cell r="AN90" t="str">
            <v>深圳市舒适橙出行科技有限公司公账</v>
          </cell>
          <cell r="AO90">
            <v>2980</v>
          </cell>
          <cell r="AP90">
            <v>44770</v>
          </cell>
          <cell r="AQ90">
            <v>44862</v>
          </cell>
          <cell r="AR90">
            <v>3</v>
          </cell>
          <cell r="AS90">
            <v>8940</v>
          </cell>
          <cell r="AT90">
            <v>3</v>
          </cell>
          <cell r="AU90">
            <v>8940</v>
          </cell>
          <cell r="AV90" t="str">
            <v>正常</v>
          </cell>
          <cell r="AW90">
            <v>0</v>
          </cell>
          <cell r="AX90">
            <v>0</v>
          </cell>
          <cell r="AY90">
            <v>15220.23</v>
          </cell>
        </row>
        <row r="90">
          <cell r="BA90">
            <v>20</v>
          </cell>
          <cell r="BB90">
            <v>159.68</v>
          </cell>
        </row>
        <row r="90">
          <cell r="BE90">
            <v>0</v>
          </cell>
          <cell r="BF90">
            <v>5</v>
          </cell>
          <cell r="BG90">
            <v>0</v>
          </cell>
          <cell r="BH90">
            <v>0</v>
          </cell>
          <cell r="BI90">
            <v>10</v>
          </cell>
          <cell r="BJ90">
            <v>0</v>
          </cell>
          <cell r="BK90">
            <v>0</v>
          </cell>
          <cell r="BL90">
            <v>15</v>
          </cell>
          <cell r="BM90" t="str">
            <v>A(优质)</v>
          </cell>
        </row>
        <row r="90">
          <cell r="BO90" t="str">
            <v/>
          </cell>
          <cell r="BP90" t="str">
            <v/>
          </cell>
        </row>
        <row r="90">
          <cell r="BW90" t="str">
            <v/>
          </cell>
          <cell r="BX90">
            <v>44739</v>
          </cell>
          <cell r="BY90" t="str">
            <v/>
          </cell>
          <cell r="BZ90" t="str">
            <v/>
          </cell>
        </row>
        <row r="90">
          <cell r="CD90" t="str">
            <v>FET-FH-202206R0013</v>
          </cell>
          <cell r="CE90" t="str">
            <v>栗建明</v>
          </cell>
          <cell r="CF90" t="str">
            <v>431222199001281715</v>
          </cell>
          <cell r="CG90">
            <v>13587067964</v>
          </cell>
          <cell r="CH90">
            <v>44742</v>
          </cell>
          <cell r="CI90">
            <v>45014</v>
          </cell>
        </row>
        <row r="91">
          <cell r="B91" t="str">
            <v>租赁</v>
          </cell>
        </row>
        <row r="91">
          <cell r="F91" t="str">
            <v>深圳市陶元百顺汽车销售有限公司</v>
          </cell>
          <cell r="G91" t="str">
            <v>352203198911010516</v>
          </cell>
          <cell r="H91">
            <v>18605933100</v>
          </cell>
          <cell r="I91" t="str">
            <v>网约车以租代购方案</v>
          </cell>
          <cell r="J91" t="str">
            <v>风神E70/DFM7001G1F1BEV</v>
          </cell>
          <cell r="K91" t="str">
            <v>深圳</v>
          </cell>
        </row>
        <row r="91">
          <cell r="M91" t="str">
            <v>深圳市龙华区大浪街道陶园社区汉艺厂厂房</v>
          </cell>
          <cell r="N91" t="str">
            <v>张晓凤</v>
          </cell>
          <cell r="O91" t="str">
            <v>丁艺</v>
          </cell>
          <cell r="P91" t="str">
            <v>徐莹莹</v>
          </cell>
          <cell r="Q91" t="str">
            <v>李玮</v>
          </cell>
          <cell r="R91">
            <v>18605933100</v>
          </cell>
        </row>
        <row r="91">
          <cell r="U91" t="str">
            <v>深圳市舒适捷汽车租赁有限公司</v>
          </cell>
        </row>
        <row r="91">
          <cell r="W91" t="str">
            <v>LDP31B965NG043996</v>
          </cell>
          <cell r="X91" t="str">
            <v>粤BDP9512</v>
          </cell>
          <cell r="Y91" t="str">
            <v>862052211201253</v>
          </cell>
          <cell r="Z91">
            <v>45086</v>
          </cell>
          <cell r="AA91">
            <v>45099</v>
          </cell>
          <cell r="AB91" t="str">
            <v>2023/06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44739</v>
          </cell>
          <cell r="AI91">
            <v>44740</v>
          </cell>
          <cell r="AJ91">
            <v>44739</v>
          </cell>
        </row>
        <row r="91">
          <cell r="AL91">
            <v>9000</v>
          </cell>
          <cell r="AM91">
            <v>44737</v>
          </cell>
          <cell r="AN91" t="str">
            <v>深圳市舒适橙出行科技有限公司公账</v>
          </cell>
          <cell r="AO91">
            <v>2980</v>
          </cell>
          <cell r="AP91">
            <v>44770</v>
          </cell>
          <cell r="AQ91">
            <v>44862</v>
          </cell>
          <cell r="AR91">
            <v>3</v>
          </cell>
          <cell r="AS91">
            <v>8940</v>
          </cell>
          <cell r="AT91">
            <v>3</v>
          </cell>
          <cell r="AU91">
            <v>8940</v>
          </cell>
          <cell r="AV91" t="str">
            <v>正常</v>
          </cell>
          <cell r="AW91">
            <v>0</v>
          </cell>
          <cell r="AX91">
            <v>0</v>
          </cell>
          <cell r="AY91">
            <v>19521.4</v>
          </cell>
        </row>
        <row r="91">
          <cell r="BA91">
            <v>32</v>
          </cell>
          <cell r="BB91">
            <v>214.7746875</v>
          </cell>
        </row>
        <row r="91"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10</v>
          </cell>
          <cell r="BJ91">
            <v>0</v>
          </cell>
          <cell r="BK91">
            <v>0</v>
          </cell>
          <cell r="BL91">
            <v>10</v>
          </cell>
          <cell r="BM91" t="str">
            <v>A(优质)</v>
          </cell>
        </row>
        <row r="91">
          <cell r="BO91" t="str">
            <v/>
          </cell>
          <cell r="BP91" t="str">
            <v/>
          </cell>
        </row>
        <row r="91">
          <cell r="BW91" t="str">
            <v/>
          </cell>
          <cell r="BX91">
            <v>44739</v>
          </cell>
          <cell r="BY91" t="str">
            <v/>
          </cell>
          <cell r="BZ91" t="str">
            <v/>
          </cell>
        </row>
        <row r="91">
          <cell r="CD91" t="str">
            <v>FET-FH-202206R0013</v>
          </cell>
          <cell r="CE91" t="str">
            <v>黄凯明</v>
          </cell>
          <cell r="CF91" t="str">
            <v>452132198412023654</v>
          </cell>
          <cell r="CG91">
            <v>13692288119</v>
          </cell>
          <cell r="CH91">
            <v>44743</v>
          </cell>
          <cell r="CI91">
            <v>44926</v>
          </cell>
        </row>
        <row r="92">
          <cell r="B92" t="str">
            <v>租赁</v>
          </cell>
        </row>
        <row r="92">
          <cell r="F92" t="str">
            <v>深圳市陶元百顺汽车销售有限公司</v>
          </cell>
          <cell r="G92" t="str">
            <v>352203198911010516</v>
          </cell>
          <cell r="H92">
            <v>18605933100</v>
          </cell>
          <cell r="I92" t="str">
            <v>网约车以租代购方案</v>
          </cell>
          <cell r="J92" t="str">
            <v>风神E70/DFM7001G1F1BEV</v>
          </cell>
          <cell r="K92" t="str">
            <v>深圳</v>
          </cell>
        </row>
        <row r="92">
          <cell r="M92" t="str">
            <v>深圳市龙华区大浪街道陶园社区汉艺厂厂房</v>
          </cell>
          <cell r="N92" t="str">
            <v>张晓凤</v>
          </cell>
          <cell r="O92" t="str">
            <v>丁艺</v>
          </cell>
          <cell r="P92" t="str">
            <v>徐莹莹</v>
          </cell>
          <cell r="Q92" t="str">
            <v>李玮</v>
          </cell>
          <cell r="R92">
            <v>18605933100</v>
          </cell>
        </row>
        <row r="92">
          <cell r="U92" t="str">
            <v>深圳市舒适捷汽车租赁有限公司</v>
          </cell>
        </row>
        <row r="92">
          <cell r="W92" t="str">
            <v>LDP31B967NG043997</v>
          </cell>
          <cell r="X92" t="str">
            <v>粤BDR7789</v>
          </cell>
          <cell r="Y92" t="str">
            <v>862052211200923</v>
          </cell>
          <cell r="Z92">
            <v>45086</v>
          </cell>
          <cell r="AA92">
            <v>45099</v>
          </cell>
          <cell r="AB92" t="str">
            <v>2023/06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44739</v>
          </cell>
          <cell r="AI92">
            <v>44740</v>
          </cell>
          <cell r="AJ92">
            <v>44739</v>
          </cell>
        </row>
        <row r="92">
          <cell r="AL92">
            <v>9000</v>
          </cell>
          <cell r="AM92">
            <v>44737</v>
          </cell>
          <cell r="AN92" t="str">
            <v>深圳市舒适橙出行科技有限公司公账</v>
          </cell>
          <cell r="AO92">
            <v>2980</v>
          </cell>
          <cell r="AP92">
            <v>44770</v>
          </cell>
          <cell r="AQ92">
            <v>44862</v>
          </cell>
          <cell r="AR92">
            <v>3</v>
          </cell>
          <cell r="AS92">
            <v>8940</v>
          </cell>
          <cell r="AT92">
            <v>3</v>
          </cell>
          <cell r="AU92">
            <v>8940</v>
          </cell>
          <cell r="AV92" t="str">
            <v>正常</v>
          </cell>
          <cell r="AW92">
            <v>0</v>
          </cell>
          <cell r="AX92">
            <v>0</v>
          </cell>
          <cell r="AY92">
            <v>22416.67</v>
          </cell>
        </row>
        <row r="92">
          <cell r="BA92">
            <v>28</v>
          </cell>
          <cell r="BB92">
            <v>231.536428571429</v>
          </cell>
        </row>
        <row r="92"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10</v>
          </cell>
          <cell r="BJ92">
            <v>0</v>
          </cell>
          <cell r="BK92">
            <v>0</v>
          </cell>
          <cell r="BL92">
            <v>10</v>
          </cell>
          <cell r="BM92" t="str">
            <v>A(优质)</v>
          </cell>
        </row>
        <row r="92">
          <cell r="BO92" t="str">
            <v/>
          </cell>
          <cell r="BP92" t="str">
            <v/>
          </cell>
        </row>
        <row r="92">
          <cell r="BW92" t="str">
            <v/>
          </cell>
          <cell r="BX92">
            <v>44739</v>
          </cell>
          <cell r="BY92" t="str">
            <v/>
          </cell>
          <cell r="BZ92" t="str">
            <v/>
          </cell>
        </row>
        <row r="92">
          <cell r="CD92" t="str">
            <v>FET-FH-202206R0013</v>
          </cell>
          <cell r="CE92" t="str">
            <v>傅敏</v>
          </cell>
          <cell r="CF92" t="str">
            <v>362502198901202233</v>
          </cell>
          <cell r="CG92">
            <v>18979438002</v>
          </cell>
          <cell r="CH92">
            <v>44739</v>
          </cell>
          <cell r="CI92">
            <v>45103</v>
          </cell>
        </row>
        <row r="93">
          <cell r="B93" t="str">
            <v>租赁</v>
          </cell>
        </row>
        <row r="93">
          <cell r="F93" t="str">
            <v>深圳市圣万福实业有限公司</v>
          </cell>
          <cell r="G93" t="str">
            <v>360105198410011630</v>
          </cell>
          <cell r="H93">
            <v>18001785590</v>
          </cell>
          <cell r="I93" t="str">
            <v>网约车以租代购方案</v>
          </cell>
          <cell r="J93" t="str">
            <v>风神E70/DFM7001G1F1BEV</v>
          </cell>
          <cell r="K93" t="str">
            <v>深圳</v>
          </cell>
        </row>
        <row r="93">
          <cell r="M93" t="str">
            <v>深圳市龙岗区南湾街道下李朗社区布澜路21号联创科技园31栋厂房1904A</v>
          </cell>
          <cell r="N93" t="str">
            <v>向丽丽</v>
          </cell>
          <cell r="O93" t="str">
            <v>丁艺</v>
          </cell>
          <cell r="P93" t="str">
            <v>徐莹莹</v>
          </cell>
          <cell r="Q93" t="str">
            <v>王国亮</v>
          </cell>
          <cell r="R93">
            <v>18001785590</v>
          </cell>
          <cell r="S93" t="str">
            <v>倪纯洁
</v>
          </cell>
          <cell r="T93">
            <v>13818703683</v>
          </cell>
          <cell r="U93" t="str">
            <v>深圳市舒适捷汽车租赁有限公司</v>
          </cell>
        </row>
        <row r="93">
          <cell r="W93" t="str">
            <v>LDP31B964NG023674</v>
          </cell>
          <cell r="X93" t="str">
            <v>粤BDV3322</v>
          </cell>
          <cell r="Y93" t="str">
            <v>862052211200662</v>
          </cell>
          <cell r="Z93">
            <v>45066</v>
          </cell>
          <cell r="AA93">
            <v>45084</v>
          </cell>
          <cell r="AB93" t="str">
            <v>2023/05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44721</v>
          </cell>
          <cell r="AI93">
            <v>44722</v>
          </cell>
          <cell r="AJ93">
            <v>44740</v>
          </cell>
        </row>
        <row r="93">
          <cell r="AL93">
            <v>15000</v>
          </cell>
          <cell r="AM93">
            <v>44721</v>
          </cell>
          <cell r="AN93" t="str">
            <v>深圳市舒适橙出行科技有限公司公账</v>
          </cell>
          <cell r="AO93">
            <v>2980</v>
          </cell>
          <cell r="AP93">
            <v>44750</v>
          </cell>
          <cell r="AQ93">
            <v>44873</v>
          </cell>
          <cell r="AR93">
            <v>4</v>
          </cell>
          <cell r="AS93">
            <v>11920</v>
          </cell>
          <cell r="AT93">
            <v>4</v>
          </cell>
          <cell r="AU93">
            <v>11920</v>
          </cell>
          <cell r="AV93" t="str">
            <v>正常</v>
          </cell>
          <cell r="AW93">
            <v>0</v>
          </cell>
          <cell r="AX93">
            <v>0</v>
          </cell>
          <cell r="AY93">
            <v>22966.79</v>
          </cell>
        </row>
        <row r="93">
          <cell r="BA93">
            <v>25</v>
          </cell>
          <cell r="BB93">
            <v>219.9108</v>
          </cell>
        </row>
        <row r="93">
          <cell r="BE93">
            <v>5</v>
          </cell>
          <cell r="BF93">
            <v>5</v>
          </cell>
          <cell r="BG93">
            <v>0</v>
          </cell>
          <cell r="BH93">
            <v>0</v>
          </cell>
          <cell r="BI93">
            <v>10</v>
          </cell>
          <cell r="BJ93">
            <v>0</v>
          </cell>
          <cell r="BK93">
            <v>0</v>
          </cell>
          <cell r="BL93">
            <v>20</v>
          </cell>
          <cell r="BM93" t="str">
            <v>A(优质)</v>
          </cell>
        </row>
        <row r="93">
          <cell r="BO93" t="str">
            <v/>
          </cell>
          <cell r="BP93" t="str">
            <v/>
          </cell>
        </row>
        <row r="93">
          <cell r="BW93" t="str">
            <v/>
          </cell>
          <cell r="BX93">
            <v>44721</v>
          </cell>
          <cell r="BY93" t="str">
            <v/>
          </cell>
          <cell r="BZ93" t="str">
            <v/>
          </cell>
        </row>
        <row r="93">
          <cell r="CD93" t="str">
            <v>FET-FH-202205R0014</v>
          </cell>
          <cell r="CE93" t="str">
            <v>刘嘉州</v>
          </cell>
          <cell r="CF93" t="str">
            <v>441424199210095658</v>
          </cell>
          <cell r="CG93">
            <v>15118840223</v>
          </cell>
          <cell r="CH93">
            <v>44722</v>
          </cell>
          <cell r="CI93">
            <v>44905</v>
          </cell>
        </row>
        <row r="94">
          <cell r="B94" t="str">
            <v>租赁</v>
          </cell>
        </row>
        <row r="94">
          <cell r="F94" t="str">
            <v>深圳市圣万福实业有限公司</v>
          </cell>
          <cell r="G94" t="str">
            <v>360105198410011630</v>
          </cell>
          <cell r="H94">
            <v>18001785590</v>
          </cell>
          <cell r="I94" t="str">
            <v>网约车以租代购方案</v>
          </cell>
          <cell r="J94" t="str">
            <v>风神E70/DFM7002G1F7BEV</v>
          </cell>
          <cell r="K94" t="str">
            <v>深圳</v>
          </cell>
        </row>
        <row r="94">
          <cell r="M94" t="str">
            <v>深圳市龙岗区南湾街道下李朗社区布澜路21号联创科技园31栋厂房1904A</v>
          </cell>
          <cell r="N94" t="str">
            <v>向丽丽</v>
          </cell>
          <cell r="O94" t="str">
            <v>丁艺</v>
          </cell>
          <cell r="P94" t="str">
            <v>徐莹莹</v>
          </cell>
          <cell r="Q94" t="str">
            <v>王国亮</v>
          </cell>
          <cell r="R94">
            <v>18001785590</v>
          </cell>
          <cell r="S94" t="str">
            <v>倪纯洁
</v>
          </cell>
          <cell r="T94">
            <v>13818703683</v>
          </cell>
          <cell r="U94" t="str">
            <v>深圳市舒适捷汽车租赁有限公司</v>
          </cell>
        </row>
        <row r="94">
          <cell r="W94" t="str">
            <v>LDP31B969NG035707</v>
          </cell>
          <cell r="X94" t="str">
            <v>粤BDW2039</v>
          </cell>
          <cell r="Y94" t="str">
            <v>862052211200998</v>
          </cell>
          <cell r="Z94">
            <v>45066</v>
          </cell>
          <cell r="AA94">
            <v>45086</v>
          </cell>
          <cell r="AB94" t="str">
            <v>2023/05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44721</v>
          </cell>
          <cell r="AI94">
            <v>44722</v>
          </cell>
          <cell r="AJ94">
            <v>44740</v>
          </cell>
        </row>
        <row r="94">
          <cell r="AL94">
            <v>15000</v>
          </cell>
          <cell r="AM94">
            <v>44721</v>
          </cell>
          <cell r="AN94" t="str">
            <v>深圳市舒适橙出行科技有限公司公账</v>
          </cell>
          <cell r="AO94">
            <v>2980</v>
          </cell>
          <cell r="AP94">
            <v>44750</v>
          </cell>
          <cell r="AQ94">
            <v>44873</v>
          </cell>
          <cell r="AR94">
            <v>4</v>
          </cell>
          <cell r="AS94">
            <v>11920</v>
          </cell>
          <cell r="AT94">
            <v>4</v>
          </cell>
          <cell r="AU94">
            <v>11920</v>
          </cell>
          <cell r="AV94" t="str">
            <v>正常</v>
          </cell>
          <cell r="AW94">
            <v>0</v>
          </cell>
          <cell r="AX94">
            <v>0</v>
          </cell>
          <cell r="AY94">
            <v>15741.74</v>
          </cell>
        </row>
        <row r="94">
          <cell r="BA94">
            <v>18</v>
          </cell>
          <cell r="BB94">
            <v>206.66</v>
          </cell>
        </row>
        <row r="94">
          <cell r="BE94">
            <v>5</v>
          </cell>
          <cell r="BF94">
            <v>5</v>
          </cell>
          <cell r="BG94">
            <v>0</v>
          </cell>
          <cell r="BH94">
            <v>0</v>
          </cell>
          <cell r="BI94">
            <v>10</v>
          </cell>
          <cell r="BJ94">
            <v>0</v>
          </cell>
          <cell r="BK94">
            <v>0</v>
          </cell>
          <cell r="BL94">
            <v>20</v>
          </cell>
          <cell r="BM94" t="str">
            <v>A(优质)</v>
          </cell>
        </row>
        <row r="94">
          <cell r="BO94" t="str">
            <v/>
          </cell>
          <cell r="BP94" t="str">
            <v/>
          </cell>
        </row>
        <row r="94">
          <cell r="BW94" t="str">
            <v/>
          </cell>
          <cell r="BX94">
            <v>44721</v>
          </cell>
          <cell r="BY94" t="str">
            <v/>
          </cell>
          <cell r="BZ94" t="str">
            <v/>
          </cell>
        </row>
        <row r="94">
          <cell r="CD94" t="str">
            <v>FET-FH-202205R0014</v>
          </cell>
          <cell r="CE94" t="str">
            <v>刘亚南</v>
          </cell>
          <cell r="CF94" t="str">
            <v>360481199208020012</v>
          </cell>
          <cell r="CG94">
            <v>13367020607</v>
          </cell>
          <cell r="CH94">
            <v>44721</v>
          </cell>
          <cell r="CI94">
            <v>44904</v>
          </cell>
        </row>
        <row r="95">
          <cell r="B95" t="str">
            <v>租赁</v>
          </cell>
        </row>
        <row r="95">
          <cell r="F95" t="str">
            <v>深圳市圣万福实业有限公司</v>
          </cell>
          <cell r="G95" t="str">
            <v>360105198410011630</v>
          </cell>
          <cell r="H95">
            <v>18001785590</v>
          </cell>
          <cell r="I95" t="str">
            <v>网约车以租代购方案</v>
          </cell>
          <cell r="J95" t="str">
            <v>风神E70/DFM7002G1F7BEV</v>
          </cell>
          <cell r="K95" t="str">
            <v>深圳</v>
          </cell>
        </row>
        <row r="95">
          <cell r="M95" t="str">
            <v>深圳市龙岗区南湾街道下李朗社区布澜路21号联创科技园31栋厂房1904A</v>
          </cell>
          <cell r="N95" t="str">
            <v>向丽丽</v>
          </cell>
          <cell r="O95" t="str">
            <v>丁艺</v>
          </cell>
          <cell r="P95" t="str">
            <v>徐莹莹</v>
          </cell>
          <cell r="Q95" t="str">
            <v>王国亮</v>
          </cell>
          <cell r="R95">
            <v>18001785590</v>
          </cell>
          <cell r="S95" t="str">
            <v>倪纯洁
</v>
          </cell>
          <cell r="T95">
            <v>13818703683</v>
          </cell>
          <cell r="U95" t="str">
            <v>深圳市舒适捷汽车租赁有限公司</v>
          </cell>
        </row>
        <row r="95">
          <cell r="W95" t="str">
            <v>LDP31B962NG035466</v>
          </cell>
          <cell r="X95" t="str">
            <v>粤BDT6200</v>
          </cell>
          <cell r="Y95" t="str">
            <v>862052211201027</v>
          </cell>
          <cell r="Z95">
            <v>45070</v>
          </cell>
          <cell r="AA95">
            <v>45086</v>
          </cell>
          <cell r="AB95" t="str">
            <v>2023/06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44722</v>
          </cell>
          <cell r="AI95">
            <v>44723</v>
          </cell>
          <cell r="AJ95">
            <v>44740</v>
          </cell>
        </row>
        <row r="95">
          <cell r="AL95">
            <v>15000</v>
          </cell>
          <cell r="AM95">
            <v>44722</v>
          </cell>
          <cell r="AN95" t="str">
            <v>深圳市舒适橙出行科技有限公司公账</v>
          </cell>
          <cell r="AO95">
            <v>2980</v>
          </cell>
          <cell r="AP95">
            <v>44750</v>
          </cell>
          <cell r="AQ95">
            <v>44873</v>
          </cell>
          <cell r="AR95">
            <v>4</v>
          </cell>
          <cell r="AS95">
            <v>11920</v>
          </cell>
          <cell r="AT95">
            <v>4</v>
          </cell>
          <cell r="AU95">
            <v>11920</v>
          </cell>
          <cell r="AV95" t="str">
            <v>正常</v>
          </cell>
          <cell r="AW95">
            <v>0</v>
          </cell>
          <cell r="AX95">
            <v>0</v>
          </cell>
          <cell r="AY95">
            <v>28879.77</v>
          </cell>
        </row>
        <row r="95">
          <cell r="BA95">
            <v>32</v>
          </cell>
          <cell r="BB95">
            <v>217.6753125</v>
          </cell>
        </row>
        <row r="95">
          <cell r="BE95">
            <v>5</v>
          </cell>
          <cell r="BF95">
            <v>0</v>
          </cell>
          <cell r="BG95">
            <v>0</v>
          </cell>
          <cell r="BH95">
            <v>0</v>
          </cell>
          <cell r="BI95">
            <v>10</v>
          </cell>
          <cell r="BJ95">
            <v>0</v>
          </cell>
          <cell r="BK95">
            <v>0</v>
          </cell>
          <cell r="BL95">
            <v>15</v>
          </cell>
          <cell r="BM95" t="str">
            <v>A(优质)</v>
          </cell>
        </row>
        <row r="95">
          <cell r="BO95" t="str">
            <v/>
          </cell>
          <cell r="BP95" t="str">
            <v/>
          </cell>
        </row>
        <row r="95">
          <cell r="BW95" t="str">
            <v/>
          </cell>
          <cell r="BX95">
            <v>44722</v>
          </cell>
          <cell r="BY95" t="str">
            <v/>
          </cell>
          <cell r="BZ95" t="str">
            <v/>
          </cell>
        </row>
        <row r="95">
          <cell r="CD95" t="str">
            <v>FET-FH-202205R0020</v>
          </cell>
          <cell r="CE95" t="str">
            <v>韦息禄</v>
          </cell>
          <cell r="CF95" t="str">
            <v>450222197207011917</v>
          </cell>
          <cell r="CG95">
            <v>18769145895</v>
          </cell>
          <cell r="CH95">
            <v>44722</v>
          </cell>
          <cell r="CI95">
            <v>44905</v>
          </cell>
        </row>
        <row r="96">
          <cell r="B96" t="str">
            <v>租赁</v>
          </cell>
        </row>
        <row r="96">
          <cell r="F96" t="str">
            <v>深圳市圣万福实业有限公司</v>
          </cell>
          <cell r="G96" t="str">
            <v>360105198410011630</v>
          </cell>
          <cell r="H96">
            <v>18001785590</v>
          </cell>
          <cell r="I96" t="str">
            <v>网约车以租代购方案</v>
          </cell>
          <cell r="J96" t="str">
            <v>风神E70/DFM7002G1F7BEV</v>
          </cell>
          <cell r="K96" t="str">
            <v>深圳</v>
          </cell>
        </row>
        <row r="96">
          <cell r="M96" t="str">
            <v>深圳市龙岗区南湾街道下李朗社区布澜路21号联创科技园31栋厂房1904A</v>
          </cell>
          <cell r="N96" t="str">
            <v>向丽丽</v>
          </cell>
          <cell r="O96" t="str">
            <v>丁艺</v>
          </cell>
          <cell r="P96" t="str">
            <v>徐莹莹</v>
          </cell>
          <cell r="Q96" t="str">
            <v>王国亮</v>
          </cell>
          <cell r="R96">
            <v>18001785590</v>
          </cell>
          <cell r="S96" t="str">
            <v>倪纯洁
</v>
          </cell>
          <cell r="T96">
            <v>13818703683</v>
          </cell>
          <cell r="U96" t="str">
            <v>深圳市舒适捷汽车租赁有限公司</v>
          </cell>
        </row>
        <row r="96">
          <cell r="W96" t="str">
            <v>LDP31B968NG035505</v>
          </cell>
          <cell r="X96" t="str">
            <v>粤BDV7998</v>
          </cell>
          <cell r="Y96" t="str">
            <v>862052211200648</v>
          </cell>
          <cell r="Z96">
            <v>45066</v>
          </cell>
          <cell r="AA96">
            <v>45086</v>
          </cell>
          <cell r="AB96" t="str">
            <v>2023/05</v>
          </cell>
          <cell r="AC96">
            <v>1</v>
          </cell>
          <cell r="AD96">
            <v>0</v>
          </cell>
          <cell r="AE96">
            <v>500</v>
          </cell>
          <cell r="AF96">
            <v>0</v>
          </cell>
          <cell r="AG96">
            <v>0</v>
          </cell>
          <cell r="AH96">
            <v>44721</v>
          </cell>
          <cell r="AI96">
            <v>44722</v>
          </cell>
          <cell r="AJ96">
            <v>44740</v>
          </cell>
        </row>
        <row r="96">
          <cell r="AL96">
            <v>15000</v>
          </cell>
          <cell r="AM96">
            <v>44721</v>
          </cell>
          <cell r="AN96" t="str">
            <v>深圳市舒适橙出行科技有限公司公账</v>
          </cell>
          <cell r="AO96">
            <v>2980</v>
          </cell>
          <cell r="AP96">
            <v>44750</v>
          </cell>
          <cell r="AQ96">
            <v>44873</v>
          </cell>
          <cell r="AR96">
            <v>4</v>
          </cell>
          <cell r="AS96">
            <v>11920</v>
          </cell>
          <cell r="AT96">
            <v>4</v>
          </cell>
          <cell r="AU96">
            <v>11920</v>
          </cell>
          <cell r="AV96" t="str">
            <v>正常</v>
          </cell>
          <cell r="AW96">
            <v>0</v>
          </cell>
          <cell r="AX96">
            <v>0</v>
          </cell>
          <cell r="AY96">
            <v>33726.55</v>
          </cell>
        </row>
        <row r="96">
          <cell r="BA96">
            <v>32</v>
          </cell>
          <cell r="BB96">
            <v>301.5903125</v>
          </cell>
        </row>
        <row r="96">
          <cell r="BE96">
            <v>5</v>
          </cell>
          <cell r="BF96">
            <v>0</v>
          </cell>
          <cell r="BG96">
            <v>0</v>
          </cell>
          <cell r="BH96">
            <v>5</v>
          </cell>
          <cell r="BI96">
            <v>10</v>
          </cell>
          <cell r="BJ96">
            <v>0</v>
          </cell>
          <cell r="BK96">
            <v>0</v>
          </cell>
          <cell r="BL96">
            <v>20</v>
          </cell>
          <cell r="BM96" t="str">
            <v>A(优质)</v>
          </cell>
        </row>
        <row r="96">
          <cell r="BO96" t="str">
            <v/>
          </cell>
          <cell r="BP96" t="str">
            <v/>
          </cell>
        </row>
        <row r="96">
          <cell r="BW96" t="str">
            <v/>
          </cell>
          <cell r="BX96">
            <v>44721</v>
          </cell>
          <cell r="BY96" t="str">
            <v/>
          </cell>
          <cell r="BZ96" t="str">
            <v/>
          </cell>
        </row>
        <row r="96">
          <cell r="CD96" t="str">
            <v>FET-FH-202205R0014</v>
          </cell>
          <cell r="CE96" t="str">
            <v>钟嘉城</v>
          </cell>
          <cell r="CF96" t="str">
            <v>441621200208283518</v>
          </cell>
          <cell r="CG96">
            <v>13430327432</v>
          </cell>
          <cell r="CH96">
            <v>44722</v>
          </cell>
          <cell r="CI96">
            <v>44905</v>
          </cell>
        </row>
        <row r="97">
          <cell r="B97" t="str">
            <v>租赁</v>
          </cell>
        </row>
        <row r="97">
          <cell r="F97" t="str">
            <v>深圳市圣万福实业有限公司</v>
          </cell>
          <cell r="G97" t="str">
            <v>360105198410011630</v>
          </cell>
          <cell r="H97">
            <v>18001785590</v>
          </cell>
          <cell r="I97" t="str">
            <v>网约车以租代购方案</v>
          </cell>
          <cell r="J97" t="str">
            <v>风神E70/DFM7001G1F1BEV</v>
          </cell>
          <cell r="K97" t="str">
            <v>深圳</v>
          </cell>
        </row>
        <row r="97">
          <cell r="M97" t="str">
            <v>深圳市龙岗区南湾街道下李朗社区布澜路21号联创科技园31栋厂房1904A</v>
          </cell>
          <cell r="N97" t="str">
            <v>向丽丽</v>
          </cell>
          <cell r="O97" t="str">
            <v>丁艺</v>
          </cell>
          <cell r="P97" t="str">
            <v>徐莹莹</v>
          </cell>
          <cell r="Q97" t="str">
            <v>王国亮</v>
          </cell>
          <cell r="R97">
            <v>18001785590</v>
          </cell>
          <cell r="S97" t="str">
            <v>倪纯洁
</v>
          </cell>
          <cell r="T97">
            <v>13818703683</v>
          </cell>
          <cell r="U97" t="str">
            <v>深圳市舒适捷汽车租赁有限公司</v>
          </cell>
        </row>
        <row r="97">
          <cell r="W97" t="str">
            <v>LDP31B967NG016654</v>
          </cell>
          <cell r="X97" t="str">
            <v>粤BDW9660</v>
          </cell>
          <cell r="Y97" t="str">
            <v>862052211200088</v>
          </cell>
          <cell r="Z97">
            <v>45066</v>
          </cell>
          <cell r="AA97">
            <v>45084</v>
          </cell>
          <cell r="AB97" t="str">
            <v>2023/05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44721</v>
          </cell>
          <cell r="AI97">
            <v>44722</v>
          </cell>
          <cell r="AJ97">
            <v>44740</v>
          </cell>
        </row>
        <row r="97">
          <cell r="AL97">
            <v>15000</v>
          </cell>
          <cell r="AM97">
            <v>44721</v>
          </cell>
          <cell r="AN97" t="str">
            <v>深圳市舒适橙出行科技有限公司公账</v>
          </cell>
          <cell r="AO97">
            <v>2980</v>
          </cell>
          <cell r="AP97">
            <v>44750</v>
          </cell>
          <cell r="AQ97">
            <v>44873</v>
          </cell>
          <cell r="AR97">
            <v>4</v>
          </cell>
          <cell r="AS97">
            <v>11920</v>
          </cell>
          <cell r="AT97">
            <v>4</v>
          </cell>
          <cell r="AU97">
            <v>11920</v>
          </cell>
          <cell r="AV97" t="str">
            <v>正常</v>
          </cell>
          <cell r="AW97">
            <v>0</v>
          </cell>
          <cell r="AX97">
            <v>0</v>
          </cell>
          <cell r="AY97">
            <v>29973.26</v>
          </cell>
        </row>
        <row r="97">
          <cell r="BA97">
            <v>34</v>
          </cell>
          <cell r="BB97">
            <v>246.037647058824</v>
          </cell>
        </row>
        <row r="97">
          <cell r="BE97">
            <v>5</v>
          </cell>
          <cell r="BF97">
            <v>0</v>
          </cell>
          <cell r="BG97">
            <v>0</v>
          </cell>
          <cell r="BH97">
            <v>0</v>
          </cell>
          <cell r="BI97">
            <v>10</v>
          </cell>
          <cell r="BJ97">
            <v>0</v>
          </cell>
          <cell r="BK97">
            <v>0</v>
          </cell>
          <cell r="BL97">
            <v>15</v>
          </cell>
          <cell r="BM97" t="str">
            <v>A(优质)</v>
          </cell>
        </row>
        <row r="97">
          <cell r="BO97" t="str">
            <v/>
          </cell>
          <cell r="BP97" t="str">
            <v/>
          </cell>
        </row>
        <row r="97">
          <cell r="BW97" t="str">
            <v/>
          </cell>
          <cell r="BX97">
            <v>44721</v>
          </cell>
          <cell r="BY97" t="str">
            <v/>
          </cell>
          <cell r="BZ97" t="str">
            <v/>
          </cell>
        </row>
        <row r="97">
          <cell r="CD97" t="str">
            <v>FET-FH-202205R0014</v>
          </cell>
          <cell r="CE97" t="str">
            <v>姚晓文</v>
          </cell>
          <cell r="CF97" t="str">
            <v>44132320000622601X</v>
          </cell>
          <cell r="CG97">
            <v>13798567822</v>
          </cell>
          <cell r="CH97">
            <v>44722</v>
          </cell>
          <cell r="CI97">
            <v>44905</v>
          </cell>
        </row>
        <row r="98">
          <cell r="B98" t="str">
            <v>租赁</v>
          </cell>
        </row>
        <row r="98">
          <cell r="F98" t="str">
            <v>深圳市圣万福实业有限公司</v>
          </cell>
          <cell r="G98" t="str">
            <v>360105198410011630</v>
          </cell>
          <cell r="H98">
            <v>18001785590</v>
          </cell>
          <cell r="I98" t="str">
            <v>网约车以租代购方案</v>
          </cell>
          <cell r="J98" t="str">
            <v>风神E70/DFM7002G1F7BEV</v>
          </cell>
          <cell r="K98" t="str">
            <v>深圳</v>
          </cell>
        </row>
        <row r="98">
          <cell r="M98" t="str">
            <v>深圳市龙岗区南湾街道下李朗社区布澜路21号联创科技园31栋厂房1904A</v>
          </cell>
          <cell r="N98" t="str">
            <v>向丽丽</v>
          </cell>
          <cell r="O98" t="str">
            <v>丁艺</v>
          </cell>
          <cell r="P98" t="str">
            <v>徐莹莹</v>
          </cell>
          <cell r="Q98" t="str">
            <v>王国亮</v>
          </cell>
          <cell r="R98">
            <v>18001785590</v>
          </cell>
          <cell r="S98" t="str">
            <v>倪纯洁
</v>
          </cell>
          <cell r="T98">
            <v>13818703683</v>
          </cell>
          <cell r="U98" t="str">
            <v>深圳市舒适捷汽车租赁有限公司</v>
          </cell>
        </row>
        <row r="98">
          <cell r="W98" t="str">
            <v>LDP31B960NG035465</v>
          </cell>
          <cell r="X98" t="str">
            <v>粤BDS9028</v>
          </cell>
          <cell r="Y98" t="str">
            <v>862052211200579</v>
          </cell>
          <cell r="Z98">
            <v>45072</v>
          </cell>
          <cell r="AA98">
            <v>45086</v>
          </cell>
          <cell r="AB98" t="str">
            <v>2023/06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44722</v>
          </cell>
          <cell r="AI98">
            <v>44723</v>
          </cell>
          <cell r="AJ98">
            <v>44740</v>
          </cell>
        </row>
        <row r="98">
          <cell r="AL98">
            <v>15000</v>
          </cell>
          <cell r="AM98">
            <v>44722</v>
          </cell>
          <cell r="AN98" t="str">
            <v>深圳市舒适橙出行科技有限公司公账</v>
          </cell>
          <cell r="AO98">
            <v>2980</v>
          </cell>
          <cell r="AP98">
            <v>44750</v>
          </cell>
          <cell r="AQ98">
            <v>44873</v>
          </cell>
          <cell r="AR98">
            <v>4</v>
          </cell>
          <cell r="AS98">
            <v>11920</v>
          </cell>
          <cell r="AT98">
            <v>4</v>
          </cell>
          <cell r="AU98">
            <v>11920</v>
          </cell>
          <cell r="AV98" t="str">
            <v>正常</v>
          </cell>
          <cell r="AW98">
            <v>0</v>
          </cell>
          <cell r="AX98">
            <v>0</v>
          </cell>
          <cell r="AY98">
            <v>15796.35</v>
          </cell>
        </row>
        <row r="98">
          <cell r="BA98">
            <v>14</v>
          </cell>
          <cell r="BB98">
            <v>169.074285714286</v>
          </cell>
        </row>
        <row r="98">
          <cell r="BE98">
            <v>5</v>
          </cell>
          <cell r="BF98">
            <v>5</v>
          </cell>
          <cell r="BG98">
            <v>0</v>
          </cell>
          <cell r="BH98">
            <v>0</v>
          </cell>
          <cell r="BI98">
            <v>10</v>
          </cell>
          <cell r="BJ98">
            <v>0</v>
          </cell>
          <cell r="BK98">
            <v>0</v>
          </cell>
          <cell r="BL98">
            <v>20</v>
          </cell>
          <cell r="BM98" t="str">
            <v>A(优质)</v>
          </cell>
        </row>
        <row r="98">
          <cell r="BO98" t="str">
            <v/>
          </cell>
          <cell r="BP98" t="str">
            <v/>
          </cell>
        </row>
        <row r="98">
          <cell r="BW98" t="str">
            <v/>
          </cell>
          <cell r="BX98">
            <v>44722</v>
          </cell>
          <cell r="BY98" t="str">
            <v/>
          </cell>
          <cell r="BZ98" t="str">
            <v/>
          </cell>
        </row>
        <row r="98">
          <cell r="CD98" t="str">
            <v>FET-FH-202205R0021</v>
          </cell>
          <cell r="CE98" t="str">
            <v>黄文锋</v>
          </cell>
          <cell r="CF98" t="str">
            <v>441424199003203492</v>
          </cell>
          <cell r="CG98">
            <v>13660699681</v>
          </cell>
          <cell r="CH98">
            <v>44723</v>
          </cell>
          <cell r="CI98">
            <v>44906</v>
          </cell>
        </row>
        <row r="99">
          <cell r="B99" t="str">
            <v>租赁</v>
          </cell>
        </row>
        <row r="99">
          <cell r="F99" t="str">
            <v>深圳市圣万福实业有限公司</v>
          </cell>
          <cell r="G99" t="str">
            <v>360105198410011630</v>
          </cell>
          <cell r="H99">
            <v>18001785590</v>
          </cell>
          <cell r="I99" t="str">
            <v>网约车以租代购方案</v>
          </cell>
          <cell r="J99" t="str">
            <v>风神E70/DFM7002G1F7BEV</v>
          </cell>
          <cell r="K99" t="str">
            <v>深圳</v>
          </cell>
        </row>
        <row r="99">
          <cell r="M99" t="str">
            <v>深圳市龙岗区南湾街道下李朗社区布澜路21号联创科技园31栋厂房1904A</v>
          </cell>
          <cell r="N99" t="str">
            <v>向丽丽</v>
          </cell>
          <cell r="O99" t="str">
            <v>丁艺</v>
          </cell>
          <cell r="P99" t="str">
            <v>徐莹莹</v>
          </cell>
          <cell r="Q99" t="str">
            <v>王国亮</v>
          </cell>
          <cell r="R99">
            <v>18001785590</v>
          </cell>
          <cell r="S99" t="str">
            <v>倪纯洁
</v>
          </cell>
          <cell r="T99">
            <v>13818703683</v>
          </cell>
          <cell r="U99" t="str">
            <v>深圳市舒适捷汽车租赁有限公司</v>
          </cell>
        </row>
        <row r="99">
          <cell r="W99" t="str">
            <v>LDP31B961NG035782</v>
          </cell>
          <cell r="X99" t="str">
            <v>粤BDT6109</v>
          </cell>
          <cell r="Y99" t="str">
            <v>862052211200580</v>
          </cell>
          <cell r="Z99">
            <v>45070</v>
          </cell>
          <cell r="AA99">
            <v>45086</v>
          </cell>
          <cell r="AB99" t="str">
            <v>2023/05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44722</v>
          </cell>
          <cell r="AI99">
            <v>44723</v>
          </cell>
          <cell r="AJ99">
            <v>44740</v>
          </cell>
        </row>
        <row r="99">
          <cell r="AL99">
            <v>15000</v>
          </cell>
          <cell r="AM99">
            <v>44722</v>
          </cell>
          <cell r="AN99" t="str">
            <v>深圳市舒适橙出行科技有限公司公账</v>
          </cell>
          <cell r="AO99">
            <v>2980</v>
          </cell>
          <cell r="AP99">
            <v>44750</v>
          </cell>
          <cell r="AQ99">
            <v>44873</v>
          </cell>
          <cell r="AR99">
            <v>4</v>
          </cell>
          <cell r="AS99">
            <v>11920</v>
          </cell>
          <cell r="AT99">
            <v>4</v>
          </cell>
          <cell r="AU99">
            <v>11920</v>
          </cell>
          <cell r="AV99" t="str">
            <v>正常</v>
          </cell>
          <cell r="AW99">
            <v>0</v>
          </cell>
          <cell r="AX99">
            <v>0</v>
          </cell>
          <cell r="AY99">
            <v>23036.87</v>
          </cell>
        </row>
        <row r="99">
          <cell r="BA99">
            <v>29</v>
          </cell>
          <cell r="BB99">
            <v>180.306551724138</v>
          </cell>
        </row>
        <row r="99">
          <cell r="BE99">
            <v>5</v>
          </cell>
          <cell r="BF99">
            <v>0</v>
          </cell>
          <cell r="BG99">
            <v>0</v>
          </cell>
          <cell r="BH99">
            <v>0</v>
          </cell>
          <cell r="BI99">
            <v>10</v>
          </cell>
          <cell r="BJ99">
            <v>0</v>
          </cell>
          <cell r="BK99">
            <v>0</v>
          </cell>
          <cell r="BL99">
            <v>15</v>
          </cell>
          <cell r="BM99" t="str">
            <v>A(优质)</v>
          </cell>
        </row>
        <row r="99">
          <cell r="BO99" t="str">
            <v/>
          </cell>
          <cell r="BP99" t="str">
            <v/>
          </cell>
        </row>
        <row r="99">
          <cell r="BW99" t="str">
            <v/>
          </cell>
          <cell r="BX99">
            <v>44722</v>
          </cell>
          <cell r="BY99" t="str">
            <v/>
          </cell>
          <cell r="BZ99" t="str">
            <v/>
          </cell>
        </row>
        <row r="99">
          <cell r="CD99" t="str">
            <v>FET-FH-202205R0020</v>
          </cell>
          <cell r="CE99" t="str">
            <v>殷志聪</v>
          </cell>
          <cell r="CF99" t="str">
            <v>450924199401046830</v>
          </cell>
          <cell r="CG99">
            <v>13631676892</v>
          </cell>
          <cell r="CH99">
            <v>44723</v>
          </cell>
          <cell r="CI99">
            <v>44906</v>
          </cell>
        </row>
        <row r="100">
          <cell r="B100" t="str">
            <v>租赁</v>
          </cell>
        </row>
        <row r="100">
          <cell r="F100" t="str">
            <v>深圳市圣万福实业有限公司</v>
          </cell>
          <cell r="G100" t="str">
            <v>360105198410011630</v>
          </cell>
          <cell r="H100">
            <v>18001785590</v>
          </cell>
          <cell r="I100" t="str">
            <v>网约车以租代购方案</v>
          </cell>
          <cell r="J100" t="str">
            <v>风神E70/DFM7002G1F7BEV</v>
          </cell>
          <cell r="K100" t="str">
            <v>深圳</v>
          </cell>
        </row>
        <row r="100">
          <cell r="M100" t="str">
            <v>深圳市龙岗区南湾街道下李朗社区布澜路21号联创科技园31栋厂房1904A</v>
          </cell>
          <cell r="N100" t="str">
            <v>向丽丽</v>
          </cell>
          <cell r="O100" t="str">
            <v>丁艺</v>
          </cell>
          <cell r="P100" t="str">
            <v>徐莹莹</v>
          </cell>
          <cell r="Q100" t="str">
            <v>王国亮</v>
          </cell>
          <cell r="R100">
            <v>18001785590</v>
          </cell>
          <cell r="S100" t="str">
            <v>倪纯洁
</v>
          </cell>
          <cell r="T100">
            <v>13818703683</v>
          </cell>
          <cell r="U100" t="str">
            <v>深圳市舒适捷汽车租赁有限公司</v>
          </cell>
        </row>
        <row r="100">
          <cell r="W100" t="str">
            <v>LDP31B965NG035753</v>
          </cell>
          <cell r="X100" t="str">
            <v>粤BDV2007</v>
          </cell>
          <cell r="Y100" t="str">
            <v>862052211200597</v>
          </cell>
          <cell r="Z100">
            <v>45070</v>
          </cell>
          <cell r="AA100">
            <v>45086</v>
          </cell>
          <cell r="AB100" t="str">
            <v>2023/05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44722</v>
          </cell>
          <cell r="AI100">
            <v>44723</v>
          </cell>
          <cell r="AJ100">
            <v>44740</v>
          </cell>
        </row>
        <row r="100">
          <cell r="AL100">
            <v>15000</v>
          </cell>
          <cell r="AM100">
            <v>44722</v>
          </cell>
          <cell r="AN100" t="str">
            <v>深圳市舒适橙出行科技有限公司公账</v>
          </cell>
          <cell r="AO100">
            <v>2980</v>
          </cell>
          <cell r="AP100">
            <v>44750</v>
          </cell>
          <cell r="AQ100">
            <v>44873</v>
          </cell>
          <cell r="AR100">
            <v>4</v>
          </cell>
          <cell r="AS100">
            <v>11920</v>
          </cell>
          <cell r="AT100">
            <v>4</v>
          </cell>
          <cell r="AU100">
            <v>11920</v>
          </cell>
          <cell r="AV100" t="str">
            <v>正常</v>
          </cell>
          <cell r="AW100">
            <v>0</v>
          </cell>
          <cell r="AX100">
            <v>0</v>
          </cell>
          <cell r="AY100">
            <v>21393.79</v>
          </cell>
        </row>
        <row r="100">
          <cell r="BA100">
            <v>27</v>
          </cell>
          <cell r="BB100">
            <v>204.17037037037</v>
          </cell>
        </row>
        <row r="100">
          <cell r="BE100">
            <v>5</v>
          </cell>
          <cell r="BF100">
            <v>0</v>
          </cell>
          <cell r="BG100">
            <v>0</v>
          </cell>
          <cell r="BH100">
            <v>0</v>
          </cell>
          <cell r="BI100">
            <v>10</v>
          </cell>
          <cell r="BJ100">
            <v>0</v>
          </cell>
          <cell r="BK100">
            <v>0</v>
          </cell>
          <cell r="BL100">
            <v>15</v>
          </cell>
          <cell r="BM100" t="str">
            <v>A(优质)</v>
          </cell>
        </row>
        <row r="100">
          <cell r="BO100" t="str">
            <v/>
          </cell>
          <cell r="BP100" t="str">
            <v/>
          </cell>
        </row>
        <row r="100">
          <cell r="BW100" t="str">
            <v/>
          </cell>
          <cell r="BX100">
            <v>44722</v>
          </cell>
          <cell r="BY100" t="str">
            <v/>
          </cell>
          <cell r="BZ100" t="str">
            <v/>
          </cell>
        </row>
        <row r="100">
          <cell r="CD100" t="str">
            <v>FET-FH-202205R0020</v>
          </cell>
          <cell r="CE100" t="str">
            <v>张伟</v>
          </cell>
          <cell r="CF100" t="str">
            <v>430703199311303251</v>
          </cell>
          <cell r="CG100">
            <v>15211313806</v>
          </cell>
          <cell r="CH100">
            <v>44723</v>
          </cell>
          <cell r="CI100">
            <v>44906</v>
          </cell>
        </row>
        <row r="101">
          <cell r="B101" t="str">
            <v>租赁</v>
          </cell>
        </row>
        <row r="101">
          <cell r="F101" t="str">
            <v>深圳市圣万福实业有限公司</v>
          </cell>
          <cell r="G101" t="str">
            <v>360105198410011630</v>
          </cell>
          <cell r="H101">
            <v>18001785590</v>
          </cell>
          <cell r="I101" t="str">
            <v>网约车以租代购方案</v>
          </cell>
          <cell r="J101" t="str">
            <v>风神E70/DFM7002G1F7BEV</v>
          </cell>
          <cell r="K101" t="str">
            <v>深圳</v>
          </cell>
        </row>
        <row r="101">
          <cell r="M101" t="str">
            <v>深圳市龙岗区南湾街道下李朗社区布澜路21号联创科技园31栋厂房1904A</v>
          </cell>
          <cell r="N101" t="str">
            <v>向丽丽</v>
          </cell>
          <cell r="O101" t="str">
            <v>丁艺</v>
          </cell>
          <cell r="P101" t="str">
            <v>徐莹莹</v>
          </cell>
          <cell r="Q101" t="str">
            <v>王国亮</v>
          </cell>
          <cell r="R101">
            <v>18001785590</v>
          </cell>
          <cell r="S101" t="str">
            <v>倪纯洁
</v>
          </cell>
          <cell r="T101">
            <v>13818703683</v>
          </cell>
          <cell r="U101" t="str">
            <v>深圳市舒适捷汽车租赁有限公司</v>
          </cell>
        </row>
        <row r="101">
          <cell r="W101" t="str">
            <v>LDP31B963NG036058</v>
          </cell>
          <cell r="X101" t="str">
            <v>粤BDZ5762</v>
          </cell>
          <cell r="Y101" t="str">
            <v>862052211201248</v>
          </cell>
          <cell r="Z101">
            <v>45073</v>
          </cell>
          <cell r="AA101">
            <v>45086</v>
          </cell>
          <cell r="AB101" t="str">
            <v>2023/06</v>
          </cell>
          <cell r="AC101">
            <v>1</v>
          </cell>
          <cell r="AD101">
            <v>0</v>
          </cell>
          <cell r="AE101">
            <v>500</v>
          </cell>
          <cell r="AF101">
            <v>0</v>
          </cell>
          <cell r="AG101">
            <v>0</v>
          </cell>
          <cell r="AH101">
            <v>44722</v>
          </cell>
          <cell r="AI101">
            <v>44723</v>
          </cell>
          <cell r="AJ101">
            <v>44740</v>
          </cell>
        </row>
        <row r="101">
          <cell r="AL101">
            <v>15000</v>
          </cell>
          <cell r="AM101">
            <v>44722</v>
          </cell>
          <cell r="AN101" t="str">
            <v>深圳市舒适橙出行科技有限公司公账</v>
          </cell>
          <cell r="AO101">
            <v>2980</v>
          </cell>
          <cell r="AP101">
            <v>44750</v>
          </cell>
          <cell r="AQ101">
            <v>44873</v>
          </cell>
          <cell r="AR101">
            <v>4</v>
          </cell>
          <cell r="AS101">
            <v>11920</v>
          </cell>
          <cell r="AT101">
            <v>4</v>
          </cell>
          <cell r="AU101">
            <v>11920</v>
          </cell>
          <cell r="AV101" t="str">
            <v>正常</v>
          </cell>
          <cell r="AW101">
            <v>0</v>
          </cell>
          <cell r="AX101">
            <v>0</v>
          </cell>
          <cell r="AY101">
            <v>24707.46</v>
          </cell>
        </row>
        <row r="101">
          <cell r="BA101">
            <v>29</v>
          </cell>
          <cell r="BB101">
            <v>155.845172413793</v>
          </cell>
        </row>
        <row r="101">
          <cell r="BE101">
            <v>5</v>
          </cell>
          <cell r="BF101">
            <v>0</v>
          </cell>
          <cell r="BG101">
            <v>0</v>
          </cell>
          <cell r="BH101">
            <v>5</v>
          </cell>
          <cell r="BI101">
            <v>10</v>
          </cell>
          <cell r="BJ101">
            <v>0</v>
          </cell>
          <cell r="BK101">
            <v>0</v>
          </cell>
          <cell r="BL101">
            <v>20</v>
          </cell>
          <cell r="BM101" t="str">
            <v>A(优质)</v>
          </cell>
        </row>
        <row r="101">
          <cell r="BO101" t="str">
            <v/>
          </cell>
          <cell r="BP101" t="str">
            <v/>
          </cell>
        </row>
        <row r="101">
          <cell r="BW101" t="str">
            <v/>
          </cell>
          <cell r="BX101">
            <v>44722</v>
          </cell>
          <cell r="BY101" t="str">
            <v/>
          </cell>
          <cell r="BZ101" t="str">
            <v/>
          </cell>
        </row>
        <row r="101">
          <cell r="CD101" t="str">
            <v>FET-FH-202205R0022</v>
          </cell>
          <cell r="CE101" t="str">
            <v>杨洋</v>
          </cell>
          <cell r="CF101" t="str">
            <v>430527199910092118</v>
          </cell>
          <cell r="CG101">
            <v>17674052239</v>
          </cell>
          <cell r="CH101">
            <v>44723</v>
          </cell>
          <cell r="CI101">
            <v>44906</v>
          </cell>
        </row>
        <row r="102">
          <cell r="B102" t="str">
            <v>租赁</v>
          </cell>
        </row>
        <row r="102">
          <cell r="F102" t="str">
            <v>深圳市圣万福实业有限公司</v>
          </cell>
          <cell r="G102" t="str">
            <v>360105198410011630</v>
          </cell>
          <cell r="H102">
            <v>18001785590</v>
          </cell>
          <cell r="I102" t="str">
            <v>网约车以租代购方案</v>
          </cell>
          <cell r="J102" t="str">
            <v>风神E70/DFM7002G1F7BEV</v>
          </cell>
          <cell r="K102" t="str">
            <v>深圳</v>
          </cell>
        </row>
        <row r="102">
          <cell r="M102" t="str">
            <v>深圳市龙岗区南湾街道下李朗社区布澜路21号联创科技园31栋厂房1904A</v>
          </cell>
          <cell r="N102" t="str">
            <v>向丽丽</v>
          </cell>
          <cell r="O102" t="str">
            <v>丁艺</v>
          </cell>
          <cell r="P102" t="str">
            <v>徐莹莹</v>
          </cell>
          <cell r="Q102" t="str">
            <v>王国亮</v>
          </cell>
          <cell r="R102">
            <v>18001785590</v>
          </cell>
          <cell r="S102" t="str">
            <v>倪纯洁
</v>
          </cell>
          <cell r="T102">
            <v>13818703683</v>
          </cell>
          <cell r="U102" t="str">
            <v>深圳市舒适捷汽车租赁有限公司</v>
          </cell>
        </row>
        <row r="102">
          <cell r="W102" t="str">
            <v>LDP31B966NG035776</v>
          </cell>
          <cell r="X102" t="str">
            <v>粤BDW1109</v>
          </cell>
          <cell r="Y102" t="str">
            <v>862052211200647</v>
          </cell>
          <cell r="Z102">
            <v>45070</v>
          </cell>
          <cell r="AA102">
            <v>45086</v>
          </cell>
          <cell r="AB102" t="str">
            <v>2023/05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44722</v>
          </cell>
          <cell r="AI102">
            <v>44723</v>
          </cell>
          <cell r="AJ102">
            <v>44740</v>
          </cell>
        </row>
        <row r="102">
          <cell r="AL102">
            <v>15000</v>
          </cell>
          <cell r="AM102">
            <v>44722</v>
          </cell>
          <cell r="AN102" t="str">
            <v>深圳市舒适橙出行科技有限公司公账</v>
          </cell>
          <cell r="AO102">
            <v>2980</v>
          </cell>
          <cell r="AP102">
            <v>44750</v>
          </cell>
          <cell r="AQ102">
            <v>44873</v>
          </cell>
          <cell r="AR102">
            <v>4</v>
          </cell>
          <cell r="AS102">
            <v>11920</v>
          </cell>
          <cell r="AT102">
            <v>4</v>
          </cell>
          <cell r="AU102">
            <v>11920</v>
          </cell>
          <cell r="AV102" t="str">
            <v>正常</v>
          </cell>
          <cell r="AW102">
            <v>0</v>
          </cell>
          <cell r="AX102">
            <v>0</v>
          </cell>
          <cell r="AY102">
            <v>23164.96</v>
          </cell>
        </row>
        <row r="102">
          <cell r="BA102">
            <v>25</v>
          </cell>
          <cell r="BB102">
            <v>166.4084</v>
          </cell>
        </row>
        <row r="102">
          <cell r="BE102">
            <v>5</v>
          </cell>
          <cell r="BF102">
            <v>5</v>
          </cell>
          <cell r="BG102">
            <v>0</v>
          </cell>
          <cell r="BH102">
            <v>0</v>
          </cell>
          <cell r="BI102">
            <v>10</v>
          </cell>
          <cell r="BJ102">
            <v>0</v>
          </cell>
          <cell r="BK102">
            <v>0</v>
          </cell>
          <cell r="BL102">
            <v>20</v>
          </cell>
          <cell r="BM102" t="str">
            <v>A(优质)</v>
          </cell>
        </row>
        <row r="102">
          <cell r="BO102" t="str">
            <v/>
          </cell>
          <cell r="BP102" t="str">
            <v/>
          </cell>
        </row>
        <row r="102">
          <cell r="BW102" t="str">
            <v/>
          </cell>
          <cell r="BX102">
            <v>44722</v>
          </cell>
          <cell r="BY102" t="str">
            <v/>
          </cell>
          <cell r="BZ102" t="str">
            <v/>
          </cell>
        </row>
        <row r="102">
          <cell r="CD102" t="str">
            <v>FET-FH-202205R0020</v>
          </cell>
          <cell r="CE102" t="str">
            <v>伍国立</v>
          </cell>
          <cell r="CF102" t="str">
            <v>441781199402216913</v>
          </cell>
          <cell r="CG102">
            <v>13929230221</v>
          </cell>
          <cell r="CH102">
            <v>44724</v>
          </cell>
          <cell r="CI102">
            <v>44907</v>
          </cell>
        </row>
        <row r="103">
          <cell r="B103" t="str">
            <v>租赁</v>
          </cell>
        </row>
        <row r="103">
          <cell r="F103" t="str">
            <v>深圳市圣万福实业有限公司</v>
          </cell>
          <cell r="G103" t="str">
            <v>360105198410011630</v>
          </cell>
          <cell r="H103">
            <v>18001785590</v>
          </cell>
          <cell r="I103" t="str">
            <v>网约车以租代购方案</v>
          </cell>
          <cell r="J103" t="str">
            <v>风神E70/DFM7002G1F7BEV</v>
          </cell>
          <cell r="K103" t="str">
            <v>深圳</v>
          </cell>
        </row>
        <row r="103">
          <cell r="M103" t="str">
            <v>深圳市龙岗区南湾街道下李朗社区布澜路21号联创科技园31栋厂房1904A</v>
          </cell>
          <cell r="N103" t="str">
            <v>向丽丽</v>
          </cell>
          <cell r="O103" t="str">
            <v>丁艺</v>
          </cell>
          <cell r="P103" t="str">
            <v>徐莹莹</v>
          </cell>
          <cell r="Q103" t="str">
            <v>王国亮</v>
          </cell>
          <cell r="R103">
            <v>18001785590</v>
          </cell>
          <cell r="S103" t="str">
            <v>倪纯洁
</v>
          </cell>
          <cell r="T103">
            <v>13818703683</v>
          </cell>
          <cell r="U103" t="str">
            <v>深圳市舒适捷汽车租赁有限公司</v>
          </cell>
        </row>
        <row r="103">
          <cell r="W103" t="str">
            <v>LDP31B963NG035461</v>
          </cell>
          <cell r="X103" t="str">
            <v>粤BDS8177</v>
          </cell>
          <cell r="Y103" t="str">
            <v>862052211200041</v>
          </cell>
          <cell r="Z103">
            <v>45072</v>
          </cell>
          <cell r="AA103">
            <v>45087</v>
          </cell>
          <cell r="AB103" t="str">
            <v>2023/06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44723</v>
          </cell>
          <cell r="AI103">
            <v>44724</v>
          </cell>
          <cell r="AJ103">
            <v>44740</v>
          </cell>
        </row>
        <row r="103">
          <cell r="AL103">
            <v>15000</v>
          </cell>
          <cell r="AM103">
            <v>44723</v>
          </cell>
          <cell r="AN103" t="str">
            <v>深圳市舒适橙出行科技有限公司公账</v>
          </cell>
          <cell r="AO103">
            <v>2980</v>
          </cell>
          <cell r="AP103">
            <v>44760</v>
          </cell>
          <cell r="AQ103">
            <v>44852</v>
          </cell>
          <cell r="AR103">
            <v>3</v>
          </cell>
          <cell r="AS103">
            <v>8940</v>
          </cell>
          <cell r="AT103">
            <v>3</v>
          </cell>
          <cell r="AU103">
            <v>8940</v>
          </cell>
          <cell r="AV103" t="str">
            <v>正常</v>
          </cell>
          <cell r="AW103">
            <v>0</v>
          </cell>
          <cell r="AX103">
            <v>0</v>
          </cell>
          <cell r="AY103">
            <v>10932.39</v>
          </cell>
        </row>
        <row r="103">
          <cell r="BA103">
            <v>22</v>
          </cell>
          <cell r="BB103">
            <v>162.179545454545</v>
          </cell>
        </row>
        <row r="103">
          <cell r="BE103">
            <v>5</v>
          </cell>
          <cell r="BF103">
            <v>5</v>
          </cell>
          <cell r="BG103">
            <v>0</v>
          </cell>
          <cell r="BH103">
            <v>0</v>
          </cell>
          <cell r="BI103">
            <v>10</v>
          </cell>
          <cell r="BJ103">
            <v>0</v>
          </cell>
          <cell r="BK103">
            <v>0</v>
          </cell>
          <cell r="BL103">
            <v>20</v>
          </cell>
          <cell r="BM103" t="str">
            <v>A(优质)</v>
          </cell>
        </row>
        <row r="103">
          <cell r="BO103" t="str">
            <v/>
          </cell>
          <cell r="BP103" t="str">
            <v/>
          </cell>
        </row>
        <row r="103">
          <cell r="BW103" t="str">
            <v/>
          </cell>
          <cell r="BX103">
            <v>44723</v>
          </cell>
          <cell r="BY103" t="str">
            <v/>
          </cell>
          <cell r="BZ103" t="str">
            <v/>
          </cell>
        </row>
        <row r="103">
          <cell r="CD103" t="str">
            <v>FET-FH-202205R0021</v>
          </cell>
          <cell r="CE103" t="str">
            <v>刘大雄</v>
          </cell>
          <cell r="CF103" t="str">
            <v>440224198407241798</v>
          </cell>
          <cell r="CG103" t="str">
            <v>13033802867</v>
          </cell>
          <cell r="CH103">
            <v>44724</v>
          </cell>
          <cell r="CI103">
            <v>44907</v>
          </cell>
          <cell r="CJ103" t="str">
            <v>7:.15：已提醒</v>
          </cell>
        </row>
        <row r="104">
          <cell r="B104" t="str">
            <v>租赁</v>
          </cell>
        </row>
        <row r="104">
          <cell r="F104" t="str">
            <v>深圳市圣万福实业有限公司</v>
          </cell>
          <cell r="G104" t="str">
            <v>360105198410011630</v>
          </cell>
          <cell r="H104">
            <v>18001785590</v>
          </cell>
          <cell r="I104" t="str">
            <v>网约车以租代购方案</v>
          </cell>
          <cell r="J104" t="str">
            <v>风神E70/DFM7002G1F7BEV</v>
          </cell>
          <cell r="K104" t="str">
            <v>深圳</v>
          </cell>
        </row>
        <row r="104">
          <cell r="M104" t="str">
            <v>深圳市龙岗区南湾街道下李朗社区布澜路21号联创科技园31栋厂房1904A</v>
          </cell>
          <cell r="N104" t="str">
            <v>向丽丽</v>
          </cell>
          <cell r="O104" t="str">
            <v>丁艺</v>
          </cell>
          <cell r="P104" t="str">
            <v>徐莹莹</v>
          </cell>
          <cell r="Q104" t="str">
            <v>王国亮</v>
          </cell>
          <cell r="R104">
            <v>18001785590</v>
          </cell>
          <cell r="S104" t="str">
            <v>倪纯洁
</v>
          </cell>
          <cell r="T104">
            <v>13818703683</v>
          </cell>
          <cell r="U104" t="str">
            <v>深圳市舒适捷汽车租赁有限公司</v>
          </cell>
        </row>
        <row r="104">
          <cell r="W104" t="str">
            <v>LDP31B96XNG035747</v>
          </cell>
          <cell r="X104" t="str">
            <v>粤BDW6876</v>
          </cell>
          <cell r="Y104" t="str">
            <v>862052211201021</v>
          </cell>
          <cell r="Z104">
            <v>45070</v>
          </cell>
          <cell r="AA104">
            <v>45087</v>
          </cell>
          <cell r="AB104" t="str">
            <v>2023/05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44723</v>
          </cell>
          <cell r="AI104">
            <v>44724</v>
          </cell>
          <cell r="AJ104">
            <v>44740</v>
          </cell>
        </row>
        <row r="104">
          <cell r="AL104">
            <v>15000</v>
          </cell>
          <cell r="AM104">
            <v>44722</v>
          </cell>
          <cell r="AN104" t="str">
            <v>深圳市舒适橙出行科技有限公司公账</v>
          </cell>
          <cell r="AO104">
            <v>2980</v>
          </cell>
          <cell r="AP104">
            <v>44760</v>
          </cell>
          <cell r="AQ104">
            <v>44852</v>
          </cell>
          <cell r="AR104">
            <v>3</v>
          </cell>
          <cell r="AS104">
            <v>8940</v>
          </cell>
          <cell r="AT104">
            <v>3</v>
          </cell>
          <cell r="AU104">
            <v>8940</v>
          </cell>
          <cell r="AV104" t="str">
            <v>正常</v>
          </cell>
          <cell r="AW104">
            <v>0</v>
          </cell>
          <cell r="AX104">
            <v>0</v>
          </cell>
          <cell r="AY104">
            <v>28937.33</v>
          </cell>
        </row>
        <row r="104">
          <cell r="BA104">
            <v>31</v>
          </cell>
          <cell r="BB104">
            <v>266.72935483871</v>
          </cell>
        </row>
        <row r="104">
          <cell r="BE104">
            <v>5</v>
          </cell>
          <cell r="BF104">
            <v>0</v>
          </cell>
          <cell r="BG104">
            <v>0</v>
          </cell>
          <cell r="BH104">
            <v>0</v>
          </cell>
          <cell r="BI104">
            <v>10</v>
          </cell>
          <cell r="BJ104">
            <v>0</v>
          </cell>
          <cell r="BK104">
            <v>0</v>
          </cell>
          <cell r="BL104">
            <v>15</v>
          </cell>
          <cell r="BM104" t="str">
            <v>A(优质)</v>
          </cell>
        </row>
        <row r="104">
          <cell r="BO104" t="str">
            <v/>
          </cell>
          <cell r="BP104" t="str">
            <v/>
          </cell>
        </row>
        <row r="104">
          <cell r="BW104" t="str">
            <v/>
          </cell>
          <cell r="BX104">
            <v>44723</v>
          </cell>
          <cell r="BY104" t="str">
            <v/>
          </cell>
          <cell r="BZ104" t="str">
            <v/>
          </cell>
        </row>
        <row r="104">
          <cell r="CD104" t="str">
            <v>FET-FH-202205R0020</v>
          </cell>
          <cell r="CE104" t="str">
            <v>黄海波</v>
          </cell>
          <cell r="CF104" t="str">
            <v>211021198303066938</v>
          </cell>
          <cell r="CG104">
            <v>18062246798</v>
          </cell>
          <cell r="CH104">
            <v>44724</v>
          </cell>
          <cell r="CI104">
            <v>44907</v>
          </cell>
          <cell r="CJ104" t="str">
            <v>7:.15：已提醒</v>
          </cell>
        </row>
        <row r="105">
          <cell r="B105" t="str">
            <v>租赁</v>
          </cell>
        </row>
        <row r="105">
          <cell r="F105" t="str">
            <v>深圳市圣万福实业有限公司</v>
          </cell>
          <cell r="G105" t="str">
            <v>360105198410011630</v>
          </cell>
          <cell r="H105">
            <v>18001785590</v>
          </cell>
          <cell r="I105" t="str">
            <v>网约车以租代购方案</v>
          </cell>
          <cell r="J105" t="str">
            <v>风神E70/DFM7002G1F7BEV</v>
          </cell>
          <cell r="K105" t="str">
            <v>深圳</v>
          </cell>
        </row>
        <row r="105">
          <cell r="M105" t="str">
            <v>深圳市龙岗区南湾街道下李朗社区布澜路21号联创科技园31栋厂房1904A</v>
          </cell>
          <cell r="N105" t="str">
            <v>向丽丽</v>
          </cell>
          <cell r="O105" t="str">
            <v>丁艺</v>
          </cell>
          <cell r="P105" t="str">
            <v>徐莹莹</v>
          </cell>
          <cell r="Q105" t="str">
            <v>王国亮</v>
          </cell>
          <cell r="R105">
            <v>18001785590</v>
          </cell>
          <cell r="S105" t="str">
            <v>倪纯洁
</v>
          </cell>
          <cell r="T105">
            <v>13818703683</v>
          </cell>
          <cell r="U105" t="str">
            <v>深圳市舒适捷汽车租赁有限公司</v>
          </cell>
        </row>
        <row r="105">
          <cell r="W105" t="str">
            <v>LDP31B962NG035743</v>
          </cell>
          <cell r="X105" t="str">
            <v>粤BDW0319</v>
          </cell>
          <cell r="Y105" t="str">
            <v>862052211200581</v>
          </cell>
          <cell r="Z105">
            <v>45070</v>
          </cell>
          <cell r="AA105">
            <v>45087</v>
          </cell>
          <cell r="AB105" t="str">
            <v>2023/05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44723</v>
          </cell>
          <cell r="AI105">
            <v>44724</v>
          </cell>
          <cell r="AJ105">
            <v>44740</v>
          </cell>
        </row>
        <row r="105">
          <cell r="AL105">
            <v>15000</v>
          </cell>
          <cell r="AM105">
            <v>44722</v>
          </cell>
          <cell r="AN105" t="str">
            <v>深圳市舒适橙出行科技有限公司公账</v>
          </cell>
          <cell r="AO105">
            <v>2980</v>
          </cell>
          <cell r="AP105">
            <v>44760</v>
          </cell>
          <cell r="AQ105">
            <v>44852</v>
          </cell>
          <cell r="AR105">
            <v>3</v>
          </cell>
          <cell r="AS105">
            <v>8940</v>
          </cell>
          <cell r="AT105">
            <v>3</v>
          </cell>
          <cell r="AU105">
            <v>8940</v>
          </cell>
          <cell r="AV105" t="str">
            <v>正常</v>
          </cell>
          <cell r="AW105">
            <v>0</v>
          </cell>
          <cell r="AX105">
            <v>0</v>
          </cell>
          <cell r="AY105">
            <v>27436.02</v>
          </cell>
        </row>
        <row r="105">
          <cell r="BA105">
            <v>33</v>
          </cell>
          <cell r="BB105">
            <v>204.586666666667</v>
          </cell>
        </row>
        <row r="105">
          <cell r="BE105">
            <v>5</v>
          </cell>
          <cell r="BF105">
            <v>0</v>
          </cell>
          <cell r="BG105">
            <v>0</v>
          </cell>
          <cell r="BH105">
            <v>0</v>
          </cell>
          <cell r="BI105">
            <v>10</v>
          </cell>
          <cell r="BJ105">
            <v>0</v>
          </cell>
          <cell r="BK105">
            <v>0</v>
          </cell>
          <cell r="BL105">
            <v>15</v>
          </cell>
          <cell r="BM105" t="str">
            <v>A(优质)</v>
          </cell>
        </row>
        <row r="105">
          <cell r="BO105" t="str">
            <v/>
          </cell>
          <cell r="BP105" t="str">
            <v/>
          </cell>
        </row>
        <row r="105">
          <cell r="BW105" t="str">
            <v/>
          </cell>
          <cell r="BX105">
            <v>44723</v>
          </cell>
          <cell r="BY105" t="str">
            <v/>
          </cell>
          <cell r="BZ105" t="str">
            <v/>
          </cell>
        </row>
        <row r="105">
          <cell r="CD105" t="str">
            <v>FET-FH-202205R0020</v>
          </cell>
          <cell r="CE105" t="str">
            <v>马万发</v>
          </cell>
          <cell r="CF105" t="str">
            <v>512223197311289091</v>
          </cell>
          <cell r="CG105">
            <v>19520774995</v>
          </cell>
          <cell r="CH105">
            <v>44725</v>
          </cell>
          <cell r="CI105">
            <v>44908</v>
          </cell>
          <cell r="CJ105" t="str">
            <v>7:.15：已提醒</v>
          </cell>
        </row>
        <row r="106">
          <cell r="B106" t="str">
            <v>租赁</v>
          </cell>
        </row>
        <row r="106">
          <cell r="F106" t="str">
            <v>深圳市圣万福实业有限公司</v>
          </cell>
          <cell r="G106" t="str">
            <v>360105198410011630</v>
          </cell>
          <cell r="H106">
            <v>18001785590</v>
          </cell>
          <cell r="I106" t="str">
            <v>网约车以租代购方案</v>
          </cell>
          <cell r="J106" t="str">
            <v>风神E70/DFM7002G1F7BEV</v>
          </cell>
          <cell r="K106" t="str">
            <v>深圳</v>
          </cell>
        </row>
        <row r="106">
          <cell r="M106" t="str">
            <v>深圳市龙岗区南湾街道下李朗社区布澜路21号联创科技园31栋厂房1904A</v>
          </cell>
          <cell r="N106" t="str">
            <v>向丽丽</v>
          </cell>
          <cell r="O106" t="str">
            <v>丁艺</v>
          </cell>
          <cell r="P106" t="str">
            <v>徐莹莹</v>
          </cell>
          <cell r="Q106" t="str">
            <v>王国亮</v>
          </cell>
          <cell r="R106">
            <v>18001785590</v>
          </cell>
          <cell r="S106" t="str">
            <v>倪纯洁
</v>
          </cell>
          <cell r="T106">
            <v>13818703683</v>
          </cell>
          <cell r="U106" t="str">
            <v>深圳市舒适捷汽车租赁有限公司</v>
          </cell>
        </row>
        <row r="106">
          <cell r="W106" t="str">
            <v>LDP31B964NG035999</v>
          </cell>
          <cell r="X106" t="str">
            <v>粤BDY4375</v>
          </cell>
          <cell r="Y106" t="str">
            <v>862052211200608</v>
          </cell>
          <cell r="Z106">
            <v>45073</v>
          </cell>
          <cell r="AA106">
            <v>45086</v>
          </cell>
          <cell r="AB106" t="str">
            <v>2023/06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44722</v>
          </cell>
          <cell r="AI106">
            <v>44723</v>
          </cell>
          <cell r="AJ106">
            <v>44740</v>
          </cell>
        </row>
        <row r="106">
          <cell r="AL106">
            <v>15000</v>
          </cell>
          <cell r="AM106">
            <v>44722</v>
          </cell>
          <cell r="AN106" t="str">
            <v>深圳市舒适橙出行科技有限公司公账</v>
          </cell>
          <cell r="AO106">
            <v>2980</v>
          </cell>
          <cell r="AP106">
            <v>44750</v>
          </cell>
          <cell r="AQ106">
            <v>44873</v>
          </cell>
          <cell r="AR106">
            <v>4</v>
          </cell>
          <cell r="AS106">
            <v>11920</v>
          </cell>
          <cell r="AT106">
            <v>4</v>
          </cell>
          <cell r="AU106">
            <v>11920</v>
          </cell>
          <cell r="AV106" t="str">
            <v>正常</v>
          </cell>
          <cell r="AW106">
            <v>0</v>
          </cell>
          <cell r="AX106">
            <v>0</v>
          </cell>
          <cell r="AY106">
            <v>31922.89</v>
          </cell>
        </row>
        <row r="106">
          <cell r="BA106">
            <v>34</v>
          </cell>
          <cell r="BB106">
            <v>307.802352941176</v>
          </cell>
        </row>
        <row r="106">
          <cell r="BE106">
            <v>5</v>
          </cell>
          <cell r="BF106">
            <v>0</v>
          </cell>
          <cell r="BG106">
            <v>0</v>
          </cell>
          <cell r="BH106">
            <v>0</v>
          </cell>
          <cell r="BI106">
            <v>10</v>
          </cell>
          <cell r="BJ106">
            <v>0</v>
          </cell>
          <cell r="BK106">
            <v>0</v>
          </cell>
          <cell r="BL106">
            <v>15</v>
          </cell>
          <cell r="BM106" t="str">
            <v>A(优质)</v>
          </cell>
        </row>
        <row r="106">
          <cell r="BO106" t="str">
            <v/>
          </cell>
          <cell r="BP106" t="str">
            <v/>
          </cell>
        </row>
        <row r="106">
          <cell r="BW106" t="str">
            <v/>
          </cell>
          <cell r="BX106">
            <v>44722</v>
          </cell>
          <cell r="BY106" t="str">
            <v/>
          </cell>
          <cell r="BZ106" t="str">
            <v/>
          </cell>
        </row>
        <row r="106">
          <cell r="CD106" t="str">
            <v>FET-FH-202205R0022</v>
          </cell>
          <cell r="CE106" t="str">
            <v>盆尔哈提.吐尔干江</v>
          </cell>
          <cell r="CF106" t="str">
            <v>654126200202060010</v>
          </cell>
          <cell r="CG106">
            <v>17690290929</v>
          </cell>
          <cell r="CH106">
            <v>44725</v>
          </cell>
          <cell r="CI106">
            <v>44908</v>
          </cell>
        </row>
        <row r="107">
          <cell r="B107" t="str">
            <v>租赁</v>
          </cell>
        </row>
        <row r="107">
          <cell r="F107" t="str">
            <v>深圳市圣万福实业有限公司</v>
          </cell>
          <cell r="G107" t="str">
            <v>360105198410011630</v>
          </cell>
          <cell r="H107">
            <v>18001785590</v>
          </cell>
          <cell r="I107" t="str">
            <v>网约车以租代购方案</v>
          </cell>
          <cell r="J107" t="str">
            <v>风神E70/DFM7002G1F7BEV</v>
          </cell>
          <cell r="K107" t="str">
            <v>深圳</v>
          </cell>
        </row>
        <row r="107">
          <cell r="M107" t="str">
            <v>深圳市龙岗区南湾街道下李朗社区布澜路21号联创科技园31栋厂房1904A</v>
          </cell>
          <cell r="N107" t="str">
            <v>向丽丽</v>
          </cell>
          <cell r="O107" t="str">
            <v>丁艺</v>
          </cell>
          <cell r="P107" t="str">
            <v>徐莹莹</v>
          </cell>
          <cell r="Q107" t="str">
            <v>王国亮</v>
          </cell>
          <cell r="R107">
            <v>18001785590</v>
          </cell>
          <cell r="S107" t="str">
            <v>倪纯洁
</v>
          </cell>
          <cell r="T107">
            <v>13818703683</v>
          </cell>
          <cell r="U107" t="str">
            <v>深圳市舒适捷汽车租赁有限公司</v>
          </cell>
        </row>
        <row r="107">
          <cell r="W107" t="str">
            <v>LDP31B966NG035759</v>
          </cell>
          <cell r="X107" t="str">
            <v>粤BDU7922</v>
          </cell>
          <cell r="Y107" t="str">
            <v>862052211201208</v>
          </cell>
          <cell r="Z107">
            <v>45070</v>
          </cell>
          <cell r="AA107">
            <v>45087</v>
          </cell>
          <cell r="AB107" t="str">
            <v>2023/05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44723</v>
          </cell>
          <cell r="AI107">
            <v>44724</v>
          </cell>
          <cell r="AJ107">
            <v>44740</v>
          </cell>
        </row>
        <row r="107">
          <cell r="AL107">
            <v>15000</v>
          </cell>
          <cell r="AM107">
            <v>44722</v>
          </cell>
          <cell r="AN107" t="str">
            <v>深圳市舒适橙出行科技有限公司公账</v>
          </cell>
          <cell r="AO107">
            <v>2980</v>
          </cell>
          <cell r="AP107">
            <v>44760</v>
          </cell>
          <cell r="AQ107">
            <v>44852</v>
          </cell>
          <cell r="AR107">
            <v>3</v>
          </cell>
          <cell r="AS107">
            <v>8940</v>
          </cell>
          <cell r="AT107">
            <v>3</v>
          </cell>
          <cell r="AU107">
            <v>8940</v>
          </cell>
          <cell r="AV107" t="str">
            <v>正常</v>
          </cell>
          <cell r="AW107">
            <v>0</v>
          </cell>
          <cell r="AX107">
            <v>0</v>
          </cell>
          <cell r="AY107">
            <v>37924.41</v>
          </cell>
        </row>
        <row r="107">
          <cell r="BA107">
            <v>33</v>
          </cell>
          <cell r="BB107">
            <v>293.39</v>
          </cell>
        </row>
        <row r="107">
          <cell r="BE107">
            <v>5</v>
          </cell>
          <cell r="BF107">
            <v>0</v>
          </cell>
          <cell r="BG107">
            <v>0</v>
          </cell>
          <cell r="BH107">
            <v>0</v>
          </cell>
          <cell r="BI107">
            <v>10</v>
          </cell>
          <cell r="BJ107">
            <v>0</v>
          </cell>
          <cell r="BK107">
            <v>0</v>
          </cell>
          <cell r="BL107">
            <v>15</v>
          </cell>
          <cell r="BM107" t="str">
            <v>A(优质)</v>
          </cell>
        </row>
        <row r="107">
          <cell r="BO107" t="str">
            <v/>
          </cell>
          <cell r="BP107" t="str">
            <v/>
          </cell>
        </row>
        <row r="107">
          <cell r="BW107" t="str">
            <v/>
          </cell>
          <cell r="BX107">
            <v>44723</v>
          </cell>
          <cell r="BY107" t="str">
            <v/>
          </cell>
          <cell r="BZ107" t="str">
            <v/>
          </cell>
        </row>
        <row r="107">
          <cell r="CD107" t="str">
            <v>FET-FH-202205R0020</v>
          </cell>
          <cell r="CE107" t="str">
            <v> 林佳旭</v>
          </cell>
          <cell r="CF107" t="str">
            <v>445222199507114012</v>
          </cell>
          <cell r="CG107">
            <v>17888676704</v>
          </cell>
          <cell r="CH107">
            <v>44725</v>
          </cell>
          <cell r="CI107">
            <v>44908</v>
          </cell>
          <cell r="CJ107" t="str">
            <v>7:.15：已提醒</v>
          </cell>
        </row>
        <row r="108">
          <cell r="B108" t="str">
            <v>租赁</v>
          </cell>
        </row>
        <row r="108">
          <cell r="F108" t="str">
            <v>深圳市圣万福实业有限公司</v>
          </cell>
          <cell r="G108" t="str">
            <v>360105198410011630</v>
          </cell>
          <cell r="H108">
            <v>18001785590</v>
          </cell>
          <cell r="I108" t="str">
            <v>网约车以租代购方案</v>
          </cell>
          <cell r="J108" t="str">
            <v>风神E70/DFM7002G1F7BEV</v>
          </cell>
          <cell r="K108" t="str">
            <v>深圳</v>
          </cell>
        </row>
        <row r="108">
          <cell r="M108" t="str">
            <v>深圳市龙岗区南湾街道下李朗社区布澜路21号联创科技园31栋厂房1904A</v>
          </cell>
          <cell r="N108" t="str">
            <v>向丽丽</v>
          </cell>
          <cell r="O108" t="str">
            <v>丁艺</v>
          </cell>
          <cell r="P108" t="str">
            <v>徐莹莹</v>
          </cell>
          <cell r="Q108" t="str">
            <v>王国亮</v>
          </cell>
          <cell r="R108">
            <v>18001785590</v>
          </cell>
          <cell r="S108" t="str">
            <v>倪纯洁
</v>
          </cell>
          <cell r="T108">
            <v>13818703683</v>
          </cell>
          <cell r="U108" t="str">
            <v>深圳市舒适捷汽车租赁有限公司</v>
          </cell>
        </row>
        <row r="108">
          <cell r="W108" t="str">
            <v>LDP31B965NG035784</v>
          </cell>
          <cell r="X108" t="str">
            <v>粤BDV5489</v>
          </cell>
          <cell r="Y108" t="str">
            <v>862052211200613</v>
          </cell>
          <cell r="Z108">
            <v>45070</v>
          </cell>
          <cell r="AA108">
            <v>45087</v>
          </cell>
          <cell r="AB108" t="str">
            <v>2023/05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44723</v>
          </cell>
          <cell r="AI108">
            <v>44724</v>
          </cell>
          <cell r="AJ108">
            <v>44740</v>
          </cell>
        </row>
        <row r="108">
          <cell r="AL108">
            <v>15000</v>
          </cell>
          <cell r="AM108">
            <v>44723</v>
          </cell>
          <cell r="AN108" t="str">
            <v>深圳市舒适橙出行科技有限公司公账</v>
          </cell>
          <cell r="AO108">
            <v>2980</v>
          </cell>
          <cell r="AP108">
            <v>44760</v>
          </cell>
          <cell r="AQ108">
            <v>44852</v>
          </cell>
          <cell r="AR108">
            <v>3</v>
          </cell>
          <cell r="AS108">
            <v>8940</v>
          </cell>
          <cell r="AT108">
            <v>3</v>
          </cell>
          <cell r="AU108">
            <v>8940</v>
          </cell>
          <cell r="AV108" t="str">
            <v>正常</v>
          </cell>
          <cell r="AW108">
            <v>0</v>
          </cell>
          <cell r="AX108">
            <v>0</v>
          </cell>
          <cell r="AY108">
            <v>34520.34</v>
          </cell>
        </row>
        <row r="108">
          <cell r="BA108">
            <v>34</v>
          </cell>
          <cell r="BB108">
            <v>276.801764705882</v>
          </cell>
        </row>
        <row r="108">
          <cell r="BE108">
            <v>5</v>
          </cell>
          <cell r="BF108">
            <v>0</v>
          </cell>
          <cell r="BG108">
            <v>0</v>
          </cell>
          <cell r="BH108">
            <v>0</v>
          </cell>
          <cell r="BI108">
            <v>10</v>
          </cell>
          <cell r="BJ108">
            <v>0</v>
          </cell>
          <cell r="BK108">
            <v>0</v>
          </cell>
          <cell r="BL108">
            <v>15</v>
          </cell>
          <cell r="BM108" t="str">
            <v>A(优质)</v>
          </cell>
        </row>
        <row r="108">
          <cell r="BO108" t="str">
            <v/>
          </cell>
          <cell r="BP108" t="str">
            <v/>
          </cell>
        </row>
        <row r="108">
          <cell r="BW108" t="str">
            <v/>
          </cell>
          <cell r="BX108">
            <v>44723</v>
          </cell>
          <cell r="BY108" t="str">
            <v/>
          </cell>
          <cell r="BZ108" t="str">
            <v/>
          </cell>
        </row>
        <row r="108">
          <cell r="CD108" t="str">
            <v>FET-FH-202205R0020</v>
          </cell>
          <cell r="CE108" t="str">
            <v> 颜虎松</v>
          </cell>
          <cell r="CF108" t="str">
            <v>362430198103071718</v>
          </cell>
          <cell r="CG108">
            <v>18179672348</v>
          </cell>
          <cell r="CH108">
            <v>44725</v>
          </cell>
          <cell r="CI108">
            <v>44908</v>
          </cell>
          <cell r="CJ108" t="str">
            <v>7:.15：已提醒</v>
          </cell>
        </row>
        <row r="109">
          <cell r="B109" t="str">
            <v>租赁</v>
          </cell>
        </row>
        <row r="109">
          <cell r="F109" t="str">
            <v>深圳市圣万福实业有限公司</v>
          </cell>
          <cell r="G109" t="str">
            <v>360105198410011630</v>
          </cell>
          <cell r="H109">
            <v>18001785590</v>
          </cell>
          <cell r="I109" t="str">
            <v>网约车以租代购方案</v>
          </cell>
          <cell r="J109" t="str">
            <v>风神E70/DFM7002G1F7BEV</v>
          </cell>
          <cell r="K109" t="str">
            <v>深圳</v>
          </cell>
        </row>
        <row r="109">
          <cell r="M109" t="str">
            <v>深圳市龙岗区南湾街道下李朗社区布澜路21号联创科技园31栋厂房1904A</v>
          </cell>
          <cell r="N109" t="str">
            <v>向丽丽</v>
          </cell>
          <cell r="O109" t="str">
            <v>丁艺</v>
          </cell>
          <cell r="P109" t="str">
            <v>徐莹莹</v>
          </cell>
          <cell r="Q109" t="str">
            <v>王国亮</v>
          </cell>
          <cell r="R109">
            <v>18001785590</v>
          </cell>
          <cell r="S109" t="str">
            <v>倪纯洁
</v>
          </cell>
          <cell r="T109">
            <v>13818703683</v>
          </cell>
          <cell r="U109" t="str">
            <v>深圳市舒适捷汽车租赁有限公司</v>
          </cell>
        </row>
        <row r="109">
          <cell r="W109" t="str">
            <v>LDP31B964NG036019</v>
          </cell>
          <cell r="X109" t="str">
            <v>粤BDW2260</v>
          </cell>
          <cell r="Y109" t="str">
            <v>862052211200657</v>
          </cell>
          <cell r="Z109">
            <v>45070</v>
          </cell>
          <cell r="AA109">
            <v>45086</v>
          </cell>
          <cell r="AB109" t="str">
            <v>2023/05</v>
          </cell>
          <cell r="AC109">
            <v>1</v>
          </cell>
          <cell r="AD109">
            <v>3</v>
          </cell>
          <cell r="AE109">
            <v>500</v>
          </cell>
          <cell r="AF109">
            <v>0</v>
          </cell>
          <cell r="AG109">
            <v>0</v>
          </cell>
          <cell r="AH109">
            <v>44722</v>
          </cell>
          <cell r="AI109">
            <v>44723</v>
          </cell>
          <cell r="AJ109">
            <v>44740</v>
          </cell>
        </row>
        <row r="109">
          <cell r="AL109">
            <v>15000</v>
          </cell>
          <cell r="AM109">
            <v>44722</v>
          </cell>
          <cell r="AN109" t="str">
            <v>深圳市舒适橙出行科技有限公司公账</v>
          </cell>
          <cell r="AO109">
            <v>2980</v>
          </cell>
          <cell r="AP109">
            <v>44750</v>
          </cell>
          <cell r="AQ109">
            <v>44873</v>
          </cell>
          <cell r="AR109">
            <v>4</v>
          </cell>
          <cell r="AS109">
            <v>11920</v>
          </cell>
          <cell r="AT109">
            <v>4</v>
          </cell>
          <cell r="AU109">
            <v>11920</v>
          </cell>
          <cell r="AV109" t="str">
            <v>正常</v>
          </cell>
          <cell r="AW109">
            <v>0</v>
          </cell>
          <cell r="AX109">
            <v>0</v>
          </cell>
          <cell r="AY109">
            <v>49873.08</v>
          </cell>
        </row>
        <row r="109">
          <cell r="BA109">
            <v>31</v>
          </cell>
          <cell r="BB109">
            <v>360.262903225806</v>
          </cell>
        </row>
        <row r="109">
          <cell r="BE109">
            <v>5</v>
          </cell>
          <cell r="BF109">
            <v>0</v>
          </cell>
          <cell r="BG109">
            <v>0</v>
          </cell>
          <cell r="BH109">
            <v>5</v>
          </cell>
          <cell r="BI109">
            <v>10</v>
          </cell>
          <cell r="BJ109">
            <v>0</v>
          </cell>
          <cell r="BK109">
            <v>0</v>
          </cell>
          <cell r="BL109">
            <v>20</v>
          </cell>
          <cell r="BM109" t="str">
            <v>A(优质)</v>
          </cell>
        </row>
        <row r="109">
          <cell r="BO109" t="str">
            <v/>
          </cell>
          <cell r="BP109" t="str">
            <v/>
          </cell>
        </row>
        <row r="109">
          <cell r="BW109" t="str">
            <v/>
          </cell>
          <cell r="BX109">
            <v>44722</v>
          </cell>
          <cell r="BY109" t="str">
            <v/>
          </cell>
          <cell r="BZ109" t="str">
            <v/>
          </cell>
        </row>
        <row r="109">
          <cell r="CD109" t="str">
            <v>FET-FH-202205R0020</v>
          </cell>
          <cell r="CE109" t="str">
            <v>沈召英</v>
          </cell>
          <cell r="CF109" t="str">
            <v>43052719821012871X</v>
          </cell>
          <cell r="CG109">
            <v>18573952016</v>
          </cell>
          <cell r="CH109">
            <v>44725</v>
          </cell>
          <cell r="CI109">
            <v>44908</v>
          </cell>
        </row>
        <row r="110">
          <cell r="B110" t="str">
            <v>租赁</v>
          </cell>
        </row>
        <row r="110">
          <cell r="F110" t="str">
            <v>深圳市圣万福实业有限公司</v>
          </cell>
          <cell r="G110" t="str">
            <v>360105198410011630</v>
          </cell>
          <cell r="H110">
            <v>18001785590</v>
          </cell>
          <cell r="I110" t="str">
            <v>网约车以租代购方案</v>
          </cell>
          <cell r="J110" t="str">
            <v>风神E70/DFM7002G1F7BEV</v>
          </cell>
          <cell r="K110" t="str">
            <v>深圳</v>
          </cell>
        </row>
        <row r="110">
          <cell r="M110" t="str">
            <v>深圳市龙岗区南湾街道下李朗社区布澜路21号联创科技园31栋厂房1904A</v>
          </cell>
          <cell r="N110" t="str">
            <v>向丽丽</v>
          </cell>
          <cell r="O110" t="str">
            <v>丁艺</v>
          </cell>
          <cell r="P110" t="str">
            <v>徐莹莹</v>
          </cell>
          <cell r="Q110" t="str">
            <v>王国亮</v>
          </cell>
          <cell r="R110">
            <v>18001785590</v>
          </cell>
          <cell r="S110" t="str">
            <v>倪纯洁
</v>
          </cell>
          <cell r="T110">
            <v>13818703683</v>
          </cell>
          <cell r="U110" t="str">
            <v>深圳市舒适捷汽车租赁有限公司</v>
          </cell>
        </row>
        <row r="110">
          <cell r="W110" t="str">
            <v>LDP31B964NG035467</v>
          </cell>
          <cell r="X110" t="str">
            <v>粤BDZ0379</v>
          </cell>
          <cell r="Y110" t="str">
            <v>862052211200942</v>
          </cell>
          <cell r="Z110">
            <v>45070</v>
          </cell>
          <cell r="AA110">
            <v>45086</v>
          </cell>
          <cell r="AB110" t="str">
            <v>2023/06</v>
          </cell>
          <cell r="AC110">
            <v>1</v>
          </cell>
          <cell r="AD110">
            <v>6</v>
          </cell>
          <cell r="AE110">
            <v>500</v>
          </cell>
          <cell r="AF110">
            <v>0</v>
          </cell>
          <cell r="AG110">
            <v>0</v>
          </cell>
          <cell r="AH110">
            <v>44722</v>
          </cell>
          <cell r="AI110">
            <v>44723</v>
          </cell>
          <cell r="AJ110">
            <v>44740</v>
          </cell>
        </row>
        <row r="110">
          <cell r="AL110">
            <v>15000</v>
          </cell>
          <cell r="AM110">
            <v>44722</v>
          </cell>
          <cell r="AN110" t="str">
            <v>深圳市舒适橙出行科技有限公司公账</v>
          </cell>
          <cell r="AO110">
            <v>2980</v>
          </cell>
          <cell r="AP110">
            <v>44750</v>
          </cell>
          <cell r="AQ110">
            <v>44873</v>
          </cell>
          <cell r="AR110">
            <v>4</v>
          </cell>
          <cell r="AS110">
            <v>11920</v>
          </cell>
          <cell r="AT110">
            <v>4</v>
          </cell>
          <cell r="AU110">
            <v>11920</v>
          </cell>
          <cell r="AV110" t="str">
            <v>正常</v>
          </cell>
          <cell r="AW110">
            <v>0</v>
          </cell>
          <cell r="AX110">
            <v>0</v>
          </cell>
          <cell r="AY110">
            <v>32576.45</v>
          </cell>
        </row>
        <row r="110">
          <cell r="BA110">
            <v>34</v>
          </cell>
          <cell r="BB110">
            <v>272.842647058824</v>
          </cell>
        </row>
        <row r="110">
          <cell r="BE110">
            <v>5</v>
          </cell>
          <cell r="BF110">
            <v>0</v>
          </cell>
          <cell r="BG110">
            <v>0</v>
          </cell>
          <cell r="BH110">
            <v>5</v>
          </cell>
          <cell r="BI110">
            <v>10</v>
          </cell>
          <cell r="BJ110">
            <v>0</v>
          </cell>
          <cell r="BK110">
            <v>0</v>
          </cell>
          <cell r="BL110">
            <v>20</v>
          </cell>
          <cell r="BM110" t="str">
            <v>A(优质)</v>
          </cell>
        </row>
        <row r="110">
          <cell r="BO110" t="str">
            <v/>
          </cell>
          <cell r="BP110" t="str">
            <v/>
          </cell>
        </row>
        <row r="110">
          <cell r="BW110" t="str">
            <v/>
          </cell>
          <cell r="BX110">
            <v>44722</v>
          </cell>
          <cell r="BY110" t="str">
            <v/>
          </cell>
          <cell r="BZ110" t="str">
            <v/>
          </cell>
        </row>
        <row r="110">
          <cell r="CD110" t="str">
            <v>FET-FH-202205R0020</v>
          </cell>
          <cell r="CE110" t="str">
            <v>颜艳松</v>
          </cell>
          <cell r="CF110" t="str">
            <v>362430198212271719</v>
          </cell>
          <cell r="CG110">
            <v>18170656820</v>
          </cell>
          <cell r="CH110">
            <v>44725</v>
          </cell>
          <cell r="CI110">
            <v>44908</v>
          </cell>
        </row>
        <row r="111">
          <cell r="B111" t="str">
            <v>租赁</v>
          </cell>
        </row>
        <row r="111">
          <cell r="F111" t="str">
            <v>深圳市圣万福实业有限公司</v>
          </cell>
          <cell r="G111" t="str">
            <v>360105198410011630</v>
          </cell>
          <cell r="H111">
            <v>18001785590</v>
          </cell>
          <cell r="I111" t="str">
            <v>网约车以租代购方案</v>
          </cell>
          <cell r="J111" t="str">
            <v>风神E70/DFM7002G1F7BEV</v>
          </cell>
          <cell r="K111" t="str">
            <v>深圳</v>
          </cell>
        </row>
        <row r="111">
          <cell r="M111" t="str">
            <v>深圳市龙岗区南湾街道下李朗社区布澜路21号联创科技园31栋厂房1904A</v>
          </cell>
          <cell r="N111" t="str">
            <v>向丽丽</v>
          </cell>
          <cell r="O111" t="str">
            <v>丁艺</v>
          </cell>
          <cell r="P111" t="str">
            <v>徐莹莹</v>
          </cell>
          <cell r="Q111" t="str">
            <v>王国亮</v>
          </cell>
          <cell r="R111">
            <v>18001785590</v>
          </cell>
          <cell r="S111" t="str">
            <v>倪纯洁
</v>
          </cell>
          <cell r="T111">
            <v>13818703683</v>
          </cell>
          <cell r="U111" t="str">
            <v>深圳市舒适捷汽车租赁有限公司</v>
          </cell>
        </row>
        <row r="111">
          <cell r="W111" t="str">
            <v>LDP31B968NG036007</v>
          </cell>
          <cell r="X111" t="str">
            <v>粤BDW3016</v>
          </cell>
          <cell r="Y111" t="str">
            <v>862052211201225</v>
          </cell>
          <cell r="Z111">
            <v>45073</v>
          </cell>
          <cell r="AA111">
            <v>45087</v>
          </cell>
          <cell r="AB111" t="str">
            <v>2023/06</v>
          </cell>
          <cell r="AC111">
            <v>1</v>
          </cell>
          <cell r="AD111">
            <v>0</v>
          </cell>
          <cell r="AE111">
            <v>300</v>
          </cell>
          <cell r="AF111">
            <v>0</v>
          </cell>
          <cell r="AG111">
            <v>0</v>
          </cell>
          <cell r="AH111">
            <v>44723</v>
          </cell>
          <cell r="AI111">
            <v>44724</v>
          </cell>
          <cell r="AJ111">
            <v>44740</v>
          </cell>
        </row>
        <row r="111">
          <cell r="AL111">
            <v>15000</v>
          </cell>
          <cell r="AM111">
            <v>44723</v>
          </cell>
          <cell r="AN111" t="str">
            <v>深圳市舒适橙出行科技有限公司公账</v>
          </cell>
          <cell r="AO111">
            <v>2980</v>
          </cell>
          <cell r="AP111">
            <v>44760</v>
          </cell>
          <cell r="AQ111">
            <v>44852</v>
          </cell>
          <cell r="AR111">
            <v>3</v>
          </cell>
          <cell r="AS111">
            <v>8940</v>
          </cell>
          <cell r="AT111">
            <v>3</v>
          </cell>
          <cell r="AU111">
            <v>8940</v>
          </cell>
          <cell r="AV111" t="str">
            <v>正常</v>
          </cell>
          <cell r="AW111">
            <v>0</v>
          </cell>
          <cell r="AX111">
            <v>0</v>
          </cell>
          <cell r="AY111">
            <v>22432.63</v>
          </cell>
        </row>
        <row r="111">
          <cell r="BA111">
            <v>20</v>
          </cell>
          <cell r="BB111">
            <v>236.978</v>
          </cell>
        </row>
        <row r="111">
          <cell r="BE111">
            <v>5</v>
          </cell>
          <cell r="BF111">
            <v>5</v>
          </cell>
          <cell r="BG111">
            <v>0</v>
          </cell>
          <cell r="BH111">
            <v>5</v>
          </cell>
          <cell r="BI111">
            <v>10</v>
          </cell>
          <cell r="BJ111">
            <v>0</v>
          </cell>
          <cell r="BK111">
            <v>0</v>
          </cell>
          <cell r="BL111">
            <v>25</v>
          </cell>
          <cell r="BM111" t="str">
            <v>A(优质)</v>
          </cell>
        </row>
        <row r="111">
          <cell r="BO111" t="str">
            <v/>
          </cell>
          <cell r="BP111" t="str">
            <v/>
          </cell>
        </row>
        <row r="111">
          <cell r="BW111" t="str">
            <v/>
          </cell>
          <cell r="BX111">
            <v>44723</v>
          </cell>
          <cell r="BY111" t="str">
            <v/>
          </cell>
          <cell r="BZ111" t="str">
            <v/>
          </cell>
        </row>
        <row r="111">
          <cell r="CD111" t="str">
            <v>FET-FH-202205R0022</v>
          </cell>
          <cell r="CE111" t="str">
            <v> 杨真严</v>
          </cell>
          <cell r="CF111" t="str">
            <v>420683198911231271</v>
          </cell>
          <cell r="CG111">
            <v>15717869957</v>
          </cell>
          <cell r="CH111">
            <v>44725</v>
          </cell>
          <cell r="CI111">
            <v>44908</v>
          </cell>
          <cell r="CJ111" t="str">
            <v>7:.15：已提醒</v>
          </cell>
        </row>
        <row r="112">
          <cell r="B112" t="str">
            <v>租赁</v>
          </cell>
        </row>
        <row r="112">
          <cell r="F112" t="str">
            <v>深圳市圣万福实业有限公司</v>
          </cell>
          <cell r="G112" t="str">
            <v>360105198410011630</v>
          </cell>
          <cell r="H112">
            <v>18001785590</v>
          </cell>
          <cell r="I112" t="str">
            <v>网约车以租代购方案</v>
          </cell>
          <cell r="J112" t="str">
            <v>风神E70/DFM7002G1F7BEV</v>
          </cell>
          <cell r="K112" t="str">
            <v>深圳</v>
          </cell>
        </row>
        <row r="112">
          <cell r="M112" t="str">
            <v>深圳市龙岗区南湾街道下李朗社区布澜路21号联创科技园31栋厂房1904A</v>
          </cell>
          <cell r="N112" t="str">
            <v>向丽丽</v>
          </cell>
          <cell r="O112" t="str">
            <v>丁艺</v>
          </cell>
          <cell r="P112" t="str">
            <v>徐莹莹</v>
          </cell>
          <cell r="Q112" t="str">
            <v>王国亮</v>
          </cell>
          <cell r="R112">
            <v>18001785590</v>
          </cell>
          <cell r="S112" t="str">
            <v>倪纯洁
</v>
          </cell>
          <cell r="T112">
            <v>13818703683</v>
          </cell>
          <cell r="U112" t="str">
            <v>深圳市舒适捷汽车租赁有限公司</v>
          </cell>
        </row>
        <row r="112">
          <cell r="W112" t="str">
            <v>LDP31B963NG035475</v>
          </cell>
          <cell r="X112" t="str">
            <v>粤BDW4279</v>
          </cell>
          <cell r="Y112" t="str">
            <v>862052211200646</v>
          </cell>
          <cell r="Z112">
            <v>45070</v>
          </cell>
          <cell r="AA112">
            <v>45087</v>
          </cell>
          <cell r="AB112" t="str">
            <v>2023/05</v>
          </cell>
          <cell r="AC112">
            <v>1</v>
          </cell>
          <cell r="AD112">
            <v>6</v>
          </cell>
          <cell r="AE112">
            <v>500</v>
          </cell>
          <cell r="AF112">
            <v>0</v>
          </cell>
          <cell r="AG112">
            <v>0</v>
          </cell>
          <cell r="AH112">
            <v>44723</v>
          </cell>
          <cell r="AI112">
            <v>44724</v>
          </cell>
          <cell r="AJ112">
            <v>44740</v>
          </cell>
        </row>
        <row r="112">
          <cell r="AL112">
            <v>15000</v>
          </cell>
          <cell r="AM112">
            <v>44722</v>
          </cell>
          <cell r="AN112" t="str">
            <v>深圳市舒适橙出行科技有限公司公账</v>
          </cell>
          <cell r="AO112">
            <v>2980</v>
          </cell>
          <cell r="AP112">
            <v>44760</v>
          </cell>
          <cell r="AQ112">
            <v>44852</v>
          </cell>
          <cell r="AR112">
            <v>3</v>
          </cell>
          <cell r="AS112">
            <v>8940</v>
          </cell>
          <cell r="AT112">
            <v>3</v>
          </cell>
          <cell r="AU112">
            <v>8940</v>
          </cell>
          <cell r="AV112" t="str">
            <v>正常</v>
          </cell>
          <cell r="AW112">
            <v>0</v>
          </cell>
          <cell r="AX112">
            <v>0</v>
          </cell>
          <cell r="AY112">
            <v>12240.88</v>
          </cell>
        </row>
        <row r="112">
          <cell r="BA112">
            <v>23</v>
          </cell>
          <cell r="BB112">
            <v>180.595652173913</v>
          </cell>
        </row>
        <row r="112">
          <cell r="BE112">
            <v>5</v>
          </cell>
          <cell r="BF112">
            <v>5</v>
          </cell>
          <cell r="BG112">
            <v>0</v>
          </cell>
          <cell r="BH112">
            <v>5</v>
          </cell>
          <cell r="BI112">
            <v>10</v>
          </cell>
          <cell r="BJ112">
            <v>0</v>
          </cell>
          <cell r="BK112">
            <v>0</v>
          </cell>
          <cell r="BL112">
            <v>25</v>
          </cell>
          <cell r="BM112" t="str">
            <v>A(优质)</v>
          </cell>
        </row>
        <row r="112">
          <cell r="BO112" t="str">
            <v/>
          </cell>
          <cell r="BP112" t="str">
            <v/>
          </cell>
        </row>
        <row r="112">
          <cell r="BW112" t="str">
            <v/>
          </cell>
          <cell r="BX112">
            <v>44723</v>
          </cell>
          <cell r="BY112" t="str">
            <v/>
          </cell>
          <cell r="BZ112" t="str">
            <v/>
          </cell>
        </row>
        <row r="112">
          <cell r="CD112" t="str">
            <v>FET-FH-202205R0020</v>
          </cell>
          <cell r="CE112" t="str">
            <v>魏林海</v>
          </cell>
          <cell r="CF112" t="str">
            <v>360728199109242212</v>
          </cell>
          <cell r="CG112">
            <v>13352900954</v>
          </cell>
          <cell r="CH112">
            <v>44731</v>
          </cell>
          <cell r="CI112">
            <v>44914</v>
          </cell>
          <cell r="CJ112" t="str">
            <v>7:.15：已提醒</v>
          </cell>
        </row>
        <row r="113">
          <cell r="B113" t="str">
            <v>租赁</v>
          </cell>
        </row>
        <row r="113">
          <cell r="F113" t="str">
            <v>深圳市圣万福实业有限公司</v>
          </cell>
          <cell r="G113" t="str">
            <v>360105198410011630</v>
          </cell>
          <cell r="H113">
            <v>18001785590</v>
          </cell>
          <cell r="I113" t="str">
            <v>网约车以租代购方案</v>
          </cell>
          <cell r="J113" t="str">
            <v>风神E70/DFM7002G1F7BEV</v>
          </cell>
          <cell r="K113" t="str">
            <v>深圳</v>
          </cell>
        </row>
        <row r="113">
          <cell r="M113" t="str">
            <v>深圳市龙岗区南湾街道下李朗社区布澜路21号联创科技园31栋厂房1904A</v>
          </cell>
          <cell r="N113" t="str">
            <v>向丽丽</v>
          </cell>
          <cell r="O113" t="str">
            <v>丁艺</v>
          </cell>
          <cell r="P113" t="str">
            <v>徐莹莹</v>
          </cell>
          <cell r="Q113" t="str">
            <v>王国亮</v>
          </cell>
          <cell r="R113">
            <v>18001785590</v>
          </cell>
          <cell r="S113" t="str">
            <v>倪纯洁
</v>
          </cell>
          <cell r="T113">
            <v>13818703683</v>
          </cell>
          <cell r="U113" t="str">
            <v>深圳市舒适捷汽车租赁有限公司</v>
          </cell>
        </row>
        <row r="113">
          <cell r="W113" t="str">
            <v>LDP31B967NG036046</v>
          </cell>
          <cell r="X113" t="str">
            <v>粤BDV2660</v>
          </cell>
          <cell r="Y113" t="str">
            <v>862052211200665</v>
          </cell>
          <cell r="Z113">
            <v>45073</v>
          </cell>
          <cell r="AA113">
            <v>45087</v>
          </cell>
          <cell r="AB113" t="str">
            <v>2023/06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44723</v>
          </cell>
          <cell r="AI113">
            <v>44724</v>
          </cell>
          <cell r="AJ113">
            <v>44740</v>
          </cell>
        </row>
        <row r="113">
          <cell r="AL113">
            <v>15000</v>
          </cell>
          <cell r="AM113">
            <v>44723</v>
          </cell>
          <cell r="AN113" t="str">
            <v>深圳市舒适橙出行科技有限公司公账</v>
          </cell>
          <cell r="AO113">
            <v>2980</v>
          </cell>
          <cell r="AP113">
            <v>44760</v>
          </cell>
          <cell r="AQ113">
            <v>44852</v>
          </cell>
          <cell r="AR113">
            <v>3</v>
          </cell>
          <cell r="AS113">
            <v>8940</v>
          </cell>
          <cell r="AT113">
            <v>3</v>
          </cell>
          <cell r="AU113">
            <v>8940</v>
          </cell>
          <cell r="AV113" t="str">
            <v>正常</v>
          </cell>
          <cell r="AW113">
            <v>0</v>
          </cell>
          <cell r="AX113">
            <v>0</v>
          </cell>
          <cell r="AY113">
            <v>28350.65</v>
          </cell>
        </row>
        <row r="113">
          <cell r="BA113">
            <v>34</v>
          </cell>
          <cell r="BB113">
            <v>245.468235294118</v>
          </cell>
        </row>
        <row r="113">
          <cell r="BE113">
            <v>5</v>
          </cell>
          <cell r="BF113">
            <v>0</v>
          </cell>
          <cell r="BG113">
            <v>0</v>
          </cell>
          <cell r="BH113">
            <v>0</v>
          </cell>
          <cell r="BI113">
            <v>10</v>
          </cell>
          <cell r="BJ113">
            <v>0</v>
          </cell>
          <cell r="BK113">
            <v>0</v>
          </cell>
          <cell r="BL113">
            <v>15</v>
          </cell>
          <cell r="BM113" t="str">
            <v>A(优质)</v>
          </cell>
        </row>
        <row r="113">
          <cell r="BO113" t="str">
            <v/>
          </cell>
          <cell r="BP113" t="str">
            <v/>
          </cell>
        </row>
        <row r="113">
          <cell r="BW113" t="str">
            <v/>
          </cell>
          <cell r="BX113">
            <v>44723</v>
          </cell>
          <cell r="BY113" t="str">
            <v/>
          </cell>
          <cell r="BZ113" t="str">
            <v/>
          </cell>
        </row>
        <row r="113">
          <cell r="CD113" t="str">
            <v>FET-FH-202205R0022</v>
          </cell>
          <cell r="CE113" t="str">
            <v>任俊涛</v>
          </cell>
          <cell r="CF113" t="str">
            <v>622626198902125639</v>
          </cell>
          <cell r="CG113">
            <v>15658901326</v>
          </cell>
          <cell r="CH113">
            <v>44726</v>
          </cell>
          <cell r="CI113">
            <v>44909</v>
          </cell>
          <cell r="CJ113" t="str">
            <v>7:.15：已提醒</v>
          </cell>
        </row>
        <row r="114">
          <cell r="B114" t="str">
            <v>租赁</v>
          </cell>
        </row>
        <row r="114">
          <cell r="F114" t="str">
            <v>深圳市圣万福实业有限公司</v>
          </cell>
          <cell r="G114" t="str">
            <v>360105198410011630</v>
          </cell>
          <cell r="H114">
            <v>18001785590</v>
          </cell>
          <cell r="I114" t="str">
            <v>网约车以租代购方案</v>
          </cell>
          <cell r="J114" t="str">
            <v>风神E70/DFM7001G1F1BEV</v>
          </cell>
          <cell r="K114" t="str">
            <v>深圳</v>
          </cell>
        </row>
        <row r="114">
          <cell r="M114" t="str">
            <v>深圳市龙岗区南湾街道下李朗社区布澜路21号联创科技园31栋厂房1904A</v>
          </cell>
          <cell r="N114" t="str">
            <v>向丽丽</v>
          </cell>
          <cell r="O114" t="str">
            <v>丁艺</v>
          </cell>
          <cell r="P114" t="str">
            <v>徐莹莹</v>
          </cell>
          <cell r="Q114" t="str">
            <v>王国亮</v>
          </cell>
          <cell r="R114">
            <v>18001785590</v>
          </cell>
          <cell r="S114" t="str">
            <v>倪纯洁
</v>
          </cell>
          <cell r="T114">
            <v>13818703683</v>
          </cell>
          <cell r="U114" t="str">
            <v>深圳市舒适捷汽车租赁有限公司</v>
          </cell>
        </row>
        <row r="114">
          <cell r="W114" t="str">
            <v>LDP31B967NG025662</v>
          </cell>
          <cell r="X114" t="str">
            <v>粤BDU8955</v>
          </cell>
          <cell r="Y114" t="str">
            <v>862052211200649</v>
          </cell>
          <cell r="Z114">
            <v>45066</v>
          </cell>
          <cell r="AA114">
            <v>45084</v>
          </cell>
          <cell r="AB114" t="str">
            <v>2023/05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44721</v>
          </cell>
          <cell r="AI114">
            <v>44722</v>
          </cell>
          <cell r="AJ114">
            <v>44740</v>
          </cell>
        </row>
        <row r="114">
          <cell r="AL114">
            <v>15000</v>
          </cell>
          <cell r="AM114">
            <v>44721</v>
          </cell>
          <cell r="AN114" t="str">
            <v>深圳市舒适橙出行科技有限公司公账</v>
          </cell>
          <cell r="AO114">
            <v>2980</v>
          </cell>
          <cell r="AP114">
            <v>44750</v>
          </cell>
          <cell r="AQ114">
            <v>44873</v>
          </cell>
          <cell r="AR114">
            <v>4</v>
          </cell>
          <cell r="AS114">
            <v>11920</v>
          </cell>
          <cell r="AT114">
            <v>4</v>
          </cell>
          <cell r="AU114">
            <v>11920</v>
          </cell>
          <cell r="AV114" t="str">
            <v>正常</v>
          </cell>
          <cell r="AW114">
            <v>0</v>
          </cell>
          <cell r="AX114">
            <v>0</v>
          </cell>
          <cell r="AY114">
            <v>20738.09</v>
          </cell>
        </row>
        <row r="114">
          <cell r="BA114">
            <v>27</v>
          </cell>
          <cell r="BB114">
            <v>160.548148148148</v>
          </cell>
        </row>
        <row r="114">
          <cell r="BE114">
            <v>5</v>
          </cell>
          <cell r="BF114">
            <v>0</v>
          </cell>
          <cell r="BG114">
            <v>0</v>
          </cell>
          <cell r="BH114">
            <v>0</v>
          </cell>
          <cell r="BI114">
            <v>10</v>
          </cell>
          <cell r="BJ114">
            <v>0</v>
          </cell>
          <cell r="BK114">
            <v>0</v>
          </cell>
          <cell r="BL114">
            <v>15</v>
          </cell>
          <cell r="BM114" t="str">
            <v>A(优质)</v>
          </cell>
        </row>
        <row r="114">
          <cell r="BO114" t="str">
            <v/>
          </cell>
          <cell r="BP114" t="str">
            <v/>
          </cell>
        </row>
        <row r="114">
          <cell r="BW114" t="str">
            <v/>
          </cell>
          <cell r="BX114">
            <v>44721</v>
          </cell>
          <cell r="BY114" t="str">
            <v/>
          </cell>
          <cell r="BZ114" t="str">
            <v/>
          </cell>
        </row>
        <row r="114">
          <cell r="CD114" t="str">
            <v>FET-FH-202205R0014</v>
          </cell>
          <cell r="CE114" t="str">
            <v>彭辉</v>
          </cell>
          <cell r="CF114" t="str">
            <v>513022198912125576</v>
          </cell>
          <cell r="CG114">
            <v>17704062865</v>
          </cell>
          <cell r="CH114">
            <v>44723</v>
          </cell>
          <cell r="CI114">
            <v>45087</v>
          </cell>
        </row>
        <row r="115">
          <cell r="B115" t="str">
            <v>租赁</v>
          </cell>
        </row>
        <row r="115">
          <cell r="F115" t="str">
            <v>深圳市圣万福实业有限公司</v>
          </cell>
          <cell r="G115" t="str">
            <v>360105198410011630</v>
          </cell>
          <cell r="H115">
            <v>18001785590</v>
          </cell>
          <cell r="I115" t="str">
            <v>网约车以租代购方案</v>
          </cell>
          <cell r="J115" t="str">
            <v>风神E70/DFM7002G1F7BEV</v>
          </cell>
          <cell r="K115" t="str">
            <v>深圳</v>
          </cell>
        </row>
        <row r="115">
          <cell r="M115" t="str">
            <v>深圳市龙岗区南湾街道下李朗社区布澜路21号联创科技园31栋厂房1904A</v>
          </cell>
          <cell r="N115" t="str">
            <v>向丽丽</v>
          </cell>
          <cell r="O115" t="str">
            <v>丁艺</v>
          </cell>
          <cell r="P115" t="str">
            <v>徐莹莹</v>
          </cell>
          <cell r="Q115" t="str">
            <v>王国亮</v>
          </cell>
          <cell r="R115">
            <v>18001785590</v>
          </cell>
          <cell r="S115" t="str">
            <v>倪纯洁
</v>
          </cell>
          <cell r="T115">
            <v>13818703683</v>
          </cell>
          <cell r="U115" t="str">
            <v>深圳市舒适捷汽车租赁有限公司</v>
          </cell>
        </row>
        <row r="115">
          <cell r="W115" t="str">
            <v>LDP31B967NG035737</v>
          </cell>
          <cell r="X115" t="str">
            <v>粤BDS3121</v>
          </cell>
          <cell r="Y115" t="str">
            <v>862052211200603</v>
          </cell>
          <cell r="Z115">
            <v>45072</v>
          </cell>
          <cell r="AA115">
            <v>45086</v>
          </cell>
          <cell r="AB115" t="str">
            <v>2023/06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44722</v>
          </cell>
          <cell r="AI115">
            <v>44723</v>
          </cell>
          <cell r="AJ115">
            <v>44740</v>
          </cell>
        </row>
        <row r="115">
          <cell r="AL115">
            <v>15000</v>
          </cell>
          <cell r="AM115">
            <v>44722</v>
          </cell>
          <cell r="AN115" t="str">
            <v>深圳市舒适橙出行科技有限公司公账</v>
          </cell>
          <cell r="AO115">
            <v>2980</v>
          </cell>
          <cell r="AP115">
            <v>44750</v>
          </cell>
          <cell r="AQ115">
            <v>44873</v>
          </cell>
          <cell r="AR115">
            <v>4</v>
          </cell>
          <cell r="AS115">
            <v>11920</v>
          </cell>
          <cell r="AT115">
            <v>4</v>
          </cell>
          <cell r="AU115">
            <v>11920</v>
          </cell>
          <cell r="AV115" t="str">
            <v>正常</v>
          </cell>
          <cell r="AW115">
            <v>0</v>
          </cell>
          <cell r="AX115">
            <v>0</v>
          </cell>
          <cell r="AY115">
            <v>36102.97</v>
          </cell>
        </row>
        <row r="115">
          <cell r="BA115">
            <v>34</v>
          </cell>
          <cell r="BB115">
            <v>291.997647058824</v>
          </cell>
        </row>
        <row r="115">
          <cell r="BE115">
            <v>5</v>
          </cell>
          <cell r="BF115">
            <v>0</v>
          </cell>
          <cell r="BG115">
            <v>0</v>
          </cell>
          <cell r="BH115">
            <v>0</v>
          </cell>
          <cell r="BI115">
            <v>10</v>
          </cell>
          <cell r="BJ115">
            <v>0</v>
          </cell>
          <cell r="BK115">
            <v>0</v>
          </cell>
          <cell r="BL115">
            <v>15</v>
          </cell>
          <cell r="BM115" t="str">
            <v>A(优质)</v>
          </cell>
        </row>
        <row r="115">
          <cell r="BO115" t="str">
            <v/>
          </cell>
          <cell r="BP115" t="str">
            <v/>
          </cell>
        </row>
        <row r="115">
          <cell r="BW115" t="str">
            <v/>
          </cell>
          <cell r="BX115">
            <v>44722</v>
          </cell>
          <cell r="BY115" t="str">
            <v/>
          </cell>
          <cell r="BZ115" t="str">
            <v/>
          </cell>
        </row>
        <row r="115">
          <cell r="CD115" t="str">
            <v>FET-FH-202205R0021</v>
          </cell>
          <cell r="CE115" t="str">
            <v>陈佰欢</v>
          </cell>
          <cell r="CF115" t="str">
            <v>440923200012235432</v>
          </cell>
          <cell r="CG115">
            <v>18588233287</v>
          </cell>
          <cell r="CH115">
            <v>44727</v>
          </cell>
          <cell r="CI115">
            <v>45092</v>
          </cell>
        </row>
        <row r="116">
          <cell r="B116" t="str">
            <v>租赁</v>
          </cell>
        </row>
        <row r="116">
          <cell r="F116" t="str">
            <v>深圳市圣万福实业有限公司</v>
          </cell>
          <cell r="G116" t="str">
            <v>360105198410011630</v>
          </cell>
          <cell r="H116">
            <v>18001785590</v>
          </cell>
          <cell r="I116" t="str">
            <v>网约车以租代购方案</v>
          </cell>
          <cell r="J116" t="str">
            <v>风神E70/DFM7002G1F7BEV</v>
          </cell>
          <cell r="K116" t="str">
            <v>深圳</v>
          </cell>
        </row>
        <row r="116">
          <cell r="M116" t="str">
            <v>深圳市龙岗区南湾街道下李朗社区布澜路21号联创科技园31栋厂房1904A</v>
          </cell>
          <cell r="N116" t="str">
            <v>向丽丽</v>
          </cell>
          <cell r="O116" t="str">
            <v>丁艺</v>
          </cell>
          <cell r="P116" t="str">
            <v>徐莹莹</v>
          </cell>
          <cell r="Q116" t="str">
            <v>王国亮</v>
          </cell>
          <cell r="R116">
            <v>18001785590</v>
          </cell>
          <cell r="S116" t="str">
            <v>倪纯洁
</v>
          </cell>
          <cell r="T116">
            <v>13818703683</v>
          </cell>
          <cell r="U116" t="str">
            <v>深圳市舒适捷汽车租赁有限公司</v>
          </cell>
        </row>
        <row r="116">
          <cell r="W116" t="str">
            <v>LDP31B969NG036047</v>
          </cell>
          <cell r="X116" t="str">
            <v>粤BDY9106</v>
          </cell>
          <cell r="Y116" t="str">
            <v>862052211201023</v>
          </cell>
          <cell r="Z116">
            <v>45073</v>
          </cell>
          <cell r="AA116">
            <v>45086</v>
          </cell>
          <cell r="AB116" t="str">
            <v>2023/06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44722</v>
          </cell>
          <cell r="AI116">
            <v>44723</v>
          </cell>
          <cell r="AJ116">
            <v>44740</v>
          </cell>
        </row>
        <row r="116">
          <cell r="AL116">
            <v>15000</v>
          </cell>
          <cell r="AM116">
            <v>44722</v>
          </cell>
          <cell r="AN116" t="str">
            <v>深圳市舒适橙出行科技有限公司公账</v>
          </cell>
          <cell r="AO116">
            <v>2980</v>
          </cell>
          <cell r="AP116">
            <v>44750</v>
          </cell>
          <cell r="AQ116">
            <v>44873</v>
          </cell>
          <cell r="AR116">
            <v>4</v>
          </cell>
          <cell r="AS116">
            <v>11920</v>
          </cell>
          <cell r="AT116">
            <v>4</v>
          </cell>
          <cell r="AU116">
            <v>11920</v>
          </cell>
          <cell r="AV116" t="str">
            <v>正常</v>
          </cell>
          <cell r="AW116">
            <v>0</v>
          </cell>
          <cell r="AX116">
            <v>0</v>
          </cell>
          <cell r="AY116">
            <v>20489.67</v>
          </cell>
        </row>
        <row r="116">
          <cell r="BA116">
            <v>33</v>
          </cell>
          <cell r="BB116">
            <v>175.157575757576</v>
          </cell>
        </row>
        <row r="116">
          <cell r="BE116">
            <v>5</v>
          </cell>
          <cell r="BF116">
            <v>0</v>
          </cell>
          <cell r="BG116">
            <v>0</v>
          </cell>
          <cell r="BH116">
            <v>0</v>
          </cell>
          <cell r="BI116">
            <v>10</v>
          </cell>
          <cell r="BJ116">
            <v>0</v>
          </cell>
          <cell r="BK116">
            <v>0</v>
          </cell>
          <cell r="BL116">
            <v>15</v>
          </cell>
          <cell r="BM116" t="str">
            <v>A(优质)</v>
          </cell>
        </row>
        <row r="116">
          <cell r="BO116" t="str">
            <v/>
          </cell>
          <cell r="BP116" t="str">
            <v/>
          </cell>
        </row>
        <row r="116">
          <cell r="BW116" t="str">
            <v/>
          </cell>
          <cell r="BX116">
            <v>44722</v>
          </cell>
          <cell r="BY116" t="str">
            <v/>
          </cell>
          <cell r="BZ116" t="str">
            <v/>
          </cell>
        </row>
        <row r="116">
          <cell r="CD116" t="str">
            <v>FET-FH-202205R0022</v>
          </cell>
          <cell r="CE116" t="str">
            <v>陈佰欢</v>
          </cell>
          <cell r="CF116" t="str">
            <v>440923200012235432</v>
          </cell>
          <cell r="CG116">
            <v>18588233287</v>
          </cell>
          <cell r="CH116">
            <v>44727</v>
          </cell>
          <cell r="CI116">
            <v>45092</v>
          </cell>
        </row>
        <row r="117">
          <cell r="B117" t="str">
            <v>租赁</v>
          </cell>
        </row>
        <row r="117">
          <cell r="F117" t="str">
            <v>深圳市圣万福实业有限公司</v>
          </cell>
          <cell r="G117" t="str">
            <v>360105198410011630</v>
          </cell>
          <cell r="H117">
            <v>18001785590</v>
          </cell>
          <cell r="I117" t="str">
            <v>网约车以租代购方案</v>
          </cell>
          <cell r="J117" t="str">
            <v>东风S50/LZ7005SLAEV</v>
          </cell>
          <cell r="K117" t="str">
            <v>深圳</v>
          </cell>
        </row>
        <row r="117">
          <cell r="M117" t="str">
            <v>深圳市龙岗区南湾街道下李朗社区布澜路21号联创科技园31栋厂房1904A</v>
          </cell>
          <cell r="N117" t="str">
            <v>向丽丽</v>
          </cell>
          <cell r="O117" t="str">
            <v>丁艺</v>
          </cell>
          <cell r="P117" t="str">
            <v>徐莹莹</v>
          </cell>
          <cell r="Q117" t="str">
            <v>王国亮</v>
          </cell>
          <cell r="R117">
            <v>18001785590</v>
          </cell>
          <cell r="S117" t="str">
            <v>倪纯洁
</v>
          </cell>
          <cell r="T117">
            <v>13818703683</v>
          </cell>
          <cell r="U117" t="str">
            <v>深圳市舒适捷汽车租赁有限公司</v>
          </cell>
        </row>
        <row r="117">
          <cell r="W117" t="str">
            <v>LMXF17BF1NZ417366</v>
          </cell>
          <cell r="X117" t="str">
            <v>粤BDN9481</v>
          </cell>
          <cell r="Y117" t="str">
            <v>862052211200788</v>
          </cell>
          <cell r="Z117">
            <v>45077</v>
          </cell>
          <cell r="AA117">
            <v>45089</v>
          </cell>
          <cell r="AB117" t="str">
            <v>2023/06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44727</v>
          </cell>
          <cell r="AI117">
            <v>44728</v>
          </cell>
          <cell r="AJ117">
            <v>44740</v>
          </cell>
        </row>
        <row r="117">
          <cell r="AL117">
            <v>15000</v>
          </cell>
          <cell r="AM117">
            <v>44727</v>
          </cell>
          <cell r="AN117" t="str">
            <v>深圳市舒适橙出行科技有限公司公账</v>
          </cell>
          <cell r="AO117">
            <v>2980</v>
          </cell>
          <cell r="AP117">
            <v>44760</v>
          </cell>
          <cell r="AQ117">
            <v>44852</v>
          </cell>
          <cell r="AR117">
            <v>3</v>
          </cell>
          <cell r="AS117">
            <v>8940</v>
          </cell>
          <cell r="AT117">
            <v>3</v>
          </cell>
          <cell r="AU117">
            <v>8940</v>
          </cell>
          <cell r="AV117" t="str">
            <v>正常</v>
          </cell>
          <cell r="AW117">
            <v>0</v>
          </cell>
          <cell r="AX117">
            <v>0</v>
          </cell>
          <cell r="AY117">
            <v>31577.51</v>
          </cell>
        </row>
        <row r="117">
          <cell r="BA117">
            <v>33</v>
          </cell>
          <cell r="BB117">
            <v>252.124242424242</v>
          </cell>
        </row>
        <row r="117">
          <cell r="BE117">
            <v>5</v>
          </cell>
          <cell r="BF117">
            <v>0</v>
          </cell>
          <cell r="BG117">
            <v>0</v>
          </cell>
          <cell r="BH117">
            <v>0</v>
          </cell>
          <cell r="BI117">
            <v>10</v>
          </cell>
          <cell r="BJ117">
            <v>0</v>
          </cell>
          <cell r="BK117">
            <v>0</v>
          </cell>
          <cell r="BL117">
            <v>15</v>
          </cell>
          <cell r="BM117" t="str">
            <v>A(优质)</v>
          </cell>
        </row>
        <row r="117">
          <cell r="BO117" t="str">
            <v/>
          </cell>
          <cell r="BP117" t="str">
            <v/>
          </cell>
        </row>
        <row r="117">
          <cell r="BW117" t="str">
            <v/>
          </cell>
          <cell r="BX117">
            <v>44727</v>
          </cell>
          <cell r="BY117" t="str">
            <v/>
          </cell>
          <cell r="BZ117" t="str">
            <v/>
          </cell>
        </row>
        <row r="117">
          <cell r="CD117" t="str">
            <v>FET-FH-202206R0007</v>
          </cell>
          <cell r="CE117" t="str">
            <v>陈佰欢</v>
          </cell>
          <cell r="CF117" t="str">
            <v>440923200012235432</v>
          </cell>
          <cell r="CG117">
            <v>18588233287</v>
          </cell>
          <cell r="CH117">
            <v>44725</v>
          </cell>
          <cell r="CI117">
            <v>45089</v>
          </cell>
          <cell r="CJ117" t="str">
            <v>7:.15：已提醒</v>
          </cell>
        </row>
        <row r="118">
          <cell r="B118" t="str">
            <v>租赁</v>
          </cell>
        </row>
        <row r="118">
          <cell r="F118" t="str">
            <v>深圳市圣万福实业有限公司</v>
          </cell>
          <cell r="G118" t="str">
            <v>360105198410011630</v>
          </cell>
          <cell r="H118">
            <v>18001785590</v>
          </cell>
          <cell r="I118" t="str">
            <v>网约车以租代购方案</v>
          </cell>
          <cell r="J118" t="str">
            <v>风神E70/DFM7002G1F7BEV</v>
          </cell>
          <cell r="K118" t="str">
            <v>深圳</v>
          </cell>
        </row>
        <row r="118">
          <cell r="M118" t="str">
            <v>深圳市龙岗区南湾街道下李朗社区布澜路21号联创科技园31栋厂房1904A</v>
          </cell>
          <cell r="N118" t="str">
            <v>向丽丽</v>
          </cell>
          <cell r="O118" t="str">
            <v>丁艺</v>
          </cell>
          <cell r="P118" t="str">
            <v>徐莹莹</v>
          </cell>
          <cell r="Q118" t="str">
            <v>王国亮</v>
          </cell>
          <cell r="R118">
            <v>18001785590</v>
          </cell>
          <cell r="S118" t="str">
            <v>倪纯洁
</v>
          </cell>
          <cell r="T118">
            <v>13818703683</v>
          </cell>
          <cell r="U118" t="str">
            <v>深圳市舒适捷汽车租赁有限公司</v>
          </cell>
        </row>
        <row r="118">
          <cell r="W118" t="str">
            <v>LDP31B969NG035755</v>
          </cell>
          <cell r="X118" t="str">
            <v>粤BDS8430</v>
          </cell>
          <cell r="Y118" t="str">
            <v>862052211200589</v>
          </cell>
          <cell r="Z118">
            <v>45072</v>
          </cell>
          <cell r="AA118">
            <v>45086</v>
          </cell>
          <cell r="AB118" t="str">
            <v>2023/06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44722</v>
          </cell>
          <cell r="AI118">
            <v>44723</v>
          </cell>
          <cell r="AJ118">
            <v>44740</v>
          </cell>
        </row>
        <row r="118">
          <cell r="AL118">
            <v>15000</v>
          </cell>
          <cell r="AM118">
            <v>44722</v>
          </cell>
          <cell r="AN118" t="str">
            <v>深圳市舒适橙出行科技有限公司公账</v>
          </cell>
          <cell r="AO118">
            <v>2980</v>
          </cell>
          <cell r="AP118">
            <v>44750</v>
          </cell>
          <cell r="AQ118">
            <v>44873</v>
          </cell>
          <cell r="AR118">
            <v>4</v>
          </cell>
          <cell r="AS118">
            <v>11920</v>
          </cell>
          <cell r="AT118">
            <v>4</v>
          </cell>
          <cell r="AU118">
            <v>11920</v>
          </cell>
          <cell r="AV118" t="str">
            <v>正常</v>
          </cell>
          <cell r="AW118">
            <v>0</v>
          </cell>
          <cell r="AX118">
            <v>0</v>
          </cell>
          <cell r="AY118">
            <v>23025.42</v>
          </cell>
        </row>
        <row r="118">
          <cell r="BA118">
            <v>29</v>
          </cell>
          <cell r="BB118">
            <v>183.785517241379</v>
          </cell>
        </row>
        <row r="118">
          <cell r="BE118">
            <v>5</v>
          </cell>
          <cell r="BF118">
            <v>0</v>
          </cell>
          <cell r="BG118">
            <v>0</v>
          </cell>
          <cell r="BH118">
            <v>0</v>
          </cell>
          <cell r="BI118">
            <v>10</v>
          </cell>
          <cell r="BJ118">
            <v>0</v>
          </cell>
          <cell r="BK118">
            <v>0</v>
          </cell>
          <cell r="BL118">
            <v>15</v>
          </cell>
          <cell r="BM118" t="str">
            <v>A(优质)</v>
          </cell>
        </row>
        <row r="118">
          <cell r="BO118" t="str">
            <v/>
          </cell>
          <cell r="BP118" t="str">
            <v/>
          </cell>
        </row>
        <row r="118">
          <cell r="BW118" t="str">
            <v/>
          </cell>
          <cell r="BX118">
            <v>44722</v>
          </cell>
          <cell r="BY118" t="str">
            <v/>
          </cell>
          <cell r="BZ118" t="str">
            <v/>
          </cell>
        </row>
        <row r="118">
          <cell r="CD118" t="str">
            <v>FET-FH-202205R0021</v>
          </cell>
          <cell r="CE118" t="str">
            <v>朱晓琦</v>
          </cell>
          <cell r="CF118" t="str">
            <v>411524199201215136</v>
          </cell>
          <cell r="CG118">
            <v>13267072537</v>
          </cell>
          <cell r="CH118">
            <v>44723</v>
          </cell>
          <cell r="CI118">
            <v>44906</v>
          </cell>
        </row>
        <row r="119">
          <cell r="B119" t="str">
            <v>租赁</v>
          </cell>
        </row>
        <row r="119">
          <cell r="F119" t="str">
            <v>深圳市圣万福实业有限公司</v>
          </cell>
          <cell r="G119" t="str">
            <v>360105198410011630</v>
          </cell>
          <cell r="H119">
            <v>18001785590</v>
          </cell>
          <cell r="I119" t="str">
            <v>网约车以租代购方案</v>
          </cell>
          <cell r="J119" t="str">
            <v>风神E70/DFM7002G1F7BEV</v>
          </cell>
          <cell r="K119" t="str">
            <v>深圳</v>
          </cell>
        </row>
        <row r="119">
          <cell r="M119" t="str">
            <v>深圳市龙岗区南湾街道下李朗社区布澜路21号联创科技园31栋厂房1904A</v>
          </cell>
          <cell r="N119" t="str">
            <v>向丽丽</v>
          </cell>
          <cell r="O119" t="str">
            <v>丁艺</v>
          </cell>
          <cell r="P119" t="str">
            <v>徐莹莹</v>
          </cell>
          <cell r="Q119" t="str">
            <v>王国亮</v>
          </cell>
          <cell r="R119">
            <v>18001785590</v>
          </cell>
          <cell r="S119" t="str">
            <v>倪纯洁
</v>
          </cell>
          <cell r="T119">
            <v>13818703683</v>
          </cell>
          <cell r="U119" t="str">
            <v>深圳市舒适捷汽车租赁有限公司</v>
          </cell>
        </row>
        <row r="119">
          <cell r="W119" t="str">
            <v>LDP31B969NG035464</v>
          </cell>
          <cell r="X119" t="str">
            <v>粤BDY0589</v>
          </cell>
          <cell r="Y119" t="str">
            <v>862052211200587</v>
          </cell>
          <cell r="Z119">
            <v>45070</v>
          </cell>
          <cell r="AA119">
            <v>45084</v>
          </cell>
          <cell r="AB119" t="str">
            <v>2023/05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44723</v>
          </cell>
          <cell r="AI119">
            <v>44724</v>
          </cell>
          <cell r="AJ119">
            <v>44740</v>
          </cell>
        </row>
        <row r="119">
          <cell r="AL119">
            <v>15000</v>
          </cell>
          <cell r="AM119">
            <v>44722</v>
          </cell>
          <cell r="AN119" t="str">
            <v>深圳市舒适橙出行科技有限公司公账</v>
          </cell>
          <cell r="AO119">
            <v>2980</v>
          </cell>
          <cell r="AP119">
            <v>44760</v>
          </cell>
          <cell r="AQ119">
            <v>44852</v>
          </cell>
          <cell r="AR119">
            <v>3</v>
          </cell>
          <cell r="AS119">
            <v>8940</v>
          </cell>
          <cell r="AT119">
            <v>3</v>
          </cell>
          <cell r="AU119">
            <v>8940</v>
          </cell>
          <cell r="AV119" t="str">
            <v>正常</v>
          </cell>
          <cell r="AW119">
            <v>0</v>
          </cell>
          <cell r="AX119">
            <v>0</v>
          </cell>
          <cell r="AY119">
            <v>19346.25</v>
          </cell>
        </row>
        <row r="119">
          <cell r="BA119">
            <v>16</v>
          </cell>
          <cell r="BB119">
            <v>167.6325</v>
          </cell>
        </row>
        <row r="119">
          <cell r="BE119">
            <v>5</v>
          </cell>
          <cell r="BF119">
            <v>5</v>
          </cell>
          <cell r="BG119">
            <v>0</v>
          </cell>
          <cell r="BH119">
            <v>0</v>
          </cell>
          <cell r="BI119">
            <v>10</v>
          </cell>
          <cell r="BJ119">
            <v>0</v>
          </cell>
          <cell r="BK119">
            <v>0</v>
          </cell>
          <cell r="BL119">
            <v>20</v>
          </cell>
          <cell r="BM119" t="str">
            <v>A(优质)</v>
          </cell>
        </row>
        <row r="119">
          <cell r="BO119" t="str">
            <v/>
          </cell>
          <cell r="BP119" t="str">
            <v/>
          </cell>
        </row>
        <row r="119">
          <cell r="BW119" t="str">
            <v/>
          </cell>
          <cell r="BX119">
            <v>44723</v>
          </cell>
          <cell r="BY119" t="str">
            <v/>
          </cell>
          <cell r="BZ119" t="str">
            <v/>
          </cell>
        </row>
        <row r="119">
          <cell r="CD119" t="str">
            <v>FET-FH-202205R0020</v>
          </cell>
          <cell r="CE119" t="str">
            <v> 赖福添</v>
          </cell>
          <cell r="CF119" t="str">
            <v>441424198207102832</v>
          </cell>
          <cell r="CG119">
            <v>13510641989</v>
          </cell>
          <cell r="CH119">
            <v>44725</v>
          </cell>
          <cell r="CI119">
            <v>44908</v>
          </cell>
          <cell r="CJ119" t="str">
            <v>7:.15：已提醒</v>
          </cell>
        </row>
        <row r="120">
          <cell r="B120" t="str">
            <v>租赁</v>
          </cell>
        </row>
        <row r="120">
          <cell r="F120" t="str">
            <v>深圳市圣万福实业有限公司</v>
          </cell>
          <cell r="G120" t="str">
            <v>360105198410011630</v>
          </cell>
          <cell r="H120">
            <v>18001785590</v>
          </cell>
          <cell r="I120" t="str">
            <v>网约车以租代购方案</v>
          </cell>
          <cell r="J120" t="str">
            <v>风神E70/DFM7002G1F7BEV</v>
          </cell>
          <cell r="K120" t="str">
            <v>深圳</v>
          </cell>
        </row>
        <row r="120">
          <cell r="M120" t="str">
            <v>深圳市龙岗区南湾街道下李朗社区布澜路21号联创科技园31栋厂房1904A</v>
          </cell>
          <cell r="N120" t="str">
            <v>向丽丽</v>
          </cell>
          <cell r="O120" t="str">
            <v>丁艺</v>
          </cell>
          <cell r="P120" t="str">
            <v>徐莹莹</v>
          </cell>
          <cell r="Q120" t="str">
            <v>王国亮</v>
          </cell>
          <cell r="R120">
            <v>18001785590</v>
          </cell>
          <cell r="S120" t="str">
            <v>倪纯洁
</v>
          </cell>
          <cell r="T120">
            <v>13818703683</v>
          </cell>
          <cell r="U120" t="str">
            <v>深圳市舒适捷汽车租赁有限公司</v>
          </cell>
        </row>
        <row r="120">
          <cell r="W120" t="str">
            <v>LDP31B96XNG035795</v>
          </cell>
          <cell r="X120" t="str">
            <v>粤BDW4383</v>
          </cell>
          <cell r="Y120" t="str">
            <v>862052211201209</v>
          </cell>
          <cell r="Z120">
            <v>45070</v>
          </cell>
          <cell r="AA120">
            <v>45084</v>
          </cell>
          <cell r="AB120" t="str">
            <v>2023/05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44721</v>
          </cell>
          <cell r="AI120">
            <v>44722</v>
          </cell>
          <cell r="AJ120">
            <v>44740</v>
          </cell>
        </row>
        <row r="120">
          <cell r="AL120">
            <v>15000</v>
          </cell>
          <cell r="AM120">
            <v>44721</v>
          </cell>
          <cell r="AN120" t="str">
            <v>深圳市舒适橙出行科技有限公司公账</v>
          </cell>
          <cell r="AO120">
            <v>2980</v>
          </cell>
          <cell r="AP120">
            <v>44750</v>
          </cell>
          <cell r="AQ120">
            <v>44873</v>
          </cell>
          <cell r="AR120">
            <v>4</v>
          </cell>
          <cell r="AS120">
            <v>11920</v>
          </cell>
          <cell r="AT120">
            <v>4</v>
          </cell>
          <cell r="AU120">
            <v>11920</v>
          </cell>
          <cell r="AV120" t="str">
            <v>正常</v>
          </cell>
          <cell r="AW120">
            <v>0</v>
          </cell>
          <cell r="AX120">
            <v>0</v>
          </cell>
          <cell r="AY120">
            <v>28476.9</v>
          </cell>
        </row>
        <row r="120">
          <cell r="BA120">
            <v>32</v>
          </cell>
          <cell r="BB120">
            <v>238.998125</v>
          </cell>
        </row>
        <row r="120">
          <cell r="BE120">
            <v>5</v>
          </cell>
          <cell r="BF120">
            <v>0</v>
          </cell>
          <cell r="BG120">
            <v>0</v>
          </cell>
          <cell r="BH120">
            <v>0</v>
          </cell>
          <cell r="BI120">
            <v>10</v>
          </cell>
          <cell r="BJ120">
            <v>0</v>
          </cell>
          <cell r="BK120">
            <v>0</v>
          </cell>
          <cell r="BL120">
            <v>15</v>
          </cell>
          <cell r="BM120" t="str">
            <v>A(优质)</v>
          </cell>
        </row>
        <row r="120">
          <cell r="BO120" t="str">
            <v/>
          </cell>
          <cell r="BP120" t="str">
            <v/>
          </cell>
        </row>
        <row r="120">
          <cell r="BW120" t="str">
            <v/>
          </cell>
          <cell r="BX120">
            <v>44721</v>
          </cell>
          <cell r="BY120" t="str">
            <v/>
          </cell>
          <cell r="BZ120" t="str">
            <v/>
          </cell>
        </row>
        <row r="120">
          <cell r="CD120" t="str">
            <v>FET-FH-202205R0020</v>
          </cell>
          <cell r="CE120" t="str">
            <v>张晓</v>
          </cell>
          <cell r="CF120" t="str">
            <v>431103200209227030</v>
          </cell>
          <cell r="CG120">
            <v>17300730975</v>
          </cell>
          <cell r="CH120">
            <v>44722</v>
          </cell>
          <cell r="CI120">
            <v>44905</v>
          </cell>
        </row>
        <row r="121">
          <cell r="B121" t="str">
            <v>租赁</v>
          </cell>
        </row>
        <row r="121">
          <cell r="F121" t="str">
            <v>深圳市圣万福实业有限公司</v>
          </cell>
          <cell r="G121" t="str">
            <v>360105198410011630</v>
          </cell>
          <cell r="H121">
            <v>18001785590</v>
          </cell>
          <cell r="I121" t="str">
            <v>网约车以租代购方案</v>
          </cell>
          <cell r="J121" t="str">
            <v>东风S50/LZ7005SLAEV</v>
          </cell>
          <cell r="K121" t="str">
            <v>深圳</v>
          </cell>
        </row>
        <row r="121">
          <cell r="M121" t="str">
            <v>深圳市龙岗区南湾街道下李朗社区布澜路21号联创科技园31栋厂房1904A</v>
          </cell>
          <cell r="N121" t="str">
            <v>向丽丽</v>
          </cell>
          <cell r="O121" t="str">
            <v>丁艺</v>
          </cell>
          <cell r="P121" t="str">
            <v>徐莹莹</v>
          </cell>
          <cell r="Q121" t="str">
            <v>王国亮</v>
          </cell>
          <cell r="R121">
            <v>18001785590</v>
          </cell>
          <cell r="S121" t="str">
            <v>倪纯洁
</v>
          </cell>
          <cell r="T121">
            <v>13818703683</v>
          </cell>
          <cell r="U121" t="str">
            <v>深圳市舒适捷汽车租赁有限公司</v>
          </cell>
        </row>
        <row r="121">
          <cell r="W121" t="str">
            <v>LMXF17BF9NZ417339</v>
          </cell>
          <cell r="X121" t="str">
            <v>粤BDA3509</v>
          </cell>
          <cell r="Y121" t="str">
            <v>862052211200968</v>
          </cell>
          <cell r="Z121">
            <v>45077</v>
          </cell>
          <cell r="AA121">
            <v>45089</v>
          </cell>
          <cell r="AB121" t="str">
            <v>2023/06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44727</v>
          </cell>
          <cell r="AI121">
            <v>44728</v>
          </cell>
          <cell r="AJ121">
            <v>44740</v>
          </cell>
        </row>
        <row r="121">
          <cell r="AL121">
            <v>15000</v>
          </cell>
          <cell r="AM121">
            <v>44727</v>
          </cell>
          <cell r="AN121" t="str">
            <v>深圳市舒适橙出行科技有限公司公账</v>
          </cell>
          <cell r="AO121">
            <v>2980</v>
          </cell>
          <cell r="AP121">
            <v>44760</v>
          </cell>
          <cell r="AQ121">
            <v>44852</v>
          </cell>
          <cell r="AR121">
            <v>3</v>
          </cell>
          <cell r="AS121">
            <v>8940</v>
          </cell>
          <cell r="AT121">
            <v>3</v>
          </cell>
          <cell r="AU121">
            <v>8940</v>
          </cell>
          <cell r="AV121" t="str">
            <v>正常</v>
          </cell>
          <cell r="AW121">
            <v>0</v>
          </cell>
          <cell r="AX121">
            <v>0</v>
          </cell>
          <cell r="AY121">
            <v>26392.45</v>
          </cell>
        </row>
        <row r="121">
          <cell r="BA121">
            <v>32</v>
          </cell>
          <cell r="BB121">
            <v>162.3984375</v>
          </cell>
        </row>
        <row r="121">
          <cell r="BE121">
            <v>5</v>
          </cell>
          <cell r="BF121">
            <v>0</v>
          </cell>
          <cell r="BG121">
            <v>0</v>
          </cell>
          <cell r="BH121">
            <v>0</v>
          </cell>
          <cell r="BI121">
            <v>10</v>
          </cell>
          <cell r="BJ121">
            <v>0</v>
          </cell>
          <cell r="BK121">
            <v>0</v>
          </cell>
          <cell r="BL121">
            <v>15</v>
          </cell>
          <cell r="BM121" t="str">
            <v>A(优质)</v>
          </cell>
        </row>
        <row r="121">
          <cell r="BO121" t="str">
            <v/>
          </cell>
          <cell r="BP121" t="str">
            <v/>
          </cell>
        </row>
        <row r="121">
          <cell r="BW121" t="str">
            <v/>
          </cell>
          <cell r="BX121">
            <v>44727</v>
          </cell>
          <cell r="BY121" t="str">
            <v/>
          </cell>
          <cell r="BZ121" t="str">
            <v/>
          </cell>
        </row>
        <row r="121">
          <cell r="CD121" t="str">
            <v>FET-FH-202206R0007</v>
          </cell>
          <cell r="CE121" t="str">
            <v>王志德</v>
          </cell>
          <cell r="CF121" t="str">
            <v>410522198112170070</v>
          </cell>
          <cell r="CG121">
            <v>18317351565</v>
          </cell>
          <cell r="CH121">
            <v>44688</v>
          </cell>
          <cell r="CI121">
            <v>44872</v>
          </cell>
          <cell r="CJ121" t="str">
            <v>7:.15：已提醒</v>
          </cell>
        </row>
        <row r="122">
          <cell r="B122" t="str">
            <v>租赁</v>
          </cell>
        </row>
        <row r="122">
          <cell r="F122" t="str">
            <v>深圳市圣万福实业有限公司</v>
          </cell>
          <cell r="G122" t="str">
            <v>360105198410011630</v>
          </cell>
          <cell r="H122">
            <v>18001785590</v>
          </cell>
          <cell r="I122" t="str">
            <v>网约车以租代购方案</v>
          </cell>
          <cell r="J122" t="str">
            <v>东风S50/LZ7005SLAEV</v>
          </cell>
          <cell r="K122" t="str">
            <v>深圳</v>
          </cell>
        </row>
        <row r="122">
          <cell r="M122" t="str">
            <v>深圳市龙岗区南湾街道下李朗社区布澜路21号联创科技园31栋厂房1904A</v>
          </cell>
          <cell r="N122" t="str">
            <v>向丽丽</v>
          </cell>
          <cell r="O122" t="str">
            <v>丁艺</v>
          </cell>
          <cell r="P122" t="str">
            <v>徐莹莹</v>
          </cell>
          <cell r="Q122" t="str">
            <v>王国亮</v>
          </cell>
          <cell r="R122">
            <v>18001785590</v>
          </cell>
          <cell r="S122" t="str">
            <v>倪纯洁
</v>
          </cell>
          <cell r="T122">
            <v>13818703683</v>
          </cell>
          <cell r="U122" t="str">
            <v>深圳市舒适捷汽车租赁有限公司</v>
          </cell>
        </row>
        <row r="122">
          <cell r="W122" t="str">
            <v>LMXF17BFXNZ409427</v>
          </cell>
          <cell r="X122" t="str">
            <v>粤BDP9553</v>
          </cell>
          <cell r="Y122" t="str">
            <v>862052211200970</v>
          </cell>
          <cell r="Z122">
            <v>45077</v>
          </cell>
          <cell r="AA122">
            <v>45089</v>
          </cell>
          <cell r="AB122" t="str">
            <v>2023/06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44727</v>
          </cell>
          <cell r="AI122">
            <v>44728</v>
          </cell>
          <cell r="AJ122">
            <v>44740</v>
          </cell>
        </row>
        <row r="122">
          <cell r="AL122">
            <v>15000</v>
          </cell>
          <cell r="AM122">
            <v>44727</v>
          </cell>
          <cell r="AN122" t="str">
            <v>深圳市舒适橙出行科技有限公司公账</v>
          </cell>
          <cell r="AO122">
            <v>2980</v>
          </cell>
          <cell r="AP122">
            <v>44760</v>
          </cell>
          <cell r="AQ122">
            <v>44852</v>
          </cell>
          <cell r="AR122">
            <v>3</v>
          </cell>
          <cell r="AS122">
            <v>8940</v>
          </cell>
          <cell r="AT122">
            <v>3</v>
          </cell>
          <cell r="AU122">
            <v>8940</v>
          </cell>
          <cell r="AV122" t="str">
            <v>正常</v>
          </cell>
          <cell r="AW122">
            <v>0</v>
          </cell>
          <cell r="AX122">
            <v>0</v>
          </cell>
          <cell r="AY122">
            <v>21542.52</v>
          </cell>
        </row>
        <row r="122">
          <cell r="BA122">
            <v>30</v>
          </cell>
          <cell r="BB122">
            <v>174.910666666667</v>
          </cell>
        </row>
        <row r="122">
          <cell r="BE122">
            <v>5</v>
          </cell>
          <cell r="BF122">
            <v>0</v>
          </cell>
          <cell r="BG122">
            <v>0</v>
          </cell>
          <cell r="BH122">
            <v>0</v>
          </cell>
          <cell r="BI122">
            <v>10</v>
          </cell>
          <cell r="BJ122">
            <v>0</v>
          </cell>
          <cell r="BK122">
            <v>0</v>
          </cell>
          <cell r="BL122">
            <v>15</v>
          </cell>
          <cell r="BM122" t="str">
            <v>A(优质)</v>
          </cell>
        </row>
        <row r="122">
          <cell r="BO122" t="str">
            <v/>
          </cell>
          <cell r="BP122" t="str">
            <v/>
          </cell>
        </row>
        <row r="122">
          <cell r="BW122" t="str">
            <v/>
          </cell>
          <cell r="BX122">
            <v>44727</v>
          </cell>
          <cell r="BY122" t="str">
            <v/>
          </cell>
          <cell r="BZ122" t="str">
            <v/>
          </cell>
        </row>
        <row r="122">
          <cell r="CD122" t="str">
            <v>FET-FH-202206R0007</v>
          </cell>
          <cell r="CE122" t="str">
            <v>谭利飞</v>
          </cell>
          <cell r="CF122" t="str">
            <v>430527200312018714</v>
          </cell>
          <cell r="CG122">
            <v>19186817392</v>
          </cell>
          <cell r="CH122">
            <v>44727</v>
          </cell>
          <cell r="CI122">
            <v>44910</v>
          </cell>
          <cell r="CJ122" t="str">
            <v>7:.15：已提醒</v>
          </cell>
        </row>
        <row r="123">
          <cell r="B123" t="str">
            <v>租赁</v>
          </cell>
        </row>
        <row r="123">
          <cell r="F123" t="str">
            <v>深圳市圣万福实业有限公司</v>
          </cell>
          <cell r="G123" t="str">
            <v>360105198410011630</v>
          </cell>
          <cell r="H123">
            <v>18001785590</v>
          </cell>
          <cell r="I123" t="str">
            <v>网约车以租代购方案</v>
          </cell>
          <cell r="J123" t="str">
            <v>风神E70/DFM7001G1F1BEV</v>
          </cell>
          <cell r="K123" t="str">
            <v>深圳</v>
          </cell>
        </row>
        <row r="123">
          <cell r="M123" t="str">
            <v>深圳市龙岗区南湾街道下李朗社区布澜路21号联创科技园31栋厂房1904A</v>
          </cell>
          <cell r="N123" t="str">
            <v>向丽丽</v>
          </cell>
          <cell r="O123" t="str">
            <v>丁艺</v>
          </cell>
          <cell r="P123" t="str">
            <v>徐莹莹</v>
          </cell>
          <cell r="Q123" t="str">
            <v>王国亮</v>
          </cell>
          <cell r="R123">
            <v>18001785590</v>
          </cell>
          <cell r="S123" t="str">
            <v>倪纯洁
</v>
          </cell>
          <cell r="T123">
            <v>13818703683</v>
          </cell>
          <cell r="U123" t="str">
            <v>深圳市舒适捷汽车租赁有限公司</v>
          </cell>
        </row>
        <row r="123">
          <cell r="W123" t="str">
            <v>LDP31B960NG016656</v>
          </cell>
          <cell r="X123" t="str">
            <v>粤BDU8865</v>
          </cell>
          <cell r="Y123" t="str">
            <v>862052211200383</v>
          </cell>
          <cell r="Z123">
            <v>45066</v>
          </cell>
          <cell r="AA123">
            <v>45084</v>
          </cell>
          <cell r="AB123" t="str">
            <v>2023/05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44721</v>
          </cell>
          <cell r="AI123">
            <v>44722</v>
          </cell>
          <cell r="AJ123">
            <v>44740</v>
          </cell>
        </row>
        <row r="123">
          <cell r="AL123">
            <v>15000</v>
          </cell>
          <cell r="AM123">
            <v>44721</v>
          </cell>
          <cell r="AN123" t="str">
            <v>深圳市舒适橙出行科技有限公司公账</v>
          </cell>
          <cell r="AO123">
            <v>2980</v>
          </cell>
          <cell r="AP123">
            <v>44750</v>
          </cell>
          <cell r="AQ123">
            <v>44873</v>
          </cell>
          <cell r="AR123">
            <v>4</v>
          </cell>
          <cell r="AS123">
            <v>11920</v>
          </cell>
          <cell r="AT123">
            <v>4</v>
          </cell>
          <cell r="AU123">
            <v>11920</v>
          </cell>
          <cell r="AV123" t="str">
            <v>正常</v>
          </cell>
          <cell r="AW123">
            <v>0</v>
          </cell>
          <cell r="AX123">
            <v>0</v>
          </cell>
          <cell r="AY123">
            <v>15066.17</v>
          </cell>
        </row>
        <row r="123">
          <cell r="BA123">
            <v>18</v>
          </cell>
          <cell r="BB123">
            <v>202.691111111111</v>
          </cell>
        </row>
        <row r="123">
          <cell r="BE123">
            <v>5</v>
          </cell>
          <cell r="BF123">
            <v>5</v>
          </cell>
          <cell r="BG123">
            <v>0</v>
          </cell>
          <cell r="BH123">
            <v>0</v>
          </cell>
          <cell r="BI123">
            <v>10</v>
          </cell>
          <cell r="BJ123">
            <v>0</v>
          </cell>
          <cell r="BK123">
            <v>0</v>
          </cell>
          <cell r="BL123">
            <v>20</v>
          </cell>
          <cell r="BM123" t="str">
            <v>A(优质)</v>
          </cell>
        </row>
        <row r="123">
          <cell r="BO123" t="str">
            <v/>
          </cell>
          <cell r="BP123" t="str">
            <v/>
          </cell>
        </row>
        <row r="123">
          <cell r="BW123" t="str">
            <v/>
          </cell>
          <cell r="BX123">
            <v>44721</v>
          </cell>
          <cell r="BY123" t="str">
            <v/>
          </cell>
          <cell r="BZ123" t="str">
            <v/>
          </cell>
        </row>
        <row r="123">
          <cell r="CD123" t="str">
            <v>FET-FH-202205R0014</v>
          </cell>
          <cell r="CE123" t="str">
            <v>曾福才</v>
          </cell>
          <cell r="CF123" t="str">
            <v>441622198504163314</v>
          </cell>
          <cell r="CG123">
            <v>18566238318</v>
          </cell>
          <cell r="CH123">
            <v>44721</v>
          </cell>
          <cell r="CI123">
            <v>44904</v>
          </cell>
        </row>
        <row r="124">
          <cell r="B124" t="str">
            <v>租赁</v>
          </cell>
        </row>
        <row r="124">
          <cell r="F124" t="str">
            <v>深圳市圣万福实业有限公司</v>
          </cell>
          <cell r="G124" t="str">
            <v>360105198410011630</v>
          </cell>
          <cell r="H124">
            <v>18001785590</v>
          </cell>
          <cell r="I124" t="str">
            <v>网约车以租代购方案</v>
          </cell>
          <cell r="J124" t="str">
            <v>风神E70/DFM7002G1F7BEV</v>
          </cell>
          <cell r="K124" t="str">
            <v>深圳</v>
          </cell>
        </row>
        <row r="124">
          <cell r="M124" t="str">
            <v>深圳市龙岗区南湾街道下李朗社区布澜路21号联创科技园31栋厂房1904A</v>
          </cell>
          <cell r="N124" t="str">
            <v>向丽丽</v>
          </cell>
          <cell r="O124" t="str">
            <v>丁艺</v>
          </cell>
          <cell r="P124" t="str">
            <v>徐莹莹</v>
          </cell>
          <cell r="Q124" t="str">
            <v>王国亮</v>
          </cell>
          <cell r="R124">
            <v>18001785590</v>
          </cell>
          <cell r="S124" t="str">
            <v>倪纯洁
</v>
          </cell>
          <cell r="T124">
            <v>13818703683</v>
          </cell>
          <cell r="U124" t="str">
            <v>深圳市舒适捷汽车租赁有限公司</v>
          </cell>
        </row>
        <row r="124">
          <cell r="W124" t="str">
            <v>LDP31B960NG035739</v>
          </cell>
          <cell r="X124" t="str">
            <v>粤BDZ6508</v>
          </cell>
          <cell r="Y124" t="str">
            <v>862052211200593</v>
          </cell>
          <cell r="Z124">
            <v>45072</v>
          </cell>
          <cell r="AA124">
            <v>45086</v>
          </cell>
          <cell r="AB124" t="str">
            <v>2023/06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44722</v>
          </cell>
          <cell r="AI124">
            <v>44723</v>
          </cell>
          <cell r="AJ124">
            <v>44740</v>
          </cell>
        </row>
        <row r="124">
          <cell r="AL124">
            <v>15000</v>
          </cell>
          <cell r="AM124">
            <v>44722</v>
          </cell>
          <cell r="AN124" t="str">
            <v>深圳市舒适橙出行科技有限公司公账</v>
          </cell>
          <cell r="AO124">
            <v>2980</v>
          </cell>
          <cell r="AP124">
            <v>44750</v>
          </cell>
          <cell r="AQ124">
            <v>44873</v>
          </cell>
          <cell r="AR124">
            <v>4</v>
          </cell>
          <cell r="AS124">
            <v>11920</v>
          </cell>
          <cell r="AT124">
            <v>4</v>
          </cell>
          <cell r="AU124">
            <v>11920</v>
          </cell>
          <cell r="AV124" t="str">
            <v>正常</v>
          </cell>
          <cell r="AW124">
            <v>0</v>
          </cell>
          <cell r="AX124">
            <v>0</v>
          </cell>
          <cell r="AY124">
            <v>22310.02</v>
          </cell>
        </row>
        <row r="124">
          <cell r="BA124">
            <v>28</v>
          </cell>
          <cell r="BB124">
            <v>218.853571428571</v>
          </cell>
        </row>
        <row r="124">
          <cell r="BE124">
            <v>5</v>
          </cell>
          <cell r="BF124">
            <v>0</v>
          </cell>
          <cell r="BG124">
            <v>0</v>
          </cell>
          <cell r="BH124">
            <v>0</v>
          </cell>
          <cell r="BI124">
            <v>10</v>
          </cell>
          <cell r="BJ124">
            <v>0</v>
          </cell>
          <cell r="BK124">
            <v>0</v>
          </cell>
          <cell r="BL124">
            <v>15</v>
          </cell>
          <cell r="BM124" t="str">
            <v>A(优质)</v>
          </cell>
        </row>
        <row r="124">
          <cell r="BO124" t="str">
            <v/>
          </cell>
          <cell r="BP124" t="str">
            <v/>
          </cell>
        </row>
        <row r="124">
          <cell r="BW124" t="str">
            <v/>
          </cell>
          <cell r="BX124">
            <v>44722</v>
          </cell>
          <cell r="BY124" t="str">
            <v/>
          </cell>
          <cell r="BZ124" t="str">
            <v/>
          </cell>
        </row>
        <row r="124">
          <cell r="CD124" t="str">
            <v>FET-FH-202205R0021</v>
          </cell>
          <cell r="CE124" t="str">
            <v>张建雄</v>
          </cell>
          <cell r="CF124" t="str">
            <v>441425197702273091</v>
          </cell>
          <cell r="CG124">
            <v>13682498649</v>
          </cell>
          <cell r="CH124">
            <v>44728</v>
          </cell>
          <cell r="CI124">
            <v>45093</v>
          </cell>
        </row>
        <row r="125">
          <cell r="B125" t="str">
            <v>租赁</v>
          </cell>
        </row>
        <row r="125">
          <cell r="F125" t="str">
            <v>深圳市圣万福实业有限公司</v>
          </cell>
          <cell r="G125" t="str">
            <v>360105198410011630</v>
          </cell>
          <cell r="H125">
            <v>18001785590</v>
          </cell>
          <cell r="I125" t="str">
            <v>网约车以租代购方案</v>
          </cell>
          <cell r="J125" t="str">
            <v>风神E70/DFM7001G1F1BEV</v>
          </cell>
          <cell r="K125" t="str">
            <v>深圳</v>
          </cell>
        </row>
        <row r="125">
          <cell r="M125" t="str">
            <v>深圳市龙岗区南湾街道下李朗社区布澜路21号联创科技园31栋厂房1904A</v>
          </cell>
          <cell r="N125" t="str">
            <v>向丽丽</v>
          </cell>
          <cell r="O125" t="str">
            <v>丁艺</v>
          </cell>
          <cell r="P125" t="str">
            <v>徐莹莹</v>
          </cell>
          <cell r="Q125" t="str">
            <v>王国亮</v>
          </cell>
          <cell r="R125">
            <v>18001785590</v>
          </cell>
          <cell r="S125" t="str">
            <v>倪纯洁
</v>
          </cell>
          <cell r="T125">
            <v>13818703683</v>
          </cell>
          <cell r="U125" t="str">
            <v>深圳市舒适捷汽车租赁有限公司</v>
          </cell>
        </row>
        <row r="125">
          <cell r="W125" t="str">
            <v>LDP31B965NG039074</v>
          </cell>
          <cell r="X125" t="str">
            <v>粤BDP1252</v>
          </cell>
          <cell r="Y125" t="str">
            <v>862052211201472</v>
          </cell>
          <cell r="Z125">
            <v>45084</v>
          </cell>
          <cell r="AA125">
            <v>45094</v>
          </cell>
          <cell r="AB125" t="str">
            <v>2023/06</v>
          </cell>
          <cell r="AC125">
            <v>1</v>
          </cell>
          <cell r="AD125">
            <v>0</v>
          </cell>
          <cell r="AE125">
            <v>200</v>
          </cell>
          <cell r="AF125">
            <v>0</v>
          </cell>
          <cell r="AG125">
            <v>0</v>
          </cell>
          <cell r="AH125">
            <v>44733</v>
          </cell>
          <cell r="AI125">
            <v>44734</v>
          </cell>
          <cell r="AJ125">
            <v>44740</v>
          </cell>
        </row>
        <row r="125">
          <cell r="AL125">
            <v>10000</v>
          </cell>
          <cell r="AM125">
            <v>44732</v>
          </cell>
          <cell r="AN125" t="str">
            <v>连总私账</v>
          </cell>
          <cell r="AO125">
            <v>2980</v>
          </cell>
          <cell r="AP125">
            <v>44770</v>
          </cell>
          <cell r="AQ125">
            <v>44862</v>
          </cell>
          <cell r="AR125">
            <v>3</v>
          </cell>
          <cell r="AS125">
            <v>8940</v>
          </cell>
          <cell r="AT125">
            <v>3</v>
          </cell>
          <cell r="AU125">
            <v>8940</v>
          </cell>
          <cell r="AV125" t="str">
            <v>正常</v>
          </cell>
          <cell r="AW125">
            <v>0</v>
          </cell>
          <cell r="AX125">
            <v>0</v>
          </cell>
          <cell r="AY125">
            <v>30817.95</v>
          </cell>
        </row>
        <row r="125">
          <cell r="BA125">
            <v>32</v>
          </cell>
          <cell r="BB125">
            <v>278.7196875</v>
          </cell>
        </row>
        <row r="125">
          <cell r="BE125">
            <v>5</v>
          </cell>
          <cell r="BF125">
            <v>0</v>
          </cell>
          <cell r="BG125">
            <v>0</v>
          </cell>
          <cell r="BH125">
            <v>5</v>
          </cell>
          <cell r="BI125">
            <v>10</v>
          </cell>
          <cell r="BJ125">
            <v>0</v>
          </cell>
          <cell r="BK125">
            <v>0</v>
          </cell>
          <cell r="BL125">
            <v>20</v>
          </cell>
          <cell r="BM125" t="str">
            <v>A(优质)</v>
          </cell>
        </row>
        <row r="125">
          <cell r="BO125" t="str">
            <v/>
          </cell>
          <cell r="BP125" t="str">
            <v/>
          </cell>
        </row>
        <row r="125">
          <cell r="BW125" t="str">
            <v/>
          </cell>
          <cell r="BX125">
            <v>44733</v>
          </cell>
          <cell r="BY125" t="str">
            <v/>
          </cell>
          <cell r="BZ125" t="str">
            <v/>
          </cell>
        </row>
        <row r="125">
          <cell r="CD125" t="str">
            <v>FET-FH-202206R0006</v>
          </cell>
          <cell r="CE125" t="str">
            <v>向继松</v>
          </cell>
          <cell r="CF125" t="str">
            <v>430721197503296715</v>
          </cell>
          <cell r="CG125">
            <v>13828777463</v>
          </cell>
          <cell r="CH125">
            <v>44737</v>
          </cell>
          <cell r="CI125">
            <v>44920</v>
          </cell>
        </row>
        <row r="126">
          <cell r="B126" t="str">
            <v>租赁</v>
          </cell>
        </row>
        <row r="126">
          <cell r="F126" t="str">
            <v>深圳市圣万福实业有限公司</v>
          </cell>
          <cell r="G126" t="str">
            <v>360105198410011630</v>
          </cell>
          <cell r="H126">
            <v>18001785590</v>
          </cell>
          <cell r="I126" t="str">
            <v>网约车以租代购方案</v>
          </cell>
          <cell r="J126" t="str">
            <v>风神E70/DFM7001G1F1BEV</v>
          </cell>
          <cell r="K126" t="str">
            <v>深圳</v>
          </cell>
        </row>
        <row r="126">
          <cell r="M126" t="str">
            <v>深圳市龙岗区南湾街道下李朗社区布澜路21号联创科技园31栋厂房1904A</v>
          </cell>
          <cell r="N126" t="str">
            <v>向丽丽</v>
          </cell>
          <cell r="O126" t="str">
            <v>丁艺</v>
          </cell>
          <cell r="P126" t="str">
            <v>徐莹莹</v>
          </cell>
          <cell r="Q126" t="str">
            <v>王国亮</v>
          </cell>
          <cell r="R126">
            <v>18001785590</v>
          </cell>
          <cell r="S126" t="str">
            <v>倪纯洁
</v>
          </cell>
          <cell r="T126">
            <v>13818703683</v>
          </cell>
          <cell r="U126" t="str">
            <v>深圳市舒适捷汽车租赁有限公司</v>
          </cell>
        </row>
        <row r="126">
          <cell r="W126" t="str">
            <v>LDP31B964NG038918</v>
          </cell>
          <cell r="X126" t="str">
            <v>粤BDQ9918</v>
          </cell>
          <cell r="Y126" t="str">
            <v>862052211201450</v>
          </cell>
          <cell r="Z126">
            <v>45086</v>
          </cell>
          <cell r="AA126">
            <v>45099</v>
          </cell>
          <cell r="AB126" t="str">
            <v>2023/06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44737</v>
          </cell>
          <cell r="AI126">
            <v>44738</v>
          </cell>
          <cell r="AJ126">
            <v>44740</v>
          </cell>
        </row>
        <row r="126">
          <cell r="AL126">
            <v>10000</v>
          </cell>
          <cell r="AM126">
            <v>44732</v>
          </cell>
          <cell r="AN126" t="str">
            <v>连总私账</v>
          </cell>
          <cell r="AO126">
            <v>2980</v>
          </cell>
          <cell r="AP126">
            <v>44770</v>
          </cell>
          <cell r="AQ126">
            <v>44862</v>
          </cell>
          <cell r="AR126">
            <v>3</v>
          </cell>
          <cell r="AS126">
            <v>8940</v>
          </cell>
          <cell r="AT126">
            <v>3</v>
          </cell>
          <cell r="AU126">
            <v>8940</v>
          </cell>
          <cell r="AV126" t="str">
            <v>正常</v>
          </cell>
          <cell r="AW126">
            <v>0</v>
          </cell>
          <cell r="AX126">
            <v>0</v>
          </cell>
          <cell r="AY126">
            <v>16572.17</v>
          </cell>
        </row>
        <row r="126">
          <cell r="BA126">
            <v>28</v>
          </cell>
          <cell r="BB126">
            <v>185</v>
          </cell>
        </row>
        <row r="126">
          <cell r="BE126">
            <v>5</v>
          </cell>
          <cell r="BF126">
            <v>0</v>
          </cell>
          <cell r="BG126">
            <v>0</v>
          </cell>
          <cell r="BH126">
            <v>0</v>
          </cell>
          <cell r="BI126">
            <v>10</v>
          </cell>
          <cell r="BJ126">
            <v>0</v>
          </cell>
          <cell r="BK126">
            <v>0</v>
          </cell>
          <cell r="BL126">
            <v>15</v>
          </cell>
          <cell r="BM126" t="str">
            <v>A(优质)</v>
          </cell>
        </row>
        <row r="126">
          <cell r="BO126" t="str">
            <v/>
          </cell>
          <cell r="BP126" t="str">
            <v/>
          </cell>
        </row>
        <row r="126">
          <cell r="BW126" t="str">
            <v/>
          </cell>
          <cell r="BX126">
            <v>44737</v>
          </cell>
          <cell r="BY126" t="str">
            <v/>
          </cell>
          <cell r="BZ126" t="str">
            <v/>
          </cell>
        </row>
        <row r="126">
          <cell r="CD126" t="str">
            <v>FET-FH-202206R0009</v>
          </cell>
          <cell r="CE126" t="str">
            <v>梁胜江</v>
          </cell>
          <cell r="CF126" t="str">
            <v>450881199901214716</v>
          </cell>
          <cell r="CG126">
            <v>13068626497</v>
          </cell>
          <cell r="CH126">
            <v>44742</v>
          </cell>
          <cell r="CI126">
            <v>44925</v>
          </cell>
        </row>
        <row r="127">
          <cell r="B127" t="str">
            <v>租赁</v>
          </cell>
        </row>
        <row r="127">
          <cell r="F127" t="str">
            <v>深圳市圣万福实业有限公司</v>
          </cell>
          <cell r="G127" t="str">
            <v>360105198410011630</v>
          </cell>
          <cell r="H127">
            <v>18001785590</v>
          </cell>
          <cell r="I127" t="str">
            <v>网约车以租代购方案</v>
          </cell>
          <cell r="J127" t="str">
            <v>风神E70/DFM7001G1F1BEV</v>
          </cell>
          <cell r="K127" t="str">
            <v>深圳</v>
          </cell>
        </row>
        <row r="127">
          <cell r="M127" t="str">
            <v>深圳市龙岗区南湾街道下李朗社区布澜路21号联创科技园31栋厂房1904A</v>
          </cell>
          <cell r="N127" t="str">
            <v>向丽丽</v>
          </cell>
          <cell r="O127" t="str">
            <v>丁艺</v>
          </cell>
          <cell r="P127" t="str">
            <v>徐莹莹</v>
          </cell>
          <cell r="Q127" t="str">
            <v>王国亮</v>
          </cell>
          <cell r="R127">
            <v>18001785590</v>
          </cell>
          <cell r="S127" t="str">
            <v>倪纯洁
</v>
          </cell>
          <cell r="T127">
            <v>13818703683</v>
          </cell>
          <cell r="U127" t="str">
            <v>深圳市舒适捷汽车租赁有限公司</v>
          </cell>
        </row>
        <row r="127">
          <cell r="W127" t="str">
            <v>LDP31B961NG036897</v>
          </cell>
          <cell r="X127" t="str">
            <v>粤BDN6742</v>
          </cell>
          <cell r="Y127" t="str">
            <v>862052211200905</v>
          </cell>
          <cell r="Z127">
            <v>45086</v>
          </cell>
          <cell r="AA127">
            <v>45099</v>
          </cell>
          <cell r="AB127" t="str">
            <v>2023/06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44737</v>
          </cell>
          <cell r="AI127">
            <v>44738</v>
          </cell>
          <cell r="AJ127">
            <v>44740</v>
          </cell>
        </row>
        <row r="127">
          <cell r="AL127">
            <v>10000</v>
          </cell>
          <cell r="AM127">
            <v>44732</v>
          </cell>
          <cell r="AN127" t="str">
            <v>连总私账</v>
          </cell>
          <cell r="AO127">
            <v>2980</v>
          </cell>
          <cell r="AP127">
            <v>44770</v>
          </cell>
          <cell r="AQ127">
            <v>44862</v>
          </cell>
          <cell r="AR127">
            <v>3</v>
          </cell>
          <cell r="AS127">
            <v>8940</v>
          </cell>
          <cell r="AT127">
            <v>3</v>
          </cell>
          <cell r="AU127">
            <v>8940</v>
          </cell>
          <cell r="AV127" t="str">
            <v>正常</v>
          </cell>
          <cell r="AW127">
            <v>0</v>
          </cell>
          <cell r="AX127">
            <v>0</v>
          </cell>
          <cell r="AY127">
            <v>32384.25</v>
          </cell>
        </row>
        <row r="127">
          <cell r="BA127">
            <v>34</v>
          </cell>
          <cell r="BB127">
            <v>268.686470588235</v>
          </cell>
        </row>
        <row r="127">
          <cell r="BE127">
            <v>5</v>
          </cell>
          <cell r="BF127">
            <v>0</v>
          </cell>
          <cell r="BG127">
            <v>0</v>
          </cell>
          <cell r="BH127">
            <v>0</v>
          </cell>
          <cell r="BI127">
            <v>10</v>
          </cell>
          <cell r="BJ127">
            <v>0</v>
          </cell>
          <cell r="BK127">
            <v>0</v>
          </cell>
          <cell r="BL127">
            <v>15</v>
          </cell>
          <cell r="BM127" t="str">
            <v>A(优质)</v>
          </cell>
        </row>
        <row r="127">
          <cell r="BO127" t="str">
            <v/>
          </cell>
          <cell r="BP127" t="str">
            <v/>
          </cell>
        </row>
        <row r="127">
          <cell r="BW127" t="str">
            <v/>
          </cell>
          <cell r="BX127">
            <v>44737</v>
          </cell>
          <cell r="BY127" t="str">
            <v/>
          </cell>
          <cell r="BZ127" t="str">
            <v/>
          </cell>
        </row>
        <row r="127">
          <cell r="CD127" t="str">
            <v>FET-FH-202206R0013</v>
          </cell>
          <cell r="CE127" t="str">
            <v>彭莦昧</v>
          </cell>
          <cell r="CF127" t="str">
            <v>43030519730605052x</v>
          </cell>
          <cell r="CG127">
            <v>13875212800</v>
          </cell>
          <cell r="CH127">
            <v>44727</v>
          </cell>
          <cell r="CI127">
            <v>44910</v>
          </cell>
        </row>
        <row r="128">
          <cell r="B128" t="str">
            <v>租赁</v>
          </cell>
        </row>
        <row r="128">
          <cell r="F128" t="str">
            <v>深圳市圣万福实业有限公司</v>
          </cell>
          <cell r="G128" t="str">
            <v>360105198410011630</v>
          </cell>
          <cell r="H128">
            <v>18001785590</v>
          </cell>
          <cell r="I128" t="str">
            <v>网约车以租代购方案</v>
          </cell>
          <cell r="J128" t="str">
            <v>风神E70/DFM7001G1F1BEV</v>
          </cell>
          <cell r="K128" t="str">
            <v>深圳</v>
          </cell>
        </row>
        <row r="128">
          <cell r="M128" t="str">
            <v>深圳市龙岗区南湾街道下李朗社区布澜路21号联创科技园31栋厂房1904A</v>
          </cell>
          <cell r="N128" t="str">
            <v>向丽丽</v>
          </cell>
          <cell r="O128" t="str">
            <v>丁艺</v>
          </cell>
          <cell r="P128" t="str">
            <v>徐莹莹</v>
          </cell>
          <cell r="Q128" t="str">
            <v>王国亮</v>
          </cell>
          <cell r="R128">
            <v>18001785590</v>
          </cell>
          <cell r="S128" t="str">
            <v>倪纯洁
</v>
          </cell>
          <cell r="T128">
            <v>13818703683</v>
          </cell>
          <cell r="U128" t="str">
            <v>深圳市舒适捷汽车租赁有限公司</v>
          </cell>
        </row>
        <row r="128">
          <cell r="W128" t="str">
            <v>LDP31B964NG036909</v>
          </cell>
          <cell r="X128" t="str">
            <v>粤BDN5989</v>
          </cell>
          <cell r="Y128" t="str">
            <v>862052211200921</v>
          </cell>
          <cell r="Z128">
            <v>45086</v>
          </cell>
          <cell r="AA128">
            <v>45099</v>
          </cell>
          <cell r="AB128" t="str">
            <v>2023/06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44737</v>
          </cell>
          <cell r="AI128">
            <v>44738</v>
          </cell>
          <cell r="AJ128">
            <v>44740</v>
          </cell>
        </row>
        <row r="128">
          <cell r="AL128">
            <v>10000</v>
          </cell>
          <cell r="AM128">
            <v>44732</v>
          </cell>
          <cell r="AN128" t="str">
            <v>连总私账</v>
          </cell>
          <cell r="AO128">
            <v>2980</v>
          </cell>
          <cell r="AP128">
            <v>44770</v>
          </cell>
          <cell r="AQ128">
            <v>44862</v>
          </cell>
          <cell r="AR128">
            <v>3</v>
          </cell>
          <cell r="AS128">
            <v>8940</v>
          </cell>
          <cell r="AT128">
            <v>3</v>
          </cell>
          <cell r="AU128">
            <v>8940</v>
          </cell>
          <cell r="AV128" t="str">
            <v>正常</v>
          </cell>
          <cell r="AW128">
            <v>0</v>
          </cell>
          <cell r="AX128">
            <v>0</v>
          </cell>
          <cell r="AY128">
            <v>23869.58</v>
          </cell>
        </row>
        <row r="128">
          <cell r="BA128">
            <v>33</v>
          </cell>
          <cell r="BB128">
            <v>217.735454545455</v>
          </cell>
        </row>
        <row r="128">
          <cell r="BE128">
            <v>5</v>
          </cell>
          <cell r="BF128">
            <v>0</v>
          </cell>
          <cell r="BG128">
            <v>0</v>
          </cell>
          <cell r="BH128">
            <v>0</v>
          </cell>
          <cell r="BI128">
            <v>10</v>
          </cell>
          <cell r="BJ128">
            <v>0</v>
          </cell>
          <cell r="BK128">
            <v>0</v>
          </cell>
          <cell r="BL128">
            <v>15</v>
          </cell>
          <cell r="BM128" t="str">
            <v>A(优质)</v>
          </cell>
        </row>
        <row r="128">
          <cell r="BO128" t="str">
            <v/>
          </cell>
          <cell r="BP128" t="str">
            <v/>
          </cell>
        </row>
        <row r="128">
          <cell r="BW128" t="str">
            <v/>
          </cell>
          <cell r="BX128">
            <v>44737</v>
          </cell>
          <cell r="BY128" t="str">
            <v/>
          </cell>
          <cell r="BZ128" t="str">
            <v/>
          </cell>
        </row>
        <row r="128">
          <cell r="CD128" t="str">
            <v>FET-FH-202206R0013</v>
          </cell>
          <cell r="CE128" t="str">
            <v>罗虎桂</v>
          </cell>
          <cell r="CF128" t="str">
            <v>450922198601142491</v>
          </cell>
          <cell r="CG128">
            <v>19986084124</v>
          </cell>
          <cell r="CH128">
            <v>44736</v>
          </cell>
          <cell r="CI128">
            <v>44919</v>
          </cell>
        </row>
        <row r="129">
          <cell r="B129" t="str">
            <v>租赁</v>
          </cell>
        </row>
        <row r="129">
          <cell r="F129" t="str">
            <v>深圳市圣万福实业有限公司</v>
          </cell>
          <cell r="G129" t="str">
            <v>360105198410011630</v>
          </cell>
          <cell r="H129">
            <v>18001785590</v>
          </cell>
          <cell r="I129" t="str">
            <v>网约车以租代购方案</v>
          </cell>
          <cell r="J129" t="str">
            <v>风神E70/DFM7001G1F1BEV</v>
          </cell>
          <cell r="K129" t="str">
            <v>深圳</v>
          </cell>
        </row>
        <row r="129">
          <cell r="M129" t="str">
            <v>深圳市龙岗区南湾街道下李朗社区布澜路21号联创科技园31栋厂房1904A</v>
          </cell>
          <cell r="N129" t="str">
            <v>向丽丽</v>
          </cell>
          <cell r="O129" t="str">
            <v>丁艺</v>
          </cell>
          <cell r="P129" t="str">
            <v>徐莹莹</v>
          </cell>
          <cell r="Q129" t="str">
            <v>王国亮</v>
          </cell>
          <cell r="R129">
            <v>18001785590</v>
          </cell>
          <cell r="S129" t="str">
            <v>倪纯洁
</v>
          </cell>
          <cell r="T129">
            <v>13818703683</v>
          </cell>
          <cell r="U129" t="str">
            <v>深圳市舒适捷汽车租赁有限公司</v>
          </cell>
        </row>
        <row r="129">
          <cell r="W129" t="str">
            <v>LDP31B968NG036900</v>
          </cell>
          <cell r="X129" t="str">
            <v>粤BDN8106</v>
          </cell>
          <cell r="Y129" t="str">
            <v>862052211201262</v>
          </cell>
          <cell r="Z129">
            <v>45086</v>
          </cell>
          <cell r="AA129">
            <v>45099</v>
          </cell>
          <cell r="AB129" t="str">
            <v>2023/06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44737</v>
          </cell>
          <cell r="AI129">
            <v>44738</v>
          </cell>
          <cell r="AJ129">
            <v>44740</v>
          </cell>
        </row>
        <row r="129">
          <cell r="AL129">
            <v>10000</v>
          </cell>
          <cell r="AM129">
            <v>44732</v>
          </cell>
          <cell r="AN129" t="str">
            <v>连总私账</v>
          </cell>
          <cell r="AO129">
            <v>2980</v>
          </cell>
          <cell r="AP129">
            <v>44770</v>
          </cell>
          <cell r="AQ129">
            <v>44862</v>
          </cell>
          <cell r="AR129">
            <v>3</v>
          </cell>
          <cell r="AS129">
            <v>8940</v>
          </cell>
          <cell r="AT129">
            <v>3</v>
          </cell>
          <cell r="AU129">
            <v>8940</v>
          </cell>
          <cell r="AV129" t="str">
            <v>正常</v>
          </cell>
          <cell r="AW129">
            <v>0</v>
          </cell>
          <cell r="AX129">
            <v>0</v>
          </cell>
          <cell r="AY129">
            <v>23011.76</v>
          </cell>
        </row>
        <row r="129">
          <cell r="BA129">
            <v>22</v>
          </cell>
          <cell r="BB129">
            <v>213.736363636364</v>
          </cell>
        </row>
        <row r="129">
          <cell r="BE129">
            <v>5</v>
          </cell>
          <cell r="BF129">
            <v>5</v>
          </cell>
          <cell r="BG129">
            <v>0</v>
          </cell>
          <cell r="BH129">
            <v>0</v>
          </cell>
          <cell r="BI129">
            <v>10</v>
          </cell>
          <cell r="BJ129">
            <v>0</v>
          </cell>
          <cell r="BK129">
            <v>0</v>
          </cell>
          <cell r="BL129">
            <v>20</v>
          </cell>
          <cell r="BM129" t="str">
            <v>A(优质)</v>
          </cell>
        </row>
        <row r="129">
          <cell r="BO129" t="str">
            <v/>
          </cell>
          <cell r="BP129" t="str">
            <v/>
          </cell>
        </row>
        <row r="129">
          <cell r="BW129" t="str">
            <v/>
          </cell>
          <cell r="BX129">
            <v>44737</v>
          </cell>
          <cell r="BY129" t="str">
            <v/>
          </cell>
          <cell r="BZ129" t="str">
            <v/>
          </cell>
        </row>
        <row r="129">
          <cell r="CD129" t="str">
            <v>FET-FH-202206R0013</v>
          </cell>
          <cell r="CE129" t="str">
            <v>刘雨洪</v>
          </cell>
          <cell r="CF129" t="str">
            <v>360421199504082019</v>
          </cell>
          <cell r="CG129">
            <v>15323455817</v>
          </cell>
          <cell r="CH129">
            <v>44748</v>
          </cell>
          <cell r="CI129">
            <v>44932</v>
          </cell>
        </row>
        <row r="130">
          <cell r="B130" t="str">
            <v>租赁</v>
          </cell>
        </row>
        <row r="130">
          <cell r="F130" t="str">
            <v>深圳市圣万福实业有限公司</v>
          </cell>
          <cell r="G130" t="str">
            <v>360105198410011630</v>
          </cell>
          <cell r="H130">
            <v>18001785590</v>
          </cell>
          <cell r="I130" t="str">
            <v>网约车以租代购方案</v>
          </cell>
          <cell r="J130" t="str">
            <v>风神E70/DFM7001G1F1BEV</v>
          </cell>
          <cell r="K130" t="str">
            <v>深圳</v>
          </cell>
        </row>
        <row r="130">
          <cell r="M130" t="str">
            <v>深圳市龙岗区南湾街道下李朗社区布澜路21号联创科技园31栋厂房1904A</v>
          </cell>
          <cell r="N130" t="str">
            <v>向丽丽</v>
          </cell>
          <cell r="O130" t="str">
            <v>丁艺</v>
          </cell>
          <cell r="P130" t="str">
            <v>徐莹莹</v>
          </cell>
          <cell r="Q130" t="str">
            <v>王国亮</v>
          </cell>
          <cell r="R130">
            <v>18001785590</v>
          </cell>
          <cell r="S130" t="str">
            <v>倪纯洁
</v>
          </cell>
          <cell r="T130">
            <v>13818703683</v>
          </cell>
          <cell r="U130" t="str">
            <v>深圳市舒适捷汽车租赁有限公司</v>
          </cell>
        </row>
        <row r="130">
          <cell r="W130" t="str">
            <v>LDP31B966NG043439</v>
          </cell>
          <cell r="X130" t="str">
            <v>粤BDM5745</v>
          </cell>
          <cell r="Y130" t="str">
            <v>862052211200596</v>
          </cell>
          <cell r="Z130">
            <v>45087</v>
          </cell>
          <cell r="AA130">
            <v>45104</v>
          </cell>
          <cell r="AB130" t="str">
            <v>2023/06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44739</v>
          </cell>
          <cell r="AI130">
            <v>44740</v>
          </cell>
          <cell r="AJ130">
            <v>44740</v>
          </cell>
        </row>
        <row r="130">
          <cell r="AL130">
            <v>10000</v>
          </cell>
          <cell r="AM130">
            <v>44732</v>
          </cell>
          <cell r="AN130" t="str">
            <v>连总私账</v>
          </cell>
          <cell r="AO130">
            <v>2980</v>
          </cell>
          <cell r="AP130">
            <v>44770</v>
          </cell>
          <cell r="AQ130">
            <v>44862</v>
          </cell>
          <cell r="AR130">
            <v>3</v>
          </cell>
          <cell r="AS130">
            <v>8940</v>
          </cell>
          <cell r="AT130">
            <v>3</v>
          </cell>
          <cell r="AU130">
            <v>8940</v>
          </cell>
          <cell r="AV130" t="str">
            <v>正常</v>
          </cell>
          <cell r="AW130">
            <v>0</v>
          </cell>
          <cell r="AX130">
            <v>0</v>
          </cell>
          <cell r="AY130">
            <v>25671.34</v>
          </cell>
        </row>
        <row r="130">
          <cell r="BA130">
            <v>31</v>
          </cell>
          <cell r="BB130">
            <v>299.319677419355</v>
          </cell>
        </row>
        <row r="130">
          <cell r="BE130">
            <v>5</v>
          </cell>
          <cell r="BF130">
            <v>0</v>
          </cell>
          <cell r="BG130">
            <v>0</v>
          </cell>
          <cell r="BH130">
            <v>0</v>
          </cell>
          <cell r="BI130">
            <v>10</v>
          </cell>
          <cell r="BJ130">
            <v>0</v>
          </cell>
          <cell r="BK130">
            <v>0</v>
          </cell>
          <cell r="BL130">
            <v>15</v>
          </cell>
          <cell r="BM130" t="str">
            <v>A(优质)</v>
          </cell>
        </row>
        <row r="130">
          <cell r="BO130" t="str">
            <v/>
          </cell>
          <cell r="BP130" t="str">
            <v/>
          </cell>
        </row>
        <row r="130">
          <cell r="BW130" t="str">
            <v/>
          </cell>
          <cell r="BX130">
            <v>44739</v>
          </cell>
          <cell r="BY130" t="str">
            <v/>
          </cell>
          <cell r="BZ130" t="str">
            <v/>
          </cell>
        </row>
        <row r="130">
          <cell r="CD130" t="str">
            <v>FET-FH-202206R0017</v>
          </cell>
          <cell r="CE130" t="str">
            <v> 晁兴文</v>
          </cell>
          <cell r="CF130" t="str">
            <v>532929198812060951</v>
          </cell>
          <cell r="CG130">
            <v>18849660576</v>
          </cell>
          <cell r="CH130">
            <v>44740</v>
          </cell>
          <cell r="CI130">
            <v>44923</v>
          </cell>
        </row>
        <row r="131">
          <cell r="B131" t="str">
            <v>租赁</v>
          </cell>
        </row>
        <row r="131">
          <cell r="F131" t="str">
            <v>深圳市圣万福实业有限公司</v>
          </cell>
          <cell r="G131" t="str">
            <v>360105198410011630</v>
          </cell>
          <cell r="H131">
            <v>18001785590</v>
          </cell>
          <cell r="I131" t="str">
            <v>网约车以租代购方案</v>
          </cell>
          <cell r="J131" t="str">
            <v>风神E70/DFM7001G1F1BEV</v>
          </cell>
          <cell r="K131" t="str">
            <v>深圳</v>
          </cell>
        </row>
        <row r="131">
          <cell r="M131" t="str">
            <v>深圳市龙岗区南湾街道下李朗社区布澜路21号联创科技园31栋厂房1904A</v>
          </cell>
          <cell r="N131" t="str">
            <v>向丽丽</v>
          </cell>
          <cell r="O131" t="str">
            <v>丁艺</v>
          </cell>
          <cell r="P131" t="str">
            <v>徐莹莹</v>
          </cell>
          <cell r="Q131" t="str">
            <v>王国亮</v>
          </cell>
          <cell r="R131">
            <v>18001785590</v>
          </cell>
          <cell r="S131" t="str">
            <v>倪纯洁
</v>
          </cell>
          <cell r="T131">
            <v>13818703683</v>
          </cell>
          <cell r="U131" t="str">
            <v>深圳市舒适捷汽车租赁有限公司</v>
          </cell>
        </row>
        <row r="131">
          <cell r="W131" t="str">
            <v>LDP31B969NG036890</v>
          </cell>
          <cell r="X131" t="str">
            <v>粤BDM3867</v>
          </cell>
          <cell r="Y131" t="str">
            <v>862052211200918</v>
          </cell>
          <cell r="Z131">
            <v>45087</v>
          </cell>
          <cell r="AA131">
            <v>45104</v>
          </cell>
          <cell r="AB131" t="str">
            <v>2023/06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44739</v>
          </cell>
          <cell r="AI131">
            <v>44740</v>
          </cell>
          <cell r="AJ131">
            <v>44740</v>
          </cell>
        </row>
        <row r="131">
          <cell r="AL131">
            <v>10000</v>
          </cell>
          <cell r="AM131">
            <v>44732</v>
          </cell>
          <cell r="AN131" t="str">
            <v>连总私账</v>
          </cell>
          <cell r="AO131">
            <v>2980</v>
          </cell>
          <cell r="AP131">
            <v>44770</v>
          </cell>
          <cell r="AQ131">
            <v>44862</v>
          </cell>
          <cell r="AR131">
            <v>3</v>
          </cell>
          <cell r="AS131">
            <v>8940</v>
          </cell>
          <cell r="AT131">
            <v>3</v>
          </cell>
          <cell r="AU131">
            <v>8940</v>
          </cell>
          <cell r="AV131" t="str">
            <v>正常</v>
          </cell>
          <cell r="AW131">
            <v>0</v>
          </cell>
          <cell r="AX131">
            <v>0</v>
          </cell>
          <cell r="AY131">
            <v>17105.24</v>
          </cell>
        </row>
        <row r="131">
          <cell r="BA131">
            <v>33</v>
          </cell>
          <cell r="BB131">
            <v>213.30303030303</v>
          </cell>
        </row>
        <row r="131">
          <cell r="BE131">
            <v>5</v>
          </cell>
          <cell r="BF131">
            <v>0</v>
          </cell>
          <cell r="BG131">
            <v>0</v>
          </cell>
          <cell r="BH131">
            <v>0</v>
          </cell>
          <cell r="BI131">
            <v>10</v>
          </cell>
          <cell r="BJ131">
            <v>0</v>
          </cell>
          <cell r="BK131">
            <v>0</v>
          </cell>
          <cell r="BL131">
            <v>15</v>
          </cell>
          <cell r="BM131" t="str">
            <v>A(优质)</v>
          </cell>
        </row>
        <row r="131">
          <cell r="BO131" t="str">
            <v/>
          </cell>
          <cell r="BP131" t="str">
            <v/>
          </cell>
        </row>
        <row r="131">
          <cell r="BW131" t="str">
            <v/>
          </cell>
          <cell r="BX131">
            <v>44739</v>
          </cell>
          <cell r="BY131" t="str">
            <v/>
          </cell>
          <cell r="BZ131" t="str">
            <v/>
          </cell>
        </row>
        <row r="131">
          <cell r="CD131" t="str">
            <v>FET-FH-202206R0017</v>
          </cell>
          <cell r="CE131" t="str">
            <v>何明洋</v>
          </cell>
          <cell r="CF131" t="str">
            <v>500101199606102716</v>
          </cell>
          <cell r="CG131">
            <v>15814097064</v>
          </cell>
          <cell r="CH131">
            <v>44740</v>
          </cell>
          <cell r="CI131">
            <v>44923</v>
          </cell>
        </row>
        <row r="132">
          <cell r="B132" t="str">
            <v>租赁</v>
          </cell>
        </row>
        <row r="132">
          <cell r="F132" t="str">
            <v>八零九零（深圳）汽车服务有限公司</v>
          </cell>
          <cell r="G132" t="str">
            <v>445221199212031694</v>
          </cell>
          <cell r="H132">
            <v>15814445494</v>
          </cell>
          <cell r="I132" t="str">
            <v>网约车以租代购方案</v>
          </cell>
          <cell r="J132" t="str">
            <v>风神E70/DFM7002G1F7BEV</v>
          </cell>
          <cell r="K132" t="str">
            <v>深圳</v>
          </cell>
        </row>
        <row r="132">
          <cell r="M132" t="str">
            <v>深圳市福田区福田街道福安社区民田路171号新华保险大厦26层2603A12</v>
          </cell>
          <cell r="N132" t="str">
            <v>向丽丽</v>
          </cell>
          <cell r="O132" t="str">
            <v>丁艺</v>
          </cell>
          <cell r="P132" t="str">
            <v>徐莹莹</v>
          </cell>
          <cell r="Q132" t="str">
            <v>肖红菱</v>
          </cell>
          <cell r="R132">
            <v>13534137841</v>
          </cell>
          <cell r="S132" t="str">
            <v>林庆文</v>
          </cell>
          <cell r="T132">
            <v>15814445494</v>
          </cell>
          <cell r="U132" t="str">
            <v>深圳市舒适捷汽车租赁有限公司</v>
          </cell>
        </row>
        <row r="132">
          <cell r="W132" t="str">
            <v>LDP31B966NG036040</v>
          </cell>
          <cell r="X132" t="str">
            <v>粤BDB4835</v>
          </cell>
          <cell r="Y132" t="str">
            <v>862052211200592</v>
          </cell>
          <cell r="Z132">
            <v>45073</v>
          </cell>
          <cell r="AA132">
            <v>45089</v>
          </cell>
          <cell r="AB132" t="str">
            <v>2023/06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44725</v>
          </cell>
          <cell r="AI132">
            <v>44726</v>
          </cell>
          <cell r="AJ132">
            <v>44740</v>
          </cell>
        </row>
        <row r="132">
          <cell r="AL132">
            <v>11000</v>
          </cell>
          <cell r="AM132">
            <v>44725</v>
          </cell>
          <cell r="AN132" t="str">
            <v>深圳市舒适橙出行科技有限公司公账</v>
          </cell>
          <cell r="AO132">
            <v>2980</v>
          </cell>
          <cell r="AP132">
            <v>44760</v>
          </cell>
          <cell r="AQ132">
            <v>44852</v>
          </cell>
          <cell r="AR132">
            <v>3</v>
          </cell>
          <cell r="AS132">
            <v>8940</v>
          </cell>
          <cell r="AT132">
            <v>3</v>
          </cell>
          <cell r="AU132">
            <v>8940</v>
          </cell>
          <cell r="AV132" t="str">
            <v>正常</v>
          </cell>
          <cell r="AW132">
            <v>0</v>
          </cell>
          <cell r="AX132">
            <v>0</v>
          </cell>
          <cell r="AY132">
            <v>24009</v>
          </cell>
        </row>
        <row r="132">
          <cell r="BA132">
            <v>33</v>
          </cell>
          <cell r="BB132">
            <v>203.312727272727</v>
          </cell>
        </row>
        <row r="132"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10</v>
          </cell>
          <cell r="BJ132">
            <v>0</v>
          </cell>
          <cell r="BK132">
            <v>0</v>
          </cell>
          <cell r="BL132">
            <v>10</v>
          </cell>
          <cell r="BM132" t="str">
            <v>A(优质)</v>
          </cell>
        </row>
        <row r="132">
          <cell r="BO132" t="str">
            <v/>
          </cell>
          <cell r="BP132" t="str">
            <v/>
          </cell>
        </row>
        <row r="132">
          <cell r="BW132" t="str">
            <v/>
          </cell>
          <cell r="BX132">
            <v>44725</v>
          </cell>
          <cell r="BY132" t="str">
            <v/>
          </cell>
          <cell r="BZ132" t="str">
            <v/>
          </cell>
        </row>
        <row r="132">
          <cell r="CD132" t="str">
            <v>FET-FH-202205R0022</v>
          </cell>
          <cell r="CE132" t="str">
            <v>邹裕</v>
          </cell>
          <cell r="CF132" t="str">
            <v>441622198610074999</v>
          </cell>
          <cell r="CG132">
            <v>13530783887</v>
          </cell>
          <cell r="CH132">
            <v>44725</v>
          </cell>
          <cell r="CI132">
            <v>45821</v>
          </cell>
          <cell r="CJ132" t="str">
            <v>7.14：会转微信</v>
          </cell>
        </row>
        <row r="133">
          <cell r="B133" t="str">
            <v>租赁</v>
          </cell>
        </row>
        <row r="133">
          <cell r="F133" t="str">
            <v>八零九零（深圳）汽车服务有限公司</v>
          </cell>
          <cell r="G133" t="str">
            <v>445221199212031694</v>
          </cell>
          <cell r="H133">
            <v>15814445494</v>
          </cell>
          <cell r="I133" t="str">
            <v>网约车以租代购方案</v>
          </cell>
          <cell r="J133" t="str">
            <v>风神E70/DFM7002G1F7BEV</v>
          </cell>
          <cell r="K133" t="str">
            <v>深圳</v>
          </cell>
        </row>
        <row r="133">
          <cell r="M133" t="str">
            <v>深圳市福田区福田街道福安社区民田路171号新华保险大厦26层2603A12</v>
          </cell>
          <cell r="N133" t="str">
            <v>向丽丽</v>
          </cell>
          <cell r="O133" t="str">
            <v>丁艺</v>
          </cell>
          <cell r="P133" t="str">
            <v>徐莹莹</v>
          </cell>
          <cell r="Q133" t="str">
            <v>肖红菱</v>
          </cell>
          <cell r="R133">
            <v>13534137841</v>
          </cell>
          <cell r="S133" t="str">
            <v>林庆文</v>
          </cell>
          <cell r="T133">
            <v>15814445494</v>
          </cell>
          <cell r="U133" t="str">
            <v>深圳市舒适捷汽车租赁有限公司</v>
          </cell>
        </row>
        <row r="133">
          <cell r="W133" t="str">
            <v>LDP31B962NG036097</v>
          </cell>
          <cell r="X133" t="str">
            <v>粤BDY3612</v>
          </cell>
          <cell r="Y133" t="str">
            <v>862052211200602</v>
          </cell>
          <cell r="Z133">
            <v>45073</v>
          </cell>
          <cell r="AA133">
            <v>45089</v>
          </cell>
          <cell r="AB133" t="str">
            <v>2023/06</v>
          </cell>
          <cell r="AC133">
            <v>2</v>
          </cell>
          <cell r="AD133">
            <v>6</v>
          </cell>
          <cell r="AE133">
            <v>400</v>
          </cell>
          <cell r="AF133">
            <v>0</v>
          </cell>
          <cell r="AG133">
            <v>0</v>
          </cell>
          <cell r="AH133">
            <v>44726</v>
          </cell>
          <cell r="AI133">
            <v>44727</v>
          </cell>
          <cell r="AJ133">
            <v>44740</v>
          </cell>
        </row>
        <row r="133">
          <cell r="AL133">
            <v>10000</v>
          </cell>
          <cell r="AM133">
            <v>44726</v>
          </cell>
          <cell r="AN133" t="str">
            <v>连总私账</v>
          </cell>
          <cell r="AO133">
            <v>2980</v>
          </cell>
          <cell r="AP133">
            <v>44760</v>
          </cell>
          <cell r="AQ133">
            <v>44852</v>
          </cell>
          <cell r="AR133">
            <v>3</v>
          </cell>
          <cell r="AS133">
            <v>8940</v>
          </cell>
          <cell r="AT133">
            <v>3</v>
          </cell>
          <cell r="AU133">
            <v>8940</v>
          </cell>
          <cell r="AV133" t="str">
            <v>正常</v>
          </cell>
          <cell r="AW133">
            <v>0</v>
          </cell>
          <cell r="AX133">
            <v>0</v>
          </cell>
          <cell r="AY133">
            <v>31337.17</v>
          </cell>
        </row>
        <row r="133">
          <cell r="BA133">
            <v>28</v>
          </cell>
          <cell r="BB133">
            <v>255.389285714286</v>
          </cell>
        </row>
        <row r="133">
          <cell r="BE133">
            <v>0</v>
          </cell>
          <cell r="BF133">
            <v>0</v>
          </cell>
          <cell r="BG133">
            <v>0</v>
          </cell>
          <cell r="BH133">
            <v>10</v>
          </cell>
          <cell r="BI133">
            <v>10</v>
          </cell>
          <cell r="BJ133">
            <v>0</v>
          </cell>
          <cell r="BK133">
            <v>0</v>
          </cell>
          <cell r="BL133">
            <v>20</v>
          </cell>
          <cell r="BM133" t="str">
            <v>A(优质)</v>
          </cell>
        </row>
        <row r="133">
          <cell r="BO133" t="str">
            <v/>
          </cell>
          <cell r="BP133" t="str">
            <v/>
          </cell>
        </row>
        <row r="133">
          <cell r="BW133" t="str">
            <v/>
          </cell>
          <cell r="BX133">
            <v>44726</v>
          </cell>
          <cell r="BY133" t="str">
            <v/>
          </cell>
          <cell r="BZ133" t="str">
            <v/>
          </cell>
        </row>
        <row r="133">
          <cell r="CD133" t="str">
            <v>FET-FH-202205R0022</v>
          </cell>
          <cell r="CE133" t="str">
            <v>蔡俊涛</v>
          </cell>
          <cell r="CF133" t="str">
            <v>441521198805078517</v>
          </cell>
          <cell r="CG133">
            <v>19925346883</v>
          </cell>
          <cell r="CH133">
            <v>44727</v>
          </cell>
          <cell r="CI133">
            <v>45823</v>
          </cell>
          <cell r="CJ133" t="str">
            <v>7.14：会转微信</v>
          </cell>
        </row>
        <row r="134">
          <cell r="B134" t="str">
            <v>租赁</v>
          </cell>
        </row>
        <row r="134">
          <cell r="F134" t="str">
            <v>八零九零（深圳）汽车服务有限公司</v>
          </cell>
          <cell r="G134" t="str">
            <v>445221199212031694</v>
          </cell>
          <cell r="H134">
            <v>15814445494</v>
          </cell>
          <cell r="I134" t="str">
            <v>网约车以租代购方案</v>
          </cell>
          <cell r="J134" t="str">
            <v>风神E70/DFM7002G1F7BEV</v>
          </cell>
          <cell r="K134" t="str">
            <v>深圳</v>
          </cell>
        </row>
        <row r="134">
          <cell r="M134" t="str">
            <v>深圳市福田区福田街道福安社区民田路171号新华保险大厦26层2603A12</v>
          </cell>
          <cell r="N134" t="str">
            <v>向丽丽</v>
          </cell>
          <cell r="O134" t="str">
            <v>丁艺</v>
          </cell>
          <cell r="P134" t="str">
            <v>徐莹莹</v>
          </cell>
          <cell r="Q134" t="str">
            <v>肖红菱</v>
          </cell>
          <cell r="R134">
            <v>13534137841</v>
          </cell>
          <cell r="S134" t="str">
            <v>林庆文</v>
          </cell>
          <cell r="T134">
            <v>15814445494</v>
          </cell>
          <cell r="U134" t="str">
            <v>深圳市舒适捷汽车租赁有限公司</v>
          </cell>
        </row>
        <row r="134">
          <cell r="W134" t="str">
            <v>LDP31B967NG035740</v>
          </cell>
          <cell r="X134" t="str">
            <v>粤BDS1709</v>
          </cell>
          <cell r="Y134" t="str">
            <v>862052211200906</v>
          </cell>
          <cell r="Z134">
            <v>45072</v>
          </cell>
          <cell r="AA134">
            <v>45093</v>
          </cell>
          <cell r="AB134" t="str">
            <v>2023/06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44729</v>
          </cell>
          <cell r="AI134">
            <v>44730</v>
          </cell>
          <cell r="AJ134">
            <v>44740</v>
          </cell>
        </row>
        <row r="134">
          <cell r="AL134">
            <v>10000</v>
          </cell>
          <cell r="AM134">
            <v>44729</v>
          </cell>
          <cell r="AN134" t="str">
            <v>连总私账</v>
          </cell>
          <cell r="AO134">
            <v>2980</v>
          </cell>
          <cell r="AP134">
            <v>44760</v>
          </cell>
          <cell r="AQ134">
            <v>44852</v>
          </cell>
          <cell r="AR134">
            <v>3</v>
          </cell>
          <cell r="AS134">
            <v>8940</v>
          </cell>
          <cell r="AT134">
            <v>3</v>
          </cell>
          <cell r="AU134">
            <v>8940</v>
          </cell>
          <cell r="AV134" t="str">
            <v>正常</v>
          </cell>
          <cell r="AW134">
            <v>0</v>
          </cell>
          <cell r="AX134">
            <v>0</v>
          </cell>
          <cell r="AY134">
            <v>17044.16</v>
          </cell>
        </row>
        <row r="134">
          <cell r="BA134">
            <v>26</v>
          </cell>
          <cell r="BB134">
            <v>169.765384615385</v>
          </cell>
        </row>
        <row r="134">
          <cell r="BE134">
            <v>0</v>
          </cell>
          <cell r="BF134">
            <v>5</v>
          </cell>
          <cell r="BG134">
            <v>0</v>
          </cell>
          <cell r="BH134">
            <v>0</v>
          </cell>
          <cell r="BI134">
            <v>10</v>
          </cell>
          <cell r="BJ134">
            <v>0</v>
          </cell>
          <cell r="BK134">
            <v>0</v>
          </cell>
          <cell r="BL134">
            <v>15</v>
          </cell>
          <cell r="BM134" t="str">
            <v>A(优质)</v>
          </cell>
        </row>
        <row r="134">
          <cell r="BO134" t="str">
            <v/>
          </cell>
          <cell r="BP134" t="str">
            <v/>
          </cell>
        </row>
        <row r="134">
          <cell r="BW134" t="str">
            <v/>
          </cell>
          <cell r="BX134">
            <v>44729</v>
          </cell>
          <cell r="BY134" t="str">
            <v/>
          </cell>
          <cell r="BZ134" t="str">
            <v/>
          </cell>
        </row>
        <row r="134">
          <cell r="CD134" t="str">
            <v>FET-FH-202205R0021</v>
          </cell>
          <cell r="CE134" t="str">
            <v>肖乾和</v>
          </cell>
          <cell r="CF134" t="str">
            <v>512535197610024634</v>
          </cell>
          <cell r="CG134">
            <v>15217562268</v>
          </cell>
          <cell r="CH134">
            <v>44740</v>
          </cell>
          <cell r="CI134">
            <v>46201</v>
          </cell>
          <cell r="CJ134" t="str">
            <v>7.14：会转微信</v>
          </cell>
        </row>
        <row r="135">
          <cell r="B135" t="str">
            <v>租赁</v>
          </cell>
        </row>
        <row r="135">
          <cell r="F135" t="str">
            <v>八零九零（深圳）汽车服务有限公司</v>
          </cell>
          <cell r="G135" t="str">
            <v>445221199212031694</v>
          </cell>
          <cell r="H135">
            <v>15814445494</v>
          </cell>
          <cell r="I135" t="str">
            <v>网约车以租代购方案</v>
          </cell>
          <cell r="J135" t="str">
            <v>风神E70/DFM7001G1F1BEV</v>
          </cell>
          <cell r="K135" t="str">
            <v>深圳</v>
          </cell>
        </row>
        <row r="135">
          <cell r="M135" t="str">
            <v>深圳市福田区福田街道福安社区民田路171号新华保险大厦26层2603A12</v>
          </cell>
          <cell r="N135" t="str">
            <v>向丽丽</v>
          </cell>
          <cell r="O135" t="str">
            <v>丁艺</v>
          </cell>
          <cell r="P135" t="str">
            <v>徐莹莹</v>
          </cell>
          <cell r="Q135" t="str">
            <v>肖红菱</v>
          </cell>
          <cell r="R135">
            <v>13534137841</v>
          </cell>
          <cell r="S135" t="str">
            <v>林庆文</v>
          </cell>
          <cell r="T135">
            <v>15814445494</v>
          </cell>
          <cell r="U135" t="str">
            <v>深圳市舒适捷汽车租赁有限公司</v>
          </cell>
        </row>
        <row r="135">
          <cell r="W135" t="str">
            <v>LDP31B965NG036885</v>
          </cell>
          <cell r="X135" t="str">
            <v>粤BDN0353</v>
          </cell>
          <cell r="Y135" t="str">
            <v>862052211201219</v>
          </cell>
          <cell r="Z135">
            <v>45086</v>
          </cell>
          <cell r="AA135">
            <v>45099</v>
          </cell>
          <cell r="AB135" t="str">
            <v>2023/06</v>
          </cell>
          <cell r="AC135">
            <v>1</v>
          </cell>
          <cell r="AD135">
            <v>3</v>
          </cell>
          <cell r="AE135">
            <v>500</v>
          </cell>
          <cell r="AF135">
            <v>0</v>
          </cell>
          <cell r="AG135">
            <v>0</v>
          </cell>
          <cell r="AH135">
            <v>44737</v>
          </cell>
          <cell r="AI135">
            <v>44738</v>
          </cell>
          <cell r="AJ135">
            <v>44740</v>
          </cell>
        </row>
        <row r="135">
          <cell r="AL135">
            <v>10000</v>
          </cell>
          <cell r="AM135">
            <v>44736</v>
          </cell>
          <cell r="AN135" t="str">
            <v>连总私账</v>
          </cell>
          <cell r="AO135">
            <v>2980</v>
          </cell>
          <cell r="AP135">
            <v>44770</v>
          </cell>
          <cell r="AQ135">
            <v>44862</v>
          </cell>
          <cell r="AR135">
            <v>3</v>
          </cell>
          <cell r="AS135">
            <v>8940</v>
          </cell>
          <cell r="AT135">
            <v>3</v>
          </cell>
          <cell r="AU135">
            <v>8940</v>
          </cell>
          <cell r="AV135" t="str">
            <v>正常</v>
          </cell>
          <cell r="AW135">
            <v>0</v>
          </cell>
          <cell r="AX135">
            <v>0</v>
          </cell>
          <cell r="AY135">
            <v>18991.05</v>
          </cell>
        </row>
        <row r="135">
          <cell r="BA135">
            <v>26</v>
          </cell>
          <cell r="BB135">
            <v>184.369615384615</v>
          </cell>
        </row>
        <row r="135">
          <cell r="BE135">
            <v>0</v>
          </cell>
          <cell r="BF135">
            <v>5</v>
          </cell>
          <cell r="BG135">
            <v>0</v>
          </cell>
          <cell r="BH135">
            <v>5</v>
          </cell>
          <cell r="BI135">
            <v>10</v>
          </cell>
          <cell r="BJ135">
            <v>0</v>
          </cell>
          <cell r="BK135">
            <v>0</v>
          </cell>
          <cell r="BL135">
            <v>20</v>
          </cell>
          <cell r="BM135" t="str">
            <v>A(优质)</v>
          </cell>
        </row>
        <row r="135">
          <cell r="BO135" t="str">
            <v/>
          </cell>
          <cell r="BP135" t="str">
            <v/>
          </cell>
        </row>
        <row r="135">
          <cell r="BW135" t="str">
            <v/>
          </cell>
          <cell r="BX135">
            <v>44737</v>
          </cell>
          <cell r="BY135" t="str">
            <v/>
          </cell>
          <cell r="BZ135" t="str">
            <v/>
          </cell>
        </row>
        <row r="135">
          <cell r="CD135" t="str">
            <v>FET-FH-202206R0013</v>
          </cell>
          <cell r="CE135" t="str">
            <v>黎顺娥</v>
          </cell>
          <cell r="CF135" t="str">
            <v>430523197006117642</v>
          </cell>
          <cell r="CG135">
            <v>18126386528</v>
          </cell>
          <cell r="CH135">
            <v>44741</v>
          </cell>
          <cell r="CI135">
            <v>46232</v>
          </cell>
        </row>
        <row r="136">
          <cell r="B136" t="str">
            <v>租赁</v>
          </cell>
        </row>
        <row r="136">
          <cell r="F136" t="str">
            <v>八零九零（深圳）汽车服务有限公司</v>
          </cell>
          <cell r="G136" t="str">
            <v>445221199212031694</v>
          </cell>
          <cell r="H136">
            <v>15814445494</v>
          </cell>
          <cell r="I136" t="str">
            <v>网约车以租代购方案</v>
          </cell>
          <cell r="J136" t="str">
            <v>风神E70/DFM7001G1F1BEV</v>
          </cell>
          <cell r="K136" t="str">
            <v>深圳</v>
          </cell>
        </row>
        <row r="136">
          <cell r="M136" t="str">
            <v>深圳市福田区福田街道福安社区民田路171号新华保险大厦26层2603A12</v>
          </cell>
          <cell r="N136" t="str">
            <v>向丽丽</v>
          </cell>
          <cell r="O136" t="str">
            <v>丁艺</v>
          </cell>
          <cell r="P136" t="str">
            <v>徐莹莹</v>
          </cell>
          <cell r="Q136" t="str">
            <v>肖红菱</v>
          </cell>
          <cell r="R136">
            <v>13534137841</v>
          </cell>
          <cell r="S136" t="str">
            <v>林庆文</v>
          </cell>
          <cell r="T136">
            <v>15814445494</v>
          </cell>
          <cell r="U136" t="str">
            <v>深圳市舒适捷汽车租赁有限公司</v>
          </cell>
        </row>
        <row r="136">
          <cell r="W136" t="str">
            <v>LDP31B966NG036894</v>
          </cell>
          <cell r="X136" t="str">
            <v>粤BDM6811</v>
          </cell>
          <cell r="Y136" t="str">
            <v>862052211200963</v>
          </cell>
          <cell r="Z136">
            <v>45086</v>
          </cell>
          <cell r="AA136">
            <v>45099</v>
          </cell>
          <cell r="AB136" t="str">
            <v>2023/06</v>
          </cell>
          <cell r="AC136">
            <v>3</v>
          </cell>
          <cell r="AD136">
            <v>18</v>
          </cell>
          <cell r="AE136">
            <v>1500</v>
          </cell>
          <cell r="AF136">
            <v>0</v>
          </cell>
          <cell r="AG136">
            <v>0</v>
          </cell>
          <cell r="AH136">
            <v>44737</v>
          </cell>
          <cell r="AI136">
            <v>44738</v>
          </cell>
          <cell r="AJ136">
            <v>44740</v>
          </cell>
        </row>
        <row r="136">
          <cell r="AL136">
            <v>10000</v>
          </cell>
          <cell r="AM136">
            <v>44736</v>
          </cell>
          <cell r="AN136" t="str">
            <v>连总私账</v>
          </cell>
          <cell r="AO136">
            <v>2980</v>
          </cell>
          <cell r="AP136">
            <v>44770</v>
          </cell>
          <cell r="AQ136">
            <v>44862</v>
          </cell>
          <cell r="AR136">
            <v>3</v>
          </cell>
          <cell r="AS136">
            <v>8940</v>
          </cell>
          <cell r="AT136">
            <v>3</v>
          </cell>
          <cell r="AU136">
            <v>8940</v>
          </cell>
          <cell r="AV136" t="str">
            <v>正常</v>
          </cell>
          <cell r="AW136">
            <v>0</v>
          </cell>
          <cell r="AX136">
            <v>0</v>
          </cell>
          <cell r="AY136">
            <v>31450.81</v>
          </cell>
        </row>
        <row r="136">
          <cell r="BA136">
            <v>27</v>
          </cell>
          <cell r="BB136">
            <v>280.920740740741</v>
          </cell>
        </row>
        <row r="136">
          <cell r="BE136">
            <v>0</v>
          </cell>
          <cell r="BF136">
            <v>0</v>
          </cell>
          <cell r="BG136">
            <v>0</v>
          </cell>
          <cell r="BH136" t="str">
            <v/>
          </cell>
          <cell r="BI136">
            <v>10</v>
          </cell>
          <cell r="BJ136">
            <v>0</v>
          </cell>
          <cell r="BK136">
            <v>0</v>
          </cell>
          <cell r="BL136">
            <v>10</v>
          </cell>
          <cell r="BM136" t="str">
            <v>A(优质)</v>
          </cell>
        </row>
        <row r="136">
          <cell r="BO136" t="str">
            <v/>
          </cell>
          <cell r="BP136" t="str">
            <v/>
          </cell>
        </row>
        <row r="136">
          <cell r="BW136" t="str">
            <v/>
          </cell>
          <cell r="BX136">
            <v>44737</v>
          </cell>
          <cell r="BY136" t="str">
            <v/>
          </cell>
          <cell r="BZ136" t="str">
            <v/>
          </cell>
        </row>
        <row r="136">
          <cell r="CD136" t="str">
            <v>FET-FH-202206R0013</v>
          </cell>
          <cell r="CE136" t="str">
            <v>何雁飞</v>
          </cell>
          <cell r="CF136" t="str">
            <v>43102619850921621X</v>
          </cell>
          <cell r="CG136">
            <v>17817447972</v>
          </cell>
          <cell r="CH136">
            <v>44769</v>
          </cell>
          <cell r="CI136">
            <v>45865</v>
          </cell>
        </row>
        <row r="137">
          <cell r="B137" t="str">
            <v>租赁</v>
          </cell>
        </row>
        <row r="137">
          <cell r="F137" t="str">
            <v>深圳市卓驰汽车租赁有限公司</v>
          </cell>
          <cell r="G137" t="str">
            <v>411423199503071033</v>
          </cell>
          <cell r="H137">
            <v>13169921911</v>
          </cell>
          <cell r="I137" t="str">
            <v>网约车以租代购方案</v>
          </cell>
          <cell r="J137" t="str">
            <v>风神E70/DFM7001G1F1BEV</v>
          </cell>
          <cell r="K137" t="str">
            <v>深圳</v>
          </cell>
        </row>
        <row r="137">
          <cell r="M137" t="str">
            <v>深圳市龙华区龙华街道华联社区河北工业区75号卓悦居207</v>
          </cell>
          <cell r="N137" t="str">
            <v>李芳</v>
          </cell>
          <cell r="O137" t="str">
            <v>丁艺</v>
          </cell>
          <cell r="P137" t="str">
            <v>徐莹莹</v>
          </cell>
          <cell r="Q137" t="str">
            <v>董国庆</v>
          </cell>
          <cell r="R137">
            <v>13169921911</v>
          </cell>
        </row>
        <row r="137">
          <cell r="U137" t="str">
            <v>深圳市舒适捷汽车租赁有限公司</v>
          </cell>
        </row>
        <row r="137">
          <cell r="W137" t="str">
            <v>LDP31B964NG038966</v>
          </cell>
          <cell r="X137" t="str">
            <v>粤BDZ5331</v>
          </cell>
          <cell r="Y137" t="str">
            <v>862052211201409</v>
          </cell>
          <cell r="Z137">
            <v>45086</v>
          </cell>
          <cell r="AA137">
            <v>45099</v>
          </cell>
          <cell r="AB137" t="str">
            <v>2023/06</v>
          </cell>
          <cell r="AC137">
            <v>1</v>
          </cell>
          <cell r="AD137">
            <v>6</v>
          </cell>
          <cell r="AE137">
            <v>500</v>
          </cell>
          <cell r="AF137">
            <v>0</v>
          </cell>
          <cell r="AG137">
            <v>0</v>
          </cell>
          <cell r="AH137">
            <v>44737</v>
          </cell>
          <cell r="AI137">
            <v>44738</v>
          </cell>
          <cell r="AJ137">
            <v>44740</v>
          </cell>
        </row>
        <row r="137">
          <cell r="AL137">
            <v>10000</v>
          </cell>
          <cell r="AM137">
            <v>44737</v>
          </cell>
          <cell r="AN137" t="str">
            <v>连总私账</v>
          </cell>
          <cell r="AO137">
            <v>2980</v>
          </cell>
          <cell r="AP137">
            <v>44770</v>
          </cell>
          <cell r="AQ137">
            <v>44862</v>
          </cell>
          <cell r="AR137">
            <v>3</v>
          </cell>
          <cell r="AS137">
            <v>8940</v>
          </cell>
          <cell r="AT137">
            <v>3</v>
          </cell>
          <cell r="AU137">
            <v>8940</v>
          </cell>
          <cell r="AV137" t="str">
            <v>正常</v>
          </cell>
          <cell r="AW137">
            <v>0</v>
          </cell>
          <cell r="AX137">
            <v>0</v>
          </cell>
          <cell r="AY137">
            <v>14020.17</v>
          </cell>
        </row>
        <row r="137">
          <cell r="BA137">
            <v>33</v>
          </cell>
          <cell r="BB137">
            <v>189.113636363636</v>
          </cell>
        </row>
        <row r="137">
          <cell r="BE137">
            <v>0</v>
          </cell>
          <cell r="BF137">
            <v>0</v>
          </cell>
          <cell r="BG137">
            <v>0</v>
          </cell>
          <cell r="BH137">
            <v>5</v>
          </cell>
          <cell r="BI137">
            <v>10</v>
          </cell>
          <cell r="BJ137">
            <v>0</v>
          </cell>
          <cell r="BK137">
            <v>0</v>
          </cell>
          <cell r="BL137">
            <v>15</v>
          </cell>
          <cell r="BM137" t="str">
            <v>A(优质)</v>
          </cell>
        </row>
        <row r="137">
          <cell r="BO137" t="str">
            <v/>
          </cell>
          <cell r="BP137" t="str">
            <v/>
          </cell>
        </row>
        <row r="137">
          <cell r="BW137" t="str">
            <v/>
          </cell>
          <cell r="BX137">
            <v>44737</v>
          </cell>
          <cell r="BY137" t="str">
            <v/>
          </cell>
          <cell r="BZ137" t="str">
            <v/>
          </cell>
        </row>
        <row r="137">
          <cell r="CD137" t="str">
            <v>FET-FH-202206R0009</v>
          </cell>
          <cell r="CE137" t="str">
            <v>姚贵阳</v>
          </cell>
          <cell r="CF137" t="str">
            <v>350583199503158010</v>
          </cell>
          <cell r="CG137">
            <v>15880556857</v>
          </cell>
          <cell r="CH137">
            <v>44740</v>
          </cell>
          <cell r="CI137">
            <v>45104</v>
          </cell>
        </row>
        <row r="138">
          <cell r="B138" t="str">
            <v>租赁</v>
          </cell>
        </row>
        <row r="138">
          <cell r="F138" t="str">
            <v>深圳市驾图租赁有限公司</v>
          </cell>
          <cell r="G138" t="str">
            <v>441424198809246059</v>
          </cell>
          <cell r="H138">
            <v>16620815253</v>
          </cell>
          <cell r="I138" t="str">
            <v>网约车以租代购方案</v>
          </cell>
          <cell r="J138" t="str">
            <v>风神E70/DFM7001G1F1BEV</v>
          </cell>
          <cell r="K138" t="str">
            <v>深圳</v>
          </cell>
        </row>
        <row r="138">
          <cell r="M138" t="str">
            <v>深圳市龙华区龙华街道玉翠社区玉翠新村一区345-2号</v>
          </cell>
          <cell r="N138" t="str">
            <v>向丽丽</v>
          </cell>
          <cell r="O138" t="str">
            <v>丁艺</v>
          </cell>
          <cell r="P138" t="str">
            <v>徐莹莹</v>
          </cell>
          <cell r="Q138" t="str">
            <v>古茂鑫</v>
          </cell>
          <cell r="R138">
            <v>16620815253</v>
          </cell>
        </row>
        <row r="138">
          <cell r="U138" t="str">
            <v>深圳市舒适捷汽车租赁有限公司</v>
          </cell>
        </row>
        <row r="138">
          <cell r="W138" t="str">
            <v>LDP31B967NG038931</v>
          </cell>
          <cell r="X138" t="str">
            <v>粤BDQ6939</v>
          </cell>
          <cell r="Y138" t="str">
            <v>862052211201425</v>
          </cell>
          <cell r="Z138">
            <v>45086</v>
          </cell>
          <cell r="AA138">
            <v>45099</v>
          </cell>
          <cell r="AB138" t="str">
            <v>2023/06</v>
          </cell>
          <cell r="AC138">
            <v>2</v>
          </cell>
          <cell r="AD138">
            <v>0</v>
          </cell>
          <cell r="AE138">
            <v>600</v>
          </cell>
          <cell r="AF138">
            <v>0</v>
          </cell>
          <cell r="AG138">
            <v>0</v>
          </cell>
          <cell r="AH138">
            <v>44740</v>
          </cell>
          <cell r="AI138">
            <v>44741</v>
          </cell>
          <cell r="AJ138">
            <v>44740</v>
          </cell>
        </row>
        <row r="138">
          <cell r="AL138">
            <v>10000</v>
          </cell>
          <cell r="AM138">
            <v>44737</v>
          </cell>
          <cell r="AN138" t="str">
            <v>连总私账</v>
          </cell>
          <cell r="AO138">
            <v>2980</v>
          </cell>
          <cell r="AP138">
            <v>44770</v>
          </cell>
          <cell r="AQ138">
            <v>44862</v>
          </cell>
          <cell r="AR138">
            <v>3</v>
          </cell>
          <cell r="AS138">
            <v>8940</v>
          </cell>
          <cell r="AT138">
            <v>3</v>
          </cell>
          <cell r="AU138">
            <v>8940</v>
          </cell>
          <cell r="AV138" t="str">
            <v>正常</v>
          </cell>
          <cell r="AW138">
            <v>0</v>
          </cell>
          <cell r="AX138">
            <v>0</v>
          </cell>
          <cell r="AY138">
            <v>26420.9</v>
          </cell>
        </row>
        <row r="138">
          <cell r="BA138">
            <v>34</v>
          </cell>
          <cell r="BB138">
            <v>262.937941176471</v>
          </cell>
        </row>
        <row r="138">
          <cell r="BE138">
            <v>0</v>
          </cell>
          <cell r="BF138">
            <v>0</v>
          </cell>
          <cell r="BG138">
            <v>0</v>
          </cell>
          <cell r="BH138">
            <v>10</v>
          </cell>
          <cell r="BI138">
            <v>10</v>
          </cell>
          <cell r="BJ138">
            <v>0</v>
          </cell>
          <cell r="BK138">
            <v>0</v>
          </cell>
          <cell r="BL138">
            <v>20</v>
          </cell>
          <cell r="BM138" t="str">
            <v>A(优质)</v>
          </cell>
        </row>
        <row r="138">
          <cell r="BO138" t="str">
            <v/>
          </cell>
          <cell r="BP138" t="str">
            <v/>
          </cell>
        </row>
        <row r="138">
          <cell r="BW138" t="str">
            <v/>
          </cell>
          <cell r="BX138">
            <v>44740</v>
          </cell>
          <cell r="BY138" t="str">
            <v/>
          </cell>
          <cell r="BZ138" t="str">
            <v/>
          </cell>
        </row>
        <row r="138">
          <cell r="CD138" t="str">
            <v>FET-FH-202206R0009</v>
          </cell>
          <cell r="CE138" t="str">
            <v>刘水健</v>
          </cell>
          <cell r="CF138" t="str">
            <v>44152319670514551X</v>
          </cell>
          <cell r="CG138">
            <v>18813747443</v>
          </cell>
          <cell r="CH138">
            <v>44739</v>
          </cell>
          <cell r="CI138">
            <v>45104</v>
          </cell>
        </row>
        <row r="139">
          <cell r="B139" t="str">
            <v>租赁</v>
          </cell>
        </row>
        <row r="139">
          <cell r="F139" t="str">
            <v>深圳市陶元百顺汽车销售有限公司</v>
          </cell>
          <cell r="G139" t="str">
            <v>352203198911010516</v>
          </cell>
          <cell r="H139">
            <v>18605933100</v>
          </cell>
          <cell r="I139" t="str">
            <v>网约车以租代购方案</v>
          </cell>
          <cell r="J139" t="str">
            <v>东风S50/LZ7005SLAEV</v>
          </cell>
          <cell r="K139" t="str">
            <v>深圳</v>
          </cell>
        </row>
        <row r="139">
          <cell r="M139" t="str">
            <v>深圳市龙华区大浪街道陶园社区汉艺厂厂房</v>
          </cell>
          <cell r="N139" t="str">
            <v>张晓凤</v>
          </cell>
          <cell r="O139" t="str">
            <v>丁艺</v>
          </cell>
          <cell r="P139" t="str">
            <v>徐莹莹</v>
          </cell>
          <cell r="Q139" t="str">
            <v>李玮</v>
          </cell>
          <cell r="R139">
            <v>18605933100</v>
          </cell>
        </row>
        <row r="139">
          <cell r="U139" t="str">
            <v>深圳市舒适捷汽车租赁有限公司</v>
          </cell>
        </row>
        <row r="139">
          <cell r="W139" t="str">
            <v>LMXF17BF5NZ417337</v>
          </cell>
          <cell r="X139" t="str">
            <v>粤BDV3115</v>
          </cell>
          <cell r="Y139" t="str">
            <v>862052211200714</v>
          </cell>
          <cell r="Z139">
            <v>45077</v>
          </cell>
          <cell r="AA139">
            <v>45089</v>
          </cell>
          <cell r="AB139" t="str">
            <v>2023/06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44740</v>
          </cell>
          <cell r="AI139">
            <v>44741</v>
          </cell>
          <cell r="AJ139">
            <v>44740</v>
          </cell>
        </row>
        <row r="139">
          <cell r="AL139">
            <v>9000</v>
          </cell>
          <cell r="AM139">
            <v>44730</v>
          </cell>
          <cell r="AN139" t="str">
            <v>连总私账</v>
          </cell>
          <cell r="AO139">
            <v>2980</v>
          </cell>
          <cell r="AP139">
            <v>44770</v>
          </cell>
          <cell r="AQ139">
            <v>44862</v>
          </cell>
          <cell r="AR139">
            <v>3</v>
          </cell>
          <cell r="AS139">
            <v>8940</v>
          </cell>
          <cell r="AT139">
            <v>3</v>
          </cell>
          <cell r="AU139">
            <v>8940</v>
          </cell>
          <cell r="AV139" t="str">
            <v>正常</v>
          </cell>
          <cell r="AW139">
            <v>0</v>
          </cell>
          <cell r="AX139">
            <v>0</v>
          </cell>
          <cell r="AY139">
            <v>32348.48</v>
          </cell>
        </row>
        <row r="139">
          <cell r="BA139">
            <v>33</v>
          </cell>
          <cell r="BB139">
            <v>289.782121212121</v>
          </cell>
        </row>
        <row r="139"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10</v>
          </cell>
          <cell r="BJ139">
            <v>0</v>
          </cell>
          <cell r="BK139">
            <v>0</v>
          </cell>
          <cell r="BL139">
            <v>10</v>
          </cell>
          <cell r="BM139" t="str">
            <v>A(优质)</v>
          </cell>
        </row>
        <row r="139">
          <cell r="BO139" t="str">
            <v/>
          </cell>
          <cell r="BP139" t="str">
            <v/>
          </cell>
        </row>
        <row r="139">
          <cell r="BW139" t="str">
            <v/>
          </cell>
          <cell r="BX139">
            <v>44740</v>
          </cell>
          <cell r="BY139" t="str">
            <v/>
          </cell>
          <cell r="BZ139" t="str">
            <v/>
          </cell>
        </row>
        <row r="139">
          <cell r="CD139" t="str">
            <v>FET-FH-202206R0007</v>
          </cell>
          <cell r="CE139" t="str">
            <v>吴敏</v>
          </cell>
          <cell r="CF139" t="str">
            <v>430981199306056014</v>
          </cell>
          <cell r="CG139">
            <v>17752702872</v>
          </cell>
          <cell r="CH139">
            <v>44731</v>
          </cell>
          <cell r="CI139">
            <v>44915</v>
          </cell>
        </row>
        <row r="140">
          <cell r="B140" t="str">
            <v>租赁</v>
          </cell>
        </row>
        <row r="140">
          <cell r="F140" t="str">
            <v>深圳市陶元百顺汽车销售有限公司</v>
          </cell>
          <cell r="G140" t="str">
            <v>352203198911010516</v>
          </cell>
          <cell r="H140">
            <v>18605933100</v>
          </cell>
          <cell r="I140" t="str">
            <v>网约车以租代购方案</v>
          </cell>
          <cell r="J140" t="str">
            <v>东风S50/LZ7005SLAEV</v>
          </cell>
          <cell r="K140" t="str">
            <v>深圳</v>
          </cell>
        </row>
        <row r="140">
          <cell r="M140" t="str">
            <v>深圳市龙华区大浪街道陶园社区汉艺厂厂房</v>
          </cell>
          <cell r="N140" t="str">
            <v>张晓凤</v>
          </cell>
          <cell r="O140" t="str">
            <v>丁艺</v>
          </cell>
          <cell r="P140" t="str">
            <v>徐莹莹</v>
          </cell>
          <cell r="Q140" t="str">
            <v>李玮</v>
          </cell>
          <cell r="R140">
            <v>18605933100</v>
          </cell>
        </row>
        <row r="140">
          <cell r="U140" t="str">
            <v>深圳市舒适捷汽车租赁有限公司</v>
          </cell>
        </row>
        <row r="140">
          <cell r="W140" t="str">
            <v>LMXF17BF5NZ417340</v>
          </cell>
          <cell r="X140" t="str">
            <v>粤BDP9530</v>
          </cell>
          <cell r="Y140" t="str">
            <v>862052211200833</v>
          </cell>
          <cell r="Z140">
            <v>45077</v>
          </cell>
          <cell r="AA140">
            <v>45089</v>
          </cell>
          <cell r="AB140" t="str">
            <v>2023/06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44740</v>
          </cell>
          <cell r="AI140">
            <v>44741</v>
          </cell>
          <cell r="AJ140">
            <v>44740</v>
          </cell>
        </row>
        <row r="140">
          <cell r="AL140">
            <v>9000</v>
          </cell>
          <cell r="AM140">
            <v>44730</v>
          </cell>
          <cell r="AN140" t="str">
            <v>连总私账</v>
          </cell>
          <cell r="AO140">
            <v>2980</v>
          </cell>
          <cell r="AP140">
            <v>44770</v>
          </cell>
          <cell r="AQ140">
            <v>44862</v>
          </cell>
          <cell r="AR140">
            <v>3</v>
          </cell>
          <cell r="AS140">
            <v>8940</v>
          </cell>
          <cell r="AT140">
            <v>3</v>
          </cell>
          <cell r="AU140">
            <v>8940</v>
          </cell>
          <cell r="AV140" t="str">
            <v>正常</v>
          </cell>
          <cell r="AW140">
            <v>0</v>
          </cell>
          <cell r="AX140">
            <v>0</v>
          </cell>
          <cell r="AY140">
            <v>30077.6</v>
          </cell>
        </row>
        <row r="140">
          <cell r="BA140">
            <v>34</v>
          </cell>
          <cell r="BB140">
            <v>224.222647058824</v>
          </cell>
        </row>
        <row r="140"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10</v>
          </cell>
          <cell r="BJ140">
            <v>0</v>
          </cell>
          <cell r="BK140">
            <v>0</v>
          </cell>
          <cell r="BL140">
            <v>10</v>
          </cell>
          <cell r="BM140" t="str">
            <v>A(优质)</v>
          </cell>
        </row>
        <row r="140">
          <cell r="BO140" t="str">
            <v/>
          </cell>
          <cell r="BP140" t="str">
            <v/>
          </cell>
        </row>
        <row r="140">
          <cell r="BW140" t="str">
            <v/>
          </cell>
          <cell r="BX140">
            <v>44740</v>
          </cell>
          <cell r="BY140" t="str">
            <v/>
          </cell>
          <cell r="BZ140" t="str">
            <v/>
          </cell>
        </row>
        <row r="140">
          <cell r="CD140" t="str">
            <v>FET-FH-202206R0007</v>
          </cell>
          <cell r="CE140" t="str">
            <v>蒋大永</v>
          </cell>
          <cell r="CF140" t="str">
            <v>410221198108091350</v>
          </cell>
          <cell r="CG140">
            <v>15036169399</v>
          </cell>
          <cell r="CH140">
            <v>44732</v>
          </cell>
          <cell r="CI140">
            <v>44915</v>
          </cell>
        </row>
        <row r="141">
          <cell r="B141" t="str">
            <v>租赁</v>
          </cell>
        </row>
        <row r="141">
          <cell r="F141" t="str">
            <v>深圳市陶元百顺汽车销售有限公司</v>
          </cell>
          <cell r="G141" t="str">
            <v>352203198911010516</v>
          </cell>
          <cell r="H141">
            <v>18605933100</v>
          </cell>
          <cell r="I141" t="str">
            <v>网约车以租代购方案</v>
          </cell>
          <cell r="J141" t="str">
            <v>风神E70/DFM7001G1F1BEV</v>
          </cell>
          <cell r="K141" t="str">
            <v>深圳</v>
          </cell>
        </row>
        <row r="141">
          <cell r="M141" t="str">
            <v>深圳市龙华区大浪街道陶园社区汉艺厂厂房</v>
          </cell>
          <cell r="N141" t="str">
            <v>张晓凤</v>
          </cell>
          <cell r="O141" t="str">
            <v>丁艺</v>
          </cell>
          <cell r="P141" t="str">
            <v>徐莹莹</v>
          </cell>
          <cell r="Q141" t="str">
            <v>李玮</v>
          </cell>
          <cell r="R141">
            <v>18605933100</v>
          </cell>
        </row>
        <row r="141">
          <cell r="U141" t="str">
            <v>深圳市舒适捷汽车租赁有限公司</v>
          </cell>
        </row>
        <row r="141">
          <cell r="W141" t="str">
            <v>LDP31B963NG038893</v>
          </cell>
          <cell r="X141" t="str">
            <v>粤BDX9959</v>
          </cell>
          <cell r="Y141" t="str">
            <v>862052211201407</v>
          </cell>
          <cell r="Z141">
            <v>45086</v>
          </cell>
          <cell r="AA141">
            <v>45104</v>
          </cell>
          <cell r="AB141" t="str">
            <v>2023/06</v>
          </cell>
          <cell r="AC141">
            <v>1</v>
          </cell>
          <cell r="AD141">
            <v>0</v>
          </cell>
          <cell r="AE141">
            <v>200</v>
          </cell>
          <cell r="AF141">
            <v>0</v>
          </cell>
          <cell r="AG141">
            <v>0</v>
          </cell>
          <cell r="AH141">
            <v>44740</v>
          </cell>
          <cell r="AI141">
            <v>44741</v>
          </cell>
          <cell r="AJ141">
            <v>44740</v>
          </cell>
        </row>
        <row r="141">
          <cell r="AL141">
            <v>9000</v>
          </cell>
          <cell r="AM141">
            <v>44741</v>
          </cell>
          <cell r="AN141" t="str">
            <v>深圳市舒适橙出行科技有限公司公账</v>
          </cell>
          <cell r="AO141">
            <v>2980</v>
          </cell>
          <cell r="AP141">
            <v>44770</v>
          </cell>
          <cell r="AQ141">
            <v>44862</v>
          </cell>
          <cell r="AR141">
            <v>3</v>
          </cell>
          <cell r="AS141">
            <v>8940</v>
          </cell>
          <cell r="AT141">
            <v>3</v>
          </cell>
          <cell r="AU141">
            <v>8940</v>
          </cell>
          <cell r="AV141" t="str">
            <v>正常</v>
          </cell>
          <cell r="AW141">
            <v>0</v>
          </cell>
          <cell r="AX141">
            <v>0</v>
          </cell>
          <cell r="AY141">
            <v>18070.7</v>
          </cell>
        </row>
        <row r="141">
          <cell r="BA141">
            <v>22</v>
          </cell>
          <cell r="BB141">
            <v>213.841363636364</v>
          </cell>
        </row>
        <row r="141">
          <cell r="BE141">
            <v>0</v>
          </cell>
          <cell r="BF141">
            <v>5</v>
          </cell>
          <cell r="BG141">
            <v>0</v>
          </cell>
          <cell r="BH141">
            <v>5</v>
          </cell>
          <cell r="BI141">
            <v>10</v>
          </cell>
          <cell r="BJ141">
            <v>0</v>
          </cell>
          <cell r="BK141">
            <v>0</v>
          </cell>
          <cell r="BL141">
            <v>20</v>
          </cell>
          <cell r="BM141" t="str">
            <v>A(优质)</v>
          </cell>
        </row>
        <row r="141">
          <cell r="BO141" t="str">
            <v/>
          </cell>
          <cell r="BP141" t="str">
            <v/>
          </cell>
        </row>
        <row r="141">
          <cell r="BW141" t="str">
            <v/>
          </cell>
          <cell r="BX141">
            <v>44740</v>
          </cell>
          <cell r="BY141" t="str">
            <v/>
          </cell>
          <cell r="BZ141" t="str">
            <v/>
          </cell>
        </row>
        <row r="141">
          <cell r="CD141" t="str">
            <v>FET-FH-202206R0008</v>
          </cell>
          <cell r="CE141" t="str">
            <v>杨飞</v>
          </cell>
          <cell r="CF141" t="str">
            <v>36070219860724065X</v>
          </cell>
          <cell r="CG141">
            <v>17808881821</v>
          </cell>
          <cell r="CH141">
            <v>44740</v>
          </cell>
          <cell r="CI141">
            <v>44985</v>
          </cell>
        </row>
        <row r="142">
          <cell r="B142" t="str">
            <v>租赁</v>
          </cell>
        </row>
        <row r="142">
          <cell r="F142" t="str">
            <v>深圳市陶元百顺汽车销售有限公司</v>
          </cell>
          <cell r="G142" t="str">
            <v>352203198911010516</v>
          </cell>
          <cell r="H142">
            <v>18605933100</v>
          </cell>
          <cell r="I142" t="str">
            <v>网约车以租代购方案</v>
          </cell>
          <cell r="J142" t="str">
            <v>风神E70/DFM7001G1F1BEV</v>
          </cell>
          <cell r="K142" t="str">
            <v>深圳</v>
          </cell>
        </row>
        <row r="142">
          <cell r="M142" t="str">
            <v>深圳市龙华区大浪街道陶园社区汉艺厂厂房</v>
          </cell>
          <cell r="N142" t="str">
            <v>张晓凤</v>
          </cell>
          <cell r="O142" t="str">
            <v>丁艺</v>
          </cell>
          <cell r="P142" t="str">
            <v>徐莹莹</v>
          </cell>
          <cell r="Q142" t="str">
            <v>李玮</v>
          </cell>
          <cell r="R142">
            <v>18605933100</v>
          </cell>
        </row>
        <row r="142">
          <cell r="U142" t="str">
            <v>深圳市舒适捷汽车租赁有限公司</v>
          </cell>
        </row>
        <row r="142">
          <cell r="W142" t="str">
            <v>LDP31B960NG039077</v>
          </cell>
          <cell r="X142" t="str">
            <v>粤BDM5876</v>
          </cell>
          <cell r="Y142" t="str">
            <v>862052211200791</v>
          </cell>
          <cell r="Z142">
            <v>45086</v>
          </cell>
          <cell r="AA142">
            <v>45104</v>
          </cell>
          <cell r="AB142" t="str">
            <v>2023/06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44740</v>
          </cell>
          <cell r="AI142">
            <v>44741</v>
          </cell>
          <cell r="AJ142">
            <v>44740</v>
          </cell>
        </row>
        <row r="142">
          <cell r="AL142">
            <v>9000</v>
          </cell>
          <cell r="AM142">
            <v>44741</v>
          </cell>
          <cell r="AN142" t="str">
            <v>深圳市舒适橙出行科技有限公司公账</v>
          </cell>
          <cell r="AO142">
            <v>2980</v>
          </cell>
          <cell r="AP142">
            <v>44770</v>
          </cell>
          <cell r="AQ142">
            <v>44862</v>
          </cell>
          <cell r="AR142">
            <v>3</v>
          </cell>
          <cell r="AS142">
            <v>8940</v>
          </cell>
          <cell r="AT142">
            <v>3</v>
          </cell>
          <cell r="AU142">
            <v>8940</v>
          </cell>
          <cell r="AV142" t="str">
            <v>正常</v>
          </cell>
          <cell r="AW142">
            <v>0</v>
          </cell>
          <cell r="AX142">
            <v>0</v>
          </cell>
          <cell r="AY142">
            <v>34353.09</v>
          </cell>
        </row>
        <row r="142">
          <cell r="BA142">
            <v>31</v>
          </cell>
          <cell r="BB142">
            <v>376.254193548387</v>
          </cell>
        </row>
        <row r="142"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10</v>
          </cell>
          <cell r="BJ142">
            <v>0</v>
          </cell>
          <cell r="BK142">
            <v>0</v>
          </cell>
          <cell r="BL142">
            <v>10</v>
          </cell>
          <cell r="BM142" t="str">
            <v>A(优质)</v>
          </cell>
        </row>
        <row r="142">
          <cell r="BO142" t="str">
            <v/>
          </cell>
          <cell r="BP142" t="str">
            <v/>
          </cell>
        </row>
        <row r="142">
          <cell r="BW142" t="str">
            <v/>
          </cell>
          <cell r="BX142">
            <v>44740</v>
          </cell>
          <cell r="BY142" t="str">
            <v/>
          </cell>
          <cell r="BZ142" t="str">
            <v/>
          </cell>
        </row>
        <row r="142">
          <cell r="CD142" t="str">
            <v>FET-FH-202206R0009</v>
          </cell>
          <cell r="CE142" t="str">
            <v>刘利余</v>
          </cell>
          <cell r="CF142" t="str">
            <v>430922198307158114</v>
          </cell>
          <cell r="CG142">
            <v>18975363396</v>
          </cell>
          <cell r="CH142">
            <v>44742</v>
          </cell>
          <cell r="CI142">
            <v>44987</v>
          </cell>
        </row>
        <row r="143">
          <cell r="B143" t="str">
            <v>租赁</v>
          </cell>
        </row>
        <row r="143">
          <cell r="F143" t="str">
            <v>深圳市陶元百顺汽车销售有限公司</v>
          </cell>
          <cell r="G143" t="str">
            <v>352203198911010516</v>
          </cell>
          <cell r="H143">
            <v>18605933100</v>
          </cell>
          <cell r="I143" t="str">
            <v>网约车以租代购方案</v>
          </cell>
          <cell r="J143" t="str">
            <v>风神E70/DFM7001G1F1BEV</v>
          </cell>
          <cell r="K143" t="str">
            <v>深圳</v>
          </cell>
        </row>
        <row r="143">
          <cell r="M143" t="str">
            <v>深圳市龙华区大浪街道陶园社区汉艺厂厂房</v>
          </cell>
          <cell r="N143" t="str">
            <v>张晓凤</v>
          </cell>
          <cell r="O143" t="str">
            <v>丁艺</v>
          </cell>
          <cell r="P143" t="str">
            <v>徐莹莹</v>
          </cell>
          <cell r="Q143" t="str">
            <v>李玮</v>
          </cell>
          <cell r="R143">
            <v>18605933100</v>
          </cell>
        </row>
        <row r="143">
          <cell r="U143" t="str">
            <v>深圳市舒适捷汽车租赁有限公司</v>
          </cell>
        </row>
        <row r="143">
          <cell r="W143" t="str">
            <v>LDP31B966NG043442</v>
          </cell>
          <cell r="X143" t="str">
            <v>粤BDC3641</v>
          </cell>
          <cell r="Y143" t="str">
            <v>862052211200959</v>
          </cell>
          <cell r="Z143">
            <v>45086</v>
          </cell>
          <cell r="AA143">
            <v>45104</v>
          </cell>
          <cell r="AB143" t="str">
            <v>2023/06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44740</v>
          </cell>
          <cell r="AI143">
            <v>44741</v>
          </cell>
          <cell r="AJ143">
            <v>44740</v>
          </cell>
        </row>
        <row r="143">
          <cell r="AL143">
            <v>9000</v>
          </cell>
          <cell r="AM143">
            <v>44741</v>
          </cell>
          <cell r="AN143" t="str">
            <v>深圳市舒适橙出行科技有限公司公账</v>
          </cell>
          <cell r="AO143">
            <v>2980</v>
          </cell>
          <cell r="AP143">
            <v>44770</v>
          </cell>
          <cell r="AQ143">
            <v>44862</v>
          </cell>
          <cell r="AR143">
            <v>3</v>
          </cell>
          <cell r="AS143">
            <v>8940</v>
          </cell>
          <cell r="AT143">
            <v>3</v>
          </cell>
          <cell r="AU143">
            <v>8940</v>
          </cell>
          <cell r="AV143" t="str">
            <v>正常</v>
          </cell>
          <cell r="AW143">
            <v>0</v>
          </cell>
          <cell r="AX143">
            <v>0</v>
          </cell>
          <cell r="AY143">
            <v>24827.65</v>
          </cell>
        </row>
        <row r="143">
          <cell r="BA143">
            <v>29</v>
          </cell>
          <cell r="BB143">
            <v>264.152413793103</v>
          </cell>
        </row>
        <row r="143"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10</v>
          </cell>
          <cell r="BJ143">
            <v>0</v>
          </cell>
          <cell r="BK143">
            <v>0</v>
          </cell>
          <cell r="BL143">
            <v>10</v>
          </cell>
          <cell r="BM143" t="str">
            <v>A(优质)</v>
          </cell>
        </row>
        <row r="143">
          <cell r="BO143" t="str">
            <v/>
          </cell>
          <cell r="BP143" t="str">
            <v/>
          </cell>
        </row>
        <row r="143">
          <cell r="BW143" t="str">
            <v/>
          </cell>
          <cell r="BX143">
            <v>44740</v>
          </cell>
          <cell r="BY143" t="str">
            <v/>
          </cell>
          <cell r="BZ143" t="str">
            <v/>
          </cell>
        </row>
        <row r="143">
          <cell r="CD143" t="str">
            <v>FET-FH-202206R0013</v>
          </cell>
          <cell r="CE143" t="str">
            <v>余海峰</v>
          </cell>
          <cell r="CF143" t="str">
            <v>44098119941025141X</v>
          </cell>
          <cell r="CG143">
            <v>13889917677</v>
          </cell>
          <cell r="CH143">
            <v>44746</v>
          </cell>
          <cell r="CI143">
            <v>44988</v>
          </cell>
        </row>
        <row r="144">
          <cell r="B144" t="str">
            <v>租赁</v>
          </cell>
        </row>
        <row r="144">
          <cell r="F144" t="str">
            <v>深圳市陶元百顺汽车销售有限公司</v>
          </cell>
          <cell r="G144" t="str">
            <v>352203198911010516</v>
          </cell>
          <cell r="H144">
            <v>18605933100</v>
          </cell>
          <cell r="I144" t="str">
            <v>网约车以租代购方案</v>
          </cell>
          <cell r="J144" t="str">
            <v>风神E70/DFM7001G1F1BEV</v>
          </cell>
          <cell r="K144" t="str">
            <v>深圳</v>
          </cell>
        </row>
        <row r="144">
          <cell r="M144" t="str">
            <v>深圳市龙华区大浪街道陶园社区汉艺厂厂房</v>
          </cell>
          <cell r="N144" t="str">
            <v>张晓凤</v>
          </cell>
          <cell r="O144" t="str">
            <v>丁艺</v>
          </cell>
          <cell r="P144" t="str">
            <v>徐莹莹</v>
          </cell>
          <cell r="Q144" t="str">
            <v>李玮</v>
          </cell>
          <cell r="R144">
            <v>18605933100</v>
          </cell>
        </row>
        <row r="144">
          <cell r="U144" t="str">
            <v>深圳市舒适捷汽车租赁有限公司</v>
          </cell>
        </row>
        <row r="144">
          <cell r="W144" t="str">
            <v>LDP31B961NG043431</v>
          </cell>
          <cell r="X144" t="str">
            <v>粤BDQ0690</v>
          </cell>
          <cell r="Y144" t="str">
            <v>862052211200902</v>
          </cell>
          <cell r="Z144">
            <v>45086</v>
          </cell>
          <cell r="AA144">
            <v>45104</v>
          </cell>
          <cell r="AB144" t="str">
            <v>2023/06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44740</v>
          </cell>
          <cell r="AI144">
            <v>44741</v>
          </cell>
          <cell r="AJ144">
            <v>44740</v>
          </cell>
        </row>
        <row r="144">
          <cell r="AL144">
            <v>9000</v>
          </cell>
          <cell r="AM144">
            <v>44741</v>
          </cell>
          <cell r="AN144" t="str">
            <v>深圳市舒适橙出行科技有限公司公账</v>
          </cell>
          <cell r="AO144">
            <v>2980</v>
          </cell>
          <cell r="AP144">
            <v>44770</v>
          </cell>
          <cell r="AQ144">
            <v>44862</v>
          </cell>
          <cell r="AR144">
            <v>3</v>
          </cell>
          <cell r="AS144">
            <v>8940</v>
          </cell>
          <cell r="AT144">
            <v>3</v>
          </cell>
          <cell r="AU144">
            <v>8940</v>
          </cell>
          <cell r="AV144" t="str">
            <v>正常</v>
          </cell>
          <cell r="AW144">
            <v>0</v>
          </cell>
          <cell r="AX144">
            <v>0</v>
          </cell>
          <cell r="AY144">
            <v>24613.24</v>
          </cell>
        </row>
        <row r="144">
          <cell r="BA144">
            <v>33</v>
          </cell>
          <cell r="BB144">
            <v>313.804545454545</v>
          </cell>
        </row>
        <row r="144"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10</v>
          </cell>
          <cell r="BJ144">
            <v>0</v>
          </cell>
          <cell r="BK144">
            <v>0</v>
          </cell>
          <cell r="BL144">
            <v>10</v>
          </cell>
          <cell r="BM144" t="str">
            <v>A(优质)</v>
          </cell>
        </row>
        <row r="144">
          <cell r="BO144" t="str">
            <v/>
          </cell>
          <cell r="BP144" t="str">
            <v/>
          </cell>
        </row>
        <row r="144">
          <cell r="BW144" t="str">
            <v/>
          </cell>
          <cell r="BX144">
            <v>44740</v>
          </cell>
          <cell r="BY144" t="str">
            <v/>
          </cell>
          <cell r="BZ144" t="str">
            <v/>
          </cell>
        </row>
        <row r="144">
          <cell r="CD144" t="str">
            <v>FET-FH-202206R0013</v>
          </cell>
          <cell r="CE144" t="str">
            <v>梁京鹏</v>
          </cell>
          <cell r="CF144" t="str">
            <v>441421199807190034</v>
          </cell>
          <cell r="CG144">
            <v>17875335742</v>
          </cell>
          <cell r="CH144">
            <v>44742</v>
          </cell>
          <cell r="CI144">
            <v>44987</v>
          </cell>
        </row>
        <row r="145">
          <cell r="B145" t="str">
            <v>租赁</v>
          </cell>
        </row>
        <row r="145">
          <cell r="F145" t="str">
            <v>深圳市陶元百顺汽车销售有限公司</v>
          </cell>
          <cell r="G145" t="str">
            <v>352203198911010516</v>
          </cell>
          <cell r="H145">
            <v>18605933100</v>
          </cell>
          <cell r="I145" t="str">
            <v>网约车以租代购方案</v>
          </cell>
          <cell r="J145" t="str">
            <v>风神E70/DFM7001G1F1BEV</v>
          </cell>
          <cell r="K145" t="str">
            <v>深圳</v>
          </cell>
        </row>
        <row r="145">
          <cell r="M145" t="str">
            <v>深圳市龙华区大浪街道陶园社区汉艺厂厂房</v>
          </cell>
          <cell r="N145" t="str">
            <v>张晓凤</v>
          </cell>
          <cell r="O145" t="str">
            <v>丁艺</v>
          </cell>
          <cell r="P145" t="str">
            <v>徐莹莹</v>
          </cell>
          <cell r="Q145" t="str">
            <v>李玮</v>
          </cell>
          <cell r="R145">
            <v>18605933100</v>
          </cell>
        </row>
        <row r="145">
          <cell r="U145" t="str">
            <v>深圳市舒适捷汽车租赁有限公司</v>
          </cell>
        </row>
        <row r="145">
          <cell r="W145" t="str">
            <v>LDP31B960NG043453</v>
          </cell>
          <cell r="X145" t="str">
            <v>粤BDQ9913</v>
          </cell>
          <cell r="Y145" t="str">
            <v>862052211201255</v>
          </cell>
          <cell r="Z145">
            <v>45086</v>
          </cell>
          <cell r="AA145">
            <v>45104</v>
          </cell>
          <cell r="AB145" t="str">
            <v>2023/06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44740</v>
          </cell>
          <cell r="AI145">
            <v>44741</v>
          </cell>
          <cell r="AJ145">
            <v>44740</v>
          </cell>
        </row>
        <row r="145">
          <cell r="AL145">
            <v>9000</v>
          </cell>
          <cell r="AM145">
            <v>44741</v>
          </cell>
          <cell r="AN145" t="str">
            <v>深圳市舒适橙出行科技有限公司公账</v>
          </cell>
          <cell r="AO145">
            <v>2980</v>
          </cell>
          <cell r="AP145">
            <v>44770</v>
          </cell>
          <cell r="AQ145">
            <v>44862</v>
          </cell>
          <cell r="AR145">
            <v>3</v>
          </cell>
          <cell r="AS145">
            <v>8940</v>
          </cell>
          <cell r="AT145">
            <v>3</v>
          </cell>
          <cell r="AU145">
            <v>8940</v>
          </cell>
          <cell r="AV145" t="str">
            <v>正常</v>
          </cell>
          <cell r="AW145">
            <v>0</v>
          </cell>
          <cell r="AX145">
            <v>0</v>
          </cell>
          <cell r="AY145">
            <v>27856.81</v>
          </cell>
        </row>
        <row r="145">
          <cell r="BA145">
            <v>33</v>
          </cell>
          <cell r="BB145">
            <v>284.726060606061</v>
          </cell>
        </row>
        <row r="145"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10</v>
          </cell>
          <cell r="BJ145">
            <v>0</v>
          </cell>
          <cell r="BK145">
            <v>0</v>
          </cell>
          <cell r="BL145">
            <v>10</v>
          </cell>
          <cell r="BM145" t="str">
            <v>A(优质)</v>
          </cell>
        </row>
        <row r="145">
          <cell r="BO145" t="str">
            <v/>
          </cell>
          <cell r="BP145" t="str">
            <v/>
          </cell>
        </row>
        <row r="145">
          <cell r="BW145" t="str">
            <v/>
          </cell>
          <cell r="BX145">
            <v>44740</v>
          </cell>
          <cell r="BY145" t="str">
            <v/>
          </cell>
          <cell r="BZ145" t="str">
            <v/>
          </cell>
        </row>
        <row r="145">
          <cell r="CD145" t="str">
            <v>FET-FH-202206R0013</v>
          </cell>
          <cell r="CE145" t="str">
            <v>韩庆法</v>
          </cell>
          <cell r="CF145" t="str">
            <v>412702198408224514</v>
          </cell>
          <cell r="CG145">
            <v>18838089781</v>
          </cell>
          <cell r="CH145">
            <v>44744</v>
          </cell>
          <cell r="CI145">
            <v>44987</v>
          </cell>
        </row>
        <row r="146">
          <cell r="B146" t="str">
            <v>租赁</v>
          </cell>
        </row>
        <row r="146">
          <cell r="F146" t="str">
            <v>深圳市陶元百顺汽车销售有限公司</v>
          </cell>
          <cell r="G146" t="str">
            <v>352203198911010516</v>
          </cell>
          <cell r="H146">
            <v>18605933100</v>
          </cell>
          <cell r="I146" t="str">
            <v>网约车以租代购方案</v>
          </cell>
          <cell r="J146" t="str">
            <v>风神E70/DFM7001G1F1BEV</v>
          </cell>
          <cell r="K146" t="str">
            <v>深圳</v>
          </cell>
        </row>
        <row r="146">
          <cell r="M146" t="str">
            <v>深圳市龙华区大浪街道陶园社区汉艺厂厂房</v>
          </cell>
          <cell r="N146" t="str">
            <v>张晓凤</v>
          </cell>
          <cell r="O146" t="str">
            <v>丁艺</v>
          </cell>
          <cell r="P146" t="str">
            <v>徐莹莹</v>
          </cell>
          <cell r="Q146" t="str">
            <v>李玮</v>
          </cell>
          <cell r="R146">
            <v>18605933100</v>
          </cell>
        </row>
        <row r="146">
          <cell r="U146" t="str">
            <v>深圳市舒适捷汽车租赁有限公司</v>
          </cell>
        </row>
        <row r="146">
          <cell r="W146" t="str">
            <v>LDP31B963NG043432</v>
          </cell>
          <cell r="X146" t="str">
            <v>粤BDQ7968</v>
          </cell>
          <cell r="Y146" t="str">
            <v>862052211200715</v>
          </cell>
          <cell r="Z146">
            <v>45086</v>
          </cell>
          <cell r="AA146">
            <v>45104</v>
          </cell>
          <cell r="AB146" t="str">
            <v>2023/06</v>
          </cell>
          <cell r="AC146">
            <v>1</v>
          </cell>
          <cell r="AD146">
            <v>3</v>
          </cell>
          <cell r="AE146">
            <v>500</v>
          </cell>
          <cell r="AF146">
            <v>0</v>
          </cell>
          <cell r="AG146">
            <v>0</v>
          </cell>
          <cell r="AH146">
            <v>44740</v>
          </cell>
          <cell r="AI146">
            <v>44741</v>
          </cell>
          <cell r="AJ146">
            <v>44740</v>
          </cell>
        </row>
        <row r="146">
          <cell r="AL146">
            <v>9000</v>
          </cell>
          <cell r="AM146">
            <v>44741</v>
          </cell>
          <cell r="AN146" t="str">
            <v>深圳市舒适橙出行科技有限公司公账</v>
          </cell>
          <cell r="AO146">
            <v>2980</v>
          </cell>
          <cell r="AP146">
            <v>44770</v>
          </cell>
          <cell r="AQ146">
            <v>44862</v>
          </cell>
          <cell r="AR146">
            <v>3</v>
          </cell>
          <cell r="AS146">
            <v>8940</v>
          </cell>
          <cell r="AT146">
            <v>3</v>
          </cell>
          <cell r="AU146">
            <v>8940</v>
          </cell>
          <cell r="AV146" t="str">
            <v>正常</v>
          </cell>
          <cell r="AW146">
            <v>0</v>
          </cell>
          <cell r="AX146">
            <v>0</v>
          </cell>
          <cell r="AY146">
            <v>18920.42</v>
          </cell>
        </row>
        <row r="146">
          <cell r="BA146">
            <v>34</v>
          </cell>
          <cell r="BB146">
            <v>157.27</v>
          </cell>
        </row>
        <row r="146">
          <cell r="BE146">
            <v>0</v>
          </cell>
          <cell r="BF146">
            <v>0</v>
          </cell>
          <cell r="BG146">
            <v>0</v>
          </cell>
          <cell r="BH146">
            <v>5</v>
          </cell>
          <cell r="BI146">
            <v>10</v>
          </cell>
          <cell r="BJ146">
            <v>0</v>
          </cell>
          <cell r="BK146">
            <v>0</v>
          </cell>
          <cell r="BL146">
            <v>15</v>
          </cell>
          <cell r="BM146" t="str">
            <v>A(优质)</v>
          </cell>
        </row>
        <row r="146">
          <cell r="BO146" t="str">
            <v/>
          </cell>
          <cell r="BP146" t="str">
            <v/>
          </cell>
        </row>
        <row r="146">
          <cell r="BW146" t="str">
            <v/>
          </cell>
          <cell r="BX146">
            <v>44740</v>
          </cell>
          <cell r="BY146" t="str">
            <v/>
          </cell>
          <cell r="BZ146" t="str">
            <v/>
          </cell>
        </row>
        <row r="146">
          <cell r="CD146" t="str">
            <v>FET-FH-202206R0013</v>
          </cell>
          <cell r="CE146" t="str">
            <v>罗傅祥</v>
          </cell>
          <cell r="CF146" t="str">
            <v>362526198804271713</v>
          </cell>
          <cell r="CG146">
            <v>13620071682</v>
          </cell>
          <cell r="CH146">
            <v>44739</v>
          </cell>
          <cell r="CI146">
            <v>46199</v>
          </cell>
        </row>
        <row r="147">
          <cell r="B147" t="str">
            <v>租赁</v>
          </cell>
        </row>
        <row r="147">
          <cell r="F147" t="str">
            <v>深圳市陶元百顺汽车销售有限公司</v>
          </cell>
          <cell r="G147" t="str">
            <v>352203198911010516</v>
          </cell>
          <cell r="H147">
            <v>18605933100</v>
          </cell>
          <cell r="I147" t="str">
            <v>网约车以租代购方案</v>
          </cell>
          <cell r="J147" t="str">
            <v>风神E70/DFM7001G1F1BEV</v>
          </cell>
          <cell r="K147" t="str">
            <v>深圳</v>
          </cell>
        </row>
        <row r="147">
          <cell r="M147" t="str">
            <v>深圳市龙华区大浪街道陶园社区汉艺厂厂房</v>
          </cell>
          <cell r="N147" t="str">
            <v>张晓凤</v>
          </cell>
          <cell r="O147" t="str">
            <v>丁艺</v>
          </cell>
          <cell r="P147" t="str">
            <v>徐莹莹</v>
          </cell>
          <cell r="Q147" t="str">
            <v>李玮</v>
          </cell>
          <cell r="R147">
            <v>18605933100</v>
          </cell>
        </row>
        <row r="147">
          <cell r="U147" t="str">
            <v>深圳市舒适捷汽车租赁有限公司</v>
          </cell>
        </row>
        <row r="147">
          <cell r="W147" t="str">
            <v>LDP31B967NG043384</v>
          </cell>
          <cell r="X147" t="str">
            <v>粤BDN1062</v>
          </cell>
          <cell r="Y147" t="str">
            <v>862052211200926</v>
          </cell>
          <cell r="Z147">
            <v>45086</v>
          </cell>
          <cell r="AA147">
            <v>45104</v>
          </cell>
          <cell r="AB147" t="str">
            <v>2023/06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44740</v>
          </cell>
          <cell r="AI147">
            <v>44741</v>
          </cell>
          <cell r="AJ147">
            <v>44740</v>
          </cell>
        </row>
        <row r="147">
          <cell r="AL147">
            <v>9000</v>
          </cell>
          <cell r="AM147">
            <v>44741</v>
          </cell>
          <cell r="AN147" t="str">
            <v>深圳市舒适橙出行科技有限公司公账</v>
          </cell>
          <cell r="AO147">
            <v>2980</v>
          </cell>
          <cell r="AP147">
            <v>44770</v>
          </cell>
          <cell r="AQ147">
            <v>44862</v>
          </cell>
          <cell r="AR147">
            <v>3</v>
          </cell>
          <cell r="AS147">
            <v>8940</v>
          </cell>
          <cell r="AT147">
            <v>3</v>
          </cell>
          <cell r="AU147">
            <v>8940</v>
          </cell>
          <cell r="AV147" t="str">
            <v>正常</v>
          </cell>
          <cell r="AW147">
            <v>0</v>
          </cell>
          <cell r="AX147">
            <v>0</v>
          </cell>
          <cell r="AY147">
            <v>13993.12</v>
          </cell>
        </row>
        <row r="147">
          <cell r="BA147">
            <v>22</v>
          </cell>
          <cell r="BB147">
            <v>158.638181818182</v>
          </cell>
        </row>
        <row r="147">
          <cell r="BE147">
            <v>0</v>
          </cell>
          <cell r="BF147">
            <v>5</v>
          </cell>
          <cell r="BG147">
            <v>0</v>
          </cell>
          <cell r="BH147">
            <v>0</v>
          </cell>
          <cell r="BI147">
            <v>10</v>
          </cell>
          <cell r="BJ147">
            <v>0</v>
          </cell>
          <cell r="BK147">
            <v>0</v>
          </cell>
          <cell r="BL147">
            <v>15</v>
          </cell>
          <cell r="BM147" t="str">
            <v>A(优质)</v>
          </cell>
        </row>
        <row r="147">
          <cell r="BO147" t="str">
            <v/>
          </cell>
          <cell r="BP147" t="str">
            <v/>
          </cell>
        </row>
        <row r="147">
          <cell r="BW147" t="str">
            <v/>
          </cell>
          <cell r="BX147">
            <v>44740</v>
          </cell>
          <cell r="BY147" t="str">
            <v/>
          </cell>
          <cell r="BZ147" t="str">
            <v/>
          </cell>
        </row>
        <row r="147">
          <cell r="CD147" t="str">
            <v>FET-FH-202206R0013</v>
          </cell>
          <cell r="CE147" t="str">
            <v>何登安</v>
          </cell>
          <cell r="CF147" t="str">
            <v>52242619810811003x</v>
          </cell>
          <cell r="CG147">
            <v>13238539991</v>
          </cell>
          <cell r="CH147">
            <v>44739</v>
          </cell>
          <cell r="CI147">
            <v>46199</v>
          </cell>
        </row>
        <row r="148">
          <cell r="B148" t="str">
            <v>租赁</v>
          </cell>
        </row>
        <row r="148">
          <cell r="F148" t="str">
            <v>深圳市陶元百顺汽车销售有限公司</v>
          </cell>
          <cell r="G148" t="str">
            <v>352203198911010516</v>
          </cell>
          <cell r="H148">
            <v>18605933100</v>
          </cell>
          <cell r="I148" t="str">
            <v>网约车以租代购方案</v>
          </cell>
          <cell r="J148" t="str">
            <v>风神E70/DFM7001G1F1BEV</v>
          </cell>
          <cell r="K148" t="str">
            <v>深圳</v>
          </cell>
        </row>
        <row r="148">
          <cell r="M148" t="str">
            <v>深圳市龙华区大浪街道陶园社区汉艺厂厂房</v>
          </cell>
          <cell r="N148" t="str">
            <v>张晓凤</v>
          </cell>
          <cell r="O148" t="str">
            <v>丁艺</v>
          </cell>
          <cell r="P148" t="str">
            <v>徐莹莹</v>
          </cell>
          <cell r="Q148" t="str">
            <v>李玮</v>
          </cell>
          <cell r="R148">
            <v>18605933100</v>
          </cell>
        </row>
        <row r="148">
          <cell r="U148" t="str">
            <v>深圳市舒适捷汽车租赁有限公司</v>
          </cell>
        </row>
        <row r="148">
          <cell r="W148" t="str">
            <v>LDP31B968NG043913</v>
          </cell>
          <cell r="X148" t="str">
            <v>粤BDN3016</v>
          </cell>
          <cell r="Y148" t="str">
            <v>862052211201258</v>
          </cell>
          <cell r="Z148">
            <v>45086</v>
          </cell>
          <cell r="AA148">
            <v>45104</v>
          </cell>
          <cell r="AB148" t="str">
            <v>2023/06</v>
          </cell>
          <cell r="AC148">
            <v>1</v>
          </cell>
          <cell r="AD148">
            <v>3</v>
          </cell>
          <cell r="AE148">
            <v>500</v>
          </cell>
          <cell r="AF148">
            <v>0</v>
          </cell>
          <cell r="AG148">
            <v>0</v>
          </cell>
          <cell r="AH148">
            <v>44740</v>
          </cell>
          <cell r="AI148">
            <v>44741</v>
          </cell>
          <cell r="AJ148">
            <v>44740</v>
          </cell>
        </row>
        <row r="148">
          <cell r="AL148">
            <v>9000</v>
          </cell>
          <cell r="AM148">
            <v>44741</v>
          </cell>
          <cell r="AN148" t="str">
            <v>深圳市舒适橙出行科技有限公司公账</v>
          </cell>
          <cell r="AO148">
            <v>2980</v>
          </cell>
          <cell r="AP148">
            <v>44770</v>
          </cell>
          <cell r="AQ148">
            <v>44862</v>
          </cell>
          <cell r="AR148">
            <v>3</v>
          </cell>
          <cell r="AS148">
            <v>8940</v>
          </cell>
          <cell r="AT148">
            <v>3</v>
          </cell>
          <cell r="AU148">
            <v>8940</v>
          </cell>
          <cell r="AV148" t="str">
            <v>正常</v>
          </cell>
          <cell r="AW148">
            <v>0</v>
          </cell>
          <cell r="AX148">
            <v>0</v>
          </cell>
          <cell r="AY148">
            <v>25221.66</v>
          </cell>
        </row>
        <row r="148">
          <cell r="BA148">
            <v>33</v>
          </cell>
          <cell r="BB148">
            <v>247.276363636364</v>
          </cell>
        </row>
        <row r="148">
          <cell r="BE148">
            <v>0</v>
          </cell>
          <cell r="BF148">
            <v>0</v>
          </cell>
          <cell r="BG148">
            <v>0</v>
          </cell>
          <cell r="BH148">
            <v>5</v>
          </cell>
          <cell r="BI148">
            <v>10</v>
          </cell>
          <cell r="BJ148">
            <v>0</v>
          </cell>
          <cell r="BK148">
            <v>0</v>
          </cell>
          <cell r="BL148">
            <v>15</v>
          </cell>
          <cell r="BM148" t="str">
            <v>A(优质)</v>
          </cell>
        </row>
        <row r="148">
          <cell r="BO148" t="str">
            <v/>
          </cell>
          <cell r="BP148" t="str">
            <v/>
          </cell>
        </row>
        <row r="148">
          <cell r="BW148" t="str">
            <v/>
          </cell>
          <cell r="BX148">
            <v>44740</v>
          </cell>
          <cell r="BY148" t="str">
            <v/>
          </cell>
          <cell r="BZ148" t="str">
            <v/>
          </cell>
        </row>
        <row r="148">
          <cell r="CD148" t="str">
            <v>FET-FH-202206R0013</v>
          </cell>
          <cell r="CE148" t="str">
            <v>陈海峰</v>
          </cell>
          <cell r="CF148" t="str">
            <v>431024198304043316</v>
          </cell>
          <cell r="CG148">
            <v>15818609580</v>
          </cell>
          <cell r="CH148">
            <v>44744</v>
          </cell>
          <cell r="CI148">
            <v>44987</v>
          </cell>
        </row>
        <row r="149">
          <cell r="B149" t="str">
            <v>租赁</v>
          </cell>
        </row>
        <row r="149">
          <cell r="F149" t="str">
            <v>深圳市陶元百顺汽车销售有限公司</v>
          </cell>
          <cell r="G149" t="str">
            <v>352203198911010516</v>
          </cell>
          <cell r="H149">
            <v>18605933100</v>
          </cell>
          <cell r="I149" t="str">
            <v>网约车以租代购方案</v>
          </cell>
          <cell r="J149" t="str">
            <v>风神E70/DFM7001G1F1BEV</v>
          </cell>
          <cell r="K149" t="str">
            <v>深圳</v>
          </cell>
        </row>
        <row r="149">
          <cell r="M149" t="str">
            <v>深圳市龙华区大浪街道陶园社区汉艺厂厂房</v>
          </cell>
          <cell r="N149" t="str">
            <v>张晓凤</v>
          </cell>
          <cell r="O149" t="str">
            <v>丁艺</v>
          </cell>
          <cell r="P149" t="str">
            <v>徐莹莹</v>
          </cell>
          <cell r="Q149" t="str">
            <v>李玮</v>
          </cell>
          <cell r="R149">
            <v>18605933100</v>
          </cell>
        </row>
        <row r="149">
          <cell r="U149" t="str">
            <v>深圳市舒适捷汽车租赁有限公司</v>
          </cell>
        </row>
        <row r="149">
          <cell r="W149" t="str">
            <v>LDP31B965NG043934</v>
          </cell>
          <cell r="X149" t="str">
            <v>粤BDR5043</v>
          </cell>
          <cell r="Y149" t="str">
            <v>862052211201214</v>
          </cell>
          <cell r="Z149">
            <v>45087</v>
          </cell>
          <cell r="AA149">
            <v>45104</v>
          </cell>
          <cell r="AB149" t="str">
            <v>2023/06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44740</v>
          </cell>
          <cell r="AI149">
            <v>44741</v>
          </cell>
          <cell r="AJ149">
            <v>44740</v>
          </cell>
        </row>
        <row r="149">
          <cell r="AL149">
            <v>9000</v>
          </cell>
          <cell r="AM149">
            <v>44741</v>
          </cell>
          <cell r="AN149" t="str">
            <v>深圳市舒适橙出行科技有限公司公账</v>
          </cell>
          <cell r="AO149">
            <v>2980</v>
          </cell>
          <cell r="AP149">
            <v>44770</v>
          </cell>
          <cell r="AQ149">
            <v>44862</v>
          </cell>
          <cell r="AR149">
            <v>3</v>
          </cell>
          <cell r="AS149">
            <v>8940</v>
          </cell>
          <cell r="AT149">
            <v>3</v>
          </cell>
          <cell r="AU149">
            <v>8940</v>
          </cell>
          <cell r="AV149" t="str">
            <v>正常</v>
          </cell>
          <cell r="AW149">
            <v>0</v>
          </cell>
          <cell r="AX149">
            <v>0</v>
          </cell>
          <cell r="AY149">
            <v>19171.34</v>
          </cell>
        </row>
        <row r="149">
          <cell r="BA149">
            <v>31</v>
          </cell>
          <cell r="BB149">
            <v>177.307096774194</v>
          </cell>
        </row>
        <row r="149"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10</v>
          </cell>
          <cell r="BJ149">
            <v>0</v>
          </cell>
          <cell r="BK149">
            <v>0</v>
          </cell>
          <cell r="BL149">
            <v>10</v>
          </cell>
          <cell r="BM149" t="str">
            <v>A(优质)</v>
          </cell>
        </row>
        <row r="149">
          <cell r="BO149" t="str">
            <v/>
          </cell>
          <cell r="BP149" t="str">
            <v/>
          </cell>
        </row>
        <row r="149">
          <cell r="BW149" t="str">
            <v/>
          </cell>
          <cell r="BX149">
            <v>44740</v>
          </cell>
          <cell r="BY149" t="str">
            <v/>
          </cell>
          <cell r="BZ149" t="str">
            <v/>
          </cell>
        </row>
        <row r="149">
          <cell r="CD149" t="str">
            <v>FET-FH-202206R0016</v>
          </cell>
          <cell r="CE149" t="str">
            <v>彭军</v>
          </cell>
          <cell r="CF149" t="str">
            <v>430426198305080032</v>
          </cell>
          <cell r="CG149">
            <v>17830306017</v>
          </cell>
          <cell r="CH149">
            <v>44741</v>
          </cell>
          <cell r="CI149">
            <v>44985</v>
          </cell>
        </row>
        <row r="150">
          <cell r="B150" t="str">
            <v>租赁</v>
          </cell>
        </row>
        <row r="150">
          <cell r="F150" t="str">
            <v>深圳市陶元百顺汽车销售有限公司</v>
          </cell>
          <cell r="G150" t="str">
            <v>352203198911010516</v>
          </cell>
          <cell r="H150">
            <v>18605933100</v>
          </cell>
          <cell r="I150" t="str">
            <v>网约车以租代购方案</v>
          </cell>
          <cell r="J150" t="str">
            <v>风神E70/DFM7001G1F1BEV</v>
          </cell>
          <cell r="K150" t="str">
            <v>深圳</v>
          </cell>
        </row>
        <row r="150">
          <cell r="M150" t="str">
            <v>深圳市龙华区大浪街道陶园社区汉艺厂厂房</v>
          </cell>
          <cell r="N150" t="str">
            <v>张晓凤</v>
          </cell>
          <cell r="O150" t="str">
            <v>丁艺</v>
          </cell>
          <cell r="P150" t="str">
            <v>徐莹莹</v>
          </cell>
          <cell r="Q150" t="str">
            <v>李玮</v>
          </cell>
          <cell r="R150">
            <v>18605933100</v>
          </cell>
        </row>
        <row r="150">
          <cell r="U150" t="str">
            <v>深圳市舒适捷汽车租赁有限公司</v>
          </cell>
        </row>
        <row r="150">
          <cell r="W150" t="str">
            <v>LDP31B960NG043923</v>
          </cell>
          <cell r="X150" t="str">
            <v>粤BDT4321</v>
          </cell>
          <cell r="Y150" t="str">
            <v>862052211201260</v>
          </cell>
          <cell r="Z150">
            <v>45087</v>
          </cell>
          <cell r="AA150">
            <v>45104</v>
          </cell>
          <cell r="AB150" t="str">
            <v>2023/06</v>
          </cell>
          <cell r="AC150">
            <v>1</v>
          </cell>
          <cell r="AD150">
            <v>3</v>
          </cell>
          <cell r="AE150">
            <v>500</v>
          </cell>
          <cell r="AF150">
            <v>0</v>
          </cell>
          <cell r="AG150">
            <v>0</v>
          </cell>
          <cell r="AH150">
            <v>44740</v>
          </cell>
          <cell r="AI150">
            <v>44741</v>
          </cell>
          <cell r="AJ150">
            <v>44740</v>
          </cell>
        </row>
        <row r="150">
          <cell r="AL150">
            <v>9000</v>
          </cell>
          <cell r="AM150">
            <v>44741</v>
          </cell>
          <cell r="AN150" t="str">
            <v>深圳市舒适橙出行科技有限公司公账</v>
          </cell>
          <cell r="AO150">
            <v>2980</v>
          </cell>
          <cell r="AP150">
            <v>44770</v>
          </cell>
          <cell r="AQ150">
            <v>44862</v>
          </cell>
          <cell r="AR150">
            <v>3</v>
          </cell>
          <cell r="AS150">
            <v>8940</v>
          </cell>
          <cell r="AT150">
            <v>3</v>
          </cell>
          <cell r="AU150">
            <v>8940</v>
          </cell>
          <cell r="AV150" t="str">
            <v>正常</v>
          </cell>
          <cell r="AW150">
            <v>0</v>
          </cell>
          <cell r="AX150">
            <v>0</v>
          </cell>
          <cell r="AY150">
            <v>31020.57</v>
          </cell>
        </row>
        <row r="150">
          <cell r="BA150">
            <v>31</v>
          </cell>
          <cell r="BB150">
            <v>407.46935483871</v>
          </cell>
        </row>
        <row r="150">
          <cell r="BE150">
            <v>0</v>
          </cell>
          <cell r="BF150">
            <v>0</v>
          </cell>
          <cell r="BG150">
            <v>0</v>
          </cell>
          <cell r="BH150">
            <v>5</v>
          </cell>
          <cell r="BI150">
            <v>10</v>
          </cell>
          <cell r="BJ150">
            <v>0</v>
          </cell>
          <cell r="BK150">
            <v>0</v>
          </cell>
          <cell r="BL150">
            <v>15</v>
          </cell>
          <cell r="BM150" t="str">
            <v>A(优质)</v>
          </cell>
        </row>
        <row r="150">
          <cell r="BO150" t="str">
            <v/>
          </cell>
          <cell r="BP150" t="str">
            <v/>
          </cell>
        </row>
        <row r="150">
          <cell r="BW150" t="str">
            <v/>
          </cell>
          <cell r="BX150">
            <v>44740</v>
          </cell>
          <cell r="BY150" t="str">
            <v/>
          </cell>
          <cell r="BZ150" t="str">
            <v/>
          </cell>
        </row>
        <row r="150">
          <cell r="CD150" t="str">
            <v>FET-FH-202206R0016</v>
          </cell>
          <cell r="CE150" t="str">
            <v>王少华</v>
          </cell>
          <cell r="CF150" t="str">
            <v>622701198803051118</v>
          </cell>
          <cell r="CG150">
            <v>15012625801</v>
          </cell>
          <cell r="CH150">
            <v>44748</v>
          </cell>
          <cell r="CI150">
            <v>44990</v>
          </cell>
        </row>
        <row r="151">
          <cell r="B151" t="str">
            <v>租赁</v>
          </cell>
        </row>
        <row r="151">
          <cell r="F151" t="str">
            <v>深圳市陶元百顺汽车销售有限公司</v>
          </cell>
          <cell r="G151" t="str">
            <v>352203198911010516</v>
          </cell>
          <cell r="H151">
            <v>18605933100</v>
          </cell>
          <cell r="I151" t="str">
            <v>网约车以租代购方案</v>
          </cell>
          <cell r="J151" t="str">
            <v>风神E70/DFM7001G1F1BEV</v>
          </cell>
          <cell r="K151" t="str">
            <v>深圳</v>
          </cell>
        </row>
        <row r="151">
          <cell r="M151" t="str">
            <v>深圳市龙华区大浪街道陶园社区汉艺厂厂房</v>
          </cell>
          <cell r="N151" t="str">
            <v>张晓凤</v>
          </cell>
          <cell r="O151" t="str">
            <v>丁艺</v>
          </cell>
          <cell r="P151" t="str">
            <v>徐莹莹</v>
          </cell>
          <cell r="Q151" t="str">
            <v>李玮</v>
          </cell>
          <cell r="R151">
            <v>18605933100</v>
          </cell>
        </row>
        <row r="151">
          <cell r="U151" t="str">
            <v>深圳市舒适捷汽车租赁有限公司</v>
          </cell>
        </row>
        <row r="151">
          <cell r="W151" t="str">
            <v>LDP31B961NG043980</v>
          </cell>
          <cell r="X151" t="str">
            <v>粤BDT3667</v>
          </cell>
          <cell r="Y151" t="str">
            <v>862052211201428</v>
          </cell>
          <cell r="Z151">
            <v>45087</v>
          </cell>
          <cell r="AA151">
            <v>45104</v>
          </cell>
          <cell r="AB151" t="str">
            <v>2023/06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44740</v>
          </cell>
          <cell r="AI151">
            <v>44741</v>
          </cell>
          <cell r="AJ151">
            <v>44740</v>
          </cell>
        </row>
        <row r="151">
          <cell r="AL151">
            <v>9000</v>
          </cell>
          <cell r="AM151">
            <v>44741</v>
          </cell>
          <cell r="AN151" t="str">
            <v>深圳市舒适橙出行科技有限公司公账</v>
          </cell>
          <cell r="AO151">
            <v>2980</v>
          </cell>
          <cell r="AP151">
            <v>44770</v>
          </cell>
          <cell r="AQ151">
            <v>44862</v>
          </cell>
          <cell r="AR151">
            <v>3</v>
          </cell>
          <cell r="AS151">
            <v>8940</v>
          </cell>
          <cell r="AT151">
            <v>3</v>
          </cell>
          <cell r="AU151">
            <v>8940</v>
          </cell>
          <cell r="AV151" t="str">
            <v>正常</v>
          </cell>
          <cell r="AW151">
            <v>0</v>
          </cell>
          <cell r="AX151">
            <v>0</v>
          </cell>
          <cell r="AY151">
            <v>15910.56</v>
          </cell>
        </row>
        <row r="151">
          <cell r="BA151">
            <v>21</v>
          </cell>
          <cell r="BB151">
            <v>178.200952380952</v>
          </cell>
        </row>
        <row r="151">
          <cell r="BE151">
            <v>0</v>
          </cell>
          <cell r="BF151">
            <v>5</v>
          </cell>
          <cell r="BG151">
            <v>0</v>
          </cell>
          <cell r="BH151">
            <v>0</v>
          </cell>
          <cell r="BI151">
            <v>10</v>
          </cell>
          <cell r="BJ151">
            <v>0</v>
          </cell>
          <cell r="BK151">
            <v>0</v>
          </cell>
          <cell r="BL151">
            <v>15</v>
          </cell>
          <cell r="BM151" t="str">
            <v>A(优质)</v>
          </cell>
        </row>
        <row r="151">
          <cell r="BO151" t="str">
            <v/>
          </cell>
          <cell r="BP151" t="str">
            <v/>
          </cell>
        </row>
        <row r="151">
          <cell r="BW151" t="str">
            <v/>
          </cell>
          <cell r="BX151">
            <v>44740</v>
          </cell>
          <cell r="BY151" t="str">
            <v/>
          </cell>
          <cell r="BZ151" t="str">
            <v/>
          </cell>
        </row>
        <row r="151">
          <cell r="CD151" t="str">
            <v>FET-FH-202206R0016</v>
          </cell>
          <cell r="CE151" t="str">
            <v>肖星</v>
          </cell>
          <cell r="CF151" t="str">
            <v> 43250119920402401X</v>
          </cell>
          <cell r="CG151">
            <v>15173850985</v>
          </cell>
          <cell r="CH151">
            <v>44742</v>
          </cell>
          <cell r="CI151">
            <v>44987</v>
          </cell>
        </row>
        <row r="152">
          <cell r="B152" t="str">
            <v>租赁</v>
          </cell>
        </row>
        <row r="152">
          <cell r="F152" t="str">
            <v>深圳市陶元百顺汽车销售有限公司</v>
          </cell>
          <cell r="G152" t="str">
            <v>352203198911010516</v>
          </cell>
          <cell r="H152">
            <v>18605933100</v>
          </cell>
          <cell r="I152" t="str">
            <v>网约车以租代购方案</v>
          </cell>
          <cell r="J152" t="str">
            <v>风神E70/DFM7001G1F1BEV</v>
          </cell>
          <cell r="K152" t="str">
            <v>深圳</v>
          </cell>
        </row>
        <row r="152">
          <cell r="M152" t="str">
            <v>深圳市龙华区大浪街道陶园社区汉艺厂厂房</v>
          </cell>
          <cell r="N152" t="str">
            <v>张晓凤</v>
          </cell>
          <cell r="O152" t="str">
            <v>丁艺</v>
          </cell>
          <cell r="P152" t="str">
            <v>徐莹莹</v>
          </cell>
          <cell r="Q152" t="str">
            <v>李玮</v>
          </cell>
          <cell r="R152">
            <v>18605933100</v>
          </cell>
        </row>
        <row r="152">
          <cell r="U152" t="str">
            <v>深圳市舒适捷汽车租赁有限公司</v>
          </cell>
        </row>
        <row r="152">
          <cell r="W152" t="str">
            <v>LDP31B964NG043925</v>
          </cell>
          <cell r="X152" t="str">
            <v>粤BDT6875</v>
          </cell>
          <cell r="Y152" t="str">
            <v>862052211200937</v>
          </cell>
          <cell r="Z152">
            <v>45087</v>
          </cell>
          <cell r="AA152">
            <v>45104</v>
          </cell>
          <cell r="AB152" t="str">
            <v>2023/06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44740</v>
          </cell>
          <cell r="AI152">
            <v>44741</v>
          </cell>
          <cell r="AJ152">
            <v>44740</v>
          </cell>
        </row>
        <row r="152">
          <cell r="AL152">
            <v>9000</v>
          </cell>
          <cell r="AM152">
            <v>44741</v>
          </cell>
          <cell r="AN152" t="str">
            <v>深圳市舒适橙出行科技有限公司公账</v>
          </cell>
          <cell r="AO152">
            <v>2980</v>
          </cell>
          <cell r="AP152">
            <v>44770</v>
          </cell>
          <cell r="AQ152">
            <v>44862</v>
          </cell>
          <cell r="AR152">
            <v>3</v>
          </cell>
          <cell r="AS152">
            <v>8940</v>
          </cell>
          <cell r="AT152">
            <v>3</v>
          </cell>
          <cell r="AU152">
            <v>8940</v>
          </cell>
          <cell r="AV152" t="str">
            <v>正常</v>
          </cell>
          <cell r="AW152">
            <v>0</v>
          </cell>
          <cell r="AX152">
            <v>0</v>
          </cell>
          <cell r="AY152">
            <v>18232.1</v>
          </cell>
        </row>
        <row r="152">
          <cell r="BA152">
            <v>30</v>
          </cell>
          <cell r="BB152">
            <v>138.247333333333</v>
          </cell>
        </row>
        <row r="152"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10</v>
          </cell>
          <cell r="BJ152">
            <v>0</v>
          </cell>
          <cell r="BK152">
            <v>0</v>
          </cell>
          <cell r="BL152">
            <v>10</v>
          </cell>
          <cell r="BM152" t="str">
            <v>A(优质)</v>
          </cell>
        </row>
        <row r="152">
          <cell r="BO152" t="str">
            <v/>
          </cell>
          <cell r="BP152" t="str">
            <v/>
          </cell>
        </row>
        <row r="152">
          <cell r="BW152" t="str">
            <v/>
          </cell>
          <cell r="BX152">
            <v>44740</v>
          </cell>
          <cell r="BY152" t="str">
            <v/>
          </cell>
          <cell r="BZ152" t="str">
            <v/>
          </cell>
        </row>
        <row r="152">
          <cell r="CD152" t="str">
            <v>FET-FH-202206R0016</v>
          </cell>
          <cell r="CE152" t="str">
            <v>方秋生</v>
          </cell>
          <cell r="CF152" t="str">
            <v>44528119960923279x</v>
          </cell>
          <cell r="CG152">
            <v>13825225004</v>
          </cell>
          <cell r="CH152">
            <v>44743</v>
          </cell>
          <cell r="CI152">
            <v>44986</v>
          </cell>
        </row>
        <row r="153">
          <cell r="B153" t="str">
            <v>租赁</v>
          </cell>
        </row>
        <row r="153">
          <cell r="F153" t="str">
            <v>深圳市陶元百顺汽车销售有限公司</v>
          </cell>
          <cell r="G153" t="str">
            <v>352203198911010516</v>
          </cell>
          <cell r="H153">
            <v>18605933100</v>
          </cell>
          <cell r="I153" t="str">
            <v>网约车以租代购方案</v>
          </cell>
          <cell r="J153" t="str">
            <v>风神E70/DFM7001G1F1BEV</v>
          </cell>
          <cell r="K153" t="str">
            <v>深圳</v>
          </cell>
        </row>
        <row r="153">
          <cell r="M153" t="str">
            <v>深圳市龙华区大浪街道陶园社区汉艺厂厂房</v>
          </cell>
          <cell r="N153" t="str">
            <v>张晓凤</v>
          </cell>
          <cell r="O153" t="str">
            <v>丁艺</v>
          </cell>
          <cell r="P153" t="str">
            <v>徐莹莹</v>
          </cell>
          <cell r="Q153" t="str">
            <v>李玮</v>
          </cell>
          <cell r="R153">
            <v>18605933100</v>
          </cell>
        </row>
        <row r="153">
          <cell r="U153" t="str">
            <v>深圳市舒适捷汽车租赁有限公司</v>
          </cell>
        </row>
        <row r="153">
          <cell r="W153" t="str">
            <v>LDP31B963NG043981</v>
          </cell>
          <cell r="X153" t="str">
            <v>粤BDM9806</v>
          </cell>
          <cell r="Y153" t="str">
            <v>862052211201244</v>
          </cell>
          <cell r="Z153">
            <v>45087</v>
          </cell>
          <cell r="AA153">
            <v>45104</v>
          </cell>
          <cell r="AB153" t="str">
            <v>2023/06</v>
          </cell>
          <cell r="AC153">
            <v>2</v>
          </cell>
          <cell r="AD153">
            <v>0</v>
          </cell>
          <cell r="AE153">
            <v>600</v>
          </cell>
          <cell r="AF153">
            <v>0</v>
          </cell>
          <cell r="AG153">
            <v>0</v>
          </cell>
          <cell r="AH153">
            <v>44740</v>
          </cell>
          <cell r="AI153">
            <v>44741</v>
          </cell>
          <cell r="AJ153">
            <v>44740</v>
          </cell>
        </row>
        <row r="153">
          <cell r="AL153">
            <v>9000</v>
          </cell>
          <cell r="AM153">
            <v>44741</v>
          </cell>
          <cell r="AN153" t="str">
            <v>深圳市舒适橙出行科技有限公司公账</v>
          </cell>
          <cell r="AO153">
            <v>2980</v>
          </cell>
          <cell r="AP153">
            <v>44770</v>
          </cell>
          <cell r="AQ153">
            <v>44862</v>
          </cell>
          <cell r="AR153">
            <v>3</v>
          </cell>
          <cell r="AS153">
            <v>8940</v>
          </cell>
          <cell r="AT153">
            <v>3</v>
          </cell>
          <cell r="AU153">
            <v>8940</v>
          </cell>
          <cell r="AV153" t="str">
            <v>正常</v>
          </cell>
          <cell r="AW153">
            <v>0</v>
          </cell>
          <cell r="AX153">
            <v>0</v>
          </cell>
          <cell r="AY153">
            <v>19855.97</v>
          </cell>
        </row>
        <row r="153">
          <cell r="BA153">
            <v>26</v>
          </cell>
          <cell r="BB153">
            <v>150.111538461538</v>
          </cell>
        </row>
        <row r="153">
          <cell r="BE153">
            <v>0</v>
          </cell>
          <cell r="BF153">
            <v>5</v>
          </cell>
          <cell r="BG153">
            <v>0</v>
          </cell>
          <cell r="BH153">
            <v>10</v>
          </cell>
          <cell r="BI153">
            <v>10</v>
          </cell>
          <cell r="BJ153">
            <v>0</v>
          </cell>
          <cell r="BK153">
            <v>0</v>
          </cell>
          <cell r="BL153">
            <v>25</v>
          </cell>
          <cell r="BM153" t="str">
            <v>A(优质)</v>
          </cell>
        </row>
        <row r="153">
          <cell r="BO153" t="str">
            <v/>
          </cell>
          <cell r="BP153" t="str">
            <v/>
          </cell>
        </row>
        <row r="153">
          <cell r="BW153" t="str">
            <v/>
          </cell>
          <cell r="BX153">
            <v>44740</v>
          </cell>
          <cell r="BY153" t="str">
            <v/>
          </cell>
          <cell r="BZ153" t="str">
            <v/>
          </cell>
        </row>
        <row r="153">
          <cell r="CD153" t="str">
            <v>FET-FH-202206R0016</v>
          </cell>
          <cell r="CE153" t="str">
            <v>童军</v>
          </cell>
          <cell r="CF153" t="str">
            <v>430703198005162011</v>
          </cell>
          <cell r="CG153">
            <v>15886669104</v>
          </cell>
          <cell r="CH153">
            <v>44740</v>
          </cell>
          <cell r="CI153">
            <v>44984</v>
          </cell>
        </row>
        <row r="154">
          <cell r="B154" t="str">
            <v>租赁</v>
          </cell>
        </row>
        <row r="154">
          <cell r="F154" t="str">
            <v>深圳市陶元百顺汽车销售有限公司</v>
          </cell>
          <cell r="G154" t="str">
            <v>352203198911010516</v>
          </cell>
          <cell r="H154">
            <v>18605933100</v>
          </cell>
          <cell r="I154" t="str">
            <v>网约车以租代购方案</v>
          </cell>
          <cell r="J154" t="str">
            <v>风神E70/DFM7001G1F1BEV</v>
          </cell>
          <cell r="K154" t="str">
            <v>深圳</v>
          </cell>
        </row>
        <row r="154">
          <cell r="M154" t="str">
            <v>深圳市龙华区大浪街道陶园社区汉艺厂厂房</v>
          </cell>
          <cell r="N154" t="str">
            <v>张晓凤</v>
          </cell>
          <cell r="O154" t="str">
            <v>丁艺</v>
          </cell>
          <cell r="P154" t="str">
            <v>徐莹莹</v>
          </cell>
          <cell r="Q154" t="str">
            <v>李玮</v>
          </cell>
          <cell r="R154">
            <v>18605933100</v>
          </cell>
        </row>
        <row r="154">
          <cell r="U154" t="str">
            <v>深圳市舒适捷汽车租赁有限公司</v>
          </cell>
        </row>
        <row r="154">
          <cell r="W154" t="str">
            <v>LDP31B969NG043905</v>
          </cell>
          <cell r="X154" t="str">
            <v>粤BDT0837</v>
          </cell>
          <cell r="Y154" t="str">
            <v>862052211201229</v>
          </cell>
          <cell r="Z154">
            <v>45087</v>
          </cell>
          <cell r="AA154">
            <v>45104</v>
          </cell>
          <cell r="AB154" t="str">
            <v>2023/06</v>
          </cell>
          <cell r="AC154">
            <v>1</v>
          </cell>
          <cell r="AD154">
            <v>3</v>
          </cell>
          <cell r="AE154">
            <v>300</v>
          </cell>
          <cell r="AF154">
            <v>0</v>
          </cell>
          <cell r="AG154">
            <v>0</v>
          </cell>
          <cell r="AH154">
            <v>44740</v>
          </cell>
          <cell r="AI154">
            <v>44741</v>
          </cell>
          <cell r="AJ154">
            <v>44740</v>
          </cell>
        </row>
        <row r="154">
          <cell r="AL154">
            <v>9000</v>
          </cell>
          <cell r="AM154">
            <v>44741</v>
          </cell>
          <cell r="AN154" t="str">
            <v>深圳市舒适橙出行科技有限公司公账</v>
          </cell>
          <cell r="AO154">
            <v>2980</v>
          </cell>
          <cell r="AP154">
            <v>44770</v>
          </cell>
          <cell r="AQ154">
            <v>44862</v>
          </cell>
          <cell r="AR154">
            <v>3</v>
          </cell>
          <cell r="AS154">
            <v>8940</v>
          </cell>
          <cell r="AT154">
            <v>3</v>
          </cell>
          <cell r="AU154">
            <v>8940</v>
          </cell>
          <cell r="AV154" t="str">
            <v>正常</v>
          </cell>
          <cell r="AW154">
            <v>0</v>
          </cell>
          <cell r="AX154">
            <v>0</v>
          </cell>
          <cell r="AY154">
            <v>23007.63</v>
          </cell>
        </row>
        <row r="154">
          <cell r="BA154">
            <v>34</v>
          </cell>
          <cell r="BB154">
            <v>206.697352941176</v>
          </cell>
        </row>
        <row r="154">
          <cell r="BE154">
            <v>0</v>
          </cell>
          <cell r="BF154">
            <v>0</v>
          </cell>
          <cell r="BG154">
            <v>0</v>
          </cell>
          <cell r="BH154">
            <v>5</v>
          </cell>
          <cell r="BI154">
            <v>10</v>
          </cell>
          <cell r="BJ154">
            <v>0</v>
          </cell>
          <cell r="BK154">
            <v>0</v>
          </cell>
          <cell r="BL154">
            <v>15</v>
          </cell>
          <cell r="BM154" t="str">
            <v>A(优质)</v>
          </cell>
        </row>
        <row r="154">
          <cell r="BO154" t="str">
            <v/>
          </cell>
          <cell r="BP154" t="str">
            <v/>
          </cell>
        </row>
        <row r="154">
          <cell r="BW154" t="str">
            <v/>
          </cell>
          <cell r="BX154">
            <v>44740</v>
          </cell>
          <cell r="BY154" t="str">
            <v/>
          </cell>
          <cell r="BZ154" t="str">
            <v/>
          </cell>
        </row>
        <row r="154">
          <cell r="CD154" t="str">
            <v>FET-FH-202206R0016</v>
          </cell>
          <cell r="CE154" t="str">
            <v>陈星勇</v>
          </cell>
          <cell r="CF154" t="str">
            <v>441723199611080019</v>
          </cell>
          <cell r="CG154">
            <v>13326586004</v>
          </cell>
          <cell r="CH154">
            <v>44744</v>
          </cell>
          <cell r="CI154">
            <v>44987</v>
          </cell>
        </row>
        <row r="155">
          <cell r="B155" t="str">
            <v>租赁</v>
          </cell>
        </row>
        <row r="155">
          <cell r="F155" t="str">
            <v>深圳市陶元百顺汽车销售有限公司</v>
          </cell>
          <cell r="G155" t="str">
            <v>352203198911010516</v>
          </cell>
          <cell r="H155">
            <v>18605933100</v>
          </cell>
          <cell r="I155" t="str">
            <v>网约车以租代购方案</v>
          </cell>
          <cell r="J155" t="str">
            <v>风神E70/DFM7001G1F1BEV</v>
          </cell>
          <cell r="K155" t="str">
            <v>深圳</v>
          </cell>
        </row>
        <row r="155">
          <cell r="M155" t="str">
            <v>深圳市龙华区大浪街道陶园社区汉艺厂厂房</v>
          </cell>
          <cell r="N155" t="str">
            <v>张晓凤</v>
          </cell>
          <cell r="O155" t="str">
            <v>丁艺</v>
          </cell>
          <cell r="P155" t="str">
            <v>徐莹莹</v>
          </cell>
          <cell r="Q155" t="str">
            <v>李玮</v>
          </cell>
          <cell r="R155">
            <v>18605933100</v>
          </cell>
        </row>
        <row r="155">
          <cell r="U155" t="str">
            <v>深圳市舒适捷汽车租赁有限公司</v>
          </cell>
        </row>
        <row r="155">
          <cell r="W155" t="str">
            <v>LDP31B964NG043942</v>
          </cell>
          <cell r="X155" t="str">
            <v>粤BDT0525</v>
          </cell>
          <cell r="Y155" t="str">
            <v>862052211201032</v>
          </cell>
          <cell r="Z155">
            <v>45087</v>
          </cell>
          <cell r="AA155">
            <v>45104</v>
          </cell>
          <cell r="AB155" t="str">
            <v>2023/06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44740</v>
          </cell>
          <cell r="AI155">
            <v>44741</v>
          </cell>
          <cell r="AJ155">
            <v>44740</v>
          </cell>
        </row>
        <row r="155">
          <cell r="AL155">
            <v>9000</v>
          </cell>
          <cell r="AM155">
            <v>44741</v>
          </cell>
          <cell r="AN155" t="str">
            <v>深圳市舒适橙出行科技有限公司公账</v>
          </cell>
          <cell r="AO155">
            <v>2980</v>
          </cell>
          <cell r="AP155">
            <v>44770</v>
          </cell>
          <cell r="AQ155">
            <v>44862</v>
          </cell>
          <cell r="AR155">
            <v>3</v>
          </cell>
          <cell r="AS155">
            <v>8940</v>
          </cell>
          <cell r="AT155">
            <v>3</v>
          </cell>
          <cell r="AU155">
            <v>8940</v>
          </cell>
          <cell r="AV155" t="str">
            <v>正常</v>
          </cell>
          <cell r="AW155">
            <v>0</v>
          </cell>
          <cell r="AX155">
            <v>0</v>
          </cell>
          <cell r="AY155">
            <v>23734.24</v>
          </cell>
        </row>
        <row r="155">
          <cell r="BA155">
            <v>33</v>
          </cell>
          <cell r="BB155">
            <v>252.346666666667</v>
          </cell>
        </row>
        <row r="155"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10</v>
          </cell>
          <cell r="BJ155">
            <v>0</v>
          </cell>
          <cell r="BK155">
            <v>0</v>
          </cell>
          <cell r="BL155">
            <v>10</v>
          </cell>
          <cell r="BM155" t="str">
            <v>A(优质)</v>
          </cell>
        </row>
        <row r="155">
          <cell r="BO155" t="str">
            <v/>
          </cell>
          <cell r="BP155" t="str">
            <v/>
          </cell>
        </row>
        <row r="155">
          <cell r="BW155" t="str">
            <v/>
          </cell>
          <cell r="BX155">
            <v>44740</v>
          </cell>
          <cell r="BY155" t="str">
            <v/>
          </cell>
          <cell r="BZ155" t="str">
            <v/>
          </cell>
        </row>
        <row r="155">
          <cell r="CD155" t="str">
            <v>FET-FH-202206R0016</v>
          </cell>
          <cell r="CE155" t="str">
            <v>邓剑</v>
          </cell>
          <cell r="CF155" t="str">
            <v>440981199501031439</v>
          </cell>
          <cell r="CG155">
            <v>17688839721</v>
          </cell>
          <cell r="CH155">
            <v>44742</v>
          </cell>
          <cell r="CI155">
            <v>44987</v>
          </cell>
        </row>
        <row r="156">
          <cell r="B156" t="str">
            <v>租赁</v>
          </cell>
        </row>
        <row r="156">
          <cell r="F156" t="str">
            <v>深圳市陶元百顺汽车销售有限公司</v>
          </cell>
          <cell r="G156" t="str">
            <v>352203198911010516</v>
          </cell>
          <cell r="H156">
            <v>18605933100</v>
          </cell>
          <cell r="I156" t="str">
            <v>网约车以租代购方案</v>
          </cell>
          <cell r="J156" t="str">
            <v>风神E70/DFM7001G1F1BEV</v>
          </cell>
          <cell r="K156" t="str">
            <v>深圳</v>
          </cell>
        </row>
        <row r="156">
          <cell r="M156" t="str">
            <v>深圳市龙华区大浪街道陶园社区汉艺厂厂房</v>
          </cell>
          <cell r="N156" t="str">
            <v>张晓凤</v>
          </cell>
          <cell r="O156" t="str">
            <v>丁艺</v>
          </cell>
          <cell r="P156" t="str">
            <v>徐莹莹</v>
          </cell>
          <cell r="Q156" t="str">
            <v>李玮</v>
          </cell>
          <cell r="R156">
            <v>18605933100</v>
          </cell>
        </row>
        <row r="156">
          <cell r="U156" t="str">
            <v>深圳市舒适捷汽车租赁有限公司</v>
          </cell>
        </row>
        <row r="156">
          <cell r="W156" t="str">
            <v>LDP31B960NG035935</v>
          </cell>
          <cell r="X156" t="str">
            <v>粤BDN6271</v>
          </cell>
          <cell r="Y156" t="str">
            <v>862052211201435</v>
          </cell>
          <cell r="Z156">
            <v>45087</v>
          </cell>
          <cell r="AA156">
            <v>45104</v>
          </cell>
          <cell r="AB156" t="str">
            <v>2023/06</v>
          </cell>
          <cell r="AC156">
            <v>1</v>
          </cell>
          <cell r="AD156">
            <v>0</v>
          </cell>
          <cell r="AE156">
            <v>300</v>
          </cell>
          <cell r="AF156">
            <v>0</v>
          </cell>
          <cell r="AG156">
            <v>0</v>
          </cell>
          <cell r="AH156">
            <v>44740</v>
          </cell>
          <cell r="AI156">
            <v>44741</v>
          </cell>
          <cell r="AJ156">
            <v>44740</v>
          </cell>
        </row>
        <row r="156">
          <cell r="AL156">
            <v>9000</v>
          </cell>
          <cell r="AM156">
            <v>44741</v>
          </cell>
          <cell r="AN156" t="str">
            <v>深圳市舒适橙出行科技有限公司公账</v>
          </cell>
          <cell r="AO156">
            <v>2980</v>
          </cell>
          <cell r="AP156">
            <v>44770</v>
          </cell>
          <cell r="AQ156">
            <v>44862</v>
          </cell>
          <cell r="AR156">
            <v>3</v>
          </cell>
          <cell r="AS156">
            <v>8940</v>
          </cell>
          <cell r="AT156">
            <v>3</v>
          </cell>
          <cell r="AU156">
            <v>8940</v>
          </cell>
          <cell r="AV156" t="str">
            <v>正常</v>
          </cell>
          <cell r="AW156">
            <v>0</v>
          </cell>
          <cell r="AX156">
            <v>0</v>
          </cell>
          <cell r="AY156">
            <v>25118.41</v>
          </cell>
        </row>
        <row r="156">
          <cell r="BA156">
            <v>34</v>
          </cell>
          <cell r="BB156">
            <v>224.779411764706</v>
          </cell>
        </row>
        <row r="156">
          <cell r="BE156">
            <v>0</v>
          </cell>
          <cell r="BF156">
            <v>0</v>
          </cell>
          <cell r="BG156">
            <v>0</v>
          </cell>
          <cell r="BH156">
            <v>5</v>
          </cell>
          <cell r="BI156">
            <v>10</v>
          </cell>
          <cell r="BJ156">
            <v>0</v>
          </cell>
          <cell r="BK156">
            <v>0</v>
          </cell>
          <cell r="BL156">
            <v>15</v>
          </cell>
          <cell r="BM156" t="str">
            <v>A(优质)</v>
          </cell>
        </row>
        <row r="156">
          <cell r="BO156" t="str">
            <v/>
          </cell>
          <cell r="BP156" t="str">
            <v/>
          </cell>
        </row>
        <row r="156">
          <cell r="BW156" t="str">
            <v/>
          </cell>
          <cell r="BX156">
            <v>44740</v>
          </cell>
          <cell r="BY156" t="str">
            <v/>
          </cell>
          <cell r="BZ156" t="str">
            <v/>
          </cell>
        </row>
        <row r="156">
          <cell r="CD156" t="str">
            <v>FET-FH-202206R0016</v>
          </cell>
          <cell r="CE156" t="str">
            <v>李寿军</v>
          </cell>
          <cell r="CF156" t="str">
            <v>432927197810164713</v>
          </cell>
          <cell r="CG156">
            <v>13151986951</v>
          </cell>
          <cell r="CH156">
            <v>44744</v>
          </cell>
          <cell r="CI156">
            <v>44987</v>
          </cell>
        </row>
        <row r="157">
          <cell r="B157" t="str">
            <v>租赁</v>
          </cell>
        </row>
        <row r="157">
          <cell r="F157" t="str">
            <v>深圳市陶元百顺汽车销售有限公司</v>
          </cell>
          <cell r="G157" t="str">
            <v>352203198911010516</v>
          </cell>
          <cell r="H157">
            <v>18605933100</v>
          </cell>
          <cell r="I157" t="str">
            <v>网约车以租代购方案</v>
          </cell>
          <cell r="J157" t="str">
            <v>风神E70/DFM7001G1F1BEV</v>
          </cell>
          <cell r="K157" t="str">
            <v>深圳</v>
          </cell>
        </row>
        <row r="157">
          <cell r="M157" t="str">
            <v>深圳市龙华区大浪街道陶园社区汉艺厂厂房</v>
          </cell>
          <cell r="N157" t="str">
            <v>张晓凤</v>
          </cell>
          <cell r="O157" t="str">
            <v>丁艺</v>
          </cell>
          <cell r="P157" t="str">
            <v>徐莹莹</v>
          </cell>
          <cell r="Q157" t="str">
            <v>李玮</v>
          </cell>
          <cell r="R157">
            <v>18605933100</v>
          </cell>
        </row>
        <row r="157">
          <cell r="U157" t="str">
            <v>深圳市舒适捷汽车租赁有限公司</v>
          </cell>
        </row>
        <row r="157">
          <cell r="W157" t="str">
            <v>LDP31B965NG036899</v>
          </cell>
          <cell r="X157" t="str">
            <v>粤BDT7883</v>
          </cell>
          <cell r="Y157" t="str">
            <v>862052211201482</v>
          </cell>
          <cell r="Z157">
            <v>45087</v>
          </cell>
          <cell r="AA157">
            <v>45104</v>
          </cell>
          <cell r="AB157" t="str">
            <v>2023/06</v>
          </cell>
          <cell r="AC157">
            <v>3</v>
          </cell>
          <cell r="AD157">
            <v>0</v>
          </cell>
          <cell r="AE157">
            <v>900</v>
          </cell>
          <cell r="AF157">
            <v>0</v>
          </cell>
          <cell r="AG157">
            <v>0</v>
          </cell>
          <cell r="AH157">
            <v>44740</v>
          </cell>
          <cell r="AI157">
            <v>44741</v>
          </cell>
          <cell r="AJ157">
            <v>44740</v>
          </cell>
        </row>
        <row r="157">
          <cell r="AL157">
            <v>9000</v>
          </cell>
          <cell r="AM157">
            <v>44741</v>
          </cell>
          <cell r="AN157" t="str">
            <v>深圳市舒适橙出行科技有限公司公账</v>
          </cell>
          <cell r="AO157">
            <v>2980</v>
          </cell>
          <cell r="AP157">
            <v>44770</v>
          </cell>
          <cell r="AQ157">
            <v>44862</v>
          </cell>
          <cell r="AR157">
            <v>3</v>
          </cell>
          <cell r="AS157">
            <v>8940</v>
          </cell>
          <cell r="AT157">
            <v>3</v>
          </cell>
          <cell r="AU157">
            <v>8940</v>
          </cell>
          <cell r="AV157" t="str">
            <v>正常</v>
          </cell>
          <cell r="AW157">
            <v>0</v>
          </cell>
          <cell r="AX157">
            <v>0</v>
          </cell>
          <cell r="AY157">
            <v>23579.07</v>
          </cell>
        </row>
        <row r="157">
          <cell r="BA157">
            <v>31</v>
          </cell>
          <cell r="BB157">
            <v>228.835161290323</v>
          </cell>
        </row>
        <row r="157">
          <cell r="BE157">
            <v>0</v>
          </cell>
          <cell r="BF157">
            <v>0</v>
          </cell>
          <cell r="BG157">
            <v>0</v>
          </cell>
          <cell r="BH157" t="str">
            <v/>
          </cell>
          <cell r="BI157">
            <v>10</v>
          </cell>
          <cell r="BJ157">
            <v>0</v>
          </cell>
          <cell r="BK157">
            <v>0</v>
          </cell>
          <cell r="BL157">
            <v>10</v>
          </cell>
          <cell r="BM157" t="str">
            <v>A(优质)</v>
          </cell>
        </row>
        <row r="157">
          <cell r="BO157" t="str">
            <v/>
          </cell>
          <cell r="BP157" t="str">
            <v/>
          </cell>
        </row>
        <row r="157">
          <cell r="BW157" t="str">
            <v/>
          </cell>
          <cell r="BX157">
            <v>44740</v>
          </cell>
          <cell r="BY157" t="str">
            <v/>
          </cell>
          <cell r="BZ157" t="str">
            <v/>
          </cell>
        </row>
        <row r="157">
          <cell r="CD157" t="str">
            <v>FET-FH-202206R0018</v>
          </cell>
          <cell r="CE157" t="str">
            <v>国凤春</v>
          </cell>
          <cell r="CF157" t="str">
            <v>220103197805042118</v>
          </cell>
          <cell r="CG157">
            <v>17602055554</v>
          </cell>
          <cell r="CH157">
            <v>44742</v>
          </cell>
          <cell r="CI157">
            <v>44986</v>
          </cell>
        </row>
        <row r="158">
          <cell r="B158" t="str">
            <v>租赁</v>
          </cell>
        </row>
        <row r="158">
          <cell r="F158" t="str">
            <v>深圳市陶元百顺汽车销售有限公司</v>
          </cell>
          <cell r="G158" t="str">
            <v>352203198911010516</v>
          </cell>
          <cell r="H158">
            <v>18605933100</v>
          </cell>
          <cell r="I158" t="str">
            <v>网约车以租代购方案</v>
          </cell>
          <cell r="J158" t="str">
            <v>风神E70/DFM7001G1F1BEV</v>
          </cell>
          <cell r="K158" t="str">
            <v>深圳</v>
          </cell>
        </row>
        <row r="158">
          <cell r="M158" t="str">
            <v>深圳市龙华区大浪街道陶园社区汉艺厂厂房</v>
          </cell>
          <cell r="N158" t="str">
            <v>张晓凤</v>
          </cell>
          <cell r="O158" t="str">
            <v>丁艺</v>
          </cell>
          <cell r="P158" t="str">
            <v>徐莹莹</v>
          </cell>
          <cell r="Q158" t="str">
            <v>李玮</v>
          </cell>
          <cell r="R158">
            <v>18605933100</v>
          </cell>
        </row>
        <row r="158">
          <cell r="U158" t="str">
            <v>深圳市舒适捷汽车租赁有限公司</v>
          </cell>
        </row>
        <row r="158">
          <cell r="W158" t="str">
            <v>LDP31B968NG043989</v>
          </cell>
          <cell r="X158" t="str">
            <v>粤BDT4287</v>
          </cell>
          <cell r="Y158" t="str">
            <v>862052211200780</v>
          </cell>
          <cell r="Z158">
            <v>45087</v>
          </cell>
          <cell r="AA158">
            <v>45104</v>
          </cell>
          <cell r="AB158" t="str">
            <v>2023/06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44740</v>
          </cell>
          <cell r="AI158">
            <v>44741</v>
          </cell>
          <cell r="AJ158">
            <v>44740</v>
          </cell>
        </row>
        <row r="158">
          <cell r="AL158">
            <v>9000</v>
          </cell>
          <cell r="AM158">
            <v>44741</v>
          </cell>
          <cell r="AN158" t="str">
            <v>深圳市舒适橙出行科技有限公司公账</v>
          </cell>
          <cell r="AO158">
            <v>2980</v>
          </cell>
          <cell r="AP158">
            <v>44770</v>
          </cell>
          <cell r="AQ158">
            <v>44862</v>
          </cell>
          <cell r="AR158">
            <v>3</v>
          </cell>
          <cell r="AS158">
            <v>8940</v>
          </cell>
          <cell r="AT158">
            <v>3</v>
          </cell>
          <cell r="AU158">
            <v>8940</v>
          </cell>
          <cell r="AV158" t="str">
            <v>正常</v>
          </cell>
          <cell r="AW158">
            <v>0</v>
          </cell>
          <cell r="AX158">
            <v>0</v>
          </cell>
          <cell r="AY158">
            <v>18959.2</v>
          </cell>
        </row>
        <row r="158">
          <cell r="BA158">
            <v>33</v>
          </cell>
          <cell r="BB158">
            <v>190.73696969697</v>
          </cell>
        </row>
        <row r="158"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10</v>
          </cell>
          <cell r="BJ158">
            <v>0</v>
          </cell>
          <cell r="BK158">
            <v>0</v>
          </cell>
          <cell r="BL158">
            <v>10</v>
          </cell>
          <cell r="BM158" t="str">
            <v>A(优质)</v>
          </cell>
        </row>
        <row r="158">
          <cell r="BO158" t="str">
            <v/>
          </cell>
          <cell r="BP158" t="str">
            <v/>
          </cell>
        </row>
        <row r="158">
          <cell r="BW158" t="str">
            <v/>
          </cell>
          <cell r="BX158">
            <v>44740</v>
          </cell>
          <cell r="BY158" t="str">
            <v/>
          </cell>
          <cell r="BZ158" t="str">
            <v/>
          </cell>
        </row>
        <row r="158">
          <cell r="CD158" t="str">
            <v>FET-FH-202206R0018</v>
          </cell>
          <cell r="CE158" t="str">
            <v>李世川</v>
          </cell>
          <cell r="CF158" t="str">
            <v>51302319740828801X</v>
          </cell>
          <cell r="CG158">
            <v>13528415845</v>
          </cell>
          <cell r="CH158">
            <v>44742</v>
          </cell>
          <cell r="CI158">
            <v>44985</v>
          </cell>
        </row>
        <row r="159">
          <cell r="B159" t="str">
            <v>租赁</v>
          </cell>
        </row>
        <row r="159">
          <cell r="F159" t="str">
            <v>深圳市陶元百顺汽车销售有限公司</v>
          </cell>
          <cell r="G159" t="str">
            <v>352203198911010516</v>
          </cell>
          <cell r="H159">
            <v>18605933100</v>
          </cell>
          <cell r="I159" t="str">
            <v>网约车以租代购方案</v>
          </cell>
          <cell r="J159" t="str">
            <v>风神E70/DFM7001G1F1BEV</v>
          </cell>
          <cell r="K159" t="str">
            <v>深圳</v>
          </cell>
        </row>
        <row r="159">
          <cell r="M159" t="str">
            <v>深圳市龙华区大浪街道陶园社区汉艺厂厂房</v>
          </cell>
          <cell r="N159" t="str">
            <v>张晓凤</v>
          </cell>
          <cell r="O159" t="str">
            <v>丁艺</v>
          </cell>
          <cell r="P159" t="str">
            <v>徐莹莹</v>
          </cell>
          <cell r="Q159" t="str">
            <v>李玮</v>
          </cell>
          <cell r="R159">
            <v>18605933100</v>
          </cell>
        </row>
        <row r="159">
          <cell r="U159" t="str">
            <v>深圳市舒适捷汽车租赁有限公司</v>
          </cell>
        </row>
        <row r="159">
          <cell r="W159" t="str">
            <v>LDP31B960NG036910</v>
          </cell>
          <cell r="X159" t="str">
            <v>粤BDG3642</v>
          </cell>
          <cell r="Y159" t="str">
            <v>862052211201249</v>
          </cell>
          <cell r="Z159">
            <v>45087</v>
          </cell>
          <cell r="AA159">
            <v>45104</v>
          </cell>
          <cell r="AB159" t="str">
            <v>2023/06</v>
          </cell>
          <cell r="AC159">
            <v>1</v>
          </cell>
          <cell r="AD159">
            <v>0</v>
          </cell>
          <cell r="AE159">
            <v>200</v>
          </cell>
          <cell r="AF159">
            <v>0</v>
          </cell>
          <cell r="AG159">
            <v>0</v>
          </cell>
          <cell r="AH159">
            <v>44740</v>
          </cell>
          <cell r="AI159">
            <v>44741</v>
          </cell>
          <cell r="AJ159">
            <v>44740</v>
          </cell>
        </row>
        <row r="159">
          <cell r="AL159">
            <v>9000</v>
          </cell>
          <cell r="AM159">
            <v>44741</v>
          </cell>
          <cell r="AN159" t="str">
            <v>深圳市舒适橙出行科技有限公司公账</v>
          </cell>
          <cell r="AO159">
            <v>2980</v>
          </cell>
          <cell r="AP159">
            <v>44770</v>
          </cell>
          <cell r="AQ159">
            <v>44862</v>
          </cell>
          <cell r="AR159">
            <v>3</v>
          </cell>
          <cell r="AS159">
            <v>8940</v>
          </cell>
          <cell r="AT159">
            <v>3</v>
          </cell>
          <cell r="AU159">
            <v>8940</v>
          </cell>
          <cell r="AV159" t="str">
            <v>正常</v>
          </cell>
          <cell r="AW159">
            <v>0</v>
          </cell>
          <cell r="AX159">
            <v>0</v>
          </cell>
          <cell r="AY159">
            <v>17960.07</v>
          </cell>
        </row>
        <row r="159">
          <cell r="BA159">
            <v>31</v>
          </cell>
          <cell r="BB159">
            <v>162.23935483871</v>
          </cell>
        </row>
        <row r="159">
          <cell r="BE159">
            <v>0</v>
          </cell>
          <cell r="BF159">
            <v>0</v>
          </cell>
          <cell r="BG159">
            <v>0</v>
          </cell>
          <cell r="BH159">
            <v>5</v>
          </cell>
          <cell r="BI159">
            <v>10</v>
          </cell>
          <cell r="BJ159">
            <v>0</v>
          </cell>
          <cell r="BK159">
            <v>0</v>
          </cell>
          <cell r="BL159">
            <v>15</v>
          </cell>
          <cell r="BM159" t="str">
            <v>A(优质)</v>
          </cell>
        </row>
        <row r="159">
          <cell r="BO159" t="str">
            <v/>
          </cell>
          <cell r="BP159" t="str">
            <v/>
          </cell>
        </row>
        <row r="159">
          <cell r="BW159" t="str">
            <v/>
          </cell>
          <cell r="BX159">
            <v>44740</v>
          </cell>
          <cell r="BY159" t="str">
            <v/>
          </cell>
          <cell r="BZ159" t="str">
            <v/>
          </cell>
        </row>
        <row r="159">
          <cell r="CD159" t="str">
            <v>FET-FH-202206R0022</v>
          </cell>
          <cell r="CE159" t="str">
            <v>许前前</v>
          </cell>
          <cell r="CF159" t="str">
            <v>410881198404030797</v>
          </cell>
          <cell r="CG159">
            <v>13631585312</v>
          </cell>
          <cell r="CH159">
            <v>44744</v>
          </cell>
          <cell r="CI159">
            <v>44987</v>
          </cell>
        </row>
        <row r="160">
          <cell r="B160" t="str">
            <v>租赁</v>
          </cell>
        </row>
        <row r="160">
          <cell r="F160" t="str">
            <v>深圳市陶元百顺汽车销售有限公司</v>
          </cell>
          <cell r="G160" t="str">
            <v>352203198911010516</v>
          </cell>
          <cell r="H160">
            <v>18605933100</v>
          </cell>
          <cell r="I160" t="str">
            <v>网约车以租代购方案</v>
          </cell>
          <cell r="J160" t="str">
            <v>风神E70/DFM7001G1F1BEV</v>
          </cell>
          <cell r="K160" t="str">
            <v>深圳</v>
          </cell>
        </row>
        <row r="160">
          <cell r="M160" t="str">
            <v>深圳市龙华区大浪街道陶园社区汉艺厂厂房</v>
          </cell>
          <cell r="N160" t="str">
            <v>张晓凤</v>
          </cell>
          <cell r="O160" t="str">
            <v>丁艺</v>
          </cell>
          <cell r="P160" t="str">
            <v>徐莹莹</v>
          </cell>
          <cell r="Q160" t="str">
            <v>李玮</v>
          </cell>
          <cell r="R160">
            <v>18605933100</v>
          </cell>
        </row>
        <row r="160">
          <cell r="U160" t="str">
            <v>深圳市舒适捷汽车租赁有限公司</v>
          </cell>
        </row>
        <row r="160">
          <cell r="W160" t="str">
            <v>LDP31B962NG034995</v>
          </cell>
          <cell r="X160" t="str">
            <v>粤BDQ2422</v>
          </cell>
          <cell r="Y160" t="str">
            <v>862052211201246</v>
          </cell>
          <cell r="Z160">
            <v>45087</v>
          </cell>
          <cell r="AA160">
            <v>45104</v>
          </cell>
          <cell r="AB160" t="str">
            <v>2023/06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44740</v>
          </cell>
          <cell r="AI160">
            <v>44741</v>
          </cell>
          <cell r="AJ160">
            <v>44740</v>
          </cell>
        </row>
        <row r="160">
          <cell r="AL160">
            <v>9000</v>
          </cell>
          <cell r="AM160">
            <v>44741</v>
          </cell>
          <cell r="AN160" t="str">
            <v>深圳市舒适橙出行科技有限公司公账</v>
          </cell>
          <cell r="AO160">
            <v>2980</v>
          </cell>
          <cell r="AP160">
            <v>44770</v>
          </cell>
          <cell r="AQ160">
            <v>44862</v>
          </cell>
          <cell r="AR160">
            <v>3</v>
          </cell>
          <cell r="AS160">
            <v>8940</v>
          </cell>
          <cell r="AT160">
            <v>3</v>
          </cell>
          <cell r="AU160">
            <v>8940</v>
          </cell>
          <cell r="AV160" t="str">
            <v>正常</v>
          </cell>
          <cell r="AW160">
            <v>0</v>
          </cell>
          <cell r="AX160">
            <v>0</v>
          </cell>
          <cell r="AY160">
            <v>13533.1</v>
          </cell>
        </row>
        <row r="160">
          <cell r="BA160">
            <v>22</v>
          </cell>
          <cell r="BB160">
            <v>183.388636363636</v>
          </cell>
        </row>
        <row r="160">
          <cell r="BE160">
            <v>0</v>
          </cell>
          <cell r="BF160">
            <v>5</v>
          </cell>
          <cell r="BG160">
            <v>0</v>
          </cell>
          <cell r="BH160">
            <v>0</v>
          </cell>
          <cell r="BI160">
            <v>10</v>
          </cell>
          <cell r="BJ160">
            <v>0</v>
          </cell>
          <cell r="BK160">
            <v>0</v>
          </cell>
          <cell r="BL160">
            <v>15</v>
          </cell>
          <cell r="BM160" t="str">
            <v>A(优质)</v>
          </cell>
        </row>
        <row r="160">
          <cell r="BO160" t="str">
            <v/>
          </cell>
          <cell r="BP160" t="str">
            <v/>
          </cell>
        </row>
        <row r="160">
          <cell r="BW160" t="str">
            <v/>
          </cell>
          <cell r="BX160">
            <v>44740</v>
          </cell>
          <cell r="BY160" t="str">
            <v/>
          </cell>
          <cell r="BZ160" t="str">
            <v/>
          </cell>
        </row>
        <row r="160">
          <cell r="CD160" t="str">
            <v>FET-FH-202206R0017</v>
          </cell>
          <cell r="CE160" t="str">
            <v>李煊杰</v>
          </cell>
          <cell r="CF160" t="str">
            <v>362524200104236017</v>
          </cell>
          <cell r="CG160">
            <v>13647919748</v>
          </cell>
          <cell r="CH160">
            <v>44744</v>
          </cell>
          <cell r="CI160">
            <v>44987</v>
          </cell>
        </row>
        <row r="161">
          <cell r="B161" t="str">
            <v>租赁</v>
          </cell>
        </row>
        <row r="161">
          <cell r="F161" t="str">
            <v>深圳市陶元百顺汽车销售有限公司</v>
          </cell>
          <cell r="G161" t="str">
            <v>352203198911010516</v>
          </cell>
          <cell r="H161">
            <v>18605933100</v>
          </cell>
          <cell r="I161" t="str">
            <v>网约车以租代购方案</v>
          </cell>
          <cell r="J161" t="str">
            <v>风神E70/DFM7001G1F1BEV</v>
          </cell>
          <cell r="K161" t="str">
            <v>深圳</v>
          </cell>
        </row>
        <row r="161">
          <cell r="M161" t="str">
            <v>深圳市龙华区大浪街道陶园社区汉艺厂厂房</v>
          </cell>
          <cell r="N161" t="str">
            <v>张晓凤</v>
          </cell>
          <cell r="O161" t="str">
            <v>丁艺</v>
          </cell>
          <cell r="P161" t="str">
            <v>徐莹莹</v>
          </cell>
          <cell r="Q161" t="str">
            <v>李玮</v>
          </cell>
          <cell r="R161">
            <v>18605933100</v>
          </cell>
        </row>
        <row r="161">
          <cell r="U161" t="str">
            <v>深圳市舒适捷汽车租赁有限公司</v>
          </cell>
        </row>
        <row r="161">
          <cell r="W161" t="str">
            <v>LDP31B962NG036908</v>
          </cell>
          <cell r="X161" t="str">
            <v>粤BAE7325</v>
          </cell>
          <cell r="Y161" t="str">
            <v>862052211200765</v>
          </cell>
          <cell r="Z161">
            <v>45086</v>
          </cell>
          <cell r="AA161">
            <v>45104</v>
          </cell>
          <cell r="AB161" t="str">
            <v>2023/06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44740</v>
          </cell>
          <cell r="AI161">
            <v>44741</v>
          </cell>
          <cell r="AJ161">
            <v>44740</v>
          </cell>
        </row>
        <row r="161">
          <cell r="AL161">
            <v>9000</v>
          </cell>
          <cell r="AM161">
            <v>44741</v>
          </cell>
          <cell r="AN161" t="str">
            <v>深圳市舒适橙出行科技有限公司公账</v>
          </cell>
          <cell r="AO161">
            <v>2980</v>
          </cell>
          <cell r="AP161">
            <v>44770</v>
          </cell>
          <cell r="AQ161">
            <v>44862</v>
          </cell>
          <cell r="AR161">
            <v>3</v>
          </cell>
          <cell r="AS161">
            <v>8940</v>
          </cell>
          <cell r="AT161">
            <v>3</v>
          </cell>
          <cell r="AU161">
            <v>8940</v>
          </cell>
          <cell r="AV161" t="str">
            <v>正常</v>
          </cell>
          <cell r="AW161">
            <v>0</v>
          </cell>
          <cell r="AX161">
            <v>0</v>
          </cell>
          <cell r="AY161">
            <v>24476.9</v>
          </cell>
        </row>
        <row r="161">
          <cell r="BA161">
            <v>32</v>
          </cell>
          <cell r="BB161">
            <v>230.1640625</v>
          </cell>
        </row>
        <row r="161"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10</v>
          </cell>
          <cell r="BJ161">
            <v>0</v>
          </cell>
          <cell r="BK161">
            <v>0</v>
          </cell>
          <cell r="BL161">
            <v>10</v>
          </cell>
          <cell r="BM161" t="str">
            <v>A(优质)</v>
          </cell>
        </row>
        <row r="161">
          <cell r="BO161" t="str">
            <v/>
          </cell>
          <cell r="BP161" t="str">
            <v/>
          </cell>
        </row>
        <row r="161">
          <cell r="BW161" t="str">
            <v/>
          </cell>
          <cell r="BX161">
            <v>44740</v>
          </cell>
          <cell r="BY161" t="str">
            <v/>
          </cell>
          <cell r="BZ161" t="str">
            <v/>
          </cell>
        </row>
        <row r="161">
          <cell r="CD161" t="str">
            <v>FET-FH-202206R0013</v>
          </cell>
          <cell r="CE161" t="str">
            <v>席侦琼</v>
          </cell>
          <cell r="CF161" t="str">
            <v>362202198001093813</v>
          </cell>
          <cell r="CG161">
            <v>15111252791</v>
          </cell>
          <cell r="CH161">
            <v>44740</v>
          </cell>
          <cell r="CI161">
            <v>46200</v>
          </cell>
        </row>
        <row r="162">
          <cell r="B162" t="str">
            <v>租赁</v>
          </cell>
        </row>
        <row r="162">
          <cell r="F162" t="str">
            <v>深圳市陶元百顺汽车销售有限公司</v>
          </cell>
          <cell r="G162" t="str">
            <v>352203198911010516</v>
          </cell>
          <cell r="H162">
            <v>18605933100</v>
          </cell>
          <cell r="I162" t="str">
            <v>网约车以租代购方案</v>
          </cell>
          <cell r="J162" t="str">
            <v>风神E70/DFM7001G1F1BEV</v>
          </cell>
          <cell r="K162" t="str">
            <v>深圳</v>
          </cell>
        </row>
        <row r="162">
          <cell r="M162" t="str">
            <v>深圳市龙华区大浪街道陶园社区汉艺厂厂房</v>
          </cell>
          <cell r="N162" t="str">
            <v>张晓凤</v>
          </cell>
          <cell r="O162" t="str">
            <v>丁艺</v>
          </cell>
          <cell r="P162" t="str">
            <v>徐莹莹</v>
          </cell>
          <cell r="Q162" t="str">
            <v>李玮</v>
          </cell>
          <cell r="R162">
            <v>18605933100</v>
          </cell>
        </row>
        <row r="162">
          <cell r="U162" t="str">
            <v>深圳市舒适捷汽车租赁有限公司</v>
          </cell>
        </row>
        <row r="162">
          <cell r="W162" t="str">
            <v>LDP31B963NG036898</v>
          </cell>
          <cell r="X162" t="str">
            <v>粤BDZ2181</v>
          </cell>
          <cell r="Y162" t="str">
            <v>862052211201464</v>
          </cell>
          <cell r="Z162">
            <v>45087</v>
          </cell>
          <cell r="AA162">
            <v>45104</v>
          </cell>
          <cell r="AB162" t="str">
            <v>2023/06</v>
          </cell>
          <cell r="AC162">
            <v>1</v>
          </cell>
          <cell r="AD162">
            <v>0</v>
          </cell>
          <cell r="AE162">
            <v>300</v>
          </cell>
          <cell r="AF162">
            <v>0</v>
          </cell>
          <cell r="AG162">
            <v>0</v>
          </cell>
          <cell r="AH162">
            <v>44740</v>
          </cell>
          <cell r="AI162">
            <v>44741</v>
          </cell>
          <cell r="AJ162">
            <v>44740</v>
          </cell>
        </row>
        <row r="162">
          <cell r="AL162">
            <v>9000</v>
          </cell>
          <cell r="AM162">
            <v>44741</v>
          </cell>
          <cell r="AN162" t="str">
            <v>深圳市舒适橙出行科技有限公司公账</v>
          </cell>
          <cell r="AO162">
            <v>2980</v>
          </cell>
          <cell r="AP162">
            <v>44770</v>
          </cell>
          <cell r="AQ162">
            <v>44862</v>
          </cell>
          <cell r="AR162">
            <v>3</v>
          </cell>
          <cell r="AS162">
            <v>8940</v>
          </cell>
          <cell r="AT162">
            <v>3</v>
          </cell>
          <cell r="AU162">
            <v>8940</v>
          </cell>
          <cell r="AV162" t="str">
            <v>正常</v>
          </cell>
          <cell r="AW162">
            <v>0</v>
          </cell>
          <cell r="AX162">
            <v>0</v>
          </cell>
          <cell r="AY162">
            <v>19389.45</v>
          </cell>
        </row>
        <row r="162">
          <cell r="BA162">
            <v>30</v>
          </cell>
          <cell r="BB162">
            <v>276.912666666667</v>
          </cell>
        </row>
        <row r="162">
          <cell r="BE162">
            <v>0</v>
          </cell>
          <cell r="BF162">
            <v>0</v>
          </cell>
          <cell r="BG162">
            <v>0</v>
          </cell>
          <cell r="BH162">
            <v>5</v>
          </cell>
          <cell r="BI162">
            <v>10</v>
          </cell>
          <cell r="BJ162">
            <v>0</v>
          </cell>
          <cell r="BK162">
            <v>0</v>
          </cell>
          <cell r="BL162">
            <v>15</v>
          </cell>
          <cell r="BM162" t="str">
            <v>A(优质)</v>
          </cell>
        </row>
        <row r="162">
          <cell r="BO162" t="str">
            <v/>
          </cell>
          <cell r="BP162" t="str">
            <v/>
          </cell>
        </row>
        <row r="162">
          <cell r="BW162" t="str">
            <v/>
          </cell>
          <cell r="BX162">
            <v>44740</v>
          </cell>
          <cell r="BY162" t="str">
            <v/>
          </cell>
          <cell r="BZ162" t="str">
            <v/>
          </cell>
        </row>
        <row r="162">
          <cell r="CD162" t="str">
            <v>FET-FH-202206R0018</v>
          </cell>
          <cell r="CE162" t="str">
            <v>唐国权</v>
          </cell>
          <cell r="CF162" t="str">
            <v>522126197208274516</v>
          </cell>
          <cell r="CG162">
            <v>13713013330</v>
          </cell>
          <cell r="CH162">
            <v>44749</v>
          </cell>
          <cell r="CI162">
            <v>44991</v>
          </cell>
        </row>
        <row r="163">
          <cell r="B163" t="str">
            <v>租赁</v>
          </cell>
        </row>
        <row r="163">
          <cell r="F163" t="str">
            <v>深圳市陶元百顺汽车销售有限公司</v>
          </cell>
          <cell r="G163" t="str">
            <v>352203198911010516</v>
          </cell>
          <cell r="H163">
            <v>18605933100</v>
          </cell>
          <cell r="I163" t="str">
            <v>网约车以租代购方案</v>
          </cell>
          <cell r="J163" t="str">
            <v>风神E70/DFM7001G1F1BEV</v>
          </cell>
          <cell r="K163" t="str">
            <v>深圳</v>
          </cell>
        </row>
        <row r="163">
          <cell r="M163" t="str">
            <v>深圳市龙华区大浪街道陶园社区汉艺厂厂房</v>
          </cell>
          <cell r="N163" t="str">
            <v>张晓凤</v>
          </cell>
          <cell r="O163" t="str">
            <v>丁艺</v>
          </cell>
          <cell r="P163" t="str">
            <v>徐莹莹</v>
          </cell>
          <cell r="Q163" t="str">
            <v>李玮</v>
          </cell>
          <cell r="R163">
            <v>18605933100</v>
          </cell>
        </row>
        <row r="163">
          <cell r="U163" t="str">
            <v>深圳市舒适捷汽车租赁有限公司</v>
          </cell>
        </row>
        <row r="163">
          <cell r="W163" t="str">
            <v>LDP31B968NG036203</v>
          </cell>
          <cell r="X163" t="str">
            <v>粤BDF6571</v>
          </cell>
          <cell r="Y163" t="str">
            <v>862052211201282</v>
          </cell>
          <cell r="Z163">
            <v>45087</v>
          </cell>
          <cell r="AA163">
            <v>45104</v>
          </cell>
          <cell r="AB163" t="str">
            <v>2023/06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44740</v>
          </cell>
          <cell r="AI163">
            <v>44741</v>
          </cell>
          <cell r="AJ163">
            <v>44740</v>
          </cell>
        </row>
        <row r="163">
          <cell r="AL163">
            <v>9000</v>
          </cell>
          <cell r="AM163">
            <v>44741</v>
          </cell>
          <cell r="AN163" t="str">
            <v>深圳市舒适橙出行科技有限公司公账</v>
          </cell>
          <cell r="AO163">
            <v>2980</v>
          </cell>
          <cell r="AP163">
            <v>44770</v>
          </cell>
          <cell r="AQ163">
            <v>44862</v>
          </cell>
          <cell r="AR163">
            <v>3</v>
          </cell>
          <cell r="AS163">
            <v>8940</v>
          </cell>
          <cell r="AT163">
            <v>3</v>
          </cell>
          <cell r="AU163">
            <v>8940</v>
          </cell>
          <cell r="AV163" t="str">
            <v>正常</v>
          </cell>
          <cell r="AW163">
            <v>0</v>
          </cell>
          <cell r="AX163">
            <v>0</v>
          </cell>
          <cell r="AY163">
            <v>20390.37</v>
          </cell>
        </row>
        <row r="163">
          <cell r="BA163">
            <v>31</v>
          </cell>
          <cell r="BB163">
            <v>225.961935483871</v>
          </cell>
        </row>
        <row r="163"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10</v>
          </cell>
          <cell r="BJ163">
            <v>0</v>
          </cell>
          <cell r="BK163">
            <v>0</v>
          </cell>
          <cell r="BL163">
            <v>10</v>
          </cell>
          <cell r="BM163" t="str">
            <v>A(优质)</v>
          </cell>
        </row>
        <row r="163">
          <cell r="BO163" t="str">
            <v/>
          </cell>
          <cell r="BP163" t="str">
            <v/>
          </cell>
        </row>
        <row r="163">
          <cell r="BW163" t="str">
            <v/>
          </cell>
          <cell r="BX163">
            <v>44740</v>
          </cell>
          <cell r="BY163" t="str">
            <v/>
          </cell>
          <cell r="BZ163" t="str">
            <v/>
          </cell>
        </row>
        <row r="163">
          <cell r="CD163" t="str">
            <v>FET-FH-202206R0022</v>
          </cell>
          <cell r="CE163" t="str">
            <v>肖宏友</v>
          </cell>
          <cell r="CF163" t="str">
            <v>522328198612045713</v>
          </cell>
          <cell r="CG163">
            <v>15014084499</v>
          </cell>
          <cell r="CH163">
            <v>44750</v>
          </cell>
          <cell r="CI163">
            <v>44992</v>
          </cell>
        </row>
        <row r="164">
          <cell r="B164" t="str">
            <v>租赁</v>
          </cell>
        </row>
        <row r="164">
          <cell r="F164" t="str">
            <v>深圳市陶元百顺汽车销售有限公司</v>
          </cell>
          <cell r="G164" t="str">
            <v>352203198911010516</v>
          </cell>
          <cell r="H164">
            <v>18605933100</v>
          </cell>
          <cell r="I164" t="str">
            <v>网约车以租代购方案</v>
          </cell>
          <cell r="J164" t="str">
            <v>风神E70/DFM7001G1F1BEV</v>
          </cell>
          <cell r="K164" t="str">
            <v>深圳</v>
          </cell>
        </row>
        <row r="164">
          <cell r="M164" t="str">
            <v>深圳市龙华区大浪街道陶园社区汉艺厂厂房</v>
          </cell>
          <cell r="N164" t="str">
            <v>张晓凤</v>
          </cell>
          <cell r="O164" t="str">
            <v>丁艺</v>
          </cell>
          <cell r="P164" t="str">
            <v>徐莹莹</v>
          </cell>
          <cell r="Q164" t="str">
            <v>李玮</v>
          </cell>
          <cell r="R164">
            <v>18605933100</v>
          </cell>
        </row>
        <row r="164">
          <cell r="U164" t="str">
            <v>深圳市舒适捷汽车租赁有限公司</v>
          </cell>
        </row>
        <row r="164">
          <cell r="W164" t="str">
            <v>LDP31B963NG036884</v>
          </cell>
          <cell r="X164" t="str">
            <v>粤BDQ6150</v>
          </cell>
          <cell r="Y164" t="str">
            <v>862052211200903</v>
          </cell>
          <cell r="Z164">
            <v>45087</v>
          </cell>
          <cell r="AA164">
            <v>45104</v>
          </cell>
          <cell r="AB164" t="str">
            <v>2023/06</v>
          </cell>
          <cell r="AC164">
            <v>1</v>
          </cell>
          <cell r="AD164">
            <v>1</v>
          </cell>
          <cell r="AE164">
            <v>200</v>
          </cell>
          <cell r="AF164">
            <v>0</v>
          </cell>
          <cell r="AG164">
            <v>0</v>
          </cell>
          <cell r="AH164">
            <v>44740</v>
          </cell>
          <cell r="AI164">
            <v>44741</v>
          </cell>
          <cell r="AJ164">
            <v>44740</v>
          </cell>
        </row>
        <row r="164">
          <cell r="AL164">
            <v>9000</v>
          </cell>
          <cell r="AM164">
            <v>44741</v>
          </cell>
          <cell r="AN164" t="str">
            <v>深圳市舒适橙出行科技有限公司公账</v>
          </cell>
          <cell r="AO164">
            <v>2980</v>
          </cell>
          <cell r="AP164">
            <v>44770</v>
          </cell>
          <cell r="AQ164">
            <v>44862</v>
          </cell>
          <cell r="AR164">
            <v>3</v>
          </cell>
          <cell r="AS164">
            <v>8940</v>
          </cell>
          <cell r="AT164">
            <v>3</v>
          </cell>
          <cell r="AU164">
            <v>8940</v>
          </cell>
          <cell r="AV164" t="str">
            <v>正常</v>
          </cell>
          <cell r="AW164">
            <v>0</v>
          </cell>
          <cell r="AX164">
            <v>0</v>
          </cell>
          <cell r="AY164">
            <v>24280.28</v>
          </cell>
        </row>
        <row r="164">
          <cell r="BA164">
            <v>34</v>
          </cell>
          <cell r="BB164">
            <v>290.163235294118</v>
          </cell>
        </row>
        <row r="164">
          <cell r="BE164">
            <v>0</v>
          </cell>
          <cell r="BF164">
            <v>0</v>
          </cell>
          <cell r="BG164">
            <v>0</v>
          </cell>
          <cell r="BH164">
            <v>5</v>
          </cell>
          <cell r="BI164">
            <v>10</v>
          </cell>
          <cell r="BJ164">
            <v>0</v>
          </cell>
          <cell r="BK164">
            <v>0</v>
          </cell>
          <cell r="BL164">
            <v>15</v>
          </cell>
          <cell r="BM164" t="str">
            <v>A(优质)</v>
          </cell>
        </row>
        <row r="164">
          <cell r="BO164" t="str">
            <v/>
          </cell>
          <cell r="BP164" t="str">
            <v/>
          </cell>
        </row>
        <row r="164">
          <cell r="BW164" t="str">
            <v/>
          </cell>
          <cell r="BX164">
            <v>44740</v>
          </cell>
          <cell r="BY164" t="str">
            <v/>
          </cell>
          <cell r="BZ164" t="str">
            <v/>
          </cell>
        </row>
        <row r="164">
          <cell r="CD164" t="str">
            <v>FET-FH-202206R0017</v>
          </cell>
          <cell r="CE164" t="str">
            <v>黄运</v>
          </cell>
          <cell r="CF164" t="str">
            <v>441322198405232015</v>
          </cell>
          <cell r="CG164">
            <v>15914176802</v>
          </cell>
          <cell r="CH164">
            <v>44749</v>
          </cell>
          <cell r="CI164">
            <v>44991</v>
          </cell>
        </row>
        <row r="165">
          <cell r="B165" t="str">
            <v>租赁</v>
          </cell>
        </row>
        <row r="165">
          <cell r="F165" t="str">
            <v>深圳市陶元百顺汽车销售有限公司</v>
          </cell>
          <cell r="G165" t="str">
            <v>352203198911010516</v>
          </cell>
          <cell r="H165">
            <v>18605933100</v>
          </cell>
          <cell r="I165" t="str">
            <v>网约车以租代购方案</v>
          </cell>
          <cell r="J165" t="str">
            <v>风神E70/DFM7001G1F1BEV</v>
          </cell>
          <cell r="K165" t="str">
            <v>深圳</v>
          </cell>
        </row>
        <row r="165">
          <cell r="M165" t="str">
            <v>深圳市龙华区大浪街道陶园社区汉艺厂厂房</v>
          </cell>
          <cell r="N165" t="str">
            <v>张晓凤</v>
          </cell>
          <cell r="O165" t="str">
            <v>丁艺</v>
          </cell>
          <cell r="P165" t="str">
            <v>徐莹莹</v>
          </cell>
          <cell r="Q165" t="str">
            <v>李玮</v>
          </cell>
          <cell r="R165">
            <v>18605933100</v>
          </cell>
        </row>
        <row r="165">
          <cell r="U165" t="str">
            <v>深圳市舒适捷汽车租赁有限公司</v>
          </cell>
        </row>
        <row r="165">
          <cell r="W165" t="str">
            <v>LDP31B960NG036891</v>
          </cell>
          <cell r="X165" t="str">
            <v>粤BDR3112</v>
          </cell>
          <cell r="Y165" t="str">
            <v>862052211200935</v>
          </cell>
          <cell r="Z165">
            <v>45087</v>
          </cell>
          <cell r="AA165">
            <v>45104</v>
          </cell>
          <cell r="AB165" t="str">
            <v>2023/06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44740</v>
          </cell>
          <cell r="AI165">
            <v>44741</v>
          </cell>
          <cell r="AJ165">
            <v>44740</v>
          </cell>
        </row>
        <row r="165">
          <cell r="AL165">
            <v>9000</v>
          </cell>
          <cell r="AM165">
            <v>44741</v>
          </cell>
          <cell r="AN165" t="str">
            <v>深圳市舒适橙出行科技有限公司公账</v>
          </cell>
          <cell r="AO165">
            <v>2980</v>
          </cell>
          <cell r="AP165">
            <v>44770</v>
          </cell>
          <cell r="AQ165">
            <v>44862</v>
          </cell>
          <cell r="AR165">
            <v>3</v>
          </cell>
          <cell r="AS165">
            <v>8940</v>
          </cell>
          <cell r="AT165">
            <v>3</v>
          </cell>
          <cell r="AU165">
            <v>8940</v>
          </cell>
          <cell r="AV165" t="str">
            <v>正常</v>
          </cell>
          <cell r="AW165">
            <v>0</v>
          </cell>
          <cell r="AX165">
            <v>0</v>
          </cell>
          <cell r="AY165">
            <v>14769.34</v>
          </cell>
        </row>
        <row r="165">
          <cell r="BA165">
            <v>32</v>
          </cell>
          <cell r="BB165">
            <v>204.7678125</v>
          </cell>
        </row>
        <row r="165"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10</v>
          </cell>
          <cell r="BJ165">
            <v>0</v>
          </cell>
          <cell r="BK165">
            <v>0</v>
          </cell>
          <cell r="BL165">
            <v>10</v>
          </cell>
          <cell r="BM165" t="str">
            <v>A(优质)</v>
          </cell>
        </row>
        <row r="165">
          <cell r="BO165" t="str">
            <v/>
          </cell>
          <cell r="BP165" t="str">
            <v/>
          </cell>
        </row>
        <row r="165">
          <cell r="BW165" t="str">
            <v/>
          </cell>
          <cell r="BX165">
            <v>44740</v>
          </cell>
          <cell r="BY165" t="str">
            <v/>
          </cell>
          <cell r="BZ165" t="str">
            <v/>
          </cell>
        </row>
        <row r="165">
          <cell r="CD165" t="str">
            <v>FET-FH-202206R0017</v>
          </cell>
          <cell r="CE165" t="str">
            <v>马豪</v>
          </cell>
          <cell r="CF165" t="str">
            <v>622901199602224030</v>
          </cell>
          <cell r="CG165">
            <v>13993037887</v>
          </cell>
          <cell r="CH165">
            <v>44749</v>
          </cell>
          <cell r="CI165">
            <v>44991</v>
          </cell>
        </row>
        <row r="166">
          <cell r="B166" t="str">
            <v>租赁</v>
          </cell>
        </row>
        <row r="166">
          <cell r="F166" t="str">
            <v>深圳市陶元百顺汽车销售有限公司</v>
          </cell>
          <cell r="G166" t="str">
            <v>352203198911010516</v>
          </cell>
          <cell r="H166">
            <v>18605933100</v>
          </cell>
          <cell r="I166" t="str">
            <v>网约车以租代购方案</v>
          </cell>
          <cell r="J166" t="str">
            <v>风神E70/DFM7001G1F1BEV</v>
          </cell>
          <cell r="K166" t="str">
            <v>深圳</v>
          </cell>
        </row>
        <row r="166">
          <cell r="M166" t="str">
            <v>深圳市龙华区大浪街道陶园社区汉艺厂厂房</v>
          </cell>
          <cell r="N166" t="str">
            <v>张晓凤</v>
          </cell>
          <cell r="O166" t="str">
            <v>丁艺</v>
          </cell>
          <cell r="P166" t="str">
            <v>徐莹莹</v>
          </cell>
          <cell r="Q166" t="str">
            <v>李玮</v>
          </cell>
          <cell r="R166">
            <v>18605933100</v>
          </cell>
        </row>
        <row r="166">
          <cell r="U166" t="str">
            <v>深圳市舒适捷汽车租赁有限公司</v>
          </cell>
        </row>
        <row r="166">
          <cell r="W166" t="str">
            <v>LDP31B960NG036874</v>
          </cell>
          <cell r="X166" t="str">
            <v>粤BAK0957</v>
          </cell>
          <cell r="Y166" t="str">
            <v>862052211201261</v>
          </cell>
          <cell r="Z166">
            <v>45087</v>
          </cell>
          <cell r="AA166">
            <v>45104</v>
          </cell>
          <cell r="AB166" t="str">
            <v>2023/06</v>
          </cell>
          <cell r="AC166">
            <v>1</v>
          </cell>
          <cell r="AD166">
            <v>0</v>
          </cell>
          <cell r="AE166">
            <v>300</v>
          </cell>
          <cell r="AF166">
            <v>0</v>
          </cell>
          <cell r="AG166">
            <v>0</v>
          </cell>
          <cell r="AH166">
            <v>44740</v>
          </cell>
          <cell r="AI166">
            <v>44741</v>
          </cell>
          <cell r="AJ166">
            <v>44740</v>
          </cell>
        </row>
        <row r="166">
          <cell r="AL166">
            <v>9000</v>
          </cell>
          <cell r="AM166">
            <v>44741</v>
          </cell>
          <cell r="AN166" t="str">
            <v>深圳市舒适橙出行科技有限公司公账</v>
          </cell>
          <cell r="AO166">
            <v>2980</v>
          </cell>
          <cell r="AP166">
            <v>44770</v>
          </cell>
          <cell r="AQ166">
            <v>44862</v>
          </cell>
          <cell r="AR166">
            <v>3</v>
          </cell>
          <cell r="AS166">
            <v>8940</v>
          </cell>
          <cell r="AT166">
            <v>3</v>
          </cell>
          <cell r="AU166">
            <v>8940</v>
          </cell>
          <cell r="AV166" t="str">
            <v>正常</v>
          </cell>
          <cell r="AW166">
            <v>0</v>
          </cell>
          <cell r="AX166">
            <v>0</v>
          </cell>
          <cell r="AY166">
            <v>20805.03</v>
          </cell>
        </row>
        <row r="166">
          <cell r="BA166">
            <v>33</v>
          </cell>
          <cell r="BB166">
            <v>180.212121212121</v>
          </cell>
        </row>
        <row r="166">
          <cell r="BE166">
            <v>0</v>
          </cell>
          <cell r="BF166">
            <v>0</v>
          </cell>
          <cell r="BG166">
            <v>0</v>
          </cell>
          <cell r="BH166">
            <v>5</v>
          </cell>
          <cell r="BI166">
            <v>10</v>
          </cell>
          <cell r="BJ166">
            <v>0</v>
          </cell>
          <cell r="BK166">
            <v>0</v>
          </cell>
          <cell r="BL166">
            <v>15</v>
          </cell>
          <cell r="BM166" t="str">
            <v>A(优质)</v>
          </cell>
        </row>
        <row r="166">
          <cell r="BO166" t="str">
            <v/>
          </cell>
          <cell r="BP166" t="str">
            <v/>
          </cell>
        </row>
        <row r="166">
          <cell r="BW166" t="str">
            <v/>
          </cell>
          <cell r="BX166">
            <v>44740</v>
          </cell>
          <cell r="BY166" t="str">
            <v/>
          </cell>
          <cell r="BZ166" t="str">
            <v/>
          </cell>
        </row>
        <row r="166">
          <cell r="CD166" t="str">
            <v>FET-FH-202206R0027</v>
          </cell>
          <cell r="CE166" t="str">
            <v>谢新裕</v>
          </cell>
          <cell r="CF166" t="str">
            <v>450922198902103656</v>
          </cell>
          <cell r="CG166">
            <v>13530306536</v>
          </cell>
          <cell r="CH166">
            <v>44749</v>
          </cell>
          <cell r="CI166">
            <v>44991</v>
          </cell>
        </row>
        <row r="167">
          <cell r="B167" t="str">
            <v>租赁</v>
          </cell>
        </row>
        <row r="167">
          <cell r="F167" t="str">
            <v>深圳市陶元百顺汽车销售有限公司</v>
          </cell>
          <cell r="G167" t="str">
            <v>352203198911010516</v>
          </cell>
          <cell r="H167">
            <v>18605933100</v>
          </cell>
          <cell r="I167" t="str">
            <v>网约车以租代购方案</v>
          </cell>
          <cell r="J167" t="str">
            <v>风神E70/DFM7001G1F1BEV</v>
          </cell>
          <cell r="K167" t="str">
            <v>深圳</v>
          </cell>
        </row>
        <row r="167">
          <cell r="M167" t="str">
            <v>深圳市龙华区大浪街道陶园社区汉艺厂厂房</v>
          </cell>
          <cell r="N167" t="str">
            <v>张晓凤</v>
          </cell>
          <cell r="O167" t="str">
            <v>丁艺</v>
          </cell>
          <cell r="P167" t="str">
            <v>徐莹莹</v>
          </cell>
          <cell r="Q167" t="str">
            <v>李玮</v>
          </cell>
          <cell r="R167">
            <v>18605933100</v>
          </cell>
        </row>
        <row r="167">
          <cell r="U167" t="str">
            <v>深圳市舒适捷汽车租赁有限公司</v>
          </cell>
        </row>
        <row r="167">
          <cell r="W167" t="str">
            <v>LDP31B960NG036163</v>
          </cell>
          <cell r="X167" t="str">
            <v>粤BDL8852</v>
          </cell>
          <cell r="Y167" t="str">
            <v>862052211200958</v>
          </cell>
          <cell r="Z167">
            <v>45087</v>
          </cell>
          <cell r="AA167">
            <v>45104</v>
          </cell>
          <cell r="AB167" t="str">
            <v>2023/06</v>
          </cell>
          <cell r="AC167">
            <v>1</v>
          </cell>
          <cell r="AD167">
            <v>0</v>
          </cell>
          <cell r="AE167">
            <v>300</v>
          </cell>
          <cell r="AF167">
            <v>0</v>
          </cell>
          <cell r="AG167">
            <v>0</v>
          </cell>
          <cell r="AH167">
            <v>44740</v>
          </cell>
          <cell r="AI167">
            <v>44741</v>
          </cell>
          <cell r="AJ167">
            <v>44740</v>
          </cell>
        </row>
        <row r="167">
          <cell r="AL167">
            <v>9000</v>
          </cell>
          <cell r="AM167">
            <v>44741</v>
          </cell>
          <cell r="AN167" t="str">
            <v>深圳市舒适橙出行科技有限公司公账</v>
          </cell>
          <cell r="AO167">
            <v>2980</v>
          </cell>
          <cell r="AP167">
            <v>44770</v>
          </cell>
          <cell r="AQ167">
            <v>44862</v>
          </cell>
          <cell r="AR167">
            <v>3</v>
          </cell>
          <cell r="AS167">
            <v>8940</v>
          </cell>
          <cell r="AT167">
            <v>3</v>
          </cell>
          <cell r="AU167">
            <v>8940</v>
          </cell>
          <cell r="AV167" t="str">
            <v>正常</v>
          </cell>
          <cell r="AW167">
            <v>0</v>
          </cell>
          <cell r="AX167">
            <v>0</v>
          </cell>
          <cell r="AY167">
            <v>16588.96</v>
          </cell>
        </row>
        <row r="167">
          <cell r="BA167">
            <v>23</v>
          </cell>
          <cell r="BB167">
            <v>189.63</v>
          </cell>
        </row>
        <row r="167">
          <cell r="BE167">
            <v>0</v>
          </cell>
          <cell r="BF167">
            <v>5</v>
          </cell>
          <cell r="BG167">
            <v>0</v>
          </cell>
          <cell r="BH167">
            <v>5</v>
          </cell>
          <cell r="BI167">
            <v>10</v>
          </cell>
          <cell r="BJ167">
            <v>0</v>
          </cell>
          <cell r="BK167">
            <v>0</v>
          </cell>
          <cell r="BL167">
            <v>20</v>
          </cell>
          <cell r="BM167" t="str">
            <v>A(优质)</v>
          </cell>
        </row>
        <row r="167">
          <cell r="BO167" t="str">
            <v/>
          </cell>
          <cell r="BP167" t="str">
            <v/>
          </cell>
        </row>
        <row r="167">
          <cell r="BW167" t="str">
            <v/>
          </cell>
          <cell r="BX167">
            <v>44740</v>
          </cell>
          <cell r="BY167" t="str">
            <v/>
          </cell>
          <cell r="BZ167" t="str">
            <v/>
          </cell>
        </row>
        <row r="167">
          <cell r="CD167" t="str">
            <v>FET-FH-202206R0025</v>
          </cell>
          <cell r="CE167" t="str">
            <v>杨会辉</v>
          </cell>
          <cell r="CF167" t="str">
            <v>430525197509242536</v>
          </cell>
          <cell r="CG167">
            <v>13632691419</v>
          </cell>
          <cell r="CH167">
            <v>44751</v>
          </cell>
          <cell r="CI167">
            <v>44993</v>
          </cell>
        </row>
        <row r="168">
          <cell r="B168" t="str">
            <v>租赁</v>
          </cell>
        </row>
        <row r="168">
          <cell r="F168" t="str">
            <v>深圳市陶元百顺汽车销售有限公司</v>
          </cell>
          <cell r="G168" t="str">
            <v>352203198911010516</v>
          </cell>
          <cell r="H168">
            <v>18605933100</v>
          </cell>
          <cell r="I168" t="str">
            <v>网约车以租代购方案</v>
          </cell>
          <cell r="J168" t="str">
            <v>风神E70/DFM7001G1F1BEV</v>
          </cell>
          <cell r="K168" t="str">
            <v>深圳</v>
          </cell>
        </row>
        <row r="168">
          <cell r="M168" t="str">
            <v>深圳市龙华区大浪街道陶园社区汉艺厂厂房</v>
          </cell>
          <cell r="N168" t="str">
            <v>张晓凤</v>
          </cell>
          <cell r="O168" t="str">
            <v>丁艺</v>
          </cell>
          <cell r="P168" t="str">
            <v>徐莹莹</v>
          </cell>
          <cell r="Q168" t="str">
            <v>李玮</v>
          </cell>
          <cell r="R168">
            <v>18605933100</v>
          </cell>
        </row>
        <row r="168">
          <cell r="U168" t="str">
            <v>深圳市舒适捷汽车租赁有限公司</v>
          </cell>
        </row>
        <row r="168">
          <cell r="W168" t="str">
            <v>LDP31B967NG043868</v>
          </cell>
          <cell r="X168" t="str">
            <v>粤BDL6381</v>
          </cell>
          <cell r="Y168" t="str">
            <v>862052211200933</v>
          </cell>
          <cell r="Z168">
            <v>45087</v>
          </cell>
          <cell r="AA168">
            <v>45104</v>
          </cell>
          <cell r="AB168" t="str">
            <v>2023/06</v>
          </cell>
          <cell r="AC168">
            <v>1</v>
          </cell>
          <cell r="AD168">
            <v>6</v>
          </cell>
          <cell r="AE168">
            <v>500</v>
          </cell>
          <cell r="AF168">
            <v>0</v>
          </cell>
          <cell r="AG168">
            <v>0</v>
          </cell>
          <cell r="AH168">
            <v>44740</v>
          </cell>
          <cell r="AI168">
            <v>44741</v>
          </cell>
          <cell r="AJ168">
            <v>44740</v>
          </cell>
        </row>
        <row r="168">
          <cell r="AL168">
            <v>9000</v>
          </cell>
          <cell r="AM168">
            <v>44741</v>
          </cell>
          <cell r="AN168" t="str">
            <v>深圳市舒适橙出行科技有限公司公账</v>
          </cell>
          <cell r="AO168">
            <v>2980</v>
          </cell>
          <cell r="AP168">
            <v>44770</v>
          </cell>
          <cell r="AQ168">
            <v>44862</v>
          </cell>
          <cell r="AR168">
            <v>3</v>
          </cell>
          <cell r="AS168">
            <v>8940</v>
          </cell>
          <cell r="AT168">
            <v>3</v>
          </cell>
          <cell r="AU168">
            <v>8940</v>
          </cell>
          <cell r="AV168" t="str">
            <v>正常</v>
          </cell>
          <cell r="AW168">
            <v>0</v>
          </cell>
          <cell r="AX168">
            <v>0</v>
          </cell>
          <cell r="AY168">
            <v>17858.07</v>
          </cell>
        </row>
        <row r="168">
          <cell r="BA168">
            <v>23</v>
          </cell>
          <cell r="BB168">
            <v>199.26652173913</v>
          </cell>
        </row>
        <row r="168">
          <cell r="BE168">
            <v>0</v>
          </cell>
          <cell r="BF168">
            <v>5</v>
          </cell>
          <cell r="BG168">
            <v>0</v>
          </cell>
          <cell r="BH168">
            <v>5</v>
          </cell>
          <cell r="BI168">
            <v>10</v>
          </cell>
          <cell r="BJ168">
            <v>0</v>
          </cell>
          <cell r="BK168">
            <v>0</v>
          </cell>
          <cell r="BL168">
            <v>20</v>
          </cell>
          <cell r="BM168" t="str">
            <v>A(优质)</v>
          </cell>
        </row>
        <row r="168">
          <cell r="BO168" t="str">
            <v/>
          </cell>
          <cell r="BP168" t="str">
            <v/>
          </cell>
        </row>
        <row r="168">
          <cell r="BW168" t="str">
            <v/>
          </cell>
          <cell r="BX168">
            <v>44740</v>
          </cell>
          <cell r="BY168" t="str">
            <v/>
          </cell>
          <cell r="BZ168" t="str">
            <v/>
          </cell>
        </row>
        <row r="168">
          <cell r="CD168" t="str">
            <v>FET-FH-202206R0024</v>
          </cell>
          <cell r="CE168" t="str">
            <v>李钦胜</v>
          </cell>
          <cell r="CF168" t="str">
            <v>445281199605092515</v>
          </cell>
          <cell r="CG168">
            <v>15196057775</v>
          </cell>
          <cell r="CH168">
            <v>44749</v>
          </cell>
          <cell r="CI168">
            <v>44991</v>
          </cell>
        </row>
        <row r="169">
          <cell r="B169" t="str">
            <v>租赁</v>
          </cell>
        </row>
        <row r="169">
          <cell r="F169" t="str">
            <v>深圳市中深联企业管理咨询有限公司</v>
          </cell>
          <cell r="G169" t="str">
            <v>430702197808204018</v>
          </cell>
          <cell r="H169">
            <v>13510309058</v>
          </cell>
          <cell r="I169" t="str">
            <v>网约车以租代购方案</v>
          </cell>
          <cell r="J169" t="str">
            <v>东风S50/LZ7005SLAEV</v>
          </cell>
          <cell r="K169" t="str">
            <v>深圳</v>
          </cell>
        </row>
        <row r="169">
          <cell r="M169" t="str">
            <v>深圳市福田区梅林街道梅都社区中康路128号卓越梅林中心广场（北区）2号楼906-49</v>
          </cell>
          <cell r="N169" t="str">
            <v>向丽丽</v>
          </cell>
          <cell r="O169" t="str">
            <v>丁艺</v>
          </cell>
          <cell r="P169" t="str">
            <v>徐莹莹</v>
          </cell>
          <cell r="Q169" t="str">
            <v>赵岳峰</v>
          </cell>
          <cell r="R169">
            <v>13510309058</v>
          </cell>
        </row>
        <row r="169">
          <cell r="U169" t="str">
            <v>深圳市舒适捷汽车租赁有限公司</v>
          </cell>
        </row>
        <row r="169">
          <cell r="W169" t="str">
            <v>LMXF17BF7NZ409420</v>
          </cell>
          <cell r="X169" t="str">
            <v>粤BDR8929</v>
          </cell>
          <cell r="Y169" t="str">
            <v>862052211201484</v>
          </cell>
          <cell r="Z169">
            <v>45077</v>
          </cell>
          <cell r="AA169">
            <v>45089</v>
          </cell>
          <cell r="AB169" t="str">
            <v>2023/06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44740</v>
          </cell>
          <cell r="AI169">
            <v>44741</v>
          </cell>
          <cell r="AJ169">
            <v>44740</v>
          </cell>
        </row>
        <row r="169">
          <cell r="AL169">
            <v>10000</v>
          </cell>
          <cell r="AM169">
            <v>44730</v>
          </cell>
          <cell r="AN169" t="str">
            <v>连总私账</v>
          </cell>
          <cell r="AO169">
            <v>2980</v>
          </cell>
          <cell r="AP169">
            <v>44770</v>
          </cell>
          <cell r="AQ169">
            <v>44862</v>
          </cell>
          <cell r="AR169">
            <v>3</v>
          </cell>
          <cell r="AS169">
            <v>8940</v>
          </cell>
          <cell r="AT169">
            <v>3</v>
          </cell>
          <cell r="AU169">
            <v>8940</v>
          </cell>
          <cell r="AV169" t="str">
            <v>正常</v>
          </cell>
          <cell r="AW169">
            <v>0</v>
          </cell>
          <cell r="AX169">
            <v>0</v>
          </cell>
          <cell r="AY169">
            <v>21993.26</v>
          </cell>
        </row>
        <row r="169">
          <cell r="BA169">
            <v>27</v>
          </cell>
          <cell r="BB169">
            <v>204.084074074074</v>
          </cell>
        </row>
        <row r="169"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10</v>
          </cell>
          <cell r="BJ169">
            <v>0</v>
          </cell>
          <cell r="BK169">
            <v>0</v>
          </cell>
          <cell r="BL169">
            <v>10</v>
          </cell>
          <cell r="BM169" t="str">
            <v>A(优质)</v>
          </cell>
        </row>
        <row r="169">
          <cell r="BO169" t="str">
            <v/>
          </cell>
          <cell r="BP169" t="str">
            <v/>
          </cell>
        </row>
        <row r="169">
          <cell r="BW169" t="str">
            <v/>
          </cell>
          <cell r="BX169">
            <v>44740</v>
          </cell>
          <cell r="BY169" t="str">
            <v/>
          </cell>
          <cell r="BZ169" t="str">
            <v/>
          </cell>
        </row>
        <row r="169">
          <cell r="CD169" t="str">
            <v>FET-FH-202206R0007</v>
          </cell>
          <cell r="CE169" t="str">
            <v>申爱平</v>
          </cell>
          <cell r="CF169" t="str">
            <v>440301197808254916</v>
          </cell>
          <cell r="CG169">
            <v>17898465048</v>
          </cell>
          <cell r="CH169">
            <v>44732</v>
          </cell>
          <cell r="CI169">
            <v>45097</v>
          </cell>
        </row>
        <row r="170">
          <cell r="B170" t="str">
            <v>租赁</v>
          </cell>
        </row>
        <row r="170">
          <cell r="F170" t="str">
            <v>深圳市鑫锐汽车租赁有限公司</v>
          </cell>
          <cell r="G170" t="str">
            <v>450330199503281078</v>
          </cell>
          <cell r="H170">
            <v>15768478126</v>
          </cell>
          <cell r="I170" t="str">
            <v>网约车以租代购方案</v>
          </cell>
          <cell r="J170" t="str">
            <v>风神E70/DFM7001G1F1BEV</v>
          </cell>
          <cell r="K170" t="str">
            <v>深圳</v>
          </cell>
        </row>
        <row r="170">
          <cell r="M170" t="str">
            <v>深圳市龙华区展润大厦1楼1-7号</v>
          </cell>
          <cell r="N170" t="str">
            <v>向丽丽</v>
          </cell>
          <cell r="O170" t="str">
            <v>丁艺</v>
          </cell>
          <cell r="P170" t="str">
            <v>徐莹莹</v>
          </cell>
          <cell r="Q170" t="str">
            <v>韩辉</v>
          </cell>
          <cell r="R170">
            <v>15768478126</v>
          </cell>
        </row>
        <row r="170">
          <cell r="U170" t="str">
            <v>深圳市舒适捷汽车租赁有限公司</v>
          </cell>
        </row>
        <row r="170">
          <cell r="W170" t="str">
            <v>LDP31B96XNG039085</v>
          </cell>
          <cell r="X170" t="str">
            <v>粤BDM5309</v>
          </cell>
          <cell r="Y170" t="str">
            <v>862052211201496</v>
          </cell>
          <cell r="Z170">
            <v>45086</v>
          </cell>
          <cell r="AA170">
            <v>45099</v>
          </cell>
          <cell r="AB170" t="str">
            <v>2023/06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44740</v>
          </cell>
          <cell r="AI170">
            <v>44741</v>
          </cell>
          <cell r="AJ170">
            <v>44740</v>
          </cell>
        </row>
        <row r="170">
          <cell r="AL170">
            <v>10000</v>
          </cell>
          <cell r="AM170">
            <v>44737</v>
          </cell>
          <cell r="AN170" t="str">
            <v>连总私账</v>
          </cell>
          <cell r="AO170">
            <v>2980</v>
          </cell>
          <cell r="AP170">
            <v>44770</v>
          </cell>
          <cell r="AQ170">
            <v>44862</v>
          </cell>
          <cell r="AR170">
            <v>3</v>
          </cell>
          <cell r="AS170">
            <v>8940</v>
          </cell>
          <cell r="AT170">
            <v>3</v>
          </cell>
          <cell r="AU170">
            <v>8940</v>
          </cell>
          <cell r="AV170" t="str">
            <v>正常</v>
          </cell>
          <cell r="AW170">
            <v>0</v>
          </cell>
          <cell r="AX170">
            <v>0</v>
          </cell>
          <cell r="AY170">
            <v>21932.32</v>
          </cell>
        </row>
        <row r="170">
          <cell r="BA170">
            <v>34</v>
          </cell>
          <cell r="BB170">
            <v>142.108235294118</v>
          </cell>
        </row>
        <row r="170">
          <cell r="BE170">
            <v>5</v>
          </cell>
          <cell r="BF170">
            <v>0</v>
          </cell>
          <cell r="BG170">
            <v>0</v>
          </cell>
          <cell r="BH170">
            <v>0</v>
          </cell>
          <cell r="BI170">
            <v>10</v>
          </cell>
          <cell r="BJ170">
            <v>0</v>
          </cell>
          <cell r="BK170">
            <v>0</v>
          </cell>
          <cell r="BL170">
            <v>15</v>
          </cell>
          <cell r="BM170" t="str">
            <v>A(优质)</v>
          </cell>
        </row>
        <row r="170">
          <cell r="BO170" t="str">
            <v/>
          </cell>
          <cell r="BP170" t="str">
            <v/>
          </cell>
        </row>
        <row r="170">
          <cell r="BW170" t="str">
            <v/>
          </cell>
          <cell r="BX170">
            <v>44740</v>
          </cell>
          <cell r="BY170" t="str">
            <v/>
          </cell>
          <cell r="BZ170" t="str">
            <v/>
          </cell>
        </row>
        <row r="170">
          <cell r="CD170" t="str">
            <v>FET-FH-202206R0009</v>
          </cell>
          <cell r="CE170" t="str">
            <v>姜志强</v>
          </cell>
          <cell r="CF170" t="str">
            <v>362502199212252635</v>
          </cell>
          <cell r="CG170">
            <v>15279420036</v>
          </cell>
          <cell r="CH170">
            <v>44738</v>
          </cell>
          <cell r="CI170">
            <v>45011</v>
          </cell>
        </row>
        <row r="171">
          <cell r="B171" t="str">
            <v>租赁</v>
          </cell>
        </row>
        <row r="171">
          <cell r="F171" t="str">
            <v>深圳市森林汽车服务有限公司</v>
          </cell>
          <cell r="G171" t="str">
            <v>522522198303255410</v>
          </cell>
          <cell r="H171">
            <v>13360064095</v>
          </cell>
          <cell r="I171" t="str">
            <v>网约车以租代购方案</v>
          </cell>
          <cell r="J171" t="str">
            <v>风神E70/DFM7001G1F1BEV</v>
          </cell>
          <cell r="K171" t="str">
            <v>深圳</v>
          </cell>
        </row>
        <row r="171">
          <cell r="M171" t="str">
            <v>深圳市龙岗区碧新路2025号，森林出行网约车运营中心</v>
          </cell>
          <cell r="N171" t="str">
            <v>邓园园</v>
          </cell>
          <cell r="O171" t="str">
            <v>丁艺</v>
          </cell>
          <cell r="P171" t="str">
            <v>徐莹莹</v>
          </cell>
          <cell r="Q171" t="str">
            <v>罗军</v>
          </cell>
          <cell r="R171">
            <v>13360064095</v>
          </cell>
        </row>
        <row r="171">
          <cell r="U171" t="str">
            <v>深圳市舒适捷汽车租赁有限公司</v>
          </cell>
        </row>
        <row r="171">
          <cell r="W171" t="str">
            <v>LDP31B960NG036907</v>
          </cell>
          <cell r="X171" t="str">
            <v>粤BDM9598</v>
          </cell>
          <cell r="Y171" t="str">
            <v>862052211200966</v>
          </cell>
          <cell r="Z171">
            <v>45086</v>
          </cell>
          <cell r="AA171">
            <v>45099</v>
          </cell>
          <cell r="AB171" t="str">
            <v>2023/06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44740</v>
          </cell>
          <cell r="AI171">
            <v>44741</v>
          </cell>
          <cell r="AJ171">
            <v>44740</v>
          </cell>
        </row>
        <row r="171">
          <cell r="AL171">
            <v>10000</v>
          </cell>
          <cell r="AM171">
            <v>44736</v>
          </cell>
          <cell r="AN171" t="str">
            <v>连总私账</v>
          </cell>
          <cell r="AO171">
            <v>2980</v>
          </cell>
          <cell r="AP171">
            <v>44770</v>
          </cell>
          <cell r="AQ171">
            <v>44862</v>
          </cell>
          <cell r="AR171">
            <v>3</v>
          </cell>
          <cell r="AS171">
            <v>8940</v>
          </cell>
          <cell r="AT171">
            <v>3</v>
          </cell>
          <cell r="AU171">
            <v>8940</v>
          </cell>
          <cell r="AV171" t="str">
            <v>正常</v>
          </cell>
          <cell r="AW171">
            <v>0</v>
          </cell>
          <cell r="AX171">
            <v>0</v>
          </cell>
          <cell r="AY171">
            <v>24550.45</v>
          </cell>
        </row>
        <row r="171">
          <cell r="BA171">
            <v>34</v>
          </cell>
          <cell r="BB171">
            <v>247.346176470588</v>
          </cell>
        </row>
        <row r="171"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10</v>
          </cell>
          <cell r="BJ171">
            <v>0</v>
          </cell>
          <cell r="BK171">
            <v>0</v>
          </cell>
          <cell r="BL171">
            <v>10</v>
          </cell>
          <cell r="BM171" t="str">
            <v>A(优质)</v>
          </cell>
        </row>
        <row r="171">
          <cell r="BO171" t="str">
            <v/>
          </cell>
          <cell r="BP171" t="str">
            <v/>
          </cell>
        </row>
        <row r="171">
          <cell r="BW171" t="str">
            <v/>
          </cell>
          <cell r="BX171">
            <v>44740</v>
          </cell>
          <cell r="BY171" t="str">
            <v/>
          </cell>
          <cell r="BZ171" t="str">
            <v/>
          </cell>
        </row>
        <row r="171">
          <cell r="CD171" t="str">
            <v>FET-FH-202206R0013</v>
          </cell>
          <cell r="CE171" t="str">
            <v>张晓敏</v>
          </cell>
          <cell r="CF171" t="str">
            <v>410422198010272812</v>
          </cell>
          <cell r="CG171">
            <v>13480791000</v>
          </cell>
          <cell r="CH171">
            <v>44739</v>
          </cell>
          <cell r="CI171">
            <v>45104</v>
          </cell>
        </row>
        <row r="172">
          <cell r="B172" t="str">
            <v>租赁</v>
          </cell>
        </row>
        <row r="172">
          <cell r="F172" t="str">
            <v>深圳市森林汽车服务有限公司</v>
          </cell>
          <cell r="G172" t="str">
            <v>522522198303255410</v>
          </cell>
          <cell r="H172">
            <v>13360064095</v>
          </cell>
          <cell r="I172" t="str">
            <v>网约车以租代购方案</v>
          </cell>
          <cell r="J172" t="str">
            <v>风神E70/DFM7001G1F1BEV</v>
          </cell>
          <cell r="K172" t="str">
            <v>深圳</v>
          </cell>
        </row>
        <row r="172">
          <cell r="M172" t="str">
            <v>深圳市龙岗区碧新路2025号，森林出行网约车运营中心</v>
          </cell>
          <cell r="N172" t="str">
            <v>邓园园</v>
          </cell>
          <cell r="O172" t="str">
            <v>丁艺</v>
          </cell>
          <cell r="P172" t="str">
            <v>徐莹莹</v>
          </cell>
          <cell r="Q172" t="str">
            <v>罗军</v>
          </cell>
          <cell r="R172">
            <v>13360064095</v>
          </cell>
        </row>
        <row r="172">
          <cell r="U172" t="str">
            <v>深圳市舒适捷汽车租赁有限公司</v>
          </cell>
        </row>
        <row r="172">
          <cell r="W172" t="str">
            <v>LDP31B966NG036152</v>
          </cell>
          <cell r="X172" t="str">
            <v>粤BDS2031</v>
          </cell>
          <cell r="Y172" t="str">
            <v>862052211200930</v>
          </cell>
          <cell r="Z172">
            <v>45087</v>
          </cell>
          <cell r="AA172">
            <v>45104</v>
          </cell>
          <cell r="AB172" t="str">
            <v>2023/06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44740</v>
          </cell>
          <cell r="AI172">
            <v>44741</v>
          </cell>
          <cell r="AJ172">
            <v>44740</v>
          </cell>
        </row>
        <row r="172">
          <cell r="AL172">
            <v>10000</v>
          </cell>
          <cell r="AM172">
            <v>44739</v>
          </cell>
          <cell r="AN172" t="str">
            <v>连总私账</v>
          </cell>
          <cell r="AO172">
            <v>2980</v>
          </cell>
          <cell r="AP172">
            <v>44770</v>
          </cell>
          <cell r="AQ172">
            <v>44862</v>
          </cell>
          <cell r="AR172">
            <v>3</v>
          </cell>
          <cell r="AS172">
            <v>8940</v>
          </cell>
          <cell r="AT172">
            <v>3</v>
          </cell>
          <cell r="AU172">
            <v>8940</v>
          </cell>
          <cell r="AV172" t="str">
            <v>正常</v>
          </cell>
          <cell r="AW172">
            <v>0</v>
          </cell>
          <cell r="AX172">
            <v>0</v>
          </cell>
          <cell r="AY172">
            <v>21655.4</v>
          </cell>
        </row>
        <row r="172">
          <cell r="BA172">
            <v>33</v>
          </cell>
          <cell r="BB172">
            <v>235.824242424242</v>
          </cell>
        </row>
        <row r="172"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10</v>
          </cell>
          <cell r="BJ172">
            <v>0</v>
          </cell>
          <cell r="BK172">
            <v>0</v>
          </cell>
          <cell r="BL172">
            <v>10</v>
          </cell>
          <cell r="BM172" t="str">
            <v>A(优质)</v>
          </cell>
        </row>
        <row r="172">
          <cell r="BO172" t="str">
            <v/>
          </cell>
          <cell r="BP172" t="str">
            <v/>
          </cell>
        </row>
        <row r="172">
          <cell r="BW172" t="str">
            <v/>
          </cell>
          <cell r="BX172">
            <v>44740</v>
          </cell>
          <cell r="BY172" t="str">
            <v/>
          </cell>
          <cell r="BZ172" t="str">
            <v/>
          </cell>
        </row>
        <row r="172">
          <cell r="CD172" t="str">
            <v>FET-FH-202206R0017</v>
          </cell>
          <cell r="CE172" t="str">
            <v>刘一俊</v>
          </cell>
          <cell r="CF172" t="str">
            <v>140203199307120018</v>
          </cell>
          <cell r="CG172">
            <v>17727979927</v>
          </cell>
          <cell r="CH172">
            <v>44740</v>
          </cell>
          <cell r="CI172">
            <v>44923</v>
          </cell>
        </row>
        <row r="173">
          <cell r="B173" t="str">
            <v>租赁</v>
          </cell>
        </row>
        <row r="173">
          <cell r="F173" t="str">
            <v>深圳市森林汽车服务有限公司</v>
          </cell>
          <cell r="G173" t="str">
            <v>522522198303255410</v>
          </cell>
          <cell r="H173">
            <v>13360064095</v>
          </cell>
          <cell r="I173" t="str">
            <v>网约车以租代购方案</v>
          </cell>
          <cell r="J173" t="str">
            <v>风神E70/DFM7001G1F1BEV</v>
          </cell>
          <cell r="K173" t="str">
            <v>深圳</v>
          </cell>
        </row>
        <row r="173">
          <cell r="M173" t="str">
            <v>深圳市龙岗区碧新路2025号，森林出行网约车运营中心</v>
          </cell>
          <cell r="N173" t="str">
            <v>邓园园</v>
          </cell>
          <cell r="O173" t="str">
            <v>丁艺</v>
          </cell>
          <cell r="P173" t="str">
            <v>徐莹莹</v>
          </cell>
          <cell r="Q173" t="str">
            <v>罗军</v>
          </cell>
          <cell r="R173">
            <v>13360064095</v>
          </cell>
        </row>
        <row r="173">
          <cell r="U173" t="str">
            <v>深圳市舒适捷汽车租赁有限公司</v>
          </cell>
        </row>
        <row r="173">
          <cell r="W173" t="str">
            <v>LDP31B961NG039167</v>
          </cell>
          <cell r="X173" t="str">
            <v>粤BDM9538</v>
          </cell>
          <cell r="Y173" t="str">
            <v>862052211201755</v>
          </cell>
          <cell r="Z173">
            <v>45086</v>
          </cell>
          <cell r="AA173">
            <v>45099</v>
          </cell>
          <cell r="AB173" t="str">
            <v>2023/06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44740</v>
          </cell>
          <cell r="AI173">
            <v>44741</v>
          </cell>
          <cell r="AJ173">
            <v>44740</v>
          </cell>
        </row>
        <row r="173">
          <cell r="AL173">
            <v>10000</v>
          </cell>
          <cell r="AM173">
            <v>44739</v>
          </cell>
          <cell r="AN173" t="str">
            <v>连总私账</v>
          </cell>
          <cell r="AO173">
            <v>2980</v>
          </cell>
          <cell r="AP173">
            <v>44770</v>
          </cell>
          <cell r="AQ173">
            <v>44862</v>
          </cell>
          <cell r="AR173">
            <v>3</v>
          </cell>
          <cell r="AS173">
            <v>8940</v>
          </cell>
          <cell r="AT173">
            <v>3</v>
          </cell>
          <cell r="AU173">
            <v>8940</v>
          </cell>
          <cell r="AV173" t="str">
            <v>正常</v>
          </cell>
          <cell r="AW173">
            <v>0</v>
          </cell>
          <cell r="AX173">
            <v>0</v>
          </cell>
          <cell r="AY173">
            <v>22651.43</v>
          </cell>
        </row>
        <row r="173">
          <cell r="BA173">
            <v>34</v>
          </cell>
          <cell r="BB173">
            <v>219.251470588235</v>
          </cell>
        </row>
        <row r="173"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10</v>
          </cell>
          <cell r="BJ173">
            <v>0</v>
          </cell>
          <cell r="BK173">
            <v>0</v>
          </cell>
          <cell r="BL173">
            <v>10</v>
          </cell>
          <cell r="BM173" t="str">
            <v>A(优质)</v>
          </cell>
        </row>
        <row r="173">
          <cell r="BO173" t="str">
            <v/>
          </cell>
          <cell r="BP173" t="str">
            <v/>
          </cell>
        </row>
        <row r="173">
          <cell r="BW173" t="str">
            <v/>
          </cell>
          <cell r="BX173">
            <v>44740</v>
          </cell>
          <cell r="BY173" t="str">
            <v/>
          </cell>
          <cell r="BZ173" t="str">
            <v/>
          </cell>
        </row>
        <row r="173">
          <cell r="CD173" t="str">
            <v>FET-FH-202206R0009</v>
          </cell>
          <cell r="CE173" t="str">
            <v>阳斌</v>
          </cell>
          <cell r="CF173" t="str">
            <v>43022119801005781X</v>
          </cell>
          <cell r="CG173">
            <v>18588207050</v>
          </cell>
          <cell r="CH173">
            <v>44741</v>
          </cell>
          <cell r="CI173">
            <v>44924</v>
          </cell>
        </row>
        <row r="174">
          <cell r="B174" t="str">
            <v>租赁</v>
          </cell>
        </row>
        <row r="174">
          <cell r="F174" t="str">
            <v>深圳市腾艺汽车服务有限公司</v>
          </cell>
          <cell r="G174" t="str">
            <v>352203198905023353</v>
          </cell>
          <cell r="H174">
            <v>15160136006</v>
          </cell>
          <cell r="I174" t="str">
            <v>网约车以租代购方案</v>
          </cell>
          <cell r="J174" t="str">
            <v>风神E70/DFM7001G1F1BEV</v>
          </cell>
          <cell r="K174" t="str">
            <v>深圳</v>
          </cell>
        </row>
        <row r="174">
          <cell r="M174" t="str">
            <v>深圳市龙华区陶园路113号</v>
          </cell>
          <cell r="N174" t="str">
            <v>张晓凤</v>
          </cell>
          <cell r="O174" t="str">
            <v>丁艺</v>
          </cell>
          <cell r="P174" t="str">
            <v>徐莹莹</v>
          </cell>
          <cell r="Q174" t="str">
            <v>施吓辉</v>
          </cell>
          <cell r="R174">
            <v>15160136006</v>
          </cell>
          <cell r="S174" t="str">
            <v>李玮</v>
          </cell>
          <cell r="T174">
            <v>18605933100</v>
          </cell>
          <cell r="U174" t="str">
            <v>深圳市舒适捷汽车租赁有限公司</v>
          </cell>
        </row>
        <row r="174">
          <cell r="W174" t="str">
            <v>LDP31B960NG039080</v>
          </cell>
          <cell r="X174" t="str">
            <v>粤BDE0569</v>
          </cell>
          <cell r="Y174" t="str">
            <v>862052151201762</v>
          </cell>
          <cell r="Z174">
            <v>45074</v>
          </cell>
          <cell r="AA174">
            <v>45105</v>
          </cell>
          <cell r="AB174" t="str">
            <v>2023/06</v>
          </cell>
          <cell r="AC174">
            <v>1</v>
          </cell>
          <cell r="AD174">
            <v>0</v>
          </cell>
          <cell r="AE174">
            <v>200</v>
          </cell>
          <cell r="AF174">
            <v>0</v>
          </cell>
          <cell r="AG174">
            <v>0</v>
          </cell>
          <cell r="AH174">
            <v>44741</v>
          </cell>
          <cell r="AI174">
            <v>44742</v>
          </cell>
          <cell r="AJ174">
            <v>44741</v>
          </cell>
        </row>
        <row r="174">
          <cell r="AL174">
            <v>9000</v>
          </cell>
          <cell r="AM174">
            <v>44740</v>
          </cell>
          <cell r="AN174" t="str">
            <v>深圳市舒适橙出行科技有限公司公账</v>
          </cell>
          <cell r="AO174">
            <v>2980</v>
          </cell>
          <cell r="AP174">
            <v>44770</v>
          </cell>
          <cell r="AQ174">
            <v>44862</v>
          </cell>
          <cell r="AR174">
            <v>3</v>
          </cell>
          <cell r="AS174">
            <v>8940</v>
          </cell>
          <cell r="AT174">
            <v>3</v>
          </cell>
          <cell r="AU174">
            <v>8940</v>
          </cell>
          <cell r="AV174" t="str">
            <v>正常</v>
          </cell>
          <cell r="AW174">
            <v>0</v>
          </cell>
          <cell r="AX174">
            <v>0</v>
          </cell>
          <cell r="AY174">
            <v>33684.56</v>
          </cell>
        </row>
        <row r="174">
          <cell r="BA174">
            <v>26</v>
          </cell>
          <cell r="BB174">
            <v>292.57</v>
          </cell>
        </row>
        <row r="174">
          <cell r="BE174">
            <v>5</v>
          </cell>
          <cell r="BF174">
            <v>5</v>
          </cell>
          <cell r="BG174">
            <v>0</v>
          </cell>
          <cell r="BH174">
            <v>5</v>
          </cell>
          <cell r="BI174">
            <v>10</v>
          </cell>
          <cell r="BJ174">
            <v>0</v>
          </cell>
          <cell r="BK174">
            <v>0</v>
          </cell>
          <cell r="BL174">
            <v>25</v>
          </cell>
          <cell r="BM174" t="str">
            <v>A(优质)</v>
          </cell>
        </row>
        <row r="174">
          <cell r="BO174" t="str">
            <v/>
          </cell>
          <cell r="BP174" t="str">
            <v/>
          </cell>
        </row>
        <row r="174">
          <cell r="BW174" t="str">
            <v/>
          </cell>
          <cell r="BX174">
            <v>44741</v>
          </cell>
          <cell r="BY174" t="str">
            <v/>
          </cell>
          <cell r="BZ174" t="str">
            <v/>
          </cell>
        </row>
        <row r="174">
          <cell r="CD174" t="str">
            <v>FET-FH-202206R0002</v>
          </cell>
          <cell r="CE174" t="str">
            <v>刘加发</v>
          </cell>
          <cell r="CF174" t="str">
            <v>522322199806021038</v>
          </cell>
          <cell r="CG174">
            <v>18208681240</v>
          </cell>
          <cell r="CH174">
            <v>44736</v>
          </cell>
          <cell r="CI174">
            <v>44919</v>
          </cell>
        </row>
        <row r="175">
          <cell r="B175" t="str">
            <v>租赁</v>
          </cell>
        </row>
        <row r="175">
          <cell r="F175" t="str">
            <v>深圳市腾艺汽车服务有限公司</v>
          </cell>
          <cell r="G175" t="str">
            <v>352203198905023353</v>
          </cell>
          <cell r="H175">
            <v>15160136006</v>
          </cell>
          <cell r="I175" t="str">
            <v>网约车以租代购方案</v>
          </cell>
          <cell r="J175" t="str">
            <v>风神E70/DFM7002G1F7BEV</v>
          </cell>
          <cell r="K175" t="str">
            <v>深圳</v>
          </cell>
        </row>
        <row r="175">
          <cell r="M175" t="str">
            <v>深圳市龙华区陶园路113号</v>
          </cell>
          <cell r="N175" t="str">
            <v>张晓凤</v>
          </cell>
          <cell r="O175" t="str">
            <v>丁艺</v>
          </cell>
          <cell r="P175" t="str">
            <v>徐莹莹</v>
          </cell>
          <cell r="Q175" t="str">
            <v>施吓辉</v>
          </cell>
          <cell r="R175">
            <v>15160136006</v>
          </cell>
          <cell r="S175" t="str">
            <v>李玮</v>
          </cell>
          <cell r="T175">
            <v>18605933100</v>
          </cell>
          <cell r="U175" t="str">
            <v>深圳市舒适捷汽车租赁有限公司</v>
          </cell>
        </row>
        <row r="175">
          <cell r="W175" t="str">
            <v>LDP31B964NG035405</v>
          </cell>
          <cell r="X175" t="str">
            <v>粤BDZ1130</v>
          </cell>
          <cell r="Y175" t="str">
            <v>862052211201285</v>
          </cell>
          <cell r="Z175">
            <v>45074</v>
          </cell>
          <cell r="AA175">
            <v>45105</v>
          </cell>
          <cell r="AB175" t="str">
            <v>2023/06</v>
          </cell>
          <cell r="AC175">
            <v>1</v>
          </cell>
          <cell r="AD175">
            <v>0</v>
          </cell>
          <cell r="AE175">
            <v>300</v>
          </cell>
          <cell r="AF175">
            <v>0</v>
          </cell>
          <cell r="AG175">
            <v>0</v>
          </cell>
          <cell r="AH175">
            <v>44741</v>
          </cell>
          <cell r="AI175">
            <v>44742</v>
          </cell>
          <cell r="AJ175">
            <v>44741</v>
          </cell>
        </row>
        <row r="175">
          <cell r="AL175">
            <v>9000</v>
          </cell>
          <cell r="AM175">
            <v>44740</v>
          </cell>
          <cell r="AN175" t="str">
            <v>深圳市舒适橙出行科技有限公司公账</v>
          </cell>
          <cell r="AO175">
            <v>2980</v>
          </cell>
          <cell r="AP175">
            <v>44770</v>
          </cell>
          <cell r="AQ175">
            <v>44862</v>
          </cell>
          <cell r="AR175">
            <v>3</v>
          </cell>
          <cell r="AS175">
            <v>8940</v>
          </cell>
          <cell r="AT175">
            <v>3</v>
          </cell>
          <cell r="AU175">
            <v>8940</v>
          </cell>
          <cell r="AV175" t="str">
            <v>正常</v>
          </cell>
          <cell r="AW175">
            <v>0</v>
          </cell>
          <cell r="AX175">
            <v>0</v>
          </cell>
          <cell r="AY175">
            <v>21319.66</v>
          </cell>
        </row>
        <row r="175">
          <cell r="BA175">
            <v>30</v>
          </cell>
          <cell r="BB175">
            <v>201.959</v>
          </cell>
        </row>
        <row r="175">
          <cell r="BE175">
            <v>5</v>
          </cell>
          <cell r="BF175">
            <v>0</v>
          </cell>
          <cell r="BG175">
            <v>0</v>
          </cell>
          <cell r="BH175">
            <v>5</v>
          </cell>
          <cell r="BI175">
            <v>10</v>
          </cell>
          <cell r="BJ175">
            <v>0</v>
          </cell>
          <cell r="BK175">
            <v>0</v>
          </cell>
          <cell r="BL175">
            <v>20</v>
          </cell>
          <cell r="BM175" t="str">
            <v>A(优质)</v>
          </cell>
        </row>
        <row r="175">
          <cell r="BO175" t="str">
            <v/>
          </cell>
          <cell r="BP175" t="str">
            <v/>
          </cell>
        </row>
        <row r="175">
          <cell r="BW175" t="str">
            <v/>
          </cell>
          <cell r="BX175">
            <v>44741</v>
          </cell>
          <cell r="BY175" t="str">
            <v/>
          </cell>
          <cell r="BZ175" t="str">
            <v/>
          </cell>
        </row>
        <row r="175">
          <cell r="CD175" t="str">
            <v>FET-FH-202206R0005</v>
          </cell>
          <cell r="CE175" t="str">
            <v>宁聪聪</v>
          </cell>
          <cell r="CF175" t="str">
            <v>450922199210200177</v>
          </cell>
          <cell r="CG175">
            <v>13699168092</v>
          </cell>
          <cell r="CH175">
            <v>44749</v>
          </cell>
          <cell r="CI175">
            <v>45113</v>
          </cell>
        </row>
        <row r="176">
          <cell r="B176" t="str">
            <v>租赁</v>
          </cell>
        </row>
        <row r="176">
          <cell r="F176" t="str">
            <v>深圳市腾艺汽车服务有限公司</v>
          </cell>
          <cell r="G176" t="str">
            <v>352203198905023353</v>
          </cell>
          <cell r="H176">
            <v>15160136006</v>
          </cell>
          <cell r="I176" t="str">
            <v>网约车以租代购方案</v>
          </cell>
          <cell r="J176" t="str">
            <v>风神E70/DFM7002G1F7BEV</v>
          </cell>
          <cell r="K176" t="str">
            <v>深圳</v>
          </cell>
        </row>
        <row r="176">
          <cell r="M176" t="str">
            <v>深圳市龙华区陶园路113号</v>
          </cell>
          <cell r="N176" t="str">
            <v>张晓凤</v>
          </cell>
          <cell r="O176" t="str">
            <v>丁艺</v>
          </cell>
          <cell r="P176" t="str">
            <v>徐莹莹</v>
          </cell>
          <cell r="Q176" t="str">
            <v>施吓辉</v>
          </cell>
          <cell r="R176">
            <v>15160136006</v>
          </cell>
          <cell r="S176" t="str">
            <v>李玮</v>
          </cell>
          <cell r="T176">
            <v>18605933100</v>
          </cell>
          <cell r="U176" t="str">
            <v>深圳市舒适捷汽车租赁有限公司</v>
          </cell>
        </row>
        <row r="176">
          <cell r="W176" t="str">
            <v>LDP31B966NG035437</v>
          </cell>
          <cell r="X176" t="str">
            <v>粤BDW0618</v>
          </cell>
          <cell r="Y176" t="str">
            <v>862052211201702</v>
          </cell>
          <cell r="Z176">
            <v>45074</v>
          </cell>
          <cell r="AA176">
            <v>45105</v>
          </cell>
          <cell r="AB176" t="str">
            <v>2023/06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44741</v>
          </cell>
          <cell r="AI176">
            <v>44742</v>
          </cell>
          <cell r="AJ176">
            <v>44741</v>
          </cell>
        </row>
        <row r="176">
          <cell r="AL176">
            <v>9000</v>
          </cell>
          <cell r="AM176">
            <v>44740</v>
          </cell>
          <cell r="AN176" t="str">
            <v>深圳市舒适橙出行科技有限公司公账</v>
          </cell>
          <cell r="AO176">
            <v>2980</v>
          </cell>
          <cell r="AP176">
            <v>44770</v>
          </cell>
          <cell r="AQ176">
            <v>44862</v>
          </cell>
          <cell r="AR176">
            <v>3</v>
          </cell>
          <cell r="AS176">
            <v>8940</v>
          </cell>
          <cell r="AT176">
            <v>3</v>
          </cell>
          <cell r="AU176">
            <v>8940</v>
          </cell>
          <cell r="AV176" t="str">
            <v>正常</v>
          </cell>
          <cell r="AW176">
            <v>0</v>
          </cell>
          <cell r="AX176">
            <v>0</v>
          </cell>
          <cell r="AY176">
            <v>26923.25</v>
          </cell>
        </row>
        <row r="176">
          <cell r="BA176">
            <v>30</v>
          </cell>
          <cell r="BB176">
            <v>273.253333333333</v>
          </cell>
        </row>
        <row r="176">
          <cell r="BE176">
            <v>5</v>
          </cell>
          <cell r="BF176">
            <v>0</v>
          </cell>
          <cell r="BG176">
            <v>0</v>
          </cell>
          <cell r="BH176">
            <v>0</v>
          </cell>
          <cell r="BI176">
            <v>10</v>
          </cell>
          <cell r="BJ176">
            <v>0</v>
          </cell>
          <cell r="BK176">
            <v>0</v>
          </cell>
          <cell r="BL176">
            <v>15</v>
          </cell>
          <cell r="BM176" t="str">
            <v>A(优质)</v>
          </cell>
        </row>
        <row r="176">
          <cell r="BO176" t="str">
            <v/>
          </cell>
          <cell r="BP176" t="str">
            <v/>
          </cell>
        </row>
        <row r="176">
          <cell r="BW176" t="str">
            <v/>
          </cell>
          <cell r="BX176">
            <v>44741</v>
          </cell>
          <cell r="BY176" t="str">
            <v/>
          </cell>
          <cell r="BZ176" t="str">
            <v/>
          </cell>
        </row>
        <row r="176">
          <cell r="CD176" t="str">
            <v>FET-FH-202206R0005</v>
          </cell>
          <cell r="CE176" t="str">
            <v>徐庆</v>
          </cell>
          <cell r="CF176" t="str">
            <v>362502199001062655</v>
          </cell>
          <cell r="CG176">
            <v>18702556987</v>
          </cell>
          <cell r="CH176">
            <v>44741</v>
          </cell>
          <cell r="CI176">
            <v>45105</v>
          </cell>
        </row>
        <row r="177">
          <cell r="B177" t="str">
            <v>租赁</v>
          </cell>
        </row>
        <row r="177">
          <cell r="F177" t="str">
            <v>深圳市腾艺汽车服务有限公司</v>
          </cell>
          <cell r="G177" t="str">
            <v>352203198905023353</v>
          </cell>
          <cell r="H177">
            <v>15160136006</v>
          </cell>
          <cell r="I177" t="str">
            <v>网约车以租代购方案</v>
          </cell>
          <cell r="J177" t="str">
            <v>风神E70/DFM7002G1F7BEV</v>
          </cell>
          <cell r="K177" t="str">
            <v>深圳</v>
          </cell>
        </row>
        <row r="177">
          <cell r="M177" t="str">
            <v>深圳市龙华区陶园路113号</v>
          </cell>
          <cell r="N177" t="str">
            <v>张晓凤</v>
          </cell>
          <cell r="O177" t="str">
            <v>丁艺</v>
          </cell>
          <cell r="P177" t="str">
            <v>徐莹莹</v>
          </cell>
          <cell r="Q177" t="str">
            <v>施吓辉</v>
          </cell>
          <cell r="R177">
            <v>15160136006</v>
          </cell>
          <cell r="S177" t="str">
            <v>李玮</v>
          </cell>
          <cell r="T177">
            <v>18605933100</v>
          </cell>
          <cell r="U177" t="str">
            <v>深圳市舒适捷汽车租赁有限公司</v>
          </cell>
        </row>
        <row r="177">
          <cell r="W177" t="str">
            <v>LDP31B968NG035438</v>
          </cell>
          <cell r="X177" t="str">
            <v>粤BDX0191</v>
          </cell>
          <cell r="Y177" t="str">
            <v>862052211200517</v>
          </cell>
          <cell r="Z177">
            <v>45074</v>
          </cell>
          <cell r="AA177">
            <v>45105</v>
          </cell>
          <cell r="AB177" t="str">
            <v>2023/06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44741</v>
          </cell>
          <cell r="AI177">
            <v>44742</v>
          </cell>
          <cell r="AJ177">
            <v>44741</v>
          </cell>
        </row>
        <row r="177">
          <cell r="AL177">
            <v>9000</v>
          </cell>
          <cell r="AM177">
            <v>44740</v>
          </cell>
          <cell r="AN177" t="str">
            <v>深圳市舒适橙出行科技有限公司公账</v>
          </cell>
          <cell r="AO177">
            <v>2980</v>
          </cell>
          <cell r="AP177">
            <v>44770</v>
          </cell>
          <cell r="AQ177">
            <v>44862</v>
          </cell>
          <cell r="AR177">
            <v>3</v>
          </cell>
          <cell r="AS177">
            <v>8940</v>
          </cell>
          <cell r="AT177">
            <v>3</v>
          </cell>
          <cell r="AU177">
            <v>8940</v>
          </cell>
          <cell r="AV177" t="str">
            <v>正常</v>
          </cell>
          <cell r="AW177">
            <v>0</v>
          </cell>
          <cell r="AX177">
            <v>0</v>
          </cell>
          <cell r="AY177">
            <v>21310.52</v>
          </cell>
        </row>
        <row r="177">
          <cell r="BA177">
            <v>32</v>
          </cell>
          <cell r="BB177">
            <v>138.645</v>
          </cell>
        </row>
        <row r="177">
          <cell r="BE177">
            <v>5</v>
          </cell>
          <cell r="BF177">
            <v>0</v>
          </cell>
          <cell r="BG177">
            <v>0</v>
          </cell>
          <cell r="BH177">
            <v>0</v>
          </cell>
          <cell r="BI177">
            <v>10</v>
          </cell>
          <cell r="BJ177">
            <v>0</v>
          </cell>
          <cell r="BK177">
            <v>0</v>
          </cell>
          <cell r="BL177">
            <v>15</v>
          </cell>
          <cell r="BM177" t="str">
            <v>A(优质)</v>
          </cell>
        </row>
        <row r="177">
          <cell r="BO177" t="str">
            <v/>
          </cell>
          <cell r="BP177" t="str">
            <v/>
          </cell>
        </row>
        <row r="177">
          <cell r="BW177" t="str">
            <v/>
          </cell>
          <cell r="BX177">
            <v>44741</v>
          </cell>
          <cell r="BY177" t="str">
            <v/>
          </cell>
          <cell r="BZ177" t="str">
            <v/>
          </cell>
        </row>
        <row r="177">
          <cell r="CD177" t="str">
            <v>FET-FH-202206R0005</v>
          </cell>
          <cell r="CE177" t="str">
            <v>杨继东</v>
          </cell>
          <cell r="CF177" t="str">
            <v>430522199108216572</v>
          </cell>
          <cell r="CG177">
            <v>13538009465</v>
          </cell>
          <cell r="CH177">
            <v>44741</v>
          </cell>
          <cell r="CI177">
            <v>45105</v>
          </cell>
        </row>
        <row r="178">
          <cell r="B178" t="str">
            <v>租赁</v>
          </cell>
        </row>
        <row r="178">
          <cell r="F178" t="str">
            <v>深圳市腾艺汽车服务有限公司</v>
          </cell>
          <cell r="G178" t="str">
            <v>352203198905023353</v>
          </cell>
          <cell r="H178">
            <v>15160136006</v>
          </cell>
          <cell r="I178" t="str">
            <v>网约车以租代购方案</v>
          </cell>
          <cell r="J178" t="str">
            <v>风神E70/DFM7002G1F7BEV</v>
          </cell>
          <cell r="K178" t="str">
            <v>深圳</v>
          </cell>
        </row>
        <row r="178">
          <cell r="M178" t="str">
            <v>深圳市龙华区陶园路113号</v>
          </cell>
          <cell r="N178" t="str">
            <v>张晓凤</v>
          </cell>
          <cell r="O178" t="str">
            <v>丁艺</v>
          </cell>
          <cell r="P178" t="str">
            <v>徐莹莹</v>
          </cell>
          <cell r="Q178" t="str">
            <v>施吓辉</v>
          </cell>
          <cell r="R178">
            <v>15160136006</v>
          </cell>
          <cell r="S178" t="str">
            <v>李玮</v>
          </cell>
          <cell r="T178">
            <v>18605933100</v>
          </cell>
          <cell r="U178" t="str">
            <v>深圳市舒适捷汽车租赁有限公司</v>
          </cell>
        </row>
        <row r="178">
          <cell r="W178" t="str">
            <v>LDP31B963NG035458</v>
          </cell>
          <cell r="X178" t="str">
            <v>粤BDZ7900</v>
          </cell>
          <cell r="Y178" t="str">
            <v>862052211201686</v>
          </cell>
          <cell r="Z178">
            <v>45074</v>
          </cell>
          <cell r="AA178">
            <v>45105</v>
          </cell>
          <cell r="AB178" t="str">
            <v>2023/06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44741</v>
          </cell>
          <cell r="AI178">
            <v>44742</v>
          </cell>
          <cell r="AJ178">
            <v>44741</v>
          </cell>
        </row>
        <row r="178">
          <cell r="AL178">
            <v>9000</v>
          </cell>
          <cell r="AM178">
            <v>44740</v>
          </cell>
          <cell r="AN178" t="str">
            <v>深圳市舒适橙出行科技有限公司公账</v>
          </cell>
          <cell r="AO178">
            <v>2980</v>
          </cell>
          <cell r="AP178">
            <v>44770</v>
          </cell>
          <cell r="AQ178">
            <v>44862</v>
          </cell>
          <cell r="AR178">
            <v>3</v>
          </cell>
          <cell r="AS178">
            <v>8940</v>
          </cell>
          <cell r="AT178">
            <v>3</v>
          </cell>
          <cell r="AU178">
            <v>8940</v>
          </cell>
          <cell r="AV178" t="str">
            <v>正常</v>
          </cell>
          <cell r="AW178">
            <v>0</v>
          </cell>
          <cell r="AX178">
            <v>0</v>
          </cell>
          <cell r="AY178">
            <v>1637.44</v>
          </cell>
        </row>
        <row r="178">
          <cell r="BA178">
            <v>29</v>
          </cell>
          <cell r="BB178">
            <v>37.0872413793103</v>
          </cell>
        </row>
        <row r="178">
          <cell r="BE178">
            <v>5</v>
          </cell>
          <cell r="BF178">
            <v>5</v>
          </cell>
          <cell r="BG178">
            <v>0</v>
          </cell>
          <cell r="BH178">
            <v>0</v>
          </cell>
          <cell r="BI178">
            <v>10</v>
          </cell>
          <cell r="BJ178">
            <v>0</v>
          </cell>
          <cell r="BK178">
            <v>0</v>
          </cell>
          <cell r="BL178">
            <v>20</v>
          </cell>
          <cell r="BM178" t="str">
            <v>A(优质)</v>
          </cell>
        </row>
        <row r="178">
          <cell r="BO178" t="str">
            <v/>
          </cell>
          <cell r="BP178" t="str">
            <v/>
          </cell>
        </row>
        <row r="178">
          <cell r="BW178" t="str">
            <v/>
          </cell>
          <cell r="BX178">
            <v>44741</v>
          </cell>
          <cell r="BY178" t="str">
            <v/>
          </cell>
          <cell r="BZ178" t="str">
            <v/>
          </cell>
        </row>
        <row r="178">
          <cell r="CD178" t="str">
            <v>FET-FH-202206R0005</v>
          </cell>
          <cell r="CE178" t="str">
            <v>蔡飞彪</v>
          </cell>
          <cell r="CF178" t="str">
            <v>362502198806202219</v>
          </cell>
          <cell r="CG178">
            <v>18296973409</v>
          </cell>
          <cell r="CH178">
            <v>44741</v>
          </cell>
          <cell r="CI178">
            <v>45105</v>
          </cell>
        </row>
        <row r="179">
          <cell r="B179" t="str">
            <v>租赁</v>
          </cell>
        </row>
        <row r="179">
          <cell r="F179" t="str">
            <v>深圳市腾艺汽车服务有限公司</v>
          </cell>
          <cell r="G179" t="str">
            <v>352203198905023353</v>
          </cell>
          <cell r="H179">
            <v>15160136006</v>
          </cell>
          <cell r="I179" t="str">
            <v>网约车以租代购方案</v>
          </cell>
          <cell r="J179" t="str">
            <v>风神E70/DFM7002G1F7BEV</v>
          </cell>
          <cell r="K179" t="str">
            <v>深圳</v>
          </cell>
        </row>
        <row r="179">
          <cell r="M179" t="str">
            <v>深圳市龙华区陶园路113号</v>
          </cell>
          <cell r="N179" t="str">
            <v>张晓凤</v>
          </cell>
          <cell r="O179" t="str">
            <v>丁艺</v>
          </cell>
          <cell r="P179" t="str">
            <v>徐莹莹</v>
          </cell>
          <cell r="Q179" t="str">
            <v>施吓辉</v>
          </cell>
          <cell r="R179">
            <v>15160136006</v>
          </cell>
          <cell r="S179" t="str">
            <v>李玮</v>
          </cell>
          <cell r="T179">
            <v>18605933100</v>
          </cell>
          <cell r="U179" t="str">
            <v>深圳市舒适捷汽车租赁有限公司</v>
          </cell>
        </row>
        <row r="179">
          <cell r="W179" t="str">
            <v>LDP31B962NG035497</v>
          </cell>
          <cell r="X179" t="str">
            <v>粤BDY3178</v>
          </cell>
          <cell r="Y179" t="str">
            <v>862052211201737</v>
          </cell>
          <cell r="Z179">
            <v>45074</v>
          </cell>
          <cell r="AA179">
            <v>45105</v>
          </cell>
          <cell r="AB179" t="str">
            <v>2023/06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44741</v>
          </cell>
          <cell r="AI179">
            <v>44742</v>
          </cell>
          <cell r="AJ179">
            <v>44741</v>
          </cell>
        </row>
        <row r="179">
          <cell r="AL179">
            <v>9000</v>
          </cell>
          <cell r="AM179">
            <v>44740</v>
          </cell>
          <cell r="AN179" t="str">
            <v>深圳市舒适橙出行科技有限公司公账</v>
          </cell>
          <cell r="AO179">
            <v>2980</v>
          </cell>
          <cell r="AP179">
            <v>44770</v>
          </cell>
          <cell r="AQ179">
            <v>44862</v>
          </cell>
          <cell r="AR179">
            <v>3</v>
          </cell>
          <cell r="AS179">
            <v>8940</v>
          </cell>
          <cell r="AT179">
            <v>3</v>
          </cell>
          <cell r="AU179">
            <v>8940</v>
          </cell>
          <cell r="AV179" t="str">
            <v>正常</v>
          </cell>
          <cell r="AW179">
            <v>0</v>
          </cell>
          <cell r="AX179">
            <v>0</v>
          </cell>
          <cell r="AY179">
            <v>16985.43</v>
          </cell>
        </row>
        <row r="179">
          <cell r="BA179">
            <v>23</v>
          </cell>
          <cell r="BB179">
            <v>160.254782608696</v>
          </cell>
        </row>
        <row r="179">
          <cell r="BE179">
            <v>5</v>
          </cell>
          <cell r="BF179">
            <v>5</v>
          </cell>
          <cell r="BG179">
            <v>0</v>
          </cell>
          <cell r="BH179">
            <v>0</v>
          </cell>
          <cell r="BI179">
            <v>10</v>
          </cell>
          <cell r="BJ179">
            <v>0</v>
          </cell>
          <cell r="BK179">
            <v>0</v>
          </cell>
          <cell r="BL179">
            <v>20</v>
          </cell>
          <cell r="BM179" t="str">
            <v>A(优质)</v>
          </cell>
        </row>
        <row r="179">
          <cell r="BO179" t="str">
            <v/>
          </cell>
          <cell r="BP179" t="str">
            <v/>
          </cell>
        </row>
        <row r="179">
          <cell r="BW179" t="str">
            <v/>
          </cell>
          <cell r="BX179">
            <v>44741</v>
          </cell>
          <cell r="BY179" t="str">
            <v/>
          </cell>
          <cell r="BZ179" t="str">
            <v/>
          </cell>
        </row>
        <row r="179">
          <cell r="CD179" t="str">
            <v>FET-FH-202206R0005</v>
          </cell>
          <cell r="CE179" t="str">
            <v>罗恒</v>
          </cell>
          <cell r="CF179" t="str">
            <v>430381198209130019</v>
          </cell>
          <cell r="CG179">
            <v>18773266166</v>
          </cell>
          <cell r="CH179">
            <v>44748</v>
          </cell>
          <cell r="CI179">
            <v>45112</v>
          </cell>
        </row>
        <row r="180">
          <cell r="B180" t="str">
            <v>租赁</v>
          </cell>
        </row>
        <row r="180">
          <cell r="F180" t="str">
            <v>深圳市腾艺汽车服务有限公司</v>
          </cell>
          <cell r="G180" t="str">
            <v>352203198905023353</v>
          </cell>
          <cell r="H180">
            <v>15160136006</v>
          </cell>
          <cell r="I180" t="str">
            <v>网约车以租代购方案</v>
          </cell>
          <cell r="J180" t="str">
            <v>风神E70/DFM7002G1F7BEV</v>
          </cell>
          <cell r="K180" t="str">
            <v>深圳</v>
          </cell>
        </row>
        <row r="180">
          <cell r="M180" t="str">
            <v>深圳市龙华区陶园路113号</v>
          </cell>
          <cell r="N180" t="str">
            <v>张晓凤</v>
          </cell>
          <cell r="O180" t="str">
            <v>丁艺</v>
          </cell>
          <cell r="P180" t="str">
            <v>徐莹莹</v>
          </cell>
          <cell r="Q180" t="str">
            <v>施吓辉</v>
          </cell>
          <cell r="R180">
            <v>15160136006</v>
          </cell>
          <cell r="S180" t="str">
            <v>李玮</v>
          </cell>
          <cell r="T180">
            <v>18605933100</v>
          </cell>
          <cell r="U180" t="str">
            <v>深圳市舒适捷汽车租赁有限公司</v>
          </cell>
        </row>
        <row r="180">
          <cell r="W180" t="str">
            <v>LDP31B962NG035502</v>
          </cell>
          <cell r="X180" t="str">
            <v>粤BDX5986</v>
          </cell>
          <cell r="Y180" t="str">
            <v>862052211201685</v>
          </cell>
          <cell r="Z180">
            <v>45074</v>
          </cell>
          <cell r="AA180">
            <v>45105</v>
          </cell>
          <cell r="AB180" t="str">
            <v>2023/06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44741</v>
          </cell>
          <cell r="AI180">
            <v>44742</v>
          </cell>
          <cell r="AJ180">
            <v>44741</v>
          </cell>
        </row>
        <row r="180">
          <cell r="AL180">
            <v>9000</v>
          </cell>
          <cell r="AM180">
            <v>44740</v>
          </cell>
          <cell r="AN180" t="str">
            <v>深圳市舒适橙出行科技有限公司公账</v>
          </cell>
          <cell r="AO180">
            <v>2980</v>
          </cell>
          <cell r="AP180">
            <v>44770</v>
          </cell>
          <cell r="AQ180">
            <v>44862</v>
          </cell>
          <cell r="AR180">
            <v>3</v>
          </cell>
          <cell r="AS180">
            <v>8940</v>
          </cell>
          <cell r="AT180">
            <v>3</v>
          </cell>
          <cell r="AU180">
            <v>8940</v>
          </cell>
          <cell r="AV180" t="str">
            <v>正常</v>
          </cell>
          <cell r="AW180">
            <v>0</v>
          </cell>
          <cell r="AX180">
            <v>0</v>
          </cell>
          <cell r="AY180">
            <v>25038.02</v>
          </cell>
        </row>
        <row r="180">
          <cell r="BA180">
            <v>26</v>
          </cell>
          <cell r="BB180">
            <v>228.568461538462</v>
          </cell>
        </row>
        <row r="180">
          <cell r="BE180">
            <v>5</v>
          </cell>
          <cell r="BF180">
            <v>5</v>
          </cell>
          <cell r="BG180">
            <v>0</v>
          </cell>
          <cell r="BH180">
            <v>0</v>
          </cell>
          <cell r="BI180">
            <v>10</v>
          </cell>
          <cell r="BJ180">
            <v>0</v>
          </cell>
          <cell r="BK180">
            <v>0</v>
          </cell>
          <cell r="BL180">
            <v>20</v>
          </cell>
          <cell r="BM180" t="str">
            <v>A(优质)</v>
          </cell>
        </row>
        <row r="180">
          <cell r="BO180" t="str">
            <v/>
          </cell>
          <cell r="BP180" t="str">
            <v/>
          </cell>
        </row>
        <row r="180">
          <cell r="BW180" t="str">
            <v/>
          </cell>
          <cell r="BX180">
            <v>44741</v>
          </cell>
          <cell r="BY180" t="str">
            <v/>
          </cell>
          <cell r="BZ180" t="str">
            <v/>
          </cell>
        </row>
        <row r="180">
          <cell r="CD180" t="str">
            <v>FET-FH-202206R0005</v>
          </cell>
          <cell r="CE180" t="str">
            <v>贾其生</v>
          </cell>
          <cell r="CF180" t="str">
            <v>411323198904115818</v>
          </cell>
          <cell r="CG180">
            <v>15938862190</v>
          </cell>
          <cell r="CH180">
            <v>44742</v>
          </cell>
          <cell r="CI180">
            <v>45106</v>
          </cell>
        </row>
        <row r="181">
          <cell r="B181" t="str">
            <v>租赁</v>
          </cell>
        </row>
        <row r="181">
          <cell r="F181" t="str">
            <v>深圳市腾艺汽车服务有限公司</v>
          </cell>
          <cell r="G181" t="str">
            <v>352203198905023353</v>
          </cell>
          <cell r="H181">
            <v>15160136006</v>
          </cell>
          <cell r="I181" t="str">
            <v>网约车以租代购方案</v>
          </cell>
          <cell r="J181" t="str">
            <v>风神E70/DFM7002G1F7BEV</v>
          </cell>
          <cell r="K181" t="str">
            <v>深圳</v>
          </cell>
        </row>
        <row r="181">
          <cell r="M181" t="str">
            <v>深圳市龙华区陶园路113号</v>
          </cell>
          <cell r="N181" t="str">
            <v>张晓凤</v>
          </cell>
          <cell r="O181" t="str">
            <v>丁艺</v>
          </cell>
          <cell r="P181" t="str">
            <v>徐莹莹</v>
          </cell>
          <cell r="Q181" t="str">
            <v>施吓辉</v>
          </cell>
          <cell r="R181">
            <v>15160136006</v>
          </cell>
          <cell r="S181" t="str">
            <v>李玮</v>
          </cell>
          <cell r="T181">
            <v>18605933100</v>
          </cell>
          <cell r="U181" t="str">
            <v>深圳市舒适捷汽车租赁有限公司</v>
          </cell>
        </row>
        <row r="181">
          <cell r="W181" t="str">
            <v>LDP31B965NG035512</v>
          </cell>
          <cell r="X181" t="str">
            <v>粤BDV8916</v>
          </cell>
          <cell r="Y181" t="str">
            <v>862052211200938</v>
          </cell>
          <cell r="Z181">
            <v>45074</v>
          </cell>
          <cell r="AA181">
            <v>45105</v>
          </cell>
          <cell r="AB181" t="str">
            <v>2023/06</v>
          </cell>
          <cell r="AC181">
            <v>2</v>
          </cell>
          <cell r="AD181">
            <v>6</v>
          </cell>
          <cell r="AE181">
            <v>600</v>
          </cell>
          <cell r="AF181">
            <v>0</v>
          </cell>
          <cell r="AG181">
            <v>0</v>
          </cell>
          <cell r="AH181">
            <v>44741</v>
          </cell>
          <cell r="AI181">
            <v>44742</v>
          </cell>
          <cell r="AJ181">
            <v>44741</v>
          </cell>
        </row>
        <row r="181">
          <cell r="AL181">
            <v>9000</v>
          </cell>
          <cell r="AM181">
            <v>44740</v>
          </cell>
          <cell r="AN181" t="str">
            <v>深圳市舒适橙出行科技有限公司公账</v>
          </cell>
          <cell r="AO181">
            <v>2980</v>
          </cell>
          <cell r="AP181">
            <v>44770</v>
          </cell>
          <cell r="AQ181">
            <v>44862</v>
          </cell>
          <cell r="AR181">
            <v>3</v>
          </cell>
          <cell r="AS181">
            <v>8940</v>
          </cell>
          <cell r="AT181">
            <v>3</v>
          </cell>
          <cell r="AU181">
            <v>8940</v>
          </cell>
          <cell r="AV181" t="str">
            <v>正常</v>
          </cell>
          <cell r="AW181">
            <v>0</v>
          </cell>
          <cell r="AX181">
            <v>0</v>
          </cell>
          <cell r="AY181">
            <v>3786.33</v>
          </cell>
        </row>
        <row r="181">
          <cell r="BA181">
            <v>16</v>
          </cell>
          <cell r="BB181">
            <v>236.411875</v>
          </cell>
        </row>
        <row r="181">
          <cell r="BE181">
            <v>5</v>
          </cell>
          <cell r="BF181">
            <v>5</v>
          </cell>
          <cell r="BG181">
            <v>0</v>
          </cell>
          <cell r="BH181">
            <v>10</v>
          </cell>
          <cell r="BI181">
            <v>10</v>
          </cell>
          <cell r="BJ181">
            <v>0</v>
          </cell>
          <cell r="BK181">
            <v>0</v>
          </cell>
          <cell r="BL181">
            <v>30</v>
          </cell>
          <cell r="BM181" t="str">
            <v>A(优质)</v>
          </cell>
        </row>
        <row r="181">
          <cell r="BO181" t="str">
            <v/>
          </cell>
          <cell r="BP181" t="str">
            <v/>
          </cell>
        </row>
        <row r="181">
          <cell r="BW181" t="str">
            <v/>
          </cell>
          <cell r="BX181">
            <v>44741</v>
          </cell>
          <cell r="BY181" t="str">
            <v/>
          </cell>
          <cell r="BZ181" t="str">
            <v/>
          </cell>
        </row>
        <row r="181">
          <cell r="CD181" t="str">
            <v>FET-FH-202206R0005</v>
          </cell>
          <cell r="CE181" t="str">
            <v>张久成</v>
          </cell>
          <cell r="CF181" t="str">
            <v>513032197512052038</v>
          </cell>
          <cell r="CG181">
            <v>17713705295</v>
          </cell>
          <cell r="CH181">
            <v>44742</v>
          </cell>
          <cell r="CI181">
            <v>45106</v>
          </cell>
        </row>
        <row r="182">
          <cell r="B182" t="str">
            <v>租赁</v>
          </cell>
        </row>
        <row r="182">
          <cell r="F182" t="str">
            <v>深圳市腾艺汽车服务有限公司</v>
          </cell>
          <cell r="G182" t="str">
            <v>352203198905023353</v>
          </cell>
          <cell r="H182">
            <v>15160136006</v>
          </cell>
          <cell r="I182" t="str">
            <v>网约车以租代购方案</v>
          </cell>
          <cell r="J182" t="str">
            <v>风神E70/DFM7002G1F7BEV</v>
          </cell>
          <cell r="K182" t="str">
            <v>深圳</v>
          </cell>
        </row>
        <row r="182">
          <cell r="M182" t="str">
            <v>深圳市龙华区陶园路113号</v>
          </cell>
          <cell r="N182" t="str">
            <v>张晓凤</v>
          </cell>
          <cell r="O182" t="str">
            <v>丁艺</v>
          </cell>
          <cell r="P182" t="str">
            <v>徐莹莹</v>
          </cell>
          <cell r="Q182" t="str">
            <v>施吓辉</v>
          </cell>
          <cell r="R182">
            <v>15160136006</v>
          </cell>
          <cell r="S182" t="str">
            <v>李玮</v>
          </cell>
          <cell r="T182">
            <v>18605933100</v>
          </cell>
          <cell r="U182" t="str">
            <v>深圳市舒适捷汽车租赁有限公司</v>
          </cell>
        </row>
        <row r="182">
          <cell r="W182" t="str">
            <v>LDP31B963NG035783</v>
          </cell>
          <cell r="X182" t="str">
            <v>粤BDW5090</v>
          </cell>
          <cell r="Y182" t="str">
            <v>862052211200969</v>
          </cell>
          <cell r="Z182">
            <v>45074</v>
          </cell>
          <cell r="AA182">
            <v>45105</v>
          </cell>
          <cell r="AB182" t="str">
            <v>2023/06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44741</v>
          </cell>
          <cell r="AI182">
            <v>44742</v>
          </cell>
          <cell r="AJ182">
            <v>44741</v>
          </cell>
        </row>
        <row r="182">
          <cell r="AL182">
            <v>9000</v>
          </cell>
          <cell r="AM182">
            <v>44740</v>
          </cell>
          <cell r="AN182" t="str">
            <v>深圳市舒适橙出行科技有限公司公账</v>
          </cell>
          <cell r="AO182">
            <v>2980</v>
          </cell>
          <cell r="AP182">
            <v>44770</v>
          </cell>
          <cell r="AQ182">
            <v>44862</v>
          </cell>
          <cell r="AR182">
            <v>3</v>
          </cell>
          <cell r="AS182">
            <v>8940</v>
          </cell>
          <cell r="AT182">
            <v>3</v>
          </cell>
          <cell r="AU182">
            <v>8940</v>
          </cell>
          <cell r="AV182" t="str">
            <v>正常</v>
          </cell>
          <cell r="AW182">
            <v>0</v>
          </cell>
          <cell r="AX182">
            <v>0</v>
          </cell>
          <cell r="AY182">
            <v>19791.77</v>
          </cell>
        </row>
        <row r="182">
          <cell r="BA182">
            <v>27</v>
          </cell>
          <cell r="BB182">
            <v>175.050740740741</v>
          </cell>
        </row>
        <row r="182">
          <cell r="BE182">
            <v>5</v>
          </cell>
          <cell r="BF182">
            <v>0</v>
          </cell>
          <cell r="BG182">
            <v>0</v>
          </cell>
          <cell r="BH182">
            <v>0</v>
          </cell>
          <cell r="BI182">
            <v>10</v>
          </cell>
          <cell r="BJ182">
            <v>0</v>
          </cell>
          <cell r="BK182">
            <v>0</v>
          </cell>
          <cell r="BL182">
            <v>15</v>
          </cell>
          <cell r="BM182" t="str">
            <v>A(优质)</v>
          </cell>
        </row>
        <row r="182">
          <cell r="BO182" t="str">
            <v/>
          </cell>
          <cell r="BP182" t="str">
            <v/>
          </cell>
        </row>
        <row r="182">
          <cell r="BW182" t="str">
            <v/>
          </cell>
          <cell r="BX182">
            <v>44741</v>
          </cell>
          <cell r="BY182" t="str">
            <v/>
          </cell>
          <cell r="BZ182" t="str">
            <v/>
          </cell>
        </row>
        <row r="182">
          <cell r="CD182" t="str">
            <v>FET-FH-202206R0005</v>
          </cell>
          <cell r="CE182" t="str">
            <v>陈峰</v>
          </cell>
          <cell r="CF182" t="str">
            <v>450981199706050619</v>
          </cell>
          <cell r="CG182">
            <v>18507756366</v>
          </cell>
          <cell r="CH182">
            <v>44742</v>
          </cell>
          <cell r="CI182">
            <v>45106</v>
          </cell>
        </row>
        <row r="183">
          <cell r="B183" t="str">
            <v>租赁</v>
          </cell>
        </row>
        <row r="183">
          <cell r="F183" t="str">
            <v>深圳市腾艺汽车服务有限公司</v>
          </cell>
          <cell r="G183" t="str">
            <v>352203198905023353</v>
          </cell>
          <cell r="H183">
            <v>15160136006</v>
          </cell>
          <cell r="I183" t="str">
            <v>网约车以租代购方案</v>
          </cell>
          <cell r="J183" t="str">
            <v>风神E70/DFM7001G1F1BEV</v>
          </cell>
          <cell r="K183" t="str">
            <v>深圳</v>
          </cell>
        </row>
        <row r="183">
          <cell r="M183" t="str">
            <v>深圳市龙华区陶园路113号</v>
          </cell>
          <cell r="N183" t="str">
            <v>张晓凤</v>
          </cell>
          <cell r="O183" t="str">
            <v>丁艺</v>
          </cell>
          <cell r="P183" t="str">
            <v>徐莹莹</v>
          </cell>
          <cell r="Q183" t="str">
            <v>施吓辉</v>
          </cell>
          <cell r="R183">
            <v>15160136006</v>
          </cell>
          <cell r="S183" t="str">
            <v>李玮</v>
          </cell>
          <cell r="T183">
            <v>18605933100</v>
          </cell>
          <cell r="U183" t="str">
            <v>深圳市舒适捷汽车租赁有限公司</v>
          </cell>
        </row>
        <row r="183">
          <cell r="W183" t="str">
            <v>LDP31B968NG038940</v>
          </cell>
          <cell r="X183" t="str">
            <v>粤BDX5121</v>
          </cell>
          <cell r="Y183" t="str">
            <v>862052211200005</v>
          </cell>
          <cell r="Z183">
            <v>45074</v>
          </cell>
          <cell r="AA183">
            <v>45105</v>
          </cell>
          <cell r="AB183" t="str">
            <v>2023/06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44741</v>
          </cell>
          <cell r="AI183">
            <v>44742</v>
          </cell>
          <cell r="AJ183">
            <v>44741</v>
          </cell>
        </row>
        <row r="183">
          <cell r="AL183">
            <v>9000</v>
          </cell>
          <cell r="AM183">
            <v>44740</v>
          </cell>
          <cell r="AN183" t="str">
            <v>深圳市舒适橙出行科技有限公司公账</v>
          </cell>
          <cell r="AO183">
            <v>2980</v>
          </cell>
          <cell r="AP183">
            <v>44770</v>
          </cell>
          <cell r="AQ183">
            <v>44862</v>
          </cell>
          <cell r="AR183">
            <v>3</v>
          </cell>
          <cell r="AS183">
            <v>8940</v>
          </cell>
          <cell r="AT183">
            <v>3</v>
          </cell>
          <cell r="AU183">
            <v>8940</v>
          </cell>
          <cell r="AV183" t="str">
            <v>正常</v>
          </cell>
          <cell r="AW183">
            <v>0</v>
          </cell>
          <cell r="AX183">
            <v>0</v>
          </cell>
          <cell r="AY183">
            <v>21047.07</v>
          </cell>
        </row>
        <row r="183">
          <cell r="BA183">
            <v>32</v>
          </cell>
          <cell r="BB183">
            <v>207.1090625</v>
          </cell>
        </row>
        <row r="183">
          <cell r="BE183">
            <v>5</v>
          </cell>
          <cell r="BF183">
            <v>0</v>
          </cell>
          <cell r="BG183">
            <v>0</v>
          </cell>
          <cell r="BH183">
            <v>0</v>
          </cell>
          <cell r="BI183">
            <v>10</v>
          </cell>
          <cell r="BJ183">
            <v>0</v>
          </cell>
          <cell r="BK183">
            <v>0</v>
          </cell>
          <cell r="BL183">
            <v>15</v>
          </cell>
          <cell r="BM183" t="str">
            <v>A(优质)</v>
          </cell>
        </row>
        <row r="183">
          <cell r="BO183" t="str">
            <v/>
          </cell>
          <cell r="BP183" t="str">
            <v/>
          </cell>
        </row>
        <row r="183">
          <cell r="BW183" t="str">
            <v/>
          </cell>
          <cell r="BX183">
            <v>44741</v>
          </cell>
          <cell r="BY183" t="str">
            <v/>
          </cell>
          <cell r="BZ183" t="str">
            <v/>
          </cell>
        </row>
        <row r="183">
          <cell r="CD183" t="str">
            <v>FET-FH-202206R0005</v>
          </cell>
          <cell r="CE183" t="str">
            <v>贾先浩</v>
          </cell>
          <cell r="CF183" t="str">
            <v>411323199703225839</v>
          </cell>
          <cell r="CG183">
            <v>13620066717</v>
          </cell>
          <cell r="CH183">
            <v>44742</v>
          </cell>
          <cell r="CI183">
            <v>45106</v>
          </cell>
        </row>
        <row r="184">
          <cell r="B184" t="str">
            <v>租赁</v>
          </cell>
        </row>
        <row r="184">
          <cell r="F184" t="str">
            <v>深圳市腾艺汽车服务有限公司</v>
          </cell>
          <cell r="G184" t="str">
            <v>352203198905023353</v>
          </cell>
          <cell r="H184">
            <v>15160136006</v>
          </cell>
          <cell r="I184" t="str">
            <v>网约车以租代购方案</v>
          </cell>
          <cell r="J184" t="str">
            <v>风神E70/DFM7001G1F1BEV</v>
          </cell>
          <cell r="K184" t="str">
            <v>深圳</v>
          </cell>
        </row>
        <row r="184">
          <cell r="M184" t="str">
            <v>深圳市龙华区陶园路113号</v>
          </cell>
          <cell r="N184" t="str">
            <v>张晓凤</v>
          </cell>
          <cell r="O184" t="str">
            <v>丁艺</v>
          </cell>
          <cell r="P184" t="str">
            <v>徐莹莹</v>
          </cell>
          <cell r="Q184" t="str">
            <v>施吓辉</v>
          </cell>
          <cell r="R184">
            <v>15160136006</v>
          </cell>
          <cell r="S184" t="str">
            <v>李玮</v>
          </cell>
          <cell r="T184">
            <v>18605933100</v>
          </cell>
          <cell r="U184" t="str">
            <v>深圳市舒适捷汽车租赁有限公司</v>
          </cell>
        </row>
        <row r="184">
          <cell r="W184" t="str">
            <v>LDP31B962NG038951</v>
          </cell>
          <cell r="X184" t="str">
            <v>粤BDU7508</v>
          </cell>
          <cell r="Y184" t="str">
            <v>862052211201727</v>
          </cell>
          <cell r="Z184">
            <v>45074</v>
          </cell>
          <cell r="AA184">
            <v>45105</v>
          </cell>
          <cell r="AB184" t="str">
            <v>2023/06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44741</v>
          </cell>
          <cell r="AI184">
            <v>44742</v>
          </cell>
          <cell r="AJ184">
            <v>44741</v>
          </cell>
        </row>
        <row r="184">
          <cell r="AL184">
            <v>9000</v>
          </cell>
          <cell r="AM184">
            <v>44740</v>
          </cell>
          <cell r="AN184" t="str">
            <v>深圳市舒适橙出行科技有限公司公账</v>
          </cell>
          <cell r="AO184">
            <v>2980</v>
          </cell>
          <cell r="AP184">
            <v>44770</v>
          </cell>
          <cell r="AQ184">
            <v>44862</v>
          </cell>
          <cell r="AR184">
            <v>3</v>
          </cell>
          <cell r="AS184">
            <v>8940</v>
          </cell>
          <cell r="AT184">
            <v>3</v>
          </cell>
          <cell r="AU184">
            <v>8940</v>
          </cell>
          <cell r="AV184" t="str">
            <v>正常</v>
          </cell>
          <cell r="AW184">
            <v>0</v>
          </cell>
          <cell r="AX184">
            <v>0</v>
          </cell>
          <cell r="AY184">
            <v>22716.95</v>
          </cell>
        </row>
        <row r="184">
          <cell r="BA184">
            <v>32</v>
          </cell>
          <cell r="BB184">
            <v>168.1346875</v>
          </cell>
        </row>
        <row r="184">
          <cell r="BE184">
            <v>5</v>
          </cell>
          <cell r="BF184">
            <v>0</v>
          </cell>
          <cell r="BG184">
            <v>0</v>
          </cell>
          <cell r="BH184">
            <v>0</v>
          </cell>
          <cell r="BI184">
            <v>10</v>
          </cell>
          <cell r="BJ184">
            <v>0</v>
          </cell>
          <cell r="BK184">
            <v>0</v>
          </cell>
          <cell r="BL184">
            <v>15</v>
          </cell>
          <cell r="BM184" t="str">
            <v>A(优质)</v>
          </cell>
        </row>
        <row r="184">
          <cell r="BO184" t="str">
            <v/>
          </cell>
          <cell r="BP184" t="str">
            <v/>
          </cell>
        </row>
        <row r="184">
          <cell r="BW184" t="str">
            <v/>
          </cell>
          <cell r="BX184">
            <v>44741</v>
          </cell>
          <cell r="BY184" t="str">
            <v/>
          </cell>
          <cell r="BZ184" t="str">
            <v/>
          </cell>
        </row>
        <row r="184">
          <cell r="CD184" t="str">
            <v>FET-FH-202206R0005</v>
          </cell>
          <cell r="CE184" t="str">
            <v>张振</v>
          </cell>
          <cell r="CF184" t="str">
            <v>411323199708155358</v>
          </cell>
          <cell r="CG184">
            <v>15625785111</v>
          </cell>
          <cell r="CH184">
            <v>44742</v>
          </cell>
          <cell r="CI184">
            <v>45106</v>
          </cell>
        </row>
        <row r="185">
          <cell r="B185" t="str">
            <v>租赁</v>
          </cell>
        </row>
        <row r="185">
          <cell r="F185" t="str">
            <v>深圳市腾艺汽车服务有限公司</v>
          </cell>
          <cell r="G185" t="str">
            <v>352203198905023353</v>
          </cell>
          <cell r="H185">
            <v>15160136006</v>
          </cell>
          <cell r="I185" t="str">
            <v>网约车以租代购方案</v>
          </cell>
          <cell r="J185" t="str">
            <v>风神E70/DFM7001G1F1BEV</v>
          </cell>
          <cell r="K185" t="str">
            <v>深圳</v>
          </cell>
        </row>
        <row r="185">
          <cell r="M185" t="str">
            <v>深圳市龙华区陶园路113号</v>
          </cell>
          <cell r="N185" t="str">
            <v>张晓凤</v>
          </cell>
          <cell r="O185" t="str">
            <v>丁艺</v>
          </cell>
          <cell r="P185" t="str">
            <v>徐莹莹</v>
          </cell>
          <cell r="Q185" t="str">
            <v>施吓辉</v>
          </cell>
          <cell r="R185">
            <v>15160136006</v>
          </cell>
          <cell r="S185" t="str">
            <v>李玮</v>
          </cell>
          <cell r="T185">
            <v>18605933100</v>
          </cell>
          <cell r="U185" t="str">
            <v>深圳市舒适捷汽车租赁有限公司</v>
          </cell>
        </row>
        <row r="185">
          <cell r="W185" t="str">
            <v>LDP31B964NG038952</v>
          </cell>
          <cell r="X185" t="str">
            <v>粤BDV3200</v>
          </cell>
          <cell r="Y185" t="str">
            <v>862052211200899</v>
          </cell>
          <cell r="Z185">
            <v>45074</v>
          </cell>
          <cell r="AA185">
            <v>45105</v>
          </cell>
          <cell r="AB185" t="str">
            <v>2023/06</v>
          </cell>
          <cell r="AC185">
            <v>1</v>
          </cell>
          <cell r="AD185">
            <v>3</v>
          </cell>
          <cell r="AE185">
            <v>150</v>
          </cell>
          <cell r="AF185">
            <v>0</v>
          </cell>
          <cell r="AG185">
            <v>0</v>
          </cell>
          <cell r="AH185">
            <v>44741</v>
          </cell>
          <cell r="AI185">
            <v>44742</v>
          </cell>
          <cell r="AJ185">
            <v>44741</v>
          </cell>
        </row>
        <row r="185">
          <cell r="AL185">
            <v>9000</v>
          </cell>
          <cell r="AM185">
            <v>44740</v>
          </cell>
          <cell r="AN185" t="str">
            <v>深圳市舒适橙出行科技有限公司公账</v>
          </cell>
          <cell r="AO185">
            <v>2980</v>
          </cell>
          <cell r="AP185">
            <v>44770</v>
          </cell>
          <cell r="AQ185">
            <v>44862</v>
          </cell>
          <cell r="AR185">
            <v>3</v>
          </cell>
          <cell r="AS185">
            <v>8940</v>
          </cell>
          <cell r="AT185">
            <v>3</v>
          </cell>
          <cell r="AU185">
            <v>8940</v>
          </cell>
          <cell r="AV185" t="str">
            <v>正常</v>
          </cell>
          <cell r="AW185">
            <v>0</v>
          </cell>
          <cell r="AX185">
            <v>0</v>
          </cell>
          <cell r="AY185">
            <v>12860.97</v>
          </cell>
        </row>
        <row r="185">
          <cell r="BA185">
            <v>26</v>
          </cell>
          <cell r="BB185">
            <v>175.962692307692</v>
          </cell>
        </row>
        <row r="185">
          <cell r="BE185">
            <v>5</v>
          </cell>
          <cell r="BF185">
            <v>5</v>
          </cell>
          <cell r="BG185">
            <v>0</v>
          </cell>
          <cell r="BH185">
            <v>5</v>
          </cell>
          <cell r="BI185">
            <v>10</v>
          </cell>
          <cell r="BJ185">
            <v>0</v>
          </cell>
          <cell r="BK185">
            <v>0</v>
          </cell>
          <cell r="BL185">
            <v>25</v>
          </cell>
          <cell r="BM185" t="str">
            <v>A(优质)</v>
          </cell>
        </row>
        <row r="185">
          <cell r="BO185" t="str">
            <v/>
          </cell>
          <cell r="BP185" t="str">
            <v/>
          </cell>
        </row>
        <row r="185">
          <cell r="BW185" t="str">
            <v/>
          </cell>
          <cell r="BX185">
            <v>44741</v>
          </cell>
          <cell r="BY185" t="str">
            <v/>
          </cell>
          <cell r="BZ185" t="str">
            <v/>
          </cell>
        </row>
        <row r="185">
          <cell r="CD185" t="str">
            <v>FET-FH-202206R0005</v>
          </cell>
          <cell r="CE185" t="str">
            <v>朱俊华</v>
          </cell>
          <cell r="CF185" t="str">
            <v>441625198512092412</v>
          </cell>
          <cell r="CG185">
            <v>15819279428</v>
          </cell>
          <cell r="CH185">
            <v>44741</v>
          </cell>
          <cell r="CI185">
            <v>46201</v>
          </cell>
        </row>
        <row r="186">
          <cell r="B186" t="str">
            <v>租赁</v>
          </cell>
        </row>
        <row r="186">
          <cell r="F186" t="str">
            <v>深圳市腾艺汽车服务有限公司</v>
          </cell>
          <cell r="G186" t="str">
            <v>352203198905023353</v>
          </cell>
          <cell r="H186">
            <v>15160136006</v>
          </cell>
          <cell r="I186" t="str">
            <v>网约车以租代购方案</v>
          </cell>
          <cell r="J186" t="str">
            <v>风神E70/DFM7001G1F1BEV</v>
          </cell>
          <cell r="K186" t="str">
            <v>深圳</v>
          </cell>
        </row>
        <row r="186">
          <cell r="M186" t="str">
            <v>深圳市龙华区陶园路113号</v>
          </cell>
          <cell r="N186" t="str">
            <v>张晓凤</v>
          </cell>
          <cell r="O186" t="str">
            <v>丁艺</v>
          </cell>
          <cell r="P186" t="str">
            <v>徐莹莹</v>
          </cell>
          <cell r="Q186" t="str">
            <v>施吓辉</v>
          </cell>
          <cell r="R186">
            <v>15160136006</v>
          </cell>
          <cell r="S186" t="str">
            <v>李玮</v>
          </cell>
          <cell r="T186">
            <v>18605933100</v>
          </cell>
          <cell r="U186" t="str">
            <v>深圳市舒适捷汽车租赁有限公司</v>
          </cell>
        </row>
        <row r="186">
          <cell r="W186" t="str">
            <v>LDP31B965NG038958</v>
          </cell>
          <cell r="X186" t="str">
            <v>粤BDS0250</v>
          </cell>
          <cell r="Y186" t="str">
            <v>862052211200911</v>
          </cell>
          <cell r="Z186">
            <v>45074</v>
          </cell>
          <cell r="AA186">
            <v>45105</v>
          </cell>
          <cell r="AB186" t="str">
            <v>2023/06</v>
          </cell>
          <cell r="AC186">
            <v>1</v>
          </cell>
          <cell r="AD186">
            <v>0</v>
          </cell>
          <cell r="AE186">
            <v>300</v>
          </cell>
          <cell r="AF186">
            <v>0</v>
          </cell>
          <cell r="AG186">
            <v>0</v>
          </cell>
          <cell r="AH186">
            <v>44741</v>
          </cell>
          <cell r="AI186">
            <v>44742</v>
          </cell>
          <cell r="AJ186">
            <v>44741</v>
          </cell>
        </row>
        <row r="186">
          <cell r="AL186">
            <v>9000</v>
          </cell>
          <cell r="AM186">
            <v>44740</v>
          </cell>
          <cell r="AN186" t="str">
            <v>深圳市舒适橙出行科技有限公司公账</v>
          </cell>
          <cell r="AO186">
            <v>2980</v>
          </cell>
          <cell r="AP186">
            <v>44770</v>
          </cell>
          <cell r="AQ186">
            <v>44862</v>
          </cell>
          <cell r="AR186">
            <v>3</v>
          </cell>
          <cell r="AS186">
            <v>8940</v>
          </cell>
          <cell r="AT186">
            <v>3</v>
          </cell>
          <cell r="AU186">
            <v>8940</v>
          </cell>
          <cell r="AV186" t="str">
            <v>正常</v>
          </cell>
          <cell r="AW186">
            <v>0</v>
          </cell>
          <cell r="AX186">
            <v>0</v>
          </cell>
          <cell r="AY186">
            <v>36970.31</v>
          </cell>
        </row>
        <row r="186">
          <cell r="BA186">
            <v>34</v>
          </cell>
          <cell r="BB186">
            <v>500.112647058824</v>
          </cell>
        </row>
        <row r="186">
          <cell r="BE186">
            <v>5</v>
          </cell>
          <cell r="BF186">
            <v>0</v>
          </cell>
          <cell r="BG186">
            <v>0</v>
          </cell>
          <cell r="BH186">
            <v>5</v>
          </cell>
          <cell r="BI186">
            <v>10</v>
          </cell>
          <cell r="BJ186">
            <v>0</v>
          </cell>
          <cell r="BK186">
            <v>0</v>
          </cell>
          <cell r="BL186">
            <v>20</v>
          </cell>
          <cell r="BM186" t="str">
            <v>A(优质)</v>
          </cell>
        </row>
        <row r="186">
          <cell r="BO186" t="str">
            <v/>
          </cell>
          <cell r="BP186" t="str">
            <v/>
          </cell>
        </row>
        <row r="186">
          <cell r="BW186" t="str">
            <v/>
          </cell>
          <cell r="BX186">
            <v>44741</v>
          </cell>
          <cell r="BY186" t="str">
            <v/>
          </cell>
          <cell r="BZ186" t="str">
            <v/>
          </cell>
        </row>
        <row r="186">
          <cell r="CD186" t="str">
            <v>FET-FH-202206R0005</v>
          </cell>
          <cell r="CE186" t="str">
            <v>覃孟清</v>
          </cell>
          <cell r="CF186" t="str">
            <v>452702198709100416</v>
          </cell>
          <cell r="CG186">
            <v>13530079794</v>
          </cell>
          <cell r="CH186">
            <v>44751</v>
          </cell>
          <cell r="CI186">
            <v>44993</v>
          </cell>
        </row>
        <row r="187">
          <cell r="B187" t="str">
            <v>租赁</v>
          </cell>
        </row>
        <row r="187">
          <cell r="F187" t="str">
            <v>深圳市腾艺汽车服务有限公司</v>
          </cell>
          <cell r="G187" t="str">
            <v>352203198905023353</v>
          </cell>
          <cell r="H187">
            <v>15160136006</v>
          </cell>
          <cell r="I187" t="str">
            <v>网约车以租代购方案</v>
          </cell>
          <cell r="J187" t="str">
            <v>风神E70/DFM7001G1F1BEV</v>
          </cell>
          <cell r="K187" t="str">
            <v>深圳</v>
          </cell>
        </row>
        <row r="187">
          <cell r="M187" t="str">
            <v>深圳市龙华区陶园路113号</v>
          </cell>
          <cell r="N187" t="str">
            <v>张晓凤</v>
          </cell>
          <cell r="O187" t="str">
            <v>丁艺</v>
          </cell>
          <cell r="P187" t="str">
            <v>徐莹莹</v>
          </cell>
          <cell r="Q187" t="str">
            <v>施吓辉</v>
          </cell>
          <cell r="R187">
            <v>15160136006</v>
          </cell>
          <cell r="S187" t="str">
            <v>李玮</v>
          </cell>
          <cell r="T187">
            <v>18605933100</v>
          </cell>
          <cell r="U187" t="str">
            <v>深圳市舒适捷汽车租赁有限公司</v>
          </cell>
        </row>
        <row r="187">
          <cell r="W187" t="str">
            <v>LDP31B964NG039180</v>
          </cell>
          <cell r="X187" t="str">
            <v>粤BDT6328</v>
          </cell>
          <cell r="Y187" t="str">
            <v>862052211201692</v>
          </cell>
          <cell r="Z187">
            <v>45074</v>
          </cell>
          <cell r="AA187">
            <v>45105</v>
          </cell>
          <cell r="AB187" t="str">
            <v>2023/06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44741</v>
          </cell>
          <cell r="AI187">
            <v>44742</v>
          </cell>
          <cell r="AJ187">
            <v>44741</v>
          </cell>
        </row>
        <row r="187">
          <cell r="AL187">
            <v>9000</v>
          </cell>
          <cell r="AM187">
            <v>44740</v>
          </cell>
          <cell r="AN187" t="str">
            <v>深圳市舒适橙出行科技有限公司公账</v>
          </cell>
          <cell r="AO187">
            <v>2980</v>
          </cell>
          <cell r="AP187">
            <v>44770</v>
          </cell>
          <cell r="AQ187">
            <v>44862</v>
          </cell>
          <cell r="AR187">
            <v>3</v>
          </cell>
          <cell r="AS187">
            <v>8940</v>
          </cell>
          <cell r="AT187">
            <v>3</v>
          </cell>
          <cell r="AU187">
            <v>8940</v>
          </cell>
          <cell r="AV187" t="str">
            <v>正常</v>
          </cell>
          <cell r="AW187">
            <v>0</v>
          </cell>
          <cell r="AX187">
            <v>0</v>
          </cell>
          <cell r="AY187">
            <v>11439.03</v>
          </cell>
        </row>
        <row r="187">
          <cell r="BA187">
            <v>33</v>
          </cell>
          <cell r="BB187">
            <v>125.370909090909</v>
          </cell>
        </row>
        <row r="187">
          <cell r="BE187">
            <v>5</v>
          </cell>
          <cell r="BF187">
            <v>0</v>
          </cell>
          <cell r="BG187">
            <v>0</v>
          </cell>
          <cell r="BH187">
            <v>0</v>
          </cell>
          <cell r="BI187">
            <v>10</v>
          </cell>
          <cell r="BJ187">
            <v>0</v>
          </cell>
          <cell r="BK187">
            <v>0</v>
          </cell>
          <cell r="BL187">
            <v>15</v>
          </cell>
          <cell r="BM187" t="str">
            <v>A(优质)</v>
          </cell>
        </row>
        <row r="187">
          <cell r="BO187" t="str">
            <v/>
          </cell>
          <cell r="BP187" t="str">
            <v/>
          </cell>
        </row>
        <row r="187">
          <cell r="BW187" t="str">
            <v/>
          </cell>
          <cell r="BX187">
            <v>44741</v>
          </cell>
          <cell r="BY187" t="str">
            <v/>
          </cell>
          <cell r="BZ187" t="str">
            <v/>
          </cell>
        </row>
        <row r="187">
          <cell r="CD187" t="str">
            <v>FET-FH-202206R0005</v>
          </cell>
          <cell r="CE187" t="str">
            <v>储召涛</v>
          </cell>
          <cell r="CF187" t="str">
            <v>612425199010182238</v>
          </cell>
          <cell r="CG187">
            <v>13760121950</v>
          </cell>
          <cell r="CH187">
            <v>44741</v>
          </cell>
          <cell r="CI187">
            <v>46201</v>
          </cell>
        </row>
        <row r="188">
          <cell r="B188" t="str">
            <v>租赁</v>
          </cell>
        </row>
        <row r="188">
          <cell r="F188" t="str">
            <v>深圳市腾艺汽车服务有限公司</v>
          </cell>
          <cell r="G188" t="str">
            <v>352203198905023353</v>
          </cell>
          <cell r="H188">
            <v>15160136006</v>
          </cell>
          <cell r="I188" t="str">
            <v>网约车以租代购方案</v>
          </cell>
          <cell r="J188" t="str">
            <v>风神E70/DFM7001G1F1BEV</v>
          </cell>
          <cell r="K188" t="str">
            <v>深圳</v>
          </cell>
        </row>
        <row r="188">
          <cell r="M188" t="str">
            <v>深圳市龙华区陶园路113号</v>
          </cell>
          <cell r="N188" t="str">
            <v>张晓凤</v>
          </cell>
          <cell r="O188" t="str">
            <v>丁艺</v>
          </cell>
          <cell r="P188" t="str">
            <v>徐莹莹</v>
          </cell>
          <cell r="Q188" t="str">
            <v>施吓辉</v>
          </cell>
          <cell r="R188">
            <v>15160136006</v>
          </cell>
          <cell r="S188" t="str">
            <v>李玮</v>
          </cell>
          <cell r="T188">
            <v>18605933100</v>
          </cell>
          <cell r="U188" t="str">
            <v>深圳市舒适捷汽车租赁有限公司</v>
          </cell>
        </row>
        <row r="188">
          <cell r="W188" t="str">
            <v>LDP31B964NG043911</v>
          </cell>
          <cell r="X188" t="str">
            <v>粤BDN5965</v>
          </cell>
          <cell r="Y188" t="str">
            <v>862052211201398</v>
          </cell>
          <cell r="Z188">
            <v>45088</v>
          </cell>
          <cell r="AA188">
            <v>45105</v>
          </cell>
          <cell r="AB188" t="str">
            <v>2023/06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44741</v>
          </cell>
          <cell r="AI188">
            <v>44742</v>
          </cell>
          <cell r="AJ188">
            <v>44741</v>
          </cell>
        </row>
        <row r="188">
          <cell r="AL188">
            <v>9000</v>
          </cell>
          <cell r="AM188">
            <v>44740</v>
          </cell>
          <cell r="AN188" t="str">
            <v>深圳市舒适橙出行科技有限公司公账</v>
          </cell>
          <cell r="AO188">
            <v>2980</v>
          </cell>
          <cell r="AP188">
            <v>44770</v>
          </cell>
          <cell r="AQ188">
            <v>44862</v>
          </cell>
          <cell r="AR188">
            <v>3</v>
          </cell>
          <cell r="AS188">
            <v>8940</v>
          </cell>
          <cell r="AT188">
            <v>3</v>
          </cell>
          <cell r="AU188">
            <v>8940</v>
          </cell>
          <cell r="AV188" t="str">
            <v>正常</v>
          </cell>
          <cell r="AW188">
            <v>0</v>
          </cell>
          <cell r="AX188">
            <v>0</v>
          </cell>
          <cell r="AY188">
            <v>17337.69</v>
          </cell>
        </row>
        <row r="188">
          <cell r="BA188">
            <v>28</v>
          </cell>
          <cell r="BB188">
            <v>149.620714285714</v>
          </cell>
        </row>
        <row r="188">
          <cell r="BE188">
            <v>5</v>
          </cell>
          <cell r="BF188">
            <v>0</v>
          </cell>
          <cell r="BG188">
            <v>0</v>
          </cell>
          <cell r="BH188">
            <v>0</v>
          </cell>
          <cell r="BI188">
            <v>10</v>
          </cell>
          <cell r="BJ188">
            <v>0</v>
          </cell>
          <cell r="BK188">
            <v>0</v>
          </cell>
          <cell r="BL188">
            <v>15</v>
          </cell>
          <cell r="BM188" t="str">
            <v>A(优质)</v>
          </cell>
        </row>
        <row r="188">
          <cell r="BO188" t="str">
            <v/>
          </cell>
          <cell r="BP188" t="str">
            <v/>
          </cell>
        </row>
        <row r="188">
          <cell r="BW188" t="str">
            <v/>
          </cell>
          <cell r="BX188">
            <v>44741</v>
          </cell>
          <cell r="BY188" t="str">
            <v/>
          </cell>
          <cell r="BZ188" t="str">
            <v/>
          </cell>
        </row>
        <row r="188">
          <cell r="CD188" t="str">
            <v>FET-FH-202206R0031</v>
          </cell>
          <cell r="CE188" t="str">
            <v>夏宇仁</v>
          </cell>
          <cell r="CF188" t="str">
            <v>430602197703076018</v>
          </cell>
          <cell r="CG188">
            <v>13714881408</v>
          </cell>
          <cell r="CH188">
            <v>44748</v>
          </cell>
          <cell r="CI188">
            <v>46208</v>
          </cell>
        </row>
        <row r="189">
          <cell r="B189" t="str">
            <v>租赁</v>
          </cell>
        </row>
        <row r="189">
          <cell r="F189" t="str">
            <v>八零九零（深圳）汽车服务有限公司</v>
          </cell>
          <cell r="G189" t="str">
            <v>445221199212031694</v>
          </cell>
          <cell r="H189">
            <v>15814445494</v>
          </cell>
          <cell r="I189" t="str">
            <v>网约车以租代购方案</v>
          </cell>
          <cell r="J189" t="str">
            <v>风神E70/DFM7001G1F1BEV</v>
          </cell>
          <cell r="K189" t="str">
            <v>深圳</v>
          </cell>
        </row>
        <row r="189">
          <cell r="M189" t="str">
            <v>深圳市福田区福田街道福安社区民田路171号新华保险大厦26层2603A12</v>
          </cell>
          <cell r="N189" t="str">
            <v>向丽丽</v>
          </cell>
          <cell r="O189" t="str">
            <v>丁艺</v>
          </cell>
          <cell r="P189" t="str">
            <v>徐莹莹</v>
          </cell>
          <cell r="Q189" t="str">
            <v>肖红菱</v>
          </cell>
          <cell r="R189">
            <v>13534137841</v>
          </cell>
          <cell r="S189" t="str">
            <v>林庆文</v>
          </cell>
          <cell r="T189">
            <v>15814445494</v>
          </cell>
          <cell r="U189" t="str">
            <v>深圳市舒适捷汽车租赁有限公司</v>
          </cell>
        </row>
        <row r="189">
          <cell r="W189" t="str">
            <v>LDP31B966NG043912</v>
          </cell>
          <cell r="X189" t="str">
            <v>粤BDL6060</v>
          </cell>
          <cell r="Y189" t="str">
            <v>862052211200688</v>
          </cell>
          <cell r="Z189">
            <v>45086</v>
          </cell>
          <cell r="AA189">
            <v>45104</v>
          </cell>
          <cell r="AB189" t="str">
            <v>2023/06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44741</v>
          </cell>
          <cell r="AI189">
            <v>44742</v>
          </cell>
          <cell r="AJ189">
            <v>44741</v>
          </cell>
        </row>
        <row r="189">
          <cell r="AL189">
            <v>9000</v>
          </cell>
          <cell r="AM189">
            <v>44741</v>
          </cell>
          <cell r="AN189" t="str">
            <v>连总私账</v>
          </cell>
          <cell r="AO189">
            <v>2980</v>
          </cell>
          <cell r="AP189">
            <v>44770</v>
          </cell>
          <cell r="AQ189">
            <v>44862</v>
          </cell>
          <cell r="AR189">
            <v>3</v>
          </cell>
          <cell r="AS189">
            <v>8940</v>
          </cell>
          <cell r="AT189">
            <v>3</v>
          </cell>
          <cell r="AU189">
            <v>8940</v>
          </cell>
          <cell r="AV189" t="str">
            <v>正常</v>
          </cell>
          <cell r="AW189">
            <v>0</v>
          </cell>
          <cell r="AX189">
            <v>0</v>
          </cell>
          <cell r="AY189">
            <v>18724.38</v>
          </cell>
        </row>
        <row r="189">
          <cell r="BA189">
            <v>32</v>
          </cell>
          <cell r="BB189">
            <v>249.3034375</v>
          </cell>
        </row>
        <row r="189"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10</v>
          </cell>
          <cell r="BJ189">
            <v>0</v>
          </cell>
          <cell r="BK189">
            <v>0</v>
          </cell>
          <cell r="BL189">
            <v>10</v>
          </cell>
          <cell r="BM189" t="str">
            <v>A(优质)</v>
          </cell>
        </row>
        <row r="189">
          <cell r="BO189" t="str">
            <v/>
          </cell>
          <cell r="BP189" t="str">
            <v/>
          </cell>
        </row>
        <row r="189">
          <cell r="BW189" t="str">
            <v/>
          </cell>
          <cell r="BX189">
            <v>44741</v>
          </cell>
          <cell r="BY189" t="str">
            <v/>
          </cell>
          <cell r="BZ189" t="str">
            <v/>
          </cell>
        </row>
        <row r="189">
          <cell r="CD189" t="str">
            <v>FET-FH-202206R0011</v>
          </cell>
          <cell r="CE189" t="str">
            <v>黎顺娥</v>
          </cell>
          <cell r="CF189" t="str">
            <v>430523197006117642</v>
          </cell>
          <cell r="CG189">
            <v>18126386528</v>
          </cell>
          <cell r="CH189">
            <v>44747</v>
          </cell>
          <cell r="CI189">
            <v>46208</v>
          </cell>
        </row>
        <row r="190">
          <cell r="B190" t="str">
            <v>租赁</v>
          </cell>
        </row>
        <row r="190">
          <cell r="F190" t="str">
            <v>八零九零（深圳）汽车服务有限公司</v>
          </cell>
          <cell r="G190" t="str">
            <v>445221199212031694</v>
          </cell>
          <cell r="H190">
            <v>15814445494</v>
          </cell>
          <cell r="I190" t="str">
            <v>网约车以租代购方案</v>
          </cell>
          <cell r="J190" t="str">
            <v>风神E70/DFM7001G1F1BEV</v>
          </cell>
          <cell r="K190" t="str">
            <v>深圳</v>
          </cell>
        </row>
        <row r="190">
          <cell r="M190" t="str">
            <v>深圳市福田区福田街道福安社区民田路171号新华保险大厦26层2603A12</v>
          </cell>
          <cell r="N190" t="str">
            <v>向丽丽</v>
          </cell>
          <cell r="O190" t="str">
            <v>丁艺</v>
          </cell>
          <cell r="P190" t="str">
            <v>徐莹莹</v>
          </cell>
          <cell r="Q190" t="str">
            <v>肖红菱</v>
          </cell>
          <cell r="R190">
            <v>13534137841</v>
          </cell>
          <cell r="S190" t="str">
            <v>林庆文</v>
          </cell>
          <cell r="T190">
            <v>15814445494</v>
          </cell>
          <cell r="U190" t="str">
            <v>深圳市舒适捷汽车租赁有限公司</v>
          </cell>
        </row>
        <row r="190">
          <cell r="W190" t="str">
            <v>LDP31B961NG043994</v>
          </cell>
          <cell r="X190" t="str">
            <v>粤BDL3350</v>
          </cell>
          <cell r="Y190" t="str">
            <v>862052211201448</v>
          </cell>
          <cell r="Z190">
            <v>45086</v>
          </cell>
          <cell r="AA190">
            <v>45104</v>
          </cell>
          <cell r="AB190" t="str">
            <v>2023/06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44741</v>
          </cell>
          <cell r="AI190">
            <v>44742</v>
          </cell>
          <cell r="AJ190">
            <v>44741</v>
          </cell>
        </row>
        <row r="190">
          <cell r="AL190">
            <v>9000</v>
          </cell>
          <cell r="AM190">
            <v>44741</v>
          </cell>
          <cell r="AN190" t="str">
            <v>连总私账</v>
          </cell>
          <cell r="AO190">
            <v>2980</v>
          </cell>
          <cell r="AP190">
            <v>44770</v>
          </cell>
          <cell r="AQ190">
            <v>44862</v>
          </cell>
          <cell r="AR190">
            <v>3</v>
          </cell>
          <cell r="AS190">
            <v>8940</v>
          </cell>
          <cell r="AT190">
            <v>3</v>
          </cell>
          <cell r="AU190">
            <v>8940</v>
          </cell>
          <cell r="AV190" t="str">
            <v>正常</v>
          </cell>
          <cell r="AW190">
            <v>0</v>
          </cell>
          <cell r="AX190">
            <v>0</v>
          </cell>
          <cell r="AY190">
            <v>27189.33</v>
          </cell>
        </row>
        <row r="190">
          <cell r="BA190">
            <v>32</v>
          </cell>
          <cell r="BB190">
            <v>316.926875</v>
          </cell>
        </row>
        <row r="190"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10</v>
          </cell>
          <cell r="BJ190">
            <v>0</v>
          </cell>
          <cell r="BK190">
            <v>0</v>
          </cell>
          <cell r="BL190">
            <v>10</v>
          </cell>
          <cell r="BM190" t="str">
            <v>A(优质)</v>
          </cell>
        </row>
        <row r="190">
          <cell r="BO190" t="str">
            <v/>
          </cell>
          <cell r="BP190" t="str">
            <v/>
          </cell>
        </row>
        <row r="190">
          <cell r="BW190" t="str">
            <v/>
          </cell>
          <cell r="BX190">
            <v>44741</v>
          </cell>
          <cell r="BY190" t="str">
            <v/>
          </cell>
          <cell r="BZ190" t="str">
            <v/>
          </cell>
        </row>
        <row r="190">
          <cell r="CD190" t="str">
            <v>FET-FH-202206R0011</v>
          </cell>
          <cell r="CE190" t="str">
            <v>黎顺娥</v>
          </cell>
          <cell r="CF190" t="str">
            <v>430523197006117642</v>
          </cell>
          <cell r="CG190">
            <v>18126386528</v>
          </cell>
          <cell r="CH190">
            <v>44747</v>
          </cell>
          <cell r="CI190">
            <v>46208</v>
          </cell>
        </row>
        <row r="191">
          <cell r="B191" t="str">
            <v>租赁</v>
          </cell>
        </row>
        <row r="191">
          <cell r="F191" t="str">
            <v>八零九零（深圳）汽车服务有限公司</v>
          </cell>
          <cell r="G191" t="str">
            <v>445221199212031694</v>
          </cell>
          <cell r="H191">
            <v>15814445494</v>
          </cell>
          <cell r="I191" t="str">
            <v>网约车以租代购方案</v>
          </cell>
          <cell r="J191" t="str">
            <v>风神E70/DFM7001G1F1BEV</v>
          </cell>
          <cell r="K191" t="str">
            <v>深圳</v>
          </cell>
        </row>
        <row r="191">
          <cell r="M191" t="str">
            <v>深圳市福田区福田街道福安社区民田路171号新华保险大厦26层2603A12</v>
          </cell>
          <cell r="N191" t="str">
            <v>向丽丽</v>
          </cell>
          <cell r="O191" t="str">
            <v>丁艺</v>
          </cell>
          <cell r="P191" t="str">
            <v>徐莹莹</v>
          </cell>
          <cell r="Q191" t="str">
            <v>肖红菱</v>
          </cell>
          <cell r="R191">
            <v>13534137841</v>
          </cell>
          <cell r="S191" t="str">
            <v>林庆文</v>
          </cell>
          <cell r="T191">
            <v>15814445494</v>
          </cell>
          <cell r="U191" t="str">
            <v>深圳市舒适捷汽车租赁有限公司</v>
          </cell>
        </row>
        <row r="191">
          <cell r="W191" t="str">
            <v>LDP31B969NG043998</v>
          </cell>
          <cell r="X191" t="str">
            <v>粤BDN7618</v>
          </cell>
          <cell r="Y191" t="str">
            <v>862052211201442</v>
          </cell>
          <cell r="Z191">
            <v>45086</v>
          </cell>
          <cell r="AA191">
            <v>45104</v>
          </cell>
          <cell r="AB191" t="str">
            <v>2023/06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44741</v>
          </cell>
          <cell r="AI191">
            <v>44742</v>
          </cell>
          <cell r="AJ191">
            <v>44741</v>
          </cell>
        </row>
        <row r="191">
          <cell r="AL191">
            <v>5000</v>
          </cell>
          <cell r="AM191">
            <v>44741</v>
          </cell>
          <cell r="AN191" t="str">
            <v>连总私账</v>
          </cell>
          <cell r="AO191">
            <v>2980</v>
          </cell>
          <cell r="AP191">
            <v>44770</v>
          </cell>
          <cell r="AQ191">
            <v>44862</v>
          </cell>
          <cell r="AR191">
            <v>3</v>
          </cell>
          <cell r="AS191">
            <v>8940</v>
          </cell>
          <cell r="AT191">
            <v>3</v>
          </cell>
          <cell r="AU191">
            <v>8940</v>
          </cell>
          <cell r="AV191" t="str">
            <v>正常</v>
          </cell>
          <cell r="AW191">
            <v>0</v>
          </cell>
          <cell r="AX191">
            <v>0</v>
          </cell>
          <cell r="AY191">
            <v>14243.55</v>
          </cell>
        </row>
        <row r="191">
          <cell r="BA191">
            <v>10</v>
          </cell>
          <cell r="BB191">
            <v>284.936</v>
          </cell>
        </row>
        <row r="191">
          <cell r="BE191">
            <v>0</v>
          </cell>
          <cell r="BF191">
            <v>5</v>
          </cell>
          <cell r="BG191">
            <v>0</v>
          </cell>
          <cell r="BH191">
            <v>0</v>
          </cell>
          <cell r="BI191">
            <v>10</v>
          </cell>
          <cell r="BJ191">
            <v>0</v>
          </cell>
          <cell r="BK191">
            <v>0</v>
          </cell>
          <cell r="BL191">
            <v>15</v>
          </cell>
          <cell r="BM191" t="str">
            <v>A(优质)</v>
          </cell>
        </row>
        <row r="191">
          <cell r="BO191" t="str">
            <v/>
          </cell>
          <cell r="BP191" t="str">
            <v/>
          </cell>
        </row>
        <row r="191">
          <cell r="BW191" t="str">
            <v/>
          </cell>
          <cell r="BX191">
            <v>44741</v>
          </cell>
          <cell r="BY191" t="str">
            <v/>
          </cell>
          <cell r="BZ191" t="str">
            <v/>
          </cell>
        </row>
        <row r="191">
          <cell r="CD191" t="str">
            <v>FET-FH-202206R0013</v>
          </cell>
          <cell r="CE191" t="str">
            <v>刘雨冲</v>
          </cell>
          <cell r="CF191" t="str">
            <v>430523198601254312</v>
          </cell>
          <cell r="CG191">
            <v>13973555540</v>
          </cell>
          <cell r="CH191">
            <v>44741</v>
          </cell>
          <cell r="CI191">
            <v>46202</v>
          </cell>
        </row>
        <row r="192">
          <cell r="B192" t="str">
            <v>租赁</v>
          </cell>
        </row>
        <row r="192">
          <cell r="F192" t="str">
            <v>深圳市中深联企业管理咨询有限公司</v>
          </cell>
          <cell r="G192" t="str">
            <v>430702197808204018</v>
          </cell>
          <cell r="H192">
            <v>13510309058</v>
          </cell>
          <cell r="I192" t="str">
            <v>网约车以租代购方案</v>
          </cell>
          <cell r="J192" t="str">
            <v>风神E70/DFM7001G1F1BEV</v>
          </cell>
          <cell r="K192" t="str">
            <v>深圳</v>
          </cell>
        </row>
        <row r="192">
          <cell r="M192" t="str">
            <v>深圳市福田区梅林街道梅都社区中康路128号卓越梅林中心广场（北区）2号楼906-49</v>
          </cell>
          <cell r="N192" t="str">
            <v>向丽丽</v>
          </cell>
          <cell r="O192" t="str">
            <v>丁艺</v>
          </cell>
          <cell r="P192" t="str">
            <v>徐莹莹</v>
          </cell>
          <cell r="Q192" t="str">
            <v>赵岳峰</v>
          </cell>
          <cell r="R192">
            <v>13510309058</v>
          </cell>
        </row>
        <row r="192">
          <cell r="U192" t="str">
            <v>深圳市舒适捷汽车租赁有限公司</v>
          </cell>
        </row>
        <row r="192">
          <cell r="W192" t="str">
            <v>LDP31B962NG036861</v>
          </cell>
          <cell r="X192" t="str">
            <v>粤BDN0422</v>
          </cell>
          <cell r="Y192" t="str">
            <v>862052211200804</v>
          </cell>
          <cell r="Z192">
            <v>45087</v>
          </cell>
          <cell r="AA192">
            <v>45104</v>
          </cell>
          <cell r="AB192" t="str">
            <v>2023/06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44742</v>
          </cell>
          <cell r="AI192">
            <v>44743</v>
          </cell>
          <cell r="AJ192">
            <v>44742</v>
          </cell>
        </row>
        <row r="192">
          <cell r="AL192">
            <v>10000</v>
          </cell>
          <cell r="AM192">
            <v>44742</v>
          </cell>
          <cell r="AN192" t="str">
            <v>连总私账</v>
          </cell>
          <cell r="AO192">
            <v>2980</v>
          </cell>
          <cell r="AP192">
            <v>44770</v>
          </cell>
          <cell r="AQ192">
            <v>44862</v>
          </cell>
          <cell r="AR192">
            <v>3</v>
          </cell>
          <cell r="AS192">
            <v>8940</v>
          </cell>
          <cell r="AT192">
            <v>3</v>
          </cell>
          <cell r="AU192">
            <v>8940</v>
          </cell>
          <cell r="AV192" t="str">
            <v>正常</v>
          </cell>
          <cell r="AW192">
            <v>0</v>
          </cell>
          <cell r="AX192">
            <v>0</v>
          </cell>
          <cell r="AY192">
            <v>22672.67</v>
          </cell>
        </row>
        <row r="192">
          <cell r="BA192">
            <v>32</v>
          </cell>
          <cell r="BB192">
            <v>173.356875</v>
          </cell>
        </row>
        <row r="192"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10</v>
          </cell>
          <cell r="BJ192">
            <v>0</v>
          </cell>
          <cell r="BK192">
            <v>0</v>
          </cell>
          <cell r="BL192">
            <v>10</v>
          </cell>
          <cell r="BM192" t="str">
            <v>A(优质)</v>
          </cell>
        </row>
        <row r="192">
          <cell r="BO192" t="str">
            <v/>
          </cell>
          <cell r="BP192" t="str">
            <v/>
          </cell>
        </row>
        <row r="192">
          <cell r="BW192" t="str">
            <v/>
          </cell>
          <cell r="BX192">
            <v>44742</v>
          </cell>
          <cell r="BY192" t="str">
            <v/>
          </cell>
          <cell r="BZ192" t="str">
            <v/>
          </cell>
        </row>
        <row r="192">
          <cell r="CD192" t="str">
            <v>FET-FH-202206R0019</v>
          </cell>
          <cell r="CE192" t="str">
            <v>张祖君</v>
          </cell>
          <cell r="CF192" t="str">
            <v>362201199011274413</v>
          </cell>
          <cell r="CG192">
            <v>13970579859</v>
          </cell>
          <cell r="CH192">
            <v>44742</v>
          </cell>
          <cell r="CI192">
            <v>45106</v>
          </cell>
        </row>
        <row r="193">
          <cell r="B193" t="str">
            <v>租赁</v>
          </cell>
        </row>
        <row r="193">
          <cell r="F193" t="str">
            <v>深圳市卓驰汽车租赁有限公司</v>
          </cell>
          <cell r="G193" t="str">
            <v>411423199503071033</v>
          </cell>
          <cell r="H193">
            <v>13169921911</v>
          </cell>
          <cell r="I193" t="str">
            <v>网约车以租代购方案</v>
          </cell>
          <cell r="J193" t="str">
            <v>风神E70/DFM7002G1F7BEV</v>
          </cell>
          <cell r="K193" t="str">
            <v>深圳</v>
          </cell>
        </row>
        <row r="193">
          <cell r="M193" t="str">
            <v>深圳市龙华区龙华街道华联社区河北工业区75号卓悦居207</v>
          </cell>
          <cell r="N193" t="str">
            <v>李芳</v>
          </cell>
          <cell r="O193" t="str">
            <v>丁艺</v>
          </cell>
          <cell r="P193" t="str">
            <v>徐莹莹</v>
          </cell>
          <cell r="Q193" t="str">
            <v>董国庆</v>
          </cell>
          <cell r="R193">
            <v>13169921911</v>
          </cell>
        </row>
        <row r="193">
          <cell r="U193" t="str">
            <v>深圳市舒适捷汽车租赁有限公司</v>
          </cell>
        </row>
        <row r="193">
          <cell r="W193" t="str">
            <v>LDP31B964NG035453</v>
          </cell>
          <cell r="X193" t="str">
            <v>粤BDT3679</v>
          </cell>
          <cell r="Y193" t="str">
            <v>862052211200591</v>
          </cell>
          <cell r="Z193">
            <v>45070</v>
          </cell>
          <cell r="AA193">
            <v>45106</v>
          </cell>
          <cell r="AB193" t="str">
            <v>2023/06</v>
          </cell>
          <cell r="AC193">
            <v>1</v>
          </cell>
          <cell r="AD193">
            <v>0</v>
          </cell>
          <cell r="AE193">
            <v>300</v>
          </cell>
          <cell r="AF193">
            <v>0</v>
          </cell>
          <cell r="AG193">
            <v>0</v>
          </cell>
          <cell r="AH193">
            <v>44742</v>
          </cell>
          <cell r="AI193">
            <v>44743</v>
          </cell>
          <cell r="AJ193">
            <v>44742</v>
          </cell>
        </row>
        <row r="193">
          <cell r="AL193">
            <v>10000</v>
          </cell>
          <cell r="AM193">
            <v>44742</v>
          </cell>
          <cell r="AN193" t="str">
            <v>连总私账</v>
          </cell>
          <cell r="AO193">
            <v>2980</v>
          </cell>
          <cell r="AP193">
            <v>44770</v>
          </cell>
          <cell r="AQ193">
            <v>44862</v>
          </cell>
          <cell r="AR193">
            <v>3</v>
          </cell>
          <cell r="AS193">
            <v>8940</v>
          </cell>
          <cell r="AT193">
            <v>3</v>
          </cell>
          <cell r="AU193">
            <v>8940</v>
          </cell>
          <cell r="AV193" t="str">
            <v>正常</v>
          </cell>
          <cell r="AW193">
            <v>0</v>
          </cell>
          <cell r="AX193">
            <v>0</v>
          </cell>
          <cell r="AY193">
            <v>28037.87</v>
          </cell>
        </row>
        <row r="193">
          <cell r="BA193">
            <v>32</v>
          </cell>
          <cell r="BB193">
            <v>247.3878125</v>
          </cell>
        </row>
        <row r="193">
          <cell r="BE193">
            <v>0</v>
          </cell>
          <cell r="BF193">
            <v>0</v>
          </cell>
          <cell r="BG193">
            <v>0</v>
          </cell>
          <cell r="BH193">
            <v>5</v>
          </cell>
          <cell r="BI193">
            <v>10</v>
          </cell>
          <cell r="BJ193">
            <v>0</v>
          </cell>
          <cell r="BK193">
            <v>0</v>
          </cell>
          <cell r="BL193">
            <v>15</v>
          </cell>
          <cell r="BM193" t="str">
            <v>A(优质)</v>
          </cell>
        </row>
        <row r="193">
          <cell r="BO193" t="str">
            <v/>
          </cell>
          <cell r="BP193" t="str">
            <v/>
          </cell>
        </row>
        <row r="193">
          <cell r="BW193" t="str">
            <v/>
          </cell>
          <cell r="BX193">
            <v>44742</v>
          </cell>
          <cell r="BY193" t="str">
            <v/>
          </cell>
          <cell r="BZ193" t="str">
            <v/>
          </cell>
        </row>
        <row r="193">
          <cell r="CD193" t="str">
            <v>FET-FH-202205R0020</v>
          </cell>
          <cell r="CE193" t="str">
            <v>肖加军</v>
          </cell>
          <cell r="CF193" t="str">
            <v>430921198701203837</v>
          </cell>
          <cell r="CG193">
            <v>15016837781</v>
          </cell>
          <cell r="CH193">
            <v>44748</v>
          </cell>
          <cell r="CI193">
            <v>45112</v>
          </cell>
        </row>
        <row r="194">
          <cell r="B194" t="str">
            <v>租赁</v>
          </cell>
        </row>
        <row r="194">
          <cell r="F194" t="str">
            <v>深圳市卓驰汽车租赁有限公司</v>
          </cell>
          <cell r="G194" t="str">
            <v>411423199503071033</v>
          </cell>
          <cell r="H194">
            <v>13169921911</v>
          </cell>
          <cell r="I194" t="str">
            <v>网约车以租代购方案</v>
          </cell>
          <cell r="J194" t="str">
            <v>风神E70/DFM7001G1F1BEV</v>
          </cell>
          <cell r="K194" t="str">
            <v>深圳</v>
          </cell>
        </row>
        <row r="194">
          <cell r="M194" t="str">
            <v>深圳市龙华区龙华街道华联社区河北工业区75号卓悦居207</v>
          </cell>
          <cell r="N194" t="str">
            <v>李芳</v>
          </cell>
          <cell r="O194" t="str">
            <v>丁艺</v>
          </cell>
          <cell r="P194" t="str">
            <v>徐莹莹</v>
          </cell>
          <cell r="Q194" t="str">
            <v>董国庆</v>
          </cell>
          <cell r="R194">
            <v>13169921911</v>
          </cell>
        </row>
        <row r="194">
          <cell r="U194" t="str">
            <v>深圳市舒适捷汽车租赁有限公司</v>
          </cell>
        </row>
        <row r="194">
          <cell r="W194" t="str">
            <v>LDP31B966NG036149</v>
          </cell>
          <cell r="X194" t="str">
            <v>粤BDS9817</v>
          </cell>
          <cell r="Y194" t="str">
            <v>862052211200841</v>
          </cell>
          <cell r="Z194">
            <v>45087</v>
          </cell>
          <cell r="AA194">
            <v>45104</v>
          </cell>
          <cell r="AB194" t="str">
            <v>2023/06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44742</v>
          </cell>
          <cell r="AI194">
            <v>44743</v>
          </cell>
          <cell r="AJ194">
            <v>44742</v>
          </cell>
        </row>
        <row r="194">
          <cell r="AL194">
            <v>10000</v>
          </cell>
          <cell r="AM194">
            <v>44742</v>
          </cell>
          <cell r="AN194" t="str">
            <v>连总私账</v>
          </cell>
          <cell r="AO194">
            <v>2980</v>
          </cell>
          <cell r="AP194">
            <v>44770</v>
          </cell>
          <cell r="AQ194">
            <v>44862</v>
          </cell>
          <cell r="AR194">
            <v>3</v>
          </cell>
          <cell r="AS194">
            <v>8940</v>
          </cell>
          <cell r="AT194">
            <v>3</v>
          </cell>
          <cell r="AU194">
            <v>8940</v>
          </cell>
          <cell r="AV194" t="str">
            <v>正常</v>
          </cell>
          <cell r="AW194">
            <v>0</v>
          </cell>
          <cell r="AX194">
            <v>0</v>
          </cell>
          <cell r="AY194">
            <v>27563.9</v>
          </cell>
        </row>
        <row r="194">
          <cell r="BA194">
            <v>33</v>
          </cell>
          <cell r="BB194">
            <v>269.462121212121</v>
          </cell>
        </row>
        <row r="194"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10</v>
          </cell>
          <cell r="BJ194">
            <v>0</v>
          </cell>
          <cell r="BK194">
            <v>0</v>
          </cell>
          <cell r="BL194">
            <v>10</v>
          </cell>
          <cell r="BM194" t="str">
            <v>A(优质)</v>
          </cell>
        </row>
        <row r="194">
          <cell r="BO194" t="str">
            <v/>
          </cell>
          <cell r="BP194" t="str">
            <v/>
          </cell>
        </row>
        <row r="194">
          <cell r="BW194" t="str">
            <v/>
          </cell>
          <cell r="BX194">
            <v>44742</v>
          </cell>
          <cell r="BY194" t="str">
            <v/>
          </cell>
          <cell r="BZ194" t="str">
            <v/>
          </cell>
        </row>
        <row r="194">
          <cell r="CD194" t="str">
            <v>FET-FH-202206R0014</v>
          </cell>
          <cell r="CE194" t="str">
            <v>宋永</v>
          </cell>
          <cell r="CF194" t="str">
            <v>432522198610080313</v>
          </cell>
          <cell r="CG194">
            <v>17773846181</v>
          </cell>
          <cell r="CH194">
            <v>44744</v>
          </cell>
          <cell r="CI194">
            <v>45108</v>
          </cell>
        </row>
        <row r="195">
          <cell r="B195" t="str">
            <v>租赁</v>
          </cell>
        </row>
        <row r="195">
          <cell r="F195" t="str">
            <v>深圳市卓驰汽车租赁有限公司</v>
          </cell>
          <cell r="G195" t="str">
            <v>411423199503071033</v>
          </cell>
          <cell r="H195">
            <v>13169921911</v>
          </cell>
          <cell r="I195" t="str">
            <v>网约车以租代购方案</v>
          </cell>
          <cell r="J195" t="str">
            <v>风神E70/DFM7001G1F1BEV</v>
          </cell>
          <cell r="K195" t="str">
            <v>深圳</v>
          </cell>
        </row>
        <row r="195">
          <cell r="M195" t="str">
            <v>深圳市龙华区龙华街道华联社区河北工业区75号卓悦居207</v>
          </cell>
          <cell r="N195" t="str">
            <v>李芳</v>
          </cell>
          <cell r="O195" t="str">
            <v>丁艺</v>
          </cell>
          <cell r="P195" t="str">
            <v>徐莹莹</v>
          </cell>
          <cell r="Q195" t="str">
            <v>董国庆</v>
          </cell>
          <cell r="R195">
            <v>13169921911</v>
          </cell>
        </row>
        <row r="195">
          <cell r="U195" t="str">
            <v>深圳市舒适捷汽车租赁有限公司</v>
          </cell>
        </row>
        <row r="195">
          <cell r="W195" t="str">
            <v>LDP31B966NG043991</v>
          </cell>
          <cell r="X195" t="str">
            <v>粤BDT1368</v>
          </cell>
          <cell r="Y195" t="str">
            <v>862052211200760</v>
          </cell>
          <cell r="Z195">
            <v>45087</v>
          </cell>
          <cell r="AA195">
            <v>45104</v>
          </cell>
          <cell r="AB195" t="str">
            <v>2023/06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44742</v>
          </cell>
          <cell r="AI195">
            <v>44743</v>
          </cell>
          <cell r="AJ195">
            <v>44742</v>
          </cell>
        </row>
        <row r="195">
          <cell r="AL195">
            <v>10000</v>
          </cell>
          <cell r="AM195">
            <v>44742</v>
          </cell>
          <cell r="AN195" t="str">
            <v>连总私账</v>
          </cell>
          <cell r="AO195">
            <v>2980</v>
          </cell>
          <cell r="AP195">
            <v>44770</v>
          </cell>
          <cell r="AQ195">
            <v>44862</v>
          </cell>
          <cell r="AR195">
            <v>3</v>
          </cell>
          <cell r="AS195">
            <v>8940</v>
          </cell>
          <cell r="AT195">
            <v>3</v>
          </cell>
          <cell r="AU195">
            <v>8940</v>
          </cell>
          <cell r="AV195" t="str">
            <v>正常</v>
          </cell>
          <cell r="AW195">
            <v>0</v>
          </cell>
          <cell r="AX195">
            <v>0</v>
          </cell>
          <cell r="AY195">
            <v>17937.83</v>
          </cell>
        </row>
        <row r="195">
          <cell r="BA195">
            <v>34</v>
          </cell>
          <cell r="BB195">
            <v>293.998529411765</v>
          </cell>
        </row>
        <row r="195"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10</v>
          </cell>
          <cell r="BJ195">
            <v>0</v>
          </cell>
          <cell r="BK195">
            <v>0</v>
          </cell>
          <cell r="BL195">
            <v>10</v>
          </cell>
          <cell r="BM195" t="str">
            <v>A(优质)</v>
          </cell>
        </row>
        <row r="195">
          <cell r="BO195" t="str">
            <v/>
          </cell>
          <cell r="BP195" t="str">
            <v/>
          </cell>
        </row>
        <row r="195">
          <cell r="BW195" t="str">
            <v/>
          </cell>
          <cell r="BX195">
            <v>44742</v>
          </cell>
          <cell r="BY195" t="str">
            <v/>
          </cell>
          <cell r="BZ195" t="str">
            <v/>
          </cell>
        </row>
        <row r="195">
          <cell r="CD195" t="str">
            <v>FET-FH-202206R0014</v>
          </cell>
          <cell r="CE195" t="str">
            <v>魏峰</v>
          </cell>
          <cell r="CF195" t="str">
            <v>350429198110131011</v>
          </cell>
          <cell r="CG195">
            <v>18926568974</v>
          </cell>
          <cell r="CH195">
            <v>44742</v>
          </cell>
          <cell r="CI195">
            <v>45107</v>
          </cell>
        </row>
        <row r="196">
          <cell r="B196" t="str">
            <v>租赁</v>
          </cell>
        </row>
        <row r="196">
          <cell r="F196" t="str">
            <v>深圳市卓驰汽车租赁有限公司</v>
          </cell>
          <cell r="G196" t="str">
            <v>411423199503071033</v>
          </cell>
          <cell r="H196">
            <v>13169921911</v>
          </cell>
          <cell r="I196" t="str">
            <v>网约车以租代购方案</v>
          </cell>
          <cell r="J196" t="str">
            <v>风神E70/DFM7001G1F1BEV</v>
          </cell>
          <cell r="K196" t="str">
            <v>深圳</v>
          </cell>
        </row>
        <row r="196">
          <cell r="M196" t="str">
            <v>深圳市龙华区龙华街道华联社区河北工业区75号卓悦居207</v>
          </cell>
          <cell r="N196" t="str">
            <v>李芳</v>
          </cell>
          <cell r="O196" t="str">
            <v>丁艺</v>
          </cell>
          <cell r="P196" t="str">
            <v>徐莹莹</v>
          </cell>
          <cell r="Q196" t="str">
            <v>董国庆</v>
          </cell>
          <cell r="R196">
            <v>13169921911</v>
          </cell>
        </row>
        <row r="196">
          <cell r="U196" t="str">
            <v>深圳市舒适捷汽车租赁有限公司</v>
          </cell>
        </row>
        <row r="196">
          <cell r="W196" t="str">
            <v>LDP31B964NG034979</v>
          </cell>
          <cell r="X196" t="str">
            <v>粤BDT1495</v>
          </cell>
          <cell r="Y196" t="str">
            <v>862052211200831</v>
          </cell>
          <cell r="Z196">
            <v>45087</v>
          </cell>
          <cell r="AA196">
            <v>45104</v>
          </cell>
          <cell r="AB196" t="str">
            <v>2023/06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44742</v>
          </cell>
          <cell r="AI196">
            <v>44743</v>
          </cell>
          <cell r="AJ196">
            <v>44742</v>
          </cell>
        </row>
        <row r="196">
          <cell r="AL196">
            <v>10000</v>
          </cell>
          <cell r="AM196">
            <v>44742</v>
          </cell>
          <cell r="AN196" t="str">
            <v>连总私账</v>
          </cell>
          <cell r="AO196">
            <v>2980</v>
          </cell>
          <cell r="AP196">
            <v>44770</v>
          </cell>
          <cell r="AQ196">
            <v>44862</v>
          </cell>
          <cell r="AR196">
            <v>3</v>
          </cell>
          <cell r="AS196">
            <v>8940</v>
          </cell>
          <cell r="AT196">
            <v>3</v>
          </cell>
          <cell r="AU196">
            <v>8940</v>
          </cell>
          <cell r="AV196" t="str">
            <v>正常</v>
          </cell>
          <cell r="AW196">
            <v>0</v>
          </cell>
          <cell r="AX196">
            <v>0</v>
          </cell>
          <cell r="AY196">
            <v>17131.14</v>
          </cell>
        </row>
        <row r="196">
          <cell r="BA196">
            <v>28</v>
          </cell>
          <cell r="BB196">
            <v>192.405714285714</v>
          </cell>
        </row>
        <row r="196"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10</v>
          </cell>
          <cell r="BJ196">
            <v>0</v>
          </cell>
          <cell r="BK196">
            <v>0</v>
          </cell>
          <cell r="BL196">
            <v>10</v>
          </cell>
          <cell r="BM196" t="str">
            <v>A(优质)</v>
          </cell>
        </row>
        <row r="196">
          <cell r="BO196" t="str">
            <v/>
          </cell>
          <cell r="BP196" t="str">
            <v/>
          </cell>
        </row>
        <row r="196">
          <cell r="BW196" t="str">
            <v/>
          </cell>
          <cell r="BX196">
            <v>44742</v>
          </cell>
          <cell r="BY196" t="str">
            <v/>
          </cell>
          <cell r="BZ196" t="str">
            <v/>
          </cell>
        </row>
        <row r="196">
          <cell r="CD196" t="str">
            <v>FET-FH-202206R0014</v>
          </cell>
          <cell r="CE196" t="str">
            <v>詹健宏</v>
          </cell>
          <cell r="CF196" t="str">
            <v>440514199508201814</v>
          </cell>
          <cell r="CG196">
            <v>13530953419</v>
          </cell>
          <cell r="CH196">
            <v>44742</v>
          </cell>
          <cell r="CI196">
            <v>45107</v>
          </cell>
        </row>
        <row r="197">
          <cell r="B197" t="str">
            <v>租赁</v>
          </cell>
        </row>
        <row r="197">
          <cell r="F197" t="str">
            <v>深圳市鑫锐汽车租赁有限公司</v>
          </cell>
          <cell r="G197" t="str">
            <v>450330199503281078</v>
          </cell>
          <cell r="H197">
            <v>15768478126</v>
          </cell>
          <cell r="I197" t="str">
            <v>网约车以租代购方案</v>
          </cell>
          <cell r="J197" t="str">
            <v>风神E70/DFM7001G1F1BEV</v>
          </cell>
          <cell r="K197" t="str">
            <v>深圳</v>
          </cell>
        </row>
        <row r="197">
          <cell r="M197" t="str">
            <v>深圳市龙华区展润大厦1楼1-7号</v>
          </cell>
          <cell r="N197" t="str">
            <v>向丽丽</v>
          </cell>
          <cell r="O197" t="str">
            <v>丁艺</v>
          </cell>
          <cell r="P197" t="str">
            <v>徐莹莹</v>
          </cell>
          <cell r="Q197" t="str">
            <v>韩辉</v>
          </cell>
          <cell r="R197">
            <v>15768478126</v>
          </cell>
        </row>
        <row r="197">
          <cell r="U197" t="str">
            <v>深圳市舒适捷汽车租赁有限公司</v>
          </cell>
        </row>
        <row r="197">
          <cell r="W197" t="str">
            <v>LDP31B964NG036117</v>
          </cell>
          <cell r="X197" t="str">
            <v>粤BDT2438</v>
          </cell>
          <cell r="Y197" t="str">
            <v>862052211200822</v>
          </cell>
          <cell r="Z197">
            <v>45087</v>
          </cell>
          <cell r="AA197">
            <v>45104</v>
          </cell>
          <cell r="AB197" t="str">
            <v>2023/06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44742</v>
          </cell>
          <cell r="AI197">
            <v>44743</v>
          </cell>
          <cell r="AJ197">
            <v>44742</v>
          </cell>
        </row>
        <row r="197">
          <cell r="AL197">
            <v>10000</v>
          </cell>
          <cell r="AM197">
            <v>44742</v>
          </cell>
          <cell r="AN197" t="str">
            <v>连总私账</v>
          </cell>
          <cell r="AO197">
            <v>2980</v>
          </cell>
          <cell r="AP197">
            <v>44770</v>
          </cell>
          <cell r="AQ197">
            <v>44862</v>
          </cell>
          <cell r="AR197">
            <v>3</v>
          </cell>
          <cell r="AS197">
            <v>8940</v>
          </cell>
          <cell r="AT197">
            <v>3</v>
          </cell>
          <cell r="AU197">
            <v>8940</v>
          </cell>
          <cell r="AV197" t="str">
            <v>正常</v>
          </cell>
          <cell r="AW197">
            <v>0</v>
          </cell>
          <cell r="AX197">
            <v>0</v>
          </cell>
          <cell r="AY197">
            <v>28206.61</v>
          </cell>
        </row>
        <row r="197">
          <cell r="BA197">
            <v>29</v>
          </cell>
          <cell r="BB197">
            <v>258.983793103448</v>
          </cell>
        </row>
        <row r="197">
          <cell r="BE197">
            <v>5</v>
          </cell>
          <cell r="BF197">
            <v>0</v>
          </cell>
          <cell r="BG197">
            <v>0</v>
          </cell>
          <cell r="BH197">
            <v>0</v>
          </cell>
          <cell r="BI197">
            <v>10</v>
          </cell>
          <cell r="BJ197">
            <v>0</v>
          </cell>
          <cell r="BK197">
            <v>0</v>
          </cell>
          <cell r="BL197">
            <v>15</v>
          </cell>
          <cell r="BM197" t="str">
            <v>A(优质)</v>
          </cell>
        </row>
        <row r="197">
          <cell r="BO197" t="str">
            <v/>
          </cell>
          <cell r="BP197" t="str">
            <v/>
          </cell>
        </row>
        <row r="197">
          <cell r="BW197" t="str">
            <v/>
          </cell>
          <cell r="BX197">
            <v>44742</v>
          </cell>
          <cell r="BY197" t="str">
            <v/>
          </cell>
          <cell r="BZ197" t="str">
            <v/>
          </cell>
        </row>
        <row r="197">
          <cell r="CD197" t="str">
            <v>FET-FH-202206R0014</v>
          </cell>
          <cell r="CE197" t="str">
            <v>彭都</v>
          </cell>
          <cell r="CF197" t="str">
            <v>432522199008225174</v>
          </cell>
          <cell r="CG197">
            <v>18926266757</v>
          </cell>
          <cell r="CH197">
            <v>44744</v>
          </cell>
          <cell r="CI197">
            <v>45108</v>
          </cell>
        </row>
        <row r="198">
          <cell r="B198" t="str">
            <v>租赁</v>
          </cell>
        </row>
        <row r="198">
          <cell r="F198" t="str">
            <v>深圳市鑫锐汽车租赁有限公司</v>
          </cell>
          <cell r="G198" t="str">
            <v>450330199503281078</v>
          </cell>
          <cell r="H198">
            <v>15768478126</v>
          </cell>
          <cell r="I198" t="str">
            <v>网约车以租代购方案</v>
          </cell>
          <cell r="J198" t="str">
            <v>风神E70/DFM7001G1F1BEV</v>
          </cell>
          <cell r="K198" t="str">
            <v>深圳</v>
          </cell>
        </row>
        <row r="198">
          <cell r="M198" t="str">
            <v>深圳市龙华区展润大厦1楼1-7号</v>
          </cell>
          <cell r="N198" t="str">
            <v>向丽丽</v>
          </cell>
          <cell r="O198" t="str">
            <v>丁艺</v>
          </cell>
          <cell r="P198" t="str">
            <v>徐莹莹</v>
          </cell>
          <cell r="Q198" t="str">
            <v>韩辉</v>
          </cell>
          <cell r="R198">
            <v>15768478126</v>
          </cell>
        </row>
        <row r="198">
          <cell r="U198" t="str">
            <v>深圳市舒适捷汽车租赁有限公司</v>
          </cell>
        </row>
        <row r="198">
          <cell r="W198" t="str">
            <v>LDP31B964NG035355</v>
          </cell>
          <cell r="X198" t="str">
            <v>粤BDT6723</v>
          </cell>
          <cell r="Y198" t="str">
            <v>862052211201460</v>
          </cell>
          <cell r="Z198">
            <v>45087</v>
          </cell>
          <cell r="AA198">
            <v>45104</v>
          </cell>
          <cell r="AB198" t="str">
            <v>2023/06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44742</v>
          </cell>
          <cell r="AI198">
            <v>44743</v>
          </cell>
          <cell r="AJ198">
            <v>44742</v>
          </cell>
        </row>
        <row r="198">
          <cell r="AL198">
            <v>10000</v>
          </cell>
          <cell r="AM198">
            <v>44742</v>
          </cell>
          <cell r="AN198" t="str">
            <v>连总私账</v>
          </cell>
          <cell r="AO198">
            <v>2980</v>
          </cell>
          <cell r="AP198">
            <v>44770</v>
          </cell>
          <cell r="AQ198">
            <v>44862</v>
          </cell>
          <cell r="AR198">
            <v>3</v>
          </cell>
          <cell r="AS198">
            <v>8940</v>
          </cell>
          <cell r="AT198">
            <v>3</v>
          </cell>
          <cell r="AU198">
            <v>8940</v>
          </cell>
          <cell r="AV198" t="str">
            <v>正常</v>
          </cell>
          <cell r="AW198">
            <v>0</v>
          </cell>
          <cell r="AX198">
            <v>0</v>
          </cell>
          <cell r="AY198">
            <v>17531.06</v>
          </cell>
        </row>
        <row r="198">
          <cell r="BA198">
            <v>29</v>
          </cell>
          <cell r="BB198">
            <v>114.09275862069</v>
          </cell>
        </row>
        <row r="198">
          <cell r="BE198">
            <v>5</v>
          </cell>
          <cell r="BF198">
            <v>0</v>
          </cell>
          <cell r="BG198">
            <v>0</v>
          </cell>
          <cell r="BH198">
            <v>0</v>
          </cell>
          <cell r="BI198">
            <v>10</v>
          </cell>
          <cell r="BJ198">
            <v>0</v>
          </cell>
          <cell r="BK198">
            <v>0</v>
          </cell>
          <cell r="BL198">
            <v>15</v>
          </cell>
          <cell r="BM198" t="str">
            <v>A(优质)</v>
          </cell>
        </row>
        <row r="198">
          <cell r="BO198" t="str">
            <v/>
          </cell>
          <cell r="BP198" t="str">
            <v/>
          </cell>
        </row>
        <row r="198">
          <cell r="BW198" t="str">
            <v/>
          </cell>
          <cell r="BX198">
            <v>44742</v>
          </cell>
          <cell r="BY198" t="str">
            <v/>
          </cell>
          <cell r="BZ198" t="str">
            <v/>
          </cell>
        </row>
        <row r="198">
          <cell r="CD198" t="str">
            <v>FET-FH-202206R0014</v>
          </cell>
          <cell r="CE198" t="str">
            <v>刘志才</v>
          </cell>
          <cell r="CF198" t="str">
            <v>360429199603252715
</v>
          </cell>
          <cell r="CG198" t="str">
            <v>13128782520
</v>
          </cell>
          <cell r="CH198">
            <v>44748</v>
          </cell>
          <cell r="CI198">
            <v>45022</v>
          </cell>
        </row>
        <row r="199">
          <cell r="B199" t="str">
            <v>租赁</v>
          </cell>
        </row>
        <row r="199">
          <cell r="F199" t="str">
            <v>深圳市驾图租赁有限公司</v>
          </cell>
          <cell r="G199" t="str">
            <v>441424198809246059</v>
          </cell>
          <cell r="H199">
            <v>16620815253</v>
          </cell>
          <cell r="I199" t="str">
            <v>网约车以租代购方案</v>
          </cell>
          <cell r="J199" t="str">
            <v>风神E70/DFM7001G1F1BEV</v>
          </cell>
          <cell r="K199" t="str">
            <v>深圳</v>
          </cell>
        </row>
        <row r="199">
          <cell r="M199" t="str">
            <v>深圳市龙华区龙华街道玉翠社区玉翠新村一区345-2号</v>
          </cell>
          <cell r="N199" t="str">
            <v>向丽丽</v>
          </cell>
          <cell r="O199" t="str">
            <v>丁艺</v>
          </cell>
          <cell r="P199" t="str">
            <v>徐莹莹</v>
          </cell>
          <cell r="Q199" t="str">
            <v>古茂鑫</v>
          </cell>
          <cell r="R199">
            <v>16620815253</v>
          </cell>
        </row>
        <row r="199">
          <cell r="U199" t="str">
            <v>深圳市舒适捷汽车租赁有限公司</v>
          </cell>
        </row>
        <row r="199">
          <cell r="W199" t="str">
            <v>LDP31B966NG036877</v>
          </cell>
          <cell r="X199" t="str">
            <v>粤BDX6778</v>
          </cell>
          <cell r="Y199" t="str">
            <v>862052211201252</v>
          </cell>
          <cell r="Z199">
            <v>45087</v>
          </cell>
          <cell r="AA199">
            <v>45104</v>
          </cell>
          <cell r="AB199" t="str">
            <v>2023/06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44742</v>
          </cell>
          <cell r="AI199">
            <v>44743</v>
          </cell>
          <cell r="AJ199">
            <v>44742</v>
          </cell>
        </row>
        <row r="199">
          <cell r="AL199">
            <v>10000</v>
          </cell>
          <cell r="AM199">
            <v>44742</v>
          </cell>
          <cell r="AN199" t="str">
            <v>连总私账</v>
          </cell>
          <cell r="AO199">
            <v>2980</v>
          </cell>
          <cell r="AP199">
            <v>44770</v>
          </cell>
          <cell r="AQ199">
            <v>44862</v>
          </cell>
          <cell r="AR199">
            <v>3</v>
          </cell>
          <cell r="AS199">
            <v>8940</v>
          </cell>
          <cell r="AT199">
            <v>3</v>
          </cell>
          <cell r="AU199">
            <v>8940</v>
          </cell>
          <cell r="AV199" t="str">
            <v>正常</v>
          </cell>
          <cell r="AW199">
            <v>0</v>
          </cell>
          <cell r="AX199">
            <v>0</v>
          </cell>
          <cell r="AY199">
            <v>18508.66</v>
          </cell>
        </row>
        <row r="199">
          <cell r="BA199">
            <v>31</v>
          </cell>
          <cell r="BB199">
            <v>213.676451612903</v>
          </cell>
        </row>
        <row r="199"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10</v>
          </cell>
          <cell r="BJ199">
            <v>0</v>
          </cell>
          <cell r="BK199">
            <v>0</v>
          </cell>
          <cell r="BL199">
            <v>10</v>
          </cell>
          <cell r="BM199" t="str">
            <v>A(优质)</v>
          </cell>
        </row>
        <row r="199">
          <cell r="BO199" t="str">
            <v/>
          </cell>
          <cell r="BP199" t="str">
            <v/>
          </cell>
        </row>
        <row r="199">
          <cell r="BW199" t="str">
            <v/>
          </cell>
          <cell r="BX199">
            <v>44742</v>
          </cell>
          <cell r="BY199" t="str">
            <v/>
          </cell>
          <cell r="BZ199" t="str">
            <v/>
          </cell>
        </row>
        <row r="199">
          <cell r="CD199" t="str">
            <v>FET-FH-202206R0014</v>
          </cell>
          <cell r="CE199" t="str">
            <v>范小康</v>
          </cell>
          <cell r="CF199" t="str">
            <v>441523199410087571
</v>
          </cell>
          <cell r="CG199" t="str">
            <v>13650256983
</v>
          </cell>
          <cell r="CH199">
            <v>44749</v>
          </cell>
          <cell r="CI199">
            <v>45114</v>
          </cell>
        </row>
        <row r="200">
          <cell r="B200" t="str">
            <v>租赁</v>
          </cell>
        </row>
        <row r="200">
          <cell r="F200" t="str">
            <v>深圳市驾图租赁有限公司</v>
          </cell>
          <cell r="G200" t="str">
            <v>441424198809246059</v>
          </cell>
          <cell r="H200">
            <v>16620815253</v>
          </cell>
          <cell r="I200" t="str">
            <v>网约车以租代购方案</v>
          </cell>
          <cell r="J200" t="str">
            <v>风神E70/DFM7001G1F1BEV</v>
          </cell>
          <cell r="K200" t="str">
            <v>深圳</v>
          </cell>
        </row>
        <row r="200">
          <cell r="M200" t="str">
            <v>深圳市龙华区龙华街道玉翠社区玉翠新村一区345-2号</v>
          </cell>
          <cell r="N200" t="str">
            <v>向丽丽</v>
          </cell>
          <cell r="O200" t="str">
            <v>丁艺</v>
          </cell>
          <cell r="P200" t="str">
            <v>徐莹莹</v>
          </cell>
          <cell r="Q200" t="str">
            <v>古茂鑫</v>
          </cell>
          <cell r="R200">
            <v>16620815253</v>
          </cell>
        </row>
        <row r="200">
          <cell r="U200" t="str">
            <v>深圳市舒适捷汽车租赁有限公司</v>
          </cell>
        </row>
        <row r="200">
          <cell r="W200" t="str">
            <v>LDP31B967NG043935</v>
          </cell>
          <cell r="X200" t="str">
            <v>粤BDY1128</v>
          </cell>
          <cell r="Y200" t="str">
            <v>862052211200940</v>
          </cell>
          <cell r="Z200">
            <v>45087</v>
          </cell>
          <cell r="AA200">
            <v>45104</v>
          </cell>
          <cell r="AB200" t="str">
            <v>2023/06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44742</v>
          </cell>
          <cell r="AI200">
            <v>44743</v>
          </cell>
          <cell r="AJ200">
            <v>44742</v>
          </cell>
        </row>
        <row r="200">
          <cell r="AL200">
            <v>10000</v>
          </cell>
          <cell r="AM200">
            <v>44742</v>
          </cell>
          <cell r="AN200" t="str">
            <v>连总私账</v>
          </cell>
          <cell r="AO200">
            <v>2980</v>
          </cell>
          <cell r="AP200">
            <v>44770</v>
          </cell>
          <cell r="AQ200">
            <v>44862</v>
          </cell>
          <cell r="AR200">
            <v>3</v>
          </cell>
          <cell r="AS200">
            <v>8940</v>
          </cell>
          <cell r="AT200">
            <v>3</v>
          </cell>
          <cell r="AU200">
            <v>8940</v>
          </cell>
          <cell r="AV200" t="str">
            <v>正常</v>
          </cell>
          <cell r="AW200">
            <v>0</v>
          </cell>
          <cell r="AX200">
            <v>0</v>
          </cell>
          <cell r="AY200">
            <v>19615.46</v>
          </cell>
        </row>
        <row r="200">
          <cell r="BA200">
            <v>24</v>
          </cell>
          <cell r="BB200">
            <v>200.402083333333</v>
          </cell>
        </row>
        <row r="200">
          <cell r="BE200">
            <v>0</v>
          </cell>
          <cell r="BF200">
            <v>5</v>
          </cell>
          <cell r="BG200">
            <v>0</v>
          </cell>
          <cell r="BH200">
            <v>0</v>
          </cell>
          <cell r="BI200">
            <v>10</v>
          </cell>
          <cell r="BJ200">
            <v>0</v>
          </cell>
          <cell r="BK200">
            <v>0</v>
          </cell>
          <cell r="BL200">
            <v>15</v>
          </cell>
          <cell r="BM200" t="str">
            <v>A(优质)</v>
          </cell>
        </row>
        <row r="200">
          <cell r="BO200" t="str">
            <v/>
          </cell>
          <cell r="BP200" t="str">
            <v/>
          </cell>
        </row>
        <row r="200">
          <cell r="BW200" t="str">
            <v/>
          </cell>
          <cell r="BX200">
            <v>44742</v>
          </cell>
          <cell r="BY200" t="str">
            <v/>
          </cell>
          <cell r="BZ200" t="str">
            <v/>
          </cell>
        </row>
        <row r="200">
          <cell r="CD200" t="str">
            <v>FET-FH-202206R0021</v>
          </cell>
          <cell r="CE200" t="str">
            <v>温贵仪</v>
          </cell>
          <cell r="CF200" t="str">
            <v>450127199809145731</v>
          </cell>
          <cell r="CG200">
            <v>13377147038</v>
          </cell>
          <cell r="CH200">
            <v>44755</v>
          </cell>
          <cell r="CI200">
            <v>45120</v>
          </cell>
        </row>
        <row r="201">
          <cell r="B201" t="str">
            <v>租赁</v>
          </cell>
        </row>
        <row r="201">
          <cell r="F201" t="str">
            <v>深圳市昊天汽车租赁有限公司</v>
          </cell>
          <cell r="G201" t="str">
            <v>430726198601214812</v>
          </cell>
          <cell r="H201">
            <v>18926443608</v>
          </cell>
          <cell r="I201" t="str">
            <v>网约车以租代购方案</v>
          </cell>
          <cell r="J201" t="str">
            <v>风神E70/DFM7001G1F1BEV</v>
          </cell>
          <cell r="K201" t="str">
            <v>深圳</v>
          </cell>
        </row>
        <row r="201">
          <cell r="M201" t="str">
            <v>深圳市龙华区龙华街道玉翠社区玉翠新村一区345-2号</v>
          </cell>
          <cell r="N201" t="str">
            <v>向丽丽</v>
          </cell>
          <cell r="O201" t="str">
            <v>丁艺</v>
          </cell>
          <cell r="P201" t="str">
            <v>徐莹莹</v>
          </cell>
          <cell r="Q201" t="str">
            <v>覃建明</v>
          </cell>
          <cell r="R201">
            <v>18926443608</v>
          </cell>
        </row>
        <row r="201">
          <cell r="U201" t="str">
            <v>深圳市舒适捷汽车租赁有限公司</v>
          </cell>
        </row>
        <row r="201">
          <cell r="W201" t="str">
            <v>LDP31B96XNG036879</v>
          </cell>
          <cell r="X201" t="str">
            <v>粤BDT8061</v>
          </cell>
          <cell r="Y201" t="str">
            <v>862052211200692</v>
          </cell>
          <cell r="Z201">
            <v>45087</v>
          </cell>
          <cell r="AA201">
            <v>45104</v>
          </cell>
          <cell r="AB201" t="str">
            <v>2023/06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44742</v>
          </cell>
          <cell r="AI201">
            <v>44743</v>
          </cell>
          <cell r="AJ201">
            <v>44742</v>
          </cell>
        </row>
        <row r="201">
          <cell r="AL201">
            <v>9000</v>
          </cell>
          <cell r="AM201">
            <v>44742</v>
          </cell>
          <cell r="AN201" t="str">
            <v>连总私账</v>
          </cell>
          <cell r="AO201">
            <v>2980</v>
          </cell>
          <cell r="AP201">
            <v>44770</v>
          </cell>
          <cell r="AQ201">
            <v>44862</v>
          </cell>
          <cell r="AR201">
            <v>3</v>
          </cell>
          <cell r="AS201">
            <v>8940</v>
          </cell>
          <cell r="AT201">
            <v>3</v>
          </cell>
          <cell r="AU201">
            <v>8940</v>
          </cell>
          <cell r="AV201" t="str">
            <v>正常</v>
          </cell>
          <cell r="AW201">
            <v>0</v>
          </cell>
          <cell r="AX201">
            <v>0</v>
          </cell>
          <cell r="AY201">
            <v>24125.91</v>
          </cell>
        </row>
        <row r="201">
          <cell r="BA201">
            <v>26</v>
          </cell>
          <cell r="BB201">
            <v>264.687692307692</v>
          </cell>
        </row>
        <row r="201">
          <cell r="BE201">
            <v>5</v>
          </cell>
          <cell r="BF201">
            <v>5</v>
          </cell>
          <cell r="BG201">
            <v>0</v>
          </cell>
          <cell r="BH201">
            <v>0</v>
          </cell>
          <cell r="BI201">
            <v>10</v>
          </cell>
          <cell r="BJ201">
            <v>0</v>
          </cell>
          <cell r="BK201">
            <v>0</v>
          </cell>
          <cell r="BL201">
            <v>20</v>
          </cell>
          <cell r="BM201" t="str">
            <v>A(优质)</v>
          </cell>
        </row>
        <row r="201">
          <cell r="BO201" t="str">
            <v/>
          </cell>
          <cell r="BP201" t="str">
            <v/>
          </cell>
        </row>
        <row r="201">
          <cell r="BW201" t="str">
            <v/>
          </cell>
          <cell r="BX201">
            <v>44742</v>
          </cell>
          <cell r="BY201" t="str">
            <v/>
          </cell>
          <cell r="BZ201" t="str">
            <v/>
          </cell>
        </row>
        <row r="201">
          <cell r="CD201" t="str">
            <v>FET-FH-202206R0014</v>
          </cell>
          <cell r="CE201" t="str">
            <v>鲍伟</v>
          </cell>
          <cell r="CF201" t="str">
            <v>421125198509182037</v>
          </cell>
          <cell r="CG201">
            <v>17841131116</v>
          </cell>
          <cell r="CH201">
            <v>44747</v>
          </cell>
          <cell r="CI201">
            <v>44930</v>
          </cell>
        </row>
        <row r="202">
          <cell r="B202" t="str">
            <v>租赁</v>
          </cell>
        </row>
        <row r="202">
          <cell r="F202" t="str">
            <v>深圳市昊天汽车租赁有限公司</v>
          </cell>
          <cell r="G202" t="str">
            <v>430726198601214812</v>
          </cell>
          <cell r="H202">
            <v>18926443608</v>
          </cell>
          <cell r="I202" t="str">
            <v>网约车以租代购方案</v>
          </cell>
          <cell r="J202" t="str">
            <v>风神E70/DFM7001G1F1BEV</v>
          </cell>
          <cell r="K202" t="str">
            <v>深圳</v>
          </cell>
        </row>
        <row r="202">
          <cell r="M202" t="str">
            <v>深圳市龙华区龙华街道玉翠社区玉翠新村一区345-2号</v>
          </cell>
          <cell r="N202" t="str">
            <v>向丽丽</v>
          </cell>
          <cell r="O202" t="str">
            <v>丁艺</v>
          </cell>
          <cell r="P202" t="str">
            <v>徐莹莹</v>
          </cell>
          <cell r="Q202" t="str">
            <v>覃建明</v>
          </cell>
          <cell r="R202">
            <v>18926443608</v>
          </cell>
        </row>
        <row r="202">
          <cell r="U202" t="str">
            <v>深圳市舒适捷汽车租赁有限公司</v>
          </cell>
        </row>
        <row r="202">
          <cell r="W202" t="str">
            <v>LDP31B960NG044571</v>
          </cell>
          <cell r="X202" t="str">
            <v>粤BDT7132</v>
          </cell>
          <cell r="Y202" t="str">
            <v>862052211200896</v>
          </cell>
          <cell r="Z202">
            <v>45087</v>
          </cell>
          <cell r="AA202">
            <v>45104</v>
          </cell>
          <cell r="AB202" t="str">
            <v>2023/06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44742</v>
          </cell>
          <cell r="AI202">
            <v>44743</v>
          </cell>
          <cell r="AJ202">
            <v>44742</v>
          </cell>
        </row>
        <row r="202">
          <cell r="AL202">
            <v>9000</v>
          </cell>
          <cell r="AM202">
            <v>44742</v>
          </cell>
          <cell r="AN202" t="str">
            <v>连总私账</v>
          </cell>
          <cell r="AO202">
            <v>2980</v>
          </cell>
          <cell r="AP202">
            <v>44770</v>
          </cell>
          <cell r="AQ202">
            <v>44862</v>
          </cell>
          <cell r="AR202">
            <v>3</v>
          </cell>
          <cell r="AS202">
            <v>8940</v>
          </cell>
          <cell r="AT202">
            <v>3</v>
          </cell>
          <cell r="AU202">
            <v>8940</v>
          </cell>
          <cell r="AV202" t="str">
            <v>正常</v>
          </cell>
          <cell r="AW202">
            <v>0</v>
          </cell>
          <cell r="AX202">
            <v>0</v>
          </cell>
          <cell r="AY202">
            <v>20085.07</v>
          </cell>
        </row>
        <row r="202">
          <cell r="BA202">
            <v>31</v>
          </cell>
          <cell r="BB202">
            <v>153.107096774194</v>
          </cell>
        </row>
        <row r="202">
          <cell r="BE202">
            <v>5</v>
          </cell>
          <cell r="BF202">
            <v>0</v>
          </cell>
          <cell r="BG202">
            <v>0</v>
          </cell>
          <cell r="BH202">
            <v>0</v>
          </cell>
          <cell r="BI202">
            <v>10</v>
          </cell>
          <cell r="BJ202">
            <v>0</v>
          </cell>
          <cell r="BK202">
            <v>0</v>
          </cell>
          <cell r="BL202">
            <v>15</v>
          </cell>
          <cell r="BM202" t="str">
            <v>A(优质)</v>
          </cell>
        </row>
        <row r="202">
          <cell r="BO202" t="str">
            <v/>
          </cell>
          <cell r="BP202" t="str">
            <v/>
          </cell>
        </row>
        <row r="202">
          <cell r="BW202" t="str">
            <v/>
          </cell>
          <cell r="BX202">
            <v>44742</v>
          </cell>
          <cell r="BY202" t="str">
            <v/>
          </cell>
          <cell r="BZ202" t="str">
            <v/>
          </cell>
        </row>
        <row r="202">
          <cell r="CD202" t="str">
            <v>FET-FH-202206R0014</v>
          </cell>
          <cell r="CE202" t="str">
            <v>龙愉杰</v>
          </cell>
          <cell r="CF202" t="str">
            <v>452123197910222815</v>
          </cell>
          <cell r="CG202">
            <v>13714316508</v>
          </cell>
          <cell r="CH202">
            <v>44708</v>
          </cell>
          <cell r="CI202">
            <v>44891</v>
          </cell>
        </row>
        <row r="203">
          <cell r="B203" t="str">
            <v>租赁</v>
          </cell>
        </row>
        <row r="203">
          <cell r="F203" t="str">
            <v>深圳市圣万福实业有限公司</v>
          </cell>
          <cell r="G203" t="str">
            <v>360105198410011630</v>
          </cell>
          <cell r="H203">
            <v>18001785590</v>
          </cell>
          <cell r="I203" t="str">
            <v>网约车以租代购方案</v>
          </cell>
          <cell r="J203" t="str">
            <v>风神E70/DFM7001G1F1BEV</v>
          </cell>
          <cell r="K203" t="str">
            <v>深圳</v>
          </cell>
        </row>
        <row r="203">
          <cell r="M203" t="str">
            <v>深圳市龙岗区南湾街道下李朗社区布澜路21号联创科技园31栋厂房1904A</v>
          </cell>
          <cell r="N203" t="str">
            <v>向丽丽</v>
          </cell>
          <cell r="O203" t="str">
            <v>丁艺</v>
          </cell>
          <cell r="P203" t="str">
            <v>徐莹莹</v>
          </cell>
          <cell r="Q203" t="str">
            <v>王国亮</v>
          </cell>
          <cell r="R203">
            <v>18001785590</v>
          </cell>
          <cell r="S203" t="str">
            <v>倪纯洁
</v>
          </cell>
          <cell r="T203">
            <v>13818703683</v>
          </cell>
          <cell r="U203" t="str">
            <v>深圳市舒适捷汽车租赁有限公司</v>
          </cell>
        </row>
        <row r="203">
          <cell r="W203" t="str">
            <v>LDP31B965NG043450</v>
          </cell>
          <cell r="X203" t="str">
            <v>粤BDF4287</v>
          </cell>
          <cell r="Y203" t="str">
            <v>862052211201500</v>
          </cell>
          <cell r="Z203">
            <v>45087</v>
          </cell>
          <cell r="AA203">
            <v>45104</v>
          </cell>
          <cell r="AB203" t="str">
            <v>2023/06</v>
          </cell>
          <cell r="AC203">
            <v>1</v>
          </cell>
          <cell r="AD203">
            <v>6</v>
          </cell>
          <cell r="AE203">
            <v>500</v>
          </cell>
          <cell r="AF203">
            <v>0</v>
          </cell>
          <cell r="AG203">
            <v>0</v>
          </cell>
          <cell r="AH203">
            <v>44742</v>
          </cell>
          <cell r="AI203">
            <v>44743</v>
          </cell>
          <cell r="AJ203">
            <v>44742</v>
          </cell>
        </row>
        <row r="203">
          <cell r="AL203">
            <v>10000</v>
          </cell>
          <cell r="AM203">
            <v>44732</v>
          </cell>
          <cell r="AN203" t="str">
            <v>连总私账</v>
          </cell>
          <cell r="AO203">
            <v>2980</v>
          </cell>
          <cell r="AP203">
            <v>44770</v>
          </cell>
          <cell r="AQ203">
            <v>44862</v>
          </cell>
          <cell r="AR203">
            <v>3</v>
          </cell>
          <cell r="AS203">
            <v>8940</v>
          </cell>
          <cell r="AT203">
            <v>3</v>
          </cell>
          <cell r="AU203">
            <v>8940</v>
          </cell>
          <cell r="AV203" t="str">
            <v>正常</v>
          </cell>
          <cell r="AW203">
            <v>0</v>
          </cell>
          <cell r="AX203">
            <v>0</v>
          </cell>
          <cell r="AY203">
            <v>14296.74</v>
          </cell>
        </row>
        <row r="203">
          <cell r="BA203">
            <v>31</v>
          </cell>
          <cell r="BB203">
            <v>146.365806451613</v>
          </cell>
        </row>
        <row r="203">
          <cell r="BE203">
            <v>5</v>
          </cell>
          <cell r="BF203">
            <v>0</v>
          </cell>
          <cell r="BG203">
            <v>0</v>
          </cell>
          <cell r="BH203">
            <v>5</v>
          </cell>
          <cell r="BI203">
            <v>10</v>
          </cell>
          <cell r="BJ203">
            <v>0</v>
          </cell>
          <cell r="BK203">
            <v>0</v>
          </cell>
          <cell r="BL203">
            <v>20</v>
          </cell>
          <cell r="BM203" t="str">
            <v>A(优质)</v>
          </cell>
        </row>
        <row r="203">
          <cell r="BO203" t="str">
            <v/>
          </cell>
          <cell r="BP203" t="str">
            <v/>
          </cell>
        </row>
        <row r="203">
          <cell r="BW203" t="str">
            <v/>
          </cell>
          <cell r="BX203">
            <v>44742</v>
          </cell>
          <cell r="BY203" t="str">
            <v/>
          </cell>
          <cell r="BZ203" t="str">
            <v/>
          </cell>
        </row>
        <row r="203">
          <cell r="CD203" t="str">
            <v>FET-FH-202206R0015</v>
          </cell>
          <cell r="CE203" t="str">
            <v>林龙杰</v>
          </cell>
          <cell r="CF203" t="str">
            <v>350181199902011871</v>
          </cell>
          <cell r="CG203">
            <v>13421313341</v>
          </cell>
          <cell r="CH203">
            <v>44743</v>
          </cell>
          <cell r="CI203">
            <v>44927</v>
          </cell>
        </row>
        <row r="204">
          <cell r="B204" t="str">
            <v>租赁</v>
          </cell>
        </row>
        <row r="204">
          <cell r="F204" t="str">
            <v>深圳市圣万福实业有限公司</v>
          </cell>
          <cell r="G204" t="str">
            <v>360105198410011630</v>
          </cell>
          <cell r="H204">
            <v>18001785590</v>
          </cell>
          <cell r="I204" t="str">
            <v>网约车以租代购方案</v>
          </cell>
          <cell r="J204" t="str">
            <v>风神E70/DFM7001G1F1BEV</v>
          </cell>
          <cell r="K204" t="str">
            <v>深圳</v>
          </cell>
        </row>
        <row r="204">
          <cell r="M204" t="str">
            <v>深圳市龙岗区南湾街道下李朗社区布澜路21号联创科技园31栋厂房1904A</v>
          </cell>
          <cell r="N204" t="str">
            <v>向丽丽</v>
          </cell>
          <cell r="O204" t="str">
            <v>丁艺</v>
          </cell>
          <cell r="P204" t="str">
            <v>徐莹莹</v>
          </cell>
          <cell r="Q204" t="str">
            <v>王国亮</v>
          </cell>
          <cell r="R204">
            <v>18001785590</v>
          </cell>
          <cell r="S204" t="str">
            <v>倪纯洁
</v>
          </cell>
          <cell r="T204">
            <v>13818703683</v>
          </cell>
          <cell r="U204" t="str">
            <v>深圳市舒适捷汽车租赁有限公司</v>
          </cell>
        </row>
        <row r="204">
          <cell r="W204" t="str">
            <v>LDP31B963NG036111</v>
          </cell>
          <cell r="X204" t="str">
            <v>粤BDN1243</v>
          </cell>
          <cell r="Y204" t="str">
            <v>862052211200820</v>
          </cell>
          <cell r="Z204">
            <v>45087</v>
          </cell>
          <cell r="AA204">
            <v>45104</v>
          </cell>
          <cell r="AB204" t="str">
            <v>2023/06</v>
          </cell>
          <cell r="AC204">
            <v>1</v>
          </cell>
          <cell r="AD204">
            <v>3</v>
          </cell>
          <cell r="AE204">
            <v>300</v>
          </cell>
          <cell r="AF204">
            <v>0</v>
          </cell>
          <cell r="AG204">
            <v>0</v>
          </cell>
          <cell r="AH204">
            <v>44742</v>
          </cell>
          <cell r="AI204">
            <v>44743</v>
          </cell>
          <cell r="AJ204">
            <v>44742</v>
          </cell>
        </row>
        <row r="204">
          <cell r="AL204">
            <v>10000</v>
          </cell>
          <cell r="AM204">
            <v>44732</v>
          </cell>
          <cell r="AN204" t="str">
            <v>连总私账</v>
          </cell>
          <cell r="AO204">
            <v>2980</v>
          </cell>
          <cell r="AP204">
            <v>44770</v>
          </cell>
          <cell r="AQ204">
            <v>44862</v>
          </cell>
          <cell r="AR204">
            <v>3</v>
          </cell>
          <cell r="AS204">
            <v>8940</v>
          </cell>
          <cell r="AT204">
            <v>3</v>
          </cell>
          <cell r="AU204">
            <v>8940</v>
          </cell>
          <cell r="AV204" t="str">
            <v>正常</v>
          </cell>
          <cell r="AW204">
            <v>0</v>
          </cell>
          <cell r="AX204">
            <v>0</v>
          </cell>
          <cell r="AY204">
            <v>24732.05</v>
          </cell>
        </row>
        <row r="204">
          <cell r="BA204">
            <v>31</v>
          </cell>
          <cell r="BB204">
            <v>136.277741935484</v>
          </cell>
        </row>
        <row r="204">
          <cell r="BE204">
            <v>5</v>
          </cell>
          <cell r="BF204">
            <v>0</v>
          </cell>
          <cell r="BG204">
            <v>0</v>
          </cell>
          <cell r="BH204">
            <v>5</v>
          </cell>
          <cell r="BI204">
            <v>10</v>
          </cell>
          <cell r="BJ204">
            <v>0</v>
          </cell>
          <cell r="BK204">
            <v>0</v>
          </cell>
          <cell r="BL204">
            <v>20</v>
          </cell>
          <cell r="BM204" t="str">
            <v>A(优质)</v>
          </cell>
        </row>
        <row r="204">
          <cell r="BO204" t="str">
            <v/>
          </cell>
          <cell r="BP204" t="str">
            <v/>
          </cell>
        </row>
        <row r="204">
          <cell r="BW204" t="str">
            <v/>
          </cell>
          <cell r="BX204">
            <v>44742</v>
          </cell>
          <cell r="BY204" t="str">
            <v/>
          </cell>
          <cell r="BZ204" t="str">
            <v/>
          </cell>
        </row>
        <row r="204">
          <cell r="CD204" t="str">
            <v>FET-FH-202206R0015</v>
          </cell>
          <cell r="CE204" t="str">
            <v>陈佰欢</v>
          </cell>
          <cell r="CF204" t="str">
            <v>440923200012235432</v>
          </cell>
          <cell r="CG204">
            <v>18588233287</v>
          </cell>
          <cell r="CH204">
            <v>44727</v>
          </cell>
          <cell r="CI204">
            <v>45092</v>
          </cell>
        </row>
        <row r="205">
          <cell r="B205" t="str">
            <v>租赁</v>
          </cell>
        </row>
        <row r="205">
          <cell r="F205" t="str">
            <v>深圳市圣万福实业有限公司</v>
          </cell>
          <cell r="G205" t="str">
            <v>360105198410011630</v>
          </cell>
          <cell r="H205">
            <v>18001785590</v>
          </cell>
          <cell r="I205" t="str">
            <v>网约车以租代购方案</v>
          </cell>
          <cell r="J205" t="str">
            <v>风神E70/DFM7001G1F1BEV</v>
          </cell>
          <cell r="K205" t="str">
            <v>深圳</v>
          </cell>
        </row>
        <row r="205">
          <cell r="M205" t="str">
            <v>深圳市龙岗区南湾街道下李朗社区布澜路21号联创科技园31栋厂房1904A</v>
          </cell>
          <cell r="N205" t="str">
            <v>向丽丽</v>
          </cell>
          <cell r="O205" t="str">
            <v>丁艺</v>
          </cell>
          <cell r="P205" t="str">
            <v>徐莹莹</v>
          </cell>
          <cell r="Q205" t="str">
            <v>王国亮</v>
          </cell>
          <cell r="R205">
            <v>18001785590</v>
          </cell>
          <cell r="S205" t="str">
            <v>倪纯洁
</v>
          </cell>
          <cell r="T205">
            <v>13818703683</v>
          </cell>
          <cell r="U205" t="str">
            <v>深圳市舒适捷汽车租赁有限公司</v>
          </cell>
        </row>
        <row r="205">
          <cell r="W205" t="str">
            <v>LDP31B961NG035376</v>
          </cell>
          <cell r="X205" t="str">
            <v>粤BDL3751</v>
          </cell>
          <cell r="Y205" t="str">
            <v>862052211200826</v>
          </cell>
          <cell r="Z205">
            <v>45087</v>
          </cell>
          <cell r="AA205">
            <v>45104</v>
          </cell>
          <cell r="AB205" t="str">
            <v>2023/06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44742</v>
          </cell>
          <cell r="AI205">
            <v>44743</v>
          </cell>
          <cell r="AJ205">
            <v>44742</v>
          </cell>
        </row>
        <row r="205">
          <cell r="AL205">
            <v>10000</v>
          </cell>
          <cell r="AM205">
            <v>44732</v>
          </cell>
          <cell r="AN205" t="str">
            <v>连总私账</v>
          </cell>
          <cell r="AO205">
            <v>2980</v>
          </cell>
          <cell r="AP205">
            <v>44770</v>
          </cell>
          <cell r="AQ205">
            <v>44862</v>
          </cell>
          <cell r="AR205">
            <v>3</v>
          </cell>
          <cell r="AS205">
            <v>8940</v>
          </cell>
          <cell r="AT205">
            <v>3</v>
          </cell>
          <cell r="AU205">
            <v>8940</v>
          </cell>
          <cell r="AV205" t="str">
            <v>正常</v>
          </cell>
          <cell r="AW205">
            <v>0</v>
          </cell>
          <cell r="AX205">
            <v>0</v>
          </cell>
          <cell r="AY205">
            <v>33256.63</v>
          </cell>
        </row>
        <row r="205">
          <cell r="BA205">
            <v>32</v>
          </cell>
          <cell r="BB205">
            <v>306.06</v>
          </cell>
        </row>
        <row r="205">
          <cell r="BE205">
            <v>5</v>
          </cell>
          <cell r="BF205">
            <v>0</v>
          </cell>
          <cell r="BG205">
            <v>0</v>
          </cell>
          <cell r="BH205">
            <v>0</v>
          </cell>
          <cell r="BI205">
            <v>10</v>
          </cell>
          <cell r="BJ205">
            <v>0</v>
          </cell>
          <cell r="BK205">
            <v>0</v>
          </cell>
          <cell r="BL205">
            <v>15</v>
          </cell>
          <cell r="BM205" t="str">
            <v>A(优质)</v>
          </cell>
        </row>
        <row r="205">
          <cell r="BO205" t="str">
            <v/>
          </cell>
          <cell r="BP205" t="str">
            <v/>
          </cell>
        </row>
        <row r="205">
          <cell r="BW205" t="str">
            <v/>
          </cell>
          <cell r="BX205">
            <v>44742</v>
          </cell>
          <cell r="BY205" t="str">
            <v/>
          </cell>
          <cell r="BZ205" t="str">
            <v/>
          </cell>
        </row>
        <row r="205">
          <cell r="CD205" t="str">
            <v>FET-FH-202206R0015</v>
          </cell>
          <cell r="CE205" t="str">
            <v>陈浩南</v>
          </cell>
          <cell r="CF205" t="str">
            <v>440981199701222512</v>
          </cell>
          <cell r="CG205">
            <v>13380816118</v>
          </cell>
          <cell r="CH205">
            <v>44743</v>
          </cell>
          <cell r="CI205">
            <v>44927</v>
          </cell>
        </row>
        <row r="206">
          <cell r="B206" t="str">
            <v>租赁</v>
          </cell>
        </row>
        <row r="206">
          <cell r="F206" t="str">
            <v>深圳市圣万福实业有限公司</v>
          </cell>
          <cell r="G206" t="str">
            <v>360105198410011630</v>
          </cell>
          <cell r="H206">
            <v>18001785590</v>
          </cell>
          <cell r="I206" t="str">
            <v>网约车以租代购方案</v>
          </cell>
          <cell r="J206" t="str">
            <v>风神E70/DFM7001G1F1BEV</v>
          </cell>
          <cell r="K206" t="str">
            <v>深圳</v>
          </cell>
        </row>
        <row r="206">
          <cell r="M206" t="str">
            <v>深圳市龙岗区南湾街道下李朗社区布澜路21号联创科技园31栋厂房1904A</v>
          </cell>
          <cell r="N206" t="str">
            <v>向丽丽</v>
          </cell>
          <cell r="O206" t="str">
            <v>丁艺</v>
          </cell>
          <cell r="P206" t="str">
            <v>徐莹莹</v>
          </cell>
          <cell r="Q206" t="str">
            <v>王国亮</v>
          </cell>
          <cell r="R206">
            <v>18001785590</v>
          </cell>
          <cell r="S206" t="str">
            <v>倪纯洁
</v>
          </cell>
          <cell r="T206">
            <v>13818703683</v>
          </cell>
          <cell r="U206" t="str">
            <v>深圳市舒适捷汽车租赁有限公司</v>
          </cell>
        </row>
        <row r="206">
          <cell r="W206" t="str">
            <v>LDP31B966NG036099</v>
          </cell>
          <cell r="X206" t="str">
            <v>粤BDK5961</v>
          </cell>
          <cell r="Y206" t="str">
            <v>862052211200931</v>
          </cell>
          <cell r="Z206">
            <v>45087</v>
          </cell>
          <cell r="AA206">
            <v>45104</v>
          </cell>
          <cell r="AB206" t="str">
            <v>2023/06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44742</v>
          </cell>
          <cell r="AI206">
            <v>44743</v>
          </cell>
          <cell r="AJ206">
            <v>44742</v>
          </cell>
        </row>
        <row r="206">
          <cell r="AL206">
            <v>10000</v>
          </cell>
          <cell r="AM206">
            <v>44742</v>
          </cell>
          <cell r="AN206" t="str">
            <v>连总私账</v>
          </cell>
          <cell r="AO206">
            <v>2980</v>
          </cell>
          <cell r="AP206">
            <v>44770</v>
          </cell>
          <cell r="AQ206">
            <v>44862</v>
          </cell>
          <cell r="AR206">
            <v>3</v>
          </cell>
          <cell r="AS206">
            <v>8940</v>
          </cell>
          <cell r="AT206">
            <v>3</v>
          </cell>
          <cell r="AU206">
            <v>8940</v>
          </cell>
          <cell r="AV206" t="str">
            <v>正常</v>
          </cell>
          <cell r="AW206">
            <v>0</v>
          </cell>
          <cell r="AX206">
            <v>0</v>
          </cell>
          <cell r="AY206">
            <v>20451.34</v>
          </cell>
        </row>
        <row r="206">
          <cell r="BA206">
            <v>27</v>
          </cell>
          <cell r="BB206">
            <v>187.364814814815</v>
          </cell>
        </row>
        <row r="206">
          <cell r="BE206">
            <v>5</v>
          </cell>
          <cell r="BF206">
            <v>5</v>
          </cell>
          <cell r="BG206">
            <v>0</v>
          </cell>
          <cell r="BH206">
            <v>0</v>
          </cell>
          <cell r="BI206">
            <v>10</v>
          </cell>
          <cell r="BJ206">
            <v>0</v>
          </cell>
          <cell r="BK206">
            <v>0</v>
          </cell>
          <cell r="BL206">
            <v>20</v>
          </cell>
          <cell r="BM206" t="str">
            <v>A(优质)</v>
          </cell>
        </row>
        <row r="206">
          <cell r="BO206" t="str">
            <v/>
          </cell>
          <cell r="BP206" t="str">
            <v/>
          </cell>
        </row>
        <row r="206">
          <cell r="BW206" t="str">
            <v/>
          </cell>
          <cell r="BX206">
            <v>44742</v>
          </cell>
          <cell r="BY206" t="str">
            <v/>
          </cell>
          <cell r="BZ206" t="str">
            <v/>
          </cell>
        </row>
        <row r="206">
          <cell r="CD206" t="str">
            <v>FET-FH-202206R0018</v>
          </cell>
          <cell r="CE206" t="str">
            <v>吴志鹏</v>
          </cell>
          <cell r="CF206" t="str">
            <v>522224200206154657</v>
          </cell>
          <cell r="CG206">
            <v>18125688806</v>
          </cell>
          <cell r="CH206">
            <v>44743</v>
          </cell>
          <cell r="CI206">
            <v>44927</v>
          </cell>
        </row>
        <row r="207">
          <cell r="B207" t="str">
            <v>租赁</v>
          </cell>
        </row>
        <row r="207">
          <cell r="F207" t="str">
            <v>深圳市圣万福实业有限公司</v>
          </cell>
          <cell r="G207" t="str">
            <v>360105198410011630</v>
          </cell>
          <cell r="H207">
            <v>18001785590</v>
          </cell>
          <cell r="I207" t="str">
            <v>网约车以租代购方案</v>
          </cell>
          <cell r="J207" t="str">
            <v>风神E70/DFM7001G1F1BEV</v>
          </cell>
          <cell r="K207" t="str">
            <v>深圳</v>
          </cell>
        </row>
        <row r="207">
          <cell r="M207" t="str">
            <v>深圳市龙岗区南湾街道下李朗社区布澜路21号联创科技园31栋厂房1904A</v>
          </cell>
          <cell r="N207" t="str">
            <v>向丽丽</v>
          </cell>
          <cell r="O207" t="str">
            <v>丁艺</v>
          </cell>
          <cell r="P207" t="str">
            <v>徐莹莹</v>
          </cell>
          <cell r="Q207" t="str">
            <v>王国亮</v>
          </cell>
          <cell r="R207">
            <v>18001785590</v>
          </cell>
          <cell r="S207" t="str">
            <v>倪纯洁
</v>
          </cell>
          <cell r="T207">
            <v>13818703683</v>
          </cell>
          <cell r="U207" t="str">
            <v>深圳市舒适捷汽车租赁有限公司</v>
          </cell>
        </row>
        <row r="207">
          <cell r="W207" t="str">
            <v>LDP31B968NG043930</v>
          </cell>
          <cell r="X207" t="str">
            <v>粤BDL6870</v>
          </cell>
          <cell r="Y207" t="str">
            <v>862052211200797</v>
          </cell>
          <cell r="Z207">
            <v>45086</v>
          </cell>
          <cell r="AA207">
            <v>45104</v>
          </cell>
          <cell r="AB207" t="str">
            <v>2023/06</v>
          </cell>
          <cell r="AC207">
            <v>2</v>
          </cell>
          <cell r="AD207">
            <v>6</v>
          </cell>
          <cell r="AE207">
            <v>700</v>
          </cell>
          <cell r="AF207">
            <v>0</v>
          </cell>
          <cell r="AG207">
            <v>0</v>
          </cell>
          <cell r="AH207">
            <v>44742</v>
          </cell>
          <cell r="AI207">
            <v>44743</v>
          </cell>
          <cell r="AJ207">
            <v>44742</v>
          </cell>
        </row>
        <row r="207">
          <cell r="AL207">
            <v>10000</v>
          </cell>
          <cell r="AM207">
            <v>44742</v>
          </cell>
          <cell r="AN207" t="str">
            <v>连总私账</v>
          </cell>
          <cell r="AO207">
            <v>2980</v>
          </cell>
          <cell r="AP207">
            <v>44770</v>
          </cell>
          <cell r="AQ207">
            <v>44862</v>
          </cell>
          <cell r="AR207">
            <v>3</v>
          </cell>
          <cell r="AS207">
            <v>8940</v>
          </cell>
          <cell r="AT207">
            <v>3</v>
          </cell>
          <cell r="AU207">
            <v>8940</v>
          </cell>
          <cell r="AV207" t="str">
            <v>正常</v>
          </cell>
          <cell r="AW207">
            <v>0</v>
          </cell>
          <cell r="AX207">
            <v>0</v>
          </cell>
          <cell r="AY207">
            <v>14722.34</v>
          </cell>
        </row>
        <row r="207">
          <cell r="BA207">
            <v>32</v>
          </cell>
          <cell r="BB207">
            <v>151.791875</v>
          </cell>
        </row>
        <row r="207">
          <cell r="BE207">
            <v>5</v>
          </cell>
          <cell r="BF207">
            <v>0</v>
          </cell>
          <cell r="BG207">
            <v>0</v>
          </cell>
          <cell r="BH207">
            <v>10</v>
          </cell>
          <cell r="BI207">
            <v>10</v>
          </cell>
          <cell r="BJ207">
            <v>0</v>
          </cell>
          <cell r="BK207">
            <v>0</v>
          </cell>
          <cell r="BL207">
            <v>25</v>
          </cell>
          <cell r="BM207" t="str">
            <v>A(优质)</v>
          </cell>
        </row>
        <row r="207">
          <cell r="BO207" t="str">
            <v/>
          </cell>
          <cell r="BP207" t="str">
            <v/>
          </cell>
        </row>
        <row r="207">
          <cell r="BW207" t="str">
            <v/>
          </cell>
          <cell r="BX207">
            <v>44742</v>
          </cell>
          <cell r="BY207" t="str">
            <v/>
          </cell>
          <cell r="BZ207" t="str">
            <v/>
          </cell>
        </row>
        <row r="207">
          <cell r="CD207" t="str">
            <v>FET-FH-202206R0011</v>
          </cell>
          <cell r="CE207" t="str">
            <v>许瑞格</v>
          </cell>
          <cell r="CF207" t="str">
            <v>441302198003186225</v>
          </cell>
          <cell r="CG207">
            <v>13641449809</v>
          </cell>
          <cell r="CH207">
            <v>44743</v>
          </cell>
          <cell r="CI207">
            <v>44927</v>
          </cell>
        </row>
        <row r="208">
          <cell r="B208" t="str">
            <v>租赁</v>
          </cell>
        </row>
        <row r="208">
          <cell r="F208" t="str">
            <v>深圳市圣万福实业有限公司</v>
          </cell>
          <cell r="G208" t="str">
            <v>360105198410011630</v>
          </cell>
          <cell r="H208">
            <v>18001785590</v>
          </cell>
          <cell r="I208" t="str">
            <v>网约车以租代购方案</v>
          </cell>
          <cell r="J208" t="str">
            <v>风神E70/DFM7001G1F1BEV</v>
          </cell>
          <cell r="K208" t="str">
            <v>深圳</v>
          </cell>
        </row>
        <row r="208">
          <cell r="M208" t="str">
            <v>深圳市龙岗区南湾街道下李朗社区布澜路21号联创科技园31栋厂房1904A</v>
          </cell>
          <cell r="N208" t="str">
            <v>向丽丽</v>
          </cell>
          <cell r="O208" t="str">
            <v>丁艺</v>
          </cell>
          <cell r="P208" t="str">
            <v>徐莹莹</v>
          </cell>
          <cell r="Q208" t="str">
            <v>王国亮</v>
          </cell>
          <cell r="R208">
            <v>18001785590</v>
          </cell>
          <cell r="S208" t="str">
            <v>倪纯洁
</v>
          </cell>
          <cell r="T208">
            <v>13818703683</v>
          </cell>
          <cell r="U208" t="str">
            <v>深圳市舒适捷汽车租赁有限公司</v>
          </cell>
        </row>
        <row r="208">
          <cell r="W208" t="str">
            <v>LDP31B962NG036195</v>
          </cell>
          <cell r="X208" t="str">
            <v>粤BDM0920</v>
          </cell>
          <cell r="Y208" t="str">
            <v>862052211200710</v>
          </cell>
          <cell r="Z208">
            <v>45086</v>
          </cell>
          <cell r="AA208">
            <v>45104</v>
          </cell>
          <cell r="AB208" t="str">
            <v>2023/06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44742</v>
          </cell>
          <cell r="AI208">
            <v>44743</v>
          </cell>
          <cell r="AJ208">
            <v>44742</v>
          </cell>
        </row>
        <row r="208">
          <cell r="AL208">
            <v>10000</v>
          </cell>
          <cell r="AM208">
            <v>44742</v>
          </cell>
          <cell r="AN208" t="str">
            <v>连总私账</v>
          </cell>
          <cell r="AO208">
            <v>2980</v>
          </cell>
          <cell r="AP208">
            <v>44770</v>
          </cell>
          <cell r="AQ208">
            <v>44862</v>
          </cell>
          <cell r="AR208">
            <v>3</v>
          </cell>
          <cell r="AS208">
            <v>8940</v>
          </cell>
          <cell r="AT208">
            <v>3</v>
          </cell>
          <cell r="AU208">
            <v>8940</v>
          </cell>
          <cell r="AV208" t="str">
            <v>正常</v>
          </cell>
          <cell r="AW208">
            <v>0</v>
          </cell>
          <cell r="AX208">
            <v>0</v>
          </cell>
          <cell r="AY208">
            <v>18833.3</v>
          </cell>
        </row>
        <row r="208">
          <cell r="BA208">
            <v>23</v>
          </cell>
          <cell r="BB208">
            <v>172.413913043478</v>
          </cell>
        </row>
        <row r="208">
          <cell r="BE208">
            <v>5</v>
          </cell>
          <cell r="BF208">
            <v>5</v>
          </cell>
          <cell r="BG208">
            <v>0</v>
          </cell>
          <cell r="BH208">
            <v>0</v>
          </cell>
          <cell r="BI208">
            <v>10</v>
          </cell>
          <cell r="BJ208">
            <v>0</v>
          </cell>
          <cell r="BK208">
            <v>0</v>
          </cell>
          <cell r="BL208">
            <v>20</v>
          </cell>
          <cell r="BM208" t="str">
            <v>A(优质)</v>
          </cell>
        </row>
        <row r="208">
          <cell r="BO208" t="str">
            <v/>
          </cell>
          <cell r="BP208" t="str">
            <v/>
          </cell>
        </row>
        <row r="208">
          <cell r="BW208" t="str">
            <v/>
          </cell>
          <cell r="BX208">
            <v>44742</v>
          </cell>
          <cell r="BY208" t="str">
            <v/>
          </cell>
          <cell r="BZ208" t="str">
            <v/>
          </cell>
        </row>
        <row r="208">
          <cell r="CD208" t="str">
            <v>FET-FH-202206R0011</v>
          </cell>
          <cell r="CE208" t="str">
            <v>许海兵</v>
          </cell>
          <cell r="CF208" t="str">
            <v>430528199107054055</v>
          </cell>
          <cell r="CG208">
            <v>13242418386</v>
          </cell>
          <cell r="CH208">
            <v>44734</v>
          </cell>
          <cell r="CI208">
            <v>44917</v>
          </cell>
        </row>
        <row r="209">
          <cell r="B209" t="str">
            <v>租赁</v>
          </cell>
        </row>
        <row r="209">
          <cell r="F209" t="str">
            <v>深圳市圣万福实业有限公司</v>
          </cell>
          <cell r="G209" t="str">
            <v>360105198410011630</v>
          </cell>
          <cell r="H209">
            <v>18001785590</v>
          </cell>
          <cell r="I209" t="str">
            <v>网约车以租代购方案</v>
          </cell>
          <cell r="J209" t="str">
            <v>风神E70/DFM7001G1F1BEV</v>
          </cell>
          <cell r="K209" t="str">
            <v>深圳</v>
          </cell>
        </row>
        <row r="209">
          <cell r="M209" t="str">
            <v>深圳市龙岗区南湾街道下李朗社区布澜路21号联创科技园31栋厂房1904A</v>
          </cell>
          <cell r="N209" t="str">
            <v>向丽丽</v>
          </cell>
          <cell r="O209" t="str">
            <v>丁艺</v>
          </cell>
          <cell r="P209" t="str">
            <v>徐莹莹</v>
          </cell>
          <cell r="Q209" t="str">
            <v>王国亮</v>
          </cell>
          <cell r="R209">
            <v>18001785590</v>
          </cell>
          <cell r="S209" t="str">
            <v>倪纯洁
</v>
          </cell>
          <cell r="T209">
            <v>13818703683</v>
          </cell>
          <cell r="U209" t="str">
            <v>深圳市舒适捷汽车租赁有限公司</v>
          </cell>
        </row>
        <row r="209">
          <cell r="W209" t="str">
            <v>LDP31B96XNG036168</v>
          </cell>
          <cell r="X209" t="str">
            <v>粤BDM3292</v>
          </cell>
          <cell r="Y209" t="str">
            <v>862052211200852</v>
          </cell>
          <cell r="Z209">
            <v>45086</v>
          </cell>
          <cell r="AA209">
            <v>45104</v>
          </cell>
          <cell r="AB209" t="str">
            <v>2023/06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44742</v>
          </cell>
          <cell r="AI209">
            <v>44743</v>
          </cell>
          <cell r="AJ209">
            <v>44742</v>
          </cell>
        </row>
        <row r="209">
          <cell r="AL209">
            <v>10000</v>
          </cell>
          <cell r="AM209">
            <v>44742</v>
          </cell>
          <cell r="AN209" t="str">
            <v>连总私账</v>
          </cell>
          <cell r="AO209">
            <v>2980</v>
          </cell>
          <cell r="AP209">
            <v>44770</v>
          </cell>
          <cell r="AQ209">
            <v>44862</v>
          </cell>
          <cell r="AR209">
            <v>3</v>
          </cell>
          <cell r="AS209">
            <v>8940</v>
          </cell>
          <cell r="AT209">
            <v>3</v>
          </cell>
          <cell r="AU209">
            <v>8940</v>
          </cell>
          <cell r="AV209" t="str">
            <v>正常</v>
          </cell>
          <cell r="AW209">
            <v>0</v>
          </cell>
          <cell r="AX209">
            <v>0</v>
          </cell>
          <cell r="AY209">
            <v>27286.35</v>
          </cell>
        </row>
        <row r="209">
          <cell r="BA209">
            <v>33</v>
          </cell>
          <cell r="BB209">
            <v>263.96696969697</v>
          </cell>
        </row>
        <row r="209">
          <cell r="BE209">
            <v>5</v>
          </cell>
          <cell r="BF209">
            <v>0</v>
          </cell>
          <cell r="BG209">
            <v>0</v>
          </cell>
          <cell r="BH209">
            <v>0</v>
          </cell>
          <cell r="BI209">
            <v>10</v>
          </cell>
          <cell r="BJ209">
            <v>0</v>
          </cell>
          <cell r="BK209">
            <v>0</v>
          </cell>
          <cell r="BL209">
            <v>15</v>
          </cell>
          <cell r="BM209" t="str">
            <v>A(优质)</v>
          </cell>
        </row>
        <row r="209">
          <cell r="BO209" t="str">
            <v/>
          </cell>
          <cell r="BP209" t="str">
            <v/>
          </cell>
        </row>
        <row r="209">
          <cell r="BW209" t="str">
            <v/>
          </cell>
          <cell r="BX209">
            <v>44742</v>
          </cell>
          <cell r="BY209" t="str">
            <v/>
          </cell>
          <cell r="BZ209" t="str">
            <v/>
          </cell>
        </row>
        <row r="209">
          <cell r="CD209" t="str">
            <v>FET-FH-202206R0011</v>
          </cell>
          <cell r="CE209" t="str">
            <v>何庆波</v>
          </cell>
          <cell r="CF209" t="str">
            <v>422432197306236011</v>
          </cell>
          <cell r="CG209">
            <v>15820758076</v>
          </cell>
          <cell r="CH209">
            <v>44743</v>
          </cell>
          <cell r="CI209">
            <v>44927</v>
          </cell>
        </row>
        <row r="210">
          <cell r="B210" t="str">
            <v>租赁</v>
          </cell>
        </row>
        <row r="210">
          <cell r="F210" t="str">
            <v>深圳市圣万福实业有限公司</v>
          </cell>
          <cell r="G210" t="str">
            <v>360105198410011630</v>
          </cell>
          <cell r="H210">
            <v>18001785590</v>
          </cell>
          <cell r="I210" t="str">
            <v>网约车以租代购方案</v>
          </cell>
          <cell r="J210" t="str">
            <v>风神E70/DFM7001G1F1BEV</v>
          </cell>
          <cell r="K210" t="str">
            <v>深圳</v>
          </cell>
        </row>
        <row r="210">
          <cell r="M210" t="str">
            <v>深圳市龙岗区南湾街道下李朗社区布澜路21号联创科技园31栋厂房1904A</v>
          </cell>
          <cell r="N210" t="str">
            <v>向丽丽</v>
          </cell>
          <cell r="O210" t="str">
            <v>丁艺</v>
          </cell>
          <cell r="P210" t="str">
            <v>徐莹莹</v>
          </cell>
          <cell r="Q210" t="str">
            <v>王国亮</v>
          </cell>
          <cell r="R210">
            <v>18001785590</v>
          </cell>
          <cell r="S210" t="str">
            <v>倪纯洁
</v>
          </cell>
          <cell r="T210">
            <v>13818703683</v>
          </cell>
          <cell r="U210" t="str">
            <v>深圳市舒适捷汽车租赁有限公司</v>
          </cell>
        </row>
        <row r="210">
          <cell r="W210" t="str">
            <v>LDP31B964NG043987</v>
          </cell>
          <cell r="X210" t="str">
            <v>粤BDM4930</v>
          </cell>
          <cell r="Y210" t="str">
            <v>862052211201411</v>
          </cell>
          <cell r="Z210">
            <v>45086</v>
          </cell>
          <cell r="AA210">
            <v>45104</v>
          </cell>
          <cell r="AB210" t="str">
            <v>2023/06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44742</v>
          </cell>
          <cell r="AI210">
            <v>44743</v>
          </cell>
          <cell r="AJ210">
            <v>44742</v>
          </cell>
        </row>
        <row r="210">
          <cell r="AL210">
            <v>10000</v>
          </cell>
          <cell r="AM210">
            <v>44742</v>
          </cell>
          <cell r="AN210" t="str">
            <v>连总私账</v>
          </cell>
          <cell r="AO210">
            <v>2980</v>
          </cell>
          <cell r="AP210">
            <v>44770</v>
          </cell>
          <cell r="AQ210">
            <v>44862</v>
          </cell>
          <cell r="AR210">
            <v>3</v>
          </cell>
          <cell r="AS210">
            <v>8940</v>
          </cell>
          <cell r="AT210">
            <v>3</v>
          </cell>
          <cell r="AU210">
            <v>8940</v>
          </cell>
          <cell r="AV210" t="str">
            <v>正常</v>
          </cell>
          <cell r="AW210">
            <v>0</v>
          </cell>
          <cell r="AX210">
            <v>0</v>
          </cell>
          <cell r="AY210">
            <v>26136.01</v>
          </cell>
        </row>
        <row r="210">
          <cell r="BA210">
            <v>34</v>
          </cell>
          <cell r="BB210">
            <v>250.575</v>
          </cell>
        </row>
        <row r="210">
          <cell r="BE210">
            <v>5</v>
          </cell>
          <cell r="BF210">
            <v>0</v>
          </cell>
          <cell r="BG210">
            <v>0</v>
          </cell>
          <cell r="BH210">
            <v>0</v>
          </cell>
          <cell r="BI210">
            <v>10</v>
          </cell>
          <cell r="BJ210">
            <v>0</v>
          </cell>
          <cell r="BK210">
            <v>0</v>
          </cell>
          <cell r="BL210">
            <v>15</v>
          </cell>
          <cell r="BM210" t="str">
            <v>A(优质)</v>
          </cell>
        </row>
        <row r="210">
          <cell r="BO210" t="str">
            <v/>
          </cell>
          <cell r="BP210" t="str">
            <v/>
          </cell>
        </row>
        <row r="210">
          <cell r="BW210" t="str">
            <v/>
          </cell>
          <cell r="BX210">
            <v>44742</v>
          </cell>
          <cell r="BY210" t="str">
            <v/>
          </cell>
          <cell r="BZ210" t="str">
            <v/>
          </cell>
        </row>
        <row r="210">
          <cell r="CD210" t="str">
            <v>FET-FH-202206R0011</v>
          </cell>
          <cell r="CE210" t="str">
            <v>吴宝华</v>
          </cell>
          <cell r="CF210" t="str">
            <v>440923197208245419</v>
          </cell>
          <cell r="CG210">
            <v>13480616599</v>
          </cell>
          <cell r="CH210">
            <v>44743</v>
          </cell>
          <cell r="CI210">
            <v>44927</v>
          </cell>
        </row>
        <row r="211">
          <cell r="B211" t="str">
            <v>租赁</v>
          </cell>
        </row>
        <row r="211">
          <cell r="F211" t="str">
            <v>深圳市圣万福实业有限公司</v>
          </cell>
          <cell r="G211" t="str">
            <v>360105198410011630</v>
          </cell>
          <cell r="H211">
            <v>18001785590</v>
          </cell>
          <cell r="I211" t="str">
            <v>网约车以租代购方案</v>
          </cell>
          <cell r="J211" t="str">
            <v>风神E70/DFM7001G1F1BEV</v>
          </cell>
          <cell r="K211" t="str">
            <v>深圳</v>
          </cell>
        </row>
        <row r="211">
          <cell r="M211" t="str">
            <v>深圳市龙岗区南湾街道下李朗社区布澜路21号联创科技园31栋厂房1904A</v>
          </cell>
          <cell r="N211" t="str">
            <v>向丽丽</v>
          </cell>
          <cell r="O211" t="str">
            <v>丁艺</v>
          </cell>
          <cell r="P211" t="str">
            <v>徐莹莹</v>
          </cell>
          <cell r="Q211" t="str">
            <v>王国亮</v>
          </cell>
          <cell r="R211">
            <v>18001785590</v>
          </cell>
          <cell r="S211" t="str">
            <v>倪纯洁
</v>
          </cell>
          <cell r="T211">
            <v>13818703683</v>
          </cell>
          <cell r="U211" t="str">
            <v>深圳市舒适捷汽车租赁有限公司</v>
          </cell>
        </row>
        <row r="211">
          <cell r="W211" t="str">
            <v>LDP31B962NG043986</v>
          </cell>
          <cell r="X211" t="str">
            <v>粤BDU0687</v>
          </cell>
          <cell r="Y211" t="str">
            <v>862052211201756</v>
          </cell>
          <cell r="Z211">
            <v>45087</v>
          </cell>
          <cell r="AA211">
            <v>45104</v>
          </cell>
          <cell r="AB211" t="str">
            <v>2023/06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44742</v>
          </cell>
          <cell r="AI211">
            <v>44743</v>
          </cell>
          <cell r="AJ211">
            <v>44742</v>
          </cell>
        </row>
        <row r="211">
          <cell r="AL211">
            <v>10000</v>
          </cell>
          <cell r="AM211">
            <v>44742</v>
          </cell>
          <cell r="AN211" t="str">
            <v>连总私账</v>
          </cell>
          <cell r="AO211">
            <v>2980</v>
          </cell>
          <cell r="AP211">
            <v>44770</v>
          </cell>
          <cell r="AQ211">
            <v>44862</v>
          </cell>
          <cell r="AR211">
            <v>3</v>
          </cell>
          <cell r="AS211">
            <v>8940</v>
          </cell>
          <cell r="AT211">
            <v>3</v>
          </cell>
          <cell r="AU211">
            <v>8940</v>
          </cell>
          <cell r="AV211" t="str">
            <v>正常</v>
          </cell>
          <cell r="AW211">
            <v>0</v>
          </cell>
          <cell r="AX211">
            <v>0</v>
          </cell>
          <cell r="AY211">
            <v>20077.95</v>
          </cell>
        </row>
        <row r="211">
          <cell r="BA211">
            <v>31</v>
          </cell>
          <cell r="BB211">
            <v>188.243225806452</v>
          </cell>
        </row>
        <row r="211">
          <cell r="BE211">
            <v>5</v>
          </cell>
          <cell r="BF211">
            <v>0</v>
          </cell>
          <cell r="BG211">
            <v>0</v>
          </cell>
          <cell r="BH211">
            <v>0</v>
          </cell>
          <cell r="BI211">
            <v>10</v>
          </cell>
          <cell r="BJ211">
            <v>0</v>
          </cell>
          <cell r="BK211">
            <v>0</v>
          </cell>
          <cell r="BL211">
            <v>15</v>
          </cell>
          <cell r="BM211" t="str">
            <v>A(优质)</v>
          </cell>
        </row>
        <row r="211">
          <cell r="BO211" t="str">
            <v/>
          </cell>
          <cell r="BP211" t="str">
            <v/>
          </cell>
        </row>
        <row r="211">
          <cell r="BW211" t="str">
            <v/>
          </cell>
          <cell r="BX211">
            <v>44742</v>
          </cell>
          <cell r="BY211" t="str">
            <v/>
          </cell>
          <cell r="BZ211" t="str">
            <v/>
          </cell>
        </row>
        <row r="211">
          <cell r="CD211" t="str">
            <v>FET-FH-202206R0012</v>
          </cell>
          <cell r="CE211" t="str">
            <v>廖洪杰</v>
          </cell>
          <cell r="CF211" t="str">
            <v>362227199906180016</v>
          </cell>
          <cell r="CG211">
            <v>18170507989</v>
          </cell>
          <cell r="CH211">
            <v>44742</v>
          </cell>
          <cell r="CI211">
            <v>44925</v>
          </cell>
        </row>
        <row r="212">
          <cell r="B212" t="str">
            <v>租赁</v>
          </cell>
        </row>
        <row r="212">
          <cell r="F212" t="str">
            <v>深圳市圣万福实业有限公司</v>
          </cell>
          <cell r="G212" t="str">
            <v>360105198410011630</v>
          </cell>
          <cell r="H212">
            <v>18001785590</v>
          </cell>
          <cell r="I212" t="str">
            <v>网约车以租代购方案</v>
          </cell>
          <cell r="J212" t="str">
            <v>风神E70/DFM7001G1F1BEV</v>
          </cell>
          <cell r="K212" t="str">
            <v>深圳</v>
          </cell>
        </row>
        <row r="212">
          <cell r="M212" t="str">
            <v>深圳市龙岗区南湾街道下李朗社区布澜路21号联创科技园31栋厂房1904A</v>
          </cell>
          <cell r="N212" t="str">
            <v>向丽丽</v>
          </cell>
          <cell r="O212" t="str">
            <v>丁艺</v>
          </cell>
          <cell r="P212" t="str">
            <v>徐莹莹</v>
          </cell>
          <cell r="Q212" t="str">
            <v>王国亮</v>
          </cell>
          <cell r="R212">
            <v>18001785590</v>
          </cell>
          <cell r="S212" t="str">
            <v>倪纯洁
</v>
          </cell>
          <cell r="T212">
            <v>13818703683</v>
          </cell>
          <cell r="U212" t="str">
            <v>深圳市舒适捷汽车租赁有限公司</v>
          </cell>
        </row>
        <row r="212">
          <cell r="W212" t="str">
            <v>LDP31B968NG043944</v>
          </cell>
          <cell r="X212" t="str">
            <v>粤BDR6706</v>
          </cell>
          <cell r="Y212" t="str">
            <v>862052211201217</v>
          </cell>
          <cell r="Z212">
            <v>45086</v>
          </cell>
          <cell r="AA212">
            <v>45104</v>
          </cell>
          <cell r="AB212" t="str">
            <v>2023/06</v>
          </cell>
          <cell r="AC212">
            <v>1</v>
          </cell>
          <cell r="AD212">
            <v>0</v>
          </cell>
          <cell r="AE212">
            <v>300</v>
          </cell>
          <cell r="AF212">
            <v>0</v>
          </cell>
          <cell r="AG212">
            <v>0</v>
          </cell>
          <cell r="AH212">
            <v>44742</v>
          </cell>
          <cell r="AI212">
            <v>44743</v>
          </cell>
          <cell r="AJ212">
            <v>44742</v>
          </cell>
        </row>
        <row r="212">
          <cell r="AL212">
            <v>10000</v>
          </cell>
          <cell r="AM212">
            <v>44742</v>
          </cell>
          <cell r="AN212" t="str">
            <v>连总私账</v>
          </cell>
          <cell r="AO212">
            <v>2980</v>
          </cell>
          <cell r="AP212">
            <v>44770</v>
          </cell>
          <cell r="AQ212">
            <v>44862</v>
          </cell>
          <cell r="AR212">
            <v>3</v>
          </cell>
          <cell r="AS212">
            <v>8940</v>
          </cell>
          <cell r="AT212">
            <v>3</v>
          </cell>
          <cell r="AU212">
            <v>8940</v>
          </cell>
          <cell r="AV212" t="str">
            <v>正常</v>
          </cell>
          <cell r="AW212">
            <v>0</v>
          </cell>
          <cell r="AX212">
            <v>0</v>
          </cell>
          <cell r="AY212">
            <v>16959.3</v>
          </cell>
        </row>
        <row r="212">
          <cell r="BA212">
            <v>33</v>
          </cell>
          <cell r="BB212">
            <v>207.123333333333</v>
          </cell>
        </row>
        <row r="212">
          <cell r="BE212">
            <v>5</v>
          </cell>
          <cell r="BF212">
            <v>0</v>
          </cell>
          <cell r="BG212">
            <v>0</v>
          </cell>
          <cell r="BH212">
            <v>5</v>
          </cell>
          <cell r="BI212">
            <v>10</v>
          </cell>
          <cell r="BJ212">
            <v>0</v>
          </cell>
          <cell r="BK212">
            <v>0</v>
          </cell>
          <cell r="BL212">
            <v>20</v>
          </cell>
          <cell r="BM212" t="str">
            <v>A(优质)</v>
          </cell>
        </row>
        <row r="212">
          <cell r="BO212" t="str">
            <v/>
          </cell>
          <cell r="BP212" t="str">
            <v/>
          </cell>
        </row>
        <row r="212">
          <cell r="BW212" t="str">
            <v/>
          </cell>
          <cell r="BX212">
            <v>44742</v>
          </cell>
          <cell r="BY212" t="str">
            <v/>
          </cell>
          <cell r="BZ212" t="str">
            <v/>
          </cell>
        </row>
        <row r="212">
          <cell r="CD212" t="str">
            <v>FET-FH-202206R0013</v>
          </cell>
          <cell r="CE212" t="str">
            <v>张朝阳</v>
          </cell>
          <cell r="CF212" t="str">
            <v>441424197212294053</v>
          </cell>
          <cell r="CG212">
            <v>18148530169</v>
          </cell>
          <cell r="CH212">
            <v>44743</v>
          </cell>
          <cell r="CI212">
            <v>44927</v>
          </cell>
        </row>
        <row r="213">
          <cell r="B213" t="str">
            <v>租赁</v>
          </cell>
        </row>
        <row r="213">
          <cell r="F213" t="str">
            <v>深圳市圣万福实业有限公司</v>
          </cell>
          <cell r="G213" t="str">
            <v>360105198410011630</v>
          </cell>
          <cell r="H213">
            <v>18001785590</v>
          </cell>
          <cell r="I213" t="str">
            <v>网约车以租代购方案</v>
          </cell>
          <cell r="J213" t="str">
            <v>风神E70/DFM7001G1F1BEV</v>
          </cell>
          <cell r="K213" t="str">
            <v>深圳</v>
          </cell>
        </row>
        <row r="213">
          <cell r="M213" t="str">
            <v>深圳市龙岗区南湾街道下李朗社区布澜路21号联创科技园31栋厂房1904A</v>
          </cell>
          <cell r="N213" t="str">
            <v>向丽丽</v>
          </cell>
          <cell r="O213" t="str">
            <v>丁艺</v>
          </cell>
          <cell r="P213" t="str">
            <v>徐莹莹</v>
          </cell>
          <cell r="Q213" t="str">
            <v>王国亮</v>
          </cell>
          <cell r="R213">
            <v>18001785590</v>
          </cell>
          <cell r="S213" t="str">
            <v>倪纯洁
</v>
          </cell>
          <cell r="T213">
            <v>13818703683</v>
          </cell>
          <cell r="U213" t="str">
            <v>深圳市舒适捷汽车租赁有限公司</v>
          </cell>
        </row>
        <row r="213">
          <cell r="W213" t="str">
            <v>LDP31B967NG043921</v>
          </cell>
          <cell r="X213" t="str">
            <v>粤BDT3730</v>
          </cell>
          <cell r="Y213" t="str">
            <v>862052211200719</v>
          </cell>
          <cell r="Z213">
            <v>45087</v>
          </cell>
          <cell r="AA213">
            <v>45104</v>
          </cell>
          <cell r="AB213" t="str">
            <v>2023/06</v>
          </cell>
          <cell r="AC213">
            <v>2</v>
          </cell>
          <cell r="AD213">
            <v>0</v>
          </cell>
          <cell r="AE213">
            <v>400</v>
          </cell>
          <cell r="AF213">
            <v>0</v>
          </cell>
          <cell r="AG213">
            <v>0</v>
          </cell>
          <cell r="AH213">
            <v>44742</v>
          </cell>
          <cell r="AI213">
            <v>44743</v>
          </cell>
          <cell r="AJ213">
            <v>44742</v>
          </cell>
        </row>
        <row r="213">
          <cell r="AL213">
            <v>10000</v>
          </cell>
          <cell r="AM213">
            <v>44742</v>
          </cell>
          <cell r="AN213" t="str">
            <v>连总私账</v>
          </cell>
          <cell r="AO213">
            <v>2980</v>
          </cell>
          <cell r="AP213">
            <v>44770</v>
          </cell>
          <cell r="AQ213">
            <v>44862</v>
          </cell>
          <cell r="AR213">
            <v>3</v>
          </cell>
          <cell r="AS213">
            <v>8940</v>
          </cell>
          <cell r="AT213">
            <v>3</v>
          </cell>
          <cell r="AU213">
            <v>8940</v>
          </cell>
          <cell r="AV213" t="str">
            <v>正常</v>
          </cell>
          <cell r="AW213">
            <v>0</v>
          </cell>
          <cell r="AX213">
            <v>0</v>
          </cell>
          <cell r="AY213">
            <v>25698.47</v>
          </cell>
        </row>
        <row r="213">
          <cell r="BA213">
            <v>32</v>
          </cell>
          <cell r="BB213">
            <v>232.4909375</v>
          </cell>
        </row>
        <row r="213">
          <cell r="BE213">
            <v>5</v>
          </cell>
          <cell r="BF213">
            <v>0</v>
          </cell>
          <cell r="BG213">
            <v>0</v>
          </cell>
          <cell r="BH213">
            <v>10</v>
          </cell>
          <cell r="BI213">
            <v>10</v>
          </cell>
          <cell r="BJ213">
            <v>0</v>
          </cell>
          <cell r="BK213">
            <v>0</v>
          </cell>
          <cell r="BL213">
            <v>25</v>
          </cell>
          <cell r="BM213" t="str">
            <v>A(优质)</v>
          </cell>
        </row>
        <row r="213">
          <cell r="BO213" t="str">
            <v/>
          </cell>
          <cell r="BP213" t="str">
            <v/>
          </cell>
        </row>
        <row r="213">
          <cell r="BW213" t="str">
            <v/>
          </cell>
          <cell r="BX213">
            <v>44742</v>
          </cell>
          <cell r="BY213" t="str">
            <v/>
          </cell>
          <cell r="BZ213" t="str">
            <v/>
          </cell>
        </row>
        <row r="213">
          <cell r="CD213" t="str">
            <v>FET-FH-202206R0014</v>
          </cell>
          <cell r="CE213" t="str">
            <v>朱春波</v>
          </cell>
          <cell r="CF213" t="str">
            <v>440923197907036114</v>
          </cell>
          <cell r="CG213">
            <v>15889826707</v>
          </cell>
          <cell r="CH213">
            <v>44744</v>
          </cell>
          <cell r="CI213">
            <v>45109</v>
          </cell>
        </row>
        <row r="214">
          <cell r="B214" t="str">
            <v>租赁</v>
          </cell>
        </row>
        <row r="214">
          <cell r="F214" t="str">
            <v>深圳市禾睿电子有限公司</v>
          </cell>
          <cell r="G214" t="str">
            <v>429001198611223369</v>
          </cell>
          <cell r="H214">
            <v>15986778994</v>
          </cell>
          <cell r="I214" t="str">
            <v>网约车以租代购方案</v>
          </cell>
          <cell r="J214" t="str">
            <v>风神E70/DFM7001G1F1BEV</v>
          </cell>
          <cell r="K214" t="str">
            <v>深圳</v>
          </cell>
        </row>
        <row r="214">
          <cell r="M214" t="str">
            <v>深圳市罗湖区黄贝街道怡景路湖滨阁A座1006室</v>
          </cell>
          <cell r="N214" t="str">
            <v>李芳</v>
          </cell>
          <cell r="O214" t="str">
            <v>丁艺</v>
          </cell>
          <cell r="P214" t="str">
            <v>徐莹莹</v>
          </cell>
          <cell r="Q214" t="str">
            <v>谢兰萍</v>
          </cell>
          <cell r="R214">
            <v>15986778994</v>
          </cell>
        </row>
        <row r="214">
          <cell r="U214" t="str">
            <v>深圳市舒适捷汽车租赁有限公司</v>
          </cell>
        </row>
        <row r="214">
          <cell r="W214" t="str">
            <v>LDP31B967NG036127</v>
          </cell>
          <cell r="X214" t="str">
            <v>粤BDT9715</v>
          </cell>
          <cell r="Y214" t="str">
            <v>862052211201263</v>
          </cell>
          <cell r="Z214">
            <v>45087</v>
          </cell>
          <cell r="AA214">
            <v>45104</v>
          </cell>
          <cell r="AB214" t="str">
            <v>2023/06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44742</v>
          </cell>
          <cell r="AI214">
            <v>44743</v>
          </cell>
          <cell r="AJ214">
            <v>44742</v>
          </cell>
        </row>
        <row r="214">
          <cell r="AL214">
            <v>10000</v>
          </cell>
          <cell r="AM214">
            <v>44742</v>
          </cell>
          <cell r="AN214" t="str">
            <v>连总私账</v>
          </cell>
          <cell r="AO214">
            <v>2980</v>
          </cell>
          <cell r="AP214">
            <v>44770</v>
          </cell>
          <cell r="AQ214">
            <v>44862</v>
          </cell>
          <cell r="AR214">
            <v>3</v>
          </cell>
          <cell r="AS214">
            <v>8940</v>
          </cell>
          <cell r="AT214">
            <v>3</v>
          </cell>
          <cell r="AU214">
            <v>8940</v>
          </cell>
          <cell r="AV214" t="str">
            <v>正常</v>
          </cell>
          <cell r="AW214">
            <v>0</v>
          </cell>
          <cell r="AX214">
            <v>0</v>
          </cell>
          <cell r="AY214">
            <v>18825.18</v>
          </cell>
        </row>
        <row r="214">
          <cell r="BA214">
            <v>32</v>
          </cell>
          <cell r="BB214">
            <v>210.40375</v>
          </cell>
        </row>
        <row r="214"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10</v>
          </cell>
          <cell r="BJ214">
            <v>0</v>
          </cell>
          <cell r="BK214">
            <v>0</v>
          </cell>
          <cell r="BL214">
            <v>10</v>
          </cell>
          <cell r="BM214" t="str">
            <v>A(优质)</v>
          </cell>
        </row>
        <row r="214">
          <cell r="BO214" t="str">
            <v/>
          </cell>
          <cell r="BP214" t="str">
            <v/>
          </cell>
        </row>
        <row r="214">
          <cell r="BW214" t="str">
            <v/>
          </cell>
          <cell r="BX214">
            <v>44742</v>
          </cell>
          <cell r="BY214" t="str">
            <v/>
          </cell>
          <cell r="BZ214" t="str">
            <v/>
          </cell>
        </row>
        <row r="214">
          <cell r="CD214" t="str">
            <v>FET-FH-202206R0014</v>
          </cell>
          <cell r="CE214" t="str">
            <v>王英</v>
          </cell>
          <cell r="CF214" t="str">
            <v>421126198701096311</v>
          </cell>
          <cell r="CG214">
            <v>17875460360</v>
          </cell>
          <cell r="CH214">
            <v>44755</v>
          </cell>
          <cell r="CI214">
            <v>45119</v>
          </cell>
        </row>
        <row r="215">
          <cell r="B215" t="str">
            <v>租赁</v>
          </cell>
        </row>
        <row r="215">
          <cell r="F215" t="str">
            <v>深圳市禾睿电子有限公司</v>
          </cell>
          <cell r="G215" t="str">
            <v>429001198611223369</v>
          </cell>
          <cell r="H215">
            <v>15986778994</v>
          </cell>
          <cell r="I215" t="str">
            <v>网约车以租代购方案</v>
          </cell>
          <cell r="J215" t="str">
            <v>风神E70/DFM7001G1F1BEV</v>
          </cell>
          <cell r="K215" t="str">
            <v>深圳</v>
          </cell>
        </row>
        <row r="215">
          <cell r="M215" t="str">
            <v>深圳市罗湖区黄贝街道怡景路湖滨阁A座1006室</v>
          </cell>
          <cell r="N215" t="str">
            <v>李芳</v>
          </cell>
          <cell r="O215" t="str">
            <v>丁艺</v>
          </cell>
          <cell r="P215" t="str">
            <v>徐莹莹</v>
          </cell>
          <cell r="Q215" t="str">
            <v>谢兰萍</v>
          </cell>
          <cell r="R215">
            <v>15986778994</v>
          </cell>
        </row>
        <row r="215">
          <cell r="U215" t="str">
            <v>深圳市舒适捷汽车租赁有限公司</v>
          </cell>
        </row>
        <row r="215">
          <cell r="W215" t="str">
            <v>LDP31B969NG043919</v>
          </cell>
          <cell r="X215" t="str">
            <v>粤BDY1101</v>
          </cell>
          <cell r="Y215" t="str">
            <v>862052211201254</v>
          </cell>
          <cell r="Z215">
            <v>45087</v>
          </cell>
          <cell r="AA215">
            <v>45104</v>
          </cell>
          <cell r="AB215" t="str">
            <v>2023/06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44742</v>
          </cell>
          <cell r="AI215">
            <v>44743</v>
          </cell>
          <cell r="AJ215">
            <v>44742</v>
          </cell>
        </row>
        <row r="215">
          <cell r="AL215">
            <v>10000</v>
          </cell>
          <cell r="AM215">
            <v>44742</v>
          </cell>
          <cell r="AN215" t="str">
            <v>连总私账</v>
          </cell>
          <cell r="AO215">
            <v>2980</v>
          </cell>
          <cell r="AP215">
            <v>44770</v>
          </cell>
          <cell r="AQ215">
            <v>44862</v>
          </cell>
          <cell r="AR215">
            <v>3</v>
          </cell>
          <cell r="AS215">
            <v>8940</v>
          </cell>
          <cell r="AT215">
            <v>3</v>
          </cell>
          <cell r="AU215">
            <v>8940</v>
          </cell>
          <cell r="AV215" t="str">
            <v>正常</v>
          </cell>
          <cell r="AW215">
            <v>0</v>
          </cell>
          <cell r="AX215">
            <v>0</v>
          </cell>
          <cell r="AY215">
            <v>35537.88</v>
          </cell>
        </row>
        <row r="215">
          <cell r="BA215">
            <v>34</v>
          </cell>
          <cell r="BB215">
            <v>341.590588235294</v>
          </cell>
        </row>
        <row r="215"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10</v>
          </cell>
          <cell r="BJ215">
            <v>0</v>
          </cell>
          <cell r="BK215">
            <v>0</v>
          </cell>
          <cell r="BL215">
            <v>10</v>
          </cell>
          <cell r="BM215" t="str">
            <v>A(优质)</v>
          </cell>
        </row>
        <row r="215">
          <cell r="BO215" t="str">
            <v/>
          </cell>
          <cell r="BP215" t="str">
            <v/>
          </cell>
        </row>
        <row r="215">
          <cell r="BW215" t="str">
            <v/>
          </cell>
          <cell r="BX215">
            <v>44742</v>
          </cell>
          <cell r="BY215" t="str">
            <v/>
          </cell>
          <cell r="BZ215" t="str">
            <v/>
          </cell>
        </row>
        <row r="215">
          <cell r="CD215" t="str">
            <v>FET-FH-202206R0021</v>
          </cell>
          <cell r="CE215" t="str">
            <v>肖子飞</v>
          </cell>
          <cell r="CF215" t="str">
            <v>352101197311188617</v>
          </cell>
          <cell r="CG215">
            <v>18172316396</v>
          </cell>
          <cell r="CH215">
            <v>44743</v>
          </cell>
          <cell r="CI215">
            <v>45107</v>
          </cell>
        </row>
        <row r="216">
          <cell r="B216" t="str">
            <v>租赁</v>
          </cell>
        </row>
        <row r="216">
          <cell r="F216" t="str">
            <v>深圳市腾艺汽车服务有限公司</v>
          </cell>
          <cell r="G216" t="str">
            <v>352203198905023353</v>
          </cell>
          <cell r="H216">
            <v>15160136006</v>
          </cell>
          <cell r="I216" t="str">
            <v>网约车以租代购方案</v>
          </cell>
          <cell r="J216" t="str">
            <v>风神E70/DFM7002G1F7BEV</v>
          </cell>
          <cell r="K216" t="str">
            <v>深圳</v>
          </cell>
        </row>
        <row r="216">
          <cell r="M216" t="str">
            <v>深圳市龙华区陶园路113号</v>
          </cell>
          <cell r="N216" t="str">
            <v>张晓凤</v>
          </cell>
          <cell r="O216" t="str">
            <v>丁艺</v>
          </cell>
          <cell r="P216" t="str">
            <v>徐莹莹</v>
          </cell>
          <cell r="Q216" t="str">
            <v>施吓辉</v>
          </cell>
          <cell r="R216">
            <v>15160136006</v>
          </cell>
          <cell r="S216" t="str">
            <v>李玮</v>
          </cell>
          <cell r="T216">
            <v>18605933100</v>
          </cell>
          <cell r="U216" t="str">
            <v>深圳市舒适捷汽车租赁有限公司</v>
          </cell>
        </row>
        <row r="216">
          <cell r="W216" t="str">
            <v>LDP31B968NG035424</v>
          </cell>
          <cell r="X216" t="str">
            <v>粤BDS3855</v>
          </cell>
          <cell r="Y216" t="str">
            <v>862052211201725</v>
          </cell>
          <cell r="Z216">
            <v>45074</v>
          </cell>
          <cell r="AA216">
            <v>45106</v>
          </cell>
          <cell r="AB216" t="str">
            <v>2023/06</v>
          </cell>
          <cell r="AC216">
            <v>3</v>
          </cell>
          <cell r="AD216">
            <v>6</v>
          </cell>
          <cell r="AE216">
            <v>900</v>
          </cell>
          <cell r="AF216">
            <v>0</v>
          </cell>
          <cell r="AG216">
            <v>0</v>
          </cell>
          <cell r="AH216">
            <v>44742</v>
          </cell>
          <cell r="AI216">
            <v>44743</v>
          </cell>
          <cell r="AJ216">
            <v>44742</v>
          </cell>
        </row>
        <row r="216">
          <cell r="AL216">
            <v>9000</v>
          </cell>
          <cell r="AM216">
            <v>44742</v>
          </cell>
          <cell r="AN216" t="str">
            <v>深圳市舒适橙出行科技有限公司公账</v>
          </cell>
          <cell r="AO216">
            <v>2980</v>
          </cell>
          <cell r="AP216">
            <v>44770</v>
          </cell>
          <cell r="AQ216">
            <v>44862</v>
          </cell>
          <cell r="AR216">
            <v>3</v>
          </cell>
          <cell r="AS216">
            <v>8940</v>
          </cell>
          <cell r="AT216">
            <v>3</v>
          </cell>
          <cell r="AU216">
            <v>8940</v>
          </cell>
          <cell r="AV216" t="str">
            <v>正常</v>
          </cell>
          <cell r="AW216">
            <v>0</v>
          </cell>
          <cell r="AX216">
            <v>0</v>
          </cell>
          <cell r="AY216">
            <v>27905.21</v>
          </cell>
        </row>
        <row r="216">
          <cell r="BA216">
            <v>33</v>
          </cell>
          <cell r="BB216">
            <v>292.770606060606</v>
          </cell>
        </row>
        <row r="216">
          <cell r="BE216">
            <v>5</v>
          </cell>
          <cell r="BF216">
            <v>0</v>
          </cell>
          <cell r="BG216">
            <v>0</v>
          </cell>
          <cell r="BH216" t="str">
            <v/>
          </cell>
          <cell r="BI216">
            <v>10</v>
          </cell>
          <cell r="BJ216">
            <v>0</v>
          </cell>
          <cell r="BK216">
            <v>0</v>
          </cell>
          <cell r="BL216">
            <v>15</v>
          </cell>
          <cell r="BM216" t="str">
            <v>A(优质)</v>
          </cell>
        </row>
        <row r="216">
          <cell r="BO216" t="str">
            <v/>
          </cell>
          <cell r="BP216" t="str">
            <v/>
          </cell>
        </row>
        <row r="216">
          <cell r="BW216" t="str">
            <v/>
          </cell>
          <cell r="BX216">
            <v>44742</v>
          </cell>
          <cell r="BY216" t="str">
            <v/>
          </cell>
          <cell r="BZ216" t="str">
            <v/>
          </cell>
        </row>
        <row r="216">
          <cell r="CD216" t="str">
            <v>FET-FH-202206R0005</v>
          </cell>
          <cell r="CE216" t="str">
            <v>陈荣华</v>
          </cell>
          <cell r="CF216" t="str">
            <v>430224197808290017</v>
          </cell>
          <cell r="CG216">
            <v>18169339416</v>
          </cell>
          <cell r="CH216">
            <v>44748</v>
          </cell>
          <cell r="CI216">
            <v>46208</v>
          </cell>
        </row>
        <row r="217">
          <cell r="B217" t="str">
            <v>租赁</v>
          </cell>
        </row>
        <row r="217">
          <cell r="F217" t="str">
            <v>深圳市腾艺汽车服务有限公司</v>
          </cell>
          <cell r="G217" t="str">
            <v>352203198905023353</v>
          </cell>
          <cell r="H217">
            <v>15160136006</v>
          </cell>
          <cell r="I217" t="str">
            <v>网约车以租代购方案</v>
          </cell>
          <cell r="J217" t="str">
            <v>风神E70/DFM7001G1F1BEV</v>
          </cell>
          <cell r="K217" t="str">
            <v>深圳</v>
          </cell>
        </row>
        <row r="217">
          <cell r="M217" t="str">
            <v>深圳市龙华区陶园路113号</v>
          </cell>
          <cell r="N217" t="str">
            <v>张晓凤</v>
          </cell>
          <cell r="O217" t="str">
            <v>丁艺</v>
          </cell>
          <cell r="P217" t="str">
            <v>徐莹莹</v>
          </cell>
          <cell r="Q217" t="str">
            <v>施吓辉</v>
          </cell>
          <cell r="R217">
            <v>15160136006</v>
          </cell>
          <cell r="S217" t="str">
            <v>李玮</v>
          </cell>
          <cell r="T217">
            <v>18605933100</v>
          </cell>
          <cell r="U217" t="str">
            <v>深圳市舒适捷汽车租赁有限公司</v>
          </cell>
        </row>
        <row r="217">
          <cell r="W217" t="str">
            <v>LDP31B969NG038929</v>
          </cell>
          <cell r="X217" t="str">
            <v>粤BDS5512</v>
          </cell>
          <cell r="Y217" t="str">
            <v>862052211201227</v>
          </cell>
          <cell r="Z217">
            <v>45074</v>
          </cell>
          <cell r="AA217">
            <v>45106</v>
          </cell>
          <cell r="AB217" t="str">
            <v>2023/06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44742</v>
          </cell>
          <cell r="AI217">
            <v>44743</v>
          </cell>
          <cell r="AJ217">
            <v>44742</v>
          </cell>
        </row>
        <row r="217">
          <cell r="AL217">
            <v>9000</v>
          </cell>
          <cell r="AM217">
            <v>44742</v>
          </cell>
          <cell r="AN217" t="str">
            <v>深圳市舒适橙出行科技有限公司公账</v>
          </cell>
          <cell r="AO217">
            <v>2980</v>
          </cell>
          <cell r="AP217">
            <v>44770</v>
          </cell>
          <cell r="AQ217">
            <v>44862</v>
          </cell>
          <cell r="AR217">
            <v>3</v>
          </cell>
          <cell r="AS217">
            <v>8940</v>
          </cell>
          <cell r="AT217">
            <v>3</v>
          </cell>
          <cell r="AU217">
            <v>8940</v>
          </cell>
          <cell r="AV217" t="str">
            <v>正常</v>
          </cell>
          <cell r="AW217">
            <v>0</v>
          </cell>
          <cell r="AX217">
            <v>0</v>
          </cell>
          <cell r="AY217">
            <v>25073.17</v>
          </cell>
        </row>
        <row r="217">
          <cell r="BA217">
            <v>32</v>
          </cell>
          <cell r="BB217">
            <v>267.5928125</v>
          </cell>
        </row>
        <row r="217">
          <cell r="BE217">
            <v>5</v>
          </cell>
          <cell r="BF217">
            <v>0</v>
          </cell>
          <cell r="BG217">
            <v>0</v>
          </cell>
          <cell r="BH217">
            <v>0</v>
          </cell>
          <cell r="BI217">
            <v>10</v>
          </cell>
          <cell r="BJ217">
            <v>0</v>
          </cell>
          <cell r="BK217">
            <v>0</v>
          </cell>
          <cell r="BL217">
            <v>15</v>
          </cell>
          <cell r="BM217" t="str">
            <v>A(优质)</v>
          </cell>
        </row>
        <row r="217">
          <cell r="BO217" t="str">
            <v/>
          </cell>
          <cell r="BP217" t="str">
            <v/>
          </cell>
        </row>
        <row r="217">
          <cell r="BW217" t="str">
            <v/>
          </cell>
          <cell r="BX217">
            <v>44742</v>
          </cell>
          <cell r="BY217" t="str">
            <v/>
          </cell>
          <cell r="BZ217" t="str">
            <v/>
          </cell>
        </row>
        <row r="217">
          <cell r="CD217" t="str">
            <v>FET-FH-202206R0005</v>
          </cell>
          <cell r="CE217" t="str">
            <v>尹小冬</v>
          </cell>
          <cell r="CF217" t="str">
            <v>422403198011260914</v>
          </cell>
          <cell r="CG217">
            <v>15989572696</v>
          </cell>
          <cell r="CH217">
            <v>44755</v>
          </cell>
          <cell r="CI217">
            <v>44997</v>
          </cell>
        </row>
        <row r="218">
          <cell r="B218" t="str">
            <v>租赁</v>
          </cell>
        </row>
        <row r="218">
          <cell r="F218" t="str">
            <v>深圳市腾艺汽车服务有限公司</v>
          </cell>
          <cell r="G218" t="str">
            <v>352203198905023353</v>
          </cell>
          <cell r="H218">
            <v>15160136006</v>
          </cell>
          <cell r="I218" t="str">
            <v>网约车以租代购方案</v>
          </cell>
          <cell r="J218" t="str">
            <v>风神E70/DFM7001G1F1BEV</v>
          </cell>
          <cell r="K218" t="str">
            <v>深圳</v>
          </cell>
        </row>
        <row r="218">
          <cell r="M218" t="str">
            <v>深圳市龙华区陶园路113号</v>
          </cell>
          <cell r="N218" t="str">
            <v>张晓凤</v>
          </cell>
          <cell r="O218" t="str">
            <v>丁艺</v>
          </cell>
          <cell r="P218" t="str">
            <v>徐莹莹</v>
          </cell>
          <cell r="Q218" t="str">
            <v>施吓辉</v>
          </cell>
          <cell r="R218">
            <v>15160136006</v>
          </cell>
          <cell r="S218" t="str">
            <v>李玮</v>
          </cell>
          <cell r="T218">
            <v>18605933100</v>
          </cell>
          <cell r="U218" t="str">
            <v>深圳市舒适捷汽车租赁有限公司</v>
          </cell>
        </row>
        <row r="218">
          <cell r="W218" t="str">
            <v>LDP31B968NG036864</v>
          </cell>
          <cell r="X218" t="str">
            <v>粤BDQ9290</v>
          </cell>
          <cell r="Y218" t="str">
            <v>862052211200763</v>
          </cell>
          <cell r="Z218">
            <v>45086</v>
          </cell>
          <cell r="AA218">
            <v>45106</v>
          </cell>
          <cell r="AB218" t="str">
            <v>2023/06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44742</v>
          </cell>
          <cell r="AI218">
            <v>44743</v>
          </cell>
          <cell r="AJ218">
            <v>44742</v>
          </cell>
        </row>
        <row r="218">
          <cell r="AL218">
            <v>9000</v>
          </cell>
          <cell r="AM218">
            <v>44742</v>
          </cell>
          <cell r="AN218" t="str">
            <v>深圳市舒适橙出行科技有限公司公账</v>
          </cell>
          <cell r="AO218">
            <v>2980</v>
          </cell>
          <cell r="AP218">
            <v>44770</v>
          </cell>
          <cell r="AQ218">
            <v>44862</v>
          </cell>
          <cell r="AR218">
            <v>3</v>
          </cell>
          <cell r="AS218">
            <v>8940</v>
          </cell>
          <cell r="AT218">
            <v>3</v>
          </cell>
          <cell r="AU218">
            <v>8940</v>
          </cell>
          <cell r="AV218" t="str">
            <v>正常</v>
          </cell>
          <cell r="AW218">
            <v>0</v>
          </cell>
          <cell r="AX218">
            <v>0</v>
          </cell>
          <cell r="AY218">
            <v>22832.87</v>
          </cell>
        </row>
        <row r="218">
          <cell r="BA218">
            <v>34</v>
          </cell>
          <cell r="BB218">
            <v>212.135294117647</v>
          </cell>
        </row>
        <row r="218">
          <cell r="BE218">
            <v>5</v>
          </cell>
          <cell r="BF218">
            <v>0</v>
          </cell>
          <cell r="BG218">
            <v>0</v>
          </cell>
          <cell r="BH218">
            <v>0</v>
          </cell>
          <cell r="BI218">
            <v>10</v>
          </cell>
          <cell r="BJ218">
            <v>0</v>
          </cell>
          <cell r="BK218">
            <v>0</v>
          </cell>
          <cell r="BL218">
            <v>15</v>
          </cell>
          <cell r="BM218" t="str">
            <v>A(优质)</v>
          </cell>
        </row>
        <row r="218">
          <cell r="BO218" t="str">
            <v/>
          </cell>
          <cell r="BP218" t="str">
            <v/>
          </cell>
        </row>
        <row r="218">
          <cell r="BW218" t="str">
            <v/>
          </cell>
          <cell r="BX218">
            <v>44742</v>
          </cell>
          <cell r="BY218" t="str">
            <v/>
          </cell>
          <cell r="BZ218" t="str">
            <v/>
          </cell>
        </row>
        <row r="218">
          <cell r="CD218" t="str">
            <v>FET-FH-202206R0011</v>
          </cell>
          <cell r="CE218" t="str">
            <v>钟成</v>
          </cell>
          <cell r="CF218" t="str">
            <v>430822197408061696</v>
          </cell>
          <cell r="CG218">
            <v>15992719779</v>
          </cell>
          <cell r="CH218">
            <v>44748</v>
          </cell>
          <cell r="CI218">
            <v>45022</v>
          </cell>
        </row>
        <row r="219">
          <cell r="B219" t="str">
            <v>租赁</v>
          </cell>
        </row>
        <row r="219">
          <cell r="F219" t="str">
            <v>深圳市腾艺汽车服务有限公司</v>
          </cell>
          <cell r="G219" t="str">
            <v>352203198905023353</v>
          </cell>
          <cell r="H219">
            <v>15160136006</v>
          </cell>
          <cell r="I219" t="str">
            <v>网约车以租代购方案</v>
          </cell>
          <cell r="J219" t="str">
            <v>风神E70/DFM7001G1F1BEV</v>
          </cell>
          <cell r="K219" t="str">
            <v>深圳</v>
          </cell>
        </row>
        <row r="219">
          <cell r="M219" t="str">
            <v>深圳市龙华区陶园路113号</v>
          </cell>
          <cell r="N219" t="str">
            <v>张晓凤</v>
          </cell>
          <cell r="O219" t="str">
            <v>丁艺</v>
          </cell>
          <cell r="P219" t="str">
            <v>徐莹莹</v>
          </cell>
          <cell r="Q219" t="str">
            <v>施吓辉</v>
          </cell>
          <cell r="R219">
            <v>15160136006</v>
          </cell>
          <cell r="S219" t="str">
            <v>李玮</v>
          </cell>
          <cell r="T219">
            <v>18605933100</v>
          </cell>
          <cell r="U219" t="str">
            <v>深圳市舒适捷汽车租赁有限公司</v>
          </cell>
        </row>
        <row r="219">
          <cell r="W219" t="str">
            <v>LDP31B969NG035013</v>
          </cell>
          <cell r="X219" t="str">
            <v>粤BDN3340</v>
          </cell>
          <cell r="Y219" t="str">
            <v>862052211200891</v>
          </cell>
          <cell r="Z219">
            <v>45086</v>
          </cell>
          <cell r="AA219">
            <v>45106</v>
          </cell>
          <cell r="AB219" t="str">
            <v>2023/06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44742</v>
          </cell>
          <cell r="AI219">
            <v>44743</v>
          </cell>
          <cell r="AJ219">
            <v>44742</v>
          </cell>
        </row>
        <row r="219">
          <cell r="AL219">
            <v>9000</v>
          </cell>
          <cell r="AM219">
            <v>44742</v>
          </cell>
          <cell r="AN219" t="str">
            <v>深圳市舒适橙出行科技有限公司公账</v>
          </cell>
          <cell r="AO219">
            <v>2980</v>
          </cell>
          <cell r="AP219">
            <v>44770</v>
          </cell>
          <cell r="AQ219">
            <v>44862</v>
          </cell>
          <cell r="AR219">
            <v>3</v>
          </cell>
          <cell r="AS219">
            <v>8940</v>
          </cell>
          <cell r="AT219">
            <v>3</v>
          </cell>
          <cell r="AU219">
            <v>8940</v>
          </cell>
          <cell r="AV219" t="str">
            <v>正常</v>
          </cell>
          <cell r="AW219">
            <v>0</v>
          </cell>
          <cell r="AX219">
            <v>0</v>
          </cell>
          <cell r="AY219">
            <v>22260.67</v>
          </cell>
        </row>
        <row r="219">
          <cell r="BA219">
            <v>31</v>
          </cell>
          <cell r="BB219">
            <v>283.269677419355</v>
          </cell>
        </row>
        <row r="219">
          <cell r="BE219">
            <v>5</v>
          </cell>
          <cell r="BF219">
            <v>0</v>
          </cell>
          <cell r="BG219">
            <v>0</v>
          </cell>
          <cell r="BH219">
            <v>0</v>
          </cell>
          <cell r="BI219">
            <v>10</v>
          </cell>
          <cell r="BJ219">
            <v>0</v>
          </cell>
          <cell r="BK219">
            <v>0</v>
          </cell>
          <cell r="BL219">
            <v>15</v>
          </cell>
          <cell r="BM219" t="str">
            <v>A(优质)</v>
          </cell>
        </row>
        <row r="219">
          <cell r="BO219" t="str">
            <v/>
          </cell>
          <cell r="BP219" t="str">
            <v/>
          </cell>
        </row>
        <row r="219">
          <cell r="BW219" t="str">
            <v/>
          </cell>
          <cell r="BX219">
            <v>44742</v>
          </cell>
          <cell r="BY219" t="str">
            <v/>
          </cell>
          <cell r="BZ219" t="str">
            <v/>
          </cell>
        </row>
        <row r="219">
          <cell r="CD219" t="str">
            <v>FET-FH-202206R0011</v>
          </cell>
          <cell r="CE219" t="str">
            <v>黄浩华</v>
          </cell>
          <cell r="CF219" t="str">
            <v>432824197110081090</v>
          </cell>
          <cell r="CG219">
            <v>13433580532</v>
          </cell>
          <cell r="CH219">
            <v>44752</v>
          </cell>
          <cell r="CI219">
            <v>44995</v>
          </cell>
        </row>
        <row r="220">
          <cell r="B220" t="str">
            <v>租赁</v>
          </cell>
        </row>
        <row r="220">
          <cell r="F220" t="str">
            <v>深圳市腾艺汽车服务有限公司</v>
          </cell>
          <cell r="G220" t="str">
            <v>352203198905023353</v>
          </cell>
          <cell r="H220">
            <v>15160136006</v>
          </cell>
          <cell r="I220" t="str">
            <v>网约车以租代购方案</v>
          </cell>
          <cell r="J220" t="str">
            <v>风神E70/DFM7001G1F1BEV</v>
          </cell>
          <cell r="K220" t="str">
            <v>深圳</v>
          </cell>
        </row>
        <row r="220">
          <cell r="M220" t="str">
            <v>深圳市龙华区陶园路113号</v>
          </cell>
          <cell r="N220" t="str">
            <v>张晓凤</v>
          </cell>
          <cell r="O220" t="str">
            <v>丁艺</v>
          </cell>
          <cell r="P220" t="str">
            <v>徐莹莹</v>
          </cell>
          <cell r="Q220" t="str">
            <v>施吓辉</v>
          </cell>
          <cell r="R220">
            <v>15160136006</v>
          </cell>
          <cell r="S220" t="str">
            <v>李玮</v>
          </cell>
          <cell r="T220">
            <v>18605933100</v>
          </cell>
          <cell r="U220" t="str">
            <v>深圳市舒适捷汽车租赁有限公司</v>
          </cell>
        </row>
        <row r="220">
          <cell r="W220" t="str">
            <v>LDP31B962NG036147</v>
          </cell>
          <cell r="X220" t="str">
            <v>粤BDN2410</v>
          </cell>
          <cell r="Y220" t="str">
            <v>862052211201155</v>
          </cell>
          <cell r="Z220">
            <v>45086</v>
          </cell>
          <cell r="AA220">
            <v>45106</v>
          </cell>
          <cell r="AB220" t="str">
            <v>2023/06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44742</v>
          </cell>
          <cell r="AI220">
            <v>44743</v>
          </cell>
          <cell r="AJ220">
            <v>44742</v>
          </cell>
        </row>
        <row r="220">
          <cell r="AL220">
            <v>9000</v>
          </cell>
          <cell r="AM220">
            <v>44742</v>
          </cell>
          <cell r="AN220" t="str">
            <v>深圳市舒适橙出行科技有限公司公账</v>
          </cell>
          <cell r="AO220">
            <v>2980</v>
          </cell>
          <cell r="AP220">
            <v>44770</v>
          </cell>
          <cell r="AQ220">
            <v>44862</v>
          </cell>
          <cell r="AR220">
            <v>3</v>
          </cell>
          <cell r="AS220">
            <v>8940</v>
          </cell>
          <cell r="AT220">
            <v>3</v>
          </cell>
          <cell r="AU220">
            <v>8940</v>
          </cell>
          <cell r="AV220" t="str">
            <v>正常</v>
          </cell>
          <cell r="AW220">
            <v>0</v>
          </cell>
          <cell r="AX220">
            <v>0</v>
          </cell>
          <cell r="AY220">
            <v>16954.83</v>
          </cell>
        </row>
        <row r="220">
          <cell r="BA220">
            <v>31</v>
          </cell>
          <cell r="BB220">
            <v>246.112258064516</v>
          </cell>
        </row>
        <row r="220">
          <cell r="BE220">
            <v>5</v>
          </cell>
          <cell r="BF220">
            <v>0</v>
          </cell>
          <cell r="BG220">
            <v>0</v>
          </cell>
          <cell r="BH220">
            <v>0</v>
          </cell>
          <cell r="BI220">
            <v>10</v>
          </cell>
          <cell r="BJ220">
            <v>0</v>
          </cell>
          <cell r="BK220">
            <v>0</v>
          </cell>
          <cell r="BL220">
            <v>15</v>
          </cell>
          <cell r="BM220" t="str">
            <v>A(优质)</v>
          </cell>
        </row>
        <row r="220">
          <cell r="BO220" t="str">
            <v/>
          </cell>
          <cell r="BP220" t="str">
            <v/>
          </cell>
        </row>
        <row r="220">
          <cell r="BW220" t="str">
            <v/>
          </cell>
          <cell r="BX220">
            <v>44742</v>
          </cell>
          <cell r="BY220" t="str">
            <v/>
          </cell>
          <cell r="BZ220" t="str">
            <v/>
          </cell>
        </row>
        <row r="220">
          <cell r="CD220" t="str">
            <v>FET-FH-202206R0011</v>
          </cell>
          <cell r="CE220" t="str">
            <v>林福牙</v>
          </cell>
          <cell r="CF220" t="str">
            <v>360521196506087034</v>
          </cell>
          <cell r="CG220">
            <v>13979095485</v>
          </cell>
          <cell r="CH220">
            <v>44751</v>
          </cell>
          <cell r="CI220">
            <v>44935</v>
          </cell>
        </row>
        <row r="221">
          <cell r="B221" t="str">
            <v>租赁</v>
          </cell>
        </row>
        <row r="221">
          <cell r="F221" t="str">
            <v>深圳市腾艺汽车服务有限公司</v>
          </cell>
          <cell r="G221" t="str">
            <v>352203198905023353</v>
          </cell>
          <cell r="H221">
            <v>15160136006</v>
          </cell>
          <cell r="I221" t="str">
            <v>网约车以租代购方案</v>
          </cell>
          <cell r="J221" t="str">
            <v>风神E70/DFM7001G1F1BEV</v>
          </cell>
          <cell r="K221" t="str">
            <v>深圳</v>
          </cell>
        </row>
        <row r="221">
          <cell r="M221" t="str">
            <v>深圳市龙华区陶园路113号</v>
          </cell>
          <cell r="N221" t="str">
            <v>张晓凤</v>
          </cell>
          <cell r="O221" t="str">
            <v>丁艺</v>
          </cell>
          <cell r="P221" t="str">
            <v>徐莹莹</v>
          </cell>
          <cell r="Q221" t="str">
            <v>施吓辉</v>
          </cell>
          <cell r="R221">
            <v>15160136006</v>
          </cell>
          <cell r="S221" t="str">
            <v>李玮</v>
          </cell>
          <cell r="T221">
            <v>18605933100</v>
          </cell>
          <cell r="U221" t="str">
            <v>深圳市舒适捷汽车租赁有限公司</v>
          </cell>
        </row>
        <row r="221">
          <cell r="W221" t="str">
            <v>LDP31B963NG036125</v>
          </cell>
          <cell r="X221" t="str">
            <v>粤BDR2539</v>
          </cell>
          <cell r="Y221" t="str">
            <v>862052211200706</v>
          </cell>
          <cell r="Z221">
            <v>45086</v>
          </cell>
          <cell r="AA221">
            <v>45106</v>
          </cell>
          <cell r="AB221" t="str">
            <v>2023/06</v>
          </cell>
          <cell r="AC221">
            <v>1</v>
          </cell>
          <cell r="AD221">
            <v>6</v>
          </cell>
          <cell r="AE221">
            <v>500</v>
          </cell>
          <cell r="AF221">
            <v>0</v>
          </cell>
          <cell r="AG221">
            <v>0</v>
          </cell>
          <cell r="AH221">
            <v>44742</v>
          </cell>
          <cell r="AI221">
            <v>44743</v>
          </cell>
          <cell r="AJ221">
            <v>44742</v>
          </cell>
        </row>
        <row r="221">
          <cell r="AL221">
            <v>9000</v>
          </cell>
          <cell r="AM221">
            <v>44742</v>
          </cell>
          <cell r="AN221" t="str">
            <v>深圳市舒适橙出行科技有限公司公账</v>
          </cell>
          <cell r="AO221">
            <v>2980</v>
          </cell>
          <cell r="AP221">
            <v>44770</v>
          </cell>
          <cell r="AQ221">
            <v>44862</v>
          </cell>
          <cell r="AR221">
            <v>3</v>
          </cell>
          <cell r="AS221">
            <v>8940</v>
          </cell>
          <cell r="AT221">
            <v>3</v>
          </cell>
          <cell r="AU221">
            <v>8940</v>
          </cell>
          <cell r="AV221" t="str">
            <v>正常</v>
          </cell>
          <cell r="AW221">
            <v>0</v>
          </cell>
          <cell r="AX221">
            <v>0</v>
          </cell>
          <cell r="AY221">
            <v>21891.93</v>
          </cell>
        </row>
        <row r="221">
          <cell r="BA221">
            <v>26</v>
          </cell>
          <cell r="BB221">
            <v>278.601153846154</v>
          </cell>
        </row>
        <row r="221">
          <cell r="BE221">
            <v>5</v>
          </cell>
          <cell r="BF221">
            <v>5</v>
          </cell>
          <cell r="BG221">
            <v>0</v>
          </cell>
          <cell r="BH221">
            <v>5</v>
          </cell>
          <cell r="BI221">
            <v>10</v>
          </cell>
          <cell r="BJ221">
            <v>0</v>
          </cell>
          <cell r="BK221">
            <v>0</v>
          </cell>
          <cell r="BL221">
            <v>25</v>
          </cell>
          <cell r="BM221" t="str">
            <v>A(优质)</v>
          </cell>
        </row>
        <row r="221">
          <cell r="BO221" t="str">
            <v/>
          </cell>
          <cell r="BP221" t="str">
            <v/>
          </cell>
        </row>
        <row r="221">
          <cell r="BW221" t="str">
            <v/>
          </cell>
          <cell r="BX221">
            <v>44742</v>
          </cell>
          <cell r="BY221" t="str">
            <v/>
          </cell>
          <cell r="BZ221" t="str">
            <v/>
          </cell>
        </row>
        <row r="221">
          <cell r="CD221" t="str">
            <v>FET-FH-202206R0011</v>
          </cell>
          <cell r="CE221" t="str">
            <v>张凡</v>
          </cell>
          <cell r="CF221" t="str">
            <v>42010219700804332X</v>
          </cell>
          <cell r="CG221">
            <v>18822865578</v>
          </cell>
          <cell r="CH221">
            <v>44753</v>
          </cell>
          <cell r="CI221">
            <v>44937</v>
          </cell>
        </row>
        <row r="222">
          <cell r="B222" t="str">
            <v>租赁</v>
          </cell>
        </row>
        <row r="222">
          <cell r="F222" t="str">
            <v>深圳市腾艺汽车服务有限公司</v>
          </cell>
          <cell r="G222" t="str">
            <v>352203198905023353</v>
          </cell>
          <cell r="H222">
            <v>15160136006</v>
          </cell>
          <cell r="I222" t="str">
            <v>网约车以租代购方案</v>
          </cell>
          <cell r="J222" t="str">
            <v>风神E70/DFM7001G1F1BEV</v>
          </cell>
          <cell r="K222" t="str">
            <v>深圳</v>
          </cell>
        </row>
        <row r="222">
          <cell r="M222" t="str">
            <v>深圳市龙华区陶园路113号</v>
          </cell>
          <cell r="N222" t="str">
            <v>张晓凤</v>
          </cell>
          <cell r="O222" t="str">
            <v>丁艺</v>
          </cell>
          <cell r="P222" t="str">
            <v>徐莹莹</v>
          </cell>
          <cell r="Q222" t="str">
            <v>施吓辉</v>
          </cell>
          <cell r="R222">
            <v>15160136006</v>
          </cell>
          <cell r="S222" t="str">
            <v>李玮</v>
          </cell>
          <cell r="T222">
            <v>18605933100</v>
          </cell>
          <cell r="U222" t="str">
            <v>深圳市舒适捷汽车租赁有限公司</v>
          </cell>
        </row>
        <row r="222">
          <cell r="W222" t="str">
            <v>LDP31B965NG036157</v>
          </cell>
          <cell r="X222" t="str">
            <v>粤BDR4420</v>
          </cell>
          <cell r="Y222" t="str">
            <v>862052211201494</v>
          </cell>
          <cell r="Z222">
            <v>45086</v>
          </cell>
          <cell r="AA222">
            <v>45106</v>
          </cell>
          <cell r="AB222" t="str">
            <v>2023/06</v>
          </cell>
          <cell r="AC222">
            <v>1</v>
          </cell>
          <cell r="AD222">
            <v>0</v>
          </cell>
          <cell r="AE222">
            <v>300</v>
          </cell>
          <cell r="AF222">
            <v>0</v>
          </cell>
          <cell r="AG222">
            <v>0</v>
          </cell>
          <cell r="AH222">
            <v>44742</v>
          </cell>
          <cell r="AI222">
            <v>44743</v>
          </cell>
          <cell r="AJ222">
            <v>44742</v>
          </cell>
        </row>
        <row r="222">
          <cell r="AL222">
            <v>9000</v>
          </cell>
          <cell r="AM222">
            <v>44742</v>
          </cell>
          <cell r="AN222" t="str">
            <v>深圳市舒适橙出行科技有限公司公账</v>
          </cell>
          <cell r="AO222">
            <v>2980</v>
          </cell>
          <cell r="AP222">
            <v>44770</v>
          </cell>
          <cell r="AQ222">
            <v>44862</v>
          </cell>
          <cell r="AR222">
            <v>3</v>
          </cell>
          <cell r="AS222">
            <v>8940</v>
          </cell>
          <cell r="AT222">
            <v>3</v>
          </cell>
          <cell r="AU222">
            <v>8940</v>
          </cell>
          <cell r="AV222" t="str">
            <v>正常</v>
          </cell>
          <cell r="AW222">
            <v>0</v>
          </cell>
          <cell r="AX222">
            <v>0</v>
          </cell>
          <cell r="AY222">
            <v>17808.33</v>
          </cell>
        </row>
        <row r="222">
          <cell r="BA222">
            <v>33</v>
          </cell>
          <cell r="BB222">
            <v>211.911818181818</v>
          </cell>
        </row>
        <row r="222">
          <cell r="BE222">
            <v>5</v>
          </cell>
          <cell r="BF222">
            <v>0</v>
          </cell>
          <cell r="BG222">
            <v>0</v>
          </cell>
          <cell r="BH222">
            <v>5</v>
          </cell>
          <cell r="BI222">
            <v>10</v>
          </cell>
          <cell r="BJ222">
            <v>0</v>
          </cell>
          <cell r="BK222">
            <v>0</v>
          </cell>
          <cell r="BL222">
            <v>20</v>
          </cell>
          <cell r="BM222" t="str">
            <v>A(优质)</v>
          </cell>
        </row>
        <row r="222">
          <cell r="BO222" t="str">
            <v/>
          </cell>
          <cell r="BP222" t="str">
            <v/>
          </cell>
        </row>
        <row r="222">
          <cell r="BW222" t="str">
            <v/>
          </cell>
          <cell r="BX222">
            <v>44742</v>
          </cell>
          <cell r="BY222" t="str">
            <v/>
          </cell>
          <cell r="BZ222" t="str">
            <v/>
          </cell>
        </row>
        <row r="222">
          <cell r="CD222" t="str">
            <v>FET-FH-202206R0011</v>
          </cell>
          <cell r="CE222" t="str">
            <v>李子信</v>
          </cell>
          <cell r="CF222" t="str">
            <v>440524197005070414</v>
          </cell>
          <cell r="CG222">
            <v>13421882299</v>
          </cell>
          <cell r="CH222">
            <v>44751</v>
          </cell>
          <cell r="CI222">
            <v>44935</v>
          </cell>
        </row>
        <row r="223">
          <cell r="B223" t="str">
            <v>租赁</v>
          </cell>
        </row>
        <row r="223">
          <cell r="F223" t="str">
            <v>深圳市腾艺汽车服务有限公司</v>
          </cell>
          <cell r="G223" t="str">
            <v>352203198905023353</v>
          </cell>
          <cell r="H223">
            <v>15160136006</v>
          </cell>
          <cell r="I223" t="str">
            <v>网约车以租代购方案</v>
          </cell>
          <cell r="J223" t="str">
            <v>风神E70/DFM7001G1F1BEV</v>
          </cell>
          <cell r="K223" t="str">
            <v>深圳</v>
          </cell>
        </row>
        <row r="223">
          <cell r="M223" t="str">
            <v>深圳市龙华区陶园路113号</v>
          </cell>
          <cell r="N223" t="str">
            <v>张晓凤</v>
          </cell>
          <cell r="O223" t="str">
            <v>丁艺</v>
          </cell>
          <cell r="P223" t="str">
            <v>徐莹莹</v>
          </cell>
          <cell r="Q223" t="str">
            <v>施吓辉</v>
          </cell>
          <cell r="R223">
            <v>15160136006</v>
          </cell>
          <cell r="S223" t="str">
            <v>李玮</v>
          </cell>
          <cell r="T223">
            <v>18605933100</v>
          </cell>
          <cell r="U223" t="str">
            <v>深圳市舒适捷汽车租赁有限公司</v>
          </cell>
        </row>
        <row r="223">
          <cell r="W223" t="str">
            <v>LDP31B960NG035398</v>
          </cell>
          <cell r="X223" t="str">
            <v>粤BDL6831</v>
          </cell>
          <cell r="Y223" t="str">
            <v>862052211200821</v>
          </cell>
          <cell r="Z223">
            <v>45086</v>
          </cell>
          <cell r="AA223">
            <v>45106</v>
          </cell>
          <cell r="AB223" t="str">
            <v>2023/06</v>
          </cell>
          <cell r="AC223">
            <v>1</v>
          </cell>
          <cell r="AD223">
            <v>0</v>
          </cell>
          <cell r="AE223">
            <v>200</v>
          </cell>
          <cell r="AF223">
            <v>0</v>
          </cell>
          <cell r="AG223">
            <v>0</v>
          </cell>
          <cell r="AH223">
            <v>44742</v>
          </cell>
          <cell r="AI223">
            <v>44743</v>
          </cell>
          <cell r="AJ223">
            <v>44742</v>
          </cell>
        </row>
        <row r="223">
          <cell r="AL223">
            <v>9000</v>
          </cell>
          <cell r="AM223">
            <v>44742</v>
          </cell>
          <cell r="AN223" t="str">
            <v>深圳市舒适橙出行科技有限公司公账</v>
          </cell>
          <cell r="AO223">
            <v>2980</v>
          </cell>
          <cell r="AP223">
            <v>44770</v>
          </cell>
          <cell r="AQ223">
            <v>44862</v>
          </cell>
          <cell r="AR223">
            <v>3</v>
          </cell>
          <cell r="AS223">
            <v>8940</v>
          </cell>
          <cell r="AT223">
            <v>3</v>
          </cell>
          <cell r="AU223">
            <v>8940</v>
          </cell>
          <cell r="AV223" t="str">
            <v>正常</v>
          </cell>
          <cell r="AW223">
            <v>0</v>
          </cell>
          <cell r="AX223">
            <v>0</v>
          </cell>
          <cell r="AY223">
            <v>27515.48</v>
          </cell>
        </row>
        <row r="223">
          <cell r="BA223">
            <v>34</v>
          </cell>
          <cell r="BB223">
            <v>308.574411764706</v>
          </cell>
        </row>
        <row r="223">
          <cell r="BE223">
            <v>5</v>
          </cell>
          <cell r="BF223">
            <v>0</v>
          </cell>
          <cell r="BG223">
            <v>0</v>
          </cell>
          <cell r="BH223">
            <v>5</v>
          </cell>
          <cell r="BI223">
            <v>10</v>
          </cell>
          <cell r="BJ223">
            <v>0</v>
          </cell>
          <cell r="BK223">
            <v>0</v>
          </cell>
          <cell r="BL223">
            <v>20</v>
          </cell>
          <cell r="BM223" t="str">
            <v>A(优质)</v>
          </cell>
        </row>
        <row r="223">
          <cell r="BO223" t="str">
            <v/>
          </cell>
          <cell r="BP223" t="str">
            <v/>
          </cell>
        </row>
        <row r="223">
          <cell r="BW223" t="str">
            <v/>
          </cell>
          <cell r="BX223">
            <v>44742</v>
          </cell>
          <cell r="BY223" t="str">
            <v/>
          </cell>
          <cell r="BZ223" t="str">
            <v/>
          </cell>
        </row>
        <row r="223">
          <cell r="CD223" t="str">
            <v>FET-FH-202206R0011</v>
          </cell>
          <cell r="CE223" t="str">
            <v>胡伟权</v>
          </cell>
          <cell r="CF223" t="str">
            <v>441323197612221054</v>
          </cell>
          <cell r="CG223">
            <v>15919377322</v>
          </cell>
          <cell r="CH223">
            <v>44750</v>
          </cell>
          <cell r="CI223">
            <v>45024</v>
          </cell>
        </row>
        <row r="224">
          <cell r="B224" t="str">
            <v>租赁</v>
          </cell>
        </row>
        <row r="224">
          <cell r="F224" t="str">
            <v>深圳市腾艺汽车服务有限公司</v>
          </cell>
          <cell r="G224" t="str">
            <v>352203198905023353</v>
          </cell>
          <cell r="H224">
            <v>15160136006</v>
          </cell>
          <cell r="I224" t="str">
            <v>网约车以租代购方案</v>
          </cell>
          <cell r="J224" t="str">
            <v>风神E70/DFM7001G1F1BEV</v>
          </cell>
          <cell r="K224" t="str">
            <v>深圳</v>
          </cell>
        </row>
        <row r="224">
          <cell r="M224" t="str">
            <v>深圳市龙华区陶园路113号</v>
          </cell>
          <cell r="N224" t="str">
            <v>张晓凤</v>
          </cell>
          <cell r="O224" t="str">
            <v>丁艺</v>
          </cell>
          <cell r="P224" t="str">
            <v>徐莹莹</v>
          </cell>
          <cell r="Q224" t="str">
            <v>施吓辉</v>
          </cell>
          <cell r="R224">
            <v>15160136006</v>
          </cell>
          <cell r="S224" t="str">
            <v>李玮</v>
          </cell>
          <cell r="T224">
            <v>18605933100</v>
          </cell>
          <cell r="U224" t="str">
            <v>深圳市舒适捷汽车租赁有限公司</v>
          </cell>
        </row>
        <row r="224">
          <cell r="W224" t="str">
            <v>LDP31B961NG036138</v>
          </cell>
          <cell r="X224" t="str">
            <v>粤BDP5340</v>
          </cell>
          <cell r="Y224" t="str">
            <v>862052211200861</v>
          </cell>
          <cell r="Z224">
            <v>45086</v>
          </cell>
          <cell r="AA224">
            <v>45106</v>
          </cell>
          <cell r="AB224" t="str">
            <v>2023/06</v>
          </cell>
          <cell r="AC224">
            <v>1</v>
          </cell>
          <cell r="AD224">
            <v>6</v>
          </cell>
          <cell r="AE224">
            <v>500</v>
          </cell>
          <cell r="AF224">
            <v>0</v>
          </cell>
          <cell r="AG224">
            <v>0</v>
          </cell>
          <cell r="AH224">
            <v>44742</v>
          </cell>
          <cell r="AI224">
            <v>44743</v>
          </cell>
          <cell r="AJ224">
            <v>44742</v>
          </cell>
        </row>
        <row r="224">
          <cell r="AL224">
            <v>9000</v>
          </cell>
          <cell r="AM224">
            <v>44742</v>
          </cell>
          <cell r="AN224" t="str">
            <v>深圳市舒适橙出行科技有限公司公账</v>
          </cell>
          <cell r="AO224">
            <v>2980</v>
          </cell>
          <cell r="AP224">
            <v>44770</v>
          </cell>
          <cell r="AQ224">
            <v>44862</v>
          </cell>
          <cell r="AR224">
            <v>3</v>
          </cell>
          <cell r="AS224">
            <v>8940</v>
          </cell>
          <cell r="AT224">
            <v>3</v>
          </cell>
          <cell r="AU224">
            <v>8940</v>
          </cell>
          <cell r="AV224" t="str">
            <v>正常</v>
          </cell>
          <cell r="AW224">
            <v>0</v>
          </cell>
          <cell r="AX224">
            <v>0</v>
          </cell>
          <cell r="AY224">
            <v>30026.35</v>
          </cell>
        </row>
        <row r="224">
          <cell r="BA224">
            <v>32</v>
          </cell>
          <cell r="BB224">
            <v>263.458125</v>
          </cell>
        </row>
        <row r="224">
          <cell r="BE224">
            <v>5</v>
          </cell>
          <cell r="BF224">
            <v>0</v>
          </cell>
          <cell r="BG224">
            <v>0</v>
          </cell>
          <cell r="BH224">
            <v>5</v>
          </cell>
          <cell r="BI224">
            <v>10</v>
          </cell>
          <cell r="BJ224">
            <v>0</v>
          </cell>
          <cell r="BK224">
            <v>0</v>
          </cell>
          <cell r="BL224">
            <v>20</v>
          </cell>
          <cell r="BM224" t="str">
            <v>A(优质)</v>
          </cell>
        </row>
        <row r="224">
          <cell r="BO224" t="str">
            <v/>
          </cell>
          <cell r="BP224" t="str">
            <v/>
          </cell>
        </row>
        <row r="224">
          <cell r="BW224" t="str">
            <v/>
          </cell>
          <cell r="BX224">
            <v>44742</v>
          </cell>
          <cell r="BY224" t="str">
            <v/>
          </cell>
          <cell r="BZ224" t="str">
            <v/>
          </cell>
        </row>
        <row r="224">
          <cell r="CD224" t="str">
            <v>FET-FH-202206R0011</v>
          </cell>
          <cell r="CE224" t="str">
            <v>李洪江</v>
          </cell>
          <cell r="CF224" t="str">
            <v>522322198601091812</v>
          </cell>
          <cell r="CG224">
            <v>15000587774</v>
          </cell>
          <cell r="CH224">
            <v>44757</v>
          </cell>
          <cell r="CI224">
            <v>45031</v>
          </cell>
        </row>
        <row r="225">
          <cell r="B225" t="str">
            <v>租赁</v>
          </cell>
        </row>
        <row r="225">
          <cell r="F225" t="str">
            <v>深圳市腾艺汽车服务有限公司</v>
          </cell>
          <cell r="G225" t="str">
            <v>352203198905023353</v>
          </cell>
          <cell r="H225">
            <v>15160136006</v>
          </cell>
          <cell r="I225" t="str">
            <v>网约车以租代购方案</v>
          </cell>
          <cell r="J225" t="str">
            <v>风神E70/DFM7001G1F1BEV</v>
          </cell>
          <cell r="K225" t="str">
            <v>深圳</v>
          </cell>
        </row>
        <row r="225">
          <cell r="M225" t="str">
            <v>深圳市龙华区陶园路113号</v>
          </cell>
          <cell r="N225" t="str">
            <v>张晓凤</v>
          </cell>
          <cell r="O225" t="str">
            <v>丁艺</v>
          </cell>
          <cell r="P225" t="str">
            <v>徐莹莹</v>
          </cell>
          <cell r="Q225" t="str">
            <v>施吓辉</v>
          </cell>
          <cell r="R225">
            <v>15160136006</v>
          </cell>
          <cell r="S225" t="str">
            <v>李玮</v>
          </cell>
          <cell r="T225">
            <v>18605933100</v>
          </cell>
          <cell r="U225" t="str">
            <v>深圳市舒适捷汽车租赁有限公司</v>
          </cell>
        </row>
        <row r="225">
          <cell r="W225" t="str">
            <v>LDP31B962NG036102</v>
          </cell>
          <cell r="X225" t="str">
            <v>粤BDR9810</v>
          </cell>
          <cell r="Y225" t="str">
            <v>862052211201481</v>
          </cell>
          <cell r="Z225">
            <v>45086</v>
          </cell>
          <cell r="AA225">
            <v>45106</v>
          </cell>
          <cell r="AB225" t="str">
            <v>2023/06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44742</v>
          </cell>
          <cell r="AI225">
            <v>44743</v>
          </cell>
          <cell r="AJ225">
            <v>44742</v>
          </cell>
        </row>
        <row r="225">
          <cell r="AL225">
            <v>9000</v>
          </cell>
          <cell r="AM225">
            <v>44742</v>
          </cell>
          <cell r="AN225" t="str">
            <v>深圳市舒适橙出行科技有限公司公账</v>
          </cell>
          <cell r="AO225">
            <v>2980</v>
          </cell>
          <cell r="AP225">
            <v>44770</v>
          </cell>
          <cell r="AQ225">
            <v>44862</v>
          </cell>
          <cell r="AR225">
            <v>3</v>
          </cell>
          <cell r="AS225">
            <v>8940</v>
          </cell>
          <cell r="AT225">
            <v>3</v>
          </cell>
          <cell r="AU225">
            <v>8940</v>
          </cell>
          <cell r="AV225" t="str">
            <v>正常</v>
          </cell>
          <cell r="AW225">
            <v>0</v>
          </cell>
          <cell r="AX225">
            <v>0</v>
          </cell>
          <cell r="AY225">
            <v>23064.52</v>
          </cell>
        </row>
        <row r="225">
          <cell r="BA225">
            <v>32</v>
          </cell>
          <cell r="BB225">
            <v>367.8978125</v>
          </cell>
        </row>
        <row r="225">
          <cell r="BE225">
            <v>5</v>
          </cell>
          <cell r="BF225">
            <v>0</v>
          </cell>
          <cell r="BG225">
            <v>0</v>
          </cell>
          <cell r="BH225">
            <v>0</v>
          </cell>
          <cell r="BI225">
            <v>10</v>
          </cell>
          <cell r="BJ225">
            <v>0</v>
          </cell>
          <cell r="BK225">
            <v>0</v>
          </cell>
          <cell r="BL225">
            <v>15</v>
          </cell>
          <cell r="BM225" t="str">
            <v>A(优质)</v>
          </cell>
        </row>
        <row r="225">
          <cell r="BO225" t="str">
            <v/>
          </cell>
          <cell r="BP225" t="str">
            <v/>
          </cell>
        </row>
        <row r="225">
          <cell r="BW225" t="str">
            <v/>
          </cell>
          <cell r="BX225">
            <v>44742</v>
          </cell>
          <cell r="BY225" t="str">
            <v/>
          </cell>
          <cell r="BZ225" t="str">
            <v/>
          </cell>
        </row>
        <row r="225">
          <cell r="CD225" t="str">
            <v>FET-FH-202206R0011</v>
          </cell>
          <cell r="CE225" t="str">
            <v>黄金</v>
          </cell>
          <cell r="CF225" t="str">
            <v>511623198508260378</v>
          </cell>
          <cell r="CG225">
            <v>15217594022</v>
          </cell>
          <cell r="CH225">
            <v>44757</v>
          </cell>
          <cell r="CI225">
            <v>45121</v>
          </cell>
        </row>
        <row r="226">
          <cell r="B226" t="str">
            <v>租赁</v>
          </cell>
        </row>
        <row r="226">
          <cell r="F226" t="str">
            <v>深圳市腾艺汽车服务有限公司</v>
          </cell>
          <cell r="G226" t="str">
            <v>352203198905023353</v>
          </cell>
          <cell r="H226">
            <v>15160136006</v>
          </cell>
          <cell r="I226" t="str">
            <v>网约车以租代购方案</v>
          </cell>
          <cell r="J226" t="str">
            <v>风神E70/DFM7001G1F1BEV</v>
          </cell>
          <cell r="K226" t="str">
            <v>深圳</v>
          </cell>
        </row>
        <row r="226">
          <cell r="M226" t="str">
            <v>深圳市龙华区陶园路113号</v>
          </cell>
          <cell r="N226" t="str">
            <v>张晓凤</v>
          </cell>
          <cell r="O226" t="str">
            <v>丁艺</v>
          </cell>
          <cell r="P226" t="str">
            <v>徐莹莹</v>
          </cell>
          <cell r="Q226" t="str">
            <v>施吓辉</v>
          </cell>
          <cell r="R226">
            <v>15160136006</v>
          </cell>
          <cell r="S226" t="str">
            <v>李玮</v>
          </cell>
          <cell r="T226">
            <v>18605933100</v>
          </cell>
          <cell r="U226" t="str">
            <v>深圳市舒适捷汽车租赁有限公司</v>
          </cell>
        </row>
        <row r="226">
          <cell r="W226" t="str">
            <v>LDP31B96XNG036865</v>
          </cell>
          <cell r="X226" t="str">
            <v>粤BDP7400</v>
          </cell>
          <cell r="Y226" t="str">
            <v>862052211201412</v>
          </cell>
          <cell r="Z226">
            <v>45086</v>
          </cell>
          <cell r="AA226">
            <v>45106</v>
          </cell>
          <cell r="AB226" t="str">
            <v>2023/06</v>
          </cell>
          <cell r="AC226">
            <v>1</v>
          </cell>
          <cell r="AD226">
            <v>6</v>
          </cell>
          <cell r="AE226">
            <v>500</v>
          </cell>
          <cell r="AF226">
            <v>0</v>
          </cell>
          <cell r="AG226">
            <v>0</v>
          </cell>
          <cell r="AH226">
            <v>44742</v>
          </cell>
          <cell r="AI226">
            <v>44743</v>
          </cell>
          <cell r="AJ226">
            <v>44742</v>
          </cell>
        </row>
        <row r="226">
          <cell r="AL226">
            <v>9000</v>
          </cell>
          <cell r="AM226">
            <v>44742</v>
          </cell>
          <cell r="AN226" t="str">
            <v>深圳市舒适橙出行科技有限公司公账</v>
          </cell>
          <cell r="AO226">
            <v>2980</v>
          </cell>
          <cell r="AP226">
            <v>44770</v>
          </cell>
          <cell r="AQ226">
            <v>44862</v>
          </cell>
          <cell r="AR226">
            <v>3</v>
          </cell>
          <cell r="AS226">
            <v>8940</v>
          </cell>
          <cell r="AT226">
            <v>3</v>
          </cell>
          <cell r="AU226">
            <v>8940</v>
          </cell>
          <cell r="AV226" t="str">
            <v>正常</v>
          </cell>
          <cell r="AW226">
            <v>0</v>
          </cell>
          <cell r="AX226">
            <v>0</v>
          </cell>
          <cell r="AY226">
            <v>26573.36</v>
          </cell>
        </row>
        <row r="226">
          <cell r="BA226">
            <v>34</v>
          </cell>
          <cell r="BB226">
            <v>280.822941176471</v>
          </cell>
        </row>
        <row r="226">
          <cell r="BE226">
            <v>5</v>
          </cell>
          <cell r="BF226">
            <v>0</v>
          </cell>
          <cell r="BG226">
            <v>0</v>
          </cell>
          <cell r="BH226">
            <v>5</v>
          </cell>
          <cell r="BI226">
            <v>10</v>
          </cell>
          <cell r="BJ226">
            <v>0</v>
          </cell>
          <cell r="BK226">
            <v>0</v>
          </cell>
          <cell r="BL226">
            <v>20</v>
          </cell>
          <cell r="BM226" t="str">
            <v>A(优质)</v>
          </cell>
        </row>
        <row r="226">
          <cell r="BO226" t="str">
            <v/>
          </cell>
          <cell r="BP226" t="str">
            <v/>
          </cell>
        </row>
        <row r="226">
          <cell r="BW226" t="str">
            <v/>
          </cell>
          <cell r="BX226">
            <v>44742</v>
          </cell>
          <cell r="BY226" t="str">
            <v/>
          </cell>
          <cell r="BZ226" t="str">
            <v/>
          </cell>
        </row>
        <row r="226">
          <cell r="CD226" t="str">
            <v>FET-FH-202206R0011</v>
          </cell>
          <cell r="CE226" t="str">
            <v>孟成永</v>
          </cell>
          <cell r="CF226" t="str">
            <v>510524196709190012</v>
          </cell>
          <cell r="CG226">
            <v>15992889030</v>
          </cell>
          <cell r="CH226">
            <v>44748</v>
          </cell>
          <cell r="CI226">
            <v>44991</v>
          </cell>
        </row>
        <row r="227">
          <cell r="B227" t="str">
            <v>租赁</v>
          </cell>
        </row>
        <row r="227">
          <cell r="F227" t="str">
            <v>深圳市腾艺汽车服务有限公司</v>
          </cell>
          <cell r="G227" t="str">
            <v>352203198905023353</v>
          </cell>
          <cell r="H227">
            <v>15160136006</v>
          </cell>
          <cell r="I227" t="str">
            <v>网约车以租代购方案</v>
          </cell>
          <cell r="J227" t="str">
            <v>风神E70/DFM7001G1F1BEV</v>
          </cell>
          <cell r="K227" t="str">
            <v>深圳</v>
          </cell>
        </row>
        <row r="227">
          <cell r="M227" t="str">
            <v>深圳市龙华区陶园路113号</v>
          </cell>
          <cell r="N227" t="str">
            <v>张晓凤</v>
          </cell>
          <cell r="O227" t="str">
            <v>丁艺</v>
          </cell>
          <cell r="P227" t="str">
            <v>徐莹莹</v>
          </cell>
          <cell r="Q227" t="str">
            <v>施吓辉</v>
          </cell>
          <cell r="R227">
            <v>15160136006</v>
          </cell>
          <cell r="S227" t="str">
            <v>李玮</v>
          </cell>
          <cell r="T227">
            <v>18605933100</v>
          </cell>
          <cell r="U227" t="str">
            <v>深圳市舒适捷汽车租赁有限公司</v>
          </cell>
        </row>
        <row r="227">
          <cell r="W227" t="str">
            <v>LDP31B961NG036866</v>
          </cell>
          <cell r="X227" t="str">
            <v>粤BDP4590</v>
          </cell>
          <cell r="Y227" t="str">
            <v>862052211201449</v>
          </cell>
          <cell r="Z227">
            <v>45086</v>
          </cell>
          <cell r="AA227">
            <v>45106</v>
          </cell>
          <cell r="AB227" t="str">
            <v>2023/06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44742</v>
          </cell>
          <cell r="AI227">
            <v>44743</v>
          </cell>
          <cell r="AJ227">
            <v>44742</v>
          </cell>
        </row>
        <row r="227">
          <cell r="AL227">
            <v>9000</v>
          </cell>
          <cell r="AM227">
            <v>44742</v>
          </cell>
          <cell r="AN227" t="str">
            <v>深圳市舒适橙出行科技有限公司公账</v>
          </cell>
          <cell r="AO227">
            <v>2980</v>
          </cell>
          <cell r="AP227">
            <v>44770</v>
          </cell>
          <cell r="AQ227">
            <v>44862</v>
          </cell>
          <cell r="AR227">
            <v>3</v>
          </cell>
          <cell r="AS227">
            <v>8940</v>
          </cell>
          <cell r="AT227">
            <v>3</v>
          </cell>
          <cell r="AU227">
            <v>8940</v>
          </cell>
          <cell r="AV227" t="str">
            <v>正常</v>
          </cell>
          <cell r="AW227">
            <v>0</v>
          </cell>
          <cell r="AX227">
            <v>0</v>
          </cell>
          <cell r="AY227">
            <v>20342.05</v>
          </cell>
        </row>
        <row r="227">
          <cell r="BA227">
            <v>33</v>
          </cell>
          <cell r="BB227">
            <v>215.632727272727</v>
          </cell>
        </row>
        <row r="227">
          <cell r="BE227">
            <v>5</v>
          </cell>
          <cell r="BF227">
            <v>0</v>
          </cell>
          <cell r="BG227">
            <v>0</v>
          </cell>
          <cell r="BH227">
            <v>0</v>
          </cell>
          <cell r="BI227">
            <v>10</v>
          </cell>
          <cell r="BJ227">
            <v>0</v>
          </cell>
          <cell r="BK227">
            <v>0</v>
          </cell>
          <cell r="BL227">
            <v>15</v>
          </cell>
          <cell r="BM227" t="str">
            <v>A(优质)</v>
          </cell>
        </row>
        <row r="227">
          <cell r="BO227" t="str">
            <v/>
          </cell>
          <cell r="BP227" t="str">
            <v/>
          </cell>
        </row>
        <row r="227">
          <cell r="BW227" t="str">
            <v/>
          </cell>
          <cell r="BX227">
            <v>44742</v>
          </cell>
          <cell r="BY227" t="str">
            <v/>
          </cell>
          <cell r="BZ227" t="str">
            <v/>
          </cell>
        </row>
        <row r="227">
          <cell r="CD227" t="str">
            <v>FET-FH-202206R0011</v>
          </cell>
          <cell r="CE227" t="str">
            <v>吕金颖</v>
          </cell>
          <cell r="CF227" t="str">
            <v>450821198603302530</v>
          </cell>
          <cell r="CG227">
            <v>15818765661</v>
          </cell>
          <cell r="CH227">
            <v>44759</v>
          </cell>
          <cell r="CI227">
            <v>45001</v>
          </cell>
        </row>
        <row r="228">
          <cell r="B228" t="str">
            <v>租赁</v>
          </cell>
        </row>
        <row r="228">
          <cell r="F228" t="str">
            <v>深圳市腾艺汽车服务有限公司</v>
          </cell>
          <cell r="G228" t="str">
            <v>352203198905023353</v>
          </cell>
          <cell r="H228">
            <v>15160136006</v>
          </cell>
          <cell r="I228" t="str">
            <v>网约车以租代购方案</v>
          </cell>
          <cell r="J228" t="str">
            <v>风神E70/DFM7001G1F1BEV</v>
          </cell>
          <cell r="K228" t="str">
            <v>深圳</v>
          </cell>
        </row>
        <row r="228">
          <cell r="M228" t="str">
            <v>深圳市龙华区陶园路113号</v>
          </cell>
          <cell r="N228" t="str">
            <v>张晓凤</v>
          </cell>
          <cell r="O228" t="str">
            <v>丁艺</v>
          </cell>
          <cell r="P228" t="str">
            <v>徐莹莹</v>
          </cell>
          <cell r="Q228" t="str">
            <v>施吓辉</v>
          </cell>
          <cell r="R228">
            <v>15160136006</v>
          </cell>
          <cell r="S228" t="str">
            <v>李玮</v>
          </cell>
          <cell r="T228">
            <v>18605933100</v>
          </cell>
          <cell r="U228" t="str">
            <v>深圳市舒适捷汽车租赁有限公司</v>
          </cell>
        </row>
        <row r="228">
          <cell r="W228" t="str">
            <v>LDP31B967NG043918</v>
          </cell>
          <cell r="X228" t="str">
            <v>粤BDJ0480</v>
          </cell>
          <cell r="Y228" t="str">
            <v>862052211201776</v>
          </cell>
          <cell r="Z228">
            <v>45086</v>
          </cell>
          <cell r="AA228">
            <v>45106</v>
          </cell>
          <cell r="AB228" t="str">
            <v>2023/06</v>
          </cell>
          <cell r="AC228">
            <v>2</v>
          </cell>
          <cell r="AD228">
            <v>6</v>
          </cell>
          <cell r="AE228">
            <v>800</v>
          </cell>
          <cell r="AF228">
            <v>0</v>
          </cell>
          <cell r="AG228">
            <v>0</v>
          </cell>
          <cell r="AH228">
            <v>44742</v>
          </cell>
          <cell r="AI228">
            <v>44743</v>
          </cell>
          <cell r="AJ228">
            <v>44742</v>
          </cell>
        </row>
        <row r="228">
          <cell r="AL228">
            <v>9000</v>
          </cell>
          <cell r="AM228">
            <v>44742</v>
          </cell>
          <cell r="AN228" t="str">
            <v>深圳市舒适橙出行科技有限公司公账</v>
          </cell>
          <cell r="AO228">
            <v>2980</v>
          </cell>
          <cell r="AP228">
            <v>44770</v>
          </cell>
          <cell r="AQ228">
            <v>44862</v>
          </cell>
          <cell r="AR228">
            <v>3</v>
          </cell>
          <cell r="AS228">
            <v>8940</v>
          </cell>
          <cell r="AT228">
            <v>3</v>
          </cell>
          <cell r="AU228">
            <v>8940</v>
          </cell>
          <cell r="AV228" t="str">
            <v>正常</v>
          </cell>
          <cell r="AW228">
            <v>0</v>
          </cell>
          <cell r="AX228">
            <v>0</v>
          </cell>
          <cell r="AY228">
            <v>29318.52</v>
          </cell>
        </row>
        <row r="228">
          <cell r="BA228">
            <v>32</v>
          </cell>
          <cell r="BB228">
            <v>310.459375</v>
          </cell>
        </row>
        <row r="228">
          <cell r="BE228">
            <v>5</v>
          </cell>
          <cell r="BF228">
            <v>0</v>
          </cell>
          <cell r="BG228">
            <v>0</v>
          </cell>
          <cell r="BH228">
            <v>10</v>
          </cell>
          <cell r="BI228">
            <v>10</v>
          </cell>
          <cell r="BJ228">
            <v>0</v>
          </cell>
          <cell r="BK228">
            <v>0</v>
          </cell>
          <cell r="BL228">
            <v>25</v>
          </cell>
          <cell r="BM228" t="str">
            <v>A(优质)</v>
          </cell>
        </row>
        <row r="228">
          <cell r="BO228" t="str">
            <v/>
          </cell>
          <cell r="BP228" t="str">
            <v/>
          </cell>
        </row>
        <row r="228">
          <cell r="BW228" t="str">
            <v/>
          </cell>
          <cell r="BX228">
            <v>44742</v>
          </cell>
          <cell r="BY228" t="str">
            <v/>
          </cell>
          <cell r="BZ228" t="str">
            <v/>
          </cell>
        </row>
        <row r="228">
          <cell r="CD228" t="str">
            <v>FET-FH-202206R0011</v>
          </cell>
          <cell r="CE228" t="str">
            <v>林海</v>
          </cell>
          <cell r="CF228" t="str">
            <v>440921198005082615</v>
          </cell>
          <cell r="CG228">
            <v>17885604944</v>
          </cell>
          <cell r="CH228">
            <v>44749</v>
          </cell>
          <cell r="CI228">
            <v>44991</v>
          </cell>
        </row>
        <row r="229">
          <cell r="B229" t="str">
            <v>租赁</v>
          </cell>
        </row>
        <row r="229">
          <cell r="F229" t="str">
            <v>深圳市腾艺汽车服务有限公司</v>
          </cell>
          <cell r="G229" t="str">
            <v>352203198905023353</v>
          </cell>
          <cell r="H229">
            <v>15160136006</v>
          </cell>
          <cell r="I229" t="str">
            <v>网约车以租代购方案</v>
          </cell>
          <cell r="J229" t="str">
            <v>风神E70/DFM7001G1F1BEV</v>
          </cell>
          <cell r="K229" t="str">
            <v>深圳</v>
          </cell>
        </row>
        <row r="229">
          <cell r="M229" t="str">
            <v>深圳市龙华区陶园路113号</v>
          </cell>
          <cell r="N229" t="str">
            <v>张晓凤</v>
          </cell>
          <cell r="O229" t="str">
            <v>丁艺</v>
          </cell>
          <cell r="P229" t="str">
            <v>徐莹莹</v>
          </cell>
          <cell r="Q229" t="str">
            <v>施吓辉</v>
          </cell>
          <cell r="R229">
            <v>15160136006</v>
          </cell>
          <cell r="S229" t="str">
            <v>李玮</v>
          </cell>
          <cell r="T229">
            <v>18605933100</v>
          </cell>
          <cell r="U229" t="str">
            <v>深圳市舒适捷汽车租赁有限公司</v>
          </cell>
        </row>
        <row r="229">
          <cell r="W229" t="str">
            <v>LDP31B961NG043381</v>
          </cell>
          <cell r="X229" t="str">
            <v>粤BDM1112</v>
          </cell>
          <cell r="Y229" t="str">
            <v>862052211201738</v>
          </cell>
          <cell r="Z229">
            <v>45086</v>
          </cell>
          <cell r="AA229">
            <v>45106</v>
          </cell>
          <cell r="AB229" t="str">
            <v>2023/06</v>
          </cell>
          <cell r="AC229">
            <v>2</v>
          </cell>
          <cell r="AD229">
            <v>6</v>
          </cell>
          <cell r="AE229">
            <v>800</v>
          </cell>
          <cell r="AF229">
            <v>0</v>
          </cell>
          <cell r="AG229">
            <v>0</v>
          </cell>
          <cell r="AH229">
            <v>44742</v>
          </cell>
          <cell r="AI229">
            <v>44743</v>
          </cell>
          <cell r="AJ229">
            <v>44742</v>
          </cell>
        </row>
        <row r="229">
          <cell r="AL229">
            <v>9000</v>
          </cell>
          <cell r="AM229">
            <v>44742</v>
          </cell>
          <cell r="AN229" t="str">
            <v>深圳市舒适橙出行科技有限公司公账</v>
          </cell>
          <cell r="AO229">
            <v>2980</v>
          </cell>
          <cell r="AP229">
            <v>44770</v>
          </cell>
          <cell r="AQ229">
            <v>44862</v>
          </cell>
          <cell r="AR229">
            <v>3</v>
          </cell>
          <cell r="AS229">
            <v>8940</v>
          </cell>
          <cell r="AT229">
            <v>3</v>
          </cell>
          <cell r="AU229">
            <v>8940</v>
          </cell>
          <cell r="AV229" t="str">
            <v>正常</v>
          </cell>
          <cell r="AW229">
            <v>0</v>
          </cell>
          <cell r="AX229">
            <v>0</v>
          </cell>
          <cell r="AY229">
            <v>22171.64</v>
          </cell>
        </row>
        <row r="229">
          <cell r="BA229">
            <v>29</v>
          </cell>
          <cell r="BB229">
            <v>287.770344827586</v>
          </cell>
        </row>
        <row r="229">
          <cell r="BE229">
            <v>5</v>
          </cell>
          <cell r="BF229">
            <v>0</v>
          </cell>
          <cell r="BG229">
            <v>0</v>
          </cell>
          <cell r="BH229">
            <v>10</v>
          </cell>
          <cell r="BI229">
            <v>10</v>
          </cell>
          <cell r="BJ229">
            <v>0</v>
          </cell>
          <cell r="BK229">
            <v>0</v>
          </cell>
          <cell r="BL229">
            <v>25</v>
          </cell>
          <cell r="BM229" t="str">
            <v>A(优质)</v>
          </cell>
        </row>
        <row r="229">
          <cell r="BO229" t="str">
            <v/>
          </cell>
          <cell r="BP229" t="str">
            <v/>
          </cell>
        </row>
        <row r="229">
          <cell r="BW229" t="str">
            <v/>
          </cell>
          <cell r="BX229">
            <v>44742</v>
          </cell>
          <cell r="BY229" t="str">
            <v/>
          </cell>
          <cell r="BZ229" t="str">
            <v/>
          </cell>
        </row>
        <row r="229">
          <cell r="CD229" t="str">
            <v>FET-FH-202206R0011</v>
          </cell>
          <cell r="CE229" t="str">
            <v>曲艳蕊</v>
          </cell>
          <cell r="CF229" t="str">
            <v>230622198605056788</v>
          </cell>
          <cell r="CG229">
            <v>13244818069</v>
          </cell>
          <cell r="CH229">
            <v>44749</v>
          </cell>
          <cell r="CI229">
            <v>45114</v>
          </cell>
        </row>
        <row r="230">
          <cell r="B230" t="str">
            <v>租赁</v>
          </cell>
        </row>
        <row r="230">
          <cell r="F230" t="str">
            <v>深圳市腾艺汽车服务有限公司</v>
          </cell>
          <cell r="G230" t="str">
            <v>352203198905023353</v>
          </cell>
          <cell r="H230">
            <v>15160136006</v>
          </cell>
          <cell r="I230" t="str">
            <v>网约车以租代购方案</v>
          </cell>
          <cell r="J230" t="str">
            <v>风神E70/DFM7001G1F1BEV</v>
          </cell>
          <cell r="K230" t="str">
            <v>深圳</v>
          </cell>
        </row>
        <row r="230">
          <cell r="M230" t="str">
            <v>深圳市龙华区陶园路113号</v>
          </cell>
          <cell r="N230" t="str">
            <v>张晓凤</v>
          </cell>
          <cell r="O230" t="str">
            <v>丁艺</v>
          </cell>
          <cell r="P230" t="str">
            <v>徐莹莹</v>
          </cell>
          <cell r="Q230" t="str">
            <v>施吓辉</v>
          </cell>
          <cell r="R230">
            <v>15160136006</v>
          </cell>
          <cell r="S230" t="str">
            <v>李玮</v>
          </cell>
          <cell r="T230">
            <v>18605933100</v>
          </cell>
          <cell r="U230" t="str">
            <v>深圳市舒适捷汽车租赁有限公司</v>
          </cell>
        </row>
        <row r="230">
          <cell r="W230" t="str">
            <v>LDP31B964NG036876</v>
          </cell>
          <cell r="X230" t="str">
            <v>粤BDJ4309</v>
          </cell>
          <cell r="Y230" t="str">
            <v>862052211200772</v>
          </cell>
          <cell r="Z230">
            <v>45086</v>
          </cell>
          <cell r="AA230">
            <v>45106</v>
          </cell>
          <cell r="AB230" t="str">
            <v>2023/06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44742</v>
          </cell>
          <cell r="AI230">
            <v>44743</v>
          </cell>
          <cell r="AJ230">
            <v>44742</v>
          </cell>
        </row>
        <row r="230">
          <cell r="AL230">
            <v>9000</v>
          </cell>
          <cell r="AM230">
            <v>44742</v>
          </cell>
          <cell r="AN230" t="str">
            <v>深圳市舒适橙出行科技有限公司公账</v>
          </cell>
          <cell r="AO230">
            <v>2980</v>
          </cell>
          <cell r="AP230">
            <v>44770</v>
          </cell>
          <cell r="AQ230">
            <v>44862</v>
          </cell>
          <cell r="AR230">
            <v>3</v>
          </cell>
          <cell r="AS230">
            <v>8940</v>
          </cell>
          <cell r="AT230">
            <v>3</v>
          </cell>
          <cell r="AU230">
            <v>8940</v>
          </cell>
          <cell r="AV230" t="str">
            <v>正常</v>
          </cell>
          <cell r="AW230">
            <v>0</v>
          </cell>
          <cell r="AX230">
            <v>0</v>
          </cell>
          <cell r="AY230">
            <v>18090.84</v>
          </cell>
        </row>
        <row r="230">
          <cell r="BA230">
            <v>28</v>
          </cell>
          <cell r="BB230">
            <v>211.158214285714</v>
          </cell>
        </row>
        <row r="230">
          <cell r="BE230">
            <v>5</v>
          </cell>
          <cell r="BF230">
            <v>0</v>
          </cell>
          <cell r="BG230">
            <v>0</v>
          </cell>
          <cell r="BH230">
            <v>0</v>
          </cell>
          <cell r="BI230">
            <v>10</v>
          </cell>
          <cell r="BJ230">
            <v>0</v>
          </cell>
          <cell r="BK230">
            <v>0</v>
          </cell>
          <cell r="BL230">
            <v>15</v>
          </cell>
          <cell r="BM230" t="str">
            <v>A(优质)</v>
          </cell>
        </row>
        <row r="230">
          <cell r="BO230" t="str">
            <v/>
          </cell>
          <cell r="BP230" t="str">
            <v/>
          </cell>
        </row>
        <row r="230">
          <cell r="BW230" t="str">
            <v/>
          </cell>
          <cell r="BX230">
            <v>44742</v>
          </cell>
          <cell r="BY230" t="str">
            <v/>
          </cell>
          <cell r="BZ230" t="str">
            <v/>
          </cell>
        </row>
        <row r="230">
          <cell r="CD230" t="str">
            <v>FET-FH-202206R0011</v>
          </cell>
          <cell r="CE230" t="str">
            <v>姜春涛</v>
          </cell>
          <cell r="CF230" t="str">
            <v>230621199110113638</v>
          </cell>
          <cell r="CG230">
            <v>13172467970</v>
          </cell>
          <cell r="CH230">
            <v>44754</v>
          </cell>
          <cell r="CI230">
            <v>45119</v>
          </cell>
        </row>
        <row r="231">
          <cell r="B231" t="str">
            <v>租赁</v>
          </cell>
        </row>
        <row r="231">
          <cell r="F231" t="str">
            <v>深圳市腾艺汽车服务有限公司</v>
          </cell>
          <cell r="G231" t="str">
            <v>352203198905023353</v>
          </cell>
          <cell r="H231">
            <v>15160136006</v>
          </cell>
          <cell r="I231" t="str">
            <v>网约车以租代购方案</v>
          </cell>
          <cell r="J231" t="str">
            <v>风神E70/DFM7001G1F1BEV</v>
          </cell>
          <cell r="K231" t="str">
            <v>深圳</v>
          </cell>
        </row>
        <row r="231">
          <cell r="M231" t="str">
            <v>深圳市龙华区陶园路113号</v>
          </cell>
          <cell r="N231" t="str">
            <v>张晓凤</v>
          </cell>
          <cell r="O231" t="str">
            <v>丁艺</v>
          </cell>
          <cell r="P231" t="str">
            <v>徐莹莹</v>
          </cell>
          <cell r="Q231" t="str">
            <v>施吓辉</v>
          </cell>
          <cell r="R231">
            <v>15160136006</v>
          </cell>
          <cell r="S231" t="str">
            <v>李玮</v>
          </cell>
          <cell r="T231">
            <v>18605933100</v>
          </cell>
          <cell r="U231" t="str">
            <v>深圳市舒适捷汽车租赁有限公司</v>
          </cell>
        </row>
        <row r="231">
          <cell r="W231" t="str">
            <v>LDP31B969NG043869</v>
          </cell>
          <cell r="X231" t="str">
            <v>粤BDM8740</v>
          </cell>
          <cell r="Y231" t="str">
            <v>862052211201400</v>
          </cell>
          <cell r="Z231">
            <v>45086</v>
          </cell>
          <cell r="AA231">
            <v>45106</v>
          </cell>
          <cell r="AB231" t="str">
            <v>2023/06</v>
          </cell>
          <cell r="AC231">
            <v>1</v>
          </cell>
          <cell r="AD231">
            <v>6</v>
          </cell>
          <cell r="AE231">
            <v>500</v>
          </cell>
          <cell r="AF231">
            <v>0</v>
          </cell>
          <cell r="AG231">
            <v>0</v>
          </cell>
          <cell r="AH231">
            <v>44742</v>
          </cell>
          <cell r="AI231">
            <v>44743</v>
          </cell>
          <cell r="AJ231">
            <v>44742</v>
          </cell>
        </row>
        <row r="231">
          <cell r="AL231">
            <v>9000</v>
          </cell>
          <cell r="AM231">
            <v>44742</v>
          </cell>
          <cell r="AN231" t="str">
            <v>深圳市舒适橙出行科技有限公司公账</v>
          </cell>
          <cell r="AO231">
            <v>2980</v>
          </cell>
          <cell r="AP231">
            <v>44770</v>
          </cell>
          <cell r="AQ231">
            <v>44862</v>
          </cell>
          <cell r="AR231">
            <v>3</v>
          </cell>
          <cell r="AS231">
            <v>8940</v>
          </cell>
          <cell r="AT231">
            <v>3</v>
          </cell>
          <cell r="AU231">
            <v>8940</v>
          </cell>
          <cell r="AV231" t="str">
            <v>正常</v>
          </cell>
          <cell r="AW231">
            <v>0</v>
          </cell>
          <cell r="AX231">
            <v>0</v>
          </cell>
          <cell r="AY231">
            <v>33217.14</v>
          </cell>
        </row>
        <row r="231">
          <cell r="BA231">
            <v>33</v>
          </cell>
          <cell r="BB231">
            <v>361.490303030303</v>
          </cell>
        </row>
        <row r="231">
          <cell r="BE231">
            <v>5</v>
          </cell>
          <cell r="BF231">
            <v>0</v>
          </cell>
          <cell r="BG231">
            <v>0</v>
          </cell>
          <cell r="BH231">
            <v>5</v>
          </cell>
          <cell r="BI231">
            <v>10</v>
          </cell>
          <cell r="BJ231">
            <v>0</v>
          </cell>
          <cell r="BK231">
            <v>0</v>
          </cell>
          <cell r="BL231">
            <v>20</v>
          </cell>
          <cell r="BM231" t="str">
            <v>A(优质)</v>
          </cell>
        </row>
        <row r="231">
          <cell r="BO231" t="str">
            <v/>
          </cell>
          <cell r="BP231" t="str">
            <v/>
          </cell>
        </row>
        <row r="231">
          <cell r="BW231" t="str">
            <v/>
          </cell>
          <cell r="BX231">
            <v>44742</v>
          </cell>
          <cell r="BY231" t="str">
            <v/>
          </cell>
          <cell r="BZ231" t="str">
            <v/>
          </cell>
        </row>
        <row r="231">
          <cell r="CD231" t="str">
            <v>FET-FH-202206R0011</v>
          </cell>
          <cell r="CE231" t="str">
            <v>沈扬阳</v>
          </cell>
          <cell r="CF231" t="str">
            <v>45052119941020625X</v>
          </cell>
          <cell r="CG231">
            <v>19126256570</v>
          </cell>
          <cell r="CH231">
            <v>44757</v>
          </cell>
          <cell r="CI231">
            <v>45852</v>
          </cell>
        </row>
        <row r="232">
          <cell r="B232" t="str">
            <v>租赁</v>
          </cell>
        </row>
        <row r="232">
          <cell r="F232" t="str">
            <v>深圳市腾艺汽车服务有限公司</v>
          </cell>
          <cell r="G232" t="str">
            <v>352203198905023353</v>
          </cell>
          <cell r="H232">
            <v>15160136006</v>
          </cell>
          <cell r="I232" t="str">
            <v>网约车以租代购方案</v>
          </cell>
          <cell r="J232" t="str">
            <v>风神E70/DFM7001G1F1BEV</v>
          </cell>
          <cell r="K232" t="str">
            <v>深圳</v>
          </cell>
        </row>
        <row r="232">
          <cell r="M232" t="str">
            <v>深圳市龙华区陶园路113号</v>
          </cell>
          <cell r="N232" t="str">
            <v>张晓凤</v>
          </cell>
          <cell r="O232" t="str">
            <v>丁艺</v>
          </cell>
          <cell r="P232" t="str">
            <v>徐莹莹</v>
          </cell>
          <cell r="Q232" t="str">
            <v>施吓辉</v>
          </cell>
          <cell r="R232">
            <v>15160136006</v>
          </cell>
          <cell r="S232" t="str">
            <v>李玮</v>
          </cell>
          <cell r="T232">
            <v>18605933100</v>
          </cell>
          <cell r="U232" t="str">
            <v>深圳市舒适捷汽车租赁有限公司</v>
          </cell>
        </row>
        <row r="232">
          <cell r="W232" t="str">
            <v>LDP31B963NG043866</v>
          </cell>
          <cell r="X232" t="str">
            <v>粤BDR5760</v>
          </cell>
          <cell r="Y232" t="str">
            <v>862052211201475</v>
          </cell>
          <cell r="Z232">
            <v>45086</v>
          </cell>
          <cell r="AA232">
            <v>45106</v>
          </cell>
          <cell r="AB232" t="str">
            <v>2023/06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44742</v>
          </cell>
          <cell r="AI232">
            <v>44743</v>
          </cell>
          <cell r="AJ232">
            <v>44742</v>
          </cell>
        </row>
        <row r="232">
          <cell r="AL232">
            <v>9000</v>
          </cell>
          <cell r="AM232">
            <v>44742</v>
          </cell>
          <cell r="AN232" t="str">
            <v>深圳市舒适橙出行科技有限公司公账</v>
          </cell>
          <cell r="AO232">
            <v>2980</v>
          </cell>
          <cell r="AP232">
            <v>44770</v>
          </cell>
          <cell r="AQ232">
            <v>44862</v>
          </cell>
          <cell r="AR232">
            <v>3</v>
          </cell>
          <cell r="AS232">
            <v>8940</v>
          </cell>
          <cell r="AT232">
            <v>3</v>
          </cell>
          <cell r="AU232">
            <v>8940</v>
          </cell>
          <cell r="AV232" t="str">
            <v>正常</v>
          </cell>
          <cell r="AW232">
            <v>0</v>
          </cell>
          <cell r="AX232">
            <v>0</v>
          </cell>
          <cell r="AY232">
            <v>32899.02</v>
          </cell>
        </row>
        <row r="232">
          <cell r="BA232">
            <v>33</v>
          </cell>
          <cell r="BB232">
            <v>357.959393939394</v>
          </cell>
        </row>
        <row r="232">
          <cell r="BE232">
            <v>5</v>
          </cell>
          <cell r="BF232">
            <v>0</v>
          </cell>
          <cell r="BG232">
            <v>0</v>
          </cell>
          <cell r="BH232">
            <v>0</v>
          </cell>
          <cell r="BI232">
            <v>10</v>
          </cell>
          <cell r="BJ232">
            <v>0</v>
          </cell>
          <cell r="BK232">
            <v>0</v>
          </cell>
          <cell r="BL232">
            <v>15</v>
          </cell>
          <cell r="BM232" t="str">
            <v>A(优质)</v>
          </cell>
        </row>
        <row r="232">
          <cell r="BO232" t="str">
            <v/>
          </cell>
          <cell r="BP232" t="str">
            <v/>
          </cell>
        </row>
        <row r="232">
          <cell r="BW232" t="str">
            <v/>
          </cell>
          <cell r="BX232">
            <v>44742</v>
          </cell>
          <cell r="BY232" t="str">
            <v/>
          </cell>
          <cell r="BZ232" t="str">
            <v/>
          </cell>
        </row>
        <row r="232">
          <cell r="CD232" t="str">
            <v>FET-FH-202206R0011</v>
          </cell>
          <cell r="CE232" t="str">
            <v>刘超中</v>
          </cell>
          <cell r="CF232" t="str">
            <v>441625198912265415</v>
          </cell>
          <cell r="CG232">
            <v>13437621711</v>
          </cell>
          <cell r="CH232">
            <v>44754</v>
          </cell>
          <cell r="CI232">
            <v>45028</v>
          </cell>
        </row>
        <row r="233">
          <cell r="B233" t="str">
            <v>租赁</v>
          </cell>
        </row>
        <row r="233">
          <cell r="F233" t="str">
            <v>深圳市腾艺汽车服务有限公司</v>
          </cell>
          <cell r="G233" t="str">
            <v>352203198905023353</v>
          </cell>
          <cell r="H233">
            <v>15160136006</v>
          </cell>
          <cell r="I233" t="str">
            <v>网约车以租代购方案</v>
          </cell>
          <cell r="J233" t="str">
            <v>风神E70/DFM7001G1F1BEV</v>
          </cell>
          <cell r="K233" t="str">
            <v>深圳</v>
          </cell>
        </row>
        <row r="233">
          <cell r="M233" t="str">
            <v>深圳市龙华区陶园路113号</v>
          </cell>
          <cell r="N233" t="str">
            <v>张晓凤</v>
          </cell>
          <cell r="O233" t="str">
            <v>丁艺</v>
          </cell>
          <cell r="P233" t="str">
            <v>徐莹莹</v>
          </cell>
          <cell r="Q233" t="str">
            <v>施吓辉</v>
          </cell>
          <cell r="R233">
            <v>15160136006</v>
          </cell>
          <cell r="S233" t="str">
            <v>李玮</v>
          </cell>
          <cell r="T233">
            <v>18605933100</v>
          </cell>
          <cell r="U233" t="str">
            <v>深圳市舒适捷汽车租赁有限公司</v>
          </cell>
        </row>
        <row r="233">
          <cell r="W233" t="str">
            <v>LDP31B961NG043915</v>
          </cell>
          <cell r="X233" t="str">
            <v>粤BDM1280</v>
          </cell>
          <cell r="Y233" t="str">
            <v>862052211200816</v>
          </cell>
          <cell r="Z233">
            <v>45086</v>
          </cell>
          <cell r="AA233">
            <v>45106</v>
          </cell>
          <cell r="AB233" t="str">
            <v>2023/06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44742</v>
          </cell>
          <cell r="AI233">
            <v>44743</v>
          </cell>
          <cell r="AJ233">
            <v>44742</v>
          </cell>
        </row>
        <row r="233">
          <cell r="AL233">
            <v>9000</v>
          </cell>
          <cell r="AM233">
            <v>44742</v>
          </cell>
          <cell r="AN233" t="str">
            <v>深圳市舒适橙出行科技有限公司公账</v>
          </cell>
          <cell r="AO233">
            <v>2980</v>
          </cell>
          <cell r="AP233">
            <v>44770</v>
          </cell>
          <cell r="AQ233">
            <v>44862</v>
          </cell>
          <cell r="AR233">
            <v>3</v>
          </cell>
          <cell r="AS233">
            <v>8940</v>
          </cell>
          <cell r="AT233">
            <v>3</v>
          </cell>
          <cell r="AU233">
            <v>8940</v>
          </cell>
          <cell r="AV233" t="str">
            <v>正常</v>
          </cell>
          <cell r="AW233">
            <v>0</v>
          </cell>
          <cell r="AX233">
            <v>0</v>
          </cell>
          <cell r="AY233">
            <v>7240.81</v>
          </cell>
        </row>
        <row r="233">
          <cell r="BA233">
            <v>26</v>
          </cell>
          <cell r="BB233">
            <v>132.572692307692</v>
          </cell>
        </row>
        <row r="233">
          <cell r="BE233">
            <v>5</v>
          </cell>
          <cell r="BF233">
            <v>5</v>
          </cell>
          <cell r="BG233">
            <v>0</v>
          </cell>
          <cell r="BH233">
            <v>0</v>
          </cell>
          <cell r="BI233">
            <v>10</v>
          </cell>
          <cell r="BJ233">
            <v>0</v>
          </cell>
          <cell r="BK233">
            <v>0</v>
          </cell>
          <cell r="BL233">
            <v>20</v>
          </cell>
          <cell r="BM233" t="str">
            <v>A(优质)</v>
          </cell>
        </row>
        <row r="233">
          <cell r="BO233" t="str">
            <v/>
          </cell>
          <cell r="BP233" t="str">
            <v/>
          </cell>
        </row>
        <row r="233">
          <cell r="BW233" t="str">
            <v/>
          </cell>
          <cell r="BX233">
            <v>44742</v>
          </cell>
          <cell r="BY233" t="str">
            <v/>
          </cell>
          <cell r="BZ233" t="str">
            <v/>
          </cell>
        </row>
        <row r="233">
          <cell r="CD233" t="str">
            <v>FET-FH-202206R0011</v>
          </cell>
          <cell r="CE233" t="str">
            <v>杨吉飞</v>
          </cell>
          <cell r="CF233" t="str">
            <v>430523199911233511</v>
          </cell>
          <cell r="CG233">
            <v>19967921855</v>
          </cell>
          <cell r="CH233">
            <v>44750</v>
          </cell>
          <cell r="CI233">
            <v>44993</v>
          </cell>
        </row>
        <row r="234">
          <cell r="B234" t="str">
            <v>租赁</v>
          </cell>
        </row>
        <row r="234">
          <cell r="F234" t="str">
            <v>深圳市腾艺汽车服务有限公司</v>
          </cell>
          <cell r="G234" t="str">
            <v>352203198905023353</v>
          </cell>
          <cell r="H234">
            <v>15160136006</v>
          </cell>
          <cell r="I234" t="str">
            <v>网约车以租代购方案</v>
          </cell>
          <cell r="J234" t="str">
            <v>风神E70/DFM7001G1F1BEV</v>
          </cell>
          <cell r="K234" t="str">
            <v>深圳</v>
          </cell>
        </row>
        <row r="234">
          <cell r="M234" t="str">
            <v>深圳市龙华区陶园路113号</v>
          </cell>
          <cell r="N234" t="str">
            <v>张晓凤</v>
          </cell>
          <cell r="O234" t="str">
            <v>丁艺</v>
          </cell>
          <cell r="P234" t="str">
            <v>徐莹莹</v>
          </cell>
          <cell r="Q234" t="str">
            <v>施吓辉</v>
          </cell>
          <cell r="R234">
            <v>15160136006</v>
          </cell>
          <cell r="S234" t="str">
            <v>李玮</v>
          </cell>
          <cell r="T234">
            <v>18605933100</v>
          </cell>
          <cell r="U234" t="str">
            <v>深圳市舒适捷汽车租赁有限公司</v>
          </cell>
        </row>
        <row r="234">
          <cell r="W234" t="str">
            <v>LDP31B968NG036895</v>
          </cell>
          <cell r="X234" t="str">
            <v>粤BDG2450</v>
          </cell>
          <cell r="Y234" t="str">
            <v>862052211201485</v>
          </cell>
          <cell r="Z234">
            <v>45086</v>
          </cell>
          <cell r="AA234">
            <v>45106</v>
          </cell>
          <cell r="AB234" t="str">
            <v>2023/06</v>
          </cell>
          <cell r="AC234">
            <v>5</v>
          </cell>
          <cell r="AD234">
            <v>0</v>
          </cell>
          <cell r="AE234">
            <v>2500</v>
          </cell>
          <cell r="AF234">
            <v>0</v>
          </cell>
          <cell r="AG234">
            <v>0</v>
          </cell>
          <cell r="AH234">
            <v>44742</v>
          </cell>
          <cell r="AI234">
            <v>44743</v>
          </cell>
          <cell r="AJ234">
            <v>44742</v>
          </cell>
        </row>
        <row r="234">
          <cell r="AL234">
            <v>9000</v>
          </cell>
          <cell r="AM234">
            <v>44742</v>
          </cell>
          <cell r="AN234" t="str">
            <v>深圳市舒适橙出行科技有限公司公账</v>
          </cell>
          <cell r="AO234">
            <v>2980</v>
          </cell>
          <cell r="AP234">
            <v>44770</v>
          </cell>
          <cell r="AQ234">
            <v>44862</v>
          </cell>
          <cell r="AR234">
            <v>3</v>
          </cell>
          <cell r="AS234">
            <v>8940</v>
          </cell>
          <cell r="AT234">
            <v>3</v>
          </cell>
          <cell r="AU234">
            <v>8940</v>
          </cell>
          <cell r="AV234" t="str">
            <v>正常</v>
          </cell>
          <cell r="AW234">
            <v>0</v>
          </cell>
          <cell r="AX234">
            <v>0</v>
          </cell>
          <cell r="AY234">
            <v>15985.02</v>
          </cell>
        </row>
        <row r="234">
          <cell r="BA234">
            <v>20</v>
          </cell>
          <cell r="BB234">
            <v>157.565</v>
          </cell>
        </row>
        <row r="234">
          <cell r="BE234">
            <v>5</v>
          </cell>
          <cell r="BF234">
            <v>5</v>
          </cell>
          <cell r="BG234">
            <v>0</v>
          </cell>
          <cell r="BH234" t="str">
            <v/>
          </cell>
          <cell r="BI234">
            <v>10</v>
          </cell>
          <cell r="BJ234">
            <v>0</v>
          </cell>
          <cell r="BK234">
            <v>0</v>
          </cell>
          <cell r="BL234">
            <v>20</v>
          </cell>
          <cell r="BM234" t="str">
            <v>A(优质)</v>
          </cell>
        </row>
        <row r="234">
          <cell r="BO234" t="str">
            <v/>
          </cell>
          <cell r="BP234" t="str">
            <v/>
          </cell>
        </row>
        <row r="234">
          <cell r="BW234" t="str">
            <v/>
          </cell>
          <cell r="BX234">
            <v>44742</v>
          </cell>
          <cell r="BY234" t="str">
            <v/>
          </cell>
          <cell r="BZ234" t="str">
            <v/>
          </cell>
        </row>
        <row r="234">
          <cell r="CD234" t="str">
            <v>FET-FH-202206R0011</v>
          </cell>
          <cell r="CE234" t="str">
            <v>罗敏</v>
          </cell>
          <cell r="CF234" t="str">
            <v>362522198708251514</v>
          </cell>
          <cell r="CG234">
            <v>15070444064</v>
          </cell>
          <cell r="CH234">
            <v>44748</v>
          </cell>
          <cell r="CI234">
            <v>44990</v>
          </cell>
        </row>
        <row r="235">
          <cell r="B235" t="str">
            <v>租赁</v>
          </cell>
        </row>
        <row r="235">
          <cell r="F235" t="str">
            <v>深圳市腾艺汽车服务有限公司</v>
          </cell>
          <cell r="G235" t="str">
            <v>352203198905023353</v>
          </cell>
          <cell r="H235">
            <v>15160136006</v>
          </cell>
          <cell r="I235" t="str">
            <v>网约车以租代购方案</v>
          </cell>
          <cell r="J235" t="str">
            <v>风神E70/DFM7001G1F1BEV</v>
          </cell>
          <cell r="K235" t="str">
            <v>深圳</v>
          </cell>
        </row>
        <row r="235">
          <cell r="M235" t="str">
            <v>深圳市龙华区陶园路113号</v>
          </cell>
          <cell r="N235" t="str">
            <v>张晓凤</v>
          </cell>
          <cell r="O235" t="str">
            <v>丁艺</v>
          </cell>
          <cell r="P235" t="str">
            <v>徐莹莹</v>
          </cell>
          <cell r="Q235" t="str">
            <v>施吓辉</v>
          </cell>
          <cell r="R235">
            <v>15160136006</v>
          </cell>
          <cell r="S235" t="str">
            <v>李玮</v>
          </cell>
          <cell r="T235">
            <v>18605933100</v>
          </cell>
          <cell r="U235" t="str">
            <v>深圳市舒适捷汽车租赁有限公司</v>
          </cell>
        </row>
        <row r="235">
          <cell r="W235" t="str">
            <v>LDP31B967NG036869</v>
          </cell>
          <cell r="X235" t="str">
            <v>粤BDP0050</v>
          </cell>
          <cell r="Y235" t="str">
            <v>862052211201418</v>
          </cell>
          <cell r="Z235">
            <v>45086</v>
          </cell>
          <cell r="AA235">
            <v>45106</v>
          </cell>
          <cell r="AB235" t="str">
            <v>2023/06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44742</v>
          </cell>
          <cell r="AI235">
            <v>44743</v>
          </cell>
          <cell r="AJ235">
            <v>44742</v>
          </cell>
        </row>
        <row r="235">
          <cell r="AL235">
            <v>9000</v>
          </cell>
          <cell r="AM235">
            <v>44742</v>
          </cell>
          <cell r="AN235" t="str">
            <v>深圳市舒适橙出行科技有限公司公账</v>
          </cell>
          <cell r="AO235">
            <v>2980</v>
          </cell>
          <cell r="AP235">
            <v>44770</v>
          </cell>
          <cell r="AQ235">
            <v>44862</v>
          </cell>
          <cell r="AR235">
            <v>3</v>
          </cell>
          <cell r="AS235">
            <v>8940</v>
          </cell>
          <cell r="AT235">
            <v>3</v>
          </cell>
          <cell r="AU235">
            <v>8940</v>
          </cell>
          <cell r="AV235" t="str">
            <v>正常</v>
          </cell>
          <cell r="AW235">
            <v>0</v>
          </cell>
          <cell r="AX235">
            <v>0</v>
          </cell>
          <cell r="AY235">
            <v>12450.14</v>
          </cell>
        </row>
        <row r="235">
          <cell r="BA235">
            <v>17</v>
          </cell>
          <cell r="BB235">
            <v>78.5358823529412</v>
          </cell>
        </row>
        <row r="235">
          <cell r="BE235">
            <v>5</v>
          </cell>
          <cell r="BF235">
            <v>10</v>
          </cell>
          <cell r="BG235">
            <v>0</v>
          </cell>
          <cell r="BH235">
            <v>0</v>
          </cell>
          <cell r="BI235">
            <v>10</v>
          </cell>
          <cell r="BJ235">
            <v>0</v>
          </cell>
          <cell r="BK235">
            <v>0</v>
          </cell>
          <cell r="BL235">
            <v>25</v>
          </cell>
          <cell r="BM235" t="str">
            <v>A(优质)</v>
          </cell>
        </row>
        <row r="235">
          <cell r="BO235" t="str">
            <v/>
          </cell>
          <cell r="BP235" t="str">
            <v/>
          </cell>
        </row>
        <row r="235">
          <cell r="BW235" t="str">
            <v/>
          </cell>
          <cell r="BX235">
            <v>44742</v>
          </cell>
          <cell r="BY235" t="str">
            <v/>
          </cell>
          <cell r="BZ235" t="str">
            <v/>
          </cell>
        </row>
        <row r="235">
          <cell r="CD235" t="str">
            <v>FET-FH-202206R0011</v>
          </cell>
          <cell r="CE235" t="str">
            <v>康志军</v>
          </cell>
          <cell r="CF235" t="str">
            <v>432524199102057018</v>
          </cell>
          <cell r="CG235">
            <v>19918866266</v>
          </cell>
          <cell r="CH235">
            <v>44752</v>
          </cell>
          <cell r="CI235">
            <v>44936</v>
          </cell>
        </row>
        <row r="236">
          <cell r="B236" t="str">
            <v>租赁</v>
          </cell>
        </row>
        <row r="236">
          <cell r="F236" t="str">
            <v>深圳市腾艺汽车服务有限公司</v>
          </cell>
          <cell r="G236" t="str">
            <v>352203198905023353</v>
          </cell>
          <cell r="H236">
            <v>15160136006</v>
          </cell>
          <cell r="I236" t="str">
            <v>网约车以租代购方案</v>
          </cell>
          <cell r="J236" t="str">
            <v>风神E70/DFM7001G1F1BEV</v>
          </cell>
          <cell r="K236" t="str">
            <v>深圳</v>
          </cell>
        </row>
        <row r="236">
          <cell r="M236" t="str">
            <v>深圳市龙华区陶园路113号</v>
          </cell>
          <cell r="N236" t="str">
            <v>张晓凤</v>
          </cell>
          <cell r="O236" t="str">
            <v>丁艺</v>
          </cell>
          <cell r="P236" t="str">
            <v>徐莹莹</v>
          </cell>
          <cell r="Q236" t="str">
            <v>施吓辉</v>
          </cell>
          <cell r="R236">
            <v>15160136006</v>
          </cell>
          <cell r="S236" t="str">
            <v>李玮</v>
          </cell>
          <cell r="T236">
            <v>18605933100</v>
          </cell>
          <cell r="U236" t="str">
            <v>深圳市舒适捷汽车租赁有限公司</v>
          </cell>
        </row>
        <row r="236">
          <cell r="W236" t="str">
            <v>LDP31B96XNG043993</v>
          </cell>
          <cell r="X236" t="str">
            <v>粤BDQ1280</v>
          </cell>
          <cell r="Y236" t="str">
            <v>862052211201393</v>
          </cell>
          <cell r="Z236">
            <v>45086</v>
          </cell>
          <cell r="AA236">
            <v>45106</v>
          </cell>
          <cell r="AB236" t="str">
            <v>2023/06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44742</v>
          </cell>
          <cell r="AI236">
            <v>44743</v>
          </cell>
          <cell r="AJ236">
            <v>44742</v>
          </cell>
        </row>
        <row r="236">
          <cell r="AL236">
            <v>9000</v>
          </cell>
          <cell r="AM236">
            <v>44742</v>
          </cell>
          <cell r="AN236" t="str">
            <v>深圳市舒适橙出行科技有限公司公账</v>
          </cell>
          <cell r="AO236">
            <v>2980</v>
          </cell>
          <cell r="AP236">
            <v>44770</v>
          </cell>
          <cell r="AQ236">
            <v>44862</v>
          </cell>
          <cell r="AR236">
            <v>3</v>
          </cell>
          <cell r="AS236">
            <v>8940</v>
          </cell>
          <cell r="AT236">
            <v>3</v>
          </cell>
          <cell r="AU236">
            <v>8940</v>
          </cell>
          <cell r="AV236" t="str">
            <v>正常</v>
          </cell>
          <cell r="AW236">
            <v>0</v>
          </cell>
          <cell r="AX236">
            <v>0</v>
          </cell>
          <cell r="AY236">
            <v>15280.53</v>
          </cell>
        </row>
        <row r="236">
          <cell r="BA236">
            <v>34</v>
          </cell>
          <cell r="BB236">
            <v>150.698823529412</v>
          </cell>
        </row>
        <row r="236">
          <cell r="BE236">
            <v>5</v>
          </cell>
          <cell r="BF236">
            <v>0</v>
          </cell>
          <cell r="BG236">
            <v>0</v>
          </cell>
          <cell r="BH236">
            <v>0</v>
          </cell>
          <cell r="BI236">
            <v>10</v>
          </cell>
          <cell r="BJ236">
            <v>0</v>
          </cell>
          <cell r="BK236">
            <v>0</v>
          </cell>
          <cell r="BL236">
            <v>15</v>
          </cell>
          <cell r="BM236" t="str">
            <v>A(优质)</v>
          </cell>
        </row>
        <row r="236">
          <cell r="BO236" t="str">
            <v/>
          </cell>
          <cell r="BP236" t="str">
            <v/>
          </cell>
        </row>
        <row r="236">
          <cell r="BW236" t="str">
            <v/>
          </cell>
          <cell r="BX236">
            <v>44742</v>
          </cell>
          <cell r="BY236" t="str">
            <v/>
          </cell>
          <cell r="BZ236" t="str">
            <v/>
          </cell>
        </row>
        <row r="236">
          <cell r="CD236" t="str">
            <v>FET-FH-202206R0011</v>
          </cell>
          <cell r="CE236" t="str">
            <v>万开权</v>
          </cell>
          <cell r="CF236" t="str">
            <v>433027197005133414</v>
          </cell>
          <cell r="CG236">
            <v>13923755802</v>
          </cell>
          <cell r="CH236">
            <v>44745</v>
          </cell>
          <cell r="CI236">
            <v>44988</v>
          </cell>
        </row>
        <row r="237">
          <cell r="B237" t="str">
            <v>租赁</v>
          </cell>
        </row>
        <row r="237">
          <cell r="F237" t="str">
            <v>深圳市腾艺汽车服务有限公司</v>
          </cell>
          <cell r="G237" t="str">
            <v>352203198905023353</v>
          </cell>
          <cell r="H237">
            <v>15160136006</v>
          </cell>
          <cell r="I237" t="str">
            <v>网约车以租代购方案</v>
          </cell>
          <cell r="J237" t="str">
            <v>风神E70/DFM7001G1F1BEV</v>
          </cell>
          <cell r="K237" t="str">
            <v>深圳</v>
          </cell>
        </row>
        <row r="237">
          <cell r="M237" t="str">
            <v>深圳市龙华区陶园路113号</v>
          </cell>
          <cell r="N237" t="str">
            <v>张晓凤</v>
          </cell>
          <cell r="O237" t="str">
            <v>丁艺</v>
          </cell>
          <cell r="P237" t="str">
            <v>徐莹莹</v>
          </cell>
          <cell r="Q237" t="str">
            <v>施吓辉</v>
          </cell>
          <cell r="R237">
            <v>15160136006</v>
          </cell>
          <cell r="S237" t="str">
            <v>李玮</v>
          </cell>
          <cell r="T237">
            <v>18605933100</v>
          </cell>
          <cell r="U237" t="str">
            <v>深圳市舒适捷汽车租赁有限公司</v>
          </cell>
        </row>
        <row r="237">
          <cell r="W237" t="str">
            <v>LDP31B969NG043984</v>
          </cell>
          <cell r="X237" t="str">
            <v>粤BDP2970</v>
          </cell>
          <cell r="Y237" t="str">
            <v>862052211200907</v>
          </cell>
          <cell r="Z237">
            <v>45086</v>
          </cell>
          <cell r="AA237">
            <v>45106</v>
          </cell>
          <cell r="AB237" t="str">
            <v>2023/06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44742</v>
          </cell>
          <cell r="AI237">
            <v>44743</v>
          </cell>
          <cell r="AJ237">
            <v>44742</v>
          </cell>
        </row>
        <row r="237">
          <cell r="AL237">
            <v>9000</v>
          </cell>
          <cell r="AM237">
            <v>44742</v>
          </cell>
          <cell r="AN237" t="str">
            <v>深圳市舒适橙出行科技有限公司公账</v>
          </cell>
          <cell r="AO237">
            <v>2980</v>
          </cell>
          <cell r="AP237">
            <v>44770</v>
          </cell>
          <cell r="AQ237">
            <v>44862</v>
          </cell>
          <cell r="AR237">
            <v>3</v>
          </cell>
          <cell r="AS237">
            <v>8940</v>
          </cell>
          <cell r="AT237">
            <v>3</v>
          </cell>
          <cell r="AU237">
            <v>8940</v>
          </cell>
          <cell r="AV237" t="str">
            <v>正常</v>
          </cell>
          <cell r="AW237">
            <v>0</v>
          </cell>
          <cell r="AX237">
            <v>0</v>
          </cell>
          <cell r="AY237">
            <v>18904.44</v>
          </cell>
        </row>
        <row r="237">
          <cell r="BA237">
            <v>29</v>
          </cell>
          <cell r="BB237">
            <v>202.665517241379</v>
          </cell>
        </row>
        <row r="237">
          <cell r="BE237">
            <v>5</v>
          </cell>
          <cell r="BF237">
            <v>0</v>
          </cell>
          <cell r="BG237">
            <v>0</v>
          </cell>
          <cell r="BH237">
            <v>0</v>
          </cell>
          <cell r="BI237">
            <v>10</v>
          </cell>
          <cell r="BJ237">
            <v>0</v>
          </cell>
          <cell r="BK237">
            <v>0</v>
          </cell>
          <cell r="BL237">
            <v>15</v>
          </cell>
          <cell r="BM237" t="str">
            <v>A(优质)</v>
          </cell>
        </row>
        <row r="237">
          <cell r="BO237" t="str">
            <v/>
          </cell>
          <cell r="BP237" t="str">
            <v/>
          </cell>
        </row>
        <row r="237">
          <cell r="BW237" t="str">
            <v/>
          </cell>
          <cell r="BX237">
            <v>44742</v>
          </cell>
          <cell r="BY237" t="str">
            <v/>
          </cell>
          <cell r="BZ237" t="str">
            <v/>
          </cell>
        </row>
        <row r="237">
          <cell r="CD237" t="str">
            <v>FET-FH-202206R0011</v>
          </cell>
          <cell r="CE237" t="str">
            <v>陈智文</v>
          </cell>
          <cell r="CF237" t="str">
            <v>350583199503201330</v>
          </cell>
          <cell r="CG237">
            <v>15002069087</v>
          </cell>
          <cell r="CH237">
            <v>44753</v>
          </cell>
          <cell r="CI237">
            <v>44937</v>
          </cell>
        </row>
        <row r="238">
          <cell r="B238" t="str">
            <v>租赁</v>
          </cell>
        </row>
        <row r="238">
          <cell r="F238" t="str">
            <v>深圳市腾艺汽车服务有限公司</v>
          </cell>
          <cell r="G238" t="str">
            <v>352203198905023353</v>
          </cell>
          <cell r="H238">
            <v>15160136006</v>
          </cell>
          <cell r="I238" t="str">
            <v>网约车以租代购方案</v>
          </cell>
          <cell r="J238" t="str">
            <v>风神E70/DFM7001G1F1BEV</v>
          </cell>
          <cell r="K238" t="str">
            <v>深圳</v>
          </cell>
        </row>
        <row r="238">
          <cell r="M238" t="str">
            <v>深圳市龙华区陶园路113号</v>
          </cell>
          <cell r="N238" t="str">
            <v>张晓凤</v>
          </cell>
          <cell r="O238" t="str">
            <v>丁艺</v>
          </cell>
          <cell r="P238" t="str">
            <v>徐莹莹</v>
          </cell>
          <cell r="Q238" t="str">
            <v>施吓辉</v>
          </cell>
          <cell r="R238">
            <v>15160136006</v>
          </cell>
          <cell r="S238" t="str">
            <v>李玮</v>
          </cell>
          <cell r="T238">
            <v>18605933100</v>
          </cell>
          <cell r="U238" t="str">
            <v>深圳市舒适捷汽车租赁有限公司</v>
          </cell>
        </row>
        <row r="238">
          <cell r="W238" t="str">
            <v>LDP31B960NG043985</v>
          </cell>
          <cell r="X238" t="str">
            <v>粤BDQ1970</v>
          </cell>
          <cell r="Y238" t="str">
            <v>862052211201164</v>
          </cell>
          <cell r="Z238">
            <v>45086</v>
          </cell>
          <cell r="AA238">
            <v>45106</v>
          </cell>
          <cell r="AB238" t="str">
            <v>2023/06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44742</v>
          </cell>
          <cell r="AI238">
            <v>44743</v>
          </cell>
          <cell r="AJ238">
            <v>44742</v>
          </cell>
        </row>
        <row r="238">
          <cell r="AL238">
            <v>9000</v>
          </cell>
          <cell r="AM238">
            <v>44742</v>
          </cell>
          <cell r="AN238" t="str">
            <v>深圳市舒适橙出行科技有限公司公账</v>
          </cell>
          <cell r="AO238">
            <v>2980</v>
          </cell>
          <cell r="AP238">
            <v>44770</v>
          </cell>
          <cell r="AQ238">
            <v>44862</v>
          </cell>
          <cell r="AR238">
            <v>3</v>
          </cell>
          <cell r="AS238">
            <v>8940</v>
          </cell>
          <cell r="AT238">
            <v>3</v>
          </cell>
          <cell r="AU238">
            <v>8940</v>
          </cell>
          <cell r="AV238" t="str">
            <v>正常</v>
          </cell>
          <cell r="AW238">
            <v>0</v>
          </cell>
          <cell r="AX238">
            <v>0</v>
          </cell>
          <cell r="AY238">
            <v>20322.86</v>
          </cell>
        </row>
        <row r="238">
          <cell r="BA238">
            <v>23</v>
          </cell>
          <cell r="BB238">
            <v>191.45652173913</v>
          </cell>
        </row>
        <row r="238">
          <cell r="BE238">
            <v>5</v>
          </cell>
          <cell r="BF238">
            <v>5</v>
          </cell>
          <cell r="BG238">
            <v>0</v>
          </cell>
          <cell r="BH238">
            <v>0</v>
          </cell>
          <cell r="BI238">
            <v>10</v>
          </cell>
          <cell r="BJ238">
            <v>0</v>
          </cell>
          <cell r="BK238">
            <v>0</v>
          </cell>
          <cell r="BL238">
            <v>20</v>
          </cell>
          <cell r="BM238" t="str">
            <v>A(优质)</v>
          </cell>
        </row>
        <row r="238">
          <cell r="BO238" t="str">
            <v/>
          </cell>
          <cell r="BP238" t="str">
            <v/>
          </cell>
        </row>
        <row r="238">
          <cell r="BW238" t="str">
            <v/>
          </cell>
          <cell r="BX238">
            <v>44742</v>
          </cell>
          <cell r="BY238" t="str">
            <v/>
          </cell>
          <cell r="BZ238" t="str">
            <v/>
          </cell>
        </row>
        <row r="238">
          <cell r="CD238" t="str">
            <v>FET-FH-202206R0011</v>
          </cell>
          <cell r="CE238" t="str">
            <v>杨智钧</v>
          </cell>
          <cell r="CF238" t="str">
            <v>62230119981218023X</v>
          </cell>
          <cell r="CG238">
            <v>16675538089</v>
          </cell>
          <cell r="CH238">
            <v>44747</v>
          </cell>
          <cell r="CI238">
            <v>44989</v>
          </cell>
        </row>
        <row r="239">
          <cell r="B239" t="str">
            <v>租赁</v>
          </cell>
        </row>
        <row r="239">
          <cell r="F239" t="str">
            <v>深圳市腾艺汽车服务有限公司</v>
          </cell>
          <cell r="G239" t="str">
            <v>352203198905023353</v>
          </cell>
          <cell r="H239">
            <v>15160136006</v>
          </cell>
          <cell r="I239" t="str">
            <v>网约车以租代购方案</v>
          </cell>
          <cell r="J239" t="str">
            <v>风神E70/DFM7001G1F1BEV</v>
          </cell>
          <cell r="K239" t="str">
            <v>深圳</v>
          </cell>
        </row>
        <row r="239">
          <cell r="M239" t="str">
            <v>深圳市龙华区陶园路113号</v>
          </cell>
          <cell r="N239" t="str">
            <v>张晓凤</v>
          </cell>
          <cell r="O239" t="str">
            <v>丁艺</v>
          </cell>
          <cell r="P239" t="str">
            <v>徐莹莹</v>
          </cell>
          <cell r="Q239" t="str">
            <v>施吓辉</v>
          </cell>
          <cell r="R239">
            <v>15160136006</v>
          </cell>
          <cell r="S239" t="str">
            <v>李玮</v>
          </cell>
          <cell r="T239">
            <v>18605933100</v>
          </cell>
          <cell r="U239" t="str">
            <v>深圳市舒适捷汽车租赁有限公司</v>
          </cell>
        </row>
        <row r="239">
          <cell r="W239" t="str">
            <v>LDP31B967NG043983</v>
          </cell>
          <cell r="X239" t="str">
            <v>粤BDP8320</v>
          </cell>
          <cell r="Y239" t="str">
            <v>862052211200728</v>
          </cell>
          <cell r="Z239">
            <v>45086</v>
          </cell>
          <cell r="AA239">
            <v>45106</v>
          </cell>
          <cell r="AB239" t="str">
            <v>2023/06</v>
          </cell>
          <cell r="AC239">
            <v>1</v>
          </cell>
          <cell r="AD239">
            <v>0</v>
          </cell>
          <cell r="AE239">
            <v>300</v>
          </cell>
          <cell r="AF239">
            <v>0</v>
          </cell>
          <cell r="AG239">
            <v>0</v>
          </cell>
          <cell r="AH239">
            <v>44742</v>
          </cell>
          <cell r="AI239">
            <v>44743</v>
          </cell>
          <cell r="AJ239">
            <v>44742</v>
          </cell>
        </row>
        <row r="239">
          <cell r="AL239">
            <v>9000</v>
          </cell>
          <cell r="AM239">
            <v>44742</v>
          </cell>
          <cell r="AN239" t="str">
            <v>深圳市舒适橙出行科技有限公司公账</v>
          </cell>
          <cell r="AO239">
            <v>2980</v>
          </cell>
          <cell r="AP239">
            <v>44770</v>
          </cell>
          <cell r="AQ239">
            <v>44862</v>
          </cell>
          <cell r="AR239">
            <v>3</v>
          </cell>
          <cell r="AS239">
            <v>8940</v>
          </cell>
          <cell r="AT239">
            <v>3</v>
          </cell>
          <cell r="AU239">
            <v>8940</v>
          </cell>
          <cell r="AV239" t="str">
            <v>正常</v>
          </cell>
          <cell r="AW239">
            <v>0</v>
          </cell>
          <cell r="AX239">
            <v>0</v>
          </cell>
          <cell r="AY239">
            <v>23528.48</v>
          </cell>
        </row>
        <row r="239">
          <cell r="BA239">
            <v>24</v>
          </cell>
          <cell r="BB239">
            <v>230.109583333333</v>
          </cell>
        </row>
        <row r="239">
          <cell r="BE239">
            <v>5</v>
          </cell>
          <cell r="BF239">
            <v>5</v>
          </cell>
          <cell r="BG239">
            <v>0</v>
          </cell>
          <cell r="BH239">
            <v>5</v>
          </cell>
          <cell r="BI239">
            <v>10</v>
          </cell>
          <cell r="BJ239">
            <v>0</v>
          </cell>
          <cell r="BK239">
            <v>0</v>
          </cell>
          <cell r="BL239">
            <v>25</v>
          </cell>
          <cell r="BM239" t="str">
            <v>A(优质)</v>
          </cell>
        </row>
        <row r="239">
          <cell r="BO239" t="str">
            <v/>
          </cell>
          <cell r="BP239" t="str">
            <v/>
          </cell>
        </row>
        <row r="239">
          <cell r="BW239" t="str">
            <v/>
          </cell>
          <cell r="BX239">
            <v>44742</v>
          </cell>
          <cell r="BY239" t="str">
            <v/>
          </cell>
          <cell r="BZ239" t="str">
            <v/>
          </cell>
        </row>
        <row r="239">
          <cell r="CD239" t="str">
            <v>FET-FH-202206R0011</v>
          </cell>
          <cell r="CE239" t="str">
            <v>常明明</v>
          </cell>
          <cell r="CF239" t="str">
            <v>411381199408192214</v>
          </cell>
          <cell r="CG239">
            <v>18825512645</v>
          </cell>
          <cell r="CH239">
            <v>44756</v>
          </cell>
          <cell r="CI239">
            <v>44999</v>
          </cell>
        </row>
        <row r="240">
          <cell r="B240" t="str">
            <v>租赁</v>
          </cell>
        </row>
        <row r="240">
          <cell r="F240" t="str">
            <v>深圳市腾艺汽车服务有限公司</v>
          </cell>
          <cell r="G240" t="str">
            <v>352203198905023353</v>
          </cell>
          <cell r="H240">
            <v>15160136006</v>
          </cell>
          <cell r="I240" t="str">
            <v>网约车以租代购方案</v>
          </cell>
          <cell r="J240" t="str">
            <v>风神E70/DFM7001G1F1BEV</v>
          </cell>
          <cell r="K240" t="str">
            <v>深圳</v>
          </cell>
        </row>
        <row r="240">
          <cell r="M240" t="str">
            <v>深圳市龙华区陶园路113号</v>
          </cell>
          <cell r="N240" t="str">
            <v>张晓凤</v>
          </cell>
          <cell r="O240" t="str">
            <v>丁艺</v>
          </cell>
          <cell r="P240" t="str">
            <v>徐莹莹</v>
          </cell>
          <cell r="Q240" t="str">
            <v>施吓辉</v>
          </cell>
          <cell r="R240">
            <v>15160136006</v>
          </cell>
          <cell r="S240" t="str">
            <v>李玮</v>
          </cell>
          <cell r="T240">
            <v>18605933100</v>
          </cell>
          <cell r="U240" t="str">
            <v>深圳市舒适捷汽车租赁有限公司</v>
          </cell>
        </row>
        <row r="240">
          <cell r="W240" t="str">
            <v>LDP31B960NG043940</v>
          </cell>
          <cell r="X240" t="str">
            <v>粤BDQ8318</v>
          </cell>
          <cell r="Y240" t="str">
            <v>862052211200875</v>
          </cell>
          <cell r="Z240">
            <v>45086</v>
          </cell>
          <cell r="AA240">
            <v>45106</v>
          </cell>
          <cell r="AB240" t="str">
            <v>2023/06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44742</v>
          </cell>
          <cell r="AI240">
            <v>44743</v>
          </cell>
          <cell r="AJ240">
            <v>44742</v>
          </cell>
        </row>
        <row r="240">
          <cell r="AL240">
            <v>9000</v>
          </cell>
          <cell r="AM240">
            <v>44742</v>
          </cell>
          <cell r="AN240" t="str">
            <v>深圳市舒适橙出行科技有限公司公账</v>
          </cell>
          <cell r="AO240">
            <v>2980</v>
          </cell>
          <cell r="AP240">
            <v>44770</v>
          </cell>
          <cell r="AQ240">
            <v>44862</v>
          </cell>
          <cell r="AR240">
            <v>3</v>
          </cell>
          <cell r="AS240">
            <v>8940</v>
          </cell>
          <cell r="AT240">
            <v>3</v>
          </cell>
          <cell r="AU240">
            <v>8940</v>
          </cell>
          <cell r="AV240" t="str">
            <v>正常</v>
          </cell>
          <cell r="AW240">
            <v>0</v>
          </cell>
          <cell r="AX240">
            <v>0</v>
          </cell>
          <cell r="AY240">
            <v>24819.89</v>
          </cell>
        </row>
        <row r="240">
          <cell r="BA240">
            <v>34</v>
          </cell>
          <cell r="BB240">
            <v>286.434117647059</v>
          </cell>
        </row>
        <row r="240">
          <cell r="BE240">
            <v>5</v>
          </cell>
          <cell r="BF240">
            <v>0</v>
          </cell>
          <cell r="BG240">
            <v>0</v>
          </cell>
          <cell r="BH240">
            <v>0</v>
          </cell>
          <cell r="BI240">
            <v>10</v>
          </cell>
          <cell r="BJ240">
            <v>0</v>
          </cell>
          <cell r="BK240">
            <v>0</v>
          </cell>
          <cell r="BL240">
            <v>15</v>
          </cell>
          <cell r="BM240" t="str">
            <v>A(优质)</v>
          </cell>
        </row>
        <row r="240">
          <cell r="BO240" t="str">
            <v/>
          </cell>
          <cell r="BP240" t="str">
            <v/>
          </cell>
        </row>
        <row r="240">
          <cell r="BW240" t="str">
            <v/>
          </cell>
          <cell r="BX240">
            <v>44742</v>
          </cell>
          <cell r="BY240" t="str">
            <v/>
          </cell>
          <cell r="BZ240" t="str">
            <v/>
          </cell>
        </row>
        <row r="240">
          <cell r="CD240" t="str">
            <v>FET-FH-202206R0011</v>
          </cell>
          <cell r="CE240" t="str">
            <v>王会宇</v>
          </cell>
          <cell r="CF240" t="str">
            <v>412929197004287013</v>
          </cell>
          <cell r="CG240">
            <v>18948777588</v>
          </cell>
          <cell r="CH240">
            <v>44754</v>
          </cell>
          <cell r="CI240">
            <v>45119</v>
          </cell>
        </row>
        <row r="241">
          <cell r="B241" t="str">
            <v>租赁</v>
          </cell>
        </row>
        <row r="241">
          <cell r="F241" t="str">
            <v>深圳市腾艺汽车服务有限公司</v>
          </cell>
          <cell r="G241" t="str">
            <v>352203198905023353</v>
          </cell>
          <cell r="H241">
            <v>15160136006</v>
          </cell>
          <cell r="I241" t="str">
            <v>网约车以租代购方案</v>
          </cell>
          <cell r="J241" t="str">
            <v>风神E70/DFM7001G1F1BEV</v>
          </cell>
          <cell r="K241" t="str">
            <v>深圳</v>
          </cell>
        </row>
        <row r="241">
          <cell r="M241" t="str">
            <v>深圳市龙华区陶园路113号</v>
          </cell>
          <cell r="N241" t="str">
            <v>张晓凤</v>
          </cell>
          <cell r="O241" t="str">
            <v>丁艺</v>
          </cell>
          <cell r="P241" t="str">
            <v>徐莹莹</v>
          </cell>
          <cell r="Q241" t="str">
            <v>施吓辉</v>
          </cell>
          <cell r="R241">
            <v>15160136006</v>
          </cell>
          <cell r="S241" t="str">
            <v>李玮</v>
          </cell>
          <cell r="T241">
            <v>18605933100</v>
          </cell>
          <cell r="U241" t="str">
            <v>深圳市舒适捷汽车租赁有限公司</v>
          </cell>
        </row>
        <row r="241">
          <cell r="W241" t="str">
            <v>LDP31B965NG044002</v>
          </cell>
          <cell r="X241" t="str">
            <v>粤BDL3530</v>
          </cell>
          <cell r="Y241" t="str">
            <v>862052211201453</v>
          </cell>
          <cell r="Z241">
            <v>45086</v>
          </cell>
          <cell r="AA241">
            <v>45106</v>
          </cell>
          <cell r="AB241" t="str">
            <v>2023/06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44742</v>
          </cell>
          <cell r="AI241">
            <v>44743</v>
          </cell>
          <cell r="AJ241">
            <v>44742</v>
          </cell>
        </row>
        <row r="241">
          <cell r="AL241">
            <v>9000</v>
          </cell>
          <cell r="AM241">
            <v>44742</v>
          </cell>
          <cell r="AN241" t="str">
            <v>深圳市舒适橙出行科技有限公司公账</v>
          </cell>
          <cell r="AO241">
            <v>2980</v>
          </cell>
          <cell r="AP241">
            <v>44770</v>
          </cell>
          <cell r="AQ241">
            <v>44862</v>
          </cell>
          <cell r="AR241">
            <v>3</v>
          </cell>
          <cell r="AS241">
            <v>8940</v>
          </cell>
          <cell r="AT241">
            <v>3</v>
          </cell>
          <cell r="AU241">
            <v>8940</v>
          </cell>
          <cell r="AV241" t="str">
            <v>正常</v>
          </cell>
          <cell r="AW241">
            <v>0</v>
          </cell>
          <cell r="AX241">
            <v>0</v>
          </cell>
          <cell r="AY241">
            <v>20177.44</v>
          </cell>
        </row>
        <row r="241">
          <cell r="BA241">
            <v>30</v>
          </cell>
          <cell r="BB241">
            <v>204.289</v>
          </cell>
        </row>
        <row r="241">
          <cell r="BE241">
            <v>5</v>
          </cell>
          <cell r="BF241">
            <v>0</v>
          </cell>
          <cell r="BG241">
            <v>0</v>
          </cell>
          <cell r="BH241">
            <v>0</v>
          </cell>
          <cell r="BI241">
            <v>10</v>
          </cell>
          <cell r="BJ241">
            <v>0</v>
          </cell>
          <cell r="BK241">
            <v>0</v>
          </cell>
          <cell r="BL241">
            <v>15</v>
          </cell>
          <cell r="BM241" t="str">
            <v>A(优质)</v>
          </cell>
        </row>
        <row r="241">
          <cell r="BO241" t="str">
            <v/>
          </cell>
          <cell r="BP241" t="str">
            <v/>
          </cell>
        </row>
        <row r="241">
          <cell r="BW241" t="str">
            <v/>
          </cell>
          <cell r="BX241">
            <v>44742</v>
          </cell>
          <cell r="BY241" t="str">
            <v/>
          </cell>
          <cell r="BZ241" t="str">
            <v/>
          </cell>
        </row>
        <row r="241">
          <cell r="CD241" t="str">
            <v>FET-FH-202206R0011</v>
          </cell>
          <cell r="CE241" t="str">
            <v>刘朋</v>
          </cell>
          <cell r="CF241" t="str">
            <v>441481199501036495</v>
          </cell>
          <cell r="CG241">
            <v>13691623118</v>
          </cell>
          <cell r="CH241">
            <v>44747</v>
          </cell>
          <cell r="CI241">
            <v>44990</v>
          </cell>
        </row>
        <row r="242">
          <cell r="B242" t="str">
            <v>租赁</v>
          </cell>
        </row>
        <row r="242">
          <cell r="F242" t="str">
            <v>深圳市腾艺汽车服务有限公司</v>
          </cell>
          <cell r="G242" t="str">
            <v>352203198905023353</v>
          </cell>
          <cell r="H242">
            <v>15160136006</v>
          </cell>
          <cell r="I242" t="str">
            <v>网约车以租代购方案</v>
          </cell>
          <cell r="J242" t="str">
            <v>风神E70/DFM7001G1F1BEV</v>
          </cell>
          <cell r="K242" t="str">
            <v>深圳</v>
          </cell>
        </row>
        <row r="242">
          <cell r="M242" t="str">
            <v>深圳市龙华区陶园路113号</v>
          </cell>
          <cell r="N242" t="str">
            <v>张晓凤</v>
          </cell>
          <cell r="O242" t="str">
            <v>丁艺</v>
          </cell>
          <cell r="P242" t="str">
            <v>徐莹莹</v>
          </cell>
          <cell r="Q242" t="str">
            <v>施吓辉</v>
          </cell>
          <cell r="R242">
            <v>15160136006</v>
          </cell>
          <cell r="S242" t="str">
            <v>李玮</v>
          </cell>
          <cell r="T242">
            <v>18605933100</v>
          </cell>
          <cell r="U242" t="str">
            <v>深圳市舒适捷汽车租赁有限公司</v>
          </cell>
        </row>
        <row r="242">
          <cell r="W242" t="str">
            <v>LDP31B964NG043908</v>
          </cell>
          <cell r="X242" t="str">
            <v>粤BDR8529</v>
          </cell>
          <cell r="Y242" t="str">
            <v>862052211200736</v>
          </cell>
          <cell r="Z242">
            <v>45086</v>
          </cell>
          <cell r="AA242">
            <v>45106</v>
          </cell>
          <cell r="AB242" t="str">
            <v>2023/06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44742</v>
          </cell>
          <cell r="AI242">
            <v>44743</v>
          </cell>
          <cell r="AJ242">
            <v>44742</v>
          </cell>
        </row>
        <row r="242">
          <cell r="AL242">
            <v>9000</v>
          </cell>
          <cell r="AM242">
            <v>44742</v>
          </cell>
          <cell r="AN242" t="str">
            <v>深圳市舒适橙出行科技有限公司公账</v>
          </cell>
          <cell r="AO242">
            <v>2980</v>
          </cell>
          <cell r="AP242">
            <v>44770</v>
          </cell>
          <cell r="AQ242">
            <v>44862</v>
          </cell>
          <cell r="AR242">
            <v>3</v>
          </cell>
          <cell r="AS242">
            <v>8940</v>
          </cell>
          <cell r="AT242">
            <v>3</v>
          </cell>
          <cell r="AU242">
            <v>8940</v>
          </cell>
          <cell r="AV242" t="str">
            <v>正常</v>
          </cell>
          <cell r="AW242">
            <v>0</v>
          </cell>
          <cell r="AX242">
            <v>0</v>
          </cell>
          <cell r="AY242">
            <v>14767.48</v>
          </cell>
        </row>
        <row r="242">
          <cell r="BA242">
            <v>13</v>
          </cell>
          <cell r="BB242">
            <v>155.321538461538</v>
          </cell>
        </row>
        <row r="242">
          <cell r="BE242">
            <v>5</v>
          </cell>
          <cell r="BF242">
            <v>5</v>
          </cell>
          <cell r="BG242">
            <v>0</v>
          </cell>
          <cell r="BH242">
            <v>0</v>
          </cell>
          <cell r="BI242">
            <v>10</v>
          </cell>
          <cell r="BJ242">
            <v>0</v>
          </cell>
          <cell r="BK242">
            <v>0</v>
          </cell>
          <cell r="BL242">
            <v>20</v>
          </cell>
          <cell r="BM242" t="str">
            <v>A(优质)</v>
          </cell>
        </row>
        <row r="242">
          <cell r="BO242" t="str">
            <v/>
          </cell>
          <cell r="BP242" t="str">
            <v/>
          </cell>
        </row>
        <row r="242">
          <cell r="BW242" t="str">
            <v/>
          </cell>
          <cell r="BX242">
            <v>44742</v>
          </cell>
          <cell r="BY242" t="str">
            <v/>
          </cell>
          <cell r="BZ242" t="str">
            <v/>
          </cell>
        </row>
        <row r="242">
          <cell r="CD242" t="str">
            <v>FET-FH-202206R0011</v>
          </cell>
          <cell r="CE242" t="str">
            <v>黄亮</v>
          </cell>
          <cell r="CF242" t="str">
            <v>513030197304111213</v>
          </cell>
          <cell r="CG242">
            <v>13922976805</v>
          </cell>
          <cell r="CH242">
            <v>44755</v>
          </cell>
          <cell r="CI242">
            <v>45028</v>
          </cell>
        </row>
        <row r="243">
          <cell r="B243" t="str">
            <v>租赁</v>
          </cell>
        </row>
        <row r="243">
          <cell r="F243" t="str">
            <v>深圳市腾艺汽车服务有限公司</v>
          </cell>
          <cell r="G243" t="str">
            <v>352203198905023353</v>
          </cell>
          <cell r="H243">
            <v>15160136006</v>
          </cell>
          <cell r="I243" t="str">
            <v>网约车以租代购方案</v>
          </cell>
          <cell r="J243" t="str">
            <v>风神E70/DFM7001G1F1BEV</v>
          </cell>
          <cell r="K243" t="str">
            <v>深圳</v>
          </cell>
        </row>
        <row r="243">
          <cell r="M243" t="str">
            <v>深圳市龙华区陶园路113号</v>
          </cell>
          <cell r="N243" t="str">
            <v>张晓凤</v>
          </cell>
          <cell r="O243" t="str">
            <v>丁艺</v>
          </cell>
          <cell r="P243" t="str">
            <v>徐莹莹</v>
          </cell>
          <cell r="Q243" t="str">
            <v>施吓辉</v>
          </cell>
          <cell r="R243">
            <v>15160136006</v>
          </cell>
          <cell r="S243" t="str">
            <v>李玮</v>
          </cell>
          <cell r="T243">
            <v>18605933100</v>
          </cell>
          <cell r="U243" t="str">
            <v>深圳市舒适捷汽车租赁有限公司</v>
          </cell>
        </row>
        <row r="243">
          <cell r="W243" t="str">
            <v>LDP31B96XNG043444</v>
          </cell>
          <cell r="X243" t="str">
            <v>粤BDP7932</v>
          </cell>
          <cell r="Y243" t="str">
            <v>862052211200745</v>
          </cell>
          <cell r="Z243">
            <v>45086</v>
          </cell>
          <cell r="AA243">
            <v>45106</v>
          </cell>
          <cell r="AB243" t="str">
            <v>2023/06</v>
          </cell>
          <cell r="AC243">
            <v>1</v>
          </cell>
          <cell r="AD243">
            <v>0</v>
          </cell>
          <cell r="AE243">
            <v>500</v>
          </cell>
          <cell r="AF243">
            <v>0</v>
          </cell>
          <cell r="AG243">
            <v>0</v>
          </cell>
          <cell r="AH243">
            <v>44742</v>
          </cell>
          <cell r="AI243">
            <v>44743</v>
          </cell>
          <cell r="AJ243">
            <v>44742</v>
          </cell>
        </row>
        <row r="243">
          <cell r="AL243">
            <v>9000</v>
          </cell>
          <cell r="AM243">
            <v>44742</v>
          </cell>
          <cell r="AN243" t="str">
            <v>深圳市舒适橙出行科技有限公司公账</v>
          </cell>
          <cell r="AO243">
            <v>2980</v>
          </cell>
          <cell r="AP243">
            <v>44770</v>
          </cell>
          <cell r="AQ243">
            <v>44862</v>
          </cell>
          <cell r="AR243">
            <v>3</v>
          </cell>
          <cell r="AS243">
            <v>8940</v>
          </cell>
          <cell r="AT243">
            <v>3</v>
          </cell>
          <cell r="AU243">
            <v>8940</v>
          </cell>
          <cell r="AV243" t="str">
            <v>正常</v>
          </cell>
          <cell r="AW243">
            <v>0</v>
          </cell>
          <cell r="AX243">
            <v>0</v>
          </cell>
          <cell r="AY243">
            <v>18963</v>
          </cell>
        </row>
        <row r="243">
          <cell r="BA243">
            <v>34</v>
          </cell>
          <cell r="BB243">
            <v>184.167352941176</v>
          </cell>
        </row>
        <row r="243">
          <cell r="BE243">
            <v>5</v>
          </cell>
          <cell r="BF243">
            <v>0</v>
          </cell>
          <cell r="BG243">
            <v>0</v>
          </cell>
          <cell r="BH243">
            <v>5</v>
          </cell>
          <cell r="BI243">
            <v>10</v>
          </cell>
          <cell r="BJ243">
            <v>0</v>
          </cell>
          <cell r="BK243">
            <v>0</v>
          </cell>
          <cell r="BL243">
            <v>20</v>
          </cell>
          <cell r="BM243" t="str">
            <v>A(优质)</v>
          </cell>
        </row>
        <row r="243">
          <cell r="BO243" t="str">
            <v/>
          </cell>
          <cell r="BP243" t="str">
            <v/>
          </cell>
        </row>
        <row r="243">
          <cell r="BW243" t="str">
            <v/>
          </cell>
          <cell r="BX243">
            <v>44742</v>
          </cell>
          <cell r="BY243" t="str">
            <v/>
          </cell>
          <cell r="BZ243" t="str">
            <v/>
          </cell>
        </row>
        <row r="243">
          <cell r="CD243" t="str">
            <v>FET-FH-202206R0011</v>
          </cell>
          <cell r="CE243" t="str">
            <v>王小雷</v>
          </cell>
          <cell r="CF243" t="str">
            <v>422825199208100230</v>
          </cell>
          <cell r="CG243">
            <v>15272227805</v>
          </cell>
          <cell r="CH243">
            <v>44753</v>
          </cell>
          <cell r="CI243">
            <v>45117</v>
          </cell>
        </row>
        <row r="244">
          <cell r="B244" t="str">
            <v>租赁</v>
          </cell>
        </row>
        <row r="244">
          <cell r="F244" t="str">
            <v>深圳市腾艺汽车服务有限公司</v>
          </cell>
          <cell r="G244" t="str">
            <v>352203198905023353</v>
          </cell>
          <cell r="H244">
            <v>15160136006</v>
          </cell>
          <cell r="I244" t="str">
            <v>网约车以租代购方案</v>
          </cell>
          <cell r="J244" t="str">
            <v>风神E70/DFM7001G1F1BEV</v>
          </cell>
          <cell r="K244" t="str">
            <v>深圳</v>
          </cell>
        </row>
        <row r="244">
          <cell r="M244" t="str">
            <v>深圳市龙华区陶园路113号</v>
          </cell>
          <cell r="N244" t="str">
            <v>张晓凤</v>
          </cell>
          <cell r="O244" t="str">
            <v>丁艺</v>
          </cell>
          <cell r="P244" t="str">
            <v>徐莹莹</v>
          </cell>
          <cell r="Q244" t="str">
            <v>施吓辉</v>
          </cell>
          <cell r="R244">
            <v>15160136006</v>
          </cell>
          <cell r="S244" t="str">
            <v>李玮</v>
          </cell>
          <cell r="T244">
            <v>18605933100</v>
          </cell>
          <cell r="U244" t="str">
            <v>深圳市舒适捷汽车租赁有限公司</v>
          </cell>
        </row>
        <row r="244">
          <cell r="W244" t="str">
            <v>LDP31B96XNG043931</v>
          </cell>
          <cell r="X244" t="str">
            <v>粤BDL2710</v>
          </cell>
          <cell r="Y244" t="str">
            <v>862052211201488</v>
          </cell>
          <cell r="Z244">
            <v>45086</v>
          </cell>
          <cell r="AA244">
            <v>45106</v>
          </cell>
          <cell r="AB244" t="str">
            <v>2023/06</v>
          </cell>
          <cell r="AC244">
            <v>1</v>
          </cell>
          <cell r="AD244">
            <v>6</v>
          </cell>
          <cell r="AE244">
            <v>500</v>
          </cell>
          <cell r="AF244">
            <v>0</v>
          </cell>
          <cell r="AG244">
            <v>0</v>
          </cell>
          <cell r="AH244">
            <v>44742</v>
          </cell>
          <cell r="AI244">
            <v>44743</v>
          </cell>
          <cell r="AJ244">
            <v>44742</v>
          </cell>
        </row>
        <row r="244">
          <cell r="AL244">
            <v>9000</v>
          </cell>
          <cell r="AM244">
            <v>44742</v>
          </cell>
          <cell r="AN244" t="str">
            <v>深圳市舒适橙出行科技有限公司公账</v>
          </cell>
          <cell r="AO244">
            <v>2980</v>
          </cell>
          <cell r="AP244">
            <v>44770</v>
          </cell>
          <cell r="AQ244">
            <v>44862</v>
          </cell>
          <cell r="AR244">
            <v>3</v>
          </cell>
          <cell r="AS244">
            <v>8940</v>
          </cell>
          <cell r="AT244">
            <v>3</v>
          </cell>
          <cell r="AU244">
            <v>8940</v>
          </cell>
          <cell r="AV244" t="str">
            <v>正常</v>
          </cell>
          <cell r="AW244">
            <v>0</v>
          </cell>
          <cell r="AX244">
            <v>0</v>
          </cell>
          <cell r="AY244">
            <v>18812.67</v>
          </cell>
        </row>
        <row r="244">
          <cell r="BA244">
            <v>30</v>
          </cell>
          <cell r="BB244">
            <v>112.936</v>
          </cell>
        </row>
        <row r="244">
          <cell r="BE244">
            <v>5</v>
          </cell>
          <cell r="BF244">
            <v>0</v>
          </cell>
          <cell r="BG244">
            <v>0</v>
          </cell>
          <cell r="BH244">
            <v>5</v>
          </cell>
          <cell r="BI244">
            <v>10</v>
          </cell>
          <cell r="BJ244">
            <v>0</v>
          </cell>
          <cell r="BK244">
            <v>0</v>
          </cell>
          <cell r="BL244">
            <v>20</v>
          </cell>
          <cell r="BM244" t="str">
            <v>A(优质)</v>
          </cell>
        </row>
        <row r="244">
          <cell r="BO244" t="str">
            <v/>
          </cell>
          <cell r="BP244" t="str">
            <v/>
          </cell>
        </row>
        <row r="244">
          <cell r="BW244" t="str">
            <v/>
          </cell>
          <cell r="BX244">
            <v>44742</v>
          </cell>
          <cell r="BY244" t="str">
            <v/>
          </cell>
          <cell r="BZ244" t="str">
            <v/>
          </cell>
        </row>
        <row r="244">
          <cell r="CD244" t="str">
            <v>FET-FH-202206R0011</v>
          </cell>
          <cell r="CE244" t="str">
            <v>汤湘秋</v>
          </cell>
          <cell r="CF244" t="str">
            <v>430181197902156756</v>
          </cell>
          <cell r="CG244">
            <v>19947404008</v>
          </cell>
          <cell r="CH244">
            <v>44745</v>
          </cell>
          <cell r="CI244">
            <v>44987</v>
          </cell>
        </row>
        <row r="245">
          <cell r="B245" t="str">
            <v>租赁</v>
          </cell>
        </row>
        <row r="245">
          <cell r="F245" t="str">
            <v>深圳市腾艺汽车服务有限公司</v>
          </cell>
          <cell r="G245" t="str">
            <v>352203198905023353</v>
          </cell>
          <cell r="H245">
            <v>15160136006</v>
          </cell>
          <cell r="I245" t="str">
            <v>网约车以租代购方案</v>
          </cell>
          <cell r="J245" t="str">
            <v>风神E70/DFM7001G1F1BEV</v>
          </cell>
          <cell r="K245" t="str">
            <v>深圳</v>
          </cell>
        </row>
        <row r="245">
          <cell r="M245" t="str">
            <v>深圳市龙华区陶园路113号</v>
          </cell>
          <cell r="N245" t="str">
            <v>张晓凤</v>
          </cell>
          <cell r="O245" t="str">
            <v>丁艺</v>
          </cell>
          <cell r="P245" t="str">
            <v>徐莹莹</v>
          </cell>
          <cell r="Q245" t="str">
            <v>施吓辉</v>
          </cell>
          <cell r="R245">
            <v>15160136006</v>
          </cell>
          <cell r="S245" t="str">
            <v>李玮</v>
          </cell>
          <cell r="T245">
            <v>18605933100</v>
          </cell>
          <cell r="U245" t="str">
            <v>深圳市舒适捷汽车租赁有限公司</v>
          </cell>
        </row>
        <row r="245">
          <cell r="W245" t="str">
            <v>LDP31B965NG036871</v>
          </cell>
          <cell r="X245" t="str">
            <v>粤BDP6470</v>
          </cell>
          <cell r="Y245" t="str">
            <v>862052211201395</v>
          </cell>
          <cell r="Z245">
            <v>45086</v>
          </cell>
          <cell r="AA245">
            <v>45106</v>
          </cell>
          <cell r="AB245" t="str">
            <v>2023/06</v>
          </cell>
          <cell r="AC245">
            <v>1</v>
          </cell>
          <cell r="AD245">
            <v>0</v>
          </cell>
          <cell r="AE245">
            <v>300</v>
          </cell>
          <cell r="AF245">
            <v>0</v>
          </cell>
          <cell r="AG245">
            <v>0</v>
          </cell>
          <cell r="AH245">
            <v>44742</v>
          </cell>
          <cell r="AI245">
            <v>44743</v>
          </cell>
          <cell r="AJ245">
            <v>44742</v>
          </cell>
        </row>
        <row r="245">
          <cell r="AL245">
            <v>9000</v>
          </cell>
          <cell r="AM245">
            <v>44742</v>
          </cell>
          <cell r="AN245" t="str">
            <v>深圳市舒适橙出行科技有限公司公账</v>
          </cell>
          <cell r="AO245">
            <v>2980</v>
          </cell>
          <cell r="AP245">
            <v>44770</v>
          </cell>
          <cell r="AQ245">
            <v>44862</v>
          </cell>
          <cell r="AR245">
            <v>3</v>
          </cell>
          <cell r="AS245">
            <v>8940</v>
          </cell>
          <cell r="AT245">
            <v>3</v>
          </cell>
          <cell r="AU245">
            <v>8940</v>
          </cell>
          <cell r="AV245" t="str">
            <v>正常</v>
          </cell>
          <cell r="AW245">
            <v>0</v>
          </cell>
          <cell r="AX245">
            <v>0</v>
          </cell>
          <cell r="AY245">
            <v>18049.2</v>
          </cell>
        </row>
        <row r="245">
          <cell r="BA245">
            <v>28</v>
          </cell>
          <cell r="BB245">
            <v>201.284285714286</v>
          </cell>
        </row>
        <row r="245">
          <cell r="BE245">
            <v>5</v>
          </cell>
          <cell r="BF245">
            <v>0</v>
          </cell>
          <cell r="BG245">
            <v>0</v>
          </cell>
          <cell r="BH245">
            <v>5</v>
          </cell>
          <cell r="BI245">
            <v>10</v>
          </cell>
          <cell r="BJ245">
            <v>0</v>
          </cell>
          <cell r="BK245">
            <v>0</v>
          </cell>
          <cell r="BL245">
            <v>20</v>
          </cell>
          <cell r="BM245" t="str">
            <v>A(优质)</v>
          </cell>
        </row>
        <row r="245">
          <cell r="BO245" t="str">
            <v/>
          </cell>
          <cell r="BP245" t="str">
            <v/>
          </cell>
        </row>
        <row r="245">
          <cell r="BW245" t="str">
            <v/>
          </cell>
          <cell r="BX245">
            <v>44742</v>
          </cell>
          <cell r="BY245" t="str">
            <v/>
          </cell>
          <cell r="BZ245" t="str">
            <v/>
          </cell>
        </row>
        <row r="245">
          <cell r="CD245" t="str">
            <v>FET-FH-202206R0011</v>
          </cell>
          <cell r="CE245" t="str">
            <v>王俊杰</v>
          </cell>
          <cell r="CF245" t="str">
            <v>420583198404281914</v>
          </cell>
          <cell r="CG245">
            <v>13165612344</v>
          </cell>
          <cell r="CH245">
            <v>44750</v>
          </cell>
          <cell r="CI245">
            <v>45023</v>
          </cell>
        </row>
        <row r="246">
          <cell r="B246" t="str">
            <v>租赁</v>
          </cell>
        </row>
        <row r="246">
          <cell r="F246" t="str">
            <v>深圳市腾艺汽车服务有限公司</v>
          </cell>
          <cell r="G246" t="str">
            <v>352203198905023353</v>
          </cell>
          <cell r="H246">
            <v>15160136006</v>
          </cell>
          <cell r="I246" t="str">
            <v>网约车以租代购方案</v>
          </cell>
          <cell r="J246" t="str">
            <v>风神E70/DFM7001G1F1BEV</v>
          </cell>
          <cell r="K246" t="str">
            <v>深圳</v>
          </cell>
        </row>
        <row r="246">
          <cell r="M246" t="str">
            <v>深圳市龙华区陶园路113号</v>
          </cell>
          <cell r="N246" t="str">
            <v>张晓凤</v>
          </cell>
          <cell r="O246" t="str">
            <v>丁艺</v>
          </cell>
          <cell r="P246" t="str">
            <v>徐莹莹</v>
          </cell>
          <cell r="Q246" t="str">
            <v>施吓辉</v>
          </cell>
          <cell r="R246">
            <v>15160136006</v>
          </cell>
          <cell r="S246" t="str">
            <v>李玮</v>
          </cell>
          <cell r="T246">
            <v>18605933100</v>
          </cell>
          <cell r="U246" t="str">
            <v>深圳市舒适捷汽车租赁有限公司</v>
          </cell>
        </row>
        <row r="246">
          <cell r="W246" t="str">
            <v>LDP31B969NG036906</v>
          </cell>
          <cell r="X246" t="str">
            <v>粤BDP4680</v>
          </cell>
          <cell r="Y246" t="str">
            <v>862052211200781</v>
          </cell>
          <cell r="Z246">
            <v>45086</v>
          </cell>
          <cell r="AA246">
            <v>45106</v>
          </cell>
          <cell r="AB246" t="str">
            <v>2023/06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44742</v>
          </cell>
          <cell r="AI246">
            <v>44743</v>
          </cell>
          <cell r="AJ246">
            <v>44742</v>
          </cell>
        </row>
        <row r="246">
          <cell r="AL246">
            <v>9000</v>
          </cell>
          <cell r="AM246">
            <v>44742</v>
          </cell>
          <cell r="AN246" t="str">
            <v>深圳市舒适橙出行科技有限公司公账</v>
          </cell>
          <cell r="AO246">
            <v>2980</v>
          </cell>
          <cell r="AP246">
            <v>44770</v>
          </cell>
          <cell r="AQ246">
            <v>44862</v>
          </cell>
          <cell r="AR246">
            <v>3</v>
          </cell>
          <cell r="AS246">
            <v>8940</v>
          </cell>
          <cell r="AT246">
            <v>3</v>
          </cell>
          <cell r="AU246">
            <v>8940</v>
          </cell>
          <cell r="AV246" t="str">
            <v>正常</v>
          </cell>
          <cell r="AW246">
            <v>0</v>
          </cell>
          <cell r="AX246">
            <v>0</v>
          </cell>
          <cell r="AY246">
            <v>16323.15</v>
          </cell>
        </row>
        <row r="246">
          <cell r="BA246">
            <v>32</v>
          </cell>
          <cell r="BB246">
            <v>182.575625</v>
          </cell>
        </row>
        <row r="246">
          <cell r="BE246">
            <v>5</v>
          </cell>
          <cell r="BF246">
            <v>0</v>
          </cell>
          <cell r="BG246">
            <v>0</v>
          </cell>
          <cell r="BH246">
            <v>0</v>
          </cell>
          <cell r="BI246">
            <v>10</v>
          </cell>
          <cell r="BJ246">
            <v>0</v>
          </cell>
          <cell r="BK246">
            <v>0</v>
          </cell>
          <cell r="BL246">
            <v>15</v>
          </cell>
          <cell r="BM246" t="str">
            <v>A(优质)</v>
          </cell>
        </row>
        <row r="246">
          <cell r="BO246" t="str">
            <v/>
          </cell>
          <cell r="BP246" t="str">
            <v/>
          </cell>
        </row>
        <row r="246">
          <cell r="BW246" t="str">
            <v/>
          </cell>
          <cell r="BX246">
            <v>44742</v>
          </cell>
          <cell r="BY246" t="str">
            <v/>
          </cell>
          <cell r="BZ246" t="str">
            <v/>
          </cell>
        </row>
        <row r="246">
          <cell r="CD246" t="str">
            <v>FET-FH-202206R0011</v>
          </cell>
          <cell r="CE246" t="str">
            <v>刘绍明</v>
          </cell>
          <cell r="CF246" t="str">
            <v>362425196310173258</v>
          </cell>
          <cell r="CG246">
            <v>13978415669</v>
          </cell>
          <cell r="CH246">
            <v>44752</v>
          </cell>
          <cell r="CI246">
            <v>45025</v>
          </cell>
        </row>
        <row r="247">
          <cell r="B247" t="str">
            <v>租赁</v>
          </cell>
        </row>
        <row r="247">
          <cell r="F247" t="str">
            <v>深圳市腾艺汽车服务有限公司</v>
          </cell>
          <cell r="G247" t="str">
            <v>352203198905023353</v>
          </cell>
          <cell r="H247">
            <v>15160136006</v>
          </cell>
          <cell r="I247" t="str">
            <v>网约车以租代购方案</v>
          </cell>
          <cell r="J247" t="str">
            <v>风神E70/DFM7001G1F1BEV</v>
          </cell>
          <cell r="K247" t="str">
            <v>深圳</v>
          </cell>
        </row>
        <row r="247">
          <cell r="M247" t="str">
            <v>深圳市龙华区陶园路113号</v>
          </cell>
          <cell r="N247" t="str">
            <v>张晓凤</v>
          </cell>
          <cell r="O247" t="str">
            <v>丁艺</v>
          </cell>
          <cell r="P247" t="str">
            <v>徐莹莹</v>
          </cell>
          <cell r="Q247" t="str">
            <v>施吓辉</v>
          </cell>
          <cell r="R247">
            <v>15160136006</v>
          </cell>
          <cell r="S247" t="str">
            <v>李玮</v>
          </cell>
          <cell r="T247">
            <v>18605933100</v>
          </cell>
          <cell r="U247" t="str">
            <v>深圳市舒适捷汽车租赁有限公司</v>
          </cell>
        </row>
        <row r="247">
          <cell r="W247" t="str">
            <v>LDP31B96XNG043380</v>
          </cell>
          <cell r="X247" t="str">
            <v>粤BDH4560</v>
          </cell>
          <cell r="Y247" t="str">
            <v>862052211201491</v>
          </cell>
          <cell r="Z247">
            <v>45086</v>
          </cell>
          <cell r="AA247">
            <v>45106</v>
          </cell>
          <cell r="AB247" t="str">
            <v>2023/06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44742</v>
          </cell>
          <cell r="AI247">
            <v>44743</v>
          </cell>
          <cell r="AJ247">
            <v>44742</v>
          </cell>
        </row>
        <row r="247">
          <cell r="AL247">
            <v>9000</v>
          </cell>
          <cell r="AM247">
            <v>44742</v>
          </cell>
          <cell r="AN247" t="str">
            <v>深圳市舒适橙出行科技有限公司公账</v>
          </cell>
          <cell r="AO247">
            <v>2980</v>
          </cell>
          <cell r="AP247">
            <v>44770</v>
          </cell>
          <cell r="AQ247">
            <v>44862</v>
          </cell>
          <cell r="AR247">
            <v>3</v>
          </cell>
          <cell r="AS247">
            <v>8940</v>
          </cell>
          <cell r="AT247">
            <v>3</v>
          </cell>
          <cell r="AU247">
            <v>8940</v>
          </cell>
          <cell r="AV247" t="str">
            <v>正常</v>
          </cell>
          <cell r="AW247">
            <v>0</v>
          </cell>
          <cell r="AX247">
            <v>0</v>
          </cell>
          <cell r="AY247">
            <v>17123.07</v>
          </cell>
        </row>
        <row r="247">
          <cell r="BA247">
            <v>26</v>
          </cell>
          <cell r="BB247">
            <v>193.964615384615</v>
          </cell>
        </row>
        <row r="247">
          <cell r="BE247">
            <v>5</v>
          </cell>
          <cell r="BF247">
            <v>5</v>
          </cell>
          <cell r="BG247">
            <v>0</v>
          </cell>
          <cell r="BH247">
            <v>0</v>
          </cell>
          <cell r="BI247">
            <v>10</v>
          </cell>
          <cell r="BJ247">
            <v>0</v>
          </cell>
          <cell r="BK247">
            <v>0</v>
          </cell>
          <cell r="BL247">
            <v>20</v>
          </cell>
          <cell r="BM247" t="str">
            <v>A(优质)</v>
          </cell>
        </row>
        <row r="247">
          <cell r="BO247" t="str">
            <v/>
          </cell>
          <cell r="BP247" t="str">
            <v/>
          </cell>
        </row>
        <row r="247">
          <cell r="BW247" t="str">
            <v/>
          </cell>
          <cell r="BX247">
            <v>44742</v>
          </cell>
          <cell r="BY247" t="str">
            <v/>
          </cell>
          <cell r="BZ247" t="str">
            <v/>
          </cell>
        </row>
        <row r="247">
          <cell r="CD247" t="str">
            <v>FET-FH-202206R0011</v>
          </cell>
          <cell r="CE247" t="str">
            <v>田友龙</v>
          </cell>
          <cell r="CF247" t="str">
            <v>522321198101197614</v>
          </cell>
          <cell r="CG247">
            <v>18296018488</v>
          </cell>
          <cell r="CH247">
            <v>44754</v>
          </cell>
          <cell r="CI247">
            <v>45118</v>
          </cell>
        </row>
        <row r="248">
          <cell r="B248" t="str">
            <v>租赁</v>
          </cell>
        </row>
        <row r="248">
          <cell r="F248" t="str">
            <v>深圳市腾艺汽车服务有限公司</v>
          </cell>
          <cell r="G248" t="str">
            <v>352203198905023353</v>
          </cell>
          <cell r="H248">
            <v>15160136006</v>
          </cell>
          <cell r="I248" t="str">
            <v>网约车以租代购方案</v>
          </cell>
          <cell r="J248" t="str">
            <v>风神E70/DFM7001G1F1BEV</v>
          </cell>
          <cell r="K248" t="str">
            <v>深圳</v>
          </cell>
        </row>
        <row r="248">
          <cell r="M248" t="str">
            <v>深圳市龙华区陶园路113号</v>
          </cell>
          <cell r="N248" t="str">
            <v>张晓凤</v>
          </cell>
          <cell r="O248" t="str">
            <v>丁艺</v>
          </cell>
          <cell r="P248" t="str">
            <v>徐莹莹</v>
          </cell>
          <cell r="Q248" t="str">
            <v>施吓辉</v>
          </cell>
          <cell r="R248">
            <v>15160136006</v>
          </cell>
          <cell r="S248" t="str">
            <v>李玮</v>
          </cell>
          <cell r="T248">
            <v>18605933100</v>
          </cell>
          <cell r="U248" t="str">
            <v>深圳市舒适捷汽车租赁有限公司</v>
          </cell>
        </row>
        <row r="248">
          <cell r="W248" t="str">
            <v>LDP31B965NG036868</v>
          </cell>
          <cell r="X248" t="str">
            <v>粤BDQ7500</v>
          </cell>
          <cell r="Y248" t="str">
            <v>862052211200774</v>
          </cell>
          <cell r="Z248">
            <v>45086</v>
          </cell>
          <cell r="AA248">
            <v>45106</v>
          </cell>
          <cell r="AB248" t="str">
            <v>2023/06</v>
          </cell>
          <cell r="AC248">
            <v>1</v>
          </cell>
          <cell r="AD248">
            <v>0</v>
          </cell>
          <cell r="AE248">
            <v>300</v>
          </cell>
          <cell r="AF248">
            <v>0</v>
          </cell>
          <cell r="AG248">
            <v>0</v>
          </cell>
          <cell r="AH248">
            <v>44742</v>
          </cell>
          <cell r="AI248">
            <v>44743</v>
          </cell>
          <cell r="AJ248">
            <v>44742</v>
          </cell>
        </row>
        <row r="248">
          <cell r="AL248">
            <v>9000</v>
          </cell>
          <cell r="AM248">
            <v>44742</v>
          </cell>
          <cell r="AN248" t="str">
            <v>深圳市舒适橙出行科技有限公司公账</v>
          </cell>
          <cell r="AO248">
            <v>2980</v>
          </cell>
          <cell r="AP248">
            <v>44770</v>
          </cell>
          <cell r="AQ248">
            <v>44862</v>
          </cell>
          <cell r="AR248">
            <v>3</v>
          </cell>
          <cell r="AS248">
            <v>8940</v>
          </cell>
          <cell r="AT248">
            <v>3</v>
          </cell>
          <cell r="AU248">
            <v>8940</v>
          </cell>
          <cell r="AV248" t="str">
            <v>正常</v>
          </cell>
          <cell r="AW248">
            <v>0</v>
          </cell>
          <cell r="AX248">
            <v>0</v>
          </cell>
          <cell r="AY248">
            <v>38192.7</v>
          </cell>
        </row>
        <row r="248">
          <cell r="BA248">
            <v>33</v>
          </cell>
          <cell r="BB248">
            <v>408.137575757576</v>
          </cell>
        </row>
        <row r="248">
          <cell r="BE248">
            <v>5</v>
          </cell>
          <cell r="BF248">
            <v>0</v>
          </cell>
          <cell r="BG248">
            <v>0</v>
          </cell>
          <cell r="BH248">
            <v>5</v>
          </cell>
          <cell r="BI248">
            <v>10</v>
          </cell>
          <cell r="BJ248">
            <v>0</v>
          </cell>
          <cell r="BK248">
            <v>0</v>
          </cell>
          <cell r="BL248">
            <v>20</v>
          </cell>
          <cell r="BM248" t="str">
            <v>A(优质)</v>
          </cell>
        </row>
        <row r="248">
          <cell r="BO248" t="str">
            <v/>
          </cell>
          <cell r="BP248" t="str">
            <v/>
          </cell>
        </row>
        <row r="248">
          <cell r="BW248" t="str">
            <v/>
          </cell>
          <cell r="BX248">
            <v>44742</v>
          </cell>
          <cell r="BY248" t="str">
            <v/>
          </cell>
          <cell r="BZ248" t="str">
            <v/>
          </cell>
        </row>
        <row r="248">
          <cell r="CD248" t="str">
            <v>FET-FH-202206R0011</v>
          </cell>
          <cell r="CE248" t="str">
            <v>唐亚宾</v>
          </cell>
          <cell r="CF248" t="str">
            <v>412829197707206034</v>
          </cell>
          <cell r="CG248">
            <v>15818546728</v>
          </cell>
          <cell r="CH248">
            <v>44746</v>
          </cell>
          <cell r="CI248">
            <v>46206</v>
          </cell>
        </row>
        <row r="249">
          <cell r="B249" t="str">
            <v>租赁</v>
          </cell>
        </row>
        <row r="249">
          <cell r="F249" t="str">
            <v>深圳市腾艺汽车服务有限公司</v>
          </cell>
          <cell r="G249" t="str">
            <v>352203198905023353</v>
          </cell>
          <cell r="H249">
            <v>15160136006</v>
          </cell>
          <cell r="I249" t="str">
            <v>网约车以租代购方案</v>
          </cell>
          <cell r="J249" t="str">
            <v>风神E70/DFM7001G1F1BEV</v>
          </cell>
          <cell r="K249" t="str">
            <v>深圳</v>
          </cell>
        </row>
        <row r="249">
          <cell r="M249" t="str">
            <v>深圳市龙华区陶园路113号</v>
          </cell>
          <cell r="N249" t="str">
            <v>张晓凤</v>
          </cell>
          <cell r="O249" t="str">
            <v>丁艺</v>
          </cell>
          <cell r="P249" t="str">
            <v>徐莹莹</v>
          </cell>
          <cell r="Q249" t="str">
            <v>施吓辉</v>
          </cell>
          <cell r="R249">
            <v>15160136006</v>
          </cell>
          <cell r="S249" t="str">
            <v>李玮</v>
          </cell>
          <cell r="T249">
            <v>18605933100</v>
          </cell>
          <cell r="U249" t="str">
            <v>深圳市舒适捷汽车租赁有限公司</v>
          </cell>
        </row>
        <row r="249">
          <cell r="W249" t="str">
            <v>LDP31B964NG036912</v>
          </cell>
          <cell r="X249" t="str">
            <v>粤BDN7960</v>
          </cell>
          <cell r="Y249" t="str">
            <v>862052211201436</v>
          </cell>
          <cell r="Z249">
            <v>45086</v>
          </cell>
          <cell r="AA249">
            <v>45106</v>
          </cell>
          <cell r="AB249" t="str">
            <v>2023/06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44742</v>
          </cell>
          <cell r="AI249">
            <v>44743</v>
          </cell>
          <cell r="AJ249">
            <v>44742</v>
          </cell>
        </row>
        <row r="249">
          <cell r="AL249">
            <v>9000</v>
          </cell>
          <cell r="AM249">
            <v>44742</v>
          </cell>
          <cell r="AN249" t="str">
            <v>深圳市舒适橙出行科技有限公司公账</v>
          </cell>
          <cell r="AO249">
            <v>2980</v>
          </cell>
          <cell r="AP249">
            <v>44770</v>
          </cell>
          <cell r="AQ249">
            <v>44862</v>
          </cell>
          <cell r="AR249">
            <v>3</v>
          </cell>
          <cell r="AS249">
            <v>8940</v>
          </cell>
          <cell r="AT249">
            <v>3</v>
          </cell>
          <cell r="AU249">
            <v>8940</v>
          </cell>
          <cell r="AV249" t="str">
            <v>正常</v>
          </cell>
          <cell r="AW249">
            <v>0</v>
          </cell>
          <cell r="AX249">
            <v>0</v>
          </cell>
          <cell r="AY249">
            <v>26170.5</v>
          </cell>
        </row>
        <row r="249">
          <cell r="BA249">
            <v>30</v>
          </cell>
          <cell r="BB249">
            <v>384.929333333333</v>
          </cell>
        </row>
        <row r="249">
          <cell r="BE249">
            <v>5</v>
          </cell>
          <cell r="BF249">
            <v>0</v>
          </cell>
          <cell r="BG249">
            <v>0</v>
          </cell>
          <cell r="BH249">
            <v>0</v>
          </cell>
          <cell r="BI249">
            <v>10</v>
          </cell>
          <cell r="BJ249">
            <v>0</v>
          </cell>
          <cell r="BK249">
            <v>0</v>
          </cell>
          <cell r="BL249">
            <v>15</v>
          </cell>
          <cell r="BM249" t="str">
            <v>A(优质)</v>
          </cell>
        </row>
        <row r="249">
          <cell r="BO249" t="str">
            <v/>
          </cell>
          <cell r="BP249" t="str">
            <v/>
          </cell>
        </row>
        <row r="249">
          <cell r="BW249" t="str">
            <v/>
          </cell>
          <cell r="BX249">
            <v>44742</v>
          </cell>
          <cell r="BY249" t="str">
            <v/>
          </cell>
          <cell r="BZ249" t="str">
            <v/>
          </cell>
        </row>
        <row r="249">
          <cell r="CD249" t="str">
            <v>FET-FH-202206R0011</v>
          </cell>
          <cell r="CE249" t="str">
            <v>骆艺伟</v>
          </cell>
          <cell r="CF249" t="str">
            <v>441622198511093553</v>
          </cell>
          <cell r="CG249">
            <v>13480771386</v>
          </cell>
          <cell r="CH249">
            <v>44750</v>
          </cell>
          <cell r="CI249">
            <v>46210</v>
          </cell>
        </row>
        <row r="250">
          <cell r="B250" t="str">
            <v>租赁</v>
          </cell>
        </row>
        <row r="250">
          <cell r="F250" t="str">
            <v>深圳市腾艺汽车服务有限公司</v>
          </cell>
          <cell r="G250" t="str">
            <v>352203198905023353</v>
          </cell>
          <cell r="H250">
            <v>15160136006</v>
          </cell>
          <cell r="I250" t="str">
            <v>网约车以租代购方案</v>
          </cell>
          <cell r="J250" t="str">
            <v>风神E70/DFM7001G1F1BEV</v>
          </cell>
          <cell r="K250" t="str">
            <v>深圳</v>
          </cell>
        </row>
        <row r="250">
          <cell r="M250" t="str">
            <v>深圳市龙华区陶园路113号</v>
          </cell>
          <cell r="N250" t="str">
            <v>张晓凤</v>
          </cell>
          <cell r="O250" t="str">
            <v>丁艺</v>
          </cell>
          <cell r="P250" t="str">
            <v>徐莹莹</v>
          </cell>
          <cell r="Q250" t="str">
            <v>施吓辉</v>
          </cell>
          <cell r="R250">
            <v>15160136006</v>
          </cell>
          <cell r="S250" t="str">
            <v>李玮</v>
          </cell>
          <cell r="T250">
            <v>18605933100</v>
          </cell>
          <cell r="U250" t="str">
            <v>深圳市舒适捷汽车租赁有限公司</v>
          </cell>
        </row>
        <row r="250">
          <cell r="W250" t="str">
            <v>LDP31B963NG036903</v>
          </cell>
          <cell r="X250" t="str">
            <v>粤BDP9640</v>
          </cell>
          <cell r="Y250" t="str">
            <v>862052211201495</v>
          </cell>
          <cell r="Z250">
            <v>45086</v>
          </cell>
          <cell r="AA250">
            <v>45106</v>
          </cell>
          <cell r="AB250" t="str">
            <v>2023/06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44742</v>
          </cell>
          <cell r="AI250">
            <v>44743</v>
          </cell>
          <cell r="AJ250">
            <v>44742</v>
          </cell>
        </row>
        <row r="250">
          <cell r="AL250">
            <v>9000</v>
          </cell>
          <cell r="AM250">
            <v>44742</v>
          </cell>
          <cell r="AN250" t="str">
            <v>深圳市舒适橙出行科技有限公司公账</v>
          </cell>
          <cell r="AO250">
            <v>2980</v>
          </cell>
          <cell r="AP250">
            <v>44770</v>
          </cell>
          <cell r="AQ250">
            <v>44862</v>
          </cell>
          <cell r="AR250">
            <v>3</v>
          </cell>
          <cell r="AS250">
            <v>8940</v>
          </cell>
          <cell r="AT250">
            <v>3</v>
          </cell>
          <cell r="AU250">
            <v>8940</v>
          </cell>
          <cell r="AV250" t="str">
            <v>正常</v>
          </cell>
          <cell r="AW250">
            <v>0</v>
          </cell>
          <cell r="AX250">
            <v>0</v>
          </cell>
          <cell r="AY250">
            <v>17372.47</v>
          </cell>
        </row>
        <row r="250">
          <cell r="BA250">
            <v>18</v>
          </cell>
          <cell r="BB250">
            <v>202.462222222222</v>
          </cell>
        </row>
        <row r="250">
          <cell r="BE250">
            <v>5</v>
          </cell>
          <cell r="BF250">
            <v>5</v>
          </cell>
          <cell r="BG250">
            <v>0</v>
          </cell>
          <cell r="BH250">
            <v>0</v>
          </cell>
          <cell r="BI250">
            <v>10</v>
          </cell>
          <cell r="BJ250">
            <v>0</v>
          </cell>
          <cell r="BK250">
            <v>0</v>
          </cell>
          <cell r="BL250">
            <v>20</v>
          </cell>
          <cell r="BM250" t="str">
            <v>A(优质)</v>
          </cell>
        </row>
        <row r="250">
          <cell r="BO250" t="str">
            <v/>
          </cell>
          <cell r="BP250" t="str">
            <v/>
          </cell>
        </row>
        <row r="250">
          <cell r="BW250" t="str">
            <v/>
          </cell>
          <cell r="BX250">
            <v>44742</v>
          </cell>
          <cell r="BY250" t="str">
            <v/>
          </cell>
          <cell r="BZ250" t="str">
            <v/>
          </cell>
        </row>
        <row r="250">
          <cell r="CD250" t="str">
            <v>FET-FH-202206R0011</v>
          </cell>
          <cell r="CE250" t="str">
            <v>胡腾姣</v>
          </cell>
          <cell r="CF250" t="str">
            <v>430723199510016015</v>
          </cell>
          <cell r="CG250">
            <v>18373662182</v>
          </cell>
          <cell r="CH250">
            <v>44743</v>
          </cell>
          <cell r="CI250">
            <v>44986</v>
          </cell>
        </row>
        <row r="251">
          <cell r="B251" t="str">
            <v>租赁</v>
          </cell>
        </row>
        <row r="251">
          <cell r="F251" t="str">
            <v>深圳市腾艺汽车服务有限公司</v>
          </cell>
          <cell r="G251" t="str">
            <v>352203198905023353</v>
          </cell>
          <cell r="H251">
            <v>15160136006</v>
          </cell>
          <cell r="I251" t="str">
            <v>网约车以租代购方案</v>
          </cell>
          <cell r="J251" t="str">
            <v>风神E70/DFM7001G1F1BEV</v>
          </cell>
          <cell r="K251" t="str">
            <v>深圳</v>
          </cell>
        </row>
        <row r="251">
          <cell r="M251" t="str">
            <v>深圳市龙华区陶园路113号</v>
          </cell>
          <cell r="N251" t="str">
            <v>张晓凤</v>
          </cell>
          <cell r="O251" t="str">
            <v>丁艺</v>
          </cell>
          <cell r="P251" t="str">
            <v>徐莹莹</v>
          </cell>
          <cell r="Q251" t="str">
            <v>施吓辉</v>
          </cell>
          <cell r="R251">
            <v>15160136006</v>
          </cell>
          <cell r="S251" t="str">
            <v>李玮</v>
          </cell>
          <cell r="T251">
            <v>18605933100</v>
          </cell>
          <cell r="U251" t="str">
            <v>深圳市舒适捷汽车租赁有限公司</v>
          </cell>
        </row>
        <row r="251">
          <cell r="W251" t="str">
            <v>LDP31B96XNG036882</v>
          </cell>
          <cell r="X251" t="str">
            <v>粤BDP6230</v>
          </cell>
          <cell r="Y251" t="str">
            <v>862052211200720</v>
          </cell>
          <cell r="Z251">
            <v>45086</v>
          </cell>
          <cell r="AA251">
            <v>45106</v>
          </cell>
          <cell r="AB251" t="str">
            <v>2023/06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44742</v>
          </cell>
          <cell r="AI251">
            <v>44743</v>
          </cell>
          <cell r="AJ251">
            <v>44742</v>
          </cell>
        </row>
        <row r="251">
          <cell r="AL251">
            <v>9000</v>
          </cell>
          <cell r="AM251">
            <v>44742</v>
          </cell>
          <cell r="AN251" t="str">
            <v>深圳市舒适橙出行科技有限公司公账</v>
          </cell>
          <cell r="AO251">
            <v>2980</v>
          </cell>
          <cell r="AP251">
            <v>44770</v>
          </cell>
          <cell r="AQ251">
            <v>44862</v>
          </cell>
          <cell r="AR251">
            <v>3</v>
          </cell>
          <cell r="AS251">
            <v>8940</v>
          </cell>
          <cell r="AT251">
            <v>3</v>
          </cell>
          <cell r="AU251">
            <v>8940</v>
          </cell>
          <cell r="AV251" t="str">
            <v>正常</v>
          </cell>
          <cell r="AW251">
            <v>0</v>
          </cell>
          <cell r="AX251">
            <v>0</v>
          </cell>
          <cell r="AY251">
            <v>26359.11</v>
          </cell>
        </row>
        <row r="251">
          <cell r="BA251">
            <v>32</v>
          </cell>
          <cell r="BB251">
            <v>258.5746875</v>
          </cell>
        </row>
        <row r="251">
          <cell r="BE251">
            <v>5</v>
          </cell>
          <cell r="BF251">
            <v>0</v>
          </cell>
          <cell r="BG251">
            <v>0</v>
          </cell>
          <cell r="BH251">
            <v>0</v>
          </cell>
          <cell r="BI251">
            <v>10</v>
          </cell>
          <cell r="BJ251">
            <v>0</v>
          </cell>
          <cell r="BK251">
            <v>0</v>
          </cell>
          <cell r="BL251">
            <v>15</v>
          </cell>
          <cell r="BM251" t="str">
            <v>A(优质)</v>
          </cell>
        </row>
        <row r="251">
          <cell r="BO251" t="str">
            <v/>
          </cell>
          <cell r="BP251" t="str">
            <v/>
          </cell>
        </row>
        <row r="251">
          <cell r="BW251" t="str">
            <v/>
          </cell>
          <cell r="BX251">
            <v>44742</v>
          </cell>
          <cell r="BY251" t="str">
            <v/>
          </cell>
          <cell r="BZ251" t="str">
            <v/>
          </cell>
        </row>
        <row r="251">
          <cell r="CD251" t="str">
            <v>FET-FH-202206R0011</v>
          </cell>
          <cell r="CE251" t="str">
            <v>徐明森</v>
          </cell>
          <cell r="CF251" t="str">
            <v>450923199608031293</v>
          </cell>
          <cell r="CG251">
            <v>15777562816</v>
          </cell>
          <cell r="CH251">
            <v>44745</v>
          </cell>
          <cell r="CI251">
            <v>44987</v>
          </cell>
        </row>
        <row r="252">
          <cell r="B252" t="str">
            <v>租赁</v>
          </cell>
        </row>
        <row r="252">
          <cell r="F252" t="str">
            <v>深圳市腾艺汽车服务有限公司</v>
          </cell>
          <cell r="G252" t="str">
            <v>352203198905023353</v>
          </cell>
          <cell r="H252">
            <v>15160136006</v>
          </cell>
          <cell r="I252" t="str">
            <v>网约车以租代购方案</v>
          </cell>
          <cell r="J252" t="str">
            <v>风神E70/DFM7001G1F1BEV</v>
          </cell>
          <cell r="K252" t="str">
            <v>深圳</v>
          </cell>
        </row>
        <row r="252">
          <cell r="M252" t="str">
            <v>深圳市龙华区陶园路113号</v>
          </cell>
          <cell r="N252" t="str">
            <v>张晓凤</v>
          </cell>
          <cell r="O252" t="str">
            <v>丁艺</v>
          </cell>
          <cell r="P252" t="str">
            <v>徐莹莹</v>
          </cell>
          <cell r="Q252" t="str">
            <v>施吓辉</v>
          </cell>
          <cell r="R252">
            <v>15160136006</v>
          </cell>
          <cell r="S252" t="str">
            <v>李玮</v>
          </cell>
          <cell r="T252">
            <v>18605933100</v>
          </cell>
          <cell r="U252" t="str">
            <v>深圳市舒适捷汽车租赁有限公司</v>
          </cell>
        </row>
        <row r="252">
          <cell r="W252" t="str">
            <v>LDP31B967NG043451</v>
          </cell>
          <cell r="X252" t="str">
            <v>粤BDN8010</v>
          </cell>
          <cell r="Y252" t="str">
            <v>862052211200762</v>
          </cell>
          <cell r="Z252">
            <v>45086</v>
          </cell>
          <cell r="AA252">
            <v>45106</v>
          </cell>
          <cell r="AB252" t="str">
            <v>2023/06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44742</v>
          </cell>
          <cell r="AI252">
            <v>44743</v>
          </cell>
          <cell r="AJ252">
            <v>44742</v>
          </cell>
        </row>
        <row r="252">
          <cell r="AL252">
            <v>9000</v>
          </cell>
          <cell r="AM252">
            <v>44742</v>
          </cell>
          <cell r="AN252" t="str">
            <v>深圳市舒适橙出行科技有限公司公账</v>
          </cell>
          <cell r="AO252">
            <v>2980</v>
          </cell>
          <cell r="AP252">
            <v>44770</v>
          </cell>
          <cell r="AQ252">
            <v>44862</v>
          </cell>
          <cell r="AR252">
            <v>3</v>
          </cell>
          <cell r="AS252">
            <v>8940</v>
          </cell>
          <cell r="AT252">
            <v>3</v>
          </cell>
          <cell r="AU252">
            <v>8940</v>
          </cell>
          <cell r="AV252" t="str">
            <v>正常</v>
          </cell>
          <cell r="AW252">
            <v>0</v>
          </cell>
          <cell r="AX252">
            <v>0</v>
          </cell>
          <cell r="AY252">
            <v>23554.78</v>
          </cell>
        </row>
        <row r="252">
          <cell r="BA252">
            <v>29</v>
          </cell>
          <cell r="BB252">
            <v>257.601379310345</v>
          </cell>
        </row>
        <row r="252">
          <cell r="BE252">
            <v>5</v>
          </cell>
          <cell r="BF252">
            <v>0</v>
          </cell>
          <cell r="BG252">
            <v>0</v>
          </cell>
          <cell r="BH252">
            <v>0</v>
          </cell>
          <cell r="BI252">
            <v>10</v>
          </cell>
          <cell r="BJ252">
            <v>0</v>
          </cell>
          <cell r="BK252">
            <v>0</v>
          </cell>
          <cell r="BL252">
            <v>15</v>
          </cell>
          <cell r="BM252" t="str">
            <v>A(优质)</v>
          </cell>
        </row>
        <row r="252">
          <cell r="BO252" t="str">
            <v/>
          </cell>
          <cell r="BP252" t="str">
            <v/>
          </cell>
        </row>
        <row r="252">
          <cell r="BW252" t="str">
            <v/>
          </cell>
          <cell r="BX252">
            <v>44742</v>
          </cell>
          <cell r="BY252" t="str">
            <v/>
          </cell>
          <cell r="BZ252" t="str">
            <v/>
          </cell>
        </row>
        <row r="252">
          <cell r="CD252" t="str">
            <v>FET-FH-202206R0011</v>
          </cell>
          <cell r="CE252" t="str">
            <v>刘益贵</v>
          </cell>
          <cell r="CF252" t="str">
            <v>430528199010102313</v>
          </cell>
          <cell r="CG252">
            <v>13714103574</v>
          </cell>
          <cell r="CH252">
            <v>44749</v>
          </cell>
          <cell r="CI252">
            <v>44991</v>
          </cell>
        </row>
        <row r="253">
          <cell r="B253" t="str">
            <v>租赁</v>
          </cell>
        </row>
        <row r="253">
          <cell r="F253" t="str">
            <v>深圳市腾艺汽车服务有限公司</v>
          </cell>
          <cell r="G253" t="str">
            <v>352203198905023353</v>
          </cell>
          <cell r="H253">
            <v>15160136006</v>
          </cell>
          <cell r="I253" t="str">
            <v>网约车以租代购方案</v>
          </cell>
          <cell r="J253" t="str">
            <v>风神E70/DFM7001G1F1BEV</v>
          </cell>
          <cell r="K253" t="str">
            <v>深圳</v>
          </cell>
        </row>
        <row r="253">
          <cell r="M253" t="str">
            <v>深圳市龙华区陶园路113号</v>
          </cell>
          <cell r="N253" t="str">
            <v>张晓凤</v>
          </cell>
          <cell r="O253" t="str">
            <v>丁艺</v>
          </cell>
          <cell r="P253" t="str">
            <v>徐莹莹</v>
          </cell>
          <cell r="Q253" t="str">
            <v>施吓辉</v>
          </cell>
          <cell r="R253">
            <v>15160136006</v>
          </cell>
          <cell r="S253" t="str">
            <v>李玮</v>
          </cell>
          <cell r="T253">
            <v>18605933100</v>
          </cell>
          <cell r="U253" t="str">
            <v>深圳市舒适捷汽车租赁有限公司</v>
          </cell>
        </row>
        <row r="253">
          <cell r="W253" t="str">
            <v>LDP31B963NG043382</v>
          </cell>
          <cell r="X253" t="str">
            <v>粤BDP5518</v>
          </cell>
          <cell r="Y253" t="str">
            <v>862052211201390</v>
          </cell>
          <cell r="Z253">
            <v>45086</v>
          </cell>
          <cell r="AA253">
            <v>45106</v>
          </cell>
          <cell r="AB253" t="str">
            <v>2023/06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44742</v>
          </cell>
          <cell r="AI253">
            <v>44743</v>
          </cell>
          <cell r="AJ253">
            <v>44742</v>
          </cell>
        </row>
        <row r="253">
          <cell r="AL253">
            <v>9000</v>
          </cell>
          <cell r="AM253">
            <v>44742</v>
          </cell>
          <cell r="AN253" t="str">
            <v>深圳市舒适橙出行科技有限公司公账</v>
          </cell>
          <cell r="AO253">
            <v>2980</v>
          </cell>
          <cell r="AP253">
            <v>44770</v>
          </cell>
          <cell r="AQ253">
            <v>44862</v>
          </cell>
          <cell r="AR253">
            <v>3</v>
          </cell>
          <cell r="AS253">
            <v>8940</v>
          </cell>
          <cell r="AT253">
            <v>3</v>
          </cell>
          <cell r="AU253">
            <v>8940</v>
          </cell>
          <cell r="AV253" t="str">
            <v>正常</v>
          </cell>
          <cell r="AW253">
            <v>0</v>
          </cell>
          <cell r="AX253">
            <v>0</v>
          </cell>
          <cell r="AY253">
            <v>8719.6</v>
          </cell>
        </row>
        <row r="253">
          <cell r="BA253">
            <v>11</v>
          </cell>
          <cell r="BB253">
            <v>46.7227272727273</v>
          </cell>
        </row>
        <row r="253">
          <cell r="BE253">
            <v>5</v>
          </cell>
          <cell r="BF253">
            <v>10</v>
          </cell>
          <cell r="BG253">
            <v>0</v>
          </cell>
          <cell r="BH253">
            <v>0</v>
          </cell>
          <cell r="BI253">
            <v>10</v>
          </cell>
          <cell r="BJ253">
            <v>0</v>
          </cell>
          <cell r="BK253">
            <v>0</v>
          </cell>
          <cell r="BL253">
            <v>25</v>
          </cell>
          <cell r="BM253" t="str">
            <v>A(优质)</v>
          </cell>
        </row>
        <row r="253">
          <cell r="BO253" t="str">
            <v/>
          </cell>
          <cell r="BP253" t="str">
            <v/>
          </cell>
        </row>
        <row r="253">
          <cell r="BW253" t="str">
            <v/>
          </cell>
          <cell r="BX253">
            <v>44742</v>
          </cell>
          <cell r="BY253" t="str">
            <v/>
          </cell>
          <cell r="BZ253" t="str">
            <v/>
          </cell>
        </row>
        <row r="253">
          <cell r="CD253" t="str">
            <v>FET-FH-202206R0011</v>
          </cell>
          <cell r="CE253" t="str">
            <v>候长城</v>
          </cell>
          <cell r="CF253" t="str">
            <v>430581199409195031</v>
          </cell>
          <cell r="CG253">
            <v>18575175736</v>
          </cell>
          <cell r="CH253">
            <v>44753</v>
          </cell>
          <cell r="CI253">
            <v>45027</v>
          </cell>
        </row>
        <row r="254">
          <cell r="B254" t="str">
            <v>租赁</v>
          </cell>
        </row>
        <row r="254">
          <cell r="F254" t="str">
            <v>深圳市腾艺汽车服务有限公司</v>
          </cell>
          <cell r="G254" t="str">
            <v>352203198905023353</v>
          </cell>
          <cell r="H254">
            <v>15160136006</v>
          </cell>
          <cell r="I254" t="str">
            <v>网约车以租代购方案</v>
          </cell>
          <cell r="J254" t="str">
            <v>风神E70/DFM7001G1F1BEV</v>
          </cell>
          <cell r="K254" t="str">
            <v>深圳</v>
          </cell>
        </row>
        <row r="254">
          <cell r="M254" t="str">
            <v>深圳市龙华区陶园路113号</v>
          </cell>
          <cell r="N254" t="str">
            <v>张晓凤</v>
          </cell>
          <cell r="O254" t="str">
            <v>丁艺</v>
          </cell>
          <cell r="P254" t="str">
            <v>徐莹莹</v>
          </cell>
          <cell r="Q254" t="str">
            <v>施吓辉</v>
          </cell>
          <cell r="R254">
            <v>15160136006</v>
          </cell>
          <cell r="S254" t="str">
            <v>李玮</v>
          </cell>
          <cell r="T254">
            <v>18605933100</v>
          </cell>
          <cell r="U254" t="str">
            <v>深圳市舒适捷汽车租赁有限公司</v>
          </cell>
        </row>
        <row r="254">
          <cell r="W254" t="str">
            <v>LDP31B964NG036862</v>
          </cell>
          <cell r="X254" t="str">
            <v>粤BDL1240</v>
          </cell>
          <cell r="Y254" t="str">
            <v>862052211201746</v>
          </cell>
          <cell r="Z254">
            <v>45086</v>
          </cell>
          <cell r="AA254">
            <v>45106</v>
          </cell>
          <cell r="AB254" t="str">
            <v>2023/06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44742</v>
          </cell>
          <cell r="AI254">
            <v>44743</v>
          </cell>
          <cell r="AJ254">
            <v>44742</v>
          </cell>
        </row>
        <row r="254">
          <cell r="AL254">
            <v>9000</v>
          </cell>
          <cell r="AM254">
            <v>44742</v>
          </cell>
          <cell r="AN254" t="str">
            <v>深圳市舒适橙出行科技有限公司公账</v>
          </cell>
          <cell r="AO254">
            <v>2980</v>
          </cell>
          <cell r="AP254">
            <v>44770</v>
          </cell>
          <cell r="AQ254">
            <v>44862</v>
          </cell>
          <cell r="AR254">
            <v>3</v>
          </cell>
          <cell r="AS254">
            <v>8940</v>
          </cell>
          <cell r="AT254">
            <v>3</v>
          </cell>
          <cell r="AU254">
            <v>8940</v>
          </cell>
          <cell r="AV254" t="str">
            <v>正常</v>
          </cell>
          <cell r="AW254">
            <v>0</v>
          </cell>
          <cell r="AX254">
            <v>0</v>
          </cell>
          <cell r="AY254">
            <v>18591.02</v>
          </cell>
        </row>
        <row r="254">
          <cell r="BA254">
            <v>29</v>
          </cell>
          <cell r="BB254">
            <v>203.398965517241</v>
          </cell>
        </row>
        <row r="254">
          <cell r="BE254">
            <v>5</v>
          </cell>
          <cell r="BF254">
            <v>0</v>
          </cell>
          <cell r="BG254">
            <v>0</v>
          </cell>
          <cell r="BH254">
            <v>0</v>
          </cell>
          <cell r="BI254">
            <v>10</v>
          </cell>
          <cell r="BJ254">
            <v>0</v>
          </cell>
          <cell r="BK254">
            <v>0</v>
          </cell>
          <cell r="BL254">
            <v>15</v>
          </cell>
          <cell r="BM254" t="str">
            <v>A(优质)</v>
          </cell>
        </row>
        <row r="254">
          <cell r="BO254" t="str">
            <v/>
          </cell>
          <cell r="BP254" t="str">
            <v/>
          </cell>
        </row>
        <row r="254">
          <cell r="BW254" t="str">
            <v/>
          </cell>
          <cell r="BX254">
            <v>44742</v>
          </cell>
          <cell r="BY254" t="str">
            <v/>
          </cell>
          <cell r="BZ254" t="str">
            <v/>
          </cell>
        </row>
        <row r="254">
          <cell r="CD254" t="str">
            <v>FET-FH-202206R0011</v>
          </cell>
          <cell r="CE254" t="str">
            <v>刘霖</v>
          </cell>
          <cell r="CF254" t="str">
            <v>230805199109110211</v>
          </cell>
          <cell r="CG254">
            <v>13632585590</v>
          </cell>
          <cell r="CH254">
            <v>44753</v>
          </cell>
          <cell r="CI254">
            <v>45027</v>
          </cell>
        </row>
        <row r="255">
          <cell r="B255" t="str">
            <v>租赁</v>
          </cell>
        </row>
        <row r="255">
          <cell r="F255" t="str">
            <v>深圳市腾艺汽车服务有限公司</v>
          </cell>
          <cell r="G255" t="str">
            <v>352203198905023353</v>
          </cell>
          <cell r="H255">
            <v>15160136006</v>
          </cell>
          <cell r="I255" t="str">
            <v>网约车以租代购方案</v>
          </cell>
          <cell r="J255" t="str">
            <v>风神E70/DFM7001G1F1BEV</v>
          </cell>
          <cell r="K255" t="str">
            <v>深圳</v>
          </cell>
        </row>
        <row r="255">
          <cell r="M255" t="str">
            <v>深圳市龙华区陶园路113号</v>
          </cell>
          <cell r="N255" t="str">
            <v>张晓凤</v>
          </cell>
          <cell r="O255" t="str">
            <v>丁艺</v>
          </cell>
          <cell r="P255" t="str">
            <v>徐莹莹</v>
          </cell>
          <cell r="Q255" t="str">
            <v>施吓辉</v>
          </cell>
          <cell r="R255">
            <v>15160136006</v>
          </cell>
          <cell r="S255" t="str">
            <v>李玮</v>
          </cell>
          <cell r="T255">
            <v>18605933100</v>
          </cell>
          <cell r="U255" t="str">
            <v>深圳市舒适捷汽车租赁有限公司</v>
          </cell>
        </row>
        <row r="255">
          <cell r="W255" t="str">
            <v>LDP31B968NG043393</v>
          </cell>
          <cell r="X255" t="str">
            <v>粤BDQ5910</v>
          </cell>
          <cell r="Y255" t="str">
            <v>862052211201416</v>
          </cell>
          <cell r="Z255">
            <v>45086</v>
          </cell>
          <cell r="AA255">
            <v>45106</v>
          </cell>
          <cell r="AB255" t="str">
            <v>2023/06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44742</v>
          </cell>
          <cell r="AI255">
            <v>44743</v>
          </cell>
          <cell r="AJ255">
            <v>44742</v>
          </cell>
        </row>
        <row r="255">
          <cell r="AL255">
            <v>9000</v>
          </cell>
          <cell r="AM255">
            <v>44742</v>
          </cell>
          <cell r="AN255" t="str">
            <v>深圳市舒适橙出行科技有限公司公账</v>
          </cell>
          <cell r="AO255">
            <v>2980</v>
          </cell>
          <cell r="AP255">
            <v>44770</v>
          </cell>
          <cell r="AQ255">
            <v>44862</v>
          </cell>
          <cell r="AR255">
            <v>3</v>
          </cell>
          <cell r="AS255">
            <v>8940</v>
          </cell>
          <cell r="AT255">
            <v>3</v>
          </cell>
          <cell r="AU255">
            <v>8940</v>
          </cell>
          <cell r="AV255" t="str">
            <v>正常</v>
          </cell>
          <cell r="AW255">
            <v>0</v>
          </cell>
          <cell r="AX255">
            <v>0</v>
          </cell>
          <cell r="AY255">
            <v>24900.46</v>
          </cell>
        </row>
        <row r="255">
          <cell r="BA255">
            <v>31</v>
          </cell>
          <cell r="BB255">
            <v>251.159032258065</v>
          </cell>
        </row>
        <row r="255">
          <cell r="BE255">
            <v>5</v>
          </cell>
          <cell r="BF255">
            <v>0</v>
          </cell>
          <cell r="BG255">
            <v>0</v>
          </cell>
          <cell r="BH255">
            <v>0</v>
          </cell>
          <cell r="BI255">
            <v>10</v>
          </cell>
          <cell r="BJ255">
            <v>0</v>
          </cell>
          <cell r="BK255">
            <v>0</v>
          </cell>
          <cell r="BL255">
            <v>15</v>
          </cell>
          <cell r="BM255" t="str">
            <v>A(优质)</v>
          </cell>
        </row>
        <row r="255">
          <cell r="BO255" t="str">
            <v/>
          </cell>
          <cell r="BP255" t="str">
            <v/>
          </cell>
        </row>
        <row r="255">
          <cell r="BW255" t="str">
            <v/>
          </cell>
          <cell r="BX255">
            <v>44742</v>
          </cell>
          <cell r="BY255" t="str">
            <v/>
          </cell>
          <cell r="BZ255" t="str">
            <v/>
          </cell>
        </row>
        <row r="255">
          <cell r="CD255" t="str">
            <v>FET-FH-202206R0011</v>
          </cell>
          <cell r="CE255" t="str">
            <v>谢晓亮</v>
          </cell>
          <cell r="CF255" t="str">
            <v>440882199110242715</v>
          </cell>
          <cell r="CG255">
            <v>13530694023</v>
          </cell>
          <cell r="CH255">
            <v>44745</v>
          </cell>
          <cell r="CI255">
            <v>44987</v>
          </cell>
        </row>
        <row r="256">
          <cell r="B256" t="str">
            <v>租赁</v>
          </cell>
        </row>
        <row r="256">
          <cell r="F256" t="str">
            <v>深圳市腾艺汽车服务有限公司</v>
          </cell>
          <cell r="G256" t="str">
            <v>352203198905023353</v>
          </cell>
          <cell r="H256">
            <v>15160136006</v>
          </cell>
          <cell r="I256" t="str">
            <v>网约车以租代购方案</v>
          </cell>
          <cell r="J256" t="str">
            <v>风神E70/DFM7001G1F1BEV</v>
          </cell>
          <cell r="K256" t="str">
            <v>深圳</v>
          </cell>
        </row>
        <row r="256">
          <cell r="M256" t="str">
            <v>深圳市龙华区陶园路113号</v>
          </cell>
          <cell r="N256" t="str">
            <v>张晓凤</v>
          </cell>
          <cell r="O256" t="str">
            <v>丁艺</v>
          </cell>
          <cell r="P256" t="str">
            <v>徐莹莹</v>
          </cell>
          <cell r="Q256" t="str">
            <v>施吓辉</v>
          </cell>
          <cell r="R256">
            <v>15160136006</v>
          </cell>
          <cell r="S256" t="str">
            <v>李玮</v>
          </cell>
          <cell r="T256">
            <v>18605933100</v>
          </cell>
          <cell r="U256" t="str">
            <v>深圳市舒适捷汽车租赁有限公司</v>
          </cell>
        </row>
        <row r="256">
          <cell r="W256" t="str">
            <v>LDP31B961NG036902</v>
          </cell>
          <cell r="X256" t="str">
            <v>粤BDQ0171</v>
          </cell>
          <cell r="Y256" t="str">
            <v>862052211201410</v>
          </cell>
          <cell r="Z256">
            <v>45087</v>
          </cell>
          <cell r="AA256">
            <v>45104</v>
          </cell>
          <cell r="AB256" t="str">
            <v>2023/06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44742</v>
          </cell>
          <cell r="AI256">
            <v>44743</v>
          </cell>
          <cell r="AJ256">
            <v>44742</v>
          </cell>
        </row>
        <row r="256">
          <cell r="AL256">
            <v>9000</v>
          </cell>
          <cell r="AM256">
            <v>44742</v>
          </cell>
          <cell r="AN256" t="str">
            <v>深圳市舒适橙出行科技有限公司公账</v>
          </cell>
          <cell r="AO256">
            <v>2980</v>
          </cell>
          <cell r="AP256">
            <v>44770</v>
          </cell>
          <cell r="AQ256">
            <v>44862</v>
          </cell>
          <cell r="AR256">
            <v>3</v>
          </cell>
          <cell r="AS256">
            <v>8940</v>
          </cell>
          <cell r="AT256">
            <v>3</v>
          </cell>
          <cell r="AU256">
            <v>8940</v>
          </cell>
          <cell r="AV256" t="str">
            <v>正常</v>
          </cell>
          <cell r="AW256">
            <v>0</v>
          </cell>
          <cell r="AX256">
            <v>0</v>
          </cell>
          <cell r="AY256">
            <v>12598.68</v>
          </cell>
        </row>
        <row r="256">
          <cell r="BA256">
            <v>27</v>
          </cell>
          <cell r="BB256">
            <v>146.220740740741</v>
          </cell>
        </row>
        <row r="256">
          <cell r="BE256">
            <v>5</v>
          </cell>
          <cell r="BF256">
            <v>5</v>
          </cell>
          <cell r="BG256">
            <v>0</v>
          </cell>
          <cell r="BH256">
            <v>0</v>
          </cell>
          <cell r="BI256">
            <v>10</v>
          </cell>
          <cell r="BJ256">
            <v>0</v>
          </cell>
          <cell r="BK256">
            <v>0</v>
          </cell>
          <cell r="BL256">
            <v>20</v>
          </cell>
          <cell r="BM256" t="str">
            <v>A(优质)</v>
          </cell>
        </row>
        <row r="256">
          <cell r="BO256" t="str">
            <v/>
          </cell>
          <cell r="BP256" t="str">
            <v/>
          </cell>
        </row>
        <row r="256">
          <cell r="BW256" t="str">
            <v/>
          </cell>
          <cell r="BX256">
            <v>44742</v>
          </cell>
          <cell r="BY256" t="str">
            <v/>
          </cell>
          <cell r="BZ256" t="str">
            <v/>
          </cell>
        </row>
        <row r="256">
          <cell r="CD256" t="str">
            <v>FET-FH-202206R0019</v>
          </cell>
          <cell r="CE256" t="str">
            <v>张超熊</v>
          </cell>
          <cell r="CF256" t="str">
            <v>441424198604133511</v>
          </cell>
          <cell r="CG256">
            <v>13925214321</v>
          </cell>
          <cell r="CH256">
            <v>44746</v>
          </cell>
          <cell r="CI256">
            <v>44989</v>
          </cell>
        </row>
        <row r="257">
          <cell r="B257" t="str">
            <v>租赁</v>
          </cell>
        </row>
        <row r="257">
          <cell r="F257" t="str">
            <v>深圳市腾艺汽车服务有限公司</v>
          </cell>
          <cell r="G257" t="str">
            <v>352203198905023353</v>
          </cell>
          <cell r="H257">
            <v>15160136006</v>
          </cell>
          <cell r="I257" t="str">
            <v>网约车以租代购方案</v>
          </cell>
          <cell r="J257" t="str">
            <v>风神E70/DFM7001G1F1BEV</v>
          </cell>
          <cell r="K257" t="str">
            <v>深圳</v>
          </cell>
        </row>
        <row r="257">
          <cell r="M257" t="str">
            <v>深圳市龙华区陶园路113号</v>
          </cell>
          <cell r="N257" t="str">
            <v>张晓凤</v>
          </cell>
          <cell r="O257" t="str">
            <v>丁艺</v>
          </cell>
          <cell r="P257" t="str">
            <v>徐莹莹</v>
          </cell>
          <cell r="Q257" t="str">
            <v>施吓辉</v>
          </cell>
          <cell r="R257">
            <v>15160136006</v>
          </cell>
          <cell r="S257" t="str">
            <v>李玮</v>
          </cell>
          <cell r="T257">
            <v>18605933100</v>
          </cell>
          <cell r="U257" t="str">
            <v>深圳市舒适捷汽车租赁有限公司</v>
          </cell>
        </row>
        <row r="257">
          <cell r="W257" t="str">
            <v>LDP31B969NG036128</v>
          </cell>
          <cell r="X257" t="str">
            <v>粤BDT4642</v>
          </cell>
          <cell r="Y257" t="str">
            <v>862052211201461</v>
          </cell>
          <cell r="Z257">
            <v>45087</v>
          </cell>
          <cell r="AA257">
            <v>45106</v>
          </cell>
          <cell r="AB257" t="str">
            <v>2023/06</v>
          </cell>
          <cell r="AC257">
            <v>1</v>
          </cell>
          <cell r="AD257">
            <v>0</v>
          </cell>
          <cell r="AE257">
            <v>200</v>
          </cell>
          <cell r="AF257">
            <v>0</v>
          </cell>
          <cell r="AG257">
            <v>0</v>
          </cell>
          <cell r="AH257">
            <v>44742</v>
          </cell>
          <cell r="AI257">
            <v>44743</v>
          </cell>
          <cell r="AJ257">
            <v>44742</v>
          </cell>
        </row>
        <row r="257">
          <cell r="AL257">
            <v>9000</v>
          </cell>
          <cell r="AM257">
            <v>44742</v>
          </cell>
          <cell r="AN257" t="str">
            <v>深圳市舒适橙出行科技有限公司公账</v>
          </cell>
          <cell r="AO257">
            <v>2980</v>
          </cell>
          <cell r="AP257">
            <v>44770</v>
          </cell>
          <cell r="AQ257">
            <v>44862</v>
          </cell>
          <cell r="AR257">
            <v>3</v>
          </cell>
          <cell r="AS257">
            <v>8940</v>
          </cell>
          <cell r="AT257">
            <v>3</v>
          </cell>
          <cell r="AU257">
            <v>8940</v>
          </cell>
          <cell r="AV257" t="str">
            <v>正常</v>
          </cell>
          <cell r="AW257">
            <v>0</v>
          </cell>
          <cell r="AX257">
            <v>0</v>
          </cell>
          <cell r="AY257">
            <v>15072.37</v>
          </cell>
        </row>
        <row r="257">
          <cell r="BA257">
            <v>31</v>
          </cell>
          <cell r="BB257">
            <v>108.282258064516</v>
          </cell>
        </row>
        <row r="257">
          <cell r="BE257">
            <v>5</v>
          </cell>
          <cell r="BF257">
            <v>0</v>
          </cell>
          <cell r="BG257">
            <v>0</v>
          </cell>
          <cell r="BH257">
            <v>5</v>
          </cell>
          <cell r="BI257">
            <v>10</v>
          </cell>
          <cell r="BJ257">
            <v>0</v>
          </cell>
          <cell r="BK257">
            <v>0</v>
          </cell>
          <cell r="BL257">
            <v>20</v>
          </cell>
          <cell r="BM257" t="str">
            <v>A(优质)</v>
          </cell>
        </row>
        <row r="257">
          <cell r="BO257" t="str">
            <v/>
          </cell>
          <cell r="BP257" t="str">
            <v/>
          </cell>
        </row>
        <row r="257">
          <cell r="BW257" t="str">
            <v/>
          </cell>
          <cell r="BX257">
            <v>44742</v>
          </cell>
          <cell r="BY257" t="str">
            <v/>
          </cell>
          <cell r="BZ257" t="str">
            <v/>
          </cell>
        </row>
        <row r="257">
          <cell r="CD257" t="str">
            <v>FET-FH-202206R0014</v>
          </cell>
          <cell r="CE257" t="str">
            <v>杨拉弟</v>
          </cell>
          <cell r="CF257" t="str">
            <v>150121198106203516</v>
          </cell>
          <cell r="CG257">
            <v>13662651464</v>
          </cell>
          <cell r="CH257">
            <v>44753</v>
          </cell>
          <cell r="CI257">
            <v>44995</v>
          </cell>
        </row>
        <row r="258">
          <cell r="B258" t="str">
            <v>租赁</v>
          </cell>
        </row>
        <row r="258">
          <cell r="F258" t="str">
            <v>深圳市腾艺汽车服务有限公司</v>
          </cell>
          <cell r="G258" t="str">
            <v>352203198905023353</v>
          </cell>
          <cell r="H258">
            <v>15160136006</v>
          </cell>
          <cell r="I258" t="str">
            <v>网约车以租代购方案</v>
          </cell>
          <cell r="J258" t="str">
            <v>风神E70/DFM7001G1F1BEV</v>
          </cell>
          <cell r="K258" t="str">
            <v>深圳</v>
          </cell>
        </row>
        <row r="258">
          <cell r="M258" t="str">
            <v>深圳市龙华区陶园路113号</v>
          </cell>
          <cell r="N258" t="str">
            <v>张晓凤</v>
          </cell>
          <cell r="O258" t="str">
            <v>丁艺</v>
          </cell>
          <cell r="P258" t="str">
            <v>徐莹莹</v>
          </cell>
          <cell r="Q258" t="str">
            <v>施吓辉</v>
          </cell>
          <cell r="R258">
            <v>15160136006</v>
          </cell>
          <cell r="S258" t="str">
            <v>李玮</v>
          </cell>
          <cell r="T258">
            <v>18605933100</v>
          </cell>
          <cell r="U258" t="str">
            <v>深圳市舒适捷汽车租赁有限公司</v>
          </cell>
        </row>
        <row r="258">
          <cell r="W258" t="str">
            <v>LDP31B969NG036873</v>
          </cell>
          <cell r="X258" t="str">
            <v>粤BDT5833</v>
          </cell>
          <cell r="Y258" t="str">
            <v>862052211200739</v>
          </cell>
          <cell r="Z258">
            <v>45087</v>
          </cell>
          <cell r="AA258">
            <v>45106</v>
          </cell>
          <cell r="AB258" t="str">
            <v>2023/06</v>
          </cell>
          <cell r="AC258">
            <v>1</v>
          </cell>
          <cell r="AD258">
            <v>6</v>
          </cell>
          <cell r="AE258">
            <v>500</v>
          </cell>
          <cell r="AF258">
            <v>0</v>
          </cell>
          <cell r="AG258">
            <v>0</v>
          </cell>
          <cell r="AH258">
            <v>44742</v>
          </cell>
          <cell r="AI258">
            <v>44743</v>
          </cell>
          <cell r="AJ258">
            <v>44742</v>
          </cell>
        </row>
        <row r="258">
          <cell r="AL258">
            <v>9000</v>
          </cell>
          <cell r="AM258">
            <v>44742</v>
          </cell>
          <cell r="AN258" t="str">
            <v>深圳市舒适橙出行科技有限公司公账</v>
          </cell>
          <cell r="AO258">
            <v>2980</v>
          </cell>
          <cell r="AP258">
            <v>44770</v>
          </cell>
          <cell r="AQ258">
            <v>44862</v>
          </cell>
          <cell r="AR258">
            <v>3</v>
          </cell>
          <cell r="AS258">
            <v>8940</v>
          </cell>
          <cell r="AT258">
            <v>3</v>
          </cell>
          <cell r="AU258">
            <v>8940</v>
          </cell>
          <cell r="AV258" t="str">
            <v>正常</v>
          </cell>
          <cell r="AW258">
            <v>0</v>
          </cell>
          <cell r="AX258">
            <v>0</v>
          </cell>
          <cell r="AY258">
            <v>19401.12</v>
          </cell>
        </row>
        <row r="258">
          <cell r="BA258">
            <v>32</v>
          </cell>
          <cell r="BB258">
            <v>200.40625</v>
          </cell>
        </row>
        <row r="258">
          <cell r="BE258">
            <v>5</v>
          </cell>
          <cell r="BF258">
            <v>0</v>
          </cell>
          <cell r="BG258">
            <v>0</v>
          </cell>
          <cell r="BH258">
            <v>5</v>
          </cell>
          <cell r="BI258">
            <v>10</v>
          </cell>
          <cell r="BJ258">
            <v>0</v>
          </cell>
          <cell r="BK258">
            <v>0</v>
          </cell>
          <cell r="BL258">
            <v>20</v>
          </cell>
          <cell r="BM258" t="str">
            <v>A(优质)</v>
          </cell>
        </row>
        <row r="258">
          <cell r="BO258" t="str">
            <v/>
          </cell>
          <cell r="BP258" t="str">
            <v/>
          </cell>
        </row>
        <row r="258">
          <cell r="BW258" t="str">
            <v/>
          </cell>
          <cell r="BX258">
            <v>44742</v>
          </cell>
          <cell r="BY258" t="str">
            <v/>
          </cell>
          <cell r="BZ258" t="str">
            <v/>
          </cell>
        </row>
        <row r="258">
          <cell r="CD258" t="str">
            <v>FET-FH-202206R0014</v>
          </cell>
          <cell r="CE258" t="str">
            <v>周艾涛</v>
          </cell>
          <cell r="CF258" t="str">
            <v>429001197609075198</v>
          </cell>
          <cell r="CG258">
            <v>15231599349</v>
          </cell>
          <cell r="CH258">
            <v>44748</v>
          </cell>
          <cell r="CI258">
            <v>45112</v>
          </cell>
        </row>
        <row r="259">
          <cell r="B259" t="str">
            <v>租赁</v>
          </cell>
        </row>
        <row r="259">
          <cell r="F259" t="str">
            <v>深圳市腾艺汽车服务有限公司</v>
          </cell>
          <cell r="G259" t="str">
            <v>352203198905023353</v>
          </cell>
          <cell r="H259">
            <v>15160136006</v>
          </cell>
          <cell r="I259" t="str">
            <v>网约车以租代购方案</v>
          </cell>
          <cell r="J259" t="str">
            <v>风神E70/DFM7001G1F1BEV</v>
          </cell>
          <cell r="K259" t="str">
            <v>深圳</v>
          </cell>
        </row>
        <row r="259">
          <cell r="M259" t="str">
            <v>深圳市龙华区陶园路113号</v>
          </cell>
          <cell r="N259" t="str">
            <v>张晓凤</v>
          </cell>
          <cell r="O259" t="str">
            <v>丁艺</v>
          </cell>
          <cell r="P259" t="str">
            <v>徐莹莹</v>
          </cell>
          <cell r="Q259" t="str">
            <v>施吓辉</v>
          </cell>
          <cell r="R259">
            <v>15160136006</v>
          </cell>
          <cell r="S259" t="str">
            <v>李玮</v>
          </cell>
          <cell r="T259">
            <v>18605933100</v>
          </cell>
          <cell r="U259" t="str">
            <v>深圳市舒适捷汽车租赁有限公司</v>
          </cell>
        </row>
        <row r="259">
          <cell r="W259" t="str">
            <v>LDP31B968NG036881</v>
          </cell>
          <cell r="X259" t="str">
            <v>粤BDS7860</v>
          </cell>
          <cell r="Y259" t="str">
            <v>862052211200869</v>
          </cell>
          <cell r="Z259">
            <v>45087</v>
          </cell>
          <cell r="AA259">
            <v>45104</v>
          </cell>
          <cell r="AB259" t="str">
            <v>2023/06</v>
          </cell>
          <cell r="AC259">
            <v>1</v>
          </cell>
          <cell r="AD259">
            <v>1</v>
          </cell>
          <cell r="AE259">
            <v>300</v>
          </cell>
          <cell r="AF259">
            <v>0</v>
          </cell>
          <cell r="AG259">
            <v>0</v>
          </cell>
          <cell r="AH259">
            <v>44742</v>
          </cell>
          <cell r="AI259">
            <v>44743</v>
          </cell>
          <cell r="AJ259">
            <v>44742</v>
          </cell>
        </row>
        <row r="259">
          <cell r="AL259">
            <v>9000</v>
          </cell>
          <cell r="AM259">
            <v>44742</v>
          </cell>
          <cell r="AN259" t="str">
            <v>深圳市舒适橙出行科技有限公司公账</v>
          </cell>
          <cell r="AO259">
            <v>2980</v>
          </cell>
          <cell r="AP259">
            <v>44770</v>
          </cell>
          <cell r="AQ259">
            <v>44862</v>
          </cell>
          <cell r="AR259">
            <v>3</v>
          </cell>
          <cell r="AS259">
            <v>8940</v>
          </cell>
          <cell r="AT259">
            <v>3</v>
          </cell>
          <cell r="AU259">
            <v>8940</v>
          </cell>
          <cell r="AV259" t="str">
            <v>正常</v>
          </cell>
          <cell r="AW259">
            <v>0</v>
          </cell>
          <cell r="AX259">
            <v>0</v>
          </cell>
          <cell r="AY259">
            <v>21939.33</v>
          </cell>
        </row>
        <row r="259">
          <cell r="BA259">
            <v>31</v>
          </cell>
          <cell r="BB259">
            <v>247.086451612903</v>
          </cell>
        </row>
        <row r="259">
          <cell r="BE259">
            <v>5</v>
          </cell>
          <cell r="BF259">
            <v>0</v>
          </cell>
          <cell r="BG259">
            <v>0</v>
          </cell>
          <cell r="BH259">
            <v>5</v>
          </cell>
          <cell r="BI259">
            <v>10</v>
          </cell>
          <cell r="BJ259">
            <v>0</v>
          </cell>
          <cell r="BK259">
            <v>0</v>
          </cell>
          <cell r="BL259">
            <v>20</v>
          </cell>
          <cell r="BM259" t="str">
            <v>A(优质)</v>
          </cell>
        </row>
        <row r="259">
          <cell r="BO259" t="str">
            <v/>
          </cell>
          <cell r="BP259" t="str">
            <v/>
          </cell>
        </row>
        <row r="259">
          <cell r="BW259" t="str">
            <v/>
          </cell>
          <cell r="BX259">
            <v>44742</v>
          </cell>
          <cell r="BY259" t="str">
            <v/>
          </cell>
          <cell r="BZ259" t="str">
            <v/>
          </cell>
        </row>
        <row r="259">
          <cell r="CD259" t="str">
            <v>FET-FH-202206R0014</v>
          </cell>
          <cell r="CE259" t="str">
            <v>杨旭林</v>
          </cell>
          <cell r="CF259" t="str">
            <v>513701198604056616</v>
          </cell>
          <cell r="CG259">
            <v>13881663618</v>
          </cell>
          <cell r="CH259">
            <v>44746</v>
          </cell>
          <cell r="CI259">
            <v>45110</v>
          </cell>
        </row>
        <row r="260">
          <cell r="B260" t="str">
            <v>租赁</v>
          </cell>
        </row>
        <row r="260">
          <cell r="F260" t="str">
            <v>深圳市腾艺汽车服务有限公司</v>
          </cell>
          <cell r="G260" t="str">
            <v>352203198905023353</v>
          </cell>
          <cell r="H260">
            <v>15160136006</v>
          </cell>
          <cell r="I260" t="str">
            <v>网约车以租代购方案</v>
          </cell>
          <cell r="J260" t="str">
            <v>风神E70/DFM7001G1F1BEV</v>
          </cell>
          <cell r="K260" t="str">
            <v>深圳</v>
          </cell>
        </row>
        <row r="260">
          <cell r="M260" t="str">
            <v>深圳市龙华区陶园路113号</v>
          </cell>
          <cell r="N260" t="str">
            <v>张晓凤</v>
          </cell>
          <cell r="O260" t="str">
            <v>丁艺</v>
          </cell>
          <cell r="P260" t="str">
            <v>徐莹莹</v>
          </cell>
          <cell r="Q260" t="str">
            <v>施吓辉</v>
          </cell>
          <cell r="R260">
            <v>15160136006</v>
          </cell>
          <cell r="S260" t="str">
            <v>李玮</v>
          </cell>
          <cell r="T260">
            <v>18605933100</v>
          </cell>
          <cell r="U260" t="str">
            <v>深圳市舒适捷汽车租赁有限公司</v>
          </cell>
        </row>
        <row r="260">
          <cell r="W260" t="str">
            <v>LDP31B960NG036860</v>
          </cell>
          <cell r="X260" t="str">
            <v>粤BDT4040</v>
          </cell>
          <cell r="Y260" t="str">
            <v>862052211201440</v>
          </cell>
          <cell r="Z260">
            <v>45087</v>
          </cell>
          <cell r="AA260">
            <v>45106</v>
          </cell>
          <cell r="AB260" t="str">
            <v>2023/06</v>
          </cell>
          <cell r="AC260">
            <v>2</v>
          </cell>
          <cell r="AD260">
            <v>0</v>
          </cell>
          <cell r="AE260">
            <v>500</v>
          </cell>
          <cell r="AF260">
            <v>0</v>
          </cell>
          <cell r="AG260">
            <v>0</v>
          </cell>
          <cell r="AH260">
            <v>44742</v>
          </cell>
          <cell r="AI260">
            <v>44743</v>
          </cell>
          <cell r="AJ260">
            <v>44742</v>
          </cell>
        </row>
        <row r="260">
          <cell r="AL260">
            <v>9000</v>
          </cell>
          <cell r="AM260">
            <v>44742</v>
          </cell>
          <cell r="AN260" t="str">
            <v>深圳市舒适橙出行科技有限公司公账</v>
          </cell>
          <cell r="AO260">
            <v>2980</v>
          </cell>
          <cell r="AP260">
            <v>44770</v>
          </cell>
          <cell r="AQ260">
            <v>44862</v>
          </cell>
          <cell r="AR260">
            <v>3</v>
          </cell>
          <cell r="AS260">
            <v>8940</v>
          </cell>
          <cell r="AT260">
            <v>3</v>
          </cell>
          <cell r="AU260">
            <v>8940</v>
          </cell>
          <cell r="AV260" t="str">
            <v>正常</v>
          </cell>
          <cell r="AW260">
            <v>0</v>
          </cell>
          <cell r="AX260">
            <v>0</v>
          </cell>
          <cell r="AY260">
            <v>20282.28</v>
          </cell>
        </row>
        <row r="260">
          <cell r="BA260">
            <v>30</v>
          </cell>
          <cell r="BB260">
            <v>216.241333333333</v>
          </cell>
        </row>
        <row r="260">
          <cell r="BE260">
            <v>5</v>
          </cell>
          <cell r="BF260">
            <v>0</v>
          </cell>
          <cell r="BG260">
            <v>0</v>
          </cell>
          <cell r="BH260">
            <v>10</v>
          </cell>
          <cell r="BI260">
            <v>10</v>
          </cell>
          <cell r="BJ260">
            <v>0</v>
          </cell>
          <cell r="BK260">
            <v>0</v>
          </cell>
          <cell r="BL260">
            <v>25</v>
          </cell>
          <cell r="BM260" t="str">
            <v>A(优质)</v>
          </cell>
        </row>
        <row r="260">
          <cell r="BO260" t="str">
            <v/>
          </cell>
          <cell r="BP260" t="str">
            <v/>
          </cell>
        </row>
        <row r="260">
          <cell r="BW260" t="str">
            <v/>
          </cell>
          <cell r="BX260">
            <v>44742</v>
          </cell>
          <cell r="BY260" t="str">
            <v/>
          </cell>
          <cell r="BZ260" t="str">
            <v/>
          </cell>
        </row>
        <row r="260">
          <cell r="CD260" t="str">
            <v>FET-FH-202206R0014</v>
          </cell>
          <cell r="CE260" t="str">
            <v>周立军</v>
          </cell>
          <cell r="CF260" t="str">
            <v>430423198904237012</v>
          </cell>
          <cell r="CG260">
            <v>13714887850</v>
          </cell>
          <cell r="CH260">
            <v>44746</v>
          </cell>
          <cell r="CI260">
            <v>45110</v>
          </cell>
        </row>
        <row r="261">
          <cell r="B261" t="str">
            <v>租赁</v>
          </cell>
        </row>
        <row r="261">
          <cell r="F261" t="str">
            <v>深圳市腾艺汽车服务有限公司</v>
          </cell>
          <cell r="G261" t="str">
            <v>352203198905023353</v>
          </cell>
          <cell r="H261">
            <v>15160136006</v>
          </cell>
          <cell r="I261" t="str">
            <v>网约车以租代购方案</v>
          </cell>
          <cell r="J261" t="str">
            <v>风神E70/DFM7001G1F1BEV</v>
          </cell>
          <cell r="K261" t="str">
            <v>深圳</v>
          </cell>
        </row>
        <row r="261">
          <cell r="M261" t="str">
            <v>深圳市龙华区陶园路113号</v>
          </cell>
          <cell r="N261" t="str">
            <v>张晓凤</v>
          </cell>
          <cell r="O261" t="str">
            <v>丁艺</v>
          </cell>
          <cell r="P261" t="str">
            <v>徐莹莹</v>
          </cell>
          <cell r="Q261" t="str">
            <v>施吓辉</v>
          </cell>
          <cell r="R261">
            <v>15160136006</v>
          </cell>
          <cell r="S261" t="str">
            <v>李玮</v>
          </cell>
          <cell r="T261">
            <v>18605933100</v>
          </cell>
          <cell r="U261" t="str">
            <v>深圳市舒适捷汽车租赁有限公司</v>
          </cell>
        </row>
        <row r="261">
          <cell r="W261" t="str">
            <v>LDP31B961NG044577</v>
          </cell>
          <cell r="X261" t="str">
            <v>粤BDT5353</v>
          </cell>
          <cell r="Y261" t="str">
            <v>862052211200834</v>
          </cell>
          <cell r="Z261">
            <v>45087</v>
          </cell>
          <cell r="AA261">
            <v>45106</v>
          </cell>
          <cell r="AB261" t="str">
            <v>2023/06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44742</v>
          </cell>
          <cell r="AI261">
            <v>44743</v>
          </cell>
          <cell r="AJ261">
            <v>44742</v>
          </cell>
        </row>
        <row r="261">
          <cell r="AL261">
            <v>9000</v>
          </cell>
          <cell r="AM261">
            <v>44742</v>
          </cell>
          <cell r="AN261" t="str">
            <v>深圳市舒适橙出行科技有限公司公账</v>
          </cell>
          <cell r="AO261">
            <v>2980</v>
          </cell>
          <cell r="AP261">
            <v>44770</v>
          </cell>
          <cell r="AQ261">
            <v>44862</v>
          </cell>
          <cell r="AR261">
            <v>3</v>
          </cell>
          <cell r="AS261">
            <v>8940</v>
          </cell>
          <cell r="AT261">
            <v>3</v>
          </cell>
          <cell r="AU261">
            <v>8940</v>
          </cell>
          <cell r="AV261" t="str">
            <v>正常</v>
          </cell>
          <cell r="AW261">
            <v>0</v>
          </cell>
          <cell r="AX261">
            <v>0</v>
          </cell>
          <cell r="AY261">
            <v>12286.09</v>
          </cell>
        </row>
        <row r="261">
          <cell r="BA261">
            <v>33</v>
          </cell>
          <cell r="BB261">
            <v>95.4221212121212</v>
          </cell>
        </row>
        <row r="261">
          <cell r="BE261">
            <v>5</v>
          </cell>
          <cell r="BF261">
            <v>5</v>
          </cell>
          <cell r="BG261">
            <v>0</v>
          </cell>
          <cell r="BH261">
            <v>0</v>
          </cell>
          <cell r="BI261">
            <v>10</v>
          </cell>
          <cell r="BJ261">
            <v>0</v>
          </cell>
          <cell r="BK261">
            <v>0</v>
          </cell>
          <cell r="BL261">
            <v>20</v>
          </cell>
          <cell r="BM261" t="str">
            <v>A(优质)</v>
          </cell>
        </row>
        <row r="261">
          <cell r="BO261" t="str">
            <v/>
          </cell>
          <cell r="BP261" t="str">
            <v/>
          </cell>
        </row>
        <row r="261">
          <cell r="BW261" t="str">
            <v/>
          </cell>
          <cell r="BX261">
            <v>44742</v>
          </cell>
          <cell r="BY261" t="str">
            <v/>
          </cell>
          <cell r="BZ261" t="str">
            <v/>
          </cell>
        </row>
        <row r="261">
          <cell r="CD261" t="str">
            <v>FET-FH-202206R0014</v>
          </cell>
          <cell r="CE261" t="str">
            <v>杨儒志</v>
          </cell>
          <cell r="CF261" t="str">
            <v>422801199609251813</v>
          </cell>
          <cell r="CG261">
            <v>19971423778</v>
          </cell>
          <cell r="CH261">
            <v>44746</v>
          </cell>
          <cell r="CI261">
            <v>45020</v>
          </cell>
        </row>
        <row r="262">
          <cell r="B262" t="str">
            <v>租赁</v>
          </cell>
        </row>
        <row r="262">
          <cell r="F262" t="str">
            <v>深圳市腾艺汽车服务有限公司</v>
          </cell>
          <cell r="G262" t="str">
            <v>352203198905023353</v>
          </cell>
          <cell r="H262">
            <v>15160136006</v>
          </cell>
          <cell r="I262" t="str">
            <v>网约车以租代购方案</v>
          </cell>
          <cell r="J262" t="str">
            <v>风神E70/DFM7001G1F1BEV</v>
          </cell>
          <cell r="K262" t="str">
            <v>深圳</v>
          </cell>
        </row>
        <row r="262">
          <cell r="M262" t="str">
            <v>深圳市龙华区陶园路113号</v>
          </cell>
          <cell r="N262" t="str">
            <v>张晓凤</v>
          </cell>
          <cell r="O262" t="str">
            <v>丁艺</v>
          </cell>
          <cell r="P262" t="str">
            <v>徐莹莹</v>
          </cell>
          <cell r="Q262" t="str">
            <v>施吓辉</v>
          </cell>
          <cell r="R262">
            <v>15160136006</v>
          </cell>
          <cell r="S262" t="str">
            <v>李玮</v>
          </cell>
          <cell r="T262">
            <v>18605933100</v>
          </cell>
          <cell r="U262" t="str">
            <v>深圳市舒适捷汽车租赁有限公司</v>
          </cell>
        </row>
        <row r="262">
          <cell r="W262" t="str">
            <v>LDP31B965NG035882</v>
          </cell>
          <cell r="X262" t="str">
            <v>粤BDT6450</v>
          </cell>
          <cell r="Y262" t="str">
            <v>862052211200731</v>
          </cell>
          <cell r="Z262">
            <v>45087</v>
          </cell>
          <cell r="AA262">
            <v>45106</v>
          </cell>
          <cell r="AB262" t="str">
            <v>2023/06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44742</v>
          </cell>
          <cell r="AI262">
            <v>44743</v>
          </cell>
          <cell r="AJ262">
            <v>44742</v>
          </cell>
        </row>
        <row r="262">
          <cell r="AL262">
            <v>9000</v>
          </cell>
          <cell r="AM262">
            <v>44742</v>
          </cell>
          <cell r="AN262" t="str">
            <v>深圳市舒适橙出行科技有限公司公账</v>
          </cell>
          <cell r="AO262">
            <v>2980</v>
          </cell>
          <cell r="AP262">
            <v>44770</v>
          </cell>
          <cell r="AQ262">
            <v>44862</v>
          </cell>
          <cell r="AR262">
            <v>3</v>
          </cell>
          <cell r="AS262">
            <v>8940</v>
          </cell>
          <cell r="AT262">
            <v>3</v>
          </cell>
          <cell r="AU262">
            <v>8940</v>
          </cell>
          <cell r="AV262" t="str">
            <v>正常</v>
          </cell>
          <cell r="AW262">
            <v>0</v>
          </cell>
          <cell r="AX262">
            <v>0</v>
          </cell>
          <cell r="AY262">
            <v>23432.73</v>
          </cell>
        </row>
        <row r="262">
          <cell r="BA262">
            <v>32</v>
          </cell>
          <cell r="BB262">
            <v>248.410625</v>
          </cell>
        </row>
        <row r="262">
          <cell r="BE262">
            <v>5</v>
          </cell>
          <cell r="BF262">
            <v>0</v>
          </cell>
          <cell r="BG262">
            <v>0</v>
          </cell>
          <cell r="BH262">
            <v>0</v>
          </cell>
          <cell r="BI262">
            <v>10</v>
          </cell>
          <cell r="BJ262">
            <v>0</v>
          </cell>
          <cell r="BK262">
            <v>0</v>
          </cell>
          <cell r="BL262">
            <v>15</v>
          </cell>
          <cell r="BM262" t="str">
            <v>A(优质)</v>
          </cell>
        </row>
        <row r="262">
          <cell r="BO262" t="str">
            <v/>
          </cell>
          <cell r="BP262" t="str">
            <v/>
          </cell>
        </row>
        <row r="262">
          <cell r="BW262" t="str">
            <v/>
          </cell>
          <cell r="BX262">
            <v>44742</v>
          </cell>
          <cell r="BY262" t="str">
            <v/>
          </cell>
          <cell r="BZ262" t="str">
            <v/>
          </cell>
        </row>
        <row r="262">
          <cell r="CD262" t="str">
            <v>FET-FH-202206R0014</v>
          </cell>
          <cell r="CE262" t="str">
            <v>张林</v>
          </cell>
          <cell r="CF262" t="str">
            <v>650102197607050014</v>
          </cell>
          <cell r="CG262">
            <v>16620879691</v>
          </cell>
          <cell r="CH262">
            <v>44723</v>
          </cell>
          <cell r="CI262">
            <v>44906</v>
          </cell>
        </row>
        <row r="263">
          <cell r="B263" t="str">
            <v>租赁</v>
          </cell>
        </row>
        <row r="263">
          <cell r="F263" t="str">
            <v>深圳市腾艺汽车服务有限公司</v>
          </cell>
          <cell r="G263" t="str">
            <v>352203198905023353</v>
          </cell>
          <cell r="H263">
            <v>15160136006</v>
          </cell>
          <cell r="I263" t="str">
            <v>网约车以租代购方案</v>
          </cell>
          <cell r="J263" t="str">
            <v>风神E70/DFM7001G1F1BEV</v>
          </cell>
          <cell r="K263" t="str">
            <v>深圳</v>
          </cell>
        </row>
        <row r="263">
          <cell r="M263" t="str">
            <v>深圳市龙华区陶园路113号</v>
          </cell>
          <cell r="N263" t="str">
            <v>张晓凤</v>
          </cell>
          <cell r="O263" t="str">
            <v>丁艺</v>
          </cell>
          <cell r="P263" t="str">
            <v>徐莹莹</v>
          </cell>
          <cell r="Q263" t="str">
            <v>施吓辉</v>
          </cell>
          <cell r="R263">
            <v>15160136006</v>
          </cell>
          <cell r="S263" t="str">
            <v>李玮</v>
          </cell>
          <cell r="T263">
            <v>18605933100</v>
          </cell>
          <cell r="U263" t="str">
            <v>深圳市舒适捷汽车租赁有限公司</v>
          </cell>
        </row>
        <row r="263">
          <cell r="W263" t="str">
            <v>LDP31B965NG045599</v>
          </cell>
          <cell r="X263" t="str">
            <v>粤BDT8766</v>
          </cell>
          <cell r="Y263" t="str">
            <v>862052211200928</v>
          </cell>
          <cell r="Z263">
            <v>45087</v>
          </cell>
          <cell r="AA263">
            <v>45104</v>
          </cell>
          <cell r="AB263" t="str">
            <v>2023/06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44742</v>
          </cell>
          <cell r="AI263">
            <v>44743</v>
          </cell>
          <cell r="AJ263">
            <v>44742</v>
          </cell>
        </row>
        <row r="263">
          <cell r="AL263">
            <v>9000</v>
          </cell>
          <cell r="AM263">
            <v>44742</v>
          </cell>
          <cell r="AN263" t="str">
            <v>深圳市舒适橙出行科技有限公司公账</v>
          </cell>
          <cell r="AO263">
            <v>2980</v>
          </cell>
          <cell r="AP263">
            <v>44770</v>
          </cell>
          <cell r="AQ263">
            <v>44862</v>
          </cell>
          <cell r="AR263">
            <v>3</v>
          </cell>
          <cell r="AS263">
            <v>8940</v>
          </cell>
          <cell r="AT263">
            <v>3</v>
          </cell>
          <cell r="AU263">
            <v>8940</v>
          </cell>
          <cell r="AV263" t="str">
            <v>正常</v>
          </cell>
          <cell r="AW263">
            <v>0</v>
          </cell>
          <cell r="AX263">
            <v>0</v>
          </cell>
          <cell r="AY263">
            <v>22702.83</v>
          </cell>
        </row>
        <row r="263">
          <cell r="BA263">
            <v>33</v>
          </cell>
          <cell r="BB263">
            <v>304.999090909091</v>
          </cell>
        </row>
        <row r="263">
          <cell r="BE263">
            <v>5</v>
          </cell>
          <cell r="BF263">
            <v>0</v>
          </cell>
          <cell r="BG263">
            <v>0</v>
          </cell>
          <cell r="BH263">
            <v>0</v>
          </cell>
          <cell r="BI263">
            <v>10</v>
          </cell>
          <cell r="BJ263">
            <v>0</v>
          </cell>
          <cell r="BK263">
            <v>0</v>
          </cell>
          <cell r="BL263">
            <v>15</v>
          </cell>
          <cell r="BM263" t="str">
            <v>A(优质)</v>
          </cell>
        </row>
        <row r="263">
          <cell r="BO263" t="str">
            <v/>
          </cell>
          <cell r="BP263" t="str">
            <v/>
          </cell>
        </row>
        <row r="263">
          <cell r="BW263" t="str">
            <v/>
          </cell>
          <cell r="BX263">
            <v>44742</v>
          </cell>
          <cell r="BY263" t="str">
            <v/>
          </cell>
          <cell r="BZ263" t="str">
            <v/>
          </cell>
        </row>
        <row r="263">
          <cell r="CD263" t="str">
            <v>FET-FH-202206R0014</v>
          </cell>
          <cell r="CE263" t="str">
            <v>陈喜</v>
          </cell>
          <cell r="CF263" t="str">
            <v>440922197601227050</v>
          </cell>
          <cell r="CG263">
            <v>15817272443</v>
          </cell>
          <cell r="CH263">
            <v>44748</v>
          </cell>
          <cell r="CI263">
            <v>44932</v>
          </cell>
        </row>
        <row r="264">
          <cell r="B264" t="str">
            <v>租赁</v>
          </cell>
        </row>
        <row r="264">
          <cell r="F264" t="str">
            <v>深圳市腾艺汽车服务有限公司</v>
          </cell>
          <cell r="G264" t="str">
            <v>352203198905023353</v>
          </cell>
          <cell r="H264">
            <v>15160136006</v>
          </cell>
          <cell r="I264" t="str">
            <v>网约车以租代购方案</v>
          </cell>
          <cell r="J264" t="str">
            <v>风神E70/DFM7001G1F1BEV</v>
          </cell>
          <cell r="K264" t="str">
            <v>深圳</v>
          </cell>
        </row>
        <row r="264">
          <cell r="M264" t="str">
            <v>深圳市龙华区陶园路113号</v>
          </cell>
          <cell r="N264" t="str">
            <v>张晓凤</v>
          </cell>
          <cell r="O264" t="str">
            <v>丁艺</v>
          </cell>
          <cell r="P264" t="str">
            <v>徐莹莹</v>
          </cell>
          <cell r="Q264" t="str">
            <v>施吓辉</v>
          </cell>
          <cell r="R264">
            <v>15160136006</v>
          </cell>
          <cell r="S264" t="str">
            <v>李玮</v>
          </cell>
          <cell r="T264">
            <v>18605933100</v>
          </cell>
          <cell r="U264" t="str">
            <v>深圳市舒适捷汽车租赁有限公司</v>
          </cell>
        </row>
        <row r="264">
          <cell r="W264" t="str">
            <v>LDP31B960NG043372</v>
          </cell>
          <cell r="X264" t="str">
            <v>粤BDT5692</v>
          </cell>
          <cell r="Y264" t="str">
            <v>862052211200743</v>
          </cell>
          <cell r="Z264">
            <v>45087</v>
          </cell>
          <cell r="AA264">
            <v>45106</v>
          </cell>
          <cell r="AB264" t="str">
            <v>2023/06</v>
          </cell>
          <cell r="AC264">
            <v>1</v>
          </cell>
          <cell r="AD264">
            <v>1</v>
          </cell>
          <cell r="AE264">
            <v>300</v>
          </cell>
          <cell r="AF264">
            <v>0</v>
          </cell>
          <cell r="AG264">
            <v>0</v>
          </cell>
          <cell r="AH264">
            <v>44742</v>
          </cell>
          <cell r="AI264">
            <v>44743</v>
          </cell>
          <cell r="AJ264">
            <v>44742</v>
          </cell>
        </row>
        <row r="264">
          <cell r="AL264">
            <v>9000</v>
          </cell>
          <cell r="AM264">
            <v>44742</v>
          </cell>
          <cell r="AN264" t="str">
            <v>深圳市舒适橙出行科技有限公司公账</v>
          </cell>
          <cell r="AO264">
            <v>2980</v>
          </cell>
          <cell r="AP264">
            <v>44770</v>
          </cell>
          <cell r="AQ264">
            <v>44862</v>
          </cell>
          <cell r="AR264">
            <v>3</v>
          </cell>
          <cell r="AS264">
            <v>8940</v>
          </cell>
          <cell r="AT264">
            <v>3</v>
          </cell>
          <cell r="AU264">
            <v>8940</v>
          </cell>
          <cell r="AV264" t="str">
            <v>正常</v>
          </cell>
          <cell r="AW264">
            <v>0</v>
          </cell>
          <cell r="AX264">
            <v>0</v>
          </cell>
          <cell r="AY264">
            <v>20719.74</v>
          </cell>
        </row>
        <row r="264">
          <cell r="BA264">
            <v>20</v>
          </cell>
          <cell r="BB264">
            <v>197.9535</v>
          </cell>
        </row>
        <row r="264">
          <cell r="BE264">
            <v>5</v>
          </cell>
          <cell r="BF264">
            <v>5</v>
          </cell>
          <cell r="BG264">
            <v>0</v>
          </cell>
          <cell r="BH264">
            <v>5</v>
          </cell>
          <cell r="BI264">
            <v>10</v>
          </cell>
          <cell r="BJ264">
            <v>0</v>
          </cell>
          <cell r="BK264">
            <v>0</v>
          </cell>
          <cell r="BL264">
            <v>25</v>
          </cell>
          <cell r="BM264" t="str">
            <v>A(优质)</v>
          </cell>
        </row>
        <row r="264">
          <cell r="BO264" t="str">
            <v/>
          </cell>
          <cell r="BP264" t="str">
            <v/>
          </cell>
        </row>
        <row r="264">
          <cell r="BW264" t="str">
            <v/>
          </cell>
          <cell r="BX264">
            <v>44742</v>
          </cell>
          <cell r="BY264" t="str">
            <v/>
          </cell>
          <cell r="BZ264" t="str">
            <v/>
          </cell>
        </row>
        <row r="264">
          <cell r="CD264" t="str">
            <v>FET-FH-202206R0014</v>
          </cell>
          <cell r="CE264" t="str">
            <v>罗浩</v>
          </cell>
          <cell r="CF264" t="str">
            <v>441481199406023354</v>
          </cell>
          <cell r="CG264">
            <v>13427913653</v>
          </cell>
          <cell r="CH264">
            <v>44745</v>
          </cell>
          <cell r="CI264">
            <v>45019</v>
          </cell>
        </row>
        <row r="265">
          <cell r="B265" t="str">
            <v>租赁</v>
          </cell>
        </row>
        <row r="265">
          <cell r="F265" t="str">
            <v>深圳市腾艺汽车服务有限公司</v>
          </cell>
          <cell r="G265" t="str">
            <v>352203198905023353</v>
          </cell>
          <cell r="H265">
            <v>15160136006</v>
          </cell>
          <cell r="I265" t="str">
            <v>网约车以租代购方案</v>
          </cell>
          <cell r="J265" t="str">
            <v>风神E70/DFM7001G1F1BEV</v>
          </cell>
          <cell r="K265" t="str">
            <v>深圳</v>
          </cell>
        </row>
        <row r="265">
          <cell r="M265" t="str">
            <v>深圳市龙华区陶园路113号</v>
          </cell>
          <cell r="N265" t="str">
            <v>张晓凤</v>
          </cell>
          <cell r="O265" t="str">
            <v>丁艺</v>
          </cell>
          <cell r="P265" t="str">
            <v>徐莹莹</v>
          </cell>
          <cell r="Q265" t="str">
            <v>施吓辉</v>
          </cell>
          <cell r="R265">
            <v>15160136006</v>
          </cell>
          <cell r="S265" t="str">
            <v>李玮</v>
          </cell>
          <cell r="T265">
            <v>18605933100</v>
          </cell>
          <cell r="U265" t="str">
            <v>深圳市舒适捷汽车租赁有限公司</v>
          </cell>
        </row>
        <row r="265">
          <cell r="W265" t="str">
            <v>LDP31B963NG044578</v>
          </cell>
          <cell r="X265" t="str">
            <v>粤BDS1846</v>
          </cell>
          <cell r="Y265" t="str">
            <v>862052211200770</v>
          </cell>
          <cell r="Z265">
            <v>45087</v>
          </cell>
          <cell r="AA265">
            <v>45106</v>
          </cell>
          <cell r="AB265" t="str">
            <v>2023/06</v>
          </cell>
          <cell r="AC265">
            <v>2</v>
          </cell>
          <cell r="AD265">
            <v>12</v>
          </cell>
          <cell r="AE265">
            <v>1000</v>
          </cell>
          <cell r="AF265">
            <v>0</v>
          </cell>
          <cell r="AG265">
            <v>0</v>
          </cell>
          <cell r="AH265">
            <v>44742</v>
          </cell>
          <cell r="AI265">
            <v>44743</v>
          </cell>
          <cell r="AJ265">
            <v>44742</v>
          </cell>
        </row>
        <row r="265">
          <cell r="AL265">
            <v>9000</v>
          </cell>
          <cell r="AM265">
            <v>44742</v>
          </cell>
          <cell r="AN265" t="str">
            <v>深圳市舒适橙出行科技有限公司公账</v>
          </cell>
          <cell r="AO265">
            <v>2980</v>
          </cell>
          <cell r="AP265">
            <v>44770</v>
          </cell>
          <cell r="AQ265">
            <v>44862</v>
          </cell>
          <cell r="AR265">
            <v>3</v>
          </cell>
          <cell r="AS265">
            <v>8940</v>
          </cell>
          <cell r="AT265">
            <v>3</v>
          </cell>
          <cell r="AU265">
            <v>8940</v>
          </cell>
          <cell r="AV265" t="str">
            <v>正常</v>
          </cell>
          <cell r="AW265">
            <v>0</v>
          </cell>
          <cell r="AX265">
            <v>0</v>
          </cell>
          <cell r="AY265">
            <v>26374.46</v>
          </cell>
        </row>
        <row r="265">
          <cell r="BA265">
            <v>32</v>
          </cell>
          <cell r="BB265">
            <v>249.0703125</v>
          </cell>
        </row>
        <row r="265">
          <cell r="BE265">
            <v>5</v>
          </cell>
          <cell r="BF265">
            <v>0</v>
          </cell>
          <cell r="BG265">
            <v>0</v>
          </cell>
          <cell r="BH265">
            <v>10</v>
          </cell>
          <cell r="BI265">
            <v>10</v>
          </cell>
          <cell r="BJ265">
            <v>0</v>
          </cell>
          <cell r="BK265">
            <v>0</v>
          </cell>
          <cell r="BL265">
            <v>25</v>
          </cell>
          <cell r="BM265" t="str">
            <v>A(优质)</v>
          </cell>
        </row>
        <row r="265">
          <cell r="BO265" t="str">
            <v/>
          </cell>
          <cell r="BP265" t="str">
            <v/>
          </cell>
        </row>
        <row r="265">
          <cell r="BW265" t="str">
            <v/>
          </cell>
          <cell r="BX265">
            <v>44742</v>
          </cell>
          <cell r="BY265" t="str">
            <v/>
          </cell>
          <cell r="BZ265" t="str">
            <v/>
          </cell>
        </row>
        <row r="265">
          <cell r="CD265" t="str">
            <v>FET-FH-202206R0014</v>
          </cell>
          <cell r="CE265" t="str">
            <v>冯跃平</v>
          </cell>
          <cell r="CF265" t="str">
            <v>532301197802213711</v>
          </cell>
          <cell r="CG265">
            <v>18287898103</v>
          </cell>
          <cell r="CH265">
            <v>44746</v>
          </cell>
          <cell r="CI265">
            <v>45110</v>
          </cell>
        </row>
        <row r="266">
          <cell r="B266" t="str">
            <v>租赁</v>
          </cell>
        </row>
        <row r="266">
          <cell r="F266" t="str">
            <v>深圳市腾艺汽车服务有限公司</v>
          </cell>
          <cell r="G266" t="str">
            <v>352203198905023353</v>
          </cell>
          <cell r="H266">
            <v>15160136006</v>
          </cell>
          <cell r="I266" t="str">
            <v>网约车以租代购方案</v>
          </cell>
          <cell r="J266" t="str">
            <v>风神E70/DFM7001G1F1BEV</v>
          </cell>
          <cell r="K266" t="str">
            <v>深圳</v>
          </cell>
        </row>
        <row r="266">
          <cell r="M266" t="str">
            <v>深圳市龙华区陶园路113号</v>
          </cell>
          <cell r="N266" t="str">
            <v>张晓凤</v>
          </cell>
          <cell r="O266" t="str">
            <v>丁艺</v>
          </cell>
          <cell r="P266" t="str">
            <v>徐莹莹</v>
          </cell>
          <cell r="Q266" t="str">
            <v>施吓辉</v>
          </cell>
          <cell r="R266">
            <v>15160136006</v>
          </cell>
          <cell r="S266" t="str">
            <v>李玮</v>
          </cell>
          <cell r="T266">
            <v>18605933100</v>
          </cell>
          <cell r="U266" t="str">
            <v>深圳市舒适捷汽车租赁有限公司</v>
          </cell>
        </row>
        <row r="266">
          <cell r="W266" t="str">
            <v>LDP31B96XNG036896</v>
          </cell>
          <cell r="X266" t="str">
            <v>粤BDT9737</v>
          </cell>
          <cell r="Y266" t="str">
            <v>862052211200910</v>
          </cell>
          <cell r="Z266">
            <v>45087</v>
          </cell>
          <cell r="AA266">
            <v>45106</v>
          </cell>
          <cell r="AB266" t="str">
            <v>2023/06</v>
          </cell>
          <cell r="AC266">
            <v>1</v>
          </cell>
          <cell r="AD266">
            <v>0</v>
          </cell>
          <cell r="AE266">
            <v>500</v>
          </cell>
          <cell r="AF266">
            <v>0</v>
          </cell>
          <cell r="AG266">
            <v>0</v>
          </cell>
          <cell r="AH266">
            <v>44742</v>
          </cell>
          <cell r="AI266">
            <v>44743</v>
          </cell>
          <cell r="AJ266">
            <v>44742</v>
          </cell>
        </row>
        <row r="266">
          <cell r="AL266">
            <v>9000</v>
          </cell>
          <cell r="AM266">
            <v>44742</v>
          </cell>
          <cell r="AN266" t="str">
            <v>深圳市舒适橙出行科技有限公司公账</v>
          </cell>
          <cell r="AO266">
            <v>2980</v>
          </cell>
          <cell r="AP266">
            <v>44770</v>
          </cell>
          <cell r="AQ266">
            <v>44862</v>
          </cell>
          <cell r="AR266">
            <v>3</v>
          </cell>
          <cell r="AS266">
            <v>8940</v>
          </cell>
          <cell r="AT266">
            <v>3</v>
          </cell>
          <cell r="AU266">
            <v>8940</v>
          </cell>
          <cell r="AV266" t="str">
            <v>正常</v>
          </cell>
          <cell r="AW266">
            <v>0</v>
          </cell>
          <cell r="AX266">
            <v>0</v>
          </cell>
          <cell r="AY266">
            <v>12246.67</v>
          </cell>
        </row>
        <row r="266">
          <cell r="BA266">
            <v>20</v>
          </cell>
          <cell r="BB266">
            <v>170.267</v>
          </cell>
        </row>
        <row r="266">
          <cell r="BE266">
            <v>5</v>
          </cell>
          <cell r="BF266">
            <v>5</v>
          </cell>
          <cell r="BG266">
            <v>0</v>
          </cell>
          <cell r="BH266">
            <v>5</v>
          </cell>
          <cell r="BI266">
            <v>10</v>
          </cell>
          <cell r="BJ266">
            <v>0</v>
          </cell>
          <cell r="BK266">
            <v>0</v>
          </cell>
          <cell r="BL266">
            <v>25</v>
          </cell>
          <cell r="BM266" t="str">
            <v>A(优质)</v>
          </cell>
        </row>
        <row r="266">
          <cell r="BO266" t="str">
            <v/>
          </cell>
          <cell r="BP266" t="str">
            <v/>
          </cell>
        </row>
        <row r="266">
          <cell r="BW266" t="str">
            <v/>
          </cell>
          <cell r="BX266">
            <v>44742</v>
          </cell>
          <cell r="BY266" t="str">
            <v/>
          </cell>
          <cell r="BZ266" t="str">
            <v/>
          </cell>
        </row>
        <row r="266">
          <cell r="CD266" t="str">
            <v>FET-FH-202206R0014</v>
          </cell>
          <cell r="CE266" t="str">
            <v>刘伟</v>
          </cell>
          <cell r="CF266" t="str">
            <v>429001198312224839</v>
          </cell>
          <cell r="CG266">
            <v>13882610308</v>
          </cell>
          <cell r="CH266">
            <v>44754</v>
          </cell>
          <cell r="CI266">
            <v>44996</v>
          </cell>
        </row>
        <row r="267">
          <cell r="B267" t="str">
            <v>租赁</v>
          </cell>
        </row>
        <row r="267">
          <cell r="F267" t="str">
            <v>深圳市腾艺汽车服务有限公司</v>
          </cell>
          <cell r="G267" t="str">
            <v>352203198905023353</v>
          </cell>
          <cell r="H267">
            <v>15160136006</v>
          </cell>
          <cell r="I267" t="str">
            <v>网约车以租代购方案</v>
          </cell>
          <cell r="J267" t="str">
            <v>风神E70/DFM7001G1F1BEV</v>
          </cell>
          <cell r="K267" t="str">
            <v>深圳</v>
          </cell>
        </row>
        <row r="267">
          <cell r="M267" t="str">
            <v>深圳市龙华区陶园路113号</v>
          </cell>
          <cell r="N267" t="str">
            <v>张晓凤</v>
          </cell>
          <cell r="O267" t="str">
            <v>丁艺</v>
          </cell>
          <cell r="P267" t="str">
            <v>徐莹莹</v>
          </cell>
          <cell r="Q267" t="str">
            <v>施吓辉</v>
          </cell>
          <cell r="R267">
            <v>15160136006</v>
          </cell>
          <cell r="S267" t="str">
            <v>李玮</v>
          </cell>
          <cell r="T267">
            <v>18605933100</v>
          </cell>
          <cell r="U267" t="str">
            <v>深圳市舒适捷汽车租赁有限公司</v>
          </cell>
        </row>
        <row r="267">
          <cell r="W267" t="str">
            <v>LDP31B96XNG034985</v>
          </cell>
          <cell r="X267" t="str">
            <v>粤BDT9269</v>
          </cell>
          <cell r="Y267" t="str">
            <v>862052211201216</v>
          </cell>
          <cell r="Z267">
            <v>45087</v>
          </cell>
          <cell r="AA267">
            <v>45106</v>
          </cell>
          <cell r="AB267" t="str">
            <v>2023/06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44742</v>
          </cell>
          <cell r="AI267">
            <v>44743</v>
          </cell>
          <cell r="AJ267">
            <v>44742</v>
          </cell>
        </row>
        <row r="267">
          <cell r="AL267">
            <v>9000</v>
          </cell>
          <cell r="AM267">
            <v>44742</v>
          </cell>
          <cell r="AN267" t="str">
            <v>深圳市舒适橙出行科技有限公司公账</v>
          </cell>
          <cell r="AO267">
            <v>2980</v>
          </cell>
          <cell r="AP267">
            <v>44770</v>
          </cell>
          <cell r="AQ267">
            <v>44862</v>
          </cell>
          <cell r="AR267">
            <v>3</v>
          </cell>
          <cell r="AS267">
            <v>8940</v>
          </cell>
          <cell r="AT267">
            <v>3</v>
          </cell>
          <cell r="AU267">
            <v>8940</v>
          </cell>
          <cell r="AV267" t="str">
            <v>正常</v>
          </cell>
          <cell r="AW267">
            <v>0</v>
          </cell>
          <cell r="AX267">
            <v>0</v>
          </cell>
          <cell r="AY267">
            <v>23500.83</v>
          </cell>
        </row>
        <row r="267">
          <cell r="BA267">
            <v>33</v>
          </cell>
          <cell r="BB267">
            <v>258.704545454545</v>
          </cell>
        </row>
        <row r="267">
          <cell r="BE267">
            <v>5</v>
          </cell>
          <cell r="BF267">
            <v>0</v>
          </cell>
          <cell r="BG267">
            <v>0</v>
          </cell>
          <cell r="BH267">
            <v>0</v>
          </cell>
          <cell r="BI267">
            <v>10</v>
          </cell>
          <cell r="BJ267">
            <v>0</v>
          </cell>
          <cell r="BK267">
            <v>0</v>
          </cell>
          <cell r="BL267">
            <v>15</v>
          </cell>
          <cell r="BM267" t="str">
            <v>A(优质)</v>
          </cell>
        </row>
        <row r="267">
          <cell r="BO267" t="str">
            <v/>
          </cell>
          <cell r="BP267" t="str">
            <v/>
          </cell>
        </row>
        <row r="267">
          <cell r="BW267" t="str">
            <v/>
          </cell>
          <cell r="BX267">
            <v>44742</v>
          </cell>
          <cell r="BY267" t="str">
            <v/>
          </cell>
          <cell r="BZ267" t="str">
            <v/>
          </cell>
        </row>
        <row r="267">
          <cell r="CD267" t="str">
            <v>FET-FH-202206R0014</v>
          </cell>
          <cell r="CE267" t="str">
            <v>李智财</v>
          </cell>
          <cell r="CF267" t="str">
            <v>450923199002287710</v>
          </cell>
          <cell r="CG267">
            <v>13040887571</v>
          </cell>
          <cell r="CH267">
            <v>44749</v>
          </cell>
          <cell r="CI267">
            <v>44991</v>
          </cell>
        </row>
        <row r="268">
          <cell r="B268" t="str">
            <v>租赁</v>
          </cell>
        </row>
        <row r="268">
          <cell r="F268" t="str">
            <v>深圳市腾艺汽车服务有限公司</v>
          </cell>
          <cell r="G268" t="str">
            <v>352203198905023353</v>
          </cell>
          <cell r="H268">
            <v>15160136006</v>
          </cell>
          <cell r="I268" t="str">
            <v>网约车以租代购方案</v>
          </cell>
          <cell r="J268" t="str">
            <v>风神E70/DFM7001G1F1BEV</v>
          </cell>
          <cell r="K268" t="str">
            <v>深圳</v>
          </cell>
        </row>
        <row r="268">
          <cell r="M268" t="str">
            <v>深圳市龙华区陶园路113号</v>
          </cell>
          <cell r="N268" t="str">
            <v>张晓凤</v>
          </cell>
          <cell r="O268" t="str">
            <v>丁艺</v>
          </cell>
          <cell r="P268" t="str">
            <v>徐莹莹</v>
          </cell>
          <cell r="Q268" t="str">
            <v>施吓辉</v>
          </cell>
          <cell r="R268">
            <v>15160136006</v>
          </cell>
          <cell r="S268" t="str">
            <v>李玮</v>
          </cell>
          <cell r="T268">
            <v>18605933100</v>
          </cell>
          <cell r="U268" t="str">
            <v>深圳市舒适捷汽车租赁有限公司</v>
          </cell>
        </row>
        <row r="268">
          <cell r="W268" t="str">
            <v>LDP31B963NG036870</v>
          </cell>
          <cell r="X268" t="str">
            <v>粤BDH8738</v>
          </cell>
          <cell r="Y268" t="str">
            <v>862052211201279</v>
          </cell>
          <cell r="Z268">
            <v>45087</v>
          </cell>
          <cell r="AA268">
            <v>45106</v>
          </cell>
          <cell r="AB268" t="str">
            <v>2023/06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44742</v>
          </cell>
          <cell r="AI268">
            <v>44743</v>
          </cell>
          <cell r="AJ268">
            <v>44742</v>
          </cell>
        </row>
        <row r="268">
          <cell r="AL268">
            <v>9000</v>
          </cell>
          <cell r="AM268">
            <v>44742</v>
          </cell>
          <cell r="AN268" t="str">
            <v>深圳市舒适橙出行科技有限公司公账</v>
          </cell>
          <cell r="AO268">
            <v>2980</v>
          </cell>
          <cell r="AP268">
            <v>44770</v>
          </cell>
          <cell r="AQ268">
            <v>44862</v>
          </cell>
          <cell r="AR268">
            <v>3</v>
          </cell>
          <cell r="AS268">
            <v>8940</v>
          </cell>
          <cell r="AT268">
            <v>3</v>
          </cell>
          <cell r="AU268">
            <v>8940</v>
          </cell>
          <cell r="AV268" t="str">
            <v>正常</v>
          </cell>
          <cell r="AW268">
            <v>0</v>
          </cell>
          <cell r="AX268">
            <v>0</v>
          </cell>
          <cell r="AY268">
            <v>16421.72</v>
          </cell>
        </row>
        <row r="268">
          <cell r="BA268">
            <v>22</v>
          </cell>
          <cell r="BB268">
            <v>165.272727272727</v>
          </cell>
        </row>
        <row r="268">
          <cell r="BE268">
            <v>5</v>
          </cell>
          <cell r="BF268">
            <v>5</v>
          </cell>
          <cell r="BG268">
            <v>0</v>
          </cell>
          <cell r="BH268">
            <v>0</v>
          </cell>
          <cell r="BI268">
            <v>10</v>
          </cell>
          <cell r="BJ268">
            <v>0</v>
          </cell>
          <cell r="BK268">
            <v>0</v>
          </cell>
          <cell r="BL268">
            <v>20</v>
          </cell>
          <cell r="BM268" t="str">
            <v>A(优质)</v>
          </cell>
        </row>
        <row r="268">
          <cell r="BO268" t="str">
            <v/>
          </cell>
          <cell r="BP268" t="str">
            <v/>
          </cell>
        </row>
        <row r="268">
          <cell r="BW268" t="str">
            <v/>
          </cell>
          <cell r="BX268">
            <v>44742</v>
          </cell>
          <cell r="BY268" t="str">
            <v/>
          </cell>
          <cell r="BZ268" t="str">
            <v/>
          </cell>
        </row>
        <row r="268">
          <cell r="CD268" t="str">
            <v>FET-FH-202206R0012</v>
          </cell>
          <cell r="CE268" t="str">
            <v>王聪</v>
          </cell>
          <cell r="CF268" t="str">
            <v>500236199401011592</v>
          </cell>
          <cell r="CG268">
            <v>19922050053</v>
          </cell>
          <cell r="CH268">
            <v>44762</v>
          </cell>
          <cell r="CI268">
            <v>45036</v>
          </cell>
        </row>
        <row r="269">
          <cell r="B269" t="str">
            <v>租赁</v>
          </cell>
        </row>
        <row r="269">
          <cell r="F269" t="str">
            <v>深圳市腾艺汽车服务有限公司</v>
          </cell>
          <cell r="G269" t="str">
            <v>352203198905023353</v>
          </cell>
          <cell r="H269">
            <v>15160136006</v>
          </cell>
          <cell r="I269" t="str">
            <v>网约车以租代购方案</v>
          </cell>
          <cell r="J269" t="str">
            <v>风神E70/DFM7001G1F1BEV</v>
          </cell>
          <cell r="K269" t="str">
            <v>深圳</v>
          </cell>
        </row>
        <row r="269">
          <cell r="M269" t="str">
            <v>深圳市龙华区陶园路113号</v>
          </cell>
          <cell r="N269" t="str">
            <v>张晓凤</v>
          </cell>
          <cell r="O269" t="str">
            <v>丁艺</v>
          </cell>
          <cell r="P269" t="str">
            <v>徐莹莹</v>
          </cell>
          <cell r="Q269" t="str">
            <v>施吓辉</v>
          </cell>
          <cell r="R269">
            <v>15160136006</v>
          </cell>
          <cell r="S269" t="str">
            <v>李玮</v>
          </cell>
          <cell r="T269">
            <v>18605933100</v>
          </cell>
          <cell r="U269" t="str">
            <v>深圳市舒适捷汽车租赁有限公司</v>
          </cell>
        </row>
        <row r="269">
          <cell r="W269" t="str">
            <v>LDP31B962NG036911</v>
          </cell>
          <cell r="X269" t="str">
            <v>粤BDL5098</v>
          </cell>
          <cell r="Y269" t="str">
            <v>862052211201232</v>
          </cell>
          <cell r="Z269">
            <v>45087</v>
          </cell>
          <cell r="AA269">
            <v>45106</v>
          </cell>
          <cell r="AB269" t="str">
            <v>2023/06</v>
          </cell>
          <cell r="AC269">
            <v>2</v>
          </cell>
          <cell r="AD269">
            <v>3</v>
          </cell>
          <cell r="AE269">
            <v>700</v>
          </cell>
          <cell r="AF269">
            <v>0</v>
          </cell>
          <cell r="AG269">
            <v>0</v>
          </cell>
          <cell r="AH269">
            <v>44742</v>
          </cell>
          <cell r="AI269">
            <v>44743</v>
          </cell>
          <cell r="AJ269">
            <v>44742</v>
          </cell>
        </row>
        <row r="269">
          <cell r="AL269">
            <v>9000</v>
          </cell>
          <cell r="AM269">
            <v>44742</v>
          </cell>
          <cell r="AN269" t="str">
            <v>深圳市舒适橙出行科技有限公司公账</v>
          </cell>
          <cell r="AO269">
            <v>2980</v>
          </cell>
          <cell r="AP269">
            <v>44770</v>
          </cell>
          <cell r="AQ269">
            <v>44862</v>
          </cell>
          <cell r="AR269">
            <v>3</v>
          </cell>
          <cell r="AS269">
            <v>8940</v>
          </cell>
          <cell r="AT269">
            <v>3</v>
          </cell>
          <cell r="AU269">
            <v>8940</v>
          </cell>
          <cell r="AV269" t="str">
            <v>正常</v>
          </cell>
          <cell r="AW269">
            <v>0</v>
          </cell>
          <cell r="AX269">
            <v>0</v>
          </cell>
          <cell r="AY269">
            <v>22404.7</v>
          </cell>
        </row>
        <row r="269">
          <cell r="BA269">
            <v>28</v>
          </cell>
          <cell r="BB269">
            <v>375.505357142857</v>
          </cell>
        </row>
        <row r="269">
          <cell r="BE269">
            <v>5</v>
          </cell>
          <cell r="BF269">
            <v>0</v>
          </cell>
          <cell r="BG269">
            <v>0</v>
          </cell>
          <cell r="BH269">
            <v>10</v>
          </cell>
          <cell r="BI269">
            <v>10</v>
          </cell>
          <cell r="BJ269">
            <v>0</v>
          </cell>
          <cell r="BK269">
            <v>0</v>
          </cell>
          <cell r="BL269">
            <v>25</v>
          </cell>
          <cell r="BM269" t="str">
            <v>A(优质)</v>
          </cell>
        </row>
        <row r="269">
          <cell r="BO269" t="str">
            <v/>
          </cell>
          <cell r="BP269" t="str">
            <v/>
          </cell>
        </row>
        <row r="269">
          <cell r="BW269" t="str">
            <v/>
          </cell>
          <cell r="BX269">
            <v>44742</v>
          </cell>
          <cell r="BY269" t="str">
            <v/>
          </cell>
          <cell r="BZ269" t="str">
            <v/>
          </cell>
        </row>
        <row r="269">
          <cell r="CD269" t="str">
            <v>FET-FH-202206R0012</v>
          </cell>
          <cell r="CE269" t="str">
            <v>陈彬</v>
          </cell>
          <cell r="CF269" t="str">
            <v>51068219970216237X</v>
          </cell>
          <cell r="CG269">
            <v>19980999098</v>
          </cell>
          <cell r="CH269">
            <v>44747</v>
          </cell>
          <cell r="CI269">
            <v>45021</v>
          </cell>
        </row>
        <row r="270">
          <cell r="B270" t="str">
            <v>租赁</v>
          </cell>
        </row>
        <row r="270">
          <cell r="F270" t="str">
            <v>深圳市腾艺汽车服务有限公司</v>
          </cell>
          <cell r="G270" t="str">
            <v>352203198905023353</v>
          </cell>
          <cell r="H270">
            <v>15160136006</v>
          </cell>
          <cell r="I270" t="str">
            <v>网约车以租代购方案</v>
          </cell>
          <cell r="J270" t="str">
            <v>风神E70/DFM7001G1F1BEV</v>
          </cell>
          <cell r="K270" t="str">
            <v>深圳</v>
          </cell>
        </row>
        <row r="270">
          <cell r="M270" t="str">
            <v>深圳市龙华区陶园路113号</v>
          </cell>
          <cell r="N270" t="str">
            <v>张晓凤</v>
          </cell>
          <cell r="O270" t="str">
            <v>丁艺</v>
          </cell>
          <cell r="P270" t="str">
            <v>徐莹莹</v>
          </cell>
          <cell r="Q270" t="str">
            <v>施吓辉</v>
          </cell>
          <cell r="R270">
            <v>15160136006</v>
          </cell>
          <cell r="S270" t="str">
            <v>李玮</v>
          </cell>
          <cell r="T270">
            <v>18605933100</v>
          </cell>
          <cell r="U270" t="str">
            <v>深圳市舒适捷汽车租赁有限公司</v>
          </cell>
        </row>
        <row r="270">
          <cell r="W270" t="str">
            <v>LDP31B964NG036859</v>
          </cell>
          <cell r="X270" t="str">
            <v>粤BDQ0788</v>
          </cell>
          <cell r="Y270" t="str">
            <v>862052211201245</v>
          </cell>
          <cell r="Z270">
            <v>45087</v>
          </cell>
          <cell r="AA270">
            <v>45106</v>
          </cell>
          <cell r="AB270" t="str">
            <v>2023/06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44742</v>
          </cell>
          <cell r="AI270">
            <v>44743</v>
          </cell>
          <cell r="AJ270">
            <v>44742</v>
          </cell>
        </row>
        <row r="270">
          <cell r="AL270">
            <v>9000</v>
          </cell>
          <cell r="AM270">
            <v>44742</v>
          </cell>
          <cell r="AN270" t="str">
            <v>深圳市舒适橙出行科技有限公司公账</v>
          </cell>
          <cell r="AO270">
            <v>2980</v>
          </cell>
          <cell r="AP270">
            <v>44770</v>
          </cell>
          <cell r="AQ270">
            <v>44862</v>
          </cell>
          <cell r="AR270">
            <v>3</v>
          </cell>
          <cell r="AS270">
            <v>8940</v>
          </cell>
          <cell r="AT270">
            <v>3</v>
          </cell>
          <cell r="AU270">
            <v>8940</v>
          </cell>
          <cell r="AV270" t="str">
            <v>正常</v>
          </cell>
          <cell r="AW270">
            <v>0</v>
          </cell>
          <cell r="AX270">
            <v>0</v>
          </cell>
          <cell r="AY270">
            <v>17169.89</v>
          </cell>
        </row>
        <row r="270">
          <cell r="BA270">
            <v>22</v>
          </cell>
          <cell r="BB270">
            <v>157.756363636364</v>
          </cell>
        </row>
        <row r="270">
          <cell r="BE270">
            <v>5</v>
          </cell>
          <cell r="BF270">
            <v>5</v>
          </cell>
          <cell r="BG270">
            <v>0</v>
          </cell>
          <cell r="BH270">
            <v>0</v>
          </cell>
          <cell r="BI270">
            <v>10</v>
          </cell>
          <cell r="BJ270">
            <v>0</v>
          </cell>
          <cell r="BK270">
            <v>0</v>
          </cell>
          <cell r="BL270">
            <v>20</v>
          </cell>
          <cell r="BM270" t="str">
            <v>A(优质)</v>
          </cell>
        </row>
        <row r="270">
          <cell r="BO270" t="str">
            <v/>
          </cell>
          <cell r="BP270" t="str">
            <v/>
          </cell>
        </row>
        <row r="270">
          <cell r="BW270" t="str">
            <v/>
          </cell>
          <cell r="BX270">
            <v>44742</v>
          </cell>
          <cell r="BY270" t="str">
            <v/>
          </cell>
          <cell r="BZ270" t="str">
            <v/>
          </cell>
        </row>
        <row r="270">
          <cell r="CD270" t="str">
            <v>FET-FH-202206R0012</v>
          </cell>
          <cell r="CE270" t="str">
            <v>黄栋宇</v>
          </cell>
          <cell r="CF270" t="str">
            <v>422801199210111851</v>
          </cell>
          <cell r="CG270">
            <v>18682487356</v>
          </cell>
          <cell r="CH270">
            <v>44746</v>
          </cell>
          <cell r="CI270">
            <v>45020</v>
          </cell>
        </row>
        <row r="271">
          <cell r="B271" t="str">
            <v>租赁</v>
          </cell>
        </row>
        <row r="271">
          <cell r="F271" t="str">
            <v>深圳市腾艺汽车服务有限公司</v>
          </cell>
          <cell r="G271" t="str">
            <v>352203198905023353</v>
          </cell>
          <cell r="H271">
            <v>15160136006</v>
          </cell>
          <cell r="I271" t="str">
            <v>网约车以租代购方案</v>
          </cell>
          <cell r="J271" t="str">
            <v>风神E70/DFM7001G1F1BEV</v>
          </cell>
          <cell r="K271" t="str">
            <v>深圳</v>
          </cell>
        </row>
        <row r="271">
          <cell r="M271" t="str">
            <v>深圳市龙华区陶园路113号</v>
          </cell>
          <cell r="N271" t="str">
            <v>张晓凤</v>
          </cell>
          <cell r="O271" t="str">
            <v>丁艺</v>
          </cell>
          <cell r="P271" t="str">
            <v>徐莹莹</v>
          </cell>
          <cell r="Q271" t="str">
            <v>施吓辉</v>
          </cell>
          <cell r="R271">
            <v>15160136006</v>
          </cell>
          <cell r="S271" t="str">
            <v>李玮</v>
          </cell>
          <cell r="T271">
            <v>18605933100</v>
          </cell>
          <cell r="U271" t="str">
            <v>深圳市舒适捷汽车租赁有限公司</v>
          </cell>
        </row>
        <row r="271">
          <cell r="W271" t="str">
            <v>LDP31B963NG036917</v>
          </cell>
          <cell r="X271" t="str">
            <v>粤BDF8821</v>
          </cell>
          <cell r="Y271" t="str">
            <v>862052211200521</v>
          </cell>
          <cell r="Z271">
            <v>45087</v>
          </cell>
          <cell r="AA271">
            <v>45106</v>
          </cell>
          <cell r="AB271" t="str">
            <v>2023/06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44742</v>
          </cell>
          <cell r="AI271">
            <v>44743</v>
          </cell>
          <cell r="AJ271">
            <v>44742</v>
          </cell>
        </row>
        <row r="271">
          <cell r="AL271">
            <v>9000</v>
          </cell>
          <cell r="AM271">
            <v>44742</v>
          </cell>
          <cell r="AN271" t="str">
            <v>深圳市舒适橙出行科技有限公司公账</v>
          </cell>
          <cell r="AO271">
            <v>2980</v>
          </cell>
          <cell r="AP271">
            <v>44770</v>
          </cell>
          <cell r="AQ271">
            <v>44862</v>
          </cell>
          <cell r="AR271">
            <v>3</v>
          </cell>
          <cell r="AS271">
            <v>8940</v>
          </cell>
          <cell r="AT271">
            <v>3</v>
          </cell>
          <cell r="AU271">
            <v>8940</v>
          </cell>
          <cell r="AV271" t="str">
            <v>正常</v>
          </cell>
          <cell r="AW271">
            <v>0</v>
          </cell>
          <cell r="AX271">
            <v>0</v>
          </cell>
          <cell r="AY271">
            <v>19724.34</v>
          </cell>
        </row>
        <row r="271">
          <cell r="BA271">
            <v>31</v>
          </cell>
          <cell r="BB271">
            <v>243.059032258065</v>
          </cell>
        </row>
        <row r="271">
          <cell r="BE271">
            <v>5</v>
          </cell>
          <cell r="BF271">
            <v>0</v>
          </cell>
          <cell r="BG271">
            <v>0</v>
          </cell>
          <cell r="BH271">
            <v>0</v>
          </cell>
          <cell r="BI271">
            <v>10</v>
          </cell>
          <cell r="BJ271">
            <v>0</v>
          </cell>
          <cell r="BK271">
            <v>0</v>
          </cell>
          <cell r="BL271">
            <v>15</v>
          </cell>
          <cell r="BM271" t="str">
            <v>A(优质)</v>
          </cell>
        </row>
        <row r="271">
          <cell r="BO271" t="str">
            <v/>
          </cell>
          <cell r="BP271" t="str">
            <v/>
          </cell>
        </row>
        <row r="271">
          <cell r="BW271" t="str">
            <v/>
          </cell>
          <cell r="BX271">
            <v>44742</v>
          </cell>
          <cell r="BY271" t="str">
            <v/>
          </cell>
          <cell r="BZ271" t="str">
            <v/>
          </cell>
        </row>
        <row r="271">
          <cell r="CD271" t="str">
            <v>FET-FH-202206R0012</v>
          </cell>
          <cell r="CE271" t="str">
            <v>叶克平</v>
          </cell>
          <cell r="CF271" t="str">
            <v>420528197307271811</v>
          </cell>
          <cell r="CG271">
            <v>15915494648</v>
          </cell>
          <cell r="CH271">
            <v>44746</v>
          </cell>
          <cell r="CI271">
            <v>45020</v>
          </cell>
        </row>
        <row r="272">
          <cell r="B272" t="str">
            <v>租赁</v>
          </cell>
        </row>
        <row r="272">
          <cell r="F272" t="str">
            <v>深圳市腾艺汽车服务有限公司</v>
          </cell>
          <cell r="G272" t="str">
            <v>352203198905023353</v>
          </cell>
          <cell r="H272">
            <v>15160136006</v>
          </cell>
          <cell r="I272" t="str">
            <v>网约车以租代购方案</v>
          </cell>
          <cell r="J272" t="str">
            <v>风神E70/DFM7001G1F1BEV</v>
          </cell>
          <cell r="K272" t="str">
            <v>深圳</v>
          </cell>
        </row>
        <row r="272">
          <cell r="M272" t="str">
            <v>深圳市龙华区陶园路113号</v>
          </cell>
          <cell r="N272" t="str">
            <v>张晓凤</v>
          </cell>
          <cell r="O272" t="str">
            <v>丁艺</v>
          </cell>
          <cell r="P272" t="str">
            <v>徐莹莹</v>
          </cell>
          <cell r="Q272" t="str">
            <v>施吓辉</v>
          </cell>
          <cell r="R272">
            <v>15160136006</v>
          </cell>
          <cell r="S272" t="str">
            <v>李玮</v>
          </cell>
          <cell r="T272">
            <v>18605933100</v>
          </cell>
          <cell r="U272" t="str">
            <v>深圳市舒适捷汽车租赁有限公司</v>
          </cell>
        </row>
        <row r="272">
          <cell r="W272" t="str">
            <v>LDP31B961NG043865</v>
          </cell>
          <cell r="X272" t="str">
            <v>粤BDL4920</v>
          </cell>
          <cell r="Y272" t="str">
            <v>862052211201250</v>
          </cell>
          <cell r="Z272">
            <v>45087</v>
          </cell>
          <cell r="AA272">
            <v>45106</v>
          </cell>
          <cell r="AB272" t="str">
            <v>2023/06</v>
          </cell>
          <cell r="AC272">
            <v>2</v>
          </cell>
          <cell r="AD272">
            <v>1</v>
          </cell>
          <cell r="AE272">
            <v>400</v>
          </cell>
          <cell r="AF272">
            <v>0</v>
          </cell>
          <cell r="AG272">
            <v>0</v>
          </cell>
          <cell r="AH272">
            <v>44742</v>
          </cell>
          <cell r="AI272">
            <v>44743</v>
          </cell>
          <cell r="AJ272">
            <v>44742</v>
          </cell>
        </row>
        <row r="272">
          <cell r="AL272">
            <v>9000</v>
          </cell>
          <cell r="AM272">
            <v>44742</v>
          </cell>
          <cell r="AN272" t="str">
            <v>深圳市舒适橙出行科技有限公司公账</v>
          </cell>
          <cell r="AO272">
            <v>2980</v>
          </cell>
          <cell r="AP272">
            <v>44770</v>
          </cell>
          <cell r="AQ272">
            <v>44862</v>
          </cell>
          <cell r="AR272">
            <v>3</v>
          </cell>
          <cell r="AS272">
            <v>8940</v>
          </cell>
          <cell r="AT272">
            <v>3</v>
          </cell>
          <cell r="AU272">
            <v>8940</v>
          </cell>
          <cell r="AV272" t="str">
            <v>正常</v>
          </cell>
          <cell r="AW272">
            <v>0</v>
          </cell>
          <cell r="AX272">
            <v>0</v>
          </cell>
          <cell r="AY272">
            <v>33973.3</v>
          </cell>
        </row>
        <row r="272">
          <cell r="BA272">
            <v>28</v>
          </cell>
          <cell r="BB272">
            <v>329.4225</v>
          </cell>
        </row>
        <row r="272">
          <cell r="BE272">
            <v>5</v>
          </cell>
          <cell r="BF272">
            <v>0</v>
          </cell>
          <cell r="BG272">
            <v>0</v>
          </cell>
          <cell r="BH272">
            <v>10</v>
          </cell>
          <cell r="BI272">
            <v>10</v>
          </cell>
          <cell r="BJ272">
            <v>0</v>
          </cell>
          <cell r="BK272">
            <v>0</v>
          </cell>
          <cell r="BL272">
            <v>25</v>
          </cell>
          <cell r="BM272" t="str">
            <v>A(优质)</v>
          </cell>
        </row>
        <row r="272">
          <cell r="BO272" t="str">
            <v/>
          </cell>
          <cell r="BP272" t="str">
            <v/>
          </cell>
        </row>
        <row r="272">
          <cell r="BW272" t="str">
            <v/>
          </cell>
          <cell r="BX272">
            <v>44742</v>
          </cell>
          <cell r="BY272" t="str">
            <v/>
          </cell>
          <cell r="BZ272" t="str">
            <v/>
          </cell>
        </row>
        <row r="272">
          <cell r="CD272" t="str">
            <v>FET-FH-202206R0012</v>
          </cell>
          <cell r="CE272" t="str">
            <v>罗献强</v>
          </cell>
          <cell r="CF272" t="str">
            <v>450421198011270019</v>
          </cell>
          <cell r="CG272">
            <v>13715196870</v>
          </cell>
          <cell r="CH272">
            <v>44747</v>
          </cell>
          <cell r="CI272">
            <v>46207</v>
          </cell>
        </row>
        <row r="273">
          <cell r="B273" t="str">
            <v>租赁</v>
          </cell>
        </row>
        <row r="273">
          <cell r="F273" t="str">
            <v>深圳市腾艺汽车服务有限公司</v>
          </cell>
          <cell r="G273" t="str">
            <v>352203198905023353</v>
          </cell>
          <cell r="H273">
            <v>15160136006</v>
          </cell>
          <cell r="I273" t="str">
            <v>网约车以租代购方案</v>
          </cell>
          <cell r="J273" t="str">
            <v>风神E70/DFM7001G1F1BEV</v>
          </cell>
          <cell r="K273" t="str">
            <v>深圳</v>
          </cell>
        </row>
        <row r="273">
          <cell r="M273" t="str">
            <v>深圳市龙华区陶园路113号</v>
          </cell>
          <cell r="N273" t="str">
            <v>张晓凤</v>
          </cell>
          <cell r="O273" t="str">
            <v>丁艺</v>
          </cell>
          <cell r="P273" t="str">
            <v>徐莹莹</v>
          </cell>
          <cell r="Q273" t="str">
            <v>施吓辉</v>
          </cell>
          <cell r="R273">
            <v>15160136006</v>
          </cell>
          <cell r="S273" t="str">
            <v>李玮</v>
          </cell>
          <cell r="T273">
            <v>18605933100</v>
          </cell>
          <cell r="U273" t="str">
            <v>深圳市舒适捷汽车租赁有限公司</v>
          </cell>
        </row>
        <row r="273">
          <cell r="W273" t="str">
            <v>LDP31B966NG035888</v>
          </cell>
          <cell r="X273" t="str">
            <v>粤BDG6165</v>
          </cell>
          <cell r="Y273" t="str">
            <v>862052211201283</v>
          </cell>
          <cell r="Z273">
            <v>45087</v>
          </cell>
          <cell r="AA273">
            <v>45106</v>
          </cell>
          <cell r="AB273" t="str">
            <v>2023/06</v>
          </cell>
          <cell r="AC273">
            <v>1</v>
          </cell>
          <cell r="AD273">
            <v>1</v>
          </cell>
          <cell r="AE273">
            <v>200</v>
          </cell>
          <cell r="AF273">
            <v>0</v>
          </cell>
          <cell r="AG273">
            <v>0</v>
          </cell>
          <cell r="AH273">
            <v>44742</v>
          </cell>
          <cell r="AI273">
            <v>44743</v>
          </cell>
          <cell r="AJ273">
            <v>44742</v>
          </cell>
        </row>
        <row r="273">
          <cell r="AL273">
            <v>9000</v>
          </cell>
          <cell r="AM273">
            <v>44742</v>
          </cell>
          <cell r="AN273" t="str">
            <v>深圳市舒适橙出行科技有限公司公账</v>
          </cell>
          <cell r="AO273">
            <v>2980</v>
          </cell>
          <cell r="AP273">
            <v>44770</v>
          </cell>
          <cell r="AQ273">
            <v>44862</v>
          </cell>
          <cell r="AR273">
            <v>3</v>
          </cell>
          <cell r="AS273">
            <v>8940</v>
          </cell>
          <cell r="AT273">
            <v>3</v>
          </cell>
          <cell r="AU273">
            <v>8940</v>
          </cell>
          <cell r="AV273" t="str">
            <v>正常</v>
          </cell>
          <cell r="AW273">
            <v>0</v>
          </cell>
          <cell r="AX273">
            <v>0</v>
          </cell>
          <cell r="AY273">
            <v>17520.05</v>
          </cell>
        </row>
        <row r="273">
          <cell r="BA273">
            <v>21</v>
          </cell>
          <cell r="BB273">
            <v>218.257619047619</v>
          </cell>
        </row>
        <row r="273">
          <cell r="BE273">
            <v>5</v>
          </cell>
          <cell r="BF273">
            <v>5</v>
          </cell>
          <cell r="BG273">
            <v>0</v>
          </cell>
          <cell r="BH273">
            <v>5</v>
          </cell>
          <cell r="BI273">
            <v>10</v>
          </cell>
          <cell r="BJ273">
            <v>0</v>
          </cell>
          <cell r="BK273">
            <v>0</v>
          </cell>
          <cell r="BL273">
            <v>25</v>
          </cell>
          <cell r="BM273" t="str">
            <v>A(优质)</v>
          </cell>
        </row>
        <row r="273">
          <cell r="BO273" t="str">
            <v/>
          </cell>
          <cell r="BP273" t="str">
            <v/>
          </cell>
        </row>
        <row r="273">
          <cell r="BW273" t="str">
            <v/>
          </cell>
          <cell r="BX273">
            <v>44742</v>
          </cell>
          <cell r="BY273" t="str">
            <v/>
          </cell>
          <cell r="BZ273" t="str">
            <v/>
          </cell>
        </row>
        <row r="273">
          <cell r="CD273" t="str">
            <v>FET-FH-202206R0012</v>
          </cell>
          <cell r="CE273" t="str">
            <v>程云波</v>
          </cell>
          <cell r="CF273" t="str">
            <v>610115199801100277</v>
          </cell>
          <cell r="CG273">
            <v>18392851931</v>
          </cell>
          <cell r="CH273">
            <v>44753</v>
          </cell>
          <cell r="CI273">
            <v>44995</v>
          </cell>
          <cell r="CJ273">
            <v>44760</v>
          </cell>
        </row>
        <row r="274">
          <cell r="B274" t="str">
            <v>租赁</v>
          </cell>
        </row>
        <row r="274">
          <cell r="F274" t="str">
            <v>深圳市腾艺汽车服务有限公司</v>
          </cell>
          <cell r="G274" t="str">
            <v>352203198905023353</v>
          </cell>
          <cell r="H274">
            <v>15160136006</v>
          </cell>
          <cell r="I274" t="str">
            <v>网约车以租代购方案</v>
          </cell>
          <cell r="J274" t="str">
            <v>风神E70/DFM7001G1F1BEV</v>
          </cell>
          <cell r="K274" t="str">
            <v>深圳</v>
          </cell>
        </row>
        <row r="274">
          <cell r="M274" t="str">
            <v>深圳市龙华区陶园路113号</v>
          </cell>
          <cell r="N274" t="str">
            <v>张晓凤</v>
          </cell>
          <cell r="O274" t="str">
            <v>丁艺</v>
          </cell>
          <cell r="P274" t="str">
            <v>徐莹莹</v>
          </cell>
          <cell r="Q274" t="str">
            <v>施吓辉</v>
          </cell>
          <cell r="R274">
            <v>15160136006</v>
          </cell>
          <cell r="S274" t="str">
            <v>李玮</v>
          </cell>
          <cell r="T274">
            <v>18605933100</v>
          </cell>
          <cell r="U274" t="str">
            <v>深圳市舒适捷汽车租赁有限公司</v>
          </cell>
        </row>
        <row r="274">
          <cell r="W274" t="str">
            <v>LDP31B965NG036840</v>
          </cell>
          <cell r="X274" t="str">
            <v>粤BDN1562</v>
          </cell>
          <cell r="Y274" t="str">
            <v>862052211200894</v>
          </cell>
          <cell r="Z274">
            <v>45087</v>
          </cell>
          <cell r="AA274">
            <v>45106</v>
          </cell>
          <cell r="AB274" t="str">
            <v>2023/06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44742</v>
          </cell>
          <cell r="AI274">
            <v>44743</v>
          </cell>
          <cell r="AJ274">
            <v>44742</v>
          </cell>
        </row>
        <row r="274">
          <cell r="AL274">
            <v>9000</v>
          </cell>
          <cell r="AM274">
            <v>44742</v>
          </cell>
          <cell r="AN274" t="str">
            <v>深圳市舒适橙出行科技有限公司公账</v>
          </cell>
          <cell r="AO274">
            <v>2980</v>
          </cell>
          <cell r="AP274">
            <v>44770</v>
          </cell>
          <cell r="AQ274">
            <v>44862</v>
          </cell>
          <cell r="AR274">
            <v>3</v>
          </cell>
          <cell r="AS274">
            <v>8940</v>
          </cell>
          <cell r="AT274">
            <v>3</v>
          </cell>
          <cell r="AU274">
            <v>8940</v>
          </cell>
          <cell r="AV274" t="str">
            <v>正常</v>
          </cell>
          <cell r="AW274">
            <v>0</v>
          </cell>
          <cell r="AX274">
            <v>0</v>
          </cell>
          <cell r="AY274">
            <v>23356.88</v>
          </cell>
        </row>
        <row r="274">
          <cell r="BA274">
            <v>29</v>
          </cell>
          <cell r="BB274">
            <v>225.055862068966</v>
          </cell>
        </row>
        <row r="274">
          <cell r="BE274">
            <v>5</v>
          </cell>
          <cell r="BF274">
            <v>0</v>
          </cell>
          <cell r="BG274">
            <v>0</v>
          </cell>
          <cell r="BH274">
            <v>0</v>
          </cell>
          <cell r="BI274">
            <v>10</v>
          </cell>
          <cell r="BJ274">
            <v>0</v>
          </cell>
          <cell r="BK274">
            <v>0</v>
          </cell>
          <cell r="BL274">
            <v>15</v>
          </cell>
          <cell r="BM274" t="str">
            <v>A(优质)</v>
          </cell>
        </row>
        <row r="274">
          <cell r="BO274" t="str">
            <v/>
          </cell>
          <cell r="BP274" t="str">
            <v/>
          </cell>
        </row>
        <row r="274">
          <cell r="BW274" t="str">
            <v/>
          </cell>
          <cell r="BX274">
            <v>44742</v>
          </cell>
          <cell r="BY274" t="str">
            <v/>
          </cell>
          <cell r="BZ274" t="str">
            <v/>
          </cell>
        </row>
        <row r="274">
          <cell r="CD274" t="str">
            <v>FET-FH-202206R0012</v>
          </cell>
          <cell r="CE274" t="str">
            <v>叶金生</v>
          </cell>
          <cell r="CF274" t="str">
            <v>440921197703236816</v>
          </cell>
          <cell r="CG274">
            <v>13691714162</v>
          </cell>
          <cell r="CH274">
            <v>44747</v>
          </cell>
          <cell r="CI274">
            <v>44989</v>
          </cell>
        </row>
        <row r="275">
          <cell r="B275" t="str">
            <v>租赁</v>
          </cell>
        </row>
        <row r="275">
          <cell r="F275" t="str">
            <v>深圳市腾艺汽车服务有限公司</v>
          </cell>
          <cell r="G275" t="str">
            <v>352203198905023353</v>
          </cell>
          <cell r="H275">
            <v>15160136006</v>
          </cell>
          <cell r="I275" t="str">
            <v>网约车以租代购方案</v>
          </cell>
          <cell r="J275" t="str">
            <v>风神E70/DFM7001G1F1BEV</v>
          </cell>
          <cell r="K275" t="str">
            <v>深圳</v>
          </cell>
        </row>
        <row r="275">
          <cell r="M275" t="str">
            <v>深圳市龙华区陶园路113号</v>
          </cell>
          <cell r="N275" t="str">
            <v>张晓凤</v>
          </cell>
          <cell r="O275" t="str">
            <v>丁艺</v>
          </cell>
          <cell r="P275" t="str">
            <v>徐莹莹</v>
          </cell>
          <cell r="Q275" t="str">
            <v>施吓辉</v>
          </cell>
          <cell r="R275">
            <v>15160136006</v>
          </cell>
          <cell r="S275" t="str">
            <v>李玮</v>
          </cell>
          <cell r="T275">
            <v>18605933100</v>
          </cell>
          <cell r="U275" t="str">
            <v>深圳市舒适捷汽车租赁有限公司</v>
          </cell>
        </row>
        <row r="275">
          <cell r="W275" t="str">
            <v>LDP31B965NG043917</v>
          </cell>
          <cell r="X275" t="str">
            <v>粤BDB9132</v>
          </cell>
          <cell r="Y275" t="str">
            <v>862052211201468</v>
          </cell>
          <cell r="Z275">
            <v>45087</v>
          </cell>
          <cell r="AA275">
            <v>45106</v>
          </cell>
          <cell r="AB275" t="str">
            <v>2023/06</v>
          </cell>
          <cell r="AC275">
            <v>1</v>
          </cell>
          <cell r="AD275">
            <v>0</v>
          </cell>
          <cell r="AE275">
            <v>300</v>
          </cell>
          <cell r="AF275">
            <v>0</v>
          </cell>
          <cell r="AG275">
            <v>0</v>
          </cell>
          <cell r="AH275">
            <v>44742</v>
          </cell>
          <cell r="AI275">
            <v>44743</v>
          </cell>
          <cell r="AJ275">
            <v>44742</v>
          </cell>
        </row>
        <row r="275">
          <cell r="AL275">
            <v>9000</v>
          </cell>
          <cell r="AM275">
            <v>44742</v>
          </cell>
          <cell r="AN275" t="str">
            <v>深圳市舒适橙出行科技有限公司公账</v>
          </cell>
          <cell r="AO275">
            <v>2980</v>
          </cell>
          <cell r="AP275">
            <v>44770</v>
          </cell>
          <cell r="AQ275">
            <v>44862</v>
          </cell>
          <cell r="AR275">
            <v>3</v>
          </cell>
          <cell r="AS275">
            <v>8940</v>
          </cell>
          <cell r="AT275">
            <v>3</v>
          </cell>
          <cell r="AU275">
            <v>8940</v>
          </cell>
          <cell r="AV275" t="str">
            <v>正常</v>
          </cell>
          <cell r="AW275">
            <v>0</v>
          </cell>
          <cell r="AX275">
            <v>0</v>
          </cell>
          <cell r="AY275">
            <v>20124.97</v>
          </cell>
        </row>
        <row r="275">
          <cell r="BA275">
            <v>29</v>
          </cell>
          <cell r="BB275">
            <v>180.470344827586</v>
          </cell>
        </row>
        <row r="275">
          <cell r="BE275">
            <v>5</v>
          </cell>
          <cell r="BF275">
            <v>0</v>
          </cell>
          <cell r="BG275">
            <v>0</v>
          </cell>
          <cell r="BH275">
            <v>5</v>
          </cell>
          <cell r="BI275">
            <v>10</v>
          </cell>
          <cell r="BJ275">
            <v>0</v>
          </cell>
          <cell r="BK275">
            <v>0</v>
          </cell>
          <cell r="BL275">
            <v>20</v>
          </cell>
          <cell r="BM275" t="str">
            <v>A(优质)</v>
          </cell>
        </row>
        <row r="275">
          <cell r="BO275" t="str">
            <v/>
          </cell>
          <cell r="BP275" t="str">
            <v/>
          </cell>
        </row>
        <row r="275">
          <cell r="BW275" t="str">
            <v/>
          </cell>
          <cell r="BX275">
            <v>44742</v>
          </cell>
          <cell r="BY275" t="str">
            <v/>
          </cell>
          <cell r="BZ275" t="str">
            <v/>
          </cell>
        </row>
        <row r="275">
          <cell r="CD275" t="str">
            <v>FET-FH-202206R0012</v>
          </cell>
          <cell r="CE275" t="str">
            <v>许经成</v>
          </cell>
          <cell r="CF275" t="str">
            <v>44078119911016855X</v>
          </cell>
          <cell r="CG275">
            <v>13380798837</v>
          </cell>
          <cell r="CH275">
            <v>44748</v>
          </cell>
          <cell r="CI275">
            <v>44990</v>
          </cell>
        </row>
        <row r="276">
          <cell r="B276" t="str">
            <v>租赁</v>
          </cell>
        </row>
        <row r="276">
          <cell r="F276" t="str">
            <v>深圳市腾艺汽车服务有限公司</v>
          </cell>
          <cell r="G276" t="str">
            <v>352203198905023353</v>
          </cell>
          <cell r="H276">
            <v>15160136006</v>
          </cell>
          <cell r="I276" t="str">
            <v>网约车以租代购方案</v>
          </cell>
          <cell r="J276" t="str">
            <v>风神E70/DFM7001G1F1BEV</v>
          </cell>
          <cell r="K276" t="str">
            <v>深圳</v>
          </cell>
        </row>
        <row r="276">
          <cell r="M276" t="str">
            <v>深圳市龙华区陶园路113号</v>
          </cell>
          <cell r="N276" t="str">
            <v>张晓凤</v>
          </cell>
          <cell r="O276" t="str">
            <v>丁艺</v>
          </cell>
          <cell r="P276" t="str">
            <v>徐莹莹</v>
          </cell>
          <cell r="Q276" t="str">
            <v>施吓辉</v>
          </cell>
          <cell r="R276">
            <v>15160136006</v>
          </cell>
          <cell r="S276" t="str">
            <v>李玮</v>
          </cell>
          <cell r="T276">
            <v>18605933100</v>
          </cell>
          <cell r="U276" t="str">
            <v>深圳市舒适捷汽车租赁有限公司</v>
          </cell>
        </row>
        <row r="276">
          <cell r="W276" t="str">
            <v>LDP31B96XNG036915</v>
          </cell>
          <cell r="X276" t="str">
            <v>粤BDP2226</v>
          </cell>
          <cell r="Y276" t="str">
            <v>862052211200615</v>
          </cell>
          <cell r="Z276">
            <v>45087</v>
          </cell>
          <cell r="AA276">
            <v>45106</v>
          </cell>
          <cell r="AB276" t="str">
            <v>2023/06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44742</v>
          </cell>
          <cell r="AI276">
            <v>44743</v>
          </cell>
          <cell r="AJ276">
            <v>44742</v>
          </cell>
        </row>
        <row r="276">
          <cell r="AL276">
            <v>9000</v>
          </cell>
          <cell r="AM276">
            <v>44742</v>
          </cell>
          <cell r="AN276" t="str">
            <v>深圳市舒适橙出行科技有限公司公账</v>
          </cell>
          <cell r="AO276">
            <v>2980</v>
          </cell>
          <cell r="AP276">
            <v>44770</v>
          </cell>
          <cell r="AQ276">
            <v>44862</v>
          </cell>
          <cell r="AR276">
            <v>3</v>
          </cell>
          <cell r="AS276">
            <v>8940</v>
          </cell>
          <cell r="AT276">
            <v>3</v>
          </cell>
          <cell r="AU276">
            <v>8940</v>
          </cell>
          <cell r="AV276" t="str">
            <v>正常</v>
          </cell>
          <cell r="AW276">
            <v>0</v>
          </cell>
          <cell r="AX276">
            <v>0</v>
          </cell>
          <cell r="AY276">
            <v>23371.69</v>
          </cell>
        </row>
        <row r="276">
          <cell r="BA276">
            <v>14</v>
          </cell>
          <cell r="BB276">
            <v>250.571428571429</v>
          </cell>
        </row>
        <row r="276">
          <cell r="BE276">
            <v>5</v>
          </cell>
          <cell r="BF276">
            <v>5</v>
          </cell>
          <cell r="BG276">
            <v>0</v>
          </cell>
          <cell r="BH276">
            <v>0</v>
          </cell>
          <cell r="BI276">
            <v>10</v>
          </cell>
          <cell r="BJ276">
            <v>0</v>
          </cell>
          <cell r="BK276">
            <v>0</v>
          </cell>
          <cell r="BL276">
            <v>20</v>
          </cell>
          <cell r="BM276" t="str">
            <v>A(优质)</v>
          </cell>
        </row>
        <row r="276">
          <cell r="BO276" t="str">
            <v/>
          </cell>
          <cell r="BP276" t="str">
            <v/>
          </cell>
        </row>
        <row r="276">
          <cell r="BW276" t="str">
            <v/>
          </cell>
          <cell r="BX276">
            <v>44742</v>
          </cell>
          <cell r="BY276" t="str">
            <v/>
          </cell>
          <cell r="BZ276" t="str">
            <v/>
          </cell>
        </row>
        <row r="276">
          <cell r="CD276" t="str">
            <v>FET-FH-202206R0012</v>
          </cell>
          <cell r="CE276" t="str">
            <v>黄宝全</v>
          </cell>
          <cell r="CF276" t="str">
            <v>612324199210061519</v>
          </cell>
          <cell r="CG276">
            <v>18309163480</v>
          </cell>
          <cell r="CH276">
            <v>44747</v>
          </cell>
          <cell r="CI276">
            <v>44989</v>
          </cell>
        </row>
        <row r="277">
          <cell r="B277" t="str">
            <v>租赁</v>
          </cell>
        </row>
        <row r="277">
          <cell r="F277" t="str">
            <v>深圳市腾艺汽车服务有限公司</v>
          </cell>
          <cell r="G277" t="str">
            <v>352203198905023353</v>
          </cell>
          <cell r="H277">
            <v>15160136006</v>
          </cell>
          <cell r="I277" t="str">
            <v>网约车以租代购方案</v>
          </cell>
          <cell r="J277" t="str">
            <v>风神E70/DFM7001G1F1BEV</v>
          </cell>
          <cell r="K277" t="str">
            <v>深圳</v>
          </cell>
        </row>
        <row r="277">
          <cell r="M277" t="str">
            <v>深圳市龙华区陶园路113号</v>
          </cell>
          <cell r="N277" t="str">
            <v>张晓凤</v>
          </cell>
          <cell r="O277" t="str">
            <v>丁艺</v>
          </cell>
          <cell r="P277" t="str">
            <v>徐莹莹</v>
          </cell>
          <cell r="Q277" t="str">
            <v>施吓辉</v>
          </cell>
          <cell r="R277">
            <v>15160136006</v>
          </cell>
          <cell r="S277" t="str">
            <v>李玮</v>
          </cell>
          <cell r="T277">
            <v>18605933100</v>
          </cell>
          <cell r="U277" t="str">
            <v>深圳市舒适捷汽车租赁有限公司</v>
          </cell>
        </row>
        <row r="277">
          <cell r="W277" t="str">
            <v>LDP31B966NG036863</v>
          </cell>
          <cell r="X277" t="str">
            <v>粤BDH2490</v>
          </cell>
          <cell r="Y277" t="str">
            <v>862052211200883</v>
          </cell>
          <cell r="Z277">
            <v>45087</v>
          </cell>
          <cell r="AA277">
            <v>45106</v>
          </cell>
          <cell r="AB277" t="str">
            <v>2023/06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44742</v>
          </cell>
          <cell r="AI277">
            <v>44743</v>
          </cell>
          <cell r="AJ277">
            <v>44742</v>
          </cell>
        </row>
        <row r="277">
          <cell r="AL277">
            <v>9000</v>
          </cell>
          <cell r="AM277">
            <v>44742</v>
          </cell>
          <cell r="AN277" t="str">
            <v>深圳市舒适橙出行科技有限公司公账</v>
          </cell>
          <cell r="AO277">
            <v>2980</v>
          </cell>
          <cell r="AP277">
            <v>44770</v>
          </cell>
          <cell r="AQ277">
            <v>44862</v>
          </cell>
          <cell r="AR277">
            <v>3</v>
          </cell>
          <cell r="AS277">
            <v>8940</v>
          </cell>
          <cell r="AT277">
            <v>3</v>
          </cell>
          <cell r="AU277">
            <v>8940</v>
          </cell>
          <cell r="AV277" t="str">
            <v>正常</v>
          </cell>
          <cell r="AW277">
            <v>0</v>
          </cell>
          <cell r="AX277">
            <v>0</v>
          </cell>
          <cell r="AY277">
            <v>25012.91</v>
          </cell>
        </row>
        <row r="277">
          <cell r="BA277">
            <v>34</v>
          </cell>
          <cell r="BB277">
            <v>267.545</v>
          </cell>
        </row>
        <row r="277">
          <cell r="BE277">
            <v>5</v>
          </cell>
          <cell r="BF277">
            <v>0</v>
          </cell>
          <cell r="BG277">
            <v>0</v>
          </cell>
          <cell r="BH277">
            <v>0</v>
          </cell>
          <cell r="BI277">
            <v>10</v>
          </cell>
          <cell r="BJ277">
            <v>0</v>
          </cell>
          <cell r="BK277">
            <v>0</v>
          </cell>
          <cell r="BL277">
            <v>15</v>
          </cell>
          <cell r="BM277" t="str">
            <v>A(优质)</v>
          </cell>
        </row>
        <row r="277">
          <cell r="BO277" t="str">
            <v/>
          </cell>
          <cell r="BP277" t="str">
            <v/>
          </cell>
        </row>
        <row r="277">
          <cell r="BW277" t="str">
            <v/>
          </cell>
          <cell r="BX277">
            <v>44742</v>
          </cell>
          <cell r="BY277" t="str">
            <v/>
          </cell>
          <cell r="BZ277" t="str">
            <v/>
          </cell>
        </row>
        <row r="277">
          <cell r="CD277" t="str">
            <v>FET-FH-202206R0012</v>
          </cell>
          <cell r="CE277" t="str">
            <v>冉浪</v>
          </cell>
          <cell r="CF277" t="str">
            <v>500229199410252618</v>
          </cell>
          <cell r="CG277">
            <v>13635397347</v>
          </cell>
          <cell r="CH277">
            <v>44752</v>
          </cell>
          <cell r="CI277">
            <v>44994</v>
          </cell>
        </row>
        <row r="278">
          <cell r="B278" t="str">
            <v>租赁</v>
          </cell>
        </row>
        <row r="278">
          <cell r="F278" t="str">
            <v>深圳市腾艺汽车服务有限公司</v>
          </cell>
          <cell r="G278" t="str">
            <v>352203198905023353</v>
          </cell>
          <cell r="H278">
            <v>15160136006</v>
          </cell>
          <cell r="I278" t="str">
            <v>网约车以租代购方案</v>
          </cell>
          <cell r="J278" t="str">
            <v>风神E70/DFM7001G1F1BEV</v>
          </cell>
          <cell r="K278" t="str">
            <v>深圳</v>
          </cell>
        </row>
        <row r="278">
          <cell r="M278" t="str">
            <v>深圳市龙华区陶园路113号</v>
          </cell>
          <cell r="N278" t="str">
            <v>张晓凤</v>
          </cell>
          <cell r="O278" t="str">
            <v>丁艺</v>
          </cell>
          <cell r="P278" t="str">
            <v>徐莹莹</v>
          </cell>
          <cell r="Q278" t="str">
            <v>施吓辉</v>
          </cell>
          <cell r="R278">
            <v>15160136006</v>
          </cell>
          <cell r="S278" t="str">
            <v>李玮</v>
          </cell>
          <cell r="T278">
            <v>18605933100</v>
          </cell>
          <cell r="U278" t="str">
            <v>深圳市舒适捷汽车租赁有限公司</v>
          </cell>
        </row>
        <row r="278">
          <cell r="W278" t="str">
            <v>LDP31B962NG036858</v>
          </cell>
          <cell r="X278" t="str">
            <v>粤BD50072</v>
          </cell>
          <cell r="Y278" t="str">
            <v>862052211200934</v>
          </cell>
          <cell r="Z278">
            <v>45087</v>
          </cell>
          <cell r="AA278">
            <v>45106</v>
          </cell>
          <cell r="AB278" t="str">
            <v>2023/06</v>
          </cell>
          <cell r="AC278">
            <v>3</v>
          </cell>
          <cell r="AD278">
            <v>15</v>
          </cell>
          <cell r="AE278">
            <v>1500</v>
          </cell>
          <cell r="AF278">
            <v>0</v>
          </cell>
          <cell r="AG278">
            <v>0</v>
          </cell>
          <cell r="AH278">
            <v>44742</v>
          </cell>
          <cell r="AI278">
            <v>44743</v>
          </cell>
          <cell r="AJ278">
            <v>44742</v>
          </cell>
        </row>
        <row r="278">
          <cell r="AL278">
            <v>9000</v>
          </cell>
          <cell r="AM278">
            <v>44742</v>
          </cell>
          <cell r="AN278" t="str">
            <v>深圳市舒适橙出行科技有限公司公账</v>
          </cell>
          <cell r="AO278">
            <v>2980</v>
          </cell>
          <cell r="AP278">
            <v>44770</v>
          </cell>
          <cell r="AQ278">
            <v>44862</v>
          </cell>
          <cell r="AR278">
            <v>3</v>
          </cell>
          <cell r="AS278">
            <v>8940</v>
          </cell>
          <cell r="AT278">
            <v>3</v>
          </cell>
          <cell r="AU278">
            <v>8940</v>
          </cell>
          <cell r="AV278" t="str">
            <v>正常</v>
          </cell>
          <cell r="AW278">
            <v>0</v>
          </cell>
          <cell r="AX278">
            <v>0</v>
          </cell>
          <cell r="AY278">
            <v>16747.16</v>
          </cell>
        </row>
        <row r="278">
          <cell r="BA278">
            <v>28</v>
          </cell>
          <cell r="BB278">
            <v>263.707857142857</v>
          </cell>
        </row>
        <row r="278">
          <cell r="BE278">
            <v>5</v>
          </cell>
          <cell r="BF278">
            <v>0</v>
          </cell>
          <cell r="BG278">
            <v>0</v>
          </cell>
          <cell r="BH278" t="str">
            <v/>
          </cell>
          <cell r="BI278">
            <v>10</v>
          </cell>
          <cell r="BJ278">
            <v>0</v>
          </cell>
          <cell r="BK278">
            <v>0</v>
          </cell>
          <cell r="BL278">
            <v>15</v>
          </cell>
          <cell r="BM278" t="str">
            <v>A(优质)</v>
          </cell>
        </row>
        <row r="278">
          <cell r="BO278" t="str">
            <v/>
          </cell>
          <cell r="BP278" t="str">
            <v/>
          </cell>
        </row>
        <row r="278">
          <cell r="BW278" t="str">
            <v/>
          </cell>
          <cell r="BX278">
            <v>44742</v>
          </cell>
          <cell r="BY278" t="str">
            <v/>
          </cell>
          <cell r="BZ278" t="str">
            <v/>
          </cell>
        </row>
        <row r="278">
          <cell r="CD278" t="str">
            <v>FET-FH-202206R0012</v>
          </cell>
          <cell r="CE278" t="str">
            <v>曾智新</v>
          </cell>
          <cell r="CF278" t="str">
            <v>441481199206192532</v>
          </cell>
          <cell r="CG278">
            <v>13826660427</v>
          </cell>
          <cell r="CH278">
            <v>44746</v>
          </cell>
          <cell r="CI278">
            <v>45020</v>
          </cell>
        </row>
        <row r="279">
          <cell r="B279" t="str">
            <v>租赁</v>
          </cell>
        </row>
        <row r="279">
          <cell r="F279" t="str">
            <v>深圳市腾艺汽车服务有限公司</v>
          </cell>
          <cell r="G279" t="str">
            <v>352203198905023353</v>
          </cell>
          <cell r="H279">
            <v>15160136006</v>
          </cell>
          <cell r="I279" t="str">
            <v>网约车以租代购方案</v>
          </cell>
          <cell r="J279" t="str">
            <v>风神E70/DFM7001G1F1BEV</v>
          </cell>
          <cell r="K279" t="str">
            <v>深圳</v>
          </cell>
        </row>
        <row r="279">
          <cell r="M279" t="str">
            <v>深圳市龙华区陶园路113号</v>
          </cell>
          <cell r="N279" t="str">
            <v>张晓凤</v>
          </cell>
          <cell r="O279" t="str">
            <v>丁艺</v>
          </cell>
          <cell r="P279" t="str">
            <v>徐莹莹</v>
          </cell>
          <cell r="Q279" t="str">
            <v>施吓辉</v>
          </cell>
          <cell r="R279">
            <v>15160136006</v>
          </cell>
          <cell r="S279" t="str">
            <v>李玮</v>
          </cell>
          <cell r="T279">
            <v>18605933100</v>
          </cell>
          <cell r="U279" t="str">
            <v>深圳市舒适捷汽车租赁有限公司</v>
          </cell>
        </row>
        <row r="279">
          <cell r="W279" t="str">
            <v>LDP31B967NG036872</v>
          </cell>
          <cell r="X279" t="str">
            <v>粤BAJ5372</v>
          </cell>
          <cell r="Y279" t="str">
            <v>862052211200769</v>
          </cell>
          <cell r="Z279">
            <v>45087</v>
          </cell>
          <cell r="AA279">
            <v>45106</v>
          </cell>
          <cell r="AB279" t="str">
            <v>2023/06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44742</v>
          </cell>
          <cell r="AI279">
            <v>44743</v>
          </cell>
          <cell r="AJ279">
            <v>44742</v>
          </cell>
        </row>
        <row r="279">
          <cell r="AL279">
            <v>9000</v>
          </cell>
          <cell r="AM279">
            <v>44742</v>
          </cell>
          <cell r="AN279" t="str">
            <v>深圳市舒适橙出行科技有限公司公账</v>
          </cell>
          <cell r="AO279">
            <v>2980</v>
          </cell>
          <cell r="AP279">
            <v>44770</v>
          </cell>
          <cell r="AQ279">
            <v>44862</v>
          </cell>
          <cell r="AR279">
            <v>3</v>
          </cell>
          <cell r="AS279">
            <v>8940</v>
          </cell>
          <cell r="AT279">
            <v>3</v>
          </cell>
          <cell r="AU279">
            <v>8940</v>
          </cell>
          <cell r="AV279" t="str">
            <v>正常</v>
          </cell>
          <cell r="AW279">
            <v>0</v>
          </cell>
          <cell r="AX279">
            <v>0</v>
          </cell>
          <cell r="AY279">
            <v>23186.25</v>
          </cell>
        </row>
        <row r="279">
          <cell r="BA279">
            <v>34</v>
          </cell>
          <cell r="BB279">
            <v>263.358529411765</v>
          </cell>
        </row>
        <row r="279">
          <cell r="BE279">
            <v>5</v>
          </cell>
          <cell r="BF279">
            <v>0</v>
          </cell>
          <cell r="BG279">
            <v>0</v>
          </cell>
          <cell r="BH279">
            <v>0</v>
          </cell>
          <cell r="BI279">
            <v>10</v>
          </cell>
          <cell r="BJ279">
            <v>0</v>
          </cell>
          <cell r="BK279">
            <v>0</v>
          </cell>
          <cell r="BL279">
            <v>15</v>
          </cell>
          <cell r="BM279" t="str">
            <v>A(优质)</v>
          </cell>
        </row>
        <row r="279">
          <cell r="BO279" t="str">
            <v/>
          </cell>
          <cell r="BP279" t="str">
            <v/>
          </cell>
        </row>
        <row r="279">
          <cell r="BW279" t="str">
            <v/>
          </cell>
          <cell r="BX279">
            <v>44742</v>
          </cell>
          <cell r="BY279" t="str">
            <v/>
          </cell>
          <cell r="BZ279" t="str">
            <v/>
          </cell>
        </row>
        <row r="279">
          <cell r="CD279" t="str">
            <v>FET-FH-202206R0012</v>
          </cell>
          <cell r="CE279" t="str">
            <v>梁飞海</v>
          </cell>
          <cell r="CF279" t="str">
            <v>452130198410023017</v>
          </cell>
          <cell r="CG279">
            <v>13043457268</v>
          </cell>
          <cell r="CH279">
            <v>44757</v>
          </cell>
          <cell r="CI279">
            <v>44999</v>
          </cell>
        </row>
        <row r="280">
          <cell r="B280" t="str">
            <v>租赁</v>
          </cell>
        </row>
        <row r="280">
          <cell r="F280" t="str">
            <v>深圳市腾艺汽车服务有限公司</v>
          </cell>
          <cell r="G280" t="str">
            <v>352203198905023353</v>
          </cell>
          <cell r="H280">
            <v>15160136006</v>
          </cell>
          <cell r="I280" t="str">
            <v>网约车以租代购方案</v>
          </cell>
          <cell r="J280" t="str">
            <v>风神E70/DFM7001G1F1BEV</v>
          </cell>
          <cell r="K280" t="str">
            <v>深圳</v>
          </cell>
        </row>
        <row r="280">
          <cell r="M280" t="str">
            <v>深圳市龙华区陶园路113号</v>
          </cell>
          <cell r="N280" t="str">
            <v>张晓凤</v>
          </cell>
          <cell r="O280" t="str">
            <v>丁艺</v>
          </cell>
          <cell r="P280" t="str">
            <v>徐莹莹</v>
          </cell>
          <cell r="Q280" t="str">
            <v>施吓辉</v>
          </cell>
          <cell r="R280">
            <v>15160136006</v>
          </cell>
          <cell r="S280" t="str">
            <v>李玮</v>
          </cell>
          <cell r="T280">
            <v>18605933100</v>
          </cell>
          <cell r="U280" t="str">
            <v>深圳市舒适捷汽车租赁有限公司</v>
          </cell>
        </row>
        <row r="280">
          <cell r="W280" t="str">
            <v>LDP31B967NG036807</v>
          </cell>
          <cell r="X280" t="str">
            <v>粤BDQ2460</v>
          </cell>
          <cell r="Y280" t="str">
            <v>862052211200936</v>
          </cell>
          <cell r="Z280">
            <v>45087</v>
          </cell>
          <cell r="AA280">
            <v>45106</v>
          </cell>
          <cell r="AB280" t="str">
            <v>2023/06</v>
          </cell>
          <cell r="AC280">
            <v>1</v>
          </cell>
          <cell r="AD280">
            <v>0</v>
          </cell>
          <cell r="AE280">
            <v>300</v>
          </cell>
          <cell r="AF280">
            <v>0</v>
          </cell>
          <cell r="AG280">
            <v>0</v>
          </cell>
          <cell r="AH280">
            <v>44742</v>
          </cell>
          <cell r="AI280">
            <v>44743</v>
          </cell>
          <cell r="AJ280">
            <v>44742</v>
          </cell>
        </row>
        <row r="280">
          <cell r="AL280">
            <v>9000</v>
          </cell>
          <cell r="AM280">
            <v>44742</v>
          </cell>
          <cell r="AN280" t="str">
            <v>深圳市舒适橙出行科技有限公司公账</v>
          </cell>
          <cell r="AO280">
            <v>2980</v>
          </cell>
          <cell r="AP280">
            <v>44770</v>
          </cell>
          <cell r="AQ280">
            <v>44862</v>
          </cell>
          <cell r="AR280">
            <v>3</v>
          </cell>
          <cell r="AS280">
            <v>8940</v>
          </cell>
          <cell r="AT280">
            <v>3</v>
          </cell>
          <cell r="AU280">
            <v>8940</v>
          </cell>
          <cell r="AV280" t="str">
            <v>正常</v>
          </cell>
          <cell r="AW280">
            <v>0</v>
          </cell>
          <cell r="AX280">
            <v>0</v>
          </cell>
          <cell r="AY280">
            <v>17400.33</v>
          </cell>
        </row>
        <row r="280">
          <cell r="BA280">
            <v>29</v>
          </cell>
          <cell r="BB280">
            <v>181.052068965517</v>
          </cell>
        </row>
        <row r="280">
          <cell r="BE280">
            <v>5</v>
          </cell>
          <cell r="BF280">
            <v>0</v>
          </cell>
          <cell r="BG280">
            <v>0</v>
          </cell>
          <cell r="BH280">
            <v>5</v>
          </cell>
          <cell r="BI280">
            <v>10</v>
          </cell>
          <cell r="BJ280">
            <v>0</v>
          </cell>
          <cell r="BK280">
            <v>0</v>
          </cell>
          <cell r="BL280">
            <v>20</v>
          </cell>
          <cell r="BM280" t="str">
            <v>A(优质)</v>
          </cell>
        </row>
        <row r="280">
          <cell r="BO280" t="str">
            <v/>
          </cell>
          <cell r="BP280" t="str">
            <v/>
          </cell>
        </row>
        <row r="280">
          <cell r="BW280" t="str">
            <v/>
          </cell>
          <cell r="BX280">
            <v>44742</v>
          </cell>
          <cell r="BY280" t="str">
            <v/>
          </cell>
          <cell r="BZ280" t="str">
            <v/>
          </cell>
        </row>
        <row r="280">
          <cell r="CD280" t="str">
            <v>FET-FH-202206R0012</v>
          </cell>
          <cell r="CE280" t="str">
            <v>路恒新</v>
          </cell>
          <cell r="CF280" t="str">
            <v>411123199312018014</v>
          </cell>
          <cell r="CG280">
            <v>13923478414</v>
          </cell>
          <cell r="CH280">
            <v>44750</v>
          </cell>
          <cell r="CI280">
            <v>44992</v>
          </cell>
        </row>
        <row r="281">
          <cell r="B281" t="str">
            <v>租赁</v>
          </cell>
        </row>
        <row r="281">
          <cell r="F281" t="str">
            <v>深圳市腾艺汽车服务有限公司</v>
          </cell>
          <cell r="G281" t="str">
            <v>352203198905023353</v>
          </cell>
          <cell r="H281">
            <v>15160136006</v>
          </cell>
          <cell r="I281" t="str">
            <v>网约车以租代购方案</v>
          </cell>
          <cell r="J281" t="str">
            <v>风神E70/DFM7001G1F1BEV</v>
          </cell>
          <cell r="K281" t="str">
            <v>深圳</v>
          </cell>
        </row>
        <row r="281">
          <cell r="M281" t="str">
            <v>深圳市龙华区陶园路113号</v>
          </cell>
          <cell r="N281" t="str">
            <v>张晓凤</v>
          </cell>
          <cell r="O281" t="str">
            <v>丁艺</v>
          </cell>
          <cell r="P281" t="str">
            <v>徐莹莹</v>
          </cell>
          <cell r="Q281" t="str">
            <v>施吓辉</v>
          </cell>
          <cell r="R281">
            <v>15160136006</v>
          </cell>
          <cell r="S281" t="str">
            <v>李玮</v>
          </cell>
          <cell r="T281">
            <v>18605933100</v>
          </cell>
          <cell r="U281" t="str">
            <v>深圳市舒适捷汽车租赁有限公司</v>
          </cell>
        </row>
        <row r="281">
          <cell r="W281" t="str">
            <v>LDP31B962NG043910</v>
          </cell>
          <cell r="X281" t="str">
            <v>粤BDW8506</v>
          </cell>
          <cell r="Y281" t="str">
            <v>862052211200925</v>
          </cell>
          <cell r="Z281">
            <v>45087</v>
          </cell>
          <cell r="AA281">
            <v>45104</v>
          </cell>
          <cell r="AB281" t="str">
            <v>2023/06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44742</v>
          </cell>
          <cell r="AI281">
            <v>44743</v>
          </cell>
          <cell r="AJ281">
            <v>44742</v>
          </cell>
        </row>
        <row r="281">
          <cell r="AL281">
            <v>9000</v>
          </cell>
          <cell r="AM281">
            <v>44742</v>
          </cell>
          <cell r="AN281" t="str">
            <v>深圳市舒适橙出行科技有限公司公账</v>
          </cell>
          <cell r="AO281">
            <v>2980</v>
          </cell>
          <cell r="AP281">
            <v>44770</v>
          </cell>
          <cell r="AQ281">
            <v>44862</v>
          </cell>
          <cell r="AR281">
            <v>3</v>
          </cell>
          <cell r="AS281">
            <v>8940</v>
          </cell>
          <cell r="AT281">
            <v>3</v>
          </cell>
          <cell r="AU281">
            <v>8940</v>
          </cell>
          <cell r="AV281" t="str">
            <v>正常</v>
          </cell>
          <cell r="AW281">
            <v>0</v>
          </cell>
          <cell r="AX281">
            <v>0</v>
          </cell>
          <cell r="AY281">
            <v>14802.17</v>
          </cell>
        </row>
        <row r="281">
          <cell r="BA281">
            <v>31</v>
          </cell>
          <cell r="BB281">
            <v>72.5103225806452</v>
          </cell>
        </row>
        <row r="281">
          <cell r="BE281">
            <v>5</v>
          </cell>
          <cell r="BF281">
            <v>5</v>
          </cell>
          <cell r="BG281">
            <v>0</v>
          </cell>
          <cell r="BH281">
            <v>0</v>
          </cell>
          <cell r="BI281">
            <v>10</v>
          </cell>
          <cell r="BJ281">
            <v>0</v>
          </cell>
          <cell r="BK281">
            <v>0</v>
          </cell>
          <cell r="BL281">
            <v>20</v>
          </cell>
          <cell r="BM281" t="str">
            <v>A(优质)</v>
          </cell>
        </row>
        <row r="281">
          <cell r="BO281" t="str">
            <v/>
          </cell>
          <cell r="BP281" t="str">
            <v/>
          </cell>
        </row>
        <row r="281">
          <cell r="BW281" t="str">
            <v/>
          </cell>
          <cell r="BX281">
            <v>44742</v>
          </cell>
          <cell r="BY281" t="str">
            <v/>
          </cell>
          <cell r="BZ281" t="str">
            <v/>
          </cell>
        </row>
        <row r="281">
          <cell r="CD281" t="str">
            <v>FET-FH-202206R0021</v>
          </cell>
          <cell r="CE281" t="str">
            <v>陈明强</v>
          </cell>
          <cell r="CF281" t="str">
            <v>440882198704052332</v>
          </cell>
          <cell r="CG281">
            <v>13676222283</v>
          </cell>
          <cell r="CH281">
            <v>44744</v>
          </cell>
          <cell r="CI281">
            <v>45108</v>
          </cell>
        </row>
        <row r="282">
          <cell r="B282" t="str">
            <v>租赁</v>
          </cell>
        </row>
        <row r="282">
          <cell r="F282" t="str">
            <v>深圳市腾艺汽车服务有限公司</v>
          </cell>
          <cell r="G282" t="str">
            <v>352203198905023353</v>
          </cell>
          <cell r="H282">
            <v>15160136006</v>
          </cell>
          <cell r="I282" t="str">
            <v>网约车以租代购方案</v>
          </cell>
          <cell r="J282" t="str">
            <v>风神E70/DFM7001G1F1BEV</v>
          </cell>
          <cell r="K282" t="str">
            <v>深圳</v>
          </cell>
        </row>
        <row r="282">
          <cell r="M282" t="str">
            <v>深圳市龙华区陶园路113号</v>
          </cell>
          <cell r="N282" t="str">
            <v>张晓凤</v>
          </cell>
          <cell r="O282" t="str">
            <v>丁艺</v>
          </cell>
          <cell r="P282" t="str">
            <v>徐莹莹</v>
          </cell>
          <cell r="Q282" t="str">
            <v>施吓辉</v>
          </cell>
          <cell r="R282">
            <v>15160136006</v>
          </cell>
          <cell r="S282" t="str">
            <v>李玮</v>
          </cell>
          <cell r="T282">
            <v>18605933100</v>
          </cell>
          <cell r="U282" t="str">
            <v>深圳市舒适捷汽车租赁有限公司</v>
          </cell>
        </row>
        <row r="282">
          <cell r="W282" t="str">
            <v>LDP31B969NG043452</v>
          </cell>
          <cell r="X282" t="str">
            <v>粤BDT6719</v>
          </cell>
          <cell r="Y282" t="str">
            <v>862052211201466</v>
          </cell>
          <cell r="Z282">
            <v>45087</v>
          </cell>
          <cell r="AA282">
            <v>45106</v>
          </cell>
          <cell r="AB282" t="str">
            <v>2023/06</v>
          </cell>
          <cell r="AC282">
            <v>4</v>
          </cell>
          <cell r="AD282">
            <v>15</v>
          </cell>
          <cell r="AE282">
            <v>1600</v>
          </cell>
          <cell r="AF282">
            <v>0</v>
          </cell>
          <cell r="AG282">
            <v>0</v>
          </cell>
          <cell r="AH282">
            <v>44742</v>
          </cell>
          <cell r="AI282">
            <v>44743</v>
          </cell>
          <cell r="AJ282">
            <v>44742</v>
          </cell>
        </row>
        <row r="282">
          <cell r="AL282">
            <v>9000</v>
          </cell>
          <cell r="AM282">
            <v>44742</v>
          </cell>
          <cell r="AN282" t="str">
            <v>深圳市舒适橙出行科技有限公司公账</v>
          </cell>
          <cell r="AO282">
            <v>2980</v>
          </cell>
          <cell r="AP282">
            <v>44770</v>
          </cell>
          <cell r="AQ282">
            <v>44862</v>
          </cell>
          <cell r="AR282">
            <v>3</v>
          </cell>
          <cell r="AS282">
            <v>8940</v>
          </cell>
          <cell r="AT282">
            <v>3</v>
          </cell>
          <cell r="AU282">
            <v>8940</v>
          </cell>
          <cell r="AV282" t="str">
            <v>正常</v>
          </cell>
          <cell r="AW282">
            <v>0</v>
          </cell>
          <cell r="AX282">
            <v>0</v>
          </cell>
          <cell r="AY282">
            <v>14738.1</v>
          </cell>
        </row>
        <row r="282">
          <cell r="BA282">
            <v>30</v>
          </cell>
          <cell r="BB282">
            <v>153.352666666667</v>
          </cell>
        </row>
        <row r="282">
          <cell r="BE282">
            <v>5</v>
          </cell>
          <cell r="BF282">
            <v>0</v>
          </cell>
          <cell r="BG282">
            <v>0</v>
          </cell>
          <cell r="BH282" t="str">
            <v/>
          </cell>
          <cell r="BI282">
            <v>10</v>
          </cell>
          <cell r="BJ282">
            <v>0</v>
          </cell>
          <cell r="BK282">
            <v>0</v>
          </cell>
          <cell r="BL282">
            <v>15</v>
          </cell>
          <cell r="BM282" t="str">
            <v>A(优质)</v>
          </cell>
        </row>
        <row r="282">
          <cell r="BO282" t="str">
            <v/>
          </cell>
          <cell r="BP282" t="str">
            <v/>
          </cell>
        </row>
        <row r="282">
          <cell r="BW282" t="str">
            <v/>
          </cell>
          <cell r="BX282">
            <v>44742</v>
          </cell>
          <cell r="BY282" t="str">
            <v/>
          </cell>
          <cell r="BZ282" t="str">
            <v/>
          </cell>
        </row>
        <row r="282">
          <cell r="CD282" t="str">
            <v>FET-FH-202206R0015</v>
          </cell>
          <cell r="CE282" t="str">
            <v>杨春林</v>
          </cell>
          <cell r="CF282" t="str">
            <v>512923197511204679</v>
          </cell>
          <cell r="CG282">
            <v>18181817447</v>
          </cell>
          <cell r="CH282">
            <v>44750</v>
          </cell>
          <cell r="CI282">
            <v>44992</v>
          </cell>
        </row>
        <row r="283">
          <cell r="B283" t="str">
            <v>租赁</v>
          </cell>
        </row>
        <row r="283">
          <cell r="F283" t="str">
            <v>深圳市腾艺汽车服务有限公司</v>
          </cell>
          <cell r="G283" t="str">
            <v>352203198905023353</v>
          </cell>
          <cell r="H283">
            <v>15160136006</v>
          </cell>
          <cell r="I283" t="str">
            <v>网约车以租代购方案</v>
          </cell>
          <cell r="J283" t="str">
            <v>风神E70/DFM7001G1F1BEV</v>
          </cell>
          <cell r="K283" t="str">
            <v>深圳</v>
          </cell>
        </row>
        <row r="283">
          <cell r="M283" t="str">
            <v>深圳市龙华区陶园路113号</v>
          </cell>
          <cell r="N283" t="str">
            <v>张晓凤</v>
          </cell>
          <cell r="O283" t="str">
            <v>丁艺</v>
          </cell>
          <cell r="P283" t="str">
            <v>徐莹莹</v>
          </cell>
          <cell r="Q283" t="str">
            <v>施吓辉</v>
          </cell>
          <cell r="R283">
            <v>15160136006</v>
          </cell>
          <cell r="S283" t="str">
            <v>李玮</v>
          </cell>
          <cell r="T283">
            <v>18605933100</v>
          </cell>
          <cell r="U283" t="str">
            <v>深圳市舒适捷汽车租赁有限公司</v>
          </cell>
        </row>
        <row r="283">
          <cell r="W283" t="str">
            <v>LDP31B968NG036914</v>
          </cell>
          <cell r="X283" t="str">
            <v>粤BDJ1056</v>
          </cell>
          <cell r="Y283" t="str">
            <v>862052211200722</v>
          </cell>
          <cell r="Z283">
            <v>45087</v>
          </cell>
          <cell r="AA283">
            <v>45106</v>
          </cell>
          <cell r="AB283" t="str">
            <v>2023/06</v>
          </cell>
          <cell r="AC283">
            <v>2</v>
          </cell>
          <cell r="AD283">
            <v>0</v>
          </cell>
          <cell r="AE283">
            <v>200</v>
          </cell>
          <cell r="AF283">
            <v>0</v>
          </cell>
          <cell r="AG283">
            <v>0</v>
          </cell>
          <cell r="AH283">
            <v>44742</v>
          </cell>
          <cell r="AI283">
            <v>44743</v>
          </cell>
          <cell r="AJ283">
            <v>44742</v>
          </cell>
        </row>
        <row r="283">
          <cell r="AL283">
            <v>9000</v>
          </cell>
          <cell r="AM283">
            <v>44742</v>
          </cell>
          <cell r="AN283" t="str">
            <v>深圳市舒适橙出行科技有限公司公账</v>
          </cell>
          <cell r="AO283">
            <v>2980</v>
          </cell>
          <cell r="AP283">
            <v>44770</v>
          </cell>
          <cell r="AQ283">
            <v>44862</v>
          </cell>
          <cell r="AR283">
            <v>3</v>
          </cell>
          <cell r="AS283">
            <v>8940</v>
          </cell>
          <cell r="AT283">
            <v>3</v>
          </cell>
          <cell r="AU283">
            <v>8940</v>
          </cell>
          <cell r="AV283" t="str">
            <v>正常</v>
          </cell>
          <cell r="AW283">
            <v>0</v>
          </cell>
          <cell r="AX283">
            <v>0</v>
          </cell>
          <cell r="AY283">
            <v>28415.01</v>
          </cell>
        </row>
        <row r="283">
          <cell r="BA283">
            <v>31</v>
          </cell>
          <cell r="BB283">
            <v>372.162258064516</v>
          </cell>
        </row>
        <row r="283">
          <cell r="BE283">
            <v>5</v>
          </cell>
          <cell r="BF283">
            <v>0</v>
          </cell>
          <cell r="BG283">
            <v>0</v>
          </cell>
          <cell r="BH283">
            <v>10</v>
          </cell>
          <cell r="BI283">
            <v>10</v>
          </cell>
          <cell r="BJ283">
            <v>0</v>
          </cell>
          <cell r="BK283">
            <v>0</v>
          </cell>
          <cell r="BL283">
            <v>25</v>
          </cell>
          <cell r="BM283" t="str">
            <v>A(优质)</v>
          </cell>
        </row>
        <row r="283">
          <cell r="BO283" t="str">
            <v/>
          </cell>
          <cell r="BP283" t="str">
            <v/>
          </cell>
        </row>
        <row r="283">
          <cell r="BW283" t="str">
            <v/>
          </cell>
          <cell r="BX283">
            <v>44742</v>
          </cell>
          <cell r="BY283" t="str">
            <v/>
          </cell>
          <cell r="BZ283" t="str">
            <v/>
          </cell>
        </row>
        <row r="283">
          <cell r="CD283" t="str">
            <v>FET-FH-202206R0015</v>
          </cell>
          <cell r="CE283" t="str">
            <v>姚芳铭</v>
          </cell>
          <cell r="CF283" t="str">
            <v>362532198704271713</v>
          </cell>
          <cell r="CG283">
            <v>18820207006</v>
          </cell>
          <cell r="CH283">
            <v>44750</v>
          </cell>
          <cell r="CI283">
            <v>44992</v>
          </cell>
        </row>
        <row r="284">
          <cell r="B284" t="str">
            <v>租赁</v>
          </cell>
        </row>
        <row r="284">
          <cell r="F284" t="str">
            <v>深圳市腾艺汽车服务有限公司</v>
          </cell>
          <cell r="G284" t="str">
            <v>352203198905023353</v>
          </cell>
          <cell r="H284">
            <v>15160136006</v>
          </cell>
          <cell r="I284" t="str">
            <v>网约车以租代购方案</v>
          </cell>
          <cell r="J284" t="str">
            <v>风神E70/DFM7001G1F1BEV</v>
          </cell>
          <cell r="K284" t="str">
            <v>深圳</v>
          </cell>
        </row>
        <row r="284">
          <cell r="M284" t="str">
            <v>深圳市龙华区陶园路113号</v>
          </cell>
          <cell r="N284" t="str">
            <v>张晓凤</v>
          </cell>
          <cell r="O284" t="str">
            <v>丁艺</v>
          </cell>
          <cell r="P284" t="str">
            <v>徐莹莹</v>
          </cell>
          <cell r="Q284" t="str">
            <v>施吓辉</v>
          </cell>
          <cell r="R284">
            <v>15160136006</v>
          </cell>
          <cell r="S284" t="str">
            <v>李玮</v>
          </cell>
          <cell r="T284">
            <v>18605933100</v>
          </cell>
          <cell r="U284" t="str">
            <v>深圳市舒适捷汽车租赁有限公司</v>
          </cell>
        </row>
        <row r="284">
          <cell r="W284" t="str">
            <v>LDP31B960NG036888</v>
          </cell>
          <cell r="X284" t="str">
            <v>粤BDZ8267</v>
          </cell>
          <cell r="Y284" t="str">
            <v>862052211201748</v>
          </cell>
          <cell r="Z284">
            <v>45087</v>
          </cell>
          <cell r="AA284">
            <v>45106</v>
          </cell>
          <cell r="AB284" t="str">
            <v>2023/06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44742</v>
          </cell>
          <cell r="AI284">
            <v>44743</v>
          </cell>
          <cell r="AJ284">
            <v>44742</v>
          </cell>
        </row>
        <row r="284">
          <cell r="AL284">
            <v>9000</v>
          </cell>
          <cell r="AM284">
            <v>44742</v>
          </cell>
          <cell r="AN284" t="str">
            <v>深圳市舒适橙出行科技有限公司公账</v>
          </cell>
          <cell r="AO284">
            <v>2980</v>
          </cell>
          <cell r="AP284">
            <v>44770</v>
          </cell>
          <cell r="AQ284">
            <v>44862</v>
          </cell>
          <cell r="AR284">
            <v>3</v>
          </cell>
          <cell r="AS284">
            <v>8940</v>
          </cell>
          <cell r="AT284">
            <v>3</v>
          </cell>
          <cell r="AU284">
            <v>8940</v>
          </cell>
          <cell r="AV284" t="str">
            <v>正常</v>
          </cell>
          <cell r="AW284">
            <v>0</v>
          </cell>
          <cell r="AX284">
            <v>0</v>
          </cell>
          <cell r="AY284">
            <v>17017.19</v>
          </cell>
        </row>
        <row r="284">
          <cell r="BA284">
            <v>26</v>
          </cell>
          <cell r="BB284">
            <v>208.064230769231</v>
          </cell>
        </row>
        <row r="284">
          <cell r="BE284">
            <v>5</v>
          </cell>
          <cell r="BF284">
            <v>5</v>
          </cell>
          <cell r="BG284">
            <v>0</v>
          </cell>
          <cell r="BH284">
            <v>0</v>
          </cell>
          <cell r="BI284">
            <v>10</v>
          </cell>
          <cell r="BJ284">
            <v>0</v>
          </cell>
          <cell r="BK284">
            <v>0</v>
          </cell>
          <cell r="BL284">
            <v>20</v>
          </cell>
          <cell r="BM284" t="str">
            <v>A(优质)</v>
          </cell>
        </row>
        <row r="284">
          <cell r="BO284" t="str">
            <v/>
          </cell>
          <cell r="BP284" t="str">
            <v/>
          </cell>
        </row>
        <row r="284">
          <cell r="BW284" t="str">
            <v/>
          </cell>
          <cell r="BX284">
            <v>44742</v>
          </cell>
          <cell r="BY284" t="str">
            <v/>
          </cell>
          <cell r="BZ284" t="str">
            <v/>
          </cell>
        </row>
        <row r="284">
          <cell r="CD284" t="str">
            <v>FET-FH-202206R0015</v>
          </cell>
          <cell r="CE284" t="str">
            <v>黄大岭</v>
          </cell>
          <cell r="CF284" t="str">
            <v>441721199106175532</v>
          </cell>
          <cell r="CG284">
            <v>15819873039</v>
          </cell>
          <cell r="CH284">
            <v>44748</v>
          </cell>
          <cell r="CI284">
            <v>44990</v>
          </cell>
        </row>
        <row r="285">
          <cell r="B285" t="str">
            <v>租赁</v>
          </cell>
        </row>
        <row r="285">
          <cell r="F285" t="str">
            <v>深圳市腾艺汽车服务有限公司</v>
          </cell>
          <cell r="G285" t="str">
            <v>352203198905023353</v>
          </cell>
          <cell r="H285">
            <v>15160136006</v>
          </cell>
          <cell r="I285" t="str">
            <v>网约车以租代购方案</v>
          </cell>
          <cell r="J285" t="str">
            <v>风神E70/DFM7001G1F1BEV</v>
          </cell>
          <cell r="K285" t="str">
            <v>深圳</v>
          </cell>
        </row>
        <row r="285">
          <cell r="M285" t="str">
            <v>深圳市龙华区陶园路113号</v>
          </cell>
          <cell r="N285" t="str">
            <v>张晓凤</v>
          </cell>
          <cell r="O285" t="str">
            <v>丁艺</v>
          </cell>
          <cell r="P285" t="str">
            <v>徐莹莹</v>
          </cell>
          <cell r="Q285" t="str">
            <v>施吓辉</v>
          </cell>
          <cell r="R285">
            <v>15160136006</v>
          </cell>
          <cell r="S285" t="str">
            <v>李玮</v>
          </cell>
          <cell r="T285">
            <v>18605933100</v>
          </cell>
          <cell r="U285" t="str">
            <v>深圳市舒适捷汽车租赁有限公司</v>
          </cell>
        </row>
        <row r="285">
          <cell r="W285" t="str">
            <v>LDP31B96XNG043914</v>
          </cell>
          <cell r="X285" t="str">
            <v>粤BD92533</v>
          </cell>
          <cell r="Y285" t="str">
            <v>862052211201477</v>
          </cell>
          <cell r="Z285">
            <v>45087</v>
          </cell>
          <cell r="AA285">
            <v>45106</v>
          </cell>
          <cell r="AB285" t="str">
            <v>2023/06</v>
          </cell>
          <cell r="AC285">
            <v>1</v>
          </cell>
          <cell r="AD285">
            <v>0</v>
          </cell>
          <cell r="AE285">
            <v>300</v>
          </cell>
          <cell r="AF285">
            <v>0</v>
          </cell>
          <cell r="AG285">
            <v>0</v>
          </cell>
          <cell r="AH285">
            <v>44742</v>
          </cell>
          <cell r="AI285">
            <v>44743</v>
          </cell>
          <cell r="AJ285">
            <v>44742</v>
          </cell>
        </row>
        <row r="285">
          <cell r="AL285">
            <v>9000</v>
          </cell>
          <cell r="AM285">
            <v>44742</v>
          </cell>
          <cell r="AN285" t="str">
            <v>深圳市舒适橙出行科技有限公司公账</v>
          </cell>
          <cell r="AO285">
            <v>2980</v>
          </cell>
          <cell r="AP285">
            <v>44770</v>
          </cell>
          <cell r="AQ285">
            <v>44862</v>
          </cell>
          <cell r="AR285">
            <v>3</v>
          </cell>
          <cell r="AS285">
            <v>8940</v>
          </cell>
          <cell r="AT285">
            <v>3</v>
          </cell>
          <cell r="AU285">
            <v>8940</v>
          </cell>
          <cell r="AV285" t="str">
            <v>正常</v>
          </cell>
          <cell r="AW285">
            <v>0</v>
          </cell>
          <cell r="AX285">
            <v>0</v>
          </cell>
          <cell r="AY285">
            <v>17969.83</v>
          </cell>
        </row>
        <row r="285">
          <cell r="BA285">
            <v>1</v>
          </cell>
          <cell r="BB285">
            <v>29.03</v>
          </cell>
        </row>
        <row r="285">
          <cell r="BE285">
            <v>5</v>
          </cell>
          <cell r="BF285">
            <v>10</v>
          </cell>
          <cell r="BG285">
            <v>0</v>
          </cell>
          <cell r="BH285">
            <v>5</v>
          </cell>
          <cell r="BI285">
            <v>10</v>
          </cell>
          <cell r="BJ285">
            <v>0</v>
          </cell>
          <cell r="BK285">
            <v>0</v>
          </cell>
          <cell r="BL285">
            <v>30</v>
          </cell>
          <cell r="BM285" t="str">
            <v>A(优质)</v>
          </cell>
        </row>
        <row r="285">
          <cell r="BO285" t="str">
            <v/>
          </cell>
          <cell r="BP285" t="str">
            <v/>
          </cell>
        </row>
        <row r="285">
          <cell r="BW285" t="str">
            <v/>
          </cell>
          <cell r="BX285">
            <v>44742</v>
          </cell>
          <cell r="BY285" t="str">
            <v/>
          </cell>
          <cell r="BZ285" t="str">
            <v/>
          </cell>
        </row>
        <row r="285">
          <cell r="CD285" t="str">
            <v>FET-FH-202206R0015</v>
          </cell>
          <cell r="CE285" t="str">
            <v>陈登</v>
          </cell>
          <cell r="CF285" t="str">
            <v>362132197811022214</v>
          </cell>
          <cell r="CG285">
            <v>13319476177</v>
          </cell>
          <cell r="CH285">
            <v>44744</v>
          </cell>
          <cell r="CI285">
            <v>45108</v>
          </cell>
        </row>
        <row r="286">
          <cell r="B286" t="str">
            <v>租赁</v>
          </cell>
        </row>
        <row r="286">
          <cell r="F286" t="str">
            <v>深圳市腾艺汽车服务有限公司</v>
          </cell>
          <cell r="G286" t="str">
            <v>352203198905023353</v>
          </cell>
          <cell r="H286">
            <v>15160136006</v>
          </cell>
          <cell r="I286" t="str">
            <v>网约车以租代购方案</v>
          </cell>
          <cell r="J286" t="str">
            <v>风神E70/DFM7001G1F1BEV</v>
          </cell>
          <cell r="K286" t="str">
            <v>深圳</v>
          </cell>
        </row>
        <row r="286">
          <cell r="M286" t="str">
            <v>深圳市龙华区陶园路113号</v>
          </cell>
          <cell r="N286" t="str">
            <v>张晓凤</v>
          </cell>
          <cell r="O286" t="str">
            <v>丁艺</v>
          </cell>
          <cell r="P286" t="str">
            <v>徐莹莹</v>
          </cell>
          <cell r="Q286" t="str">
            <v>施吓辉</v>
          </cell>
          <cell r="R286">
            <v>15160136006</v>
          </cell>
          <cell r="S286" t="str">
            <v>李玮</v>
          </cell>
          <cell r="T286">
            <v>18605933100</v>
          </cell>
          <cell r="U286" t="str">
            <v>深圳市舒适捷汽车租赁有限公司</v>
          </cell>
        </row>
        <row r="286">
          <cell r="W286" t="str">
            <v>LDP31B964NG036893</v>
          </cell>
          <cell r="X286" t="str">
            <v>粤BDZ3528</v>
          </cell>
          <cell r="Y286" t="str">
            <v>862052211201156</v>
          </cell>
          <cell r="Z286">
            <v>45087</v>
          </cell>
          <cell r="AA286">
            <v>45106</v>
          </cell>
          <cell r="AB286" t="str">
            <v>2023/06</v>
          </cell>
          <cell r="AC286">
            <v>1</v>
          </cell>
          <cell r="AD286">
            <v>0</v>
          </cell>
          <cell r="AE286">
            <v>300</v>
          </cell>
          <cell r="AF286">
            <v>0</v>
          </cell>
          <cell r="AG286">
            <v>0</v>
          </cell>
          <cell r="AH286">
            <v>44742</v>
          </cell>
          <cell r="AI286">
            <v>44743</v>
          </cell>
          <cell r="AJ286">
            <v>44742</v>
          </cell>
        </row>
        <row r="286">
          <cell r="AL286">
            <v>9000</v>
          </cell>
          <cell r="AM286">
            <v>44742</v>
          </cell>
          <cell r="AN286" t="str">
            <v>深圳市舒适橙出行科技有限公司公账</v>
          </cell>
          <cell r="AO286">
            <v>2980</v>
          </cell>
          <cell r="AP286">
            <v>44770</v>
          </cell>
          <cell r="AQ286">
            <v>44862</v>
          </cell>
          <cell r="AR286">
            <v>3</v>
          </cell>
          <cell r="AS286">
            <v>8940</v>
          </cell>
          <cell r="AT286">
            <v>3</v>
          </cell>
          <cell r="AU286">
            <v>8940</v>
          </cell>
          <cell r="AV286" t="str">
            <v>正常</v>
          </cell>
          <cell r="AW286">
            <v>0</v>
          </cell>
          <cell r="AX286">
            <v>0</v>
          </cell>
          <cell r="AY286">
            <v>19118.4</v>
          </cell>
        </row>
        <row r="286">
          <cell r="BA286">
            <v>25</v>
          </cell>
          <cell r="BB286">
            <v>193.3472</v>
          </cell>
        </row>
        <row r="286">
          <cell r="BE286">
            <v>5</v>
          </cell>
          <cell r="BF286">
            <v>5</v>
          </cell>
          <cell r="BG286">
            <v>0</v>
          </cell>
          <cell r="BH286">
            <v>5</v>
          </cell>
          <cell r="BI286">
            <v>10</v>
          </cell>
          <cell r="BJ286">
            <v>0</v>
          </cell>
          <cell r="BK286">
            <v>0</v>
          </cell>
          <cell r="BL286">
            <v>25</v>
          </cell>
          <cell r="BM286" t="str">
            <v>A(优质)</v>
          </cell>
        </row>
        <row r="286">
          <cell r="BO286" t="str">
            <v/>
          </cell>
          <cell r="BP286" t="str">
            <v/>
          </cell>
        </row>
        <row r="286">
          <cell r="BW286" t="str">
            <v/>
          </cell>
          <cell r="BX286">
            <v>44742</v>
          </cell>
          <cell r="BY286" t="str">
            <v/>
          </cell>
          <cell r="BZ286" t="str">
            <v/>
          </cell>
        </row>
        <row r="286">
          <cell r="CD286" t="str">
            <v>FET-FH-202206R0015</v>
          </cell>
          <cell r="CE286" t="str">
            <v>刘青海</v>
          </cell>
          <cell r="CF286" t="str">
            <v>430581199004108294</v>
          </cell>
          <cell r="CG286">
            <v>18318055049</v>
          </cell>
          <cell r="CH286">
            <v>44749</v>
          </cell>
          <cell r="CI286">
            <v>44991</v>
          </cell>
        </row>
        <row r="287">
          <cell r="B287" t="str">
            <v>租赁</v>
          </cell>
        </row>
        <row r="287">
          <cell r="F287" t="str">
            <v>深圳市腾艺汽车服务有限公司</v>
          </cell>
          <cell r="G287" t="str">
            <v>352203198905023353</v>
          </cell>
          <cell r="H287">
            <v>15160136006</v>
          </cell>
          <cell r="I287" t="str">
            <v>网约车以租代购方案</v>
          </cell>
          <cell r="J287" t="str">
            <v>风神E70/DFM7001G1F1BEV</v>
          </cell>
          <cell r="K287" t="str">
            <v>深圳</v>
          </cell>
        </row>
        <row r="287">
          <cell r="M287" t="str">
            <v>深圳市龙华区陶园路113号</v>
          </cell>
          <cell r="N287" t="str">
            <v>张晓凤</v>
          </cell>
          <cell r="O287" t="str">
            <v>丁艺</v>
          </cell>
          <cell r="P287" t="str">
            <v>徐莹莹</v>
          </cell>
          <cell r="Q287" t="str">
            <v>施吓辉</v>
          </cell>
          <cell r="R287">
            <v>15160136006</v>
          </cell>
          <cell r="S287" t="str">
            <v>李玮</v>
          </cell>
          <cell r="T287">
            <v>18605933100</v>
          </cell>
          <cell r="U287" t="str">
            <v>深圳市舒适捷汽车租赁有限公司</v>
          </cell>
        </row>
        <row r="287">
          <cell r="W287" t="str">
            <v>LDP31B966NG036913</v>
          </cell>
          <cell r="X287" t="str">
            <v>粤BAV7243</v>
          </cell>
          <cell r="Y287" t="str">
            <v>862052211200898</v>
          </cell>
          <cell r="Z287">
            <v>45087</v>
          </cell>
          <cell r="AA287">
            <v>45104</v>
          </cell>
          <cell r="AB287" t="str">
            <v>2023/06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44742</v>
          </cell>
          <cell r="AI287">
            <v>44743</v>
          </cell>
          <cell r="AJ287">
            <v>44742</v>
          </cell>
        </row>
        <row r="287">
          <cell r="AL287">
            <v>9000</v>
          </cell>
          <cell r="AM287">
            <v>44742</v>
          </cell>
          <cell r="AN287" t="str">
            <v>深圳市舒适橙出行科技有限公司公账</v>
          </cell>
          <cell r="AO287">
            <v>2980</v>
          </cell>
          <cell r="AP287">
            <v>44770</v>
          </cell>
          <cell r="AQ287">
            <v>44862</v>
          </cell>
          <cell r="AR287">
            <v>3</v>
          </cell>
          <cell r="AS287">
            <v>8940</v>
          </cell>
          <cell r="AT287">
            <v>3</v>
          </cell>
          <cell r="AU287">
            <v>8940</v>
          </cell>
          <cell r="AV287" t="str">
            <v>正常</v>
          </cell>
          <cell r="AW287">
            <v>0</v>
          </cell>
          <cell r="AX287">
            <v>0</v>
          </cell>
          <cell r="AY287">
            <v>37344.54</v>
          </cell>
        </row>
        <row r="287">
          <cell r="BA287">
            <v>34</v>
          </cell>
          <cell r="BB287">
            <v>401.852941176471</v>
          </cell>
        </row>
        <row r="287">
          <cell r="BE287">
            <v>5</v>
          </cell>
          <cell r="BF287">
            <v>0</v>
          </cell>
          <cell r="BG287">
            <v>0</v>
          </cell>
          <cell r="BH287">
            <v>0</v>
          </cell>
          <cell r="BI287">
            <v>10</v>
          </cell>
          <cell r="BJ287">
            <v>0</v>
          </cell>
          <cell r="BK287">
            <v>0</v>
          </cell>
          <cell r="BL287">
            <v>15</v>
          </cell>
          <cell r="BM287" t="str">
            <v>A(优质)</v>
          </cell>
        </row>
        <row r="287">
          <cell r="BO287" t="str">
            <v/>
          </cell>
          <cell r="BP287" t="str">
            <v/>
          </cell>
        </row>
        <row r="287">
          <cell r="BW287" t="str">
            <v/>
          </cell>
          <cell r="BX287">
            <v>44742</v>
          </cell>
          <cell r="BY287" t="str">
            <v/>
          </cell>
          <cell r="BZ287" t="str">
            <v/>
          </cell>
        </row>
        <row r="287">
          <cell r="CD287" t="str">
            <v>FET-FH-202206R0015</v>
          </cell>
          <cell r="CE287" t="str">
            <v>潘瑶</v>
          </cell>
          <cell r="CF287" t="str">
            <v>522401199608067610</v>
          </cell>
          <cell r="CG287">
            <v>15519356800</v>
          </cell>
          <cell r="CH287">
            <v>44750</v>
          </cell>
          <cell r="CI287">
            <v>45114</v>
          </cell>
        </row>
        <row r="288">
          <cell r="B288" t="str">
            <v>租赁</v>
          </cell>
        </row>
        <row r="288">
          <cell r="F288" t="str">
            <v>深圳市腾艺汽车服务有限公司</v>
          </cell>
          <cell r="G288" t="str">
            <v>352203198905023353</v>
          </cell>
          <cell r="H288">
            <v>15160136006</v>
          </cell>
          <cell r="I288" t="str">
            <v>网约车以租代购方案</v>
          </cell>
          <cell r="J288" t="str">
            <v>风神E70/DFM7001G1F1BEV</v>
          </cell>
          <cell r="K288" t="str">
            <v>深圳</v>
          </cell>
        </row>
        <row r="288">
          <cell r="M288" t="str">
            <v>深圳市龙华区陶园路113号</v>
          </cell>
          <cell r="N288" t="str">
            <v>张晓凤</v>
          </cell>
          <cell r="O288" t="str">
            <v>丁艺</v>
          </cell>
          <cell r="P288" t="str">
            <v>徐莹莹</v>
          </cell>
          <cell r="Q288" t="str">
            <v>施吓辉</v>
          </cell>
          <cell r="R288">
            <v>15160136006</v>
          </cell>
          <cell r="S288" t="str">
            <v>李玮</v>
          </cell>
          <cell r="T288">
            <v>18605933100</v>
          </cell>
          <cell r="U288" t="str">
            <v>深圳市舒适捷汽车租赁有限公司</v>
          </cell>
        </row>
        <row r="288">
          <cell r="W288" t="str">
            <v>LDP31B963NG035640</v>
          </cell>
          <cell r="X288" t="str">
            <v>粤BD84213</v>
          </cell>
          <cell r="Y288" t="str">
            <v>862052211201443</v>
          </cell>
          <cell r="Z288">
            <v>45087</v>
          </cell>
          <cell r="AA288">
            <v>45104</v>
          </cell>
          <cell r="AB288" t="str">
            <v>2023/06</v>
          </cell>
          <cell r="AC288">
            <v>1</v>
          </cell>
          <cell r="AD288">
            <v>0</v>
          </cell>
          <cell r="AE288">
            <v>300</v>
          </cell>
          <cell r="AF288">
            <v>0</v>
          </cell>
          <cell r="AG288">
            <v>0</v>
          </cell>
          <cell r="AH288">
            <v>44742</v>
          </cell>
          <cell r="AI288">
            <v>44743</v>
          </cell>
          <cell r="AJ288">
            <v>44742</v>
          </cell>
        </row>
        <row r="288">
          <cell r="AL288">
            <v>9000</v>
          </cell>
          <cell r="AM288">
            <v>44742</v>
          </cell>
          <cell r="AN288" t="str">
            <v>深圳市舒适橙出行科技有限公司公账</v>
          </cell>
          <cell r="AO288">
            <v>2980</v>
          </cell>
          <cell r="AP288">
            <v>44770</v>
          </cell>
          <cell r="AQ288">
            <v>44862</v>
          </cell>
          <cell r="AR288">
            <v>3</v>
          </cell>
          <cell r="AS288">
            <v>8940</v>
          </cell>
          <cell r="AT288">
            <v>3</v>
          </cell>
          <cell r="AU288">
            <v>8940</v>
          </cell>
          <cell r="AV288" t="str">
            <v>正常</v>
          </cell>
          <cell r="AW288">
            <v>0</v>
          </cell>
          <cell r="AX288">
            <v>0</v>
          </cell>
          <cell r="AY288">
            <v>14589.54</v>
          </cell>
        </row>
        <row r="288">
          <cell r="BA288">
            <v>1</v>
          </cell>
          <cell r="BB288">
            <v>149.29</v>
          </cell>
        </row>
        <row r="288">
          <cell r="BE288">
            <v>5</v>
          </cell>
          <cell r="BF288">
            <v>5</v>
          </cell>
          <cell r="BG288">
            <v>0</v>
          </cell>
          <cell r="BH288">
            <v>5</v>
          </cell>
          <cell r="BI288">
            <v>10</v>
          </cell>
          <cell r="BJ288">
            <v>0</v>
          </cell>
          <cell r="BK288">
            <v>0</v>
          </cell>
          <cell r="BL288">
            <v>25</v>
          </cell>
          <cell r="BM288" t="str">
            <v>A(优质)</v>
          </cell>
        </row>
        <row r="288">
          <cell r="BO288" t="str">
            <v/>
          </cell>
          <cell r="BP288" t="str">
            <v/>
          </cell>
        </row>
        <row r="288">
          <cell r="BW288" t="str">
            <v/>
          </cell>
          <cell r="BX288">
            <v>44742</v>
          </cell>
          <cell r="BY288" t="str">
            <v/>
          </cell>
          <cell r="BZ288" t="str">
            <v/>
          </cell>
        </row>
        <row r="288">
          <cell r="CD288" t="str">
            <v>FET-FH-202206R0015</v>
          </cell>
          <cell r="CE288" t="str">
            <v>唐光荣</v>
          </cell>
          <cell r="CF288" t="str">
            <v>430528197710088218</v>
          </cell>
          <cell r="CG288">
            <v>13530269771</v>
          </cell>
          <cell r="CH288">
            <v>44750</v>
          </cell>
          <cell r="CI288">
            <v>45114</v>
          </cell>
        </row>
        <row r="289">
          <cell r="B289" t="str">
            <v>租赁</v>
          </cell>
        </row>
        <row r="289">
          <cell r="F289" t="str">
            <v>深圳市腾艺汽车服务有限公司</v>
          </cell>
          <cell r="G289" t="str">
            <v>352203198905023353</v>
          </cell>
          <cell r="H289">
            <v>15160136006</v>
          </cell>
          <cell r="I289" t="str">
            <v>网约车以租代购方案</v>
          </cell>
          <cell r="J289" t="str">
            <v>风神E70/DFM7001G1F1BEV</v>
          </cell>
          <cell r="K289" t="str">
            <v>深圳</v>
          </cell>
        </row>
        <row r="289">
          <cell r="M289" t="str">
            <v>深圳市龙华区陶园路113号</v>
          </cell>
          <cell r="N289" t="str">
            <v>张晓凤</v>
          </cell>
          <cell r="O289" t="str">
            <v>丁艺</v>
          </cell>
          <cell r="P289" t="str">
            <v>徐莹莹</v>
          </cell>
          <cell r="Q289" t="str">
            <v>施吓辉</v>
          </cell>
          <cell r="R289">
            <v>15160136006</v>
          </cell>
          <cell r="S289" t="str">
            <v>李玮</v>
          </cell>
          <cell r="T289">
            <v>18605933100</v>
          </cell>
          <cell r="U289" t="str">
            <v>深圳市舒适捷汽车租赁有限公司</v>
          </cell>
        </row>
        <row r="289">
          <cell r="W289" t="str">
            <v>LDP31B960NG036132</v>
          </cell>
          <cell r="X289" t="str">
            <v>粤BAW3760</v>
          </cell>
          <cell r="Y289" t="str">
            <v>862052211201456</v>
          </cell>
          <cell r="Z289">
            <v>45087</v>
          </cell>
          <cell r="AA289">
            <v>45104</v>
          </cell>
          <cell r="AB289" t="str">
            <v>2023/06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44742</v>
          </cell>
          <cell r="AI289">
            <v>44743</v>
          </cell>
          <cell r="AJ289">
            <v>44742</v>
          </cell>
        </row>
        <row r="289">
          <cell r="AL289">
            <v>9000</v>
          </cell>
          <cell r="AM289">
            <v>44742</v>
          </cell>
          <cell r="AN289" t="str">
            <v>深圳市舒适橙出行科技有限公司公账</v>
          </cell>
          <cell r="AO289">
            <v>2980</v>
          </cell>
          <cell r="AP289">
            <v>44770</v>
          </cell>
          <cell r="AQ289">
            <v>44862</v>
          </cell>
          <cell r="AR289">
            <v>3</v>
          </cell>
          <cell r="AS289">
            <v>8940</v>
          </cell>
          <cell r="AT289">
            <v>3</v>
          </cell>
          <cell r="AU289">
            <v>8940</v>
          </cell>
          <cell r="AV289" t="str">
            <v>正常</v>
          </cell>
          <cell r="AW289">
            <v>0</v>
          </cell>
          <cell r="AX289">
            <v>0</v>
          </cell>
          <cell r="AY289">
            <v>13652.51</v>
          </cell>
        </row>
        <row r="289">
          <cell r="BA289">
            <v>15</v>
          </cell>
          <cell r="BB289">
            <v>133.991333333333</v>
          </cell>
        </row>
        <row r="289">
          <cell r="BE289">
            <v>5</v>
          </cell>
          <cell r="BF289">
            <v>5</v>
          </cell>
          <cell r="BG289">
            <v>0</v>
          </cell>
          <cell r="BH289">
            <v>0</v>
          </cell>
          <cell r="BI289">
            <v>10</v>
          </cell>
          <cell r="BJ289">
            <v>0</v>
          </cell>
          <cell r="BK289">
            <v>0</v>
          </cell>
          <cell r="BL289">
            <v>20</v>
          </cell>
          <cell r="BM289" t="str">
            <v>A(优质)</v>
          </cell>
        </row>
        <row r="289">
          <cell r="BO289" t="str">
            <v/>
          </cell>
          <cell r="BP289" t="str">
            <v/>
          </cell>
        </row>
        <row r="289">
          <cell r="BW289" t="str">
            <v/>
          </cell>
          <cell r="BX289">
            <v>44742</v>
          </cell>
          <cell r="BY289" t="str">
            <v/>
          </cell>
          <cell r="BZ289" t="str">
            <v/>
          </cell>
        </row>
        <row r="289">
          <cell r="CD289" t="str">
            <v>FET-FH-202206R0015</v>
          </cell>
          <cell r="CE289" t="str">
            <v>叶华鑫</v>
          </cell>
          <cell r="CF289" t="str">
            <v>441424199908096978</v>
          </cell>
          <cell r="CG289">
            <v>13682545567</v>
          </cell>
          <cell r="CH289">
            <v>44751</v>
          </cell>
          <cell r="CI289">
            <v>44993</v>
          </cell>
        </row>
        <row r="290">
          <cell r="B290" t="str">
            <v>租赁</v>
          </cell>
        </row>
        <row r="290">
          <cell r="F290" t="str">
            <v>深圳市腾艺汽车服务有限公司</v>
          </cell>
          <cell r="G290" t="str">
            <v>352203198905023353</v>
          </cell>
          <cell r="H290">
            <v>15160136006</v>
          </cell>
          <cell r="I290" t="str">
            <v>网约车以租代购方案</v>
          </cell>
          <cell r="J290" t="str">
            <v>风神E70/DFM7001G1F1BEV</v>
          </cell>
          <cell r="K290" t="str">
            <v>深圳</v>
          </cell>
        </row>
        <row r="290">
          <cell r="M290" t="str">
            <v>深圳市龙华区陶园路113号</v>
          </cell>
          <cell r="N290" t="str">
            <v>张晓凤</v>
          </cell>
          <cell r="O290" t="str">
            <v>丁艺</v>
          </cell>
          <cell r="P290" t="str">
            <v>徐莹莹</v>
          </cell>
          <cell r="Q290" t="str">
            <v>施吓辉</v>
          </cell>
          <cell r="R290">
            <v>15160136006</v>
          </cell>
          <cell r="S290" t="str">
            <v>李玮</v>
          </cell>
          <cell r="T290">
            <v>18605933100</v>
          </cell>
          <cell r="U290" t="str">
            <v>深圳市舒适捷汽车租赁有限公司</v>
          </cell>
        </row>
        <row r="290">
          <cell r="W290" t="str">
            <v>LDP31B962NG043907</v>
          </cell>
          <cell r="X290" t="str">
            <v>粤BAW7952</v>
          </cell>
          <cell r="Y290" t="str">
            <v>862052211201446</v>
          </cell>
          <cell r="Z290">
            <v>45087</v>
          </cell>
          <cell r="AA290">
            <v>45104</v>
          </cell>
          <cell r="AB290" t="str">
            <v>2023/06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44742</v>
          </cell>
          <cell r="AI290">
            <v>44743</v>
          </cell>
          <cell r="AJ290">
            <v>44742</v>
          </cell>
        </row>
        <row r="290">
          <cell r="AL290">
            <v>9000</v>
          </cell>
          <cell r="AM290">
            <v>44742</v>
          </cell>
          <cell r="AN290" t="str">
            <v>深圳市舒适橙出行科技有限公司公账</v>
          </cell>
          <cell r="AO290">
            <v>2980</v>
          </cell>
          <cell r="AP290">
            <v>44770</v>
          </cell>
          <cell r="AQ290">
            <v>44862</v>
          </cell>
          <cell r="AR290">
            <v>3</v>
          </cell>
          <cell r="AS290">
            <v>8940</v>
          </cell>
          <cell r="AT290">
            <v>3</v>
          </cell>
          <cell r="AU290">
            <v>8940</v>
          </cell>
          <cell r="AV290" t="str">
            <v>正常</v>
          </cell>
          <cell r="AW290">
            <v>0</v>
          </cell>
          <cell r="AX290">
            <v>0</v>
          </cell>
          <cell r="AY290">
            <v>20965.16</v>
          </cell>
        </row>
        <row r="290">
          <cell r="BA290">
            <v>22</v>
          </cell>
          <cell r="BB290">
            <v>228.158636363636</v>
          </cell>
        </row>
        <row r="290">
          <cell r="BE290">
            <v>5</v>
          </cell>
          <cell r="BF290">
            <v>5</v>
          </cell>
          <cell r="BG290">
            <v>0</v>
          </cell>
          <cell r="BH290">
            <v>0</v>
          </cell>
          <cell r="BI290">
            <v>10</v>
          </cell>
          <cell r="BJ290">
            <v>0</v>
          </cell>
          <cell r="BK290">
            <v>0</v>
          </cell>
          <cell r="BL290">
            <v>20</v>
          </cell>
          <cell r="BM290" t="str">
            <v>A(优质)</v>
          </cell>
        </row>
        <row r="290">
          <cell r="BO290" t="str">
            <v/>
          </cell>
          <cell r="BP290" t="str">
            <v/>
          </cell>
        </row>
        <row r="290">
          <cell r="BW290" t="str">
            <v/>
          </cell>
          <cell r="BX290">
            <v>44742</v>
          </cell>
          <cell r="BY290" t="str">
            <v/>
          </cell>
          <cell r="BZ290" t="str">
            <v/>
          </cell>
        </row>
        <row r="290">
          <cell r="CD290" t="str">
            <v>FET-FH-202206R0015</v>
          </cell>
          <cell r="CE290" t="str">
            <v>马选瑞</v>
          </cell>
          <cell r="CF290" t="str">
            <v>411328198112156226</v>
          </cell>
          <cell r="CG290">
            <v>15012963550</v>
          </cell>
          <cell r="CH290">
            <v>44755</v>
          </cell>
          <cell r="CI290">
            <v>44998</v>
          </cell>
        </row>
        <row r="291">
          <cell r="B291" t="str">
            <v>租赁</v>
          </cell>
        </row>
        <row r="291">
          <cell r="F291" t="str">
            <v>深圳市腾艺汽车服务有限公司</v>
          </cell>
          <cell r="G291" t="str">
            <v>352203198905023353</v>
          </cell>
          <cell r="H291">
            <v>15160136006</v>
          </cell>
          <cell r="I291" t="str">
            <v>网约车以租代购方案</v>
          </cell>
          <cell r="J291" t="str">
            <v>风神E70/DFM7001G1F1BEV</v>
          </cell>
          <cell r="K291" t="str">
            <v>深圳</v>
          </cell>
        </row>
        <row r="291">
          <cell r="M291" t="str">
            <v>深圳市龙华区陶园路113号</v>
          </cell>
          <cell r="N291" t="str">
            <v>张晓凤</v>
          </cell>
          <cell r="O291" t="str">
            <v>丁艺</v>
          </cell>
          <cell r="P291" t="str">
            <v>徐莹莹</v>
          </cell>
          <cell r="Q291" t="str">
            <v>施吓辉</v>
          </cell>
          <cell r="R291">
            <v>15160136006</v>
          </cell>
          <cell r="S291" t="str">
            <v>李玮</v>
          </cell>
          <cell r="T291">
            <v>18605933100</v>
          </cell>
          <cell r="U291" t="str">
            <v>深圳市舒适捷汽车租赁有限公司</v>
          </cell>
        </row>
        <row r="291">
          <cell r="W291" t="str">
            <v>LDP31B963NG043446</v>
          </cell>
          <cell r="X291" t="str">
            <v>粤BDU3752</v>
          </cell>
          <cell r="Y291" t="str">
            <v>862052211201426</v>
          </cell>
          <cell r="Z291">
            <v>45087</v>
          </cell>
          <cell r="AA291">
            <v>45104</v>
          </cell>
          <cell r="AB291" t="str">
            <v>2023/06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44742</v>
          </cell>
          <cell r="AI291">
            <v>44743</v>
          </cell>
          <cell r="AJ291">
            <v>44742</v>
          </cell>
        </row>
        <row r="291">
          <cell r="AL291">
            <v>9000</v>
          </cell>
          <cell r="AM291">
            <v>44742</v>
          </cell>
          <cell r="AN291" t="str">
            <v>深圳市舒适橙出行科技有限公司公账</v>
          </cell>
          <cell r="AO291">
            <v>2980</v>
          </cell>
          <cell r="AP291">
            <v>44770</v>
          </cell>
          <cell r="AQ291">
            <v>44862</v>
          </cell>
          <cell r="AR291">
            <v>3</v>
          </cell>
          <cell r="AS291">
            <v>8940</v>
          </cell>
          <cell r="AT291">
            <v>3</v>
          </cell>
          <cell r="AU291">
            <v>8940</v>
          </cell>
          <cell r="AV291" t="str">
            <v>正常</v>
          </cell>
          <cell r="AW291">
            <v>0</v>
          </cell>
          <cell r="AX291">
            <v>0</v>
          </cell>
          <cell r="AY291">
            <v>23025.49</v>
          </cell>
        </row>
        <row r="291">
          <cell r="BA291">
            <v>33</v>
          </cell>
          <cell r="BB291">
            <v>230.951818181818</v>
          </cell>
        </row>
        <row r="291">
          <cell r="BE291">
            <v>5</v>
          </cell>
          <cell r="BF291">
            <v>0</v>
          </cell>
          <cell r="BG291">
            <v>0</v>
          </cell>
          <cell r="BH291">
            <v>0</v>
          </cell>
          <cell r="BI291">
            <v>10</v>
          </cell>
          <cell r="BJ291">
            <v>0</v>
          </cell>
          <cell r="BK291">
            <v>0</v>
          </cell>
          <cell r="BL291">
            <v>15</v>
          </cell>
          <cell r="BM291" t="str">
            <v>A(优质)</v>
          </cell>
        </row>
        <row r="291">
          <cell r="BO291" t="str">
            <v/>
          </cell>
          <cell r="BP291" t="str">
            <v/>
          </cell>
        </row>
        <row r="291">
          <cell r="BW291" t="str">
            <v/>
          </cell>
          <cell r="BX291">
            <v>44742</v>
          </cell>
          <cell r="BY291" t="str">
            <v/>
          </cell>
          <cell r="BZ291" t="str">
            <v/>
          </cell>
        </row>
        <row r="291">
          <cell r="CD291" t="str">
            <v>FET-FH-202206R0015</v>
          </cell>
          <cell r="CE291" t="str">
            <v>伍江涛</v>
          </cell>
          <cell r="CF291" t="str">
            <v>412826198804012552</v>
          </cell>
          <cell r="CG291">
            <v>13137261232</v>
          </cell>
          <cell r="CH291">
            <v>44750</v>
          </cell>
          <cell r="CI291">
            <v>45023</v>
          </cell>
        </row>
        <row r="292">
          <cell r="B292" t="str">
            <v>租赁</v>
          </cell>
        </row>
        <row r="292">
          <cell r="F292" t="str">
            <v>深圳市腾艺汽车服务有限公司</v>
          </cell>
          <cell r="G292" t="str">
            <v>352203198905023353</v>
          </cell>
          <cell r="H292">
            <v>15160136006</v>
          </cell>
          <cell r="I292" t="str">
            <v>网约车以租代购方案</v>
          </cell>
          <cell r="J292" t="str">
            <v>风神E70/DFM7001G1F1BEV</v>
          </cell>
          <cell r="K292" t="str">
            <v>深圳</v>
          </cell>
        </row>
        <row r="292">
          <cell r="M292" t="str">
            <v>深圳市龙华区陶园路113号</v>
          </cell>
          <cell r="N292" t="str">
            <v>张晓凤</v>
          </cell>
          <cell r="O292" t="str">
            <v>丁艺</v>
          </cell>
          <cell r="P292" t="str">
            <v>徐莹莹</v>
          </cell>
          <cell r="Q292" t="str">
            <v>施吓辉</v>
          </cell>
          <cell r="R292">
            <v>15160136006</v>
          </cell>
          <cell r="S292" t="str">
            <v>李玮</v>
          </cell>
          <cell r="T292">
            <v>18605933100</v>
          </cell>
          <cell r="U292" t="str">
            <v>深圳市舒适捷汽车租赁有限公司</v>
          </cell>
        </row>
        <row r="292">
          <cell r="W292" t="str">
            <v>LDP31B962NG036892</v>
          </cell>
          <cell r="X292" t="str">
            <v>粤BDH6891</v>
          </cell>
          <cell r="Y292" t="str">
            <v>862052211201744</v>
          </cell>
          <cell r="Z292">
            <v>45087</v>
          </cell>
          <cell r="AA292">
            <v>45104</v>
          </cell>
          <cell r="AB292" t="str">
            <v>2023/06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44742</v>
          </cell>
          <cell r="AI292">
            <v>44743</v>
          </cell>
          <cell r="AJ292">
            <v>44742</v>
          </cell>
        </row>
        <row r="292">
          <cell r="AL292">
            <v>9000</v>
          </cell>
          <cell r="AM292">
            <v>44742</v>
          </cell>
          <cell r="AN292" t="str">
            <v>深圳市舒适橙出行科技有限公司公账</v>
          </cell>
          <cell r="AO292">
            <v>2980</v>
          </cell>
          <cell r="AP292">
            <v>44770</v>
          </cell>
          <cell r="AQ292">
            <v>44862</v>
          </cell>
          <cell r="AR292">
            <v>3</v>
          </cell>
          <cell r="AS292">
            <v>8940</v>
          </cell>
          <cell r="AT292">
            <v>3</v>
          </cell>
          <cell r="AU292">
            <v>8940</v>
          </cell>
          <cell r="AV292" t="str">
            <v>正常</v>
          </cell>
          <cell r="AW292">
            <v>0</v>
          </cell>
          <cell r="AX292">
            <v>0</v>
          </cell>
          <cell r="AY292">
            <v>17390.39</v>
          </cell>
        </row>
        <row r="292">
          <cell r="BA292">
            <v>11</v>
          </cell>
          <cell r="BB292">
            <v>87.3618181818182</v>
          </cell>
        </row>
        <row r="292">
          <cell r="BE292">
            <v>5</v>
          </cell>
          <cell r="BF292">
            <v>10</v>
          </cell>
          <cell r="BG292">
            <v>0</v>
          </cell>
          <cell r="BH292">
            <v>0</v>
          </cell>
          <cell r="BI292">
            <v>10</v>
          </cell>
          <cell r="BJ292">
            <v>0</v>
          </cell>
          <cell r="BK292">
            <v>0</v>
          </cell>
          <cell r="BL292">
            <v>25</v>
          </cell>
          <cell r="BM292" t="str">
            <v>A(优质)</v>
          </cell>
        </row>
        <row r="292">
          <cell r="BO292" t="str">
            <v/>
          </cell>
          <cell r="BP292" t="str">
            <v/>
          </cell>
        </row>
        <row r="292">
          <cell r="BW292" t="str">
            <v/>
          </cell>
          <cell r="BX292">
            <v>44742</v>
          </cell>
          <cell r="BY292" t="str">
            <v/>
          </cell>
          <cell r="BZ292" t="str">
            <v/>
          </cell>
        </row>
        <row r="292">
          <cell r="CD292" t="str">
            <v>FET-FH-202206R0015</v>
          </cell>
          <cell r="CE292" t="str">
            <v>朱建生</v>
          </cell>
          <cell r="CF292" t="str">
            <v>360723198706232315</v>
          </cell>
          <cell r="CG292">
            <v>13802615696</v>
          </cell>
          <cell r="CH292">
            <v>44741</v>
          </cell>
          <cell r="CI292">
            <v>45105</v>
          </cell>
        </row>
        <row r="293">
          <cell r="B293" t="str">
            <v>租赁</v>
          </cell>
        </row>
        <row r="293">
          <cell r="F293" t="str">
            <v>深圳市腾艺汽车服务有限公司</v>
          </cell>
          <cell r="G293" t="str">
            <v>352203198905023353</v>
          </cell>
          <cell r="H293">
            <v>15160136006</v>
          </cell>
          <cell r="I293" t="str">
            <v>网约车以租代购方案</v>
          </cell>
          <cell r="J293" t="str">
            <v>风神E70/DFM7001G1F1BEV</v>
          </cell>
          <cell r="K293" t="str">
            <v>深圳</v>
          </cell>
        </row>
        <row r="293">
          <cell r="M293" t="str">
            <v>深圳市龙华区陶园路113号</v>
          </cell>
          <cell r="N293" t="str">
            <v>张晓凤</v>
          </cell>
          <cell r="O293" t="str">
            <v>丁艺</v>
          </cell>
          <cell r="P293" t="str">
            <v>徐莹莹</v>
          </cell>
          <cell r="Q293" t="str">
            <v>施吓辉</v>
          </cell>
          <cell r="R293">
            <v>15160136006</v>
          </cell>
          <cell r="S293" t="str">
            <v>李玮</v>
          </cell>
          <cell r="T293">
            <v>18605933100</v>
          </cell>
          <cell r="U293" t="str">
            <v>深圳市舒适捷汽车租赁有限公司</v>
          </cell>
        </row>
        <row r="293">
          <cell r="W293" t="str">
            <v>LDP31B961NG036205</v>
          </cell>
          <cell r="X293" t="str">
            <v>粤BAW5736</v>
          </cell>
          <cell r="Y293" t="str">
            <v>862052211201399</v>
          </cell>
          <cell r="Z293">
            <v>45087</v>
          </cell>
          <cell r="AA293">
            <v>45104</v>
          </cell>
          <cell r="AB293" t="str">
            <v>2023/06</v>
          </cell>
          <cell r="AC293">
            <v>1</v>
          </cell>
          <cell r="AD293">
            <v>0</v>
          </cell>
          <cell r="AE293">
            <v>300</v>
          </cell>
          <cell r="AF293">
            <v>0</v>
          </cell>
          <cell r="AG293">
            <v>0</v>
          </cell>
          <cell r="AH293">
            <v>44742</v>
          </cell>
          <cell r="AI293">
            <v>44743</v>
          </cell>
          <cell r="AJ293">
            <v>44742</v>
          </cell>
        </row>
        <row r="293">
          <cell r="AL293">
            <v>9000</v>
          </cell>
          <cell r="AM293">
            <v>44742</v>
          </cell>
          <cell r="AN293" t="str">
            <v>深圳市舒适橙出行科技有限公司公账</v>
          </cell>
          <cell r="AO293">
            <v>2980</v>
          </cell>
          <cell r="AP293">
            <v>44770</v>
          </cell>
          <cell r="AQ293">
            <v>44862</v>
          </cell>
          <cell r="AR293">
            <v>3</v>
          </cell>
          <cell r="AS293">
            <v>8940</v>
          </cell>
          <cell r="AT293">
            <v>3</v>
          </cell>
          <cell r="AU293">
            <v>8940</v>
          </cell>
          <cell r="AV293" t="str">
            <v>正常</v>
          </cell>
          <cell r="AW293">
            <v>0</v>
          </cell>
          <cell r="AX293">
            <v>0</v>
          </cell>
          <cell r="AY293">
            <v>20823.85</v>
          </cell>
        </row>
        <row r="293">
          <cell r="BA293">
            <v>33</v>
          </cell>
          <cell r="BB293">
            <v>210.522727272727</v>
          </cell>
        </row>
        <row r="293">
          <cell r="BE293">
            <v>5</v>
          </cell>
          <cell r="BF293">
            <v>0</v>
          </cell>
          <cell r="BG293">
            <v>0</v>
          </cell>
          <cell r="BH293">
            <v>5</v>
          </cell>
          <cell r="BI293">
            <v>10</v>
          </cell>
          <cell r="BJ293">
            <v>0</v>
          </cell>
          <cell r="BK293">
            <v>0</v>
          </cell>
          <cell r="BL293">
            <v>20</v>
          </cell>
          <cell r="BM293" t="str">
            <v>A(优质)</v>
          </cell>
        </row>
        <row r="293">
          <cell r="BO293" t="str">
            <v/>
          </cell>
          <cell r="BP293" t="str">
            <v/>
          </cell>
        </row>
        <row r="293">
          <cell r="BW293" t="str">
            <v/>
          </cell>
          <cell r="BX293">
            <v>44742</v>
          </cell>
          <cell r="BY293" t="str">
            <v/>
          </cell>
          <cell r="BZ293" t="str">
            <v/>
          </cell>
        </row>
        <row r="293">
          <cell r="CD293" t="str">
            <v>FET-FH-202206R0015</v>
          </cell>
          <cell r="CE293" t="str">
            <v>赵勇</v>
          </cell>
          <cell r="CF293" t="str">
            <v>412726199112043736</v>
          </cell>
          <cell r="CG293">
            <v>18224515172</v>
          </cell>
          <cell r="CH293">
            <v>44741</v>
          </cell>
          <cell r="CI293">
            <v>45105</v>
          </cell>
        </row>
        <row r="294">
          <cell r="B294" t="str">
            <v>租赁</v>
          </cell>
        </row>
        <row r="294">
          <cell r="F294" t="str">
            <v>深圳市腾艺汽车服务有限公司</v>
          </cell>
          <cell r="G294" t="str">
            <v>352203198905023353</v>
          </cell>
          <cell r="H294">
            <v>15160136006</v>
          </cell>
          <cell r="I294" t="str">
            <v>网约车以租代购方案</v>
          </cell>
          <cell r="J294" t="str">
            <v>风神E70/DFM7001G1F1BEV</v>
          </cell>
          <cell r="K294" t="str">
            <v>深圳</v>
          </cell>
        </row>
        <row r="294">
          <cell r="M294" t="str">
            <v>深圳市龙华区陶园路113号</v>
          </cell>
          <cell r="N294" t="str">
            <v>张晓凤</v>
          </cell>
          <cell r="O294" t="str">
            <v>丁艺</v>
          </cell>
          <cell r="P294" t="str">
            <v>徐莹莹</v>
          </cell>
          <cell r="Q294" t="str">
            <v>施吓辉</v>
          </cell>
          <cell r="R294">
            <v>15160136006</v>
          </cell>
          <cell r="S294" t="str">
            <v>李玮</v>
          </cell>
          <cell r="T294">
            <v>18605933100</v>
          </cell>
          <cell r="U294" t="str">
            <v>深圳市舒适捷汽车租赁有限公司</v>
          </cell>
        </row>
        <row r="294">
          <cell r="W294" t="str">
            <v>LDP31B960NG036146</v>
          </cell>
          <cell r="X294" t="str">
            <v>粤BDQ3257</v>
          </cell>
          <cell r="Y294" t="str">
            <v>862052211200939</v>
          </cell>
          <cell r="Z294">
            <v>45087</v>
          </cell>
          <cell r="AA294">
            <v>45104</v>
          </cell>
          <cell r="AB294" t="str">
            <v>2023/06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44742</v>
          </cell>
          <cell r="AI294">
            <v>44743</v>
          </cell>
          <cell r="AJ294">
            <v>44742</v>
          </cell>
        </row>
        <row r="294">
          <cell r="AL294">
            <v>9000</v>
          </cell>
          <cell r="AM294">
            <v>44742</v>
          </cell>
          <cell r="AN294" t="str">
            <v>深圳市舒适橙出行科技有限公司公账</v>
          </cell>
          <cell r="AO294">
            <v>2980</v>
          </cell>
          <cell r="AP294">
            <v>44770</v>
          </cell>
          <cell r="AQ294">
            <v>44862</v>
          </cell>
          <cell r="AR294">
            <v>3</v>
          </cell>
          <cell r="AS294">
            <v>8940</v>
          </cell>
          <cell r="AT294">
            <v>3</v>
          </cell>
          <cell r="AU294">
            <v>8940</v>
          </cell>
          <cell r="AV294" t="str">
            <v>正常</v>
          </cell>
          <cell r="AW294">
            <v>0</v>
          </cell>
          <cell r="AX294">
            <v>0</v>
          </cell>
          <cell r="AY294">
            <v>15484.87</v>
          </cell>
        </row>
        <row r="294">
          <cell r="BA294">
            <v>33</v>
          </cell>
          <cell r="BB294">
            <v>160.688787878788</v>
          </cell>
        </row>
        <row r="294">
          <cell r="BE294">
            <v>5</v>
          </cell>
          <cell r="BF294">
            <v>0</v>
          </cell>
          <cell r="BG294">
            <v>0</v>
          </cell>
          <cell r="BH294">
            <v>0</v>
          </cell>
          <cell r="BI294">
            <v>10</v>
          </cell>
          <cell r="BJ294">
            <v>0</v>
          </cell>
          <cell r="BK294">
            <v>0</v>
          </cell>
          <cell r="BL294">
            <v>15</v>
          </cell>
          <cell r="BM294" t="str">
            <v>A(优质)</v>
          </cell>
        </row>
        <row r="294">
          <cell r="BO294" t="str">
            <v/>
          </cell>
          <cell r="BP294" t="str">
            <v/>
          </cell>
        </row>
        <row r="294">
          <cell r="BW294" t="str">
            <v/>
          </cell>
          <cell r="BX294">
            <v>44742</v>
          </cell>
          <cell r="BY294" t="str">
            <v/>
          </cell>
          <cell r="BZ294" t="str">
            <v/>
          </cell>
        </row>
        <row r="294">
          <cell r="CD294" t="str">
            <v>FET-FH-202206R0019</v>
          </cell>
          <cell r="CE294" t="str">
            <v>魏伟</v>
          </cell>
          <cell r="CF294" t="str">
            <v>430482200011109339</v>
          </cell>
          <cell r="CG294">
            <v>13252059269</v>
          </cell>
          <cell r="CH294">
            <v>44753</v>
          </cell>
          <cell r="CI294">
            <v>44995</v>
          </cell>
        </row>
        <row r="295">
          <cell r="B295" t="str">
            <v>租赁</v>
          </cell>
        </row>
        <row r="295">
          <cell r="F295" t="str">
            <v>深圳市腾艺汽车服务有限公司</v>
          </cell>
          <cell r="G295" t="str">
            <v>352203198905023353</v>
          </cell>
          <cell r="H295">
            <v>15160136006</v>
          </cell>
          <cell r="I295" t="str">
            <v>网约车以租代购方案</v>
          </cell>
          <cell r="J295" t="str">
            <v>风神E70/DFM7001G1F1BEV</v>
          </cell>
          <cell r="K295" t="str">
            <v>深圳</v>
          </cell>
        </row>
        <row r="295">
          <cell r="M295" t="str">
            <v>深圳市龙华区陶园路113号</v>
          </cell>
          <cell r="N295" t="str">
            <v>张晓凤</v>
          </cell>
          <cell r="O295" t="str">
            <v>丁艺</v>
          </cell>
          <cell r="P295" t="str">
            <v>徐莹莹</v>
          </cell>
          <cell r="Q295" t="str">
            <v>施吓辉</v>
          </cell>
          <cell r="R295">
            <v>15160136006</v>
          </cell>
          <cell r="S295" t="str">
            <v>李玮</v>
          </cell>
          <cell r="T295">
            <v>18605933100</v>
          </cell>
          <cell r="U295" t="str">
            <v>深圳市舒适捷汽车租赁有限公司</v>
          </cell>
        </row>
        <row r="295">
          <cell r="W295" t="str">
            <v>LDP31B961NG036883</v>
          </cell>
          <cell r="X295" t="str">
            <v>粤BDL1343</v>
          </cell>
          <cell r="Y295" t="str">
            <v>862052211201211</v>
          </cell>
          <cell r="Z295">
            <v>45087</v>
          </cell>
          <cell r="AA295">
            <v>45104</v>
          </cell>
          <cell r="AB295" t="str">
            <v>2023/06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44742</v>
          </cell>
          <cell r="AI295">
            <v>44743</v>
          </cell>
          <cell r="AJ295">
            <v>44742</v>
          </cell>
        </row>
        <row r="295">
          <cell r="AL295">
            <v>9000</v>
          </cell>
          <cell r="AM295">
            <v>44742</v>
          </cell>
          <cell r="AN295" t="str">
            <v>深圳市舒适橙出行科技有限公司公账</v>
          </cell>
          <cell r="AO295">
            <v>2980</v>
          </cell>
          <cell r="AP295">
            <v>44770</v>
          </cell>
          <cell r="AQ295">
            <v>44862</v>
          </cell>
          <cell r="AR295">
            <v>3</v>
          </cell>
          <cell r="AS295">
            <v>8940</v>
          </cell>
          <cell r="AT295">
            <v>3</v>
          </cell>
          <cell r="AU295">
            <v>8940</v>
          </cell>
          <cell r="AV295" t="str">
            <v>正常</v>
          </cell>
          <cell r="AW295">
            <v>0</v>
          </cell>
          <cell r="AX295">
            <v>0</v>
          </cell>
          <cell r="AY295">
            <v>27625</v>
          </cell>
        </row>
        <row r="295">
          <cell r="BA295">
            <v>33</v>
          </cell>
          <cell r="BB295">
            <v>272.309090909091</v>
          </cell>
        </row>
        <row r="295">
          <cell r="BE295">
            <v>5</v>
          </cell>
          <cell r="BF295">
            <v>0</v>
          </cell>
          <cell r="BG295">
            <v>0</v>
          </cell>
          <cell r="BH295">
            <v>0</v>
          </cell>
          <cell r="BI295">
            <v>10</v>
          </cell>
          <cell r="BJ295">
            <v>0</v>
          </cell>
          <cell r="BK295">
            <v>0</v>
          </cell>
          <cell r="BL295">
            <v>15</v>
          </cell>
          <cell r="BM295" t="str">
            <v>A(优质)</v>
          </cell>
        </row>
        <row r="295">
          <cell r="BO295" t="str">
            <v/>
          </cell>
          <cell r="BP295" t="str">
            <v/>
          </cell>
        </row>
        <row r="295">
          <cell r="BW295" t="str">
            <v/>
          </cell>
          <cell r="BX295">
            <v>44742</v>
          </cell>
          <cell r="BY295" t="str">
            <v/>
          </cell>
          <cell r="BZ295" t="str">
            <v/>
          </cell>
        </row>
        <row r="295">
          <cell r="CD295" t="str">
            <v>FET-FH-202206R0019</v>
          </cell>
          <cell r="CE295" t="str">
            <v>陈火清</v>
          </cell>
          <cell r="CF295" t="str">
            <v>362525198110202135</v>
          </cell>
          <cell r="CG295">
            <v>18028212551</v>
          </cell>
          <cell r="CH295">
            <v>44751</v>
          </cell>
          <cell r="CI295">
            <v>44993</v>
          </cell>
        </row>
        <row r="296">
          <cell r="B296" t="str">
            <v>租赁</v>
          </cell>
        </row>
        <row r="296">
          <cell r="F296" t="str">
            <v>深圳市腾艺汽车服务有限公司</v>
          </cell>
          <cell r="G296" t="str">
            <v>352203198905023353</v>
          </cell>
          <cell r="H296">
            <v>15160136006</v>
          </cell>
          <cell r="I296" t="str">
            <v>网约车以租代购方案</v>
          </cell>
          <cell r="J296" t="str">
            <v>风神E70/DFM7001G1F1BEV</v>
          </cell>
          <cell r="K296" t="str">
            <v>深圳</v>
          </cell>
        </row>
        <row r="296">
          <cell r="M296" t="str">
            <v>深圳市龙华区陶园路113号</v>
          </cell>
          <cell r="N296" t="str">
            <v>张晓凤</v>
          </cell>
          <cell r="O296" t="str">
            <v>丁艺</v>
          </cell>
          <cell r="P296" t="str">
            <v>徐莹莹</v>
          </cell>
          <cell r="Q296" t="str">
            <v>施吓辉</v>
          </cell>
          <cell r="R296">
            <v>15160136006</v>
          </cell>
          <cell r="S296" t="str">
            <v>李玮</v>
          </cell>
          <cell r="T296">
            <v>18605933100</v>
          </cell>
          <cell r="U296" t="str">
            <v>深圳市舒适捷汽车租赁有限公司</v>
          </cell>
        </row>
        <row r="296">
          <cell r="W296" t="str">
            <v>LDP31B967NG036886</v>
          </cell>
          <cell r="X296" t="str">
            <v>粤BDX9796</v>
          </cell>
          <cell r="Y296" t="str">
            <v>862052211200900</v>
          </cell>
          <cell r="Z296">
            <v>45087</v>
          </cell>
          <cell r="AA296">
            <v>45104</v>
          </cell>
          <cell r="AB296" t="str">
            <v>2023/06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44742</v>
          </cell>
          <cell r="AI296">
            <v>44743</v>
          </cell>
          <cell r="AJ296">
            <v>44742</v>
          </cell>
        </row>
        <row r="296">
          <cell r="AL296">
            <v>9000</v>
          </cell>
          <cell r="AM296">
            <v>44742</v>
          </cell>
          <cell r="AN296" t="str">
            <v>深圳市舒适橙出行科技有限公司公账</v>
          </cell>
          <cell r="AO296">
            <v>2980</v>
          </cell>
          <cell r="AP296">
            <v>44770</v>
          </cell>
          <cell r="AQ296">
            <v>44862</v>
          </cell>
          <cell r="AR296">
            <v>3</v>
          </cell>
          <cell r="AS296">
            <v>8940</v>
          </cell>
          <cell r="AT296">
            <v>3</v>
          </cell>
          <cell r="AU296">
            <v>8940</v>
          </cell>
          <cell r="AV296" t="str">
            <v>正常</v>
          </cell>
          <cell r="AW296">
            <v>0</v>
          </cell>
          <cell r="AX296">
            <v>0</v>
          </cell>
          <cell r="AY296">
            <v>18083.06</v>
          </cell>
        </row>
        <row r="296">
          <cell r="BA296">
            <v>22</v>
          </cell>
          <cell r="BB296">
            <v>228.182727272727</v>
          </cell>
        </row>
        <row r="296">
          <cell r="BE296">
            <v>5</v>
          </cell>
          <cell r="BF296">
            <v>5</v>
          </cell>
          <cell r="BG296">
            <v>0</v>
          </cell>
          <cell r="BH296">
            <v>0</v>
          </cell>
          <cell r="BI296">
            <v>10</v>
          </cell>
          <cell r="BJ296">
            <v>0</v>
          </cell>
          <cell r="BK296">
            <v>0</v>
          </cell>
          <cell r="BL296">
            <v>20</v>
          </cell>
          <cell r="BM296" t="str">
            <v>A(优质)</v>
          </cell>
        </row>
        <row r="296">
          <cell r="BO296" t="str">
            <v/>
          </cell>
          <cell r="BP296" t="str">
            <v/>
          </cell>
        </row>
        <row r="296">
          <cell r="BW296" t="str">
            <v/>
          </cell>
          <cell r="BX296">
            <v>44742</v>
          </cell>
          <cell r="BY296" t="str">
            <v/>
          </cell>
          <cell r="BZ296" t="str">
            <v/>
          </cell>
        </row>
        <row r="296">
          <cell r="CD296" t="str">
            <v>FET-FH-202206R0020</v>
          </cell>
          <cell r="CE296" t="str">
            <v>魏华赟</v>
          </cell>
          <cell r="CF296" t="str">
            <v>360726199411070973</v>
          </cell>
          <cell r="CG296">
            <v>18566918852</v>
          </cell>
          <cell r="CH296">
            <v>44751</v>
          </cell>
          <cell r="CI296">
            <v>44993</v>
          </cell>
        </row>
        <row r="297">
          <cell r="B297" t="str">
            <v>租赁</v>
          </cell>
        </row>
        <row r="297">
          <cell r="F297" t="str">
            <v>深圳市腾艺汽车服务有限公司</v>
          </cell>
          <cell r="G297" t="str">
            <v>352203198905023353</v>
          </cell>
          <cell r="H297">
            <v>15160136006</v>
          </cell>
          <cell r="I297" t="str">
            <v>网约车以租代购方案</v>
          </cell>
          <cell r="J297" t="str">
            <v>风神E70/DFM7001G1F1BEV</v>
          </cell>
          <cell r="K297" t="str">
            <v>深圳</v>
          </cell>
        </row>
        <row r="297">
          <cell r="M297" t="str">
            <v>深圳市龙华区陶园路113号</v>
          </cell>
          <cell r="N297" t="str">
            <v>张晓凤</v>
          </cell>
          <cell r="O297" t="str">
            <v>丁艺</v>
          </cell>
          <cell r="P297" t="str">
            <v>徐莹莹</v>
          </cell>
          <cell r="Q297" t="str">
            <v>施吓辉</v>
          </cell>
          <cell r="R297">
            <v>15160136006</v>
          </cell>
          <cell r="S297" t="str">
            <v>李玮</v>
          </cell>
          <cell r="T297">
            <v>18605933100</v>
          </cell>
          <cell r="U297" t="str">
            <v>深圳市舒适捷汽车租赁有限公司</v>
          </cell>
        </row>
        <row r="297">
          <cell r="W297" t="str">
            <v>LDP31B962NG035581</v>
          </cell>
          <cell r="X297" t="str">
            <v>粤BAW7356</v>
          </cell>
          <cell r="Y297" t="str">
            <v>862052211200917</v>
          </cell>
          <cell r="Z297">
            <v>45087</v>
          </cell>
          <cell r="AA297">
            <v>45104</v>
          </cell>
          <cell r="AB297" t="str">
            <v>2023/06</v>
          </cell>
          <cell r="AC297">
            <v>3</v>
          </cell>
          <cell r="AD297">
            <v>9</v>
          </cell>
          <cell r="AE297">
            <v>1000</v>
          </cell>
          <cell r="AF297">
            <v>0</v>
          </cell>
          <cell r="AG297">
            <v>0</v>
          </cell>
          <cell r="AH297">
            <v>44742</v>
          </cell>
          <cell r="AI297">
            <v>44743</v>
          </cell>
          <cell r="AJ297">
            <v>44742</v>
          </cell>
        </row>
        <row r="297">
          <cell r="AL297">
            <v>9000</v>
          </cell>
          <cell r="AM297">
            <v>44742</v>
          </cell>
          <cell r="AN297" t="str">
            <v>深圳市舒适橙出行科技有限公司公账</v>
          </cell>
          <cell r="AO297">
            <v>2980</v>
          </cell>
          <cell r="AP297">
            <v>44770</v>
          </cell>
          <cell r="AQ297">
            <v>44862</v>
          </cell>
          <cell r="AR297">
            <v>3</v>
          </cell>
          <cell r="AS297">
            <v>8940</v>
          </cell>
          <cell r="AT297">
            <v>3</v>
          </cell>
          <cell r="AU297">
            <v>8940</v>
          </cell>
          <cell r="AV297" t="str">
            <v>正常</v>
          </cell>
          <cell r="AW297">
            <v>0</v>
          </cell>
          <cell r="AX297">
            <v>0</v>
          </cell>
          <cell r="AY297">
            <v>25150.03</v>
          </cell>
        </row>
        <row r="297">
          <cell r="BA297">
            <v>32</v>
          </cell>
          <cell r="BB297">
            <v>242.8384375</v>
          </cell>
        </row>
        <row r="297">
          <cell r="BE297">
            <v>5</v>
          </cell>
          <cell r="BF297">
            <v>0</v>
          </cell>
          <cell r="BG297">
            <v>0</v>
          </cell>
          <cell r="BH297" t="str">
            <v/>
          </cell>
          <cell r="BI297">
            <v>10</v>
          </cell>
          <cell r="BJ297">
            <v>0</v>
          </cell>
          <cell r="BK297">
            <v>0</v>
          </cell>
          <cell r="BL297">
            <v>15</v>
          </cell>
          <cell r="BM297" t="str">
            <v>A(优质)</v>
          </cell>
        </row>
        <row r="297">
          <cell r="BO297" t="str">
            <v/>
          </cell>
          <cell r="BP297" t="str">
            <v/>
          </cell>
        </row>
        <row r="297">
          <cell r="BW297" t="str">
            <v/>
          </cell>
          <cell r="BX297">
            <v>44742</v>
          </cell>
          <cell r="BY297" t="str">
            <v/>
          </cell>
          <cell r="BZ297" t="str">
            <v/>
          </cell>
        </row>
        <row r="297">
          <cell r="CD297" t="str">
            <v>FET-FH-202206R0020</v>
          </cell>
          <cell r="CE297" t="str">
            <v>陈勇</v>
          </cell>
          <cell r="CF297" t="str">
            <v>450324199209174311</v>
          </cell>
          <cell r="CG297">
            <v>18877322747</v>
          </cell>
          <cell r="CH297">
            <v>44756</v>
          </cell>
          <cell r="CI297">
            <v>44998</v>
          </cell>
        </row>
        <row r="298">
          <cell r="B298" t="str">
            <v>租赁</v>
          </cell>
        </row>
        <row r="298">
          <cell r="F298" t="str">
            <v>深圳市腾艺汽车服务有限公司</v>
          </cell>
          <cell r="G298" t="str">
            <v>352203198905023353</v>
          </cell>
          <cell r="H298">
            <v>15160136006</v>
          </cell>
          <cell r="I298" t="str">
            <v>网约车以租代购方案</v>
          </cell>
          <cell r="J298" t="str">
            <v>风神E70/DFM7001G1F1BEV</v>
          </cell>
          <cell r="K298" t="str">
            <v>深圳</v>
          </cell>
        </row>
        <row r="298">
          <cell r="M298" t="str">
            <v>深圳市龙华区陶园路113号</v>
          </cell>
          <cell r="N298" t="str">
            <v>张晓凤</v>
          </cell>
          <cell r="O298" t="str">
            <v>丁艺</v>
          </cell>
          <cell r="P298" t="str">
            <v>徐莹莹</v>
          </cell>
          <cell r="Q298" t="str">
            <v>施吓辉</v>
          </cell>
          <cell r="R298">
            <v>15160136006</v>
          </cell>
          <cell r="S298" t="str">
            <v>李玮</v>
          </cell>
          <cell r="T298">
            <v>18605933100</v>
          </cell>
          <cell r="U298" t="str">
            <v>深圳市舒适捷汽车租赁有限公司</v>
          </cell>
        </row>
        <row r="298">
          <cell r="W298" t="str">
            <v>LDP31B968NG043927</v>
          </cell>
          <cell r="X298" t="str">
            <v>粤BDG9682</v>
          </cell>
          <cell r="Y298" t="str">
            <v>862052211200922</v>
          </cell>
          <cell r="Z298">
            <v>45087</v>
          </cell>
          <cell r="AA298">
            <v>45104</v>
          </cell>
          <cell r="AB298" t="str">
            <v>2023/06</v>
          </cell>
          <cell r="AC298">
            <v>1</v>
          </cell>
          <cell r="AD298">
            <v>1</v>
          </cell>
          <cell r="AE298">
            <v>300</v>
          </cell>
          <cell r="AF298">
            <v>0</v>
          </cell>
          <cell r="AG298">
            <v>0</v>
          </cell>
          <cell r="AH298">
            <v>44742</v>
          </cell>
          <cell r="AI298">
            <v>44743</v>
          </cell>
          <cell r="AJ298">
            <v>44742</v>
          </cell>
        </row>
        <row r="298">
          <cell r="AL298">
            <v>9000</v>
          </cell>
          <cell r="AM298">
            <v>44742</v>
          </cell>
          <cell r="AN298" t="str">
            <v>深圳市舒适橙出行科技有限公司公账</v>
          </cell>
          <cell r="AO298">
            <v>2980</v>
          </cell>
          <cell r="AP298">
            <v>44770</v>
          </cell>
          <cell r="AQ298">
            <v>44862</v>
          </cell>
          <cell r="AR298">
            <v>3</v>
          </cell>
          <cell r="AS298">
            <v>8940</v>
          </cell>
          <cell r="AT298">
            <v>3</v>
          </cell>
          <cell r="AU298">
            <v>8940</v>
          </cell>
          <cell r="AV298" t="str">
            <v>正常</v>
          </cell>
          <cell r="AW298">
            <v>0</v>
          </cell>
          <cell r="AX298">
            <v>0</v>
          </cell>
          <cell r="AY298">
            <v>16898.07</v>
          </cell>
        </row>
        <row r="298">
          <cell r="BA298">
            <v>26</v>
          </cell>
          <cell r="BB298">
            <v>117.505</v>
          </cell>
        </row>
        <row r="298">
          <cell r="BE298">
            <v>5</v>
          </cell>
          <cell r="BF298">
            <v>5</v>
          </cell>
          <cell r="BG298">
            <v>0</v>
          </cell>
          <cell r="BH298">
            <v>5</v>
          </cell>
          <cell r="BI298">
            <v>10</v>
          </cell>
          <cell r="BJ298">
            <v>0</v>
          </cell>
          <cell r="BK298">
            <v>0</v>
          </cell>
          <cell r="BL298">
            <v>25</v>
          </cell>
          <cell r="BM298" t="str">
            <v>A(优质)</v>
          </cell>
        </row>
        <row r="298">
          <cell r="BO298" t="str">
            <v/>
          </cell>
          <cell r="BP298" t="str">
            <v/>
          </cell>
        </row>
        <row r="298">
          <cell r="BW298" t="str">
            <v/>
          </cell>
          <cell r="BX298">
            <v>44742</v>
          </cell>
          <cell r="BY298" t="str">
            <v/>
          </cell>
          <cell r="BZ298" t="str">
            <v/>
          </cell>
        </row>
        <row r="298">
          <cell r="CD298" t="str">
            <v>FET-FH-202206R0023</v>
          </cell>
          <cell r="CE298" t="str">
            <v>何胜明</v>
          </cell>
          <cell r="CF298" t="str">
            <v>441621198206252013</v>
          </cell>
          <cell r="CG298">
            <v>13632624662</v>
          </cell>
          <cell r="CH298">
            <v>44753</v>
          </cell>
          <cell r="CI298">
            <v>44995</v>
          </cell>
        </row>
        <row r="299">
          <cell r="B299" t="str">
            <v>租赁</v>
          </cell>
        </row>
        <row r="299">
          <cell r="F299" t="str">
            <v>深圳市腾艺汽车服务有限公司</v>
          </cell>
          <cell r="G299" t="str">
            <v>352203198905023353</v>
          </cell>
          <cell r="H299">
            <v>15160136006</v>
          </cell>
          <cell r="I299" t="str">
            <v>网约车以租代购方案</v>
          </cell>
          <cell r="J299" t="str">
            <v>风神E70/DFM7001G1F1BEV</v>
          </cell>
          <cell r="K299" t="str">
            <v>深圳</v>
          </cell>
        </row>
        <row r="299">
          <cell r="M299" t="str">
            <v>深圳市龙华区陶园路113号</v>
          </cell>
          <cell r="N299" t="str">
            <v>张晓凤</v>
          </cell>
          <cell r="O299" t="str">
            <v>丁艺</v>
          </cell>
          <cell r="P299" t="str">
            <v>徐莹莹</v>
          </cell>
          <cell r="Q299" t="str">
            <v>施吓辉</v>
          </cell>
          <cell r="R299">
            <v>15160136006</v>
          </cell>
          <cell r="S299" t="str">
            <v>李玮</v>
          </cell>
          <cell r="T299">
            <v>18605933100</v>
          </cell>
          <cell r="U299" t="str">
            <v>深圳市舒适捷汽车租赁有限公司</v>
          </cell>
        </row>
        <row r="299">
          <cell r="W299" t="str">
            <v>LDP31B962NG043924</v>
          </cell>
          <cell r="X299" t="str">
            <v>粤BDP9623</v>
          </cell>
          <cell r="Y299" t="str">
            <v>862052211200600</v>
          </cell>
          <cell r="Z299">
            <v>45087</v>
          </cell>
          <cell r="AA299">
            <v>45104</v>
          </cell>
          <cell r="AB299" t="str">
            <v>2023/06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44742</v>
          </cell>
          <cell r="AI299">
            <v>44743</v>
          </cell>
          <cell r="AJ299">
            <v>44742</v>
          </cell>
        </row>
        <row r="299">
          <cell r="AL299">
            <v>9000</v>
          </cell>
          <cell r="AM299">
            <v>44742</v>
          </cell>
          <cell r="AN299" t="str">
            <v>深圳市舒适橙出行科技有限公司公账</v>
          </cell>
          <cell r="AO299">
            <v>2980</v>
          </cell>
          <cell r="AP299">
            <v>44770</v>
          </cell>
          <cell r="AQ299">
            <v>44862</v>
          </cell>
          <cell r="AR299">
            <v>3</v>
          </cell>
          <cell r="AS299">
            <v>8940</v>
          </cell>
          <cell r="AT299">
            <v>3</v>
          </cell>
          <cell r="AU299">
            <v>8940</v>
          </cell>
          <cell r="AV299" t="str">
            <v>正常</v>
          </cell>
          <cell r="AW299">
            <v>0</v>
          </cell>
          <cell r="AX299">
            <v>0</v>
          </cell>
          <cell r="AY299">
            <v>8936.97</v>
          </cell>
        </row>
        <row r="299">
          <cell r="BA299">
            <v>26</v>
          </cell>
          <cell r="BB299">
            <v>187.863846153846</v>
          </cell>
        </row>
        <row r="299">
          <cell r="BE299">
            <v>5</v>
          </cell>
          <cell r="BF299">
            <v>5</v>
          </cell>
          <cell r="BG299">
            <v>0</v>
          </cell>
          <cell r="BH299">
            <v>0</v>
          </cell>
          <cell r="BI299">
            <v>10</v>
          </cell>
          <cell r="BJ299">
            <v>0</v>
          </cell>
          <cell r="BK299">
            <v>0</v>
          </cell>
          <cell r="BL299">
            <v>20</v>
          </cell>
          <cell r="BM299" t="str">
            <v>A(优质)</v>
          </cell>
        </row>
        <row r="299">
          <cell r="BO299" t="str">
            <v/>
          </cell>
          <cell r="BP299" t="str">
            <v/>
          </cell>
        </row>
        <row r="299">
          <cell r="BW299" t="str">
            <v/>
          </cell>
          <cell r="BX299">
            <v>44742</v>
          </cell>
          <cell r="BY299" t="str">
            <v/>
          </cell>
          <cell r="BZ299" t="str">
            <v/>
          </cell>
        </row>
        <row r="299">
          <cell r="CD299" t="str">
            <v>FET-FH-202206R0023</v>
          </cell>
          <cell r="CE299" t="str">
            <v>张成</v>
          </cell>
          <cell r="CF299" t="str">
            <v>51072319980516391X</v>
          </cell>
          <cell r="CG299">
            <v>15537810449</v>
          </cell>
          <cell r="CH299">
            <v>44783</v>
          </cell>
          <cell r="CI299">
            <v>45056</v>
          </cell>
        </row>
        <row r="300">
          <cell r="B300" t="str">
            <v>租赁</v>
          </cell>
        </row>
        <row r="300">
          <cell r="F300" t="str">
            <v>深圳市腾艺汽车服务有限公司</v>
          </cell>
          <cell r="G300" t="str">
            <v>352203198905023353</v>
          </cell>
          <cell r="H300">
            <v>15160136006</v>
          </cell>
          <cell r="I300" t="str">
            <v>网约车以租代购方案</v>
          </cell>
          <cell r="J300" t="str">
            <v>风神E70/DFM7001G1F1BEV</v>
          </cell>
          <cell r="K300" t="str">
            <v>深圳</v>
          </cell>
        </row>
        <row r="300">
          <cell r="M300" t="str">
            <v>深圳市龙华区陶园路113号</v>
          </cell>
          <cell r="N300" t="str">
            <v>张晓凤</v>
          </cell>
          <cell r="O300" t="str">
            <v>丁艺</v>
          </cell>
          <cell r="P300" t="str">
            <v>徐莹莹</v>
          </cell>
          <cell r="Q300" t="str">
            <v>施吓辉</v>
          </cell>
          <cell r="R300">
            <v>15160136006</v>
          </cell>
          <cell r="S300" t="str">
            <v>李玮</v>
          </cell>
          <cell r="T300">
            <v>18605933100</v>
          </cell>
          <cell r="U300" t="str">
            <v>深圳市舒适捷汽车租赁有限公司</v>
          </cell>
        </row>
        <row r="300">
          <cell r="W300" t="str">
            <v>LDP31B962NG043938</v>
          </cell>
          <cell r="X300" t="str">
            <v>粤BDY1501</v>
          </cell>
          <cell r="Y300" t="str">
            <v>862052211200957</v>
          </cell>
          <cell r="Z300">
            <v>45087</v>
          </cell>
          <cell r="AA300">
            <v>45099</v>
          </cell>
          <cell r="AB300" t="str">
            <v>2023/06</v>
          </cell>
          <cell r="AC300">
            <v>1</v>
          </cell>
          <cell r="AD300">
            <v>0</v>
          </cell>
          <cell r="AE300">
            <v>300</v>
          </cell>
          <cell r="AF300">
            <v>0</v>
          </cell>
          <cell r="AG300">
            <v>0</v>
          </cell>
          <cell r="AH300">
            <v>44742</v>
          </cell>
          <cell r="AI300">
            <v>44743</v>
          </cell>
          <cell r="AJ300">
            <v>44742</v>
          </cell>
        </row>
        <row r="300">
          <cell r="AL300">
            <v>9000</v>
          </cell>
          <cell r="AM300">
            <v>44742</v>
          </cell>
          <cell r="AN300" t="str">
            <v>深圳市舒适橙出行科技有限公司公账</v>
          </cell>
          <cell r="AO300">
            <v>2980</v>
          </cell>
          <cell r="AP300">
            <v>44770</v>
          </cell>
          <cell r="AQ300">
            <v>44862</v>
          </cell>
          <cell r="AR300">
            <v>3</v>
          </cell>
          <cell r="AS300">
            <v>8940</v>
          </cell>
          <cell r="AT300">
            <v>3</v>
          </cell>
          <cell r="AU300">
            <v>8940</v>
          </cell>
          <cell r="AV300" t="str">
            <v>正常</v>
          </cell>
          <cell r="AW300">
            <v>0</v>
          </cell>
          <cell r="AX300">
            <v>0</v>
          </cell>
          <cell r="AY300">
            <v>21726.78</v>
          </cell>
        </row>
        <row r="300">
          <cell r="BA300">
            <v>32</v>
          </cell>
          <cell r="BB300">
            <v>221.9896875</v>
          </cell>
        </row>
        <row r="300">
          <cell r="BE300">
            <v>5</v>
          </cell>
          <cell r="BF300">
            <v>0</v>
          </cell>
          <cell r="BG300">
            <v>0</v>
          </cell>
          <cell r="BH300">
            <v>5</v>
          </cell>
          <cell r="BI300">
            <v>10</v>
          </cell>
          <cell r="BJ300">
            <v>0</v>
          </cell>
          <cell r="BK300">
            <v>0</v>
          </cell>
          <cell r="BL300">
            <v>20</v>
          </cell>
          <cell r="BM300" t="str">
            <v>A(优质)</v>
          </cell>
        </row>
        <row r="300">
          <cell r="BO300" t="str">
            <v/>
          </cell>
          <cell r="BP300" t="str">
            <v/>
          </cell>
        </row>
        <row r="300">
          <cell r="BW300" t="str">
            <v/>
          </cell>
          <cell r="BX300">
            <v>44742</v>
          </cell>
          <cell r="BY300" t="str">
            <v/>
          </cell>
          <cell r="BZ300" t="str">
            <v/>
          </cell>
        </row>
        <row r="300">
          <cell r="CD300" t="str">
            <v>FET-FH-202206R0026</v>
          </cell>
          <cell r="CE300" t="str">
            <v>韩富</v>
          </cell>
          <cell r="CF300" t="str">
            <v>622821197711181210</v>
          </cell>
          <cell r="CG300">
            <v>13164712095</v>
          </cell>
          <cell r="CH300">
            <v>44760</v>
          </cell>
          <cell r="CI300">
            <v>45125</v>
          </cell>
        </row>
        <row r="301">
          <cell r="B301" t="str">
            <v>租赁</v>
          </cell>
        </row>
        <row r="301">
          <cell r="F301" t="str">
            <v>深圳市腾艺汽车服务有限公司</v>
          </cell>
          <cell r="G301" t="str">
            <v>352203198905023353</v>
          </cell>
          <cell r="H301">
            <v>15160136006</v>
          </cell>
          <cell r="I301" t="str">
            <v>网约车以租代购方案</v>
          </cell>
          <cell r="J301" t="str">
            <v>风神E70/DFM7001G1F1BEV</v>
          </cell>
          <cell r="K301" t="str">
            <v>深圳</v>
          </cell>
        </row>
        <row r="301">
          <cell r="M301" t="str">
            <v>深圳市龙华区陶园路113号</v>
          </cell>
          <cell r="N301" t="str">
            <v>张晓凤</v>
          </cell>
          <cell r="O301" t="str">
            <v>丁艺</v>
          </cell>
          <cell r="P301" t="str">
            <v>徐莹莹</v>
          </cell>
          <cell r="Q301" t="str">
            <v>施吓辉</v>
          </cell>
          <cell r="R301">
            <v>15160136006</v>
          </cell>
          <cell r="S301" t="str">
            <v>李玮</v>
          </cell>
          <cell r="T301">
            <v>18605933100</v>
          </cell>
          <cell r="U301" t="str">
            <v>深圳市舒适捷汽车租赁有限公司</v>
          </cell>
        </row>
        <row r="301">
          <cell r="W301" t="str">
            <v>LDP31B961NG043932</v>
          </cell>
          <cell r="X301" t="str">
            <v>粤BDL6099</v>
          </cell>
          <cell r="Y301" t="str">
            <v>862052211201276</v>
          </cell>
          <cell r="Z301">
            <v>45087</v>
          </cell>
          <cell r="AA301">
            <v>45104</v>
          </cell>
          <cell r="AB301" t="str">
            <v>2023/06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44742</v>
          </cell>
          <cell r="AI301">
            <v>44743</v>
          </cell>
          <cell r="AJ301">
            <v>44742</v>
          </cell>
        </row>
        <row r="301">
          <cell r="AL301">
            <v>9000</v>
          </cell>
          <cell r="AM301">
            <v>44742</v>
          </cell>
          <cell r="AN301" t="str">
            <v>深圳市舒适橙出行科技有限公司公账</v>
          </cell>
          <cell r="AO301">
            <v>2980</v>
          </cell>
          <cell r="AP301">
            <v>44770</v>
          </cell>
          <cell r="AQ301">
            <v>44862</v>
          </cell>
          <cell r="AR301">
            <v>3</v>
          </cell>
          <cell r="AS301">
            <v>8940</v>
          </cell>
          <cell r="AT301">
            <v>3</v>
          </cell>
          <cell r="AU301">
            <v>8940</v>
          </cell>
          <cell r="AV301" t="str">
            <v>正常</v>
          </cell>
          <cell r="AW301">
            <v>0</v>
          </cell>
          <cell r="AX301">
            <v>0</v>
          </cell>
          <cell r="AY301">
            <v>12809.58</v>
          </cell>
        </row>
        <row r="301">
          <cell r="BA301">
            <v>13</v>
          </cell>
          <cell r="BB301">
            <v>140.756153846154</v>
          </cell>
        </row>
        <row r="301">
          <cell r="BE301">
            <v>5</v>
          </cell>
          <cell r="BF301">
            <v>5</v>
          </cell>
          <cell r="BG301">
            <v>0</v>
          </cell>
          <cell r="BH301">
            <v>0</v>
          </cell>
          <cell r="BI301">
            <v>10</v>
          </cell>
          <cell r="BJ301">
            <v>0</v>
          </cell>
          <cell r="BK301">
            <v>0</v>
          </cell>
          <cell r="BL301">
            <v>20</v>
          </cell>
          <cell r="BM301" t="str">
            <v>A(优质)</v>
          </cell>
        </row>
        <row r="301">
          <cell r="BO301" t="str">
            <v/>
          </cell>
          <cell r="BP301" t="str">
            <v/>
          </cell>
        </row>
        <row r="301">
          <cell r="BW301" t="str">
            <v/>
          </cell>
          <cell r="BX301">
            <v>44742</v>
          </cell>
          <cell r="BY301" t="str">
            <v/>
          </cell>
          <cell r="BZ301" t="str">
            <v/>
          </cell>
        </row>
        <row r="301">
          <cell r="CD301" t="str">
            <v>FET-FH-202206R0030</v>
          </cell>
          <cell r="CE301" t="str">
            <v>吴星辉</v>
          </cell>
          <cell r="CF301" t="str">
            <v>440922196811012256
</v>
          </cell>
          <cell r="CG301" t="str">
            <v>13266709906
</v>
          </cell>
          <cell r="CH301">
            <v>44749</v>
          </cell>
          <cell r="CI301">
            <v>45114</v>
          </cell>
        </row>
        <row r="302">
          <cell r="B302" t="str">
            <v>租赁</v>
          </cell>
        </row>
        <row r="302">
          <cell r="F302" t="str">
            <v>深圳市腾艺汽车服务有限公司</v>
          </cell>
          <cell r="G302" t="str">
            <v>352203198905023353</v>
          </cell>
          <cell r="H302">
            <v>15160136006</v>
          </cell>
          <cell r="I302" t="str">
            <v>网约车以租代购方案</v>
          </cell>
          <cell r="J302" t="str">
            <v>风神E70/DFM7001G1F1BEV</v>
          </cell>
          <cell r="K302" t="str">
            <v>深圳</v>
          </cell>
        </row>
        <row r="302">
          <cell r="M302" t="str">
            <v>深圳市龙华区陶园路113号</v>
          </cell>
          <cell r="N302" t="str">
            <v>张晓凤</v>
          </cell>
          <cell r="O302" t="str">
            <v>丁艺</v>
          </cell>
          <cell r="P302" t="str">
            <v>徐莹莹</v>
          </cell>
          <cell r="Q302" t="str">
            <v>施吓辉</v>
          </cell>
          <cell r="R302">
            <v>15160136006</v>
          </cell>
          <cell r="S302" t="str">
            <v>李玮</v>
          </cell>
          <cell r="T302">
            <v>18605933100</v>
          </cell>
          <cell r="U302" t="str">
            <v>深圳市舒适捷汽车租赁有限公司</v>
          </cell>
        </row>
        <row r="302">
          <cell r="W302" t="str">
            <v>LDP31B961NG043929</v>
          </cell>
          <cell r="X302" t="str">
            <v>粤BDJ6015</v>
          </cell>
          <cell r="Y302" t="str">
            <v>862052211201230</v>
          </cell>
          <cell r="Z302">
            <v>45088</v>
          </cell>
          <cell r="AA302">
            <v>45106</v>
          </cell>
          <cell r="AB302" t="str">
            <v>2023/06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44742</v>
          </cell>
          <cell r="AI302">
            <v>44743</v>
          </cell>
          <cell r="AJ302">
            <v>44742</v>
          </cell>
        </row>
        <row r="302">
          <cell r="AL302">
            <v>9000</v>
          </cell>
          <cell r="AM302">
            <v>44742</v>
          </cell>
          <cell r="AN302" t="str">
            <v>深圳市舒适橙出行科技有限公司公账</v>
          </cell>
          <cell r="AO302">
            <v>2980</v>
          </cell>
          <cell r="AP302">
            <v>44770</v>
          </cell>
          <cell r="AQ302">
            <v>44862</v>
          </cell>
          <cell r="AR302">
            <v>3</v>
          </cell>
          <cell r="AS302">
            <v>8940</v>
          </cell>
          <cell r="AT302">
            <v>3</v>
          </cell>
          <cell r="AU302">
            <v>8940</v>
          </cell>
          <cell r="AV302" t="str">
            <v>正常</v>
          </cell>
          <cell r="AW302">
            <v>0</v>
          </cell>
          <cell r="AX302">
            <v>0</v>
          </cell>
          <cell r="AY302">
            <v>23610.32</v>
          </cell>
        </row>
        <row r="302">
          <cell r="BA302">
            <v>32</v>
          </cell>
          <cell r="BB302">
            <v>226.845625</v>
          </cell>
        </row>
        <row r="302">
          <cell r="BE302">
            <v>5</v>
          </cell>
          <cell r="BF302">
            <v>0</v>
          </cell>
          <cell r="BG302">
            <v>0</v>
          </cell>
          <cell r="BH302">
            <v>0</v>
          </cell>
          <cell r="BI302">
            <v>10</v>
          </cell>
          <cell r="BJ302">
            <v>0</v>
          </cell>
          <cell r="BK302">
            <v>0</v>
          </cell>
          <cell r="BL302">
            <v>15</v>
          </cell>
          <cell r="BM302" t="str">
            <v>A(优质)</v>
          </cell>
        </row>
        <row r="302">
          <cell r="BO302" t="str">
            <v/>
          </cell>
          <cell r="BP302" t="str">
            <v/>
          </cell>
        </row>
        <row r="302">
          <cell r="BW302" t="str">
            <v/>
          </cell>
          <cell r="BX302">
            <v>44742</v>
          </cell>
          <cell r="BY302" t="str">
            <v/>
          </cell>
          <cell r="BZ302" t="str">
            <v/>
          </cell>
        </row>
        <row r="302">
          <cell r="CD302" t="str">
            <v>FET-FH-202206R0028</v>
          </cell>
          <cell r="CE302" t="str">
            <v>贾怀滨</v>
          </cell>
          <cell r="CF302" t="str">
            <v>411527198805172557</v>
          </cell>
          <cell r="CG302">
            <v>15919766335</v>
          </cell>
          <cell r="CH302">
            <v>44749</v>
          </cell>
          <cell r="CI302">
            <v>44991</v>
          </cell>
        </row>
        <row r="303">
          <cell r="B303" t="str">
            <v>租赁</v>
          </cell>
        </row>
        <row r="303">
          <cell r="F303" t="str">
            <v>深圳市腾艺汽车服务有限公司</v>
          </cell>
          <cell r="G303" t="str">
            <v>352203198905023353</v>
          </cell>
          <cell r="H303">
            <v>15160136006</v>
          </cell>
          <cell r="I303" t="str">
            <v>网约车以租代购方案</v>
          </cell>
          <cell r="J303" t="str">
            <v>风神E70/DFM7001G1F1BEV</v>
          </cell>
          <cell r="K303" t="str">
            <v>深圳</v>
          </cell>
        </row>
        <row r="303">
          <cell r="M303" t="str">
            <v>深圳市龙华区陶园路113号</v>
          </cell>
          <cell r="N303" t="str">
            <v>张晓凤</v>
          </cell>
          <cell r="O303" t="str">
            <v>丁艺</v>
          </cell>
          <cell r="P303" t="str">
            <v>徐莹莹</v>
          </cell>
          <cell r="Q303" t="str">
            <v>施吓辉</v>
          </cell>
          <cell r="R303">
            <v>15160136006</v>
          </cell>
          <cell r="S303" t="str">
            <v>李玮</v>
          </cell>
          <cell r="T303">
            <v>18605933100</v>
          </cell>
          <cell r="U303" t="str">
            <v>深圳市舒适捷汽车租赁有限公司</v>
          </cell>
        </row>
        <row r="303">
          <cell r="W303" t="str">
            <v>LDP31B96XNG036901</v>
          </cell>
          <cell r="X303" t="str">
            <v>粤BDK5432</v>
          </cell>
          <cell r="Y303" t="str">
            <v>862052211200889</v>
          </cell>
          <cell r="Z303">
            <v>45092</v>
          </cell>
          <cell r="AA303">
            <v>45106</v>
          </cell>
          <cell r="AB303" t="str">
            <v>2023/06</v>
          </cell>
          <cell r="AC303">
            <v>1</v>
          </cell>
          <cell r="AD303">
            <v>6</v>
          </cell>
          <cell r="AE303">
            <v>500</v>
          </cell>
          <cell r="AF303">
            <v>0</v>
          </cell>
          <cell r="AG303">
            <v>0</v>
          </cell>
          <cell r="AH303">
            <v>44742</v>
          </cell>
          <cell r="AI303">
            <v>44743</v>
          </cell>
          <cell r="AJ303">
            <v>44742</v>
          </cell>
        </row>
        <row r="303">
          <cell r="AL303">
            <v>9000</v>
          </cell>
          <cell r="AM303">
            <v>44742</v>
          </cell>
          <cell r="AN303" t="str">
            <v>深圳市舒适橙出行科技有限公司公账</v>
          </cell>
          <cell r="AO303">
            <v>2980</v>
          </cell>
          <cell r="AP303">
            <v>44770</v>
          </cell>
          <cell r="AQ303">
            <v>44862</v>
          </cell>
          <cell r="AR303">
            <v>3</v>
          </cell>
          <cell r="AS303">
            <v>8940</v>
          </cell>
          <cell r="AT303">
            <v>3</v>
          </cell>
          <cell r="AU303">
            <v>8940</v>
          </cell>
          <cell r="AV303" t="str">
            <v>正常</v>
          </cell>
          <cell r="AW303">
            <v>0</v>
          </cell>
          <cell r="AX303">
            <v>0</v>
          </cell>
          <cell r="AY303">
            <v>19523.88</v>
          </cell>
        </row>
        <row r="303">
          <cell r="BA303">
            <v>33</v>
          </cell>
          <cell r="BB303">
            <v>269.815454545455</v>
          </cell>
        </row>
        <row r="303">
          <cell r="BE303">
            <v>5</v>
          </cell>
          <cell r="BF303">
            <v>0</v>
          </cell>
          <cell r="BG303">
            <v>0</v>
          </cell>
          <cell r="BH303">
            <v>5</v>
          </cell>
          <cell r="BI303">
            <v>10</v>
          </cell>
          <cell r="BJ303">
            <v>0</v>
          </cell>
          <cell r="BK303">
            <v>0</v>
          </cell>
          <cell r="BL303">
            <v>20</v>
          </cell>
          <cell r="BM303" t="str">
            <v>A(优质)</v>
          </cell>
        </row>
        <row r="303">
          <cell r="BO303" t="str">
            <v/>
          </cell>
          <cell r="BP303" t="str">
            <v/>
          </cell>
        </row>
        <row r="303">
          <cell r="BW303" t="str">
            <v/>
          </cell>
          <cell r="BX303">
            <v>44742</v>
          </cell>
          <cell r="BY303" t="str">
            <v/>
          </cell>
          <cell r="BZ303" t="str">
            <v/>
          </cell>
        </row>
        <row r="303">
          <cell r="CD303" t="str">
            <v>FET-FH-202206R0039</v>
          </cell>
          <cell r="CE303" t="str">
            <v>吕军</v>
          </cell>
          <cell r="CF303" t="str">
            <v>500238198908292213</v>
          </cell>
          <cell r="CG303">
            <v>13530221746</v>
          </cell>
          <cell r="CH303">
            <v>44749</v>
          </cell>
          <cell r="CI303">
            <v>45023</v>
          </cell>
        </row>
        <row r="304">
          <cell r="B304" t="str">
            <v>租赁</v>
          </cell>
        </row>
        <row r="304">
          <cell r="F304" t="str">
            <v>深圳市腾艺汽车服务有限公司</v>
          </cell>
          <cell r="G304" t="str">
            <v>352203198905023353</v>
          </cell>
          <cell r="H304">
            <v>15160136006</v>
          </cell>
          <cell r="I304" t="str">
            <v>网约车以租代购方案</v>
          </cell>
          <cell r="J304" t="str">
            <v>风神E70/DFM7001G1F1BEV</v>
          </cell>
          <cell r="K304" t="str">
            <v>深圳</v>
          </cell>
        </row>
        <row r="304">
          <cell r="M304" t="str">
            <v>深圳市龙华区陶园路113号</v>
          </cell>
          <cell r="N304" t="str">
            <v>张晓凤</v>
          </cell>
          <cell r="O304" t="str">
            <v>丁艺</v>
          </cell>
          <cell r="P304" t="str">
            <v>徐莹莹</v>
          </cell>
          <cell r="Q304" t="str">
            <v>施吓辉</v>
          </cell>
          <cell r="R304">
            <v>15160136006</v>
          </cell>
          <cell r="S304" t="str">
            <v>李玮</v>
          </cell>
          <cell r="T304">
            <v>18605933100</v>
          </cell>
          <cell r="U304" t="str">
            <v>深圳市舒适捷汽车租赁有限公司</v>
          </cell>
        </row>
        <row r="304">
          <cell r="W304" t="str">
            <v>LDP31B964NG043939</v>
          </cell>
          <cell r="X304" t="str">
            <v>粤BDN1970</v>
          </cell>
          <cell r="Y304" t="str">
            <v>862052211200867</v>
          </cell>
          <cell r="Z304">
            <v>45086</v>
          </cell>
          <cell r="AA304">
            <v>45104</v>
          </cell>
          <cell r="AB304" t="str">
            <v>2023/06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44742</v>
          </cell>
          <cell r="AI304">
            <v>44743</v>
          </cell>
          <cell r="AJ304">
            <v>44742</v>
          </cell>
        </row>
        <row r="304">
          <cell r="AL304">
            <v>9000</v>
          </cell>
          <cell r="AM304">
            <v>44742</v>
          </cell>
          <cell r="AN304" t="str">
            <v>深圳市舒适橙出行科技有限公司公账</v>
          </cell>
          <cell r="AO304">
            <v>2980</v>
          </cell>
          <cell r="AP304">
            <v>44770</v>
          </cell>
          <cell r="AQ304">
            <v>44862</v>
          </cell>
          <cell r="AR304">
            <v>3</v>
          </cell>
          <cell r="AS304">
            <v>8940</v>
          </cell>
          <cell r="AT304">
            <v>3</v>
          </cell>
          <cell r="AU304">
            <v>8940</v>
          </cell>
          <cell r="AV304" t="str">
            <v>正常</v>
          </cell>
          <cell r="AW304">
            <v>0</v>
          </cell>
          <cell r="AX304">
            <v>0</v>
          </cell>
          <cell r="AY304">
            <v>32392.08</v>
          </cell>
        </row>
        <row r="304">
          <cell r="BA304">
            <v>32</v>
          </cell>
          <cell r="BB304">
            <v>265.745625</v>
          </cell>
        </row>
        <row r="304">
          <cell r="BE304">
            <v>5</v>
          </cell>
          <cell r="BF304">
            <v>0</v>
          </cell>
          <cell r="BG304">
            <v>0</v>
          </cell>
          <cell r="BH304">
            <v>0</v>
          </cell>
          <cell r="BI304">
            <v>10</v>
          </cell>
          <cell r="BJ304">
            <v>0</v>
          </cell>
          <cell r="BK304">
            <v>0</v>
          </cell>
          <cell r="BL304">
            <v>15</v>
          </cell>
          <cell r="BM304" t="str">
            <v>A(优质)</v>
          </cell>
        </row>
        <row r="304">
          <cell r="BO304" t="str">
            <v/>
          </cell>
          <cell r="BP304" t="str">
            <v/>
          </cell>
        </row>
        <row r="304">
          <cell r="BW304" t="str">
            <v/>
          </cell>
          <cell r="BX304">
            <v>44742</v>
          </cell>
          <cell r="BY304" t="str">
            <v/>
          </cell>
          <cell r="BZ304" t="str">
            <v/>
          </cell>
        </row>
        <row r="304">
          <cell r="CD304" t="str">
            <v>FET-FH-202206R0011</v>
          </cell>
          <cell r="CE304" t="str">
            <v>党新见</v>
          </cell>
          <cell r="CF304" t="str">
            <v>421023199102035218</v>
          </cell>
          <cell r="CG304">
            <v>18229722281</v>
          </cell>
          <cell r="CH304">
            <v>44742</v>
          </cell>
          <cell r="CI304">
            <v>45106</v>
          </cell>
        </row>
        <row r="305">
          <cell r="B305" t="str">
            <v>租赁</v>
          </cell>
        </row>
        <row r="305">
          <cell r="F305" t="str">
            <v>深圳市腾艺汽车服务有限公司</v>
          </cell>
          <cell r="G305" t="str">
            <v>352203198905023353</v>
          </cell>
          <cell r="H305">
            <v>15160136006</v>
          </cell>
          <cell r="I305" t="str">
            <v>网约车以租代购方案</v>
          </cell>
          <cell r="J305" t="str">
            <v>风神E70/DFM7001G1F1BEV</v>
          </cell>
          <cell r="K305" t="str">
            <v>深圳</v>
          </cell>
        </row>
        <row r="305">
          <cell r="M305" t="str">
            <v>深圳市龙华区陶园路113号</v>
          </cell>
          <cell r="N305" t="str">
            <v>张晓凤</v>
          </cell>
          <cell r="O305" t="str">
            <v>丁艺</v>
          </cell>
          <cell r="P305" t="str">
            <v>徐莹莹</v>
          </cell>
          <cell r="Q305" t="str">
            <v>施吓辉</v>
          </cell>
          <cell r="R305">
            <v>15160136006</v>
          </cell>
          <cell r="S305" t="str">
            <v>李玮</v>
          </cell>
          <cell r="T305">
            <v>18605933100</v>
          </cell>
          <cell r="U305" t="str">
            <v>深圳市舒适捷汽车租赁有限公司</v>
          </cell>
        </row>
        <row r="305">
          <cell r="W305" t="str">
            <v>LDP31B962NG043941</v>
          </cell>
          <cell r="X305" t="str">
            <v>粤BDM7620</v>
          </cell>
          <cell r="Y305" t="str">
            <v>862052211200775</v>
          </cell>
          <cell r="Z305">
            <v>45086</v>
          </cell>
          <cell r="AA305">
            <v>45104</v>
          </cell>
          <cell r="AB305" t="str">
            <v>2023/06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44742</v>
          </cell>
          <cell r="AI305">
            <v>44743</v>
          </cell>
          <cell r="AJ305">
            <v>44742</v>
          </cell>
        </row>
        <row r="305">
          <cell r="AL305">
            <v>9000</v>
          </cell>
          <cell r="AM305">
            <v>44742</v>
          </cell>
          <cell r="AN305" t="str">
            <v>深圳市舒适橙出行科技有限公司公账</v>
          </cell>
          <cell r="AO305">
            <v>2980</v>
          </cell>
          <cell r="AP305">
            <v>44770</v>
          </cell>
          <cell r="AQ305">
            <v>44862</v>
          </cell>
          <cell r="AR305">
            <v>3</v>
          </cell>
          <cell r="AS305">
            <v>8940</v>
          </cell>
          <cell r="AT305">
            <v>3</v>
          </cell>
          <cell r="AU305">
            <v>8940</v>
          </cell>
          <cell r="AV305" t="str">
            <v>正常</v>
          </cell>
          <cell r="AW305">
            <v>0</v>
          </cell>
          <cell r="AX305">
            <v>0</v>
          </cell>
          <cell r="AY305">
            <v>18285.71</v>
          </cell>
        </row>
        <row r="305">
          <cell r="BA305">
            <v>34</v>
          </cell>
          <cell r="BB305">
            <v>226.575588235294</v>
          </cell>
        </row>
        <row r="305">
          <cell r="BE305">
            <v>5</v>
          </cell>
          <cell r="BF305">
            <v>0</v>
          </cell>
          <cell r="BG305">
            <v>0</v>
          </cell>
          <cell r="BH305">
            <v>0</v>
          </cell>
          <cell r="BI305">
            <v>10</v>
          </cell>
          <cell r="BJ305">
            <v>0</v>
          </cell>
          <cell r="BK305">
            <v>0</v>
          </cell>
          <cell r="BL305">
            <v>15</v>
          </cell>
          <cell r="BM305" t="str">
            <v>A(优质)</v>
          </cell>
        </row>
        <row r="305">
          <cell r="BO305" t="str">
            <v/>
          </cell>
          <cell r="BP305" t="str">
            <v/>
          </cell>
        </row>
        <row r="305">
          <cell r="BW305" t="str">
            <v/>
          </cell>
          <cell r="BX305">
            <v>44742</v>
          </cell>
          <cell r="BY305" t="str">
            <v/>
          </cell>
          <cell r="BZ305" t="str">
            <v/>
          </cell>
        </row>
        <row r="305">
          <cell r="CD305" t="str">
            <v>FET-FH-202206R0011</v>
          </cell>
          <cell r="CE305" t="str">
            <v>苟军</v>
          </cell>
          <cell r="CF305" t="str">
            <v>513722198410103578</v>
          </cell>
          <cell r="CG305">
            <v>15276251609</v>
          </cell>
          <cell r="CH305">
            <v>44750</v>
          </cell>
          <cell r="CI305">
            <v>44934</v>
          </cell>
        </row>
        <row r="306">
          <cell r="B306" t="str">
            <v>租赁</v>
          </cell>
        </row>
        <row r="306">
          <cell r="F306" t="str">
            <v>深圳市腾艺汽车服务有限公司</v>
          </cell>
          <cell r="G306" t="str">
            <v>352203198905023353</v>
          </cell>
          <cell r="H306">
            <v>15160136006</v>
          </cell>
          <cell r="I306" t="str">
            <v>网约车以租代购方案</v>
          </cell>
          <cell r="J306" t="str">
            <v>风神E70/DFM7001G1F1BEV</v>
          </cell>
          <cell r="K306" t="str">
            <v>深圳</v>
          </cell>
        </row>
        <row r="306">
          <cell r="M306" t="str">
            <v>深圳市龙华区陶园路113号</v>
          </cell>
          <cell r="N306" t="str">
            <v>张晓凤</v>
          </cell>
          <cell r="O306" t="str">
            <v>丁艺</v>
          </cell>
          <cell r="P306" t="str">
            <v>徐莹莹</v>
          </cell>
          <cell r="Q306" t="str">
            <v>施吓辉</v>
          </cell>
          <cell r="R306">
            <v>15160136006</v>
          </cell>
          <cell r="S306" t="str">
            <v>李玮</v>
          </cell>
          <cell r="T306">
            <v>18605933100</v>
          </cell>
          <cell r="U306" t="str">
            <v>深圳市舒适捷汽车租赁有限公司</v>
          </cell>
        </row>
        <row r="306">
          <cell r="W306" t="str">
            <v>LDP31B962NG036150</v>
          </cell>
          <cell r="X306" t="str">
            <v>粤BDR0190</v>
          </cell>
          <cell r="Y306" t="str">
            <v>862052211200882</v>
          </cell>
          <cell r="Z306">
            <v>45086</v>
          </cell>
          <cell r="AA306">
            <v>45104</v>
          </cell>
          <cell r="AB306" t="str">
            <v>2023/06</v>
          </cell>
          <cell r="AC306">
            <v>1</v>
          </cell>
          <cell r="AD306">
            <v>3</v>
          </cell>
          <cell r="AE306">
            <v>500</v>
          </cell>
          <cell r="AF306">
            <v>0</v>
          </cell>
          <cell r="AG306">
            <v>0</v>
          </cell>
          <cell r="AH306">
            <v>44742</v>
          </cell>
          <cell r="AI306">
            <v>44743</v>
          </cell>
          <cell r="AJ306">
            <v>44742</v>
          </cell>
        </row>
        <row r="306">
          <cell r="AL306">
            <v>9000</v>
          </cell>
          <cell r="AM306">
            <v>44742</v>
          </cell>
          <cell r="AN306" t="str">
            <v>深圳市舒适橙出行科技有限公司公账</v>
          </cell>
          <cell r="AO306">
            <v>2980</v>
          </cell>
          <cell r="AP306">
            <v>44770</v>
          </cell>
          <cell r="AQ306">
            <v>44862</v>
          </cell>
          <cell r="AR306">
            <v>3</v>
          </cell>
          <cell r="AS306">
            <v>8940</v>
          </cell>
          <cell r="AT306">
            <v>3</v>
          </cell>
          <cell r="AU306">
            <v>8940</v>
          </cell>
          <cell r="AV306" t="str">
            <v>正常</v>
          </cell>
          <cell r="AW306">
            <v>0</v>
          </cell>
          <cell r="AX306">
            <v>0</v>
          </cell>
          <cell r="AY306">
            <v>19212.1</v>
          </cell>
        </row>
        <row r="306">
          <cell r="BA306">
            <v>32</v>
          </cell>
          <cell r="BB306">
            <v>170.95875</v>
          </cell>
        </row>
        <row r="306">
          <cell r="BE306">
            <v>5</v>
          </cell>
          <cell r="BF306">
            <v>0</v>
          </cell>
          <cell r="BG306">
            <v>0</v>
          </cell>
          <cell r="BH306">
            <v>5</v>
          </cell>
          <cell r="BI306">
            <v>10</v>
          </cell>
          <cell r="BJ306">
            <v>0</v>
          </cell>
          <cell r="BK306">
            <v>0</v>
          </cell>
          <cell r="BL306">
            <v>20</v>
          </cell>
          <cell r="BM306" t="str">
            <v>A(优质)</v>
          </cell>
        </row>
        <row r="306">
          <cell r="BO306" t="str">
            <v/>
          </cell>
          <cell r="BP306" t="str">
            <v/>
          </cell>
        </row>
        <row r="306">
          <cell r="BW306" t="str">
            <v/>
          </cell>
          <cell r="BX306">
            <v>44742</v>
          </cell>
          <cell r="BY306" t="str">
            <v/>
          </cell>
          <cell r="BZ306" t="str">
            <v/>
          </cell>
        </row>
        <row r="306">
          <cell r="CD306" t="str">
            <v>FET-FH-202206R0011</v>
          </cell>
          <cell r="CE306" t="str">
            <v>王家才</v>
          </cell>
          <cell r="CF306" t="str">
            <v>432522199904104098</v>
          </cell>
          <cell r="CG306">
            <v>18711837224</v>
          </cell>
          <cell r="CH306">
            <v>44749</v>
          </cell>
          <cell r="CI306">
            <v>44933</v>
          </cell>
        </row>
        <row r="307">
          <cell r="B307" t="str">
            <v>租赁</v>
          </cell>
        </row>
        <row r="307">
          <cell r="F307" t="str">
            <v>深圳市腾艺汽车服务有限公司</v>
          </cell>
          <cell r="G307" t="str">
            <v>352203198905023353</v>
          </cell>
          <cell r="H307">
            <v>15160136006</v>
          </cell>
          <cell r="I307" t="str">
            <v>网约车以租代购方案</v>
          </cell>
          <cell r="J307" t="str">
            <v>风神E70/DFM7001G1F1BEV</v>
          </cell>
          <cell r="K307" t="str">
            <v>深圳</v>
          </cell>
        </row>
        <row r="307">
          <cell r="M307" t="str">
            <v>深圳市龙华区陶园路113号</v>
          </cell>
          <cell r="N307" t="str">
            <v>张晓凤</v>
          </cell>
          <cell r="O307" t="str">
            <v>丁艺</v>
          </cell>
          <cell r="P307" t="str">
            <v>徐莹莹</v>
          </cell>
          <cell r="Q307" t="str">
            <v>施吓辉</v>
          </cell>
          <cell r="R307">
            <v>15160136006</v>
          </cell>
          <cell r="S307" t="str">
            <v>李玮</v>
          </cell>
          <cell r="T307">
            <v>18605933100</v>
          </cell>
          <cell r="U307" t="str">
            <v>深圳市舒适捷汽车租赁有限公司</v>
          </cell>
        </row>
        <row r="307">
          <cell r="W307" t="str">
            <v>LDP31B966NG036202</v>
          </cell>
          <cell r="X307" t="str">
            <v>粤BDR4850</v>
          </cell>
          <cell r="Y307" t="str">
            <v>862052211200718</v>
          </cell>
          <cell r="Z307">
            <v>45086</v>
          </cell>
          <cell r="AA307">
            <v>45104</v>
          </cell>
          <cell r="AB307" t="str">
            <v>2023/06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44742</v>
          </cell>
          <cell r="AI307">
            <v>44743</v>
          </cell>
          <cell r="AJ307">
            <v>44742</v>
          </cell>
        </row>
        <row r="307">
          <cell r="AL307">
            <v>9000</v>
          </cell>
          <cell r="AM307">
            <v>44742</v>
          </cell>
          <cell r="AN307" t="str">
            <v>深圳市舒适橙出行科技有限公司公账</v>
          </cell>
          <cell r="AO307">
            <v>2980</v>
          </cell>
          <cell r="AP307">
            <v>44770</v>
          </cell>
          <cell r="AQ307">
            <v>44862</v>
          </cell>
          <cell r="AR307">
            <v>3</v>
          </cell>
          <cell r="AS307">
            <v>8940</v>
          </cell>
          <cell r="AT307">
            <v>3</v>
          </cell>
          <cell r="AU307">
            <v>8940</v>
          </cell>
          <cell r="AV307" t="str">
            <v>正常</v>
          </cell>
          <cell r="AW307">
            <v>0</v>
          </cell>
          <cell r="AX307">
            <v>0</v>
          </cell>
          <cell r="AY307">
            <v>22690.9</v>
          </cell>
        </row>
        <row r="307">
          <cell r="BA307">
            <v>29</v>
          </cell>
          <cell r="BB307">
            <v>220.788965517241</v>
          </cell>
        </row>
        <row r="307">
          <cell r="BE307">
            <v>5</v>
          </cell>
          <cell r="BF307">
            <v>0</v>
          </cell>
          <cell r="BG307">
            <v>0</v>
          </cell>
          <cell r="BH307">
            <v>0</v>
          </cell>
          <cell r="BI307">
            <v>10</v>
          </cell>
          <cell r="BJ307">
            <v>0</v>
          </cell>
          <cell r="BK307">
            <v>0</v>
          </cell>
          <cell r="BL307">
            <v>15</v>
          </cell>
          <cell r="BM307" t="str">
            <v>A(优质)</v>
          </cell>
        </row>
        <row r="307">
          <cell r="BO307" t="str">
            <v/>
          </cell>
          <cell r="BP307" t="str">
            <v/>
          </cell>
        </row>
        <row r="307">
          <cell r="BW307" t="str">
            <v/>
          </cell>
          <cell r="BX307">
            <v>44742</v>
          </cell>
          <cell r="BY307" t="str">
            <v/>
          </cell>
          <cell r="BZ307" t="str">
            <v/>
          </cell>
        </row>
        <row r="307">
          <cell r="CD307" t="str">
            <v>FET-FH-202206R0011</v>
          </cell>
          <cell r="CE307" t="str">
            <v>黄小树</v>
          </cell>
          <cell r="CF307" t="str">
            <v>431224198307075779</v>
          </cell>
          <cell r="CG307">
            <v>13786269985</v>
          </cell>
          <cell r="CH307">
            <v>44744</v>
          </cell>
          <cell r="CI307">
            <v>44987</v>
          </cell>
        </row>
        <row r="308">
          <cell r="B308" t="str">
            <v>租赁</v>
          </cell>
        </row>
        <row r="308">
          <cell r="F308" t="str">
            <v>深圳市腾艺汽车服务有限公司</v>
          </cell>
          <cell r="G308" t="str">
            <v>352203198905023353</v>
          </cell>
          <cell r="H308">
            <v>15160136006</v>
          </cell>
          <cell r="I308" t="str">
            <v>网约车以租代购方案</v>
          </cell>
          <cell r="J308" t="str">
            <v>风神E70/DFM7001G1F1BEV</v>
          </cell>
          <cell r="K308" t="str">
            <v>深圳</v>
          </cell>
        </row>
        <row r="308">
          <cell r="M308" t="str">
            <v>深圳市龙华区陶园路113号</v>
          </cell>
          <cell r="N308" t="str">
            <v>张晓凤</v>
          </cell>
          <cell r="O308" t="str">
            <v>丁艺</v>
          </cell>
          <cell r="P308" t="str">
            <v>徐莹莹</v>
          </cell>
          <cell r="Q308" t="str">
            <v>施吓辉</v>
          </cell>
          <cell r="R308">
            <v>15160136006</v>
          </cell>
          <cell r="S308" t="str">
            <v>李玮</v>
          </cell>
          <cell r="T308">
            <v>18605933100</v>
          </cell>
          <cell r="U308" t="str">
            <v>深圳市舒适捷汽车租赁有限公司</v>
          </cell>
        </row>
        <row r="308">
          <cell r="W308" t="str">
            <v>LDP31B966NG043926</v>
          </cell>
          <cell r="X308" t="str">
            <v>粤BDU6796</v>
          </cell>
          <cell r="Y308" t="str">
            <v>862052211201212</v>
          </cell>
          <cell r="Z308">
            <v>45087</v>
          </cell>
          <cell r="AA308">
            <v>45104</v>
          </cell>
          <cell r="AB308" t="str">
            <v>2023/06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44742</v>
          </cell>
          <cell r="AI308">
            <v>44743</v>
          </cell>
          <cell r="AJ308">
            <v>44742</v>
          </cell>
        </row>
        <row r="308">
          <cell r="AL308">
            <v>9000</v>
          </cell>
          <cell r="AM308">
            <v>44742</v>
          </cell>
          <cell r="AN308" t="str">
            <v>深圳市舒适橙出行科技有限公司公账</v>
          </cell>
          <cell r="AO308">
            <v>2980</v>
          </cell>
          <cell r="AP308">
            <v>44770</v>
          </cell>
          <cell r="AQ308">
            <v>44862</v>
          </cell>
          <cell r="AR308">
            <v>3</v>
          </cell>
          <cell r="AS308">
            <v>8940</v>
          </cell>
          <cell r="AT308">
            <v>3</v>
          </cell>
          <cell r="AU308">
            <v>8940</v>
          </cell>
          <cell r="AV308" t="str">
            <v>正常</v>
          </cell>
          <cell r="AW308">
            <v>0</v>
          </cell>
          <cell r="AX308">
            <v>0</v>
          </cell>
          <cell r="AY308">
            <v>28544.19</v>
          </cell>
        </row>
        <row r="308">
          <cell r="BA308">
            <v>20</v>
          </cell>
          <cell r="BB308">
            <v>187.699</v>
          </cell>
        </row>
        <row r="308">
          <cell r="BE308">
            <v>5</v>
          </cell>
          <cell r="BF308">
            <v>5</v>
          </cell>
          <cell r="BG308">
            <v>0</v>
          </cell>
          <cell r="BH308">
            <v>0</v>
          </cell>
          <cell r="BI308">
            <v>10</v>
          </cell>
          <cell r="BJ308">
            <v>0</v>
          </cell>
          <cell r="BK308">
            <v>0</v>
          </cell>
          <cell r="BL308">
            <v>20</v>
          </cell>
          <cell r="BM308" t="str">
            <v>A(优质)</v>
          </cell>
        </row>
        <row r="308">
          <cell r="BO308" t="str">
            <v/>
          </cell>
          <cell r="BP308" t="str">
            <v/>
          </cell>
        </row>
        <row r="308">
          <cell r="BW308" t="str">
            <v/>
          </cell>
          <cell r="BX308">
            <v>44742</v>
          </cell>
          <cell r="BY308" t="str">
            <v/>
          </cell>
          <cell r="BZ308" t="str">
            <v/>
          </cell>
        </row>
        <row r="308">
          <cell r="CD308" t="str">
            <v>FET-FH-202206R0012</v>
          </cell>
          <cell r="CE308" t="str">
            <v>胡宏哲</v>
          </cell>
          <cell r="CF308" t="str">
            <v>412822199503226572</v>
          </cell>
          <cell r="CG308">
            <v>17395980777</v>
          </cell>
          <cell r="CH308">
            <v>44742</v>
          </cell>
          <cell r="CI308">
            <v>46202</v>
          </cell>
        </row>
        <row r="309">
          <cell r="B309" t="str">
            <v>租赁</v>
          </cell>
        </row>
        <row r="309">
          <cell r="F309" t="str">
            <v>深圳市腾艺汽车服务有限公司</v>
          </cell>
          <cell r="G309" t="str">
            <v>352203198905023353</v>
          </cell>
          <cell r="H309">
            <v>15160136006</v>
          </cell>
          <cell r="I309" t="str">
            <v>网约车以租代购方案</v>
          </cell>
          <cell r="J309" t="str">
            <v>风神E70/DFM7001G1F1BEV</v>
          </cell>
          <cell r="K309" t="str">
            <v>深圳</v>
          </cell>
        </row>
        <row r="309">
          <cell r="M309" t="str">
            <v>深圳市龙华区陶园路113号</v>
          </cell>
          <cell r="N309" t="str">
            <v>张晓凤</v>
          </cell>
          <cell r="O309" t="str">
            <v>丁艺</v>
          </cell>
          <cell r="P309" t="str">
            <v>徐莹莹</v>
          </cell>
          <cell r="Q309" t="str">
            <v>施吓辉</v>
          </cell>
          <cell r="R309">
            <v>15160136006</v>
          </cell>
          <cell r="S309" t="str">
            <v>李玮</v>
          </cell>
          <cell r="T309">
            <v>18605933100</v>
          </cell>
          <cell r="U309" t="str">
            <v>深圳市舒适捷汽车租赁有限公司</v>
          </cell>
        </row>
        <row r="309">
          <cell r="W309" t="str">
            <v>LDP31B966NG043943</v>
          </cell>
          <cell r="X309" t="str">
            <v>粤BDH0381</v>
          </cell>
          <cell r="Y309" t="str">
            <v>862052211201222</v>
          </cell>
          <cell r="Z309">
            <v>45087</v>
          </cell>
          <cell r="AA309">
            <v>45104</v>
          </cell>
          <cell r="AB309" t="str">
            <v>2023/06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44742</v>
          </cell>
          <cell r="AI309">
            <v>44743</v>
          </cell>
          <cell r="AJ309">
            <v>44742</v>
          </cell>
        </row>
        <row r="309">
          <cell r="AL309">
            <v>9000</v>
          </cell>
          <cell r="AM309">
            <v>44742</v>
          </cell>
          <cell r="AN309" t="str">
            <v>深圳市舒适橙出行科技有限公司公账</v>
          </cell>
          <cell r="AO309">
            <v>2980</v>
          </cell>
          <cell r="AP309">
            <v>44770</v>
          </cell>
          <cell r="AQ309">
            <v>44862</v>
          </cell>
          <cell r="AR309">
            <v>3</v>
          </cell>
          <cell r="AS309">
            <v>8940</v>
          </cell>
          <cell r="AT309">
            <v>3</v>
          </cell>
          <cell r="AU309">
            <v>8940</v>
          </cell>
          <cell r="AV309" t="str">
            <v>正常</v>
          </cell>
          <cell r="AW309">
            <v>0</v>
          </cell>
          <cell r="AX309">
            <v>0</v>
          </cell>
          <cell r="AY309">
            <v>15655.85</v>
          </cell>
        </row>
        <row r="309">
          <cell r="BA309">
            <v>33</v>
          </cell>
          <cell r="BB309">
            <v>185.194545454545</v>
          </cell>
        </row>
        <row r="309">
          <cell r="BE309">
            <v>5</v>
          </cell>
          <cell r="BF309">
            <v>0</v>
          </cell>
          <cell r="BG309">
            <v>0</v>
          </cell>
          <cell r="BH309">
            <v>0</v>
          </cell>
          <cell r="BI309">
            <v>10</v>
          </cell>
          <cell r="BJ309">
            <v>0</v>
          </cell>
          <cell r="BK309">
            <v>0</v>
          </cell>
          <cell r="BL309">
            <v>15</v>
          </cell>
          <cell r="BM309" t="str">
            <v>A(优质)</v>
          </cell>
        </row>
        <row r="309">
          <cell r="BO309" t="str">
            <v/>
          </cell>
          <cell r="BP309" t="str">
            <v/>
          </cell>
        </row>
        <row r="309">
          <cell r="BW309" t="str">
            <v/>
          </cell>
          <cell r="BX309">
            <v>44742</v>
          </cell>
          <cell r="BY309" t="str">
            <v/>
          </cell>
          <cell r="BZ309" t="str">
            <v/>
          </cell>
        </row>
        <row r="309">
          <cell r="CD309" t="str">
            <v>FET-FH-202206R0020</v>
          </cell>
          <cell r="CE309" t="str">
            <v>李昌好</v>
          </cell>
          <cell r="CF309" t="str">
            <v>452626199106150211</v>
          </cell>
          <cell r="CG309">
            <v>15078665551</v>
          </cell>
          <cell r="CH309">
            <v>44752</v>
          </cell>
          <cell r="CI309">
            <v>44994</v>
          </cell>
        </row>
        <row r="310">
          <cell r="B310" t="str">
            <v>租赁</v>
          </cell>
        </row>
        <row r="310">
          <cell r="F310" t="str">
            <v>深圳市腾艺汽车服务有限公司</v>
          </cell>
          <cell r="G310" t="str">
            <v>352203198905023353</v>
          </cell>
          <cell r="H310">
            <v>15160136006</v>
          </cell>
          <cell r="I310" t="str">
            <v>网约车以租代购方案</v>
          </cell>
          <cell r="J310" t="str">
            <v>风神E70/DFM7001G1F1BEV</v>
          </cell>
          <cell r="K310" t="str">
            <v>深圳</v>
          </cell>
        </row>
        <row r="310">
          <cell r="M310" t="str">
            <v>深圳市龙华区陶园路113号</v>
          </cell>
          <cell r="N310" t="str">
            <v>张晓凤</v>
          </cell>
          <cell r="O310" t="str">
            <v>丁艺</v>
          </cell>
          <cell r="P310" t="str">
            <v>徐莹莹</v>
          </cell>
          <cell r="Q310" t="str">
            <v>施吓辉</v>
          </cell>
          <cell r="R310">
            <v>15160136006</v>
          </cell>
          <cell r="S310" t="str">
            <v>李玮</v>
          </cell>
          <cell r="T310">
            <v>18605933100</v>
          </cell>
          <cell r="U310" t="str">
            <v>深圳市舒适捷汽车租赁有限公司</v>
          </cell>
        </row>
        <row r="310">
          <cell r="W310" t="str">
            <v>LDP31B969NG043922</v>
          </cell>
          <cell r="X310" t="str">
            <v>粤BDN6359</v>
          </cell>
          <cell r="Y310" t="str">
            <v>862052211200740</v>
          </cell>
          <cell r="Z310">
            <v>45087</v>
          </cell>
          <cell r="AA310">
            <v>45104</v>
          </cell>
          <cell r="AB310" t="str">
            <v>2023/06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44742</v>
          </cell>
          <cell r="AI310">
            <v>44743</v>
          </cell>
          <cell r="AJ310">
            <v>44742</v>
          </cell>
        </row>
        <row r="310">
          <cell r="AL310">
            <v>9000</v>
          </cell>
          <cell r="AM310">
            <v>44742</v>
          </cell>
          <cell r="AN310" t="str">
            <v>深圳市舒适橙出行科技有限公司公账</v>
          </cell>
          <cell r="AO310">
            <v>2980</v>
          </cell>
          <cell r="AP310">
            <v>44770</v>
          </cell>
          <cell r="AQ310">
            <v>44862</v>
          </cell>
          <cell r="AR310">
            <v>3</v>
          </cell>
          <cell r="AS310">
            <v>8940</v>
          </cell>
          <cell r="AT310">
            <v>3</v>
          </cell>
          <cell r="AU310">
            <v>8940</v>
          </cell>
          <cell r="AV310" t="str">
            <v>正常</v>
          </cell>
          <cell r="AW310">
            <v>0</v>
          </cell>
          <cell r="AX310">
            <v>0</v>
          </cell>
          <cell r="AY310">
            <v>15182.6</v>
          </cell>
        </row>
        <row r="310">
          <cell r="BA310">
            <v>22</v>
          </cell>
          <cell r="BB310">
            <v>189.803181818182</v>
          </cell>
        </row>
        <row r="310">
          <cell r="BE310">
            <v>5</v>
          </cell>
          <cell r="BF310">
            <v>5</v>
          </cell>
          <cell r="BG310">
            <v>0</v>
          </cell>
          <cell r="BH310">
            <v>0</v>
          </cell>
          <cell r="BI310">
            <v>10</v>
          </cell>
          <cell r="BJ310">
            <v>0</v>
          </cell>
          <cell r="BK310">
            <v>0</v>
          </cell>
          <cell r="BL310">
            <v>20</v>
          </cell>
          <cell r="BM310" t="str">
            <v>A(优质)</v>
          </cell>
        </row>
        <row r="310">
          <cell r="BO310" t="str">
            <v/>
          </cell>
          <cell r="BP310" t="str">
            <v/>
          </cell>
        </row>
        <row r="310">
          <cell r="BW310" t="str">
            <v/>
          </cell>
          <cell r="BX310">
            <v>44742</v>
          </cell>
          <cell r="BY310" t="str">
            <v/>
          </cell>
          <cell r="BZ310" t="str">
            <v/>
          </cell>
        </row>
        <row r="310">
          <cell r="CD310" t="str">
            <v>FET-FH-202206R0029</v>
          </cell>
          <cell r="CE310" t="str">
            <v>任小虎</v>
          </cell>
          <cell r="CF310" t="str">
            <v>511304198605310415</v>
          </cell>
          <cell r="CG310">
            <v>13392882176</v>
          </cell>
          <cell r="CH310">
            <v>44701</v>
          </cell>
          <cell r="CI310">
            <v>44885</v>
          </cell>
        </row>
        <row r="311">
          <cell r="B311" t="str">
            <v>租赁</v>
          </cell>
        </row>
        <row r="311">
          <cell r="F311" t="str">
            <v>深圳市晓亿新能源科技有限公司</v>
          </cell>
          <cell r="G311" t="str">
            <v>211224198006190510</v>
          </cell>
          <cell r="H311">
            <v>13510551890</v>
          </cell>
          <cell r="I311" t="str">
            <v>网约车以租代购方案</v>
          </cell>
          <cell r="J311" t="str">
            <v>风神E70/DFM7001G1F1BEV</v>
          </cell>
          <cell r="K311" t="str">
            <v>深圳</v>
          </cell>
        </row>
        <row r="311">
          <cell r="M311" t="str">
            <v>深圳市龙华区陶园路113号</v>
          </cell>
          <cell r="N311" t="str">
            <v>李芳</v>
          </cell>
          <cell r="O311" t="str">
            <v>丁艺</v>
          </cell>
          <cell r="P311" t="str">
            <v>徐莹莹</v>
          </cell>
          <cell r="Q311" t="str">
            <v>谢继</v>
          </cell>
          <cell r="R311">
            <v>13510551890</v>
          </cell>
        </row>
        <row r="311">
          <cell r="U311" t="str">
            <v>深圳市舒适捷汽车租赁有限公司</v>
          </cell>
        </row>
        <row r="311">
          <cell r="W311" t="str">
            <v>LDP31B965NG036109</v>
          </cell>
          <cell r="X311" t="str">
            <v>粤BDP1679</v>
          </cell>
          <cell r="Y311" t="str">
            <v>862052211201251</v>
          </cell>
          <cell r="Z311">
            <v>45087</v>
          </cell>
          <cell r="AA311">
            <v>45107</v>
          </cell>
          <cell r="AB311" t="str">
            <v>2023/06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44744</v>
          </cell>
          <cell r="AI311">
            <v>44745</v>
          </cell>
          <cell r="AJ311">
            <v>44744</v>
          </cell>
        </row>
        <row r="311">
          <cell r="AL311">
            <v>9000</v>
          </cell>
          <cell r="AM311">
            <v>44744</v>
          </cell>
          <cell r="AN311" t="str">
            <v>连总私账</v>
          </cell>
          <cell r="AO311">
            <v>2980</v>
          </cell>
          <cell r="AP311">
            <v>44781</v>
          </cell>
          <cell r="AQ311">
            <v>44873</v>
          </cell>
          <cell r="AR311">
            <v>3</v>
          </cell>
          <cell r="AS311">
            <v>8940</v>
          </cell>
          <cell r="AT311">
            <v>3</v>
          </cell>
          <cell r="AU311">
            <v>8940</v>
          </cell>
          <cell r="AV311" t="str">
            <v>正常</v>
          </cell>
          <cell r="AW311">
            <v>0</v>
          </cell>
          <cell r="AX311">
            <v>0</v>
          </cell>
          <cell r="AY311">
            <v>14755.22</v>
          </cell>
        </row>
        <row r="311">
          <cell r="BA311">
            <v>32</v>
          </cell>
          <cell r="BB311">
            <v>192.7096875</v>
          </cell>
        </row>
        <row r="311">
          <cell r="BE311">
            <v>5</v>
          </cell>
          <cell r="BF311">
            <v>0</v>
          </cell>
          <cell r="BG311">
            <v>0</v>
          </cell>
          <cell r="BH311">
            <v>0</v>
          </cell>
          <cell r="BI311">
            <v>10</v>
          </cell>
          <cell r="BJ311">
            <v>0</v>
          </cell>
          <cell r="BK311">
            <v>0</v>
          </cell>
          <cell r="BL311">
            <v>15</v>
          </cell>
          <cell r="BM311" t="str">
            <v>A(优质)</v>
          </cell>
        </row>
        <row r="311">
          <cell r="BO311" t="str">
            <v/>
          </cell>
          <cell r="BP311" t="str">
            <v/>
          </cell>
        </row>
        <row r="311">
          <cell r="BW311" t="str">
            <v/>
          </cell>
          <cell r="BX311">
            <v>44744</v>
          </cell>
          <cell r="BY311" t="str">
            <v/>
          </cell>
          <cell r="BZ311" t="str">
            <v/>
          </cell>
        </row>
        <row r="311">
          <cell r="CD311" t="str">
            <v>FET-FH-202206R0012</v>
          </cell>
          <cell r="CE311" t="str">
            <v>李富华</v>
          </cell>
          <cell r="CF311" t="str">
            <v>440982198604134731</v>
          </cell>
          <cell r="CG311">
            <v>15994722797</v>
          </cell>
          <cell r="CH311">
            <v>44755</v>
          </cell>
          <cell r="CI311">
            <v>45119</v>
          </cell>
        </row>
        <row r="312">
          <cell r="B312" t="str">
            <v>租赁</v>
          </cell>
        </row>
        <row r="312">
          <cell r="F312" t="str">
            <v>深圳市晓亿新能源科技有限公司</v>
          </cell>
          <cell r="G312" t="str">
            <v>211224198006190510</v>
          </cell>
          <cell r="H312">
            <v>13510551890</v>
          </cell>
          <cell r="I312" t="str">
            <v>网约车以租代购方案</v>
          </cell>
          <cell r="J312" t="str">
            <v>风神E70/DFM7001G1F1BEV</v>
          </cell>
          <cell r="K312" t="str">
            <v>深圳</v>
          </cell>
        </row>
        <row r="312">
          <cell r="M312" t="str">
            <v>深圳市龙华区陶园路113号</v>
          </cell>
          <cell r="N312" t="str">
            <v>李芳</v>
          </cell>
          <cell r="O312" t="str">
            <v>丁艺</v>
          </cell>
          <cell r="P312" t="str">
            <v>徐莹莹</v>
          </cell>
          <cell r="Q312" t="str">
            <v>谢继</v>
          </cell>
          <cell r="R312">
            <v>13510551890</v>
          </cell>
        </row>
        <row r="312">
          <cell r="U312" t="str">
            <v>深圳市舒适捷汽车租赁有限公司</v>
          </cell>
        </row>
        <row r="312">
          <cell r="W312" t="str">
            <v>LDP31B96XNG036154</v>
          </cell>
          <cell r="X312" t="str">
            <v>粤BDH5637</v>
          </cell>
          <cell r="Y312" t="str">
            <v>862052211201458</v>
          </cell>
          <cell r="Z312">
            <v>45087</v>
          </cell>
          <cell r="AA312">
            <v>45107</v>
          </cell>
          <cell r="AB312" t="str">
            <v>2023/06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44744</v>
          </cell>
          <cell r="AI312">
            <v>44745</v>
          </cell>
          <cell r="AJ312">
            <v>44744</v>
          </cell>
        </row>
        <row r="312">
          <cell r="AL312">
            <v>9000</v>
          </cell>
          <cell r="AM312">
            <v>44744</v>
          </cell>
          <cell r="AN312" t="str">
            <v>连总私账</v>
          </cell>
          <cell r="AO312">
            <v>2980</v>
          </cell>
          <cell r="AP312">
            <v>44781</v>
          </cell>
          <cell r="AQ312">
            <v>44873</v>
          </cell>
          <cell r="AR312">
            <v>3</v>
          </cell>
          <cell r="AS312">
            <v>8940</v>
          </cell>
          <cell r="AT312">
            <v>3</v>
          </cell>
          <cell r="AU312">
            <v>8940</v>
          </cell>
          <cell r="AV312" t="str">
            <v>正常</v>
          </cell>
          <cell r="AW312">
            <v>0</v>
          </cell>
          <cell r="AX312">
            <v>0</v>
          </cell>
          <cell r="AY312">
            <v>18285.34</v>
          </cell>
        </row>
        <row r="312">
          <cell r="BA312">
            <v>30</v>
          </cell>
          <cell r="BB312">
            <v>181.238</v>
          </cell>
        </row>
        <row r="312">
          <cell r="BE312">
            <v>5</v>
          </cell>
          <cell r="BF312">
            <v>0</v>
          </cell>
          <cell r="BG312">
            <v>0</v>
          </cell>
          <cell r="BH312">
            <v>0</v>
          </cell>
          <cell r="BI312">
            <v>10</v>
          </cell>
          <cell r="BJ312">
            <v>0</v>
          </cell>
          <cell r="BK312">
            <v>0</v>
          </cell>
          <cell r="BL312">
            <v>15</v>
          </cell>
          <cell r="BM312" t="str">
            <v>A(优质)</v>
          </cell>
        </row>
        <row r="312">
          <cell r="BO312" t="str">
            <v/>
          </cell>
          <cell r="BP312" t="str">
            <v/>
          </cell>
        </row>
        <row r="312">
          <cell r="BW312" t="str">
            <v/>
          </cell>
          <cell r="BX312">
            <v>44744</v>
          </cell>
          <cell r="BY312" t="str">
            <v/>
          </cell>
          <cell r="BZ312" t="str">
            <v/>
          </cell>
        </row>
        <row r="312">
          <cell r="CD312" t="str">
            <v>FET-FH-202206R0012</v>
          </cell>
          <cell r="CE312" t="str">
            <v>郑永连</v>
          </cell>
          <cell r="CF312" t="str">
            <v>510823197610162163</v>
          </cell>
          <cell r="CG312">
            <v>13530748219</v>
          </cell>
          <cell r="CH312">
            <v>44755</v>
          </cell>
          <cell r="CI312">
            <v>45119</v>
          </cell>
        </row>
        <row r="313">
          <cell r="B313" t="str">
            <v>租赁</v>
          </cell>
        </row>
        <row r="313">
          <cell r="F313" t="str">
            <v>深圳市昊天汽车租赁有限公司</v>
          </cell>
          <cell r="G313" t="str">
            <v>430726198601214812</v>
          </cell>
          <cell r="H313">
            <v>18926443608</v>
          </cell>
          <cell r="I313" t="str">
            <v>网约车以租代购方案</v>
          </cell>
          <cell r="J313" t="str">
            <v>风神E70/DFM7001G1F1BEV</v>
          </cell>
          <cell r="K313" t="str">
            <v>深圳</v>
          </cell>
        </row>
        <row r="313">
          <cell r="M313" t="str">
            <v>深圳市龙华区龙华街道玉翠社区玉翠新村一区345-2号</v>
          </cell>
          <cell r="N313" t="str">
            <v>向丽丽</v>
          </cell>
          <cell r="O313" t="str">
            <v>丁艺</v>
          </cell>
          <cell r="P313" t="str">
            <v>徐莹莹</v>
          </cell>
          <cell r="Q313" t="str">
            <v>覃建明</v>
          </cell>
          <cell r="R313">
            <v>18926443608</v>
          </cell>
        </row>
        <row r="313">
          <cell r="U313" t="str">
            <v>深圳市舒适捷汽车租赁有限公司</v>
          </cell>
        </row>
        <row r="313">
          <cell r="W313" t="str">
            <v>LDP31B962NG036844</v>
          </cell>
          <cell r="X313" t="str">
            <v>粤BDM0846</v>
          </cell>
          <cell r="Y313" t="str">
            <v>862052211201247</v>
          </cell>
          <cell r="Z313">
            <v>45087</v>
          </cell>
          <cell r="AA313">
            <v>45107</v>
          </cell>
          <cell r="AB313" t="str">
            <v>2023/06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44746</v>
          </cell>
          <cell r="AI313">
            <v>44747</v>
          </cell>
          <cell r="AJ313">
            <v>44746</v>
          </cell>
        </row>
        <row r="313">
          <cell r="AL313">
            <v>9000</v>
          </cell>
          <cell r="AM313">
            <v>44746</v>
          </cell>
          <cell r="AN313" t="str">
            <v>连总私账</v>
          </cell>
          <cell r="AO313">
            <v>2980</v>
          </cell>
          <cell r="AP313">
            <v>44781</v>
          </cell>
          <cell r="AQ313">
            <v>44873</v>
          </cell>
          <cell r="AR313">
            <v>3</v>
          </cell>
          <cell r="AS313">
            <v>8940</v>
          </cell>
          <cell r="AT313">
            <v>3</v>
          </cell>
          <cell r="AU313">
            <v>8940</v>
          </cell>
          <cell r="AV313" t="str">
            <v>正常</v>
          </cell>
          <cell r="AW313">
            <v>0</v>
          </cell>
          <cell r="AX313">
            <v>0</v>
          </cell>
          <cell r="AY313">
            <v>17517.01</v>
          </cell>
        </row>
        <row r="313">
          <cell r="BA313">
            <v>29</v>
          </cell>
          <cell r="BB313">
            <v>222.255172413793</v>
          </cell>
        </row>
        <row r="313">
          <cell r="BE313">
            <v>5</v>
          </cell>
          <cell r="BF313">
            <v>0</v>
          </cell>
          <cell r="BG313">
            <v>0</v>
          </cell>
          <cell r="BH313">
            <v>0</v>
          </cell>
          <cell r="BI313">
            <v>10</v>
          </cell>
          <cell r="BJ313">
            <v>0</v>
          </cell>
          <cell r="BK313">
            <v>0</v>
          </cell>
          <cell r="BL313">
            <v>15</v>
          </cell>
          <cell r="BM313" t="str">
            <v>A(优质)</v>
          </cell>
        </row>
        <row r="313">
          <cell r="BO313" t="str">
            <v/>
          </cell>
          <cell r="BP313" t="str">
            <v/>
          </cell>
        </row>
        <row r="313">
          <cell r="BW313" t="str">
            <v/>
          </cell>
          <cell r="BX313">
            <v>44744</v>
          </cell>
          <cell r="BY313" t="str">
            <v/>
          </cell>
          <cell r="BZ313" t="str">
            <v/>
          </cell>
        </row>
        <row r="313">
          <cell r="CD313" t="str">
            <v>FET-FH-202206R0012</v>
          </cell>
          <cell r="CE313" t="str">
            <v>汪凤伟</v>
          </cell>
          <cell r="CF313" t="str">
            <v>522128199208202557</v>
          </cell>
          <cell r="CG313">
            <v>15286144704</v>
          </cell>
          <cell r="CH313">
            <v>44680</v>
          </cell>
          <cell r="CI313">
            <v>44862</v>
          </cell>
        </row>
        <row r="314">
          <cell r="B314" t="str">
            <v>租赁</v>
          </cell>
        </row>
        <row r="314">
          <cell r="F314" t="str">
            <v>深圳市昊天汽车租赁有限公司</v>
          </cell>
          <cell r="G314" t="str">
            <v>430726198601214812</v>
          </cell>
          <cell r="H314">
            <v>18926443608</v>
          </cell>
          <cell r="I314" t="str">
            <v>网约车以租代购方案</v>
          </cell>
          <cell r="J314" t="str">
            <v>风神E70/DFM7001G1F1BEV</v>
          </cell>
          <cell r="K314" t="str">
            <v>深圳</v>
          </cell>
        </row>
        <row r="314">
          <cell r="M314" t="str">
            <v>深圳市龙华区龙华街道玉翠社区玉翠新村一区345-2号</v>
          </cell>
          <cell r="N314" t="str">
            <v>向丽丽</v>
          </cell>
          <cell r="O314" t="str">
            <v>丁艺</v>
          </cell>
          <cell r="P314" t="str">
            <v>徐莹莹</v>
          </cell>
          <cell r="Q314" t="str">
            <v>覃建明</v>
          </cell>
          <cell r="R314">
            <v>18926443608</v>
          </cell>
        </row>
        <row r="314">
          <cell r="U314" t="str">
            <v>深圳市舒适捷汽车租赁有限公司</v>
          </cell>
        </row>
        <row r="314">
          <cell r="W314" t="str">
            <v>LDP31B967NG036905</v>
          </cell>
          <cell r="X314" t="str">
            <v>粤BD92259</v>
          </cell>
          <cell r="Y314" t="str">
            <v>862052211200764</v>
          </cell>
          <cell r="Z314">
            <v>45087</v>
          </cell>
          <cell r="AA314">
            <v>45107</v>
          </cell>
          <cell r="AB314" t="str">
            <v>2023/06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44746</v>
          </cell>
          <cell r="AI314">
            <v>44747</v>
          </cell>
          <cell r="AJ314">
            <v>44746</v>
          </cell>
        </row>
        <row r="314">
          <cell r="AL314">
            <v>9000</v>
          </cell>
          <cell r="AM314">
            <v>44746</v>
          </cell>
          <cell r="AN314" t="str">
            <v>连总私账</v>
          </cell>
          <cell r="AO314">
            <v>2980</v>
          </cell>
          <cell r="AP314">
            <v>44781</v>
          </cell>
          <cell r="AQ314">
            <v>44873</v>
          </cell>
          <cell r="AR314">
            <v>3</v>
          </cell>
          <cell r="AS314">
            <v>8940</v>
          </cell>
          <cell r="AT314">
            <v>3</v>
          </cell>
          <cell r="AU314">
            <v>8940</v>
          </cell>
          <cell r="AV314" t="str">
            <v>正常</v>
          </cell>
          <cell r="AW314">
            <v>0</v>
          </cell>
          <cell r="AX314">
            <v>0</v>
          </cell>
          <cell r="AY314">
            <v>10920.89</v>
          </cell>
        </row>
        <row r="314">
          <cell r="BA314">
            <v>33</v>
          </cell>
          <cell r="BB314">
            <v>179.92</v>
          </cell>
        </row>
        <row r="314">
          <cell r="BE314">
            <v>5</v>
          </cell>
          <cell r="BF314">
            <v>0</v>
          </cell>
          <cell r="BG314">
            <v>0</v>
          </cell>
          <cell r="BH314">
            <v>0</v>
          </cell>
          <cell r="BI314">
            <v>10</v>
          </cell>
          <cell r="BJ314">
            <v>0</v>
          </cell>
          <cell r="BK314">
            <v>0</v>
          </cell>
          <cell r="BL314">
            <v>15</v>
          </cell>
          <cell r="BM314" t="str">
            <v>A(优质)</v>
          </cell>
        </row>
        <row r="314">
          <cell r="BO314" t="str">
            <v/>
          </cell>
          <cell r="BP314" t="str">
            <v/>
          </cell>
        </row>
        <row r="314">
          <cell r="BW314" t="str">
            <v/>
          </cell>
          <cell r="BX314">
            <v>44744</v>
          </cell>
          <cell r="BY314" t="str">
            <v/>
          </cell>
          <cell r="BZ314" t="str">
            <v/>
          </cell>
        </row>
        <row r="314">
          <cell r="CD314" t="str">
            <v>FET-FH-202206R0012</v>
          </cell>
        </row>
        <row r="315">
          <cell r="B315" t="str">
            <v>租赁</v>
          </cell>
        </row>
        <row r="315">
          <cell r="F315" t="str">
            <v>八零九零（深圳）汽车服务有限公司</v>
          </cell>
          <cell r="G315" t="str">
            <v>445221199212031694</v>
          </cell>
          <cell r="H315">
            <v>15814445494</v>
          </cell>
          <cell r="I315" t="str">
            <v>网约车以租代购方案</v>
          </cell>
          <cell r="J315" t="str">
            <v>风神E70/DFM7001G1F1BEV</v>
          </cell>
          <cell r="K315" t="str">
            <v>深圳</v>
          </cell>
        </row>
        <row r="315">
          <cell r="M315" t="str">
            <v>深圳市福田区福田街道福安社区民田路171号新华保险大厦26层2603A12</v>
          </cell>
          <cell r="N315" t="str">
            <v>向丽丽</v>
          </cell>
          <cell r="O315" t="str">
            <v>吴芳</v>
          </cell>
          <cell r="P315" t="str">
            <v>徐莹莹</v>
          </cell>
          <cell r="Q315" t="str">
            <v>肖红菱</v>
          </cell>
          <cell r="R315">
            <v>13534137841</v>
          </cell>
          <cell r="S315" t="str">
            <v>林庆文</v>
          </cell>
          <cell r="T315">
            <v>15814445494</v>
          </cell>
          <cell r="U315" t="str">
            <v>深圳市舒适捷汽车租赁有限公司</v>
          </cell>
        </row>
        <row r="315">
          <cell r="W315" t="str">
            <v>LDP31B964NG043990</v>
          </cell>
          <cell r="X315" t="str">
            <v>粤BAF7320</v>
          </cell>
          <cell r="Y315" t="str">
            <v>862052211201127</v>
          </cell>
          <cell r="Z315">
            <v>45095</v>
          </cell>
          <cell r="AA315">
            <v>45107</v>
          </cell>
          <cell r="AB315" t="str">
            <v>2023/07</v>
          </cell>
          <cell r="AC315">
            <v>2</v>
          </cell>
          <cell r="AD315">
            <v>0</v>
          </cell>
          <cell r="AE315">
            <v>200</v>
          </cell>
          <cell r="AF315">
            <v>0</v>
          </cell>
          <cell r="AG315">
            <v>0</v>
          </cell>
          <cell r="AH315">
            <v>44749</v>
          </cell>
          <cell r="AI315">
            <v>44750</v>
          </cell>
          <cell r="AJ315">
            <v>44749</v>
          </cell>
        </row>
        <row r="315">
          <cell r="AL315">
            <v>9000</v>
          </cell>
          <cell r="AM315">
            <v>44749</v>
          </cell>
          <cell r="AN315" t="str">
            <v>连总私账</v>
          </cell>
          <cell r="AO315">
            <v>2980</v>
          </cell>
          <cell r="AP315">
            <v>44781</v>
          </cell>
          <cell r="AQ315">
            <v>44842</v>
          </cell>
          <cell r="AR315">
            <v>3</v>
          </cell>
          <cell r="AS315">
            <v>8940</v>
          </cell>
          <cell r="AT315">
            <v>2</v>
          </cell>
          <cell r="AU315">
            <v>5960</v>
          </cell>
          <cell r="AV315" t="str">
            <v>逾期</v>
          </cell>
          <cell r="AW315">
            <v>0</v>
          </cell>
          <cell r="AX315">
            <v>2980</v>
          </cell>
          <cell r="AY315">
            <v>19693.25</v>
          </cell>
        </row>
        <row r="315">
          <cell r="BA315">
            <v>31</v>
          </cell>
          <cell r="BB315">
            <v>186.488387096774</v>
          </cell>
        </row>
        <row r="315">
          <cell r="BE315">
            <v>0</v>
          </cell>
          <cell r="BF315">
            <v>0</v>
          </cell>
          <cell r="BG315">
            <v>0</v>
          </cell>
          <cell r="BH315">
            <v>10</v>
          </cell>
          <cell r="BI315">
            <v>15</v>
          </cell>
          <cell r="BJ315">
            <v>0</v>
          </cell>
          <cell r="BK315">
            <v>0</v>
          </cell>
          <cell r="BL315">
            <v>25</v>
          </cell>
          <cell r="BM315" t="str">
            <v>E(逾期)</v>
          </cell>
        </row>
        <row r="315">
          <cell r="BO315" t="str">
            <v/>
          </cell>
          <cell r="BP315" t="str">
            <v/>
          </cell>
        </row>
        <row r="315">
          <cell r="BW315" t="str">
            <v/>
          </cell>
          <cell r="BX315">
            <v>44744</v>
          </cell>
          <cell r="BY315" t="str">
            <v/>
          </cell>
          <cell r="BZ315" t="str">
            <v/>
          </cell>
        </row>
        <row r="315">
          <cell r="CD315" t="str">
            <v>FET-FH-202206R0043</v>
          </cell>
          <cell r="CE315" t="str">
            <v>黎顺娥</v>
          </cell>
          <cell r="CF315" t="str">
            <v>430523197006117642</v>
          </cell>
          <cell r="CG315">
            <v>18126386528</v>
          </cell>
          <cell r="CH315">
            <v>44757</v>
          </cell>
          <cell r="CI315">
            <v>46218</v>
          </cell>
        </row>
        <row r="316">
          <cell r="B316" t="str">
            <v>租赁</v>
          </cell>
        </row>
        <row r="316">
          <cell r="F316" t="str">
            <v>深圳南芳汽车服务有限公司</v>
          </cell>
          <cell r="G316" t="str">
            <v>420607199012022829</v>
          </cell>
          <cell r="H316">
            <v>15919917567</v>
          </cell>
          <cell r="I316" t="str">
            <v>网约车以租代购方案</v>
          </cell>
          <cell r="J316" t="str">
            <v>风神E70/DFM7001G1F1BEV</v>
          </cell>
          <cell r="K316" t="str">
            <v>深圳</v>
          </cell>
        </row>
        <row r="316">
          <cell r="M316" t="str">
            <v>深圳市宝安区航城街道三围社区一队工业园厂房2栋104</v>
          </cell>
          <cell r="N316" t="str">
            <v>向丽丽</v>
          </cell>
          <cell r="O316" t="str">
            <v>刘姣</v>
          </cell>
          <cell r="P316" t="str">
            <v>徐莹莹</v>
          </cell>
          <cell r="Q316" t="str">
            <v>刘海芳</v>
          </cell>
          <cell r="R316">
            <v>15919917567</v>
          </cell>
        </row>
        <row r="316">
          <cell r="U316" t="str">
            <v>深圳市舒适捷汽车租赁有限公司</v>
          </cell>
        </row>
        <row r="316">
          <cell r="W316" t="str">
            <v>LDP31B968NG036136</v>
          </cell>
          <cell r="X316" t="str">
            <v>粤BDU1206</v>
          </cell>
          <cell r="Y316" t="str">
            <v>862052211201912</v>
          </cell>
          <cell r="Z316">
            <v>45095</v>
          </cell>
          <cell r="AA316">
            <v>45107</v>
          </cell>
          <cell r="AB316" t="str">
            <v>2023/07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44749</v>
          </cell>
          <cell r="AI316">
            <v>44750</v>
          </cell>
          <cell r="AJ316">
            <v>44749</v>
          </cell>
        </row>
        <row r="316">
          <cell r="AL316">
            <v>9000</v>
          </cell>
          <cell r="AM316">
            <v>44749</v>
          </cell>
          <cell r="AN316" t="str">
            <v>连总私账</v>
          </cell>
          <cell r="AO316">
            <v>2980</v>
          </cell>
          <cell r="AP316">
            <v>44781</v>
          </cell>
          <cell r="AQ316">
            <v>44842</v>
          </cell>
          <cell r="AR316">
            <v>3</v>
          </cell>
          <cell r="AS316">
            <v>8940</v>
          </cell>
          <cell r="AT316">
            <v>2</v>
          </cell>
          <cell r="AU316">
            <v>5960</v>
          </cell>
          <cell r="AV316" t="str">
            <v>逾期</v>
          </cell>
          <cell r="AW316">
            <v>0</v>
          </cell>
          <cell r="AX316">
            <v>2980</v>
          </cell>
          <cell r="AY316">
            <v>37806.78</v>
          </cell>
        </row>
        <row r="316">
          <cell r="BA316">
            <v>32</v>
          </cell>
          <cell r="BB316">
            <v>360.43125</v>
          </cell>
        </row>
        <row r="316"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15</v>
          </cell>
          <cell r="BJ316">
            <v>0</v>
          </cell>
          <cell r="BK316">
            <v>0</v>
          </cell>
          <cell r="BL316">
            <v>15</v>
          </cell>
          <cell r="BM316" t="str">
            <v>E(逾期)</v>
          </cell>
        </row>
        <row r="316">
          <cell r="BO316" t="str">
            <v/>
          </cell>
          <cell r="BP316" t="str">
            <v/>
          </cell>
        </row>
        <row r="316">
          <cell r="BW316" t="str">
            <v/>
          </cell>
          <cell r="BX316">
            <v>44744</v>
          </cell>
          <cell r="BY316" t="str">
            <v/>
          </cell>
          <cell r="BZ316" t="str">
            <v/>
          </cell>
        </row>
        <row r="316">
          <cell r="CD316" t="str">
            <v>FET-FH-202206R0043</v>
          </cell>
          <cell r="CE316" t="str">
            <v>黄道成</v>
          </cell>
          <cell r="CF316" t="str">
            <v>452626198810233817</v>
          </cell>
          <cell r="CG316">
            <v>15889513610</v>
          </cell>
          <cell r="CH316">
            <v>44761</v>
          </cell>
          <cell r="CI316">
            <v>44853</v>
          </cell>
        </row>
        <row r="317">
          <cell r="B317" t="str">
            <v>租赁</v>
          </cell>
        </row>
        <row r="317">
          <cell r="F317" t="str">
            <v>深圳市昊天汽车租赁有限公司</v>
          </cell>
          <cell r="G317" t="str">
            <v>430726198601214812</v>
          </cell>
          <cell r="H317">
            <v>18926443608</v>
          </cell>
          <cell r="I317" t="str">
            <v>网约车以租代购方案</v>
          </cell>
          <cell r="J317" t="str">
            <v>风神E70/DFM7001G1F1BEV</v>
          </cell>
          <cell r="K317" t="str">
            <v>深圳</v>
          </cell>
        </row>
        <row r="317">
          <cell r="M317" t="str">
            <v>深圳市龙华区龙华街道玉翠社区玉翠新村一区345-2号</v>
          </cell>
          <cell r="N317" t="str">
            <v>向丽丽</v>
          </cell>
          <cell r="O317" t="str">
            <v>刘姣</v>
          </cell>
          <cell r="P317" t="str">
            <v>徐莹莹</v>
          </cell>
          <cell r="Q317" t="str">
            <v>覃建明</v>
          </cell>
          <cell r="R317">
            <v>18926443608</v>
          </cell>
        </row>
        <row r="317">
          <cell r="U317" t="str">
            <v>深圳市舒适捷汽车租赁有限公司</v>
          </cell>
        </row>
        <row r="317">
          <cell r="W317" t="str">
            <v>LDP31B961NG036916</v>
          </cell>
          <cell r="X317" t="str">
            <v>粤BDP1630</v>
          </cell>
          <cell r="Y317" t="str">
            <v>862052211201892</v>
          </cell>
          <cell r="Z317">
            <v>45095</v>
          </cell>
          <cell r="AA317">
            <v>45107</v>
          </cell>
          <cell r="AB317" t="str">
            <v>2023/07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44749</v>
          </cell>
          <cell r="AI317">
            <v>44750</v>
          </cell>
          <cell r="AJ317">
            <v>44749</v>
          </cell>
        </row>
        <row r="317">
          <cell r="AL317">
            <v>9000</v>
          </cell>
          <cell r="AM317">
            <v>44749</v>
          </cell>
          <cell r="AN317" t="str">
            <v>连总私账</v>
          </cell>
          <cell r="AO317">
            <v>2980</v>
          </cell>
          <cell r="AP317">
            <v>44781</v>
          </cell>
          <cell r="AQ317">
            <v>44873</v>
          </cell>
          <cell r="AR317">
            <v>3</v>
          </cell>
          <cell r="AS317">
            <v>8940</v>
          </cell>
          <cell r="AT317">
            <v>3</v>
          </cell>
          <cell r="AU317">
            <v>8940</v>
          </cell>
          <cell r="AV317" t="str">
            <v>正常</v>
          </cell>
          <cell r="AW317">
            <v>0</v>
          </cell>
          <cell r="AX317">
            <v>0</v>
          </cell>
          <cell r="AY317">
            <v>14102.46</v>
          </cell>
        </row>
        <row r="317">
          <cell r="BA317">
            <v>31</v>
          </cell>
          <cell r="BB317">
            <v>208.954193548387</v>
          </cell>
        </row>
        <row r="317">
          <cell r="BE317">
            <v>5</v>
          </cell>
          <cell r="BF317">
            <v>0</v>
          </cell>
          <cell r="BG317">
            <v>0</v>
          </cell>
          <cell r="BH317">
            <v>0</v>
          </cell>
          <cell r="BI317">
            <v>10</v>
          </cell>
          <cell r="BJ317">
            <v>0</v>
          </cell>
          <cell r="BK317">
            <v>0</v>
          </cell>
          <cell r="BL317">
            <v>15</v>
          </cell>
          <cell r="BM317" t="str">
            <v>A(优质)</v>
          </cell>
        </row>
        <row r="317">
          <cell r="BO317" t="str">
            <v/>
          </cell>
          <cell r="BP317" t="str">
            <v/>
          </cell>
        </row>
        <row r="317">
          <cell r="BW317" t="str">
            <v/>
          </cell>
          <cell r="BX317">
            <v>44744</v>
          </cell>
          <cell r="BY317" t="str">
            <v/>
          </cell>
          <cell r="BZ317" t="str">
            <v/>
          </cell>
        </row>
        <row r="317">
          <cell r="CD317" t="str">
            <v>FET-FH-202206R0043</v>
          </cell>
        </row>
        <row r="318">
          <cell r="B318" t="str">
            <v>租赁</v>
          </cell>
        </row>
        <row r="318">
          <cell r="F318" t="str">
            <v>深圳市禾睿电子有限公司</v>
          </cell>
          <cell r="G318" t="str">
            <v>429001198611223369</v>
          </cell>
          <cell r="H318">
            <v>15986778994</v>
          </cell>
          <cell r="I318" t="str">
            <v>网约车以租代购方案</v>
          </cell>
          <cell r="J318" t="str">
            <v>风神E70/DFM7001G1F1BEV</v>
          </cell>
          <cell r="K318" t="str">
            <v>深圳</v>
          </cell>
        </row>
        <row r="318">
          <cell r="M318" t="str">
            <v>深圳市罗湖区黄贝街道怡景路湖滨阁A座1006室</v>
          </cell>
          <cell r="N318" t="str">
            <v>李芳</v>
          </cell>
          <cell r="O318" t="str">
            <v>吴芳</v>
          </cell>
          <cell r="P318" t="str">
            <v>徐莹莹</v>
          </cell>
          <cell r="Q318" t="str">
            <v>谢兰萍</v>
          </cell>
          <cell r="R318">
            <v>15986778994</v>
          </cell>
        </row>
        <row r="318">
          <cell r="U318" t="str">
            <v>深圳市舒适捷汽车租赁有限公司</v>
          </cell>
        </row>
        <row r="318">
          <cell r="W318" t="str">
            <v>LDP31B963NG043995</v>
          </cell>
          <cell r="X318" t="str">
            <v>粤BDP5023</v>
          </cell>
          <cell r="Y318" t="str">
            <v>862052211201889</v>
          </cell>
          <cell r="Z318">
            <v>45095</v>
          </cell>
          <cell r="AA318">
            <v>45107</v>
          </cell>
          <cell r="AB318" t="str">
            <v>2023/07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44749</v>
          </cell>
          <cell r="AI318">
            <v>44750</v>
          </cell>
          <cell r="AJ318">
            <v>44749</v>
          </cell>
        </row>
        <row r="318">
          <cell r="AL318">
            <v>9000</v>
          </cell>
          <cell r="AM318">
            <v>44749</v>
          </cell>
          <cell r="AN318" t="str">
            <v>连总私账</v>
          </cell>
          <cell r="AO318">
            <v>2980</v>
          </cell>
          <cell r="AP318">
            <v>44781</v>
          </cell>
          <cell r="AQ318">
            <v>44873</v>
          </cell>
          <cell r="AR318">
            <v>3</v>
          </cell>
          <cell r="AS318">
            <v>8940</v>
          </cell>
          <cell r="AT318">
            <v>3</v>
          </cell>
          <cell r="AU318">
            <v>8940</v>
          </cell>
          <cell r="AV318" t="str">
            <v>正常</v>
          </cell>
          <cell r="AW318">
            <v>0</v>
          </cell>
          <cell r="AX318">
            <v>0</v>
          </cell>
          <cell r="AY318">
            <v>18135.56</v>
          </cell>
        </row>
        <row r="318">
          <cell r="BA318">
            <v>28</v>
          </cell>
          <cell r="BB318">
            <v>210.801785714286</v>
          </cell>
        </row>
        <row r="318"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10</v>
          </cell>
          <cell r="BJ318">
            <v>0</v>
          </cell>
          <cell r="BK318">
            <v>0</v>
          </cell>
          <cell r="BL318">
            <v>10</v>
          </cell>
          <cell r="BM318" t="str">
            <v>A(优质)</v>
          </cell>
        </row>
        <row r="318">
          <cell r="BO318" t="str">
            <v/>
          </cell>
          <cell r="BP318" t="str">
            <v/>
          </cell>
        </row>
        <row r="318">
          <cell r="BW318" t="str">
            <v/>
          </cell>
          <cell r="BX318">
            <v>44744</v>
          </cell>
          <cell r="BY318" t="str">
            <v/>
          </cell>
          <cell r="BZ318" t="str">
            <v/>
          </cell>
        </row>
        <row r="318">
          <cell r="CD318" t="str">
            <v>FET-FH-202206R0043</v>
          </cell>
          <cell r="CE318" t="str">
            <v>安磊</v>
          </cell>
          <cell r="CF318" t="str">
            <v>522127199402120014</v>
          </cell>
          <cell r="CG318">
            <v>13984426944</v>
          </cell>
          <cell r="CH318">
            <v>44752</v>
          </cell>
          <cell r="CI318">
            <v>45116</v>
          </cell>
        </row>
        <row r="319">
          <cell r="B319" t="str">
            <v>租赁</v>
          </cell>
        </row>
        <row r="319">
          <cell r="F319" t="str">
            <v>深圳市禾睿电子有限公司</v>
          </cell>
          <cell r="G319" t="str">
            <v>429001198611223369</v>
          </cell>
          <cell r="H319">
            <v>15986778994</v>
          </cell>
          <cell r="I319" t="str">
            <v>网约车以租代购方案</v>
          </cell>
          <cell r="J319" t="str">
            <v>风神E70/DFM7001G1F1BEV</v>
          </cell>
          <cell r="K319" t="str">
            <v>深圳</v>
          </cell>
        </row>
        <row r="319">
          <cell r="M319" t="str">
            <v>深圳市罗湖区黄贝街道怡景路湖滨阁A座1006室</v>
          </cell>
          <cell r="N319" t="str">
            <v>李芳</v>
          </cell>
          <cell r="O319" t="str">
            <v>吴芳</v>
          </cell>
          <cell r="P319" t="str">
            <v>徐莹莹</v>
          </cell>
          <cell r="Q319" t="str">
            <v>谢兰萍</v>
          </cell>
          <cell r="R319">
            <v>15986778994</v>
          </cell>
        </row>
        <row r="319">
          <cell r="U319" t="str">
            <v>深圳市舒适捷汽车租赁有限公司</v>
          </cell>
        </row>
        <row r="319">
          <cell r="W319" t="str">
            <v>LDP31B968NG043992</v>
          </cell>
          <cell r="X319" t="str">
            <v>粤BDJ3713</v>
          </cell>
          <cell r="Y319" t="str">
            <v>862052211201062</v>
          </cell>
          <cell r="Z319">
            <v>45095</v>
          </cell>
          <cell r="AA319">
            <v>45107</v>
          </cell>
          <cell r="AB319" t="str">
            <v>2023/07</v>
          </cell>
          <cell r="AC319">
            <v>2</v>
          </cell>
          <cell r="AD319">
            <v>0</v>
          </cell>
          <cell r="AE319">
            <v>1000</v>
          </cell>
          <cell r="AF319">
            <v>0</v>
          </cell>
          <cell r="AG319">
            <v>0</v>
          </cell>
          <cell r="AH319">
            <v>44749</v>
          </cell>
          <cell r="AI319">
            <v>44750</v>
          </cell>
          <cell r="AJ319">
            <v>44749</v>
          </cell>
        </row>
        <row r="319">
          <cell r="AL319">
            <v>9000</v>
          </cell>
          <cell r="AM319">
            <v>44749</v>
          </cell>
          <cell r="AN319" t="str">
            <v>连总私账</v>
          </cell>
          <cell r="AO319">
            <v>2980</v>
          </cell>
          <cell r="AP319">
            <v>44781</v>
          </cell>
          <cell r="AQ319">
            <v>44873</v>
          </cell>
          <cell r="AR319">
            <v>3</v>
          </cell>
          <cell r="AS319">
            <v>8940</v>
          </cell>
          <cell r="AT319">
            <v>3</v>
          </cell>
          <cell r="AU319">
            <v>8940</v>
          </cell>
          <cell r="AV319" t="str">
            <v>正常</v>
          </cell>
          <cell r="AW319">
            <v>0</v>
          </cell>
          <cell r="AX319">
            <v>0</v>
          </cell>
          <cell r="AY319">
            <v>15223.5</v>
          </cell>
        </row>
        <row r="319">
          <cell r="BA319">
            <v>23</v>
          </cell>
          <cell r="BB319">
            <v>173.409565217391</v>
          </cell>
        </row>
        <row r="319">
          <cell r="BE319">
            <v>0</v>
          </cell>
          <cell r="BF319">
            <v>5</v>
          </cell>
          <cell r="BG319">
            <v>0</v>
          </cell>
          <cell r="BH319">
            <v>10</v>
          </cell>
          <cell r="BI319">
            <v>10</v>
          </cell>
          <cell r="BJ319">
            <v>0</v>
          </cell>
          <cell r="BK319">
            <v>0</v>
          </cell>
          <cell r="BL319">
            <v>25</v>
          </cell>
          <cell r="BM319" t="str">
            <v>A(优质)</v>
          </cell>
        </row>
        <row r="319">
          <cell r="BO319" t="str">
            <v/>
          </cell>
          <cell r="BP319" t="str">
            <v/>
          </cell>
        </row>
        <row r="319">
          <cell r="BW319" t="str">
            <v/>
          </cell>
          <cell r="BX319">
            <v>44744</v>
          </cell>
          <cell r="BY319" t="str">
            <v/>
          </cell>
          <cell r="BZ319" t="str">
            <v/>
          </cell>
        </row>
        <row r="319">
          <cell r="CD319" t="str">
            <v>FET-FH-202206R0043</v>
          </cell>
          <cell r="CE319" t="str">
            <v>孙猛超</v>
          </cell>
          <cell r="CF319" t="str">
            <v>522127199901146518</v>
          </cell>
          <cell r="CG319">
            <v>17785723141</v>
          </cell>
          <cell r="CH319">
            <v>44752</v>
          </cell>
          <cell r="CI319">
            <v>45116</v>
          </cell>
        </row>
        <row r="320">
          <cell r="B320" t="str">
            <v>租赁</v>
          </cell>
        </row>
        <row r="320">
          <cell r="F320" t="str">
            <v>深圳市驾图租赁有限公司</v>
          </cell>
          <cell r="G320" t="str">
            <v>441424198809246059</v>
          </cell>
          <cell r="H320">
            <v>16620815253</v>
          </cell>
          <cell r="I320" t="str">
            <v>网约车以租代购方案</v>
          </cell>
          <cell r="J320" t="str">
            <v>风神E70/DFM7001G1F1BEV</v>
          </cell>
          <cell r="K320" t="str">
            <v>深圳</v>
          </cell>
        </row>
        <row r="320">
          <cell r="M320" t="str">
            <v>深圳市龙华区龙华街道玉翠社区玉翠新村一区345-2号</v>
          </cell>
          <cell r="N320" t="str">
            <v>向丽丽</v>
          </cell>
          <cell r="O320" t="str">
            <v>刘姣</v>
          </cell>
          <cell r="P320" t="str">
            <v>徐莹莹</v>
          </cell>
          <cell r="Q320" t="str">
            <v>古茂鑫</v>
          </cell>
          <cell r="R320">
            <v>16620815253</v>
          </cell>
        </row>
        <row r="320">
          <cell r="U320" t="str">
            <v>深圳市舒适捷汽车租赁有限公司</v>
          </cell>
        </row>
        <row r="320">
          <cell r="W320" t="str">
            <v>LDP31B961NG035880</v>
          </cell>
          <cell r="X320" t="str">
            <v>粤BDM8767</v>
          </cell>
          <cell r="Y320" t="str">
            <v>862052211201800</v>
          </cell>
          <cell r="Z320">
            <v>45095</v>
          </cell>
          <cell r="AA320">
            <v>45107</v>
          </cell>
          <cell r="AB320" t="str">
            <v>2023/07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44749</v>
          </cell>
          <cell r="AI320">
            <v>44750</v>
          </cell>
          <cell r="AJ320">
            <v>44749</v>
          </cell>
        </row>
        <row r="320">
          <cell r="AL320">
            <v>9000</v>
          </cell>
          <cell r="AM320">
            <v>44749</v>
          </cell>
          <cell r="AN320" t="str">
            <v>连总私账</v>
          </cell>
          <cell r="AO320">
            <v>2980</v>
          </cell>
          <cell r="AP320">
            <v>44781</v>
          </cell>
          <cell r="AQ320">
            <v>44873</v>
          </cell>
          <cell r="AR320">
            <v>3</v>
          </cell>
          <cell r="AS320">
            <v>8940</v>
          </cell>
          <cell r="AT320">
            <v>3</v>
          </cell>
          <cell r="AU320">
            <v>8940</v>
          </cell>
          <cell r="AV320" t="str">
            <v>正常</v>
          </cell>
          <cell r="AW320">
            <v>0</v>
          </cell>
          <cell r="AX320">
            <v>0</v>
          </cell>
          <cell r="AY320">
            <v>20349.67</v>
          </cell>
        </row>
        <row r="320">
          <cell r="BA320">
            <v>33</v>
          </cell>
          <cell r="BB320">
            <v>222.575757575758</v>
          </cell>
        </row>
        <row r="320"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10</v>
          </cell>
          <cell r="BJ320">
            <v>0</v>
          </cell>
          <cell r="BK320">
            <v>0</v>
          </cell>
          <cell r="BL320">
            <v>10</v>
          </cell>
          <cell r="BM320" t="str">
            <v>A(优质)</v>
          </cell>
        </row>
        <row r="320">
          <cell r="BO320" t="str">
            <v/>
          </cell>
          <cell r="BP320" t="str">
            <v/>
          </cell>
        </row>
        <row r="320">
          <cell r="BW320" t="str">
            <v/>
          </cell>
          <cell r="BX320">
            <v>44744</v>
          </cell>
          <cell r="BY320" t="str">
            <v/>
          </cell>
          <cell r="BZ320" t="str">
            <v/>
          </cell>
        </row>
        <row r="320">
          <cell r="CD320" t="str">
            <v>FET-FH-202206R0042</v>
          </cell>
          <cell r="CE320" t="str">
            <v>刘树</v>
          </cell>
          <cell r="CF320" t="str">
            <v>411081198703038358</v>
          </cell>
          <cell r="CG320">
            <v>13066856580</v>
          </cell>
          <cell r="CH320">
            <v>44756</v>
          </cell>
          <cell r="CI320">
            <v>45121</v>
          </cell>
        </row>
        <row r="321">
          <cell r="B321" t="str">
            <v>租赁</v>
          </cell>
        </row>
        <row r="321">
          <cell r="F321" t="str">
            <v>深圳市鑫锐汽车租赁有限公司</v>
          </cell>
          <cell r="G321" t="str">
            <v>450330199503281078</v>
          </cell>
          <cell r="H321">
            <v>15768478126</v>
          </cell>
          <cell r="I321" t="str">
            <v>网约车以租代购方案</v>
          </cell>
          <cell r="J321" t="str">
            <v>风神E70/DFM7001G1F1BEV</v>
          </cell>
          <cell r="K321" t="str">
            <v>深圳</v>
          </cell>
        </row>
        <row r="321">
          <cell r="M321" t="str">
            <v>深圳市龙华区展润大厦1楼1-7号</v>
          </cell>
          <cell r="N321" t="str">
            <v>向丽丽</v>
          </cell>
          <cell r="O321" t="str">
            <v>吴芳</v>
          </cell>
          <cell r="P321" t="str">
            <v>徐莹莹</v>
          </cell>
          <cell r="Q321" t="str">
            <v>韩辉</v>
          </cell>
          <cell r="R321">
            <v>15768478126</v>
          </cell>
        </row>
        <row r="321">
          <cell r="U321" t="str">
            <v>深圳市舒适捷汽车租赁有限公司</v>
          </cell>
        </row>
        <row r="321">
          <cell r="W321" t="str">
            <v>LDP31B963NG043429</v>
          </cell>
          <cell r="X321" t="str">
            <v>粤BDL1363</v>
          </cell>
          <cell r="Y321" t="str">
            <v>862052211201799</v>
          </cell>
          <cell r="Z321">
            <v>45095</v>
          </cell>
          <cell r="AA321">
            <v>45107</v>
          </cell>
          <cell r="AB321" t="str">
            <v>2023/07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44749</v>
          </cell>
          <cell r="AI321">
            <v>44750</v>
          </cell>
          <cell r="AJ321">
            <v>44750</v>
          </cell>
        </row>
        <row r="321">
          <cell r="AL321">
            <v>9000</v>
          </cell>
          <cell r="AM321">
            <v>44749</v>
          </cell>
          <cell r="AN321" t="str">
            <v>连总私账</v>
          </cell>
          <cell r="AO321">
            <v>2980</v>
          </cell>
          <cell r="AP321">
            <v>44781</v>
          </cell>
          <cell r="AQ321">
            <v>44873</v>
          </cell>
          <cell r="AR321">
            <v>3</v>
          </cell>
          <cell r="AS321">
            <v>8940</v>
          </cell>
          <cell r="AT321">
            <v>3</v>
          </cell>
          <cell r="AU321">
            <v>8940</v>
          </cell>
          <cell r="AV321" t="str">
            <v>正常</v>
          </cell>
          <cell r="AW321">
            <v>0</v>
          </cell>
          <cell r="AX321">
            <v>0</v>
          </cell>
          <cell r="AY321">
            <v>21483.38</v>
          </cell>
        </row>
        <row r="321">
          <cell r="BA321">
            <v>33</v>
          </cell>
          <cell r="BB321">
            <v>222.486060606061</v>
          </cell>
        </row>
        <row r="321">
          <cell r="BE321">
            <v>5</v>
          </cell>
          <cell r="BF321">
            <v>0</v>
          </cell>
          <cell r="BG321">
            <v>0</v>
          </cell>
          <cell r="BH321">
            <v>0</v>
          </cell>
          <cell r="BI321">
            <v>10</v>
          </cell>
          <cell r="BJ321">
            <v>0</v>
          </cell>
          <cell r="BK321">
            <v>0</v>
          </cell>
          <cell r="BL321">
            <v>15</v>
          </cell>
          <cell r="BM321" t="str">
            <v>A(优质)</v>
          </cell>
        </row>
        <row r="321">
          <cell r="BO321" t="str">
            <v/>
          </cell>
          <cell r="BP321" t="str">
            <v/>
          </cell>
        </row>
        <row r="321">
          <cell r="BW321" t="str">
            <v/>
          </cell>
          <cell r="BX321">
            <v>44744</v>
          </cell>
          <cell r="BY321" t="str">
            <v/>
          </cell>
          <cell r="BZ321" t="str">
            <v/>
          </cell>
        </row>
        <row r="321">
          <cell r="CD321" t="str">
            <v>FET-FH-202206R0042</v>
          </cell>
          <cell r="CE321" t="str">
            <v>姚茂合</v>
          </cell>
          <cell r="CF321" t="str">
            <v>452702199212040395</v>
          </cell>
          <cell r="CG321">
            <v>15676809909</v>
          </cell>
          <cell r="CH321">
            <v>44750</v>
          </cell>
          <cell r="CI321">
            <v>45115</v>
          </cell>
        </row>
        <row r="322">
          <cell r="B322" t="str">
            <v>租赁</v>
          </cell>
        </row>
        <row r="322">
          <cell r="F322" t="str">
            <v>深圳市卓驰汽车租赁有限公司</v>
          </cell>
          <cell r="G322" t="str">
            <v>411423199503071033</v>
          </cell>
          <cell r="H322">
            <v>13169921911</v>
          </cell>
          <cell r="I322" t="str">
            <v>网约车以租代购方案</v>
          </cell>
          <cell r="J322" t="str">
            <v>风神E70/DFM7001G1F1BEV</v>
          </cell>
          <cell r="K322" t="str">
            <v>深圳</v>
          </cell>
        </row>
        <row r="322">
          <cell r="M322" t="str">
            <v>深圳市龙华区龙华街道华联社区河北工业区75号卓悦居207</v>
          </cell>
          <cell r="N322" t="str">
            <v>李芳</v>
          </cell>
          <cell r="O322" t="str">
            <v>刘姣</v>
          </cell>
          <cell r="P322" t="str">
            <v>徐莹莹</v>
          </cell>
          <cell r="Q322" t="str">
            <v>董国庆</v>
          </cell>
          <cell r="R322">
            <v>13169921911</v>
          </cell>
        </row>
        <row r="322">
          <cell r="U322" t="str">
            <v>深圳市舒适捷汽车租赁有限公司</v>
          </cell>
        </row>
        <row r="322">
          <cell r="W322" t="str">
            <v>LDP31B969NG044004</v>
          </cell>
          <cell r="X322" t="str">
            <v>粤BDT2757</v>
          </cell>
          <cell r="Y322" t="str">
            <v>862052211201817</v>
          </cell>
          <cell r="Z322">
            <v>45095</v>
          </cell>
          <cell r="AA322">
            <v>45107</v>
          </cell>
          <cell r="AB322" t="str">
            <v>2023/07</v>
          </cell>
          <cell r="AC322">
            <v>1</v>
          </cell>
          <cell r="AD322">
            <v>3</v>
          </cell>
          <cell r="AE322">
            <v>500</v>
          </cell>
          <cell r="AF322">
            <v>0</v>
          </cell>
          <cell r="AG322">
            <v>0</v>
          </cell>
          <cell r="AH322">
            <v>44749</v>
          </cell>
          <cell r="AI322">
            <v>44750</v>
          </cell>
          <cell r="AJ322">
            <v>44749</v>
          </cell>
        </row>
        <row r="322">
          <cell r="AL322">
            <v>9000</v>
          </cell>
          <cell r="AM322">
            <v>44749</v>
          </cell>
          <cell r="AN322" t="str">
            <v>连总私账</v>
          </cell>
          <cell r="AO322">
            <v>2980</v>
          </cell>
          <cell r="AP322">
            <v>44781</v>
          </cell>
          <cell r="AQ322">
            <v>44873</v>
          </cell>
          <cell r="AR322">
            <v>3</v>
          </cell>
          <cell r="AS322">
            <v>8940</v>
          </cell>
          <cell r="AT322">
            <v>3</v>
          </cell>
          <cell r="AU322">
            <v>8940</v>
          </cell>
          <cell r="AV322" t="str">
            <v>正常</v>
          </cell>
          <cell r="AW322">
            <v>0</v>
          </cell>
          <cell r="AX322">
            <v>0</v>
          </cell>
          <cell r="AY322">
            <v>19417.07</v>
          </cell>
        </row>
        <row r="322">
          <cell r="BA322">
            <v>32</v>
          </cell>
          <cell r="BB322">
            <v>205.8275</v>
          </cell>
        </row>
        <row r="322">
          <cell r="BE322">
            <v>0</v>
          </cell>
          <cell r="BF322">
            <v>0</v>
          </cell>
          <cell r="BG322">
            <v>0</v>
          </cell>
          <cell r="BH322">
            <v>5</v>
          </cell>
          <cell r="BI322">
            <v>10</v>
          </cell>
          <cell r="BJ322">
            <v>0</v>
          </cell>
          <cell r="BK322">
            <v>0</v>
          </cell>
          <cell r="BL322">
            <v>15</v>
          </cell>
          <cell r="BM322" t="str">
            <v>A(优质)</v>
          </cell>
        </row>
        <row r="322">
          <cell r="BO322" t="str">
            <v/>
          </cell>
          <cell r="BP322" t="str">
            <v/>
          </cell>
        </row>
        <row r="322">
          <cell r="BW322" t="str">
            <v/>
          </cell>
          <cell r="BX322">
            <v>44744</v>
          </cell>
          <cell r="BY322" t="str">
            <v/>
          </cell>
          <cell r="BZ322" t="str">
            <v/>
          </cell>
        </row>
        <row r="322">
          <cell r="CD322" t="str">
            <v>FET-FH-202206R0042</v>
          </cell>
          <cell r="CE322" t="str">
            <v>陈佳兴</v>
          </cell>
          <cell r="CF322" t="str">
            <v>441581199409244393</v>
          </cell>
          <cell r="CG322">
            <v>15218133871</v>
          </cell>
          <cell r="CH322">
            <v>44752</v>
          </cell>
          <cell r="CI322">
            <v>45027</v>
          </cell>
        </row>
        <row r="323">
          <cell r="B323" t="str">
            <v>租赁</v>
          </cell>
        </row>
        <row r="323">
          <cell r="F323" t="str">
            <v>深圳市卓驰汽车租赁有限公司</v>
          </cell>
          <cell r="G323" t="str">
            <v>411423199503071033</v>
          </cell>
          <cell r="H323">
            <v>13169921911</v>
          </cell>
          <cell r="I323" t="str">
            <v>网约车以租代购方案</v>
          </cell>
          <cell r="J323" t="str">
            <v>风神E70/DFM7001G1F1BEV</v>
          </cell>
          <cell r="K323" t="str">
            <v>深圳</v>
          </cell>
        </row>
        <row r="323">
          <cell r="M323" t="str">
            <v>深圳市龙华区龙华街道华联社区河北工业区75号卓悦居207</v>
          </cell>
          <cell r="N323" t="str">
            <v>李芳</v>
          </cell>
          <cell r="O323" t="str">
            <v>刘姣</v>
          </cell>
          <cell r="P323" t="str">
            <v>徐莹莹</v>
          </cell>
          <cell r="Q323" t="str">
            <v>董国庆</v>
          </cell>
          <cell r="R323">
            <v>13169921911</v>
          </cell>
        </row>
        <row r="323">
          <cell r="U323" t="str">
            <v>深圳市舒适捷汽车租赁有限公司</v>
          </cell>
        </row>
        <row r="323">
          <cell r="W323" t="str">
            <v>LDP31B968NG036847</v>
          </cell>
          <cell r="X323" t="str">
            <v>粤BDT6281</v>
          </cell>
          <cell r="Y323" t="str">
            <v>862052211201143</v>
          </cell>
          <cell r="Z323">
            <v>45095</v>
          </cell>
          <cell r="AA323">
            <v>45107</v>
          </cell>
          <cell r="AB323" t="str">
            <v>2023/07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44749</v>
          </cell>
          <cell r="AI323">
            <v>44750</v>
          </cell>
          <cell r="AJ323">
            <v>44749</v>
          </cell>
        </row>
        <row r="323">
          <cell r="AL323">
            <v>9000</v>
          </cell>
          <cell r="AM323">
            <v>44749</v>
          </cell>
          <cell r="AN323" t="str">
            <v>连总私账</v>
          </cell>
          <cell r="AO323">
            <v>2980</v>
          </cell>
          <cell r="AP323">
            <v>44781</v>
          </cell>
          <cell r="AQ323">
            <v>44873</v>
          </cell>
          <cell r="AR323">
            <v>3</v>
          </cell>
          <cell r="AS323">
            <v>8940</v>
          </cell>
          <cell r="AT323">
            <v>3</v>
          </cell>
          <cell r="AU323">
            <v>8940</v>
          </cell>
          <cell r="AV323" t="str">
            <v>正常</v>
          </cell>
          <cell r="AW323">
            <v>0</v>
          </cell>
          <cell r="AX323">
            <v>0</v>
          </cell>
          <cell r="AY323">
            <v>21481.11</v>
          </cell>
        </row>
        <row r="323">
          <cell r="BA323">
            <v>33</v>
          </cell>
          <cell r="BB323">
            <v>254.430303030303</v>
          </cell>
        </row>
        <row r="323"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10</v>
          </cell>
          <cell r="BJ323">
            <v>0</v>
          </cell>
          <cell r="BK323">
            <v>0</v>
          </cell>
          <cell r="BL323">
            <v>10</v>
          </cell>
          <cell r="BM323" t="str">
            <v>A(优质)</v>
          </cell>
        </row>
        <row r="323">
          <cell r="BO323" t="str">
            <v/>
          </cell>
          <cell r="BP323" t="str">
            <v/>
          </cell>
        </row>
        <row r="323">
          <cell r="BW323" t="str">
            <v/>
          </cell>
          <cell r="BX323">
            <v>44744</v>
          </cell>
          <cell r="BY323" t="str">
            <v/>
          </cell>
          <cell r="BZ323" t="str">
            <v/>
          </cell>
        </row>
        <row r="323">
          <cell r="CD323" t="str">
            <v>FET-FH-202206R0042</v>
          </cell>
          <cell r="CE323" t="str">
            <v>姚茂甜</v>
          </cell>
          <cell r="CF323" t="str">
            <v>452702199010150377</v>
          </cell>
          <cell r="CG323">
            <v>15676809909</v>
          </cell>
          <cell r="CH323">
            <v>44750</v>
          </cell>
          <cell r="CI323">
            <v>45115</v>
          </cell>
        </row>
        <row r="324">
          <cell r="B324" t="str">
            <v>租赁</v>
          </cell>
        </row>
        <row r="324">
          <cell r="F324" t="str">
            <v>深圳市卓驰汽车租赁有限公司</v>
          </cell>
          <cell r="G324" t="str">
            <v>411423199503071033</v>
          </cell>
          <cell r="H324">
            <v>13169921911</v>
          </cell>
          <cell r="I324" t="str">
            <v>网约车以租代购方案</v>
          </cell>
          <cell r="J324" t="str">
            <v>风神E70/DFM7001G1F1BEV</v>
          </cell>
          <cell r="K324" t="str">
            <v>深圳</v>
          </cell>
        </row>
        <row r="324">
          <cell r="M324" t="str">
            <v>深圳市龙华区龙华街道华联社区河北工业区75号卓悦居207</v>
          </cell>
          <cell r="N324" t="str">
            <v>李芳</v>
          </cell>
          <cell r="O324" t="str">
            <v>刘姣</v>
          </cell>
          <cell r="P324" t="str">
            <v>徐莹莹</v>
          </cell>
          <cell r="Q324" t="str">
            <v>董国庆</v>
          </cell>
          <cell r="R324">
            <v>13169921911</v>
          </cell>
        </row>
        <row r="324">
          <cell r="U324" t="str">
            <v>深圳市舒适捷汽车租赁有限公司</v>
          </cell>
        </row>
        <row r="324">
          <cell r="W324" t="str">
            <v>LDP31B967NG048858</v>
          </cell>
          <cell r="X324" t="str">
            <v>粤BDT4967</v>
          </cell>
          <cell r="Y324" t="str">
            <v>862052211200830</v>
          </cell>
          <cell r="Z324">
            <v>45099</v>
          </cell>
          <cell r="AA324">
            <v>45114</v>
          </cell>
          <cell r="AB324" t="str">
            <v>2023/07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44751</v>
          </cell>
          <cell r="AI324">
            <v>44752</v>
          </cell>
          <cell r="AJ324">
            <v>44751</v>
          </cell>
        </row>
        <row r="324">
          <cell r="AL324">
            <v>9000</v>
          </cell>
          <cell r="AM324">
            <v>44751</v>
          </cell>
          <cell r="AN324" t="str">
            <v>连总私账</v>
          </cell>
          <cell r="AO324">
            <v>2980</v>
          </cell>
          <cell r="AP324">
            <v>44781</v>
          </cell>
          <cell r="AQ324">
            <v>44873</v>
          </cell>
          <cell r="AR324">
            <v>3</v>
          </cell>
          <cell r="AS324">
            <v>8940</v>
          </cell>
          <cell r="AT324">
            <v>3</v>
          </cell>
          <cell r="AU324">
            <v>8940</v>
          </cell>
          <cell r="AV324" t="str">
            <v>正常</v>
          </cell>
          <cell r="AW324">
            <v>0</v>
          </cell>
          <cell r="AX324">
            <v>0</v>
          </cell>
          <cell r="AY324">
            <v>15075.08</v>
          </cell>
        </row>
        <row r="324">
          <cell r="BA324">
            <v>24</v>
          </cell>
          <cell r="BB324">
            <v>197.875833333333</v>
          </cell>
        </row>
        <row r="324">
          <cell r="BE324">
            <v>0</v>
          </cell>
          <cell r="BF324">
            <v>5</v>
          </cell>
          <cell r="BG324">
            <v>0</v>
          </cell>
          <cell r="BH324">
            <v>0</v>
          </cell>
          <cell r="BI324">
            <v>10</v>
          </cell>
          <cell r="BJ324">
            <v>0</v>
          </cell>
          <cell r="BK324">
            <v>0</v>
          </cell>
          <cell r="BL324">
            <v>15</v>
          </cell>
          <cell r="BM324" t="str">
            <v>A(优质)</v>
          </cell>
        </row>
        <row r="324">
          <cell r="BO324" t="str">
            <v/>
          </cell>
          <cell r="BP324" t="str">
            <v/>
          </cell>
        </row>
        <row r="324">
          <cell r="BW324" t="str">
            <v/>
          </cell>
          <cell r="BX324">
            <v>44744</v>
          </cell>
          <cell r="BY324" t="str">
            <v/>
          </cell>
          <cell r="BZ324" t="str">
            <v/>
          </cell>
        </row>
        <row r="324">
          <cell r="CD324" t="str">
            <v>FET-FH-202206R0045</v>
          </cell>
          <cell r="CE324" t="str">
            <v>刘世豪</v>
          </cell>
          <cell r="CF324" t="str">
            <v>440582199208093635</v>
          </cell>
          <cell r="CG324">
            <v>13510402391</v>
          </cell>
          <cell r="CH324">
            <v>44759</v>
          </cell>
          <cell r="CI324">
            <v>45123</v>
          </cell>
        </row>
        <row r="325">
          <cell r="B325" t="str">
            <v>租赁</v>
          </cell>
        </row>
        <row r="325">
          <cell r="F325" t="str">
            <v>深圳市卓驰汽车租赁有限公司</v>
          </cell>
          <cell r="G325" t="str">
            <v>411423199503071033</v>
          </cell>
          <cell r="H325">
            <v>13169921911</v>
          </cell>
          <cell r="I325" t="str">
            <v>网约车以租代购方案</v>
          </cell>
          <cell r="J325" t="str">
            <v>风神E70/DFM7001G1F1BEV</v>
          </cell>
          <cell r="K325" t="str">
            <v>深圳</v>
          </cell>
        </row>
        <row r="325">
          <cell r="M325" t="str">
            <v>深圳市龙华区龙华街道华联社区河北工业区75号卓悦居207</v>
          </cell>
          <cell r="N325" t="str">
            <v>李芳</v>
          </cell>
          <cell r="O325" t="str">
            <v>刘姣</v>
          </cell>
          <cell r="P325" t="str">
            <v>徐莹莹</v>
          </cell>
          <cell r="Q325" t="str">
            <v>董国庆</v>
          </cell>
          <cell r="R325">
            <v>13169921911</v>
          </cell>
        </row>
        <row r="325">
          <cell r="U325" t="str">
            <v>深圳市舒适捷汽车租赁有限公司</v>
          </cell>
        </row>
        <row r="325">
          <cell r="W325" t="str">
            <v>LDP31B969NG049235</v>
          </cell>
          <cell r="X325" t="str">
            <v>粤BDT3272</v>
          </cell>
          <cell r="Y325" t="str">
            <v>862052211201115</v>
          </cell>
          <cell r="Z325">
            <v>45099</v>
          </cell>
          <cell r="AA325">
            <v>45114</v>
          </cell>
          <cell r="AB325" t="str">
            <v>2023/07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44751</v>
          </cell>
          <cell r="AI325">
            <v>44752</v>
          </cell>
          <cell r="AJ325">
            <v>44751</v>
          </cell>
        </row>
        <row r="325">
          <cell r="AL325">
            <v>9000</v>
          </cell>
          <cell r="AM325">
            <v>44751</v>
          </cell>
          <cell r="AN325" t="str">
            <v>连总私账</v>
          </cell>
          <cell r="AO325">
            <v>2980</v>
          </cell>
          <cell r="AP325">
            <v>44781</v>
          </cell>
          <cell r="AQ325">
            <v>44873</v>
          </cell>
          <cell r="AR325">
            <v>3</v>
          </cell>
          <cell r="AS325">
            <v>8940</v>
          </cell>
          <cell r="AT325">
            <v>3</v>
          </cell>
          <cell r="AU325">
            <v>8940</v>
          </cell>
          <cell r="AV325" t="str">
            <v>正常</v>
          </cell>
          <cell r="AW325">
            <v>0</v>
          </cell>
          <cell r="AX325">
            <v>0</v>
          </cell>
          <cell r="AY325">
            <v>17317.2</v>
          </cell>
        </row>
        <row r="325">
          <cell r="BA325">
            <v>34</v>
          </cell>
          <cell r="BB325">
            <v>175.203529411765</v>
          </cell>
        </row>
        <row r="325"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10</v>
          </cell>
          <cell r="BJ325">
            <v>0</v>
          </cell>
          <cell r="BK325">
            <v>0</v>
          </cell>
          <cell r="BL325">
            <v>10</v>
          </cell>
          <cell r="BM325" t="str">
            <v>A(优质)</v>
          </cell>
        </row>
        <row r="325">
          <cell r="BO325" t="str">
            <v/>
          </cell>
          <cell r="BP325" t="str">
            <v/>
          </cell>
        </row>
        <row r="325">
          <cell r="BW325" t="str">
            <v/>
          </cell>
          <cell r="BX325">
            <v>44744</v>
          </cell>
          <cell r="BY325" t="str">
            <v/>
          </cell>
          <cell r="BZ325" t="str">
            <v/>
          </cell>
        </row>
        <row r="325">
          <cell r="CD325" t="str">
            <v>FET-FH-202206R0057</v>
          </cell>
          <cell r="CE325" t="str">
            <v>曾丙武</v>
          </cell>
          <cell r="CF325" t="str">
            <v>441624198110224412</v>
          </cell>
          <cell r="CG325">
            <v>13534134545</v>
          </cell>
          <cell r="CH325">
            <v>44755</v>
          </cell>
          <cell r="CI325">
            <v>45119</v>
          </cell>
        </row>
        <row r="326">
          <cell r="B326" t="str">
            <v>租赁</v>
          </cell>
        </row>
        <row r="326">
          <cell r="F326" t="str">
            <v>深圳市驾图租赁有限公司</v>
          </cell>
          <cell r="G326" t="str">
            <v>441424198809246059</v>
          </cell>
          <cell r="H326">
            <v>16620815253</v>
          </cell>
          <cell r="I326" t="str">
            <v>网约车以租代购方案</v>
          </cell>
          <cell r="J326" t="str">
            <v>风神E70/DFM7001G1F1BEV</v>
          </cell>
          <cell r="K326" t="str">
            <v>深圳</v>
          </cell>
        </row>
        <row r="326">
          <cell r="M326" t="str">
            <v>深圳市龙华区龙华街道玉翠社区玉翠新村一区345-2号</v>
          </cell>
          <cell r="N326" t="str">
            <v>向丽丽</v>
          </cell>
          <cell r="O326" t="str">
            <v>刘姣</v>
          </cell>
          <cell r="P326" t="str">
            <v>徐莹莹</v>
          </cell>
          <cell r="Q326" t="str">
            <v>古茂鑫</v>
          </cell>
          <cell r="R326">
            <v>16620815253</v>
          </cell>
        </row>
        <row r="326">
          <cell r="U326" t="str">
            <v>深圳市舒适捷汽车租赁有限公司</v>
          </cell>
        </row>
        <row r="326">
          <cell r="W326" t="str">
            <v>LDP31B964NG049286</v>
          </cell>
          <cell r="X326" t="str">
            <v>粤BDV5525</v>
          </cell>
          <cell r="Y326" t="str">
            <v>862052211201057</v>
          </cell>
          <cell r="Z326">
            <v>45099</v>
          </cell>
          <cell r="AA326">
            <v>45114</v>
          </cell>
          <cell r="AB326" t="str">
            <v>2023/07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44751</v>
          </cell>
          <cell r="AI326">
            <v>44752</v>
          </cell>
          <cell r="AJ326">
            <v>44751</v>
          </cell>
        </row>
        <row r="326">
          <cell r="AL326">
            <v>9000</v>
          </cell>
          <cell r="AM326">
            <v>44751</v>
          </cell>
          <cell r="AN326" t="str">
            <v>连总私账</v>
          </cell>
          <cell r="AO326">
            <v>2980</v>
          </cell>
          <cell r="AP326">
            <v>44781</v>
          </cell>
          <cell r="AQ326">
            <v>44873</v>
          </cell>
          <cell r="AR326">
            <v>3</v>
          </cell>
          <cell r="AS326">
            <v>8940</v>
          </cell>
          <cell r="AT326">
            <v>3</v>
          </cell>
          <cell r="AU326">
            <v>8940</v>
          </cell>
          <cell r="AV326" t="str">
            <v>正常</v>
          </cell>
          <cell r="AW326">
            <v>0</v>
          </cell>
          <cell r="AX326">
            <v>0</v>
          </cell>
          <cell r="AY326">
            <v>18235.23</v>
          </cell>
        </row>
        <row r="326">
          <cell r="BA326">
            <v>33</v>
          </cell>
          <cell r="BB326">
            <v>199.823333333333</v>
          </cell>
        </row>
        <row r="326"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10</v>
          </cell>
          <cell r="BJ326">
            <v>0</v>
          </cell>
          <cell r="BK326">
            <v>0</v>
          </cell>
          <cell r="BL326">
            <v>10</v>
          </cell>
          <cell r="BM326" t="str">
            <v>A(优质)</v>
          </cell>
        </row>
        <row r="326">
          <cell r="BO326" t="str">
            <v/>
          </cell>
          <cell r="BP326" t="str">
            <v/>
          </cell>
        </row>
        <row r="326">
          <cell r="BW326" t="str">
            <v/>
          </cell>
          <cell r="BX326">
            <v>44744</v>
          </cell>
          <cell r="BY326" t="str">
            <v/>
          </cell>
          <cell r="BZ326" t="str">
            <v/>
          </cell>
        </row>
        <row r="326">
          <cell r="CD326" t="str">
            <v>FET-FH-202206R0060</v>
          </cell>
          <cell r="CE326" t="str">
            <v>李昌华</v>
          </cell>
          <cell r="CF326" t="str">
            <v>43302719761031001x</v>
          </cell>
          <cell r="CG326">
            <v>13528469079</v>
          </cell>
          <cell r="CH326">
            <v>44760</v>
          </cell>
          <cell r="CI326">
            <v>45125</v>
          </cell>
        </row>
        <row r="327">
          <cell r="B327" t="str">
            <v>租赁</v>
          </cell>
        </row>
        <row r="327">
          <cell r="F327" t="str">
            <v>深圳市驾图租赁有限公司</v>
          </cell>
          <cell r="G327" t="str">
            <v>441424198809246059</v>
          </cell>
          <cell r="H327">
            <v>16620815253</v>
          </cell>
          <cell r="I327" t="str">
            <v>网约车以租代购方案</v>
          </cell>
          <cell r="J327" t="str">
            <v>风神E70/DFM7001G1F1BEV</v>
          </cell>
          <cell r="K327" t="str">
            <v>深圳</v>
          </cell>
        </row>
        <row r="327">
          <cell r="M327" t="str">
            <v>深圳市龙华区龙华街道玉翠社区玉翠新村一区345-2号</v>
          </cell>
          <cell r="N327" t="str">
            <v>向丽丽</v>
          </cell>
          <cell r="O327" t="str">
            <v>丁艺</v>
          </cell>
          <cell r="P327" t="str">
            <v>徐莹莹</v>
          </cell>
          <cell r="Q327" t="str">
            <v>古茂鑫</v>
          </cell>
          <cell r="R327">
            <v>16620815253</v>
          </cell>
        </row>
        <row r="327">
          <cell r="U327" t="str">
            <v>深圳市舒适捷汽车租赁有限公司</v>
          </cell>
        </row>
        <row r="327">
          <cell r="W327" t="str">
            <v>LDP31B96XNG048854</v>
          </cell>
          <cell r="X327" t="str">
            <v>粤BDZ7018</v>
          </cell>
          <cell r="Y327" t="str">
            <v>862052211201118</v>
          </cell>
          <cell r="Z327">
            <v>45099</v>
          </cell>
          <cell r="AA327">
            <v>45112</v>
          </cell>
          <cell r="AB327" t="str">
            <v>2023/07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44753</v>
          </cell>
          <cell r="AI327">
            <v>44754</v>
          </cell>
          <cell r="AJ327">
            <v>44754</v>
          </cell>
        </row>
        <row r="327">
          <cell r="AL327">
            <v>9000</v>
          </cell>
          <cell r="AM327">
            <v>44752</v>
          </cell>
          <cell r="AN327" t="str">
            <v>连总私账</v>
          </cell>
          <cell r="AO327">
            <v>2980</v>
          </cell>
          <cell r="AP327">
            <v>44791</v>
          </cell>
          <cell r="AQ327">
            <v>44852</v>
          </cell>
          <cell r="AR327">
            <v>2</v>
          </cell>
          <cell r="AS327">
            <v>5960</v>
          </cell>
          <cell r="AT327">
            <v>2</v>
          </cell>
          <cell r="AU327">
            <v>5960</v>
          </cell>
          <cell r="AV327" t="str">
            <v>正常</v>
          </cell>
          <cell r="AW327">
            <v>0</v>
          </cell>
          <cell r="AX327">
            <v>0</v>
          </cell>
          <cell r="AY327">
            <v>16608.71</v>
          </cell>
        </row>
        <row r="327">
          <cell r="BA327">
            <v>29</v>
          </cell>
          <cell r="BB327">
            <v>241.858965517241</v>
          </cell>
        </row>
        <row r="327"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15</v>
          </cell>
          <cell r="BJ327">
            <v>0</v>
          </cell>
          <cell r="BK327">
            <v>0</v>
          </cell>
          <cell r="BL327">
            <v>15</v>
          </cell>
          <cell r="BM327" t="str">
            <v>A(优质)</v>
          </cell>
        </row>
        <row r="327">
          <cell r="BO327" t="str">
            <v/>
          </cell>
          <cell r="BP327" t="str">
            <v/>
          </cell>
        </row>
        <row r="327">
          <cell r="BW327" t="str">
            <v/>
          </cell>
          <cell r="BX327">
            <v>44744</v>
          </cell>
          <cell r="BY327" t="str">
            <v/>
          </cell>
          <cell r="BZ327" t="str">
            <v/>
          </cell>
        </row>
        <row r="327">
          <cell r="CD327" t="str">
            <v>FET-FH-202206R0045</v>
          </cell>
          <cell r="CE327" t="str">
            <v>廖良勇</v>
          </cell>
          <cell r="CF327" t="str">
            <v>431021197906120055</v>
          </cell>
          <cell r="CG327">
            <v>17711655066</v>
          </cell>
          <cell r="CH327">
            <v>44757</v>
          </cell>
          <cell r="CI327">
            <v>45853</v>
          </cell>
        </row>
        <row r="328">
          <cell r="B328" t="str">
            <v>租赁</v>
          </cell>
        </row>
        <row r="328">
          <cell r="F328" t="str">
            <v>深圳市驾图租赁有限公司</v>
          </cell>
          <cell r="G328" t="str">
            <v>441424198809246059</v>
          </cell>
          <cell r="H328">
            <v>16620815253</v>
          </cell>
          <cell r="I328" t="str">
            <v>网约车以租代购方案</v>
          </cell>
          <cell r="J328" t="str">
            <v>风神E70/DFM7001G1F1BEV</v>
          </cell>
          <cell r="K328" t="str">
            <v>深圳</v>
          </cell>
        </row>
        <row r="328">
          <cell r="M328" t="str">
            <v>深圳市龙华区龙华街道玉翠社区玉翠新村一区345-2号</v>
          </cell>
          <cell r="N328" t="str">
            <v>向丽丽</v>
          </cell>
          <cell r="O328" t="str">
            <v>丁艺</v>
          </cell>
          <cell r="P328" t="str">
            <v>徐莹莹</v>
          </cell>
          <cell r="Q328" t="str">
            <v>古茂鑫</v>
          </cell>
          <cell r="R328">
            <v>16620815253</v>
          </cell>
        </row>
        <row r="328">
          <cell r="U328" t="str">
            <v>深圳市舒适捷汽车租赁有限公司</v>
          </cell>
        </row>
        <row r="328">
          <cell r="W328" t="str">
            <v>LDP31B966NG049211</v>
          </cell>
          <cell r="X328" t="str">
            <v>粤BAW9725</v>
          </cell>
          <cell r="Y328" t="str">
            <v>862052211201120</v>
          </cell>
          <cell r="Z328">
            <v>45099</v>
          </cell>
          <cell r="AA328">
            <v>45112</v>
          </cell>
          <cell r="AB328" t="str">
            <v>2023/07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44753</v>
          </cell>
          <cell r="AI328">
            <v>44754</v>
          </cell>
          <cell r="AJ328">
            <v>44754</v>
          </cell>
        </row>
        <row r="328">
          <cell r="AL328">
            <v>9000</v>
          </cell>
          <cell r="AM328">
            <v>44752</v>
          </cell>
          <cell r="AN328" t="str">
            <v>连总私账</v>
          </cell>
          <cell r="AO328">
            <v>2980</v>
          </cell>
          <cell r="AP328">
            <v>44791</v>
          </cell>
          <cell r="AQ328">
            <v>44852</v>
          </cell>
          <cell r="AR328">
            <v>2</v>
          </cell>
          <cell r="AS328">
            <v>5960</v>
          </cell>
          <cell r="AT328">
            <v>2</v>
          </cell>
          <cell r="AU328">
            <v>5960</v>
          </cell>
          <cell r="AV328" t="str">
            <v>正常</v>
          </cell>
          <cell r="AW328">
            <v>0</v>
          </cell>
          <cell r="AX328">
            <v>0</v>
          </cell>
          <cell r="AY328">
            <v>20027.2</v>
          </cell>
        </row>
        <row r="328">
          <cell r="BA328">
            <v>28</v>
          </cell>
          <cell r="BB328">
            <v>259.128571428571</v>
          </cell>
        </row>
        <row r="328"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15</v>
          </cell>
          <cell r="BJ328">
            <v>0</v>
          </cell>
          <cell r="BK328">
            <v>0</v>
          </cell>
          <cell r="BL328">
            <v>15</v>
          </cell>
          <cell r="BM328" t="str">
            <v>A(优质)</v>
          </cell>
        </row>
        <row r="328">
          <cell r="BO328" t="str">
            <v/>
          </cell>
          <cell r="BP328" t="str">
            <v/>
          </cell>
        </row>
        <row r="328">
          <cell r="BW328" t="str">
            <v/>
          </cell>
          <cell r="BX328">
            <v>44744</v>
          </cell>
          <cell r="BY328" t="str">
            <v/>
          </cell>
          <cell r="BZ328" t="str">
            <v/>
          </cell>
        </row>
        <row r="328">
          <cell r="CD328" t="str">
            <v>FET-FH-202206R0046</v>
          </cell>
          <cell r="CE328" t="str">
            <v>张秀均 </v>
          </cell>
          <cell r="CF328" t="str">
            <v>431225198303040014</v>
          </cell>
          <cell r="CG328">
            <v>17507550745</v>
          </cell>
          <cell r="CH328">
            <v>44756</v>
          </cell>
          <cell r="CI328">
            <v>45121</v>
          </cell>
        </row>
        <row r="329">
          <cell r="B329" t="str">
            <v>租赁</v>
          </cell>
        </row>
        <row r="329">
          <cell r="F329" t="str">
            <v>深圳市驾图租赁有限公司</v>
          </cell>
          <cell r="G329" t="str">
            <v>441424198809246059</v>
          </cell>
          <cell r="H329">
            <v>16620815253</v>
          </cell>
          <cell r="I329" t="str">
            <v>网约车以租代购方案</v>
          </cell>
          <cell r="J329" t="str">
            <v>风神E70/DFM7001G1F1BEV</v>
          </cell>
          <cell r="K329" t="str">
            <v>深圳</v>
          </cell>
        </row>
        <row r="329">
          <cell r="M329" t="str">
            <v>深圳市龙华区龙华街道玉翠社区玉翠新村一区345-2号</v>
          </cell>
          <cell r="N329" t="str">
            <v>向丽丽</v>
          </cell>
          <cell r="O329" t="str">
            <v>丁艺</v>
          </cell>
          <cell r="P329" t="str">
            <v>徐莹莹</v>
          </cell>
          <cell r="Q329" t="str">
            <v>古茂鑫</v>
          </cell>
          <cell r="R329">
            <v>16620815253</v>
          </cell>
        </row>
        <row r="329">
          <cell r="U329" t="str">
            <v>深圳市舒适捷汽车租赁有限公司</v>
          </cell>
        </row>
        <row r="329">
          <cell r="W329" t="str">
            <v>LDP31B966NG049225</v>
          </cell>
          <cell r="X329" t="str">
            <v>粤BDT9605</v>
          </cell>
          <cell r="Y329" t="str">
            <v>862052211201770</v>
          </cell>
          <cell r="Z329">
            <v>45099</v>
          </cell>
          <cell r="AA329">
            <v>45111</v>
          </cell>
          <cell r="AB329" t="str">
            <v>2023/07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44753</v>
          </cell>
          <cell r="AI329">
            <v>44754</v>
          </cell>
          <cell r="AJ329">
            <v>44754</v>
          </cell>
        </row>
        <row r="329">
          <cell r="AL329">
            <v>9000</v>
          </cell>
          <cell r="AM329">
            <v>44752</v>
          </cell>
          <cell r="AN329" t="str">
            <v>连总私账</v>
          </cell>
          <cell r="AO329">
            <v>2980</v>
          </cell>
          <cell r="AP329">
            <v>44791</v>
          </cell>
          <cell r="AQ329">
            <v>44852</v>
          </cell>
          <cell r="AR329">
            <v>2</v>
          </cell>
          <cell r="AS329">
            <v>5960</v>
          </cell>
          <cell r="AT329">
            <v>2</v>
          </cell>
          <cell r="AU329">
            <v>5960</v>
          </cell>
          <cell r="AV329" t="str">
            <v>正常</v>
          </cell>
          <cell r="AW329">
            <v>0</v>
          </cell>
          <cell r="AX329">
            <v>0</v>
          </cell>
          <cell r="AY329">
            <v>3836.48</v>
          </cell>
        </row>
        <row r="329">
          <cell r="BA329">
            <v>13</v>
          </cell>
          <cell r="BB329">
            <v>87.6061538461539</v>
          </cell>
        </row>
        <row r="329">
          <cell r="BE329">
            <v>0</v>
          </cell>
          <cell r="BF329">
            <v>10</v>
          </cell>
          <cell r="BG329">
            <v>0</v>
          </cell>
          <cell r="BH329">
            <v>0</v>
          </cell>
          <cell r="BI329">
            <v>15</v>
          </cell>
          <cell r="BJ329">
            <v>0</v>
          </cell>
          <cell r="BK329">
            <v>0</v>
          </cell>
          <cell r="BL329">
            <v>25</v>
          </cell>
          <cell r="BM329" t="str">
            <v>A(优质)</v>
          </cell>
        </row>
        <row r="329">
          <cell r="BO329" t="str">
            <v/>
          </cell>
          <cell r="BP329" t="str">
            <v/>
          </cell>
        </row>
        <row r="329">
          <cell r="BW329" t="str">
            <v/>
          </cell>
          <cell r="BX329">
            <v>44744</v>
          </cell>
          <cell r="BY329" t="str">
            <v/>
          </cell>
          <cell r="BZ329" t="str">
            <v/>
          </cell>
        </row>
        <row r="329">
          <cell r="CD329" t="str">
            <v>FET-FH-202206R0057</v>
          </cell>
          <cell r="CE329" t="str">
            <v>黎社全</v>
          </cell>
          <cell r="CF329" t="str">
            <v>441821198812082115</v>
          </cell>
          <cell r="CG329">
            <v>18007638286</v>
          </cell>
          <cell r="CH329">
            <v>44758</v>
          </cell>
          <cell r="CI329">
            <v>45854</v>
          </cell>
        </row>
        <row r="330">
          <cell r="B330" t="str">
            <v>租赁</v>
          </cell>
        </row>
        <row r="330">
          <cell r="F330" t="str">
            <v>深圳市驾图租赁有限公司</v>
          </cell>
          <cell r="G330" t="str">
            <v>441424198809246059</v>
          </cell>
          <cell r="H330">
            <v>16620815253</v>
          </cell>
          <cell r="I330" t="str">
            <v>网约车以租代购方案</v>
          </cell>
          <cell r="J330" t="str">
            <v>风神E70/DFM7001G1F1BEV</v>
          </cell>
          <cell r="K330" t="str">
            <v>深圳</v>
          </cell>
        </row>
        <row r="330">
          <cell r="M330" t="str">
            <v>深圳市龙华区龙华街道玉翠社区玉翠新村一区345-2号</v>
          </cell>
          <cell r="N330" t="str">
            <v>向丽丽</v>
          </cell>
          <cell r="O330" t="str">
            <v>丁艺</v>
          </cell>
          <cell r="P330" t="str">
            <v>徐莹莹</v>
          </cell>
          <cell r="Q330" t="str">
            <v>古茂鑫</v>
          </cell>
          <cell r="R330">
            <v>16620815253</v>
          </cell>
        </row>
        <row r="330">
          <cell r="U330" t="str">
            <v>深圳市舒适捷汽车租赁有限公司</v>
          </cell>
        </row>
        <row r="330">
          <cell r="W330" t="str">
            <v>LDP31B966NG043988</v>
          </cell>
          <cell r="X330" t="str">
            <v>粤BDL3623</v>
          </cell>
          <cell r="Y330" t="str">
            <v>862052211200519</v>
          </cell>
          <cell r="Z330">
            <v>45086</v>
          </cell>
          <cell r="AA330">
            <v>45112</v>
          </cell>
          <cell r="AB330" t="str">
            <v>2023/07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44753</v>
          </cell>
          <cell r="AI330">
            <v>44754</v>
          </cell>
          <cell r="AJ330">
            <v>44754</v>
          </cell>
        </row>
        <row r="330">
          <cell r="AL330">
            <v>9000</v>
          </cell>
          <cell r="AM330">
            <v>44752</v>
          </cell>
          <cell r="AN330" t="str">
            <v>连总私账</v>
          </cell>
          <cell r="AO330">
            <v>2980</v>
          </cell>
          <cell r="AP330">
            <v>44791</v>
          </cell>
          <cell r="AQ330">
            <v>44852</v>
          </cell>
          <cell r="AR330">
            <v>2</v>
          </cell>
          <cell r="AS330">
            <v>5960</v>
          </cell>
          <cell r="AT330">
            <v>2</v>
          </cell>
          <cell r="AU330">
            <v>5960</v>
          </cell>
          <cell r="AV330" t="str">
            <v>正常</v>
          </cell>
          <cell r="AW330">
            <v>0</v>
          </cell>
          <cell r="AX330">
            <v>0</v>
          </cell>
          <cell r="AY330">
            <v>16321.39</v>
          </cell>
        </row>
        <row r="330">
          <cell r="BA330">
            <v>30</v>
          </cell>
          <cell r="BB330">
            <v>163.187666666667</v>
          </cell>
        </row>
        <row r="330"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15</v>
          </cell>
          <cell r="BJ330">
            <v>0</v>
          </cell>
          <cell r="BK330">
            <v>0</v>
          </cell>
          <cell r="BL330">
            <v>15</v>
          </cell>
          <cell r="BM330" t="str">
            <v>A(优质)</v>
          </cell>
        </row>
        <row r="330">
          <cell r="BO330" t="str">
            <v/>
          </cell>
          <cell r="BP330" t="str">
            <v/>
          </cell>
        </row>
        <row r="330">
          <cell r="BW330" t="str">
            <v/>
          </cell>
          <cell r="BX330">
            <v>44744</v>
          </cell>
          <cell r="BY330" t="str">
            <v/>
          </cell>
          <cell r="BZ330" t="str">
            <v/>
          </cell>
        </row>
        <row r="330">
          <cell r="CD330" t="str">
            <v>FET-FH-202206R0013</v>
          </cell>
          <cell r="CE330" t="str">
            <v>陈勇</v>
          </cell>
          <cell r="CF330" t="str">
            <v>420683197205191853</v>
          </cell>
          <cell r="CG330">
            <v>13536839822</v>
          </cell>
          <cell r="CH330">
            <v>44758</v>
          </cell>
          <cell r="CI330">
            <v>45123</v>
          </cell>
        </row>
        <row r="331">
          <cell r="B331" t="str">
            <v>租赁</v>
          </cell>
        </row>
        <row r="331">
          <cell r="F331" t="str">
            <v>深圳市驾图租赁有限公司</v>
          </cell>
          <cell r="G331" t="str">
            <v>441424198809246059</v>
          </cell>
          <cell r="H331">
            <v>16620815253</v>
          </cell>
          <cell r="I331" t="str">
            <v>网约车以租代购方案</v>
          </cell>
          <cell r="J331" t="str">
            <v>风神E70/DFM7001G1F1BEV</v>
          </cell>
          <cell r="K331" t="str">
            <v>深圳</v>
          </cell>
        </row>
        <row r="331">
          <cell r="M331" t="str">
            <v>深圳市龙华区龙华街道玉翠社区玉翠新村一区345-2号</v>
          </cell>
          <cell r="N331" t="str">
            <v>向丽丽</v>
          </cell>
          <cell r="O331" t="str">
            <v>丁艺</v>
          </cell>
          <cell r="P331" t="str">
            <v>徐莹莹</v>
          </cell>
          <cell r="Q331" t="str">
            <v>古茂鑫</v>
          </cell>
          <cell r="R331">
            <v>16620815253</v>
          </cell>
        </row>
        <row r="331">
          <cell r="U331" t="str">
            <v>深圳市舒适捷汽车租赁有限公司</v>
          </cell>
        </row>
        <row r="331">
          <cell r="W331" t="str">
            <v>LDP31B969NG049249</v>
          </cell>
          <cell r="X331" t="str">
            <v>粤BDP0596</v>
          </cell>
          <cell r="Y331" t="str">
            <v>862052211201088</v>
          </cell>
          <cell r="Z331">
            <v>45099</v>
          </cell>
          <cell r="AA331">
            <v>45111</v>
          </cell>
          <cell r="AB331" t="str">
            <v>2023/07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44753</v>
          </cell>
          <cell r="AI331">
            <v>44754</v>
          </cell>
          <cell r="AJ331">
            <v>44754</v>
          </cell>
        </row>
        <row r="331">
          <cell r="AL331">
            <v>9000</v>
          </cell>
          <cell r="AM331">
            <v>44752</v>
          </cell>
          <cell r="AN331" t="str">
            <v>连总私账</v>
          </cell>
          <cell r="AO331">
            <v>2980</v>
          </cell>
          <cell r="AP331">
            <v>44791</v>
          </cell>
          <cell r="AQ331">
            <v>44852</v>
          </cell>
          <cell r="AR331">
            <v>2</v>
          </cell>
          <cell r="AS331">
            <v>5960</v>
          </cell>
          <cell r="AT331">
            <v>2</v>
          </cell>
          <cell r="AU331">
            <v>5960</v>
          </cell>
          <cell r="AV331" t="str">
            <v>正常</v>
          </cell>
          <cell r="AW331">
            <v>0</v>
          </cell>
          <cell r="AX331">
            <v>0</v>
          </cell>
          <cell r="AY331">
            <v>14631.41</v>
          </cell>
        </row>
        <row r="331">
          <cell r="BA331">
            <v>15</v>
          </cell>
          <cell r="BB331">
            <v>291.234666666667</v>
          </cell>
        </row>
        <row r="331">
          <cell r="BE331">
            <v>0</v>
          </cell>
          <cell r="BF331">
            <v>5</v>
          </cell>
          <cell r="BG331">
            <v>0</v>
          </cell>
          <cell r="BH331">
            <v>0</v>
          </cell>
          <cell r="BI331">
            <v>15</v>
          </cell>
          <cell r="BJ331">
            <v>0</v>
          </cell>
          <cell r="BK331">
            <v>0</v>
          </cell>
          <cell r="BL331">
            <v>20</v>
          </cell>
          <cell r="BM331" t="str">
            <v>A(优质)</v>
          </cell>
        </row>
        <row r="331">
          <cell r="BO331" t="str">
            <v/>
          </cell>
          <cell r="BP331" t="str">
            <v/>
          </cell>
        </row>
        <row r="331">
          <cell r="BW331" t="str">
            <v/>
          </cell>
          <cell r="BX331">
            <v>44744</v>
          </cell>
          <cell r="BY331" t="str">
            <v/>
          </cell>
          <cell r="BZ331" t="str">
            <v/>
          </cell>
        </row>
        <row r="331">
          <cell r="CD331" t="str">
            <v>FET-FH-202206R0047</v>
          </cell>
          <cell r="CE331" t="str">
            <v>吴俊杰</v>
          </cell>
          <cell r="CF331" t="str">
            <v>511023199508218577</v>
          </cell>
          <cell r="CG331">
            <v>18183258085</v>
          </cell>
          <cell r="CH331">
            <v>44762</v>
          </cell>
          <cell r="CI331">
            <v>45127</v>
          </cell>
        </row>
        <row r="332">
          <cell r="B332" t="str">
            <v>租赁</v>
          </cell>
        </row>
        <row r="332">
          <cell r="F332" t="str">
            <v>深圳市驾图租赁有限公司</v>
          </cell>
          <cell r="G332" t="str">
            <v>441424198809246059</v>
          </cell>
          <cell r="H332">
            <v>16620815253</v>
          </cell>
          <cell r="I332" t="str">
            <v>网约车以租代购方案</v>
          </cell>
          <cell r="J332" t="str">
            <v>风神E70/DFM7001G1F1BEV</v>
          </cell>
          <cell r="K332" t="str">
            <v>深圳</v>
          </cell>
        </row>
        <row r="332">
          <cell r="M332" t="str">
            <v>深圳市龙华区龙华街道玉翠社区玉翠新村一区345-2号</v>
          </cell>
          <cell r="N332" t="str">
            <v>向丽丽</v>
          </cell>
          <cell r="O332" t="str">
            <v>丁艺</v>
          </cell>
          <cell r="P332" t="str">
            <v>徐莹莹</v>
          </cell>
          <cell r="Q332" t="str">
            <v>古茂鑫</v>
          </cell>
          <cell r="R332">
            <v>16620815253</v>
          </cell>
        </row>
        <row r="332">
          <cell r="U332" t="str">
            <v>深圳市舒适捷汽车租赁有限公司</v>
          </cell>
        </row>
        <row r="332">
          <cell r="W332" t="str">
            <v>LDP31B966NG034983</v>
          </cell>
          <cell r="X332" t="str">
            <v>粤BDN5155</v>
          </cell>
          <cell r="Y332" t="str">
            <v>862052211201869</v>
          </cell>
          <cell r="Z332">
            <v>45095</v>
          </cell>
          <cell r="AA332">
            <v>45107</v>
          </cell>
          <cell r="AB332" t="str">
            <v>2023/07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44753</v>
          </cell>
          <cell r="AI332">
            <v>44754</v>
          </cell>
          <cell r="AJ332">
            <v>44754</v>
          </cell>
        </row>
        <row r="332">
          <cell r="AL332">
            <v>9000</v>
          </cell>
          <cell r="AM332">
            <v>44752</v>
          </cell>
          <cell r="AN332" t="str">
            <v>连总私账</v>
          </cell>
          <cell r="AO332">
            <v>2980</v>
          </cell>
          <cell r="AP332">
            <v>44791</v>
          </cell>
          <cell r="AQ332">
            <v>44852</v>
          </cell>
          <cell r="AR332">
            <v>2</v>
          </cell>
          <cell r="AS332">
            <v>5960</v>
          </cell>
          <cell r="AT332">
            <v>2</v>
          </cell>
          <cell r="AU332">
            <v>5960</v>
          </cell>
          <cell r="AV332" t="str">
            <v>正常</v>
          </cell>
          <cell r="AW332">
            <v>0</v>
          </cell>
          <cell r="AX332">
            <v>0</v>
          </cell>
          <cell r="AY332">
            <v>8056.59</v>
          </cell>
        </row>
        <row r="332">
          <cell r="BA332">
            <v>23</v>
          </cell>
          <cell r="BB332">
            <v>78.6230434782609</v>
          </cell>
        </row>
        <row r="332">
          <cell r="BE332">
            <v>0</v>
          </cell>
          <cell r="BF332">
            <v>10</v>
          </cell>
          <cell r="BG332">
            <v>0</v>
          </cell>
          <cell r="BH332">
            <v>0</v>
          </cell>
          <cell r="BI332">
            <v>15</v>
          </cell>
          <cell r="BJ332">
            <v>0</v>
          </cell>
          <cell r="BK332">
            <v>0</v>
          </cell>
          <cell r="BL332">
            <v>25</v>
          </cell>
          <cell r="BM332" t="str">
            <v>A(优质)</v>
          </cell>
        </row>
        <row r="332">
          <cell r="BO332" t="str">
            <v/>
          </cell>
          <cell r="BP332" t="str">
            <v/>
          </cell>
        </row>
        <row r="332">
          <cell r="BW332" t="str">
            <v/>
          </cell>
          <cell r="BX332">
            <v>44744</v>
          </cell>
          <cell r="BY332" t="str">
            <v/>
          </cell>
          <cell r="BZ332" t="str">
            <v/>
          </cell>
        </row>
        <row r="332">
          <cell r="CD332" t="str">
            <v>FET-FH-202206R0043</v>
          </cell>
          <cell r="CE332" t="str">
            <v>鲁鸿飞</v>
          </cell>
          <cell r="CF332" t="str">
            <v>420222199008064817</v>
          </cell>
          <cell r="CG332">
            <v>13249464646</v>
          </cell>
          <cell r="CH332">
            <v>44756</v>
          </cell>
          <cell r="CI332">
            <v>45121</v>
          </cell>
        </row>
        <row r="333">
          <cell r="B333" t="str">
            <v>租赁</v>
          </cell>
        </row>
        <row r="333">
          <cell r="F333" t="str">
            <v>深圳市驾图租赁有限公司</v>
          </cell>
          <cell r="G333" t="str">
            <v>441424198809246059</v>
          </cell>
          <cell r="H333">
            <v>16620815253</v>
          </cell>
          <cell r="I333" t="str">
            <v>网约车以租代购方案</v>
          </cell>
          <cell r="J333" t="str">
            <v>风神E70/DFM7001G1F1BEV</v>
          </cell>
          <cell r="K333" t="str">
            <v>深圳</v>
          </cell>
        </row>
        <row r="333">
          <cell r="M333" t="str">
            <v>深圳市龙华区龙华街道玉翠社区玉翠新村一区345-2号</v>
          </cell>
          <cell r="N333" t="str">
            <v>向丽丽</v>
          </cell>
          <cell r="O333" t="str">
            <v>丁艺</v>
          </cell>
          <cell r="P333" t="str">
            <v>徐莹莹</v>
          </cell>
          <cell r="Q333" t="str">
            <v>古茂鑫</v>
          </cell>
          <cell r="R333">
            <v>16620815253</v>
          </cell>
        </row>
        <row r="333">
          <cell r="U333" t="str">
            <v>深圳市舒适捷汽车租赁有限公司</v>
          </cell>
        </row>
        <row r="333">
          <cell r="W333" t="str">
            <v>LDP31B961NG049245</v>
          </cell>
          <cell r="X333" t="str">
            <v>粤BDP9132</v>
          </cell>
          <cell r="Y333" t="str">
            <v>862052211201125</v>
          </cell>
          <cell r="Z333">
            <v>45099</v>
          </cell>
          <cell r="AA333">
            <v>45111</v>
          </cell>
          <cell r="AB333" t="str">
            <v>2023/07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44753</v>
          </cell>
          <cell r="AI333">
            <v>44754</v>
          </cell>
          <cell r="AJ333">
            <v>44754</v>
          </cell>
        </row>
        <row r="333">
          <cell r="AL333">
            <v>9000</v>
          </cell>
          <cell r="AM333">
            <v>44752</v>
          </cell>
          <cell r="AN333" t="str">
            <v>连总私账</v>
          </cell>
          <cell r="AO333">
            <v>2980</v>
          </cell>
          <cell r="AP333">
            <v>44791</v>
          </cell>
          <cell r="AQ333">
            <v>44852</v>
          </cell>
          <cell r="AR333">
            <v>2</v>
          </cell>
          <cell r="AS333">
            <v>5960</v>
          </cell>
          <cell r="AT333">
            <v>2</v>
          </cell>
          <cell r="AU333">
            <v>5960</v>
          </cell>
          <cell r="AV333" t="str">
            <v>正常</v>
          </cell>
          <cell r="AW333">
            <v>0</v>
          </cell>
          <cell r="AX333">
            <v>0</v>
          </cell>
          <cell r="AY333">
            <v>14870.73</v>
          </cell>
        </row>
        <row r="333">
          <cell r="BA333">
            <v>29</v>
          </cell>
          <cell r="BB333">
            <v>192.952068965517</v>
          </cell>
        </row>
        <row r="333"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15</v>
          </cell>
          <cell r="BJ333">
            <v>0</v>
          </cell>
          <cell r="BK333">
            <v>0</v>
          </cell>
          <cell r="BL333">
            <v>15</v>
          </cell>
          <cell r="BM333" t="str">
            <v>A(优质)</v>
          </cell>
        </row>
        <row r="333">
          <cell r="BO333" t="str">
            <v/>
          </cell>
          <cell r="BP333" t="str">
            <v/>
          </cell>
        </row>
        <row r="333">
          <cell r="BW333" t="str">
            <v/>
          </cell>
          <cell r="BX333">
            <v>44744</v>
          </cell>
          <cell r="BY333" t="str">
            <v/>
          </cell>
          <cell r="BZ333" t="str">
            <v/>
          </cell>
        </row>
        <row r="333">
          <cell r="CD333" t="str">
            <v>FET-FH-202206R0047</v>
          </cell>
          <cell r="CE333" t="str">
            <v>郑跃峰</v>
          </cell>
          <cell r="CF333" t="str">
            <v>445221197705015634</v>
          </cell>
          <cell r="CG333">
            <v>13827413186</v>
          </cell>
          <cell r="CH333">
            <v>44760</v>
          </cell>
          <cell r="CI333">
            <v>45124</v>
          </cell>
        </row>
        <row r="334">
          <cell r="B334" t="str">
            <v>租赁</v>
          </cell>
        </row>
        <row r="334">
          <cell r="F334" t="str">
            <v>深圳市驾图租赁有限公司</v>
          </cell>
          <cell r="G334" t="str">
            <v>441424198809246059</v>
          </cell>
          <cell r="H334">
            <v>16620815253</v>
          </cell>
          <cell r="I334" t="str">
            <v>网约车以租代购方案</v>
          </cell>
          <cell r="J334" t="str">
            <v>风神E70/DFM7001G1F1BEV</v>
          </cell>
          <cell r="K334" t="str">
            <v>深圳</v>
          </cell>
        </row>
        <row r="334">
          <cell r="M334" t="str">
            <v>深圳市龙华区龙华街道玉翠社区玉翠新村一区345-2号</v>
          </cell>
          <cell r="N334" t="str">
            <v>向丽丽</v>
          </cell>
          <cell r="O334" t="str">
            <v>丁艺</v>
          </cell>
          <cell r="P334" t="str">
            <v>徐莹莹</v>
          </cell>
          <cell r="Q334" t="str">
            <v>古茂鑫</v>
          </cell>
          <cell r="R334">
            <v>16620815253</v>
          </cell>
        </row>
        <row r="334">
          <cell r="U334" t="str">
            <v>深圳市舒适捷汽车租赁有限公司</v>
          </cell>
        </row>
        <row r="334">
          <cell r="W334" t="str">
            <v>LDP31B962NG036889</v>
          </cell>
          <cell r="X334" t="str">
            <v>粤BDT9461</v>
          </cell>
          <cell r="Y334" t="str">
            <v>862052211201850</v>
          </cell>
          <cell r="Z334">
            <v>45095</v>
          </cell>
          <cell r="AA334">
            <v>45107</v>
          </cell>
          <cell r="AB334" t="str">
            <v>2023/07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44753</v>
          </cell>
          <cell r="AI334">
            <v>44754</v>
          </cell>
          <cell r="AJ334">
            <v>44754</v>
          </cell>
        </row>
        <row r="334">
          <cell r="AL334">
            <v>9000</v>
          </cell>
          <cell r="AM334">
            <v>44752</v>
          </cell>
          <cell r="AN334" t="str">
            <v>连总私账</v>
          </cell>
          <cell r="AO334">
            <v>2980</v>
          </cell>
          <cell r="AP334">
            <v>44791</v>
          </cell>
          <cell r="AQ334">
            <v>44852</v>
          </cell>
          <cell r="AR334">
            <v>2</v>
          </cell>
          <cell r="AS334">
            <v>5960</v>
          </cell>
          <cell r="AT334">
            <v>2</v>
          </cell>
          <cell r="AU334">
            <v>5960</v>
          </cell>
          <cell r="AV334" t="str">
            <v>正常</v>
          </cell>
          <cell r="AW334">
            <v>0</v>
          </cell>
          <cell r="AX334">
            <v>0</v>
          </cell>
          <cell r="AY334">
            <v>22826.11</v>
          </cell>
        </row>
        <row r="334">
          <cell r="BA334">
            <v>32</v>
          </cell>
          <cell r="BB334">
            <v>285.8403125</v>
          </cell>
        </row>
        <row r="334"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15</v>
          </cell>
          <cell r="BJ334">
            <v>0</v>
          </cell>
          <cell r="BK334">
            <v>0</v>
          </cell>
          <cell r="BL334">
            <v>15</v>
          </cell>
          <cell r="BM334" t="str">
            <v>A(优质)</v>
          </cell>
        </row>
        <row r="334">
          <cell r="BO334" t="str">
            <v/>
          </cell>
          <cell r="BP334" t="str">
            <v/>
          </cell>
        </row>
        <row r="334">
          <cell r="BW334" t="str">
            <v/>
          </cell>
          <cell r="BX334">
            <v>44744</v>
          </cell>
          <cell r="BY334" t="str">
            <v/>
          </cell>
          <cell r="BZ334" t="str">
            <v/>
          </cell>
        </row>
        <row r="334">
          <cell r="CD334" t="str">
            <v>FET-FH-202206R0042</v>
          </cell>
          <cell r="CE334" t="str">
            <v>周金川</v>
          </cell>
          <cell r="CF334" t="str">
            <v>440524197806205454</v>
          </cell>
          <cell r="CG334">
            <v>13530281613</v>
          </cell>
          <cell r="CH334">
            <v>44757</v>
          </cell>
          <cell r="CI334">
            <v>45122</v>
          </cell>
        </row>
        <row r="335">
          <cell r="B335" t="str">
            <v>租赁</v>
          </cell>
        </row>
        <row r="335">
          <cell r="F335" t="str">
            <v>深圳市驾图租赁有限公司</v>
          </cell>
          <cell r="G335" t="str">
            <v>441424198809246059</v>
          </cell>
          <cell r="H335">
            <v>16620815253</v>
          </cell>
          <cell r="I335" t="str">
            <v>网约车以租代购方案</v>
          </cell>
          <cell r="J335" t="str">
            <v>风神E70/DFM7001G1F1BEV</v>
          </cell>
          <cell r="K335" t="str">
            <v>深圳</v>
          </cell>
        </row>
        <row r="335">
          <cell r="M335" t="str">
            <v>深圳市龙华区龙华街道玉翠社区玉翠新村一区345-2号</v>
          </cell>
          <cell r="N335" t="str">
            <v>向丽丽</v>
          </cell>
          <cell r="O335" t="str">
            <v>丁艺</v>
          </cell>
          <cell r="P335" t="str">
            <v>徐莹莹</v>
          </cell>
          <cell r="Q335" t="str">
            <v>古茂鑫</v>
          </cell>
          <cell r="R335">
            <v>16620815253</v>
          </cell>
        </row>
        <row r="335">
          <cell r="U335" t="str">
            <v>深圳市舒适捷汽车租赁有限公司</v>
          </cell>
        </row>
        <row r="335">
          <cell r="W335" t="str">
            <v>LDP31B967NG044003</v>
          </cell>
          <cell r="X335" t="str">
            <v>粤BDL9587</v>
          </cell>
          <cell r="Y335" t="str">
            <v>862052211201828</v>
          </cell>
          <cell r="Z335">
            <v>45095</v>
          </cell>
          <cell r="AA335">
            <v>45107</v>
          </cell>
          <cell r="AB335" t="str">
            <v>2023/07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44753</v>
          </cell>
          <cell r="AI335">
            <v>44754</v>
          </cell>
          <cell r="AJ335">
            <v>44754</v>
          </cell>
        </row>
        <row r="335">
          <cell r="AL335">
            <v>9000</v>
          </cell>
          <cell r="AM335">
            <v>44752</v>
          </cell>
          <cell r="AN335" t="str">
            <v>连总私账</v>
          </cell>
          <cell r="AO335">
            <v>2980</v>
          </cell>
          <cell r="AP335">
            <v>44791</v>
          </cell>
          <cell r="AQ335">
            <v>44852</v>
          </cell>
          <cell r="AR335">
            <v>2</v>
          </cell>
          <cell r="AS335">
            <v>5960</v>
          </cell>
          <cell r="AT335">
            <v>2</v>
          </cell>
          <cell r="AU335">
            <v>5960</v>
          </cell>
          <cell r="AV335" t="str">
            <v>正常</v>
          </cell>
          <cell r="AW335">
            <v>0</v>
          </cell>
          <cell r="AX335">
            <v>0</v>
          </cell>
          <cell r="AY335">
            <v>5437.67</v>
          </cell>
        </row>
        <row r="335">
          <cell r="BA335">
            <v>15</v>
          </cell>
          <cell r="BB335">
            <v>81.53</v>
          </cell>
        </row>
        <row r="335">
          <cell r="BE335">
            <v>0</v>
          </cell>
          <cell r="BF335">
            <v>10</v>
          </cell>
          <cell r="BG335">
            <v>0</v>
          </cell>
          <cell r="BH335">
            <v>0</v>
          </cell>
          <cell r="BI335">
            <v>15</v>
          </cell>
          <cell r="BJ335">
            <v>0</v>
          </cell>
          <cell r="BK335">
            <v>0</v>
          </cell>
          <cell r="BL335">
            <v>25</v>
          </cell>
          <cell r="BM335" t="str">
            <v>A(优质)</v>
          </cell>
        </row>
        <row r="335">
          <cell r="BO335" t="str">
            <v/>
          </cell>
          <cell r="BP335" t="str">
            <v/>
          </cell>
        </row>
        <row r="335">
          <cell r="BW335" t="str">
            <v/>
          </cell>
          <cell r="BX335">
            <v>44744</v>
          </cell>
          <cell r="BY335" t="str">
            <v/>
          </cell>
          <cell r="BZ335" t="str">
            <v/>
          </cell>
        </row>
        <row r="335">
          <cell r="CD335" t="str">
            <v>FET-FH-202206R0043</v>
          </cell>
          <cell r="CE335" t="str">
            <v>刘大鹏</v>
          </cell>
          <cell r="CF335" t="str">
            <v>430524198803105290</v>
          </cell>
          <cell r="CG335">
            <v>13760153991</v>
          </cell>
          <cell r="CH335">
            <v>44764</v>
          </cell>
          <cell r="CI335">
            <v>45860</v>
          </cell>
        </row>
        <row r="336">
          <cell r="B336" t="str">
            <v>租赁</v>
          </cell>
        </row>
        <row r="336">
          <cell r="F336" t="str">
            <v>深圳市禾睿电子有限公司</v>
          </cell>
          <cell r="G336" t="str">
            <v>429001198611223369</v>
          </cell>
          <cell r="H336">
            <v>15986778994</v>
          </cell>
          <cell r="I336" t="str">
            <v>网约车以租代购方案</v>
          </cell>
          <cell r="J336" t="str">
            <v>风神E70/DFM7001G1F1BEV</v>
          </cell>
          <cell r="K336" t="str">
            <v>深圳</v>
          </cell>
        </row>
        <row r="336">
          <cell r="M336" t="str">
            <v>深圳市罗湖区黄贝街道怡景路湖滨阁A座1006室</v>
          </cell>
          <cell r="N336" t="str">
            <v>李芳</v>
          </cell>
          <cell r="O336" t="str">
            <v>丁艺</v>
          </cell>
          <cell r="P336" t="str">
            <v>徐莹莹</v>
          </cell>
          <cell r="Q336" t="str">
            <v>谢兰萍</v>
          </cell>
          <cell r="R336">
            <v>15986778994</v>
          </cell>
        </row>
        <row r="336">
          <cell r="U336" t="str">
            <v>深圳市舒适捷汽车租赁有限公司</v>
          </cell>
        </row>
        <row r="336">
          <cell r="W336" t="str">
            <v>LDP31B966NG048866</v>
          </cell>
          <cell r="X336" t="str">
            <v>粤BDY5962</v>
          </cell>
          <cell r="Y336" t="str">
            <v>862052211201126</v>
          </cell>
          <cell r="Z336">
            <v>45099</v>
          </cell>
          <cell r="AA336">
            <v>45112</v>
          </cell>
          <cell r="AB336" t="str">
            <v>2023/07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44753</v>
          </cell>
          <cell r="AI336">
            <v>44754</v>
          </cell>
          <cell r="AJ336">
            <v>44754</v>
          </cell>
        </row>
        <row r="336">
          <cell r="AL336">
            <v>9000</v>
          </cell>
          <cell r="AM336">
            <v>44752</v>
          </cell>
          <cell r="AN336" t="str">
            <v>连总私账</v>
          </cell>
          <cell r="AO336">
            <v>2980</v>
          </cell>
          <cell r="AP336">
            <v>44791</v>
          </cell>
          <cell r="AQ336">
            <v>44852</v>
          </cell>
          <cell r="AR336">
            <v>2</v>
          </cell>
          <cell r="AS336">
            <v>5960</v>
          </cell>
          <cell r="AT336">
            <v>2</v>
          </cell>
          <cell r="AU336">
            <v>5960</v>
          </cell>
          <cell r="AV336" t="str">
            <v>正常</v>
          </cell>
          <cell r="AW336">
            <v>0</v>
          </cell>
          <cell r="AX336">
            <v>0</v>
          </cell>
          <cell r="AY336">
            <v>19761.83</v>
          </cell>
        </row>
        <row r="336">
          <cell r="BA336">
            <v>25</v>
          </cell>
          <cell r="BB336">
            <v>187.4496</v>
          </cell>
        </row>
        <row r="336">
          <cell r="BE336">
            <v>0</v>
          </cell>
          <cell r="BF336">
            <v>5</v>
          </cell>
          <cell r="BG336">
            <v>0</v>
          </cell>
          <cell r="BH336">
            <v>0</v>
          </cell>
          <cell r="BI336">
            <v>15</v>
          </cell>
          <cell r="BJ336">
            <v>0</v>
          </cell>
          <cell r="BK336">
            <v>0</v>
          </cell>
          <cell r="BL336">
            <v>20</v>
          </cell>
          <cell r="BM336" t="str">
            <v>A(优质)</v>
          </cell>
        </row>
        <row r="336">
          <cell r="BO336" t="str">
            <v/>
          </cell>
          <cell r="BP336" t="str">
            <v/>
          </cell>
        </row>
        <row r="336">
          <cell r="BW336" t="str">
            <v/>
          </cell>
          <cell r="BX336">
            <v>44744</v>
          </cell>
          <cell r="BY336" t="str">
            <v/>
          </cell>
          <cell r="BZ336" t="str">
            <v/>
          </cell>
        </row>
        <row r="336">
          <cell r="CD336" t="str">
            <v>FET-FH-202206R0045</v>
          </cell>
          <cell r="CE336" t="str">
            <v>郑基飞</v>
          </cell>
          <cell r="CF336" t="str">
            <v>511062199402217390</v>
          </cell>
          <cell r="CG336">
            <v>15700522030</v>
          </cell>
          <cell r="CH336">
            <v>44757</v>
          </cell>
          <cell r="CI336">
            <v>45121</v>
          </cell>
        </row>
        <row r="337">
          <cell r="B337" t="str">
            <v>租赁</v>
          </cell>
        </row>
        <row r="337">
          <cell r="F337" t="str">
            <v>深圳市禾睿电子有限公司</v>
          </cell>
          <cell r="G337" t="str">
            <v>429001198611223369</v>
          </cell>
          <cell r="H337">
            <v>15986778994</v>
          </cell>
          <cell r="I337" t="str">
            <v>网约车以租代购方案</v>
          </cell>
          <cell r="J337" t="str">
            <v>风神E70/DFM7001G1F1BEV</v>
          </cell>
          <cell r="K337" t="str">
            <v>深圳</v>
          </cell>
        </row>
        <row r="337">
          <cell r="M337" t="str">
            <v>深圳市罗湖区黄贝街道怡景路湖滨阁A座1006室</v>
          </cell>
          <cell r="N337" t="str">
            <v>李芳</v>
          </cell>
          <cell r="O337" t="str">
            <v>丁艺</v>
          </cell>
          <cell r="P337" t="str">
            <v>徐莹莹</v>
          </cell>
          <cell r="Q337" t="str">
            <v>谢兰萍</v>
          </cell>
          <cell r="R337">
            <v>15986778994</v>
          </cell>
        </row>
        <row r="337">
          <cell r="U337" t="str">
            <v>深圳市舒适捷汽车租赁有限公司</v>
          </cell>
        </row>
        <row r="337">
          <cell r="W337" t="str">
            <v>LDP31B961NG049259</v>
          </cell>
          <cell r="X337" t="str">
            <v>粤BDE0218</v>
          </cell>
          <cell r="Y337" t="str">
            <v>862052211201142</v>
          </cell>
          <cell r="Z337">
            <v>45099</v>
          </cell>
          <cell r="AA337">
            <v>45111</v>
          </cell>
          <cell r="AB337" t="str">
            <v>2023/07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44753</v>
          </cell>
          <cell r="AI337">
            <v>44754</v>
          </cell>
          <cell r="AJ337">
            <v>44754</v>
          </cell>
        </row>
        <row r="337">
          <cell r="AL337">
            <v>9000</v>
          </cell>
          <cell r="AM337">
            <v>44752</v>
          </cell>
          <cell r="AN337" t="str">
            <v>连总私账</v>
          </cell>
          <cell r="AO337">
            <v>2980</v>
          </cell>
          <cell r="AP337">
            <v>44791</v>
          </cell>
          <cell r="AQ337">
            <v>44852</v>
          </cell>
          <cell r="AR337">
            <v>2</v>
          </cell>
          <cell r="AS337">
            <v>5960</v>
          </cell>
          <cell r="AT337">
            <v>2</v>
          </cell>
          <cell r="AU337">
            <v>5960</v>
          </cell>
          <cell r="AV337" t="str">
            <v>正常</v>
          </cell>
          <cell r="AW337">
            <v>0</v>
          </cell>
          <cell r="AX337">
            <v>0</v>
          </cell>
          <cell r="AY337">
            <v>14192.16</v>
          </cell>
        </row>
        <row r="337">
          <cell r="BA337">
            <v>17</v>
          </cell>
          <cell r="BB337">
            <v>208.827058823529</v>
          </cell>
        </row>
        <row r="337">
          <cell r="BE337">
            <v>0</v>
          </cell>
          <cell r="BF337">
            <v>5</v>
          </cell>
          <cell r="BG337">
            <v>0</v>
          </cell>
          <cell r="BH337">
            <v>0</v>
          </cell>
          <cell r="BI337">
            <v>15</v>
          </cell>
          <cell r="BJ337">
            <v>0</v>
          </cell>
          <cell r="BK337">
            <v>0</v>
          </cell>
          <cell r="BL337">
            <v>20</v>
          </cell>
          <cell r="BM337" t="str">
            <v>A(优质)</v>
          </cell>
        </row>
        <row r="337">
          <cell r="BO337" t="str">
            <v/>
          </cell>
          <cell r="BP337" t="str">
            <v/>
          </cell>
        </row>
        <row r="337">
          <cell r="BW337" t="str">
            <v/>
          </cell>
          <cell r="BX337">
            <v>44744</v>
          </cell>
          <cell r="BY337" t="str">
            <v/>
          </cell>
          <cell r="BZ337" t="str">
            <v/>
          </cell>
        </row>
        <row r="337">
          <cell r="CD337" t="str">
            <v>FET-FH-202206R0047</v>
          </cell>
          <cell r="CE337" t="str">
            <v>黄贤礼</v>
          </cell>
          <cell r="CF337" t="str">
            <v>450721199006050450</v>
          </cell>
          <cell r="CG337">
            <v>13558072214</v>
          </cell>
          <cell r="CH337">
            <v>44754</v>
          </cell>
          <cell r="CI337">
            <v>45118</v>
          </cell>
        </row>
        <row r="338">
          <cell r="B338" t="str">
            <v>租赁</v>
          </cell>
        </row>
        <row r="338">
          <cell r="F338" t="str">
            <v>深圳市禾睿电子有限公司</v>
          </cell>
          <cell r="G338" t="str">
            <v>429001198611223369</v>
          </cell>
          <cell r="H338">
            <v>15986778994</v>
          </cell>
          <cell r="I338" t="str">
            <v>网约车以租代购方案</v>
          </cell>
          <cell r="J338" t="str">
            <v>风神E70/DFM7001G1F1BEV</v>
          </cell>
          <cell r="K338" t="str">
            <v>深圳</v>
          </cell>
        </row>
        <row r="338">
          <cell r="M338" t="str">
            <v>深圳市罗湖区黄贝街道怡景路湖滨阁A座1006室</v>
          </cell>
          <cell r="N338" t="str">
            <v>李芳</v>
          </cell>
          <cell r="O338" t="str">
            <v>丁艺</v>
          </cell>
          <cell r="P338" t="str">
            <v>徐莹莹</v>
          </cell>
          <cell r="Q338" t="str">
            <v>谢兰萍</v>
          </cell>
          <cell r="R338">
            <v>15986778994</v>
          </cell>
        </row>
        <row r="338">
          <cell r="U338" t="str">
            <v>深圳市舒适捷汽车租赁有限公司</v>
          </cell>
        </row>
        <row r="338">
          <cell r="W338" t="str">
            <v>LDP31B968NG048870</v>
          </cell>
          <cell r="X338" t="str">
            <v>粤BDK6145</v>
          </cell>
          <cell r="Y338" t="str">
            <v>862052211201205</v>
          </cell>
          <cell r="Z338">
            <v>45099</v>
          </cell>
          <cell r="AA338">
            <v>45112</v>
          </cell>
          <cell r="AB338" t="str">
            <v>2023/07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44753</v>
          </cell>
          <cell r="AI338">
            <v>44754</v>
          </cell>
          <cell r="AJ338">
            <v>44754</v>
          </cell>
        </row>
        <row r="338">
          <cell r="AL338">
            <v>9000</v>
          </cell>
          <cell r="AM338">
            <v>44752</v>
          </cell>
          <cell r="AN338" t="str">
            <v>连总私账</v>
          </cell>
          <cell r="AO338">
            <v>2980</v>
          </cell>
          <cell r="AP338">
            <v>44791</v>
          </cell>
          <cell r="AQ338">
            <v>44852</v>
          </cell>
          <cell r="AR338">
            <v>2</v>
          </cell>
          <cell r="AS338">
            <v>5960</v>
          </cell>
          <cell r="AT338">
            <v>2</v>
          </cell>
          <cell r="AU338">
            <v>5960</v>
          </cell>
          <cell r="AV338" t="str">
            <v>正常</v>
          </cell>
          <cell r="AW338">
            <v>0</v>
          </cell>
          <cell r="AX338">
            <v>0</v>
          </cell>
          <cell r="AY338">
            <v>21124.08</v>
          </cell>
        </row>
        <row r="338">
          <cell r="BA338">
            <v>28</v>
          </cell>
          <cell r="BB338">
            <v>211.336785714286</v>
          </cell>
        </row>
        <row r="338"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15</v>
          </cell>
          <cell r="BJ338">
            <v>0</v>
          </cell>
          <cell r="BK338">
            <v>0</v>
          </cell>
          <cell r="BL338">
            <v>15</v>
          </cell>
          <cell r="BM338" t="str">
            <v>A(优质)</v>
          </cell>
        </row>
        <row r="338">
          <cell r="BO338" t="str">
            <v/>
          </cell>
          <cell r="BP338" t="str">
            <v/>
          </cell>
        </row>
        <row r="338">
          <cell r="BW338" t="str">
            <v/>
          </cell>
          <cell r="BX338">
            <v>44753</v>
          </cell>
          <cell r="BY338" t="str">
            <v/>
          </cell>
          <cell r="BZ338" t="str">
            <v/>
          </cell>
        </row>
        <row r="338">
          <cell r="CD338" t="str">
            <v>FET-FH-202207R0018</v>
          </cell>
          <cell r="CE338" t="str">
            <v>黄荣成光</v>
          </cell>
          <cell r="CF338" t="str">
            <v>450923199606115696</v>
          </cell>
          <cell r="CG338">
            <v>13457538478</v>
          </cell>
          <cell r="CH338">
            <v>44758</v>
          </cell>
          <cell r="CI338">
            <v>45122</v>
          </cell>
        </row>
        <row r="339">
          <cell r="B339" t="str">
            <v>租赁</v>
          </cell>
        </row>
        <row r="339">
          <cell r="F339" t="str">
            <v>深圳市禾睿电子有限公司</v>
          </cell>
          <cell r="G339" t="str">
            <v>429001198611223369</v>
          </cell>
          <cell r="H339">
            <v>15986778994</v>
          </cell>
          <cell r="I339" t="str">
            <v>网约车以租代购方案</v>
          </cell>
          <cell r="J339" t="str">
            <v>风神E70/DFM7001G1F1BEV</v>
          </cell>
          <cell r="K339" t="str">
            <v>深圳</v>
          </cell>
        </row>
        <row r="339">
          <cell r="M339" t="str">
            <v>深圳市罗湖区黄贝街道怡景路湖滨阁A座1006室</v>
          </cell>
          <cell r="N339" t="str">
            <v>李芳</v>
          </cell>
          <cell r="O339" t="str">
            <v>丁艺</v>
          </cell>
          <cell r="P339" t="str">
            <v>徐莹莹</v>
          </cell>
          <cell r="Q339" t="str">
            <v>谢兰萍</v>
          </cell>
          <cell r="R339">
            <v>15986778994</v>
          </cell>
        </row>
        <row r="339">
          <cell r="U339" t="str">
            <v>深圳市舒适捷汽车租赁有限公司</v>
          </cell>
        </row>
        <row r="339">
          <cell r="W339" t="str">
            <v>LDP31B96XNG049292</v>
          </cell>
          <cell r="X339" t="str">
            <v>粤BDH8822</v>
          </cell>
          <cell r="Y339" t="str">
            <v>862052211201189</v>
          </cell>
          <cell r="Z339">
            <v>45099</v>
          </cell>
          <cell r="AA339">
            <v>45112</v>
          </cell>
          <cell r="AB339" t="str">
            <v>2023/07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44753</v>
          </cell>
          <cell r="AI339">
            <v>44754</v>
          </cell>
          <cell r="AJ339">
            <v>44754</v>
          </cell>
        </row>
        <row r="339">
          <cell r="AL339">
            <v>9000</v>
          </cell>
          <cell r="AM339">
            <v>44752</v>
          </cell>
          <cell r="AN339" t="str">
            <v>连总私账</v>
          </cell>
          <cell r="AO339">
            <v>2980</v>
          </cell>
          <cell r="AP339">
            <v>44791</v>
          </cell>
          <cell r="AQ339">
            <v>44852</v>
          </cell>
          <cell r="AR339">
            <v>2</v>
          </cell>
          <cell r="AS339">
            <v>5960</v>
          </cell>
          <cell r="AT339">
            <v>2</v>
          </cell>
          <cell r="AU339">
            <v>5960</v>
          </cell>
          <cell r="AV339" t="str">
            <v>正常</v>
          </cell>
          <cell r="AW339">
            <v>0</v>
          </cell>
          <cell r="AX339">
            <v>0</v>
          </cell>
          <cell r="AY339">
            <v>22126.43</v>
          </cell>
        </row>
        <row r="339">
          <cell r="BA339">
            <v>33</v>
          </cell>
          <cell r="BB339">
            <v>221.953636363636</v>
          </cell>
        </row>
        <row r="339"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15</v>
          </cell>
          <cell r="BJ339">
            <v>0</v>
          </cell>
          <cell r="BK339">
            <v>0</v>
          </cell>
          <cell r="BL339">
            <v>15</v>
          </cell>
          <cell r="BM339" t="str">
            <v>A(优质)</v>
          </cell>
        </row>
        <row r="339">
          <cell r="BO339" t="str">
            <v/>
          </cell>
          <cell r="BP339" t="str">
            <v/>
          </cell>
        </row>
        <row r="339">
          <cell r="BW339" t="str">
            <v/>
          </cell>
          <cell r="BX339">
            <v>44744</v>
          </cell>
          <cell r="BY339" t="str">
            <v/>
          </cell>
          <cell r="BZ339" t="str">
            <v/>
          </cell>
        </row>
        <row r="339">
          <cell r="CD339" t="str">
            <v>FET-FH-202206R0056</v>
          </cell>
          <cell r="CE339" t="str">
            <v>唐咸伟</v>
          </cell>
          <cell r="CF339" t="str">
            <v>431124198910158231</v>
          </cell>
          <cell r="CG339" t="str">
            <v>15574635393</v>
          </cell>
          <cell r="CH339">
            <v>44756</v>
          </cell>
          <cell r="CI339">
            <v>45120</v>
          </cell>
        </row>
        <row r="340">
          <cell r="B340" t="str">
            <v>租赁</v>
          </cell>
        </row>
        <row r="340">
          <cell r="F340" t="str">
            <v>深圳市禾睿电子有限公司</v>
          </cell>
          <cell r="G340" t="str">
            <v>429001198611223369</v>
          </cell>
          <cell r="H340">
            <v>15986778994</v>
          </cell>
          <cell r="I340" t="str">
            <v>网约车以租代购方案</v>
          </cell>
          <cell r="J340" t="str">
            <v>风神E70/DFM7001G1F1BEV</v>
          </cell>
          <cell r="K340" t="str">
            <v>深圳</v>
          </cell>
        </row>
        <row r="340">
          <cell r="M340" t="str">
            <v>深圳市罗湖区黄贝街道怡景路湖滨阁A座1006室</v>
          </cell>
          <cell r="N340" t="str">
            <v>李芳</v>
          </cell>
          <cell r="O340" t="str">
            <v>丁艺</v>
          </cell>
          <cell r="P340" t="str">
            <v>徐莹莹</v>
          </cell>
          <cell r="Q340" t="str">
            <v>谢兰萍</v>
          </cell>
          <cell r="R340">
            <v>15986778994</v>
          </cell>
        </row>
        <row r="340">
          <cell r="U340" t="str">
            <v>深圳市舒适捷汽车租赁有限公司</v>
          </cell>
        </row>
        <row r="340">
          <cell r="W340" t="str">
            <v>LDP31B966NG049239</v>
          </cell>
          <cell r="X340" t="str">
            <v>粤BDT2715</v>
          </cell>
          <cell r="Y340" t="str">
            <v>862052211201180</v>
          </cell>
          <cell r="Z340">
            <v>45099</v>
          </cell>
          <cell r="AA340">
            <v>45111</v>
          </cell>
          <cell r="AB340" t="str">
            <v>2023/07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44753</v>
          </cell>
          <cell r="AI340">
            <v>44754</v>
          </cell>
          <cell r="AJ340">
            <v>44754</v>
          </cell>
        </row>
        <row r="340">
          <cell r="AL340">
            <v>9000</v>
          </cell>
          <cell r="AM340">
            <v>44752</v>
          </cell>
          <cell r="AN340" t="str">
            <v>连总私账</v>
          </cell>
          <cell r="AO340">
            <v>2980</v>
          </cell>
          <cell r="AP340">
            <v>44791</v>
          </cell>
          <cell r="AQ340">
            <v>44852</v>
          </cell>
          <cell r="AR340">
            <v>2</v>
          </cell>
          <cell r="AS340">
            <v>5960</v>
          </cell>
          <cell r="AT340">
            <v>2</v>
          </cell>
          <cell r="AU340">
            <v>5960</v>
          </cell>
          <cell r="AV340" t="str">
            <v>正常</v>
          </cell>
          <cell r="AW340">
            <v>0</v>
          </cell>
          <cell r="AX340">
            <v>0</v>
          </cell>
          <cell r="AY340">
            <v>18806.54</v>
          </cell>
        </row>
        <row r="340">
          <cell r="BA340">
            <v>26</v>
          </cell>
          <cell r="BB340">
            <v>216.191923076923</v>
          </cell>
        </row>
        <row r="340">
          <cell r="BE340">
            <v>0</v>
          </cell>
          <cell r="BF340">
            <v>5</v>
          </cell>
          <cell r="BG340">
            <v>0</v>
          </cell>
          <cell r="BH340">
            <v>0</v>
          </cell>
          <cell r="BI340">
            <v>15</v>
          </cell>
          <cell r="BJ340">
            <v>0</v>
          </cell>
          <cell r="BK340">
            <v>0</v>
          </cell>
          <cell r="BL340">
            <v>20</v>
          </cell>
          <cell r="BM340" t="str">
            <v>A(优质)</v>
          </cell>
        </row>
        <row r="340">
          <cell r="BO340" t="str">
            <v/>
          </cell>
          <cell r="BP340" t="str">
            <v/>
          </cell>
        </row>
        <row r="340">
          <cell r="BW340" t="str">
            <v/>
          </cell>
          <cell r="BX340">
            <v>44744</v>
          </cell>
          <cell r="BY340" t="str">
            <v/>
          </cell>
          <cell r="BZ340" t="str">
            <v/>
          </cell>
        </row>
        <row r="340">
          <cell r="CD340" t="str">
            <v>FET-FH-202206R0057</v>
          </cell>
          <cell r="CE340" t="str">
            <v>容亮</v>
          </cell>
          <cell r="CF340" t="str">
            <v>450721199009120434</v>
          </cell>
          <cell r="CG340">
            <v>13266355869</v>
          </cell>
          <cell r="CH340">
            <v>44754</v>
          </cell>
          <cell r="CI340">
            <v>45118</v>
          </cell>
        </row>
        <row r="341">
          <cell r="B341" t="str">
            <v>租赁</v>
          </cell>
        </row>
        <row r="341">
          <cell r="F341" t="str">
            <v>深圳市鑫锐汽车租赁有限公司</v>
          </cell>
          <cell r="G341" t="str">
            <v>450330199503281078</v>
          </cell>
          <cell r="H341">
            <v>15768478126</v>
          </cell>
          <cell r="I341" t="str">
            <v>网约车以租代购方案</v>
          </cell>
          <cell r="J341" t="str">
            <v>风神E70/DFM7001G1F1BEV</v>
          </cell>
          <cell r="K341" t="str">
            <v>深圳</v>
          </cell>
        </row>
        <row r="341">
          <cell r="M341" t="str">
            <v>深圳市龙华区展润大厦1楼1-7号</v>
          </cell>
          <cell r="N341" t="str">
            <v>向丽丽</v>
          </cell>
          <cell r="O341" t="str">
            <v>吴芳</v>
          </cell>
          <cell r="P341" t="str">
            <v>徐莹莹</v>
          </cell>
          <cell r="Q341" t="str">
            <v>韩辉</v>
          </cell>
          <cell r="R341">
            <v>15768478126</v>
          </cell>
        </row>
        <row r="341">
          <cell r="U341" t="str">
            <v>深圳市舒适捷汽车租赁有限公司</v>
          </cell>
        </row>
        <row r="341">
          <cell r="W341" t="str">
            <v>LDP31B964NG049238</v>
          </cell>
          <cell r="X341" t="str">
            <v>粤BTD5927</v>
          </cell>
          <cell r="Y341" t="str">
            <v>862052211201823</v>
          </cell>
          <cell r="Z341">
            <v>45099</v>
          </cell>
          <cell r="AA341">
            <v>45114</v>
          </cell>
          <cell r="AB341" t="str">
            <v>2023/07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44751</v>
          </cell>
          <cell r="AI341">
            <v>44752</v>
          </cell>
          <cell r="AJ341">
            <v>44751</v>
          </cell>
        </row>
        <row r="341">
          <cell r="AL341">
            <v>9000</v>
          </cell>
          <cell r="AM341">
            <v>44751</v>
          </cell>
          <cell r="AN341" t="str">
            <v>连总私账</v>
          </cell>
          <cell r="AO341">
            <v>2980</v>
          </cell>
          <cell r="AP341">
            <v>44781</v>
          </cell>
          <cell r="AQ341">
            <v>44873</v>
          </cell>
          <cell r="AR341">
            <v>3</v>
          </cell>
          <cell r="AS341">
            <v>8940</v>
          </cell>
          <cell r="AT341">
            <v>3</v>
          </cell>
          <cell r="AU341">
            <v>8940</v>
          </cell>
          <cell r="AV341" t="str">
            <v>正常</v>
          </cell>
          <cell r="AW341">
            <v>0</v>
          </cell>
          <cell r="AX341">
            <v>0</v>
          </cell>
          <cell r="AY341">
            <v>24920.89</v>
          </cell>
        </row>
        <row r="341">
          <cell r="BA341">
            <v>33</v>
          </cell>
          <cell r="BB341">
            <v>262.328787878788</v>
          </cell>
        </row>
        <row r="341">
          <cell r="BE341">
            <v>5</v>
          </cell>
          <cell r="BF341">
            <v>0</v>
          </cell>
          <cell r="BG341">
            <v>0</v>
          </cell>
          <cell r="BH341">
            <v>0</v>
          </cell>
          <cell r="BI341">
            <v>10</v>
          </cell>
          <cell r="BJ341">
            <v>0</v>
          </cell>
          <cell r="BK341">
            <v>0</v>
          </cell>
          <cell r="BL341">
            <v>15</v>
          </cell>
          <cell r="BM341" t="str">
            <v>A(优质)</v>
          </cell>
        </row>
        <row r="341">
          <cell r="BO341" t="str">
            <v/>
          </cell>
          <cell r="BP341" t="str">
            <v/>
          </cell>
        </row>
        <row r="341">
          <cell r="BW341" t="str">
            <v/>
          </cell>
          <cell r="BX341">
            <v>44744</v>
          </cell>
          <cell r="BY341" t="str">
            <v/>
          </cell>
          <cell r="BZ341" t="str">
            <v/>
          </cell>
        </row>
        <row r="341">
          <cell r="CD341" t="str">
            <v>FET-FH-202206R0057</v>
          </cell>
          <cell r="CE341" t="str">
            <v>吴小民</v>
          </cell>
          <cell r="CF341" t="str">
            <v>430521197909120997</v>
          </cell>
          <cell r="CG341">
            <v>13308531776</v>
          </cell>
          <cell r="CH341">
            <v>44753</v>
          </cell>
          <cell r="CI341">
            <v>45849</v>
          </cell>
        </row>
        <row r="342">
          <cell r="B342" t="str">
            <v>租赁</v>
          </cell>
        </row>
        <row r="342">
          <cell r="F342" t="str">
            <v>深圳市晓亿新能源科技有限公司</v>
          </cell>
          <cell r="G342" t="str">
            <v>211224198006190510</v>
          </cell>
          <cell r="H342">
            <v>13510551890</v>
          </cell>
          <cell r="I342" t="str">
            <v>网约车以租代购方案</v>
          </cell>
          <cell r="J342" t="str">
            <v>风神E70/DFM7001G1F1BEV</v>
          </cell>
          <cell r="K342" t="str">
            <v>深圳</v>
          </cell>
        </row>
        <row r="342">
          <cell r="M342" t="str">
            <v>深圳市龙华区陶园路113号</v>
          </cell>
          <cell r="N342" t="str">
            <v>李芳</v>
          </cell>
          <cell r="O342" t="str">
            <v>丁艺</v>
          </cell>
          <cell r="P342" t="str">
            <v>徐莹莹</v>
          </cell>
          <cell r="Q342" t="str">
            <v>谢继</v>
          </cell>
          <cell r="R342">
            <v>13510551890</v>
          </cell>
        </row>
        <row r="342">
          <cell r="U342" t="str">
            <v>深圳市舒适捷汽车租赁有限公司</v>
          </cell>
        </row>
        <row r="342">
          <cell r="W342" t="str">
            <v>LDP31B968NG048884</v>
          </cell>
          <cell r="X342" t="str">
            <v>粤BDT4449</v>
          </cell>
          <cell r="Y342" t="str">
            <v>862052211201149</v>
          </cell>
          <cell r="Z342">
            <v>45099</v>
          </cell>
          <cell r="AA342">
            <v>45114</v>
          </cell>
          <cell r="AB342" t="str">
            <v>2023/07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44751</v>
          </cell>
          <cell r="AI342">
            <v>44752</v>
          </cell>
          <cell r="AJ342">
            <v>44751</v>
          </cell>
        </row>
        <row r="342">
          <cell r="AL342">
            <v>9000</v>
          </cell>
          <cell r="AM342">
            <v>44751</v>
          </cell>
          <cell r="AN342" t="str">
            <v>连总私账</v>
          </cell>
          <cell r="AO342">
            <v>2980</v>
          </cell>
          <cell r="AP342">
            <v>44781</v>
          </cell>
          <cell r="AQ342">
            <v>44873</v>
          </cell>
          <cell r="AR342">
            <v>3</v>
          </cell>
          <cell r="AS342">
            <v>8940</v>
          </cell>
          <cell r="AT342">
            <v>3</v>
          </cell>
          <cell r="AU342">
            <v>8940</v>
          </cell>
          <cell r="AV342" t="str">
            <v>正常</v>
          </cell>
          <cell r="AW342">
            <v>0</v>
          </cell>
          <cell r="AX342">
            <v>0</v>
          </cell>
          <cell r="AY342">
            <v>16730.22</v>
          </cell>
        </row>
        <row r="342">
          <cell r="BA342">
            <v>33</v>
          </cell>
          <cell r="BB342">
            <v>187.617575757576</v>
          </cell>
        </row>
        <row r="342">
          <cell r="BE342">
            <v>5</v>
          </cell>
          <cell r="BF342">
            <v>0</v>
          </cell>
          <cell r="BG342">
            <v>0</v>
          </cell>
          <cell r="BH342">
            <v>0</v>
          </cell>
          <cell r="BI342">
            <v>10</v>
          </cell>
          <cell r="BJ342">
            <v>0</v>
          </cell>
          <cell r="BK342">
            <v>0</v>
          </cell>
          <cell r="BL342">
            <v>15</v>
          </cell>
          <cell r="BM342" t="str">
            <v>A(优质)</v>
          </cell>
        </row>
        <row r="342">
          <cell r="BO342" t="str">
            <v/>
          </cell>
          <cell r="BP342" t="str">
            <v/>
          </cell>
        </row>
        <row r="342">
          <cell r="BW342" t="str">
            <v/>
          </cell>
          <cell r="BX342">
            <v>44744</v>
          </cell>
          <cell r="BY342" t="str">
            <v/>
          </cell>
          <cell r="BZ342" t="str">
            <v/>
          </cell>
        </row>
        <row r="342">
          <cell r="CD342" t="str">
            <v>FET-FH-202206R0059</v>
          </cell>
          <cell r="CE342" t="str">
            <v>曾维元</v>
          </cell>
          <cell r="CF342" t="str">
            <v>43102119870314633X</v>
          </cell>
          <cell r="CG342">
            <v>15817727727</v>
          </cell>
          <cell r="CH342">
            <v>44759</v>
          </cell>
          <cell r="CI342">
            <v>45032</v>
          </cell>
        </row>
        <row r="343">
          <cell r="B343" t="str">
            <v>租赁</v>
          </cell>
        </row>
        <row r="343">
          <cell r="F343" t="str">
            <v>深圳龙之宏科技有限公司</v>
          </cell>
          <cell r="G343" t="str">
            <v>360121197311162914</v>
          </cell>
          <cell r="H343">
            <v>13717075829</v>
          </cell>
          <cell r="I343" t="str">
            <v>网约车以租代购方案</v>
          </cell>
          <cell r="J343" t="str">
            <v>风神E70/DFM7001G1F1BEV</v>
          </cell>
          <cell r="K343" t="str">
            <v>深圳</v>
          </cell>
        </row>
        <row r="343">
          <cell r="M343" t="str">
            <v>深圳市龙华区大浪街道横朗社区华繁路110号嘉安达大厦601A</v>
          </cell>
          <cell r="N343" t="str">
            <v>张晓凤</v>
          </cell>
          <cell r="O343" t="str">
            <v>丁艺</v>
          </cell>
          <cell r="P343" t="str">
            <v>徐莹莹</v>
          </cell>
          <cell r="Q343" t="str">
            <v>熊长生</v>
          </cell>
          <cell r="R343">
            <v>13717075829</v>
          </cell>
        </row>
        <row r="343">
          <cell r="U343" t="str">
            <v>深圳市舒适捷汽车租赁有限公司</v>
          </cell>
        </row>
        <row r="343">
          <cell r="W343" t="str">
            <v>LDP31B960NG048846</v>
          </cell>
          <cell r="X343" t="str">
            <v>粤BD79992</v>
          </cell>
          <cell r="Y343" t="str">
            <v>862052211201901</v>
          </cell>
          <cell r="Z343">
            <v>45099</v>
          </cell>
          <cell r="AA343">
            <v>45111</v>
          </cell>
          <cell r="AB343" t="str">
            <v>2023/07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44754</v>
          </cell>
          <cell r="AI343">
            <v>44755</v>
          </cell>
          <cell r="AJ343">
            <v>44758</v>
          </cell>
        </row>
        <row r="343">
          <cell r="AL343" t="str">
            <v>无首付款</v>
          </cell>
        </row>
        <row r="343">
          <cell r="AO343">
            <v>2980</v>
          </cell>
          <cell r="AP343">
            <v>44791</v>
          </cell>
          <cell r="AQ343">
            <v>44852</v>
          </cell>
          <cell r="AR343">
            <v>2</v>
          </cell>
          <cell r="AS343">
            <v>5960</v>
          </cell>
          <cell r="AT343">
            <v>2</v>
          </cell>
          <cell r="AU343">
            <v>5960</v>
          </cell>
          <cell r="AV343" t="str">
            <v>正常</v>
          </cell>
          <cell r="AW343">
            <v>0</v>
          </cell>
          <cell r="AX343">
            <v>0</v>
          </cell>
          <cell r="AY343">
            <v>9632.42</v>
          </cell>
        </row>
        <row r="343">
          <cell r="BA343">
            <v>9</v>
          </cell>
          <cell r="BB343">
            <v>341.855555555556</v>
          </cell>
        </row>
        <row r="343">
          <cell r="BE343">
            <v>0</v>
          </cell>
          <cell r="BF343">
            <v>5</v>
          </cell>
          <cell r="BG343">
            <v>0</v>
          </cell>
          <cell r="BH343">
            <v>0</v>
          </cell>
          <cell r="BI343">
            <v>15</v>
          </cell>
          <cell r="BJ343">
            <v>0</v>
          </cell>
          <cell r="BK343">
            <v>0</v>
          </cell>
          <cell r="BL343">
            <v>20</v>
          </cell>
          <cell r="BM343" t="str">
            <v>A(优质)</v>
          </cell>
        </row>
        <row r="343">
          <cell r="BO343" t="str">
            <v/>
          </cell>
          <cell r="BP343" t="str">
            <v/>
          </cell>
        </row>
        <row r="343">
          <cell r="BW343" t="str">
            <v/>
          </cell>
          <cell r="BX343">
            <v>44744</v>
          </cell>
          <cell r="BY343" t="str">
            <v/>
          </cell>
          <cell r="BZ343" t="str">
            <v/>
          </cell>
        </row>
        <row r="343">
          <cell r="CD343" t="str">
            <v>FET-FH-202206R0065</v>
          </cell>
          <cell r="CE343" t="str">
            <v>陈国联</v>
          </cell>
          <cell r="CF343" t="str">
            <v>441624198306062312</v>
          </cell>
          <cell r="CG343">
            <v>15876212384</v>
          </cell>
          <cell r="CH343">
            <v>44754</v>
          </cell>
          <cell r="CI343">
            <v>44937</v>
          </cell>
        </row>
        <row r="344">
          <cell r="B344" t="str">
            <v>租赁</v>
          </cell>
        </row>
        <row r="344">
          <cell r="F344" t="str">
            <v>深圳龙之宏科技有限公司</v>
          </cell>
          <cell r="G344" t="str">
            <v>360121197311162914</v>
          </cell>
          <cell r="H344">
            <v>13717075829</v>
          </cell>
          <cell r="I344" t="str">
            <v>网约车以租代购方案</v>
          </cell>
          <cell r="J344" t="str">
            <v>风神E70/DFM7001G1F1BEV</v>
          </cell>
          <cell r="K344" t="str">
            <v>深圳</v>
          </cell>
        </row>
        <row r="344">
          <cell r="M344" t="str">
            <v>深圳市龙华区大浪街道横朗社区华繁路110号嘉安达大厦602A</v>
          </cell>
          <cell r="N344" t="str">
            <v>张晓凤</v>
          </cell>
          <cell r="O344" t="str">
            <v>丁艺</v>
          </cell>
          <cell r="P344" t="str">
            <v>徐莹莹</v>
          </cell>
          <cell r="Q344" t="str">
            <v>熊长生</v>
          </cell>
          <cell r="R344">
            <v>13717075829</v>
          </cell>
        </row>
        <row r="344">
          <cell r="U344" t="str">
            <v>深圳市舒适捷汽车租赁有限公司</v>
          </cell>
        </row>
        <row r="344">
          <cell r="W344" t="str">
            <v>LDP31B962NG048850</v>
          </cell>
          <cell r="X344" t="str">
            <v>粤BAW3217</v>
          </cell>
          <cell r="Y344" t="str">
            <v>862052211201087</v>
          </cell>
          <cell r="Z344">
            <v>45099</v>
          </cell>
          <cell r="AA344">
            <v>45111</v>
          </cell>
          <cell r="AB344" t="str">
            <v>2023/07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44754</v>
          </cell>
          <cell r="AI344">
            <v>44755</v>
          </cell>
          <cell r="AJ344">
            <v>44758</v>
          </cell>
        </row>
        <row r="344">
          <cell r="AL344" t="str">
            <v>无首付款</v>
          </cell>
        </row>
        <row r="344">
          <cell r="AO344">
            <v>2980</v>
          </cell>
          <cell r="AP344">
            <v>44791</v>
          </cell>
          <cell r="AQ344">
            <v>44852</v>
          </cell>
          <cell r="AR344">
            <v>2</v>
          </cell>
          <cell r="AS344">
            <v>5960</v>
          </cell>
          <cell r="AT344">
            <v>2</v>
          </cell>
          <cell r="AU344">
            <v>5960</v>
          </cell>
          <cell r="AV344" t="str">
            <v>正常</v>
          </cell>
          <cell r="AW344">
            <v>0</v>
          </cell>
          <cell r="AX344">
            <v>0</v>
          </cell>
          <cell r="AY344">
            <v>8889.3</v>
          </cell>
        </row>
        <row r="344">
          <cell r="BA344">
            <v>24</v>
          </cell>
          <cell r="BB344">
            <v>166.503333333333</v>
          </cell>
        </row>
        <row r="344">
          <cell r="BE344">
            <v>0</v>
          </cell>
          <cell r="BF344">
            <v>5</v>
          </cell>
          <cell r="BG344">
            <v>0</v>
          </cell>
          <cell r="BH344">
            <v>0</v>
          </cell>
          <cell r="BI344">
            <v>15</v>
          </cell>
          <cell r="BJ344">
            <v>0</v>
          </cell>
          <cell r="BK344">
            <v>0</v>
          </cell>
          <cell r="BL344">
            <v>20</v>
          </cell>
          <cell r="BM344" t="str">
            <v>A(优质)</v>
          </cell>
        </row>
        <row r="344">
          <cell r="BO344" t="str">
            <v/>
          </cell>
          <cell r="BP344" t="str">
            <v/>
          </cell>
        </row>
        <row r="344">
          <cell r="BW344" t="str">
            <v/>
          </cell>
          <cell r="BX344">
            <v>44744</v>
          </cell>
          <cell r="BY344" t="str">
            <v/>
          </cell>
          <cell r="BZ344" t="str">
            <v/>
          </cell>
        </row>
        <row r="344">
          <cell r="CD344" t="str">
            <v>FET-FH-202206R0065</v>
          </cell>
          <cell r="CE344" t="str">
            <v>李建富</v>
          </cell>
          <cell r="CF344" t="str">
            <v>230881198112080238</v>
          </cell>
          <cell r="CG344">
            <v>13199111302</v>
          </cell>
          <cell r="CH344">
            <v>44756</v>
          </cell>
          <cell r="CI344">
            <v>44786</v>
          </cell>
        </row>
        <row r="345">
          <cell r="B345" t="str">
            <v>租赁</v>
          </cell>
        </row>
        <row r="345">
          <cell r="F345" t="str">
            <v>深圳龙之宏科技有限公司</v>
          </cell>
          <cell r="G345" t="str">
            <v>360121197311162914</v>
          </cell>
          <cell r="H345">
            <v>13717075829</v>
          </cell>
          <cell r="I345" t="str">
            <v>网约车以租代购方案</v>
          </cell>
          <cell r="J345" t="str">
            <v>风神E70/DFM7001G1F1BEV</v>
          </cell>
          <cell r="K345" t="str">
            <v>深圳</v>
          </cell>
        </row>
        <row r="345">
          <cell r="M345" t="str">
            <v>深圳市龙华区大浪街道横朗社区华繁路110号嘉安达大厦603A</v>
          </cell>
          <cell r="N345" t="str">
            <v>张晓凤</v>
          </cell>
          <cell r="O345" t="str">
            <v>丁艺</v>
          </cell>
          <cell r="P345" t="str">
            <v>徐莹莹</v>
          </cell>
          <cell r="Q345" t="str">
            <v>熊长生</v>
          </cell>
          <cell r="R345">
            <v>13717075829</v>
          </cell>
        </row>
        <row r="345">
          <cell r="U345" t="str">
            <v>深圳市舒适捷汽车租赁有限公司</v>
          </cell>
        </row>
        <row r="345">
          <cell r="W345" t="str">
            <v>LDP31B965NG048888</v>
          </cell>
          <cell r="X345" t="str">
            <v>粤BAW3917</v>
          </cell>
          <cell r="Y345" t="str">
            <v>862052211201072</v>
          </cell>
          <cell r="Z345">
            <v>45099</v>
          </cell>
          <cell r="AA345">
            <v>45111</v>
          </cell>
          <cell r="AB345" t="str">
            <v>2023/07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44754</v>
          </cell>
          <cell r="AI345">
            <v>44755</v>
          </cell>
          <cell r="AJ345">
            <v>44758</v>
          </cell>
        </row>
        <row r="345">
          <cell r="AL345" t="str">
            <v>无首付款</v>
          </cell>
        </row>
        <row r="345">
          <cell r="AO345">
            <v>2980</v>
          </cell>
          <cell r="AP345">
            <v>44791</v>
          </cell>
          <cell r="AQ345">
            <v>44852</v>
          </cell>
          <cell r="AR345">
            <v>2</v>
          </cell>
          <cell r="AS345">
            <v>5960</v>
          </cell>
          <cell r="AT345">
            <v>2</v>
          </cell>
          <cell r="AU345">
            <v>5960</v>
          </cell>
          <cell r="AV345" t="str">
            <v>正常</v>
          </cell>
          <cell r="AW345">
            <v>0</v>
          </cell>
          <cell r="AX345">
            <v>0</v>
          </cell>
          <cell r="AY345">
            <v>16886.63</v>
          </cell>
        </row>
        <row r="345">
          <cell r="BA345">
            <v>24</v>
          </cell>
          <cell r="BB345">
            <v>183.585833333333</v>
          </cell>
        </row>
        <row r="345">
          <cell r="BE345">
            <v>0</v>
          </cell>
          <cell r="BF345">
            <v>5</v>
          </cell>
          <cell r="BG345">
            <v>0</v>
          </cell>
          <cell r="BH345">
            <v>0</v>
          </cell>
          <cell r="BI345">
            <v>15</v>
          </cell>
          <cell r="BJ345">
            <v>0</v>
          </cell>
          <cell r="BK345">
            <v>0</v>
          </cell>
          <cell r="BL345">
            <v>20</v>
          </cell>
          <cell r="BM345" t="str">
            <v>A(优质)</v>
          </cell>
        </row>
        <row r="345">
          <cell r="BO345" t="str">
            <v/>
          </cell>
          <cell r="BP345" t="str">
            <v/>
          </cell>
        </row>
        <row r="345">
          <cell r="BW345" t="str">
            <v/>
          </cell>
          <cell r="BX345">
            <v>44744</v>
          </cell>
          <cell r="BY345" t="str">
            <v/>
          </cell>
          <cell r="BZ345" t="str">
            <v/>
          </cell>
        </row>
        <row r="345">
          <cell r="CD345" t="str">
            <v>FET-FH-202206R0065</v>
          </cell>
          <cell r="CE345" t="str">
            <v>何耀</v>
          </cell>
          <cell r="CF345" t="str">
            <v>422625197606240036</v>
          </cell>
          <cell r="CG345">
            <v>15971841155</v>
          </cell>
          <cell r="CH345">
            <v>44753</v>
          </cell>
          <cell r="CI345">
            <v>45117</v>
          </cell>
        </row>
        <row r="346">
          <cell r="B346" t="str">
            <v>租赁</v>
          </cell>
        </row>
        <row r="346">
          <cell r="F346" t="str">
            <v>深圳龙之宏科技有限公司</v>
          </cell>
          <cell r="G346" t="str">
            <v>360121197311162914</v>
          </cell>
          <cell r="H346">
            <v>13717075829</v>
          </cell>
          <cell r="I346" t="str">
            <v>网约车以租代购方案</v>
          </cell>
          <cell r="J346" t="str">
            <v>风神E70/DFM7001G1F1BEV</v>
          </cell>
          <cell r="K346" t="str">
            <v>深圳</v>
          </cell>
        </row>
        <row r="346">
          <cell r="M346" t="str">
            <v>深圳市龙华区大浪街道横朗社区华繁路110号嘉安达大厦604A</v>
          </cell>
          <cell r="N346" t="str">
            <v>张晓凤</v>
          </cell>
          <cell r="O346" t="str">
            <v>丁艺</v>
          </cell>
          <cell r="P346" t="str">
            <v>徐莹莹</v>
          </cell>
          <cell r="Q346" t="str">
            <v>熊长生</v>
          </cell>
          <cell r="R346">
            <v>13717075829</v>
          </cell>
        </row>
        <row r="346">
          <cell r="U346" t="str">
            <v>深圳市舒适捷汽车租赁有限公司</v>
          </cell>
        </row>
        <row r="346">
          <cell r="W346" t="str">
            <v>LDP31B968NG048853</v>
          </cell>
          <cell r="X346" t="str">
            <v>粤BDL0186</v>
          </cell>
          <cell r="Y346" t="str">
            <v>862052211201105</v>
          </cell>
          <cell r="Z346">
            <v>45099</v>
          </cell>
          <cell r="AA346">
            <v>45111</v>
          </cell>
          <cell r="AB346" t="str">
            <v>2023/07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44754</v>
          </cell>
          <cell r="AI346">
            <v>44755</v>
          </cell>
          <cell r="AJ346">
            <v>44758</v>
          </cell>
        </row>
        <row r="346">
          <cell r="AL346" t="str">
            <v>无首付款</v>
          </cell>
        </row>
        <row r="346">
          <cell r="AO346">
            <v>2980</v>
          </cell>
          <cell r="AP346">
            <v>44791</v>
          </cell>
          <cell r="AQ346">
            <v>44852</v>
          </cell>
          <cell r="AR346">
            <v>2</v>
          </cell>
          <cell r="AS346">
            <v>5960</v>
          </cell>
          <cell r="AT346">
            <v>2</v>
          </cell>
          <cell r="AU346">
            <v>5960</v>
          </cell>
          <cell r="AV346" t="str">
            <v>正常</v>
          </cell>
          <cell r="AW346">
            <v>0</v>
          </cell>
          <cell r="AX346">
            <v>0</v>
          </cell>
          <cell r="AY346">
            <v>14601</v>
          </cell>
        </row>
        <row r="346">
          <cell r="BA346">
            <v>27</v>
          </cell>
          <cell r="BB346">
            <v>178.125925925926</v>
          </cell>
        </row>
        <row r="346">
          <cell r="BE346">
            <v>0</v>
          </cell>
          <cell r="BF346">
            <v>5</v>
          </cell>
          <cell r="BG346">
            <v>0</v>
          </cell>
          <cell r="BH346">
            <v>0</v>
          </cell>
          <cell r="BI346">
            <v>15</v>
          </cell>
          <cell r="BJ346">
            <v>0</v>
          </cell>
          <cell r="BK346">
            <v>0</v>
          </cell>
          <cell r="BL346">
            <v>20</v>
          </cell>
          <cell r="BM346" t="str">
            <v>A(优质)</v>
          </cell>
        </row>
        <row r="346">
          <cell r="BO346" t="str">
            <v/>
          </cell>
          <cell r="BP346" t="str">
            <v/>
          </cell>
        </row>
        <row r="346">
          <cell r="BW346" t="str">
            <v/>
          </cell>
          <cell r="BX346">
            <v>44744</v>
          </cell>
          <cell r="BY346" t="str">
            <v/>
          </cell>
          <cell r="BZ346" t="str">
            <v/>
          </cell>
        </row>
        <row r="346">
          <cell r="CD346" t="str">
            <v>FET-FH-202206R0065</v>
          </cell>
          <cell r="CE346" t="str">
            <v>李廷航</v>
          </cell>
          <cell r="CF346" t="str">
            <v>412721199808243814</v>
          </cell>
          <cell r="CG346">
            <v>18240702113</v>
          </cell>
          <cell r="CH346">
            <v>44755</v>
          </cell>
          <cell r="CI346">
            <v>44846</v>
          </cell>
        </row>
        <row r="347">
          <cell r="B347" t="str">
            <v>租赁</v>
          </cell>
        </row>
        <row r="347">
          <cell r="F347" t="str">
            <v>深圳龙之宏科技有限公司</v>
          </cell>
          <cell r="G347" t="str">
            <v>360121197311162914</v>
          </cell>
          <cell r="H347">
            <v>13717075829</v>
          </cell>
          <cell r="I347" t="str">
            <v>网约车以租代购方案</v>
          </cell>
          <cell r="J347" t="str">
            <v>风神E70/DFM7001G1F1BEV</v>
          </cell>
          <cell r="K347" t="str">
            <v>深圳</v>
          </cell>
        </row>
        <row r="347">
          <cell r="M347" t="str">
            <v>深圳市龙华区大浪街道横朗社区华繁路110号嘉安达大厦605A</v>
          </cell>
          <cell r="N347" t="str">
            <v>张晓凤</v>
          </cell>
          <cell r="O347" t="str">
            <v>丁艺</v>
          </cell>
          <cell r="P347" t="str">
            <v>徐莹莹</v>
          </cell>
          <cell r="Q347" t="str">
            <v>熊长生</v>
          </cell>
          <cell r="R347">
            <v>13717075829</v>
          </cell>
        </row>
        <row r="347">
          <cell r="U347" t="str">
            <v>深圳市舒适捷汽车租赁有限公司</v>
          </cell>
        </row>
        <row r="347">
          <cell r="W347" t="str">
            <v>LDP31B966NG049256</v>
          </cell>
          <cell r="X347" t="str">
            <v>粤BDG9697</v>
          </cell>
          <cell r="Y347" t="str">
            <v>862052211201129</v>
          </cell>
          <cell r="Z347">
            <v>45099</v>
          </cell>
          <cell r="AA347">
            <v>45111</v>
          </cell>
          <cell r="AB347" t="str">
            <v>2023/07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44754</v>
          </cell>
          <cell r="AI347">
            <v>44755</v>
          </cell>
          <cell r="AJ347">
            <v>44758</v>
          </cell>
        </row>
        <row r="347">
          <cell r="AL347" t="str">
            <v>无首付款</v>
          </cell>
        </row>
        <row r="347">
          <cell r="AO347">
            <v>2980</v>
          </cell>
          <cell r="AP347">
            <v>44791</v>
          </cell>
          <cell r="AQ347">
            <v>44852</v>
          </cell>
          <cell r="AR347">
            <v>2</v>
          </cell>
          <cell r="AS347">
            <v>5960</v>
          </cell>
          <cell r="AT347">
            <v>2</v>
          </cell>
          <cell r="AU347">
            <v>5960</v>
          </cell>
          <cell r="AV347" t="str">
            <v>正常</v>
          </cell>
          <cell r="AW347">
            <v>0</v>
          </cell>
          <cell r="AX347">
            <v>0</v>
          </cell>
          <cell r="AY347">
            <v>1.44</v>
          </cell>
        </row>
        <row r="347">
          <cell r="BA347">
            <v>5</v>
          </cell>
          <cell r="BB347">
            <v>23.822</v>
          </cell>
        </row>
        <row r="347">
          <cell r="BE347">
            <v>0</v>
          </cell>
          <cell r="BF347">
            <v>10</v>
          </cell>
          <cell r="BG347">
            <v>0</v>
          </cell>
          <cell r="BH347">
            <v>0</v>
          </cell>
          <cell r="BI347">
            <v>15</v>
          </cell>
          <cell r="BJ347">
            <v>0</v>
          </cell>
          <cell r="BK347">
            <v>0</v>
          </cell>
          <cell r="BL347">
            <v>25</v>
          </cell>
          <cell r="BM347" t="str">
            <v>A(优质)</v>
          </cell>
        </row>
        <row r="347">
          <cell r="BO347" t="str">
            <v/>
          </cell>
          <cell r="BP347" t="str">
            <v/>
          </cell>
        </row>
        <row r="347">
          <cell r="BW347" t="str">
            <v/>
          </cell>
          <cell r="BX347">
            <v>44744</v>
          </cell>
          <cell r="BY347" t="str">
            <v/>
          </cell>
          <cell r="BZ347" t="str">
            <v/>
          </cell>
        </row>
        <row r="347">
          <cell r="CD347" t="str">
            <v>FET-FH-202206R0065</v>
          </cell>
          <cell r="CE347" t="str">
            <v>程明雷</v>
          </cell>
          <cell r="CF347" t="str">
            <v>411328199511072112</v>
          </cell>
          <cell r="CG347">
            <v>13825720693</v>
          </cell>
          <cell r="CH347">
            <v>44752</v>
          </cell>
          <cell r="CI347">
            <v>44966</v>
          </cell>
        </row>
        <row r="348">
          <cell r="B348" t="str">
            <v>租赁</v>
          </cell>
        </row>
        <row r="348">
          <cell r="F348" t="str">
            <v>深圳龙之宏科技有限公司</v>
          </cell>
          <cell r="G348" t="str">
            <v>360121197311162914</v>
          </cell>
          <cell r="H348">
            <v>13717075829</v>
          </cell>
          <cell r="I348" t="str">
            <v>网约车以租代购方案</v>
          </cell>
          <cell r="J348" t="str">
            <v>风神E70/DFM7001G1F1BEV</v>
          </cell>
          <cell r="K348" t="str">
            <v>深圳</v>
          </cell>
        </row>
        <row r="348">
          <cell r="M348" t="str">
            <v>深圳市龙华区大浪街道横朗社区华繁路110号嘉安达大厦606A</v>
          </cell>
          <cell r="N348" t="str">
            <v>张晓凤</v>
          </cell>
          <cell r="O348" t="str">
            <v>丁艺</v>
          </cell>
          <cell r="P348" t="str">
            <v>徐莹莹</v>
          </cell>
          <cell r="Q348" t="str">
            <v>熊长生</v>
          </cell>
          <cell r="R348">
            <v>13717075829</v>
          </cell>
        </row>
        <row r="348">
          <cell r="U348" t="str">
            <v>深圳市舒适捷汽车租赁有限公司</v>
          </cell>
        </row>
        <row r="348">
          <cell r="W348" t="str">
            <v>LDP31B965NG049295</v>
          </cell>
          <cell r="X348" t="str">
            <v>粤BDA3728</v>
          </cell>
          <cell r="Y348" t="str">
            <v>862052151205342</v>
          </cell>
          <cell r="Z348">
            <v>45099</v>
          </cell>
          <cell r="AA348">
            <v>45111</v>
          </cell>
          <cell r="AB348" t="str">
            <v>2023/07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44754</v>
          </cell>
          <cell r="AI348">
            <v>44755</v>
          </cell>
          <cell r="AJ348">
            <v>44758</v>
          </cell>
        </row>
        <row r="348">
          <cell r="AL348" t="str">
            <v>无首付款</v>
          </cell>
        </row>
        <row r="348">
          <cell r="AO348">
            <v>2980</v>
          </cell>
          <cell r="AP348">
            <v>44791</v>
          </cell>
          <cell r="AQ348">
            <v>44852</v>
          </cell>
          <cell r="AR348">
            <v>2</v>
          </cell>
          <cell r="AS348">
            <v>5960</v>
          </cell>
          <cell r="AT348">
            <v>2</v>
          </cell>
          <cell r="AU348">
            <v>5960</v>
          </cell>
          <cell r="AV348" t="str">
            <v>正常</v>
          </cell>
          <cell r="AW348">
            <v>0</v>
          </cell>
          <cell r="AX348">
            <v>0</v>
          </cell>
          <cell r="AY348">
            <v>21189.56</v>
          </cell>
        </row>
        <row r="348">
          <cell r="BA348">
            <v>32</v>
          </cell>
          <cell r="BB348">
            <v>265.4871875</v>
          </cell>
        </row>
        <row r="348"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15</v>
          </cell>
          <cell r="BJ348">
            <v>0</v>
          </cell>
          <cell r="BK348">
            <v>0</v>
          </cell>
          <cell r="BL348">
            <v>15</v>
          </cell>
          <cell r="BM348" t="str">
            <v>A(优质)</v>
          </cell>
        </row>
        <row r="348">
          <cell r="BO348" t="str">
            <v/>
          </cell>
          <cell r="BP348" t="str">
            <v/>
          </cell>
        </row>
        <row r="348">
          <cell r="BW348" t="str">
            <v/>
          </cell>
          <cell r="BX348">
            <v>44744</v>
          </cell>
          <cell r="BY348" t="str">
            <v/>
          </cell>
          <cell r="BZ348" t="str">
            <v/>
          </cell>
        </row>
        <row r="348">
          <cell r="CD348" t="str">
            <v>FET-FH-202206R0065</v>
          </cell>
          <cell r="CE348" t="str">
            <v>张腾飞</v>
          </cell>
          <cell r="CF348" t="str">
            <v>411322198805202514</v>
          </cell>
          <cell r="CG348">
            <v>13266881365</v>
          </cell>
          <cell r="CH348">
            <v>44755</v>
          </cell>
          <cell r="CI348">
            <v>44847</v>
          </cell>
        </row>
        <row r="349">
          <cell r="B349" t="str">
            <v>租赁</v>
          </cell>
        </row>
        <row r="349">
          <cell r="F349" t="str">
            <v>深圳龙之宏科技有限公司</v>
          </cell>
          <cell r="G349" t="str">
            <v>360121197311162914</v>
          </cell>
          <cell r="H349">
            <v>13717075829</v>
          </cell>
          <cell r="I349" t="str">
            <v>网约车以租代购方案</v>
          </cell>
          <cell r="J349" t="str">
            <v>风神E70/DFM7001G1F1BEV</v>
          </cell>
          <cell r="K349" t="str">
            <v>深圳</v>
          </cell>
        </row>
        <row r="349">
          <cell r="M349" t="str">
            <v>深圳市龙华区大浪街道横朗社区华繁路110号嘉安达大厦607A</v>
          </cell>
          <cell r="N349" t="str">
            <v>张晓凤</v>
          </cell>
          <cell r="O349" t="str">
            <v>丁艺</v>
          </cell>
          <cell r="P349" t="str">
            <v>徐莹莹</v>
          </cell>
          <cell r="Q349" t="str">
            <v>熊长生</v>
          </cell>
          <cell r="R349">
            <v>13717075829</v>
          </cell>
        </row>
        <row r="349">
          <cell r="U349" t="str">
            <v>深圳市舒适捷汽车租赁有限公司</v>
          </cell>
        </row>
        <row r="349">
          <cell r="W349" t="str">
            <v>LDP31B966NG048849</v>
          </cell>
          <cell r="X349" t="str">
            <v>粤BDP2927</v>
          </cell>
          <cell r="Y349" t="str">
            <v>862052211201068</v>
          </cell>
          <cell r="Z349">
            <v>45099</v>
          </cell>
          <cell r="AA349">
            <v>45111</v>
          </cell>
          <cell r="AB349" t="str">
            <v>2023/07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44754</v>
          </cell>
          <cell r="AI349">
            <v>44755</v>
          </cell>
          <cell r="AJ349">
            <v>44758</v>
          </cell>
        </row>
        <row r="349">
          <cell r="AL349" t="str">
            <v>无首付款</v>
          </cell>
        </row>
        <row r="349">
          <cell r="AO349">
            <v>2980</v>
          </cell>
          <cell r="AP349">
            <v>44791</v>
          </cell>
          <cell r="AQ349">
            <v>44852</v>
          </cell>
          <cell r="AR349">
            <v>2</v>
          </cell>
          <cell r="AS349">
            <v>5960</v>
          </cell>
          <cell r="AT349">
            <v>2</v>
          </cell>
          <cell r="AU349">
            <v>5960</v>
          </cell>
          <cell r="AV349" t="str">
            <v>正常</v>
          </cell>
          <cell r="AW349">
            <v>0</v>
          </cell>
          <cell r="AX349">
            <v>0</v>
          </cell>
          <cell r="AY349">
            <v>20487.22</v>
          </cell>
        </row>
        <row r="349">
          <cell r="BA349">
            <v>34</v>
          </cell>
          <cell r="BB349">
            <v>234.913529411765</v>
          </cell>
        </row>
        <row r="349"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15</v>
          </cell>
          <cell r="BJ349">
            <v>0</v>
          </cell>
          <cell r="BK349">
            <v>0</v>
          </cell>
          <cell r="BL349">
            <v>15</v>
          </cell>
          <cell r="BM349" t="str">
            <v>A(优质)</v>
          </cell>
        </row>
        <row r="349">
          <cell r="BO349" t="str">
            <v/>
          </cell>
          <cell r="BP349" t="str">
            <v/>
          </cell>
        </row>
        <row r="349">
          <cell r="BW349" t="str">
            <v/>
          </cell>
          <cell r="BX349">
            <v>44744</v>
          </cell>
          <cell r="BY349" t="str">
            <v/>
          </cell>
          <cell r="BZ349" t="str">
            <v/>
          </cell>
        </row>
        <row r="349">
          <cell r="CD349" t="str">
            <v>FET-FH-202206R0065</v>
          </cell>
          <cell r="CE349" t="str">
            <v>黄善军</v>
          </cell>
          <cell r="CF349" t="str">
            <v>441282198309140816</v>
          </cell>
          <cell r="CG349">
            <v>15919991275</v>
          </cell>
          <cell r="CH349">
            <v>44753</v>
          </cell>
          <cell r="CI349">
            <v>45026</v>
          </cell>
        </row>
        <row r="350">
          <cell r="B350" t="str">
            <v>租赁</v>
          </cell>
        </row>
        <row r="350">
          <cell r="F350" t="str">
            <v>深圳龙之宏科技有限公司</v>
          </cell>
          <cell r="G350" t="str">
            <v>360121197311162914</v>
          </cell>
          <cell r="H350">
            <v>13717075829</v>
          </cell>
          <cell r="I350" t="str">
            <v>网约车以租代购方案</v>
          </cell>
          <cell r="J350" t="str">
            <v>风神E70/DFM7001G1F1BEV</v>
          </cell>
          <cell r="K350" t="str">
            <v>深圳</v>
          </cell>
        </row>
        <row r="350">
          <cell r="M350" t="str">
            <v>深圳市龙华区大浪街道横朗社区华繁路110号嘉安达大厦608A</v>
          </cell>
          <cell r="N350" t="str">
            <v>张晓凤</v>
          </cell>
          <cell r="O350" t="str">
            <v>丁艺</v>
          </cell>
          <cell r="P350" t="str">
            <v>徐莹莹</v>
          </cell>
          <cell r="Q350" t="str">
            <v>熊长生</v>
          </cell>
          <cell r="R350">
            <v>13717075829</v>
          </cell>
        </row>
        <row r="350">
          <cell r="U350" t="str">
            <v>深圳市舒适捷汽车租赁有限公司</v>
          </cell>
        </row>
        <row r="350">
          <cell r="W350" t="str">
            <v>LDP31B969NG049297</v>
          </cell>
          <cell r="X350" t="str">
            <v>粤BDJ6102</v>
          </cell>
          <cell r="Y350" t="str">
            <v>862052211201100</v>
          </cell>
          <cell r="Z350">
            <v>45099</v>
          </cell>
          <cell r="AA350">
            <v>45111</v>
          </cell>
          <cell r="AB350" t="str">
            <v>2023/07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44754</v>
          </cell>
          <cell r="AI350">
            <v>44755</v>
          </cell>
          <cell r="AJ350">
            <v>44758</v>
          </cell>
        </row>
        <row r="350">
          <cell r="AL350" t="str">
            <v>无首付款</v>
          </cell>
        </row>
        <row r="350">
          <cell r="AO350">
            <v>2980</v>
          </cell>
          <cell r="AP350">
            <v>44791</v>
          </cell>
          <cell r="AQ350">
            <v>44852</v>
          </cell>
          <cell r="AR350">
            <v>2</v>
          </cell>
          <cell r="AS350">
            <v>5960</v>
          </cell>
          <cell r="AT350">
            <v>2</v>
          </cell>
          <cell r="AU350">
            <v>5960</v>
          </cell>
          <cell r="AV350" t="str">
            <v>正常</v>
          </cell>
          <cell r="AW350">
            <v>0</v>
          </cell>
          <cell r="AX350">
            <v>0</v>
          </cell>
          <cell r="AY350">
            <v>14068.65</v>
          </cell>
        </row>
        <row r="350">
          <cell r="BA350">
            <v>27</v>
          </cell>
          <cell r="BB350">
            <v>200.954074074074</v>
          </cell>
        </row>
        <row r="350">
          <cell r="BE350">
            <v>0</v>
          </cell>
          <cell r="BF350">
            <v>5</v>
          </cell>
          <cell r="BG350">
            <v>0</v>
          </cell>
          <cell r="BH350">
            <v>0</v>
          </cell>
          <cell r="BI350">
            <v>15</v>
          </cell>
          <cell r="BJ350">
            <v>0</v>
          </cell>
          <cell r="BK350">
            <v>0</v>
          </cell>
          <cell r="BL350">
            <v>20</v>
          </cell>
          <cell r="BM350" t="str">
            <v>A(优质)</v>
          </cell>
        </row>
        <row r="350">
          <cell r="BO350" t="str">
            <v/>
          </cell>
          <cell r="BP350" t="str">
            <v/>
          </cell>
        </row>
        <row r="350">
          <cell r="BW350" t="str">
            <v/>
          </cell>
          <cell r="BX350">
            <v>44744</v>
          </cell>
          <cell r="BY350" t="str">
            <v/>
          </cell>
          <cell r="BZ350" t="str">
            <v/>
          </cell>
        </row>
        <row r="350">
          <cell r="CD350" t="str">
            <v>FET-FH-202206R0065</v>
          </cell>
          <cell r="CE350" t="str">
            <v>陈庆敏</v>
          </cell>
          <cell r="CF350" t="str">
            <v>441624198409072310</v>
          </cell>
          <cell r="CG350">
            <v>17841856235</v>
          </cell>
          <cell r="CH350">
            <v>44754</v>
          </cell>
          <cell r="CI350">
            <v>44937</v>
          </cell>
        </row>
        <row r="351">
          <cell r="B351" t="str">
            <v>租赁</v>
          </cell>
        </row>
        <row r="351">
          <cell r="F351" t="str">
            <v>深圳龙之宏科技有限公司</v>
          </cell>
          <cell r="G351" t="str">
            <v>360121197311162914</v>
          </cell>
          <cell r="H351">
            <v>13717075829</v>
          </cell>
          <cell r="I351" t="str">
            <v>网约车以租代购方案</v>
          </cell>
          <cell r="J351" t="str">
            <v>风神E70/DFM7001G1F1BEV</v>
          </cell>
          <cell r="K351" t="str">
            <v>深圳</v>
          </cell>
        </row>
        <row r="351">
          <cell r="M351" t="str">
            <v>深圳市龙华区大浪街道横朗社区华繁路110号嘉安达大厦609A</v>
          </cell>
          <cell r="N351" t="str">
            <v>张晓凤</v>
          </cell>
          <cell r="O351" t="str">
            <v>丁艺</v>
          </cell>
          <cell r="P351" t="str">
            <v>徐莹莹</v>
          </cell>
          <cell r="Q351" t="str">
            <v>熊长生</v>
          </cell>
          <cell r="R351">
            <v>13717075829</v>
          </cell>
        </row>
        <row r="351">
          <cell r="U351" t="str">
            <v>深圳市舒适捷汽车租赁有限公司</v>
          </cell>
        </row>
        <row r="351">
          <cell r="W351" t="str">
            <v>LDP31B965NG049233</v>
          </cell>
          <cell r="X351" t="str">
            <v>粤BDC8976</v>
          </cell>
          <cell r="Y351" t="str">
            <v>862052211200811</v>
          </cell>
          <cell r="Z351">
            <v>45099</v>
          </cell>
          <cell r="AA351">
            <v>45112</v>
          </cell>
          <cell r="AB351" t="str">
            <v>2023/07</v>
          </cell>
          <cell r="AC351">
            <v>1</v>
          </cell>
          <cell r="AD351">
            <v>0</v>
          </cell>
          <cell r="AE351">
            <v>500</v>
          </cell>
          <cell r="AF351">
            <v>0</v>
          </cell>
          <cell r="AG351">
            <v>0</v>
          </cell>
          <cell r="AH351">
            <v>44754</v>
          </cell>
          <cell r="AI351">
            <v>44755</v>
          </cell>
          <cell r="AJ351">
            <v>44758</v>
          </cell>
        </row>
        <row r="351">
          <cell r="AL351" t="str">
            <v>无首付款</v>
          </cell>
        </row>
        <row r="351">
          <cell r="AO351">
            <v>2980</v>
          </cell>
          <cell r="AP351">
            <v>44791</v>
          </cell>
          <cell r="AQ351">
            <v>44852</v>
          </cell>
          <cell r="AR351">
            <v>2</v>
          </cell>
          <cell r="AS351">
            <v>5960</v>
          </cell>
          <cell r="AT351">
            <v>2</v>
          </cell>
          <cell r="AU351">
            <v>5960</v>
          </cell>
          <cell r="AV351" t="str">
            <v>正常</v>
          </cell>
          <cell r="AW351">
            <v>0</v>
          </cell>
          <cell r="AX351">
            <v>0</v>
          </cell>
          <cell r="AY351">
            <v>26587.12</v>
          </cell>
        </row>
        <row r="351">
          <cell r="BA351">
            <v>32</v>
          </cell>
          <cell r="BB351">
            <v>284.458125</v>
          </cell>
        </row>
        <row r="351">
          <cell r="BE351">
            <v>0</v>
          </cell>
          <cell r="BF351">
            <v>0</v>
          </cell>
          <cell r="BG351">
            <v>0</v>
          </cell>
          <cell r="BH351">
            <v>5</v>
          </cell>
          <cell r="BI351">
            <v>15</v>
          </cell>
          <cell r="BJ351">
            <v>0</v>
          </cell>
          <cell r="BK351">
            <v>0</v>
          </cell>
          <cell r="BL351">
            <v>20</v>
          </cell>
          <cell r="BM351" t="str">
            <v>A(优质)</v>
          </cell>
        </row>
        <row r="351">
          <cell r="BO351" t="str">
            <v/>
          </cell>
          <cell r="BP351" t="str">
            <v/>
          </cell>
        </row>
        <row r="351">
          <cell r="BW351" t="str">
            <v/>
          </cell>
          <cell r="BX351">
            <v>44744</v>
          </cell>
          <cell r="BY351" t="str">
            <v/>
          </cell>
          <cell r="BZ351" t="str">
            <v/>
          </cell>
        </row>
        <row r="351">
          <cell r="CD351" t="str">
            <v>FET-FH-202206R0065</v>
          </cell>
          <cell r="CE351" t="str">
            <v>赵羡波</v>
          </cell>
          <cell r="CF351" t="str">
            <v>440722197108130051</v>
          </cell>
          <cell r="CG351">
            <v>18088899468</v>
          </cell>
          <cell r="CH351">
            <v>44756</v>
          </cell>
          <cell r="CI351">
            <v>44848</v>
          </cell>
        </row>
        <row r="352">
          <cell r="B352" t="str">
            <v>租赁</v>
          </cell>
        </row>
        <row r="352">
          <cell r="F352" t="str">
            <v>深圳龙之宏科技有限公司</v>
          </cell>
          <cell r="G352" t="str">
            <v>360121197311162914</v>
          </cell>
          <cell r="H352">
            <v>13717075829</v>
          </cell>
          <cell r="I352" t="str">
            <v>网约车以租代购方案</v>
          </cell>
          <cell r="J352" t="str">
            <v>风神E70/DFM7001G1F1BEV</v>
          </cell>
          <cell r="K352" t="str">
            <v>深圳</v>
          </cell>
        </row>
        <row r="352">
          <cell r="M352" t="str">
            <v>深圳市龙华区大浪街道横朗社区华繁路110号嘉安达大厦610A</v>
          </cell>
          <cell r="N352" t="str">
            <v>张晓凤</v>
          </cell>
          <cell r="O352" t="str">
            <v>丁艺</v>
          </cell>
          <cell r="P352" t="str">
            <v>徐莹莹</v>
          </cell>
          <cell r="Q352" t="str">
            <v>熊长生</v>
          </cell>
          <cell r="R352">
            <v>13717075829</v>
          </cell>
        </row>
        <row r="352">
          <cell r="U352" t="str">
            <v>深圳市舒适捷汽车租赁有限公司</v>
          </cell>
        </row>
        <row r="352">
          <cell r="W352" t="str">
            <v>LDP31B96XNG048899</v>
          </cell>
          <cell r="X352" t="str">
            <v>粤BDF5973</v>
          </cell>
          <cell r="Y352" t="str">
            <v>862052211201081</v>
          </cell>
          <cell r="Z352">
            <v>45099</v>
          </cell>
          <cell r="AA352">
            <v>45111</v>
          </cell>
          <cell r="AB352" t="str">
            <v>2023/07</v>
          </cell>
          <cell r="AC352">
            <v>2</v>
          </cell>
          <cell r="AD352">
            <v>0</v>
          </cell>
          <cell r="AE352">
            <v>600</v>
          </cell>
          <cell r="AF352">
            <v>0</v>
          </cell>
          <cell r="AG352">
            <v>0</v>
          </cell>
          <cell r="AH352">
            <v>44754</v>
          </cell>
          <cell r="AI352">
            <v>44755</v>
          </cell>
          <cell r="AJ352">
            <v>44758</v>
          </cell>
        </row>
        <row r="352">
          <cell r="AL352" t="str">
            <v>无首付款</v>
          </cell>
        </row>
        <row r="352">
          <cell r="AO352">
            <v>2980</v>
          </cell>
          <cell r="AP352">
            <v>44791</v>
          </cell>
          <cell r="AQ352">
            <v>44852</v>
          </cell>
          <cell r="AR352">
            <v>2</v>
          </cell>
          <cell r="AS352">
            <v>5960</v>
          </cell>
          <cell r="AT352">
            <v>2</v>
          </cell>
          <cell r="AU352">
            <v>5960</v>
          </cell>
          <cell r="AV352" t="str">
            <v>正常</v>
          </cell>
          <cell r="AW352">
            <v>0</v>
          </cell>
          <cell r="AX352">
            <v>0</v>
          </cell>
          <cell r="AY352">
            <v>20879.72</v>
          </cell>
        </row>
        <row r="352">
          <cell r="BA352">
            <v>32</v>
          </cell>
          <cell r="BB352">
            <v>228.31375</v>
          </cell>
        </row>
        <row r="352">
          <cell r="BE352">
            <v>0</v>
          </cell>
          <cell r="BF352">
            <v>0</v>
          </cell>
          <cell r="BG352">
            <v>0</v>
          </cell>
          <cell r="BH352">
            <v>10</v>
          </cell>
          <cell r="BI352">
            <v>15</v>
          </cell>
          <cell r="BJ352">
            <v>0</v>
          </cell>
          <cell r="BK352">
            <v>0</v>
          </cell>
          <cell r="BL352">
            <v>25</v>
          </cell>
          <cell r="BM352" t="str">
            <v>A(优质)</v>
          </cell>
        </row>
        <row r="352">
          <cell r="BO352" t="str">
            <v/>
          </cell>
          <cell r="BP352" t="str">
            <v/>
          </cell>
        </row>
        <row r="352">
          <cell r="BW352" t="str">
            <v/>
          </cell>
          <cell r="BX352">
            <v>44744</v>
          </cell>
          <cell r="BY352" t="str">
            <v/>
          </cell>
          <cell r="BZ352" t="str">
            <v/>
          </cell>
        </row>
        <row r="352">
          <cell r="CD352" t="str">
            <v>FET-FH-202206R0065</v>
          </cell>
          <cell r="CE352" t="str">
            <v>雷建国</v>
          </cell>
          <cell r="CF352" t="str">
            <v>430426197705182113</v>
          </cell>
          <cell r="CG352">
            <v>13826185504</v>
          </cell>
          <cell r="CH352">
            <v>44753</v>
          </cell>
          <cell r="CI352">
            <v>44967</v>
          </cell>
        </row>
        <row r="353">
          <cell r="B353" t="str">
            <v>租赁</v>
          </cell>
        </row>
        <row r="353">
          <cell r="F353" t="str">
            <v>深圳龙之宏科技有限公司</v>
          </cell>
          <cell r="G353" t="str">
            <v>360121197311162914</v>
          </cell>
          <cell r="H353">
            <v>13717075829</v>
          </cell>
          <cell r="I353" t="str">
            <v>网约车以租代购方案</v>
          </cell>
          <cell r="J353" t="str">
            <v>风神E70/DFM7001G1F1BEV</v>
          </cell>
          <cell r="K353" t="str">
            <v>深圳</v>
          </cell>
        </row>
        <row r="353">
          <cell r="M353" t="str">
            <v>深圳市龙华区大浪街道横朗社区华繁路110号嘉安达大厦611A</v>
          </cell>
          <cell r="N353" t="str">
            <v>张晓凤</v>
          </cell>
          <cell r="O353" t="str">
            <v>丁艺</v>
          </cell>
          <cell r="P353" t="str">
            <v>徐莹莹</v>
          </cell>
          <cell r="Q353" t="str">
            <v>熊长生</v>
          </cell>
          <cell r="R353">
            <v>13717075829</v>
          </cell>
        </row>
        <row r="353">
          <cell r="U353" t="str">
            <v>深圳市舒适捷汽车租赁有限公司</v>
          </cell>
        </row>
        <row r="353">
          <cell r="W353" t="str">
            <v>LDP31B960NG049303</v>
          </cell>
          <cell r="X353" t="str">
            <v>粤BAF7132</v>
          </cell>
          <cell r="Y353" t="str">
            <v>862052211200105</v>
          </cell>
          <cell r="Z353">
            <v>45099</v>
          </cell>
          <cell r="AA353">
            <v>45112</v>
          </cell>
          <cell r="AB353" t="str">
            <v>2023/07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44754</v>
          </cell>
          <cell r="AI353">
            <v>44755</v>
          </cell>
          <cell r="AJ353">
            <v>44758</v>
          </cell>
        </row>
        <row r="353">
          <cell r="AL353" t="str">
            <v>无首付款</v>
          </cell>
        </row>
        <row r="353">
          <cell r="AO353">
            <v>2980</v>
          </cell>
          <cell r="AP353">
            <v>44791</v>
          </cell>
          <cell r="AQ353">
            <v>44852</v>
          </cell>
          <cell r="AR353">
            <v>2</v>
          </cell>
          <cell r="AS353">
            <v>5960</v>
          </cell>
          <cell r="AT353">
            <v>2</v>
          </cell>
          <cell r="AU353">
            <v>5960</v>
          </cell>
          <cell r="AV353" t="str">
            <v>正常</v>
          </cell>
          <cell r="AW353">
            <v>0</v>
          </cell>
          <cell r="AX353">
            <v>0</v>
          </cell>
          <cell r="AY353">
            <v>15083.54</v>
          </cell>
        </row>
        <row r="353">
          <cell r="BA353">
            <v>20</v>
          </cell>
          <cell r="BB353">
            <v>172.201</v>
          </cell>
        </row>
        <row r="353">
          <cell r="BE353">
            <v>0</v>
          </cell>
          <cell r="BF353">
            <v>5</v>
          </cell>
          <cell r="BG353">
            <v>0</v>
          </cell>
          <cell r="BH353">
            <v>0</v>
          </cell>
          <cell r="BI353">
            <v>15</v>
          </cell>
          <cell r="BJ353">
            <v>0</v>
          </cell>
          <cell r="BK353">
            <v>0</v>
          </cell>
          <cell r="BL353">
            <v>20</v>
          </cell>
          <cell r="BM353" t="str">
            <v>A(优质)</v>
          </cell>
        </row>
        <row r="353">
          <cell r="BO353" t="str">
            <v/>
          </cell>
          <cell r="BP353" t="str">
            <v/>
          </cell>
        </row>
        <row r="353">
          <cell r="BW353" t="str">
            <v/>
          </cell>
          <cell r="BX353">
            <v>44744</v>
          </cell>
          <cell r="BY353" t="str">
            <v/>
          </cell>
          <cell r="BZ353" t="str">
            <v/>
          </cell>
        </row>
        <row r="353">
          <cell r="CD353" t="str">
            <v>FET-FH-202206R0065</v>
          </cell>
          <cell r="CE353" t="str">
            <v>张想</v>
          </cell>
          <cell r="CF353" t="str">
            <v>421081198903206039</v>
          </cell>
          <cell r="CG353">
            <v>16602771853</v>
          </cell>
          <cell r="CH353">
            <v>44756</v>
          </cell>
          <cell r="CI353">
            <v>44936</v>
          </cell>
        </row>
        <row r="354">
          <cell r="B354" t="str">
            <v>租赁</v>
          </cell>
        </row>
        <row r="354">
          <cell r="F354" t="str">
            <v>深圳龙之宏科技有限公司</v>
          </cell>
          <cell r="G354" t="str">
            <v>360121197311162914</v>
          </cell>
          <cell r="H354">
            <v>13717075829</v>
          </cell>
          <cell r="I354" t="str">
            <v>网约车以租代购方案</v>
          </cell>
          <cell r="J354" t="str">
            <v>风神E70/DFM7001G1F1BEV</v>
          </cell>
          <cell r="K354" t="str">
            <v>深圳</v>
          </cell>
        </row>
        <row r="354">
          <cell r="M354" t="str">
            <v>深圳市龙华区大浪街道横朗社区华繁路110号嘉安达大厦612A</v>
          </cell>
          <cell r="N354" t="str">
            <v>张晓凤</v>
          </cell>
          <cell r="O354" t="str">
            <v>丁艺</v>
          </cell>
          <cell r="P354" t="str">
            <v>徐莹莹</v>
          </cell>
          <cell r="Q354" t="str">
            <v>熊长生</v>
          </cell>
          <cell r="R354">
            <v>13717075829</v>
          </cell>
        </row>
        <row r="354">
          <cell r="U354" t="str">
            <v>深圳市舒适捷汽车租赁有限公司</v>
          </cell>
        </row>
        <row r="354">
          <cell r="W354" t="str">
            <v>LDP31B967NG049301</v>
          </cell>
          <cell r="X354" t="str">
            <v>粤BDH7152</v>
          </cell>
          <cell r="Y354" t="str">
            <v>862052211201186</v>
          </cell>
          <cell r="Z354">
            <v>45099</v>
          </cell>
          <cell r="AA354">
            <v>45111</v>
          </cell>
          <cell r="AB354" t="str">
            <v>2023/07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44754</v>
          </cell>
          <cell r="AI354">
            <v>44755</v>
          </cell>
          <cell r="AJ354">
            <v>44758</v>
          </cell>
        </row>
        <row r="354">
          <cell r="AL354" t="str">
            <v>无首付款</v>
          </cell>
        </row>
        <row r="354">
          <cell r="AO354">
            <v>2980</v>
          </cell>
          <cell r="AP354">
            <v>44791</v>
          </cell>
          <cell r="AQ354">
            <v>44852</v>
          </cell>
          <cell r="AR354">
            <v>2</v>
          </cell>
          <cell r="AS354">
            <v>5960</v>
          </cell>
          <cell r="AT354">
            <v>2</v>
          </cell>
          <cell r="AU354">
            <v>5960</v>
          </cell>
          <cell r="AV354" t="str">
            <v>正常</v>
          </cell>
          <cell r="AW354">
            <v>0</v>
          </cell>
          <cell r="AX354">
            <v>0</v>
          </cell>
          <cell r="AY354">
            <v>12786.46</v>
          </cell>
        </row>
        <row r="354">
          <cell r="BA354">
            <v>22</v>
          </cell>
          <cell r="BB354">
            <v>177.184545454545</v>
          </cell>
        </row>
        <row r="354">
          <cell r="BE354">
            <v>0</v>
          </cell>
          <cell r="BF354">
            <v>5</v>
          </cell>
          <cell r="BG354">
            <v>0</v>
          </cell>
          <cell r="BH354">
            <v>0</v>
          </cell>
          <cell r="BI354">
            <v>15</v>
          </cell>
          <cell r="BJ354">
            <v>0</v>
          </cell>
          <cell r="BK354">
            <v>0</v>
          </cell>
          <cell r="BL354">
            <v>20</v>
          </cell>
          <cell r="BM354" t="str">
            <v>A(优质)</v>
          </cell>
        </row>
        <row r="354">
          <cell r="BO354" t="str">
            <v/>
          </cell>
          <cell r="BP354" t="str">
            <v/>
          </cell>
        </row>
        <row r="354">
          <cell r="BW354" t="str">
            <v/>
          </cell>
          <cell r="BX354">
            <v>44744</v>
          </cell>
          <cell r="BY354" t="str">
            <v/>
          </cell>
          <cell r="BZ354" t="str">
            <v/>
          </cell>
        </row>
        <row r="354">
          <cell r="CD354" t="str">
            <v>FET-FH-202206R0065</v>
          </cell>
          <cell r="CE354" t="str">
            <v>贺缘缘</v>
          </cell>
          <cell r="CF354" t="str">
            <v>430522199710303871</v>
          </cell>
          <cell r="CG354">
            <v>15017902484</v>
          </cell>
          <cell r="CH354">
            <v>44751</v>
          </cell>
          <cell r="CI354">
            <v>44934</v>
          </cell>
        </row>
        <row r="355">
          <cell r="B355" t="str">
            <v>租赁</v>
          </cell>
        </row>
        <row r="355">
          <cell r="F355" t="str">
            <v>深圳龙之宏科技有限公司</v>
          </cell>
          <cell r="G355" t="str">
            <v>360121197311162914</v>
          </cell>
          <cell r="H355">
            <v>13717075829</v>
          </cell>
          <cell r="I355" t="str">
            <v>网约车以租代购方案</v>
          </cell>
          <cell r="J355" t="str">
            <v>风神E70/DFM7001G1F1BEV</v>
          </cell>
          <cell r="K355" t="str">
            <v>深圳</v>
          </cell>
        </row>
        <row r="355">
          <cell r="M355" t="str">
            <v>深圳市龙华区大浪街道横朗社区华繁路110号嘉安达大厦613A</v>
          </cell>
          <cell r="N355" t="str">
            <v>张晓凤</v>
          </cell>
          <cell r="O355" t="str">
            <v>丁艺</v>
          </cell>
          <cell r="P355" t="str">
            <v>徐莹莹</v>
          </cell>
          <cell r="Q355" t="str">
            <v>熊长生</v>
          </cell>
          <cell r="R355">
            <v>13717075829</v>
          </cell>
        </row>
        <row r="355">
          <cell r="U355" t="str">
            <v>深圳市舒适捷汽车租赁有限公司</v>
          </cell>
        </row>
        <row r="355">
          <cell r="W355" t="str">
            <v>LDP31B961NG049293</v>
          </cell>
          <cell r="X355" t="str">
            <v>粤BDQ5630</v>
          </cell>
          <cell r="Y355" t="str">
            <v>862052211201092</v>
          </cell>
          <cell r="Z355">
            <v>45099</v>
          </cell>
          <cell r="AA355">
            <v>45111</v>
          </cell>
          <cell r="AB355" t="str">
            <v>2023/07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44754</v>
          </cell>
          <cell r="AI355">
            <v>44755</v>
          </cell>
          <cell r="AJ355">
            <v>44758</v>
          </cell>
        </row>
        <row r="355">
          <cell r="AL355" t="str">
            <v>无首付款</v>
          </cell>
        </row>
        <row r="355">
          <cell r="AO355">
            <v>2980</v>
          </cell>
          <cell r="AP355">
            <v>44791</v>
          </cell>
          <cell r="AQ355">
            <v>44852</v>
          </cell>
          <cell r="AR355">
            <v>2</v>
          </cell>
          <cell r="AS355">
            <v>5960</v>
          </cell>
          <cell r="AT355">
            <v>2</v>
          </cell>
          <cell r="AU355">
            <v>5960</v>
          </cell>
          <cell r="AV355" t="str">
            <v>正常</v>
          </cell>
          <cell r="AW355">
            <v>0</v>
          </cell>
          <cell r="AX355">
            <v>0</v>
          </cell>
          <cell r="AY355">
            <v>14309.78</v>
          </cell>
        </row>
        <row r="355">
          <cell r="BA355">
            <v>29</v>
          </cell>
          <cell r="BB355">
            <v>176.585862068965</v>
          </cell>
        </row>
        <row r="355"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15</v>
          </cell>
          <cell r="BJ355">
            <v>0</v>
          </cell>
          <cell r="BK355">
            <v>0</v>
          </cell>
          <cell r="BL355">
            <v>15</v>
          </cell>
          <cell r="BM355" t="str">
            <v>A(优质)</v>
          </cell>
        </row>
        <row r="355">
          <cell r="BO355" t="str">
            <v/>
          </cell>
          <cell r="BP355" t="str">
            <v/>
          </cell>
        </row>
        <row r="355">
          <cell r="BW355" t="str">
            <v/>
          </cell>
          <cell r="BX355">
            <v>44744</v>
          </cell>
          <cell r="BY355" t="str">
            <v/>
          </cell>
          <cell r="BZ355" t="str">
            <v/>
          </cell>
        </row>
        <row r="355">
          <cell r="CD355" t="str">
            <v>FET-FH-202206R0065</v>
          </cell>
          <cell r="CE355" t="str">
            <v>裴明</v>
          </cell>
          <cell r="CF355" t="str">
            <v>370921198904064295</v>
          </cell>
          <cell r="CG355">
            <v>17600338489</v>
          </cell>
          <cell r="CH355">
            <v>44756</v>
          </cell>
          <cell r="CI355">
            <v>44970</v>
          </cell>
        </row>
        <row r="356">
          <cell r="B356" t="str">
            <v>租赁</v>
          </cell>
        </row>
        <row r="356">
          <cell r="F356" t="str">
            <v>深圳龙之宏科技有限公司</v>
          </cell>
          <cell r="G356" t="str">
            <v>360121197311162914</v>
          </cell>
          <cell r="H356">
            <v>13717075829</v>
          </cell>
          <cell r="I356" t="str">
            <v>网约车以租代购方案</v>
          </cell>
          <cell r="J356" t="str">
            <v>风神E70/DFM7001G1F1BEV</v>
          </cell>
          <cell r="K356" t="str">
            <v>深圳</v>
          </cell>
        </row>
        <row r="356">
          <cell r="M356" t="str">
            <v>深圳市龙华区大浪街道横朗社区华繁路110号嘉安达大厦614A</v>
          </cell>
          <cell r="N356" t="str">
            <v>张晓凤</v>
          </cell>
          <cell r="O356" t="str">
            <v>丁艺</v>
          </cell>
          <cell r="P356" t="str">
            <v>徐莹莹</v>
          </cell>
          <cell r="Q356" t="str">
            <v>熊长生</v>
          </cell>
          <cell r="R356">
            <v>13717075829</v>
          </cell>
        </row>
        <row r="356">
          <cell r="U356" t="str">
            <v>深圳市舒适捷汽车租赁有限公司</v>
          </cell>
        </row>
        <row r="356">
          <cell r="W356" t="str">
            <v>LDP31B968NG049274</v>
          </cell>
          <cell r="X356" t="str">
            <v>粤BAW2563</v>
          </cell>
          <cell r="Y356" t="str">
            <v>862052211201191</v>
          </cell>
          <cell r="Z356">
            <v>45099</v>
          </cell>
          <cell r="AA356">
            <v>45111</v>
          </cell>
          <cell r="AB356" t="str">
            <v>2023/07</v>
          </cell>
          <cell r="AC356">
            <v>1</v>
          </cell>
          <cell r="AD356">
            <v>0</v>
          </cell>
          <cell r="AE356">
            <v>500</v>
          </cell>
          <cell r="AF356">
            <v>0</v>
          </cell>
          <cell r="AG356">
            <v>0</v>
          </cell>
          <cell r="AH356">
            <v>44754</v>
          </cell>
          <cell r="AI356">
            <v>44755</v>
          </cell>
          <cell r="AJ356">
            <v>44758</v>
          </cell>
        </row>
        <row r="356">
          <cell r="AL356" t="str">
            <v>无首付款</v>
          </cell>
        </row>
        <row r="356">
          <cell r="AO356">
            <v>2980</v>
          </cell>
          <cell r="AP356">
            <v>44791</v>
          </cell>
          <cell r="AQ356">
            <v>44852</v>
          </cell>
          <cell r="AR356">
            <v>2</v>
          </cell>
          <cell r="AS356">
            <v>5960</v>
          </cell>
          <cell r="AT356">
            <v>2</v>
          </cell>
          <cell r="AU356">
            <v>5960</v>
          </cell>
          <cell r="AV356" t="str">
            <v>正常</v>
          </cell>
          <cell r="AW356">
            <v>0</v>
          </cell>
          <cell r="AX356">
            <v>0</v>
          </cell>
          <cell r="AY356">
            <v>15413.04</v>
          </cell>
        </row>
        <row r="356">
          <cell r="BA356">
            <v>33</v>
          </cell>
          <cell r="BB356">
            <v>163.565757575758</v>
          </cell>
        </row>
        <row r="356">
          <cell r="BE356">
            <v>0</v>
          </cell>
          <cell r="BF356">
            <v>0</v>
          </cell>
          <cell r="BG356">
            <v>0</v>
          </cell>
          <cell r="BH356">
            <v>5</v>
          </cell>
          <cell r="BI356">
            <v>15</v>
          </cell>
          <cell r="BJ356">
            <v>0</v>
          </cell>
          <cell r="BK356">
            <v>0</v>
          </cell>
          <cell r="BL356">
            <v>20</v>
          </cell>
          <cell r="BM356" t="str">
            <v>A(优质)</v>
          </cell>
        </row>
        <row r="356">
          <cell r="BO356" t="str">
            <v/>
          </cell>
          <cell r="BP356" t="str">
            <v/>
          </cell>
        </row>
        <row r="356">
          <cell r="BW356" t="str">
            <v/>
          </cell>
          <cell r="BX356">
            <v>44744</v>
          </cell>
          <cell r="BY356" t="str">
            <v/>
          </cell>
          <cell r="BZ356" t="str">
            <v/>
          </cell>
        </row>
        <row r="356">
          <cell r="CD356" t="str">
            <v>FET-FH-202206R0065</v>
          </cell>
          <cell r="CE356" t="str">
            <v>姚洪</v>
          </cell>
          <cell r="CF356" t="str">
            <v>510227197810081774</v>
          </cell>
          <cell r="CG356">
            <v>13728704568</v>
          </cell>
          <cell r="CH356">
            <v>44754</v>
          </cell>
          <cell r="CI356">
            <v>44968</v>
          </cell>
        </row>
        <row r="357">
          <cell r="B357" t="str">
            <v>租赁</v>
          </cell>
        </row>
        <row r="357">
          <cell r="F357" t="str">
            <v>深圳龙之宏科技有限公司</v>
          </cell>
          <cell r="G357" t="str">
            <v>360121197311162914</v>
          </cell>
          <cell r="H357">
            <v>13717075829</v>
          </cell>
          <cell r="I357" t="str">
            <v>网约车以租代购方案</v>
          </cell>
          <cell r="J357" t="str">
            <v>风神E70/DFM7001G1F1BEV</v>
          </cell>
          <cell r="K357" t="str">
            <v>深圳</v>
          </cell>
        </row>
        <row r="357">
          <cell r="M357" t="str">
            <v>深圳市龙华区大浪街道横朗社区华繁路110号嘉安达大厦615A</v>
          </cell>
          <cell r="N357" t="str">
            <v>张晓凤</v>
          </cell>
          <cell r="O357" t="str">
            <v>丁艺</v>
          </cell>
          <cell r="P357" t="str">
            <v>徐莹莹</v>
          </cell>
          <cell r="Q357" t="str">
            <v>熊长生</v>
          </cell>
          <cell r="R357">
            <v>13717075829</v>
          </cell>
        </row>
        <row r="357">
          <cell r="U357" t="str">
            <v>深圳市舒适捷汽车租赁有限公司</v>
          </cell>
        </row>
        <row r="357">
          <cell r="W357" t="str">
            <v>LDP31B965NG049281</v>
          </cell>
          <cell r="X357" t="str">
            <v>粤BAG3341</v>
          </cell>
          <cell r="Y357" t="str">
            <v>862052151203147</v>
          </cell>
          <cell r="Z357">
            <v>45099</v>
          </cell>
          <cell r="AA357">
            <v>45111</v>
          </cell>
          <cell r="AB357" t="str">
            <v>2023/07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44754</v>
          </cell>
          <cell r="AI357">
            <v>44755</v>
          </cell>
          <cell r="AJ357">
            <v>44758</v>
          </cell>
        </row>
        <row r="357">
          <cell r="AL357" t="str">
            <v>无首付款</v>
          </cell>
        </row>
        <row r="357">
          <cell r="AO357">
            <v>2980</v>
          </cell>
          <cell r="AP357">
            <v>44791</v>
          </cell>
          <cell r="AQ357">
            <v>44852</v>
          </cell>
          <cell r="AR357">
            <v>2</v>
          </cell>
          <cell r="AS357">
            <v>5960</v>
          </cell>
          <cell r="AT357">
            <v>2</v>
          </cell>
          <cell r="AU357">
            <v>5960</v>
          </cell>
          <cell r="AV357" t="str">
            <v>正常</v>
          </cell>
          <cell r="AW357">
            <v>0</v>
          </cell>
          <cell r="AX357">
            <v>0</v>
          </cell>
          <cell r="AY357">
            <v>21553.77</v>
          </cell>
        </row>
        <row r="357">
          <cell r="BA357">
            <v>33</v>
          </cell>
          <cell r="BB357">
            <v>285.399696969697</v>
          </cell>
        </row>
        <row r="357"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15</v>
          </cell>
          <cell r="BJ357">
            <v>0</v>
          </cell>
          <cell r="BK357">
            <v>0</v>
          </cell>
          <cell r="BL357">
            <v>15</v>
          </cell>
          <cell r="BM357" t="str">
            <v>A(优质)</v>
          </cell>
        </row>
        <row r="357">
          <cell r="BO357" t="str">
            <v/>
          </cell>
          <cell r="BP357" t="str">
            <v/>
          </cell>
        </row>
        <row r="357">
          <cell r="BW357" t="str">
            <v/>
          </cell>
          <cell r="BX357">
            <v>44744</v>
          </cell>
          <cell r="BY357" t="str">
            <v/>
          </cell>
          <cell r="BZ357" t="str">
            <v/>
          </cell>
        </row>
        <row r="357">
          <cell r="CD357" t="str">
            <v>FET-FH-202206R0065</v>
          </cell>
          <cell r="CE357" t="str">
            <v>陆林青</v>
          </cell>
          <cell r="CF357" t="str">
            <v>450921198910260057</v>
          </cell>
          <cell r="CG357">
            <v>15220177174</v>
          </cell>
          <cell r="CH357">
            <v>44756</v>
          </cell>
          <cell r="CI357">
            <v>44846</v>
          </cell>
        </row>
        <row r="358">
          <cell r="B358" t="str">
            <v>租赁</v>
          </cell>
        </row>
        <row r="358">
          <cell r="F358" t="str">
            <v>深圳龙之宏科技有限公司</v>
          </cell>
          <cell r="G358" t="str">
            <v>360121197311162914</v>
          </cell>
          <cell r="H358">
            <v>13717075829</v>
          </cell>
          <cell r="I358" t="str">
            <v>网约车以租代购方案</v>
          </cell>
          <cell r="J358" t="str">
            <v>风神E70/DFM7001G1F1BEV</v>
          </cell>
          <cell r="K358" t="str">
            <v>深圳</v>
          </cell>
        </row>
        <row r="358">
          <cell r="M358" t="str">
            <v>深圳市龙华区大浪街道横朗社区华繁路110号嘉安达大厦616A</v>
          </cell>
          <cell r="N358" t="str">
            <v>张晓凤</v>
          </cell>
          <cell r="O358" t="str">
            <v>丁艺</v>
          </cell>
          <cell r="P358" t="str">
            <v>徐莹莹</v>
          </cell>
          <cell r="Q358" t="str">
            <v>熊长生</v>
          </cell>
          <cell r="R358">
            <v>13717075829</v>
          </cell>
        </row>
        <row r="358">
          <cell r="U358" t="str">
            <v>深圳市舒适捷汽车租赁有限公司</v>
          </cell>
        </row>
        <row r="358">
          <cell r="W358" t="str">
            <v>LDP31B964NG048848</v>
          </cell>
          <cell r="X358" t="str">
            <v>粤BDN6850</v>
          </cell>
          <cell r="Y358" t="str">
            <v>862052211201110</v>
          </cell>
          <cell r="Z358">
            <v>45099</v>
          </cell>
          <cell r="AA358">
            <v>45111</v>
          </cell>
          <cell r="AB358" t="str">
            <v>2023/07</v>
          </cell>
          <cell r="AC358">
            <v>4</v>
          </cell>
          <cell r="AD358">
            <v>9</v>
          </cell>
          <cell r="AE358">
            <v>2800</v>
          </cell>
          <cell r="AF358">
            <v>0</v>
          </cell>
          <cell r="AG358">
            <v>0</v>
          </cell>
          <cell r="AH358">
            <v>44754</v>
          </cell>
          <cell r="AI358">
            <v>44755</v>
          </cell>
          <cell r="AJ358">
            <v>44758</v>
          </cell>
        </row>
        <row r="358">
          <cell r="AL358" t="str">
            <v>无首付款</v>
          </cell>
        </row>
        <row r="358">
          <cell r="AO358">
            <v>2980</v>
          </cell>
          <cell r="AP358">
            <v>44791</v>
          </cell>
          <cell r="AQ358">
            <v>44852</v>
          </cell>
          <cell r="AR358">
            <v>2</v>
          </cell>
          <cell r="AS358">
            <v>5960</v>
          </cell>
          <cell r="AT358">
            <v>2</v>
          </cell>
          <cell r="AU358">
            <v>5960</v>
          </cell>
          <cell r="AV358" t="str">
            <v>正常</v>
          </cell>
          <cell r="AW358">
            <v>0</v>
          </cell>
          <cell r="AX358">
            <v>0</v>
          </cell>
          <cell r="AY358">
            <v>19890.03</v>
          </cell>
        </row>
        <row r="358">
          <cell r="BA358">
            <v>27</v>
          </cell>
          <cell r="BB358">
            <v>268.451481481481</v>
          </cell>
        </row>
        <row r="358">
          <cell r="BE358">
            <v>0</v>
          </cell>
          <cell r="BF358">
            <v>5</v>
          </cell>
          <cell r="BG358">
            <v>0</v>
          </cell>
          <cell r="BH358" t="str">
            <v/>
          </cell>
          <cell r="BI358">
            <v>15</v>
          </cell>
          <cell r="BJ358">
            <v>0</v>
          </cell>
          <cell r="BK358">
            <v>0</v>
          </cell>
          <cell r="BL358">
            <v>20</v>
          </cell>
          <cell r="BM358" t="str">
            <v>A(优质)</v>
          </cell>
        </row>
        <row r="358">
          <cell r="BO358" t="str">
            <v/>
          </cell>
          <cell r="BP358" t="str">
            <v/>
          </cell>
        </row>
        <row r="358">
          <cell r="BW358" t="str">
            <v/>
          </cell>
          <cell r="BX358">
            <v>44744</v>
          </cell>
          <cell r="BY358" t="str">
            <v/>
          </cell>
          <cell r="BZ358" t="str">
            <v/>
          </cell>
        </row>
        <row r="358">
          <cell r="CD358" t="str">
            <v>FET-FH-202206R0065</v>
          </cell>
          <cell r="CE358" t="str">
            <v>高飞飞</v>
          </cell>
          <cell r="CF358" t="str">
            <v>340822199112084634</v>
          </cell>
          <cell r="CG358">
            <v>13554890906</v>
          </cell>
          <cell r="CH358">
            <v>44746</v>
          </cell>
          <cell r="CI358">
            <v>45110</v>
          </cell>
        </row>
        <row r="359">
          <cell r="B359" t="str">
            <v>租赁</v>
          </cell>
        </row>
        <row r="359">
          <cell r="F359" t="str">
            <v>深圳龙之宏科技有限公司</v>
          </cell>
          <cell r="G359" t="str">
            <v>360121197311162914</v>
          </cell>
          <cell r="H359">
            <v>13717075829</v>
          </cell>
          <cell r="I359" t="str">
            <v>网约车以租代购方案</v>
          </cell>
          <cell r="J359" t="str">
            <v>风神E70/DFM7001G1F1BEV</v>
          </cell>
          <cell r="K359" t="str">
            <v>深圳</v>
          </cell>
        </row>
        <row r="359">
          <cell r="M359" t="str">
            <v>深圳市龙华区大浪街道横朗社区华繁路110号嘉安达大厦617A</v>
          </cell>
          <cell r="N359" t="str">
            <v>张晓凤</v>
          </cell>
          <cell r="O359" t="str">
            <v>丁艺</v>
          </cell>
          <cell r="P359" t="str">
            <v>徐莹莹</v>
          </cell>
          <cell r="Q359" t="str">
            <v>熊长生</v>
          </cell>
          <cell r="R359">
            <v>13717075829</v>
          </cell>
        </row>
        <row r="359">
          <cell r="U359" t="str">
            <v>深圳市舒适捷汽车租赁有限公司</v>
          </cell>
        </row>
        <row r="359">
          <cell r="W359" t="str">
            <v>LDP31B966NG049273</v>
          </cell>
          <cell r="X359" t="str">
            <v>粤BDN7165</v>
          </cell>
          <cell r="Y359" t="str">
            <v>862052211201886</v>
          </cell>
          <cell r="Z359">
            <v>45099</v>
          </cell>
          <cell r="AA359">
            <v>45111</v>
          </cell>
          <cell r="AB359" t="str">
            <v>2023/07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44754</v>
          </cell>
          <cell r="AI359">
            <v>44755</v>
          </cell>
          <cell r="AJ359">
            <v>44758</v>
          </cell>
        </row>
        <row r="359">
          <cell r="AL359" t="str">
            <v>无首付款</v>
          </cell>
        </row>
        <row r="359">
          <cell r="AO359">
            <v>2980</v>
          </cell>
          <cell r="AP359">
            <v>44791</v>
          </cell>
          <cell r="AQ359">
            <v>44852</v>
          </cell>
          <cell r="AR359">
            <v>2</v>
          </cell>
          <cell r="AS359">
            <v>5960</v>
          </cell>
          <cell r="AT359">
            <v>2</v>
          </cell>
          <cell r="AU359">
            <v>5960</v>
          </cell>
          <cell r="AV359" t="str">
            <v>正常</v>
          </cell>
          <cell r="AW359">
            <v>0</v>
          </cell>
          <cell r="AX359">
            <v>0</v>
          </cell>
          <cell r="AY359">
            <v>14228.49</v>
          </cell>
        </row>
        <row r="359">
          <cell r="BA359">
            <v>14</v>
          </cell>
          <cell r="BB359">
            <v>196.020714285714</v>
          </cell>
        </row>
        <row r="359">
          <cell r="BE359">
            <v>0</v>
          </cell>
          <cell r="BF359">
            <v>5</v>
          </cell>
          <cell r="BG359">
            <v>0</v>
          </cell>
          <cell r="BH359">
            <v>0</v>
          </cell>
          <cell r="BI359">
            <v>15</v>
          </cell>
          <cell r="BJ359">
            <v>0</v>
          </cell>
          <cell r="BK359">
            <v>0</v>
          </cell>
          <cell r="BL359">
            <v>20</v>
          </cell>
          <cell r="BM359" t="str">
            <v>A(优质)</v>
          </cell>
        </row>
        <row r="359">
          <cell r="BO359" t="str">
            <v/>
          </cell>
          <cell r="BP359" t="str">
            <v/>
          </cell>
        </row>
        <row r="359">
          <cell r="BW359" t="str">
            <v/>
          </cell>
          <cell r="BX359">
            <v>44744</v>
          </cell>
          <cell r="BY359" t="str">
            <v/>
          </cell>
          <cell r="BZ359" t="str">
            <v/>
          </cell>
        </row>
        <row r="359">
          <cell r="CD359" t="str">
            <v>FET-FH-202206R0065</v>
          </cell>
          <cell r="CE359" t="str">
            <v>李涛</v>
          </cell>
          <cell r="CF359" t="str">
            <v>362202198911060033</v>
          </cell>
          <cell r="CG359">
            <v>18529520029</v>
          </cell>
          <cell r="CH359">
            <v>44753</v>
          </cell>
          <cell r="CI359">
            <v>45117</v>
          </cell>
        </row>
        <row r="360">
          <cell r="B360" t="str">
            <v>租赁</v>
          </cell>
        </row>
        <row r="360">
          <cell r="F360" t="str">
            <v>深圳龙之宏科技有限公司</v>
          </cell>
          <cell r="G360" t="str">
            <v>360121197311162914</v>
          </cell>
          <cell r="H360">
            <v>13717075829</v>
          </cell>
          <cell r="I360" t="str">
            <v>网约车以租代购方案</v>
          </cell>
          <cell r="J360" t="str">
            <v>风神E70/DFM7001G1F1BEV</v>
          </cell>
          <cell r="K360" t="str">
            <v>深圳</v>
          </cell>
        </row>
        <row r="360">
          <cell r="M360" t="str">
            <v>深圳市龙华区大浪街道横朗社区华繁路110号嘉安达大厦618A</v>
          </cell>
          <cell r="N360" t="str">
            <v>张晓凤</v>
          </cell>
          <cell r="O360" t="str">
            <v>丁艺</v>
          </cell>
          <cell r="P360" t="str">
            <v>徐莹莹</v>
          </cell>
          <cell r="Q360" t="str">
            <v>熊长生</v>
          </cell>
          <cell r="R360">
            <v>13717075829</v>
          </cell>
        </row>
        <row r="360">
          <cell r="U360" t="str">
            <v>深圳市舒适捷汽车租赁有限公司</v>
          </cell>
        </row>
        <row r="360">
          <cell r="W360" t="str">
            <v>LDP31B968NG049260</v>
          </cell>
          <cell r="X360" t="str">
            <v>粤BDP4596</v>
          </cell>
          <cell r="Y360" t="str">
            <v>862052211201837</v>
          </cell>
          <cell r="Z360">
            <v>45099</v>
          </cell>
          <cell r="AA360">
            <v>45112</v>
          </cell>
          <cell r="AB360" t="str">
            <v>2023/07</v>
          </cell>
          <cell r="AC360">
            <v>1</v>
          </cell>
          <cell r="AD360">
            <v>3</v>
          </cell>
          <cell r="AE360">
            <v>200</v>
          </cell>
          <cell r="AF360">
            <v>0</v>
          </cell>
          <cell r="AG360">
            <v>0</v>
          </cell>
          <cell r="AH360">
            <v>44754</v>
          </cell>
          <cell r="AI360">
            <v>44755</v>
          </cell>
          <cell r="AJ360">
            <v>44758</v>
          </cell>
        </row>
        <row r="360">
          <cell r="AL360" t="str">
            <v>无首付款</v>
          </cell>
        </row>
        <row r="360">
          <cell r="AO360">
            <v>2980</v>
          </cell>
          <cell r="AP360">
            <v>44791</v>
          </cell>
          <cell r="AQ360">
            <v>44852</v>
          </cell>
          <cell r="AR360">
            <v>2</v>
          </cell>
          <cell r="AS360">
            <v>5960</v>
          </cell>
          <cell r="AT360">
            <v>2</v>
          </cell>
          <cell r="AU360">
            <v>5960</v>
          </cell>
          <cell r="AV360" t="str">
            <v>正常</v>
          </cell>
          <cell r="AW360">
            <v>0</v>
          </cell>
          <cell r="AX360">
            <v>0</v>
          </cell>
          <cell r="AY360">
            <v>16896.92</v>
          </cell>
        </row>
        <row r="360">
          <cell r="BA360">
            <v>30</v>
          </cell>
          <cell r="BB360">
            <v>274.436666666667</v>
          </cell>
        </row>
        <row r="360">
          <cell r="BE360">
            <v>0</v>
          </cell>
          <cell r="BF360">
            <v>0</v>
          </cell>
          <cell r="BG360">
            <v>0</v>
          </cell>
          <cell r="BH360">
            <v>5</v>
          </cell>
          <cell r="BI360">
            <v>15</v>
          </cell>
          <cell r="BJ360">
            <v>0</v>
          </cell>
          <cell r="BK360">
            <v>0</v>
          </cell>
          <cell r="BL360">
            <v>20</v>
          </cell>
          <cell r="BM360" t="str">
            <v>A(优质)</v>
          </cell>
        </row>
        <row r="360">
          <cell r="BO360" t="str">
            <v/>
          </cell>
          <cell r="BP360" t="str">
            <v/>
          </cell>
        </row>
        <row r="360">
          <cell r="BW360" t="str">
            <v/>
          </cell>
          <cell r="BX360">
            <v>44744</v>
          </cell>
          <cell r="BY360" t="str">
            <v/>
          </cell>
          <cell r="BZ360" t="str">
            <v/>
          </cell>
        </row>
        <row r="360">
          <cell r="CD360" t="str">
            <v>FET-FH-202206R0065</v>
          </cell>
          <cell r="CE360" t="str">
            <v>陈来祥</v>
          </cell>
          <cell r="CF360" t="str">
            <v>432522197005176419</v>
          </cell>
          <cell r="CG360">
            <v>17841109882</v>
          </cell>
          <cell r="CH360">
            <v>44764</v>
          </cell>
          <cell r="CI360">
            <v>45037</v>
          </cell>
        </row>
        <row r="361">
          <cell r="B361" t="str">
            <v>租赁</v>
          </cell>
        </row>
        <row r="361">
          <cell r="F361" t="str">
            <v>深圳龙之宏科技有限公司</v>
          </cell>
          <cell r="G361" t="str">
            <v>360121197311162914</v>
          </cell>
          <cell r="H361">
            <v>13717075829</v>
          </cell>
          <cell r="I361" t="str">
            <v>网约车以租代购方案</v>
          </cell>
          <cell r="J361" t="str">
            <v>风神E70/DFM7001G1F1BEV</v>
          </cell>
          <cell r="K361" t="str">
            <v>深圳</v>
          </cell>
        </row>
        <row r="361">
          <cell r="M361" t="str">
            <v>深圳市龙华区大浪街道横朗社区华繁路110号嘉安达大厦619A</v>
          </cell>
          <cell r="N361" t="str">
            <v>张晓凤</v>
          </cell>
          <cell r="O361" t="str">
            <v>丁艺</v>
          </cell>
          <cell r="P361" t="str">
            <v>徐莹莹</v>
          </cell>
          <cell r="Q361" t="str">
            <v>熊长生</v>
          </cell>
          <cell r="R361">
            <v>13717075829</v>
          </cell>
        </row>
        <row r="361">
          <cell r="U361" t="str">
            <v>深圳市舒适捷汽车租赁有限公司</v>
          </cell>
        </row>
        <row r="361">
          <cell r="W361" t="str">
            <v>LDP31B966NG049287</v>
          </cell>
          <cell r="X361" t="str">
            <v>粤BDQ6755</v>
          </cell>
          <cell r="Y361" t="str">
            <v>862052211200386</v>
          </cell>
          <cell r="Z361">
            <v>45099</v>
          </cell>
          <cell r="AA361">
            <v>45111</v>
          </cell>
          <cell r="AB361" t="str">
            <v>2023/07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44754</v>
          </cell>
          <cell r="AI361">
            <v>44755</v>
          </cell>
          <cell r="AJ361">
            <v>44758</v>
          </cell>
        </row>
        <row r="361">
          <cell r="AL361" t="str">
            <v>无首付款</v>
          </cell>
        </row>
        <row r="361">
          <cell r="AO361">
            <v>2980</v>
          </cell>
          <cell r="AP361">
            <v>44791</v>
          </cell>
          <cell r="AQ361">
            <v>44852</v>
          </cell>
          <cell r="AR361">
            <v>2</v>
          </cell>
          <cell r="AS361">
            <v>5960</v>
          </cell>
          <cell r="AT361">
            <v>2</v>
          </cell>
          <cell r="AU361">
            <v>5960</v>
          </cell>
          <cell r="AV361" t="str">
            <v>正常</v>
          </cell>
          <cell r="AW361">
            <v>0</v>
          </cell>
          <cell r="AX361">
            <v>0</v>
          </cell>
          <cell r="AY361">
            <v>21975.44</v>
          </cell>
        </row>
        <row r="361">
          <cell r="BA361">
            <v>34</v>
          </cell>
          <cell r="BB361">
            <v>233.04</v>
          </cell>
        </row>
        <row r="361"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15</v>
          </cell>
          <cell r="BJ361">
            <v>0</v>
          </cell>
          <cell r="BK361">
            <v>0</v>
          </cell>
          <cell r="BL361">
            <v>15</v>
          </cell>
          <cell r="BM361" t="str">
            <v>A(优质)</v>
          </cell>
        </row>
        <row r="361">
          <cell r="BO361" t="str">
            <v/>
          </cell>
          <cell r="BP361" t="str">
            <v/>
          </cell>
        </row>
        <row r="361">
          <cell r="BW361" t="str">
            <v/>
          </cell>
          <cell r="BX361">
            <v>44744</v>
          </cell>
          <cell r="BY361" t="str">
            <v/>
          </cell>
          <cell r="BZ361" t="str">
            <v/>
          </cell>
        </row>
        <row r="361">
          <cell r="CD361" t="str">
            <v>FET-FH-202206R0065</v>
          </cell>
          <cell r="CE361" t="str">
            <v>林坚鹏</v>
          </cell>
          <cell r="CF361" t="str">
            <v>440524197404281817</v>
          </cell>
          <cell r="CG361">
            <v>13790877902</v>
          </cell>
          <cell r="CH361">
            <v>44754</v>
          </cell>
          <cell r="CI361">
            <v>44968</v>
          </cell>
        </row>
        <row r="362">
          <cell r="B362" t="str">
            <v>租赁</v>
          </cell>
        </row>
        <row r="362">
          <cell r="F362" t="str">
            <v>深圳龙之宏科技有限公司</v>
          </cell>
          <cell r="G362" t="str">
            <v>360121197311162914</v>
          </cell>
          <cell r="H362">
            <v>13717075829</v>
          </cell>
          <cell r="I362" t="str">
            <v>网约车以租代购方案</v>
          </cell>
          <cell r="J362" t="str">
            <v>风神E70/DFM7001G1F1BEV</v>
          </cell>
          <cell r="K362" t="str">
            <v>深圳</v>
          </cell>
        </row>
        <row r="362">
          <cell r="M362" t="str">
            <v>深圳市龙华区大浪街道横朗社区华繁路110号嘉安达大厦620A</v>
          </cell>
          <cell r="N362" t="str">
            <v>张晓凤</v>
          </cell>
          <cell r="O362" t="str">
            <v>丁艺</v>
          </cell>
          <cell r="P362" t="str">
            <v>徐莹莹</v>
          </cell>
          <cell r="Q362" t="str">
            <v>熊长生</v>
          </cell>
          <cell r="R362">
            <v>13717075829</v>
          </cell>
        </row>
        <row r="362">
          <cell r="U362" t="str">
            <v>深圳市舒适捷汽车租赁有限公司</v>
          </cell>
        </row>
        <row r="362">
          <cell r="W362" t="str">
            <v>LDP31B962NG049299</v>
          </cell>
          <cell r="X362" t="str">
            <v>粤BDA6459</v>
          </cell>
          <cell r="Y362" t="str">
            <v>862052211201103</v>
          </cell>
          <cell r="Z362">
            <v>45099</v>
          </cell>
          <cell r="AA362">
            <v>45111</v>
          </cell>
          <cell r="AB362" t="str">
            <v>2023/07</v>
          </cell>
          <cell r="AC362">
            <v>1</v>
          </cell>
          <cell r="AD362">
            <v>0</v>
          </cell>
          <cell r="AE362">
            <v>300</v>
          </cell>
          <cell r="AF362">
            <v>0</v>
          </cell>
          <cell r="AG362">
            <v>0</v>
          </cell>
          <cell r="AH362">
            <v>44754</v>
          </cell>
          <cell r="AI362">
            <v>44755</v>
          </cell>
          <cell r="AJ362">
            <v>44758</v>
          </cell>
        </row>
        <row r="362">
          <cell r="AL362" t="str">
            <v>无首付款</v>
          </cell>
        </row>
        <row r="362">
          <cell r="AO362">
            <v>2980</v>
          </cell>
          <cell r="AP362">
            <v>44791</v>
          </cell>
          <cell r="AQ362">
            <v>44852</v>
          </cell>
          <cell r="AR362">
            <v>2</v>
          </cell>
          <cell r="AS362">
            <v>5960</v>
          </cell>
          <cell r="AT362">
            <v>2</v>
          </cell>
          <cell r="AU362">
            <v>5960</v>
          </cell>
          <cell r="AV362" t="str">
            <v>正常</v>
          </cell>
          <cell r="AW362">
            <v>0</v>
          </cell>
          <cell r="AX362">
            <v>0</v>
          </cell>
          <cell r="AY362">
            <v>20361.77</v>
          </cell>
        </row>
        <row r="362">
          <cell r="BA362">
            <v>32</v>
          </cell>
          <cell r="BB362">
            <v>246.1140625</v>
          </cell>
        </row>
        <row r="362">
          <cell r="BE362">
            <v>0</v>
          </cell>
          <cell r="BF362">
            <v>0</v>
          </cell>
          <cell r="BG362">
            <v>0</v>
          </cell>
          <cell r="BH362">
            <v>5</v>
          </cell>
          <cell r="BI362">
            <v>15</v>
          </cell>
          <cell r="BJ362">
            <v>0</v>
          </cell>
          <cell r="BK362">
            <v>0</v>
          </cell>
          <cell r="BL362">
            <v>20</v>
          </cell>
          <cell r="BM362" t="str">
            <v>A(优质)</v>
          </cell>
        </row>
        <row r="362">
          <cell r="BO362" t="str">
            <v/>
          </cell>
          <cell r="BP362" t="str">
            <v/>
          </cell>
        </row>
        <row r="362">
          <cell r="BW362" t="str">
            <v/>
          </cell>
          <cell r="BX362">
            <v>44744</v>
          </cell>
          <cell r="BY362" t="str">
            <v/>
          </cell>
          <cell r="BZ362" t="str">
            <v/>
          </cell>
        </row>
        <row r="362">
          <cell r="CD362" t="str">
            <v>FET-FH-202206R0065</v>
          </cell>
          <cell r="CE362" t="str">
            <v>祝全银</v>
          </cell>
          <cell r="CF362" t="str">
            <v>430581198911303590</v>
          </cell>
          <cell r="CG362">
            <v>13076666227</v>
          </cell>
          <cell r="CH362">
            <v>44756</v>
          </cell>
          <cell r="CI362">
            <v>45030</v>
          </cell>
        </row>
        <row r="363">
          <cell r="B363" t="str">
            <v>租赁</v>
          </cell>
        </row>
        <row r="363">
          <cell r="F363" t="str">
            <v>深圳龙之宏科技有限公司</v>
          </cell>
          <cell r="G363" t="str">
            <v>360121197311162914</v>
          </cell>
          <cell r="H363">
            <v>13717075829</v>
          </cell>
          <cell r="I363" t="str">
            <v>网约车以租代购方案</v>
          </cell>
          <cell r="J363" t="str">
            <v>风神E70/DFM7001G1F1BEV</v>
          </cell>
          <cell r="K363" t="str">
            <v>深圳</v>
          </cell>
        </row>
        <row r="363">
          <cell r="M363" t="str">
            <v>深圳市龙华区大浪街道横朗社区华繁路110号嘉安达大厦621A</v>
          </cell>
          <cell r="N363" t="str">
            <v>张晓凤</v>
          </cell>
          <cell r="O363" t="str">
            <v>丁艺</v>
          </cell>
          <cell r="P363" t="str">
            <v>徐莹莹</v>
          </cell>
          <cell r="Q363" t="str">
            <v>熊长生</v>
          </cell>
          <cell r="R363">
            <v>13717075829</v>
          </cell>
        </row>
        <row r="363">
          <cell r="U363" t="str">
            <v>深圳市舒适捷汽车租赁有限公司</v>
          </cell>
        </row>
        <row r="363">
          <cell r="W363" t="str">
            <v>LDP31B964NG049272</v>
          </cell>
          <cell r="X363" t="str">
            <v>粤BDM6820</v>
          </cell>
          <cell r="Y363" t="str">
            <v>862052211201157</v>
          </cell>
          <cell r="Z363">
            <v>45099</v>
          </cell>
          <cell r="AA363">
            <v>45112</v>
          </cell>
          <cell r="AB363" t="str">
            <v>2023/07</v>
          </cell>
          <cell r="AC363">
            <v>1</v>
          </cell>
          <cell r="AD363">
            <v>3</v>
          </cell>
          <cell r="AE363">
            <v>300</v>
          </cell>
          <cell r="AF363">
            <v>0</v>
          </cell>
          <cell r="AG363">
            <v>0</v>
          </cell>
          <cell r="AH363">
            <v>44754</v>
          </cell>
          <cell r="AI363">
            <v>44755</v>
          </cell>
          <cell r="AJ363">
            <v>44758</v>
          </cell>
        </row>
        <row r="363">
          <cell r="AL363" t="str">
            <v>无首付款</v>
          </cell>
        </row>
        <row r="363">
          <cell r="AO363">
            <v>2980</v>
          </cell>
          <cell r="AP363">
            <v>44791</v>
          </cell>
          <cell r="AQ363">
            <v>44852</v>
          </cell>
          <cell r="AR363">
            <v>2</v>
          </cell>
          <cell r="AS363">
            <v>5960</v>
          </cell>
          <cell r="AT363">
            <v>2</v>
          </cell>
          <cell r="AU363">
            <v>5960</v>
          </cell>
          <cell r="AV363" t="str">
            <v>正常</v>
          </cell>
          <cell r="AW363">
            <v>0</v>
          </cell>
          <cell r="AX363">
            <v>0</v>
          </cell>
          <cell r="AY363">
            <v>13417.2</v>
          </cell>
        </row>
        <row r="363">
          <cell r="BA363">
            <v>29</v>
          </cell>
          <cell r="BB363">
            <v>156.07724137931</v>
          </cell>
        </row>
        <row r="363">
          <cell r="BE363">
            <v>0</v>
          </cell>
          <cell r="BF363">
            <v>0</v>
          </cell>
          <cell r="BG363">
            <v>0</v>
          </cell>
          <cell r="BH363">
            <v>5</v>
          </cell>
          <cell r="BI363">
            <v>15</v>
          </cell>
          <cell r="BJ363">
            <v>0</v>
          </cell>
          <cell r="BK363">
            <v>0</v>
          </cell>
          <cell r="BL363">
            <v>20</v>
          </cell>
          <cell r="BM363" t="str">
            <v>A(优质)</v>
          </cell>
        </row>
        <row r="363">
          <cell r="BO363" t="str">
            <v/>
          </cell>
          <cell r="BP363" t="str">
            <v/>
          </cell>
        </row>
        <row r="363">
          <cell r="BW363" t="str">
            <v/>
          </cell>
          <cell r="BX363">
            <v>44744</v>
          </cell>
          <cell r="BY363" t="str">
            <v/>
          </cell>
          <cell r="BZ363" t="str">
            <v/>
          </cell>
        </row>
        <row r="363">
          <cell r="CD363" t="str">
            <v>FET-FH-202206R0065</v>
          </cell>
          <cell r="CE363" t="str">
            <v>梁学武</v>
          </cell>
          <cell r="CF363" t="str">
            <v>450924199504024714</v>
          </cell>
          <cell r="CG363">
            <v>15013558821</v>
          </cell>
          <cell r="CH363">
            <v>44753</v>
          </cell>
          <cell r="CI363">
            <v>44936</v>
          </cell>
        </row>
        <row r="364">
          <cell r="B364" t="str">
            <v>租赁</v>
          </cell>
        </row>
        <row r="364">
          <cell r="F364" t="str">
            <v>深圳龙之宏科技有限公司</v>
          </cell>
          <cell r="G364" t="str">
            <v>360121197311162914</v>
          </cell>
          <cell r="H364">
            <v>13717075829</v>
          </cell>
          <cell r="I364" t="str">
            <v>网约车以租代购方案</v>
          </cell>
          <cell r="J364" t="str">
            <v>风神E70/DFM7001G1F1BEV</v>
          </cell>
          <cell r="K364" t="str">
            <v>深圳</v>
          </cell>
        </row>
        <row r="364">
          <cell r="M364" t="str">
            <v>深圳市龙华区大浪街道横朗社区华繁路110号嘉安达大厦622A</v>
          </cell>
          <cell r="N364" t="str">
            <v>张晓凤</v>
          </cell>
          <cell r="O364" t="str">
            <v>丁艺</v>
          </cell>
          <cell r="P364" t="str">
            <v>徐莹莹</v>
          </cell>
          <cell r="Q364" t="str">
            <v>熊长生</v>
          </cell>
          <cell r="R364">
            <v>13717075829</v>
          </cell>
        </row>
        <row r="364">
          <cell r="U364" t="str">
            <v>深圳市舒适捷汽车租赁有限公司</v>
          </cell>
        </row>
        <row r="364">
          <cell r="W364" t="str">
            <v>LDP31B960NG049267</v>
          </cell>
          <cell r="X364" t="str">
            <v>粤BDU9023</v>
          </cell>
          <cell r="Y364" t="str">
            <v>862052211201773</v>
          </cell>
          <cell r="Z364">
            <v>45099</v>
          </cell>
          <cell r="AA364">
            <v>45112</v>
          </cell>
          <cell r="AB364" t="str">
            <v>2023/07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44754</v>
          </cell>
          <cell r="AI364">
            <v>44755</v>
          </cell>
          <cell r="AJ364">
            <v>44758</v>
          </cell>
        </row>
        <row r="364">
          <cell r="AL364" t="str">
            <v>无首付款</v>
          </cell>
        </row>
        <row r="364">
          <cell r="AO364">
            <v>2980</v>
          </cell>
          <cell r="AP364">
            <v>44791</v>
          </cell>
          <cell r="AQ364">
            <v>44852</v>
          </cell>
          <cell r="AR364">
            <v>2</v>
          </cell>
          <cell r="AS364">
            <v>5960</v>
          </cell>
          <cell r="AT364">
            <v>2</v>
          </cell>
          <cell r="AU364">
            <v>5960</v>
          </cell>
          <cell r="AV364" t="str">
            <v>正常</v>
          </cell>
          <cell r="AW364">
            <v>0</v>
          </cell>
          <cell r="AX364">
            <v>0</v>
          </cell>
          <cell r="AY364">
            <v>25750.77</v>
          </cell>
        </row>
        <row r="364">
          <cell r="BA364">
            <v>29</v>
          </cell>
          <cell r="BB364">
            <v>320.127586206897</v>
          </cell>
        </row>
        <row r="364"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15</v>
          </cell>
          <cell r="BJ364">
            <v>0</v>
          </cell>
          <cell r="BK364">
            <v>0</v>
          </cell>
          <cell r="BL364">
            <v>15</v>
          </cell>
          <cell r="BM364" t="str">
            <v>A(优质)</v>
          </cell>
        </row>
        <row r="364">
          <cell r="BO364" t="str">
            <v/>
          </cell>
          <cell r="BP364" t="str">
            <v/>
          </cell>
        </row>
        <row r="364">
          <cell r="BW364" t="str">
            <v/>
          </cell>
          <cell r="BX364">
            <v>44744</v>
          </cell>
          <cell r="BY364" t="str">
            <v/>
          </cell>
          <cell r="BZ364" t="str">
            <v/>
          </cell>
        </row>
        <row r="364">
          <cell r="CD364" t="str">
            <v>FET-FH-202206R0065</v>
          </cell>
          <cell r="CE364" t="str">
            <v>高辉龙</v>
          </cell>
          <cell r="CF364" t="str">
            <v>511303199205035619</v>
          </cell>
          <cell r="CG364">
            <v>15281744920</v>
          </cell>
          <cell r="CH364">
            <v>44758</v>
          </cell>
          <cell r="CI364">
            <v>44972</v>
          </cell>
        </row>
        <row r="365">
          <cell r="B365" t="str">
            <v>租赁</v>
          </cell>
        </row>
        <row r="365">
          <cell r="F365" t="str">
            <v>深圳龙之宏科技有限公司</v>
          </cell>
          <cell r="G365" t="str">
            <v>360121197311162914</v>
          </cell>
          <cell r="H365">
            <v>13717075829</v>
          </cell>
          <cell r="I365" t="str">
            <v>网约车以租代购方案</v>
          </cell>
          <cell r="J365" t="str">
            <v>风神E70/DFM7001G1F1BEV</v>
          </cell>
          <cell r="K365" t="str">
            <v>深圳</v>
          </cell>
        </row>
        <row r="365">
          <cell r="M365" t="str">
            <v>深圳市龙华区大浪街道横朗社区华繁路110号嘉安达大厦623A</v>
          </cell>
          <cell r="N365" t="str">
            <v>张晓凤</v>
          </cell>
          <cell r="O365" t="str">
            <v>丁艺</v>
          </cell>
          <cell r="P365" t="str">
            <v>徐莹莹</v>
          </cell>
          <cell r="Q365" t="str">
            <v>熊长生</v>
          </cell>
          <cell r="R365">
            <v>13717075829</v>
          </cell>
        </row>
        <row r="365">
          <cell r="U365" t="str">
            <v>深圳市舒适捷汽车租赁有限公司</v>
          </cell>
        </row>
        <row r="365">
          <cell r="W365" t="str">
            <v>LDP31B964NG048851</v>
          </cell>
          <cell r="X365" t="str">
            <v>粤BDJ7875</v>
          </cell>
          <cell r="Y365" t="str">
            <v>862052211201049</v>
          </cell>
          <cell r="Z365">
            <v>45099</v>
          </cell>
          <cell r="AA365">
            <v>45112</v>
          </cell>
          <cell r="AB365" t="str">
            <v>2023/07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44754</v>
          </cell>
          <cell r="AI365">
            <v>44755</v>
          </cell>
          <cell r="AJ365">
            <v>44758</v>
          </cell>
        </row>
        <row r="365">
          <cell r="AL365" t="str">
            <v>无首付款</v>
          </cell>
        </row>
        <row r="365">
          <cell r="AO365">
            <v>2980</v>
          </cell>
          <cell r="AP365">
            <v>44791</v>
          </cell>
          <cell r="AQ365">
            <v>44852</v>
          </cell>
          <cell r="AR365">
            <v>2</v>
          </cell>
          <cell r="AS365">
            <v>5960</v>
          </cell>
          <cell r="AT365">
            <v>2</v>
          </cell>
          <cell r="AU365">
            <v>5960</v>
          </cell>
          <cell r="AV365" t="str">
            <v>正常</v>
          </cell>
          <cell r="AW365">
            <v>0</v>
          </cell>
          <cell r="AX365">
            <v>0</v>
          </cell>
          <cell r="AY365">
            <v>22550.98</v>
          </cell>
        </row>
        <row r="365">
          <cell r="BA365">
            <v>32</v>
          </cell>
          <cell r="BB365">
            <v>259.2040625</v>
          </cell>
        </row>
        <row r="365"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15</v>
          </cell>
          <cell r="BJ365">
            <v>0</v>
          </cell>
          <cell r="BK365">
            <v>0</v>
          </cell>
          <cell r="BL365">
            <v>15</v>
          </cell>
          <cell r="BM365" t="str">
            <v>A(优质)</v>
          </cell>
        </row>
        <row r="365">
          <cell r="BO365" t="str">
            <v/>
          </cell>
          <cell r="BP365" t="str">
            <v/>
          </cell>
        </row>
        <row r="365">
          <cell r="BW365" t="str">
            <v/>
          </cell>
          <cell r="BX365">
            <v>44744</v>
          </cell>
          <cell r="BY365" t="str">
            <v/>
          </cell>
          <cell r="BZ365" t="str">
            <v/>
          </cell>
        </row>
        <row r="365">
          <cell r="CD365" t="str">
            <v>FET-FH-202206R0065</v>
          </cell>
          <cell r="CE365" t="str">
            <v>赵正旺</v>
          </cell>
          <cell r="CF365" t="str">
            <v>510922197702242354</v>
          </cell>
          <cell r="CG365">
            <v>13682371241</v>
          </cell>
          <cell r="CH365">
            <v>44756</v>
          </cell>
          <cell r="CI365">
            <v>45029</v>
          </cell>
        </row>
        <row r="366">
          <cell r="B366" t="str">
            <v>租赁</v>
          </cell>
        </row>
        <row r="366">
          <cell r="F366" t="str">
            <v>深圳龙之宏科技有限公司</v>
          </cell>
          <cell r="G366" t="str">
            <v>360121197311162914</v>
          </cell>
          <cell r="H366">
            <v>13717075829</v>
          </cell>
          <cell r="I366" t="str">
            <v>网约车以租代购方案</v>
          </cell>
          <cell r="J366" t="str">
            <v>风神E70/DFM7001G1F1BEV</v>
          </cell>
          <cell r="K366" t="str">
            <v>深圳</v>
          </cell>
        </row>
        <row r="366">
          <cell r="M366" t="str">
            <v>深圳市龙华区大浪街道横朗社区华繁路110号嘉安达大厦624A</v>
          </cell>
          <cell r="N366" t="str">
            <v>张晓凤</v>
          </cell>
          <cell r="O366" t="str">
            <v>丁艺</v>
          </cell>
          <cell r="P366" t="str">
            <v>徐莹莹</v>
          </cell>
          <cell r="Q366" t="str">
            <v>熊长生</v>
          </cell>
          <cell r="R366">
            <v>13717075829</v>
          </cell>
        </row>
        <row r="366">
          <cell r="U366" t="str">
            <v>深圳市舒适捷汽车租赁有限公司</v>
          </cell>
        </row>
        <row r="366">
          <cell r="W366" t="str">
            <v>LDP31B967NG049282</v>
          </cell>
          <cell r="X366" t="str">
            <v>粤BDL8725</v>
          </cell>
          <cell r="Y366" t="str">
            <v>862052211201173</v>
          </cell>
          <cell r="Z366">
            <v>45099</v>
          </cell>
          <cell r="AA366">
            <v>45111</v>
          </cell>
          <cell r="AB366" t="str">
            <v>2023/07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44754</v>
          </cell>
          <cell r="AI366">
            <v>44755</v>
          </cell>
          <cell r="AJ366">
            <v>44758</v>
          </cell>
        </row>
        <row r="366">
          <cell r="AL366" t="str">
            <v>无首付款</v>
          </cell>
        </row>
        <row r="366">
          <cell r="AO366">
            <v>2980</v>
          </cell>
          <cell r="AP366">
            <v>44791</v>
          </cell>
          <cell r="AQ366">
            <v>44852</v>
          </cell>
          <cell r="AR366">
            <v>2</v>
          </cell>
          <cell r="AS366">
            <v>5960</v>
          </cell>
          <cell r="AT366">
            <v>2</v>
          </cell>
          <cell r="AU366">
            <v>5960</v>
          </cell>
          <cell r="AV366" t="str">
            <v>正常</v>
          </cell>
          <cell r="AW366">
            <v>0</v>
          </cell>
          <cell r="AX366">
            <v>0</v>
          </cell>
          <cell r="AY366">
            <v>15993.01</v>
          </cell>
        </row>
        <row r="366">
          <cell r="BA366">
            <v>28</v>
          </cell>
          <cell r="BB366">
            <v>255.669285714286</v>
          </cell>
        </row>
        <row r="366"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15</v>
          </cell>
          <cell r="BJ366">
            <v>0</v>
          </cell>
          <cell r="BK366">
            <v>0</v>
          </cell>
          <cell r="BL366">
            <v>15</v>
          </cell>
          <cell r="BM366" t="str">
            <v>A(优质)</v>
          </cell>
        </row>
        <row r="366">
          <cell r="BO366" t="str">
            <v/>
          </cell>
          <cell r="BP366" t="str">
            <v/>
          </cell>
        </row>
        <row r="366">
          <cell r="BW366" t="str">
            <v/>
          </cell>
          <cell r="BX366">
            <v>44744</v>
          </cell>
          <cell r="BY366" t="str">
            <v/>
          </cell>
          <cell r="BZ366" t="str">
            <v/>
          </cell>
        </row>
        <row r="366">
          <cell r="CD366" t="str">
            <v>FET-FH-202206R0065</v>
          </cell>
          <cell r="CE366" t="str">
            <v>彭华荣</v>
          </cell>
          <cell r="CF366" t="str">
            <v>441521199411171334</v>
          </cell>
          <cell r="CG366">
            <v>13432760895</v>
          </cell>
          <cell r="CH366">
            <v>44763</v>
          </cell>
          <cell r="CI366">
            <v>44947</v>
          </cell>
        </row>
        <row r="367">
          <cell r="B367" t="str">
            <v>租赁</v>
          </cell>
        </row>
        <row r="367">
          <cell r="F367" t="str">
            <v>深圳龙之宏科技有限公司</v>
          </cell>
          <cell r="G367" t="str">
            <v>360121197311162914</v>
          </cell>
          <cell r="H367">
            <v>13717075829</v>
          </cell>
          <cell r="I367" t="str">
            <v>网约车以租代购方案</v>
          </cell>
          <cell r="J367" t="str">
            <v>风神E70/DFM7001G1F1BEV</v>
          </cell>
          <cell r="K367" t="str">
            <v>深圳</v>
          </cell>
        </row>
        <row r="367">
          <cell r="M367" t="str">
            <v>深圳市龙华区大浪街道横朗社区华繁路110号嘉安达大厦625A</v>
          </cell>
          <cell r="N367" t="str">
            <v>张晓凤</v>
          </cell>
          <cell r="O367" t="str">
            <v>丁艺</v>
          </cell>
          <cell r="P367" t="str">
            <v>徐莹莹</v>
          </cell>
          <cell r="Q367" t="str">
            <v>熊长生</v>
          </cell>
          <cell r="R367">
            <v>13717075829</v>
          </cell>
        </row>
        <row r="367">
          <cell r="U367" t="str">
            <v>深圳市舒适捷汽车租赁有限公司</v>
          </cell>
        </row>
        <row r="367">
          <cell r="W367" t="str">
            <v>LDP31B960NG048474</v>
          </cell>
          <cell r="X367" t="str">
            <v>粤BDR9198</v>
          </cell>
          <cell r="Y367" t="str">
            <v>862052211201875</v>
          </cell>
          <cell r="Z367">
            <v>45099</v>
          </cell>
          <cell r="AA367">
            <v>45112</v>
          </cell>
          <cell r="AB367" t="str">
            <v>2023/07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44754</v>
          </cell>
          <cell r="AI367">
            <v>44755</v>
          </cell>
          <cell r="AJ367">
            <v>44758</v>
          </cell>
        </row>
        <row r="367">
          <cell r="AL367" t="str">
            <v>无首付款</v>
          </cell>
        </row>
        <row r="367">
          <cell r="AO367">
            <v>2980</v>
          </cell>
          <cell r="AP367">
            <v>44791</v>
          </cell>
          <cell r="AQ367">
            <v>44852</v>
          </cell>
          <cell r="AR367">
            <v>2</v>
          </cell>
          <cell r="AS367">
            <v>5960</v>
          </cell>
          <cell r="AT367">
            <v>2</v>
          </cell>
          <cell r="AU367">
            <v>5960</v>
          </cell>
          <cell r="AV367" t="str">
            <v>正常</v>
          </cell>
          <cell r="AW367">
            <v>0</v>
          </cell>
          <cell r="AX367">
            <v>0</v>
          </cell>
          <cell r="AY367">
            <v>11562.16</v>
          </cell>
        </row>
        <row r="367">
          <cell r="BA367">
            <v>31</v>
          </cell>
          <cell r="BB367">
            <v>163.472580645161</v>
          </cell>
        </row>
        <row r="367"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15</v>
          </cell>
          <cell r="BJ367">
            <v>0</v>
          </cell>
          <cell r="BK367">
            <v>0</v>
          </cell>
          <cell r="BL367">
            <v>15</v>
          </cell>
          <cell r="BM367" t="str">
            <v>A(优质)</v>
          </cell>
        </row>
        <row r="367">
          <cell r="BO367" t="str">
            <v/>
          </cell>
          <cell r="BP367" t="str">
            <v/>
          </cell>
        </row>
        <row r="367">
          <cell r="BW367" t="str">
            <v/>
          </cell>
          <cell r="BX367">
            <v>44744</v>
          </cell>
          <cell r="BY367" t="str">
            <v/>
          </cell>
          <cell r="BZ367" t="str">
            <v/>
          </cell>
        </row>
        <row r="367">
          <cell r="CD367" t="str">
            <v>FET-FH-202206R0065</v>
          </cell>
          <cell r="CE367" t="str">
            <v>周珍发</v>
          </cell>
          <cell r="CF367" t="str">
            <v>520221199308209819</v>
          </cell>
          <cell r="CG367">
            <v>13662285673</v>
          </cell>
          <cell r="CH367">
            <v>44751</v>
          </cell>
          <cell r="CI367">
            <v>45024</v>
          </cell>
        </row>
        <row r="368">
          <cell r="B368" t="str">
            <v>租赁</v>
          </cell>
        </row>
        <row r="368">
          <cell r="F368" t="str">
            <v>深圳龙之宏科技有限公司</v>
          </cell>
          <cell r="G368" t="str">
            <v>360121197311162914</v>
          </cell>
          <cell r="H368">
            <v>13717075829</v>
          </cell>
          <cell r="I368" t="str">
            <v>网约车以租代购方案</v>
          </cell>
          <cell r="J368" t="str">
            <v>风神E70/DFM7001G1F1BEV</v>
          </cell>
          <cell r="K368" t="str">
            <v>深圳</v>
          </cell>
        </row>
        <row r="368">
          <cell r="M368" t="str">
            <v>深圳市龙华区大浪街道横朗社区华繁路110号嘉安达大厦626A</v>
          </cell>
          <cell r="N368" t="str">
            <v>张晓凤</v>
          </cell>
          <cell r="O368" t="str">
            <v>丁艺</v>
          </cell>
          <cell r="P368" t="str">
            <v>徐莹莹</v>
          </cell>
          <cell r="Q368" t="str">
            <v>熊长生</v>
          </cell>
          <cell r="R368">
            <v>13717075829</v>
          </cell>
        </row>
        <row r="368">
          <cell r="U368" t="str">
            <v>深圳市舒适捷汽车租赁有限公司</v>
          </cell>
        </row>
        <row r="368">
          <cell r="W368" t="str">
            <v>LDP31B96XNG049275</v>
          </cell>
          <cell r="X368" t="str">
            <v>粤BDV1752</v>
          </cell>
          <cell r="Y368" t="str">
            <v>862052211201091</v>
          </cell>
          <cell r="Z368">
            <v>45099</v>
          </cell>
          <cell r="AA368">
            <v>45112</v>
          </cell>
          <cell r="AB368" t="str">
            <v>2023/07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44754</v>
          </cell>
          <cell r="AI368">
            <v>44755</v>
          </cell>
          <cell r="AJ368">
            <v>44758</v>
          </cell>
        </row>
        <row r="368">
          <cell r="AL368" t="str">
            <v>无首付款</v>
          </cell>
        </row>
        <row r="368">
          <cell r="AO368">
            <v>2980</v>
          </cell>
          <cell r="AP368">
            <v>44791</v>
          </cell>
          <cell r="AQ368">
            <v>44852</v>
          </cell>
          <cell r="AR368">
            <v>2</v>
          </cell>
          <cell r="AS368">
            <v>5960</v>
          </cell>
          <cell r="AT368">
            <v>2</v>
          </cell>
          <cell r="AU368">
            <v>5960</v>
          </cell>
          <cell r="AV368" t="str">
            <v>正常</v>
          </cell>
          <cell r="AW368">
            <v>0</v>
          </cell>
          <cell r="AX368">
            <v>0</v>
          </cell>
          <cell r="AY368">
            <v>18679.19</v>
          </cell>
        </row>
        <row r="368">
          <cell r="BA368">
            <v>25</v>
          </cell>
          <cell r="BB368">
            <v>213.7896</v>
          </cell>
        </row>
        <row r="368">
          <cell r="BE368">
            <v>0</v>
          </cell>
          <cell r="BF368">
            <v>5</v>
          </cell>
          <cell r="BG368">
            <v>0</v>
          </cell>
          <cell r="BH368">
            <v>0</v>
          </cell>
          <cell r="BI368">
            <v>15</v>
          </cell>
          <cell r="BJ368">
            <v>0</v>
          </cell>
          <cell r="BK368">
            <v>0</v>
          </cell>
          <cell r="BL368">
            <v>20</v>
          </cell>
          <cell r="BM368" t="str">
            <v>A(优质)</v>
          </cell>
        </row>
        <row r="368">
          <cell r="BO368" t="str">
            <v/>
          </cell>
          <cell r="BP368" t="str">
            <v/>
          </cell>
        </row>
        <row r="368">
          <cell r="BW368" t="str">
            <v/>
          </cell>
          <cell r="BX368">
            <v>44744</v>
          </cell>
          <cell r="BY368" t="str">
            <v/>
          </cell>
          <cell r="BZ368" t="str">
            <v/>
          </cell>
        </row>
        <row r="368">
          <cell r="CD368" t="str">
            <v>FET-FH-202206R0065</v>
          </cell>
          <cell r="CE368" t="str">
            <v>张秀平</v>
          </cell>
          <cell r="CF368" t="str">
            <v>341203198006302225</v>
          </cell>
          <cell r="CG368">
            <v>13823729125</v>
          </cell>
          <cell r="CH368">
            <v>44762</v>
          </cell>
          <cell r="CI368">
            <v>44977</v>
          </cell>
        </row>
        <row r="369">
          <cell r="B369" t="str">
            <v>租赁</v>
          </cell>
        </row>
        <row r="369">
          <cell r="F369" t="str">
            <v>深圳市腾艺汽车服务有限公司</v>
          </cell>
          <cell r="G369" t="str">
            <v>352203198905023353</v>
          </cell>
          <cell r="H369">
            <v>15160136006</v>
          </cell>
          <cell r="I369" t="str">
            <v>网约车以租代购方案</v>
          </cell>
          <cell r="J369" t="str">
            <v>风神E70/DFM7001G1F1BEV</v>
          </cell>
          <cell r="K369" t="str">
            <v>深圳</v>
          </cell>
        </row>
        <row r="369">
          <cell r="M369" t="str">
            <v>深圳市龙华区陶园路113号</v>
          </cell>
          <cell r="N369" t="str">
            <v>张晓凤</v>
          </cell>
          <cell r="O369" t="str">
            <v>丁艺</v>
          </cell>
          <cell r="P369" t="str">
            <v>徐莹莹</v>
          </cell>
          <cell r="Q369" t="str">
            <v>施吓辉</v>
          </cell>
          <cell r="R369">
            <v>15160136006</v>
          </cell>
          <cell r="S369" t="str">
            <v>李玮</v>
          </cell>
          <cell r="T369">
            <v>18605933100</v>
          </cell>
          <cell r="U369" t="str">
            <v>深圳市舒适捷汽车租赁有限公司</v>
          </cell>
        </row>
        <row r="369">
          <cell r="W369" t="str">
            <v>LDP31B962NG036875</v>
          </cell>
          <cell r="X369" t="str">
            <v>粤BDL8282</v>
          </cell>
          <cell r="Y369" t="str">
            <v>862052211201786</v>
          </cell>
          <cell r="Z369">
            <v>45095</v>
          </cell>
          <cell r="AA369">
            <v>45107</v>
          </cell>
          <cell r="AB369" t="str">
            <v>2023/07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44763</v>
          </cell>
          <cell r="AI369">
            <v>44764</v>
          </cell>
          <cell r="AJ369">
            <v>44767</v>
          </cell>
        </row>
        <row r="369">
          <cell r="AL369">
            <v>9000</v>
          </cell>
          <cell r="AM369">
            <v>44753</v>
          </cell>
          <cell r="AN369" t="str">
            <v>深圳市舒适橙出行科技有限公司公账</v>
          </cell>
          <cell r="AO369">
            <v>2980</v>
          </cell>
          <cell r="AP369">
            <v>44801</v>
          </cell>
          <cell r="AQ369">
            <v>44862</v>
          </cell>
          <cell r="AR369">
            <v>2</v>
          </cell>
          <cell r="AS369">
            <v>5960</v>
          </cell>
          <cell r="AT369">
            <v>2</v>
          </cell>
          <cell r="AU369">
            <v>5960</v>
          </cell>
          <cell r="AV369" t="str">
            <v>正常</v>
          </cell>
          <cell r="AW369">
            <v>0</v>
          </cell>
          <cell r="AX369">
            <v>0</v>
          </cell>
          <cell r="AY369">
            <v>16193.48</v>
          </cell>
        </row>
        <row r="369">
          <cell r="BA369">
            <v>26</v>
          </cell>
          <cell r="BB369">
            <v>185.532692307692</v>
          </cell>
        </row>
        <row r="369">
          <cell r="BE369">
            <v>5</v>
          </cell>
          <cell r="BF369">
            <v>5</v>
          </cell>
          <cell r="BG369">
            <v>0</v>
          </cell>
          <cell r="BH369">
            <v>0</v>
          </cell>
          <cell r="BI369">
            <v>15</v>
          </cell>
          <cell r="BJ369">
            <v>0</v>
          </cell>
          <cell r="BK369">
            <v>0</v>
          </cell>
          <cell r="BL369">
            <v>25</v>
          </cell>
          <cell r="BM369" t="str">
            <v>A(优质)</v>
          </cell>
        </row>
        <row r="369">
          <cell r="BO369" t="str">
            <v/>
          </cell>
          <cell r="BP369" t="str">
            <v/>
          </cell>
        </row>
        <row r="369">
          <cell r="BW369" t="str">
            <v/>
          </cell>
          <cell r="BX369">
            <v>44744</v>
          </cell>
          <cell r="BY369" t="str">
            <v/>
          </cell>
          <cell r="BZ369" t="str">
            <v/>
          </cell>
        </row>
        <row r="369">
          <cell r="CD369" t="str">
            <v>FET-FH-202206R0042</v>
          </cell>
          <cell r="CE369" t="str">
            <v>贺伦鹏</v>
          </cell>
          <cell r="CF369" t="str">
            <v>432524199702258833</v>
          </cell>
          <cell r="CG369">
            <v>18406661997</v>
          </cell>
          <cell r="CH369">
            <v>44750</v>
          </cell>
          <cell r="CI369">
            <v>44992</v>
          </cell>
        </row>
        <row r="370">
          <cell r="B370" t="str">
            <v>租赁</v>
          </cell>
        </row>
        <row r="370">
          <cell r="F370" t="str">
            <v>深圳市腾艺汽车服务有限公司</v>
          </cell>
          <cell r="G370" t="str">
            <v>352203198905023353</v>
          </cell>
          <cell r="H370">
            <v>15160136006</v>
          </cell>
          <cell r="I370" t="str">
            <v>网约车以租代购方案</v>
          </cell>
          <cell r="J370" t="str">
            <v>风神E70/DFM7001G1F1BEV</v>
          </cell>
          <cell r="K370" t="str">
            <v>深圳</v>
          </cell>
        </row>
        <row r="370">
          <cell r="M370" t="str">
            <v>深圳市龙华区陶园路113号</v>
          </cell>
          <cell r="N370" t="str">
            <v>张晓凤</v>
          </cell>
          <cell r="O370" t="str">
            <v>丁艺</v>
          </cell>
          <cell r="P370" t="str">
            <v>徐莹莹</v>
          </cell>
          <cell r="Q370" t="str">
            <v>施吓辉</v>
          </cell>
          <cell r="R370">
            <v>15160136006</v>
          </cell>
          <cell r="S370" t="str">
            <v>李玮</v>
          </cell>
          <cell r="T370">
            <v>18605933100</v>
          </cell>
          <cell r="U370" t="str">
            <v>深圳市舒适捷汽车租赁有限公司</v>
          </cell>
        </row>
        <row r="370">
          <cell r="W370" t="str">
            <v>LDP31B967NG049279</v>
          </cell>
          <cell r="X370" t="str">
            <v>粤BDW1589</v>
          </cell>
          <cell r="Y370" t="str">
            <v>862052211201294</v>
          </cell>
          <cell r="Z370">
            <v>45108</v>
          </cell>
          <cell r="AA370">
            <v>45122</v>
          </cell>
          <cell r="AB370" t="str">
            <v>2023/07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44763</v>
          </cell>
          <cell r="AI370">
            <v>44764</v>
          </cell>
          <cell r="AJ370">
            <v>44767</v>
          </cell>
        </row>
        <row r="370">
          <cell r="AL370">
            <v>9000</v>
          </cell>
          <cell r="AM370">
            <v>44764</v>
          </cell>
          <cell r="AN370" t="str">
            <v>深圳市舒适橙出行科技有限公司公账</v>
          </cell>
          <cell r="AO370">
            <v>2980</v>
          </cell>
          <cell r="AP370">
            <v>44801</v>
          </cell>
          <cell r="AQ370">
            <v>44862</v>
          </cell>
          <cell r="AR370">
            <v>2</v>
          </cell>
          <cell r="AS370">
            <v>5960</v>
          </cell>
          <cell r="AT370">
            <v>2</v>
          </cell>
          <cell r="AU370">
            <v>5960</v>
          </cell>
          <cell r="AV370" t="str">
            <v>正常</v>
          </cell>
          <cell r="AW370">
            <v>0</v>
          </cell>
          <cell r="AX370">
            <v>0</v>
          </cell>
          <cell r="AY370">
            <v>23635.99</v>
          </cell>
        </row>
        <row r="370">
          <cell r="BA370">
            <v>34</v>
          </cell>
          <cell r="BB370">
            <v>303.477058823529</v>
          </cell>
        </row>
        <row r="370">
          <cell r="BE370">
            <v>5</v>
          </cell>
          <cell r="BF370">
            <v>0</v>
          </cell>
          <cell r="BG370">
            <v>0</v>
          </cell>
          <cell r="BH370">
            <v>0</v>
          </cell>
          <cell r="BI370">
            <v>15</v>
          </cell>
          <cell r="BJ370">
            <v>0</v>
          </cell>
          <cell r="BK370">
            <v>0</v>
          </cell>
          <cell r="BL370">
            <v>20</v>
          </cell>
          <cell r="BM370" t="str">
            <v>A(优质)</v>
          </cell>
        </row>
        <row r="370">
          <cell r="BO370" t="str">
            <v/>
          </cell>
          <cell r="BP370" t="str">
            <v/>
          </cell>
        </row>
        <row r="370">
          <cell r="BW370" t="str">
            <v/>
          </cell>
          <cell r="BX370">
            <v>44763</v>
          </cell>
          <cell r="BY370" t="str">
            <v/>
          </cell>
          <cell r="BZ370" t="str">
            <v/>
          </cell>
        </row>
        <row r="370">
          <cell r="CD370" t="str">
            <v>FET-FH-202207R0004</v>
          </cell>
          <cell r="CE370" t="str">
            <v>解秋业</v>
          </cell>
          <cell r="CF370" t="str">
            <v>222402197208210613</v>
          </cell>
          <cell r="CG370">
            <v>18510736992</v>
          </cell>
          <cell r="CH370">
            <v>44764</v>
          </cell>
          <cell r="CI370">
            <v>45006</v>
          </cell>
        </row>
        <row r="371">
          <cell r="B371" t="str">
            <v>租赁</v>
          </cell>
        </row>
        <row r="371">
          <cell r="F371" t="str">
            <v>深圳市腾艺汽车服务有限公司</v>
          </cell>
          <cell r="G371" t="str">
            <v>352203198905023353</v>
          </cell>
          <cell r="H371">
            <v>15160136006</v>
          </cell>
          <cell r="I371" t="str">
            <v>网约车以租代购方案</v>
          </cell>
          <cell r="J371" t="str">
            <v>风神E70/DFM7001G1F1BEV</v>
          </cell>
          <cell r="K371" t="str">
            <v>深圳</v>
          </cell>
        </row>
        <row r="371">
          <cell r="M371" t="str">
            <v>深圳市龙华区陶园路113号</v>
          </cell>
          <cell r="N371" t="str">
            <v>张晓凤</v>
          </cell>
          <cell r="O371" t="str">
            <v>丁艺</v>
          </cell>
          <cell r="P371" t="str">
            <v>徐莹莹</v>
          </cell>
          <cell r="Q371" t="str">
            <v>施吓辉</v>
          </cell>
          <cell r="R371">
            <v>15160136006</v>
          </cell>
          <cell r="S371" t="str">
            <v>李玮</v>
          </cell>
          <cell r="T371">
            <v>18605933100</v>
          </cell>
          <cell r="U371" t="str">
            <v>深圳市舒适捷汽车租赁有限公司</v>
          </cell>
        </row>
        <row r="371">
          <cell r="W371" t="str">
            <v>LDP31B967NG048861</v>
          </cell>
          <cell r="X371" t="str">
            <v>粤BDW2918</v>
          </cell>
          <cell r="Y371" t="str">
            <v>862052211201349</v>
          </cell>
          <cell r="Z371">
            <v>45108</v>
          </cell>
          <cell r="AA371">
            <v>45122</v>
          </cell>
          <cell r="AB371" t="str">
            <v>2023/07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44763</v>
          </cell>
          <cell r="AI371">
            <v>44764</v>
          </cell>
          <cell r="AJ371">
            <v>44767</v>
          </cell>
        </row>
        <row r="371">
          <cell r="AL371">
            <v>9000</v>
          </cell>
          <cell r="AM371">
            <v>44764</v>
          </cell>
          <cell r="AN371" t="str">
            <v>深圳市舒适橙出行科技有限公司公账</v>
          </cell>
          <cell r="AO371">
            <v>2980</v>
          </cell>
          <cell r="AP371">
            <v>44801</v>
          </cell>
          <cell r="AQ371">
            <v>44862</v>
          </cell>
          <cell r="AR371">
            <v>2</v>
          </cell>
          <cell r="AS371">
            <v>5960</v>
          </cell>
          <cell r="AT371">
            <v>2</v>
          </cell>
          <cell r="AU371">
            <v>5960</v>
          </cell>
          <cell r="AV371" t="str">
            <v>正常</v>
          </cell>
          <cell r="AW371">
            <v>0</v>
          </cell>
          <cell r="AX371">
            <v>0</v>
          </cell>
          <cell r="AY371">
            <v>16291.85</v>
          </cell>
        </row>
        <row r="371">
          <cell r="BA371">
            <v>29</v>
          </cell>
          <cell r="BB371">
            <v>273.747586206897</v>
          </cell>
        </row>
        <row r="371">
          <cell r="BE371">
            <v>5</v>
          </cell>
          <cell r="BF371">
            <v>0</v>
          </cell>
          <cell r="BG371">
            <v>0</v>
          </cell>
          <cell r="BH371">
            <v>0</v>
          </cell>
          <cell r="BI371">
            <v>15</v>
          </cell>
          <cell r="BJ371">
            <v>0</v>
          </cell>
          <cell r="BK371">
            <v>0</v>
          </cell>
          <cell r="BL371">
            <v>20</v>
          </cell>
          <cell r="BM371" t="str">
            <v>A(优质)</v>
          </cell>
        </row>
        <row r="371">
          <cell r="BO371" t="str">
            <v/>
          </cell>
          <cell r="BP371" t="str">
            <v/>
          </cell>
        </row>
        <row r="371">
          <cell r="BW371" t="str">
            <v/>
          </cell>
          <cell r="BX371">
            <v>44763</v>
          </cell>
          <cell r="BY371" t="str">
            <v/>
          </cell>
          <cell r="BZ371" t="str">
            <v/>
          </cell>
        </row>
        <row r="371">
          <cell r="CD371" t="str">
            <v>FET-FH-202207R0004</v>
          </cell>
          <cell r="CE371" t="str">
            <v>戴重复</v>
          </cell>
          <cell r="CF371" t="str">
            <v>350583197502032214</v>
          </cell>
          <cell r="CG371">
            <v>13828766319</v>
          </cell>
          <cell r="CH371">
            <v>44764</v>
          </cell>
          <cell r="CI371">
            <v>45859</v>
          </cell>
        </row>
        <row r="372">
          <cell r="B372" t="str">
            <v>租赁</v>
          </cell>
        </row>
        <row r="372">
          <cell r="F372" t="str">
            <v>深圳市腾艺汽车服务有限公司</v>
          </cell>
          <cell r="G372" t="str">
            <v>352203198905023353</v>
          </cell>
          <cell r="H372">
            <v>15160136006</v>
          </cell>
          <cell r="I372" t="str">
            <v>网约车以租代购方案</v>
          </cell>
          <cell r="J372" t="str">
            <v>风神E70/DFM7001G1F1BEV</v>
          </cell>
          <cell r="K372" t="str">
            <v>深圳</v>
          </cell>
        </row>
        <row r="372">
          <cell r="M372" t="str">
            <v>深圳市龙华区陶园路113号</v>
          </cell>
          <cell r="N372" t="str">
            <v>张晓凤</v>
          </cell>
          <cell r="O372" t="str">
            <v>丁艺</v>
          </cell>
          <cell r="P372" t="str">
            <v>徐莹莹</v>
          </cell>
          <cell r="Q372" t="str">
            <v>施吓辉</v>
          </cell>
          <cell r="R372">
            <v>15160136006</v>
          </cell>
          <cell r="S372" t="str">
            <v>李玮</v>
          </cell>
          <cell r="T372">
            <v>18605933100</v>
          </cell>
          <cell r="U372" t="str">
            <v>深圳市舒适捷汽车租赁有限公司</v>
          </cell>
        </row>
        <row r="372">
          <cell r="W372" t="str">
            <v>LDP31B968NG048867</v>
          </cell>
          <cell r="X372" t="str">
            <v>粤BDW0948</v>
          </cell>
          <cell r="Y372" t="str">
            <v>862052211201293</v>
          </cell>
          <cell r="Z372">
            <v>45108</v>
          </cell>
          <cell r="AA372">
            <v>45122</v>
          </cell>
          <cell r="AB372" t="str">
            <v>2023/07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44763</v>
          </cell>
          <cell r="AI372">
            <v>44764</v>
          </cell>
          <cell r="AJ372">
            <v>44767</v>
          </cell>
        </row>
        <row r="372">
          <cell r="AL372">
            <v>9000</v>
          </cell>
          <cell r="AM372">
            <v>44764</v>
          </cell>
          <cell r="AN372" t="str">
            <v>深圳市舒适橙出行科技有限公司公账</v>
          </cell>
          <cell r="AO372">
            <v>2980</v>
          </cell>
          <cell r="AP372">
            <v>44801</v>
          </cell>
          <cell r="AQ372">
            <v>44862</v>
          </cell>
          <cell r="AR372">
            <v>2</v>
          </cell>
          <cell r="AS372">
            <v>5960</v>
          </cell>
          <cell r="AT372">
            <v>2</v>
          </cell>
          <cell r="AU372">
            <v>5960</v>
          </cell>
          <cell r="AV372" t="str">
            <v>正常</v>
          </cell>
          <cell r="AW372">
            <v>0</v>
          </cell>
          <cell r="AX372">
            <v>0</v>
          </cell>
          <cell r="AY372">
            <v>14077.86</v>
          </cell>
        </row>
        <row r="372">
          <cell r="BA372">
            <v>13</v>
          </cell>
          <cell r="BB372">
            <v>213.963846153846</v>
          </cell>
        </row>
        <row r="372">
          <cell r="BE372">
            <v>5</v>
          </cell>
          <cell r="BF372">
            <v>5</v>
          </cell>
          <cell r="BG372">
            <v>0</v>
          </cell>
          <cell r="BH372">
            <v>0</v>
          </cell>
          <cell r="BI372">
            <v>15</v>
          </cell>
          <cell r="BJ372">
            <v>0</v>
          </cell>
          <cell r="BK372">
            <v>0</v>
          </cell>
          <cell r="BL372">
            <v>25</v>
          </cell>
          <cell r="BM372" t="str">
            <v>A(优质)</v>
          </cell>
        </row>
        <row r="372">
          <cell r="BO372" t="str">
            <v/>
          </cell>
          <cell r="BP372" t="str">
            <v/>
          </cell>
        </row>
        <row r="372">
          <cell r="BW372" t="str">
            <v/>
          </cell>
          <cell r="BX372">
            <v>44763</v>
          </cell>
          <cell r="BY372" t="str">
            <v/>
          </cell>
          <cell r="BZ372" t="str">
            <v/>
          </cell>
        </row>
        <row r="372">
          <cell r="CD372" t="str">
            <v>FET-FH-202207R0004</v>
          </cell>
          <cell r="CE372" t="str">
            <v>杨友和</v>
          </cell>
          <cell r="CF372" t="str">
            <v>513023197407083733</v>
          </cell>
          <cell r="CG372">
            <v>18028262208</v>
          </cell>
          <cell r="CH372">
            <v>44765</v>
          </cell>
          <cell r="CI372">
            <v>44917</v>
          </cell>
        </row>
        <row r="373">
          <cell r="B373" t="str">
            <v>租赁</v>
          </cell>
        </row>
        <row r="373">
          <cell r="F373" t="str">
            <v>深圳市腾艺汽车服务有限公司</v>
          </cell>
          <cell r="G373" t="str">
            <v>352203198905023353</v>
          </cell>
          <cell r="H373">
            <v>15160136006</v>
          </cell>
          <cell r="I373" t="str">
            <v>网约车以租代购方案</v>
          </cell>
          <cell r="J373" t="str">
            <v>风神E70/DFM7001G1F1BEV</v>
          </cell>
          <cell r="K373" t="str">
            <v>深圳</v>
          </cell>
        </row>
        <row r="373">
          <cell r="M373" t="str">
            <v>深圳市龙华区陶园路113号</v>
          </cell>
          <cell r="N373" t="str">
            <v>张晓凤</v>
          </cell>
          <cell r="O373" t="str">
            <v>丁艺</v>
          </cell>
          <cell r="P373" t="str">
            <v>徐莹莹</v>
          </cell>
          <cell r="Q373" t="str">
            <v>施吓辉</v>
          </cell>
          <cell r="R373">
            <v>15160136006</v>
          </cell>
          <cell r="S373" t="str">
            <v>李玮</v>
          </cell>
          <cell r="T373">
            <v>18605933100</v>
          </cell>
          <cell r="U373" t="str">
            <v>深圳市舒适捷汽车租赁有限公司</v>
          </cell>
        </row>
        <row r="373">
          <cell r="W373" t="str">
            <v>LDP31B966NG048897</v>
          </cell>
          <cell r="X373" t="str">
            <v>粤BDY6608</v>
          </cell>
          <cell r="Y373" t="str">
            <v>862052211201822</v>
          </cell>
          <cell r="Z373">
            <v>45108</v>
          </cell>
          <cell r="AA373">
            <v>45122</v>
          </cell>
          <cell r="AB373" t="str">
            <v>2023/07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44763</v>
          </cell>
          <cell r="AI373">
            <v>44764</v>
          </cell>
          <cell r="AJ373">
            <v>44767</v>
          </cell>
        </row>
        <row r="373">
          <cell r="AL373">
            <v>9000</v>
          </cell>
          <cell r="AM373">
            <v>44764</v>
          </cell>
          <cell r="AN373" t="str">
            <v>深圳市舒适橙出行科技有限公司公账</v>
          </cell>
          <cell r="AO373">
            <v>2980</v>
          </cell>
          <cell r="AP373">
            <v>44801</v>
          </cell>
          <cell r="AQ373">
            <v>44862</v>
          </cell>
          <cell r="AR373">
            <v>2</v>
          </cell>
          <cell r="AS373">
            <v>5960</v>
          </cell>
          <cell r="AT373">
            <v>2</v>
          </cell>
          <cell r="AU373">
            <v>5960</v>
          </cell>
          <cell r="AV373" t="str">
            <v>正常</v>
          </cell>
          <cell r="AW373">
            <v>0</v>
          </cell>
          <cell r="AX373">
            <v>0</v>
          </cell>
          <cell r="AY373">
            <v>7749.42</v>
          </cell>
        </row>
        <row r="373">
          <cell r="BA373">
            <v>17</v>
          </cell>
          <cell r="BB373">
            <v>136.943529411765</v>
          </cell>
        </row>
        <row r="373">
          <cell r="BE373">
            <v>5</v>
          </cell>
          <cell r="BF373">
            <v>5</v>
          </cell>
          <cell r="BG373">
            <v>0</v>
          </cell>
          <cell r="BH373">
            <v>0</v>
          </cell>
          <cell r="BI373">
            <v>15</v>
          </cell>
          <cell r="BJ373">
            <v>0</v>
          </cell>
          <cell r="BK373">
            <v>0</v>
          </cell>
          <cell r="BL373">
            <v>25</v>
          </cell>
          <cell r="BM373" t="str">
            <v>A(优质)</v>
          </cell>
        </row>
        <row r="373">
          <cell r="BO373" t="str">
            <v/>
          </cell>
          <cell r="BP373" t="str">
            <v/>
          </cell>
        </row>
        <row r="373">
          <cell r="BW373" t="str">
            <v/>
          </cell>
          <cell r="BX373">
            <v>44763</v>
          </cell>
          <cell r="BY373" t="str">
            <v/>
          </cell>
          <cell r="BZ373" t="str">
            <v/>
          </cell>
        </row>
        <row r="373">
          <cell r="CD373" t="str">
            <v>FET-FH-202207R0004</v>
          </cell>
          <cell r="CE373" t="str">
            <v>黄娟</v>
          </cell>
          <cell r="CF373" t="str">
            <v>430726198710124621</v>
          </cell>
          <cell r="CG373">
            <v>13244707555</v>
          </cell>
          <cell r="CH373">
            <v>44764</v>
          </cell>
          <cell r="CI373">
            <v>45859</v>
          </cell>
        </row>
        <row r="374">
          <cell r="B374" t="str">
            <v>租赁</v>
          </cell>
        </row>
        <row r="374">
          <cell r="F374" t="str">
            <v>深圳市腾艺汽车服务有限公司</v>
          </cell>
          <cell r="G374" t="str">
            <v>352203198905023353</v>
          </cell>
          <cell r="H374">
            <v>15160136006</v>
          </cell>
          <cell r="I374" t="str">
            <v>网约车以租代购方案</v>
          </cell>
          <cell r="J374" t="str">
            <v>风神E70/DFM7001G1F1BEV</v>
          </cell>
          <cell r="K374" t="str">
            <v>深圳</v>
          </cell>
        </row>
        <row r="374">
          <cell r="M374" t="str">
            <v>深圳市龙华区陶园路113号</v>
          </cell>
          <cell r="N374" t="str">
            <v>张晓凤</v>
          </cell>
          <cell r="O374" t="str">
            <v>丁艺</v>
          </cell>
          <cell r="P374" t="str">
            <v>徐莹莹</v>
          </cell>
          <cell r="Q374" t="str">
            <v>施吓辉</v>
          </cell>
          <cell r="R374">
            <v>15160136006</v>
          </cell>
          <cell r="S374" t="str">
            <v>李玮</v>
          </cell>
          <cell r="T374">
            <v>18605933100</v>
          </cell>
          <cell r="U374" t="str">
            <v>深圳市舒适捷汽车租赁有限公司</v>
          </cell>
        </row>
        <row r="374">
          <cell r="W374" t="str">
            <v>LDP31B964NG049305</v>
          </cell>
          <cell r="X374" t="str">
            <v>粤BDY9907</v>
          </cell>
          <cell r="Y374" t="str">
            <v>862052211201928</v>
          </cell>
          <cell r="Z374">
            <v>45108</v>
          </cell>
          <cell r="AA374">
            <v>45122</v>
          </cell>
          <cell r="AB374" t="str">
            <v>2023/07</v>
          </cell>
          <cell r="AC374">
            <v>2</v>
          </cell>
          <cell r="AD374">
            <v>6</v>
          </cell>
          <cell r="AE374">
            <v>800</v>
          </cell>
          <cell r="AF374">
            <v>0</v>
          </cell>
          <cell r="AG374">
            <v>0</v>
          </cell>
          <cell r="AH374">
            <v>44763</v>
          </cell>
          <cell r="AI374">
            <v>44764</v>
          </cell>
          <cell r="AJ374">
            <v>44767</v>
          </cell>
        </row>
        <row r="374">
          <cell r="AL374">
            <v>9000</v>
          </cell>
          <cell r="AM374">
            <v>44764</v>
          </cell>
          <cell r="AN374" t="str">
            <v>深圳市舒适橙出行科技有限公司公账</v>
          </cell>
          <cell r="AO374">
            <v>2980</v>
          </cell>
          <cell r="AP374">
            <v>44801</v>
          </cell>
          <cell r="AQ374">
            <v>44862</v>
          </cell>
          <cell r="AR374">
            <v>2</v>
          </cell>
          <cell r="AS374">
            <v>5960</v>
          </cell>
          <cell r="AT374">
            <v>2</v>
          </cell>
          <cell r="AU374">
            <v>5960</v>
          </cell>
          <cell r="AV374" t="str">
            <v>正常</v>
          </cell>
          <cell r="AW374">
            <v>0</v>
          </cell>
          <cell r="AX374">
            <v>0</v>
          </cell>
          <cell r="AY374">
            <v>14283.25</v>
          </cell>
        </row>
        <row r="374">
          <cell r="BA374">
            <v>32</v>
          </cell>
          <cell r="BB374">
            <v>163.405</v>
          </cell>
        </row>
        <row r="374">
          <cell r="BE374">
            <v>5</v>
          </cell>
          <cell r="BF374">
            <v>0</v>
          </cell>
          <cell r="BG374">
            <v>0</v>
          </cell>
          <cell r="BH374">
            <v>10</v>
          </cell>
          <cell r="BI374">
            <v>15</v>
          </cell>
          <cell r="BJ374">
            <v>0</v>
          </cell>
          <cell r="BK374">
            <v>0</v>
          </cell>
          <cell r="BL374">
            <v>30</v>
          </cell>
          <cell r="BM374" t="str">
            <v>A(优质)</v>
          </cell>
        </row>
        <row r="374">
          <cell r="BO374" t="str">
            <v/>
          </cell>
          <cell r="BP374" t="str">
            <v/>
          </cell>
        </row>
        <row r="374">
          <cell r="BW374" t="str">
            <v/>
          </cell>
          <cell r="BX374">
            <v>44763</v>
          </cell>
          <cell r="BY374" t="str">
            <v/>
          </cell>
          <cell r="BZ374" t="str">
            <v/>
          </cell>
        </row>
        <row r="374">
          <cell r="CD374" t="str">
            <v>FET-FH-202207R0004</v>
          </cell>
          <cell r="CE374" t="str">
            <v>杨欣川</v>
          </cell>
          <cell r="CF374" t="str">
            <v>513021199808238317</v>
          </cell>
          <cell r="CG374">
            <v>13780988257</v>
          </cell>
          <cell r="CH374">
            <v>44764</v>
          </cell>
          <cell r="CI374">
            <v>45006</v>
          </cell>
        </row>
        <row r="375">
          <cell r="B375" t="str">
            <v>租赁</v>
          </cell>
        </row>
        <row r="375">
          <cell r="F375" t="str">
            <v>深圳市腾艺汽车服务有限公司</v>
          </cell>
          <cell r="G375" t="str">
            <v>352203198905023353</v>
          </cell>
          <cell r="H375">
            <v>15160136006</v>
          </cell>
          <cell r="I375" t="str">
            <v>网约车以租代购方案</v>
          </cell>
          <cell r="J375" t="str">
            <v>风神E70/DFM7001G1F1BEV</v>
          </cell>
          <cell r="K375" t="str">
            <v>深圳</v>
          </cell>
        </row>
        <row r="375">
          <cell r="M375" t="str">
            <v>深圳市龙华区陶园路113号</v>
          </cell>
          <cell r="N375" t="str">
            <v>张晓凤</v>
          </cell>
          <cell r="O375" t="str">
            <v>丁艺</v>
          </cell>
          <cell r="P375" t="str">
            <v>徐莹莹</v>
          </cell>
          <cell r="Q375" t="str">
            <v>施吓辉</v>
          </cell>
          <cell r="R375">
            <v>15160136006</v>
          </cell>
          <cell r="S375" t="str">
            <v>李玮</v>
          </cell>
          <cell r="T375">
            <v>18605933100</v>
          </cell>
          <cell r="U375" t="str">
            <v>深圳市舒适捷汽车租赁有限公司</v>
          </cell>
        </row>
        <row r="375">
          <cell r="W375" t="str">
            <v>LDP31B965NG049278</v>
          </cell>
          <cell r="X375" t="str">
            <v>粤BDX1181</v>
          </cell>
          <cell r="Y375" t="str">
            <v>862052211201317</v>
          </cell>
          <cell r="Z375">
            <v>45108</v>
          </cell>
          <cell r="AA375">
            <v>45122</v>
          </cell>
          <cell r="AB375" t="str">
            <v>2023/07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44763</v>
          </cell>
          <cell r="AI375">
            <v>44764</v>
          </cell>
          <cell r="AJ375">
            <v>44767</v>
          </cell>
        </row>
        <row r="375">
          <cell r="AL375">
            <v>9000</v>
          </cell>
          <cell r="AM375">
            <v>44764</v>
          </cell>
          <cell r="AN375" t="str">
            <v>深圳市舒适橙出行科技有限公司公账</v>
          </cell>
          <cell r="AO375">
            <v>2980</v>
          </cell>
          <cell r="AP375">
            <v>44801</v>
          </cell>
          <cell r="AQ375">
            <v>44862</v>
          </cell>
          <cell r="AR375">
            <v>2</v>
          </cell>
          <cell r="AS375">
            <v>5960</v>
          </cell>
          <cell r="AT375">
            <v>2</v>
          </cell>
          <cell r="AU375">
            <v>5960</v>
          </cell>
          <cell r="AV375" t="str">
            <v>正常</v>
          </cell>
          <cell r="AW375">
            <v>0</v>
          </cell>
          <cell r="AX375">
            <v>0</v>
          </cell>
          <cell r="AY375">
            <v>12188.83</v>
          </cell>
        </row>
        <row r="375">
          <cell r="BA375">
            <v>33</v>
          </cell>
          <cell r="BB375">
            <v>139.982727272727</v>
          </cell>
        </row>
        <row r="375">
          <cell r="BE375">
            <v>5</v>
          </cell>
          <cell r="BF375">
            <v>0</v>
          </cell>
          <cell r="BG375">
            <v>0</v>
          </cell>
          <cell r="BH375">
            <v>0</v>
          </cell>
          <cell r="BI375">
            <v>15</v>
          </cell>
          <cell r="BJ375">
            <v>0</v>
          </cell>
          <cell r="BK375">
            <v>0</v>
          </cell>
          <cell r="BL375">
            <v>20</v>
          </cell>
          <cell r="BM375" t="str">
            <v>A(优质)</v>
          </cell>
        </row>
        <row r="375">
          <cell r="BO375" t="str">
            <v/>
          </cell>
          <cell r="BP375" t="str">
            <v/>
          </cell>
        </row>
        <row r="375">
          <cell r="BW375" t="str">
            <v/>
          </cell>
          <cell r="BX375">
            <v>44763</v>
          </cell>
          <cell r="BY375" t="str">
            <v/>
          </cell>
          <cell r="BZ375" t="str">
            <v/>
          </cell>
        </row>
        <row r="375">
          <cell r="CD375" t="str">
            <v>FET-FH-202207R0004</v>
          </cell>
          <cell r="CE375" t="str">
            <v>肖广飞</v>
          </cell>
          <cell r="CF375" t="str">
            <v>431028199712282412</v>
          </cell>
          <cell r="CG375">
            <v>13487353724</v>
          </cell>
          <cell r="CH375">
            <v>44764</v>
          </cell>
          <cell r="CI375">
            <v>45859</v>
          </cell>
        </row>
        <row r="376">
          <cell r="B376" t="str">
            <v>租赁</v>
          </cell>
        </row>
        <row r="376">
          <cell r="F376" t="str">
            <v>深圳市腾艺汽车服务有限公司</v>
          </cell>
          <cell r="G376" t="str">
            <v>352203198905023353</v>
          </cell>
          <cell r="H376">
            <v>15160136006</v>
          </cell>
          <cell r="I376" t="str">
            <v>网约车以租代购方案</v>
          </cell>
          <cell r="J376" t="str">
            <v>风神E70/DFM7001G1F1BEV</v>
          </cell>
          <cell r="K376" t="str">
            <v>深圳</v>
          </cell>
        </row>
        <row r="376">
          <cell r="M376" t="str">
            <v>深圳市龙华区陶园路113号</v>
          </cell>
          <cell r="N376" t="str">
            <v>张晓凤</v>
          </cell>
          <cell r="O376" t="str">
            <v>丁艺</v>
          </cell>
          <cell r="P376" t="str">
            <v>徐莹莹</v>
          </cell>
          <cell r="Q376" t="str">
            <v>施吓辉</v>
          </cell>
          <cell r="R376">
            <v>15160136006</v>
          </cell>
          <cell r="S376" t="str">
            <v>李玮</v>
          </cell>
          <cell r="T376">
            <v>18605933100</v>
          </cell>
          <cell r="U376" t="str">
            <v>深圳市舒适捷汽车租赁有限公司</v>
          </cell>
        </row>
        <row r="376">
          <cell r="W376" t="str">
            <v>LDP31B960NG048877</v>
          </cell>
          <cell r="X376" t="str">
            <v>粤BA90463</v>
          </cell>
          <cell r="Y376" t="str">
            <v>862052211201984</v>
          </cell>
          <cell r="Z376">
            <v>45114</v>
          </cell>
          <cell r="AA376">
            <v>45122</v>
          </cell>
          <cell r="AB376" t="str">
            <v>2023/07</v>
          </cell>
          <cell r="AC376">
            <v>2</v>
          </cell>
          <cell r="AD376">
            <v>7</v>
          </cell>
          <cell r="AE376">
            <v>700</v>
          </cell>
          <cell r="AF376">
            <v>0</v>
          </cell>
          <cell r="AG376">
            <v>0</v>
          </cell>
          <cell r="AH376">
            <v>44763</v>
          </cell>
          <cell r="AI376">
            <v>44764</v>
          </cell>
          <cell r="AJ376">
            <v>44767</v>
          </cell>
        </row>
        <row r="376">
          <cell r="AL376">
            <v>9000</v>
          </cell>
          <cell r="AM376">
            <v>44764</v>
          </cell>
          <cell r="AN376" t="str">
            <v>深圳市舒适橙出行科技有限公司公账</v>
          </cell>
          <cell r="AO376">
            <v>2980</v>
          </cell>
          <cell r="AP376">
            <v>44801</v>
          </cell>
          <cell r="AQ376">
            <v>44862</v>
          </cell>
          <cell r="AR376">
            <v>2</v>
          </cell>
          <cell r="AS376">
            <v>5960</v>
          </cell>
          <cell r="AT376">
            <v>2</v>
          </cell>
          <cell r="AU376">
            <v>5960</v>
          </cell>
          <cell r="AV376" t="str">
            <v>正常</v>
          </cell>
          <cell r="AW376">
            <v>0</v>
          </cell>
          <cell r="AX376">
            <v>0</v>
          </cell>
          <cell r="AY376">
            <v>33306.2</v>
          </cell>
        </row>
        <row r="376">
          <cell r="BA376">
            <v>34</v>
          </cell>
          <cell r="BB376">
            <v>411.636470588235</v>
          </cell>
        </row>
        <row r="376">
          <cell r="BE376">
            <v>5</v>
          </cell>
          <cell r="BF376">
            <v>0</v>
          </cell>
          <cell r="BG376">
            <v>0</v>
          </cell>
          <cell r="BH376">
            <v>10</v>
          </cell>
          <cell r="BI376">
            <v>15</v>
          </cell>
          <cell r="BJ376">
            <v>0</v>
          </cell>
          <cell r="BK376">
            <v>0</v>
          </cell>
          <cell r="BL376">
            <v>30</v>
          </cell>
          <cell r="BM376" t="str">
            <v>A(优质)</v>
          </cell>
        </row>
        <row r="376">
          <cell r="BO376" t="str">
            <v/>
          </cell>
          <cell r="BP376" t="str">
            <v/>
          </cell>
        </row>
        <row r="376">
          <cell r="BW376" t="str">
            <v/>
          </cell>
          <cell r="BX376">
            <v>44763</v>
          </cell>
          <cell r="BY376" t="str">
            <v/>
          </cell>
          <cell r="BZ376" t="str">
            <v/>
          </cell>
        </row>
        <row r="376">
          <cell r="CD376" t="str">
            <v>FET-FH-202207R0024</v>
          </cell>
          <cell r="CE376" t="str">
            <v>林康平</v>
          </cell>
          <cell r="CF376" t="str">
            <v>440883199402133592</v>
          </cell>
          <cell r="CG376">
            <v>13692375274</v>
          </cell>
          <cell r="CH376">
            <v>44766</v>
          </cell>
          <cell r="CI376">
            <v>45861</v>
          </cell>
        </row>
        <row r="377">
          <cell r="B377" t="str">
            <v>租赁</v>
          </cell>
        </row>
        <row r="377">
          <cell r="F377" t="str">
            <v>深圳市腾艺汽车服务有限公司</v>
          </cell>
          <cell r="G377" t="str">
            <v>352203198905023353</v>
          </cell>
          <cell r="H377">
            <v>15160136006</v>
          </cell>
          <cell r="I377" t="str">
            <v>网约车以租代购方案</v>
          </cell>
          <cell r="J377" t="str">
            <v>风神E70/DFM7001G1F1BEV</v>
          </cell>
          <cell r="K377" t="str">
            <v>深圳</v>
          </cell>
        </row>
        <row r="377">
          <cell r="M377" t="str">
            <v>深圳市龙华区陶园路113号</v>
          </cell>
          <cell r="N377" t="str">
            <v>张晓凤</v>
          </cell>
          <cell r="O377" t="str">
            <v>丁艺</v>
          </cell>
          <cell r="P377" t="str">
            <v>徐莹莹</v>
          </cell>
          <cell r="Q377" t="str">
            <v>施吓辉</v>
          </cell>
          <cell r="R377">
            <v>15160136006</v>
          </cell>
          <cell r="S377" t="str">
            <v>李玮</v>
          </cell>
          <cell r="T377">
            <v>18605933100</v>
          </cell>
          <cell r="U377" t="str">
            <v>深圳市舒适捷汽车租赁有限公司</v>
          </cell>
        </row>
        <row r="377">
          <cell r="W377" t="str">
            <v>LDP31B965NG048891</v>
          </cell>
          <cell r="X377" t="str">
            <v>粤BAJ8451</v>
          </cell>
          <cell r="Y377" t="str">
            <v>862052211201986</v>
          </cell>
          <cell r="Z377">
            <v>45114</v>
          </cell>
          <cell r="AA377">
            <v>45122</v>
          </cell>
          <cell r="AB377" t="str">
            <v>2023/07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44763</v>
          </cell>
          <cell r="AI377">
            <v>44764</v>
          </cell>
          <cell r="AJ377">
            <v>44767</v>
          </cell>
        </row>
        <row r="377">
          <cell r="AL377">
            <v>9000</v>
          </cell>
          <cell r="AM377">
            <v>44764</v>
          </cell>
          <cell r="AN377" t="str">
            <v>深圳市舒适橙出行科技有限公司公账</v>
          </cell>
          <cell r="AO377">
            <v>2980</v>
          </cell>
          <cell r="AP377">
            <v>44801</v>
          </cell>
          <cell r="AQ377">
            <v>44862</v>
          </cell>
          <cell r="AR377">
            <v>2</v>
          </cell>
          <cell r="AS377">
            <v>5960</v>
          </cell>
          <cell r="AT377">
            <v>2</v>
          </cell>
          <cell r="AU377">
            <v>5960</v>
          </cell>
          <cell r="AV377" t="str">
            <v>正常</v>
          </cell>
          <cell r="AW377">
            <v>0</v>
          </cell>
          <cell r="AX377">
            <v>0</v>
          </cell>
          <cell r="AY377">
            <v>17146.01</v>
          </cell>
        </row>
        <row r="377">
          <cell r="BA377">
            <v>28</v>
          </cell>
          <cell r="BB377">
            <v>278.486428571429</v>
          </cell>
        </row>
        <row r="377">
          <cell r="BE377">
            <v>5</v>
          </cell>
          <cell r="BF377">
            <v>0</v>
          </cell>
          <cell r="BG377">
            <v>0</v>
          </cell>
          <cell r="BH377">
            <v>0</v>
          </cell>
          <cell r="BI377">
            <v>15</v>
          </cell>
          <cell r="BJ377">
            <v>0</v>
          </cell>
          <cell r="BK377">
            <v>0</v>
          </cell>
          <cell r="BL377">
            <v>20</v>
          </cell>
          <cell r="BM377" t="str">
            <v>A(优质)</v>
          </cell>
        </row>
        <row r="377">
          <cell r="BO377" t="str">
            <v/>
          </cell>
          <cell r="BP377" t="str">
            <v/>
          </cell>
        </row>
        <row r="377">
          <cell r="BW377" t="str">
            <v/>
          </cell>
          <cell r="BX377">
            <v>44763</v>
          </cell>
          <cell r="BY377" t="str">
            <v/>
          </cell>
          <cell r="BZ377" t="str">
            <v/>
          </cell>
        </row>
        <row r="377">
          <cell r="CD377" t="str">
            <v>FET-FH-202207R0024</v>
          </cell>
          <cell r="CE377" t="str">
            <v>黄超</v>
          </cell>
          <cell r="CF377" t="str">
            <v>430521199801184998</v>
          </cell>
          <cell r="CG377">
            <v>18973912175</v>
          </cell>
          <cell r="CH377">
            <v>44760</v>
          </cell>
          <cell r="CI377">
            <v>44943</v>
          </cell>
        </row>
        <row r="378">
          <cell r="B378" t="str">
            <v>租赁</v>
          </cell>
        </row>
        <row r="378">
          <cell r="F378" t="str">
            <v>深圳市腾艺汽车服务有限公司</v>
          </cell>
          <cell r="G378" t="str">
            <v>352203198905023353</v>
          </cell>
          <cell r="H378">
            <v>15160136006</v>
          </cell>
          <cell r="I378" t="str">
            <v>网约车以租代购方案</v>
          </cell>
          <cell r="J378" t="str">
            <v>风神E70/DFM7001G1F1BEV</v>
          </cell>
          <cell r="K378" t="str">
            <v>深圳</v>
          </cell>
        </row>
        <row r="378">
          <cell r="M378" t="str">
            <v>深圳市龙华区陶园路113号</v>
          </cell>
          <cell r="N378" t="str">
            <v>张晓凤</v>
          </cell>
          <cell r="O378" t="str">
            <v>丁艺</v>
          </cell>
          <cell r="P378" t="str">
            <v>徐莹莹</v>
          </cell>
          <cell r="Q378" t="str">
            <v>施吓辉</v>
          </cell>
          <cell r="R378">
            <v>15160136006</v>
          </cell>
          <cell r="S378" t="str">
            <v>李玮</v>
          </cell>
          <cell r="T378">
            <v>18605933100</v>
          </cell>
          <cell r="U378" t="str">
            <v>深圳市舒适捷汽车租赁有限公司</v>
          </cell>
        </row>
        <row r="378">
          <cell r="W378" t="str">
            <v>LDP31B964NG048915</v>
          </cell>
          <cell r="X378" t="str">
            <v>粤BDQ8451</v>
          </cell>
          <cell r="Y378" t="str">
            <v>862052211201812</v>
          </cell>
          <cell r="Z378">
            <v>45114</v>
          </cell>
          <cell r="AA378">
            <v>45122</v>
          </cell>
          <cell r="AB378" t="str">
            <v>2023/07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44763</v>
          </cell>
          <cell r="AI378">
            <v>44764</v>
          </cell>
          <cell r="AJ378">
            <v>44767</v>
          </cell>
        </row>
        <row r="378">
          <cell r="AL378">
            <v>9000</v>
          </cell>
          <cell r="AM378">
            <v>44764</v>
          </cell>
          <cell r="AN378" t="str">
            <v>深圳市舒适橙出行科技有限公司公账</v>
          </cell>
          <cell r="AO378">
            <v>2980</v>
          </cell>
          <cell r="AP378">
            <v>44801</v>
          </cell>
          <cell r="AQ378">
            <v>44862</v>
          </cell>
          <cell r="AR378">
            <v>2</v>
          </cell>
          <cell r="AS378">
            <v>5960</v>
          </cell>
          <cell r="AT378">
            <v>2</v>
          </cell>
          <cell r="AU378">
            <v>5960</v>
          </cell>
          <cell r="AV378" t="str">
            <v>正常</v>
          </cell>
          <cell r="AW378">
            <v>0</v>
          </cell>
          <cell r="AX378">
            <v>0</v>
          </cell>
          <cell r="AY378">
            <v>20623.29</v>
          </cell>
        </row>
        <row r="378">
          <cell r="BA378">
            <v>31</v>
          </cell>
          <cell r="BB378">
            <v>184.191290322581</v>
          </cell>
        </row>
        <row r="378">
          <cell r="BE378">
            <v>5</v>
          </cell>
          <cell r="BF378">
            <v>0</v>
          </cell>
          <cell r="BG378">
            <v>0</v>
          </cell>
          <cell r="BH378">
            <v>0</v>
          </cell>
          <cell r="BI378">
            <v>15</v>
          </cell>
          <cell r="BJ378">
            <v>0</v>
          </cell>
          <cell r="BK378">
            <v>0</v>
          </cell>
          <cell r="BL378">
            <v>20</v>
          </cell>
          <cell r="BM378" t="str">
            <v>A(优质)</v>
          </cell>
        </row>
        <row r="378">
          <cell r="BO378" t="str">
            <v/>
          </cell>
          <cell r="BP378" t="str">
            <v/>
          </cell>
        </row>
        <row r="378">
          <cell r="BW378" t="str">
            <v/>
          </cell>
          <cell r="BX378">
            <v>44763</v>
          </cell>
          <cell r="BY378" t="str">
            <v/>
          </cell>
          <cell r="BZ378" t="str">
            <v/>
          </cell>
        </row>
        <row r="378">
          <cell r="CD378" t="str">
            <v>FET-FH-202207R0024</v>
          </cell>
          <cell r="CE378" t="str">
            <v>龙登奎</v>
          </cell>
          <cell r="CF378" t="str">
            <v>522627199110294415</v>
          </cell>
          <cell r="CG378">
            <v>13158154095</v>
          </cell>
          <cell r="CH378">
            <v>44748</v>
          </cell>
          <cell r="CI378">
            <v>44931</v>
          </cell>
        </row>
        <row r="379">
          <cell r="B379" t="str">
            <v>租赁</v>
          </cell>
        </row>
        <row r="379">
          <cell r="F379" t="str">
            <v>深圳市腾艺汽车服务有限公司</v>
          </cell>
          <cell r="G379" t="str">
            <v>352203198905023353</v>
          </cell>
          <cell r="H379">
            <v>15160136006</v>
          </cell>
          <cell r="I379" t="str">
            <v>网约车以租代购方案</v>
          </cell>
          <cell r="J379" t="str">
            <v>风神E70/DFM7001G1F1BEV</v>
          </cell>
          <cell r="K379" t="str">
            <v>深圳</v>
          </cell>
        </row>
        <row r="379">
          <cell r="M379" t="str">
            <v>深圳市龙华区陶园路113号</v>
          </cell>
          <cell r="N379" t="str">
            <v>张晓凤</v>
          </cell>
          <cell r="O379" t="str">
            <v>丁艺</v>
          </cell>
          <cell r="P379" t="str">
            <v>徐莹莹</v>
          </cell>
          <cell r="Q379" t="str">
            <v>施吓辉</v>
          </cell>
          <cell r="R379">
            <v>15160136006</v>
          </cell>
          <cell r="S379" t="str">
            <v>李玮</v>
          </cell>
          <cell r="T379">
            <v>18605933100</v>
          </cell>
          <cell r="U379" t="str">
            <v>深圳市舒适捷汽车租赁有限公司</v>
          </cell>
        </row>
        <row r="379">
          <cell r="W379" t="str">
            <v>LDP31B966NG048916</v>
          </cell>
          <cell r="X379" t="str">
            <v>粤BDJ4652</v>
          </cell>
          <cell r="Y379" t="str">
            <v>862052211201981</v>
          </cell>
          <cell r="Z379">
            <v>45114</v>
          </cell>
          <cell r="AA379">
            <v>45122</v>
          </cell>
          <cell r="AB379" t="str">
            <v>2023/07</v>
          </cell>
          <cell r="AC379">
            <v>1</v>
          </cell>
          <cell r="AD379">
            <v>6</v>
          </cell>
          <cell r="AE379">
            <v>500</v>
          </cell>
          <cell r="AF379">
            <v>0</v>
          </cell>
          <cell r="AG379">
            <v>0</v>
          </cell>
          <cell r="AH379">
            <v>44763</v>
          </cell>
          <cell r="AI379">
            <v>44764</v>
          </cell>
          <cell r="AJ379">
            <v>44767</v>
          </cell>
        </row>
        <row r="379">
          <cell r="AL379">
            <v>9000</v>
          </cell>
          <cell r="AM379">
            <v>44764</v>
          </cell>
          <cell r="AN379" t="str">
            <v>深圳市舒适橙出行科技有限公司公账</v>
          </cell>
          <cell r="AO379">
            <v>2980</v>
          </cell>
          <cell r="AP379">
            <v>44801</v>
          </cell>
          <cell r="AQ379">
            <v>44862</v>
          </cell>
          <cell r="AR379">
            <v>2</v>
          </cell>
          <cell r="AS379">
            <v>5960</v>
          </cell>
          <cell r="AT379">
            <v>2</v>
          </cell>
          <cell r="AU379">
            <v>5960</v>
          </cell>
          <cell r="AV379" t="str">
            <v>正常</v>
          </cell>
          <cell r="AW379">
            <v>0</v>
          </cell>
          <cell r="AX379">
            <v>0</v>
          </cell>
          <cell r="AY379">
            <v>15530.73</v>
          </cell>
        </row>
        <row r="379">
          <cell r="BA379">
            <v>14</v>
          </cell>
          <cell r="BB379">
            <v>208.802857142857</v>
          </cell>
        </row>
        <row r="379">
          <cell r="BE379">
            <v>5</v>
          </cell>
          <cell r="BF379">
            <v>5</v>
          </cell>
          <cell r="BG379">
            <v>0</v>
          </cell>
          <cell r="BH379">
            <v>5</v>
          </cell>
          <cell r="BI379">
            <v>15</v>
          </cell>
          <cell r="BJ379">
            <v>0</v>
          </cell>
          <cell r="BK379">
            <v>0</v>
          </cell>
          <cell r="BL379">
            <v>30</v>
          </cell>
          <cell r="BM379" t="str">
            <v>A(优质)</v>
          </cell>
        </row>
        <row r="379">
          <cell r="BO379" t="str">
            <v/>
          </cell>
          <cell r="BP379" t="str">
            <v/>
          </cell>
        </row>
        <row r="379">
          <cell r="BW379" t="str">
            <v/>
          </cell>
          <cell r="BX379">
            <v>44763</v>
          </cell>
          <cell r="BY379" t="str">
            <v/>
          </cell>
          <cell r="BZ379" t="str">
            <v/>
          </cell>
        </row>
        <row r="379">
          <cell r="CD379" t="str">
            <v>FET-FH-202207R0024</v>
          </cell>
          <cell r="CE379" t="str">
            <v>杨勇</v>
          </cell>
          <cell r="CF379" t="str">
            <v>440883199402133592</v>
          </cell>
          <cell r="CG379">
            <v>15989522750</v>
          </cell>
          <cell r="CH379">
            <v>44766</v>
          </cell>
          <cell r="CI379">
            <v>45861</v>
          </cell>
        </row>
        <row r="380">
          <cell r="B380" t="str">
            <v>租赁</v>
          </cell>
        </row>
        <row r="380">
          <cell r="F380" t="str">
            <v>深圳市腾艺汽车服务有限公司</v>
          </cell>
          <cell r="G380" t="str">
            <v>352203198905023353</v>
          </cell>
          <cell r="H380">
            <v>15160136006</v>
          </cell>
          <cell r="I380" t="str">
            <v>网约车以租代购方案</v>
          </cell>
          <cell r="J380" t="str">
            <v>风神E70/DFM7001G1F1BEV</v>
          </cell>
          <cell r="K380" t="str">
            <v>深圳</v>
          </cell>
        </row>
        <row r="380">
          <cell r="M380" t="str">
            <v>深圳市龙华区陶园路113号</v>
          </cell>
          <cell r="N380" t="str">
            <v>张晓凤</v>
          </cell>
          <cell r="O380" t="str">
            <v>丁艺</v>
          </cell>
          <cell r="P380" t="str">
            <v>徐莹莹</v>
          </cell>
          <cell r="Q380" t="str">
            <v>施吓辉</v>
          </cell>
          <cell r="R380">
            <v>15160136006</v>
          </cell>
          <cell r="S380" t="str">
            <v>李玮</v>
          </cell>
          <cell r="T380">
            <v>18605933100</v>
          </cell>
          <cell r="U380" t="str">
            <v>深圳市舒适捷汽车租赁有限公司</v>
          </cell>
        </row>
        <row r="380">
          <cell r="W380" t="str">
            <v>LDP31B96XNG048918</v>
          </cell>
          <cell r="X380" t="str">
            <v>粤BDH3460</v>
          </cell>
          <cell r="Y380" t="str">
            <v>862052211201280</v>
          </cell>
          <cell r="Z380">
            <v>45114</v>
          </cell>
          <cell r="AA380">
            <v>45122</v>
          </cell>
          <cell r="AB380" t="str">
            <v>2023/07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44763</v>
          </cell>
          <cell r="AI380">
            <v>44764</v>
          </cell>
          <cell r="AJ380">
            <v>44767</v>
          </cell>
        </row>
        <row r="380">
          <cell r="AL380">
            <v>9000</v>
          </cell>
          <cell r="AM380">
            <v>44764</v>
          </cell>
          <cell r="AN380" t="str">
            <v>深圳市舒适橙出行科技有限公司公账</v>
          </cell>
          <cell r="AO380">
            <v>2980</v>
          </cell>
          <cell r="AP380">
            <v>44801</v>
          </cell>
          <cell r="AQ380">
            <v>44862</v>
          </cell>
          <cell r="AR380">
            <v>2</v>
          </cell>
          <cell r="AS380">
            <v>5960</v>
          </cell>
          <cell r="AT380">
            <v>2</v>
          </cell>
          <cell r="AU380">
            <v>5960</v>
          </cell>
          <cell r="AV380" t="str">
            <v>正常</v>
          </cell>
          <cell r="AW380">
            <v>0</v>
          </cell>
          <cell r="AX380">
            <v>0</v>
          </cell>
          <cell r="AY380">
            <v>18775.66</v>
          </cell>
        </row>
        <row r="380">
          <cell r="BA380">
            <v>33</v>
          </cell>
          <cell r="BB380">
            <v>193.964848484848</v>
          </cell>
        </row>
        <row r="380">
          <cell r="BE380">
            <v>5</v>
          </cell>
          <cell r="BF380">
            <v>0</v>
          </cell>
          <cell r="BG380">
            <v>0</v>
          </cell>
          <cell r="BH380">
            <v>0</v>
          </cell>
          <cell r="BI380">
            <v>15</v>
          </cell>
          <cell r="BJ380">
            <v>0</v>
          </cell>
          <cell r="BK380">
            <v>0</v>
          </cell>
          <cell r="BL380">
            <v>20</v>
          </cell>
          <cell r="BM380" t="str">
            <v>A(优质)</v>
          </cell>
        </row>
        <row r="380">
          <cell r="BO380" t="str">
            <v/>
          </cell>
          <cell r="BP380" t="str">
            <v/>
          </cell>
        </row>
        <row r="380">
          <cell r="BW380" t="str">
            <v/>
          </cell>
          <cell r="BX380">
            <v>44763</v>
          </cell>
          <cell r="BY380" t="str">
            <v/>
          </cell>
          <cell r="BZ380" t="str">
            <v/>
          </cell>
        </row>
        <row r="380">
          <cell r="CD380" t="str">
            <v>FET-FH-202207R0024</v>
          </cell>
          <cell r="CE380" t="str">
            <v>赵清举</v>
          </cell>
          <cell r="CF380" t="str">
            <v>522634198411264411</v>
          </cell>
          <cell r="CG380">
            <v>15902559089</v>
          </cell>
          <cell r="CH380">
            <v>44763</v>
          </cell>
          <cell r="CI380">
            <v>45006</v>
          </cell>
        </row>
        <row r="381">
          <cell r="B381" t="str">
            <v>租赁</v>
          </cell>
        </row>
        <row r="381">
          <cell r="F381" t="str">
            <v>杭州旭兰汽车服务有限公司</v>
          </cell>
          <cell r="G381" t="str">
            <v>330522199203052920</v>
          </cell>
          <cell r="H381">
            <v>15168301068</v>
          </cell>
          <cell r="I381" t="str">
            <v>网约车以租代购方案</v>
          </cell>
          <cell r="J381" t="str">
            <v>风神E70/DFM7002G1F7BEV</v>
          </cell>
          <cell r="K381" t="str">
            <v>杭州</v>
          </cell>
        </row>
        <row r="381">
          <cell r="M381" t="str">
            <v>杭州市拱墅区长青文创园207</v>
          </cell>
          <cell r="N381" t="str">
            <v>张晓凤</v>
          </cell>
          <cell r="O381" t="str">
            <v>丁艺</v>
          </cell>
          <cell r="P381" t="str">
            <v>徐莹莹</v>
          </cell>
          <cell r="Q381" t="str">
            <v>胡岚</v>
          </cell>
          <cell r="R381">
            <v>15168301068</v>
          </cell>
          <cell r="S381" t="str">
            <v>林文雄</v>
          </cell>
          <cell r="T381">
            <v>18767176722</v>
          </cell>
          <cell r="U381" t="str">
            <v>镁易新能源汽车销售(杭州)有限公司</v>
          </cell>
        </row>
        <row r="381">
          <cell r="W381" t="str">
            <v>LDP31B969NG037988</v>
          </cell>
          <cell r="X381" t="str">
            <v>浙ADW8608</v>
          </cell>
          <cell r="Y381" t="str">
            <v>862052211200555</v>
          </cell>
          <cell r="Z381">
            <v>45095</v>
          </cell>
          <cell r="AA381">
            <v>45111</v>
          </cell>
          <cell r="AB381" t="str">
            <v>2023/07</v>
          </cell>
          <cell r="AC381">
            <v>2</v>
          </cell>
          <cell r="AD381">
            <v>0</v>
          </cell>
          <cell r="AE381">
            <v>300</v>
          </cell>
          <cell r="AF381">
            <v>0</v>
          </cell>
          <cell r="AG381">
            <v>0</v>
          </cell>
          <cell r="AH381">
            <v>44757</v>
          </cell>
          <cell r="AI381">
            <v>44758</v>
          </cell>
          <cell r="AJ381">
            <v>44757</v>
          </cell>
        </row>
        <row r="381">
          <cell r="AL381">
            <v>9000</v>
          </cell>
          <cell r="AM381">
            <v>44758</v>
          </cell>
          <cell r="AN381" t="str">
            <v>深圳市舒适橙出行科技有限公司公账</v>
          </cell>
          <cell r="AO381">
            <v>2980</v>
          </cell>
          <cell r="AP381">
            <v>44791</v>
          </cell>
          <cell r="AQ381">
            <v>44852</v>
          </cell>
          <cell r="AR381">
            <v>2</v>
          </cell>
          <cell r="AS381">
            <v>5960</v>
          </cell>
          <cell r="AT381">
            <v>2</v>
          </cell>
          <cell r="AU381">
            <v>5960</v>
          </cell>
          <cell r="AV381" t="str">
            <v>正常</v>
          </cell>
          <cell r="AW381">
            <v>0</v>
          </cell>
          <cell r="AX381">
            <v>0</v>
          </cell>
          <cell r="AY381">
            <v>10660.58</v>
          </cell>
        </row>
        <row r="381">
          <cell r="BA381">
            <v>31</v>
          </cell>
          <cell r="BB381">
            <v>129.43064516129</v>
          </cell>
        </row>
        <row r="381">
          <cell r="BE381">
            <v>5</v>
          </cell>
          <cell r="BF381">
            <v>0</v>
          </cell>
          <cell r="BG381">
            <v>0</v>
          </cell>
          <cell r="BH381">
            <v>10</v>
          </cell>
          <cell r="BI381">
            <v>15</v>
          </cell>
          <cell r="BJ381">
            <v>0</v>
          </cell>
          <cell r="BK381">
            <v>0</v>
          </cell>
          <cell r="BL381">
            <v>30</v>
          </cell>
          <cell r="BM381" t="str">
            <v>A(优质)</v>
          </cell>
        </row>
        <row r="381">
          <cell r="BO381" t="str">
            <v/>
          </cell>
          <cell r="BP381" t="str">
            <v/>
          </cell>
        </row>
        <row r="381">
          <cell r="BW381" t="str">
            <v/>
          </cell>
          <cell r="BX381">
            <v>44754</v>
          </cell>
          <cell r="BY381" t="str">
            <v/>
          </cell>
          <cell r="BZ381" t="str">
            <v/>
          </cell>
        </row>
        <row r="381">
          <cell r="CD381" t="str">
            <v>FET-FH-202206R0041</v>
          </cell>
          <cell r="CE381" t="str">
            <v>张帅阳</v>
          </cell>
          <cell r="CF381" t="str">
            <v>412724199611104035</v>
          </cell>
          <cell r="CG381">
            <v>17620566969</v>
          </cell>
          <cell r="CH381">
            <v>44755</v>
          </cell>
          <cell r="CI381">
            <v>46215</v>
          </cell>
        </row>
        <row r="382">
          <cell r="B382" t="str">
            <v>租赁</v>
          </cell>
        </row>
        <row r="382">
          <cell r="F382" t="str">
            <v>杭州旭兰汽车服务有限公司</v>
          </cell>
          <cell r="G382" t="str">
            <v>330522199203052920</v>
          </cell>
          <cell r="H382">
            <v>15168301068</v>
          </cell>
          <cell r="I382" t="str">
            <v>网约车以租代购方案</v>
          </cell>
          <cell r="J382" t="str">
            <v>风神E70/DFM7002G1F7BEV</v>
          </cell>
          <cell r="K382" t="str">
            <v>杭州</v>
          </cell>
        </row>
        <row r="382">
          <cell r="M382" t="str">
            <v>杭州市拱墅区长青文创园207</v>
          </cell>
          <cell r="N382" t="str">
            <v>张晓凤</v>
          </cell>
          <cell r="O382" t="str">
            <v>丁艺</v>
          </cell>
          <cell r="P382" t="str">
            <v>徐莹莹</v>
          </cell>
          <cell r="Q382" t="str">
            <v>胡岚</v>
          </cell>
          <cell r="R382">
            <v>15168301068</v>
          </cell>
          <cell r="S382" t="str">
            <v>林文雄</v>
          </cell>
          <cell r="T382">
            <v>18767176722</v>
          </cell>
          <cell r="U382" t="str">
            <v>镁易新能源汽车销售(杭州)有限公司</v>
          </cell>
        </row>
        <row r="382">
          <cell r="W382" t="str">
            <v>LDP31B969NG037697</v>
          </cell>
          <cell r="X382" t="str">
            <v>浙AAC7609</v>
          </cell>
          <cell r="Y382" t="str">
            <v>862052211200365</v>
          </cell>
          <cell r="Z382">
            <v>45095</v>
          </cell>
          <cell r="AA382">
            <v>45113</v>
          </cell>
          <cell r="AB382" t="str">
            <v>2023/07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44757</v>
          </cell>
          <cell r="AI382">
            <v>44758</v>
          </cell>
          <cell r="AJ382">
            <v>44757</v>
          </cell>
        </row>
        <row r="382">
          <cell r="AL382">
            <v>9000</v>
          </cell>
          <cell r="AM382">
            <v>44758</v>
          </cell>
          <cell r="AN382" t="str">
            <v>深圳市舒适橙出行科技有限公司公账</v>
          </cell>
          <cell r="AO382">
            <v>2980</v>
          </cell>
          <cell r="AP382">
            <v>44791</v>
          </cell>
          <cell r="AQ382">
            <v>44852</v>
          </cell>
          <cell r="AR382">
            <v>2</v>
          </cell>
          <cell r="AS382">
            <v>5960</v>
          </cell>
          <cell r="AT382">
            <v>2</v>
          </cell>
          <cell r="AU382">
            <v>5960</v>
          </cell>
          <cell r="AV382" t="str">
            <v>正常</v>
          </cell>
          <cell r="AW382">
            <v>0</v>
          </cell>
          <cell r="AX382">
            <v>0</v>
          </cell>
          <cell r="AY382">
            <v>17867.73</v>
          </cell>
        </row>
        <row r="382">
          <cell r="BA382">
            <v>34</v>
          </cell>
          <cell r="BB382">
            <v>304.520882352941</v>
          </cell>
        </row>
        <row r="382">
          <cell r="BE382">
            <v>5</v>
          </cell>
          <cell r="BF382">
            <v>0</v>
          </cell>
          <cell r="BG382">
            <v>0</v>
          </cell>
          <cell r="BH382">
            <v>0</v>
          </cell>
          <cell r="BI382">
            <v>15</v>
          </cell>
          <cell r="BJ382">
            <v>0</v>
          </cell>
          <cell r="BK382">
            <v>0</v>
          </cell>
          <cell r="BL382">
            <v>20</v>
          </cell>
          <cell r="BM382" t="str">
            <v>A(优质)</v>
          </cell>
        </row>
        <row r="382">
          <cell r="BO382" t="str">
            <v/>
          </cell>
          <cell r="BP382" t="str">
            <v/>
          </cell>
        </row>
        <row r="382">
          <cell r="BW382" t="str">
            <v/>
          </cell>
          <cell r="BX382">
            <v>44754</v>
          </cell>
          <cell r="BY382" t="str">
            <v/>
          </cell>
          <cell r="BZ382" t="str">
            <v/>
          </cell>
        </row>
        <row r="382">
          <cell r="CD382" t="str">
            <v>FET-FH-202206R0041</v>
          </cell>
          <cell r="CE382" t="str">
            <v>张盼盼</v>
          </cell>
          <cell r="CF382" t="str">
            <v>341621199801301538</v>
          </cell>
          <cell r="CG382">
            <v>13366249603</v>
          </cell>
          <cell r="CH382">
            <v>44749</v>
          </cell>
          <cell r="CI382">
            <v>46209</v>
          </cell>
        </row>
        <row r="383">
          <cell r="B383" t="str">
            <v>租赁</v>
          </cell>
        </row>
        <row r="383">
          <cell r="F383" t="str">
            <v>杭州旭兰汽车服务有限公司</v>
          </cell>
          <cell r="G383" t="str">
            <v>330522199203052920</v>
          </cell>
          <cell r="H383">
            <v>15168301068</v>
          </cell>
          <cell r="I383" t="str">
            <v>网约车以租代购方案</v>
          </cell>
          <cell r="J383" t="str">
            <v>风神E70/DFM7002G1F7BEV</v>
          </cell>
          <cell r="K383" t="str">
            <v>杭州</v>
          </cell>
        </row>
        <row r="383">
          <cell r="M383" t="str">
            <v>杭州市拱墅区长青文创园207</v>
          </cell>
          <cell r="N383" t="str">
            <v>张晓凤</v>
          </cell>
          <cell r="O383" t="str">
            <v>丁艺</v>
          </cell>
          <cell r="P383" t="str">
            <v>徐莹莹</v>
          </cell>
          <cell r="Q383" t="str">
            <v>胡岚</v>
          </cell>
          <cell r="R383">
            <v>15168301068</v>
          </cell>
          <cell r="S383" t="str">
            <v>林文雄</v>
          </cell>
          <cell r="T383">
            <v>18767176722</v>
          </cell>
          <cell r="U383" t="str">
            <v>镁易新能源汽车销售(杭州)有限公司</v>
          </cell>
        </row>
        <row r="383">
          <cell r="W383" t="str">
            <v>LDP31B962NG037685</v>
          </cell>
          <cell r="X383" t="str">
            <v>浙AAG7873</v>
          </cell>
          <cell r="Y383" t="str">
            <v>862052211200385</v>
          </cell>
          <cell r="Z383">
            <v>45095</v>
          </cell>
          <cell r="AA383">
            <v>45113</v>
          </cell>
          <cell r="AB383" t="str">
            <v>2023/07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44757</v>
          </cell>
          <cell r="AI383">
            <v>44758</v>
          </cell>
          <cell r="AJ383">
            <v>44757</v>
          </cell>
        </row>
        <row r="383">
          <cell r="AL383">
            <v>9000</v>
          </cell>
          <cell r="AM383">
            <v>44758</v>
          </cell>
          <cell r="AN383" t="str">
            <v>深圳市舒适橙出行科技有限公司公账</v>
          </cell>
          <cell r="AO383">
            <v>2980</v>
          </cell>
          <cell r="AP383">
            <v>44791</v>
          </cell>
          <cell r="AQ383">
            <v>44852</v>
          </cell>
          <cell r="AR383">
            <v>2</v>
          </cell>
          <cell r="AS383">
            <v>5960</v>
          </cell>
          <cell r="AT383">
            <v>2</v>
          </cell>
          <cell r="AU383">
            <v>5960</v>
          </cell>
          <cell r="AV383" t="str">
            <v>正常</v>
          </cell>
          <cell r="AW383">
            <v>0</v>
          </cell>
          <cell r="AX383">
            <v>0</v>
          </cell>
          <cell r="AY383">
            <v>18389.06</v>
          </cell>
        </row>
        <row r="383">
          <cell r="BA383">
            <v>32</v>
          </cell>
          <cell r="BB383">
            <v>195.1228125</v>
          </cell>
        </row>
        <row r="383">
          <cell r="BE383">
            <v>5</v>
          </cell>
          <cell r="BF383">
            <v>0</v>
          </cell>
          <cell r="BG383">
            <v>0</v>
          </cell>
          <cell r="BH383">
            <v>0</v>
          </cell>
          <cell r="BI383">
            <v>15</v>
          </cell>
          <cell r="BJ383">
            <v>0</v>
          </cell>
          <cell r="BK383">
            <v>0</v>
          </cell>
          <cell r="BL383">
            <v>20</v>
          </cell>
          <cell r="BM383" t="str">
            <v>A(优质)</v>
          </cell>
        </row>
        <row r="383">
          <cell r="BO383" t="str">
            <v/>
          </cell>
          <cell r="BP383" t="str">
            <v/>
          </cell>
        </row>
        <row r="383">
          <cell r="BW383" t="str">
            <v/>
          </cell>
          <cell r="BX383">
            <v>44754</v>
          </cell>
          <cell r="BY383" t="str">
            <v/>
          </cell>
          <cell r="BZ383" t="str">
            <v/>
          </cell>
        </row>
        <row r="383">
          <cell r="CD383" t="str">
            <v>FET-FH-202206R0041</v>
          </cell>
          <cell r="CE383" t="str">
            <v>冯楠</v>
          </cell>
          <cell r="CF383" t="str">
            <v>341122199202295673</v>
          </cell>
          <cell r="CG383">
            <v>18226803474</v>
          </cell>
          <cell r="CH383">
            <v>44752</v>
          </cell>
          <cell r="CI383">
            <v>44936</v>
          </cell>
        </row>
        <row r="384">
          <cell r="B384" t="str">
            <v>租赁</v>
          </cell>
        </row>
        <row r="384">
          <cell r="F384" t="str">
            <v>杭州旭兰汽车服务有限公司</v>
          </cell>
          <cell r="G384" t="str">
            <v>330522199203052920</v>
          </cell>
          <cell r="H384">
            <v>15168301068</v>
          </cell>
          <cell r="I384" t="str">
            <v>网约车以租代购方案</v>
          </cell>
          <cell r="J384" t="str">
            <v>风神E70/DFM7002G1F7BEV</v>
          </cell>
          <cell r="K384" t="str">
            <v>杭州</v>
          </cell>
        </row>
        <row r="384">
          <cell r="M384" t="str">
            <v>杭州市拱墅区长青文创园207</v>
          </cell>
          <cell r="N384" t="str">
            <v>张晓凤</v>
          </cell>
          <cell r="O384" t="str">
            <v>丁艺</v>
          </cell>
          <cell r="P384" t="str">
            <v>徐莹莹</v>
          </cell>
          <cell r="Q384" t="str">
            <v>胡岚</v>
          </cell>
          <cell r="R384">
            <v>15168301068</v>
          </cell>
          <cell r="S384" t="str">
            <v>林文雄</v>
          </cell>
          <cell r="T384">
            <v>18767176722</v>
          </cell>
          <cell r="U384" t="str">
            <v>镁易新能源汽车销售(杭州)有限公司</v>
          </cell>
        </row>
        <row r="384">
          <cell r="W384" t="str">
            <v>LDP31B960NG037930</v>
          </cell>
          <cell r="X384" t="str">
            <v>浙AA87813</v>
          </cell>
          <cell r="Y384" t="str">
            <v>862052211200543</v>
          </cell>
          <cell r="Z384">
            <v>45095</v>
          </cell>
          <cell r="AA384">
            <v>45113</v>
          </cell>
          <cell r="AB384" t="str">
            <v>2023/07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44757</v>
          </cell>
          <cell r="AI384">
            <v>44758</v>
          </cell>
          <cell r="AJ384">
            <v>44757</v>
          </cell>
        </row>
        <row r="384">
          <cell r="AL384">
            <v>9000</v>
          </cell>
          <cell r="AM384">
            <v>44758</v>
          </cell>
          <cell r="AN384" t="str">
            <v>深圳市舒适橙出行科技有限公司公账</v>
          </cell>
          <cell r="AO384">
            <v>2980</v>
          </cell>
          <cell r="AP384">
            <v>44791</v>
          </cell>
          <cell r="AQ384">
            <v>44852</v>
          </cell>
          <cell r="AR384">
            <v>2</v>
          </cell>
          <cell r="AS384">
            <v>5960</v>
          </cell>
          <cell r="AT384">
            <v>2</v>
          </cell>
          <cell r="AU384">
            <v>5960</v>
          </cell>
          <cell r="AV384" t="str">
            <v>正常</v>
          </cell>
          <cell r="AW384">
            <v>0</v>
          </cell>
          <cell r="AX384">
            <v>0</v>
          </cell>
          <cell r="AY384">
            <v>23793.57</v>
          </cell>
        </row>
        <row r="384">
          <cell r="BA384">
            <v>18</v>
          </cell>
          <cell r="BB384">
            <v>398.657222222222</v>
          </cell>
        </row>
        <row r="384">
          <cell r="BE384">
            <v>5</v>
          </cell>
          <cell r="BF384">
            <v>5</v>
          </cell>
          <cell r="BG384">
            <v>0</v>
          </cell>
          <cell r="BH384">
            <v>0</v>
          </cell>
          <cell r="BI384">
            <v>15</v>
          </cell>
          <cell r="BJ384">
            <v>0</v>
          </cell>
          <cell r="BK384">
            <v>0</v>
          </cell>
          <cell r="BL384">
            <v>25</v>
          </cell>
          <cell r="BM384" t="str">
            <v>A(优质)</v>
          </cell>
        </row>
        <row r="384">
          <cell r="BO384" t="str">
            <v/>
          </cell>
          <cell r="BP384" t="str">
            <v/>
          </cell>
        </row>
        <row r="384">
          <cell r="BW384" t="str">
            <v/>
          </cell>
          <cell r="BX384">
            <v>44754</v>
          </cell>
          <cell r="BY384" t="str">
            <v/>
          </cell>
          <cell r="BZ384" t="str">
            <v/>
          </cell>
        </row>
        <row r="384">
          <cell r="CD384" t="str">
            <v>FET-FH-202206R0041</v>
          </cell>
          <cell r="CE384" t="str">
            <v>周志清</v>
          </cell>
          <cell r="CF384" t="str">
            <v>430223199605178319</v>
          </cell>
          <cell r="CG384">
            <v>13160792801</v>
          </cell>
          <cell r="CH384">
            <v>44750</v>
          </cell>
          <cell r="CI384">
            <v>45114</v>
          </cell>
        </row>
        <row r="385">
          <cell r="B385" t="str">
            <v>租赁</v>
          </cell>
        </row>
        <row r="385">
          <cell r="F385" t="str">
            <v>杭州旭兰汽车服务有限公司</v>
          </cell>
          <cell r="G385" t="str">
            <v>330522199203052920</v>
          </cell>
          <cell r="H385">
            <v>15168301068</v>
          </cell>
          <cell r="I385" t="str">
            <v>网约车以租代购方案</v>
          </cell>
          <cell r="J385" t="str">
            <v>风神E70/DFM7002G1F7BEV</v>
          </cell>
          <cell r="K385" t="str">
            <v>杭州</v>
          </cell>
        </row>
        <row r="385">
          <cell r="M385" t="str">
            <v>杭州市拱墅区长青文创园207</v>
          </cell>
          <cell r="N385" t="str">
            <v>张晓凤</v>
          </cell>
          <cell r="O385" t="str">
            <v>丁艺</v>
          </cell>
          <cell r="P385" t="str">
            <v>徐莹莹</v>
          </cell>
          <cell r="Q385" t="str">
            <v>胡岚</v>
          </cell>
          <cell r="R385">
            <v>15168301068</v>
          </cell>
          <cell r="S385" t="str">
            <v>林文雄</v>
          </cell>
          <cell r="T385">
            <v>18767176722</v>
          </cell>
          <cell r="U385" t="str">
            <v>镁易新能源汽车销售(杭州)有限公司</v>
          </cell>
        </row>
        <row r="385">
          <cell r="W385" t="str">
            <v>LDP31B963NG037954</v>
          </cell>
          <cell r="X385" t="str">
            <v>浙AA86022</v>
          </cell>
          <cell r="Y385" t="str">
            <v>862052211200042</v>
          </cell>
          <cell r="Z385">
            <v>45095</v>
          </cell>
          <cell r="AA385">
            <v>45111</v>
          </cell>
          <cell r="AB385" t="str">
            <v>2023/07</v>
          </cell>
          <cell r="AC385">
            <v>1</v>
          </cell>
          <cell r="AD385">
            <v>0</v>
          </cell>
          <cell r="AE385">
            <v>50</v>
          </cell>
          <cell r="AF385">
            <v>0</v>
          </cell>
          <cell r="AG385">
            <v>0</v>
          </cell>
          <cell r="AH385">
            <v>44757</v>
          </cell>
          <cell r="AI385">
            <v>44758</v>
          </cell>
          <cell r="AJ385">
            <v>44757</v>
          </cell>
        </row>
        <row r="385">
          <cell r="AL385">
            <v>9000</v>
          </cell>
          <cell r="AM385">
            <v>44758</v>
          </cell>
          <cell r="AN385" t="str">
            <v>深圳市舒适橙出行科技有限公司公账</v>
          </cell>
          <cell r="AO385">
            <v>2980</v>
          </cell>
          <cell r="AP385">
            <v>44791</v>
          </cell>
          <cell r="AQ385">
            <v>44852</v>
          </cell>
          <cell r="AR385">
            <v>2</v>
          </cell>
          <cell r="AS385">
            <v>5960</v>
          </cell>
          <cell r="AT385">
            <v>2</v>
          </cell>
          <cell r="AU385">
            <v>5960</v>
          </cell>
          <cell r="AV385" t="str">
            <v>正常</v>
          </cell>
          <cell r="AW385">
            <v>0</v>
          </cell>
          <cell r="AX385">
            <v>0</v>
          </cell>
          <cell r="AY385">
            <v>27391.51</v>
          </cell>
        </row>
        <row r="385">
          <cell r="BA385">
            <v>34</v>
          </cell>
          <cell r="BB385">
            <v>268.420588235294</v>
          </cell>
        </row>
        <row r="385">
          <cell r="BE385">
            <v>5</v>
          </cell>
          <cell r="BF385">
            <v>0</v>
          </cell>
          <cell r="BG385">
            <v>0</v>
          </cell>
          <cell r="BH385">
            <v>5</v>
          </cell>
          <cell r="BI385">
            <v>15</v>
          </cell>
          <cell r="BJ385">
            <v>0</v>
          </cell>
          <cell r="BK385">
            <v>0</v>
          </cell>
          <cell r="BL385">
            <v>25</v>
          </cell>
          <cell r="BM385" t="str">
            <v>A(优质)</v>
          </cell>
        </row>
        <row r="385">
          <cell r="BO385" t="str">
            <v/>
          </cell>
          <cell r="BP385" t="str">
            <v/>
          </cell>
        </row>
        <row r="385">
          <cell r="BW385" t="str">
            <v/>
          </cell>
          <cell r="BX385">
            <v>44754</v>
          </cell>
          <cell r="BY385" t="str">
            <v/>
          </cell>
          <cell r="BZ385" t="str">
            <v/>
          </cell>
        </row>
        <row r="385">
          <cell r="CD385" t="str">
            <v>FET-FH-202206R0041</v>
          </cell>
          <cell r="CE385" t="str">
            <v>胡莹鑫</v>
          </cell>
          <cell r="CF385" t="str">
            <v>411082199811052457</v>
          </cell>
          <cell r="CG385">
            <v>18236809190</v>
          </cell>
          <cell r="CH385">
            <v>44748</v>
          </cell>
          <cell r="CI385">
            <v>45112</v>
          </cell>
        </row>
        <row r="386">
          <cell r="B386" t="str">
            <v>租赁</v>
          </cell>
        </row>
        <row r="386">
          <cell r="F386" t="str">
            <v>杭州旭兰汽车服务有限公司</v>
          </cell>
          <cell r="G386" t="str">
            <v>330522199203052920</v>
          </cell>
          <cell r="H386">
            <v>15168301068</v>
          </cell>
          <cell r="I386" t="str">
            <v>网约车以租代购方案</v>
          </cell>
          <cell r="J386" t="str">
            <v>风神E70/DFM7002G1F7BEV</v>
          </cell>
          <cell r="K386" t="str">
            <v>杭州</v>
          </cell>
        </row>
        <row r="386">
          <cell r="M386" t="str">
            <v>杭州市拱墅区长青文创园207</v>
          </cell>
          <cell r="N386" t="str">
            <v>张晓凤</v>
          </cell>
          <cell r="O386" t="str">
            <v>丁艺</v>
          </cell>
          <cell r="P386" t="str">
            <v>徐莹莹</v>
          </cell>
          <cell r="Q386" t="str">
            <v>胡岚</v>
          </cell>
          <cell r="R386">
            <v>15168301068</v>
          </cell>
          <cell r="S386" t="str">
            <v>林文雄</v>
          </cell>
          <cell r="T386">
            <v>18767176722</v>
          </cell>
          <cell r="U386" t="str">
            <v>镁易新能源汽车销售(杭州)有限公司</v>
          </cell>
        </row>
        <row r="386">
          <cell r="W386" t="str">
            <v>LDP31B966NG037706</v>
          </cell>
          <cell r="X386" t="str">
            <v>浙AA83735</v>
          </cell>
          <cell r="Y386" t="str">
            <v>862052211200467</v>
          </cell>
          <cell r="Z386">
            <v>45095</v>
          </cell>
          <cell r="AA386">
            <v>45113</v>
          </cell>
          <cell r="AB386" t="str">
            <v>2023/07</v>
          </cell>
          <cell r="AC386">
            <v>2</v>
          </cell>
          <cell r="AD386">
            <v>0</v>
          </cell>
          <cell r="AE386">
            <v>150</v>
          </cell>
          <cell r="AF386">
            <v>0</v>
          </cell>
          <cell r="AG386">
            <v>0</v>
          </cell>
          <cell r="AH386">
            <v>44757</v>
          </cell>
          <cell r="AI386">
            <v>44758</v>
          </cell>
          <cell r="AJ386">
            <v>44757</v>
          </cell>
        </row>
        <row r="386">
          <cell r="AL386">
            <v>9000</v>
          </cell>
          <cell r="AM386">
            <v>44758</v>
          </cell>
          <cell r="AN386" t="str">
            <v>深圳市舒适橙出行科技有限公司公账</v>
          </cell>
          <cell r="AO386">
            <v>2980</v>
          </cell>
          <cell r="AP386">
            <v>44791</v>
          </cell>
          <cell r="AQ386">
            <v>44852</v>
          </cell>
          <cell r="AR386">
            <v>2</v>
          </cell>
          <cell r="AS386">
            <v>5960</v>
          </cell>
          <cell r="AT386">
            <v>2</v>
          </cell>
          <cell r="AU386">
            <v>5960</v>
          </cell>
          <cell r="AV386" t="str">
            <v>正常</v>
          </cell>
          <cell r="AW386">
            <v>0</v>
          </cell>
          <cell r="AX386">
            <v>0</v>
          </cell>
          <cell r="AY386">
            <v>16767.32</v>
          </cell>
        </row>
        <row r="386">
          <cell r="BA386">
            <v>33</v>
          </cell>
          <cell r="BB386">
            <v>158.962424242424</v>
          </cell>
        </row>
        <row r="386">
          <cell r="BE386">
            <v>5</v>
          </cell>
          <cell r="BF386">
            <v>0</v>
          </cell>
          <cell r="BG386">
            <v>0</v>
          </cell>
          <cell r="BH386">
            <v>10</v>
          </cell>
          <cell r="BI386">
            <v>15</v>
          </cell>
          <cell r="BJ386">
            <v>0</v>
          </cell>
          <cell r="BK386">
            <v>0</v>
          </cell>
          <cell r="BL386">
            <v>30</v>
          </cell>
          <cell r="BM386" t="str">
            <v>A(优质)</v>
          </cell>
        </row>
        <row r="386">
          <cell r="BO386" t="str">
            <v/>
          </cell>
          <cell r="BP386" t="str">
            <v/>
          </cell>
        </row>
        <row r="386">
          <cell r="BW386" t="str">
            <v/>
          </cell>
          <cell r="BX386">
            <v>44754</v>
          </cell>
          <cell r="BY386" t="str">
            <v/>
          </cell>
          <cell r="BZ386" t="str">
            <v/>
          </cell>
        </row>
        <row r="386">
          <cell r="CD386" t="str">
            <v>FET-FH-202206R0041</v>
          </cell>
          <cell r="CE386" t="str">
            <v>叶鼎袁</v>
          </cell>
          <cell r="CF386" t="str">
            <v>330226197012156874</v>
          </cell>
          <cell r="CG386">
            <v>19157750872</v>
          </cell>
          <cell r="CH386">
            <v>44748</v>
          </cell>
          <cell r="CI386">
            <v>45112</v>
          </cell>
        </row>
        <row r="387">
          <cell r="B387" t="str">
            <v>租赁</v>
          </cell>
        </row>
        <row r="387">
          <cell r="F387" t="str">
            <v>杭州旭兰汽车服务有限公司</v>
          </cell>
          <cell r="G387" t="str">
            <v>330522199203052920</v>
          </cell>
          <cell r="H387">
            <v>15168301068</v>
          </cell>
          <cell r="I387" t="str">
            <v>网约车以租代购方案</v>
          </cell>
          <cell r="J387" t="str">
            <v>风神E70/DFM7002G1F7BEV</v>
          </cell>
          <cell r="K387" t="str">
            <v>杭州</v>
          </cell>
        </row>
        <row r="387">
          <cell r="M387" t="str">
            <v>杭州市拱墅区长青文创园207</v>
          </cell>
          <cell r="N387" t="str">
            <v>张晓凤</v>
          </cell>
          <cell r="O387" t="str">
            <v>丁艺</v>
          </cell>
          <cell r="P387" t="str">
            <v>徐莹莹</v>
          </cell>
          <cell r="Q387" t="str">
            <v>胡岚</v>
          </cell>
          <cell r="R387">
            <v>15168301068</v>
          </cell>
          <cell r="S387" t="str">
            <v>林文雄</v>
          </cell>
          <cell r="T387">
            <v>18767176722</v>
          </cell>
          <cell r="U387" t="str">
            <v>镁易新能源汽车销售(杭州)有限公司</v>
          </cell>
        </row>
        <row r="387">
          <cell r="W387" t="str">
            <v>LDP31B960NG037717</v>
          </cell>
          <cell r="X387" t="str">
            <v>浙AA51806</v>
          </cell>
          <cell r="Y387" t="str">
            <v>862052211200553</v>
          </cell>
          <cell r="Z387">
            <v>45095</v>
          </cell>
          <cell r="AA387">
            <v>45113</v>
          </cell>
          <cell r="AB387" t="str">
            <v>2023/07</v>
          </cell>
          <cell r="AC387">
            <v>2</v>
          </cell>
          <cell r="AD387">
            <v>0</v>
          </cell>
          <cell r="AE387">
            <v>100</v>
          </cell>
          <cell r="AF387">
            <v>0</v>
          </cell>
          <cell r="AG387">
            <v>0</v>
          </cell>
          <cell r="AH387">
            <v>44757</v>
          </cell>
          <cell r="AI387">
            <v>44758</v>
          </cell>
          <cell r="AJ387">
            <v>44757</v>
          </cell>
        </row>
        <row r="387">
          <cell r="AL387">
            <v>9000</v>
          </cell>
          <cell r="AM387">
            <v>44758</v>
          </cell>
          <cell r="AN387" t="str">
            <v>深圳市舒适橙出行科技有限公司公账</v>
          </cell>
          <cell r="AO387">
            <v>2980</v>
          </cell>
          <cell r="AP387">
            <v>44791</v>
          </cell>
          <cell r="AQ387">
            <v>44852</v>
          </cell>
          <cell r="AR387">
            <v>2</v>
          </cell>
          <cell r="AS387">
            <v>5960</v>
          </cell>
          <cell r="AT387">
            <v>2</v>
          </cell>
          <cell r="AU387">
            <v>5960</v>
          </cell>
          <cell r="AV387" t="str">
            <v>正常</v>
          </cell>
          <cell r="AW387">
            <v>0</v>
          </cell>
          <cell r="AX387">
            <v>0</v>
          </cell>
          <cell r="AY387">
            <v>27546.46</v>
          </cell>
        </row>
        <row r="387">
          <cell r="BA387">
            <v>33</v>
          </cell>
          <cell r="BB387">
            <v>277.264545454545</v>
          </cell>
        </row>
        <row r="387">
          <cell r="BE387">
            <v>5</v>
          </cell>
          <cell r="BF387">
            <v>0</v>
          </cell>
          <cell r="BG387">
            <v>0</v>
          </cell>
          <cell r="BH387">
            <v>10</v>
          </cell>
          <cell r="BI387">
            <v>15</v>
          </cell>
          <cell r="BJ387">
            <v>0</v>
          </cell>
          <cell r="BK387">
            <v>0</v>
          </cell>
          <cell r="BL387">
            <v>30</v>
          </cell>
          <cell r="BM387" t="str">
            <v>A(优质)</v>
          </cell>
        </row>
        <row r="387">
          <cell r="BO387" t="str">
            <v/>
          </cell>
          <cell r="BP387" t="str">
            <v/>
          </cell>
        </row>
        <row r="387">
          <cell r="BW387" t="str">
            <v/>
          </cell>
          <cell r="BX387">
            <v>44754</v>
          </cell>
          <cell r="BY387" t="str">
            <v/>
          </cell>
          <cell r="BZ387" t="str">
            <v/>
          </cell>
        </row>
        <row r="387">
          <cell r="CD387" t="str">
            <v>FET-FH-202206R0041</v>
          </cell>
          <cell r="CE387" t="str">
            <v>洪金耀</v>
          </cell>
          <cell r="CF387" t="str">
            <v>330821197507291411</v>
          </cell>
          <cell r="CG387">
            <v>17767132369</v>
          </cell>
          <cell r="CH387">
            <v>44756</v>
          </cell>
          <cell r="CI387">
            <v>45120</v>
          </cell>
        </row>
        <row r="388">
          <cell r="B388" t="str">
            <v>租赁</v>
          </cell>
        </row>
        <row r="388">
          <cell r="F388" t="str">
            <v>杭州旭兰汽车服务有限公司</v>
          </cell>
          <cell r="G388" t="str">
            <v>330522199203052920</v>
          </cell>
          <cell r="H388">
            <v>15168301068</v>
          </cell>
          <cell r="I388" t="str">
            <v>网约车以租代购方案</v>
          </cell>
          <cell r="J388" t="str">
            <v>风神E70/DFM7002G1F7BEV</v>
          </cell>
          <cell r="K388" t="str">
            <v>杭州</v>
          </cell>
        </row>
        <row r="388">
          <cell r="M388" t="str">
            <v>杭州市拱墅区长青文创园207</v>
          </cell>
          <cell r="N388" t="str">
            <v>张晓凤</v>
          </cell>
          <cell r="O388" t="str">
            <v>丁艺</v>
          </cell>
          <cell r="P388" t="str">
            <v>徐莹莹</v>
          </cell>
          <cell r="Q388" t="str">
            <v>胡岚</v>
          </cell>
          <cell r="R388">
            <v>15168301068</v>
          </cell>
          <cell r="S388" t="str">
            <v>林文雄</v>
          </cell>
          <cell r="T388">
            <v>18767176722</v>
          </cell>
          <cell r="U388" t="str">
            <v>镁易新能源汽车销售(杭州)有限公司</v>
          </cell>
        </row>
        <row r="388">
          <cell r="W388" t="str">
            <v>LDP31B96XNG038020</v>
          </cell>
          <cell r="X388" t="str">
            <v>浙AD92897</v>
          </cell>
          <cell r="Y388" t="str">
            <v>862052211201730</v>
          </cell>
          <cell r="Z388">
            <v>45095</v>
          </cell>
          <cell r="AA388">
            <v>45111</v>
          </cell>
          <cell r="AB388" t="str">
            <v>2023/07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44757</v>
          </cell>
          <cell r="AI388">
            <v>44758</v>
          </cell>
          <cell r="AJ388">
            <v>44757</v>
          </cell>
        </row>
        <row r="388">
          <cell r="AL388">
            <v>9000</v>
          </cell>
          <cell r="AM388">
            <v>44758</v>
          </cell>
          <cell r="AN388" t="str">
            <v>深圳市舒适橙出行科技有限公司公账</v>
          </cell>
          <cell r="AO388">
            <v>2980</v>
          </cell>
          <cell r="AP388">
            <v>44791</v>
          </cell>
          <cell r="AQ388">
            <v>44852</v>
          </cell>
          <cell r="AR388">
            <v>2</v>
          </cell>
          <cell r="AS388">
            <v>5960</v>
          </cell>
          <cell r="AT388">
            <v>2</v>
          </cell>
          <cell r="AU388">
            <v>5960</v>
          </cell>
          <cell r="AV388" t="str">
            <v>正常</v>
          </cell>
          <cell r="AW388">
            <v>0</v>
          </cell>
          <cell r="AX388">
            <v>0</v>
          </cell>
          <cell r="AY388">
            <v>27709.25</v>
          </cell>
        </row>
        <row r="388">
          <cell r="BA388">
            <v>32</v>
          </cell>
          <cell r="BB388">
            <v>320</v>
          </cell>
        </row>
        <row r="388">
          <cell r="BE388">
            <v>5</v>
          </cell>
          <cell r="BF388">
            <v>0</v>
          </cell>
          <cell r="BG388">
            <v>0</v>
          </cell>
          <cell r="BH388">
            <v>0</v>
          </cell>
          <cell r="BI388">
            <v>15</v>
          </cell>
          <cell r="BJ388">
            <v>0</v>
          </cell>
          <cell r="BK388">
            <v>0</v>
          </cell>
          <cell r="BL388">
            <v>20</v>
          </cell>
          <cell r="BM388" t="str">
            <v>A(优质)</v>
          </cell>
        </row>
        <row r="388">
          <cell r="BO388" t="str">
            <v/>
          </cell>
          <cell r="BP388" t="str">
            <v/>
          </cell>
        </row>
        <row r="388">
          <cell r="BW388" t="str">
            <v/>
          </cell>
          <cell r="BX388">
            <v>44754</v>
          </cell>
          <cell r="BY388" t="str">
            <v/>
          </cell>
          <cell r="BZ388" t="str">
            <v/>
          </cell>
        </row>
        <row r="388">
          <cell r="CD388" t="str">
            <v>FET-FH-202206R0041</v>
          </cell>
          <cell r="CE388" t="str">
            <v>吴黎燕</v>
          </cell>
          <cell r="CF388" t="str">
            <v>330103197204250427</v>
          </cell>
          <cell r="CG388">
            <v>18857875380</v>
          </cell>
          <cell r="CH388">
            <v>44749</v>
          </cell>
          <cell r="CI388">
            <v>46209</v>
          </cell>
        </row>
        <row r="389">
          <cell r="B389" t="str">
            <v>租赁</v>
          </cell>
        </row>
        <row r="389">
          <cell r="F389" t="str">
            <v>杭州旭兰汽车服务有限公司</v>
          </cell>
          <cell r="G389" t="str">
            <v>330522199203052920</v>
          </cell>
          <cell r="H389">
            <v>15168301068</v>
          </cell>
          <cell r="I389" t="str">
            <v>网约车以租代购方案</v>
          </cell>
          <cell r="J389" t="str">
            <v>风神E70/DFM7002G1F7BEV</v>
          </cell>
          <cell r="K389" t="str">
            <v>杭州</v>
          </cell>
        </row>
        <row r="389">
          <cell r="M389" t="str">
            <v>杭州市拱墅区长青文创园207</v>
          </cell>
          <cell r="N389" t="str">
            <v>张晓凤</v>
          </cell>
          <cell r="O389" t="str">
            <v>丁艺</v>
          </cell>
          <cell r="P389" t="str">
            <v>徐莹莹</v>
          </cell>
          <cell r="Q389" t="str">
            <v>胡岚</v>
          </cell>
          <cell r="R389">
            <v>15168301068</v>
          </cell>
          <cell r="S389" t="str">
            <v>林文雄</v>
          </cell>
          <cell r="T389">
            <v>18767176722</v>
          </cell>
          <cell r="U389" t="str">
            <v>镁易新能源汽车销售(杭州)有限公司</v>
          </cell>
        </row>
        <row r="389">
          <cell r="W389" t="str">
            <v>LDP31B965NG037700</v>
          </cell>
          <cell r="X389" t="str">
            <v>浙AA87903</v>
          </cell>
          <cell r="Y389" t="str">
            <v>862052211200546</v>
          </cell>
          <cell r="Z389">
            <v>45095</v>
          </cell>
          <cell r="AA389">
            <v>45113</v>
          </cell>
          <cell r="AB389" t="str">
            <v>2023/07</v>
          </cell>
          <cell r="AC389">
            <v>1</v>
          </cell>
          <cell r="AD389">
            <v>0</v>
          </cell>
          <cell r="AE389">
            <v>50</v>
          </cell>
          <cell r="AF389">
            <v>0</v>
          </cell>
          <cell r="AG389">
            <v>0</v>
          </cell>
          <cell r="AH389">
            <v>44757</v>
          </cell>
          <cell r="AI389">
            <v>44758</v>
          </cell>
          <cell r="AJ389">
            <v>44757</v>
          </cell>
        </row>
        <row r="389">
          <cell r="AL389">
            <v>9000</v>
          </cell>
          <cell r="AM389">
            <v>44758</v>
          </cell>
          <cell r="AN389" t="str">
            <v>深圳市舒适橙出行科技有限公司公账</v>
          </cell>
          <cell r="AO389">
            <v>2980</v>
          </cell>
          <cell r="AP389">
            <v>44791</v>
          </cell>
          <cell r="AQ389">
            <v>44852</v>
          </cell>
          <cell r="AR389">
            <v>2</v>
          </cell>
          <cell r="AS389">
            <v>5960</v>
          </cell>
          <cell r="AT389">
            <v>2</v>
          </cell>
          <cell r="AU389">
            <v>5960</v>
          </cell>
          <cell r="AV389" t="str">
            <v>正常</v>
          </cell>
          <cell r="AW389">
            <v>0</v>
          </cell>
          <cell r="AX389">
            <v>0</v>
          </cell>
          <cell r="AY389">
            <v>28472.53</v>
          </cell>
        </row>
        <row r="389">
          <cell r="BA389">
            <v>33</v>
          </cell>
          <cell r="BB389">
            <v>307.643636363636</v>
          </cell>
        </row>
        <row r="389">
          <cell r="BE389">
            <v>5</v>
          </cell>
          <cell r="BF389">
            <v>0</v>
          </cell>
          <cell r="BG389">
            <v>0</v>
          </cell>
          <cell r="BH389">
            <v>5</v>
          </cell>
          <cell r="BI389">
            <v>15</v>
          </cell>
          <cell r="BJ389">
            <v>0</v>
          </cell>
          <cell r="BK389">
            <v>0</v>
          </cell>
          <cell r="BL389">
            <v>25</v>
          </cell>
          <cell r="BM389" t="str">
            <v>A(优质)</v>
          </cell>
        </row>
        <row r="389">
          <cell r="BO389" t="str">
            <v/>
          </cell>
          <cell r="BP389" t="str">
            <v/>
          </cell>
        </row>
        <row r="389">
          <cell r="BW389" t="str">
            <v/>
          </cell>
          <cell r="BX389">
            <v>44754</v>
          </cell>
          <cell r="BY389" t="str">
            <v/>
          </cell>
          <cell r="BZ389" t="str">
            <v/>
          </cell>
        </row>
        <row r="389">
          <cell r="CD389" t="str">
            <v>FET-FH-202206R0041</v>
          </cell>
          <cell r="CE389" t="str">
            <v>谭卜晋</v>
          </cell>
          <cell r="CF389" t="str">
            <v>510824199009287972</v>
          </cell>
          <cell r="CG389">
            <v>17816515955</v>
          </cell>
          <cell r="CH389">
            <v>44753</v>
          </cell>
          <cell r="CI389">
            <v>45117</v>
          </cell>
        </row>
        <row r="390">
          <cell r="B390" t="str">
            <v>租赁</v>
          </cell>
        </row>
        <row r="390">
          <cell r="F390" t="str">
            <v>杭州旭兰汽车服务有限公司</v>
          </cell>
          <cell r="G390" t="str">
            <v>330522199203052920</v>
          </cell>
          <cell r="H390">
            <v>15168301068</v>
          </cell>
          <cell r="I390" t="str">
            <v>网约车以租代购方案</v>
          </cell>
          <cell r="J390" t="str">
            <v>风神E70/DFM7002G1F7BEV</v>
          </cell>
          <cell r="K390" t="str">
            <v>杭州</v>
          </cell>
        </row>
        <row r="390">
          <cell r="M390" t="str">
            <v>杭州市拱墅区长青文创园207</v>
          </cell>
          <cell r="N390" t="str">
            <v>张晓凤</v>
          </cell>
          <cell r="O390" t="str">
            <v>丁艺</v>
          </cell>
          <cell r="P390" t="str">
            <v>徐莹莹</v>
          </cell>
          <cell r="Q390" t="str">
            <v>胡岚</v>
          </cell>
          <cell r="R390">
            <v>15168301068</v>
          </cell>
          <cell r="S390" t="str">
            <v>林文雄</v>
          </cell>
          <cell r="T390">
            <v>18767176722</v>
          </cell>
          <cell r="U390" t="str">
            <v>镁易新能源汽车销售(杭州)有限公司</v>
          </cell>
        </row>
        <row r="390">
          <cell r="W390" t="str">
            <v>LDP31B964NG037719</v>
          </cell>
          <cell r="X390" t="str">
            <v>浙AA89902</v>
          </cell>
          <cell r="Y390" t="str">
            <v>862052211200340</v>
          </cell>
          <cell r="Z390">
            <v>45095</v>
          </cell>
          <cell r="AA390">
            <v>45113</v>
          </cell>
          <cell r="AB390" t="str">
            <v>2023/07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44757</v>
          </cell>
          <cell r="AI390">
            <v>44758</v>
          </cell>
          <cell r="AJ390">
            <v>44757</v>
          </cell>
        </row>
        <row r="390">
          <cell r="AL390">
            <v>9000</v>
          </cell>
          <cell r="AM390">
            <v>44758</v>
          </cell>
          <cell r="AN390" t="str">
            <v>深圳市舒适橙出行科技有限公司公账</v>
          </cell>
          <cell r="AO390">
            <v>2980</v>
          </cell>
          <cell r="AP390">
            <v>44791</v>
          </cell>
          <cell r="AQ390">
            <v>44852</v>
          </cell>
          <cell r="AR390">
            <v>2</v>
          </cell>
          <cell r="AS390">
            <v>5960</v>
          </cell>
          <cell r="AT390">
            <v>2</v>
          </cell>
          <cell r="AU390">
            <v>5960</v>
          </cell>
          <cell r="AV390" t="str">
            <v>正常</v>
          </cell>
          <cell r="AW390">
            <v>0</v>
          </cell>
          <cell r="AX390">
            <v>0</v>
          </cell>
          <cell r="AY390">
            <v>18665.88</v>
          </cell>
        </row>
        <row r="390">
          <cell r="BA390">
            <v>30</v>
          </cell>
          <cell r="BB390">
            <v>207.91</v>
          </cell>
        </row>
        <row r="390">
          <cell r="BE390">
            <v>5</v>
          </cell>
          <cell r="BF390">
            <v>0</v>
          </cell>
          <cell r="BG390">
            <v>0</v>
          </cell>
          <cell r="BH390">
            <v>0</v>
          </cell>
          <cell r="BI390">
            <v>15</v>
          </cell>
          <cell r="BJ390">
            <v>0</v>
          </cell>
          <cell r="BK390">
            <v>0</v>
          </cell>
          <cell r="BL390">
            <v>20</v>
          </cell>
          <cell r="BM390" t="str">
            <v>A(优质)</v>
          </cell>
        </row>
        <row r="390">
          <cell r="BO390" t="str">
            <v/>
          </cell>
          <cell r="BP390" t="str">
            <v/>
          </cell>
        </row>
        <row r="390">
          <cell r="BW390" t="str">
            <v/>
          </cell>
          <cell r="BX390">
            <v>44754</v>
          </cell>
          <cell r="BY390" t="str">
            <v/>
          </cell>
          <cell r="BZ390" t="str">
            <v/>
          </cell>
        </row>
        <row r="390">
          <cell r="CD390" t="str">
            <v>FET-FH-202206R0041</v>
          </cell>
          <cell r="CE390" t="str">
            <v>薛朝全</v>
          </cell>
          <cell r="CF390" t="str">
            <v>411323199803155372</v>
          </cell>
          <cell r="CG390">
            <v>18203834914</v>
          </cell>
          <cell r="CH390">
            <v>44759</v>
          </cell>
          <cell r="CI390">
            <v>45124</v>
          </cell>
        </row>
        <row r="391">
          <cell r="B391" t="str">
            <v>租赁</v>
          </cell>
        </row>
        <row r="391">
          <cell r="F391" t="str">
            <v>杭州旭兰汽车服务有限公司</v>
          </cell>
          <cell r="G391" t="str">
            <v>330522199203052920</v>
          </cell>
          <cell r="H391">
            <v>15168301068</v>
          </cell>
          <cell r="I391" t="str">
            <v>网约车以租代购方案</v>
          </cell>
          <cell r="J391" t="str">
            <v>风神E70/DFM7002G1F7BEV</v>
          </cell>
          <cell r="K391" t="str">
            <v>杭州</v>
          </cell>
        </row>
        <row r="391">
          <cell r="M391" t="str">
            <v>杭州市拱墅区长青文创园207</v>
          </cell>
          <cell r="N391" t="str">
            <v>张晓凤</v>
          </cell>
          <cell r="O391" t="str">
            <v>丁艺</v>
          </cell>
          <cell r="P391" t="str">
            <v>徐莹莹</v>
          </cell>
          <cell r="Q391" t="str">
            <v>胡岚</v>
          </cell>
          <cell r="R391">
            <v>15168301068</v>
          </cell>
          <cell r="S391" t="str">
            <v>林文雄</v>
          </cell>
          <cell r="T391">
            <v>18767176722</v>
          </cell>
          <cell r="U391" t="str">
            <v>镁易新能源汽车销售(杭州)有限公司</v>
          </cell>
        </row>
        <row r="391">
          <cell r="W391" t="str">
            <v>LDP31B966NG037687</v>
          </cell>
          <cell r="X391" t="str">
            <v>浙AA59769</v>
          </cell>
          <cell r="Y391" t="str">
            <v>862052211200007</v>
          </cell>
          <cell r="Z391">
            <v>45095</v>
          </cell>
          <cell r="AA391">
            <v>45113</v>
          </cell>
          <cell r="AB391" t="str">
            <v>2023/07</v>
          </cell>
          <cell r="AC391">
            <v>1</v>
          </cell>
          <cell r="AD391">
            <v>0</v>
          </cell>
          <cell r="AE391">
            <v>50</v>
          </cell>
          <cell r="AF391">
            <v>0</v>
          </cell>
          <cell r="AG391">
            <v>0</v>
          </cell>
          <cell r="AH391">
            <v>44757</v>
          </cell>
          <cell r="AI391">
            <v>44758</v>
          </cell>
          <cell r="AJ391">
            <v>44757</v>
          </cell>
        </row>
        <row r="391">
          <cell r="AL391">
            <v>9000</v>
          </cell>
          <cell r="AM391">
            <v>44758</v>
          </cell>
          <cell r="AN391" t="str">
            <v>深圳市舒适橙出行科技有限公司公账</v>
          </cell>
          <cell r="AO391">
            <v>2980</v>
          </cell>
          <cell r="AP391">
            <v>44791</v>
          </cell>
          <cell r="AQ391">
            <v>44852</v>
          </cell>
          <cell r="AR391">
            <v>2</v>
          </cell>
          <cell r="AS391">
            <v>5960</v>
          </cell>
          <cell r="AT391">
            <v>2</v>
          </cell>
          <cell r="AU391">
            <v>5960</v>
          </cell>
          <cell r="AV391" t="str">
            <v>正常</v>
          </cell>
          <cell r="AW391">
            <v>0</v>
          </cell>
          <cell r="AX391">
            <v>0</v>
          </cell>
          <cell r="AY391">
            <v>41562.83</v>
          </cell>
        </row>
        <row r="391">
          <cell r="BA391">
            <v>34</v>
          </cell>
          <cell r="BB391">
            <v>383.832647058824</v>
          </cell>
        </row>
        <row r="391">
          <cell r="BE391">
            <v>5</v>
          </cell>
          <cell r="BF391">
            <v>0</v>
          </cell>
          <cell r="BG391">
            <v>0</v>
          </cell>
          <cell r="BH391">
            <v>5</v>
          </cell>
          <cell r="BI391">
            <v>15</v>
          </cell>
          <cell r="BJ391">
            <v>0</v>
          </cell>
          <cell r="BK391">
            <v>0</v>
          </cell>
          <cell r="BL391">
            <v>25</v>
          </cell>
          <cell r="BM391" t="str">
            <v>A(优质)</v>
          </cell>
        </row>
        <row r="391">
          <cell r="BO391" t="str">
            <v/>
          </cell>
          <cell r="BP391" t="str">
            <v/>
          </cell>
        </row>
        <row r="391">
          <cell r="BW391" t="str">
            <v/>
          </cell>
          <cell r="BX391">
            <v>44754</v>
          </cell>
          <cell r="BY391" t="str">
            <v/>
          </cell>
          <cell r="BZ391" t="str">
            <v/>
          </cell>
        </row>
        <row r="391">
          <cell r="CD391" t="str">
            <v>FET-FH-202206R0041</v>
          </cell>
          <cell r="CE391" t="str">
            <v>王晓东</v>
          </cell>
          <cell r="CF391" t="str">
            <v>411081198511118353</v>
          </cell>
          <cell r="CG391">
            <v>17317922356</v>
          </cell>
          <cell r="CH391">
            <v>44750</v>
          </cell>
          <cell r="CI391">
            <v>44934</v>
          </cell>
        </row>
        <row r="392">
          <cell r="B392" t="str">
            <v>租赁</v>
          </cell>
        </row>
        <row r="392">
          <cell r="F392" t="str">
            <v>杭州旭兰汽车服务有限公司</v>
          </cell>
          <cell r="G392" t="str">
            <v>330522199203052920</v>
          </cell>
          <cell r="H392">
            <v>15168301068</v>
          </cell>
          <cell r="I392" t="str">
            <v>网约车以租代购方案</v>
          </cell>
          <cell r="J392" t="str">
            <v>风神E70/DFM7002G1F7BEV</v>
          </cell>
          <cell r="K392" t="str">
            <v>杭州</v>
          </cell>
        </row>
        <row r="392">
          <cell r="M392" t="str">
            <v>杭州市拱墅区长青文创园207</v>
          </cell>
          <cell r="N392" t="str">
            <v>张晓凤</v>
          </cell>
          <cell r="O392" t="str">
            <v>丁艺</v>
          </cell>
          <cell r="P392" t="str">
            <v>徐莹莹</v>
          </cell>
          <cell r="Q392" t="str">
            <v>胡岚</v>
          </cell>
          <cell r="R392">
            <v>15168301068</v>
          </cell>
          <cell r="S392" t="str">
            <v>林文雄</v>
          </cell>
          <cell r="T392">
            <v>18767176722</v>
          </cell>
          <cell r="U392" t="str">
            <v>镁易新能源汽车销售(杭州)有限公司</v>
          </cell>
        </row>
        <row r="392">
          <cell r="W392" t="str">
            <v>LDP31B963NG037680</v>
          </cell>
          <cell r="X392" t="str">
            <v>浙AA59736</v>
          </cell>
          <cell r="Y392" t="str">
            <v>862052211200567</v>
          </cell>
          <cell r="Z392">
            <v>45095</v>
          </cell>
          <cell r="AA392">
            <v>45113</v>
          </cell>
          <cell r="AB392" t="str">
            <v>2023/07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44757</v>
          </cell>
          <cell r="AI392">
            <v>44758</v>
          </cell>
          <cell r="AJ392">
            <v>44757</v>
          </cell>
        </row>
        <row r="392">
          <cell r="AL392">
            <v>9000</v>
          </cell>
          <cell r="AM392">
            <v>44758</v>
          </cell>
          <cell r="AN392" t="str">
            <v>深圳市舒适橙出行科技有限公司公账</v>
          </cell>
          <cell r="AO392">
            <v>2980</v>
          </cell>
          <cell r="AP392">
            <v>44791</v>
          </cell>
          <cell r="AQ392">
            <v>44852</v>
          </cell>
          <cell r="AR392">
            <v>2</v>
          </cell>
          <cell r="AS392">
            <v>5960</v>
          </cell>
          <cell r="AT392">
            <v>2</v>
          </cell>
          <cell r="AU392">
            <v>5960</v>
          </cell>
          <cell r="AV392" t="str">
            <v>正常</v>
          </cell>
          <cell r="AW392">
            <v>0</v>
          </cell>
          <cell r="AX392">
            <v>0</v>
          </cell>
          <cell r="AY392">
            <v>23769.35</v>
          </cell>
        </row>
        <row r="392">
          <cell r="BA392">
            <v>33</v>
          </cell>
          <cell r="BB392">
            <v>244.507878787879</v>
          </cell>
        </row>
        <row r="392">
          <cell r="BE392">
            <v>5</v>
          </cell>
          <cell r="BF392">
            <v>0</v>
          </cell>
          <cell r="BG392">
            <v>0</v>
          </cell>
          <cell r="BH392">
            <v>0</v>
          </cell>
          <cell r="BI392">
            <v>15</v>
          </cell>
          <cell r="BJ392">
            <v>0</v>
          </cell>
          <cell r="BK392">
            <v>0</v>
          </cell>
          <cell r="BL392">
            <v>20</v>
          </cell>
          <cell r="BM392" t="str">
            <v>A(优质)</v>
          </cell>
        </row>
        <row r="392">
          <cell r="BO392" t="str">
            <v/>
          </cell>
          <cell r="BP392" t="str">
            <v/>
          </cell>
        </row>
        <row r="392">
          <cell r="BW392" t="str">
            <v/>
          </cell>
          <cell r="BX392">
            <v>44754</v>
          </cell>
          <cell r="BY392" t="str">
            <v/>
          </cell>
          <cell r="BZ392" t="str">
            <v/>
          </cell>
        </row>
        <row r="392">
          <cell r="CD392" t="str">
            <v>FET-FH-202206R0041</v>
          </cell>
          <cell r="CE392" t="str">
            <v>裴泽鹏</v>
          </cell>
          <cell r="CF392" t="str">
            <v>34032219981109421X</v>
          </cell>
          <cell r="CG392">
            <v>15267447304</v>
          </cell>
          <cell r="CH392">
            <v>44753</v>
          </cell>
          <cell r="CI392">
            <v>45117</v>
          </cell>
        </row>
        <row r="393">
          <cell r="B393" t="str">
            <v>租赁</v>
          </cell>
        </row>
        <row r="393">
          <cell r="F393" t="str">
            <v>杭州旭兰汽车服务有限公司</v>
          </cell>
          <cell r="G393" t="str">
            <v>330522199203052920</v>
          </cell>
          <cell r="H393">
            <v>15168301068</v>
          </cell>
          <cell r="I393" t="str">
            <v>网约车以租代购方案</v>
          </cell>
          <cell r="J393" t="str">
            <v>风神E70/DFM7002G1F7BEV</v>
          </cell>
          <cell r="K393" t="str">
            <v>杭州</v>
          </cell>
        </row>
        <row r="393">
          <cell r="M393" t="str">
            <v>杭州市拱墅区长青文创园207</v>
          </cell>
          <cell r="N393" t="str">
            <v>张晓凤</v>
          </cell>
          <cell r="O393" t="str">
            <v>丁艺</v>
          </cell>
          <cell r="P393" t="str">
            <v>徐莹莹</v>
          </cell>
          <cell r="Q393" t="str">
            <v>胡岚</v>
          </cell>
          <cell r="R393">
            <v>15168301068</v>
          </cell>
          <cell r="S393" t="str">
            <v>林文雄</v>
          </cell>
          <cell r="T393">
            <v>18767176722</v>
          </cell>
          <cell r="U393" t="str">
            <v>镁易新能源汽车销售(杭州)有限公司</v>
          </cell>
        </row>
        <row r="393">
          <cell r="W393" t="str">
            <v>LDP31B964NG037977</v>
          </cell>
          <cell r="X393" t="str">
            <v>浙AA59656</v>
          </cell>
          <cell r="Y393" t="str">
            <v>862052211200533</v>
          </cell>
          <cell r="Z393">
            <v>45095</v>
          </cell>
          <cell r="AA393">
            <v>45111</v>
          </cell>
          <cell r="AB393" t="str">
            <v>2023/07</v>
          </cell>
          <cell r="AC393">
            <v>1</v>
          </cell>
          <cell r="AD393">
            <v>0</v>
          </cell>
          <cell r="AE393">
            <v>150</v>
          </cell>
          <cell r="AF393">
            <v>0</v>
          </cell>
          <cell r="AG393">
            <v>0</v>
          </cell>
          <cell r="AH393">
            <v>44757</v>
          </cell>
          <cell r="AI393">
            <v>44758</v>
          </cell>
          <cell r="AJ393">
            <v>44757</v>
          </cell>
        </row>
        <row r="393">
          <cell r="AL393">
            <v>9000</v>
          </cell>
          <cell r="AM393">
            <v>44758</v>
          </cell>
          <cell r="AN393" t="str">
            <v>深圳市舒适橙出行科技有限公司公账</v>
          </cell>
          <cell r="AO393">
            <v>2980</v>
          </cell>
          <cell r="AP393">
            <v>44791</v>
          </cell>
          <cell r="AQ393">
            <v>44852</v>
          </cell>
          <cell r="AR393">
            <v>2</v>
          </cell>
          <cell r="AS393">
            <v>5960</v>
          </cell>
          <cell r="AT393">
            <v>2</v>
          </cell>
          <cell r="AU393">
            <v>5960</v>
          </cell>
          <cell r="AV393" t="str">
            <v>正常</v>
          </cell>
          <cell r="AW393">
            <v>0</v>
          </cell>
          <cell r="AX393">
            <v>0</v>
          </cell>
          <cell r="AY393">
            <v>20588.33</v>
          </cell>
        </row>
        <row r="393">
          <cell r="BA393">
            <v>34</v>
          </cell>
          <cell r="BB393">
            <v>245.911176470588</v>
          </cell>
        </row>
        <row r="393">
          <cell r="BE393">
            <v>5</v>
          </cell>
          <cell r="BF393">
            <v>0</v>
          </cell>
          <cell r="BG393">
            <v>0</v>
          </cell>
          <cell r="BH393">
            <v>5</v>
          </cell>
          <cell r="BI393">
            <v>15</v>
          </cell>
          <cell r="BJ393">
            <v>0</v>
          </cell>
          <cell r="BK393">
            <v>0</v>
          </cell>
          <cell r="BL393">
            <v>25</v>
          </cell>
          <cell r="BM393" t="str">
            <v>A(优质)</v>
          </cell>
        </row>
        <row r="393">
          <cell r="BO393" t="str">
            <v/>
          </cell>
          <cell r="BP393" t="str">
            <v/>
          </cell>
        </row>
        <row r="393">
          <cell r="BW393" t="str">
            <v/>
          </cell>
          <cell r="BX393">
            <v>44754</v>
          </cell>
          <cell r="BY393" t="str">
            <v/>
          </cell>
          <cell r="BZ393" t="str">
            <v/>
          </cell>
        </row>
        <row r="393">
          <cell r="CD393" t="str">
            <v>FET-FH-202206R0041</v>
          </cell>
          <cell r="CE393" t="str">
            <v>胡学宇</v>
          </cell>
          <cell r="CF393" t="str">
            <v>362334199603292458</v>
          </cell>
          <cell r="CG393">
            <v>15168333220</v>
          </cell>
          <cell r="CH393">
            <v>44750</v>
          </cell>
          <cell r="CI393">
            <v>45114</v>
          </cell>
        </row>
        <row r="394">
          <cell r="B394" t="str">
            <v>租赁</v>
          </cell>
        </row>
        <row r="394">
          <cell r="F394" t="str">
            <v>杭州旭兰汽车服务有限公司</v>
          </cell>
          <cell r="G394" t="str">
            <v>330522199203052920</v>
          </cell>
          <cell r="H394">
            <v>15168301068</v>
          </cell>
          <cell r="I394" t="str">
            <v>网约车以租代购方案</v>
          </cell>
          <cell r="J394" t="str">
            <v>风神E70/DFM7002G1F7BEV</v>
          </cell>
          <cell r="K394" t="str">
            <v>杭州</v>
          </cell>
        </row>
        <row r="394">
          <cell r="M394" t="str">
            <v>杭州市拱墅区长青文创园207</v>
          </cell>
          <cell r="N394" t="str">
            <v>张晓凤</v>
          </cell>
          <cell r="O394" t="str">
            <v>丁艺</v>
          </cell>
          <cell r="P394" t="str">
            <v>徐莹莹</v>
          </cell>
          <cell r="Q394" t="str">
            <v>胡岚</v>
          </cell>
          <cell r="R394">
            <v>15168301068</v>
          </cell>
          <cell r="S394" t="str">
            <v>林文雄</v>
          </cell>
          <cell r="T394">
            <v>18767176722</v>
          </cell>
          <cell r="U394" t="str">
            <v>镁易新能源汽车销售(杭州)有限公司</v>
          </cell>
        </row>
        <row r="394">
          <cell r="W394" t="str">
            <v>LDP31B966NG037947</v>
          </cell>
          <cell r="X394" t="str">
            <v>浙AAV9801</v>
          </cell>
          <cell r="Y394" t="str">
            <v>862052211200092</v>
          </cell>
          <cell r="Z394">
            <v>45095</v>
          </cell>
          <cell r="AA394">
            <v>45117</v>
          </cell>
          <cell r="AB394" t="str">
            <v>2023/07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44757</v>
          </cell>
          <cell r="AI394">
            <v>44758</v>
          </cell>
          <cell r="AJ394">
            <v>44757</v>
          </cell>
        </row>
        <row r="394">
          <cell r="AL394">
            <v>9000</v>
          </cell>
          <cell r="AM394">
            <v>44758</v>
          </cell>
          <cell r="AN394" t="str">
            <v>深圳市舒适橙出行科技有限公司公账</v>
          </cell>
          <cell r="AO394">
            <v>2980</v>
          </cell>
          <cell r="AP394">
            <v>44791</v>
          </cell>
          <cell r="AQ394">
            <v>44852</v>
          </cell>
          <cell r="AR394">
            <v>2</v>
          </cell>
          <cell r="AS394">
            <v>5960</v>
          </cell>
          <cell r="AT394">
            <v>2</v>
          </cell>
          <cell r="AU394">
            <v>5960</v>
          </cell>
          <cell r="AV394" t="str">
            <v>正常</v>
          </cell>
          <cell r="AW394">
            <v>0</v>
          </cell>
          <cell r="AX394">
            <v>0</v>
          </cell>
          <cell r="AY394">
            <v>16898.97</v>
          </cell>
        </row>
        <row r="394">
          <cell r="BA394">
            <v>27</v>
          </cell>
          <cell r="BB394">
            <v>212.92</v>
          </cell>
        </row>
        <row r="394">
          <cell r="BE394">
            <v>5</v>
          </cell>
          <cell r="BF394">
            <v>5</v>
          </cell>
          <cell r="BG394">
            <v>0</v>
          </cell>
          <cell r="BH394">
            <v>0</v>
          </cell>
          <cell r="BI394">
            <v>15</v>
          </cell>
          <cell r="BJ394">
            <v>0</v>
          </cell>
          <cell r="BK394">
            <v>0</v>
          </cell>
          <cell r="BL394">
            <v>25</v>
          </cell>
          <cell r="BM394" t="str">
            <v>A(优质)</v>
          </cell>
        </row>
        <row r="394">
          <cell r="BO394" t="str">
            <v/>
          </cell>
          <cell r="BP394" t="str">
            <v/>
          </cell>
        </row>
        <row r="394">
          <cell r="BW394" t="str">
            <v/>
          </cell>
          <cell r="BX394">
            <v>44754</v>
          </cell>
          <cell r="BY394" t="str">
            <v/>
          </cell>
          <cell r="BZ394" t="str">
            <v/>
          </cell>
        </row>
        <row r="394">
          <cell r="CD394" t="str">
            <v>FET-FH-202206R0041</v>
          </cell>
          <cell r="CE394" t="str">
            <v>陈洋洋</v>
          </cell>
          <cell r="CF394" t="str">
            <v>330328199001140014</v>
          </cell>
          <cell r="CG394">
            <v>15268692227</v>
          </cell>
          <cell r="CH394">
            <v>44758</v>
          </cell>
          <cell r="CI394">
            <v>45122</v>
          </cell>
        </row>
        <row r="395">
          <cell r="B395" t="str">
            <v>租赁</v>
          </cell>
        </row>
        <row r="395">
          <cell r="F395" t="str">
            <v>杭州旭兰汽车服务有限公司</v>
          </cell>
          <cell r="G395" t="str">
            <v>330522199203052920</v>
          </cell>
          <cell r="H395">
            <v>15168301068</v>
          </cell>
          <cell r="I395" t="str">
            <v>网约车以租代购方案</v>
          </cell>
          <cell r="J395" t="str">
            <v>风神E70/DFM7002G1F7BEV</v>
          </cell>
          <cell r="K395" t="str">
            <v>杭州</v>
          </cell>
        </row>
        <row r="395">
          <cell r="M395" t="str">
            <v>杭州市拱墅区长青文创园207</v>
          </cell>
          <cell r="N395" t="str">
            <v>张晓凤</v>
          </cell>
          <cell r="O395" t="str">
            <v>丁艺</v>
          </cell>
          <cell r="P395" t="str">
            <v>徐莹莹</v>
          </cell>
          <cell r="Q395" t="str">
            <v>胡岚</v>
          </cell>
          <cell r="R395">
            <v>15168301068</v>
          </cell>
          <cell r="S395" t="str">
            <v>林文雄</v>
          </cell>
          <cell r="T395">
            <v>18767176722</v>
          </cell>
          <cell r="U395" t="str">
            <v>镁易新能源汽车销售(杭州)有限公司</v>
          </cell>
        </row>
        <row r="395">
          <cell r="W395" t="str">
            <v>LDP31B96XNG037949</v>
          </cell>
          <cell r="X395" t="str">
            <v>浙AAA9537</v>
          </cell>
          <cell r="Y395" t="str">
            <v>862052211200381</v>
          </cell>
          <cell r="Z395">
            <v>45095</v>
          </cell>
          <cell r="AA395">
            <v>45117</v>
          </cell>
          <cell r="AB395" t="str">
            <v>2023/07</v>
          </cell>
          <cell r="AC395">
            <v>1</v>
          </cell>
          <cell r="AD395">
            <v>0</v>
          </cell>
          <cell r="AE395">
            <v>150</v>
          </cell>
          <cell r="AF395">
            <v>0</v>
          </cell>
          <cell r="AG395">
            <v>0</v>
          </cell>
          <cell r="AH395">
            <v>44757</v>
          </cell>
          <cell r="AI395">
            <v>44758</v>
          </cell>
          <cell r="AJ395">
            <v>44757</v>
          </cell>
        </row>
        <row r="395">
          <cell r="AL395">
            <v>9000</v>
          </cell>
          <cell r="AM395">
            <v>44758</v>
          </cell>
          <cell r="AN395" t="str">
            <v>深圳市舒适橙出行科技有限公司公账</v>
          </cell>
          <cell r="AO395">
            <v>2980</v>
          </cell>
          <cell r="AP395">
            <v>44791</v>
          </cell>
          <cell r="AQ395">
            <v>44852</v>
          </cell>
          <cell r="AR395">
            <v>2</v>
          </cell>
          <cell r="AS395">
            <v>5960</v>
          </cell>
          <cell r="AT395">
            <v>2</v>
          </cell>
          <cell r="AU395">
            <v>5960</v>
          </cell>
          <cell r="AV395" t="str">
            <v>正常</v>
          </cell>
          <cell r="AW395">
            <v>0</v>
          </cell>
          <cell r="AX395">
            <v>0</v>
          </cell>
          <cell r="AY395">
            <v>12345.51</v>
          </cell>
        </row>
        <row r="395">
          <cell r="BA395">
            <v>25</v>
          </cell>
          <cell r="BB395">
            <v>163.6364</v>
          </cell>
        </row>
        <row r="395">
          <cell r="BE395">
            <v>5</v>
          </cell>
          <cell r="BF395">
            <v>5</v>
          </cell>
          <cell r="BG395">
            <v>0</v>
          </cell>
          <cell r="BH395">
            <v>5</v>
          </cell>
          <cell r="BI395">
            <v>15</v>
          </cell>
          <cell r="BJ395">
            <v>0</v>
          </cell>
          <cell r="BK395">
            <v>0</v>
          </cell>
          <cell r="BL395">
            <v>30</v>
          </cell>
          <cell r="BM395" t="str">
            <v>A(优质)</v>
          </cell>
        </row>
        <row r="395">
          <cell r="BO395" t="str">
            <v/>
          </cell>
          <cell r="BP395" t="str">
            <v/>
          </cell>
        </row>
        <row r="395">
          <cell r="BW395" t="str">
            <v/>
          </cell>
          <cell r="BX395">
            <v>44754</v>
          </cell>
          <cell r="BY395" t="str">
            <v/>
          </cell>
          <cell r="BZ395" t="str">
            <v/>
          </cell>
        </row>
        <row r="395">
          <cell r="CD395" t="str">
            <v>FET-FH-202206R0041</v>
          </cell>
          <cell r="CE395" t="str">
            <v>沈丞</v>
          </cell>
          <cell r="CF395" t="str">
            <v>33010319841021005X</v>
          </cell>
          <cell r="CG395">
            <v>15968870579</v>
          </cell>
          <cell r="CH395">
            <v>44755</v>
          </cell>
          <cell r="CI395">
            <v>45119</v>
          </cell>
        </row>
        <row r="396">
          <cell r="B396" t="str">
            <v>租赁</v>
          </cell>
        </row>
        <row r="396">
          <cell r="F396" t="str">
            <v>杭州旭兰汽车服务有限公司</v>
          </cell>
          <cell r="G396" t="str">
            <v>330522199203052920</v>
          </cell>
          <cell r="H396">
            <v>15168301068</v>
          </cell>
          <cell r="I396" t="str">
            <v>网约车以租代购方案</v>
          </cell>
          <cell r="J396" t="str">
            <v>风神E70/DFM7002G1F7BEV</v>
          </cell>
          <cell r="K396" t="str">
            <v>杭州</v>
          </cell>
        </row>
        <row r="396">
          <cell r="M396" t="str">
            <v>杭州市拱墅区长青文创园207</v>
          </cell>
          <cell r="N396" t="str">
            <v>张晓凤</v>
          </cell>
          <cell r="O396" t="str">
            <v>丁艺</v>
          </cell>
          <cell r="P396" t="str">
            <v>徐莹莹</v>
          </cell>
          <cell r="Q396" t="str">
            <v>胡岚</v>
          </cell>
          <cell r="R396">
            <v>15168301068</v>
          </cell>
          <cell r="S396" t="str">
            <v>林文雄</v>
          </cell>
          <cell r="T396">
            <v>18767176722</v>
          </cell>
          <cell r="U396" t="str">
            <v>镁易新能源汽车销售(杭州)有限公司</v>
          </cell>
        </row>
        <row r="396">
          <cell r="W396" t="str">
            <v>LDP31B962NG037718</v>
          </cell>
          <cell r="X396" t="str">
            <v>浙AA55598</v>
          </cell>
          <cell r="Y396" t="str">
            <v>862052211200023</v>
          </cell>
          <cell r="Z396">
            <v>45095</v>
          </cell>
          <cell r="AA396">
            <v>45113</v>
          </cell>
          <cell r="AB396" t="str">
            <v>2023/07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44757</v>
          </cell>
          <cell r="AI396">
            <v>44758</v>
          </cell>
          <cell r="AJ396">
            <v>44757</v>
          </cell>
        </row>
        <row r="396">
          <cell r="AL396">
            <v>9000</v>
          </cell>
          <cell r="AM396">
            <v>44758</v>
          </cell>
          <cell r="AN396" t="str">
            <v>深圳市舒适橙出行科技有限公司公账</v>
          </cell>
          <cell r="AO396">
            <v>2980</v>
          </cell>
          <cell r="AP396">
            <v>44791</v>
          </cell>
          <cell r="AQ396">
            <v>44852</v>
          </cell>
          <cell r="AR396">
            <v>2</v>
          </cell>
          <cell r="AS396">
            <v>5960</v>
          </cell>
          <cell r="AT396">
            <v>2</v>
          </cell>
          <cell r="AU396">
            <v>5960</v>
          </cell>
          <cell r="AV396" t="str">
            <v>正常</v>
          </cell>
          <cell r="AW396">
            <v>0</v>
          </cell>
          <cell r="AX396">
            <v>0</v>
          </cell>
          <cell r="AY396">
            <v>12263.32</v>
          </cell>
        </row>
        <row r="396">
          <cell r="BA396">
            <v>26</v>
          </cell>
          <cell r="BB396">
            <v>122.035</v>
          </cell>
        </row>
        <row r="396">
          <cell r="BE396">
            <v>5</v>
          </cell>
          <cell r="BF396">
            <v>5</v>
          </cell>
          <cell r="BG396">
            <v>0</v>
          </cell>
          <cell r="BH396">
            <v>0</v>
          </cell>
          <cell r="BI396">
            <v>15</v>
          </cell>
          <cell r="BJ396">
            <v>0</v>
          </cell>
          <cell r="BK396">
            <v>0</v>
          </cell>
          <cell r="BL396">
            <v>25</v>
          </cell>
          <cell r="BM396" t="str">
            <v>A(优质)</v>
          </cell>
        </row>
        <row r="396">
          <cell r="BO396" t="str">
            <v/>
          </cell>
          <cell r="BP396" t="str">
            <v/>
          </cell>
        </row>
        <row r="396">
          <cell r="BW396" t="str">
            <v/>
          </cell>
          <cell r="BX396">
            <v>44754</v>
          </cell>
          <cell r="BY396" t="str">
            <v/>
          </cell>
          <cell r="BZ396" t="str">
            <v/>
          </cell>
        </row>
        <row r="396">
          <cell r="CD396" t="str">
            <v>FET-FH-202206R0041</v>
          </cell>
          <cell r="CE396" t="str">
            <v>张广柱</v>
          </cell>
          <cell r="CF396" t="str">
            <v>342425198501037211</v>
          </cell>
          <cell r="CG396">
            <v>13567177029</v>
          </cell>
          <cell r="CH396">
            <v>44749</v>
          </cell>
          <cell r="CI396">
            <v>46209</v>
          </cell>
        </row>
        <row r="397">
          <cell r="B397" t="str">
            <v>租赁</v>
          </cell>
        </row>
        <row r="397">
          <cell r="F397" t="str">
            <v>杭州旭兰汽车服务有限公司</v>
          </cell>
          <cell r="G397" t="str">
            <v>330522199203052920</v>
          </cell>
          <cell r="H397">
            <v>15168301068</v>
          </cell>
          <cell r="I397" t="str">
            <v>网约车以租代购方案</v>
          </cell>
          <cell r="J397" t="str">
            <v>风神E70/DFM7002G1F7BEV</v>
          </cell>
          <cell r="K397" t="str">
            <v>杭州</v>
          </cell>
        </row>
        <row r="397">
          <cell r="M397" t="str">
            <v>杭州市拱墅区长青文创园207</v>
          </cell>
          <cell r="N397" t="str">
            <v>张晓凤</v>
          </cell>
          <cell r="O397" t="str">
            <v>丁艺</v>
          </cell>
          <cell r="P397" t="str">
            <v>徐莹莹</v>
          </cell>
          <cell r="Q397" t="str">
            <v>胡岚</v>
          </cell>
          <cell r="R397">
            <v>15168301068</v>
          </cell>
          <cell r="S397" t="str">
            <v>林文雄</v>
          </cell>
          <cell r="T397">
            <v>18767176722</v>
          </cell>
          <cell r="U397" t="str">
            <v>镁易新能源汽车销售(杭州)有限公司</v>
          </cell>
        </row>
        <row r="397">
          <cell r="W397" t="str">
            <v>LDP31B960NG037961</v>
          </cell>
          <cell r="X397" t="str">
            <v>浙AA57753</v>
          </cell>
          <cell r="Y397" t="str">
            <v>862052211200511</v>
          </cell>
          <cell r="Z397">
            <v>45095</v>
          </cell>
          <cell r="AA397">
            <v>45113</v>
          </cell>
          <cell r="AB397" t="str">
            <v>2023/07</v>
          </cell>
          <cell r="AC397">
            <v>1</v>
          </cell>
          <cell r="AD397">
            <v>0</v>
          </cell>
          <cell r="AE397">
            <v>150</v>
          </cell>
          <cell r="AF397">
            <v>0</v>
          </cell>
          <cell r="AG397">
            <v>0</v>
          </cell>
          <cell r="AH397">
            <v>44757</v>
          </cell>
          <cell r="AI397">
            <v>44758</v>
          </cell>
          <cell r="AJ397">
            <v>44757</v>
          </cell>
        </row>
        <row r="397">
          <cell r="AL397">
            <v>9000</v>
          </cell>
          <cell r="AM397">
            <v>44758</v>
          </cell>
          <cell r="AN397" t="str">
            <v>深圳市舒适橙出行科技有限公司公账</v>
          </cell>
          <cell r="AO397">
            <v>2980</v>
          </cell>
          <cell r="AP397">
            <v>44791</v>
          </cell>
          <cell r="AQ397">
            <v>44852</v>
          </cell>
          <cell r="AR397">
            <v>2</v>
          </cell>
          <cell r="AS397">
            <v>5960</v>
          </cell>
          <cell r="AT397">
            <v>2</v>
          </cell>
          <cell r="AU397">
            <v>5960</v>
          </cell>
          <cell r="AV397" t="str">
            <v>正常</v>
          </cell>
          <cell r="AW397">
            <v>0</v>
          </cell>
          <cell r="AX397">
            <v>0</v>
          </cell>
          <cell r="AY397">
            <v>19262.55</v>
          </cell>
        </row>
        <row r="397">
          <cell r="BA397">
            <v>25</v>
          </cell>
          <cell r="BB397">
            <v>192.732</v>
          </cell>
        </row>
        <row r="397">
          <cell r="BE397">
            <v>5</v>
          </cell>
          <cell r="BF397">
            <v>5</v>
          </cell>
          <cell r="BG397">
            <v>0</v>
          </cell>
          <cell r="BH397">
            <v>5</v>
          </cell>
          <cell r="BI397">
            <v>15</v>
          </cell>
          <cell r="BJ397">
            <v>0</v>
          </cell>
          <cell r="BK397">
            <v>0</v>
          </cell>
          <cell r="BL397">
            <v>30</v>
          </cell>
          <cell r="BM397" t="str">
            <v>A(优质)</v>
          </cell>
        </row>
        <row r="397">
          <cell r="BO397" t="str">
            <v/>
          </cell>
          <cell r="BP397" t="str">
            <v/>
          </cell>
        </row>
        <row r="397">
          <cell r="BW397" t="str">
            <v/>
          </cell>
          <cell r="BX397">
            <v>44754</v>
          </cell>
          <cell r="BY397" t="str">
            <v/>
          </cell>
          <cell r="BZ397" t="str">
            <v/>
          </cell>
        </row>
        <row r="397">
          <cell r="CD397" t="str">
            <v>FET-FH-202206R0041</v>
          </cell>
          <cell r="CE397" t="str">
            <v>何刚意</v>
          </cell>
          <cell r="CF397" t="str">
            <v>431125198808224614</v>
          </cell>
          <cell r="CG397">
            <v>15205811202</v>
          </cell>
          <cell r="CH397">
            <v>44750</v>
          </cell>
          <cell r="CI397">
            <v>46210</v>
          </cell>
        </row>
        <row r="398">
          <cell r="B398" t="str">
            <v>租赁</v>
          </cell>
        </row>
        <row r="398">
          <cell r="F398" t="str">
            <v>杭州旭兰汽车服务有限公司</v>
          </cell>
          <cell r="G398" t="str">
            <v>330522199203052920</v>
          </cell>
          <cell r="H398">
            <v>15168301068</v>
          </cell>
          <cell r="I398" t="str">
            <v>网约车以租代购方案</v>
          </cell>
          <cell r="J398" t="str">
            <v>风神E70/DFM7002G1F7BEV</v>
          </cell>
          <cell r="K398" t="str">
            <v>杭州</v>
          </cell>
        </row>
        <row r="398">
          <cell r="M398" t="str">
            <v>杭州市拱墅区长青文创园207</v>
          </cell>
          <cell r="N398" t="str">
            <v>张晓凤</v>
          </cell>
          <cell r="O398" t="str">
            <v>丁艺</v>
          </cell>
          <cell r="P398" t="str">
            <v>徐莹莹</v>
          </cell>
          <cell r="Q398" t="str">
            <v>胡岚</v>
          </cell>
          <cell r="R398">
            <v>15168301068</v>
          </cell>
          <cell r="S398" t="str">
            <v>林文雄</v>
          </cell>
          <cell r="T398">
            <v>18767176722</v>
          </cell>
          <cell r="U398" t="str">
            <v>镁易新能源汽车销售(杭州)有限公司</v>
          </cell>
        </row>
        <row r="398">
          <cell r="W398" t="str">
            <v>LDP31B963NG037985</v>
          </cell>
          <cell r="X398" t="str">
            <v>浙AA67957</v>
          </cell>
          <cell r="Y398" t="str">
            <v>862052211200104</v>
          </cell>
          <cell r="Z398">
            <v>45095</v>
          </cell>
          <cell r="AA398">
            <v>45111</v>
          </cell>
          <cell r="AB398" t="str">
            <v>2023/07</v>
          </cell>
          <cell r="AC398">
            <v>1</v>
          </cell>
          <cell r="AD398">
            <v>3</v>
          </cell>
          <cell r="AE398">
            <v>50</v>
          </cell>
          <cell r="AF398">
            <v>0</v>
          </cell>
          <cell r="AG398">
            <v>0</v>
          </cell>
          <cell r="AH398">
            <v>44757</v>
          </cell>
          <cell r="AI398">
            <v>44758</v>
          </cell>
          <cell r="AJ398">
            <v>44757</v>
          </cell>
        </row>
        <row r="398">
          <cell r="AL398">
            <v>9000</v>
          </cell>
          <cell r="AM398">
            <v>44758</v>
          </cell>
          <cell r="AN398" t="str">
            <v>深圳市舒适橙出行科技有限公司公账</v>
          </cell>
          <cell r="AO398">
            <v>2980</v>
          </cell>
          <cell r="AP398">
            <v>44791</v>
          </cell>
          <cell r="AQ398">
            <v>44852</v>
          </cell>
          <cell r="AR398">
            <v>2</v>
          </cell>
          <cell r="AS398">
            <v>5960</v>
          </cell>
          <cell r="AT398">
            <v>2</v>
          </cell>
          <cell r="AU398">
            <v>5960</v>
          </cell>
          <cell r="AV398" t="str">
            <v>正常</v>
          </cell>
          <cell r="AW398">
            <v>0</v>
          </cell>
          <cell r="AX398">
            <v>0</v>
          </cell>
          <cell r="AY398">
            <v>19785.65</v>
          </cell>
        </row>
        <row r="398">
          <cell r="BA398">
            <v>34</v>
          </cell>
          <cell r="BB398">
            <v>291.015</v>
          </cell>
        </row>
        <row r="398">
          <cell r="BE398">
            <v>5</v>
          </cell>
          <cell r="BF398">
            <v>0</v>
          </cell>
          <cell r="BG398">
            <v>0</v>
          </cell>
          <cell r="BH398">
            <v>5</v>
          </cell>
          <cell r="BI398">
            <v>15</v>
          </cell>
          <cell r="BJ398">
            <v>0</v>
          </cell>
          <cell r="BK398">
            <v>0</v>
          </cell>
          <cell r="BL398">
            <v>25</v>
          </cell>
          <cell r="BM398" t="str">
            <v>A(优质)</v>
          </cell>
        </row>
        <row r="398">
          <cell r="BO398" t="str">
            <v/>
          </cell>
          <cell r="BP398" t="str">
            <v/>
          </cell>
        </row>
        <row r="398">
          <cell r="BW398" t="str">
            <v/>
          </cell>
          <cell r="BX398">
            <v>44754</v>
          </cell>
          <cell r="BY398" t="str">
            <v/>
          </cell>
          <cell r="BZ398" t="str">
            <v/>
          </cell>
        </row>
        <row r="398">
          <cell r="CD398" t="str">
            <v>FET-FH-202206R0041</v>
          </cell>
          <cell r="CE398" t="str">
            <v>黄飞</v>
          </cell>
          <cell r="CF398" t="str">
            <v>431224199206204353</v>
          </cell>
          <cell r="CG398">
            <v>18874599400</v>
          </cell>
          <cell r="CH398">
            <v>44747</v>
          </cell>
          <cell r="CI398">
            <v>45111</v>
          </cell>
        </row>
        <row r="399">
          <cell r="B399" t="str">
            <v>租赁</v>
          </cell>
        </row>
        <row r="399">
          <cell r="F399" t="str">
            <v>杭州旭兰汽车服务有限公司</v>
          </cell>
          <cell r="G399" t="str">
            <v>330522199203052920</v>
          </cell>
          <cell r="H399">
            <v>15168301068</v>
          </cell>
          <cell r="I399" t="str">
            <v>网约车以租代购方案</v>
          </cell>
          <cell r="J399" t="str">
            <v>风神E70/DFM7002G1F7BEV</v>
          </cell>
          <cell r="K399" t="str">
            <v>杭州</v>
          </cell>
        </row>
        <row r="399">
          <cell r="M399" t="str">
            <v>杭州市拱墅区长青文创园207</v>
          </cell>
          <cell r="N399" t="str">
            <v>张晓凤</v>
          </cell>
          <cell r="O399" t="str">
            <v>丁艺</v>
          </cell>
          <cell r="P399" t="str">
            <v>徐莹莹</v>
          </cell>
          <cell r="Q399" t="str">
            <v>胡岚</v>
          </cell>
          <cell r="R399">
            <v>15168301068</v>
          </cell>
          <cell r="S399" t="str">
            <v>林文雄</v>
          </cell>
          <cell r="T399">
            <v>18767176722</v>
          </cell>
          <cell r="U399" t="str">
            <v>镁易新能源汽车销售(杭州)有限公司</v>
          </cell>
        </row>
        <row r="399">
          <cell r="W399" t="str">
            <v>LDP31B960NG037989</v>
          </cell>
          <cell r="X399" t="str">
            <v>浙AAV7683</v>
          </cell>
          <cell r="Y399" t="str">
            <v>862052211200095</v>
          </cell>
          <cell r="Z399">
            <v>45095</v>
          </cell>
          <cell r="AA399">
            <v>45113</v>
          </cell>
          <cell r="AB399" t="str">
            <v>2023/07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44757</v>
          </cell>
          <cell r="AI399">
            <v>44758</v>
          </cell>
          <cell r="AJ399">
            <v>44757</v>
          </cell>
        </row>
        <row r="399">
          <cell r="AL399">
            <v>9000</v>
          </cell>
          <cell r="AM399">
            <v>44758</v>
          </cell>
          <cell r="AN399" t="str">
            <v>深圳市舒适橙出行科技有限公司公账</v>
          </cell>
          <cell r="AO399">
            <v>2980</v>
          </cell>
          <cell r="AP399">
            <v>44791</v>
          </cell>
          <cell r="AQ399">
            <v>44852</v>
          </cell>
          <cell r="AR399">
            <v>2</v>
          </cell>
          <cell r="AS399">
            <v>5960</v>
          </cell>
          <cell r="AT399">
            <v>2</v>
          </cell>
          <cell r="AU399">
            <v>5960</v>
          </cell>
          <cell r="AV399" t="str">
            <v>正常</v>
          </cell>
          <cell r="AW399">
            <v>0</v>
          </cell>
          <cell r="AX399">
            <v>0</v>
          </cell>
          <cell r="AY399">
            <v>21153.69</v>
          </cell>
        </row>
        <row r="399">
          <cell r="BA399">
            <v>33</v>
          </cell>
          <cell r="BB399">
            <v>208.005454545455</v>
          </cell>
        </row>
        <row r="399">
          <cell r="BE399">
            <v>5</v>
          </cell>
          <cell r="BF399">
            <v>0</v>
          </cell>
          <cell r="BG399">
            <v>0</v>
          </cell>
          <cell r="BH399">
            <v>0</v>
          </cell>
          <cell r="BI399">
            <v>15</v>
          </cell>
          <cell r="BJ399">
            <v>0</v>
          </cell>
          <cell r="BK399">
            <v>0</v>
          </cell>
          <cell r="BL399">
            <v>20</v>
          </cell>
          <cell r="BM399" t="str">
            <v>A(优质)</v>
          </cell>
        </row>
        <row r="399">
          <cell r="BO399" t="str">
            <v/>
          </cell>
          <cell r="BP399" t="str">
            <v/>
          </cell>
        </row>
        <row r="399">
          <cell r="BW399" t="str">
            <v/>
          </cell>
          <cell r="BX399">
            <v>44754</v>
          </cell>
          <cell r="BY399" t="str">
            <v/>
          </cell>
          <cell r="BZ399" t="str">
            <v/>
          </cell>
        </row>
        <row r="399">
          <cell r="CD399" t="str">
            <v>FET-FH-202206R0041</v>
          </cell>
          <cell r="CE399" t="str">
            <v>袁明亮</v>
          </cell>
          <cell r="CF399" t="str">
            <v>'430523198903087257</v>
          </cell>
          <cell r="CG399">
            <v>19973945735</v>
          </cell>
          <cell r="CH399">
            <v>44759</v>
          </cell>
          <cell r="CI399">
            <v>44942</v>
          </cell>
        </row>
        <row r="400">
          <cell r="B400" t="str">
            <v>租赁</v>
          </cell>
        </row>
        <row r="400">
          <cell r="F400" t="str">
            <v>杭州旭兰汽车服务有限公司</v>
          </cell>
          <cell r="G400" t="str">
            <v>330522199203052920</v>
          </cell>
          <cell r="H400">
            <v>15168301068</v>
          </cell>
          <cell r="I400" t="str">
            <v>网约车以租代购方案</v>
          </cell>
          <cell r="J400" t="str">
            <v>风神E70/DFM7002G1F7BEV</v>
          </cell>
          <cell r="K400" t="str">
            <v>杭州</v>
          </cell>
        </row>
        <row r="400">
          <cell r="M400" t="str">
            <v>杭州市拱墅区长青文创园207</v>
          </cell>
          <cell r="N400" t="str">
            <v>张晓凤</v>
          </cell>
          <cell r="O400" t="str">
            <v>丁艺</v>
          </cell>
          <cell r="P400" t="str">
            <v>徐莹莹</v>
          </cell>
          <cell r="Q400" t="str">
            <v>胡岚</v>
          </cell>
          <cell r="R400">
            <v>15168301068</v>
          </cell>
          <cell r="S400" t="str">
            <v>林文雄</v>
          </cell>
          <cell r="T400">
            <v>18767176722</v>
          </cell>
          <cell r="U400" t="str">
            <v>镁易新能源汽车销售(杭州)有限公司</v>
          </cell>
        </row>
        <row r="400">
          <cell r="W400" t="str">
            <v>LDP31B969NG037716</v>
          </cell>
          <cell r="X400" t="str">
            <v>浙ADW7819</v>
          </cell>
          <cell r="Y400" t="str">
            <v>862052211200557</v>
          </cell>
          <cell r="Z400">
            <v>45095</v>
          </cell>
          <cell r="AA400">
            <v>45113</v>
          </cell>
          <cell r="AB400" t="str">
            <v>2023/07</v>
          </cell>
          <cell r="AC400">
            <v>2</v>
          </cell>
          <cell r="AD400">
            <v>6</v>
          </cell>
          <cell r="AE400">
            <v>200</v>
          </cell>
          <cell r="AF400">
            <v>0</v>
          </cell>
          <cell r="AG400">
            <v>0</v>
          </cell>
          <cell r="AH400">
            <v>44757</v>
          </cell>
          <cell r="AI400">
            <v>44758</v>
          </cell>
          <cell r="AJ400">
            <v>44757</v>
          </cell>
        </row>
        <row r="400">
          <cell r="AL400">
            <v>9000</v>
          </cell>
          <cell r="AM400">
            <v>44758</v>
          </cell>
          <cell r="AN400" t="str">
            <v>深圳市舒适橙出行科技有限公司公账</v>
          </cell>
          <cell r="AO400">
            <v>2980</v>
          </cell>
          <cell r="AP400">
            <v>44791</v>
          </cell>
          <cell r="AQ400">
            <v>44852</v>
          </cell>
          <cell r="AR400">
            <v>2</v>
          </cell>
          <cell r="AS400">
            <v>5960</v>
          </cell>
          <cell r="AT400">
            <v>2</v>
          </cell>
          <cell r="AU400">
            <v>5960</v>
          </cell>
          <cell r="AV400" t="str">
            <v>正常</v>
          </cell>
          <cell r="AW400">
            <v>0</v>
          </cell>
          <cell r="AX400">
            <v>0</v>
          </cell>
          <cell r="AY400">
            <v>19683.35</v>
          </cell>
        </row>
        <row r="400">
          <cell r="BA400">
            <v>29</v>
          </cell>
          <cell r="BB400">
            <v>217.60275862069</v>
          </cell>
        </row>
        <row r="400">
          <cell r="BE400">
            <v>5</v>
          </cell>
          <cell r="BF400">
            <v>0</v>
          </cell>
          <cell r="BG400">
            <v>0</v>
          </cell>
          <cell r="BH400">
            <v>10</v>
          </cell>
          <cell r="BI400">
            <v>15</v>
          </cell>
          <cell r="BJ400">
            <v>0</v>
          </cell>
          <cell r="BK400">
            <v>0</v>
          </cell>
          <cell r="BL400">
            <v>30</v>
          </cell>
          <cell r="BM400" t="str">
            <v>A(优质)</v>
          </cell>
        </row>
        <row r="400">
          <cell r="BO400" t="str">
            <v/>
          </cell>
          <cell r="BP400" t="str">
            <v/>
          </cell>
        </row>
        <row r="400">
          <cell r="BW400" t="str">
            <v/>
          </cell>
          <cell r="BX400">
            <v>44754</v>
          </cell>
          <cell r="BY400" t="str">
            <v/>
          </cell>
          <cell r="BZ400" t="str">
            <v/>
          </cell>
        </row>
        <row r="400">
          <cell r="CD400" t="str">
            <v>FET-FH-202206R0041</v>
          </cell>
          <cell r="CE400" t="str">
            <v>李海宁</v>
          </cell>
          <cell r="CF400" t="str">
            <v>360423198609134717</v>
          </cell>
          <cell r="CG400">
            <v>13828482598</v>
          </cell>
          <cell r="CH400">
            <v>44753</v>
          </cell>
          <cell r="CI400">
            <v>44936</v>
          </cell>
        </row>
        <row r="401">
          <cell r="B401" t="str">
            <v>租赁</v>
          </cell>
        </row>
        <row r="401">
          <cell r="F401" t="str">
            <v>杭州旭兰汽车服务有限公司</v>
          </cell>
          <cell r="G401" t="str">
            <v>330522199203052920</v>
          </cell>
          <cell r="H401">
            <v>15168301068</v>
          </cell>
          <cell r="I401" t="str">
            <v>网约车以租代购方案</v>
          </cell>
          <cell r="J401" t="str">
            <v>风神E70/DFM7002G1F7BEV</v>
          </cell>
          <cell r="K401" t="str">
            <v>杭州</v>
          </cell>
        </row>
        <row r="401">
          <cell r="M401" t="str">
            <v>杭州市拱墅区长青文创园207</v>
          </cell>
          <cell r="N401" t="str">
            <v>张晓凤</v>
          </cell>
          <cell r="O401" t="str">
            <v>丁艺</v>
          </cell>
          <cell r="P401" t="str">
            <v>徐莹莹</v>
          </cell>
          <cell r="Q401" t="str">
            <v>胡岚</v>
          </cell>
          <cell r="R401">
            <v>15168301068</v>
          </cell>
          <cell r="S401" t="str">
            <v>林文雄</v>
          </cell>
          <cell r="T401">
            <v>18767176722</v>
          </cell>
          <cell r="U401" t="str">
            <v>镁易新能源汽车销售(杭州)有限公司</v>
          </cell>
        </row>
        <row r="401">
          <cell r="W401" t="str">
            <v>LDP31B962NG037699</v>
          </cell>
          <cell r="X401" t="str">
            <v>浙AAG6093</v>
          </cell>
          <cell r="Y401" t="str">
            <v>862052211200528</v>
          </cell>
          <cell r="Z401">
            <v>45095</v>
          </cell>
          <cell r="AA401">
            <v>45113</v>
          </cell>
          <cell r="AB401" t="str">
            <v>2023/07</v>
          </cell>
          <cell r="AC401">
            <v>1</v>
          </cell>
          <cell r="AD401">
            <v>0</v>
          </cell>
          <cell r="AE401">
            <v>50</v>
          </cell>
          <cell r="AF401">
            <v>0</v>
          </cell>
          <cell r="AG401">
            <v>0</v>
          </cell>
          <cell r="AH401">
            <v>44757</v>
          </cell>
          <cell r="AI401">
            <v>44758</v>
          </cell>
          <cell r="AJ401">
            <v>44757</v>
          </cell>
        </row>
        <row r="401">
          <cell r="AL401">
            <v>9000</v>
          </cell>
          <cell r="AM401">
            <v>44758</v>
          </cell>
          <cell r="AN401" t="str">
            <v>深圳市舒适橙出行科技有限公司公账</v>
          </cell>
          <cell r="AO401">
            <v>2980</v>
          </cell>
          <cell r="AP401">
            <v>44791</v>
          </cell>
          <cell r="AQ401">
            <v>44852</v>
          </cell>
          <cell r="AR401">
            <v>2</v>
          </cell>
          <cell r="AS401">
            <v>5960</v>
          </cell>
          <cell r="AT401">
            <v>2</v>
          </cell>
          <cell r="AU401">
            <v>5960</v>
          </cell>
          <cell r="AV401" t="str">
            <v>正常</v>
          </cell>
          <cell r="AW401">
            <v>0</v>
          </cell>
          <cell r="AX401">
            <v>0</v>
          </cell>
          <cell r="AY401">
            <v>18864.45</v>
          </cell>
        </row>
        <row r="401">
          <cell r="BA401">
            <v>34</v>
          </cell>
          <cell r="BB401">
            <v>203.814705882353</v>
          </cell>
        </row>
        <row r="401">
          <cell r="BE401">
            <v>5</v>
          </cell>
          <cell r="BF401">
            <v>0</v>
          </cell>
          <cell r="BG401">
            <v>0</v>
          </cell>
          <cell r="BH401">
            <v>5</v>
          </cell>
          <cell r="BI401">
            <v>15</v>
          </cell>
          <cell r="BJ401">
            <v>0</v>
          </cell>
          <cell r="BK401">
            <v>0</v>
          </cell>
          <cell r="BL401">
            <v>25</v>
          </cell>
          <cell r="BM401" t="str">
            <v>A(优质)</v>
          </cell>
        </row>
        <row r="401">
          <cell r="BO401" t="str">
            <v/>
          </cell>
          <cell r="BP401" t="str">
            <v/>
          </cell>
        </row>
        <row r="401">
          <cell r="BW401" t="str">
            <v/>
          </cell>
          <cell r="BX401">
            <v>44754</v>
          </cell>
          <cell r="BY401" t="str">
            <v/>
          </cell>
          <cell r="BZ401" t="str">
            <v/>
          </cell>
        </row>
        <row r="401">
          <cell r="CD401" t="str">
            <v>FET-FH-202206R0041</v>
          </cell>
          <cell r="CE401" t="str">
            <v>李姚</v>
          </cell>
          <cell r="CF401" t="str">
            <v>362326199407070911</v>
          </cell>
          <cell r="CG401">
            <v>17379348186</v>
          </cell>
          <cell r="CH401">
            <v>44755</v>
          </cell>
          <cell r="CI401">
            <v>45119</v>
          </cell>
        </row>
        <row r="402">
          <cell r="B402" t="str">
            <v>租赁</v>
          </cell>
        </row>
        <row r="402">
          <cell r="F402" t="str">
            <v>杭州旭兰汽车服务有限公司</v>
          </cell>
          <cell r="G402" t="str">
            <v>330522199203052920</v>
          </cell>
          <cell r="H402">
            <v>15168301068</v>
          </cell>
          <cell r="I402" t="str">
            <v>网约车以租代购方案</v>
          </cell>
          <cell r="J402" t="str">
            <v>风神E70/DFM7002G1F7BEV</v>
          </cell>
          <cell r="K402" t="str">
            <v>杭州</v>
          </cell>
        </row>
        <row r="402">
          <cell r="M402" t="str">
            <v>杭州市拱墅区长青文创园207</v>
          </cell>
          <cell r="N402" t="str">
            <v>张晓凤</v>
          </cell>
          <cell r="O402" t="str">
            <v>丁艺</v>
          </cell>
          <cell r="P402" t="str">
            <v>徐莹莹</v>
          </cell>
          <cell r="Q402" t="str">
            <v>胡岚</v>
          </cell>
          <cell r="R402">
            <v>15168301068</v>
          </cell>
          <cell r="S402" t="str">
            <v>林文雄</v>
          </cell>
          <cell r="T402">
            <v>18767176722</v>
          </cell>
          <cell r="U402" t="str">
            <v>镁易新能源汽车销售(杭州)有限公司</v>
          </cell>
        </row>
        <row r="402">
          <cell r="W402" t="str">
            <v>LDP31B961NG038004</v>
          </cell>
          <cell r="X402" t="str">
            <v>浙AA88338</v>
          </cell>
          <cell r="Y402" t="str">
            <v>862052211200560</v>
          </cell>
          <cell r="Z402">
            <v>45095</v>
          </cell>
          <cell r="AA402">
            <v>45111</v>
          </cell>
          <cell r="AB402" t="str">
            <v>2023/07</v>
          </cell>
          <cell r="AC402">
            <v>1</v>
          </cell>
          <cell r="AD402">
            <v>3</v>
          </cell>
          <cell r="AE402">
            <v>100</v>
          </cell>
          <cell r="AF402">
            <v>0</v>
          </cell>
          <cell r="AG402">
            <v>0</v>
          </cell>
          <cell r="AH402">
            <v>44757</v>
          </cell>
          <cell r="AI402">
            <v>44758</v>
          </cell>
          <cell r="AJ402">
            <v>44757</v>
          </cell>
        </row>
        <row r="402">
          <cell r="AL402">
            <v>9000</v>
          </cell>
          <cell r="AM402">
            <v>44758</v>
          </cell>
          <cell r="AN402" t="str">
            <v>深圳市舒适橙出行科技有限公司公账</v>
          </cell>
          <cell r="AO402">
            <v>2980</v>
          </cell>
          <cell r="AP402">
            <v>44791</v>
          </cell>
          <cell r="AQ402">
            <v>44852</v>
          </cell>
          <cell r="AR402">
            <v>2</v>
          </cell>
          <cell r="AS402">
            <v>5960</v>
          </cell>
          <cell r="AT402">
            <v>2</v>
          </cell>
          <cell r="AU402">
            <v>5960</v>
          </cell>
          <cell r="AV402" t="str">
            <v>正常</v>
          </cell>
          <cell r="AW402">
            <v>0</v>
          </cell>
          <cell r="AX402">
            <v>0</v>
          </cell>
          <cell r="AY402">
            <v>15950.39</v>
          </cell>
        </row>
        <row r="402">
          <cell r="BA402">
            <v>31</v>
          </cell>
          <cell r="BB402">
            <v>229.704516129032</v>
          </cell>
        </row>
        <row r="402">
          <cell r="BE402">
            <v>5</v>
          </cell>
          <cell r="BF402">
            <v>0</v>
          </cell>
          <cell r="BG402">
            <v>0</v>
          </cell>
          <cell r="BH402">
            <v>5</v>
          </cell>
          <cell r="BI402">
            <v>15</v>
          </cell>
          <cell r="BJ402">
            <v>0</v>
          </cell>
          <cell r="BK402">
            <v>0</v>
          </cell>
          <cell r="BL402">
            <v>25</v>
          </cell>
          <cell r="BM402" t="str">
            <v>A(优质)</v>
          </cell>
        </row>
        <row r="402">
          <cell r="BO402" t="str">
            <v/>
          </cell>
          <cell r="BP402" t="str">
            <v/>
          </cell>
        </row>
        <row r="402">
          <cell r="BW402" t="str">
            <v/>
          </cell>
          <cell r="BX402">
            <v>44754</v>
          </cell>
          <cell r="BY402" t="str">
            <v/>
          </cell>
          <cell r="BZ402" t="str">
            <v/>
          </cell>
        </row>
        <row r="402">
          <cell r="CD402" t="str">
            <v>FET-FH-202206R0041</v>
          </cell>
          <cell r="CE402" t="str">
            <v>冯真</v>
          </cell>
          <cell r="CF402" t="str">
            <v>513022197602014171</v>
          </cell>
          <cell r="CG402">
            <v>13588205675</v>
          </cell>
          <cell r="CH402">
            <v>44749</v>
          </cell>
          <cell r="CI402">
            <v>45113</v>
          </cell>
        </row>
        <row r="403">
          <cell r="B403" t="str">
            <v>租赁</v>
          </cell>
        </row>
        <row r="403">
          <cell r="F403" t="str">
            <v>杭州旭兰汽车服务有限公司</v>
          </cell>
          <cell r="G403" t="str">
            <v>330522199203052920</v>
          </cell>
          <cell r="H403">
            <v>15168301068</v>
          </cell>
          <cell r="I403" t="str">
            <v>网约车以租代购方案</v>
          </cell>
          <cell r="J403" t="str">
            <v>风神E70/DFM7002G1F7BEV</v>
          </cell>
          <cell r="K403" t="str">
            <v>杭州</v>
          </cell>
        </row>
        <row r="403">
          <cell r="M403" t="str">
            <v>杭州市拱墅区长青文创园207</v>
          </cell>
          <cell r="N403" t="str">
            <v>张晓凤</v>
          </cell>
          <cell r="O403" t="str">
            <v>丁艺</v>
          </cell>
          <cell r="P403" t="str">
            <v>徐莹莹</v>
          </cell>
          <cell r="Q403" t="str">
            <v>胡岚</v>
          </cell>
          <cell r="R403">
            <v>15168301068</v>
          </cell>
          <cell r="S403" t="str">
            <v>林文雄</v>
          </cell>
          <cell r="T403">
            <v>18767176722</v>
          </cell>
          <cell r="U403" t="str">
            <v>镁易新能源汽车销售(杭州)有限公司</v>
          </cell>
        </row>
        <row r="403">
          <cell r="W403" t="str">
            <v>LDP31B963NG037713</v>
          </cell>
          <cell r="X403" t="str">
            <v>浙AA53655</v>
          </cell>
          <cell r="Y403" t="str">
            <v>862052211200012</v>
          </cell>
          <cell r="Z403">
            <v>45095</v>
          </cell>
          <cell r="AA403">
            <v>45113</v>
          </cell>
          <cell r="AB403" t="str">
            <v>2023/07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44757</v>
          </cell>
          <cell r="AI403">
            <v>44758</v>
          </cell>
          <cell r="AJ403">
            <v>44757</v>
          </cell>
        </row>
        <row r="403">
          <cell r="AL403">
            <v>9000</v>
          </cell>
          <cell r="AM403">
            <v>44758</v>
          </cell>
          <cell r="AN403" t="str">
            <v>深圳市舒适橙出行科技有限公司公账</v>
          </cell>
          <cell r="AO403">
            <v>2980</v>
          </cell>
          <cell r="AP403">
            <v>44791</v>
          </cell>
          <cell r="AQ403">
            <v>44852</v>
          </cell>
          <cell r="AR403">
            <v>2</v>
          </cell>
          <cell r="AS403">
            <v>5960</v>
          </cell>
          <cell r="AT403">
            <v>2</v>
          </cell>
          <cell r="AU403">
            <v>5960</v>
          </cell>
          <cell r="AV403" t="str">
            <v>正常</v>
          </cell>
          <cell r="AW403">
            <v>0</v>
          </cell>
          <cell r="AX403">
            <v>0</v>
          </cell>
          <cell r="AY403">
            <v>18554.68</v>
          </cell>
        </row>
        <row r="403">
          <cell r="BA403">
            <v>34</v>
          </cell>
          <cell r="BB403">
            <v>244.633823529412</v>
          </cell>
        </row>
        <row r="403">
          <cell r="BE403">
            <v>5</v>
          </cell>
          <cell r="BF403">
            <v>0</v>
          </cell>
          <cell r="BG403">
            <v>0</v>
          </cell>
          <cell r="BH403">
            <v>0</v>
          </cell>
          <cell r="BI403">
            <v>15</v>
          </cell>
          <cell r="BJ403">
            <v>0</v>
          </cell>
          <cell r="BK403">
            <v>0</v>
          </cell>
          <cell r="BL403">
            <v>20</v>
          </cell>
          <cell r="BM403" t="str">
            <v>A(优质)</v>
          </cell>
        </row>
        <row r="403">
          <cell r="BO403" t="str">
            <v/>
          </cell>
          <cell r="BP403" t="str">
            <v/>
          </cell>
        </row>
        <row r="403">
          <cell r="BW403" t="str">
            <v/>
          </cell>
          <cell r="BX403">
            <v>44754</v>
          </cell>
          <cell r="BY403" t="str">
            <v/>
          </cell>
          <cell r="BZ403" t="str">
            <v/>
          </cell>
        </row>
        <row r="403">
          <cell r="CD403" t="str">
            <v>FET-FH-202206R0041</v>
          </cell>
          <cell r="CE403" t="str">
            <v>严政兵</v>
          </cell>
          <cell r="CF403" t="str">
            <v>'432322197603306171</v>
          </cell>
          <cell r="CG403">
            <v>13807301485</v>
          </cell>
          <cell r="CH403">
            <v>44766</v>
          </cell>
          <cell r="CI403">
            <v>45130</v>
          </cell>
        </row>
        <row r="404">
          <cell r="B404" t="str">
            <v>租赁</v>
          </cell>
        </row>
        <row r="404">
          <cell r="F404" t="str">
            <v>杭州旭兰汽车服务有限公司</v>
          </cell>
          <cell r="G404" t="str">
            <v>330522199203052920</v>
          </cell>
          <cell r="H404">
            <v>15168301068</v>
          </cell>
          <cell r="I404" t="str">
            <v>网约车以租代购方案</v>
          </cell>
          <cell r="J404" t="str">
            <v>风神E70/DFM7002G1F7BEV</v>
          </cell>
          <cell r="K404" t="str">
            <v>杭州</v>
          </cell>
        </row>
        <row r="404">
          <cell r="M404" t="str">
            <v>杭州市拱墅区长青文创园207</v>
          </cell>
          <cell r="N404" t="str">
            <v>张晓凤</v>
          </cell>
          <cell r="O404" t="str">
            <v>丁艺</v>
          </cell>
          <cell r="P404" t="str">
            <v>徐莹莹</v>
          </cell>
          <cell r="Q404" t="str">
            <v>胡岚</v>
          </cell>
          <cell r="R404">
            <v>15168301068</v>
          </cell>
          <cell r="S404" t="str">
            <v>林文雄</v>
          </cell>
          <cell r="T404">
            <v>18767176722</v>
          </cell>
          <cell r="U404" t="str">
            <v>镁易新能源汽车销售(杭州)有限公司</v>
          </cell>
        </row>
        <row r="404">
          <cell r="W404" t="str">
            <v>LDP31B960NG037698</v>
          </cell>
          <cell r="X404" t="str">
            <v>浙AA61151</v>
          </cell>
          <cell r="Y404" t="str">
            <v>862052211200540</v>
          </cell>
          <cell r="Z404">
            <v>45095</v>
          </cell>
          <cell r="AA404">
            <v>45113</v>
          </cell>
          <cell r="AB404" t="str">
            <v>2023/07</v>
          </cell>
          <cell r="AC404">
            <v>1</v>
          </cell>
          <cell r="AD404">
            <v>0</v>
          </cell>
          <cell r="AE404">
            <v>150</v>
          </cell>
          <cell r="AF404">
            <v>0</v>
          </cell>
          <cell r="AG404">
            <v>0</v>
          </cell>
          <cell r="AH404">
            <v>44757</v>
          </cell>
          <cell r="AI404">
            <v>44758</v>
          </cell>
          <cell r="AJ404">
            <v>44757</v>
          </cell>
        </row>
        <row r="404">
          <cell r="AL404">
            <v>9000</v>
          </cell>
          <cell r="AM404">
            <v>44758</v>
          </cell>
          <cell r="AN404" t="str">
            <v>深圳市舒适橙出行科技有限公司公账</v>
          </cell>
          <cell r="AO404">
            <v>2980</v>
          </cell>
          <cell r="AP404">
            <v>44791</v>
          </cell>
          <cell r="AQ404">
            <v>44852</v>
          </cell>
          <cell r="AR404">
            <v>2</v>
          </cell>
          <cell r="AS404">
            <v>5960</v>
          </cell>
          <cell r="AT404">
            <v>2</v>
          </cell>
          <cell r="AU404">
            <v>5960</v>
          </cell>
          <cell r="AV404" t="str">
            <v>正常</v>
          </cell>
          <cell r="AW404">
            <v>0</v>
          </cell>
          <cell r="AX404">
            <v>0</v>
          </cell>
          <cell r="AY404">
            <v>17455.13</v>
          </cell>
        </row>
        <row r="404">
          <cell r="BA404">
            <v>32</v>
          </cell>
          <cell r="BB404">
            <v>204.0234375</v>
          </cell>
        </row>
        <row r="404">
          <cell r="BE404">
            <v>5</v>
          </cell>
          <cell r="BF404">
            <v>0</v>
          </cell>
          <cell r="BG404">
            <v>0</v>
          </cell>
          <cell r="BH404">
            <v>5</v>
          </cell>
          <cell r="BI404">
            <v>15</v>
          </cell>
          <cell r="BJ404">
            <v>0</v>
          </cell>
          <cell r="BK404">
            <v>0</v>
          </cell>
          <cell r="BL404">
            <v>25</v>
          </cell>
          <cell r="BM404" t="str">
            <v>A(优质)</v>
          </cell>
        </row>
        <row r="404">
          <cell r="BO404" t="str">
            <v/>
          </cell>
          <cell r="BP404" t="str">
            <v/>
          </cell>
        </row>
        <row r="404">
          <cell r="BW404" t="str">
            <v/>
          </cell>
          <cell r="BX404">
            <v>44754</v>
          </cell>
          <cell r="BY404" t="str">
            <v/>
          </cell>
          <cell r="BZ404" t="str">
            <v/>
          </cell>
        </row>
        <row r="404">
          <cell r="CD404" t="str">
            <v>FET-FH-202206R0041</v>
          </cell>
          <cell r="CE404" t="str">
            <v>王金莹</v>
          </cell>
          <cell r="CF404" t="str">
            <v>232302199401070718</v>
          </cell>
          <cell r="CG404">
            <v>18545077281</v>
          </cell>
          <cell r="CH404">
            <v>44753</v>
          </cell>
          <cell r="CI404">
            <v>45117</v>
          </cell>
        </row>
        <row r="405">
          <cell r="B405" t="str">
            <v>租赁</v>
          </cell>
        </row>
        <row r="405">
          <cell r="F405" t="str">
            <v>杭州旭兰汽车服务有限公司</v>
          </cell>
          <cell r="G405" t="str">
            <v>330522199203052920</v>
          </cell>
          <cell r="H405">
            <v>15168301068</v>
          </cell>
          <cell r="I405" t="str">
            <v>网约车以租代购方案</v>
          </cell>
          <cell r="J405" t="str">
            <v>风神E70/DFM7002G1F7BEV</v>
          </cell>
          <cell r="K405" t="str">
            <v>杭州</v>
          </cell>
        </row>
        <row r="405">
          <cell r="M405" t="str">
            <v>杭州市拱墅区长青文创园207</v>
          </cell>
          <cell r="N405" t="str">
            <v>张晓凤</v>
          </cell>
          <cell r="O405" t="str">
            <v>丁艺</v>
          </cell>
          <cell r="P405" t="str">
            <v>徐莹莹</v>
          </cell>
          <cell r="Q405" t="str">
            <v>胡岚</v>
          </cell>
          <cell r="R405">
            <v>15168301068</v>
          </cell>
          <cell r="S405" t="str">
            <v>林文雄</v>
          </cell>
          <cell r="T405">
            <v>18767176722</v>
          </cell>
          <cell r="U405" t="str">
            <v>镁易新能源汽车销售(杭州)有限公司</v>
          </cell>
        </row>
        <row r="405">
          <cell r="W405" t="str">
            <v>LDP31B965NG037728</v>
          </cell>
          <cell r="X405" t="str">
            <v>浙AAG3660</v>
          </cell>
          <cell r="Y405" t="str">
            <v>862052211200334</v>
          </cell>
          <cell r="Z405">
            <v>45095</v>
          </cell>
          <cell r="AA405">
            <v>45117</v>
          </cell>
          <cell r="AB405" t="str">
            <v>2023/07</v>
          </cell>
          <cell r="AC405">
            <v>1</v>
          </cell>
          <cell r="AD405">
            <v>0</v>
          </cell>
          <cell r="AE405">
            <v>50</v>
          </cell>
          <cell r="AF405">
            <v>0</v>
          </cell>
          <cell r="AG405">
            <v>0</v>
          </cell>
          <cell r="AH405">
            <v>44757</v>
          </cell>
          <cell r="AI405">
            <v>44758</v>
          </cell>
          <cell r="AJ405">
            <v>44757</v>
          </cell>
        </row>
        <row r="405">
          <cell r="AL405">
            <v>9000</v>
          </cell>
          <cell r="AM405">
            <v>44758</v>
          </cell>
          <cell r="AN405" t="str">
            <v>深圳市舒适橙出行科技有限公司公账</v>
          </cell>
          <cell r="AO405">
            <v>2980</v>
          </cell>
          <cell r="AP405">
            <v>44791</v>
          </cell>
          <cell r="AQ405">
            <v>44852</v>
          </cell>
          <cell r="AR405">
            <v>2</v>
          </cell>
          <cell r="AS405">
            <v>5960</v>
          </cell>
          <cell r="AT405">
            <v>2</v>
          </cell>
          <cell r="AU405">
            <v>5960</v>
          </cell>
          <cell r="AV405" t="str">
            <v>正常</v>
          </cell>
          <cell r="AW405">
            <v>0</v>
          </cell>
          <cell r="AX405">
            <v>0</v>
          </cell>
          <cell r="AY405">
            <v>16653.26</v>
          </cell>
        </row>
        <row r="405">
          <cell r="BA405">
            <v>33</v>
          </cell>
          <cell r="BB405">
            <v>238.602121212121</v>
          </cell>
        </row>
        <row r="405">
          <cell r="BE405">
            <v>5</v>
          </cell>
          <cell r="BF405">
            <v>0</v>
          </cell>
          <cell r="BG405">
            <v>0</v>
          </cell>
          <cell r="BH405">
            <v>5</v>
          </cell>
          <cell r="BI405">
            <v>15</v>
          </cell>
          <cell r="BJ405">
            <v>0</v>
          </cell>
          <cell r="BK405">
            <v>0</v>
          </cell>
          <cell r="BL405">
            <v>25</v>
          </cell>
          <cell r="BM405" t="str">
            <v>A(优质)</v>
          </cell>
        </row>
        <row r="405">
          <cell r="BO405" t="str">
            <v/>
          </cell>
          <cell r="BP405" t="str">
            <v/>
          </cell>
        </row>
        <row r="405">
          <cell r="BW405" t="str">
            <v/>
          </cell>
          <cell r="BX405">
            <v>44754</v>
          </cell>
          <cell r="BY405" t="str">
            <v/>
          </cell>
          <cell r="BZ405" t="str">
            <v/>
          </cell>
        </row>
        <row r="405">
          <cell r="CD405" t="str">
            <v>FET-FH-202206R0041</v>
          </cell>
          <cell r="CE405" t="str">
            <v>吴家强</v>
          </cell>
          <cell r="CF405" t="str">
            <v>532627198811020959</v>
          </cell>
          <cell r="CG405">
            <v>18268116883</v>
          </cell>
          <cell r="CH405">
            <v>44754</v>
          </cell>
          <cell r="CI405">
            <v>46214</v>
          </cell>
        </row>
        <row r="406">
          <cell r="B406" t="str">
            <v>租赁</v>
          </cell>
        </row>
        <row r="406">
          <cell r="F406" t="str">
            <v>杭州旭兰汽车服务有限公司</v>
          </cell>
          <cell r="G406" t="str">
            <v>330522199203052920</v>
          </cell>
          <cell r="H406">
            <v>15168301068</v>
          </cell>
          <cell r="I406" t="str">
            <v>网约车以租代购方案</v>
          </cell>
          <cell r="J406" t="str">
            <v>风神E70/DFM7002G1F7BEV</v>
          </cell>
          <cell r="K406" t="str">
            <v>杭州</v>
          </cell>
        </row>
        <row r="406">
          <cell r="M406" t="str">
            <v>杭州市拱墅区长青文创园207</v>
          </cell>
          <cell r="N406" t="str">
            <v>张晓凤</v>
          </cell>
          <cell r="O406" t="str">
            <v>丁艺</v>
          </cell>
          <cell r="P406" t="str">
            <v>徐莹莹</v>
          </cell>
          <cell r="Q406" t="str">
            <v>胡岚</v>
          </cell>
          <cell r="R406">
            <v>15168301068</v>
          </cell>
          <cell r="S406" t="str">
            <v>林文雄</v>
          </cell>
          <cell r="T406">
            <v>18767176722</v>
          </cell>
          <cell r="U406" t="str">
            <v>镁易新能源汽车销售(杭州)有限公司</v>
          </cell>
        </row>
        <row r="406">
          <cell r="W406" t="str">
            <v>LDP31B962NG037945</v>
          </cell>
          <cell r="X406" t="str">
            <v>浙AAV7383</v>
          </cell>
          <cell r="Y406" t="str">
            <v>862052211200155</v>
          </cell>
          <cell r="Z406">
            <v>45095</v>
          </cell>
          <cell r="AA406">
            <v>45117</v>
          </cell>
          <cell r="AB406" t="str">
            <v>2023/07</v>
          </cell>
          <cell r="AC406">
            <v>3</v>
          </cell>
          <cell r="AD406">
            <v>1</v>
          </cell>
          <cell r="AE406">
            <v>300</v>
          </cell>
          <cell r="AF406">
            <v>0</v>
          </cell>
          <cell r="AG406">
            <v>0</v>
          </cell>
          <cell r="AH406">
            <v>44757</v>
          </cell>
          <cell r="AI406">
            <v>44758</v>
          </cell>
          <cell r="AJ406">
            <v>44757</v>
          </cell>
        </row>
        <row r="406">
          <cell r="AL406">
            <v>9000</v>
          </cell>
          <cell r="AM406">
            <v>44758</v>
          </cell>
          <cell r="AN406" t="str">
            <v>深圳市舒适橙出行科技有限公司公账</v>
          </cell>
          <cell r="AO406">
            <v>2980</v>
          </cell>
          <cell r="AP406">
            <v>44791</v>
          </cell>
          <cell r="AQ406">
            <v>44852</v>
          </cell>
          <cell r="AR406">
            <v>2</v>
          </cell>
          <cell r="AS406">
            <v>5960</v>
          </cell>
          <cell r="AT406">
            <v>2</v>
          </cell>
          <cell r="AU406">
            <v>5960</v>
          </cell>
          <cell r="AV406" t="str">
            <v>正常</v>
          </cell>
          <cell r="AW406">
            <v>0</v>
          </cell>
          <cell r="AX406">
            <v>0</v>
          </cell>
          <cell r="AY406">
            <v>18338.77</v>
          </cell>
        </row>
        <row r="406">
          <cell r="BA406">
            <v>32</v>
          </cell>
          <cell r="BB406">
            <v>180.0415625</v>
          </cell>
        </row>
        <row r="406">
          <cell r="BE406">
            <v>5</v>
          </cell>
          <cell r="BF406">
            <v>0</v>
          </cell>
          <cell r="BG406">
            <v>0</v>
          </cell>
          <cell r="BH406" t="str">
            <v/>
          </cell>
          <cell r="BI406">
            <v>15</v>
          </cell>
          <cell r="BJ406">
            <v>0</v>
          </cell>
          <cell r="BK406">
            <v>0</v>
          </cell>
          <cell r="BL406">
            <v>20</v>
          </cell>
          <cell r="BM406" t="str">
            <v>A(优质)</v>
          </cell>
        </row>
        <row r="406">
          <cell r="BO406" t="str">
            <v/>
          </cell>
          <cell r="BP406" t="str">
            <v/>
          </cell>
        </row>
        <row r="406">
          <cell r="BW406" t="str">
            <v/>
          </cell>
          <cell r="BX406">
            <v>44754</v>
          </cell>
          <cell r="BY406" t="str">
            <v/>
          </cell>
          <cell r="BZ406" t="str">
            <v/>
          </cell>
        </row>
        <row r="406">
          <cell r="CD406" t="str">
            <v>FET-FH-202206R0041</v>
          </cell>
        </row>
        <row r="407">
          <cell r="B407" t="str">
            <v>租赁</v>
          </cell>
        </row>
        <row r="407">
          <cell r="F407" t="str">
            <v>杭州旭兰汽车服务有限公司</v>
          </cell>
          <cell r="G407" t="str">
            <v>330522199203052920</v>
          </cell>
          <cell r="H407">
            <v>15168301068</v>
          </cell>
          <cell r="I407" t="str">
            <v>网约车以租代购方案</v>
          </cell>
          <cell r="J407" t="str">
            <v>风神E70/DFM7002G1F7BEV</v>
          </cell>
          <cell r="K407" t="str">
            <v>杭州</v>
          </cell>
        </row>
        <row r="407">
          <cell r="M407" t="str">
            <v>杭州市拱墅区长青文创园207</v>
          </cell>
          <cell r="N407" t="str">
            <v>张晓凤</v>
          </cell>
          <cell r="O407" t="str">
            <v>丁艺</v>
          </cell>
          <cell r="P407" t="str">
            <v>徐莹莹</v>
          </cell>
          <cell r="Q407" t="str">
            <v>胡岚</v>
          </cell>
          <cell r="R407">
            <v>15168301068</v>
          </cell>
          <cell r="S407" t="str">
            <v>林文雄</v>
          </cell>
          <cell r="T407">
            <v>18767176722</v>
          </cell>
          <cell r="U407" t="str">
            <v>镁易新能源汽车销售(杭州)有限公司</v>
          </cell>
        </row>
        <row r="407">
          <cell r="W407" t="str">
            <v>LDP31B960NG037703</v>
          </cell>
          <cell r="X407" t="str">
            <v>浙AAP5856</v>
          </cell>
          <cell r="Y407" t="str">
            <v>862052211200137</v>
          </cell>
          <cell r="Z407">
            <v>45095</v>
          </cell>
          <cell r="AA407">
            <v>45117</v>
          </cell>
          <cell r="AB407" t="str">
            <v>2023/07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44757</v>
          </cell>
          <cell r="AI407">
            <v>44758</v>
          </cell>
          <cell r="AJ407">
            <v>44757</v>
          </cell>
        </row>
        <row r="407">
          <cell r="AL407">
            <v>9000</v>
          </cell>
          <cell r="AM407">
            <v>44758</v>
          </cell>
          <cell r="AN407" t="str">
            <v>深圳市舒适橙出行科技有限公司公账</v>
          </cell>
          <cell r="AO407">
            <v>2980</v>
          </cell>
          <cell r="AP407">
            <v>44791</v>
          </cell>
          <cell r="AQ407">
            <v>44852</v>
          </cell>
          <cell r="AR407">
            <v>2</v>
          </cell>
          <cell r="AS407">
            <v>5960</v>
          </cell>
          <cell r="AT407">
            <v>2</v>
          </cell>
          <cell r="AU407">
            <v>5960</v>
          </cell>
          <cell r="AV407" t="str">
            <v>正常</v>
          </cell>
          <cell r="AW407">
            <v>0</v>
          </cell>
          <cell r="AX407">
            <v>0</v>
          </cell>
          <cell r="AY407">
            <v>14430.69</v>
          </cell>
        </row>
        <row r="407">
          <cell r="BA407">
            <v>26</v>
          </cell>
          <cell r="BB407">
            <v>191.536923076923</v>
          </cell>
        </row>
        <row r="407">
          <cell r="BE407">
            <v>5</v>
          </cell>
          <cell r="BF407">
            <v>5</v>
          </cell>
          <cell r="BG407">
            <v>0</v>
          </cell>
          <cell r="BH407">
            <v>0</v>
          </cell>
          <cell r="BI407">
            <v>15</v>
          </cell>
          <cell r="BJ407">
            <v>0</v>
          </cell>
          <cell r="BK407">
            <v>0</v>
          </cell>
          <cell r="BL407">
            <v>25</v>
          </cell>
          <cell r="BM407" t="str">
            <v>A(优质)</v>
          </cell>
        </row>
        <row r="407">
          <cell r="BO407" t="str">
            <v/>
          </cell>
          <cell r="BP407" t="str">
            <v/>
          </cell>
        </row>
        <row r="407">
          <cell r="BW407" t="str">
            <v/>
          </cell>
          <cell r="BX407">
            <v>44754</v>
          </cell>
          <cell r="BY407" t="str">
            <v/>
          </cell>
          <cell r="BZ407" t="str">
            <v/>
          </cell>
        </row>
        <row r="407">
          <cell r="CD407" t="str">
            <v>FET-FH-202206R0041</v>
          </cell>
          <cell r="CE407" t="str">
            <v>黄磊</v>
          </cell>
          <cell r="CF407" t="str">
            <v>411522200007105112</v>
          </cell>
          <cell r="CG407">
            <v>17625371464</v>
          </cell>
          <cell r="CH407">
            <v>44755</v>
          </cell>
          <cell r="CI407">
            <v>44938</v>
          </cell>
        </row>
        <row r="408">
          <cell r="B408" t="str">
            <v>租赁</v>
          </cell>
        </row>
        <row r="408">
          <cell r="F408" t="str">
            <v>杭州旭兰汽车服务有限公司</v>
          </cell>
          <cell r="G408" t="str">
            <v>330522199203052920</v>
          </cell>
          <cell r="H408">
            <v>15168301068</v>
          </cell>
          <cell r="I408" t="str">
            <v>网约车以租代购方案</v>
          </cell>
          <cell r="J408" t="str">
            <v>风神E70/DFM7002G1F7BEV</v>
          </cell>
          <cell r="K408" t="str">
            <v>杭州</v>
          </cell>
        </row>
        <row r="408">
          <cell r="M408" t="str">
            <v>杭州市拱墅区长青文创园207</v>
          </cell>
          <cell r="N408" t="str">
            <v>向丽丽</v>
          </cell>
          <cell r="O408" t="str">
            <v>丁艺</v>
          </cell>
          <cell r="P408" t="str">
            <v>徐莹莹</v>
          </cell>
          <cell r="Q408" t="str">
            <v>胡岚</v>
          </cell>
          <cell r="R408">
            <v>15168301068</v>
          </cell>
          <cell r="S408" t="str">
            <v>林文雄</v>
          </cell>
          <cell r="T408">
            <v>18767176722</v>
          </cell>
          <cell r="U408" t="str">
            <v>镁易新能源汽车销售(杭州)有限公司</v>
          </cell>
        </row>
        <row r="408">
          <cell r="W408" t="str">
            <v>LDP31B967NG037939</v>
          </cell>
          <cell r="X408" t="str">
            <v>浙AAR5909</v>
          </cell>
          <cell r="Y408" t="str">
            <v>862052211200526</v>
          </cell>
          <cell r="Z408">
            <v>45095</v>
          </cell>
          <cell r="AA408">
            <v>45117</v>
          </cell>
          <cell r="AB408" t="str">
            <v>2023/07</v>
          </cell>
          <cell r="AC408">
            <v>2</v>
          </cell>
          <cell r="AD408">
            <v>1</v>
          </cell>
          <cell r="AE408">
            <v>150</v>
          </cell>
          <cell r="AF408">
            <v>0</v>
          </cell>
          <cell r="AG408">
            <v>0</v>
          </cell>
          <cell r="AH408">
            <v>44762</v>
          </cell>
          <cell r="AI408">
            <v>44763</v>
          </cell>
          <cell r="AJ408">
            <v>44763</v>
          </cell>
        </row>
        <row r="408">
          <cell r="AL408">
            <v>9000</v>
          </cell>
          <cell r="AM408">
            <v>44761</v>
          </cell>
          <cell r="AN408" t="str">
            <v>深圳市舒适橙出行科技有限公司公账</v>
          </cell>
          <cell r="AO408">
            <v>2980</v>
          </cell>
          <cell r="AP408">
            <v>44791</v>
          </cell>
          <cell r="AQ408">
            <v>44852</v>
          </cell>
          <cell r="AR408">
            <v>2</v>
          </cell>
          <cell r="AS408">
            <v>5960</v>
          </cell>
          <cell r="AT408">
            <v>2</v>
          </cell>
          <cell r="AU408">
            <v>5960</v>
          </cell>
          <cell r="AV408" t="str">
            <v>正常</v>
          </cell>
          <cell r="AW408">
            <v>0</v>
          </cell>
          <cell r="AX408">
            <v>0</v>
          </cell>
          <cell r="AY408">
            <v>21805.35</v>
          </cell>
        </row>
        <row r="408">
          <cell r="BA408">
            <v>25</v>
          </cell>
          <cell r="BB408">
            <v>308.184</v>
          </cell>
        </row>
        <row r="408">
          <cell r="BE408">
            <v>5</v>
          </cell>
          <cell r="BF408">
            <v>5</v>
          </cell>
          <cell r="BG408">
            <v>0</v>
          </cell>
          <cell r="BH408">
            <v>10</v>
          </cell>
          <cell r="BI408">
            <v>15</v>
          </cell>
          <cell r="BJ408">
            <v>0</v>
          </cell>
          <cell r="BK408">
            <v>0</v>
          </cell>
          <cell r="BL408">
            <v>35</v>
          </cell>
          <cell r="BM408" t="str">
            <v>A(优质)</v>
          </cell>
        </row>
        <row r="408">
          <cell r="BO408" t="str">
            <v/>
          </cell>
          <cell r="BP408" t="str">
            <v/>
          </cell>
        </row>
        <row r="408">
          <cell r="BW408" t="str">
            <v/>
          </cell>
          <cell r="BX408">
            <v>44762</v>
          </cell>
          <cell r="BY408" t="str">
            <v/>
          </cell>
          <cell r="BZ408" t="str">
            <v/>
          </cell>
        </row>
        <row r="408">
          <cell r="CD408" t="str">
            <v>FET-FH-202206R0041</v>
          </cell>
          <cell r="CE408" t="str">
            <v>余小斌</v>
          </cell>
          <cell r="CF408" t="str">
            <v>330825198305143517</v>
          </cell>
          <cell r="CG408">
            <v>15957048766</v>
          </cell>
          <cell r="CH408">
            <v>44751</v>
          </cell>
          <cell r="CI408">
            <v>46211</v>
          </cell>
        </row>
        <row r="409">
          <cell r="B409" t="str">
            <v>租赁</v>
          </cell>
        </row>
        <row r="409">
          <cell r="F409" t="str">
            <v>杭州旭兰汽车服务有限公司</v>
          </cell>
          <cell r="G409" t="str">
            <v>330522199203052920</v>
          </cell>
          <cell r="H409">
            <v>15168301068</v>
          </cell>
          <cell r="I409" t="str">
            <v>网约车以租代购方案</v>
          </cell>
          <cell r="J409" t="str">
            <v>风神E70/DFM7002G1F7BEV</v>
          </cell>
          <cell r="K409" t="str">
            <v>杭州</v>
          </cell>
        </row>
        <row r="409">
          <cell r="M409" t="str">
            <v>杭州市拱墅区长青文创园207</v>
          </cell>
          <cell r="N409" t="str">
            <v>向丽丽</v>
          </cell>
          <cell r="O409" t="str">
            <v>丁艺</v>
          </cell>
          <cell r="P409" t="str">
            <v>徐莹莹</v>
          </cell>
          <cell r="Q409" t="str">
            <v>胡岚</v>
          </cell>
          <cell r="R409">
            <v>15168301068</v>
          </cell>
          <cell r="S409" t="str">
            <v>林文雄</v>
          </cell>
          <cell r="T409">
            <v>18767176722</v>
          </cell>
          <cell r="U409" t="str">
            <v>镁易新能源汽车销售(杭州)有限公司</v>
          </cell>
        </row>
        <row r="409">
          <cell r="W409" t="str">
            <v>LDP31B964NG037946</v>
          </cell>
          <cell r="X409" t="str">
            <v>浙AA52319</v>
          </cell>
          <cell r="Y409" t="str">
            <v>862052211200070</v>
          </cell>
          <cell r="Z409">
            <v>45095</v>
          </cell>
          <cell r="AA409">
            <v>45117</v>
          </cell>
          <cell r="AB409" t="str">
            <v>2023/07</v>
          </cell>
          <cell r="AC409">
            <v>8</v>
          </cell>
          <cell r="AD409">
            <v>14</v>
          </cell>
          <cell r="AE409">
            <v>750</v>
          </cell>
          <cell r="AF409">
            <v>0</v>
          </cell>
          <cell r="AG409">
            <v>0</v>
          </cell>
          <cell r="AH409">
            <v>44762</v>
          </cell>
          <cell r="AI409">
            <v>44763</v>
          </cell>
          <cell r="AJ409">
            <v>44763</v>
          </cell>
        </row>
        <row r="409">
          <cell r="AL409">
            <v>9000</v>
          </cell>
          <cell r="AM409">
            <v>44761</v>
          </cell>
          <cell r="AN409" t="str">
            <v>深圳市舒适橙出行科技有限公司公账</v>
          </cell>
          <cell r="AO409">
            <v>2980</v>
          </cell>
          <cell r="AP409">
            <v>44791</v>
          </cell>
          <cell r="AQ409">
            <v>44852</v>
          </cell>
          <cell r="AR409">
            <v>2</v>
          </cell>
          <cell r="AS409">
            <v>5960</v>
          </cell>
          <cell r="AT409">
            <v>2</v>
          </cell>
          <cell r="AU409">
            <v>5960</v>
          </cell>
          <cell r="AV409" t="str">
            <v>正常</v>
          </cell>
          <cell r="AW409">
            <v>0</v>
          </cell>
          <cell r="AX409">
            <v>0</v>
          </cell>
          <cell r="AY409">
            <v>26327.78</v>
          </cell>
        </row>
        <row r="409">
          <cell r="BA409">
            <v>33</v>
          </cell>
          <cell r="BB409">
            <v>323.338787878788</v>
          </cell>
        </row>
        <row r="409">
          <cell r="BE409">
            <v>5</v>
          </cell>
          <cell r="BF409">
            <v>0</v>
          </cell>
          <cell r="BG409">
            <v>0</v>
          </cell>
          <cell r="BH409" t="str">
            <v/>
          </cell>
          <cell r="BI409">
            <v>15</v>
          </cell>
          <cell r="BJ409">
            <v>0</v>
          </cell>
          <cell r="BK409">
            <v>0</v>
          </cell>
          <cell r="BL409">
            <v>20</v>
          </cell>
          <cell r="BM409" t="str">
            <v>A(优质)</v>
          </cell>
        </row>
        <row r="409">
          <cell r="BO409" t="str">
            <v/>
          </cell>
          <cell r="BP409" t="str">
            <v/>
          </cell>
        </row>
        <row r="409">
          <cell r="BW409" t="str">
            <v/>
          </cell>
          <cell r="BX409">
            <v>44762</v>
          </cell>
          <cell r="BY409" t="str">
            <v/>
          </cell>
          <cell r="BZ409" t="str">
            <v/>
          </cell>
        </row>
        <row r="409">
          <cell r="CD409" t="str">
            <v>FET-FH-202206R0041</v>
          </cell>
          <cell r="CE409" t="str">
            <v>陈春泉</v>
          </cell>
          <cell r="CF409" t="str">
            <v>330702197804052316</v>
          </cell>
          <cell r="CG409">
            <v>18868492265</v>
          </cell>
          <cell r="CH409">
            <v>44756</v>
          </cell>
          <cell r="CI409">
            <v>45120</v>
          </cell>
        </row>
        <row r="410">
          <cell r="B410" t="str">
            <v>租赁</v>
          </cell>
        </row>
        <row r="410">
          <cell r="F410" t="str">
            <v>杭州旭兰汽车服务有限公司</v>
          </cell>
          <cell r="G410" t="str">
            <v>330522199203052920</v>
          </cell>
          <cell r="H410">
            <v>15168301068</v>
          </cell>
          <cell r="I410" t="str">
            <v>网约车以租代购方案</v>
          </cell>
          <cell r="J410" t="str">
            <v>风神E70/DFM7002G1F7BEV</v>
          </cell>
          <cell r="K410" t="str">
            <v>杭州</v>
          </cell>
        </row>
        <row r="410">
          <cell r="M410" t="str">
            <v>杭州市拱墅区长青文创园207</v>
          </cell>
          <cell r="N410" t="str">
            <v>向丽丽</v>
          </cell>
          <cell r="O410" t="str">
            <v>丁艺</v>
          </cell>
          <cell r="P410" t="str">
            <v>徐莹莹</v>
          </cell>
          <cell r="Q410" t="str">
            <v>胡岚</v>
          </cell>
          <cell r="R410">
            <v>15168301068</v>
          </cell>
          <cell r="S410" t="str">
            <v>林文雄</v>
          </cell>
          <cell r="T410">
            <v>18767176722</v>
          </cell>
          <cell r="U410" t="str">
            <v>镁易新能源汽车销售(杭州)有限公司</v>
          </cell>
        </row>
        <row r="410">
          <cell r="W410" t="str">
            <v>LDP31B965NG037972</v>
          </cell>
          <cell r="X410" t="str">
            <v>浙AAS2032</v>
          </cell>
          <cell r="Y410" t="str">
            <v>862052211200080</v>
          </cell>
          <cell r="Z410">
            <v>45095</v>
          </cell>
          <cell r="AA410">
            <v>45117</v>
          </cell>
          <cell r="AB410" t="str">
            <v>2023/07</v>
          </cell>
          <cell r="AC410">
            <v>1</v>
          </cell>
          <cell r="AD410">
            <v>3</v>
          </cell>
          <cell r="AE410">
            <v>100</v>
          </cell>
          <cell r="AF410">
            <v>0</v>
          </cell>
          <cell r="AG410">
            <v>0</v>
          </cell>
          <cell r="AH410">
            <v>44762</v>
          </cell>
          <cell r="AI410">
            <v>44763</v>
          </cell>
          <cell r="AJ410">
            <v>44763</v>
          </cell>
        </row>
        <row r="410">
          <cell r="AL410">
            <v>9000</v>
          </cell>
          <cell r="AM410">
            <v>44761</v>
          </cell>
          <cell r="AN410" t="str">
            <v>深圳市舒适橙出行科技有限公司公账</v>
          </cell>
          <cell r="AO410">
            <v>2980</v>
          </cell>
          <cell r="AP410">
            <v>44791</v>
          </cell>
          <cell r="AQ410">
            <v>44852</v>
          </cell>
          <cell r="AR410">
            <v>2</v>
          </cell>
          <cell r="AS410">
            <v>5960</v>
          </cell>
          <cell r="AT410">
            <v>2</v>
          </cell>
          <cell r="AU410">
            <v>5960</v>
          </cell>
          <cell r="AV410" t="str">
            <v>正常</v>
          </cell>
          <cell r="AW410">
            <v>0</v>
          </cell>
          <cell r="AX410">
            <v>0</v>
          </cell>
          <cell r="AY410">
            <v>21810.93</v>
          </cell>
        </row>
        <row r="410">
          <cell r="BA410">
            <v>33</v>
          </cell>
          <cell r="BB410">
            <v>252.012424242424</v>
          </cell>
        </row>
        <row r="410">
          <cell r="BE410">
            <v>5</v>
          </cell>
          <cell r="BF410">
            <v>0</v>
          </cell>
          <cell r="BG410">
            <v>0</v>
          </cell>
          <cell r="BH410">
            <v>5</v>
          </cell>
          <cell r="BI410">
            <v>15</v>
          </cell>
          <cell r="BJ410">
            <v>0</v>
          </cell>
          <cell r="BK410">
            <v>0</v>
          </cell>
          <cell r="BL410">
            <v>25</v>
          </cell>
          <cell r="BM410" t="str">
            <v>A(优质)</v>
          </cell>
        </row>
        <row r="410">
          <cell r="BO410" t="str">
            <v/>
          </cell>
          <cell r="BP410" t="str">
            <v/>
          </cell>
        </row>
        <row r="410">
          <cell r="BW410" t="str">
            <v/>
          </cell>
          <cell r="BX410">
            <v>44762</v>
          </cell>
          <cell r="BY410" t="str">
            <v/>
          </cell>
          <cell r="BZ410" t="str">
            <v/>
          </cell>
        </row>
        <row r="410">
          <cell r="CD410" t="str">
            <v>FET-FH-202206R0041</v>
          </cell>
          <cell r="CE410" t="str">
            <v>徐自乐</v>
          </cell>
          <cell r="CF410" t="str">
            <v>330326198208231813</v>
          </cell>
          <cell r="CG410">
            <v>19336433891</v>
          </cell>
          <cell r="CH410">
            <v>44760</v>
          </cell>
          <cell r="CI410">
            <v>45124</v>
          </cell>
        </row>
        <row r="411">
          <cell r="B411" t="str">
            <v>租赁</v>
          </cell>
        </row>
        <row r="411">
          <cell r="F411" t="str">
            <v>杭州旭兰汽车服务有限公司</v>
          </cell>
          <cell r="G411" t="str">
            <v>330522199203052920</v>
          </cell>
          <cell r="H411">
            <v>15168301068</v>
          </cell>
          <cell r="I411" t="str">
            <v>网约车以租代购方案</v>
          </cell>
          <cell r="J411" t="str">
            <v>风神E70/DFM7002G1F7BEV</v>
          </cell>
          <cell r="K411" t="str">
            <v>杭州</v>
          </cell>
        </row>
        <row r="411">
          <cell r="M411" t="str">
            <v>杭州市拱墅区长青文创园207</v>
          </cell>
          <cell r="N411" t="str">
            <v>向丽丽</v>
          </cell>
          <cell r="O411" t="str">
            <v>丁艺</v>
          </cell>
          <cell r="P411" t="str">
            <v>徐莹莹</v>
          </cell>
          <cell r="Q411" t="str">
            <v>胡岚</v>
          </cell>
          <cell r="R411">
            <v>15168301068</v>
          </cell>
          <cell r="S411" t="str">
            <v>林文雄</v>
          </cell>
          <cell r="T411">
            <v>18767176722</v>
          </cell>
          <cell r="U411" t="str">
            <v>镁易新能源汽车销售(杭州)有限公司</v>
          </cell>
        </row>
        <row r="411">
          <cell r="W411" t="str">
            <v>LDP31B963NG037971</v>
          </cell>
          <cell r="X411" t="str">
            <v>浙AAR6806</v>
          </cell>
          <cell r="Y411" t="str">
            <v>862052211200027</v>
          </cell>
          <cell r="Z411">
            <v>45095</v>
          </cell>
          <cell r="AA411">
            <v>45117</v>
          </cell>
          <cell r="AB411" t="str">
            <v>2023/07</v>
          </cell>
          <cell r="AC411">
            <v>3</v>
          </cell>
          <cell r="AD411">
            <v>6</v>
          </cell>
          <cell r="AE411">
            <v>250</v>
          </cell>
          <cell r="AF411">
            <v>0</v>
          </cell>
          <cell r="AG411">
            <v>0</v>
          </cell>
          <cell r="AH411">
            <v>44762</v>
          </cell>
          <cell r="AI411">
            <v>44763</v>
          </cell>
          <cell r="AJ411">
            <v>44763</v>
          </cell>
        </row>
        <row r="411">
          <cell r="AL411">
            <v>9000</v>
          </cell>
          <cell r="AM411">
            <v>44761</v>
          </cell>
          <cell r="AN411" t="str">
            <v>深圳市舒适橙出行科技有限公司公账</v>
          </cell>
          <cell r="AO411">
            <v>2980</v>
          </cell>
          <cell r="AP411">
            <v>44791</v>
          </cell>
          <cell r="AQ411">
            <v>44852</v>
          </cell>
          <cell r="AR411">
            <v>2</v>
          </cell>
          <cell r="AS411">
            <v>5960</v>
          </cell>
          <cell r="AT411">
            <v>2</v>
          </cell>
          <cell r="AU411">
            <v>5960</v>
          </cell>
          <cell r="AV411" t="str">
            <v>正常</v>
          </cell>
          <cell r="AW411">
            <v>0</v>
          </cell>
          <cell r="AX411">
            <v>0</v>
          </cell>
          <cell r="AY411">
            <v>28255.89</v>
          </cell>
        </row>
        <row r="411">
          <cell r="BA411">
            <v>31</v>
          </cell>
          <cell r="BB411">
            <v>316.661935483871</v>
          </cell>
        </row>
        <row r="411">
          <cell r="BE411">
            <v>5</v>
          </cell>
          <cell r="BF411">
            <v>0</v>
          </cell>
          <cell r="BG411">
            <v>0</v>
          </cell>
          <cell r="BH411" t="str">
            <v/>
          </cell>
          <cell r="BI411">
            <v>15</v>
          </cell>
          <cell r="BJ411">
            <v>0</v>
          </cell>
          <cell r="BK411">
            <v>0</v>
          </cell>
          <cell r="BL411">
            <v>20</v>
          </cell>
          <cell r="BM411" t="str">
            <v>A(优质)</v>
          </cell>
        </row>
        <row r="411">
          <cell r="BO411" t="str">
            <v/>
          </cell>
          <cell r="BP411" t="str">
            <v/>
          </cell>
        </row>
        <row r="411">
          <cell r="BW411" t="str">
            <v/>
          </cell>
          <cell r="BX411">
            <v>44762</v>
          </cell>
          <cell r="BY411" t="str">
            <v/>
          </cell>
          <cell r="BZ411" t="str">
            <v/>
          </cell>
        </row>
        <row r="411">
          <cell r="CD411" t="str">
            <v>FET-FH-202206R0041</v>
          </cell>
          <cell r="CE411" t="str">
            <v>程泽军</v>
          </cell>
          <cell r="CF411" t="str">
            <v>342127197704238218</v>
          </cell>
          <cell r="CG411">
            <v>15268328096</v>
          </cell>
          <cell r="CH411">
            <v>44756</v>
          </cell>
          <cell r="CI411">
            <v>46216</v>
          </cell>
        </row>
        <row r="412">
          <cell r="B412" t="str">
            <v>租赁</v>
          </cell>
        </row>
        <row r="412">
          <cell r="F412" t="str">
            <v>杭州旭兰汽车服务有限公司</v>
          </cell>
          <cell r="G412" t="str">
            <v>330522199203052920</v>
          </cell>
          <cell r="H412">
            <v>15168301068</v>
          </cell>
          <cell r="I412" t="str">
            <v>网约车以租代购方案</v>
          </cell>
          <cell r="J412" t="str">
            <v>风神E70/DFM7002G1F7BEV</v>
          </cell>
          <cell r="K412" t="str">
            <v>杭州</v>
          </cell>
        </row>
        <row r="412">
          <cell r="M412" t="str">
            <v>杭州市拱墅区长青文创园207</v>
          </cell>
          <cell r="N412" t="str">
            <v>向丽丽</v>
          </cell>
          <cell r="O412" t="str">
            <v>丁艺</v>
          </cell>
          <cell r="P412" t="str">
            <v>徐莹莹</v>
          </cell>
          <cell r="Q412" t="str">
            <v>胡岚</v>
          </cell>
          <cell r="R412">
            <v>15168301068</v>
          </cell>
          <cell r="S412" t="str">
            <v>林文雄</v>
          </cell>
          <cell r="T412">
            <v>18767176722</v>
          </cell>
          <cell r="U412" t="str">
            <v>镁易新能源汽车销售(杭州)有限公司</v>
          </cell>
        </row>
        <row r="412">
          <cell r="W412" t="str">
            <v>LDP31B961NG037984</v>
          </cell>
          <cell r="X412" t="str">
            <v>浙AAW6189</v>
          </cell>
          <cell r="Y412" t="str">
            <v>862052211200287</v>
          </cell>
          <cell r="Z412">
            <v>45095</v>
          </cell>
          <cell r="AA412">
            <v>45117</v>
          </cell>
          <cell r="AB412" t="str">
            <v>2023/07</v>
          </cell>
          <cell r="AC412">
            <v>1</v>
          </cell>
          <cell r="AD412">
            <v>1</v>
          </cell>
          <cell r="AE412">
            <v>100</v>
          </cell>
          <cell r="AF412">
            <v>0</v>
          </cell>
          <cell r="AG412">
            <v>0</v>
          </cell>
          <cell r="AH412">
            <v>44762</v>
          </cell>
          <cell r="AI412">
            <v>44763</v>
          </cell>
          <cell r="AJ412">
            <v>44763</v>
          </cell>
        </row>
        <row r="412">
          <cell r="AL412">
            <v>9000</v>
          </cell>
          <cell r="AM412">
            <v>44761</v>
          </cell>
          <cell r="AN412" t="str">
            <v>深圳市舒适橙出行科技有限公司公账</v>
          </cell>
          <cell r="AO412">
            <v>2980</v>
          </cell>
          <cell r="AP412">
            <v>44791</v>
          </cell>
          <cell r="AQ412">
            <v>44852</v>
          </cell>
          <cell r="AR412">
            <v>2</v>
          </cell>
          <cell r="AS412">
            <v>5960</v>
          </cell>
          <cell r="AT412">
            <v>2</v>
          </cell>
          <cell r="AU412">
            <v>5960</v>
          </cell>
          <cell r="AV412" t="str">
            <v>正常</v>
          </cell>
          <cell r="AW412">
            <v>0</v>
          </cell>
          <cell r="AX412">
            <v>0</v>
          </cell>
          <cell r="AY412">
            <v>20167.9</v>
          </cell>
        </row>
        <row r="412">
          <cell r="BA412">
            <v>32</v>
          </cell>
          <cell r="BB412">
            <v>257.3159375</v>
          </cell>
        </row>
        <row r="412">
          <cell r="BE412">
            <v>5</v>
          </cell>
          <cell r="BF412">
            <v>0</v>
          </cell>
          <cell r="BG412">
            <v>0</v>
          </cell>
          <cell r="BH412">
            <v>5</v>
          </cell>
          <cell r="BI412">
            <v>15</v>
          </cell>
          <cell r="BJ412">
            <v>0</v>
          </cell>
          <cell r="BK412">
            <v>0</v>
          </cell>
          <cell r="BL412">
            <v>25</v>
          </cell>
          <cell r="BM412" t="str">
            <v>A(优质)</v>
          </cell>
        </row>
        <row r="412">
          <cell r="BO412" t="str">
            <v/>
          </cell>
          <cell r="BP412" t="str">
            <v/>
          </cell>
        </row>
        <row r="412">
          <cell r="BW412" t="str">
            <v/>
          </cell>
          <cell r="BX412">
            <v>44762</v>
          </cell>
          <cell r="BY412" t="str">
            <v/>
          </cell>
          <cell r="BZ412" t="str">
            <v/>
          </cell>
        </row>
        <row r="412">
          <cell r="CD412" t="str">
            <v>FET-FH-202206R0041</v>
          </cell>
          <cell r="CE412" t="str">
            <v>黄建军</v>
          </cell>
          <cell r="CF412" t="str">
            <v>362421198505022656</v>
          </cell>
          <cell r="CG412">
            <v>15949615351</v>
          </cell>
          <cell r="CH412">
            <v>44767</v>
          </cell>
          <cell r="CI412">
            <v>45131</v>
          </cell>
        </row>
        <row r="413">
          <cell r="B413" t="str">
            <v>租赁</v>
          </cell>
        </row>
        <row r="413">
          <cell r="F413" t="str">
            <v>杭州旭兰汽车服务有限公司</v>
          </cell>
          <cell r="G413" t="str">
            <v>330522199203052920</v>
          </cell>
          <cell r="H413">
            <v>15168301068</v>
          </cell>
          <cell r="I413" t="str">
            <v>网约车以租代购方案</v>
          </cell>
          <cell r="J413" t="str">
            <v>风神E70/DFM7002G1F7BEV</v>
          </cell>
          <cell r="K413" t="str">
            <v>杭州</v>
          </cell>
        </row>
        <row r="413">
          <cell r="M413" t="str">
            <v>杭州市拱墅区长青文创园207</v>
          </cell>
          <cell r="N413" t="str">
            <v>向丽丽</v>
          </cell>
          <cell r="O413" t="str">
            <v>丁艺</v>
          </cell>
          <cell r="P413" t="str">
            <v>徐莹莹</v>
          </cell>
          <cell r="Q413" t="str">
            <v>胡岚</v>
          </cell>
          <cell r="R413">
            <v>15168301068</v>
          </cell>
          <cell r="S413" t="str">
            <v>林文雄</v>
          </cell>
          <cell r="T413">
            <v>18767176722</v>
          </cell>
          <cell r="U413" t="str">
            <v>镁易新能源汽车销售(杭州)有限公司</v>
          </cell>
        </row>
        <row r="413">
          <cell r="W413" t="str">
            <v>LDP31B968NG037996</v>
          </cell>
          <cell r="X413" t="str">
            <v>浙AAA5893</v>
          </cell>
          <cell r="Y413" t="str">
            <v>862052211200114</v>
          </cell>
          <cell r="Z413">
            <v>45095</v>
          </cell>
          <cell r="AA413">
            <v>45117</v>
          </cell>
          <cell r="AB413" t="str">
            <v>2023/07</v>
          </cell>
          <cell r="AC413">
            <v>1</v>
          </cell>
          <cell r="AD413">
            <v>6</v>
          </cell>
          <cell r="AE413">
            <v>150</v>
          </cell>
          <cell r="AF413">
            <v>0</v>
          </cell>
          <cell r="AG413">
            <v>0</v>
          </cell>
          <cell r="AH413">
            <v>44762</v>
          </cell>
          <cell r="AI413">
            <v>44763</v>
          </cell>
          <cell r="AJ413">
            <v>44763</v>
          </cell>
        </row>
        <row r="413">
          <cell r="AL413">
            <v>9000</v>
          </cell>
          <cell r="AM413">
            <v>44761</v>
          </cell>
          <cell r="AN413" t="str">
            <v>深圳市舒适橙出行科技有限公司公账</v>
          </cell>
          <cell r="AO413">
            <v>2980</v>
          </cell>
          <cell r="AP413">
            <v>44791</v>
          </cell>
          <cell r="AQ413">
            <v>44852</v>
          </cell>
          <cell r="AR413">
            <v>2</v>
          </cell>
          <cell r="AS413">
            <v>5960</v>
          </cell>
          <cell r="AT413">
            <v>2</v>
          </cell>
          <cell r="AU413">
            <v>5960</v>
          </cell>
          <cell r="AV413" t="str">
            <v>正常</v>
          </cell>
          <cell r="AW413">
            <v>0</v>
          </cell>
          <cell r="AX413">
            <v>0</v>
          </cell>
          <cell r="AY413">
            <v>15410.69</v>
          </cell>
        </row>
        <row r="413">
          <cell r="BA413">
            <v>22</v>
          </cell>
          <cell r="BB413">
            <v>197.239545454545</v>
          </cell>
        </row>
        <row r="413">
          <cell r="BE413">
            <v>5</v>
          </cell>
          <cell r="BF413">
            <v>5</v>
          </cell>
          <cell r="BG413">
            <v>0</v>
          </cell>
          <cell r="BH413">
            <v>5</v>
          </cell>
          <cell r="BI413">
            <v>15</v>
          </cell>
          <cell r="BJ413">
            <v>0</v>
          </cell>
          <cell r="BK413">
            <v>0</v>
          </cell>
          <cell r="BL413">
            <v>30</v>
          </cell>
          <cell r="BM413" t="str">
            <v>A(优质)</v>
          </cell>
        </row>
        <row r="413">
          <cell r="BO413" t="str">
            <v/>
          </cell>
          <cell r="BP413" t="str">
            <v/>
          </cell>
        </row>
        <row r="413">
          <cell r="BW413" t="str">
            <v/>
          </cell>
          <cell r="BX413">
            <v>44762</v>
          </cell>
          <cell r="BY413" t="str">
            <v/>
          </cell>
          <cell r="BZ413" t="str">
            <v/>
          </cell>
        </row>
        <row r="413">
          <cell r="CD413" t="str">
            <v>FET-FH-202206R0041</v>
          </cell>
          <cell r="CE413" t="str">
            <v>胡长远</v>
          </cell>
          <cell r="CF413" t="str">
            <v>41302319771114535X</v>
          </cell>
          <cell r="CG413">
            <v>17179798572</v>
          </cell>
          <cell r="CH413">
            <v>44753</v>
          </cell>
          <cell r="CI413">
            <v>45117</v>
          </cell>
        </row>
        <row r="414">
          <cell r="B414" t="str">
            <v>租赁</v>
          </cell>
        </row>
        <row r="414">
          <cell r="F414" t="str">
            <v>杭州旭兰汽车服务有限公司</v>
          </cell>
          <cell r="G414" t="str">
            <v>330522199203052920</v>
          </cell>
          <cell r="H414">
            <v>15168301068</v>
          </cell>
          <cell r="I414" t="str">
            <v>网约车以租代购方案</v>
          </cell>
          <cell r="J414" t="str">
            <v>风神E70/DFM7002G1F7BEV</v>
          </cell>
          <cell r="K414" t="str">
            <v>杭州</v>
          </cell>
        </row>
        <row r="414">
          <cell r="M414" t="str">
            <v>杭州市拱墅区长青文创园207</v>
          </cell>
          <cell r="N414" t="str">
            <v>向丽丽</v>
          </cell>
          <cell r="O414" t="str">
            <v>丁艺</v>
          </cell>
          <cell r="P414" t="str">
            <v>徐莹莹</v>
          </cell>
          <cell r="Q414" t="str">
            <v>胡岚</v>
          </cell>
          <cell r="R414">
            <v>15168301068</v>
          </cell>
          <cell r="S414" t="str">
            <v>林文雄</v>
          </cell>
          <cell r="T414">
            <v>18767176722</v>
          </cell>
          <cell r="U414" t="str">
            <v>镁易新能源汽车销售(杭州)有限公司</v>
          </cell>
        </row>
        <row r="414">
          <cell r="W414" t="str">
            <v>LDP31B969NG037960</v>
          </cell>
          <cell r="X414" t="str">
            <v>浙AAP6976</v>
          </cell>
          <cell r="Y414" t="str">
            <v>862052211200571</v>
          </cell>
          <cell r="Z414">
            <v>45095</v>
          </cell>
          <cell r="AA414">
            <v>45117</v>
          </cell>
          <cell r="AB414" t="str">
            <v>2023/07</v>
          </cell>
          <cell r="AC414">
            <v>1</v>
          </cell>
          <cell r="AD414">
            <v>1</v>
          </cell>
          <cell r="AE414">
            <v>100</v>
          </cell>
          <cell r="AF414">
            <v>0</v>
          </cell>
          <cell r="AG414">
            <v>0</v>
          </cell>
          <cell r="AH414">
            <v>44762</v>
          </cell>
          <cell r="AI414">
            <v>44763</v>
          </cell>
          <cell r="AJ414">
            <v>44763</v>
          </cell>
        </row>
        <row r="414">
          <cell r="AL414">
            <v>9000</v>
          </cell>
          <cell r="AM414">
            <v>44761</v>
          </cell>
          <cell r="AN414" t="str">
            <v>深圳市舒适橙出行科技有限公司公账</v>
          </cell>
          <cell r="AO414">
            <v>2980</v>
          </cell>
          <cell r="AP414">
            <v>44791</v>
          </cell>
          <cell r="AQ414">
            <v>44852</v>
          </cell>
          <cell r="AR414">
            <v>2</v>
          </cell>
          <cell r="AS414">
            <v>5960</v>
          </cell>
          <cell r="AT414">
            <v>2</v>
          </cell>
          <cell r="AU414">
            <v>5960</v>
          </cell>
          <cell r="AV414" t="str">
            <v>正常</v>
          </cell>
          <cell r="AW414">
            <v>0</v>
          </cell>
          <cell r="AX414">
            <v>0</v>
          </cell>
          <cell r="AY414">
            <v>8539.73</v>
          </cell>
        </row>
        <row r="414">
          <cell r="BA414">
            <v>34</v>
          </cell>
          <cell r="BB414">
            <v>216.190882352941</v>
          </cell>
        </row>
        <row r="414">
          <cell r="BE414">
            <v>5</v>
          </cell>
          <cell r="BF414">
            <v>0</v>
          </cell>
          <cell r="BG414">
            <v>0</v>
          </cell>
          <cell r="BH414">
            <v>5</v>
          </cell>
          <cell r="BI414">
            <v>15</v>
          </cell>
          <cell r="BJ414">
            <v>0</v>
          </cell>
          <cell r="BK414">
            <v>0</v>
          </cell>
          <cell r="BL414">
            <v>25</v>
          </cell>
          <cell r="BM414" t="str">
            <v>A(优质)</v>
          </cell>
        </row>
        <row r="414">
          <cell r="BO414" t="str">
            <v/>
          </cell>
          <cell r="BP414" t="str">
            <v/>
          </cell>
        </row>
        <row r="414">
          <cell r="BW414" t="str">
            <v/>
          </cell>
          <cell r="BX414">
            <v>44762</v>
          </cell>
          <cell r="BY414" t="str">
            <v/>
          </cell>
          <cell r="BZ414" t="str">
            <v/>
          </cell>
        </row>
        <row r="414">
          <cell r="CD414" t="str">
            <v>FET-FH-202206R0041</v>
          </cell>
          <cell r="CE414" t="str">
            <v>李昌伟</v>
          </cell>
          <cell r="CF414" t="str">
            <v>522224198410154830</v>
          </cell>
          <cell r="CG414">
            <v>13885603880</v>
          </cell>
          <cell r="CH414">
            <v>44755</v>
          </cell>
          <cell r="CI414">
            <v>45119</v>
          </cell>
        </row>
        <row r="415">
          <cell r="B415" t="str">
            <v>租赁</v>
          </cell>
        </row>
        <row r="415">
          <cell r="F415" t="str">
            <v>杭州旭兰汽车服务有限公司</v>
          </cell>
          <cell r="G415" t="str">
            <v>330522199203052920</v>
          </cell>
          <cell r="H415">
            <v>15168301068</v>
          </cell>
          <cell r="I415" t="str">
            <v>网约车以租代购方案</v>
          </cell>
          <cell r="J415" t="str">
            <v>风神E70/DFM7002G1F7BEV</v>
          </cell>
          <cell r="K415" t="str">
            <v>杭州</v>
          </cell>
        </row>
        <row r="415">
          <cell r="M415" t="str">
            <v>杭州市拱墅区长青文创园207</v>
          </cell>
          <cell r="N415" t="str">
            <v>向丽丽</v>
          </cell>
          <cell r="O415" t="str">
            <v>丁艺</v>
          </cell>
          <cell r="P415" t="str">
            <v>徐莹莹</v>
          </cell>
          <cell r="Q415" t="str">
            <v>胡岚</v>
          </cell>
          <cell r="R415">
            <v>15168301068</v>
          </cell>
          <cell r="S415" t="str">
            <v>林文雄</v>
          </cell>
          <cell r="T415">
            <v>18767176722</v>
          </cell>
          <cell r="U415" t="str">
            <v>镁易新能源汽车销售(杭州)有限公司</v>
          </cell>
        </row>
        <row r="415">
          <cell r="W415" t="str">
            <v>LDP31B966NG037933</v>
          </cell>
          <cell r="X415" t="str">
            <v>浙AAV2798</v>
          </cell>
          <cell r="Y415" t="str">
            <v>862052211200331</v>
          </cell>
          <cell r="Z415">
            <v>45095</v>
          </cell>
          <cell r="AA415">
            <v>45117</v>
          </cell>
          <cell r="AB415" t="str">
            <v>2023/07</v>
          </cell>
          <cell r="AC415">
            <v>2</v>
          </cell>
          <cell r="AD415">
            <v>0</v>
          </cell>
          <cell r="AE415">
            <v>300</v>
          </cell>
          <cell r="AF415">
            <v>0</v>
          </cell>
          <cell r="AG415">
            <v>0</v>
          </cell>
          <cell r="AH415">
            <v>44762</v>
          </cell>
          <cell r="AI415">
            <v>44763</v>
          </cell>
          <cell r="AJ415">
            <v>44763</v>
          </cell>
        </row>
        <row r="415">
          <cell r="AL415">
            <v>9000</v>
          </cell>
          <cell r="AM415">
            <v>44761</v>
          </cell>
          <cell r="AN415" t="str">
            <v>深圳市舒适橙出行科技有限公司公账</v>
          </cell>
          <cell r="AO415">
            <v>2980</v>
          </cell>
          <cell r="AP415">
            <v>44791</v>
          </cell>
          <cell r="AQ415">
            <v>44852</v>
          </cell>
          <cell r="AR415">
            <v>2</v>
          </cell>
          <cell r="AS415">
            <v>5960</v>
          </cell>
          <cell r="AT415">
            <v>2</v>
          </cell>
          <cell r="AU415">
            <v>5960</v>
          </cell>
          <cell r="AV415" t="str">
            <v>正常</v>
          </cell>
          <cell r="AW415">
            <v>0</v>
          </cell>
          <cell r="AX415">
            <v>0</v>
          </cell>
          <cell r="AY415">
            <v>6489.75</v>
          </cell>
        </row>
        <row r="415">
          <cell r="BA415">
            <v>26</v>
          </cell>
          <cell r="BB415">
            <v>214.131923076923</v>
          </cell>
        </row>
        <row r="415">
          <cell r="BE415">
            <v>5</v>
          </cell>
          <cell r="BF415">
            <v>5</v>
          </cell>
          <cell r="BG415">
            <v>0</v>
          </cell>
          <cell r="BH415">
            <v>10</v>
          </cell>
          <cell r="BI415">
            <v>15</v>
          </cell>
          <cell r="BJ415">
            <v>0</v>
          </cell>
          <cell r="BK415">
            <v>0</v>
          </cell>
          <cell r="BL415">
            <v>35</v>
          </cell>
          <cell r="BM415" t="str">
            <v>A(优质)</v>
          </cell>
        </row>
        <row r="415">
          <cell r="BO415" t="str">
            <v/>
          </cell>
          <cell r="BP415" t="str">
            <v/>
          </cell>
        </row>
        <row r="415">
          <cell r="BW415" t="str">
            <v/>
          </cell>
          <cell r="BX415">
            <v>44762</v>
          </cell>
          <cell r="BY415" t="str">
            <v/>
          </cell>
          <cell r="BZ415" t="str">
            <v/>
          </cell>
        </row>
        <row r="415">
          <cell r="CD415" t="str">
            <v>FET-FH-202206R0041</v>
          </cell>
          <cell r="CE415" t="str">
            <v>秦鹏</v>
          </cell>
          <cell r="CF415" t="str">
            <v>140524199405051018</v>
          </cell>
          <cell r="CG415">
            <v>13835626766</v>
          </cell>
          <cell r="CH415">
            <v>44758</v>
          </cell>
          <cell r="CI415">
            <v>45122</v>
          </cell>
        </row>
        <row r="416">
          <cell r="B416" t="str">
            <v>租赁</v>
          </cell>
        </row>
        <row r="416">
          <cell r="F416" t="str">
            <v>杭州旭兰汽车服务有限公司</v>
          </cell>
          <cell r="G416" t="str">
            <v>330522199203052920</v>
          </cell>
          <cell r="H416">
            <v>15168301068</v>
          </cell>
          <cell r="I416" t="str">
            <v>网约车以租代购方案</v>
          </cell>
          <cell r="J416" t="str">
            <v>风神E70/DFM7002G1F7BEV</v>
          </cell>
          <cell r="K416" t="str">
            <v>杭州</v>
          </cell>
        </row>
        <row r="416">
          <cell r="M416" t="str">
            <v>杭州市拱墅区长青文创园207</v>
          </cell>
          <cell r="N416" t="str">
            <v>向丽丽</v>
          </cell>
          <cell r="O416" t="str">
            <v>丁艺</v>
          </cell>
          <cell r="P416" t="str">
            <v>徐莹莹</v>
          </cell>
          <cell r="Q416" t="str">
            <v>胡岚</v>
          </cell>
          <cell r="R416">
            <v>15168301068</v>
          </cell>
          <cell r="S416" t="str">
            <v>林文雄</v>
          </cell>
          <cell r="T416">
            <v>18767176722</v>
          </cell>
          <cell r="U416" t="str">
            <v>镁易新能源汽车销售(杭州)有限公司</v>
          </cell>
        </row>
        <row r="416">
          <cell r="W416" t="str">
            <v>LDP31B963NG038019</v>
          </cell>
          <cell r="X416" t="str">
            <v>浙AAQ6378</v>
          </cell>
          <cell r="Y416" t="str">
            <v>862052211200368</v>
          </cell>
          <cell r="Z416">
            <v>45095</v>
          </cell>
          <cell r="AA416">
            <v>45117</v>
          </cell>
          <cell r="AB416" t="str">
            <v>2023/07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44762</v>
          </cell>
          <cell r="AI416">
            <v>44763</v>
          </cell>
          <cell r="AJ416">
            <v>44763</v>
          </cell>
        </row>
        <row r="416">
          <cell r="AL416">
            <v>9000</v>
          </cell>
          <cell r="AM416">
            <v>44761</v>
          </cell>
          <cell r="AN416" t="str">
            <v>深圳市舒适橙出行科技有限公司公账</v>
          </cell>
          <cell r="AO416">
            <v>2980</v>
          </cell>
          <cell r="AP416">
            <v>44791</v>
          </cell>
          <cell r="AQ416">
            <v>44852</v>
          </cell>
          <cell r="AR416">
            <v>2</v>
          </cell>
          <cell r="AS416">
            <v>5960</v>
          </cell>
          <cell r="AT416">
            <v>2</v>
          </cell>
          <cell r="AU416">
            <v>5960</v>
          </cell>
          <cell r="AV416" t="str">
            <v>正常</v>
          </cell>
          <cell r="AW416">
            <v>0</v>
          </cell>
          <cell r="AX416">
            <v>0</v>
          </cell>
          <cell r="AY416">
            <v>19360.48</v>
          </cell>
        </row>
        <row r="416">
          <cell r="BA416">
            <v>28</v>
          </cell>
          <cell r="BB416">
            <v>223.172857142857</v>
          </cell>
        </row>
        <row r="416">
          <cell r="BE416">
            <v>5</v>
          </cell>
          <cell r="BF416">
            <v>0</v>
          </cell>
          <cell r="BG416">
            <v>0</v>
          </cell>
          <cell r="BH416">
            <v>0</v>
          </cell>
          <cell r="BI416">
            <v>15</v>
          </cell>
          <cell r="BJ416">
            <v>0</v>
          </cell>
          <cell r="BK416">
            <v>0</v>
          </cell>
          <cell r="BL416">
            <v>20</v>
          </cell>
          <cell r="BM416" t="str">
            <v>A(优质)</v>
          </cell>
        </row>
        <row r="416">
          <cell r="BO416" t="str">
            <v/>
          </cell>
          <cell r="BP416" t="str">
            <v/>
          </cell>
        </row>
        <row r="416">
          <cell r="BW416" t="str">
            <v/>
          </cell>
          <cell r="BX416">
            <v>44762</v>
          </cell>
          <cell r="BY416" t="str">
            <v/>
          </cell>
          <cell r="BZ416" t="str">
            <v/>
          </cell>
        </row>
        <row r="416">
          <cell r="CD416" t="str">
            <v>FET-FH-202206R0041</v>
          </cell>
          <cell r="CE416" t="str">
            <v>郑京京</v>
          </cell>
          <cell r="CF416" t="str">
            <v>130635199311114412</v>
          </cell>
          <cell r="CG416">
            <v>15200005892</v>
          </cell>
          <cell r="CH416">
            <v>44754</v>
          </cell>
          <cell r="CI416">
            <v>45118</v>
          </cell>
        </row>
        <row r="417">
          <cell r="B417" t="str">
            <v>租赁</v>
          </cell>
        </row>
        <row r="417">
          <cell r="F417" t="str">
            <v>杭州旭兰汽车服务有限公司</v>
          </cell>
          <cell r="G417" t="str">
            <v>330522199203052920</v>
          </cell>
          <cell r="H417">
            <v>15168301068</v>
          </cell>
          <cell r="I417" t="str">
            <v>网约车以租代购方案</v>
          </cell>
          <cell r="J417" t="str">
            <v>风神E70/DFM7002G1F7BEV</v>
          </cell>
          <cell r="K417" t="str">
            <v>杭州</v>
          </cell>
        </row>
        <row r="417">
          <cell r="M417" t="str">
            <v>杭州市拱墅区长青文创园207</v>
          </cell>
          <cell r="N417" t="str">
            <v>向丽丽</v>
          </cell>
          <cell r="O417" t="str">
            <v>丁艺</v>
          </cell>
          <cell r="P417" t="str">
            <v>徐莹莹</v>
          </cell>
          <cell r="Q417" t="str">
            <v>胡岚</v>
          </cell>
          <cell r="R417">
            <v>15168301068</v>
          </cell>
          <cell r="S417" t="str">
            <v>林文雄</v>
          </cell>
          <cell r="T417">
            <v>18767176722</v>
          </cell>
          <cell r="U417" t="str">
            <v>镁易新能源汽车销售(杭州)有限公司</v>
          </cell>
        </row>
        <row r="417">
          <cell r="W417" t="str">
            <v>LDP31B969NG037957</v>
          </cell>
          <cell r="X417" t="str">
            <v>浙AAQ6907</v>
          </cell>
          <cell r="Y417" t="str">
            <v>862052211200530</v>
          </cell>
          <cell r="Z417">
            <v>45095</v>
          </cell>
          <cell r="AA417">
            <v>45117</v>
          </cell>
          <cell r="AB417" t="str">
            <v>2023/07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44762</v>
          </cell>
          <cell r="AI417">
            <v>44763</v>
          </cell>
          <cell r="AJ417">
            <v>44763</v>
          </cell>
        </row>
        <row r="417">
          <cell r="AL417">
            <v>9000</v>
          </cell>
          <cell r="AM417">
            <v>44761</v>
          </cell>
          <cell r="AN417" t="str">
            <v>深圳市舒适橙出行科技有限公司公账</v>
          </cell>
          <cell r="AO417">
            <v>2980</v>
          </cell>
          <cell r="AP417">
            <v>44791</v>
          </cell>
          <cell r="AQ417">
            <v>44852</v>
          </cell>
          <cell r="AR417">
            <v>2</v>
          </cell>
          <cell r="AS417">
            <v>5960</v>
          </cell>
          <cell r="AT417">
            <v>2</v>
          </cell>
          <cell r="AU417">
            <v>5960</v>
          </cell>
          <cell r="AV417" t="str">
            <v>正常</v>
          </cell>
          <cell r="AW417">
            <v>0</v>
          </cell>
          <cell r="AX417">
            <v>0</v>
          </cell>
          <cell r="AY417">
            <v>23710.65</v>
          </cell>
        </row>
        <row r="417">
          <cell r="BA417">
            <v>33</v>
          </cell>
          <cell r="BB417">
            <v>271.944848484848</v>
          </cell>
        </row>
        <row r="417">
          <cell r="BE417">
            <v>5</v>
          </cell>
          <cell r="BF417">
            <v>0</v>
          </cell>
          <cell r="BG417">
            <v>0</v>
          </cell>
          <cell r="BH417">
            <v>0</v>
          </cell>
          <cell r="BI417">
            <v>15</v>
          </cell>
          <cell r="BJ417">
            <v>0</v>
          </cell>
          <cell r="BK417">
            <v>0</v>
          </cell>
          <cell r="BL417">
            <v>20</v>
          </cell>
          <cell r="BM417" t="str">
            <v>A(优质)</v>
          </cell>
        </row>
        <row r="417">
          <cell r="BO417" t="str">
            <v/>
          </cell>
          <cell r="BP417" t="str">
            <v/>
          </cell>
        </row>
        <row r="417">
          <cell r="BW417" t="str">
            <v/>
          </cell>
          <cell r="BX417">
            <v>44762</v>
          </cell>
          <cell r="BY417" t="str">
            <v/>
          </cell>
          <cell r="BZ417" t="str">
            <v/>
          </cell>
        </row>
        <row r="417">
          <cell r="CD417" t="str">
            <v>FET-FH-202206R0041</v>
          </cell>
          <cell r="CE417" t="str">
            <v>卢俊锋</v>
          </cell>
          <cell r="CF417" t="str">
            <v>412929197702151914</v>
          </cell>
          <cell r="CG417">
            <v>18203977113</v>
          </cell>
          <cell r="CH417">
            <v>44757</v>
          </cell>
          <cell r="CI417">
            <v>45121</v>
          </cell>
        </row>
        <row r="418">
          <cell r="B418" t="str">
            <v>租赁</v>
          </cell>
        </row>
        <row r="418">
          <cell r="F418" t="str">
            <v>杭州旭兰汽车服务有限公司</v>
          </cell>
          <cell r="G418" t="str">
            <v>330522199203052920</v>
          </cell>
          <cell r="H418">
            <v>15168301068</v>
          </cell>
          <cell r="I418" t="str">
            <v>网约车以租代购方案</v>
          </cell>
          <cell r="J418" t="str">
            <v>风神E70/DFM7001G1F1BEV</v>
          </cell>
          <cell r="K418" t="str">
            <v>杭州</v>
          </cell>
        </row>
        <row r="418">
          <cell r="M418" t="str">
            <v>杭州市拱墅区长青文创园207</v>
          </cell>
          <cell r="N418" t="str">
            <v>向丽丽</v>
          </cell>
          <cell r="O418" t="str">
            <v>丁艺</v>
          </cell>
          <cell r="P418" t="str">
            <v>徐莹莹</v>
          </cell>
          <cell r="Q418" t="str">
            <v>胡岚</v>
          </cell>
          <cell r="R418">
            <v>15168301068</v>
          </cell>
          <cell r="S418" t="str">
            <v>林文雄</v>
          </cell>
          <cell r="T418">
            <v>18767176722</v>
          </cell>
          <cell r="U418" t="str">
            <v>镁易新能源汽车销售(杭州)有限公司</v>
          </cell>
        </row>
        <row r="418">
          <cell r="W418" t="str">
            <v>LDP31B968NG047220</v>
          </cell>
          <cell r="X418" t="str">
            <v>浙AAQ8588</v>
          </cell>
          <cell r="Y418" t="str">
            <v>862052211200534</v>
          </cell>
          <cell r="Z418">
            <v>45095</v>
          </cell>
          <cell r="AA418">
            <v>45117</v>
          </cell>
          <cell r="AB418" t="str">
            <v>2023/07</v>
          </cell>
          <cell r="AC418">
            <v>5</v>
          </cell>
          <cell r="AD418">
            <v>5</v>
          </cell>
          <cell r="AE418">
            <v>400</v>
          </cell>
          <cell r="AF418">
            <v>0</v>
          </cell>
          <cell r="AG418">
            <v>0</v>
          </cell>
          <cell r="AH418">
            <v>44762</v>
          </cell>
          <cell r="AI418">
            <v>44763</v>
          </cell>
          <cell r="AJ418">
            <v>44763</v>
          </cell>
        </row>
        <row r="418">
          <cell r="AL418">
            <v>9000</v>
          </cell>
          <cell r="AM418">
            <v>44761</v>
          </cell>
          <cell r="AN418" t="str">
            <v>深圳市舒适橙出行科技有限公司公账</v>
          </cell>
          <cell r="AO418">
            <v>2980</v>
          </cell>
          <cell r="AP418">
            <v>44791</v>
          </cell>
          <cell r="AQ418">
            <v>44852</v>
          </cell>
          <cell r="AR418">
            <v>2</v>
          </cell>
          <cell r="AS418">
            <v>5960</v>
          </cell>
          <cell r="AT418">
            <v>2</v>
          </cell>
          <cell r="AU418">
            <v>5960</v>
          </cell>
          <cell r="AV418" t="str">
            <v>正常</v>
          </cell>
          <cell r="AW418">
            <v>0</v>
          </cell>
          <cell r="AX418">
            <v>0</v>
          </cell>
          <cell r="AY418">
            <v>25580.8</v>
          </cell>
        </row>
        <row r="418">
          <cell r="BA418">
            <v>33</v>
          </cell>
          <cell r="BB418">
            <v>339.332121212121</v>
          </cell>
        </row>
        <row r="418">
          <cell r="BE418">
            <v>5</v>
          </cell>
          <cell r="BF418">
            <v>0</v>
          </cell>
          <cell r="BG418">
            <v>0</v>
          </cell>
          <cell r="BH418" t="str">
            <v/>
          </cell>
          <cell r="BI418">
            <v>15</v>
          </cell>
          <cell r="BJ418">
            <v>0</v>
          </cell>
          <cell r="BK418">
            <v>0</v>
          </cell>
          <cell r="BL418">
            <v>20</v>
          </cell>
          <cell r="BM418" t="str">
            <v>A(优质)</v>
          </cell>
        </row>
        <row r="418">
          <cell r="BO418" t="str">
            <v/>
          </cell>
          <cell r="BP418" t="str">
            <v/>
          </cell>
        </row>
        <row r="418">
          <cell r="BW418" t="str">
            <v/>
          </cell>
          <cell r="BX418">
            <v>44762</v>
          </cell>
          <cell r="BY418" t="str">
            <v/>
          </cell>
          <cell r="BZ418" t="str">
            <v/>
          </cell>
        </row>
        <row r="418">
          <cell r="CD418" t="str">
            <v>FET-FH-202206R0041</v>
          </cell>
          <cell r="CE418" t="str">
            <v>孙早明</v>
          </cell>
          <cell r="CF418" t="str">
            <v>422129197509191779</v>
          </cell>
          <cell r="CG418">
            <v>13588144688</v>
          </cell>
          <cell r="CH418">
            <v>44761</v>
          </cell>
          <cell r="CI418">
            <v>46221</v>
          </cell>
        </row>
        <row r="419">
          <cell r="B419" t="str">
            <v>租赁</v>
          </cell>
        </row>
        <row r="419">
          <cell r="F419" t="str">
            <v>杭州旭兰汽车服务有限公司</v>
          </cell>
          <cell r="G419" t="str">
            <v>330522199203052920</v>
          </cell>
          <cell r="H419">
            <v>15168301068</v>
          </cell>
          <cell r="I419" t="str">
            <v>网约车以租代购方案</v>
          </cell>
          <cell r="J419" t="str">
            <v>风神E70/DFM7001G1F1BEV</v>
          </cell>
          <cell r="K419" t="str">
            <v>杭州</v>
          </cell>
        </row>
        <row r="419">
          <cell r="M419" t="str">
            <v>杭州市拱墅区长青文创园207</v>
          </cell>
          <cell r="N419" t="str">
            <v>向丽丽</v>
          </cell>
          <cell r="O419" t="str">
            <v>丁艺</v>
          </cell>
          <cell r="P419" t="str">
            <v>徐莹莹</v>
          </cell>
          <cell r="Q419" t="str">
            <v>胡岚</v>
          </cell>
          <cell r="R419">
            <v>15168301068</v>
          </cell>
          <cell r="S419" t="str">
            <v>林文雄</v>
          </cell>
          <cell r="T419">
            <v>18767176722</v>
          </cell>
          <cell r="U419" t="str">
            <v>镁易新能源汽车销售(杭州)有限公司</v>
          </cell>
        </row>
        <row r="419">
          <cell r="W419" t="str">
            <v>LDP31B963NG047139</v>
          </cell>
          <cell r="X419" t="str">
            <v>浙AAU7708</v>
          </cell>
          <cell r="Y419" t="str">
            <v>862052211200563</v>
          </cell>
          <cell r="Z419">
            <v>45095</v>
          </cell>
          <cell r="AA419">
            <v>45117</v>
          </cell>
          <cell r="AB419" t="str">
            <v>2023/07</v>
          </cell>
          <cell r="AC419">
            <v>1</v>
          </cell>
          <cell r="AD419">
            <v>0</v>
          </cell>
          <cell r="AE419">
            <v>50</v>
          </cell>
          <cell r="AF419">
            <v>0</v>
          </cell>
          <cell r="AG419">
            <v>0</v>
          </cell>
          <cell r="AH419">
            <v>44762</v>
          </cell>
          <cell r="AI419">
            <v>44763</v>
          </cell>
          <cell r="AJ419">
            <v>44763</v>
          </cell>
        </row>
        <row r="419">
          <cell r="AL419">
            <v>9000</v>
          </cell>
          <cell r="AM419">
            <v>44761</v>
          </cell>
          <cell r="AN419" t="str">
            <v>深圳市舒适橙出行科技有限公司公账</v>
          </cell>
          <cell r="AO419">
            <v>2980</v>
          </cell>
          <cell r="AP419">
            <v>44791</v>
          </cell>
          <cell r="AQ419">
            <v>44852</v>
          </cell>
          <cell r="AR419">
            <v>2</v>
          </cell>
          <cell r="AS419">
            <v>5960</v>
          </cell>
          <cell r="AT419">
            <v>2</v>
          </cell>
          <cell r="AU419">
            <v>5960</v>
          </cell>
          <cell r="AV419" t="str">
            <v>正常</v>
          </cell>
          <cell r="AW419">
            <v>0</v>
          </cell>
          <cell r="AX419">
            <v>0</v>
          </cell>
          <cell r="AY419">
            <v>14121.54</v>
          </cell>
        </row>
        <row r="419">
          <cell r="BA419">
            <v>31</v>
          </cell>
          <cell r="BB419">
            <v>151.405161290323</v>
          </cell>
        </row>
        <row r="419">
          <cell r="BE419">
            <v>5</v>
          </cell>
          <cell r="BF419">
            <v>0</v>
          </cell>
          <cell r="BG419">
            <v>0</v>
          </cell>
          <cell r="BH419">
            <v>5</v>
          </cell>
          <cell r="BI419">
            <v>15</v>
          </cell>
          <cell r="BJ419">
            <v>0</v>
          </cell>
          <cell r="BK419">
            <v>0</v>
          </cell>
          <cell r="BL419">
            <v>25</v>
          </cell>
          <cell r="BM419" t="str">
            <v>A(优质)</v>
          </cell>
        </row>
        <row r="419">
          <cell r="BO419" t="str">
            <v/>
          </cell>
          <cell r="BP419" t="str">
            <v/>
          </cell>
        </row>
        <row r="419">
          <cell r="BW419" t="str">
            <v/>
          </cell>
          <cell r="BX419">
            <v>44762</v>
          </cell>
          <cell r="BY419" t="str">
            <v/>
          </cell>
          <cell r="BZ419" t="str">
            <v/>
          </cell>
        </row>
        <row r="419">
          <cell r="CD419" t="str">
            <v>FET-FH-202206R0041</v>
          </cell>
          <cell r="CE419" t="str">
            <v>李林林</v>
          </cell>
          <cell r="CF419" t="str">
            <v>52242619920208205X</v>
          </cell>
          <cell r="CG419">
            <v>18984752933</v>
          </cell>
          <cell r="CH419">
            <v>44758</v>
          </cell>
          <cell r="CI419">
            <v>44941</v>
          </cell>
        </row>
        <row r="420">
          <cell r="B420" t="str">
            <v>租赁</v>
          </cell>
        </row>
        <row r="420">
          <cell r="F420" t="str">
            <v>深圳市腾艺汽车服务有限公司</v>
          </cell>
          <cell r="G420" t="str">
            <v>352203198905023353</v>
          </cell>
          <cell r="H420">
            <v>15160136006</v>
          </cell>
          <cell r="I420" t="str">
            <v>网约车以租代购方案</v>
          </cell>
          <cell r="J420" t="str">
            <v>风神E70/DFM7001G1F1BEV</v>
          </cell>
          <cell r="K420" t="str">
            <v>深圳</v>
          </cell>
        </row>
        <row r="420">
          <cell r="M420" t="str">
            <v>深圳市龙华区陶园路113号</v>
          </cell>
          <cell r="N420" t="str">
            <v>张晓凤</v>
          </cell>
          <cell r="O420" t="str">
            <v>丁艺</v>
          </cell>
          <cell r="P420" t="str">
            <v>徐莹莹</v>
          </cell>
          <cell r="Q420" t="str">
            <v>施吓辉</v>
          </cell>
          <cell r="R420">
            <v>15160136006</v>
          </cell>
          <cell r="S420" t="str">
            <v>李玮</v>
          </cell>
          <cell r="T420">
            <v>18605933100</v>
          </cell>
          <cell r="U420" t="str">
            <v>深圳市舒适捷汽车租赁有限公司</v>
          </cell>
        </row>
        <row r="420">
          <cell r="W420" t="str">
            <v>LDP31B965NG049300</v>
          </cell>
          <cell r="X420" t="str">
            <v>粤BDH8042</v>
          </cell>
          <cell r="Y420" t="str">
            <v>862052211201870</v>
          </cell>
          <cell r="Z420">
            <v>45114</v>
          </cell>
          <cell r="AA420">
            <v>45122</v>
          </cell>
          <cell r="AB420" t="str">
            <v>2023/07</v>
          </cell>
          <cell r="AC420">
            <v>1</v>
          </cell>
          <cell r="AD420">
            <v>1</v>
          </cell>
          <cell r="AE420">
            <v>200</v>
          </cell>
          <cell r="AF420">
            <v>0</v>
          </cell>
          <cell r="AG420">
            <v>0</v>
          </cell>
          <cell r="AH420">
            <v>44763</v>
          </cell>
          <cell r="AI420">
            <v>44764</v>
          </cell>
          <cell r="AJ420">
            <v>44767</v>
          </cell>
        </row>
        <row r="420">
          <cell r="AL420">
            <v>9000</v>
          </cell>
          <cell r="AM420">
            <v>44764</v>
          </cell>
          <cell r="AN420" t="str">
            <v>深圳市舒适橙出行科技有限公司公账</v>
          </cell>
          <cell r="AO420">
            <v>2980</v>
          </cell>
          <cell r="AP420">
            <v>44801</v>
          </cell>
          <cell r="AQ420">
            <v>44862</v>
          </cell>
          <cell r="AR420">
            <v>2</v>
          </cell>
          <cell r="AS420">
            <v>5960</v>
          </cell>
          <cell r="AT420">
            <v>2</v>
          </cell>
          <cell r="AU420">
            <v>5960</v>
          </cell>
          <cell r="AV420" t="str">
            <v>正常</v>
          </cell>
          <cell r="AW420">
            <v>0</v>
          </cell>
          <cell r="AX420">
            <v>0</v>
          </cell>
          <cell r="AY420">
            <v>5398.4</v>
          </cell>
        </row>
        <row r="420">
          <cell r="BA420">
            <v>9</v>
          </cell>
          <cell r="BB420">
            <v>122.403333333333</v>
          </cell>
        </row>
        <row r="420">
          <cell r="BE420">
            <v>5</v>
          </cell>
          <cell r="BF420">
            <v>5</v>
          </cell>
          <cell r="BG420">
            <v>0</v>
          </cell>
          <cell r="BH420">
            <v>5</v>
          </cell>
          <cell r="BI420">
            <v>15</v>
          </cell>
          <cell r="BJ420">
            <v>0</v>
          </cell>
          <cell r="BK420">
            <v>0</v>
          </cell>
          <cell r="BL420">
            <v>30</v>
          </cell>
          <cell r="BM420" t="str">
            <v>A(优质)</v>
          </cell>
        </row>
        <row r="420">
          <cell r="BO420" t="str">
            <v/>
          </cell>
          <cell r="BP420" t="str">
            <v/>
          </cell>
        </row>
        <row r="420">
          <cell r="BW420" t="str">
            <v/>
          </cell>
          <cell r="BX420">
            <v>44763</v>
          </cell>
          <cell r="BY420" t="str">
            <v/>
          </cell>
          <cell r="BZ420" t="str">
            <v/>
          </cell>
        </row>
        <row r="420">
          <cell r="CD420" t="str">
            <v>FET-FH-202207R0024</v>
          </cell>
          <cell r="CE420" t="str">
            <v>彭怡俊</v>
          </cell>
          <cell r="CF420" t="str">
            <v>43312519890428351X</v>
          </cell>
          <cell r="CG420">
            <v>15107402521</v>
          </cell>
          <cell r="CH420">
            <v>44765</v>
          </cell>
          <cell r="CI420">
            <v>45860</v>
          </cell>
        </row>
        <row r="421">
          <cell r="B421" t="str">
            <v>租赁</v>
          </cell>
        </row>
        <row r="421">
          <cell r="F421" t="str">
            <v>深圳市腾艺汽车服务有限公司</v>
          </cell>
          <cell r="G421" t="str">
            <v>352203198905023353</v>
          </cell>
          <cell r="H421">
            <v>15160136006</v>
          </cell>
          <cell r="I421" t="str">
            <v>网约车以租代购方案</v>
          </cell>
          <cell r="J421" t="str">
            <v>风神E70/DFM7001G1F1BEV</v>
          </cell>
          <cell r="K421" t="str">
            <v>深圳</v>
          </cell>
        </row>
        <row r="421">
          <cell r="M421" t="str">
            <v>深圳市龙华区陶园路113号</v>
          </cell>
          <cell r="N421" t="str">
            <v>张晓凤</v>
          </cell>
          <cell r="O421" t="str">
            <v>丁艺</v>
          </cell>
          <cell r="P421" t="str">
            <v>徐莹莹</v>
          </cell>
          <cell r="Q421" t="str">
            <v>施吓辉</v>
          </cell>
          <cell r="R421">
            <v>15160136006</v>
          </cell>
          <cell r="S421" t="str">
            <v>李玮</v>
          </cell>
          <cell r="T421">
            <v>18605933100</v>
          </cell>
          <cell r="U421" t="str">
            <v>深圳市舒适捷汽车租赁有限公司</v>
          </cell>
        </row>
        <row r="421">
          <cell r="W421" t="str">
            <v>LDP31B961NG048466</v>
          </cell>
          <cell r="X421" t="str">
            <v>粤BDM6431</v>
          </cell>
          <cell r="Y421" t="str">
            <v>862052211201336</v>
          </cell>
          <cell r="Z421">
            <v>45114</v>
          </cell>
          <cell r="AA421">
            <v>45122</v>
          </cell>
          <cell r="AB421" t="str">
            <v>2023/07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44763</v>
          </cell>
          <cell r="AI421">
            <v>44764</v>
          </cell>
          <cell r="AJ421">
            <v>44767</v>
          </cell>
        </row>
        <row r="421">
          <cell r="AL421">
            <v>9000</v>
          </cell>
          <cell r="AM421">
            <v>44764</v>
          </cell>
          <cell r="AN421" t="str">
            <v>深圳市舒适橙出行科技有限公司公账</v>
          </cell>
          <cell r="AO421">
            <v>2980</v>
          </cell>
          <cell r="AP421">
            <v>44801</v>
          </cell>
          <cell r="AQ421">
            <v>44862</v>
          </cell>
          <cell r="AR421">
            <v>2</v>
          </cell>
          <cell r="AS421">
            <v>5960</v>
          </cell>
          <cell r="AT421">
            <v>2</v>
          </cell>
          <cell r="AU421">
            <v>5960</v>
          </cell>
          <cell r="AV421" t="str">
            <v>正常</v>
          </cell>
          <cell r="AW421">
            <v>0</v>
          </cell>
          <cell r="AX421">
            <v>0</v>
          </cell>
          <cell r="AY421">
            <v>12656.14</v>
          </cell>
        </row>
        <row r="421">
          <cell r="BA421">
            <v>30</v>
          </cell>
          <cell r="BB421">
            <v>187.864</v>
          </cell>
        </row>
        <row r="421">
          <cell r="BE421">
            <v>5</v>
          </cell>
          <cell r="BF421">
            <v>0</v>
          </cell>
          <cell r="BG421">
            <v>0</v>
          </cell>
          <cell r="BH421">
            <v>0</v>
          </cell>
          <cell r="BI421">
            <v>15</v>
          </cell>
          <cell r="BJ421">
            <v>0</v>
          </cell>
          <cell r="BK421">
            <v>0</v>
          </cell>
          <cell r="BL421">
            <v>20</v>
          </cell>
          <cell r="BM421" t="str">
            <v>A(优质)</v>
          </cell>
        </row>
        <row r="421">
          <cell r="BO421" t="str">
            <v/>
          </cell>
          <cell r="BP421" t="str">
            <v/>
          </cell>
        </row>
        <row r="421">
          <cell r="BW421" t="str">
            <v/>
          </cell>
          <cell r="BX421">
            <v>44763</v>
          </cell>
          <cell r="BY421" t="str">
            <v/>
          </cell>
          <cell r="BZ421" t="str">
            <v/>
          </cell>
        </row>
        <row r="421">
          <cell r="CD421" t="str">
            <v>FET-FH-202207R0024</v>
          </cell>
          <cell r="CE421" t="str">
            <v>但传磊</v>
          </cell>
          <cell r="CF421" t="str">
            <v>360428199901161858</v>
          </cell>
          <cell r="CG421">
            <v>18665339554</v>
          </cell>
          <cell r="CH421">
            <v>44759</v>
          </cell>
          <cell r="CI421">
            <v>44973</v>
          </cell>
        </row>
        <row r="422">
          <cell r="B422" t="str">
            <v>租赁</v>
          </cell>
        </row>
        <row r="422">
          <cell r="F422" t="str">
            <v>深圳市腾艺汽车服务有限公司</v>
          </cell>
          <cell r="G422" t="str">
            <v>352203198905023353</v>
          </cell>
          <cell r="H422">
            <v>15160136006</v>
          </cell>
          <cell r="I422" t="str">
            <v>网约车以租代购方案</v>
          </cell>
          <cell r="J422" t="str">
            <v>风神E70/DFM7001G1F1BEV</v>
          </cell>
          <cell r="K422" t="str">
            <v>深圳</v>
          </cell>
        </row>
        <row r="422">
          <cell r="M422" t="str">
            <v>深圳市龙华区陶园路113号</v>
          </cell>
          <cell r="N422" t="str">
            <v>张晓凤</v>
          </cell>
          <cell r="O422" t="str">
            <v>丁艺</v>
          </cell>
          <cell r="P422" t="str">
            <v>徐莹莹</v>
          </cell>
          <cell r="Q422" t="str">
            <v>施吓辉</v>
          </cell>
          <cell r="R422">
            <v>15160136006</v>
          </cell>
          <cell r="S422" t="str">
            <v>李玮</v>
          </cell>
          <cell r="T422">
            <v>18605933100</v>
          </cell>
          <cell r="U422" t="str">
            <v>深圳市舒适捷汽车租赁有限公司</v>
          </cell>
        </row>
        <row r="422">
          <cell r="W422" t="str">
            <v>LDP31B963NG048856</v>
          </cell>
          <cell r="X422" t="str">
            <v>粤BDT7330</v>
          </cell>
          <cell r="Y422" t="str">
            <v>862052211201935</v>
          </cell>
          <cell r="Z422">
            <v>45114</v>
          </cell>
          <cell r="AA422">
            <v>45122</v>
          </cell>
          <cell r="AB422" t="str">
            <v>2023/07</v>
          </cell>
          <cell r="AC422">
            <v>2</v>
          </cell>
          <cell r="AD422">
            <v>0</v>
          </cell>
          <cell r="AE422">
            <v>600</v>
          </cell>
          <cell r="AF422">
            <v>0</v>
          </cell>
          <cell r="AG422">
            <v>0</v>
          </cell>
          <cell r="AH422">
            <v>44763</v>
          </cell>
          <cell r="AI422">
            <v>44764</v>
          </cell>
          <cell r="AJ422">
            <v>44767</v>
          </cell>
        </row>
        <row r="422">
          <cell r="AL422">
            <v>9000</v>
          </cell>
          <cell r="AM422">
            <v>44764</v>
          </cell>
          <cell r="AN422" t="str">
            <v>深圳市舒适橙出行科技有限公司公账</v>
          </cell>
          <cell r="AO422">
            <v>2980</v>
          </cell>
          <cell r="AP422">
            <v>44801</v>
          </cell>
          <cell r="AQ422">
            <v>44862</v>
          </cell>
          <cell r="AR422">
            <v>2</v>
          </cell>
          <cell r="AS422">
            <v>5960</v>
          </cell>
          <cell r="AT422">
            <v>2</v>
          </cell>
          <cell r="AU422">
            <v>5960</v>
          </cell>
          <cell r="AV422" t="str">
            <v>正常</v>
          </cell>
          <cell r="AW422">
            <v>0</v>
          </cell>
          <cell r="AX422">
            <v>0</v>
          </cell>
          <cell r="AY422">
            <v>18928.85</v>
          </cell>
        </row>
        <row r="422">
          <cell r="BA422">
            <v>34</v>
          </cell>
          <cell r="BB422">
            <v>203.357941176471</v>
          </cell>
        </row>
        <row r="422">
          <cell r="BE422">
            <v>5</v>
          </cell>
          <cell r="BF422">
            <v>0</v>
          </cell>
          <cell r="BG422">
            <v>0</v>
          </cell>
          <cell r="BH422">
            <v>10</v>
          </cell>
          <cell r="BI422">
            <v>15</v>
          </cell>
          <cell r="BJ422">
            <v>0</v>
          </cell>
          <cell r="BK422">
            <v>0</v>
          </cell>
          <cell r="BL422">
            <v>30</v>
          </cell>
          <cell r="BM422" t="str">
            <v>A(优质)</v>
          </cell>
        </row>
        <row r="422">
          <cell r="BO422" t="str">
            <v/>
          </cell>
          <cell r="BP422" t="str">
            <v/>
          </cell>
        </row>
        <row r="422">
          <cell r="BW422" t="str">
            <v/>
          </cell>
          <cell r="BX422">
            <v>44763</v>
          </cell>
          <cell r="BY422" t="str">
            <v/>
          </cell>
          <cell r="BZ422" t="str">
            <v/>
          </cell>
        </row>
        <row r="422">
          <cell r="CD422" t="str">
            <v>FET-FH-202207R0024</v>
          </cell>
          <cell r="CE422" t="str">
            <v>黄奕金</v>
          </cell>
          <cell r="CF422" t="str">
            <v>350583197508047417</v>
          </cell>
          <cell r="CG422">
            <v>13923444592</v>
          </cell>
          <cell r="CH422">
            <v>44759</v>
          </cell>
          <cell r="CI422">
            <v>44942</v>
          </cell>
        </row>
        <row r="423">
          <cell r="B423" t="str">
            <v>租赁</v>
          </cell>
        </row>
        <row r="423">
          <cell r="F423" t="str">
            <v>深圳市腾艺汽车服务有限公司</v>
          </cell>
          <cell r="G423" t="str">
            <v>352203198905023353</v>
          </cell>
          <cell r="H423">
            <v>15160136006</v>
          </cell>
          <cell r="I423" t="str">
            <v>网约车以租代购方案</v>
          </cell>
          <cell r="J423" t="str">
            <v>风神E70/DFM7001G1F1BEV</v>
          </cell>
          <cell r="K423" t="str">
            <v>深圳</v>
          </cell>
        </row>
        <row r="423">
          <cell r="M423" t="str">
            <v>深圳市龙华区陶园路113号</v>
          </cell>
          <cell r="N423" t="str">
            <v>张晓凤</v>
          </cell>
          <cell r="O423" t="str">
            <v>丁艺</v>
          </cell>
          <cell r="P423" t="str">
            <v>徐莹莹</v>
          </cell>
          <cell r="Q423" t="str">
            <v>施吓辉</v>
          </cell>
          <cell r="R423">
            <v>15160136006</v>
          </cell>
          <cell r="S423" t="str">
            <v>李玮</v>
          </cell>
          <cell r="T423">
            <v>18605933100</v>
          </cell>
          <cell r="U423" t="str">
            <v>深圳市舒适捷汽车租赁有限公司</v>
          </cell>
        </row>
        <row r="423">
          <cell r="W423" t="str">
            <v>LDP31B965NG048860</v>
          </cell>
          <cell r="X423" t="str">
            <v>粤BDH8649</v>
          </cell>
          <cell r="Y423" t="str">
            <v>862052211201856</v>
          </cell>
          <cell r="Z423">
            <v>45114</v>
          </cell>
          <cell r="AA423">
            <v>45122</v>
          </cell>
          <cell r="AB423" t="str">
            <v>2023/07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44763</v>
          </cell>
          <cell r="AI423">
            <v>44764</v>
          </cell>
          <cell r="AJ423">
            <v>44767</v>
          </cell>
        </row>
        <row r="423">
          <cell r="AL423">
            <v>9000</v>
          </cell>
          <cell r="AM423">
            <v>44764</v>
          </cell>
          <cell r="AN423" t="str">
            <v>深圳市舒适橙出行科技有限公司公账</v>
          </cell>
          <cell r="AO423">
            <v>2980</v>
          </cell>
          <cell r="AP423">
            <v>44801</v>
          </cell>
          <cell r="AQ423">
            <v>44862</v>
          </cell>
          <cell r="AR423">
            <v>2</v>
          </cell>
          <cell r="AS423">
            <v>5960</v>
          </cell>
          <cell r="AT423">
            <v>2</v>
          </cell>
          <cell r="AU423">
            <v>5960</v>
          </cell>
          <cell r="AV423" t="str">
            <v>正常</v>
          </cell>
          <cell r="AW423">
            <v>0</v>
          </cell>
          <cell r="AX423">
            <v>0</v>
          </cell>
          <cell r="AY423">
            <v>4377.24</v>
          </cell>
        </row>
        <row r="423">
          <cell r="BA423">
            <v>8</v>
          </cell>
          <cell r="BB423">
            <v>156.90625</v>
          </cell>
        </row>
        <row r="423">
          <cell r="BE423">
            <v>5</v>
          </cell>
          <cell r="BF423">
            <v>5</v>
          </cell>
          <cell r="BG423">
            <v>0</v>
          </cell>
          <cell r="BH423">
            <v>0</v>
          </cell>
          <cell r="BI423">
            <v>15</v>
          </cell>
          <cell r="BJ423">
            <v>0</v>
          </cell>
          <cell r="BK423">
            <v>0</v>
          </cell>
          <cell r="BL423">
            <v>25</v>
          </cell>
          <cell r="BM423" t="str">
            <v>A(优质)</v>
          </cell>
        </row>
        <row r="423">
          <cell r="BO423" t="str">
            <v/>
          </cell>
          <cell r="BP423" t="str">
            <v/>
          </cell>
        </row>
        <row r="423">
          <cell r="BW423" t="str">
            <v/>
          </cell>
          <cell r="BX423">
            <v>44763</v>
          </cell>
          <cell r="BY423" t="str">
            <v/>
          </cell>
          <cell r="BZ423" t="str">
            <v/>
          </cell>
        </row>
        <row r="423">
          <cell r="CD423" t="str">
            <v>FET-FH-202207R0024</v>
          </cell>
          <cell r="CE423" t="str">
            <v>彭彪</v>
          </cell>
          <cell r="CF423" t="str">
            <v>43312519900525711X</v>
          </cell>
          <cell r="CG423">
            <v>13537744520</v>
          </cell>
          <cell r="CH423">
            <v>44765</v>
          </cell>
          <cell r="CI423">
            <v>45860</v>
          </cell>
        </row>
        <row r="424">
          <cell r="B424" t="str">
            <v>租赁</v>
          </cell>
        </row>
        <row r="424">
          <cell r="F424" t="str">
            <v>深圳市腾艺汽车服务有限公司</v>
          </cell>
          <cell r="G424" t="str">
            <v>352203198905023353</v>
          </cell>
          <cell r="H424">
            <v>15160136006</v>
          </cell>
          <cell r="I424" t="str">
            <v>网约车以租代购方案</v>
          </cell>
          <cell r="J424" t="str">
            <v>风神E70/DFM7001G1F1BEV</v>
          </cell>
          <cell r="K424" t="str">
            <v>深圳</v>
          </cell>
        </row>
        <row r="424">
          <cell r="M424" t="str">
            <v>深圳市龙华区陶园路113号</v>
          </cell>
          <cell r="N424" t="str">
            <v>张晓凤</v>
          </cell>
          <cell r="O424" t="str">
            <v>丁艺</v>
          </cell>
          <cell r="P424" t="str">
            <v>徐莹莹</v>
          </cell>
          <cell r="Q424" t="str">
            <v>施吓辉</v>
          </cell>
          <cell r="R424">
            <v>15160136006</v>
          </cell>
          <cell r="S424" t="str">
            <v>李玮</v>
          </cell>
          <cell r="T424">
            <v>18605933100</v>
          </cell>
          <cell r="U424" t="str">
            <v>深圳市舒适捷汽车租赁有限公司</v>
          </cell>
        </row>
        <row r="424">
          <cell r="W424" t="str">
            <v>LDP31B963NG048906</v>
          </cell>
          <cell r="X424" t="str">
            <v>粤BAF9542</v>
          </cell>
          <cell r="Y424" t="str">
            <v>862052211201836</v>
          </cell>
          <cell r="Z424">
            <v>45114</v>
          </cell>
          <cell r="AA424">
            <v>45122</v>
          </cell>
          <cell r="AB424" t="str">
            <v>2023/07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44763</v>
          </cell>
          <cell r="AI424">
            <v>44764</v>
          </cell>
          <cell r="AJ424">
            <v>44767</v>
          </cell>
        </row>
        <row r="424">
          <cell r="AL424">
            <v>9000</v>
          </cell>
          <cell r="AM424">
            <v>44764</v>
          </cell>
          <cell r="AN424" t="str">
            <v>深圳市舒适橙出行科技有限公司公账</v>
          </cell>
          <cell r="AO424">
            <v>2980</v>
          </cell>
          <cell r="AP424">
            <v>44801</v>
          </cell>
          <cell r="AQ424">
            <v>44862</v>
          </cell>
          <cell r="AR424">
            <v>2</v>
          </cell>
          <cell r="AS424">
            <v>5960</v>
          </cell>
          <cell r="AT424">
            <v>2</v>
          </cell>
          <cell r="AU424">
            <v>5960</v>
          </cell>
          <cell r="AV424" t="str">
            <v>正常</v>
          </cell>
          <cell r="AW424">
            <v>0</v>
          </cell>
          <cell r="AX424">
            <v>0</v>
          </cell>
          <cell r="AY424">
            <v>14934.91</v>
          </cell>
        </row>
        <row r="424">
          <cell r="BA424">
            <v>33</v>
          </cell>
          <cell r="BB424">
            <v>211.068787878788</v>
          </cell>
        </row>
        <row r="424">
          <cell r="BE424">
            <v>5</v>
          </cell>
          <cell r="BF424">
            <v>0</v>
          </cell>
          <cell r="BG424">
            <v>0</v>
          </cell>
          <cell r="BH424">
            <v>0</v>
          </cell>
          <cell r="BI424">
            <v>15</v>
          </cell>
          <cell r="BJ424">
            <v>0</v>
          </cell>
          <cell r="BK424">
            <v>0</v>
          </cell>
          <cell r="BL424">
            <v>20</v>
          </cell>
          <cell r="BM424" t="str">
            <v>A(优质)</v>
          </cell>
        </row>
        <row r="424">
          <cell r="BO424" t="str">
            <v/>
          </cell>
          <cell r="BP424" t="str">
            <v/>
          </cell>
        </row>
        <row r="424">
          <cell r="BW424" t="str">
            <v/>
          </cell>
          <cell r="BX424">
            <v>44763</v>
          </cell>
          <cell r="BY424" t="str">
            <v/>
          </cell>
          <cell r="BZ424" t="str">
            <v/>
          </cell>
        </row>
        <row r="424">
          <cell r="CD424" t="str">
            <v>FET-FH-202207R0022</v>
          </cell>
          <cell r="CE424" t="str">
            <v>陈昇隆</v>
          </cell>
          <cell r="CF424" t="str">
            <v>441381199811040910</v>
          </cell>
          <cell r="CG424">
            <v>13437633721</v>
          </cell>
          <cell r="CH424">
            <v>44758</v>
          </cell>
          <cell r="CI424">
            <v>44972</v>
          </cell>
        </row>
        <row r="425">
          <cell r="B425" t="str">
            <v>租赁</v>
          </cell>
        </row>
        <row r="425">
          <cell r="F425" t="str">
            <v>深圳龙之宏科技有限公司</v>
          </cell>
          <cell r="G425" t="str">
            <v>360121197311162914</v>
          </cell>
          <cell r="H425">
            <v>13717075829</v>
          </cell>
          <cell r="I425" t="str">
            <v>网约车以租代购方案</v>
          </cell>
          <cell r="J425" t="str">
            <v>风神E70/DFM7001G1F1BEV</v>
          </cell>
          <cell r="K425" t="str">
            <v>深圳</v>
          </cell>
        </row>
        <row r="425">
          <cell r="M425" t="str">
            <v>深圳市龙华区大浪街道横朗社区华繁路110号嘉安达大厦626A</v>
          </cell>
          <cell r="N425" t="str">
            <v>张晓凤</v>
          </cell>
          <cell r="O425" t="str">
            <v>丁艺</v>
          </cell>
          <cell r="P425" t="str">
            <v>徐莹莹</v>
          </cell>
          <cell r="Q425" t="str">
            <v>熊长生</v>
          </cell>
          <cell r="R425">
            <v>13717075829</v>
          </cell>
        </row>
        <row r="425">
          <cell r="U425" t="str">
            <v>深圳市舒适捷汽车租赁有限公司</v>
          </cell>
        </row>
        <row r="425">
          <cell r="W425" t="str">
            <v>LDP31B966NG048852</v>
          </cell>
          <cell r="X425" t="str">
            <v>粤BDF8279</v>
          </cell>
          <cell r="Y425" t="str">
            <v>862052211201076</v>
          </cell>
          <cell r="Z425">
            <v>45099</v>
          </cell>
          <cell r="AA425">
            <v>45120</v>
          </cell>
          <cell r="AB425" t="str">
            <v>2023/07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44754</v>
          </cell>
          <cell r="AI425">
            <v>44755</v>
          </cell>
          <cell r="AJ425">
            <v>44758</v>
          </cell>
        </row>
        <row r="425">
          <cell r="AL425" t="str">
            <v>无首付款</v>
          </cell>
        </row>
        <row r="425">
          <cell r="AO425">
            <v>2980</v>
          </cell>
          <cell r="AP425">
            <v>44791</v>
          </cell>
          <cell r="AQ425">
            <v>44852</v>
          </cell>
          <cell r="AR425">
            <v>2</v>
          </cell>
          <cell r="AS425">
            <v>5960</v>
          </cell>
          <cell r="AT425">
            <v>2</v>
          </cell>
          <cell r="AU425">
            <v>5960</v>
          </cell>
          <cell r="AV425" t="str">
            <v>正常</v>
          </cell>
          <cell r="AW425">
            <v>0</v>
          </cell>
          <cell r="AX425">
            <v>0</v>
          </cell>
          <cell r="AY425">
            <v>14498.49</v>
          </cell>
        </row>
        <row r="425">
          <cell r="BA425">
            <v>33</v>
          </cell>
          <cell r="BB425">
            <v>199.14696969697</v>
          </cell>
        </row>
        <row r="425"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15</v>
          </cell>
          <cell r="BJ425">
            <v>0</v>
          </cell>
          <cell r="BK425">
            <v>0</v>
          </cell>
          <cell r="BL425">
            <v>15</v>
          </cell>
          <cell r="BM425" t="str">
            <v>A(优质)</v>
          </cell>
        </row>
        <row r="425">
          <cell r="BO425" t="str">
            <v/>
          </cell>
          <cell r="BP425" t="str">
            <v/>
          </cell>
        </row>
        <row r="425">
          <cell r="BW425" t="str">
            <v/>
          </cell>
          <cell r="BX425">
            <v>44754</v>
          </cell>
          <cell r="BY425" t="str">
            <v/>
          </cell>
          <cell r="BZ425" t="str">
            <v/>
          </cell>
        </row>
        <row r="425">
          <cell r="CD425" t="str">
            <v>FET-FH-202206R0065</v>
          </cell>
          <cell r="CE425" t="str">
            <v>李重晓</v>
          </cell>
          <cell r="CF425" t="str">
            <v>142603199109031050</v>
          </cell>
          <cell r="CG425">
            <v>15582667888</v>
          </cell>
          <cell r="CH425">
            <v>44760</v>
          </cell>
          <cell r="CI425">
            <v>44850</v>
          </cell>
        </row>
        <row r="426">
          <cell r="B426" t="str">
            <v>租赁</v>
          </cell>
        </row>
        <row r="426">
          <cell r="F426" t="str">
            <v>深圳龙之宏科技有限公司</v>
          </cell>
          <cell r="G426" t="str">
            <v>360121197311162914</v>
          </cell>
          <cell r="H426">
            <v>13717075829</v>
          </cell>
          <cell r="I426" t="str">
            <v>网约车以租代购方案</v>
          </cell>
          <cell r="J426" t="str">
            <v>风神E70/DFM7001G1F1BEV</v>
          </cell>
          <cell r="K426" t="str">
            <v>深圳</v>
          </cell>
        </row>
        <row r="426">
          <cell r="M426" t="str">
            <v>深圳市龙华区大浪街道横朗社区华繁路110号嘉安达大厦626A</v>
          </cell>
          <cell r="N426" t="str">
            <v>张晓凤</v>
          </cell>
          <cell r="O426" t="str">
            <v>丁艺</v>
          </cell>
          <cell r="P426" t="str">
            <v>徐莹莹</v>
          </cell>
          <cell r="Q426" t="str">
            <v>熊长生</v>
          </cell>
          <cell r="R426">
            <v>13717075829</v>
          </cell>
        </row>
        <row r="426">
          <cell r="U426" t="str">
            <v>深圳市舒适捷汽车租赁有限公司</v>
          </cell>
        </row>
        <row r="426">
          <cell r="W426" t="str">
            <v>LDP31B962NG049268</v>
          </cell>
          <cell r="X426" t="str">
            <v>粤BDF8517</v>
          </cell>
          <cell r="Y426" t="str">
            <v>862052211201144</v>
          </cell>
          <cell r="Z426">
            <v>45099</v>
          </cell>
          <cell r="AA426">
            <v>45120</v>
          </cell>
          <cell r="AB426" t="str">
            <v>2023/07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44754</v>
          </cell>
          <cell r="AI426">
            <v>44755</v>
          </cell>
          <cell r="AJ426">
            <v>44758</v>
          </cell>
        </row>
        <row r="426">
          <cell r="AL426" t="str">
            <v>无首付款</v>
          </cell>
        </row>
        <row r="426">
          <cell r="AO426">
            <v>2980</v>
          </cell>
          <cell r="AP426">
            <v>44791</v>
          </cell>
          <cell r="AQ426">
            <v>44852</v>
          </cell>
          <cell r="AR426">
            <v>2</v>
          </cell>
          <cell r="AS426">
            <v>5960</v>
          </cell>
          <cell r="AT426">
            <v>2</v>
          </cell>
          <cell r="AU426">
            <v>5960</v>
          </cell>
          <cell r="AV426" t="str">
            <v>正常</v>
          </cell>
          <cell r="AW426">
            <v>0</v>
          </cell>
          <cell r="AX426">
            <v>0</v>
          </cell>
          <cell r="AY426">
            <v>15285.98</v>
          </cell>
        </row>
        <row r="426">
          <cell r="BA426">
            <v>29</v>
          </cell>
          <cell r="BB426">
            <v>158.036551724138</v>
          </cell>
        </row>
        <row r="426"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15</v>
          </cell>
          <cell r="BJ426">
            <v>0</v>
          </cell>
          <cell r="BK426">
            <v>0</v>
          </cell>
          <cell r="BL426">
            <v>15</v>
          </cell>
          <cell r="BM426" t="str">
            <v>A(优质)</v>
          </cell>
        </row>
        <row r="426">
          <cell r="BO426" t="str">
            <v/>
          </cell>
          <cell r="BP426" t="str">
            <v/>
          </cell>
        </row>
        <row r="426">
          <cell r="BW426" t="str">
            <v/>
          </cell>
          <cell r="BX426">
            <v>44754</v>
          </cell>
          <cell r="BY426" t="str">
            <v/>
          </cell>
          <cell r="BZ426" t="str">
            <v/>
          </cell>
        </row>
        <row r="426">
          <cell r="CD426" t="str">
            <v>FET-FH-202206R0065</v>
          </cell>
          <cell r="CE426" t="str">
            <v>腾飞</v>
          </cell>
          <cell r="CF426" t="str">
            <v>433123197408130015</v>
          </cell>
          <cell r="CG426">
            <v>14707431222</v>
          </cell>
          <cell r="CH426">
            <v>44765</v>
          </cell>
          <cell r="CI426">
            <v>44945</v>
          </cell>
        </row>
        <row r="427">
          <cell r="B427" t="str">
            <v>租赁</v>
          </cell>
        </row>
        <row r="427">
          <cell r="F427" t="str">
            <v>深圳龙之宏科技有限公司</v>
          </cell>
          <cell r="G427" t="str">
            <v>360121197311162914</v>
          </cell>
          <cell r="H427">
            <v>13717075829</v>
          </cell>
          <cell r="I427" t="str">
            <v>网约车以租代购方案</v>
          </cell>
          <cell r="J427" t="str">
            <v>风神E70/DFM7001G1F1BEV</v>
          </cell>
          <cell r="K427" t="str">
            <v>深圳</v>
          </cell>
        </row>
        <row r="427">
          <cell r="M427" t="str">
            <v>深圳市龙华区大浪街道横朗社区华繁路110号嘉安达大厦626A</v>
          </cell>
          <cell r="N427" t="str">
            <v>张晓凤</v>
          </cell>
          <cell r="O427" t="str">
            <v>丁艺</v>
          </cell>
          <cell r="P427" t="str">
            <v>徐莹莹</v>
          </cell>
          <cell r="Q427" t="str">
            <v>熊长生</v>
          </cell>
          <cell r="R427">
            <v>13717075829</v>
          </cell>
        </row>
        <row r="427">
          <cell r="U427" t="str">
            <v>深圳市舒适捷汽车租赁有限公司</v>
          </cell>
        </row>
        <row r="427">
          <cell r="W427" t="str">
            <v>LDP31B969NG049302</v>
          </cell>
          <cell r="X427" t="str">
            <v>粤BDK5722</v>
          </cell>
          <cell r="Y427" t="str">
            <v>862052211201058</v>
          </cell>
          <cell r="Z427">
            <v>45099</v>
          </cell>
          <cell r="AA427">
            <v>45120</v>
          </cell>
          <cell r="AB427" t="str">
            <v>2023/07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44754</v>
          </cell>
          <cell r="AI427">
            <v>44755</v>
          </cell>
          <cell r="AJ427">
            <v>44758</v>
          </cell>
        </row>
        <row r="427">
          <cell r="AL427" t="str">
            <v>无首付款</v>
          </cell>
        </row>
        <row r="427">
          <cell r="AO427">
            <v>2980</v>
          </cell>
          <cell r="AP427">
            <v>44791</v>
          </cell>
          <cell r="AQ427">
            <v>44852</v>
          </cell>
          <cell r="AR427">
            <v>2</v>
          </cell>
          <cell r="AS427">
            <v>5960</v>
          </cell>
          <cell r="AT427">
            <v>2</v>
          </cell>
          <cell r="AU427">
            <v>5960</v>
          </cell>
          <cell r="AV427" t="str">
            <v>正常</v>
          </cell>
          <cell r="AW427">
            <v>0</v>
          </cell>
          <cell r="AX427">
            <v>0</v>
          </cell>
          <cell r="AY427">
            <v>20461.6</v>
          </cell>
        </row>
        <row r="427">
          <cell r="BA427">
            <v>34</v>
          </cell>
          <cell r="BB427">
            <v>257.297352941176</v>
          </cell>
        </row>
        <row r="427"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15</v>
          </cell>
          <cell r="BJ427">
            <v>0</v>
          </cell>
          <cell r="BK427">
            <v>0</v>
          </cell>
          <cell r="BL427">
            <v>15</v>
          </cell>
          <cell r="BM427" t="str">
            <v>A(优质)</v>
          </cell>
        </row>
        <row r="427">
          <cell r="BO427" t="str">
            <v/>
          </cell>
          <cell r="BP427" t="str">
            <v/>
          </cell>
        </row>
        <row r="427">
          <cell r="BW427" t="str">
            <v/>
          </cell>
          <cell r="BX427">
            <v>44754</v>
          </cell>
          <cell r="BY427" t="str">
            <v/>
          </cell>
          <cell r="BZ427" t="str">
            <v/>
          </cell>
        </row>
        <row r="427">
          <cell r="CD427" t="str">
            <v>FET-FH-202206R0065</v>
          </cell>
          <cell r="CE427" t="str">
            <v>杨小冬</v>
          </cell>
          <cell r="CF427" t="str">
            <v>513721198407084939</v>
          </cell>
          <cell r="CG427">
            <v>15016800005</v>
          </cell>
          <cell r="CH427">
            <v>44765</v>
          </cell>
          <cell r="CI427">
            <v>44945</v>
          </cell>
        </row>
        <row r="428">
          <cell r="B428" t="str">
            <v>租赁</v>
          </cell>
        </row>
        <row r="428">
          <cell r="F428" t="str">
            <v>深圳龙之宏科技有限公司</v>
          </cell>
          <cell r="G428" t="str">
            <v>360121197311162914</v>
          </cell>
          <cell r="H428">
            <v>13717075829</v>
          </cell>
          <cell r="I428" t="str">
            <v>网约车以租代购方案</v>
          </cell>
          <cell r="J428" t="str">
            <v>风神E70/DFM7001G1F1BEV</v>
          </cell>
          <cell r="K428" t="str">
            <v>深圳</v>
          </cell>
        </row>
        <row r="428">
          <cell r="M428" t="str">
            <v>深圳市龙华区大浪街道横朗社区华繁路110号嘉安达大厦626A</v>
          </cell>
          <cell r="N428" t="str">
            <v>张晓凤</v>
          </cell>
          <cell r="O428" t="str">
            <v>丁艺</v>
          </cell>
          <cell r="P428" t="str">
            <v>徐莹莹</v>
          </cell>
          <cell r="Q428" t="str">
            <v>熊长生</v>
          </cell>
          <cell r="R428">
            <v>13717075829</v>
          </cell>
        </row>
        <row r="428">
          <cell r="U428" t="str">
            <v>深圳市舒适捷汽车租赁有限公司</v>
          </cell>
        </row>
        <row r="428">
          <cell r="W428" t="str">
            <v>LDP31B964NG049269</v>
          </cell>
          <cell r="X428" t="str">
            <v>粤BAW3817</v>
          </cell>
          <cell r="Y428" t="str">
            <v>862052211200758</v>
          </cell>
          <cell r="Z428">
            <v>45099</v>
          </cell>
          <cell r="AA428">
            <v>45120</v>
          </cell>
          <cell r="AB428" t="str">
            <v>2023/07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44754</v>
          </cell>
          <cell r="AI428">
            <v>44755</v>
          </cell>
          <cell r="AJ428">
            <v>44758</v>
          </cell>
        </row>
        <row r="428">
          <cell r="AL428" t="str">
            <v>无首付款</v>
          </cell>
        </row>
        <row r="428">
          <cell r="AO428">
            <v>2980</v>
          </cell>
          <cell r="AP428">
            <v>44791</v>
          </cell>
          <cell r="AQ428">
            <v>44852</v>
          </cell>
          <cell r="AR428">
            <v>2</v>
          </cell>
          <cell r="AS428">
            <v>5960</v>
          </cell>
          <cell r="AT428">
            <v>2</v>
          </cell>
          <cell r="AU428">
            <v>5960</v>
          </cell>
          <cell r="AV428" t="str">
            <v>正常</v>
          </cell>
          <cell r="AW428">
            <v>0</v>
          </cell>
          <cell r="AX428">
            <v>0</v>
          </cell>
          <cell r="AY428">
            <v>21855.26</v>
          </cell>
        </row>
        <row r="428">
          <cell r="BA428">
            <v>28</v>
          </cell>
          <cell r="BB428">
            <v>268.207857142857</v>
          </cell>
        </row>
        <row r="428"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15</v>
          </cell>
          <cell r="BJ428">
            <v>0</v>
          </cell>
          <cell r="BK428">
            <v>0</v>
          </cell>
          <cell r="BL428">
            <v>15</v>
          </cell>
          <cell r="BM428" t="str">
            <v>A(优质)</v>
          </cell>
        </row>
        <row r="428">
          <cell r="BO428" t="str">
            <v/>
          </cell>
          <cell r="BP428" t="str">
            <v/>
          </cell>
        </row>
        <row r="428">
          <cell r="BW428" t="str">
            <v/>
          </cell>
          <cell r="BX428">
            <v>44754</v>
          </cell>
          <cell r="BY428" t="str">
            <v/>
          </cell>
          <cell r="BZ428" t="str">
            <v/>
          </cell>
        </row>
        <row r="428">
          <cell r="CD428" t="str">
            <v>FET-FH-202206R0065</v>
          </cell>
          <cell r="CE428" t="str">
            <v>刘兵</v>
          </cell>
          <cell r="CF428" t="str">
            <v>362202198009103836</v>
          </cell>
          <cell r="CG428">
            <v>13510582316</v>
          </cell>
          <cell r="CH428">
            <v>44760</v>
          </cell>
          <cell r="CI428">
            <v>44940</v>
          </cell>
        </row>
        <row r="429">
          <cell r="B429" t="str">
            <v>租赁</v>
          </cell>
        </row>
        <row r="429">
          <cell r="F429" t="str">
            <v>深圳龙之宏科技有限公司</v>
          </cell>
          <cell r="G429" t="str">
            <v>360121197311162914</v>
          </cell>
          <cell r="H429">
            <v>13717075829</v>
          </cell>
          <cell r="I429" t="str">
            <v>网约车以租代购方案</v>
          </cell>
          <cell r="J429" t="str">
            <v>风神E70/DFM7001G1F1BEV</v>
          </cell>
          <cell r="K429" t="str">
            <v>深圳</v>
          </cell>
        </row>
        <row r="429">
          <cell r="M429" t="str">
            <v>深圳市龙华区大浪街道横朗社区华繁路110号嘉安达大厦626A</v>
          </cell>
          <cell r="N429" t="str">
            <v>张晓凤</v>
          </cell>
          <cell r="O429" t="str">
            <v>丁艺</v>
          </cell>
          <cell r="P429" t="str">
            <v>徐莹莹</v>
          </cell>
          <cell r="Q429" t="str">
            <v>熊长生</v>
          </cell>
          <cell r="R429">
            <v>13717075829</v>
          </cell>
        </row>
        <row r="429">
          <cell r="U429" t="str">
            <v>深圳市舒适捷汽车租赁有限公司</v>
          </cell>
        </row>
        <row r="429">
          <cell r="W429" t="str">
            <v>LDP31B96XNG049244</v>
          </cell>
          <cell r="X429" t="str">
            <v>粤BDK9016</v>
          </cell>
          <cell r="Y429" t="str">
            <v>862052211201061</v>
          </cell>
          <cell r="Z429">
            <v>45099</v>
          </cell>
          <cell r="AA429">
            <v>45120</v>
          </cell>
          <cell r="AB429" t="str">
            <v>2023/07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44754</v>
          </cell>
          <cell r="AI429">
            <v>44755</v>
          </cell>
          <cell r="AJ429">
            <v>44758</v>
          </cell>
        </row>
        <row r="429">
          <cell r="AL429" t="str">
            <v>无首付款</v>
          </cell>
        </row>
        <row r="429">
          <cell r="AO429">
            <v>2980</v>
          </cell>
          <cell r="AP429">
            <v>44791</v>
          </cell>
          <cell r="AQ429">
            <v>44852</v>
          </cell>
          <cell r="AR429">
            <v>2</v>
          </cell>
          <cell r="AS429">
            <v>5960</v>
          </cell>
          <cell r="AT429">
            <v>2</v>
          </cell>
          <cell r="AU429">
            <v>5960</v>
          </cell>
          <cell r="AV429" t="str">
            <v>正常</v>
          </cell>
          <cell r="AW429">
            <v>0</v>
          </cell>
          <cell r="AX429">
            <v>0</v>
          </cell>
          <cell r="AY429">
            <v>18991.28</v>
          </cell>
        </row>
        <row r="429">
          <cell r="BA429">
            <v>32</v>
          </cell>
          <cell r="BB429">
            <v>246.5821875</v>
          </cell>
        </row>
        <row r="429"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15</v>
          </cell>
          <cell r="BJ429">
            <v>0</v>
          </cell>
          <cell r="BK429">
            <v>0</v>
          </cell>
          <cell r="BL429">
            <v>15</v>
          </cell>
          <cell r="BM429" t="str">
            <v>A(优质)</v>
          </cell>
        </row>
        <row r="429">
          <cell r="BO429" t="str">
            <v/>
          </cell>
          <cell r="BP429" t="str">
            <v/>
          </cell>
        </row>
        <row r="429">
          <cell r="BW429" t="str">
            <v/>
          </cell>
          <cell r="BX429">
            <v>44754</v>
          </cell>
          <cell r="BY429" t="str">
            <v/>
          </cell>
          <cell r="BZ429" t="str">
            <v/>
          </cell>
        </row>
        <row r="429">
          <cell r="CD429" t="str">
            <v>FET-FH-202206R0065</v>
          </cell>
          <cell r="CE429" t="str">
            <v>何棒</v>
          </cell>
          <cell r="CF429" t="str">
            <v>430381198808134679</v>
          </cell>
          <cell r="CG429">
            <v>17603049570</v>
          </cell>
          <cell r="CH429">
            <v>44768</v>
          </cell>
          <cell r="CI429">
            <v>44858</v>
          </cell>
        </row>
        <row r="430">
          <cell r="B430" t="str">
            <v>租赁</v>
          </cell>
        </row>
        <row r="430">
          <cell r="F430" t="str">
            <v>深圳龙之宏科技有限公司</v>
          </cell>
          <cell r="G430" t="str">
            <v>360121197311162914</v>
          </cell>
          <cell r="H430">
            <v>13717075829</v>
          </cell>
          <cell r="I430" t="str">
            <v>网约车以租代购方案</v>
          </cell>
          <cell r="J430" t="str">
            <v>风神E70/DFM7001G1F1BEV</v>
          </cell>
          <cell r="K430" t="str">
            <v>深圳</v>
          </cell>
        </row>
        <row r="430">
          <cell r="M430" t="str">
            <v>深圳市龙华区大浪街道横朗社区华繁路110号嘉安达大厦626A</v>
          </cell>
          <cell r="N430" t="str">
            <v>张晓凤</v>
          </cell>
          <cell r="O430" t="str">
            <v>丁艺</v>
          </cell>
          <cell r="P430" t="str">
            <v>徐莹莹</v>
          </cell>
          <cell r="Q430" t="str">
            <v>熊长生</v>
          </cell>
          <cell r="R430">
            <v>13717075829</v>
          </cell>
        </row>
        <row r="430">
          <cell r="U430" t="str">
            <v>深圳市舒适捷汽车租赁有限公司</v>
          </cell>
        </row>
        <row r="430">
          <cell r="W430" t="str">
            <v>LDP31B962NG049304</v>
          </cell>
          <cell r="X430" t="str">
            <v>粤BDG5965</v>
          </cell>
          <cell r="Y430" t="str">
            <v>862052211200909</v>
          </cell>
          <cell r="Z430">
            <v>45099</v>
          </cell>
          <cell r="AA430">
            <v>45120</v>
          </cell>
          <cell r="AB430" t="str">
            <v>2023/07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44754</v>
          </cell>
          <cell r="AI430">
            <v>44755</v>
          </cell>
          <cell r="AJ430">
            <v>44758</v>
          </cell>
        </row>
        <row r="430">
          <cell r="AL430" t="str">
            <v>无首付款</v>
          </cell>
        </row>
        <row r="430">
          <cell r="AO430">
            <v>2980</v>
          </cell>
          <cell r="AP430">
            <v>44791</v>
          </cell>
          <cell r="AQ430">
            <v>44852</v>
          </cell>
          <cell r="AR430">
            <v>2</v>
          </cell>
          <cell r="AS430">
            <v>5960</v>
          </cell>
          <cell r="AT430">
            <v>2</v>
          </cell>
          <cell r="AU430">
            <v>5960</v>
          </cell>
          <cell r="AV430" t="str">
            <v>正常</v>
          </cell>
          <cell r="AW430">
            <v>0</v>
          </cell>
          <cell r="AX430">
            <v>0</v>
          </cell>
          <cell r="AY430">
            <v>15104.24</v>
          </cell>
        </row>
        <row r="430">
          <cell r="BA430">
            <v>26</v>
          </cell>
          <cell r="BB430">
            <v>229.435384615385</v>
          </cell>
        </row>
        <row r="430">
          <cell r="BE430">
            <v>0</v>
          </cell>
          <cell r="BF430">
            <v>5</v>
          </cell>
          <cell r="BG430">
            <v>0</v>
          </cell>
          <cell r="BH430">
            <v>0</v>
          </cell>
          <cell r="BI430">
            <v>15</v>
          </cell>
          <cell r="BJ430">
            <v>0</v>
          </cell>
          <cell r="BK430">
            <v>0</v>
          </cell>
          <cell r="BL430">
            <v>20</v>
          </cell>
          <cell r="BM430" t="str">
            <v>A(优质)</v>
          </cell>
        </row>
        <row r="430">
          <cell r="BO430" t="str">
            <v/>
          </cell>
          <cell r="BP430" t="str">
            <v/>
          </cell>
        </row>
        <row r="430">
          <cell r="BW430" t="str">
            <v/>
          </cell>
          <cell r="BX430">
            <v>44754</v>
          </cell>
          <cell r="BY430" t="str">
            <v/>
          </cell>
          <cell r="BZ430" t="str">
            <v/>
          </cell>
        </row>
        <row r="430">
          <cell r="CD430" t="str">
            <v>FET-FH-202206R0065</v>
          </cell>
          <cell r="CE430" t="str">
            <v>代洪祥</v>
          </cell>
          <cell r="CF430" t="str">
            <v>532722197410240036</v>
          </cell>
          <cell r="CG430">
            <v>13923893877</v>
          </cell>
          <cell r="CH430">
            <v>44760</v>
          </cell>
          <cell r="CI430">
            <v>44850</v>
          </cell>
        </row>
        <row r="431">
          <cell r="B431" t="str">
            <v>租赁</v>
          </cell>
        </row>
        <row r="431">
          <cell r="F431" t="str">
            <v>深圳龙之宏科技有限公司</v>
          </cell>
          <cell r="G431" t="str">
            <v>360121197311162914</v>
          </cell>
          <cell r="H431">
            <v>13717075829</v>
          </cell>
          <cell r="I431" t="str">
            <v>网约车以租代购方案</v>
          </cell>
          <cell r="J431" t="str">
            <v>风神E70/DFM7001G1F1BEV</v>
          </cell>
          <cell r="K431" t="str">
            <v>深圳</v>
          </cell>
        </row>
        <row r="431">
          <cell r="M431" t="str">
            <v>深圳市龙华区大浪街道横朗社区华繁路110号嘉安达大厦626A</v>
          </cell>
          <cell r="N431" t="str">
            <v>张晓凤</v>
          </cell>
          <cell r="O431" t="str">
            <v>丁艺</v>
          </cell>
          <cell r="P431" t="str">
            <v>徐莹莹</v>
          </cell>
          <cell r="Q431" t="str">
            <v>熊长生</v>
          </cell>
          <cell r="R431">
            <v>13717075829</v>
          </cell>
        </row>
        <row r="431">
          <cell r="U431" t="str">
            <v>深圳市舒适捷汽车租赁有限公司</v>
          </cell>
        </row>
        <row r="431">
          <cell r="W431" t="str">
            <v>LDP31B967NG049296</v>
          </cell>
          <cell r="X431" t="str">
            <v>粤BDJ1562</v>
          </cell>
          <cell r="Y431" t="str">
            <v>862052211201224</v>
          </cell>
          <cell r="Z431">
            <v>45099</v>
          </cell>
          <cell r="AA431">
            <v>45120</v>
          </cell>
          <cell r="AB431" t="str">
            <v>2023/07</v>
          </cell>
          <cell r="AC431">
            <v>1</v>
          </cell>
          <cell r="AD431">
            <v>0</v>
          </cell>
          <cell r="AE431">
            <v>300</v>
          </cell>
          <cell r="AF431">
            <v>0</v>
          </cell>
          <cell r="AG431">
            <v>0</v>
          </cell>
          <cell r="AH431">
            <v>44754</v>
          </cell>
          <cell r="AI431">
            <v>44755</v>
          </cell>
          <cell r="AJ431">
            <v>44758</v>
          </cell>
        </row>
        <row r="431">
          <cell r="AL431" t="str">
            <v>无首付款</v>
          </cell>
        </row>
        <row r="431">
          <cell r="AO431">
            <v>2980</v>
          </cell>
          <cell r="AP431">
            <v>44791</v>
          </cell>
          <cell r="AQ431">
            <v>44852</v>
          </cell>
          <cell r="AR431">
            <v>2</v>
          </cell>
          <cell r="AS431">
            <v>5960</v>
          </cell>
          <cell r="AT431">
            <v>2</v>
          </cell>
          <cell r="AU431">
            <v>5960</v>
          </cell>
          <cell r="AV431" t="str">
            <v>正常</v>
          </cell>
          <cell r="AW431">
            <v>0</v>
          </cell>
          <cell r="AX431">
            <v>0</v>
          </cell>
          <cell r="AY431">
            <v>14978.78</v>
          </cell>
        </row>
        <row r="431">
          <cell r="BA431">
            <v>21</v>
          </cell>
          <cell r="BB431">
            <v>192.127142857143</v>
          </cell>
        </row>
        <row r="431">
          <cell r="BE431">
            <v>0</v>
          </cell>
          <cell r="BF431">
            <v>5</v>
          </cell>
          <cell r="BG431">
            <v>0</v>
          </cell>
          <cell r="BH431">
            <v>5</v>
          </cell>
          <cell r="BI431">
            <v>15</v>
          </cell>
          <cell r="BJ431">
            <v>0</v>
          </cell>
          <cell r="BK431">
            <v>0</v>
          </cell>
          <cell r="BL431">
            <v>25</v>
          </cell>
          <cell r="BM431" t="str">
            <v>A(优质)</v>
          </cell>
        </row>
        <row r="431">
          <cell r="BO431" t="str">
            <v/>
          </cell>
          <cell r="BP431" t="str">
            <v/>
          </cell>
        </row>
        <row r="431">
          <cell r="BW431" t="str">
            <v/>
          </cell>
          <cell r="BX431">
            <v>44754</v>
          </cell>
          <cell r="BY431" t="str">
            <v/>
          </cell>
          <cell r="BZ431" t="str">
            <v/>
          </cell>
        </row>
        <row r="431">
          <cell r="CD431" t="str">
            <v>FET-FH-202206R0065</v>
          </cell>
          <cell r="CE431" t="str">
            <v>杨浅</v>
          </cell>
          <cell r="CF431" t="str">
            <v>430703198204280803</v>
          </cell>
          <cell r="CG431">
            <v>18025491334</v>
          </cell>
          <cell r="CH431">
            <v>44762</v>
          </cell>
          <cell r="CI431">
            <v>45005</v>
          </cell>
        </row>
        <row r="432">
          <cell r="B432" t="str">
            <v>租赁</v>
          </cell>
        </row>
        <row r="432">
          <cell r="F432" t="str">
            <v>深圳龙之宏科技有限公司</v>
          </cell>
          <cell r="G432" t="str">
            <v>360121197311162914</v>
          </cell>
          <cell r="H432">
            <v>13717075829</v>
          </cell>
          <cell r="I432" t="str">
            <v>网约车以租代购方案</v>
          </cell>
          <cell r="J432" t="str">
            <v>风神E70/DFM7001G1F1BEV</v>
          </cell>
          <cell r="K432" t="str">
            <v>深圳</v>
          </cell>
        </row>
        <row r="432">
          <cell r="M432" t="str">
            <v>深圳市龙华区大浪街道横朗社区华繁路110号嘉安达大厦626A</v>
          </cell>
          <cell r="N432" t="str">
            <v>张晓凤</v>
          </cell>
          <cell r="O432" t="str">
            <v>丁艺</v>
          </cell>
          <cell r="P432" t="str">
            <v>徐莹莹</v>
          </cell>
          <cell r="Q432" t="str">
            <v>熊长生</v>
          </cell>
          <cell r="R432">
            <v>13717075829</v>
          </cell>
        </row>
        <row r="432">
          <cell r="U432" t="str">
            <v>深圳市舒适捷汽车租赁有限公司</v>
          </cell>
        </row>
        <row r="432">
          <cell r="W432" t="str">
            <v>LDP31B96XNG049227</v>
          </cell>
          <cell r="X432" t="str">
            <v>粤BDH3690</v>
          </cell>
          <cell r="Y432" t="str">
            <v>862052211201908</v>
          </cell>
          <cell r="Z432">
            <v>45099</v>
          </cell>
          <cell r="AA432">
            <v>45120</v>
          </cell>
          <cell r="AB432" t="str">
            <v>2023/07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44754</v>
          </cell>
          <cell r="AI432">
            <v>44755</v>
          </cell>
          <cell r="AJ432">
            <v>44758</v>
          </cell>
        </row>
        <row r="432">
          <cell r="AL432" t="str">
            <v>无首付款</v>
          </cell>
        </row>
        <row r="432">
          <cell r="AO432">
            <v>2980</v>
          </cell>
          <cell r="AP432">
            <v>44791</v>
          </cell>
          <cell r="AQ432">
            <v>44852</v>
          </cell>
          <cell r="AR432">
            <v>2</v>
          </cell>
          <cell r="AS432">
            <v>5960</v>
          </cell>
          <cell r="AT432">
            <v>2</v>
          </cell>
          <cell r="AU432">
            <v>5960</v>
          </cell>
          <cell r="AV432" t="str">
            <v>正常</v>
          </cell>
          <cell r="AW432">
            <v>0</v>
          </cell>
          <cell r="AX432">
            <v>0</v>
          </cell>
          <cell r="AY432">
            <v>16067.18</v>
          </cell>
        </row>
        <row r="432">
          <cell r="BA432">
            <v>33</v>
          </cell>
          <cell r="BB432">
            <v>190.148787878788</v>
          </cell>
        </row>
        <row r="432"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15</v>
          </cell>
          <cell r="BJ432">
            <v>0</v>
          </cell>
          <cell r="BK432">
            <v>0</v>
          </cell>
          <cell r="BL432">
            <v>15</v>
          </cell>
          <cell r="BM432" t="str">
            <v>A(优质)</v>
          </cell>
        </row>
        <row r="432">
          <cell r="BO432" t="str">
            <v/>
          </cell>
          <cell r="BP432" t="str">
            <v/>
          </cell>
        </row>
        <row r="432">
          <cell r="BW432" t="str">
            <v/>
          </cell>
          <cell r="BX432">
            <v>44754</v>
          </cell>
          <cell r="BY432" t="str">
            <v/>
          </cell>
          <cell r="BZ432" t="str">
            <v/>
          </cell>
        </row>
        <row r="432">
          <cell r="CD432" t="str">
            <v>FET-FH-202206R0065</v>
          </cell>
          <cell r="CE432" t="str">
            <v>许锐金</v>
          </cell>
          <cell r="CF432" t="str">
            <v>441621198503151411</v>
          </cell>
          <cell r="CG432">
            <v>13435337036</v>
          </cell>
          <cell r="CH432">
            <v>44760</v>
          </cell>
          <cell r="CI432">
            <v>44820</v>
          </cell>
        </row>
        <row r="433">
          <cell r="B433" t="str">
            <v>租赁</v>
          </cell>
        </row>
        <row r="433">
          <cell r="F433" t="str">
            <v>深圳龙之宏科技有限公司</v>
          </cell>
          <cell r="G433" t="str">
            <v>360121197311162914</v>
          </cell>
          <cell r="H433">
            <v>13717075829</v>
          </cell>
          <cell r="I433" t="str">
            <v>网约车以租代购方案</v>
          </cell>
          <cell r="J433" t="str">
            <v>风神E70/DFM7001G1F1BEV</v>
          </cell>
          <cell r="K433" t="str">
            <v>深圳</v>
          </cell>
        </row>
        <row r="433">
          <cell r="M433" t="str">
            <v>深圳市龙华区大浪街道横朗社区华繁路110号嘉安达大厦626A</v>
          </cell>
          <cell r="N433" t="str">
            <v>张晓凤</v>
          </cell>
          <cell r="O433" t="str">
            <v>丁艺</v>
          </cell>
          <cell r="P433" t="str">
            <v>徐莹莹</v>
          </cell>
          <cell r="Q433" t="str">
            <v>熊长生</v>
          </cell>
          <cell r="R433">
            <v>13717075829</v>
          </cell>
        </row>
        <row r="433">
          <cell r="U433" t="str">
            <v>深圳市舒适捷汽车租赁有限公司</v>
          </cell>
        </row>
        <row r="433">
          <cell r="W433" t="str">
            <v>LDP31B961NG049262</v>
          </cell>
          <cell r="X433" t="str">
            <v>粤BDX8293</v>
          </cell>
          <cell r="Y433" t="str">
            <v>862052211201053</v>
          </cell>
          <cell r="Z433">
            <v>45099</v>
          </cell>
          <cell r="AA433">
            <v>45120</v>
          </cell>
          <cell r="AB433" t="str">
            <v>2023/07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44754</v>
          </cell>
          <cell r="AI433">
            <v>44755</v>
          </cell>
          <cell r="AJ433">
            <v>44758</v>
          </cell>
        </row>
        <row r="433">
          <cell r="AL433" t="str">
            <v>无首付款</v>
          </cell>
        </row>
        <row r="433">
          <cell r="AO433">
            <v>2980</v>
          </cell>
          <cell r="AP433">
            <v>44791</v>
          </cell>
          <cell r="AQ433">
            <v>44852</v>
          </cell>
          <cell r="AR433">
            <v>2</v>
          </cell>
          <cell r="AS433">
            <v>5960</v>
          </cell>
          <cell r="AT433">
            <v>2</v>
          </cell>
          <cell r="AU433">
            <v>5960</v>
          </cell>
          <cell r="AV433" t="str">
            <v>正常</v>
          </cell>
          <cell r="AW433">
            <v>0</v>
          </cell>
          <cell r="AX433">
            <v>0</v>
          </cell>
          <cell r="AY433">
            <v>9583.22</v>
          </cell>
        </row>
        <row r="433">
          <cell r="BA433">
            <v>33</v>
          </cell>
          <cell r="BB433">
            <v>127.607878787879</v>
          </cell>
        </row>
        <row r="433"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15</v>
          </cell>
          <cell r="BJ433">
            <v>0</v>
          </cell>
          <cell r="BK433">
            <v>0</v>
          </cell>
          <cell r="BL433">
            <v>15</v>
          </cell>
          <cell r="BM433" t="str">
            <v>A(优质)</v>
          </cell>
        </row>
        <row r="433">
          <cell r="BO433" t="str">
            <v/>
          </cell>
          <cell r="BP433" t="str">
            <v/>
          </cell>
        </row>
        <row r="433">
          <cell r="BW433" t="str">
            <v/>
          </cell>
          <cell r="BX433">
            <v>44754</v>
          </cell>
          <cell r="BY433" t="str">
            <v/>
          </cell>
          <cell r="BZ433" t="str">
            <v/>
          </cell>
        </row>
        <row r="433">
          <cell r="CD433" t="str">
            <v>FET-FH-202206R0065</v>
          </cell>
          <cell r="CE433" t="str">
            <v>唐瑞</v>
          </cell>
          <cell r="CF433" t="str">
            <v>431225198811250616</v>
          </cell>
          <cell r="CG433">
            <v>17769221018</v>
          </cell>
          <cell r="CH433">
            <v>44762</v>
          </cell>
          <cell r="CI433">
            <v>44852</v>
          </cell>
        </row>
        <row r="434">
          <cell r="B434" t="str">
            <v>租赁</v>
          </cell>
        </row>
        <row r="434">
          <cell r="F434" t="str">
            <v>深圳龙之宏科技有限公司</v>
          </cell>
          <cell r="G434" t="str">
            <v>360121197311162914</v>
          </cell>
          <cell r="H434">
            <v>13717075829</v>
          </cell>
          <cell r="I434" t="str">
            <v>网约车以租代购方案</v>
          </cell>
          <cell r="J434" t="str">
            <v>风神E70/DFM7001G1F1BEV</v>
          </cell>
          <cell r="K434" t="str">
            <v>深圳</v>
          </cell>
        </row>
        <row r="434">
          <cell r="M434" t="str">
            <v>深圳市龙华区大浪街道横朗社区华繁路110号嘉安达大厦626A</v>
          </cell>
          <cell r="N434" t="str">
            <v>张晓凤</v>
          </cell>
          <cell r="O434" t="str">
            <v>丁艺</v>
          </cell>
          <cell r="P434" t="str">
            <v>徐莹莹</v>
          </cell>
          <cell r="Q434" t="str">
            <v>熊长生</v>
          </cell>
          <cell r="R434">
            <v>13717075829</v>
          </cell>
        </row>
        <row r="434">
          <cell r="U434" t="str">
            <v>深圳市舒适捷汽车租赁有限公司</v>
          </cell>
        </row>
        <row r="434">
          <cell r="W434" t="str">
            <v>LDP31B963NG049294</v>
          </cell>
          <cell r="X434" t="str">
            <v>粤BDX2692</v>
          </cell>
          <cell r="Y434" t="str">
            <v>862052211201182</v>
          </cell>
          <cell r="Z434">
            <v>45099</v>
          </cell>
          <cell r="AA434">
            <v>45120</v>
          </cell>
          <cell r="AB434" t="str">
            <v>2023/07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44754</v>
          </cell>
          <cell r="AI434">
            <v>44755</v>
          </cell>
          <cell r="AJ434">
            <v>44758</v>
          </cell>
        </row>
        <row r="434">
          <cell r="AL434" t="str">
            <v>无首付款</v>
          </cell>
        </row>
        <row r="434">
          <cell r="AO434">
            <v>2980</v>
          </cell>
          <cell r="AP434">
            <v>44791</v>
          </cell>
          <cell r="AQ434">
            <v>44852</v>
          </cell>
          <cell r="AR434">
            <v>2</v>
          </cell>
          <cell r="AS434">
            <v>5960</v>
          </cell>
          <cell r="AT434">
            <v>2</v>
          </cell>
          <cell r="AU434">
            <v>5960</v>
          </cell>
          <cell r="AV434" t="str">
            <v>正常</v>
          </cell>
          <cell r="AW434">
            <v>0</v>
          </cell>
          <cell r="AX434">
            <v>0</v>
          </cell>
          <cell r="AY434">
            <v>18136.02</v>
          </cell>
        </row>
        <row r="434">
          <cell r="BA434">
            <v>30</v>
          </cell>
          <cell r="BB434">
            <v>250.509666666667</v>
          </cell>
        </row>
        <row r="434"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15</v>
          </cell>
          <cell r="BJ434">
            <v>0</v>
          </cell>
          <cell r="BK434">
            <v>0</v>
          </cell>
          <cell r="BL434">
            <v>15</v>
          </cell>
          <cell r="BM434" t="str">
            <v>A(优质)</v>
          </cell>
        </row>
        <row r="434">
          <cell r="BO434" t="str">
            <v/>
          </cell>
          <cell r="BP434" t="str">
            <v/>
          </cell>
        </row>
        <row r="434">
          <cell r="BW434" t="str">
            <v/>
          </cell>
          <cell r="BX434">
            <v>44754</v>
          </cell>
          <cell r="BY434" t="str">
            <v/>
          </cell>
          <cell r="BZ434" t="str">
            <v/>
          </cell>
        </row>
        <row r="434">
          <cell r="CD434" t="str">
            <v>FET-FH-202206R0065</v>
          </cell>
          <cell r="CE434" t="str">
            <v>袁代均</v>
          </cell>
          <cell r="CF434" t="str">
            <v>420803196804157010</v>
          </cell>
          <cell r="CG434">
            <v>18529598350</v>
          </cell>
          <cell r="CH434">
            <v>44762</v>
          </cell>
          <cell r="CI434">
            <v>45005</v>
          </cell>
        </row>
        <row r="435">
          <cell r="B435" t="str">
            <v>租赁</v>
          </cell>
        </row>
        <row r="435">
          <cell r="F435" t="str">
            <v>八零九零（深圳）汽车服务有限公司</v>
          </cell>
          <cell r="G435" t="str">
            <v>445221199212031694</v>
          </cell>
          <cell r="H435">
            <v>15814445494</v>
          </cell>
          <cell r="I435" t="str">
            <v>网约车以租代购方案</v>
          </cell>
          <cell r="J435" t="str">
            <v>风神E70/DFM7001G1F1BEV</v>
          </cell>
          <cell r="K435" t="str">
            <v>深圳</v>
          </cell>
        </row>
        <row r="435">
          <cell r="M435" t="str">
            <v>深圳市福田区福田街道福安社区民田路171号新华保险大厦26层2603A12</v>
          </cell>
          <cell r="N435" t="str">
            <v>向丽丽</v>
          </cell>
          <cell r="O435" t="str">
            <v>丁艺</v>
          </cell>
          <cell r="P435" t="str">
            <v>徐莹莹</v>
          </cell>
          <cell r="Q435" t="str">
            <v>肖红菱</v>
          </cell>
          <cell r="R435">
            <v>13534137841</v>
          </cell>
          <cell r="S435" t="str">
            <v>林庆文</v>
          </cell>
          <cell r="T435">
            <v>15814445494</v>
          </cell>
          <cell r="U435" t="str">
            <v>深圳市舒适捷汽车租赁有限公司</v>
          </cell>
        </row>
        <row r="435">
          <cell r="W435" t="str">
            <v>LDP31B960NG048880</v>
          </cell>
          <cell r="X435" t="str">
            <v>粤BAJ5043</v>
          </cell>
          <cell r="Y435" t="str">
            <v>862052211201936</v>
          </cell>
          <cell r="Z435">
            <v>45114</v>
          </cell>
          <cell r="AA435">
            <v>45122</v>
          </cell>
          <cell r="AB435" t="str">
            <v>2023/07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44758</v>
          </cell>
          <cell r="AI435">
            <v>44759</v>
          </cell>
          <cell r="AJ435">
            <v>44760</v>
          </cell>
        </row>
        <row r="435">
          <cell r="AL435">
            <v>9000</v>
          </cell>
          <cell r="AM435">
            <v>44800</v>
          </cell>
          <cell r="AN435" t="str">
            <v>连总私账</v>
          </cell>
          <cell r="AO435">
            <v>2980</v>
          </cell>
          <cell r="AP435">
            <v>44791</v>
          </cell>
          <cell r="AQ435">
            <v>44852</v>
          </cell>
          <cell r="AR435">
            <v>2</v>
          </cell>
          <cell r="AS435">
            <v>5960</v>
          </cell>
          <cell r="AT435">
            <v>2</v>
          </cell>
          <cell r="AU435">
            <v>5960</v>
          </cell>
          <cell r="AV435" t="str">
            <v>正常</v>
          </cell>
          <cell r="AW435">
            <v>0</v>
          </cell>
          <cell r="AX435">
            <v>0</v>
          </cell>
          <cell r="AY435">
            <v>14994.37</v>
          </cell>
        </row>
        <row r="435">
          <cell r="BA435">
            <v>31</v>
          </cell>
          <cell r="BB435">
            <v>213.663870967742</v>
          </cell>
        </row>
        <row r="435"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15</v>
          </cell>
          <cell r="BJ435">
            <v>0</v>
          </cell>
          <cell r="BK435">
            <v>0</v>
          </cell>
          <cell r="BL435">
            <v>15</v>
          </cell>
          <cell r="BM435" t="str">
            <v>A(优质)</v>
          </cell>
        </row>
        <row r="435">
          <cell r="BO435" t="str">
            <v/>
          </cell>
          <cell r="BP435" t="str">
            <v/>
          </cell>
        </row>
        <row r="435">
          <cell r="BW435" t="str">
            <v/>
          </cell>
          <cell r="BX435">
            <v>44758</v>
          </cell>
          <cell r="BY435" t="str">
            <v/>
          </cell>
          <cell r="BZ435" t="str">
            <v/>
          </cell>
        </row>
        <row r="435">
          <cell r="CD435" t="str">
            <v>FET-FH-202207R0017</v>
          </cell>
          <cell r="CE435" t="str">
            <v>曾维青</v>
          </cell>
          <cell r="CF435" t="str">
            <v>142727198004290357</v>
          </cell>
          <cell r="CG435">
            <v>19926692431</v>
          </cell>
          <cell r="CH435">
            <v>44760</v>
          </cell>
          <cell r="CI435">
            <v>46221</v>
          </cell>
        </row>
        <row r="436">
          <cell r="B436" t="str">
            <v>租赁</v>
          </cell>
        </row>
        <row r="436">
          <cell r="F436" t="str">
            <v>深圳任我行出行服务有限公司</v>
          </cell>
          <cell r="G436" t="str">
            <v>441226198710190915</v>
          </cell>
          <cell r="H436">
            <v>13632713274</v>
          </cell>
          <cell r="I436" t="str">
            <v>网约车以租代购方案</v>
          </cell>
          <cell r="J436" t="str">
            <v>风神E70/DFM7001G1F1BEV</v>
          </cell>
          <cell r="K436" t="str">
            <v>深圳</v>
          </cell>
        </row>
        <row r="436">
          <cell r="M436" t="str">
            <v>深圳市光明区公明街道公明社区红花路25小区12栋101</v>
          </cell>
          <cell r="N436" t="str">
            <v>张晓凤</v>
          </cell>
          <cell r="O436" t="str">
            <v>丁艺</v>
          </cell>
          <cell r="P436" t="str">
            <v>徐莹莹</v>
          </cell>
          <cell r="Q436" t="str">
            <v>陈权</v>
          </cell>
          <cell r="R436">
            <v>13632713374</v>
          </cell>
        </row>
        <row r="436">
          <cell r="U436" t="str">
            <v>深圳市舒适捷汽车租赁有限公司</v>
          </cell>
        </row>
        <row r="436">
          <cell r="W436" t="str">
            <v>LDP31B961NG048869</v>
          </cell>
          <cell r="X436" t="str">
            <v>粤BDQ4339</v>
          </cell>
          <cell r="Y436" t="str">
            <v>862052211201997</v>
          </cell>
          <cell r="Z436">
            <v>45114</v>
          </cell>
          <cell r="AA436">
            <v>45122</v>
          </cell>
          <cell r="AB436" t="str">
            <v>2023/07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44758</v>
          </cell>
          <cell r="AI436">
            <v>44759</v>
          </cell>
          <cell r="AJ436">
            <v>44758</v>
          </cell>
        </row>
        <row r="436">
          <cell r="AL436">
            <v>9000</v>
          </cell>
          <cell r="AM436">
            <v>44800</v>
          </cell>
          <cell r="AN436" t="str">
            <v>连总私账</v>
          </cell>
          <cell r="AO436">
            <v>2980</v>
          </cell>
          <cell r="AP436">
            <v>44791</v>
          </cell>
          <cell r="AQ436">
            <v>44852</v>
          </cell>
          <cell r="AR436">
            <v>2</v>
          </cell>
          <cell r="AS436">
            <v>5960</v>
          </cell>
          <cell r="AT436">
            <v>2</v>
          </cell>
          <cell r="AU436">
            <v>5960</v>
          </cell>
          <cell r="AV436" t="str">
            <v>正常</v>
          </cell>
          <cell r="AW436">
            <v>0</v>
          </cell>
          <cell r="AX436">
            <v>0</v>
          </cell>
          <cell r="AY436">
            <v>23397.99</v>
          </cell>
        </row>
        <row r="436">
          <cell r="BA436">
            <v>26</v>
          </cell>
          <cell r="BB436">
            <v>330.563076923077</v>
          </cell>
        </row>
        <row r="436">
          <cell r="BE436">
            <v>5</v>
          </cell>
          <cell r="BF436">
            <v>5</v>
          </cell>
          <cell r="BG436">
            <v>0</v>
          </cell>
          <cell r="BH436">
            <v>0</v>
          </cell>
          <cell r="BI436">
            <v>15</v>
          </cell>
          <cell r="BJ436">
            <v>0</v>
          </cell>
          <cell r="BK436">
            <v>0</v>
          </cell>
          <cell r="BL436">
            <v>25</v>
          </cell>
          <cell r="BM436" t="str">
            <v>A(优质)</v>
          </cell>
        </row>
        <row r="436">
          <cell r="BO436" t="str">
            <v/>
          </cell>
          <cell r="BP436" t="str">
            <v/>
          </cell>
        </row>
        <row r="436">
          <cell r="BW436" t="str">
            <v/>
          </cell>
          <cell r="BX436">
            <v>44758</v>
          </cell>
          <cell r="BY436" t="str">
            <v/>
          </cell>
          <cell r="BZ436" t="str">
            <v/>
          </cell>
        </row>
        <row r="436">
          <cell r="CD436" t="str">
            <v>FET-FH-202207R0016</v>
          </cell>
          <cell r="CE436" t="str">
            <v>谭仁山  </v>
          </cell>
          <cell r="CF436" t="str">
            <v>522226198706246438
</v>
          </cell>
          <cell r="CG436">
            <v>15860757989</v>
          </cell>
          <cell r="CH436">
            <v>44759</v>
          </cell>
          <cell r="CI436">
            <v>45001</v>
          </cell>
        </row>
        <row r="437">
          <cell r="B437" t="str">
            <v>租赁</v>
          </cell>
        </row>
        <row r="437">
          <cell r="F437" t="str">
            <v>深圳任我行出行服务有限公司</v>
          </cell>
          <cell r="G437" t="str">
            <v>441226198710190915</v>
          </cell>
          <cell r="H437">
            <v>13632713274</v>
          </cell>
          <cell r="I437" t="str">
            <v>网约车以租代购方案</v>
          </cell>
          <cell r="J437" t="str">
            <v>风神E70/DFM7001G1F1BEV</v>
          </cell>
          <cell r="K437" t="str">
            <v>深圳</v>
          </cell>
        </row>
        <row r="437">
          <cell r="M437" t="str">
            <v>深圳市光明区公明街道公明社区红花路25小区12栋101</v>
          </cell>
          <cell r="N437" t="str">
            <v>张晓凤</v>
          </cell>
          <cell r="O437" t="str">
            <v>丁艺</v>
          </cell>
          <cell r="P437" t="str">
            <v>徐莹莹</v>
          </cell>
          <cell r="Q437" t="str">
            <v>陈权</v>
          </cell>
          <cell r="R437">
            <v>13632713374</v>
          </cell>
        </row>
        <row r="437">
          <cell r="U437" t="str">
            <v>深圳市舒适捷汽车租赁有限公司</v>
          </cell>
        </row>
        <row r="437">
          <cell r="W437" t="str">
            <v>LDP31B965NG048857</v>
          </cell>
          <cell r="X437" t="str">
            <v>粤BDA8914</v>
          </cell>
          <cell r="Y437" t="str">
            <v>862052211201314</v>
          </cell>
          <cell r="Z437">
            <v>45114</v>
          </cell>
          <cell r="AA437">
            <v>45122</v>
          </cell>
          <cell r="AB437" t="str">
            <v>2023/07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44758</v>
          </cell>
          <cell r="AI437">
            <v>44759</v>
          </cell>
          <cell r="AJ437">
            <v>44758</v>
          </cell>
        </row>
        <row r="437">
          <cell r="AL437">
            <v>9000</v>
          </cell>
          <cell r="AM437">
            <v>44800</v>
          </cell>
          <cell r="AN437" t="str">
            <v>连总私账</v>
          </cell>
          <cell r="AO437">
            <v>2980</v>
          </cell>
          <cell r="AP437">
            <v>44791</v>
          </cell>
          <cell r="AQ437">
            <v>44852</v>
          </cell>
          <cell r="AR437">
            <v>2</v>
          </cell>
          <cell r="AS437">
            <v>5960</v>
          </cell>
          <cell r="AT437">
            <v>2</v>
          </cell>
          <cell r="AU437">
            <v>5960</v>
          </cell>
          <cell r="AV437" t="str">
            <v>正常</v>
          </cell>
          <cell r="AW437">
            <v>0</v>
          </cell>
          <cell r="AX437">
            <v>0</v>
          </cell>
          <cell r="AY437">
            <v>10409.61</v>
          </cell>
        </row>
        <row r="437">
          <cell r="BA437">
            <v>27</v>
          </cell>
          <cell r="BB437">
            <v>124.700740740741</v>
          </cell>
        </row>
        <row r="437">
          <cell r="BE437">
            <v>5</v>
          </cell>
          <cell r="BF437">
            <v>5</v>
          </cell>
          <cell r="BG437">
            <v>0</v>
          </cell>
          <cell r="BH437">
            <v>0</v>
          </cell>
          <cell r="BI437">
            <v>15</v>
          </cell>
          <cell r="BJ437">
            <v>0</v>
          </cell>
          <cell r="BK437">
            <v>0</v>
          </cell>
          <cell r="BL437">
            <v>25</v>
          </cell>
          <cell r="BM437" t="str">
            <v>A(优质)</v>
          </cell>
        </row>
        <row r="437">
          <cell r="BO437" t="str">
            <v/>
          </cell>
          <cell r="BP437" t="str">
            <v/>
          </cell>
        </row>
        <row r="437">
          <cell r="BW437" t="str">
            <v/>
          </cell>
          <cell r="BX437">
            <v>44758</v>
          </cell>
          <cell r="BY437" t="str">
            <v/>
          </cell>
          <cell r="BZ437" t="str">
            <v/>
          </cell>
        </row>
        <row r="437">
          <cell r="CD437" t="str">
            <v>FET-FH-202207R0020</v>
          </cell>
          <cell r="CE437" t="str">
            <v>李冲</v>
          </cell>
          <cell r="CF437" t="str">
            <v>421023198706156657</v>
          </cell>
          <cell r="CG437">
            <v>13360073639</v>
          </cell>
          <cell r="CH437">
            <v>44759</v>
          </cell>
          <cell r="CI437">
            <v>45001</v>
          </cell>
        </row>
        <row r="438">
          <cell r="B438" t="str">
            <v>租赁</v>
          </cell>
        </row>
        <row r="438">
          <cell r="F438" t="str">
            <v>深圳任我行出行服务有限公司</v>
          </cell>
          <cell r="G438" t="str">
            <v>441226198710190915</v>
          </cell>
          <cell r="H438">
            <v>13632713274</v>
          </cell>
          <cell r="I438" t="str">
            <v>网约车以租代购方案</v>
          </cell>
          <cell r="J438" t="str">
            <v>风神E70/DFM7001G1F1BEV</v>
          </cell>
          <cell r="K438" t="str">
            <v>深圳</v>
          </cell>
        </row>
        <row r="438">
          <cell r="M438" t="str">
            <v>深圳市光明区公明街道公明社区红花路25小区12栋101</v>
          </cell>
          <cell r="N438" t="str">
            <v>张晓凤</v>
          </cell>
          <cell r="O438" t="str">
            <v>丁艺</v>
          </cell>
          <cell r="P438" t="str">
            <v>徐莹莹</v>
          </cell>
          <cell r="Q438" t="str">
            <v>陈权</v>
          </cell>
          <cell r="R438">
            <v>13632713374</v>
          </cell>
        </row>
        <row r="438">
          <cell r="U438" t="str">
            <v>深圳市舒适捷汽车租赁有限公司</v>
          </cell>
        </row>
        <row r="438">
          <cell r="W438" t="str">
            <v>LDP31B965NG048874</v>
          </cell>
          <cell r="X438" t="str">
            <v>粤BD95084</v>
          </cell>
          <cell r="Y438" t="str">
            <v>862052211201927</v>
          </cell>
          <cell r="Z438">
            <v>45114</v>
          </cell>
          <cell r="AA438">
            <v>45122</v>
          </cell>
          <cell r="AB438" t="str">
            <v>2023/07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44758</v>
          </cell>
          <cell r="AI438">
            <v>44759</v>
          </cell>
          <cell r="AJ438">
            <v>44758</v>
          </cell>
        </row>
        <row r="438">
          <cell r="AL438">
            <v>9000</v>
          </cell>
          <cell r="AM438">
            <v>44800</v>
          </cell>
          <cell r="AN438" t="str">
            <v>连总私账</v>
          </cell>
          <cell r="AO438">
            <v>2980</v>
          </cell>
          <cell r="AP438">
            <v>44791</v>
          </cell>
          <cell r="AQ438">
            <v>44852</v>
          </cell>
          <cell r="AR438">
            <v>2</v>
          </cell>
          <cell r="AS438">
            <v>5960</v>
          </cell>
          <cell r="AT438">
            <v>2</v>
          </cell>
          <cell r="AU438">
            <v>5960</v>
          </cell>
          <cell r="AV438" t="str">
            <v>正常</v>
          </cell>
          <cell r="AW438">
            <v>0</v>
          </cell>
          <cell r="AX438">
            <v>0</v>
          </cell>
          <cell r="AY438">
            <v>17531.36</v>
          </cell>
        </row>
        <row r="438">
          <cell r="BA438">
            <v>33</v>
          </cell>
          <cell r="BB438">
            <v>205.610303030303</v>
          </cell>
        </row>
        <row r="438">
          <cell r="BE438">
            <v>5</v>
          </cell>
          <cell r="BF438">
            <v>0</v>
          </cell>
          <cell r="BG438">
            <v>0</v>
          </cell>
          <cell r="BH438">
            <v>0</v>
          </cell>
          <cell r="BI438">
            <v>15</v>
          </cell>
          <cell r="BJ438">
            <v>0</v>
          </cell>
          <cell r="BK438">
            <v>0</v>
          </cell>
          <cell r="BL438">
            <v>20</v>
          </cell>
          <cell r="BM438" t="str">
            <v>A(优质)</v>
          </cell>
        </row>
        <row r="438">
          <cell r="BO438" t="str">
            <v/>
          </cell>
          <cell r="BP438" t="str">
            <v/>
          </cell>
        </row>
        <row r="438">
          <cell r="BW438" t="str">
            <v/>
          </cell>
          <cell r="BX438">
            <v>44758</v>
          </cell>
          <cell r="BY438" t="str">
            <v/>
          </cell>
          <cell r="BZ438" t="str">
            <v/>
          </cell>
        </row>
        <row r="438">
          <cell r="CD438" t="str">
            <v>FET-FH-202207R0020</v>
          </cell>
          <cell r="CE438" t="str">
            <v>赵威风</v>
          </cell>
          <cell r="CF438" t="str">
            <v>412828199807212418</v>
          </cell>
          <cell r="CG438">
            <v>18272929873</v>
          </cell>
          <cell r="CH438">
            <v>44759</v>
          </cell>
          <cell r="CI438">
            <v>45123</v>
          </cell>
        </row>
        <row r="439">
          <cell r="B439" t="str">
            <v>租赁</v>
          </cell>
        </row>
        <row r="439">
          <cell r="F439" t="str">
            <v>深圳市车聚汇汽车服务有限公司</v>
          </cell>
          <cell r="G439" t="str">
            <v>440923200012235432</v>
          </cell>
          <cell r="H439">
            <v>18588233287</v>
          </cell>
          <cell r="I439" t="str">
            <v>网约车以租代购方案</v>
          </cell>
          <cell r="J439" t="str">
            <v>风神E70/DFM7001G1F1BEV</v>
          </cell>
          <cell r="K439" t="str">
            <v>深圳</v>
          </cell>
        </row>
        <row r="439">
          <cell r="M439" t="str">
            <v>深圳市龙岗区坂田街道中海日辉台一栋109</v>
          </cell>
          <cell r="N439" t="str">
            <v>李芳</v>
          </cell>
          <cell r="O439" t="str">
            <v>丁艺</v>
          </cell>
          <cell r="P439" t="str">
            <v>徐莹莹</v>
          </cell>
          <cell r="Q439" t="str">
            <v>陈佰欢</v>
          </cell>
          <cell r="R439">
            <v>18588233287</v>
          </cell>
        </row>
        <row r="439">
          <cell r="U439" t="str">
            <v>深圳市舒适捷汽车租赁有限公司</v>
          </cell>
        </row>
        <row r="439">
          <cell r="W439" t="str">
            <v>LDP31B964NG048901</v>
          </cell>
          <cell r="X439" t="str">
            <v>粤BDE5493</v>
          </cell>
          <cell r="Y439" t="str">
            <v>862052211201308</v>
          </cell>
          <cell r="Z439">
            <v>45114</v>
          </cell>
          <cell r="AA439">
            <v>45122</v>
          </cell>
          <cell r="AB439" t="str">
            <v>2023/07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44758</v>
          </cell>
          <cell r="AI439">
            <v>44759</v>
          </cell>
          <cell r="AJ439">
            <v>44760</v>
          </cell>
        </row>
        <row r="439">
          <cell r="AL439">
            <v>9000</v>
          </cell>
          <cell r="AM439">
            <v>44800</v>
          </cell>
          <cell r="AN439" t="str">
            <v>连总私账</v>
          </cell>
          <cell r="AO439">
            <v>2980</v>
          </cell>
          <cell r="AP439">
            <v>44791</v>
          </cell>
          <cell r="AQ439">
            <v>44852</v>
          </cell>
          <cell r="AR439">
            <v>2</v>
          </cell>
          <cell r="AS439">
            <v>5960</v>
          </cell>
          <cell r="AT439">
            <v>2</v>
          </cell>
          <cell r="AU439">
            <v>5960</v>
          </cell>
          <cell r="AV439" t="str">
            <v>正常</v>
          </cell>
          <cell r="AW439">
            <v>0</v>
          </cell>
          <cell r="AX439">
            <v>0</v>
          </cell>
          <cell r="AY439">
            <v>17079.17</v>
          </cell>
        </row>
        <row r="439">
          <cell r="BA439">
            <v>33</v>
          </cell>
          <cell r="BB439">
            <v>176.730606060606</v>
          </cell>
        </row>
        <row r="439"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15</v>
          </cell>
          <cell r="BJ439">
            <v>0</v>
          </cell>
          <cell r="BK439">
            <v>0</v>
          </cell>
          <cell r="BL439">
            <v>15</v>
          </cell>
          <cell r="BM439" t="str">
            <v>A(优质)</v>
          </cell>
        </row>
        <row r="439">
          <cell r="BO439" t="str">
            <v/>
          </cell>
          <cell r="BP439" t="str">
            <v/>
          </cell>
        </row>
        <row r="439">
          <cell r="BW439" t="str">
            <v/>
          </cell>
          <cell r="BX439">
            <v>44758</v>
          </cell>
          <cell r="BY439" t="str">
            <v/>
          </cell>
          <cell r="BZ439" t="str">
            <v/>
          </cell>
        </row>
        <row r="439">
          <cell r="CD439" t="str">
            <v>FET-FH-202207R0022</v>
          </cell>
          <cell r="CE439" t="str">
            <v>陈文龙</v>
          </cell>
          <cell r="CF439" t="str">
            <v>440602198208171831</v>
          </cell>
          <cell r="CG439">
            <v>18598001890</v>
          </cell>
          <cell r="CH439">
            <v>44760</v>
          </cell>
          <cell r="CI439">
            <v>44851</v>
          </cell>
        </row>
        <row r="440">
          <cell r="B440" t="str">
            <v>租赁</v>
          </cell>
        </row>
        <row r="440">
          <cell r="F440" t="str">
            <v>深圳龙之宏科技有限公司</v>
          </cell>
          <cell r="G440" t="str">
            <v>360121197311162914</v>
          </cell>
          <cell r="H440">
            <v>13717075829</v>
          </cell>
          <cell r="I440" t="str">
            <v>网约车以租代购方案</v>
          </cell>
          <cell r="J440" t="str">
            <v>风神E70/DFM7001G1F1BEV</v>
          </cell>
          <cell r="K440" t="str">
            <v>深圳</v>
          </cell>
        </row>
        <row r="440">
          <cell r="M440" t="str">
            <v>深圳市龙华区大浪街道横朗社区华繁路110号嘉安达大厦626A</v>
          </cell>
          <cell r="N440" t="str">
            <v>张晓凤</v>
          </cell>
          <cell r="O440" t="str">
            <v>丁艺</v>
          </cell>
          <cell r="P440" t="str">
            <v>徐莹莹</v>
          </cell>
          <cell r="Q440" t="str">
            <v>熊长生</v>
          </cell>
          <cell r="R440">
            <v>13717075829</v>
          </cell>
        </row>
        <row r="440">
          <cell r="U440" t="str">
            <v>深圳市舒适捷汽车租赁有限公司</v>
          </cell>
        </row>
        <row r="440">
          <cell r="W440" t="str">
            <v>LDP31B962NG049285</v>
          </cell>
          <cell r="X440" t="str">
            <v>粤BDP9594</v>
          </cell>
          <cell r="Y440" t="str">
            <v>862052211201289</v>
          </cell>
          <cell r="Z440">
            <v>45114</v>
          </cell>
          <cell r="AA440">
            <v>45122</v>
          </cell>
          <cell r="AB440" t="str">
            <v>2023/07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44758</v>
          </cell>
          <cell r="AI440">
            <v>44759</v>
          </cell>
          <cell r="AJ440">
            <v>44758</v>
          </cell>
        </row>
        <row r="440">
          <cell r="AL440" t="str">
            <v>无首付款</v>
          </cell>
        </row>
        <row r="440">
          <cell r="AO440">
            <v>2980</v>
          </cell>
          <cell r="AP440">
            <v>44791</v>
          </cell>
          <cell r="AQ440">
            <v>44852</v>
          </cell>
          <cell r="AR440">
            <v>2</v>
          </cell>
          <cell r="AS440">
            <v>5960</v>
          </cell>
          <cell r="AT440">
            <v>2</v>
          </cell>
          <cell r="AU440">
            <v>5960</v>
          </cell>
          <cell r="AV440" t="str">
            <v>正常</v>
          </cell>
          <cell r="AW440">
            <v>0</v>
          </cell>
          <cell r="AX440">
            <v>0</v>
          </cell>
          <cell r="AY440">
            <v>22422.93</v>
          </cell>
        </row>
        <row r="440">
          <cell r="BA440">
            <v>32</v>
          </cell>
          <cell r="BB440">
            <v>286.5184375</v>
          </cell>
        </row>
        <row r="440"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15</v>
          </cell>
          <cell r="BJ440">
            <v>0</v>
          </cell>
          <cell r="BK440">
            <v>0</v>
          </cell>
          <cell r="BL440">
            <v>15</v>
          </cell>
          <cell r="BM440" t="str">
            <v>A(优质)</v>
          </cell>
        </row>
        <row r="440">
          <cell r="BO440" t="str">
            <v/>
          </cell>
          <cell r="BP440" t="str">
            <v/>
          </cell>
        </row>
        <row r="440">
          <cell r="BW440" t="str">
            <v/>
          </cell>
          <cell r="BX440">
            <v>44758</v>
          </cell>
          <cell r="BY440" t="str">
            <v/>
          </cell>
          <cell r="BZ440" t="str">
            <v/>
          </cell>
        </row>
        <row r="440">
          <cell r="CD440" t="str">
            <v>FET-FH-202207R0023</v>
          </cell>
          <cell r="CE440" t="str">
            <v>范建清</v>
          </cell>
          <cell r="CF440" t="str">
            <v>431121198503103015</v>
          </cell>
          <cell r="CG440">
            <v>15226329109</v>
          </cell>
          <cell r="CH440">
            <v>44755</v>
          </cell>
          <cell r="CI440">
            <v>44970</v>
          </cell>
        </row>
        <row r="441">
          <cell r="B441" t="str">
            <v>租赁</v>
          </cell>
        </row>
        <row r="441">
          <cell r="F441" t="str">
            <v>深圳龙之宏科技有限公司</v>
          </cell>
          <cell r="G441" t="str">
            <v>360121197311162914</v>
          </cell>
          <cell r="H441">
            <v>13717075829</v>
          </cell>
          <cell r="I441" t="str">
            <v>网约车以租代购方案</v>
          </cell>
          <cell r="J441" t="str">
            <v>风神E70/DFM7001G1F1BEV</v>
          </cell>
          <cell r="K441" t="str">
            <v>深圳</v>
          </cell>
        </row>
        <row r="441">
          <cell r="M441" t="str">
            <v>深圳市龙华区大浪街道横朗社区华繁路110号嘉安达大厦626A</v>
          </cell>
          <cell r="N441" t="str">
            <v>张晓凤</v>
          </cell>
          <cell r="O441" t="str">
            <v>丁艺</v>
          </cell>
          <cell r="P441" t="str">
            <v>徐莹莹</v>
          </cell>
          <cell r="Q441" t="str">
            <v>熊长生</v>
          </cell>
          <cell r="R441">
            <v>13717075829</v>
          </cell>
        </row>
        <row r="441">
          <cell r="U441" t="str">
            <v>深圳市舒适捷汽车租赁有限公司</v>
          </cell>
        </row>
        <row r="441">
          <cell r="W441" t="str">
            <v>LDP31B968NG049288</v>
          </cell>
          <cell r="X441" t="str">
            <v>粤BDQ9894</v>
          </cell>
          <cell r="Y441" t="str">
            <v>862052211201942</v>
          </cell>
          <cell r="Z441">
            <v>45114</v>
          </cell>
          <cell r="AA441">
            <v>45122</v>
          </cell>
          <cell r="AB441" t="str">
            <v>2023/07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44758</v>
          </cell>
          <cell r="AI441">
            <v>44759</v>
          </cell>
          <cell r="AJ441">
            <v>44758</v>
          </cell>
        </row>
        <row r="441">
          <cell r="AL441" t="str">
            <v>无首付款</v>
          </cell>
        </row>
        <row r="441">
          <cell r="AO441">
            <v>2980</v>
          </cell>
          <cell r="AP441">
            <v>44791</v>
          </cell>
          <cell r="AQ441">
            <v>44852</v>
          </cell>
          <cell r="AR441">
            <v>2</v>
          </cell>
          <cell r="AS441">
            <v>5960</v>
          </cell>
          <cell r="AT441">
            <v>2</v>
          </cell>
          <cell r="AU441">
            <v>5960</v>
          </cell>
          <cell r="AV441" t="str">
            <v>正常</v>
          </cell>
          <cell r="AW441">
            <v>0</v>
          </cell>
          <cell r="AX441">
            <v>0</v>
          </cell>
          <cell r="AY441">
            <v>15361.98</v>
          </cell>
        </row>
        <row r="441">
          <cell r="BA441">
            <v>18</v>
          </cell>
          <cell r="BB441">
            <v>243.971666666667</v>
          </cell>
        </row>
        <row r="441">
          <cell r="BE441">
            <v>0</v>
          </cell>
          <cell r="BF441">
            <v>5</v>
          </cell>
          <cell r="BG441">
            <v>0</v>
          </cell>
          <cell r="BH441">
            <v>0</v>
          </cell>
          <cell r="BI441">
            <v>15</v>
          </cell>
          <cell r="BJ441">
            <v>0</v>
          </cell>
          <cell r="BK441">
            <v>0</v>
          </cell>
          <cell r="BL441">
            <v>20</v>
          </cell>
          <cell r="BM441" t="str">
            <v>A(优质)</v>
          </cell>
        </row>
        <row r="441">
          <cell r="BO441" t="str">
            <v/>
          </cell>
          <cell r="BP441" t="str">
            <v/>
          </cell>
        </row>
        <row r="441">
          <cell r="BW441" t="str">
            <v/>
          </cell>
          <cell r="BX441">
            <v>44758</v>
          </cell>
          <cell r="BY441" t="str">
            <v/>
          </cell>
          <cell r="BZ441" t="str">
            <v/>
          </cell>
        </row>
        <row r="441">
          <cell r="CD441" t="str">
            <v>FET-FH-202207R0023</v>
          </cell>
          <cell r="CE441" t="str">
            <v>刘俊辰</v>
          </cell>
          <cell r="CF441" t="str">
            <v>533103199905123614</v>
          </cell>
          <cell r="CG441">
            <v>15969045495</v>
          </cell>
          <cell r="CH441">
            <v>44766</v>
          </cell>
          <cell r="CI441">
            <v>44856</v>
          </cell>
        </row>
        <row r="442">
          <cell r="B442" t="str">
            <v>租赁</v>
          </cell>
        </row>
        <row r="442">
          <cell r="F442" t="str">
            <v>深圳龙之宏科技有限公司</v>
          </cell>
          <cell r="G442" t="str">
            <v>360121197311162914</v>
          </cell>
          <cell r="H442">
            <v>13717075829</v>
          </cell>
          <cell r="I442" t="str">
            <v>网约车以租代购方案</v>
          </cell>
          <cell r="J442" t="str">
            <v>风神E70/DFM7001G1F1BEV</v>
          </cell>
          <cell r="K442" t="str">
            <v>深圳</v>
          </cell>
        </row>
        <row r="442">
          <cell r="M442" t="str">
            <v>深圳市龙华区大浪街道横朗社区华繁路110号嘉安达大厦626A</v>
          </cell>
          <cell r="N442" t="str">
            <v>张晓凤</v>
          </cell>
          <cell r="O442" t="str">
            <v>丁艺</v>
          </cell>
          <cell r="P442" t="str">
            <v>徐莹莹</v>
          </cell>
          <cell r="Q442" t="str">
            <v>熊长生</v>
          </cell>
          <cell r="R442">
            <v>13717075829</v>
          </cell>
        </row>
        <row r="442">
          <cell r="U442" t="str">
            <v>深圳市舒适捷汽车租赁有限公司</v>
          </cell>
        </row>
        <row r="442">
          <cell r="W442" t="str">
            <v>LDP31B967NG048553</v>
          </cell>
          <cell r="X442" t="str">
            <v>粤BDJ9834</v>
          </cell>
          <cell r="Y442" t="str">
            <v>862052211201925</v>
          </cell>
          <cell r="Z442">
            <v>45114</v>
          </cell>
          <cell r="AA442">
            <v>45122</v>
          </cell>
          <cell r="AB442" t="str">
            <v>2023/07</v>
          </cell>
          <cell r="AC442">
            <v>1</v>
          </cell>
          <cell r="AD442">
            <v>3</v>
          </cell>
          <cell r="AE442">
            <v>150</v>
          </cell>
          <cell r="AF442">
            <v>0</v>
          </cell>
          <cell r="AG442">
            <v>0</v>
          </cell>
          <cell r="AH442">
            <v>44758</v>
          </cell>
          <cell r="AI442">
            <v>44759</v>
          </cell>
          <cell r="AJ442">
            <v>44758</v>
          </cell>
        </row>
        <row r="442">
          <cell r="AL442" t="str">
            <v>无首付款</v>
          </cell>
        </row>
        <row r="442">
          <cell r="AO442">
            <v>2980</v>
          </cell>
          <cell r="AP442">
            <v>44791</v>
          </cell>
          <cell r="AQ442">
            <v>44852</v>
          </cell>
          <cell r="AR442">
            <v>2</v>
          </cell>
          <cell r="AS442">
            <v>5960</v>
          </cell>
          <cell r="AT442">
            <v>2</v>
          </cell>
          <cell r="AU442">
            <v>5960</v>
          </cell>
          <cell r="AV442" t="str">
            <v>正常</v>
          </cell>
          <cell r="AW442">
            <v>0</v>
          </cell>
          <cell r="AX442">
            <v>0</v>
          </cell>
          <cell r="AY442">
            <v>11373.54</v>
          </cell>
        </row>
        <row r="442">
          <cell r="BA442">
            <v>29</v>
          </cell>
          <cell r="BB442">
            <v>85.0579310344827</v>
          </cell>
        </row>
        <row r="442">
          <cell r="BE442">
            <v>0</v>
          </cell>
          <cell r="BF442">
            <v>5</v>
          </cell>
          <cell r="BG442">
            <v>0</v>
          </cell>
          <cell r="BH442">
            <v>5</v>
          </cell>
          <cell r="BI442">
            <v>15</v>
          </cell>
          <cell r="BJ442">
            <v>0</v>
          </cell>
          <cell r="BK442">
            <v>0</v>
          </cell>
          <cell r="BL442">
            <v>25</v>
          </cell>
          <cell r="BM442" t="str">
            <v>A(优质)</v>
          </cell>
        </row>
        <row r="442">
          <cell r="BO442" t="str">
            <v/>
          </cell>
          <cell r="BP442" t="str">
            <v/>
          </cell>
        </row>
        <row r="442">
          <cell r="BW442" t="str">
            <v/>
          </cell>
          <cell r="BX442">
            <v>44758</v>
          </cell>
          <cell r="BY442" t="str">
            <v/>
          </cell>
          <cell r="BZ442" t="str">
            <v/>
          </cell>
        </row>
        <row r="442">
          <cell r="CD442" t="str">
            <v>FET-FH-202207R0023</v>
          </cell>
          <cell r="CE442" t="str">
            <v>姜光云</v>
          </cell>
          <cell r="CF442" t="str">
            <v>532723199304033610</v>
          </cell>
          <cell r="CG442">
            <v>15821318164</v>
          </cell>
          <cell r="CH442">
            <v>44762</v>
          </cell>
          <cell r="CI442">
            <v>44977</v>
          </cell>
        </row>
        <row r="443">
          <cell r="B443" t="str">
            <v>租赁</v>
          </cell>
        </row>
        <row r="443">
          <cell r="F443" t="str">
            <v>深圳龙之宏科技有限公司</v>
          </cell>
          <cell r="G443" t="str">
            <v>360121197311162914</v>
          </cell>
          <cell r="H443">
            <v>13717075829</v>
          </cell>
          <cell r="I443" t="str">
            <v>网约车以租代购方案</v>
          </cell>
          <cell r="J443" t="str">
            <v>风神E70/DFM7001G1F1BEV</v>
          </cell>
          <cell r="K443" t="str">
            <v>深圳</v>
          </cell>
        </row>
        <row r="443">
          <cell r="M443" t="str">
            <v>深圳市龙华区大浪街道横朗社区华繁路110号嘉安达大厦626A</v>
          </cell>
          <cell r="N443" t="str">
            <v>张晓凤</v>
          </cell>
          <cell r="O443" t="str">
            <v>丁艺</v>
          </cell>
          <cell r="P443" t="str">
            <v>徐莹莹</v>
          </cell>
          <cell r="Q443" t="str">
            <v>熊长生</v>
          </cell>
          <cell r="R443">
            <v>13717075829</v>
          </cell>
        </row>
        <row r="443">
          <cell r="U443" t="str">
            <v>深圳市舒适捷汽车租赁有限公司</v>
          </cell>
        </row>
        <row r="443">
          <cell r="W443" t="str">
            <v>LDP31B969NG048859</v>
          </cell>
          <cell r="X443" t="str">
            <v>粤BD54584</v>
          </cell>
          <cell r="Y443" t="str">
            <v>862052211201326</v>
          </cell>
          <cell r="Z443">
            <v>45114</v>
          </cell>
          <cell r="AA443">
            <v>45122</v>
          </cell>
          <cell r="AB443" t="str">
            <v>2023/07</v>
          </cell>
          <cell r="AC443">
            <v>2</v>
          </cell>
          <cell r="AD443">
            <v>6</v>
          </cell>
          <cell r="AE443">
            <v>800</v>
          </cell>
          <cell r="AF443">
            <v>0</v>
          </cell>
          <cell r="AG443">
            <v>0</v>
          </cell>
          <cell r="AH443">
            <v>44758</v>
          </cell>
          <cell r="AI443">
            <v>44759</v>
          </cell>
          <cell r="AJ443">
            <v>44758</v>
          </cell>
        </row>
        <row r="443">
          <cell r="AL443" t="str">
            <v>无首付款</v>
          </cell>
        </row>
        <row r="443">
          <cell r="AO443">
            <v>2980</v>
          </cell>
          <cell r="AP443">
            <v>44791</v>
          </cell>
          <cell r="AQ443">
            <v>44852</v>
          </cell>
          <cell r="AR443">
            <v>2</v>
          </cell>
          <cell r="AS443">
            <v>5960</v>
          </cell>
          <cell r="AT443">
            <v>2</v>
          </cell>
          <cell r="AU443">
            <v>5960</v>
          </cell>
          <cell r="AV443" t="str">
            <v>正常</v>
          </cell>
          <cell r="AW443">
            <v>0</v>
          </cell>
          <cell r="AX443">
            <v>0</v>
          </cell>
          <cell r="AY443">
            <v>19950.43</v>
          </cell>
        </row>
        <row r="443">
          <cell r="BA443">
            <v>32</v>
          </cell>
          <cell r="BB443">
            <v>295.9309375</v>
          </cell>
        </row>
        <row r="443">
          <cell r="BE443">
            <v>0</v>
          </cell>
          <cell r="BF443">
            <v>0</v>
          </cell>
          <cell r="BG443">
            <v>0</v>
          </cell>
          <cell r="BH443">
            <v>10</v>
          </cell>
          <cell r="BI443">
            <v>15</v>
          </cell>
          <cell r="BJ443">
            <v>0</v>
          </cell>
          <cell r="BK443">
            <v>0</v>
          </cell>
          <cell r="BL443">
            <v>25</v>
          </cell>
          <cell r="BM443" t="str">
            <v>A(优质)</v>
          </cell>
        </row>
        <row r="443">
          <cell r="BO443" t="str">
            <v/>
          </cell>
          <cell r="BP443" t="str">
            <v/>
          </cell>
        </row>
        <row r="443">
          <cell r="BW443" t="str">
            <v/>
          </cell>
          <cell r="BX443">
            <v>44758</v>
          </cell>
          <cell r="BY443" t="str">
            <v/>
          </cell>
          <cell r="BZ443" t="str">
            <v/>
          </cell>
        </row>
        <row r="443">
          <cell r="CD443" t="str">
            <v>FET-FH-202207R0023</v>
          </cell>
          <cell r="CE443" t="str">
            <v>谢小山</v>
          </cell>
          <cell r="CF443" t="str">
            <v>362102197607122957</v>
          </cell>
          <cell r="CG443">
            <v>13767736161</v>
          </cell>
          <cell r="CH443">
            <v>44763</v>
          </cell>
          <cell r="CI443">
            <v>44978</v>
          </cell>
        </row>
        <row r="444">
          <cell r="B444" t="str">
            <v>租赁</v>
          </cell>
        </row>
        <row r="444">
          <cell r="F444" t="str">
            <v>深圳龙之宏科技有限公司</v>
          </cell>
          <cell r="G444" t="str">
            <v>360121197311162914</v>
          </cell>
          <cell r="H444">
            <v>13717075829</v>
          </cell>
          <cell r="I444" t="str">
            <v>网约车以租代购方案</v>
          </cell>
          <cell r="J444" t="str">
            <v>风神E70/DFM7001G1F1BEV</v>
          </cell>
          <cell r="K444" t="str">
            <v>深圳</v>
          </cell>
        </row>
        <row r="444">
          <cell r="M444" t="str">
            <v>深圳市龙华区大浪街道横朗社区华繁路110号嘉安达大厦626A</v>
          </cell>
          <cell r="N444" t="str">
            <v>张晓凤</v>
          </cell>
          <cell r="O444" t="str">
            <v>丁艺</v>
          </cell>
          <cell r="P444" t="str">
            <v>徐莹莹</v>
          </cell>
          <cell r="Q444" t="str">
            <v>熊长生</v>
          </cell>
          <cell r="R444">
            <v>13717075829</v>
          </cell>
        </row>
        <row r="444">
          <cell r="U444" t="str">
            <v>深圳市舒适捷汽车租赁有限公司</v>
          </cell>
        </row>
        <row r="444">
          <cell r="W444" t="str">
            <v>LDP31B967NG048875</v>
          </cell>
          <cell r="X444" t="str">
            <v>粤BD96504</v>
          </cell>
          <cell r="Y444" t="str">
            <v>862052211201924</v>
          </cell>
          <cell r="Z444">
            <v>45114</v>
          </cell>
          <cell r="AA444">
            <v>45122</v>
          </cell>
          <cell r="AB444" t="str">
            <v>2023/07</v>
          </cell>
          <cell r="AC444">
            <v>1</v>
          </cell>
          <cell r="AD444">
            <v>6</v>
          </cell>
          <cell r="AE444">
            <v>500</v>
          </cell>
          <cell r="AF444">
            <v>0</v>
          </cell>
          <cell r="AG444">
            <v>0</v>
          </cell>
          <cell r="AH444">
            <v>44758</v>
          </cell>
          <cell r="AI444">
            <v>44759</v>
          </cell>
          <cell r="AJ444">
            <v>44758</v>
          </cell>
        </row>
        <row r="444">
          <cell r="AL444" t="str">
            <v>无首付款</v>
          </cell>
        </row>
        <row r="444">
          <cell r="AO444">
            <v>2980</v>
          </cell>
          <cell r="AP444">
            <v>44791</v>
          </cell>
          <cell r="AQ444">
            <v>44852</v>
          </cell>
          <cell r="AR444">
            <v>2</v>
          </cell>
          <cell r="AS444">
            <v>5960</v>
          </cell>
          <cell r="AT444">
            <v>2</v>
          </cell>
          <cell r="AU444">
            <v>5960</v>
          </cell>
          <cell r="AV444" t="str">
            <v>正常</v>
          </cell>
          <cell r="AW444">
            <v>0</v>
          </cell>
          <cell r="AX444">
            <v>0</v>
          </cell>
          <cell r="AY444">
            <v>16847.08</v>
          </cell>
        </row>
        <row r="444">
          <cell r="BA444">
            <v>31</v>
          </cell>
          <cell r="BB444">
            <v>201.82064516129</v>
          </cell>
        </row>
        <row r="444">
          <cell r="BE444">
            <v>0</v>
          </cell>
          <cell r="BF444">
            <v>0</v>
          </cell>
          <cell r="BG444">
            <v>0</v>
          </cell>
          <cell r="BH444">
            <v>5</v>
          </cell>
          <cell r="BI444">
            <v>15</v>
          </cell>
          <cell r="BJ444">
            <v>0</v>
          </cell>
          <cell r="BK444">
            <v>0</v>
          </cell>
          <cell r="BL444">
            <v>20</v>
          </cell>
          <cell r="BM444" t="str">
            <v>A(优质)</v>
          </cell>
        </row>
        <row r="444">
          <cell r="BO444" t="str">
            <v/>
          </cell>
          <cell r="BP444" t="str">
            <v/>
          </cell>
        </row>
        <row r="444">
          <cell r="BW444" t="str">
            <v/>
          </cell>
          <cell r="BX444">
            <v>44758</v>
          </cell>
          <cell r="BY444" t="str">
            <v/>
          </cell>
          <cell r="BZ444" t="str">
            <v/>
          </cell>
        </row>
        <row r="444">
          <cell r="CD444" t="str">
            <v>FET-FH-202207R0023</v>
          </cell>
          <cell r="CE444" t="str">
            <v>苏育锋</v>
          </cell>
          <cell r="CF444" t="str">
            <v>441224199004214838</v>
          </cell>
          <cell r="CG444">
            <v>15017932268</v>
          </cell>
          <cell r="CH444">
            <v>44766</v>
          </cell>
          <cell r="CI444">
            <v>44946</v>
          </cell>
        </row>
        <row r="445">
          <cell r="B445" t="str">
            <v>租赁</v>
          </cell>
        </row>
        <row r="445">
          <cell r="F445" t="str">
            <v>杭州旭兰汽车服务有限公司</v>
          </cell>
          <cell r="G445" t="str">
            <v>330522199203052920</v>
          </cell>
          <cell r="H445">
            <v>15168301068</v>
          </cell>
          <cell r="I445" t="str">
            <v>网约车以租代购方案</v>
          </cell>
          <cell r="J445" t="str">
            <v>风神E70/DFM7001G1F1BEV</v>
          </cell>
          <cell r="K445" t="str">
            <v>杭州</v>
          </cell>
        </row>
        <row r="445">
          <cell r="M445" t="str">
            <v>杭州市拱墅区长青文创园207</v>
          </cell>
          <cell r="N445" t="str">
            <v>向丽丽</v>
          </cell>
          <cell r="O445" t="str">
            <v>丁艺</v>
          </cell>
          <cell r="P445" t="str">
            <v>徐莹莹</v>
          </cell>
          <cell r="Q445" t="str">
            <v>胡岚</v>
          </cell>
          <cell r="R445">
            <v>15168301068</v>
          </cell>
          <cell r="S445" t="str">
            <v>林文雄</v>
          </cell>
          <cell r="T445">
            <v>18767176722</v>
          </cell>
          <cell r="U445" t="str">
            <v>镁易新能源汽车销售(杭州)有限公司</v>
          </cell>
        </row>
        <row r="445">
          <cell r="W445" t="str">
            <v>LDP31B966NG047135</v>
          </cell>
          <cell r="X445" t="str">
            <v>浙AAW7817</v>
          </cell>
          <cell r="Y445" t="str">
            <v>862052211200152</v>
          </cell>
          <cell r="Z445">
            <v>45095</v>
          </cell>
          <cell r="AA445">
            <v>45117</v>
          </cell>
          <cell r="AB445" t="str">
            <v>2023/07</v>
          </cell>
          <cell r="AC445">
            <v>2</v>
          </cell>
          <cell r="AD445">
            <v>4</v>
          </cell>
          <cell r="AE445">
            <v>200</v>
          </cell>
          <cell r="AF445">
            <v>0</v>
          </cell>
          <cell r="AG445">
            <v>0</v>
          </cell>
          <cell r="AH445">
            <v>44765</v>
          </cell>
          <cell r="AI445">
            <v>44766</v>
          </cell>
          <cell r="AJ445">
            <v>44765</v>
          </cell>
        </row>
        <row r="445">
          <cell r="AL445">
            <v>9000</v>
          </cell>
          <cell r="AM445">
            <v>44764</v>
          </cell>
          <cell r="AN445" t="str">
            <v>深圳市舒适橙出行科技有限公司公账</v>
          </cell>
          <cell r="AO445">
            <v>2980</v>
          </cell>
          <cell r="AP445">
            <v>44801</v>
          </cell>
          <cell r="AQ445">
            <v>44862</v>
          </cell>
          <cell r="AR445">
            <v>2</v>
          </cell>
          <cell r="AS445">
            <v>5960</v>
          </cell>
          <cell r="AT445">
            <v>2</v>
          </cell>
          <cell r="AU445">
            <v>5960</v>
          </cell>
          <cell r="AV445" t="str">
            <v>正常</v>
          </cell>
          <cell r="AW445">
            <v>0</v>
          </cell>
          <cell r="AX445">
            <v>0</v>
          </cell>
          <cell r="AY445">
            <v>17401.3</v>
          </cell>
        </row>
        <row r="445">
          <cell r="BA445">
            <v>34</v>
          </cell>
          <cell r="BB445">
            <v>295.934411764706</v>
          </cell>
        </row>
        <row r="445">
          <cell r="BE445">
            <v>5</v>
          </cell>
          <cell r="BF445">
            <v>0</v>
          </cell>
          <cell r="BG445">
            <v>0</v>
          </cell>
          <cell r="BH445">
            <v>10</v>
          </cell>
          <cell r="BI445">
            <v>15</v>
          </cell>
          <cell r="BJ445">
            <v>0</v>
          </cell>
          <cell r="BK445">
            <v>0</v>
          </cell>
          <cell r="BL445">
            <v>30</v>
          </cell>
          <cell r="BM445" t="str">
            <v>A(优质)</v>
          </cell>
        </row>
        <row r="445">
          <cell r="BO445" t="str">
            <v/>
          </cell>
          <cell r="BP445" t="str">
            <v/>
          </cell>
        </row>
        <row r="445">
          <cell r="BW445" t="str">
            <v/>
          </cell>
          <cell r="BX445">
            <v>44765</v>
          </cell>
          <cell r="BY445" t="str">
            <v/>
          </cell>
          <cell r="BZ445" t="str">
            <v/>
          </cell>
        </row>
        <row r="445">
          <cell r="CD445" t="str">
            <v>FET-FH-202206R0041</v>
          </cell>
          <cell r="CE445" t="str">
            <v>叶献军</v>
          </cell>
          <cell r="CF445" t="str">
            <v>330825197212073519</v>
          </cell>
          <cell r="CG445">
            <v>13175750395</v>
          </cell>
          <cell r="CH445">
            <v>44760</v>
          </cell>
          <cell r="CI445">
            <v>45124</v>
          </cell>
        </row>
        <row r="446">
          <cell r="B446" t="str">
            <v>租赁</v>
          </cell>
        </row>
        <row r="446">
          <cell r="F446" t="str">
            <v>杭州旭兰汽车服务有限公司</v>
          </cell>
          <cell r="G446" t="str">
            <v>330522199203052920</v>
          </cell>
          <cell r="H446">
            <v>15168301068</v>
          </cell>
          <cell r="I446" t="str">
            <v>网约车以租代购方案</v>
          </cell>
          <cell r="J446" t="str">
            <v>风神E70/DFM7001G1F1BEV</v>
          </cell>
          <cell r="K446" t="str">
            <v>杭州</v>
          </cell>
        </row>
        <row r="446">
          <cell r="M446" t="str">
            <v>杭州市拱墅区长青文创园207</v>
          </cell>
          <cell r="N446" t="str">
            <v>向丽丽</v>
          </cell>
          <cell r="O446" t="str">
            <v>丁艺</v>
          </cell>
          <cell r="P446" t="str">
            <v>徐莹莹</v>
          </cell>
          <cell r="Q446" t="str">
            <v>胡岚</v>
          </cell>
          <cell r="R446">
            <v>15168301068</v>
          </cell>
          <cell r="S446" t="str">
            <v>林文雄</v>
          </cell>
          <cell r="T446">
            <v>18767176722</v>
          </cell>
          <cell r="U446" t="str">
            <v>镁易新能源汽车销售(杭州)有限公司</v>
          </cell>
        </row>
        <row r="446">
          <cell r="W446" t="str">
            <v>LDP31B963NG047237</v>
          </cell>
          <cell r="X446" t="str">
            <v>浙AAR8379</v>
          </cell>
          <cell r="Y446" t="str">
            <v>862052211200556</v>
          </cell>
          <cell r="Z446">
            <v>45095</v>
          </cell>
          <cell r="AA446">
            <v>45117</v>
          </cell>
          <cell r="AB446" t="str">
            <v>2023/07</v>
          </cell>
          <cell r="AC446">
            <v>1</v>
          </cell>
          <cell r="AD446">
            <v>0</v>
          </cell>
          <cell r="AE446">
            <v>100</v>
          </cell>
          <cell r="AF446">
            <v>0</v>
          </cell>
          <cell r="AG446">
            <v>0</v>
          </cell>
          <cell r="AH446">
            <v>44765</v>
          </cell>
          <cell r="AI446">
            <v>44766</v>
          </cell>
          <cell r="AJ446">
            <v>44765</v>
          </cell>
        </row>
        <row r="446">
          <cell r="AL446">
            <v>9000</v>
          </cell>
          <cell r="AM446">
            <v>44764</v>
          </cell>
          <cell r="AN446" t="str">
            <v>深圳市舒适橙出行科技有限公司公账</v>
          </cell>
          <cell r="AO446">
            <v>2980</v>
          </cell>
          <cell r="AP446">
            <v>44801</v>
          </cell>
          <cell r="AQ446">
            <v>44862</v>
          </cell>
          <cell r="AR446">
            <v>2</v>
          </cell>
          <cell r="AS446">
            <v>5960</v>
          </cell>
          <cell r="AT446">
            <v>2</v>
          </cell>
          <cell r="AU446">
            <v>5960</v>
          </cell>
          <cell r="AV446" t="str">
            <v>正常</v>
          </cell>
          <cell r="AW446">
            <v>0</v>
          </cell>
          <cell r="AX446">
            <v>0</v>
          </cell>
          <cell r="AY446">
            <v>23157.12</v>
          </cell>
        </row>
        <row r="446">
          <cell r="BA446">
            <v>28</v>
          </cell>
          <cell r="BB446">
            <v>286.9275</v>
          </cell>
        </row>
        <row r="446">
          <cell r="BE446">
            <v>5</v>
          </cell>
          <cell r="BF446">
            <v>0</v>
          </cell>
          <cell r="BG446">
            <v>0</v>
          </cell>
          <cell r="BH446">
            <v>5</v>
          </cell>
          <cell r="BI446">
            <v>15</v>
          </cell>
          <cell r="BJ446">
            <v>0</v>
          </cell>
          <cell r="BK446">
            <v>0</v>
          </cell>
          <cell r="BL446">
            <v>25</v>
          </cell>
          <cell r="BM446" t="str">
            <v>A(优质)</v>
          </cell>
        </row>
        <row r="446">
          <cell r="BO446" t="str">
            <v/>
          </cell>
          <cell r="BP446" t="str">
            <v/>
          </cell>
        </row>
        <row r="446">
          <cell r="BW446" t="str">
            <v/>
          </cell>
          <cell r="BX446">
            <v>44765</v>
          </cell>
          <cell r="BY446" t="str">
            <v/>
          </cell>
          <cell r="BZ446" t="str">
            <v/>
          </cell>
        </row>
        <row r="446">
          <cell r="CD446" t="str">
            <v>FET-FH-202206R0041</v>
          </cell>
          <cell r="CE446" t="str">
            <v>郭仲磊</v>
          </cell>
          <cell r="CF446" t="str">
            <v>612401199702196111</v>
          </cell>
          <cell r="CG446">
            <v>13957898860</v>
          </cell>
          <cell r="CH446">
            <v>44762</v>
          </cell>
          <cell r="CI446">
            <v>44946</v>
          </cell>
        </row>
        <row r="447">
          <cell r="B447" t="str">
            <v>租赁</v>
          </cell>
        </row>
        <row r="447">
          <cell r="F447" t="str">
            <v>杭州旭兰汽车服务有限公司</v>
          </cell>
          <cell r="G447" t="str">
            <v>330522199203052920</v>
          </cell>
          <cell r="H447">
            <v>15168301068</v>
          </cell>
          <cell r="I447" t="str">
            <v>网约车以租代购方案</v>
          </cell>
          <cell r="J447" t="str">
            <v>风神E70/DFM7001G1F1BEV</v>
          </cell>
          <cell r="K447" t="str">
            <v>杭州</v>
          </cell>
        </row>
        <row r="447">
          <cell r="M447" t="str">
            <v>杭州市拱墅区长青文创园207</v>
          </cell>
          <cell r="N447" t="str">
            <v>向丽丽</v>
          </cell>
          <cell r="O447" t="str">
            <v>丁艺</v>
          </cell>
          <cell r="P447" t="str">
            <v>徐莹莹</v>
          </cell>
          <cell r="Q447" t="str">
            <v>胡岚</v>
          </cell>
          <cell r="R447">
            <v>15168301068</v>
          </cell>
          <cell r="S447" t="str">
            <v>林文雄</v>
          </cell>
          <cell r="T447">
            <v>18767176722</v>
          </cell>
          <cell r="U447" t="str">
            <v>镁易新能源汽车销售(杭州)有限公司</v>
          </cell>
        </row>
        <row r="447">
          <cell r="W447" t="str">
            <v>LDP31B965NG047126</v>
          </cell>
          <cell r="X447" t="str">
            <v>浙AAA5697</v>
          </cell>
          <cell r="Y447" t="str">
            <v>862052211200145</v>
          </cell>
          <cell r="Z447">
            <v>45095</v>
          </cell>
          <cell r="AA447">
            <v>45117</v>
          </cell>
          <cell r="AB447" t="str">
            <v>2023/07</v>
          </cell>
          <cell r="AC447">
            <v>3</v>
          </cell>
          <cell r="AD447">
            <v>6</v>
          </cell>
          <cell r="AE447">
            <v>650</v>
          </cell>
          <cell r="AF447">
            <v>0</v>
          </cell>
          <cell r="AG447">
            <v>0</v>
          </cell>
          <cell r="AH447">
            <v>44765</v>
          </cell>
          <cell r="AI447">
            <v>44766</v>
          </cell>
          <cell r="AJ447">
            <v>44765</v>
          </cell>
        </row>
        <row r="447">
          <cell r="AL447">
            <v>9000</v>
          </cell>
          <cell r="AM447">
            <v>44764</v>
          </cell>
          <cell r="AN447" t="str">
            <v>深圳市舒适橙出行科技有限公司公账</v>
          </cell>
          <cell r="AO447">
            <v>2980</v>
          </cell>
          <cell r="AP447">
            <v>44801</v>
          </cell>
          <cell r="AQ447">
            <v>44862</v>
          </cell>
          <cell r="AR447">
            <v>2</v>
          </cell>
          <cell r="AS447">
            <v>5960</v>
          </cell>
          <cell r="AT447">
            <v>2</v>
          </cell>
          <cell r="AU447">
            <v>5960</v>
          </cell>
          <cell r="AV447" t="str">
            <v>正常</v>
          </cell>
          <cell r="AW447">
            <v>0</v>
          </cell>
          <cell r="AX447">
            <v>0</v>
          </cell>
          <cell r="AY447">
            <v>15418.49</v>
          </cell>
        </row>
        <row r="447">
          <cell r="BA447">
            <v>33</v>
          </cell>
          <cell r="BB447">
            <v>207.998787878788</v>
          </cell>
        </row>
        <row r="447">
          <cell r="BE447">
            <v>5</v>
          </cell>
          <cell r="BF447">
            <v>0</v>
          </cell>
          <cell r="BG447">
            <v>0</v>
          </cell>
          <cell r="BH447" t="str">
            <v/>
          </cell>
          <cell r="BI447">
            <v>15</v>
          </cell>
          <cell r="BJ447">
            <v>0</v>
          </cell>
          <cell r="BK447">
            <v>0</v>
          </cell>
          <cell r="BL447">
            <v>20</v>
          </cell>
          <cell r="BM447" t="str">
            <v>A(优质)</v>
          </cell>
        </row>
        <row r="447">
          <cell r="BO447" t="str">
            <v/>
          </cell>
          <cell r="BP447" t="str">
            <v/>
          </cell>
        </row>
        <row r="447">
          <cell r="BW447" t="str">
            <v/>
          </cell>
          <cell r="BX447">
            <v>44765</v>
          </cell>
          <cell r="BY447" t="str">
            <v/>
          </cell>
          <cell r="BZ447" t="str">
            <v/>
          </cell>
        </row>
        <row r="447">
          <cell r="CD447" t="str">
            <v>FET-FH-202206R0041</v>
          </cell>
          <cell r="CE447" t="str">
            <v>杨家宝</v>
          </cell>
          <cell r="CF447" t="str">
            <v>'341221199703103173</v>
          </cell>
          <cell r="CG447">
            <v>18325975577</v>
          </cell>
          <cell r="CH447">
            <v>44760</v>
          </cell>
          <cell r="CI447">
            <v>45124</v>
          </cell>
        </row>
        <row r="448">
          <cell r="B448" t="str">
            <v>租赁</v>
          </cell>
        </row>
        <row r="448">
          <cell r="F448" t="str">
            <v>杭州旭兰汽车服务有限公司</v>
          </cell>
          <cell r="G448" t="str">
            <v>330522199203052920</v>
          </cell>
          <cell r="H448">
            <v>15168301068</v>
          </cell>
          <cell r="I448" t="str">
            <v>网约车以租代购方案</v>
          </cell>
          <cell r="J448" t="str">
            <v>风神E70/DFM7001G1F1BEV</v>
          </cell>
          <cell r="K448" t="str">
            <v>杭州</v>
          </cell>
        </row>
        <row r="448">
          <cell r="M448" t="str">
            <v>杭州市拱墅区长青文创园207</v>
          </cell>
          <cell r="N448" t="str">
            <v>向丽丽</v>
          </cell>
          <cell r="O448" t="str">
            <v>丁艺</v>
          </cell>
          <cell r="P448" t="str">
            <v>徐莹莹</v>
          </cell>
          <cell r="Q448" t="str">
            <v>胡岚</v>
          </cell>
          <cell r="R448">
            <v>15168301068</v>
          </cell>
          <cell r="S448" t="str">
            <v>林文雄</v>
          </cell>
          <cell r="T448">
            <v>18767176722</v>
          </cell>
          <cell r="U448" t="str">
            <v>镁易新能源汽车销售(杭州)有限公司</v>
          </cell>
        </row>
        <row r="448">
          <cell r="W448" t="str">
            <v>LDP31B965NG046820</v>
          </cell>
          <cell r="X448" t="str">
            <v>浙AAB1058</v>
          </cell>
          <cell r="Y448" t="str">
            <v>862052211201206</v>
          </cell>
          <cell r="Z448">
            <v>45095</v>
          </cell>
          <cell r="AA448">
            <v>45117</v>
          </cell>
          <cell r="AB448" t="str">
            <v>2023/07</v>
          </cell>
          <cell r="AC448">
            <v>4</v>
          </cell>
          <cell r="AD448">
            <v>3</v>
          </cell>
          <cell r="AE448">
            <v>400</v>
          </cell>
          <cell r="AF448">
            <v>0</v>
          </cell>
          <cell r="AG448">
            <v>0</v>
          </cell>
          <cell r="AH448">
            <v>44765</v>
          </cell>
          <cell r="AI448">
            <v>44766</v>
          </cell>
          <cell r="AJ448">
            <v>44765</v>
          </cell>
        </row>
        <row r="448">
          <cell r="AL448">
            <v>9000</v>
          </cell>
          <cell r="AM448">
            <v>44764</v>
          </cell>
          <cell r="AN448" t="str">
            <v>深圳市舒适橙出行科技有限公司公账</v>
          </cell>
          <cell r="AO448">
            <v>2980</v>
          </cell>
          <cell r="AP448">
            <v>44801</v>
          </cell>
          <cell r="AQ448">
            <v>44862</v>
          </cell>
          <cell r="AR448">
            <v>2</v>
          </cell>
          <cell r="AS448">
            <v>5960</v>
          </cell>
          <cell r="AT448">
            <v>2</v>
          </cell>
          <cell r="AU448">
            <v>5960</v>
          </cell>
          <cell r="AV448" t="str">
            <v>正常</v>
          </cell>
          <cell r="AW448">
            <v>0</v>
          </cell>
          <cell r="AX448">
            <v>0</v>
          </cell>
          <cell r="AY448">
            <v>20635.93</v>
          </cell>
        </row>
        <row r="448">
          <cell r="BA448">
            <v>34</v>
          </cell>
          <cell r="BB448">
            <v>240.988529411765</v>
          </cell>
        </row>
        <row r="448">
          <cell r="BE448">
            <v>5</v>
          </cell>
          <cell r="BF448">
            <v>0</v>
          </cell>
          <cell r="BG448">
            <v>0</v>
          </cell>
          <cell r="BH448" t="str">
            <v/>
          </cell>
          <cell r="BI448">
            <v>15</v>
          </cell>
          <cell r="BJ448">
            <v>0</v>
          </cell>
          <cell r="BK448">
            <v>0</v>
          </cell>
          <cell r="BL448">
            <v>20</v>
          </cell>
          <cell r="BM448" t="str">
            <v>A(优质)</v>
          </cell>
        </row>
        <row r="448">
          <cell r="BO448" t="str">
            <v/>
          </cell>
          <cell r="BP448" t="str">
            <v/>
          </cell>
        </row>
        <row r="448">
          <cell r="BW448" t="str">
            <v/>
          </cell>
          <cell r="BX448">
            <v>44765</v>
          </cell>
          <cell r="BY448" t="str">
            <v/>
          </cell>
          <cell r="BZ448" t="str">
            <v/>
          </cell>
        </row>
        <row r="448">
          <cell r="CD448" t="str">
            <v>FET-FH-202206R0041</v>
          </cell>
          <cell r="CE448" t="str">
            <v>高建磊</v>
          </cell>
          <cell r="CF448" t="str">
            <v>130425198812076110</v>
          </cell>
          <cell r="CG448">
            <v>15355002862</v>
          </cell>
          <cell r="CH448">
            <v>44760</v>
          </cell>
          <cell r="CI448">
            <v>45124</v>
          </cell>
        </row>
        <row r="449">
          <cell r="B449" t="str">
            <v>租赁</v>
          </cell>
        </row>
        <row r="449">
          <cell r="F449" t="str">
            <v>杭州旭兰汽车服务有限公司</v>
          </cell>
          <cell r="G449" t="str">
            <v>330522199203052920</v>
          </cell>
          <cell r="H449">
            <v>15168301068</v>
          </cell>
          <cell r="I449" t="str">
            <v>网约车以租代购方案</v>
          </cell>
          <cell r="J449" t="str">
            <v>风神E70/DFM7001G1F1BEV</v>
          </cell>
          <cell r="K449" t="str">
            <v>杭州</v>
          </cell>
        </row>
        <row r="449">
          <cell r="M449" t="str">
            <v>杭州市拱墅区长青文创园207</v>
          </cell>
          <cell r="N449" t="str">
            <v>向丽丽</v>
          </cell>
          <cell r="O449" t="str">
            <v>丁艺</v>
          </cell>
          <cell r="P449" t="str">
            <v>徐莹莹</v>
          </cell>
          <cell r="Q449" t="str">
            <v>胡岚</v>
          </cell>
          <cell r="R449">
            <v>15168301068</v>
          </cell>
          <cell r="S449" t="str">
            <v>林文雄</v>
          </cell>
          <cell r="T449">
            <v>18767176722</v>
          </cell>
          <cell r="U449" t="str">
            <v>镁易新能源汽车销售(杭州)有限公司</v>
          </cell>
        </row>
        <row r="449">
          <cell r="W449" t="str">
            <v>LDP31B96XNG047218</v>
          </cell>
          <cell r="X449" t="str">
            <v>浙AAV7799</v>
          </cell>
          <cell r="Y449" t="str">
            <v>862052211200544</v>
          </cell>
          <cell r="Z449">
            <v>45095</v>
          </cell>
          <cell r="AA449">
            <v>45117</v>
          </cell>
          <cell r="AB449" t="str">
            <v>2023/07</v>
          </cell>
          <cell r="AC449">
            <v>1</v>
          </cell>
          <cell r="AD449">
            <v>0</v>
          </cell>
          <cell r="AE449">
            <v>50</v>
          </cell>
          <cell r="AF449">
            <v>0</v>
          </cell>
          <cell r="AG449">
            <v>0</v>
          </cell>
          <cell r="AH449">
            <v>44765</v>
          </cell>
          <cell r="AI449">
            <v>44766</v>
          </cell>
          <cell r="AJ449">
            <v>44765</v>
          </cell>
        </row>
        <row r="449">
          <cell r="AL449">
            <v>9000</v>
          </cell>
          <cell r="AM449">
            <v>44764</v>
          </cell>
          <cell r="AN449" t="str">
            <v>深圳市舒适橙出行科技有限公司公账</v>
          </cell>
          <cell r="AO449">
            <v>2980</v>
          </cell>
          <cell r="AP449">
            <v>44801</v>
          </cell>
          <cell r="AQ449">
            <v>44862</v>
          </cell>
          <cell r="AR449">
            <v>2</v>
          </cell>
          <cell r="AS449">
            <v>5960</v>
          </cell>
          <cell r="AT449">
            <v>2</v>
          </cell>
          <cell r="AU449">
            <v>5960</v>
          </cell>
          <cell r="AV449" t="str">
            <v>正常</v>
          </cell>
          <cell r="AW449">
            <v>0</v>
          </cell>
          <cell r="AX449">
            <v>0</v>
          </cell>
          <cell r="AY449">
            <v>19647.7</v>
          </cell>
        </row>
        <row r="449">
          <cell r="BA449">
            <v>34</v>
          </cell>
          <cell r="BB449">
            <v>270.731470588235</v>
          </cell>
        </row>
        <row r="449">
          <cell r="BE449">
            <v>5</v>
          </cell>
          <cell r="BF449">
            <v>0</v>
          </cell>
          <cell r="BG449">
            <v>0</v>
          </cell>
          <cell r="BH449">
            <v>5</v>
          </cell>
          <cell r="BI449">
            <v>15</v>
          </cell>
          <cell r="BJ449">
            <v>0</v>
          </cell>
          <cell r="BK449">
            <v>0</v>
          </cell>
          <cell r="BL449">
            <v>25</v>
          </cell>
          <cell r="BM449" t="str">
            <v>A(优质)</v>
          </cell>
        </row>
        <row r="449">
          <cell r="BO449" t="str">
            <v/>
          </cell>
          <cell r="BP449" t="str">
            <v/>
          </cell>
        </row>
        <row r="449">
          <cell r="BW449" t="str">
            <v/>
          </cell>
          <cell r="BX449">
            <v>44765</v>
          </cell>
          <cell r="BY449" t="str">
            <v/>
          </cell>
          <cell r="BZ449" t="str">
            <v/>
          </cell>
        </row>
        <row r="449">
          <cell r="CD449" t="str">
            <v>FET-FH-202206R0041</v>
          </cell>
          <cell r="CE449" t="str">
            <v>王超</v>
          </cell>
          <cell r="CF449" t="str">
            <v>412722199302036179</v>
          </cell>
          <cell r="CG449">
            <v>15939441103</v>
          </cell>
          <cell r="CH449">
            <v>44765</v>
          </cell>
          <cell r="CI449">
            <v>46225</v>
          </cell>
        </row>
        <row r="450">
          <cell r="B450" t="str">
            <v>租赁</v>
          </cell>
        </row>
        <row r="450">
          <cell r="F450" t="str">
            <v>杭州旭兰汽车服务有限公司</v>
          </cell>
          <cell r="G450" t="str">
            <v>330522199203052920</v>
          </cell>
          <cell r="H450">
            <v>15168301068</v>
          </cell>
          <cell r="I450" t="str">
            <v>网约车以租代购方案</v>
          </cell>
          <cell r="J450" t="str">
            <v>风神E70/DFM7001G1F1BEV</v>
          </cell>
          <cell r="K450" t="str">
            <v>杭州</v>
          </cell>
        </row>
        <row r="450">
          <cell r="M450" t="str">
            <v>杭州市拱墅区长青文创园207</v>
          </cell>
          <cell r="N450" t="str">
            <v>向丽丽</v>
          </cell>
          <cell r="O450" t="str">
            <v>丁艺</v>
          </cell>
          <cell r="P450" t="str">
            <v>徐莹莹</v>
          </cell>
          <cell r="Q450" t="str">
            <v>胡岚</v>
          </cell>
          <cell r="R450">
            <v>15168301068</v>
          </cell>
          <cell r="S450" t="str">
            <v>林文雄</v>
          </cell>
          <cell r="T450">
            <v>18767176722</v>
          </cell>
          <cell r="U450" t="str">
            <v>镁易新能源汽车销售(杭州)有限公司</v>
          </cell>
        </row>
        <row r="450">
          <cell r="W450" t="str">
            <v>LDP31B961NG047124</v>
          </cell>
          <cell r="X450" t="str">
            <v>浙AAU7776</v>
          </cell>
          <cell r="Y450" t="str">
            <v>862052211200142</v>
          </cell>
          <cell r="Z450">
            <v>45095</v>
          </cell>
          <cell r="AA450">
            <v>45117</v>
          </cell>
          <cell r="AB450" t="str">
            <v>2023/07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44765</v>
          </cell>
          <cell r="AI450">
            <v>44766</v>
          </cell>
          <cell r="AJ450">
            <v>44765</v>
          </cell>
        </row>
        <row r="450">
          <cell r="AL450">
            <v>9000</v>
          </cell>
          <cell r="AM450">
            <v>44764</v>
          </cell>
          <cell r="AN450" t="str">
            <v>深圳市舒适橙出行科技有限公司公账</v>
          </cell>
          <cell r="AO450">
            <v>2980</v>
          </cell>
          <cell r="AP450">
            <v>44801</v>
          </cell>
          <cell r="AQ450">
            <v>44862</v>
          </cell>
          <cell r="AR450">
            <v>2</v>
          </cell>
          <cell r="AS450">
            <v>5960</v>
          </cell>
          <cell r="AT450">
            <v>2</v>
          </cell>
          <cell r="AU450">
            <v>5960</v>
          </cell>
          <cell r="AV450" t="str">
            <v>正常</v>
          </cell>
          <cell r="AW450">
            <v>0</v>
          </cell>
          <cell r="AX450">
            <v>0</v>
          </cell>
          <cell r="AY450">
            <v>16615.06</v>
          </cell>
        </row>
        <row r="450">
          <cell r="BA450">
            <v>28</v>
          </cell>
          <cell r="BB450">
            <v>213.512142857143</v>
          </cell>
        </row>
        <row r="450">
          <cell r="BE450">
            <v>5</v>
          </cell>
          <cell r="BF450">
            <v>0</v>
          </cell>
          <cell r="BG450">
            <v>0</v>
          </cell>
          <cell r="BH450">
            <v>0</v>
          </cell>
          <cell r="BI450">
            <v>15</v>
          </cell>
          <cell r="BJ450">
            <v>0</v>
          </cell>
          <cell r="BK450">
            <v>0</v>
          </cell>
          <cell r="BL450">
            <v>20</v>
          </cell>
          <cell r="BM450" t="str">
            <v>A(优质)</v>
          </cell>
        </row>
        <row r="450">
          <cell r="BO450" t="str">
            <v/>
          </cell>
          <cell r="BP450" t="str">
            <v/>
          </cell>
        </row>
        <row r="450">
          <cell r="BW450" t="str">
            <v/>
          </cell>
          <cell r="BX450">
            <v>44765</v>
          </cell>
          <cell r="BY450" t="str">
            <v/>
          </cell>
          <cell r="BZ450" t="str">
            <v/>
          </cell>
        </row>
        <row r="450">
          <cell r="CD450" t="str">
            <v>FET-FH-202206R0041</v>
          </cell>
          <cell r="CE450" t="str">
            <v>丁邢</v>
          </cell>
          <cell r="CF450" t="str">
            <v>'340323199602127819</v>
          </cell>
          <cell r="CG450">
            <v>16655263222</v>
          </cell>
          <cell r="CH450">
            <v>44761</v>
          </cell>
          <cell r="CI450">
            <v>45126</v>
          </cell>
        </row>
        <row r="451">
          <cell r="B451" t="str">
            <v>租赁</v>
          </cell>
        </row>
        <row r="451">
          <cell r="F451" t="str">
            <v>杭州旭兰汽车服务有限公司</v>
          </cell>
          <cell r="G451" t="str">
            <v>330522199203052920</v>
          </cell>
          <cell r="H451">
            <v>15168301068</v>
          </cell>
          <cell r="I451" t="str">
            <v>网约车以租代购方案</v>
          </cell>
          <cell r="J451" t="str">
            <v>风神E70/DFM7001G1F1BEV</v>
          </cell>
          <cell r="K451" t="str">
            <v>杭州</v>
          </cell>
        </row>
        <row r="451">
          <cell r="M451" t="str">
            <v>杭州市拱墅区长青文创园207</v>
          </cell>
          <cell r="N451" t="str">
            <v>向丽丽</v>
          </cell>
        </row>
        <row r="451">
          <cell r="P451" t="str">
            <v>徐莹莹</v>
          </cell>
          <cell r="Q451" t="str">
            <v>胡岚</v>
          </cell>
          <cell r="R451">
            <v>15168301068</v>
          </cell>
          <cell r="S451" t="str">
            <v>林文雄</v>
          </cell>
          <cell r="T451">
            <v>18767176722</v>
          </cell>
          <cell r="U451" t="str">
            <v>镁易新能源汽车销售(杭州)有限公司</v>
          </cell>
        </row>
        <row r="451">
          <cell r="W451" t="str">
            <v>LDP31B965NG047238</v>
          </cell>
          <cell r="X451" t="str">
            <v>浙AAV8919</v>
          </cell>
          <cell r="Y451" t="str">
            <v>862052211200121</v>
          </cell>
          <cell r="Z451">
            <v>45095</v>
          </cell>
          <cell r="AA451">
            <v>45117</v>
          </cell>
          <cell r="AB451" t="str">
            <v>2023/07</v>
          </cell>
          <cell r="AC451">
            <v>1</v>
          </cell>
          <cell r="AD451">
            <v>0</v>
          </cell>
          <cell r="AE451">
            <v>50</v>
          </cell>
          <cell r="AF451">
            <v>0</v>
          </cell>
          <cell r="AG451">
            <v>0</v>
          </cell>
          <cell r="AH451">
            <v>44765</v>
          </cell>
          <cell r="AI451">
            <v>44766</v>
          </cell>
          <cell r="AJ451">
            <v>44765</v>
          </cell>
        </row>
        <row r="451">
          <cell r="AL451">
            <v>9000</v>
          </cell>
          <cell r="AM451">
            <v>44764</v>
          </cell>
          <cell r="AN451" t="str">
            <v>深圳市舒适橙出行科技有限公司公账</v>
          </cell>
          <cell r="AO451">
            <v>2980</v>
          </cell>
          <cell r="AP451">
            <v>44801</v>
          </cell>
          <cell r="AQ451">
            <v>44862</v>
          </cell>
          <cell r="AR451">
            <v>2</v>
          </cell>
          <cell r="AS451">
            <v>5960</v>
          </cell>
          <cell r="AT451">
            <v>2</v>
          </cell>
          <cell r="AU451">
            <v>5960</v>
          </cell>
          <cell r="AV451" t="str">
            <v>正常</v>
          </cell>
          <cell r="AW451">
            <v>0</v>
          </cell>
          <cell r="AX451">
            <v>0</v>
          </cell>
          <cell r="AY451">
            <v>10006.6</v>
          </cell>
        </row>
        <row r="451">
          <cell r="BA451">
            <v>30</v>
          </cell>
          <cell r="BB451">
            <v>198.663333333333</v>
          </cell>
        </row>
        <row r="451">
          <cell r="BE451">
            <v>5</v>
          </cell>
          <cell r="BF451">
            <v>0</v>
          </cell>
          <cell r="BG451">
            <v>0</v>
          </cell>
          <cell r="BH451">
            <v>5</v>
          </cell>
          <cell r="BI451">
            <v>15</v>
          </cell>
          <cell r="BJ451">
            <v>0</v>
          </cell>
          <cell r="BK451">
            <v>0</v>
          </cell>
          <cell r="BL451">
            <v>25</v>
          </cell>
          <cell r="BM451" t="str">
            <v>A(优质)</v>
          </cell>
        </row>
        <row r="451">
          <cell r="BO451" t="str">
            <v/>
          </cell>
          <cell r="BP451" t="str">
            <v/>
          </cell>
        </row>
        <row r="451">
          <cell r="BW451" t="str">
            <v/>
          </cell>
          <cell r="BX451">
            <v>44765</v>
          </cell>
          <cell r="BY451" t="str">
            <v/>
          </cell>
          <cell r="BZ451" t="str">
            <v/>
          </cell>
        </row>
        <row r="451">
          <cell r="CD451" t="str">
            <v>FET-FH-202206R0041</v>
          </cell>
          <cell r="CE451" t="str">
            <v>叶文军</v>
          </cell>
          <cell r="CF451" t="str">
            <v>522124199404141610</v>
          </cell>
          <cell r="CG451">
            <v>18300948668</v>
          </cell>
          <cell r="CH451">
            <v>44777</v>
          </cell>
          <cell r="CI451">
            <v>44960</v>
          </cell>
        </row>
        <row r="452">
          <cell r="B452" t="str">
            <v>租赁</v>
          </cell>
        </row>
        <row r="452">
          <cell r="F452" t="str">
            <v>杭州旭兰汽车服务有限公司</v>
          </cell>
          <cell r="G452" t="str">
            <v>330522199203052920</v>
          </cell>
          <cell r="H452">
            <v>15168301068</v>
          </cell>
          <cell r="I452" t="str">
            <v>网约车以租代购方案</v>
          </cell>
          <cell r="J452" t="str">
            <v>风神E70/DFM7001G1F1BEV</v>
          </cell>
          <cell r="K452" t="str">
            <v>杭州</v>
          </cell>
        </row>
        <row r="452">
          <cell r="M452" t="str">
            <v>杭州市拱墅区长青文创园207</v>
          </cell>
          <cell r="N452" t="str">
            <v>向丽丽</v>
          </cell>
          <cell r="O452" t="str">
            <v>丁艺</v>
          </cell>
          <cell r="P452" t="str">
            <v>徐莹莹</v>
          </cell>
          <cell r="Q452" t="str">
            <v>胡岚</v>
          </cell>
          <cell r="R452">
            <v>15168301068</v>
          </cell>
          <cell r="S452" t="str">
            <v>林文雄</v>
          </cell>
          <cell r="T452">
            <v>18767176722</v>
          </cell>
          <cell r="U452" t="str">
            <v>镁易新能源汽车销售(杭州)有限公司</v>
          </cell>
        </row>
        <row r="452">
          <cell r="W452" t="str">
            <v>LDP31B960NG047244</v>
          </cell>
          <cell r="X452" t="str">
            <v>浙AAP9978</v>
          </cell>
          <cell r="Y452" t="str">
            <v>862052211200545</v>
          </cell>
          <cell r="Z452">
            <v>45095</v>
          </cell>
          <cell r="AA452">
            <v>45117</v>
          </cell>
          <cell r="AB452" t="str">
            <v>2023/07</v>
          </cell>
          <cell r="AC452">
            <v>2</v>
          </cell>
          <cell r="AD452">
            <v>1</v>
          </cell>
          <cell r="AE452">
            <v>250</v>
          </cell>
          <cell r="AF452">
            <v>0</v>
          </cell>
          <cell r="AG452">
            <v>0</v>
          </cell>
          <cell r="AH452">
            <v>44765</v>
          </cell>
          <cell r="AI452">
            <v>44766</v>
          </cell>
          <cell r="AJ452">
            <v>44765</v>
          </cell>
        </row>
        <row r="452">
          <cell r="AL452">
            <v>9000</v>
          </cell>
          <cell r="AM452">
            <v>44764</v>
          </cell>
          <cell r="AN452" t="str">
            <v>深圳市舒适橙出行科技有限公司公账</v>
          </cell>
          <cell r="AO452">
            <v>2980</v>
          </cell>
          <cell r="AP452">
            <v>44801</v>
          </cell>
          <cell r="AQ452">
            <v>44862</v>
          </cell>
          <cell r="AR452">
            <v>2</v>
          </cell>
          <cell r="AS452">
            <v>5960</v>
          </cell>
          <cell r="AT452">
            <v>2</v>
          </cell>
          <cell r="AU452">
            <v>5960</v>
          </cell>
          <cell r="AV452" t="str">
            <v>正常</v>
          </cell>
          <cell r="AW452">
            <v>0</v>
          </cell>
          <cell r="AX452">
            <v>0</v>
          </cell>
          <cell r="AY452">
            <v>18503.52</v>
          </cell>
        </row>
        <row r="452">
          <cell r="BA452">
            <v>28</v>
          </cell>
          <cell r="BB452">
            <v>322.352857142857</v>
          </cell>
        </row>
        <row r="452">
          <cell r="BE452">
            <v>5</v>
          </cell>
          <cell r="BF452">
            <v>0</v>
          </cell>
          <cell r="BG452">
            <v>0</v>
          </cell>
          <cell r="BH452">
            <v>10</v>
          </cell>
          <cell r="BI452">
            <v>15</v>
          </cell>
          <cell r="BJ452">
            <v>0</v>
          </cell>
          <cell r="BK452">
            <v>0</v>
          </cell>
          <cell r="BL452">
            <v>30</v>
          </cell>
          <cell r="BM452" t="str">
            <v>A(优质)</v>
          </cell>
        </row>
        <row r="452">
          <cell r="BO452" t="str">
            <v/>
          </cell>
          <cell r="BP452" t="str">
            <v/>
          </cell>
        </row>
        <row r="452">
          <cell r="BW452" t="str">
            <v/>
          </cell>
          <cell r="BX452">
            <v>44765</v>
          </cell>
          <cell r="BY452" t="str">
            <v/>
          </cell>
          <cell r="BZ452" t="str">
            <v/>
          </cell>
        </row>
        <row r="452">
          <cell r="CD452" t="str">
            <v>FET-FH-202206R0041</v>
          </cell>
          <cell r="CE452" t="str">
            <v>徐明庆</v>
          </cell>
          <cell r="CF452" t="str">
            <v>360281198308165010</v>
          </cell>
          <cell r="CG452">
            <v>15068861088</v>
          </cell>
          <cell r="CH452">
            <v>44767</v>
          </cell>
          <cell r="CI452">
            <v>44950</v>
          </cell>
        </row>
        <row r="453">
          <cell r="B453" t="str">
            <v>租赁</v>
          </cell>
        </row>
        <row r="453">
          <cell r="F453" t="str">
            <v>杭州旭兰汽车服务有限公司</v>
          </cell>
          <cell r="G453" t="str">
            <v>330522199203052920</v>
          </cell>
          <cell r="H453">
            <v>15168301068</v>
          </cell>
          <cell r="I453" t="str">
            <v>网约车以租代购方案</v>
          </cell>
          <cell r="J453" t="str">
            <v>风神E70/DFM7001G1F1BEV</v>
          </cell>
          <cell r="K453" t="str">
            <v>杭州</v>
          </cell>
        </row>
        <row r="453">
          <cell r="M453" t="str">
            <v>杭州市拱墅区长青文创园207</v>
          </cell>
          <cell r="N453" t="str">
            <v>向丽丽</v>
          </cell>
          <cell r="O453" t="str">
            <v>丁艺</v>
          </cell>
          <cell r="P453" t="str">
            <v>徐莹莹</v>
          </cell>
          <cell r="Q453" t="str">
            <v>胡岚</v>
          </cell>
          <cell r="R453">
            <v>15168301068</v>
          </cell>
          <cell r="S453" t="str">
            <v>林文雄</v>
          </cell>
          <cell r="T453">
            <v>18767176722</v>
          </cell>
          <cell r="U453" t="str">
            <v>镁易新能源汽车销售(杭州)有限公司</v>
          </cell>
        </row>
        <row r="453">
          <cell r="W453" t="str">
            <v>LDP31B968NG047234</v>
          </cell>
          <cell r="X453" t="str">
            <v>浙AAW8007</v>
          </cell>
          <cell r="Y453" t="str">
            <v>862052211200541</v>
          </cell>
          <cell r="Z453">
            <v>45095</v>
          </cell>
          <cell r="AA453">
            <v>45117</v>
          </cell>
          <cell r="AB453" t="str">
            <v>2023/07</v>
          </cell>
          <cell r="AC453">
            <v>2</v>
          </cell>
          <cell r="AD453">
            <v>6</v>
          </cell>
          <cell r="AE453">
            <v>250</v>
          </cell>
          <cell r="AF453">
            <v>0</v>
          </cell>
          <cell r="AG453">
            <v>0</v>
          </cell>
          <cell r="AH453">
            <v>44765</v>
          </cell>
          <cell r="AI453">
            <v>44766</v>
          </cell>
          <cell r="AJ453">
            <v>44765</v>
          </cell>
        </row>
        <row r="453">
          <cell r="AL453">
            <v>9000</v>
          </cell>
          <cell r="AM453">
            <v>44764</v>
          </cell>
          <cell r="AN453" t="str">
            <v>深圳市舒适橙出行科技有限公司公账</v>
          </cell>
          <cell r="AO453">
            <v>2980</v>
          </cell>
          <cell r="AP453">
            <v>44801</v>
          </cell>
          <cell r="AQ453">
            <v>44862</v>
          </cell>
          <cell r="AR453">
            <v>2</v>
          </cell>
          <cell r="AS453">
            <v>5960</v>
          </cell>
          <cell r="AT453">
            <v>2</v>
          </cell>
          <cell r="AU453">
            <v>5960</v>
          </cell>
          <cell r="AV453" t="str">
            <v>正常</v>
          </cell>
          <cell r="AW453">
            <v>0</v>
          </cell>
          <cell r="AX453">
            <v>0</v>
          </cell>
          <cell r="AY453">
            <v>28207.13</v>
          </cell>
        </row>
        <row r="453">
          <cell r="BA453">
            <v>33</v>
          </cell>
          <cell r="BB453">
            <v>265.000909090909</v>
          </cell>
        </row>
        <row r="453">
          <cell r="BE453">
            <v>5</v>
          </cell>
          <cell r="BF453">
            <v>0</v>
          </cell>
          <cell r="BG453">
            <v>0</v>
          </cell>
          <cell r="BH453">
            <v>10</v>
          </cell>
          <cell r="BI453">
            <v>15</v>
          </cell>
          <cell r="BJ453">
            <v>0</v>
          </cell>
          <cell r="BK453">
            <v>0</v>
          </cell>
          <cell r="BL453">
            <v>30</v>
          </cell>
          <cell r="BM453" t="str">
            <v>A(优质)</v>
          </cell>
        </row>
        <row r="453">
          <cell r="BO453" t="str">
            <v/>
          </cell>
          <cell r="BP453" t="str">
            <v/>
          </cell>
        </row>
        <row r="453">
          <cell r="BW453" t="str">
            <v/>
          </cell>
          <cell r="BX453">
            <v>44765</v>
          </cell>
          <cell r="BY453" t="str">
            <v/>
          </cell>
          <cell r="BZ453" t="str">
            <v/>
          </cell>
        </row>
        <row r="453">
          <cell r="CD453" t="str">
            <v>FET-FH-202206R0041</v>
          </cell>
          <cell r="CE453" t="str">
            <v>曹仲登</v>
          </cell>
          <cell r="CF453" t="str">
            <v>612401199207076112</v>
          </cell>
          <cell r="CG453">
            <v>13862512252</v>
          </cell>
          <cell r="CH453">
            <v>44762</v>
          </cell>
          <cell r="CI453">
            <v>44946</v>
          </cell>
        </row>
        <row r="454">
          <cell r="B454" t="str">
            <v>租赁</v>
          </cell>
        </row>
        <row r="454">
          <cell r="F454" t="str">
            <v>杭州旭兰汽车服务有限公司</v>
          </cell>
          <cell r="G454" t="str">
            <v>330522199203052920</v>
          </cell>
          <cell r="H454">
            <v>15168301068</v>
          </cell>
          <cell r="I454" t="str">
            <v>网约车以租代购方案</v>
          </cell>
          <cell r="J454" t="str">
            <v>风神E70/DFM7001G1F1BEV</v>
          </cell>
          <cell r="K454" t="str">
            <v>杭州</v>
          </cell>
        </row>
        <row r="454">
          <cell r="M454" t="str">
            <v>杭州市拱墅区长青文创园207</v>
          </cell>
          <cell r="N454" t="str">
            <v>向丽丽</v>
          </cell>
          <cell r="O454" t="str">
            <v>丁艺</v>
          </cell>
          <cell r="P454" t="str">
            <v>徐莹莹</v>
          </cell>
          <cell r="Q454" t="str">
            <v>胡岚</v>
          </cell>
          <cell r="R454">
            <v>15168301068</v>
          </cell>
          <cell r="S454" t="str">
            <v>林文雄</v>
          </cell>
          <cell r="T454">
            <v>18767176722</v>
          </cell>
          <cell r="U454" t="str">
            <v>镁易新能源汽车销售(杭州)有限公司</v>
          </cell>
        </row>
        <row r="454">
          <cell r="W454" t="str">
            <v>LDP31B965NG047241</v>
          </cell>
          <cell r="X454" t="str">
            <v>浙AAP8008</v>
          </cell>
          <cell r="Y454" t="str">
            <v>862052211200551</v>
          </cell>
          <cell r="Z454">
            <v>45095</v>
          </cell>
          <cell r="AA454">
            <v>45117</v>
          </cell>
          <cell r="AB454" t="str">
            <v>2023/07</v>
          </cell>
          <cell r="AC454">
            <v>1</v>
          </cell>
          <cell r="AD454">
            <v>6</v>
          </cell>
          <cell r="AE454">
            <v>150</v>
          </cell>
          <cell r="AF454">
            <v>0</v>
          </cell>
          <cell r="AG454">
            <v>0</v>
          </cell>
          <cell r="AH454">
            <v>44765</v>
          </cell>
          <cell r="AI454">
            <v>44766</v>
          </cell>
          <cell r="AJ454">
            <v>44765</v>
          </cell>
        </row>
        <row r="454">
          <cell r="AL454">
            <v>9000</v>
          </cell>
          <cell r="AM454">
            <v>44764</v>
          </cell>
          <cell r="AN454" t="str">
            <v>深圳市舒适橙出行科技有限公司公账</v>
          </cell>
          <cell r="AO454">
            <v>2980</v>
          </cell>
          <cell r="AP454">
            <v>44801</v>
          </cell>
          <cell r="AQ454">
            <v>44862</v>
          </cell>
          <cell r="AR454">
            <v>2</v>
          </cell>
          <cell r="AS454">
            <v>5960</v>
          </cell>
          <cell r="AT454">
            <v>2</v>
          </cell>
          <cell r="AU454">
            <v>5960</v>
          </cell>
          <cell r="AV454" t="str">
            <v>正常</v>
          </cell>
          <cell r="AW454">
            <v>0</v>
          </cell>
          <cell r="AX454">
            <v>0</v>
          </cell>
          <cell r="AY454">
            <v>16727.29</v>
          </cell>
        </row>
        <row r="454">
          <cell r="BA454">
            <v>21</v>
          </cell>
          <cell r="BB454">
            <v>275.696666666667</v>
          </cell>
        </row>
        <row r="454">
          <cell r="BE454">
            <v>5</v>
          </cell>
          <cell r="BF454">
            <v>5</v>
          </cell>
          <cell r="BG454">
            <v>0</v>
          </cell>
          <cell r="BH454">
            <v>5</v>
          </cell>
          <cell r="BI454">
            <v>15</v>
          </cell>
          <cell r="BJ454">
            <v>0</v>
          </cell>
          <cell r="BK454">
            <v>0</v>
          </cell>
          <cell r="BL454">
            <v>30</v>
          </cell>
          <cell r="BM454" t="str">
            <v>A(优质)</v>
          </cell>
        </row>
        <row r="454">
          <cell r="BO454" t="str">
            <v/>
          </cell>
          <cell r="BP454" t="str">
            <v/>
          </cell>
        </row>
        <row r="454">
          <cell r="BW454" t="str">
            <v/>
          </cell>
          <cell r="BX454">
            <v>44765</v>
          </cell>
          <cell r="BY454" t="str">
            <v/>
          </cell>
          <cell r="BZ454" t="str">
            <v/>
          </cell>
        </row>
        <row r="454">
          <cell r="CD454" t="str">
            <v>FET-FH-202206R0041</v>
          </cell>
          <cell r="CE454" t="str">
            <v>孙康静</v>
          </cell>
          <cell r="CF454" t="str">
            <v>342224199502181730</v>
          </cell>
          <cell r="CG454">
            <v>13615296506</v>
          </cell>
          <cell r="CH454">
            <v>44761</v>
          </cell>
          <cell r="CI454">
            <v>45125</v>
          </cell>
        </row>
        <row r="455">
          <cell r="B455" t="str">
            <v>租赁</v>
          </cell>
        </row>
        <row r="455">
          <cell r="F455" t="str">
            <v>杭州旭兰汽车服务有限公司</v>
          </cell>
          <cell r="G455" t="str">
            <v>330522199203052920</v>
          </cell>
          <cell r="H455">
            <v>15168301068</v>
          </cell>
          <cell r="I455" t="str">
            <v>网约车以租代购方案</v>
          </cell>
          <cell r="J455" t="str">
            <v>风神E70/DFM7002G1F7BEV</v>
          </cell>
          <cell r="K455" t="str">
            <v>杭州</v>
          </cell>
        </row>
        <row r="455">
          <cell r="M455" t="str">
            <v>杭州市拱墅区长青文创园207</v>
          </cell>
          <cell r="N455" t="str">
            <v>向丽丽</v>
          </cell>
        </row>
        <row r="455">
          <cell r="P455" t="str">
            <v>徐莹莹</v>
          </cell>
          <cell r="Q455" t="str">
            <v>胡岚</v>
          </cell>
          <cell r="R455">
            <v>15168301068</v>
          </cell>
          <cell r="S455" t="str">
            <v>林文雄</v>
          </cell>
          <cell r="T455">
            <v>18767176722</v>
          </cell>
          <cell r="U455" t="str">
            <v>镁易新能源汽车销售(杭州)有限公司</v>
          </cell>
        </row>
        <row r="455">
          <cell r="W455" t="str">
            <v>LDP31B967NG037701</v>
          </cell>
          <cell r="X455" t="str">
            <v>浙AAP2151</v>
          </cell>
          <cell r="Y455" t="str">
            <v>862052211200352</v>
          </cell>
          <cell r="Z455">
            <v>45095</v>
          </cell>
          <cell r="AA455">
            <v>45117</v>
          </cell>
          <cell r="AB455" t="str">
            <v>2023/07</v>
          </cell>
          <cell r="AC455">
            <v>1</v>
          </cell>
          <cell r="AD455">
            <v>3</v>
          </cell>
          <cell r="AE455">
            <v>50</v>
          </cell>
          <cell r="AF455">
            <v>0</v>
          </cell>
          <cell r="AG455">
            <v>0</v>
          </cell>
          <cell r="AH455">
            <v>44765</v>
          </cell>
          <cell r="AI455">
            <v>44766</v>
          </cell>
          <cell r="AJ455">
            <v>44765</v>
          </cell>
        </row>
        <row r="455">
          <cell r="AL455">
            <v>9000</v>
          </cell>
          <cell r="AM455">
            <v>44764</v>
          </cell>
          <cell r="AN455" t="str">
            <v>深圳市舒适橙出行科技有限公司公账</v>
          </cell>
          <cell r="AO455">
            <v>2980</v>
          </cell>
          <cell r="AP455">
            <v>44801</v>
          </cell>
          <cell r="AQ455">
            <v>44862</v>
          </cell>
          <cell r="AR455">
            <v>2</v>
          </cell>
          <cell r="AS455">
            <v>5960</v>
          </cell>
          <cell r="AT455">
            <v>2</v>
          </cell>
          <cell r="AU455">
            <v>5960</v>
          </cell>
          <cell r="AV455" t="str">
            <v>正常</v>
          </cell>
          <cell r="AW455">
            <v>0</v>
          </cell>
          <cell r="AX455">
            <v>0</v>
          </cell>
          <cell r="AY455">
            <v>15043.35</v>
          </cell>
        </row>
        <row r="455">
          <cell r="BA455">
            <v>34</v>
          </cell>
          <cell r="BB455">
            <v>208.849705882353</v>
          </cell>
        </row>
        <row r="455">
          <cell r="BE455">
            <v>5</v>
          </cell>
          <cell r="BF455">
            <v>0</v>
          </cell>
          <cell r="BG455">
            <v>0</v>
          </cell>
          <cell r="BH455">
            <v>5</v>
          </cell>
          <cell r="BI455">
            <v>15</v>
          </cell>
          <cell r="BJ455">
            <v>0</v>
          </cell>
          <cell r="BK455">
            <v>0</v>
          </cell>
          <cell r="BL455">
            <v>25</v>
          </cell>
          <cell r="BM455" t="str">
            <v>A(优质)</v>
          </cell>
        </row>
        <row r="455">
          <cell r="BO455" t="str">
            <v/>
          </cell>
          <cell r="BP455" t="str">
            <v/>
          </cell>
        </row>
        <row r="455">
          <cell r="BW455" t="str">
            <v/>
          </cell>
          <cell r="BX455">
            <v>44765</v>
          </cell>
          <cell r="BY455" t="str">
            <v/>
          </cell>
          <cell r="BZ455" t="str">
            <v/>
          </cell>
        </row>
        <row r="455">
          <cell r="CD455" t="str">
            <v>FET-FH-202206R0041</v>
          </cell>
          <cell r="CE455" t="str">
            <v>于秀海</v>
          </cell>
          <cell r="CF455" t="str">
            <v>342124197608154517</v>
          </cell>
          <cell r="CG455">
            <v>15715738277</v>
          </cell>
          <cell r="CH455">
            <v>44775</v>
          </cell>
          <cell r="CI455">
            <v>44958</v>
          </cell>
        </row>
        <row r="456">
          <cell r="B456" t="str">
            <v>租赁</v>
          </cell>
        </row>
        <row r="456">
          <cell r="F456" t="str">
            <v>杭州旭兰汽车服务有限公司</v>
          </cell>
          <cell r="G456" t="str">
            <v>330522199203052920</v>
          </cell>
          <cell r="H456">
            <v>15168301068</v>
          </cell>
          <cell r="I456" t="str">
            <v>网约车以租代购方案</v>
          </cell>
          <cell r="J456" t="str">
            <v>风神E70/DFM7002G1F7BEV</v>
          </cell>
          <cell r="K456" t="str">
            <v>杭州</v>
          </cell>
        </row>
        <row r="456">
          <cell r="M456" t="str">
            <v>杭州市拱墅区长青文创园207</v>
          </cell>
          <cell r="N456" t="str">
            <v>向丽丽</v>
          </cell>
        </row>
        <row r="456">
          <cell r="P456" t="str">
            <v>徐莹莹</v>
          </cell>
          <cell r="Q456" t="str">
            <v>胡岚</v>
          </cell>
          <cell r="R456">
            <v>15168301068</v>
          </cell>
          <cell r="S456" t="str">
            <v>林文雄</v>
          </cell>
          <cell r="T456">
            <v>18767176722</v>
          </cell>
          <cell r="U456" t="str">
            <v>镁易新能源汽车销售(杭州)有限公司</v>
          </cell>
        </row>
        <row r="456">
          <cell r="W456" t="str">
            <v>LDP31B966NG037723</v>
          </cell>
          <cell r="X456" t="str">
            <v>浙AAA6901</v>
          </cell>
          <cell r="Y456" t="str">
            <v>862052211200149</v>
          </cell>
          <cell r="Z456">
            <v>45095</v>
          </cell>
          <cell r="AA456">
            <v>45117</v>
          </cell>
          <cell r="AB456" t="str">
            <v>2023/07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44765</v>
          </cell>
          <cell r="AI456">
            <v>44766</v>
          </cell>
          <cell r="AJ456">
            <v>44765</v>
          </cell>
        </row>
        <row r="456">
          <cell r="AL456">
            <v>9000</v>
          </cell>
          <cell r="AM456">
            <v>44764</v>
          </cell>
          <cell r="AN456" t="str">
            <v>深圳市舒适橙出行科技有限公司公账</v>
          </cell>
          <cell r="AO456">
            <v>2980</v>
          </cell>
          <cell r="AP456">
            <v>44801</v>
          </cell>
          <cell r="AQ456">
            <v>44862</v>
          </cell>
          <cell r="AR456">
            <v>2</v>
          </cell>
          <cell r="AS456">
            <v>5960</v>
          </cell>
          <cell r="AT456">
            <v>2</v>
          </cell>
          <cell r="AU456">
            <v>5960</v>
          </cell>
          <cell r="AV456" t="str">
            <v>正常</v>
          </cell>
          <cell r="AW456">
            <v>0</v>
          </cell>
          <cell r="AX456">
            <v>0</v>
          </cell>
          <cell r="AY456">
            <v>22084.92</v>
          </cell>
        </row>
        <row r="456">
          <cell r="BA456">
            <v>34</v>
          </cell>
          <cell r="BB456">
            <v>250.377058823529</v>
          </cell>
        </row>
        <row r="456">
          <cell r="BE456">
            <v>5</v>
          </cell>
          <cell r="BF456">
            <v>0</v>
          </cell>
          <cell r="BG456">
            <v>0</v>
          </cell>
          <cell r="BH456">
            <v>0</v>
          </cell>
          <cell r="BI456">
            <v>15</v>
          </cell>
          <cell r="BJ456">
            <v>0</v>
          </cell>
          <cell r="BK456">
            <v>0</v>
          </cell>
          <cell r="BL456">
            <v>20</v>
          </cell>
          <cell r="BM456" t="str">
            <v>A(优质)</v>
          </cell>
        </row>
        <row r="456">
          <cell r="BO456" t="str">
            <v/>
          </cell>
          <cell r="BP456" t="str">
            <v/>
          </cell>
        </row>
        <row r="456">
          <cell r="BW456" t="str">
            <v/>
          </cell>
          <cell r="BX456">
            <v>44765</v>
          </cell>
          <cell r="BY456" t="str">
            <v/>
          </cell>
          <cell r="BZ456" t="str">
            <v/>
          </cell>
        </row>
        <row r="456">
          <cell r="CD456" t="str">
            <v>FET-FH-202206R0041</v>
          </cell>
          <cell r="CE456" t="str">
            <v>李雪飞</v>
          </cell>
          <cell r="CF456" t="str">
            <v>222324197002054291</v>
          </cell>
          <cell r="CG456">
            <v>13674430335</v>
          </cell>
          <cell r="CH456">
            <v>44760</v>
          </cell>
          <cell r="CI456">
            <v>44943</v>
          </cell>
        </row>
        <row r="457">
          <cell r="B457" t="str">
            <v>租赁</v>
          </cell>
        </row>
        <row r="457">
          <cell r="F457" t="str">
            <v>杭州旭兰汽车服务有限公司</v>
          </cell>
          <cell r="G457" t="str">
            <v>330522199203052920</v>
          </cell>
          <cell r="H457">
            <v>15168301068</v>
          </cell>
          <cell r="I457" t="str">
            <v>网约车以租代购方案</v>
          </cell>
          <cell r="J457" t="str">
            <v>风神E70/DFM7002G1F7BEV</v>
          </cell>
          <cell r="K457" t="str">
            <v>杭州</v>
          </cell>
        </row>
        <row r="457">
          <cell r="M457" t="str">
            <v>杭州市拱墅区长青文创园207</v>
          </cell>
          <cell r="N457" t="str">
            <v>向丽丽</v>
          </cell>
          <cell r="O457" t="str">
            <v>丁艺</v>
          </cell>
          <cell r="P457" t="str">
            <v>徐莹莹</v>
          </cell>
          <cell r="Q457" t="str">
            <v>胡岚</v>
          </cell>
          <cell r="R457">
            <v>15168301068</v>
          </cell>
          <cell r="S457" t="str">
            <v>林文雄</v>
          </cell>
          <cell r="T457">
            <v>18767176722</v>
          </cell>
          <cell r="U457" t="str">
            <v>镁易新能源汽车销售(杭州)有限公司</v>
          </cell>
        </row>
        <row r="457">
          <cell r="W457" t="str">
            <v>LDP31B968NG037691</v>
          </cell>
          <cell r="X457" t="str">
            <v>浙AAV9695</v>
          </cell>
          <cell r="Y457" t="str">
            <v>862052211200156</v>
          </cell>
          <cell r="Z457">
            <v>45095</v>
          </cell>
          <cell r="AA457">
            <v>45117</v>
          </cell>
          <cell r="AB457" t="str">
            <v>2023/07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44765</v>
          </cell>
          <cell r="AI457">
            <v>44766</v>
          </cell>
          <cell r="AJ457">
            <v>44765</v>
          </cell>
        </row>
        <row r="457">
          <cell r="AL457">
            <v>9000</v>
          </cell>
          <cell r="AM457">
            <v>44764</v>
          </cell>
          <cell r="AN457" t="str">
            <v>深圳市舒适橙出行科技有限公司公账</v>
          </cell>
          <cell r="AO457">
            <v>2980</v>
          </cell>
          <cell r="AP457">
            <v>44801</v>
          </cell>
          <cell r="AQ457">
            <v>44862</v>
          </cell>
          <cell r="AR457">
            <v>2</v>
          </cell>
          <cell r="AS457">
            <v>5960</v>
          </cell>
          <cell r="AT457">
            <v>2</v>
          </cell>
          <cell r="AU457">
            <v>5960</v>
          </cell>
          <cell r="AV457" t="str">
            <v>正常</v>
          </cell>
          <cell r="AW457">
            <v>0</v>
          </cell>
          <cell r="AX457">
            <v>0</v>
          </cell>
          <cell r="AY457">
            <v>21777.52</v>
          </cell>
        </row>
        <row r="457">
          <cell r="BA457">
            <v>34</v>
          </cell>
          <cell r="BB457">
            <v>256.024705882353</v>
          </cell>
        </row>
        <row r="457">
          <cell r="BE457">
            <v>5</v>
          </cell>
          <cell r="BF457">
            <v>0</v>
          </cell>
          <cell r="BG457">
            <v>0</v>
          </cell>
          <cell r="BH457">
            <v>0</v>
          </cell>
          <cell r="BI457">
            <v>15</v>
          </cell>
          <cell r="BJ457">
            <v>0</v>
          </cell>
          <cell r="BK457">
            <v>0</v>
          </cell>
          <cell r="BL457">
            <v>20</v>
          </cell>
          <cell r="BM457" t="str">
            <v>A(优质)</v>
          </cell>
        </row>
        <row r="457">
          <cell r="BO457" t="str">
            <v/>
          </cell>
          <cell r="BP457" t="str">
            <v/>
          </cell>
        </row>
        <row r="457">
          <cell r="BW457" t="str">
            <v/>
          </cell>
          <cell r="BX457">
            <v>44765</v>
          </cell>
          <cell r="BY457" t="str">
            <v/>
          </cell>
        </row>
        <row r="457">
          <cell r="CD457" t="str">
            <v>FET-FH-202206R0041</v>
          </cell>
          <cell r="CE457" t="str">
            <v>孙利民</v>
          </cell>
          <cell r="CF457" t="str">
            <v>'232622197104224613</v>
          </cell>
          <cell r="CG457">
            <v>17805813677</v>
          </cell>
          <cell r="CH457">
            <v>44761</v>
          </cell>
          <cell r="CI457">
            <v>45125</v>
          </cell>
        </row>
        <row r="458">
          <cell r="B458" t="str">
            <v>租赁</v>
          </cell>
        </row>
        <row r="458">
          <cell r="F458" t="str">
            <v>杭州旭兰汽车服务有限公司</v>
          </cell>
          <cell r="G458" t="str">
            <v>330522199203052920</v>
          </cell>
          <cell r="H458">
            <v>15168301068</v>
          </cell>
          <cell r="I458" t="str">
            <v>网约车以租代购方案</v>
          </cell>
          <cell r="J458" t="str">
            <v>风神E70/DFM7002G1F7BEV</v>
          </cell>
          <cell r="K458" t="str">
            <v>杭州</v>
          </cell>
        </row>
        <row r="458">
          <cell r="M458" t="str">
            <v>杭州市拱墅区长青文创园207</v>
          </cell>
          <cell r="N458" t="str">
            <v>向丽丽</v>
          </cell>
        </row>
        <row r="458">
          <cell r="P458" t="str">
            <v>徐莹莹</v>
          </cell>
          <cell r="Q458" t="str">
            <v>胡岚</v>
          </cell>
          <cell r="R458">
            <v>15168301068</v>
          </cell>
          <cell r="S458" t="str">
            <v>林文雄</v>
          </cell>
          <cell r="T458">
            <v>18767176722</v>
          </cell>
          <cell r="U458" t="str">
            <v>镁易新能源汽车销售(杭州)有限公司</v>
          </cell>
        </row>
        <row r="458">
          <cell r="W458" t="str">
            <v>LDP31B969NG037683</v>
          </cell>
          <cell r="X458" t="str">
            <v>浙AAA6359</v>
          </cell>
          <cell r="Y458" t="str">
            <v>862052211200140</v>
          </cell>
          <cell r="Z458">
            <v>45095</v>
          </cell>
          <cell r="AA458">
            <v>45117</v>
          </cell>
          <cell r="AB458" t="str">
            <v>2023/07</v>
          </cell>
          <cell r="AC458">
            <v>1</v>
          </cell>
          <cell r="AD458">
            <v>0</v>
          </cell>
          <cell r="AE458">
            <v>100</v>
          </cell>
          <cell r="AF458">
            <v>0</v>
          </cell>
          <cell r="AG458">
            <v>0</v>
          </cell>
          <cell r="AH458">
            <v>44765</v>
          </cell>
          <cell r="AI458">
            <v>44766</v>
          </cell>
          <cell r="AJ458">
            <v>44765</v>
          </cell>
        </row>
        <row r="458">
          <cell r="AL458">
            <v>9000</v>
          </cell>
          <cell r="AM458">
            <v>44764</v>
          </cell>
          <cell r="AN458" t="str">
            <v>深圳市舒适橙出行科技有限公司公账</v>
          </cell>
          <cell r="AO458">
            <v>2980</v>
          </cell>
          <cell r="AP458">
            <v>44801</v>
          </cell>
          <cell r="AQ458">
            <v>44862</v>
          </cell>
          <cell r="AR458">
            <v>2</v>
          </cell>
          <cell r="AS458">
            <v>5960</v>
          </cell>
          <cell r="AT458">
            <v>2</v>
          </cell>
          <cell r="AU458">
            <v>5960</v>
          </cell>
          <cell r="AV458" t="str">
            <v>正常</v>
          </cell>
          <cell r="AW458">
            <v>0</v>
          </cell>
          <cell r="AX458">
            <v>0</v>
          </cell>
          <cell r="AY458">
            <v>21130.31</v>
          </cell>
        </row>
        <row r="458">
          <cell r="BA458">
            <v>28</v>
          </cell>
          <cell r="BB458">
            <v>241.674642857143</v>
          </cell>
        </row>
        <row r="458">
          <cell r="BE458">
            <v>5</v>
          </cell>
          <cell r="BF458">
            <v>0</v>
          </cell>
          <cell r="BG458">
            <v>0</v>
          </cell>
          <cell r="BH458">
            <v>5</v>
          </cell>
          <cell r="BI458">
            <v>15</v>
          </cell>
          <cell r="BJ458">
            <v>0</v>
          </cell>
          <cell r="BK458">
            <v>0</v>
          </cell>
          <cell r="BL458">
            <v>25</v>
          </cell>
          <cell r="BM458" t="str">
            <v>A(优质)</v>
          </cell>
        </row>
        <row r="458">
          <cell r="BO458" t="str">
            <v/>
          </cell>
          <cell r="BP458" t="str">
            <v/>
          </cell>
        </row>
        <row r="458">
          <cell r="BW458" t="str">
            <v/>
          </cell>
          <cell r="BX458">
            <v>44765</v>
          </cell>
          <cell r="BY458" t="str">
            <v/>
          </cell>
        </row>
        <row r="458">
          <cell r="CD458" t="str">
            <v>FET-FH-202206R0041</v>
          </cell>
          <cell r="CE458" t="str">
            <v>付禹</v>
          </cell>
          <cell r="CF458" t="str">
            <v>522322197808101219</v>
          </cell>
          <cell r="CG458">
            <v>13639056206</v>
          </cell>
          <cell r="CH458">
            <v>44767</v>
          </cell>
          <cell r="CI458">
            <v>44950</v>
          </cell>
        </row>
        <row r="459">
          <cell r="B459" t="str">
            <v>租赁</v>
          </cell>
        </row>
        <row r="459">
          <cell r="F459" t="str">
            <v>杭州旭兰汽车服务有限公司</v>
          </cell>
          <cell r="G459" t="str">
            <v>330522199203052920</v>
          </cell>
          <cell r="H459">
            <v>15168301068</v>
          </cell>
          <cell r="I459" t="str">
            <v>网约车以租代购方案</v>
          </cell>
          <cell r="J459" t="str">
            <v>风神E70/DFM7002G1F7BEV</v>
          </cell>
          <cell r="K459" t="str">
            <v>杭州</v>
          </cell>
        </row>
        <row r="459">
          <cell r="M459" t="str">
            <v>杭州市拱墅区长青文创园207</v>
          </cell>
          <cell r="N459" t="str">
            <v>向丽丽</v>
          </cell>
          <cell r="O459" t="str">
            <v>丁艺</v>
          </cell>
          <cell r="P459" t="str">
            <v>徐莹莹</v>
          </cell>
          <cell r="Q459" t="str">
            <v>胡岚</v>
          </cell>
          <cell r="R459">
            <v>15168301068</v>
          </cell>
          <cell r="S459" t="str">
            <v>林文雄</v>
          </cell>
          <cell r="T459">
            <v>18767176722</v>
          </cell>
          <cell r="U459" t="str">
            <v>镁易新能源汽车销售(杭州)有限公司</v>
          </cell>
        </row>
        <row r="459">
          <cell r="W459" t="str">
            <v>LDP31B965NG037681</v>
          </cell>
          <cell r="X459" t="str">
            <v>浙AAR1233</v>
          </cell>
          <cell r="Y459" t="str">
            <v>862052211200146</v>
          </cell>
          <cell r="Z459">
            <v>45095</v>
          </cell>
          <cell r="AA459">
            <v>45117</v>
          </cell>
          <cell r="AB459" t="str">
            <v>2023/07</v>
          </cell>
          <cell r="AC459">
            <v>2</v>
          </cell>
          <cell r="AD459">
            <v>0</v>
          </cell>
          <cell r="AE459">
            <v>250</v>
          </cell>
          <cell r="AF459">
            <v>0</v>
          </cell>
          <cell r="AG459">
            <v>0</v>
          </cell>
          <cell r="AH459">
            <v>44765</v>
          </cell>
          <cell r="AI459">
            <v>44766</v>
          </cell>
          <cell r="AJ459">
            <v>44765</v>
          </cell>
        </row>
        <row r="459">
          <cell r="AL459">
            <v>9000</v>
          </cell>
          <cell r="AM459">
            <v>44764</v>
          </cell>
          <cell r="AN459" t="str">
            <v>深圳市舒适橙出行科技有限公司公账</v>
          </cell>
          <cell r="AO459">
            <v>2980</v>
          </cell>
          <cell r="AP459">
            <v>44801</v>
          </cell>
          <cell r="AQ459">
            <v>44862</v>
          </cell>
          <cell r="AR459">
            <v>2</v>
          </cell>
          <cell r="AS459">
            <v>5960</v>
          </cell>
          <cell r="AT459">
            <v>2</v>
          </cell>
          <cell r="AU459">
            <v>5960</v>
          </cell>
          <cell r="AV459" t="str">
            <v>正常</v>
          </cell>
          <cell r="AW459">
            <v>0</v>
          </cell>
          <cell r="AX459">
            <v>0</v>
          </cell>
          <cell r="AY459">
            <v>19542.63</v>
          </cell>
        </row>
        <row r="459">
          <cell r="BA459">
            <v>31</v>
          </cell>
          <cell r="BB459">
            <v>201.995483870968</v>
          </cell>
        </row>
        <row r="459">
          <cell r="BE459">
            <v>5</v>
          </cell>
          <cell r="BF459">
            <v>0</v>
          </cell>
          <cell r="BG459">
            <v>0</v>
          </cell>
          <cell r="BH459">
            <v>10</v>
          </cell>
          <cell r="BI459">
            <v>15</v>
          </cell>
          <cell r="BJ459">
            <v>0</v>
          </cell>
          <cell r="BK459">
            <v>0</v>
          </cell>
          <cell r="BL459">
            <v>30</v>
          </cell>
          <cell r="BM459" t="str">
            <v>A(优质)</v>
          </cell>
        </row>
        <row r="459">
          <cell r="BO459" t="str">
            <v/>
          </cell>
          <cell r="BP459" t="str">
            <v/>
          </cell>
        </row>
        <row r="459">
          <cell r="BW459" t="str">
            <v/>
          </cell>
          <cell r="BX459">
            <v>44765</v>
          </cell>
          <cell r="BY459" t="str">
            <v/>
          </cell>
        </row>
        <row r="459">
          <cell r="CD459" t="str">
            <v>FET-FH-202206R0041</v>
          </cell>
          <cell r="CE459" t="str">
            <v>许方诸</v>
          </cell>
          <cell r="CF459" t="str">
            <v>'330329198804013731</v>
          </cell>
          <cell r="CG459">
            <v>13868580432</v>
          </cell>
          <cell r="CH459">
            <v>44761</v>
          </cell>
          <cell r="CI459">
            <v>45125</v>
          </cell>
        </row>
        <row r="460">
          <cell r="B460" t="str">
            <v>租赁</v>
          </cell>
        </row>
        <row r="460">
          <cell r="F460" t="str">
            <v>杭州旭兰汽车服务有限公司</v>
          </cell>
          <cell r="G460" t="str">
            <v>330522199203052920</v>
          </cell>
          <cell r="H460">
            <v>15168301068</v>
          </cell>
          <cell r="I460" t="str">
            <v>网约车以租代购方案</v>
          </cell>
          <cell r="J460" t="str">
            <v>风神E70/DFM7002G1F7BEV</v>
          </cell>
          <cell r="K460" t="str">
            <v>杭州</v>
          </cell>
        </row>
        <row r="460">
          <cell r="M460" t="str">
            <v>杭州市拱墅区长青文创园207</v>
          </cell>
          <cell r="N460" t="str">
            <v>向丽丽</v>
          </cell>
          <cell r="O460" t="str">
            <v>丁艺</v>
          </cell>
          <cell r="P460" t="str">
            <v>徐莹莹</v>
          </cell>
          <cell r="Q460" t="str">
            <v>胡岚</v>
          </cell>
          <cell r="R460">
            <v>15168301068</v>
          </cell>
          <cell r="S460" t="str">
            <v>林文雄</v>
          </cell>
          <cell r="T460">
            <v>18767176722</v>
          </cell>
          <cell r="U460" t="str">
            <v>镁易新能源汽车销售(杭州)有限公司</v>
          </cell>
        </row>
        <row r="460">
          <cell r="W460" t="str">
            <v>LDP31B96XNG037711</v>
          </cell>
          <cell r="X460" t="str">
            <v>浙AAV2121</v>
          </cell>
          <cell r="Y460" t="str">
            <v>862052211200538</v>
          </cell>
          <cell r="Z460">
            <v>45095</v>
          </cell>
          <cell r="AA460">
            <v>45117</v>
          </cell>
          <cell r="AB460" t="str">
            <v>2023/07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44765</v>
          </cell>
          <cell r="AI460">
            <v>44766</v>
          </cell>
          <cell r="AJ460">
            <v>44765</v>
          </cell>
        </row>
        <row r="460">
          <cell r="AL460">
            <v>9000</v>
          </cell>
          <cell r="AM460">
            <v>44764</v>
          </cell>
          <cell r="AN460" t="str">
            <v>深圳市舒适橙出行科技有限公司公账</v>
          </cell>
          <cell r="AO460">
            <v>2980</v>
          </cell>
          <cell r="AP460">
            <v>44801</v>
          </cell>
          <cell r="AQ460">
            <v>44862</v>
          </cell>
          <cell r="AR460">
            <v>2</v>
          </cell>
          <cell r="AS460">
            <v>5960</v>
          </cell>
          <cell r="AT460">
            <v>2</v>
          </cell>
          <cell r="AU460">
            <v>5960</v>
          </cell>
          <cell r="AV460" t="str">
            <v>正常</v>
          </cell>
          <cell r="AW460">
            <v>0</v>
          </cell>
          <cell r="AX460">
            <v>0</v>
          </cell>
          <cell r="AY460">
            <v>18163.61</v>
          </cell>
        </row>
        <row r="460">
          <cell r="BA460">
            <v>33</v>
          </cell>
          <cell r="BB460">
            <v>241.789696969697</v>
          </cell>
        </row>
        <row r="460">
          <cell r="BE460">
            <v>5</v>
          </cell>
          <cell r="BF460">
            <v>0</v>
          </cell>
          <cell r="BG460">
            <v>0</v>
          </cell>
          <cell r="BH460">
            <v>0</v>
          </cell>
          <cell r="BI460">
            <v>15</v>
          </cell>
          <cell r="BJ460">
            <v>0</v>
          </cell>
          <cell r="BK460">
            <v>0</v>
          </cell>
          <cell r="BL460">
            <v>20</v>
          </cell>
          <cell r="BM460" t="str">
            <v>A(优质)</v>
          </cell>
        </row>
        <row r="460">
          <cell r="BO460" t="str">
            <v/>
          </cell>
          <cell r="BP460" t="str">
            <v/>
          </cell>
        </row>
        <row r="460">
          <cell r="BW460" t="str">
            <v/>
          </cell>
          <cell r="BX460">
            <v>44765</v>
          </cell>
          <cell r="BY460" t="str">
            <v/>
          </cell>
        </row>
        <row r="460">
          <cell r="CD460" t="str">
            <v>FET-FH-202206R0041</v>
          </cell>
          <cell r="CE460" t="str">
            <v>刘津</v>
          </cell>
          <cell r="CF460" t="str">
            <v>36242119911229265X</v>
          </cell>
          <cell r="CG460">
            <v>13537320775</v>
          </cell>
          <cell r="CH460">
            <v>44764</v>
          </cell>
          <cell r="CI460">
            <v>45128</v>
          </cell>
        </row>
        <row r="461">
          <cell r="B461" t="str">
            <v>租赁</v>
          </cell>
        </row>
        <row r="461">
          <cell r="F461" t="str">
            <v>杭州旭兰汽车服务有限公司</v>
          </cell>
          <cell r="G461" t="str">
            <v>330522199203052920</v>
          </cell>
          <cell r="H461">
            <v>15168301068</v>
          </cell>
          <cell r="I461" t="str">
            <v>网约车以租代购方案</v>
          </cell>
          <cell r="J461" t="str">
            <v>风神E70/DFM7002G1F7BEV</v>
          </cell>
          <cell r="K461" t="str">
            <v>杭州</v>
          </cell>
        </row>
        <row r="461">
          <cell r="M461" t="str">
            <v>杭州市拱墅区长青文创园207</v>
          </cell>
          <cell r="N461" t="str">
            <v>向丽丽</v>
          </cell>
          <cell r="O461" t="str">
            <v>丁艺</v>
          </cell>
          <cell r="P461" t="str">
            <v>徐莹莹</v>
          </cell>
          <cell r="Q461" t="str">
            <v>胡岚</v>
          </cell>
          <cell r="R461">
            <v>15168301068</v>
          </cell>
          <cell r="S461" t="str">
            <v>林文雄</v>
          </cell>
          <cell r="T461">
            <v>18767176722</v>
          </cell>
          <cell r="U461" t="str">
            <v>镁易新能源汽车销售(杭州)有限公司</v>
          </cell>
        </row>
        <row r="461">
          <cell r="W461" t="str">
            <v>LDP31B961NG037712</v>
          </cell>
          <cell r="X461" t="str">
            <v>浙AAU6859</v>
          </cell>
          <cell r="Y461" t="str">
            <v>862052211200111</v>
          </cell>
          <cell r="Z461">
            <v>45095</v>
          </cell>
          <cell r="AA461">
            <v>45117</v>
          </cell>
          <cell r="AB461" t="str">
            <v>2023/07</v>
          </cell>
          <cell r="AC461">
            <v>1</v>
          </cell>
          <cell r="AD461">
            <v>1</v>
          </cell>
          <cell r="AE461">
            <v>100</v>
          </cell>
          <cell r="AF461">
            <v>0</v>
          </cell>
          <cell r="AG461">
            <v>0</v>
          </cell>
          <cell r="AH461">
            <v>44765</v>
          </cell>
          <cell r="AI461">
            <v>44766</v>
          </cell>
          <cell r="AJ461">
            <v>44765</v>
          </cell>
        </row>
        <row r="461">
          <cell r="AL461">
            <v>9000</v>
          </cell>
          <cell r="AM461">
            <v>44764</v>
          </cell>
          <cell r="AN461" t="str">
            <v>深圳市舒适橙出行科技有限公司公账</v>
          </cell>
          <cell r="AO461">
            <v>2980</v>
          </cell>
          <cell r="AP461">
            <v>44801</v>
          </cell>
          <cell r="AQ461">
            <v>44862</v>
          </cell>
          <cell r="AR461">
            <v>2</v>
          </cell>
          <cell r="AS461">
            <v>5960</v>
          </cell>
          <cell r="AT461">
            <v>2</v>
          </cell>
          <cell r="AU461">
            <v>5960</v>
          </cell>
          <cell r="AV461" t="str">
            <v>正常</v>
          </cell>
          <cell r="AW461">
            <v>0</v>
          </cell>
          <cell r="AX461">
            <v>0</v>
          </cell>
          <cell r="AY461">
            <v>14386.45</v>
          </cell>
        </row>
        <row r="461">
          <cell r="BA461">
            <v>26</v>
          </cell>
          <cell r="BB461">
            <v>148.588846153846</v>
          </cell>
        </row>
        <row r="461">
          <cell r="BE461">
            <v>5</v>
          </cell>
          <cell r="BF461">
            <v>5</v>
          </cell>
          <cell r="BG461">
            <v>0</v>
          </cell>
          <cell r="BH461">
            <v>5</v>
          </cell>
          <cell r="BI461">
            <v>15</v>
          </cell>
          <cell r="BJ461">
            <v>0</v>
          </cell>
          <cell r="BK461">
            <v>0</v>
          </cell>
          <cell r="BL461">
            <v>30</v>
          </cell>
          <cell r="BM461" t="str">
            <v>A(优质)</v>
          </cell>
        </row>
        <row r="461">
          <cell r="BO461" t="str">
            <v/>
          </cell>
          <cell r="BP461" t="str">
            <v/>
          </cell>
        </row>
        <row r="461">
          <cell r="BW461" t="str">
            <v/>
          </cell>
          <cell r="BX461">
            <v>44765</v>
          </cell>
          <cell r="BY461" t="str">
            <v/>
          </cell>
        </row>
        <row r="461">
          <cell r="CD461" t="str">
            <v>FET-FH-202206R0041</v>
          </cell>
          <cell r="CE461" t="str">
            <v>李志强</v>
          </cell>
          <cell r="CF461" t="str">
            <v>360104198102250035</v>
          </cell>
          <cell r="CG461">
            <v>18658017877</v>
          </cell>
          <cell r="CH461">
            <v>44762</v>
          </cell>
          <cell r="CI461">
            <v>45005</v>
          </cell>
        </row>
        <row r="462">
          <cell r="B462" t="str">
            <v>租赁</v>
          </cell>
        </row>
        <row r="462">
          <cell r="F462" t="str">
            <v>杭州旭兰汽车服务有限公司</v>
          </cell>
          <cell r="G462" t="str">
            <v>330522199203052920</v>
          </cell>
          <cell r="H462">
            <v>15168301068</v>
          </cell>
          <cell r="I462" t="str">
            <v>网约车以租代购方案</v>
          </cell>
          <cell r="J462" t="str">
            <v>风神E70/DFM7002G1F7BEV</v>
          </cell>
          <cell r="K462" t="str">
            <v>杭州</v>
          </cell>
        </row>
        <row r="462">
          <cell r="M462" t="str">
            <v>杭州市拱墅区长青文创园207</v>
          </cell>
          <cell r="N462" t="str">
            <v>向丽丽</v>
          </cell>
          <cell r="O462" t="str">
            <v>丁艺</v>
          </cell>
          <cell r="P462" t="str">
            <v>徐莹莹</v>
          </cell>
          <cell r="Q462" t="str">
            <v>胡岚</v>
          </cell>
          <cell r="R462">
            <v>15168301068</v>
          </cell>
          <cell r="S462" t="str">
            <v>林文雄</v>
          </cell>
          <cell r="T462">
            <v>18767176722</v>
          </cell>
          <cell r="U462" t="str">
            <v>镁易新能源汽车销售(杭州)有限公司</v>
          </cell>
        </row>
        <row r="462">
          <cell r="W462" t="str">
            <v>LDP31B967NG037715</v>
          </cell>
          <cell r="X462" t="str">
            <v>浙AAQ9219</v>
          </cell>
          <cell r="Y462" t="str">
            <v>862052211200158</v>
          </cell>
          <cell r="Z462">
            <v>45095</v>
          </cell>
          <cell r="AA462">
            <v>45117</v>
          </cell>
          <cell r="AB462" t="str">
            <v>2023/07</v>
          </cell>
          <cell r="AC462">
            <v>1</v>
          </cell>
          <cell r="AD462">
            <v>0</v>
          </cell>
          <cell r="AE462">
            <v>50</v>
          </cell>
          <cell r="AF462">
            <v>0</v>
          </cell>
          <cell r="AG462">
            <v>0</v>
          </cell>
          <cell r="AH462">
            <v>44765</v>
          </cell>
          <cell r="AI462">
            <v>44766</v>
          </cell>
          <cell r="AJ462">
            <v>44765</v>
          </cell>
        </row>
        <row r="462">
          <cell r="AL462">
            <v>9000</v>
          </cell>
          <cell r="AM462">
            <v>44764</v>
          </cell>
          <cell r="AN462" t="str">
            <v>深圳市舒适橙出行科技有限公司公账</v>
          </cell>
          <cell r="AO462">
            <v>2980</v>
          </cell>
          <cell r="AP462">
            <v>44801</v>
          </cell>
          <cell r="AQ462">
            <v>44862</v>
          </cell>
          <cell r="AR462">
            <v>2</v>
          </cell>
          <cell r="AS462">
            <v>5960</v>
          </cell>
          <cell r="AT462">
            <v>2</v>
          </cell>
          <cell r="AU462">
            <v>5960</v>
          </cell>
          <cell r="AV462" t="str">
            <v>正常</v>
          </cell>
          <cell r="AW462">
            <v>0</v>
          </cell>
          <cell r="AX462">
            <v>0</v>
          </cell>
          <cell r="AY462">
            <v>23431.47</v>
          </cell>
        </row>
        <row r="462">
          <cell r="BA462">
            <v>34</v>
          </cell>
          <cell r="BB462">
            <v>290.184411764706</v>
          </cell>
        </row>
        <row r="462">
          <cell r="BE462">
            <v>5</v>
          </cell>
          <cell r="BF462">
            <v>0</v>
          </cell>
          <cell r="BG462">
            <v>0</v>
          </cell>
          <cell r="BH462">
            <v>5</v>
          </cell>
          <cell r="BI462">
            <v>15</v>
          </cell>
          <cell r="BJ462">
            <v>0</v>
          </cell>
          <cell r="BK462">
            <v>0</v>
          </cell>
          <cell r="BL462">
            <v>25</v>
          </cell>
          <cell r="BM462" t="str">
            <v>A(优质)</v>
          </cell>
        </row>
        <row r="462">
          <cell r="BO462" t="str">
            <v/>
          </cell>
          <cell r="BP462" t="str">
            <v/>
          </cell>
        </row>
        <row r="462">
          <cell r="BW462" t="str">
            <v/>
          </cell>
          <cell r="BX462">
            <v>44765</v>
          </cell>
          <cell r="BY462" t="str">
            <v/>
          </cell>
        </row>
        <row r="462">
          <cell r="CD462" t="str">
            <v>FET-FH-202206R0041</v>
          </cell>
          <cell r="CE462" t="str">
            <v>李彬</v>
          </cell>
          <cell r="CF462" t="str">
            <v>152122198702184532</v>
          </cell>
          <cell r="CG462">
            <v>18110792107</v>
          </cell>
          <cell r="CH462">
            <v>44761</v>
          </cell>
          <cell r="CI462">
            <v>44944</v>
          </cell>
        </row>
        <row r="463">
          <cell r="B463" t="str">
            <v>租赁</v>
          </cell>
        </row>
        <row r="463">
          <cell r="F463" t="str">
            <v>杭州旭兰汽车服务有限公司</v>
          </cell>
          <cell r="G463" t="str">
            <v>330522199203052920</v>
          </cell>
          <cell r="H463">
            <v>15168301068</v>
          </cell>
          <cell r="I463" t="str">
            <v>网约车以租代购方案</v>
          </cell>
          <cell r="J463" t="str">
            <v>风神E70/DFM7002G1F7BEV</v>
          </cell>
          <cell r="K463" t="str">
            <v>杭州</v>
          </cell>
        </row>
        <row r="463">
          <cell r="M463" t="str">
            <v>杭州市拱墅区长青文创园207</v>
          </cell>
          <cell r="N463" t="str">
            <v>向丽丽</v>
          </cell>
          <cell r="O463" t="str">
            <v>丁艺</v>
          </cell>
          <cell r="P463" t="str">
            <v>徐莹莹</v>
          </cell>
          <cell r="Q463" t="str">
            <v>胡岚</v>
          </cell>
          <cell r="R463">
            <v>15168301068</v>
          </cell>
          <cell r="S463" t="str">
            <v>林文雄</v>
          </cell>
          <cell r="T463">
            <v>18767176722</v>
          </cell>
          <cell r="U463" t="str">
            <v>镁易新能源汽车销售(杭州)有限公司</v>
          </cell>
        </row>
        <row r="463">
          <cell r="W463" t="str">
            <v>LDP31B965NG036451</v>
          </cell>
          <cell r="X463" t="str">
            <v>浙AAG9860</v>
          </cell>
          <cell r="Y463" t="str">
            <v>862052211200366</v>
          </cell>
          <cell r="Z463">
            <v>45095</v>
          </cell>
          <cell r="AA463">
            <v>45117</v>
          </cell>
          <cell r="AB463" t="str">
            <v>2023/07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44765</v>
          </cell>
          <cell r="AI463">
            <v>44766</v>
          </cell>
          <cell r="AJ463">
            <v>44765</v>
          </cell>
        </row>
        <row r="463">
          <cell r="AL463">
            <v>9000</v>
          </cell>
          <cell r="AM463">
            <v>44764</v>
          </cell>
          <cell r="AN463" t="str">
            <v>深圳市舒适橙出行科技有限公司公账</v>
          </cell>
          <cell r="AO463">
            <v>2980</v>
          </cell>
          <cell r="AP463">
            <v>44801</v>
          </cell>
          <cell r="AQ463">
            <v>44862</v>
          </cell>
          <cell r="AR463">
            <v>2</v>
          </cell>
          <cell r="AS463">
            <v>5960</v>
          </cell>
          <cell r="AT463">
            <v>2</v>
          </cell>
          <cell r="AU463">
            <v>5960</v>
          </cell>
          <cell r="AV463" t="str">
            <v>正常</v>
          </cell>
          <cell r="AW463">
            <v>0</v>
          </cell>
          <cell r="AX463">
            <v>0</v>
          </cell>
          <cell r="AY463">
            <v>7174.27</v>
          </cell>
        </row>
        <row r="463">
          <cell r="BA463">
            <v>31</v>
          </cell>
          <cell r="BB463">
            <v>47.241935483871</v>
          </cell>
        </row>
        <row r="463">
          <cell r="BE463">
            <v>5</v>
          </cell>
          <cell r="BF463">
            <v>5</v>
          </cell>
          <cell r="BG463">
            <v>0</v>
          </cell>
          <cell r="BH463">
            <v>0</v>
          </cell>
          <cell r="BI463">
            <v>15</v>
          </cell>
          <cell r="BJ463">
            <v>0</v>
          </cell>
          <cell r="BK463">
            <v>0</v>
          </cell>
          <cell r="BL463">
            <v>25</v>
          </cell>
          <cell r="BM463" t="str">
            <v>A(优质)</v>
          </cell>
        </row>
        <row r="463">
          <cell r="BO463" t="str">
            <v/>
          </cell>
          <cell r="BP463" t="str">
            <v/>
          </cell>
        </row>
        <row r="463">
          <cell r="BW463" t="str">
            <v/>
          </cell>
          <cell r="BX463">
            <v>44765</v>
          </cell>
          <cell r="BY463" t="str">
            <v/>
          </cell>
        </row>
        <row r="463">
          <cell r="CD463" t="str">
            <v>FET-FH-202206R0041</v>
          </cell>
          <cell r="CE463" t="str">
            <v>王振兴</v>
          </cell>
          <cell r="CF463" t="str">
            <v>'330184198605120618</v>
          </cell>
          <cell r="CG463">
            <v>18606520501</v>
          </cell>
          <cell r="CH463">
            <v>44766</v>
          </cell>
          <cell r="CI463">
            <v>45130</v>
          </cell>
        </row>
        <row r="464">
          <cell r="B464" t="str">
            <v>租赁</v>
          </cell>
        </row>
        <row r="464">
          <cell r="F464" t="str">
            <v>杭州旭兰汽车服务有限公司</v>
          </cell>
          <cell r="G464" t="str">
            <v>330522199203052920</v>
          </cell>
          <cell r="H464">
            <v>15168301068</v>
          </cell>
          <cell r="I464" t="str">
            <v>网约车以租代购方案</v>
          </cell>
          <cell r="J464" t="str">
            <v>风神E70/DFM7002G1F7BEV</v>
          </cell>
          <cell r="K464" t="str">
            <v>杭州</v>
          </cell>
        </row>
        <row r="464">
          <cell r="M464" t="str">
            <v>杭州市拱墅区长青文创园207</v>
          </cell>
          <cell r="N464" t="str">
            <v>向丽丽</v>
          </cell>
          <cell r="O464" t="str">
            <v>丁艺</v>
          </cell>
          <cell r="P464" t="str">
            <v>徐莹莹</v>
          </cell>
          <cell r="Q464" t="str">
            <v>胡岚</v>
          </cell>
          <cell r="R464">
            <v>15168301068</v>
          </cell>
          <cell r="S464" t="str">
            <v>林文雄</v>
          </cell>
          <cell r="T464">
            <v>18767176722</v>
          </cell>
          <cell r="U464" t="str">
            <v>镁易新能源汽车销售(杭州)有限公司</v>
          </cell>
        </row>
        <row r="464">
          <cell r="W464" t="str">
            <v>LDP31B961NG037936</v>
          </cell>
          <cell r="X464" t="str">
            <v>浙AAB2589</v>
          </cell>
          <cell r="Y464" t="str">
            <v>862052211200535</v>
          </cell>
          <cell r="Z464">
            <v>45095</v>
          </cell>
          <cell r="AA464">
            <v>45117</v>
          </cell>
          <cell r="AB464" t="str">
            <v>2023/07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44765</v>
          </cell>
          <cell r="AI464">
            <v>44766</v>
          </cell>
          <cell r="AJ464">
            <v>44765</v>
          </cell>
        </row>
        <row r="464">
          <cell r="AL464">
            <v>9000</v>
          </cell>
          <cell r="AM464">
            <v>44764</v>
          </cell>
          <cell r="AN464" t="str">
            <v>深圳市舒适橙出行科技有限公司公账</v>
          </cell>
          <cell r="AO464">
            <v>2980</v>
          </cell>
          <cell r="AP464">
            <v>44801</v>
          </cell>
          <cell r="AQ464">
            <v>44862</v>
          </cell>
          <cell r="AR464">
            <v>2</v>
          </cell>
          <cell r="AS464">
            <v>5960</v>
          </cell>
          <cell r="AT464">
            <v>2</v>
          </cell>
          <cell r="AU464">
            <v>5960</v>
          </cell>
          <cell r="AV464" t="str">
            <v>正常</v>
          </cell>
          <cell r="AW464">
            <v>0</v>
          </cell>
          <cell r="AX464">
            <v>0</v>
          </cell>
          <cell r="AY464">
            <v>14285.52</v>
          </cell>
        </row>
        <row r="464">
          <cell r="BA464">
            <v>33</v>
          </cell>
          <cell r="BB464">
            <v>228.163636363636</v>
          </cell>
        </row>
        <row r="464">
          <cell r="BE464">
            <v>5</v>
          </cell>
          <cell r="BF464">
            <v>0</v>
          </cell>
          <cell r="BG464">
            <v>0</v>
          </cell>
          <cell r="BH464">
            <v>0</v>
          </cell>
          <cell r="BI464">
            <v>15</v>
          </cell>
          <cell r="BJ464">
            <v>0</v>
          </cell>
          <cell r="BK464">
            <v>0</v>
          </cell>
          <cell r="BL464">
            <v>20</v>
          </cell>
          <cell r="BM464" t="str">
            <v>A(优质)</v>
          </cell>
        </row>
        <row r="464">
          <cell r="BO464" t="str">
            <v/>
          </cell>
          <cell r="BP464" t="str">
            <v/>
          </cell>
        </row>
        <row r="464">
          <cell r="BW464" t="str">
            <v/>
          </cell>
          <cell r="BX464">
            <v>44765</v>
          </cell>
          <cell r="BY464" t="str">
            <v/>
          </cell>
        </row>
        <row r="464">
          <cell r="CD464" t="str">
            <v>FET-FH-202206R0041</v>
          </cell>
          <cell r="CE464" t="str">
            <v>侯立国</v>
          </cell>
          <cell r="CF464" t="str">
            <v>'230904198109180310</v>
          </cell>
          <cell r="CG464">
            <v>13945595553</v>
          </cell>
          <cell r="CH464">
            <v>44762</v>
          </cell>
          <cell r="CI464">
            <v>45126</v>
          </cell>
        </row>
        <row r="465">
          <cell r="B465" t="str">
            <v>租赁</v>
          </cell>
        </row>
        <row r="465">
          <cell r="F465" t="str">
            <v>杭州旭兰汽车服务有限公司</v>
          </cell>
          <cell r="G465" t="str">
            <v>330522199203052920</v>
          </cell>
          <cell r="H465">
            <v>15168301068</v>
          </cell>
          <cell r="I465" t="str">
            <v>网约车以租代购方案</v>
          </cell>
          <cell r="J465" t="str">
            <v>风神E70/DFM7002G1F7BEV</v>
          </cell>
          <cell r="K465" t="str">
            <v>杭州</v>
          </cell>
        </row>
        <row r="465">
          <cell r="M465" t="str">
            <v>杭州市拱墅区长青文创园207</v>
          </cell>
          <cell r="N465" t="str">
            <v>向丽丽</v>
          </cell>
        </row>
        <row r="465">
          <cell r="P465" t="str">
            <v>徐莹莹</v>
          </cell>
          <cell r="Q465" t="str">
            <v>胡岚</v>
          </cell>
          <cell r="R465">
            <v>15168301068</v>
          </cell>
          <cell r="S465" t="str">
            <v>林文雄</v>
          </cell>
          <cell r="T465">
            <v>18767176722</v>
          </cell>
          <cell r="U465" t="str">
            <v>镁易新能源汽车销售(杭州)有限公司</v>
          </cell>
        </row>
        <row r="465">
          <cell r="W465" t="str">
            <v>LDP31B969NG037702</v>
          </cell>
          <cell r="X465" t="str">
            <v>浙AAP8196</v>
          </cell>
          <cell r="Y465" t="str">
            <v>862052211200139</v>
          </cell>
          <cell r="Z465">
            <v>45095</v>
          </cell>
          <cell r="AA465">
            <v>45117</v>
          </cell>
          <cell r="AB465" t="str">
            <v>2023/07</v>
          </cell>
          <cell r="AC465">
            <v>1</v>
          </cell>
          <cell r="AD465">
            <v>3</v>
          </cell>
          <cell r="AE465">
            <v>100</v>
          </cell>
          <cell r="AF465">
            <v>0</v>
          </cell>
          <cell r="AG465">
            <v>0</v>
          </cell>
          <cell r="AH465">
            <v>44765</v>
          </cell>
          <cell r="AI465">
            <v>44766</v>
          </cell>
          <cell r="AJ465">
            <v>44765</v>
          </cell>
        </row>
        <row r="465">
          <cell r="AL465">
            <v>9000</v>
          </cell>
          <cell r="AM465">
            <v>44764</v>
          </cell>
          <cell r="AN465" t="str">
            <v>深圳市舒适橙出行科技有限公司公账</v>
          </cell>
          <cell r="AO465">
            <v>2980</v>
          </cell>
          <cell r="AP465">
            <v>44801</v>
          </cell>
          <cell r="AQ465">
            <v>44862</v>
          </cell>
          <cell r="AR465">
            <v>2</v>
          </cell>
          <cell r="AS465">
            <v>5960</v>
          </cell>
          <cell r="AT465">
            <v>2</v>
          </cell>
          <cell r="AU465">
            <v>5960</v>
          </cell>
          <cell r="AV465" t="str">
            <v>正常</v>
          </cell>
          <cell r="AW465">
            <v>0</v>
          </cell>
          <cell r="AX465">
            <v>0</v>
          </cell>
          <cell r="AY465">
            <v>21428.19</v>
          </cell>
        </row>
        <row r="465">
          <cell r="BA465">
            <v>34</v>
          </cell>
          <cell r="BB465">
            <v>316.745294117647</v>
          </cell>
        </row>
        <row r="465">
          <cell r="BE465">
            <v>5</v>
          </cell>
          <cell r="BF465">
            <v>0</v>
          </cell>
          <cell r="BG465">
            <v>0</v>
          </cell>
          <cell r="BH465">
            <v>5</v>
          </cell>
          <cell r="BI465">
            <v>15</v>
          </cell>
          <cell r="BJ465">
            <v>0</v>
          </cell>
          <cell r="BK465">
            <v>0</v>
          </cell>
          <cell r="BL465">
            <v>25</v>
          </cell>
          <cell r="BM465" t="str">
            <v>A(优质)</v>
          </cell>
        </row>
        <row r="465">
          <cell r="BO465" t="str">
            <v/>
          </cell>
          <cell r="BP465" t="str">
            <v/>
          </cell>
        </row>
        <row r="465">
          <cell r="BW465" t="str">
            <v/>
          </cell>
          <cell r="BX465">
            <v>44765</v>
          </cell>
          <cell r="BY465" t="str">
            <v/>
          </cell>
        </row>
        <row r="465">
          <cell r="CD465" t="str">
            <v>FET-FH-202206R0041</v>
          </cell>
          <cell r="CE465" t="str">
            <v>戚渭良</v>
          </cell>
          <cell r="CF465" t="str">
            <v>339005197511233614</v>
          </cell>
          <cell r="CG465">
            <v>13735568060</v>
          </cell>
          <cell r="CH465">
            <v>44775</v>
          </cell>
          <cell r="CI465">
            <v>44958</v>
          </cell>
        </row>
        <row r="466">
          <cell r="B466" t="str">
            <v>租赁</v>
          </cell>
        </row>
        <row r="466">
          <cell r="F466" t="str">
            <v>杭州旭兰汽车服务有限公司</v>
          </cell>
          <cell r="G466" t="str">
            <v>330522199203052920</v>
          </cell>
          <cell r="H466">
            <v>15168301068</v>
          </cell>
          <cell r="I466" t="str">
            <v>网约车以租代购方案</v>
          </cell>
          <cell r="J466" t="str">
            <v>风神E70/DFM7002G1F7BEV</v>
          </cell>
          <cell r="K466" t="str">
            <v>杭州</v>
          </cell>
        </row>
        <row r="466">
          <cell r="M466" t="str">
            <v>杭州市拱墅区长青文创园207</v>
          </cell>
          <cell r="N466" t="str">
            <v>向丽丽</v>
          </cell>
          <cell r="O466" t="str">
            <v>丁艺</v>
          </cell>
          <cell r="P466" t="str">
            <v>徐莹莹</v>
          </cell>
          <cell r="Q466" t="str">
            <v>胡岚</v>
          </cell>
          <cell r="R466">
            <v>15168301068</v>
          </cell>
          <cell r="S466" t="str">
            <v>林文雄</v>
          </cell>
          <cell r="T466">
            <v>18767176722</v>
          </cell>
          <cell r="U466" t="str">
            <v>镁易新能源汽车销售(杭州)有限公司</v>
          </cell>
        </row>
        <row r="466">
          <cell r="W466" t="str">
            <v>LDP31B961NG037726</v>
          </cell>
          <cell r="X466" t="str">
            <v>浙AA51290</v>
          </cell>
          <cell r="Y466" t="str">
            <v>862052211200159</v>
          </cell>
          <cell r="Z466">
            <v>45095</v>
          </cell>
          <cell r="AA466">
            <v>45117</v>
          </cell>
          <cell r="AB466" t="str">
            <v>2023/07</v>
          </cell>
          <cell r="AC466">
            <v>1</v>
          </cell>
          <cell r="AD466">
            <v>1</v>
          </cell>
          <cell r="AE466">
            <v>100</v>
          </cell>
          <cell r="AF466">
            <v>0</v>
          </cell>
          <cell r="AG466">
            <v>0</v>
          </cell>
          <cell r="AH466">
            <v>44765</v>
          </cell>
          <cell r="AI466">
            <v>44766</v>
          </cell>
          <cell r="AJ466">
            <v>44765</v>
          </cell>
        </row>
        <row r="466">
          <cell r="AL466">
            <v>9000</v>
          </cell>
          <cell r="AM466">
            <v>44764</v>
          </cell>
          <cell r="AN466" t="str">
            <v>深圳市舒适橙出行科技有限公司公账</v>
          </cell>
          <cell r="AO466">
            <v>2980</v>
          </cell>
          <cell r="AP466">
            <v>44801</v>
          </cell>
          <cell r="AQ466">
            <v>44862</v>
          </cell>
          <cell r="AR466">
            <v>2</v>
          </cell>
          <cell r="AS466">
            <v>5960</v>
          </cell>
          <cell r="AT466">
            <v>2</v>
          </cell>
          <cell r="AU466">
            <v>5960</v>
          </cell>
          <cell r="AV466" t="str">
            <v>正常</v>
          </cell>
          <cell r="AW466">
            <v>0</v>
          </cell>
          <cell r="AX466">
            <v>0</v>
          </cell>
          <cell r="AY466">
            <v>3438.62</v>
          </cell>
        </row>
        <row r="466">
          <cell r="BA466">
            <v>5</v>
          </cell>
          <cell r="BB466">
            <v>157.932</v>
          </cell>
        </row>
        <row r="466">
          <cell r="BE466">
            <v>5</v>
          </cell>
          <cell r="BF466">
            <v>5</v>
          </cell>
          <cell r="BG466">
            <v>0</v>
          </cell>
          <cell r="BH466">
            <v>5</v>
          </cell>
          <cell r="BI466">
            <v>15</v>
          </cell>
          <cell r="BJ466">
            <v>0</v>
          </cell>
          <cell r="BK466">
            <v>0</v>
          </cell>
          <cell r="BL466">
            <v>30</v>
          </cell>
          <cell r="BM466" t="str">
            <v>A(优质)</v>
          </cell>
        </row>
        <row r="466">
          <cell r="BO466" t="str">
            <v/>
          </cell>
          <cell r="BP466" t="str">
            <v/>
          </cell>
        </row>
        <row r="466">
          <cell r="BW466" t="str">
            <v/>
          </cell>
          <cell r="BX466">
            <v>44765</v>
          </cell>
          <cell r="BY466" t="str">
            <v/>
          </cell>
        </row>
        <row r="466">
          <cell r="CD466" t="str">
            <v>FET-FH-202206R0041</v>
          </cell>
          <cell r="CE466" t="str">
            <v>石从德</v>
          </cell>
          <cell r="CF466" t="str">
            <v>62262119910315441X</v>
          </cell>
          <cell r="CG466">
            <v>13777807461</v>
          </cell>
          <cell r="CH466">
            <v>44769</v>
          </cell>
          <cell r="CI466">
            <v>45864</v>
          </cell>
        </row>
        <row r="467">
          <cell r="B467" t="str">
            <v>租赁</v>
          </cell>
        </row>
        <row r="467">
          <cell r="F467" t="str">
            <v>杭州旭兰汽车服务有限公司</v>
          </cell>
          <cell r="G467" t="str">
            <v>330522199203052920</v>
          </cell>
          <cell r="H467">
            <v>15168301068</v>
          </cell>
          <cell r="I467" t="str">
            <v>网约车以租代购方案</v>
          </cell>
          <cell r="J467" t="str">
            <v>风神E70/DFM7002G1F7BEV</v>
          </cell>
          <cell r="K467" t="str">
            <v>杭州</v>
          </cell>
        </row>
        <row r="467">
          <cell r="M467" t="str">
            <v>杭州市拱墅区长青文创园207</v>
          </cell>
          <cell r="N467" t="str">
            <v>向丽丽</v>
          </cell>
        </row>
        <row r="467">
          <cell r="P467" t="str">
            <v>徐莹莹</v>
          </cell>
          <cell r="Q467" t="str">
            <v>胡岚</v>
          </cell>
          <cell r="R467">
            <v>15168301068</v>
          </cell>
          <cell r="S467" t="str">
            <v>林文雄</v>
          </cell>
          <cell r="T467">
            <v>18767176722</v>
          </cell>
          <cell r="U467" t="str">
            <v>镁易新能源汽车销售(杭州)有限公司</v>
          </cell>
        </row>
        <row r="467">
          <cell r="W467" t="str">
            <v>LDP31B968NG036346</v>
          </cell>
          <cell r="X467" t="str">
            <v>浙AAR0897</v>
          </cell>
          <cell r="Y467" t="str">
            <v>862052211200133</v>
          </cell>
          <cell r="Z467">
            <v>45095</v>
          </cell>
          <cell r="AA467">
            <v>45117</v>
          </cell>
          <cell r="AB467" t="str">
            <v>2023/07</v>
          </cell>
          <cell r="AC467">
            <v>1</v>
          </cell>
          <cell r="AD467">
            <v>3</v>
          </cell>
          <cell r="AE467">
            <v>100</v>
          </cell>
          <cell r="AF467">
            <v>0</v>
          </cell>
          <cell r="AG467">
            <v>0</v>
          </cell>
          <cell r="AH467">
            <v>44765</v>
          </cell>
          <cell r="AI467">
            <v>44766</v>
          </cell>
          <cell r="AJ467">
            <v>44765</v>
          </cell>
        </row>
        <row r="467">
          <cell r="AL467">
            <v>9000</v>
          </cell>
          <cell r="AM467">
            <v>44764</v>
          </cell>
          <cell r="AN467" t="str">
            <v>深圳市舒适橙出行科技有限公司公账</v>
          </cell>
          <cell r="AO467">
            <v>2980</v>
          </cell>
          <cell r="AP467">
            <v>44801</v>
          </cell>
          <cell r="AQ467">
            <v>44862</v>
          </cell>
          <cell r="AR467">
            <v>2</v>
          </cell>
          <cell r="AS467">
            <v>5960</v>
          </cell>
          <cell r="AT467">
            <v>2</v>
          </cell>
          <cell r="AU467">
            <v>5960</v>
          </cell>
          <cell r="AV467" t="str">
            <v>正常</v>
          </cell>
          <cell r="AW467">
            <v>0</v>
          </cell>
          <cell r="AX467">
            <v>0</v>
          </cell>
          <cell r="AY467">
            <v>11305.29</v>
          </cell>
        </row>
        <row r="467">
          <cell r="BA467">
            <v>32</v>
          </cell>
          <cell r="BB467">
            <v>111.110625</v>
          </cell>
        </row>
        <row r="467">
          <cell r="BE467">
            <v>5</v>
          </cell>
          <cell r="BF467">
            <v>0</v>
          </cell>
          <cell r="BG467">
            <v>0</v>
          </cell>
          <cell r="BH467">
            <v>5</v>
          </cell>
          <cell r="BI467">
            <v>15</v>
          </cell>
          <cell r="BJ467">
            <v>0</v>
          </cell>
          <cell r="BK467">
            <v>0</v>
          </cell>
          <cell r="BL467">
            <v>25</v>
          </cell>
          <cell r="BM467" t="str">
            <v>A(优质)</v>
          </cell>
        </row>
        <row r="467">
          <cell r="BO467" t="str">
            <v/>
          </cell>
          <cell r="BP467" t="str">
            <v/>
          </cell>
        </row>
        <row r="467">
          <cell r="BW467" t="str">
            <v/>
          </cell>
          <cell r="BX467">
            <v>44765</v>
          </cell>
          <cell r="BY467" t="str">
            <v/>
          </cell>
        </row>
        <row r="467">
          <cell r="CD467" t="str">
            <v>FET-FH-202206R0041</v>
          </cell>
        </row>
        <row r="468">
          <cell r="B468" t="str">
            <v>租赁</v>
          </cell>
        </row>
        <row r="468">
          <cell r="F468" t="str">
            <v>杭州旭兰汽车服务有限公司</v>
          </cell>
          <cell r="G468" t="str">
            <v>330522199203052920</v>
          </cell>
          <cell r="H468">
            <v>15168301068</v>
          </cell>
          <cell r="I468" t="str">
            <v>网约车以租代购方案</v>
          </cell>
          <cell r="J468" t="str">
            <v>风神E70/DFM7002G1F7BEV</v>
          </cell>
          <cell r="K468" t="str">
            <v>杭州</v>
          </cell>
        </row>
        <row r="468">
          <cell r="M468" t="str">
            <v>杭州市拱墅区长青文创园207</v>
          </cell>
          <cell r="N468" t="str">
            <v>向丽丽</v>
          </cell>
          <cell r="O468" t="str">
            <v>丁艺</v>
          </cell>
          <cell r="P468" t="str">
            <v>徐莹莹</v>
          </cell>
          <cell r="Q468" t="str">
            <v>胡岚</v>
          </cell>
          <cell r="R468">
            <v>15168301068</v>
          </cell>
          <cell r="S468" t="str">
            <v>林文雄</v>
          </cell>
          <cell r="T468">
            <v>18767176722</v>
          </cell>
          <cell r="U468" t="str">
            <v>镁易新能源汽车销售(杭州)有限公司</v>
          </cell>
        </row>
        <row r="468">
          <cell r="W468" t="str">
            <v>LDP31B961NG037998</v>
          </cell>
          <cell r="X468" t="str">
            <v>浙AAV7278</v>
          </cell>
          <cell r="Y468" t="str">
            <v>862052211201877</v>
          </cell>
          <cell r="Z468">
            <v>45095</v>
          </cell>
          <cell r="AA468">
            <v>45117</v>
          </cell>
          <cell r="AB468" t="str">
            <v>2023/07</v>
          </cell>
          <cell r="AC468">
            <v>1</v>
          </cell>
          <cell r="AD468">
            <v>3</v>
          </cell>
          <cell r="AE468">
            <v>100</v>
          </cell>
          <cell r="AF468">
            <v>0</v>
          </cell>
          <cell r="AG468">
            <v>0</v>
          </cell>
          <cell r="AH468">
            <v>44765</v>
          </cell>
          <cell r="AI468">
            <v>44766</v>
          </cell>
          <cell r="AJ468">
            <v>44765</v>
          </cell>
        </row>
        <row r="468">
          <cell r="AL468">
            <v>9000</v>
          </cell>
          <cell r="AM468">
            <v>44764</v>
          </cell>
          <cell r="AN468" t="str">
            <v>深圳市舒适橙出行科技有限公司公账</v>
          </cell>
          <cell r="AO468">
            <v>2980</v>
          </cell>
          <cell r="AP468">
            <v>44801</v>
          </cell>
          <cell r="AQ468">
            <v>44862</v>
          </cell>
          <cell r="AR468">
            <v>2</v>
          </cell>
          <cell r="AS468">
            <v>5960</v>
          </cell>
          <cell r="AT468">
            <v>2</v>
          </cell>
          <cell r="AU468">
            <v>5960</v>
          </cell>
          <cell r="AV468" t="str">
            <v>正常</v>
          </cell>
          <cell r="AW468">
            <v>0</v>
          </cell>
          <cell r="AX468">
            <v>0</v>
          </cell>
          <cell r="AY468">
            <v>16596.77</v>
          </cell>
        </row>
        <row r="468">
          <cell r="BA468">
            <v>33</v>
          </cell>
          <cell r="BB468">
            <v>197.681515151515</v>
          </cell>
        </row>
        <row r="468">
          <cell r="BE468">
            <v>5</v>
          </cell>
          <cell r="BF468">
            <v>0</v>
          </cell>
          <cell r="BG468">
            <v>0</v>
          </cell>
          <cell r="BH468">
            <v>5</v>
          </cell>
          <cell r="BI468">
            <v>15</v>
          </cell>
          <cell r="BJ468">
            <v>0</v>
          </cell>
          <cell r="BK468">
            <v>0</v>
          </cell>
          <cell r="BL468">
            <v>25</v>
          </cell>
          <cell r="BM468" t="str">
            <v>A(优质)</v>
          </cell>
        </row>
        <row r="468">
          <cell r="BO468" t="str">
            <v/>
          </cell>
          <cell r="BP468" t="str">
            <v/>
          </cell>
        </row>
        <row r="468">
          <cell r="BW468" t="str">
            <v/>
          </cell>
          <cell r="BX468">
            <v>44765</v>
          </cell>
          <cell r="BY468" t="str">
            <v/>
          </cell>
        </row>
        <row r="468">
          <cell r="CD468" t="str">
            <v>FET-FH-202206R0041</v>
          </cell>
          <cell r="CE468" t="str">
            <v>程途</v>
          </cell>
          <cell r="CF468" t="str">
            <v>413022197209244030</v>
          </cell>
          <cell r="CG468">
            <v>13839772123</v>
          </cell>
          <cell r="CH468">
            <v>44762</v>
          </cell>
          <cell r="CI468">
            <v>45126</v>
          </cell>
        </row>
        <row r="469">
          <cell r="B469" t="str">
            <v>租赁</v>
          </cell>
        </row>
        <row r="469">
          <cell r="F469" t="str">
            <v>杭州旭兰汽车服务有限公司</v>
          </cell>
          <cell r="G469" t="str">
            <v>330522199203052920</v>
          </cell>
          <cell r="H469">
            <v>15168301068</v>
          </cell>
          <cell r="I469" t="str">
            <v>网约车以租代购方案</v>
          </cell>
          <cell r="J469" t="str">
            <v>风神E70/DFM7002G1F7BEV</v>
          </cell>
          <cell r="K469" t="str">
            <v>杭州</v>
          </cell>
        </row>
        <row r="469">
          <cell r="M469" t="str">
            <v>杭州市拱墅区长青文创园207</v>
          </cell>
          <cell r="N469" t="str">
            <v>向丽丽</v>
          </cell>
          <cell r="O469" t="str">
            <v>丁艺</v>
          </cell>
          <cell r="P469" t="str">
            <v>徐莹莹</v>
          </cell>
          <cell r="Q469" t="str">
            <v>胡岚</v>
          </cell>
          <cell r="R469">
            <v>15168301068</v>
          </cell>
          <cell r="S469" t="str">
            <v>林文雄</v>
          </cell>
          <cell r="T469">
            <v>18767176722</v>
          </cell>
          <cell r="U469" t="str">
            <v>镁易新能源汽车销售(杭州)有限公司</v>
          </cell>
        </row>
        <row r="469">
          <cell r="W469" t="str">
            <v>LDP31B967NG038010</v>
          </cell>
          <cell r="X469" t="str">
            <v>浙AAS0079</v>
          </cell>
          <cell r="Y469" t="str">
            <v>862052211200351</v>
          </cell>
          <cell r="Z469">
            <v>45095</v>
          </cell>
          <cell r="AA469">
            <v>45117</v>
          </cell>
          <cell r="AB469" t="str">
            <v>2023/07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44765</v>
          </cell>
          <cell r="AI469">
            <v>44766</v>
          </cell>
          <cell r="AJ469">
            <v>44765</v>
          </cell>
        </row>
        <row r="469">
          <cell r="AL469">
            <v>9000</v>
          </cell>
          <cell r="AM469">
            <v>44764</v>
          </cell>
          <cell r="AN469" t="str">
            <v>深圳市舒适橙出行科技有限公司公账</v>
          </cell>
          <cell r="AO469">
            <v>2980</v>
          </cell>
          <cell r="AP469">
            <v>44801</v>
          </cell>
          <cell r="AQ469">
            <v>44862</v>
          </cell>
          <cell r="AR469">
            <v>2</v>
          </cell>
          <cell r="AS469">
            <v>5960</v>
          </cell>
          <cell r="AT469">
            <v>2</v>
          </cell>
          <cell r="AU469">
            <v>5960</v>
          </cell>
          <cell r="AV469" t="str">
            <v>正常</v>
          </cell>
          <cell r="AW469">
            <v>0</v>
          </cell>
          <cell r="AX469">
            <v>0</v>
          </cell>
          <cell r="AY469">
            <v>20481.57</v>
          </cell>
        </row>
        <row r="469">
          <cell r="BA469">
            <v>34</v>
          </cell>
          <cell r="BB469">
            <v>282.051470588235</v>
          </cell>
        </row>
        <row r="469">
          <cell r="BE469">
            <v>5</v>
          </cell>
          <cell r="BF469">
            <v>0</v>
          </cell>
          <cell r="BG469">
            <v>0</v>
          </cell>
          <cell r="BH469">
            <v>0</v>
          </cell>
          <cell r="BI469">
            <v>15</v>
          </cell>
          <cell r="BJ469">
            <v>0</v>
          </cell>
          <cell r="BK469">
            <v>0</v>
          </cell>
          <cell r="BL469">
            <v>20</v>
          </cell>
          <cell r="BM469" t="str">
            <v>A(优质)</v>
          </cell>
        </row>
        <row r="469">
          <cell r="BO469" t="str">
            <v/>
          </cell>
          <cell r="BP469" t="str">
            <v/>
          </cell>
        </row>
        <row r="469">
          <cell r="BW469" t="str">
            <v/>
          </cell>
          <cell r="BX469">
            <v>44765</v>
          </cell>
          <cell r="BY469" t="str">
            <v/>
          </cell>
        </row>
        <row r="469">
          <cell r="CD469" t="str">
            <v>FET-FH-202206R0041</v>
          </cell>
          <cell r="CE469" t="str">
            <v>张启旺</v>
          </cell>
          <cell r="CF469" t="str">
            <v>362103198205020211</v>
          </cell>
          <cell r="CG469">
            <v>13667072998</v>
          </cell>
          <cell r="CH469">
            <v>44770</v>
          </cell>
          <cell r="CI469">
            <v>44953</v>
          </cell>
        </row>
        <row r="470">
          <cell r="B470" t="str">
            <v>租赁</v>
          </cell>
        </row>
        <row r="470">
          <cell r="F470" t="str">
            <v>杭州旭兰汽车服务有限公司</v>
          </cell>
          <cell r="G470" t="str">
            <v>330522199203052920</v>
          </cell>
          <cell r="H470">
            <v>15168301068</v>
          </cell>
          <cell r="I470" t="str">
            <v>网约车以租代购方案</v>
          </cell>
          <cell r="J470" t="str">
            <v>风神E70/DFM7002G1F7BEV</v>
          </cell>
          <cell r="K470" t="str">
            <v>杭州</v>
          </cell>
        </row>
        <row r="470">
          <cell r="M470" t="str">
            <v>杭州市拱墅区长青文创园207</v>
          </cell>
          <cell r="N470" t="str">
            <v>向丽丽</v>
          </cell>
          <cell r="O470" t="str">
            <v>丁艺</v>
          </cell>
          <cell r="P470" t="str">
            <v>徐莹莹</v>
          </cell>
          <cell r="Q470" t="str">
            <v>胡岚</v>
          </cell>
          <cell r="R470">
            <v>15168301068</v>
          </cell>
          <cell r="S470" t="str">
            <v>林文雄</v>
          </cell>
          <cell r="T470">
            <v>18767176722</v>
          </cell>
          <cell r="U470" t="str">
            <v>镁易新能源汽车销售(杭州)有限公司</v>
          </cell>
        </row>
        <row r="470">
          <cell r="W470" t="str">
            <v>LDP31B967NG037990</v>
          </cell>
          <cell r="X470" t="str">
            <v>浙AAV7766</v>
          </cell>
          <cell r="Y470" t="str">
            <v>862052211200248</v>
          </cell>
          <cell r="Z470">
            <v>45095</v>
          </cell>
          <cell r="AA470">
            <v>45117</v>
          </cell>
          <cell r="AB470" t="str">
            <v>2023/07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44765</v>
          </cell>
          <cell r="AI470">
            <v>44766</v>
          </cell>
          <cell r="AJ470">
            <v>44765</v>
          </cell>
        </row>
        <row r="470">
          <cell r="AL470">
            <v>9000</v>
          </cell>
          <cell r="AM470">
            <v>44764</v>
          </cell>
          <cell r="AN470" t="str">
            <v>深圳市舒适橙出行科技有限公司公账</v>
          </cell>
          <cell r="AO470">
            <v>2980</v>
          </cell>
          <cell r="AP470">
            <v>44801</v>
          </cell>
          <cell r="AQ470">
            <v>44862</v>
          </cell>
          <cell r="AR470">
            <v>2</v>
          </cell>
          <cell r="AS470">
            <v>5960</v>
          </cell>
          <cell r="AT470">
            <v>2</v>
          </cell>
          <cell r="AU470">
            <v>5960</v>
          </cell>
          <cell r="AV470" t="str">
            <v>正常</v>
          </cell>
          <cell r="AW470">
            <v>0</v>
          </cell>
          <cell r="AX470">
            <v>0</v>
          </cell>
          <cell r="AY470">
            <v>17684.04</v>
          </cell>
        </row>
        <row r="470">
          <cell r="BA470">
            <v>22</v>
          </cell>
          <cell r="BB470">
            <v>220.238636363636</v>
          </cell>
        </row>
        <row r="470">
          <cell r="BE470">
            <v>5</v>
          </cell>
          <cell r="BF470">
            <v>5</v>
          </cell>
          <cell r="BG470">
            <v>0</v>
          </cell>
          <cell r="BH470">
            <v>0</v>
          </cell>
          <cell r="BI470">
            <v>15</v>
          </cell>
          <cell r="BJ470">
            <v>0</v>
          </cell>
          <cell r="BK470">
            <v>0</v>
          </cell>
          <cell r="BL470">
            <v>25</v>
          </cell>
          <cell r="BM470" t="str">
            <v>A(优质)</v>
          </cell>
        </row>
        <row r="470">
          <cell r="BO470" t="str">
            <v/>
          </cell>
          <cell r="BP470" t="str">
            <v/>
          </cell>
        </row>
        <row r="470">
          <cell r="BW470" t="str">
            <v/>
          </cell>
          <cell r="BX470">
            <v>44765</v>
          </cell>
          <cell r="BY470" t="str">
            <v/>
          </cell>
        </row>
        <row r="470">
          <cell r="CD470" t="str">
            <v>FET-FH-202206R0041</v>
          </cell>
          <cell r="CE470" t="str">
            <v>喻天科</v>
          </cell>
          <cell r="CF470" t="str">
            <v>420123196602273715</v>
          </cell>
          <cell r="CG470">
            <v>13034623386</v>
          </cell>
          <cell r="CH470">
            <v>44762</v>
          </cell>
          <cell r="CI470">
            <v>45126</v>
          </cell>
        </row>
        <row r="471">
          <cell r="B471" t="str">
            <v>租赁</v>
          </cell>
        </row>
        <row r="471">
          <cell r="F471" t="str">
            <v>杭州旭兰汽车服务有限公司</v>
          </cell>
          <cell r="G471" t="str">
            <v>330522199203052920</v>
          </cell>
          <cell r="H471">
            <v>15168301068</v>
          </cell>
          <cell r="I471" t="str">
            <v>网约车以租代购方案</v>
          </cell>
          <cell r="J471" t="str">
            <v>风神E70/DFM7001G1F1BEV</v>
          </cell>
          <cell r="K471" t="str">
            <v>杭州</v>
          </cell>
        </row>
        <row r="471">
          <cell r="M471" t="str">
            <v>杭州市拱墅区长青文创园207</v>
          </cell>
          <cell r="N471" t="str">
            <v>向丽丽</v>
          </cell>
          <cell r="O471" t="str">
            <v>丁艺</v>
          </cell>
          <cell r="P471" t="str">
            <v>徐莹莹</v>
          </cell>
          <cell r="Q471" t="str">
            <v>胡岚</v>
          </cell>
          <cell r="R471">
            <v>15168301068</v>
          </cell>
          <cell r="S471" t="str">
            <v>林文雄</v>
          </cell>
          <cell r="T471">
            <v>18767176722</v>
          </cell>
          <cell r="U471" t="str">
            <v>镁易新能源汽车销售(杭州)有限公司</v>
          </cell>
        </row>
        <row r="471">
          <cell r="W471" t="str">
            <v>LDP31B963NG047125</v>
          </cell>
          <cell r="X471" t="str">
            <v>浙AAG5288</v>
          </cell>
          <cell r="Y471" t="str">
            <v>862052211200562</v>
          </cell>
          <cell r="Z471">
            <v>45095</v>
          </cell>
          <cell r="AA471">
            <v>45117</v>
          </cell>
          <cell r="AB471" t="str">
            <v>2023/07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44765</v>
          </cell>
          <cell r="AI471">
            <v>44766</v>
          </cell>
          <cell r="AJ471">
            <v>44765</v>
          </cell>
        </row>
        <row r="471">
          <cell r="AL471">
            <v>9000</v>
          </cell>
          <cell r="AM471">
            <v>44767</v>
          </cell>
          <cell r="AN471" t="str">
            <v>深圳市舒适橙出行科技有限公司公账</v>
          </cell>
          <cell r="AO471">
            <v>2980</v>
          </cell>
          <cell r="AP471">
            <v>44801</v>
          </cell>
          <cell r="AQ471">
            <v>44862</v>
          </cell>
          <cell r="AR471">
            <v>2</v>
          </cell>
          <cell r="AS471">
            <v>5960</v>
          </cell>
          <cell r="AT471">
            <v>2</v>
          </cell>
          <cell r="AU471">
            <v>5960</v>
          </cell>
          <cell r="AV471" t="str">
            <v>正常</v>
          </cell>
          <cell r="AW471">
            <v>0</v>
          </cell>
          <cell r="AX471">
            <v>0</v>
          </cell>
          <cell r="AY471">
            <v>12221.34</v>
          </cell>
        </row>
        <row r="471">
          <cell r="BA471">
            <v>32</v>
          </cell>
          <cell r="BB471">
            <v>145.275</v>
          </cell>
        </row>
        <row r="471">
          <cell r="BE471">
            <v>5</v>
          </cell>
          <cell r="BF471">
            <v>0</v>
          </cell>
          <cell r="BG471">
            <v>0</v>
          </cell>
          <cell r="BH471">
            <v>0</v>
          </cell>
          <cell r="BI471">
            <v>15</v>
          </cell>
          <cell r="BJ471">
            <v>0</v>
          </cell>
          <cell r="BK471">
            <v>0</v>
          </cell>
          <cell r="BL471">
            <v>20</v>
          </cell>
          <cell r="BM471" t="str">
            <v>A(优质)</v>
          </cell>
        </row>
        <row r="471">
          <cell r="BO471" t="str">
            <v/>
          </cell>
          <cell r="BP471" t="str">
            <v/>
          </cell>
        </row>
        <row r="471">
          <cell r="BW471" t="str">
            <v/>
          </cell>
          <cell r="BX471">
            <v>44765</v>
          </cell>
          <cell r="BY471" t="str">
            <v/>
          </cell>
        </row>
        <row r="471">
          <cell r="CD471" t="str">
            <v>FET-FH-202206R0041</v>
          </cell>
          <cell r="CE471" t="str">
            <v>李仲</v>
          </cell>
          <cell r="CF471" t="str">
            <v>'532130199711190534</v>
          </cell>
          <cell r="CG471">
            <v>18257366735</v>
          </cell>
          <cell r="CH471">
            <v>44767</v>
          </cell>
          <cell r="CI471">
            <v>44950</v>
          </cell>
        </row>
        <row r="472">
          <cell r="B472" t="str">
            <v>租赁</v>
          </cell>
        </row>
        <row r="472">
          <cell r="F472" t="str">
            <v>杭州旭兰汽车服务有限公司</v>
          </cell>
          <cell r="G472" t="str">
            <v>330522199203052920</v>
          </cell>
          <cell r="H472">
            <v>15168301068</v>
          </cell>
          <cell r="I472" t="str">
            <v>网约车以租代购方案</v>
          </cell>
          <cell r="J472" t="str">
            <v>风神E70/DFM7001G1F1BEV</v>
          </cell>
          <cell r="K472" t="str">
            <v>杭州</v>
          </cell>
        </row>
        <row r="472">
          <cell r="M472" t="str">
            <v>杭州市拱墅区长青文创园207</v>
          </cell>
          <cell r="N472" t="str">
            <v>向丽丽</v>
          </cell>
          <cell r="O472" t="str">
            <v>丁艺</v>
          </cell>
          <cell r="P472" t="str">
            <v>徐莹莹</v>
          </cell>
          <cell r="Q472" t="str">
            <v>胡岚</v>
          </cell>
          <cell r="R472">
            <v>15168301068</v>
          </cell>
          <cell r="S472" t="str">
            <v>林文雄</v>
          </cell>
          <cell r="T472">
            <v>18767176722</v>
          </cell>
          <cell r="U472" t="str">
            <v>镁易新能源汽车销售(杭州)有限公司</v>
          </cell>
        </row>
        <row r="472">
          <cell r="W472" t="str">
            <v>LDP31B968NG047251</v>
          </cell>
          <cell r="X472" t="str">
            <v>浙AAQ9737</v>
          </cell>
          <cell r="Y472" t="str">
            <v>862052211201345</v>
          </cell>
          <cell r="Z472">
            <v>45095</v>
          </cell>
          <cell r="AA472">
            <v>45117</v>
          </cell>
          <cell r="AB472" t="str">
            <v>2023/07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44765</v>
          </cell>
          <cell r="AI472">
            <v>44766</v>
          </cell>
          <cell r="AJ472">
            <v>44765</v>
          </cell>
        </row>
        <row r="472">
          <cell r="AL472">
            <v>9000</v>
          </cell>
          <cell r="AM472">
            <v>44767</v>
          </cell>
          <cell r="AN472" t="str">
            <v>深圳市舒适橙出行科技有限公司公账</v>
          </cell>
          <cell r="AO472">
            <v>2980</v>
          </cell>
          <cell r="AP472">
            <v>44801</v>
          </cell>
          <cell r="AQ472">
            <v>44862</v>
          </cell>
          <cell r="AR472">
            <v>2</v>
          </cell>
          <cell r="AS472">
            <v>5960</v>
          </cell>
          <cell r="AT472">
            <v>2</v>
          </cell>
          <cell r="AU472">
            <v>5960</v>
          </cell>
          <cell r="AV472" t="str">
            <v>正常</v>
          </cell>
          <cell r="AW472">
            <v>0</v>
          </cell>
          <cell r="AX472">
            <v>0</v>
          </cell>
          <cell r="AY472">
            <v>16972.02</v>
          </cell>
        </row>
        <row r="472">
          <cell r="BA472">
            <v>32</v>
          </cell>
          <cell r="BB472">
            <v>169.630625</v>
          </cell>
        </row>
        <row r="472">
          <cell r="BE472">
            <v>5</v>
          </cell>
          <cell r="BF472">
            <v>0</v>
          </cell>
          <cell r="BG472">
            <v>0</v>
          </cell>
          <cell r="BH472">
            <v>0</v>
          </cell>
          <cell r="BI472">
            <v>15</v>
          </cell>
          <cell r="BJ472">
            <v>0</v>
          </cell>
          <cell r="BK472">
            <v>0</v>
          </cell>
          <cell r="BL472">
            <v>20</v>
          </cell>
          <cell r="BM472" t="str">
            <v>A(优质)</v>
          </cell>
        </row>
        <row r="472">
          <cell r="BO472" t="str">
            <v/>
          </cell>
          <cell r="BP472" t="str">
            <v/>
          </cell>
        </row>
        <row r="472">
          <cell r="BW472" t="str">
            <v/>
          </cell>
          <cell r="BX472">
            <v>44765</v>
          </cell>
          <cell r="BY472" t="str">
            <v/>
          </cell>
        </row>
        <row r="472">
          <cell r="CD472" t="str">
            <v>FET-FH-202206R0041</v>
          </cell>
          <cell r="CE472" t="str">
            <v>李余刚</v>
          </cell>
          <cell r="CF472" t="str">
            <v>230904198602181157</v>
          </cell>
          <cell r="CG472">
            <v>13555135356</v>
          </cell>
          <cell r="CH472">
            <v>44765</v>
          </cell>
          <cell r="CI472">
            <v>45129</v>
          </cell>
        </row>
        <row r="473">
          <cell r="B473" t="str">
            <v>租赁</v>
          </cell>
        </row>
        <row r="473">
          <cell r="F473" t="str">
            <v>杭州旭兰汽车服务有限公司</v>
          </cell>
          <cell r="G473" t="str">
            <v>330522199203052920</v>
          </cell>
          <cell r="H473">
            <v>15168301068</v>
          </cell>
          <cell r="I473" t="str">
            <v>网约车以租代购方案</v>
          </cell>
          <cell r="J473" t="str">
            <v>风神E70/DFM7001G1F1BEV</v>
          </cell>
          <cell r="K473" t="str">
            <v>杭州</v>
          </cell>
        </row>
        <row r="473">
          <cell r="M473" t="str">
            <v>杭州市拱墅区长青文创园207</v>
          </cell>
          <cell r="N473" t="str">
            <v>向丽丽</v>
          </cell>
          <cell r="O473" t="str">
            <v>丁艺</v>
          </cell>
          <cell r="P473" t="str">
            <v>徐莹莹</v>
          </cell>
          <cell r="Q473" t="str">
            <v>胡岚</v>
          </cell>
          <cell r="R473">
            <v>15168301068</v>
          </cell>
          <cell r="S473" t="str">
            <v>林文雄</v>
          </cell>
          <cell r="T473">
            <v>18767176722</v>
          </cell>
          <cell r="U473" t="str">
            <v>镁易新能源汽车销售(杭州)有限公司</v>
          </cell>
        </row>
        <row r="473">
          <cell r="W473" t="str">
            <v>LDP31B961NG047320</v>
          </cell>
          <cell r="X473" t="str">
            <v>浙AAG7171</v>
          </cell>
          <cell r="Y473" t="str">
            <v>862052211200514</v>
          </cell>
          <cell r="Z473">
            <v>45095</v>
          </cell>
          <cell r="AA473">
            <v>45117</v>
          </cell>
          <cell r="AB473" t="str">
            <v>2023/07</v>
          </cell>
          <cell r="AC473">
            <v>1</v>
          </cell>
          <cell r="AD473">
            <v>0</v>
          </cell>
          <cell r="AE473">
            <v>150</v>
          </cell>
          <cell r="AF473">
            <v>0</v>
          </cell>
          <cell r="AG473">
            <v>0</v>
          </cell>
          <cell r="AH473">
            <v>44765</v>
          </cell>
          <cell r="AI473">
            <v>44766</v>
          </cell>
          <cell r="AJ473">
            <v>44765</v>
          </cell>
        </row>
        <row r="473">
          <cell r="AL473">
            <v>9000</v>
          </cell>
          <cell r="AM473">
            <v>44767</v>
          </cell>
          <cell r="AN473" t="str">
            <v>深圳市舒适橙出行科技有限公司公账</v>
          </cell>
          <cell r="AO473">
            <v>2980</v>
          </cell>
          <cell r="AP473">
            <v>44801</v>
          </cell>
          <cell r="AQ473">
            <v>44862</v>
          </cell>
          <cell r="AR473">
            <v>2</v>
          </cell>
          <cell r="AS473">
            <v>5960</v>
          </cell>
          <cell r="AT473">
            <v>2</v>
          </cell>
          <cell r="AU473">
            <v>5960</v>
          </cell>
          <cell r="AV473" t="str">
            <v>正常</v>
          </cell>
          <cell r="AW473">
            <v>0</v>
          </cell>
          <cell r="AX473">
            <v>0</v>
          </cell>
          <cell r="AY473">
            <v>18620.45</v>
          </cell>
        </row>
        <row r="473">
          <cell r="BA473">
            <v>24</v>
          </cell>
          <cell r="BB473">
            <v>259.076666666667</v>
          </cell>
        </row>
        <row r="473">
          <cell r="BE473">
            <v>5</v>
          </cell>
          <cell r="BF473">
            <v>5</v>
          </cell>
          <cell r="BG473">
            <v>0</v>
          </cell>
          <cell r="BH473">
            <v>5</v>
          </cell>
          <cell r="BI473">
            <v>15</v>
          </cell>
          <cell r="BJ473">
            <v>0</v>
          </cell>
          <cell r="BK473">
            <v>0</v>
          </cell>
          <cell r="BL473">
            <v>30</v>
          </cell>
          <cell r="BM473" t="str">
            <v>A(优质)</v>
          </cell>
        </row>
        <row r="473">
          <cell r="BO473" t="str">
            <v/>
          </cell>
          <cell r="BP473" t="str">
            <v/>
          </cell>
        </row>
        <row r="473">
          <cell r="BW473" t="str">
            <v/>
          </cell>
          <cell r="BX473">
            <v>44765</v>
          </cell>
          <cell r="BY473" t="str">
            <v/>
          </cell>
        </row>
        <row r="473">
          <cell r="CD473" t="str">
            <v>FET-FH-202206R0041</v>
          </cell>
          <cell r="CE473" t="str">
            <v>毛龙图</v>
          </cell>
          <cell r="CF473" t="str">
            <v>362323198901175416</v>
          </cell>
          <cell r="CG473">
            <v>13067709298</v>
          </cell>
          <cell r="CH473">
            <v>44769</v>
          </cell>
          <cell r="CI473">
            <v>45133</v>
          </cell>
        </row>
        <row r="474">
          <cell r="B474" t="str">
            <v>租赁</v>
          </cell>
        </row>
        <row r="474">
          <cell r="F474" t="str">
            <v>杭州旭兰汽车服务有限公司</v>
          </cell>
          <cell r="G474" t="str">
            <v>330522199203052920</v>
          </cell>
          <cell r="H474">
            <v>15168301068</v>
          </cell>
          <cell r="I474" t="str">
            <v>网约车以租代购方案</v>
          </cell>
          <cell r="J474" t="str">
            <v>风神E70/DFM7001G1F1BEV</v>
          </cell>
          <cell r="K474" t="str">
            <v>杭州</v>
          </cell>
        </row>
        <row r="474">
          <cell r="M474" t="str">
            <v>杭州市拱墅区长青文创园207</v>
          </cell>
          <cell r="N474" t="str">
            <v>向丽丽</v>
          </cell>
          <cell r="O474" t="str">
            <v>丁艺</v>
          </cell>
          <cell r="P474" t="str">
            <v>徐莹莹</v>
          </cell>
          <cell r="Q474" t="str">
            <v>胡岚</v>
          </cell>
          <cell r="R474">
            <v>15168301068</v>
          </cell>
          <cell r="S474" t="str">
            <v>林文雄</v>
          </cell>
          <cell r="T474">
            <v>18767176722</v>
          </cell>
          <cell r="U474" t="str">
            <v>镁易新能源汽车销售(杭州)有限公司</v>
          </cell>
        </row>
        <row r="474">
          <cell r="W474" t="str">
            <v>LDP31B963NG046976</v>
          </cell>
          <cell r="X474" t="str">
            <v>浙AAV8696</v>
          </cell>
          <cell r="Y474" t="str">
            <v>862052211200525</v>
          </cell>
          <cell r="Z474">
            <v>45095</v>
          </cell>
          <cell r="AA474">
            <v>45117</v>
          </cell>
          <cell r="AB474" t="str">
            <v>2023/07</v>
          </cell>
          <cell r="AC474">
            <v>2</v>
          </cell>
          <cell r="AD474">
            <v>0</v>
          </cell>
          <cell r="AE474">
            <v>250</v>
          </cell>
          <cell r="AF474">
            <v>0</v>
          </cell>
          <cell r="AG474">
            <v>0</v>
          </cell>
          <cell r="AH474">
            <v>44765</v>
          </cell>
          <cell r="AI474">
            <v>44766</v>
          </cell>
          <cell r="AJ474">
            <v>44765</v>
          </cell>
        </row>
        <row r="474">
          <cell r="AL474">
            <v>9000</v>
          </cell>
          <cell r="AM474">
            <v>44767</v>
          </cell>
          <cell r="AN474" t="str">
            <v>深圳市舒适橙出行科技有限公司公账</v>
          </cell>
          <cell r="AO474">
            <v>2980</v>
          </cell>
          <cell r="AP474">
            <v>44801</v>
          </cell>
          <cell r="AQ474">
            <v>44862</v>
          </cell>
          <cell r="AR474">
            <v>2</v>
          </cell>
          <cell r="AS474">
            <v>5960</v>
          </cell>
          <cell r="AT474">
            <v>2</v>
          </cell>
          <cell r="AU474">
            <v>5960</v>
          </cell>
          <cell r="AV474" t="str">
            <v>正常</v>
          </cell>
          <cell r="AW474">
            <v>0</v>
          </cell>
          <cell r="AX474">
            <v>0</v>
          </cell>
          <cell r="AY474">
            <v>20468.21</v>
          </cell>
        </row>
        <row r="474">
          <cell r="BA474">
            <v>28</v>
          </cell>
          <cell r="BB474">
            <v>289.501785714286</v>
          </cell>
        </row>
        <row r="474">
          <cell r="BE474">
            <v>5</v>
          </cell>
          <cell r="BF474">
            <v>0</v>
          </cell>
          <cell r="BG474">
            <v>0</v>
          </cell>
          <cell r="BH474">
            <v>10</v>
          </cell>
          <cell r="BI474">
            <v>15</v>
          </cell>
          <cell r="BJ474">
            <v>0</v>
          </cell>
          <cell r="BK474">
            <v>0</v>
          </cell>
          <cell r="BL474">
            <v>30</v>
          </cell>
          <cell r="BM474" t="str">
            <v>A(优质)</v>
          </cell>
        </row>
        <row r="474">
          <cell r="BO474" t="str">
            <v/>
          </cell>
          <cell r="BP474" t="str">
            <v/>
          </cell>
        </row>
        <row r="474">
          <cell r="BW474" t="str">
            <v/>
          </cell>
          <cell r="BX474">
            <v>44765</v>
          </cell>
          <cell r="BY474" t="str">
            <v/>
          </cell>
        </row>
        <row r="474">
          <cell r="CD474" t="str">
            <v>FET-FH-202206R0041</v>
          </cell>
          <cell r="CE474" t="str">
            <v>宋义</v>
          </cell>
          <cell r="CF474" t="str">
            <v>511902198309127712</v>
          </cell>
          <cell r="CG474">
            <v>13881663123</v>
          </cell>
          <cell r="CH474">
            <v>44767</v>
          </cell>
          <cell r="CI474">
            <v>44950</v>
          </cell>
        </row>
        <row r="475">
          <cell r="B475" t="str">
            <v>租赁</v>
          </cell>
        </row>
        <row r="475">
          <cell r="F475" t="str">
            <v>杭州旭兰汽车服务有限公司</v>
          </cell>
          <cell r="G475" t="str">
            <v>330522199203052920</v>
          </cell>
          <cell r="H475">
            <v>15168301068</v>
          </cell>
          <cell r="I475" t="str">
            <v>网约车以租代购方案</v>
          </cell>
          <cell r="J475" t="str">
            <v>风神E70/DFM7001G1F1BEV</v>
          </cell>
          <cell r="K475" t="str">
            <v>杭州</v>
          </cell>
        </row>
        <row r="475">
          <cell r="M475" t="str">
            <v>杭州市拱墅区长青文创园207</v>
          </cell>
          <cell r="N475" t="str">
            <v>向丽丽</v>
          </cell>
          <cell r="O475" t="str">
            <v>丁艺</v>
          </cell>
          <cell r="P475" t="str">
            <v>徐莹莹</v>
          </cell>
          <cell r="Q475" t="str">
            <v>胡岚</v>
          </cell>
          <cell r="R475">
            <v>15168301068</v>
          </cell>
          <cell r="S475" t="str">
            <v>林文雄</v>
          </cell>
          <cell r="T475">
            <v>18767176722</v>
          </cell>
          <cell r="U475" t="str">
            <v>镁易新能源汽车销售(杭州)有限公司</v>
          </cell>
        </row>
        <row r="475">
          <cell r="W475" t="str">
            <v>LDP31B960NG047230</v>
          </cell>
          <cell r="X475" t="str">
            <v>浙AAQ5398</v>
          </cell>
          <cell r="Y475" t="str">
            <v>862052211200507</v>
          </cell>
          <cell r="Z475">
            <v>45095</v>
          </cell>
          <cell r="AA475">
            <v>45117</v>
          </cell>
          <cell r="AB475" t="str">
            <v>2023/07</v>
          </cell>
          <cell r="AC475">
            <v>2</v>
          </cell>
          <cell r="AD475">
            <v>3</v>
          </cell>
          <cell r="AE475">
            <v>250</v>
          </cell>
          <cell r="AF475">
            <v>0</v>
          </cell>
          <cell r="AG475">
            <v>0</v>
          </cell>
          <cell r="AH475">
            <v>44765</v>
          </cell>
          <cell r="AI475">
            <v>44766</v>
          </cell>
          <cell r="AJ475">
            <v>44765</v>
          </cell>
        </row>
        <row r="475">
          <cell r="AL475">
            <v>9000</v>
          </cell>
          <cell r="AM475">
            <v>44767</v>
          </cell>
          <cell r="AN475" t="str">
            <v>深圳市舒适橙出行科技有限公司公账</v>
          </cell>
          <cell r="AO475">
            <v>2980</v>
          </cell>
          <cell r="AP475">
            <v>44801</v>
          </cell>
          <cell r="AQ475">
            <v>44862</v>
          </cell>
          <cell r="AR475">
            <v>2</v>
          </cell>
          <cell r="AS475">
            <v>5960</v>
          </cell>
          <cell r="AT475">
            <v>2</v>
          </cell>
          <cell r="AU475">
            <v>5960</v>
          </cell>
          <cell r="AV475" t="str">
            <v>正常</v>
          </cell>
          <cell r="AW475">
            <v>0</v>
          </cell>
          <cell r="AX475">
            <v>0</v>
          </cell>
          <cell r="AY475">
            <v>19814.42</v>
          </cell>
        </row>
        <row r="475">
          <cell r="BA475">
            <v>34</v>
          </cell>
          <cell r="BB475">
            <v>281.923529411765</v>
          </cell>
        </row>
        <row r="475">
          <cell r="BE475">
            <v>5</v>
          </cell>
          <cell r="BF475">
            <v>0</v>
          </cell>
          <cell r="BG475">
            <v>0</v>
          </cell>
          <cell r="BH475">
            <v>10</v>
          </cell>
          <cell r="BI475">
            <v>15</v>
          </cell>
          <cell r="BJ475">
            <v>0</v>
          </cell>
          <cell r="BK475">
            <v>0</v>
          </cell>
          <cell r="BL475">
            <v>30</v>
          </cell>
          <cell r="BM475" t="str">
            <v>A(优质)</v>
          </cell>
        </row>
        <row r="475">
          <cell r="BO475" t="str">
            <v/>
          </cell>
          <cell r="BP475" t="str">
            <v/>
          </cell>
        </row>
        <row r="475">
          <cell r="BW475" t="str">
            <v/>
          </cell>
          <cell r="BX475">
            <v>44765</v>
          </cell>
          <cell r="BY475" t="str">
            <v/>
          </cell>
        </row>
        <row r="475">
          <cell r="CD475" t="str">
            <v>FET-FH-202206R0041</v>
          </cell>
          <cell r="CE475" t="str">
            <v>侯长魁</v>
          </cell>
          <cell r="CF475" t="str">
            <v>'372924197011050618</v>
          </cell>
          <cell r="CG475">
            <v>15668231105</v>
          </cell>
          <cell r="CH475">
            <v>44771</v>
          </cell>
          <cell r="CI475">
            <v>44862</v>
          </cell>
        </row>
        <row r="476">
          <cell r="B476" t="str">
            <v>租赁</v>
          </cell>
        </row>
        <row r="476">
          <cell r="F476" t="str">
            <v>杭州旭兰汽车服务有限公司</v>
          </cell>
          <cell r="G476" t="str">
            <v>330522199203052920</v>
          </cell>
          <cell r="H476">
            <v>15168301068</v>
          </cell>
          <cell r="I476" t="str">
            <v>网约车以租代购方案</v>
          </cell>
          <cell r="J476" t="str">
            <v>风神E70/DFM7001G1F1BEV</v>
          </cell>
          <cell r="K476" t="str">
            <v>杭州</v>
          </cell>
        </row>
        <row r="476">
          <cell r="M476" t="str">
            <v>杭州市拱墅区长青文创园207</v>
          </cell>
          <cell r="N476" t="str">
            <v>向丽丽</v>
          </cell>
          <cell r="O476" t="str">
            <v>丁艺</v>
          </cell>
          <cell r="P476" t="str">
            <v>徐莹莹</v>
          </cell>
          <cell r="Q476" t="str">
            <v>胡岚</v>
          </cell>
          <cell r="R476">
            <v>15168301068</v>
          </cell>
          <cell r="S476" t="str">
            <v>林文雄</v>
          </cell>
          <cell r="T476">
            <v>18767176722</v>
          </cell>
          <cell r="U476" t="str">
            <v>镁易新能源汽车销售(杭州)有限公司</v>
          </cell>
        </row>
        <row r="476">
          <cell r="W476" t="str">
            <v>LDP31B961NG047236</v>
          </cell>
          <cell r="X476" t="str">
            <v>浙AAW5777</v>
          </cell>
          <cell r="Y476" t="str">
            <v>862052211201373</v>
          </cell>
          <cell r="Z476">
            <v>45095</v>
          </cell>
          <cell r="AA476">
            <v>45117</v>
          </cell>
          <cell r="AB476" t="str">
            <v>2023/07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44765</v>
          </cell>
          <cell r="AI476">
            <v>44766</v>
          </cell>
          <cell r="AJ476">
            <v>44765</v>
          </cell>
        </row>
        <row r="476">
          <cell r="AL476">
            <v>9000</v>
          </cell>
          <cell r="AM476">
            <v>44767</v>
          </cell>
          <cell r="AN476" t="str">
            <v>深圳市舒适橙出行科技有限公司公账</v>
          </cell>
          <cell r="AO476">
            <v>2980</v>
          </cell>
          <cell r="AP476">
            <v>44801</v>
          </cell>
          <cell r="AQ476">
            <v>44862</v>
          </cell>
          <cell r="AR476">
            <v>2</v>
          </cell>
          <cell r="AS476">
            <v>5960</v>
          </cell>
          <cell r="AT476">
            <v>2</v>
          </cell>
          <cell r="AU476">
            <v>5960</v>
          </cell>
          <cell r="AV476" t="str">
            <v>正常</v>
          </cell>
          <cell r="AW476">
            <v>0</v>
          </cell>
          <cell r="AX476">
            <v>0</v>
          </cell>
          <cell r="AY476">
            <v>14177.66</v>
          </cell>
        </row>
        <row r="476">
          <cell r="BA476">
            <v>31</v>
          </cell>
          <cell r="BB476">
            <v>223.913548387097</v>
          </cell>
        </row>
        <row r="476">
          <cell r="BE476">
            <v>5</v>
          </cell>
          <cell r="BF476">
            <v>0</v>
          </cell>
          <cell r="BG476">
            <v>0</v>
          </cell>
          <cell r="BH476">
            <v>0</v>
          </cell>
          <cell r="BI476">
            <v>15</v>
          </cell>
          <cell r="BJ476">
            <v>0</v>
          </cell>
          <cell r="BK476">
            <v>0</v>
          </cell>
          <cell r="BL476">
            <v>20</v>
          </cell>
          <cell r="BM476" t="str">
            <v>A(优质)</v>
          </cell>
        </row>
        <row r="476">
          <cell r="BO476" t="str">
            <v/>
          </cell>
          <cell r="BP476" t="str">
            <v/>
          </cell>
        </row>
        <row r="476">
          <cell r="BW476" t="str">
            <v/>
          </cell>
          <cell r="BX476">
            <v>44765</v>
          </cell>
          <cell r="BY476" t="str">
            <v/>
          </cell>
        </row>
        <row r="476">
          <cell r="CD476" t="str">
            <v>FET-FH-202206R0041</v>
          </cell>
          <cell r="CE476" t="str">
            <v>李健根</v>
          </cell>
          <cell r="CF476" t="str">
            <v>410902199306289636
</v>
          </cell>
          <cell r="CG476">
            <v>15893257029</v>
          </cell>
          <cell r="CH476">
            <v>44769</v>
          </cell>
          <cell r="CI476">
            <v>44952</v>
          </cell>
        </row>
        <row r="477">
          <cell r="B477" t="str">
            <v>租赁</v>
          </cell>
        </row>
        <row r="477">
          <cell r="F477" t="str">
            <v>杭州旭兰汽车服务有限公司</v>
          </cell>
          <cell r="G477" t="str">
            <v>330522199203052920</v>
          </cell>
          <cell r="H477">
            <v>15168301068</v>
          </cell>
          <cell r="I477" t="str">
            <v>网约车以租代购方案</v>
          </cell>
          <cell r="J477" t="str">
            <v>风神E70/DFM7001G1F1BEV</v>
          </cell>
          <cell r="K477" t="str">
            <v>杭州</v>
          </cell>
        </row>
        <row r="477">
          <cell r="M477" t="str">
            <v>杭州市拱墅区长青文创园207</v>
          </cell>
          <cell r="N477" t="str">
            <v>向丽丽</v>
          </cell>
        </row>
        <row r="477">
          <cell r="P477" t="str">
            <v>徐莹莹</v>
          </cell>
          <cell r="Q477" t="str">
            <v>胡岚</v>
          </cell>
          <cell r="R477">
            <v>15168301068</v>
          </cell>
          <cell r="S477" t="str">
            <v>林文雄</v>
          </cell>
          <cell r="T477">
            <v>18767176722</v>
          </cell>
          <cell r="U477" t="str">
            <v>镁易新能源汽车销售(杭州)有限公司</v>
          </cell>
        </row>
        <row r="477">
          <cell r="W477" t="str">
            <v>LDP31B963NG047223</v>
          </cell>
          <cell r="X477" t="str">
            <v>浙AA85905</v>
          </cell>
          <cell r="Y477" t="str">
            <v>862052211200558</v>
          </cell>
          <cell r="Z477">
            <v>45095</v>
          </cell>
          <cell r="AA477">
            <v>45117</v>
          </cell>
          <cell r="AB477" t="str">
            <v>2023/07</v>
          </cell>
          <cell r="AC477">
            <v>2</v>
          </cell>
          <cell r="AD477">
            <v>0</v>
          </cell>
          <cell r="AE477">
            <v>100</v>
          </cell>
          <cell r="AF477">
            <v>0</v>
          </cell>
          <cell r="AG477">
            <v>0</v>
          </cell>
          <cell r="AH477">
            <v>44765</v>
          </cell>
          <cell r="AI477">
            <v>44766</v>
          </cell>
          <cell r="AJ477">
            <v>44765</v>
          </cell>
        </row>
        <row r="477">
          <cell r="AL477">
            <v>9000</v>
          </cell>
          <cell r="AM477">
            <v>44767</v>
          </cell>
          <cell r="AN477" t="str">
            <v>深圳市舒适橙出行科技有限公司公账</v>
          </cell>
          <cell r="AO477">
            <v>2980</v>
          </cell>
          <cell r="AP477">
            <v>44801</v>
          </cell>
          <cell r="AQ477">
            <v>44862</v>
          </cell>
          <cell r="AR477">
            <v>2</v>
          </cell>
          <cell r="AS477">
            <v>5960</v>
          </cell>
          <cell r="AT477">
            <v>2</v>
          </cell>
          <cell r="AU477">
            <v>5960</v>
          </cell>
          <cell r="AV477" t="str">
            <v>正常</v>
          </cell>
          <cell r="AW477">
            <v>0</v>
          </cell>
          <cell r="AX477">
            <v>0</v>
          </cell>
          <cell r="AY477">
            <v>16636.08</v>
          </cell>
        </row>
        <row r="477">
          <cell r="BA477">
            <v>34</v>
          </cell>
          <cell r="BB477">
            <v>237.754117647059</v>
          </cell>
        </row>
        <row r="477">
          <cell r="BE477">
            <v>5</v>
          </cell>
          <cell r="BF477">
            <v>0</v>
          </cell>
          <cell r="BG477">
            <v>0</v>
          </cell>
          <cell r="BH477">
            <v>10</v>
          </cell>
          <cell r="BI477">
            <v>15</v>
          </cell>
          <cell r="BJ477">
            <v>0</v>
          </cell>
          <cell r="BK477">
            <v>0</v>
          </cell>
          <cell r="BL477">
            <v>30</v>
          </cell>
          <cell r="BM477" t="str">
            <v>A(优质)</v>
          </cell>
        </row>
        <row r="477">
          <cell r="BO477" t="str">
            <v/>
          </cell>
          <cell r="BP477" t="str">
            <v/>
          </cell>
        </row>
        <row r="477">
          <cell r="BW477" t="str">
            <v/>
          </cell>
          <cell r="BX477">
            <v>44765</v>
          </cell>
          <cell r="BY477" t="str">
            <v/>
          </cell>
        </row>
        <row r="477">
          <cell r="CD477" t="str">
            <v>FET-FH-202206R0041</v>
          </cell>
          <cell r="CE477" t="str">
            <v>戴建山</v>
          </cell>
          <cell r="CF477" t="str">
            <v>33082319610803773X</v>
          </cell>
          <cell r="CG477">
            <v>15005700808</v>
          </cell>
          <cell r="CH477">
            <v>44772</v>
          </cell>
          <cell r="CI477">
            <v>45136</v>
          </cell>
        </row>
        <row r="478">
          <cell r="B478" t="str">
            <v>租赁</v>
          </cell>
        </row>
        <row r="478">
          <cell r="F478" t="str">
            <v>杭州旭兰汽车服务有限公司</v>
          </cell>
          <cell r="G478" t="str">
            <v>330522199203052920</v>
          </cell>
          <cell r="H478">
            <v>15168301068</v>
          </cell>
          <cell r="I478" t="str">
            <v>网约车以租代购方案</v>
          </cell>
          <cell r="J478" t="str">
            <v>风神E70/DFM7002G1F7BEV</v>
          </cell>
          <cell r="K478" t="str">
            <v>杭州</v>
          </cell>
        </row>
        <row r="478">
          <cell r="M478" t="str">
            <v>杭州市拱墅区长青文创园207</v>
          </cell>
          <cell r="N478" t="str">
            <v>向丽丽</v>
          </cell>
          <cell r="O478" t="str">
            <v>丁艺</v>
          </cell>
          <cell r="P478" t="str">
            <v>徐莹莹</v>
          </cell>
          <cell r="Q478" t="str">
            <v>胡岚</v>
          </cell>
          <cell r="R478">
            <v>15168301068</v>
          </cell>
          <cell r="S478" t="str">
            <v>林文雄</v>
          </cell>
          <cell r="T478">
            <v>18767176722</v>
          </cell>
          <cell r="U478" t="str">
            <v>镁易新能源汽车销售(杭州)有限公司</v>
          </cell>
        </row>
        <row r="478">
          <cell r="W478" t="str">
            <v>LDP31B961NG037709</v>
          </cell>
          <cell r="X478" t="str">
            <v>浙AA66579</v>
          </cell>
          <cell r="Y478" t="str">
            <v>862052211200559</v>
          </cell>
          <cell r="Z478">
            <v>45095</v>
          </cell>
          <cell r="AA478">
            <v>45113</v>
          </cell>
          <cell r="AB478" t="str">
            <v>2023/07</v>
          </cell>
          <cell r="AC478">
            <v>6</v>
          </cell>
          <cell r="AD478">
            <v>9</v>
          </cell>
          <cell r="AE478">
            <v>550</v>
          </cell>
          <cell r="AF478">
            <v>0</v>
          </cell>
          <cell r="AG478">
            <v>0</v>
          </cell>
          <cell r="AH478">
            <v>44765</v>
          </cell>
          <cell r="AI478">
            <v>44766</v>
          </cell>
          <cell r="AJ478">
            <v>44765</v>
          </cell>
        </row>
        <row r="478">
          <cell r="AL478">
            <v>9000</v>
          </cell>
          <cell r="AM478">
            <v>44767</v>
          </cell>
          <cell r="AN478" t="str">
            <v>深圳市舒适橙出行科技有限公司公账</v>
          </cell>
          <cell r="AO478">
            <v>2980</v>
          </cell>
          <cell r="AP478">
            <v>44801</v>
          </cell>
          <cell r="AQ478">
            <v>44862</v>
          </cell>
          <cell r="AR478">
            <v>2</v>
          </cell>
          <cell r="AS478">
            <v>5960</v>
          </cell>
          <cell r="AT478">
            <v>2</v>
          </cell>
          <cell r="AU478">
            <v>5960</v>
          </cell>
          <cell r="AV478" t="str">
            <v>正常</v>
          </cell>
          <cell r="AW478">
            <v>0</v>
          </cell>
          <cell r="AX478">
            <v>0</v>
          </cell>
          <cell r="AY478">
            <v>19546.32</v>
          </cell>
        </row>
        <row r="478">
          <cell r="BA478">
            <v>34</v>
          </cell>
          <cell r="BB478">
            <v>275.218529411765</v>
          </cell>
        </row>
        <row r="478">
          <cell r="BE478">
            <v>5</v>
          </cell>
          <cell r="BF478">
            <v>0</v>
          </cell>
          <cell r="BG478">
            <v>0</v>
          </cell>
          <cell r="BH478" t="str">
            <v/>
          </cell>
          <cell r="BI478">
            <v>15</v>
          </cell>
          <cell r="BJ478">
            <v>0</v>
          </cell>
          <cell r="BK478">
            <v>0</v>
          </cell>
          <cell r="BL478">
            <v>20</v>
          </cell>
          <cell r="BM478" t="str">
            <v>A(优质)</v>
          </cell>
        </row>
        <row r="478">
          <cell r="BO478" t="str">
            <v/>
          </cell>
          <cell r="BP478" t="str">
            <v/>
          </cell>
        </row>
        <row r="478">
          <cell r="BW478" t="str">
            <v/>
          </cell>
          <cell r="BX478">
            <v>44765</v>
          </cell>
          <cell r="BY478" t="str">
            <v/>
          </cell>
        </row>
        <row r="478">
          <cell r="CD478" t="str">
            <v>FET-FH-202206R0041</v>
          </cell>
          <cell r="CE478" t="str">
            <v>杨军</v>
          </cell>
          <cell r="CF478" t="str">
            <v>513027197605227510</v>
          </cell>
          <cell r="CG478">
            <v>19130358408</v>
          </cell>
          <cell r="CH478">
            <v>44766</v>
          </cell>
          <cell r="CI478">
            <v>44949</v>
          </cell>
        </row>
        <row r="479">
          <cell r="B479" t="str">
            <v>租赁</v>
          </cell>
        </row>
        <row r="479">
          <cell r="F479" t="str">
            <v>杭州旭兰汽车服务有限公司</v>
          </cell>
          <cell r="G479" t="str">
            <v>330522199203052920</v>
          </cell>
          <cell r="H479">
            <v>15168301068</v>
          </cell>
          <cell r="I479" t="str">
            <v>网约车以租代购方案</v>
          </cell>
          <cell r="J479" t="str">
            <v>风神E70/DFM7002G1F7BEV</v>
          </cell>
          <cell r="K479" t="str">
            <v>杭州</v>
          </cell>
        </row>
        <row r="479">
          <cell r="M479" t="str">
            <v>杭州市拱墅区长青文创园207</v>
          </cell>
          <cell r="N479" t="str">
            <v>向丽丽</v>
          </cell>
        </row>
        <row r="479">
          <cell r="P479" t="str">
            <v>徐莹莹</v>
          </cell>
          <cell r="Q479" t="str">
            <v>胡岚</v>
          </cell>
          <cell r="R479">
            <v>15168301068</v>
          </cell>
          <cell r="S479" t="str">
            <v>林文雄</v>
          </cell>
          <cell r="T479">
            <v>18767176722</v>
          </cell>
          <cell r="U479" t="str">
            <v>镁易新能源汽车销售(杭州)有限公司</v>
          </cell>
        </row>
        <row r="479">
          <cell r="W479" t="str">
            <v>LDP31B963NG037694</v>
          </cell>
          <cell r="X479" t="str">
            <v>浙AAQ3389</v>
          </cell>
          <cell r="Y479" t="str">
            <v>862052211200151</v>
          </cell>
          <cell r="Z479">
            <v>45095</v>
          </cell>
          <cell r="AA479">
            <v>45117</v>
          </cell>
          <cell r="AB479" t="str">
            <v>2023/07</v>
          </cell>
          <cell r="AC479">
            <v>3</v>
          </cell>
          <cell r="AD479">
            <v>0</v>
          </cell>
          <cell r="AE479">
            <v>250</v>
          </cell>
          <cell r="AF479">
            <v>0</v>
          </cell>
          <cell r="AG479">
            <v>0</v>
          </cell>
          <cell r="AH479">
            <v>44765</v>
          </cell>
          <cell r="AI479">
            <v>44766</v>
          </cell>
          <cell r="AJ479">
            <v>44765</v>
          </cell>
        </row>
        <row r="479">
          <cell r="AL479">
            <v>9000</v>
          </cell>
          <cell r="AM479">
            <v>44767</v>
          </cell>
          <cell r="AN479" t="str">
            <v>深圳市舒适橙出行科技有限公司公账</v>
          </cell>
          <cell r="AO479">
            <v>2980</v>
          </cell>
          <cell r="AP479">
            <v>44801</v>
          </cell>
          <cell r="AQ479">
            <v>44862</v>
          </cell>
          <cell r="AR479">
            <v>2</v>
          </cell>
          <cell r="AS479">
            <v>5960</v>
          </cell>
          <cell r="AT479">
            <v>2</v>
          </cell>
          <cell r="AU479">
            <v>5960</v>
          </cell>
          <cell r="AV479" t="str">
            <v>正常</v>
          </cell>
          <cell r="AW479">
            <v>0</v>
          </cell>
          <cell r="AX479">
            <v>0</v>
          </cell>
          <cell r="AY479">
            <v>10620.78</v>
          </cell>
        </row>
        <row r="479">
          <cell r="BA479">
            <v>23</v>
          </cell>
          <cell r="BB479">
            <v>120.290869565217</v>
          </cell>
        </row>
        <row r="479">
          <cell r="BE479">
            <v>5</v>
          </cell>
          <cell r="BF479">
            <v>5</v>
          </cell>
          <cell r="BG479">
            <v>0</v>
          </cell>
          <cell r="BH479" t="str">
            <v/>
          </cell>
          <cell r="BI479">
            <v>15</v>
          </cell>
          <cell r="BJ479">
            <v>0</v>
          </cell>
          <cell r="BK479">
            <v>0</v>
          </cell>
          <cell r="BL479">
            <v>25</v>
          </cell>
          <cell r="BM479" t="str">
            <v>A(优质)</v>
          </cell>
        </row>
        <row r="479">
          <cell r="BO479" t="str">
            <v/>
          </cell>
          <cell r="BP479" t="str">
            <v/>
          </cell>
        </row>
        <row r="479">
          <cell r="BW479" t="str">
            <v/>
          </cell>
          <cell r="BX479">
            <v>44765</v>
          </cell>
          <cell r="BY479" t="str">
            <v/>
          </cell>
        </row>
        <row r="479">
          <cell r="CD479" t="str">
            <v>FET-FH-202206R0041</v>
          </cell>
          <cell r="CE479" t="str">
            <v>张伟炳</v>
          </cell>
          <cell r="CF479" t="str">
            <v>339005199702170053</v>
          </cell>
          <cell r="CG479">
            <v>15167165619</v>
          </cell>
          <cell r="CH479">
            <v>44764</v>
          </cell>
          <cell r="CI479">
            <v>45128</v>
          </cell>
        </row>
        <row r="480">
          <cell r="B480" t="str">
            <v>租赁</v>
          </cell>
        </row>
        <row r="480">
          <cell r="F480" t="str">
            <v>杭州旭兰汽车服务有限公司</v>
          </cell>
          <cell r="G480" t="str">
            <v>330522199203052920</v>
          </cell>
          <cell r="H480">
            <v>15168301068</v>
          </cell>
          <cell r="I480" t="str">
            <v>网约车以租代购方案</v>
          </cell>
          <cell r="J480" t="str">
            <v>风神E70/DFM7002G1F7BEV</v>
          </cell>
          <cell r="K480" t="str">
            <v>杭州</v>
          </cell>
        </row>
        <row r="480">
          <cell r="M480" t="str">
            <v>杭州市拱墅区长青文创园207</v>
          </cell>
          <cell r="N480" t="str">
            <v>向丽丽</v>
          </cell>
          <cell r="O480" t="str">
            <v>丁艺</v>
          </cell>
          <cell r="P480" t="str">
            <v>徐莹莹</v>
          </cell>
          <cell r="Q480" t="str">
            <v>胡岚</v>
          </cell>
          <cell r="R480">
            <v>15168301068</v>
          </cell>
          <cell r="S480" t="str">
            <v>林文雄</v>
          </cell>
          <cell r="T480">
            <v>18767176722</v>
          </cell>
          <cell r="U480" t="str">
            <v>镁易新能源汽车销售(杭州)有限公司</v>
          </cell>
        </row>
        <row r="480">
          <cell r="W480" t="str">
            <v>LDP31B964NG037705</v>
          </cell>
          <cell r="X480" t="str">
            <v>浙AAU8281</v>
          </cell>
          <cell r="Y480" t="str">
            <v>862052211200060</v>
          </cell>
          <cell r="Z480">
            <v>45095</v>
          </cell>
          <cell r="AA480">
            <v>45117</v>
          </cell>
          <cell r="AB480" t="str">
            <v>2023/07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44765</v>
          </cell>
          <cell r="AI480">
            <v>44766</v>
          </cell>
          <cell r="AJ480">
            <v>44765</v>
          </cell>
        </row>
        <row r="480">
          <cell r="AL480">
            <v>9000</v>
          </cell>
          <cell r="AM480">
            <v>44767</v>
          </cell>
          <cell r="AN480" t="str">
            <v>深圳市舒适橙出行科技有限公司公账</v>
          </cell>
          <cell r="AO480">
            <v>2980</v>
          </cell>
          <cell r="AP480">
            <v>44801</v>
          </cell>
          <cell r="AQ480">
            <v>44862</v>
          </cell>
          <cell r="AR480">
            <v>2</v>
          </cell>
          <cell r="AS480">
            <v>5960</v>
          </cell>
          <cell r="AT480">
            <v>2</v>
          </cell>
          <cell r="AU480">
            <v>5960</v>
          </cell>
          <cell r="AV480" t="str">
            <v>正常</v>
          </cell>
          <cell r="AW480">
            <v>0</v>
          </cell>
          <cell r="AX480">
            <v>0</v>
          </cell>
          <cell r="AY480">
            <v>17849.15</v>
          </cell>
        </row>
        <row r="480">
          <cell r="BA480">
            <v>32</v>
          </cell>
          <cell r="BB480">
            <v>172.44875</v>
          </cell>
        </row>
        <row r="480">
          <cell r="BE480">
            <v>5</v>
          </cell>
          <cell r="BF480">
            <v>0</v>
          </cell>
          <cell r="BG480">
            <v>0</v>
          </cell>
          <cell r="BH480">
            <v>0</v>
          </cell>
          <cell r="BI480">
            <v>15</v>
          </cell>
          <cell r="BJ480">
            <v>0</v>
          </cell>
          <cell r="BK480">
            <v>0</v>
          </cell>
          <cell r="BL480">
            <v>20</v>
          </cell>
          <cell r="BM480" t="str">
            <v>A(优质)</v>
          </cell>
        </row>
        <row r="480">
          <cell r="BO480" t="str">
            <v/>
          </cell>
          <cell r="BP480" t="str">
            <v/>
          </cell>
        </row>
        <row r="480">
          <cell r="BW480" t="str">
            <v/>
          </cell>
          <cell r="BX480">
            <v>44765</v>
          </cell>
          <cell r="BY480" t="str">
            <v/>
          </cell>
        </row>
        <row r="480">
          <cell r="CD480" t="str">
            <v>FET-FH-202206R0041</v>
          </cell>
          <cell r="CE480" t="str">
            <v>曹文龙</v>
          </cell>
          <cell r="CF480" t="str">
            <v>152101197608070911</v>
          </cell>
          <cell r="CG480">
            <v>13947098880</v>
          </cell>
          <cell r="CH480">
            <v>44770</v>
          </cell>
          <cell r="CI480">
            <v>45134</v>
          </cell>
        </row>
        <row r="481">
          <cell r="B481" t="str">
            <v>租赁</v>
          </cell>
        </row>
        <row r="481">
          <cell r="F481" t="str">
            <v>杭州旭兰汽车服务有限公司</v>
          </cell>
          <cell r="G481" t="str">
            <v>330522199203052920</v>
          </cell>
          <cell r="H481">
            <v>15168301068</v>
          </cell>
          <cell r="I481" t="str">
            <v>网约车以租代购方案</v>
          </cell>
          <cell r="J481" t="str">
            <v>风神E70/DFM7002G1F7BEV</v>
          </cell>
          <cell r="K481" t="str">
            <v>杭州</v>
          </cell>
        </row>
        <row r="481">
          <cell r="M481" t="str">
            <v>杭州市拱墅区长青文创园207</v>
          </cell>
          <cell r="N481" t="str">
            <v>向丽丽</v>
          </cell>
        </row>
        <row r="481">
          <cell r="P481" t="str">
            <v>徐莹莹</v>
          </cell>
          <cell r="Q481" t="str">
            <v>胡岚</v>
          </cell>
          <cell r="R481">
            <v>15168301068</v>
          </cell>
          <cell r="S481" t="str">
            <v>林文雄</v>
          </cell>
          <cell r="T481">
            <v>18767176722</v>
          </cell>
          <cell r="U481" t="str">
            <v>镁易新能源汽车销售(杭州)有限公司</v>
          </cell>
        </row>
        <row r="481">
          <cell r="W481" t="str">
            <v>LDP31B968NG037724</v>
          </cell>
          <cell r="X481" t="str">
            <v>浙AAR9586</v>
          </cell>
          <cell r="Y481" t="str">
            <v>862052211200512</v>
          </cell>
          <cell r="Z481">
            <v>45095</v>
          </cell>
          <cell r="AA481">
            <v>45117</v>
          </cell>
          <cell r="AB481" t="str">
            <v>2023/07</v>
          </cell>
          <cell r="AC481">
            <v>2</v>
          </cell>
          <cell r="AD481">
            <v>2</v>
          </cell>
          <cell r="AE481">
            <v>200</v>
          </cell>
          <cell r="AF481">
            <v>0</v>
          </cell>
          <cell r="AG481">
            <v>0</v>
          </cell>
          <cell r="AH481">
            <v>44765</v>
          </cell>
          <cell r="AI481">
            <v>44766</v>
          </cell>
          <cell r="AJ481">
            <v>44765</v>
          </cell>
        </row>
        <row r="481">
          <cell r="AL481">
            <v>9000</v>
          </cell>
          <cell r="AM481">
            <v>44767</v>
          </cell>
          <cell r="AN481" t="str">
            <v>深圳市舒适橙出行科技有限公司公账</v>
          </cell>
          <cell r="AO481">
            <v>2980</v>
          </cell>
          <cell r="AP481">
            <v>44801</v>
          </cell>
          <cell r="AQ481">
            <v>44862</v>
          </cell>
          <cell r="AR481">
            <v>2</v>
          </cell>
          <cell r="AS481">
            <v>5960</v>
          </cell>
          <cell r="AT481">
            <v>2</v>
          </cell>
          <cell r="AU481">
            <v>5960</v>
          </cell>
          <cell r="AV481" t="str">
            <v>正常</v>
          </cell>
          <cell r="AW481">
            <v>0</v>
          </cell>
          <cell r="AX481">
            <v>0</v>
          </cell>
          <cell r="AY481">
            <v>18584.34</v>
          </cell>
        </row>
        <row r="481">
          <cell r="BA481">
            <v>31</v>
          </cell>
          <cell r="BB481">
            <v>304.360967741935</v>
          </cell>
        </row>
        <row r="481">
          <cell r="BE481">
            <v>5</v>
          </cell>
          <cell r="BF481">
            <v>0</v>
          </cell>
          <cell r="BG481">
            <v>0</v>
          </cell>
          <cell r="BH481">
            <v>10</v>
          </cell>
          <cell r="BI481">
            <v>15</v>
          </cell>
          <cell r="BJ481">
            <v>0</v>
          </cell>
          <cell r="BK481">
            <v>0</v>
          </cell>
          <cell r="BL481">
            <v>30</v>
          </cell>
          <cell r="BM481" t="str">
            <v>A(优质)</v>
          </cell>
        </row>
        <row r="481">
          <cell r="BO481" t="str">
            <v/>
          </cell>
          <cell r="BP481" t="str">
            <v/>
          </cell>
        </row>
        <row r="481">
          <cell r="BW481" t="str">
            <v/>
          </cell>
          <cell r="BX481">
            <v>44765</v>
          </cell>
          <cell r="BY481" t="str">
            <v/>
          </cell>
        </row>
        <row r="481">
          <cell r="CD481" t="str">
            <v>FET-FH-202206R0041</v>
          </cell>
          <cell r="CE481" t="str">
            <v>陈学书</v>
          </cell>
          <cell r="CF481" t="str">
            <v>340421197610060670</v>
          </cell>
          <cell r="CG481">
            <v>18221511564</v>
          </cell>
          <cell r="CH481">
            <v>44777</v>
          </cell>
          <cell r="CI481">
            <v>44960</v>
          </cell>
        </row>
        <row r="482">
          <cell r="B482" t="str">
            <v>租赁</v>
          </cell>
        </row>
        <row r="482">
          <cell r="F482" t="str">
            <v>杭州旭兰汽车服务有限公司</v>
          </cell>
          <cell r="G482" t="str">
            <v>330522199203052920</v>
          </cell>
          <cell r="H482">
            <v>15168301068</v>
          </cell>
          <cell r="I482" t="str">
            <v>网约车以租代购方案</v>
          </cell>
          <cell r="J482" t="str">
            <v>风神E70/DFM7002G1F7BEV</v>
          </cell>
          <cell r="K482" t="str">
            <v>杭州</v>
          </cell>
        </row>
        <row r="482">
          <cell r="M482" t="str">
            <v>杭州市拱墅区长青文创园207</v>
          </cell>
          <cell r="N482" t="str">
            <v>向丽丽</v>
          </cell>
          <cell r="O482" t="str">
            <v>丁艺</v>
          </cell>
          <cell r="P482" t="str">
            <v>徐莹莹</v>
          </cell>
          <cell r="Q482" t="str">
            <v>胡岚</v>
          </cell>
          <cell r="R482">
            <v>15168301068</v>
          </cell>
          <cell r="S482" t="str">
            <v>林文雄</v>
          </cell>
          <cell r="T482">
            <v>18767176722</v>
          </cell>
          <cell r="U482" t="str">
            <v>镁易新能源汽车销售(杭州)有限公司</v>
          </cell>
        </row>
        <row r="482">
          <cell r="W482" t="str">
            <v>LDP31B962NG037931</v>
          </cell>
          <cell r="X482" t="str">
            <v>浙AAB8050</v>
          </cell>
          <cell r="Y482" t="str">
            <v>862052211201113</v>
          </cell>
          <cell r="Z482">
            <v>45095</v>
          </cell>
          <cell r="AA482">
            <v>45117</v>
          </cell>
          <cell r="AB482" t="str">
            <v>2023/07</v>
          </cell>
          <cell r="AC482">
            <v>1</v>
          </cell>
          <cell r="AD482">
            <v>0</v>
          </cell>
          <cell r="AE482">
            <v>150</v>
          </cell>
          <cell r="AF482">
            <v>0</v>
          </cell>
          <cell r="AG482">
            <v>0</v>
          </cell>
          <cell r="AH482">
            <v>44765</v>
          </cell>
          <cell r="AI482">
            <v>44766</v>
          </cell>
          <cell r="AJ482">
            <v>44765</v>
          </cell>
        </row>
        <row r="482">
          <cell r="AL482">
            <v>9000</v>
          </cell>
          <cell r="AM482">
            <v>44767</v>
          </cell>
          <cell r="AN482" t="str">
            <v>深圳市舒适橙出行科技有限公司公账</v>
          </cell>
          <cell r="AO482">
            <v>2980</v>
          </cell>
          <cell r="AP482">
            <v>44801</v>
          </cell>
          <cell r="AQ482">
            <v>44862</v>
          </cell>
          <cell r="AR482">
            <v>2</v>
          </cell>
          <cell r="AS482">
            <v>5960</v>
          </cell>
          <cell r="AT482">
            <v>2</v>
          </cell>
          <cell r="AU482">
            <v>5960</v>
          </cell>
          <cell r="AV482" t="str">
            <v>正常</v>
          </cell>
          <cell r="AW482">
            <v>0</v>
          </cell>
          <cell r="AX482">
            <v>0</v>
          </cell>
          <cell r="AY482">
            <v>9050.76</v>
          </cell>
        </row>
        <row r="482">
          <cell r="BA482">
            <v>27</v>
          </cell>
          <cell r="BB482">
            <v>118.387407407407</v>
          </cell>
        </row>
        <row r="482">
          <cell r="BE482">
            <v>5</v>
          </cell>
          <cell r="BF482">
            <v>5</v>
          </cell>
          <cell r="BG482">
            <v>0</v>
          </cell>
          <cell r="BH482">
            <v>5</v>
          </cell>
          <cell r="BI482">
            <v>15</v>
          </cell>
          <cell r="BJ482">
            <v>0</v>
          </cell>
          <cell r="BK482">
            <v>0</v>
          </cell>
          <cell r="BL482">
            <v>30</v>
          </cell>
          <cell r="BM482" t="str">
            <v>A(优质)</v>
          </cell>
        </row>
        <row r="482">
          <cell r="BO482" t="str">
            <v/>
          </cell>
          <cell r="BP482" t="str">
            <v/>
          </cell>
        </row>
        <row r="482">
          <cell r="BW482" t="str">
            <v/>
          </cell>
          <cell r="BX482">
            <v>44765</v>
          </cell>
          <cell r="BY482" t="str">
            <v/>
          </cell>
        </row>
        <row r="482">
          <cell r="CD482" t="str">
            <v>FET-FH-202206R0041</v>
          </cell>
          <cell r="CE482" t="str">
            <v>岳兰</v>
          </cell>
          <cell r="CF482" t="str">
            <v>'522526198203041429</v>
          </cell>
          <cell r="CG482">
            <v>15869135907</v>
          </cell>
          <cell r="CH482">
            <v>44765</v>
          </cell>
          <cell r="CI482">
            <v>45129</v>
          </cell>
        </row>
        <row r="483">
          <cell r="B483" t="str">
            <v>租赁</v>
          </cell>
        </row>
        <row r="483">
          <cell r="F483" t="str">
            <v>杭州旭兰汽车服务有限公司</v>
          </cell>
          <cell r="G483" t="str">
            <v>330522199203052920</v>
          </cell>
          <cell r="H483">
            <v>15168301068</v>
          </cell>
          <cell r="I483" t="str">
            <v>网约车以租代购方案</v>
          </cell>
          <cell r="J483" t="str">
            <v>风神E70/DFM7002G1F7BEV</v>
          </cell>
          <cell r="K483" t="str">
            <v>杭州</v>
          </cell>
        </row>
        <row r="483">
          <cell r="M483" t="str">
            <v>杭州市拱墅区长青文创园207</v>
          </cell>
          <cell r="N483" t="str">
            <v>向丽丽</v>
          </cell>
        </row>
        <row r="483">
          <cell r="P483" t="str">
            <v>徐莹莹</v>
          </cell>
          <cell r="Q483" t="str">
            <v>胡岚</v>
          </cell>
          <cell r="R483">
            <v>15168301068</v>
          </cell>
          <cell r="S483" t="str">
            <v>林文雄</v>
          </cell>
          <cell r="T483">
            <v>18767176722</v>
          </cell>
          <cell r="U483" t="str">
            <v>镁易新能源汽车销售(杭州)有限公司</v>
          </cell>
        </row>
        <row r="483">
          <cell r="W483" t="str">
            <v>LDP31B963NG037937</v>
          </cell>
          <cell r="X483" t="str">
            <v>浙AAR8611</v>
          </cell>
          <cell r="Y483" t="str">
            <v>862052211200491</v>
          </cell>
          <cell r="Z483">
            <v>45095</v>
          </cell>
          <cell r="AA483">
            <v>45117</v>
          </cell>
          <cell r="AB483" t="str">
            <v>2023/07</v>
          </cell>
          <cell r="AC483">
            <v>1</v>
          </cell>
          <cell r="AD483">
            <v>1</v>
          </cell>
          <cell r="AE483">
            <v>100</v>
          </cell>
          <cell r="AF483">
            <v>0</v>
          </cell>
          <cell r="AG483">
            <v>0</v>
          </cell>
          <cell r="AH483">
            <v>44765</v>
          </cell>
          <cell r="AI483">
            <v>44766</v>
          </cell>
          <cell r="AJ483">
            <v>44765</v>
          </cell>
        </row>
        <row r="483">
          <cell r="AL483">
            <v>9000</v>
          </cell>
          <cell r="AM483">
            <v>44767</v>
          </cell>
          <cell r="AN483" t="str">
            <v>深圳市舒适橙出行科技有限公司公账</v>
          </cell>
          <cell r="AO483">
            <v>2980</v>
          </cell>
          <cell r="AP483">
            <v>44801</v>
          </cell>
          <cell r="AQ483">
            <v>44862</v>
          </cell>
          <cell r="AR483">
            <v>2</v>
          </cell>
          <cell r="AS483">
            <v>5960</v>
          </cell>
          <cell r="AT483">
            <v>2</v>
          </cell>
          <cell r="AU483">
            <v>5960</v>
          </cell>
          <cell r="AV483" t="str">
            <v>正常</v>
          </cell>
          <cell r="AW483">
            <v>0</v>
          </cell>
          <cell r="AX483">
            <v>0</v>
          </cell>
          <cell r="AY483">
            <v>5025.47</v>
          </cell>
        </row>
        <row r="483">
          <cell r="BA483">
            <v>4</v>
          </cell>
          <cell r="BB483">
            <v>335.0175</v>
          </cell>
        </row>
        <row r="483">
          <cell r="BE483">
            <v>5</v>
          </cell>
          <cell r="BF483">
            <v>5</v>
          </cell>
          <cell r="BG483">
            <v>0</v>
          </cell>
          <cell r="BH483">
            <v>5</v>
          </cell>
          <cell r="BI483">
            <v>15</v>
          </cell>
          <cell r="BJ483">
            <v>0</v>
          </cell>
          <cell r="BK483">
            <v>0</v>
          </cell>
          <cell r="BL483">
            <v>30</v>
          </cell>
          <cell r="BM483" t="str">
            <v>A(优质)</v>
          </cell>
        </row>
        <row r="483">
          <cell r="BO483" t="str">
            <v/>
          </cell>
          <cell r="BP483" t="str">
            <v/>
          </cell>
        </row>
        <row r="483">
          <cell r="BW483" t="str">
            <v/>
          </cell>
          <cell r="BX483">
            <v>44765</v>
          </cell>
          <cell r="BY483" t="str">
            <v/>
          </cell>
        </row>
        <row r="483">
          <cell r="CD483" t="str">
            <v>FET-FH-202206R0041</v>
          </cell>
          <cell r="CE483" t="str">
            <v>冯海文</v>
          </cell>
          <cell r="CF483" t="str">
            <v>362326197207233633</v>
          </cell>
          <cell r="CG483">
            <v>18720580338</v>
          </cell>
          <cell r="CH483">
            <v>44763</v>
          </cell>
          <cell r="CI483">
            <v>45127</v>
          </cell>
        </row>
        <row r="484">
          <cell r="B484" t="str">
            <v>租赁</v>
          </cell>
        </row>
        <row r="484">
          <cell r="F484" t="str">
            <v>杭州旭兰汽车服务有限公司</v>
          </cell>
          <cell r="G484" t="str">
            <v>330522199203052920</v>
          </cell>
          <cell r="H484">
            <v>15168301068</v>
          </cell>
          <cell r="I484" t="str">
            <v>网约车以租代购方案</v>
          </cell>
          <cell r="J484" t="str">
            <v>风神E70/DFM7002G1F7BEV</v>
          </cell>
          <cell r="K484" t="str">
            <v>杭州</v>
          </cell>
        </row>
        <row r="484">
          <cell r="M484" t="str">
            <v>杭州市拱墅区长青文创园207</v>
          </cell>
          <cell r="N484" t="str">
            <v>向丽丽</v>
          </cell>
        </row>
        <row r="484">
          <cell r="P484" t="str">
            <v>徐莹莹</v>
          </cell>
          <cell r="Q484" t="str">
            <v>胡岚</v>
          </cell>
          <cell r="R484">
            <v>15168301068</v>
          </cell>
          <cell r="S484" t="str">
            <v>林文雄</v>
          </cell>
          <cell r="T484">
            <v>18767176722</v>
          </cell>
          <cell r="U484" t="str">
            <v>镁易新能源汽车销售(杭州)有限公司</v>
          </cell>
        </row>
        <row r="484">
          <cell r="W484" t="str">
            <v>LDP31B96XNG037935</v>
          </cell>
          <cell r="X484" t="str">
            <v>浙AAW5698</v>
          </cell>
          <cell r="Y484" t="str">
            <v>862052211200132</v>
          </cell>
          <cell r="Z484">
            <v>45095</v>
          </cell>
          <cell r="AA484">
            <v>45117</v>
          </cell>
          <cell r="AB484" t="str">
            <v>2023/07</v>
          </cell>
          <cell r="AC484">
            <v>4</v>
          </cell>
          <cell r="AD484">
            <v>3</v>
          </cell>
          <cell r="AE484">
            <v>200</v>
          </cell>
          <cell r="AF484">
            <v>0</v>
          </cell>
          <cell r="AG484">
            <v>0</v>
          </cell>
          <cell r="AH484">
            <v>44765</v>
          </cell>
          <cell r="AI484">
            <v>44766</v>
          </cell>
          <cell r="AJ484">
            <v>44765</v>
          </cell>
        </row>
        <row r="484">
          <cell r="AL484">
            <v>9000</v>
          </cell>
          <cell r="AM484">
            <v>44767</v>
          </cell>
          <cell r="AN484" t="str">
            <v>深圳市舒适橙出行科技有限公司公账</v>
          </cell>
          <cell r="AO484">
            <v>2980</v>
          </cell>
          <cell r="AP484">
            <v>44801</v>
          </cell>
          <cell r="AQ484">
            <v>44862</v>
          </cell>
          <cell r="AR484">
            <v>2</v>
          </cell>
          <cell r="AS484">
            <v>5960</v>
          </cell>
          <cell r="AT484">
            <v>2</v>
          </cell>
          <cell r="AU484">
            <v>5960</v>
          </cell>
          <cell r="AV484" t="str">
            <v>正常</v>
          </cell>
          <cell r="AW484">
            <v>0</v>
          </cell>
          <cell r="AX484">
            <v>0</v>
          </cell>
          <cell r="AY484">
            <v>24408.77</v>
          </cell>
        </row>
        <row r="484">
          <cell r="BA484">
            <v>20</v>
          </cell>
          <cell r="BB484">
            <v>396.471</v>
          </cell>
        </row>
        <row r="484">
          <cell r="BE484">
            <v>5</v>
          </cell>
          <cell r="BF484">
            <v>5</v>
          </cell>
          <cell r="BG484">
            <v>0</v>
          </cell>
          <cell r="BH484" t="str">
            <v/>
          </cell>
          <cell r="BI484">
            <v>15</v>
          </cell>
          <cell r="BJ484">
            <v>0</v>
          </cell>
          <cell r="BK484">
            <v>0</v>
          </cell>
          <cell r="BL484">
            <v>25</v>
          </cell>
          <cell r="BM484" t="str">
            <v>A(优质)</v>
          </cell>
        </row>
        <row r="484">
          <cell r="BO484" t="str">
            <v/>
          </cell>
          <cell r="BP484" t="str">
            <v/>
          </cell>
        </row>
        <row r="484">
          <cell r="BW484" t="str">
            <v/>
          </cell>
          <cell r="BX484">
            <v>44765</v>
          </cell>
          <cell r="BY484" t="str">
            <v/>
          </cell>
        </row>
        <row r="484">
          <cell r="CD484" t="str">
            <v>FET-FH-202206R0041</v>
          </cell>
          <cell r="CE484" t="str">
            <v>纪昌坤</v>
          </cell>
          <cell r="CF484" t="str">
            <v>420322198810306917</v>
          </cell>
          <cell r="CG484">
            <v>18671173231</v>
          </cell>
          <cell r="CH484">
            <v>44763</v>
          </cell>
          <cell r="CI484">
            <v>44946</v>
          </cell>
        </row>
        <row r="485">
          <cell r="B485" t="str">
            <v>租赁</v>
          </cell>
        </row>
        <row r="485">
          <cell r="F485" t="str">
            <v>杭州旭兰汽车服务有限公司</v>
          </cell>
          <cell r="G485" t="str">
            <v>330522199203052920</v>
          </cell>
          <cell r="H485">
            <v>15168301068</v>
          </cell>
          <cell r="I485" t="str">
            <v>网约车以租代购方案</v>
          </cell>
          <cell r="J485" t="str">
            <v>风神E70/DFM7002G1F7BEV</v>
          </cell>
          <cell r="K485" t="str">
            <v>杭州</v>
          </cell>
        </row>
        <row r="485">
          <cell r="M485" t="str">
            <v>杭州市拱墅区长青文创园207</v>
          </cell>
          <cell r="N485" t="str">
            <v>向丽丽</v>
          </cell>
          <cell r="O485" t="str">
            <v>丁艺</v>
          </cell>
          <cell r="P485" t="str">
            <v>徐莹莹</v>
          </cell>
          <cell r="Q485" t="str">
            <v>胡岚</v>
          </cell>
          <cell r="R485">
            <v>15168301068</v>
          </cell>
          <cell r="S485" t="str">
            <v>林文雄</v>
          </cell>
          <cell r="T485">
            <v>18767176722</v>
          </cell>
          <cell r="U485" t="str">
            <v>镁易新能源汽车销售(杭州)有限公司</v>
          </cell>
        </row>
        <row r="485">
          <cell r="W485" t="str">
            <v>LDP31B968NG037934</v>
          </cell>
          <cell r="X485" t="str">
            <v>浙AAV8079</v>
          </cell>
          <cell r="Y485" t="str">
            <v>862052211200110</v>
          </cell>
          <cell r="Z485">
            <v>45095</v>
          </cell>
          <cell r="AA485">
            <v>45117</v>
          </cell>
          <cell r="AB485" t="str">
            <v>2023/07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44765</v>
          </cell>
          <cell r="AI485">
            <v>44766</v>
          </cell>
          <cell r="AJ485">
            <v>44765</v>
          </cell>
        </row>
        <row r="485">
          <cell r="AL485">
            <v>9000</v>
          </cell>
          <cell r="AM485">
            <v>44767</v>
          </cell>
          <cell r="AN485" t="str">
            <v>深圳市舒适橙出行科技有限公司公账</v>
          </cell>
          <cell r="AO485">
            <v>2980</v>
          </cell>
          <cell r="AP485">
            <v>44801</v>
          </cell>
          <cell r="AQ485">
            <v>44862</v>
          </cell>
          <cell r="AR485">
            <v>2</v>
          </cell>
          <cell r="AS485">
            <v>5960</v>
          </cell>
          <cell r="AT485">
            <v>2</v>
          </cell>
          <cell r="AU485">
            <v>5960</v>
          </cell>
          <cell r="AV485" t="str">
            <v>正常</v>
          </cell>
          <cell r="AW485">
            <v>0</v>
          </cell>
          <cell r="AX485">
            <v>0</v>
          </cell>
          <cell r="AY485">
            <v>16120.35</v>
          </cell>
        </row>
        <row r="485">
          <cell r="BA485">
            <v>34</v>
          </cell>
          <cell r="BB485">
            <v>228.102352941176</v>
          </cell>
        </row>
        <row r="485">
          <cell r="BE485">
            <v>5</v>
          </cell>
          <cell r="BF485">
            <v>0</v>
          </cell>
          <cell r="BG485">
            <v>0</v>
          </cell>
          <cell r="BH485">
            <v>0</v>
          </cell>
          <cell r="BI485">
            <v>15</v>
          </cell>
          <cell r="BJ485">
            <v>0</v>
          </cell>
          <cell r="BK485">
            <v>0</v>
          </cell>
          <cell r="BL485">
            <v>20</v>
          </cell>
          <cell r="BM485" t="str">
            <v>A(优质)</v>
          </cell>
        </row>
        <row r="485">
          <cell r="BO485" t="str">
            <v/>
          </cell>
          <cell r="BP485" t="str">
            <v/>
          </cell>
        </row>
        <row r="485">
          <cell r="BW485" t="str">
            <v/>
          </cell>
          <cell r="BX485">
            <v>44765</v>
          </cell>
          <cell r="BY485" t="str">
            <v/>
          </cell>
        </row>
        <row r="485">
          <cell r="CD485" t="str">
            <v>FET-FH-202206R0041</v>
          </cell>
          <cell r="CE485" t="str">
            <v>张施晋</v>
          </cell>
          <cell r="CF485" t="str">
            <v>'330104199607182612</v>
          </cell>
          <cell r="CG485">
            <v>13968068056</v>
          </cell>
          <cell r="CH485">
            <v>44767</v>
          </cell>
          <cell r="CI485">
            <v>45131</v>
          </cell>
        </row>
        <row r="486">
          <cell r="B486" t="str">
            <v>租赁</v>
          </cell>
        </row>
        <row r="486">
          <cell r="F486" t="str">
            <v>杭州旭兰汽车服务有限公司</v>
          </cell>
          <cell r="G486" t="str">
            <v>330522199203052920</v>
          </cell>
          <cell r="H486">
            <v>15168301068</v>
          </cell>
          <cell r="I486" t="str">
            <v>网约车以租代购方案</v>
          </cell>
          <cell r="J486" t="str">
            <v>风神E70/DFM7002G1F7BEV</v>
          </cell>
          <cell r="K486" t="str">
            <v>杭州</v>
          </cell>
        </row>
        <row r="486">
          <cell r="M486" t="str">
            <v>杭州市拱墅区长青文创园207</v>
          </cell>
          <cell r="N486" t="str">
            <v>向丽丽</v>
          </cell>
          <cell r="O486" t="str">
            <v>丁艺</v>
          </cell>
          <cell r="P486" t="str">
            <v>徐莹莹</v>
          </cell>
          <cell r="Q486" t="str">
            <v>胡岚</v>
          </cell>
          <cell r="R486">
            <v>15168301068</v>
          </cell>
          <cell r="S486" t="str">
            <v>林文雄</v>
          </cell>
          <cell r="T486">
            <v>18767176722</v>
          </cell>
          <cell r="U486" t="str">
            <v>镁易新能源汽车销售(杭州)有限公司</v>
          </cell>
        </row>
        <row r="486">
          <cell r="W486" t="str">
            <v>LDP31B963NG037727</v>
          </cell>
          <cell r="X486" t="str">
            <v>浙AAW8065</v>
          </cell>
          <cell r="Y486" t="str">
            <v>862052211200561</v>
          </cell>
          <cell r="Z486">
            <v>45095</v>
          </cell>
          <cell r="AA486">
            <v>45117</v>
          </cell>
          <cell r="AB486" t="str">
            <v>2023/07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44765</v>
          </cell>
          <cell r="AI486">
            <v>44766</v>
          </cell>
          <cell r="AJ486">
            <v>44765</v>
          </cell>
        </row>
        <row r="486">
          <cell r="AL486">
            <v>9000</v>
          </cell>
          <cell r="AM486">
            <v>44767</v>
          </cell>
          <cell r="AN486" t="str">
            <v>深圳市舒适橙出行科技有限公司公账</v>
          </cell>
          <cell r="AO486">
            <v>2980</v>
          </cell>
          <cell r="AP486">
            <v>44801</v>
          </cell>
          <cell r="AQ486">
            <v>44862</v>
          </cell>
          <cell r="AR486">
            <v>2</v>
          </cell>
          <cell r="AS486">
            <v>5960</v>
          </cell>
          <cell r="AT486">
            <v>2</v>
          </cell>
          <cell r="AU486">
            <v>5960</v>
          </cell>
          <cell r="AV486" t="str">
            <v>正常</v>
          </cell>
          <cell r="AW486">
            <v>0</v>
          </cell>
          <cell r="AX486">
            <v>0</v>
          </cell>
          <cell r="AY486">
            <v>19666.21</v>
          </cell>
        </row>
        <row r="486">
          <cell r="BA486">
            <v>34</v>
          </cell>
          <cell r="BB486">
            <v>242.616764705882</v>
          </cell>
        </row>
        <row r="486">
          <cell r="BE486">
            <v>5</v>
          </cell>
          <cell r="BF486">
            <v>0</v>
          </cell>
          <cell r="BG486">
            <v>0</v>
          </cell>
          <cell r="BH486">
            <v>0</v>
          </cell>
          <cell r="BI486">
            <v>15</v>
          </cell>
          <cell r="BJ486">
            <v>0</v>
          </cell>
          <cell r="BK486">
            <v>0</v>
          </cell>
          <cell r="BL486">
            <v>20</v>
          </cell>
          <cell r="BM486" t="str">
            <v>A(优质)</v>
          </cell>
        </row>
        <row r="486">
          <cell r="BO486" t="str">
            <v/>
          </cell>
          <cell r="BP486" t="str">
            <v/>
          </cell>
        </row>
        <row r="486">
          <cell r="BW486" t="str">
            <v/>
          </cell>
          <cell r="BX486">
            <v>44765</v>
          </cell>
          <cell r="BY486" t="str">
            <v/>
          </cell>
        </row>
        <row r="486">
          <cell r="CD486" t="str">
            <v>FET-FH-202206R0041</v>
          </cell>
          <cell r="CE486" t="str">
            <v>周志青</v>
          </cell>
          <cell r="CF486" t="str">
            <v>422802197604244814</v>
          </cell>
          <cell r="CG486">
            <v>13402758128</v>
          </cell>
          <cell r="CH486">
            <v>44769</v>
          </cell>
          <cell r="CI486">
            <v>45133</v>
          </cell>
        </row>
        <row r="487">
          <cell r="B487" t="str">
            <v>租赁</v>
          </cell>
        </row>
        <row r="487">
          <cell r="F487" t="str">
            <v>杭州旭兰汽车服务有限公司</v>
          </cell>
          <cell r="G487" t="str">
            <v>330522199203052920</v>
          </cell>
          <cell r="H487">
            <v>15168301068</v>
          </cell>
          <cell r="I487" t="str">
            <v>网约车以租代购方案</v>
          </cell>
          <cell r="J487" t="str">
            <v>风神E70/DFM7002G1F7BEV</v>
          </cell>
          <cell r="K487" t="str">
            <v>杭州</v>
          </cell>
        </row>
        <row r="487">
          <cell r="M487" t="str">
            <v>杭州市拱墅区长青文创园207</v>
          </cell>
          <cell r="N487" t="str">
            <v>向丽丽</v>
          </cell>
          <cell r="O487" t="str">
            <v>丁艺</v>
          </cell>
          <cell r="P487" t="str">
            <v>徐莹莹</v>
          </cell>
          <cell r="Q487" t="str">
            <v>胡岚</v>
          </cell>
          <cell r="R487">
            <v>15168301068</v>
          </cell>
          <cell r="S487" t="str">
            <v>林文雄</v>
          </cell>
          <cell r="T487">
            <v>18767176722</v>
          </cell>
          <cell r="U487" t="str">
            <v>镁易新能源汽车销售(杭州)有限公司</v>
          </cell>
        </row>
        <row r="487">
          <cell r="W487" t="str">
            <v>LDP31B964NG037932</v>
          </cell>
          <cell r="X487" t="str">
            <v>浙AAG3020</v>
          </cell>
          <cell r="Y487" t="str">
            <v>862052211200518</v>
          </cell>
          <cell r="Z487">
            <v>45095</v>
          </cell>
          <cell r="AA487">
            <v>45117</v>
          </cell>
          <cell r="AB487" t="str">
            <v>2023/07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44765</v>
          </cell>
          <cell r="AI487">
            <v>44766</v>
          </cell>
          <cell r="AJ487">
            <v>44765</v>
          </cell>
        </row>
        <row r="487">
          <cell r="AL487">
            <v>9000</v>
          </cell>
          <cell r="AM487">
            <v>44767</v>
          </cell>
          <cell r="AN487" t="str">
            <v>深圳市舒适橙出行科技有限公司公账</v>
          </cell>
          <cell r="AO487">
            <v>2980</v>
          </cell>
          <cell r="AP487">
            <v>44801</v>
          </cell>
          <cell r="AQ487">
            <v>44862</v>
          </cell>
          <cell r="AR487">
            <v>2</v>
          </cell>
          <cell r="AS487">
            <v>5960</v>
          </cell>
          <cell r="AT487">
            <v>2</v>
          </cell>
          <cell r="AU487">
            <v>5960</v>
          </cell>
          <cell r="AV487" t="str">
            <v>正常</v>
          </cell>
          <cell r="AW487">
            <v>0</v>
          </cell>
          <cell r="AX487">
            <v>0</v>
          </cell>
          <cell r="AY487">
            <v>13827.06</v>
          </cell>
        </row>
        <row r="487">
          <cell r="BA487">
            <v>24</v>
          </cell>
          <cell r="BB487">
            <v>218.115</v>
          </cell>
        </row>
        <row r="487">
          <cell r="BE487">
            <v>5</v>
          </cell>
          <cell r="BF487">
            <v>5</v>
          </cell>
          <cell r="BG487">
            <v>0</v>
          </cell>
          <cell r="BH487">
            <v>0</v>
          </cell>
          <cell r="BI487">
            <v>15</v>
          </cell>
          <cell r="BJ487">
            <v>0</v>
          </cell>
          <cell r="BK487">
            <v>0</v>
          </cell>
          <cell r="BL487">
            <v>25</v>
          </cell>
          <cell r="BM487" t="str">
            <v>A(优质)</v>
          </cell>
        </row>
        <row r="487">
          <cell r="BO487" t="str">
            <v/>
          </cell>
          <cell r="BP487" t="str">
            <v/>
          </cell>
        </row>
        <row r="487">
          <cell r="BW487" t="str">
            <v/>
          </cell>
          <cell r="BX487">
            <v>44765</v>
          </cell>
          <cell r="BY487" t="str">
            <v/>
          </cell>
        </row>
        <row r="487">
          <cell r="CD487" t="str">
            <v>FET-FH-202206R0041</v>
          </cell>
          <cell r="CE487" t="str">
            <v>夏文义</v>
          </cell>
          <cell r="CF487" t="str">
            <v>131127197601304358</v>
          </cell>
          <cell r="CG487">
            <v>15512960892</v>
          </cell>
          <cell r="CH487">
            <v>44769</v>
          </cell>
          <cell r="CI487">
            <v>45011</v>
          </cell>
        </row>
        <row r="488">
          <cell r="B488" t="str">
            <v>租赁</v>
          </cell>
        </row>
        <row r="488">
          <cell r="F488" t="str">
            <v>杭州旭兰汽车服务有限公司</v>
          </cell>
          <cell r="G488" t="str">
            <v>330522199203052920</v>
          </cell>
          <cell r="H488">
            <v>15168301068</v>
          </cell>
          <cell r="I488" t="str">
            <v>网约车以租代购方案</v>
          </cell>
          <cell r="J488" t="str">
            <v>风神E70/DFM7002G1F7BEV</v>
          </cell>
          <cell r="K488" t="str">
            <v>杭州</v>
          </cell>
        </row>
        <row r="488">
          <cell r="M488" t="str">
            <v>杭州市拱墅区长青文创园207</v>
          </cell>
          <cell r="N488" t="str">
            <v>向丽丽</v>
          </cell>
          <cell r="O488" t="str">
            <v>丁艺</v>
          </cell>
          <cell r="P488" t="str">
            <v>徐莹莹</v>
          </cell>
          <cell r="Q488" t="str">
            <v>胡岚</v>
          </cell>
          <cell r="R488">
            <v>15168301068</v>
          </cell>
          <cell r="S488" t="str">
            <v>林文雄</v>
          </cell>
          <cell r="T488">
            <v>18767176722</v>
          </cell>
          <cell r="U488" t="str">
            <v>镁易新能源汽车销售(杭州)有限公司</v>
          </cell>
        </row>
        <row r="488">
          <cell r="W488" t="str">
            <v>LDP31B965NG037938</v>
          </cell>
          <cell r="X488" t="str">
            <v>浙AAR3217</v>
          </cell>
          <cell r="Y488" t="str">
            <v>862052211200335</v>
          </cell>
          <cell r="Z488">
            <v>45095</v>
          </cell>
          <cell r="AA488">
            <v>45117</v>
          </cell>
          <cell r="AB488" t="str">
            <v>2023/07</v>
          </cell>
          <cell r="AC488">
            <v>1</v>
          </cell>
          <cell r="AD488">
            <v>3</v>
          </cell>
          <cell r="AE488">
            <v>50</v>
          </cell>
          <cell r="AF488">
            <v>0</v>
          </cell>
          <cell r="AG488">
            <v>0</v>
          </cell>
          <cell r="AH488">
            <v>44765</v>
          </cell>
          <cell r="AI488">
            <v>44766</v>
          </cell>
          <cell r="AJ488">
            <v>44765</v>
          </cell>
        </row>
        <row r="488">
          <cell r="AL488">
            <v>9000</v>
          </cell>
          <cell r="AM488">
            <v>44767</v>
          </cell>
          <cell r="AN488" t="str">
            <v>深圳市舒适橙出行科技有限公司公账</v>
          </cell>
          <cell r="AO488">
            <v>2980</v>
          </cell>
          <cell r="AP488">
            <v>44801</v>
          </cell>
          <cell r="AQ488">
            <v>44862</v>
          </cell>
          <cell r="AR488">
            <v>2</v>
          </cell>
          <cell r="AS488">
            <v>5960</v>
          </cell>
          <cell r="AT488">
            <v>2</v>
          </cell>
          <cell r="AU488">
            <v>5960</v>
          </cell>
          <cell r="AV488" t="str">
            <v>正常</v>
          </cell>
          <cell r="AW488">
            <v>0</v>
          </cell>
          <cell r="AX488">
            <v>0</v>
          </cell>
          <cell r="AY488">
            <v>15562.07</v>
          </cell>
        </row>
        <row r="488">
          <cell r="BA488">
            <v>31</v>
          </cell>
          <cell r="BB488">
            <v>210.89064516129</v>
          </cell>
        </row>
        <row r="488">
          <cell r="BE488">
            <v>5</v>
          </cell>
          <cell r="BF488">
            <v>0</v>
          </cell>
          <cell r="BG488">
            <v>0</v>
          </cell>
          <cell r="BH488">
            <v>5</v>
          </cell>
          <cell r="BI488">
            <v>15</v>
          </cell>
          <cell r="BJ488">
            <v>0</v>
          </cell>
          <cell r="BK488">
            <v>0</v>
          </cell>
          <cell r="BL488">
            <v>25</v>
          </cell>
          <cell r="BM488" t="str">
            <v>A(优质)</v>
          </cell>
        </row>
        <row r="488">
          <cell r="BO488" t="str">
            <v/>
          </cell>
          <cell r="BP488" t="str">
            <v/>
          </cell>
        </row>
        <row r="488">
          <cell r="BW488" t="str">
            <v/>
          </cell>
          <cell r="BX488">
            <v>44765</v>
          </cell>
          <cell r="BY488" t="str">
            <v/>
          </cell>
        </row>
        <row r="488">
          <cell r="CD488" t="str">
            <v>FET-FH-202206R0041</v>
          </cell>
          <cell r="CE488" t="str">
            <v>贺旭</v>
          </cell>
          <cell r="CF488" t="str">
            <v>340826199704085812</v>
          </cell>
          <cell r="CG488">
            <v>17364535197</v>
          </cell>
          <cell r="CH488">
            <v>44767</v>
          </cell>
          <cell r="CI488">
            <v>45009</v>
          </cell>
        </row>
        <row r="489">
          <cell r="B489" t="str">
            <v>租赁</v>
          </cell>
        </row>
        <row r="489">
          <cell r="F489" t="str">
            <v>杭州旭兰汽车服务有限公司</v>
          </cell>
          <cell r="G489" t="str">
            <v>330522199203052920</v>
          </cell>
          <cell r="H489">
            <v>15168301068</v>
          </cell>
          <cell r="I489" t="str">
            <v>网约车以租代购方案</v>
          </cell>
          <cell r="J489" t="str">
            <v>风神E70/DFM7002G1F7BEV</v>
          </cell>
          <cell r="K489" t="str">
            <v>杭州</v>
          </cell>
        </row>
        <row r="489">
          <cell r="M489" t="str">
            <v>杭州市拱墅区长青文创园207</v>
          </cell>
          <cell r="N489" t="str">
            <v>向丽丽</v>
          </cell>
        </row>
        <row r="489">
          <cell r="P489" t="str">
            <v>徐莹莹</v>
          </cell>
          <cell r="Q489" t="str">
            <v>胡岚</v>
          </cell>
          <cell r="R489">
            <v>15168301068</v>
          </cell>
          <cell r="S489" t="str">
            <v>林文雄</v>
          </cell>
          <cell r="T489">
            <v>18767176722</v>
          </cell>
          <cell r="U489" t="str">
            <v>镁易新能源汽车销售(杭州)有限公司</v>
          </cell>
        </row>
        <row r="489">
          <cell r="W489" t="str">
            <v>LDP31B96XNG036459</v>
          </cell>
          <cell r="X489" t="str">
            <v>浙AA58291</v>
          </cell>
          <cell r="Y489" t="str">
            <v>862052211200129</v>
          </cell>
          <cell r="Z489">
            <v>45095</v>
          </cell>
          <cell r="AA489">
            <v>45117</v>
          </cell>
          <cell r="AB489" t="str">
            <v>2023/07</v>
          </cell>
          <cell r="AC489">
            <v>1</v>
          </cell>
          <cell r="AD489">
            <v>0</v>
          </cell>
          <cell r="AE489">
            <v>50</v>
          </cell>
          <cell r="AF489">
            <v>0</v>
          </cell>
          <cell r="AG489">
            <v>0</v>
          </cell>
          <cell r="AH489">
            <v>44765</v>
          </cell>
          <cell r="AI489">
            <v>44766</v>
          </cell>
          <cell r="AJ489">
            <v>44765</v>
          </cell>
        </row>
        <row r="489">
          <cell r="AL489">
            <v>9000</v>
          </cell>
          <cell r="AM489">
            <v>44767</v>
          </cell>
          <cell r="AN489" t="str">
            <v>深圳市舒适橙出行科技有限公司公账</v>
          </cell>
          <cell r="AO489">
            <v>2980</v>
          </cell>
          <cell r="AP489">
            <v>44801</v>
          </cell>
          <cell r="AQ489">
            <v>44862</v>
          </cell>
          <cell r="AR489">
            <v>2</v>
          </cell>
          <cell r="AS489">
            <v>5960</v>
          </cell>
          <cell r="AT489">
            <v>2</v>
          </cell>
          <cell r="AU489">
            <v>5960</v>
          </cell>
          <cell r="AV489" t="str">
            <v>正常</v>
          </cell>
          <cell r="AW489">
            <v>0</v>
          </cell>
          <cell r="AX489">
            <v>0</v>
          </cell>
          <cell r="AY489">
            <v>10510.4</v>
          </cell>
        </row>
        <row r="489">
          <cell r="BA489">
            <v>34</v>
          </cell>
          <cell r="BB489">
            <v>186.51</v>
          </cell>
        </row>
        <row r="489">
          <cell r="BE489">
            <v>5</v>
          </cell>
          <cell r="BF489">
            <v>0</v>
          </cell>
          <cell r="BG489">
            <v>0</v>
          </cell>
          <cell r="BH489">
            <v>5</v>
          </cell>
          <cell r="BI489">
            <v>15</v>
          </cell>
          <cell r="BJ489">
            <v>0</v>
          </cell>
          <cell r="BK489">
            <v>0</v>
          </cell>
          <cell r="BL489">
            <v>25</v>
          </cell>
          <cell r="BM489" t="str">
            <v>A(优质)</v>
          </cell>
        </row>
        <row r="489">
          <cell r="BO489" t="str">
            <v/>
          </cell>
          <cell r="BP489" t="str">
            <v/>
          </cell>
        </row>
        <row r="489">
          <cell r="BW489" t="str">
            <v/>
          </cell>
          <cell r="BX489">
            <v>44765</v>
          </cell>
          <cell r="BY489" t="str">
            <v/>
          </cell>
        </row>
        <row r="489">
          <cell r="CD489" t="str">
            <v>FET-FH-202206R0041</v>
          </cell>
          <cell r="CE489" t="str">
            <v>赵子兵</v>
          </cell>
          <cell r="CF489" t="str">
            <v>50024319961001147X</v>
          </cell>
          <cell r="CG489">
            <v>18698369072</v>
          </cell>
          <cell r="CH489">
            <v>44771</v>
          </cell>
          <cell r="CI489">
            <v>45135</v>
          </cell>
        </row>
        <row r="490">
          <cell r="B490" t="str">
            <v>租赁</v>
          </cell>
        </row>
        <row r="490">
          <cell r="F490" t="str">
            <v>杭州旭兰汽车服务有限公司</v>
          </cell>
          <cell r="G490" t="str">
            <v>330522199203052920</v>
          </cell>
          <cell r="H490">
            <v>15168301068</v>
          </cell>
          <cell r="I490" t="str">
            <v>网约车以租代购方案</v>
          </cell>
          <cell r="J490" t="str">
            <v>风神E70/DFM7002G1F7BEV</v>
          </cell>
          <cell r="K490" t="str">
            <v>杭州</v>
          </cell>
        </row>
        <row r="490">
          <cell r="M490" t="str">
            <v>杭州市拱墅区长青文创园207</v>
          </cell>
          <cell r="N490" t="str">
            <v>向丽丽</v>
          </cell>
          <cell r="O490" t="str">
            <v>丁艺</v>
          </cell>
          <cell r="P490" t="str">
            <v>徐莹莹</v>
          </cell>
          <cell r="Q490" t="str">
            <v>胡岚</v>
          </cell>
          <cell r="R490">
            <v>15168301068</v>
          </cell>
          <cell r="S490" t="str">
            <v>林文雄</v>
          </cell>
          <cell r="T490">
            <v>18767176722</v>
          </cell>
          <cell r="U490" t="str">
            <v>镁易新能源汽车销售(杭州)有限公司</v>
          </cell>
        </row>
        <row r="490">
          <cell r="W490" t="str">
            <v>LDP31B968NG036654</v>
          </cell>
          <cell r="X490" t="str">
            <v>浙AA22857</v>
          </cell>
          <cell r="Y490" t="str">
            <v>862052211200157</v>
          </cell>
          <cell r="Z490">
            <v>45095</v>
          </cell>
          <cell r="AA490">
            <v>45117</v>
          </cell>
          <cell r="AB490" t="str">
            <v>2023/07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44765</v>
          </cell>
          <cell r="AI490">
            <v>44766</v>
          </cell>
          <cell r="AJ490">
            <v>44765</v>
          </cell>
        </row>
        <row r="490">
          <cell r="AL490">
            <v>9000</v>
          </cell>
          <cell r="AM490">
            <v>44767</v>
          </cell>
          <cell r="AN490" t="str">
            <v>深圳市舒适橙出行科技有限公司公账</v>
          </cell>
          <cell r="AO490">
            <v>2980</v>
          </cell>
          <cell r="AP490">
            <v>44801</v>
          </cell>
          <cell r="AQ490">
            <v>44862</v>
          </cell>
          <cell r="AR490">
            <v>2</v>
          </cell>
          <cell r="AS490">
            <v>5960</v>
          </cell>
          <cell r="AT490">
            <v>2</v>
          </cell>
          <cell r="AU490">
            <v>5960</v>
          </cell>
          <cell r="AV490" t="str">
            <v>正常</v>
          </cell>
          <cell r="AW490">
            <v>0</v>
          </cell>
          <cell r="AX490">
            <v>0</v>
          </cell>
          <cell r="AY490">
            <v>21603.93</v>
          </cell>
        </row>
        <row r="490">
          <cell r="BA490">
            <v>34</v>
          </cell>
          <cell r="BB490">
            <v>309.865</v>
          </cell>
        </row>
        <row r="490">
          <cell r="BE490">
            <v>5</v>
          </cell>
          <cell r="BF490">
            <v>0</v>
          </cell>
          <cell r="BG490">
            <v>0</v>
          </cell>
          <cell r="BH490">
            <v>0</v>
          </cell>
          <cell r="BI490">
            <v>15</v>
          </cell>
          <cell r="BJ490">
            <v>0</v>
          </cell>
          <cell r="BK490">
            <v>0</v>
          </cell>
          <cell r="BL490">
            <v>20</v>
          </cell>
          <cell r="BM490" t="str">
            <v>A(优质)</v>
          </cell>
        </row>
        <row r="490">
          <cell r="BO490" t="str">
            <v/>
          </cell>
          <cell r="BP490" t="str">
            <v/>
          </cell>
        </row>
        <row r="490">
          <cell r="BW490" t="str">
            <v/>
          </cell>
          <cell r="BX490">
            <v>44765</v>
          </cell>
          <cell r="BY490" t="str">
            <v/>
          </cell>
        </row>
        <row r="490">
          <cell r="CD490" t="str">
            <v>FET-FH-202206R0041</v>
          </cell>
          <cell r="CE490" t="str">
            <v>程立影</v>
          </cell>
          <cell r="CF490" t="str">
            <v>230903197901031449</v>
          </cell>
          <cell r="CG490">
            <v>17139886111</v>
          </cell>
          <cell r="CH490">
            <v>44765</v>
          </cell>
          <cell r="CI490">
            <v>45129</v>
          </cell>
        </row>
        <row r="491">
          <cell r="B491" t="str">
            <v>租赁</v>
          </cell>
        </row>
        <row r="491">
          <cell r="F491" t="str">
            <v>杭州旭兰汽车服务有限公司</v>
          </cell>
          <cell r="G491" t="str">
            <v>330522199203052920</v>
          </cell>
          <cell r="H491">
            <v>15168301068</v>
          </cell>
          <cell r="I491" t="str">
            <v>网约车以租代购方案</v>
          </cell>
          <cell r="J491" t="str">
            <v>风神E70/DFM7002G1F7BEV</v>
          </cell>
          <cell r="K491" t="str">
            <v>杭州</v>
          </cell>
        </row>
        <row r="491">
          <cell r="M491" t="str">
            <v>杭州市拱墅区长青文创园207</v>
          </cell>
          <cell r="N491" t="str">
            <v>向丽丽</v>
          </cell>
          <cell r="O491" t="str">
            <v>丁艺</v>
          </cell>
          <cell r="P491" t="str">
            <v>徐莹莹</v>
          </cell>
          <cell r="Q491" t="str">
            <v>胡岚</v>
          </cell>
          <cell r="R491">
            <v>15168301068</v>
          </cell>
          <cell r="S491" t="str">
            <v>林文雄</v>
          </cell>
          <cell r="T491">
            <v>18767176722</v>
          </cell>
          <cell r="U491" t="str">
            <v>镁易新能源汽车销售(杭州)有限公司</v>
          </cell>
        </row>
        <row r="491">
          <cell r="W491" t="str">
            <v>LDP31B967NG037942</v>
          </cell>
          <cell r="X491" t="str">
            <v>浙AAP9827</v>
          </cell>
          <cell r="Y491" t="str">
            <v>862052211201382</v>
          </cell>
          <cell r="Z491">
            <v>45095</v>
          </cell>
          <cell r="AA491">
            <v>45117</v>
          </cell>
          <cell r="AB491" t="str">
            <v>2023/07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44765</v>
          </cell>
          <cell r="AI491">
            <v>44766</v>
          </cell>
          <cell r="AJ491">
            <v>44765</v>
          </cell>
        </row>
        <row r="491">
          <cell r="AL491">
            <v>9000</v>
          </cell>
          <cell r="AM491">
            <v>44767</v>
          </cell>
          <cell r="AN491" t="str">
            <v>深圳市舒适橙出行科技有限公司公账</v>
          </cell>
          <cell r="AO491">
            <v>2980</v>
          </cell>
          <cell r="AP491">
            <v>44801</v>
          </cell>
          <cell r="AQ491">
            <v>44862</v>
          </cell>
          <cell r="AR491">
            <v>2</v>
          </cell>
          <cell r="AS491">
            <v>5960</v>
          </cell>
          <cell r="AT491">
            <v>2</v>
          </cell>
          <cell r="AU491">
            <v>5960</v>
          </cell>
          <cell r="AV491" t="str">
            <v>正常</v>
          </cell>
          <cell r="AW491">
            <v>0</v>
          </cell>
          <cell r="AX491">
            <v>0</v>
          </cell>
          <cell r="AY491">
            <v>17259.42</v>
          </cell>
        </row>
        <row r="491">
          <cell r="BA491">
            <v>29</v>
          </cell>
          <cell r="BB491">
            <v>246.049655172414</v>
          </cell>
        </row>
        <row r="491">
          <cell r="BE491">
            <v>5</v>
          </cell>
          <cell r="BF491">
            <v>0</v>
          </cell>
          <cell r="BG491">
            <v>0</v>
          </cell>
          <cell r="BH491">
            <v>0</v>
          </cell>
          <cell r="BI491">
            <v>15</v>
          </cell>
          <cell r="BJ491">
            <v>0</v>
          </cell>
          <cell r="BK491">
            <v>0</v>
          </cell>
          <cell r="BL491">
            <v>20</v>
          </cell>
          <cell r="BM491" t="str">
            <v>A(优质)</v>
          </cell>
        </row>
        <row r="491">
          <cell r="BO491" t="str">
            <v/>
          </cell>
          <cell r="BP491" t="str">
            <v/>
          </cell>
        </row>
        <row r="491">
          <cell r="BW491" t="str">
            <v/>
          </cell>
          <cell r="BX491">
            <v>44765</v>
          </cell>
          <cell r="BY491" t="str">
            <v/>
          </cell>
        </row>
        <row r="491">
          <cell r="CD491" t="str">
            <v>FET-FH-202206R0041</v>
          </cell>
          <cell r="CE491" t="str">
            <v>熊高伟</v>
          </cell>
          <cell r="CF491" t="str">
            <v>411524199602274014</v>
          </cell>
          <cell r="CG491">
            <v>13837603017</v>
          </cell>
          <cell r="CH491">
            <v>44768</v>
          </cell>
          <cell r="CI491">
            <v>45132</v>
          </cell>
        </row>
        <row r="492">
          <cell r="B492" t="str">
            <v>租赁</v>
          </cell>
        </row>
        <row r="492">
          <cell r="F492" t="str">
            <v>杭州旭兰汽车服务有限公司</v>
          </cell>
          <cell r="G492" t="str">
            <v>330522199203052920</v>
          </cell>
          <cell r="H492">
            <v>15168301068</v>
          </cell>
          <cell r="I492" t="str">
            <v>网约车以租代购方案</v>
          </cell>
          <cell r="J492" t="str">
            <v>风神E70/DFM7002G1F7BEV</v>
          </cell>
          <cell r="K492" t="str">
            <v>杭州</v>
          </cell>
        </row>
        <row r="492">
          <cell r="M492" t="str">
            <v>杭州市拱墅区长青文创园207</v>
          </cell>
          <cell r="N492" t="str">
            <v>向丽丽</v>
          </cell>
        </row>
        <row r="492">
          <cell r="P492" t="str">
            <v>徐莹莹</v>
          </cell>
          <cell r="Q492" t="str">
            <v>胡岚</v>
          </cell>
          <cell r="R492">
            <v>15168301068</v>
          </cell>
          <cell r="S492" t="str">
            <v>林文雄</v>
          </cell>
          <cell r="T492">
            <v>18767176722</v>
          </cell>
          <cell r="U492" t="str">
            <v>镁易新能源汽车销售(杭州)有限公司</v>
          </cell>
        </row>
        <row r="492">
          <cell r="W492" t="str">
            <v>LDP31B960NG037944</v>
          </cell>
          <cell r="X492" t="str">
            <v>浙AAU9087</v>
          </cell>
          <cell r="Y492" t="str">
            <v>862052211200141</v>
          </cell>
          <cell r="Z492">
            <v>45095</v>
          </cell>
          <cell r="AA492">
            <v>45117</v>
          </cell>
          <cell r="AB492" t="str">
            <v>2023/07</v>
          </cell>
          <cell r="AC492">
            <v>1</v>
          </cell>
          <cell r="AD492">
            <v>6</v>
          </cell>
          <cell r="AE492">
            <v>150</v>
          </cell>
          <cell r="AF492">
            <v>0</v>
          </cell>
          <cell r="AG492">
            <v>0</v>
          </cell>
          <cell r="AH492">
            <v>44765</v>
          </cell>
          <cell r="AI492">
            <v>44766</v>
          </cell>
          <cell r="AJ492">
            <v>44765</v>
          </cell>
        </row>
        <row r="492">
          <cell r="AL492">
            <v>9000</v>
          </cell>
          <cell r="AM492">
            <v>44767</v>
          </cell>
          <cell r="AN492" t="str">
            <v>深圳市舒适橙出行科技有限公司公账</v>
          </cell>
          <cell r="AO492">
            <v>2980</v>
          </cell>
          <cell r="AP492">
            <v>44801</v>
          </cell>
          <cell r="AQ492">
            <v>44862</v>
          </cell>
          <cell r="AR492">
            <v>2</v>
          </cell>
          <cell r="AS492">
            <v>5960</v>
          </cell>
          <cell r="AT492">
            <v>2</v>
          </cell>
          <cell r="AU492">
            <v>5960</v>
          </cell>
          <cell r="AV492" t="str">
            <v>正常</v>
          </cell>
          <cell r="AW492">
            <v>0</v>
          </cell>
          <cell r="AX492">
            <v>0</v>
          </cell>
          <cell r="AY492">
            <v>15898.73</v>
          </cell>
        </row>
        <row r="492">
          <cell r="BA492">
            <v>34</v>
          </cell>
          <cell r="BB492">
            <v>225.287941176471</v>
          </cell>
        </row>
        <row r="492">
          <cell r="BE492">
            <v>5</v>
          </cell>
          <cell r="BF492">
            <v>0</v>
          </cell>
          <cell r="BG492">
            <v>0</v>
          </cell>
          <cell r="BH492">
            <v>5</v>
          </cell>
          <cell r="BI492">
            <v>15</v>
          </cell>
          <cell r="BJ492">
            <v>0</v>
          </cell>
          <cell r="BK492">
            <v>0</v>
          </cell>
          <cell r="BL492">
            <v>25</v>
          </cell>
          <cell r="BM492" t="str">
            <v>A(优质)</v>
          </cell>
        </row>
        <row r="492">
          <cell r="BO492" t="str">
            <v/>
          </cell>
          <cell r="BP492" t="str">
            <v/>
          </cell>
        </row>
        <row r="492">
          <cell r="BW492" t="str">
            <v/>
          </cell>
          <cell r="BX492">
            <v>44765</v>
          </cell>
          <cell r="BY492" t="str">
            <v/>
          </cell>
        </row>
        <row r="492">
          <cell r="CD492" t="str">
            <v>FET-FH-202206R0041</v>
          </cell>
          <cell r="CE492" t="str">
            <v>钟超合</v>
          </cell>
          <cell r="CF492" t="str">
            <v>412828199905021631</v>
          </cell>
          <cell r="CG492">
            <v>18867146615</v>
          </cell>
          <cell r="CH492">
            <v>44764</v>
          </cell>
          <cell r="CI492">
            <v>45128</v>
          </cell>
        </row>
        <row r="493">
          <cell r="B493" t="str">
            <v>租赁</v>
          </cell>
        </row>
        <row r="493">
          <cell r="F493" t="str">
            <v>杭州旭兰汽车服务有限公司</v>
          </cell>
          <cell r="G493" t="str">
            <v>330522199203052920</v>
          </cell>
          <cell r="H493">
            <v>15168301068</v>
          </cell>
          <cell r="I493" t="str">
            <v>网约车以租代购方案</v>
          </cell>
          <cell r="J493" t="str">
            <v>风神E70/DFM7002G1F7BEV</v>
          </cell>
          <cell r="K493" t="str">
            <v>杭州</v>
          </cell>
        </row>
        <row r="493">
          <cell r="M493" t="str">
            <v>杭州市拱墅区长青文创园207</v>
          </cell>
          <cell r="N493" t="str">
            <v>向丽丽</v>
          </cell>
          <cell r="O493" t="str">
            <v>丁艺</v>
          </cell>
          <cell r="P493" t="str">
            <v>徐莹莹</v>
          </cell>
          <cell r="Q493" t="str">
            <v>胡岚</v>
          </cell>
          <cell r="R493">
            <v>15168301068</v>
          </cell>
          <cell r="S493" t="str">
            <v>林文雄</v>
          </cell>
          <cell r="T493">
            <v>18767176722</v>
          </cell>
          <cell r="U493" t="str">
            <v>镁易新能源汽车销售(杭州)有限公司</v>
          </cell>
        </row>
        <row r="493">
          <cell r="W493" t="str">
            <v>LDP31B96XNG037952</v>
          </cell>
          <cell r="X493" t="str">
            <v>浙AAV9697</v>
          </cell>
          <cell r="Y493" t="str">
            <v>862052211200360</v>
          </cell>
          <cell r="Z493">
            <v>45095</v>
          </cell>
          <cell r="AA493">
            <v>45117</v>
          </cell>
          <cell r="AB493" t="str">
            <v>2023/07</v>
          </cell>
          <cell r="AC493">
            <v>2</v>
          </cell>
          <cell r="AD493">
            <v>1</v>
          </cell>
          <cell r="AE493">
            <v>150</v>
          </cell>
          <cell r="AF493">
            <v>0</v>
          </cell>
          <cell r="AG493">
            <v>0</v>
          </cell>
          <cell r="AH493">
            <v>44765</v>
          </cell>
          <cell r="AI493">
            <v>44766</v>
          </cell>
          <cell r="AJ493">
            <v>44765</v>
          </cell>
        </row>
        <row r="493">
          <cell r="AL493">
            <v>9000</v>
          </cell>
          <cell r="AM493">
            <v>44767</v>
          </cell>
          <cell r="AN493" t="str">
            <v>深圳市舒适橙出行科技有限公司公账</v>
          </cell>
          <cell r="AO493">
            <v>2980</v>
          </cell>
          <cell r="AP493">
            <v>44801</v>
          </cell>
          <cell r="AQ493">
            <v>44862</v>
          </cell>
          <cell r="AR493">
            <v>2</v>
          </cell>
          <cell r="AS493">
            <v>5960</v>
          </cell>
          <cell r="AT493">
            <v>2</v>
          </cell>
          <cell r="AU493">
            <v>5960</v>
          </cell>
          <cell r="AV493" t="str">
            <v>正常</v>
          </cell>
          <cell r="AW493">
            <v>0</v>
          </cell>
          <cell r="AX493">
            <v>0</v>
          </cell>
          <cell r="AY493">
            <v>16585.53</v>
          </cell>
        </row>
        <row r="493">
          <cell r="BA493">
            <v>34</v>
          </cell>
          <cell r="BB493">
            <v>288.732058823529</v>
          </cell>
        </row>
        <row r="493">
          <cell r="BE493">
            <v>5</v>
          </cell>
          <cell r="BF493">
            <v>0</v>
          </cell>
          <cell r="BG493">
            <v>0</v>
          </cell>
          <cell r="BH493">
            <v>10</v>
          </cell>
          <cell r="BI493">
            <v>15</v>
          </cell>
          <cell r="BJ493">
            <v>0</v>
          </cell>
          <cell r="BK493">
            <v>0</v>
          </cell>
          <cell r="BL493">
            <v>30</v>
          </cell>
          <cell r="BM493" t="str">
            <v>A(优质)</v>
          </cell>
        </row>
        <row r="493">
          <cell r="BO493" t="str">
            <v/>
          </cell>
          <cell r="BP493" t="str">
            <v/>
          </cell>
        </row>
        <row r="493">
          <cell r="BW493" t="str">
            <v/>
          </cell>
          <cell r="BX493">
            <v>44765</v>
          </cell>
          <cell r="BY493" t="str">
            <v/>
          </cell>
        </row>
        <row r="493">
          <cell r="CD493" t="str">
            <v>FET-FH-202206R0041</v>
          </cell>
          <cell r="CE493" t="str">
            <v>杨乾</v>
          </cell>
          <cell r="CF493" t="str">
            <v>15210419920309282X</v>
          </cell>
          <cell r="CG493">
            <v>19359820515</v>
          </cell>
          <cell r="CH493">
            <v>44770</v>
          </cell>
          <cell r="CI493">
            <v>45012</v>
          </cell>
        </row>
        <row r="494">
          <cell r="B494" t="str">
            <v>租赁</v>
          </cell>
        </row>
        <row r="494">
          <cell r="F494" t="str">
            <v>杭州旭兰汽车服务有限公司</v>
          </cell>
          <cell r="G494" t="str">
            <v>330522199203052920</v>
          </cell>
          <cell r="H494">
            <v>15168301068</v>
          </cell>
          <cell r="I494" t="str">
            <v>网约车以租代购方案</v>
          </cell>
          <cell r="J494" t="str">
            <v>风神E70/DFM7002G1F7BEV</v>
          </cell>
          <cell r="K494" t="str">
            <v>杭州</v>
          </cell>
        </row>
        <row r="494">
          <cell r="M494" t="str">
            <v>杭州市拱墅区长青文创园207</v>
          </cell>
          <cell r="N494" t="str">
            <v>向丽丽</v>
          </cell>
        </row>
        <row r="494">
          <cell r="P494" t="str">
            <v>徐莹莹</v>
          </cell>
          <cell r="Q494" t="str">
            <v>胡岚</v>
          </cell>
          <cell r="R494">
            <v>15168301068</v>
          </cell>
          <cell r="S494" t="str">
            <v>林文雄</v>
          </cell>
          <cell r="T494">
            <v>18767176722</v>
          </cell>
          <cell r="U494" t="str">
            <v>镁易新能源汽车销售(杭州)有限公司</v>
          </cell>
        </row>
        <row r="494">
          <cell r="W494" t="str">
            <v>LDP31B965NG037955</v>
          </cell>
          <cell r="X494" t="str">
            <v>浙AA58073</v>
          </cell>
          <cell r="Y494" t="str">
            <v>862052211200090</v>
          </cell>
          <cell r="Z494">
            <v>45095</v>
          </cell>
          <cell r="AA494">
            <v>45117</v>
          </cell>
          <cell r="AB494" t="str">
            <v>2023/07</v>
          </cell>
          <cell r="AC494">
            <v>3</v>
          </cell>
          <cell r="AD494">
            <v>0</v>
          </cell>
          <cell r="AE494">
            <v>250</v>
          </cell>
          <cell r="AF494">
            <v>0</v>
          </cell>
          <cell r="AG494">
            <v>0</v>
          </cell>
          <cell r="AH494">
            <v>44765</v>
          </cell>
          <cell r="AI494">
            <v>44766</v>
          </cell>
          <cell r="AJ494">
            <v>44765</v>
          </cell>
        </row>
        <row r="494">
          <cell r="AL494">
            <v>9000</v>
          </cell>
          <cell r="AM494">
            <v>44767</v>
          </cell>
          <cell r="AN494" t="str">
            <v>深圳市舒适橙出行科技有限公司公账</v>
          </cell>
          <cell r="AO494">
            <v>2980</v>
          </cell>
          <cell r="AP494">
            <v>44801</v>
          </cell>
          <cell r="AQ494">
            <v>44862</v>
          </cell>
          <cell r="AR494">
            <v>2</v>
          </cell>
          <cell r="AS494">
            <v>5960</v>
          </cell>
          <cell r="AT494">
            <v>2</v>
          </cell>
          <cell r="AU494">
            <v>5960</v>
          </cell>
          <cell r="AV494" t="str">
            <v>正常</v>
          </cell>
          <cell r="AW494">
            <v>0</v>
          </cell>
          <cell r="AX494">
            <v>0</v>
          </cell>
          <cell r="AY494">
            <v>13100.13</v>
          </cell>
        </row>
        <row r="494">
          <cell r="BA494">
            <v>27</v>
          </cell>
          <cell r="BB494">
            <v>172.344074074074</v>
          </cell>
        </row>
        <row r="494">
          <cell r="BE494">
            <v>5</v>
          </cell>
          <cell r="BF494">
            <v>5</v>
          </cell>
          <cell r="BG494">
            <v>0</v>
          </cell>
          <cell r="BH494" t="str">
            <v/>
          </cell>
          <cell r="BI494">
            <v>15</v>
          </cell>
          <cell r="BJ494">
            <v>0</v>
          </cell>
          <cell r="BK494">
            <v>0</v>
          </cell>
          <cell r="BL494">
            <v>25</v>
          </cell>
          <cell r="BM494" t="str">
            <v>A(优质)</v>
          </cell>
        </row>
        <row r="494">
          <cell r="BO494" t="str">
            <v/>
          </cell>
          <cell r="BP494" t="str">
            <v/>
          </cell>
        </row>
        <row r="494">
          <cell r="BW494" t="str">
            <v/>
          </cell>
          <cell r="BX494">
            <v>44765</v>
          </cell>
          <cell r="BY494" t="str">
            <v/>
          </cell>
        </row>
        <row r="494">
          <cell r="CD494" t="str">
            <v>FET-FH-202206R0041</v>
          </cell>
          <cell r="CE494" t="str">
            <v>吴健</v>
          </cell>
          <cell r="CF494" t="str">
            <v>362326199511123614</v>
          </cell>
          <cell r="CG494">
            <v>18667177103</v>
          </cell>
          <cell r="CH494">
            <v>44768</v>
          </cell>
          <cell r="CI494">
            <v>45010</v>
          </cell>
        </row>
        <row r="495">
          <cell r="B495" t="str">
            <v>租赁</v>
          </cell>
        </row>
        <row r="495">
          <cell r="F495" t="str">
            <v>杭州旭兰汽车服务有限公司</v>
          </cell>
          <cell r="G495" t="str">
            <v>330522199203052920</v>
          </cell>
          <cell r="H495">
            <v>15168301068</v>
          </cell>
          <cell r="I495" t="str">
            <v>网约车以租代购方案</v>
          </cell>
          <cell r="J495" t="str">
            <v>风神E70/DFM7002G1F7BEV</v>
          </cell>
          <cell r="K495" t="str">
            <v>杭州</v>
          </cell>
        </row>
        <row r="495">
          <cell r="M495" t="str">
            <v>杭州市拱墅区长青文创园207</v>
          </cell>
          <cell r="N495" t="str">
            <v>向丽丽</v>
          </cell>
          <cell r="O495" t="str">
            <v>丁艺</v>
          </cell>
          <cell r="P495" t="str">
            <v>徐莹莹</v>
          </cell>
          <cell r="Q495" t="str">
            <v>胡岚</v>
          </cell>
          <cell r="R495">
            <v>15168301068</v>
          </cell>
          <cell r="S495" t="str">
            <v>林文雄</v>
          </cell>
          <cell r="T495">
            <v>18767176722</v>
          </cell>
          <cell r="U495" t="str">
            <v>镁易新能源汽车销售(杭州)有限公司</v>
          </cell>
        </row>
        <row r="495">
          <cell r="W495" t="str">
            <v>LDP31B967NG037987</v>
          </cell>
          <cell r="X495" t="str">
            <v>浙AA50087</v>
          </cell>
          <cell r="Y495" t="str">
            <v>862052211200093</v>
          </cell>
          <cell r="Z495">
            <v>45095</v>
          </cell>
          <cell r="AA495">
            <v>45117</v>
          </cell>
          <cell r="AB495" t="str">
            <v>2023/07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44765</v>
          </cell>
          <cell r="AI495">
            <v>44766</v>
          </cell>
          <cell r="AJ495">
            <v>44765</v>
          </cell>
        </row>
        <row r="495">
          <cell r="AL495">
            <v>9000</v>
          </cell>
          <cell r="AM495">
            <v>44767</v>
          </cell>
          <cell r="AN495" t="str">
            <v>深圳市舒适橙出行科技有限公司公账</v>
          </cell>
          <cell r="AO495">
            <v>2980</v>
          </cell>
          <cell r="AP495">
            <v>44801</v>
          </cell>
          <cell r="AQ495">
            <v>44862</v>
          </cell>
          <cell r="AR495">
            <v>2</v>
          </cell>
          <cell r="AS495">
            <v>5960</v>
          </cell>
          <cell r="AT495">
            <v>2</v>
          </cell>
          <cell r="AU495">
            <v>5960</v>
          </cell>
          <cell r="AV495" t="str">
            <v>正常</v>
          </cell>
          <cell r="AW495">
            <v>0</v>
          </cell>
          <cell r="AX495">
            <v>0</v>
          </cell>
          <cell r="AY495">
            <v>18874.06</v>
          </cell>
        </row>
        <row r="495">
          <cell r="BA495">
            <v>31</v>
          </cell>
          <cell r="BB495">
            <v>254.003548387097</v>
          </cell>
        </row>
        <row r="495">
          <cell r="BE495">
            <v>5</v>
          </cell>
          <cell r="BF495">
            <v>0</v>
          </cell>
          <cell r="BG495">
            <v>0</v>
          </cell>
          <cell r="BH495">
            <v>0</v>
          </cell>
          <cell r="BI495">
            <v>15</v>
          </cell>
          <cell r="BJ495">
            <v>0</v>
          </cell>
          <cell r="BK495">
            <v>0</v>
          </cell>
          <cell r="BL495">
            <v>20</v>
          </cell>
          <cell r="BM495" t="str">
            <v>A(优质)</v>
          </cell>
        </row>
        <row r="495">
          <cell r="BO495" t="str">
            <v/>
          </cell>
          <cell r="BP495" t="str">
            <v/>
          </cell>
        </row>
        <row r="495">
          <cell r="BW495" t="str">
            <v/>
          </cell>
          <cell r="BX495">
            <v>44765</v>
          </cell>
          <cell r="BY495" t="str">
            <v/>
          </cell>
        </row>
        <row r="495">
          <cell r="CD495" t="str">
            <v>FET-FH-202206R0041</v>
          </cell>
          <cell r="CE495" t="str">
            <v>陶泽坤</v>
          </cell>
          <cell r="CF495" t="str">
            <v>411524199705034013</v>
          </cell>
          <cell r="CG495">
            <v>13588810345</v>
          </cell>
          <cell r="CH495">
            <v>44767</v>
          </cell>
          <cell r="CI495">
            <v>45131</v>
          </cell>
        </row>
        <row r="496">
          <cell r="B496" t="str">
            <v>租赁</v>
          </cell>
        </row>
        <row r="496">
          <cell r="F496" t="str">
            <v>杭州旭兰汽车服务有限公司</v>
          </cell>
          <cell r="G496" t="str">
            <v>330522199203052920</v>
          </cell>
          <cell r="H496">
            <v>15168301068</v>
          </cell>
          <cell r="I496" t="str">
            <v>网约车以租代购方案</v>
          </cell>
          <cell r="J496" t="str">
            <v>风神E70/DFM7002G1F7BEV</v>
          </cell>
          <cell r="K496" t="str">
            <v>杭州</v>
          </cell>
        </row>
        <row r="496">
          <cell r="M496" t="str">
            <v>杭州市拱墅区长青文创园207</v>
          </cell>
          <cell r="N496" t="str">
            <v>向丽丽</v>
          </cell>
          <cell r="O496" t="str">
            <v>丁艺</v>
          </cell>
          <cell r="P496" t="str">
            <v>徐莹莹</v>
          </cell>
          <cell r="Q496" t="str">
            <v>胡岚</v>
          </cell>
          <cell r="R496">
            <v>15168301068</v>
          </cell>
          <cell r="S496" t="str">
            <v>林文雄</v>
          </cell>
          <cell r="T496">
            <v>18767176722</v>
          </cell>
          <cell r="U496" t="str">
            <v>镁易新能源汽车销售(杭州)有限公司</v>
          </cell>
        </row>
        <row r="496">
          <cell r="W496" t="str">
            <v>LDP31B96XNG038003</v>
          </cell>
          <cell r="X496" t="str">
            <v>浙AD97390</v>
          </cell>
          <cell r="Y496" t="str">
            <v>862052211200187</v>
          </cell>
          <cell r="Z496">
            <v>45095</v>
          </cell>
          <cell r="AA496">
            <v>45117</v>
          </cell>
          <cell r="AB496" t="str">
            <v>2023/07</v>
          </cell>
          <cell r="AC496">
            <v>2</v>
          </cell>
          <cell r="AD496">
            <v>0</v>
          </cell>
          <cell r="AE496">
            <v>350</v>
          </cell>
          <cell r="AF496">
            <v>0</v>
          </cell>
          <cell r="AG496">
            <v>0</v>
          </cell>
          <cell r="AH496">
            <v>44765</v>
          </cell>
          <cell r="AI496">
            <v>44766</v>
          </cell>
          <cell r="AJ496">
            <v>44765</v>
          </cell>
        </row>
        <row r="496">
          <cell r="AL496">
            <v>9000</v>
          </cell>
          <cell r="AM496">
            <v>44767</v>
          </cell>
          <cell r="AN496" t="str">
            <v>深圳市舒适橙出行科技有限公司公账</v>
          </cell>
          <cell r="AO496">
            <v>2980</v>
          </cell>
          <cell r="AP496">
            <v>44801</v>
          </cell>
          <cell r="AQ496">
            <v>44862</v>
          </cell>
          <cell r="AR496">
            <v>2</v>
          </cell>
          <cell r="AS496">
            <v>5960</v>
          </cell>
          <cell r="AT496">
            <v>2</v>
          </cell>
          <cell r="AU496">
            <v>5960</v>
          </cell>
          <cell r="AV496" t="str">
            <v>正常</v>
          </cell>
          <cell r="AW496">
            <v>0</v>
          </cell>
          <cell r="AX496">
            <v>0</v>
          </cell>
          <cell r="AY496">
            <v>14620.03</v>
          </cell>
        </row>
        <row r="496">
          <cell r="BA496">
            <v>24</v>
          </cell>
          <cell r="BB496">
            <v>199.5</v>
          </cell>
        </row>
        <row r="496">
          <cell r="BE496">
            <v>5</v>
          </cell>
          <cell r="BF496">
            <v>5</v>
          </cell>
          <cell r="BG496">
            <v>0</v>
          </cell>
          <cell r="BH496">
            <v>10</v>
          </cell>
          <cell r="BI496">
            <v>15</v>
          </cell>
          <cell r="BJ496">
            <v>0</v>
          </cell>
          <cell r="BK496">
            <v>0</v>
          </cell>
          <cell r="BL496">
            <v>35</v>
          </cell>
          <cell r="BM496" t="str">
            <v>A(优质)</v>
          </cell>
        </row>
        <row r="496">
          <cell r="BO496" t="str">
            <v/>
          </cell>
          <cell r="BP496" t="str">
            <v/>
          </cell>
        </row>
        <row r="496">
          <cell r="BW496" t="str">
            <v/>
          </cell>
          <cell r="BX496">
            <v>44765</v>
          </cell>
          <cell r="BY496" t="str">
            <v/>
          </cell>
        </row>
        <row r="496">
          <cell r="CD496" t="str">
            <v>FET-FH-202206R0041</v>
          </cell>
          <cell r="CE496" t="str">
            <v>翁鑫</v>
          </cell>
          <cell r="CF496" t="str">
            <v>33018219950609361X</v>
          </cell>
          <cell r="CG496">
            <v>15906712076</v>
          </cell>
          <cell r="CH496">
            <v>44766</v>
          </cell>
          <cell r="CI496">
            <v>46226</v>
          </cell>
        </row>
        <row r="497">
          <cell r="B497" t="str">
            <v>租赁</v>
          </cell>
        </row>
        <row r="497">
          <cell r="F497" t="str">
            <v>杭州旭兰汽车服务有限公司</v>
          </cell>
          <cell r="G497" t="str">
            <v>330522199203052920</v>
          </cell>
          <cell r="H497">
            <v>15168301068</v>
          </cell>
          <cell r="I497" t="str">
            <v>网约车以租代购方案</v>
          </cell>
          <cell r="J497" t="str">
            <v>风神E70/DFM7002G1F7BEV</v>
          </cell>
          <cell r="K497" t="str">
            <v>杭州</v>
          </cell>
        </row>
        <row r="497">
          <cell r="M497" t="str">
            <v>杭州市拱墅区长青文创园207</v>
          </cell>
          <cell r="N497" t="str">
            <v>向丽丽</v>
          </cell>
          <cell r="O497" t="str">
            <v>丁艺</v>
          </cell>
          <cell r="P497" t="str">
            <v>徐莹莹</v>
          </cell>
          <cell r="Q497" t="str">
            <v>胡岚</v>
          </cell>
          <cell r="R497">
            <v>15168301068</v>
          </cell>
          <cell r="S497" t="str">
            <v>林文雄</v>
          </cell>
          <cell r="T497">
            <v>18767176722</v>
          </cell>
          <cell r="U497" t="str">
            <v>镁易新能源汽车销售(杭州)有限公司</v>
          </cell>
        </row>
        <row r="497">
          <cell r="W497" t="str">
            <v>LDP31B967NG037973</v>
          </cell>
          <cell r="X497" t="str">
            <v>浙AAC7377</v>
          </cell>
          <cell r="Y497" t="str">
            <v>862052211200372</v>
          </cell>
          <cell r="Z497">
            <v>45095</v>
          </cell>
          <cell r="AA497">
            <v>45117</v>
          </cell>
          <cell r="AB497" t="str">
            <v>2023/07</v>
          </cell>
          <cell r="AC497">
            <v>1</v>
          </cell>
          <cell r="AD497">
            <v>0</v>
          </cell>
          <cell r="AE497">
            <v>100</v>
          </cell>
          <cell r="AF497">
            <v>0</v>
          </cell>
          <cell r="AG497">
            <v>0</v>
          </cell>
          <cell r="AH497">
            <v>44765</v>
          </cell>
          <cell r="AI497">
            <v>44766</v>
          </cell>
          <cell r="AJ497">
            <v>44765</v>
          </cell>
        </row>
        <row r="497">
          <cell r="AL497">
            <v>9000</v>
          </cell>
          <cell r="AM497">
            <v>44767</v>
          </cell>
          <cell r="AN497" t="str">
            <v>深圳市舒适橙出行科技有限公司公账</v>
          </cell>
          <cell r="AO497">
            <v>2980</v>
          </cell>
          <cell r="AP497">
            <v>44801</v>
          </cell>
          <cell r="AQ497">
            <v>44862</v>
          </cell>
          <cell r="AR497">
            <v>2</v>
          </cell>
          <cell r="AS497">
            <v>5960</v>
          </cell>
          <cell r="AT497">
            <v>2</v>
          </cell>
          <cell r="AU497">
            <v>5960</v>
          </cell>
          <cell r="AV497" t="str">
            <v>正常</v>
          </cell>
          <cell r="AW497">
            <v>0</v>
          </cell>
          <cell r="AX497">
            <v>0</v>
          </cell>
          <cell r="AY497">
            <v>22352.08</v>
          </cell>
        </row>
        <row r="497">
          <cell r="BA497">
            <v>32</v>
          </cell>
          <cell r="BB497">
            <v>319.951875</v>
          </cell>
        </row>
        <row r="497">
          <cell r="BE497">
            <v>5</v>
          </cell>
          <cell r="BF497">
            <v>0</v>
          </cell>
          <cell r="BG497">
            <v>0</v>
          </cell>
          <cell r="BH497">
            <v>5</v>
          </cell>
          <cell r="BI497">
            <v>15</v>
          </cell>
          <cell r="BJ497">
            <v>0</v>
          </cell>
          <cell r="BK497">
            <v>0</v>
          </cell>
          <cell r="BL497">
            <v>25</v>
          </cell>
          <cell r="BM497" t="str">
            <v>A(优质)</v>
          </cell>
        </row>
        <row r="497">
          <cell r="BO497" t="str">
            <v/>
          </cell>
          <cell r="BP497" t="str">
            <v/>
          </cell>
        </row>
        <row r="497">
          <cell r="BW497" t="str">
            <v/>
          </cell>
          <cell r="BX497">
            <v>44765</v>
          </cell>
          <cell r="BY497" t="str">
            <v/>
          </cell>
        </row>
        <row r="497">
          <cell r="CD497" t="str">
            <v>FET-FH-202206R0041</v>
          </cell>
          <cell r="CE497" t="str">
            <v>吴光光</v>
          </cell>
          <cell r="CF497" t="str">
            <v>522623199611290054</v>
          </cell>
          <cell r="CG497">
            <v>18386665043</v>
          </cell>
          <cell r="CH497">
            <v>44772</v>
          </cell>
          <cell r="CI497">
            <v>44955</v>
          </cell>
        </row>
        <row r="498">
          <cell r="B498" t="str">
            <v>租赁</v>
          </cell>
        </row>
        <row r="498">
          <cell r="F498" t="str">
            <v>杭州旭兰汽车服务有限公司</v>
          </cell>
          <cell r="G498" t="str">
            <v>330522199203052920</v>
          </cell>
          <cell r="H498">
            <v>15168301068</v>
          </cell>
          <cell r="I498" t="str">
            <v>网约车以租代购方案</v>
          </cell>
          <cell r="J498" t="str">
            <v>风神E70/DFM7002G1F7BEV</v>
          </cell>
          <cell r="K498" t="str">
            <v>杭州</v>
          </cell>
        </row>
        <row r="498">
          <cell r="M498" t="str">
            <v>杭州市拱墅区长青文创园207</v>
          </cell>
          <cell r="N498" t="str">
            <v>向丽丽</v>
          </cell>
          <cell r="O498" t="str">
            <v>丁艺</v>
          </cell>
          <cell r="P498" t="str">
            <v>徐莹莹</v>
          </cell>
          <cell r="Q498" t="str">
            <v>胡岚</v>
          </cell>
          <cell r="R498">
            <v>15168301068</v>
          </cell>
          <cell r="S498" t="str">
            <v>林文雄</v>
          </cell>
          <cell r="T498">
            <v>18767176722</v>
          </cell>
          <cell r="U498" t="str">
            <v>镁易新能源汽车销售(杭州)有限公司</v>
          </cell>
        </row>
        <row r="498">
          <cell r="W498" t="str">
            <v>LDP31B965NG038006</v>
          </cell>
          <cell r="X498" t="str">
            <v>浙AA86593</v>
          </cell>
          <cell r="Y498" t="str">
            <v>862052211200115</v>
          </cell>
          <cell r="Z498">
            <v>45095</v>
          </cell>
          <cell r="AA498">
            <v>45117</v>
          </cell>
          <cell r="AB498" t="str">
            <v>2023/07</v>
          </cell>
          <cell r="AC498">
            <v>4</v>
          </cell>
          <cell r="AD498">
            <v>0</v>
          </cell>
          <cell r="AE498">
            <v>600</v>
          </cell>
          <cell r="AF498">
            <v>0</v>
          </cell>
          <cell r="AG498">
            <v>0</v>
          </cell>
          <cell r="AH498">
            <v>44765</v>
          </cell>
          <cell r="AI498">
            <v>44766</v>
          </cell>
          <cell r="AJ498">
            <v>44765</v>
          </cell>
        </row>
        <row r="498">
          <cell r="AL498">
            <v>9000</v>
          </cell>
          <cell r="AM498">
            <v>44767</v>
          </cell>
          <cell r="AN498" t="str">
            <v>深圳市舒适橙出行科技有限公司公账</v>
          </cell>
          <cell r="AO498">
            <v>2980</v>
          </cell>
          <cell r="AP498">
            <v>44801</v>
          </cell>
          <cell r="AQ498">
            <v>44862</v>
          </cell>
          <cell r="AR498">
            <v>2</v>
          </cell>
          <cell r="AS498">
            <v>5960</v>
          </cell>
          <cell r="AT498">
            <v>2</v>
          </cell>
          <cell r="AU498">
            <v>5960</v>
          </cell>
          <cell r="AV498" t="str">
            <v>正常</v>
          </cell>
          <cell r="AW498">
            <v>0</v>
          </cell>
          <cell r="AX498">
            <v>0</v>
          </cell>
          <cell r="AY498">
            <v>12550.56</v>
          </cell>
        </row>
        <row r="498">
          <cell r="BA498">
            <v>28</v>
          </cell>
          <cell r="BB498">
            <v>177.95</v>
          </cell>
        </row>
        <row r="498">
          <cell r="BE498">
            <v>5</v>
          </cell>
          <cell r="BF498">
            <v>0</v>
          </cell>
          <cell r="BG498">
            <v>0</v>
          </cell>
          <cell r="BH498" t="str">
            <v/>
          </cell>
          <cell r="BI498">
            <v>15</v>
          </cell>
          <cell r="BJ498">
            <v>0</v>
          </cell>
          <cell r="BK498">
            <v>0</v>
          </cell>
          <cell r="BL498">
            <v>20</v>
          </cell>
          <cell r="BM498" t="str">
            <v>A(优质)</v>
          </cell>
        </row>
        <row r="498">
          <cell r="BO498" t="str">
            <v/>
          </cell>
          <cell r="BP498" t="str">
            <v/>
          </cell>
        </row>
        <row r="498">
          <cell r="BW498" t="str">
            <v/>
          </cell>
          <cell r="BX498">
            <v>44765</v>
          </cell>
          <cell r="BY498" t="str">
            <v/>
          </cell>
        </row>
        <row r="498">
          <cell r="CD498" t="str">
            <v>FET-FH-202206R0041</v>
          </cell>
          <cell r="CE498" t="str">
            <v>管云龙</v>
          </cell>
          <cell r="CF498" t="str">
            <v>'362322197709050938</v>
          </cell>
          <cell r="CG498">
            <v>13607033156</v>
          </cell>
          <cell r="CH498">
            <v>44769</v>
          </cell>
          <cell r="CI498">
            <v>45133</v>
          </cell>
        </row>
        <row r="499">
          <cell r="B499" t="str">
            <v>租赁</v>
          </cell>
        </row>
        <row r="499">
          <cell r="F499" t="str">
            <v>杭州旭兰汽车服务有限公司</v>
          </cell>
          <cell r="G499" t="str">
            <v>330522199203052920</v>
          </cell>
          <cell r="H499">
            <v>15168301068</v>
          </cell>
          <cell r="I499" t="str">
            <v>网约车以租代购方案</v>
          </cell>
          <cell r="J499" t="str">
            <v>风神E70/DFM7002G1F7BEV</v>
          </cell>
          <cell r="K499" t="str">
            <v>杭州</v>
          </cell>
        </row>
        <row r="499">
          <cell r="M499" t="str">
            <v>杭州市拱墅区长青文创园207</v>
          </cell>
          <cell r="N499" t="str">
            <v>向丽丽</v>
          </cell>
          <cell r="O499" t="str">
            <v>丁艺</v>
          </cell>
          <cell r="P499" t="str">
            <v>徐莹莹</v>
          </cell>
          <cell r="Q499" t="str">
            <v>胡岚</v>
          </cell>
          <cell r="R499">
            <v>15168301068</v>
          </cell>
          <cell r="S499" t="str">
            <v>林文雄</v>
          </cell>
          <cell r="T499">
            <v>18767176722</v>
          </cell>
          <cell r="U499" t="str">
            <v>镁易新能源汽车销售(杭州)有限公司</v>
          </cell>
        </row>
        <row r="499">
          <cell r="W499" t="str">
            <v>LDP31B968NG038016</v>
          </cell>
          <cell r="X499" t="str">
            <v>浙AAV7287</v>
          </cell>
          <cell r="Y499" t="str">
            <v>862052211200127</v>
          </cell>
          <cell r="Z499">
            <v>45095</v>
          </cell>
          <cell r="AA499">
            <v>45117</v>
          </cell>
          <cell r="AB499" t="str">
            <v>2023/07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44765</v>
          </cell>
          <cell r="AI499">
            <v>44766</v>
          </cell>
          <cell r="AJ499">
            <v>44765</v>
          </cell>
        </row>
        <row r="499">
          <cell r="AL499">
            <v>9000</v>
          </cell>
          <cell r="AM499">
            <v>44767</v>
          </cell>
          <cell r="AN499" t="str">
            <v>深圳市舒适橙出行科技有限公司公账</v>
          </cell>
          <cell r="AO499">
            <v>2980</v>
          </cell>
          <cell r="AP499">
            <v>44801</v>
          </cell>
          <cell r="AQ499">
            <v>44862</v>
          </cell>
          <cell r="AR499">
            <v>2</v>
          </cell>
          <cell r="AS499">
            <v>5960</v>
          </cell>
          <cell r="AT499">
            <v>2</v>
          </cell>
          <cell r="AU499">
            <v>5960</v>
          </cell>
          <cell r="AV499" t="str">
            <v>正常</v>
          </cell>
          <cell r="AW499">
            <v>0</v>
          </cell>
          <cell r="AX499">
            <v>0</v>
          </cell>
          <cell r="AY499">
            <v>23174.97</v>
          </cell>
        </row>
        <row r="499">
          <cell r="BA499">
            <v>34</v>
          </cell>
          <cell r="BB499">
            <v>276.668235294118</v>
          </cell>
        </row>
        <row r="499">
          <cell r="BE499">
            <v>5</v>
          </cell>
          <cell r="BF499">
            <v>0</v>
          </cell>
          <cell r="BG499">
            <v>0</v>
          </cell>
          <cell r="BH499">
            <v>0</v>
          </cell>
          <cell r="BI499">
            <v>15</v>
          </cell>
          <cell r="BJ499">
            <v>0</v>
          </cell>
          <cell r="BK499">
            <v>0</v>
          </cell>
          <cell r="BL499">
            <v>20</v>
          </cell>
          <cell r="BM499" t="str">
            <v>A(优质)</v>
          </cell>
        </row>
        <row r="499">
          <cell r="BO499" t="str">
            <v/>
          </cell>
          <cell r="BP499" t="str">
            <v/>
          </cell>
        </row>
        <row r="499">
          <cell r="BW499" t="str">
            <v/>
          </cell>
          <cell r="BX499">
            <v>44765</v>
          </cell>
          <cell r="BY499" t="str">
            <v/>
          </cell>
        </row>
        <row r="499">
          <cell r="CD499" t="str">
            <v>FET-FH-202206R0041</v>
          </cell>
          <cell r="CE499" t="str">
            <v>闫炎</v>
          </cell>
          <cell r="CF499" t="str">
            <v>220112198512203011</v>
          </cell>
          <cell r="CG499">
            <v>13756215521</v>
          </cell>
          <cell r="CH499">
            <v>44770</v>
          </cell>
          <cell r="CI499">
            <v>45012</v>
          </cell>
        </row>
        <row r="500">
          <cell r="B500" t="str">
            <v>租赁</v>
          </cell>
        </row>
        <row r="500">
          <cell r="F500" t="str">
            <v>杭州旭兰汽车服务有限公司</v>
          </cell>
          <cell r="G500" t="str">
            <v>330522199203052920</v>
          </cell>
          <cell r="H500">
            <v>15168301068</v>
          </cell>
          <cell r="I500" t="str">
            <v>网约车以租代购方案</v>
          </cell>
          <cell r="J500" t="str">
            <v>风神E70/DFM7002G1F7BEV</v>
          </cell>
          <cell r="K500" t="str">
            <v>杭州</v>
          </cell>
        </row>
        <row r="500">
          <cell r="M500" t="str">
            <v>杭州市拱墅区长青文创园207</v>
          </cell>
          <cell r="N500" t="str">
            <v>向丽丽</v>
          </cell>
        </row>
        <row r="500">
          <cell r="P500" t="str">
            <v>徐莹莹</v>
          </cell>
          <cell r="Q500" t="str">
            <v>胡岚</v>
          </cell>
          <cell r="R500">
            <v>15168301068</v>
          </cell>
          <cell r="S500" t="str">
            <v>林文雄</v>
          </cell>
          <cell r="T500">
            <v>18767176722</v>
          </cell>
          <cell r="U500" t="str">
            <v>镁易新能源汽车销售(杭州)有限公司</v>
          </cell>
        </row>
        <row r="500">
          <cell r="W500" t="str">
            <v>LDP31B965NG038023</v>
          </cell>
          <cell r="X500" t="str">
            <v>浙ADV8913</v>
          </cell>
          <cell r="Y500" t="str">
            <v>862052211200118</v>
          </cell>
          <cell r="Z500">
            <v>45095</v>
          </cell>
          <cell r="AA500">
            <v>45117</v>
          </cell>
          <cell r="AB500" t="str">
            <v>2023/07</v>
          </cell>
          <cell r="AC500">
            <v>3</v>
          </cell>
          <cell r="AD500">
            <v>0</v>
          </cell>
          <cell r="AE500">
            <v>250</v>
          </cell>
          <cell r="AF500">
            <v>0</v>
          </cell>
          <cell r="AG500">
            <v>0</v>
          </cell>
          <cell r="AH500">
            <v>44765</v>
          </cell>
          <cell r="AI500">
            <v>44766</v>
          </cell>
          <cell r="AJ500">
            <v>44765</v>
          </cell>
        </row>
        <row r="500">
          <cell r="AL500">
            <v>9000</v>
          </cell>
          <cell r="AM500">
            <v>44767</v>
          </cell>
          <cell r="AN500" t="str">
            <v>深圳市舒适橙出行科技有限公司公账</v>
          </cell>
          <cell r="AO500">
            <v>2980</v>
          </cell>
          <cell r="AP500">
            <v>44801</v>
          </cell>
          <cell r="AQ500">
            <v>44862</v>
          </cell>
          <cell r="AR500">
            <v>2</v>
          </cell>
          <cell r="AS500">
            <v>5960</v>
          </cell>
          <cell r="AT500">
            <v>2</v>
          </cell>
          <cell r="AU500">
            <v>5960</v>
          </cell>
          <cell r="AV500" t="str">
            <v>正常</v>
          </cell>
          <cell r="AW500">
            <v>0</v>
          </cell>
          <cell r="AX500">
            <v>0</v>
          </cell>
          <cell r="AY500">
            <v>14976.1</v>
          </cell>
        </row>
        <row r="500">
          <cell r="BA500">
            <v>34</v>
          </cell>
          <cell r="BB500">
            <v>337.268529411765</v>
          </cell>
        </row>
        <row r="500">
          <cell r="BE500">
            <v>5</v>
          </cell>
          <cell r="BF500">
            <v>0</v>
          </cell>
          <cell r="BG500">
            <v>0</v>
          </cell>
          <cell r="BH500" t="str">
            <v/>
          </cell>
          <cell r="BI500">
            <v>15</v>
          </cell>
          <cell r="BJ500">
            <v>0</v>
          </cell>
          <cell r="BK500">
            <v>0</v>
          </cell>
          <cell r="BL500">
            <v>20</v>
          </cell>
          <cell r="BM500" t="str">
            <v>A(优质)</v>
          </cell>
        </row>
        <row r="500">
          <cell r="BO500" t="str">
            <v/>
          </cell>
          <cell r="BP500" t="str">
            <v/>
          </cell>
        </row>
        <row r="500">
          <cell r="BW500" t="str">
            <v/>
          </cell>
          <cell r="BX500">
            <v>44765</v>
          </cell>
          <cell r="BY500" t="str">
            <v/>
          </cell>
        </row>
        <row r="500">
          <cell r="CD500" t="str">
            <v>FET-FH-202206R0041</v>
          </cell>
          <cell r="CE500" t="str">
            <v>张小卫</v>
          </cell>
          <cell r="CF500" t="str">
            <v>33010419830128411X</v>
          </cell>
          <cell r="CG500">
            <v>17816867223</v>
          </cell>
          <cell r="CH500">
            <v>44768</v>
          </cell>
          <cell r="CI500">
            <v>45132</v>
          </cell>
        </row>
        <row r="501">
          <cell r="B501" t="str">
            <v>租赁</v>
          </cell>
        </row>
        <row r="501">
          <cell r="F501" t="str">
            <v>深圳任我行出行服务有限公司</v>
          </cell>
          <cell r="G501" t="str">
            <v>441226198710190915</v>
          </cell>
          <cell r="H501">
            <v>13632713274</v>
          </cell>
          <cell r="I501" t="str">
            <v>网约车以租代购方案</v>
          </cell>
          <cell r="J501" t="str">
            <v>风神E70/DFM7002G1F7BEV</v>
          </cell>
          <cell r="K501" t="str">
            <v>深圳</v>
          </cell>
        </row>
        <row r="501">
          <cell r="M501" t="str">
            <v>深圳市光明区公明街道公明社区红花路25小区12栋101</v>
          </cell>
          <cell r="N501" t="str">
            <v>张晓凤</v>
          </cell>
          <cell r="O501" t="str">
            <v>丁艺</v>
          </cell>
          <cell r="P501" t="str">
            <v>徐莹莹</v>
          </cell>
          <cell r="Q501" t="str">
            <v>陈权</v>
          </cell>
          <cell r="R501">
            <v>13632713374</v>
          </cell>
        </row>
        <row r="501">
          <cell r="U501" t="str">
            <v>深圳市舒适捷汽车租赁有限公司</v>
          </cell>
        </row>
        <row r="501">
          <cell r="W501" t="str">
            <v>LDP31B966NG056806</v>
          </cell>
          <cell r="X501" t="str">
            <v>粤BAN0814</v>
          </cell>
          <cell r="Y501" t="str">
            <v>862052211201018</v>
          </cell>
          <cell r="Z501">
            <v>45122</v>
          </cell>
          <cell r="AA501">
            <v>45130</v>
          </cell>
          <cell r="AB501" t="str">
            <v>2023/07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44765</v>
          </cell>
          <cell r="AI501">
            <v>44766</v>
          </cell>
          <cell r="AJ501">
            <v>44765</v>
          </cell>
        </row>
        <row r="501">
          <cell r="AL501" t="str">
            <v>无首付款</v>
          </cell>
        </row>
        <row r="501">
          <cell r="AO501">
            <v>2980</v>
          </cell>
          <cell r="AP501">
            <v>44801</v>
          </cell>
          <cell r="AQ501">
            <v>44862</v>
          </cell>
          <cell r="AR501">
            <v>2</v>
          </cell>
          <cell r="AS501">
            <v>5960</v>
          </cell>
          <cell r="AT501">
            <v>2</v>
          </cell>
          <cell r="AU501">
            <v>5960</v>
          </cell>
          <cell r="AV501" t="str">
            <v>正常</v>
          </cell>
          <cell r="AW501">
            <v>0</v>
          </cell>
          <cell r="AX501">
            <v>0</v>
          </cell>
          <cell r="AY501">
            <v>16572.36</v>
          </cell>
        </row>
        <row r="501">
          <cell r="BA501">
            <v>32</v>
          </cell>
          <cell r="BB501">
            <v>191.4434375</v>
          </cell>
        </row>
        <row r="501">
          <cell r="BE501">
            <v>5</v>
          </cell>
          <cell r="BF501">
            <v>0</v>
          </cell>
          <cell r="BG501">
            <v>0</v>
          </cell>
          <cell r="BH501">
            <v>0</v>
          </cell>
          <cell r="BI501">
            <v>15</v>
          </cell>
          <cell r="BJ501">
            <v>0</v>
          </cell>
          <cell r="BK501">
            <v>0</v>
          </cell>
          <cell r="BL501">
            <v>20</v>
          </cell>
          <cell r="BM501" t="str">
            <v>A(优质)</v>
          </cell>
        </row>
        <row r="501">
          <cell r="BO501" t="str">
            <v/>
          </cell>
          <cell r="BP501" t="str">
            <v/>
          </cell>
        </row>
        <row r="501">
          <cell r="BW501" t="str">
            <v/>
          </cell>
          <cell r="BX501">
            <v>44765</v>
          </cell>
          <cell r="BY501" t="str">
            <v/>
          </cell>
        </row>
        <row r="501">
          <cell r="CD501" t="str">
            <v>FET-FH-202207R0149</v>
          </cell>
          <cell r="CE501" t="str">
            <v>吴刚伟</v>
          </cell>
          <cell r="CF501" t="str">
            <v>445222199009213819</v>
          </cell>
          <cell r="CG501">
            <v>13428774320</v>
          </cell>
          <cell r="CH501">
            <v>44765</v>
          </cell>
          <cell r="CI501">
            <v>45130</v>
          </cell>
        </row>
        <row r="502">
          <cell r="B502" t="str">
            <v>租赁</v>
          </cell>
        </row>
        <row r="502">
          <cell r="F502" t="str">
            <v>深圳任我行出行服务有限公司</v>
          </cell>
          <cell r="G502" t="str">
            <v>441226198710190915</v>
          </cell>
          <cell r="H502">
            <v>13632713274</v>
          </cell>
          <cell r="I502" t="str">
            <v>网约车以租代购方案</v>
          </cell>
          <cell r="J502" t="str">
            <v>风神E70/DFM7002G1F7BEV</v>
          </cell>
          <cell r="K502" t="str">
            <v>深圳</v>
          </cell>
        </row>
        <row r="502">
          <cell r="M502" t="str">
            <v>深圳市光明区公明街道公明社区红花路25小区12栋101</v>
          </cell>
          <cell r="N502" t="str">
            <v>张晓凤</v>
          </cell>
          <cell r="O502" t="str">
            <v>丁艺</v>
          </cell>
          <cell r="P502" t="str">
            <v>徐莹莹</v>
          </cell>
          <cell r="Q502" t="str">
            <v>陈权</v>
          </cell>
          <cell r="R502">
            <v>13632713374</v>
          </cell>
        </row>
        <row r="502">
          <cell r="U502" t="str">
            <v>深圳市舒适捷汽车租赁有限公司</v>
          </cell>
        </row>
        <row r="502">
          <cell r="W502" t="str">
            <v>LDP31B966NG056868</v>
          </cell>
          <cell r="X502" t="str">
            <v>粤BDF8104</v>
          </cell>
          <cell r="Y502" t="str">
            <v>862052211200951</v>
          </cell>
          <cell r="Z502">
            <v>45122</v>
          </cell>
          <cell r="AA502">
            <v>45130</v>
          </cell>
          <cell r="AB502" t="str">
            <v>2023/07</v>
          </cell>
          <cell r="AC502">
            <v>1</v>
          </cell>
          <cell r="AD502">
            <v>0</v>
          </cell>
          <cell r="AE502">
            <v>300</v>
          </cell>
          <cell r="AF502">
            <v>0</v>
          </cell>
          <cell r="AG502">
            <v>0</v>
          </cell>
          <cell r="AH502">
            <v>44765</v>
          </cell>
          <cell r="AI502">
            <v>44766</v>
          </cell>
          <cell r="AJ502">
            <v>44765</v>
          </cell>
        </row>
        <row r="502">
          <cell r="AL502" t="str">
            <v>无首付款</v>
          </cell>
        </row>
        <row r="502">
          <cell r="AO502">
            <v>2980</v>
          </cell>
          <cell r="AP502">
            <v>44801</v>
          </cell>
          <cell r="AQ502">
            <v>44862</v>
          </cell>
          <cell r="AR502">
            <v>2</v>
          </cell>
          <cell r="AS502">
            <v>5960</v>
          </cell>
          <cell r="AT502">
            <v>2</v>
          </cell>
          <cell r="AU502">
            <v>5960</v>
          </cell>
          <cell r="AV502" t="str">
            <v>正常</v>
          </cell>
          <cell r="AW502">
            <v>0</v>
          </cell>
          <cell r="AX502">
            <v>0</v>
          </cell>
          <cell r="AY502">
            <v>14903.62</v>
          </cell>
        </row>
        <row r="502">
          <cell r="BA502">
            <v>31</v>
          </cell>
          <cell r="BB502">
            <v>171.176129032258</v>
          </cell>
        </row>
        <row r="502">
          <cell r="BE502">
            <v>5</v>
          </cell>
          <cell r="BF502">
            <v>0</v>
          </cell>
          <cell r="BG502">
            <v>0</v>
          </cell>
          <cell r="BH502">
            <v>5</v>
          </cell>
          <cell r="BI502">
            <v>15</v>
          </cell>
          <cell r="BJ502">
            <v>0</v>
          </cell>
          <cell r="BK502">
            <v>0</v>
          </cell>
          <cell r="BL502">
            <v>25</v>
          </cell>
          <cell r="BM502" t="str">
            <v>A(优质)</v>
          </cell>
        </row>
        <row r="502">
          <cell r="BO502" t="str">
            <v/>
          </cell>
          <cell r="BP502" t="str">
            <v/>
          </cell>
        </row>
        <row r="502">
          <cell r="BW502" t="str">
            <v/>
          </cell>
          <cell r="BX502">
            <v>44765</v>
          </cell>
          <cell r="BY502" t="str">
            <v/>
          </cell>
        </row>
        <row r="502">
          <cell r="CD502" t="str">
            <v>FET-FH-202207R0149</v>
          </cell>
          <cell r="CE502" t="str">
            <v>查兰飞</v>
          </cell>
          <cell r="CF502" t="str">
            <v>522321199507153413</v>
          </cell>
          <cell r="CG502">
            <v>19903842791</v>
          </cell>
          <cell r="CH502">
            <v>44767</v>
          </cell>
          <cell r="CI502">
            <v>45131</v>
          </cell>
        </row>
        <row r="503">
          <cell r="B503" t="str">
            <v>租赁</v>
          </cell>
        </row>
        <row r="503">
          <cell r="F503" t="str">
            <v>深圳任我行出行服务有限公司</v>
          </cell>
          <cell r="G503" t="str">
            <v>441226198710190915</v>
          </cell>
          <cell r="H503">
            <v>13632713274</v>
          </cell>
          <cell r="I503" t="str">
            <v>网约车以租代购方案</v>
          </cell>
          <cell r="J503" t="str">
            <v>风神E70/DFM7002G1F7BEV</v>
          </cell>
          <cell r="K503" t="str">
            <v>深圳</v>
          </cell>
        </row>
        <row r="503">
          <cell r="M503" t="str">
            <v>深圳市光明区公明街道公明社区红花路25小区12栋101</v>
          </cell>
          <cell r="N503" t="str">
            <v>张晓凤</v>
          </cell>
          <cell r="O503" t="str">
            <v>丁艺</v>
          </cell>
          <cell r="P503" t="str">
            <v>徐莹莹</v>
          </cell>
          <cell r="Q503" t="str">
            <v>陈权</v>
          </cell>
          <cell r="R503">
            <v>13632713374</v>
          </cell>
        </row>
        <row r="503">
          <cell r="U503" t="str">
            <v>深圳市舒适捷汽车租赁有限公司</v>
          </cell>
        </row>
        <row r="503">
          <cell r="W503" t="str">
            <v>LDP31B960NG057370</v>
          </cell>
          <cell r="X503" t="str">
            <v>粤BDK8064</v>
          </cell>
          <cell r="Y503" t="str">
            <v>862052211200617</v>
          </cell>
          <cell r="Z503">
            <v>45122</v>
          </cell>
          <cell r="AA503">
            <v>45130</v>
          </cell>
          <cell r="AB503" t="str">
            <v>2023/07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44765</v>
          </cell>
          <cell r="AI503">
            <v>44766</v>
          </cell>
          <cell r="AJ503">
            <v>44765</v>
          </cell>
        </row>
        <row r="503">
          <cell r="AL503" t="str">
            <v>无首付款</v>
          </cell>
        </row>
        <row r="503">
          <cell r="AO503">
            <v>2980</v>
          </cell>
          <cell r="AP503">
            <v>44801</v>
          </cell>
          <cell r="AQ503">
            <v>44862</v>
          </cell>
          <cell r="AR503">
            <v>2</v>
          </cell>
          <cell r="AS503">
            <v>5960</v>
          </cell>
          <cell r="AT503">
            <v>2</v>
          </cell>
          <cell r="AU503">
            <v>5960</v>
          </cell>
          <cell r="AV503" t="str">
            <v>正常</v>
          </cell>
          <cell r="AW503">
            <v>0</v>
          </cell>
          <cell r="AX503">
            <v>0</v>
          </cell>
          <cell r="AY503">
            <v>15384.51</v>
          </cell>
        </row>
        <row r="503">
          <cell r="BA503">
            <v>31</v>
          </cell>
          <cell r="BB503">
            <v>180.705483870968</v>
          </cell>
        </row>
        <row r="503">
          <cell r="BE503">
            <v>5</v>
          </cell>
          <cell r="BF503">
            <v>0</v>
          </cell>
          <cell r="BG503">
            <v>0</v>
          </cell>
          <cell r="BH503">
            <v>0</v>
          </cell>
          <cell r="BI503">
            <v>15</v>
          </cell>
          <cell r="BJ503">
            <v>0</v>
          </cell>
          <cell r="BK503">
            <v>0</v>
          </cell>
          <cell r="BL503">
            <v>20</v>
          </cell>
          <cell r="BM503" t="str">
            <v>A(优质)</v>
          </cell>
        </row>
        <row r="503">
          <cell r="BO503" t="str">
            <v/>
          </cell>
          <cell r="BP503" t="str">
            <v/>
          </cell>
        </row>
        <row r="503">
          <cell r="BW503" t="str">
            <v/>
          </cell>
          <cell r="BX503">
            <v>44765</v>
          </cell>
          <cell r="BY503" t="str">
            <v/>
          </cell>
        </row>
        <row r="503">
          <cell r="CD503" t="str">
            <v>FET-FH-202207R0149</v>
          </cell>
          <cell r="CE503" t="str">
            <v>邹志华</v>
          </cell>
          <cell r="CF503" t="str">
            <v>44162219880926479X</v>
          </cell>
          <cell r="CG503">
            <v>13699832378</v>
          </cell>
          <cell r="CH503">
            <v>44767</v>
          </cell>
          <cell r="CI503">
            <v>45131</v>
          </cell>
        </row>
        <row r="504">
          <cell r="B504" t="str">
            <v>租赁</v>
          </cell>
        </row>
        <row r="504">
          <cell r="F504" t="str">
            <v>深圳任我行出行服务有限公司</v>
          </cell>
          <cell r="G504" t="str">
            <v>441226198710190915</v>
          </cell>
          <cell r="H504">
            <v>13632713274</v>
          </cell>
          <cell r="I504" t="str">
            <v>网约车以租代购方案</v>
          </cell>
          <cell r="J504" t="str">
            <v>风神E70/DFM7002G1F7BEV</v>
          </cell>
          <cell r="K504" t="str">
            <v>深圳</v>
          </cell>
        </row>
        <row r="504">
          <cell r="M504" t="str">
            <v>深圳市光明区公明街道公明社区红花路25小区12栋101</v>
          </cell>
          <cell r="N504" t="str">
            <v>张晓凤</v>
          </cell>
          <cell r="O504" t="str">
            <v>丁艺</v>
          </cell>
          <cell r="P504" t="str">
            <v>徐莹莹</v>
          </cell>
          <cell r="Q504" t="str">
            <v>陈权</v>
          </cell>
          <cell r="R504">
            <v>13632713374</v>
          </cell>
        </row>
        <row r="504">
          <cell r="U504" t="str">
            <v>深圳市舒适捷汽车租赁有限公司</v>
          </cell>
        </row>
        <row r="504">
          <cell r="W504" t="str">
            <v>LDP31B966NG056742</v>
          </cell>
          <cell r="X504" t="str">
            <v>粤BD89064</v>
          </cell>
          <cell r="Y504" t="str">
            <v>862052221201913</v>
          </cell>
          <cell r="Z504">
            <v>45122</v>
          </cell>
          <cell r="AA504">
            <v>45130</v>
          </cell>
          <cell r="AB504" t="str">
            <v>2023/07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44765</v>
          </cell>
          <cell r="AI504">
            <v>44766</v>
          </cell>
          <cell r="AJ504">
            <v>44765</v>
          </cell>
        </row>
        <row r="504">
          <cell r="AL504" t="str">
            <v>无首付款</v>
          </cell>
        </row>
        <row r="504">
          <cell r="AO504">
            <v>2980</v>
          </cell>
          <cell r="AP504">
            <v>44801</v>
          </cell>
          <cell r="AQ504">
            <v>44862</v>
          </cell>
          <cell r="AR504">
            <v>2</v>
          </cell>
          <cell r="AS504">
            <v>5960</v>
          </cell>
          <cell r="AT504">
            <v>2</v>
          </cell>
          <cell r="AU504">
            <v>5960</v>
          </cell>
          <cell r="AV504" t="str">
            <v>正常</v>
          </cell>
          <cell r="AW504">
            <v>0</v>
          </cell>
          <cell r="AX504">
            <v>0</v>
          </cell>
          <cell r="AY504">
            <v>16854.69</v>
          </cell>
        </row>
        <row r="504">
          <cell r="BA504">
            <v>25</v>
          </cell>
          <cell r="BB504">
            <v>277.9028</v>
          </cell>
        </row>
        <row r="504">
          <cell r="BE504">
            <v>5</v>
          </cell>
          <cell r="BF504">
            <v>5</v>
          </cell>
          <cell r="BG504">
            <v>0</v>
          </cell>
          <cell r="BH504">
            <v>0</v>
          </cell>
          <cell r="BI504">
            <v>15</v>
          </cell>
          <cell r="BJ504">
            <v>0</v>
          </cell>
          <cell r="BK504">
            <v>0</v>
          </cell>
          <cell r="BL504">
            <v>25</v>
          </cell>
          <cell r="BM504" t="str">
            <v>A(优质)</v>
          </cell>
        </row>
        <row r="504">
          <cell r="BO504" t="str">
            <v/>
          </cell>
          <cell r="BP504" t="str">
            <v/>
          </cell>
        </row>
        <row r="504">
          <cell r="BW504" t="str">
            <v/>
          </cell>
          <cell r="BX504">
            <v>44765</v>
          </cell>
          <cell r="BY504" t="str">
            <v/>
          </cell>
        </row>
        <row r="504">
          <cell r="CD504" t="str">
            <v>FET-FH-202207R0149</v>
          </cell>
          <cell r="CE504" t="str">
            <v>熊强</v>
          </cell>
          <cell r="CF504" t="str">
            <v>51101119920911625X</v>
          </cell>
          <cell r="CG504">
            <v>13145915128</v>
          </cell>
          <cell r="CH504">
            <v>44767</v>
          </cell>
          <cell r="CI504">
            <v>45131</v>
          </cell>
        </row>
        <row r="505">
          <cell r="B505" t="str">
            <v>租赁</v>
          </cell>
        </row>
        <row r="505">
          <cell r="F505" t="str">
            <v>深圳任我行出行服务有限公司</v>
          </cell>
          <cell r="G505" t="str">
            <v>441226198710190915</v>
          </cell>
          <cell r="H505">
            <v>13632713274</v>
          </cell>
          <cell r="I505" t="str">
            <v>网约车以租代购方案</v>
          </cell>
          <cell r="J505" t="str">
            <v>风神E70/DFM7002G1F7BEV</v>
          </cell>
          <cell r="K505" t="str">
            <v>深圳</v>
          </cell>
        </row>
        <row r="505">
          <cell r="M505" t="str">
            <v>深圳市光明区公明街道公明社区红花路25小区12栋101</v>
          </cell>
          <cell r="N505" t="str">
            <v>张晓凤</v>
          </cell>
          <cell r="O505" t="str">
            <v>丁艺</v>
          </cell>
          <cell r="P505" t="str">
            <v>徐莹莹</v>
          </cell>
          <cell r="Q505" t="str">
            <v>陈权</v>
          </cell>
          <cell r="R505">
            <v>13632713374</v>
          </cell>
        </row>
        <row r="505">
          <cell r="U505" t="str">
            <v>深圳市舒适捷汽车租赁有限公司</v>
          </cell>
        </row>
        <row r="505">
          <cell r="W505" t="str">
            <v>LDP31B969NG056850</v>
          </cell>
          <cell r="X505" t="str">
            <v>粤BDE9514</v>
          </cell>
          <cell r="Y505" t="str">
            <v>862052211200999</v>
          </cell>
          <cell r="Z505">
            <v>45122</v>
          </cell>
          <cell r="AA505">
            <v>45130</v>
          </cell>
          <cell r="AB505" t="str">
            <v>2023/07</v>
          </cell>
          <cell r="AC505">
            <v>1</v>
          </cell>
          <cell r="AD505">
            <v>1</v>
          </cell>
          <cell r="AE505">
            <v>200</v>
          </cell>
          <cell r="AF505">
            <v>0</v>
          </cell>
          <cell r="AG505">
            <v>0</v>
          </cell>
          <cell r="AH505">
            <v>44765</v>
          </cell>
          <cell r="AI505">
            <v>44766</v>
          </cell>
          <cell r="AJ505">
            <v>44765</v>
          </cell>
        </row>
        <row r="505">
          <cell r="AL505" t="str">
            <v>无首付款</v>
          </cell>
        </row>
        <row r="505">
          <cell r="AO505">
            <v>2980</v>
          </cell>
          <cell r="AP505">
            <v>44801</v>
          </cell>
          <cell r="AQ505">
            <v>44862</v>
          </cell>
          <cell r="AR505">
            <v>2</v>
          </cell>
          <cell r="AS505">
            <v>5960</v>
          </cell>
          <cell r="AT505">
            <v>2</v>
          </cell>
          <cell r="AU505">
            <v>5960</v>
          </cell>
          <cell r="AV505" t="str">
            <v>正常</v>
          </cell>
          <cell r="AW505">
            <v>0</v>
          </cell>
          <cell r="AX505">
            <v>0</v>
          </cell>
          <cell r="AY505">
            <v>15506.94</v>
          </cell>
        </row>
        <row r="505">
          <cell r="BA505">
            <v>33</v>
          </cell>
          <cell r="BB505">
            <v>205.187575757576</v>
          </cell>
        </row>
        <row r="505">
          <cell r="BE505">
            <v>5</v>
          </cell>
          <cell r="BF505">
            <v>0</v>
          </cell>
          <cell r="BG505">
            <v>0</v>
          </cell>
          <cell r="BH505">
            <v>5</v>
          </cell>
          <cell r="BI505">
            <v>15</v>
          </cell>
          <cell r="BJ505">
            <v>0</v>
          </cell>
          <cell r="BK505">
            <v>0</v>
          </cell>
          <cell r="BL505">
            <v>25</v>
          </cell>
          <cell r="BM505" t="str">
            <v>A(优质)</v>
          </cell>
        </row>
        <row r="505">
          <cell r="BO505" t="str">
            <v/>
          </cell>
          <cell r="BP505" t="str">
            <v/>
          </cell>
        </row>
        <row r="505">
          <cell r="BW505" t="str">
            <v/>
          </cell>
          <cell r="BX505">
            <v>44765</v>
          </cell>
          <cell r="BY505" t="str">
            <v/>
          </cell>
        </row>
        <row r="505">
          <cell r="CD505" t="str">
            <v>FET-FH-202207R0149</v>
          </cell>
          <cell r="CE505" t="str">
            <v>廖建平</v>
          </cell>
          <cell r="CF505" t="str">
            <v>431123198612292516</v>
          </cell>
          <cell r="CG505">
            <v>15013603875</v>
          </cell>
          <cell r="CH505">
            <v>44765</v>
          </cell>
          <cell r="CI505">
            <v>45130</v>
          </cell>
        </row>
        <row r="506">
          <cell r="B506" t="str">
            <v>租赁</v>
          </cell>
        </row>
        <row r="506">
          <cell r="F506" t="str">
            <v>深圳市车聚汇汽车服务有限公司</v>
          </cell>
          <cell r="G506" t="str">
            <v>440923200012235432</v>
          </cell>
          <cell r="H506">
            <v>18588233287</v>
          </cell>
          <cell r="I506" t="str">
            <v>网约车以租代购方案</v>
          </cell>
          <cell r="J506" t="str">
            <v>风神E70/DFM7002G1F7BEV</v>
          </cell>
          <cell r="K506" t="str">
            <v>深圳</v>
          </cell>
        </row>
        <row r="506">
          <cell r="M506" t="str">
            <v>深圳市龙岗区坂田街道中海日辉台一栋109</v>
          </cell>
          <cell r="N506" t="str">
            <v>李芳</v>
          </cell>
          <cell r="O506" t="str">
            <v>丁艺</v>
          </cell>
          <cell r="P506" t="str">
            <v>徐莹莹</v>
          </cell>
          <cell r="Q506" t="str">
            <v>陈佰欢</v>
          </cell>
          <cell r="R506">
            <v>18588233287</v>
          </cell>
        </row>
        <row r="506">
          <cell r="U506" t="str">
            <v>深圳市舒适捷汽车租赁有限公司</v>
          </cell>
        </row>
        <row r="506">
          <cell r="W506" t="str">
            <v>LDP31B962NG057371</v>
          </cell>
          <cell r="X506" t="str">
            <v>粤BDC8624</v>
          </cell>
          <cell r="Y506" t="str">
            <v>862052211200520</v>
          </cell>
          <cell r="Z506">
            <v>45122</v>
          </cell>
          <cell r="AA506">
            <v>45130</v>
          </cell>
          <cell r="AB506" t="str">
            <v>2023/07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44765</v>
          </cell>
          <cell r="AI506">
            <v>44766</v>
          </cell>
          <cell r="AJ506">
            <v>44765</v>
          </cell>
        </row>
        <row r="506">
          <cell r="AL506" t="str">
            <v>无首付款</v>
          </cell>
        </row>
        <row r="506">
          <cell r="AO506">
            <v>2980</v>
          </cell>
          <cell r="AP506">
            <v>44801</v>
          </cell>
          <cell r="AQ506">
            <v>44862</v>
          </cell>
          <cell r="AR506">
            <v>2</v>
          </cell>
          <cell r="AS506">
            <v>5960</v>
          </cell>
          <cell r="AT506">
            <v>2</v>
          </cell>
          <cell r="AU506">
            <v>5960</v>
          </cell>
          <cell r="AV506" t="str">
            <v>正常</v>
          </cell>
          <cell r="AW506">
            <v>0</v>
          </cell>
          <cell r="AX506">
            <v>0</v>
          </cell>
          <cell r="AY506">
            <v>14186.85</v>
          </cell>
        </row>
        <row r="506">
          <cell r="BA506">
            <v>30</v>
          </cell>
          <cell r="BB506">
            <v>247.036666666667</v>
          </cell>
        </row>
        <row r="506"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15</v>
          </cell>
          <cell r="BJ506">
            <v>0</v>
          </cell>
          <cell r="BK506">
            <v>0</v>
          </cell>
          <cell r="BL506">
            <v>15</v>
          </cell>
          <cell r="BM506" t="str">
            <v>A(优质)</v>
          </cell>
        </row>
        <row r="506">
          <cell r="BO506" t="str">
            <v/>
          </cell>
          <cell r="BP506" t="str">
            <v/>
          </cell>
        </row>
        <row r="506">
          <cell r="BW506" t="str">
            <v/>
          </cell>
          <cell r="BX506">
            <v>44765</v>
          </cell>
          <cell r="BY506" t="str">
            <v/>
          </cell>
        </row>
        <row r="506">
          <cell r="CD506" t="str">
            <v>FET-FH-202207R0149</v>
          </cell>
        </row>
        <row r="507">
          <cell r="B507" t="str">
            <v>租赁</v>
          </cell>
        </row>
        <row r="507">
          <cell r="F507" t="str">
            <v>深圳市车聚汇汽车服务有限公司</v>
          </cell>
          <cell r="G507" t="str">
            <v>440923200012235432</v>
          </cell>
          <cell r="H507">
            <v>18588233287</v>
          </cell>
          <cell r="I507" t="str">
            <v>网约车以租代购方案</v>
          </cell>
          <cell r="J507" t="str">
            <v>风神E70/DFM7002G1F7BEV</v>
          </cell>
          <cell r="K507" t="str">
            <v>深圳</v>
          </cell>
        </row>
        <row r="507">
          <cell r="M507" t="str">
            <v>深圳市龙岗区坂田街道中海日辉台一栋109</v>
          </cell>
          <cell r="N507" t="str">
            <v>李芳</v>
          </cell>
          <cell r="O507" t="str">
            <v>丁艺</v>
          </cell>
          <cell r="P507" t="str">
            <v>徐莹莹</v>
          </cell>
          <cell r="Q507" t="str">
            <v>陈佰欢</v>
          </cell>
          <cell r="R507">
            <v>18588233287</v>
          </cell>
        </row>
        <row r="507">
          <cell r="U507" t="str">
            <v>深圳市舒适捷汽车租赁有限公司</v>
          </cell>
        </row>
        <row r="507">
          <cell r="W507" t="str">
            <v>LDP31B968NG057374</v>
          </cell>
          <cell r="X507" t="str">
            <v>粤BD96024</v>
          </cell>
          <cell r="Y507" t="str">
            <v>862052211200978</v>
          </cell>
          <cell r="Z507">
            <v>45122</v>
          </cell>
          <cell r="AA507">
            <v>45130</v>
          </cell>
          <cell r="AB507" t="str">
            <v>2023/07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44765</v>
          </cell>
          <cell r="AI507">
            <v>44766</v>
          </cell>
          <cell r="AJ507">
            <v>44765</v>
          </cell>
        </row>
        <row r="507">
          <cell r="AL507" t="str">
            <v>无首付款</v>
          </cell>
        </row>
        <row r="507">
          <cell r="AO507">
            <v>2980</v>
          </cell>
          <cell r="AP507">
            <v>44801</v>
          </cell>
          <cell r="AQ507">
            <v>44862</v>
          </cell>
          <cell r="AR507">
            <v>2</v>
          </cell>
          <cell r="AS507">
            <v>5960</v>
          </cell>
          <cell r="AT507">
            <v>2</v>
          </cell>
          <cell r="AU507">
            <v>5960</v>
          </cell>
          <cell r="AV507" t="str">
            <v>正常</v>
          </cell>
          <cell r="AW507">
            <v>0</v>
          </cell>
          <cell r="AX507">
            <v>0</v>
          </cell>
          <cell r="AY507">
            <v>15387.64</v>
          </cell>
        </row>
        <row r="507">
          <cell r="BA507">
            <v>33</v>
          </cell>
          <cell r="BB507">
            <v>265.871212121212</v>
          </cell>
        </row>
        <row r="507"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15</v>
          </cell>
          <cell r="BJ507">
            <v>0</v>
          </cell>
          <cell r="BK507">
            <v>0</v>
          </cell>
          <cell r="BL507">
            <v>15</v>
          </cell>
          <cell r="BM507" t="str">
            <v>A(优质)</v>
          </cell>
        </row>
        <row r="507">
          <cell r="BO507" t="str">
            <v/>
          </cell>
          <cell r="BP507" t="str">
            <v/>
          </cell>
        </row>
        <row r="507">
          <cell r="BW507" t="str">
            <v/>
          </cell>
          <cell r="BX507">
            <v>44765</v>
          </cell>
          <cell r="BY507" t="str">
            <v/>
          </cell>
        </row>
        <row r="507">
          <cell r="CD507" t="str">
            <v>FET-FH-202207R0149</v>
          </cell>
        </row>
        <row r="508">
          <cell r="B508" t="str">
            <v>租赁</v>
          </cell>
        </row>
        <row r="508">
          <cell r="F508" t="str">
            <v>深圳市车聚汇汽车服务有限公司</v>
          </cell>
          <cell r="G508" t="str">
            <v>440923200012235432</v>
          </cell>
          <cell r="H508">
            <v>18588233287</v>
          </cell>
          <cell r="I508" t="str">
            <v>网约车以租代购方案</v>
          </cell>
          <cell r="J508" t="str">
            <v>风神E70/DFM7002G1F7BEV</v>
          </cell>
          <cell r="K508" t="str">
            <v>深圳</v>
          </cell>
        </row>
        <row r="508">
          <cell r="M508" t="str">
            <v>深圳市龙岗区坂田街道中海日辉台一栋109</v>
          </cell>
          <cell r="N508" t="str">
            <v>李芳</v>
          </cell>
          <cell r="O508" t="str">
            <v>丁艺</v>
          </cell>
          <cell r="P508" t="str">
            <v>徐莹莹</v>
          </cell>
          <cell r="Q508" t="str">
            <v>陈佰欢</v>
          </cell>
          <cell r="R508">
            <v>18588233287</v>
          </cell>
        </row>
        <row r="508">
          <cell r="U508" t="str">
            <v>深圳市舒适捷汽车租赁有限公司</v>
          </cell>
        </row>
        <row r="508">
          <cell r="W508" t="str">
            <v>LDP31B963NG056813</v>
          </cell>
          <cell r="X508" t="str">
            <v>粤BDE8064</v>
          </cell>
          <cell r="Y508" t="str">
            <v>862052211200948</v>
          </cell>
          <cell r="Z508">
            <v>45122</v>
          </cell>
          <cell r="AA508">
            <v>45130</v>
          </cell>
          <cell r="AB508" t="str">
            <v>2023/07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44765</v>
          </cell>
          <cell r="AI508">
            <v>44766</v>
          </cell>
          <cell r="AJ508">
            <v>44765</v>
          </cell>
        </row>
        <row r="508">
          <cell r="AL508" t="str">
            <v>无首付款</v>
          </cell>
        </row>
        <row r="508">
          <cell r="AO508">
            <v>2980</v>
          </cell>
          <cell r="AP508">
            <v>44801</v>
          </cell>
          <cell r="AQ508">
            <v>44862</v>
          </cell>
          <cell r="AR508">
            <v>2</v>
          </cell>
          <cell r="AS508">
            <v>5960</v>
          </cell>
          <cell r="AT508">
            <v>2</v>
          </cell>
          <cell r="AU508">
            <v>5960</v>
          </cell>
          <cell r="AV508" t="str">
            <v>正常</v>
          </cell>
          <cell r="AW508">
            <v>0</v>
          </cell>
          <cell r="AX508">
            <v>0</v>
          </cell>
          <cell r="AY508">
            <v>10791.85</v>
          </cell>
        </row>
        <row r="508">
          <cell r="BA508">
            <v>30</v>
          </cell>
          <cell r="BB508">
            <v>160.338666666667</v>
          </cell>
        </row>
        <row r="508"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15</v>
          </cell>
          <cell r="BJ508">
            <v>0</v>
          </cell>
          <cell r="BK508">
            <v>0</v>
          </cell>
          <cell r="BL508">
            <v>15</v>
          </cell>
          <cell r="BM508" t="str">
            <v>A(优质)</v>
          </cell>
        </row>
        <row r="508">
          <cell r="BO508" t="str">
            <v/>
          </cell>
          <cell r="BP508" t="str">
            <v/>
          </cell>
        </row>
        <row r="508">
          <cell r="BW508" t="str">
            <v/>
          </cell>
          <cell r="BX508">
            <v>44765</v>
          </cell>
          <cell r="BY508" t="str">
            <v/>
          </cell>
        </row>
        <row r="508">
          <cell r="CD508" t="str">
            <v>FET-FH-202207R0149</v>
          </cell>
        </row>
        <row r="509">
          <cell r="B509" t="str">
            <v>租赁</v>
          </cell>
        </row>
        <row r="509">
          <cell r="F509" t="str">
            <v>深圳市鑫驰汽车服务有限公司</v>
          </cell>
          <cell r="G509" t="str">
            <v>450923199106145397</v>
          </cell>
          <cell r="H509">
            <v>18823882363</v>
          </cell>
          <cell r="I509" t="str">
            <v>网约车以租代购方案</v>
          </cell>
          <cell r="J509" t="str">
            <v>风神E70/DFM7002G1F7BEV</v>
          </cell>
          <cell r="K509" t="str">
            <v>深圳</v>
          </cell>
        </row>
        <row r="509">
          <cell r="M509" t="str">
            <v>深圳市龙华新区大浪街道龙观西路2号宝龙大厦布龙路附楼02号商铺</v>
          </cell>
          <cell r="N509" t="str">
            <v>张晓凤</v>
          </cell>
          <cell r="O509" t="str">
            <v>刘姣</v>
          </cell>
          <cell r="P509" t="str">
            <v>徐莹莹</v>
          </cell>
          <cell r="Q509" t="str">
            <v>吴胜桂</v>
          </cell>
          <cell r="R509">
            <v>18823882363</v>
          </cell>
        </row>
        <row r="509">
          <cell r="U509" t="str">
            <v>深圳市舒适捷汽车租赁有限公司</v>
          </cell>
        </row>
        <row r="509">
          <cell r="W509" t="str">
            <v>LDP31B962NG056866</v>
          </cell>
          <cell r="X509" t="str">
            <v>粤BD87304</v>
          </cell>
          <cell r="Y509" t="str">
            <v>862052221202679</v>
          </cell>
          <cell r="Z509">
            <v>45122</v>
          </cell>
          <cell r="AA509">
            <v>45130</v>
          </cell>
          <cell r="AB509" t="str">
            <v>2023/07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44765</v>
          </cell>
          <cell r="AI509">
            <v>44766</v>
          </cell>
          <cell r="AJ509">
            <v>44765</v>
          </cell>
        </row>
        <row r="509">
          <cell r="AL509" t="str">
            <v>无首付款</v>
          </cell>
        </row>
        <row r="509">
          <cell r="AO509">
            <v>2980</v>
          </cell>
          <cell r="AP509">
            <v>44801</v>
          </cell>
          <cell r="AQ509">
            <v>44862</v>
          </cell>
          <cell r="AR509">
            <v>2</v>
          </cell>
          <cell r="AS509">
            <v>5960</v>
          </cell>
          <cell r="AT509">
            <v>2</v>
          </cell>
          <cell r="AU509">
            <v>5960</v>
          </cell>
          <cell r="AV509" t="str">
            <v>正常</v>
          </cell>
          <cell r="AW509">
            <v>0</v>
          </cell>
          <cell r="AX509">
            <v>0</v>
          </cell>
          <cell r="AY509">
            <v>20206.35</v>
          </cell>
        </row>
        <row r="509">
          <cell r="BA509">
            <v>34</v>
          </cell>
          <cell r="BB509">
            <v>255.717941176471</v>
          </cell>
        </row>
        <row r="509">
          <cell r="BE509">
            <v>5</v>
          </cell>
          <cell r="BF509">
            <v>0</v>
          </cell>
          <cell r="BG509">
            <v>0</v>
          </cell>
          <cell r="BH509">
            <v>0</v>
          </cell>
          <cell r="BI509">
            <v>15</v>
          </cell>
          <cell r="BJ509">
            <v>0</v>
          </cell>
          <cell r="BK509">
            <v>0</v>
          </cell>
          <cell r="BL509">
            <v>20</v>
          </cell>
          <cell r="BM509" t="str">
            <v>A(优质)</v>
          </cell>
        </row>
        <row r="509">
          <cell r="BO509" t="str">
            <v/>
          </cell>
          <cell r="BP509" t="str">
            <v/>
          </cell>
        </row>
        <row r="509">
          <cell r="BW509" t="str">
            <v/>
          </cell>
          <cell r="BX509">
            <v>44765</v>
          </cell>
          <cell r="BY509" t="str">
            <v/>
          </cell>
        </row>
        <row r="509">
          <cell r="CD509" t="str">
            <v>FET-FH-202207R0149</v>
          </cell>
          <cell r="CE509" t="str">
            <v>彭小虎</v>
          </cell>
          <cell r="CF509" t="str">
            <v>445222198602150818</v>
          </cell>
          <cell r="CG509">
            <v>18125953032</v>
          </cell>
          <cell r="CH509">
            <v>44765</v>
          </cell>
          <cell r="CI509">
            <v>45129</v>
          </cell>
        </row>
        <row r="510">
          <cell r="B510" t="str">
            <v>租赁</v>
          </cell>
        </row>
        <row r="510">
          <cell r="F510" t="str">
            <v>深圳市鑫驰汽车服务有限公司</v>
          </cell>
          <cell r="G510" t="str">
            <v>450923199106145397</v>
          </cell>
          <cell r="H510">
            <v>18823882363</v>
          </cell>
          <cell r="I510" t="str">
            <v>网约车以租代购方案</v>
          </cell>
          <cell r="J510" t="str">
            <v>风神E70/DFM7002G1F7BEV</v>
          </cell>
          <cell r="K510" t="str">
            <v>深圳</v>
          </cell>
        </row>
        <row r="510">
          <cell r="M510" t="str">
            <v>深圳市龙华新区大浪街道龙观西路2号宝龙大厦布龙路附楼02号商铺</v>
          </cell>
          <cell r="N510" t="str">
            <v>张晓凤</v>
          </cell>
          <cell r="O510" t="str">
            <v>刘姣</v>
          </cell>
          <cell r="P510" t="str">
            <v>徐莹莹</v>
          </cell>
          <cell r="Q510" t="str">
            <v>吴胜桂</v>
          </cell>
          <cell r="R510">
            <v>18823882363</v>
          </cell>
        </row>
        <row r="510">
          <cell r="U510" t="str">
            <v>深圳市舒适捷汽车租赁有限公司</v>
          </cell>
        </row>
        <row r="510">
          <cell r="W510" t="str">
            <v>LDP31B966NG057373</v>
          </cell>
          <cell r="X510" t="str">
            <v>粤BDJ8054</v>
          </cell>
          <cell r="Y510" t="str">
            <v>862052211201041</v>
          </cell>
          <cell r="Z510">
            <v>45122</v>
          </cell>
          <cell r="AA510">
            <v>45130</v>
          </cell>
          <cell r="AB510" t="str">
            <v>2023/07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44765</v>
          </cell>
          <cell r="AI510">
            <v>44766</v>
          </cell>
          <cell r="AJ510">
            <v>44765</v>
          </cell>
        </row>
        <row r="510">
          <cell r="AL510" t="str">
            <v>无首付款</v>
          </cell>
        </row>
        <row r="510">
          <cell r="AO510">
            <v>2980</v>
          </cell>
          <cell r="AP510">
            <v>44801</v>
          </cell>
          <cell r="AQ510">
            <v>44862</v>
          </cell>
          <cell r="AR510">
            <v>2</v>
          </cell>
          <cell r="AS510">
            <v>5960</v>
          </cell>
          <cell r="AT510">
            <v>2</v>
          </cell>
          <cell r="AU510">
            <v>5960</v>
          </cell>
          <cell r="AV510" t="str">
            <v>正常</v>
          </cell>
          <cell r="AW510">
            <v>0</v>
          </cell>
          <cell r="AX510">
            <v>0</v>
          </cell>
          <cell r="AY510">
            <v>16916.93</v>
          </cell>
        </row>
        <row r="510">
          <cell r="BA510">
            <v>30</v>
          </cell>
          <cell r="BB510">
            <v>222.462666666667</v>
          </cell>
        </row>
        <row r="510">
          <cell r="BE510">
            <v>5</v>
          </cell>
          <cell r="BF510">
            <v>0</v>
          </cell>
          <cell r="BG510">
            <v>0</v>
          </cell>
          <cell r="BH510">
            <v>0</v>
          </cell>
          <cell r="BI510">
            <v>15</v>
          </cell>
          <cell r="BJ510">
            <v>0</v>
          </cell>
          <cell r="BK510">
            <v>0</v>
          </cell>
          <cell r="BL510">
            <v>20</v>
          </cell>
          <cell r="BM510" t="str">
            <v>A(优质)</v>
          </cell>
        </row>
        <row r="510">
          <cell r="BO510" t="str">
            <v/>
          </cell>
          <cell r="BP510" t="str">
            <v/>
          </cell>
        </row>
        <row r="510">
          <cell r="BW510" t="str">
            <v/>
          </cell>
          <cell r="BX510">
            <v>44765</v>
          </cell>
          <cell r="BY510" t="str">
            <v/>
          </cell>
        </row>
        <row r="510">
          <cell r="CD510" t="str">
            <v>FET-FH-202207R0149</v>
          </cell>
          <cell r="CE510" t="str">
            <v>陈杰</v>
          </cell>
          <cell r="CF510" t="str">
            <v>431125199208020014</v>
          </cell>
          <cell r="CG510">
            <v>15361421306</v>
          </cell>
          <cell r="CH510">
            <v>44768</v>
          </cell>
          <cell r="CI510">
            <v>45132</v>
          </cell>
        </row>
        <row r="511">
          <cell r="B511" t="str">
            <v>租赁</v>
          </cell>
        </row>
        <row r="511">
          <cell r="F511" t="str">
            <v>深圳市腾艺汽车服务有限公司</v>
          </cell>
          <cell r="G511" t="str">
            <v>352203198905023353</v>
          </cell>
          <cell r="H511">
            <v>17722451643</v>
          </cell>
          <cell r="I511" t="str">
            <v>网约车以租代购方案</v>
          </cell>
          <cell r="J511" t="str">
            <v>风神E70/DFM7001G1F1BEV</v>
          </cell>
          <cell r="K511" t="str">
            <v>深圳</v>
          </cell>
        </row>
        <row r="511">
          <cell r="M511" t="str">
            <v>深圳市龙华区陶园路113号</v>
          </cell>
          <cell r="N511" t="str">
            <v>张晓凤</v>
          </cell>
          <cell r="O511" t="str">
            <v>丁艺</v>
          </cell>
          <cell r="P511" t="str">
            <v>徐莹莹</v>
          </cell>
          <cell r="Q511" t="str">
            <v>施吓辉</v>
          </cell>
          <cell r="R511">
            <v>17722451643</v>
          </cell>
          <cell r="S511" t="str">
            <v>李玮</v>
          </cell>
          <cell r="T511">
            <v>18605933100</v>
          </cell>
          <cell r="U511" t="str">
            <v>深圳市舒适捷汽车租赁有限公司</v>
          </cell>
        </row>
        <row r="511">
          <cell r="W511" t="str">
            <v>LDP31B961NG049276</v>
          </cell>
          <cell r="X511" t="str">
            <v>粤BDP9453</v>
          </cell>
          <cell r="Y511" t="str">
            <v>862052211201295</v>
          </cell>
          <cell r="Z511">
            <v>45121</v>
          </cell>
          <cell r="AA511">
            <v>45128</v>
          </cell>
          <cell r="AB511" t="str">
            <v>2023/07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44768</v>
          </cell>
          <cell r="AI511">
            <v>44769</v>
          </cell>
          <cell r="AJ511">
            <v>44770</v>
          </cell>
        </row>
        <row r="511">
          <cell r="AL511" t="str">
            <v>无首付款</v>
          </cell>
        </row>
        <row r="511">
          <cell r="AO511">
            <v>2980</v>
          </cell>
          <cell r="AP511">
            <v>44801</v>
          </cell>
          <cell r="AQ511">
            <v>44862</v>
          </cell>
          <cell r="AR511">
            <v>2</v>
          </cell>
          <cell r="AS511">
            <v>5960</v>
          </cell>
          <cell r="AT511">
            <v>2</v>
          </cell>
          <cell r="AU511">
            <v>5960</v>
          </cell>
          <cell r="AV511" t="str">
            <v>正常</v>
          </cell>
          <cell r="AW511">
            <v>0</v>
          </cell>
          <cell r="AX511">
            <v>0</v>
          </cell>
          <cell r="AY511">
            <v>11936.01</v>
          </cell>
        </row>
        <row r="511">
          <cell r="BA511">
            <v>17</v>
          </cell>
          <cell r="BB511">
            <v>120.255294117647</v>
          </cell>
        </row>
        <row r="511">
          <cell r="BE511">
            <v>5</v>
          </cell>
          <cell r="BF511">
            <v>5</v>
          </cell>
          <cell r="BG511">
            <v>0</v>
          </cell>
          <cell r="BH511">
            <v>0</v>
          </cell>
          <cell r="BI511">
            <v>15</v>
          </cell>
          <cell r="BJ511">
            <v>0</v>
          </cell>
          <cell r="BK511">
            <v>0</v>
          </cell>
          <cell r="BL511">
            <v>25</v>
          </cell>
          <cell r="BM511" t="str">
            <v>A(优质)</v>
          </cell>
        </row>
        <row r="511">
          <cell r="BO511" t="str">
            <v/>
          </cell>
          <cell r="BP511" t="str">
            <v/>
          </cell>
        </row>
        <row r="511">
          <cell r="BW511" t="str">
            <v/>
          </cell>
          <cell r="BX511">
            <v>44768</v>
          </cell>
          <cell r="BY511" t="str">
            <v/>
          </cell>
        </row>
        <row r="511">
          <cell r="CD511" t="str">
            <v>FET-FH-202207R0153</v>
          </cell>
          <cell r="CE511" t="str">
            <v>韩永刚</v>
          </cell>
          <cell r="CF511" t="str">
            <v>210921197212113317</v>
          </cell>
          <cell r="CG511">
            <v>18507894479</v>
          </cell>
          <cell r="CH511">
            <v>44765</v>
          </cell>
          <cell r="CI511">
            <v>44979</v>
          </cell>
        </row>
        <row r="512">
          <cell r="B512" t="str">
            <v>租赁</v>
          </cell>
        </row>
        <row r="512">
          <cell r="F512" t="str">
            <v>深圳市腾艺汽车服务有限公司</v>
          </cell>
          <cell r="G512" t="str">
            <v>352203198905023353</v>
          </cell>
          <cell r="H512">
            <v>17722451643</v>
          </cell>
          <cell r="I512" t="str">
            <v>网约车以租代购方案</v>
          </cell>
          <cell r="J512" t="str">
            <v>风神E70/DFM7001G1F1BEV</v>
          </cell>
          <cell r="K512" t="str">
            <v>深圳</v>
          </cell>
        </row>
        <row r="512">
          <cell r="M512" t="str">
            <v>深圳市龙华区陶园路113号</v>
          </cell>
          <cell r="N512" t="str">
            <v>张晓凤</v>
          </cell>
          <cell r="O512" t="str">
            <v>丁艺</v>
          </cell>
          <cell r="P512" t="str">
            <v>徐莹莹</v>
          </cell>
          <cell r="Q512" t="str">
            <v>施吓辉</v>
          </cell>
          <cell r="R512">
            <v>17722451643</v>
          </cell>
          <cell r="S512" t="str">
            <v>李玮</v>
          </cell>
          <cell r="T512">
            <v>18605933100</v>
          </cell>
          <cell r="U512" t="str">
            <v>深圳市舒适捷汽车租赁有限公司</v>
          </cell>
        </row>
        <row r="512">
          <cell r="W512" t="str">
            <v>LDP31B962NG048847</v>
          </cell>
          <cell r="X512" t="str">
            <v>粤BAH9465</v>
          </cell>
          <cell r="Y512" t="str">
            <v>862052211201948</v>
          </cell>
          <cell r="Z512">
            <v>45121</v>
          </cell>
          <cell r="AA512">
            <v>45128</v>
          </cell>
          <cell r="AB512" t="str">
            <v>2023/07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44768</v>
          </cell>
          <cell r="AI512">
            <v>44769</v>
          </cell>
          <cell r="AJ512">
            <v>44770</v>
          </cell>
        </row>
        <row r="512">
          <cell r="AL512" t="str">
            <v>无首付款</v>
          </cell>
        </row>
        <row r="512">
          <cell r="AO512">
            <v>2980</v>
          </cell>
          <cell r="AP512">
            <v>44801</v>
          </cell>
          <cell r="AQ512">
            <v>44862</v>
          </cell>
          <cell r="AR512">
            <v>2</v>
          </cell>
          <cell r="AS512">
            <v>5960</v>
          </cell>
          <cell r="AT512">
            <v>2</v>
          </cell>
          <cell r="AU512">
            <v>5960</v>
          </cell>
          <cell r="AV512" t="str">
            <v>正常</v>
          </cell>
          <cell r="AW512">
            <v>0</v>
          </cell>
          <cell r="AX512">
            <v>0</v>
          </cell>
          <cell r="AY512">
            <v>26781.92</v>
          </cell>
        </row>
        <row r="512">
          <cell r="BA512">
            <v>34</v>
          </cell>
          <cell r="BB512">
            <v>300.054117647059</v>
          </cell>
        </row>
        <row r="512">
          <cell r="BE512">
            <v>5</v>
          </cell>
          <cell r="BF512">
            <v>0</v>
          </cell>
          <cell r="BG512">
            <v>0</v>
          </cell>
          <cell r="BH512">
            <v>0</v>
          </cell>
          <cell r="BI512">
            <v>15</v>
          </cell>
          <cell r="BJ512">
            <v>0</v>
          </cell>
          <cell r="BK512">
            <v>0</v>
          </cell>
          <cell r="BL512">
            <v>20</v>
          </cell>
          <cell r="BM512" t="str">
            <v>A(优质)</v>
          </cell>
        </row>
        <row r="512">
          <cell r="BO512" t="str">
            <v/>
          </cell>
          <cell r="BP512" t="str">
            <v/>
          </cell>
        </row>
        <row r="512">
          <cell r="BW512" t="str">
            <v/>
          </cell>
          <cell r="BX512">
            <v>44768</v>
          </cell>
          <cell r="BY512" t="str">
            <v/>
          </cell>
        </row>
        <row r="512">
          <cell r="CD512" t="str">
            <v>FET-FH-202207R0153</v>
          </cell>
          <cell r="CE512" t="str">
            <v>郑勤</v>
          </cell>
          <cell r="CF512" t="str">
            <v>43122219871011072X</v>
          </cell>
          <cell r="CG512">
            <v>13826526034</v>
          </cell>
          <cell r="CH512">
            <v>44765</v>
          </cell>
          <cell r="CI512">
            <v>44979</v>
          </cell>
        </row>
        <row r="513">
          <cell r="B513" t="str">
            <v>租赁</v>
          </cell>
        </row>
        <row r="513">
          <cell r="F513" t="str">
            <v>深圳市腾艺汽车服务有限公司</v>
          </cell>
          <cell r="G513" t="str">
            <v>352203198905023353</v>
          </cell>
          <cell r="H513">
            <v>17722451643</v>
          </cell>
          <cell r="I513" t="str">
            <v>网约车以租代购方案</v>
          </cell>
          <cell r="J513" t="str">
            <v>风神E70/DFM7001G1F1BEV</v>
          </cell>
          <cell r="K513" t="str">
            <v>深圳</v>
          </cell>
        </row>
        <row r="513">
          <cell r="M513" t="str">
            <v>深圳市龙华区陶园路113号</v>
          </cell>
          <cell r="N513" t="str">
            <v>张晓凤</v>
          </cell>
          <cell r="O513" t="str">
            <v>丁艺</v>
          </cell>
          <cell r="P513" t="str">
            <v>徐莹莹</v>
          </cell>
          <cell r="Q513" t="str">
            <v>施吓辉</v>
          </cell>
          <cell r="R513">
            <v>17722451643</v>
          </cell>
          <cell r="S513" t="str">
            <v>李玮</v>
          </cell>
          <cell r="T513">
            <v>18605933100</v>
          </cell>
          <cell r="U513" t="str">
            <v>深圳市舒适捷汽车租赁有限公司</v>
          </cell>
        </row>
        <row r="513">
          <cell r="W513" t="str">
            <v>LDP31B969NG049266</v>
          </cell>
          <cell r="X513" t="str">
            <v>粤BA68479</v>
          </cell>
          <cell r="Y513" t="str">
            <v>862052211201858</v>
          </cell>
          <cell r="Z513">
            <v>45121</v>
          </cell>
          <cell r="AA513">
            <v>45128</v>
          </cell>
          <cell r="AB513" t="str">
            <v>2023/07</v>
          </cell>
          <cell r="AC513">
            <v>1</v>
          </cell>
          <cell r="AD513">
            <v>1</v>
          </cell>
          <cell r="AE513">
            <v>200</v>
          </cell>
          <cell r="AF513">
            <v>0</v>
          </cell>
          <cell r="AG513">
            <v>0</v>
          </cell>
          <cell r="AH513">
            <v>44768</v>
          </cell>
          <cell r="AI513">
            <v>44769</v>
          </cell>
          <cell r="AJ513">
            <v>44770</v>
          </cell>
        </row>
        <row r="513">
          <cell r="AL513" t="str">
            <v>无首付款</v>
          </cell>
        </row>
        <row r="513">
          <cell r="AO513">
            <v>2980</v>
          </cell>
          <cell r="AP513">
            <v>44801</v>
          </cell>
          <cell r="AQ513">
            <v>44862</v>
          </cell>
          <cell r="AR513">
            <v>2</v>
          </cell>
          <cell r="AS513">
            <v>5960</v>
          </cell>
          <cell r="AT513">
            <v>2</v>
          </cell>
          <cell r="AU513">
            <v>5960</v>
          </cell>
          <cell r="AV513" t="str">
            <v>正常</v>
          </cell>
          <cell r="AW513">
            <v>0</v>
          </cell>
          <cell r="AX513">
            <v>0</v>
          </cell>
          <cell r="AY513">
            <v>14944.08</v>
          </cell>
        </row>
        <row r="513">
          <cell r="BA513">
            <v>30</v>
          </cell>
          <cell r="BB513">
            <v>195.316333333333</v>
          </cell>
        </row>
        <row r="513">
          <cell r="BE513">
            <v>5</v>
          </cell>
          <cell r="BF513">
            <v>0</v>
          </cell>
          <cell r="BG513">
            <v>0</v>
          </cell>
          <cell r="BH513">
            <v>5</v>
          </cell>
          <cell r="BI513">
            <v>15</v>
          </cell>
          <cell r="BJ513">
            <v>0</v>
          </cell>
          <cell r="BK513">
            <v>0</v>
          </cell>
          <cell r="BL513">
            <v>25</v>
          </cell>
          <cell r="BM513" t="str">
            <v>A(优质)</v>
          </cell>
        </row>
        <row r="513">
          <cell r="BO513" t="str">
            <v/>
          </cell>
          <cell r="BP513" t="str">
            <v/>
          </cell>
        </row>
        <row r="513">
          <cell r="BW513" t="str">
            <v/>
          </cell>
          <cell r="BX513">
            <v>44768</v>
          </cell>
          <cell r="BY513" t="str">
            <v/>
          </cell>
        </row>
        <row r="513">
          <cell r="CD513" t="str">
            <v>FET-FH-202207R0166</v>
          </cell>
          <cell r="CE513" t="str">
            <v>令狐昌其</v>
          </cell>
          <cell r="CF513" t="str">
            <v>522122199405241637</v>
          </cell>
          <cell r="CG513">
            <v>18311601625</v>
          </cell>
          <cell r="CH513">
            <v>44763</v>
          </cell>
          <cell r="CI513">
            <v>45006</v>
          </cell>
        </row>
        <row r="514">
          <cell r="B514" t="str">
            <v>租赁</v>
          </cell>
        </row>
        <row r="514">
          <cell r="F514" t="str">
            <v>深圳市腾艺汽车服务有限公司</v>
          </cell>
          <cell r="G514" t="str">
            <v>352203198905023353</v>
          </cell>
          <cell r="H514">
            <v>17722451643</v>
          </cell>
          <cell r="I514" t="str">
            <v>网约车以租代购方案</v>
          </cell>
          <cell r="J514" t="str">
            <v>风神E70/DFM7001G1F1BEV</v>
          </cell>
          <cell r="K514" t="str">
            <v>深圳</v>
          </cell>
        </row>
        <row r="514">
          <cell r="M514" t="str">
            <v>深圳市龙华区陶园路113号</v>
          </cell>
          <cell r="N514" t="str">
            <v>张晓凤</v>
          </cell>
          <cell r="O514" t="str">
            <v>丁艺</v>
          </cell>
          <cell r="P514" t="str">
            <v>徐莹莹</v>
          </cell>
          <cell r="Q514" t="str">
            <v>施吓辉</v>
          </cell>
          <cell r="R514">
            <v>17722451643</v>
          </cell>
          <cell r="S514" t="str">
            <v>李玮</v>
          </cell>
          <cell r="T514">
            <v>18605933100</v>
          </cell>
          <cell r="U514" t="str">
            <v>深圳市舒适捷汽车租赁有限公司</v>
          </cell>
        </row>
        <row r="514">
          <cell r="W514" t="str">
            <v>LDP31B960NG049270</v>
          </cell>
          <cell r="X514" t="str">
            <v>粤BAM9607</v>
          </cell>
          <cell r="Y514" t="str">
            <v>862052211201298</v>
          </cell>
          <cell r="Z514">
            <v>45121</v>
          </cell>
          <cell r="AA514">
            <v>45128</v>
          </cell>
          <cell r="AB514" t="str">
            <v>2023/07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44768</v>
          </cell>
          <cell r="AI514">
            <v>44769</v>
          </cell>
          <cell r="AJ514">
            <v>44770</v>
          </cell>
        </row>
        <row r="514">
          <cell r="AL514" t="str">
            <v>无首付款</v>
          </cell>
        </row>
        <row r="514">
          <cell r="AO514">
            <v>2980</v>
          </cell>
          <cell r="AP514">
            <v>44801</v>
          </cell>
          <cell r="AQ514">
            <v>44862</v>
          </cell>
          <cell r="AR514">
            <v>2</v>
          </cell>
          <cell r="AS514">
            <v>5960</v>
          </cell>
          <cell r="AT514">
            <v>2</v>
          </cell>
          <cell r="AU514">
            <v>5960</v>
          </cell>
          <cell r="AV514" t="str">
            <v>正常</v>
          </cell>
          <cell r="AW514">
            <v>0</v>
          </cell>
          <cell r="AX514">
            <v>0</v>
          </cell>
          <cell r="AY514">
            <v>15443.08</v>
          </cell>
        </row>
        <row r="514">
          <cell r="BA514">
            <v>33</v>
          </cell>
          <cell r="BB514">
            <v>237.04303030303</v>
          </cell>
        </row>
        <row r="514">
          <cell r="BE514">
            <v>5</v>
          </cell>
          <cell r="BF514">
            <v>0</v>
          </cell>
          <cell r="BG514">
            <v>0</v>
          </cell>
          <cell r="BH514">
            <v>0</v>
          </cell>
          <cell r="BI514">
            <v>15</v>
          </cell>
          <cell r="BJ514">
            <v>0</v>
          </cell>
          <cell r="BK514">
            <v>0</v>
          </cell>
          <cell r="BL514">
            <v>20</v>
          </cell>
          <cell r="BM514" t="str">
            <v>A(优质)</v>
          </cell>
        </row>
        <row r="514">
          <cell r="BO514" t="str">
            <v/>
          </cell>
          <cell r="BP514" t="str">
            <v/>
          </cell>
        </row>
        <row r="514">
          <cell r="BW514" t="str">
            <v/>
          </cell>
          <cell r="BX514">
            <v>44768</v>
          </cell>
          <cell r="BY514" t="str">
            <v/>
          </cell>
        </row>
        <row r="514">
          <cell r="CD514" t="str">
            <v>FET-FH-202207R0154</v>
          </cell>
          <cell r="CE514" t="str">
            <v>潘宇峰</v>
          </cell>
          <cell r="CF514" t="str">
            <v>441481199010304416</v>
          </cell>
          <cell r="CG514">
            <v>18054269713</v>
          </cell>
          <cell r="CH514">
            <v>44763</v>
          </cell>
          <cell r="CI514">
            <v>45006</v>
          </cell>
        </row>
        <row r="515">
          <cell r="B515" t="str">
            <v>租赁</v>
          </cell>
        </row>
        <row r="515">
          <cell r="F515" t="str">
            <v>深圳市腾艺汽车服务有限公司</v>
          </cell>
          <cell r="G515" t="str">
            <v>352203198905023353</v>
          </cell>
          <cell r="H515">
            <v>17722451643</v>
          </cell>
          <cell r="I515" t="str">
            <v>网约车以租代购方案</v>
          </cell>
          <cell r="J515" t="str">
            <v>风神E70/DFM7001G1F1BEV</v>
          </cell>
          <cell r="K515" t="str">
            <v>深圳</v>
          </cell>
        </row>
        <row r="515">
          <cell r="M515" t="str">
            <v>深圳市龙华区陶园路113号</v>
          </cell>
          <cell r="N515" t="str">
            <v>张晓凤</v>
          </cell>
          <cell r="O515" t="str">
            <v>丁艺</v>
          </cell>
          <cell r="P515" t="str">
            <v>徐莹莹</v>
          </cell>
          <cell r="Q515" t="str">
            <v>施吓辉</v>
          </cell>
          <cell r="R515">
            <v>17722451643</v>
          </cell>
          <cell r="S515" t="str">
            <v>李玮</v>
          </cell>
          <cell r="T515">
            <v>18605933100</v>
          </cell>
          <cell r="U515" t="str">
            <v>深圳市舒适捷汽车租赁有限公司</v>
          </cell>
        </row>
        <row r="515">
          <cell r="W515" t="str">
            <v>LDP31B963NG049280</v>
          </cell>
          <cell r="X515" t="str">
            <v>粤BDG9942</v>
          </cell>
          <cell r="Y515" t="str">
            <v>862052211201370</v>
          </cell>
          <cell r="Z515">
            <v>45121</v>
          </cell>
          <cell r="AA515">
            <v>45128</v>
          </cell>
          <cell r="AB515" t="str">
            <v>2023/07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44768</v>
          </cell>
          <cell r="AI515">
            <v>44769</v>
          </cell>
          <cell r="AJ515">
            <v>44770</v>
          </cell>
        </row>
        <row r="515">
          <cell r="AL515" t="str">
            <v>无首付款</v>
          </cell>
        </row>
        <row r="515">
          <cell r="AO515">
            <v>2980</v>
          </cell>
          <cell r="AP515">
            <v>44801</v>
          </cell>
          <cell r="AQ515">
            <v>44862</v>
          </cell>
          <cell r="AR515">
            <v>2</v>
          </cell>
          <cell r="AS515">
            <v>5960</v>
          </cell>
          <cell r="AT515">
            <v>2</v>
          </cell>
          <cell r="AU515">
            <v>5960</v>
          </cell>
          <cell r="AV515" t="str">
            <v>正常</v>
          </cell>
          <cell r="AW515">
            <v>0</v>
          </cell>
          <cell r="AX515">
            <v>0</v>
          </cell>
          <cell r="AY515">
            <v>17500.84</v>
          </cell>
        </row>
        <row r="515">
          <cell r="BA515">
            <v>34</v>
          </cell>
          <cell r="BB515">
            <v>234.701764705882</v>
          </cell>
        </row>
        <row r="515">
          <cell r="BE515">
            <v>5</v>
          </cell>
          <cell r="BF515">
            <v>0</v>
          </cell>
          <cell r="BG515">
            <v>0</v>
          </cell>
          <cell r="BH515">
            <v>0</v>
          </cell>
          <cell r="BI515">
            <v>15</v>
          </cell>
          <cell r="BJ515">
            <v>0</v>
          </cell>
          <cell r="BK515">
            <v>0</v>
          </cell>
          <cell r="BL515">
            <v>20</v>
          </cell>
          <cell r="BM515" t="str">
            <v>A(优质)</v>
          </cell>
        </row>
        <row r="515">
          <cell r="BO515" t="str">
            <v/>
          </cell>
          <cell r="BP515" t="str">
            <v/>
          </cell>
        </row>
        <row r="515">
          <cell r="BW515" t="str">
            <v/>
          </cell>
          <cell r="BX515">
            <v>44768</v>
          </cell>
          <cell r="BY515" t="str">
            <v/>
          </cell>
        </row>
        <row r="515">
          <cell r="CD515" t="str">
            <v>FET-FH-202207R0154</v>
          </cell>
          <cell r="CE515" t="str">
            <v>曾庆盛</v>
          </cell>
          <cell r="CF515" t="str">
            <v>445222198102153836</v>
          </cell>
          <cell r="CG515">
            <v>13077857738</v>
          </cell>
          <cell r="CH515">
            <v>44767</v>
          </cell>
          <cell r="CI515">
            <v>45131</v>
          </cell>
        </row>
        <row r="516">
          <cell r="B516" t="str">
            <v>租赁</v>
          </cell>
        </row>
        <row r="516">
          <cell r="F516" t="str">
            <v>深圳市腾艺汽车服务有限公司</v>
          </cell>
          <cell r="G516" t="str">
            <v>352203198905023353</v>
          </cell>
          <cell r="H516">
            <v>17722451643</v>
          </cell>
          <cell r="I516" t="str">
            <v>网约车以租代购方案</v>
          </cell>
          <cell r="J516" t="str">
            <v>风神E70/DFM7001G1F1BEV</v>
          </cell>
          <cell r="K516" t="str">
            <v>深圳</v>
          </cell>
        </row>
        <row r="516">
          <cell r="M516" t="str">
            <v>深圳市龙华区陶园路113号</v>
          </cell>
          <cell r="N516" t="str">
            <v>张晓凤</v>
          </cell>
          <cell r="O516" t="str">
            <v>丁艺</v>
          </cell>
          <cell r="P516" t="str">
            <v>徐莹莹</v>
          </cell>
          <cell r="Q516" t="str">
            <v>施吓辉</v>
          </cell>
          <cell r="R516">
            <v>17722451643</v>
          </cell>
          <cell r="S516" t="str">
            <v>李玮</v>
          </cell>
          <cell r="T516">
            <v>18605933100</v>
          </cell>
          <cell r="U516" t="str">
            <v>深圳市舒适捷汽车租赁有限公司</v>
          </cell>
        </row>
        <row r="516">
          <cell r="W516" t="str">
            <v>LDP31B966NG049290</v>
          </cell>
          <cell r="X516" t="str">
            <v>粤BAE0435</v>
          </cell>
          <cell r="Y516" t="str">
            <v>862052211201274</v>
          </cell>
          <cell r="Z516">
            <v>45121</v>
          </cell>
          <cell r="AA516">
            <v>45128</v>
          </cell>
          <cell r="AB516" t="str">
            <v>2023/07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44768</v>
          </cell>
          <cell r="AI516">
            <v>44769</v>
          </cell>
          <cell r="AJ516">
            <v>44770</v>
          </cell>
        </row>
        <row r="516">
          <cell r="AL516" t="str">
            <v>无首付款</v>
          </cell>
        </row>
        <row r="516">
          <cell r="AO516">
            <v>2980</v>
          </cell>
          <cell r="AP516">
            <v>44801</v>
          </cell>
          <cell r="AQ516">
            <v>44862</v>
          </cell>
          <cell r="AR516">
            <v>2</v>
          </cell>
          <cell r="AS516">
            <v>5960</v>
          </cell>
          <cell r="AT516">
            <v>2</v>
          </cell>
          <cell r="AU516">
            <v>5960</v>
          </cell>
          <cell r="AV516" t="str">
            <v>正常</v>
          </cell>
          <cell r="AW516">
            <v>0</v>
          </cell>
          <cell r="AX516">
            <v>0</v>
          </cell>
          <cell r="AY516">
            <v>11341.74</v>
          </cell>
        </row>
        <row r="516">
          <cell r="BA516">
            <v>28</v>
          </cell>
          <cell r="BB516">
            <v>195.129285714286</v>
          </cell>
        </row>
        <row r="516">
          <cell r="BE516">
            <v>5</v>
          </cell>
          <cell r="BF516">
            <v>0</v>
          </cell>
          <cell r="BG516">
            <v>0</v>
          </cell>
          <cell r="BH516">
            <v>0</v>
          </cell>
          <cell r="BI516">
            <v>15</v>
          </cell>
          <cell r="BJ516">
            <v>0</v>
          </cell>
          <cell r="BK516">
            <v>0</v>
          </cell>
          <cell r="BL516">
            <v>20</v>
          </cell>
          <cell r="BM516" t="str">
            <v>A(优质)</v>
          </cell>
        </row>
        <row r="516">
          <cell r="BO516" t="str">
            <v/>
          </cell>
          <cell r="BP516" t="str">
            <v/>
          </cell>
        </row>
        <row r="516">
          <cell r="BW516" t="str">
            <v/>
          </cell>
          <cell r="BX516">
            <v>44768</v>
          </cell>
          <cell r="BY516" t="str">
            <v/>
          </cell>
        </row>
        <row r="516">
          <cell r="CD516" t="str">
            <v>FET-FH-202207R0169</v>
          </cell>
          <cell r="CE516" t="str">
            <v>周诗君</v>
          </cell>
          <cell r="CF516" t="str">
            <v>430581199407152775</v>
          </cell>
          <cell r="CG516">
            <v>13530756791</v>
          </cell>
          <cell r="CH516">
            <v>44767</v>
          </cell>
          <cell r="CI516">
            <v>45862</v>
          </cell>
        </row>
        <row r="517">
          <cell r="B517" t="str">
            <v>租赁</v>
          </cell>
        </row>
        <row r="517">
          <cell r="F517" t="str">
            <v>深圳市腾艺汽车服务有限公司</v>
          </cell>
          <cell r="G517" t="str">
            <v>352203198905023353</v>
          </cell>
          <cell r="H517">
            <v>17722451643</v>
          </cell>
          <cell r="I517" t="str">
            <v>网约车以租代购方案</v>
          </cell>
          <cell r="J517" t="str">
            <v>风神E70/DFM7001G1F1BEV</v>
          </cell>
          <cell r="K517" t="str">
            <v>深圳</v>
          </cell>
        </row>
        <row r="517">
          <cell r="M517" t="str">
            <v>深圳市龙华区陶园路113号</v>
          </cell>
          <cell r="N517" t="str">
            <v>张晓凤</v>
          </cell>
          <cell r="O517" t="str">
            <v>丁艺</v>
          </cell>
          <cell r="P517" t="str">
            <v>徐莹莹</v>
          </cell>
          <cell r="Q517" t="str">
            <v>施吓辉</v>
          </cell>
          <cell r="R517">
            <v>17722451643</v>
          </cell>
          <cell r="S517" t="str">
            <v>李玮</v>
          </cell>
          <cell r="T517">
            <v>18605933100</v>
          </cell>
          <cell r="U517" t="str">
            <v>深圳市舒适捷汽车租赁有限公司</v>
          </cell>
        </row>
        <row r="517">
          <cell r="W517" t="str">
            <v>LDP31B965NG049264</v>
          </cell>
          <cell r="X517" t="str">
            <v>粤BDQ2975</v>
          </cell>
          <cell r="Y517" t="str">
            <v>862052211201995</v>
          </cell>
          <cell r="Z517">
            <v>45121</v>
          </cell>
          <cell r="AA517">
            <v>45128</v>
          </cell>
          <cell r="AB517" t="str">
            <v>2023/07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44768</v>
          </cell>
          <cell r="AI517">
            <v>44769</v>
          </cell>
          <cell r="AJ517">
            <v>44770</v>
          </cell>
        </row>
        <row r="517">
          <cell r="AL517" t="str">
            <v>无首付款</v>
          </cell>
        </row>
        <row r="517">
          <cell r="AO517">
            <v>2980</v>
          </cell>
          <cell r="AP517">
            <v>44801</v>
          </cell>
          <cell r="AQ517">
            <v>44862</v>
          </cell>
          <cell r="AR517">
            <v>2</v>
          </cell>
          <cell r="AS517">
            <v>5960</v>
          </cell>
          <cell r="AT517">
            <v>2</v>
          </cell>
          <cell r="AU517">
            <v>5960</v>
          </cell>
          <cell r="AV517" t="str">
            <v>正常</v>
          </cell>
          <cell r="AW517">
            <v>0</v>
          </cell>
          <cell r="AX517">
            <v>0</v>
          </cell>
          <cell r="AY517">
            <v>15039.77</v>
          </cell>
        </row>
        <row r="517">
          <cell r="BA517">
            <v>27</v>
          </cell>
          <cell r="BB517">
            <v>210.081111111111</v>
          </cell>
        </row>
        <row r="517">
          <cell r="BE517">
            <v>5</v>
          </cell>
          <cell r="BF517">
            <v>5</v>
          </cell>
          <cell r="BG517">
            <v>0</v>
          </cell>
          <cell r="BH517">
            <v>0</v>
          </cell>
          <cell r="BI517">
            <v>15</v>
          </cell>
          <cell r="BJ517">
            <v>0</v>
          </cell>
          <cell r="BK517">
            <v>0</v>
          </cell>
          <cell r="BL517">
            <v>25</v>
          </cell>
          <cell r="BM517" t="str">
            <v>A(优质)</v>
          </cell>
        </row>
        <row r="517">
          <cell r="BO517" t="str">
            <v/>
          </cell>
          <cell r="BP517" t="str">
            <v/>
          </cell>
        </row>
        <row r="517">
          <cell r="BW517" t="str">
            <v/>
          </cell>
          <cell r="BX517">
            <v>44768</v>
          </cell>
          <cell r="BY517" t="str">
            <v/>
          </cell>
        </row>
        <row r="517">
          <cell r="CD517" t="str">
            <v>FET-FH-202207R0163</v>
          </cell>
          <cell r="CE517" t="str">
            <v>詹梓钿</v>
          </cell>
          <cell r="CF517" t="str">
            <v>445121199112166131</v>
          </cell>
          <cell r="CG517">
            <v>15889818467</v>
          </cell>
          <cell r="CH517">
            <v>44767</v>
          </cell>
          <cell r="CI517">
            <v>45862</v>
          </cell>
        </row>
        <row r="518">
          <cell r="B518" t="str">
            <v>租赁</v>
          </cell>
        </row>
        <row r="518">
          <cell r="F518" t="str">
            <v>深圳市腾艺汽车服务有限公司</v>
          </cell>
          <cell r="G518" t="str">
            <v>352203198905023353</v>
          </cell>
          <cell r="H518">
            <v>17722451643</v>
          </cell>
          <cell r="I518" t="str">
            <v>网约车以租代购方案</v>
          </cell>
          <cell r="J518" t="str">
            <v>风神E70/DFM7001G1F1BEV</v>
          </cell>
          <cell r="K518" t="str">
            <v>深圳</v>
          </cell>
        </row>
        <row r="518">
          <cell r="M518" t="str">
            <v>深圳市龙华区陶园路113号</v>
          </cell>
          <cell r="N518" t="str">
            <v>张晓凤</v>
          </cell>
          <cell r="O518" t="str">
            <v>丁艺</v>
          </cell>
          <cell r="P518" t="str">
            <v>徐莹莹</v>
          </cell>
          <cell r="Q518" t="str">
            <v>施吓辉</v>
          </cell>
          <cell r="R518">
            <v>17722451643</v>
          </cell>
          <cell r="S518" t="str">
            <v>李玮</v>
          </cell>
          <cell r="T518">
            <v>18605933100</v>
          </cell>
          <cell r="U518" t="str">
            <v>深圳市舒适捷汽车租赁有限公司</v>
          </cell>
        </row>
        <row r="518">
          <cell r="W518" t="str">
            <v>LDP31B962NG049271</v>
          </cell>
          <cell r="X518" t="str">
            <v>粤BAN6782</v>
          </cell>
          <cell r="Y518" t="str">
            <v>862052211201378</v>
          </cell>
          <cell r="Z518">
            <v>45121</v>
          </cell>
          <cell r="AA518">
            <v>45128</v>
          </cell>
          <cell r="AB518" t="str">
            <v>2023/07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44768</v>
          </cell>
          <cell r="AI518">
            <v>44769</v>
          </cell>
          <cell r="AJ518">
            <v>44770</v>
          </cell>
        </row>
        <row r="518">
          <cell r="AL518" t="str">
            <v>无首付款</v>
          </cell>
        </row>
        <row r="518">
          <cell r="AO518">
            <v>2980</v>
          </cell>
          <cell r="AP518">
            <v>44801</v>
          </cell>
          <cell r="AQ518">
            <v>44862</v>
          </cell>
          <cell r="AR518">
            <v>2</v>
          </cell>
          <cell r="AS518">
            <v>5960</v>
          </cell>
          <cell r="AT518">
            <v>2</v>
          </cell>
          <cell r="AU518">
            <v>5960</v>
          </cell>
          <cell r="AV518" t="str">
            <v>正常</v>
          </cell>
          <cell r="AW518">
            <v>0</v>
          </cell>
          <cell r="AX518">
            <v>0</v>
          </cell>
          <cell r="AY518">
            <v>21196.97</v>
          </cell>
        </row>
        <row r="518">
          <cell r="BA518">
            <v>30</v>
          </cell>
          <cell r="BB518">
            <v>269.463666666667</v>
          </cell>
        </row>
        <row r="518">
          <cell r="BE518">
            <v>5</v>
          </cell>
          <cell r="BF518">
            <v>0</v>
          </cell>
          <cell r="BG518">
            <v>0</v>
          </cell>
          <cell r="BH518">
            <v>0</v>
          </cell>
          <cell r="BI518">
            <v>15</v>
          </cell>
          <cell r="BJ518">
            <v>0</v>
          </cell>
          <cell r="BK518">
            <v>0</v>
          </cell>
          <cell r="BL518">
            <v>20</v>
          </cell>
          <cell r="BM518" t="str">
            <v>A(优质)</v>
          </cell>
        </row>
        <row r="518">
          <cell r="BO518" t="str">
            <v/>
          </cell>
          <cell r="BP518" t="str">
            <v/>
          </cell>
        </row>
        <row r="518">
          <cell r="BW518" t="str">
            <v/>
          </cell>
          <cell r="BX518">
            <v>44768</v>
          </cell>
          <cell r="BY518" t="str">
            <v/>
          </cell>
        </row>
        <row r="518">
          <cell r="CD518" t="str">
            <v>FET-FH-202207R0163</v>
          </cell>
          <cell r="CE518" t="str">
            <v>张宏斌</v>
          </cell>
          <cell r="CF518" t="str">
            <v>413025197112082492</v>
          </cell>
          <cell r="CG518">
            <v>17388700732</v>
          </cell>
          <cell r="CH518">
            <v>44765</v>
          </cell>
          <cell r="CI518">
            <v>44979</v>
          </cell>
        </row>
        <row r="519">
          <cell r="B519" t="str">
            <v>租赁</v>
          </cell>
        </row>
        <row r="519">
          <cell r="F519" t="str">
            <v>杭州旭兰汽车服务有限公司</v>
          </cell>
          <cell r="G519" t="str">
            <v>330522199203052920</v>
          </cell>
          <cell r="H519">
            <v>15168301068</v>
          </cell>
          <cell r="I519" t="str">
            <v>网约车以租代购方案</v>
          </cell>
          <cell r="J519" t="str">
            <v>风神E70/DFM7001G1F1BEV</v>
          </cell>
          <cell r="K519" t="str">
            <v>杭州</v>
          </cell>
        </row>
        <row r="519">
          <cell r="M519" t="str">
            <v>杭州市拱墅区长青文创园207</v>
          </cell>
          <cell r="N519" t="str">
            <v>向丽丽</v>
          </cell>
          <cell r="O519" t="str">
            <v>丁艺</v>
          </cell>
          <cell r="P519" t="str">
            <v>徐莹莹</v>
          </cell>
          <cell r="Q519" t="str">
            <v>胡岚</v>
          </cell>
          <cell r="R519">
            <v>15168301068</v>
          </cell>
          <cell r="S519" t="str">
            <v>林文雄</v>
          </cell>
          <cell r="T519">
            <v>18767176722</v>
          </cell>
          <cell r="U519" t="str">
            <v>镁易新能源汽车销售(杭州)有限公司</v>
          </cell>
        </row>
        <row r="519">
          <cell r="W519" t="str">
            <v>LDP31B961NG047253</v>
          </cell>
          <cell r="X519" t="str">
            <v>浙AAV8090</v>
          </cell>
          <cell r="Y519" t="str">
            <v>862052211200036</v>
          </cell>
          <cell r="Z519">
            <v>45095</v>
          </cell>
          <cell r="AA519">
            <v>45117</v>
          </cell>
          <cell r="AB519" t="str">
            <v>2023/07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44768</v>
          </cell>
          <cell r="AI519">
            <v>44769</v>
          </cell>
          <cell r="AJ519">
            <v>44769</v>
          </cell>
        </row>
        <row r="519">
          <cell r="AL519">
            <v>9000</v>
          </cell>
          <cell r="AM519">
            <v>44768</v>
          </cell>
          <cell r="AN519" t="str">
            <v>深圳市舒适橙出行科技有限公司公账</v>
          </cell>
          <cell r="AO519">
            <v>2980</v>
          </cell>
          <cell r="AP519">
            <v>44801</v>
          </cell>
          <cell r="AQ519">
            <v>44862</v>
          </cell>
          <cell r="AR519">
            <v>2</v>
          </cell>
          <cell r="AS519">
            <v>5960</v>
          </cell>
          <cell r="AT519">
            <v>2</v>
          </cell>
          <cell r="AU519">
            <v>5960</v>
          </cell>
          <cell r="AV519" t="str">
            <v>正常</v>
          </cell>
          <cell r="AW519">
            <v>0</v>
          </cell>
          <cell r="AX519">
            <v>0</v>
          </cell>
          <cell r="AY519">
            <v>18076.91</v>
          </cell>
        </row>
        <row r="519">
          <cell r="BA519">
            <v>32</v>
          </cell>
          <cell r="BB519">
            <v>246.88875</v>
          </cell>
        </row>
        <row r="519">
          <cell r="BE519">
            <v>5</v>
          </cell>
          <cell r="BF519">
            <v>0</v>
          </cell>
          <cell r="BG519">
            <v>0</v>
          </cell>
          <cell r="BH519">
            <v>0</v>
          </cell>
          <cell r="BI519">
            <v>15</v>
          </cell>
          <cell r="BJ519">
            <v>0</v>
          </cell>
          <cell r="BK519">
            <v>0</v>
          </cell>
          <cell r="BL519">
            <v>20</v>
          </cell>
          <cell r="BM519" t="str">
            <v>A(优质)</v>
          </cell>
        </row>
        <row r="519">
          <cell r="BO519" t="str">
            <v/>
          </cell>
          <cell r="BP519" t="str">
            <v/>
          </cell>
        </row>
        <row r="519">
          <cell r="BW519" t="str">
            <v/>
          </cell>
          <cell r="BX519">
            <v>44768</v>
          </cell>
          <cell r="BY519" t="str">
            <v/>
          </cell>
        </row>
        <row r="519">
          <cell r="CD519" t="str">
            <v>FET-FH-202206R0041</v>
          </cell>
          <cell r="CE519" t="str">
            <v>丁文坚</v>
          </cell>
          <cell r="CF519" t="str">
            <v>332526197010075550</v>
          </cell>
          <cell r="CG519">
            <v>13923058333</v>
          </cell>
          <cell r="CH519">
            <v>44764</v>
          </cell>
          <cell r="CI519">
            <v>44947</v>
          </cell>
        </row>
        <row r="520">
          <cell r="B520" t="str">
            <v>租赁</v>
          </cell>
        </row>
        <row r="520">
          <cell r="F520" t="str">
            <v>杭州旭兰汽车服务有限公司</v>
          </cell>
          <cell r="G520" t="str">
            <v>330522199203052920</v>
          </cell>
          <cell r="H520">
            <v>15168301068</v>
          </cell>
          <cell r="I520" t="str">
            <v>网约车以租代购方案</v>
          </cell>
          <cell r="J520" t="str">
            <v>风神E70/DFM7002G1F7BEV</v>
          </cell>
          <cell r="K520" t="str">
            <v>杭州</v>
          </cell>
        </row>
        <row r="520">
          <cell r="M520" t="str">
            <v>杭州市拱墅区长青文创园207</v>
          </cell>
          <cell r="N520" t="str">
            <v>向丽丽</v>
          </cell>
          <cell r="O520" t="str">
            <v>丁艺</v>
          </cell>
          <cell r="P520" t="str">
            <v>徐莹莹</v>
          </cell>
          <cell r="Q520" t="str">
            <v>胡岚</v>
          </cell>
          <cell r="R520">
            <v>15168301068</v>
          </cell>
          <cell r="S520" t="str">
            <v>林文雄</v>
          </cell>
          <cell r="T520">
            <v>18767176722</v>
          </cell>
          <cell r="U520" t="str">
            <v>镁易新能源汽车销售(杭州)有限公司</v>
          </cell>
        </row>
        <row r="520">
          <cell r="W520" t="str">
            <v>LDP31B964NG037994</v>
          </cell>
          <cell r="X520" t="str">
            <v>浙AAU8196</v>
          </cell>
          <cell r="Y520" t="str">
            <v>862052211200436</v>
          </cell>
          <cell r="Z520">
            <v>45095</v>
          </cell>
          <cell r="AA520">
            <v>45117</v>
          </cell>
          <cell r="AB520" t="str">
            <v>2023/07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44768</v>
          </cell>
          <cell r="AI520">
            <v>44769</v>
          </cell>
          <cell r="AJ520">
            <v>44769</v>
          </cell>
        </row>
        <row r="520">
          <cell r="AL520">
            <v>9000</v>
          </cell>
          <cell r="AM520">
            <v>44768</v>
          </cell>
          <cell r="AN520" t="str">
            <v>深圳市舒适橙出行科技有限公司公账</v>
          </cell>
          <cell r="AO520">
            <v>2980</v>
          </cell>
          <cell r="AP520">
            <v>44801</v>
          </cell>
          <cell r="AQ520">
            <v>44862</v>
          </cell>
          <cell r="AR520">
            <v>2</v>
          </cell>
          <cell r="AS520">
            <v>5960</v>
          </cell>
          <cell r="AT520">
            <v>2</v>
          </cell>
          <cell r="AU520">
            <v>5960</v>
          </cell>
          <cell r="AV520" t="str">
            <v>正常</v>
          </cell>
          <cell r="AW520">
            <v>0</v>
          </cell>
          <cell r="AX520">
            <v>0</v>
          </cell>
          <cell r="AY520">
            <v>15923.85</v>
          </cell>
        </row>
        <row r="520">
          <cell r="BA520">
            <v>20</v>
          </cell>
          <cell r="BB520">
            <v>250.3665</v>
          </cell>
        </row>
        <row r="520">
          <cell r="BE520">
            <v>5</v>
          </cell>
          <cell r="BF520">
            <v>5</v>
          </cell>
          <cell r="BG520">
            <v>0</v>
          </cell>
          <cell r="BH520">
            <v>0</v>
          </cell>
          <cell r="BI520">
            <v>15</v>
          </cell>
          <cell r="BJ520">
            <v>0</v>
          </cell>
          <cell r="BK520">
            <v>0</v>
          </cell>
          <cell r="BL520">
            <v>25</v>
          </cell>
          <cell r="BM520" t="str">
            <v>A(优质)</v>
          </cell>
        </row>
        <row r="520">
          <cell r="BO520" t="str">
            <v/>
          </cell>
          <cell r="BP520" t="str">
            <v/>
          </cell>
        </row>
        <row r="520">
          <cell r="BW520" t="str">
            <v/>
          </cell>
          <cell r="BX520">
            <v>44768</v>
          </cell>
          <cell r="BY520" t="str">
            <v/>
          </cell>
        </row>
        <row r="520">
          <cell r="CD520" t="str">
            <v>FET-FH-202206R0041</v>
          </cell>
          <cell r="CE520" t="str">
            <v>刘银龙</v>
          </cell>
          <cell r="CF520" t="str">
            <v>341602199510013473</v>
          </cell>
          <cell r="CG520">
            <v>18656711811</v>
          </cell>
          <cell r="CH520">
            <v>44764</v>
          </cell>
          <cell r="CI520">
            <v>44947</v>
          </cell>
        </row>
        <row r="521">
          <cell r="B521" t="str">
            <v>租赁</v>
          </cell>
        </row>
        <row r="521">
          <cell r="F521" t="str">
            <v>杭州旭兰汽车服务有限公司</v>
          </cell>
          <cell r="G521" t="str">
            <v>330522199203052920</v>
          </cell>
          <cell r="H521">
            <v>15168301068</v>
          </cell>
          <cell r="I521" t="str">
            <v>网约车以租代购方案</v>
          </cell>
          <cell r="J521" t="str">
            <v>风神E70/DFM7002G1F7BEV</v>
          </cell>
          <cell r="K521" t="str">
            <v>杭州</v>
          </cell>
        </row>
        <row r="521">
          <cell r="M521" t="str">
            <v>杭州市拱墅区长青文创园207</v>
          </cell>
          <cell r="N521" t="str">
            <v>向丽丽</v>
          </cell>
          <cell r="O521" t="str">
            <v>丁艺</v>
          </cell>
          <cell r="P521" t="str">
            <v>徐莹莹</v>
          </cell>
          <cell r="Q521" t="str">
            <v>胡岚</v>
          </cell>
          <cell r="R521">
            <v>15168301068</v>
          </cell>
          <cell r="S521" t="str">
            <v>林文雄</v>
          </cell>
          <cell r="T521">
            <v>18767176722</v>
          </cell>
          <cell r="U521" t="str">
            <v>镁易新能源汽车销售(杭州)有限公司</v>
          </cell>
        </row>
        <row r="521">
          <cell r="W521" t="str">
            <v>LDP31B960NG038009</v>
          </cell>
          <cell r="X521" t="str">
            <v>浙AA60691</v>
          </cell>
          <cell r="Y521" t="str">
            <v>862052211200552</v>
          </cell>
          <cell r="Z521">
            <v>45095</v>
          </cell>
          <cell r="AA521">
            <v>45117</v>
          </cell>
          <cell r="AB521" t="str">
            <v>2023/07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44768</v>
          </cell>
          <cell r="AI521">
            <v>44769</v>
          </cell>
          <cell r="AJ521">
            <v>44769</v>
          </cell>
        </row>
        <row r="521">
          <cell r="AL521">
            <v>9000</v>
          </cell>
          <cell r="AM521">
            <v>44768</v>
          </cell>
          <cell r="AN521" t="str">
            <v>深圳市舒适橙出行科技有限公司公账</v>
          </cell>
          <cell r="AO521">
            <v>2980</v>
          </cell>
          <cell r="AP521">
            <v>44801</v>
          </cell>
          <cell r="AQ521">
            <v>44862</v>
          </cell>
          <cell r="AR521">
            <v>2</v>
          </cell>
          <cell r="AS521">
            <v>5960</v>
          </cell>
          <cell r="AT521">
            <v>2</v>
          </cell>
          <cell r="AU521">
            <v>5960</v>
          </cell>
          <cell r="AV521" t="str">
            <v>正常</v>
          </cell>
          <cell r="AW521">
            <v>0</v>
          </cell>
          <cell r="AX521">
            <v>0</v>
          </cell>
          <cell r="AY521">
            <v>19587.43</v>
          </cell>
        </row>
        <row r="521">
          <cell r="BA521">
            <v>34</v>
          </cell>
          <cell r="BB521">
            <v>238.499705882353</v>
          </cell>
        </row>
        <row r="521">
          <cell r="BE521">
            <v>5</v>
          </cell>
          <cell r="BF521">
            <v>0</v>
          </cell>
          <cell r="BG521">
            <v>0</v>
          </cell>
          <cell r="BH521">
            <v>0</v>
          </cell>
          <cell r="BI521">
            <v>15</v>
          </cell>
          <cell r="BJ521">
            <v>0</v>
          </cell>
          <cell r="BK521">
            <v>0</v>
          </cell>
          <cell r="BL521">
            <v>20</v>
          </cell>
          <cell r="BM521" t="str">
            <v>A(优质)</v>
          </cell>
        </row>
        <row r="521">
          <cell r="BO521" t="str">
            <v/>
          </cell>
          <cell r="BP521" t="str">
            <v/>
          </cell>
        </row>
        <row r="521">
          <cell r="BW521" t="str">
            <v/>
          </cell>
          <cell r="BX521">
            <v>44768</v>
          </cell>
          <cell r="BY521" t="str">
            <v/>
          </cell>
        </row>
        <row r="521">
          <cell r="CD521" t="str">
            <v>FET-FH-202206R0041</v>
          </cell>
          <cell r="CE521" t="str">
            <v>贺炳林</v>
          </cell>
          <cell r="CF521" t="str">
            <v>430521197811044033</v>
          </cell>
          <cell r="CG521">
            <v>19789536096</v>
          </cell>
          <cell r="CH521">
            <v>44762</v>
          </cell>
          <cell r="CI521">
            <v>44945</v>
          </cell>
        </row>
        <row r="522">
          <cell r="B522" t="str">
            <v>租赁</v>
          </cell>
        </row>
        <row r="522">
          <cell r="F522" t="str">
            <v>西安优建汽车服务有限公司</v>
          </cell>
          <cell r="G522" t="str">
            <v>610125198207083118</v>
          </cell>
          <cell r="H522">
            <v>18202999575</v>
          </cell>
          <cell r="I522" t="str">
            <v>网约车以租代购方案</v>
          </cell>
          <cell r="J522" t="str">
            <v>风神E70/DFM7002G1F4BEV</v>
          </cell>
          <cell r="K522" t="str">
            <v>西安</v>
          </cell>
        </row>
        <row r="522">
          <cell r="M522" t="str">
            <v>陕西省西安市鄠邑区祖庵镇二号路与五号路十字西100米路北</v>
          </cell>
          <cell r="N522" t="str">
            <v>向丽丽</v>
          </cell>
          <cell r="O522" t="str">
            <v>丁艺</v>
          </cell>
          <cell r="P522" t="str">
            <v>徐莹莹</v>
          </cell>
          <cell r="Q522" t="str">
            <v>张战岗</v>
          </cell>
          <cell r="R522">
            <v>15168301068</v>
          </cell>
        </row>
        <row r="522">
          <cell r="U522" t="str">
            <v>西安舒适橙出行科技有限公司</v>
          </cell>
        </row>
        <row r="522">
          <cell r="W522" t="str">
            <v>LDP31B964NG052625</v>
          </cell>
          <cell r="X522" t="str">
            <v>陕ADN8601</v>
          </cell>
          <cell r="Y522" t="str">
            <v>862052211200147</v>
          </cell>
          <cell r="Z522">
            <v>45109</v>
          </cell>
          <cell r="AA522">
            <v>45131</v>
          </cell>
          <cell r="AB522" t="str">
            <v>2023/07</v>
          </cell>
          <cell r="AC522">
            <v>2</v>
          </cell>
          <cell r="AD522">
            <v>0</v>
          </cell>
          <cell r="AE522">
            <v>200</v>
          </cell>
          <cell r="AF522">
            <v>0</v>
          </cell>
          <cell r="AG522">
            <v>0</v>
          </cell>
          <cell r="AH522">
            <v>44768</v>
          </cell>
          <cell r="AI522">
            <v>44769</v>
          </cell>
          <cell r="AJ522">
            <v>44769</v>
          </cell>
        </row>
        <row r="522">
          <cell r="AL522">
            <v>4000</v>
          </cell>
          <cell r="AM522">
            <v>44769</v>
          </cell>
          <cell r="AN522" t="str">
            <v>深圳市舒适橙出行科技有限公司公账</v>
          </cell>
          <cell r="AO522">
            <v>2980</v>
          </cell>
          <cell r="AP522">
            <v>44801</v>
          </cell>
          <cell r="AQ522">
            <v>44862</v>
          </cell>
          <cell r="AR522">
            <v>2</v>
          </cell>
          <cell r="AS522">
            <v>5960</v>
          </cell>
          <cell r="AT522">
            <v>2</v>
          </cell>
          <cell r="AU522">
            <v>5960</v>
          </cell>
          <cell r="AV522" t="str">
            <v>正常</v>
          </cell>
          <cell r="AW522">
            <v>0</v>
          </cell>
          <cell r="AX522">
            <v>0</v>
          </cell>
          <cell r="AY522">
            <v>13106.53</v>
          </cell>
        </row>
        <row r="522">
          <cell r="BA522">
            <v>34</v>
          </cell>
          <cell r="BB522">
            <v>201.611470588235</v>
          </cell>
        </row>
        <row r="522">
          <cell r="BE522">
            <v>0</v>
          </cell>
          <cell r="BF522">
            <v>0</v>
          </cell>
          <cell r="BG522">
            <v>0</v>
          </cell>
          <cell r="BH522">
            <v>10</v>
          </cell>
          <cell r="BI522">
            <v>15</v>
          </cell>
          <cell r="BJ522">
            <v>0</v>
          </cell>
          <cell r="BK522">
            <v>0</v>
          </cell>
          <cell r="BL522">
            <v>25</v>
          </cell>
          <cell r="BM522" t="str">
            <v>A(优质)</v>
          </cell>
        </row>
        <row r="522">
          <cell r="BO522" t="str">
            <v/>
          </cell>
          <cell r="BP522" t="str">
            <v/>
          </cell>
        </row>
        <row r="522">
          <cell r="BW522" t="str">
            <v/>
          </cell>
          <cell r="BX522">
            <v>44768</v>
          </cell>
          <cell r="BY522" t="str">
            <v/>
          </cell>
        </row>
        <row r="522">
          <cell r="CD522" t="str">
            <v>FET-FH-202207R0003</v>
          </cell>
        </row>
        <row r="523">
          <cell r="B523" t="str">
            <v>租赁</v>
          </cell>
        </row>
        <row r="523">
          <cell r="F523" t="str">
            <v>西安优建汽车服务有限公司</v>
          </cell>
          <cell r="G523" t="str">
            <v>610125198207083118</v>
          </cell>
          <cell r="H523">
            <v>18202999575</v>
          </cell>
          <cell r="I523" t="str">
            <v>网约车以租代购方案</v>
          </cell>
          <cell r="J523" t="str">
            <v>风神E70/DFM7002G1F4BEV</v>
          </cell>
          <cell r="K523" t="str">
            <v>西安</v>
          </cell>
        </row>
        <row r="523">
          <cell r="M523" t="str">
            <v>陕西省西安市鄠邑区祖庵镇二号路与五号路十字西100米路北</v>
          </cell>
          <cell r="N523" t="str">
            <v>向丽丽</v>
          </cell>
          <cell r="O523" t="str">
            <v>丁艺</v>
          </cell>
          <cell r="P523" t="str">
            <v>徐莹莹</v>
          </cell>
          <cell r="Q523" t="str">
            <v>张战岗</v>
          </cell>
          <cell r="R523">
            <v>15168301068</v>
          </cell>
        </row>
        <row r="523">
          <cell r="U523" t="str">
            <v>西安舒适橙出行科技有限公司</v>
          </cell>
        </row>
        <row r="523">
          <cell r="W523" t="str">
            <v>LDP31B968NG052613</v>
          </cell>
          <cell r="X523" t="str">
            <v>陕ADN3227</v>
          </cell>
          <cell r="Y523" t="str">
            <v>862052211200682</v>
          </cell>
          <cell r="Z523">
            <v>45109</v>
          </cell>
          <cell r="AA523">
            <v>45131</v>
          </cell>
          <cell r="AB523" t="str">
            <v>2023/07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44768</v>
          </cell>
          <cell r="AI523">
            <v>44769</v>
          </cell>
          <cell r="AJ523">
            <v>44769</v>
          </cell>
        </row>
        <row r="523">
          <cell r="AL523">
            <v>4000</v>
          </cell>
          <cell r="AM523">
            <v>44769</v>
          </cell>
          <cell r="AN523" t="str">
            <v>深圳市舒适橙出行科技有限公司公账</v>
          </cell>
          <cell r="AO523">
            <v>2980</v>
          </cell>
          <cell r="AP523">
            <v>44801</v>
          </cell>
          <cell r="AQ523">
            <v>44862</v>
          </cell>
          <cell r="AR523">
            <v>2</v>
          </cell>
          <cell r="AS523">
            <v>5960</v>
          </cell>
          <cell r="AT523">
            <v>2</v>
          </cell>
          <cell r="AU523">
            <v>5960</v>
          </cell>
          <cell r="AV523" t="str">
            <v>正常</v>
          </cell>
          <cell r="AW523">
            <v>0</v>
          </cell>
          <cell r="AX523">
            <v>0</v>
          </cell>
          <cell r="AY523">
            <v>17419.09</v>
          </cell>
        </row>
        <row r="523">
          <cell r="BA523">
            <v>30</v>
          </cell>
          <cell r="BB523">
            <v>239.254</v>
          </cell>
        </row>
        <row r="523"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15</v>
          </cell>
          <cell r="BJ523">
            <v>0</v>
          </cell>
          <cell r="BK523">
            <v>0</v>
          </cell>
          <cell r="BL523">
            <v>15</v>
          </cell>
          <cell r="BM523" t="str">
            <v>A(优质)</v>
          </cell>
        </row>
        <row r="523">
          <cell r="BO523" t="str">
            <v/>
          </cell>
          <cell r="BP523" t="str">
            <v/>
          </cell>
        </row>
        <row r="523">
          <cell r="BW523" t="str">
            <v/>
          </cell>
          <cell r="BX523">
            <v>44768</v>
          </cell>
          <cell r="BY523" t="str">
            <v/>
          </cell>
        </row>
        <row r="523">
          <cell r="CD523" t="str">
            <v>FET-FH-202207R0003</v>
          </cell>
        </row>
        <row r="524">
          <cell r="B524" t="str">
            <v>租赁</v>
          </cell>
        </row>
        <row r="524">
          <cell r="F524" t="str">
            <v>西安优建汽车服务有限公司</v>
          </cell>
          <cell r="G524" t="str">
            <v>610125198207083118</v>
          </cell>
          <cell r="H524">
            <v>18202999575</v>
          </cell>
          <cell r="I524" t="str">
            <v>网约车以租代购方案</v>
          </cell>
          <cell r="J524" t="str">
            <v>风神E70/DFM7002G1F4BEV</v>
          </cell>
          <cell r="K524" t="str">
            <v>西安</v>
          </cell>
        </row>
        <row r="524">
          <cell r="M524" t="str">
            <v>陕西省西安市鄠邑区祖庵镇二号路与五号路十字西100米路北</v>
          </cell>
          <cell r="N524" t="str">
            <v>向丽丽</v>
          </cell>
          <cell r="O524" t="str">
            <v>丁艺</v>
          </cell>
          <cell r="P524" t="str">
            <v>徐莹莹</v>
          </cell>
          <cell r="Q524" t="str">
            <v>张战岗</v>
          </cell>
          <cell r="R524">
            <v>15168301068</v>
          </cell>
        </row>
        <row r="524">
          <cell r="U524" t="str">
            <v>西安舒适橙出行科技有限公司</v>
          </cell>
        </row>
        <row r="524">
          <cell r="W524" t="str">
            <v>LDP31B964NG052611</v>
          </cell>
          <cell r="X524" t="str">
            <v>陕ADP1622</v>
          </cell>
          <cell r="Y524" t="str">
            <v>862052211200243</v>
          </cell>
          <cell r="Z524">
            <v>45109</v>
          </cell>
          <cell r="AA524">
            <v>45131</v>
          </cell>
          <cell r="AB524" t="str">
            <v>2023/07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44768</v>
          </cell>
          <cell r="AI524">
            <v>44769</v>
          </cell>
          <cell r="AJ524">
            <v>44769</v>
          </cell>
        </row>
        <row r="524">
          <cell r="AL524">
            <v>4000</v>
          </cell>
          <cell r="AM524">
            <v>44769</v>
          </cell>
          <cell r="AN524" t="str">
            <v>深圳市舒适橙出行科技有限公司公账</v>
          </cell>
          <cell r="AO524">
            <v>2980</v>
          </cell>
          <cell r="AP524">
            <v>44801</v>
          </cell>
          <cell r="AQ524">
            <v>44862</v>
          </cell>
          <cell r="AR524">
            <v>2</v>
          </cell>
          <cell r="AS524">
            <v>5960</v>
          </cell>
          <cell r="AT524">
            <v>2</v>
          </cell>
          <cell r="AU524">
            <v>5960</v>
          </cell>
          <cell r="AV524" t="str">
            <v>正常</v>
          </cell>
          <cell r="AW524">
            <v>0</v>
          </cell>
          <cell r="AX524">
            <v>0</v>
          </cell>
          <cell r="AY524">
            <v>13030.54</v>
          </cell>
        </row>
        <row r="524">
          <cell r="BA524">
            <v>30</v>
          </cell>
          <cell r="BB524">
            <v>149.326</v>
          </cell>
        </row>
        <row r="524"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15</v>
          </cell>
          <cell r="BJ524">
            <v>0</v>
          </cell>
          <cell r="BK524">
            <v>0</v>
          </cell>
          <cell r="BL524">
            <v>15</v>
          </cell>
          <cell r="BM524" t="str">
            <v>A(优质)</v>
          </cell>
        </row>
        <row r="524">
          <cell r="BO524" t="str">
            <v/>
          </cell>
          <cell r="BP524" t="str">
            <v/>
          </cell>
        </row>
        <row r="524">
          <cell r="BW524" t="str">
            <v/>
          </cell>
          <cell r="BX524">
            <v>44768</v>
          </cell>
          <cell r="BY524" t="str">
            <v/>
          </cell>
        </row>
        <row r="524">
          <cell r="CD524" t="str">
            <v>FET-FH-202207R0003</v>
          </cell>
          <cell r="CE524" t="str">
            <v>齐银龙</v>
          </cell>
          <cell r="CF524" t="str">
            <v>61032419890209231X</v>
          </cell>
          <cell r="CG524">
            <v>18165470171</v>
          </cell>
          <cell r="CH524">
            <v>44764</v>
          </cell>
          <cell r="CI524">
            <v>44856</v>
          </cell>
        </row>
        <row r="525">
          <cell r="B525" t="str">
            <v>租赁</v>
          </cell>
        </row>
        <row r="525">
          <cell r="F525" t="str">
            <v>西安优建汽车服务有限公司</v>
          </cell>
          <cell r="G525" t="str">
            <v>610125198207083118</v>
          </cell>
          <cell r="H525">
            <v>18202999575</v>
          </cell>
          <cell r="I525" t="str">
            <v>网约车以租代购方案</v>
          </cell>
          <cell r="J525" t="str">
            <v>风神E70/DFM7002G1F4BEV</v>
          </cell>
          <cell r="K525" t="str">
            <v>西安</v>
          </cell>
        </row>
        <row r="525">
          <cell r="M525" t="str">
            <v>陕西省西安市鄠邑区祖庵镇二号路与五号路十字西100米路北</v>
          </cell>
          <cell r="N525" t="str">
            <v>向丽丽</v>
          </cell>
          <cell r="O525" t="str">
            <v>丁艺</v>
          </cell>
          <cell r="P525" t="str">
            <v>徐莹莹</v>
          </cell>
          <cell r="Q525" t="str">
            <v>张战岗</v>
          </cell>
          <cell r="R525">
            <v>15168301068</v>
          </cell>
        </row>
        <row r="525">
          <cell r="U525" t="str">
            <v>西安舒适橙出行科技有限公司</v>
          </cell>
        </row>
        <row r="525">
          <cell r="W525" t="str">
            <v>LDP31B962NG052607</v>
          </cell>
          <cell r="X525" t="str">
            <v>陕ADM6285</v>
          </cell>
          <cell r="Y525" t="str">
            <v>862052211200191</v>
          </cell>
          <cell r="Z525">
            <v>45109</v>
          </cell>
          <cell r="AA525">
            <v>45131</v>
          </cell>
          <cell r="AB525" t="str">
            <v>2023/07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44768</v>
          </cell>
          <cell r="AI525">
            <v>44769</v>
          </cell>
          <cell r="AJ525">
            <v>44769</v>
          </cell>
        </row>
        <row r="525">
          <cell r="AL525">
            <v>4000</v>
          </cell>
          <cell r="AM525">
            <v>44769</v>
          </cell>
          <cell r="AN525" t="str">
            <v>深圳市舒适橙出行科技有限公司公账</v>
          </cell>
          <cell r="AO525">
            <v>2980</v>
          </cell>
          <cell r="AP525">
            <v>44801</v>
          </cell>
          <cell r="AQ525">
            <v>44862</v>
          </cell>
          <cell r="AR525">
            <v>2</v>
          </cell>
          <cell r="AS525">
            <v>5960</v>
          </cell>
          <cell r="AT525">
            <v>2</v>
          </cell>
          <cell r="AU525">
            <v>5960</v>
          </cell>
          <cell r="AV525" t="str">
            <v>正常</v>
          </cell>
          <cell r="AW525">
            <v>0</v>
          </cell>
          <cell r="AX525">
            <v>0</v>
          </cell>
          <cell r="AY525">
            <v>11204.73</v>
          </cell>
        </row>
        <row r="525">
          <cell r="BA525">
            <v>32</v>
          </cell>
          <cell r="BB525">
            <v>155.6415625</v>
          </cell>
        </row>
        <row r="525"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15</v>
          </cell>
          <cell r="BJ525">
            <v>0</v>
          </cell>
          <cell r="BK525">
            <v>0</v>
          </cell>
          <cell r="BL525">
            <v>15</v>
          </cell>
          <cell r="BM525" t="str">
            <v>A(优质)</v>
          </cell>
        </row>
        <row r="525">
          <cell r="BO525" t="str">
            <v/>
          </cell>
          <cell r="BP525" t="str">
            <v/>
          </cell>
        </row>
        <row r="525">
          <cell r="BW525" t="str">
            <v/>
          </cell>
          <cell r="BX525">
            <v>44768</v>
          </cell>
          <cell r="BY525" t="str">
            <v/>
          </cell>
        </row>
        <row r="525">
          <cell r="CD525" t="str">
            <v>FET-FH-202207R0003</v>
          </cell>
          <cell r="CE525" t="str">
            <v>张琦</v>
          </cell>
          <cell r="CF525" t="str">
            <v>610102197409173112</v>
          </cell>
          <cell r="CG525">
            <v>13572138861</v>
          </cell>
          <cell r="CH525">
            <v>44763</v>
          </cell>
          <cell r="CI525">
            <v>44855</v>
          </cell>
        </row>
        <row r="526">
          <cell r="B526" t="str">
            <v>租赁</v>
          </cell>
        </row>
        <row r="526">
          <cell r="F526" t="str">
            <v>西安优建汽车服务有限公司</v>
          </cell>
          <cell r="G526" t="str">
            <v>610125198207083118</v>
          </cell>
          <cell r="H526">
            <v>18202999575</v>
          </cell>
          <cell r="I526" t="str">
            <v>网约车以租代购方案</v>
          </cell>
          <cell r="J526" t="str">
            <v>风神E70/DFM7002G1F4BEV</v>
          </cell>
          <cell r="K526" t="str">
            <v>西安</v>
          </cell>
        </row>
        <row r="526">
          <cell r="M526" t="str">
            <v>陕西省西安市鄠邑区祖庵镇二号路与五号路十字西100米路北</v>
          </cell>
          <cell r="N526" t="str">
            <v>向丽丽</v>
          </cell>
          <cell r="O526" t="str">
            <v>丁艺</v>
          </cell>
          <cell r="P526" t="str">
            <v>徐莹莹</v>
          </cell>
          <cell r="Q526" t="str">
            <v>张战岗</v>
          </cell>
          <cell r="R526">
            <v>15168301068</v>
          </cell>
        </row>
        <row r="526">
          <cell r="U526" t="str">
            <v>西安舒适橙出行科技有限公司</v>
          </cell>
        </row>
        <row r="526">
          <cell r="W526" t="str">
            <v>LDP31B960NG052606</v>
          </cell>
          <cell r="X526" t="str">
            <v>陕ADL6221</v>
          </cell>
          <cell r="Y526" t="str">
            <v>862052211200294</v>
          </cell>
          <cell r="Z526">
            <v>45109</v>
          </cell>
          <cell r="AA526">
            <v>45131</v>
          </cell>
          <cell r="AB526" t="str">
            <v>2023/07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44768</v>
          </cell>
          <cell r="AI526">
            <v>44769</v>
          </cell>
          <cell r="AJ526">
            <v>44769</v>
          </cell>
        </row>
        <row r="526">
          <cell r="AL526">
            <v>4000</v>
          </cell>
          <cell r="AM526">
            <v>44769</v>
          </cell>
          <cell r="AN526" t="str">
            <v>深圳市舒适橙出行科技有限公司公账</v>
          </cell>
          <cell r="AO526">
            <v>2980</v>
          </cell>
          <cell r="AP526">
            <v>44801</v>
          </cell>
          <cell r="AQ526">
            <v>44862</v>
          </cell>
          <cell r="AR526">
            <v>2</v>
          </cell>
          <cell r="AS526">
            <v>5960</v>
          </cell>
          <cell r="AT526">
            <v>2</v>
          </cell>
          <cell r="AU526">
            <v>5960</v>
          </cell>
          <cell r="AV526" t="str">
            <v>正常</v>
          </cell>
          <cell r="AW526">
            <v>0</v>
          </cell>
          <cell r="AX526">
            <v>0</v>
          </cell>
          <cell r="AY526">
            <v>7227.25</v>
          </cell>
        </row>
        <row r="526">
          <cell r="BA526">
            <v>28</v>
          </cell>
          <cell r="BB526">
            <v>101.744285714286</v>
          </cell>
        </row>
        <row r="526"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15</v>
          </cell>
          <cell r="BJ526">
            <v>0</v>
          </cell>
          <cell r="BK526">
            <v>0</v>
          </cell>
          <cell r="BL526">
            <v>15</v>
          </cell>
          <cell r="BM526" t="str">
            <v>A(优质)</v>
          </cell>
        </row>
        <row r="526">
          <cell r="BO526" t="str">
            <v/>
          </cell>
          <cell r="BP526" t="str">
            <v/>
          </cell>
        </row>
        <row r="526">
          <cell r="BW526" t="str">
            <v/>
          </cell>
          <cell r="BX526">
            <v>44768</v>
          </cell>
          <cell r="BY526" t="str">
            <v/>
          </cell>
        </row>
        <row r="526">
          <cell r="CD526" t="str">
            <v>FET-FH-202207R0003</v>
          </cell>
          <cell r="CE526" t="str">
            <v>董泽旭</v>
          </cell>
          <cell r="CF526" t="str">
            <v>142625199807160018</v>
          </cell>
          <cell r="CG526">
            <v>17601050716</v>
          </cell>
          <cell r="CH526">
            <v>44763</v>
          </cell>
          <cell r="CI526">
            <v>44855</v>
          </cell>
        </row>
        <row r="527">
          <cell r="B527" t="str">
            <v>租赁</v>
          </cell>
        </row>
        <row r="527">
          <cell r="F527" t="str">
            <v>西安优建汽车服务有限公司</v>
          </cell>
          <cell r="G527" t="str">
            <v>610125198207083118</v>
          </cell>
          <cell r="H527">
            <v>18202999575</v>
          </cell>
          <cell r="I527" t="str">
            <v>网约车以租代购方案</v>
          </cell>
          <cell r="J527" t="str">
            <v>风神E70/DFM7002G1F4BEV</v>
          </cell>
          <cell r="K527" t="str">
            <v>西安</v>
          </cell>
        </row>
        <row r="527">
          <cell r="M527" t="str">
            <v>陕西省西安市鄠邑区祖庵镇二号路与五号路十字西100米路北</v>
          </cell>
          <cell r="N527" t="str">
            <v>向丽丽</v>
          </cell>
          <cell r="O527" t="str">
            <v>丁艺</v>
          </cell>
          <cell r="P527" t="str">
            <v>徐莹莹</v>
          </cell>
          <cell r="Q527" t="str">
            <v>张战岗</v>
          </cell>
          <cell r="R527">
            <v>15168301068</v>
          </cell>
        </row>
        <row r="527">
          <cell r="U527" t="str">
            <v>西安舒适橙出行科技有限公司</v>
          </cell>
        </row>
        <row r="527">
          <cell r="W527" t="str">
            <v>LDP31B96XNG052502</v>
          </cell>
          <cell r="X527" t="str">
            <v>陕ADP1325</v>
          </cell>
          <cell r="Y527" t="str">
            <v>862052211200256</v>
          </cell>
          <cell r="Z527">
            <v>45109</v>
          </cell>
          <cell r="AA527">
            <v>45131</v>
          </cell>
          <cell r="AB527" t="str">
            <v>2023/07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44768</v>
          </cell>
          <cell r="AI527">
            <v>44769</v>
          </cell>
          <cell r="AJ527">
            <v>44769</v>
          </cell>
        </row>
        <row r="527">
          <cell r="AL527">
            <v>4000</v>
          </cell>
          <cell r="AM527">
            <v>44769</v>
          </cell>
          <cell r="AN527" t="str">
            <v>深圳市舒适橙出行科技有限公司公账</v>
          </cell>
          <cell r="AO527">
            <v>2980</v>
          </cell>
          <cell r="AP527">
            <v>44801</v>
          </cell>
          <cell r="AQ527">
            <v>44862</v>
          </cell>
          <cell r="AR527">
            <v>2</v>
          </cell>
          <cell r="AS527">
            <v>5960</v>
          </cell>
          <cell r="AT527">
            <v>2</v>
          </cell>
          <cell r="AU527">
            <v>5960</v>
          </cell>
          <cell r="AV527" t="str">
            <v>正常</v>
          </cell>
          <cell r="AW527">
            <v>0</v>
          </cell>
          <cell r="AX527">
            <v>0</v>
          </cell>
          <cell r="AY527">
            <v>9604.99</v>
          </cell>
        </row>
        <row r="527">
          <cell r="BA527">
            <v>29</v>
          </cell>
          <cell r="BB527">
            <v>137.450344827586</v>
          </cell>
        </row>
        <row r="527"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15</v>
          </cell>
          <cell r="BJ527">
            <v>0</v>
          </cell>
          <cell r="BK527">
            <v>0</v>
          </cell>
          <cell r="BL527">
            <v>15</v>
          </cell>
          <cell r="BM527" t="str">
            <v>A(优质)</v>
          </cell>
        </row>
        <row r="527">
          <cell r="BO527" t="str">
            <v/>
          </cell>
          <cell r="BP527" t="str">
            <v/>
          </cell>
        </row>
        <row r="527">
          <cell r="BW527" t="str">
            <v/>
          </cell>
          <cell r="BX527">
            <v>44768</v>
          </cell>
          <cell r="BY527" t="str">
            <v/>
          </cell>
        </row>
        <row r="527">
          <cell r="CD527" t="str">
            <v>FET-FH-202207R0003</v>
          </cell>
          <cell r="CE527" t="str">
            <v>冯洋</v>
          </cell>
          <cell r="CF527" t="str">
            <v>612325198901190311</v>
          </cell>
          <cell r="CG527">
            <v>17392837370</v>
          </cell>
          <cell r="CH527">
            <v>44788</v>
          </cell>
          <cell r="CI527">
            <v>44909</v>
          </cell>
        </row>
        <row r="528">
          <cell r="B528" t="str">
            <v>租赁</v>
          </cell>
        </row>
        <row r="528">
          <cell r="F528" t="str">
            <v>西安优建汽车服务有限公司</v>
          </cell>
          <cell r="G528" t="str">
            <v>610125198207083118</v>
          </cell>
          <cell r="H528">
            <v>18202999575</v>
          </cell>
          <cell r="I528" t="str">
            <v>网约车以租代购方案</v>
          </cell>
          <cell r="J528" t="str">
            <v>风神E70/DFM7002G1F4BEV</v>
          </cell>
          <cell r="K528" t="str">
            <v>西安</v>
          </cell>
        </row>
        <row r="528">
          <cell r="M528" t="str">
            <v>陕西省西安市鄠邑区祖庵镇二号路与五号路十字西100米路北</v>
          </cell>
          <cell r="N528" t="str">
            <v>向丽丽</v>
          </cell>
          <cell r="O528" t="str">
            <v>丁艺</v>
          </cell>
          <cell r="P528" t="str">
            <v>徐莹莹</v>
          </cell>
          <cell r="Q528" t="str">
            <v>张战岗</v>
          </cell>
          <cell r="R528">
            <v>15168301068</v>
          </cell>
        </row>
        <row r="528">
          <cell r="U528" t="str">
            <v>西安舒适橙出行科技有限公司</v>
          </cell>
        </row>
        <row r="528">
          <cell r="W528" t="str">
            <v>LDP31B964NG052494</v>
          </cell>
          <cell r="X528" t="str">
            <v>陕ADP9580</v>
          </cell>
          <cell r="Y528" t="str">
            <v>862052211200238</v>
          </cell>
          <cell r="Z528">
            <v>45109</v>
          </cell>
          <cell r="AA528">
            <v>45131</v>
          </cell>
          <cell r="AB528" t="str">
            <v>2023/07</v>
          </cell>
          <cell r="AC528">
            <v>3</v>
          </cell>
          <cell r="AD528">
            <v>0</v>
          </cell>
          <cell r="AE528">
            <v>200</v>
          </cell>
          <cell r="AF528">
            <v>0</v>
          </cell>
          <cell r="AG528">
            <v>0</v>
          </cell>
          <cell r="AH528">
            <v>44768</v>
          </cell>
          <cell r="AI528">
            <v>44769</v>
          </cell>
          <cell r="AJ528">
            <v>44769</v>
          </cell>
        </row>
        <row r="528">
          <cell r="AL528">
            <v>4000</v>
          </cell>
          <cell r="AM528">
            <v>44769</v>
          </cell>
          <cell r="AN528" t="str">
            <v>深圳市舒适橙出行科技有限公司公账</v>
          </cell>
          <cell r="AO528">
            <v>2980</v>
          </cell>
          <cell r="AP528">
            <v>44801</v>
          </cell>
          <cell r="AQ528">
            <v>44862</v>
          </cell>
          <cell r="AR528">
            <v>2</v>
          </cell>
          <cell r="AS528">
            <v>5960</v>
          </cell>
          <cell r="AT528">
            <v>2</v>
          </cell>
          <cell r="AU528">
            <v>5960</v>
          </cell>
          <cell r="AV528" t="str">
            <v>正常</v>
          </cell>
          <cell r="AW528">
            <v>0</v>
          </cell>
          <cell r="AX528">
            <v>0</v>
          </cell>
          <cell r="AY528">
            <v>18278.39</v>
          </cell>
        </row>
        <row r="528">
          <cell r="BA528">
            <v>32</v>
          </cell>
          <cell r="BB528">
            <v>270.0175</v>
          </cell>
        </row>
        <row r="528">
          <cell r="BE528">
            <v>0</v>
          </cell>
          <cell r="BF528">
            <v>0</v>
          </cell>
          <cell r="BG528">
            <v>0</v>
          </cell>
          <cell r="BH528" t="str">
            <v/>
          </cell>
          <cell r="BI528">
            <v>15</v>
          </cell>
          <cell r="BJ528">
            <v>0</v>
          </cell>
          <cell r="BK528">
            <v>0</v>
          </cell>
          <cell r="BL528">
            <v>15</v>
          </cell>
          <cell r="BM528" t="str">
            <v>A(优质)</v>
          </cell>
        </row>
        <row r="528">
          <cell r="BO528" t="str">
            <v/>
          </cell>
          <cell r="BP528" t="str">
            <v/>
          </cell>
        </row>
        <row r="528">
          <cell r="BW528" t="str">
            <v/>
          </cell>
          <cell r="BX528">
            <v>44768</v>
          </cell>
          <cell r="BY528" t="str">
            <v/>
          </cell>
        </row>
        <row r="528">
          <cell r="CD528" t="str">
            <v>FET-FH-202207R0003</v>
          </cell>
          <cell r="CE528" t="str">
            <v>王新建</v>
          </cell>
          <cell r="CF528" t="str">
            <v>612124196810060312</v>
          </cell>
          <cell r="CG528">
            <v>13991669099</v>
          </cell>
          <cell r="CH528">
            <v>44765</v>
          </cell>
          <cell r="CI528">
            <v>45130</v>
          </cell>
        </row>
        <row r="529">
          <cell r="B529" t="str">
            <v>租赁</v>
          </cell>
        </row>
        <row r="529">
          <cell r="F529" t="str">
            <v>西安优建汽车服务有限公司</v>
          </cell>
          <cell r="G529" t="str">
            <v>610125198207083118</v>
          </cell>
          <cell r="H529">
            <v>18202999575</v>
          </cell>
          <cell r="I529" t="str">
            <v>网约车以租代购方案</v>
          </cell>
          <cell r="J529" t="str">
            <v>风神E70/DFM7002G1F4BEV</v>
          </cell>
          <cell r="K529" t="str">
            <v>西安</v>
          </cell>
        </row>
        <row r="529">
          <cell r="M529" t="str">
            <v>陕西省西安市鄠邑区祖庵镇二号路与五号路十字西100米路北</v>
          </cell>
          <cell r="N529" t="str">
            <v>向丽丽</v>
          </cell>
          <cell r="O529" t="str">
            <v>丁艺</v>
          </cell>
          <cell r="P529" t="str">
            <v>徐莹莹</v>
          </cell>
          <cell r="Q529" t="str">
            <v>张战岗</v>
          </cell>
          <cell r="R529">
            <v>15168301068</v>
          </cell>
        </row>
        <row r="529">
          <cell r="U529" t="str">
            <v>西安舒适橙出行科技有限公司</v>
          </cell>
        </row>
        <row r="529">
          <cell r="W529" t="str">
            <v>LDP31B968NG052482</v>
          </cell>
          <cell r="X529" t="str">
            <v>陕ADM1930</v>
          </cell>
          <cell r="Y529" t="str">
            <v>862052211200329</v>
          </cell>
          <cell r="Z529">
            <v>45109</v>
          </cell>
          <cell r="AA529">
            <v>45131</v>
          </cell>
          <cell r="AB529" t="str">
            <v>2023/07</v>
          </cell>
          <cell r="AC529">
            <v>1</v>
          </cell>
          <cell r="AD529">
            <v>0</v>
          </cell>
          <cell r="AE529">
            <v>100</v>
          </cell>
          <cell r="AF529">
            <v>0</v>
          </cell>
          <cell r="AG529">
            <v>0</v>
          </cell>
          <cell r="AH529">
            <v>44768</v>
          </cell>
          <cell r="AI529">
            <v>44769</v>
          </cell>
          <cell r="AJ529">
            <v>44769</v>
          </cell>
        </row>
        <row r="529">
          <cell r="AL529">
            <v>4000</v>
          </cell>
          <cell r="AM529">
            <v>44769</v>
          </cell>
          <cell r="AN529" t="str">
            <v>深圳市舒适橙出行科技有限公司公账</v>
          </cell>
          <cell r="AO529">
            <v>2980</v>
          </cell>
          <cell r="AP529">
            <v>44801</v>
          </cell>
          <cell r="AQ529">
            <v>44862</v>
          </cell>
          <cell r="AR529">
            <v>2</v>
          </cell>
          <cell r="AS529">
            <v>5960</v>
          </cell>
          <cell r="AT529">
            <v>2</v>
          </cell>
          <cell r="AU529">
            <v>5960</v>
          </cell>
          <cell r="AV529" t="str">
            <v>正常</v>
          </cell>
          <cell r="AW529">
            <v>0</v>
          </cell>
          <cell r="AX529">
            <v>0</v>
          </cell>
          <cell r="AY529">
            <v>12691.71</v>
          </cell>
        </row>
        <row r="529">
          <cell r="BA529">
            <v>32</v>
          </cell>
          <cell r="BB529">
            <v>151.2821875</v>
          </cell>
        </row>
        <row r="529">
          <cell r="BE529">
            <v>0</v>
          </cell>
          <cell r="BF529">
            <v>0</v>
          </cell>
          <cell r="BG529">
            <v>0</v>
          </cell>
          <cell r="BH529">
            <v>5</v>
          </cell>
          <cell r="BI529">
            <v>15</v>
          </cell>
          <cell r="BJ529">
            <v>0</v>
          </cell>
          <cell r="BK529">
            <v>0</v>
          </cell>
          <cell r="BL529">
            <v>20</v>
          </cell>
          <cell r="BM529" t="str">
            <v>A(优质)</v>
          </cell>
        </row>
        <row r="529">
          <cell r="BO529" t="str">
            <v/>
          </cell>
          <cell r="BP529" t="str">
            <v/>
          </cell>
        </row>
        <row r="529">
          <cell r="BW529" t="str">
            <v/>
          </cell>
          <cell r="BX529">
            <v>44768</v>
          </cell>
          <cell r="BY529" t="str">
            <v/>
          </cell>
        </row>
        <row r="529">
          <cell r="CD529" t="str">
            <v>FET-FH-202207R0003</v>
          </cell>
        </row>
        <row r="530">
          <cell r="B530" t="str">
            <v>租赁</v>
          </cell>
        </row>
        <row r="530">
          <cell r="F530" t="str">
            <v>西安优建汽车服务有限公司</v>
          </cell>
          <cell r="G530" t="str">
            <v>610125198207083118</v>
          </cell>
          <cell r="H530">
            <v>18202999575</v>
          </cell>
          <cell r="I530" t="str">
            <v>网约车以租代购方案</v>
          </cell>
          <cell r="J530" t="str">
            <v>风神E70/DFM7002G1F4BEV</v>
          </cell>
          <cell r="K530" t="str">
            <v>西安</v>
          </cell>
        </row>
        <row r="530">
          <cell r="M530" t="str">
            <v>陕西省西安市鄠邑区祖庵镇二号路与五号路十字西100米路北</v>
          </cell>
          <cell r="N530" t="str">
            <v>向丽丽</v>
          </cell>
          <cell r="O530" t="str">
            <v>丁艺</v>
          </cell>
          <cell r="P530" t="str">
            <v>徐莹莹</v>
          </cell>
          <cell r="Q530" t="str">
            <v>张战岗</v>
          </cell>
          <cell r="R530">
            <v>15168301068</v>
          </cell>
        </row>
        <row r="530">
          <cell r="U530" t="str">
            <v>西安舒适橙出行科技有限公司</v>
          </cell>
        </row>
        <row r="530">
          <cell r="W530" t="str">
            <v>LDP31B966NG052481</v>
          </cell>
          <cell r="X530" t="str">
            <v>陕ADJ6979</v>
          </cell>
          <cell r="Y530" t="str">
            <v>862052211200201</v>
          </cell>
          <cell r="Z530">
            <v>45109</v>
          </cell>
          <cell r="AA530">
            <v>45131</v>
          </cell>
          <cell r="AB530" t="str">
            <v>2023/07</v>
          </cell>
          <cell r="AC530">
            <v>1</v>
          </cell>
          <cell r="AD530">
            <v>0</v>
          </cell>
          <cell r="AE530">
            <v>50</v>
          </cell>
          <cell r="AF530">
            <v>0</v>
          </cell>
          <cell r="AG530">
            <v>0</v>
          </cell>
          <cell r="AH530">
            <v>44768</v>
          </cell>
          <cell r="AI530">
            <v>44769</v>
          </cell>
          <cell r="AJ530">
            <v>44769</v>
          </cell>
        </row>
        <row r="530">
          <cell r="AL530">
            <v>4000</v>
          </cell>
          <cell r="AM530">
            <v>44769</v>
          </cell>
          <cell r="AN530" t="str">
            <v>深圳市舒适橙出行科技有限公司公账</v>
          </cell>
          <cell r="AO530">
            <v>2980</v>
          </cell>
          <cell r="AP530">
            <v>44801</v>
          </cell>
          <cell r="AQ530">
            <v>44862</v>
          </cell>
          <cell r="AR530">
            <v>2</v>
          </cell>
          <cell r="AS530">
            <v>5960</v>
          </cell>
          <cell r="AT530">
            <v>2</v>
          </cell>
          <cell r="AU530">
            <v>5960</v>
          </cell>
          <cell r="AV530" t="str">
            <v>正常</v>
          </cell>
          <cell r="AW530">
            <v>0</v>
          </cell>
          <cell r="AX530">
            <v>0</v>
          </cell>
          <cell r="AY530">
            <v>16892.71</v>
          </cell>
        </row>
        <row r="530">
          <cell r="BA530">
            <v>29</v>
          </cell>
          <cell r="BB530">
            <v>215.396896551724</v>
          </cell>
        </row>
        <row r="530">
          <cell r="BE530">
            <v>0</v>
          </cell>
          <cell r="BF530">
            <v>0</v>
          </cell>
          <cell r="BG530">
            <v>0</v>
          </cell>
          <cell r="BH530">
            <v>5</v>
          </cell>
          <cell r="BI530">
            <v>15</v>
          </cell>
          <cell r="BJ530">
            <v>0</v>
          </cell>
          <cell r="BK530">
            <v>0</v>
          </cell>
          <cell r="BL530">
            <v>20</v>
          </cell>
          <cell r="BM530" t="str">
            <v>A(优质)</v>
          </cell>
        </row>
        <row r="530">
          <cell r="BO530" t="str">
            <v/>
          </cell>
          <cell r="BP530" t="str">
            <v/>
          </cell>
        </row>
        <row r="530">
          <cell r="BW530" t="str">
            <v/>
          </cell>
          <cell r="BX530">
            <v>44768</v>
          </cell>
          <cell r="BY530" t="str">
            <v/>
          </cell>
        </row>
        <row r="530">
          <cell r="CD530" t="str">
            <v>FET-FH-202207R0003</v>
          </cell>
          <cell r="CE530" t="str">
            <v>贾凡</v>
          </cell>
          <cell r="CF530" t="str">
            <v>620502199110250112</v>
          </cell>
          <cell r="CG530">
            <v>18082567825</v>
          </cell>
          <cell r="CH530">
            <v>44762</v>
          </cell>
          <cell r="CI530">
            <v>44854</v>
          </cell>
        </row>
        <row r="531">
          <cell r="B531" t="str">
            <v>租赁</v>
          </cell>
        </row>
        <row r="531">
          <cell r="F531" t="str">
            <v>西安优建汽车服务有限公司</v>
          </cell>
          <cell r="G531" t="str">
            <v>610125198207083118</v>
          </cell>
          <cell r="H531">
            <v>18202999575</v>
          </cell>
          <cell r="I531" t="str">
            <v>网约车以租代购方案</v>
          </cell>
          <cell r="J531" t="str">
            <v>风神E70/DFM7002G1F4BEV</v>
          </cell>
          <cell r="K531" t="str">
            <v>西安</v>
          </cell>
        </row>
        <row r="531">
          <cell r="M531" t="str">
            <v>陕西省西安市鄠邑区祖庵镇二号路与五号路十字西100米路北</v>
          </cell>
          <cell r="N531" t="str">
            <v>向丽丽</v>
          </cell>
          <cell r="O531" t="str">
            <v>丁艺</v>
          </cell>
          <cell r="P531" t="str">
            <v>徐莹莹</v>
          </cell>
          <cell r="Q531" t="str">
            <v>张战岗</v>
          </cell>
          <cell r="R531">
            <v>15168301068</v>
          </cell>
        </row>
        <row r="531">
          <cell r="U531" t="str">
            <v>西安舒适橙出行科技有限公司</v>
          </cell>
        </row>
        <row r="531">
          <cell r="W531" t="str">
            <v>LDP31B968NG052479</v>
          </cell>
          <cell r="X531" t="str">
            <v>陕ADM0557</v>
          </cell>
          <cell r="Y531" t="str">
            <v>862052211200301</v>
          </cell>
          <cell r="Z531">
            <v>45109</v>
          </cell>
          <cell r="AA531">
            <v>45131</v>
          </cell>
          <cell r="AB531" t="str">
            <v>2023/07</v>
          </cell>
          <cell r="AC531">
            <v>1</v>
          </cell>
          <cell r="AD531">
            <v>0</v>
          </cell>
          <cell r="AE531">
            <v>100</v>
          </cell>
          <cell r="AF531">
            <v>0</v>
          </cell>
          <cell r="AG531">
            <v>0</v>
          </cell>
          <cell r="AH531">
            <v>44768</v>
          </cell>
          <cell r="AI531">
            <v>44769</v>
          </cell>
          <cell r="AJ531">
            <v>44769</v>
          </cell>
        </row>
        <row r="531">
          <cell r="AL531">
            <v>4000</v>
          </cell>
          <cell r="AM531">
            <v>44769</v>
          </cell>
          <cell r="AN531" t="str">
            <v>深圳市舒适橙出行科技有限公司公账</v>
          </cell>
          <cell r="AO531">
            <v>2980</v>
          </cell>
          <cell r="AP531">
            <v>44801</v>
          </cell>
          <cell r="AQ531">
            <v>44862</v>
          </cell>
          <cell r="AR531">
            <v>2</v>
          </cell>
          <cell r="AS531">
            <v>5960</v>
          </cell>
          <cell r="AT531">
            <v>2</v>
          </cell>
          <cell r="AU531">
            <v>5960</v>
          </cell>
          <cell r="AV531" t="str">
            <v>正常</v>
          </cell>
          <cell r="AW531">
            <v>0</v>
          </cell>
          <cell r="AX531">
            <v>0</v>
          </cell>
          <cell r="AY531">
            <v>14799.54</v>
          </cell>
        </row>
        <row r="531">
          <cell r="BA531">
            <v>31</v>
          </cell>
          <cell r="BB531">
            <v>169.24064516129</v>
          </cell>
        </row>
        <row r="531">
          <cell r="BE531">
            <v>0</v>
          </cell>
          <cell r="BF531">
            <v>0</v>
          </cell>
          <cell r="BG531">
            <v>0</v>
          </cell>
          <cell r="BH531">
            <v>5</v>
          </cell>
          <cell r="BI531">
            <v>15</v>
          </cell>
          <cell r="BJ531">
            <v>0</v>
          </cell>
          <cell r="BK531">
            <v>0</v>
          </cell>
          <cell r="BL531">
            <v>20</v>
          </cell>
          <cell r="BM531" t="str">
            <v>A(优质)</v>
          </cell>
        </row>
        <row r="531">
          <cell r="BO531" t="str">
            <v/>
          </cell>
          <cell r="BP531" t="str">
            <v/>
          </cell>
        </row>
        <row r="531">
          <cell r="BW531" t="str">
            <v/>
          </cell>
          <cell r="BX531">
            <v>44768</v>
          </cell>
          <cell r="BY531" t="str">
            <v/>
          </cell>
        </row>
        <row r="531">
          <cell r="CD531" t="str">
            <v>FET-FH-202207R0003</v>
          </cell>
          <cell r="CE531" t="str">
            <v>石晓斌</v>
          </cell>
          <cell r="CF531" t="str">
            <v>610527199204251314</v>
          </cell>
          <cell r="CG531">
            <v>13038580425</v>
          </cell>
          <cell r="CH531">
            <v>44762</v>
          </cell>
          <cell r="CI531">
            <v>45127</v>
          </cell>
        </row>
        <row r="532">
          <cell r="B532" t="str">
            <v>租赁</v>
          </cell>
        </row>
        <row r="532">
          <cell r="F532" t="str">
            <v>西安优建汽车服务有限公司</v>
          </cell>
          <cell r="G532" t="str">
            <v>610125198207083118</v>
          </cell>
          <cell r="H532">
            <v>18202999575</v>
          </cell>
          <cell r="I532" t="str">
            <v>网约车以租代购方案</v>
          </cell>
          <cell r="J532" t="str">
            <v>风神E70/DFM7002G1F4BEV</v>
          </cell>
          <cell r="K532" t="str">
            <v>西安</v>
          </cell>
        </row>
        <row r="532">
          <cell r="M532" t="str">
            <v>陕西省西安市鄠邑区祖庵镇二号路与五号路十字西100米路北</v>
          </cell>
          <cell r="N532" t="str">
            <v>向丽丽</v>
          </cell>
          <cell r="O532" t="str">
            <v>丁艺</v>
          </cell>
          <cell r="P532" t="str">
            <v>徐莹莹</v>
          </cell>
          <cell r="Q532" t="str">
            <v>张战岗</v>
          </cell>
          <cell r="R532">
            <v>15168301068</v>
          </cell>
        </row>
        <row r="532">
          <cell r="U532" t="str">
            <v>西安舒适橙出行科技有限公司</v>
          </cell>
        </row>
        <row r="532">
          <cell r="W532" t="str">
            <v>LDP31B964NG052429</v>
          </cell>
          <cell r="X532" t="str">
            <v>陕ADL2336</v>
          </cell>
          <cell r="Y532" t="str">
            <v>862052211200289</v>
          </cell>
          <cell r="Z532">
            <v>45109</v>
          </cell>
          <cell r="AA532">
            <v>45131</v>
          </cell>
          <cell r="AB532" t="str">
            <v>2023/07</v>
          </cell>
          <cell r="AC532">
            <v>2</v>
          </cell>
          <cell r="AD532">
            <v>0</v>
          </cell>
          <cell r="AE532">
            <v>200</v>
          </cell>
          <cell r="AF532">
            <v>0</v>
          </cell>
          <cell r="AG532">
            <v>0</v>
          </cell>
          <cell r="AH532">
            <v>44768</v>
          </cell>
          <cell r="AI532">
            <v>44769</v>
          </cell>
          <cell r="AJ532">
            <v>44769</v>
          </cell>
        </row>
        <row r="532">
          <cell r="AL532">
            <v>4000</v>
          </cell>
          <cell r="AM532">
            <v>44769</v>
          </cell>
          <cell r="AN532" t="str">
            <v>深圳市舒适橙出行科技有限公司公账</v>
          </cell>
          <cell r="AO532">
            <v>2980</v>
          </cell>
          <cell r="AP532">
            <v>44801</v>
          </cell>
          <cell r="AQ532">
            <v>44862</v>
          </cell>
          <cell r="AR532">
            <v>2</v>
          </cell>
          <cell r="AS532">
            <v>5960</v>
          </cell>
          <cell r="AT532">
            <v>2</v>
          </cell>
          <cell r="AU532">
            <v>5960</v>
          </cell>
          <cell r="AV532" t="str">
            <v>正常</v>
          </cell>
          <cell r="AW532">
            <v>0</v>
          </cell>
          <cell r="AX532">
            <v>0</v>
          </cell>
          <cell r="AY532">
            <v>20127.31</v>
          </cell>
        </row>
        <row r="532">
          <cell r="BA532">
            <v>33</v>
          </cell>
          <cell r="BB532">
            <v>286.775454545455</v>
          </cell>
        </row>
        <row r="532">
          <cell r="BE532">
            <v>0</v>
          </cell>
          <cell r="BF532">
            <v>0</v>
          </cell>
          <cell r="BG532">
            <v>0</v>
          </cell>
          <cell r="BH532">
            <v>10</v>
          </cell>
          <cell r="BI532">
            <v>15</v>
          </cell>
          <cell r="BJ532">
            <v>0</v>
          </cell>
          <cell r="BK532">
            <v>0</v>
          </cell>
          <cell r="BL532">
            <v>25</v>
          </cell>
          <cell r="BM532" t="str">
            <v>A(优质)</v>
          </cell>
        </row>
        <row r="532">
          <cell r="BO532" t="str">
            <v/>
          </cell>
          <cell r="BP532" t="str">
            <v/>
          </cell>
        </row>
        <row r="532">
          <cell r="BW532" t="str">
            <v/>
          </cell>
          <cell r="BX532">
            <v>44768</v>
          </cell>
          <cell r="BY532" t="str">
            <v/>
          </cell>
        </row>
        <row r="532">
          <cell r="CD532" t="str">
            <v>FET-FH-202207R0003</v>
          </cell>
          <cell r="CE532" t="str">
            <v>车建龙</v>
          </cell>
          <cell r="CF532" t="str">
            <v>612133197805213012</v>
          </cell>
          <cell r="CG532">
            <v>18191550482</v>
          </cell>
          <cell r="CH532">
            <v>44765</v>
          </cell>
          <cell r="CI532">
            <v>45130</v>
          </cell>
        </row>
        <row r="533">
          <cell r="B533" t="str">
            <v>租赁</v>
          </cell>
        </row>
        <row r="533">
          <cell r="F533" t="str">
            <v>西安优建汽车服务有限公司</v>
          </cell>
          <cell r="G533" t="str">
            <v>610125198207083118</v>
          </cell>
          <cell r="H533">
            <v>18202999575</v>
          </cell>
          <cell r="I533" t="str">
            <v>网约车以租代购方案</v>
          </cell>
          <cell r="J533" t="str">
            <v>风神E70/DFM7002G1F4BEV</v>
          </cell>
          <cell r="K533" t="str">
            <v>西安</v>
          </cell>
        </row>
        <row r="533">
          <cell r="M533" t="str">
            <v>陕西省西安市鄠邑区祖庵镇二号路与五号路十字西100米路北</v>
          </cell>
          <cell r="N533" t="str">
            <v>向丽丽</v>
          </cell>
          <cell r="O533" t="str">
            <v>丁艺</v>
          </cell>
          <cell r="P533" t="str">
            <v>徐莹莹</v>
          </cell>
          <cell r="Q533" t="str">
            <v>张战岗</v>
          </cell>
          <cell r="R533">
            <v>15168301068</v>
          </cell>
        </row>
        <row r="533">
          <cell r="U533" t="str">
            <v>西安舒适橙出行科技有限公司</v>
          </cell>
        </row>
        <row r="533">
          <cell r="W533" t="str">
            <v>LDP31B960NG052427</v>
          </cell>
          <cell r="X533" t="str">
            <v>陕ADL3321</v>
          </cell>
          <cell r="Y533" t="str">
            <v>862052211200250</v>
          </cell>
          <cell r="Z533">
            <v>45109</v>
          </cell>
          <cell r="AA533">
            <v>45131</v>
          </cell>
          <cell r="AB533" t="str">
            <v>2023/07</v>
          </cell>
          <cell r="AC533">
            <v>1</v>
          </cell>
          <cell r="AD533">
            <v>0</v>
          </cell>
          <cell r="AE533">
            <v>100</v>
          </cell>
          <cell r="AF533">
            <v>0</v>
          </cell>
          <cell r="AG533">
            <v>0</v>
          </cell>
          <cell r="AH533">
            <v>44768</v>
          </cell>
          <cell r="AI533">
            <v>44769</v>
          </cell>
          <cell r="AJ533">
            <v>44769</v>
          </cell>
        </row>
        <row r="533">
          <cell r="AL533">
            <v>4000</v>
          </cell>
          <cell r="AM533">
            <v>44769</v>
          </cell>
          <cell r="AN533" t="str">
            <v>深圳市舒适橙出行科技有限公司公账</v>
          </cell>
          <cell r="AO533">
            <v>2980</v>
          </cell>
          <cell r="AP533">
            <v>44801</v>
          </cell>
          <cell r="AQ533">
            <v>44862</v>
          </cell>
          <cell r="AR533">
            <v>2</v>
          </cell>
          <cell r="AS533">
            <v>5960</v>
          </cell>
          <cell r="AT533">
            <v>2</v>
          </cell>
          <cell r="AU533">
            <v>5960</v>
          </cell>
          <cell r="AV533" t="str">
            <v>正常</v>
          </cell>
          <cell r="AW533">
            <v>0</v>
          </cell>
          <cell r="AX533">
            <v>0</v>
          </cell>
          <cell r="AY533">
            <v>15222.37</v>
          </cell>
        </row>
        <row r="533">
          <cell r="BA533">
            <v>34</v>
          </cell>
          <cell r="BB533">
            <v>188.459411764706</v>
          </cell>
        </row>
        <row r="533">
          <cell r="BE533">
            <v>0</v>
          </cell>
          <cell r="BF533">
            <v>0</v>
          </cell>
          <cell r="BG533">
            <v>0</v>
          </cell>
          <cell r="BH533">
            <v>5</v>
          </cell>
          <cell r="BI533">
            <v>15</v>
          </cell>
          <cell r="BJ533">
            <v>0</v>
          </cell>
          <cell r="BK533">
            <v>0</v>
          </cell>
          <cell r="BL533">
            <v>20</v>
          </cell>
          <cell r="BM533" t="str">
            <v>A(优质)</v>
          </cell>
        </row>
        <row r="533">
          <cell r="BO533" t="str">
            <v/>
          </cell>
          <cell r="BP533" t="str">
            <v/>
          </cell>
        </row>
        <row r="533">
          <cell r="BW533" t="str">
            <v/>
          </cell>
          <cell r="BX533">
            <v>44768</v>
          </cell>
          <cell r="BY533" t="str">
            <v/>
          </cell>
        </row>
        <row r="533">
          <cell r="CD533" t="str">
            <v>FET-FH-202207R0003</v>
          </cell>
          <cell r="CE533" t="str">
            <v>李朗</v>
          </cell>
          <cell r="CF533" t="str">
            <v>610121199406207995</v>
          </cell>
          <cell r="CG533">
            <v>13474512287</v>
          </cell>
          <cell r="CH533">
            <v>44765</v>
          </cell>
          <cell r="CI533">
            <v>45130</v>
          </cell>
        </row>
        <row r="534">
          <cell r="B534" t="str">
            <v>租赁</v>
          </cell>
        </row>
        <row r="534">
          <cell r="F534" t="str">
            <v>西安优建汽车服务有限公司</v>
          </cell>
          <cell r="G534" t="str">
            <v>610125198207083118</v>
          </cell>
          <cell r="H534">
            <v>18202999575</v>
          </cell>
          <cell r="I534" t="str">
            <v>网约车以租代购方案</v>
          </cell>
          <cell r="J534" t="str">
            <v>风神E70/DFM7002G1F4BEV</v>
          </cell>
          <cell r="K534" t="str">
            <v>西安</v>
          </cell>
        </row>
        <row r="534">
          <cell r="M534" t="str">
            <v>陕西省西安市鄠邑区祖庵镇二号路与五号路十字西100米路北</v>
          </cell>
          <cell r="N534" t="str">
            <v>向丽丽</v>
          </cell>
          <cell r="O534" t="str">
            <v>丁艺</v>
          </cell>
          <cell r="P534" t="str">
            <v>徐莹莹</v>
          </cell>
          <cell r="Q534" t="str">
            <v>张战岗</v>
          </cell>
          <cell r="R534">
            <v>15168301068</v>
          </cell>
        </row>
        <row r="534">
          <cell r="U534" t="str">
            <v>西安舒适橙出行科技有限公司</v>
          </cell>
        </row>
        <row r="534">
          <cell r="W534" t="str">
            <v>LDP31B965NG052181</v>
          </cell>
          <cell r="X534" t="str">
            <v>陕ADJ8378</v>
          </cell>
          <cell r="Y534" t="str">
            <v>862052211200300</v>
          </cell>
          <cell r="Z534">
            <v>45109</v>
          </cell>
          <cell r="AA534">
            <v>45131</v>
          </cell>
          <cell r="AB534" t="str">
            <v>2023/07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44768</v>
          </cell>
          <cell r="AI534">
            <v>44769</v>
          </cell>
          <cell r="AJ534">
            <v>44769</v>
          </cell>
        </row>
        <row r="534">
          <cell r="AL534">
            <v>4000</v>
          </cell>
          <cell r="AM534">
            <v>44769</v>
          </cell>
          <cell r="AN534" t="str">
            <v>深圳市舒适橙出行科技有限公司公账</v>
          </cell>
          <cell r="AO534">
            <v>2980</v>
          </cell>
          <cell r="AP534">
            <v>44801</v>
          </cell>
          <cell r="AQ534">
            <v>44862</v>
          </cell>
          <cell r="AR534">
            <v>2</v>
          </cell>
          <cell r="AS534">
            <v>5960</v>
          </cell>
          <cell r="AT534">
            <v>2</v>
          </cell>
          <cell r="AU534">
            <v>5960</v>
          </cell>
          <cell r="AV534" t="str">
            <v>正常</v>
          </cell>
          <cell r="AW534">
            <v>0</v>
          </cell>
          <cell r="AX534">
            <v>0</v>
          </cell>
          <cell r="AY534">
            <v>8644.61</v>
          </cell>
        </row>
        <row r="534">
          <cell r="BA534">
            <v>23</v>
          </cell>
          <cell r="BB534">
            <v>155.161739130435</v>
          </cell>
        </row>
        <row r="534">
          <cell r="BE534">
            <v>0</v>
          </cell>
          <cell r="BF534">
            <v>5</v>
          </cell>
          <cell r="BG534">
            <v>0</v>
          </cell>
          <cell r="BH534">
            <v>0</v>
          </cell>
          <cell r="BI534">
            <v>15</v>
          </cell>
          <cell r="BJ534">
            <v>0</v>
          </cell>
          <cell r="BK534">
            <v>0</v>
          </cell>
          <cell r="BL534">
            <v>20</v>
          </cell>
          <cell r="BM534" t="str">
            <v>A(优质)</v>
          </cell>
        </row>
        <row r="534">
          <cell r="BO534" t="str">
            <v/>
          </cell>
          <cell r="BP534" t="str">
            <v/>
          </cell>
        </row>
        <row r="534">
          <cell r="BW534" t="str">
            <v/>
          </cell>
          <cell r="BX534">
            <v>44768</v>
          </cell>
          <cell r="BY534" t="str">
            <v/>
          </cell>
        </row>
        <row r="534">
          <cell r="CD534" t="str">
            <v>FET-FH-202207R0003</v>
          </cell>
          <cell r="CE534" t="str">
            <v>王建刚</v>
          </cell>
          <cell r="CF534" t="str">
            <v>610103197503283250</v>
          </cell>
          <cell r="CG534">
            <v>13991387369</v>
          </cell>
          <cell r="CH534">
            <v>44765</v>
          </cell>
          <cell r="CI534">
            <v>45130</v>
          </cell>
        </row>
        <row r="535">
          <cell r="B535" t="str">
            <v>租赁</v>
          </cell>
        </row>
        <row r="535">
          <cell r="F535" t="str">
            <v>西安优建汽车服务有限公司</v>
          </cell>
          <cell r="G535" t="str">
            <v>610125198207083118</v>
          </cell>
          <cell r="H535">
            <v>18202999575</v>
          </cell>
          <cell r="I535" t="str">
            <v>网约车以租代购方案</v>
          </cell>
          <cell r="J535" t="str">
            <v>风神E70/DFM7002G1F4BEV</v>
          </cell>
          <cell r="K535" t="str">
            <v>西安</v>
          </cell>
        </row>
        <row r="535">
          <cell r="M535" t="str">
            <v>陕西省西安市鄠邑区祖庵镇二号路与五号路十字西100米路北</v>
          </cell>
          <cell r="N535" t="str">
            <v>向丽丽</v>
          </cell>
          <cell r="O535" t="str">
            <v>丁艺</v>
          </cell>
          <cell r="P535" t="str">
            <v>徐莹莹</v>
          </cell>
          <cell r="Q535" t="str">
            <v>张战岗</v>
          </cell>
          <cell r="R535">
            <v>15168301068</v>
          </cell>
        </row>
        <row r="535">
          <cell r="U535" t="str">
            <v>西安舒适橙出行科技有限公司</v>
          </cell>
        </row>
        <row r="535">
          <cell r="W535" t="str">
            <v>LDP31B96XNG052127</v>
          </cell>
          <cell r="X535" t="str">
            <v>陕ADH6793</v>
          </cell>
          <cell r="Y535" t="str">
            <v>862052211200204</v>
          </cell>
          <cell r="Z535">
            <v>45109</v>
          </cell>
          <cell r="AA535">
            <v>45131</v>
          </cell>
          <cell r="AB535" t="str">
            <v>2023/07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44768</v>
          </cell>
          <cell r="AI535">
            <v>44769</v>
          </cell>
          <cell r="AJ535">
            <v>44769</v>
          </cell>
        </row>
        <row r="535">
          <cell r="AL535">
            <v>4000</v>
          </cell>
          <cell r="AM535">
            <v>44769</v>
          </cell>
          <cell r="AN535" t="str">
            <v>深圳市舒适橙出行科技有限公司公账</v>
          </cell>
          <cell r="AO535">
            <v>2980</v>
          </cell>
          <cell r="AP535">
            <v>44801</v>
          </cell>
          <cell r="AQ535">
            <v>44862</v>
          </cell>
          <cell r="AR535">
            <v>2</v>
          </cell>
          <cell r="AS535">
            <v>5960</v>
          </cell>
          <cell r="AT535">
            <v>2</v>
          </cell>
          <cell r="AU535">
            <v>5960</v>
          </cell>
          <cell r="AV535" t="str">
            <v>正常</v>
          </cell>
          <cell r="AW535">
            <v>0</v>
          </cell>
          <cell r="AX535">
            <v>0</v>
          </cell>
          <cell r="AY535">
            <v>18624.81</v>
          </cell>
        </row>
        <row r="535">
          <cell r="BA535">
            <v>34</v>
          </cell>
          <cell r="BB535">
            <v>244.216470588235</v>
          </cell>
        </row>
        <row r="535"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15</v>
          </cell>
          <cell r="BJ535">
            <v>0</v>
          </cell>
          <cell r="BK535">
            <v>0</v>
          </cell>
          <cell r="BL535">
            <v>15</v>
          </cell>
          <cell r="BM535" t="str">
            <v>A(优质)</v>
          </cell>
        </row>
        <row r="535">
          <cell r="BO535" t="str">
            <v/>
          </cell>
          <cell r="BP535" t="str">
            <v/>
          </cell>
        </row>
        <row r="535">
          <cell r="BW535" t="str">
            <v/>
          </cell>
          <cell r="BX535">
            <v>44768</v>
          </cell>
          <cell r="BY535" t="str">
            <v/>
          </cell>
        </row>
        <row r="535">
          <cell r="CD535" t="str">
            <v>FET-FH-202207R0003</v>
          </cell>
        </row>
        <row r="536">
          <cell r="B536" t="str">
            <v>租赁</v>
          </cell>
        </row>
        <row r="536">
          <cell r="F536" t="str">
            <v>林湟涛</v>
          </cell>
          <cell r="G536" t="str">
            <v>450722197608096517</v>
          </cell>
          <cell r="H536">
            <v>18777795009</v>
          </cell>
          <cell r="I536" t="str">
            <v>以租代购48期方案</v>
          </cell>
          <cell r="J536" t="str">
            <v>风神E70/DFM7002G1F7BEV</v>
          </cell>
          <cell r="K536" t="str">
            <v>东莞</v>
          </cell>
          <cell r="L536" t="str">
            <v>广西浦北县六硍镇新坡村委会罗塘村32号</v>
          </cell>
          <cell r="M536" t="str">
            <v>东莞市石碣镇单屋区甲塘园巷5号</v>
          </cell>
          <cell r="N536" t="str">
            <v>向丽丽</v>
          </cell>
          <cell r="O536" t="str">
            <v>向丽丽</v>
          </cell>
          <cell r="P536" t="str">
            <v>徐莹莹</v>
          </cell>
          <cell r="Q536" t="str">
            <v>梁梅</v>
          </cell>
          <cell r="R536">
            <v>15817788186</v>
          </cell>
        </row>
        <row r="536">
          <cell r="U536" t="str">
            <v>东莞市橙易科技有限公司</v>
          </cell>
        </row>
        <row r="536">
          <cell r="W536" t="str">
            <v>LDP31B966NG057955</v>
          </cell>
          <cell r="X536" t="str">
            <v>粤SDR6715</v>
          </cell>
          <cell r="Y536" t="str">
            <v>862052221202697</v>
          </cell>
          <cell r="Z536">
            <v>45115</v>
          </cell>
          <cell r="AA536">
            <v>45147</v>
          </cell>
          <cell r="AB536" t="str">
            <v>2023/08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44823</v>
          </cell>
          <cell r="AI536">
            <v>44824</v>
          </cell>
          <cell r="AJ536">
            <v>44823</v>
          </cell>
        </row>
        <row r="536">
          <cell r="AL536">
            <v>10000</v>
          </cell>
          <cell r="AM536">
            <v>44823</v>
          </cell>
          <cell r="AN536" t="str">
            <v>连总私账</v>
          </cell>
          <cell r="AO536">
            <v>2980</v>
          </cell>
          <cell r="AP536">
            <v>44849</v>
          </cell>
          <cell r="AQ536">
            <v>44849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 t="str">
            <v>正常</v>
          </cell>
          <cell r="AW536">
            <v>0</v>
          </cell>
          <cell r="AX536">
            <v>0</v>
          </cell>
          <cell r="AY536">
            <v>1408.57</v>
          </cell>
        </row>
        <row r="536">
          <cell r="BA536">
            <v>6</v>
          </cell>
          <cell r="BB536">
            <v>233.488333333333</v>
          </cell>
        </row>
        <row r="536">
          <cell r="BE536">
            <v>0</v>
          </cell>
          <cell r="BF536">
            <v>5</v>
          </cell>
          <cell r="BG536">
            <v>0</v>
          </cell>
          <cell r="BH536">
            <v>0</v>
          </cell>
          <cell r="BI536">
            <v>15</v>
          </cell>
          <cell r="BJ536">
            <v>0</v>
          </cell>
          <cell r="BK536">
            <v>0</v>
          </cell>
          <cell r="BL536">
            <v>20</v>
          </cell>
          <cell r="BM536" t="str">
            <v>A(优质)</v>
          </cell>
        </row>
        <row r="536">
          <cell r="BO536" t="str">
            <v/>
          </cell>
        </row>
        <row r="536">
          <cell r="BW536" t="str">
            <v/>
          </cell>
          <cell r="BX536">
            <v>44823</v>
          </cell>
          <cell r="BY536" t="str">
            <v/>
          </cell>
        </row>
        <row r="536">
          <cell r="CD536" t="str">
            <v>FET-FH-202207R0014</v>
          </cell>
        </row>
        <row r="537">
          <cell r="B537" t="str">
            <v>租赁</v>
          </cell>
        </row>
        <row r="537">
          <cell r="F537" t="str">
            <v>西安优建汽车服务有限公司</v>
          </cell>
          <cell r="G537" t="str">
            <v>610125198207083118</v>
          </cell>
          <cell r="H537">
            <v>18202999575</v>
          </cell>
          <cell r="I537" t="str">
            <v>网约车以租代购方案</v>
          </cell>
          <cell r="J537" t="str">
            <v>风神E70/DFM7002G1F4BEV</v>
          </cell>
          <cell r="K537" t="str">
            <v>西安</v>
          </cell>
        </row>
        <row r="537">
          <cell r="M537" t="str">
            <v>陕西省西安市鄠邑区祖庵镇二号路与五号路十字西100米路北</v>
          </cell>
          <cell r="N537" t="str">
            <v>向丽丽</v>
          </cell>
          <cell r="O537" t="str">
            <v>丁艺</v>
          </cell>
          <cell r="P537" t="str">
            <v>徐莹莹</v>
          </cell>
          <cell r="Q537" t="str">
            <v>张战岗</v>
          </cell>
          <cell r="R537">
            <v>15168301068</v>
          </cell>
        </row>
        <row r="537">
          <cell r="U537" t="str">
            <v>西安舒适橙出行科技有限公司</v>
          </cell>
        </row>
        <row r="537">
          <cell r="W537" t="str">
            <v>LDP31B968NG051543</v>
          </cell>
          <cell r="X537" t="str">
            <v>陕ADL7792</v>
          </cell>
          <cell r="Y537" t="str">
            <v>862052211200292</v>
          </cell>
          <cell r="Z537">
            <v>45109</v>
          </cell>
          <cell r="AA537">
            <v>45131</v>
          </cell>
          <cell r="AB537" t="str">
            <v>2023/07</v>
          </cell>
          <cell r="AC537">
            <v>1</v>
          </cell>
          <cell r="AD537">
            <v>0</v>
          </cell>
          <cell r="AE537">
            <v>100</v>
          </cell>
          <cell r="AF537">
            <v>0</v>
          </cell>
          <cell r="AG537">
            <v>0</v>
          </cell>
          <cell r="AH537">
            <v>44769</v>
          </cell>
          <cell r="AI537">
            <v>44770</v>
          </cell>
          <cell r="AJ537">
            <v>44769</v>
          </cell>
        </row>
        <row r="537">
          <cell r="AL537">
            <v>4000</v>
          </cell>
          <cell r="AM537">
            <v>44769</v>
          </cell>
          <cell r="AN537" t="str">
            <v>深圳市舒适橙出行科技有限公司公账</v>
          </cell>
          <cell r="AO537">
            <v>2980</v>
          </cell>
          <cell r="AP537">
            <v>44801</v>
          </cell>
          <cell r="AQ537">
            <v>44862</v>
          </cell>
          <cell r="AR537">
            <v>2</v>
          </cell>
          <cell r="AS537">
            <v>5960</v>
          </cell>
          <cell r="AT537">
            <v>2</v>
          </cell>
          <cell r="AU537">
            <v>5960</v>
          </cell>
          <cell r="AV537" t="str">
            <v>正常</v>
          </cell>
          <cell r="AW537">
            <v>0</v>
          </cell>
          <cell r="AX537">
            <v>0</v>
          </cell>
          <cell r="AY537">
            <v>8225.92</v>
          </cell>
        </row>
        <row r="537">
          <cell r="BA537">
            <v>32</v>
          </cell>
          <cell r="BB537">
            <v>106.041875</v>
          </cell>
        </row>
        <row r="537">
          <cell r="BE537">
            <v>0</v>
          </cell>
          <cell r="BF537">
            <v>0</v>
          </cell>
          <cell r="BG537">
            <v>0</v>
          </cell>
          <cell r="BH537">
            <v>5</v>
          </cell>
          <cell r="BI537">
            <v>15</v>
          </cell>
          <cell r="BJ537">
            <v>0</v>
          </cell>
          <cell r="BK537">
            <v>0</v>
          </cell>
          <cell r="BL537">
            <v>20</v>
          </cell>
          <cell r="BM537" t="str">
            <v>A(优质)</v>
          </cell>
        </row>
        <row r="537">
          <cell r="BO537" t="str">
            <v/>
          </cell>
          <cell r="BP537" t="str">
            <v/>
          </cell>
        </row>
        <row r="537">
          <cell r="BW537" t="str">
            <v/>
          </cell>
          <cell r="BX537">
            <v>44769</v>
          </cell>
          <cell r="BY537" t="str">
            <v/>
          </cell>
        </row>
        <row r="537">
          <cell r="CD537" t="str">
            <v>FET-FH-202207R0003</v>
          </cell>
        </row>
        <row r="538">
          <cell r="B538" t="str">
            <v>租赁</v>
          </cell>
        </row>
        <row r="538">
          <cell r="F538" t="str">
            <v>西安优建汽车服务有限公司</v>
          </cell>
          <cell r="G538" t="str">
            <v>610125198207083118</v>
          </cell>
          <cell r="H538">
            <v>18202999575</v>
          </cell>
          <cell r="I538" t="str">
            <v>网约车以租代购方案</v>
          </cell>
          <cell r="J538" t="str">
            <v>风神E70/DFM7002G1F4BEV</v>
          </cell>
          <cell r="K538" t="str">
            <v>西安</v>
          </cell>
        </row>
        <row r="538">
          <cell r="M538" t="str">
            <v>陕西省西安市鄠邑区祖庵镇二号路与五号路十字西100米路北</v>
          </cell>
          <cell r="N538" t="str">
            <v>向丽丽</v>
          </cell>
          <cell r="O538" t="str">
            <v>丁艺</v>
          </cell>
          <cell r="P538" t="str">
            <v>徐莹莹</v>
          </cell>
          <cell r="Q538" t="str">
            <v>张战岗</v>
          </cell>
          <cell r="R538">
            <v>15168301068</v>
          </cell>
        </row>
        <row r="538">
          <cell r="U538" t="str">
            <v>西安舒适橙出行科技有限公司</v>
          </cell>
        </row>
        <row r="538">
          <cell r="W538" t="str">
            <v>LDP31B964NG051927</v>
          </cell>
          <cell r="X538" t="str">
            <v>陕ADN6627</v>
          </cell>
          <cell r="Y538" t="str">
            <v>862052211200198</v>
          </cell>
          <cell r="Z538">
            <v>45109</v>
          </cell>
          <cell r="AA538">
            <v>45131</v>
          </cell>
          <cell r="AB538" t="str">
            <v>2023/07</v>
          </cell>
          <cell r="AC538">
            <v>2</v>
          </cell>
          <cell r="AD538">
            <v>0</v>
          </cell>
          <cell r="AE538">
            <v>200</v>
          </cell>
          <cell r="AF538">
            <v>0</v>
          </cell>
          <cell r="AG538">
            <v>0</v>
          </cell>
          <cell r="AH538">
            <v>44769</v>
          </cell>
          <cell r="AI538">
            <v>44770</v>
          </cell>
          <cell r="AJ538">
            <v>44769</v>
          </cell>
        </row>
        <row r="538">
          <cell r="AL538">
            <v>4000</v>
          </cell>
          <cell r="AM538">
            <v>44769</v>
          </cell>
          <cell r="AN538" t="str">
            <v>深圳市舒适橙出行科技有限公司公账</v>
          </cell>
          <cell r="AO538">
            <v>2980</v>
          </cell>
          <cell r="AP538">
            <v>44801</v>
          </cell>
          <cell r="AQ538">
            <v>44862</v>
          </cell>
          <cell r="AR538">
            <v>2</v>
          </cell>
          <cell r="AS538">
            <v>5960</v>
          </cell>
          <cell r="AT538">
            <v>2</v>
          </cell>
          <cell r="AU538">
            <v>5960</v>
          </cell>
          <cell r="AV538" t="str">
            <v>正常</v>
          </cell>
          <cell r="AW538">
            <v>0</v>
          </cell>
          <cell r="AX538">
            <v>0</v>
          </cell>
          <cell r="AY538">
            <v>10.1</v>
          </cell>
        </row>
        <row r="538">
          <cell r="BA538">
            <v>0</v>
          </cell>
          <cell r="BB538" t="str">
            <v/>
          </cell>
        </row>
        <row r="538">
          <cell r="BE538">
            <v>0</v>
          </cell>
          <cell r="BF538">
            <v>5</v>
          </cell>
          <cell r="BG538">
            <v>0</v>
          </cell>
          <cell r="BH538">
            <v>10</v>
          </cell>
          <cell r="BI538">
            <v>15</v>
          </cell>
          <cell r="BJ538">
            <v>0</v>
          </cell>
          <cell r="BK538">
            <v>0</v>
          </cell>
          <cell r="BL538">
            <v>30</v>
          </cell>
          <cell r="BM538" t="str">
            <v>A(优质)</v>
          </cell>
        </row>
        <row r="538">
          <cell r="BO538" t="str">
            <v/>
          </cell>
          <cell r="BP538" t="str">
            <v/>
          </cell>
        </row>
        <row r="538">
          <cell r="BW538" t="str">
            <v/>
          </cell>
          <cell r="BX538">
            <v>44769</v>
          </cell>
          <cell r="BY538" t="str">
            <v/>
          </cell>
        </row>
        <row r="538">
          <cell r="CD538" t="str">
            <v>FET-FH-202207R0003</v>
          </cell>
        </row>
        <row r="539">
          <cell r="B539" t="str">
            <v>租赁</v>
          </cell>
        </row>
        <row r="539">
          <cell r="F539" t="str">
            <v>西安优建汽车服务有限公司</v>
          </cell>
          <cell r="G539" t="str">
            <v>610125198207083118</v>
          </cell>
          <cell r="H539">
            <v>18202999575</v>
          </cell>
          <cell r="I539" t="str">
            <v>网约车以租代购方案</v>
          </cell>
          <cell r="J539" t="str">
            <v>风神E70/DFM7002G1F4BEV</v>
          </cell>
          <cell r="K539" t="str">
            <v>西安</v>
          </cell>
        </row>
        <row r="539">
          <cell r="M539" t="str">
            <v>陕西省西安市鄠邑区祖庵镇二号路与五号路十字西100米路北</v>
          </cell>
          <cell r="N539" t="str">
            <v>向丽丽</v>
          </cell>
          <cell r="O539" t="str">
            <v>丁艺</v>
          </cell>
          <cell r="P539" t="str">
            <v>徐莹莹</v>
          </cell>
          <cell r="Q539" t="str">
            <v>张战岗</v>
          </cell>
          <cell r="R539">
            <v>15168301068</v>
          </cell>
        </row>
        <row r="539">
          <cell r="U539" t="str">
            <v>西安舒适橙出行科技有限公司</v>
          </cell>
        </row>
        <row r="539">
          <cell r="W539" t="str">
            <v>LDP31B969NG052121</v>
          </cell>
          <cell r="X539" t="str">
            <v>陕ADJ3023</v>
          </cell>
          <cell r="Y539" t="str">
            <v>862052211200259</v>
          </cell>
          <cell r="Z539">
            <v>45109</v>
          </cell>
          <cell r="AA539">
            <v>45131</v>
          </cell>
          <cell r="AB539" t="str">
            <v>2023/07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44769</v>
          </cell>
          <cell r="AI539">
            <v>44770</v>
          </cell>
          <cell r="AJ539">
            <v>44769</v>
          </cell>
        </row>
        <row r="539">
          <cell r="AL539">
            <v>4000</v>
          </cell>
          <cell r="AM539">
            <v>44769</v>
          </cell>
          <cell r="AN539" t="str">
            <v>深圳市舒适橙出行科技有限公司公账</v>
          </cell>
          <cell r="AO539">
            <v>2980</v>
          </cell>
          <cell r="AP539">
            <v>44801</v>
          </cell>
          <cell r="AQ539">
            <v>44862</v>
          </cell>
          <cell r="AR539">
            <v>2</v>
          </cell>
          <cell r="AS539">
            <v>5960</v>
          </cell>
          <cell r="AT539">
            <v>2</v>
          </cell>
          <cell r="AU539">
            <v>5960</v>
          </cell>
          <cell r="AV539" t="str">
            <v>正常</v>
          </cell>
          <cell r="AW539">
            <v>0</v>
          </cell>
          <cell r="AX539">
            <v>0</v>
          </cell>
          <cell r="AY539">
            <v>15626.94</v>
          </cell>
        </row>
        <row r="539">
          <cell r="BA539">
            <v>34</v>
          </cell>
          <cell r="BB539">
            <v>177.950882352941</v>
          </cell>
        </row>
        <row r="539"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15</v>
          </cell>
          <cell r="BJ539">
            <v>0</v>
          </cell>
          <cell r="BK539">
            <v>0</v>
          </cell>
          <cell r="BL539">
            <v>15</v>
          </cell>
          <cell r="BM539" t="str">
            <v>A(优质)</v>
          </cell>
        </row>
        <row r="539">
          <cell r="BO539" t="str">
            <v/>
          </cell>
          <cell r="BP539" t="str">
            <v/>
          </cell>
        </row>
        <row r="539">
          <cell r="BW539" t="str">
            <v/>
          </cell>
          <cell r="BX539">
            <v>44769</v>
          </cell>
          <cell r="BY539" t="str">
            <v/>
          </cell>
        </row>
        <row r="539">
          <cell r="CD539" t="str">
            <v>FET-FH-202207R0003</v>
          </cell>
          <cell r="CE539" t="str">
            <v>李航</v>
          </cell>
          <cell r="CF539" t="str">
            <v>61043119831017381X</v>
          </cell>
          <cell r="CG539">
            <v>18966607119</v>
          </cell>
          <cell r="CH539">
            <v>44770</v>
          </cell>
          <cell r="CI539">
            <v>45013</v>
          </cell>
        </row>
        <row r="540">
          <cell r="B540" t="str">
            <v>租赁</v>
          </cell>
        </row>
        <row r="540">
          <cell r="F540" t="str">
            <v>西安优建汽车服务有限公司</v>
          </cell>
          <cell r="G540" t="str">
            <v>610125198207083118</v>
          </cell>
          <cell r="H540">
            <v>18202999575</v>
          </cell>
          <cell r="I540" t="str">
            <v>网约车以租代购方案</v>
          </cell>
          <cell r="J540" t="str">
            <v>风神E70/DFM7002G1F4BEV</v>
          </cell>
          <cell r="K540" t="str">
            <v>西安</v>
          </cell>
        </row>
        <row r="540">
          <cell r="M540" t="str">
            <v>陕西省西安市鄠邑区祖庵镇二号路与五号路十字西100米路北</v>
          </cell>
          <cell r="N540" t="str">
            <v>向丽丽</v>
          </cell>
          <cell r="O540" t="str">
            <v>丁艺</v>
          </cell>
          <cell r="P540" t="str">
            <v>徐莹莹</v>
          </cell>
          <cell r="Q540" t="str">
            <v>张战岗</v>
          </cell>
          <cell r="R540">
            <v>15168301068</v>
          </cell>
        </row>
        <row r="540">
          <cell r="U540" t="str">
            <v>西安舒适橙出行科技有限公司</v>
          </cell>
        </row>
        <row r="540">
          <cell r="W540" t="str">
            <v>LDP31B968NG052126</v>
          </cell>
          <cell r="X540" t="str">
            <v>陕ADL1501</v>
          </cell>
          <cell r="Y540" t="str">
            <v>862052211200192</v>
          </cell>
          <cell r="Z540">
            <v>45109</v>
          </cell>
          <cell r="AA540">
            <v>45131</v>
          </cell>
          <cell r="AB540" t="str">
            <v>2023/07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44769</v>
          </cell>
          <cell r="AI540">
            <v>44770</v>
          </cell>
          <cell r="AJ540">
            <v>44769</v>
          </cell>
        </row>
        <row r="540">
          <cell r="AL540">
            <v>4000</v>
          </cell>
          <cell r="AM540">
            <v>44769</v>
          </cell>
          <cell r="AN540" t="str">
            <v>深圳市舒适橙出行科技有限公司公账</v>
          </cell>
          <cell r="AO540">
            <v>2980</v>
          </cell>
          <cell r="AP540">
            <v>44801</v>
          </cell>
          <cell r="AQ540">
            <v>44862</v>
          </cell>
          <cell r="AR540">
            <v>2</v>
          </cell>
          <cell r="AS540">
            <v>5960</v>
          </cell>
          <cell r="AT540">
            <v>2</v>
          </cell>
          <cell r="AU540">
            <v>5960</v>
          </cell>
          <cell r="AV540" t="str">
            <v>正常</v>
          </cell>
          <cell r="AW540">
            <v>0</v>
          </cell>
          <cell r="AX540">
            <v>0</v>
          </cell>
          <cell r="AY540">
            <v>1879.37</v>
          </cell>
        </row>
        <row r="540">
          <cell r="BA540">
            <v>11</v>
          </cell>
          <cell r="BB540">
            <v>94.1627272727273</v>
          </cell>
        </row>
        <row r="540">
          <cell r="BE540">
            <v>0</v>
          </cell>
          <cell r="BF540">
            <v>10</v>
          </cell>
          <cell r="BG540">
            <v>0</v>
          </cell>
          <cell r="BH540">
            <v>0</v>
          </cell>
          <cell r="BI540">
            <v>15</v>
          </cell>
          <cell r="BJ540">
            <v>0</v>
          </cell>
          <cell r="BK540">
            <v>0</v>
          </cell>
          <cell r="BL540">
            <v>25</v>
          </cell>
          <cell r="BM540" t="str">
            <v>A(优质)</v>
          </cell>
        </row>
        <row r="540">
          <cell r="BO540" t="str">
            <v/>
          </cell>
          <cell r="BP540" t="str">
            <v/>
          </cell>
        </row>
        <row r="540">
          <cell r="BW540" t="str">
            <v/>
          </cell>
          <cell r="BX540">
            <v>44769</v>
          </cell>
          <cell r="BY540" t="str">
            <v/>
          </cell>
        </row>
        <row r="540">
          <cell r="CD540" t="str">
            <v>FET-FH-202207R0003</v>
          </cell>
          <cell r="CE540" t="str">
            <v>李勇</v>
          </cell>
          <cell r="CF540" t="str">
            <v>610624197401104214</v>
          </cell>
          <cell r="CG540">
            <v>13572235053</v>
          </cell>
          <cell r="CH540">
            <v>44765</v>
          </cell>
          <cell r="CI540">
            <v>45130</v>
          </cell>
        </row>
        <row r="541">
          <cell r="B541" t="str">
            <v>租赁</v>
          </cell>
        </row>
        <row r="541">
          <cell r="F541" t="str">
            <v>西安优建汽车服务有限公司</v>
          </cell>
          <cell r="G541" t="str">
            <v>610125198207083118</v>
          </cell>
          <cell r="H541">
            <v>18202999575</v>
          </cell>
          <cell r="I541" t="str">
            <v>网约车以租代购方案</v>
          </cell>
          <cell r="J541" t="str">
            <v>风神E70/DFM7002G1F4BEV</v>
          </cell>
          <cell r="K541" t="str">
            <v>西安</v>
          </cell>
        </row>
        <row r="541">
          <cell r="M541" t="str">
            <v>陕西省西安市鄠邑区祖庵镇二号路与五号路十字西100米路北</v>
          </cell>
          <cell r="N541" t="str">
            <v>向丽丽</v>
          </cell>
          <cell r="O541" t="str">
            <v>丁艺</v>
          </cell>
          <cell r="P541" t="str">
            <v>徐莹莹</v>
          </cell>
          <cell r="Q541" t="str">
            <v>张战岗</v>
          </cell>
          <cell r="R541">
            <v>15168301068</v>
          </cell>
        </row>
        <row r="541">
          <cell r="U541" t="str">
            <v>西安舒适橙出行科技有限公司</v>
          </cell>
        </row>
        <row r="541">
          <cell r="W541" t="str">
            <v>LDP31B960NG052170</v>
          </cell>
          <cell r="X541" t="str">
            <v>陕ADN5523</v>
          </cell>
          <cell r="Y541" t="str">
            <v>862052211200164</v>
          </cell>
          <cell r="Z541">
            <v>45109</v>
          </cell>
          <cell r="AA541">
            <v>45131</v>
          </cell>
          <cell r="AB541" t="str">
            <v>2023/07</v>
          </cell>
          <cell r="AC541">
            <v>2</v>
          </cell>
          <cell r="AD541">
            <v>3</v>
          </cell>
          <cell r="AE541">
            <v>300</v>
          </cell>
          <cell r="AF541">
            <v>0</v>
          </cell>
          <cell r="AG541">
            <v>0</v>
          </cell>
          <cell r="AH541">
            <v>44769</v>
          </cell>
          <cell r="AI541">
            <v>44770</v>
          </cell>
          <cell r="AJ541">
            <v>44769</v>
          </cell>
        </row>
        <row r="541">
          <cell r="AL541">
            <v>4000</v>
          </cell>
          <cell r="AM541">
            <v>44769</v>
          </cell>
          <cell r="AN541" t="str">
            <v>深圳市舒适橙出行科技有限公司公账</v>
          </cell>
          <cell r="AO541">
            <v>2980</v>
          </cell>
          <cell r="AP541">
            <v>44801</v>
          </cell>
          <cell r="AQ541">
            <v>44862</v>
          </cell>
          <cell r="AR541">
            <v>2</v>
          </cell>
          <cell r="AS541">
            <v>5960</v>
          </cell>
          <cell r="AT541">
            <v>2</v>
          </cell>
          <cell r="AU541">
            <v>5960</v>
          </cell>
          <cell r="AV541" t="str">
            <v>正常</v>
          </cell>
          <cell r="AW541">
            <v>0</v>
          </cell>
          <cell r="AX541">
            <v>0</v>
          </cell>
          <cell r="AY541">
            <v>14282.09</v>
          </cell>
        </row>
        <row r="541">
          <cell r="BA541">
            <v>23</v>
          </cell>
          <cell r="BB541">
            <v>244.808260869565</v>
          </cell>
        </row>
        <row r="541">
          <cell r="BE541">
            <v>0</v>
          </cell>
          <cell r="BF541">
            <v>5</v>
          </cell>
          <cell r="BG541">
            <v>0</v>
          </cell>
          <cell r="BH541">
            <v>10</v>
          </cell>
          <cell r="BI541">
            <v>15</v>
          </cell>
          <cell r="BJ541">
            <v>0</v>
          </cell>
          <cell r="BK541">
            <v>0</v>
          </cell>
          <cell r="BL541">
            <v>30</v>
          </cell>
          <cell r="BM541" t="str">
            <v>A(优质)</v>
          </cell>
        </row>
        <row r="541">
          <cell r="BO541" t="str">
            <v/>
          </cell>
          <cell r="BP541" t="str">
            <v/>
          </cell>
        </row>
        <row r="541">
          <cell r="BW541" t="str">
            <v/>
          </cell>
          <cell r="BX541">
            <v>44769</v>
          </cell>
          <cell r="BY541" t="str">
            <v/>
          </cell>
        </row>
        <row r="541">
          <cell r="CD541" t="str">
            <v>FET-FH-202207R0003</v>
          </cell>
          <cell r="CE541" t="str">
            <v>冯冬</v>
          </cell>
          <cell r="CF541" t="str">
            <v>610422199512180012</v>
          </cell>
          <cell r="CG541">
            <v>17868691218</v>
          </cell>
          <cell r="CH541">
            <v>44769</v>
          </cell>
          <cell r="CI541">
            <v>45012</v>
          </cell>
        </row>
        <row r="542">
          <cell r="B542" t="str">
            <v>租赁</v>
          </cell>
        </row>
        <row r="542">
          <cell r="F542" t="str">
            <v>西安优建汽车服务有限公司</v>
          </cell>
          <cell r="G542" t="str">
            <v>610125198207083118</v>
          </cell>
          <cell r="H542">
            <v>18202999575</v>
          </cell>
          <cell r="I542" t="str">
            <v>网约车以租代购方案</v>
          </cell>
          <cell r="J542" t="str">
            <v>风神E70/DFM7002G1F4BEV</v>
          </cell>
          <cell r="K542" t="str">
            <v>西安</v>
          </cell>
        </row>
        <row r="542">
          <cell r="M542" t="str">
            <v>陕西省西安市鄠邑区祖庵镇二号路与五号路十字西100米路北</v>
          </cell>
          <cell r="N542" t="str">
            <v>向丽丽</v>
          </cell>
          <cell r="O542" t="str">
            <v>丁艺</v>
          </cell>
          <cell r="P542" t="str">
            <v>徐莹莹</v>
          </cell>
          <cell r="Q542" t="str">
            <v>张战岗</v>
          </cell>
          <cell r="R542">
            <v>15168301068</v>
          </cell>
        </row>
        <row r="542">
          <cell r="U542" t="str">
            <v>西安舒适橙出行科技有限公司</v>
          </cell>
        </row>
        <row r="542">
          <cell r="W542" t="str">
            <v>LDP31B962NG052171</v>
          </cell>
          <cell r="X542" t="str">
            <v>陕ADN0771</v>
          </cell>
          <cell r="Y542" t="str">
            <v>862052211200057</v>
          </cell>
          <cell r="Z542">
            <v>45109</v>
          </cell>
          <cell r="AA542">
            <v>45131</v>
          </cell>
          <cell r="AB542" t="str">
            <v>2023/07</v>
          </cell>
          <cell r="AC542">
            <v>3</v>
          </cell>
          <cell r="AD542">
            <v>0</v>
          </cell>
          <cell r="AE542">
            <v>250</v>
          </cell>
          <cell r="AF542">
            <v>0</v>
          </cell>
          <cell r="AG542">
            <v>0</v>
          </cell>
          <cell r="AH542">
            <v>44769</v>
          </cell>
          <cell r="AI542">
            <v>44770</v>
          </cell>
          <cell r="AJ542">
            <v>44769</v>
          </cell>
        </row>
        <row r="542">
          <cell r="AL542">
            <v>4000</v>
          </cell>
          <cell r="AM542">
            <v>44769</v>
          </cell>
          <cell r="AN542" t="str">
            <v>深圳市舒适橙出行科技有限公司公账</v>
          </cell>
          <cell r="AO542">
            <v>2980</v>
          </cell>
          <cell r="AP542">
            <v>44801</v>
          </cell>
          <cell r="AQ542">
            <v>44862</v>
          </cell>
          <cell r="AR542">
            <v>2</v>
          </cell>
          <cell r="AS542">
            <v>5960</v>
          </cell>
          <cell r="AT542">
            <v>2</v>
          </cell>
          <cell r="AU542">
            <v>5960</v>
          </cell>
          <cell r="AV542" t="str">
            <v>正常</v>
          </cell>
          <cell r="AW542">
            <v>0</v>
          </cell>
          <cell r="AX542">
            <v>0</v>
          </cell>
          <cell r="AY542">
            <v>13244.58</v>
          </cell>
        </row>
        <row r="542">
          <cell r="BA542">
            <v>21</v>
          </cell>
          <cell r="BB542">
            <v>131.401904761905</v>
          </cell>
        </row>
        <row r="542">
          <cell r="BE542">
            <v>0</v>
          </cell>
          <cell r="BF542">
            <v>5</v>
          </cell>
          <cell r="BG542">
            <v>0</v>
          </cell>
          <cell r="BH542" t="str">
            <v/>
          </cell>
          <cell r="BI542">
            <v>15</v>
          </cell>
          <cell r="BJ542">
            <v>0</v>
          </cell>
          <cell r="BK542">
            <v>0</v>
          </cell>
          <cell r="BL542">
            <v>20</v>
          </cell>
          <cell r="BM542" t="str">
            <v>A(优质)</v>
          </cell>
        </row>
        <row r="542">
          <cell r="BO542" t="str">
            <v/>
          </cell>
          <cell r="BP542" t="str">
            <v/>
          </cell>
        </row>
        <row r="542">
          <cell r="BW542" t="str">
            <v/>
          </cell>
          <cell r="BX542">
            <v>44769</v>
          </cell>
          <cell r="BY542" t="str">
            <v/>
          </cell>
        </row>
        <row r="542">
          <cell r="CD542" t="str">
            <v>FET-FH-202207R0003</v>
          </cell>
        </row>
        <row r="543">
          <cell r="B543" t="str">
            <v>租赁</v>
          </cell>
        </row>
        <row r="543">
          <cell r="F543" t="str">
            <v>西安优建汽车服务有限公司</v>
          </cell>
          <cell r="G543" t="str">
            <v>610125198207083118</v>
          </cell>
          <cell r="H543">
            <v>18202999575</v>
          </cell>
          <cell r="I543" t="str">
            <v>网约车以租代购方案</v>
          </cell>
          <cell r="J543" t="str">
            <v>风神E70/DFM7002G1F4BEV</v>
          </cell>
          <cell r="K543" t="str">
            <v>西安</v>
          </cell>
        </row>
        <row r="543">
          <cell r="M543" t="str">
            <v>陕西省西安市鄠邑区祖庵镇二号路与五号路十字西100米路北</v>
          </cell>
          <cell r="N543" t="str">
            <v>向丽丽</v>
          </cell>
          <cell r="O543" t="str">
            <v>丁艺</v>
          </cell>
          <cell r="P543" t="str">
            <v>徐莹莹</v>
          </cell>
          <cell r="Q543" t="str">
            <v>张战岗</v>
          </cell>
          <cell r="R543">
            <v>15168301068</v>
          </cell>
        </row>
        <row r="543">
          <cell r="U543" t="str">
            <v>西安舒适橙出行科技有限公司</v>
          </cell>
        </row>
        <row r="543">
          <cell r="W543" t="str">
            <v>LDP31B964NG052172</v>
          </cell>
          <cell r="X543" t="str">
            <v>陕AD54884</v>
          </cell>
          <cell r="Y543" t="str">
            <v>862052211200326</v>
          </cell>
          <cell r="Z543">
            <v>45109</v>
          </cell>
          <cell r="AA543">
            <v>45131</v>
          </cell>
          <cell r="AB543" t="str">
            <v>2023/07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44769</v>
          </cell>
          <cell r="AI543">
            <v>44770</v>
          </cell>
          <cell r="AJ543">
            <v>44769</v>
          </cell>
        </row>
        <row r="543">
          <cell r="AL543">
            <v>4000</v>
          </cell>
          <cell r="AM543">
            <v>44769</v>
          </cell>
          <cell r="AN543" t="str">
            <v>深圳市舒适橙出行科技有限公司公账</v>
          </cell>
          <cell r="AO543">
            <v>2980</v>
          </cell>
          <cell r="AP543">
            <v>44801</v>
          </cell>
          <cell r="AQ543">
            <v>44862</v>
          </cell>
          <cell r="AR543">
            <v>2</v>
          </cell>
          <cell r="AS543">
            <v>5960</v>
          </cell>
          <cell r="AT543">
            <v>2</v>
          </cell>
          <cell r="AU543">
            <v>5960</v>
          </cell>
          <cell r="AV543" t="str">
            <v>正常</v>
          </cell>
          <cell r="AW543">
            <v>0</v>
          </cell>
          <cell r="AX543">
            <v>0</v>
          </cell>
          <cell r="AY543">
            <v>14798.74</v>
          </cell>
        </row>
        <row r="543">
          <cell r="BA543">
            <v>34</v>
          </cell>
          <cell r="BB543">
            <v>205.253235294118</v>
          </cell>
        </row>
        <row r="543"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15</v>
          </cell>
          <cell r="BJ543">
            <v>0</v>
          </cell>
          <cell r="BK543">
            <v>0</v>
          </cell>
          <cell r="BL543">
            <v>15</v>
          </cell>
          <cell r="BM543" t="str">
            <v>A(优质)</v>
          </cell>
        </row>
        <row r="543">
          <cell r="BO543" t="str">
            <v/>
          </cell>
          <cell r="BP543" t="str">
            <v/>
          </cell>
        </row>
        <row r="543">
          <cell r="BW543" t="str">
            <v/>
          </cell>
          <cell r="BX543">
            <v>44769</v>
          </cell>
          <cell r="BY543" t="str">
            <v/>
          </cell>
        </row>
        <row r="543">
          <cell r="CD543" t="str">
            <v>FET-FH-202207R0003</v>
          </cell>
          <cell r="CE543" t="str">
            <v>豆小龙</v>
          </cell>
          <cell r="CF543" t="str">
            <v>610326198808210212</v>
          </cell>
          <cell r="CG543">
            <v>15771795087</v>
          </cell>
          <cell r="CH543">
            <v>44813</v>
          </cell>
          <cell r="CI543">
            <v>44904</v>
          </cell>
        </row>
        <row r="544">
          <cell r="B544" t="str">
            <v>租赁</v>
          </cell>
        </row>
        <row r="544">
          <cell r="F544" t="str">
            <v>西安优建汽车服务有限公司</v>
          </cell>
          <cell r="G544" t="str">
            <v>610125198207083118</v>
          </cell>
          <cell r="H544">
            <v>18202999575</v>
          </cell>
          <cell r="I544" t="str">
            <v>网约车以租代购方案</v>
          </cell>
          <cell r="J544" t="str">
            <v>风神E70/DFM7002G1F4BEV</v>
          </cell>
          <cell r="K544" t="str">
            <v>西安</v>
          </cell>
        </row>
        <row r="544">
          <cell r="M544" t="str">
            <v>陕西省西安市鄠邑区祖庵镇二号路与五号路十字西100米路北</v>
          </cell>
          <cell r="N544" t="str">
            <v>向丽丽</v>
          </cell>
          <cell r="O544" t="str">
            <v>丁艺</v>
          </cell>
          <cell r="P544" t="str">
            <v>徐莹莹</v>
          </cell>
          <cell r="Q544" t="str">
            <v>张战岗</v>
          </cell>
          <cell r="R544">
            <v>15168301068</v>
          </cell>
        </row>
        <row r="544">
          <cell r="U544" t="str">
            <v>西安舒适橙出行科技有限公司</v>
          </cell>
        </row>
        <row r="544">
          <cell r="W544" t="str">
            <v>LDP31B967NG052179</v>
          </cell>
          <cell r="X544" t="str">
            <v>陕ADP9803</v>
          </cell>
          <cell r="Y544" t="str">
            <v>862052211200163</v>
          </cell>
          <cell r="Z544">
            <v>45109</v>
          </cell>
          <cell r="AA544">
            <v>45131</v>
          </cell>
          <cell r="AB544" t="str">
            <v>2023/07</v>
          </cell>
          <cell r="AC544">
            <v>3</v>
          </cell>
          <cell r="AD544">
            <v>1</v>
          </cell>
          <cell r="AE544">
            <v>400</v>
          </cell>
          <cell r="AF544">
            <v>0</v>
          </cell>
          <cell r="AG544">
            <v>0</v>
          </cell>
          <cell r="AH544">
            <v>44769</v>
          </cell>
          <cell r="AI544">
            <v>44770</v>
          </cell>
          <cell r="AJ544">
            <v>44769</v>
          </cell>
        </row>
        <row r="544">
          <cell r="AL544">
            <v>4000</v>
          </cell>
          <cell r="AM544">
            <v>44769</v>
          </cell>
          <cell r="AN544" t="str">
            <v>深圳市舒适橙出行科技有限公司公账</v>
          </cell>
          <cell r="AO544">
            <v>2980</v>
          </cell>
          <cell r="AP544">
            <v>44801</v>
          </cell>
          <cell r="AQ544">
            <v>44862</v>
          </cell>
          <cell r="AR544">
            <v>2</v>
          </cell>
          <cell r="AS544">
            <v>5960</v>
          </cell>
          <cell r="AT544">
            <v>2</v>
          </cell>
          <cell r="AU544">
            <v>5960</v>
          </cell>
          <cell r="AV544" t="str">
            <v>正常</v>
          </cell>
          <cell r="AW544">
            <v>0</v>
          </cell>
          <cell r="AX544">
            <v>0</v>
          </cell>
          <cell r="AY544">
            <v>12523.65</v>
          </cell>
        </row>
        <row r="544">
          <cell r="BA544">
            <v>34</v>
          </cell>
          <cell r="BB544">
            <v>139.950882352941</v>
          </cell>
        </row>
        <row r="544">
          <cell r="BE544">
            <v>0</v>
          </cell>
          <cell r="BF544">
            <v>0</v>
          </cell>
          <cell r="BG544">
            <v>0</v>
          </cell>
          <cell r="BH544" t="str">
            <v/>
          </cell>
          <cell r="BI544">
            <v>15</v>
          </cell>
          <cell r="BJ544">
            <v>0</v>
          </cell>
          <cell r="BK544">
            <v>0</v>
          </cell>
          <cell r="BL544">
            <v>15</v>
          </cell>
          <cell r="BM544" t="str">
            <v>A(优质)</v>
          </cell>
        </row>
        <row r="544">
          <cell r="BO544" t="str">
            <v/>
          </cell>
          <cell r="BP544" t="str">
            <v/>
          </cell>
        </row>
        <row r="544">
          <cell r="BW544" t="str">
            <v/>
          </cell>
          <cell r="BX544">
            <v>44769</v>
          </cell>
          <cell r="BY544" t="str">
            <v/>
          </cell>
        </row>
        <row r="544">
          <cell r="CD544" t="str">
            <v>FET-FH-202207R0003</v>
          </cell>
          <cell r="CE544" t="str">
            <v>刘龙</v>
          </cell>
          <cell r="CF544" t="str">
            <v>612727198912026714</v>
          </cell>
          <cell r="CG544">
            <v>18729544588</v>
          </cell>
          <cell r="CH544">
            <v>44769</v>
          </cell>
          <cell r="CI544">
            <v>44861</v>
          </cell>
        </row>
        <row r="545">
          <cell r="B545" t="str">
            <v>租赁</v>
          </cell>
        </row>
        <row r="545">
          <cell r="F545" t="str">
            <v>西安优建汽车服务有限公司</v>
          </cell>
          <cell r="G545" t="str">
            <v>610125198207083118</v>
          </cell>
          <cell r="H545">
            <v>18202999575</v>
          </cell>
          <cell r="I545" t="str">
            <v>网约车以租代购方案</v>
          </cell>
          <cell r="J545" t="str">
            <v>风神E70/DFM7002G1F4BEV</v>
          </cell>
          <cell r="K545" t="str">
            <v>西安</v>
          </cell>
        </row>
        <row r="545">
          <cell r="M545" t="str">
            <v>陕西省西安市鄠邑区祖庵镇二号路与五号路十字西100米路北</v>
          </cell>
          <cell r="N545" t="str">
            <v>向丽丽</v>
          </cell>
          <cell r="O545" t="str">
            <v>丁艺</v>
          </cell>
          <cell r="P545" t="str">
            <v>徐莹莹</v>
          </cell>
          <cell r="Q545" t="str">
            <v>张战岗</v>
          </cell>
          <cell r="R545">
            <v>15168301068</v>
          </cell>
        </row>
        <row r="545">
          <cell r="U545" t="str">
            <v>西安舒适橙出行科技有限公司</v>
          </cell>
        </row>
        <row r="545">
          <cell r="W545" t="str">
            <v>LDP31B963NG052180</v>
          </cell>
          <cell r="X545" t="str">
            <v>陕ADN6571</v>
          </cell>
          <cell r="Y545" t="str">
            <v>862052211200295</v>
          </cell>
          <cell r="Z545">
            <v>45109</v>
          </cell>
          <cell r="AA545">
            <v>45131</v>
          </cell>
          <cell r="AB545" t="str">
            <v>2023/07</v>
          </cell>
          <cell r="AC545">
            <v>2</v>
          </cell>
          <cell r="AD545">
            <v>0</v>
          </cell>
          <cell r="AE545">
            <v>200</v>
          </cell>
          <cell r="AF545">
            <v>0</v>
          </cell>
          <cell r="AG545">
            <v>0</v>
          </cell>
          <cell r="AH545">
            <v>44769</v>
          </cell>
          <cell r="AI545">
            <v>44770</v>
          </cell>
          <cell r="AJ545">
            <v>44769</v>
          </cell>
        </row>
        <row r="545">
          <cell r="AL545">
            <v>4000</v>
          </cell>
          <cell r="AM545">
            <v>44769</v>
          </cell>
          <cell r="AN545" t="str">
            <v>深圳市舒适橙出行科技有限公司公账</v>
          </cell>
          <cell r="AO545">
            <v>2980</v>
          </cell>
          <cell r="AP545">
            <v>44801</v>
          </cell>
          <cell r="AQ545">
            <v>44862</v>
          </cell>
          <cell r="AR545">
            <v>2</v>
          </cell>
          <cell r="AS545">
            <v>5960</v>
          </cell>
          <cell r="AT545">
            <v>2</v>
          </cell>
          <cell r="AU545">
            <v>5960</v>
          </cell>
          <cell r="AV545" t="str">
            <v>正常</v>
          </cell>
          <cell r="AW545">
            <v>0</v>
          </cell>
          <cell r="AX545">
            <v>0</v>
          </cell>
          <cell r="AY545">
            <v>16828.25</v>
          </cell>
        </row>
        <row r="545">
          <cell r="BA545">
            <v>34</v>
          </cell>
          <cell r="BB545">
            <v>242.698529411765</v>
          </cell>
        </row>
        <row r="545">
          <cell r="BE545">
            <v>0</v>
          </cell>
          <cell r="BF545">
            <v>0</v>
          </cell>
          <cell r="BG545">
            <v>0</v>
          </cell>
          <cell r="BH545">
            <v>10</v>
          </cell>
          <cell r="BI545">
            <v>15</v>
          </cell>
          <cell r="BJ545">
            <v>0</v>
          </cell>
          <cell r="BK545">
            <v>0</v>
          </cell>
          <cell r="BL545">
            <v>25</v>
          </cell>
          <cell r="BM545" t="str">
            <v>A(优质)</v>
          </cell>
        </row>
        <row r="545">
          <cell r="BO545" t="str">
            <v/>
          </cell>
          <cell r="BP545" t="str">
            <v/>
          </cell>
        </row>
        <row r="545">
          <cell r="BW545" t="str">
            <v/>
          </cell>
          <cell r="BX545">
            <v>44769</v>
          </cell>
          <cell r="BY545" t="str">
            <v/>
          </cell>
        </row>
        <row r="545">
          <cell r="CD545" t="str">
            <v>FET-FH-202207R0003</v>
          </cell>
          <cell r="CE545" t="str">
            <v>白世华</v>
          </cell>
          <cell r="CF545" t="str">
            <v>610324199302101010</v>
          </cell>
          <cell r="CG545">
            <v>18220776006</v>
          </cell>
          <cell r="CH545">
            <v>44771</v>
          </cell>
          <cell r="CI545">
            <v>44863</v>
          </cell>
        </row>
        <row r="546">
          <cell r="B546" t="str">
            <v>租赁</v>
          </cell>
        </row>
        <row r="546">
          <cell r="F546" t="str">
            <v>西安优建汽车服务有限公司</v>
          </cell>
          <cell r="G546" t="str">
            <v>610125198207083118</v>
          </cell>
          <cell r="H546">
            <v>18202999575</v>
          </cell>
          <cell r="I546" t="str">
            <v>网约车以租代购方案</v>
          </cell>
          <cell r="J546" t="str">
            <v>风神E70/DFM7002G1F4BEV</v>
          </cell>
          <cell r="K546" t="str">
            <v>西安</v>
          </cell>
        </row>
        <row r="546">
          <cell r="M546" t="str">
            <v>陕西省西安市鄠邑区祖庵镇二号路与五号路十字西100米路北</v>
          </cell>
          <cell r="N546" t="str">
            <v>向丽丽</v>
          </cell>
          <cell r="O546" t="str">
            <v>丁艺</v>
          </cell>
          <cell r="P546" t="str">
            <v>徐莹莹</v>
          </cell>
          <cell r="Q546" t="str">
            <v>张战岗</v>
          </cell>
          <cell r="R546">
            <v>15168301068</v>
          </cell>
        </row>
        <row r="546">
          <cell r="U546" t="str">
            <v>西安舒适橙出行科技有限公司</v>
          </cell>
        </row>
        <row r="546">
          <cell r="W546" t="str">
            <v>LDP31B960NG052430</v>
          </cell>
          <cell r="X546" t="str">
            <v>陕ADN5737</v>
          </cell>
          <cell r="Y546" t="str">
            <v>862052211200272</v>
          </cell>
          <cell r="Z546">
            <v>45109</v>
          </cell>
          <cell r="AA546">
            <v>45131</v>
          </cell>
          <cell r="AB546" t="str">
            <v>2023/07</v>
          </cell>
          <cell r="AC546">
            <v>1</v>
          </cell>
          <cell r="AD546">
            <v>0</v>
          </cell>
          <cell r="AE546">
            <v>100</v>
          </cell>
          <cell r="AF546">
            <v>0</v>
          </cell>
          <cell r="AG546">
            <v>0</v>
          </cell>
          <cell r="AH546">
            <v>44769</v>
          </cell>
          <cell r="AI546">
            <v>44770</v>
          </cell>
          <cell r="AJ546">
            <v>44769</v>
          </cell>
        </row>
        <row r="546">
          <cell r="AL546">
            <v>4000</v>
          </cell>
          <cell r="AM546">
            <v>44769</v>
          </cell>
          <cell r="AN546" t="str">
            <v>深圳市舒适橙出行科技有限公司公账</v>
          </cell>
          <cell r="AO546">
            <v>2980</v>
          </cell>
          <cell r="AP546">
            <v>44801</v>
          </cell>
          <cell r="AQ546">
            <v>44862</v>
          </cell>
          <cell r="AR546">
            <v>2</v>
          </cell>
          <cell r="AS546">
            <v>5960</v>
          </cell>
          <cell r="AT546">
            <v>2</v>
          </cell>
          <cell r="AU546">
            <v>5960</v>
          </cell>
          <cell r="AV546" t="str">
            <v>正常</v>
          </cell>
          <cell r="AW546">
            <v>0</v>
          </cell>
          <cell r="AX546">
            <v>0</v>
          </cell>
          <cell r="AY546">
            <v>17794.18</v>
          </cell>
        </row>
        <row r="546">
          <cell r="BA546">
            <v>34</v>
          </cell>
          <cell r="BB546">
            <v>254.021764705882</v>
          </cell>
        </row>
        <row r="546">
          <cell r="BE546">
            <v>0</v>
          </cell>
          <cell r="BF546">
            <v>0</v>
          </cell>
          <cell r="BG546">
            <v>0</v>
          </cell>
          <cell r="BH546">
            <v>5</v>
          </cell>
          <cell r="BI546">
            <v>15</v>
          </cell>
          <cell r="BJ546">
            <v>0</v>
          </cell>
          <cell r="BK546">
            <v>0</v>
          </cell>
          <cell r="BL546">
            <v>20</v>
          </cell>
          <cell r="BM546" t="str">
            <v>A(优质)</v>
          </cell>
        </row>
        <row r="546">
          <cell r="BO546" t="str">
            <v/>
          </cell>
          <cell r="BP546" t="str">
            <v/>
          </cell>
        </row>
        <row r="546">
          <cell r="BW546" t="str">
            <v/>
          </cell>
          <cell r="BX546">
            <v>44769</v>
          </cell>
          <cell r="BY546" t="str">
            <v/>
          </cell>
        </row>
        <row r="546">
          <cell r="CD546" t="str">
            <v>FET-FH-202207R0003</v>
          </cell>
          <cell r="CE546" t="str">
            <v>边小飞</v>
          </cell>
          <cell r="CF546" t="str">
            <v>612701199008056633</v>
          </cell>
          <cell r="CG546">
            <v>13399125075</v>
          </cell>
          <cell r="CH546">
            <v>44778</v>
          </cell>
          <cell r="CI546">
            <v>44869</v>
          </cell>
        </row>
        <row r="547">
          <cell r="B547" t="str">
            <v>租赁</v>
          </cell>
        </row>
        <row r="547">
          <cell r="F547" t="str">
            <v>西安优建汽车服务有限公司</v>
          </cell>
          <cell r="G547" t="str">
            <v>610125198207083118</v>
          </cell>
          <cell r="H547">
            <v>18202999575</v>
          </cell>
          <cell r="I547" t="str">
            <v>网约车以租代购方案</v>
          </cell>
          <cell r="J547" t="str">
            <v>风神E70/DFM7002G1F4BEV</v>
          </cell>
          <cell r="K547" t="str">
            <v>西安</v>
          </cell>
        </row>
        <row r="547">
          <cell r="M547" t="str">
            <v>陕西省西安市鄠邑区祖庵镇二号路与五号路十字西100米路北</v>
          </cell>
          <cell r="N547" t="str">
            <v>向丽丽</v>
          </cell>
          <cell r="O547" t="str">
            <v>丁艺</v>
          </cell>
          <cell r="P547" t="str">
            <v>徐莹莹</v>
          </cell>
          <cell r="Q547" t="str">
            <v>张战岗</v>
          </cell>
          <cell r="R547">
            <v>15168301068</v>
          </cell>
        </row>
        <row r="547">
          <cell r="U547" t="str">
            <v>西安舒适橙出行科技有限公司</v>
          </cell>
        </row>
        <row r="547">
          <cell r="W547" t="str">
            <v>LDP31B964NG052477</v>
          </cell>
          <cell r="X547" t="str">
            <v>陕ADP0916</v>
          </cell>
          <cell r="Y547" t="str">
            <v>862052211200485</v>
          </cell>
          <cell r="Z547">
            <v>45109</v>
          </cell>
          <cell r="AA547">
            <v>45131</v>
          </cell>
          <cell r="AB547" t="str">
            <v>2023/07</v>
          </cell>
          <cell r="AC547">
            <v>1</v>
          </cell>
          <cell r="AD547">
            <v>0</v>
          </cell>
          <cell r="AE547">
            <v>100</v>
          </cell>
          <cell r="AF547">
            <v>0</v>
          </cell>
          <cell r="AG547">
            <v>0</v>
          </cell>
          <cell r="AH547">
            <v>44769</v>
          </cell>
          <cell r="AI547">
            <v>44770</v>
          </cell>
          <cell r="AJ547">
            <v>44769</v>
          </cell>
        </row>
        <row r="547">
          <cell r="AL547">
            <v>4000</v>
          </cell>
          <cell r="AM547">
            <v>44769</v>
          </cell>
          <cell r="AN547" t="str">
            <v>深圳市舒适橙出行科技有限公司公账</v>
          </cell>
          <cell r="AO547">
            <v>2980</v>
          </cell>
          <cell r="AP547">
            <v>44801</v>
          </cell>
          <cell r="AQ547">
            <v>44862</v>
          </cell>
          <cell r="AR547">
            <v>2</v>
          </cell>
          <cell r="AS547">
            <v>5960</v>
          </cell>
          <cell r="AT547">
            <v>2</v>
          </cell>
          <cell r="AU547">
            <v>5960</v>
          </cell>
          <cell r="AV547" t="str">
            <v>正常</v>
          </cell>
          <cell r="AW547">
            <v>0</v>
          </cell>
          <cell r="AX547">
            <v>0</v>
          </cell>
          <cell r="AY547">
            <v>13748.55</v>
          </cell>
        </row>
        <row r="547">
          <cell r="BA547">
            <v>34</v>
          </cell>
          <cell r="BB547">
            <v>287.033235294118</v>
          </cell>
        </row>
        <row r="547">
          <cell r="BE547">
            <v>0</v>
          </cell>
          <cell r="BF547">
            <v>0</v>
          </cell>
          <cell r="BG547">
            <v>0</v>
          </cell>
          <cell r="BH547">
            <v>5</v>
          </cell>
          <cell r="BI547">
            <v>15</v>
          </cell>
          <cell r="BJ547">
            <v>0</v>
          </cell>
          <cell r="BK547">
            <v>0</v>
          </cell>
          <cell r="BL547">
            <v>20</v>
          </cell>
          <cell r="BM547" t="str">
            <v>A(优质)</v>
          </cell>
        </row>
        <row r="547">
          <cell r="BO547" t="str">
            <v/>
          </cell>
          <cell r="BP547" t="str">
            <v/>
          </cell>
        </row>
        <row r="547">
          <cell r="BW547" t="str">
            <v/>
          </cell>
          <cell r="BX547">
            <v>44769</v>
          </cell>
          <cell r="BY547" t="str">
            <v/>
          </cell>
        </row>
        <row r="547">
          <cell r="CD547" t="str">
            <v>FET-FH-202207R0003</v>
          </cell>
          <cell r="CE547" t="str">
            <v>蔡章伟</v>
          </cell>
          <cell r="CF547" t="str">
            <v>511023198611090773</v>
          </cell>
          <cell r="CG547">
            <v>18284568723</v>
          </cell>
          <cell r="CH547">
            <v>44754</v>
          </cell>
          <cell r="CI547">
            <v>44876</v>
          </cell>
        </row>
        <row r="548">
          <cell r="B548" t="str">
            <v>租赁</v>
          </cell>
        </row>
        <row r="548">
          <cell r="F548" t="str">
            <v>西安优建汽车服务有限公司</v>
          </cell>
          <cell r="G548" t="str">
            <v>610125198207083118</v>
          </cell>
          <cell r="H548">
            <v>18202999575</v>
          </cell>
          <cell r="I548" t="str">
            <v>网约车以租代购方案</v>
          </cell>
          <cell r="J548" t="str">
            <v>风神E70/DFM7002G1F4BEV</v>
          </cell>
          <cell r="K548" t="str">
            <v>西安</v>
          </cell>
        </row>
        <row r="548">
          <cell r="M548" t="str">
            <v>陕西省西安市鄠邑区祖庵镇二号路与五号路十字西100米路北</v>
          </cell>
          <cell r="N548" t="str">
            <v>向丽丽</v>
          </cell>
          <cell r="O548" t="str">
            <v>丁艺</v>
          </cell>
          <cell r="P548" t="str">
            <v>徐莹莹</v>
          </cell>
          <cell r="Q548" t="str">
            <v>张战岗</v>
          </cell>
          <cell r="R548">
            <v>15168301068</v>
          </cell>
        </row>
        <row r="548">
          <cell r="U548" t="str">
            <v>西安舒适橙出行科技有限公司</v>
          </cell>
        </row>
        <row r="548">
          <cell r="W548" t="str">
            <v>LDP31B964NG052480</v>
          </cell>
          <cell r="X548" t="str">
            <v>陕ADM5105</v>
          </cell>
          <cell r="Y548" t="str">
            <v>862052211200444</v>
          </cell>
          <cell r="Z548">
            <v>45109</v>
          </cell>
          <cell r="AA548">
            <v>45131</v>
          </cell>
          <cell r="AB548" t="str">
            <v>2023/07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44769</v>
          </cell>
          <cell r="AI548">
            <v>44770</v>
          </cell>
          <cell r="AJ548">
            <v>44769</v>
          </cell>
        </row>
        <row r="548">
          <cell r="AL548">
            <v>4000</v>
          </cell>
          <cell r="AM548">
            <v>44769</v>
          </cell>
          <cell r="AN548" t="str">
            <v>深圳市舒适橙出行科技有限公司公账</v>
          </cell>
          <cell r="AO548">
            <v>2980</v>
          </cell>
          <cell r="AP548">
            <v>44801</v>
          </cell>
          <cell r="AQ548">
            <v>44862</v>
          </cell>
          <cell r="AR548">
            <v>2</v>
          </cell>
          <cell r="AS548">
            <v>5960</v>
          </cell>
          <cell r="AT548">
            <v>2</v>
          </cell>
          <cell r="AU548">
            <v>5960</v>
          </cell>
          <cell r="AV548" t="str">
            <v>正常</v>
          </cell>
          <cell r="AW548">
            <v>0</v>
          </cell>
          <cell r="AX548">
            <v>0</v>
          </cell>
          <cell r="AY548">
            <v>8.74</v>
          </cell>
        </row>
        <row r="548">
          <cell r="BA548">
            <v>0</v>
          </cell>
          <cell r="BB548" t="str">
            <v/>
          </cell>
        </row>
        <row r="548">
          <cell r="BE548">
            <v>0</v>
          </cell>
          <cell r="BF548">
            <v>5</v>
          </cell>
          <cell r="BG548">
            <v>0</v>
          </cell>
          <cell r="BH548">
            <v>0</v>
          </cell>
          <cell r="BI548">
            <v>15</v>
          </cell>
          <cell r="BJ548">
            <v>0</v>
          </cell>
          <cell r="BK548">
            <v>0</v>
          </cell>
          <cell r="BL548">
            <v>20</v>
          </cell>
          <cell r="BM548" t="str">
            <v>A(优质)</v>
          </cell>
        </row>
        <row r="548">
          <cell r="BO548" t="str">
            <v/>
          </cell>
          <cell r="BP548" t="str">
            <v/>
          </cell>
        </row>
        <row r="548">
          <cell r="BW548" t="str">
            <v/>
          </cell>
          <cell r="BX548">
            <v>44769</v>
          </cell>
          <cell r="BY548" t="str">
            <v/>
          </cell>
        </row>
        <row r="548">
          <cell r="CD548" t="str">
            <v>FET-FH-202207R0003</v>
          </cell>
        </row>
        <row r="549">
          <cell r="B549" t="str">
            <v>租赁</v>
          </cell>
        </row>
        <row r="549">
          <cell r="F549" t="str">
            <v>西安优建汽车服务有限公司</v>
          </cell>
          <cell r="G549" t="str">
            <v>610125198207083118</v>
          </cell>
          <cell r="H549">
            <v>18202999575</v>
          </cell>
          <cell r="I549" t="str">
            <v>网约车以租代购方案</v>
          </cell>
          <cell r="J549" t="str">
            <v>风神E70/DFM7002G1F4BEV</v>
          </cell>
          <cell r="K549" t="str">
            <v>西安</v>
          </cell>
        </row>
        <row r="549">
          <cell r="M549" t="str">
            <v>陕西省西安市鄠邑区祖庵镇二号路与五号路十字西100米路北</v>
          </cell>
          <cell r="N549" t="str">
            <v>向丽丽</v>
          </cell>
          <cell r="O549" t="str">
            <v>丁艺</v>
          </cell>
          <cell r="P549" t="str">
            <v>徐莹莹</v>
          </cell>
          <cell r="Q549" t="str">
            <v>张战岗</v>
          </cell>
          <cell r="R549">
            <v>15168301068</v>
          </cell>
        </row>
        <row r="549">
          <cell r="U549" t="str">
            <v>西安舒适橙出行科技有限公司</v>
          </cell>
        </row>
        <row r="549">
          <cell r="W549" t="str">
            <v>LDP31B96XNG052483</v>
          </cell>
          <cell r="X549" t="str">
            <v>陕ADP2377</v>
          </cell>
          <cell r="Y549" t="str">
            <v>862052211200053</v>
          </cell>
          <cell r="Z549">
            <v>45109</v>
          </cell>
          <cell r="AA549">
            <v>45131</v>
          </cell>
          <cell r="AB549" t="str">
            <v>2023/07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44769</v>
          </cell>
          <cell r="AI549">
            <v>44770</v>
          </cell>
          <cell r="AJ549">
            <v>44769</v>
          </cell>
        </row>
        <row r="549">
          <cell r="AL549">
            <v>4000</v>
          </cell>
          <cell r="AM549">
            <v>44769</v>
          </cell>
          <cell r="AN549" t="str">
            <v>深圳市舒适橙出行科技有限公司公账</v>
          </cell>
          <cell r="AO549">
            <v>2980</v>
          </cell>
          <cell r="AP549">
            <v>44801</v>
          </cell>
          <cell r="AQ549">
            <v>44862</v>
          </cell>
          <cell r="AR549">
            <v>2</v>
          </cell>
          <cell r="AS549">
            <v>5960</v>
          </cell>
          <cell r="AT549">
            <v>2</v>
          </cell>
          <cell r="AU549">
            <v>5960</v>
          </cell>
          <cell r="AV549" t="str">
            <v>正常</v>
          </cell>
          <cell r="AW549">
            <v>0</v>
          </cell>
          <cell r="AX549">
            <v>0</v>
          </cell>
          <cell r="AY549">
            <v>11890.09</v>
          </cell>
        </row>
        <row r="549">
          <cell r="BA549">
            <v>30</v>
          </cell>
          <cell r="BB549">
            <v>164.013333333333</v>
          </cell>
        </row>
        <row r="549"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15</v>
          </cell>
          <cell r="BJ549">
            <v>0</v>
          </cell>
          <cell r="BK549">
            <v>0</v>
          </cell>
          <cell r="BL549">
            <v>15</v>
          </cell>
          <cell r="BM549" t="str">
            <v>A(优质)</v>
          </cell>
        </row>
        <row r="549">
          <cell r="BO549" t="str">
            <v/>
          </cell>
          <cell r="BP549" t="str">
            <v/>
          </cell>
        </row>
        <row r="549">
          <cell r="BW549" t="str">
            <v/>
          </cell>
          <cell r="BX549">
            <v>44769</v>
          </cell>
          <cell r="BY549" t="str">
            <v/>
          </cell>
        </row>
        <row r="549">
          <cell r="CD549" t="str">
            <v>FET-FH-202207R0003</v>
          </cell>
          <cell r="CE549" t="str">
            <v>吴炜</v>
          </cell>
          <cell r="CF549" t="str">
            <v>610104197908182673</v>
          </cell>
          <cell r="CG549">
            <v>13152059205</v>
          </cell>
          <cell r="CH549">
            <v>44761</v>
          </cell>
          <cell r="CI549">
            <v>44852</v>
          </cell>
        </row>
        <row r="550">
          <cell r="B550" t="str">
            <v>租赁</v>
          </cell>
        </row>
        <row r="550">
          <cell r="F550" t="str">
            <v>西安优建汽车服务有限公司</v>
          </cell>
          <cell r="G550" t="str">
            <v>610125198207083118</v>
          </cell>
          <cell r="H550">
            <v>18202999575</v>
          </cell>
          <cell r="I550" t="str">
            <v>网约车以租代购方案</v>
          </cell>
          <cell r="J550" t="str">
            <v>风神E70/DFM7002G1F4BEV</v>
          </cell>
          <cell r="K550" t="str">
            <v>西安</v>
          </cell>
        </row>
        <row r="550">
          <cell r="M550" t="str">
            <v>陕西省西安市鄠邑区祖庵镇二号路与五号路十字西100米路北</v>
          </cell>
          <cell r="N550" t="str">
            <v>向丽丽</v>
          </cell>
          <cell r="O550" t="str">
            <v>丁艺</v>
          </cell>
          <cell r="P550" t="str">
            <v>徐莹莹</v>
          </cell>
          <cell r="Q550" t="str">
            <v>张战岗</v>
          </cell>
          <cell r="R550">
            <v>15168301068</v>
          </cell>
        </row>
        <row r="550">
          <cell r="U550" t="str">
            <v>西安舒适橙出行科技有限公司</v>
          </cell>
        </row>
        <row r="550">
          <cell r="W550" t="str">
            <v>LDP31B961NG052484</v>
          </cell>
          <cell r="X550" t="str">
            <v>陕ADN7215</v>
          </cell>
          <cell r="Y550" t="str">
            <v>862052211200271</v>
          </cell>
          <cell r="Z550">
            <v>45109</v>
          </cell>
          <cell r="AA550">
            <v>45131</v>
          </cell>
          <cell r="AB550" t="str">
            <v>2023/07</v>
          </cell>
          <cell r="AC550">
            <v>4</v>
          </cell>
          <cell r="AD550">
            <v>10</v>
          </cell>
          <cell r="AE550">
            <v>550</v>
          </cell>
          <cell r="AF550">
            <v>0</v>
          </cell>
          <cell r="AG550">
            <v>0</v>
          </cell>
          <cell r="AH550">
            <v>44769</v>
          </cell>
          <cell r="AI550">
            <v>44770</v>
          </cell>
          <cell r="AJ550">
            <v>44769</v>
          </cell>
        </row>
        <row r="550">
          <cell r="AL550">
            <v>4000</v>
          </cell>
          <cell r="AM550">
            <v>44769</v>
          </cell>
          <cell r="AN550" t="str">
            <v>深圳市舒适橙出行科技有限公司公账</v>
          </cell>
          <cell r="AO550">
            <v>2980</v>
          </cell>
          <cell r="AP550">
            <v>44801</v>
          </cell>
          <cell r="AQ550">
            <v>44862</v>
          </cell>
          <cell r="AR550">
            <v>2</v>
          </cell>
          <cell r="AS550">
            <v>5960</v>
          </cell>
          <cell r="AT550">
            <v>2</v>
          </cell>
          <cell r="AU550">
            <v>5960</v>
          </cell>
          <cell r="AV550" t="str">
            <v>正常</v>
          </cell>
          <cell r="AW550">
            <v>0</v>
          </cell>
          <cell r="AX550">
            <v>0</v>
          </cell>
          <cell r="AY550">
            <v>14463.53</v>
          </cell>
        </row>
        <row r="550">
          <cell r="BA550">
            <v>33</v>
          </cell>
          <cell r="BB550">
            <v>162.431818181818</v>
          </cell>
        </row>
        <row r="550">
          <cell r="BE550">
            <v>0</v>
          </cell>
          <cell r="BF550">
            <v>0</v>
          </cell>
          <cell r="BG550">
            <v>0</v>
          </cell>
          <cell r="BH550" t="str">
            <v/>
          </cell>
          <cell r="BI550">
            <v>15</v>
          </cell>
          <cell r="BJ550">
            <v>0</v>
          </cell>
          <cell r="BK550">
            <v>0</v>
          </cell>
          <cell r="BL550">
            <v>15</v>
          </cell>
          <cell r="BM550" t="str">
            <v>A(优质)</v>
          </cell>
        </row>
        <row r="550">
          <cell r="BO550" t="str">
            <v/>
          </cell>
          <cell r="BP550" t="str">
            <v/>
          </cell>
        </row>
        <row r="550">
          <cell r="BW550" t="str">
            <v/>
          </cell>
          <cell r="BX550">
            <v>44769</v>
          </cell>
          <cell r="BY550" t="str">
            <v/>
          </cell>
        </row>
        <row r="550">
          <cell r="CD550" t="str">
            <v>FET-FH-202207R0003</v>
          </cell>
          <cell r="CE550" t="str">
            <v>朱路</v>
          </cell>
          <cell r="CF550" t="str">
            <v>610124198703152155</v>
          </cell>
          <cell r="CG550">
            <v>13087587222</v>
          </cell>
          <cell r="CH550">
            <v>44825</v>
          </cell>
          <cell r="CI550">
            <v>45005</v>
          </cell>
        </row>
        <row r="551">
          <cell r="B551" t="str">
            <v>租赁</v>
          </cell>
        </row>
        <row r="551">
          <cell r="F551" t="str">
            <v>西安优建汽车服务有限公司</v>
          </cell>
          <cell r="G551" t="str">
            <v>610125198207083118</v>
          </cell>
          <cell r="H551">
            <v>18202999575</v>
          </cell>
          <cell r="I551" t="str">
            <v>网约车以租代购方案</v>
          </cell>
          <cell r="J551" t="str">
            <v>风神E70/DFM7002G1F4BEV</v>
          </cell>
          <cell r="K551" t="str">
            <v>西安</v>
          </cell>
        </row>
        <row r="551">
          <cell r="M551" t="str">
            <v>陕西省西安市鄠邑区祖庵镇二号路与五号路十字西100米路北</v>
          </cell>
          <cell r="N551" t="str">
            <v>向丽丽</v>
          </cell>
          <cell r="O551" t="str">
            <v>丁艺</v>
          </cell>
          <cell r="P551" t="str">
            <v>徐莹莹</v>
          </cell>
          <cell r="Q551" t="str">
            <v>张战岗</v>
          </cell>
          <cell r="R551">
            <v>15168301068</v>
          </cell>
        </row>
        <row r="551">
          <cell r="U551" t="str">
            <v>西安舒适橙出行科技有限公司</v>
          </cell>
        </row>
        <row r="551">
          <cell r="W551" t="str">
            <v>LDP31B969NG052488</v>
          </cell>
          <cell r="X551" t="str">
            <v>陕ADL2970</v>
          </cell>
          <cell r="Y551" t="str">
            <v>862052211200322</v>
          </cell>
          <cell r="Z551">
            <v>45109</v>
          </cell>
          <cell r="AA551">
            <v>45131</v>
          </cell>
          <cell r="AB551" t="str">
            <v>2023/07</v>
          </cell>
          <cell r="AC551">
            <v>1</v>
          </cell>
          <cell r="AD551">
            <v>0</v>
          </cell>
          <cell r="AE551">
            <v>100</v>
          </cell>
          <cell r="AF551">
            <v>0</v>
          </cell>
          <cell r="AG551">
            <v>0</v>
          </cell>
          <cell r="AH551">
            <v>44769</v>
          </cell>
          <cell r="AI551">
            <v>44770</v>
          </cell>
          <cell r="AJ551">
            <v>44769</v>
          </cell>
        </row>
        <row r="551">
          <cell r="AL551">
            <v>4000</v>
          </cell>
          <cell r="AM551">
            <v>44769</v>
          </cell>
          <cell r="AN551" t="str">
            <v>深圳市舒适橙出行科技有限公司公账</v>
          </cell>
          <cell r="AO551">
            <v>2980</v>
          </cell>
          <cell r="AP551">
            <v>44801</v>
          </cell>
          <cell r="AQ551">
            <v>44862</v>
          </cell>
          <cell r="AR551">
            <v>2</v>
          </cell>
          <cell r="AS551">
            <v>5960</v>
          </cell>
          <cell r="AT551">
            <v>2</v>
          </cell>
          <cell r="AU551">
            <v>5960</v>
          </cell>
          <cell r="AV551" t="str">
            <v>正常</v>
          </cell>
          <cell r="AW551">
            <v>0</v>
          </cell>
          <cell r="AX551">
            <v>0</v>
          </cell>
          <cell r="AY551">
            <v>13022.79</v>
          </cell>
        </row>
        <row r="551">
          <cell r="BA551">
            <v>33</v>
          </cell>
          <cell r="BB551">
            <v>162.665757575758</v>
          </cell>
        </row>
        <row r="551">
          <cell r="BE551">
            <v>0</v>
          </cell>
          <cell r="BF551">
            <v>0</v>
          </cell>
          <cell r="BG551">
            <v>0</v>
          </cell>
          <cell r="BH551">
            <v>5</v>
          </cell>
          <cell r="BI551">
            <v>15</v>
          </cell>
          <cell r="BJ551">
            <v>0</v>
          </cell>
          <cell r="BK551">
            <v>0</v>
          </cell>
          <cell r="BL551">
            <v>20</v>
          </cell>
          <cell r="BM551" t="str">
            <v>A(优质)</v>
          </cell>
        </row>
        <row r="551">
          <cell r="BO551" t="str">
            <v/>
          </cell>
          <cell r="BP551" t="str">
            <v/>
          </cell>
        </row>
        <row r="551">
          <cell r="BW551" t="str">
            <v/>
          </cell>
          <cell r="BX551">
            <v>44769</v>
          </cell>
          <cell r="BY551" t="str">
            <v/>
          </cell>
        </row>
        <row r="551">
          <cell r="CD551" t="str">
            <v>FET-FH-202207R0003</v>
          </cell>
          <cell r="CE551" t="str">
            <v>段玉海</v>
          </cell>
          <cell r="CF551" t="str">
            <v>230404196606070319</v>
          </cell>
          <cell r="CG551">
            <v>13991235454</v>
          </cell>
          <cell r="CH551">
            <v>44813</v>
          </cell>
          <cell r="CI551">
            <v>44993</v>
          </cell>
        </row>
        <row r="552">
          <cell r="B552" t="str">
            <v>租赁</v>
          </cell>
        </row>
        <row r="552">
          <cell r="F552" t="str">
            <v>西安优建汽车服务有限公司</v>
          </cell>
          <cell r="G552" t="str">
            <v>610125198207083118</v>
          </cell>
          <cell r="H552">
            <v>18202999575</v>
          </cell>
          <cell r="I552" t="str">
            <v>网约车以租代购方案</v>
          </cell>
          <cell r="J552" t="str">
            <v>风神E70/DFM7002G1F4BEV</v>
          </cell>
          <cell r="K552" t="str">
            <v>西安</v>
          </cell>
        </row>
        <row r="552">
          <cell r="M552" t="str">
            <v>陕西省西安市鄠邑区祖庵镇二号路与五号路十字西100米路北</v>
          </cell>
          <cell r="N552" t="str">
            <v>向丽丽</v>
          </cell>
          <cell r="O552" t="str">
            <v>丁艺</v>
          </cell>
          <cell r="P552" t="str">
            <v>徐莹莹</v>
          </cell>
          <cell r="Q552" t="str">
            <v>张战岗</v>
          </cell>
          <cell r="R552">
            <v>15168301068</v>
          </cell>
        </row>
        <row r="552">
          <cell r="U552" t="str">
            <v>西安舒适橙出行科技有限公司</v>
          </cell>
        </row>
        <row r="552">
          <cell r="W552" t="str">
            <v>LDP31B960NG052489</v>
          </cell>
          <cell r="X552" t="str">
            <v>陕ADP0077</v>
          </cell>
          <cell r="Y552" t="str">
            <v>862052211200323</v>
          </cell>
          <cell r="Z552">
            <v>45109</v>
          </cell>
          <cell r="AA552">
            <v>45131</v>
          </cell>
          <cell r="AB552" t="str">
            <v>2023/07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44769</v>
          </cell>
          <cell r="AI552">
            <v>44770</v>
          </cell>
          <cell r="AJ552">
            <v>44769</v>
          </cell>
        </row>
        <row r="552">
          <cell r="AL552">
            <v>4000</v>
          </cell>
          <cell r="AM552">
            <v>44769</v>
          </cell>
          <cell r="AN552" t="str">
            <v>深圳市舒适橙出行科技有限公司公账</v>
          </cell>
          <cell r="AO552">
            <v>2980</v>
          </cell>
          <cell r="AP552">
            <v>44801</v>
          </cell>
          <cell r="AQ552">
            <v>44862</v>
          </cell>
          <cell r="AR552">
            <v>2</v>
          </cell>
          <cell r="AS552">
            <v>5960</v>
          </cell>
          <cell r="AT552">
            <v>2</v>
          </cell>
          <cell r="AU552">
            <v>5960</v>
          </cell>
          <cell r="AV552" t="str">
            <v>正常</v>
          </cell>
          <cell r="AW552">
            <v>0</v>
          </cell>
          <cell r="AX552">
            <v>0</v>
          </cell>
          <cell r="AY552">
            <v>16290.07</v>
          </cell>
        </row>
        <row r="552">
          <cell r="BA552">
            <v>33</v>
          </cell>
          <cell r="BB552">
            <v>215.930909090909</v>
          </cell>
        </row>
        <row r="552"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15</v>
          </cell>
          <cell r="BJ552">
            <v>0</v>
          </cell>
          <cell r="BK552">
            <v>0</v>
          </cell>
          <cell r="BL552">
            <v>15</v>
          </cell>
          <cell r="BM552" t="str">
            <v>A(优质)</v>
          </cell>
        </row>
        <row r="552">
          <cell r="BO552" t="str">
            <v/>
          </cell>
          <cell r="BP552" t="str">
            <v/>
          </cell>
        </row>
        <row r="552">
          <cell r="BW552" t="str">
            <v/>
          </cell>
          <cell r="BX552">
            <v>44769</v>
          </cell>
          <cell r="BY552" t="str">
            <v/>
          </cell>
        </row>
        <row r="552">
          <cell r="CD552" t="str">
            <v>FET-FH-202207R0003</v>
          </cell>
          <cell r="CE552" t="str">
            <v>黄芦瑶</v>
          </cell>
          <cell r="CF552" t="str">
            <v>411325199012157817</v>
          </cell>
          <cell r="CG552">
            <v>13324595670</v>
          </cell>
          <cell r="CH552">
            <v>44769</v>
          </cell>
          <cell r="CI552">
            <v>44861</v>
          </cell>
        </row>
        <row r="553">
          <cell r="B553" t="str">
            <v>租赁</v>
          </cell>
        </row>
        <row r="553">
          <cell r="F553" t="str">
            <v>西安优建汽车服务有限公司</v>
          </cell>
          <cell r="G553" t="str">
            <v>610125198207083118</v>
          </cell>
          <cell r="H553">
            <v>18202999575</v>
          </cell>
          <cell r="I553" t="str">
            <v>网约车以租代购方案</v>
          </cell>
          <cell r="J553" t="str">
            <v>风神E70/DFM7002G1F4BEV</v>
          </cell>
          <cell r="K553" t="str">
            <v>西安</v>
          </cell>
        </row>
        <row r="553">
          <cell r="M553" t="str">
            <v>陕西省西安市鄠邑区祖庵镇二号路与五号路十字西100米路北</v>
          </cell>
          <cell r="N553" t="str">
            <v>向丽丽</v>
          </cell>
          <cell r="O553" t="str">
            <v>丁艺</v>
          </cell>
          <cell r="P553" t="str">
            <v>徐莹莹</v>
          </cell>
          <cell r="Q553" t="str">
            <v>张战岗</v>
          </cell>
          <cell r="R553">
            <v>15168301068</v>
          </cell>
        </row>
        <row r="553">
          <cell r="U553" t="str">
            <v>西安舒适橙出行科技有限公司</v>
          </cell>
        </row>
        <row r="553">
          <cell r="W553" t="str">
            <v>LDP31B969NG052491</v>
          </cell>
          <cell r="X553" t="str">
            <v>陕ADH1512</v>
          </cell>
          <cell r="Y553" t="str">
            <v>862052211200234</v>
          </cell>
          <cell r="Z553">
            <v>45109</v>
          </cell>
          <cell r="AA553">
            <v>45131</v>
          </cell>
          <cell r="AB553" t="str">
            <v>2023/07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44769</v>
          </cell>
          <cell r="AI553">
            <v>44770</v>
          </cell>
          <cell r="AJ553">
            <v>44769</v>
          </cell>
        </row>
        <row r="553">
          <cell r="AL553">
            <v>4000</v>
          </cell>
          <cell r="AM553">
            <v>44769</v>
          </cell>
          <cell r="AN553" t="str">
            <v>深圳市舒适橙出行科技有限公司公账</v>
          </cell>
          <cell r="AO553">
            <v>2980</v>
          </cell>
          <cell r="AP553">
            <v>44801</v>
          </cell>
          <cell r="AQ553">
            <v>44862</v>
          </cell>
          <cell r="AR553">
            <v>2</v>
          </cell>
          <cell r="AS553">
            <v>5960</v>
          </cell>
          <cell r="AT553">
            <v>2</v>
          </cell>
          <cell r="AU553">
            <v>5960</v>
          </cell>
          <cell r="AV553" t="str">
            <v>正常</v>
          </cell>
          <cell r="AW553">
            <v>0</v>
          </cell>
          <cell r="AX553">
            <v>0</v>
          </cell>
          <cell r="AY553">
            <v>6939.48</v>
          </cell>
        </row>
        <row r="553">
          <cell r="BA553">
            <v>20</v>
          </cell>
          <cell r="BB553">
            <v>133.7535</v>
          </cell>
        </row>
        <row r="553">
          <cell r="BE553">
            <v>0</v>
          </cell>
          <cell r="BF553">
            <v>5</v>
          </cell>
          <cell r="BG553">
            <v>0</v>
          </cell>
          <cell r="BH553">
            <v>0</v>
          </cell>
          <cell r="BI553">
            <v>15</v>
          </cell>
          <cell r="BJ553">
            <v>0</v>
          </cell>
          <cell r="BK553">
            <v>0</v>
          </cell>
          <cell r="BL553">
            <v>20</v>
          </cell>
          <cell r="BM553" t="str">
            <v>A(优质)</v>
          </cell>
        </row>
        <row r="553">
          <cell r="BO553" t="str">
            <v/>
          </cell>
          <cell r="BP553" t="str">
            <v/>
          </cell>
        </row>
        <row r="553">
          <cell r="BW553" t="str">
            <v/>
          </cell>
          <cell r="BX553">
            <v>44769</v>
          </cell>
          <cell r="BY553" t="str">
            <v/>
          </cell>
        </row>
        <row r="553">
          <cell r="CD553" t="str">
            <v>FET-FH-202207R0003</v>
          </cell>
        </row>
        <row r="554">
          <cell r="B554" t="str">
            <v>租赁</v>
          </cell>
        </row>
        <row r="554">
          <cell r="F554" t="str">
            <v>西安优建汽车服务有限公司</v>
          </cell>
          <cell r="G554" t="str">
            <v>610125198207083118</v>
          </cell>
          <cell r="H554">
            <v>18202999575</v>
          </cell>
          <cell r="I554" t="str">
            <v>网约车以租代购方案</v>
          </cell>
          <cell r="J554" t="str">
            <v>风神E70/DFM7002G1F4BEV</v>
          </cell>
          <cell r="K554" t="str">
            <v>西安</v>
          </cell>
        </row>
        <row r="554">
          <cell r="M554" t="str">
            <v>陕西省西安市鄠邑区祖庵镇二号路与五号路十字西100米路北</v>
          </cell>
          <cell r="N554" t="str">
            <v>向丽丽</v>
          </cell>
          <cell r="O554" t="str">
            <v>丁艺</v>
          </cell>
          <cell r="P554" t="str">
            <v>徐莹莹</v>
          </cell>
          <cell r="Q554" t="str">
            <v>张战岗</v>
          </cell>
          <cell r="R554">
            <v>15168301068</v>
          </cell>
        </row>
        <row r="554">
          <cell r="U554" t="str">
            <v>西安舒适橙出行科技有限公司</v>
          </cell>
        </row>
        <row r="554">
          <cell r="W554" t="str">
            <v>LDP31B960NG052492</v>
          </cell>
          <cell r="X554" t="str">
            <v>陕ADH0573</v>
          </cell>
          <cell r="Y554" t="str">
            <v>862052211200384</v>
          </cell>
          <cell r="Z554">
            <v>45109</v>
          </cell>
          <cell r="AA554">
            <v>45131</v>
          </cell>
          <cell r="AB554" t="str">
            <v>2023/07</v>
          </cell>
          <cell r="AC554">
            <v>7</v>
          </cell>
          <cell r="AD554">
            <v>6</v>
          </cell>
          <cell r="AE554">
            <v>800</v>
          </cell>
          <cell r="AF554">
            <v>0</v>
          </cell>
          <cell r="AG554">
            <v>0</v>
          </cell>
          <cell r="AH554">
            <v>44769</v>
          </cell>
          <cell r="AI554">
            <v>44770</v>
          </cell>
          <cell r="AJ554">
            <v>44769</v>
          </cell>
        </row>
        <row r="554">
          <cell r="AL554">
            <v>4000</v>
          </cell>
          <cell r="AM554">
            <v>44769</v>
          </cell>
          <cell r="AN554" t="str">
            <v>深圳市舒适橙出行科技有限公司公账</v>
          </cell>
          <cell r="AO554">
            <v>2980</v>
          </cell>
          <cell r="AP554">
            <v>44801</v>
          </cell>
          <cell r="AQ554">
            <v>44862</v>
          </cell>
          <cell r="AR554">
            <v>2</v>
          </cell>
          <cell r="AS554">
            <v>5960</v>
          </cell>
          <cell r="AT554">
            <v>2</v>
          </cell>
          <cell r="AU554">
            <v>5960</v>
          </cell>
          <cell r="AV554" t="str">
            <v>正常</v>
          </cell>
          <cell r="AW554">
            <v>0</v>
          </cell>
          <cell r="AX554">
            <v>0</v>
          </cell>
          <cell r="AY554">
            <v>14730.48</v>
          </cell>
        </row>
        <row r="554">
          <cell r="BA554">
            <v>32</v>
          </cell>
          <cell r="BB554">
            <v>221.7978125</v>
          </cell>
        </row>
        <row r="554">
          <cell r="BE554">
            <v>0</v>
          </cell>
          <cell r="BF554">
            <v>0</v>
          </cell>
          <cell r="BG554">
            <v>0</v>
          </cell>
          <cell r="BH554" t="str">
            <v/>
          </cell>
          <cell r="BI554">
            <v>15</v>
          </cell>
          <cell r="BJ554">
            <v>0</v>
          </cell>
          <cell r="BK554">
            <v>0</v>
          </cell>
          <cell r="BL554">
            <v>15</v>
          </cell>
          <cell r="BM554" t="str">
            <v>A(优质)</v>
          </cell>
        </row>
        <row r="554">
          <cell r="BO554" t="str">
            <v/>
          </cell>
          <cell r="BP554" t="str">
            <v/>
          </cell>
        </row>
        <row r="554">
          <cell r="BW554" t="str">
            <v/>
          </cell>
          <cell r="BX554">
            <v>44769</v>
          </cell>
          <cell r="BY554" t="str">
            <v/>
          </cell>
        </row>
        <row r="554">
          <cell r="CD554" t="str">
            <v>FET-FH-202207R0003</v>
          </cell>
          <cell r="CE554" t="str">
            <v>郭铖琳</v>
          </cell>
          <cell r="CF554" t="str">
            <v>61052419960104001X</v>
          </cell>
          <cell r="CG554">
            <v>17391763555</v>
          </cell>
          <cell r="CH554">
            <v>44770</v>
          </cell>
          <cell r="CI554">
            <v>45134</v>
          </cell>
        </row>
        <row r="555">
          <cell r="B555" t="str">
            <v>租赁</v>
          </cell>
        </row>
        <row r="555">
          <cell r="F555" t="str">
            <v>西安优建汽车服务有限公司</v>
          </cell>
          <cell r="G555" t="str">
            <v>610125198207083118</v>
          </cell>
          <cell r="H555">
            <v>18202999575</v>
          </cell>
          <cell r="I555" t="str">
            <v>网约车以租代购方案</v>
          </cell>
          <cell r="J555" t="str">
            <v>风神E70/DFM7002G1F4BEV</v>
          </cell>
          <cell r="K555" t="str">
            <v>西安</v>
          </cell>
        </row>
        <row r="555">
          <cell r="M555" t="str">
            <v>陕西省西安市鄠邑区祖庵镇二号路与五号路十字西100米路北</v>
          </cell>
          <cell r="N555" t="str">
            <v>向丽丽</v>
          </cell>
          <cell r="O555" t="str">
            <v>丁艺</v>
          </cell>
          <cell r="P555" t="str">
            <v>徐莹莹</v>
          </cell>
          <cell r="Q555" t="str">
            <v>张战岗</v>
          </cell>
          <cell r="R555">
            <v>15168301068</v>
          </cell>
        </row>
        <row r="555">
          <cell r="U555" t="str">
            <v>西安舒适橙出行科技有限公司</v>
          </cell>
        </row>
        <row r="555">
          <cell r="W555" t="str">
            <v>LDP31B961NG052498</v>
          </cell>
          <cell r="X555" t="str">
            <v>陕ADM5337</v>
          </cell>
          <cell r="Y555" t="str">
            <v>862052211200362</v>
          </cell>
          <cell r="Z555">
            <v>45109</v>
          </cell>
          <cell r="AA555">
            <v>45131</v>
          </cell>
          <cell r="AB555" t="str">
            <v>2023/07</v>
          </cell>
          <cell r="AC555">
            <v>1</v>
          </cell>
          <cell r="AD555">
            <v>0</v>
          </cell>
          <cell r="AE555">
            <v>100</v>
          </cell>
          <cell r="AF555">
            <v>0</v>
          </cell>
          <cell r="AG555">
            <v>0</v>
          </cell>
          <cell r="AH555">
            <v>44769</v>
          </cell>
          <cell r="AI555">
            <v>44770</v>
          </cell>
          <cell r="AJ555">
            <v>44769</v>
          </cell>
        </row>
        <row r="555">
          <cell r="AL555">
            <v>4000</v>
          </cell>
          <cell r="AM555">
            <v>44769</v>
          </cell>
          <cell r="AN555" t="str">
            <v>深圳市舒适橙出行科技有限公司公账</v>
          </cell>
          <cell r="AO555">
            <v>2980</v>
          </cell>
          <cell r="AP555">
            <v>44801</v>
          </cell>
          <cell r="AQ555">
            <v>44862</v>
          </cell>
          <cell r="AR555">
            <v>2</v>
          </cell>
          <cell r="AS555">
            <v>5960</v>
          </cell>
          <cell r="AT555">
            <v>2</v>
          </cell>
          <cell r="AU555">
            <v>5960</v>
          </cell>
          <cell r="AV555" t="str">
            <v>正常</v>
          </cell>
          <cell r="AW555">
            <v>0</v>
          </cell>
          <cell r="AX555">
            <v>0</v>
          </cell>
          <cell r="AY555">
            <v>4433.42</v>
          </cell>
        </row>
        <row r="555">
          <cell r="BA555">
            <v>8</v>
          </cell>
          <cell r="BB555">
            <v>102.39625</v>
          </cell>
        </row>
        <row r="555">
          <cell r="BE555">
            <v>0</v>
          </cell>
          <cell r="BF555">
            <v>5</v>
          </cell>
          <cell r="BG555">
            <v>0</v>
          </cell>
          <cell r="BH555">
            <v>5</v>
          </cell>
          <cell r="BI555">
            <v>15</v>
          </cell>
          <cell r="BJ555">
            <v>0</v>
          </cell>
          <cell r="BK555">
            <v>0</v>
          </cell>
          <cell r="BL555">
            <v>25</v>
          </cell>
          <cell r="BM555" t="str">
            <v>A(优质)</v>
          </cell>
        </row>
        <row r="555">
          <cell r="BO555" t="str">
            <v/>
          </cell>
          <cell r="BP555" t="str">
            <v/>
          </cell>
        </row>
        <row r="555">
          <cell r="BW555" t="str">
            <v/>
          </cell>
          <cell r="BX555">
            <v>44769</v>
          </cell>
          <cell r="BY555" t="str">
            <v/>
          </cell>
        </row>
        <row r="555">
          <cell r="CD555" t="str">
            <v>FET-FH-202207R0003</v>
          </cell>
          <cell r="CE555" t="str">
            <v>史敏杰</v>
          </cell>
          <cell r="CF555" t="str">
            <v>610629199512086136</v>
          </cell>
          <cell r="CG555">
            <v>15902977385</v>
          </cell>
          <cell r="CH555">
            <v>44720</v>
          </cell>
          <cell r="CI555">
            <v>44841</v>
          </cell>
        </row>
        <row r="556">
          <cell r="B556" t="str">
            <v>租赁</v>
          </cell>
        </row>
        <row r="556">
          <cell r="F556" t="str">
            <v>西安优建汽车服务有限公司</v>
          </cell>
          <cell r="G556" t="str">
            <v>610125198207083118</v>
          </cell>
          <cell r="H556">
            <v>18202999575</v>
          </cell>
          <cell r="I556" t="str">
            <v>网约车以租代购方案</v>
          </cell>
          <cell r="J556" t="str">
            <v>风神E70/DFM7002G1F4BEV</v>
          </cell>
          <cell r="K556" t="str">
            <v>西安</v>
          </cell>
        </row>
        <row r="556">
          <cell r="M556" t="str">
            <v>陕西省西安市鄠邑区祖庵镇二号路与五号路十字西100米路北</v>
          </cell>
          <cell r="N556" t="str">
            <v>向丽丽</v>
          </cell>
          <cell r="O556" t="str">
            <v>丁艺</v>
          </cell>
          <cell r="P556" t="str">
            <v>徐莹莹</v>
          </cell>
          <cell r="Q556" t="str">
            <v>张战岗</v>
          </cell>
          <cell r="R556">
            <v>15168301068</v>
          </cell>
        </row>
        <row r="556">
          <cell r="U556" t="str">
            <v>西安舒适橙出行科技有限公司</v>
          </cell>
        </row>
        <row r="556">
          <cell r="W556" t="str">
            <v>LDP31B966NG052500</v>
          </cell>
          <cell r="X556" t="str">
            <v>陕ADM6756</v>
          </cell>
          <cell r="Y556" t="str">
            <v>862052211200228</v>
          </cell>
          <cell r="Z556">
            <v>45109</v>
          </cell>
          <cell r="AA556">
            <v>45131</v>
          </cell>
          <cell r="AB556" t="str">
            <v>2023/07</v>
          </cell>
          <cell r="AC556">
            <v>1</v>
          </cell>
          <cell r="AD556">
            <v>3</v>
          </cell>
          <cell r="AE556">
            <v>200</v>
          </cell>
          <cell r="AF556">
            <v>0</v>
          </cell>
          <cell r="AG556">
            <v>0</v>
          </cell>
          <cell r="AH556">
            <v>44769</v>
          </cell>
          <cell r="AI556">
            <v>44770</v>
          </cell>
          <cell r="AJ556">
            <v>44769</v>
          </cell>
        </row>
        <row r="556">
          <cell r="AL556">
            <v>4000</v>
          </cell>
          <cell r="AM556">
            <v>44769</v>
          </cell>
          <cell r="AN556" t="str">
            <v>深圳市舒适橙出行科技有限公司公账</v>
          </cell>
          <cell r="AO556">
            <v>2980</v>
          </cell>
          <cell r="AP556">
            <v>44801</v>
          </cell>
          <cell r="AQ556">
            <v>44862</v>
          </cell>
          <cell r="AR556">
            <v>2</v>
          </cell>
          <cell r="AS556">
            <v>5960</v>
          </cell>
          <cell r="AT556">
            <v>2</v>
          </cell>
          <cell r="AU556">
            <v>5960</v>
          </cell>
          <cell r="AV556" t="str">
            <v>正常</v>
          </cell>
          <cell r="AW556">
            <v>0</v>
          </cell>
          <cell r="AX556">
            <v>0</v>
          </cell>
          <cell r="AY556">
            <v>20847.02</v>
          </cell>
        </row>
        <row r="556">
          <cell r="BA556">
            <v>32</v>
          </cell>
          <cell r="BB556">
            <v>298.2509375</v>
          </cell>
        </row>
        <row r="556">
          <cell r="BE556">
            <v>0</v>
          </cell>
          <cell r="BF556">
            <v>0</v>
          </cell>
          <cell r="BG556">
            <v>0</v>
          </cell>
          <cell r="BH556">
            <v>5</v>
          </cell>
          <cell r="BI556">
            <v>15</v>
          </cell>
          <cell r="BJ556">
            <v>0</v>
          </cell>
          <cell r="BK556">
            <v>0</v>
          </cell>
          <cell r="BL556">
            <v>20</v>
          </cell>
          <cell r="BM556" t="str">
            <v>A(优质)</v>
          </cell>
        </row>
        <row r="556">
          <cell r="BO556" t="str">
            <v/>
          </cell>
          <cell r="BP556" t="str">
            <v/>
          </cell>
        </row>
        <row r="556">
          <cell r="BW556" t="str">
            <v/>
          </cell>
          <cell r="BX556">
            <v>44769</v>
          </cell>
          <cell r="BY556" t="str">
            <v/>
          </cell>
        </row>
        <row r="556">
          <cell r="CD556" t="str">
            <v>FET-FH-202207R0003</v>
          </cell>
          <cell r="CE556" t="str">
            <v>秦园佳</v>
          </cell>
          <cell r="CF556" t="str">
            <v>61042619990616001X</v>
          </cell>
          <cell r="CG556">
            <v>15129994979</v>
          </cell>
          <cell r="CH556">
            <v>44768</v>
          </cell>
          <cell r="CI556">
            <v>44888</v>
          </cell>
        </row>
        <row r="557">
          <cell r="B557" t="str">
            <v>租赁</v>
          </cell>
        </row>
        <row r="557">
          <cell r="F557" t="str">
            <v>西安优建汽车服务有限公司</v>
          </cell>
          <cell r="G557" t="str">
            <v>610125198207083118</v>
          </cell>
          <cell r="H557">
            <v>18202999575</v>
          </cell>
          <cell r="I557" t="str">
            <v>网约车以租代购方案</v>
          </cell>
          <cell r="J557" t="str">
            <v>风神E70/DFM7002G1F4BEV</v>
          </cell>
          <cell r="K557" t="str">
            <v>西安</v>
          </cell>
        </row>
        <row r="557">
          <cell r="M557" t="str">
            <v>陕西省西安市鄠邑区祖庵镇二号路与五号路十字西100米路北</v>
          </cell>
          <cell r="N557" t="str">
            <v>向丽丽</v>
          </cell>
          <cell r="O557" t="str">
            <v>丁艺</v>
          </cell>
          <cell r="P557" t="str">
            <v>徐莹莹</v>
          </cell>
          <cell r="Q557" t="str">
            <v>张战岗</v>
          </cell>
          <cell r="R557">
            <v>15168301068</v>
          </cell>
        </row>
        <row r="557">
          <cell r="U557" t="str">
            <v>西安舒适橙出行科技有限公司</v>
          </cell>
        </row>
        <row r="557">
          <cell r="W557" t="str">
            <v>LDP31B961NG052503</v>
          </cell>
          <cell r="X557" t="str">
            <v>陕AD04304</v>
          </cell>
          <cell r="Y557" t="str">
            <v>862052211200239</v>
          </cell>
          <cell r="Z557">
            <v>45109</v>
          </cell>
          <cell r="AA557">
            <v>45131</v>
          </cell>
          <cell r="AB557" t="str">
            <v>2023/07</v>
          </cell>
          <cell r="AC557">
            <v>1</v>
          </cell>
          <cell r="AD557">
            <v>0</v>
          </cell>
          <cell r="AE557">
            <v>100</v>
          </cell>
          <cell r="AF557">
            <v>0</v>
          </cell>
          <cell r="AG557">
            <v>0</v>
          </cell>
          <cell r="AH557">
            <v>44769</v>
          </cell>
          <cell r="AI557">
            <v>44770</v>
          </cell>
          <cell r="AJ557">
            <v>44769</v>
          </cell>
        </row>
        <row r="557">
          <cell r="AL557">
            <v>4000</v>
          </cell>
          <cell r="AM557">
            <v>44769</v>
          </cell>
          <cell r="AN557" t="str">
            <v>深圳市舒适橙出行科技有限公司公账</v>
          </cell>
          <cell r="AO557">
            <v>2980</v>
          </cell>
          <cell r="AP557">
            <v>44801</v>
          </cell>
          <cell r="AQ557">
            <v>44862</v>
          </cell>
          <cell r="AR557">
            <v>2</v>
          </cell>
          <cell r="AS557">
            <v>5960</v>
          </cell>
          <cell r="AT557">
            <v>2</v>
          </cell>
          <cell r="AU557">
            <v>5960</v>
          </cell>
          <cell r="AV557" t="str">
            <v>正常</v>
          </cell>
          <cell r="AW557">
            <v>0</v>
          </cell>
          <cell r="AX557">
            <v>0</v>
          </cell>
          <cell r="AY557">
            <v>15026.64</v>
          </cell>
        </row>
        <row r="557">
          <cell r="BA557">
            <v>34</v>
          </cell>
          <cell r="BB557">
            <v>235.794117647059</v>
          </cell>
        </row>
        <row r="557">
          <cell r="BE557">
            <v>0</v>
          </cell>
          <cell r="BF557">
            <v>0</v>
          </cell>
          <cell r="BG557">
            <v>0</v>
          </cell>
          <cell r="BH557">
            <v>5</v>
          </cell>
          <cell r="BI557">
            <v>15</v>
          </cell>
          <cell r="BJ557">
            <v>0</v>
          </cell>
          <cell r="BK557">
            <v>0</v>
          </cell>
          <cell r="BL557">
            <v>20</v>
          </cell>
          <cell r="BM557" t="str">
            <v>A(优质)</v>
          </cell>
        </row>
        <row r="557">
          <cell r="BO557" t="str">
            <v/>
          </cell>
          <cell r="BP557" t="str">
            <v/>
          </cell>
        </row>
        <row r="557">
          <cell r="BW557" t="str">
            <v/>
          </cell>
          <cell r="BX557">
            <v>44769</v>
          </cell>
          <cell r="BY557" t="str">
            <v/>
          </cell>
        </row>
        <row r="557">
          <cell r="CD557" t="str">
            <v>FET-FH-202207R0003</v>
          </cell>
        </row>
        <row r="558">
          <cell r="B558" t="str">
            <v>租赁</v>
          </cell>
        </row>
        <row r="558">
          <cell r="F558" t="str">
            <v>西安优建汽车服务有限公司</v>
          </cell>
          <cell r="G558" t="str">
            <v>610125198207083118</v>
          </cell>
          <cell r="H558">
            <v>18202999575</v>
          </cell>
          <cell r="I558" t="str">
            <v>网约车以租代购方案</v>
          </cell>
          <cell r="J558" t="str">
            <v>风神E70/DFM7002G1F4BEV</v>
          </cell>
          <cell r="K558" t="str">
            <v>西安</v>
          </cell>
        </row>
        <row r="558">
          <cell r="M558" t="str">
            <v>陕西省西安市鄠邑区祖庵镇二号路与五号路十字西100米路北</v>
          </cell>
          <cell r="N558" t="str">
            <v>向丽丽</v>
          </cell>
          <cell r="O558" t="str">
            <v>丁艺</v>
          </cell>
          <cell r="P558" t="str">
            <v>徐莹莹</v>
          </cell>
          <cell r="Q558" t="str">
            <v>张战岗</v>
          </cell>
          <cell r="R558">
            <v>15168301068</v>
          </cell>
        </row>
        <row r="558">
          <cell r="U558" t="str">
            <v>西安舒适橙出行科技有限公司</v>
          </cell>
        </row>
        <row r="558">
          <cell r="W558" t="str">
            <v>LDP31B963NG052504</v>
          </cell>
          <cell r="X558" t="str">
            <v>陕ADP3352</v>
          </cell>
          <cell r="Y558" t="str">
            <v>862052211200296</v>
          </cell>
          <cell r="Z558">
            <v>45109</v>
          </cell>
          <cell r="AA558">
            <v>45131</v>
          </cell>
          <cell r="AB558" t="str">
            <v>2023/07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44769</v>
          </cell>
          <cell r="AI558">
            <v>44770</v>
          </cell>
          <cell r="AJ558">
            <v>44769</v>
          </cell>
        </row>
        <row r="558">
          <cell r="AL558">
            <v>4000</v>
          </cell>
          <cell r="AM558">
            <v>44769</v>
          </cell>
          <cell r="AN558" t="str">
            <v>深圳市舒适橙出行科技有限公司公账</v>
          </cell>
          <cell r="AO558">
            <v>2980</v>
          </cell>
          <cell r="AP558">
            <v>44801</v>
          </cell>
          <cell r="AQ558">
            <v>44862</v>
          </cell>
          <cell r="AR558">
            <v>2</v>
          </cell>
          <cell r="AS558">
            <v>5960</v>
          </cell>
          <cell r="AT558">
            <v>2</v>
          </cell>
          <cell r="AU558">
            <v>5960</v>
          </cell>
          <cell r="AV558" t="str">
            <v>正常</v>
          </cell>
          <cell r="AW558">
            <v>0</v>
          </cell>
          <cell r="AX558">
            <v>0</v>
          </cell>
          <cell r="AY558">
            <v>15382.13</v>
          </cell>
        </row>
        <row r="558">
          <cell r="BA558">
            <v>34</v>
          </cell>
          <cell r="BB558">
            <v>208.846176470588</v>
          </cell>
        </row>
        <row r="558"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15</v>
          </cell>
          <cell r="BJ558">
            <v>0</v>
          </cell>
          <cell r="BK558">
            <v>0</v>
          </cell>
          <cell r="BL558">
            <v>15</v>
          </cell>
          <cell r="BM558" t="str">
            <v>A(优质)</v>
          </cell>
        </row>
        <row r="558">
          <cell r="BO558" t="str">
            <v/>
          </cell>
          <cell r="BP558" t="str">
            <v/>
          </cell>
        </row>
        <row r="558">
          <cell r="BW558" t="str">
            <v/>
          </cell>
          <cell r="BX558">
            <v>44769</v>
          </cell>
          <cell r="BY558" t="str">
            <v/>
          </cell>
        </row>
        <row r="558">
          <cell r="CD558" t="str">
            <v>FET-FH-202207R0003</v>
          </cell>
          <cell r="CE558" t="str">
            <v>苏明亮</v>
          </cell>
          <cell r="CF558" t="str">
            <v>622726198604192898</v>
          </cell>
          <cell r="CG558">
            <v>13519339312</v>
          </cell>
          <cell r="CH558">
            <v>44767</v>
          </cell>
          <cell r="CI558">
            <v>44859</v>
          </cell>
        </row>
        <row r="559">
          <cell r="B559" t="str">
            <v>租赁</v>
          </cell>
        </row>
        <row r="559">
          <cell r="F559" t="str">
            <v>西安优建汽车服务有限公司</v>
          </cell>
          <cell r="G559" t="str">
            <v>610125198207083118</v>
          </cell>
          <cell r="H559">
            <v>18202999575</v>
          </cell>
          <cell r="I559" t="str">
            <v>网约车以租代购方案</v>
          </cell>
          <cell r="J559" t="str">
            <v>风神E70/DFM7002G1F4BEV</v>
          </cell>
          <cell r="K559" t="str">
            <v>西安</v>
          </cell>
        </row>
        <row r="559">
          <cell r="M559" t="str">
            <v>陕西省西安市鄠邑区祖庵镇二号路与五号路十字西100米路北</v>
          </cell>
          <cell r="N559" t="str">
            <v>向丽丽</v>
          </cell>
          <cell r="O559" t="str">
            <v>丁艺</v>
          </cell>
          <cell r="P559" t="str">
            <v>徐莹莹</v>
          </cell>
          <cell r="Q559" t="str">
            <v>张战岗</v>
          </cell>
          <cell r="R559">
            <v>15168301068</v>
          </cell>
        </row>
        <row r="559">
          <cell r="U559" t="str">
            <v>西安舒适橙出行科技有限公司</v>
          </cell>
        </row>
        <row r="559">
          <cell r="W559" t="str">
            <v>LDP31B967NG052506</v>
          </cell>
          <cell r="X559" t="str">
            <v>陕ADL7827</v>
          </cell>
          <cell r="Y559" t="str">
            <v>862052211200196</v>
          </cell>
          <cell r="Z559">
            <v>45109</v>
          </cell>
          <cell r="AA559">
            <v>45131</v>
          </cell>
          <cell r="AB559" t="str">
            <v>2023/07</v>
          </cell>
          <cell r="AC559">
            <v>2</v>
          </cell>
          <cell r="AD559">
            <v>1</v>
          </cell>
          <cell r="AE559">
            <v>150</v>
          </cell>
          <cell r="AF559">
            <v>0</v>
          </cell>
          <cell r="AG559">
            <v>0</v>
          </cell>
          <cell r="AH559">
            <v>44769</v>
          </cell>
          <cell r="AI559">
            <v>44770</v>
          </cell>
          <cell r="AJ559">
            <v>44769</v>
          </cell>
        </row>
        <row r="559">
          <cell r="AL559">
            <v>4000</v>
          </cell>
          <cell r="AM559">
            <v>44769</v>
          </cell>
          <cell r="AN559" t="str">
            <v>深圳市舒适橙出行科技有限公司公账</v>
          </cell>
          <cell r="AO559">
            <v>2980</v>
          </cell>
          <cell r="AP559">
            <v>44801</v>
          </cell>
          <cell r="AQ559">
            <v>44862</v>
          </cell>
          <cell r="AR559">
            <v>2</v>
          </cell>
          <cell r="AS559">
            <v>5960</v>
          </cell>
          <cell r="AT559">
            <v>2</v>
          </cell>
          <cell r="AU559">
            <v>5960</v>
          </cell>
          <cell r="AV559" t="str">
            <v>正常</v>
          </cell>
          <cell r="AW559">
            <v>0</v>
          </cell>
          <cell r="AX559">
            <v>0</v>
          </cell>
          <cell r="AY559">
            <v>11649.1</v>
          </cell>
        </row>
        <row r="559">
          <cell r="BA559">
            <v>32</v>
          </cell>
          <cell r="BB559">
            <v>155.99</v>
          </cell>
        </row>
        <row r="559">
          <cell r="BE559">
            <v>0</v>
          </cell>
          <cell r="BF559">
            <v>0</v>
          </cell>
          <cell r="BG559">
            <v>0</v>
          </cell>
          <cell r="BH559">
            <v>10</v>
          </cell>
          <cell r="BI559">
            <v>15</v>
          </cell>
          <cell r="BJ559">
            <v>0</v>
          </cell>
          <cell r="BK559">
            <v>0</v>
          </cell>
          <cell r="BL559">
            <v>25</v>
          </cell>
          <cell r="BM559" t="str">
            <v>A(优质)</v>
          </cell>
        </row>
        <row r="559">
          <cell r="BO559" t="str">
            <v/>
          </cell>
          <cell r="BP559" t="str">
            <v/>
          </cell>
        </row>
        <row r="559">
          <cell r="BW559" t="str">
            <v/>
          </cell>
          <cell r="BX559">
            <v>44769</v>
          </cell>
          <cell r="BY559" t="str">
            <v/>
          </cell>
        </row>
        <row r="559">
          <cell r="CD559" t="str">
            <v>FET-FH-202207R0003</v>
          </cell>
          <cell r="CE559" t="str">
            <v>李向阳</v>
          </cell>
          <cell r="CF559" t="str">
            <v>610526197710294311</v>
          </cell>
          <cell r="CG559">
            <v>17829331579</v>
          </cell>
          <cell r="CH559">
            <v>44770</v>
          </cell>
          <cell r="CI559">
            <v>44863</v>
          </cell>
        </row>
        <row r="560">
          <cell r="B560" t="str">
            <v>租赁</v>
          </cell>
        </row>
        <row r="560">
          <cell r="F560" t="str">
            <v>西安优建汽车服务有限公司</v>
          </cell>
          <cell r="G560" t="str">
            <v>610125198207083118</v>
          </cell>
          <cell r="H560">
            <v>18202999575</v>
          </cell>
          <cell r="I560" t="str">
            <v>网约车以租代购方案</v>
          </cell>
          <cell r="J560" t="str">
            <v>风神E70/DFM7002G1F4BEV</v>
          </cell>
          <cell r="K560" t="str">
            <v>西安</v>
          </cell>
        </row>
        <row r="560">
          <cell r="M560" t="str">
            <v>陕西省西安市鄠邑区祖庵镇二号路与五号路十字西100米路北</v>
          </cell>
          <cell r="N560" t="str">
            <v>向丽丽</v>
          </cell>
          <cell r="O560" t="str">
            <v>丁艺</v>
          </cell>
          <cell r="P560" t="str">
            <v>徐莹莹</v>
          </cell>
          <cell r="Q560" t="str">
            <v>张战岗</v>
          </cell>
          <cell r="R560">
            <v>15168301068</v>
          </cell>
        </row>
        <row r="560">
          <cell r="U560" t="str">
            <v>西安舒适橙出行科技有限公司</v>
          </cell>
        </row>
        <row r="560">
          <cell r="W560" t="str">
            <v>LDP31B969NG052510</v>
          </cell>
          <cell r="X560" t="str">
            <v>陕ADP9791</v>
          </cell>
          <cell r="Y560" t="str">
            <v>862052211200244</v>
          </cell>
          <cell r="Z560">
            <v>45109</v>
          </cell>
          <cell r="AA560">
            <v>45131</v>
          </cell>
          <cell r="AB560" t="str">
            <v>2023/07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44769</v>
          </cell>
          <cell r="AI560">
            <v>44770</v>
          </cell>
          <cell r="AJ560">
            <v>44769</v>
          </cell>
        </row>
        <row r="560">
          <cell r="AL560">
            <v>4000</v>
          </cell>
          <cell r="AM560">
            <v>44769</v>
          </cell>
          <cell r="AN560" t="str">
            <v>深圳市舒适橙出行科技有限公司公账</v>
          </cell>
          <cell r="AO560">
            <v>2980</v>
          </cell>
          <cell r="AP560">
            <v>44801</v>
          </cell>
          <cell r="AQ560">
            <v>44862</v>
          </cell>
          <cell r="AR560">
            <v>2</v>
          </cell>
          <cell r="AS560">
            <v>5960</v>
          </cell>
          <cell r="AT560">
            <v>2</v>
          </cell>
          <cell r="AU560">
            <v>5960</v>
          </cell>
          <cell r="AV560" t="str">
            <v>正常</v>
          </cell>
          <cell r="AW560">
            <v>0</v>
          </cell>
          <cell r="AX560">
            <v>0</v>
          </cell>
          <cell r="AY560">
            <v>12464.84</v>
          </cell>
        </row>
        <row r="560">
          <cell r="BA560">
            <v>34</v>
          </cell>
          <cell r="BB560">
            <v>168.872647058824</v>
          </cell>
        </row>
        <row r="560"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15</v>
          </cell>
          <cell r="BJ560">
            <v>0</v>
          </cell>
          <cell r="BK560">
            <v>0</v>
          </cell>
          <cell r="BL560">
            <v>15</v>
          </cell>
          <cell r="BM560" t="str">
            <v>A(优质)</v>
          </cell>
        </row>
        <row r="560">
          <cell r="BO560" t="str">
            <v/>
          </cell>
          <cell r="BP560" t="str">
            <v/>
          </cell>
        </row>
        <row r="560">
          <cell r="BW560" t="str">
            <v/>
          </cell>
          <cell r="BX560">
            <v>44769</v>
          </cell>
          <cell r="BY560" t="str">
            <v/>
          </cell>
        </row>
        <row r="560">
          <cell r="CD560" t="str">
            <v>FET-FH-202207R0003</v>
          </cell>
        </row>
        <row r="561">
          <cell r="B561" t="str">
            <v>租赁</v>
          </cell>
        </row>
        <row r="561">
          <cell r="F561" t="str">
            <v>西安优建汽车服务有限公司</v>
          </cell>
          <cell r="G561" t="str">
            <v>610125198207083118</v>
          </cell>
          <cell r="H561">
            <v>18202999575</v>
          </cell>
          <cell r="I561" t="str">
            <v>网约车以租代购方案</v>
          </cell>
          <cell r="J561" t="str">
            <v>风神E70/DFM7002G1F4BEV</v>
          </cell>
          <cell r="K561" t="str">
            <v>西安</v>
          </cell>
        </row>
        <row r="561">
          <cell r="M561" t="str">
            <v>陕西省西安市鄠邑区祖庵镇二号路与五号路十字西100米路北</v>
          </cell>
          <cell r="N561" t="str">
            <v>向丽丽</v>
          </cell>
          <cell r="O561" t="str">
            <v>丁艺</v>
          </cell>
          <cell r="P561" t="str">
            <v>徐莹莹</v>
          </cell>
          <cell r="Q561" t="str">
            <v>张战岗</v>
          </cell>
          <cell r="R561">
            <v>15168301068</v>
          </cell>
        </row>
        <row r="561">
          <cell r="U561" t="str">
            <v>西安舒适橙出行科技有限公司</v>
          </cell>
        </row>
        <row r="561">
          <cell r="W561" t="str">
            <v>LDP31B960NG052511</v>
          </cell>
          <cell r="X561" t="str">
            <v>陕ADN7965</v>
          </cell>
          <cell r="Y561" t="str">
            <v>862052211200055</v>
          </cell>
          <cell r="Z561">
            <v>45109</v>
          </cell>
          <cell r="AA561">
            <v>45131</v>
          </cell>
          <cell r="AB561" t="str">
            <v>2023/07</v>
          </cell>
          <cell r="AC561">
            <v>1</v>
          </cell>
          <cell r="AD561">
            <v>1</v>
          </cell>
          <cell r="AE561">
            <v>200</v>
          </cell>
          <cell r="AF561">
            <v>0</v>
          </cell>
          <cell r="AG561">
            <v>0</v>
          </cell>
          <cell r="AH561">
            <v>44769</v>
          </cell>
          <cell r="AI561">
            <v>44770</v>
          </cell>
          <cell r="AJ561">
            <v>44769</v>
          </cell>
        </row>
        <row r="561">
          <cell r="AL561">
            <v>4000</v>
          </cell>
          <cell r="AM561">
            <v>44769</v>
          </cell>
          <cell r="AN561" t="str">
            <v>深圳市舒适橙出行科技有限公司公账</v>
          </cell>
          <cell r="AO561">
            <v>2980</v>
          </cell>
          <cell r="AP561">
            <v>44801</v>
          </cell>
          <cell r="AQ561">
            <v>44862</v>
          </cell>
          <cell r="AR561">
            <v>2</v>
          </cell>
          <cell r="AS561">
            <v>5960</v>
          </cell>
          <cell r="AT561">
            <v>2</v>
          </cell>
          <cell r="AU561">
            <v>5960</v>
          </cell>
          <cell r="AV561" t="str">
            <v>正常</v>
          </cell>
          <cell r="AW561">
            <v>0</v>
          </cell>
          <cell r="AX561">
            <v>0</v>
          </cell>
          <cell r="AY561">
            <v>15002.17</v>
          </cell>
        </row>
        <row r="561">
          <cell r="BA561">
            <v>34</v>
          </cell>
          <cell r="BB561">
            <v>207.125294117647</v>
          </cell>
        </row>
        <row r="561">
          <cell r="BE561">
            <v>0</v>
          </cell>
          <cell r="BF561">
            <v>0</v>
          </cell>
          <cell r="BG561">
            <v>0</v>
          </cell>
          <cell r="BH561">
            <v>5</v>
          </cell>
          <cell r="BI561">
            <v>15</v>
          </cell>
          <cell r="BJ561">
            <v>0</v>
          </cell>
          <cell r="BK561">
            <v>0</v>
          </cell>
          <cell r="BL561">
            <v>20</v>
          </cell>
          <cell r="BM561" t="str">
            <v>A(优质)</v>
          </cell>
        </row>
        <row r="561">
          <cell r="BO561" t="str">
            <v/>
          </cell>
          <cell r="BP561" t="str">
            <v/>
          </cell>
        </row>
        <row r="561">
          <cell r="BW561" t="str">
            <v/>
          </cell>
          <cell r="BX561">
            <v>44769</v>
          </cell>
          <cell r="BY561" t="str">
            <v/>
          </cell>
        </row>
        <row r="561">
          <cell r="CD561" t="str">
            <v>FET-FH-202207R0003</v>
          </cell>
          <cell r="CE561" t="str">
            <v>姜楠</v>
          </cell>
          <cell r="CF561" t="str">
            <v>610122199701051715</v>
          </cell>
          <cell r="CG561">
            <v>18309781079</v>
          </cell>
          <cell r="CH561">
            <v>44783</v>
          </cell>
          <cell r="CI561">
            <v>44966</v>
          </cell>
        </row>
        <row r="562">
          <cell r="B562" t="str">
            <v>租赁</v>
          </cell>
        </row>
        <row r="562">
          <cell r="F562" t="str">
            <v>西安优建汽车服务有限公司</v>
          </cell>
          <cell r="G562" t="str">
            <v>610125198207083118</v>
          </cell>
          <cell r="H562">
            <v>18202999575</v>
          </cell>
          <cell r="I562" t="str">
            <v>网约车以租代购方案</v>
          </cell>
          <cell r="J562" t="str">
            <v>风神E70/DFM7002G1F4BEV</v>
          </cell>
          <cell r="K562" t="str">
            <v>西安</v>
          </cell>
        </row>
        <row r="562">
          <cell r="M562" t="str">
            <v>陕西省西安市鄠邑区祖庵镇二号路与五号路十字西100米路北</v>
          </cell>
          <cell r="N562" t="str">
            <v>向丽丽</v>
          </cell>
          <cell r="O562" t="str">
            <v>丁艺</v>
          </cell>
          <cell r="P562" t="str">
            <v>徐莹莹</v>
          </cell>
          <cell r="Q562" t="str">
            <v>张战岗</v>
          </cell>
          <cell r="R562">
            <v>15168301068</v>
          </cell>
        </row>
        <row r="562">
          <cell r="U562" t="str">
            <v>西安舒适橙出行科技有限公司</v>
          </cell>
        </row>
        <row r="562">
          <cell r="W562" t="str">
            <v>LDP31B962NG052512</v>
          </cell>
          <cell r="X562" t="str">
            <v>陕ADP1666</v>
          </cell>
          <cell r="Y562" t="str">
            <v>862052211200097</v>
          </cell>
          <cell r="Z562">
            <v>45109</v>
          </cell>
          <cell r="AA562">
            <v>45131</v>
          </cell>
          <cell r="AB562" t="str">
            <v>2023/07</v>
          </cell>
          <cell r="AC562">
            <v>1</v>
          </cell>
          <cell r="AD562">
            <v>0</v>
          </cell>
          <cell r="AE562">
            <v>100</v>
          </cell>
          <cell r="AF562">
            <v>0</v>
          </cell>
          <cell r="AG562">
            <v>0</v>
          </cell>
          <cell r="AH562">
            <v>44769</v>
          </cell>
          <cell r="AI562">
            <v>44770</v>
          </cell>
          <cell r="AJ562">
            <v>44769</v>
          </cell>
        </row>
        <row r="562">
          <cell r="AL562">
            <v>4000</v>
          </cell>
          <cell r="AM562">
            <v>44769</v>
          </cell>
          <cell r="AN562" t="str">
            <v>深圳市舒适橙出行科技有限公司公账</v>
          </cell>
          <cell r="AO562">
            <v>2980</v>
          </cell>
          <cell r="AP562">
            <v>44801</v>
          </cell>
          <cell r="AQ562">
            <v>44862</v>
          </cell>
          <cell r="AR562">
            <v>2</v>
          </cell>
          <cell r="AS562">
            <v>5960</v>
          </cell>
          <cell r="AT562">
            <v>2</v>
          </cell>
          <cell r="AU562">
            <v>5960</v>
          </cell>
          <cell r="AV562" t="str">
            <v>正常</v>
          </cell>
          <cell r="AW562">
            <v>0</v>
          </cell>
          <cell r="AX562">
            <v>0</v>
          </cell>
          <cell r="AY562">
            <v>12990.79</v>
          </cell>
        </row>
        <row r="562">
          <cell r="BA562">
            <v>32</v>
          </cell>
          <cell r="BB562">
            <v>201.3325</v>
          </cell>
        </row>
        <row r="562">
          <cell r="BE562">
            <v>0</v>
          </cell>
          <cell r="BF562">
            <v>0</v>
          </cell>
          <cell r="BG562">
            <v>0</v>
          </cell>
          <cell r="BH562">
            <v>5</v>
          </cell>
          <cell r="BI562">
            <v>15</v>
          </cell>
          <cell r="BJ562">
            <v>0</v>
          </cell>
          <cell r="BK562">
            <v>0</v>
          </cell>
          <cell r="BL562">
            <v>20</v>
          </cell>
          <cell r="BM562" t="str">
            <v>A(优质)</v>
          </cell>
        </row>
        <row r="562">
          <cell r="BO562" t="str">
            <v/>
          </cell>
          <cell r="BP562" t="str">
            <v/>
          </cell>
        </row>
        <row r="562">
          <cell r="BW562" t="str">
            <v/>
          </cell>
          <cell r="BX562">
            <v>44769</v>
          </cell>
          <cell r="BY562" t="str">
            <v/>
          </cell>
        </row>
        <row r="562">
          <cell r="CD562" t="str">
            <v>FET-FH-202207R0003</v>
          </cell>
          <cell r="CE562" t="str">
            <v>李鹏</v>
          </cell>
          <cell r="CF562" t="str">
            <v>610502198509274611</v>
          </cell>
          <cell r="CG562">
            <v>18591330677</v>
          </cell>
          <cell r="CH562">
            <v>44768</v>
          </cell>
          <cell r="CI562">
            <v>45135</v>
          </cell>
        </row>
        <row r="563">
          <cell r="B563" t="str">
            <v>租赁</v>
          </cell>
        </row>
        <row r="563">
          <cell r="F563" t="str">
            <v>西安优建汽车服务有限公司</v>
          </cell>
          <cell r="G563" t="str">
            <v>610125198207083118</v>
          </cell>
          <cell r="H563">
            <v>18202999575</v>
          </cell>
          <cell r="I563" t="str">
            <v>网约车以租代购方案</v>
          </cell>
          <cell r="J563" t="str">
            <v>风神E70/DFM7002G1F4BEV</v>
          </cell>
          <cell r="K563" t="str">
            <v>西安</v>
          </cell>
        </row>
        <row r="563">
          <cell r="M563" t="str">
            <v>陕西省西安市鄠邑区祖庵镇二号路与五号路十字西100米路北</v>
          </cell>
          <cell r="N563" t="str">
            <v>向丽丽</v>
          </cell>
          <cell r="O563" t="str">
            <v>丁艺</v>
          </cell>
          <cell r="P563" t="str">
            <v>徐莹莹</v>
          </cell>
          <cell r="Q563" t="str">
            <v>张战岗</v>
          </cell>
          <cell r="R563">
            <v>15168301068</v>
          </cell>
        </row>
        <row r="563">
          <cell r="U563" t="str">
            <v>西安舒适橙出行科技有限公司</v>
          </cell>
        </row>
        <row r="563">
          <cell r="W563" t="str">
            <v>LDP31B966NG052593</v>
          </cell>
          <cell r="X563" t="str">
            <v>陕ADP0671</v>
          </cell>
          <cell r="Y563" t="str">
            <v>862052211200043</v>
          </cell>
          <cell r="Z563">
            <v>45109</v>
          </cell>
          <cell r="AA563">
            <v>45131</v>
          </cell>
          <cell r="AB563" t="str">
            <v>2023/07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44769</v>
          </cell>
          <cell r="AI563">
            <v>44770</v>
          </cell>
          <cell r="AJ563">
            <v>44769</v>
          </cell>
        </row>
        <row r="563">
          <cell r="AL563">
            <v>4000</v>
          </cell>
          <cell r="AM563">
            <v>44769</v>
          </cell>
          <cell r="AN563" t="str">
            <v>深圳市舒适橙出行科技有限公司公账</v>
          </cell>
          <cell r="AO563">
            <v>2980</v>
          </cell>
          <cell r="AP563">
            <v>44801</v>
          </cell>
          <cell r="AQ563">
            <v>44862</v>
          </cell>
          <cell r="AR563">
            <v>2</v>
          </cell>
          <cell r="AS563">
            <v>5960</v>
          </cell>
          <cell r="AT563">
            <v>2</v>
          </cell>
          <cell r="AU563">
            <v>5960</v>
          </cell>
          <cell r="AV563" t="str">
            <v>正常</v>
          </cell>
          <cell r="AW563">
            <v>0</v>
          </cell>
          <cell r="AX563">
            <v>0</v>
          </cell>
          <cell r="AY563">
            <v>11877.98</v>
          </cell>
        </row>
        <row r="563">
          <cell r="BA563">
            <v>34</v>
          </cell>
          <cell r="BB563">
            <v>121.925588235294</v>
          </cell>
        </row>
        <row r="563"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15</v>
          </cell>
          <cell r="BJ563">
            <v>0</v>
          </cell>
          <cell r="BK563">
            <v>0</v>
          </cell>
          <cell r="BL563">
            <v>15</v>
          </cell>
          <cell r="BM563" t="str">
            <v>A(优质)</v>
          </cell>
        </row>
        <row r="563">
          <cell r="BO563" t="str">
            <v/>
          </cell>
          <cell r="BP563" t="str">
            <v/>
          </cell>
        </row>
        <row r="563">
          <cell r="BW563" t="str">
            <v/>
          </cell>
          <cell r="BX563">
            <v>44769</v>
          </cell>
          <cell r="BY563" t="str">
            <v/>
          </cell>
        </row>
        <row r="563">
          <cell r="CD563" t="str">
            <v>FET-FH-202207R0003</v>
          </cell>
        </row>
        <row r="564">
          <cell r="B564" t="str">
            <v>租赁</v>
          </cell>
        </row>
        <row r="564">
          <cell r="F564" t="str">
            <v>西安优建汽车服务有限公司</v>
          </cell>
          <cell r="G564" t="str">
            <v>610125198207083118</v>
          </cell>
          <cell r="H564">
            <v>18202999575</v>
          </cell>
          <cell r="I564" t="str">
            <v>网约车以租代购方案</v>
          </cell>
          <cell r="J564" t="str">
            <v>风神E70/DFM7002G1F4BEV</v>
          </cell>
          <cell r="K564" t="str">
            <v>西安</v>
          </cell>
        </row>
        <row r="564">
          <cell r="M564" t="str">
            <v>陕西省西安市鄠邑区祖庵镇二号路与五号路十字西100米路北</v>
          </cell>
          <cell r="N564" t="str">
            <v>向丽丽</v>
          </cell>
          <cell r="O564" t="str">
            <v>丁艺</v>
          </cell>
          <cell r="P564" t="str">
            <v>徐莹莹</v>
          </cell>
          <cell r="Q564" t="str">
            <v>张战岗</v>
          </cell>
          <cell r="R564">
            <v>15168301068</v>
          </cell>
        </row>
        <row r="564">
          <cell r="U564" t="str">
            <v>西安舒适橙出行科技有限公司</v>
          </cell>
        </row>
        <row r="564">
          <cell r="W564" t="str">
            <v>LDP31B968NG052594</v>
          </cell>
          <cell r="X564" t="str">
            <v>陕ADP3502</v>
          </cell>
          <cell r="Y564" t="str">
            <v>862052211200337</v>
          </cell>
          <cell r="Z564">
            <v>45109</v>
          </cell>
          <cell r="AA564">
            <v>45131</v>
          </cell>
          <cell r="AB564" t="str">
            <v>2023/07</v>
          </cell>
          <cell r="AC564">
            <v>1</v>
          </cell>
          <cell r="AD564">
            <v>0</v>
          </cell>
          <cell r="AE564">
            <v>50</v>
          </cell>
          <cell r="AF564">
            <v>0</v>
          </cell>
          <cell r="AG564">
            <v>0</v>
          </cell>
          <cell r="AH564">
            <v>44769</v>
          </cell>
          <cell r="AI564">
            <v>44770</v>
          </cell>
          <cell r="AJ564">
            <v>44769</v>
          </cell>
        </row>
        <row r="564">
          <cell r="AL564">
            <v>4000</v>
          </cell>
          <cell r="AM564">
            <v>44769</v>
          </cell>
          <cell r="AN564" t="str">
            <v>深圳市舒适橙出行科技有限公司公账</v>
          </cell>
          <cell r="AO564">
            <v>2980</v>
          </cell>
          <cell r="AP564">
            <v>44801</v>
          </cell>
          <cell r="AQ564">
            <v>44862</v>
          </cell>
          <cell r="AR564">
            <v>2</v>
          </cell>
          <cell r="AS564">
            <v>5960</v>
          </cell>
          <cell r="AT564">
            <v>2</v>
          </cell>
          <cell r="AU564">
            <v>5960</v>
          </cell>
          <cell r="AV564" t="str">
            <v>正常</v>
          </cell>
          <cell r="AW564">
            <v>0</v>
          </cell>
          <cell r="AX564">
            <v>0</v>
          </cell>
          <cell r="AY564">
            <v>15251.43</v>
          </cell>
        </row>
        <row r="564">
          <cell r="BA564">
            <v>31</v>
          </cell>
          <cell r="BB564">
            <v>208.364516129032</v>
          </cell>
        </row>
        <row r="564">
          <cell r="BE564">
            <v>0</v>
          </cell>
          <cell r="BF564">
            <v>0</v>
          </cell>
          <cell r="BG564">
            <v>0</v>
          </cell>
          <cell r="BH564">
            <v>5</v>
          </cell>
          <cell r="BI564">
            <v>15</v>
          </cell>
          <cell r="BJ564">
            <v>0</v>
          </cell>
          <cell r="BK564">
            <v>0</v>
          </cell>
          <cell r="BL564">
            <v>20</v>
          </cell>
          <cell r="BM564" t="str">
            <v>A(优质)</v>
          </cell>
        </row>
        <row r="564">
          <cell r="BO564" t="str">
            <v/>
          </cell>
          <cell r="BP564" t="str">
            <v/>
          </cell>
        </row>
        <row r="564">
          <cell r="BW564" t="str">
            <v/>
          </cell>
          <cell r="BX564">
            <v>44769</v>
          </cell>
          <cell r="BY564" t="str">
            <v/>
          </cell>
        </row>
        <row r="564">
          <cell r="CD564" t="str">
            <v>FET-FH-202207R0003</v>
          </cell>
          <cell r="CE564" t="str">
            <v>董磊</v>
          </cell>
          <cell r="CF564" t="str">
            <v>610522198401141054</v>
          </cell>
          <cell r="CG564">
            <v>17788029601</v>
          </cell>
          <cell r="CH564">
            <v>44764</v>
          </cell>
          <cell r="CI564">
            <v>44886</v>
          </cell>
        </row>
        <row r="565">
          <cell r="B565" t="str">
            <v>租赁</v>
          </cell>
        </row>
        <row r="565">
          <cell r="F565" t="str">
            <v>西安优建汽车服务有限公司</v>
          </cell>
          <cell r="G565" t="str">
            <v>610125198207083118</v>
          </cell>
          <cell r="H565">
            <v>18202999575</v>
          </cell>
          <cell r="I565" t="str">
            <v>网约车以租代购方案</v>
          </cell>
          <cell r="J565" t="str">
            <v>风神E70/DFM7002G1F4BEV</v>
          </cell>
          <cell r="K565" t="str">
            <v>西安</v>
          </cell>
        </row>
        <row r="565">
          <cell r="M565" t="str">
            <v>陕西省西安市鄠邑区祖庵镇二号路与五号路十字西100米路北</v>
          </cell>
          <cell r="N565" t="str">
            <v>向丽丽</v>
          </cell>
          <cell r="O565" t="str">
            <v>丁艺</v>
          </cell>
          <cell r="P565" t="str">
            <v>徐莹莹</v>
          </cell>
          <cell r="Q565" t="str">
            <v>张战岗</v>
          </cell>
          <cell r="R565">
            <v>15168301068</v>
          </cell>
        </row>
        <row r="565">
          <cell r="U565" t="str">
            <v>西安舒适橙出行科技有限公司</v>
          </cell>
        </row>
        <row r="565">
          <cell r="W565" t="str">
            <v>LDP31B96XNG052595</v>
          </cell>
          <cell r="X565" t="str">
            <v>陕ADL0899</v>
          </cell>
          <cell r="Y565" t="str">
            <v>862052211200222</v>
          </cell>
          <cell r="Z565">
            <v>45109</v>
          </cell>
          <cell r="AA565">
            <v>45131</v>
          </cell>
          <cell r="AB565" t="str">
            <v>2023/07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44769</v>
          </cell>
          <cell r="AI565">
            <v>44770</v>
          </cell>
          <cell r="AJ565">
            <v>44769</v>
          </cell>
        </row>
        <row r="565">
          <cell r="AL565">
            <v>4000</v>
          </cell>
          <cell r="AM565">
            <v>44769</v>
          </cell>
          <cell r="AN565" t="str">
            <v>深圳市舒适橙出行科技有限公司公账</v>
          </cell>
          <cell r="AO565">
            <v>2980</v>
          </cell>
          <cell r="AP565">
            <v>44801</v>
          </cell>
          <cell r="AQ565">
            <v>44862</v>
          </cell>
          <cell r="AR565">
            <v>2</v>
          </cell>
          <cell r="AS565">
            <v>5960</v>
          </cell>
          <cell r="AT565">
            <v>2</v>
          </cell>
          <cell r="AU565">
            <v>5960</v>
          </cell>
          <cell r="AV565" t="str">
            <v>正常</v>
          </cell>
          <cell r="AW565">
            <v>0</v>
          </cell>
          <cell r="AX565">
            <v>0</v>
          </cell>
          <cell r="AY565">
            <v>15261.03</v>
          </cell>
        </row>
        <row r="565">
          <cell r="BA565">
            <v>34</v>
          </cell>
          <cell r="BB565">
            <v>191.730882352941</v>
          </cell>
        </row>
        <row r="565"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15</v>
          </cell>
          <cell r="BJ565">
            <v>0</v>
          </cell>
          <cell r="BK565">
            <v>0</v>
          </cell>
          <cell r="BL565">
            <v>15</v>
          </cell>
          <cell r="BM565" t="str">
            <v>A(优质)</v>
          </cell>
        </row>
        <row r="565">
          <cell r="BO565" t="str">
            <v/>
          </cell>
          <cell r="BP565" t="str">
            <v/>
          </cell>
        </row>
        <row r="565">
          <cell r="BW565" t="str">
            <v/>
          </cell>
          <cell r="BX565">
            <v>44769</v>
          </cell>
          <cell r="BY565" t="str">
            <v/>
          </cell>
        </row>
        <row r="565">
          <cell r="CD565" t="str">
            <v>FET-FH-202207R0003</v>
          </cell>
          <cell r="CE565" t="str">
            <v>贺斯毅</v>
          </cell>
          <cell r="CF565" t="str">
            <v>610402197812157557</v>
          </cell>
          <cell r="CG565">
            <v>18966903983</v>
          </cell>
          <cell r="CH565">
            <v>44761</v>
          </cell>
          <cell r="CI565">
            <v>44852</v>
          </cell>
        </row>
        <row r="566">
          <cell r="B566" t="str">
            <v>租赁</v>
          </cell>
        </row>
        <row r="566">
          <cell r="F566" t="str">
            <v>西安优建汽车服务有限公司</v>
          </cell>
          <cell r="G566" t="str">
            <v>610125198207083118</v>
          </cell>
          <cell r="H566">
            <v>18202999575</v>
          </cell>
          <cell r="I566" t="str">
            <v>网约车以租代购方案</v>
          </cell>
          <cell r="J566" t="str">
            <v>风神E70/DFM7002G1F4BEV</v>
          </cell>
          <cell r="K566" t="str">
            <v>西安</v>
          </cell>
        </row>
        <row r="566">
          <cell r="M566" t="str">
            <v>陕西省西安市鄠邑区祖庵镇二号路与五号路十字西100米路北</v>
          </cell>
          <cell r="N566" t="str">
            <v>向丽丽</v>
          </cell>
          <cell r="O566" t="str">
            <v>丁艺</v>
          </cell>
          <cell r="P566" t="str">
            <v>徐莹莹</v>
          </cell>
          <cell r="Q566" t="str">
            <v>张战岗</v>
          </cell>
          <cell r="R566">
            <v>15168301068</v>
          </cell>
        </row>
        <row r="566">
          <cell r="U566" t="str">
            <v>西安舒适橙出行科技有限公司</v>
          </cell>
        </row>
        <row r="566">
          <cell r="W566" t="str">
            <v>LDP31B961NG052596</v>
          </cell>
          <cell r="X566" t="str">
            <v>陕ADM7102</v>
          </cell>
          <cell r="Y566" t="str">
            <v>862052211200203</v>
          </cell>
          <cell r="Z566">
            <v>45109</v>
          </cell>
          <cell r="AA566">
            <v>45131</v>
          </cell>
          <cell r="AB566" t="str">
            <v>2023/07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44769</v>
          </cell>
          <cell r="AI566">
            <v>44770</v>
          </cell>
          <cell r="AJ566">
            <v>44769</v>
          </cell>
        </row>
        <row r="566">
          <cell r="AL566">
            <v>4000</v>
          </cell>
          <cell r="AM566">
            <v>44769</v>
          </cell>
          <cell r="AN566" t="str">
            <v>深圳市舒适橙出行科技有限公司公账</v>
          </cell>
          <cell r="AO566">
            <v>2980</v>
          </cell>
          <cell r="AP566">
            <v>44801</v>
          </cell>
          <cell r="AQ566">
            <v>44862</v>
          </cell>
          <cell r="AR566">
            <v>2</v>
          </cell>
          <cell r="AS566">
            <v>5960</v>
          </cell>
          <cell r="AT566">
            <v>2</v>
          </cell>
          <cell r="AU566">
            <v>5960</v>
          </cell>
          <cell r="AV566" t="str">
            <v>正常</v>
          </cell>
          <cell r="AW566">
            <v>0</v>
          </cell>
          <cell r="AX566">
            <v>0</v>
          </cell>
          <cell r="AY566">
            <v>10533.99</v>
          </cell>
        </row>
        <row r="566">
          <cell r="BA566">
            <v>33</v>
          </cell>
          <cell r="BB566">
            <v>139.226363636364</v>
          </cell>
        </row>
        <row r="566"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15</v>
          </cell>
          <cell r="BJ566">
            <v>0</v>
          </cell>
          <cell r="BK566">
            <v>0</v>
          </cell>
          <cell r="BL566">
            <v>15</v>
          </cell>
          <cell r="BM566" t="str">
            <v>A(优质)</v>
          </cell>
        </row>
        <row r="566">
          <cell r="BO566" t="str">
            <v/>
          </cell>
          <cell r="BP566" t="str">
            <v/>
          </cell>
        </row>
        <row r="566">
          <cell r="BW566" t="str">
            <v/>
          </cell>
          <cell r="BX566">
            <v>44769</v>
          </cell>
          <cell r="BY566" t="str">
            <v/>
          </cell>
        </row>
        <row r="566">
          <cell r="CD566" t="str">
            <v>FET-FH-202207R0003</v>
          </cell>
          <cell r="CE566" t="str">
            <v>解寅虎</v>
          </cell>
          <cell r="CF566" t="str">
            <v>61012119740929399X</v>
          </cell>
          <cell r="CG566">
            <v>13325387525</v>
          </cell>
          <cell r="CH566">
            <v>44767</v>
          </cell>
          <cell r="CI566">
            <v>44950</v>
          </cell>
        </row>
        <row r="567">
          <cell r="B567" t="str">
            <v>租赁</v>
          </cell>
        </row>
        <row r="567">
          <cell r="F567" t="str">
            <v>西安优建汽车服务有限公司</v>
          </cell>
          <cell r="G567" t="str">
            <v>610125198207083118</v>
          </cell>
          <cell r="H567">
            <v>18202999575</v>
          </cell>
          <cell r="I567" t="str">
            <v>网约车以租代购方案</v>
          </cell>
          <cell r="J567" t="str">
            <v>风神E70/DFM7002G1F4BEV</v>
          </cell>
          <cell r="K567" t="str">
            <v>西安</v>
          </cell>
        </row>
        <row r="567">
          <cell r="M567" t="str">
            <v>陕西省西安市鄠邑区祖庵镇二号路与五号路十字西100米路北</v>
          </cell>
          <cell r="N567" t="str">
            <v>向丽丽</v>
          </cell>
          <cell r="O567" t="str">
            <v>丁艺</v>
          </cell>
          <cell r="P567" t="str">
            <v>徐莹莹</v>
          </cell>
          <cell r="Q567" t="str">
            <v>张战岗</v>
          </cell>
          <cell r="R567">
            <v>15168301068</v>
          </cell>
        </row>
        <row r="567">
          <cell r="U567" t="str">
            <v>西安舒适橙出行科技有限公司</v>
          </cell>
        </row>
        <row r="567">
          <cell r="W567" t="str">
            <v>LDP31B967NG052599</v>
          </cell>
          <cell r="X567" t="str">
            <v>陕ADP9025</v>
          </cell>
          <cell r="Y567" t="str">
            <v>862052211200052</v>
          </cell>
          <cell r="Z567">
            <v>45109</v>
          </cell>
          <cell r="AA567">
            <v>45131</v>
          </cell>
          <cell r="AB567" t="str">
            <v>2023/07</v>
          </cell>
          <cell r="AC567">
            <v>3</v>
          </cell>
          <cell r="AD567">
            <v>6</v>
          </cell>
          <cell r="AE567">
            <v>400</v>
          </cell>
          <cell r="AF567">
            <v>0</v>
          </cell>
          <cell r="AG567">
            <v>0</v>
          </cell>
          <cell r="AH567">
            <v>44769</v>
          </cell>
          <cell r="AI567">
            <v>44770</v>
          </cell>
          <cell r="AJ567">
            <v>44769</v>
          </cell>
        </row>
        <row r="567">
          <cell r="AL567">
            <v>4000</v>
          </cell>
          <cell r="AM567">
            <v>44769</v>
          </cell>
          <cell r="AN567" t="str">
            <v>深圳市舒适橙出行科技有限公司公账</v>
          </cell>
          <cell r="AO567">
            <v>2980</v>
          </cell>
          <cell r="AP567">
            <v>44801</v>
          </cell>
          <cell r="AQ567">
            <v>44862</v>
          </cell>
          <cell r="AR567">
            <v>2</v>
          </cell>
          <cell r="AS567">
            <v>5960</v>
          </cell>
          <cell r="AT567">
            <v>2</v>
          </cell>
          <cell r="AU567">
            <v>5960</v>
          </cell>
          <cell r="AV567" t="str">
            <v>正常</v>
          </cell>
          <cell r="AW567">
            <v>0</v>
          </cell>
          <cell r="AX567">
            <v>0</v>
          </cell>
          <cell r="AY567">
            <v>12434.29</v>
          </cell>
        </row>
        <row r="567">
          <cell r="BA567">
            <v>32</v>
          </cell>
          <cell r="BB567">
            <v>192.7515625</v>
          </cell>
        </row>
        <row r="567">
          <cell r="BE567">
            <v>0</v>
          </cell>
          <cell r="BF567">
            <v>0</v>
          </cell>
          <cell r="BG567">
            <v>0</v>
          </cell>
          <cell r="BH567" t="str">
            <v/>
          </cell>
          <cell r="BI567">
            <v>15</v>
          </cell>
          <cell r="BJ567">
            <v>0</v>
          </cell>
          <cell r="BK567">
            <v>0</v>
          </cell>
          <cell r="BL567">
            <v>15</v>
          </cell>
          <cell r="BM567" t="str">
            <v>A(优质)</v>
          </cell>
        </row>
        <row r="567">
          <cell r="BO567" t="str">
            <v/>
          </cell>
          <cell r="BP567" t="str">
            <v/>
          </cell>
        </row>
        <row r="567">
          <cell r="BW567" t="str">
            <v/>
          </cell>
          <cell r="BX567">
            <v>44769</v>
          </cell>
          <cell r="BY567" t="str">
            <v/>
          </cell>
        </row>
        <row r="567">
          <cell r="CD567" t="str">
            <v>FET-FH-202207R0003</v>
          </cell>
          <cell r="CE567" t="str">
            <v>王庆</v>
          </cell>
          <cell r="CF567" t="str">
            <v>610481199702013813</v>
          </cell>
          <cell r="CG567">
            <v>18220006705</v>
          </cell>
          <cell r="CH567">
            <v>44770</v>
          </cell>
          <cell r="CI567">
            <v>45134</v>
          </cell>
        </row>
        <row r="568">
          <cell r="B568" t="str">
            <v>租赁</v>
          </cell>
        </row>
        <row r="568">
          <cell r="F568" t="str">
            <v>西安优建汽车服务有限公司</v>
          </cell>
          <cell r="G568" t="str">
            <v>610125198207083118</v>
          </cell>
          <cell r="H568">
            <v>18202999575</v>
          </cell>
          <cell r="I568" t="str">
            <v>网约车以租代购方案</v>
          </cell>
          <cell r="J568" t="str">
            <v>风神E70/DFM7002G1F4BEV</v>
          </cell>
          <cell r="K568" t="str">
            <v>西安</v>
          </cell>
        </row>
        <row r="568">
          <cell r="M568" t="str">
            <v>陕西省西安市鄠邑区祖庵镇二号路与五号路十字西100米路北</v>
          </cell>
          <cell r="N568" t="str">
            <v>向丽丽</v>
          </cell>
          <cell r="O568" t="str">
            <v>丁艺</v>
          </cell>
          <cell r="P568" t="str">
            <v>徐莹莹</v>
          </cell>
          <cell r="Q568" t="str">
            <v>张战岗</v>
          </cell>
          <cell r="R568">
            <v>15168301068</v>
          </cell>
        </row>
        <row r="568">
          <cell r="U568" t="str">
            <v>西安舒适橙出行科技有限公司</v>
          </cell>
        </row>
        <row r="568">
          <cell r="W568" t="str">
            <v>LDP31B96XNG052600</v>
          </cell>
          <cell r="X568" t="str">
            <v>陕ADN5365</v>
          </cell>
          <cell r="Y568" t="str">
            <v>862052211200245</v>
          </cell>
          <cell r="Z568">
            <v>45109</v>
          </cell>
          <cell r="AA568">
            <v>45131</v>
          </cell>
          <cell r="AB568" t="str">
            <v>2023/07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44769</v>
          </cell>
          <cell r="AI568">
            <v>44770</v>
          </cell>
          <cell r="AJ568">
            <v>44769</v>
          </cell>
        </row>
        <row r="568">
          <cell r="AL568">
            <v>4000</v>
          </cell>
          <cell r="AM568">
            <v>44769</v>
          </cell>
          <cell r="AN568" t="str">
            <v>深圳市舒适橙出行科技有限公司公账</v>
          </cell>
          <cell r="AO568">
            <v>2980</v>
          </cell>
          <cell r="AP568">
            <v>44801</v>
          </cell>
          <cell r="AQ568">
            <v>44862</v>
          </cell>
          <cell r="AR568">
            <v>2</v>
          </cell>
          <cell r="AS568">
            <v>5960</v>
          </cell>
          <cell r="AT568">
            <v>2</v>
          </cell>
          <cell r="AU568">
            <v>5960</v>
          </cell>
          <cell r="AV568" t="str">
            <v>正常</v>
          </cell>
          <cell r="AW568">
            <v>0</v>
          </cell>
          <cell r="AX568">
            <v>0</v>
          </cell>
          <cell r="AY568">
            <v>13545.66</v>
          </cell>
        </row>
        <row r="568">
          <cell r="BA568">
            <v>34</v>
          </cell>
          <cell r="BB568">
            <v>180.226176470588</v>
          </cell>
        </row>
        <row r="568"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15</v>
          </cell>
          <cell r="BJ568">
            <v>0</v>
          </cell>
          <cell r="BK568">
            <v>0</v>
          </cell>
          <cell r="BL568">
            <v>15</v>
          </cell>
          <cell r="BM568" t="str">
            <v>A(优质)</v>
          </cell>
        </row>
        <row r="568">
          <cell r="BO568" t="str">
            <v/>
          </cell>
          <cell r="BP568" t="str">
            <v/>
          </cell>
        </row>
        <row r="568">
          <cell r="BW568" t="str">
            <v/>
          </cell>
          <cell r="BX568">
            <v>44769</v>
          </cell>
          <cell r="BY568" t="str">
            <v/>
          </cell>
        </row>
        <row r="568">
          <cell r="CD568" t="str">
            <v>FET-FH-202207R0003</v>
          </cell>
          <cell r="CE568" t="str">
            <v>韩姜</v>
          </cell>
          <cell r="CF568" t="str">
            <v>610121198210197997</v>
          </cell>
          <cell r="CG568">
            <v>13484479395</v>
          </cell>
          <cell r="CH568">
            <v>44767</v>
          </cell>
          <cell r="CI568">
            <v>44859</v>
          </cell>
        </row>
        <row r="569">
          <cell r="B569" t="str">
            <v>租赁</v>
          </cell>
        </row>
        <row r="569">
          <cell r="F569" t="str">
            <v>西安优建汽车服务有限公司</v>
          </cell>
          <cell r="G569" t="str">
            <v>610125198207083118</v>
          </cell>
          <cell r="H569">
            <v>18202999575</v>
          </cell>
          <cell r="I569" t="str">
            <v>网约车以租代购方案</v>
          </cell>
          <cell r="J569" t="str">
            <v>风神E70/DFM7002G1F4BEV</v>
          </cell>
          <cell r="K569" t="str">
            <v>西安</v>
          </cell>
        </row>
        <row r="569">
          <cell r="M569" t="str">
            <v>陕西省西安市鄠邑区祖庵镇二号路与五号路十字西100米路北</v>
          </cell>
          <cell r="N569" t="str">
            <v>向丽丽</v>
          </cell>
          <cell r="O569" t="str">
            <v>丁艺</v>
          </cell>
          <cell r="P569" t="str">
            <v>徐莹莹</v>
          </cell>
          <cell r="Q569" t="str">
            <v>张战岗</v>
          </cell>
          <cell r="R569">
            <v>15168301068</v>
          </cell>
        </row>
        <row r="569">
          <cell r="U569" t="str">
            <v>西安舒适橙出行科技有限公司</v>
          </cell>
        </row>
        <row r="569">
          <cell r="W569" t="str">
            <v>LDP31B966NG052609</v>
          </cell>
          <cell r="X569" t="str">
            <v>陕ADN3307</v>
          </cell>
          <cell r="Y569" t="str">
            <v>862052211200297</v>
          </cell>
          <cell r="Z569">
            <v>45109</v>
          </cell>
          <cell r="AA569">
            <v>45131</v>
          </cell>
          <cell r="AB569" t="str">
            <v>2023/07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44769</v>
          </cell>
          <cell r="AI569">
            <v>44770</v>
          </cell>
          <cell r="AJ569">
            <v>44769</v>
          </cell>
        </row>
        <row r="569">
          <cell r="AL569">
            <v>4000</v>
          </cell>
          <cell r="AM569">
            <v>44769</v>
          </cell>
          <cell r="AN569" t="str">
            <v>深圳市舒适橙出行科技有限公司公账</v>
          </cell>
          <cell r="AO569">
            <v>2980</v>
          </cell>
          <cell r="AP569">
            <v>44801</v>
          </cell>
          <cell r="AQ569">
            <v>44862</v>
          </cell>
          <cell r="AR569">
            <v>2</v>
          </cell>
          <cell r="AS569">
            <v>5960</v>
          </cell>
          <cell r="AT569">
            <v>2</v>
          </cell>
          <cell r="AU569">
            <v>5960</v>
          </cell>
          <cell r="AV569" t="str">
            <v>正常</v>
          </cell>
          <cell r="AW569">
            <v>0</v>
          </cell>
          <cell r="AX569">
            <v>0</v>
          </cell>
          <cell r="AY569">
            <v>19179.02</v>
          </cell>
        </row>
        <row r="569">
          <cell r="BA569">
            <v>34</v>
          </cell>
          <cell r="BB569">
            <v>264.889705882353</v>
          </cell>
        </row>
        <row r="569"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15</v>
          </cell>
          <cell r="BJ569">
            <v>0</v>
          </cell>
          <cell r="BK569">
            <v>0</v>
          </cell>
          <cell r="BL569">
            <v>15</v>
          </cell>
          <cell r="BM569" t="str">
            <v>A(优质)</v>
          </cell>
        </row>
        <row r="569">
          <cell r="BO569" t="str">
            <v/>
          </cell>
          <cell r="BP569" t="str">
            <v/>
          </cell>
        </row>
        <row r="569">
          <cell r="BW569" t="str">
            <v/>
          </cell>
          <cell r="BX569">
            <v>44769</v>
          </cell>
          <cell r="BY569" t="str">
            <v/>
          </cell>
        </row>
        <row r="569">
          <cell r="CD569" t="str">
            <v>FET-FH-202207R0003</v>
          </cell>
        </row>
        <row r="570">
          <cell r="B570" t="str">
            <v>租赁</v>
          </cell>
        </row>
        <row r="570">
          <cell r="F570" t="str">
            <v>西安优建汽车服务有限公司</v>
          </cell>
          <cell r="G570" t="str">
            <v>610125198207083118</v>
          </cell>
          <cell r="H570">
            <v>18202999575</v>
          </cell>
          <cell r="I570" t="str">
            <v>网约车以租代购方案</v>
          </cell>
          <cell r="J570" t="str">
            <v>风神E70/DFM7002G1F4BEV</v>
          </cell>
          <cell r="K570" t="str">
            <v>西安</v>
          </cell>
        </row>
        <row r="570">
          <cell r="M570" t="str">
            <v>陕西省西安市鄠邑区祖庵镇二号路与五号路十字西100米路北</v>
          </cell>
          <cell r="N570" t="str">
            <v>向丽丽</v>
          </cell>
          <cell r="O570" t="str">
            <v>丁艺</v>
          </cell>
          <cell r="P570" t="str">
            <v>徐莹莹</v>
          </cell>
          <cell r="Q570" t="str">
            <v>张战岗</v>
          </cell>
          <cell r="R570">
            <v>15168301068</v>
          </cell>
        </row>
        <row r="570">
          <cell r="U570" t="str">
            <v>西安舒适橙出行科技有限公司</v>
          </cell>
        </row>
        <row r="570">
          <cell r="W570" t="str">
            <v>LDP31B961NG052615</v>
          </cell>
          <cell r="X570" t="str">
            <v>陕ADP0212</v>
          </cell>
          <cell r="Y570" t="str">
            <v>862052211200171</v>
          </cell>
          <cell r="Z570">
            <v>45109</v>
          </cell>
          <cell r="AA570">
            <v>45131</v>
          </cell>
          <cell r="AB570" t="str">
            <v>2023/07</v>
          </cell>
          <cell r="AC570">
            <v>1</v>
          </cell>
          <cell r="AD570">
            <v>0</v>
          </cell>
          <cell r="AE570">
            <v>100</v>
          </cell>
          <cell r="AF570">
            <v>0</v>
          </cell>
          <cell r="AG570">
            <v>0</v>
          </cell>
          <cell r="AH570">
            <v>44769</v>
          </cell>
          <cell r="AI570">
            <v>44770</v>
          </cell>
          <cell r="AJ570">
            <v>44769</v>
          </cell>
        </row>
        <row r="570">
          <cell r="AL570">
            <v>4000</v>
          </cell>
          <cell r="AM570">
            <v>44769</v>
          </cell>
          <cell r="AN570" t="str">
            <v>深圳市舒适橙出行科技有限公司公账</v>
          </cell>
          <cell r="AO570">
            <v>2980</v>
          </cell>
          <cell r="AP570">
            <v>44801</v>
          </cell>
          <cell r="AQ570">
            <v>44862</v>
          </cell>
          <cell r="AR570">
            <v>2</v>
          </cell>
          <cell r="AS570">
            <v>5960</v>
          </cell>
          <cell r="AT570">
            <v>2</v>
          </cell>
          <cell r="AU570">
            <v>5960</v>
          </cell>
          <cell r="AV570" t="str">
            <v>正常</v>
          </cell>
          <cell r="AW570">
            <v>0</v>
          </cell>
          <cell r="AX570">
            <v>0</v>
          </cell>
          <cell r="AY570">
            <v>14974.97</v>
          </cell>
        </row>
        <row r="570">
          <cell r="BA570">
            <v>34</v>
          </cell>
          <cell r="BB570">
            <v>178.855294117647</v>
          </cell>
        </row>
        <row r="570">
          <cell r="BE570">
            <v>0</v>
          </cell>
          <cell r="BF570">
            <v>0</v>
          </cell>
          <cell r="BG570">
            <v>0</v>
          </cell>
          <cell r="BH570">
            <v>5</v>
          </cell>
          <cell r="BI570">
            <v>15</v>
          </cell>
          <cell r="BJ570">
            <v>0</v>
          </cell>
          <cell r="BK570">
            <v>0</v>
          </cell>
          <cell r="BL570">
            <v>20</v>
          </cell>
          <cell r="BM570" t="str">
            <v>A(优质)</v>
          </cell>
        </row>
        <row r="570">
          <cell r="BO570" t="str">
            <v/>
          </cell>
          <cell r="BP570" t="str">
            <v/>
          </cell>
        </row>
        <row r="570">
          <cell r="BW570" t="str">
            <v/>
          </cell>
          <cell r="BX570">
            <v>44769</v>
          </cell>
          <cell r="BY570" t="str">
            <v/>
          </cell>
        </row>
        <row r="570">
          <cell r="CD570" t="str">
            <v>FET-FH-202207R0003</v>
          </cell>
          <cell r="CE570" t="str">
            <v>焦艳龙</v>
          </cell>
          <cell r="CF570" t="str">
            <v>610327199201131551</v>
          </cell>
          <cell r="CG570">
            <v>15191763512</v>
          </cell>
          <cell r="CH570">
            <v>44767</v>
          </cell>
          <cell r="CI570">
            <v>45132</v>
          </cell>
        </row>
        <row r="571">
          <cell r="B571" t="str">
            <v>租赁</v>
          </cell>
        </row>
        <row r="571">
          <cell r="F571" t="str">
            <v>西安优建汽车服务有限公司</v>
          </cell>
          <cell r="G571" t="str">
            <v>610125198207083118</v>
          </cell>
          <cell r="H571">
            <v>18202999575</v>
          </cell>
          <cell r="I571" t="str">
            <v>网约车以租代购方案</v>
          </cell>
          <cell r="J571" t="str">
            <v>风神E70/DFM7002G1F4BEV</v>
          </cell>
          <cell r="K571" t="str">
            <v>西安</v>
          </cell>
        </row>
        <row r="571">
          <cell r="M571" t="str">
            <v>陕西省西安市鄠邑区祖庵镇二号路与五号路十字西100米路北</v>
          </cell>
          <cell r="N571" t="str">
            <v>向丽丽</v>
          </cell>
          <cell r="O571" t="str">
            <v>丁艺</v>
          </cell>
          <cell r="P571" t="str">
            <v>徐莹莹</v>
          </cell>
          <cell r="Q571" t="str">
            <v>张战岗</v>
          </cell>
          <cell r="R571">
            <v>15168301068</v>
          </cell>
        </row>
        <row r="571">
          <cell r="U571" t="str">
            <v>西安舒适橙出行科技有限公司</v>
          </cell>
        </row>
        <row r="571">
          <cell r="W571" t="str">
            <v>LDP31B963NG052616</v>
          </cell>
          <cell r="X571" t="str">
            <v>陕ADL7863</v>
          </cell>
          <cell r="Y571" t="str">
            <v>862052211200332</v>
          </cell>
          <cell r="Z571">
            <v>45109</v>
          </cell>
          <cell r="AA571">
            <v>45131</v>
          </cell>
          <cell r="AB571" t="str">
            <v>2023/07</v>
          </cell>
          <cell r="AC571">
            <v>1</v>
          </cell>
          <cell r="AD571">
            <v>6</v>
          </cell>
          <cell r="AE571">
            <v>200</v>
          </cell>
          <cell r="AF571">
            <v>0</v>
          </cell>
          <cell r="AG571">
            <v>0</v>
          </cell>
          <cell r="AH571">
            <v>44769</v>
          </cell>
          <cell r="AI571">
            <v>44770</v>
          </cell>
          <cell r="AJ571">
            <v>44769</v>
          </cell>
        </row>
        <row r="571">
          <cell r="AL571">
            <v>4000</v>
          </cell>
          <cell r="AM571">
            <v>44769</v>
          </cell>
          <cell r="AN571" t="str">
            <v>深圳市舒适橙出行科技有限公司公账</v>
          </cell>
          <cell r="AO571">
            <v>2980</v>
          </cell>
          <cell r="AP571">
            <v>44801</v>
          </cell>
          <cell r="AQ571">
            <v>44862</v>
          </cell>
          <cell r="AR571">
            <v>2</v>
          </cell>
          <cell r="AS571">
            <v>5960</v>
          </cell>
          <cell r="AT571">
            <v>2</v>
          </cell>
          <cell r="AU571">
            <v>5960</v>
          </cell>
          <cell r="AV571" t="str">
            <v>正常</v>
          </cell>
          <cell r="AW571">
            <v>0</v>
          </cell>
          <cell r="AX571">
            <v>0</v>
          </cell>
          <cell r="AY571">
            <v>8073.28</v>
          </cell>
        </row>
        <row r="571">
          <cell r="BA571">
            <v>32</v>
          </cell>
          <cell r="BB571">
            <v>125.86125</v>
          </cell>
        </row>
        <row r="571">
          <cell r="BE571">
            <v>0</v>
          </cell>
          <cell r="BF571">
            <v>0</v>
          </cell>
          <cell r="BG571">
            <v>0</v>
          </cell>
          <cell r="BH571">
            <v>5</v>
          </cell>
          <cell r="BI571">
            <v>15</v>
          </cell>
          <cell r="BJ571">
            <v>0</v>
          </cell>
          <cell r="BK571">
            <v>0</v>
          </cell>
          <cell r="BL571">
            <v>20</v>
          </cell>
          <cell r="BM571" t="str">
            <v>A(优质)</v>
          </cell>
        </row>
        <row r="571">
          <cell r="BO571" t="str">
            <v/>
          </cell>
          <cell r="BP571" t="str">
            <v/>
          </cell>
        </row>
        <row r="571">
          <cell r="BW571" t="str">
            <v/>
          </cell>
          <cell r="BX571">
            <v>44769</v>
          </cell>
          <cell r="BY571" t="str">
            <v/>
          </cell>
        </row>
        <row r="571">
          <cell r="CD571" t="str">
            <v>FET-FH-202207R0003</v>
          </cell>
          <cell r="CE571" t="str">
            <v>许永新</v>
          </cell>
          <cell r="CF571" t="str">
            <v>610103200010123616</v>
          </cell>
          <cell r="CG571">
            <v>18700424325</v>
          </cell>
          <cell r="CH571">
            <v>44781</v>
          </cell>
          <cell r="CI571">
            <v>44964</v>
          </cell>
        </row>
        <row r="572">
          <cell r="B572" t="str">
            <v>租赁</v>
          </cell>
        </row>
        <row r="572">
          <cell r="F572" t="str">
            <v>西安优建汽车服务有限公司</v>
          </cell>
          <cell r="G572" t="str">
            <v>610125198207083118</v>
          </cell>
          <cell r="H572">
            <v>18202999575</v>
          </cell>
          <cell r="I572" t="str">
            <v>网约车以租代购方案</v>
          </cell>
          <cell r="J572" t="str">
            <v>风神E70/DFM7002G1F4BEV</v>
          </cell>
          <cell r="K572" t="str">
            <v>西安</v>
          </cell>
        </row>
        <row r="572">
          <cell r="M572" t="str">
            <v>陕西省西安市鄠邑区祖庵镇二号路与五号路十字西100米路北</v>
          </cell>
          <cell r="N572" t="str">
            <v>向丽丽</v>
          </cell>
          <cell r="O572" t="str">
            <v>丁艺</v>
          </cell>
          <cell r="P572" t="str">
            <v>徐莹莹</v>
          </cell>
          <cell r="Q572" t="str">
            <v>张战岗</v>
          </cell>
          <cell r="R572">
            <v>15168301068</v>
          </cell>
        </row>
        <row r="572">
          <cell r="U572" t="str">
            <v>西安舒适橙出行科技有限公司</v>
          </cell>
        </row>
        <row r="572">
          <cell r="W572" t="str">
            <v>LDP31B96XNG052631</v>
          </cell>
          <cell r="X572" t="str">
            <v>陕ADM1380</v>
          </cell>
          <cell r="Y572" t="str">
            <v>862052211200207</v>
          </cell>
          <cell r="Z572">
            <v>45109</v>
          </cell>
          <cell r="AA572">
            <v>45131</v>
          </cell>
          <cell r="AB572" t="str">
            <v>2023/07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44769</v>
          </cell>
          <cell r="AI572">
            <v>44770</v>
          </cell>
          <cell r="AJ572">
            <v>44769</v>
          </cell>
        </row>
        <row r="572">
          <cell r="AL572">
            <v>4000</v>
          </cell>
          <cell r="AM572">
            <v>44769</v>
          </cell>
          <cell r="AN572" t="str">
            <v>深圳市舒适橙出行科技有限公司公账</v>
          </cell>
          <cell r="AO572">
            <v>2980</v>
          </cell>
          <cell r="AP572">
            <v>44801</v>
          </cell>
          <cell r="AQ572">
            <v>44862</v>
          </cell>
          <cell r="AR572">
            <v>2</v>
          </cell>
          <cell r="AS572">
            <v>5960</v>
          </cell>
          <cell r="AT572">
            <v>2</v>
          </cell>
          <cell r="AU572">
            <v>5960</v>
          </cell>
          <cell r="AV572" t="str">
            <v>正常</v>
          </cell>
          <cell r="AW572">
            <v>0</v>
          </cell>
          <cell r="AX572">
            <v>0</v>
          </cell>
          <cell r="AY572">
            <v>5284.64</v>
          </cell>
        </row>
        <row r="572">
          <cell r="BA572">
            <v>0</v>
          </cell>
          <cell r="BB572" t="str">
            <v/>
          </cell>
        </row>
        <row r="572">
          <cell r="BE572">
            <v>0</v>
          </cell>
          <cell r="BF572">
            <v>5</v>
          </cell>
          <cell r="BG572">
            <v>0</v>
          </cell>
          <cell r="BH572">
            <v>0</v>
          </cell>
          <cell r="BI572">
            <v>15</v>
          </cell>
          <cell r="BJ572">
            <v>0</v>
          </cell>
          <cell r="BK572">
            <v>0</v>
          </cell>
          <cell r="BL572">
            <v>20</v>
          </cell>
          <cell r="BM572" t="str">
            <v>A(优质)</v>
          </cell>
        </row>
        <row r="572">
          <cell r="BO572" t="str">
            <v/>
          </cell>
          <cell r="BP572" t="str">
            <v/>
          </cell>
        </row>
        <row r="572">
          <cell r="BW572" t="str">
            <v/>
          </cell>
          <cell r="BX572">
            <v>44769</v>
          </cell>
          <cell r="BY572" t="str">
            <v/>
          </cell>
        </row>
        <row r="572">
          <cell r="CD572" t="str">
            <v>FET-FH-202207R0003</v>
          </cell>
        </row>
        <row r="573">
          <cell r="B573" t="str">
            <v>租赁</v>
          </cell>
        </row>
        <row r="573">
          <cell r="F573" t="str">
            <v>深圳任我行出行服务有限公司</v>
          </cell>
          <cell r="G573" t="str">
            <v>441226198710190915</v>
          </cell>
          <cell r="H573">
            <v>13632713374</v>
          </cell>
          <cell r="I573" t="str">
            <v>网约车以租代购方案</v>
          </cell>
          <cell r="J573" t="str">
            <v>风神E70/DFM7002G1F7BEV</v>
          </cell>
          <cell r="K573" t="str">
            <v>深圳</v>
          </cell>
        </row>
        <row r="573">
          <cell r="M573" t="str">
            <v>深圳市光明区公明街道公明社区红花路25小区12栋101</v>
          </cell>
          <cell r="N573" t="str">
            <v>张晓凤</v>
          </cell>
          <cell r="O573" t="str">
            <v>丁艺</v>
          </cell>
          <cell r="P573" t="str">
            <v>徐莹莹</v>
          </cell>
          <cell r="Q573" t="str">
            <v>陈权</v>
          </cell>
          <cell r="R573">
            <v>13632713374</v>
          </cell>
        </row>
        <row r="573">
          <cell r="U573" t="str">
            <v>深圳市舒适捷汽车租赁有限公司</v>
          </cell>
        </row>
        <row r="573">
          <cell r="W573" t="str">
            <v>LDP31B961NG056874</v>
          </cell>
          <cell r="X573" t="str">
            <v>粤BDA9584</v>
          </cell>
          <cell r="Y573" t="str">
            <v>862052211200991</v>
          </cell>
          <cell r="Z573">
            <v>45122</v>
          </cell>
          <cell r="AA573">
            <v>45133</v>
          </cell>
          <cell r="AB573" t="str">
            <v>2023/07</v>
          </cell>
          <cell r="AC573">
            <v>1</v>
          </cell>
          <cell r="AD573">
            <v>3</v>
          </cell>
          <cell r="AE573">
            <v>500</v>
          </cell>
          <cell r="AF573">
            <v>0</v>
          </cell>
          <cell r="AG573">
            <v>0</v>
          </cell>
          <cell r="AH573">
            <v>44769</v>
          </cell>
          <cell r="AI573">
            <v>44770</v>
          </cell>
          <cell r="AJ573">
            <v>44769</v>
          </cell>
        </row>
        <row r="573">
          <cell r="AL573" t="str">
            <v>无首付款</v>
          </cell>
        </row>
        <row r="573">
          <cell r="AO573">
            <v>2980</v>
          </cell>
          <cell r="AP573">
            <v>44801</v>
          </cell>
          <cell r="AQ573">
            <v>44862</v>
          </cell>
          <cell r="AR573">
            <v>2</v>
          </cell>
          <cell r="AS573">
            <v>5960</v>
          </cell>
          <cell r="AT573">
            <v>2</v>
          </cell>
          <cell r="AU573">
            <v>5960</v>
          </cell>
          <cell r="AV573" t="str">
            <v>正常</v>
          </cell>
          <cell r="AW573">
            <v>0</v>
          </cell>
          <cell r="AX573">
            <v>0</v>
          </cell>
          <cell r="AY573">
            <v>15429.38</v>
          </cell>
        </row>
        <row r="573">
          <cell r="BA573">
            <v>28</v>
          </cell>
          <cell r="BB573">
            <v>240.126428571429</v>
          </cell>
        </row>
        <row r="573">
          <cell r="BE573">
            <v>5</v>
          </cell>
          <cell r="BF573">
            <v>0</v>
          </cell>
          <cell r="BG573">
            <v>0</v>
          </cell>
          <cell r="BH573">
            <v>5</v>
          </cell>
          <cell r="BI573">
            <v>15</v>
          </cell>
          <cell r="BJ573">
            <v>0</v>
          </cell>
          <cell r="BK573">
            <v>0</v>
          </cell>
          <cell r="BL573">
            <v>25</v>
          </cell>
          <cell r="BM573" t="str">
            <v>A(优质)</v>
          </cell>
        </row>
        <row r="573">
          <cell r="BO573" t="str">
            <v/>
          </cell>
          <cell r="BP573" t="str">
            <v/>
          </cell>
        </row>
        <row r="573">
          <cell r="BW573" t="str">
            <v/>
          </cell>
          <cell r="BX573">
            <v>44769</v>
          </cell>
          <cell r="BY573" t="str">
            <v/>
          </cell>
        </row>
        <row r="573">
          <cell r="CD573" t="str">
            <v>FET-FH-202207R0149</v>
          </cell>
          <cell r="CE573" t="str">
            <v>侯海能</v>
          </cell>
          <cell r="CF573" t="str">
            <v>422127197704206718</v>
          </cell>
          <cell r="CG573">
            <v>13018444333</v>
          </cell>
          <cell r="CH573">
            <v>44770</v>
          </cell>
          <cell r="CI573">
            <v>45134</v>
          </cell>
        </row>
        <row r="574">
          <cell r="B574" t="str">
            <v>租赁</v>
          </cell>
        </row>
        <row r="574">
          <cell r="F574" t="str">
            <v>深圳任我行出行服务有限公司</v>
          </cell>
          <cell r="G574" t="str">
            <v>441226198710190915</v>
          </cell>
          <cell r="H574">
            <v>13632713374</v>
          </cell>
          <cell r="I574" t="str">
            <v>网约车以租代购方案</v>
          </cell>
          <cell r="J574" t="str">
            <v>风神E70/DFM7002G1F7BEV</v>
          </cell>
          <cell r="K574" t="str">
            <v>深圳</v>
          </cell>
        </row>
        <row r="574">
          <cell r="M574" t="str">
            <v>深圳市光明区公明街道公明社区红花路25小区12栋101</v>
          </cell>
          <cell r="N574" t="str">
            <v>张晓凤</v>
          </cell>
          <cell r="O574" t="str">
            <v>丁艺</v>
          </cell>
          <cell r="P574" t="str">
            <v>徐莹莹</v>
          </cell>
          <cell r="Q574" t="str">
            <v>陈权</v>
          </cell>
          <cell r="R574">
            <v>13632713374</v>
          </cell>
        </row>
        <row r="574">
          <cell r="U574" t="str">
            <v>深圳市舒适捷汽车租赁有限公司</v>
          </cell>
        </row>
        <row r="574">
          <cell r="W574" t="str">
            <v>LDP31B964NG056819</v>
          </cell>
          <cell r="X574" t="str">
            <v>粤BDX9804</v>
          </cell>
          <cell r="Y574" t="str">
            <v>862052211200996</v>
          </cell>
          <cell r="Z574">
            <v>45122</v>
          </cell>
          <cell r="AA574">
            <v>45133</v>
          </cell>
          <cell r="AB574" t="str">
            <v>2023/07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44769</v>
          </cell>
          <cell r="AI574">
            <v>44770</v>
          </cell>
          <cell r="AJ574">
            <v>44769</v>
          </cell>
        </row>
        <row r="574">
          <cell r="AL574" t="str">
            <v>无首付款</v>
          </cell>
        </row>
        <row r="574">
          <cell r="AO574">
            <v>2980</v>
          </cell>
          <cell r="AP574">
            <v>44801</v>
          </cell>
          <cell r="AQ574">
            <v>44862</v>
          </cell>
          <cell r="AR574">
            <v>2</v>
          </cell>
          <cell r="AS574">
            <v>5960</v>
          </cell>
          <cell r="AT574">
            <v>2</v>
          </cell>
          <cell r="AU574">
            <v>5960</v>
          </cell>
          <cell r="AV574" t="str">
            <v>正常</v>
          </cell>
          <cell r="AW574">
            <v>0</v>
          </cell>
          <cell r="AX574">
            <v>0</v>
          </cell>
          <cell r="AY574">
            <v>9007.53</v>
          </cell>
        </row>
        <row r="574">
          <cell r="BA574">
            <v>30</v>
          </cell>
          <cell r="BB574">
            <v>219.115</v>
          </cell>
        </row>
        <row r="574">
          <cell r="BE574">
            <v>5</v>
          </cell>
          <cell r="BF574">
            <v>0</v>
          </cell>
          <cell r="BG574">
            <v>0</v>
          </cell>
          <cell r="BH574">
            <v>0</v>
          </cell>
          <cell r="BI574">
            <v>15</v>
          </cell>
          <cell r="BJ574">
            <v>0</v>
          </cell>
          <cell r="BK574">
            <v>0</v>
          </cell>
          <cell r="BL574">
            <v>20</v>
          </cell>
          <cell r="BM574" t="str">
            <v>A(优质)</v>
          </cell>
        </row>
        <row r="574">
          <cell r="BO574" t="str">
            <v/>
          </cell>
          <cell r="BP574" t="str">
            <v/>
          </cell>
        </row>
        <row r="574">
          <cell r="BW574" t="str">
            <v/>
          </cell>
          <cell r="BX574">
            <v>44769</v>
          </cell>
          <cell r="BY574" t="str">
            <v/>
          </cell>
        </row>
        <row r="574">
          <cell r="CD574" t="str">
            <v>FET-FH-202207R0149</v>
          </cell>
          <cell r="CE574" t="str">
            <v>黄增贵</v>
          </cell>
          <cell r="CF574" t="str">
            <v>441621198309151215</v>
          </cell>
          <cell r="CG574">
            <v>13411859255</v>
          </cell>
          <cell r="CH574">
            <v>44770</v>
          </cell>
          <cell r="CI574">
            <v>45134</v>
          </cell>
        </row>
        <row r="575">
          <cell r="B575" t="str">
            <v>租赁</v>
          </cell>
        </row>
        <row r="575">
          <cell r="F575" t="str">
            <v>深圳任我行出行服务有限公司</v>
          </cell>
          <cell r="G575" t="str">
            <v>441226198710190915</v>
          </cell>
          <cell r="H575">
            <v>13632713374</v>
          </cell>
          <cell r="I575" t="str">
            <v>网约车以租代购方案</v>
          </cell>
          <cell r="J575" t="str">
            <v>风神E70/DFM7002G1F7BEV</v>
          </cell>
          <cell r="K575" t="str">
            <v>深圳</v>
          </cell>
        </row>
        <row r="575">
          <cell r="M575" t="str">
            <v>深圳市光明区公明街道公明社区红花路25小区12栋101</v>
          </cell>
          <cell r="N575" t="str">
            <v>张晓凤</v>
          </cell>
          <cell r="O575" t="str">
            <v>丁艺</v>
          </cell>
          <cell r="P575" t="str">
            <v>徐莹莹</v>
          </cell>
          <cell r="Q575" t="str">
            <v>陈权</v>
          </cell>
          <cell r="R575">
            <v>13632713374</v>
          </cell>
        </row>
        <row r="575">
          <cell r="U575" t="str">
            <v>深圳市舒适捷汽车租赁有限公司</v>
          </cell>
        </row>
        <row r="575">
          <cell r="W575" t="str">
            <v>LDP31B96XNG056808</v>
          </cell>
          <cell r="X575" t="str">
            <v>粤BD79594</v>
          </cell>
          <cell r="Y575" t="str">
            <v>862052221201861</v>
          </cell>
          <cell r="Z575">
            <v>45122</v>
          </cell>
          <cell r="AA575">
            <v>45133</v>
          </cell>
          <cell r="AB575" t="str">
            <v>2023/07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44769</v>
          </cell>
          <cell r="AI575">
            <v>44770</v>
          </cell>
          <cell r="AJ575">
            <v>44769</v>
          </cell>
        </row>
        <row r="575">
          <cell r="AL575" t="str">
            <v>无首付款</v>
          </cell>
        </row>
        <row r="575">
          <cell r="AO575">
            <v>2980</v>
          </cell>
          <cell r="AP575">
            <v>44801</v>
          </cell>
          <cell r="AQ575">
            <v>44862</v>
          </cell>
          <cell r="AR575">
            <v>2</v>
          </cell>
          <cell r="AS575">
            <v>5960</v>
          </cell>
          <cell r="AT575">
            <v>2</v>
          </cell>
          <cell r="AU575">
            <v>5960</v>
          </cell>
          <cell r="AV575" t="str">
            <v>正常</v>
          </cell>
          <cell r="AW575">
            <v>0</v>
          </cell>
          <cell r="AX575">
            <v>0</v>
          </cell>
          <cell r="AY575">
            <v>15768.49</v>
          </cell>
        </row>
        <row r="575">
          <cell r="BA575">
            <v>32</v>
          </cell>
          <cell r="BB575">
            <v>271.1403125</v>
          </cell>
        </row>
        <row r="575">
          <cell r="BE575">
            <v>5</v>
          </cell>
          <cell r="BF575">
            <v>0</v>
          </cell>
          <cell r="BG575">
            <v>0</v>
          </cell>
          <cell r="BH575">
            <v>0</v>
          </cell>
          <cell r="BI575">
            <v>15</v>
          </cell>
          <cell r="BJ575">
            <v>0</v>
          </cell>
          <cell r="BK575">
            <v>0</v>
          </cell>
          <cell r="BL575">
            <v>20</v>
          </cell>
          <cell r="BM575" t="str">
            <v>A(优质)</v>
          </cell>
        </row>
        <row r="575">
          <cell r="BO575" t="str">
            <v/>
          </cell>
          <cell r="BP575" t="str">
            <v/>
          </cell>
        </row>
        <row r="575">
          <cell r="BW575" t="str">
            <v/>
          </cell>
          <cell r="BX575">
            <v>44769</v>
          </cell>
          <cell r="BY575" t="str">
            <v/>
          </cell>
        </row>
        <row r="575">
          <cell r="CD575" t="str">
            <v>FET-FH-202207R0149</v>
          </cell>
          <cell r="CE575" t="str">
            <v>张建佐</v>
          </cell>
          <cell r="CF575" t="str">
            <v>522121198805057619</v>
          </cell>
          <cell r="CG575">
            <v>13530280356</v>
          </cell>
          <cell r="CH575">
            <v>44770</v>
          </cell>
          <cell r="CI575">
            <v>45134</v>
          </cell>
        </row>
        <row r="576">
          <cell r="B576" t="str">
            <v>租赁</v>
          </cell>
        </row>
        <row r="576">
          <cell r="F576" t="str">
            <v>深圳任我行出行服务有限公司</v>
          </cell>
          <cell r="G576" t="str">
            <v>441226198710190915</v>
          </cell>
          <cell r="H576">
            <v>13632713374</v>
          </cell>
          <cell r="I576" t="str">
            <v>网约车以租代购方案</v>
          </cell>
          <cell r="J576" t="str">
            <v>风神E70/DFM7002G1F7BEV</v>
          </cell>
          <cell r="K576" t="str">
            <v>深圳</v>
          </cell>
        </row>
        <row r="576">
          <cell r="M576" t="str">
            <v>深圳市光明区公明街道公明社区红花路25小区12栋101</v>
          </cell>
          <cell r="N576" t="str">
            <v>张晓凤</v>
          </cell>
          <cell r="O576" t="str">
            <v>丁艺</v>
          </cell>
          <cell r="P576" t="str">
            <v>徐莹莹</v>
          </cell>
          <cell r="Q576" t="str">
            <v>陈权</v>
          </cell>
          <cell r="R576">
            <v>13632713374</v>
          </cell>
        </row>
        <row r="576">
          <cell r="U576" t="str">
            <v>深圳市舒适捷汽车租赁有限公司</v>
          </cell>
        </row>
        <row r="576">
          <cell r="W576" t="str">
            <v>LDP31B96XNG056923</v>
          </cell>
          <cell r="X576" t="str">
            <v>粤BD81604</v>
          </cell>
          <cell r="Y576" t="str">
            <v>862052221201871</v>
          </cell>
          <cell r="Z576">
            <v>45122</v>
          </cell>
          <cell r="AA576">
            <v>45133</v>
          </cell>
          <cell r="AB576" t="str">
            <v>2023/07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44769</v>
          </cell>
          <cell r="AI576">
            <v>44770</v>
          </cell>
          <cell r="AJ576">
            <v>44769</v>
          </cell>
        </row>
        <row r="576">
          <cell r="AL576" t="str">
            <v>无首付款</v>
          </cell>
        </row>
        <row r="576">
          <cell r="AO576">
            <v>2980</v>
          </cell>
          <cell r="AP576">
            <v>44801</v>
          </cell>
          <cell r="AQ576">
            <v>44862</v>
          </cell>
          <cell r="AR576">
            <v>2</v>
          </cell>
          <cell r="AS576">
            <v>5960</v>
          </cell>
          <cell r="AT576">
            <v>2</v>
          </cell>
          <cell r="AU576">
            <v>5960</v>
          </cell>
          <cell r="AV576" t="str">
            <v>正常</v>
          </cell>
          <cell r="AW576">
            <v>0</v>
          </cell>
          <cell r="AX576">
            <v>0</v>
          </cell>
          <cell r="AY576">
            <v>19267.37</v>
          </cell>
        </row>
        <row r="576">
          <cell r="BA576">
            <v>33</v>
          </cell>
          <cell r="BB576">
            <v>254.503939393939</v>
          </cell>
        </row>
        <row r="576">
          <cell r="BE576">
            <v>5</v>
          </cell>
          <cell r="BF576">
            <v>0</v>
          </cell>
          <cell r="BG576">
            <v>0</v>
          </cell>
          <cell r="BH576">
            <v>0</v>
          </cell>
          <cell r="BI576">
            <v>15</v>
          </cell>
          <cell r="BJ576">
            <v>0</v>
          </cell>
          <cell r="BK576">
            <v>0</v>
          </cell>
          <cell r="BL576">
            <v>20</v>
          </cell>
          <cell r="BM576" t="str">
            <v>A(优质)</v>
          </cell>
        </row>
        <row r="576">
          <cell r="BO576" t="str">
            <v/>
          </cell>
          <cell r="BP576" t="str">
            <v/>
          </cell>
        </row>
        <row r="576">
          <cell r="BW576" t="str">
            <v/>
          </cell>
          <cell r="BX576">
            <v>44769</v>
          </cell>
          <cell r="BY576" t="str">
            <v/>
          </cell>
        </row>
        <row r="576">
          <cell r="CD576" t="str">
            <v>FET-FH-202207R0149</v>
          </cell>
          <cell r="CE576" t="str">
            <v>郑锦猛</v>
          </cell>
          <cell r="CF576" t="str">
            <v>440825198308130557</v>
          </cell>
          <cell r="CG576">
            <v>18682054018</v>
          </cell>
          <cell r="CH576">
            <v>44771</v>
          </cell>
          <cell r="CI576">
            <v>45135</v>
          </cell>
        </row>
        <row r="577">
          <cell r="B577" t="str">
            <v>租赁</v>
          </cell>
        </row>
        <row r="577">
          <cell r="F577" t="str">
            <v>深圳任我行出行服务有限公司</v>
          </cell>
          <cell r="G577" t="str">
            <v>441226198710190915</v>
          </cell>
          <cell r="H577">
            <v>13632713374</v>
          </cell>
          <cell r="I577" t="str">
            <v>网约车以租代购方案</v>
          </cell>
          <cell r="J577" t="str">
            <v>风神E70/DFM7002G1F7BEV</v>
          </cell>
          <cell r="K577" t="str">
            <v>深圳</v>
          </cell>
        </row>
        <row r="577">
          <cell r="M577" t="str">
            <v>深圳市光明区公明街道公明社区红花路25小区12栋101</v>
          </cell>
          <cell r="N577" t="str">
            <v>张晓凤</v>
          </cell>
          <cell r="O577" t="str">
            <v>丁艺</v>
          </cell>
          <cell r="P577" t="str">
            <v>徐莹莹</v>
          </cell>
          <cell r="Q577" t="str">
            <v>陈权</v>
          </cell>
          <cell r="R577">
            <v>13632713374</v>
          </cell>
        </row>
        <row r="577">
          <cell r="U577" t="str">
            <v>深圳市舒适捷汽车租赁有限公司</v>
          </cell>
        </row>
        <row r="577">
          <cell r="W577" t="str">
            <v>LDP31B960NG056851</v>
          </cell>
          <cell r="X577" t="str">
            <v>粤BAM5984</v>
          </cell>
          <cell r="Y577" t="str">
            <v>862052211200993</v>
          </cell>
          <cell r="Z577">
            <v>45122</v>
          </cell>
          <cell r="AA577">
            <v>45133</v>
          </cell>
          <cell r="AB577" t="str">
            <v>2023/07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44769</v>
          </cell>
          <cell r="AI577">
            <v>44770</v>
          </cell>
          <cell r="AJ577">
            <v>44769</v>
          </cell>
        </row>
        <row r="577">
          <cell r="AL577" t="str">
            <v>无首付款</v>
          </cell>
        </row>
        <row r="577">
          <cell r="AO577">
            <v>2980</v>
          </cell>
          <cell r="AP577">
            <v>44801</v>
          </cell>
          <cell r="AQ577">
            <v>44862</v>
          </cell>
          <cell r="AR577">
            <v>2</v>
          </cell>
          <cell r="AS577">
            <v>5960</v>
          </cell>
          <cell r="AT577">
            <v>2</v>
          </cell>
          <cell r="AU577">
            <v>5960</v>
          </cell>
          <cell r="AV577" t="str">
            <v>正常</v>
          </cell>
          <cell r="AW577">
            <v>0</v>
          </cell>
          <cell r="AX577">
            <v>0</v>
          </cell>
          <cell r="AY577">
            <v>15895.52</v>
          </cell>
        </row>
        <row r="577">
          <cell r="BA577">
            <v>27</v>
          </cell>
          <cell r="BB577">
            <v>228.08962962963</v>
          </cell>
        </row>
        <row r="577">
          <cell r="BE577">
            <v>5</v>
          </cell>
          <cell r="BF577">
            <v>5</v>
          </cell>
          <cell r="BG577">
            <v>0</v>
          </cell>
          <cell r="BH577">
            <v>0</v>
          </cell>
          <cell r="BI577">
            <v>15</v>
          </cell>
          <cell r="BJ577">
            <v>0</v>
          </cell>
          <cell r="BK577">
            <v>0</v>
          </cell>
          <cell r="BL577">
            <v>25</v>
          </cell>
          <cell r="BM577" t="str">
            <v>A(优质)</v>
          </cell>
        </row>
        <row r="577">
          <cell r="BO577" t="str">
            <v/>
          </cell>
          <cell r="BP577" t="str">
            <v/>
          </cell>
        </row>
        <row r="577">
          <cell r="BW577" t="str">
            <v/>
          </cell>
          <cell r="BX577">
            <v>44769</v>
          </cell>
          <cell r="BY577" t="str">
            <v/>
          </cell>
        </row>
        <row r="577">
          <cell r="CD577" t="str">
            <v>FET-FH-202207R0149</v>
          </cell>
          <cell r="CE577" t="str">
            <v>吴懂懂</v>
          </cell>
          <cell r="CF577" t="str">
            <v>411425199010183312</v>
          </cell>
          <cell r="CG577">
            <v>13020982591</v>
          </cell>
          <cell r="CH577">
            <v>44771</v>
          </cell>
          <cell r="CI577">
            <v>45135</v>
          </cell>
        </row>
        <row r="578">
          <cell r="B578" t="str">
            <v>租赁</v>
          </cell>
        </row>
        <row r="578">
          <cell r="F578" t="str">
            <v>深圳任我行出行服务有限公司</v>
          </cell>
          <cell r="G578" t="str">
            <v>441226198710190915</v>
          </cell>
          <cell r="H578">
            <v>13632713374</v>
          </cell>
          <cell r="I578" t="str">
            <v>网约车以租代购方案</v>
          </cell>
          <cell r="J578" t="str">
            <v>风神E70/DFM7002G1F7BEV</v>
          </cell>
          <cell r="K578" t="str">
            <v>深圳</v>
          </cell>
        </row>
        <row r="578">
          <cell r="M578" t="str">
            <v>深圳市光明区公明街道公明社区红花路25小区12栋101</v>
          </cell>
          <cell r="N578" t="str">
            <v>张晓凤</v>
          </cell>
          <cell r="O578" t="str">
            <v>丁艺</v>
          </cell>
          <cell r="P578" t="str">
            <v>徐莹莹</v>
          </cell>
          <cell r="Q578" t="str">
            <v>陈权</v>
          </cell>
          <cell r="R578">
            <v>13632713374</v>
          </cell>
        </row>
        <row r="578">
          <cell r="U578" t="str">
            <v>深圳市舒适捷汽车租赁有限公司</v>
          </cell>
        </row>
        <row r="578">
          <cell r="W578" t="str">
            <v>LDP31B965NG056814</v>
          </cell>
          <cell r="X578" t="str">
            <v>粤BDH8054</v>
          </cell>
          <cell r="Y578" t="str">
            <v>862052211201050</v>
          </cell>
          <cell r="Z578">
            <v>45122</v>
          </cell>
          <cell r="AA578">
            <v>45133</v>
          </cell>
          <cell r="AB578" t="str">
            <v>2023/07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44769</v>
          </cell>
          <cell r="AI578">
            <v>44770</v>
          </cell>
          <cell r="AJ578">
            <v>44769</v>
          </cell>
        </row>
        <row r="578">
          <cell r="AL578" t="str">
            <v>无首付款</v>
          </cell>
        </row>
        <row r="578">
          <cell r="AO578">
            <v>2980</v>
          </cell>
          <cell r="AP578">
            <v>44801</v>
          </cell>
          <cell r="AQ578">
            <v>44862</v>
          </cell>
          <cell r="AR578">
            <v>2</v>
          </cell>
          <cell r="AS578">
            <v>5960</v>
          </cell>
          <cell r="AT578">
            <v>2</v>
          </cell>
          <cell r="AU578">
            <v>5960</v>
          </cell>
          <cell r="AV578" t="str">
            <v>正常</v>
          </cell>
          <cell r="AW578">
            <v>0</v>
          </cell>
          <cell r="AX578">
            <v>0</v>
          </cell>
          <cell r="AY578">
            <v>13388.79</v>
          </cell>
        </row>
        <row r="578">
          <cell r="BA578">
            <v>32</v>
          </cell>
          <cell r="BB578">
            <v>168.645</v>
          </cell>
        </row>
        <row r="578">
          <cell r="BE578">
            <v>5</v>
          </cell>
          <cell r="BF578">
            <v>0</v>
          </cell>
          <cell r="BG578">
            <v>0</v>
          </cell>
          <cell r="BH578">
            <v>0</v>
          </cell>
          <cell r="BI578">
            <v>15</v>
          </cell>
          <cell r="BJ578">
            <v>0</v>
          </cell>
          <cell r="BK578">
            <v>0</v>
          </cell>
          <cell r="BL578">
            <v>20</v>
          </cell>
          <cell r="BM578" t="str">
            <v>A(优质)</v>
          </cell>
        </row>
        <row r="578">
          <cell r="BO578" t="str">
            <v/>
          </cell>
          <cell r="BP578" t="str">
            <v/>
          </cell>
        </row>
        <row r="578">
          <cell r="BW578" t="str">
            <v/>
          </cell>
          <cell r="BX578">
            <v>44769</v>
          </cell>
          <cell r="BY578" t="str">
            <v/>
          </cell>
        </row>
        <row r="578">
          <cell r="CD578" t="str">
            <v>FET-FH-202207R0149</v>
          </cell>
          <cell r="CE578" t="str">
            <v>徐汝洪</v>
          </cell>
          <cell r="CF578" t="str">
            <v>532526197905291112</v>
          </cell>
          <cell r="CG578">
            <v>15825215622</v>
          </cell>
          <cell r="CH578">
            <v>44770</v>
          </cell>
          <cell r="CI578">
            <v>45134</v>
          </cell>
        </row>
        <row r="579">
          <cell r="B579" t="str">
            <v>租赁</v>
          </cell>
        </row>
        <row r="579">
          <cell r="F579" t="str">
            <v>深圳任我行出行服务有限公司</v>
          </cell>
          <cell r="G579" t="str">
            <v>441226198710190915</v>
          </cell>
          <cell r="H579">
            <v>13632713374</v>
          </cell>
          <cell r="I579" t="str">
            <v>网约车以租代购方案</v>
          </cell>
          <cell r="J579" t="str">
            <v>风神E70/DFM7002G1F7BEV</v>
          </cell>
          <cell r="K579" t="str">
            <v>深圳</v>
          </cell>
        </row>
        <row r="579">
          <cell r="M579" t="str">
            <v>深圳市光明区公明街道公明社区红花路25小区12栋101</v>
          </cell>
          <cell r="N579" t="str">
            <v>张晓凤</v>
          </cell>
          <cell r="O579" t="str">
            <v>丁艺</v>
          </cell>
          <cell r="P579" t="str">
            <v>徐莹莹</v>
          </cell>
          <cell r="Q579" t="str">
            <v>陈权</v>
          </cell>
          <cell r="R579">
            <v>13632713374</v>
          </cell>
        </row>
        <row r="579">
          <cell r="U579" t="str">
            <v>深圳市舒适捷汽车租赁有限公司</v>
          </cell>
        </row>
        <row r="579">
          <cell r="W579" t="str">
            <v>LDP31B960NG056848</v>
          </cell>
          <cell r="X579" t="str">
            <v>粤BDK5294</v>
          </cell>
          <cell r="Y579" t="str">
            <v>862052211200975</v>
          </cell>
          <cell r="Z579">
            <v>45122</v>
          </cell>
          <cell r="AA579">
            <v>45133</v>
          </cell>
          <cell r="AB579" t="str">
            <v>2023/07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44769</v>
          </cell>
          <cell r="AI579">
            <v>44770</v>
          </cell>
          <cell r="AJ579">
            <v>44769</v>
          </cell>
        </row>
        <row r="579">
          <cell r="AL579" t="str">
            <v>无首付款</v>
          </cell>
        </row>
        <row r="579">
          <cell r="AO579">
            <v>2980</v>
          </cell>
          <cell r="AP579">
            <v>44801</v>
          </cell>
          <cell r="AQ579">
            <v>44862</v>
          </cell>
          <cell r="AR579">
            <v>2</v>
          </cell>
          <cell r="AS579">
            <v>5960</v>
          </cell>
          <cell r="AT579">
            <v>2</v>
          </cell>
          <cell r="AU579">
            <v>5960</v>
          </cell>
          <cell r="AV579" t="str">
            <v>正常</v>
          </cell>
          <cell r="AW579">
            <v>0</v>
          </cell>
          <cell r="AX579">
            <v>0</v>
          </cell>
          <cell r="AY579">
            <v>7474.69</v>
          </cell>
        </row>
        <row r="579">
          <cell r="BA579">
            <v>14</v>
          </cell>
          <cell r="BB579">
            <v>130.343571428571</v>
          </cell>
        </row>
        <row r="579">
          <cell r="BE579">
            <v>5</v>
          </cell>
          <cell r="BF579">
            <v>5</v>
          </cell>
          <cell r="BG579">
            <v>0</v>
          </cell>
          <cell r="BH579">
            <v>0</v>
          </cell>
          <cell r="BI579">
            <v>15</v>
          </cell>
          <cell r="BJ579">
            <v>0</v>
          </cell>
          <cell r="BK579">
            <v>0</v>
          </cell>
          <cell r="BL579">
            <v>25</v>
          </cell>
          <cell r="BM579" t="str">
            <v>A(优质)</v>
          </cell>
        </row>
        <row r="579">
          <cell r="BO579" t="str">
            <v/>
          </cell>
          <cell r="BP579" t="str">
            <v/>
          </cell>
        </row>
        <row r="579">
          <cell r="BW579" t="str">
            <v/>
          </cell>
          <cell r="BX579">
            <v>44769</v>
          </cell>
          <cell r="BY579" t="str">
            <v/>
          </cell>
        </row>
        <row r="579">
          <cell r="CD579" t="str">
            <v>FET-FH-202207R0149</v>
          </cell>
          <cell r="CE579" t="str">
            <v>赖志明</v>
          </cell>
          <cell r="CF579" t="str">
            <v>441721198209070077</v>
          </cell>
          <cell r="CG579">
            <v>13922024212</v>
          </cell>
          <cell r="CH579">
            <v>44770</v>
          </cell>
          <cell r="CI579">
            <v>45134</v>
          </cell>
        </row>
        <row r="580">
          <cell r="B580" t="str">
            <v>租赁</v>
          </cell>
        </row>
        <row r="580">
          <cell r="F580" t="str">
            <v>深圳任我行出行服务有限公司</v>
          </cell>
          <cell r="G580" t="str">
            <v>441226198710190915</v>
          </cell>
          <cell r="H580">
            <v>13632713374</v>
          </cell>
          <cell r="I580" t="str">
            <v>网约车以租代购方案</v>
          </cell>
          <cell r="J580" t="str">
            <v>风神E70/DFM7002G1F7BEV</v>
          </cell>
          <cell r="K580" t="str">
            <v>深圳</v>
          </cell>
        </row>
        <row r="580">
          <cell r="M580" t="str">
            <v>深圳市光明区公明街道公明社区红花路25小区12栋101</v>
          </cell>
          <cell r="N580" t="str">
            <v>张晓凤</v>
          </cell>
          <cell r="O580" t="str">
            <v>丁艺</v>
          </cell>
          <cell r="P580" t="str">
            <v>徐莹莹</v>
          </cell>
          <cell r="Q580" t="str">
            <v>陈权</v>
          </cell>
          <cell r="R580">
            <v>13632713374</v>
          </cell>
        </row>
        <row r="580">
          <cell r="U580" t="str">
            <v>深圳市舒适捷汽车租赁有限公司</v>
          </cell>
        </row>
        <row r="580">
          <cell r="W580" t="str">
            <v>LDP31B960NG057322</v>
          </cell>
          <cell r="X580" t="str">
            <v>粤BDH0854</v>
          </cell>
          <cell r="Y580" t="str">
            <v>862052211200673</v>
          </cell>
          <cell r="Z580">
            <v>45122</v>
          </cell>
          <cell r="AA580">
            <v>45133</v>
          </cell>
          <cell r="AB580" t="str">
            <v>2023/07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44769</v>
          </cell>
          <cell r="AI580">
            <v>44770</v>
          </cell>
          <cell r="AJ580">
            <v>44769</v>
          </cell>
        </row>
        <row r="580">
          <cell r="AL580" t="str">
            <v>无首付款</v>
          </cell>
        </row>
        <row r="580">
          <cell r="AO580">
            <v>2980</v>
          </cell>
          <cell r="AP580">
            <v>44801</v>
          </cell>
          <cell r="AQ580">
            <v>44862</v>
          </cell>
          <cell r="AR580">
            <v>2</v>
          </cell>
          <cell r="AS580">
            <v>5960</v>
          </cell>
          <cell r="AT580">
            <v>2</v>
          </cell>
          <cell r="AU580">
            <v>5960</v>
          </cell>
          <cell r="AV580" t="str">
            <v>正常</v>
          </cell>
          <cell r="AW580">
            <v>0</v>
          </cell>
          <cell r="AX580">
            <v>0</v>
          </cell>
          <cell r="AY580">
            <v>17827.64</v>
          </cell>
        </row>
        <row r="580">
          <cell r="BA580">
            <v>34</v>
          </cell>
          <cell r="BB580">
            <v>225.391176470588</v>
          </cell>
        </row>
        <row r="580">
          <cell r="BE580">
            <v>5</v>
          </cell>
          <cell r="BF580">
            <v>0</v>
          </cell>
          <cell r="BG580">
            <v>0</v>
          </cell>
          <cell r="BH580">
            <v>0</v>
          </cell>
          <cell r="BI580">
            <v>15</v>
          </cell>
          <cell r="BJ580">
            <v>0</v>
          </cell>
          <cell r="BK580">
            <v>0</v>
          </cell>
          <cell r="BL580">
            <v>20</v>
          </cell>
          <cell r="BM580" t="str">
            <v>A(优质)</v>
          </cell>
        </row>
        <row r="580">
          <cell r="BO580" t="str">
            <v/>
          </cell>
          <cell r="BP580" t="str">
            <v/>
          </cell>
        </row>
        <row r="580">
          <cell r="BW580" t="str">
            <v/>
          </cell>
          <cell r="BX580">
            <v>44769</v>
          </cell>
          <cell r="BY580" t="str">
            <v/>
          </cell>
        </row>
        <row r="580">
          <cell r="CD580" t="str">
            <v>FET-FH-202207R0149</v>
          </cell>
          <cell r="CE580" t="str">
            <v>周永</v>
          </cell>
          <cell r="CF580" t="str">
            <v>450923200010198510</v>
          </cell>
          <cell r="CG580">
            <v>18587851592</v>
          </cell>
          <cell r="CH580">
            <v>44770</v>
          </cell>
          <cell r="CI580">
            <v>45134</v>
          </cell>
        </row>
        <row r="581">
          <cell r="B581" t="str">
            <v>租赁</v>
          </cell>
        </row>
        <row r="581">
          <cell r="F581" t="str">
            <v>深圳任我行出行服务有限公司</v>
          </cell>
          <cell r="G581" t="str">
            <v>441226198710190915</v>
          </cell>
          <cell r="H581">
            <v>13632713374</v>
          </cell>
          <cell r="I581" t="str">
            <v>网约车以租代购方案</v>
          </cell>
          <cell r="J581" t="str">
            <v>风神E70/DFM7002G1F7BEV</v>
          </cell>
          <cell r="K581" t="str">
            <v>深圳</v>
          </cell>
        </row>
        <row r="581">
          <cell r="M581" t="str">
            <v>深圳市光明区公明街道公明社区红花路25小区12栋101</v>
          </cell>
          <cell r="N581" t="str">
            <v>张晓凤</v>
          </cell>
          <cell r="O581" t="str">
            <v>丁艺</v>
          </cell>
          <cell r="P581" t="str">
            <v>徐莹莹</v>
          </cell>
          <cell r="Q581" t="str">
            <v>陈权</v>
          </cell>
          <cell r="R581">
            <v>13632713374</v>
          </cell>
        </row>
        <row r="581">
          <cell r="U581" t="str">
            <v>深圳市舒适捷汽车租赁有限公司</v>
          </cell>
        </row>
        <row r="581">
          <cell r="W581" t="str">
            <v>LDP31B963NG056827</v>
          </cell>
          <cell r="X581" t="str">
            <v>粤BD89684</v>
          </cell>
          <cell r="Y581" t="str">
            <v>862052211200684</v>
          </cell>
          <cell r="Z581">
            <v>45122</v>
          </cell>
          <cell r="AA581">
            <v>45133</v>
          </cell>
          <cell r="AB581" t="str">
            <v>2023/07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44769</v>
          </cell>
          <cell r="AI581">
            <v>44770</v>
          </cell>
          <cell r="AJ581">
            <v>44769</v>
          </cell>
        </row>
        <row r="581">
          <cell r="AL581" t="str">
            <v>无首付款</v>
          </cell>
        </row>
        <row r="581">
          <cell r="AO581">
            <v>2980</v>
          </cell>
          <cell r="AP581">
            <v>44801</v>
          </cell>
          <cell r="AQ581">
            <v>44862</v>
          </cell>
          <cell r="AR581">
            <v>2</v>
          </cell>
          <cell r="AS581">
            <v>5960</v>
          </cell>
          <cell r="AT581">
            <v>2</v>
          </cell>
          <cell r="AU581">
            <v>5960</v>
          </cell>
          <cell r="AV581" t="str">
            <v>正常</v>
          </cell>
          <cell r="AW581">
            <v>0</v>
          </cell>
          <cell r="AX581">
            <v>0</v>
          </cell>
          <cell r="AY581">
            <v>13439</v>
          </cell>
        </row>
        <row r="581">
          <cell r="BA581">
            <v>33</v>
          </cell>
          <cell r="BB581">
            <v>185.217878787879</v>
          </cell>
        </row>
        <row r="581">
          <cell r="BE581">
            <v>5</v>
          </cell>
          <cell r="BF581">
            <v>0</v>
          </cell>
          <cell r="BG581">
            <v>0</v>
          </cell>
          <cell r="BH581">
            <v>0</v>
          </cell>
          <cell r="BI581">
            <v>15</v>
          </cell>
          <cell r="BJ581">
            <v>0</v>
          </cell>
          <cell r="BK581">
            <v>0</v>
          </cell>
          <cell r="BL581">
            <v>20</v>
          </cell>
          <cell r="BM581" t="str">
            <v>A(优质)</v>
          </cell>
        </row>
        <row r="581">
          <cell r="BO581" t="str">
            <v/>
          </cell>
          <cell r="BP581" t="str">
            <v/>
          </cell>
        </row>
        <row r="581">
          <cell r="BW581" t="str">
            <v/>
          </cell>
          <cell r="BX581">
            <v>44769</v>
          </cell>
          <cell r="BY581" t="str">
            <v/>
          </cell>
        </row>
        <row r="581">
          <cell r="CD581" t="str">
            <v>FET-FH-202207R0149</v>
          </cell>
          <cell r="CE581" t="str">
            <v>卢泽鑫</v>
          </cell>
          <cell r="CF581" t="str">
            <v>445281199903035017</v>
          </cell>
          <cell r="CG581">
            <v>18688784401</v>
          </cell>
          <cell r="CH581">
            <v>44770</v>
          </cell>
          <cell r="CI581">
            <v>45134</v>
          </cell>
        </row>
        <row r="582">
          <cell r="B582" t="str">
            <v>租赁</v>
          </cell>
        </row>
        <row r="582">
          <cell r="F582" t="str">
            <v>深圳任我行出行服务有限公司</v>
          </cell>
          <cell r="G582" t="str">
            <v>441226198710190915</v>
          </cell>
          <cell r="H582">
            <v>13632713374</v>
          </cell>
          <cell r="I582" t="str">
            <v>网约车以租代购方案</v>
          </cell>
          <cell r="J582" t="str">
            <v>风神E70/DFM7002G1F7BEV</v>
          </cell>
          <cell r="K582" t="str">
            <v>深圳</v>
          </cell>
        </row>
        <row r="582">
          <cell r="M582" t="str">
            <v>深圳市光明区公明街道公明社区红花路25小区12栋101</v>
          </cell>
          <cell r="N582" t="str">
            <v>张晓凤</v>
          </cell>
          <cell r="O582" t="str">
            <v>丁艺</v>
          </cell>
          <cell r="P582" t="str">
            <v>徐莹莹</v>
          </cell>
          <cell r="Q582" t="str">
            <v>陈权</v>
          </cell>
          <cell r="R582">
            <v>13632713374</v>
          </cell>
        </row>
        <row r="582">
          <cell r="U582" t="str">
            <v>深圳市舒适捷汽车租赁有限公司</v>
          </cell>
        </row>
        <row r="582">
          <cell r="W582" t="str">
            <v>LDP31B967NG056815</v>
          </cell>
          <cell r="X582" t="str">
            <v>粤BD81534</v>
          </cell>
          <cell r="Y582" t="str">
            <v>862052211200683</v>
          </cell>
          <cell r="Z582">
            <v>45122</v>
          </cell>
          <cell r="AA582">
            <v>45133</v>
          </cell>
          <cell r="AB582" t="str">
            <v>2023/07</v>
          </cell>
          <cell r="AC582">
            <v>2</v>
          </cell>
          <cell r="AD582">
            <v>0</v>
          </cell>
          <cell r="AE582">
            <v>600</v>
          </cell>
          <cell r="AF582">
            <v>0</v>
          </cell>
          <cell r="AG582">
            <v>0</v>
          </cell>
          <cell r="AH582">
            <v>44769</v>
          </cell>
          <cell r="AI582">
            <v>44770</v>
          </cell>
          <cell r="AJ582">
            <v>44769</v>
          </cell>
        </row>
        <row r="582">
          <cell r="AL582" t="str">
            <v>无首付款</v>
          </cell>
        </row>
        <row r="582">
          <cell r="AO582">
            <v>2980</v>
          </cell>
          <cell r="AP582">
            <v>44801</v>
          </cell>
          <cell r="AQ582">
            <v>44862</v>
          </cell>
          <cell r="AR582">
            <v>2</v>
          </cell>
          <cell r="AS582">
            <v>5960</v>
          </cell>
          <cell r="AT582">
            <v>2</v>
          </cell>
          <cell r="AU582">
            <v>5960</v>
          </cell>
          <cell r="AV582" t="str">
            <v>正常</v>
          </cell>
          <cell r="AW582">
            <v>0</v>
          </cell>
          <cell r="AX582">
            <v>0</v>
          </cell>
          <cell r="AY582">
            <v>14581</v>
          </cell>
        </row>
        <row r="582">
          <cell r="BA582">
            <v>26</v>
          </cell>
          <cell r="BB582">
            <v>195.056538461538</v>
          </cell>
        </row>
        <row r="582">
          <cell r="BE582">
            <v>5</v>
          </cell>
          <cell r="BF582">
            <v>5</v>
          </cell>
          <cell r="BG582">
            <v>0</v>
          </cell>
          <cell r="BH582">
            <v>10</v>
          </cell>
          <cell r="BI582">
            <v>15</v>
          </cell>
          <cell r="BJ582">
            <v>0</v>
          </cell>
          <cell r="BK582">
            <v>0</v>
          </cell>
          <cell r="BL582">
            <v>35</v>
          </cell>
          <cell r="BM582" t="str">
            <v>A(优质)</v>
          </cell>
        </row>
        <row r="582">
          <cell r="BO582" t="str">
            <v/>
          </cell>
          <cell r="BP582" t="str">
            <v/>
          </cell>
        </row>
        <row r="582">
          <cell r="BW582" t="str">
            <v/>
          </cell>
          <cell r="BX582">
            <v>44769</v>
          </cell>
          <cell r="BY582" t="str">
            <v/>
          </cell>
        </row>
        <row r="582">
          <cell r="CD582" t="str">
            <v>FET-FH-202207R0149</v>
          </cell>
          <cell r="CE582" t="str">
            <v>鲁斌</v>
          </cell>
          <cell r="CF582" t="str">
            <v>612422197202013211</v>
          </cell>
          <cell r="CG582">
            <v>13510457969</v>
          </cell>
          <cell r="CH582">
            <v>44771</v>
          </cell>
          <cell r="CI582">
            <v>45135</v>
          </cell>
        </row>
        <row r="583">
          <cell r="B583" t="str">
            <v>租赁</v>
          </cell>
        </row>
        <row r="583">
          <cell r="F583" t="str">
            <v>深圳任我行出行服务有限公司</v>
          </cell>
          <cell r="G583" t="str">
            <v>441226198710190915</v>
          </cell>
          <cell r="H583">
            <v>13632713374</v>
          </cell>
          <cell r="I583" t="str">
            <v>网约车以租代购方案</v>
          </cell>
          <cell r="J583" t="str">
            <v>风神E70/DFM7002G1F7BEV</v>
          </cell>
          <cell r="K583" t="str">
            <v>深圳</v>
          </cell>
        </row>
        <row r="583">
          <cell r="M583" t="str">
            <v>深圳市光明区公明街道公明社区红花路25小区12栋101</v>
          </cell>
          <cell r="N583" t="str">
            <v>张晓凤</v>
          </cell>
          <cell r="O583" t="str">
            <v>丁艺</v>
          </cell>
          <cell r="P583" t="str">
            <v>徐莹莹</v>
          </cell>
          <cell r="Q583" t="str">
            <v>陈权</v>
          </cell>
          <cell r="R583">
            <v>13632713374</v>
          </cell>
        </row>
        <row r="583">
          <cell r="U583" t="str">
            <v>深圳市舒适捷汽车租赁有限公司</v>
          </cell>
        </row>
        <row r="583">
          <cell r="W583" t="str">
            <v>LDP31B962NG056852</v>
          </cell>
          <cell r="X583" t="str">
            <v>粤BD59804</v>
          </cell>
          <cell r="Y583" t="str">
            <v>862052221202592</v>
          </cell>
          <cell r="Z583">
            <v>45122</v>
          </cell>
          <cell r="AA583">
            <v>45133</v>
          </cell>
          <cell r="AB583" t="str">
            <v>2023/07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44769</v>
          </cell>
          <cell r="AI583">
            <v>44770</v>
          </cell>
          <cell r="AJ583">
            <v>44769</v>
          </cell>
        </row>
        <row r="583">
          <cell r="AL583" t="str">
            <v>无首付款</v>
          </cell>
        </row>
        <row r="583">
          <cell r="AO583">
            <v>2980</v>
          </cell>
          <cell r="AP583">
            <v>44801</v>
          </cell>
          <cell r="AQ583">
            <v>44862</v>
          </cell>
          <cell r="AR583">
            <v>2</v>
          </cell>
          <cell r="AS583">
            <v>5960</v>
          </cell>
          <cell r="AT583">
            <v>2</v>
          </cell>
          <cell r="AU583">
            <v>5960</v>
          </cell>
          <cell r="AV583" t="str">
            <v>正常</v>
          </cell>
          <cell r="AW583">
            <v>0</v>
          </cell>
          <cell r="AX583">
            <v>0</v>
          </cell>
          <cell r="AY583">
            <v>20534.25</v>
          </cell>
        </row>
        <row r="583">
          <cell r="BA583">
            <v>32</v>
          </cell>
          <cell r="BB583">
            <v>316.1390625</v>
          </cell>
        </row>
        <row r="583">
          <cell r="BE583">
            <v>5</v>
          </cell>
          <cell r="BF583">
            <v>0</v>
          </cell>
          <cell r="BG583">
            <v>0</v>
          </cell>
          <cell r="BH583">
            <v>0</v>
          </cell>
          <cell r="BI583">
            <v>15</v>
          </cell>
          <cell r="BJ583">
            <v>0</v>
          </cell>
          <cell r="BK583">
            <v>0</v>
          </cell>
          <cell r="BL583">
            <v>20</v>
          </cell>
          <cell r="BM583" t="str">
            <v>A(优质)</v>
          </cell>
        </row>
        <row r="583">
          <cell r="BO583" t="str">
            <v/>
          </cell>
          <cell r="BP583" t="str">
            <v/>
          </cell>
        </row>
        <row r="583">
          <cell r="BW583" t="str">
            <v/>
          </cell>
          <cell r="BX583">
            <v>44769</v>
          </cell>
          <cell r="BY583" t="str">
            <v/>
          </cell>
        </row>
        <row r="583">
          <cell r="CD583" t="str">
            <v>FET-FH-202207R0149</v>
          </cell>
          <cell r="CE583" t="str">
            <v>苏泉</v>
          </cell>
          <cell r="CF583" t="str">
            <v>220621197308160535</v>
          </cell>
          <cell r="CG583">
            <v>13689592800</v>
          </cell>
          <cell r="CH583">
            <v>44769</v>
          </cell>
          <cell r="CI583">
            <v>45011</v>
          </cell>
        </row>
        <row r="584">
          <cell r="B584" t="str">
            <v>租赁</v>
          </cell>
        </row>
        <row r="584">
          <cell r="F584" t="str">
            <v>深圳任我行出行服务有限公司</v>
          </cell>
          <cell r="G584" t="str">
            <v>441226198710190915</v>
          </cell>
          <cell r="H584">
            <v>13632713374</v>
          </cell>
          <cell r="I584" t="str">
            <v>网约车以租代购方案</v>
          </cell>
          <cell r="J584" t="str">
            <v>风神E70/DFM7002G1F7BEV</v>
          </cell>
          <cell r="K584" t="str">
            <v>深圳</v>
          </cell>
        </row>
        <row r="584">
          <cell r="M584" t="str">
            <v>深圳市光明区公明街道公明社区红花路25小区12栋101</v>
          </cell>
          <cell r="N584" t="str">
            <v>张晓凤</v>
          </cell>
          <cell r="O584" t="str">
            <v>丁艺</v>
          </cell>
          <cell r="P584" t="str">
            <v>徐莹莹</v>
          </cell>
          <cell r="Q584" t="str">
            <v>陈权</v>
          </cell>
          <cell r="R584">
            <v>13632713374</v>
          </cell>
        </row>
        <row r="584">
          <cell r="U584" t="str">
            <v>深圳市舒适捷汽车租赁有限公司</v>
          </cell>
        </row>
        <row r="584">
          <cell r="W584" t="str">
            <v>LDP31B96XNG057361</v>
          </cell>
          <cell r="X584" t="str">
            <v>粤BDK0964</v>
          </cell>
          <cell r="Y584" t="str">
            <v>862052211200973</v>
          </cell>
          <cell r="Z584">
            <v>45122</v>
          </cell>
          <cell r="AA584">
            <v>45133</v>
          </cell>
          <cell r="AB584" t="str">
            <v>2023/07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44769</v>
          </cell>
          <cell r="AI584">
            <v>44770</v>
          </cell>
          <cell r="AJ584">
            <v>44769</v>
          </cell>
        </row>
        <row r="584">
          <cell r="AL584" t="str">
            <v>无首付款</v>
          </cell>
        </row>
        <row r="584">
          <cell r="AO584">
            <v>2980</v>
          </cell>
          <cell r="AP584">
            <v>44801</v>
          </cell>
          <cell r="AQ584">
            <v>44862</v>
          </cell>
          <cell r="AR584">
            <v>2</v>
          </cell>
          <cell r="AS584">
            <v>5960</v>
          </cell>
          <cell r="AT584">
            <v>2</v>
          </cell>
          <cell r="AU584">
            <v>5960</v>
          </cell>
          <cell r="AV584" t="str">
            <v>正常</v>
          </cell>
          <cell r="AW584">
            <v>0</v>
          </cell>
          <cell r="AX584">
            <v>0</v>
          </cell>
          <cell r="AY584">
            <v>14207.84</v>
          </cell>
        </row>
        <row r="584">
          <cell r="BA584">
            <v>34</v>
          </cell>
          <cell r="BB584">
            <v>184.214117647059</v>
          </cell>
        </row>
        <row r="584">
          <cell r="BE584">
            <v>5</v>
          </cell>
          <cell r="BF584">
            <v>0</v>
          </cell>
          <cell r="BG584">
            <v>0</v>
          </cell>
          <cell r="BH584">
            <v>0</v>
          </cell>
          <cell r="BI584">
            <v>15</v>
          </cell>
          <cell r="BJ584">
            <v>0</v>
          </cell>
          <cell r="BK584">
            <v>0</v>
          </cell>
          <cell r="BL584">
            <v>20</v>
          </cell>
          <cell r="BM584" t="str">
            <v>A(优质)</v>
          </cell>
        </row>
        <row r="584">
          <cell r="BO584" t="str">
            <v/>
          </cell>
          <cell r="BP584" t="str">
            <v/>
          </cell>
        </row>
        <row r="584">
          <cell r="BW584" t="str">
            <v/>
          </cell>
          <cell r="BX584">
            <v>44769</v>
          </cell>
          <cell r="BY584" t="str">
            <v/>
          </cell>
        </row>
        <row r="584">
          <cell r="CD584" t="str">
            <v>FET-FH-202207R0149</v>
          </cell>
          <cell r="CE584" t="str">
            <v>桂玲</v>
          </cell>
          <cell r="CF584" t="str">
            <v>500234198606205764</v>
          </cell>
          <cell r="CG584">
            <v>17875268955</v>
          </cell>
          <cell r="CH584">
            <v>44769</v>
          </cell>
          <cell r="CI584">
            <v>45011</v>
          </cell>
        </row>
        <row r="585">
          <cell r="B585" t="str">
            <v>租赁</v>
          </cell>
        </row>
        <row r="585">
          <cell r="F585" t="str">
            <v>深圳任我行出行服务有限公司</v>
          </cell>
          <cell r="G585" t="str">
            <v>441226198710190915</v>
          </cell>
          <cell r="H585">
            <v>13632713374</v>
          </cell>
          <cell r="I585" t="str">
            <v>网约车以租代购方案</v>
          </cell>
          <cell r="J585" t="str">
            <v>风神E70/DFM7002G1F7BEV</v>
          </cell>
          <cell r="K585" t="str">
            <v>深圳</v>
          </cell>
        </row>
        <row r="585">
          <cell r="M585" t="str">
            <v>深圳市光明区公明街道公明社区红花路25小区12栋101</v>
          </cell>
          <cell r="N585" t="str">
            <v>张晓凤</v>
          </cell>
          <cell r="O585" t="str">
            <v>丁艺</v>
          </cell>
          <cell r="P585" t="str">
            <v>徐莹莹</v>
          </cell>
          <cell r="Q585" t="str">
            <v>陈权</v>
          </cell>
          <cell r="R585">
            <v>13632713374</v>
          </cell>
        </row>
        <row r="585">
          <cell r="U585" t="str">
            <v>深圳市舒适捷汽车租赁有限公司</v>
          </cell>
        </row>
        <row r="585">
          <cell r="W585" t="str">
            <v>LDP31B964NG056853</v>
          </cell>
          <cell r="X585" t="str">
            <v>粤BD49864</v>
          </cell>
          <cell r="Y585" t="str">
            <v>862052221201856</v>
          </cell>
          <cell r="Z585">
            <v>45122</v>
          </cell>
          <cell r="AA585">
            <v>45133</v>
          </cell>
          <cell r="AB585" t="str">
            <v>2023/07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44769</v>
          </cell>
          <cell r="AI585">
            <v>44770</v>
          </cell>
          <cell r="AJ585">
            <v>44769</v>
          </cell>
        </row>
        <row r="585">
          <cell r="AL585" t="str">
            <v>无首付款</v>
          </cell>
        </row>
        <row r="585">
          <cell r="AO585">
            <v>2980</v>
          </cell>
          <cell r="AP585">
            <v>44801</v>
          </cell>
          <cell r="AQ585">
            <v>44862</v>
          </cell>
          <cell r="AR585">
            <v>2</v>
          </cell>
          <cell r="AS585">
            <v>5960</v>
          </cell>
          <cell r="AT585">
            <v>2</v>
          </cell>
          <cell r="AU585">
            <v>5960</v>
          </cell>
          <cell r="AV585" t="str">
            <v>正常</v>
          </cell>
          <cell r="AW585">
            <v>0</v>
          </cell>
          <cell r="AX585">
            <v>0</v>
          </cell>
          <cell r="AY585">
            <v>7955.17</v>
          </cell>
        </row>
        <row r="585">
          <cell r="BA585">
            <v>24</v>
          </cell>
          <cell r="BB585">
            <v>97.4670833333333</v>
          </cell>
        </row>
        <row r="585">
          <cell r="BE585">
            <v>5</v>
          </cell>
          <cell r="BF585">
            <v>10</v>
          </cell>
          <cell r="BG585">
            <v>0</v>
          </cell>
          <cell r="BH585">
            <v>0</v>
          </cell>
          <cell r="BI585">
            <v>15</v>
          </cell>
          <cell r="BJ585">
            <v>0</v>
          </cell>
          <cell r="BK585">
            <v>0</v>
          </cell>
          <cell r="BL585">
            <v>30</v>
          </cell>
          <cell r="BM585" t="str">
            <v>A(优质)</v>
          </cell>
        </row>
        <row r="585">
          <cell r="BO585" t="str">
            <v/>
          </cell>
          <cell r="BP585" t="str">
            <v/>
          </cell>
        </row>
        <row r="585">
          <cell r="BW585" t="str">
            <v/>
          </cell>
          <cell r="BX585">
            <v>44769</v>
          </cell>
          <cell r="BY585" t="str">
            <v/>
          </cell>
        </row>
        <row r="585">
          <cell r="CD585" t="str">
            <v>FET-FH-202207R0149</v>
          </cell>
          <cell r="CE585" t="str">
            <v>罗东波</v>
          </cell>
          <cell r="CF585" t="str">
            <v>352623197808292239</v>
          </cell>
          <cell r="CG585">
            <v>13554849533</v>
          </cell>
          <cell r="CH585">
            <v>44771</v>
          </cell>
          <cell r="CI585">
            <v>45135</v>
          </cell>
        </row>
        <row r="586">
          <cell r="B586" t="str">
            <v>租赁</v>
          </cell>
        </row>
        <row r="586">
          <cell r="F586" t="str">
            <v>深圳任我行出行服务有限公司</v>
          </cell>
          <cell r="G586" t="str">
            <v>441226198710190915</v>
          </cell>
          <cell r="H586">
            <v>13632713374</v>
          </cell>
          <cell r="I586" t="str">
            <v>网约车以租代购方案</v>
          </cell>
          <cell r="J586" t="str">
            <v>风神E70/DFM7002G1F7BEV</v>
          </cell>
          <cell r="K586" t="str">
            <v>深圳</v>
          </cell>
        </row>
        <row r="586">
          <cell r="M586" t="str">
            <v>深圳市光明区公明街道公明社区红花路25小区12栋101</v>
          </cell>
          <cell r="N586" t="str">
            <v>张晓凤</v>
          </cell>
          <cell r="O586" t="str">
            <v>丁艺</v>
          </cell>
          <cell r="P586" t="str">
            <v>徐莹莹</v>
          </cell>
          <cell r="Q586" t="str">
            <v>陈权</v>
          </cell>
          <cell r="R586">
            <v>13632713374</v>
          </cell>
        </row>
        <row r="586">
          <cell r="U586" t="str">
            <v>深圳市舒适捷汽车租赁有限公司</v>
          </cell>
        </row>
        <row r="586">
          <cell r="W586" t="str">
            <v>LDP31B968NG056807</v>
          </cell>
          <cell r="X586" t="str">
            <v>粤BAY0904</v>
          </cell>
          <cell r="Y586" t="str">
            <v>862052211200621</v>
          </cell>
          <cell r="Z586">
            <v>45122</v>
          </cell>
          <cell r="AA586">
            <v>45133</v>
          </cell>
          <cell r="AB586" t="str">
            <v>2023/07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44769</v>
          </cell>
          <cell r="AI586">
            <v>44770</v>
          </cell>
          <cell r="AJ586">
            <v>44769</v>
          </cell>
        </row>
        <row r="586">
          <cell r="AL586" t="str">
            <v>无首付款</v>
          </cell>
        </row>
        <row r="586">
          <cell r="AO586">
            <v>2980</v>
          </cell>
          <cell r="AP586">
            <v>44801</v>
          </cell>
          <cell r="AQ586">
            <v>44862</v>
          </cell>
          <cell r="AR586">
            <v>2</v>
          </cell>
          <cell r="AS586">
            <v>5960</v>
          </cell>
          <cell r="AT586">
            <v>2</v>
          </cell>
          <cell r="AU586">
            <v>5960</v>
          </cell>
          <cell r="AV586" t="str">
            <v>正常</v>
          </cell>
          <cell r="AW586">
            <v>0</v>
          </cell>
          <cell r="AX586">
            <v>0</v>
          </cell>
          <cell r="AY586">
            <v>22678.7</v>
          </cell>
        </row>
        <row r="586">
          <cell r="BA586">
            <v>34</v>
          </cell>
          <cell r="BB586">
            <v>345.711176470588</v>
          </cell>
        </row>
        <row r="586">
          <cell r="BE586">
            <v>5</v>
          </cell>
          <cell r="BF586">
            <v>0</v>
          </cell>
          <cell r="BG586">
            <v>0</v>
          </cell>
          <cell r="BH586">
            <v>0</v>
          </cell>
          <cell r="BI586">
            <v>15</v>
          </cell>
          <cell r="BJ586">
            <v>0</v>
          </cell>
          <cell r="BK586">
            <v>0</v>
          </cell>
          <cell r="BL586">
            <v>20</v>
          </cell>
          <cell r="BM586" t="str">
            <v>A(优质)</v>
          </cell>
        </row>
        <row r="586">
          <cell r="BO586" t="str">
            <v/>
          </cell>
          <cell r="BP586" t="str">
            <v/>
          </cell>
        </row>
        <row r="586">
          <cell r="BW586" t="str">
            <v/>
          </cell>
          <cell r="BX586">
            <v>44769</v>
          </cell>
          <cell r="BY586" t="str">
            <v/>
          </cell>
        </row>
        <row r="586">
          <cell r="CD586" t="str">
            <v>FET-FH-202207R0149</v>
          </cell>
          <cell r="CE586" t="str">
            <v>张波</v>
          </cell>
          <cell r="CF586" t="str">
            <v>422432198106173516</v>
          </cell>
          <cell r="CG586">
            <v>13798290617</v>
          </cell>
          <cell r="CH586">
            <v>44773</v>
          </cell>
          <cell r="CI586">
            <v>45137</v>
          </cell>
        </row>
        <row r="587">
          <cell r="B587" t="str">
            <v>租赁</v>
          </cell>
        </row>
        <row r="587">
          <cell r="F587" t="str">
            <v>深圳任我行出行服务有限公司</v>
          </cell>
          <cell r="G587" t="str">
            <v>441226198710190915</v>
          </cell>
          <cell r="H587">
            <v>13632713374</v>
          </cell>
          <cell r="I587" t="str">
            <v>网约车以租代购方案</v>
          </cell>
          <cell r="J587" t="str">
            <v>风神E70/DFM7002G1F7BEV</v>
          </cell>
          <cell r="K587" t="str">
            <v>深圳</v>
          </cell>
        </row>
        <row r="587">
          <cell r="M587" t="str">
            <v>深圳市光明区公明街道公明社区红花路25小区12栋101</v>
          </cell>
          <cell r="N587" t="str">
            <v>张晓凤</v>
          </cell>
          <cell r="O587" t="str">
            <v>丁艺</v>
          </cell>
          <cell r="P587" t="str">
            <v>徐莹莹</v>
          </cell>
          <cell r="Q587" t="str">
            <v>陈权</v>
          </cell>
          <cell r="R587">
            <v>13632713374</v>
          </cell>
        </row>
        <row r="587">
          <cell r="U587" t="str">
            <v>深圳市舒适捷汽车租赁有限公司</v>
          </cell>
        </row>
        <row r="587">
          <cell r="W587" t="str">
            <v>LDP31B961NG056860</v>
          </cell>
          <cell r="X587" t="str">
            <v>粤BD53514</v>
          </cell>
          <cell r="Y587" t="str">
            <v>862052211201037</v>
          </cell>
          <cell r="Z587">
            <v>45122</v>
          </cell>
          <cell r="AA587">
            <v>45133</v>
          </cell>
          <cell r="AB587" t="str">
            <v>2023/07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44769</v>
          </cell>
          <cell r="AI587">
            <v>44770</v>
          </cell>
          <cell r="AJ587">
            <v>44769</v>
          </cell>
        </row>
        <row r="587">
          <cell r="AL587" t="str">
            <v>无首付款</v>
          </cell>
        </row>
        <row r="587">
          <cell r="AO587">
            <v>2980</v>
          </cell>
          <cell r="AP587">
            <v>44801</v>
          </cell>
          <cell r="AQ587">
            <v>44862</v>
          </cell>
          <cell r="AR587">
            <v>2</v>
          </cell>
          <cell r="AS587">
            <v>5960</v>
          </cell>
          <cell r="AT587">
            <v>2</v>
          </cell>
          <cell r="AU587">
            <v>5960</v>
          </cell>
          <cell r="AV587" t="str">
            <v>正常</v>
          </cell>
          <cell r="AW587">
            <v>0</v>
          </cell>
          <cell r="AX587">
            <v>0</v>
          </cell>
          <cell r="AY587">
            <v>19392.63</v>
          </cell>
        </row>
        <row r="587">
          <cell r="BA587">
            <v>34</v>
          </cell>
          <cell r="BB587">
            <v>253.907941176471</v>
          </cell>
        </row>
        <row r="587">
          <cell r="BE587">
            <v>5</v>
          </cell>
          <cell r="BF587">
            <v>0</v>
          </cell>
          <cell r="BG587">
            <v>0</v>
          </cell>
          <cell r="BH587">
            <v>0</v>
          </cell>
          <cell r="BI587">
            <v>15</v>
          </cell>
          <cell r="BJ587">
            <v>0</v>
          </cell>
          <cell r="BK587">
            <v>0</v>
          </cell>
          <cell r="BL587">
            <v>20</v>
          </cell>
          <cell r="BM587" t="str">
            <v>A(优质)</v>
          </cell>
        </row>
        <row r="587">
          <cell r="BO587" t="str">
            <v/>
          </cell>
          <cell r="BP587" t="str">
            <v/>
          </cell>
        </row>
        <row r="587">
          <cell r="BW587" t="str">
            <v/>
          </cell>
          <cell r="BX587">
            <v>44769</v>
          </cell>
          <cell r="BY587" t="str">
            <v/>
          </cell>
        </row>
        <row r="587">
          <cell r="CD587" t="str">
            <v>FET-FH-202207R0149</v>
          </cell>
          <cell r="CE587" t="str">
            <v>吴水良</v>
          </cell>
          <cell r="CF587" t="str">
            <v>362329198305028311</v>
          </cell>
          <cell r="CG587">
            <v>13530901071</v>
          </cell>
          <cell r="CH587">
            <v>44770</v>
          </cell>
          <cell r="CI587">
            <v>45134</v>
          </cell>
        </row>
        <row r="588">
          <cell r="B588" t="str">
            <v>租赁</v>
          </cell>
        </row>
        <row r="588">
          <cell r="F588" t="str">
            <v>杭州旭兰汽车服务有限公司</v>
          </cell>
          <cell r="G588" t="str">
            <v>330522199203052920</v>
          </cell>
          <cell r="H588">
            <v>15168301068</v>
          </cell>
          <cell r="I588" t="str">
            <v>网约车以租代购方案</v>
          </cell>
          <cell r="J588" t="str">
            <v>风神E70/DFM7001G1F1BEV</v>
          </cell>
          <cell r="K588" t="str">
            <v>杭州</v>
          </cell>
        </row>
        <row r="588">
          <cell r="M588" t="str">
            <v>杭州市拱墅区长青文创园207</v>
          </cell>
          <cell r="N588" t="str">
            <v>向丽丽</v>
          </cell>
          <cell r="O588" t="str">
            <v>丁艺</v>
          </cell>
          <cell r="P588" t="str">
            <v>徐莹莹</v>
          </cell>
          <cell r="Q588" t="str">
            <v>胡岚</v>
          </cell>
          <cell r="R588">
            <v>15168301068</v>
          </cell>
          <cell r="S588" t="str">
            <v>林文雄</v>
          </cell>
          <cell r="T588">
            <v>18767176722</v>
          </cell>
          <cell r="U588" t="str">
            <v>镁易新能源汽车销售(杭州)有限公司</v>
          </cell>
        </row>
        <row r="588">
          <cell r="W588" t="str">
            <v>LDP31B966NG047118</v>
          </cell>
          <cell r="X588" t="str">
            <v>浙AAV5868</v>
          </cell>
          <cell r="Y588" t="str">
            <v>862052211200162</v>
          </cell>
          <cell r="Z588">
            <v>45095</v>
          </cell>
          <cell r="AA588">
            <v>45117</v>
          </cell>
          <cell r="AB588" t="str">
            <v>2023/07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44769</v>
          </cell>
          <cell r="AI588">
            <v>44770</v>
          </cell>
          <cell r="AJ588">
            <v>44769</v>
          </cell>
        </row>
        <row r="588">
          <cell r="AL588">
            <v>9000</v>
          </cell>
          <cell r="AM588">
            <v>44770</v>
          </cell>
          <cell r="AN588" t="str">
            <v>深圳市舒适橙出行科技有限公司公账</v>
          </cell>
          <cell r="AO588">
            <v>2980</v>
          </cell>
          <cell r="AP588">
            <v>44801</v>
          </cell>
          <cell r="AQ588">
            <v>44862</v>
          </cell>
          <cell r="AR588">
            <v>2</v>
          </cell>
          <cell r="AS588">
            <v>5960</v>
          </cell>
          <cell r="AT588">
            <v>2</v>
          </cell>
          <cell r="AU588">
            <v>5960</v>
          </cell>
          <cell r="AV588" t="str">
            <v>正常</v>
          </cell>
          <cell r="AW588">
            <v>0</v>
          </cell>
          <cell r="AX588">
            <v>0</v>
          </cell>
          <cell r="AY588">
            <v>11005.84</v>
          </cell>
        </row>
        <row r="588">
          <cell r="BA588">
            <v>33</v>
          </cell>
          <cell r="BB588">
            <v>166.038787878788</v>
          </cell>
        </row>
        <row r="588">
          <cell r="BE588">
            <v>5</v>
          </cell>
          <cell r="BF588">
            <v>0</v>
          </cell>
          <cell r="BG588">
            <v>0</v>
          </cell>
          <cell r="BH588">
            <v>0</v>
          </cell>
          <cell r="BI588">
            <v>15</v>
          </cell>
          <cell r="BJ588">
            <v>0</v>
          </cell>
          <cell r="BK588">
            <v>0</v>
          </cell>
          <cell r="BL588">
            <v>20</v>
          </cell>
          <cell r="BM588" t="str">
            <v>A(优质)</v>
          </cell>
        </row>
        <row r="588">
          <cell r="BO588" t="str">
            <v/>
          </cell>
          <cell r="BP588" t="str">
            <v/>
          </cell>
        </row>
        <row r="588">
          <cell r="BW588" t="str">
            <v/>
          </cell>
          <cell r="BX588">
            <v>44769</v>
          </cell>
          <cell r="BY588" t="str">
            <v/>
          </cell>
        </row>
        <row r="588">
          <cell r="CD588" t="str">
            <v>FET-FH-202206R0041</v>
          </cell>
          <cell r="CE588" t="str">
            <v>金一东</v>
          </cell>
          <cell r="CF588" t="str">
            <v>330421198604073814</v>
          </cell>
          <cell r="CG588">
            <v>18297057397</v>
          </cell>
          <cell r="CH588">
            <v>44775</v>
          </cell>
          <cell r="CI588">
            <v>45139</v>
          </cell>
        </row>
        <row r="589">
          <cell r="B589" t="str">
            <v>租赁</v>
          </cell>
        </row>
        <row r="589">
          <cell r="F589" t="str">
            <v>杭州旭兰汽车服务有限公司</v>
          </cell>
          <cell r="G589" t="str">
            <v>330522199203052920</v>
          </cell>
          <cell r="H589">
            <v>15168301068</v>
          </cell>
          <cell r="I589" t="str">
            <v>网约车以租代购方案</v>
          </cell>
          <cell r="J589" t="str">
            <v>风神E70/DFM7001G1F1BEV</v>
          </cell>
          <cell r="K589" t="str">
            <v>杭州</v>
          </cell>
        </row>
        <row r="589">
          <cell r="M589" t="str">
            <v>杭州市拱墅区长青文创园207</v>
          </cell>
          <cell r="N589" t="str">
            <v>向丽丽</v>
          </cell>
          <cell r="O589" t="str">
            <v>丁艺</v>
          </cell>
          <cell r="P589" t="str">
            <v>徐莹莹</v>
          </cell>
          <cell r="Q589" t="str">
            <v>胡岚</v>
          </cell>
          <cell r="R589">
            <v>15168301068</v>
          </cell>
          <cell r="S589" t="str">
            <v>林文雄</v>
          </cell>
          <cell r="T589">
            <v>18767176722</v>
          </cell>
          <cell r="U589" t="str">
            <v>镁易新能源汽车销售(杭州)有限公司</v>
          </cell>
        </row>
        <row r="589">
          <cell r="W589" t="str">
            <v>LDP31B968NG047217</v>
          </cell>
          <cell r="X589" t="str">
            <v>浙AAP6655</v>
          </cell>
          <cell r="Y589" t="str">
            <v>862052211200564</v>
          </cell>
          <cell r="Z589">
            <v>45095</v>
          </cell>
          <cell r="AA589">
            <v>45117</v>
          </cell>
          <cell r="AB589" t="str">
            <v>2023/07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44769</v>
          </cell>
          <cell r="AI589">
            <v>44770</v>
          </cell>
          <cell r="AJ589">
            <v>44769</v>
          </cell>
        </row>
        <row r="589">
          <cell r="AL589">
            <v>9000</v>
          </cell>
          <cell r="AM589">
            <v>44770</v>
          </cell>
          <cell r="AN589" t="str">
            <v>深圳市舒适橙出行科技有限公司公账</v>
          </cell>
          <cell r="AO589">
            <v>2980</v>
          </cell>
          <cell r="AP589">
            <v>44801</v>
          </cell>
          <cell r="AQ589">
            <v>44862</v>
          </cell>
          <cell r="AR589">
            <v>2</v>
          </cell>
          <cell r="AS589">
            <v>5960</v>
          </cell>
          <cell r="AT589">
            <v>2</v>
          </cell>
          <cell r="AU589">
            <v>5960</v>
          </cell>
          <cell r="AV589" t="str">
            <v>正常</v>
          </cell>
          <cell r="AW589">
            <v>0</v>
          </cell>
          <cell r="AX589">
            <v>0</v>
          </cell>
          <cell r="AY589">
            <v>12244.35</v>
          </cell>
        </row>
        <row r="589">
          <cell r="BA589">
            <v>33</v>
          </cell>
          <cell r="BB589">
            <v>206.674242424242</v>
          </cell>
        </row>
        <row r="589">
          <cell r="BE589">
            <v>5</v>
          </cell>
          <cell r="BF589">
            <v>0</v>
          </cell>
          <cell r="BG589">
            <v>0</v>
          </cell>
          <cell r="BH589">
            <v>0</v>
          </cell>
          <cell r="BI589">
            <v>15</v>
          </cell>
          <cell r="BJ589">
            <v>0</v>
          </cell>
          <cell r="BK589">
            <v>0</v>
          </cell>
          <cell r="BL589">
            <v>20</v>
          </cell>
          <cell r="BM589" t="str">
            <v>A(优质)</v>
          </cell>
        </row>
        <row r="589">
          <cell r="BO589" t="str">
            <v/>
          </cell>
          <cell r="BP589" t="str">
            <v/>
          </cell>
        </row>
        <row r="589">
          <cell r="BW589" t="str">
            <v/>
          </cell>
          <cell r="BX589">
            <v>44769</v>
          </cell>
          <cell r="BY589" t="str">
            <v/>
          </cell>
        </row>
        <row r="589">
          <cell r="CD589" t="str">
            <v>FET-FH-202206R0041</v>
          </cell>
          <cell r="CE589" t="str">
            <v>孙博宇</v>
          </cell>
          <cell r="CF589" t="str">
            <v>341224199805057437</v>
          </cell>
          <cell r="CG589">
            <v>18555183442</v>
          </cell>
          <cell r="CH589">
            <v>44777</v>
          </cell>
          <cell r="CI589">
            <v>45141</v>
          </cell>
        </row>
        <row r="590">
          <cell r="B590" t="str">
            <v>租赁</v>
          </cell>
        </row>
        <row r="590">
          <cell r="F590" t="str">
            <v>杭州旭兰汽车服务有限公司</v>
          </cell>
          <cell r="G590" t="str">
            <v>330522199203052920</v>
          </cell>
          <cell r="H590">
            <v>15168301068</v>
          </cell>
          <cell r="I590" t="str">
            <v>网约车以租代购方案</v>
          </cell>
          <cell r="J590" t="str">
            <v>风神E70/DFM7001G1F1BEV</v>
          </cell>
          <cell r="K590" t="str">
            <v>杭州</v>
          </cell>
        </row>
        <row r="590">
          <cell r="M590" t="str">
            <v>杭州市拱墅区长青文创园207</v>
          </cell>
          <cell r="N590" t="str">
            <v>向丽丽</v>
          </cell>
          <cell r="O590" t="str">
            <v>丁艺</v>
          </cell>
          <cell r="P590" t="str">
            <v>徐莹莹</v>
          </cell>
          <cell r="Q590" t="str">
            <v>胡岚</v>
          </cell>
          <cell r="R590">
            <v>15168301068</v>
          </cell>
          <cell r="S590" t="str">
            <v>林文雄</v>
          </cell>
          <cell r="T590">
            <v>18767176722</v>
          </cell>
          <cell r="U590" t="str">
            <v>镁易新能源汽车销售(杭州)有限公司</v>
          </cell>
        </row>
        <row r="590">
          <cell r="W590" t="str">
            <v>LDP31B962NG047147</v>
          </cell>
          <cell r="X590" t="str">
            <v>浙AAP8388</v>
          </cell>
          <cell r="Y590" t="str">
            <v>862052211200387</v>
          </cell>
          <cell r="Z590">
            <v>45095</v>
          </cell>
          <cell r="AA590">
            <v>45117</v>
          </cell>
          <cell r="AB590" t="str">
            <v>2023/07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44769</v>
          </cell>
          <cell r="AI590">
            <v>44770</v>
          </cell>
          <cell r="AJ590">
            <v>44769</v>
          </cell>
        </row>
        <row r="590">
          <cell r="AL590">
            <v>9000</v>
          </cell>
          <cell r="AM590">
            <v>44770</v>
          </cell>
          <cell r="AN590" t="str">
            <v>深圳市舒适橙出行科技有限公司公账</v>
          </cell>
          <cell r="AO590">
            <v>2980</v>
          </cell>
          <cell r="AP590">
            <v>44801</v>
          </cell>
          <cell r="AQ590">
            <v>44862</v>
          </cell>
          <cell r="AR590">
            <v>2</v>
          </cell>
          <cell r="AS590">
            <v>5960</v>
          </cell>
          <cell r="AT590">
            <v>2</v>
          </cell>
          <cell r="AU590">
            <v>5960</v>
          </cell>
          <cell r="AV590" t="str">
            <v>正常</v>
          </cell>
          <cell r="AW590">
            <v>0</v>
          </cell>
          <cell r="AX590">
            <v>0</v>
          </cell>
          <cell r="AY590">
            <v>4113.08</v>
          </cell>
        </row>
        <row r="590">
          <cell r="BA590">
            <v>33</v>
          </cell>
          <cell r="BB590">
            <v>48.9227272727273</v>
          </cell>
        </row>
        <row r="590">
          <cell r="BE590">
            <v>5</v>
          </cell>
          <cell r="BF590">
            <v>5</v>
          </cell>
          <cell r="BG590">
            <v>0</v>
          </cell>
          <cell r="BH590">
            <v>0</v>
          </cell>
          <cell r="BI590">
            <v>15</v>
          </cell>
          <cell r="BJ590">
            <v>0</v>
          </cell>
          <cell r="BK590">
            <v>0</v>
          </cell>
          <cell r="BL590">
            <v>25</v>
          </cell>
          <cell r="BM590" t="str">
            <v>A(优质)</v>
          </cell>
        </row>
        <row r="590">
          <cell r="BO590" t="str">
            <v/>
          </cell>
          <cell r="BP590" t="str">
            <v/>
          </cell>
        </row>
        <row r="590">
          <cell r="BW590" t="str">
            <v/>
          </cell>
          <cell r="BX590">
            <v>44769</v>
          </cell>
          <cell r="BY590" t="str">
            <v/>
          </cell>
        </row>
        <row r="590">
          <cell r="CD590" t="str">
            <v>FET-FH-202206R0041</v>
          </cell>
          <cell r="CE590" t="str">
            <v>张曙光</v>
          </cell>
          <cell r="CF590" t="str">
            <v>362329199212051912</v>
          </cell>
          <cell r="CG590">
            <v>13317937911</v>
          </cell>
          <cell r="CH590">
            <v>44786</v>
          </cell>
          <cell r="CI590">
            <v>44969</v>
          </cell>
        </row>
        <row r="591">
          <cell r="B591" t="str">
            <v>租赁</v>
          </cell>
        </row>
        <row r="591">
          <cell r="F591" t="str">
            <v>杭州旭兰汽车服务有限公司</v>
          </cell>
          <cell r="G591" t="str">
            <v>330522199203052920</v>
          </cell>
          <cell r="H591">
            <v>15168301068</v>
          </cell>
          <cell r="I591" t="str">
            <v>网约车以租代购方案</v>
          </cell>
          <cell r="J591" t="str">
            <v>风神E70/DFM7001G1F1BEV</v>
          </cell>
          <cell r="K591" t="str">
            <v>杭州</v>
          </cell>
        </row>
        <row r="591">
          <cell r="M591" t="str">
            <v>杭州市拱墅区长青文创园207</v>
          </cell>
          <cell r="N591" t="str">
            <v>向丽丽</v>
          </cell>
          <cell r="O591" t="str">
            <v>丁艺</v>
          </cell>
          <cell r="P591" t="str">
            <v>徐莹莹</v>
          </cell>
          <cell r="Q591" t="str">
            <v>胡岚</v>
          </cell>
          <cell r="R591">
            <v>15168301068</v>
          </cell>
          <cell r="S591" t="str">
            <v>林文雄</v>
          </cell>
          <cell r="T591">
            <v>18767176722</v>
          </cell>
          <cell r="U591" t="str">
            <v>镁易新能源汽车销售(杭州)有限公司</v>
          </cell>
        </row>
        <row r="591">
          <cell r="W591" t="str">
            <v>LDP31B964NG047215</v>
          </cell>
          <cell r="X591" t="str">
            <v>浙AAU6767</v>
          </cell>
          <cell r="Y591" t="str">
            <v>862052211200550</v>
          </cell>
          <cell r="Z591">
            <v>45095</v>
          </cell>
          <cell r="AA591">
            <v>45117</v>
          </cell>
          <cell r="AB591" t="str">
            <v>2023/07</v>
          </cell>
          <cell r="AC591">
            <v>1</v>
          </cell>
          <cell r="AD591">
            <v>1</v>
          </cell>
          <cell r="AE591">
            <v>50</v>
          </cell>
          <cell r="AF591">
            <v>0</v>
          </cell>
          <cell r="AG591">
            <v>0</v>
          </cell>
          <cell r="AH591">
            <v>44769</v>
          </cell>
          <cell r="AI591">
            <v>44770</v>
          </cell>
          <cell r="AJ591">
            <v>44769</v>
          </cell>
        </row>
        <row r="591">
          <cell r="AL591">
            <v>9000</v>
          </cell>
          <cell r="AM591">
            <v>44770</v>
          </cell>
          <cell r="AN591" t="str">
            <v>深圳市舒适橙出行科技有限公司公账</v>
          </cell>
          <cell r="AO591">
            <v>2980</v>
          </cell>
          <cell r="AP591">
            <v>44801</v>
          </cell>
          <cell r="AQ591">
            <v>44862</v>
          </cell>
          <cell r="AR591">
            <v>2</v>
          </cell>
          <cell r="AS591">
            <v>5960</v>
          </cell>
          <cell r="AT591">
            <v>2</v>
          </cell>
          <cell r="AU591">
            <v>5960</v>
          </cell>
          <cell r="AV591" t="str">
            <v>正常</v>
          </cell>
          <cell r="AW591">
            <v>0</v>
          </cell>
          <cell r="AX591">
            <v>0</v>
          </cell>
          <cell r="AY591">
            <v>11132.71</v>
          </cell>
        </row>
        <row r="591">
          <cell r="BA591">
            <v>29</v>
          </cell>
          <cell r="BB591">
            <v>181.369655172414</v>
          </cell>
        </row>
        <row r="591">
          <cell r="BE591">
            <v>5</v>
          </cell>
          <cell r="BF591">
            <v>0</v>
          </cell>
          <cell r="BG591">
            <v>0</v>
          </cell>
          <cell r="BH591">
            <v>5</v>
          </cell>
          <cell r="BI591">
            <v>15</v>
          </cell>
          <cell r="BJ591">
            <v>0</v>
          </cell>
          <cell r="BK591">
            <v>0</v>
          </cell>
          <cell r="BL591">
            <v>25</v>
          </cell>
          <cell r="BM591" t="str">
            <v>A(优质)</v>
          </cell>
        </row>
        <row r="591">
          <cell r="BO591" t="str">
            <v/>
          </cell>
          <cell r="BP591" t="str">
            <v/>
          </cell>
        </row>
        <row r="591">
          <cell r="BW591" t="str">
            <v/>
          </cell>
          <cell r="BX591">
            <v>44769</v>
          </cell>
          <cell r="BY591" t="str">
            <v/>
          </cell>
        </row>
        <row r="591">
          <cell r="CD591" t="str">
            <v>FET-FH-202206R0041</v>
          </cell>
          <cell r="CE591" t="str">
            <v>马云龙</v>
          </cell>
          <cell r="CF591" t="str">
            <v>220303198006152017</v>
          </cell>
          <cell r="CG591">
            <v>13604345241</v>
          </cell>
          <cell r="CH591">
            <v>44774</v>
          </cell>
          <cell r="CI591">
            <v>45869</v>
          </cell>
        </row>
        <row r="592">
          <cell r="B592" t="str">
            <v>租赁</v>
          </cell>
        </row>
        <row r="592">
          <cell r="F592" t="str">
            <v>杭州旭兰汽车服务有限公司</v>
          </cell>
          <cell r="G592" t="str">
            <v>330522199203052920</v>
          </cell>
          <cell r="H592">
            <v>15168301068</v>
          </cell>
          <cell r="I592" t="str">
            <v>网约车以租代购方案</v>
          </cell>
          <cell r="J592" t="str">
            <v>风神E70/DFM7001G1F1BEV</v>
          </cell>
          <cell r="K592" t="str">
            <v>杭州</v>
          </cell>
        </row>
        <row r="592">
          <cell r="M592" t="str">
            <v>杭州市拱墅区长青文创园207</v>
          </cell>
          <cell r="N592" t="str">
            <v>向丽丽</v>
          </cell>
          <cell r="O592" t="str">
            <v>丁艺</v>
          </cell>
          <cell r="P592" t="str">
            <v>徐莹莹</v>
          </cell>
          <cell r="Q592" t="str">
            <v>胡岚</v>
          </cell>
          <cell r="R592">
            <v>15168301068</v>
          </cell>
          <cell r="S592" t="str">
            <v>林文雄</v>
          </cell>
          <cell r="T592">
            <v>18767176722</v>
          </cell>
          <cell r="U592" t="str">
            <v>镁易新能源汽车销售(杭州)有限公司</v>
          </cell>
        </row>
        <row r="592">
          <cell r="W592" t="str">
            <v>LDP31B965NG046980</v>
          </cell>
          <cell r="X592" t="str">
            <v>浙AAV1089</v>
          </cell>
          <cell r="Y592" t="str">
            <v>862052211200536</v>
          </cell>
          <cell r="Z592">
            <v>45095</v>
          </cell>
          <cell r="AA592">
            <v>45117</v>
          </cell>
          <cell r="AB592" t="str">
            <v>2023/07</v>
          </cell>
          <cell r="AC592">
            <v>2</v>
          </cell>
          <cell r="AD592">
            <v>0</v>
          </cell>
          <cell r="AE592">
            <v>300</v>
          </cell>
          <cell r="AF592">
            <v>0</v>
          </cell>
          <cell r="AG592">
            <v>0</v>
          </cell>
          <cell r="AH592">
            <v>44769</v>
          </cell>
          <cell r="AI592">
            <v>44770</v>
          </cell>
          <cell r="AJ592">
            <v>44769</v>
          </cell>
        </row>
        <row r="592">
          <cell r="AL592">
            <v>9000</v>
          </cell>
          <cell r="AM592">
            <v>44770</v>
          </cell>
          <cell r="AN592" t="str">
            <v>深圳市舒适橙出行科技有限公司公账</v>
          </cell>
          <cell r="AO592">
            <v>2980</v>
          </cell>
          <cell r="AP592">
            <v>44801</v>
          </cell>
          <cell r="AQ592">
            <v>44862</v>
          </cell>
          <cell r="AR592">
            <v>2</v>
          </cell>
          <cell r="AS592">
            <v>5960</v>
          </cell>
          <cell r="AT592">
            <v>2</v>
          </cell>
          <cell r="AU592">
            <v>5960</v>
          </cell>
          <cell r="AV592" t="str">
            <v>正常</v>
          </cell>
          <cell r="AW592">
            <v>0</v>
          </cell>
          <cell r="AX592">
            <v>0</v>
          </cell>
          <cell r="AY592">
            <v>15449.99</v>
          </cell>
        </row>
        <row r="592">
          <cell r="BA592">
            <v>34</v>
          </cell>
          <cell r="BB592">
            <v>270.907647058824</v>
          </cell>
        </row>
        <row r="592">
          <cell r="BE592">
            <v>5</v>
          </cell>
          <cell r="BF592">
            <v>0</v>
          </cell>
          <cell r="BG592">
            <v>0</v>
          </cell>
          <cell r="BH592">
            <v>10</v>
          </cell>
          <cell r="BI592">
            <v>15</v>
          </cell>
          <cell r="BJ592">
            <v>0</v>
          </cell>
          <cell r="BK592">
            <v>0</v>
          </cell>
          <cell r="BL592">
            <v>30</v>
          </cell>
          <cell r="BM592" t="str">
            <v>A(优质)</v>
          </cell>
        </row>
        <row r="592">
          <cell r="BO592" t="str">
            <v/>
          </cell>
          <cell r="BP592" t="str">
            <v/>
          </cell>
        </row>
        <row r="592">
          <cell r="BW592" t="str">
            <v/>
          </cell>
          <cell r="BX592">
            <v>44769</v>
          </cell>
          <cell r="BY592" t="str">
            <v/>
          </cell>
        </row>
        <row r="592">
          <cell r="CD592" t="str">
            <v>FET-FH-202206R0041</v>
          </cell>
          <cell r="CE592" t="str">
            <v>李天江</v>
          </cell>
          <cell r="CF592" t="str">
            <v>339011197809185616</v>
          </cell>
          <cell r="CG592">
            <v>19817421181</v>
          </cell>
          <cell r="CH592">
            <v>44774</v>
          </cell>
          <cell r="CI592">
            <v>46234</v>
          </cell>
        </row>
        <row r="593">
          <cell r="B593" t="str">
            <v>租赁</v>
          </cell>
        </row>
        <row r="593">
          <cell r="F593" t="str">
            <v>杭州旭兰汽车服务有限公司</v>
          </cell>
          <cell r="G593" t="str">
            <v>330522199203052920</v>
          </cell>
          <cell r="H593">
            <v>15168301068</v>
          </cell>
          <cell r="I593" t="str">
            <v>网约车以租代购方案</v>
          </cell>
          <cell r="J593" t="str">
            <v>风神E70/DFM7001G1F1BEV</v>
          </cell>
          <cell r="K593" t="str">
            <v>杭州</v>
          </cell>
        </row>
        <row r="593">
          <cell r="M593" t="str">
            <v>杭州市拱墅区长青文创园207</v>
          </cell>
          <cell r="N593" t="str">
            <v>向丽丽</v>
          </cell>
          <cell r="O593" t="str">
            <v>丁艺</v>
          </cell>
          <cell r="P593" t="str">
            <v>徐莹莹</v>
          </cell>
          <cell r="Q593" t="str">
            <v>胡岚</v>
          </cell>
          <cell r="R593">
            <v>15168301068</v>
          </cell>
          <cell r="S593" t="str">
            <v>林文雄</v>
          </cell>
          <cell r="T593">
            <v>18767176722</v>
          </cell>
          <cell r="U593" t="str">
            <v>镁易新能源汽车销售(杭州)有限公司</v>
          </cell>
        </row>
        <row r="593">
          <cell r="W593" t="str">
            <v>LDP31B961NG046975</v>
          </cell>
          <cell r="X593" t="str">
            <v>浙AAB0798</v>
          </cell>
          <cell r="Y593" t="str">
            <v>862052211200487</v>
          </cell>
          <cell r="Z593">
            <v>45095</v>
          </cell>
          <cell r="AA593">
            <v>45117</v>
          </cell>
          <cell r="AB593" t="str">
            <v>2023/07</v>
          </cell>
          <cell r="AC593">
            <v>2</v>
          </cell>
          <cell r="AD593">
            <v>1</v>
          </cell>
          <cell r="AE593">
            <v>150</v>
          </cell>
          <cell r="AF593">
            <v>0</v>
          </cell>
          <cell r="AG593">
            <v>0</v>
          </cell>
          <cell r="AH593">
            <v>44769</v>
          </cell>
          <cell r="AI593">
            <v>44770</v>
          </cell>
          <cell r="AJ593">
            <v>44769</v>
          </cell>
        </row>
        <row r="593">
          <cell r="AL593">
            <v>9000</v>
          </cell>
          <cell r="AM593">
            <v>44770</v>
          </cell>
          <cell r="AN593" t="str">
            <v>深圳市舒适橙出行科技有限公司公账</v>
          </cell>
          <cell r="AO593">
            <v>2980</v>
          </cell>
          <cell r="AP593">
            <v>44801</v>
          </cell>
          <cell r="AQ593">
            <v>44862</v>
          </cell>
          <cell r="AR593">
            <v>2</v>
          </cell>
          <cell r="AS593">
            <v>5960</v>
          </cell>
          <cell r="AT593">
            <v>2</v>
          </cell>
          <cell r="AU593">
            <v>5960</v>
          </cell>
          <cell r="AV593" t="str">
            <v>正常</v>
          </cell>
          <cell r="AW593">
            <v>0</v>
          </cell>
          <cell r="AX593">
            <v>0</v>
          </cell>
          <cell r="AY593">
            <v>25251.58</v>
          </cell>
        </row>
        <row r="593">
          <cell r="BA593">
            <v>32</v>
          </cell>
          <cell r="BB593">
            <v>393.9159375</v>
          </cell>
        </row>
        <row r="593">
          <cell r="BE593">
            <v>5</v>
          </cell>
          <cell r="BF593">
            <v>0</v>
          </cell>
          <cell r="BG593">
            <v>0</v>
          </cell>
          <cell r="BH593">
            <v>10</v>
          </cell>
          <cell r="BI593">
            <v>15</v>
          </cell>
          <cell r="BJ593">
            <v>0</v>
          </cell>
          <cell r="BK593">
            <v>0</v>
          </cell>
          <cell r="BL593">
            <v>30</v>
          </cell>
          <cell r="BM593" t="str">
            <v>A(优质)</v>
          </cell>
        </row>
        <row r="593">
          <cell r="BO593" t="str">
            <v/>
          </cell>
          <cell r="BP593" t="str">
            <v/>
          </cell>
        </row>
        <row r="593">
          <cell r="BW593" t="str">
            <v/>
          </cell>
          <cell r="BX593">
            <v>44769</v>
          </cell>
          <cell r="BY593" t="str">
            <v/>
          </cell>
        </row>
        <row r="593">
          <cell r="CD593" t="str">
            <v>FET-FH-202206R0041</v>
          </cell>
          <cell r="CE593" t="str">
            <v>孙龙</v>
          </cell>
          <cell r="CF593" t="str">
            <v>231005198802181512</v>
          </cell>
          <cell r="CG593">
            <v>13766650550</v>
          </cell>
          <cell r="CH593">
            <v>44775</v>
          </cell>
          <cell r="CI593">
            <v>44958</v>
          </cell>
        </row>
        <row r="594">
          <cell r="B594" t="str">
            <v>租赁</v>
          </cell>
        </row>
        <row r="594">
          <cell r="F594" t="str">
            <v>杭州旭兰汽车服务有限公司</v>
          </cell>
          <cell r="G594" t="str">
            <v>330522199203052920</v>
          </cell>
          <cell r="H594">
            <v>15168301068</v>
          </cell>
          <cell r="I594" t="str">
            <v>网约车以租代购方案</v>
          </cell>
          <cell r="J594" t="str">
            <v>风神E70/DFM7001G1F1BEV</v>
          </cell>
          <cell r="K594" t="str">
            <v>杭州</v>
          </cell>
        </row>
        <row r="594">
          <cell r="M594" t="str">
            <v>杭州市拱墅区长青文创园207</v>
          </cell>
          <cell r="N594" t="str">
            <v>向丽丽</v>
          </cell>
          <cell r="O594" t="str">
            <v>丁艺</v>
          </cell>
          <cell r="P594" t="str">
            <v>徐莹莹</v>
          </cell>
          <cell r="Q594" t="str">
            <v>胡岚</v>
          </cell>
          <cell r="R594">
            <v>15168301068</v>
          </cell>
          <cell r="S594" t="str">
            <v>林文雄</v>
          </cell>
          <cell r="T594">
            <v>18767176722</v>
          </cell>
          <cell r="U594" t="str">
            <v>镁易新能源汽车销售(杭州)有限公司</v>
          </cell>
        </row>
        <row r="594">
          <cell r="W594" t="str">
            <v>LDP31B969NG047131</v>
          </cell>
          <cell r="X594" t="str">
            <v>浙AAV8389</v>
          </cell>
          <cell r="Y594" t="str">
            <v>862052211200125</v>
          </cell>
          <cell r="Z594">
            <v>45095</v>
          </cell>
          <cell r="AA594">
            <v>45117</v>
          </cell>
          <cell r="AB594" t="str">
            <v>2023/07</v>
          </cell>
          <cell r="AC594">
            <v>2</v>
          </cell>
          <cell r="AD594">
            <v>3</v>
          </cell>
          <cell r="AE594">
            <v>100</v>
          </cell>
          <cell r="AF594">
            <v>0</v>
          </cell>
          <cell r="AG594">
            <v>0</v>
          </cell>
          <cell r="AH594">
            <v>44769</v>
          </cell>
          <cell r="AI594">
            <v>44770</v>
          </cell>
          <cell r="AJ594">
            <v>44769</v>
          </cell>
        </row>
        <row r="594">
          <cell r="AL594">
            <v>9000</v>
          </cell>
          <cell r="AM594">
            <v>44770</v>
          </cell>
          <cell r="AN594" t="str">
            <v>深圳市舒适橙出行科技有限公司公账</v>
          </cell>
          <cell r="AO594">
            <v>2980</v>
          </cell>
          <cell r="AP594">
            <v>44801</v>
          </cell>
          <cell r="AQ594">
            <v>44862</v>
          </cell>
          <cell r="AR594">
            <v>2</v>
          </cell>
          <cell r="AS594">
            <v>5960</v>
          </cell>
          <cell r="AT594">
            <v>2</v>
          </cell>
          <cell r="AU594">
            <v>5960</v>
          </cell>
          <cell r="AV594" t="str">
            <v>正常</v>
          </cell>
          <cell r="AW594">
            <v>0</v>
          </cell>
          <cell r="AX594">
            <v>0</v>
          </cell>
          <cell r="AY594">
            <v>20001.22</v>
          </cell>
        </row>
        <row r="594">
          <cell r="BA594">
            <v>34</v>
          </cell>
          <cell r="BB594">
            <v>309.374411764706</v>
          </cell>
        </row>
        <row r="594">
          <cell r="BE594">
            <v>5</v>
          </cell>
          <cell r="BF594">
            <v>0</v>
          </cell>
          <cell r="BG594">
            <v>0</v>
          </cell>
          <cell r="BH594">
            <v>10</v>
          </cell>
          <cell r="BI594">
            <v>15</v>
          </cell>
          <cell r="BJ594">
            <v>0</v>
          </cell>
          <cell r="BK594">
            <v>0</v>
          </cell>
          <cell r="BL594">
            <v>30</v>
          </cell>
          <cell r="BM594" t="str">
            <v>A(优质)</v>
          </cell>
        </row>
        <row r="594">
          <cell r="BO594" t="str">
            <v/>
          </cell>
          <cell r="BP594" t="str">
            <v/>
          </cell>
        </row>
        <row r="594">
          <cell r="BW594" t="str">
            <v/>
          </cell>
          <cell r="BX594">
            <v>44769</v>
          </cell>
          <cell r="BY594" t="str">
            <v/>
          </cell>
        </row>
        <row r="594">
          <cell r="CD594" t="str">
            <v>FET-FH-202206R0041</v>
          </cell>
          <cell r="CE594" t="str">
            <v>卢彬</v>
          </cell>
          <cell r="CF594" t="str">
            <v>52252719900519111X</v>
          </cell>
          <cell r="CG594">
            <v>18334106422</v>
          </cell>
          <cell r="CH594">
            <v>44778</v>
          </cell>
          <cell r="CI594">
            <v>44961</v>
          </cell>
        </row>
        <row r="595">
          <cell r="B595" t="str">
            <v>租赁</v>
          </cell>
        </row>
        <row r="595">
          <cell r="F595" t="str">
            <v>杭州旭兰汽车服务有限公司</v>
          </cell>
          <cell r="G595" t="str">
            <v>330522199203052920</v>
          </cell>
          <cell r="H595">
            <v>15168301068</v>
          </cell>
          <cell r="I595" t="str">
            <v>网约车以租代购方案</v>
          </cell>
          <cell r="J595" t="str">
            <v>风神E70/DFM7001G1F1BEV</v>
          </cell>
          <cell r="K595" t="str">
            <v>杭州</v>
          </cell>
        </row>
        <row r="595">
          <cell r="M595" t="str">
            <v>杭州市拱墅区长青文创园207</v>
          </cell>
          <cell r="N595" t="str">
            <v>向丽丽</v>
          </cell>
          <cell r="O595" t="str">
            <v>丁艺</v>
          </cell>
          <cell r="P595" t="str">
            <v>徐莹莹</v>
          </cell>
          <cell r="Q595" t="str">
            <v>胡岚</v>
          </cell>
          <cell r="R595">
            <v>15168301068</v>
          </cell>
          <cell r="S595" t="str">
            <v>林文雄</v>
          </cell>
          <cell r="T595">
            <v>18767176722</v>
          </cell>
          <cell r="U595" t="str">
            <v>镁易新能源汽车销售(杭州)有限公司</v>
          </cell>
        </row>
        <row r="595">
          <cell r="W595" t="str">
            <v>LDP31B960NG047065</v>
          </cell>
          <cell r="X595" t="str">
            <v>浙AAG9916</v>
          </cell>
          <cell r="Y595" t="str">
            <v>862052211200537</v>
          </cell>
          <cell r="Z595">
            <v>45095</v>
          </cell>
          <cell r="AA595">
            <v>45117</v>
          </cell>
          <cell r="AB595" t="str">
            <v>2023/07</v>
          </cell>
          <cell r="AC595">
            <v>1</v>
          </cell>
          <cell r="AD595">
            <v>0</v>
          </cell>
          <cell r="AE595">
            <v>50</v>
          </cell>
          <cell r="AF595">
            <v>0</v>
          </cell>
          <cell r="AG595">
            <v>0</v>
          </cell>
          <cell r="AH595">
            <v>44769</v>
          </cell>
          <cell r="AI595">
            <v>44770</v>
          </cell>
          <cell r="AJ595">
            <v>44769</v>
          </cell>
        </row>
        <row r="595">
          <cell r="AL595">
            <v>9000</v>
          </cell>
          <cell r="AM595">
            <v>44770</v>
          </cell>
          <cell r="AN595" t="str">
            <v>深圳市舒适橙出行科技有限公司公账</v>
          </cell>
          <cell r="AO595">
            <v>2980</v>
          </cell>
          <cell r="AP595">
            <v>44801</v>
          </cell>
          <cell r="AQ595">
            <v>44862</v>
          </cell>
          <cell r="AR595">
            <v>2</v>
          </cell>
          <cell r="AS595">
            <v>5960</v>
          </cell>
          <cell r="AT595">
            <v>2</v>
          </cell>
          <cell r="AU595">
            <v>5960</v>
          </cell>
          <cell r="AV595" t="str">
            <v>正常</v>
          </cell>
          <cell r="AW595">
            <v>0</v>
          </cell>
          <cell r="AX595">
            <v>0</v>
          </cell>
          <cell r="AY595">
            <v>18196.53</v>
          </cell>
        </row>
        <row r="595">
          <cell r="BA595">
            <v>33</v>
          </cell>
          <cell r="BB595">
            <v>359.558484848485</v>
          </cell>
        </row>
        <row r="595">
          <cell r="BE595">
            <v>5</v>
          </cell>
          <cell r="BF595">
            <v>0</v>
          </cell>
          <cell r="BG595">
            <v>0</v>
          </cell>
          <cell r="BH595">
            <v>5</v>
          </cell>
          <cell r="BI595">
            <v>15</v>
          </cell>
          <cell r="BJ595">
            <v>0</v>
          </cell>
          <cell r="BK595">
            <v>0</v>
          </cell>
          <cell r="BL595">
            <v>25</v>
          </cell>
          <cell r="BM595" t="str">
            <v>A(优质)</v>
          </cell>
        </row>
        <row r="595">
          <cell r="BO595" t="str">
            <v/>
          </cell>
          <cell r="BP595" t="str">
            <v/>
          </cell>
        </row>
        <row r="595">
          <cell r="BW595" t="str">
            <v/>
          </cell>
          <cell r="BX595">
            <v>44769</v>
          </cell>
          <cell r="BY595" t="str">
            <v/>
          </cell>
        </row>
        <row r="595">
          <cell r="CD595" t="str">
            <v>FET-FH-202206R0041</v>
          </cell>
          <cell r="CE595" t="str">
            <v>程亮亮</v>
          </cell>
          <cell r="CF595" t="str">
            <v>330382198802096336</v>
          </cell>
          <cell r="CG595">
            <v>18758777516</v>
          </cell>
          <cell r="CH595">
            <v>44788</v>
          </cell>
          <cell r="CI595">
            <v>44971</v>
          </cell>
        </row>
        <row r="596">
          <cell r="B596" t="str">
            <v>租赁</v>
          </cell>
        </row>
        <row r="596">
          <cell r="F596" t="str">
            <v>杭州旭兰汽车服务有限公司</v>
          </cell>
          <cell r="G596" t="str">
            <v>330522199203052920</v>
          </cell>
          <cell r="H596">
            <v>15168301068</v>
          </cell>
          <cell r="I596" t="str">
            <v>网约车以租代购方案</v>
          </cell>
          <cell r="J596" t="str">
            <v>风神E70/DFM7001G1F1BEV</v>
          </cell>
          <cell r="K596" t="str">
            <v>杭州</v>
          </cell>
        </row>
        <row r="596">
          <cell r="M596" t="str">
            <v>杭州市拱墅区长青文创园207</v>
          </cell>
          <cell r="N596" t="str">
            <v>向丽丽</v>
          </cell>
          <cell r="O596" t="str">
            <v>丁艺</v>
          </cell>
          <cell r="P596" t="str">
            <v>徐莹莹</v>
          </cell>
          <cell r="Q596" t="str">
            <v>胡岚</v>
          </cell>
          <cell r="R596">
            <v>15168301068</v>
          </cell>
          <cell r="S596" t="str">
            <v>林文雄</v>
          </cell>
          <cell r="T596">
            <v>18767176722</v>
          </cell>
          <cell r="U596" t="str">
            <v>镁易新能源汽车销售(杭州)有限公司</v>
          </cell>
        </row>
        <row r="596">
          <cell r="W596" t="str">
            <v>LDP31B967NG046852</v>
          </cell>
          <cell r="X596" t="str">
            <v>浙AAS1600</v>
          </cell>
          <cell r="Y596" t="str">
            <v>862052211201371</v>
          </cell>
          <cell r="Z596">
            <v>45095</v>
          </cell>
          <cell r="AA596">
            <v>45117</v>
          </cell>
          <cell r="AB596" t="str">
            <v>2023/07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44769</v>
          </cell>
          <cell r="AI596">
            <v>44770</v>
          </cell>
          <cell r="AJ596">
            <v>44769</v>
          </cell>
        </row>
        <row r="596">
          <cell r="AL596">
            <v>9000</v>
          </cell>
          <cell r="AM596">
            <v>44770</v>
          </cell>
          <cell r="AN596" t="str">
            <v>深圳市舒适橙出行科技有限公司公账</v>
          </cell>
          <cell r="AO596">
            <v>2980</v>
          </cell>
          <cell r="AP596">
            <v>44801</v>
          </cell>
          <cell r="AQ596">
            <v>44862</v>
          </cell>
          <cell r="AR596">
            <v>2</v>
          </cell>
          <cell r="AS596">
            <v>5960</v>
          </cell>
          <cell r="AT596">
            <v>2</v>
          </cell>
          <cell r="AU596">
            <v>5960</v>
          </cell>
          <cell r="AV596" t="str">
            <v>正常</v>
          </cell>
          <cell r="AW596">
            <v>0</v>
          </cell>
          <cell r="AX596">
            <v>0</v>
          </cell>
          <cell r="AY596">
            <v>17006.75</v>
          </cell>
        </row>
        <row r="596">
          <cell r="BA596">
            <v>34</v>
          </cell>
          <cell r="BB596">
            <v>249.991470588235</v>
          </cell>
        </row>
        <row r="596">
          <cell r="BE596">
            <v>5</v>
          </cell>
          <cell r="BF596">
            <v>0</v>
          </cell>
          <cell r="BG596">
            <v>0</v>
          </cell>
          <cell r="BH596">
            <v>0</v>
          </cell>
          <cell r="BI596">
            <v>15</v>
          </cell>
          <cell r="BJ596">
            <v>0</v>
          </cell>
          <cell r="BK596">
            <v>0</v>
          </cell>
          <cell r="BL596">
            <v>20</v>
          </cell>
          <cell r="BM596" t="str">
            <v>A(优质)</v>
          </cell>
        </row>
        <row r="596">
          <cell r="BO596" t="str">
            <v/>
          </cell>
          <cell r="BP596" t="str">
            <v/>
          </cell>
        </row>
        <row r="596">
          <cell r="BW596" t="str">
            <v/>
          </cell>
          <cell r="BX596">
            <v>44769</v>
          </cell>
          <cell r="BY596" t="str">
            <v/>
          </cell>
        </row>
        <row r="596">
          <cell r="CD596" t="str">
            <v>FET-FH-202206R0041</v>
          </cell>
          <cell r="CE596" t="str">
            <v>刘跃双</v>
          </cell>
          <cell r="CF596" t="str">
            <v>230604196512301658</v>
          </cell>
          <cell r="CG596">
            <v>13305817978</v>
          </cell>
          <cell r="CH596">
            <v>44774</v>
          </cell>
          <cell r="CI596">
            <v>45138</v>
          </cell>
        </row>
        <row r="597">
          <cell r="B597" t="str">
            <v>租赁</v>
          </cell>
        </row>
        <row r="597">
          <cell r="F597" t="str">
            <v>杭州旭兰汽车服务有限公司</v>
          </cell>
          <cell r="G597" t="str">
            <v>330522199203052920</v>
          </cell>
          <cell r="H597">
            <v>15168301068</v>
          </cell>
          <cell r="I597" t="str">
            <v>网约车以租代购方案</v>
          </cell>
          <cell r="J597" t="str">
            <v>风神E70/DFM7001G1F1BEV</v>
          </cell>
          <cell r="K597" t="str">
            <v>杭州</v>
          </cell>
        </row>
        <row r="597">
          <cell r="M597" t="str">
            <v>杭州市拱墅区长青文创园207</v>
          </cell>
          <cell r="N597" t="str">
            <v>向丽丽</v>
          </cell>
          <cell r="O597" t="str">
            <v>丁艺</v>
          </cell>
          <cell r="P597" t="str">
            <v>徐莹莹</v>
          </cell>
          <cell r="Q597" t="str">
            <v>胡岚</v>
          </cell>
          <cell r="R597">
            <v>15168301068</v>
          </cell>
          <cell r="S597" t="str">
            <v>林文雄</v>
          </cell>
          <cell r="T597">
            <v>18767176722</v>
          </cell>
          <cell r="U597" t="str">
            <v>镁易新能源汽车销售(杭州)有限公司</v>
          </cell>
        </row>
        <row r="597">
          <cell r="W597" t="str">
            <v>LDP31B967NG047239</v>
          </cell>
          <cell r="X597" t="str">
            <v>浙AAV6981</v>
          </cell>
          <cell r="Y597" t="str">
            <v>862052211200611</v>
          </cell>
          <cell r="Z597">
            <v>45095</v>
          </cell>
          <cell r="AA597">
            <v>45117</v>
          </cell>
          <cell r="AB597" t="str">
            <v>2023/07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44769</v>
          </cell>
          <cell r="AI597">
            <v>44770</v>
          </cell>
          <cell r="AJ597">
            <v>44769</v>
          </cell>
        </row>
        <row r="597">
          <cell r="AL597">
            <v>9000</v>
          </cell>
          <cell r="AM597">
            <v>44770</v>
          </cell>
          <cell r="AN597" t="str">
            <v>深圳市舒适橙出行科技有限公司公账</v>
          </cell>
          <cell r="AO597">
            <v>2980</v>
          </cell>
          <cell r="AP597">
            <v>44801</v>
          </cell>
          <cell r="AQ597">
            <v>44862</v>
          </cell>
          <cell r="AR597">
            <v>2</v>
          </cell>
          <cell r="AS597">
            <v>5960</v>
          </cell>
          <cell r="AT597">
            <v>2</v>
          </cell>
          <cell r="AU597">
            <v>5960</v>
          </cell>
          <cell r="AV597" t="str">
            <v>正常</v>
          </cell>
          <cell r="AW597">
            <v>0</v>
          </cell>
          <cell r="AX597">
            <v>0</v>
          </cell>
          <cell r="AY597">
            <v>9789.93</v>
          </cell>
        </row>
        <row r="597">
          <cell r="BA597">
            <v>26</v>
          </cell>
          <cell r="BB597">
            <v>236.080769230769</v>
          </cell>
        </row>
        <row r="597">
          <cell r="BE597">
            <v>5</v>
          </cell>
          <cell r="BF597">
            <v>5</v>
          </cell>
          <cell r="BG597">
            <v>0</v>
          </cell>
          <cell r="BH597">
            <v>0</v>
          </cell>
          <cell r="BI597">
            <v>15</v>
          </cell>
          <cell r="BJ597">
            <v>0</v>
          </cell>
          <cell r="BK597">
            <v>0</v>
          </cell>
          <cell r="BL597">
            <v>25</v>
          </cell>
          <cell r="BM597" t="str">
            <v>A(优质)</v>
          </cell>
        </row>
        <row r="597">
          <cell r="BO597" t="str">
            <v/>
          </cell>
          <cell r="BP597" t="str">
            <v/>
          </cell>
        </row>
        <row r="597">
          <cell r="BW597" t="str">
            <v/>
          </cell>
          <cell r="BX597">
            <v>44769</v>
          </cell>
          <cell r="BY597" t="str">
            <v/>
          </cell>
        </row>
        <row r="597">
          <cell r="CD597" t="str">
            <v>FET-FH-202206R0041</v>
          </cell>
          <cell r="CE597" t="str">
            <v>徐小东</v>
          </cell>
          <cell r="CF597" t="str">
            <v>340823199110235618</v>
          </cell>
          <cell r="CG597">
            <v>15215621191</v>
          </cell>
          <cell r="CH597">
            <v>44764</v>
          </cell>
          <cell r="CI597">
            <v>44947</v>
          </cell>
        </row>
        <row r="598">
          <cell r="B598" t="str">
            <v>租赁</v>
          </cell>
        </row>
        <row r="598">
          <cell r="F598" t="str">
            <v>杭州旭兰汽车服务有限公司</v>
          </cell>
          <cell r="G598" t="str">
            <v>330522199203052920</v>
          </cell>
          <cell r="H598">
            <v>15168301068</v>
          </cell>
          <cell r="I598" t="str">
            <v>网约车以租代购方案</v>
          </cell>
          <cell r="J598" t="str">
            <v>风神E70/DFM7001G1F1BEV</v>
          </cell>
          <cell r="K598" t="str">
            <v>杭州</v>
          </cell>
        </row>
        <row r="598">
          <cell r="M598" t="str">
            <v>杭州市拱墅区长青文创园207</v>
          </cell>
          <cell r="N598" t="str">
            <v>向丽丽</v>
          </cell>
          <cell r="O598" t="str">
            <v>丁艺</v>
          </cell>
          <cell r="P598" t="str">
            <v>徐莹莹</v>
          </cell>
          <cell r="Q598" t="str">
            <v>胡岚</v>
          </cell>
          <cell r="R598">
            <v>15168301068</v>
          </cell>
          <cell r="S598" t="str">
            <v>林文雄</v>
          </cell>
          <cell r="T598">
            <v>18767176722</v>
          </cell>
          <cell r="U598" t="str">
            <v>镁易新能源汽车销售(杭州)有限公司</v>
          </cell>
        </row>
        <row r="598">
          <cell r="W598" t="str">
            <v>LDP31B963NG047044</v>
          </cell>
          <cell r="X598" t="str">
            <v>浙AAW8870</v>
          </cell>
          <cell r="Y598" t="str">
            <v>862052211200108</v>
          </cell>
          <cell r="Z598">
            <v>45095</v>
          </cell>
          <cell r="AA598">
            <v>45117</v>
          </cell>
          <cell r="AB598" t="str">
            <v>2023/07</v>
          </cell>
          <cell r="AC598">
            <v>3</v>
          </cell>
          <cell r="AD598">
            <v>0</v>
          </cell>
          <cell r="AE598">
            <v>150</v>
          </cell>
          <cell r="AF598">
            <v>0</v>
          </cell>
          <cell r="AG598">
            <v>0</v>
          </cell>
          <cell r="AH598">
            <v>44769</v>
          </cell>
          <cell r="AI598">
            <v>44770</v>
          </cell>
          <cell r="AJ598">
            <v>44769</v>
          </cell>
        </row>
        <row r="598">
          <cell r="AL598">
            <v>9000</v>
          </cell>
          <cell r="AM598">
            <v>44770</v>
          </cell>
          <cell r="AN598" t="str">
            <v>深圳市舒适橙出行科技有限公司公账</v>
          </cell>
          <cell r="AO598">
            <v>2980</v>
          </cell>
          <cell r="AP598">
            <v>44801</v>
          </cell>
          <cell r="AQ598">
            <v>44862</v>
          </cell>
          <cell r="AR598">
            <v>2</v>
          </cell>
          <cell r="AS598">
            <v>5960</v>
          </cell>
          <cell r="AT598">
            <v>2</v>
          </cell>
          <cell r="AU598">
            <v>5960</v>
          </cell>
          <cell r="AV598" t="str">
            <v>正常</v>
          </cell>
          <cell r="AW598">
            <v>0</v>
          </cell>
          <cell r="AX598">
            <v>0</v>
          </cell>
          <cell r="AY598">
            <v>13094.86</v>
          </cell>
        </row>
        <row r="598">
          <cell r="BA598">
            <v>34</v>
          </cell>
          <cell r="BB598">
            <v>256.280882352941</v>
          </cell>
        </row>
        <row r="598">
          <cell r="BE598">
            <v>5</v>
          </cell>
          <cell r="BF598">
            <v>0</v>
          </cell>
          <cell r="BG598">
            <v>0</v>
          </cell>
          <cell r="BH598" t="str">
            <v/>
          </cell>
          <cell r="BI598">
            <v>15</v>
          </cell>
          <cell r="BJ598">
            <v>0</v>
          </cell>
          <cell r="BK598">
            <v>0</v>
          </cell>
          <cell r="BL598">
            <v>20</v>
          </cell>
          <cell r="BM598" t="str">
            <v>A(优质)</v>
          </cell>
        </row>
        <row r="598">
          <cell r="BO598" t="str">
            <v/>
          </cell>
          <cell r="BP598" t="str">
            <v/>
          </cell>
        </row>
        <row r="598">
          <cell r="BW598" t="str">
            <v/>
          </cell>
          <cell r="BX598">
            <v>44769</v>
          </cell>
          <cell r="BY598" t="str">
            <v/>
          </cell>
        </row>
        <row r="598">
          <cell r="CD598" t="str">
            <v>FET-FH-202206R0041</v>
          </cell>
          <cell r="CE598" t="str">
            <v>杨波</v>
          </cell>
          <cell r="CF598" t="str">
            <v>431281198507240035</v>
          </cell>
          <cell r="CG598">
            <v>18758295430</v>
          </cell>
          <cell r="CH598">
            <v>44791</v>
          </cell>
          <cell r="CI598">
            <v>45155</v>
          </cell>
        </row>
        <row r="599">
          <cell r="B599" t="str">
            <v>租赁</v>
          </cell>
        </row>
        <row r="599">
          <cell r="F599" t="str">
            <v>杭州旭兰汽车服务有限公司</v>
          </cell>
          <cell r="G599" t="str">
            <v>330522199203052920</v>
          </cell>
          <cell r="H599">
            <v>15168301068</v>
          </cell>
          <cell r="I599" t="str">
            <v>网约车以租代购方案</v>
          </cell>
          <cell r="J599" t="str">
            <v>风神E70/DFM7001G1F1BEV</v>
          </cell>
          <cell r="K599" t="str">
            <v>杭州</v>
          </cell>
        </row>
        <row r="599">
          <cell r="M599" t="str">
            <v>杭州市拱墅区长青文创园207</v>
          </cell>
          <cell r="N599" t="str">
            <v>向丽丽</v>
          </cell>
          <cell r="O599" t="str">
            <v>丁艺</v>
          </cell>
          <cell r="P599" t="str">
            <v>徐莹莹</v>
          </cell>
          <cell r="Q599" t="str">
            <v>胡岚</v>
          </cell>
          <cell r="R599">
            <v>15168301068</v>
          </cell>
          <cell r="S599" t="str">
            <v>林文雄</v>
          </cell>
          <cell r="T599">
            <v>18767176722</v>
          </cell>
          <cell r="U599" t="str">
            <v>镁易新能源汽车销售(杭州)有限公司</v>
          </cell>
        </row>
        <row r="599">
          <cell r="W599" t="str">
            <v>LDP31B964NG047229</v>
          </cell>
          <cell r="X599" t="str">
            <v>浙AAP5187</v>
          </cell>
          <cell r="Y599" t="str">
            <v>862052211200527</v>
          </cell>
          <cell r="Z599">
            <v>45095</v>
          </cell>
          <cell r="AA599">
            <v>45117</v>
          </cell>
          <cell r="AB599" t="str">
            <v>2023/07</v>
          </cell>
          <cell r="AC599">
            <v>1</v>
          </cell>
          <cell r="AD599">
            <v>3</v>
          </cell>
          <cell r="AE599">
            <v>50</v>
          </cell>
          <cell r="AF599">
            <v>0</v>
          </cell>
          <cell r="AG599">
            <v>0</v>
          </cell>
          <cell r="AH599">
            <v>44769</v>
          </cell>
          <cell r="AI599">
            <v>44770</v>
          </cell>
          <cell r="AJ599">
            <v>44769</v>
          </cell>
        </row>
        <row r="599">
          <cell r="AL599">
            <v>9000</v>
          </cell>
          <cell r="AM599">
            <v>44770</v>
          </cell>
          <cell r="AN599" t="str">
            <v>深圳市舒适橙出行科技有限公司公账</v>
          </cell>
          <cell r="AO599">
            <v>2980</v>
          </cell>
          <cell r="AP599">
            <v>44801</v>
          </cell>
          <cell r="AQ599">
            <v>44862</v>
          </cell>
          <cell r="AR599">
            <v>2</v>
          </cell>
          <cell r="AS599">
            <v>5960</v>
          </cell>
          <cell r="AT599">
            <v>2</v>
          </cell>
          <cell r="AU599">
            <v>5960</v>
          </cell>
          <cell r="AV599" t="str">
            <v>正常</v>
          </cell>
          <cell r="AW599">
            <v>0</v>
          </cell>
          <cell r="AX599">
            <v>0</v>
          </cell>
          <cell r="AY599">
            <v>21392.1</v>
          </cell>
        </row>
        <row r="599">
          <cell r="BA599">
            <v>34</v>
          </cell>
          <cell r="BB599">
            <v>364.068823529412</v>
          </cell>
        </row>
        <row r="599">
          <cell r="BE599">
            <v>5</v>
          </cell>
          <cell r="BF599">
            <v>0</v>
          </cell>
          <cell r="BG599">
            <v>0</v>
          </cell>
          <cell r="BH599">
            <v>5</v>
          </cell>
          <cell r="BI599">
            <v>15</v>
          </cell>
          <cell r="BJ599">
            <v>0</v>
          </cell>
          <cell r="BK599">
            <v>0</v>
          </cell>
          <cell r="BL599">
            <v>25</v>
          </cell>
          <cell r="BM599" t="str">
            <v>A(优质)</v>
          </cell>
        </row>
        <row r="599">
          <cell r="BO599" t="str">
            <v/>
          </cell>
          <cell r="BP599" t="str">
            <v/>
          </cell>
        </row>
        <row r="599">
          <cell r="BW599" t="str">
            <v/>
          </cell>
          <cell r="BX599">
            <v>44769</v>
          </cell>
          <cell r="BY599" t="str">
            <v/>
          </cell>
        </row>
        <row r="599">
          <cell r="CD599" t="str">
            <v>FET-FH-202206R0041</v>
          </cell>
          <cell r="CE599" t="str">
            <v>丁焕峰</v>
          </cell>
          <cell r="CF599" t="str">
            <v>36112419961213211X</v>
          </cell>
          <cell r="CG599">
            <v>19511232870</v>
          </cell>
          <cell r="CH599">
            <v>44783</v>
          </cell>
          <cell r="CI599">
            <v>44966</v>
          </cell>
        </row>
        <row r="600">
          <cell r="B600" t="str">
            <v>租赁</v>
          </cell>
        </row>
        <row r="600">
          <cell r="F600" t="str">
            <v>杭州旭兰汽车服务有限公司</v>
          </cell>
          <cell r="G600" t="str">
            <v>330522199203052920</v>
          </cell>
          <cell r="H600">
            <v>15168301068</v>
          </cell>
          <cell r="I600" t="str">
            <v>网约车以租代购方案</v>
          </cell>
          <cell r="J600" t="str">
            <v>风神E70/DFM7002G1F7BEV</v>
          </cell>
          <cell r="K600" t="str">
            <v>杭州</v>
          </cell>
        </row>
        <row r="600">
          <cell r="M600" t="str">
            <v>杭州市拱墅区长青文创园207</v>
          </cell>
          <cell r="N600" t="str">
            <v>向丽丽</v>
          </cell>
          <cell r="O600" t="str">
            <v>丁艺</v>
          </cell>
          <cell r="P600" t="str">
            <v>徐莹莹</v>
          </cell>
          <cell r="Q600" t="str">
            <v>胡岚</v>
          </cell>
          <cell r="R600">
            <v>15168301068</v>
          </cell>
          <cell r="S600" t="str">
            <v>林文雄</v>
          </cell>
          <cell r="T600">
            <v>18767176722</v>
          </cell>
          <cell r="U600" t="str">
            <v>镁易新能源汽车销售(杭州)有限公司</v>
          </cell>
        </row>
        <row r="600">
          <cell r="W600" t="str">
            <v>LDP31B965NG037714</v>
          </cell>
          <cell r="X600" t="str">
            <v>浙AAD3291</v>
          </cell>
          <cell r="Y600" t="str">
            <v>862052211200153</v>
          </cell>
          <cell r="Z600">
            <v>45095</v>
          </cell>
          <cell r="AA600">
            <v>45117</v>
          </cell>
          <cell r="AB600" t="str">
            <v>2023/07</v>
          </cell>
          <cell r="AC600">
            <v>1</v>
          </cell>
          <cell r="AD600">
            <v>0</v>
          </cell>
          <cell r="AE600">
            <v>50</v>
          </cell>
          <cell r="AF600">
            <v>0</v>
          </cell>
          <cell r="AG600">
            <v>0</v>
          </cell>
          <cell r="AH600">
            <v>44769</v>
          </cell>
          <cell r="AI600">
            <v>44770</v>
          </cell>
          <cell r="AJ600">
            <v>44769</v>
          </cell>
        </row>
        <row r="600">
          <cell r="AL600">
            <v>9000</v>
          </cell>
          <cell r="AM600">
            <v>44770</v>
          </cell>
          <cell r="AN600" t="str">
            <v>深圳市舒适橙出行科技有限公司公账</v>
          </cell>
          <cell r="AO600">
            <v>2980</v>
          </cell>
          <cell r="AP600">
            <v>44801</v>
          </cell>
          <cell r="AQ600">
            <v>44862</v>
          </cell>
          <cell r="AR600">
            <v>2</v>
          </cell>
          <cell r="AS600">
            <v>5960</v>
          </cell>
          <cell r="AT600">
            <v>2</v>
          </cell>
          <cell r="AU600">
            <v>5960</v>
          </cell>
          <cell r="AV600" t="str">
            <v>正常</v>
          </cell>
          <cell r="AW600">
            <v>0</v>
          </cell>
          <cell r="AX600">
            <v>0</v>
          </cell>
          <cell r="AY600">
            <v>16106.07</v>
          </cell>
        </row>
        <row r="600">
          <cell r="BA600">
            <v>33</v>
          </cell>
          <cell r="BB600">
            <v>223.722121212121</v>
          </cell>
        </row>
        <row r="600">
          <cell r="BE600">
            <v>5</v>
          </cell>
          <cell r="BF600">
            <v>0</v>
          </cell>
          <cell r="BG600">
            <v>0</v>
          </cell>
          <cell r="BH600">
            <v>5</v>
          </cell>
          <cell r="BI600">
            <v>15</v>
          </cell>
          <cell r="BJ600">
            <v>0</v>
          </cell>
          <cell r="BK600">
            <v>0</v>
          </cell>
          <cell r="BL600">
            <v>25</v>
          </cell>
          <cell r="BM600" t="str">
            <v>A(优质)</v>
          </cell>
        </row>
        <row r="600">
          <cell r="BO600" t="str">
            <v/>
          </cell>
          <cell r="BP600" t="str">
            <v/>
          </cell>
        </row>
        <row r="600">
          <cell r="BW600" t="str">
            <v/>
          </cell>
          <cell r="BX600">
            <v>44769</v>
          </cell>
          <cell r="BY600" t="str">
            <v/>
          </cell>
        </row>
        <row r="600">
          <cell r="CD600" t="str">
            <v>FET-FH-202206R0041</v>
          </cell>
          <cell r="CE600" t="str">
            <v>覃俭勇</v>
          </cell>
          <cell r="CF600" t="str">
            <v>452226199302045417</v>
          </cell>
          <cell r="CG600">
            <v>13336026683</v>
          </cell>
          <cell r="CH600">
            <v>44770</v>
          </cell>
          <cell r="CI600">
            <v>44953</v>
          </cell>
        </row>
        <row r="601">
          <cell r="B601" t="str">
            <v>租赁</v>
          </cell>
        </row>
        <row r="601">
          <cell r="F601" t="str">
            <v>杭州旭兰汽车服务有限公司</v>
          </cell>
          <cell r="G601" t="str">
            <v>330522199203052920</v>
          </cell>
          <cell r="H601">
            <v>15168301068</v>
          </cell>
          <cell r="I601" t="str">
            <v>网约车以租代购方案</v>
          </cell>
          <cell r="J601" t="str">
            <v>风神E70/DFM7002G1F7BEV</v>
          </cell>
          <cell r="K601" t="str">
            <v>杭州</v>
          </cell>
        </row>
        <row r="601">
          <cell r="M601" t="str">
            <v>杭州市拱墅区长青文创园207</v>
          </cell>
          <cell r="N601" t="str">
            <v>向丽丽</v>
          </cell>
          <cell r="O601" t="str">
            <v>丁艺</v>
          </cell>
          <cell r="P601" t="str">
            <v>徐莹莹</v>
          </cell>
          <cell r="Q601" t="str">
            <v>胡岚</v>
          </cell>
          <cell r="R601">
            <v>15168301068</v>
          </cell>
          <cell r="S601" t="str">
            <v>林文雄</v>
          </cell>
          <cell r="T601">
            <v>18767176722</v>
          </cell>
          <cell r="U601" t="str">
            <v>镁易新能源汽车销售(杭州)有限公司</v>
          </cell>
        </row>
        <row r="601">
          <cell r="W601" t="str">
            <v>LDP31B966NG037690</v>
          </cell>
          <cell r="X601" t="str">
            <v>浙AA68933</v>
          </cell>
          <cell r="Y601" t="str">
            <v>862052211200079</v>
          </cell>
          <cell r="Z601">
            <v>45095</v>
          </cell>
          <cell r="AA601">
            <v>45113</v>
          </cell>
          <cell r="AB601" t="str">
            <v>2023/07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44769</v>
          </cell>
          <cell r="AI601">
            <v>44770</v>
          </cell>
          <cell r="AJ601">
            <v>44769</v>
          </cell>
        </row>
        <row r="601">
          <cell r="AL601">
            <v>9000</v>
          </cell>
          <cell r="AM601">
            <v>44770</v>
          </cell>
          <cell r="AN601" t="str">
            <v>深圳市舒适橙出行科技有限公司公账</v>
          </cell>
          <cell r="AO601">
            <v>2980</v>
          </cell>
          <cell r="AP601">
            <v>44801</v>
          </cell>
          <cell r="AQ601">
            <v>44862</v>
          </cell>
          <cell r="AR601">
            <v>2</v>
          </cell>
          <cell r="AS601">
            <v>5960</v>
          </cell>
          <cell r="AT601">
            <v>2</v>
          </cell>
          <cell r="AU601">
            <v>5960</v>
          </cell>
          <cell r="AV601" t="str">
            <v>正常</v>
          </cell>
          <cell r="AW601">
            <v>0</v>
          </cell>
          <cell r="AX601">
            <v>0</v>
          </cell>
          <cell r="AY601">
            <v>9114.48</v>
          </cell>
        </row>
        <row r="601">
          <cell r="BA601">
            <v>29</v>
          </cell>
          <cell r="BB601">
            <v>176.528620689655</v>
          </cell>
        </row>
        <row r="601">
          <cell r="BE601">
            <v>5</v>
          </cell>
          <cell r="BF601">
            <v>0</v>
          </cell>
          <cell r="BG601">
            <v>0</v>
          </cell>
          <cell r="BH601">
            <v>0</v>
          </cell>
          <cell r="BI601">
            <v>15</v>
          </cell>
          <cell r="BJ601">
            <v>0</v>
          </cell>
          <cell r="BK601">
            <v>0</v>
          </cell>
          <cell r="BL601">
            <v>20</v>
          </cell>
          <cell r="BM601" t="str">
            <v>A(优质)</v>
          </cell>
        </row>
        <row r="601">
          <cell r="BO601" t="str">
            <v/>
          </cell>
          <cell r="BP601" t="str">
            <v/>
          </cell>
        </row>
        <row r="601">
          <cell r="BW601" t="str">
            <v/>
          </cell>
          <cell r="BX601">
            <v>44769</v>
          </cell>
          <cell r="BY601" t="str">
            <v/>
          </cell>
        </row>
        <row r="601">
          <cell r="CD601" t="str">
            <v>FET-FH-202206R0041</v>
          </cell>
          <cell r="CE601" t="str">
            <v>刘贵平</v>
          </cell>
          <cell r="CF601" t="str">
            <v>520203199102103936</v>
          </cell>
          <cell r="CG601">
            <v>17685188721</v>
          </cell>
          <cell r="CH601">
            <v>44778</v>
          </cell>
          <cell r="CI601">
            <v>44961</v>
          </cell>
        </row>
        <row r="602">
          <cell r="B602" t="str">
            <v>租赁</v>
          </cell>
        </row>
        <row r="602">
          <cell r="F602" t="str">
            <v>杭州旭兰汽车服务有限公司</v>
          </cell>
          <cell r="G602" t="str">
            <v>330522199203052920</v>
          </cell>
          <cell r="H602">
            <v>15168301068</v>
          </cell>
          <cell r="I602" t="str">
            <v>网约车以租代购方案</v>
          </cell>
          <cell r="J602" t="str">
            <v>风神E70/DFM7002G1F7BEV</v>
          </cell>
          <cell r="K602" t="str">
            <v>杭州</v>
          </cell>
        </row>
        <row r="602">
          <cell r="M602" t="str">
            <v>杭州市拱墅区长青文创园207</v>
          </cell>
          <cell r="N602" t="str">
            <v>向丽丽</v>
          </cell>
          <cell r="O602" t="str">
            <v>丁艺</v>
          </cell>
          <cell r="P602" t="str">
            <v>徐莹莹</v>
          </cell>
          <cell r="Q602" t="str">
            <v>胡岚</v>
          </cell>
          <cell r="R602">
            <v>15168301068</v>
          </cell>
          <cell r="S602" t="str">
            <v>林文雄</v>
          </cell>
          <cell r="T602">
            <v>18767176722</v>
          </cell>
          <cell r="U602" t="str">
            <v>镁易新能源汽车销售(杭州)有限公司</v>
          </cell>
        </row>
        <row r="602">
          <cell r="W602" t="str">
            <v>LDP31B960NG037720</v>
          </cell>
          <cell r="X602" t="str">
            <v>浙AAA3991</v>
          </cell>
          <cell r="Y602" t="str">
            <v>862052211200354</v>
          </cell>
          <cell r="Z602">
            <v>45095</v>
          </cell>
          <cell r="AA602">
            <v>45117</v>
          </cell>
          <cell r="AB602" t="str">
            <v>2023/07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44769</v>
          </cell>
          <cell r="AI602">
            <v>44770</v>
          </cell>
          <cell r="AJ602">
            <v>44769</v>
          </cell>
        </row>
        <row r="602">
          <cell r="AL602">
            <v>9000</v>
          </cell>
          <cell r="AM602">
            <v>44770</v>
          </cell>
          <cell r="AN602" t="str">
            <v>深圳市舒适橙出行科技有限公司公账</v>
          </cell>
          <cell r="AO602">
            <v>2980</v>
          </cell>
          <cell r="AP602">
            <v>44801</v>
          </cell>
          <cell r="AQ602">
            <v>44862</v>
          </cell>
          <cell r="AR602">
            <v>2</v>
          </cell>
          <cell r="AS602">
            <v>5960</v>
          </cell>
          <cell r="AT602">
            <v>2</v>
          </cell>
          <cell r="AU602">
            <v>5960</v>
          </cell>
          <cell r="AV602" t="str">
            <v>正常</v>
          </cell>
          <cell r="AW602">
            <v>0</v>
          </cell>
          <cell r="AX602">
            <v>0</v>
          </cell>
          <cell r="AY602">
            <v>21081.91</v>
          </cell>
        </row>
        <row r="602">
          <cell r="BA602">
            <v>32</v>
          </cell>
          <cell r="BB602">
            <v>325.4596875</v>
          </cell>
        </row>
        <row r="602">
          <cell r="BE602">
            <v>5</v>
          </cell>
          <cell r="BF602">
            <v>0</v>
          </cell>
          <cell r="BG602">
            <v>0</v>
          </cell>
          <cell r="BH602">
            <v>0</v>
          </cell>
          <cell r="BI602">
            <v>15</v>
          </cell>
          <cell r="BJ602">
            <v>0</v>
          </cell>
          <cell r="BK602">
            <v>0</v>
          </cell>
          <cell r="BL602">
            <v>20</v>
          </cell>
          <cell r="BM602" t="str">
            <v>A(优质)</v>
          </cell>
        </row>
        <row r="602">
          <cell r="BO602" t="str">
            <v/>
          </cell>
          <cell r="BP602" t="str">
            <v/>
          </cell>
        </row>
        <row r="602">
          <cell r="BW602" t="str">
            <v/>
          </cell>
          <cell r="BX602">
            <v>44769</v>
          </cell>
          <cell r="BY602" t="str">
            <v/>
          </cell>
        </row>
        <row r="602">
          <cell r="CD602" t="str">
            <v>FET-FH-202206R0041</v>
          </cell>
          <cell r="CE602" t="str">
            <v>李方刚</v>
          </cell>
          <cell r="CF602" t="str">
            <v>532622199203020915</v>
          </cell>
          <cell r="CG602">
            <v>15126766412</v>
          </cell>
          <cell r="CH602">
            <v>44774</v>
          </cell>
          <cell r="CI602">
            <v>44957</v>
          </cell>
        </row>
        <row r="603">
          <cell r="B603" t="str">
            <v>租赁</v>
          </cell>
        </row>
        <row r="603">
          <cell r="F603" t="str">
            <v>杭州旭兰汽车服务有限公司</v>
          </cell>
          <cell r="G603" t="str">
            <v>330522199203052920</v>
          </cell>
          <cell r="H603">
            <v>15168301068</v>
          </cell>
          <cell r="I603" t="str">
            <v>网约车以租代购方案</v>
          </cell>
          <cell r="J603" t="str">
            <v>风神E70/DFM7002G1F7BEV</v>
          </cell>
          <cell r="K603" t="str">
            <v>杭州</v>
          </cell>
        </row>
        <row r="603">
          <cell r="M603" t="str">
            <v>杭州市拱墅区长青文创园207</v>
          </cell>
          <cell r="N603" t="str">
            <v>向丽丽</v>
          </cell>
          <cell r="O603" t="str">
            <v>丁艺</v>
          </cell>
          <cell r="P603" t="str">
            <v>徐莹莹</v>
          </cell>
          <cell r="Q603" t="str">
            <v>胡岚</v>
          </cell>
          <cell r="R603">
            <v>15168301068</v>
          </cell>
          <cell r="S603" t="str">
            <v>林文雄</v>
          </cell>
          <cell r="T603">
            <v>18767176722</v>
          </cell>
          <cell r="U603" t="str">
            <v>镁易新能源汽车销售(杭州)有限公司</v>
          </cell>
        </row>
        <row r="603">
          <cell r="W603" t="str">
            <v>LDP31B964NG037722</v>
          </cell>
          <cell r="X603" t="str">
            <v>浙AAA6637</v>
          </cell>
          <cell r="Y603" t="str">
            <v>862052211200379</v>
          </cell>
          <cell r="Z603">
            <v>45095</v>
          </cell>
          <cell r="AA603">
            <v>45117</v>
          </cell>
          <cell r="AB603" t="str">
            <v>2023/07</v>
          </cell>
          <cell r="AC603">
            <v>1</v>
          </cell>
          <cell r="AD603">
            <v>0</v>
          </cell>
          <cell r="AE603">
            <v>100</v>
          </cell>
          <cell r="AF603">
            <v>0</v>
          </cell>
          <cell r="AG603">
            <v>0</v>
          </cell>
          <cell r="AH603">
            <v>44769</v>
          </cell>
          <cell r="AI603">
            <v>44770</v>
          </cell>
          <cell r="AJ603">
            <v>44769</v>
          </cell>
        </row>
        <row r="603">
          <cell r="AL603">
            <v>9000</v>
          </cell>
          <cell r="AM603">
            <v>44770</v>
          </cell>
          <cell r="AN603" t="str">
            <v>深圳市舒适橙出行科技有限公司公账</v>
          </cell>
          <cell r="AO603">
            <v>2980</v>
          </cell>
          <cell r="AP603">
            <v>44801</v>
          </cell>
          <cell r="AQ603">
            <v>44862</v>
          </cell>
          <cell r="AR603">
            <v>2</v>
          </cell>
          <cell r="AS603">
            <v>5960</v>
          </cell>
          <cell r="AT603">
            <v>2</v>
          </cell>
          <cell r="AU603">
            <v>5960</v>
          </cell>
          <cell r="AV603" t="str">
            <v>正常</v>
          </cell>
          <cell r="AW603">
            <v>0</v>
          </cell>
          <cell r="AX603">
            <v>0</v>
          </cell>
          <cell r="AY603">
            <v>15131.24</v>
          </cell>
        </row>
        <row r="603">
          <cell r="BA603">
            <v>32</v>
          </cell>
          <cell r="BB603">
            <v>252.5821875</v>
          </cell>
        </row>
        <row r="603">
          <cell r="BE603">
            <v>5</v>
          </cell>
          <cell r="BF603">
            <v>0</v>
          </cell>
          <cell r="BG603">
            <v>0</v>
          </cell>
          <cell r="BH603">
            <v>5</v>
          </cell>
          <cell r="BI603">
            <v>15</v>
          </cell>
          <cell r="BJ603">
            <v>0</v>
          </cell>
          <cell r="BK603">
            <v>0</v>
          </cell>
          <cell r="BL603">
            <v>25</v>
          </cell>
          <cell r="BM603" t="str">
            <v>A(优质)</v>
          </cell>
        </row>
        <row r="603">
          <cell r="BO603" t="str">
            <v/>
          </cell>
          <cell r="BP603" t="str">
            <v/>
          </cell>
        </row>
        <row r="603">
          <cell r="BW603" t="str">
            <v/>
          </cell>
          <cell r="BX603">
            <v>44769</v>
          </cell>
          <cell r="BY603" t="str">
            <v/>
          </cell>
        </row>
        <row r="603">
          <cell r="CD603" t="str">
            <v>FET-FH-202206R0041</v>
          </cell>
          <cell r="CE603" t="str">
            <v>金彪</v>
          </cell>
          <cell r="CF603" t="str">
            <v>429001198802047732</v>
          </cell>
          <cell r="CG603">
            <v>13597820899</v>
          </cell>
          <cell r="CH603">
            <v>44771</v>
          </cell>
          <cell r="CI603">
            <v>44923</v>
          </cell>
        </row>
        <row r="604">
          <cell r="B604" t="str">
            <v>租赁</v>
          </cell>
        </row>
        <row r="604">
          <cell r="F604" t="str">
            <v>杭州旭兰汽车服务有限公司</v>
          </cell>
          <cell r="G604" t="str">
            <v>330522199203052920</v>
          </cell>
          <cell r="H604">
            <v>15168301068</v>
          </cell>
          <cell r="I604" t="str">
            <v>网约车以租代购方案</v>
          </cell>
          <cell r="J604" t="str">
            <v>风神E70/DFM7002G1F7BEV</v>
          </cell>
          <cell r="K604" t="str">
            <v>杭州</v>
          </cell>
        </row>
        <row r="604">
          <cell r="M604" t="str">
            <v>杭州市拱墅区长青文创园207</v>
          </cell>
          <cell r="N604" t="str">
            <v>向丽丽</v>
          </cell>
          <cell r="O604" t="str">
            <v>丁艺</v>
          </cell>
          <cell r="P604" t="str">
            <v>徐莹莹</v>
          </cell>
          <cell r="Q604" t="str">
            <v>胡岚</v>
          </cell>
          <cell r="R604">
            <v>15168301068</v>
          </cell>
          <cell r="S604" t="str">
            <v>林文雄</v>
          </cell>
          <cell r="T604">
            <v>18767176722</v>
          </cell>
          <cell r="U604" t="str">
            <v>镁易新能源汽车销售(杭州)有限公司</v>
          </cell>
        </row>
        <row r="604">
          <cell r="W604" t="str">
            <v>LDP31B968NG037710</v>
          </cell>
          <cell r="X604" t="str">
            <v>浙AAQ6096</v>
          </cell>
          <cell r="Y604" t="str">
            <v>862052211200341</v>
          </cell>
          <cell r="Z604">
            <v>45095</v>
          </cell>
          <cell r="AA604">
            <v>45117</v>
          </cell>
          <cell r="AB604" t="str">
            <v>2023/07</v>
          </cell>
          <cell r="AC604">
            <v>2</v>
          </cell>
          <cell r="AD604">
            <v>3</v>
          </cell>
          <cell r="AE604">
            <v>250</v>
          </cell>
          <cell r="AF604">
            <v>0</v>
          </cell>
          <cell r="AG604">
            <v>0</v>
          </cell>
          <cell r="AH604">
            <v>44769</v>
          </cell>
          <cell r="AI604">
            <v>44770</v>
          </cell>
          <cell r="AJ604">
            <v>44769</v>
          </cell>
        </row>
        <row r="604">
          <cell r="AL604">
            <v>9000</v>
          </cell>
          <cell r="AM604">
            <v>44770</v>
          </cell>
          <cell r="AN604" t="str">
            <v>深圳市舒适橙出行科技有限公司公账</v>
          </cell>
          <cell r="AO604">
            <v>2980</v>
          </cell>
          <cell r="AP604">
            <v>44801</v>
          </cell>
          <cell r="AQ604">
            <v>44862</v>
          </cell>
          <cell r="AR604">
            <v>2</v>
          </cell>
          <cell r="AS604">
            <v>5960</v>
          </cell>
          <cell r="AT604">
            <v>2</v>
          </cell>
          <cell r="AU604">
            <v>5960</v>
          </cell>
          <cell r="AV604" t="str">
            <v>正常</v>
          </cell>
          <cell r="AW604">
            <v>0</v>
          </cell>
          <cell r="AX604">
            <v>0</v>
          </cell>
          <cell r="AY604">
            <v>17178.69</v>
          </cell>
        </row>
        <row r="604">
          <cell r="BA604">
            <v>34</v>
          </cell>
          <cell r="BB604">
            <v>290.592941176471</v>
          </cell>
        </row>
        <row r="604">
          <cell r="BE604">
            <v>5</v>
          </cell>
          <cell r="BF604">
            <v>0</v>
          </cell>
          <cell r="BG604">
            <v>0</v>
          </cell>
          <cell r="BH604">
            <v>10</v>
          </cell>
          <cell r="BI604">
            <v>15</v>
          </cell>
          <cell r="BJ604">
            <v>0</v>
          </cell>
          <cell r="BK604">
            <v>0</v>
          </cell>
          <cell r="BL604">
            <v>30</v>
          </cell>
          <cell r="BM604" t="str">
            <v>A(优质)</v>
          </cell>
        </row>
        <row r="604">
          <cell r="BO604" t="str">
            <v/>
          </cell>
          <cell r="BP604" t="str">
            <v/>
          </cell>
        </row>
        <row r="604">
          <cell r="BW604" t="str">
            <v/>
          </cell>
          <cell r="BX604">
            <v>44769</v>
          </cell>
          <cell r="BY604" t="str">
            <v/>
          </cell>
        </row>
        <row r="604">
          <cell r="CD604" t="str">
            <v>FET-FH-202206R0041</v>
          </cell>
          <cell r="CE604" t="str">
            <v>武鑫罡</v>
          </cell>
          <cell r="CF604" t="str">
            <v>149001197812234716</v>
          </cell>
          <cell r="CG604">
            <v>15234269750</v>
          </cell>
          <cell r="CH604">
            <v>44771</v>
          </cell>
          <cell r="CI604">
            <v>44954</v>
          </cell>
        </row>
        <row r="605">
          <cell r="B605" t="str">
            <v>租赁</v>
          </cell>
        </row>
        <row r="605">
          <cell r="F605" t="str">
            <v>杭州旭兰汽车服务有限公司</v>
          </cell>
          <cell r="G605" t="str">
            <v>330522199203052920</v>
          </cell>
          <cell r="H605">
            <v>15168301068</v>
          </cell>
          <cell r="I605" t="str">
            <v>网约车以租代购方案</v>
          </cell>
          <cell r="J605" t="str">
            <v>风神E70/DFM7002G1F7BEV</v>
          </cell>
          <cell r="K605" t="str">
            <v>杭州</v>
          </cell>
        </row>
        <row r="605">
          <cell r="M605" t="str">
            <v>杭州市拱墅区长青文创园207</v>
          </cell>
          <cell r="N605" t="str">
            <v>向丽丽</v>
          </cell>
          <cell r="O605" t="str">
            <v>丁艺</v>
          </cell>
          <cell r="P605" t="str">
            <v>徐莹莹</v>
          </cell>
          <cell r="Q605" t="str">
            <v>胡岚</v>
          </cell>
          <cell r="R605">
            <v>15168301068</v>
          </cell>
          <cell r="S605" t="str">
            <v>林文雄</v>
          </cell>
          <cell r="T605">
            <v>18767176722</v>
          </cell>
          <cell r="U605" t="str">
            <v>镁易新能源汽车销售(杭州)有限公司</v>
          </cell>
        </row>
        <row r="605">
          <cell r="W605" t="str">
            <v>LDP31B96XNG037689</v>
          </cell>
          <cell r="X605" t="str">
            <v>浙AAB9022</v>
          </cell>
          <cell r="Y605" t="str">
            <v>862052211200516</v>
          </cell>
          <cell r="Z605">
            <v>45095</v>
          </cell>
          <cell r="AA605">
            <v>45117</v>
          </cell>
          <cell r="AB605" t="str">
            <v>2023/07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44769</v>
          </cell>
          <cell r="AI605">
            <v>44770</v>
          </cell>
          <cell r="AJ605">
            <v>44769</v>
          </cell>
        </row>
        <row r="605">
          <cell r="AL605">
            <v>9000</v>
          </cell>
          <cell r="AM605">
            <v>44770</v>
          </cell>
          <cell r="AN605" t="str">
            <v>深圳市舒适橙出行科技有限公司公账</v>
          </cell>
          <cell r="AO605">
            <v>2980</v>
          </cell>
          <cell r="AP605">
            <v>44801</v>
          </cell>
          <cell r="AQ605">
            <v>44862</v>
          </cell>
          <cell r="AR605">
            <v>2</v>
          </cell>
          <cell r="AS605">
            <v>5960</v>
          </cell>
          <cell r="AT605">
            <v>2</v>
          </cell>
          <cell r="AU605">
            <v>5960</v>
          </cell>
          <cell r="AV605" t="str">
            <v>正常</v>
          </cell>
          <cell r="AW605">
            <v>0</v>
          </cell>
          <cell r="AX605">
            <v>0</v>
          </cell>
          <cell r="AY605">
            <v>13013.46</v>
          </cell>
        </row>
        <row r="605">
          <cell r="BA605">
            <v>31</v>
          </cell>
          <cell r="BB605">
            <v>212.268709677419</v>
          </cell>
        </row>
        <row r="605">
          <cell r="BE605">
            <v>5</v>
          </cell>
          <cell r="BF605">
            <v>0</v>
          </cell>
          <cell r="BG605">
            <v>0</v>
          </cell>
          <cell r="BH605">
            <v>0</v>
          </cell>
          <cell r="BI605">
            <v>15</v>
          </cell>
          <cell r="BJ605">
            <v>0</v>
          </cell>
          <cell r="BK605">
            <v>0</v>
          </cell>
          <cell r="BL605">
            <v>20</v>
          </cell>
          <cell r="BM605" t="str">
            <v>A(优质)</v>
          </cell>
        </row>
        <row r="605">
          <cell r="BO605" t="str">
            <v/>
          </cell>
          <cell r="BP605" t="str">
            <v/>
          </cell>
        </row>
        <row r="605">
          <cell r="BW605" t="str">
            <v/>
          </cell>
          <cell r="BX605">
            <v>44769</v>
          </cell>
          <cell r="BY605" t="str">
            <v/>
          </cell>
        </row>
        <row r="605">
          <cell r="CD605" t="str">
            <v>FET-FH-202206R0041</v>
          </cell>
          <cell r="CE605" t="str">
            <v>钟同丰</v>
          </cell>
          <cell r="CF605" t="str">
            <v>362330198909026099</v>
          </cell>
          <cell r="CG605">
            <v>13486678375</v>
          </cell>
          <cell r="CH605">
            <v>44775</v>
          </cell>
          <cell r="CI605">
            <v>44958</v>
          </cell>
        </row>
        <row r="606">
          <cell r="B606" t="str">
            <v>租赁</v>
          </cell>
        </row>
        <row r="606">
          <cell r="F606" t="str">
            <v>杭州旭兰汽车服务有限公司</v>
          </cell>
          <cell r="G606" t="str">
            <v>330522199203052920</v>
          </cell>
          <cell r="H606">
            <v>15168301068</v>
          </cell>
          <cell r="I606" t="str">
            <v>网约车以租代购方案</v>
          </cell>
          <cell r="J606" t="str">
            <v>风神E70/DFM7002G1F7BEV</v>
          </cell>
          <cell r="K606" t="str">
            <v>杭州</v>
          </cell>
        </row>
        <row r="606">
          <cell r="M606" t="str">
            <v>杭州市拱墅区长青文创园207</v>
          </cell>
          <cell r="N606" t="str">
            <v>向丽丽</v>
          </cell>
          <cell r="O606" t="str">
            <v>丁艺</v>
          </cell>
          <cell r="P606" t="str">
            <v>徐莹莹</v>
          </cell>
          <cell r="Q606" t="str">
            <v>胡岚</v>
          </cell>
          <cell r="R606">
            <v>15168301068</v>
          </cell>
          <cell r="S606" t="str">
            <v>林文雄</v>
          </cell>
          <cell r="T606">
            <v>18767176722</v>
          </cell>
          <cell r="U606" t="str">
            <v>镁易新能源汽车销售(杭州)有限公司</v>
          </cell>
        </row>
        <row r="606">
          <cell r="W606" t="str">
            <v>LDP31B962NG037721</v>
          </cell>
          <cell r="X606" t="str">
            <v>浙AA58727</v>
          </cell>
          <cell r="Y606" t="str">
            <v>862052211200094</v>
          </cell>
          <cell r="Z606">
            <v>45095</v>
          </cell>
          <cell r="AA606">
            <v>45117</v>
          </cell>
          <cell r="AB606" t="str">
            <v>2023/07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44769</v>
          </cell>
          <cell r="AI606">
            <v>44770</v>
          </cell>
          <cell r="AJ606">
            <v>44769</v>
          </cell>
        </row>
        <row r="606">
          <cell r="AL606">
            <v>9000</v>
          </cell>
          <cell r="AM606">
            <v>44770</v>
          </cell>
          <cell r="AN606" t="str">
            <v>深圳市舒适橙出行科技有限公司公账</v>
          </cell>
          <cell r="AO606">
            <v>2980</v>
          </cell>
          <cell r="AP606">
            <v>44801</v>
          </cell>
          <cell r="AQ606">
            <v>44862</v>
          </cell>
          <cell r="AR606">
            <v>2</v>
          </cell>
          <cell r="AS606">
            <v>5960</v>
          </cell>
          <cell r="AT606">
            <v>2</v>
          </cell>
          <cell r="AU606">
            <v>5960</v>
          </cell>
          <cell r="AV606" t="str">
            <v>正常</v>
          </cell>
          <cell r="AW606">
            <v>0</v>
          </cell>
          <cell r="AX606">
            <v>0</v>
          </cell>
          <cell r="AY606">
            <v>13732.73</v>
          </cell>
        </row>
        <row r="606">
          <cell r="BA606">
            <v>33</v>
          </cell>
          <cell r="BB606">
            <v>247.676060606061</v>
          </cell>
        </row>
        <row r="606">
          <cell r="BE606">
            <v>5</v>
          </cell>
          <cell r="BF606">
            <v>0</v>
          </cell>
          <cell r="BG606">
            <v>0</v>
          </cell>
          <cell r="BH606">
            <v>0</v>
          </cell>
          <cell r="BI606">
            <v>15</v>
          </cell>
          <cell r="BJ606">
            <v>0</v>
          </cell>
          <cell r="BK606">
            <v>0</v>
          </cell>
          <cell r="BL606">
            <v>20</v>
          </cell>
          <cell r="BM606" t="str">
            <v>A(优质)</v>
          </cell>
        </row>
        <row r="606">
          <cell r="BO606" t="str">
            <v/>
          </cell>
          <cell r="BP606" t="str">
            <v/>
          </cell>
        </row>
        <row r="606">
          <cell r="BW606" t="str">
            <v/>
          </cell>
          <cell r="BX606">
            <v>44769</v>
          </cell>
          <cell r="BY606" t="str">
            <v/>
          </cell>
        </row>
        <row r="606">
          <cell r="CD606" t="str">
            <v>FET-FH-202206R0041</v>
          </cell>
          <cell r="CE606" t="str">
            <v>王建</v>
          </cell>
          <cell r="CF606" t="str">
            <v>339005199407235336</v>
          </cell>
          <cell r="CG606">
            <v>15657146331</v>
          </cell>
          <cell r="CH606">
            <v>44784</v>
          </cell>
          <cell r="CI606">
            <v>45148</v>
          </cell>
        </row>
        <row r="607">
          <cell r="B607" t="str">
            <v>租赁</v>
          </cell>
        </row>
        <row r="607">
          <cell r="F607" t="str">
            <v>杭州旭兰汽车服务有限公司</v>
          </cell>
          <cell r="G607" t="str">
            <v>330522199203052920</v>
          </cell>
          <cell r="H607">
            <v>15168301068</v>
          </cell>
          <cell r="I607" t="str">
            <v>网约车以租代购方案</v>
          </cell>
          <cell r="J607" t="str">
            <v>风神E70/DFM7002G1F7BEV</v>
          </cell>
          <cell r="K607" t="str">
            <v>杭州</v>
          </cell>
        </row>
        <row r="607">
          <cell r="M607" t="str">
            <v>杭州市拱墅区长青文创园207</v>
          </cell>
          <cell r="N607" t="str">
            <v>向丽丽</v>
          </cell>
          <cell r="O607" t="str">
            <v>丁艺</v>
          </cell>
          <cell r="P607" t="str">
            <v>徐莹莹</v>
          </cell>
          <cell r="Q607" t="str">
            <v>胡岚</v>
          </cell>
          <cell r="R607">
            <v>15168301068</v>
          </cell>
          <cell r="S607" t="str">
            <v>林文雄</v>
          </cell>
          <cell r="T607">
            <v>18767176722</v>
          </cell>
          <cell r="U607" t="str">
            <v>镁易新能源汽车销售(杭州)有限公司</v>
          </cell>
        </row>
        <row r="607">
          <cell r="W607" t="str">
            <v>LDP31B96XNG037692</v>
          </cell>
          <cell r="X607" t="str">
            <v>浙AAW5990</v>
          </cell>
          <cell r="Y607" t="str">
            <v>862052211200377</v>
          </cell>
          <cell r="Z607">
            <v>45095</v>
          </cell>
          <cell r="AA607">
            <v>45117</v>
          </cell>
          <cell r="AB607" t="str">
            <v>2023/07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44769</v>
          </cell>
          <cell r="AI607">
            <v>44770</v>
          </cell>
          <cell r="AJ607">
            <v>44769</v>
          </cell>
        </row>
        <row r="607">
          <cell r="AL607">
            <v>9000</v>
          </cell>
          <cell r="AM607">
            <v>44770</v>
          </cell>
          <cell r="AN607" t="str">
            <v>深圳市舒适橙出行科技有限公司公账</v>
          </cell>
          <cell r="AO607">
            <v>2980</v>
          </cell>
          <cell r="AP607">
            <v>44801</v>
          </cell>
          <cell r="AQ607">
            <v>44862</v>
          </cell>
          <cell r="AR607">
            <v>2</v>
          </cell>
          <cell r="AS607">
            <v>5960</v>
          </cell>
          <cell r="AT607">
            <v>2</v>
          </cell>
          <cell r="AU607">
            <v>5960</v>
          </cell>
          <cell r="AV607" t="str">
            <v>正常</v>
          </cell>
          <cell r="AW607">
            <v>0</v>
          </cell>
          <cell r="AX607">
            <v>0</v>
          </cell>
          <cell r="AY607">
            <v>19573.38</v>
          </cell>
        </row>
        <row r="607">
          <cell r="BA607">
            <v>33</v>
          </cell>
          <cell r="BB607">
            <v>284.096666666667</v>
          </cell>
        </row>
        <row r="607">
          <cell r="BE607">
            <v>5</v>
          </cell>
          <cell r="BF607">
            <v>0</v>
          </cell>
          <cell r="BG607">
            <v>0</v>
          </cell>
          <cell r="BH607">
            <v>0</v>
          </cell>
          <cell r="BI607">
            <v>15</v>
          </cell>
          <cell r="BJ607">
            <v>0</v>
          </cell>
          <cell r="BK607">
            <v>0</v>
          </cell>
          <cell r="BL607">
            <v>20</v>
          </cell>
          <cell r="BM607" t="str">
            <v>A(优质)</v>
          </cell>
        </row>
        <row r="607">
          <cell r="BO607" t="str">
            <v/>
          </cell>
          <cell r="BP607" t="str">
            <v/>
          </cell>
        </row>
        <row r="607">
          <cell r="BW607" t="str">
            <v/>
          </cell>
          <cell r="BX607">
            <v>44769</v>
          </cell>
          <cell r="BY607" t="str">
            <v/>
          </cell>
        </row>
        <row r="607">
          <cell r="CD607" t="str">
            <v>FET-FH-202206R0041</v>
          </cell>
          <cell r="CE607" t="str">
            <v>刘丽平</v>
          </cell>
          <cell r="CF607" t="str">
            <v>362529198204253019</v>
          </cell>
          <cell r="CG607">
            <v>17875497898</v>
          </cell>
          <cell r="CH607">
            <v>44774</v>
          </cell>
          <cell r="CI607">
            <v>44957</v>
          </cell>
        </row>
        <row r="608">
          <cell r="B608" t="str">
            <v>租赁</v>
          </cell>
        </row>
        <row r="608">
          <cell r="F608" t="str">
            <v>杭州旭兰汽车服务有限公司</v>
          </cell>
          <cell r="G608" t="str">
            <v>330522199203052920</v>
          </cell>
          <cell r="H608">
            <v>15168301068</v>
          </cell>
          <cell r="I608" t="str">
            <v>网约车以租代购方案</v>
          </cell>
          <cell r="J608" t="str">
            <v>风神E70/DFM7002G1F7BEV</v>
          </cell>
          <cell r="K608" t="str">
            <v>杭州</v>
          </cell>
        </row>
        <row r="608">
          <cell r="M608" t="str">
            <v>杭州市拱墅区长青文创园207</v>
          </cell>
          <cell r="N608" t="str">
            <v>向丽丽</v>
          </cell>
          <cell r="O608" t="str">
            <v>丁艺</v>
          </cell>
          <cell r="P608" t="str">
            <v>徐莹莹</v>
          </cell>
          <cell r="Q608" t="str">
            <v>胡岚</v>
          </cell>
          <cell r="R608">
            <v>15168301068</v>
          </cell>
          <cell r="S608" t="str">
            <v>林文雄</v>
          </cell>
          <cell r="T608">
            <v>18767176722</v>
          </cell>
          <cell r="U608" t="str">
            <v>镁易新能源汽车销售(杭州)有限公司</v>
          </cell>
        </row>
        <row r="608">
          <cell r="W608" t="str">
            <v>LDP31B96XNG037725</v>
          </cell>
          <cell r="X608" t="str">
            <v>浙AAG7865</v>
          </cell>
          <cell r="Y608" t="str">
            <v>862052211200529</v>
          </cell>
          <cell r="Z608">
            <v>45095</v>
          </cell>
          <cell r="AA608">
            <v>45117</v>
          </cell>
          <cell r="AB608" t="str">
            <v>2023/07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44769</v>
          </cell>
          <cell r="AI608">
            <v>44770</v>
          </cell>
          <cell r="AJ608">
            <v>44769</v>
          </cell>
        </row>
        <row r="608">
          <cell r="AL608">
            <v>9000</v>
          </cell>
          <cell r="AM608">
            <v>44770</v>
          </cell>
          <cell r="AN608" t="str">
            <v>深圳市舒适橙出行科技有限公司公账</v>
          </cell>
          <cell r="AO608">
            <v>2980</v>
          </cell>
          <cell r="AP608">
            <v>44801</v>
          </cell>
          <cell r="AQ608">
            <v>44862</v>
          </cell>
          <cell r="AR608">
            <v>2</v>
          </cell>
          <cell r="AS608">
            <v>5960</v>
          </cell>
          <cell r="AT608">
            <v>2</v>
          </cell>
          <cell r="AU608">
            <v>5960</v>
          </cell>
          <cell r="AV608" t="str">
            <v>正常</v>
          </cell>
          <cell r="AW608">
            <v>0</v>
          </cell>
          <cell r="AX608">
            <v>0</v>
          </cell>
          <cell r="AY608">
            <v>10082.42</v>
          </cell>
        </row>
        <row r="608">
          <cell r="BA608">
            <v>25</v>
          </cell>
          <cell r="BB608">
            <v>189.1436</v>
          </cell>
        </row>
        <row r="608">
          <cell r="BE608">
            <v>5</v>
          </cell>
          <cell r="BF608">
            <v>5</v>
          </cell>
          <cell r="BG608">
            <v>0</v>
          </cell>
          <cell r="BH608">
            <v>0</v>
          </cell>
          <cell r="BI608">
            <v>15</v>
          </cell>
          <cell r="BJ608">
            <v>0</v>
          </cell>
          <cell r="BK608">
            <v>0</v>
          </cell>
          <cell r="BL608">
            <v>25</v>
          </cell>
          <cell r="BM608" t="str">
            <v>A(优质)</v>
          </cell>
        </row>
        <row r="608">
          <cell r="BO608" t="str">
            <v/>
          </cell>
          <cell r="BP608" t="str">
            <v/>
          </cell>
        </row>
        <row r="608">
          <cell r="BW608" t="str">
            <v/>
          </cell>
          <cell r="BX608">
            <v>44769</v>
          </cell>
          <cell r="BY608" t="str">
            <v/>
          </cell>
        </row>
        <row r="608">
          <cell r="CD608" t="str">
            <v>FET-FH-202206R0041</v>
          </cell>
          <cell r="CE608" t="str">
            <v>牛彦飞</v>
          </cell>
          <cell r="CF608" t="str">
            <v>412824198712113919</v>
          </cell>
          <cell r="CG608">
            <v>15231998660</v>
          </cell>
          <cell r="CH608">
            <v>44775</v>
          </cell>
          <cell r="CI608">
            <v>44958</v>
          </cell>
        </row>
        <row r="609">
          <cell r="B609" t="str">
            <v>租赁</v>
          </cell>
        </row>
        <row r="609">
          <cell r="F609" t="str">
            <v>杭州旭兰汽车服务有限公司</v>
          </cell>
          <cell r="G609" t="str">
            <v>330522199203052920</v>
          </cell>
          <cell r="H609">
            <v>15168301068</v>
          </cell>
          <cell r="I609" t="str">
            <v>网约车以租代购方案</v>
          </cell>
          <cell r="J609" t="str">
            <v>风神E70/DFM7002G1F7BEV</v>
          </cell>
          <cell r="K609" t="str">
            <v>杭州</v>
          </cell>
        </row>
        <row r="609">
          <cell r="M609" t="str">
            <v>杭州市拱墅区长青文创园207</v>
          </cell>
          <cell r="N609" t="str">
            <v>向丽丽</v>
          </cell>
          <cell r="O609" t="str">
            <v>丁艺</v>
          </cell>
          <cell r="P609" t="str">
            <v>徐莹莹</v>
          </cell>
          <cell r="Q609" t="str">
            <v>胡岚</v>
          </cell>
          <cell r="R609">
            <v>15168301068</v>
          </cell>
          <cell r="S609" t="str">
            <v>林文雄</v>
          </cell>
          <cell r="T609">
            <v>18767176722</v>
          </cell>
          <cell r="U609" t="str">
            <v>镁易新能源汽车销售(杭州)有限公司</v>
          </cell>
        </row>
        <row r="609">
          <cell r="W609" t="str">
            <v>LDP31B964NG037929</v>
          </cell>
          <cell r="X609" t="str">
            <v>浙AAQ0000</v>
          </cell>
          <cell r="Y609" t="str">
            <v>862052211200361</v>
          </cell>
          <cell r="Z609">
            <v>45095</v>
          </cell>
          <cell r="AA609">
            <v>45117</v>
          </cell>
          <cell r="AB609" t="str">
            <v>2023/07</v>
          </cell>
          <cell r="AC609">
            <v>1</v>
          </cell>
          <cell r="AD609">
            <v>1</v>
          </cell>
          <cell r="AE609">
            <v>100</v>
          </cell>
          <cell r="AF609">
            <v>0</v>
          </cell>
          <cell r="AG609">
            <v>0</v>
          </cell>
          <cell r="AH609">
            <v>44769</v>
          </cell>
          <cell r="AI609">
            <v>44770</v>
          </cell>
          <cell r="AJ609">
            <v>44769</v>
          </cell>
        </row>
        <row r="609">
          <cell r="AL609">
            <v>9000</v>
          </cell>
          <cell r="AM609">
            <v>44770</v>
          </cell>
          <cell r="AN609" t="str">
            <v>深圳市舒适橙出行科技有限公司公账</v>
          </cell>
          <cell r="AO609">
            <v>2980</v>
          </cell>
          <cell r="AP609">
            <v>44801</v>
          </cell>
          <cell r="AQ609">
            <v>44862</v>
          </cell>
          <cell r="AR609">
            <v>2</v>
          </cell>
          <cell r="AS609">
            <v>5960</v>
          </cell>
          <cell r="AT609">
            <v>2</v>
          </cell>
          <cell r="AU609">
            <v>5960</v>
          </cell>
          <cell r="AV609" t="str">
            <v>正常</v>
          </cell>
          <cell r="AW609">
            <v>0</v>
          </cell>
          <cell r="AX609">
            <v>0</v>
          </cell>
          <cell r="AY609">
            <v>15413.79</v>
          </cell>
        </row>
        <row r="609">
          <cell r="BA609">
            <v>34</v>
          </cell>
          <cell r="BB609">
            <v>214.630588235294</v>
          </cell>
        </row>
        <row r="609">
          <cell r="BE609">
            <v>5</v>
          </cell>
          <cell r="BF609">
            <v>0</v>
          </cell>
          <cell r="BG609">
            <v>0</v>
          </cell>
          <cell r="BH609">
            <v>5</v>
          </cell>
          <cell r="BI609">
            <v>15</v>
          </cell>
          <cell r="BJ609">
            <v>0</v>
          </cell>
          <cell r="BK609">
            <v>0</v>
          </cell>
          <cell r="BL609">
            <v>25</v>
          </cell>
          <cell r="BM609" t="str">
            <v>A(优质)</v>
          </cell>
        </row>
        <row r="609">
          <cell r="BO609" t="str">
            <v/>
          </cell>
          <cell r="BP609" t="str">
            <v/>
          </cell>
        </row>
        <row r="609">
          <cell r="BW609" t="str">
            <v/>
          </cell>
          <cell r="BX609">
            <v>44769</v>
          </cell>
          <cell r="BY609" t="str">
            <v/>
          </cell>
        </row>
        <row r="609">
          <cell r="CD609" t="str">
            <v>FET-FH-202206R0041</v>
          </cell>
          <cell r="CE609" t="str">
            <v>汪荣华</v>
          </cell>
          <cell r="CF609" t="str">
            <v>362334199701087511</v>
          </cell>
          <cell r="CG609">
            <v>15757972015</v>
          </cell>
          <cell r="CH609">
            <v>44776</v>
          </cell>
          <cell r="CI609">
            <v>44960</v>
          </cell>
        </row>
        <row r="610">
          <cell r="B610" t="str">
            <v>租赁</v>
          </cell>
        </row>
        <row r="610">
          <cell r="F610" t="str">
            <v>杭州旭兰汽车服务有限公司</v>
          </cell>
          <cell r="G610" t="str">
            <v>330522199203052920</v>
          </cell>
          <cell r="H610">
            <v>15168301068</v>
          </cell>
          <cell r="I610" t="str">
            <v>网约车以租代购方案</v>
          </cell>
          <cell r="J610" t="str">
            <v>风神E70/DFM7002G1F7BEV</v>
          </cell>
          <cell r="K610" t="str">
            <v>杭州</v>
          </cell>
        </row>
        <row r="610">
          <cell r="M610" t="str">
            <v>杭州市拱墅区长青文创园207</v>
          </cell>
          <cell r="N610" t="str">
            <v>向丽丽</v>
          </cell>
          <cell r="O610" t="str">
            <v>丁艺</v>
          </cell>
          <cell r="P610" t="str">
            <v>徐莹莹</v>
          </cell>
          <cell r="Q610" t="str">
            <v>胡岚</v>
          </cell>
          <cell r="R610">
            <v>15168301068</v>
          </cell>
          <cell r="S610" t="str">
            <v>林文雄</v>
          </cell>
          <cell r="T610">
            <v>18767176722</v>
          </cell>
          <cell r="U610" t="str">
            <v>镁易新能源汽车销售(杭州)有限公司</v>
          </cell>
        </row>
        <row r="610">
          <cell r="W610" t="str">
            <v>LDP31B969NG037943</v>
          </cell>
          <cell r="X610" t="str">
            <v>浙AAS7995</v>
          </cell>
          <cell r="Y610" t="str">
            <v>862052211200138</v>
          </cell>
          <cell r="Z610">
            <v>45095</v>
          </cell>
          <cell r="AA610">
            <v>45117</v>
          </cell>
          <cell r="AB610" t="str">
            <v>2023/07</v>
          </cell>
          <cell r="AC610">
            <v>1</v>
          </cell>
          <cell r="AD610">
            <v>3</v>
          </cell>
          <cell r="AE610">
            <v>200</v>
          </cell>
          <cell r="AF610">
            <v>0</v>
          </cell>
          <cell r="AG610">
            <v>0</v>
          </cell>
          <cell r="AH610">
            <v>44769</v>
          </cell>
          <cell r="AI610">
            <v>44770</v>
          </cell>
          <cell r="AJ610">
            <v>44769</v>
          </cell>
        </row>
        <row r="610">
          <cell r="AL610">
            <v>9000</v>
          </cell>
          <cell r="AM610">
            <v>44770</v>
          </cell>
          <cell r="AN610" t="str">
            <v>深圳市舒适橙出行科技有限公司公账</v>
          </cell>
          <cell r="AO610">
            <v>2980</v>
          </cell>
          <cell r="AP610">
            <v>44801</v>
          </cell>
          <cell r="AQ610">
            <v>44862</v>
          </cell>
          <cell r="AR610">
            <v>2</v>
          </cell>
          <cell r="AS610">
            <v>5960</v>
          </cell>
          <cell r="AT610">
            <v>2</v>
          </cell>
          <cell r="AU610">
            <v>5960</v>
          </cell>
          <cell r="AV610" t="str">
            <v>正常</v>
          </cell>
          <cell r="AW610">
            <v>0</v>
          </cell>
          <cell r="AX610">
            <v>0</v>
          </cell>
          <cell r="AY610">
            <v>44875.37</v>
          </cell>
        </row>
        <row r="610">
          <cell r="BA610">
            <v>34</v>
          </cell>
          <cell r="BB610">
            <v>678.813529411765</v>
          </cell>
        </row>
        <row r="610">
          <cell r="BE610">
            <v>5</v>
          </cell>
          <cell r="BF610">
            <v>0</v>
          </cell>
          <cell r="BG610">
            <v>0</v>
          </cell>
          <cell r="BH610">
            <v>5</v>
          </cell>
          <cell r="BI610">
            <v>15</v>
          </cell>
          <cell r="BJ610">
            <v>0</v>
          </cell>
          <cell r="BK610">
            <v>0</v>
          </cell>
          <cell r="BL610">
            <v>25</v>
          </cell>
          <cell r="BM610" t="str">
            <v>A(优质)</v>
          </cell>
        </row>
        <row r="610">
          <cell r="BO610" t="str">
            <v/>
          </cell>
          <cell r="BP610" t="str">
            <v/>
          </cell>
        </row>
        <row r="610">
          <cell r="BW610" t="str">
            <v/>
          </cell>
          <cell r="BX610">
            <v>44769</v>
          </cell>
          <cell r="BY610" t="str">
            <v/>
          </cell>
        </row>
        <row r="610">
          <cell r="CD610" t="str">
            <v>FET-FH-202206R0041</v>
          </cell>
          <cell r="CE610" t="str">
            <v>孔凡龙</v>
          </cell>
          <cell r="CF610" t="str">
            <v>370403198803285216</v>
          </cell>
          <cell r="CG610">
            <v>15000501777</v>
          </cell>
          <cell r="CH610">
            <v>44774</v>
          </cell>
          <cell r="CI610">
            <v>44957</v>
          </cell>
        </row>
        <row r="611">
          <cell r="B611" t="str">
            <v>租赁</v>
          </cell>
        </row>
        <row r="611">
          <cell r="F611" t="str">
            <v>杭州旭兰汽车服务有限公司</v>
          </cell>
          <cell r="G611" t="str">
            <v>330522199203052920</v>
          </cell>
          <cell r="H611">
            <v>15168301068</v>
          </cell>
          <cell r="I611" t="str">
            <v>网约车以租代购方案</v>
          </cell>
          <cell r="J611" t="str">
            <v>风神E70/DFM7002G1F7BEV</v>
          </cell>
          <cell r="K611" t="str">
            <v>杭州</v>
          </cell>
        </row>
        <row r="611">
          <cell r="M611" t="str">
            <v>杭州市拱墅区长青文创园207</v>
          </cell>
          <cell r="N611" t="str">
            <v>向丽丽</v>
          </cell>
          <cell r="O611" t="str">
            <v>丁艺</v>
          </cell>
          <cell r="P611" t="str">
            <v>徐莹莹</v>
          </cell>
          <cell r="Q611" t="str">
            <v>胡岚</v>
          </cell>
          <cell r="R611">
            <v>15168301068</v>
          </cell>
          <cell r="S611" t="str">
            <v>林文雄</v>
          </cell>
          <cell r="T611">
            <v>18767176722</v>
          </cell>
          <cell r="U611" t="str">
            <v>镁易新能源汽车销售(杭州)有限公司</v>
          </cell>
        </row>
        <row r="611">
          <cell r="W611" t="str">
            <v>LDP31B968NG037948</v>
          </cell>
          <cell r="X611" t="str">
            <v>浙AAU6691</v>
          </cell>
          <cell r="Y611" t="str">
            <v>862052211200130</v>
          </cell>
          <cell r="Z611">
            <v>45095</v>
          </cell>
          <cell r="AA611">
            <v>45117</v>
          </cell>
          <cell r="AB611" t="str">
            <v>2023/07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44769</v>
          </cell>
          <cell r="AI611">
            <v>44770</v>
          </cell>
          <cell r="AJ611">
            <v>44769</v>
          </cell>
        </row>
        <row r="611">
          <cell r="AL611">
            <v>9000</v>
          </cell>
          <cell r="AM611">
            <v>44770</v>
          </cell>
          <cell r="AN611" t="str">
            <v>深圳市舒适橙出行科技有限公司公账</v>
          </cell>
          <cell r="AO611">
            <v>2980</v>
          </cell>
          <cell r="AP611">
            <v>44801</v>
          </cell>
          <cell r="AQ611">
            <v>44862</v>
          </cell>
          <cell r="AR611">
            <v>2</v>
          </cell>
          <cell r="AS611">
            <v>5960</v>
          </cell>
          <cell r="AT611">
            <v>2</v>
          </cell>
          <cell r="AU611">
            <v>5960</v>
          </cell>
          <cell r="AV611" t="str">
            <v>正常</v>
          </cell>
          <cell r="AW611">
            <v>0</v>
          </cell>
          <cell r="AX611">
            <v>0</v>
          </cell>
          <cell r="AY611">
            <v>15924.39</v>
          </cell>
        </row>
        <row r="611">
          <cell r="BA611">
            <v>34</v>
          </cell>
          <cell r="BB611">
            <v>226.707058823529</v>
          </cell>
        </row>
        <row r="611">
          <cell r="BE611">
            <v>5</v>
          </cell>
          <cell r="BF611">
            <v>0</v>
          </cell>
          <cell r="BG611">
            <v>0</v>
          </cell>
          <cell r="BH611">
            <v>0</v>
          </cell>
          <cell r="BI611">
            <v>15</v>
          </cell>
          <cell r="BJ611">
            <v>0</v>
          </cell>
          <cell r="BK611">
            <v>0</v>
          </cell>
          <cell r="BL611">
            <v>20</v>
          </cell>
          <cell r="BM611" t="str">
            <v>A(优质)</v>
          </cell>
        </row>
        <row r="611">
          <cell r="BO611" t="str">
            <v/>
          </cell>
          <cell r="BP611" t="str">
            <v/>
          </cell>
        </row>
        <row r="611">
          <cell r="BW611" t="str">
            <v/>
          </cell>
          <cell r="BX611">
            <v>44769</v>
          </cell>
          <cell r="BY611" t="str">
            <v/>
          </cell>
        </row>
        <row r="611">
          <cell r="CD611" t="str">
            <v>FET-FH-202206R0041</v>
          </cell>
        </row>
        <row r="612">
          <cell r="B612" t="str">
            <v>租赁</v>
          </cell>
        </row>
        <row r="612">
          <cell r="F612" t="str">
            <v>杭州旭兰汽车服务有限公司</v>
          </cell>
          <cell r="G612" t="str">
            <v>330522199203052920</v>
          </cell>
          <cell r="H612">
            <v>15168301068</v>
          </cell>
          <cell r="I612" t="str">
            <v>网约车以租代购方案</v>
          </cell>
          <cell r="J612" t="str">
            <v>风神E70/DFM7002G1F7BEV</v>
          </cell>
          <cell r="K612" t="str">
            <v>杭州</v>
          </cell>
        </row>
        <row r="612">
          <cell r="M612" t="str">
            <v>杭州市拱墅区长青文创园207</v>
          </cell>
          <cell r="N612" t="str">
            <v>向丽丽</v>
          </cell>
          <cell r="O612" t="str">
            <v>丁艺</v>
          </cell>
          <cell r="P612" t="str">
            <v>徐莹莹</v>
          </cell>
          <cell r="Q612" t="str">
            <v>胡岚</v>
          </cell>
          <cell r="R612">
            <v>15168301068</v>
          </cell>
          <cell r="S612" t="str">
            <v>林文雄</v>
          </cell>
          <cell r="T612">
            <v>18767176722</v>
          </cell>
          <cell r="U612" t="str">
            <v>镁易新能源汽车销售(杭州)有限公司</v>
          </cell>
        </row>
        <row r="612">
          <cell r="W612" t="str">
            <v>LDP31B965NG037941</v>
          </cell>
          <cell r="X612" t="str">
            <v>浙AAG6763</v>
          </cell>
          <cell r="Y612" t="str">
            <v>862052211200342</v>
          </cell>
          <cell r="Z612">
            <v>45095</v>
          </cell>
          <cell r="AA612">
            <v>45117</v>
          </cell>
          <cell r="AB612" t="str">
            <v>2023/07</v>
          </cell>
          <cell r="AC612">
            <v>1</v>
          </cell>
          <cell r="AD612">
            <v>1</v>
          </cell>
          <cell r="AE612">
            <v>100</v>
          </cell>
          <cell r="AF612">
            <v>0</v>
          </cell>
          <cell r="AG612">
            <v>0</v>
          </cell>
          <cell r="AH612">
            <v>44769</v>
          </cell>
          <cell r="AI612">
            <v>44770</v>
          </cell>
          <cell r="AJ612">
            <v>44769</v>
          </cell>
        </row>
        <row r="612">
          <cell r="AL612">
            <v>9000</v>
          </cell>
          <cell r="AM612">
            <v>44770</v>
          </cell>
          <cell r="AN612" t="str">
            <v>深圳市舒适橙出行科技有限公司公账</v>
          </cell>
          <cell r="AO612">
            <v>2980</v>
          </cell>
          <cell r="AP612">
            <v>44801</v>
          </cell>
          <cell r="AQ612">
            <v>44862</v>
          </cell>
          <cell r="AR612">
            <v>2</v>
          </cell>
          <cell r="AS612">
            <v>5960</v>
          </cell>
          <cell r="AT612">
            <v>2</v>
          </cell>
          <cell r="AU612">
            <v>5960</v>
          </cell>
          <cell r="AV612" t="str">
            <v>正常</v>
          </cell>
          <cell r="AW612">
            <v>0</v>
          </cell>
          <cell r="AX612">
            <v>0</v>
          </cell>
          <cell r="AY612">
            <v>17357.46</v>
          </cell>
        </row>
        <row r="612">
          <cell r="BA612">
            <v>34</v>
          </cell>
          <cell r="BB612">
            <v>281.411764705882</v>
          </cell>
        </row>
        <row r="612">
          <cell r="BE612">
            <v>5</v>
          </cell>
          <cell r="BF612">
            <v>0</v>
          </cell>
          <cell r="BG612">
            <v>0</v>
          </cell>
          <cell r="BH612">
            <v>5</v>
          </cell>
          <cell r="BI612">
            <v>15</v>
          </cell>
          <cell r="BJ612">
            <v>0</v>
          </cell>
          <cell r="BK612">
            <v>0</v>
          </cell>
          <cell r="BL612">
            <v>25</v>
          </cell>
          <cell r="BM612" t="str">
            <v>A(优质)</v>
          </cell>
        </row>
        <row r="612">
          <cell r="BO612" t="str">
            <v/>
          </cell>
          <cell r="BP612" t="str">
            <v/>
          </cell>
        </row>
        <row r="612">
          <cell r="BW612" t="str">
            <v/>
          </cell>
          <cell r="BX612">
            <v>44769</v>
          </cell>
          <cell r="BY612" t="str">
            <v/>
          </cell>
        </row>
        <row r="612">
          <cell r="CD612" t="str">
            <v>FET-FH-202206R0041</v>
          </cell>
          <cell r="CE612" t="str">
            <v>徐国友</v>
          </cell>
          <cell r="CF612" t="str">
            <v>420620197108205015</v>
          </cell>
          <cell r="CG612">
            <v>17794573877</v>
          </cell>
          <cell r="CH612">
            <v>44774</v>
          </cell>
          <cell r="CI612">
            <v>44957</v>
          </cell>
        </row>
        <row r="613">
          <cell r="B613" t="str">
            <v>租赁</v>
          </cell>
        </row>
        <row r="613">
          <cell r="F613" t="str">
            <v>杭州旭兰汽车服务有限公司</v>
          </cell>
          <cell r="G613" t="str">
            <v>330522199203052920</v>
          </cell>
          <cell r="H613">
            <v>15168301068</v>
          </cell>
          <cell r="I613" t="str">
            <v>网约车以租代购方案</v>
          </cell>
          <cell r="J613" t="str">
            <v>风神E70/DFM7002G1F7BEV</v>
          </cell>
          <cell r="K613" t="str">
            <v>杭州</v>
          </cell>
        </row>
        <row r="613">
          <cell r="M613" t="str">
            <v>杭州市拱墅区长青文创园207</v>
          </cell>
          <cell r="N613" t="str">
            <v>向丽丽</v>
          </cell>
          <cell r="O613" t="str">
            <v>丁艺</v>
          </cell>
          <cell r="P613" t="str">
            <v>徐莹莹</v>
          </cell>
          <cell r="Q613" t="str">
            <v>胡岚</v>
          </cell>
          <cell r="R613">
            <v>15168301068</v>
          </cell>
          <cell r="S613" t="str">
            <v>林文雄</v>
          </cell>
          <cell r="T613">
            <v>18767176722</v>
          </cell>
          <cell r="U613" t="str">
            <v>镁易新能源汽车销售(杭州)有限公司</v>
          </cell>
        </row>
        <row r="613">
          <cell r="W613" t="str">
            <v>LDP31B962NG037976</v>
          </cell>
          <cell r="X613" t="str">
            <v>浙ADW5873</v>
          </cell>
          <cell r="Y613" t="str">
            <v>862052211200123</v>
          </cell>
          <cell r="Z613">
            <v>45095</v>
          </cell>
          <cell r="AA613">
            <v>45117</v>
          </cell>
          <cell r="AB613" t="str">
            <v>2023/07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44769</v>
          </cell>
          <cell r="AI613">
            <v>44770</v>
          </cell>
          <cell r="AJ613">
            <v>44769</v>
          </cell>
        </row>
        <row r="613">
          <cell r="AL613">
            <v>9000</v>
          </cell>
          <cell r="AM613">
            <v>44770</v>
          </cell>
          <cell r="AN613" t="str">
            <v>深圳市舒适橙出行科技有限公司公账</v>
          </cell>
          <cell r="AO613">
            <v>2980</v>
          </cell>
          <cell r="AP613">
            <v>44801</v>
          </cell>
          <cell r="AQ613">
            <v>44862</v>
          </cell>
          <cell r="AR613">
            <v>2</v>
          </cell>
          <cell r="AS613">
            <v>5960</v>
          </cell>
          <cell r="AT613">
            <v>2</v>
          </cell>
          <cell r="AU613">
            <v>5960</v>
          </cell>
          <cell r="AV613" t="str">
            <v>正常</v>
          </cell>
          <cell r="AW613">
            <v>0</v>
          </cell>
          <cell r="AX613">
            <v>0</v>
          </cell>
          <cell r="AY613">
            <v>15858.51</v>
          </cell>
        </row>
        <row r="613">
          <cell r="BA613">
            <v>31</v>
          </cell>
          <cell r="BB613">
            <v>254.770322580645</v>
          </cell>
        </row>
        <row r="613">
          <cell r="BE613">
            <v>5</v>
          </cell>
          <cell r="BF613">
            <v>0</v>
          </cell>
          <cell r="BG613">
            <v>0</v>
          </cell>
          <cell r="BH613">
            <v>0</v>
          </cell>
          <cell r="BI613">
            <v>15</v>
          </cell>
          <cell r="BJ613">
            <v>0</v>
          </cell>
          <cell r="BK613">
            <v>0</v>
          </cell>
          <cell r="BL613">
            <v>20</v>
          </cell>
          <cell r="BM613" t="str">
            <v>A(优质)</v>
          </cell>
        </row>
        <row r="613">
          <cell r="BO613" t="str">
            <v/>
          </cell>
          <cell r="BP613" t="str">
            <v/>
          </cell>
        </row>
        <row r="613">
          <cell r="BW613" t="str">
            <v/>
          </cell>
          <cell r="BX613">
            <v>44769</v>
          </cell>
          <cell r="BY613" t="str">
            <v/>
          </cell>
        </row>
        <row r="613">
          <cell r="CD613" t="str">
            <v>FET-FH-202206R0041</v>
          </cell>
          <cell r="CE613" t="str">
            <v>翟立军</v>
          </cell>
          <cell r="CF613" t="str">
            <v>210702196807160812</v>
          </cell>
          <cell r="CG613">
            <v>15024464988</v>
          </cell>
          <cell r="CH613">
            <v>44779</v>
          </cell>
          <cell r="CI613">
            <v>45143</v>
          </cell>
        </row>
        <row r="614">
          <cell r="B614" t="str">
            <v>租赁</v>
          </cell>
        </row>
        <row r="614">
          <cell r="F614" t="str">
            <v>杭州旭兰汽车服务有限公司</v>
          </cell>
          <cell r="G614" t="str">
            <v>330522199203052920</v>
          </cell>
          <cell r="H614">
            <v>15168301068</v>
          </cell>
          <cell r="I614" t="str">
            <v>网约车以租代购方案</v>
          </cell>
          <cell r="J614" t="str">
            <v>风神E70/DFM7002G1F7BEV</v>
          </cell>
          <cell r="K614" t="str">
            <v>杭州</v>
          </cell>
        </row>
        <row r="614">
          <cell r="M614" t="str">
            <v>杭州市拱墅区长青文创园207</v>
          </cell>
          <cell r="N614" t="str">
            <v>向丽丽</v>
          </cell>
          <cell r="O614" t="str">
            <v>丁艺</v>
          </cell>
          <cell r="P614" t="str">
            <v>徐莹莹</v>
          </cell>
          <cell r="Q614" t="str">
            <v>胡岚</v>
          </cell>
          <cell r="R614">
            <v>15168301068</v>
          </cell>
          <cell r="S614" t="str">
            <v>林文雄</v>
          </cell>
          <cell r="T614">
            <v>18767176722</v>
          </cell>
          <cell r="U614" t="str">
            <v>镁易新能源汽车销售(杭州)有限公司</v>
          </cell>
        </row>
        <row r="614">
          <cell r="W614" t="str">
            <v>LDP31B962NG037959</v>
          </cell>
          <cell r="X614" t="str">
            <v>浙AAW2869</v>
          </cell>
          <cell r="Y614" t="str">
            <v>862052211201166</v>
          </cell>
          <cell r="Z614">
            <v>45095</v>
          </cell>
          <cell r="AA614">
            <v>45117</v>
          </cell>
          <cell r="AB614" t="str">
            <v>2023/07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44769</v>
          </cell>
          <cell r="AI614">
            <v>44770</v>
          </cell>
          <cell r="AJ614">
            <v>44769</v>
          </cell>
        </row>
        <row r="614">
          <cell r="AL614">
            <v>9000</v>
          </cell>
          <cell r="AM614">
            <v>44770</v>
          </cell>
          <cell r="AN614" t="str">
            <v>深圳市舒适橙出行科技有限公司公账</v>
          </cell>
          <cell r="AO614">
            <v>2980</v>
          </cell>
          <cell r="AP614">
            <v>44801</v>
          </cell>
          <cell r="AQ614">
            <v>44862</v>
          </cell>
          <cell r="AR614">
            <v>2</v>
          </cell>
          <cell r="AS614">
            <v>5960</v>
          </cell>
          <cell r="AT614">
            <v>2</v>
          </cell>
          <cell r="AU614">
            <v>5960</v>
          </cell>
          <cell r="AV614" t="str">
            <v>正常</v>
          </cell>
          <cell r="AW614">
            <v>0</v>
          </cell>
          <cell r="AX614">
            <v>0</v>
          </cell>
          <cell r="AY614">
            <v>7983.89</v>
          </cell>
        </row>
        <row r="614">
          <cell r="BA614">
            <v>33</v>
          </cell>
          <cell r="BB614">
            <v>197.730303030303</v>
          </cell>
        </row>
        <row r="614">
          <cell r="BE614">
            <v>5</v>
          </cell>
          <cell r="BF614">
            <v>0</v>
          </cell>
          <cell r="BG614">
            <v>0</v>
          </cell>
          <cell r="BH614">
            <v>0</v>
          </cell>
          <cell r="BI614">
            <v>15</v>
          </cell>
          <cell r="BJ614">
            <v>0</v>
          </cell>
          <cell r="BK614">
            <v>0</v>
          </cell>
          <cell r="BL614">
            <v>20</v>
          </cell>
          <cell r="BM614" t="str">
            <v>A(优质)</v>
          </cell>
        </row>
        <row r="614">
          <cell r="BO614" t="str">
            <v/>
          </cell>
          <cell r="BP614" t="str">
            <v/>
          </cell>
        </row>
        <row r="614">
          <cell r="BW614" t="str">
            <v/>
          </cell>
          <cell r="BX614">
            <v>44769</v>
          </cell>
          <cell r="BY614" t="str">
            <v/>
          </cell>
        </row>
        <row r="614">
          <cell r="CD614" t="str">
            <v>FET-FH-202206R0041</v>
          </cell>
        </row>
        <row r="615">
          <cell r="B615" t="str">
            <v>租赁</v>
          </cell>
        </row>
        <row r="615">
          <cell r="F615" t="str">
            <v>杭州旭兰汽车服务有限公司</v>
          </cell>
          <cell r="G615" t="str">
            <v>330522199203052920</v>
          </cell>
          <cell r="H615">
            <v>15168301068</v>
          </cell>
          <cell r="I615" t="str">
            <v>网约车以租代购方案</v>
          </cell>
          <cell r="J615" t="str">
            <v>风神E70/DFM7002G1F7BEV</v>
          </cell>
          <cell r="K615" t="str">
            <v>杭州</v>
          </cell>
        </row>
        <row r="615">
          <cell r="M615" t="str">
            <v>杭州市拱墅区长青文创园207</v>
          </cell>
          <cell r="N615" t="str">
            <v>向丽丽</v>
          </cell>
          <cell r="O615" t="str">
            <v>丁艺</v>
          </cell>
          <cell r="P615" t="str">
            <v>徐莹莹</v>
          </cell>
          <cell r="Q615" t="str">
            <v>胡岚</v>
          </cell>
          <cell r="R615">
            <v>15168301068</v>
          </cell>
          <cell r="S615" t="str">
            <v>林文雄</v>
          </cell>
          <cell r="T615">
            <v>18767176722</v>
          </cell>
          <cell r="U615" t="str">
            <v>镁易新能源汽车销售(杭州)有限公司</v>
          </cell>
        </row>
        <row r="615">
          <cell r="W615" t="str">
            <v>LDP31B966NG037978</v>
          </cell>
          <cell r="X615" t="str">
            <v>浙AA69077</v>
          </cell>
          <cell r="Y615" t="str">
            <v>862052211200364</v>
          </cell>
          <cell r="Z615">
            <v>45095</v>
          </cell>
          <cell r="AA615">
            <v>45113</v>
          </cell>
          <cell r="AB615" t="str">
            <v>2023/07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44769</v>
          </cell>
          <cell r="AI615">
            <v>44770</v>
          </cell>
          <cell r="AJ615">
            <v>44769</v>
          </cell>
        </row>
        <row r="615">
          <cell r="AL615">
            <v>9000</v>
          </cell>
          <cell r="AM615">
            <v>44770</v>
          </cell>
          <cell r="AN615" t="str">
            <v>深圳市舒适橙出行科技有限公司公账</v>
          </cell>
          <cell r="AO615">
            <v>2980</v>
          </cell>
          <cell r="AP615">
            <v>44801</v>
          </cell>
          <cell r="AQ615">
            <v>44862</v>
          </cell>
          <cell r="AR615">
            <v>2</v>
          </cell>
          <cell r="AS615">
            <v>5960</v>
          </cell>
          <cell r="AT615">
            <v>2</v>
          </cell>
          <cell r="AU615">
            <v>5960</v>
          </cell>
          <cell r="AV615" t="str">
            <v>正常</v>
          </cell>
          <cell r="AW615">
            <v>0</v>
          </cell>
          <cell r="AX615">
            <v>0</v>
          </cell>
          <cell r="AY615">
            <v>11863.57</v>
          </cell>
        </row>
        <row r="615">
          <cell r="BA615">
            <v>22</v>
          </cell>
          <cell r="BB615">
            <v>182.586818181818</v>
          </cell>
        </row>
        <row r="615">
          <cell r="BE615">
            <v>5</v>
          </cell>
          <cell r="BF615">
            <v>5</v>
          </cell>
          <cell r="BG615">
            <v>0</v>
          </cell>
          <cell r="BH615">
            <v>0</v>
          </cell>
          <cell r="BI615">
            <v>15</v>
          </cell>
          <cell r="BJ615">
            <v>0</v>
          </cell>
          <cell r="BK615">
            <v>0</v>
          </cell>
          <cell r="BL615">
            <v>25</v>
          </cell>
          <cell r="BM615" t="str">
            <v>A(优质)</v>
          </cell>
        </row>
        <row r="615">
          <cell r="BO615" t="str">
            <v/>
          </cell>
          <cell r="BP615" t="str">
            <v/>
          </cell>
        </row>
        <row r="615">
          <cell r="BW615" t="str">
            <v/>
          </cell>
          <cell r="BX615">
            <v>44769</v>
          </cell>
          <cell r="BY615" t="str">
            <v/>
          </cell>
        </row>
        <row r="615">
          <cell r="CD615" t="str">
            <v>FET-FH-202206R0041</v>
          </cell>
          <cell r="CE615" t="str">
            <v>谢卓轩</v>
          </cell>
          <cell r="CF615" t="str">
            <v>411524199801302014</v>
          </cell>
          <cell r="CG615">
            <v>17630970130</v>
          </cell>
          <cell r="CH615">
            <v>44775</v>
          </cell>
          <cell r="CI615">
            <v>44958</v>
          </cell>
        </row>
        <row r="616">
          <cell r="B616" t="str">
            <v>租赁</v>
          </cell>
        </row>
        <row r="616">
          <cell r="F616" t="str">
            <v>杭州旭兰汽车服务有限公司</v>
          </cell>
          <cell r="G616" t="str">
            <v>330522199203052920</v>
          </cell>
          <cell r="H616">
            <v>15168301068</v>
          </cell>
          <cell r="I616" t="str">
            <v>网约车以租代购方案</v>
          </cell>
          <cell r="J616" t="str">
            <v>风神E70/DFM7002G1F7BEV</v>
          </cell>
          <cell r="K616" t="str">
            <v>杭州</v>
          </cell>
        </row>
        <row r="616">
          <cell r="M616" t="str">
            <v>杭州市拱墅区长青文创园207</v>
          </cell>
          <cell r="N616" t="str">
            <v>向丽丽</v>
          </cell>
          <cell r="O616" t="str">
            <v>丁艺</v>
          </cell>
          <cell r="P616" t="str">
            <v>徐莹莹</v>
          </cell>
          <cell r="Q616" t="str">
            <v>胡岚</v>
          </cell>
          <cell r="R616">
            <v>15168301068</v>
          </cell>
          <cell r="S616" t="str">
            <v>林文雄</v>
          </cell>
          <cell r="T616">
            <v>18767176722</v>
          </cell>
          <cell r="U616" t="str">
            <v>镁易新能源汽车销售(杭州)有限公司</v>
          </cell>
        </row>
        <row r="616">
          <cell r="W616" t="str">
            <v>LDP31B968NG038002</v>
          </cell>
          <cell r="X616" t="str">
            <v>浙AA51831</v>
          </cell>
          <cell r="Y616" t="str">
            <v>862052211200532</v>
          </cell>
          <cell r="Z616">
            <v>45095</v>
          </cell>
          <cell r="AA616">
            <v>45117</v>
          </cell>
          <cell r="AB616" t="str">
            <v>2023/07</v>
          </cell>
          <cell r="AC616">
            <v>1</v>
          </cell>
          <cell r="AD616">
            <v>3</v>
          </cell>
          <cell r="AE616">
            <v>50</v>
          </cell>
          <cell r="AF616">
            <v>0</v>
          </cell>
          <cell r="AG616">
            <v>0</v>
          </cell>
          <cell r="AH616">
            <v>44769</v>
          </cell>
          <cell r="AI616">
            <v>44770</v>
          </cell>
          <cell r="AJ616">
            <v>44769</v>
          </cell>
        </row>
        <row r="616">
          <cell r="AL616">
            <v>9000</v>
          </cell>
          <cell r="AM616">
            <v>44770</v>
          </cell>
          <cell r="AN616" t="str">
            <v>深圳市舒适橙出行科技有限公司公账</v>
          </cell>
          <cell r="AO616">
            <v>2980</v>
          </cell>
          <cell r="AP616">
            <v>44801</v>
          </cell>
          <cell r="AQ616">
            <v>44862</v>
          </cell>
          <cell r="AR616">
            <v>2</v>
          </cell>
          <cell r="AS616">
            <v>5960</v>
          </cell>
          <cell r="AT616">
            <v>2</v>
          </cell>
          <cell r="AU616">
            <v>5960</v>
          </cell>
          <cell r="AV616" t="str">
            <v>正常</v>
          </cell>
          <cell r="AW616">
            <v>0</v>
          </cell>
          <cell r="AX616">
            <v>0</v>
          </cell>
          <cell r="AY616">
            <v>11401</v>
          </cell>
        </row>
        <row r="616">
          <cell r="BA616">
            <v>26</v>
          </cell>
          <cell r="BB616">
            <v>169.194230769231</v>
          </cell>
        </row>
        <row r="616">
          <cell r="BE616">
            <v>5</v>
          </cell>
          <cell r="BF616">
            <v>5</v>
          </cell>
          <cell r="BG616">
            <v>0</v>
          </cell>
          <cell r="BH616">
            <v>5</v>
          </cell>
          <cell r="BI616">
            <v>15</v>
          </cell>
          <cell r="BJ616">
            <v>0</v>
          </cell>
          <cell r="BK616">
            <v>0</v>
          </cell>
          <cell r="BL616">
            <v>30</v>
          </cell>
          <cell r="BM616" t="str">
            <v>A(优质)</v>
          </cell>
        </row>
        <row r="616">
          <cell r="BO616" t="str">
            <v/>
          </cell>
          <cell r="BP616" t="str">
            <v/>
          </cell>
        </row>
        <row r="616">
          <cell r="BW616" t="str">
            <v/>
          </cell>
          <cell r="BX616">
            <v>44769</v>
          </cell>
          <cell r="BY616" t="str">
            <v/>
          </cell>
        </row>
        <row r="616">
          <cell r="CD616" t="str">
            <v>FET-FH-202206R0041</v>
          </cell>
          <cell r="CE616" t="str">
            <v>曹俊杰</v>
          </cell>
          <cell r="CF616" t="str">
            <v>33018419931023011X</v>
          </cell>
          <cell r="CG616">
            <v>15988409971</v>
          </cell>
          <cell r="CH616">
            <v>44772</v>
          </cell>
          <cell r="CI616">
            <v>44955</v>
          </cell>
        </row>
        <row r="617">
          <cell r="B617" t="str">
            <v>租赁</v>
          </cell>
        </row>
        <row r="617">
          <cell r="F617" t="str">
            <v>杭州旭兰汽车服务有限公司</v>
          </cell>
          <cell r="G617" t="str">
            <v>330522199203052920</v>
          </cell>
          <cell r="H617">
            <v>15168301068</v>
          </cell>
          <cell r="I617" t="str">
            <v>网约车以租代购方案</v>
          </cell>
          <cell r="J617" t="str">
            <v>风神E70/DFM7002G1F7BEV</v>
          </cell>
          <cell r="K617" t="str">
            <v>杭州</v>
          </cell>
        </row>
        <row r="617">
          <cell r="M617" t="str">
            <v>杭州市拱墅区长青文创园207</v>
          </cell>
          <cell r="N617" t="str">
            <v>向丽丽</v>
          </cell>
          <cell r="O617" t="str">
            <v>丁艺</v>
          </cell>
          <cell r="P617" t="str">
            <v>徐莹莹</v>
          </cell>
          <cell r="Q617" t="str">
            <v>胡岚</v>
          </cell>
          <cell r="R617">
            <v>15168301068</v>
          </cell>
          <cell r="S617" t="str">
            <v>林文雄</v>
          </cell>
          <cell r="T617">
            <v>18767176722</v>
          </cell>
          <cell r="U617" t="str">
            <v>镁易新能源汽车销售(杭州)有限公司</v>
          </cell>
        </row>
        <row r="617">
          <cell r="W617" t="str">
            <v>LDP31B969NG038008</v>
          </cell>
          <cell r="X617" t="str">
            <v>浙AA59783</v>
          </cell>
          <cell r="Y617" t="str">
            <v>862052211200523</v>
          </cell>
          <cell r="Z617">
            <v>45095</v>
          </cell>
          <cell r="AA617">
            <v>45117</v>
          </cell>
          <cell r="AB617" t="str">
            <v>2023/07</v>
          </cell>
          <cell r="AC617">
            <v>2</v>
          </cell>
          <cell r="AD617">
            <v>0</v>
          </cell>
          <cell r="AE617">
            <v>100</v>
          </cell>
          <cell r="AF617">
            <v>0</v>
          </cell>
          <cell r="AG617">
            <v>0</v>
          </cell>
          <cell r="AH617">
            <v>44769</v>
          </cell>
          <cell r="AI617">
            <v>44770</v>
          </cell>
          <cell r="AJ617">
            <v>44769</v>
          </cell>
        </row>
        <row r="617">
          <cell r="AL617">
            <v>9000</v>
          </cell>
          <cell r="AM617">
            <v>44770</v>
          </cell>
          <cell r="AN617" t="str">
            <v>深圳市舒适橙出行科技有限公司公账</v>
          </cell>
          <cell r="AO617">
            <v>2980</v>
          </cell>
          <cell r="AP617">
            <v>44801</v>
          </cell>
          <cell r="AQ617">
            <v>44862</v>
          </cell>
          <cell r="AR617">
            <v>2</v>
          </cell>
          <cell r="AS617">
            <v>5960</v>
          </cell>
          <cell r="AT617">
            <v>2</v>
          </cell>
          <cell r="AU617">
            <v>5960</v>
          </cell>
          <cell r="AV617" t="str">
            <v>正常</v>
          </cell>
          <cell r="AW617">
            <v>0</v>
          </cell>
          <cell r="AX617">
            <v>0</v>
          </cell>
          <cell r="AY617">
            <v>16163.51</v>
          </cell>
        </row>
        <row r="617">
          <cell r="BA617">
            <v>34</v>
          </cell>
          <cell r="BB617">
            <v>223.469411764706</v>
          </cell>
        </row>
        <row r="617">
          <cell r="BE617">
            <v>5</v>
          </cell>
          <cell r="BF617">
            <v>0</v>
          </cell>
          <cell r="BG617">
            <v>0</v>
          </cell>
          <cell r="BH617">
            <v>10</v>
          </cell>
          <cell r="BI617">
            <v>15</v>
          </cell>
          <cell r="BJ617">
            <v>0</v>
          </cell>
          <cell r="BK617">
            <v>0</v>
          </cell>
          <cell r="BL617">
            <v>30</v>
          </cell>
          <cell r="BM617" t="str">
            <v>A(优质)</v>
          </cell>
        </row>
        <row r="617">
          <cell r="BO617" t="str">
            <v/>
          </cell>
          <cell r="BP617" t="str">
            <v/>
          </cell>
        </row>
        <row r="617">
          <cell r="BW617" t="str">
            <v/>
          </cell>
          <cell r="BX617">
            <v>44769</v>
          </cell>
          <cell r="BY617" t="str">
            <v/>
          </cell>
        </row>
        <row r="617">
          <cell r="CD617" t="str">
            <v>FET-FH-202206R0041</v>
          </cell>
        </row>
        <row r="618">
          <cell r="B618" t="str">
            <v>租赁</v>
          </cell>
        </row>
        <row r="618">
          <cell r="F618" t="str">
            <v>李化民</v>
          </cell>
          <cell r="G618" t="str">
            <v>362121196612014816</v>
          </cell>
          <cell r="H618">
            <v>13033238548</v>
          </cell>
          <cell r="I618" t="str">
            <v>网约车以租代购方案</v>
          </cell>
          <cell r="J618" t="str">
            <v>风神E70/DFM7002G1F7BEV</v>
          </cell>
          <cell r="K618" t="str">
            <v>赣州</v>
          </cell>
          <cell r="L618" t="str">
            <v>江西省赣州市赣县矛店镇杨洞村龙树下组13号</v>
          </cell>
          <cell r="M618" t="str">
            <v>江西省赣州市赣县矛店镇杨洞村龙树下组13号</v>
          </cell>
          <cell r="N618" t="str">
            <v>张晓凤</v>
          </cell>
          <cell r="O618" t="str">
            <v>丁艺</v>
          </cell>
          <cell r="P618" t="str">
            <v>徐莹莹</v>
          </cell>
          <cell r="Q618" t="str">
            <v>朱兰英</v>
          </cell>
          <cell r="R618">
            <v>15879718129</v>
          </cell>
        </row>
        <row r="618">
          <cell r="U618" t="str">
            <v>赣州欢喜出行服务有限公司</v>
          </cell>
          <cell r="V618" t="str">
            <v>有</v>
          </cell>
          <cell r="W618" t="str">
            <v>LDP31B966NG037995</v>
          </cell>
          <cell r="X618" t="str">
            <v>赣BD31199</v>
          </cell>
          <cell r="Y618" t="str">
            <v>862052211201627</v>
          </cell>
          <cell r="Z618">
            <v>45116</v>
          </cell>
          <cell r="AA618">
            <v>45137</v>
          </cell>
          <cell r="AB618" t="str">
            <v>2023/07</v>
          </cell>
          <cell r="AC618">
            <v>3</v>
          </cell>
          <cell r="AD618">
            <v>15</v>
          </cell>
          <cell r="AE618">
            <v>250</v>
          </cell>
          <cell r="AF618">
            <v>0</v>
          </cell>
          <cell r="AG618">
            <v>0</v>
          </cell>
          <cell r="AH618">
            <v>44772</v>
          </cell>
          <cell r="AI618">
            <v>44773</v>
          </cell>
          <cell r="AJ618">
            <v>44772</v>
          </cell>
        </row>
        <row r="618">
          <cell r="AL618">
            <v>15000</v>
          </cell>
          <cell r="AM618">
            <v>44772</v>
          </cell>
          <cell r="AN618" t="str">
            <v>深圳市舒适橙出行科技有限公司公账</v>
          </cell>
          <cell r="AO618">
            <v>2980</v>
          </cell>
          <cell r="AP618">
            <v>44801</v>
          </cell>
          <cell r="AQ618">
            <v>44862</v>
          </cell>
          <cell r="AR618">
            <v>2</v>
          </cell>
          <cell r="AS618">
            <v>5960</v>
          </cell>
          <cell r="AT618">
            <v>2</v>
          </cell>
          <cell r="AU618">
            <v>5960</v>
          </cell>
          <cell r="AV618" t="str">
            <v>正常</v>
          </cell>
          <cell r="AW618">
            <v>0</v>
          </cell>
          <cell r="AX618">
            <v>0</v>
          </cell>
          <cell r="AY618">
            <v>8702.91</v>
          </cell>
        </row>
        <row r="618">
          <cell r="BA618">
            <v>32</v>
          </cell>
          <cell r="BB618">
            <v>110.045625</v>
          </cell>
        </row>
        <row r="618">
          <cell r="BE618">
            <v>5</v>
          </cell>
          <cell r="BF618">
            <v>0</v>
          </cell>
          <cell r="BG618">
            <v>0</v>
          </cell>
          <cell r="BH618" t="str">
            <v/>
          </cell>
          <cell r="BI618">
            <v>15</v>
          </cell>
          <cell r="BJ618">
            <v>0</v>
          </cell>
          <cell r="BK618">
            <v>0</v>
          </cell>
          <cell r="BL618">
            <v>20</v>
          </cell>
          <cell r="BM618" t="str">
            <v>A(优质)</v>
          </cell>
        </row>
        <row r="618">
          <cell r="BO618" t="str">
            <v/>
          </cell>
          <cell r="BP618" t="str">
            <v/>
          </cell>
        </row>
        <row r="618">
          <cell r="BW618" t="str">
            <v/>
          </cell>
          <cell r="BX618">
            <v>44774</v>
          </cell>
          <cell r="BY618" t="str">
            <v/>
          </cell>
        </row>
        <row r="618">
          <cell r="CD618" t="str">
            <v>FET-FH-202207R0044</v>
          </cell>
        </row>
        <row r="619">
          <cell r="B619" t="str">
            <v>租赁</v>
          </cell>
        </row>
        <row r="619">
          <cell r="F619" t="str">
            <v>杨泽富</v>
          </cell>
          <cell r="G619" t="str">
            <v>362122197712191714</v>
          </cell>
          <cell r="H619">
            <v>15970882721</v>
          </cell>
          <cell r="I619" t="str">
            <v>网约车以租代购方案</v>
          </cell>
          <cell r="J619" t="str">
            <v>风神E70/DFM7002G1F7BEV</v>
          </cell>
          <cell r="K619" t="str">
            <v>赣州</v>
          </cell>
          <cell r="L619" t="str">
            <v>江西省南康市蓉江街道办事处叶坑村通贯8号</v>
          </cell>
          <cell r="M619" t="str">
            <v>江西省南康市蓉江街道办事处叶坑村通贯8号</v>
          </cell>
          <cell r="N619" t="str">
            <v>向丽丽</v>
          </cell>
          <cell r="O619" t="str">
            <v>丁艺</v>
          </cell>
          <cell r="P619" t="str">
            <v>徐莹莹</v>
          </cell>
          <cell r="Q619" t="str">
            <v>刘次华</v>
          </cell>
          <cell r="R619">
            <v>18296766474</v>
          </cell>
        </row>
        <row r="619">
          <cell r="U619" t="str">
            <v>赣州欢喜出行服务有限公司</v>
          </cell>
          <cell r="V619" t="str">
            <v>无</v>
          </cell>
          <cell r="W619" t="str">
            <v>LDP31B964NG038045</v>
          </cell>
          <cell r="X619" t="str">
            <v>赣BDC1967</v>
          </cell>
          <cell r="Y619" t="str">
            <v>862052211201575</v>
          </cell>
          <cell r="Z619">
            <v>45116</v>
          </cell>
          <cell r="AA619">
            <v>45137</v>
          </cell>
          <cell r="AB619" t="str">
            <v>2023/07</v>
          </cell>
          <cell r="AC619">
            <v>1</v>
          </cell>
          <cell r="AD619">
            <v>0</v>
          </cell>
          <cell r="AE619">
            <v>200</v>
          </cell>
          <cell r="AF619">
            <v>0</v>
          </cell>
          <cell r="AG619">
            <v>0</v>
          </cell>
          <cell r="AH619">
            <v>44772</v>
          </cell>
          <cell r="AI619">
            <v>44773</v>
          </cell>
          <cell r="AJ619">
            <v>44772</v>
          </cell>
        </row>
        <row r="619">
          <cell r="AL619">
            <v>15000</v>
          </cell>
          <cell r="AM619">
            <v>44771</v>
          </cell>
          <cell r="AN619" t="str">
            <v>深圳市舒适橙出行科技有限公司公账</v>
          </cell>
          <cell r="AO619">
            <v>2980</v>
          </cell>
          <cell r="AP619">
            <v>44801</v>
          </cell>
          <cell r="AQ619">
            <v>44862</v>
          </cell>
          <cell r="AR619">
            <v>2</v>
          </cell>
          <cell r="AS619">
            <v>5960</v>
          </cell>
          <cell r="AT619">
            <v>2</v>
          </cell>
          <cell r="AU619">
            <v>5960</v>
          </cell>
          <cell r="AV619" t="str">
            <v>正常</v>
          </cell>
          <cell r="AW619">
            <v>0</v>
          </cell>
          <cell r="AX619">
            <v>0</v>
          </cell>
          <cell r="AY619">
            <v>14303.15</v>
          </cell>
        </row>
        <row r="619">
          <cell r="BA619">
            <v>34</v>
          </cell>
          <cell r="BB619">
            <v>202.4</v>
          </cell>
        </row>
        <row r="619">
          <cell r="BE619">
            <v>5</v>
          </cell>
          <cell r="BF619">
            <v>0</v>
          </cell>
          <cell r="BG619">
            <v>0</v>
          </cell>
          <cell r="BH619">
            <v>5</v>
          </cell>
          <cell r="BI619">
            <v>15</v>
          </cell>
          <cell r="BJ619">
            <v>0</v>
          </cell>
          <cell r="BK619">
            <v>0</v>
          </cell>
          <cell r="BL619">
            <v>25</v>
          </cell>
          <cell r="BM619" t="str">
            <v>A(优质)</v>
          </cell>
        </row>
        <row r="619">
          <cell r="BO619" t="str">
            <v/>
          </cell>
          <cell r="BP619" t="str">
            <v/>
          </cell>
        </row>
        <row r="619">
          <cell r="BW619" t="str">
            <v/>
          </cell>
          <cell r="BX619">
            <v>44774</v>
          </cell>
          <cell r="BY619" t="str">
            <v/>
          </cell>
        </row>
        <row r="619">
          <cell r="CD619" t="str">
            <v>FET-FH-202207R0044</v>
          </cell>
        </row>
        <row r="620">
          <cell r="B620" t="str">
            <v>租赁</v>
          </cell>
        </row>
        <row r="620">
          <cell r="F620" t="str">
            <v>深圳任我行出行服务有限公司</v>
          </cell>
          <cell r="G620" t="str">
            <v>441226198710190915</v>
          </cell>
          <cell r="H620">
            <v>13632713374</v>
          </cell>
          <cell r="I620" t="str">
            <v>网约车以租代购方案</v>
          </cell>
          <cell r="J620" t="str">
            <v>风神E70/DFM7001G1F1BEV</v>
          </cell>
          <cell r="K620" t="str">
            <v>深圳</v>
          </cell>
        </row>
        <row r="620">
          <cell r="M620" t="str">
            <v>深圳市光明区公明街道公明社区红花路25小区12栋101</v>
          </cell>
          <cell r="N620" t="str">
            <v>张晓凤</v>
          </cell>
          <cell r="O620" t="str">
            <v>丁艺</v>
          </cell>
          <cell r="P620" t="str">
            <v>徐莹莹</v>
          </cell>
          <cell r="Q620" t="str">
            <v>陈权</v>
          </cell>
          <cell r="R620">
            <v>13632713374</v>
          </cell>
        </row>
        <row r="620">
          <cell r="U620" t="str">
            <v>深圳市舒适捷汽车租赁有限公司</v>
          </cell>
        </row>
        <row r="620">
          <cell r="W620" t="str">
            <v>LDP31B960NG048913</v>
          </cell>
          <cell r="X620" t="str">
            <v>粤BD58964</v>
          </cell>
          <cell r="Y620" t="str">
            <v>862052211201352</v>
          </cell>
          <cell r="Z620">
            <v>45114</v>
          </cell>
          <cell r="AA620">
            <v>45140</v>
          </cell>
          <cell r="AB620" t="str">
            <v>2023/07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44775</v>
          </cell>
          <cell r="AI620">
            <v>44776</v>
          </cell>
          <cell r="AJ620">
            <v>44775</v>
          </cell>
        </row>
        <row r="620">
          <cell r="AL620" t="str">
            <v>无首付款</v>
          </cell>
        </row>
        <row r="620">
          <cell r="AO620">
            <v>2980</v>
          </cell>
          <cell r="AP620">
            <v>44812</v>
          </cell>
          <cell r="AQ620">
            <v>44873</v>
          </cell>
          <cell r="AR620">
            <v>2</v>
          </cell>
          <cell r="AS620">
            <v>5960</v>
          </cell>
          <cell r="AT620">
            <v>2</v>
          </cell>
          <cell r="AU620">
            <v>5960</v>
          </cell>
          <cell r="AV620" t="str">
            <v>正常</v>
          </cell>
          <cell r="AW620">
            <v>0</v>
          </cell>
          <cell r="AX620">
            <v>0</v>
          </cell>
          <cell r="AY620">
            <v>11912.55</v>
          </cell>
        </row>
        <row r="620">
          <cell r="BA620">
            <v>27</v>
          </cell>
          <cell r="BB620">
            <v>188.715185185185</v>
          </cell>
        </row>
        <row r="620">
          <cell r="BE620">
            <v>5</v>
          </cell>
          <cell r="BF620">
            <v>5</v>
          </cell>
          <cell r="BG620">
            <v>0</v>
          </cell>
          <cell r="BH620">
            <v>0</v>
          </cell>
          <cell r="BI620">
            <v>15</v>
          </cell>
          <cell r="BJ620">
            <v>0</v>
          </cell>
          <cell r="BK620">
            <v>0</v>
          </cell>
          <cell r="BL620">
            <v>25</v>
          </cell>
          <cell r="BM620" t="str">
            <v>A(优质)</v>
          </cell>
        </row>
        <row r="620">
          <cell r="BO620" t="str">
            <v/>
          </cell>
          <cell r="BP620" t="str">
            <v/>
          </cell>
        </row>
        <row r="620">
          <cell r="BW620" t="str">
            <v/>
          </cell>
          <cell r="BX620">
            <v>44774</v>
          </cell>
          <cell r="BY620" t="str">
            <v/>
          </cell>
        </row>
        <row r="620">
          <cell r="CD620" t="str">
            <v>FET-FH-202207R0025</v>
          </cell>
          <cell r="CE620" t="str">
            <v>吴茂松</v>
          </cell>
          <cell r="CF620" t="str">
            <v>450322198910032517</v>
          </cell>
          <cell r="CG620">
            <v>17777329664</v>
          </cell>
          <cell r="CH620">
            <v>44777</v>
          </cell>
          <cell r="CI620">
            <v>45141</v>
          </cell>
        </row>
        <row r="621">
          <cell r="B621" t="str">
            <v>租赁</v>
          </cell>
        </row>
        <row r="621">
          <cell r="F621" t="str">
            <v>深圳任我行出行服务有限公司</v>
          </cell>
          <cell r="G621" t="str">
            <v>441226198710190915</v>
          </cell>
          <cell r="H621">
            <v>13632713374</v>
          </cell>
          <cell r="I621" t="str">
            <v>网约车以租代购方案</v>
          </cell>
          <cell r="J621" t="str">
            <v>风神E70/DFM7001G1F1BEV</v>
          </cell>
          <cell r="K621" t="str">
            <v>深圳</v>
          </cell>
        </row>
        <row r="621">
          <cell r="M621" t="str">
            <v>深圳市光明区公明街道公明社区红花路25小区12栋101</v>
          </cell>
          <cell r="N621" t="str">
            <v>张晓凤</v>
          </cell>
          <cell r="O621" t="str">
            <v>丁艺</v>
          </cell>
          <cell r="P621" t="str">
            <v>徐莹莹</v>
          </cell>
          <cell r="Q621" t="str">
            <v>陈权</v>
          </cell>
          <cell r="R621">
            <v>13632713374</v>
          </cell>
        </row>
        <row r="621">
          <cell r="U621" t="str">
            <v>深圳市舒适捷汽车租赁有限公司</v>
          </cell>
        </row>
        <row r="621">
          <cell r="W621" t="str">
            <v>LDP31B96XNG054217</v>
          </cell>
          <cell r="X621" t="str">
            <v>粤BD80924</v>
          </cell>
          <cell r="Y621" t="str">
            <v>862052211201385</v>
          </cell>
          <cell r="Z621">
            <v>45115</v>
          </cell>
          <cell r="AA621">
            <v>45140</v>
          </cell>
          <cell r="AB621" t="str">
            <v>2023/07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44775</v>
          </cell>
          <cell r="AI621">
            <v>44776</v>
          </cell>
          <cell r="AJ621">
            <v>44775</v>
          </cell>
        </row>
        <row r="621">
          <cell r="AL621" t="str">
            <v>无首付款</v>
          </cell>
        </row>
        <row r="621">
          <cell r="AO621">
            <v>2980</v>
          </cell>
          <cell r="AP621">
            <v>44812</v>
          </cell>
          <cell r="AQ621">
            <v>44873</v>
          </cell>
          <cell r="AR621">
            <v>2</v>
          </cell>
          <cell r="AS621">
            <v>5960</v>
          </cell>
          <cell r="AT621">
            <v>2</v>
          </cell>
          <cell r="AU621">
            <v>5960</v>
          </cell>
          <cell r="AV621" t="str">
            <v>正常</v>
          </cell>
          <cell r="AW621">
            <v>0</v>
          </cell>
          <cell r="AX621">
            <v>0</v>
          </cell>
          <cell r="AY621">
            <v>10561.66</v>
          </cell>
        </row>
        <row r="621">
          <cell r="BA621">
            <v>28</v>
          </cell>
          <cell r="BB621">
            <v>160.223214285714</v>
          </cell>
        </row>
        <row r="621">
          <cell r="BE621">
            <v>5</v>
          </cell>
          <cell r="BF621">
            <v>0</v>
          </cell>
          <cell r="BG621">
            <v>0</v>
          </cell>
          <cell r="BH621">
            <v>0</v>
          </cell>
          <cell r="BI621">
            <v>15</v>
          </cell>
          <cell r="BJ621">
            <v>0</v>
          </cell>
          <cell r="BK621">
            <v>0</v>
          </cell>
          <cell r="BL621">
            <v>20</v>
          </cell>
          <cell r="BM621" t="str">
            <v>A(优质)</v>
          </cell>
        </row>
        <row r="621">
          <cell r="BO621" t="str">
            <v/>
          </cell>
          <cell r="BP621" t="str">
            <v/>
          </cell>
        </row>
        <row r="621">
          <cell r="BW621" t="str">
            <v/>
          </cell>
          <cell r="BX621">
            <v>44774</v>
          </cell>
          <cell r="BY621" t="str">
            <v/>
          </cell>
        </row>
        <row r="621">
          <cell r="CD621" t="str">
            <v>FET-FH-202207R0025</v>
          </cell>
          <cell r="CE621" t="str">
            <v>林国峰</v>
          </cell>
          <cell r="CF621" t="str">
            <v>441402198909080414</v>
          </cell>
          <cell r="CG621">
            <v>15112298773</v>
          </cell>
          <cell r="CH621">
            <v>44778</v>
          </cell>
          <cell r="CI621">
            <v>45142</v>
          </cell>
        </row>
        <row r="622">
          <cell r="B622" t="str">
            <v>租赁</v>
          </cell>
        </row>
        <row r="622">
          <cell r="F622" t="str">
            <v>深圳任我行出行服务有限公司</v>
          </cell>
          <cell r="G622" t="str">
            <v>441226198710190915</v>
          </cell>
          <cell r="H622">
            <v>13632713374</v>
          </cell>
          <cell r="I622" t="str">
            <v>网约车以租代购方案</v>
          </cell>
          <cell r="J622" t="str">
            <v>风神E70/DFM7001G1F1BEV</v>
          </cell>
          <cell r="K622" t="str">
            <v>深圳</v>
          </cell>
        </row>
        <row r="622">
          <cell r="M622" t="str">
            <v>深圳市光明区公明街道公明社区红花路25小区12栋101</v>
          </cell>
          <cell r="N622" t="str">
            <v>张晓凤</v>
          </cell>
          <cell r="O622" t="str">
            <v>丁艺</v>
          </cell>
          <cell r="P622" t="str">
            <v>徐莹莹</v>
          </cell>
          <cell r="Q622" t="str">
            <v>陈权</v>
          </cell>
          <cell r="R622">
            <v>13632713374</v>
          </cell>
        </row>
        <row r="622">
          <cell r="U622" t="str">
            <v>深圳市舒适捷汽车租赁有限公司</v>
          </cell>
        </row>
        <row r="622">
          <cell r="W622" t="str">
            <v>LDP31B969NG051714</v>
          </cell>
          <cell r="X622" t="str">
            <v>粤BD96034</v>
          </cell>
          <cell r="Y622" t="str">
            <v>862052221200390</v>
          </cell>
          <cell r="Z622">
            <v>45115</v>
          </cell>
          <cell r="AA622">
            <v>45140</v>
          </cell>
          <cell r="AB622" t="str">
            <v>2023/07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44775</v>
          </cell>
          <cell r="AI622">
            <v>44776</v>
          </cell>
          <cell r="AJ622">
            <v>44775</v>
          </cell>
        </row>
        <row r="622">
          <cell r="AL622" t="str">
            <v>无首付款</v>
          </cell>
        </row>
        <row r="622">
          <cell r="AO622">
            <v>2980</v>
          </cell>
          <cell r="AP622">
            <v>44812</v>
          </cell>
          <cell r="AQ622">
            <v>44873</v>
          </cell>
          <cell r="AR622">
            <v>2</v>
          </cell>
          <cell r="AS622">
            <v>5960</v>
          </cell>
          <cell r="AT622">
            <v>2</v>
          </cell>
          <cell r="AU622">
            <v>5960</v>
          </cell>
          <cell r="AV622" t="str">
            <v>正常</v>
          </cell>
          <cell r="AW622">
            <v>0</v>
          </cell>
          <cell r="AX622">
            <v>0</v>
          </cell>
          <cell r="AY622">
            <v>13580.41</v>
          </cell>
        </row>
        <row r="622">
          <cell r="BA622">
            <v>22</v>
          </cell>
          <cell r="BB622">
            <v>221.504090909091</v>
          </cell>
        </row>
        <row r="622">
          <cell r="BE622">
            <v>5</v>
          </cell>
          <cell r="BF622">
            <v>5</v>
          </cell>
          <cell r="BG622">
            <v>0</v>
          </cell>
          <cell r="BH622">
            <v>0</v>
          </cell>
          <cell r="BI622">
            <v>15</v>
          </cell>
          <cell r="BJ622">
            <v>0</v>
          </cell>
          <cell r="BK622">
            <v>0</v>
          </cell>
          <cell r="BL622">
            <v>25</v>
          </cell>
          <cell r="BM622" t="str">
            <v>A(优质)</v>
          </cell>
        </row>
        <row r="622">
          <cell r="BO622" t="str">
            <v/>
          </cell>
          <cell r="BP622" t="str">
            <v/>
          </cell>
        </row>
        <row r="622">
          <cell r="BW622" t="str">
            <v/>
          </cell>
          <cell r="BX622">
            <v>44774</v>
          </cell>
          <cell r="BY622" t="str">
            <v/>
          </cell>
        </row>
        <row r="622">
          <cell r="CD622" t="str">
            <v>FET-FH-202207R0025</v>
          </cell>
          <cell r="CE622" t="str">
            <v>廖和勇</v>
          </cell>
          <cell r="CF622" t="str">
            <v>612401198610021678</v>
          </cell>
          <cell r="CG622">
            <v>13715168965</v>
          </cell>
          <cell r="CH622">
            <v>44776</v>
          </cell>
          <cell r="CI622">
            <v>45140</v>
          </cell>
        </row>
        <row r="623">
          <cell r="B623" t="str">
            <v>租赁</v>
          </cell>
        </row>
        <row r="623">
          <cell r="F623" t="str">
            <v>深圳任我行出行服务有限公司</v>
          </cell>
          <cell r="G623" t="str">
            <v>441226198710190915</v>
          </cell>
          <cell r="H623">
            <v>13632713374</v>
          </cell>
          <cell r="I623" t="str">
            <v>网约车以租代购方案</v>
          </cell>
          <cell r="J623" t="str">
            <v>风神E70/DFM7001G1F1BEV</v>
          </cell>
          <cell r="K623" t="str">
            <v>深圳</v>
          </cell>
        </row>
        <row r="623">
          <cell r="M623" t="str">
            <v>深圳市光明区公明街道公明社区红花路25小区12栋101</v>
          </cell>
          <cell r="N623" t="str">
            <v>张晓凤</v>
          </cell>
          <cell r="O623" t="str">
            <v>丁艺</v>
          </cell>
          <cell r="P623" t="str">
            <v>徐莹莹</v>
          </cell>
          <cell r="Q623" t="str">
            <v>陈权</v>
          </cell>
          <cell r="R623">
            <v>13632713374</v>
          </cell>
        </row>
        <row r="623">
          <cell r="U623" t="str">
            <v>深圳市舒适捷汽车租赁有限公司</v>
          </cell>
        </row>
        <row r="623">
          <cell r="W623" t="str">
            <v>LDP31B964NG054200</v>
          </cell>
          <cell r="X623" t="str">
            <v>粤BD98274</v>
          </cell>
          <cell r="Y623" t="str">
            <v>862052221201878</v>
          </cell>
          <cell r="Z623">
            <v>45115</v>
          </cell>
          <cell r="AA623">
            <v>45140</v>
          </cell>
          <cell r="AB623" t="str">
            <v>2023/07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44775</v>
          </cell>
          <cell r="AI623">
            <v>44776</v>
          </cell>
          <cell r="AJ623">
            <v>44775</v>
          </cell>
        </row>
        <row r="623">
          <cell r="AL623" t="str">
            <v>无首付款</v>
          </cell>
        </row>
        <row r="623">
          <cell r="AO623">
            <v>2980</v>
          </cell>
          <cell r="AP623">
            <v>44812</v>
          </cell>
          <cell r="AQ623">
            <v>44873</v>
          </cell>
          <cell r="AR623">
            <v>2</v>
          </cell>
          <cell r="AS623">
            <v>5960</v>
          </cell>
          <cell r="AT623">
            <v>2</v>
          </cell>
          <cell r="AU623">
            <v>5960</v>
          </cell>
          <cell r="AV623" t="str">
            <v>正常</v>
          </cell>
          <cell r="AW623">
            <v>0</v>
          </cell>
          <cell r="AX623">
            <v>0</v>
          </cell>
          <cell r="AY623">
            <v>9948.41</v>
          </cell>
        </row>
        <row r="623">
          <cell r="BA623">
            <v>22</v>
          </cell>
          <cell r="BB623">
            <v>204.658636363636</v>
          </cell>
        </row>
        <row r="623">
          <cell r="BE623">
            <v>5</v>
          </cell>
          <cell r="BF623">
            <v>5</v>
          </cell>
          <cell r="BG623">
            <v>0</v>
          </cell>
          <cell r="BH623">
            <v>0</v>
          </cell>
          <cell r="BI623">
            <v>15</v>
          </cell>
          <cell r="BJ623">
            <v>0</v>
          </cell>
          <cell r="BK623">
            <v>0</v>
          </cell>
          <cell r="BL623">
            <v>25</v>
          </cell>
          <cell r="BM623" t="str">
            <v>A(优质)</v>
          </cell>
        </row>
        <row r="623">
          <cell r="BO623" t="str">
            <v/>
          </cell>
          <cell r="BP623" t="str">
            <v/>
          </cell>
        </row>
        <row r="623">
          <cell r="BW623" t="str">
            <v/>
          </cell>
          <cell r="BX623">
            <v>44774</v>
          </cell>
          <cell r="BY623" t="str">
            <v/>
          </cell>
        </row>
        <row r="623">
          <cell r="CD623" t="str">
            <v>FET-FH-202207R0025</v>
          </cell>
          <cell r="CE623" t="str">
            <v>林亚磊</v>
          </cell>
          <cell r="CF623" t="str">
            <v>411425198803183350</v>
          </cell>
          <cell r="CG623">
            <v>17839081383</v>
          </cell>
          <cell r="CH623">
            <v>44776</v>
          </cell>
          <cell r="CI623">
            <v>45140</v>
          </cell>
        </row>
        <row r="624">
          <cell r="B624" t="str">
            <v>租赁</v>
          </cell>
        </row>
        <row r="624">
          <cell r="F624" t="str">
            <v>深圳任我行出行服务有限公司</v>
          </cell>
          <cell r="G624" t="str">
            <v>441226198710190915</v>
          </cell>
          <cell r="H624">
            <v>13632713374</v>
          </cell>
          <cell r="I624" t="str">
            <v>网约车以租代购方案</v>
          </cell>
          <cell r="J624" t="str">
            <v>风神E70/DFM7001G1F1BEV</v>
          </cell>
          <cell r="K624" t="str">
            <v>深圳</v>
          </cell>
        </row>
        <row r="624">
          <cell r="M624" t="str">
            <v>深圳市光明区公明街道公明社区红花路25小区12栋101</v>
          </cell>
          <cell r="N624" t="str">
            <v>张晓凤</v>
          </cell>
          <cell r="O624" t="str">
            <v>丁艺</v>
          </cell>
          <cell r="P624" t="str">
            <v>徐莹莹</v>
          </cell>
          <cell r="Q624" t="str">
            <v>陈权</v>
          </cell>
          <cell r="R624">
            <v>13632713374</v>
          </cell>
        </row>
        <row r="624">
          <cell r="U624" t="str">
            <v>深圳市舒适捷汽车租赁有限公司</v>
          </cell>
        </row>
        <row r="624">
          <cell r="W624" t="str">
            <v>LDP31B964NG048896</v>
          </cell>
          <cell r="X624" t="str">
            <v>粤BDH2472</v>
          </cell>
          <cell r="Y624" t="str">
            <v>862052211201275</v>
          </cell>
          <cell r="Z624">
            <v>45114</v>
          </cell>
          <cell r="AA624">
            <v>45140</v>
          </cell>
          <cell r="AB624" t="str">
            <v>2023/07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44775</v>
          </cell>
          <cell r="AI624">
            <v>44776</v>
          </cell>
          <cell r="AJ624">
            <v>44775</v>
          </cell>
        </row>
        <row r="624">
          <cell r="AL624" t="str">
            <v>无首付款</v>
          </cell>
        </row>
        <row r="624">
          <cell r="AO624">
            <v>2980</v>
          </cell>
          <cell r="AP624">
            <v>44812</v>
          </cell>
          <cell r="AQ624">
            <v>44873</v>
          </cell>
          <cell r="AR624">
            <v>2</v>
          </cell>
          <cell r="AS624">
            <v>5960</v>
          </cell>
          <cell r="AT624">
            <v>2</v>
          </cell>
          <cell r="AU624">
            <v>5960</v>
          </cell>
          <cell r="AV624" t="str">
            <v>正常</v>
          </cell>
          <cell r="AW624">
            <v>0</v>
          </cell>
          <cell r="AX624">
            <v>0</v>
          </cell>
          <cell r="AY624">
            <v>13054.14</v>
          </cell>
        </row>
        <row r="624">
          <cell r="BA624">
            <v>16</v>
          </cell>
          <cell r="BB624">
            <v>241.7475</v>
          </cell>
        </row>
        <row r="624">
          <cell r="BE624">
            <v>5</v>
          </cell>
          <cell r="BF624">
            <v>5</v>
          </cell>
          <cell r="BG624">
            <v>0</v>
          </cell>
          <cell r="BH624">
            <v>0</v>
          </cell>
          <cell r="BI624">
            <v>15</v>
          </cell>
          <cell r="BJ624">
            <v>0</v>
          </cell>
          <cell r="BK624">
            <v>0</v>
          </cell>
          <cell r="BL624">
            <v>25</v>
          </cell>
          <cell r="BM624" t="str">
            <v>A(优质)</v>
          </cell>
        </row>
        <row r="624">
          <cell r="BO624" t="str">
            <v/>
          </cell>
          <cell r="BP624" t="str">
            <v/>
          </cell>
        </row>
        <row r="624">
          <cell r="BW624" t="str">
            <v/>
          </cell>
          <cell r="BX624">
            <v>44774</v>
          </cell>
          <cell r="BY624" t="str">
            <v/>
          </cell>
        </row>
        <row r="624">
          <cell r="CD624" t="str">
            <v>FET-FH-202207R0025</v>
          </cell>
          <cell r="CE624" t="str">
            <v>徐达勇</v>
          </cell>
          <cell r="CF624" t="str">
            <v>440902199407072917</v>
          </cell>
          <cell r="CG624">
            <v>18025323201</v>
          </cell>
          <cell r="CH624">
            <v>44776</v>
          </cell>
          <cell r="CI624">
            <v>45140</v>
          </cell>
        </row>
        <row r="625">
          <cell r="B625" t="str">
            <v>租赁</v>
          </cell>
        </row>
        <row r="625">
          <cell r="F625" t="str">
            <v>深圳任我行出行服务有限公司</v>
          </cell>
          <cell r="G625" t="str">
            <v>441226198710190915</v>
          </cell>
          <cell r="H625">
            <v>13632713374</v>
          </cell>
          <cell r="I625" t="str">
            <v>网约车以租代购方案</v>
          </cell>
          <cell r="J625" t="str">
            <v>风神E70/DFM7001G1F1BEV</v>
          </cell>
          <cell r="K625" t="str">
            <v>深圳</v>
          </cell>
        </row>
        <row r="625">
          <cell r="M625" t="str">
            <v>深圳市光明区公明街道公明社区红花路25小区12栋101</v>
          </cell>
          <cell r="N625" t="str">
            <v>张晓凤</v>
          </cell>
          <cell r="O625" t="str">
            <v>丁艺</v>
          </cell>
          <cell r="P625" t="str">
            <v>徐莹莹</v>
          </cell>
          <cell r="Q625" t="str">
            <v>陈权</v>
          </cell>
          <cell r="R625">
            <v>13632713374</v>
          </cell>
        </row>
        <row r="625">
          <cell r="U625" t="str">
            <v>深圳市舒适捷汽车租赁有限公司</v>
          </cell>
        </row>
        <row r="625">
          <cell r="W625" t="str">
            <v>LDP31B968NG049291</v>
          </cell>
          <cell r="X625" t="str">
            <v>粤BDW8504</v>
          </cell>
          <cell r="Y625" t="str">
            <v>862052211201988</v>
          </cell>
          <cell r="Z625">
            <v>45114</v>
          </cell>
          <cell r="AA625">
            <v>45140</v>
          </cell>
          <cell r="AB625" t="str">
            <v>2023/07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44775</v>
          </cell>
          <cell r="AI625">
            <v>44776</v>
          </cell>
          <cell r="AJ625">
            <v>44775</v>
          </cell>
        </row>
        <row r="625">
          <cell r="AL625" t="str">
            <v>无首付款</v>
          </cell>
        </row>
        <row r="625">
          <cell r="AO625">
            <v>2980</v>
          </cell>
          <cell r="AP625">
            <v>44812</v>
          </cell>
          <cell r="AQ625">
            <v>44873</v>
          </cell>
          <cell r="AR625">
            <v>2</v>
          </cell>
          <cell r="AS625">
            <v>5960</v>
          </cell>
          <cell r="AT625">
            <v>2</v>
          </cell>
          <cell r="AU625">
            <v>5960</v>
          </cell>
          <cell r="AV625" t="str">
            <v>正常</v>
          </cell>
          <cell r="AW625">
            <v>0</v>
          </cell>
          <cell r="AX625">
            <v>0</v>
          </cell>
          <cell r="AY625">
            <v>23912.4</v>
          </cell>
        </row>
        <row r="625">
          <cell r="BA625">
            <v>31</v>
          </cell>
          <cell r="BB625">
            <v>371.363870967742</v>
          </cell>
        </row>
        <row r="625">
          <cell r="BE625">
            <v>5</v>
          </cell>
          <cell r="BF625">
            <v>0</v>
          </cell>
          <cell r="BG625">
            <v>0</v>
          </cell>
          <cell r="BH625">
            <v>0</v>
          </cell>
          <cell r="BI625">
            <v>15</v>
          </cell>
          <cell r="BJ625">
            <v>0</v>
          </cell>
          <cell r="BK625">
            <v>0</v>
          </cell>
          <cell r="BL625">
            <v>20</v>
          </cell>
          <cell r="BM625" t="str">
            <v>A(优质)</v>
          </cell>
        </row>
        <row r="625">
          <cell r="BO625" t="str">
            <v/>
          </cell>
          <cell r="BP625" t="str">
            <v/>
          </cell>
        </row>
        <row r="625">
          <cell r="BW625" t="str">
            <v/>
          </cell>
          <cell r="BX625">
            <v>44774</v>
          </cell>
          <cell r="BY625" t="str">
            <v/>
          </cell>
        </row>
        <row r="625">
          <cell r="CD625" t="str">
            <v>FET-FH-202207R0025</v>
          </cell>
          <cell r="CE625" t="str">
            <v>赖学接</v>
          </cell>
          <cell r="CF625" t="str">
            <v>441721198612165519</v>
          </cell>
          <cell r="CG625">
            <v>15975651231</v>
          </cell>
          <cell r="CH625">
            <v>44776</v>
          </cell>
          <cell r="CI625">
            <v>45140</v>
          </cell>
        </row>
        <row r="626">
          <cell r="B626" t="str">
            <v>租赁</v>
          </cell>
        </row>
        <row r="626">
          <cell r="F626" t="str">
            <v>深圳任我行出行服务有限公司</v>
          </cell>
          <cell r="G626" t="str">
            <v>441226198710190915</v>
          </cell>
          <cell r="H626">
            <v>13632713374</v>
          </cell>
          <cell r="I626" t="str">
            <v>网约车以租代购方案</v>
          </cell>
          <cell r="J626" t="str">
            <v>风神E70/DFM7001G1F1BEV</v>
          </cell>
          <cell r="K626" t="str">
            <v>深圳</v>
          </cell>
        </row>
        <row r="626">
          <cell r="M626" t="str">
            <v>深圳市光明区公明街道公明社区红花路25小区12栋101</v>
          </cell>
          <cell r="N626" t="str">
            <v>张晓凤</v>
          </cell>
          <cell r="O626" t="str">
            <v>丁艺</v>
          </cell>
          <cell r="P626" t="str">
            <v>徐莹莹</v>
          </cell>
          <cell r="Q626" t="str">
            <v>陈权</v>
          </cell>
          <cell r="R626">
            <v>13632713374</v>
          </cell>
        </row>
        <row r="626">
          <cell r="U626" t="str">
            <v>深圳市舒适捷汽车租赁有限公司</v>
          </cell>
        </row>
        <row r="626">
          <cell r="W626" t="str">
            <v>LDP31B969NG048909</v>
          </cell>
          <cell r="X626" t="str">
            <v>粤BDX9642</v>
          </cell>
          <cell r="Y626" t="str">
            <v>862052211201364</v>
          </cell>
          <cell r="Z626">
            <v>45114</v>
          </cell>
          <cell r="AA626">
            <v>45140</v>
          </cell>
          <cell r="AB626" t="str">
            <v>2023/07</v>
          </cell>
          <cell r="AC626">
            <v>1</v>
          </cell>
          <cell r="AD626">
            <v>0</v>
          </cell>
          <cell r="AE626">
            <v>500</v>
          </cell>
          <cell r="AF626">
            <v>0</v>
          </cell>
          <cell r="AG626">
            <v>0</v>
          </cell>
          <cell r="AH626">
            <v>44775</v>
          </cell>
          <cell r="AI626">
            <v>44776</v>
          </cell>
          <cell r="AJ626">
            <v>44775</v>
          </cell>
        </row>
        <row r="626">
          <cell r="AL626" t="str">
            <v>无首付款</v>
          </cell>
        </row>
        <row r="626">
          <cell r="AO626">
            <v>2980</v>
          </cell>
          <cell r="AP626">
            <v>44812</v>
          </cell>
          <cell r="AQ626">
            <v>44873</v>
          </cell>
          <cell r="AR626">
            <v>2</v>
          </cell>
          <cell r="AS626">
            <v>5960</v>
          </cell>
          <cell r="AT626">
            <v>2</v>
          </cell>
          <cell r="AU626">
            <v>5960</v>
          </cell>
          <cell r="AV626" t="str">
            <v>正常</v>
          </cell>
          <cell r="AW626">
            <v>0</v>
          </cell>
          <cell r="AX626">
            <v>0</v>
          </cell>
          <cell r="AY626">
            <v>14059.81</v>
          </cell>
        </row>
        <row r="626">
          <cell r="BA626">
            <v>34</v>
          </cell>
          <cell r="BB626">
            <v>231.368823529412</v>
          </cell>
        </row>
        <row r="626">
          <cell r="BE626">
            <v>5</v>
          </cell>
          <cell r="BF626">
            <v>0</v>
          </cell>
          <cell r="BG626">
            <v>0</v>
          </cell>
          <cell r="BH626">
            <v>5</v>
          </cell>
          <cell r="BI626">
            <v>15</v>
          </cell>
          <cell r="BJ626">
            <v>0</v>
          </cell>
          <cell r="BK626">
            <v>0</v>
          </cell>
          <cell r="BL626">
            <v>25</v>
          </cell>
          <cell r="BM626" t="str">
            <v>A(优质)</v>
          </cell>
        </row>
        <row r="626">
          <cell r="BO626" t="str">
            <v/>
          </cell>
          <cell r="BP626" t="str">
            <v/>
          </cell>
        </row>
        <row r="626">
          <cell r="BW626" t="str">
            <v/>
          </cell>
          <cell r="BX626">
            <v>44774</v>
          </cell>
          <cell r="BY626" t="str">
            <v/>
          </cell>
        </row>
        <row r="626">
          <cell r="CD626" t="str">
            <v>FET-FH-202207R0025</v>
          </cell>
          <cell r="CE626" t="str">
            <v>李桂平</v>
          </cell>
          <cell r="CF626" t="str">
            <v>441622198511164972</v>
          </cell>
          <cell r="CG626">
            <v>15728488952</v>
          </cell>
          <cell r="CH626">
            <v>44776</v>
          </cell>
          <cell r="CI626">
            <v>45140</v>
          </cell>
        </row>
        <row r="627">
          <cell r="B627" t="str">
            <v>租赁</v>
          </cell>
        </row>
        <row r="627">
          <cell r="F627" t="str">
            <v>深圳南芳汽车服务有限公司</v>
          </cell>
          <cell r="G627" t="str">
            <v>420607199012022829</v>
          </cell>
          <cell r="H627">
            <v>15919917567</v>
          </cell>
          <cell r="I627" t="str">
            <v>网约车以租代购方案</v>
          </cell>
          <cell r="J627" t="str">
            <v>风神E70/DFM7002G1F7BEV</v>
          </cell>
          <cell r="K627" t="str">
            <v>深圳</v>
          </cell>
        </row>
        <row r="627">
          <cell r="M627" t="str">
            <v>深圳市宝安区航城街道三围社区一队工业园厂房2栋104</v>
          </cell>
          <cell r="N627" t="str">
            <v>向丽丽</v>
          </cell>
          <cell r="O627" t="str">
            <v>田勤</v>
          </cell>
          <cell r="P627" t="str">
            <v>徐莹莹</v>
          </cell>
          <cell r="Q627" t="str">
            <v>刘海芳</v>
          </cell>
          <cell r="R627">
            <v>15919917567</v>
          </cell>
        </row>
        <row r="627">
          <cell r="U627" t="str">
            <v>深圳市舒适捷汽车租赁有限公司</v>
          </cell>
        </row>
        <row r="627">
          <cell r="W627" t="str">
            <v>LDP31B961NG056857</v>
          </cell>
          <cell r="X627" t="str">
            <v>粤BDR4206</v>
          </cell>
          <cell r="Y627" t="str">
            <v>862052211200643</v>
          </cell>
          <cell r="Z627">
            <v>45128</v>
          </cell>
          <cell r="AA627">
            <v>45141</v>
          </cell>
          <cell r="AB627" t="str">
            <v>2023/07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44778</v>
          </cell>
          <cell r="AI627">
            <v>44779</v>
          </cell>
          <cell r="AJ627">
            <v>44778</v>
          </cell>
        </row>
        <row r="627">
          <cell r="AL627" t="str">
            <v>无首付款</v>
          </cell>
        </row>
        <row r="627">
          <cell r="AO627">
            <v>2980</v>
          </cell>
          <cell r="AP627">
            <v>44812</v>
          </cell>
          <cell r="AQ627">
            <v>44842</v>
          </cell>
          <cell r="AR627">
            <v>2</v>
          </cell>
          <cell r="AS627">
            <v>5960</v>
          </cell>
          <cell r="AT627">
            <v>1</v>
          </cell>
          <cell r="AU627">
            <v>2980</v>
          </cell>
          <cell r="AV627" t="str">
            <v>逾期</v>
          </cell>
          <cell r="AW627">
            <v>0</v>
          </cell>
          <cell r="AX627">
            <v>2980</v>
          </cell>
          <cell r="AY627">
            <v>28374.53</v>
          </cell>
        </row>
        <row r="627">
          <cell r="BA627">
            <v>33</v>
          </cell>
          <cell r="BB627">
            <v>490.141515151515</v>
          </cell>
        </row>
        <row r="627"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15</v>
          </cell>
          <cell r="BJ627">
            <v>0</v>
          </cell>
          <cell r="BK627">
            <v>0</v>
          </cell>
          <cell r="BL627">
            <v>15</v>
          </cell>
          <cell r="BM627" t="str">
            <v>E(逾期)</v>
          </cell>
        </row>
        <row r="627">
          <cell r="BO627" t="str">
            <v/>
          </cell>
          <cell r="BP627" t="str">
            <v/>
          </cell>
        </row>
        <row r="627">
          <cell r="BW627" t="str">
            <v/>
          </cell>
          <cell r="BX627">
            <v>44778</v>
          </cell>
          <cell r="BY627" t="str">
            <v/>
          </cell>
        </row>
        <row r="627">
          <cell r="CD627" t="str">
            <v>FET-FH-202207R0249</v>
          </cell>
        </row>
        <row r="628">
          <cell r="B628" t="str">
            <v>租赁</v>
          </cell>
        </row>
        <row r="628">
          <cell r="F628" t="str">
            <v>深圳市车聚汇汽车服务有限公司</v>
          </cell>
          <cell r="G628" t="str">
            <v>440923200012235432</v>
          </cell>
          <cell r="H628">
            <v>18588233287</v>
          </cell>
          <cell r="I628" t="str">
            <v>网约车以租代购方案</v>
          </cell>
          <cell r="J628" t="str">
            <v>风神E70/DFM7002G1F7BEV</v>
          </cell>
          <cell r="K628" t="str">
            <v>深圳</v>
          </cell>
        </row>
        <row r="628">
          <cell r="M628" t="str">
            <v>深圳市龙岗区坂田街道中海日辉台一栋109</v>
          </cell>
          <cell r="N628" t="str">
            <v>李芳</v>
          </cell>
          <cell r="O628" t="str">
            <v>田勤</v>
          </cell>
          <cell r="P628" t="str">
            <v>徐莹莹</v>
          </cell>
          <cell r="Q628" t="str">
            <v>陈佰欢</v>
          </cell>
          <cell r="R628">
            <v>18588233287</v>
          </cell>
        </row>
        <row r="628">
          <cell r="U628" t="str">
            <v>深圳市舒适捷汽车租赁有限公司</v>
          </cell>
        </row>
        <row r="628">
          <cell r="W628" t="str">
            <v>LDP31B964NG056867</v>
          </cell>
          <cell r="X628" t="str">
            <v>粤BDK4211</v>
          </cell>
          <cell r="Y628" t="str">
            <v>862052211200985</v>
          </cell>
          <cell r="Z628">
            <v>45128</v>
          </cell>
          <cell r="AA628">
            <v>45141</v>
          </cell>
          <cell r="AB628" t="str">
            <v>2023/07</v>
          </cell>
          <cell r="AC628">
            <v>1</v>
          </cell>
          <cell r="AD628">
            <v>3</v>
          </cell>
          <cell r="AE628">
            <v>100</v>
          </cell>
          <cell r="AF628">
            <v>0</v>
          </cell>
          <cell r="AG628">
            <v>0</v>
          </cell>
          <cell r="AH628">
            <v>44778</v>
          </cell>
          <cell r="AI628">
            <v>44779</v>
          </cell>
          <cell r="AJ628">
            <v>44778</v>
          </cell>
        </row>
        <row r="628">
          <cell r="AL628" t="str">
            <v>无首付款</v>
          </cell>
        </row>
        <row r="628">
          <cell r="AO628">
            <v>2980</v>
          </cell>
          <cell r="AP628">
            <v>44812</v>
          </cell>
          <cell r="AQ628">
            <v>44873</v>
          </cell>
          <cell r="AR628">
            <v>2</v>
          </cell>
          <cell r="AS628">
            <v>5960</v>
          </cell>
          <cell r="AT628">
            <v>2</v>
          </cell>
          <cell r="AU628">
            <v>5960</v>
          </cell>
          <cell r="AV628" t="str">
            <v>正常</v>
          </cell>
          <cell r="AW628">
            <v>0</v>
          </cell>
          <cell r="AX628">
            <v>0</v>
          </cell>
          <cell r="AY628">
            <v>15198.45</v>
          </cell>
        </row>
        <row r="628">
          <cell r="BA628">
            <v>30</v>
          </cell>
          <cell r="BB628">
            <v>222.282</v>
          </cell>
        </row>
        <row r="628">
          <cell r="BE628">
            <v>0</v>
          </cell>
          <cell r="BF628">
            <v>0</v>
          </cell>
          <cell r="BG628">
            <v>0</v>
          </cell>
          <cell r="BH628">
            <v>5</v>
          </cell>
          <cell r="BI628">
            <v>15</v>
          </cell>
          <cell r="BJ628">
            <v>0</v>
          </cell>
          <cell r="BK628">
            <v>0</v>
          </cell>
          <cell r="BL628">
            <v>20</v>
          </cell>
          <cell r="BM628" t="str">
            <v>A(优质)</v>
          </cell>
        </row>
        <row r="628">
          <cell r="BO628" t="str">
            <v/>
          </cell>
          <cell r="BP628" t="str">
            <v/>
          </cell>
        </row>
        <row r="628">
          <cell r="BW628" t="str">
            <v/>
          </cell>
          <cell r="BX628">
            <v>44778</v>
          </cell>
          <cell r="BY628" t="str">
            <v/>
          </cell>
        </row>
        <row r="628">
          <cell r="CD628" t="str">
            <v>FET-FH-202207R0249</v>
          </cell>
        </row>
        <row r="629">
          <cell r="B629" t="str">
            <v>租赁</v>
          </cell>
        </row>
        <row r="629">
          <cell r="F629" t="str">
            <v>深圳市鑫驰汽车服务有限公司</v>
          </cell>
          <cell r="G629" t="str">
            <v>450923199106145397</v>
          </cell>
          <cell r="H629">
            <v>18823882363</v>
          </cell>
          <cell r="I629" t="str">
            <v>网约车以租代购方案</v>
          </cell>
          <cell r="J629" t="str">
            <v>风神E70/DFM7002G1F7BEV</v>
          </cell>
          <cell r="K629" t="str">
            <v>深圳</v>
          </cell>
        </row>
        <row r="629">
          <cell r="M629" t="str">
            <v>深圳市龙华新区大浪街道龙观西路2号宝龙大厦布龙路附楼02号商铺</v>
          </cell>
          <cell r="N629" t="str">
            <v>张晓凤</v>
          </cell>
          <cell r="O629" t="str">
            <v>田勤</v>
          </cell>
          <cell r="P629" t="str">
            <v>徐莹莹</v>
          </cell>
          <cell r="Q629" t="str">
            <v>吴胜桂</v>
          </cell>
          <cell r="R629">
            <v>18823882363</v>
          </cell>
        </row>
        <row r="629">
          <cell r="U629" t="str">
            <v>深圳市舒适捷汽车租赁有限公司</v>
          </cell>
        </row>
        <row r="629">
          <cell r="W629" t="str">
            <v>LDP31B961NG057376</v>
          </cell>
          <cell r="X629" t="str">
            <v>粤BDL6349</v>
          </cell>
          <cell r="Y629" t="str">
            <v>862052221202682</v>
          </cell>
          <cell r="Z629">
            <v>45128</v>
          </cell>
          <cell r="AA629">
            <v>45141</v>
          </cell>
          <cell r="AB629" t="str">
            <v>2023/07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44778</v>
          </cell>
          <cell r="AI629">
            <v>44779</v>
          </cell>
          <cell r="AJ629">
            <v>44778</v>
          </cell>
        </row>
        <row r="629">
          <cell r="AL629" t="str">
            <v>无首付款</v>
          </cell>
        </row>
        <row r="629">
          <cell r="AO629">
            <v>2980</v>
          </cell>
          <cell r="AP629">
            <v>44812</v>
          </cell>
          <cell r="AQ629">
            <v>44873</v>
          </cell>
          <cell r="AR629">
            <v>2</v>
          </cell>
          <cell r="AS629">
            <v>5960</v>
          </cell>
          <cell r="AT629">
            <v>2</v>
          </cell>
          <cell r="AU629">
            <v>5960</v>
          </cell>
          <cell r="AV629" t="str">
            <v>正常</v>
          </cell>
          <cell r="AW629">
            <v>0</v>
          </cell>
          <cell r="AX629">
            <v>0</v>
          </cell>
          <cell r="AY629">
            <v>10835.11</v>
          </cell>
        </row>
        <row r="629">
          <cell r="BA629">
            <v>21</v>
          </cell>
          <cell r="BB629">
            <v>187.195714285714</v>
          </cell>
        </row>
        <row r="629">
          <cell r="BE629">
            <v>5</v>
          </cell>
          <cell r="BF629">
            <v>5</v>
          </cell>
          <cell r="BG629">
            <v>0</v>
          </cell>
          <cell r="BH629">
            <v>0</v>
          </cell>
          <cell r="BI629">
            <v>15</v>
          </cell>
          <cell r="BJ629">
            <v>0</v>
          </cell>
          <cell r="BK629">
            <v>0</v>
          </cell>
          <cell r="BL629">
            <v>25</v>
          </cell>
          <cell r="BM629" t="str">
            <v>A(优质)</v>
          </cell>
        </row>
        <row r="629">
          <cell r="BO629" t="str">
            <v/>
          </cell>
          <cell r="BP629" t="str">
            <v/>
          </cell>
        </row>
        <row r="629">
          <cell r="BW629" t="str">
            <v/>
          </cell>
          <cell r="BX629">
            <v>44778</v>
          </cell>
          <cell r="BY629" t="str">
            <v/>
          </cell>
        </row>
        <row r="629">
          <cell r="CD629" t="str">
            <v>FET-FH-202207R0249</v>
          </cell>
          <cell r="CE629" t="str">
            <v>廖启雄</v>
          </cell>
          <cell r="CF629" t="str">
            <v>441424199508151237</v>
          </cell>
          <cell r="CG629">
            <v>15767512517</v>
          </cell>
          <cell r="CH629">
            <v>44779</v>
          </cell>
          <cell r="CI629">
            <v>45143</v>
          </cell>
        </row>
        <row r="630">
          <cell r="B630" t="str">
            <v>租赁</v>
          </cell>
        </row>
        <row r="630">
          <cell r="F630" t="str">
            <v>深圳市鑫驰汽车服务有限公司</v>
          </cell>
          <cell r="G630" t="str">
            <v>450923199106145397</v>
          </cell>
          <cell r="H630">
            <v>18823882363</v>
          </cell>
          <cell r="I630" t="str">
            <v>网约车以租代购方案</v>
          </cell>
          <cell r="J630" t="str">
            <v>风神E70/DFM7002G1F7BEV</v>
          </cell>
          <cell r="K630" t="str">
            <v>深圳</v>
          </cell>
        </row>
        <row r="630">
          <cell r="M630" t="str">
            <v>深圳市龙华新区大浪街道龙观西路2号宝龙大厦布龙路附楼02号商铺</v>
          </cell>
          <cell r="N630" t="str">
            <v>张晓凤</v>
          </cell>
          <cell r="O630" t="str">
            <v>田勤</v>
          </cell>
          <cell r="P630" t="str">
            <v>徐莹莹</v>
          </cell>
          <cell r="Q630" t="str">
            <v>吴胜桂</v>
          </cell>
          <cell r="R630">
            <v>18823882363</v>
          </cell>
        </row>
        <row r="630">
          <cell r="U630" t="str">
            <v>深圳市舒适捷汽车租赁有限公司</v>
          </cell>
        </row>
        <row r="630">
          <cell r="W630" t="str">
            <v>LDP31B962NG057323</v>
          </cell>
          <cell r="X630" t="str">
            <v>粤BAN2492</v>
          </cell>
          <cell r="Y630" t="str">
            <v>862052211200700</v>
          </cell>
          <cell r="Z630">
            <v>45128</v>
          </cell>
          <cell r="AA630">
            <v>45141</v>
          </cell>
          <cell r="AB630" t="str">
            <v>2023/07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44778</v>
          </cell>
          <cell r="AI630">
            <v>44779</v>
          </cell>
          <cell r="AJ630">
            <v>44778</v>
          </cell>
        </row>
        <row r="630">
          <cell r="AL630" t="str">
            <v>无首付款</v>
          </cell>
        </row>
        <row r="630">
          <cell r="AO630">
            <v>2980</v>
          </cell>
          <cell r="AP630">
            <v>44812</v>
          </cell>
          <cell r="AQ630">
            <v>44873</v>
          </cell>
          <cell r="AR630">
            <v>2</v>
          </cell>
          <cell r="AS630">
            <v>5960</v>
          </cell>
          <cell r="AT630">
            <v>2</v>
          </cell>
          <cell r="AU630">
            <v>5960</v>
          </cell>
          <cell r="AV630" t="str">
            <v>正常</v>
          </cell>
          <cell r="AW630">
            <v>0</v>
          </cell>
          <cell r="AX630">
            <v>0</v>
          </cell>
          <cell r="AY630">
            <v>11514.73</v>
          </cell>
        </row>
        <row r="630">
          <cell r="BA630">
            <v>34</v>
          </cell>
          <cell r="BB630">
            <v>193.990294117647</v>
          </cell>
        </row>
        <row r="630">
          <cell r="BE630">
            <v>5</v>
          </cell>
          <cell r="BF630">
            <v>0</v>
          </cell>
          <cell r="BG630">
            <v>0</v>
          </cell>
          <cell r="BH630">
            <v>0</v>
          </cell>
          <cell r="BI630">
            <v>15</v>
          </cell>
          <cell r="BJ630">
            <v>0</v>
          </cell>
          <cell r="BK630">
            <v>0</v>
          </cell>
          <cell r="BL630">
            <v>20</v>
          </cell>
          <cell r="BM630" t="str">
            <v>A(优质)</v>
          </cell>
        </row>
        <row r="630">
          <cell r="BO630" t="str">
            <v/>
          </cell>
          <cell r="BP630" t="str">
            <v/>
          </cell>
        </row>
        <row r="630">
          <cell r="BW630" t="str">
            <v/>
          </cell>
          <cell r="BX630">
            <v>44778</v>
          </cell>
          <cell r="BY630" t="str">
            <v/>
          </cell>
        </row>
        <row r="630">
          <cell r="CD630" t="str">
            <v>FET-FH-202207R0249</v>
          </cell>
          <cell r="CE630" t="str">
            <v>朱强强</v>
          </cell>
          <cell r="CF630" t="str">
            <v>420982199005214917</v>
          </cell>
          <cell r="CG630">
            <v>18807523005</v>
          </cell>
          <cell r="CH630">
            <v>44778</v>
          </cell>
          <cell r="CI630">
            <v>45142</v>
          </cell>
        </row>
        <row r="631">
          <cell r="B631" t="str">
            <v>租赁</v>
          </cell>
        </row>
        <row r="631">
          <cell r="F631" t="str">
            <v>曾传海</v>
          </cell>
          <cell r="G631" t="str">
            <v>362121196904304815</v>
          </cell>
          <cell r="H631">
            <v>15297826678</v>
          </cell>
          <cell r="I631" t="str">
            <v>网约车以租代购方案</v>
          </cell>
          <cell r="J631" t="str">
            <v>风神E70/DFM7002G1F7BEV</v>
          </cell>
          <cell r="K631" t="str">
            <v>赣州</v>
          </cell>
          <cell r="L631" t="str">
            <v>江西省赣州市赣县茅店镇坝高村文昌组38号</v>
          </cell>
          <cell r="M631" t="str">
            <v>江西省赣州市赣县茅店镇坝高村文昌组38号</v>
          </cell>
          <cell r="N631" t="str">
            <v>邓园园</v>
          </cell>
          <cell r="O631" t="str">
            <v>田勤</v>
          </cell>
          <cell r="P631" t="str">
            <v>徐莹莹</v>
          </cell>
          <cell r="Q631" t="str">
            <v>曾继标</v>
          </cell>
          <cell r="R631">
            <v>13767713637</v>
          </cell>
        </row>
        <row r="631">
          <cell r="U631" t="str">
            <v>赣州欢喜出行服务有限公司</v>
          </cell>
          <cell r="V631" t="str">
            <v>无</v>
          </cell>
          <cell r="W631" t="str">
            <v>LDP31B969NG037974</v>
          </cell>
          <cell r="X631" t="str">
            <v>赣BDB8075</v>
          </cell>
          <cell r="Y631" t="str">
            <v>862052211200242</v>
          </cell>
          <cell r="Z631">
            <v>45115</v>
          </cell>
          <cell r="AA631">
            <v>45143</v>
          </cell>
          <cell r="AB631" t="str">
            <v>2023/07</v>
          </cell>
          <cell r="AC631">
            <v>1</v>
          </cell>
          <cell r="AD631">
            <v>1</v>
          </cell>
          <cell r="AE631">
            <v>200</v>
          </cell>
          <cell r="AF631">
            <v>0</v>
          </cell>
          <cell r="AG631">
            <v>0</v>
          </cell>
          <cell r="AH631">
            <v>44778</v>
          </cell>
          <cell r="AI631">
            <v>44779</v>
          </cell>
          <cell r="AJ631">
            <v>44778</v>
          </cell>
        </row>
        <row r="631">
          <cell r="AL631">
            <v>15000</v>
          </cell>
          <cell r="AM631">
            <v>44774</v>
          </cell>
          <cell r="AN631" t="str">
            <v>深圳舒适橙出行科技有限公司支付宝</v>
          </cell>
          <cell r="AO631">
            <v>2980</v>
          </cell>
          <cell r="AP631">
            <v>44812</v>
          </cell>
          <cell r="AQ631">
            <v>44842</v>
          </cell>
          <cell r="AR631">
            <v>2</v>
          </cell>
          <cell r="AS631">
            <v>5960</v>
          </cell>
          <cell r="AT631">
            <v>1</v>
          </cell>
          <cell r="AU631">
            <v>2980</v>
          </cell>
          <cell r="AV631" t="str">
            <v>逾期</v>
          </cell>
          <cell r="AW631">
            <v>0</v>
          </cell>
          <cell r="AX631">
            <v>2980</v>
          </cell>
          <cell r="AY631">
            <v>7738.93</v>
          </cell>
        </row>
        <row r="631">
          <cell r="BA631">
            <v>31</v>
          </cell>
          <cell r="BB631">
            <v>152.878709677419</v>
          </cell>
        </row>
        <row r="631">
          <cell r="BE631">
            <v>5</v>
          </cell>
          <cell r="BF631">
            <v>0</v>
          </cell>
          <cell r="BG631">
            <v>0</v>
          </cell>
          <cell r="BH631">
            <v>5</v>
          </cell>
          <cell r="BI631">
            <v>15</v>
          </cell>
          <cell r="BJ631">
            <v>0</v>
          </cell>
          <cell r="BK631">
            <v>0</v>
          </cell>
          <cell r="BL631">
            <v>25</v>
          </cell>
          <cell r="BM631" t="str">
            <v>E(逾期)</v>
          </cell>
        </row>
        <row r="631">
          <cell r="BO631" t="str">
            <v/>
          </cell>
          <cell r="BP631" t="str">
            <v/>
          </cell>
        </row>
        <row r="631">
          <cell r="BW631" t="str">
            <v/>
          </cell>
          <cell r="BX631">
            <v>44778</v>
          </cell>
          <cell r="BY631" t="str">
            <v/>
          </cell>
        </row>
        <row r="631">
          <cell r="CD631" t="str">
            <v>FET-FH-202207R0044</v>
          </cell>
        </row>
        <row r="632">
          <cell r="B632" t="str">
            <v>租赁</v>
          </cell>
        </row>
        <row r="632">
          <cell r="F632" t="str">
            <v>宋姜平</v>
          </cell>
          <cell r="G632" t="str">
            <v>362131196802281133</v>
          </cell>
          <cell r="H632">
            <v>13422062787</v>
          </cell>
          <cell r="I632" t="str">
            <v>网约车以租代购方案</v>
          </cell>
          <cell r="J632" t="str">
            <v>风神E70/DFM7002G1F7BEV</v>
          </cell>
          <cell r="K632" t="str">
            <v>赣州</v>
          </cell>
          <cell r="L632" t="str">
            <v>江西省赣州市宁都县赖村镇赖村村将军组38号</v>
          </cell>
          <cell r="M632" t="str">
            <v>江西省赣州市宁都县赖村镇赖村村将军组38号</v>
          </cell>
          <cell r="N632" t="str">
            <v>邓园园</v>
          </cell>
          <cell r="O632" t="str">
            <v>田勤</v>
          </cell>
          <cell r="P632" t="str">
            <v>徐莹莹</v>
          </cell>
          <cell r="Q632" t="str">
            <v>黄小香</v>
          </cell>
          <cell r="R632">
            <v>18379751215</v>
          </cell>
        </row>
        <row r="632">
          <cell r="U632" t="str">
            <v>赣州欢喜出行服务有限公司</v>
          </cell>
          <cell r="V632" t="str">
            <v>有</v>
          </cell>
          <cell r="W632" t="str">
            <v>LDP31B961NG037967</v>
          </cell>
          <cell r="X632" t="str">
            <v>赣BD89686</v>
          </cell>
          <cell r="Y632" t="str">
            <v>862052211201586</v>
          </cell>
          <cell r="Z632">
            <v>45115</v>
          </cell>
          <cell r="AA632">
            <v>45144</v>
          </cell>
          <cell r="AB632" t="str">
            <v>2023/07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44778</v>
          </cell>
          <cell r="AI632">
            <v>44779</v>
          </cell>
          <cell r="AJ632">
            <v>44778</v>
          </cell>
        </row>
        <row r="632">
          <cell r="AL632">
            <v>15000</v>
          </cell>
          <cell r="AM632">
            <v>44778</v>
          </cell>
          <cell r="AN632" t="str">
            <v>深圳舒适橙出行科技有限公司支付宝</v>
          </cell>
          <cell r="AO632">
            <v>2980</v>
          </cell>
          <cell r="AP632">
            <v>44812</v>
          </cell>
          <cell r="AQ632">
            <v>44873</v>
          </cell>
          <cell r="AR632">
            <v>2</v>
          </cell>
          <cell r="AS632">
            <v>5960</v>
          </cell>
          <cell r="AT632">
            <v>2</v>
          </cell>
          <cell r="AU632">
            <v>5960</v>
          </cell>
          <cell r="AV632" t="str">
            <v>正常</v>
          </cell>
          <cell r="AW632">
            <v>0</v>
          </cell>
          <cell r="AX632">
            <v>0</v>
          </cell>
          <cell r="AY632">
            <v>16063.48</v>
          </cell>
        </row>
        <row r="632">
          <cell r="BA632">
            <v>17</v>
          </cell>
          <cell r="BB632">
            <v>304.118235294118</v>
          </cell>
        </row>
        <row r="632">
          <cell r="BE632">
            <v>5</v>
          </cell>
          <cell r="BF632">
            <v>5</v>
          </cell>
          <cell r="BG632">
            <v>0</v>
          </cell>
          <cell r="BH632">
            <v>0</v>
          </cell>
          <cell r="BI632">
            <v>15</v>
          </cell>
          <cell r="BJ632">
            <v>0</v>
          </cell>
          <cell r="BK632">
            <v>0</v>
          </cell>
          <cell r="BL632">
            <v>25</v>
          </cell>
          <cell r="BM632" t="str">
            <v>A(优质)</v>
          </cell>
        </row>
        <row r="632">
          <cell r="BO632" t="str">
            <v/>
          </cell>
          <cell r="BP632" t="str">
            <v/>
          </cell>
        </row>
        <row r="632">
          <cell r="BW632" t="str">
            <v/>
          </cell>
          <cell r="BX632">
            <v>44778</v>
          </cell>
          <cell r="BY632" t="str">
            <v/>
          </cell>
        </row>
        <row r="632">
          <cell r="CD632" t="str">
            <v>FET-FH-202207R0044</v>
          </cell>
        </row>
        <row r="633">
          <cell r="B633" t="str">
            <v>租赁</v>
          </cell>
        </row>
        <row r="633">
          <cell r="F633" t="str">
            <v>深圳市鑫驰汽车服务有限公司</v>
          </cell>
          <cell r="G633" t="str">
            <v>450923199106145397</v>
          </cell>
          <cell r="H633">
            <v>18823882363</v>
          </cell>
          <cell r="I633" t="str">
            <v>网约车以租代购方案</v>
          </cell>
          <cell r="J633" t="str">
            <v>风神E70/DFM7001G1F1BEV</v>
          </cell>
          <cell r="K633" t="str">
            <v>深圳</v>
          </cell>
        </row>
        <row r="633">
          <cell r="M633" t="str">
            <v>深圳市龙华新区大浪街道龙观西路2号宝龙大厦布龙路附楼02号商铺</v>
          </cell>
          <cell r="N633" t="str">
            <v>张晓凤</v>
          </cell>
          <cell r="O633" t="str">
            <v>田勤</v>
          </cell>
          <cell r="P633" t="str">
            <v>徐莹莹</v>
          </cell>
          <cell r="Q633" t="str">
            <v>吴胜桂</v>
          </cell>
          <cell r="R633">
            <v>18823882363</v>
          </cell>
        </row>
        <row r="633">
          <cell r="U633" t="str">
            <v>深圳市舒适捷汽车租赁有限公司</v>
          </cell>
        </row>
        <row r="633">
          <cell r="W633" t="str">
            <v>LDP31B962NG054227</v>
          </cell>
          <cell r="X633" t="str">
            <v>粤BDJ9642</v>
          </cell>
          <cell r="Y633" t="str">
            <v>862052211201017</v>
          </cell>
          <cell r="Z633">
            <v>45114</v>
          </cell>
          <cell r="AA633">
            <v>45146</v>
          </cell>
          <cell r="AB633" t="str">
            <v>2023/07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44782</v>
          </cell>
          <cell r="AI633">
            <v>44783</v>
          </cell>
          <cell r="AJ633">
            <v>44782</v>
          </cell>
        </row>
        <row r="633">
          <cell r="AL633" t="str">
            <v>无首付款</v>
          </cell>
        </row>
        <row r="633">
          <cell r="AO633">
            <v>2980</v>
          </cell>
          <cell r="AP633">
            <v>44812</v>
          </cell>
          <cell r="AQ633">
            <v>44873</v>
          </cell>
          <cell r="AR633">
            <v>2</v>
          </cell>
          <cell r="AS633">
            <v>5960</v>
          </cell>
          <cell r="AT633">
            <v>2</v>
          </cell>
          <cell r="AU633">
            <v>5960</v>
          </cell>
          <cell r="AV633" t="str">
            <v>正常</v>
          </cell>
          <cell r="AW633">
            <v>0</v>
          </cell>
          <cell r="AX633">
            <v>0</v>
          </cell>
          <cell r="AY633">
            <v>11470.91</v>
          </cell>
        </row>
        <row r="633">
          <cell r="BA633">
            <v>32</v>
          </cell>
          <cell r="BB633">
            <v>225.825</v>
          </cell>
        </row>
        <row r="633">
          <cell r="BE633">
            <v>5</v>
          </cell>
          <cell r="BF633">
            <v>0</v>
          </cell>
          <cell r="BG633">
            <v>0</v>
          </cell>
          <cell r="BH633">
            <v>0</v>
          </cell>
          <cell r="BI633">
            <v>15</v>
          </cell>
          <cell r="BJ633">
            <v>0</v>
          </cell>
          <cell r="BK633">
            <v>0</v>
          </cell>
          <cell r="BL633">
            <v>20</v>
          </cell>
          <cell r="BM633" t="str">
            <v>A(优质)</v>
          </cell>
        </row>
        <row r="633">
          <cell r="BO633" t="str">
            <v/>
          </cell>
          <cell r="BP633" t="str">
            <v/>
          </cell>
        </row>
        <row r="633">
          <cell r="BW633" t="str">
            <v/>
          </cell>
          <cell r="BX633">
            <v>44782</v>
          </cell>
          <cell r="BY633" t="str">
            <v/>
          </cell>
        </row>
        <row r="633">
          <cell r="CD633" t="str">
            <v>FET-FH-202207R0025</v>
          </cell>
          <cell r="CE633" t="str">
            <v>吴新鹏</v>
          </cell>
          <cell r="CF633" t="str">
            <v>411528199401090732</v>
          </cell>
          <cell r="CG633">
            <v>13919212197</v>
          </cell>
          <cell r="CH633">
            <v>44787</v>
          </cell>
          <cell r="CI633">
            <v>45151</v>
          </cell>
        </row>
        <row r="634">
          <cell r="B634" t="str">
            <v>租赁</v>
          </cell>
        </row>
        <row r="634">
          <cell r="F634" t="str">
            <v>深圳市鑫驰汽车服务有限公司</v>
          </cell>
          <cell r="G634" t="str">
            <v>450923199106145397</v>
          </cell>
          <cell r="H634">
            <v>18823882363</v>
          </cell>
          <cell r="I634" t="str">
            <v>网约车以租代购方案</v>
          </cell>
          <cell r="J634" t="str">
            <v>风神E70/DFM7001G1F1BEV</v>
          </cell>
          <cell r="K634" t="str">
            <v>深圳</v>
          </cell>
        </row>
        <row r="634">
          <cell r="M634" t="str">
            <v>深圳市龙华新区大浪街道龙观西路2号宝龙大厦布龙路附楼02号商铺</v>
          </cell>
          <cell r="N634" t="str">
            <v>张晓凤</v>
          </cell>
          <cell r="O634" t="str">
            <v>田勤</v>
          </cell>
          <cell r="P634" t="str">
            <v>徐莹莹</v>
          </cell>
          <cell r="Q634" t="str">
            <v>吴胜桂</v>
          </cell>
          <cell r="R634">
            <v>18823882363</v>
          </cell>
        </row>
        <row r="634">
          <cell r="U634" t="str">
            <v>深圳市舒适捷汽车租赁有限公司</v>
          </cell>
        </row>
        <row r="634">
          <cell r="W634" t="str">
            <v>LDP31B969NG054225</v>
          </cell>
          <cell r="X634" t="str">
            <v>粤BDG0489</v>
          </cell>
          <cell r="Y634" t="str">
            <v>862052221202700</v>
          </cell>
          <cell r="Z634">
            <v>45115</v>
          </cell>
          <cell r="AA634">
            <v>45146</v>
          </cell>
          <cell r="AB634" t="str">
            <v>2023/07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44782</v>
          </cell>
          <cell r="AI634">
            <v>44783</v>
          </cell>
          <cell r="AJ634">
            <v>44782</v>
          </cell>
        </row>
        <row r="634">
          <cell r="AL634" t="str">
            <v>无首付款</v>
          </cell>
        </row>
        <row r="634">
          <cell r="AO634">
            <v>2980</v>
          </cell>
          <cell r="AP634">
            <v>44812</v>
          </cell>
          <cell r="AQ634">
            <v>44873</v>
          </cell>
          <cell r="AR634">
            <v>2</v>
          </cell>
          <cell r="AS634">
            <v>5960</v>
          </cell>
          <cell r="AT634">
            <v>2</v>
          </cell>
          <cell r="AU634">
            <v>5960</v>
          </cell>
          <cell r="AV634" t="str">
            <v>正常</v>
          </cell>
          <cell r="AW634">
            <v>0</v>
          </cell>
          <cell r="AX634">
            <v>0</v>
          </cell>
          <cell r="AY634">
            <v>13776.45</v>
          </cell>
        </row>
        <row r="634">
          <cell r="BA634">
            <v>33</v>
          </cell>
          <cell r="BB634">
            <v>255.466666666667</v>
          </cell>
        </row>
        <row r="634">
          <cell r="BE634">
            <v>5</v>
          </cell>
          <cell r="BF634">
            <v>0</v>
          </cell>
          <cell r="BG634">
            <v>0</v>
          </cell>
          <cell r="BH634">
            <v>0</v>
          </cell>
          <cell r="BI634">
            <v>15</v>
          </cell>
          <cell r="BJ634">
            <v>0</v>
          </cell>
          <cell r="BK634">
            <v>0</v>
          </cell>
          <cell r="BL634">
            <v>20</v>
          </cell>
          <cell r="BM634" t="str">
            <v>A(优质)</v>
          </cell>
        </row>
        <row r="634">
          <cell r="BO634" t="str">
            <v/>
          </cell>
          <cell r="BP634" t="str">
            <v/>
          </cell>
        </row>
        <row r="634">
          <cell r="BW634" t="str">
            <v/>
          </cell>
          <cell r="BX634">
            <v>44782</v>
          </cell>
          <cell r="BY634" t="str">
            <v/>
          </cell>
        </row>
        <row r="634">
          <cell r="CD634" t="str">
            <v>FET-FH-202207R0025</v>
          </cell>
          <cell r="CE634" t="str">
            <v>向焱雄</v>
          </cell>
          <cell r="CF634" t="str">
            <v>340825197608170050</v>
          </cell>
          <cell r="CG634">
            <v>14755143989</v>
          </cell>
          <cell r="CH634">
            <v>44788</v>
          </cell>
          <cell r="CI634">
            <v>45152</v>
          </cell>
        </row>
        <row r="635">
          <cell r="B635" t="str">
            <v>租赁</v>
          </cell>
        </row>
        <row r="635">
          <cell r="F635" t="str">
            <v>深圳市鑫驰汽车服务有限公司</v>
          </cell>
          <cell r="G635" t="str">
            <v>450923199106145397</v>
          </cell>
          <cell r="H635">
            <v>18823882363</v>
          </cell>
          <cell r="I635" t="str">
            <v>网约车以租代购方案</v>
          </cell>
          <cell r="J635" t="str">
            <v>风神E70/DFM7001G1F1BEV</v>
          </cell>
          <cell r="K635" t="str">
            <v>深圳</v>
          </cell>
        </row>
        <row r="635">
          <cell r="M635" t="str">
            <v>深圳市龙华新区大浪街道龙观西路2号宝龙大厦布龙路附楼02号商铺</v>
          </cell>
          <cell r="N635" t="str">
            <v>张晓凤</v>
          </cell>
          <cell r="O635" t="str">
            <v>田勤</v>
          </cell>
          <cell r="P635" t="str">
            <v>徐莹莹</v>
          </cell>
          <cell r="Q635" t="str">
            <v>吴胜桂</v>
          </cell>
          <cell r="R635">
            <v>18823882363</v>
          </cell>
        </row>
        <row r="635">
          <cell r="U635" t="str">
            <v>深圳市舒适捷汽车租赁有限公司</v>
          </cell>
        </row>
        <row r="635">
          <cell r="W635" t="str">
            <v>LDP31B96XNG054153</v>
          </cell>
          <cell r="X635" t="str">
            <v>粤BAE0451</v>
          </cell>
          <cell r="Y635" t="str">
            <v>862052211201325</v>
          </cell>
          <cell r="Z635">
            <v>45115</v>
          </cell>
          <cell r="AA635">
            <v>45146</v>
          </cell>
          <cell r="AB635" t="str">
            <v>2023/07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44782</v>
          </cell>
          <cell r="AI635">
            <v>44783</v>
          </cell>
          <cell r="AJ635">
            <v>44782</v>
          </cell>
        </row>
        <row r="635">
          <cell r="AL635" t="str">
            <v>无首付款</v>
          </cell>
        </row>
        <row r="635">
          <cell r="AO635">
            <v>2980</v>
          </cell>
          <cell r="AP635">
            <v>44812</v>
          </cell>
          <cell r="AQ635">
            <v>44873</v>
          </cell>
          <cell r="AR635">
            <v>2</v>
          </cell>
          <cell r="AS635">
            <v>5960</v>
          </cell>
          <cell r="AT635">
            <v>2</v>
          </cell>
          <cell r="AU635">
            <v>5960</v>
          </cell>
          <cell r="AV635" t="str">
            <v>正常</v>
          </cell>
          <cell r="AW635">
            <v>0</v>
          </cell>
          <cell r="AX635">
            <v>0</v>
          </cell>
          <cell r="AY635">
            <v>10431.2</v>
          </cell>
        </row>
        <row r="635">
          <cell r="BA635">
            <v>32</v>
          </cell>
          <cell r="BB635">
            <v>225.6784375</v>
          </cell>
        </row>
        <row r="635">
          <cell r="BE635">
            <v>5</v>
          </cell>
          <cell r="BF635">
            <v>0</v>
          </cell>
          <cell r="BG635">
            <v>0</v>
          </cell>
          <cell r="BH635">
            <v>0</v>
          </cell>
          <cell r="BI635">
            <v>15</v>
          </cell>
          <cell r="BJ635">
            <v>0</v>
          </cell>
          <cell r="BK635">
            <v>0</v>
          </cell>
          <cell r="BL635">
            <v>20</v>
          </cell>
          <cell r="BM635" t="str">
            <v>A(优质)</v>
          </cell>
        </row>
        <row r="635">
          <cell r="BO635" t="str">
            <v/>
          </cell>
          <cell r="BP635" t="str">
            <v/>
          </cell>
        </row>
        <row r="635">
          <cell r="BW635" t="str">
            <v/>
          </cell>
          <cell r="BX635">
            <v>44782</v>
          </cell>
          <cell r="BY635" t="str">
            <v/>
          </cell>
        </row>
        <row r="635">
          <cell r="CD635" t="str">
            <v>FET-FH-202207R0025</v>
          </cell>
          <cell r="CE635" t="str">
            <v>李文中</v>
          </cell>
          <cell r="CF635" t="str">
            <v>441581199609185359</v>
          </cell>
          <cell r="CG635">
            <v>13437791114</v>
          </cell>
          <cell r="CH635">
            <v>44795</v>
          </cell>
          <cell r="CI635">
            <v>45067</v>
          </cell>
        </row>
        <row r="636">
          <cell r="B636" t="str">
            <v>租赁</v>
          </cell>
        </row>
        <row r="636">
          <cell r="F636" t="str">
            <v>深圳市鑫驰汽车服务有限公司</v>
          </cell>
          <cell r="G636" t="str">
            <v>450923199106145397</v>
          </cell>
          <cell r="H636">
            <v>18823882363</v>
          </cell>
          <cell r="I636" t="str">
            <v>网约车以租代购方案</v>
          </cell>
          <cell r="J636" t="str">
            <v>风神E70/DFM7001G1F1BEV</v>
          </cell>
          <cell r="K636" t="str">
            <v>深圳</v>
          </cell>
        </row>
        <row r="636">
          <cell r="M636" t="str">
            <v>深圳市龙华新区大浪街道龙观西路2号宝龙大厦布龙路附楼02号商铺</v>
          </cell>
          <cell r="N636" t="str">
            <v>张晓凤</v>
          </cell>
          <cell r="O636" t="str">
            <v>田勤</v>
          </cell>
          <cell r="P636" t="str">
            <v>徐莹莹</v>
          </cell>
          <cell r="Q636" t="str">
            <v>吴胜桂</v>
          </cell>
          <cell r="R636">
            <v>18823882363</v>
          </cell>
        </row>
        <row r="636">
          <cell r="U636" t="str">
            <v>深圳市舒适捷汽车租赁有限公司</v>
          </cell>
        </row>
        <row r="636">
          <cell r="W636" t="str">
            <v>LDP31B968NG054152</v>
          </cell>
          <cell r="X636" t="str">
            <v>粤BDP6641</v>
          </cell>
          <cell r="Y636" t="str">
            <v>862052211201848</v>
          </cell>
          <cell r="Z636">
            <v>45115</v>
          </cell>
          <cell r="AA636">
            <v>45146</v>
          </cell>
          <cell r="AB636" t="str">
            <v>2023/07</v>
          </cell>
          <cell r="AC636">
            <v>1</v>
          </cell>
          <cell r="AD636">
            <v>3</v>
          </cell>
          <cell r="AE636">
            <v>300</v>
          </cell>
          <cell r="AF636">
            <v>0</v>
          </cell>
          <cell r="AG636">
            <v>0</v>
          </cell>
          <cell r="AH636">
            <v>44782</v>
          </cell>
          <cell r="AI636">
            <v>44783</v>
          </cell>
          <cell r="AJ636">
            <v>44782</v>
          </cell>
        </row>
        <row r="636">
          <cell r="AL636" t="str">
            <v>无首付款</v>
          </cell>
        </row>
        <row r="636">
          <cell r="AO636">
            <v>2980</v>
          </cell>
          <cell r="AP636">
            <v>44812</v>
          </cell>
          <cell r="AQ636">
            <v>44873</v>
          </cell>
          <cell r="AR636">
            <v>2</v>
          </cell>
          <cell r="AS636">
            <v>5960</v>
          </cell>
          <cell r="AT636">
            <v>2</v>
          </cell>
          <cell r="AU636">
            <v>5960</v>
          </cell>
          <cell r="AV636" t="str">
            <v>正常</v>
          </cell>
          <cell r="AW636">
            <v>0</v>
          </cell>
          <cell r="AX636">
            <v>0</v>
          </cell>
          <cell r="AY636">
            <v>6839.79</v>
          </cell>
        </row>
        <row r="636">
          <cell r="BA636">
            <v>26</v>
          </cell>
          <cell r="BB636">
            <v>138.525384615385</v>
          </cell>
        </row>
        <row r="636">
          <cell r="BE636">
            <v>5</v>
          </cell>
          <cell r="BF636">
            <v>5</v>
          </cell>
          <cell r="BG636">
            <v>0</v>
          </cell>
          <cell r="BH636">
            <v>5</v>
          </cell>
          <cell r="BI636">
            <v>15</v>
          </cell>
          <cell r="BJ636">
            <v>0</v>
          </cell>
          <cell r="BK636">
            <v>0</v>
          </cell>
          <cell r="BL636">
            <v>30</v>
          </cell>
          <cell r="BM636" t="str">
            <v>A(优质)</v>
          </cell>
        </row>
        <row r="636">
          <cell r="BO636" t="str">
            <v/>
          </cell>
          <cell r="BP636" t="str">
            <v/>
          </cell>
        </row>
        <row r="636">
          <cell r="BW636" t="str">
            <v/>
          </cell>
          <cell r="BX636">
            <v>44782</v>
          </cell>
          <cell r="BY636" t="str">
            <v/>
          </cell>
        </row>
        <row r="636">
          <cell r="CD636" t="str">
            <v>FET-FH-202207R0025</v>
          </cell>
          <cell r="CE636" t="str">
            <v>黄鑫</v>
          </cell>
          <cell r="CF636" t="str">
            <v>430481200206109199</v>
          </cell>
          <cell r="CG636">
            <v>13410007478</v>
          </cell>
          <cell r="CH636">
            <v>44791</v>
          </cell>
          <cell r="CI636">
            <v>45033</v>
          </cell>
        </row>
        <row r="637">
          <cell r="B637" t="str">
            <v>租赁</v>
          </cell>
        </row>
        <row r="637">
          <cell r="F637" t="str">
            <v>深圳市鑫驰汽车服务有限公司</v>
          </cell>
          <cell r="G637" t="str">
            <v>450923199106145397</v>
          </cell>
          <cell r="H637">
            <v>18823882363</v>
          </cell>
          <cell r="I637" t="str">
            <v>网约车以租代购方案</v>
          </cell>
          <cell r="J637" t="str">
            <v>风神E70/DFM7001G1F1BEV</v>
          </cell>
          <cell r="K637" t="str">
            <v>深圳</v>
          </cell>
        </row>
        <row r="637">
          <cell r="M637" t="str">
            <v>深圳市龙华新区大浪街道龙观西路2号宝龙大厦布龙路附楼02号商铺</v>
          </cell>
          <cell r="N637" t="str">
            <v>张晓凤</v>
          </cell>
          <cell r="O637" t="str">
            <v>田勤</v>
          </cell>
          <cell r="P637" t="str">
            <v>徐莹莹</v>
          </cell>
          <cell r="Q637" t="str">
            <v>吴胜桂</v>
          </cell>
          <cell r="R637">
            <v>18823882363</v>
          </cell>
        </row>
        <row r="637">
          <cell r="U637" t="str">
            <v>深圳市舒适捷汽车租赁有限公司</v>
          </cell>
        </row>
        <row r="637">
          <cell r="W637" t="str">
            <v>LDP31B960NG054209</v>
          </cell>
          <cell r="X637" t="str">
            <v>粤BAL9421</v>
          </cell>
          <cell r="Y637" t="str">
            <v>862052211201873</v>
          </cell>
          <cell r="Z637">
            <v>45115</v>
          </cell>
          <cell r="AA637">
            <v>45146</v>
          </cell>
          <cell r="AB637" t="str">
            <v>2023/07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44782</v>
          </cell>
          <cell r="AI637">
            <v>44783</v>
          </cell>
          <cell r="AJ637">
            <v>44782</v>
          </cell>
        </row>
        <row r="637">
          <cell r="AL637" t="str">
            <v>无首付款</v>
          </cell>
        </row>
        <row r="637">
          <cell r="AO637">
            <v>2980</v>
          </cell>
          <cell r="AP637">
            <v>44812</v>
          </cell>
          <cell r="AQ637">
            <v>44873</v>
          </cell>
          <cell r="AR637">
            <v>2</v>
          </cell>
          <cell r="AS637">
            <v>5960</v>
          </cell>
          <cell r="AT637">
            <v>2</v>
          </cell>
          <cell r="AU637">
            <v>5960</v>
          </cell>
          <cell r="AV637" t="str">
            <v>正常</v>
          </cell>
          <cell r="AW637">
            <v>0</v>
          </cell>
          <cell r="AX637">
            <v>0</v>
          </cell>
          <cell r="AY637">
            <v>7932.61</v>
          </cell>
        </row>
        <row r="637">
          <cell r="BA637">
            <v>31</v>
          </cell>
          <cell r="BB637">
            <v>113.939677419355</v>
          </cell>
        </row>
        <row r="637">
          <cell r="BE637">
            <v>5</v>
          </cell>
          <cell r="BF637">
            <v>0</v>
          </cell>
          <cell r="BG637">
            <v>0</v>
          </cell>
          <cell r="BH637">
            <v>0</v>
          </cell>
          <cell r="BI637">
            <v>15</v>
          </cell>
          <cell r="BJ637">
            <v>0</v>
          </cell>
          <cell r="BK637">
            <v>0</v>
          </cell>
          <cell r="BL637">
            <v>20</v>
          </cell>
          <cell r="BM637" t="str">
            <v>A(优质)</v>
          </cell>
        </row>
        <row r="637">
          <cell r="BO637" t="str">
            <v/>
          </cell>
          <cell r="BP637" t="str">
            <v/>
          </cell>
        </row>
        <row r="637">
          <cell r="BW637" t="str">
            <v/>
          </cell>
          <cell r="BX637">
            <v>44782</v>
          </cell>
          <cell r="BY637" t="str">
            <v/>
          </cell>
        </row>
        <row r="637">
          <cell r="CD637" t="str">
            <v>FET-FH-202207R0025</v>
          </cell>
          <cell r="CE637" t="str">
            <v>邹永康</v>
          </cell>
          <cell r="CF637" t="str">
            <v>441423199609110438</v>
          </cell>
          <cell r="CG637">
            <v>13113009475</v>
          </cell>
          <cell r="CH637">
            <v>44781</v>
          </cell>
          <cell r="CI637">
            <v>45145</v>
          </cell>
        </row>
        <row r="638">
          <cell r="B638" t="str">
            <v>租赁</v>
          </cell>
        </row>
        <row r="638">
          <cell r="F638" t="str">
            <v>深圳市鑫驰汽车服务有限公司</v>
          </cell>
          <cell r="G638" t="str">
            <v>450923199106145397</v>
          </cell>
          <cell r="H638">
            <v>18823882363</v>
          </cell>
          <cell r="I638" t="str">
            <v>网约车以租代购方案</v>
          </cell>
          <cell r="J638" t="str">
            <v>风神E70/DFM7001G1F1BEV</v>
          </cell>
          <cell r="K638" t="str">
            <v>深圳</v>
          </cell>
        </row>
        <row r="638">
          <cell r="M638" t="str">
            <v>深圳市龙华新区大浪街道龙观西路2号宝龙大厦布龙路附楼02号商铺</v>
          </cell>
          <cell r="N638" t="str">
            <v>张晓凤</v>
          </cell>
          <cell r="O638" t="str">
            <v>田勤</v>
          </cell>
          <cell r="P638" t="str">
            <v>徐莹莹</v>
          </cell>
          <cell r="Q638" t="str">
            <v>吴胜桂</v>
          </cell>
          <cell r="R638">
            <v>18823882363</v>
          </cell>
        </row>
        <row r="638">
          <cell r="U638" t="str">
            <v>深圳市舒适捷汽车租赁有限公司</v>
          </cell>
        </row>
        <row r="638">
          <cell r="W638" t="str">
            <v>LDP31B964NG052737</v>
          </cell>
          <cell r="X638" t="str">
            <v>粤BDQ8541</v>
          </cell>
          <cell r="Y638" t="str">
            <v>862052221202590</v>
          </cell>
          <cell r="Z638">
            <v>45115</v>
          </cell>
          <cell r="AA638">
            <v>45146</v>
          </cell>
          <cell r="AB638" t="str">
            <v>2023/07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44782</v>
          </cell>
          <cell r="AI638">
            <v>44783</v>
          </cell>
          <cell r="AJ638">
            <v>44782</v>
          </cell>
        </row>
        <row r="638">
          <cell r="AL638" t="str">
            <v>无首付款</v>
          </cell>
        </row>
        <row r="638">
          <cell r="AO638">
            <v>2980</v>
          </cell>
          <cell r="AP638">
            <v>44812</v>
          </cell>
          <cell r="AQ638">
            <v>44873</v>
          </cell>
          <cell r="AR638">
            <v>2</v>
          </cell>
          <cell r="AS638">
            <v>5960</v>
          </cell>
          <cell r="AT638">
            <v>2</v>
          </cell>
          <cell r="AU638">
            <v>5960</v>
          </cell>
          <cell r="AV638" t="str">
            <v>正常</v>
          </cell>
          <cell r="AW638">
            <v>0</v>
          </cell>
          <cell r="AX638">
            <v>0</v>
          </cell>
          <cell r="AY638">
            <v>8427.67</v>
          </cell>
        </row>
        <row r="638">
          <cell r="BA638">
            <v>25</v>
          </cell>
          <cell r="BB638">
            <v>228.196</v>
          </cell>
        </row>
        <row r="638">
          <cell r="BE638">
            <v>5</v>
          </cell>
          <cell r="BF638">
            <v>5</v>
          </cell>
          <cell r="BG638">
            <v>0</v>
          </cell>
          <cell r="BH638">
            <v>0</v>
          </cell>
          <cell r="BI638">
            <v>15</v>
          </cell>
          <cell r="BJ638">
            <v>0</v>
          </cell>
          <cell r="BK638">
            <v>0</v>
          </cell>
          <cell r="BL638">
            <v>25</v>
          </cell>
          <cell r="BM638" t="str">
            <v>A(优质)</v>
          </cell>
        </row>
        <row r="638">
          <cell r="BO638" t="str">
            <v/>
          </cell>
          <cell r="BP638" t="str">
            <v/>
          </cell>
        </row>
        <row r="638">
          <cell r="BW638" t="str">
            <v/>
          </cell>
          <cell r="BX638">
            <v>44782</v>
          </cell>
          <cell r="BY638" t="str">
            <v/>
          </cell>
        </row>
        <row r="638">
          <cell r="CD638" t="str">
            <v>FET-FH-202207R0025</v>
          </cell>
          <cell r="CE638" t="str">
            <v>胡长江</v>
          </cell>
          <cell r="CF638" t="str">
            <v>610424199205273975</v>
          </cell>
          <cell r="CG638">
            <v>13049483078</v>
          </cell>
          <cell r="CH638">
            <v>44782</v>
          </cell>
          <cell r="CI638">
            <v>45024</v>
          </cell>
        </row>
        <row r="639">
          <cell r="B639" t="str">
            <v>租赁</v>
          </cell>
        </row>
        <row r="639">
          <cell r="F639" t="str">
            <v>深圳市鑫驰汽车服务有限公司</v>
          </cell>
          <cell r="G639" t="str">
            <v>450923199106145397</v>
          </cell>
          <cell r="H639">
            <v>18823882363</v>
          </cell>
          <cell r="I639" t="str">
            <v>网约车以租代购方案</v>
          </cell>
          <cell r="J639" t="str">
            <v>风神E70/DFM7001G1F1BEV</v>
          </cell>
          <cell r="K639" t="str">
            <v>深圳</v>
          </cell>
        </row>
        <row r="639">
          <cell r="M639" t="str">
            <v>深圳市龙华新区大浪街道龙观西路2号宝龙大厦布龙路附楼02号商铺</v>
          </cell>
          <cell r="N639" t="str">
            <v>张晓凤</v>
          </cell>
          <cell r="O639" t="str">
            <v>田勤</v>
          </cell>
          <cell r="P639" t="str">
            <v>徐莹莹</v>
          </cell>
          <cell r="Q639" t="str">
            <v>吴胜桂</v>
          </cell>
          <cell r="R639">
            <v>18823882363</v>
          </cell>
        </row>
        <row r="639">
          <cell r="U639" t="str">
            <v>深圳市舒适捷汽车租赁有限公司</v>
          </cell>
        </row>
        <row r="639">
          <cell r="W639" t="str">
            <v>LDP31B969NG054158</v>
          </cell>
          <cell r="X639" t="str">
            <v>粤BDL0945</v>
          </cell>
          <cell r="Y639" t="str">
            <v>862052211201930</v>
          </cell>
          <cell r="Z639">
            <v>45115</v>
          </cell>
          <cell r="AA639">
            <v>45146</v>
          </cell>
          <cell r="AB639" t="str">
            <v>2023/07</v>
          </cell>
          <cell r="AC639">
            <v>2</v>
          </cell>
          <cell r="AD639">
            <v>1</v>
          </cell>
          <cell r="AE639">
            <v>500</v>
          </cell>
          <cell r="AF639">
            <v>0</v>
          </cell>
          <cell r="AG639">
            <v>0</v>
          </cell>
          <cell r="AH639">
            <v>44782</v>
          </cell>
          <cell r="AI639">
            <v>44783</v>
          </cell>
          <cell r="AJ639">
            <v>44782</v>
          </cell>
        </row>
        <row r="639">
          <cell r="AL639" t="str">
            <v>无首付款</v>
          </cell>
        </row>
        <row r="639">
          <cell r="AO639">
            <v>2980</v>
          </cell>
          <cell r="AP639">
            <v>44812</v>
          </cell>
          <cell r="AQ639">
            <v>44873</v>
          </cell>
          <cell r="AR639">
            <v>2</v>
          </cell>
          <cell r="AS639">
            <v>5960</v>
          </cell>
          <cell r="AT639">
            <v>2</v>
          </cell>
          <cell r="AU639">
            <v>5960</v>
          </cell>
          <cell r="AV639" t="str">
            <v>正常</v>
          </cell>
          <cell r="AW639">
            <v>0</v>
          </cell>
          <cell r="AX639">
            <v>0</v>
          </cell>
          <cell r="AY639">
            <v>14572</v>
          </cell>
        </row>
        <row r="639">
          <cell r="BA639">
            <v>30</v>
          </cell>
          <cell r="BB639">
            <v>256.406</v>
          </cell>
        </row>
        <row r="639">
          <cell r="BE639">
            <v>5</v>
          </cell>
          <cell r="BF639">
            <v>0</v>
          </cell>
          <cell r="BG639">
            <v>0</v>
          </cell>
          <cell r="BH639">
            <v>10</v>
          </cell>
          <cell r="BI639">
            <v>15</v>
          </cell>
          <cell r="BJ639">
            <v>0</v>
          </cell>
          <cell r="BK639">
            <v>0</v>
          </cell>
          <cell r="BL639">
            <v>30</v>
          </cell>
          <cell r="BM639" t="str">
            <v>A(优质)</v>
          </cell>
        </row>
        <row r="639">
          <cell r="BO639" t="str">
            <v/>
          </cell>
          <cell r="BP639" t="str">
            <v/>
          </cell>
        </row>
        <row r="639">
          <cell r="BW639" t="str">
            <v/>
          </cell>
          <cell r="BX639">
            <v>44782</v>
          </cell>
          <cell r="BY639" t="str">
            <v/>
          </cell>
        </row>
        <row r="639">
          <cell r="CD639" t="str">
            <v>FET-FH-202207R0025</v>
          </cell>
          <cell r="CE639" t="str">
            <v>冯学泉</v>
          </cell>
          <cell r="CF639" t="str">
            <v>450923198610135417</v>
          </cell>
          <cell r="CG639">
            <v>17878056970</v>
          </cell>
          <cell r="CH639">
            <v>44782</v>
          </cell>
          <cell r="CI639">
            <v>45146</v>
          </cell>
        </row>
        <row r="640">
          <cell r="B640" t="str">
            <v>租赁</v>
          </cell>
        </row>
        <row r="640">
          <cell r="F640" t="str">
            <v>深圳市鑫驰汽车服务有限公司</v>
          </cell>
          <cell r="G640" t="str">
            <v>450923199106145397</v>
          </cell>
          <cell r="H640">
            <v>18823882363</v>
          </cell>
          <cell r="I640" t="str">
            <v>网约车以租代购方案</v>
          </cell>
          <cell r="J640" t="str">
            <v>风神E70/DFM7001G1F1BEV</v>
          </cell>
          <cell r="K640" t="str">
            <v>深圳</v>
          </cell>
        </row>
        <row r="640">
          <cell r="M640" t="str">
            <v>深圳市龙华新区大浪街道龙观西路2号宝龙大厦布龙路附楼02号商铺</v>
          </cell>
          <cell r="N640" t="str">
            <v>张晓凤</v>
          </cell>
          <cell r="O640" t="str">
            <v>田勤</v>
          </cell>
          <cell r="P640" t="str">
            <v>徐莹莹</v>
          </cell>
          <cell r="Q640" t="str">
            <v>吴胜桂</v>
          </cell>
          <cell r="R640">
            <v>18823882363</v>
          </cell>
        </row>
        <row r="640">
          <cell r="U640" t="str">
            <v>深圳市舒适捷汽车租赁有限公司</v>
          </cell>
        </row>
        <row r="640">
          <cell r="W640" t="str">
            <v>LDP31B961NG054218</v>
          </cell>
          <cell r="X640" t="str">
            <v>粤BDJ3481</v>
          </cell>
          <cell r="Y640" t="str">
            <v>862052211201504</v>
          </cell>
          <cell r="Z640">
            <v>45115</v>
          </cell>
          <cell r="AA640">
            <v>45146</v>
          </cell>
          <cell r="AB640" t="str">
            <v>2023/07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44782</v>
          </cell>
          <cell r="AI640">
            <v>44783</v>
          </cell>
          <cell r="AJ640">
            <v>44782</v>
          </cell>
        </row>
        <row r="640">
          <cell r="AL640" t="str">
            <v>无首付款</v>
          </cell>
        </row>
        <row r="640">
          <cell r="AO640">
            <v>2980</v>
          </cell>
          <cell r="AP640">
            <v>44812</v>
          </cell>
          <cell r="AQ640">
            <v>44873</v>
          </cell>
          <cell r="AR640">
            <v>2</v>
          </cell>
          <cell r="AS640">
            <v>5960</v>
          </cell>
          <cell r="AT640">
            <v>2</v>
          </cell>
          <cell r="AU640">
            <v>5960</v>
          </cell>
          <cell r="AV640" t="str">
            <v>正常</v>
          </cell>
          <cell r="AW640">
            <v>0</v>
          </cell>
          <cell r="AX640">
            <v>0</v>
          </cell>
          <cell r="AY640">
            <v>15636.33</v>
          </cell>
        </row>
        <row r="640">
          <cell r="BA640">
            <v>33</v>
          </cell>
          <cell r="BB640">
            <v>225.843939393939</v>
          </cell>
        </row>
        <row r="640">
          <cell r="BE640">
            <v>5</v>
          </cell>
          <cell r="BF640">
            <v>0</v>
          </cell>
          <cell r="BG640">
            <v>0</v>
          </cell>
          <cell r="BH640">
            <v>0</v>
          </cell>
          <cell r="BI640">
            <v>15</v>
          </cell>
          <cell r="BJ640">
            <v>0</v>
          </cell>
          <cell r="BK640">
            <v>0</v>
          </cell>
          <cell r="BL640">
            <v>20</v>
          </cell>
          <cell r="BM640" t="str">
            <v>A(优质)</v>
          </cell>
        </row>
        <row r="640">
          <cell r="BO640" t="str">
            <v/>
          </cell>
          <cell r="BP640" t="str">
            <v/>
          </cell>
        </row>
        <row r="640">
          <cell r="BW640" t="str">
            <v/>
          </cell>
          <cell r="BX640">
            <v>44782</v>
          </cell>
          <cell r="BY640" t="str">
            <v/>
          </cell>
        </row>
        <row r="640">
          <cell r="CD640" t="str">
            <v>FET-FH-202207R0025</v>
          </cell>
          <cell r="CE640" t="str">
            <v>谢东伟</v>
          </cell>
          <cell r="CF640" t="str">
            <v>430422199706010077</v>
          </cell>
          <cell r="CG640">
            <v>19924449394</v>
          </cell>
          <cell r="CH640">
            <v>44785</v>
          </cell>
          <cell r="CI640">
            <v>45149</v>
          </cell>
        </row>
        <row r="641">
          <cell r="B641" t="str">
            <v>租赁</v>
          </cell>
        </row>
        <row r="641">
          <cell r="F641" t="str">
            <v>深圳南芳汽车服务有限公司</v>
          </cell>
          <cell r="G641" t="str">
            <v>420607199012022829</v>
          </cell>
          <cell r="H641">
            <v>15919917567</v>
          </cell>
          <cell r="I641" t="str">
            <v>网约车以租代购方案</v>
          </cell>
          <cell r="J641" t="str">
            <v>风神E70/DFM7001G1F1BEV</v>
          </cell>
          <cell r="K641" t="str">
            <v>深圳</v>
          </cell>
        </row>
        <row r="641">
          <cell r="M641" t="str">
            <v>深圳市宝安区航城街道三围社区一队工业园厂房2栋104</v>
          </cell>
          <cell r="N641" t="str">
            <v>向丽丽</v>
          </cell>
          <cell r="O641" t="str">
            <v>田勤</v>
          </cell>
          <cell r="P641" t="str">
            <v>徐莹莹</v>
          </cell>
          <cell r="Q641" t="str">
            <v>刘海芳</v>
          </cell>
          <cell r="R641">
            <v>15919917567</v>
          </cell>
        </row>
        <row r="641">
          <cell r="U641" t="str">
            <v>深圳市舒适捷汽车租赁有限公司</v>
          </cell>
        </row>
        <row r="641">
          <cell r="W641" t="str">
            <v>LDP31B960NG054212</v>
          </cell>
          <cell r="X641" t="str">
            <v>粤BAN8472</v>
          </cell>
          <cell r="Y641" t="str">
            <v>862052211201507</v>
          </cell>
          <cell r="Z641">
            <v>45114</v>
          </cell>
          <cell r="AA641">
            <v>45146</v>
          </cell>
          <cell r="AB641" t="str">
            <v>2023/07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44782</v>
          </cell>
          <cell r="AI641">
            <v>44783</v>
          </cell>
          <cell r="AJ641">
            <v>44782</v>
          </cell>
        </row>
        <row r="641">
          <cell r="AL641" t="str">
            <v>无首付款</v>
          </cell>
        </row>
        <row r="641">
          <cell r="AO641">
            <v>2980</v>
          </cell>
          <cell r="AP641">
            <v>44812</v>
          </cell>
          <cell r="AQ641">
            <v>44842</v>
          </cell>
          <cell r="AR641">
            <v>2</v>
          </cell>
          <cell r="AS641">
            <v>5960</v>
          </cell>
          <cell r="AT641">
            <v>1</v>
          </cell>
          <cell r="AU641">
            <v>2980</v>
          </cell>
          <cell r="AV641" t="str">
            <v>逾期</v>
          </cell>
          <cell r="AW641">
            <v>0</v>
          </cell>
          <cell r="AX641">
            <v>2980</v>
          </cell>
          <cell r="AY641">
            <v>12077.64</v>
          </cell>
        </row>
        <row r="641">
          <cell r="BA641">
            <v>33</v>
          </cell>
          <cell r="BB641">
            <v>219.16303030303</v>
          </cell>
        </row>
        <row r="641"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15</v>
          </cell>
          <cell r="BJ641">
            <v>0</v>
          </cell>
          <cell r="BK641">
            <v>0</v>
          </cell>
          <cell r="BL641">
            <v>15</v>
          </cell>
          <cell r="BM641" t="str">
            <v>E(逾期)</v>
          </cell>
        </row>
        <row r="641">
          <cell r="BO641" t="str">
            <v/>
          </cell>
          <cell r="BP641" t="str">
            <v/>
          </cell>
        </row>
        <row r="641">
          <cell r="BW641" t="str">
            <v/>
          </cell>
          <cell r="BX641">
            <v>44782</v>
          </cell>
          <cell r="BY641" t="str">
            <v/>
          </cell>
        </row>
        <row r="641">
          <cell r="CD641" t="str">
            <v>FET-FH-202207R0025</v>
          </cell>
        </row>
        <row r="642">
          <cell r="B642" t="str">
            <v>租赁</v>
          </cell>
        </row>
        <row r="642">
          <cell r="F642" t="str">
            <v>深圳南芳汽车服务有限公司</v>
          </cell>
          <cell r="G642" t="str">
            <v>420607199012022829</v>
          </cell>
          <cell r="H642">
            <v>15919917567</v>
          </cell>
          <cell r="I642" t="str">
            <v>网约车以租代购方案</v>
          </cell>
          <cell r="J642" t="str">
            <v>风神E70/DFM7001G1F1BEV</v>
          </cell>
          <cell r="K642" t="str">
            <v>深圳</v>
          </cell>
        </row>
        <row r="642">
          <cell r="M642" t="str">
            <v>深圳市宝安区航城街道三围社区一队工业园厂房2栋104</v>
          </cell>
          <cell r="N642" t="str">
            <v>向丽丽</v>
          </cell>
          <cell r="O642" t="str">
            <v>田勤</v>
          </cell>
          <cell r="P642" t="str">
            <v>徐莹莹</v>
          </cell>
          <cell r="Q642" t="str">
            <v>刘海芳</v>
          </cell>
          <cell r="R642">
            <v>15919917567</v>
          </cell>
        </row>
        <row r="642">
          <cell r="U642" t="str">
            <v>深圳市舒适捷汽车租赁有限公司</v>
          </cell>
        </row>
        <row r="642">
          <cell r="W642" t="str">
            <v>LDP31B960NG054226</v>
          </cell>
          <cell r="X642" t="str">
            <v>粤BDU3462</v>
          </cell>
          <cell r="Y642" t="str">
            <v>862052221202717</v>
          </cell>
          <cell r="Z642">
            <v>45114</v>
          </cell>
          <cell r="AA642">
            <v>45146</v>
          </cell>
          <cell r="AB642" t="str">
            <v>2023/07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44782</v>
          </cell>
          <cell r="AI642">
            <v>44783</v>
          </cell>
          <cell r="AJ642">
            <v>44782</v>
          </cell>
        </row>
        <row r="642">
          <cell r="AL642" t="str">
            <v>无首付款</v>
          </cell>
        </row>
        <row r="642">
          <cell r="AO642">
            <v>2980</v>
          </cell>
          <cell r="AP642">
            <v>44812</v>
          </cell>
          <cell r="AQ642">
            <v>44842</v>
          </cell>
          <cell r="AR642">
            <v>2</v>
          </cell>
          <cell r="AS642">
            <v>5960</v>
          </cell>
          <cell r="AT642">
            <v>1</v>
          </cell>
          <cell r="AU642">
            <v>2980</v>
          </cell>
          <cell r="AV642" t="str">
            <v>逾期</v>
          </cell>
          <cell r="AW642">
            <v>0</v>
          </cell>
          <cell r="AX642">
            <v>2980</v>
          </cell>
          <cell r="AY642">
            <v>8050.96</v>
          </cell>
        </row>
        <row r="642">
          <cell r="BA642">
            <v>16</v>
          </cell>
          <cell r="BB642">
            <v>166.3125</v>
          </cell>
        </row>
        <row r="642">
          <cell r="BE642">
            <v>0</v>
          </cell>
          <cell r="BF642">
            <v>5</v>
          </cell>
          <cell r="BG642">
            <v>0</v>
          </cell>
          <cell r="BH642">
            <v>0</v>
          </cell>
          <cell r="BI642">
            <v>15</v>
          </cell>
          <cell r="BJ642">
            <v>0</v>
          </cell>
          <cell r="BK642">
            <v>0</v>
          </cell>
          <cell r="BL642">
            <v>20</v>
          </cell>
          <cell r="BM642" t="str">
            <v>E(逾期)</v>
          </cell>
        </row>
        <row r="642">
          <cell r="BO642" t="str">
            <v/>
          </cell>
          <cell r="BP642" t="str">
            <v/>
          </cell>
        </row>
        <row r="642">
          <cell r="BW642" t="str">
            <v/>
          </cell>
          <cell r="BX642">
            <v>44782</v>
          </cell>
          <cell r="BY642" t="str">
            <v/>
          </cell>
        </row>
        <row r="642">
          <cell r="CD642" t="str">
            <v>FET-FH-202207R0025</v>
          </cell>
        </row>
        <row r="643">
          <cell r="B643" t="str">
            <v>租赁</v>
          </cell>
        </row>
        <row r="643">
          <cell r="F643" t="str">
            <v>李鹏飞</v>
          </cell>
          <cell r="G643" t="str">
            <v>36212219760728023X</v>
          </cell>
          <cell r="H643">
            <v>15179051638</v>
          </cell>
          <cell r="I643" t="str">
            <v>网约车以租代购方案</v>
          </cell>
          <cell r="J643" t="str">
            <v>风神E70/DFM7002G1F7BEV</v>
          </cell>
          <cell r="K643" t="str">
            <v>赣州</v>
          </cell>
          <cell r="L643" t="str">
            <v>江西省南康市潭东镇卢村下莹组69号</v>
          </cell>
          <cell r="M643" t="str">
            <v>江西省赣州市南康区东山街道迎宾苑小区8栋1单元</v>
          </cell>
          <cell r="N643" t="str">
            <v>邓园园</v>
          </cell>
          <cell r="O643" t="str">
            <v>田勤</v>
          </cell>
          <cell r="P643" t="str">
            <v>徐莹莹</v>
          </cell>
          <cell r="Q643" t="str">
            <v>李俊辉</v>
          </cell>
          <cell r="R643">
            <v>15170786276</v>
          </cell>
        </row>
        <row r="643">
          <cell r="U643" t="str">
            <v>赣州欢喜出行服务有限公司</v>
          </cell>
          <cell r="V643" t="str">
            <v>无</v>
          </cell>
          <cell r="W643" t="str">
            <v>LDP31B968NG037688</v>
          </cell>
          <cell r="X643" t="str">
            <v>赣BDB5006</v>
          </cell>
          <cell r="Y643" t="str">
            <v>862052211201600</v>
          </cell>
          <cell r="Z643">
            <v>45115</v>
          </cell>
          <cell r="AA643">
            <v>45147</v>
          </cell>
          <cell r="AB643" t="str">
            <v>2023/07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44783</v>
          </cell>
          <cell r="AI643">
            <v>44784</v>
          </cell>
          <cell r="AJ643">
            <v>44783</v>
          </cell>
        </row>
        <row r="643">
          <cell r="AL643">
            <v>15000</v>
          </cell>
          <cell r="AM643">
            <v>44782</v>
          </cell>
          <cell r="AN643" t="str">
            <v>深圳舒适橙出行科技有限公司支付宝</v>
          </cell>
          <cell r="AO643">
            <v>2980</v>
          </cell>
          <cell r="AP643">
            <v>44812</v>
          </cell>
          <cell r="AQ643">
            <v>44873</v>
          </cell>
          <cell r="AR643">
            <v>2</v>
          </cell>
          <cell r="AS643">
            <v>5960</v>
          </cell>
          <cell r="AT643">
            <v>2</v>
          </cell>
          <cell r="AU643">
            <v>5960</v>
          </cell>
          <cell r="AV643" t="str">
            <v>正常</v>
          </cell>
          <cell r="AW643">
            <v>0</v>
          </cell>
          <cell r="AX643">
            <v>0</v>
          </cell>
          <cell r="AY643">
            <v>8565.8</v>
          </cell>
        </row>
        <row r="643">
          <cell r="BA643">
            <v>25</v>
          </cell>
          <cell r="BB643">
            <v>142.2168</v>
          </cell>
        </row>
        <row r="643">
          <cell r="BE643">
            <v>0</v>
          </cell>
          <cell r="BF643">
            <v>5</v>
          </cell>
          <cell r="BG643">
            <v>0</v>
          </cell>
          <cell r="BH643">
            <v>0</v>
          </cell>
          <cell r="BI643">
            <v>15</v>
          </cell>
          <cell r="BJ643">
            <v>0</v>
          </cell>
          <cell r="BK643">
            <v>0</v>
          </cell>
          <cell r="BL643">
            <v>20</v>
          </cell>
          <cell r="BM643" t="str">
            <v>A(优质)</v>
          </cell>
        </row>
        <row r="643">
          <cell r="BO643" t="str">
            <v/>
          </cell>
          <cell r="BP643" t="str">
            <v/>
          </cell>
        </row>
        <row r="643">
          <cell r="BW643" t="str">
            <v/>
          </cell>
          <cell r="BX643">
            <v>44783</v>
          </cell>
          <cell r="BY643" t="str">
            <v/>
          </cell>
        </row>
        <row r="643">
          <cell r="CD643" t="str">
            <v>FET-FH-202207R0044</v>
          </cell>
        </row>
        <row r="644">
          <cell r="B644" t="str">
            <v>租赁</v>
          </cell>
        </row>
        <row r="644">
          <cell r="F644" t="str">
            <v>陈鹏鹏</v>
          </cell>
          <cell r="G644" t="str">
            <v>360735199410220315</v>
          </cell>
          <cell r="H644">
            <v>15607007087</v>
          </cell>
          <cell r="I644" t="str">
            <v>网约车以租代购方案</v>
          </cell>
          <cell r="J644" t="str">
            <v>风神E70/DFM7002G1F7BEV</v>
          </cell>
          <cell r="K644" t="str">
            <v>赣州</v>
          </cell>
          <cell r="L644" t="str">
            <v>江西省赣州市石城县琴江镇长乐村村里组100号</v>
          </cell>
          <cell r="M644" t="str">
            <v>江西省赣州市石城县琴江镇长乐村村里组100号</v>
          </cell>
          <cell r="N644" t="str">
            <v>邓园园</v>
          </cell>
          <cell r="O644" t="str">
            <v>田勤</v>
          </cell>
          <cell r="P644" t="str">
            <v>徐莹莹</v>
          </cell>
          <cell r="Q644" t="str">
            <v>林婷婷</v>
          </cell>
          <cell r="R644">
            <v>18370727674</v>
          </cell>
        </row>
        <row r="644">
          <cell r="U644" t="str">
            <v>赣州欢喜出行服务有限公司</v>
          </cell>
          <cell r="V644" t="str">
            <v>有</v>
          </cell>
          <cell r="W644" t="str">
            <v>LDP31B966NG038001</v>
          </cell>
          <cell r="X644" t="str">
            <v>赣BD36688</v>
          </cell>
          <cell r="Y644" t="str">
            <v>862052211201642</v>
          </cell>
          <cell r="Z644">
            <v>45116</v>
          </cell>
          <cell r="AA644">
            <v>45147</v>
          </cell>
          <cell r="AB644" t="str">
            <v>2023/07</v>
          </cell>
          <cell r="AC644">
            <v>1</v>
          </cell>
          <cell r="AD644">
            <v>0</v>
          </cell>
          <cell r="AE644">
            <v>100</v>
          </cell>
          <cell r="AF644">
            <v>0</v>
          </cell>
          <cell r="AG644">
            <v>0</v>
          </cell>
          <cell r="AH644">
            <v>44783</v>
          </cell>
          <cell r="AI644">
            <v>44784</v>
          </cell>
          <cell r="AJ644">
            <v>44783</v>
          </cell>
        </row>
        <row r="644">
          <cell r="AL644">
            <v>15000</v>
          </cell>
          <cell r="AM644">
            <v>44782</v>
          </cell>
          <cell r="AN644" t="str">
            <v>深圳舒适橙出行科技有限公司支付宝</v>
          </cell>
          <cell r="AO644">
            <v>2980</v>
          </cell>
          <cell r="AP644">
            <v>44812</v>
          </cell>
          <cell r="AQ644">
            <v>44873</v>
          </cell>
          <cell r="AR644">
            <v>2</v>
          </cell>
          <cell r="AS644">
            <v>5960</v>
          </cell>
          <cell r="AT644">
            <v>2</v>
          </cell>
          <cell r="AU644">
            <v>5960</v>
          </cell>
          <cell r="AV644" t="str">
            <v>正常</v>
          </cell>
          <cell r="AW644">
            <v>0</v>
          </cell>
          <cell r="AX644">
            <v>0</v>
          </cell>
          <cell r="AY644">
            <v>4346.92</v>
          </cell>
        </row>
        <row r="644">
          <cell r="BA644">
            <v>25</v>
          </cell>
          <cell r="BB644">
            <v>83.5516</v>
          </cell>
        </row>
        <row r="644">
          <cell r="BE644">
            <v>0</v>
          </cell>
          <cell r="BF644">
            <v>10</v>
          </cell>
          <cell r="BG644">
            <v>0</v>
          </cell>
          <cell r="BH644">
            <v>5</v>
          </cell>
          <cell r="BI644">
            <v>15</v>
          </cell>
          <cell r="BJ644">
            <v>0</v>
          </cell>
          <cell r="BK644">
            <v>0</v>
          </cell>
          <cell r="BL644">
            <v>30</v>
          </cell>
          <cell r="BM644" t="str">
            <v>A(优质)</v>
          </cell>
        </row>
        <row r="644">
          <cell r="BO644" t="str">
            <v/>
          </cell>
          <cell r="BP644" t="str">
            <v/>
          </cell>
        </row>
        <row r="644">
          <cell r="BW644" t="str">
            <v/>
          </cell>
          <cell r="BX644">
            <v>44783</v>
          </cell>
          <cell r="BY644" t="str">
            <v/>
          </cell>
        </row>
        <row r="644">
          <cell r="CD644" t="str">
            <v>FET-FH-202207R0044</v>
          </cell>
        </row>
        <row r="645">
          <cell r="B645" t="str">
            <v>租赁</v>
          </cell>
        </row>
        <row r="645">
          <cell r="F645" t="str">
            <v>深圳市腾艺汽车服务有限公司</v>
          </cell>
          <cell r="G645" t="str">
            <v>352203198905023353</v>
          </cell>
          <cell r="H645">
            <v>17722451643</v>
          </cell>
          <cell r="I645" t="str">
            <v>网约车以租代购方案</v>
          </cell>
          <cell r="J645" t="str">
            <v>风神E70/DFM7001G1F1BEV</v>
          </cell>
          <cell r="K645" t="str">
            <v>深圳</v>
          </cell>
        </row>
        <row r="645">
          <cell r="M645" t="str">
            <v>深圳市龙华区陶园路113号</v>
          </cell>
          <cell r="N645" t="str">
            <v>向丽丽</v>
          </cell>
          <cell r="O645" t="str">
            <v>田勤</v>
          </cell>
          <cell r="P645" t="str">
            <v>徐莹莹</v>
          </cell>
          <cell r="Q645" t="str">
            <v>施吓辉</v>
          </cell>
          <cell r="R645">
            <v>17722451643</v>
          </cell>
          <cell r="S645" t="str">
            <v>李玮</v>
          </cell>
          <cell r="T645">
            <v>18605933100</v>
          </cell>
          <cell r="U645" t="str">
            <v>深圳市舒适捷汽车租赁有限公司</v>
          </cell>
        </row>
        <row r="645">
          <cell r="W645" t="str">
            <v>LDP31B967NG054157</v>
          </cell>
          <cell r="X645" t="str">
            <v>粤BAW2418</v>
          </cell>
          <cell r="Y645" t="str">
            <v>862052211201959</v>
          </cell>
          <cell r="Z645">
            <v>45114</v>
          </cell>
          <cell r="AA645">
            <v>45140</v>
          </cell>
          <cell r="AB645" t="str">
            <v>2023/07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44783</v>
          </cell>
          <cell r="AI645">
            <v>44784</v>
          </cell>
          <cell r="AJ645">
            <v>44795</v>
          </cell>
        </row>
        <row r="645">
          <cell r="AL645" t="str">
            <v>无首付款</v>
          </cell>
        </row>
        <row r="645">
          <cell r="AO645">
            <v>2980</v>
          </cell>
          <cell r="AP645">
            <v>44812</v>
          </cell>
          <cell r="AQ645">
            <v>44873</v>
          </cell>
          <cell r="AR645">
            <v>2</v>
          </cell>
          <cell r="AS645">
            <v>5960</v>
          </cell>
          <cell r="AT645">
            <v>2</v>
          </cell>
          <cell r="AU645">
            <v>5960</v>
          </cell>
          <cell r="AV645" t="str">
            <v>正常</v>
          </cell>
          <cell r="AW645">
            <v>0</v>
          </cell>
          <cell r="AX645">
            <v>0</v>
          </cell>
          <cell r="AY645">
            <v>13419.54</v>
          </cell>
        </row>
        <row r="645">
          <cell r="BA645">
            <v>32</v>
          </cell>
          <cell r="BB645">
            <v>185.135625</v>
          </cell>
        </row>
        <row r="645">
          <cell r="BE645">
            <v>5</v>
          </cell>
          <cell r="BF645">
            <v>0</v>
          </cell>
          <cell r="BG645">
            <v>0</v>
          </cell>
          <cell r="BH645">
            <v>0</v>
          </cell>
          <cell r="BI645">
            <v>15</v>
          </cell>
          <cell r="BJ645">
            <v>0</v>
          </cell>
          <cell r="BK645">
            <v>0</v>
          </cell>
          <cell r="BL645">
            <v>20</v>
          </cell>
          <cell r="BM645" t="str">
            <v>A(优质)</v>
          </cell>
        </row>
        <row r="645">
          <cell r="BO645" t="str">
            <v/>
          </cell>
          <cell r="BP645" t="str">
            <v/>
          </cell>
        </row>
        <row r="645">
          <cell r="BW645" t="str">
            <v/>
          </cell>
          <cell r="BX645">
            <v>44783</v>
          </cell>
          <cell r="BY645" t="str">
            <v/>
          </cell>
        </row>
        <row r="645">
          <cell r="CD645" t="str">
            <v>FET-FH-202207R0055</v>
          </cell>
          <cell r="CE645" t="str">
            <v>胡石桥</v>
          </cell>
          <cell r="CF645" t="str">
            <v>430281198205264815</v>
          </cell>
          <cell r="CG645">
            <v>18974191608</v>
          </cell>
          <cell r="CH645">
            <v>44776</v>
          </cell>
          <cell r="CI645">
            <v>45019</v>
          </cell>
        </row>
        <row r="646">
          <cell r="B646" t="str">
            <v>租赁</v>
          </cell>
        </row>
        <row r="646">
          <cell r="F646" t="str">
            <v>深圳市腾艺汽车服务有限公司</v>
          </cell>
          <cell r="G646" t="str">
            <v>352203198905023353</v>
          </cell>
          <cell r="H646">
            <v>17722451643</v>
          </cell>
          <cell r="I646" t="str">
            <v>网约车以租代购方案</v>
          </cell>
          <cell r="J646" t="str">
            <v>风神E70/DFM7001G1F1BEV</v>
          </cell>
          <cell r="K646" t="str">
            <v>深圳</v>
          </cell>
        </row>
        <row r="646">
          <cell r="M646" t="str">
            <v>深圳市龙华区陶园路113号</v>
          </cell>
          <cell r="N646" t="str">
            <v>向丽丽</v>
          </cell>
          <cell r="O646" t="str">
            <v>田勤</v>
          </cell>
          <cell r="P646" t="str">
            <v>徐莹莹</v>
          </cell>
          <cell r="Q646" t="str">
            <v>施吓辉</v>
          </cell>
          <cell r="R646">
            <v>17722451643</v>
          </cell>
          <cell r="S646" t="str">
            <v>李玮</v>
          </cell>
          <cell r="T646">
            <v>18605933100</v>
          </cell>
          <cell r="U646" t="str">
            <v>深圳市舒适捷汽车租赁有限公司</v>
          </cell>
        </row>
        <row r="646">
          <cell r="W646" t="str">
            <v>LDP31B96XNG054220</v>
          </cell>
          <cell r="X646" t="str">
            <v>粤BDG9643</v>
          </cell>
          <cell r="Y646" t="str">
            <v>862052211201994</v>
          </cell>
          <cell r="Z646">
            <v>45114</v>
          </cell>
          <cell r="AA646">
            <v>45140</v>
          </cell>
          <cell r="AB646" t="str">
            <v>2023/07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44783</v>
          </cell>
          <cell r="AI646">
            <v>44784</v>
          </cell>
          <cell r="AJ646">
            <v>44795</v>
          </cell>
        </row>
        <row r="646">
          <cell r="AL646" t="str">
            <v>无首付款</v>
          </cell>
        </row>
        <row r="646">
          <cell r="AO646">
            <v>2980</v>
          </cell>
          <cell r="AP646">
            <v>44812</v>
          </cell>
          <cell r="AQ646">
            <v>44873</v>
          </cell>
          <cell r="AR646">
            <v>2</v>
          </cell>
          <cell r="AS646">
            <v>5960</v>
          </cell>
          <cell r="AT646">
            <v>2</v>
          </cell>
          <cell r="AU646">
            <v>5960</v>
          </cell>
          <cell r="AV646" t="str">
            <v>正常</v>
          </cell>
          <cell r="AW646">
            <v>0</v>
          </cell>
          <cell r="AX646">
            <v>0</v>
          </cell>
          <cell r="AY646">
            <v>12269.84</v>
          </cell>
        </row>
        <row r="646">
          <cell r="BA646">
            <v>21</v>
          </cell>
          <cell r="BB646">
            <v>278.984761904762</v>
          </cell>
        </row>
        <row r="646">
          <cell r="BE646">
            <v>5</v>
          </cell>
          <cell r="BF646">
            <v>5</v>
          </cell>
          <cell r="BG646">
            <v>0</v>
          </cell>
          <cell r="BH646">
            <v>0</v>
          </cell>
          <cell r="BI646">
            <v>15</v>
          </cell>
          <cell r="BJ646">
            <v>0</v>
          </cell>
          <cell r="BK646">
            <v>0</v>
          </cell>
          <cell r="BL646">
            <v>25</v>
          </cell>
          <cell r="BM646" t="str">
            <v>A(优质)</v>
          </cell>
        </row>
        <row r="646">
          <cell r="BO646" t="str">
            <v/>
          </cell>
          <cell r="BP646" t="str">
            <v/>
          </cell>
        </row>
        <row r="646">
          <cell r="BW646" t="str">
            <v/>
          </cell>
          <cell r="BX646">
            <v>44783</v>
          </cell>
          <cell r="BY646" t="str">
            <v/>
          </cell>
        </row>
        <row r="646">
          <cell r="CD646" t="str">
            <v>FET-FH-202207R0055</v>
          </cell>
          <cell r="CE646" t="str">
            <v>陈俊宏</v>
          </cell>
          <cell r="CF646" t="str">
            <v>441424199201116955</v>
          </cell>
          <cell r="CG646">
            <v>15889355319</v>
          </cell>
          <cell r="CH646">
            <v>44771</v>
          </cell>
          <cell r="CI646">
            <v>45014</v>
          </cell>
        </row>
        <row r="647">
          <cell r="B647" t="str">
            <v>租赁</v>
          </cell>
        </row>
        <row r="647">
          <cell r="F647" t="str">
            <v>深圳市腾艺汽车服务有限公司</v>
          </cell>
          <cell r="G647" t="str">
            <v>352203198905023353</v>
          </cell>
          <cell r="H647">
            <v>17722451643</v>
          </cell>
          <cell r="I647" t="str">
            <v>网约车以租代购方案</v>
          </cell>
          <cell r="J647" t="str">
            <v>风神E70/DFM7001G1F1BEV</v>
          </cell>
          <cell r="K647" t="str">
            <v>深圳</v>
          </cell>
        </row>
        <row r="647">
          <cell r="M647" t="str">
            <v>深圳市龙华区陶园路113号</v>
          </cell>
          <cell r="N647" t="str">
            <v>向丽丽</v>
          </cell>
          <cell r="O647" t="str">
            <v>田勤</v>
          </cell>
          <cell r="P647" t="str">
            <v>徐莹莹</v>
          </cell>
          <cell r="Q647" t="str">
            <v>施吓辉</v>
          </cell>
          <cell r="R647">
            <v>17722451643</v>
          </cell>
          <cell r="S647" t="str">
            <v>李玮</v>
          </cell>
          <cell r="T647">
            <v>18605933100</v>
          </cell>
          <cell r="U647" t="str">
            <v>深圳市舒适捷汽车租赁有限公司</v>
          </cell>
        </row>
        <row r="647">
          <cell r="W647" t="str">
            <v>LDP31B966NG054151</v>
          </cell>
          <cell r="X647" t="str">
            <v>粤BDQ7048</v>
          </cell>
          <cell r="Y647" t="str">
            <v>862052211201386</v>
          </cell>
          <cell r="Z647">
            <v>45114</v>
          </cell>
          <cell r="AA647">
            <v>45142</v>
          </cell>
          <cell r="AB647" t="str">
            <v>2023/07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44783</v>
          </cell>
          <cell r="AI647">
            <v>44784</v>
          </cell>
          <cell r="AJ647">
            <v>44795</v>
          </cell>
        </row>
        <row r="647">
          <cell r="AL647" t="str">
            <v>无首付款</v>
          </cell>
        </row>
        <row r="647">
          <cell r="AO647">
            <v>2980</v>
          </cell>
          <cell r="AP647">
            <v>44812</v>
          </cell>
          <cell r="AQ647">
            <v>44873</v>
          </cell>
          <cell r="AR647">
            <v>2</v>
          </cell>
          <cell r="AS647">
            <v>5960</v>
          </cell>
          <cell r="AT647">
            <v>2</v>
          </cell>
          <cell r="AU647">
            <v>5960</v>
          </cell>
          <cell r="AV647" t="str">
            <v>正常</v>
          </cell>
          <cell r="AW647">
            <v>0</v>
          </cell>
          <cell r="AX647">
            <v>0</v>
          </cell>
          <cell r="AY647">
            <v>13490.38</v>
          </cell>
        </row>
        <row r="647">
          <cell r="BA647">
            <v>33</v>
          </cell>
          <cell r="BB647">
            <v>248.09696969697</v>
          </cell>
        </row>
        <row r="647">
          <cell r="BE647">
            <v>5</v>
          </cell>
          <cell r="BF647">
            <v>0</v>
          </cell>
          <cell r="BG647">
            <v>0</v>
          </cell>
          <cell r="BH647">
            <v>0</v>
          </cell>
          <cell r="BI647">
            <v>15</v>
          </cell>
          <cell r="BJ647">
            <v>0</v>
          </cell>
          <cell r="BK647">
            <v>0</v>
          </cell>
          <cell r="BL647">
            <v>20</v>
          </cell>
          <cell r="BM647" t="str">
            <v>A(优质)</v>
          </cell>
        </row>
        <row r="647">
          <cell r="BO647" t="str">
            <v/>
          </cell>
          <cell r="BP647" t="str">
            <v/>
          </cell>
        </row>
        <row r="647">
          <cell r="BW647" t="str">
            <v/>
          </cell>
          <cell r="BX647">
            <v>44783</v>
          </cell>
          <cell r="BY647" t="str">
            <v/>
          </cell>
        </row>
        <row r="647">
          <cell r="CD647" t="str">
            <v>FET-FH-202207R0029</v>
          </cell>
          <cell r="CE647" t="str">
            <v>蔡力</v>
          </cell>
          <cell r="CF647" t="str">
            <v>411202199005134035</v>
          </cell>
          <cell r="CG647">
            <v>15039837795</v>
          </cell>
          <cell r="CH647">
            <v>44784</v>
          </cell>
          <cell r="CI647">
            <v>44968</v>
          </cell>
        </row>
        <row r="648">
          <cell r="B648" t="str">
            <v>租赁</v>
          </cell>
        </row>
        <row r="648">
          <cell r="F648" t="str">
            <v>深圳市腾艺汽车服务有限公司</v>
          </cell>
          <cell r="G648" t="str">
            <v>352203198905023353</v>
          </cell>
          <cell r="H648">
            <v>17722451643</v>
          </cell>
          <cell r="I648" t="str">
            <v>网约车以租代购方案</v>
          </cell>
          <cell r="J648" t="str">
            <v>风神E70/DFM7001G1F1BEV</v>
          </cell>
          <cell r="K648" t="str">
            <v>深圳</v>
          </cell>
        </row>
        <row r="648">
          <cell r="M648" t="str">
            <v>深圳市龙华区陶园路113号</v>
          </cell>
          <cell r="N648" t="str">
            <v>向丽丽</v>
          </cell>
          <cell r="O648" t="str">
            <v>田勤</v>
          </cell>
          <cell r="P648" t="str">
            <v>徐莹莹</v>
          </cell>
          <cell r="Q648" t="str">
            <v>施吓辉</v>
          </cell>
          <cell r="R648">
            <v>17722451643</v>
          </cell>
          <cell r="S648" t="str">
            <v>李玮</v>
          </cell>
          <cell r="T648">
            <v>18605933100</v>
          </cell>
          <cell r="U648" t="str">
            <v>深圳市舒适捷汽车租赁有限公司</v>
          </cell>
        </row>
        <row r="648">
          <cell r="W648" t="str">
            <v>LDP31B965NG054223</v>
          </cell>
          <cell r="X648" t="str">
            <v>粤BDP8409</v>
          </cell>
          <cell r="Y648" t="str">
            <v>862052211201911</v>
          </cell>
          <cell r="Z648">
            <v>45114</v>
          </cell>
          <cell r="AA648">
            <v>45142</v>
          </cell>
          <cell r="AB648" t="str">
            <v>2023/07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44783</v>
          </cell>
          <cell r="AI648">
            <v>44784</v>
          </cell>
          <cell r="AJ648">
            <v>44795</v>
          </cell>
        </row>
        <row r="648">
          <cell r="AL648" t="str">
            <v>无首付款</v>
          </cell>
        </row>
        <row r="648">
          <cell r="AO648">
            <v>2980</v>
          </cell>
          <cell r="AP648">
            <v>44812</v>
          </cell>
          <cell r="AQ648">
            <v>44873</v>
          </cell>
          <cell r="AR648">
            <v>2</v>
          </cell>
          <cell r="AS648">
            <v>5960</v>
          </cell>
          <cell r="AT648">
            <v>2</v>
          </cell>
          <cell r="AU648">
            <v>5960</v>
          </cell>
          <cell r="AV648" t="str">
            <v>正常</v>
          </cell>
          <cell r="AW648">
            <v>0</v>
          </cell>
          <cell r="AX648">
            <v>0</v>
          </cell>
          <cell r="AY648">
            <v>15619.42</v>
          </cell>
        </row>
        <row r="648">
          <cell r="BA648">
            <v>33</v>
          </cell>
          <cell r="BB648">
            <v>276.296060606061</v>
          </cell>
        </row>
        <row r="648">
          <cell r="BE648">
            <v>5</v>
          </cell>
          <cell r="BF648">
            <v>0</v>
          </cell>
          <cell r="BG648">
            <v>0</v>
          </cell>
          <cell r="BH648">
            <v>0</v>
          </cell>
          <cell r="BI648">
            <v>15</v>
          </cell>
          <cell r="BJ648">
            <v>0</v>
          </cell>
          <cell r="BK648">
            <v>0</v>
          </cell>
          <cell r="BL648">
            <v>20</v>
          </cell>
          <cell r="BM648" t="str">
            <v>A(优质)</v>
          </cell>
        </row>
        <row r="648">
          <cell r="BO648" t="str">
            <v/>
          </cell>
          <cell r="BP648" t="str">
            <v/>
          </cell>
        </row>
        <row r="648">
          <cell r="BW648" t="str">
            <v/>
          </cell>
          <cell r="BX648">
            <v>44783</v>
          </cell>
          <cell r="BY648" t="str">
            <v/>
          </cell>
        </row>
        <row r="648">
          <cell r="CD648" t="str">
            <v>FET-FH-202207R0029</v>
          </cell>
          <cell r="CE648" t="str">
            <v>张选华</v>
          </cell>
          <cell r="CF648" t="str">
            <v>430523196802121517</v>
          </cell>
          <cell r="CG648">
            <v>13534182594</v>
          </cell>
          <cell r="CH648">
            <v>44792</v>
          </cell>
          <cell r="CI648">
            <v>45003</v>
          </cell>
        </row>
        <row r="649">
          <cell r="B649" t="str">
            <v>租赁</v>
          </cell>
        </row>
        <row r="649">
          <cell r="F649" t="str">
            <v>深圳市腾艺汽车服务有限公司</v>
          </cell>
          <cell r="G649" t="str">
            <v>352203198905023353</v>
          </cell>
          <cell r="H649">
            <v>17722451643</v>
          </cell>
          <cell r="I649" t="str">
            <v>网约车以租代购方案</v>
          </cell>
          <cell r="J649" t="str">
            <v>风神E70/DFM7002G1F7BEV</v>
          </cell>
          <cell r="K649" t="str">
            <v>深圳</v>
          </cell>
        </row>
        <row r="649">
          <cell r="M649" t="str">
            <v>深圳市龙华区陶园路113号</v>
          </cell>
          <cell r="N649" t="str">
            <v>向丽丽</v>
          </cell>
          <cell r="O649" t="str">
            <v>田勤</v>
          </cell>
          <cell r="P649" t="str">
            <v>徐莹莹</v>
          </cell>
          <cell r="Q649" t="str">
            <v>施吓辉</v>
          </cell>
          <cell r="R649">
            <v>17722451643</v>
          </cell>
          <cell r="S649" t="str">
            <v>李玮</v>
          </cell>
          <cell r="T649">
            <v>18605933100</v>
          </cell>
          <cell r="U649" t="str">
            <v>深圳市舒适捷汽车租赁有限公司</v>
          </cell>
        </row>
        <row r="649">
          <cell r="W649" t="str">
            <v>LDP31B967NG054238</v>
          </cell>
          <cell r="X649" t="str">
            <v>粤BDE8411</v>
          </cell>
          <cell r="Y649" t="str">
            <v>862052211201312</v>
          </cell>
          <cell r="Z649">
            <v>45114</v>
          </cell>
          <cell r="AA649">
            <v>45142</v>
          </cell>
          <cell r="AB649" t="str">
            <v>2023/07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44783</v>
          </cell>
          <cell r="AI649">
            <v>44784</v>
          </cell>
          <cell r="AJ649">
            <v>44795</v>
          </cell>
        </row>
        <row r="649">
          <cell r="AL649" t="str">
            <v>无首付款</v>
          </cell>
        </row>
        <row r="649">
          <cell r="AO649">
            <v>2980</v>
          </cell>
          <cell r="AP649">
            <v>44812</v>
          </cell>
          <cell r="AQ649">
            <v>44873</v>
          </cell>
          <cell r="AR649">
            <v>2</v>
          </cell>
          <cell r="AS649">
            <v>5960</v>
          </cell>
          <cell r="AT649">
            <v>2</v>
          </cell>
          <cell r="AU649">
            <v>5960</v>
          </cell>
          <cell r="AV649" t="str">
            <v>正常</v>
          </cell>
          <cell r="AW649">
            <v>0</v>
          </cell>
          <cell r="AX649">
            <v>0</v>
          </cell>
          <cell r="AY649">
            <v>14473.57</v>
          </cell>
        </row>
        <row r="649">
          <cell r="BA649">
            <v>33</v>
          </cell>
          <cell r="BB649">
            <v>267.114545454545</v>
          </cell>
        </row>
        <row r="649">
          <cell r="BE649">
            <v>5</v>
          </cell>
          <cell r="BF649">
            <v>0</v>
          </cell>
          <cell r="BG649">
            <v>0</v>
          </cell>
          <cell r="BH649">
            <v>0</v>
          </cell>
          <cell r="BI649">
            <v>15</v>
          </cell>
          <cell r="BJ649">
            <v>0</v>
          </cell>
          <cell r="BK649">
            <v>0</v>
          </cell>
          <cell r="BL649">
            <v>20</v>
          </cell>
          <cell r="BM649" t="str">
            <v>A(优质)</v>
          </cell>
        </row>
        <row r="649">
          <cell r="BO649" t="str">
            <v/>
          </cell>
          <cell r="BP649" t="str">
            <v/>
          </cell>
        </row>
        <row r="649">
          <cell r="BW649" t="str">
            <v/>
          </cell>
          <cell r="BX649">
            <v>44783</v>
          </cell>
          <cell r="BY649" t="str">
            <v/>
          </cell>
        </row>
        <row r="649">
          <cell r="CD649" t="str">
            <v>FET-FH-202207R0029</v>
          </cell>
          <cell r="CE649" t="str">
            <v>张伟国</v>
          </cell>
          <cell r="CF649" t="str">
            <v>362502199103057216</v>
          </cell>
          <cell r="CG649">
            <v>18038083500</v>
          </cell>
          <cell r="CH649">
            <v>44788</v>
          </cell>
          <cell r="CI649">
            <v>44972</v>
          </cell>
        </row>
        <row r="650">
          <cell r="B650" t="str">
            <v>租赁</v>
          </cell>
        </row>
        <row r="650">
          <cell r="F650" t="str">
            <v>深圳市腾艺汽车服务有限公司</v>
          </cell>
          <cell r="G650" t="str">
            <v>352203198905023353</v>
          </cell>
          <cell r="H650">
            <v>17722451643</v>
          </cell>
          <cell r="I650" t="str">
            <v>网约车以租代购方案</v>
          </cell>
          <cell r="J650" t="str">
            <v>风神E70/DFM7002G1F7BEV</v>
          </cell>
          <cell r="K650" t="str">
            <v>深圳</v>
          </cell>
        </row>
        <row r="650">
          <cell r="M650" t="str">
            <v>深圳市龙华区陶园路113号</v>
          </cell>
          <cell r="N650" t="str">
            <v>向丽丽</v>
          </cell>
          <cell r="O650" t="str">
            <v>田勤</v>
          </cell>
          <cell r="P650" t="str">
            <v>徐莹莹</v>
          </cell>
          <cell r="Q650" t="str">
            <v>施吓辉</v>
          </cell>
          <cell r="R650">
            <v>17722451643</v>
          </cell>
          <cell r="S650" t="str">
            <v>李玮</v>
          </cell>
          <cell r="T650">
            <v>18605933100</v>
          </cell>
          <cell r="U650" t="str">
            <v>深圳市舒适捷汽车租赁有限公司</v>
          </cell>
        </row>
        <row r="650">
          <cell r="W650" t="str">
            <v>LDP31B968NG054247</v>
          </cell>
          <cell r="X650" t="str">
            <v>粤BDG9140</v>
          </cell>
          <cell r="Y650" t="str">
            <v>862052211201915</v>
          </cell>
          <cell r="Z650">
            <v>45114</v>
          </cell>
          <cell r="AA650">
            <v>45140</v>
          </cell>
          <cell r="AB650" t="str">
            <v>2023/07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44783</v>
          </cell>
          <cell r="AI650">
            <v>44784</v>
          </cell>
          <cell r="AJ650">
            <v>44795</v>
          </cell>
        </row>
        <row r="650">
          <cell r="AL650" t="str">
            <v>无首付款</v>
          </cell>
        </row>
        <row r="650">
          <cell r="AO650">
            <v>2980</v>
          </cell>
          <cell r="AP650">
            <v>44812</v>
          </cell>
          <cell r="AQ650">
            <v>44873</v>
          </cell>
          <cell r="AR650">
            <v>2</v>
          </cell>
          <cell r="AS650">
            <v>5960</v>
          </cell>
          <cell r="AT650">
            <v>2</v>
          </cell>
          <cell r="AU650">
            <v>5960</v>
          </cell>
          <cell r="AV650" t="str">
            <v>正常</v>
          </cell>
          <cell r="AW650">
            <v>0</v>
          </cell>
          <cell r="AX650">
            <v>0</v>
          </cell>
          <cell r="AY650">
            <v>23661.79</v>
          </cell>
        </row>
        <row r="650">
          <cell r="BA650">
            <v>34</v>
          </cell>
          <cell r="BB650">
            <v>346.106764705882</v>
          </cell>
        </row>
        <row r="650">
          <cell r="BE650">
            <v>5</v>
          </cell>
          <cell r="BF650">
            <v>0</v>
          </cell>
          <cell r="BG650">
            <v>0</v>
          </cell>
          <cell r="BH650">
            <v>0</v>
          </cell>
          <cell r="BI650">
            <v>15</v>
          </cell>
          <cell r="BJ650">
            <v>0</v>
          </cell>
          <cell r="BK650">
            <v>0</v>
          </cell>
          <cell r="BL650">
            <v>20</v>
          </cell>
          <cell r="BM650" t="str">
            <v>A(优质)</v>
          </cell>
        </row>
        <row r="650">
          <cell r="BO650" t="str">
            <v/>
          </cell>
          <cell r="BP650" t="str">
            <v/>
          </cell>
        </row>
        <row r="650">
          <cell r="BW650" t="str">
            <v/>
          </cell>
          <cell r="BX650">
            <v>44783</v>
          </cell>
          <cell r="BY650" t="str">
            <v/>
          </cell>
        </row>
        <row r="650">
          <cell r="CD650" t="str">
            <v>FET-FH-202207R0037</v>
          </cell>
          <cell r="CE650" t="str">
            <v>曾志杰</v>
          </cell>
          <cell r="CF650" t="str">
            <v>452124200007180015</v>
          </cell>
          <cell r="CG650">
            <v>13557803312</v>
          </cell>
          <cell r="CH650">
            <v>44768</v>
          </cell>
          <cell r="CI650">
            <v>45011</v>
          </cell>
        </row>
        <row r="651">
          <cell r="B651" t="str">
            <v>租赁</v>
          </cell>
        </row>
        <row r="651">
          <cell r="F651" t="str">
            <v>深圳市腾艺汽车服务有限公司</v>
          </cell>
          <cell r="G651" t="str">
            <v>352203198905023353</v>
          </cell>
          <cell r="H651">
            <v>17722451643</v>
          </cell>
          <cell r="I651" t="str">
            <v>网约车以租代购方案</v>
          </cell>
          <cell r="J651" t="str">
            <v>风神E70/DFM7002G1F7BEV</v>
          </cell>
          <cell r="K651" t="str">
            <v>深圳</v>
          </cell>
        </row>
        <row r="651">
          <cell r="M651" t="str">
            <v>深圳市龙华区陶园路113号</v>
          </cell>
          <cell r="N651" t="str">
            <v>向丽丽</v>
          </cell>
          <cell r="O651" t="str">
            <v>田勤</v>
          </cell>
          <cell r="P651" t="str">
            <v>徐莹莹</v>
          </cell>
          <cell r="Q651" t="str">
            <v>施吓辉</v>
          </cell>
          <cell r="R651">
            <v>17722451643</v>
          </cell>
          <cell r="S651" t="str">
            <v>李玮</v>
          </cell>
          <cell r="T651">
            <v>18605933100</v>
          </cell>
          <cell r="U651" t="str">
            <v>深圳市舒适捷汽车租赁有限公司</v>
          </cell>
        </row>
        <row r="651">
          <cell r="W651" t="str">
            <v>LDP31B96XNG054248</v>
          </cell>
          <cell r="X651" t="str">
            <v>粤BD51497</v>
          </cell>
          <cell r="Y651" t="str">
            <v>862052211201310</v>
          </cell>
          <cell r="Z651">
            <v>45114</v>
          </cell>
          <cell r="AA651">
            <v>45140</v>
          </cell>
          <cell r="AB651" t="str">
            <v>2023/07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44783</v>
          </cell>
          <cell r="AI651">
            <v>44784</v>
          </cell>
          <cell r="AJ651">
            <v>44795</v>
          </cell>
        </row>
        <row r="651">
          <cell r="AL651" t="str">
            <v>无首付款</v>
          </cell>
        </row>
        <row r="651">
          <cell r="AO651">
            <v>2980</v>
          </cell>
          <cell r="AP651">
            <v>44812</v>
          </cell>
          <cell r="AQ651">
            <v>44873</v>
          </cell>
          <cell r="AR651">
            <v>2</v>
          </cell>
          <cell r="AS651">
            <v>5960</v>
          </cell>
          <cell r="AT651">
            <v>2</v>
          </cell>
          <cell r="AU651">
            <v>5960</v>
          </cell>
          <cell r="AV651" t="str">
            <v>正常</v>
          </cell>
          <cell r="AW651">
            <v>0</v>
          </cell>
          <cell r="AX651">
            <v>0</v>
          </cell>
          <cell r="AY651">
            <v>15006.7</v>
          </cell>
        </row>
        <row r="651">
          <cell r="BA651">
            <v>29</v>
          </cell>
          <cell r="BB651">
            <v>246.159655172414</v>
          </cell>
        </row>
        <row r="651">
          <cell r="BE651">
            <v>5</v>
          </cell>
          <cell r="BF651">
            <v>0</v>
          </cell>
          <cell r="BG651">
            <v>0</v>
          </cell>
          <cell r="BH651">
            <v>0</v>
          </cell>
          <cell r="BI651">
            <v>15</v>
          </cell>
          <cell r="BJ651">
            <v>0</v>
          </cell>
          <cell r="BK651">
            <v>0</v>
          </cell>
          <cell r="BL651">
            <v>20</v>
          </cell>
          <cell r="BM651" t="str">
            <v>A(优质)</v>
          </cell>
        </row>
        <row r="651">
          <cell r="BO651" t="str">
            <v/>
          </cell>
          <cell r="BP651" t="str">
            <v/>
          </cell>
        </row>
        <row r="651">
          <cell r="BW651" t="str">
            <v/>
          </cell>
          <cell r="BX651">
            <v>44783</v>
          </cell>
          <cell r="BY651" t="str">
            <v/>
          </cell>
        </row>
        <row r="651">
          <cell r="CD651" t="str">
            <v>FET-FH-202207R0037</v>
          </cell>
          <cell r="CE651" t="str">
            <v>刘心实</v>
          </cell>
          <cell r="CF651" t="str">
            <v>432503198810102792</v>
          </cell>
          <cell r="CG651">
            <v>15973826608</v>
          </cell>
          <cell r="CH651">
            <v>44777</v>
          </cell>
          <cell r="CI651">
            <v>45020</v>
          </cell>
        </row>
        <row r="652">
          <cell r="B652" t="str">
            <v>租赁</v>
          </cell>
        </row>
        <row r="652">
          <cell r="F652" t="str">
            <v>深圳市腾艺汽车服务有限公司</v>
          </cell>
          <cell r="G652" t="str">
            <v>352203198905023353</v>
          </cell>
          <cell r="H652">
            <v>17722451643</v>
          </cell>
          <cell r="I652" t="str">
            <v>网约车以租代购方案</v>
          </cell>
          <cell r="J652" t="str">
            <v>风神E70/DFM7002G1F7BEV</v>
          </cell>
          <cell r="K652" t="str">
            <v>深圳</v>
          </cell>
        </row>
        <row r="652">
          <cell r="M652" t="str">
            <v>深圳市龙华区陶园路113号</v>
          </cell>
          <cell r="N652" t="str">
            <v>向丽丽</v>
          </cell>
          <cell r="O652" t="str">
            <v>田勤</v>
          </cell>
          <cell r="P652" t="str">
            <v>徐莹莹</v>
          </cell>
          <cell r="Q652" t="str">
            <v>施吓辉</v>
          </cell>
          <cell r="R652">
            <v>17722451643</v>
          </cell>
          <cell r="S652" t="str">
            <v>李玮</v>
          </cell>
          <cell r="T652">
            <v>18605933100</v>
          </cell>
          <cell r="U652" t="str">
            <v>深圳市舒适捷汽车租赁有限公司</v>
          </cell>
        </row>
        <row r="652">
          <cell r="W652" t="str">
            <v>LDP31B966NG054246</v>
          </cell>
          <cell r="X652" t="str">
            <v>粤BAV2245</v>
          </cell>
          <cell r="Y652" t="str">
            <v>862052211201895</v>
          </cell>
          <cell r="Z652">
            <v>45114</v>
          </cell>
          <cell r="AA652">
            <v>45140</v>
          </cell>
          <cell r="AB652" t="str">
            <v>2023/07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44783</v>
          </cell>
          <cell r="AI652">
            <v>44784</v>
          </cell>
          <cell r="AJ652">
            <v>44795</v>
          </cell>
        </row>
        <row r="652">
          <cell r="AL652" t="str">
            <v>无首付款</v>
          </cell>
        </row>
        <row r="652">
          <cell r="AO652">
            <v>2980</v>
          </cell>
          <cell r="AP652">
            <v>44812</v>
          </cell>
          <cell r="AQ652">
            <v>44873</v>
          </cell>
          <cell r="AR652">
            <v>2</v>
          </cell>
          <cell r="AS652">
            <v>5960</v>
          </cell>
          <cell r="AT652">
            <v>2</v>
          </cell>
          <cell r="AU652">
            <v>5960</v>
          </cell>
          <cell r="AV652" t="str">
            <v>正常</v>
          </cell>
          <cell r="AW652">
            <v>0</v>
          </cell>
          <cell r="AX652">
            <v>0</v>
          </cell>
          <cell r="AY652">
            <v>16590.26</v>
          </cell>
        </row>
        <row r="652">
          <cell r="BA652">
            <v>31</v>
          </cell>
          <cell r="BB652">
            <v>237.182258064516</v>
          </cell>
        </row>
        <row r="652">
          <cell r="BE652">
            <v>5</v>
          </cell>
          <cell r="BF652">
            <v>0</v>
          </cell>
          <cell r="BG652">
            <v>0</v>
          </cell>
          <cell r="BH652">
            <v>0</v>
          </cell>
          <cell r="BI652">
            <v>15</v>
          </cell>
          <cell r="BJ652">
            <v>0</v>
          </cell>
          <cell r="BK652">
            <v>0</v>
          </cell>
          <cell r="BL652">
            <v>20</v>
          </cell>
          <cell r="BM652" t="str">
            <v>A(优质)</v>
          </cell>
        </row>
        <row r="652">
          <cell r="BO652" t="str">
            <v/>
          </cell>
          <cell r="BP652" t="str">
            <v/>
          </cell>
        </row>
        <row r="652">
          <cell r="BW652" t="str">
            <v/>
          </cell>
          <cell r="BX652">
            <v>44783</v>
          </cell>
          <cell r="BY652" t="str">
            <v/>
          </cell>
        </row>
        <row r="652">
          <cell r="CD652" t="str">
            <v>FET-FH-202207R0037</v>
          </cell>
          <cell r="CE652" t="str">
            <v>余海峰</v>
          </cell>
          <cell r="CF652" t="str">
            <v>44098119941025141X</v>
          </cell>
          <cell r="CG652">
            <v>13889917677</v>
          </cell>
          <cell r="CH652">
            <v>44776</v>
          </cell>
          <cell r="CI652">
            <v>45019</v>
          </cell>
        </row>
        <row r="653">
          <cell r="B653" t="str">
            <v>租赁</v>
          </cell>
        </row>
        <row r="653">
          <cell r="F653" t="str">
            <v>深圳市腾艺汽车服务有限公司</v>
          </cell>
          <cell r="G653" t="str">
            <v>352203198905023353</v>
          </cell>
          <cell r="H653">
            <v>17722451643</v>
          </cell>
          <cell r="I653" t="str">
            <v>网约车以租代购方案</v>
          </cell>
          <cell r="J653" t="str">
            <v>风神E70/DFM7001G1F1BEV</v>
          </cell>
          <cell r="K653" t="str">
            <v>深圳</v>
          </cell>
        </row>
        <row r="653">
          <cell r="M653" t="str">
            <v>深圳市龙华区陶园路113号</v>
          </cell>
          <cell r="N653" t="str">
            <v>向丽丽</v>
          </cell>
          <cell r="O653" t="str">
            <v>田勤</v>
          </cell>
          <cell r="P653" t="str">
            <v>徐莹莹</v>
          </cell>
          <cell r="Q653" t="str">
            <v>施吓辉</v>
          </cell>
          <cell r="R653">
            <v>17722451643</v>
          </cell>
          <cell r="S653" t="str">
            <v>李玮</v>
          </cell>
          <cell r="T653">
            <v>18605933100</v>
          </cell>
          <cell r="U653" t="str">
            <v>深圳市舒适捷汽车租赁有限公司</v>
          </cell>
        </row>
        <row r="653">
          <cell r="W653" t="str">
            <v>LDP31B965NG054254</v>
          </cell>
          <cell r="X653" t="str">
            <v>粤BDJ4096</v>
          </cell>
          <cell r="Y653" t="str">
            <v>862052211201992</v>
          </cell>
          <cell r="Z653">
            <v>45114</v>
          </cell>
          <cell r="AA653">
            <v>45142</v>
          </cell>
          <cell r="AB653" t="str">
            <v>2023/07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44783</v>
          </cell>
          <cell r="AI653">
            <v>44784</v>
          </cell>
          <cell r="AJ653">
            <v>44795</v>
          </cell>
        </row>
        <row r="653">
          <cell r="AL653" t="str">
            <v>无首付款</v>
          </cell>
        </row>
        <row r="653">
          <cell r="AO653">
            <v>2980</v>
          </cell>
          <cell r="AP653">
            <v>44812</v>
          </cell>
          <cell r="AQ653">
            <v>44873</v>
          </cell>
          <cell r="AR653">
            <v>2</v>
          </cell>
          <cell r="AS653">
            <v>5960</v>
          </cell>
          <cell r="AT653">
            <v>2</v>
          </cell>
          <cell r="AU653">
            <v>5960</v>
          </cell>
          <cell r="AV653" t="str">
            <v>正常</v>
          </cell>
          <cell r="AW653">
            <v>0</v>
          </cell>
          <cell r="AX653">
            <v>0</v>
          </cell>
          <cell r="AY653">
            <v>13012.47</v>
          </cell>
        </row>
        <row r="653">
          <cell r="BA653">
            <v>32</v>
          </cell>
          <cell r="BB653">
            <v>188.263125</v>
          </cell>
        </row>
        <row r="653">
          <cell r="BE653">
            <v>5</v>
          </cell>
          <cell r="BF653">
            <v>0</v>
          </cell>
          <cell r="BG653">
            <v>0</v>
          </cell>
          <cell r="BH653">
            <v>0</v>
          </cell>
          <cell r="BI653">
            <v>15</v>
          </cell>
          <cell r="BJ653">
            <v>0</v>
          </cell>
          <cell r="BK653">
            <v>0</v>
          </cell>
          <cell r="BL653">
            <v>20</v>
          </cell>
          <cell r="BM653" t="str">
            <v>A(优质)</v>
          </cell>
        </row>
        <row r="653">
          <cell r="BO653" t="str">
            <v/>
          </cell>
          <cell r="BP653" t="str">
            <v/>
          </cell>
        </row>
        <row r="653">
          <cell r="BW653" t="str">
            <v/>
          </cell>
          <cell r="BX653">
            <v>44783</v>
          </cell>
          <cell r="BY653" t="str">
            <v/>
          </cell>
        </row>
        <row r="653">
          <cell r="CD653" t="str">
            <v>FET-FH-202207R0072</v>
          </cell>
          <cell r="CE653" t="str">
            <v>蒋正阳</v>
          </cell>
          <cell r="CF653" t="str">
            <v>452323198401222513</v>
          </cell>
          <cell r="CG653">
            <v>19877308118</v>
          </cell>
          <cell r="CH653">
            <v>44782</v>
          </cell>
          <cell r="CI653">
            <v>44966</v>
          </cell>
        </row>
        <row r="654">
          <cell r="B654" t="str">
            <v>租赁</v>
          </cell>
        </row>
        <row r="654">
          <cell r="F654" t="str">
            <v>深圳市腾艺汽车服务有限公司</v>
          </cell>
          <cell r="G654" t="str">
            <v>352203198905023353</v>
          </cell>
          <cell r="H654">
            <v>17722451643</v>
          </cell>
          <cell r="I654" t="str">
            <v>网约车以租代购方案</v>
          </cell>
          <cell r="J654" t="str">
            <v>风神E70/DFM7002G1F7BEV</v>
          </cell>
          <cell r="K654" t="str">
            <v>深圳</v>
          </cell>
        </row>
        <row r="654">
          <cell r="M654" t="str">
            <v>深圳市龙华区陶园路113号</v>
          </cell>
          <cell r="N654" t="str">
            <v>向丽丽</v>
          </cell>
          <cell r="O654" t="str">
            <v>田勤</v>
          </cell>
          <cell r="P654" t="str">
            <v>徐莹莹</v>
          </cell>
          <cell r="Q654" t="str">
            <v>施吓辉</v>
          </cell>
          <cell r="R654">
            <v>17722451643</v>
          </cell>
          <cell r="S654" t="str">
            <v>李玮</v>
          </cell>
          <cell r="T654">
            <v>18605933100</v>
          </cell>
          <cell r="U654" t="str">
            <v>深圳市舒适捷汽车租赁有限公司</v>
          </cell>
        </row>
        <row r="654">
          <cell r="W654" t="str">
            <v>LDP31B962NG054261</v>
          </cell>
          <cell r="X654" t="str">
            <v>粤BDY1643</v>
          </cell>
          <cell r="Y654" t="str">
            <v>862052211201896</v>
          </cell>
          <cell r="Z654">
            <v>45114</v>
          </cell>
          <cell r="AA654">
            <v>45142</v>
          </cell>
          <cell r="AB654" t="str">
            <v>2023/07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44783</v>
          </cell>
          <cell r="AI654">
            <v>44784</v>
          </cell>
          <cell r="AJ654">
            <v>44795</v>
          </cell>
        </row>
        <row r="654">
          <cell r="AL654" t="str">
            <v>无首付款</v>
          </cell>
        </row>
        <row r="654">
          <cell r="AO654">
            <v>2980</v>
          </cell>
          <cell r="AP654">
            <v>44812</v>
          </cell>
          <cell r="AQ654">
            <v>44873</v>
          </cell>
          <cell r="AR654">
            <v>2</v>
          </cell>
          <cell r="AS654">
            <v>5960</v>
          </cell>
          <cell r="AT654">
            <v>2</v>
          </cell>
          <cell r="AU654">
            <v>5960</v>
          </cell>
          <cell r="AV654" t="str">
            <v>正常</v>
          </cell>
          <cell r="AW654">
            <v>0</v>
          </cell>
          <cell r="AX654">
            <v>0</v>
          </cell>
          <cell r="AY654">
            <v>9115.12</v>
          </cell>
        </row>
        <row r="654">
          <cell r="BA654">
            <v>26</v>
          </cell>
          <cell r="BB654">
            <v>175.911153846154</v>
          </cell>
        </row>
        <row r="654">
          <cell r="BE654">
            <v>5</v>
          </cell>
          <cell r="BF654">
            <v>5</v>
          </cell>
          <cell r="BG654">
            <v>0</v>
          </cell>
          <cell r="BH654">
            <v>0</v>
          </cell>
          <cell r="BI654">
            <v>15</v>
          </cell>
          <cell r="BJ654">
            <v>0</v>
          </cell>
          <cell r="BK654">
            <v>0</v>
          </cell>
          <cell r="BL654">
            <v>25</v>
          </cell>
          <cell r="BM654" t="str">
            <v>A(优质)</v>
          </cell>
        </row>
        <row r="654">
          <cell r="BO654" t="str">
            <v/>
          </cell>
          <cell r="BP654" t="str">
            <v/>
          </cell>
        </row>
        <row r="654">
          <cell r="BW654" t="str">
            <v/>
          </cell>
          <cell r="BX654">
            <v>44783</v>
          </cell>
          <cell r="BY654" t="str">
            <v/>
          </cell>
        </row>
        <row r="654">
          <cell r="CD654" t="str">
            <v>FET-FH-202207R0032</v>
          </cell>
          <cell r="CE654" t="str">
            <v>刘丰朝</v>
          </cell>
          <cell r="CF654" t="str">
            <v>411327198409191552</v>
          </cell>
          <cell r="CG654">
            <v>18813958834</v>
          </cell>
          <cell r="CH654">
            <v>44788</v>
          </cell>
          <cell r="CI654">
            <v>44972</v>
          </cell>
        </row>
        <row r="655">
          <cell r="B655" t="str">
            <v>租赁</v>
          </cell>
        </row>
        <row r="655">
          <cell r="F655" t="str">
            <v>深圳市腾艺汽车服务有限公司</v>
          </cell>
          <cell r="G655" t="str">
            <v>352203198905023353</v>
          </cell>
          <cell r="H655">
            <v>17722451643</v>
          </cell>
          <cell r="I655" t="str">
            <v>网约车以租代购方案</v>
          </cell>
          <cell r="J655" t="str">
            <v>风神E70/DFM7002G1F7BEV</v>
          </cell>
          <cell r="K655" t="str">
            <v>深圳</v>
          </cell>
        </row>
        <row r="655">
          <cell r="M655" t="str">
            <v>深圳市龙华区陶园路113号</v>
          </cell>
          <cell r="N655" t="str">
            <v>向丽丽</v>
          </cell>
          <cell r="O655" t="str">
            <v>田勤</v>
          </cell>
          <cell r="P655" t="str">
            <v>徐莹莹</v>
          </cell>
          <cell r="Q655" t="str">
            <v>施吓辉</v>
          </cell>
          <cell r="R655">
            <v>17722451643</v>
          </cell>
          <cell r="S655" t="str">
            <v>李玮</v>
          </cell>
          <cell r="T655">
            <v>18605933100</v>
          </cell>
          <cell r="U655" t="str">
            <v>深圳市舒适捷汽车租赁有限公司</v>
          </cell>
        </row>
        <row r="655">
          <cell r="W655" t="str">
            <v>LDP31B964NG054259</v>
          </cell>
          <cell r="X655" t="str">
            <v>粤BDF8049</v>
          </cell>
          <cell r="Y655" t="str">
            <v>862052211201882</v>
          </cell>
          <cell r="Z655">
            <v>45114</v>
          </cell>
          <cell r="AA655">
            <v>45142</v>
          </cell>
          <cell r="AB655" t="str">
            <v>2023/07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44783</v>
          </cell>
          <cell r="AI655">
            <v>44784</v>
          </cell>
          <cell r="AJ655">
            <v>44795</v>
          </cell>
        </row>
        <row r="655">
          <cell r="AL655" t="str">
            <v>无首付款</v>
          </cell>
        </row>
        <row r="655">
          <cell r="AO655">
            <v>2980</v>
          </cell>
          <cell r="AP655">
            <v>44812</v>
          </cell>
          <cell r="AQ655">
            <v>44873</v>
          </cell>
          <cell r="AR655">
            <v>2</v>
          </cell>
          <cell r="AS655">
            <v>5960</v>
          </cell>
          <cell r="AT655">
            <v>2</v>
          </cell>
          <cell r="AU655">
            <v>5960</v>
          </cell>
          <cell r="AV655" t="str">
            <v>正常</v>
          </cell>
          <cell r="AW655">
            <v>0</v>
          </cell>
          <cell r="AX655">
            <v>0</v>
          </cell>
          <cell r="AY655">
            <v>15085.3</v>
          </cell>
        </row>
        <row r="655">
          <cell r="BA655">
            <v>32</v>
          </cell>
          <cell r="BB655">
            <v>260.1675</v>
          </cell>
        </row>
        <row r="655">
          <cell r="BE655">
            <v>5</v>
          </cell>
          <cell r="BF655">
            <v>0</v>
          </cell>
          <cell r="BG655">
            <v>0</v>
          </cell>
          <cell r="BH655">
            <v>0</v>
          </cell>
          <cell r="BI655">
            <v>15</v>
          </cell>
          <cell r="BJ655">
            <v>0</v>
          </cell>
          <cell r="BK655">
            <v>0</v>
          </cell>
          <cell r="BL655">
            <v>20</v>
          </cell>
          <cell r="BM655" t="str">
            <v>A(优质)</v>
          </cell>
        </row>
        <row r="655">
          <cell r="BO655" t="str">
            <v/>
          </cell>
          <cell r="BP655" t="str">
            <v/>
          </cell>
        </row>
        <row r="655">
          <cell r="BW655" t="str">
            <v/>
          </cell>
          <cell r="BX655">
            <v>44783</v>
          </cell>
          <cell r="BY655" t="str">
            <v/>
          </cell>
        </row>
        <row r="655">
          <cell r="CD655" t="str">
            <v>FET-FH-202207R0032</v>
          </cell>
          <cell r="CE655" t="str">
            <v>陈文</v>
          </cell>
          <cell r="CF655" t="str">
            <v>520221197409111299</v>
          </cell>
          <cell r="CG655">
            <v>13118580828</v>
          </cell>
          <cell r="CH655">
            <v>44783</v>
          </cell>
          <cell r="CI655">
            <v>45025</v>
          </cell>
        </row>
        <row r="656">
          <cell r="B656" t="str">
            <v>租赁</v>
          </cell>
        </row>
        <row r="656">
          <cell r="F656" t="str">
            <v>深圳市腾艺汽车服务有限公司</v>
          </cell>
          <cell r="G656" t="str">
            <v>352203198905023353</v>
          </cell>
          <cell r="H656">
            <v>17722451643</v>
          </cell>
          <cell r="I656" t="str">
            <v>网约车以租代购方案</v>
          </cell>
          <cell r="J656" t="str">
            <v>风神E70/DFM7002G1F7BEV</v>
          </cell>
          <cell r="K656" t="str">
            <v>深圳</v>
          </cell>
        </row>
        <row r="656">
          <cell r="M656" t="str">
            <v>深圳市龙华区陶园路113号</v>
          </cell>
          <cell r="N656" t="str">
            <v>向丽丽</v>
          </cell>
          <cell r="O656" t="str">
            <v>田勤</v>
          </cell>
          <cell r="P656" t="str">
            <v>徐莹莹</v>
          </cell>
          <cell r="Q656" t="str">
            <v>施吓辉</v>
          </cell>
          <cell r="R656">
            <v>17722451643</v>
          </cell>
          <cell r="S656" t="str">
            <v>李玮</v>
          </cell>
          <cell r="T656">
            <v>18605933100</v>
          </cell>
          <cell r="U656" t="str">
            <v>深圳市舒适捷汽车租赁有限公司</v>
          </cell>
        </row>
        <row r="656">
          <cell r="W656" t="str">
            <v>LDP31B961NG054266</v>
          </cell>
          <cell r="X656" t="str">
            <v>粤BDJ4970</v>
          </cell>
          <cell r="Y656" t="str">
            <v>862052211201792</v>
          </cell>
          <cell r="Z656">
            <v>45114</v>
          </cell>
          <cell r="AA656">
            <v>45142</v>
          </cell>
          <cell r="AB656" t="str">
            <v>2023/07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44783</v>
          </cell>
          <cell r="AI656">
            <v>44784</v>
          </cell>
          <cell r="AJ656">
            <v>44795</v>
          </cell>
        </row>
        <row r="656">
          <cell r="AL656" t="str">
            <v>无首付款</v>
          </cell>
        </row>
        <row r="656">
          <cell r="AO656">
            <v>2980</v>
          </cell>
          <cell r="AP656">
            <v>44812</v>
          </cell>
          <cell r="AQ656">
            <v>44873</v>
          </cell>
          <cell r="AR656">
            <v>2</v>
          </cell>
          <cell r="AS656">
            <v>5960</v>
          </cell>
          <cell r="AT656">
            <v>2</v>
          </cell>
          <cell r="AU656">
            <v>5960</v>
          </cell>
          <cell r="AV656" t="str">
            <v>正常</v>
          </cell>
          <cell r="AW656">
            <v>0</v>
          </cell>
          <cell r="AX656">
            <v>0</v>
          </cell>
          <cell r="AY656">
            <v>11079.52</v>
          </cell>
        </row>
        <row r="656">
          <cell r="BA656">
            <v>31</v>
          </cell>
          <cell r="BB656">
            <v>162.471935483871</v>
          </cell>
        </row>
        <row r="656">
          <cell r="BE656">
            <v>5</v>
          </cell>
          <cell r="BF656">
            <v>0</v>
          </cell>
          <cell r="BG656">
            <v>0</v>
          </cell>
          <cell r="BH656">
            <v>0</v>
          </cell>
          <cell r="BI656">
            <v>15</v>
          </cell>
          <cell r="BJ656">
            <v>0</v>
          </cell>
          <cell r="BK656">
            <v>0</v>
          </cell>
          <cell r="BL656">
            <v>20</v>
          </cell>
          <cell r="BM656" t="str">
            <v>A(优质)</v>
          </cell>
        </row>
        <row r="656">
          <cell r="BO656" t="str">
            <v/>
          </cell>
          <cell r="BP656" t="str">
            <v/>
          </cell>
        </row>
        <row r="656">
          <cell r="BW656" t="str">
            <v/>
          </cell>
          <cell r="BX656">
            <v>44783</v>
          </cell>
          <cell r="BY656" t="str">
            <v/>
          </cell>
        </row>
        <row r="656">
          <cell r="CD656" t="str">
            <v>FET-FH-202207R0032</v>
          </cell>
          <cell r="CE656" t="str">
            <v>赵辉</v>
          </cell>
          <cell r="CF656" t="str">
            <v>412728199910212517</v>
          </cell>
          <cell r="CG656">
            <v>17748521662</v>
          </cell>
          <cell r="CH656">
            <v>44782</v>
          </cell>
          <cell r="CI656">
            <v>45025</v>
          </cell>
        </row>
        <row r="657">
          <cell r="B657" t="str">
            <v>租赁</v>
          </cell>
        </row>
        <row r="657">
          <cell r="F657" t="str">
            <v>深圳市腾艺汽车服务有限公司</v>
          </cell>
          <cell r="G657" t="str">
            <v>352203198905023353</v>
          </cell>
          <cell r="H657">
            <v>17722451643</v>
          </cell>
          <cell r="I657" t="str">
            <v>网约车以租代购方案</v>
          </cell>
          <cell r="J657" t="str">
            <v>风神E70/DFM7002G1F7BEV</v>
          </cell>
          <cell r="K657" t="str">
            <v>深圳</v>
          </cell>
        </row>
        <row r="657">
          <cell r="M657" t="str">
            <v>深圳市龙华区陶园路113号</v>
          </cell>
          <cell r="N657" t="str">
            <v>向丽丽</v>
          </cell>
          <cell r="O657" t="str">
            <v>田勤</v>
          </cell>
          <cell r="P657" t="str">
            <v>徐莹莹</v>
          </cell>
          <cell r="Q657" t="str">
            <v>施吓辉</v>
          </cell>
          <cell r="R657">
            <v>17722451643</v>
          </cell>
          <cell r="S657" t="str">
            <v>李玮</v>
          </cell>
          <cell r="T657">
            <v>18605933100</v>
          </cell>
          <cell r="U657" t="str">
            <v>深圳市舒适捷汽车租赁有限公司</v>
          </cell>
        </row>
        <row r="657">
          <cell r="W657" t="str">
            <v>LDP31B967NG054269</v>
          </cell>
          <cell r="X657" t="str">
            <v>粤BD41168</v>
          </cell>
          <cell r="Y657" t="str">
            <v>862052211201969</v>
          </cell>
          <cell r="Z657">
            <v>45114</v>
          </cell>
          <cell r="AA657">
            <v>45142</v>
          </cell>
          <cell r="AB657" t="str">
            <v>2023/07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44783</v>
          </cell>
          <cell r="AI657">
            <v>44784</v>
          </cell>
          <cell r="AJ657">
            <v>44795</v>
          </cell>
        </row>
        <row r="657">
          <cell r="AL657" t="str">
            <v>无首付款</v>
          </cell>
        </row>
        <row r="657">
          <cell r="AO657">
            <v>2980</v>
          </cell>
          <cell r="AP657">
            <v>44812</v>
          </cell>
          <cell r="AQ657">
            <v>44873</v>
          </cell>
          <cell r="AR657">
            <v>2</v>
          </cell>
          <cell r="AS657">
            <v>5960</v>
          </cell>
          <cell r="AT657">
            <v>2</v>
          </cell>
          <cell r="AU657">
            <v>5960</v>
          </cell>
          <cell r="AV657" t="str">
            <v>正常</v>
          </cell>
          <cell r="AW657">
            <v>0</v>
          </cell>
          <cell r="AX657">
            <v>0</v>
          </cell>
          <cell r="AY657">
            <v>12295.56</v>
          </cell>
        </row>
        <row r="657">
          <cell r="BA657">
            <v>31</v>
          </cell>
          <cell r="BB657">
            <v>178.451290322581</v>
          </cell>
        </row>
        <row r="657">
          <cell r="BE657">
            <v>5</v>
          </cell>
          <cell r="BF657">
            <v>0</v>
          </cell>
          <cell r="BG657">
            <v>0</v>
          </cell>
          <cell r="BH657">
            <v>0</v>
          </cell>
          <cell r="BI657">
            <v>15</v>
          </cell>
          <cell r="BJ657">
            <v>0</v>
          </cell>
          <cell r="BK657">
            <v>0</v>
          </cell>
          <cell r="BL657">
            <v>20</v>
          </cell>
          <cell r="BM657" t="str">
            <v>A(优质)</v>
          </cell>
        </row>
        <row r="657">
          <cell r="BO657" t="str">
            <v/>
          </cell>
          <cell r="BP657" t="str">
            <v/>
          </cell>
        </row>
        <row r="657">
          <cell r="BW657" t="str">
            <v/>
          </cell>
          <cell r="BX657">
            <v>44783</v>
          </cell>
          <cell r="BY657" t="str">
            <v/>
          </cell>
        </row>
        <row r="657">
          <cell r="CD657" t="str">
            <v>FET-FH-202207R0026</v>
          </cell>
          <cell r="CE657" t="str">
            <v>陈冬林</v>
          </cell>
          <cell r="CF657" t="str">
            <v>511622198410010075</v>
          </cell>
          <cell r="CG657">
            <v>13902951984</v>
          </cell>
          <cell r="CH657">
            <v>44782</v>
          </cell>
          <cell r="CI657">
            <v>44966</v>
          </cell>
        </row>
        <row r="658">
          <cell r="B658" t="str">
            <v>租赁</v>
          </cell>
        </row>
        <row r="658">
          <cell r="F658" t="str">
            <v>深圳市腾艺汽车服务有限公司</v>
          </cell>
          <cell r="G658" t="str">
            <v>352203198905023353</v>
          </cell>
          <cell r="H658">
            <v>17722451643</v>
          </cell>
          <cell r="I658" t="str">
            <v>网约车以租代购方案</v>
          </cell>
          <cell r="J658" t="str">
            <v>风神E70/DFM7002G1F7BEV</v>
          </cell>
          <cell r="K658" t="str">
            <v>深圳</v>
          </cell>
        </row>
        <row r="658">
          <cell r="M658" t="str">
            <v>深圳市龙华区陶园路113号</v>
          </cell>
          <cell r="N658" t="str">
            <v>向丽丽</v>
          </cell>
          <cell r="O658" t="str">
            <v>田勤</v>
          </cell>
          <cell r="P658" t="str">
            <v>徐莹莹</v>
          </cell>
          <cell r="Q658" t="str">
            <v>施吓辉</v>
          </cell>
          <cell r="R658">
            <v>17722451643</v>
          </cell>
          <cell r="S658" t="str">
            <v>李玮</v>
          </cell>
          <cell r="T658">
            <v>18605933100</v>
          </cell>
          <cell r="U658" t="str">
            <v>深圳市舒适捷汽车租赁有限公司</v>
          </cell>
        </row>
        <row r="658">
          <cell r="W658" t="str">
            <v>LDP31B96XNG054265</v>
          </cell>
          <cell r="X658" t="str">
            <v>粤BDE1049</v>
          </cell>
          <cell r="Y658" t="str">
            <v>862052221202713</v>
          </cell>
          <cell r="Z658">
            <v>45114</v>
          </cell>
          <cell r="AA658">
            <v>45142</v>
          </cell>
          <cell r="AB658" t="str">
            <v>2023/07</v>
          </cell>
          <cell r="AC658">
            <v>2</v>
          </cell>
          <cell r="AD658">
            <v>0</v>
          </cell>
          <cell r="AE658">
            <v>600</v>
          </cell>
          <cell r="AF658">
            <v>0</v>
          </cell>
          <cell r="AG658">
            <v>0</v>
          </cell>
          <cell r="AH658">
            <v>44783</v>
          </cell>
          <cell r="AI658">
            <v>44784</v>
          </cell>
          <cell r="AJ658">
            <v>44795</v>
          </cell>
        </row>
        <row r="658">
          <cell r="AL658" t="str">
            <v>无首付款</v>
          </cell>
        </row>
        <row r="658">
          <cell r="AO658">
            <v>2980</v>
          </cell>
          <cell r="AP658">
            <v>44812</v>
          </cell>
          <cell r="AQ658">
            <v>44873</v>
          </cell>
          <cell r="AR658">
            <v>2</v>
          </cell>
          <cell r="AS658">
            <v>5960</v>
          </cell>
          <cell r="AT658">
            <v>2</v>
          </cell>
          <cell r="AU658">
            <v>5960</v>
          </cell>
          <cell r="AV658" t="str">
            <v>正常</v>
          </cell>
          <cell r="AW658">
            <v>0</v>
          </cell>
          <cell r="AX658">
            <v>0</v>
          </cell>
          <cell r="AY658">
            <v>17980.17</v>
          </cell>
        </row>
        <row r="658">
          <cell r="BA658">
            <v>28</v>
          </cell>
          <cell r="BB658">
            <v>290.811785714286</v>
          </cell>
        </row>
        <row r="658">
          <cell r="BE658">
            <v>5</v>
          </cell>
          <cell r="BF658">
            <v>0</v>
          </cell>
          <cell r="BG658">
            <v>0</v>
          </cell>
          <cell r="BH658">
            <v>10</v>
          </cell>
          <cell r="BI658">
            <v>15</v>
          </cell>
          <cell r="BJ658">
            <v>0</v>
          </cell>
          <cell r="BK658">
            <v>0</v>
          </cell>
          <cell r="BL658">
            <v>30</v>
          </cell>
          <cell r="BM658" t="str">
            <v>A(优质)</v>
          </cell>
        </row>
        <row r="658">
          <cell r="BO658" t="str">
            <v/>
          </cell>
          <cell r="BP658" t="str">
            <v/>
          </cell>
        </row>
        <row r="658">
          <cell r="BW658" t="str">
            <v/>
          </cell>
          <cell r="BX658">
            <v>44783</v>
          </cell>
          <cell r="BY658" t="str">
            <v/>
          </cell>
        </row>
        <row r="658">
          <cell r="CD658" t="str">
            <v>FET-FH-202207R0026</v>
          </cell>
          <cell r="CE658" t="str">
            <v>龙振生</v>
          </cell>
          <cell r="CF658" t="str">
            <v>450922199103151672</v>
          </cell>
          <cell r="CG658">
            <v>18174839020</v>
          </cell>
          <cell r="CH658">
            <v>44780</v>
          </cell>
          <cell r="CI658">
            <v>45023</v>
          </cell>
        </row>
        <row r="659">
          <cell r="B659" t="str">
            <v>租赁</v>
          </cell>
        </row>
        <row r="659">
          <cell r="F659" t="str">
            <v>深圳市腾艺汽车服务有限公司</v>
          </cell>
          <cell r="G659" t="str">
            <v>352203198905023353</v>
          </cell>
          <cell r="H659">
            <v>17722451643</v>
          </cell>
          <cell r="I659" t="str">
            <v>网约车以租代购方案</v>
          </cell>
          <cell r="J659" t="str">
            <v>风神E70/DFM7002G1F7BEV</v>
          </cell>
          <cell r="K659" t="str">
            <v>深圳</v>
          </cell>
        </row>
        <row r="659">
          <cell r="M659" t="str">
            <v>深圳市龙华区陶园路113号</v>
          </cell>
          <cell r="N659" t="str">
            <v>向丽丽</v>
          </cell>
          <cell r="O659" t="str">
            <v>田勤</v>
          </cell>
          <cell r="P659" t="str">
            <v>徐莹莹</v>
          </cell>
          <cell r="Q659" t="str">
            <v>施吓辉</v>
          </cell>
          <cell r="R659">
            <v>17722451643</v>
          </cell>
          <cell r="S659" t="str">
            <v>李玮</v>
          </cell>
          <cell r="T659">
            <v>18605933100</v>
          </cell>
          <cell r="U659" t="str">
            <v>深圳市舒适捷汽车租赁有限公司</v>
          </cell>
        </row>
        <row r="659">
          <cell r="W659" t="str">
            <v>LDP31B961NG054249</v>
          </cell>
          <cell r="X659" t="str">
            <v>粤BDK0492</v>
          </cell>
          <cell r="Y659" t="str">
            <v>862052221201896</v>
          </cell>
          <cell r="Z659">
            <v>45114</v>
          </cell>
          <cell r="AA659">
            <v>45142</v>
          </cell>
          <cell r="AB659" t="str">
            <v>2023/07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44783</v>
          </cell>
          <cell r="AI659">
            <v>44784</v>
          </cell>
          <cell r="AJ659">
            <v>44795</v>
          </cell>
        </row>
        <row r="659">
          <cell r="AL659" t="str">
            <v>无首付款</v>
          </cell>
        </row>
        <row r="659">
          <cell r="AO659">
            <v>2980</v>
          </cell>
          <cell r="AP659">
            <v>44812</v>
          </cell>
          <cell r="AQ659">
            <v>44873</v>
          </cell>
          <cell r="AR659">
            <v>2</v>
          </cell>
          <cell r="AS659">
            <v>5960</v>
          </cell>
          <cell r="AT659">
            <v>2</v>
          </cell>
          <cell r="AU659">
            <v>5960</v>
          </cell>
          <cell r="AV659" t="str">
            <v>正常</v>
          </cell>
          <cell r="AW659">
            <v>0</v>
          </cell>
          <cell r="AX659">
            <v>0</v>
          </cell>
          <cell r="AY659">
            <v>12053.27</v>
          </cell>
        </row>
        <row r="659">
          <cell r="BA659">
            <v>34</v>
          </cell>
          <cell r="BB659">
            <v>205.783823529412</v>
          </cell>
        </row>
        <row r="659">
          <cell r="BE659">
            <v>5</v>
          </cell>
          <cell r="BF659">
            <v>0</v>
          </cell>
          <cell r="BG659">
            <v>0</v>
          </cell>
          <cell r="BH659">
            <v>0</v>
          </cell>
          <cell r="BI659">
            <v>15</v>
          </cell>
          <cell r="BJ659">
            <v>0</v>
          </cell>
          <cell r="BK659">
            <v>0</v>
          </cell>
          <cell r="BL659">
            <v>20</v>
          </cell>
          <cell r="BM659" t="str">
            <v>A(优质)</v>
          </cell>
        </row>
        <row r="659">
          <cell r="BO659" t="str">
            <v/>
          </cell>
          <cell r="BP659" t="str">
            <v/>
          </cell>
        </row>
        <row r="659">
          <cell r="BW659" t="str">
            <v/>
          </cell>
          <cell r="BX659">
            <v>44783</v>
          </cell>
          <cell r="BY659" t="str">
            <v/>
          </cell>
        </row>
        <row r="659">
          <cell r="CD659" t="str">
            <v>FET-FH-202207R0026</v>
          </cell>
          <cell r="CE659" t="str">
            <v>王家胜</v>
          </cell>
          <cell r="CF659" t="str">
            <v>513022197703304354</v>
          </cell>
          <cell r="CG659">
            <v>13823528485</v>
          </cell>
          <cell r="CH659">
            <v>44786</v>
          </cell>
          <cell r="CI659">
            <v>45028</v>
          </cell>
        </row>
        <row r="660">
          <cell r="B660" t="str">
            <v>租赁</v>
          </cell>
        </row>
        <row r="660">
          <cell r="F660" t="str">
            <v>深圳市腾艺汽车服务有限公司</v>
          </cell>
          <cell r="G660" t="str">
            <v>352203198905023353</v>
          </cell>
          <cell r="H660">
            <v>17722451643</v>
          </cell>
          <cell r="I660" t="str">
            <v>网约车以租代购方案</v>
          </cell>
          <cell r="J660" t="str">
            <v>风神E70/DFM7002G1F7BEV</v>
          </cell>
          <cell r="K660" t="str">
            <v>深圳</v>
          </cell>
        </row>
        <row r="660">
          <cell r="M660" t="str">
            <v>深圳市龙华区陶园路113号</v>
          </cell>
          <cell r="N660" t="str">
            <v>向丽丽</v>
          </cell>
          <cell r="O660" t="str">
            <v>田勤</v>
          </cell>
          <cell r="P660" t="str">
            <v>徐莹莹</v>
          </cell>
          <cell r="Q660" t="str">
            <v>施吓辉</v>
          </cell>
          <cell r="R660">
            <v>17722451643</v>
          </cell>
          <cell r="S660" t="str">
            <v>李玮</v>
          </cell>
          <cell r="T660">
            <v>18605933100</v>
          </cell>
          <cell r="U660" t="str">
            <v>深圳市舒适捷汽车租赁有限公司</v>
          </cell>
        </row>
        <row r="660">
          <cell r="W660" t="str">
            <v>LDP31B962NG054311</v>
          </cell>
          <cell r="X660" t="str">
            <v>粤BDP5439</v>
          </cell>
          <cell r="Y660" t="str">
            <v>862052211201970</v>
          </cell>
          <cell r="Z660">
            <v>45114</v>
          </cell>
          <cell r="AA660">
            <v>45142</v>
          </cell>
          <cell r="AB660" t="str">
            <v>2023/07</v>
          </cell>
          <cell r="AC660">
            <v>2</v>
          </cell>
          <cell r="AD660">
            <v>1</v>
          </cell>
          <cell r="AE660">
            <v>600</v>
          </cell>
          <cell r="AF660">
            <v>0</v>
          </cell>
          <cell r="AG660">
            <v>0</v>
          </cell>
          <cell r="AH660">
            <v>44783</v>
          </cell>
          <cell r="AI660">
            <v>44784</v>
          </cell>
          <cell r="AJ660">
            <v>44795</v>
          </cell>
        </row>
        <row r="660">
          <cell r="AL660" t="str">
            <v>无首付款</v>
          </cell>
        </row>
        <row r="660">
          <cell r="AO660">
            <v>2980</v>
          </cell>
          <cell r="AP660">
            <v>44812</v>
          </cell>
          <cell r="AQ660">
            <v>44873</v>
          </cell>
          <cell r="AR660">
            <v>2</v>
          </cell>
          <cell r="AS660">
            <v>5960</v>
          </cell>
          <cell r="AT660">
            <v>2</v>
          </cell>
          <cell r="AU660">
            <v>5960</v>
          </cell>
          <cell r="AV660" t="str">
            <v>正常</v>
          </cell>
          <cell r="AW660">
            <v>0</v>
          </cell>
          <cell r="AX660">
            <v>0</v>
          </cell>
          <cell r="AY660">
            <v>10498.27</v>
          </cell>
        </row>
        <row r="660">
          <cell r="BA660">
            <v>25</v>
          </cell>
          <cell r="BB660">
            <v>219.5864</v>
          </cell>
        </row>
        <row r="660">
          <cell r="BE660">
            <v>5</v>
          </cell>
          <cell r="BF660">
            <v>5</v>
          </cell>
          <cell r="BG660">
            <v>0</v>
          </cell>
          <cell r="BH660">
            <v>10</v>
          </cell>
          <cell r="BI660">
            <v>15</v>
          </cell>
          <cell r="BJ660">
            <v>0</v>
          </cell>
          <cell r="BK660">
            <v>0</v>
          </cell>
          <cell r="BL660">
            <v>35</v>
          </cell>
          <cell r="BM660" t="str">
            <v>A(优质)</v>
          </cell>
        </row>
        <row r="660">
          <cell r="BO660" t="str">
            <v/>
          </cell>
          <cell r="BP660" t="str">
            <v/>
          </cell>
        </row>
        <row r="660">
          <cell r="BW660" t="str">
            <v/>
          </cell>
          <cell r="BX660">
            <v>44783</v>
          </cell>
          <cell r="BY660" t="str">
            <v/>
          </cell>
        </row>
        <row r="660">
          <cell r="CD660" t="str">
            <v>FET-FH-202207R0026</v>
          </cell>
        </row>
        <row r="661">
          <cell r="B661" t="str">
            <v>租赁</v>
          </cell>
        </row>
        <row r="661">
          <cell r="F661" t="str">
            <v>深圳市腾艺汽车服务有限公司</v>
          </cell>
          <cell r="G661" t="str">
            <v>352203198905023353</v>
          </cell>
          <cell r="H661">
            <v>17722451643</v>
          </cell>
          <cell r="I661" t="str">
            <v>网约车以租代购方案</v>
          </cell>
          <cell r="J661" t="str">
            <v>风神E70/DFM7001G1F1BEV</v>
          </cell>
          <cell r="K661" t="str">
            <v>深圳</v>
          </cell>
        </row>
        <row r="661">
          <cell r="M661" t="str">
            <v>深圳市龙华区陶园路113号</v>
          </cell>
          <cell r="N661" t="str">
            <v>向丽丽</v>
          </cell>
          <cell r="O661" t="str">
            <v>田勤</v>
          </cell>
          <cell r="P661" t="str">
            <v>徐莹莹</v>
          </cell>
          <cell r="Q661" t="str">
            <v>施吓辉</v>
          </cell>
          <cell r="R661">
            <v>17722451643</v>
          </cell>
          <cell r="S661" t="str">
            <v>李玮</v>
          </cell>
          <cell r="T661">
            <v>18605933100</v>
          </cell>
          <cell r="U661" t="str">
            <v>深圳市舒适捷汽车租赁有限公司</v>
          </cell>
        </row>
        <row r="661">
          <cell r="W661" t="str">
            <v>LDP31B966NG054313</v>
          </cell>
          <cell r="X661" t="str">
            <v>粤BA41097</v>
          </cell>
          <cell r="Y661" t="str">
            <v>862052211201827</v>
          </cell>
          <cell r="Z661">
            <v>45114</v>
          </cell>
          <cell r="AA661">
            <v>45142</v>
          </cell>
          <cell r="AB661" t="str">
            <v>2023/07</v>
          </cell>
          <cell r="AC661">
            <v>1</v>
          </cell>
          <cell r="AD661">
            <v>3</v>
          </cell>
          <cell r="AE661">
            <v>500</v>
          </cell>
          <cell r="AF661">
            <v>0</v>
          </cell>
          <cell r="AG661">
            <v>0</v>
          </cell>
          <cell r="AH661">
            <v>44783</v>
          </cell>
          <cell r="AI661">
            <v>44784</v>
          </cell>
          <cell r="AJ661">
            <v>44795</v>
          </cell>
        </row>
        <row r="661">
          <cell r="AL661" t="str">
            <v>无首付款</v>
          </cell>
        </row>
        <row r="661">
          <cell r="AO661">
            <v>2980</v>
          </cell>
          <cell r="AP661">
            <v>44812</v>
          </cell>
          <cell r="AQ661">
            <v>44873</v>
          </cell>
          <cell r="AR661">
            <v>2</v>
          </cell>
          <cell r="AS661">
            <v>5960</v>
          </cell>
          <cell r="AT661">
            <v>2</v>
          </cell>
          <cell r="AU661">
            <v>5960</v>
          </cell>
          <cell r="AV661" t="str">
            <v>正常</v>
          </cell>
          <cell r="AW661">
            <v>0</v>
          </cell>
          <cell r="AX661">
            <v>0</v>
          </cell>
          <cell r="AY661">
            <v>12240.79</v>
          </cell>
        </row>
        <row r="661">
          <cell r="BA661">
            <v>31</v>
          </cell>
          <cell r="BB661">
            <v>203.752258064516</v>
          </cell>
        </row>
        <row r="661">
          <cell r="BE661">
            <v>5</v>
          </cell>
          <cell r="BF661">
            <v>0</v>
          </cell>
          <cell r="BG661">
            <v>0</v>
          </cell>
          <cell r="BH661">
            <v>5</v>
          </cell>
          <cell r="BI661">
            <v>15</v>
          </cell>
          <cell r="BJ661">
            <v>0</v>
          </cell>
          <cell r="BK661">
            <v>0</v>
          </cell>
          <cell r="BL661">
            <v>25</v>
          </cell>
          <cell r="BM661" t="str">
            <v>A(优质)</v>
          </cell>
        </row>
        <row r="661">
          <cell r="BO661" t="str">
            <v/>
          </cell>
          <cell r="BP661" t="str">
            <v/>
          </cell>
        </row>
        <row r="661">
          <cell r="BW661" t="str">
            <v/>
          </cell>
          <cell r="BX661">
            <v>44783</v>
          </cell>
          <cell r="BY661" t="str">
            <v/>
          </cell>
        </row>
        <row r="661">
          <cell r="CD661" t="str">
            <v>FET-FH-202207R0096</v>
          </cell>
          <cell r="CE661" t="str">
            <v>李由</v>
          </cell>
          <cell r="CF661" t="str">
            <v>441224197804177618</v>
          </cell>
          <cell r="CG661">
            <v>13428955771</v>
          </cell>
          <cell r="CH661">
            <v>44778</v>
          </cell>
          <cell r="CI661">
            <v>44989</v>
          </cell>
        </row>
        <row r="662">
          <cell r="B662" t="str">
            <v>租赁</v>
          </cell>
        </row>
        <row r="662">
          <cell r="F662" t="str">
            <v>深圳市腾艺汽车服务有限公司</v>
          </cell>
          <cell r="G662" t="str">
            <v>352203198905023353</v>
          </cell>
          <cell r="H662">
            <v>17722451643</v>
          </cell>
          <cell r="I662" t="str">
            <v>网约车以租代购方案</v>
          </cell>
          <cell r="J662" t="str">
            <v>风神E70/DFM7001G1F1BEV</v>
          </cell>
          <cell r="K662" t="str">
            <v>深圳</v>
          </cell>
        </row>
        <row r="662">
          <cell r="M662" t="str">
            <v>深圳市龙华区陶园路113号</v>
          </cell>
          <cell r="N662" t="str">
            <v>向丽丽</v>
          </cell>
          <cell r="O662" t="str">
            <v>田勤</v>
          </cell>
          <cell r="P662" t="str">
            <v>徐莹莹</v>
          </cell>
          <cell r="Q662" t="str">
            <v>施吓辉</v>
          </cell>
          <cell r="R662">
            <v>17722451643</v>
          </cell>
          <cell r="S662" t="str">
            <v>李玮</v>
          </cell>
          <cell r="T662">
            <v>18605933100</v>
          </cell>
          <cell r="U662" t="str">
            <v>深圳市舒适捷汽车租赁有限公司</v>
          </cell>
        </row>
        <row r="662">
          <cell r="W662" t="str">
            <v>LDP31B964NG054861</v>
          </cell>
          <cell r="X662" t="str">
            <v>粤BDJ6422</v>
          </cell>
          <cell r="Y662" t="str">
            <v>862052211201358</v>
          </cell>
          <cell r="Z662">
            <v>45114</v>
          </cell>
          <cell r="AA662">
            <v>45142</v>
          </cell>
          <cell r="AB662" t="str">
            <v>2023/07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44783</v>
          </cell>
          <cell r="AI662">
            <v>44784</v>
          </cell>
          <cell r="AJ662">
            <v>44795</v>
          </cell>
        </row>
        <row r="662">
          <cell r="AL662" t="str">
            <v>无首付款</v>
          </cell>
        </row>
        <row r="662">
          <cell r="AO662">
            <v>2980</v>
          </cell>
          <cell r="AP662">
            <v>44812</v>
          </cell>
          <cell r="AQ662">
            <v>44873</v>
          </cell>
          <cell r="AR662">
            <v>2</v>
          </cell>
          <cell r="AS662">
            <v>5960</v>
          </cell>
          <cell r="AT662">
            <v>2</v>
          </cell>
          <cell r="AU662">
            <v>5960</v>
          </cell>
          <cell r="AV662" t="str">
            <v>正常</v>
          </cell>
          <cell r="AW662">
            <v>0</v>
          </cell>
          <cell r="AX662">
            <v>0</v>
          </cell>
          <cell r="AY662">
            <v>13228.28</v>
          </cell>
        </row>
        <row r="662">
          <cell r="BA662">
            <v>29</v>
          </cell>
          <cell r="BB662">
            <v>211.054827586207</v>
          </cell>
        </row>
        <row r="662">
          <cell r="BE662">
            <v>5</v>
          </cell>
          <cell r="BF662">
            <v>0</v>
          </cell>
          <cell r="BG662">
            <v>0</v>
          </cell>
          <cell r="BH662">
            <v>0</v>
          </cell>
          <cell r="BI662">
            <v>15</v>
          </cell>
          <cell r="BJ662">
            <v>0</v>
          </cell>
          <cell r="BK662">
            <v>0</v>
          </cell>
          <cell r="BL662">
            <v>20</v>
          </cell>
          <cell r="BM662" t="str">
            <v>A(优质)</v>
          </cell>
        </row>
        <row r="662">
          <cell r="BO662" t="str">
            <v/>
          </cell>
          <cell r="BP662" t="str">
            <v/>
          </cell>
        </row>
        <row r="662">
          <cell r="BW662" t="str">
            <v/>
          </cell>
          <cell r="BX662">
            <v>44783</v>
          </cell>
          <cell r="BY662" t="str">
            <v/>
          </cell>
        </row>
        <row r="662">
          <cell r="CD662" t="str">
            <v>FET-FH-202207R0097</v>
          </cell>
          <cell r="CE662" t="str">
            <v>黄锦发</v>
          </cell>
          <cell r="CF662" t="str">
            <v>441422197708033719</v>
          </cell>
          <cell r="CG662">
            <v>13613022406</v>
          </cell>
          <cell r="CH662">
            <v>44779</v>
          </cell>
          <cell r="CI662">
            <v>45022</v>
          </cell>
        </row>
        <row r="663">
          <cell r="B663" t="str">
            <v>租赁</v>
          </cell>
        </row>
        <row r="663">
          <cell r="F663" t="str">
            <v>深圳市腾艺汽车服务有限公司</v>
          </cell>
          <cell r="G663" t="str">
            <v>352203198905023353</v>
          </cell>
          <cell r="H663">
            <v>17722451643</v>
          </cell>
          <cell r="I663" t="str">
            <v>网约车以租代购方案</v>
          </cell>
          <cell r="J663" t="str">
            <v>风神E70/DFM7001G1F1BEV</v>
          </cell>
          <cell r="K663" t="str">
            <v>深圳</v>
          </cell>
        </row>
        <row r="663">
          <cell r="M663" t="str">
            <v>深圳市龙华区陶园路113号</v>
          </cell>
          <cell r="N663" t="str">
            <v>向丽丽</v>
          </cell>
          <cell r="O663" t="str">
            <v>田勤</v>
          </cell>
          <cell r="P663" t="str">
            <v>徐莹莹</v>
          </cell>
          <cell r="Q663" t="str">
            <v>施吓辉</v>
          </cell>
          <cell r="R663">
            <v>17722451643</v>
          </cell>
          <cell r="S663" t="str">
            <v>李玮</v>
          </cell>
          <cell r="T663">
            <v>18605933100</v>
          </cell>
          <cell r="U663" t="str">
            <v>深圳市舒适捷汽车租赁有限公司</v>
          </cell>
        </row>
        <row r="663">
          <cell r="W663" t="str">
            <v>LDP31B964NG054875</v>
          </cell>
          <cell r="X663" t="str">
            <v>粤BDL6481</v>
          </cell>
          <cell r="Y663" t="str">
            <v>862052211201941</v>
          </cell>
          <cell r="Z663">
            <v>45114</v>
          </cell>
          <cell r="AA663">
            <v>45142</v>
          </cell>
          <cell r="AB663" t="str">
            <v>2023/07</v>
          </cell>
          <cell r="AC663">
            <v>1</v>
          </cell>
          <cell r="AD663">
            <v>6</v>
          </cell>
          <cell r="AE663">
            <v>500</v>
          </cell>
          <cell r="AF663">
            <v>0</v>
          </cell>
          <cell r="AG663">
            <v>0</v>
          </cell>
          <cell r="AH663">
            <v>44783</v>
          </cell>
          <cell r="AI663">
            <v>44784</v>
          </cell>
          <cell r="AJ663">
            <v>44795</v>
          </cell>
        </row>
        <row r="663">
          <cell r="AL663" t="str">
            <v>无首付款</v>
          </cell>
        </row>
        <row r="663">
          <cell r="AO663">
            <v>2980</v>
          </cell>
          <cell r="AP663">
            <v>44812</v>
          </cell>
          <cell r="AQ663">
            <v>44873</v>
          </cell>
          <cell r="AR663">
            <v>2</v>
          </cell>
          <cell r="AS663">
            <v>5960</v>
          </cell>
          <cell r="AT663">
            <v>2</v>
          </cell>
          <cell r="AU663">
            <v>5960</v>
          </cell>
          <cell r="AV663" t="str">
            <v>正常</v>
          </cell>
          <cell r="AW663">
            <v>0</v>
          </cell>
          <cell r="AX663">
            <v>0</v>
          </cell>
          <cell r="AY663">
            <v>13326.73</v>
          </cell>
        </row>
        <row r="663">
          <cell r="BA663">
            <v>31</v>
          </cell>
          <cell r="BB663">
            <v>230.93</v>
          </cell>
        </row>
        <row r="663">
          <cell r="BE663">
            <v>5</v>
          </cell>
          <cell r="BF663">
            <v>0</v>
          </cell>
          <cell r="BG663">
            <v>0</v>
          </cell>
          <cell r="BH663">
            <v>5</v>
          </cell>
          <cell r="BI663">
            <v>15</v>
          </cell>
          <cell r="BJ663">
            <v>0</v>
          </cell>
          <cell r="BK663">
            <v>0</v>
          </cell>
          <cell r="BL663">
            <v>25</v>
          </cell>
          <cell r="BM663" t="str">
            <v>A(优质)</v>
          </cell>
        </row>
        <row r="663">
          <cell r="BO663" t="str">
            <v/>
          </cell>
          <cell r="BP663" t="str">
            <v/>
          </cell>
        </row>
        <row r="663">
          <cell r="BW663" t="str">
            <v/>
          </cell>
          <cell r="BX663">
            <v>44783</v>
          </cell>
          <cell r="BY663" t="str">
            <v/>
          </cell>
        </row>
        <row r="663">
          <cell r="CD663" t="str">
            <v>FET-FH-202207R0068</v>
          </cell>
          <cell r="CE663" t="str">
            <v>黄玮林</v>
          </cell>
          <cell r="CF663" t="str">
            <v>450923198812184030</v>
          </cell>
          <cell r="CG663">
            <v>13652332609</v>
          </cell>
          <cell r="CH663">
            <v>44779</v>
          </cell>
          <cell r="CI663">
            <v>44991</v>
          </cell>
        </row>
        <row r="664">
          <cell r="B664" t="str">
            <v>租赁</v>
          </cell>
        </row>
        <row r="664">
          <cell r="F664" t="str">
            <v>深圳市腾艺汽车服务有限公司</v>
          </cell>
          <cell r="G664" t="str">
            <v>352203198905023353</v>
          </cell>
          <cell r="H664">
            <v>17722451643</v>
          </cell>
          <cell r="I664" t="str">
            <v>网约车以租代购方案</v>
          </cell>
          <cell r="J664" t="str">
            <v>风神E70/DFM7001G1F1BEV</v>
          </cell>
          <cell r="K664" t="str">
            <v>深圳</v>
          </cell>
        </row>
        <row r="664">
          <cell r="M664" t="str">
            <v>深圳市龙华区陶园路113号</v>
          </cell>
          <cell r="N664" t="str">
            <v>向丽丽</v>
          </cell>
          <cell r="O664" t="str">
            <v>田勤</v>
          </cell>
          <cell r="P664" t="str">
            <v>徐莹莹</v>
          </cell>
          <cell r="Q664" t="str">
            <v>施吓辉</v>
          </cell>
          <cell r="R664">
            <v>17722451643</v>
          </cell>
          <cell r="S664" t="str">
            <v>李玮</v>
          </cell>
          <cell r="T664">
            <v>18605933100</v>
          </cell>
          <cell r="U664" t="str">
            <v>深圳市舒适捷汽车租赁有限公司</v>
          </cell>
        </row>
        <row r="664">
          <cell r="W664" t="str">
            <v>LDP31B960NG054873</v>
          </cell>
          <cell r="X664" t="str">
            <v>粤BAW5853</v>
          </cell>
          <cell r="Y664" t="str">
            <v>862052211201783</v>
          </cell>
          <cell r="Z664">
            <v>45114</v>
          </cell>
          <cell r="AA664">
            <v>45140</v>
          </cell>
          <cell r="AB664" t="str">
            <v>2023/07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44783</v>
          </cell>
          <cell r="AI664">
            <v>44784</v>
          </cell>
          <cell r="AJ664">
            <v>44795</v>
          </cell>
        </row>
        <row r="664">
          <cell r="AL664" t="str">
            <v>无首付款</v>
          </cell>
        </row>
        <row r="664">
          <cell r="AO664">
            <v>2980</v>
          </cell>
          <cell r="AP664">
            <v>44812</v>
          </cell>
          <cell r="AQ664">
            <v>44873</v>
          </cell>
          <cell r="AR664">
            <v>2</v>
          </cell>
          <cell r="AS664">
            <v>5960</v>
          </cell>
          <cell r="AT664">
            <v>2</v>
          </cell>
          <cell r="AU664">
            <v>5960</v>
          </cell>
          <cell r="AV664" t="str">
            <v>正常</v>
          </cell>
          <cell r="AW664">
            <v>0</v>
          </cell>
          <cell r="AX664">
            <v>0</v>
          </cell>
          <cell r="AY664">
            <v>6667.19</v>
          </cell>
        </row>
        <row r="664">
          <cell r="BA664">
            <v>27</v>
          </cell>
          <cell r="BB664">
            <v>169.001111111111</v>
          </cell>
        </row>
        <row r="664">
          <cell r="BE664">
            <v>5</v>
          </cell>
          <cell r="BF664">
            <v>5</v>
          </cell>
          <cell r="BG664">
            <v>0</v>
          </cell>
          <cell r="BH664">
            <v>0</v>
          </cell>
          <cell r="BI664">
            <v>15</v>
          </cell>
          <cell r="BJ664">
            <v>0</v>
          </cell>
          <cell r="BK664">
            <v>0</v>
          </cell>
          <cell r="BL664">
            <v>25</v>
          </cell>
          <cell r="BM664" t="str">
            <v>A(优质)</v>
          </cell>
        </row>
        <row r="664">
          <cell r="BO664" t="str">
            <v/>
          </cell>
          <cell r="BP664" t="str">
            <v/>
          </cell>
        </row>
        <row r="664">
          <cell r="BW664" t="str">
            <v/>
          </cell>
          <cell r="BX664">
            <v>44783</v>
          </cell>
          <cell r="BY664" t="str">
            <v/>
          </cell>
        </row>
        <row r="664">
          <cell r="CD664" t="str">
            <v>FET-FH-202207R0053</v>
          </cell>
          <cell r="CE664" t="str">
            <v>黄振星</v>
          </cell>
          <cell r="CF664" t="str">
            <v>810000197103260271</v>
          </cell>
          <cell r="CG664">
            <v>15012558919</v>
          </cell>
          <cell r="CH664">
            <v>44795</v>
          </cell>
          <cell r="CI664">
            <v>45006</v>
          </cell>
        </row>
        <row r="665">
          <cell r="B665" t="str">
            <v>租赁</v>
          </cell>
        </row>
        <row r="665">
          <cell r="F665" t="str">
            <v>深圳市腾艺汽车服务有限公司</v>
          </cell>
          <cell r="G665" t="str">
            <v>352203198905023353</v>
          </cell>
          <cell r="H665">
            <v>17722451643</v>
          </cell>
          <cell r="I665" t="str">
            <v>网约车以租代购方案</v>
          </cell>
          <cell r="J665" t="str">
            <v>风神E70/DFM7001G1F1BEV</v>
          </cell>
          <cell r="K665" t="str">
            <v>深圳</v>
          </cell>
        </row>
        <row r="665">
          <cell r="M665" t="str">
            <v>深圳市龙华区陶园路113号</v>
          </cell>
          <cell r="N665" t="str">
            <v>向丽丽</v>
          </cell>
          <cell r="O665" t="str">
            <v>田勤</v>
          </cell>
          <cell r="P665" t="str">
            <v>徐莹莹</v>
          </cell>
          <cell r="Q665" t="str">
            <v>施吓辉</v>
          </cell>
          <cell r="R665">
            <v>17722451643</v>
          </cell>
          <cell r="S665" t="str">
            <v>李玮</v>
          </cell>
          <cell r="T665">
            <v>18605933100</v>
          </cell>
          <cell r="U665" t="str">
            <v>深圳市舒适捷汽车租赁有限公司</v>
          </cell>
        </row>
        <row r="665">
          <cell r="W665" t="str">
            <v>LDP31B960NG054811</v>
          </cell>
          <cell r="X665" t="str">
            <v>粤BDA9047</v>
          </cell>
          <cell r="Y665" t="str">
            <v>862052211201972</v>
          </cell>
          <cell r="Z665">
            <v>45114</v>
          </cell>
          <cell r="AA665">
            <v>45140</v>
          </cell>
          <cell r="AB665" t="str">
            <v>2023/07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44783</v>
          </cell>
          <cell r="AI665">
            <v>44784</v>
          </cell>
          <cell r="AJ665">
            <v>44795</v>
          </cell>
        </row>
        <row r="665">
          <cell r="AL665" t="str">
            <v>无首付款</v>
          </cell>
        </row>
        <row r="665">
          <cell r="AO665">
            <v>2980</v>
          </cell>
          <cell r="AP665">
            <v>44812</v>
          </cell>
          <cell r="AQ665">
            <v>44873</v>
          </cell>
          <cell r="AR665">
            <v>2</v>
          </cell>
          <cell r="AS665">
            <v>5960</v>
          </cell>
          <cell r="AT665">
            <v>2</v>
          </cell>
          <cell r="AU665">
            <v>5960</v>
          </cell>
          <cell r="AV665" t="str">
            <v>正常</v>
          </cell>
          <cell r="AW665">
            <v>0</v>
          </cell>
          <cell r="AX665">
            <v>0</v>
          </cell>
          <cell r="AY665">
            <v>18739.73</v>
          </cell>
        </row>
        <row r="665">
          <cell r="BA665">
            <v>31</v>
          </cell>
          <cell r="BB665">
            <v>282.693870967742</v>
          </cell>
        </row>
        <row r="665">
          <cell r="BE665">
            <v>5</v>
          </cell>
          <cell r="BF665">
            <v>0</v>
          </cell>
          <cell r="BG665">
            <v>0</v>
          </cell>
          <cell r="BH665">
            <v>0</v>
          </cell>
          <cell r="BI665">
            <v>15</v>
          </cell>
          <cell r="BJ665">
            <v>0</v>
          </cell>
          <cell r="BK665">
            <v>0</v>
          </cell>
          <cell r="BL665">
            <v>20</v>
          </cell>
          <cell r="BM665" t="str">
            <v>A(优质)</v>
          </cell>
        </row>
        <row r="665">
          <cell r="BO665" t="str">
            <v/>
          </cell>
          <cell r="BP665" t="str">
            <v/>
          </cell>
        </row>
        <row r="665">
          <cell r="BW665" t="str">
            <v/>
          </cell>
          <cell r="BX665">
            <v>44783</v>
          </cell>
          <cell r="BY665" t="str">
            <v/>
          </cell>
        </row>
        <row r="665">
          <cell r="CD665" t="str">
            <v>FET-FH-202207R0099</v>
          </cell>
          <cell r="CE665" t="str">
            <v>马勇</v>
          </cell>
          <cell r="CF665" t="str">
            <v>500236198602082974</v>
          </cell>
          <cell r="CG665">
            <v>13510322181</v>
          </cell>
          <cell r="CH665">
            <v>44764</v>
          </cell>
          <cell r="CI665">
            <v>45007</v>
          </cell>
        </row>
        <row r="666">
          <cell r="B666" t="str">
            <v>租赁</v>
          </cell>
        </row>
        <row r="666">
          <cell r="F666" t="str">
            <v>深圳市腾艺汽车服务有限公司</v>
          </cell>
          <cell r="G666" t="str">
            <v>352203198905023353</v>
          </cell>
          <cell r="H666">
            <v>17722451643</v>
          </cell>
          <cell r="I666" t="str">
            <v>网约车以租代购方案</v>
          </cell>
          <cell r="J666" t="str">
            <v>风神E70/DFM7002G1F7BEV</v>
          </cell>
          <cell r="K666" t="str">
            <v>深圳</v>
          </cell>
        </row>
        <row r="666">
          <cell r="M666" t="str">
            <v>深圳市龙华区陶园路113号</v>
          </cell>
          <cell r="N666" t="str">
            <v>向丽丽</v>
          </cell>
          <cell r="O666" t="str">
            <v>田勤</v>
          </cell>
          <cell r="P666" t="str">
            <v>徐莹莹</v>
          </cell>
          <cell r="Q666" t="str">
            <v>施吓辉</v>
          </cell>
          <cell r="R666">
            <v>17722451643</v>
          </cell>
          <cell r="S666" t="str">
            <v>李玮</v>
          </cell>
          <cell r="T666">
            <v>18605933100</v>
          </cell>
          <cell r="U666" t="str">
            <v>深圳市舒适捷汽车租赁有限公司</v>
          </cell>
        </row>
        <row r="666">
          <cell r="W666" t="str">
            <v>LDP31B968NG054880</v>
          </cell>
          <cell r="X666" t="str">
            <v>粤BDR8247</v>
          </cell>
          <cell r="Y666" t="str">
            <v>862052211201780</v>
          </cell>
          <cell r="Z666">
            <v>45114</v>
          </cell>
          <cell r="AA666">
            <v>45142</v>
          </cell>
          <cell r="AB666" t="str">
            <v>2023/07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44783</v>
          </cell>
          <cell r="AI666">
            <v>44784</v>
          </cell>
          <cell r="AJ666">
            <v>44795</v>
          </cell>
        </row>
        <row r="666">
          <cell r="AL666" t="str">
            <v>无首付款</v>
          </cell>
        </row>
        <row r="666">
          <cell r="AO666">
            <v>2980</v>
          </cell>
          <cell r="AP666">
            <v>44812</v>
          </cell>
          <cell r="AQ666">
            <v>44873</v>
          </cell>
          <cell r="AR666">
            <v>2</v>
          </cell>
          <cell r="AS666">
            <v>5960</v>
          </cell>
          <cell r="AT666">
            <v>2</v>
          </cell>
          <cell r="AU666">
            <v>5960</v>
          </cell>
          <cell r="AV666" t="str">
            <v>正常</v>
          </cell>
          <cell r="AW666">
            <v>0</v>
          </cell>
          <cell r="AX666">
            <v>0</v>
          </cell>
          <cell r="AY666">
            <v>4589.36</v>
          </cell>
        </row>
        <row r="666">
          <cell r="BA666">
            <v>15</v>
          </cell>
          <cell r="BB666">
            <v>149.233333333333</v>
          </cell>
        </row>
        <row r="666">
          <cell r="BE666">
            <v>5</v>
          </cell>
          <cell r="BF666">
            <v>5</v>
          </cell>
          <cell r="BG666">
            <v>0</v>
          </cell>
          <cell r="BH666">
            <v>0</v>
          </cell>
          <cell r="BI666">
            <v>15</v>
          </cell>
          <cell r="BJ666">
            <v>0</v>
          </cell>
          <cell r="BK666">
            <v>0</v>
          </cell>
          <cell r="BL666">
            <v>25</v>
          </cell>
          <cell r="BM666" t="str">
            <v>A(优质)</v>
          </cell>
        </row>
        <row r="666">
          <cell r="BO666" t="str">
            <v/>
          </cell>
          <cell r="BP666" t="str">
            <v/>
          </cell>
        </row>
        <row r="666">
          <cell r="BW666" t="str">
            <v/>
          </cell>
          <cell r="BX666">
            <v>44783</v>
          </cell>
          <cell r="BY666" t="str">
            <v/>
          </cell>
        </row>
        <row r="666">
          <cell r="CD666" t="str">
            <v>FET-FH-202207R0042</v>
          </cell>
          <cell r="CE666" t="str">
            <v>陈家球</v>
          </cell>
          <cell r="CF666" t="str">
            <v>450924198703185110</v>
          </cell>
          <cell r="CG666">
            <v>13686444158</v>
          </cell>
          <cell r="CH666">
            <v>44793</v>
          </cell>
          <cell r="CI666">
            <v>44976</v>
          </cell>
        </row>
        <row r="667">
          <cell r="B667" t="str">
            <v>租赁</v>
          </cell>
        </row>
        <row r="667">
          <cell r="F667" t="str">
            <v>深圳市腾艺汽车服务有限公司</v>
          </cell>
          <cell r="G667" t="str">
            <v>352203198905023353</v>
          </cell>
          <cell r="H667">
            <v>17722451643</v>
          </cell>
          <cell r="I667" t="str">
            <v>网约车以租代购方案</v>
          </cell>
          <cell r="J667" t="str">
            <v>风神E70/DFM7002G1F7BEV</v>
          </cell>
          <cell r="K667" t="str">
            <v>深圳</v>
          </cell>
        </row>
        <row r="667">
          <cell r="M667" t="str">
            <v>深圳市龙华区陶园路113号</v>
          </cell>
          <cell r="N667" t="str">
            <v>向丽丽</v>
          </cell>
          <cell r="O667" t="str">
            <v>田勤</v>
          </cell>
          <cell r="P667" t="str">
            <v>徐莹莹</v>
          </cell>
          <cell r="Q667" t="str">
            <v>施吓辉</v>
          </cell>
          <cell r="R667">
            <v>17722451643</v>
          </cell>
          <cell r="S667" t="str">
            <v>李玮</v>
          </cell>
          <cell r="T667">
            <v>18605933100</v>
          </cell>
          <cell r="U667" t="str">
            <v>深圳市舒适捷汽车租赁有限公司</v>
          </cell>
        </row>
        <row r="667">
          <cell r="W667" t="str">
            <v>LDP31B96XNG054864</v>
          </cell>
          <cell r="X667" t="str">
            <v>粤BAW8072</v>
          </cell>
          <cell r="Y667" t="str">
            <v>862052211201772</v>
          </cell>
          <cell r="Z667">
            <v>45114</v>
          </cell>
          <cell r="AA667">
            <v>45142</v>
          </cell>
          <cell r="AB667" t="str">
            <v>2023/07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44783</v>
          </cell>
          <cell r="AI667">
            <v>44784</v>
          </cell>
          <cell r="AJ667">
            <v>44795</v>
          </cell>
        </row>
        <row r="667">
          <cell r="AL667" t="str">
            <v>无首付款</v>
          </cell>
        </row>
        <row r="667">
          <cell r="AO667">
            <v>2980</v>
          </cell>
          <cell r="AP667">
            <v>44812</v>
          </cell>
          <cell r="AQ667">
            <v>44873</v>
          </cell>
          <cell r="AR667">
            <v>2</v>
          </cell>
          <cell r="AS667">
            <v>5960</v>
          </cell>
          <cell r="AT667">
            <v>2</v>
          </cell>
          <cell r="AU667">
            <v>5960</v>
          </cell>
          <cell r="AV667" t="str">
            <v>正常</v>
          </cell>
          <cell r="AW667">
            <v>0</v>
          </cell>
          <cell r="AX667">
            <v>0</v>
          </cell>
          <cell r="AY667">
            <v>9634.7</v>
          </cell>
        </row>
        <row r="667">
          <cell r="BA667">
            <v>29</v>
          </cell>
          <cell r="BB667">
            <v>145.406206896552</v>
          </cell>
        </row>
        <row r="667">
          <cell r="BE667">
            <v>5</v>
          </cell>
          <cell r="BF667">
            <v>0</v>
          </cell>
          <cell r="BG667">
            <v>0</v>
          </cell>
          <cell r="BH667">
            <v>0</v>
          </cell>
          <cell r="BI667">
            <v>15</v>
          </cell>
          <cell r="BJ667">
            <v>0</v>
          </cell>
          <cell r="BK667">
            <v>0</v>
          </cell>
          <cell r="BL667">
            <v>20</v>
          </cell>
          <cell r="BM667" t="str">
            <v>A(优质)</v>
          </cell>
        </row>
        <row r="667">
          <cell r="BO667" t="str">
            <v/>
          </cell>
          <cell r="BP667" t="str">
            <v/>
          </cell>
        </row>
        <row r="667">
          <cell r="BW667" t="str">
            <v/>
          </cell>
          <cell r="BX667">
            <v>44783</v>
          </cell>
          <cell r="BY667" t="str">
            <v/>
          </cell>
        </row>
        <row r="667">
          <cell r="CD667" t="str">
            <v>FET-FH-202207R0042</v>
          </cell>
          <cell r="CE667" t="str">
            <v>邓红平</v>
          </cell>
          <cell r="CF667" t="str">
            <v>422202197510235316</v>
          </cell>
          <cell r="CG667">
            <v>13530032608</v>
          </cell>
          <cell r="CH667">
            <v>44778</v>
          </cell>
          <cell r="CI667">
            <v>45873</v>
          </cell>
        </row>
        <row r="668">
          <cell r="B668" t="str">
            <v>租赁</v>
          </cell>
        </row>
        <row r="668">
          <cell r="F668" t="str">
            <v>深圳市腾艺汽车服务有限公司</v>
          </cell>
          <cell r="G668" t="str">
            <v>352203198905023353</v>
          </cell>
          <cell r="H668">
            <v>17722451643</v>
          </cell>
          <cell r="I668" t="str">
            <v>网约车以租代购方案</v>
          </cell>
          <cell r="J668" t="str">
            <v>风神E70/DFM7001G1F1BEV</v>
          </cell>
          <cell r="K668" t="str">
            <v>深圳</v>
          </cell>
        </row>
        <row r="668">
          <cell r="M668" t="str">
            <v>深圳市龙华区陶园路113号</v>
          </cell>
          <cell r="N668" t="str">
            <v>向丽丽</v>
          </cell>
          <cell r="O668" t="str">
            <v>田勤</v>
          </cell>
          <cell r="P668" t="str">
            <v>徐莹莹</v>
          </cell>
          <cell r="Q668" t="str">
            <v>施吓辉</v>
          </cell>
          <cell r="R668">
            <v>17722451643</v>
          </cell>
          <cell r="S668" t="str">
            <v>李玮</v>
          </cell>
          <cell r="T668">
            <v>18605933100</v>
          </cell>
          <cell r="U668" t="str">
            <v>深圳市舒适捷汽车租赁有限公司</v>
          </cell>
        </row>
        <row r="668">
          <cell r="W668" t="str">
            <v>LDP31B969NG054886</v>
          </cell>
          <cell r="X668" t="str">
            <v>粤BAK8073</v>
          </cell>
          <cell r="Y668" t="str">
            <v>862052211201937</v>
          </cell>
          <cell r="Z668">
            <v>45114</v>
          </cell>
          <cell r="AA668">
            <v>45140</v>
          </cell>
          <cell r="AB668" t="str">
            <v>2023/07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44783</v>
          </cell>
          <cell r="AI668">
            <v>44784</v>
          </cell>
          <cell r="AJ668">
            <v>44795</v>
          </cell>
        </row>
        <row r="668">
          <cell r="AL668" t="str">
            <v>无首付款</v>
          </cell>
        </row>
        <row r="668">
          <cell r="AO668">
            <v>2980</v>
          </cell>
          <cell r="AP668">
            <v>44812</v>
          </cell>
          <cell r="AQ668">
            <v>44873</v>
          </cell>
          <cell r="AR668">
            <v>2</v>
          </cell>
          <cell r="AS668">
            <v>5960</v>
          </cell>
          <cell r="AT668">
            <v>2</v>
          </cell>
          <cell r="AU668">
            <v>5960</v>
          </cell>
          <cell r="AV668" t="str">
            <v>正常</v>
          </cell>
          <cell r="AW668">
            <v>0</v>
          </cell>
          <cell r="AX668">
            <v>0</v>
          </cell>
          <cell r="AY668">
            <v>25491.49</v>
          </cell>
        </row>
        <row r="668">
          <cell r="BA668">
            <v>34</v>
          </cell>
          <cell r="BB668">
            <v>351.456176470588</v>
          </cell>
        </row>
        <row r="668">
          <cell r="BE668">
            <v>5</v>
          </cell>
          <cell r="BF668">
            <v>0</v>
          </cell>
          <cell r="BG668">
            <v>0</v>
          </cell>
          <cell r="BH668">
            <v>0</v>
          </cell>
          <cell r="BI668">
            <v>15</v>
          </cell>
          <cell r="BJ668">
            <v>0</v>
          </cell>
          <cell r="BK668">
            <v>0</v>
          </cell>
          <cell r="BL668">
            <v>20</v>
          </cell>
          <cell r="BM668" t="str">
            <v>A(优质)</v>
          </cell>
        </row>
        <row r="668">
          <cell r="BO668" t="str">
            <v/>
          </cell>
          <cell r="BP668" t="str">
            <v/>
          </cell>
        </row>
        <row r="668">
          <cell r="BW668" t="str">
            <v/>
          </cell>
          <cell r="BX668">
            <v>44783</v>
          </cell>
          <cell r="BY668" t="str">
            <v/>
          </cell>
        </row>
        <row r="668">
          <cell r="CD668" t="str">
            <v>FET-FH-202207R0101</v>
          </cell>
          <cell r="CE668" t="str">
            <v>马晓拾</v>
          </cell>
          <cell r="CF668" t="str">
            <v>452625198210160590</v>
          </cell>
          <cell r="CG668">
            <v>15012711978</v>
          </cell>
          <cell r="CH668">
            <v>44776</v>
          </cell>
          <cell r="CI668">
            <v>45871</v>
          </cell>
        </row>
        <row r="669">
          <cell r="B669" t="str">
            <v>租赁</v>
          </cell>
        </row>
        <row r="669">
          <cell r="F669" t="str">
            <v>深圳市腾艺汽车服务有限公司</v>
          </cell>
          <cell r="G669" t="str">
            <v>352203198905023353</v>
          </cell>
          <cell r="H669">
            <v>17722451643</v>
          </cell>
          <cell r="I669" t="str">
            <v>网约车以租代购方案</v>
          </cell>
          <cell r="J669" t="str">
            <v>风神E70/DFM7001G1F1BEV</v>
          </cell>
          <cell r="K669" t="str">
            <v>深圳</v>
          </cell>
        </row>
        <row r="669">
          <cell r="M669" t="str">
            <v>深圳市龙华区陶园路113号</v>
          </cell>
          <cell r="N669" t="str">
            <v>向丽丽</v>
          </cell>
          <cell r="O669" t="str">
            <v>田勤</v>
          </cell>
          <cell r="P669" t="str">
            <v>徐莹莹</v>
          </cell>
          <cell r="Q669" t="str">
            <v>施吓辉</v>
          </cell>
          <cell r="R669">
            <v>17722451643</v>
          </cell>
          <cell r="S669" t="str">
            <v>李玮</v>
          </cell>
          <cell r="T669">
            <v>18605933100</v>
          </cell>
          <cell r="U669" t="str">
            <v>深圳市舒适捷汽车租赁有限公司</v>
          </cell>
        </row>
        <row r="669">
          <cell r="W669" t="str">
            <v>LDP31B969NG054872</v>
          </cell>
          <cell r="X669" t="str">
            <v>粤BDX4256</v>
          </cell>
          <cell r="Y669" t="str">
            <v>862052221201925</v>
          </cell>
          <cell r="Z669">
            <v>45114</v>
          </cell>
          <cell r="AA669">
            <v>45140</v>
          </cell>
          <cell r="AB669" t="str">
            <v>2023/07</v>
          </cell>
          <cell r="AC669">
            <v>2</v>
          </cell>
          <cell r="AD669">
            <v>3</v>
          </cell>
          <cell r="AE669">
            <v>600</v>
          </cell>
          <cell r="AF669">
            <v>0</v>
          </cell>
          <cell r="AG669">
            <v>0</v>
          </cell>
          <cell r="AH669">
            <v>44783</v>
          </cell>
          <cell r="AI669">
            <v>44784</v>
          </cell>
          <cell r="AJ669">
            <v>44795</v>
          </cell>
        </row>
        <row r="669">
          <cell r="AL669" t="str">
            <v>无首付款</v>
          </cell>
        </row>
        <row r="669">
          <cell r="AO669">
            <v>2980</v>
          </cell>
          <cell r="AP669">
            <v>44812</v>
          </cell>
          <cell r="AQ669">
            <v>44873</v>
          </cell>
          <cell r="AR669">
            <v>2</v>
          </cell>
          <cell r="AS669">
            <v>5960</v>
          </cell>
          <cell r="AT669">
            <v>2</v>
          </cell>
          <cell r="AU669">
            <v>5960</v>
          </cell>
          <cell r="AV669" t="str">
            <v>正常</v>
          </cell>
          <cell r="AW669">
            <v>0</v>
          </cell>
          <cell r="AX669">
            <v>0</v>
          </cell>
          <cell r="AY669">
            <v>22624.89</v>
          </cell>
        </row>
        <row r="669">
          <cell r="BA669">
            <v>33</v>
          </cell>
          <cell r="BB669">
            <v>385.947575757576</v>
          </cell>
        </row>
        <row r="669">
          <cell r="BE669">
            <v>5</v>
          </cell>
          <cell r="BF669">
            <v>0</v>
          </cell>
          <cell r="BG669">
            <v>0</v>
          </cell>
          <cell r="BH669">
            <v>10</v>
          </cell>
          <cell r="BI669">
            <v>15</v>
          </cell>
          <cell r="BJ669">
            <v>0</v>
          </cell>
          <cell r="BK669">
            <v>0</v>
          </cell>
          <cell r="BL669">
            <v>30</v>
          </cell>
          <cell r="BM669" t="str">
            <v>A(优质)</v>
          </cell>
        </row>
        <row r="669">
          <cell r="BO669" t="str">
            <v/>
          </cell>
          <cell r="BP669" t="str">
            <v/>
          </cell>
        </row>
        <row r="669">
          <cell r="BW669" t="str">
            <v/>
          </cell>
          <cell r="BX669">
            <v>44783</v>
          </cell>
          <cell r="BY669" t="str">
            <v/>
          </cell>
        </row>
        <row r="669">
          <cell r="CD669" t="str">
            <v>FET-FH-202207R0075</v>
          </cell>
          <cell r="CE669" t="str">
            <v>陈威威</v>
          </cell>
          <cell r="CF669" t="str">
            <v>430626198504155819</v>
          </cell>
          <cell r="CG669">
            <v>18665913819</v>
          </cell>
          <cell r="CH669">
            <v>44776</v>
          </cell>
          <cell r="CI669">
            <v>45019</v>
          </cell>
        </row>
        <row r="670">
          <cell r="B670" t="str">
            <v>租赁</v>
          </cell>
        </row>
        <row r="670">
          <cell r="F670" t="str">
            <v>深圳市腾艺汽车服务有限公司</v>
          </cell>
          <cell r="G670" t="str">
            <v>352203198905023353</v>
          </cell>
          <cell r="H670">
            <v>17722451643</v>
          </cell>
          <cell r="I670" t="str">
            <v>网约车以租代购方案</v>
          </cell>
          <cell r="J670" t="str">
            <v>风神E70/DFM7001G1F1BEV</v>
          </cell>
          <cell r="K670" t="str">
            <v>深圳</v>
          </cell>
        </row>
        <row r="670">
          <cell r="M670" t="str">
            <v>深圳市龙华区陶园路113号</v>
          </cell>
          <cell r="N670" t="str">
            <v>向丽丽</v>
          </cell>
          <cell r="O670" t="str">
            <v>田勤</v>
          </cell>
          <cell r="P670" t="str">
            <v>徐莹莹</v>
          </cell>
          <cell r="Q670" t="str">
            <v>施吓辉</v>
          </cell>
          <cell r="R670">
            <v>17722451643</v>
          </cell>
          <cell r="S670" t="str">
            <v>李玮</v>
          </cell>
          <cell r="T670">
            <v>18605933100</v>
          </cell>
          <cell r="U670" t="str">
            <v>深圳市舒适捷汽车租赁有限公司</v>
          </cell>
        </row>
        <row r="670">
          <cell r="W670" t="str">
            <v>LDP31B961NG054865</v>
          </cell>
          <cell r="X670" t="str">
            <v>粤BDK9452</v>
          </cell>
          <cell r="Y670" t="str">
            <v>862052211201978</v>
          </cell>
          <cell r="Z670">
            <v>45114</v>
          </cell>
          <cell r="AA670">
            <v>45140</v>
          </cell>
          <cell r="AB670" t="str">
            <v>2023/07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44783</v>
          </cell>
          <cell r="AI670">
            <v>44784</v>
          </cell>
          <cell r="AJ670">
            <v>44795</v>
          </cell>
        </row>
        <row r="670">
          <cell r="AL670" t="str">
            <v>无首付款</v>
          </cell>
        </row>
        <row r="670">
          <cell r="AO670">
            <v>2980</v>
          </cell>
          <cell r="AP670">
            <v>44812</v>
          </cell>
          <cell r="AQ670">
            <v>44873</v>
          </cell>
          <cell r="AR670">
            <v>2</v>
          </cell>
          <cell r="AS670">
            <v>5960</v>
          </cell>
          <cell r="AT670">
            <v>2</v>
          </cell>
          <cell r="AU670">
            <v>5960</v>
          </cell>
          <cell r="AV670" t="str">
            <v>正常</v>
          </cell>
          <cell r="AW670">
            <v>0</v>
          </cell>
          <cell r="AX670">
            <v>0</v>
          </cell>
          <cell r="AY670">
            <v>21147.12</v>
          </cell>
        </row>
        <row r="670">
          <cell r="BA670">
            <v>33</v>
          </cell>
          <cell r="BB670">
            <v>316.166666666667</v>
          </cell>
        </row>
        <row r="670">
          <cell r="BE670">
            <v>5</v>
          </cell>
          <cell r="BF670">
            <v>0</v>
          </cell>
          <cell r="BG670">
            <v>0</v>
          </cell>
          <cell r="BH670">
            <v>0</v>
          </cell>
          <cell r="BI670">
            <v>15</v>
          </cell>
          <cell r="BJ670">
            <v>0</v>
          </cell>
          <cell r="BK670">
            <v>0</v>
          </cell>
          <cell r="BL670">
            <v>20</v>
          </cell>
          <cell r="BM670" t="str">
            <v>A(优质)</v>
          </cell>
        </row>
        <row r="670">
          <cell r="BO670" t="str">
            <v/>
          </cell>
          <cell r="BP670" t="str">
            <v/>
          </cell>
        </row>
        <row r="670">
          <cell r="BW670" t="str">
            <v/>
          </cell>
          <cell r="BX670">
            <v>44783</v>
          </cell>
          <cell r="BY670" t="str">
            <v/>
          </cell>
        </row>
        <row r="670">
          <cell r="CD670" t="str">
            <v>FET-FH-202207R0075</v>
          </cell>
          <cell r="CE670" t="str">
            <v>韦合</v>
          </cell>
          <cell r="CF670" t="str">
            <v>452127199104232714</v>
          </cell>
          <cell r="CG670">
            <v>19977899723</v>
          </cell>
          <cell r="CH670">
            <v>44776</v>
          </cell>
          <cell r="CI670">
            <v>45872</v>
          </cell>
        </row>
        <row r="671">
          <cell r="B671" t="str">
            <v>租赁</v>
          </cell>
        </row>
        <row r="671">
          <cell r="F671" t="str">
            <v>深圳市腾艺汽车服务有限公司</v>
          </cell>
          <cell r="G671" t="str">
            <v>352203198905023353</v>
          </cell>
          <cell r="H671">
            <v>17722451643</v>
          </cell>
          <cell r="I671" t="str">
            <v>网约车以租代购方案</v>
          </cell>
          <cell r="J671" t="str">
            <v>风神E70/DFM7001G1F1BEV</v>
          </cell>
          <cell r="K671" t="str">
            <v>深圳</v>
          </cell>
        </row>
        <row r="671">
          <cell r="M671" t="str">
            <v>深圳市龙华区陶园路113号</v>
          </cell>
          <cell r="N671" t="str">
            <v>向丽丽</v>
          </cell>
          <cell r="O671" t="str">
            <v>田勤</v>
          </cell>
          <cell r="P671" t="str">
            <v>徐莹莹</v>
          </cell>
          <cell r="Q671" t="str">
            <v>施吓辉</v>
          </cell>
          <cell r="R671">
            <v>17722451643</v>
          </cell>
          <cell r="S671" t="str">
            <v>李玮</v>
          </cell>
          <cell r="T671">
            <v>18605933100</v>
          </cell>
          <cell r="U671" t="str">
            <v>深圳市舒适捷汽车租赁有限公司</v>
          </cell>
        </row>
        <row r="671">
          <cell r="W671" t="str">
            <v>LDP31B963NG054804</v>
          </cell>
          <cell r="X671" t="str">
            <v>粤BDP8049</v>
          </cell>
          <cell r="Y671" t="str">
            <v>862052211201318</v>
          </cell>
          <cell r="Z671">
            <v>45114</v>
          </cell>
          <cell r="AA671">
            <v>45142</v>
          </cell>
          <cell r="AB671" t="str">
            <v>2023/07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44783</v>
          </cell>
          <cell r="AI671">
            <v>44784</v>
          </cell>
          <cell r="AJ671">
            <v>44795</v>
          </cell>
        </row>
        <row r="671">
          <cell r="AL671" t="str">
            <v>无首付款</v>
          </cell>
        </row>
        <row r="671">
          <cell r="AO671">
            <v>2980</v>
          </cell>
          <cell r="AP671">
            <v>44812</v>
          </cell>
          <cell r="AQ671">
            <v>44873</v>
          </cell>
          <cell r="AR671">
            <v>2</v>
          </cell>
          <cell r="AS671">
            <v>5960</v>
          </cell>
          <cell r="AT671">
            <v>2</v>
          </cell>
          <cell r="AU671">
            <v>5960</v>
          </cell>
          <cell r="AV671" t="str">
            <v>正常</v>
          </cell>
          <cell r="AW671">
            <v>0</v>
          </cell>
          <cell r="AX671">
            <v>0</v>
          </cell>
          <cell r="AY671">
            <v>15691.33</v>
          </cell>
        </row>
        <row r="671">
          <cell r="BA671">
            <v>33</v>
          </cell>
          <cell r="BB671">
            <v>268.230303030303</v>
          </cell>
        </row>
        <row r="671">
          <cell r="BE671">
            <v>5</v>
          </cell>
          <cell r="BF671">
            <v>0</v>
          </cell>
          <cell r="BG671">
            <v>0</v>
          </cell>
          <cell r="BH671">
            <v>0</v>
          </cell>
          <cell r="BI671">
            <v>15</v>
          </cell>
          <cell r="BJ671">
            <v>0</v>
          </cell>
          <cell r="BK671">
            <v>0</v>
          </cell>
          <cell r="BL671">
            <v>20</v>
          </cell>
          <cell r="BM671" t="str">
            <v>A(优质)</v>
          </cell>
        </row>
        <row r="671">
          <cell r="BO671" t="str">
            <v/>
          </cell>
          <cell r="BP671" t="str">
            <v/>
          </cell>
        </row>
        <row r="671">
          <cell r="BW671" t="str">
            <v/>
          </cell>
          <cell r="BX671">
            <v>44783</v>
          </cell>
          <cell r="BY671" t="str">
            <v/>
          </cell>
        </row>
        <row r="671">
          <cell r="CD671" t="str">
            <v>FET-FH-202207R0065</v>
          </cell>
          <cell r="CE671" t="str">
            <v>张龙</v>
          </cell>
          <cell r="CF671" t="str">
            <v>610124199312122412</v>
          </cell>
          <cell r="CG671">
            <v>18192592009</v>
          </cell>
          <cell r="CH671">
            <v>44784</v>
          </cell>
          <cell r="CI671">
            <v>44967</v>
          </cell>
        </row>
        <row r="672">
          <cell r="B672" t="str">
            <v>租赁</v>
          </cell>
        </row>
        <row r="672">
          <cell r="F672" t="str">
            <v>深圳市腾艺汽车服务有限公司</v>
          </cell>
          <cell r="G672" t="str">
            <v>352203198905023353</v>
          </cell>
          <cell r="H672">
            <v>17722451643</v>
          </cell>
          <cell r="I672" t="str">
            <v>网约车以租代购方案</v>
          </cell>
          <cell r="J672" t="str">
            <v>风神E70/DFM7001G1F1BEV</v>
          </cell>
          <cell r="K672" t="str">
            <v>深圳</v>
          </cell>
        </row>
        <row r="672">
          <cell r="M672" t="str">
            <v>深圳市龙华区陶园路113号</v>
          </cell>
          <cell r="N672" t="str">
            <v>向丽丽</v>
          </cell>
          <cell r="O672" t="str">
            <v>田勤</v>
          </cell>
          <cell r="P672" t="str">
            <v>徐莹莹</v>
          </cell>
          <cell r="Q672" t="str">
            <v>施吓辉</v>
          </cell>
          <cell r="R672">
            <v>17722451643</v>
          </cell>
          <cell r="S672" t="str">
            <v>李玮</v>
          </cell>
          <cell r="T672">
            <v>18605933100</v>
          </cell>
          <cell r="U672" t="str">
            <v>深圳市舒适捷汽车租赁有限公司</v>
          </cell>
        </row>
        <row r="672">
          <cell r="W672" t="str">
            <v>LDP31B96XNG054895</v>
          </cell>
          <cell r="X672" t="str">
            <v>粤BA99042</v>
          </cell>
          <cell r="Y672" t="str">
            <v>862052221201912</v>
          </cell>
          <cell r="Z672">
            <v>45114</v>
          </cell>
          <cell r="AA672">
            <v>45142</v>
          </cell>
          <cell r="AB672" t="str">
            <v>2023/07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44783</v>
          </cell>
          <cell r="AI672">
            <v>44784</v>
          </cell>
          <cell r="AJ672">
            <v>44795</v>
          </cell>
        </row>
        <row r="672">
          <cell r="AL672" t="str">
            <v>无首付款</v>
          </cell>
        </row>
        <row r="672">
          <cell r="AO672">
            <v>2980</v>
          </cell>
          <cell r="AP672">
            <v>44812</v>
          </cell>
          <cell r="AQ672">
            <v>44873</v>
          </cell>
          <cell r="AR672">
            <v>2</v>
          </cell>
          <cell r="AS672">
            <v>5960</v>
          </cell>
          <cell r="AT672">
            <v>2</v>
          </cell>
          <cell r="AU672">
            <v>5960</v>
          </cell>
          <cell r="AV672" t="str">
            <v>正常</v>
          </cell>
          <cell r="AW672">
            <v>0</v>
          </cell>
          <cell r="AX672">
            <v>0</v>
          </cell>
          <cell r="AY672">
            <v>13230.3</v>
          </cell>
        </row>
        <row r="672">
          <cell r="BA672">
            <v>30</v>
          </cell>
          <cell r="BB672">
            <v>202.618333333333</v>
          </cell>
        </row>
        <row r="672">
          <cell r="BE672">
            <v>5</v>
          </cell>
          <cell r="BF672">
            <v>0</v>
          </cell>
          <cell r="BG672">
            <v>0</v>
          </cell>
          <cell r="BH672">
            <v>0</v>
          </cell>
          <cell r="BI672">
            <v>15</v>
          </cell>
          <cell r="BJ672">
            <v>0</v>
          </cell>
          <cell r="BK672">
            <v>0</v>
          </cell>
          <cell r="BL672">
            <v>20</v>
          </cell>
          <cell r="BM672" t="str">
            <v>A(优质)</v>
          </cell>
        </row>
        <row r="672">
          <cell r="BO672" t="str">
            <v/>
          </cell>
          <cell r="BP672" t="str">
            <v/>
          </cell>
        </row>
        <row r="672">
          <cell r="BW672" t="str">
            <v/>
          </cell>
          <cell r="BX672">
            <v>44783</v>
          </cell>
          <cell r="BY672" t="str">
            <v/>
          </cell>
        </row>
        <row r="672">
          <cell r="CD672" t="str">
            <v>FET-FH-202207R0065</v>
          </cell>
          <cell r="CE672" t="str">
            <v>曾川</v>
          </cell>
          <cell r="CF672" t="str">
            <v>511623199310038194</v>
          </cell>
          <cell r="CG672">
            <v>13530488340</v>
          </cell>
          <cell r="CH672">
            <v>44779</v>
          </cell>
          <cell r="CI672">
            <v>44963</v>
          </cell>
        </row>
        <row r="673">
          <cell r="B673" t="str">
            <v>租赁</v>
          </cell>
        </row>
        <row r="673">
          <cell r="F673" t="str">
            <v>深圳市腾艺汽车服务有限公司</v>
          </cell>
          <cell r="G673" t="str">
            <v>352203198905023353</v>
          </cell>
          <cell r="H673">
            <v>17722451643</v>
          </cell>
          <cell r="I673" t="str">
            <v>网约车以租代购方案</v>
          </cell>
          <cell r="J673" t="str">
            <v>风神E70/DFM7001G1F1BEV</v>
          </cell>
          <cell r="K673" t="str">
            <v>深圳</v>
          </cell>
        </row>
        <row r="673">
          <cell r="M673" t="str">
            <v>深圳市龙华区陶园路113号</v>
          </cell>
          <cell r="N673" t="str">
            <v>向丽丽</v>
          </cell>
          <cell r="O673" t="str">
            <v>田勤</v>
          </cell>
          <cell r="P673" t="str">
            <v>徐莹莹</v>
          </cell>
          <cell r="Q673" t="str">
            <v>施吓辉</v>
          </cell>
          <cell r="R673">
            <v>17722451643</v>
          </cell>
          <cell r="S673" t="str">
            <v>李玮</v>
          </cell>
          <cell r="T673">
            <v>18605933100</v>
          </cell>
          <cell r="U673" t="str">
            <v>深圳市舒适捷汽车租赁有限公司</v>
          </cell>
        </row>
        <row r="673">
          <cell r="W673" t="str">
            <v>LDP31B968NG054801</v>
          </cell>
          <cell r="X673" t="str">
            <v>粤BDR9346</v>
          </cell>
          <cell r="Y673" t="str">
            <v>862052211201767</v>
          </cell>
          <cell r="Z673">
            <v>45114</v>
          </cell>
          <cell r="AA673">
            <v>45140</v>
          </cell>
          <cell r="AB673" t="str">
            <v>2023/07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44783</v>
          </cell>
          <cell r="AI673">
            <v>44784</v>
          </cell>
          <cell r="AJ673">
            <v>44795</v>
          </cell>
        </row>
        <row r="673">
          <cell r="AL673" t="str">
            <v>无首付款</v>
          </cell>
        </row>
        <row r="673">
          <cell r="AO673">
            <v>2980</v>
          </cell>
          <cell r="AP673">
            <v>44812</v>
          </cell>
          <cell r="AQ673">
            <v>44873</v>
          </cell>
          <cell r="AR673">
            <v>2</v>
          </cell>
          <cell r="AS673">
            <v>5960</v>
          </cell>
          <cell r="AT673">
            <v>2</v>
          </cell>
          <cell r="AU673">
            <v>5960</v>
          </cell>
          <cell r="AV673" t="str">
            <v>正常</v>
          </cell>
          <cell r="AW673">
            <v>0</v>
          </cell>
          <cell r="AX673">
            <v>0</v>
          </cell>
          <cell r="AY673">
            <v>6146.27</v>
          </cell>
        </row>
        <row r="673">
          <cell r="BA673">
            <v>18</v>
          </cell>
          <cell r="BB673">
            <v>136.89</v>
          </cell>
        </row>
        <row r="673">
          <cell r="BE673">
            <v>5</v>
          </cell>
          <cell r="BF673">
            <v>5</v>
          </cell>
          <cell r="BG673">
            <v>0</v>
          </cell>
          <cell r="BH673">
            <v>0</v>
          </cell>
          <cell r="BI673">
            <v>15</v>
          </cell>
          <cell r="BJ673">
            <v>0</v>
          </cell>
          <cell r="BK673">
            <v>0</v>
          </cell>
          <cell r="BL673">
            <v>25</v>
          </cell>
          <cell r="BM673" t="str">
            <v>A(优质)</v>
          </cell>
        </row>
        <row r="673">
          <cell r="BO673" t="str">
            <v/>
          </cell>
          <cell r="BP673" t="str">
            <v/>
          </cell>
        </row>
        <row r="673">
          <cell r="BW673" t="str">
            <v/>
          </cell>
          <cell r="BX673">
            <v>44783</v>
          </cell>
          <cell r="BY673" t="str">
            <v/>
          </cell>
        </row>
        <row r="673">
          <cell r="CD673" t="str">
            <v>FET-FH-202207R0070</v>
          </cell>
          <cell r="CE673" t="str">
            <v>赵磊</v>
          </cell>
          <cell r="CF673" t="str">
            <v>152822198804043819</v>
          </cell>
          <cell r="CG673">
            <v>18923452957</v>
          </cell>
          <cell r="CH673">
            <v>44776</v>
          </cell>
          <cell r="CI673">
            <v>45872</v>
          </cell>
        </row>
        <row r="674">
          <cell r="B674" t="str">
            <v>租赁</v>
          </cell>
        </row>
        <row r="674">
          <cell r="F674" t="str">
            <v>深圳市腾艺汽车服务有限公司</v>
          </cell>
          <cell r="G674" t="str">
            <v>352203198905023353</v>
          </cell>
          <cell r="H674">
            <v>17722451643</v>
          </cell>
          <cell r="I674" t="str">
            <v>网约车以租代购方案</v>
          </cell>
          <cell r="J674" t="str">
            <v>风神E70/DFM7001G1F1BEV</v>
          </cell>
          <cell r="K674" t="str">
            <v>深圳</v>
          </cell>
        </row>
        <row r="674">
          <cell r="M674" t="str">
            <v>深圳市龙华区陶园路113号</v>
          </cell>
          <cell r="N674" t="str">
            <v>向丽丽</v>
          </cell>
          <cell r="O674" t="str">
            <v>田勤</v>
          </cell>
          <cell r="P674" t="str">
            <v>徐莹莹</v>
          </cell>
          <cell r="Q674" t="str">
            <v>施吓辉</v>
          </cell>
          <cell r="R674">
            <v>17722451643</v>
          </cell>
          <cell r="S674" t="str">
            <v>李玮</v>
          </cell>
          <cell r="T674">
            <v>18605933100</v>
          </cell>
          <cell r="U674" t="str">
            <v>深圳市舒适捷汽车租赁有限公司</v>
          </cell>
        </row>
        <row r="674">
          <cell r="W674" t="str">
            <v>LDP31B962NG054860</v>
          </cell>
          <cell r="X674" t="str">
            <v>粤BDT6843</v>
          </cell>
          <cell r="Y674" t="str">
            <v>862052211201501</v>
          </cell>
          <cell r="Z674">
            <v>45114</v>
          </cell>
          <cell r="AA674">
            <v>45140</v>
          </cell>
          <cell r="AB674" t="str">
            <v>2023/07</v>
          </cell>
          <cell r="AC674">
            <v>7</v>
          </cell>
          <cell r="AD674">
            <v>36</v>
          </cell>
          <cell r="AE674">
            <v>3300</v>
          </cell>
          <cell r="AF674">
            <v>0</v>
          </cell>
          <cell r="AG674">
            <v>0</v>
          </cell>
          <cell r="AH674">
            <v>44783</v>
          </cell>
          <cell r="AI674">
            <v>44784</v>
          </cell>
          <cell r="AJ674">
            <v>44795</v>
          </cell>
        </row>
        <row r="674">
          <cell r="AL674" t="str">
            <v>无首付款</v>
          </cell>
        </row>
        <row r="674">
          <cell r="AO674">
            <v>2980</v>
          </cell>
          <cell r="AP674">
            <v>44812</v>
          </cell>
          <cell r="AQ674">
            <v>44873</v>
          </cell>
          <cell r="AR674">
            <v>2</v>
          </cell>
          <cell r="AS674">
            <v>5960</v>
          </cell>
          <cell r="AT674">
            <v>2</v>
          </cell>
          <cell r="AU674">
            <v>5960</v>
          </cell>
          <cell r="AV674" t="str">
            <v>正常</v>
          </cell>
          <cell r="AW674">
            <v>0</v>
          </cell>
          <cell r="AX674">
            <v>0</v>
          </cell>
          <cell r="AY674">
            <v>10000.27</v>
          </cell>
        </row>
        <row r="674">
          <cell r="BA674">
            <v>21</v>
          </cell>
          <cell r="BB674">
            <v>168.335238095238</v>
          </cell>
        </row>
        <row r="674">
          <cell r="BE674">
            <v>5</v>
          </cell>
          <cell r="BF674">
            <v>5</v>
          </cell>
          <cell r="BG674">
            <v>0</v>
          </cell>
          <cell r="BH674" t="str">
            <v/>
          </cell>
          <cell r="BI674">
            <v>15</v>
          </cell>
          <cell r="BJ674">
            <v>0</v>
          </cell>
          <cell r="BK674">
            <v>0</v>
          </cell>
          <cell r="BL674">
            <v>25</v>
          </cell>
          <cell r="BM674" t="str">
            <v>A(优质)</v>
          </cell>
        </row>
        <row r="674">
          <cell r="BO674" t="str">
            <v/>
          </cell>
          <cell r="BP674" t="str">
            <v/>
          </cell>
        </row>
        <row r="674">
          <cell r="BW674" t="str">
            <v/>
          </cell>
          <cell r="BX674">
            <v>44783</v>
          </cell>
          <cell r="BY674" t="str">
            <v/>
          </cell>
        </row>
        <row r="674">
          <cell r="CD674" t="str">
            <v>FET-FH-202207R0070</v>
          </cell>
          <cell r="CE674" t="str">
            <v>刘凯</v>
          </cell>
          <cell r="CF674" t="str">
            <v>210782198906150215</v>
          </cell>
          <cell r="CG674">
            <v>13926507733</v>
          </cell>
          <cell r="CH674">
            <v>44777</v>
          </cell>
          <cell r="CI674">
            <v>45020</v>
          </cell>
        </row>
        <row r="675">
          <cell r="B675" t="str">
            <v>租赁</v>
          </cell>
        </row>
        <row r="675">
          <cell r="F675" t="str">
            <v>深圳市腾艺汽车服务有限公司</v>
          </cell>
          <cell r="G675" t="str">
            <v>352203198905023353</v>
          </cell>
          <cell r="H675">
            <v>17722451643</v>
          </cell>
          <cell r="I675" t="str">
            <v>网约车以租代购方案</v>
          </cell>
          <cell r="J675" t="str">
            <v>风神E70/DFM7001G1F1BEV</v>
          </cell>
          <cell r="K675" t="str">
            <v>深圳</v>
          </cell>
        </row>
        <row r="675">
          <cell r="M675" t="str">
            <v>深圳市龙华区陶园路113号</v>
          </cell>
          <cell r="N675" t="str">
            <v>向丽丽</v>
          </cell>
          <cell r="O675" t="str">
            <v>田勤</v>
          </cell>
          <cell r="P675" t="str">
            <v>徐莹莹</v>
          </cell>
          <cell r="Q675" t="str">
            <v>施吓辉</v>
          </cell>
          <cell r="R675">
            <v>17722451643</v>
          </cell>
          <cell r="S675" t="str">
            <v>李玮</v>
          </cell>
          <cell r="T675">
            <v>18605933100</v>
          </cell>
          <cell r="U675" t="str">
            <v>深圳市舒适捷汽车租赁有限公司</v>
          </cell>
        </row>
        <row r="675">
          <cell r="W675" t="str">
            <v>LDP31B963NG054799</v>
          </cell>
          <cell r="X675" t="str">
            <v>粤BDJ8497</v>
          </cell>
          <cell r="Y675" t="str">
            <v>862052211201313</v>
          </cell>
          <cell r="Z675">
            <v>45114</v>
          </cell>
          <cell r="AA675">
            <v>45140</v>
          </cell>
          <cell r="AB675" t="str">
            <v>2023/07</v>
          </cell>
          <cell r="AC675">
            <v>1</v>
          </cell>
          <cell r="AD675">
            <v>6</v>
          </cell>
          <cell r="AE675">
            <v>500</v>
          </cell>
          <cell r="AF675">
            <v>0</v>
          </cell>
          <cell r="AG675">
            <v>0</v>
          </cell>
          <cell r="AH675">
            <v>44783</v>
          </cell>
          <cell r="AI675">
            <v>44784</v>
          </cell>
          <cell r="AJ675">
            <v>44795</v>
          </cell>
        </row>
        <row r="675">
          <cell r="AL675" t="str">
            <v>无首付款</v>
          </cell>
        </row>
        <row r="675">
          <cell r="AO675">
            <v>2980</v>
          </cell>
          <cell r="AP675">
            <v>44812</v>
          </cell>
          <cell r="AQ675">
            <v>44873</v>
          </cell>
          <cell r="AR675">
            <v>2</v>
          </cell>
          <cell r="AS675">
            <v>5960</v>
          </cell>
          <cell r="AT675">
            <v>2</v>
          </cell>
          <cell r="AU675">
            <v>5960</v>
          </cell>
          <cell r="AV675" t="str">
            <v>正常</v>
          </cell>
          <cell r="AW675">
            <v>0</v>
          </cell>
          <cell r="AX675">
            <v>0</v>
          </cell>
          <cell r="AY675">
            <v>12117.52</v>
          </cell>
        </row>
        <row r="675">
          <cell r="BA675">
            <v>23</v>
          </cell>
          <cell r="BB675">
            <v>299.554782608696</v>
          </cell>
        </row>
        <row r="675">
          <cell r="BE675">
            <v>5</v>
          </cell>
          <cell r="BF675">
            <v>5</v>
          </cell>
          <cell r="BG675">
            <v>0</v>
          </cell>
          <cell r="BH675">
            <v>5</v>
          </cell>
          <cell r="BI675">
            <v>15</v>
          </cell>
          <cell r="BJ675">
            <v>0</v>
          </cell>
          <cell r="BK675">
            <v>0</v>
          </cell>
          <cell r="BL675">
            <v>30</v>
          </cell>
          <cell r="BM675" t="str">
            <v>A(优质)</v>
          </cell>
        </row>
        <row r="675">
          <cell r="BO675" t="str">
            <v/>
          </cell>
          <cell r="BP675" t="str">
            <v/>
          </cell>
        </row>
        <row r="675">
          <cell r="BW675" t="str">
            <v/>
          </cell>
          <cell r="BX675">
            <v>44783</v>
          </cell>
          <cell r="BY675" t="str">
            <v/>
          </cell>
        </row>
        <row r="675">
          <cell r="CD675" t="str">
            <v>FET-FH-202207R0063</v>
          </cell>
          <cell r="CE675" t="str">
            <v>孙玉来</v>
          </cell>
          <cell r="CF675" t="str">
            <v>412922197910174913</v>
          </cell>
          <cell r="CG675">
            <v>15936186132</v>
          </cell>
          <cell r="CH675">
            <v>44791</v>
          </cell>
          <cell r="CI675">
            <v>44974</v>
          </cell>
        </row>
        <row r="676">
          <cell r="B676" t="str">
            <v>租赁</v>
          </cell>
        </row>
        <row r="676">
          <cell r="F676" t="str">
            <v>深圳市腾艺汽车服务有限公司</v>
          </cell>
          <cell r="G676" t="str">
            <v>352203198905023353</v>
          </cell>
          <cell r="H676">
            <v>17722451643</v>
          </cell>
          <cell r="I676" t="str">
            <v>网约车以租代购方案</v>
          </cell>
          <cell r="J676" t="str">
            <v>风神E70/DFM7001G1F1BEV</v>
          </cell>
          <cell r="K676" t="str">
            <v>深圳</v>
          </cell>
        </row>
        <row r="676">
          <cell r="M676" t="str">
            <v>深圳市龙华区陶园路113号</v>
          </cell>
          <cell r="N676" t="str">
            <v>向丽丽</v>
          </cell>
          <cell r="O676" t="str">
            <v>田勤</v>
          </cell>
          <cell r="P676" t="str">
            <v>徐莹莹</v>
          </cell>
          <cell r="Q676" t="str">
            <v>施吓辉</v>
          </cell>
          <cell r="R676">
            <v>17722451643</v>
          </cell>
          <cell r="S676" t="str">
            <v>李玮</v>
          </cell>
          <cell r="T676">
            <v>18605933100</v>
          </cell>
          <cell r="U676" t="str">
            <v>深圳市舒适捷汽车租赁有限公司</v>
          </cell>
        </row>
        <row r="676">
          <cell r="W676" t="str">
            <v>LDP31B965NG054867</v>
          </cell>
          <cell r="X676" t="str">
            <v>粤BAN0482</v>
          </cell>
          <cell r="Y676" t="str">
            <v>862052211201267</v>
          </cell>
          <cell r="Z676">
            <v>45114</v>
          </cell>
          <cell r="AA676">
            <v>45140</v>
          </cell>
          <cell r="AB676" t="str">
            <v>2023/07</v>
          </cell>
          <cell r="AC676">
            <v>2</v>
          </cell>
          <cell r="AD676">
            <v>3</v>
          </cell>
          <cell r="AE676">
            <v>300</v>
          </cell>
          <cell r="AF676">
            <v>0</v>
          </cell>
          <cell r="AG676">
            <v>0</v>
          </cell>
          <cell r="AH676">
            <v>44783</v>
          </cell>
          <cell r="AI676">
            <v>44784</v>
          </cell>
          <cell r="AJ676">
            <v>44795</v>
          </cell>
        </row>
        <row r="676">
          <cell r="AL676" t="str">
            <v>无首付款</v>
          </cell>
        </row>
        <row r="676">
          <cell r="AO676">
            <v>2980</v>
          </cell>
          <cell r="AP676">
            <v>44812</v>
          </cell>
          <cell r="AQ676">
            <v>44873</v>
          </cell>
          <cell r="AR676">
            <v>2</v>
          </cell>
          <cell r="AS676">
            <v>5960</v>
          </cell>
          <cell r="AT676">
            <v>2</v>
          </cell>
          <cell r="AU676">
            <v>5960</v>
          </cell>
          <cell r="AV676" t="str">
            <v>正常</v>
          </cell>
          <cell r="AW676">
            <v>0</v>
          </cell>
          <cell r="AX676">
            <v>0</v>
          </cell>
          <cell r="AY676">
            <v>7563.27</v>
          </cell>
        </row>
        <row r="676">
          <cell r="BA676">
            <v>23</v>
          </cell>
          <cell r="BB676">
            <v>192.127826086957</v>
          </cell>
        </row>
        <row r="676">
          <cell r="BE676">
            <v>5</v>
          </cell>
          <cell r="BF676">
            <v>5</v>
          </cell>
          <cell r="BG676">
            <v>0</v>
          </cell>
          <cell r="BH676">
            <v>10</v>
          </cell>
          <cell r="BI676">
            <v>15</v>
          </cell>
          <cell r="BJ676">
            <v>0</v>
          </cell>
          <cell r="BK676">
            <v>0</v>
          </cell>
          <cell r="BL676">
            <v>35</v>
          </cell>
          <cell r="BM676" t="str">
            <v>A(优质)</v>
          </cell>
        </row>
        <row r="676">
          <cell r="BO676" t="str">
            <v/>
          </cell>
          <cell r="BP676" t="str">
            <v/>
          </cell>
        </row>
        <row r="676">
          <cell r="BW676" t="str">
            <v/>
          </cell>
          <cell r="BX676">
            <v>44783</v>
          </cell>
          <cell r="BY676" t="str">
            <v/>
          </cell>
        </row>
        <row r="676">
          <cell r="CD676" t="str">
            <v>FET-FH-202207R0063</v>
          </cell>
          <cell r="CE676" t="str">
            <v>张慎江</v>
          </cell>
          <cell r="CF676" t="str">
            <v>130528198206067876</v>
          </cell>
          <cell r="CG676">
            <v>15387457999</v>
          </cell>
          <cell r="CH676">
            <v>44792</v>
          </cell>
          <cell r="CI676">
            <v>44975</v>
          </cell>
        </row>
        <row r="677">
          <cell r="B677" t="str">
            <v>租赁</v>
          </cell>
        </row>
        <row r="677">
          <cell r="F677" t="str">
            <v>深圳市腾艺汽车服务有限公司</v>
          </cell>
          <cell r="G677" t="str">
            <v>352203198905023353</v>
          </cell>
          <cell r="H677">
            <v>17722451643</v>
          </cell>
          <cell r="I677" t="str">
            <v>网约车以租代购方案</v>
          </cell>
          <cell r="J677" t="str">
            <v>风神E70/DFM7001G1F1BEV</v>
          </cell>
          <cell r="K677" t="str">
            <v>深圳</v>
          </cell>
        </row>
        <row r="677">
          <cell r="M677" t="str">
            <v>深圳市龙华区陶园路113号</v>
          </cell>
          <cell r="N677" t="str">
            <v>向丽丽</v>
          </cell>
          <cell r="O677" t="str">
            <v>田勤</v>
          </cell>
          <cell r="P677" t="str">
            <v>徐莹莹</v>
          </cell>
          <cell r="Q677" t="str">
            <v>施吓辉</v>
          </cell>
          <cell r="R677">
            <v>17722451643</v>
          </cell>
          <cell r="S677" t="str">
            <v>李玮</v>
          </cell>
          <cell r="T677">
            <v>18605933100</v>
          </cell>
          <cell r="U677" t="str">
            <v>深圳市舒适捷汽车租赁有限公司</v>
          </cell>
        </row>
        <row r="677">
          <cell r="W677" t="str">
            <v>LDP31B969NG054869</v>
          </cell>
          <cell r="X677" t="str">
            <v>粤BDE9340</v>
          </cell>
          <cell r="Y677" t="str">
            <v>862052221202608</v>
          </cell>
          <cell r="Z677">
            <v>45114</v>
          </cell>
          <cell r="AA677">
            <v>45140</v>
          </cell>
          <cell r="AB677" t="str">
            <v>2023/07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44783</v>
          </cell>
          <cell r="AI677">
            <v>44784</v>
          </cell>
          <cell r="AJ677">
            <v>44795</v>
          </cell>
        </row>
        <row r="677">
          <cell r="AL677" t="str">
            <v>无首付款</v>
          </cell>
        </row>
        <row r="677">
          <cell r="AO677">
            <v>2980</v>
          </cell>
          <cell r="AP677">
            <v>44812</v>
          </cell>
          <cell r="AQ677">
            <v>44873</v>
          </cell>
          <cell r="AR677">
            <v>2</v>
          </cell>
          <cell r="AS677">
            <v>5960</v>
          </cell>
          <cell r="AT677">
            <v>2</v>
          </cell>
          <cell r="AU677">
            <v>5960</v>
          </cell>
          <cell r="AV677" t="str">
            <v>正常</v>
          </cell>
          <cell r="AW677">
            <v>0</v>
          </cell>
          <cell r="AX677">
            <v>0</v>
          </cell>
          <cell r="AY677">
            <v>8960.49</v>
          </cell>
        </row>
        <row r="677">
          <cell r="BA677">
            <v>29</v>
          </cell>
          <cell r="BB677">
            <v>160.403793103448</v>
          </cell>
        </row>
        <row r="677">
          <cell r="BE677">
            <v>5</v>
          </cell>
          <cell r="BF677">
            <v>0</v>
          </cell>
          <cell r="BG677">
            <v>0</v>
          </cell>
          <cell r="BH677">
            <v>0</v>
          </cell>
          <cell r="BI677">
            <v>15</v>
          </cell>
          <cell r="BJ677">
            <v>0</v>
          </cell>
          <cell r="BK677">
            <v>0</v>
          </cell>
          <cell r="BL677">
            <v>20</v>
          </cell>
          <cell r="BM677" t="str">
            <v>A(优质)</v>
          </cell>
        </row>
        <row r="677">
          <cell r="BO677" t="str">
            <v/>
          </cell>
          <cell r="BP677" t="str">
            <v/>
          </cell>
        </row>
        <row r="677">
          <cell r="BW677" t="str">
            <v/>
          </cell>
          <cell r="BX677">
            <v>44783</v>
          </cell>
          <cell r="BY677" t="str">
            <v/>
          </cell>
        </row>
        <row r="677">
          <cell r="CD677" t="str">
            <v>FET-FH-202207R0102</v>
          </cell>
          <cell r="CE677" t="str">
            <v>曾进</v>
          </cell>
          <cell r="CF677" t="str">
            <v>500234198901058437</v>
          </cell>
          <cell r="CG677">
            <v>18123862351</v>
          </cell>
          <cell r="CH677">
            <v>44776</v>
          </cell>
          <cell r="CI677">
            <v>45871</v>
          </cell>
        </row>
        <row r="678">
          <cell r="B678" t="str">
            <v>租赁</v>
          </cell>
        </row>
        <row r="678">
          <cell r="F678" t="str">
            <v>深圳市腾艺汽车服务有限公司</v>
          </cell>
          <cell r="G678" t="str">
            <v>352203198905023353</v>
          </cell>
          <cell r="H678">
            <v>17722451643</v>
          </cell>
          <cell r="I678" t="str">
            <v>网约车以租代购方案</v>
          </cell>
          <cell r="J678" t="str">
            <v>风神E70/DFM7001G1F1BEV</v>
          </cell>
          <cell r="K678" t="str">
            <v>深圳</v>
          </cell>
        </row>
        <row r="678">
          <cell r="M678" t="str">
            <v>深圳市龙华区陶园路113号</v>
          </cell>
          <cell r="N678" t="str">
            <v>向丽丽</v>
          </cell>
          <cell r="O678" t="str">
            <v>田勤</v>
          </cell>
          <cell r="P678" t="str">
            <v>徐莹莹</v>
          </cell>
          <cell r="Q678" t="str">
            <v>施吓辉</v>
          </cell>
          <cell r="R678">
            <v>17722451643</v>
          </cell>
          <cell r="S678" t="str">
            <v>李玮</v>
          </cell>
          <cell r="T678">
            <v>18605933100</v>
          </cell>
          <cell r="U678" t="str">
            <v>深圳市舒适捷汽车租赁有限公司</v>
          </cell>
        </row>
        <row r="678">
          <cell r="W678" t="str">
            <v>LDP31B964NG054892</v>
          </cell>
          <cell r="X678" t="str">
            <v>粤BDQ4630</v>
          </cell>
          <cell r="Y678" t="str">
            <v>862052211201872</v>
          </cell>
          <cell r="Z678">
            <v>45114</v>
          </cell>
          <cell r="AA678">
            <v>45140</v>
          </cell>
          <cell r="AB678" t="str">
            <v>2023/07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44783</v>
          </cell>
          <cell r="AI678">
            <v>44784</v>
          </cell>
          <cell r="AJ678">
            <v>44795</v>
          </cell>
        </row>
        <row r="678">
          <cell r="AL678" t="str">
            <v>无首付款</v>
          </cell>
        </row>
        <row r="678">
          <cell r="AO678">
            <v>2980</v>
          </cell>
          <cell r="AP678">
            <v>44812</v>
          </cell>
          <cell r="AQ678">
            <v>44873</v>
          </cell>
          <cell r="AR678">
            <v>2</v>
          </cell>
          <cell r="AS678">
            <v>5960</v>
          </cell>
          <cell r="AT678">
            <v>2</v>
          </cell>
          <cell r="AU678">
            <v>5960</v>
          </cell>
          <cell r="AV678" t="str">
            <v>正常</v>
          </cell>
          <cell r="AW678">
            <v>0</v>
          </cell>
          <cell r="AX678">
            <v>0</v>
          </cell>
          <cell r="AY678">
            <v>13533.09</v>
          </cell>
        </row>
        <row r="678">
          <cell r="BA678">
            <v>33</v>
          </cell>
          <cell r="BB678">
            <v>169.095757575758</v>
          </cell>
        </row>
        <row r="678">
          <cell r="BE678">
            <v>5</v>
          </cell>
          <cell r="BF678">
            <v>0</v>
          </cell>
          <cell r="BG678">
            <v>0</v>
          </cell>
          <cell r="BH678">
            <v>0</v>
          </cell>
          <cell r="BI678">
            <v>15</v>
          </cell>
          <cell r="BJ678">
            <v>0</v>
          </cell>
          <cell r="BK678">
            <v>0</v>
          </cell>
          <cell r="BL678">
            <v>20</v>
          </cell>
          <cell r="BM678" t="str">
            <v>A(优质)</v>
          </cell>
        </row>
        <row r="678">
          <cell r="BO678" t="str">
            <v/>
          </cell>
          <cell r="BP678" t="str">
            <v/>
          </cell>
        </row>
        <row r="678">
          <cell r="BW678" t="str">
            <v/>
          </cell>
          <cell r="BX678">
            <v>44783</v>
          </cell>
          <cell r="BY678" t="str">
            <v/>
          </cell>
        </row>
        <row r="678">
          <cell r="CD678" t="str">
            <v>FET-FH-202207R0056</v>
          </cell>
          <cell r="CE678" t="str">
            <v>王曙兵</v>
          </cell>
          <cell r="CF678" t="str">
            <v>422301197912046218</v>
          </cell>
          <cell r="CG678">
            <v>13510681317</v>
          </cell>
          <cell r="CH678">
            <v>44776</v>
          </cell>
          <cell r="CI678">
            <v>45019</v>
          </cell>
        </row>
        <row r="679">
          <cell r="B679" t="str">
            <v>租赁</v>
          </cell>
        </row>
        <row r="679">
          <cell r="F679" t="str">
            <v>深圳市腾艺汽车服务有限公司</v>
          </cell>
          <cell r="G679" t="str">
            <v>352203198905023353</v>
          </cell>
          <cell r="H679">
            <v>17722451643</v>
          </cell>
          <cell r="I679" t="str">
            <v>网约车以租代购方案</v>
          </cell>
          <cell r="J679" t="str">
            <v>风神E70/DFM7001G1F1BEV</v>
          </cell>
          <cell r="K679" t="str">
            <v>深圳</v>
          </cell>
        </row>
        <row r="679">
          <cell r="M679" t="str">
            <v>深圳市龙华区陶园路113号</v>
          </cell>
          <cell r="N679" t="str">
            <v>向丽丽</v>
          </cell>
          <cell r="O679" t="str">
            <v>田勤</v>
          </cell>
          <cell r="P679" t="str">
            <v>徐莹莹</v>
          </cell>
          <cell r="Q679" t="str">
            <v>施吓辉</v>
          </cell>
          <cell r="R679">
            <v>17722451643</v>
          </cell>
          <cell r="S679" t="str">
            <v>李玮</v>
          </cell>
          <cell r="T679">
            <v>18605933100</v>
          </cell>
          <cell r="U679" t="str">
            <v>深圳市舒适捷汽车租赁有限公司</v>
          </cell>
        </row>
        <row r="679">
          <cell r="W679" t="str">
            <v>LDP31B969NG054354</v>
          </cell>
          <cell r="X679" t="str">
            <v>粤BA89146</v>
          </cell>
          <cell r="Y679" t="str">
            <v>862052211201926</v>
          </cell>
          <cell r="Z679">
            <v>45114</v>
          </cell>
          <cell r="AA679">
            <v>45140</v>
          </cell>
          <cell r="AB679" t="str">
            <v>2023/07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44783</v>
          </cell>
          <cell r="AI679">
            <v>44784</v>
          </cell>
          <cell r="AJ679">
            <v>44795</v>
          </cell>
        </row>
        <row r="679">
          <cell r="AL679" t="str">
            <v>无首付款</v>
          </cell>
        </row>
        <row r="679">
          <cell r="AO679">
            <v>2980</v>
          </cell>
          <cell r="AP679">
            <v>44812</v>
          </cell>
          <cell r="AQ679">
            <v>44873</v>
          </cell>
          <cell r="AR679">
            <v>2</v>
          </cell>
          <cell r="AS679">
            <v>5960</v>
          </cell>
          <cell r="AT679">
            <v>2</v>
          </cell>
          <cell r="AU679">
            <v>5960</v>
          </cell>
          <cell r="AV679" t="str">
            <v>正常</v>
          </cell>
          <cell r="AW679">
            <v>0</v>
          </cell>
          <cell r="AX679">
            <v>0</v>
          </cell>
          <cell r="AY679">
            <v>17011.96</v>
          </cell>
        </row>
        <row r="679">
          <cell r="BA679">
            <v>28</v>
          </cell>
          <cell r="BB679">
            <v>291.971428571429</v>
          </cell>
        </row>
        <row r="679">
          <cell r="BE679">
            <v>5</v>
          </cell>
          <cell r="BF679">
            <v>0</v>
          </cell>
          <cell r="BG679">
            <v>0</v>
          </cell>
          <cell r="BH679">
            <v>0</v>
          </cell>
          <cell r="BI679">
            <v>15</v>
          </cell>
          <cell r="BJ679">
            <v>0</v>
          </cell>
          <cell r="BK679">
            <v>0</v>
          </cell>
          <cell r="BL679">
            <v>20</v>
          </cell>
          <cell r="BM679" t="str">
            <v>A(优质)</v>
          </cell>
        </row>
        <row r="679">
          <cell r="BO679" t="str">
            <v/>
          </cell>
          <cell r="BP679" t="str">
            <v/>
          </cell>
        </row>
        <row r="679">
          <cell r="BW679" t="str">
            <v/>
          </cell>
          <cell r="BX679">
            <v>44783</v>
          </cell>
          <cell r="BY679" t="str">
            <v/>
          </cell>
        </row>
        <row r="679">
          <cell r="CD679" t="str">
            <v>FET-FH-202207R0056</v>
          </cell>
          <cell r="CE679" t="str">
            <v>肖文平</v>
          </cell>
          <cell r="CF679" t="str">
            <v>430424199107115419</v>
          </cell>
          <cell r="CG679">
            <v>15875590102</v>
          </cell>
          <cell r="CH679">
            <v>44776</v>
          </cell>
          <cell r="CI679">
            <v>45019</v>
          </cell>
        </row>
        <row r="680">
          <cell r="B680" t="str">
            <v>租赁</v>
          </cell>
        </row>
        <row r="680">
          <cell r="F680" t="str">
            <v>深圳市腾艺汽车服务有限公司</v>
          </cell>
          <cell r="G680" t="str">
            <v>352203198905023353</v>
          </cell>
          <cell r="H680">
            <v>17722451643</v>
          </cell>
          <cell r="I680" t="str">
            <v>网约车以租代购方案</v>
          </cell>
          <cell r="J680" t="str">
            <v>风神E70/DFM7001G1F1BEV</v>
          </cell>
          <cell r="K680" t="str">
            <v>深圳</v>
          </cell>
        </row>
        <row r="680">
          <cell r="M680" t="str">
            <v>深圳市龙华区陶园路113号</v>
          </cell>
          <cell r="N680" t="str">
            <v>向丽丽</v>
          </cell>
          <cell r="O680" t="str">
            <v>田勤</v>
          </cell>
          <cell r="P680" t="str">
            <v>徐莹莹</v>
          </cell>
          <cell r="Q680" t="str">
            <v>施吓辉</v>
          </cell>
          <cell r="R680">
            <v>17722451643</v>
          </cell>
          <cell r="S680" t="str">
            <v>李玮</v>
          </cell>
          <cell r="T680">
            <v>18605933100</v>
          </cell>
          <cell r="U680" t="str">
            <v>深圳市舒适捷汽车租赁有限公司</v>
          </cell>
        </row>
        <row r="680">
          <cell r="W680" t="str">
            <v>LDP31B961NG048919</v>
          </cell>
          <cell r="X680" t="str">
            <v>粤BAV8647</v>
          </cell>
          <cell r="Y680" t="str">
            <v>862052211201818</v>
          </cell>
          <cell r="Z680">
            <v>45121</v>
          </cell>
          <cell r="AA680">
            <v>45142</v>
          </cell>
          <cell r="AB680" t="str">
            <v>2023/07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44783</v>
          </cell>
          <cell r="AI680">
            <v>44784</v>
          </cell>
          <cell r="AJ680">
            <v>44795</v>
          </cell>
        </row>
        <row r="680">
          <cell r="AL680" t="str">
            <v>无首付款</v>
          </cell>
        </row>
        <row r="680">
          <cell r="AO680">
            <v>2980</v>
          </cell>
          <cell r="AP680">
            <v>44812</v>
          </cell>
          <cell r="AQ680">
            <v>44873</v>
          </cell>
          <cell r="AR680">
            <v>2</v>
          </cell>
          <cell r="AS680">
            <v>5960</v>
          </cell>
          <cell r="AT680">
            <v>2</v>
          </cell>
          <cell r="AU680">
            <v>5960</v>
          </cell>
          <cell r="AV680" t="str">
            <v>正常</v>
          </cell>
          <cell r="AW680">
            <v>0</v>
          </cell>
          <cell r="AX680">
            <v>0</v>
          </cell>
          <cell r="AY680">
            <v>13504.46</v>
          </cell>
        </row>
        <row r="680">
          <cell r="BA680">
            <v>32</v>
          </cell>
          <cell r="BB680">
            <v>245.7684375</v>
          </cell>
        </row>
        <row r="680">
          <cell r="BE680">
            <v>5</v>
          </cell>
          <cell r="BF680">
            <v>0</v>
          </cell>
          <cell r="BG680">
            <v>0</v>
          </cell>
          <cell r="BH680">
            <v>0</v>
          </cell>
          <cell r="BI680">
            <v>15</v>
          </cell>
          <cell r="BJ680">
            <v>0</v>
          </cell>
          <cell r="BK680">
            <v>0</v>
          </cell>
          <cell r="BL680">
            <v>20</v>
          </cell>
          <cell r="BM680" t="str">
            <v>A(优质)</v>
          </cell>
        </row>
        <row r="680">
          <cell r="BO680" t="str">
            <v/>
          </cell>
          <cell r="BP680" t="str">
            <v/>
          </cell>
        </row>
        <row r="680">
          <cell r="BW680" t="str">
            <v/>
          </cell>
          <cell r="BX680">
            <v>44783</v>
          </cell>
          <cell r="BY680" t="str">
            <v/>
          </cell>
        </row>
        <row r="680">
          <cell r="CD680" t="str">
            <v>FET-FH-202207R0165</v>
          </cell>
          <cell r="CE680" t="str">
            <v>杨宗国</v>
          </cell>
          <cell r="CF680" t="str">
            <v>413024197504055438</v>
          </cell>
          <cell r="CG680">
            <v>15361403902</v>
          </cell>
          <cell r="CH680">
            <v>44784</v>
          </cell>
          <cell r="CI680">
            <v>44995</v>
          </cell>
        </row>
        <row r="681">
          <cell r="B681" t="str">
            <v>租赁</v>
          </cell>
        </row>
        <row r="681">
          <cell r="F681" t="str">
            <v>深圳市腾艺汽车服务有限公司</v>
          </cell>
          <cell r="G681" t="str">
            <v>352203198905023353</v>
          </cell>
          <cell r="H681">
            <v>17722451643</v>
          </cell>
          <cell r="I681" t="str">
            <v>网约车以租代购方案</v>
          </cell>
          <cell r="J681" t="str">
            <v>风神E70/DFM7001G1F1BEV</v>
          </cell>
          <cell r="K681" t="str">
            <v>深圳</v>
          </cell>
        </row>
        <row r="681">
          <cell r="M681" t="str">
            <v>深圳市龙华区陶园路113号</v>
          </cell>
          <cell r="N681" t="str">
            <v>向丽丽</v>
          </cell>
          <cell r="O681" t="str">
            <v>田勤</v>
          </cell>
          <cell r="P681" t="str">
            <v>徐莹莹</v>
          </cell>
          <cell r="Q681" t="str">
            <v>施吓辉</v>
          </cell>
          <cell r="R681">
            <v>17722451643</v>
          </cell>
          <cell r="S681" t="str">
            <v>李玮</v>
          </cell>
          <cell r="T681">
            <v>18605933100</v>
          </cell>
          <cell r="U681" t="str">
            <v>深圳市舒适捷汽车租赁有限公司</v>
          </cell>
        </row>
        <row r="681">
          <cell r="W681" t="str">
            <v>LDP31B963NG049277</v>
          </cell>
          <cell r="X681" t="str">
            <v>粤BDV4036</v>
          </cell>
          <cell r="Y681" t="str">
            <v>862052211201807</v>
          </cell>
          <cell r="Z681">
            <v>45121</v>
          </cell>
          <cell r="AA681">
            <v>45141</v>
          </cell>
          <cell r="AB681" t="str">
            <v>2023/07</v>
          </cell>
          <cell r="AC681">
            <v>1</v>
          </cell>
          <cell r="AD681">
            <v>0</v>
          </cell>
          <cell r="AE681">
            <v>300</v>
          </cell>
          <cell r="AF681">
            <v>0</v>
          </cell>
          <cell r="AG681">
            <v>0</v>
          </cell>
          <cell r="AH681">
            <v>44783</v>
          </cell>
          <cell r="AI681">
            <v>44784</v>
          </cell>
          <cell r="AJ681">
            <v>44795</v>
          </cell>
        </row>
        <row r="681">
          <cell r="AL681" t="str">
            <v>无首付款</v>
          </cell>
        </row>
        <row r="681">
          <cell r="AO681">
            <v>2980</v>
          </cell>
          <cell r="AP681">
            <v>44812</v>
          </cell>
          <cell r="AQ681">
            <v>44873</v>
          </cell>
          <cell r="AR681">
            <v>2</v>
          </cell>
          <cell r="AS681">
            <v>5960</v>
          </cell>
          <cell r="AT681">
            <v>2</v>
          </cell>
          <cell r="AU681">
            <v>5960</v>
          </cell>
          <cell r="AV681" t="str">
            <v>正常</v>
          </cell>
          <cell r="AW681">
            <v>0</v>
          </cell>
          <cell r="AX681">
            <v>0</v>
          </cell>
          <cell r="AY681">
            <v>15891.85</v>
          </cell>
        </row>
        <row r="681">
          <cell r="BA681">
            <v>33</v>
          </cell>
          <cell r="BB681">
            <v>257.630303030303</v>
          </cell>
        </row>
        <row r="681">
          <cell r="BE681">
            <v>5</v>
          </cell>
          <cell r="BF681">
            <v>0</v>
          </cell>
          <cell r="BG681">
            <v>0</v>
          </cell>
          <cell r="BH681">
            <v>5</v>
          </cell>
          <cell r="BI681">
            <v>15</v>
          </cell>
          <cell r="BJ681">
            <v>0</v>
          </cell>
          <cell r="BK681">
            <v>0</v>
          </cell>
          <cell r="BL681">
            <v>25</v>
          </cell>
          <cell r="BM681" t="str">
            <v>A(优质)</v>
          </cell>
        </row>
        <row r="681">
          <cell r="BO681" t="str">
            <v/>
          </cell>
          <cell r="BP681" t="str">
            <v/>
          </cell>
        </row>
        <row r="681">
          <cell r="BW681" t="str">
            <v/>
          </cell>
          <cell r="BX681">
            <v>44783</v>
          </cell>
          <cell r="BY681" t="str">
            <v/>
          </cell>
        </row>
        <row r="681">
          <cell r="CD681" t="str">
            <v>FET-FH-202207R0159</v>
          </cell>
          <cell r="CE681" t="str">
            <v>张志光</v>
          </cell>
          <cell r="CF681" t="str">
            <v>211103198709293711</v>
          </cell>
          <cell r="CG681">
            <v>18942760222</v>
          </cell>
          <cell r="CH681">
            <v>44780</v>
          </cell>
          <cell r="CI681">
            <v>44964</v>
          </cell>
        </row>
        <row r="682">
          <cell r="B682" t="str">
            <v>租赁</v>
          </cell>
        </row>
        <row r="682">
          <cell r="F682" t="str">
            <v>深圳市腾艺汽车服务有限公司</v>
          </cell>
          <cell r="G682" t="str">
            <v>352203198905023353</v>
          </cell>
          <cell r="H682">
            <v>17722451643</v>
          </cell>
          <cell r="I682" t="str">
            <v>网约车以租代购方案</v>
          </cell>
          <cell r="J682" t="str">
            <v>风神E70/DFM7001G1F1BEV</v>
          </cell>
          <cell r="K682" t="str">
            <v>深圳</v>
          </cell>
        </row>
        <row r="682">
          <cell r="M682" t="str">
            <v>深圳市龙华区陶园路113号</v>
          </cell>
          <cell r="N682" t="str">
            <v>向丽丽</v>
          </cell>
          <cell r="O682" t="str">
            <v>田勤</v>
          </cell>
          <cell r="P682" t="str">
            <v>徐莹莹</v>
          </cell>
          <cell r="Q682" t="str">
            <v>施吓辉</v>
          </cell>
          <cell r="R682">
            <v>17722451643</v>
          </cell>
          <cell r="S682" t="str">
            <v>李玮</v>
          </cell>
          <cell r="T682">
            <v>18605933100</v>
          </cell>
          <cell r="U682" t="str">
            <v>深圳市舒适捷汽车租赁有限公司</v>
          </cell>
        </row>
        <row r="682">
          <cell r="W682" t="str">
            <v>LDP31B964NG048882</v>
          </cell>
          <cell r="X682" t="str">
            <v>粤BAV0502</v>
          </cell>
          <cell r="Y682" t="str">
            <v>862052211201903</v>
          </cell>
          <cell r="Z682">
            <v>45121</v>
          </cell>
          <cell r="AA682">
            <v>45141</v>
          </cell>
          <cell r="AB682" t="str">
            <v>2023/07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44783</v>
          </cell>
          <cell r="AI682">
            <v>44784</v>
          </cell>
          <cell r="AJ682">
            <v>44795</v>
          </cell>
        </row>
        <row r="682">
          <cell r="AL682" t="str">
            <v>无首付款</v>
          </cell>
        </row>
        <row r="682">
          <cell r="AO682">
            <v>2980</v>
          </cell>
          <cell r="AP682">
            <v>44812</v>
          </cell>
          <cell r="AQ682">
            <v>44873</v>
          </cell>
          <cell r="AR682">
            <v>2</v>
          </cell>
          <cell r="AS682">
            <v>5960</v>
          </cell>
          <cell r="AT682">
            <v>2</v>
          </cell>
          <cell r="AU682">
            <v>5960</v>
          </cell>
          <cell r="AV682" t="str">
            <v>正常</v>
          </cell>
          <cell r="AW682">
            <v>0</v>
          </cell>
          <cell r="AX682">
            <v>0</v>
          </cell>
          <cell r="AY682">
            <v>13485.41</v>
          </cell>
        </row>
        <row r="682">
          <cell r="BA682">
            <v>29</v>
          </cell>
          <cell r="BB682">
            <v>196.276551724138</v>
          </cell>
        </row>
        <row r="682">
          <cell r="BE682">
            <v>5</v>
          </cell>
          <cell r="BF682">
            <v>0</v>
          </cell>
          <cell r="BG682">
            <v>0</v>
          </cell>
          <cell r="BH682">
            <v>0</v>
          </cell>
          <cell r="BI682">
            <v>15</v>
          </cell>
          <cell r="BJ682">
            <v>0</v>
          </cell>
          <cell r="BK682">
            <v>0</v>
          </cell>
          <cell r="BL682">
            <v>20</v>
          </cell>
          <cell r="BM682" t="str">
            <v>A(优质)</v>
          </cell>
        </row>
        <row r="682">
          <cell r="BO682" t="str">
            <v/>
          </cell>
          <cell r="BP682" t="str">
            <v/>
          </cell>
        </row>
        <row r="682">
          <cell r="BW682" t="str">
            <v/>
          </cell>
          <cell r="BX682">
            <v>44783</v>
          </cell>
          <cell r="BY682" t="str">
            <v/>
          </cell>
        </row>
        <row r="682">
          <cell r="CD682" t="str">
            <v>FET-FH-202207R0159</v>
          </cell>
          <cell r="CE682" t="str">
            <v>卫志强</v>
          </cell>
          <cell r="CF682" t="str">
            <v>142623196904040812</v>
          </cell>
          <cell r="CG682">
            <v>15034372088</v>
          </cell>
          <cell r="CH682">
            <v>44779</v>
          </cell>
          <cell r="CI682">
            <v>45022</v>
          </cell>
        </row>
        <row r="683">
          <cell r="B683" t="str">
            <v>租赁</v>
          </cell>
        </row>
        <row r="683">
          <cell r="F683" t="str">
            <v>深圳市腾艺汽车服务有限公司</v>
          </cell>
          <cell r="G683" t="str">
            <v>352203198905023353</v>
          </cell>
          <cell r="H683">
            <v>17722451643</v>
          </cell>
          <cell r="I683" t="str">
            <v>网约车以租代购方案</v>
          </cell>
          <cell r="J683" t="str">
            <v>风神E70/DFM7001G1F1BEV</v>
          </cell>
          <cell r="K683" t="str">
            <v>深圳</v>
          </cell>
        </row>
        <row r="683">
          <cell r="M683" t="str">
            <v>深圳市龙华区陶园路113号</v>
          </cell>
          <cell r="N683" t="str">
            <v>向丽丽</v>
          </cell>
          <cell r="O683" t="str">
            <v>田勤</v>
          </cell>
          <cell r="P683" t="str">
            <v>徐莹莹</v>
          </cell>
          <cell r="Q683" t="str">
            <v>施吓辉</v>
          </cell>
          <cell r="R683">
            <v>17722451643</v>
          </cell>
          <cell r="S683" t="str">
            <v>李玮</v>
          </cell>
          <cell r="T683">
            <v>18605933100</v>
          </cell>
          <cell r="U683" t="str">
            <v>深圳市舒适捷汽车租赁有限公司</v>
          </cell>
        </row>
        <row r="683">
          <cell r="W683" t="str">
            <v>LDP31B965NG048907</v>
          </cell>
          <cell r="X683" t="str">
            <v>粤BDT7483</v>
          </cell>
          <cell r="Y683" t="str">
            <v>862052211201306</v>
          </cell>
          <cell r="Z683">
            <v>45121</v>
          </cell>
          <cell r="AA683">
            <v>45141</v>
          </cell>
          <cell r="AB683" t="str">
            <v>2023/07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44783</v>
          </cell>
          <cell r="AI683">
            <v>44784</v>
          </cell>
          <cell r="AJ683">
            <v>44795</v>
          </cell>
        </row>
        <row r="683">
          <cell r="AL683" t="str">
            <v>无首付款</v>
          </cell>
        </row>
        <row r="683">
          <cell r="AO683">
            <v>2980</v>
          </cell>
          <cell r="AP683">
            <v>44812</v>
          </cell>
          <cell r="AQ683">
            <v>44873</v>
          </cell>
          <cell r="AR683">
            <v>2</v>
          </cell>
          <cell r="AS683">
            <v>5960</v>
          </cell>
          <cell r="AT683">
            <v>2</v>
          </cell>
          <cell r="AU683">
            <v>5960</v>
          </cell>
          <cell r="AV683" t="str">
            <v>正常</v>
          </cell>
          <cell r="AW683">
            <v>0</v>
          </cell>
          <cell r="AX683">
            <v>0</v>
          </cell>
          <cell r="AY683">
            <v>13467.81</v>
          </cell>
        </row>
        <row r="683">
          <cell r="BA683">
            <v>32</v>
          </cell>
          <cell r="BB683">
            <v>249.539375</v>
          </cell>
        </row>
        <row r="683">
          <cell r="BE683">
            <v>5</v>
          </cell>
          <cell r="BF683">
            <v>0</v>
          </cell>
          <cell r="BG683">
            <v>0</v>
          </cell>
          <cell r="BH683">
            <v>0</v>
          </cell>
          <cell r="BI683">
            <v>15</v>
          </cell>
          <cell r="BJ683">
            <v>0</v>
          </cell>
          <cell r="BK683">
            <v>0</v>
          </cell>
          <cell r="BL683">
            <v>20</v>
          </cell>
          <cell r="BM683" t="str">
            <v>A(优质)</v>
          </cell>
        </row>
        <row r="683">
          <cell r="BO683" t="str">
            <v/>
          </cell>
          <cell r="BP683" t="str">
            <v/>
          </cell>
        </row>
        <row r="683">
          <cell r="BW683" t="str">
            <v/>
          </cell>
          <cell r="BX683">
            <v>44783</v>
          </cell>
          <cell r="BY683" t="str">
            <v/>
          </cell>
        </row>
        <row r="683">
          <cell r="CD683" t="str">
            <v>FET-FH-202207R0170</v>
          </cell>
          <cell r="CE683" t="str">
            <v>刘帅东</v>
          </cell>
          <cell r="CF683" t="str">
            <v>410423199001051592</v>
          </cell>
          <cell r="CG683">
            <v>19107643915</v>
          </cell>
          <cell r="CH683">
            <v>44782</v>
          </cell>
          <cell r="CI683">
            <v>44966</v>
          </cell>
        </row>
        <row r="684">
          <cell r="B684" t="str">
            <v>租赁</v>
          </cell>
        </row>
        <row r="684">
          <cell r="F684" t="str">
            <v>深圳市腾艺汽车服务有限公司</v>
          </cell>
          <cell r="G684" t="str">
            <v>352203198905023353</v>
          </cell>
          <cell r="H684">
            <v>17722451643</v>
          </cell>
          <cell r="I684" t="str">
            <v>网约车以租代购方案</v>
          </cell>
          <cell r="J684" t="str">
            <v>风神E70/DFM7001G1F1BEV</v>
          </cell>
          <cell r="K684" t="str">
            <v>深圳</v>
          </cell>
        </row>
        <row r="684">
          <cell r="M684" t="str">
            <v>深圳市龙华区陶园路113号</v>
          </cell>
          <cell r="N684" t="str">
            <v>向丽丽</v>
          </cell>
          <cell r="O684" t="str">
            <v>田勤</v>
          </cell>
          <cell r="P684" t="str">
            <v>徐莹莹</v>
          </cell>
          <cell r="Q684" t="str">
            <v>施吓辉</v>
          </cell>
          <cell r="R684">
            <v>17722451643</v>
          </cell>
          <cell r="S684" t="str">
            <v>李玮</v>
          </cell>
          <cell r="T684">
            <v>18605933100</v>
          </cell>
          <cell r="U684" t="str">
            <v>深圳市舒适捷汽车租赁有限公司</v>
          </cell>
        </row>
        <row r="684">
          <cell r="W684" t="str">
            <v>LDP31B960NG048894</v>
          </cell>
          <cell r="X684" t="str">
            <v>粤BAV1792</v>
          </cell>
          <cell r="Y684" t="str">
            <v>862052211201867</v>
          </cell>
          <cell r="Z684">
            <v>45121</v>
          </cell>
          <cell r="AA684">
            <v>45142</v>
          </cell>
          <cell r="AB684" t="str">
            <v>2023/07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44783</v>
          </cell>
          <cell r="AI684">
            <v>44784</v>
          </cell>
          <cell r="AJ684">
            <v>44795</v>
          </cell>
        </row>
        <row r="684">
          <cell r="AL684" t="str">
            <v>无首付款</v>
          </cell>
        </row>
        <row r="684">
          <cell r="AO684">
            <v>2980</v>
          </cell>
          <cell r="AP684">
            <v>44812</v>
          </cell>
          <cell r="AQ684">
            <v>44873</v>
          </cell>
          <cell r="AR684">
            <v>2</v>
          </cell>
          <cell r="AS684">
            <v>5960</v>
          </cell>
          <cell r="AT684">
            <v>2</v>
          </cell>
          <cell r="AU684">
            <v>5960</v>
          </cell>
          <cell r="AV684" t="str">
            <v>正常</v>
          </cell>
          <cell r="AW684">
            <v>0</v>
          </cell>
          <cell r="AX684">
            <v>0</v>
          </cell>
          <cell r="AY684">
            <v>6481.83</v>
          </cell>
        </row>
        <row r="684">
          <cell r="BA684">
            <v>22</v>
          </cell>
          <cell r="BB684">
            <v>239.472272727273</v>
          </cell>
        </row>
        <row r="684">
          <cell r="BE684">
            <v>5</v>
          </cell>
          <cell r="BF684">
            <v>5</v>
          </cell>
          <cell r="BG684">
            <v>0</v>
          </cell>
          <cell r="BH684">
            <v>0</v>
          </cell>
          <cell r="BI684">
            <v>15</v>
          </cell>
          <cell r="BJ684">
            <v>0</v>
          </cell>
          <cell r="BK684">
            <v>0</v>
          </cell>
          <cell r="BL684">
            <v>25</v>
          </cell>
          <cell r="BM684" t="str">
            <v>A(优质)</v>
          </cell>
        </row>
        <row r="684">
          <cell r="BO684" t="str">
            <v/>
          </cell>
          <cell r="BP684" t="str">
            <v/>
          </cell>
        </row>
        <row r="684">
          <cell r="BW684" t="str">
            <v/>
          </cell>
          <cell r="BX684">
            <v>44783</v>
          </cell>
          <cell r="BY684" t="str">
            <v/>
          </cell>
        </row>
        <row r="684">
          <cell r="CD684" t="str">
            <v>FET-FH-202207R0150</v>
          </cell>
          <cell r="CE684" t="str">
            <v>覃金山</v>
          </cell>
          <cell r="CF684" t="str">
            <v>430802198302057313</v>
          </cell>
          <cell r="CG684">
            <v>13537748157</v>
          </cell>
          <cell r="CH684">
            <v>44785</v>
          </cell>
          <cell r="CI684">
            <v>44997</v>
          </cell>
        </row>
        <row r="685">
          <cell r="B685" t="str">
            <v>租赁</v>
          </cell>
        </row>
        <row r="685">
          <cell r="F685" t="str">
            <v>深圳市腾艺汽车服务有限公司</v>
          </cell>
          <cell r="G685" t="str">
            <v>352203198905023353</v>
          </cell>
          <cell r="H685">
            <v>17722451643</v>
          </cell>
          <cell r="I685" t="str">
            <v>网约车以租代购方案</v>
          </cell>
          <cell r="J685" t="str">
            <v>风神E70/DFM7001G1F1BEV</v>
          </cell>
          <cell r="K685" t="str">
            <v>深圳</v>
          </cell>
        </row>
        <row r="685">
          <cell r="M685" t="str">
            <v>深圳市龙华区陶园路113号</v>
          </cell>
          <cell r="N685" t="str">
            <v>向丽丽</v>
          </cell>
          <cell r="O685" t="str">
            <v>田勤</v>
          </cell>
          <cell r="P685" t="str">
            <v>徐莹莹</v>
          </cell>
          <cell r="Q685" t="str">
            <v>施吓辉</v>
          </cell>
          <cell r="R685">
            <v>17722451643</v>
          </cell>
          <cell r="S685" t="str">
            <v>李玮</v>
          </cell>
          <cell r="T685">
            <v>18605933100</v>
          </cell>
          <cell r="U685" t="str">
            <v>深圳市舒适捷汽车租赁有限公司</v>
          </cell>
        </row>
        <row r="685">
          <cell r="W685" t="str">
            <v>LDP31B960NG048863</v>
          </cell>
          <cell r="X685" t="str">
            <v>粤BAW0846</v>
          </cell>
          <cell r="Y685" t="str">
            <v>862052211201816</v>
          </cell>
          <cell r="Z685">
            <v>45121</v>
          </cell>
          <cell r="AA685">
            <v>45142</v>
          </cell>
          <cell r="AB685" t="str">
            <v>2023/07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44783</v>
          </cell>
          <cell r="AI685">
            <v>44784</v>
          </cell>
          <cell r="AJ685">
            <v>44795</v>
          </cell>
        </row>
        <row r="685">
          <cell r="AL685" t="str">
            <v>无首付款</v>
          </cell>
        </row>
        <row r="685">
          <cell r="AO685">
            <v>2980</v>
          </cell>
          <cell r="AP685">
            <v>44812</v>
          </cell>
          <cell r="AQ685">
            <v>44873</v>
          </cell>
          <cell r="AR685">
            <v>2</v>
          </cell>
          <cell r="AS685">
            <v>5960</v>
          </cell>
          <cell r="AT685">
            <v>2</v>
          </cell>
          <cell r="AU685">
            <v>5960</v>
          </cell>
          <cell r="AV685" t="str">
            <v>正常</v>
          </cell>
          <cell r="AW685">
            <v>0</v>
          </cell>
          <cell r="AX685">
            <v>0</v>
          </cell>
          <cell r="AY685">
            <v>11461.54</v>
          </cell>
        </row>
        <row r="685">
          <cell r="BA685">
            <v>32</v>
          </cell>
          <cell r="BB685">
            <v>215.1303125</v>
          </cell>
        </row>
        <row r="685">
          <cell r="BE685">
            <v>5</v>
          </cell>
          <cell r="BF685">
            <v>0</v>
          </cell>
          <cell r="BG685">
            <v>0</v>
          </cell>
          <cell r="BH685">
            <v>0</v>
          </cell>
          <cell r="BI685">
            <v>15</v>
          </cell>
          <cell r="BJ685">
            <v>0</v>
          </cell>
          <cell r="BK685">
            <v>0</v>
          </cell>
          <cell r="BL685">
            <v>20</v>
          </cell>
          <cell r="BM685" t="str">
            <v>A(优质)</v>
          </cell>
        </row>
        <row r="685">
          <cell r="BO685" t="str">
            <v/>
          </cell>
          <cell r="BP685" t="str">
            <v/>
          </cell>
        </row>
        <row r="685">
          <cell r="BW685" t="str">
            <v/>
          </cell>
          <cell r="BX685">
            <v>44783</v>
          </cell>
          <cell r="BY685" t="str">
            <v/>
          </cell>
        </row>
        <row r="685">
          <cell r="CD685" t="str">
            <v>FET-FH-202207R0150</v>
          </cell>
          <cell r="CE685" t="str">
            <v>栾京梅</v>
          </cell>
          <cell r="CF685" t="str">
            <v>321121197101072228</v>
          </cell>
          <cell r="CG685">
            <v>13682545615</v>
          </cell>
          <cell r="CH685">
            <v>44792</v>
          </cell>
          <cell r="CI685">
            <v>45003</v>
          </cell>
        </row>
        <row r="686">
          <cell r="B686" t="str">
            <v>租赁</v>
          </cell>
        </row>
        <row r="686">
          <cell r="F686" t="str">
            <v>深圳市腾艺汽车服务有限公司</v>
          </cell>
          <cell r="G686" t="str">
            <v>352203198905023353</v>
          </cell>
          <cell r="H686">
            <v>17722451643</v>
          </cell>
          <cell r="I686" t="str">
            <v>网约车以租代购方案</v>
          </cell>
          <cell r="J686" t="str">
            <v>风神E70/DFM7001G1F1BEV</v>
          </cell>
          <cell r="K686" t="str">
            <v>深圳</v>
          </cell>
        </row>
        <row r="686">
          <cell r="M686" t="str">
            <v>深圳市龙华区陶园路113号</v>
          </cell>
          <cell r="N686" t="str">
            <v>向丽丽</v>
          </cell>
          <cell r="O686" t="str">
            <v>田勤</v>
          </cell>
          <cell r="P686" t="str">
            <v>徐莹莹</v>
          </cell>
          <cell r="Q686" t="str">
            <v>施吓辉</v>
          </cell>
          <cell r="R686">
            <v>17722451643</v>
          </cell>
          <cell r="S686" t="str">
            <v>李玮</v>
          </cell>
          <cell r="T686">
            <v>18605933100</v>
          </cell>
          <cell r="U686" t="str">
            <v>深圳市舒适捷汽车租赁有限公司</v>
          </cell>
        </row>
        <row r="686">
          <cell r="W686" t="str">
            <v>LDP31B961NG048905</v>
          </cell>
          <cell r="X686" t="str">
            <v>粤BAW3061</v>
          </cell>
          <cell r="Y686" t="str">
            <v>862052211201922</v>
          </cell>
          <cell r="Z686">
            <v>45121</v>
          </cell>
          <cell r="AA686">
            <v>45142</v>
          </cell>
          <cell r="AB686" t="str">
            <v>2023/07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44783</v>
          </cell>
          <cell r="AI686">
            <v>44784</v>
          </cell>
          <cell r="AJ686">
            <v>44795</v>
          </cell>
        </row>
        <row r="686">
          <cell r="AL686" t="str">
            <v>无首付款</v>
          </cell>
        </row>
        <row r="686">
          <cell r="AO686">
            <v>2980</v>
          </cell>
          <cell r="AP686">
            <v>44812</v>
          </cell>
          <cell r="AQ686">
            <v>44873</v>
          </cell>
          <cell r="AR686">
            <v>2</v>
          </cell>
          <cell r="AS686">
            <v>5960</v>
          </cell>
          <cell r="AT686">
            <v>2</v>
          </cell>
          <cell r="AU686">
            <v>5960</v>
          </cell>
          <cell r="AV686" t="str">
            <v>正常</v>
          </cell>
          <cell r="AW686">
            <v>0</v>
          </cell>
          <cell r="AX686">
            <v>0</v>
          </cell>
          <cell r="AY686">
            <v>14035.1</v>
          </cell>
        </row>
        <row r="686">
          <cell r="BA686">
            <v>33</v>
          </cell>
          <cell r="BB686">
            <v>233.359696969697</v>
          </cell>
        </row>
        <row r="686">
          <cell r="BE686">
            <v>5</v>
          </cell>
          <cell r="BF686">
            <v>0</v>
          </cell>
          <cell r="BG686">
            <v>0</v>
          </cell>
          <cell r="BH686">
            <v>0</v>
          </cell>
          <cell r="BI686">
            <v>15</v>
          </cell>
          <cell r="BJ686">
            <v>0</v>
          </cell>
          <cell r="BK686">
            <v>0</v>
          </cell>
          <cell r="BL686">
            <v>20</v>
          </cell>
          <cell r="BM686" t="str">
            <v>A(优质)</v>
          </cell>
        </row>
        <row r="686">
          <cell r="BO686" t="str">
            <v/>
          </cell>
          <cell r="BP686" t="str">
            <v/>
          </cell>
        </row>
        <row r="686">
          <cell r="BW686" t="str">
            <v/>
          </cell>
          <cell r="BX686">
            <v>44783</v>
          </cell>
          <cell r="BY686" t="str">
            <v/>
          </cell>
        </row>
        <row r="686">
          <cell r="CD686" t="str">
            <v>FET-FH-202207R0150</v>
          </cell>
          <cell r="CE686" t="str">
            <v>张进军</v>
          </cell>
          <cell r="CF686" t="str">
            <v>429006198207050656</v>
          </cell>
          <cell r="CG686">
            <v>13684910833</v>
          </cell>
          <cell r="CH686">
            <v>44785</v>
          </cell>
          <cell r="CI686">
            <v>44996</v>
          </cell>
        </row>
        <row r="687">
          <cell r="B687" t="str">
            <v>租赁</v>
          </cell>
        </row>
        <row r="687">
          <cell r="F687" t="str">
            <v>深圳市腾艺汽车服务有限公司</v>
          </cell>
          <cell r="G687" t="str">
            <v>352203198905023353</v>
          </cell>
          <cell r="H687">
            <v>17722451643</v>
          </cell>
          <cell r="I687" t="str">
            <v>网约车以租代购方案</v>
          </cell>
          <cell r="J687" t="str">
            <v>风神E70/DFM7001G1F1BEV</v>
          </cell>
          <cell r="K687" t="str">
            <v>深圳</v>
          </cell>
        </row>
        <row r="687">
          <cell r="M687" t="str">
            <v>深圳市龙华区陶园路113号</v>
          </cell>
          <cell r="N687" t="str">
            <v>向丽丽</v>
          </cell>
          <cell r="O687" t="str">
            <v>田勤</v>
          </cell>
          <cell r="P687" t="str">
            <v>徐莹莹</v>
          </cell>
          <cell r="Q687" t="str">
            <v>施吓辉</v>
          </cell>
          <cell r="R687">
            <v>17722451643</v>
          </cell>
          <cell r="S687" t="str">
            <v>李玮</v>
          </cell>
          <cell r="T687">
            <v>18605933100</v>
          </cell>
          <cell r="U687" t="str">
            <v>深圳市舒适捷汽车租赁有限公司</v>
          </cell>
        </row>
        <row r="687">
          <cell r="W687" t="str">
            <v>LDP31B963NG048890</v>
          </cell>
          <cell r="X687" t="str">
            <v>粤BAE3049</v>
          </cell>
          <cell r="Y687" t="str">
            <v>862052211201288</v>
          </cell>
          <cell r="Z687">
            <v>45121</v>
          </cell>
          <cell r="AA687">
            <v>45141</v>
          </cell>
          <cell r="AB687" t="str">
            <v>2023/07</v>
          </cell>
          <cell r="AC687">
            <v>1</v>
          </cell>
          <cell r="AD687">
            <v>6</v>
          </cell>
          <cell r="AE687">
            <v>500</v>
          </cell>
          <cell r="AF687">
            <v>0</v>
          </cell>
          <cell r="AG687">
            <v>0</v>
          </cell>
          <cell r="AH687">
            <v>44783</v>
          </cell>
          <cell r="AI687">
            <v>44784</v>
          </cell>
          <cell r="AJ687">
            <v>44795</v>
          </cell>
        </row>
        <row r="687">
          <cell r="AL687" t="str">
            <v>无首付款</v>
          </cell>
        </row>
        <row r="687">
          <cell r="AO687">
            <v>2980</v>
          </cell>
          <cell r="AP687">
            <v>44812</v>
          </cell>
          <cell r="AQ687">
            <v>44873</v>
          </cell>
          <cell r="AR687">
            <v>2</v>
          </cell>
          <cell r="AS687">
            <v>5960</v>
          </cell>
          <cell r="AT687">
            <v>2</v>
          </cell>
          <cell r="AU687">
            <v>5960</v>
          </cell>
          <cell r="AV687" t="str">
            <v>正常</v>
          </cell>
          <cell r="AW687">
            <v>0</v>
          </cell>
          <cell r="AX687">
            <v>0</v>
          </cell>
          <cell r="AY687">
            <v>14991.15</v>
          </cell>
        </row>
        <row r="687">
          <cell r="BA687">
            <v>28</v>
          </cell>
          <cell r="BB687">
            <v>274.461785714286</v>
          </cell>
        </row>
        <row r="687">
          <cell r="BE687">
            <v>5</v>
          </cell>
          <cell r="BF687">
            <v>0</v>
          </cell>
          <cell r="BG687">
            <v>0</v>
          </cell>
          <cell r="BH687">
            <v>5</v>
          </cell>
          <cell r="BI687">
            <v>15</v>
          </cell>
          <cell r="BJ687">
            <v>0</v>
          </cell>
          <cell r="BK687">
            <v>0</v>
          </cell>
          <cell r="BL687">
            <v>25</v>
          </cell>
          <cell r="BM687" t="str">
            <v>A(优质)</v>
          </cell>
        </row>
        <row r="687">
          <cell r="BO687" t="str">
            <v/>
          </cell>
          <cell r="BP687" t="str">
            <v/>
          </cell>
        </row>
        <row r="687">
          <cell r="BW687" t="str">
            <v/>
          </cell>
          <cell r="BX687">
            <v>44783</v>
          </cell>
          <cell r="BY687" t="str">
            <v/>
          </cell>
        </row>
        <row r="687">
          <cell r="CD687" t="str">
            <v>FET-FH-202207R0151</v>
          </cell>
          <cell r="CE687" t="str">
            <v>陈官仙</v>
          </cell>
          <cell r="CF687" t="str">
            <v>440881199306175554</v>
          </cell>
          <cell r="CG687">
            <v>13760191031</v>
          </cell>
          <cell r="CH687">
            <v>44787</v>
          </cell>
          <cell r="CI687">
            <v>44971</v>
          </cell>
        </row>
        <row r="688">
          <cell r="B688" t="str">
            <v>租赁</v>
          </cell>
        </row>
        <row r="688">
          <cell r="F688" t="str">
            <v>深圳市腾艺汽车服务有限公司</v>
          </cell>
          <cell r="G688" t="str">
            <v>352203198905023353</v>
          </cell>
          <cell r="H688">
            <v>17722451643</v>
          </cell>
          <cell r="I688" t="str">
            <v>网约车以租代购方案</v>
          </cell>
          <cell r="J688" t="str">
            <v>风神E70/DFM7001G1F1BEV</v>
          </cell>
          <cell r="K688" t="str">
            <v>深圳</v>
          </cell>
        </row>
        <row r="688">
          <cell r="M688" t="str">
            <v>深圳市龙华区陶园路113号</v>
          </cell>
          <cell r="N688" t="str">
            <v>向丽丽</v>
          </cell>
          <cell r="O688" t="str">
            <v>田勤</v>
          </cell>
          <cell r="P688" t="str">
            <v>徐莹莹</v>
          </cell>
          <cell r="Q688" t="str">
            <v>施吓辉</v>
          </cell>
          <cell r="R688">
            <v>17722451643</v>
          </cell>
          <cell r="S688" t="str">
            <v>李玮</v>
          </cell>
          <cell r="T688">
            <v>18605933100</v>
          </cell>
          <cell r="U688" t="str">
            <v>深圳市舒适捷汽车租赁有限公司</v>
          </cell>
        </row>
        <row r="688">
          <cell r="W688" t="str">
            <v>LDP31B968NG048920</v>
          </cell>
          <cell r="X688" t="str">
            <v>粤BDL4029</v>
          </cell>
          <cell r="Y688" t="str">
            <v>862052211201297</v>
          </cell>
          <cell r="Z688">
            <v>45121</v>
          </cell>
          <cell r="AA688">
            <v>45141</v>
          </cell>
          <cell r="AB688" t="str">
            <v>2023/07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44783</v>
          </cell>
          <cell r="AI688">
            <v>44784</v>
          </cell>
          <cell r="AJ688">
            <v>44795</v>
          </cell>
        </row>
        <row r="688">
          <cell r="AL688" t="str">
            <v>无首付款</v>
          </cell>
        </row>
        <row r="688">
          <cell r="AO688">
            <v>2980</v>
          </cell>
          <cell r="AP688">
            <v>44812</v>
          </cell>
          <cell r="AQ688">
            <v>44873</v>
          </cell>
          <cell r="AR688">
            <v>2</v>
          </cell>
          <cell r="AS688">
            <v>5960</v>
          </cell>
          <cell r="AT688">
            <v>2</v>
          </cell>
          <cell r="AU688">
            <v>5960</v>
          </cell>
          <cell r="AV688" t="str">
            <v>正常</v>
          </cell>
          <cell r="AW688">
            <v>0</v>
          </cell>
          <cell r="AX688">
            <v>0</v>
          </cell>
          <cell r="AY688">
            <v>12495.16</v>
          </cell>
        </row>
        <row r="688">
          <cell r="BA688">
            <v>32</v>
          </cell>
          <cell r="BB688">
            <v>201.3984375</v>
          </cell>
        </row>
        <row r="688">
          <cell r="BE688">
            <v>5</v>
          </cell>
          <cell r="BF688">
            <v>0</v>
          </cell>
          <cell r="BG688">
            <v>0</v>
          </cell>
          <cell r="BH688">
            <v>0</v>
          </cell>
          <cell r="BI688">
            <v>15</v>
          </cell>
          <cell r="BJ688">
            <v>0</v>
          </cell>
          <cell r="BK688">
            <v>0</v>
          </cell>
          <cell r="BL688">
            <v>20</v>
          </cell>
          <cell r="BM688" t="str">
            <v>A(优质)</v>
          </cell>
        </row>
        <row r="688">
          <cell r="BO688" t="str">
            <v/>
          </cell>
          <cell r="BP688" t="str">
            <v/>
          </cell>
        </row>
        <row r="688">
          <cell r="BW688" t="str">
            <v/>
          </cell>
          <cell r="BX688">
            <v>44783</v>
          </cell>
          <cell r="BY688" t="str">
            <v/>
          </cell>
        </row>
        <row r="688">
          <cell r="CD688" t="str">
            <v>FET-FH-202207R0151</v>
          </cell>
          <cell r="CE688" t="str">
            <v>杨琛</v>
          </cell>
          <cell r="CF688" t="str">
            <v>430481198408150093</v>
          </cell>
          <cell r="CG688">
            <v>16673455133</v>
          </cell>
          <cell r="CH688">
            <v>44779</v>
          </cell>
          <cell r="CI688">
            <v>45022</v>
          </cell>
        </row>
        <row r="689">
          <cell r="B689" t="str">
            <v>租赁</v>
          </cell>
        </row>
        <row r="689">
          <cell r="F689" t="str">
            <v>深圳市腾艺汽车服务有限公司</v>
          </cell>
          <cell r="G689" t="str">
            <v>352203198905023353</v>
          </cell>
          <cell r="H689">
            <v>17722451643</v>
          </cell>
          <cell r="I689" t="str">
            <v>网约车以租代购方案</v>
          </cell>
          <cell r="J689" t="str">
            <v>风神E70/DFM7001G1F1BEV</v>
          </cell>
          <cell r="K689" t="str">
            <v>深圳</v>
          </cell>
        </row>
        <row r="689">
          <cell r="M689" t="str">
            <v>深圳市龙华区陶园路113号</v>
          </cell>
          <cell r="N689" t="str">
            <v>向丽丽</v>
          </cell>
          <cell r="O689" t="str">
            <v>田勤</v>
          </cell>
          <cell r="P689" t="str">
            <v>徐莹莹</v>
          </cell>
          <cell r="Q689" t="str">
            <v>施吓辉</v>
          </cell>
          <cell r="R689">
            <v>17722451643</v>
          </cell>
          <cell r="S689" t="str">
            <v>李玮</v>
          </cell>
          <cell r="T689">
            <v>18605933100</v>
          </cell>
          <cell r="U689" t="str">
            <v>深圳市舒适捷汽车租赁有限公司</v>
          </cell>
        </row>
        <row r="689">
          <cell r="W689" t="str">
            <v>LDP31B969NG048893</v>
          </cell>
          <cell r="X689" t="str">
            <v>粤BDR9453</v>
          </cell>
          <cell r="Y689" t="str">
            <v>862052221202705</v>
          </cell>
          <cell r="Z689">
            <v>45121</v>
          </cell>
          <cell r="AA689">
            <v>45141</v>
          </cell>
          <cell r="AB689" t="str">
            <v>2023/07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44783</v>
          </cell>
          <cell r="AI689">
            <v>44784</v>
          </cell>
          <cell r="AJ689">
            <v>44795</v>
          </cell>
        </row>
        <row r="689">
          <cell r="AL689" t="str">
            <v>无首付款</v>
          </cell>
        </row>
        <row r="689">
          <cell r="AO689">
            <v>2980</v>
          </cell>
          <cell r="AP689">
            <v>44812</v>
          </cell>
          <cell r="AQ689">
            <v>44873</v>
          </cell>
          <cell r="AR689">
            <v>2</v>
          </cell>
          <cell r="AS689">
            <v>5960</v>
          </cell>
          <cell r="AT689">
            <v>2</v>
          </cell>
          <cell r="AU689">
            <v>5960</v>
          </cell>
          <cell r="AV689" t="str">
            <v>正常</v>
          </cell>
          <cell r="AW689">
            <v>0</v>
          </cell>
          <cell r="AX689">
            <v>0</v>
          </cell>
          <cell r="AY689">
            <v>7689.24</v>
          </cell>
        </row>
        <row r="689">
          <cell r="BA689">
            <v>25</v>
          </cell>
          <cell r="BB689">
            <v>126.2212</v>
          </cell>
        </row>
        <row r="689">
          <cell r="BE689">
            <v>5</v>
          </cell>
          <cell r="BF689">
            <v>5</v>
          </cell>
          <cell r="BG689">
            <v>0</v>
          </cell>
          <cell r="BH689">
            <v>0</v>
          </cell>
          <cell r="BI689">
            <v>15</v>
          </cell>
          <cell r="BJ689">
            <v>0</v>
          </cell>
          <cell r="BK689">
            <v>0</v>
          </cell>
          <cell r="BL689">
            <v>25</v>
          </cell>
          <cell r="BM689" t="str">
            <v>A(优质)</v>
          </cell>
        </row>
        <row r="689">
          <cell r="BO689" t="str">
            <v/>
          </cell>
          <cell r="BP689" t="str">
            <v/>
          </cell>
        </row>
        <row r="689">
          <cell r="BW689" t="str">
            <v/>
          </cell>
          <cell r="BX689">
            <v>44783</v>
          </cell>
          <cell r="BY689" t="str">
            <v/>
          </cell>
        </row>
        <row r="689">
          <cell r="CD689" t="str">
            <v>FET-FH-202207R0151</v>
          </cell>
          <cell r="CE689" t="str">
            <v>何金拖</v>
          </cell>
          <cell r="CF689" t="str">
            <v>441502198905012655</v>
          </cell>
          <cell r="CG689">
            <v>13543142447</v>
          </cell>
          <cell r="CH689">
            <v>44779</v>
          </cell>
          <cell r="CI689">
            <v>45022</v>
          </cell>
        </row>
        <row r="690">
          <cell r="B690" t="str">
            <v>租赁</v>
          </cell>
        </row>
        <row r="690">
          <cell r="F690" t="str">
            <v>深圳市腾艺汽车服务有限公司</v>
          </cell>
          <cell r="G690" t="str">
            <v>352203198905023353</v>
          </cell>
          <cell r="H690">
            <v>17722451643</v>
          </cell>
          <cell r="I690" t="str">
            <v>网约车以租代购方案</v>
          </cell>
          <cell r="J690" t="str">
            <v>风神E70/DFM7001G1F1BEV</v>
          </cell>
          <cell r="K690" t="str">
            <v>深圳</v>
          </cell>
        </row>
        <row r="690">
          <cell r="M690" t="str">
            <v>深圳市龙华区陶园路113号</v>
          </cell>
          <cell r="N690" t="str">
            <v>向丽丽</v>
          </cell>
          <cell r="O690" t="str">
            <v>田勤</v>
          </cell>
          <cell r="P690" t="str">
            <v>徐莹莹</v>
          </cell>
          <cell r="Q690" t="str">
            <v>施吓辉</v>
          </cell>
          <cell r="R690">
            <v>17722451643</v>
          </cell>
          <cell r="S690" t="str">
            <v>李玮</v>
          </cell>
          <cell r="T690">
            <v>18605933100</v>
          </cell>
          <cell r="U690" t="str">
            <v>深圳市舒适捷汽车租赁有限公司</v>
          </cell>
        </row>
        <row r="690">
          <cell r="W690" t="str">
            <v>LDP31B965NG048910</v>
          </cell>
          <cell r="X690" t="str">
            <v>粤BDG1439</v>
          </cell>
          <cell r="Y690" t="str">
            <v>862052211201335</v>
          </cell>
          <cell r="Z690">
            <v>45121</v>
          </cell>
          <cell r="AA690">
            <v>45141</v>
          </cell>
          <cell r="AB690" t="str">
            <v>2023/07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44783</v>
          </cell>
          <cell r="AI690">
            <v>44784</v>
          </cell>
          <cell r="AJ690">
            <v>44795</v>
          </cell>
        </row>
        <row r="690">
          <cell r="AL690" t="str">
            <v>无首付款</v>
          </cell>
        </row>
        <row r="690">
          <cell r="AO690">
            <v>2980</v>
          </cell>
          <cell r="AP690">
            <v>44812</v>
          </cell>
          <cell r="AQ690">
            <v>44873</v>
          </cell>
          <cell r="AR690">
            <v>2</v>
          </cell>
          <cell r="AS690">
            <v>5960</v>
          </cell>
          <cell r="AT690">
            <v>2</v>
          </cell>
          <cell r="AU690">
            <v>5960</v>
          </cell>
          <cell r="AV690" t="str">
            <v>正常</v>
          </cell>
          <cell r="AW690">
            <v>0</v>
          </cell>
          <cell r="AX690">
            <v>0</v>
          </cell>
          <cell r="AY690">
            <v>16500.97</v>
          </cell>
        </row>
        <row r="690">
          <cell r="BA690">
            <v>33</v>
          </cell>
          <cell r="BB690">
            <v>305.172727272727</v>
          </cell>
        </row>
        <row r="690">
          <cell r="BE690">
            <v>5</v>
          </cell>
          <cell r="BF690">
            <v>0</v>
          </cell>
          <cell r="BG690">
            <v>0</v>
          </cell>
          <cell r="BH690">
            <v>0</v>
          </cell>
          <cell r="BI690">
            <v>15</v>
          </cell>
          <cell r="BJ690">
            <v>0</v>
          </cell>
          <cell r="BK690">
            <v>0</v>
          </cell>
          <cell r="BL690">
            <v>20</v>
          </cell>
          <cell r="BM690" t="str">
            <v>A(优质)</v>
          </cell>
        </row>
        <row r="690">
          <cell r="BO690" t="str">
            <v/>
          </cell>
          <cell r="BP690" t="str">
            <v/>
          </cell>
        </row>
        <row r="690">
          <cell r="BW690" t="str">
            <v/>
          </cell>
          <cell r="BX690">
            <v>44783</v>
          </cell>
          <cell r="BY690" t="str">
            <v/>
          </cell>
        </row>
        <row r="690">
          <cell r="CD690" t="str">
            <v>FET-FH-202207R0157</v>
          </cell>
          <cell r="CE690" t="str">
            <v>钟远祥</v>
          </cell>
          <cell r="CF690" t="str">
            <v>360312199512252012</v>
          </cell>
          <cell r="CG690">
            <v>17379999456</v>
          </cell>
          <cell r="CH690">
            <v>44795</v>
          </cell>
          <cell r="CI690">
            <v>45006</v>
          </cell>
        </row>
        <row r="691">
          <cell r="B691" t="str">
            <v>租赁</v>
          </cell>
        </row>
        <row r="691">
          <cell r="F691" t="str">
            <v>深圳市腾艺汽车服务有限公司</v>
          </cell>
          <cell r="G691" t="str">
            <v>352203198905023353</v>
          </cell>
          <cell r="H691">
            <v>17722451643</v>
          </cell>
          <cell r="I691" t="str">
            <v>网约车以租代购方案</v>
          </cell>
          <cell r="J691" t="str">
            <v>风神E70/DFM7001G1F1BEV</v>
          </cell>
          <cell r="K691" t="str">
            <v>深圳</v>
          </cell>
        </row>
        <row r="691">
          <cell r="M691" t="str">
            <v>深圳市龙华区陶园路113号</v>
          </cell>
          <cell r="N691" t="str">
            <v>向丽丽</v>
          </cell>
          <cell r="O691" t="str">
            <v>田勤</v>
          </cell>
          <cell r="P691" t="str">
            <v>徐莹莹</v>
          </cell>
          <cell r="Q691" t="str">
            <v>施吓辉</v>
          </cell>
          <cell r="R691">
            <v>17722451643</v>
          </cell>
          <cell r="S691" t="str">
            <v>李玮</v>
          </cell>
          <cell r="T691">
            <v>18605933100</v>
          </cell>
          <cell r="U691" t="str">
            <v>深圳市舒适捷汽车租赁有限公司</v>
          </cell>
        </row>
        <row r="691">
          <cell r="W691" t="str">
            <v>LDP31B967NG048911</v>
          </cell>
          <cell r="X691" t="str">
            <v>粤BAW4785</v>
          </cell>
          <cell r="Y691" t="str">
            <v>862052211201361</v>
          </cell>
          <cell r="Z691">
            <v>45121</v>
          </cell>
          <cell r="AA691">
            <v>45141</v>
          </cell>
          <cell r="AB691" t="str">
            <v>2023/07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44783</v>
          </cell>
          <cell r="AI691">
            <v>44784</v>
          </cell>
          <cell r="AJ691">
            <v>44795</v>
          </cell>
        </row>
        <row r="691">
          <cell r="AL691" t="str">
            <v>无首付款</v>
          </cell>
        </row>
        <row r="691">
          <cell r="AO691">
            <v>2980</v>
          </cell>
          <cell r="AP691">
            <v>44812</v>
          </cell>
          <cell r="AQ691">
            <v>44873</v>
          </cell>
          <cell r="AR691">
            <v>2</v>
          </cell>
          <cell r="AS691">
            <v>5960</v>
          </cell>
          <cell r="AT691">
            <v>2</v>
          </cell>
          <cell r="AU691">
            <v>5960</v>
          </cell>
          <cell r="AV691" t="str">
            <v>正常</v>
          </cell>
          <cell r="AW691">
            <v>0</v>
          </cell>
          <cell r="AX691">
            <v>0</v>
          </cell>
          <cell r="AY691">
            <v>19713.05</v>
          </cell>
        </row>
        <row r="691">
          <cell r="BA691">
            <v>34</v>
          </cell>
          <cell r="BB691">
            <v>339.930882352941</v>
          </cell>
        </row>
        <row r="691">
          <cell r="BE691">
            <v>5</v>
          </cell>
          <cell r="BF691">
            <v>0</v>
          </cell>
          <cell r="BG691">
            <v>0</v>
          </cell>
          <cell r="BH691">
            <v>0</v>
          </cell>
          <cell r="BI691">
            <v>15</v>
          </cell>
          <cell r="BJ691">
            <v>0</v>
          </cell>
          <cell r="BK691">
            <v>0</v>
          </cell>
          <cell r="BL691">
            <v>20</v>
          </cell>
          <cell r="BM691" t="str">
            <v>A(优质)</v>
          </cell>
        </row>
        <row r="691">
          <cell r="BO691" t="str">
            <v/>
          </cell>
          <cell r="BP691" t="str">
            <v/>
          </cell>
        </row>
        <row r="691">
          <cell r="BW691" t="str">
            <v/>
          </cell>
          <cell r="BX691">
            <v>44783</v>
          </cell>
          <cell r="BY691" t="str">
            <v/>
          </cell>
        </row>
        <row r="691">
          <cell r="CD691" t="str">
            <v>FET-FH-202207R0157</v>
          </cell>
          <cell r="CE691" t="str">
            <v>唐进</v>
          </cell>
          <cell r="CF691" t="str">
            <v>422802198706185039</v>
          </cell>
          <cell r="CG691">
            <v>19898676519</v>
          </cell>
          <cell r="CH691">
            <v>44780</v>
          </cell>
          <cell r="CI691">
            <v>45022</v>
          </cell>
        </row>
        <row r="692">
          <cell r="B692" t="str">
            <v>租赁</v>
          </cell>
        </row>
        <row r="692">
          <cell r="F692" t="str">
            <v>深圳市腾艺汽车服务有限公司</v>
          </cell>
          <cell r="G692" t="str">
            <v>352203198905023353</v>
          </cell>
          <cell r="H692">
            <v>17722451643</v>
          </cell>
          <cell r="I692" t="str">
            <v>网约车以租代购方案</v>
          </cell>
          <cell r="J692" t="str">
            <v>风神E70/DFM7001G1F1BEV</v>
          </cell>
          <cell r="K692" t="str">
            <v>深圳</v>
          </cell>
        </row>
        <row r="692">
          <cell r="M692" t="str">
            <v>深圳市龙华区陶园路113号</v>
          </cell>
          <cell r="N692" t="str">
            <v>向丽丽</v>
          </cell>
          <cell r="O692" t="str">
            <v>田勤</v>
          </cell>
          <cell r="P692" t="str">
            <v>徐莹莹</v>
          </cell>
          <cell r="Q692" t="str">
            <v>施吓辉</v>
          </cell>
          <cell r="R692">
            <v>17722451643</v>
          </cell>
          <cell r="S692" t="str">
            <v>李玮</v>
          </cell>
          <cell r="T692">
            <v>18605933100</v>
          </cell>
          <cell r="U692" t="str">
            <v>深圳市舒适捷汽车租赁有限公司</v>
          </cell>
        </row>
        <row r="692">
          <cell r="W692" t="str">
            <v>LDP31B96XNG048904</v>
          </cell>
          <cell r="X692" t="str">
            <v>粤BAV6901</v>
          </cell>
          <cell r="Y692" t="str">
            <v>862052211201348</v>
          </cell>
          <cell r="Z692">
            <v>45121</v>
          </cell>
          <cell r="AA692">
            <v>45141</v>
          </cell>
          <cell r="AB692" t="str">
            <v>2023/07</v>
          </cell>
          <cell r="AC692">
            <v>1</v>
          </cell>
          <cell r="AD692">
            <v>6</v>
          </cell>
          <cell r="AE692">
            <v>500</v>
          </cell>
          <cell r="AF692">
            <v>0</v>
          </cell>
          <cell r="AG692">
            <v>0</v>
          </cell>
          <cell r="AH692">
            <v>44783</v>
          </cell>
          <cell r="AI692">
            <v>44784</v>
          </cell>
          <cell r="AJ692">
            <v>44795</v>
          </cell>
        </row>
        <row r="692">
          <cell r="AL692" t="str">
            <v>无首付款</v>
          </cell>
        </row>
        <row r="692">
          <cell r="AO692">
            <v>2980</v>
          </cell>
          <cell r="AP692">
            <v>44812</v>
          </cell>
          <cell r="AQ692">
            <v>44873</v>
          </cell>
          <cell r="AR692">
            <v>2</v>
          </cell>
          <cell r="AS692">
            <v>5960</v>
          </cell>
          <cell r="AT692">
            <v>2</v>
          </cell>
          <cell r="AU692">
            <v>5960</v>
          </cell>
          <cell r="AV692" t="str">
            <v>正常</v>
          </cell>
          <cell r="AW692">
            <v>0</v>
          </cell>
          <cell r="AX692">
            <v>0</v>
          </cell>
          <cell r="AY692">
            <v>15355.49</v>
          </cell>
        </row>
        <row r="692">
          <cell r="BA692">
            <v>33</v>
          </cell>
          <cell r="BB692">
            <v>256.657878787879</v>
          </cell>
        </row>
        <row r="692">
          <cell r="BE692">
            <v>5</v>
          </cell>
          <cell r="BF692">
            <v>0</v>
          </cell>
          <cell r="BG692">
            <v>0</v>
          </cell>
          <cell r="BH692">
            <v>5</v>
          </cell>
          <cell r="BI692">
            <v>15</v>
          </cell>
          <cell r="BJ692">
            <v>0</v>
          </cell>
          <cell r="BK692">
            <v>0</v>
          </cell>
          <cell r="BL692">
            <v>25</v>
          </cell>
          <cell r="BM692" t="str">
            <v>A(优质)</v>
          </cell>
        </row>
        <row r="692">
          <cell r="BO692" t="str">
            <v/>
          </cell>
          <cell r="BP692" t="str">
            <v/>
          </cell>
        </row>
        <row r="692">
          <cell r="BW692" t="str">
            <v/>
          </cell>
          <cell r="BX692">
            <v>44783</v>
          </cell>
          <cell r="BY692" t="str">
            <v/>
          </cell>
        </row>
        <row r="692">
          <cell r="CD692" t="str">
            <v>FET-FH-202207R0164</v>
          </cell>
          <cell r="CE692" t="str">
            <v>黄永攒</v>
          </cell>
          <cell r="CF692" t="str">
            <v>440881199912115914</v>
          </cell>
          <cell r="CG692">
            <v>18344177310</v>
          </cell>
          <cell r="CH692">
            <v>44791</v>
          </cell>
          <cell r="CI692">
            <v>45002</v>
          </cell>
        </row>
        <row r="693">
          <cell r="B693" t="str">
            <v>租赁</v>
          </cell>
        </row>
        <row r="693">
          <cell r="F693" t="str">
            <v>深圳市腾艺汽车服务有限公司</v>
          </cell>
          <cell r="G693" t="str">
            <v>352203198905023353</v>
          </cell>
          <cell r="H693">
            <v>17722451643</v>
          </cell>
          <cell r="I693" t="str">
            <v>网约车以租代购方案</v>
          </cell>
          <cell r="J693" t="str">
            <v>风神E70/DFM7001G1F1BEV</v>
          </cell>
          <cell r="K693" t="str">
            <v>深圳</v>
          </cell>
        </row>
        <row r="693">
          <cell r="M693" t="str">
            <v>深圳市龙华区陶园路113号</v>
          </cell>
          <cell r="N693" t="str">
            <v>向丽丽</v>
          </cell>
          <cell r="O693" t="str">
            <v>田勤</v>
          </cell>
          <cell r="P693" t="str">
            <v>徐莹莹</v>
          </cell>
          <cell r="Q693" t="str">
            <v>施吓辉</v>
          </cell>
          <cell r="R693">
            <v>17722451643</v>
          </cell>
          <cell r="S693" t="str">
            <v>李玮</v>
          </cell>
          <cell r="T693">
            <v>18605933100</v>
          </cell>
          <cell r="U693" t="str">
            <v>深圳市舒适捷汽车租赁有限公司</v>
          </cell>
        </row>
        <row r="693">
          <cell r="W693" t="str">
            <v>LDP31B961NG048886</v>
          </cell>
          <cell r="X693" t="str">
            <v>粤BAV4823</v>
          </cell>
          <cell r="Y693" t="str">
            <v>862052211201296</v>
          </cell>
          <cell r="Z693">
            <v>45121</v>
          </cell>
          <cell r="AA693">
            <v>45141</v>
          </cell>
          <cell r="AB693" t="str">
            <v>2023/07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44783</v>
          </cell>
          <cell r="AI693">
            <v>44784</v>
          </cell>
          <cell r="AJ693">
            <v>44795</v>
          </cell>
        </row>
        <row r="693">
          <cell r="AL693" t="str">
            <v>无首付款</v>
          </cell>
        </row>
        <row r="693">
          <cell r="AO693">
            <v>2980</v>
          </cell>
          <cell r="AP693">
            <v>44812</v>
          </cell>
          <cell r="AQ693">
            <v>44873</v>
          </cell>
          <cell r="AR693">
            <v>2</v>
          </cell>
          <cell r="AS693">
            <v>5960</v>
          </cell>
          <cell r="AT693">
            <v>2</v>
          </cell>
          <cell r="AU693">
            <v>5960</v>
          </cell>
          <cell r="AV693" t="str">
            <v>正常</v>
          </cell>
          <cell r="AW693">
            <v>0</v>
          </cell>
          <cell r="AX693">
            <v>0</v>
          </cell>
          <cell r="AY693">
            <v>12751.53</v>
          </cell>
        </row>
        <row r="693">
          <cell r="BA693">
            <v>34</v>
          </cell>
          <cell r="BB693">
            <v>195.984117647059</v>
          </cell>
        </row>
        <row r="693">
          <cell r="BE693">
            <v>5</v>
          </cell>
          <cell r="BF693">
            <v>0</v>
          </cell>
          <cell r="BG693">
            <v>0</v>
          </cell>
          <cell r="BH693">
            <v>0</v>
          </cell>
          <cell r="BI693">
            <v>15</v>
          </cell>
          <cell r="BJ693">
            <v>0</v>
          </cell>
          <cell r="BK693">
            <v>0</v>
          </cell>
          <cell r="BL693">
            <v>20</v>
          </cell>
          <cell r="BM693" t="str">
            <v>A(优质)</v>
          </cell>
        </row>
        <row r="693">
          <cell r="BO693" t="str">
            <v/>
          </cell>
          <cell r="BP693" t="str">
            <v/>
          </cell>
        </row>
        <row r="693">
          <cell r="BW693" t="str">
            <v/>
          </cell>
          <cell r="BX693">
            <v>44783</v>
          </cell>
          <cell r="BY693" t="str">
            <v/>
          </cell>
        </row>
        <row r="693">
          <cell r="CD693" t="str">
            <v>FET-FH-202207R0164</v>
          </cell>
          <cell r="CE693" t="str">
            <v>何怀新</v>
          </cell>
          <cell r="CF693" t="str">
            <v>342921197709030016</v>
          </cell>
          <cell r="CG693">
            <v>18218656159</v>
          </cell>
          <cell r="CH693">
            <v>44796</v>
          </cell>
          <cell r="CI693">
            <v>44997</v>
          </cell>
        </row>
        <row r="694">
          <cell r="B694" t="str">
            <v>租赁</v>
          </cell>
        </row>
        <row r="694">
          <cell r="F694" t="str">
            <v>深圳市腾艺汽车服务有限公司</v>
          </cell>
          <cell r="G694" t="str">
            <v>352203198905023353</v>
          </cell>
          <cell r="H694">
            <v>17722451643</v>
          </cell>
          <cell r="I694" t="str">
            <v>网约车以租代购方案</v>
          </cell>
          <cell r="J694" t="str">
            <v>风神E70/DFM7001G1F1BEV</v>
          </cell>
          <cell r="K694" t="str">
            <v>深圳</v>
          </cell>
        </row>
        <row r="694">
          <cell r="M694" t="str">
            <v>深圳市龙华区陶园路113号</v>
          </cell>
          <cell r="N694" t="str">
            <v>向丽丽</v>
          </cell>
          <cell r="O694" t="str">
            <v>田勤</v>
          </cell>
          <cell r="P694" t="str">
            <v>徐莹莹</v>
          </cell>
          <cell r="Q694" t="str">
            <v>施吓辉</v>
          </cell>
          <cell r="R694">
            <v>17722451643</v>
          </cell>
          <cell r="S694" t="str">
            <v>李玮</v>
          </cell>
          <cell r="T694">
            <v>18605933100</v>
          </cell>
          <cell r="U694" t="str">
            <v>深圳市舒适捷汽车租赁有限公司</v>
          </cell>
        </row>
        <row r="694">
          <cell r="W694" t="str">
            <v>LDP31B968NG048917</v>
          </cell>
          <cell r="X694" t="str">
            <v>粤BAW0433</v>
          </cell>
          <cell r="Y694" t="str">
            <v>862052211201999</v>
          </cell>
          <cell r="Z694">
            <v>45121</v>
          </cell>
          <cell r="AA694">
            <v>45141</v>
          </cell>
          <cell r="AB694" t="str">
            <v>2023/07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44783</v>
          </cell>
          <cell r="AI694">
            <v>44784</v>
          </cell>
          <cell r="AJ694">
            <v>44795</v>
          </cell>
        </row>
        <row r="694">
          <cell r="AL694" t="str">
            <v>无首付款</v>
          </cell>
        </row>
        <row r="694">
          <cell r="AO694">
            <v>2980</v>
          </cell>
          <cell r="AP694">
            <v>44812</v>
          </cell>
          <cell r="AQ694">
            <v>44873</v>
          </cell>
          <cell r="AR694">
            <v>2</v>
          </cell>
          <cell r="AS694">
            <v>5960</v>
          </cell>
          <cell r="AT694">
            <v>2</v>
          </cell>
          <cell r="AU694">
            <v>5960</v>
          </cell>
          <cell r="AV694" t="str">
            <v>正常</v>
          </cell>
          <cell r="AW694">
            <v>0</v>
          </cell>
          <cell r="AX694">
            <v>0</v>
          </cell>
          <cell r="AY694">
            <v>65.93</v>
          </cell>
        </row>
        <row r="694">
          <cell r="BA694">
            <v>0</v>
          </cell>
          <cell r="BB694" t="str">
            <v/>
          </cell>
        </row>
        <row r="694">
          <cell r="BE694">
            <v>5</v>
          </cell>
          <cell r="BF694">
            <v>5</v>
          </cell>
          <cell r="BG694">
            <v>0</v>
          </cell>
          <cell r="BH694">
            <v>0</v>
          </cell>
          <cell r="BI694">
            <v>15</v>
          </cell>
          <cell r="BJ694">
            <v>0</v>
          </cell>
          <cell r="BK694">
            <v>0</v>
          </cell>
          <cell r="BL694">
            <v>25</v>
          </cell>
          <cell r="BM694" t="str">
            <v>A(优质)</v>
          </cell>
        </row>
        <row r="694">
          <cell r="BO694" t="str">
            <v/>
          </cell>
          <cell r="BP694" t="str">
            <v/>
          </cell>
        </row>
        <row r="694">
          <cell r="BW694" t="str">
            <v/>
          </cell>
          <cell r="BX694">
            <v>44783</v>
          </cell>
          <cell r="BY694" t="str">
            <v/>
          </cell>
        </row>
        <row r="694">
          <cell r="CD694" t="str">
            <v>FET-FH-202207R0156</v>
          </cell>
          <cell r="CE694" t="str">
            <v>林愉青</v>
          </cell>
          <cell r="CF694" t="str">
            <v>441424199309173492</v>
          </cell>
          <cell r="CG694">
            <v>13640832375</v>
          </cell>
          <cell r="CH694">
            <v>44779</v>
          </cell>
          <cell r="CI694">
            <v>45875</v>
          </cell>
        </row>
        <row r="695">
          <cell r="B695" t="str">
            <v>租赁</v>
          </cell>
        </row>
        <row r="695">
          <cell r="F695" t="str">
            <v>深圳市腾艺汽车服务有限公司</v>
          </cell>
          <cell r="G695" t="str">
            <v>352203198905023353</v>
          </cell>
          <cell r="H695">
            <v>17722451643</v>
          </cell>
          <cell r="I695" t="str">
            <v>网约车以租代购方案</v>
          </cell>
          <cell r="J695" t="str">
            <v>风神E70/DFM7001G1F1BEV</v>
          </cell>
          <cell r="K695" t="str">
            <v>深圳</v>
          </cell>
        </row>
        <row r="695">
          <cell r="M695" t="str">
            <v>深圳市龙华区陶园路113号</v>
          </cell>
          <cell r="N695" t="str">
            <v>向丽丽</v>
          </cell>
          <cell r="O695" t="str">
            <v>田勤</v>
          </cell>
          <cell r="P695" t="str">
            <v>徐莹莹</v>
          </cell>
          <cell r="Q695" t="str">
            <v>施吓辉</v>
          </cell>
          <cell r="R695">
            <v>17722451643</v>
          </cell>
          <cell r="S695" t="str">
            <v>李玮</v>
          </cell>
          <cell r="T695">
            <v>18605933100</v>
          </cell>
          <cell r="U695" t="str">
            <v>深圳市舒适捷汽车租赁有限公司</v>
          </cell>
        </row>
        <row r="695">
          <cell r="W695" t="str">
            <v>LDP31B962NG048881</v>
          </cell>
          <cell r="X695" t="str">
            <v>粤BAV1482</v>
          </cell>
          <cell r="Y695" t="str">
            <v>862052211201902</v>
          </cell>
          <cell r="Z695">
            <v>45121</v>
          </cell>
          <cell r="AA695">
            <v>45141</v>
          </cell>
          <cell r="AB695" t="str">
            <v>2023/07</v>
          </cell>
          <cell r="AC695">
            <v>1</v>
          </cell>
          <cell r="AD695">
            <v>3</v>
          </cell>
          <cell r="AE695">
            <v>100</v>
          </cell>
          <cell r="AF695">
            <v>0</v>
          </cell>
          <cell r="AG695">
            <v>0</v>
          </cell>
          <cell r="AH695">
            <v>44783</v>
          </cell>
          <cell r="AI695">
            <v>44784</v>
          </cell>
          <cell r="AJ695">
            <v>44795</v>
          </cell>
        </row>
        <row r="695">
          <cell r="AL695" t="str">
            <v>无首付款</v>
          </cell>
        </row>
        <row r="695">
          <cell r="AO695">
            <v>2980</v>
          </cell>
          <cell r="AP695">
            <v>44812</v>
          </cell>
          <cell r="AQ695">
            <v>44873</v>
          </cell>
          <cell r="AR695">
            <v>2</v>
          </cell>
          <cell r="AS695">
            <v>5960</v>
          </cell>
          <cell r="AT695">
            <v>2</v>
          </cell>
          <cell r="AU695">
            <v>5960</v>
          </cell>
          <cell r="AV695" t="str">
            <v>正常</v>
          </cell>
          <cell r="AW695">
            <v>0</v>
          </cell>
          <cell r="AX695">
            <v>0</v>
          </cell>
          <cell r="AY695">
            <v>13982.84</v>
          </cell>
        </row>
        <row r="695">
          <cell r="BA695">
            <v>27</v>
          </cell>
          <cell r="BB695">
            <v>244.453333333333</v>
          </cell>
        </row>
        <row r="695">
          <cell r="BE695">
            <v>5</v>
          </cell>
          <cell r="BF695">
            <v>5</v>
          </cell>
          <cell r="BG695">
            <v>0</v>
          </cell>
          <cell r="BH695">
            <v>5</v>
          </cell>
          <cell r="BI695">
            <v>15</v>
          </cell>
          <cell r="BJ695">
            <v>0</v>
          </cell>
          <cell r="BK695">
            <v>0</v>
          </cell>
          <cell r="BL695">
            <v>30</v>
          </cell>
          <cell r="BM695" t="str">
            <v>A(优质)</v>
          </cell>
        </row>
        <row r="695">
          <cell r="BO695" t="str">
            <v/>
          </cell>
          <cell r="BP695" t="str">
            <v/>
          </cell>
        </row>
        <row r="695">
          <cell r="BW695" t="str">
            <v/>
          </cell>
          <cell r="BX695">
            <v>44783</v>
          </cell>
          <cell r="BY695" t="str">
            <v/>
          </cell>
        </row>
        <row r="695">
          <cell r="CD695" t="str">
            <v>FET-FH-202207R0156</v>
          </cell>
          <cell r="CE695" t="str">
            <v>朱移发</v>
          </cell>
          <cell r="CF695" t="str">
            <v>432522197711137417</v>
          </cell>
          <cell r="CG695">
            <v>15773853606</v>
          </cell>
          <cell r="CH695">
            <v>44777</v>
          </cell>
          <cell r="CI695">
            <v>45019</v>
          </cell>
        </row>
        <row r="696">
          <cell r="B696" t="str">
            <v>租赁</v>
          </cell>
        </row>
        <row r="696">
          <cell r="F696" t="str">
            <v>深圳市腾艺汽车服务有限公司</v>
          </cell>
          <cell r="G696" t="str">
            <v>352203198905023353</v>
          </cell>
          <cell r="H696">
            <v>17722451643</v>
          </cell>
          <cell r="I696" t="str">
            <v>网约车以租代购方案</v>
          </cell>
          <cell r="J696" t="str">
            <v>风神E70/DFM7001G1F1BEV</v>
          </cell>
          <cell r="K696" t="str">
            <v>深圳</v>
          </cell>
        </row>
        <row r="696">
          <cell r="M696" t="str">
            <v>深圳市龙华区陶园路113号</v>
          </cell>
          <cell r="N696" t="str">
            <v>向丽丽</v>
          </cell>
          <cell r="O696" t="str">
            <v>田勤</v>
          </cell>
          <cell r="P696" t="str">
            <v>徐莹莹</v>
          </cell>
          <cell r="Q696" t="str">
            <v>施吓辉</v>
          </cell>
          <cell r="R696">
            <v>17722451643</v>
          </cell>
          <cell r="S696" t="str">
            <v>李玮</v>
          </cell>
          <cell r="T696">
            <v>18605933100</v>
          </cell>
          <cell r="U696" t="str">
            <v>深圳市舒适捷汽车租赁有限公司</v>
          </cell>
        </row>
        <row r="696">
          <cell r="W696" t="str">
            <v>LDP31B969NG048912</v>
          </cell>
          <cell r="X696" t="str">
            <v>粤BDH4095</v>
          </cell>
          <cell r="Y696" t="str">
            <v>862052211201846</v>
          </cell>
          <cell r="Z696">
            <v>45121</v>
          </cell>
          <cell r="AA696">
            <v>45141</v>
          </cell>
          <cell r="AB696" t="str">
            <v>2023/07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44783</v>
          </cell>
          <cell r="AI696">
            <v>44784</v>
          </cell>
          <cell r="AJ696">
            <v>44795</v>
          </cell>
        </row>
        <row r="696">
          <cell r="AL696" t="str">
            <v>无首付款</v>
          </cell>
        </row>
        <row r="696">
          <cell r="AO696">
            <v>2980</v>
          </cell>
          <cell r="AP696">
            <v>44812</v>
          </cell>
          <cell r="AQ696">
            <v>44873</v>
          </cell>
          <cell r="AR696">
            <v>2</v>
          </cell>
          <cell r="AS696">
            <v>5960</v>
          </cell>
          <cell r="AT696">
            <v>2</v>
          </cell>
          <cell r="AU696">
            <v>5960</v>
          </cell>
          <cell r="AV696" t="str">
            <v>正常</v>
          </cell>
          <cell r="AW696">
            <v>0</v>
          </cell>
          <cell r="AX696">
            <v>0</v>
          </cell>
          <cell r="AY696">
            <v>11116.94</v>
          </cell>
        </row>
        <row r="696">
          <cell r="BA696">
            <v>32</v>
          </cell>
          <cell r="BB696">
            <v>202.3246875</v>
          </cell>
        </row>
        <row r="696">
          <cell r="BE696">
            <v>5</v>
          </cell>
          <cell r="BF696">
            <v>0</v>
          </cell>
          <cell r="BG696">
            <v>0</v>
          </cell>
          <cell r="BH696">
            <v>0</v>
          </cell>
          <cell r="BI696">
            <v>15</v>
          </cell>
          <cell r="BJ696">
            <v>0</v>
          </cell>
          <cell r="BK696">
            <v>0</v>
          </cell>
          <cell r="BL696">
            <v>20</v>
          </cell>
          <cell r="BM696" t="str">
            <v>A(优质)</v>
          </cell>
        </row>
        <row r="696">
          <cell r="BO696" t="str">
            <v/>
          </cell>
          <cell r="BP696" t="str">
            <v/>
          </cell>
        </row>
        <row r="696">
          <cell r="BW696" t="str">
            <v/>
          </cell>
          <cell r="BX696">
            <v>44783</v>
          </cell>
          <cell r="BY696" t="str">
            <v/>
          </cell>
        </row>
        <row r="696">
          <cell r="CD696" t="str">
            <v>FET-FH-202207R0158</v>
          </cell>
        </row>
        <row r="697">
          <cell r="B697" t="str">
            <v>租赁</v>
          </cell>
        </row>
        <row r="697">
          <cell r="F697" t="str">
            <v>深圳市腾艺汽车服务有限公司</v>
          </cell>
          <cell r="G697" t="str">
            <v>352203198905023353</v>
          </cell>
          <cell r="H697">
            <v>17722451643</v>
          </cell>
          <cell r="I697" t="str">
            <v>网约车以租代购方案</v>
          </cell>
          <cell r="J697" t="str">
            <v>风神E70/DFM7001G1F1BEV</v>
          </cell>
          <cell r="K697" t="str">
            <v>深圳</v>
          </cell>
        </row>
        <row r="697">
          <cell r="M697" t="str">
            <v>深圳市龙华区陶园路113号</v>
          </cell>
          <cell r="N697" t="str">
            <v>向丽丽</v>
          </cell>
          <cell r="O697" t="str">
            <v>田勤</v>
          </cell>
          <cell r="P697" t="str">
            <v>徐莹莹</v>
          </cell>
          <cell r="Q697" t="str">
            <v>施吓辉</v>
          </cell>
          <cell r="R697">
            <v>17722451643</v>
          </cell>
          <cell r="S697" t="str">
            <v>李玮</v>
          </cell>
          <cell r="T697">
            <v>18605933100</v>
          </cell>
          <cell r="U697" t="str">
            <v>深圳市舒适捷汽车租赁有限公司</v>
          </cell>
        </row>
        <row r="697">
          <cell r="W697" t="str">
            <v>LDP31B962NG048895</v>
          </cell>
          <cell r="X697" t="str">
            <v>粤BDN6243</v>
          </cell>
          <cell r="Y697" t="str">
            <v>862052211201292</v>
          </cell>
          <cell r="Z697">
            <v>45121</v>
          </cell>
          <cell r="AA697">
            <v>45141</v>
          </cell>
          <cell r="AB697" t="str">
            <v>2023/07</v>
          </cell>
          <cell r="AC697">
            <v>2</v>
          </cell>
          <cell r="AD697">
            <v>9</v>
          </cell>
          <cell r="AE697">
            <v>1000</v>
          </cell>
          <cell r="AF697">
            <v>0</v>
          </cell>
          <cell r="AG697">
            <v>0</v>
          </cell>
          <cell r="AH697">
            <v>44783</v>
          </cell>
          <cell r="AI697">
            <v>44784</v>
          </cell>
          <cell r="AJ697">
            <v>44795</v>
          </cell>
        </row>
        <row r="697">
          <cell r="AL697" t="str">
            <v>无首付款</v>
          </cell>
        </row>
        <row r="697">
          <cell r="AO697">
            <v>2980</v>
          </cell>
          <cell r="AP697">
            <v>44812</v>
          </cell>
          <cell r="AQ697">
            <v>44873</v>
          </cell>
          <cell r="AR697">
            <v>2</v>
          </cell>
          <cell r="AS697">
            <v>5960</v>
          </cell>
          <cell r="AT697">
            <v>2</v>
          </cell>
          <cell r="AU697">
            <v>5960</v>
          </cell>
          <cell r="AV697" t="str">
            <v>正常</v>
          </cell>
          <cell r="AW697">
            <v>0</v>
          </cell>
          <cell r="AX697">
            <v>0</v>
          </cell>
          <cell r="AY697">
            <v>10882.84</v>
          </cell>
        </row>
        <row r="697">
          <cell r="BA697">
            <v>26</v>
          </cell>
          <cell r="BB697">
            <v>192.781538461538</v>
          </cell>
        </row>
        <row r="697">
          <cell r="BE697">
            <v>5</v>
          </cell>
          <cell r="BF697">
            <v>5</v>
          </cell>
          <cell r="BG697">
            <v>0</v>
          </cell>
          <cell r="BH697">
            <v>10</v>
          </cell>
          <cell r="BI697">
            <v>15</v>
          </cell>
          <cell r="BJ697">
            <v>0</v>
          </cell>
          <cell r="BK697">
            <v>0</v>
          </cell>
          <cell r="BL697">
            <v>35</v>
          </cell>
          <cell r="BM697" t="str">
            <v>A(优质)</v>
          </cell>
        </row>
        <row r="697">
          <cell r="BO697" t="str">
            <v/>
          </cell>
          <cell r="BP697" t="str">
            <v/>
          </cell>
        </row>
        <row r="697">
          <cell r="BW697" t="str">
            <v/>
          </cell>
          <cell r="BX697">
            <v>44783</v>
          </cell>
          <cell r="BY697" t="str">
            <v/>
          </cell>
        </row>
        <row r="697">
          <cell r="CD697" t="str">
            <v>FET-FH-202207R0162</v>
          </cell>
          <cell r="CE697" t="str">
            <v>杨理华</v>
          </cell>
          <cell r="CF697" t="str">
            <v>511602198402183632</v>
          </cell>
          <cell r="CG697">
            <v>18598272596</v>
          </cell>
          <cell r="CH697">
            <v>44782</v>
          </cell>
          <cell r="CI697">
            <v>45024</v>
          </cell>
        </row>
        <row r="698">
          <cell r="B698" t="str">
            <v>租赁</v>
          </cell>
        </row>
        <row r="698">
          <cell r="F698" t="str">
            <v>深圳市腾艺汽车服务有限公司</v>
          </cell>
          <cell r="G698" t="str">
            <v>352203198905023353</v>
          </cell>
          <cell r="H698">
            <v>17722451643</v>
          </cell>
          <cell r="I698" t="str">
            <v>网约车以租代购方案</v>
          </cell>
          <cell r="J698" t="str">
            <v>风神E70/DFM7001G1F1BEV</v>
          </cell>
          <cell r="K698" t="str">
            <v>深圳</v>
          </cell>
        </row>
        <row r="698">
          <cell r="M698" t="str">
            <v>深圳市龙华区陶园路113号</v>
          </cell>
          <cell r="N698" t="str">
            <v>向丽丽</v>
          </cell>
          <cell r="O698" t="str">
            <v>田勤</v>
          </cell>
          <cell r="P698" t="str">
            <v>徐莹莹</v>
          </cell>
          <cell r="Q698" t="str">
            <v>施吓辉</v>
          </cell>
          <cell r="R698">
            <v>17722451643</v>
          </cell>
          <cell r="S698" t="str">
            <v>李玮</v>
          </cell>
          <cell r="T698">
            <v>18605933100</v>
          </cell>
          <cell r="U698" t="str">
            <v>深圳市舒适捷汽车租赁有限公司</v>
          </cell>
        </row>
        <row r="698">
          <cell r="W698" t="str">
            <v>LDP31B967NG048889</v>
          </cell>
          <cell r="X698" t="str">
            <v>粤BAN9630</v>
          </cell>
          <cell r="Y698" t="str">
            <v>862052211201379</v>
          </cell>
          <cell r="Z698">
            <v>45121</v>
          </cell>
          <cell r="AA698">
            <v>45141</v>
          </cell>
          <cell r="AB698" t="str">
            <v>2023/07</v>
          </cell>
          <cell r="AC698">
            <v>1</v>
          </cell>
          <cell r="AD698">
            <v>0</v>
          </cell>
          <cell r="AE698">
            <v>300</v>
          </cell>
          <cell r="AF698">
            <v>0</v>
          </cell>
          <cell r="AG698">
            <v>0</v>
          </cell>
          <cell r="AH698">
            <v>44783</v>
          </cell>
          <cell r="AI698">
            <v>44784</v>
          </cell>
          <cell r="AJ698">
            <v>44795</v>
          </cell>
        </row>
        <row r="698">
          <cell r="AL698" t="str">
            <v>无首付款</v>
          </cell>
        </row>
        <row r="698">
          <cell r="AO698">
            <v>2980</v>
          </cell>
          <cell r="AP698">
            <v>44812</v>
          </cell>
          <cell r="AQ698">
            <v>44873</v>
          </cell>
          <cell r="AR698">
            <v>2</v>
          </cell>
          <cell r="AS698">
            <v>5960</v>
          </cell>
          <cell r="AT698">
            <v>2</v>
          </cell>
          <cell r="AU698">
            <v>5960</v>
          </cell>
          <cell r="AV698" t="str">
            <v>正常</v>
          </cell>
          <cell r="AW698">
            <v>0</v>
          </cell>
          <cell r="AX698">
            <v>0</v>
          </cell>
          <cell r="AY698">
            <v>10766.29</v>
          </cell>
        </row>
        <row r="698">
          <cell r="BA698">
            <v>32</v>
          </cell>
          <cell r="BB698">
            <v>162.36375</v>
          </cell>
        </row>
        <row r="698">
          <cell r="BE698">
            <v>5</v>
          </cell>
          <cell r="BF698">
            <v>0</v>
          </cell>
          <cell r="BG698">
            <v>0</v>
          </cell>
          <cell r="BH698">
            <v>5</v>
          </cell>
          <cell r="BI698">
            <v>15</v>
          </cell>
          <cell r="BJ698">
            <v>0</v>
          </cell>
          <cell r="BK698">
            <v>0</v>
          </cell>
          <cell r="BL698">
            <v>25</v>
          </cell>
          <cell r="BM698" t="str">
            <v>A(优质)</v>
          </cell>
        </row>
        <row r="698">
          <cell r="BO698" t="str">
            <v/>
          </cell>
          <cell r="BP698" t="str">
            <v/>
          </cell>
        </row>
        <row r="698">
          <cell r="BW698" t="str">
            <v/>
          </cell>
          <cell r="BX698">
            <v>44783</v>
          </cell>
          <cell r="BY698" t="str">
            <v/>
          </cell>
        </row>
        <row r="698">
          <cell r="CD698" t="str">
            <v>FET-FH-202207R0162</v>
          </cell>
          <cell r="CE698" t="str">
            <v>姜艳威</v>
          </cell>
          <cell r="CF698" t="str">
            <v>412725199404127812</v>
          </cell>
          <cell r="CG698">
            <v>13215387865</v>
          </cell>
          <cell r="CH698">
            <v>44782</v>
          </cell>
          <cell r="CI698">
            <v>44993</v>
          </cell>
        </row>
        <row r="699">
          <cell r="B699" t="str">
            <v>租赁</v>
          </cell>
        </row>
        <row r="699">
          <cell r="F699" t="str">
            <v>深圳市腾艺汽车服务有限公司</v>
          </cell>
          <cell r="G699" t="str">
            <v>352203198905023353</v>
          </cell>
          <cell r="H699">
            <v>17722451643</v>
          </cell>
          <cell r="I699" t="str">
            <v>网约车以租代购方案</v>
          </cell>
          <cell r="J699" t="str">
            <v>风神E70/DFM7001G1F1BEV</v>
          </cell>
          <cell r="K699" t="str">
            <v>深圳</v>
          </cell>
        </row>
        <row r="699">
          <cell r="M699" t="str">
            <v>深圳市龙华区陶园路113号</v>
          </cell>
          <cell r="N699" t="str">
            <v>向丽丽</v>
          </cell>
          <cell r="O699" t="str">
            <v>田勤</v>
          </cell>
          <cell r="P699" t="str">
            <v>徐莹莹</v>
          </cell>
          <cell r="Q699" t="str">
            <v>施吓辉</v>
          </cell>
          <cell r="R699">
            <v>17722451643</v>
          </cell>
          <cell r="S699" t="str">
            <v>李玮</v>
          </cell>
          <cell r="T699">
            <v>18605933100</v>
          </cell>
          <cell r="U699" t="str">
            <v>深圳市舒适捷汽车租赁有限公司</v>
          </cell>
        </row>
        <row r="699">
          <cell r="W699" t="str">
            <v>LDP31B96XNG048868</v>
          </cell>
          <cell r="X699" t="str">
            <v>粤BDQ4120</v>
          </cell>
          <cell r="Y699" t="str">
            <v>862052211201360</v>
          </cell>
          <cell r="Z699">
            <v>45121</v>
          </cell>
          <cell r="AA699">
            <v>45141</v>
          </cell>
          <cell r="AB699" t="str">
            <v>2023/07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44783</v>
          </cell>
          <cell r="AI699">
            <v>44784</v>
          </cell>
          <cell r="AJ699">
            <v>44795</v>
          </cell>
        </row>
        <row r="699">
          <cell r="AL699" t="str">
            <v>无首付款</v>
          </cell>
        </row>
        <row r="699">
          <cell r="AO699">
            <v>2980</v>
          </cell>
          <cell r="AP699">
            <v>44812</v>
          </cell>
          <cell r="AQ699">
            <v>44873</v>
          </cell>
          <cell r="AR699">
            <v>2</v>
          </cell>
          <cell r="AS699">
            <v>5960</v>
          </cell>
          <cell r="AT699">
            <v>2</v>
          </cell>
          <cell r="AU699">
            <v>5960</v>
          </cell>
          <cell r="AV699" t="str">
            <v>正常</v>
          </cell>
          <cell r="AW699">
            <v>0</v>
          </cell>
          <cell r="AX699">
            <v>0</v>
          </cell>
          <cell r="AY699">
            <v>7345.61</v>
          </cell>
        </row>
        <row r="699">
          <cell r="BA699">
            <v>27</v>
          </cell>
          <cell r="BB699">
            <v>183.337037037037</v>
          </cell>
        </row>
        <row r="699">
          <cell r="BE699">
            <v>5</v>
          </cell>
          <cell r="BF699">
            <v>5</v>
          </cell>
          <cell r="BG699">
            <v>0</v>
          </cell>
          <cell r="BH699">
            <v>0</v>
          </cell>
          <cell r="BI699">
            <v>15</v>
          </cell>
          <cell r="BJ699">
            <v>0</v>
          </cell>
          <cell r="BK699">
            <v>0</v>
          </cell>
          <cell r="BL699">
            <v>25</v>
          </cell>
          <cell r="BM699" t="str">
            <v>A(优质)</v>
          </cell>
        </row>
        <row r="699">
          <cell r="BO699" t="str">
            <v/>
          </cell>
          <cell r="BP699" t="str">
            <v/>
          </cell>
        </row>
        <row r="699">
          <cell r="BW699" t="str">
            <v/>
          </cell>
          <cell r="BX699">
            <v>44783</v>
          </cell>
          <cell r="BY699" t="str">
            <v/>
          </cell>
        </row>
        <row r="699">
          <cell r="CD699" t="str">
            <v>FET-FH-202207R0152</v>
          </cell>
          <cell r="CE699" t="str">
            <v>程小强</v>
          </cell>
          <cell r="CF699" t="str">
            <v>341024199212288730</v>
          </cell>
          <cell r="CG699">
            <v>18757831705</v>
          </cell>
          <cell r="CH699">
            <v>44792</v>
          </cell>
          <cell r="CI699">
            <v>45003</v>
          </cell>
        </row>
        <row r="700">
          <cell r="B700" t="str">
            <v>租赁</v>
          </cell>
        </row>
        <row r="700">
          <cell r="F700" t="str">
            <v>深圳市腾艺汽车服务有限公司</v>
          </cell>
          <cell r="G700" t="str">
            <v>352203198905023353</v>
          </cell>
          <cell r="H700">
            <v>17722451643</v>
          </cell>
          <cell r="I700" t="str">
            <v>网约车以租代购方案</v>
          </cell>
          <cell r="J700" t="str">
            <v>风神E70/DFM7001G1F1BEV</v>
          </cell>
          <cell r="K700" t="str">
            <v>深圳</v>
          </cell>
        </row>
        <row r="700">
          <cell r="M700" t="str">
            <v>深圳市龙华区陶园路113号</v>
          </cell>
          <cell r="N700" t="str">
            <v>向丽丽</v>
          </cell>
          <cell r="O700" t="str">
            <v>田勤</v>
          </cell>
          <cell r="P700" t="str">
            <v>徐莹莹</v>
          </cell>
          <cell r="Q700" t="str">
            <v>施吓辉</v>
          </cell>
          <cell r="R700">
            <v>17722451643</v>
          </cell>
          <cell r="S700" t="str">
            <v>李玮</v>
          </cell>
          <cell r="T700">
            <v>18605933100</v>
          </cell>
          <cell r="U700" t="str">
            <v>深圳市舒适捷汽车租赁有限公司</v>
          </cell>
        </row>
        <row r="700">
          <cell r="W700" t="str">
            <v>LDP31B969NG048876</v>
          </cell>
          <cell r="X700" t="str">
            <v>粤BDW4820</v>
          </cell>
          <cell r="Y700" t="str">
            <v>862052211201956</v>
          </cell>
          <cell r="Z700">
            <v>45121</v>
          </cell>
          <cell r="AA700">
            <v>45141</v>
          </cell>
          <cell r="AB700" t="str">
            <v>2023/07</v>
          </cell>
          <cell r="AC700">
            <v>2</v>
          </cell>
          <cell r="AD700">
            <v>0</v>
          </cell>
          <cell r="AE700">
            <v>800</v>
          </cell>
          <cell r="AF700">
            <v>0</v>
          </cell>
          <cell r="AG700">
            <v>0</v>
          </cell>
          <cell r="AH700">
            <v>44783</v>
          </cell>
          <cell r="AI700">
            <v>44784</v>
          </cell>
          <cell r="AJ700">
            <v>44795</v>
          </cell>
        </row>
        <row r="700">
          <cell r="AL700" t="str">
            <v>无首付款</v>
          </cell>
        </row>
        <row r="700">
          <cell r="AO700">
            <v>2980</v>
          </cell>
          <cell r="AP700">
            <v>44812</v>
          </cell>
          <cell r="AQ700">
            <v>44873</v>
          </cell>
          <cell r="AR700">
            <v>2</v>
          </cell>
          <cell r="AS700">
            <v>5960</v>
          </cell>
          <cell r="AT700">
            <v>2</v>
          </cell>
          <cell r="AU700">
            <v>5960</v>
          </cell>
          <cell r="AV700" t="str">
            <v>正常</v>
          </cell>
          <cell r="AW700">
            <v>0</v>
          </cell>
          <cell r="AX700">
            <v>0</v>
          </cell>
          <cell r="AY700">
            <v>10283.97</v>
          </cell>
        </row>
        <row r="700">
          <cell r="BA700">
            <v>34</v>
          </cell>
          <cell r="BB700">
            <v>189.514411764706</v>
          </cell>
        </row>
        <row r="700">
          <cell r="BE700">
            <v>5</v>
          </cell>
          <cell r="BF700">
            <v>0</v>
          </cell>
          <cell r="BG700">
            <v>0</v>
          </cell>
          <cell r="BH700">
            <v>10</v>
          </cell>
          <cell r="BI700">
            <v>15</v>
          </cell>
          <cell r="BJ700">
            <v>0</v>
          </cell>
          <cell r="BK700">
            <v>0</v>
          </cell>
          <cell r="BL700">
            <v>30</v>
          </cell>
          <cell r="BM700" t="str">
            <v>A(优质)</v>
          </cell>
        </row>
        <row r="700">
          <cell r="BO700" t="str">
            <v/>
          </cell>
          <cell r="BP700" t="str">
            <v/>
          </cell>
        </row>
        <row r="700">
          <cell r="BW700" t="str">
            <v/>
          </cell>
          <cell r="BX700">
            <v>44783</v>
          </cell>
          <cell r="BY700" t="str">
            <v/>
          </cell>
        </row>
        <row r="700">
          <cell r="CD700" t="str">
            <v>FET-FH-202207R0152</v>
          </cell>
          <cell r="CE700" t="str">
            <v>彭文强</v>
          </cell>
          <cell r="CF700" t="str">
            <v>362430199902055751</v>
          </cell>
          <cell r="CG700" t="str">
            <v>18296644547</v>
          </cell>
          <cell r="CH700">
            <v>44782</v>
          </cell>
          <cell r="CI700">
            <v>45147</v>
          </cell>
        </row>
        <row r="701">
          <cell r="B701" t="str">
            <v>租赁</v>
          </cell>
        </row>
        <row r="701">
          <cell r="F701" t="str">
            <v>深圳市腾艺汽车服务有限公司</v>
          </cell>
          <cell r="G701" t="str">
            <v>352203198905023353</v>
          </cell>
          <cell r="H701">
            <v>17722451643</v>
          </cell>
          <cell r="I701" t="str">
            <v>网约车以租代购方案</v>
          </cell>
          <cell r="J701" t="str">
            <v>风神E70/DFM7001G1F1BEV</v>
          </cell>
          <cell r="K701" t="str">
            <v>深圳</v>
          </cell>
        </row>
        <row r="701">
          <cell r="M701" t="str">
            <v>深圳市龙华区陶园路113号</v>
          </cell>
          <cell r="N701" t="str">
            <v>向丽丽</v>
          </cell>
          <cell r="O701" t="str">
            <v>田勤</v>
          </cell>
          <cell r="P701" t="str">
            <v>徐莹莹</v>
          </cell>
          <cell r="Q701" t="str">
            <v>施吓辉</v>
          </cell>
          <cell r="R701">
            <v>17722451643</v>
          </cell>
          <cell r="S701" t="str">
            <v>李玮</v>
          </cell>
          <cell r="T701">
            <v>18605933100</v>
          </cell>
          <cell r="U701" t="str">
            <v>深圳市舒适捷汽车租赁有限公司</v>
          </cell>
        </row>
        <row r="701">
          <cell r="W701" t="str">
            <v>LDP31B963NG048887</v>
          </cell>
          <cell r="X701" t="str">
            <v>粤BDH8394</v>
          </cell>
          <cell r="Y701" t="str">
            <v>862052211201365</v>
          </cell>
          <cell r="Z701">
            <v>45121</v>
          </cell>
          <cell r="AA701">
            <v>45141</v>
          </cell>
          <cell r="AB701" t="str">
            <v>2023/07</v>
          </cell>
          <cell r="AC701">
            <v>2</v>
          </cell>
          <cell r="AD701">
            <v>0</v>
          </cell>
          <cell r="AE701">
            <v>600</v>
          </cell>
          <cell r="AF701">
            <v>0</v>
          </cell>
          <cell r="AG701">
            <v>0</v>
          </cell>
          <cell r="AH701">
            <v>44783</v>
          </cell>
          <cell r="AI701">
            <v>44784</v>
          </cell>
          <cell r="AJ701">
            <v>44795</v>
          </cell>
        </row>
        <row r="701">
          <cell r="AL701" t="str">
            <v>无首付款</v>
          </cell>
        </row>
        <row r="701">
          <cell r="AO701">
            <v>2980</v>
          </cell>
          <cell r="AP701">
            <v>44812</v>
          </cell>
          <cell r="AQ701">
            <v>44873</v>
          </cell>
          <cell r="AR701">
            <v>2</v>
          </cell>
          <cell r="AS701">
            <v>5960</v>
          </cell>
          <cell r="AT701">
            <v>2</v>
          </cell>
          <cell r="AU701">
            <v>5960</v>
          </cell>
          <cell r="AV701" t="str">
            <v>正常</v>
          </cell>
          <cell r="AW701">
            <v>0</v>
          </cell>
          <cell r="AX701">
            <v>0</v>
          </cell>
          <cell r="AY701">
            <v>12513.41</v>
          </cell>
        </row>
        <row r="701">
          <cell r="BA701">
            <v>27</v>
          </cell>
          <cell r="BB701">
            <v>201.035185185185</v>
          </cell>
        </row>
        <row r="701">
          <cell r="BE701">
            <v>5</v>
          </cell>
          <cell r="BF701">
            <v>5</v>
          </cell>
          <cell r="BG701">
            <v>0</v>
          </cell>
          <cell r="BH701">
            <v>10</v>
          </cell>
          <cell r="BI701">
            <v>15</v>
          </cell>
          <cell r="BJ701">
            <v>0</v>
          </cell>
          <cell r="BK701">
            <v>0</v>
          </cell>
          <cell r="BL701">
            <v>35</v>
          </cell>
          <cell r="BM701" t="str">
            <v>A(优质)</v>
          </cell>
        </row>
        <row r="701">
          <cell r="BO701" t="str">
            <v/>
          </cell>
          <cell r="BP701" t="str">
            <v/>
          </cell>
        </row>
        <row r="701">
          <cell r="BW701" t="str">
            <v/>
          </cell>
          <cell r="BX701">
            <v>44783</v>
          </cell>
          <cell r="BY701" t="str">
            <v/>
          </cell>
        </row>
        <row r="701">
          <cell r="CD701" t="str">
            <v>FET-FH-202207R0152</v>
          </cell>
          <cell r="CE701" t="str">
            <v>刘运杰</v>
          </cell>
          <cell r="CF701" t="str">
            <v>452132198609200933</v>
          </cell>
          <cell r="CG701">
            <v>18565842220</v>
          </cell>
          <cell r="CH701">
            <v>44777</v>
          </cell>
          <cell r="CI701">
            <v>45873</v>
          </cell>
        </row>
        <row r="702">
          <cell r="B702" t="str">
            <v>租赁</v>
          </cell>
        </row>
        <row r="702">
          <cell r="F702" t="str">
            <v>深圳市腾艺汽车服务有限公司</v>
          </cell>
          <cell r="G702" t="str">
            <v>352203198905023353</v>
          </cell>
          <cell r="H702">
            <v>17722451643</v>
          </cell>
          <cell r="I702" t="str">
            <v>网约车以租代购方案</v>
          </cell>
          <cell r="J702" t="str">
            <v>风神E70/DFM7002G1F7BEV</v>
          </cell>
          <cell r="K702" t="str">
            <v>深圳</v>
          </cell>
        </row>
        <row r="702">
          <cell r="M702" t="str">
            <v>深圳市龙华区陶园路113号</v>
          </cell>
          <cell r="N702" t="str">
            <v>向丽丽</v>
          </cell>
          <cell r="O702" t="str">
            <v>田勤</v>
          </cell>
          <cell r="P702" t="str">
            <v>徐莹莹</v>
          </cell>
          <cell r="Q702" t="str">
            <v>施吓辉</v>
          </cell>
          <cell r="R702">
            <v>17722451643</v>
          </cell>
          <cell r="S702" t="str">
            <v>李玮</v>
          </cell>
          <cell r="T702">
            <v>18605933100</v>
          </cell>
          <cell r="U702" t="str">
            <v>深圳市舒适捷汽车租赁有限公司</v>
          </cell>
        </row>
        <row r="702">
          <cell r="W702" t="str">
            <v>LDP31B969NG057383</v>
          </cell>
          <cell r="X702" t="str">
            <v>粤BDF6423</v>
          </cell>
          <cell r="Y702" t="str">
            <v>862052211201002</v>
          </cell>
          <cell r="Z702">
            <v>45128</v>
          </cell>
          <cell r="AA702">
            <v>45142</v>
          </cell>
          <cell r="AB702" t="str">
            <v>2023/07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44783</v>
          </cell>
          <cell r="AI702">
            <v>44784</v>
          </cell>
          <cell r="AJ702">
            <v>44795</v>
          </cell>
        </row>
        <row r="702">
          <cell r="AL702">
            <v>9000</v>
          </cell>
          <cell r="AM702">
            <v>44803</v>
          </cell>
          <cell r="AN702" t="str">
            <v>深圳市舒适橙出行科技有限公司公账</v>
          </cell>
          <cell r="AO702">
            <v>2980</v>
          </cell>
          <cell r="AP702">
            <v>44812</v>
          </cell>
          <cell r="AQ702">
            <v>44873</v>
          </cell>
          <cell r="AR702">
            <v>2</v>
          </cell>
          <cell r="AS702">
            <v>5960</v>
          </cell>
          <cell r="AT702">
            <v>2</v>
          </cell>
          <cell r="AU702">
            <v>5960</v>
          </cell>
          <cell r="AV702" t="str">
            <v>正常</v>
          </cell>
          <cell r="AW702">
            <v>0</v>
          </cell>
          <cell r="AX702">
            <v>0</v>
          </cell>
          <cell r="AY702">
            <v>13915.85</v>
          </cell>
        </row>
        <row r="702">
          <cell r="BA702">
            <v>31</v>
          </cell>
          <cell r="BB702">
            <v>243.080322580645</v>
          </cell>
        </row>
        <row r="702">
          <cell r="BE702">
            <v>5</v>
          </cell>
          <cell r="BF702">
            <v>0</v>
          </cell>
          <cell r="BG702">
            <v>0</v>
          </cell>
          <cell r="BH702">
            <v>0</v>
          </cell>
          <cell r="BI702">
            <v>15</v>
          </cell>
          <cell r="BJ702">
            <v>0</v>
          </cell>
          <cell r="BK702">
            <v>0</v>
          </cell>
          <cell r="BL702">
            <v>20</v>
          </cell>
          <cell r="BM702" t="str">
            <v>A(优质)</v>
          </cell>
        </row>
        <row r="702">
          <cell r="BO702" t="str">
            <v/>
          </cell>
          <cell r="BP702" t="str">
            <v/>
          </cell>
        </row>
        <row r="702">
          <cell r="BW702" t="str">
            <v/>
          </cell>
          <cell r="BX702">
            <v>44783</v>
          </cell>
          <cell r="BY702" t="str">
            <v/>
          </cell>
        </row>
        <row r="702">
          <cell r="CD702" t="str">
            <v>FET-FH-202207R0250</v>
          </cell>
        </row>
        <row r="703">
          <cell r="B703" t="str">
            <v>租赁</v>
          </cell>
        </row>
        <row r="703">
          <cell r="F703" t="str">
            <v>深圳市腾艺汽车服务有限公司</v>
          </cell>
          <cell r="G703" t="str">
            <v>352203198905023353</v>
          </cell>
          <cell r="H703">
            <v>17722451643</v>
          </cell>
          <cell r="I703" t="str">
            <v>网约车以租代购方案</v>
          </cell>
          <cell r="J703" t="str">
            <v>风神E70/DFM7001G1F1BEV</v>
          </cell>
          <cell r="K703" t="str">
            <v>深圳</v>
          </cell>
        </row>
        <row r="703">
          <cell r="M703" t="str">
            <v>深圳市龙华区陶园路113号</v>
          </cell>
          <cell r="N703" t="str">
            <v>向丽丽</v>
          </cell>
          <cell r="O703" t="str">
            <v>田勤</v>
          </cell>
          <cell r="P703" t="str">
            <v>徐莹莹</v>
          </cell>
          <cell r="Q703" t="str">
            <v>施吓辉</v>
          </cell>
          <cell r="R703">
            <v>17722451643</v>
          </cell>
          <cell r="S703" t="str">
            <v>李玮</v>
          </cell>
          <cell r="T703">
            <v>18605933100</v>
          </cell>
          <cell r="U703" t="str">
            <v>深圳市舒适捷汽车租赁有限公司</v>
          </cell>
        </row>
        <row r="703">
          <cell r="W703" t="str">
            <v>LDP31B961NG054235</v>
          </cell>
          <cell r="X703" t="str">
            <v>粤BDN4063</v>
          </cell>
          <cell r="Y703" t="str">
            <v>862052211201958</v>
          </cell>
          <cell r="Z703">
            <v>45114</v>
          </cell>
          <cell r="AA703">
            <v>45146</v>
          </cell>
          <cell r="AB703" t="str">
            <v>2023/07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44783</v>
          </cell>
          <cell r="AI703">
            <v>44784</v>
          </cell>
          <cell r="AJ703">
            <v>44795</v>
          </cell>
        </row>
        <row r="703">
          <cell r="AL703" t="str">
            <v>无首付款</v>
          </cell>
        </row>
        <row r="703">
          <cell r="AO703">
            <v>2980</v>
          </cell>
          <cell r="AP703">
            <v>44812</v>
          </cell>
          <cell r="AQ703">
            <v>44873</v>
          </cell>
          <cell r="AR703">
            <v>2</v>
          </cell>
          <cell r="AS703">
            <v>5960</v>
          </cell>
          <cell r="AT703">
            <v>2</v>
          </cell>
          <cell r="AU703">
            <v>5960</v>
          </cell>
          <cell r="AV703" t="str">
            <v>正常</v>
          </cell>
          <cell r="AW703">
            <v>0</v>
          </cell>
          <cell r="AX703">
            <v>0</v>
          </cell>
          <cell r="AY703">
            <v>187.07</v>
          </cell>
        </row>
        <row r="703">
          <cell r="BA703">
            <v>3</v>
          </cell>
          <cell r="BB703">
            <v>42.0133333333333</v>
          </cell>
        </row>
        <row r="703">
          <cell r="BE703">
            <v>5</v>
          </cell>
          <cell r="BF703">
            <v>10</v>
          </cell>
          <cell r="BG703">
            <v>0</v>
          </cell>
          <cell r="BH703">
            <v>0</v>
          </cell>
          <cell r="BI703">
            <v>15</v>
          </cell>
          <cell r="BJ703">
            <v>0</v>
          </cell>
          <cell r="BK703">
            <v>0</v>
          </cell>
          <cell r="BL703">
            <v>30</v>
          </cell>
          <cell r="BM703" t="str">
            <v>A(优质)</v>
          </cell>
        </row>
        <row r="703">
          <cell r="BO703" t="str">
            <v/>
          </cell>
          <cell r="BP703" t="str">
            <v/>
          </cell>
        </row>
        <row r="703">
          <cell r="BW703" t="str">
            <v/>
          </cell>
          <cell r="BX703">
            <v>44783</v>
          </cell>
          <cell r="BY703" t="str">
            <v/>
          </cell>
        </row>
        <row r="703">
          <cell r="CD703" t="str">
            <v>FET-FH-202207R0029</v>
          </cell>
        </row>
        <row r="704">
          <cell r="B704" t="str">
            <v>租赁</v>
          </cell>
        </row>
        <row r="704">
          <cell r="F704" t="str">
            <v>深圳市腾艺汽车服务有限公司</v>
          </cell>
          <cell r="G704" t="str">
            <v>352203198905023353</v>
          </cell>
          <cell r="H704">
            <v>17722451643</v>
          </cell>
          <cell r="I704" t="str">
            <v>网约车以租代购方案</v>
          </cell>
          <cell r="J704" t="str">
            <v>风神E70/DFM7001G1F1BEV</v>
          </cell>
          <cell r="K704" t="str">
            <v>深圳</v>
          </cell>
        </row>
        <row r="704">
          <cell r="M704" t="str">
            <v>深圳市龙华区陶园路113号</v>
          </cell>
          <cell r="N704" t="str">
            <v>向丽丽</v>
          </cell>
          <cell r="O704" t="str">
            <v>田勤</v>
          </cell>
          <cell r="P704" t="str">
            <v>徐莹莹</v>
          </cell>
          <cell r="Q704" t="str">
            <v>施吓辉</v>
          </cell>
          <cell r="R704">
            <v>17722451643</v>
          </cell>
          <cell r="S704" t="str">
            <v>李玮</v>
          </cell>
          <cell r="T704">
            <v>18605933100</v>
          </cell>
          <cell r="U704" t="str">
            <v>深圳市舒适捷汽车租赁有限公司</v>
          </cell>
        </row>
        <row r="704">
          <cell r="W704" t="str">
            <v>LDP31B960NG054243</v>
          </cell>
          <cell r="X704" t="str">
            <v>粤BDP6412</v>
          </cell>
          <cell r="Y704" t="str">
            <v>862052211201840</v>
          </cell>
          <cell r="Z704">
            <v>45114</v>
          </cell>
          <cell r="AA704">
            <v>45146</v>
          </cell>
          <cell r="AB704" t="str">
            <v>2023/07</v>
          </cell>
          <cell r="AC704">
            <v>1</v>
          </cell>
          <cell r="AD704">
            <v>3</v>
          </cell>
          <cell r="AE704">
            <v>500</v>
          </cell>
          <cell r="AF704">
            <v>0</v>
          </cell>
          <cell r="AG704">
            <v>0</v>
          </cell>
          <cell r="AH704">
            <v>44783</v>
          </cell>
          <cell r="AI704">
            <v>44784</v>
          </cell>
          <cell r="AJ704">
            <v>44795</v>
          </cell>
        </row>
        <row r="704">
          <cell r="AL704" t="str">
            <v>无首付款</v>
          </cell>
        </row>
        <row r="704">
          <cell r="AO704">
            <v>2980</v>
          </cell>
          <cell r="AP704">
            <v>44812</v>
          </cell>
          <cell r="AQ704">
            <v>44873</v>
          </cell>
          <cell r="AR704">
            <v>2</v>
          </cell>
          <cell r="AS704">
            <v>5960</v>
          </cell>
          <cell r="AT704">
            <v>2</v>
          </cell>
          <cell r="AU704">
            <v>5960</v>
          </cell>
          <cell r="AV704" t="str">
            <v>正常</v>
          </cell>
          <cell r="AW704">
            <v>0</v>
          </cell>
          <cell r="AX704">
            <v>0</v>
          </cell>
          <cell r="AY704">
            <v>7104.61</v>
          </cell>
        </row>
        <row r="704">
          <cell r="BA704">
            <v>24</v>
          </cell>
          <cell r="BB704">
            <v>197.97125</v>
          </cell>
        </row>
        <row r="704">
          <cell r="BE704">
            <v>5</v>
          </cell>
          <cell r="BF704">
            <v>5</v>
          </cell>
          <cell r="BG704">
            <v>0</v>
          </cell>
          <cell r="BH704">
            <v>5</v>
          </cell>
          <cell r="BI704">
            <v>15</v>
          </cell>
          <cell r="BJ704">
            <v>0</v>
          </cell>
          <cell r="BK704">
            <v>0</v>
          </cell>
          <cell r="BL704">
            <v>30</v>
          </cell>
          <cell r="BM704" t="str">
            <v>A(优质)</v>
          </cell>
        </row>
        <row r="704">
          <cell r="BO704" t="str">
            <v/>
          </cell>
          <cell r="BP704" t="str">
            <v/>
          </cell>
        </row>
        <row r="704">
          <cell r="BW704" t="str">
            <v/>
          </cell>
          <cell r="BX704">
            <v>44783</v>
          </cell>
          <cell r="BY704" t="str">
            <v/>
          </cell>
        </row>
        <row r="704">
          <cell r="CD704" t="str">
            <v>FET-FH-202207R0072</v>
          </cell>
          <cell r="CE704" t="str">
            <v>罗剑</v>
          </cell>
          <cell r="CF704" t="str">
            <v>43112219891230587X</v>
          </cell>
          <cell r="CG704">
            <v>15399989685</v>
          </cell>
          <cell r="CH704">
            <v>44793</v>
          </cell>
          <cell r="CI704">
            <v>44976</v>
          </cell>
        </row>
        <row r="705">
          <cell r="B705" t="str">
            <v>租赁</v>
          </cell>
        </row>
        <row r="705">
          <cell r="F705" t="str">
            <v>深圳市腾艺汽车服务有限公司</v>
          </cell>
          <cell r="G705" t="str">
            <v>352203198905023353</v>
          </cell>
          <cell r="H705">
            <v>17722451643</v>
          </cell>
          <cell r="I705" t="str">
            <v>网约车以租代购方案</v>
          </cell>
          <cell r="J705" t="str">
            <v>风神E70/DFM7001G1F1BEV</v>
          </cell>
          <cell r="K705" t="str">
            <v>深圳</v>
          </cell>
        </row>
        <row r="705">
          <cell r="M705" t="str">
            <v>深圳市龙华区陶园路113号</v>
          </cell>
          <cell r="N705" t="str">
            <v>向丽丽</v>
          </cell>
          <cell r="O705" t="str">
            <v>田勤</v>
          </cell>
          <cell r="P705" t="str">
            <v>徐莹莹</v>
          </cell>
          <cell r="Q705" t="str">
            <v>施吓辉</v>
          </cell>
          <cell r="R705">
            <v>17722451643</v>
          </cell>
          <cell r="S705" t="str">
            <v>李玮</v>
          </cell>
          <cell r="T705">
            <v>18605933100</v>
          </cell>
          <cell r="U705" t="str">
            <v>深圳市舒适捷汽车租赁有限公司</v>
          </cell>
        </row>
        <row r="705">
          <cell r="W705" t="str">
            <v>LDP31B967NG054353</v>
          </cell>
          <cell r="X705" t="str">
            <v>粤BDS9423</v>
          </cell>
          <cell r="Y705" t="str">
            <v>862052221202600</v>
          </cell>
          <cell r="Z705">
            <v>45114</v>
          </cell>
          <cell r="AA705">
            <v>45146</v>
          </cell>
          <cell r="AB705" t="str">
            <v>2023/07</v>
          </cell>
          <cell r="AC705">
            <v>3</v>
          </cell>
          <cell r="AD705">
            <v>9</v>
          </cell>
          <cell r="AE705">
            <v>1000</v>
          </cell>
          <cell r="AF705">
            <v>0</v>
          </cell>
          <cell r="AG705">
            <v>0</v>
          </cell>
          <cell r="AH705">
            <v>44783</v>
          </cell>
          <cell r="AI705">
            <v>44784</v>
          </cell>
          <cell r="AJ705">
            <v>44795</v>
          </cell>
        </row>
        <row r="705">
          <cell r="AL705" t="str">
            <v>无首付款</v>
          </cell>
        </row>
        <row r="705">
          <cell r="AO705">
            <v>2980</v>
          </cell>
          <cell r="AP705">
            <v>44812</v>
          </cell>
          <cell r="AQ705">
            <v>44873</v>
          </cell>
          <cell r="AR705">
            <v>2</v>
          </cell>
          <cell r="AS705">
            <v>5960</v>
          </cell>
          <cell r="AT705">
            <v>2</v>
          </cell>
          <cell r="AU705">
            <v>5960</v>
          </cell>
          <cell r="AV705" t="str">
            <v>正常</v>
          </cell>
          <cell r="AW705">
            <v>0</v>
          </cell>
          <cell r="AX705">
            <v>0</v>
          </cell>
          <cell r="AY705">
            <v>16713.86</v>
          </cell>
        </row>
        <row r="705">
          <cell r="BA705">
            <v>33</v>
          </cell>
          <cell r="BB705">
            <v>300.947272727273</v>
          </cell>
        </row>
        <row r="705">
          <cell r="BE705">
            <v>5</v>
          </cell>
          <cell r="BF705">
            <v>0</v>
          </cell>
          <cell r="BG705">
            <v>0</v>
          </cell>
          <cell r="BH705" t="str">
            <v/>
          </cell>
          <cell r="BI705">
            <v>15</v>
          </cell>
          <cell r="BJ705">
            <v>0</v>
          </cell>
          <cell r="BK705">
            <v>0</v>
          </cell>
          <cell r="BL705">
            <v>20</v>
          </cell>
          <cell r="BM705" t="str">
            <v>A(优质)</v>
          </cell>
        </row>
        <row r="705">
          <cell r="BO705" t="str">
            <v/>
          </cell>
          <cell r="BP705" t="str">
            <v/>
          </cell>
        </row>
        <row r="705">
          <cell r="BW705" t="str">
            <v/>
          </cell>
          <cell r="BX705">
            <v>44783</v>
          </cell>
          <cell r="BY705" t="str">
            <v/>
          </cell>
        </row>
        <row r="705">
          <cell r="CD705" t="str">
            <v>FET-FH-202207R0059</v>
          </cell>
          <cell r="CE705" t="str">
            <v>韦兴成</v>
          </cell>
          <cell r="CF705" t="str">
            <v>450326198707140315</v>
          </cell>
          <cell r="CG705">
            <v>13534102438</v>
          </cell>
          <cell r="CH705">
            <v>44788</v>
          </cell>
          <cell r="CI705">
            <v>45030</v>
          </cell>
        </row>
        <row r="706">
          <cell r="B706" t="str">
            <v>租赁</v>
          </cell>
        </row>
        <row r="706">
          <cell r="F706" t="str">
            <v>深圳市腾艺汽车服务有限公司</v>
          </cell>
          <cell r="G706" t="str">
            <v>352203198905023353</v>
          </cell>
          <cell r="H706">
            <v>17722451643</v>
          </cell>
          <cell r="I706" t="str">
            <v>网约车以租代购方案</v>
          </cell>
          <cell r="J706" t="str">
            <v>风神E70/DFM7001G1F1BEV</v>
          </cell>
          <cell r="K706" t="str">
            <v>深圳</v>
          </cell>
        </row>
        <row r="706">
          <cell r="M706" t="str">
            <v>深圳市龙华区陶园路113号</v>
          </cell>
          <cell r="N706" t="str">
            <v>向丽丽</v>
          </cell>
          <cell r="O706" t="str">
            <v>田勤</v>
          </cell>
          <cell r="P706" t="str">
            <v>徐莹莹</v>
          </cell>
          <cell r="Q706" t="str">
            <v>施吓辉</v>
          </cell>
          <cell r="R706">
            <v>17722451643</v>
          </cell>
          <cell r="S706" t="str">
            <v>李玮</v>
          </cell>
          <cell r="T706">
            <v>18605933100</v>
          </cell>
          <cell r="U706" t="str">
            <v>深圳市舒适捷汽车租赁有限公司</v>
          </cell>
        </row>
        <row r="706">
          <cell r="W706" t="str">
            <v>LDP31B969NG054810</v>
          </cell>
          <cell r="X706" t="str">
            <v>粤BDL8045</v>
          </cell>
          <cell r="Y706" t="str">
            <v>862052211201793</v>
          </cell>
          <cell r="Z706">
            <v>45114</v>
          </cell>
          <cell r="AA706">
            <v>45146</v>
          </cell>
          <cell r="AB706" t="str">
            <v>2023/07</v>
          </cell>
          <cell r="AC706">
            <v>1</v>
          </cell>
          <cell r="AD706">
            <v>3</v>
          </cell>
          <cell r="AE706">
            <v>200</v>
          </cell>
          <cell r="AF706">
            <v>0</v>
          </cell>
          <cell r="AG706">
            <v>0</v>
          </cell>
          <cell r="AH706">
            <v>44783</v>
          </cell>
          <cell r="AI706">
            <v>44784</v>
          </cell>
          <cell r="AJ706">
            <v>44795</v>
          </cell>
        </row>
        <row r="706">
          <cell r="AL706" t="str">
            <v>无首付款</v>
          </cell>
        </row>
        <row r="706">
          <cell r="AO706">
            <v>2980</v>
          </cell>
          <cell r="AP706">
            <v>44812</v>
          </cell>
          <cell r="AQ706">
            <v>44873</v>
          </cell>
          <cell r="AR706">
            <v>2</v>
          </cell>
          <cell r="AS706">
            <v>5960</v>
          </cell>
          <cell r="AT706">
            <v>2</v>
          </cell>
          <cell r="AU706">
            <v>5960</v>
          </cell>
          <cell r="AV706" t="str">
            <v>正常</v>
          </cell>
          <cell r="AW706">
            <v>0</v>
          </cell>
          <cell r="AX706">
            <v>0</v>
          </cell>
          <cell r="AY706">
            <v>14575.9</v>
          </cell>
        </row>
        <row r="706">
          <cell r="BA706">
            <v>34</v>
          </cell>
          <cell r="BB706">
            <v>279.772352941176</v>
          </cell>
        </row>
        <row r="706">
          <cell r="BE706">
            <v>5</v>
          </cell>
          <cell r="BF706">
            <v>0</v>
          </cell>
          <cell r="BG706">
            <v>0</v>
          </cell>
          <cell r="BH706">
            <v>5</v>
          </cell>
          <cell r="BI706">
            <v>15</v>
          </cell>
          <cell r="BJ706">
            <v>0</v>
          </cell>
          <cell r="BK706">
            <v>0</v>
          </cell>
          <cell r="BL706">
            <v>25</v>
          </cell>
          <cell r="BM706" t="str">
            <v>A(优质)</v>
          </cell>
        </row>
        <row r="706">
          <cell r="BO706" t="str">
            <v/>
          </cell>
          <cell r="BP706" t="str">
            <v/>
          </cell>
        </row>
        <row r="706">
          <cell r="BW706" t="str">
            <v/>
          </cell>
          <cell r="BX706">
            <v>44783</v>
          </cell>
          <cell r="BY706" t="str">
            <v/>
          </cell>
        </row>
        <row r="706">
          <cell r="CD706" t="str">
            <v>FET-FH-202207R0059</v>
          </cell>
          <cell r="CE706" t="str">
            <v>冯伟彬</v>
          </cell>
          <cell r="CF706" t="str">
            <v>440582198109243613</v>
          </cell>
          <cell r="CG706">
            <v>13480808099</v>
          </cell>
          <cell r="CH706">
            <v>44792</v>
          </cell>
          <cell r="CI706">
            <v>45003</v>
          </cell>
        </row>
        <row r="707">
          <cell r="B707" t="str">
            <v>租赁</v>
          </cell>
        </row>
        <row r="707">
          <cell r="F707" t="str">
            <v>深圳市腾艺汽车服务有限公司</v>
          </cell>
          <cell r="G707" t="str">
            <v>352203198905023353</v>
          </cell>
          <cell r="H707">
            <v>17722451643</v>
          </cell>
          <cell r="I707" t="str">
            <v>网约车以租代购方案</v>
          </cell>
          <cell r="J707" t="str">
            <v>风神E70/DFM7001G1F1BEV</v>
          </cell>
          <cell r="K707" t="str">
            <v>深圳</v>
          </cell>
        </row>
        <row r="707">
          <cell r="M707" t="str">
            <v>深圳市龙华区陶园路113号</v>
          </cell>
          <cell r="N707" t="str">
            <v>向丽丽</v>
          </cell>
          <cell r="O707" t="str">
            <v>田勤</v>
          </cell>
          <cell r="P707" t="str">
            <v>徐莹莹</v>
          </cell>
          <cell r="Q707" t="str">
            <v>施吓辉</v>
          </cell>
          <cell r="R707">
            <v>17722451643</v>
          </cell>
          <cell r="S707" t="str">
            <v>李玮</v>
          </cell>
          <cell r="T707">
            <v>18605933100</v>
          </cell>
          <cell r="U707" t="str">
            <v>深圳市舒适捷汽车租赁有限公司</v>
          </cell>
        </row>
        <row r="707">
          <cell r="W707" t="str">
            <v>LDP31B961NG054798</v>
          </cell>
          <cell r="X707" t="str">
            <v>粤BDR6492</v>
          </cell>
          <cell r="Y707" t="str">
            <v>862052221201859</v>
          </cell>
          <cell r="Z707">
            <v>45114</v>
          </cell>
          <cell r="AA707">
            <v>45146</v>
          </cell>
          <cell r="AB707" t="str">
            <v>2023/07</v>
          </cell>
          <cell r="AC707">
            <v>1</v>
          </cell>
          <cell r="AD707">
            <v>0</v>
          </cell>
          <cell r="AE707">
            <v>300</v>
          </cell>
          <cell r="AF707">
            <v>0</v>
          </cell>
          <cell r="AG707">
            <v>0</v>
          </cell>
          <cell r="AH707">
            <v>44783</v>
          </cell>
          <cell r="AI707">
            <v>44784</v>
          </cell>
          <cell r="AJ707">
            <v>44795</v>
          </cell>
        </row>
        <row r="707">
          <cell r="AL707" t="str">
            <v>无首付款</v>
          </cell>
        </row>
        <row r="707">
          <cell r="AO707">
            <v>2980</v>
          </cell>
          <cell r="AP707">
            <v>44812</v>
          </cell>
          <cell r="AQ707">
            <v>44873</v>
          </cell>
          <cell r="AR707">
            <v>2</v>
          </cell>
          <cell r="AS707">
            <v>5960</v>
          </cell>
          <cell r="AT707">
            <v>2</v>
          </cell>
          <cell r="AU707">
            <v>5960</v>
          </cell>
          <cell r="AV707" t="str">
            <v>正常</v>
          </cell>
          <cell r="AW707">
            <v>0</v>
          </cell>
          <cell r="AX707">
            <v>0</v>
          </cell>
          <cell r="AY707">
            <v>3862.99</v>
          </cell>
        </row>
        <row r="707">
          <cell r="BA707">
            <v>10</v>
          </cell>
          <cell r="BB707">
            <v>54.176</v>
          </cell>
        </row>
        <row r="707">
          <cell r="BE707">
            <v>5</v>
          </cell>
          <cell r="BF707">
            <v>10</v>
          </cell>
          <cell r="BG707">
            <v>0</v>
          </cell>
          <cell r="BH707">
            <v>5</v>
          </cell>
          <cell r="BI707">
            <v>15</v>
          </cell>
          <cell r="BJ707">
            <v>0</v>
          </cell>
          <cell r="BK707">
            <v>0</v>
          </cell>
          <cell r="BL707">
            <v>35</v>
          </cell>
          <cell r="BM707" t="str">
            <v>A(优质)</v>
          </cell>
        </row>
        <row r="707">
          <cell r="BO707" t="str">
            <v/>
          </cell>
          <cell r="BP707" t="str">
            <v/>
          </cell>
        </row>
        <row r="707">
          <cell r="BW707" t="str">
            <v/>
          </cell>
          <cell r="BX707">
            <v>44783</v>
          </cell>
          <cell r="BY707" t="str">
            <v/>
          </cell>
        </row>
        <row r="707">
          <cell r="CD707" t="str">
            <v>FET-FH-202207R0076</v>
          </cell>
          <cell r="CE707" t="str">
            <v>张情龙</v>
          </cell>
          <cell r="CF707" t="str">
            <v>320323199408271012</v>
          </cell>
          <cell r="CG707">
            <v>13395230063</v>
          </cell>
          <cell r="CH707">
            <v>44786</v>
          </cell>
          <cell r="CI707">
            <v>44969</v>
          </cell>
        </row>
        <row r="708">
          <cell r="B708" t="str">
            <v>租赁</v>
          </cell>
        </row>
        <row r="708">
          <cell r="F708" t="str">
            <v>深圳市腾艺汽车服务有限公司</v>
          </cell>
          <cell r="G708" t="str">
            <v>352203198905023353</v>
          </cell>
          <cell r="H708">
            <v>17722451643</v>
          </cell>
          <cell r="I708" t="str">
            <v>网约车以租代购方案</v>
          </cell>
          <cell r="J708" t="str">
            <v>风神E70/DFM7001G1F1BEV</v>
          </cell>
          <cell r="K708" t="str">
            <v>深圳</v>
          </cell>
        </row>
        <row r="708">
          <cell r="M708" t="str">
            <v>深圳市龙华区陶园路113号</v>
          </cell>
          <cell r="N708" t="str">
            <v>向丽丽</v>
          </cell>
          <cell r="O708" t="str">
            <v>田勤</v>
          </cell>
          <cell r="P708" t="str">
            <v>徐莹莹</v>
          </cell>
          <cell r="Q708" t="str">
            <v>施吓辉</v>
          </cell>
          <cell r="R708">
            <v>17722451643</v>
          </cell>
          <cell r="S708" t="str">
            <v>李玮</v>
          </cell>
          <cell r="T708">
            <v>18605933100</v>
          </cell>
          <cell r="U708" t="str">
            <v>深圳市舒适捷汽车租赁有限公司</v>
          </cell>
        </row>
        <row r="708">
          <cell r="W708" t="str">
            <v>LDP31B963NG054883</v>
          </cell>
          <cell r="X708" t="str">
            <v>粤BDM0429</v>
          </cell>
          <cell r="Y708" t="str">
            <v>862052211201309</v>
          </cell>
          <cell r="Z708">
            <v>45114</v>
          </cell>
          <cell r="AA708">
            <v>45146</v>
          </cell>
          <cell r="AB708" t="str">
            <v>2023/07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44783</v>
          </cell>
          <cell r="AI708">
            <v>44784</v>
          </cell>
          <cell r="AJ708">
            <v>44795</v>
          </cell>
        </row>
        <row r="708">
          <cell r="AL708" t="str">
            <v>无首付款</v>
          </cell>
        </row>
        <row r="708">
          <cell r="AO708">
            <v>2980</v>
          </cell>
          <cell r="AP708">
            <v>44812</v>
          </cell>
          <cell r="AQ708">
            <v>44873</v>
          </cell>
          <cell r="AR708">
            <v>2</v>
          </cell>
          <cell r="AS708">
            <v>5960</v>
          </cell>
          <cell r="AT708">
            <v>2</v>
          </cell>
          <cell r="AU708">
            <v>5960</v>
          </cell>
          <cell r="AV708" t="str">
            <v>正常</v>
          </cell>
          <cell r="AW708">
            <v>0</v>
          </cell>
          <cell r="AX708">
            <v>0</v>
          </cell>
          <cell r="AY708">
            <v>12138.37</v>
          </cell>
        </row>
        <row r="708">
          <cell r="BA708">
            <v>28</v>
          </cell>
          <cell r="BB708">
            <v>263.56</v>
          </cell>
        </row>
        <row r="708">
          <cell r="BE708">
            <v>5</v>
          </cell>
          <cell r="BF708">
            <v>0</v>
          </cell>
          <cell r="BG708">
            <v>0</v>
          </cell>
          <cell r="BH708">
            <v>0</v>
          </cell>
          <cell r="BI708">
            <v>15</v>
          </cell>
          <cell r="BJ708">
            <v>0</v>
          </cell>
          <cell r="BK708">
            <v>0</v>
          </cell>
          <cell r="BL708">
            <v>20</v>
          </cell>
          <cell r="BM708" t="str">
            <v>A(优质)</v>
          </cell>
        </row>
        <row r="708">
          <cell r="BO708" t="str">
            <v/>
          </cell>
          <cell r="BP708" t="str">
            <v/>
          </cell>
        </row>
        <row r="708">
          <cell r="BW708" t="str">
            <v/>
          </cell>
          <cell r="BX708">
            <v>44783</v>
          </cell>
          <cell r="BY708" t="str">
            <v/>
          </cell>
        </row>
        <row r="708">
          <cell r="CD708" t="str">
            <v>FET-FH-202207R0076</v>
          </cell>
          <cell r="CE708" t="str">
            <v>宋伟付</v>
          </cell>
          <cell r="CF708" t="str">
            <v>450922198906153714</v>
          </cell>
          <cell r="CG708">
            <v>13528988404</v>
          </cell>
          <cell r="CH708">
            <v>44792</v>
          </cell>
          <cell r="CI708">
            <v>44975</v>
          </cell>
        </row>
        <row r="709">
          <cell r="B709" t="str">
            <v>租赁</v>
          </cell>
        </row>
        <row r="709">
          <cell r="F709" t="str">
            <v>深圳市腾艺汽车服务有限公司</v>
          </cell>
          <cell r="G709" t="str">
            <v>352203198905023353</v>
          </cell>
          <cell r="H709">
            <v>17722451643</v>
          </cell>
          <cell r="I709" t="str">
            <v>网约车以租代购方案</v>
          </cell>
          <cell r="J709" t="str">
            <v>风神E70/DFM7001G1F1BEV</v>
          </cell>
          <cell r="K709" t="str">
            <v>深圳</v>
          </cell>
        </row>
        <row r="709">
          <cell r="M709" t="str">
            <v>深圳市龙华区陶园路113号</v>
          </cell>
          <cell r="N709" t="str">
            <v>向丽丽</v>
          </cell>
          <cell r="O709" t="str">
            <v>田勤</v>
          </cell>
          <cell r="P709" t="str">
            <v>徐莹莹</v>
          </cell>
          <cell r="Q709" t="str">
            <v>施吓辉</v>
          </cell>
          <cell r="R709">
            <v>17722451643</v>
          </cell>
          <cell r="S709" t="str">
            <v>李玮</v>
          </cell>
          <cell r="T709">
            <v>18605933100</v>
          </cell>
          <cell r="U709" t="str">
            <v>深圳市舒适捷汽车租赁有限公司</v>
          </cell>
        </row>
        <row r="709">
          <cell r="W709" t="str">
            <v>LDP31B962NG054891</v>
          </cell>
          <cell r="X709" t="str">
            <v>粤BDP9641</v>
          </cell>
          <cell r="Y709" t="str">
            <v>862052211200950</v>
          </cell>
          <cell r="Z709">
            <v>45114</v>
          </cell>
          <cell r="AA709">
            <v>45146</v>
          </cell>
          <cell r="AB709" t="str">
            <v>2023/07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44783</v>
          </cell>
          <cell r="AI709">
            <v>44784</v>
          </cell>
          <cell r="AJ709">
            <v>44795</v>
          </cell>
        </row>
        <row r="709">
          <cell r="AL709" t="str">
            <v>无首付款</v>
          </cell>
        </row>
        <row r="709">
          <cell r="AO709">
            <v>2980</v>
          </cell>
          <cell r="AP709">
            <v>44812</v>
          </cell>
          <cell r="AQ709">
            <v>44873</v>
          </cell>
          <cell r="AR709">
            <v>2</v>
          </cell>
          <cell r="AS709">
            <v>5960</v>
          </cell>
          <cell r="AT709">
            <v>2</v>
          </cell>
          <cell r="AU709">
            <v>5960</v>
          </cell>
          <cell r="AV709" t="str">
            <v>正常</v>
          </cell>
          <cell r="AW709">
            <v>0</v>
          </cell>
          <cell r="AX709">
            <v>0</v>
          </cell>
          <cell r="AY709">
            <v>11949.5</v>
          </cell>
        </row>
        <row r="709">
          <cell r="BA709">
            <v>33</v>
          </cell>
          <cell r="BB709">
            <v>236.908484848485</v>
          </cell>
        </row>
        <row r="709">
          <cell r="BE709">
            <v>5</v>
          </cell>
          <cell r="BF709">
            <v>0</v>
          </cell>
          <cell r="BG709">
            <v>0</v>
          </cell>
          <cell r="BH709">
            <v>0</v>
          </cell>
          <cell r="BI709">
            <v>15</v>
          </cell>
          <cell r="BJ709">
            <v>0</v>
          </cell>
          <cell r="BK709">
            <v>0</v>
          </cell>
          <cell r="BL709">
            <v>20</v>
          </cell>
          <cell r="BM709" t="str">
            <v>A(优质)</v>
          </cell>
        </row>
        <row r="709">
          <cell r="BO709" t="str">
            <v/>
          </cell>
          <cell r="BP709" t="str">
            <v/>
          </cell>
        </row>
        <row r="709">
          <cell r="BW709" t="str">
            <v/>
          </cell>
          <cell r="BX709">
            <v>44783</v>
          </cell>
          <cell r="BY709" t="str">
            <v/>
          </cell>
        </row>
        <row r="709">
          <cell r="CD709" t="str">
            <v>FET-FH-202207R0100</v>
          </cell>
          <cell r="CE709" t="str">
            <v>姚创周</v>
          </cell>
          <cell r="CF709" t="str">
            <v>440582199202101518</v>
          </cell>
          <cell r="CG709">
            <v>13682379992</v>
          </cell>
          <cell r="CH709">
            <v>44792</v>
          </cell>
          <cell r="CI709">
            <v>45004</v>
          </cell>
        </row>
        <row r="710">
          <cell r="B710" t="str">
            <v>租赁</v>
          </cell>
        </row>
        <row r="710">
          <cell r="F710" t="str">
            <v>深圳市腾艺汽车服务有限公司</v>
          </cell>
          <cell r="G710" t="str">
            <v>352203198905023353</v>
          </cell>
          <cell r="H710">
            <v>17722451643</v>
          </cell>
          <cell r="I710" t="str">
            <v>网约车以租代购方案</v>
          </cell>
          <cell r="J710" t="str">
            <v>风神E70/DFM7001G1F1BEV</v>
          </cell>
          <cell r="K710" t="str">
            <v>深圳</v>
          </cell>
        </row>
        <row r="710">
          <cell r="M710" t="str">
            <v>深圳市龙华区陶园路113号</v>
          </cell>
          <cell r="N710" t="str">
            <v>向丽丽</v>
          </cell>
          <cell r="O710" t="str">
            <v>田勤</v>
          </cell>
          <cell r="P710" t="str">
            <v>徐莹莹</v>
          </cell>
          <cell r="Q710" t="str">
            <v>施吓辉</v>
          </cell>
          <cell r="R710">
            <v>17722451643</v>
          </cell>
          <cell r="S710" t="str">
            <v>李玮</v>
          </cell>
          <cell r="T710">
            <v>18605933100</v>
          </cell>
          <cell r="U710" t="str">
            <v>深圳市舒适捷汽车租赁有限公司</v>
          </cell>
        </row>
        <row r="710">
          <cell r="W710" t="str">
            <v>LDP31B960NG054372</v>
          </cell>
          <cell r="X710" t="str">
            <v>粤BDS0942</v>
          </cell>
          <cell r="Y710" t="str">
            <v>862052221202707</v>
          </cell>
          <cell r="Z710">
            <v>45114</v>
          </cell>
          <cell r="AA710">
            <v>45146</v>
          </cell>
          <cell r="AB710" t="str">
            <v>2023/07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44783</v>
          </cell>
          <cell r="AI710">
            <v>44784</v>
          </cell>
          <cell r="AJ710">
            <v>44795</v>
          </cell>
        </row>
        <row r="710">
          <cell r="AL710" t="str">
            <v>无首付款</v>
          </cell>
        </row>
        <row r="710">
          <cell r="AO710">
            <v>2980</v>
          </cell>
          <cell r="AP710">
            <v>44812</v>
          </cell>
          <cell r="AQ710">
            <v>44873</v>
          </cell>
          <cell r="AR710">
            <v>2</v>
          </cell>
          <cell r="AS710">
            <v>5960</v>
          </cell>
          <cell r="AT710">
            <v>2</v>
          </cell>
          <cell r="AU710">
            <v>5960</v>
          </cell>
          <cell r="AV710" t="str">
            <v>正常</v>
          </cell>
          <cell r="AW710">
            <v>0</v>
          </cell>
          <cell r="AX710">
            <v>0</v>
          </cell>
          <cell r="AY710">
            <v>5444.6</v>
          </cell>
        </row>
        <row r="710">
          <cell r="BA710">
            <v>17</v>
          </cell>
          <cell r="BB710">
            <v>138.671176470588</v>
          </cell>
        </row>
        <row r="710">
          <cell r="BE710">
            <v>5</v>
          </cell>
          <cell r="BF710">
            <v>5</v>
          </cell>
          <cell r="BG710">
            <v>0</v>
          </cell>
          <cell r="BH710">
            <v>0</v>
          </cell>
          <cell r="BI710">
            <v>15</v>
          </cell>
          <cell r="BJ710">
            <v>0</v>
          </cell>
          <cell r="BK710">
            <v>0</v>
          </cell>
          <cell r="BL710">
            <v>25</v>
          </cell>
          <cell r="BM710" t="str">
            <v>A(优质)</v>
          </cell>
        </row>
        <row r="710">
          <cell r="BO710" t="str">
            <v/>
          </cell>
          <cell r="BP710" t="str">
            <v/>
          </cell>
        </row>
        <row r="710">
          <cell r="BW710" t="str">
            <v/>
          </cell>
          <cell r="BX710">
            <v>44783</v>
          </cell>
          <cell r="BY710" t="str">
            <v/>
          </cell>
        </row>
        <row r="710">
          <cell r="CD710" t="str">
            <v>FET-FH-202207R0060</v>
          </cell>
          <cell r="CE710" t="str">
            <v>高付朋</v>
          </cell>
          <cell r="CF710" t="str">
            <v>372822197307252253</v>
          </cell>
          <cell r="CG710">
            <v>13410130077</v>
          </cell>
          <cell r="CH710">
            <v>44783</v>
          </cell>
          <cell r="CI710">
            <v>45879</v>
          </cell>
        </row>
        <row r="711">
          <cell r="B711" t="str">
            <v>租赁</v>
          </cell>
        </row>
        <row r="711">
          <cell r="F711" t="str">
            <v>深圳市腾艺汽车服务有限公司</v>
          </cell>
          <cell r="G711" t="str">
            <v>352203198905023353</v>
          </cell>
          <cell r="H711">
            <v>17722451643</v>
          </cell>
          <cell r="I711" t="str">
            <v>网约车以租代购方案</v>
          </cell>
          <cell r="J711" t="str">
            <v>风神E70/DFM7001G1F1BEV</v>
          </cell>
          <cell r="K711" t="str">
            <v>深圳</v>
          </cell>
        </row>
        <row r="711">
          <cell r="M711" t="str">
            <v>深圳市龙华区陶园路113号</v>
          </cell>
          <cell r="N711" t="str">
            <v>向丽丽</v>
          </cell>
          <cell r="O711" t="str">
            <v>田勤</v>
          </cell>
          <cell r="P711" t="str">
            <v>徐莹莹</v>
          </cell>
          <cell r="Q711" t="str">
            <v>施吓辉</v>
          </cell>
          <cell r="R711">
            <v>17722451643</v>
          </cell>
          <cell r="S711" t="str">
            <v>李玮</v>
          </cell>
          <cell r="T711">
            <v>18605933100</v>
          </cell>
          <cell r="U711" t="str">
            <v>深圳市舒适捷汽车租赁有限公司</v>
          </cell>
        </row>
        <row r="711">
          <cell r="W711" t="str">
            <v>LDP31B963NG054897</v>
          </cell>
          <cell r="X711" t="str">
            <v>粤BDS9643</v>
          </cell>
          <cell r="Y711" t="str">
            <v>862052211201791</v>
          </cell>
          <cell r="Z711">
            <v>45114</v>
          </cell>
          <cell r="AA711">
            <v>45146</v>
          </cell>
          <cell r="AB711" t="str">
            <v>2023/07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44783</v>
          </cell>
          <cell r="AI711">
            <v>44784</v>
          </cell>
          <cell r="AJ711">
            <v>44795</v>
          </cell>
        </row>
        <row r="711">
          <cell r="AL711" t="str">
            <v>无首付款</v>
          </cell>
        </row>
        <row r="711">
          <cell r="AO711">
            <v>2980</v>
          </cell>
          <cell r="AP711">
            <v>44812</v>
          </cell>
          <cell r="AQ711">
            <v>44873</v>
          </cell>
          <cell r="AR711">
            <v>2</v>
          </cell>
          <cell r="AS711">
            <v>5960</v>
          </cell>
          <cell r="AT711">
            <v>2</v>
          </cell>
          <cell r="AU711">
            <v>5960</v>
          </cell>
          <cell r="AV711" t="str">
            <v>正常</v>
          </cell>
          <cell r="AW711">
            <v>0</v>
          </cell>
          <cell r="AX711">
            <v>0</v>
          </cell>
          <cell r="AY711">
            <v>11951.28</v>
          </cell>
        </row>
        <row r="711">
          <cell r="BA711">
            <v>33</v>
          </cell>
          <cell r="BB711">
            <v>232.319696969697</v>
          </cell>
        </row>
        <row r="711">
          <cell r="BE711">
            <v>5</v>
          </cell>
          <cell r="BF711">
            <v>0</v>
          </cell>
          <cell r="BG711">
            <v>0</v>
          </cell>
          <cell r="BH711">
            <v>0</v>
          </cell>
          <cell r="BI711">
            <v>15</v>
          </cell>
          <cell r="BJ711">
            <v>0</v>
          </cell>
          <cell r="BK711">
            <v>0</v>
          </cell>
          <cell r="BL711">
            <v>20</v>
          </cell>
          <cell r="BM711" t="str">
            <v>A(优质)</v>
          </cell>
        </row>
        <row r="711">
          <cell r="BO711" t="str">
            <v/>
          </cell>
          <cell r="BP711" t="str">
            <v/>
          </cell>
        </row>
        <row r="711">
          <cell r="BW711" t="str">
            <v/>
          </cell>
          <cell r="BX711">
            <v>44783</v>
          </cell>
          <cell r="BY711" t="str">
            <v/>
          </cell>
        </row>
        <row r="711">
          <cell r="CD711" t="str">
            <v>FET-FH-202207R0060</v>
          </cell>
          <cell r="CE711" t="str">
            <v>赖港培</v>
          </cell>
          <cell r="CF711" t="str">
            <v>441424199410041398</v>
          </cell>
          <cell r="CG711">
            <v>18148908552</v>
          </cell>
          <cell r="CH711">
            <v>44789</v>
          </cell>
          <cell r="CI711">
            <v>44973</v>
          </cell>
        </row>
        <row r="712">
          <cell r="B712" t="str">
            <v>租赁</v>
          </cell>
        </row>
        <row r="712">
          <cell r="F712" t="str">
            <v>深圳市腾艺汽车服务有限公司</v>
          </cell>
          <cell r="G712" t="str">
            <v>352203198905023353</v>
          </cell>
          <cell r="H712">
            <v>17722451643</v>
          </cell>
          <cell r="I712" t="str">
            <v>网约车以租代购方案</v>
          </cell>
          <cell r="J712" t="str">
            <v>风神E70/DFM7001G1F1BEV</v>
          </cell>
          <cell r="K712" t="str">
            <v>深圳</v>
          </cell>
        </row>
        <row r="712">
          <cell r="M712" t="str">
            <v>深圳市龙华区陶园路113号</v>
          </cell>
          <cell r="N712" t="str">
            <v>向丽丽</v>
          </cell>
          <cell r="O712" t="str">
            <v>田勤</v>
          </cell>
          <cell r="P712" t="str">
            <v>徐莹莹</v>
          </cell>
          <cell r="Q712" t="str">
            <v>施吓辉</v>
          </cell>
          <cell r="R712">
            <v>17722451643</v>
          </cell>
          <cell r="S712" t="str">
            <v>李玮</v>
          </cell>
          <cell r="T712">
            <v>18605933100</v>
          </cell>
          <cell r="U712" t="str">
            <v>深圳市舒适捷汽车租赁有限公司</v>
          </cell>
        </row>
        <row r="712">
          <cell r="W712" t="str">
            <v>LDP31B966NG048902</v>
          </cell>
          <cell r="X712" t="str">
            <v>粤BDH2463</v>
          </cell>
          <cell r="Y712" t="str">
            <v>862052211201845</v>
          </cell>
          <cell r="Z712">
            <v>45121</v>
          </cell>
          <cell r="AA712">
            <v>45146</v>
          </cell>
          <cell r="AB712" t="str">
            <v>2023/07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44783</v>
          </cell>
          <cell r="AI712">
            <v>44784</v>
          </cell>
          <cell r="AJ712">
            <v>44795</v>
          </cell>
        </row>
        <row r="712">
          <cell r="AL712" t="str">
            <v>无首付款</v>
          </cell>
        </row>
        <row r="712">
          <cell r="AO712">
            <v>2980</v>
          </cell>
          <cell r="AP712">
            <v>44812</v>
          </cell>
          <cell r="AQ712">
            <v>44873</v>
          </cell>
          <cell r="AR712">
            <v>2</v>
          </cell>
          <cell r="AS712">
            <v>5960</v>
          </cell>
          <cell r="AT712">
            <v>2</v>
          </cell>
          <cell r="AU712">
            <v>5960</v>
          </cell>
          <cell r="AV712" t="str">
            <v>正常</v>
          </cell>
          <cell r="AW712">
            <v>0</v>
          </cell>
          <cell r="AX712">
            <v>0</v>
          </cell>
          <cell r="AY712">
            <v>8786.95</v>
          </cell>
        </row>
        <row r="712">
          <cell r="BA712">
            <v>23</v>
          </cell>
          <cell r="BB712">
            <v>225.625652173913</v>
          </cell>
        </row>
        <row r="712">
          <cell r="BE712">
            <v>5</v>
          </cell>
          <cell r="BF712">
            <v>5</v>
          </cell>
          <cell r="BG712">
            <v>0</v>
          </cell>
          <cell r="BH712">
            <v>0</v>
          </cell>
          <cell r="BI712">
            <v>15</v>
          </cell>
          <cell r="BJ712">
            <v>0</v>
          </cell>
          <cell r="BK712">
            <v>0</v>
          </cell>
          <cell r="BL712">
            <v>25</v>
          </cell>
          <cell r="BM712" t="str">
            <v>A(优质)</v>
          </cell>
        </row>
        <row r="712">
          <cell r="BO712" t="str">
            <v/>
          </cell>
          <cell r="BP712" t="str">
            <v/>
          </cell>
        </row>
        <row r="712">
          <cell r="BW712" t="str">
            <v/>
          </cell>
          <cell r="BX712">
            <v>44783</v>
          </cell>
          <cell r="BY712" t="str">
            <v/>
          </cell>
        </row>
        <row r="712">
          <cell r="CD712" t="str">
            <v>FET-FH-202207R0171</v>
          </cell>
          <cell r="CE712" t="str">
            <v>魏小燕</v>
          </cell>
          <cell r="CF712" t="str">
            <v>510823199311189189</v>
          </cell>
          <cell r="CG712">
            <v>13423537894</v>
          </cell>
          <cell r="CH712">
            <v>44792</v>
          </cell>
          <cell r="CI712">
            <v>44975</v>
          </cell>
        </row>
        <row r="713">
          <cell r="B713" t="str">
            <v>租赁</v>
          </cell>
        </row>
        <row r="713">
          <cell r="F713" t="str">
            <v>深圳市腾艺汽车服务有限公司</v>
          </cell>
          <cell r="G713" t="str">
            <v>352203198905023353</v>
          </cell>
          <cell r="H713">
            <v>17722451643</v>
          </cell>
          <cell r="I713" t="str">
            <v>网约车以租代购方案</v>
          </cell>
          <cell r="J713" t="str">
            <v>风神E70/DFM7001G1F1BEV</v>
          </cell>
          <cell r="K713" t="str">
            <v>深圳</v>
          </cell>
        </row>
        <row r="713">
          <cell r="M713" t="str">
            <v>深圳市龙华区陶园路113号</v>
          </cell>
          <cell r="N713" t="str">
            <v>向丽丽</v>
          </cell>
          <cell r="O713" t="str">
            <v>田勤</v>
          </cell>
          <cell r="P713" t="str">
            <v>徐莹莹</v>
          </cell>
          <cell r="Q713" t="str">
            <v>施吓辉</v>
          </cell>
          <cell r="R713">
            <v>17722451643</v>
          </cell>
          <cell r="S713" t="str">
            <v>李玮</v>
          </cell>
          <cell r="T713">
            <v>18605933100</v>
          </cell>
          <cell r="U713" t="str">
            <v>深圳市舒适捷汽车租赁有限公司</v>
          </cell>
        </row>
        <row r="713">
          <cell r="W713" t="str">
            <v>LDP31B96XNG054802</v>
          </cell>
          <cell r="X713" t="str">
            <v>粤BDK9431</v>
          </cell>
          <cell r="Y713" t="str">
            <v>862052221202570</v>
          </cell>
          <cell r="Z713">
            <v>45114</v>
          </cell>
          <cell r="AA713">
            <v>45146</v>
          </cell>
          <cell r="AB713" t="str">
            <v>2023/08</v>
          </cell>
          <cell r="AC713">
            <v>2</v>
          </cell>
          <cell r="AD713">
            <v>1</v>
          </cell>
          <cell r="AE713">
            <v>800</v>
          </cell>
          <cell r="AF713">
            <v>0</v>
          </cell>
          <cell r="AG713">
            <v>0</v>
          </cell>
          <cell r="AH713">
            <v>44783</v>
          </cell>
          <cell r="AI713">
            <v>44784</v>
          </cell>
          <cell r="AJ713">
            <v>44795</v>
          </cell>
        </row>
        <row r="713">
          <cell r="AL713" t="str">
            <v>无首付款</v>
          </cell>
        </row>
        <row r="713">
          <cell r="AO713">
            <v>2980</v>
          </cell>
          <cell r="AP713">
            <v>44812</v>
          </cell>
          <cell r="AQ713">
            <v>44873</v>
          </cell>
          <cell r="AR713">
            <v>2</v>
          </cell>
          <cell r="AS713">
            <v>5960</v>
          </cell>
          <cell r="AT713">
            <v>2</v>
          </cell>
          <cell r="AU713">
            <v>5960</v>
          </cell>
          <cell r="AV713" t="str">
            <v>正常</v>
          </cell>
          <cell r="AW713">
            <v>0</v>
          </cell>
          <cell r="AX713">
            <v>0</v>
          </cell>
          <cell r="AY713">
            <v>8539.46</v>
          </cell>
        </row>
        <row r="713">
          <cell r="BA713">
            <v>34</v>
          </cell>
          <cell r="BB713">
            <v>160.421176470588</v>
          </cell>
        </row>
        <row r="713">
          <cell r="BE713">
            <v>5</v>
          </cell>
          <cell r="BF713">
            <v>0</v>
          </cell>
          <cell r="BG713">
            <v>0</v>
          </cell>
          <cell r="BH713">
            <v>10</v>
          </cell>
          <cell r="BI713">
            <v>15</v>
          </cell>
          <cell r="BJ713">
            <v>0</v>
          </cell>
          <cell r="BK713">
            <v>0</v>
          </cell>
          <cell r="BL713">
            <v>30</v>
          </cell>
          <cell r="BM713" t="str">
            <v>A(优质)</v>
          </cell>
        </row>
        <row r="713">
          <cell r="BO713" t="str">
            <v/>
          </cell>
          <cell r="BP713" t="str">
            <v/>
          </cell>
        </row>
        <row r="713">
          <cell r="BW713" t="str">
            <v/>
          </cell>
          <cell r="BX713">
            <v>44783</v>
          </cell>
          <cell r="BY713" t="str">
            <v/>
          </cell>
        </row>
        <row r="713">
          <cell r="CD713" t="str">
            <v>FET-FH-202207R0098</v>
          </cell>
          <cell r="CE713" t="str">
            <v>张驰</v>
          </cell>
          <cell r="CF713" t="str">
            <v>362302197504195011</v>
          </cell>
          <cell r="CG713">
            <v>13907972660</v>
          </cell>
          <cell r="CH713">
            <v>44791</v>
          </cell>
          <cell r="CI713">
            <v>45034</v>
          </cell>
        </row>
        <row r="714">
          <cell r="B714" t="str">
            <v>租赁</v>
          </cell>
        </row>
        <row r="714">
          <cell r="F714" t="str">
            <v>深圳市腾艺汽车服务有限公司</v>
          </cell>
          <cell r="G714" t="str">
            <v>352203198905023353</v>
          </cell>
          <cell r="H714">
            <v>17722451643</v>
          </cell>
          <cell r="I714" t="str">
            <v>网约车以租代购方案</v>
          </cell>
          <cell r="J714" t="str">
            <v>风神E70/DFM7002G1F7BEV</v>
          </cell>
          <cell r="K714" t="str">
            <v>深圳</v>
          </cell>
        </row>
        <row r="714">
          <cell r="M714" t="str">
            <v>深圳市龙华区陶园路113号</v>
          </cell>
          <cell r="N714" t="str">
            <v>向丽丽</v>
          </cell>
          <cell r="O714" t="str">
            <v>田勤</v>
          </cell>
          <cell r="P714" t="str">
            <v>徐莹莹</v>
          </cell>
          <cell r="Q714" t="str">
            <v>施吓辉</v>
          </cell>
          <cell r="R714">
            <v>17722451643</v>
          </cell>
          <cell r="S714" t="str">
            <v>李玮</v>
          </cell>
          <cell r="T714">
            <v>18605933100</v>
          </cell>
          <cell r="U714" t="str">
            <v>深圳市舒适捷汽车租赁有限公司</v>
          </cell>
        </row>
        <row r="714">
          <cell r="W714" t="str">
            <v>LDP31B961NG057362</v>
          </cell>
          <cell r="X714" t="str">
            <v>粤BAE2841</v>
          </cell>
          <cell r="Y714" t="str">
            <v>862052211201043</v>
          </cell>
          <cell r="Z714">
            <v>45130</v>
          </cell>
          <cell r="AA714">
            <v>45146</v>
          </cell>
          <cell r="AB714" t="str">
            <v>2023/07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44783</v>
          </cell>
          <cell r="AI714">
            <v>44784</v>
          </cell>
          <cell r="AJ714">
            <v>44795</v>
          </cell>
        </row>
        <row r="714">
          <cell r="AL714" t="str">
            <v>无首付款</v>
          </cell>
        </row>
        <row r="714">
          <cell r="AO714">
            <v>2980</v>
          </cell>
          <cell r="AP714">
            <v>44812</v>
          </cell>
          <cell r="AQ714">
            <v>44873</v>
          </cell>
          <cell r="AR714">
            <v>2</v>
          </cell>
          <cell r="AS714">
            <v>5960</v>
          </cell>
          <cell r="AT714">
            <v>2</v>
          </cell>
          <cell r="AU714">
            <v>5960</v>
          </cell>
          <cell r="AV714" t="str">
            <v>正常</v>
          </cell>
          <cell r="AW714">
            <v>0</v>
          </cell>
          <cell r="AX714">
            <v>0</v>
          </cell>
          <cell r="AY714">
            <v>10951.67</v>
          </cell>
        </row>
        <row r="714">
          <cell r="BA714">
            <v>30</v>
          </cell>
          <cell r="BB714">
            <v>206.311333333333</v>
          </cell>
        </row>
        <row r="714">
          <cell r="BE714">
            <v>5</v>
          </cell>
          <cell r="BF714">
            <v>0</v>
          </cell>
          <cell r="BG714">
            <v>0</v>
          </cell>
          <cell r="BH714">
            <v>0</v>
          </cell>
          <cell r="BI714">
            <v>15</v>
          </cell>
          <cell r="BJ714">
            <v>0</v>
          </cell>
          <cell r="BK714">
            <v>0</v>
          </cell>
          <cell r="BL714">
            <v>20</v>
          </cell>
          <cell r="BM714" t="str">
            <v>A(优质)</v>
          </cell>
        </row>
        <row r="714">
          <cell r="BO714" t="str">
            <v/>
          </cell>
          <cell r="BP714" t="str">
            <v/>
          </cell>
        </row>
        <row r="714">
          <cell r="BW714" t="str">
            <v/>
          </cell>
          <cell r="BX714">
            <v>44783</v>
          </cell>
          <cell r="BY714" t="str">
            <v/>
          </cell>
        </row>
        <row r="714">
          <cell r="CD714" t="str">
            <v>FET-FH-202207R0275</v>
          </cell>
          <cell r="CE714" t="str">
            <v>姚晓杰</v>
          </cell>
          <cell r="CF714" t="str">
            <v>440582198707011000</v>
          </cell>
          <cell r="CG714">
            <v>13554794616</v>
          </cell>
          <cell r="CH714">
            <v>44792</v>
          </cell>
          <cell r="CI714">
            <v>45004</v>
          </cell>
        </row>
        <row r="715">
          <cell r="B715" t="str">
            <v>租赁</v>
          </cell>
        </row>
        <row r="715">
          <cell r="F715" t="str">
            <v>深圳市腾艺汽车服务有限公司</v>
          </cell>
          <cell r="G715" t="str">
            <v>352203198905023353</v>
          </cell>
          <cell r="H715">
            <v>17722451643</v>
          </cell>
          <cell r="I715" t="str">
            <v>网约车以租代购方案</v>
          </cell>
          <cell r="J715" t="str">
            <v>风神E70/DFM7002G1F7BEV</v>
          </cell>
          <cell r="K715" t="str">
            <v>深圳</v>
          </cell>
        </row>
        <row r="715">
          <cell r="M715" t="str">
            <v>深圳市龙华区陶园路113号</v>
          </cell>
          <cell r="N715" t="str">
            <v>向丽丽</v>
          </cell>
          <cell r="O715" t="str">
            <v>田勤</v>
          </cell>
          <cell r="P715" t="str">
            <v>徐莹莹</v>
          </cell>
          <cell r="Q715" t="str">
            <v>施吓辉</v>
          </cell>
          <cell r="R715">
            <v>17722451643</v>
          </cell>
          <cell r="S715" t="str">
            <v>李玮</v>
          </cell>
          <cell r="T715">
            <v>18605933100</v>
          </cell>
          <cell r="U715" t="str">
            <v>深圳市舒适捷汽车租赁有限公司</v>
          </cell>
        </row>
        <row r="715">
          <cell r="W715" t="str">
            <v>LDP31B962NG056849</v>
          </cell>
          <cell r="X715" t="str">
            <v>粤BDR3642</v>
          </cell>
          <cell r="Y715" t="str">
            <v>862052221202718</v>
          </cell>
          <cell r="Z715">
            <v>45130</v>
          </cell>
          <cell r="AA715">
            <v>45146</v>
          </cell>
          <cell r="AB715" t="str">
            <v>2023/07</v>
          </cell>
          <cell r="AC715">
            <v>1</v>
          </cell>
          <cell r="AD715">
            <v>3</v>
          </cell>
          <cell r="AE715">
            <v>500</v>
          </cell>
          <cell r="AF715">
            <v>0</v>
          </cell>
          <cell r="AG715">
            <v>0</v>
          </cell>
          <cell r="AH715">
            <v>44783</v>
          </cell>
          <cell r="AI715">
            <v>44784</v>
          </cell>
          <cell r="AJ715">
            <v>44795</v>
          </cell>
        </row>
        <row r="715">
          <cell r="AL715" t="str">
            <v>无首付款</v>
          </cell>
        </row>
        <row r="715">
          <cell r="AO715">
            <v>2980</v>
          </cell>
          <cell r="AP715">
            <v>44812</v>
          </cell>
          <cell r="AQ715">
            <v>44873</v>
          </cell>
          <cell r="AR715">
            <v>2</v>
          </cell>
          <cell r="AS715">
            <v>5960</v>
          </cell>
          <cell r="AT715">
            <v>2</v>
          </cell>
          <cell r="AU715">
            <v>5960</v>
          </cell>
          <cell r="AV715" t="str">
            <v>正常</v>
          </cell>
          <cell r="AW715">
            <v>0</v>
          </cell>
          <cell r="AX715">
            <v>0</v>
          </cell>
          <cell r="AY715">
            <v>15457.12</v>
          </cell>
        </row>
        <row r="715">
          <cell r="BA715">
            <v>34</v>
          </cell>
          <cell r="BB715">
            <v>291.832352941176</v>
          </cell>
        </row>
        <row r="715">
          <cell r="BE715">
            <v>5</v>
          </cell>
          <cell r="BF715">
            <v>0</v>
          </cell>
          <cell r="BG715">
            <v>0</v>
          </cell>
          <cell r="BH715">
            <v>5</v>
          </cell>
          <cell r="BI715">
            <v>15</v>
          </cell>
          <cell r="BJ715">
            <v>0</v>
          </cell>
          <cell r="BK715">
            <v>0</v>
          </cell>
          <cell r="BL715">
            <v>25</v>
          </cell>
          <cell r="BM715" t="str">
            <v>A(优质)</v>
          </cell>
        </row>
        <row r="715">
          <cell r="BO715" t="str">
            <v/>
          </cell>
          <cell r="BP715" t="str">
            <v/>
          </cell>
        </row>
        <row r="715">
          <cell r="BW715" t="str">
            <v/>
          </cell>
          <cell r="BX715">
            <v>44783</v>
          </cell>
          <cell r="BY715" t="str">
            <v/>
          </cell>
        </row>
        <row r="715">
          <cell r="CD715" t="str">
            <v>FET-FH-202207R0275</v>
          </cell>
          <cell r="CE715" t="str">
            <v>黄炳墉</v>
          </cell>
          <cell r="CF715" t="str">
            <v>440982199902163236</v>
          </cell>
          <cell r="CG715">
            <v>18218543548</v>
          </cell>
          <cell r="CH715">
            <v>44796</v>
          </cell>
          <cell r="CI715">
            <v>45007</v>
          </cell>
        </row>
        <row r="716">
          <cell r="B716" t="str">
            <v>租赁</v>
          </cell>
        </row>
        <row r="716">
          <cell r="F716" t="str">
            <v>深圳市腾艺汽车服务有限公司</v>
          </cell>
          <cell r="G716" t="str">
            <v>352203198905023353</v>
          </cell>
          <cell r="H716">
            <v>17722451643</v>
          </cell>
          <cell r="I716" t="str">
            <v>网约车以租代购方案</v>
          </cell>
          <cell r="J716" t="str">
            <v>风神E70/DFM7002G1F7BEV</v>
          </cell>
          <cell r="K716" t="str">
            <v>深圳</v>
          </cell>
        </row>
        <row r="716">
          <cell r="M716" t="str">
            <v>深圳市龙华区陶园路113号</v>
          </cell>
          <cell r="N716" t="str">
            <v>向丽丽</v>
          </cell>
          <cell r="O716" t="str">
            <v>田勤</v>
          </cell>
          <cell r="P716" t="str">
            <v>徐莹莹</v>
          </cell>
          <cell r="Q716" t="str">
            <v>施吓辉</v>
          </cell>
          <cell r="R716">
            <v>17722451643</v>
          </cell>
          <cell r="S716" t="str">
            <v>李玮</v>
          </cell>
          <cell r="T716">
            <v>18605933100</v>
          </cell>
          <cell r="U716" t="str">
            <v>深圳市舒适捷汽车租赁有限公司</v>
          </cell>
        </row>
        <row r="716">
          <cell r="W716" t="str">
            <v>LDP31B961NG056812</v>
          </cell>
          <cell r="X716" t="str">
            <v>粤BDN4219</v>
          </cell>
          <cell r="Y716" t="str">
            <v>862052221202690</v>
          </cell>
          <cell r="Z716">
            <v>45130</v>
          </cell>
          <cell r="AA716">
            <v>45146</v>
          </cell>
          <cell r="AB716" t="str">
            <v>2023/07</v>
          </cell>
          <cell r="AC716">
            <v>2</v>
          </cell>
          <cell r="AD716">
            <v>7</v>
          </cell>
          <cell r="AE716">
            <v>350</v>
          </cell>
          <cell r="AF716">
            <v>0</v>
          </cell>
          <cell r="AG716">
            <v>0</v>
          </cell>
          <cell r="AH716">
            <v>44783</v>
          </cell>
          <cell r="AI716">
            <v>44784</v>
          </cell>
          <cell r="AJ716">
            <v>44795</v>
          </cell>
        </row>
        <row r="716">
          <cell r="AL716" t="str">
            <v>无首付款</v>
          </cell>
        </row>
        <row r="716">
          <cell r="AO716">
            <v>2980</v>
          </cell>
          <cell r="AP716">
            <v>44812</v>
          </cell>
          <cell r="AQ716">
            <v>44873</v>
          </cell>
          <cell r="AR716">
            <v>2</v>
          </cell>
          <cell r="AS716">
            <v>5960</v>
          </cell>
          <cell r="AT716">
            <v>2</v>
          </cell>
          <cell r="AU716">
            <v>5960</v>
          </cell>
          <cell r="AV716" t="str">
            <v>正常</v>
          </cell>
          <cell r="AW716">
            <v>0</v>
          </cell>
          <cell r="AX716">
            <v>0</v>
          </cell>
          <cell r="AY716">
            <v>12478.7</v>
          </cell>
        </row>
        <row r="716">
          <cell r="BA716">
            <v>34</v>
          </cell>
          <cell r="BB716">
            <v>261.702647058824</v>
          </cell>
        </row>
        <row r="716">
          <cell r="BE716">
            <v>5</v>
          </cell>
          <cell r="BF716">
            <v>0</v>
          </cell>
          <cell r="BG716">
            <v>0</v>
          </cell>
          <cell r="BH716">
            <v>10</v>
          </cell>
          <cell r="BI716">
            <v>15</v>
          </cell>
          <cell r="BJ716">
            <v>0</v>
          </cell>
          <cell r="BK716">
            <v>0</v>
          </cell>
          <cell r="BL716">
            <v>30</v>
          </cell>
          <cell r="BM716" t="str">
            <v>A(优质)</v>
          </cell>
        </row>
        <row r="716">
          <cell r="BO716" t="str">
            <v/>
          </cell>
          <cell r="BP716" t="str">
            <v/>
          </cell>
        </row>
        <row r="716">
          <cell r="BW716" t="str">
            <v/>
          </cell>
          <cell r="BX716">
            <v>44783</v>
          </cell>
          <cell r="BY716" t="str">
            <v/>
          </cell>
        </row>
        <row r="716">
          <cell r="CD716" t="str">
            <v>FET-FH-202207R0285</v>
          </cell>
          <cell r="CE716" t="str">
            <v>左泽会</v>
          </cell>
          <cell r="CF716" t="str">
            <v>422322196409090059</v>
          </cell>
          <cell r="CG716">
            <v>13728771952</v>
          </cell>
          <cell r="CH716">
            <v>44789</v>
          </cell>
          <cell r="CI716">
            <v>44972</v>
          </cell>
        </row>
        <row r="717">
          <cell r="B717" t="str">
            <v>租赁</v>
          </cell>
        </row>
        <row r="717">
          <cell r="F717" t="str">
            <v>深圳市腾艺汽车服务有限公司</v>
          </cell>
          <cell r="G717" t="str">
            <v>352203198905023353</v>
          </cell>
          <cell r="H717">
            <v>17722451643</v>
          </cell>
          <cell r="I717" t="str">
            <v>网约车以租代购方案</v>
          </cell>
          <cell r="J717" t="str">
            <v>风神E70/DFM7002G1F7BEV</v>
          </cell>
          <cell r="K717" t="str">
            <v>深圳</v>
          </cell>
        </row>
        <row r="717">
          <cell r="M717" t="str">
            <v>深圳市龙华区陶园路113号</v>
          </cell>
          <cell r="N717" t="str">
            <v>向丽丽</v>
          </cell>
          <cell r="O717" t="str">
            <v>田勤</v>
          </cell>
          <cell r="P717" t="str">
            <v>徐莹莹</v>
          </cell>
          <cell r="Q717" t="str">
            <v>施吓辉</v>
          </cell>
          <cell r="R717">
            <v>17722451643</v>
          </cell>
          <cell r="S717" t="str">
            <v>李玮</v>
          </cell>
          <cell r="T717">
            <v>18605933100</v>
          </cell>
          <cell r="U717" t="str">
            <v>深圳市舒适捷汽车租赁有限公司</v>
          </cell>
        </row>
        <row r="717">
          <cell r="W717" t="str">
            <v>LDP31B967NG056829</v>
          </cell>
          <cell r="X717" t="str">
            <v>粤BDM9545</v>
          </cell>
          <cell r="Y717" t="str">
            <v>862052211200633</v>
          </cell>
          <cell r="Z717">
            <v>45130</v>
          </cell>
          <cell r="AA717">
            <v>45146</v>
          </cell>
          <cell r="AB717" t="str">
            <v>2023/07</v>
          </cell>
          <cell r="AC717">
            <v>1</v>
          </cell>
          <cell r="AD717">
            <v>6</v>
          </cell>
          <cell r="AE717">
            <v>500</v>
          </cell>
          <cell r="AF717">
            <v>0</v>
          </cell>
          <cell r="AG717">
            <v>0</v>
          </cell>
          <cell r="AH717">
            <v>44783</v>
          </cell>
          <cell r="AI717">
            <v>44784</v>
          </cell>
          <cell r="AJ717">
            <v>44795</v>
          </cell>
        </row>
        <row r="717">
          <cell r="AL717" t="str">
            <v>无首付款</v>
          </cell>
        </row>
        <row r="717">
          <cell r="AO717">
            <v>2980</v>
          </cell>
          <cell r="AP717">
            <v>44812</v>
          </cell>
          <cell r="AQ717">
            <v>44873</v>
          </cell>
          <cell r="AR717">
            <v>2</v>
          </cell>
          <cell r="AS717">
            <v>5960</v>
          </cell>
          <cell r="AT717">
            <v>2</v>
          </cell>
          <cell r="AU717">
            <v>5960</v>
          </cell>
          <cell r="AV717" t="str">
            <v>正常</v>
          </cell>
          <cell r="AW717">
            <v>0</v>
          </cell>
          <cell r="AX717">
            <v>0</v>
          </cell>
          <cell r="AY717">
            <v>12192.76</v>
          </cell>
        </row>
        <row r="717">
          <cell r="BA717">
            <v>21</v>
          </cell>
          <cell r="BB717">
            <v>397.83380952381</v>
          </cell>
        </row>
        <row r="717">
          <cell r="BE717">
            <v>5</v>
          </cell>
          <cell r="BF717">
            <v>5</v>
          </cell>
          <cell r="BG717">
            <v>0</v>
          </cell>
          <cell r="BH717">
            <v>5</v>
          </cell>
          <cell r="BI717">
            <v>15</v>
          </cell>
          <cell r="BJ717">
            <v>0</v>
          </cell>
          <cell r="BK717">
            <v>0</v>
          </cell>
          <cell r="BL717">
            <v>30</v>
          </cell>
          <cell r="BM717" t="str">
            <v>A(优质)</v>
          </cell>
        </row>
        <row r="717">
          <cell r="BO717" t="str">
            <v/>
          </cell>
          <cell r="BP717" t="str">
            <v/>
          </cell>
        </row>
        <row r="717">
          <cell r="BW717" t="str">
            <v/>
          </cell>
          <cell r="BX717">
            <v>44783</v>
          </cell>
          <cell r="BY717" t="str">
            <v/>
          </cell>
        </row>
        <row r="717">
          <cell r="CD717" t="str">
            <v>FET-FH-202207R0285</v>
          </cell>
          <cell r="CE717" t="str">
            <v>严金胜</v>
          </cell>
          <cell r="CF717" t="str">
            <v>360722199809202715</v>
          </cell>
          <cell r="CG717">
            <v>18170704056</v>
          </cell>
          <cell r="CH717">
            <v>44789</v>
          </cell>
          <cell r="CI717">
            <v>45000</v>
          </cell>
        </row>
        <row r="718">
          <cell r="B718" t="str">
            <v>租赁</v>
          </cell>
        </row>
        <row r="718">
          <cell r="F718" t="str">
            <v>深圳市腾艺汽车服务有限公司</v>
          </cell>
          <cell r="G718" t="str">
            <v>352203198905023353</v>
          </cell>
          <cell r="H718">
            <v>17722451643</v>
          </cell>
          <cell r="I718" t="str">
            <v>网约车以租代购方案</v>
          </cell>
          <cell r="J718" t="str">
            <v>风神E70/DFM7002G1F7BEV</v>
          </cell>
          <cell r="K718" t="str">
            <v>深圳</v>
          </cell>
        </row>
        <row r="718">
          <cell r="M718" t="str">
            <v>深圳市龙华区陶园路113号</v>
          </cell>
          <cell r="N718" t="str">
            <v>向丽丽</v>
          </cell>
          <cell r="O718" t="str">
            <v>田勤</v>
          </cell>
          <cell r="P718" t="str">
            <v>徐莹莹</v>
          </cell>
          <cell r="Q718" t="str">
            <v>施吓辉</v>
          </cell>
          <cell r="R718">
            <v>17722451643</v>
          </cell>
          <cell r="S718" t="str">
            <v>李玮</v>
          </cell>
          <cell r="T718">
            <v>18605933100</v>
          </cell>
          <cell r="U718" t="str">
            <v>深圳市舒适捷汽车租赁有限公司</v>
          </cell>
        </row>
        <row r="718">
          <cell r="W718" t="str">
            <v>LDP31B964NG057372</v>
          </cell>
          <cell r="X718" t="str">
            <v>粤BDM6415</v>
          </cell>
          <cell r="Y718" t="str">
            <v>862052211201003</v>
          </cell>
          <cell r="Z718">
            <v>45130</v>
          </cell>
          <cell r="AA718">
            <v>45146</v>
          </cell>
          <cell r="AB718" t="str">
            <v>2023/07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44783</v>
          </cell>
          <cell r="AI718">
            <v>44784</v>
          </cell>
          <cell r="AJ718">
            <v>44795</v>
          </cell>
        </row>
        <row r="718">
          <cell r="AL718" t="str">
            <v>无首付款</v>
          </cell>
        </row>
        <row r="718">
          <cell r="AO718">
            <v>2980</v>
          </cell>
          <cell r="AP718">
            <v>44812</v>
          </cell>
          <cell r="AQ718">
            <v>44873</v>
          </cell>
          <cell r="AR718">
            <v>2</v>
          </cell>
          <cell r="AS718">
            <v>5960</v>
          </cell>
          <cell r="AT718">
            <v>2</v>
          </cell>
          <cell r="AU718">
            <v>5960</v>
          </cell>
          <cell r="AV718" t="str">
            <v>正常</v>
          </cell>
          <cell r="AW718">
            <v>0</v>
          </cell>
          <cell r="AX718">
            <v>0</v>
          </cell>
          <cell r="AY718">
            <v>16231.01</v>
          </cell>
        </row>
        <row r="718">
          <cell r="BA718">
            <v>32</v>
          </cell>
          <cell r="BB718">
            <v>309.64</v>
          </cell>
        </row>
        <row r="718">
          <cell r="BE718">
            <v>5</v>
          </cell>
          <cell r="BF718">
            <v>0</v>
          </cell>
          <cell r="BG718">
            <v>0</v>
          </cell>
          <cell r="BH718">
            <v>0</v>
          </cell>
          <cell r="BI718">
            <v>15</v>
          </cell>
          <cell r="BJ718">
            <v>0</v>
          </cell>
          <cell r="BK718">
            <v>0</v>
          </cell>
          <cell r="BL718">
            <v>20</v>
          </cell>
          <cell r="BM718" t="str">
            <v>A(优质)</v>
          </cell>
        </row>
        <row r="718">
          <cell r="BO718" t="str">
            <v/>
          </cell>
          <cell r="BP718" t="str">
            <v/>
          </cell>
        </row>
        <row r="718">
          <cell r="BW718" t="str">
            <v/>
          </cell>
          <cell r="BX718">
            <v>44783</v>
          </cell>
          <cell r="BY718" t="str">
            <v/>
          </cell>
        </row>
        <row r="718">
          <cell r="CD718" t="str">
            <v>FET-FH-202207R0262</v>
          </cell>
          <cell r="CE718" t="str">
            <v>张凯</v>
          </cell>
          <cell r="CF718" t="str">
            <v>429006199303011256</v>
          </cell>
          <cell r="CG718">
            <v>18664339790</v>
          </cell>
          <cell r="CH718">
            <v>44788</v>
          </cell>
          <cell r="CI718">
            <v>44972</v>
          </cell>
        </row>
        <row r="719">
          <cell r="B719" t="str">
            <v>租赁</v>
          </cell>
        </row>
        <row r="719">
          <cell r="F719" t="str">
            <v>深圳市腾艺汽车服务有限公司</v>
          </cell>
          <cell r="G719" t="str">
            <v>352203198905023353</v>
          </cell>
          <cell r="H719">
            <v>17722451643</v>
          </cell>
          <cell r="I719" t="str">
            <v>网约车以租代购方案</v>
          </cell>
          <cell r="J719" t="str">
            <v>风神E70/DFM7002G1F7BEV</v>
          </cell>
          <cell r="K719" t="str">
            <v>深圳</v>
          </cell>
        </row>
        <row r="719">
          <cell r="M719" t="str">
            <v>深圳市龙华区陶园路113号</v>
          </cell>
          <cell r="N719" t="str">
            <v>向丽丽</v>
          </cell>
          <cell r="O719" t="str">
            <v>田勤</v>
          </cell>
          <cell r="P719" t="str">
            <v>徐莹莹</v>
          </cell>
          <cell r="Q719" t="str">
            <v>施吓辉</v>
          </cell>
          <cell r="R719">
            <v>17722451643</v>
          </cell>
          <cell r="S719" t="str">
            <v>李玮</v>
          </cell>
          <cell r="T719">
            <v>18605933100</v>
          </cell>
          <cell r="U719" t="str">
            <v>深圳市舒适捷汽车租赁有限公司</v>
          </cell>
        </row>
        <row r="719">
          <cell r="W719" t="str">
            <v>LDP31B965NG056859</v>
          </cell>
          <cell r="X719" t="str">
            <v>粤BDN0479</v>
          </cell>
          <cell r="Y719" t="str">
            <v>862052211200609</v>
          </cell>
          <cell r="Z719">
            <v>45130</v>
          </cell>
          <cell r="AA719">
            <v>45146</v>
          </cell>
          <cell r="AB719" t="str">
            <v>2023/07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44783</v>
          </cell>
          <cell r="AI719">
            <v>44784</v>
          </cell>
          <cell r="AJ719">
            <v>44795</v>
          </cell>
        </row>
        <row r="719">
          <cell r="AL719" t="str">
            <v>无首付款</v>
          </cell>
        </row>
        <row r="719">
          <cell r="AO719">
            <v>2980</v>
          </cell>
          <cell r="AP719">
            <v>44812</v>
          </cell>
          <cell r="AQ719">
            <v>44873</v>
          </cell>
          <cell r="AR719">
            <v>2</v>
          </cell>
          <cell r="AS719">
            <v>5960</v>
          </cell>
          <cell r="AT719">
            <v>2</v>
          </cell>
          <cell r="AU719">
            <v>5960</v>
          </cell>
          <cell r="AV719" t="str">
            <v>正常</v>
          </cell>
          <cell r="AW719">
            <v>0</v>
          </cell>
          <cell r="AX719">
            <v>0</v>
          </cell>
          <cell r="AY719">
            <v>16393.25</v>
          </cell>
        </row>
        <row r="719">
          <cell r="BA719">
            <v>34</v>
          </cell>
          <cell r="BB719">
            <v>293.895294117647</v>
          </cell>
        </row>
        <row r="719">
          <cell r="BE719">
            <v>5</v>
          </cell>
          <cell r="BF719">
            <v>0</v>
          </cell>
          <cell r="BG719">
            <v>0</v>
          </cell>
          <cell r="BH719">
            <v>0</v>
          </cell>
          <cell r="BI719">
            <v>15</v>
          </cell>
          <cell r="BJ719">
            <v>0</v>
          </cell>
          <cell r="BK719">
            <v>0</v>
          </cell>
          <cell r="BL719">
            <v>20</v>
          </cell>
          <cell r="BM719" t="str">
            <v>A(优质)</v>
          </cell>
        </row>
        <row r="719">
          <cell r="BO719" t="str">
            <v/>
          </cell>
          <cell r="BP719" t="str">
            <v/>
          </cell>
        </row>
        <row r="719">
          <cell r="BW719" t="str">
            <v/>
          </cell>
          <cell r="BX719">
            <v>44783</v>
          </cell>
          <cell r="BY719" t="str">
            <v/>
          </cell>
        </row>
        <row r="719">
          <cell r="CD719" t="str">
            <v>FET-FH-202207R0262</v>
          </cell>
          <cell r="CE719" t="str">
            <v>胡德海</v>
          </cell>
          <cell r="CF719" t="str">
            <v>522132198901290014</v>
          </cell>
          <cell r="CG719">
            <v>13686807494</v>
          </cell>
          <cell r="CH719">
            <v>44789</v>
          </cell>
          <cell r="CI719">
            <v>44973</v>
          </cell>
        </row>
        <row r="720">
          <cell r="B720" t="str">
            <v>租赁</v>
          </cell>
        </row>
        <row r="720">
          <cell r="F720" t="str">
            <v>深圳市腾艺汽车服务有限公司</v>
          </cell>
          <cell r="G720" t="str">
            <v>352203198905023353</v>
          </cell>
          <cell r="H720">
            <v>17722451643</v>
          </cell>
          <cell r="I720" t="str">
            <v>网约车以租代购方案</v>
          </cell>
          <cell r="J720" t="str">
            <v>风神E70/DFM7002G1F7BEV</v>
          </cell>
          <cell r="K720" t="str">
            <v>深圳</v>
          </cell>
        </row>
        <row r="720">
          <cell r="M720" t="str">
            <v>深圳市龙华区陶园路113号</v>
          </cell>
          <cell r="N720" t="str">
            <v>向丽丽</v>
          </cell>
          <cell r="O720" t="str">
            <v>田勤</v>
          </cell>
          <cell r="P720" t="str">
            <v>徐莹莹</v>
          </cell>
          <cell r="Q720" t="str">
            <v>施吓辉</v>
          </cell>
          <cell r="R720">
            <v>17722451643</v>
          </cell>
          <cell r="S720" t="str">
            <v>李玮</v>
          </cell>
          <cell r="T720">
            <v>18605933100</v>
          </cell>
          <cell r="U720" t="str">
            <v>深圳市舒适捷汽车租赁有限公司</v>
          </cell>
        </row>
        <row r="720">
          <cell r="W720" t="str">
            <v>LDP31B963NG056875</v>
          </cell>
          <cell r="X720" t="str">
            <v>粤BDZ8428</v>
          </cell>
          <cell r="Y720" t="str">
            <v>862052211200946</v>
          </cell>
          <cell r="Z720">
            <v>45130</v>
          </cell>
          <cell r="AA720">
            <v>45146</v>
          </cell>
          <cell r="AB720" t="str">
            <v>2023/07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44783</v>
          </cell>
          <cell r="AI720">
            <v>44784</v>
          </cell>
          <cell r="AJ720">
            <v>44795</v>
          </cell>
        </row>
        <row r="720">
          <cell r="AL720" t="str">
            <v>无首付款</v>
          </cell>
        </row>
        <row r="720">
          <cell r="AO720">
            <v>2980</v>
          </cell>
          <cell r="AP720">
            <v>44812</v>
          </cell>
          <cell r="AQ720">
            <v>44873</v>
          </cell>
          <cell r="AR720">
            <v>2</v>
          </cell>
          <cell r="AS720">
            <v>5960</v>
          </cell>
          <cell r="AT720">
            <v>2</v>
          </cell>
          <cell r="AU720">
            <v>5960</v>
          </cell>
          <cell r="AV720" t="str">
            <v>正常</v>
          </cell>
          <cell r="AW720">
            <v>0</v>
          </cell>
          <cell r="AX720">
            <v>0</v>
          </cell>
          <cell r="AY720">
            <v>5713.39</v>
          </cell>
        </row>
        <row r="720">
          <cell r="BA720">
            <v>30</v>
          </cell>
          <cell r="BB720">
            <v>136.342</v>
          </cell>
        </row>
        <row r="720">
          <cell r="BE720">
            <v>5</v>
          </cell>
          <cell r="BF720">
            <v>0</v>
          </cell>
          <cell r="BG720">
            <v>0</v>
          </cell>
          <cell r="BH720">
            <v>0</v>
          </cell>
          <cell r="BI720">
            <v>15</v>
          </cell>
          <cell r="BJ720">
            <v>0</v>
          </cell>
          <cell r="BK720">
            <v>0</v>
          </cell>
          <cell r="BL720">
            <v>20</v>
          </cell>
          <cell r="BM720" t="str">
            <v>A(优质)</v>
          </cell>
        </row>
        <row r="720">
          <cell r="BO720" t="str">
            <v/>
          </cell>
          <cell r="BP720" t="str">
            <v/>
          </cell>
        </row>
        <row r="720">
          <cell r="BW720" t="str">
            <v/>
          </cell>
          <cell r="BX720">
            <v>44783</v>
          </cell>
          <cell r="BY720" t="str">
            <v/>
          </cell>
        </row>
        <row r="720">
          <cell r="CD720" t="str">
            <v>FET-FH-202207R0262</v>
          </cell>
          <cell r="CE720" t="str">
            <v>刘世文</v>
          </cell>
          <cell r="CF720" t="str">
            <v>441424199109183514</v>
          </cell>
          <cell r="CG720">
            <v>19854560616</v>
          </cell>
          <cell r="CH720">
            <v>44800</v>
          </cell>
          <cell r="CI720">
            <v>45895</v>
          </cell>
        </row>
        <row r="721">
          <cell r="B721" t="str">
            <v>租赁</v>
          </cell>
        </row>
        <row r="721">
          <cell r="F721" t="str">
            <v>深圳市腾艺汽车服务有限公司</v>
          </cell>
          <cell r="G721" t="str">
            <v>352203198905023353</v>
          </cell>
          <cell r="H721">
            <v>17722451643</v>
          </cell>
          <cell r="I721" t="str">
            <v>网约车以租代购方案</v>
          </cell>
          <cell r="J721" t="str">
            <v>风神E70/DFM7002G1F7BEV</v>
          </cell>
          <cell r="K721" t="str">
            <v>深圳</v>
          </cell>
        </row>
        <row r="721">
          <cell r="M721" t="str">
            <v>深圳市龙华区陶园路113号</v>
          </cell>
          <cell r="N721" t="str">
            <v>向丽丽</v>
          </cell>
          <cell r="O721" t="str">
            <v>田勤</v>
          </cell>
          <cell r="P721" t="str">
            <v>徐莹莹</v>
          </cell>
          <cell r="Q721" t="str">
            <v>施吓辉</v>
          </cell>
          <cell r="R721">
            <v>17722451643</v>
          </cell>
          <cell r="S721" t="str">
            <v>李玮</v>
          </cell>
          <cell r="T721">
            <v>18605933100</v>
          </cell>
          <cell r="U721" t="str">
            <v>深圳市舒适捷汽车租赁有限公司</v>
          </cell>
        </row>
        <row r="721">
          <cell r="W721" t="str">
            <v>LDP31B968NG056855</v>
          </cell>
          <cell r="X721" t="str">
            <v>粤BDC4253</v>
          </cell>
          <cell r="Y721" t="str">
            <v>862052211200702</v>
          </cell>
          <cell r="Z721">
            <v>45130</v>
          </cell>
          <cell r="AA721">
            <v>45146</v>
          </cell>
          <cell r="AB721" t="str">
            <v>2023/07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44783</v>
          </cell>
          <cell r="AI721">
            <v>44784</v>
          </cell>
          <cell r="AJ721">
            <v>44795</v>
          </cell>
        </row>
        <row r="721">
          <cell r="AL721" t="str">
            <v>无首付款</v>
          </cell>
        </row>
        <row r="721">
          <cell r="AO721">
            <v>2980</v>
          </cell>
          <cell r="AP721">
            <v>44812</v>
          </cell>
          <cell r="AQ721">
            <v>44873</v>
          </cell>
          <cell r="AR721">
            <v>2</v>
          </cell>
          <cell r="AS721">
            <v>5960</v>
          </cell>
          <cell r="AT721">
            <v>2</v>
          </cell>
          <cell r="AU721">
            <v>5960</v>
          </cell>
          <cell r="AV721" t="str">
            <v>正常</v>
          </cell>
          <cell r="AW721">
            <v>0</v>
          </cell>
          <cell r="AX721">
            <v>0</v>
          </cell>
          <cell r="AY721">
            <v>13475</v>
          </cell>
        </row>
        <row r="721">
          <cell r="BA721">
            <v>34</v>
          </cell>
          <cell r="BB721">
            <v>228.184411764706</v>
          </cell>
        </row>
        <row r="721">
          <cell r="BE721">
            <v>5</v>
          </cell>
          <cell r="BF721">
            <v>0</v>
          </cell>
          <cell r="BG721">
            <v>0</v>
          </cell>
          <cell r="BH721">
            <v>0</v>
          </cell>
          <cell r="BI721">
            <v>15</v>
          </cell>
          <cell r="BJ721">
            <v>0</v>
          </cell>
          <cell r="BK721">
            <v>0</v>
          </cell>
          <cell r="BL721">
            <v>20</v>
          </cell>
          <cell r="BM721" t="str">
            <v>A(优质)</v>
          </cell>
        </row>
        <row r="721">
          <cell r="BO721" t="str">
            <v/>
          </cell>
          <cell r="BP721" t="str">
            <v/>
          </cell>
        </row>
        <row r="721">
          <cell r="BW721" t="str">
            <v/>
          </cell>
          <cell r="BX721">
            <v>44783</v>
          </cell>
          <cell r="BY721" t="str">
            <v/>
          </cell>
        </row>
        <row r="721">
          <cell r="CD721" t="str">
            <v>FET-FH-202207R0284</v>
          </cell>
          <cell r="CE721" t="str">
            <v>薛艾民</v>
          </cell>
          <cell r="CF721" t="str">
            <v>610423196811014412</v>
          </cell>
          <cell r="CG721">
            <v>15919811893</v>
          </cell>
          <cell r="CH721">
            <v>44789</v>
          </cell>
          <cell r="CI721">
            <v>44973</v>
          </cell>
        </row>
        <row r="722">
          <cell r="B722" t="str">
            <v>租赁</v>
          </cell>
        </row>
        <row r="722">
          <cell r="F722" t="str">
            <v>深圳市腾艺汽车服务有限公司</v>
          </cell>
          <cell r="G722" t="str">
            <v>352203198905023353</v>
          </cell>
          <cell r="H722">
            <v>17722451643</v>
          </cell>
          <cell r="I722" t="str">
            <v>网约车以租代购方案</v>
          </cell>
          <cell r="J722" t="str">
            <v>风神E70/DFM7002G1F7BEV</v>
          </cell>
          <cell r="K722" t="str">
            <v>深圳</v>
          </cell>
        </row>
        <row r="722">
          <cell r="M722" t="str">
            <v>深圳市龙华区陶园路113号</v>
          </cell>
          <cell r="N722" t="str">
            <v>向丽丽</v>
          </cell>
          <cell r="O722" t="str">
            <v>田勤</v>
          </cell>
          <cell r="P722" t="str">
            <v>徐莹莹</v>
          </cell>
          <cell r="Q722" t="str">
            <v>施吓辉</v>
          </cell>
          <cell r="R722">
            <v>17722451643</v>
          </cell>
          <cell r="S722" t="str">
            <v>李玮</v>
          </cell>
          <cell r="T722">
            <v>18605933100</v>
          </cell>
          <cell r="U722" t="str">
            <v>深圳市舒适捷汽车租赁有限公司</v>
          </cell>
        </row>
        <row r="722">
          <cell r="W722" t="str">
            <v>LDP31B963NG056830</v>
          </cell>
          <cell r="X722" t="str">
            <v>粤BAV5547</v>
          </cell>
          <cell r="Y722" t="str">
            <v>862052211200637</v>
          </cell>
          <cell r="Z722">
            <v>45130</v>
          </cell>
          <cell r="AA722">
            <v>45146</v>
          </cell>
          <cell r="AB722" t="str">
            <v>2023/07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44783</v>
          </cell>
          <cell r="AI722">
            <v>44784</v>
          </cell>
          <cell r="AJ722">
            <v>44795</v>
          </cell>
        </row>
        <row r="722">
          <cell r="AL722" t="str">
            <v>无首付款</v>
          </cell>
        </row>
        <row r="722">
          <cell r="AO722">
            <v>2980</v>
          </cell>
          <cell r="AP722">
            <v>44812</v>
          </cell>
          <cell r="AQ722">
            <v>44873</v>
          </cell>
          <cell r="AR722">
            <v>2</v>
          </cell>
          <cell r="AS722">
            <v>5960</v>
          </cell>
          <cell r="AT722">
            <v>2</v>
          </cell>
          <cell r="AU722">
            <v>5960</v>
          </cell>
          <cell r="AV722" t="str">
            <v>正常</v>
          </cell>
          <cell r="AW722">
            <v>0</v>
          </cell>
          <cell r="AX722">
            <v>0</v>
          </cell>
          <cell r="AY722">
            <v>13020.63</v>
          </cell>
        </row>
        <row r="722">
          <cell r="BA722">
            <v>33</v>
          </cell>
          <cell r="BB722">
            <v>239.842727272727</v>
          </cell>
        </row>
        <row r="722">
          <cell r="BE722">
            <v>5</v>
          </cell>
          <cell r="BF722">
            <v>0</v>
          </cell>
          <cell r="BG722">
            <v>0</v>
          </cell>
          <cell r="BH722">
            <v>0</v>
          </cell>
          <cell r="BI722">
            <v>15</v>
          </cell>
          <cell r="BJ722">
            <v>0</v>
          </cell>
          <cell r="BK722">
            <v>0</v>
          </cell>
          <cell r="BL722">
            <v>20</v>
          </cell>
          <cell r="BM722" t="str">
            <v>A(优质)</v>
          </cell>
        </row>
        <row r="722">
          <cell r="BO722" t="str">
            <v/>
          </cell>
          <cell r="BP722" t="str">
            <v/>
          </cell>
        </row>
        <row r="722">
          <cell r="BW722" t="str">
            <v/>
          </cell>
          <cell r="BX722">
            <v>44783</v>
          </cell>
          <cell r="BY722" t="str">
            <v/>
          </cell>
        </row>
        <row r="722">
          <cell r="CD722" t="str">
            <v>FET-FH-202207R0284</v>
          </cell>
          <cell r="CE722" t="str">
            <v>杨健</v>
          </cell>
          <cell r="CF722" t="str">
            <v>51152519871022161X</v>
          </cell>
          <cell r="CG722">
            <v>17875827581</v>
          </cell>
          <cell r="CH722">
            <v>44789</v>
          </cell>
          <cell r="CI722">
            <v>45153</v>
          </cell>
        </row>
        <row r="723">
          <cell r="B723" t="str">
            <v>租赁</v>
          </cell>
        </row>
        <row r="723">
          <cell r="F723" t="str">
            <v>深圳市腾艺汽车服务有限公司</v>
          </cell>
          <cell r="G723" t="str">
            <v>352203198905023353</v>
          </cell>
          <cell r="H723">
            <v>17722451643</v>
          </cell>
          <cell r="I723" t="str">
            <v>网约车以租代购方案</v>
          </cell>
          <cell r="J723" t="str">
            <v>风神E70/DFM7002G1F7BEV</v>
          </cell>
          <cell r="K723" t="str">
            <v>深圳</v>
          </cell>
        </row>
        <row r="723">
          <cell r="M723" t="str">
            <v>深圳市龙华区陶园路113号</v>
          </cell>
          <cell r="N723" t="str">
            <v>向丽丽</v>
          </cell>
          <cell r="O723" t="str">
            <v>田勤</v>
          </cell>
          <cell r="P723" t="str">
            <v>徐莹莹</v>
          </cell>
          <cell r="Q723" t="str">
            <v>施吓辉</v>
          </cell>
          <cell r="R723">
            <v>17722451643</v>
          </cell>
          <cell r="S723" t="str">
            <v>李玮</v>
          </cell>
          <cell r="T723">
            <v>18605933100</v>
          </cell>
          <cell r="U723" t="str">
            <v>深圳市舒适捷汽车租赁有限公司</v>
          </cell>
        </row>
        <row r="723">
          <cell r="W723" t="str">
            <v>LDP31B969NG056816</v>
          </cell>
          <cell r="X723" t="str">
            <v>粤BDX3841</v>
          </cell>
          <cell r="Y723" t="str">
            <v>862052211201010</v>
          </cell>
          <cell r="Z723">
            <v>45130</v>
          </cell>
          <cell r="AA723">
            <v>45146</v>
          </cell>
          <cell r="AB723" t="str">
            <v>2023/07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44783</v>
          </cell>
          <cell r="AI723">
            <v>44784</v>
          </cell>
          <cell r="AJ723">
            <v>44795</v>
          </cell>
        </row>
        <row r="723">
          <cell r="AL723" t="str">
            <v>无首付款</v>
          </cell>
        </row>
        <row r="723">
          <cell r="AO723">
            <v>2980</v>
          </cell>
          <cell r="AP723">
            <v>44812</v>
          </cell>
          <cell r="AQ723">
            <v>44873</v>
          </cell>
          <cell r="AR723">
            <v>2</v>
          </cell>
          <cell r="AS723">
            <v>5960</v>
          </cell>
          <cell r="AT723">
            <v>2</v>
          </cell>
          <cell r="AU723">
            <v>5960</v>
          </cell>
          <cell r="AV723" t="str">
            <v>正常</v>
          </cell>
          <cell r="AW723">
            <v>0</v>
          </cell>
          <cell r="AX723">
            <v>0</v>
          </cell>
          <cell r="AY723">
            <v>9748.27</v>
          </cell>
        </row>
        <row r="723">
          <cell r="BA723">
            <v>34</v>
          </cell>
          <cell r="BB723">
            <v>177.314705882353</v>
          </cell>
        </row>
        <row r="723">
          <cell r="BE723">
            <v>5</v>
          </cell>
          <cell r="BF723">
            <v>0</v>
          </cell>
          <cell r="BG723">
            <v>0</v>
          </cell>
          <cell r="BH723">
            <v>0</v>
          </cell>
          <cell r="BI723">
            <v>15</v>
          </cell>
          <cell r="BJ723">
            <v>0</v>
          </cell>
          <cell r="BK723">
            <v>0</v>
          </cell>
          <cell r="BL723">
            <v>20</v>
          </cell>
          <cell r="BM723" t="str">
            <v>A(优质)</v>
          </cell>
        </row>
        <row r="723">
          <cell r="BO723" t="str">
            <v/>
          </cell>
          <cell r="BP723" t="str">
            <v/>
          </cell>
        </row>
        <row r="723">
          <cell r="BW723" t="str">
            <v/>
          </cell>
          <cell r="BX723">
            <v>44783</v>
          </cell>
          <cell r="BY723" t="str">
            <v/>
          </cell>
        </row>
        <row r="723">
          <cell r="CD723" t="str">
            <v>FET-FH-202207R0259</v>
          </cell>
          <cell r="CE723" t="str">
            <v>黄小志</v>
          </cell>
          <cell r="CF723" t="str">
            <v>360502197303237712</v>
          </cell>
          <cell r="CG723">
            <v>18907903599</v>
          </cell>
          <cell r="CH723">
            <v>44788</v>
          </cell>
          <cell r="CI723">
            <v>44971</v>
          </cell>
        </row>
        <row r="724">
          <cell r="B724" t="str">
            <v>租赁</v>
          </cell>
        </row>
        <row r="724">
          <cell r="F724" t="str">
            <v>深圳市腾艺汽车服务有限公司</v>
          </cell>
          <cell r="G724" t="str">
            <v>352203198905023353</v>
          </cell>
          <cell r="H724">
            <v>17722451643</v>
          </cell>
          <cell r="I724" t="str">
            <v>网约车以租代购方案</v>
          </cell>
          <cell r="J724" t="str">
            <v>风神E70/DFM7002G1F7BEV</v>
          </cell>
          <cell r="K724" t="str">
            <v>深圳</v>
          </cell>
        </row>
        <row r="724">
          <cell r="M724" t="str">
            <v>深圳市龙华区陶园路113号</v>
          </cell>
          <cell r="N724" t="str">
            <v>向丽丽</v>
          </cell>
          <cell r="O724" t="str">
            <v>田勤</v>
          </cell>
          <cell r="P724" t="str">
            <v>徐莹莹</v>
          </cell>
          <cell r="Q724" t="str">
            <v>施吓辉</v>
          </cell>
          <cell r="R724">
            <v>17722451643</v>
          </cell>
          <cell r="S724" t="str">
            <v>李玮</v>
          </cell>
          <cell r="T724">
            <v>18605933100</v>
          </cell>
          <cell r="U724" t="str">
            <v>深圳市舒适捷汽车租赁有限公司</v>
          </cell>
        </row>
        <row r="724">
          <cell r="W724" t="str">
            <v>LDP31B963NG056861</v>
          </cell>
          <cell r="X724" t="str">
            <v>粤BDX2301</v>
          </cell>
          <cell r="Y724" t="str">
            <v>862052211201036</v>
          </cell>
          <cell r="Z724">
            <v>45130</v>
          </cell>
          <cell r="AA724">
            <v>45146</v>
          </cell>
          <cell r="AB724" t="str">
            <v>2023/07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44783</v>
          </cell>
          <cell r="AI724">
            <v>44784</v>
          </cell>
          <cell r="AJ724">
            <v>44795</v>
          </cell>
        </row>
        <row r="724">
          <cell r="AL724" t="str">
            <v>无首付款</v>
          </cell>
        </row>
        <row r="724">
          <cell r="AO724">
            <v>2980</v>
          </cell>
          <cell r="AP724">
            <v>44812</v>
          </cell>
          <cell r="AQ724">
            <v>44873</v>
          </cell>
          <cell r="AR724">
            <v>2</v>
          </cell>
          <cell r="AS724">
            <v>5960</v>
          </cell>
          <cell r="AT724">
            <v>2</v>
          </cell>
          <cell r="AU724">
            <v>5960</v>
          </cell>
          <cell r="AV724" t="str">
            <v>正常</v>
          </cell>
          <cell r="AW724">
            <v>0</v>
          </cell>
          <cell r="AX724">
            <v>0</v>
          </cell>
          <cell r="AY724">
            <v>8175.14</v>
          </cell>
        </row>
        <row r="724">
          <cell r="BA724">
            <v>29</v>
          </cell>
          <cell r="BB724">
            <v>231.114482758621</v>
          </cell>
        </row>
        <row r="724">
          <cell r="BE724">
            <v>5</v>
          </cell>
          <cell r="BF724">
            <v>0</v>
          </cell>
          <cell r="BG724">
            <v>0</v>
          </cell>
          <cell r="BH724">
            <v>0</v>
          </cell>
          <cell r="BI724">
            <v>15</v>
          </cell>
          <cell r="BJ724">
            <v>0</v>
          </cell>
          <cell r="BK724">
            <v>0</v>
          </cell>
          <cell r="BL724">
            <v>20</v>
          </cell>
          <cell r="BM724" t="str">
            <v>A(优质)</v>
          </cell>
        </row>
        <row r="724">
          <cell r="BO724" t="str">
            <v/>
          </cell>
          <cell r="BP724" t="str">
            <v/>
          </cell>
        </row>
        <row r="724">
          <cell r="BW724" t="str">
            <v/>
          </cell>
          <cell r="BX724">
            <v>44783</v>
          </cell>
          <cell r="BY724" t="str">
            <v/>
          </cell>
        </row>
        <row r="724">
          <cell r="CD724" t="str">
            <v>FET-FH-202207R0259</v>
          </cell>
          <cell r="CE724" t="str">
            <v>黎健华</v>
          </cell>
          <cell r="CF724" t="str">
            <v>440783197904231235</v>
          </cell>
          <cell r="CG724">
            <v>15674527717</v>
          </cell>
          <cell r="CH724">
            <v>44793</v>
          </cell>
          <cell r="CI724">
            <v>45004</v>
          </cell>
        </row>
        <row r="725">
          <cell r="B725" t="str">
            <v>租赁</v>
          </cell>
        </row>
        <row r="725">
          <cell r="F725" t="str">
            <v>深圳市腾艺汽车服务有限公司</v>
          </cell>
          <cell r="G725" t="str">
            <v>352203198905023353</v>
          </cell>
          <cell r="H725">
            <v>17722451643</v>
          </cell>
          <cell r="I725" t="str">
            <v>网约车以租代购方案</v>
          </cell>
          <cell r="J725" t="str">
            <v>风神E70/DFM7002G1F7BEV</v>
          </cell>
          <cell r="K725" t="str">
            <v>深圳</v>
          </cell>
        </row>
        <row r="725">
          <cell r="M725" t="str">
            <v>深圳市龙华区陶园路113号</v>
          </cell>
          <cell r="N725" t="str">
            <v>向丽丽</v>
          </cell>
          <cell r="O725" t="str">
            <v>田勤</v>
          </cell>
          <cell r="P725" t="str">
            <v>徐莹莹</v>
          </cell>
          <cell r="Q725" t="str">
            <v>施吓辉</v>
          </cell>
          <cell r="R725">
            <v>17722451643</v>
          </cell>
          <cell r="S725" t="str">
            <v>李玮</v>
          </cell>
          <cell r="T725">
            <v>18605933100</v>
          </cell>
          <cell r="U725" t="str">
            <v>深圳市舒适捷汽车租赁有限公司</v>
          </cell>
        </row>
        <row r="725">
          <cell r="W725" t="str">
            <v>LDP31B969NG056864</v>
          </cell>
          <cell r="X725" t="str">
            <v>粤BDX0570</v>
          </cell>
          <cell r="Y725" t="str">
            <v>862052211200988</v>
          </cell>
          <cell r="Z725">
            <v>45130</v>
          </cell>
          <cell r="AA725">
            <v>45146</v>
          </cell>
          <cell r="AB725" t="str">
            <v>2023/07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44783</v>
          </cell>
          <cell r="AI725">
            <v>44784</v>
          </cell>
          <cell r="AJ725">
            <v>44795</v>
          </cell>
        </row>
        <row r="725">
          <cell r="AL725" t="str">
            <v>无首付款</v>
          </cell>
        </row>
        <row r="725">
          <cell r="AO725">
            <v>2980</v>
          </cell>
          <cell r="AP725">
            <v>44812</v>
          </cell>
          <cell r="AQ725">
            <v>44873</v>
          </cell>
          <cell r="AR725">
            <v>2</v>
          </cell>
          <cell r="AS725">
            <v>5960</v>
          </cell>
          <cell r="AT725">
            <v>2</v>
          </cell>
          <cell r="AU725">
            <v>5960</v>
          </cell>
          <cell r="AV725" t="str">
            <v>正常</v>
          </cell>
          <cell r="AW725">
            <v>0</v>
          </cell>
          <cell r="AX725">
            <v>0</v>
          </cell>
          <cell r="AY725">
            <v>1495.49</v>
          </cell>
        </row>
        <row r="725">
          <cell r="BA725">
            <v>0</v>
          </cell>
          <cell r="BB725" t="str">
            <v/>
          </cell>
        </row>
        <row r="725">
          <cell r="BE725">
            <v>5</v>
          </cell>
          <cell r="BF725">
            <v>5</v>
          </cell>
          <cell r="BG725">
            <v>0</v>
          </cell>
          <cell r="BH725">
            <v>0</v>
          </cell>
          <cell r="BI725">
            <v>15</v>
          </cell>
          <cell r="BJ725">
            <v>0</v>
          </cell>
          <cell r="BK725">
            <v>0</v>
          </cell>
          <cell r="BL725">
            <v>25</v>
          </cell>
          <cell r="BM725" t="str">
            <v>A(优质)</v>
          </cell>
        </row>
        <row r="725">
          <cell r="BO725" t="str">
            <v/>
          </cell>
          <cell r="BP725" t="str">
            <v/>
          </cell>
        </row>
        <row r="725">
          <cell r="BW725" t="str">
            <v/>
          </cell>
          <cell r="BX725">
            <v>44783</v>
          </cell>
          <cell r="BY725" t="str">
            <v/>
          </cell>
        </row>
        <row r="725">
          <cell r="CD725" t="str">
            <v>FET-FH-202207R0259</v>
          </cell>
          <cell r="CE725" t="str">
            <v>王建国</v>
          </cell>
          <cell r="CF725" t="str">
            <v>432930197405158879</v>
          </cell>
          <cell r="CG725">
            <v>15919440619</v>
          </cell>
          <cell r="CH725">
            <v>44788</v>
          </cell>
          <cell r="CI725">
            <v>44972</v>
          </cell>
        </row>
        <row r="726">
          <cell r="B726" t="str">
            <v>租赁</v>
          </cell>
        </row>
        <row r="726">
          <cell r="F726" t="str">
            <v>深圳市腾艺汽车服务有限公司</v>
          </cell>
          <cell r="G726" t="str">
            <v>352203198905023353</v>
          </cell>
          <cell r="H726">
            <v>17722451643</v>
          </cell>
          <cell r="I726" t="str">
            <v>网约车以租代购方案</v>
          </cell>
          <cell r="J726" t="str">
            <v>风神E70/DFM7002G1F7BEV</v>
          </cell>
          <cell r="K726" t="str">
            <v>深圳</v>
          </cell>
        </row>
        <row r="726">
          <cell r="M726" t="str">
            <v>深圳市龙华区陶园路113号</v>
          </cell>
          <cell r="N726" t="str">
            <v>向丽丽</v>
          </cell>
          <cell r="O726" t="str">
            <v>田勤</v>
          </cell>
          <cell r="P726" t="str">
            <v>徐莹莹</v>
          </cell>
          <cell r="Q726" t="str">
            <v>施吓辉</v>
          </cell>
          <cell r="R726">
            <v>17722451643</v>
          </cell>
          <cell r="S726" t="str">
            <v>李玮</v>
          </cell>
          <cell r="T726">
            <v>18605933100</v>
          </cell>
          <cell r="U726" t="str">
            <v>深圳市舒适捷汽车租赁有限公司</v>
          </cell>
        </row>
        <row r="726">
          <cell r="W726" t="str">
            <v>LDP31B96XNG056873</v>
          </cell>
          <cell r="X726" t="str">
            <v>粤BDD3095</v>
          </cell>
          <cell r="Y726" t="str">
            <v>862052221202604</v>
          </cell>
          <cell r="Z726">
            <v>45130</v>
          </cell>
          <cell r="AA726">
            <v>45146</v>
          </cell>
          <cell r="AB726" t="str">
            <v>2023/07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44783</v>
          </cell>
          <cell r="AI726">
            <v>44784</v>
          </cell>
          <cell r="AJ726">
            <v>44795</v>
          </cell>
        </row>
        <row r="726">
          <cell r="AL726" t="str">
            <v>无首付款</v>
          </cell>
        </row>
        <row r="726">
          <cell r="AO726">
            <v>2980</v>
          </cell>
          <cell r="AP726">
            <v>44812</v>
          </cell>
          <cell r="AQ726">
            <v>44873</v>
          </cell>
          <cell r="AR726">
            <v>2</v>
          </cell>
          <cell r="AS726">
            <v>5960</v>
          </cell>
          <cell r="AT726">
            <v>2</v>
          </cell>
          <cell r="AU726">
            <v>5960</v>
          </cell>
          <cell r="AV726" t="str">
            <v>正常</v>
          </cell>
          <cell r="AW726">
            <v>0</v>
          </cell>
          <cell r="AX726">
            <v>0</v>
          </cell>
          <cell r="AY726">
            <v>8326.53</v>
          </cell>
        </row>
        <row r="726">
          <cell r="BA726">
            <v>27</v>
          </cell>
          <cell r="BB726">
            <v>174.212592592593</v>
          </cell>
        </row>
        <row r="726">
          <cell r="BE726">
            <v>5</v>
          </cell>
          <cell r="BF726">
            <v>5</v>
          </cell>
          <cell r="BG726">
            <v>0</v>
          </cell>
          <cell r="BH726">
            <v>0</v>
          </cell>
          <cell r="BI726">
            <v>15</v>
          </cell>
          <cell r="BJ726">
            <v>0</v>
          </cell>
          <cell r="BK726">
            <v>0</v>
          </cell>
          <cell r="BL726">
            <v>25</v>
          </cell>
          <cell r="BM726" t="str">
            <v>A(优质)</v>
          </cell>
        </row>
        <row r="726">
          <cell r="BO726" t="str">
            <v/>
          </cell>
          <cell r="BP726" t="str">
            <v/>
          </cell>
        </row>
        <row r="726">
          <cell r="BW726" t="str">
            <v/>
          </cell>
          <cell r="BX726">
            <v>44783</v>
          </cell>
          <cell r="BY726" t="str">
            <v/>
          </cell>
        </row>
        <row r="726">
          <cell r="CD726" t="str">
            <v>FET-FH-202207R0271</v>
          </cell>
          <cell r="CE726" t="str">
            <v>周业俊</v>
          </cell>
          <cell r="CF726" t="str">
            <v>522121196401187215</v>
          </cell>
          <cell r="CG726">
            <v>19520541539</v>
          </cell>
          <cell r="CH726">
            <v>44789</v>
          </cell>
          <cell r="CI726">
            <v>44972</v>
          </cell>
        </row>
        <row r="727">
          <cell r="B727" t="str">
            <v>租赁</v>
          </cell>
        </row>
        <row r="727">
          <cell r="F727" t="str">
            <v>深圳市腾艺汽车服务有限公司</v>
          </cell>
          <cell r="G727" t="str">
            <v>352203198905023353</v>
          </cell>
          <cell r="H727">
            <v>17722451643</v>
          </cell>
          <cell r="I727" t="str">
            <v>网约车以租代购方案</v>
          </cell>
          <cell r="J727" t="str">
            <v>风神E70/DFM7002G1F7BEV</v>
          </cell>
          <cell r="K727" t="str">
            <v>深圳</v>
          </cell>
        </row>
        <row r="727">
          <cell r="M727" t="str">
            <v>深圳市龙华区陶园路113号</v>
          </cell>
          <cell r="N727" t="str">
            <v>向丽丽</v>
          </cell>
          <cell r="O727" t="str">
            <v>田勤</v>
          </cell>
          <cell r="P727" t="str">
            <v>徐莹莹</v>
          </cell>
          <cell r="Q727" t="str">
            <v>施吓辉</v>
          </cell>
          <cell r="R727">
            <v>17722451643</v>
          </cell>
          <cell r="S727" t="str">
            <v>李玮</v>
          </cell>
          <cell r="T727">
            <v>18605933100</v>
          </cell>
          <cell r="U727" t="str">
            <v>深圳市舒适捷汽车租赁有限公司</v>
          </cell>
        </row>
        <row r="727">
          <cell r="W727" t="str">
            <v>LDP31B965NG056876</v>
          </cell>
          <cell r="X727" t="str">
            <v>粤BD81151</v>
          </cell>
          <cell r="Y727" t="str">
            <v>862052211201030</v>
          </cell>
          <cell r="Z727">
            <v>45130</v>
          </cell>
          <cell r="AA727">
            <v>45146</v>
          </cell>
          <cell r="AB727" t="str">
            <v>2023/07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44783</v>
          </cell>
          <cell r="AI727">
            <v>44784</v>
          </cell>
          <cell r="AJ727">
            <v>44795</v>
          </cell>
        </row>
        <row r="727">
          <cell r="AL727" t="str">
            <v>无首付款</v>
          </cell>
        </row>
        <row r="727">
          <cell r="AO727">
            <v>2980</v>
          </cell>
          <cell r="AP727">
            <v>44812</v>
          </cell>
          <cell r="AQ727">
            <v>44873</v>
          </cell>
          <cell r="AR727">
            <v>2</v>
          </cell>
          <cell r="AS727">
            <v>5960</v>
          </cell>
          <cell r="AT727">
            <v>2</v>
          </cell>
          <cell r="AU727">
            <v>5960</v>
          </cell>
          <cell r="AV727" t="str">
            <v>正常</v>
          </cell>
          <cell r="AW727">
            <v>0</v>
          </cell>
          <cell r="AX727">
            <v>0</v>
          </cell>
          <cell r="AY727">
            <v>7028.29</v>
          </cell>
        </row>
        <row r="727">
          <cell r="BA727">
            <v>26</v>
          </cell>
          <cell r="BB727">
            <v>152.004230769231</v>
          </cell>
        </row>
        <row r="727">
          <cell r="BE727">
            <v>5</v>
          </cell>
          <cell r="BF727">
            <v>5</v>
          </cell>
          <cell r="BG727">
            <v>0</v>
          </cell>
          <cell r="BH727">
            <v>0</v>
          </cell>
          <cell r="BI727">
            <v>15</v>
          </cell>
          <cell r="BJ727">
            <v>0</v>
          </cell>
          <cell r="BK727">
            <v>0</v>
          </cell>
          <cell r="BL727">
            <v>25</v>
          </cell>
          <cell r="BM727" t="str">
            <v>A(优质)</v>
          </cell>
        </row>
        <row r="727">
          <cell r="BO727" t="str">
            <v/>
          </cell>
          <cell r="BP727" t="str">
            <v/>
          </cell>
        </row>
        <row r="727">
          <cell r="BW727" t="str">
            <v/>
          </cell>
          <cell r="BX727">
            <v>44783</v>
          </cell>
          <cell r="BY727" t="str">
            <v/>
          </cell>
        </row>
        <row r="727">
          <cell r="CD727" t="str">
            <v>FET-FH-202207R0271</v>
          </cell>
          <cell r="CE727" t="str">
            <v>袁文强</v>
          </cell>
          <cell r="CF727" t="str">
            <v>431223199206282830</v>
          </cell>
          <cell r="CG727">
            <v>15267261360</v>
          </cell>
          <cell r="CH727">
            <v>44791</v>
          </cell>
          <cell r="CI727">
            <v>44974</v>
          </cell>
        </row>
        <row r="728">
          <cell r="B728" t="str">
            <v>租赁</v>
          </cell>
        </row>
        <row r="728">
          <cell r="F728" t="str">
            <v>李永栋</v>
          </cell>
          <cell r="G728" t="str">
            <v>360725198709052013</v>
          </cell>
          <cell r="H728">
            <v>13870746922</v>
          </cell>
          <cell r="I728" t="str">
            <v>网约车以租代购方案</v>
          </cell>
          <cell r="J728" t="str">
            <v>风神E70/DFM7002G1F7BEV</v>
          </cell>
          <cell r="K728" t="str">
            <v>赣州</v>
          </cell>
          <cell r="L728" t="str">
            <v>江西省赣州市崇义县过埠镇铁木村水口组15号</v>
          </cell>
          <cell r="M728" t="str">
            <v>江西省赣州市崇义县章源大道城南加油站对面</v>
          </cell>
          <cell r="N728" t="str">
            <v>邓园园</v>
          </cell>
          <cell r="O728" t="str">
            <v>田勤</v>
          </cell>
          <cell r="P728" t="str">
            <v>徐莹莹</v>
          </cell>
          <cell r="Q728" t="str">
            <v>范晓红</v>
          </cell>
          <cell r="R728">
            <v>15007099537</v>
          </cell>
        </row>
        <row r="728">
          <cell r="U728" t="str">
            <v>赣州欢喜出行服务有限公司</v>
          </cell>
          <cell r="V728" t="str">
            <v>无</v>
          </cell>
          <cell r="W728" t="str">
            <v>LDP31B96XNG038034</v>
          </cell>
          <cell r="X728" t="str">
            <v>赣BDB0687</v>
          </cell>
          <cell r="Y728" t="str">
            <v>862052211201497</v>
          </cell>
          <cell r="Z728">
            <v>45115</v>
          </cell>
          <cell r="AA728">
            <v>45149</v>
          </cell>
          <cell r="AB728" t="str">
            <v>2023/07</v>
          </cell>
          <cell r="AC728">
            <v>3</v>
          </cell>
          <cell r="AD728">
            <v>7</v>
          </cell>
          <cell r="AE728">
            <v>450</v>
          </cell>
          <cell r="AF728">
            <v>0</v>
          </cell>
          <cell r="AG728">
            <v>0</v>
          </cell>
          <cell r="AH728">
            <v>44784</v>
          </cell>
          <cell r="AI728">
            <v>44785</v>
          </cell>
          <cell r="AJ728">
            <v>44784</v>
          </cell>
        </row>
        <row r="728">
          <cell r="AL728">
            <v>15000</v>
          </cell>
          <cell r="AM728">
            <v>44783</v>
          </cell>
          <cell r="AN728" t="str">
            <v>深圳市舒适橙出行科技有限公司公账</v>
          </cell>
          <cell r="AO728">
            <v>2980</v>
          </cell>
          <cell r="AP728">
            <v>44822</v>
          </cell>
          <cell r="AQ728">
            <v>44852</v>
          </cell>
          <cell r="AR728">
            <v>1</v>
          </cell>
          <cell r="AS728">
            <v>2980</v>
          </cell>
          <cell r="AT728">
            <v>1</v>
          </cell>
          <cell r="AU728">
            <v>2980</v>
          </cell>
          <cell r="AV728" t="str">
            <v>正常</v>
          </cell>
          <cell r="AW728">
            <v>0</v>
          </cell>
          <cell r="AX728">
            <v>0</v>
          </cell>
          <cell r="AY728">
            <v>16062.87</v>
          </cell>
        </row>
        <row r="728">
          <cell r="BA728">
            <v>33</v>
          </cell>
          <cell r="BB728">
            <v>299.842121212121</v>
          </cell>
        </row>
        <row r="728">
          <cell r="BE728">
            <v>5</v>
          </cell>
          <cell r="BF728">
            <v>0</v>
          </cell>
          <cell r="BG728">
            <v>0</v>
          </cell>
          <cell r="BH728" t="str">
            <v/>
          </cell>
          <cell r="BI728">
            <v>15</v>
          </cell>
          <cell r="BJ728">
            <v>0</v>
          </cell>
          <cell r="BK728">
            <v>0</v>
          </cell>
          <cell r="BL728">
            <v>20</v>
          </cell>
          <cell r="BM728" t="str">
            <v>A(优质)</v>
          </cell>
        </row>
        <row r="728">
          <cell r="BO728" t="str">
            <v/>
          </cell>
          <cell r="BP728" t="str">
            <v/>
          </cell>
        </row>
        <row r="728">
          <cell r="BW728" t="str">
            <v/>
          </cell>
          <cell r="BX728">
            <v>44784</v>
          </cell>
          <cell r="BY728" t="str">
            <v/>
          </cell>
        </row>
        <row r="728">
          <cell r="CD728" t="str">
            <v>FET-FH-202207R0044</v>
          </cell>
        </row>
        <row r="729">
          <cell r="B729" t="str">
            <v>租赁</v>
          </cell>
        </row>
        <row r="729">
          <cell r="F729" t="str">
            <v>深圳市腾艺汽车服务有限公司</v>
          </cell>
          <cell r="G729" t="str">
            <v>352203198905023353</v>
          </cell>
          <cell r="H729">
            <v>17722451643</v>
          </cell>
          <cell r="I729" t="str">
            <v>网约车以租代购方案</v>
          </cell>
          <cell r="J729" t="str">
            <v>风神E70/DFM7001G1F1BEV</v>
          </cell>
          <cell r="K729" t="str">
            <v>深圳</v>
          </cell>
        </row>
        <row r="729">
          <cell r="M729" t="str">
            <v>深圳市龙华区陶园路113号</v>
          </cell>
          <cell r="N729" t="str">
            <v>向丽丽</v>
          </cell>
          <cell r="O729" t="str">
            <v>田勤</v>
          </cell>
          <cell r="P729" t="str">
            <v>徐莹莹</v>
          </cell>
          <cell r="Q729" t="str">
            <v>施吓辉</v>
          </cell>
          <cell r="R729">
            <v>17722451643</v>
          </cell>
          <cell r="S729" t="str">
            <v>李玮</v>
          </cell>
          <cell r="T729">
            <v>18605933100</v>
          </cell>
          <cell r="U729" t="str">
            <v>深圳市舒适捷汽车租赁有限公司</v>
          </cell>
        </row>
        <row r="729">
          <cell r="W729" t="str">
            <v>LDP31B964NG048879</v>
          </cell>
          <cell r="X729" t="str">
            <v>粤BAV9648</v>
          </cell>
          <cell r="Y729" t="str">
            <v>862052211201819</v>
          </cell>
          <cell r="Z729">
            <v>45121</v>
          </cell>
          <cell r="AA729">
            <v>45148</v>
          </cell>
          <cell r="AB729" t="str">
            <v>2023/07</v>
          </cell>
          <cell r="AC729">
            <v>1</v>
          </cell>
          <cell r="AD729">
            <v>1</v>
          </cell>
          <cell r="AE729">
            <v>300</v>
          </cell>
          <cell r="AF729">
            <v>0</v>
          </cell>
          <cell r="AG729">
            <v>0</v>
          </cell>
          <cell r="AH729">
            <v>44784</v>
          </cell>
          <cell r="AI729">
            <v>44785</v>
          </cell>
          <cell r="AJ729">
            <v>44795</v>
          </cell>
        </row>
        <row r="729">
          <cell r="AL729" t="str">
            <v>无首付款</v>
          </cell>
        </row>
        <row r="729">
          <cell r="AO729">
            <v>2980</v>
          </cell>
          <cell r="AP729">
            <v>44822</v>
          </cell>
          <cell r="AQ729">
            <v>44852</v>
          </cell>
          <cell r="AR729">
            <v>1</v>
          </cell>
          <cell r="AS729">
            <v>2980</v>
          </cell>
          <cell r="AT729">
            <v>1</v>
          </cell>
          <cell r="AU729">
            <v>2980</v>
          </cell>
          <cell r="AV729" t="str">
            <v>正常</v>
          </cell>
          <cell r="AW729">
            <v>0</v>
          </cell>
          <cell r="AX729">
            <v>0</v>
          </cell>
          <cell r="AY729">
            <v>10577.48</v>
          </cell>
        </row>
        <row r="729">
          <cell r="BA729">
            <v>31</v>
          </cell>
          <cell r="BB729">
            <v>198.768387096774</v>
          </cell>
        </row>
        <row r="729">
          <cell r="BE729">
            <v>5</v>
          </cell>
          <cell r="BF729">
            <v>0</v>
          </cell>
          <cell r="BG729">
            <v>0</v>
          </cell>
          <cell r="BH729">
            <v>5</v>
          </cell>
          <cell r="BI729">
            <v>15</v>
          </cell>
          <cell r="BJ729">
            <v>0</v>
          </cell>
          <cell r="BK729">
            <v>0</v>
          </cell>
          <cell r="BL729">
            <v>25</v>
          </cell>
          <cell r="BM729" t="str">
            <v>A(优质)</v>
          </cell>
        </row>
        <row r="729">
          <cell r="BO729" t="str">
            <v/>
          </cell>
          <cell r="BP729" t="str">
            <v/>
          </cell>
        </row>
        <row r="729">
          <cell r="BW729" t="str">
            <v/>
          </cell>
          <cell r="BX729">
            <v>44784</v>
          </cell>
          <cell r="BY729" t="str">
            <v/>
          </cell>
        </row>
        <row r="729">
          <cell r="CD729" t="str">
            <v>FET-FH-202207R0155</v>
          </cell>
          <cell r="CE729" t="str">
            <v>罗祥</v>
          </cell>
          <cell r="CF729" t="str">
            <v>42118119900616131X</v>
          </cell>
          <cell r="CG729">
            <v>15915301982</v>
          </cell>
          <cell r="CH729">
            <v>44790</v>
          </cell>
          <cell r="CI729">
            <v>45002</v>
          </cell>
        </row>
        <row r="730">
          <cell r="B730" t="str">
            <v>租赁</v>
          </cell>
        </row>
        <row r="730">
          <cell r="F730" t="str">
            <v>深圳市腾艺汽车服务有限公司</v>
          </cell>
          <cell r="G730" t="str">
            <v>352203198905023353</v>
          </cell>
          <cell r="H730">
            <v>17722451643</v>
          </cell>
          <cell r="I730" t="str">
            <v>网约车以租代购方案</v>
          </cell>
          <cell r="J730" t="str">
            <v>风神E70/DFM7001G1F1BEV</v>
          </cell>
          <cell r="K730" t="str">
            <v>深圳</v>
          </cell>
        </row>
        <row r="730">
          <cell r="M730" t="str">
            <v>深圳市龙华区陶园路113号</v>
          </cell>
          <cell r="N730" t="str">
            <v>向丽丽</v>
          </cell>
          <cell r="O730" t="str">
            <v>田勤</v>
          </cell>
          <cell r="P730" t="str">
            <v>徐莹莹</v>
          </cell>
          <cell r="Q730" t="str">
            <v>施吓辉</v>
          </cell>
          <cell r="R730">
            <v>17722451643</v>
          </cell>
          <cell r="S730" t="str">
            <v>李玮</v>
          </cell>
          <cell r="T730">
            <v>18605933100</v>
          </cell>
          <cell r="U730" t="str">
            <v>深圳市舒适捷汽车租赁有限公司</v>
          </cell>
        </row>
        <row r="730">
          <cell r="W730" t="str">
            <v>LDP31B960NG048569</v>
          </cell>
          <cell r="X730" t="str">
            <v>粤BAF0492</v>
          </cell>
          <cell r="Y730" t="str">
            <v>862052211201366</v>
          </cell>
          <cell r="Z730">
            <v>45121</v>
          </cell>
          <cell r="AA730">
            <v>45148</v>
          </cell>
          <cell r="AB730" t="str">
            <v>2023/07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44784</v>
          </cell>
          <cell r="AI730">
            <v>44785</v>
          </cell>
          <cell r="AJ730">
            <v>44795</v>
          </cell>
        </row>
        <row r="730">
          <cell r="AL730" t="str">
            <v>无首付款</v>
          </cell>
        </row>
        <row r="730">
          <cell r="AO730">
            <v>2980</v>
          </cell>
          <cell r="AP730">
            <v>44822</v>
          </cell>
          <cell r="AQ730">
            <v>44852</v>
          </cell>
          <cell r="AR730">
            <v>1</v>
          </cell>
          <cell r="AS730">
            <v>2980</v>
          </cell>
          <cell r="AT730">
            <v>1</v>
          </cell>
          <cell r="AU730">
            <v>2980</v>
          </cell>
          <cell r="AV730" t="str">
            <v>正常</v>
          </cell>
          <cell r="AW730">
            <v>0</v>
          </cell>
          <cell r="AX730">
            <v>0</v>
          </cell>
          <cell r="AY730">
            <v>11290.11</v>
          </cell>
        </row>
        <row r="730">
          <cell r="BA730">
            <v>25</v>
          </cell>
          <cell r="BB730">
            <v>256.6784</v>
          </cell>
        </row>
        <row r="730">
          <cell r="BE730">
            <v>5</v>
          </cell>
          <cell r="BF730">
            <v>5</v>
          </cell>
          <cell r="BG730">
            <v>0</v>
          </cell>
          <cell r="BH730">
            <v>0</v>
          </cell>
          <cell r="BI730">
            <v>15</v>
          </cell>
          <cell r="BJ730">
            <v>0</v>
          </cell>
          <cell r="BK730">
            <v>0</v>
          </cell>
          <cell r="BL730">
            <v>25</v>
          </cell>
          <cell r="BM730" t="str">
            <v>A(优质)</v>
          </cell>
        </row>
        <row r="730">
          <cell r="BO730" t="str">
            <v/>
          </cell>
          <cell r="BP730" t="str">
            <v/>
          </cell>
        </row>
        <row r="730">
          <cell r="BW730" t="str">
            <v/>
          </cell>
          <cell r="BX730">
            <v>44784</v>
          </cell>
          <cell r="BY730" t="str">
            <v/>
          </cell>
        </row>
        <row r="730">
          <cell r="CD730" t="str">
            <v>FET-FH-202207R0155</v>
          </cell>
          <cell r="CE730" t="str">
            <v>何泓鑫</v>
          </cell>
          <cell r="CF730" t="str">
            <v>512929197307290416</v>
          </cell>
          <cell r="CG730">
            <v>13247601512</v>
          </cell>
          <cell r="CH730">
            <v>44790</v>
          </cell>
          <cell r="CI730">
            <v>45155</v>
          </cell>
        </row>
        <row r="731">
          <cell r="B731" t="str">
            <v>租赁</v>
          </cell>
        </row>
        <row r="731">
          <cell r="F731" t="str">
            <v>曾庆明</v>
          </cell>
          <cell r="G731" t="str">
            <v>362131197501182611</v>
          </cell>
          <cell r="H731">
            <v>18807976512</v>
          </cell>
          <cell r="I731" t="str">
            <v>网约车以租代购方案</v>
          </cell>
          <cell r="J731" t="str">
            <v>风神E70/DFM7002G1F7BEV</v>
          </cell>
          <cell r="K731" t="str">
            <v>赣州</v>
          </cell>
          <cell r="L731" t="str">
            <v>江西省赣州市章贡区健康路23号B座302室</v>
          </cell>
          <cell r="M731" t="str">
            <v>江西省赣州市章贡区健康路23号B座302室</v>
          </cell>
          <cell r="N731" t="str">
            <v>张晓凤</v>
          </cell>
          <cell r="O731" t="str">
            <v>田勤</v>
          </cell>
          <cell r="P731" t="str">
            <v>徐莹莹</v>
          </cell>
          <cell r="Q731" t="str">
            <v>曾小兰</v>
          </cell>
          <cell r="R731">
            <v>15350370268</v>
          </cell>
        </row>
        <row r="731">
          <cell r="U731" t="str">
            <v>赣州欢喜出行服务有限公司</v>
          </cell>
          <cell r="V731" t="str">
            <v>有</v>
          </cell>
          <cell r="W731" t="str">
            <v>LDP31B964NG038000</v>
          </cell>
          <cell r="X731" t="str">
            <v>赣BDB6268</v>
          </cell>
          <cell r="Y731" t="str">
            <v>862052211201654</v>
          </cell>
          <cell r="Z731">
            <v>45115</v>
          </cell>
          <cell r="AA731">
            <v>45153</v>
          </cell>
          <cell r="AB731" t="str">
            <v>2023/07</v>
          </cell>
          <cell r="AC731">
            <v>3</v>
          </cell>
          <cell r="AD731">
            <v>0</v>
          </cell>
          <cell r="AE731">
            <v>400</v>
          </cell>
          <cell r="AF731">
            <v>0</v>
          </cell>
          <cell r="AG731">
            <v>0</v>
          </cell>
          <cell r="AH731">
            <v>44789</v>
          </cell>
          <cell r="AI731">
            <v>44790</v>
          </cell>
          <cell r="AJ731">
            <v>44789</v>
          </cell>
        </row>
        <row r="731">
          <cell r="AL731">
            <v>15000</v>
          </cell>
          <cell r="AM731">
            <v>44784</v>
          </cell>
          <cell r="AN731" t="str">
            <v>深圳舒适橙出行科技有限公司支付宝</v>
          </cell>
          <cell r="AO731">
            <v>2980</v>
          </cell>
          <cell r="AP731">
            <v>44819</v>
          </cell>
          <cell r="AQ731">
            <v>44849</v>
          </cell>
          <cell r="AR731">
            <v>1</v>
          </cell>
          <cell r="AS731">
            <v>2980</v>
          </cell>
          <cell r="AT731">
            <v>1</v>
          </cell>
          <cell r="AU731">
            <v>2980</v>
          </cell>
          <cell r="AV731" t="str">
            <v>正常</v>
          </cell>
          <cell r="AW731">
            <v>0</v>
          </cell>
          <cell r="AX731">
            <v>0</v>
          </cell>
          <cell r="AY731">
            <v>14076.95</v>
          </cell>
        </row>
        <row r="731">
          <cell r="BA731">
            <v>34</v>
          </cell>
          <cell r="BB731">
            <v>255.762352941176</v>
          </cell>
        </row>
        <row r="731">
          <cell r="BE731">
            <v>5</v>
          </cell>
          <cell r="BF731">
            <v>0</v>
          </cell>
          <cell r="BG731">
            <v>0</v>
          </cell>
          <cell r="BH731" t="str">
            <v/>
          </cell>
          <cell r="BI731">
            <v>15</v>
          </cell>
          <cell r="BJ731">
            <v>0</v>
          </cell>
          <cell r="BK731">
            <v>0</v>
          </cell>
          <cell r="BL731">
            <v>20</v>
          </cell>
          <cell r="BM731" t="str">
            <v>A(优质)</v>
          </cell>
        </row>
        <row r="731">
          <cell r="BO731" t="str">
            <v/>
          </cell>
          <cell r="BP731" t="str">
            <v/>
          </cell>
        </row>
        <row r="731">
          <cell r="BW731" t="str">
            <v/>
          </cell>
          <cell r="BX731">
            <v>44784</v>
          </cell>
          <cell r="BY731" t="str">
            <v/>
          </cell>
        </row>
        <row r="731">
          <cell r="CD731" t="str">
            <v>FET-FH-202207R0044</v>
          </cell>
        </row>
        <row r="732">
          <cell r="B732" t="str">
            <v>租赁</v>
          </cell>
        </row>
        <row r="732">
          <cell r="F732" t="str">
            <v>鸿图汽车销售服务（深圳）有限公司</v>
          </cell>
          <cell r="G732" t="str">
            <v>421202199211103258</v>
          </cell>
          <cell r="H732">
            <v>19527551596</v>
          </cell>
          <cell r="I732" t="str">
            <v>网约车以租代购方案</v>
          </cell>
          <cell r="J732" t="str">
            <v>风神E70/DFM7001G1F1BEV</v>
          </cell>
          <cell r="K732" t="str">
            <v>深圳</v>
          </cell>
        </row>
        <row r="732">
          <cell r="M732" t="str">
            <v>深圳市坪山区坪山街道六联社区浪尾路82号101</v>
          </cell>
          <cell r="N732" t="str">
            <v>向丽丽</v>
          </cell>
          <cell r="O732" t="str">
            <v>田勤</v>
          </cell>
          <cell r="P732" t="str">
            <v>徐莹莹</v>
          </cell>
          <cell r="Q732" t="str">
            <v>涂汉红</v>
          </cell>
          <cell r="R732">
            <v>19527551596</v>
          </cell>
        </row>
        <row r="732">
          <cell r="U732" t="str">
            <v>深圳市舒适捷汽车租赁有限公司</v>
          </cell>
        </row>
        <row r="732">
          <cell r="W732" t="str">
            <v>LDP31B961NG054221</v>
          </cell>
          <cell r="X732" t="str">
            <v>粤BDU2649</v>
          </cell>
          <cell r="Y732" t="str">
            <v>862052211201947</v>
          </cell>
          <cell r="Z732">
            <v>45114</v>
          </cell>
          <cell r="AA732">
            <v>45148</v>
          </cell>
          <cell r="AB732" t="str">
            <v>2023/07</v>
          </cell>
          <cell r="AC732">
            <v>3</v>
          </cell>
          <cell r="AD732">
            <v>6</v>
          </cell>
          <cell r="AE732">
            <v>900</v>
          </cell>
          <cell r="AF732">
            <v>0</v>
          </cell>
          <cell r="AG732">
            <v>0</v>
          </cell>
          <cell r="AH732">
            <v>44789</v>
          </cell>
          <cell r="AI732">
            <v>44790</v>
          </cell>
          <cell r="AJ732">
            <v>44789</v>
          </cell>
        </row>
        <row r="732">
          <cell r="AL732" t="str">
            <v>无首付款</v>
          </cell>
        </row>
        <row r="732">
          <cell r="AO732">
            <v>2980</v>
          </cell>
          <cell r="AP732">
            <v>44819</v>
          </cell>
          <cell r="AQ732">
            <v>44849</v>
          </cell>
          <cell r="AR732">
            <v>1</v>
          </cell>
          <cell r="AS732">
            <v>2980</v>
          </cell>
          <cell r="AT732">
            <v>1</v>
          </cell>
          <cell r="AU732">
            <v>2980</v>
          </cell>
          <cell r="AV732" t="str">
            <v>正常</v>
          </cell>
          <cell r="AW732">
            <v>0</v>
          </cell>
          <cell r="AX732">
            <v>0</v>
          </cell>
          <cell r="AY732">
            <v>11731.04</v>
          </cell>
        </row>
        <row r="732">
          <cell r="BA732">
            <v>34</v>
          </cell>
          <cell r="BB732">
            <v>212.091764705882</v>
          </cell>
        </row>
        <row r="732">
          <cell r="BE732">
            <v>0</v>
          </cell>
          <cell r="BF732">
            <v>0</v>
          </cell>
          <cell r="BG732">
            <v>0</v>
          </cell>
          <cell r="BH732" t="str">
            <v/>
          </cell>
          <cell r="BI732">
            <v>15</v>
          </cell>
          <cell r="BJ732">
            <v>0</v>
          </cell>
          <cell r="BK732">
            <v>0</v>
          </cell>
          <cell r="BL732">
            <v>15</v>
          </cell>
          <cell r="BM732" t="str">
            <v>A(优质)</v>
          </cell>
        </row>
        <row r="732">
          <cell r="BO732" t="str">
            <v/>
          </cell>
          <cell r="BP732" t="str">
            <v/>
          </cell>
        </row>
        <row r="732">
          <cell r="BW732" t="str">
            <v/>
          </cell>
          <cell r="BX732">
            <v>44784</v>
          </cell>
          <cell r="BY732" t="str">
            <v/>
          </cell>
        </row>
        <row r="732">
          <cell r="CD732" t="str">
            <v>FET-FH-202207R0025</v>
          </cell>
        </row>
        <row r="733">
          <cell r="B733" t="str">
            <v>租赁</v>
          </cell>
        </row>
        <row r="733">
          <cell r="F733" t="str">
            <v>鸿图汽车销售服务（深圳）有限公司</v>
          </cell>
          <cell r="G733" t="str">
            <v>421202199211103258</v>
          </cell>
          <cell r="H733">
            <v>19527551596</v>
          </cell>
          <cell r="I733" t="str">
            <v>网约车以租代购方案</v>
          </cell>
          <cell r="J733" t="str">
            <v>风神E70/DFM7001G1F1BEV</v>
          </cell>
          <cell r="K733" t="str">
            <v>深圳</v>
          </cell>
        </row>
        <row r="733">
          <cell r="M733" t="str">
            <v>深圳市坪山区坪山街道六联社区浪尾路82号101</v>
          </cell>
          <cell r="N733" t="str">
            <v>向丽丽</v>
          </cell>
          <cell r="O733" t="str">
            <v>田勤</v>
          </cell>
          <cell r="P733" t="str">
            <v>徐莹莹</v>
          </cell>
          <cell r="Q733" t="str">
            <v>涂汉红</v>
          </cell>
          <cell r="R733">
            <v>19527551596</v>
          </cell>
        </row>
        <row r="733">
          <cell r="U733" t="str">
            <v>深圳市舒适捷汽车租赁有限公司</v>
          </cell>
        </row>
        <row r="733">
          <cell r="W733" t="str">
            <v>LDP31B961NG054154</v>
          </cell>
          <cell r="X733" t="str">
            <v>粤BAW8463</v>
          </cell>
          <cell r="Y733" t="str">
            <v>862052211201779</v>
          </cell>
          <cell r="Z733">
            <v>45114</v>
          </cell>
          <cell r="AA733">
            <v>45148</v>
          </cell>
          <cell r="AB733" t="str">
            <v>2023/07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44789</v>
          </cell>
          <cell r="AI733">
            <v>44790</v>
          </cell>
          <cell r="AJ733">
            <v>44789</v>
          </cell>
        </row>
        <row r="733">
          <cell r="AL733" t="str">
            <v>无首付款</v>
          </cell>
        </row>
        <row r="733">
          <cell r="AO733">
            <v>2980</v>
          </cell>
          <cell r="AP733">
            <v>44819</v>
          </cell>
          <cell r="AQ733">
            <v>44849</v>
          </cell>
          <cell r="AR733">
            <v>1</v>
          </cell>
          <cell r="AS733">
            <v>2980</v>
          </cell>
          <cell r="AT733">
            <v>1</v>
          </cell>
          <cell r="AU733">
            <v>2980</v>
          </cell>
          <cell r="AV733" t="str">
            <v>正常</v>
          </cell>
          <cell r="AW733">
            <v>0</v>
          </cell>
          <cell r="AX733">
            <v>0</v>
          </cell>
          <cell r="AY733">
            <v>8089.03</v>
          </cell>
        </row>
        <row r="733">
          <cell r="BA733">
            <v>27</v>
          </cell>
          <cell r="BB733">
            <v>172.128518518519</v>
          </cell>
        </row>
        <row r="733">
          <cell r="BE733">
            <v>0</v>
          </cell>
          <cell r="BF733">
            <v>5</v>
          </cell>
          <cell r="BG733">
            <v>0</v>
          </cell>
          <cell r="BH733">
            <v>0</v>
          </cell>
          <cell r="BI733">
            <v>15</v>
          </cell>
          <cell r="BJ733">
            <v>0</v>
          </cell>
          <cell r="BK733">
            <v>0</v>
          </cell>
          <cell r="BL733">
            <v>20</v>
          </cell>
          <cell r="BM733" t="str">
            <v>A(优质)</v>
          </cell>
        </row>
        <row r="733">
          <cell r="BO733" t="str">
            <v/>
          </cell>
          <cell r="BP733" t="str">
            <v/>
          </cell>
        </row>
        <row r="733">
          <cell r="BW733" t="str">
            <v/>
          </cell>
          <cell r="BX733">
            <v>44784</v>
          </cell>
          <cell r="BY733" t="str">
            <v/>
          </cell>
        </row>
        <row r="733">
          <cell r="CD733" t="str">
            <v>FET-FH-202207R0025</v>
          </cell>
        </row>
        <row r="734">
          <cell r="B734" t="str">
            <v>租赁</v>
          </cell>
        </row>
        <row r="734">
          <cell r="F734" t="str">
            <v>鸿图汽车销售服务（深圳）有限公司</v>
          </cell>
          <cell r="G734" t="str">
            <v>421202199211103258</v>
          </cell>
          <cell r="H734">
            <v>19527551596</v>
          </cell>
          <cell r="I734" t="str">
            <v>网约车以租代购方案</v>
          </cell>
          <cell r="J734" t="str">
            <v>风神E70/DFM7001G1F1BEV</v>
          </cell>
          <cell r="K734" t="str">
            <v>深圳</v>
          </cell>
        </row>
        <row r="734">
          <cell r="M734" t="str">
            <v>深圳市坪山区坪山街道六联社区浪尾路82号101</v>
          </cell>
          <cell r="N734" t="str">
            <v>向丽丽</v>
          </cell>
          <cell r="O734" t="str">
            <v>田勤</v>
          </cell>
          <cell r="P734" t="str">
            <v>徐莹莹</v>
          </cell>
          <cell r="Q734" t="str">
            <v>涂汉红</v>
          </cell>
          <cell r="R734">
            <v>19527551596</v>
          </cell>
        </row>
        <row r="734">
          <cell r="U734" t="str">
            <v>深圳市舒适捷汽车租赁有限公司</v>
          </cell>
        </row>
        <row r="734">
          <cell r="W734" t="str">
            <v>LDP31B964NG054214</v>
          </cell>
          <cell r="X734" t="str">
            <v>粤BDJ4339</v>
          </cell>
          <cell r="Y734" t="str">
            <v>862052221202569</v>
          </cell>
          <cell r="Z734">
            <v>45114</v>
          </cell>
          <cell r="AA734">
            <v>45150</v>
          </cell>
          <cell r="AB734" t="str">
            <v>2023/08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44789</v>
          </cell>
          <cell r="AI734">
            <v>44790</v>
          </cell>
          <cell r="AJ734">
            <v>44789</v>
          </cell>
        </row>
        <row r="734">
          <cell r="AL734" t="str">
            <v>无首付款</v>
          </cell>
        </row>
        <row r="734">
          <cell r="AO734">
            <v>2980</v>
          </cell>
          <cell r="AP734">
            <v>44819</v>
          </cell>
          <cell r="AQ734">
            <v>44849</v>
          </cell>
          <cell r="AR734">
            <v>1</v>
          </cell>
          <cell r="AS734">
            <v>2980</v>
          </cell>
          <cell r="AT734">
            <v>1</v>
          </cell>
          <cell r="AU734">
            <v>2980</v>
          </cell>
          <cell r="AV734" t="str">
            <v>正常</v>
          </cell>
          <cell r="AW734">
            <v>0</v>
          </cell>
          <cell r="AX734">
            <v>0</v>
          </cell>
          <cell r="AY734">
            <v>12428.56</v>
          </cell>
        </row>
        <row r="734">
          <cell r="BA734">
            <v>27</v>
          </cell>
          <cell r="BB734">
            <v>258.682962962963</v>
          </cell>
        </row>
        <row r="734">
          <cell r="BE734">
            <v>0</v>
          </cell>
          <cell r="BF734">
            <v>5</v>
          </cell>
          <cell r="BG734">
            <v>0</v>
          </cell>
          <cell r="BH734">
            <v>0</v>
          </cell>
          <cell r="BI734">
            <v>15</v>
          </cell>
          <cell r="BJ734">
            <v>0</v>
          </cell>
          <cell r="BK734">
            <v>0</v>
          </cell>
          <cell r="BL734">
            <v>20</v>
          </cell>
          <cell r="BM734" t="str">
            <v>A(优质)</v>
          </cell>
        </row>
        <row r="734">
          <cell r="BO734" t="str">
            <v/>
          </cell>
          <cell r="BP734" t="str">
            <v/>
          </cell>
        </row>
        <row r="734">
          <cell r="BW734" t="str">
            <v/>
          </cell>
          <cell r="BX734">
            <v>44784</v>
          </cell>
          <cell r="BY734" t="str">
            <v/>
          </cell>
        </row>
        <row r="734">
          <cell r="CD734" t="str">
            <v>FET-FH-202207R0025</v>
          </cell>
        </row>
        <row r="735">
          <cell r="B735" t="str">
            <v>租赁</v>
          </cell>
        </row>
        <row r="735">
          <cell r="F735" t="str">
            <v>东莞市卓越汽车租赁服务有限公司</v>
          </cell>
          <cell r="G735" t="str">
            <v>342127197902020025</v>
          </cell>
          <cell r="H735">
            <v>13213173306</v>
          </cell>
          <cell r="I735" t="str">
            <v>网约车以租代购方案</v>
          </cell>
          <cell r="J735" t="str">
            <v>风神E70/DFM7002G1F7BEV</v>
          </cell>
          <cell r="K735" t="str">
            <v>东莞</v>
          </cell>
          <cell r="L735" t="str">
            <v>郑州市金水区经一路北35号院3号楼2208号</v>
          </cell>
          <cell r="M735" t="str">
            <v>广东省东莞市厚街镇厚街南环路6号1号楼106室</v>
          </cell>
          <cell r="N735" t="str">
            <v>向丽丽</v>
          </cell>
          <cell r="O735" t="str">
            <v>田勤</v>
          </cell>
          <cell r="P735" t="str">
            <v>徐莹莹</v>
          </cell>
          <cell r="Q735" t="str">
            <v>赵云燕</v>
          </cell>
          <cell r="R735">
            <v>13213173306</v>
          </cell>
        </row>
        <row r="735">
          <cell r="U735" t="str">
            <v>东莞市橙易科技有限公司</v>
          </cell>
        </row>
        <row r="735">
          <cell r="W735" t="str">
            <v>LDP31B966NG051198</v>
          </cell>
          <cell r="X735" t="str">
            <v>粤SDQ0039</v>
          </cell>
          <cell r="Y735" t="str">
            <v>862052221200693</v>
          </cell>
          <cell r="Z735">
            <v>45107</v>
          </cell>
          <cell r="AA735">
            <v>45106</v>
          </cell>
          <cell r="AB735" t="str">
            <v>2023/08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44792</v>
          </cell>
          <cell r="AI735">
            <v>44793</v>
          </cell>
          <cell r="AJ735">
            <v>44793</v>
          </cell>
        </row>
        <row r="735">
          <cell r="AL735">
            <v>10000</v>
          </cell>
          <cell r="AM735">
            <v>44800</v>
          </cell>
          <cell r="AN735" t="str">
            <v>深圳市舒适橙出行科技有限公司公账</v>
          </cell>
          <cell r="AO735">
            <v>2980</v>
          </cell>
          <cell r="AP735">
            <v>44819</v>
          </cell>
          <cell r="AQ735">
            <v>44849</v>
          </cell>
          <cell r="AR735">
            <v>1</v>
          </cell>
          <cell r="AS735">
            <v>2980</v>
          </cell>
          <cell r="AT735">
            <v>1</v>
          </cell>
          <cell r="AU735">
            <v>2980</v>
          </cell>
          <cell r="AV735" t="str">
            <v>正常</v>
          </cell>
          <cell r="AW735">
            <v>0</v>
          </cell>
          <cell r="AX735">
            <v>0</v>
          </cell>
          <cell r="AY735">
            <v>9830.7</v>
          </cell>
        </row>
        <row r="735">
          <cell r="BA735">
            <v>30</v>
          </cell>
          <cell r="BB735">
            <v>286.208666666667</v>
          </cell>
        </row>
        <row r="735"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15</v>
          </cell>
          <cell r="BJ735">
            <v>0</v>
          </cell>
          <cell r="BK735">
            <v>0</v>
          </cell>
          <cell r="BL735">
            <v>15</v>
          </cell>
          <cell r="BM735" t="str">
            <v>A(优质)</v>
          </cell>
        </row>
        <row r="735">
          <cell r="BO735" t="str">
            <v/>
          </cell>
          <cell r="BP735" t="str">
            <v/>
          </cell>
        </row>
        <row r="735">
          <cell r="BW735" t="str">
            <v/>
          </cell>
          <cell r="BX735" t="str">
            <v>/</v>
          </cell>
          <cell r="BY735" t="str">
            <v/>
          </cell>
        </row>
        <row r="735">
          <cell r="CD735" t="str">
            <v>FET-FH-202207R0048</v>
          </cell>
          <cell r="CE735" t="str">
            <v>王德均</v>
          </cell>
          <cell r="CF735" t="str">
            <v>432427197408182836</v>
          </cell>
          <cell r="CG735">
            <v>17773642819</v>
          </cell>
          <cell r="CH735">
            <v>44807</v>
          </cell>
          <cell r="CI735">
            <v>44898</v>
          </cell>
        </row>
        <row r="736">
          <cell r="B736" t="str">
            <v>租赁</v>
          </cell>
        </row>
        <row r="736">
          <cell r="F736" t="str">
            <v>东莞市卓越汽车租赁服务有限公司</v>
          </cell>
          <cell r="G736" t="str">
            <v>342127197902020025</v>
          </cell>
          <cell r="H736">
            <v>13213173306</v>
          </cell>
          <cell r="I736" t="str">
            <v>网约车以租代购方案</v>
          </cell>
          <cell r="J736" t="str">
            <v>风神E70/DFM7002G1F7BEV</v>
          </cell>
          <cell r="K736" t="str">
            <v>东莞</v>
          </cell>
          <cell r="L736" t="str">
            <v>郑州市金水区经一路北35号院3号楼2208号</v>
          </cell>
          <cell r="M736" t="str">
            <v>广东省东莞市厚街镇厚街南环路6号1号楼106室</v>
          </cell>
          <cell r="N736" t="str">
            <v>向丽丽</v>
          </cell>
          <cell r="O736" t="str">
            <v>田勤</v>
          </cell>
          <cell r="P736" t="str">
            <v>徐莹莹</v>
          </cell>
          <cell r="Q736" t="str">
            <v>赵云燕</v>
          </cell>
          <cell r="R736">
            <v>13213173306</v>
          </cell>
        </row>
        <row r="736">
          <cell r="U736" t="str">
            <v>东莞市橙易科技有限公司</v>
          </cell>
        </row>
        <row r="736">
          <cell r="W736" t="str">
            <v>LDP31B969NG051180</v>
          </cell>
          <cell r="X736" t="str">
            <v>粤SDR7896</v>
          </cell>
          <cell r="Y736" t="str">
            <v>862052221201809</v>
          </cell>
          <cell r="Z736">
            <v>45107</v>
          </cell>
          <cell r="AA736">
            <v>45106</v>
          </cell>
          <cell r="AB736" t="str">
            <v>2023/08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44792</v>
          </cell>
          <cell r="AI736">
            <v>44793</v>
          </cell>
          <cell r="AJ736">
            <v>44793</v>
          </cell>
        </row>
        <row r="736">
          <cell r="AL736">
            <v>10000</v>
          </cell>
          <cell r="AM736">
            <v>44800</v>
          </cell>
          <cell r="AN736" t="str">
            <v>深圳市舒适橙出行科技有限公司公账</v>
          </cell>
          <cell r="AO736">
            <v>2980</v>
          </cell>
          <cell r="AP736">
            <v>44819</v>
          </cell>
          <cell r="AQ736">
            <v>44849</v>
          </cell>
          <cell r="AR736">
            <v>1</v>
          </cell>
          <cell r="AS736">
            <v>2980</v>
          </cell>
          <cell r="AT736">
            <v>1</v>
          </cell>
          <cell r="AU736">
            <v>2980</v>
          </cell>
          <cell r="AV736" t="str">
            <v>正常</v>
          </cell>
          <cell r="AW736">
            <v>0</v>
          </cell>
          <cell r="AX736">
            <v>0</v>
          </cell>
          <cell r="AY736">
            <v>7800.64</v>
          </cell>
        </row>
        <row r="736">
          <cell r="BA736">
            <v>27</v>
          </cell>
          <cell r="BB736">
            <v>251.266296296296</v>
          </cell>
        </row>
        <row r="736">
          <cell r="BE736">
            <v>0</v>
          </cell>
          <cell r="BF736">
            <v>5</v>
          </cell>
          <cell r="BG736">
            <v>0</v>
          </cell>
          <cell r="BH736">
            <v>0</v>
          </cell>
          <cell r="BI736">
            <v>15</v>
          </cell>
          <cell r="BJ736">
            <v>0</v>
          </cell>
          <cell r="BK736">
            <v>0</v>
          </cell>
          <cell r="BL736">
            <v>20</v>
          </cell>
          <cell r="BM736" t="str">
            <v>A(优质)</v>
          </cell>
        </row>
        <row r="736">
          <cell r="BO736" t="str">
            <v/>
          </cell>
          <cell r="BP736" t="str">
            <v/>
          </cell>
        </row>
        <row r="736">
          <cell r="BW736" t="str">
            <v/>
          </cell>
          <cell r="BX736" t="str">
            <v>/</v>
          </cell>
          <cell r="BY736" t="str">
            <v/>
          </cell>
        </row>
        <row r="736">
          <cell r="CD736" t="str">
            <v>FET-FH-202207R0048</v>
          </cell>
        </row>
        <row r="737">
          <cell r="B737" t="str">
            <v>租赁</v>
          </cell>
        </row>
        <row r="737">
          <cell r="F737" t="str">
            <v>东莞市卓越汽车租赁服务有限公司</v>
          </cell>
          <cell r="G737" t="str">
            <v>342127197902020025</v>
          </cell>
          <cell r="H737">
            <v>13213173306</v>
          </cell>
          <cell r="I737" t="str">
            <v>网约车以租代购方案</v>
          </cell>
          <cell r="J737" t="str">
            <v>风神E70/DFM7002G1F7BEV</v>
          </cell>
          <cell r="K737" t="str">
            <v>东莞</v>
          </cell>
          <cell r="L737" t="str">
            <v>郑州市金水区经一路北35号院3号楼2208号</v>
          </cell>
          <cell r="M737" t="str">
            <v>广东省东莞市厚街镇厚街南环路6号1号楼106室</v>
          </cell>
          <cell r="N737" t="str">
            <v>向丽丽</v>
          </cell>
          <cell r="O737" t="str">
            <v>田勤</v>
          </cell>
          <cell r="P737" t="str">
            <v>徐莹莹</v>
          </cell>
          <cell r="Q737" t="str">
            <v>赵云燕</v>
          </cell>
          <cell r="R737">
            <v>13213173306</v>
          </cell>
        </row>
        <row r="737">
          <cell r="U737" t="str">
            <v>东莞市橙易科技有限公司</v>
          </cell>
        </row>
        <row r="737">
          <cell r="W737" t="str">
            <v>LDP31B962NG051179</v>
          </cell>
          <cell r="X737" t="str">
            <v>粤SDR1117</v>
          </cell>
          <cell r="Y737" t="str">
            <v>862052221201688</v>
          </cell>
          <cell r="Z737">
            <v>45107</v>
          </cell>
          <cell r="AA737">
            <v>45106</v>
          </cell>
          <cell r="AB737" t="str">
            <v>2023/08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44792</v>
          </cell>
          <cell r="AI737">
            <v>44793</v>
          </cell>
          <cell r="AJ737">
            <v>44793</v>
          </cell>
        </row>
        <row r="737">
          <cell r="AL737">
            <v>10000</v>
          </cell>
          <cell r="AM737">
            <v>44800</v>
          </cell>
          <cell r="AN737" t="str">
            <v>深圳市舒适橙出行科技有限公司公账</v>
          </cell>
          <cell r="AO737">
            <v>2980</v>
          </cell>
          <cell r="AP737">
            <v>44819</v>
          </cell>
          <cell r="AQ737">
            <v>44849</v>
          </cell>
          <cell r="AR737">
            <v>1</v>
          </cell>
          <cell r="AS737">
            <v>2980</v>
          </cell>
          <cell r="AT737">
            <v>1</v>
          </cell>
          <cell r="AU737">
            <v>2980</v>
          </cell>
          <cell r="AV737" t="str">
            <v>正常</v>
          </cell>
          <cell r="AW737">
            <v>0</v>
          </cell>
          <cell r="AX737">
            <v>0</v>
          </cell>
          <cell r="AY737">
            <v>429.41</v>
          </cell>
        </row>
        <row r="737">
          <cell r="BA737">
            <v>5</v>
          </cell>
          <cell r="BB737">
            <v>63.218</v>
          </cell>
        </row>
        <row r="737">
          <cell r="BE737">
            <v>0</v>
          </cell>
          <cell r="BF737">
            <v>10</v>
          </cell>
          <cell r="BG737">
            <v>0</v>
          </cell>
          <cell r="BH737">
            <v>0</v>
          </cell>
          <cell r="BI737">
            <v>15</v>
          </cell>
          <cell r="BJ737">
            <v>0</v>
          </cell>
          <cell r="BK737">
            <v>0</v>
          </cell>
          <cell r="BL737">
            <v>25</v>
          </cell>
          <cell r="BM737" t="str">
            <v>A(优质)</v>
          </cell>
        </row>
        <row r="737">
          <cell r="BO737" t="str">
            <v/>
          </cell>
          <cell r="BP737" t="str">
            <v/>
          </cell>
        </row>
        <row r="737">
          <cell r="BW737" t="str">
            <v/>
          </cell>
          <cell r="BX737" t="str">
            <v>/</v>
          </cell>
          <cell r="BY737" t="str">
            <v/>
          </cell>
        </row>
        <row r="737">
          <cell r="CD737" t="str">
            <v>FET-FH-202207R0048</v>
          </cell>
        </row>
        <row r="738">
          <cell r="B738" t="str">
            <v>租赁</v>
          </cell>
        </row>
        <row r="738">
          <cell r="F738" t="str">
            <v>东莞市卓越汽车租赁服务有限公司</v>
          </cell>
          <cell r="G738" t="str">
            <v>342127197902020025</v>
          </cell>
          <cell r="H738">
            <v>13213173306</v>
          </cell>
          <cell r="I738" t="str">
            <v>网约车以租代购方案</v>
          </cell>
          <cell r="J738" t="str">
            <v>风神E70/DFM7002G1F7BEV</v>
          </cell>
          <cell r="K738" t="str">
            <v>东莞</v>
          </cell>
          <cell r="L738" t="str">
            <v>郑州市金水区经一路北35号院3号楼2208号</v>
          </cell>
          <cell r="M738" t="str">
            <v>广东省东莞市厚街镇厚街南环路6号1号楼106室</v>
          </cell>
          <cell r="N738" t="str">
            <v>向丽丽</v>
          </cell>
          <cell r="O738" t="str">
            <v>田勤</v>
          </cell>
          <cell r="P738" t="str">
            <v>徐莹莹</v>
          </cell>
          <cell r="Q738" t="str">
            <v>赵云燕</v>
          </cell>
          <cell r="R738">
            <v>13213173306</v>
          </cell>
        </row>
        <row r="738">
          <cell r="U738" t="str">
            <v>东莞市橙易科技有限公司</v>
          </cell>
        </row>
        <row r="738">
          <cell r="W738" t="str">
            <v>LDP31B963NG051188</v>
          </cell>
          <cell r="X738" t="str">
            <v>粤SD73905</v>
          </cell>
          <cell r="Y738" t="str">
            <v>862052221200456</v>
          </cell>
          <cell r="Z738">
            <v>45107</v>
          </cell>
          <cell r="AA738">
            <v>45106</v>
          </cell>
          <cell r="AB738" t="str">
            <v>2023/08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44792</v>
          </cell>
          <cell r="AI738">
            <v>44793</v>
          </cell>
          <cell r="AJ738">
            <v>44793</v>
          </cell>
        </row>
        <row r="738">
          <cell r="AL738">
            <v>10000</v>
          </cell>
          <cell r="AM738">
            <v>44800</v>
          </cell>
          <cell r="AN738" t="str">
            <v>深圳市舒适橙出行科技有限公司公账</v>
          </cell>
          <cell r="AO738">
            <v>2980</v>
          </cell>
          <cell r="AP738">
            <v>44819</v>
          </cell>
          <cell r="AQ738">
            <v>44849</v>
          </cell>
          <cell r="AR738">
            <v>1</v>
          </cell>
          <cell r="AS738">
            <v>2980</v>
          </cell>
          <cell r="AT738">
            <v>1</v>
          </cell>
          <cell r="AU738">
            <v>2980</v>
          </cell>
          <cell r="AV738" t="str">
            <v>正常</v>
          </cell>
          <cell r="AW738">
            <v>0</v>
          </cell>
          <cell r="AX738">
            <v>0</v>
          </cell>
          <cell r="AY738">
            <v>868.05</v>
          </cell>
        </row>
        <row r="738">
          <cell r="BA738">
            <v>10</v>
          </cell>
          <cell r="BB738">
            <v>85.04</v>
          </cell>
        </row>
        <row r="738">
          <cell r="BE738">
            <v>0</v>
          </cell>
          <cell r="BF738">
            <v>10</v>
          </cell>
          <cell r="BG738">
            <v>0</v>
          </cell>
          <cell r="BH738">
            <v>0</v>
          </cell>
          <cell r="BI738">
            <v>15</v>
          </cell>
          <cell r="BJ738">
            <v>0</v>
          </cell>
          <cell r="BK738">
            <v>0</v>
          </cell>
          <cell r="BL738">
            <v>25</v>
          </cell>
          <cell r="BM738" t="str">
            <v>A(优质)</v>
          </cell>
        </row>
        <row r="738">
          <cell r="BO738" t="str">
            <v/>
          </cell>
          <cell r="BP738" t="str">
            <v/>
          </cell>
        </row>
        <row r="738">
          <cell r="BW738" t="str">
            <v/>
          </cell>
          <cell r="BX738" t="str">
            <v>/</v>
          </cell>
          <cell r="BY738" t="str">
            <v/>
          </cell>
        </row>
        <row r="738">
          <cell r="CD738" t="str">
            <v>FET-FH-202207R0048</v>
          </cell>
        </row>
        <row r="739">
          <cell r="B739" t="str">
            <v>租赁</v>
          </cell>
        </row>
        <row r="739">
          <cell r="F739" t="str">
            <v>东莞市卓越汽车租赁服务有限公司</v>
          </cell>
          <cell r="G739" t="str">
            <v>342127197902020025</v>
          </cell>
          <cell r="H739">
            <v>13213173306</v>
          </cell>
          <cell r="I739" t="str">
            <v>网约车以租代购方案</v>
          </cell>
          <cell r="J739" t="str">
            <v>风神E70/DFM7002G1F7BEV</v>
          </cell>
          <cell r="K739" t="str">
            <v>东莞</v>
          </cell>
          <cell r="L739" t="str">
            <v>郑州市金水区经一路北35号院3号楼2208号</v>
          </cell>
          <cell r="M739" t="str">
            <v>广东省东莞市厚街镇厚街南环路6号1号楼106室</v>
          </cell>
          <cell r="N739" t="str">
            <v>向丽丽</v>
          </cell>
          <cell r="O739" t="str">
            <v>田勤</v>
          </cell>
          <cell r="P739" t="str">
            <v>徐莹莹</v>
          </cell>
          <cell r="Q739" t="str">
            <v>赵云燕</v>
          </cell>
          <cell r="R739">
            <v>13213173306</v>
          </cell>
        </row>
        <row r="739">
          <cell r="U739" t="str">
            <v>东莞市橙易科技有限公司</v>
          </cell>
        </row>
        <row r="739">
          <cell r="W739" t="str">
            <v>LDP31B961NG051190</v>
          </cell>
          <cell r="X739" t="str">
            <v>粤SDR6893</v>
          </cell>
          <cell r="Y739" t="str">
            <v>862052221200480</v>
          </cell>
          <cell r="Z739">
            <v>45107</v>
          </cell>
          <cell r="AA739">
            <v>45106</v>
          </cell>
          <cell r="AB739" t="str">
            <v>2023/08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44792</v>
          </cell>
          <cell r="AI739">
            <v>44793</v>
          </cell>
          <cell r="AJ739">
            <v>44793</v>
          </cell>
        </row>
        <row r="739">
          <cell r="AL739">
            <v>10000</v>
          </cell>
          <cell r="AM739">
            <v>44800</v>
          </cell>
          <cell r="AN739" t="str">
            <v>深圳市舒适橙出行科技有限公司公账</v>
          </cell>
          <cell r="AO739">
            <v>2980</v>
          </cell>
          <cell r="AP739">
            <v>44819</v>
          </cell>
          <cell r="AQ739">
            <v>44849</v>
          </cell>
          <cell r="AR739">
            <v>1</v>
          </cell>
          <cell r="AS739">
            <v>2980</v>
          </cell>
          <cell r="AT739">
            <v>1</v>
          </cell>
          <cell r="AU739">
            <v>2980</v>
          </cell>
          <cell r="AV739" t="str">
            <v>正常</v>
          </cell>
          <cell r="AW739">
            <v>0</v>
          </cell>
          <cell r="AX739">
            <v>0</v>
          </cell>
          <cell r="AY739">
            <v>9443.21</v>
          </cell>
        </row>
        <row r="739">
          <cell r="BA739">
            <v>20</v>
          </cell>
          <cell r="BB739">
            <v>373.119</v>
          </cell>
        </row>
        <row r="739">
          <cell r="BE739">
            <v>0</v>
          </cell>
          <cell r="BF739">
            <v>5</v>
          </cell>
          <cell r="BG739">
            <v>0</v>
          </cell>
          <cell r="BH739">
            <v>0</v>
          </cell>
          <cell r="BI739">
            <v>15</v>
          </cell>
          <cell r="BJ739">
            <v>0</v>
          </cell>
          <cell r="BK739">
            <v>0</v>
          </cell>
          <cell r="BL739">
            <v>20</v>
          </cell>
          <cell r="BM739" t="str">
            <v>A(优质)</v>
          </cell>
        </row>
        <row r="739">
          <cell r="BO739" t="str">
            <v/>
          </cell>
          <cell r="BP739" t="str">
            <v/>
          </cell>
        </row>
        <row r="739">
          <cell r="BW739" t="str">
            <v/>
          </cell>
          <cell r="BX739" t="str">
            <v>/</v>
          </cell>
          <cell r="BY739" t="str">
            <v/>
          </cell>
        </row>
        <row r="739">
          <cell r="CD739" t="str">
            <v>FET-FH-202207R0048</v>
          </cell>
        </row>
        <row r="740">
          <cell r="B740" t="str">
            <v>租赁</v>
          </cell>
        </row>
        <row r="740">
          <cell r="F740" t="str">
            <v>东莞市卓越汽车租赁服务有限公司</v>
          </cell>
          <cell r="G740" t="str">
            <v>342127197902020025</v>
          </cell>
          <cell r="H740">
            <v>13213173306</v>
          </cell>
          <cell r="I740" t="str">
            <v>网约车以租代购方案</v>
          </cell>
          <cell r="J740" t="str">
            <v>风神E70/DFM7002G1F7BEV</v>
          </cell>
          <cell r="K740" t="str">
            <v>东莞</v>
          </cell>
          <cell r="L740" t="str">
            <v>郑州市金水区经一路北35号院3号楼2208号</v>
          </cell>
          <cell r="M740" t="str">
            <v>广东省东莞市厚街镇厚街南环路6号1号楼106室</v>
          </cell>
          <cell r="N740" t="str">
            <v>向丽丽</v>
          </cell>
          <cell r="O740" t="str">
            <v>田勤</v>
          </cell>
          <cell r="P740" t="str">
            <v>徐莹莹</v>
          </cell>
          <cell r="Q740" t="str">
            <v>赵云燕</v>
          </cell>
          <cell r="R740">
            <v>13213173306</v>
          </cell>
        </row>
        <row r="740">
          <cell r="U740" t="str">
            <v>东莞市橙易科技有限公司</v>
          </cell>
        </row>
        <row r="740">
          <cell r="W740" t="str">
            <v>LDP31B965NG051189</v>
          </cell>
          <cell r="X740" t="str">
            <v>粤SD73593</v>
          </cell>
          <cell r="Y740" t="str">
            <v>862052221200413</v>
          </cell>
          <cell r="Z740">
            <v>45107</v>
          </cell>
          <cell r="AA740">
            <v>45106</v>
          </cell>
          <cell r="AB740" t="str">
            <v>2023/08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44792</v>
          </cell>
          <cell r="AI740">
            <v>44793</v>
          </cell>
          <cell r="AJ740">
            <v>44793</v>
          </cell>
        </row>
        <row r="740">
          <cell r="AL740">
            <v>10000</v>
          </cell>
          <cell r="AM740">
            <v>44800</v>
          </cell>
          <cell r="AN740" t="str">
            <v>深圳市舒适橙出行科技有限公司公账</v>
          </cell>
          <cell r="AO740">
            <v>2980</v>
          </cell>
          <cell r="AP740">
            <v>44819</v>
          </cell>
          <cell r="AQ740">
            <v>44849</v>
          </cell>
          <cell r="AR740">
            <v>1</v>
          </cell>
          <cell r="AS740">
            <v>2980</v>
          </cell>
          <cell r="AT740">
            <v>1</v>
          </cell>
          <cell r="AU740">
            <v>2980</v>
          </cell>
          <cell r="AV740" t="str">
            <v>正常</v>
          </cell>
          <cell r="AW740">
            <v>0</v>
          </cell>
          <cell r="AX740">
            <v>0</v>
          </cell>
          <cell r="AY740">
            <v>7760.7</v>
          </cell>
        </row>
        <row r="740">
          <cell r="BA740">
            <v>22</v>
          </cell>
          <cell r="BB740">
            <v>282.549545454545</v>
          </cell>
        </row>
        <row r="740">
          <cell r="BE740">
            <v>0</v>
          </cell>
          <cell r="BF740">
            <v>5</v>
          </cell>
          <cell r="BG740">
            <v>0</v>
          </cell>
          <cell r="BH740">
            <v>0</v>
          </cell>
          <cell r="BI740">
            <v>15</v>
          </cell>
          <cell r="BJ740">
            <v>0</v>
          </cell>
          <cell r="BK740">
            <v>0</v>
          </cell>
          <cell r="BL740">
            <v>20</v>
          </cell>
          <cell r="BM740" t="str">
            <v>A(优质)</v>
          </cell>
        </row>
        <row r="740">
          <cell r="BO740" t="str">
            <v/>
          </cell>
          <cell r="BP740" t="str">
            <v/>
          </cell>
        </row>
        <row r="740">
          <cell r="BW740" t="str">
            <v/>
          </cell>
          <cell r="BX740" t="str">
            <v>/</v>
          </cell>
          <cell r="BY740" t="str">
            <v/>
          </cell>
        </row>
        <row r="740">
          <cell r="CD740" t="str">
            <v>FET-FH-202207R0048</v>
          </cell>
          <cell r="CE740" t="str">
            <v>罗和胜</v>
          </cell>
          <cell r="CF740" t="str">
            <v>452402199507265499</v>
          </cell>
          <cell r="CG740">
            <v>19197735546</v>
          </cell>
          <cell r="CH740">
            <v>44817</v>
          </cell>
          <cell r="CI740">
            <v>44998</v>
          </cell>
        </row>
        <row r="741">
          <cell r="B741" t="str">
            <v>租赁</v>
          </cell>
        </row>
        <row r="741">
          <cell r="F741" t="str">
            <v>东莞市卓越汽车租赁服务有限公司</v>
          </cell>
          <cell r="G741" t="str">
            <v>342127197902020025</v>
          </cell>
          <cell r="H741">
            <v>13213173306</v>
          </cell>
          <cell r="I741" t="str">
            <v>网约车以租代购方案</v>
          </cell>
          <cell r="J741" t="str">
            <v>风神E70/DFM7002G1F7BEV</v>
          </cell>
          <cell r="K741" t="str">
            <v>东莞</v>
          </cell>
          <cell r="L741" t="str">
            <v>郑州市金水区经一路北35号院3号楼2208号</v>
          </cell>
          <cell r="M741" t="str">
            <v>广东省东莞市厚街镇厚街南环路6号1号楼106室</v>
          </cell>
          <cell r="N741" t="str">
            <v>向丽丽</v>
          </cell>
          <cell r="O741" t="str">
            <v>田勤</v>
          </cell>
          <cell r="P741" t="str">
            <v>徐莹莹</v>
          </cell>
          <cell r="Q741" t="str">
            <v>赵云燕</v>
          </cell>
          <cell r="R741">
            <v>13213173306</v>
          </cell>
        </row>
        <row r="741">
          <cell r="U741" t="str">
            <v>东莞市橙易科技有限公司</v>
          </cell>
        </row>
        <row r="741">
          <cell r="W741" t="str">
            <v>LDP31B962NG051182</v>
          </cell>
          <cell r="X741" t="str">
            <v>粤SD25170</v>
          </cell>
          <cell r="Y741" t="str">
            <v>862052221200739</v>
          </cell>
          <cell r="Z741">
            <v>45107</v>
          </cell>
          <cell r="AA741">
            <v>45106</v>
          </cell>
          <cell r="AB741" t="str">
            <v>2023/08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44792</v>
          </cell>
          <cell r="AI741">
            <v>44793</v>
          </cell>
          <cell r="AJ741">
            <v>44793</v>
          </cell>
        </row>
        <row r="741">
          <cell r="AL741">
            <v>10000</v>
          </cell>
          <cell r="AM741">
            <v>44800</v>
          </cell>
          <cell r="AN741" t="str">
            <v>深圳市舒适橙出行科技有限公司公账</v>
          </cell>
          <cell r="AO741">
            <v>2980</v>
          </cell>
          <cell r="AP741">
            <v>44819</v>
          </cell>
          <cell r="AQ741">
            <v>44849</v>
          </cell>
          <cell r="AR741">
            <v>1</v>
          </cell>
          <cell r="AS741">
            <v>2980</v>
          </cell>
          <cell r="AT741">
            <v>1</v>
          </cell>
          <cell r="AU741">
            <v>2980</v>
          </cell>
          <cell r="AV741" t="str">
            <v>正常</v>
          </cell>
          <cell r="AW741">
            <v>0</v>
          </cell>
          <cell r="AX741">
            <v>0</v>
          </cell>
          <cell r="AY741">
            <v>7004.52</v>
          </cell>
        </row>
        <row r="741">
          <cell r="BA741">
            <v>27</v>
          </cell>
          <cell r="BB741">
            <v>227.527777777778</v>
          </cell>
        </row>
        <row r="741">
          <cell r="BE741">
            <v>0</v>
          </cell>
          <cell r="BF741">
            <v>5</v>
          </cell>
          <cell r="BG741">
            <v>0</v>
          </cell>
          <cell r="BH741">
            <v>0</v>
          </cell>
          <cell r="BI741">
            <v>15</v>
          </cell>
          <cell r="BJ741">
            <v>0</v>
          </cell>
          <cell r="BK741">
            <v>0</v>
          </cell>
          <cell r="BL741">
            <v>20</v>
          </cell>
          <cell r="BM741" t="str">
            <v>A(优质)</v>
          </cell>
        </row>
        <row r="741">
          <cell r="BO741" t="str">
            <v/>
          </cell>
          <cell r="BP741" t="str">
            <v/>
          </cell>
        </row>
        <row r="741">
          <cell r="BW741" t="str">
            <v/>
          </cell>
          <cell r="BX741" t="str">
            <v>/</v>
          </cell>
          <cell r="BY741" t="str">
            <v/>
          </cell>
        </row>
        <row r="741">
          <cell r="CD741" t="str">
            <v>FET-FH-202207R0048</v>
          </cell>
        </row>
        <row r="742">
          <cell r="B742" t="str">
            <v>租赁</v>
          </cell>
        </row>
        <row r="742">
          <cell r="F742" t="str">
            <v>东莞市卓越汽车租赁服务有限公司</v>
          </cell>
          <cell r="G742" t="str">
            <v>342127197902020025</v>
          </cell>
          <cell r="H742">
            <v>13213173306</v>
          </cell>
          <cell r="I742" t="str">
            <v>网约车以租代购方案</v>
          </cell>
          <cell r="J742" t="str">
            <v>风神E70/DFM7002G1F7BEV</v>
          </cell>
          <cell r="K742" t="str">
            <v>东莞</v>
          </cell>
          <cell r="L742" t="str">
            <v>郑州市金水区经一路北35号院3号楼2208号</v>
          </cell>
          <cell r="M742" t="str">
            <v>广东省东莞市厚街镇厚街南环路6号1号楼106室</v>
          </cell>
          <cell r="N742" t="str">
            <v>向丽丽</v>
          </cell>
          <cell r="O742" t="str">
            <v>田勤</v>
          </cell>
          <cell r="P742" t="str">
            <v>徐莹莹</v>
          </cell>
          <cell r="Q742" t="str">
            <v>赵云燕</v>
          </cell>
          <cell r="R742">
            <v>13213173306</v>
          </cell>
        </row>
        <row r="742">
          <cell r="U742" t="str">
            <v>东莞市橙易科技有限公司</v>
          </cell>
        </row>
        <row r="742">
          <cell r="W742" t="str">
            <v>LDP31B965NG051192</v>
          </cell>
          <cell r="X742" t="str">
            <v>粤SDS1313</v>
          </cell>
          <cell r="Y742" t="str">
            <v>862052221200611</v>
          </cell>
          <cell r="Z742">
            <v>45107</v>
          </cell>
          <cell r="AA742">
            <v>45106</v>
          </cell>
          <cell r="AB742" t="str">
            <v>2023/08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44792</v>
          </cell>
          <cell r="AI742">
            <v>44793</v>
          </cell>
          <cell r="AJ742">
            <v>44793</v>
          </cell>
        </row>
        <row r="742">
          <cell r="AL742">
            <v>10000</v>
          </cell>
          <cell r="AM742">
            <v>44800</v>
          </cell>
          <cell r="AN742" t="str">
            <v>深圳市舒适橙出行科技有限公司公账</v>
          </cell>
          <cell r="AO742">
            <v>2980</v>
          </cell>
          <cell r="AP742">
            <v>44819</v>
          </cell>
          <cell r="AQ742">
            <v>44849</v>
          </cell>
          <cell r="AR742">
            <v>1</v>
          </cell>
          <cell r="AS742">
            <v>2980</v>
          </cell>
          <cell r="AT742">
            <v>1</v>
          </cell>
          <cell r="AU742">
            <v>2980</v>
          </cell>
          <cell r="AV742" t="str">
            <v>正常</v>
          </cell>
          <cell r="AW742">
            <v>0</v>
          </cell>
          <cell r="AX742">
            <v>0</v>
          </cell>
          <cell r="AY742">
            <v>6430.75</v>
          </cell>
        </row>
        <row r="742">
          <cell r="BA742">
            <v>18</v>
          </cell>
          <cell r="BB742">
            <v>294.466666666667</v>
          </cell>
        </row>
        <row r="742">
          <cell r="BE742">
            <v>0</v>
          </cell>
          <cell r="BF742">
            <v>5</v>
          </cell>
          <cell r="BG742">
            <v>0</v>
          </cell>
          <cell r="BH742">
            <v>0</v>
          </cell>
          <cell r="BI742">
            <v>15</v>
          </cell>
          <cell r="BJ742">
            <v>0</v>
          </cell>
          <cell r="BK742">
            <v>0</v>
          </cell>
          <cell r="BL742">
            <v>20</v>
          </cell>
          <cell r="BM742" t="str">
            <v>A(优质)</v>
          </cell>
        </row>
        <row r="742">
          <cell r="BO742" t="str">
            <v/>
          </cell>
          <cell r="BP742" t="str">
            <v/>
          </cell>
        </row>
        <row r="742">
          <cell r="BW742" t="str">
            <v/>
          </cell>
          <cell r="BX742" t="str">
            <v>/</v>
          </cell>
          <cell r="BY742" t="str">
            <v/>
          </cell>
        </row>
        <row r="742">
          <cell r="CD742" t="str">
            <v>FET-FH-202207R0048</v>
          </cell>
          <cell r="CE742" t="str">
            <v>赵玮</v>
          </cell>
          <cell r="CF742" t="str">
            <v>152327197904084757</v>
          </cell>
          <cell r="CG742">
            <v>13503076667</v>
          </cell>
          <cell r="CH742">
            <v>44827</v>
          </cell>
          <cell r="CI742">
            <v>44918</v>
          </cell>
        </row>
        <row r="743">
          <cell r="B743" t="str">
            <v>租赁</v>
          </cell>
        </row>
        <row r="743">
          <cell r="F743" t="str">
            <v>东莞市卓越汽车租赁服务有限公司</v>
          </cell>
          <cell r="G743" t="str">
            <v>342127197902020025</v>
          </cell>
          <cell r="H743">
            <v>13213173306</v>
          </cell>
          <cell r="I743" t="str">
            <v>网约车以租代购方案</v>
          </cell>
          <cell r="J743" t="str">
            <v>风神E70/DFM7002G1F7BEV</v>
          </cell>
          <cell r="K743" t="str">
            <v>东莞</v>
          </cell>
          <cell r="L743" t="str">
            <v>郑州市金水区经一路北35号院3号楼2208号</v>
          </cell>
          <cell r="M743" t="str">
            <v>广东省东莞市厚街镇厚街南环路6号1号楼106室</v>
          </cell>
          <cell r="N743" t="str">
            <v>向丽丽</v>
          </cell>
          <cell r="O743" t="str">
            <v>田勤</v>
          </cell>
          <cell r="P743" t="str">
            <v>徐莹莹</v>
          </cell>
          <cell r="Q743" t="str">
            <v>赵云燕</v>
          </cell>
          <cell r="R743">
            <v>13213173306</v>
          </cell>
        </row>
        <row r="743">
          <cell r="U743" t="str">
            <v>东莞市橙易科技有限公司</v>
          </cell>
        </row>
        <row r="743">
          <cell r="W743" t="str">
            <v>LDP31B963NG051241</v>
          </cell>
          <cell r="X743" t="str">
            <v>粤SDQ1236</v>
          </cell>
          <cell r="Y743" t="str">
            <v>862052221200722</v>
          </cell>
          <cell r="Z743">
            <v>45107</v>
          </cell>
          <cell r="AA743">
            <v>45106</v>
          </cell>
          <cell r="AB743" t="str">
            <v>2023/08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44792</v>
          </cell>
          <cell r="AI743">
            <v>44793</v>
          </cell>
          <cell r="AJ743">
            <v>44793</v>
          </cell>
        </row>
        <row r="743">
          <cell r="AL743">
            <v>10000</v>
          </cell>
          <cell r="AM743">
            <v>44800</v>
          </cell>
          <cell r="AN743" t="str">
            <v>深圳市舒适橙出行科技有限公司公账</v>
          </cell>
          <cell r="AO743">
            <v>2980</v>
          </cell>
          <cell r="AP743">
            <v>44819</v>
          </cell>
          <cell r="AQ743">
            <v>44849</v>
          </cell>
          <cell r="AR743">
            <v>1</v>
          </cell>
          <cell r="AS743">
            <v>2980</v>
          </cell>
          <cell r="AT743">
            <v>1</v>
          </cell>
          <cell r="AU743">
            <v>2980</v>
          </cell>
          <cell r="AV743" t="str">
            <v>正常</v>
          </cell>
          <cell r="AW743">
            <v>0</v>
          </cell>
          <cell r="AX743">
            <v>0</v>
          </cell>
          <cell r="AY743">
            <v>6834.51</v>
          </cell>
        </row>
        <row r="743">
          <cell r="BA743">
            <v>22</v>
          </cell>
          <cell r="BB743">
            <v>255.295909090909</v>
          </cell>
        </row>
        <row r="743">
          <cell r="BE743">
            <v>0</v>
          </cell>
          <cell r="BF743">
            <v>5</v>
          </cell>
          <cell r="BG743">
            <v>0</v>
          </cell>
          <cell r="BH743">
            <v>0</v>
          </cell>
          <cell r="BI743">
            <v>15</v>
          </cell>
          <cell r="BJ743">
            <v>0</v>
          </cell>
          <cell r="BK743">
            <v>0</v>
          </cell>
          <cell r="BL743">
            <v>20</v>
          </cell>
          <cell r="BM743" t="str">
            <v>A(优质)</v>
          </cell>
        </row>
        <row r="743">
          <cell r="BO743" t="str">
            <v/>
          </cell>
          <cell r="BP743" t="str">
            <v/>
          </cell>
        </row>
        <row r="743">
          <cell r="BW743" t="str">
            <v/>
          </cell>
          <cell r="BX743" t="str">
            <v>/</v>
          </cell>
          <cell r="BY743" t="str">
            <v/>
          </cell>
        </row>
        <row r="743">
          <cell r="CD743" t="str">
            <v>FET-FH-202207R0048</v>
          </cell>
        </row>
        <row r="744">
          <cell r="B744" t="str">
            <v>租赁</v>
          </cell>
        </row>
        <row r="744">
          <cell r="F744" t="str">
            <v>东莞市卓越汽车租赁服务有限公司</v>
          </cell>
          <cell r="G744" t="str">
            <v>342127197902020025</v>
          </cell>
          <cell r="H744">
            <v>13213173306</v>
          </cell>
          <cell r="I744" t="str">
            <v>网约车以租代购方案</v>
          </cell>
          <cell r="J744" t="str">
            <v>风神E70/DFM7002G1F7BEV</v>
          </cell>
          <cell r="K744" t="str">
            <v>东莞</v>
          </cell>
          <cell r="L744" t="str">
            <v>郑州市金水区经一路北35号院3号楼2208号</v>
          </cell>
          <cell r="M744" t="str">
            <v>广东省东莞市厚街镇厚街南环路6号1号楼106室</v>
          </cell>
          <cell r="N744" t="str">
            <v>向丽丽</v>
          </cell>
          <cell r="O744" t="str">
            <v>田勤</v>
          </cell>
          <cell r="P744" t="str">
            <v>徐莹莹</v>
          </cell>
          <cell r="Q744" t="str">
            <v>赵云燕</v>
          </cell>
          <cell r="R744">
            <v>13213173306</v>
          </cell>
        </row>
        <row r="744">
          <cell r="U744" t="str">
            <v>东莞市橙易科技有限公司</v>
          </cell>
        </row>
        <row r="744">
          <cell r="W744" t="str">
            <v>LDP31B960NG051178</v>
          </cell>
          <cell r="X744" t="str">
            <v>粤SDQ8599</v>
          </cell>
          <cell r="Y744" t="str">
            <v>862052221200420</v>
          </cell>
          <cell r="Z744">
            <v>45107</v>
          </cell>
          <cell r="AA744">
            <v>45106</v>
          </cell>
          <cell r="AB744" t="str">
            <v>2023/08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44792</v>
          </cell>
          <cell r="AI744">
            <v>44793</v>
          </cell>
          <cell r="AJ744">
            <v>44793</v>
          </cell>
        </row>
        <row r="744">
          <cell r="AL744">
            <v>10000</v>
          </cell>
          <cell r="AM744">
            <v>44800</v>
          </cell>
          <cell r="AN744" t="str">
            <v>深圳市舒适橙出行科技有限公司公账</v>
          </cell>
          <cell r="AO744">
            <v>2980</v>
          </cell>
          <cell r="AP744">
            <v>44819</v>
          </cell>
          <cell r="AQ744">
            <v>44849</v>
          </cell>
          <cell r="AR744">
            <v>1</v>
          </cell>
          <cell r="AS744">
            <v>2980</v>
          </cell>
          <cell r="AT744">
            <v>1</v>
          </cell>
          <cell r="AU744">
            <v>2980</v>
          </cell>
          <cell r="AV744" t="str">
            <v>正常</v>
          </cell>
          <cell r="AW744">
            <v>0</v>
          </cell>
          <cell r="AX744">
            <v>0</v>
          </cell>
          <cell r="AY744">
            <v>6241.58</v>
          </cell>
        </row>
        <row r="744">
          <cell r="BA744">
            <v>23</v>
          </cell>
          <cell r="BB744">
            <v>232.946086956522</v>
          </cell>
        </row>
        <row r="744">
          <cell r="BE744">
            <v>0</v>
          </cell>
          <cell r="BF744">
            <v>5</v>
          </cell>
          <cell r="BG744">
            <v>0</v>
          </cell>
          <cell r="BH744">
            <v>0</v>
          </cell>
          <cell r="BI744">
            <v>15</v>
          </cell>
          <cell r="BJ744">
            <v>0</v>
          </cell>
          <cell r="BK744">
            <v>0</v>
          </cell>
          <cell r="BL744">
            <v>20</v>
          </cell>
          <cell r="BM744" t="str">
            <v>A(优质)</v>
          </cell>
        </row>
        <row r="744">
          <cell r="BO744" t="str">
            <v/>
          </cell>
          <cell r="BP744" t="str">
            <v/>
          </cell>
        </row>
        <row r="744">
          <cell r="BW744" t="str">
            <v/>
          </cell>
          <cell r="BX744" t="str">
            <v>/</v>
          </cell>
          <cell r="BY744" t="str">
            <v/>
          </cell>
        </row>
        <row r="744">
          <cell r="CD744" t="str">
            <v>FET-FH-202207R0015</v>
          </cell>
          <cell r="CE744" t="str">
            <v>李宏成</v>
          </cell>
          <cell r="CF744" t="str">
            <v>432924197705261213</v>
          </cell>
          <cell r="CG744">
            <v>13762999019</v>
          </cell>
          <cell r="CH744">
            <v>44817</v>
          </cell>
          <cell r="CI744">
            <v>44998</v>
          </cell>
        </row>
        <row r="745">
          <cell r="B745" t="str">
            <v>租赁</v>
          </cell>
        </row>
        <row r="745">
          <cell r="F745" t="str">
            <v>东莞市卓越汽车租赁服务有限公司</v>
          </cell>
          <cell r="G745" t="str">
            <v>342127197902020025</v>
          </cell>
          <cell r="H745">
            <v>13213173306</v>
          </cell>
          <cell r="I745" t="str">
            <v>网约车以租代购方案</v>
          </cell>
          <cell r="J745" t="str">
            <v>风神E70/DFM7002G1F7BEV</v>
          </cell>
          <cell r="K745" t="str">
            <v>东莞</v>
          </cell>
          <cell r="L745" t="str">
            <v>郑州市金水区经一路北35号院3号楼2208号</v>
          </cell>
          <cell r="M745" t="str">
            <v>广东省东莞市厚街镇厚街南环路6号1号楼106室</v>
          </cell>
          <cell r="N745" t="str">
            <v>向丽丽</v>
          </cell>
          <cell r="O745" t="str">
            <v>田勤</v>
          </cell>
          <cell r="P745" t="str">
            <v>徐莹莹</v>
          </cell>
          <cell r="Q745" t="str">
            <v>赵云燕</v>
          </cell>
          <cell r="R745">
            <v>13213173306</v>
          </cell>
        </row>
        <row r="745">
          <cell r="U745" t="str">
            <v>东莞市橙易科技有限公司</v>
          </cell>
        </row>
        <row r="745">
          <cell r="W745" t="str">
            <v>LDP31B963NG051191</v>
          </cell>
          <cell r="X745" t="str">
            <v>粤SDR7736</v>
          </cell>
          <cell r="Y745" t="str">
            <v>862052221200403</v>
          </cell>
          <cell r="Z745">
            <v>45107</v>
          </cell>
          <cell r="AA745">
            <v>45106</v>
          </cell>
          <cell r="AB745" t="str">
            <v>2023/08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44792</v>
          </cell>
          <cell r="AI745">
            <v>44793</v>
          </cell>
          <cell r="AJ745">
            <v>44793</v>
          </cell>
        </row>
        <row r="745">
          <cell r="AL745">
            <v>10000</v>
          </cell>
          <cell r="AM745">
            <v>44800</v>
          </cell>
          <cell r="AN745" t="str">
            <v>深圳市舒适橙出行科技有限公司公账</v>
          </cell>
          <cell r="AO745">
            <v>2980</v>
          </cell>
          <cell r="AP745">
            <v>44819</v>
          </cell>
          <cell r="AQ745">
            <v>44849</v>
          </cell>
          <cell r="AR745">
            <v>1</v>
          </cell>
          <cell r="AS745">
            <v>2980</v>
          </cell>
          <cell r="AT745">
            <v>1</v>
          </cell>
          <cell r="AU745">
            <v>2980</v>
          </cell>
          <cell r="AV745" t="str">
            <v>正常</v>
          </cell>
          <cell r="AW745">
            <v>0</v>
          </cell>
          <cell r="AX745">
            <v>0</v>
          </cell>
          <cell r="AY745">
            <v>98.9</v>
          </cell>
        </row>
        <row r="745">
          <cell r="BA745">
            <v>1</v>
          </cell>
          <cell r="BB745">
            <v>36.52</v>
          </cell>
        </row>
        <row r="745">
          <cell r="BE745">
            <v>0</v>
          </cell>
          <cell r="BF745">
            <v>10</v>
          </cell>
          <cell r="BG745">
            <v>0</v>
          </cell>
          <cell r="BH745">
            <v>0</v>
          </cell>
          <cell r="BI745">
            <v>15</v>
          </cell>
          <cell r="BJ745">
            <v>0</v>
          </cell>
          <cell r="BK745">
            <v>0</v>
          </cell>
          <cell r="BL745">
            <v>25</v>
          </cell>
          <cell r="BM745" t="str">
            <v>A(优质)</v>
          </cell>
        </row>
        <row r="745">
          <cell r="BO745" t="str">
            <v/>
          </cell>
          <cell r="BP745" t="str">
            <v/>
          </cell>
        </row>
        <row r="745">
          <cell r="BW745" t="str">
            <v/>
          </cell>
          <cell r="BX745" t="str">
            <v>/</v>
          </cell>
          <cell r="BY745" t="str">
            <v/>
          </cell>
        </row>
        <row r="745">
          <cell r="CD745" t="str">
            <v>FET-FH-202207R0048</v>
          </cell>
        </row>
        <row r="746">
          <cell r="B746" t="str">
            <v>租赁</v>
          </cell>
        </row>
        <row r="746">
          <cell r="F746" t="str">
            <v>东莞市卓越汽车租赁服务有限公司</v>
          </cell>
          <cell r="G746" t="str">
            <v>342127197902020025</v>
          </cell>
          <cell r="H746">
            <v>13213173306</v>
          </cell>
          <cell r="I746" t="str">
            <v>网约车以租代购方案</v>
          </cell>
          <cell r="J746" t="str">
            <v>风神E70/DFM7002G1F7BEV</v>
          </cell>
          <cell r="K746" t="str">
            <v>东莞</v>
          </cell>
          <cell r="L746" t="str">
            <v>郑州市金水区经一路北35号院3号楼2208号</v>
          </cell>
          <cell r="M746" t="str">
            <v>广东省东莞市厚街镇厚街南环路6号1号楼106室</v>
          </cell>
          <cell r="N746" t="str">
            <v>向丽丽</v>
          </cell>
          <cell r="O746" t="str">
            <v>田勤</v>
          </cell>
          <cell r="P746" t="str">
            <v>徐莹莹</v>
          </cell>
          <cell r="Q746" t="str">
            <v>赵云燕</v>
          </cell>
          <cell r="R746">
            <v>13213173306</v>
          </cell>
        </row>
        <row r="746">
          <cell r="U746" t="str">
            <v>东莞市橙易科技有限公司</v>
          </cell>
        </row>
        <row r="746">
          <cell r="W746" t="str">
            <v>LDP31B96XNG051186</v>
          </cell>
          <cell r="X746" t="str">
            <v>粤SDS6161</v>
          </cell>
          <cell r="Y746" t="str">
            <v>862052221200509</v>
          </cell>
          <cell r="Z746">
            <v>45107</v>
          </cell>
          <cell r="AA746">
            <v>45106</v>
          </cell>
          <cell r="AB746" t="str">
            <v>2023/08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44792</v>
          </cell>
          <cell r="AI746">
            <v>44793</v>
          </cell>
          <cell r="AJ746">
            <v>44793</v>
          </cell>
        </row>
        <row r="746">
          <cell r="AL746">
            <v>10000</v>
          </cell>
          <cell r="AM746">
            <v>44800</v>
          </cell>
          <cell r="AN746" t="str">
            <v>深圳市舒适橙出行科技有限公司公账</v>
          </cell>
          <cell r="AO746">
            <v>2980</v>
          </cell>
          <cell r="AP746">
            <v>44819</v>
          </cell>
          <cell r="AQ746">
            <v>44849</v>
          </cell>
          <cell r="AR746">
            <v>1</v>
          </cell>
          <cell r="AS746">
            <v>2980</v>
          </cell>
          <cell r="AT746">
            <v>1</v>
          </cell>
          <cell r="AU746">
            <v>2980</v>
          </cell>
          <cell r="AV746" t="str">
            <v>正常</v>
          </cell>
          <cell r="AW746">
            <v>0</v>
          </cell>
          <cell r="AX746">
            <v>0</v>
          </cell>
          <cell r="AY746">
            <v>6155.66</v>
          </cell>
        </row>
        <row r="746">
          <cell r="BA746">
            <v>21</v>
          </cell>
          <cell r="BB746">
            <v>243.380952380952</v>
          </cell>
        </row>
        <row r="746">
          <cell r="BE746">
            <v>0</v>
          </cell>
          <cell r="BF746">
            <v>5</v>
          </cell>
          <cell r="BG746">
            <v>0</v>
          </cell>
          <cell r="BH746">
            <v>0</v>
          </cell>
          <cell r="BI746">
            <v>15</v>
          </cell>
          <cell r="BJ746">
            <v>0</v>
          </cell>
          <cell r="BK746">
            <v>0</v>
          </cell>
          <cell r="BL746">
            <v>20</v>
          </cell>
          <cell r="BM746" t="str">
            <v>A(优质)</v>
          </cell>
        </row>
        <row r="746">
          <cell r="BO746" t="str">
            <v/>
          </cell>
          <cell r="BP746" t="str">
            <v/>
          </cell>
        </row>
        <row r="746">
          <cell r="BW746" t="str">
            <v/>
          </cell>
          <cell r="BX746" t="str">
            <v>/</v>
          </cell>
          <cell r="BY746" t="str">
            <v/>
          </cell>
        </row>
        <row r="746">
          <cell r="CD746" t="str">
            <v>FET-FH-202207R0048</v>
          </cell>
        </row>
        <row r="747">
          <cell r="B747" t="str">
            <v>租赁</v>
          </cell>
        </row>
        <row r="747">
          <cell r="F747" t="str">
            <v>东莞市卓越汽车租赁服务有限公司</v>
          </cell>
          <cell r="G747" t="str">
            <v>342127197902020025</v>
          </cell>
          <cell r="H747">
            <v>13213173306</v>
          </cell>
          <cell r="I747" t="str">
            <v>网约车以租代购方案</v>
          </cell>
          <cell r="J747" t="str">
            <v>风神E70/DFM7002G1F7BEV</v>
          </cell>
          <cell r="K747" t="str">
            <v>东莞</v>
          </cell>
          <cell r="L747" t="str">
            <v>郑州市金水区经一路北35号院3号楼2208号</v>
          </cell>
          <cell r="M747" t="str">
            <v>广东省东莞市厚街镇厚街南环路6号1号楼106室</v>
          </cell>
          <cell r="N747" t="str">
            <v>向丽丽</v>
          </cell>
          <cell r="O747" t="str">
            <v>田勤</v>
          </cell>
          <cell r="P747" t="str">
            <v>徐莹莹</v>
          </cell>
          <cell r="Q747" t="str">
            <v>赵云燕</v>
          </cell>
          <cell r="R747">
            <v>13213173306</v>
          </cell>
        </row>
        <row r="747">
          <cell r="U747" t="str">
            <v>东莞市橙易科技有限公司</v>
          </cell>
        </row>
        <row r="747">
          <cell r="W747" t="str">
            <v>LDP31B965NG051256</v>
          </cell>
          <cell r="X747" t="str">
            <v>粤SDQ7908</v>
          </cell>
          <cell r="Y747" t="str">
            <v>862052221200451</v>
          </cell>
          <cell r="Z747">
            <v>45107</v>
          </cell>
          <cell r="AA747">
            <v>45106</v>
          </cell>
          <cell r="AB747" t="str">
            <v>2023/08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44792</v>
          </cell>
          <cell r="AI747">
            <v>44793</v>
          </cell>
          <cell r="AJ747">
            <v>44793</v>
          </cell>
        </row>
        <row r="747">
          <cell r="AL747">
            <v>10000</v>
          </cell>
          <cell r="AM747">
            <v>44800</v>
          </cell>
          <cell r="AN747" t="str">
            <v>深圳市舒适橙出行科技有限公司公账</v>
          </cell>
          <cell r="AO747">
            <v>2980</v>
          </cell>
          <cell r="AP747">
            <v>44819</v>
          </cell>
          <cell r="AQ747">
            <v>44849</v>
          </cell>
          <cell r="AR747">
            <v>1</v>
          </cell>
          <cell r="AS747">
            <v>2980</v>
          </cell>
          <cell r="AT747">
            <v>1</v>
          </cell>
          <cell r="AU747">
            <v>2980</v>
          </cell>
          <cell r="AV747" t="str">
            <v>正常</v>
          </cell>
          <cell r="AW747">
            <v>0</v>
          </cell>
          <cell r="AX747">
            <v>0</v>
          </cell>
          <cell r="AY747">
            <v>4387.52</v>
          </cell>
        </row>
        <row r="747">
          <cell r="BA747">
            <v>12</v>
          </cell>
          <cell r="BB747">
            <v>253.784166666667</v>
          </cell>
        </row>
        <row r="747">
          <cell r="BE747">
            <v>0</v>
          </cell>
          <cell r="BF747">
            <v>5</v>
          </cell>
          <cell r="BG747">
            <v>0</v>
          </cell>
          <cell r="BH747">
            <v>0</v>
          </cell>
          <cell r="BI747">
            <v>15</v>
          </cell>
          <cell r="BJ747">
            <v>0</v>
          </cell>
          <cell r="BK747">
            <v>0</v>
          </cell>
          <cell r="BL747">
            <v>20</v>
          </cell>
          <cell r="BM747" t="str">
            <v>A(优质)</v>
          </cell>
        </row>
        <row r="747">
          <cell r="BO747" t="str">
            <v/>
          </cell>
          <cell r="BP747" t="str">
            <v/>
          </cell>
        </row>
        <row r="747">
          <cell r="BW747" t="str">
            <v/>
          </cell>
          <cell r="BX747" t="str">
            <v>/</v>
          </cell>
          <cell r="BY747" t="str">
            <v/>
          </cell>
        </row>
        <row r="747">
          <cell r="CD747" t="str">
            <v>FET-FH-202207R0048</v>
          </cell>
          <cell r="CE747" t="str">
            <v>赖锡海</v>
          </cell>
          <cell r="CF747" t="str">
            <v>440981199611142551</v>
          </cell>
          <cell r="CG747">
            <v>13035819079</v>
          </cell>
          <cell r="CH747">
            <v>44827</v>
          </cell>
          <cell r="CI747">
            <v>45008</v>
          </cell>
        </row>
        <row r="748">
          <cell r="B748" t="str">
            <v>租赁</v>
          </cell>
        </row>
        <row r="748">
          <cell r="F748" t="str">
            <v>东莞市卓越汽车租赁服务有限公司</v>
          </cell>
          <cell r="G748" t="str">
            <v>342127197902020025</v>
          </cell>
          <cell r="H748">
            <v>13213173306</v>
          </cell>
          <cell r="I748" t="str">
            <v>网约车以租代购方案</v>
          </cell>
          <cell r="J748" t="str">
            <v>风神E70/DFM7002G1F7BEV</v>
          </cell>
          <cell r="K748" t="str">
            <v>东莞</v>
          </cell>
          <cell r="L748" t="str">
            <v>郑州市金水区经一路北35号院3号楼2208号</v>
          </cell>
          <cell r="M748" t="str">
            <v>广东省东莞市厚街镇厚街南环路6号1号楼106室</v>
          </cell>
          <cell r="N748" t="str">
            <v>向丽丽</v>
          </cell>
          <cell r="O748" t="str">
            <v>田勤</v>
          </cell>
          <cell r="P748" t="str">
            <v>徐莹莹</v>
          </cell>
          <cell r="Q748" t="str">
            <v>赵云燕</v>
          </cell>
          <cell r="R748">
            <v>13213173306</v>
          </cell>
        </row>
        <row r="748">
          <cell r="U748" t="str">
            <v>东莞市橙易科技有限公司</v>
          </cell>
        </row>
        <row r="748">
          <cell r="W748" t="str">
            <v>LDP31B969NG051762</v>
          </cell>
          <cell r="X748" t="str">
            <v>粤SDQ1183</v>
          </cell>
          <cell r="Y748" t="str">
            <v>862052221201723</v>
          </cell>
          <cell r="Z748">
            <v>45107</v>
          </cell>
          <cell r="AA748">
            <v>45106</v>
          </cell>
          <cell r="AB748" t="str">
            <v>2023/08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44792</v>
          </cell>
          <cell r="AI748">
            <v>44793</v>
          </cell>
          <cell r="AJ748">
            <v>44793</v>
          </cell>
        </row>
        <row r="748">
          <cell r="AL748">
            <v>10000</v>
          </cell>
          <cell r="AM748">
            <v>44800</v>
          </cell>
          <cell r="AN748" t="str">
            <v>深圳市舒适橙出行科技有限公司公账</v>
          </cell>
          <cell r="AO748">
            <v>2980</v>
          </cell>
          <cell r="AP748">
            <v>44819</v>
          </cell>
          <cell r="AQ748">
            <v>44849</v>
          </cell>
          <cell r="AR748">
            <v>1</v>
          </cell>
          <cell r="AS748">
            <v>2980</v>
          </cell>
          <cell r="AT748">
            <v>1</v>
          </cell>
          <cell r="AU748">
            <v>2980</v>
          </cell>
          <cell r="AV748" t="str">
            <v>正常</v>
          </cell>
          <cell r="AW748">
            <v>0</v>
          </cell>
          <cell r="AX748">
            <v>0</v>
          </cell>
          <cell r="AY748">
            <v>7149.42</v>
          </cell>
        </row>
        <row r="748">
          <cell r="BA748">
            <v>29</v>
          </cell>
          <cell r="BB748">
            <v>217.13275862069</v>
          </cell>
        </row>
        <row r="748"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15</v>
          </cell>
          <cell r="BJ748">
            <v>0</v>
          </cell>
          <cell r="BK748">
            <v>0</v>
          </cell>
          <cell r="BL748">
            <v>15</v>
          </cell>
          <cell r="BM748" t="str">
            <v>A(优质)</v>
          </cell>
        </row>
        <row r="748">
          <cell r="BO748" t="str">
            <v/>
          </cell>
          <cell r="BP748" t="str">
            <v/>
          </cell>
        </row>
        <row r="748">
          <cell r="BW748" t="str">
            <v/>
          </cell>
          <cell r="BX748" t="str">
            <v>/</v>
          </cell>
          <cell r="BY748" t="str">
            <v/>
          </cell>
        </row>
        <row r="748">
          <cell r="CD748" t="str">
            <v>FET-FH-202207R0048</v>
          </cell>
          <cell r="CE748" t="str">
            <v>李明</v>
          </cell>
          <cell r="CF748" t="str">
            <v>430426197510299477</v>
          </cell>
          <cell r="CG748">
            <v>18974744969</v>
          </cell>
          <cell r="CH748">
            <v>44810</v>
          </cell>
          <cell r="CI748">
            <v>44991</v>
          </cell>
        </row>
        <row r="749">
          <cell r="B749" t="str">
            <v>租赁</v>
          </cell>
        </row>
        <row r="749">
          <cell r="F749" t="str">
            <v>东莞市卓越汽车租赁服务有限公司</v>
          </cell>
          <cell r="G749" t="str">
            <v>342127197902020025</v>
          </cell>
          <cell r="H749">
            <v>13213173306</v>
          </cell>
          <cell r="I749" t="str">
            <v>网约车以租代购方案</v>
          </cell>
          <cell r="J749" t="str">
            <v>风神E70/DFM7002G1F7BEV</v>
          </cell>
          <cell r="K749" t="str">
            <v>东莞</v>
          </cell>
          <cell r="L749" t="str">
            <v>郑州市金水区经一路北35号院3号楼2208号</v>
          </cell>
          <cell r="M749" t="str">
            <v>广东省东莞市厚街镇厚街南环路6号1号楼106室</v>
          </cell>
          <cell r="N749" t="str">
            <v>向丽丽</v>
          </cell>
          <cell r="O749" t="str">
            <v>田勤</v>
          </cell>
          <cell r="P749" t="str">
            <v>徐莹莹</v>
          </cell>
          <cell r="Q749" t="str">
            <v>赵云燕</v>
          </cell>
          <cell r="R749">
            <v>13213173306</v>
          </cell>
        </row>
        <row r="749">
          <cell r="U749" t="str">
            <v>东莞市橙易科技有限公司</v>
          </cell>
        </row>
        <row r="749">
          <cell r="W749" t="str">
            <v>LDP31B960NG051715</v>
          </cell>
          <cell r="X749" t="str">
            <v>粤SDS9895</v>
          </cell>
          <cell r="Y749" t="str">
            <v>862052221200687</v>
          </cell>
          <cell r="Z749">
            <v>45107</v>
          </cell>
          <cell r="AA749">
            <v>45106</v>
          </cell>
          <cell r="AB749" t="str">
            <v>2023/08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44792</v>
          </cell>
          <cell r="AI749">
            <v>44793</v>
          </cell>
          <cell r="AJ749">
            <v>44793</v>
          </cell>
        </row>
        <row r="749">
          <cell r="AL749">
            <v>10000</v>
          </cell>
          <cell r="AM749">
            <v>44800</v>
          </cell>
          <cell r="AN749" t="str">
            <v>深圳市舒适橙出行科技有限公司公账</v>
          </cell>
          <cell r="AO749">
            <v>2980</v>
          </cell>
          <cell r="AP749">
            <v>44819</v>
          </cell>
          <cell r="AQ749">
            <v>44849</v>
          </cell>
          <cell r="AR749">
            <v>1</v>
          </cell>
          <cell r="AS749">
            <v>2980</v>
          </cell>
          <cell r="AT749">
            <v>1</v>
          </cell>
          <cell r="AU749">
            <v>2980</v>
          </cell>
          <cell r="AV749" t="str">
            <v>正常</v>
          </cell>
          <cell r="AW749">
            <v>0</v>
          </cell>
          <cell r="AX749">
            <v>0</v>
          </cell>
          <cell r="AY749">
            <v>3673.55</v>
          </cell>
        </row>
        <row r="749">
          <cell r="BA749">
            <v>15</v>
          </cell>
          <cell r="BB749">
            <v>184.302</v>
          </cell>
        </row>
        <row r="749">
          <cell r="BE749">
            <v>0</v>
          </cell>
          <cell r="BF749">
            <v>5</v>
          </cell>
          <cell r="BG749">
            <v>0</v>
          </cell>
          <cell r="BH749">
            <v>0</v>
          </cell>
          <cell r="BI749">
            <v>15</v>
          </cell>
          <cell r="BJ749">
            <v>0</v>
          </cell>
          <cell r="BK749">
            <v>0</v>
          </cell>
          <cell r="BL749">
            <v>20</v>
          </cell>
          <cell r="BM749" t="str">
            <v>A(优质)</v>
          </cell>
        </row>
        <row r="749">
          <cell r="BO749" t="str">
            <v/>
          </cell>
          <cell r="BP749" t="str">
            <v/>
          </cell>
        </row>
        <row r="749">
          <cell r="BW749" t="str">
            <v/>
          </cell>
          <cell r="BX749" t="str">
            <v>/</v>
          </cell>
          <cell r="BY749" t="str">
            <v/>
          </cell>
        </row>
        <row r="749">
          <cell r="CD749" t="str">
            <v>FET-FH-202207R0048</v>
          </cell>
        </row>
        <row r="750">
          <cell r="B750" t="str">
            <v>租赁</v>
          </cell>
        </row>
        <row r="750">
          <cell r="F750" t="str">
            <v>东莞市卓越汽车租赁服务有限公司</v>
          </cell>
          <cell r="G750" t="str">
            <v>342127197902020025</v>
          </cell>
          <cell r="H750">
            <v>13213173306</v>
          </cell>
          <cell r="I750" t="str">
            <v>网约车以租代购方案</v>
          </cell>
          <cell r="J750" t="str">
            <v>风神E70/DFM7002G1F7BEV</v>
          </cell>
          <cell r="K750" t="str">
            <v>东莞</v>
          </cell>
          <cell r="L750" t="str">
            <v>郑州市金水区经一路北35号院3号楼2208号</v>
          </cell>
          <cell r="M750" t="str">
            <v>广东省东莞市厚街镇厚街南环路6号1号楼106室</v>
          </cell>
          <cell r="N750" t="str">
            <v>向丽丽</v>
          </cell>
          <cell r="O750" t="str">
            <v>田勤</v>
          </cell>
          <cell r="P750" t="str">
            <v>徐莹莹</v>
          </cell>
          <cell r="Q750" t="str">
            <v>赵云燕</v>
          </cell>
          <cell r="R750">
            <v>13213173306</v>
          </cell>
        </row>
        <row r="750">
          <cell r="U750" t="str">
            <v>东莞市橙易科技有限公司</v>
          </cell>
        </row>
        <row r="750">
          <cell r="W750" t="str">
            <v>LDP31B964NG051250</v>
          </cell>
          <cell r="X750" t="str">
            <v>粤SDQ0129</v>
          </cell>
          <cell r="Y750" t="str">
            <v>862052221201851</v>
          </cell>
          <cell r="Z750">
            <v>45107</v>
          </cell>
          <cell r="AA750">
            <v>45106</v>
          </cell>
          <cell r="AB750" t="str">
            <v>2023/08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44792</v>
          </cell>
          <cell r="AI750">
            <v>44793</v>
          </cell>
          <cell r="AJ750">
            <v>44793</v>
          </cell>
        </row>
        <row r="750">
          <cell r="AL750">
            <v>10000</v>
          </cell>
          <cell r="AM750">
            <v>44800</v>
          </cell>
          <cell r="AN750" t="str">
            <v>深圳市舒适橙出行科技有限公司公账</v>
          </cell>
          <cell r="AO750">
            <v>2980</v>
          </cell>
          <cell r="AP750">
            <v>44819</v>
          </cell>
          <cell r="AQ750">
            <v>44849</v>
          </cell>
          <cell r="AR750">
            <v>1</v>
          </cell>
          <cell r="AS750">
            <v>2980</v>
          </cell>
          <cell r="AT750">
            <v>1</v>
          </cell>
          <cell r="AU750">
            <v>2980</v>
          </cell>
          <cell r="AV750" t="str">
            <v>正常</v>
          </cell>
          <cell r="AW750">
            <v>0</v>
          </cell>
          <cell r="AX750">
            <v>0</v>
          </cell>
          <cell r="AY750">
            <v>4560.43</v>
          </cell>
        </row>
        <row r="750">
          <cell r="BA750">
            <v>12</v>
          </cell>
          <cell r="BB750">
            <v>297.776666666667</v>
          </cell>
        </row>
        <row r="750">
          <cell r="BE750">
            <v>0</v>
          </cell>
          <cell r="BF750">
            <v>5</v>
          </cell>
          <cell r="BG750">
            <v>0</v>
          </cell>
          <cell r="BH750">
            <v>0</v>
          </cell>
          <cell r="BI750">
            <v>15</v>
          </cell>
          <cell r="BJ750">
            <v>0</v>
          </cell>
          <cell r="BK750">
            <v>0</v>
          </cell>
          <cell r="BL750">
            <v>20</v>
          </cell>
          <cell r="BM750" t="str">
            <v>A(优质)</v>
          </cell>
        </row>
        <row r="750">
          <cell r="BO750" t="str">
            <v/>
          </cell>
          <cell r="BP750" t="str">
            <v/>
          </cell>
        </row>
        <row r="750">
          <cell r="BW750" t="str">
            <v/>
          </cell>
          <cell r="BX750" t="str">
            <v>/</v>
          </cell>
          <cell r="BY750" t="str">
            <v/>
          </cell>
        </row>
        <row r="750">
          <cell r="CD750" t="str">
            <v>FET-FH-202207R0048</v>
          </cell>
        </row>
        <row r="751">
          <cell r="B751" t="str">
            <v>租赁</v>
          </cell>
        </row>
        <row r="751">
          <cell r="F751" t="str">
            <v>东莞市卓越汽车租赁服务有限公司</v>
          </cell>
          <cell r="G751" t="str">
            <v>342127197902020025</v>
          </cell>
          <cell r="H751">
            <v>13213173306</v>
          </cell>
          <cell r="I751" t="str">
            <v>网约车以租代购方案</v>
          </cell>
          <cell r="J751" t="str">
            <v>风神E70/DFM7002G1F7BEV</v>
          </cell>
          <cell r="K751" t="str">
            <v>东莞</v>
          </cell>
          <cell r="L751" t="str">
            <v>郑州市金水区经一路北35号院3号楼2208号</v>
          </cell>
          <cell r="M751" t="str">
            <v>广东省东莞市厚街镇厚街南环路6号1号楼106室</v>
          </cell>
          <cell r="N751" t="str">
            <v>向丽丽</v>
          </cell>
          <cell r="O751" t="str">
            <v>田勤</v>
          </cell>
          <cell r="P751" t="str">
            <v>徐莹莹</v>
          </cell>
          <cell r="Q751" t="str">
            <v>赵云燕</v>
          </cell>
          <cell r="R751">
            <v>13213173306</v>
          </cell>
        </row>
        <row r="751">
          <cell r="U751" t="str">
            <v>东莞市橙易科技有限公司</v>
          </cell>
        </row>
        <row r="751">
          <cell r="W751" t="str">
            <v>LDP31B968NG051199</v>
          </cell>
          <cell r="X751" t="str">
            <v>粤SDR3288</v>
          </cell>
          <cell r="Y751" t="str">
            <v>862052221201631</v>
          </cell>
          <cell r="Z751">
            <v>45107</v>
          </cell>
          <cell r="AA751">
            <v>45106</v>
          </cell>
          <cell r="AB751" t="str">
            <v>2023/08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44792</v>
          </cell>
          <cell r="AI751">
            <v>44793</v>
          </cell>
          <cell r="AJ751">
            <v>44793</v>
          </cell>
        </row>
        <row r="751">
          <cell r="AL751">
            <v>10000</v>
          </cell>
          <cell r="AM751">
            <v>44800</v>
          </cell>
          <cell r="AN751" t="str">
            <v>深圳市舒适橙出行科技有限公司公账</v>
          </cell>
          <cell r="AO751">
            <v>2980</v>
          </cell>
          <cell r="AP751">
            <v>44819</v>
          </cell>
          <cell r="AQ751">
            <v>44849</v>
          </cell>
          <cell r="AR751">
            <v>1</v>
          </cell>
          <cell r="AS751">
            <v>2980</v>
          </cell>
          <cell r="AT751">
            <v>1</v>
          </cell>
          <cell r="AU751">
            <v>2980</v>
          </cell>
          <cell r="AV751" t="str">
            <v>正常</v>
          </cell>
          <cell r="AW751">
            <v>0</v>
          </cell>
          <cell r="AX751">
            <v>0</v>
          </cell>
          <cell r="AY751">
            <v>6528.83</v>
          </cell>
        </row>
        <row r="751">
          <cell r="BA751">
            <v>22</v>
          </cell>
          <cell r="BB751">
            <v>253.051818181818</v>
          </cell>
        </row>
        <row r="751">
          <cell r="BE751">
            <v>0</v>
          </cell>
          <cell r="BF751">
            <v>5</v>
          </cell>
          <cell r="BG751">
            <v>0</v>
          </cell>
          <cell r="BH751">
            <v>0</v>
          </cell>
          <cell r="BI751">
            <v>15</v>
          </cell>
          <cell r="BJ751">
            <v>0</v>
          </cell>
          <cell r="BK751">
            <v>0</v>
          </cell>
          <cell r="BL751">
            <v>20</v>
          </cell>
          <cell r="BM751" t="str">
            <v>A(优质)</v>
          </cell>
        </row>
        <row r="751">
          <cell r="BO751" t="str">
            <v/>
          </cell>
          <cell r="BP751" t="str">
            <v/>
          </cell>
        </row>
        <row r="751">
          <cell r="BW751" t="str">
            <v/>
          </cell>
          <cell r="BX751" t="str">
            <v>/</v>
          </cell>
          <cell r="BY751" t="str">
            <v/>
          </cell>
        </row>
        <row r="751">
          <cell r="CD751" t="str">
            <v>FET-FH-202207R0048</v>
          </cell>
        </row>
        <row r="752">
          <cell r="B752" t="str">
            <v>租赁</v>
          </cell>
        </row>
        <row r="752">
          <cell r="F752" t="str">
            <v>东莞市卓越汽车租赁服务有限公司</v>
          </cell>
          <cell r="G752" t="str">
            <v>342127197902020025</v>
          </cell>
          <cell r="H752">
            <v>13213173306</v>
          </cell>
          <cell r="I752" t="str">
            <v>网约车以租代购方案</v>
          </cell>
          <cell r="J752" t="str">
            <v>风神E70/DFM7002G1F7BEV</v>
          </cell>
          <cell r="K752" t="str">
            <v>东莞</v>
          </cell>
          <cell r="L752" t="str">
            <v>郑州市金水区经一路北35号院3号楼2208号</v>
          </cell>
          <cell r="M752" t="str">
            <v>广东省东莞市厚街镇厚街南环路6号1号楼106室</v>
          </cell>
          <cell r="N752" t="str">
            <v>向丽丽</v>
          </cell>
          <cell r="O752" t="str">
            <v>田勤</v>
          </cell>
          <cell r="P752" t="str">
            <v>徐莹莹</v>
          </cell>
          <cell r="Q752" t="str">
            <v>赵云燕</v>
          </cell>
          <cell r="R752">
            <v>13213173306</v>
          </cell>
        </row>
        <row r="752">
          <cell r="U752" t="str">
            <v>东莞市橙易科技有限公司</v>
          </cell>
        </row>
        <row r="752">
          <cell r="W752" t="str">
            <v>LDP31B961NG051254</v>
          </cell>
          <cell r="X752" t="str">
            <v>粤SDS8113</v>
          </cell>
          <cell r="Y752" t="str">
            <v>862052221201806</v>
          </cell>
          <cell r="Z752">
            <v>45107</v>
          </cell>
          <cell r="AA752">
            <v>45106</v>
          </cell>
          <cell r="AB752" t="str">
            <v>2023/08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44792</v>
          </cell>
          <cell r="AI752">
            <v>44793</v>
          </cell>
          <cell r="AJ752">
            <v>44793</v>
          </cell>
        </row>
        <row r="752">
          <cell r="AL752">
            <v>10000</v>
          </cell>
          <cell r="AM752">
            <v>44800</v>
          </cell>
          <cell r="AN752" t="str">
            <v>深圳市舒适橙出行科技有限公司公账</v>
          </cell>
          <cell r="AO752">
            <v>2980</v>
          </cell>
          <cell r="AP752">
            <v>44819</v>
          </cell>
          <cell r="AQ752">
            <v>44849</v>
          </cell>
          <cell r="AR752">
            <v>1</v>
          </cell>
          <cell r="AS752">
            <v>2980</v>
          </cell>
          <cell r="AT752">
            <v>1</v>
          </cell>
          <cell r="AU752">
            <v>2980</v>
          </cell>
          <cell r="AV752" t="str">
            <v>正常</v>
          </cell>
          <cell r="AW752">
            <v>0</v>
          </cell>
          <cell r="AX752">
            <v>0</v>
          </cell>
          <cell r="AY752">
            <v>6832.7</v>
          </cell>
        </row>
        <row r="752">
          <cell r="BA752">
            <v>17</v>
          </cell>
          <cell r="BB752">
            <v>305.407647058824</v>
          </cell>
        </row>
        <row r="752">
          <cell r="BE752">
            <v>0</v>
          </cell>
          <cell r="BF752">
            <v>5</v>
          </cell>
          <cell r="BG752">
            <v>0</v>
          </cell>
          <cell r="BH752">
            <v>0</v>
          </cell>
          <cell r="BI752">
            <v>15</v>
          </cell>
          <cell r="BJ752">
            <v>0</v>
          </cell>
          <cell r="BK752">
            <v>0</v>
          </cell>
          <cell r="BL752">
            <v>20</v>
          </cell>
          <cell r="BM752" t="str">
            <v>A(优质)</v>
          </cell>
        </row>
        <row r="752">
          <cell r="BO752" t="str">
            <v/>
          </cell>
          <cell r="BP752" t="str">
            <v/>
          </cell>
        </row>
        <row r="752">
          <cell r="BW752" t="str">
            <v/>
          </cell>
          <cell r="BX752" t="str">
            <v>/</v>
          </cell>
          <cell r="BY752" t="str">
            <v/>
          </cell>
        </row>
        <row r="752">
          <cell r="CD752" t="str">
            <v>FET-FH-202207R0048</v>
          </cell>
        </row>
        <row r="753">
          <cell r="B753" t="str">
            <v>租赁</v>
          </cell>
        </row>
        <row r="753">
          <cell r="F753" t="str">
            <v>东莞市卓越汽车租赁服务有限公司</v>
          </cell>
          <cell r="G753" t="str">
            <v>342127197902020025</v>
          </cell>
          <cell r="H753">
            <v>13213173306</v>
          </cell>
          <cell r="I753" t="str">
            <v>网约车以租代购方案</v>
          </cell>
          <cell r="J753" t="str">
            <v>风神E70/DFM7002G1F7BEV</v>
          </cell>
          <cell r="K753" t="str">
            <v>东莞</v>
          </cell>
          <cell r="L753" t="str">
            <v>郑州市金水区经一路北35号院3号楼2208号</v>
          </cell>
          <cell r="M753" t="str">
            <v>广东省东莞市厚街镇厚街南环路6号1号楼106室</v>
          </cell>
          <cell r="N753" t="str">
            <v>向丽丽</v>
          </cell>
          <cell r="O753" t="str">
            <v>田勤</v>
          </cell>
          <cell r="P753" t="str">
            <v>徐莹莹</v>
          </cell>
          <cell r="Q753" t="str">
            <v>赵云燕</v>
          </cell>
          <cell r="R753">
            <v>13213173306</v>
          </cell>
        </row>
        <row r="753">
          <cell r="U753" t="str">
            <v>东莞市橙易科技有限公司</v>
          </cell>
        </row>
        <row r="753">
          <cell r="W753" t="str">
            <v>LDP31B964NG051765</v>
          </cell>
          <cell r="X753" t="str">
            <v>粤SDS3338</v>
          </cell>
          <cell r="Y753" t="str">
            <v>862052211201035</v>
          </cell>
          <cell r="Z753">
            <v>45107</v>
          </cell>
          <cell r="AA753">
            <v>45106</v>
          </cell>
          <cell r="AB753" t="str">
            <v>2023/08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44792</v>
          </cell>
          <cell r="AI753">
            <v>44793</v>
          </cell>
          <cell r="AJ753">
            <v>44793</v>
          </cell>
        </row>
        <row r="753">
          <cell r="AL753">
            <v>10000</v>
          </cell>
          <cell r="AM753">
            <v>44800</v>
          </cell>
          <cell r="AN753" t="str">
            <v>深圳市舒适橙出行科技有限公司公账</v>
          </cell>
          <cell r="AO753">
            <v>2980</v>
          </cell>
          <cell r="AP753">
            <v>44819</v>
          </cell>
          <cell r="AQ753">
            <v>44849</v>
          </cell>
          <cell r="AR753">
            <v>1</v>
          </cell>
          <cell r="AS753">
            <v>2980</v>
          </cell>
          <cell r="AT753">
            <v>1</v>
          </cell>
          <cell r="AU753">
            <v>2980</v>
          </cell>
          <cell r="AV753" t="str">
            <v>正常</v>
          </cell>
          <cell r="AW753">
            <v>0</v>
          </cell>
          <cell r="AX753">
            <v>0</v>
          </cell>
          <cell r="AY753">
            <v>4013.48</v>
          </cell>
        </row>
        <row r="753">
          <cell r="BA753">
            <v>26</v>
          </cell>
          <cell r="BB753">
            <v>133.283076923077</v>
          </cell>
        </row>
        <row r="753">
          <cell r="BE753">
            <v>0</v>
          </cell>
          <cell r="BF753">
            <v>5</v>
          </cell>
          <cell r="BG753">
            <v>0</v>
          </cell>
          <cell r="BH753">
            <v>0</v>
          </cell>
          <cell r="BI753">
            <v>15</v>
          </cell>
          <cell r="BJ753">
            <v>0</v>
          </cell>
          <cell r="BK753">
            <v>0</v>
          </cell>
          <cell r="BL753">
            <v>20</v>
          </cell>
          <cell r="BM753" t="str">
            <v>A(优质)</v>
          </cell>
        </row>
        <row r="753">
          <cell r="BO753" t="str">
            <v/>
          </cell>
          <cell r="BP753" t="str">
            <v/>
          </cell>
        </row>
        <row r="753">
          <cell r="BW753" t="str">
            <v/>
          </cell>
          <cell r="BX753" t="str">
            <v>/</v>
          </cell>
          <cell r="BY753" t="str">
            <v/>
          </cell>
        </row>
        <row r="753">
          <cell r="CD753" t="str">
            <v>FET-FH-202207R0048</v>
          </cell>
          <cell r="CE753" t="str">
            <v>周亮</v>
          </cell>
          <cell r="CF753" t="str">
            <v>522424199610011012</v>
          </cell>
          <cell r="CG753">
            <v>16606630134</v>
          </cell>
          <cell r="CH753">
            <v>44813</v>
          </cell>
          <cell r="CI753">
            <v>45178</v>
          </cell>
        </row>
        <row r="754">
          <cell r="B754" t="str">
            <v>租赁</v>
          </cell>
        </row>
        <row r="754">
          <cell r="F754" t="str">
            <v>东莞市卓越汽车租赁服务有限公司</v>
          </cell>
          <cell r="G754" t="str">
            <v>342127197902020025</v>
          </cell>
          <cell r="H754">
            <v>13213173306</v>
          </cell>
          <cell r="I754" t="str">
            <v>网约车以租代购方案</v>
          </cell>
          <cell r="J754" t="str">
            <v>风神E70/DFM7002G1F7BEV</v>
          </cell>
          <cell r="K754" t="str">
            <v>东莞</v>
          </cell>
          <cell r="L754" t="str">
            <v>郑州市金水区经一路北35号院3号楼2208号</v>
          </cell>
          <cell r="M754" t="str">
            <v>广东省东莞市厚街镇厚街南环路6号1号楼106室</v>
          </cell>
          <cell r="N754" t="str">
            <v>向丽丽</v>
          </cell>
          <cell r="O754" t="str">
            <v>田勤</v>
          </cell>
          <cell r="P754" t="str">
            <v>徐莹莹</v>
          </cell>
          <cell r="Q754" t="str">
            <v>赵云燕</v>
          </cell>
          <cell r="R754">
            <v>13213173306</v>
          </cell>
        </row>
        <row r="754">
          <cell r="U754" t="str">
            <v>东莞市橙易科技有限公司</v>
          </cell>
        </row>
        <row r="754">
          <cell r="W754" t="str">
            <v>LDP31B962NG051716</v>
          </cell>
          <cell r="X754" t="str">
            <v>粤SDQ0121</v>
          </cell>
          <cell r="Y754" t="str">
            <v>862052221202189</v>
          </cell>
          <cell r="Z754">
            <v>45107</v>
          </cell>
          <cell r="AA754">
            <v>45106</v>
          </cell>
          <cell r="AB754" t="str">
            <v>2023/08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44792</v>
          </cell>
          <cell r="AI754">
            <v>44793</v>
          </cell>
          <cell r="AJ754">
            <v>44793</v>
          </cell>
        </row>
        <row r="754">
          <cell r="AL754">
            <v>10000</v>
          </cell>
          <cell r="AM754">
            <v>44800</v>
          </cell>
          <cell r="AN754" t="str">
            <v>深圳市舒适橙出行科技有限公司公账</v>
          </cell>
          <cell r="AO754">
            <v>2980</v>
          </cell>
          <cell r="AP754">
            <v>44819</v>
          </cell>
          <cell r="AQ754">
            <v>44849</v>
          </cell>
          <cell r="AR754">
            <v>1</v>
          </cell>
          <cell r="AS754">
            <v>2980</v>
          </cell>
          <cell r="AT754">
            <v>1</v>
          </cell>
          <cell r="AU754">
            <v>2980</v>
          </cell>
          <cell r="AV754" t="str">
            <v>正常</v>
          </cell>
          <cell r="AW754">
            <v>0</v>
          </cell>
          <cell r="AX754">
            <v>0</v>
          </cell>
          <cell r="AY754">
            <v>7220.47</v>
          </cell>
        </row>
        <row r="754">
          <cell r="BA754">
            <v>29</v>
          </cell>
          <cell r="BB754">
            <v>212.435172413793</v>
          </cell>
        </row>
        <row r="754"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15</v>
          </cell>
          <cell r="BJ754">
            <v>0</v>
          </cell>
          <cell r="BK754">
            <v>0</v>
          </cell>
          <cell r="BL754">
            <v>15</v>
          </cell>
          <cell r="BM754" t="str">
            <v>A(优质)</v>
          </cell>
        </row>
        <row r="754">
          <cell r="BO754" t="str">
            <v/>
          </cell>
          <cell r="BP754" t="str">
            <v/>
          </cell>
        </row>
        <row r="754">
          <cell r="BW754" t="str">
            <v/>
          </cell>
          <cell r="BX754" t="str">
            <v>/</v>
          </cell>
          <cell r="BY754" t="str">
            <v/>
          </cell>
        </row>
        <row r="754">
          <cell r="CD754" t="str">
            <v>FET-FH-202207R0048</v>
          </cell>
        </row>
        <row r="755">
          <cell r="B755" t="str">
            <v>租赁</v>
          </cell>
        </row>
        <row r="755">
          <cell r="F755" t="str">
            <v>东莞市卓越汽车租赁服务有限公司</v>
          </cell>
          <cell r="G755" t="str">
            <v>342127197902020025</v>
          </cell>
          <cell r="H755">
            <v>13213173306</v>
          </cell>
          <cell r="I755" t="str">
            <v>网约车以租代购方案</v>
          </cell>
          <cell r="J755" t="str">
            <v>风神E70/DFM7002G1F7BEV</v>
          </cell>
          <cell r="K755" t="str">
            <v>东莞</v>
          </cell>
          <cell r="L755" t="str">
            <v>郑州市金水区经一路北35号院3号楼2208号</v>
          </cell>
          <cell r="M755" t="str">
            <v>广东省东莞市厚街镇厚街南环路6号1号楼106室</v>
          </cell>
          <cell r="N755" t="str">
            <v>向丽丽</v>
          </cell>
          <cell r="O755" t="str">
            <v>田勤</v>
          </cell>
          <cell r="P755" t="str">
            <v>徐莹莹</v>
          </cell>
          <cell r="Q755" t="str">
            <v>赵云燕</v>
          </cell>
          <cell r="R755">
            <v>13213173306</v>
          </cell>
        </row>
        <row r="755">
          <cell r="U755" t="str">
            <v>东莞市橙易科技有限公司</v>
          </cell>
        </row>
        <row r="755">
          <cell r="W755" t="str">
            <v>LDP31B967NG051260</v>
          </cell>
          <cell r="X755" t="str">
            <v>粤SDR7759</v>
          </cell>
          <cell r="Y755" t="str">
            <v>862052221200671</v>
          </cell>
          <cell r="Z755">
            <v>45107</v>
          </cell>
          <cell r="AA755">
            <v>45106</v>
          </cell>
          <cell r="AB755" t="str">
            <v>2023/08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44792</v>
          </cell>
          <cell r="AI755">
            <v>44793</v>
          </cell>
          <cell r="AJ755">
            <v>44793</v>
          </cell>
        </row>
        <row r="755">
          <cell r="AL755">
            <v>10000</v>
          </cell>
          <cell r="AM755">
            <v>44800</v>
          </cell>
          <cell r="AN755" t="str">
            <v>深圳市舒适橙出行科技有限公司公账</v>
          </cell>
          <cell r="AO755">
            <v>2980</v>
          </cell>
          <cell r="AP755">
            <v>44819</v>
          </cell>
          <cell r="AQ755">
            <v>44849</v>
          </cell>
          <cell r="AR755">
            <v>1</v>
          </cell>
          <cell r="AS755">
            <v>2980</v>
          </cell>
          <cell r="AT755">
            <v>1</v>
          </cell>
          <cell r="AU755">
            <v>2980</v>
          </cell>
          <cell r="AV755" t="str">
            <v>正常</v>
          </cell>
          <cell r="AW755">
            <v>0</v>
          </cell>
          <cell r="AX755">
            <v>0</v>
          </cell>
          <cell r="AY755">
            <v>274.15</v>
          </cell>
        </row>
        <row r="755">
          <cell r="BA755">
            <v>6</v>
          </cell>
          <cell r="BB755">
            <v>21.2883333333333</v>
          </cell>
        </row>
        <row r="755">
          <cell r="BE755">
            <v>0</v>
          </cell>
          <cell r="BF755">
            <v>10</v>
          </cell>
          <cell r="BG755">
            <v>0</v>
          </cell>
          <cell r="BH755">
            <v>0</v>
          </cell>
          <cell r="BI755">
            <v>15</v>
          </cell>
          <cell r="BJ755">
            <v>0</v>
          </cell>
          <cell r="BK755">
            <v>0</v>
          </cell>
          <cell r="BL755">
            <v>25</v>
          </cell>
          <cell r="BM755" t="str">
            <v>A(优质)</v>
          </cell>
        </row>
        <row r="755">
          <cell r="BO755" t="str">
            <v/>
          </cell>
          <cell r="BP755" t="str">
            <v/>
          </cell>
        </row>
        <row r="755">
          <cell r="BW755" t="str">
            <v/>
          </cell>
          <cell r="BX755" t="str">
            <v>/</v>
          </cell>
          <cell r="BY755" t="str">
            <v/>
          </cell>
        </row>
        <row r="755">
          <cell r="CD755" t="str">
            <v>FET-FH-202207R0048</v>
          </cell>
        </row>
        <row r="756">
          <cell r="B756" t="str">
            <v>租赁</v>
          </cell>
        </row>
        <row r="756">
          <cell r="F756" t="str">
            <v>东莞市卓越汽车租赁服务有限公司</v>
          </cell>
          <cell r="G756" t="str">
            <v>342127197902020025</v>
          </cell>
          <cell r="H756">
            <v>13213173306</v>
          </cell>
          <cell r="I756" t="str">
            <v>网约车以租代购方案</v>
          </cell>
          <cell r="J756" t="str">
            <v>风神E70/DFM7002G1F7BEV</v>
          </cell>
          <cell r="K756" t="str">
            <v>东莞</v>
          </cell>
          <cell r="L756" t="str">
            <v>郑州市金水区经一路北35号院3号楼2208号</v>
          </cell>
          <cell r="M756" t="str">
            <v>广东省东莞市厚街镇厚街南环路6号1号楼106室</v>
          </cell>
          <cell r="N756" t="str">
            <v>向丽丽</v>
          </cell>
          <cell r="O756" t="str">
            <v>田勤</v>
          </cell>
          <cell r="P756" t="str">
            <v>徐莹莹</v>
          </cell>
          <cell r="Q756" t="str">
            <v>赵云燕</v>
          </cell>
          <cell r="R756">
            <v>13213173306</v>
          </cell>
        </row>
        <row r="756">
          <cell r="U756" t="str">
            <v>东莞市橙易科技有限公司</v>
          </cell>
        </row>
        <row r="756">
          <cell r="W756" t="str">
            <v>LDP31B968NG051249</v>
          </cell>
          <cell r="X756" t="str">
            <v>粤SDS2886</v>
          </cell>
          <cell r="Y756" t="str">
            <v>862052221202103</v>
          </cell>
          <cell r="Z756">
            <v>45107</v>
          </cell>
          <cell r="AA756">
            <v>45106</v>
          </cell>
          <cell r="AB756" t="str">
            <v>2023/08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44792</v>
          </cell>
          <cell r="AI756">
            <v>44793</v>
          </cell>
          <cell r="AJ756">
            <v>44793</v>
          </cell>
        </row>
        <row r="756">
          <cell r="AL756">
            <v>10000</v>
          </cell>
          <cell r="AM756">
            <v>44800</v>
          </cell>
          <cell r="AN756" t="str">
            <v>深圳市舒适橙出行科技有限公司公账</v>
          </cell>
          <cell r="AO756">
            <v>2980</v>
          </cell>
          <cell r="AP756">
            <v>44819</v>
          </cell>
          <cell r="AQ756">
            <v>44849</v>
          </cell>
          <cell r="AR756">
            <v>1</v>
          </cell>
          <cell r="AS756">
            <v>2980</v>
          </cell>
          <cell r="AT756">
            <v>1</v>
          </cell>
          <cell r="AU756">
            <v>2980</v>
          </cell>
          <cell r="AV756" t="str">
            <v>正常</v>
          </cell>
          <cell r="AW756">
            <v>0</v>
          </cell>
          <cell r="AX756">
            <v>0</v>
          </cell>
          <cell r="AY756">
            <v>8364.66</v>
          </cell>
        </row>
        <row r="756">
          <cell r="BA756">
            <v>25</v>
          </cell>
          <cell r="BB756">
            <v>277.2644</v>
          </cell>
        </row>
        <row r="756">
          <cell r="BE756">
            <v>0</v>
          </cell>
          <cell r="BF756">
            <v>5</v>
          </cell>
          <cell r="BG756">
            <v>0</v>
          </cell>
          <cell r="BH756">
            <v>0</v>
          </cell>
          <cell r="BI756">
            <v>15</v>
          </cell>
          <cell r="BJ756">
            <v>0</v>
          </cell>
          <cell r="BK756">
            <v>0</v>
          </cell>
          <cell r="BL756">
            <v>20</v>
          </cell>
          <cell r="BM756" t="str">
            <v>A(优质)</v>
          </cell>
        </row>
        <row r="756">
          <cell r="BO756" t="str">
            <v/>
          </cell>
          <cell r="BP756" t="str">
            <v/>
          </cell>
        </row>
        <row r="756">
          <cell r="BW756" t="str">
            <v/>
          </cell>
          <cell r="BX756" t="str">
            <v>/</v>
          </cell>
          <cell r="BY756" t="str">
            <v/>
          </cell>
        </row>
        <row r="756">
          <cell r="CD756" t="str">
            <v>FET-FH-202207R0048</v>
          </cell>
        </row>
        <row r="757">
          <cell r="B757" t="str">
            <v>租赁</v>
          </cell>
        </row>
        <row r="757">
          <cell r="F757" t="str">
            <v>东莞市卓越汽车租赁服务有限公司</v>
          </cell>
          <cell r="G757" t="str">
            <v>342127197902020025</v>
          </cell>
          <cell r="H757">
            <v>13213173306</v>
          </cell>
          <cell r="I757" t="str">
            <v>网约车以租代购方案</v>
          </cell>
          <cell r="J757" t="str">
            <v>风神E70/DFM7002G1F7BEV</v>
          </cell>
          <cell r="K757" t="str">
            <v>东莞</v>
          </cell>
          <cell r="L757" t="str">
            <v>郑州市金水区经一路北35号院3号楼2208号</v>
          </cell>
          <cell r="M757" t="str">
            <v>广东省东莞市厚街镇厚街南环路6号1号楼106室</v>
          </cell>
          <cell r="N757" t="str">
            <v>向丽丽</v>
          </cell>
          <cell r="O757" t="str">
            <v>田勤</v>
          </cell>
          <cell r="P757" t="str">
            <v>徐莹莹</v>
          </cell>
          <cell r="Q757" t="str">
            <v>赵云燕</v>
          </cell>
          <cell r="R757">
            <v>13213173306</v>
          </cell>
        </row>
        <row r="757">
          <cell r="U757" t="str">
            <v>东莞市橙易科技有限公司</v>
          </cell>
        </row>
        <row r="757">
          <cell r="W757" t="str">
            <v>LDP31B962NG051764</v>
          </cell>
          <cell r="X757" t="str">
            <v>粤SDR6132</v>
          </cell>
          <cell r="Y757" t="str">
            <v>862052221202226</v>
          </cell>
          <cell r="Z757">
            <v>45107</v>
          </cell>
          <cell r="AA757">
            <v>45106</v>
          </cell>
          <cell r="AB757" t="str">
            <v>2023/08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44792</v>
          </cell>
          <cell r="AI757">
            <v>44793</v>
          </cell>
          <cell r="AJ757">
            <v>44793</v>
          </cell>
        </row>
        <row r="757">
          <cell r="AL757">
            <v>10000</v>
          </cell>
          <cell r="AM757">
            <v>44800</v>
          </cell>
          <cell r="AN757" t="str">
            <v>深圳市舒适橙出行科技有限公司公账</v>
          </cell>
          <cell r="AO757">
            <v>2980</v>
          </cell>
          <cell r="AP757">
            <v>44819</v>
          </cell>
          <cell r="AQ757">
            <v>44849</v>
          </cell>
          <cell r="AR757">
            <v>1</v>
          </cell>
          <cell r="AS757">
            <v>2980</v>
          </cell>
          <cell r="AT757">
            <v>1</v>
          </cell>
          <cell r="AU757">
            <v>2980</v>
          </cell>
          <cell r="AV757" t="str">
            <v>正常</v>
          </cell>
          <cell r="AW757">
            <v>0</v>
          </cell>
          <cell r="AX757">
            <v>0</v>
          </cell>
          <cell r="AY757">
            <v>3760.79</v>
          </cell>
        </row>
        <row r="757">
          <cell r="BA757">
            <v>15</v>
          </cell>
          <cell r="BB757">
            <v>185.124</v>
          </cell>
        </row>
        <row r="757">
          <cell r="BE757">
            <v>0</v>
          </cell>
          <cell r="BF757">
            <v>5</v>
          </cell>
          <cell r="BG757">
            <v>0</v>
          </cell>
          <cell r="BH757">
            <v>0</v>
          </cell>
          <cell r="BI757">
            <v>15</v>
          </cell>
          <cell r="BJ757">
            <v>0</v>
          </cell>
          <cell r="BK757">
            <v>0</v>
          </cell>
          <cell r="BL757">
            <v>20</v>
          </cell>
          <cell r="BM757" t="str">
            <v>A(优质)</v>
          </cell>
        </row>
        <row r="757">
          <cell r="BO757" t="str">
            <v/>
          </cell>
          <cell r="BP757" t="str">
            <v/>
          </cell>
        </row>
        <row r="757">
          <cell r="BW757" t="str">
            <v/>
          </cell>
          <cell r="BX757" t="str">
            <v>/</v>
          </cell>
          <cell r="BY757" t="str">
            <v/>
          </cell>
        </row>
        <row r="757">
          <cell r="CD757" t="str">
            <v>FET-FH-202207R0048</v>
          </cell>
        </row>
        <row r="758">
          <cell r="B758" t="str">
            <v>租赁</v>
          </cell>
        </row>
        <row r="758">
          <cell r="F758" t="str">
            <v>东莞市卓越汽车租赁服务有限公司</v>
          </cell>
          <cell r="G758" t="str">
            <v>342127197902020025</v>
          </cell>
          <cell r="H758">
            <v>13213173306</v>
          </cell>
          <cell r="I758" t="str">
            <v>网约车以租代购方案</v>
          </cell>
          <cell r="J758" t="str">
            <v>风神E70/DFM7002G1F7BEV</v>
          </cell>
          <cell r="K758" t="str">
            <v>东莞</v>
          </cell>
          <cell r="L758" t="str">
            <v>郑州市金水区经一路北35号院3号楼2208号</v>
          </cell>
          <cell r="M758" t="str">
            <v>广东省东莞市厚街镇厚街南环路6号1号楼106室</v>
          </cell>
          <cell r="N758" t="str">
            <v>向丽丽</v>
          </cell>
          <cell r="O758" t="str">
            <v>田勤</v>
          </cell>
          <cell r="P758" t="str">
            <v>徐莹莹</v>
          </cell>
          <cell r="Q758" t="str">
            <v>赵云燕</v>
          </cell>
          <cell r="R758">
            <v>13213173306</v>
          </cell>
        </row>
        <row r="758">
          <cell r="U758" t="str">
            <v>东莞市橙易科技有限公司</v>
          </cell>
        </row>
        <row r="758">
          <cell r="W758" t="str">
            <v>LDP31B964NG051717</v>
          </cell>
          <cell r="X758" t="str">
            <v>粤SDQ1132</v>
          </cell>
          <cell r="Y758" t="str">
            <v>862052221200489</v>
          </cell>
          <cell r="Z758">
            <v>45107</v>
          </cell>
          <cell r="AA758">
            <v>45106</v>
          </cell>
          <cell r="AB758" t="str">
            <v>2023/08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44792</v>
          </cell>
          <cell r="AI758">
            <v>44793</v>
          </cell>
          <cell r="AJ758">
            <v>44793</v>
          </cell>
        </row>
        <row r="758">
          <cell r="AL758">
            <v>10000</v>
          </cell>
          <cell r="AM758">
            <v>44800</v>
          </cell>
          <cell r="AN758" t="str">
            <v>深圳市舒适橙出行科技有限公司公账</v>
          </cell>
          <cell r="AO758">
            <v>2980</v>
          </cell>
          <cell r="AP758">
            <v>44819</v>
          </cell>
          <cell r="AQ758">
            <v>44849</v>
          </cell>
          <cell r="AR758">
            <v>1</v>
          </cell>
          <cell r="AS758">
            <v>2980</v>
          </cell>
          <cell r="AT758">
            <v>1</v>
          </cell>
          <cell r="AU758">
            <v>2980</v>
          </cell>
          <cell r="AV758" t="str">
            <v>正常</v>
          </cell>
          <cell r="AW758">
            <v>0</v>
          </cell>
          <cell r="AX758">
            <v>0</v>
          </cell>
          <cell r="AY758">
            <v>3371.35</v>
          </cell>
        </row>
        <row r="758">
          <cell r="BA758">
            <v>11</v>
          </cell>
          <cell r="BB758">
            <v>233.800909090909</v>
          </cell>
        </row>
        <row r="758">
          <cell r="BE758">
            <v>0</v>
          </cell>
          <cell r="BF758">
            <v>5</v>
          </cell>
          <cell r="BG758">
            <v>0</v>
          </cell>
          <cell r="BH758">
            <v>0</v>
          </cell>
          <cell r="BI758">
            <v>15</v>
          </cell>
          <cell r="BJ758">
            <v>0</v>
          </cell>
          <cell r="BK758">
            <v>0</v>
          </cell>
          <cell r="BL758">
            <v>20</v>
          </cell>
          <cell r="BM758" t="str">
            <v>A(优质)</v>
          </cell>
        </row>
        <row r="758">
          <cell r="BO758" t="str">
            <v/>
          </cell>
          <cell r="BP758" t="str">
            <v/>
          </cell>
        </row>
        <row r="758">
          <cell r="BW758" t="str">
            <v/>
          </cell>
          <cell r="BX758" t="str">
            <v>/</v>
          </cell>
          <cell r="BY758" t="str">
            <v/>
          </cell>
        </row>
        <row r="758">
          <cell r="CD758" t="str">
            <v>FET-FH-202207R0048</v>
          </cell>
        </row>
        <row r="759">
          <cell r="B759" t="str">
            <v>租赁</v>
          </cell>
        </row>
        <row r="759">
          <cell r="F759" t="str">
            <v>东莞市卓越汽车租赁服务有限公司</v>
          </cell>
          <cell r="G759" t="str">
            <v>342127197902020025</v>
          </cell>
          <cell r="H759">
            <v>13213173306</v>
          </cell>
          <cell r="I759" t="str">
            <v>网约车以租代购方案</v>
          </cell>
          <cell r="J759" t="str">
            <v>风神E70/DFM7002G1F7BEV</v>
          </cell>
          <cell r="K759" t="str">
            <v>东莞</v>
          </cell>
          <cell r="L759" t="str">
            <v>郑州市金水区经一路北35号院3号楼2208号</v>
          </cell>
          <cell r="M759" t="str">
            <v>广东省东莞市厚街镇厚街南环路6号1号楼106室</v>
          </cell>
          <cell r="N759" t="str">
            <v>向丽丽</v>
          </cell>
          <cell r="O759" t="str">
            <v>田勤</v>
          </cell>
          <cell r="P759" t="str">
            <v>徐莹莹</v>
          </cell>
          <cell r="Q759" t="str">
            <v>赵云燕</v>
          </cell>
          <cell r="R759">
            <v>13213173306</v>
          </cell>
        </row>
        <row r="759">
          <cell r="U759" t="str">
            <v>东莞市橙易科技有限公司</v>
          </cell>
        </row>
        <row r="759">
          <cell r="W759" t="str">
            <v>LDP31B967NG051257</v>
          </cell>
          <cell r="X759" t="str">
            <v>粤SDQ5523</v>
          </cell>
          <cell r="Y759" t="str">
            <v>862052221202091</v>
          </cell>
          <cell r="Z759">
            <v>45107</v>
          </cell>
          <cell r="AA759">
            <v>45106</v>
          </cell>
          <cell r="AB759" t="str">
            <v>2023/08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44792</v>
          </cell>
          <cell r="AI759">
            <v>44793</v>
          </cell>
          <cell r="AJ759">
            <v>44793</v>
          </cell>
        </row>
        <row r="759">
          <cell r="AL759">
            <v>10000</v>
          </cell>
          <cell r="AM759">
            <v>44800</v>
          </cell>
          <cell r="AN759" t="str">
            <v>深圳市舒适橙出行科技有限公司公账</v>
          </cell>
          <cell r="AO759">
            <v>2980</v>
          </cell>
          <cell r="AP759">
            <v>44819</v>
          </cell>
          <cell r="AQ759">
            <v>44849</v>
          </cell>
          <cell r="AR759">
            <v>1</v>
          </cell>
          <cell r="AS759">
            <v>2980</v>
          </cell>
          <cell r="AT759">
            <v>1</v>
          </cell>
          <cell r="AU759">
            <v>2980</v>
          </cell>
          <cell r="AV759" t="str">
            <v>正常</v>
          </cell>
          <cell r="AW759">
            <v>0</v>
          </cell>
          <cell r="AX759">
            <v>0</v>
          </cell>
          <cell r="AY759">
            <v>3696.17</v>
          </cell>
        </row>
        <row r="759">
          <cell r="BA759">
            <v>21</v>
          </cell>
          <cell r="BB759">
            <v>147.287142857143</v>
          </cell>
        </row>
        <row r="759">
          <cell r="BE759">
            <v>0</v>
          </cell>
          <cell r="BF759">
            <v>5</v>
          </cell>
          <cell r="BG759">
            <v>0</v>
          </cell>
          <cell r="BH759">
            <v>0</v>
          </cell>
          <cell r="BI759">
            <v>15</v>
          </cell>
          <cell r="BJ759">
            <v>0</v>
          </cell>
          <cell r="BK759">
            <v>0</v>
          </cell>
          <cell r="BL759">
            <v>20</v>
          </cell>
          <cell r="BM759" t="str">
            <v>A(优质)</v>
          </cell>
        </row>
        <row r="759">
          <cell r="BO759" t="str">
            <v/>
          </cell>
          <cell r="BP759" t="str">
            <v/>
          </cell>
        </row>
        <row r="759">
          <cell r="BW759" t="str">
            <v/>
          </cell>
          <cell r="BX759" t="str">
            <v>/</v>
          </cell>
          <cell r="BY759" t="str">
            <v/>
          </cell>
        </row>
        <row r="759">
          <cell r="CD759" t="str">
            <v>FET-FH-202207R0048</v>
          </cell>
          <cell r="CE759" t="str">
            <v>王润庭</v>
          </cell>
          <cell r="CF759" t="str">
            <v>441900199609240016</v>
          </cell>
          <cell r="CG759">
            <v>13172163207</v>
          </cell>
          <cell r="CH759">
            <v>44818</v>
          </cell>
          <cell r="CI759">
            <v>45183</v>
          </cell>
        </row>
        <row r="760">
          <cell r="B760" t="str">
            <v>租赁</v>
          </cell>
        </row>
        <row r="760">
          <cell r="F760" t="str">
            <v>东莞市卓越汽车租赁服务有限公司</v>
          </cell>
          <cell r="G760" t="str">
            <v>342127197902020025</v>
          </cell>
          <cell r="H760">
            <v>13213173306</v>
          </cell>
          <cell r="I760" t="str">
            <v>网约车以租代购方案</v>
          </cell>
          <cell r="J760" t="str">
            <v>风神E70/DFM7002G1F7BEV</v>
          </cell>
          <cell r="K760" t="str">
            <v>东莞</v>
          </cell>
          <cell r="L760" t="str">
            <v>郑州市金水区经一路北35号院3号楼2208号</v>
          </cell>
          <cell r="M760" t="str">
            <v>广东省东莞市厚街镇厚街南环路6号1号楼106室</v>
          </cell>
          <cell r="N760" t="str">
            <v>向丽丽</v>
          </cell>
          <cell r="O760" t="str">
            <v>田勤</v>
          </cell>
          <cell r="P760" t="str">
            <v>徐莹莹</v>
          </cell>
          <cell r="Q760" t="str">
            <v>赵云燕</v>
          </cell>
          <cell r="R760">
            <v>13213173306</v>
          </cell>
        </row>
        <row r="760">
          <cell r="U760" t="str">
            <v>东莞市橙易科技有限公司</v>
          </cell>
        </row>
        <row r="760">
          <cell r="W760" t="str">
            <v>LDP31B964NG051720</v>
          </cell>
          <cell r="X760" t="str">
            <v>粤SDS0981</v>
          </cell>
          <cell r="Y760" t="str">
            <v>862052221202119</v>
          </cell>
          <cell r="Z760">
            <v>45107</v>
          </cell>
          <cell r="AA760">
            <v>45106</v>
          </cell>
          <cell r="AB760" t="str">
            <v>2023/08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44792</v>
          </cell>
          <cell r="AI760">
            <v>44793</v>
          </cell>
          <cell r="AJ760">
            <v>44793</v>
          </cell>
        </row>
        <row r="760">
          <cell r="AL760">
            <v>10000</v>
          </cell>
          <cell r="AM760">
            <v>44800</v>
          </cell>
          <cell r="AN760" t="str">
            <v>深圳市舒适橙出行科技有限公司公账</v>
          </cell>
          <cell r="AO760">
            <v>2980</v>
          </cell>
          <cell r="AP760">
            <v>44819</v>
          </cell>
          <cell r="AQ760">
            <v>44849</v>
          </cell>
          <cell r="AR760">
            <v>1</v>
          </cell>
          <cell r="AS760">
            <v>2980</v>
          </cell>
          <cell r="AT760">
            <v>1</v>
          </cell>
          <cell r="AU760">
            <v>2980</v>
          </cell>
          <cell r="AV760" t="str">
            <v>正常</v>
          </cell>
          <cell r="AW760">
            <v>0</v>
          </cell>
          <cell r="AX760">
            <v>0</v>
          </cell>
          <cell r="AY760">
            <v>6581.87</v>
          </cell>
        </row>
        <row r="760">
          <cell r="BA760">
            <v>27</v>
          </cell>
          <cell r="BB760">
            <v>198.261481481481</v>
          </cell>
        </row>
        <row r="760">
          <cell r="BE760">
            <v>0</v>
          </cell>
          <cell r="BF760">
            <v>5</v>
          </cell>
          <cell r="BG760">
            <v>0</v>
          </cell>
          <cell r="BH760">
            <v>0</v>
          </cell>
          <cell r="BI760">
            <v>15</v>
          </cell>
          <cell r="BJ760">
            <v>0</v>
          </cell>
          <cell r="BK760">
            <v>0</v>
          </cell>
          <cell r="BL760">
            <v>20</v>
          </cell>
          <cell r="BM760" t="str">
            <v>A(优质)</v>
          </cell>
        </row>
        <row r="760">
          <cell r="BO760" t="str">
            <v/>
          </cell>
          <cell r="BP760" t="str">
            <v/>
          </cell>
        </row>
        <row r="760">
          <cell r="BW760" t="str">
            <v/>
          </cell>
          <cell r="BX760" t="str">
            <v>/</v>
          </cell>
          <cell r="BY760" t="str">
            <v/>
          </cell>
        </row>
        <row r="760">
          <cell r="CD760" t="str">
            <v>FET-FH-202207R0048</v>
          </cell>
          <cell r="CE760" t="str">
            <v>王万明</v>
          </cell>
          <cell r="CF760" t="str">
            <v>421023198009103736</v>
          </cell>
          <cell r="CG760">
            <v>18258827257</v>
          </cell>
          <cell r="CH760">
            <v>44811</v>
          </cell>
          <cell r="CI760">
            <v>44992</v>
          </cell>
        </row>
        <row r="761">
          <cell r="B761" t="str">
            <v>租赁</v>
          </cell>
        </row>
        <row r="761">
          <cell r="F761" t="str">
            <v>东莞市卓越汽车租赁服务有限公司</v>
          </cell>
          <cell r="G761" t="str">
            <v>342127197902020025</v>
          </cell>
          <cell r="H761">
            <v>13213173306</v>
          </cell>
          <cell r="I761" t="str">
            <v>网约车以租代购方案</v>
          </cell>
          <cell r="J761" t="str">
            <v>风神E70/DFM7002G1F7BEV</v>
          </cell>
          <cell r="K761" t="str">
            <v>东莞</v>
          </cell>
          <cell r="L761" t="str">
            <v>郑州市金水区经一路北35号院3号楼2208号</v>
          </cell>
          <cell r="M761" t="str">
            <v>广东省东莞市厚街镇厚街南环路6号1号楼106室</v>
          </cell>
          <cell r="N761" t="str">
            <v>向丽丽</v>
          </cell>
          <cell r="O761" t="str">
            <v>田勤</v>
          </cell>
          <cell r="P761" t="str">
            <v>徐莹莹</v>
          </cell>
          <cell r="Q761" t="str">
            <v>赵云燕</v>
          </cell>
          <cell r="R761">
            <v>13213173306</v>
          </cell>
        </row>
        <row r="761">
          <cell r="U761" t="str">
            <v>东莞市橙易科技有限公司</v>
          </cell>
        </row>
        <row r="761">
          <cell r="W761" t="str">
            <v>LDP31B966NG051248</v>
          </cell>
          <cell r="X761" t="str">
            <v>粤SDS1938</v>
          </cell>
          <cell r="Y761" t="str">
            <v>862052221201794</v>
          </cell>
          <cell r="Z761">
            <v>45107</v>
          </cell>
          <cell r="AA761">
            <v>45106</v>
          </cell>
          <cell r="AB761" t="str">
            <v>2023/08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44792</v>
          </cell>
          <cell r="AI761">
            <v>44793</v>
          </cell>
          <cell r="AJ761">
            <v>44793</v>
          </cell>
        </row>
        <row r="761">
          <cell r="AL761">
            <v>10000</v>
          </cell>
          <cell r="AM761">
            <v>44800</v>
          </cell>
          <cell r="AN761" t="str">
            <v>深圳市舒适橙出行科技有限公司公账</v>
          </cell>
          <cell r="AO761">
            <v>2980</v>
          </cell>
          <cell r="AP761">
            <v>44819</v>
          </cell>
          <cell r="AQ761">
            <v>44849</v>
          </cell>
          <cell r="AR761">
            <v>1</v>
          </cell>
          <cell r="AS761">
            <v>2980</v>
          </cell>
          <cell r="AT761">
            <v>1</v>
          </cell>
          <cell r="AU761">
            <v>2980</v>
          </cell>
          <cell r="AV761" t="str">
            <v>正常</v>
          </cell>
          <cell r="AW761">
            <v>0</v>
          </cell>
          <cell r="AX761">
            <v>0</v>
          </cell>
          <cell r="AY761">
            <v>6303.88</v>
          </cell>
        </row>
        <row r="761">
          <cell r="BA761">
            <v>21</v>
          </cell>
          <cell r="BB761">
            <v>256.411428571429</v>
          </cell>
        </row>
        <row r="761">
          <cell r="BE761">
            <v>0</v>
          </cell>
          <cell r="BF761">
            <v>5</v>
          </cell>
          <cell r="BG761">
            <v>0</v>
          </cell>
          <cell r="BH761">
            <v>0</v>
          </cell>
          <cell r="BI761">
            <v>15</v>
          </cell>
          <cell r="BJ761">
            <v>0</v>
          </cell>
          <cell r="BK761">
            <v>0</v>
          </cell>
          <cell r="BL761">
            <v>20</v>
          </cell>
          <cell r="BM761" t="str">
            <v>A(优质)</v>
          </cell>
        </row>
        <row r="761">
          <cell r="BO761" t="str">
            <v/>
          </cell>
          <cell r="BP761" t="str">
            <v/>
          </cell>
        </row>
        <row r="761">
          <cell r="BW761" t="str">
            <v/>
          </cell>
          <cell r="BX761" t="str">
            <v>/</v>
          </cell>
          <cell r="BY761" t="str">
            <v/>
          </cell>
        </row>
        <row r="761">
          <cell r="CD761" t="str">
            <v>FET-FH-202207R0048</v>
          </cell>
        </row>
        <row r="762">
          <cell r="B762" t="str">
            <v>租赁</v>
          </cell>
        </row>
        <row r="762">
          <cell r="F762" t="str">
            <v>东莞市卓越汽车租赁服务有限公司</v>
          </cell>
          <cell r="G762" t="str">
            <v>342127197902020025</v>
          </cell>
          <cell r="H762">
            <v>13213173306</v>
          </cell>
          <cell r="I762" t="str">
            <v>网约车以租代购方案</v>
          </cell>
          <cell r="J762" t="str">
            <v>风神E70/DFM7002G1F7BEV</v>
          </cell>
          <cell r="K762" t="str">
            <v>东莞</v>
          </cell>
          <cell r="L762" t="str">
            <v>郑州市金水区经一路北35号院3号楼2208号</v>
          </cell>
          <cell r="M762" t="str">
            <v>广东省东莞市厚街镇厚街南环路6号1号楼106室</v>
          </cell>
          <cell r="N762" t="str">
            <v>向丽丽</v>
          </cell>
          <cell r="O762" t="str">
            <v>田勤</v>
          </cell>
          <cell r="P762" t="str">
            <v>徐莹莹</v>
          </cell>
          <cell r="Q762" t="str">
            <v>赵云燕</v>
          </cell>
          <cell r="R762">
            <v>13213173306</v>
          </cell>
        </row>
        <row r="762">
          <cell r="U762" t="str">
            <v>东莞市橙易科技有限公司</v>
          </cell>
        </row>
        <row r="762">
          <cell r="W762" t="str">
            <v>LDP31B966NG051251</v>
          </cell>
          <cell r="X762" t="str">
            <v>粤SDR9289</v>
          </cell>
          <cell r="Y762" t="str">
            <v>862052221201721</v>
          </cell>
          <cell r="Z762">
            <v>45107</v>
          </cell>
          <cell r="AA762">
            <v>45106</v>
          </cell>
          <cell r="AB762" t="str">
            <v>2023/08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44792</v>
          </cell>
          <cell r="AI762">
            <v>44793</v>
          </cell>
          <cell r="AJ762">
            <v>44793</v>
          </cell>
        </row>
        <row r="762">
          <cell r="AL762">
            <v>10000</v>
          </cell>
          <cell r="AM762">
            <v>44800</v>
          </cell>
          <cell r="AN762" t="str">
            <v>深圳市舒适橙出行科技有限公司公账</v>
          </cell>
          <cell r="AO762">
            <v>2980</v>
          </cell>
          <cell r="AP762">
            <v>44819</v>
          </cell>
          <cell r="AQ762">
            <v>44849</v>
          </cell>
          <cell r="AR762">
            <v>1</v>
          </cell>
          <cell r="AS762">
            <v>2980</v>
          </cell>
          <cell r="AT762">
            <v>1</v>
          </cell>
          <cell r="AU762">
            <v>2980</v>
          </cell>
          <cell r="AV762" t="str">
            <v>正常</v>
          </cell>
          <cell r="AW762">
            <v>0</v>
          </cell>
          <cell r="AX762">
            <v>0</v>
          </cell>
          <cell r="AY762">
            <v>5911.68</v>
          </cell>
        </row>
        <row r="762">
          <cell r="BA762">
            <v>20</v>
          </cell>
          <cell r="BB762">
            <v>273.835</v>
          </cell>
        </row>
        <row r="762">
          <cell r="BE762">
            <v>0</v>
          </cell>
          <cell r="BF762">
            <v>5</v>
          </cell>
          <cell r="BG762">
            <v>0</v>
          </cell>
          <cell r="BH762">
            <v>0</v>
          </cell>
          <cell r="BI762">
            <v>15</v>
          </cell>
          <cell r="BJ762">
            <v>0</v>
          </cell>
          <cell r="BK762">
            <v>0</v>
          </cell>
          <cell r="BL762">
            <v>20</v>
          </cell>
          <cell r="BM762" t="str">
            <v>A(优质)</v>
          </cell>
        </row>
        <row r="762">
          <cell r="BO762" t="str">
            <v/>
          </cell>
          <cell r="BP762" t="str">
            <v/>
          </cell>
        </row>
        <row r="762">
          <cell r="BW762" t="str">
            <v/>
          </cell>
          <cell r="BX762" t="str">
            <v>/</v>
          </cell>
          <cell r="BY762" t="str">
            <v/>
          </cell>
        </row>
        <row r="762">
          <cell r="CD762" t="str">
            <v>FET-FH-202207R0048</v>
          </cell>
        </row>
        <row r="763">
          <cell r="B763" t="str">
            <v>租赁</v>
          </cell>
        </row>
        <row r="763">
          <cell r="F763" t="str">
            <v>东莞市卓越汽车租赁服务有限公司</v>
          </cell>
          <cell r="G763" t="str">
            <v>342127197902020025</v>
          </cell>
          <cell r="H763">
            <v>13213173306</v>
          </cell>
          <cell r="I763" t="str">
            <v>网约车以租代购方案</v>
          </cell>
          <cell r="J763" t="str">
            <v>风神E70/DFM7002G1F7BEV</v>
          </cell>
          <cell r="K763" t="str">
            <v>东莞</v>
          </cell>
          <cell r="L763" t="str">
            <v>郑州市金水区经一路北35号院3号楼2208号</v>
          </cell>
          <cell r="M763" t="str">
            <v>广东省东莞市厚街镇厚街南环路6号1号楼106室</v>
          </cell>
          <cell r="N763" t="str">
            <v>向丽丽</v>
          </cell>
          <cell r="O763" t="str">
            <v>田勤</v>
          </cell>
          <cell r="P763" t="str">
            <v>徐莹莹</v>
          </cell>
          <cell r="Q763" t="str">
            <v>赵云燕</v>
          </cell>
          <cell r="R763">
            <v>13213173306</v>
          </cell>
        </row>
        <row r="763">
          <cell r="U763" t="str">
            <v>东莞市橙易科技有限公司</v>
          </cell>
        </row>
        <row r="763">
          <cell r="W763" t="str">
            <v>LDP31B966NG051766</v>
          </cell>
          <cell r="X763" t="str">
            <v>粤SDQ7993</v>
          </cell>
          <cell r="Y763" t="str">
            <v>862052221201682</v>
          </cell>
          <cell r="Z763">
            <v>45107</v>
          </cell>
          <cell r="AA763">
            <v>45106</v>
          </cell>
          <cell r="AB763" t="str">
            <v>2023/08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44792</v>
          </cell>
          <cell r="AI763">
            <v>44793</v>
          </cell>
          <cell r="AJ763">
            <v>44793</v>
          </cell>
        </row>
        <row r="763">
          <cell r="AL763">
            <v>10000</v>
          </cell>
          <cell r="AM763">
            <v>44800</v>
          </cell>
          <cell r="AN763" t="str">
            <v>深圳市舒适橙出行科技有限公司公账</v>
          </cell>
          <cell r="AO763">
            <v>2980</v>
          </cell>
          <cell r="AP763">
            <v>44819</v>
          </cell>
          <cell r="AQ763">
            <v>44849</v>
          </cell>
          <cell r="AR763">
            <v>1</v>
          </cell>
          <cell r="AS763">
            <v>2980</v>
          </cell>
          <cell r="AT763">
            <v>1</v>
          </cell>
          <cell r="AU763">
            <v>2980</v>
          </cell>
          <cell r="AV763" t="str">
            <v>正常</v>
          </cell>
          <cell r="AW763">
            <v>0</v>
          </cell>
          <cell r="AX763">
            <v>0</v>
          </cell>
          <cell r="AY763">
            <v>5523.06</v>
          </cell>
        </row>
        <row r="763">
          <cell r="BA763">
            <v>21</v>
          </cell>
          <cell r="BB763">
            <v>211.158095238095</v>
          </cell>
        </row>
        <row r="763">
          <cell r="BE763">
            <v>0</v>
          </cell>
          <cell r="BF763">
            <v>5</v>
          </cell>
          <cell r="BG763">
            <v>0</v>
          </cell>
          <cell r="BH763">
            <v>0</v>
          </cell>
          <cell r="BI763">
            <v>15</v>
          </cell>
          <cell r="BJ763">
            <v>0</v>
          </cell>
          <cell r="BK763">
            <v>0</v>
          </cell>
          <cell r="BL763">
            <v>20</v>
          </cell>
          <cell r="BM763" t="str">
            <v>A(优质)</v>
          </cell>
        </row>
        <row r="763">
          <cell r="BO763" t="str">
            <v/>
          </cell>
          <cell r="BP763" t="str">
            <v/>
          </cell>
        </row>
        <row r="763">
          <cell r="BW763" t="str">
            <v/>
          </cell>
          <cell r="BX763" t="str">
            <v>/</v>
          </cell>
          <cell r="BY763" t="str">
            <v/>
          </cell>
        </row>
        <row r="763">
          <cell r="CD763" t="str">
            <v>FET-FH-202207R0048</v>
          </cell>
        </row>
        <row r="764">
          <cell r="B764" t="str">
            <v>租赁</v>
          </cell>
        </row>
        <row r="764">
          <cell r="F764" t="str">
            <v>东莞市卓越汽车租赁服务有限公司</v>
          </cell>
          <cell r="G764" t="str">
            <v>342127197902020025</v>
          </cell>
          <cell r="H764">
            <v>13213173306</v>
          </cell>
          <cell r="I764" t="str">
            <v>网约车以租代购方案</v>
          </cell>
          <cell r="J764" t="str">
            <v>风神E70/DFM7002G1F7BEV</v>
          </cell>
          <cell r="K764" t="str">
            <v>东莞</v>
          </cell>
          <cell r="L764" t="str">
            <v>郑州市金水区经一路北35号院3号楼2208号</v>
          </cell>
          <cell r="M764" t="str">
            <v>广东省东莞市厚街镇厚街南环路6号1号楼106室</v>
          </cell>
          <cell r="N764" t="str">
            <v>向丽丽</v>
          </cell>
          <cell r="O764" t="str">
            <v>田勤</v>
          </cell>
          <cell r="P764" t="str">
            <v>徐莹莹</v>
          </cell>
          <cell r="Q764" t="str">
            <v>赵云燕</v>
          </cell>
          <cell r="R764">
            <v>13213173306</v>
          </cell>
        </row>
        <row r="764">
          <cell r="U764" t="str">
            <v>东莞市橙易科技有限公司</v>
          </cell>
        </row>
        <row r="764">
          <cell r="W764" t="str">
            <v>LDP31B962NG051246</v>
          </cell>
          <cell r="X764" t="str">
            <v>粤SDR7268</v>
          </cell>
          <cell r="Y764" t="str">
            <v>862052221201790</v>
          </cell>
          <cell r="Z764">
            <v>45107</v>
          </cell>
          <cell r="AA764">
            <v>45106</v>
          </cell>
          <cell r="AB764" t="str">
            <v>2023/08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44792</v>
          </cell>
          <cell r="AI764">
            <v>44793</v>
          </cell>
          <cell r="AJ764">
            <v>44793</v>
          </cell>
        </row>
        <row r="764">
          <cell r="AL764">
            <v>10000</v>
          </cell>
          <cell r="AM764">
            <v>44800</v>
          </cell>
          <cell r="AN764" t="str">
            <v>深圳市舒适橙出行科技有限公司公账</v>
          </cell>
          <cell r="AO764">
            <v>2980</v>
          </cell>
          <cell r="AP764">
            <v>44819</v>
          </cell>
          <cell r="AQ764">
            <v>44849</v>
          </cell>
          <cell r="AR764">
            <v>1</v>
          </cell>
          <cell r="AS764">
            <v>2980</v>
          </cell>
          <cell r="AT764">
            <v>1</v>
          </cell>
          <cell r="AU764">
            <v>2980</v>
          </cell>
          <cell r="AV764" t="str">
            <v>正常</v>
          </cell>
          <cell r="AW764">
            <v>0</v>
          </cell>
          <cell r="AX764">
            <v>0</v>
          </cell>
          <cell r="AY764">
            <v>6549.78</v>
          </cell>
        </row>
        <row r="764">
          <cell r="BA764">
            <v>20</v>
          </cell>
          <cell r="BB764">
            <v>264.064</v>
          </cell>
        </row>
        <row r="764">
          <cell r="BE764">
            <v>0</v>
          </cell>
          <cell r="BF764">
            <v>5</v>
          </cell>
          <cell r="BG764">
            <v>0</v>
          </cell>
          <cell r="BH764">
            <v>0</v>
          </cell>
          <cell r="BI764">
            <v>15</v>
          </cell>
          <cell r="BJ764">
            <v>0</v>
          </cell>
          <cell r="BK764">
            <v>0</v>
          </cell>
          <cell r="BL764">
            <v>20</v>
          </cell>
          <cell r="BM764" t="str">
            <v>A(优质)</v>
          </cell>
        </row>
        <row r="764">
          <cell r="BO764" t="str">
            <v/>
          </cell>
          <cell r="BP764" t="str">
            <v/>
          </cell>
        </row>
        <row r="764">
          <cell r="BW764" t="str">
            <v/>
          </cell>
          <cell r="BX764" t="str">
            <v>/</v>
          </cell>
          <cell r="BY764" t="str">
            <v/>
          </cell>
        </row>
        <row r="764">
          <cell r="CD764" t="str">
            <v>FET-FH-202207R0048</v>
          </cell>
        </row>
        <row r="765">
          <cell r="B765" t="str">
            <v>租赁</v>
          </cell>
        </row>
        <row r="765">
          <cell r="F765" t="str">
            <v>东莞市卓越汽车租赁服务有限公司</v>
          </cell>
          <cell r="G765" t="str">
            <v>342127197902020025</v>
          </cell>
          <cell r="H765">
            <v>13213173306</v>
          </cell>
          <cell r="I765" t="str">
            <v>网约车以租代购方案</v>
          </cell>
          <cell r="J765" t="str">
            <v>风神E70/DFM7002G1F7BEV</v>
          </cell>
          <cell r="K765" t="str">
            <v>东莞</v>
          </cell>
          <cell r="L765" t="str">
            <v>郑州市金水区经一路北35号院3号楼2208号</v>
          </cell>
          <cell r="M765" t="str">
            <v>广东省东莞市厚街镇厚街南环路6号1号楼106室</v>
          </cell>
          <cell r="N765" t="str">
            <v>向丽丽</v>
          </cell>
          <cell r="O765" t="str">
            <v>田勤</v>
          </cell>
          <cell r="P765" t="str">
            <v>徐莹莹</v>
          </cell>
          <cell r="Q765" t="str">
            <v>赵云燕</v>
          </cell>
          <cell r="R765">
            <v>13213173306</v>
          </cell>
        </row>
        <row r="765">
          <cell r="U765" t="str">
            <v>东莞市橙易科技有限公司</v>
          </cell>
        </row>
        <row r="765">
          <cell r="W765" t="str">
            <v>LDP31B961NG051769</v>
          </cell>
          <cell r="X765" t="str">
            <v>粤SDQ8026</v>
          </cell>
          <cell r="Y765" t="str">
            <v>862052221200570</v>
          </cell>
          <cell r="Z765">
            <v>45107</v>
          </cell>
          <cell r="AA765">
            <v>45106</v>
          </cell>
          <cell r="AB765" t="str">
            <v>2023/08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44792</v>
          </cell>
          <cell r="AI765">
            <v>44793</v>
          </cell>
          <cell r="AJ765">
            <v>44793</v>
          </cell>
        </row>
        <row r="765">
          <cell r="AL765">
            <v>10000</v>
          </cell>
          <cell r="AM765">
            <v>44800</v>
          </cell>
          <cell r="AN765" t="str">
            <v>深圳市舒适橙出行科技有限公司公账</v>
          </cell>
          <cell r="AO765">
            <v>2980</v>
          </cell>
          <cell r="AP765">
            <v>44819</v>
          </cell>
          <cell r="AQ765">
            <v>44849</v>
          </cell>
          <cell r="AR765">
            <v>1</v>
          </cell>
          <cell r="AS765">
            <v>2980</v>
          </cell>
          <cell r="AT765">
            <v>1</v>
          </cell>
          <cell r="AU765">
            <v>2980</v>
          </cell>
          <cell r="AV765" t="str">
            <v>正常</v>
          </cell>
          <cell r="AW765">
            <v>0</v>
          </cell>
          <cell r="AX765">
            <v>0</v>
          </cell>
          <cell r="AY765">
            <v>4188.29</v>
          </cell>
        </row>
        <row r="765">
          <cell r="BA765">
            <v>14</v>
          </cell>
          <cell r="BB765">
            <v>238.372857142857</v>
          </cell>
        </row>
        <row r="765">
          <cell r="BE765">
            <v>0</v>
          </cell>
          <cell r="BF765">
            <v>5</v>
          </cell>
          <cell r="BG765">
            <v>0</v>
          </cell>
          <cell r="BH765">
            <v>0</v>
          </cell>
          <cell r="BI765">
            <v>15</v>
          </cell>
          <cell r="BJ765">
            <v>0</v>
          </cell>
          <cell r="BK765">
            <v>0</v>
          </cell>
          <cell r="BL765">
            <v>20</v>
          </cell>
          <cell r="BM765" t="str">
            <v>A(优质)</v>
          </cell>
        </row>
        <row r="765">
          <cell r="BO765" t="str">
            <v/>
          </cell>
          <cell r="BP765" t="str">
            <v/>
          </cell>
        </row>
        <row r="765">
          <cell r="BW765" t="str">
            <v/>
          </cell>
          <cell r="BX765" t="str">
            <v>/</v>
          </cell>
          <cell r="BY765" t="str">
            <v/>
          </cell>
        </row>
        <row r="765">
          <cell r="CD765" t="str">
            <v>FET-FH-202207R0048</v>
          </cell>
        </row>
        <row r="766">
          <cell r="B766" t="str">
            <v>租赁</v>
          </cell>
        </row>
        <row r="766">
          <cell r="F766" t="str">
            <v>东莞市卓越汽车租赁服务有限公司</v>
          </cell>
          <cell r="G766" t="str">
            <v>342127197902020025</v>
          </cell>
          <cell r="H766">
            <v>13213173306</v>
          </cell>
          <cell r="I766" t="str">
            <v>网约车以租代购方案</v>
          </cell>
          <cell r="J766" t="str">
            <v>风神E70/DFM7002G1F7BEV</v>
          </cell>
          <cell r="K766" t="str">
            <v>东莞</v>
          </cell>
          <cell r="L766" t="str">
            <v>郑州市金水区经一路北35号院3号楼2208号</v>
          </cell>
          <cell r="M766" t="str">
            <v>广东省东莞市厚街镇厚街南环路6号1号楼106室</v>
          </cell>
          <cell r="N766" t="str">
            <v>向丽丽</v>
          </cell>
          <cell r="O766" t="str">
            <v>田勤</v>
          </cell>
          <cell r="P766" t="str">
            <v>徐莹莹</v>
          </cell>
          <cell r="Q766" t="str">
            <v>赵云燕</v>
          </cell>
          <cell r="R766">
            <v>13213173306</v>
          </cell>
        </row>
        <row r="766">
          <cell r="U766" t="str">
            <v>东莞市橙易科技有限公司</v>
          </cell>
        </row>
        <row r="766">
          <cell r="W766" t="str">
            <v>LDP31B96XNG051253</v>
          </cell>
          <cell r="X766" t="str">
            <v>粤SDR1666</v>
          </cell>
          <cell r="Y766" t="str">
            <v>862052221201468</v>
          </cell>
          <cell r="Z766">
            <v>45107</v>
          </cell>
          <cell r="AA766">
            <v>45106</v>
          </cell>
          <cell r="AB766" t="str">
            <v>2023/08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44792</v>
          </cell>
          <cell r="AI766">
            <v>44793</v>
          </cell>
          <cell r="AJ766">
            <v>44793</v>
          </cell>
        </row>
        <row r="766">
          <cell r="AL766">
            <v>10000</v>
          </cell>
          <cell r="AM766">
            <v>44800</v>
          </cell>
          <cell r="AN766" t="str">
            <v>深圳市舒适橙出行科技有限公司公账</v>
          </cell>
          <cell r="AO766">
            <v>2980</v>
          </cell>
          <cell r="AP766">
            <v>44819</v>
          </cell>
          <cell r="AQ766">
            <v>44849</v>
          </cell>
          <cell r="AR766">
            <v>1</v>
          </cell>
          <cell r="AS766">
            <v>2980</v>
          </cell>
          <cell r="AT766">
            <v>1</v>
          </cell>
          <cell r="AU766">
            <v>2980</v>
          </cell>
          <cell r="AV766" t="str">
            <v>正常</v>
          </cell>
          <cell r="AW766">
            <v>0</v>
          </cell>
          <cell r="AX766">
            <v>0</v>
          </cell>
          <cell r="AY766">
            <v>2510.99</v>
          </cell>
        </row>
        <row r="766">
          <cell r="BA766">
            <v>21</v>
          </cell>
          <cell r="BB766">
            <v>97.9476190476191</v>
          </cell>
        </row>
        <row r="766">
          <cell r="BE766">
            <v>0</v>
          </cell>
          <cell r="BF766">
            <v>10</v>
          </cell>
          <cell r="BG766">
            <v>0</v>
          </cell>
          <cell r="BH766">
            <v>0</v>
          </cell>
          <cell r="BI766">
            <v>15</v>
          </cell>
          <cell r="BJ766">
            <v>0</v>
          </cell>
          <cell r="BK766">
            <v>0</v>
          </cell>
          <cell r="BL766">
            <v>25</v>
          </cell>
          <cell r="BM766" t="str">
            <v>A(优质)</v>
          </cell>
        </row>
        <row r="766">
          <cell r="BO766" t="str">
            <v/>
          </cell>
          <cell r="BP766" t="str">
            <v/>
          </cell>
        </row>
        <row r="766">
          <cell r="BW766" t="str">
            <v/>
          </cell>
          <cell r="BX766" t="str">
            <v>/</v>
          </cell>
          <cell r="BY766" t="str">
            <v/>
          </cell>
        </row>
        <row r="766">
          <cell r="CD766" t="str">
            <v>FET-FH-202207R0048</v>
          </cell>
        </row>
        <row r="767">
          <cell r="B767" t="str">
            <v>租赁</v>
          </cell>
        </row>
        <row r="767">
          <cell r="F767" t="str">
            <v>东莞市卓越汽车租赁服务有限公司</v>
          </cell>
          <cell r="G767" t="str">
            <v>342127197902020025</v>
          </cell>
          <cell r="H767">
            <v>13213173306</v>
          </cell>
          <cell r="I767" t="str">
            <v>网约车以租代购方案</v>
          </cell>
          <cell r="J767" t="str">
            <v>风神E70/DFM7002G1F7BEV</v>
          </cell>
          <cell r="K767" t="str">
            <v>东莞</v>
          </cell>
          <cell r="L767" t="str">
            <v>郑州市金水区经一路北35号院3号楼2208号</v>
          </cell>
          <cell r="M767" t="str">
            <v>广东省东莞市厚街镇厚街南环路6号1号楼106室</v>
          </cell>
          <cell r="N767" t="str">
            <v>向丽丽</v>
          </cell>
          <cell r="O767" t="str">
            <v>田勤</v>
          </cell>
          <cell r="P767" t="str">
            <v>徐莹莹</v>
          </cell>
          <cell r="Q767" t="str">
            <v>赵云燕</v>
          </cell>
          <cell r="R767">
            <v>13213173306</v>
          </cell>
        </row>
        <row r="767">
          <cell r="U767" t="str">
            <v>东莞市橙易科技有限公司</v>
          </cell>
        </row>
        <row r="767">
          <cell r="W767" t="str">
            <v>LDP31B968NG051767</v>
          </cell>
          <cell r="X767" t="str">
            <v>粤SDR1131</v>
          </cell>
          <cell r="Y767" t="str">
            <v>862052221200660</v>
          </cell>
          <cell r="Z767">
            <v>45107</v>
          </cell>
          <cell r="AA767">
            <v>45106</v>
          </cell>
          <cell r="AB767" t="str">
            <v>2023/08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44792</v>
          </cell>
          <cell r="AI767">
            <v>44793</v>
          </cell>
          <cell r="AJ767">
            <v>44793</v>
          </cell>
        </row>
        <row r="767">
          <cell r="AL767">
            <v>10000</v>
          </cell>
          <cell r="AM767">
            <v>44800</v>
          </cell>
          <cell r="AN767" t="str">
            <v>深圳市舒适橙出行科技有限公司公账</v>
          </cell>
          <cell r="AO767">
            <v>2980</v>
          </cell>
          <cell r="AP767">
            <v>44819</v>
          </cell>
          <cell r="AQ767">
            <v>44849</v>
          </cell>
          <cell r="AR767">
            <v>1</v>
          </cell>
          <cell r="AS767">
            <v>2980</v>
          </cell>
          <cell r="AT767">
            <v>1</v>
          </cell>
          <cell r="AU767">
            <v>2980</v>
          </cell>
          <cell r="AV767" t="str">
            <v>正常</v>
          </cell>
          <cell r="AW767">
            <v>0</v>
          </cell>
          <cell r="AX767">
            <v>0</v>
          </cell>
          <cell r="AY767">
            <v>4378.22</v>
          </cell>
        </row>
        <row r="767">
          <cell r="BA767">
            <v>15</v>
          </cell>
          <cell r="BB767">
            <v>206.266</v>
          </cell>
        </row>
        <row r="767">
          <cell r="BE767">
            <v>0</v>
          </cell>
          <cell r="BF767">
            <v>5</v>
          </cell>
          <cell r="BG767">
            <v>0</v>
          </cell>
          <cell r="BH767">
            <v>0</v>
          </cell>
          <cell r="BI767">
            <v>15</v>
          </cell>
          <cell r="BJ767">
            <v>0</v>
          </cell>
          <cell r="BK767">
            <v>0</v>
          </cell>
          <cell r="BL767">
            <v>20</v>
          </cell>
          <cell r="BM767" t="str">
            <v>A(优质)</v>
          </cell>
        </row>
        <row r="767">
          <cell r="BO767" t="str">
            <v/>
          </cell>
          <cell r="BP767" t="str">
            <v/>
          </cell>
        </row>
        <row r="767">
          <cell r="BW767" t="str">
            <v/>
          </cell>
          <cell r="BX767" t="str">
            <v>/</v>
          </cell>
          <cell r="BY767" t="str">
            <v/>
          </cell>
        </row>
        <row r="767">
          <cell r="CD767" t="str">
            <v>FET-FH-202207R0048</v>
          </cell>
          <cell r="CE767" t="str">
            <v>李小牛</v>
          </cell>
          <cell r="CF767" t="str">
            <v>430425197004125734</v>
          </cell>
          <cell r="CG767">
            <v>13873493093</v>
          </cell>
          <cell r="CH767">
            <v>44820</v>
          </cell>
          <cell r="CI767">
            <v>45001</v>
          </cell>
        </row>
        <row r="768">
          <cell r="B768" t="str">
            <v>租赁</v>
          </cell>
        </row>
        <row r="768">
          <cell r="F768" t="str">
            <v>东莞市卓越汽车租赁服务有限公司</v>
          </cell>
          <cell r="G768" t="str">
            <v>342127197902020025</v>
          </cell>
          <cell r="H768">
            <v>13213173306</v>
          </cell>
          <cell r="I768" t="str">
            <v>网约车以租代购方案</v>
          </cell>
          <cell r="J768" t="str">
            <v>风神E70/DFM7002G1F7BEV</v>
          </cell>
          <cell r="K768" t="str">
            <v>东莞</v>
          </cell>
          <cell r="L768" t="str">
            <v>郑州市金水区经一路北35号院3号楼2208号</v>
          </cell>
          <cell r="M768" t="str">
            <v>广东省东莞市厚街镇厚街南环路6号1号楼106室</v>
          </cell>
          <cell r="N768" t="str">
            <v>向丽丽</v>
          </cell>
          <cell r="O768" t="str">
            <v>田勤</v>
          </cell>
          <cell r="P768" t="str">
            <v>徐莹莹</v>
          </cell>
          <cell r="Q768" t="str">
            <v>赵云燕</v>
          </cell>
          <cell r="R768">
            <v>13213173306</v>
          </cell>
        </row>
        <row r="768">
          <cell r="U768" t="str">
            <v>东莞市橙易科技有限公司</v>
          </cell>
        </row>
        <row r="768">
          <cell r="W768" t="str">
            <v>LDP31B963NG051255</v>
          </cell>
          <cell r="X768" t="str">
            <v>粤SDR6332</v>
          </cell>
          <cell r="Y768" t="str">
            <v>862052221200683</v>
          </cell>
          <cell r="Z768">
            <v>45107</v>
          </cell>
          <cell r="AA768">
            <v>45106</v>
          </cell>
          <cell r="AB768" t="str">
            <v>2023/08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44792</v>
          </cell>
          <cell r="AI768">
            <v>44793</v>
          </cell>
          <cell r="AJ768">
            <v>44793</v>
          </cell>
        </row>
        <row r="768">
          <cell r="AL768">
            <v>10000</v>
          </cell>
          <cell r="AM768">
            <v>44800</v>
          </cell>
          <cell r="AN768" t="str">
            <v>深圳市舒适橙出行科技有限公司公账</v>
          </cell>
          <cell r="AO768">
            <v>2980</v>
          </cell>
          <cell r="AP768">
            <v>44819</v>
          </cell>
          <cell r="AQ768">
            <v>44849</v>
          </cell>
          <cell r="AR768">
            <v>1</v>
          </cell>
          <cell r="AS768">
            <v>2980</v>
          </cell>
          <cell r="AT768">
            <v>1</v>
          </cell>
          <cell r="AU768">
            <v>2980</v>
          </cell>
          <cell r="AV768" t="str">
            <v>正常</v>
          </cell>
          <cell r="AW768">
            <v>0</v>
          </cell>
          <cell r="AX768">
            <v>0</v>
          </cell>
          <cell r="AY768">
            <v>456.65</v>
          </cell>
        </row>
        <row r="768">
          <cell r="BA768">
            <v>7</v>
          </cell>
          <cell r="BB768">
            <v>48.0671428571429</v>
          </cell>
        </row>
        <row r="768">
          <cell r="BE768">
            <v>0</v>
          </cell>
          <cell r="BF768">
            <v>10</v>
          </cell>
          <cell r="BG768">
            <v>0</v>
          </cell>
          <cell r="BH768">
            <v>0</v>
          </cell>
          <cell r="BI768">
            <v>15</v>
          </cell>
          <cell r="BJ768">
            <v>0</v>
          </cell>
          <cell r="BK768">
            <v>0</v>
          </cell>
          <cell r="BL768">
            <v>25</v>
          </cell>
          <cell r="BM768" t="str">
            <v>A(优质)</v>
          </cell>
        </row>
        <row r="768">
          <cell r="BO768" t="str">
            <v/>
          </cell>
          <cell r="BP768" t="str">
            <v/>
          </cell>
        </row>
        <row r="768">
          <cell r="BW768" t="str">
            <v/>
          </cell>
          <cell r="BX768" t="str">
            <v>/</v>
          </cell>
          <cell r="BY768" t="str">
            <v/>
          </cell>
        </row>
        <row r="768">
          <cell r="CD768" t="str">
            <v>FET-FH-202207R0048</v>
          </cell>
        </row>
        <row r="769">
          <cell r="B769" t="str">
            <v>租赁</v>
          </cell>
        </row>
        <row r="769">
          <cell r="F769" t="str">
            <v>东莞市卓越汽车租赁服务有限公司</v>
          </cell>
          <cell r="G769" t="str">
            <v>342127197902020025</v>
          </cell>
          <cell r="H769">
            <v>13213173306</v>
          </cell>
          <cell r="I769" t="str">
            <v>网约车以租代购方案</v>
          </cell>
          <cell r="J769" t="str">
            <v>风神E70/DFM7002G1F7BEV</v>
          </cell>
          <cell r="K769" t="str">
            <v>东莞</v>
          </cell>
          <cell r="L769" t="str">
            <v>郑州市金水区经一路北35号院3号楼2208号</v>
          </cell>
          <cell r="M769" t="str">
            <v>广东省东莞市厚街镇厚街南环路6号1号楼106室</v>
          </cell>
          <cell r="N769" t="str">
            <v>向丽丽</v>
          </cell>
          <cell r="O769" t="str">
            <v>田勤</v>
          </cell>
          <cell r="P769" t="str">
            <v>徐莹莹</v>
          </cell>
          <cell r="Q769" t="str">
            <v>赵云燕</v>
          </cell>
          <cell r="R769">
            <v>13213173306</v>
          </cell>
        </row>
        <row r="769">
          <cell r="U769" t="str">
            <v>东莞市橙易科技有限公司</v>
          </cell>
        </row>
        <row r="769">
          <cell r="W769" t="str">
            <v>LDP31B966NG051718</v>
          </cell>
          <cell r="X769" t="str">
            <v>粤SDQ1321</v>
          </cell>
          <cell r="Y769" t="str">
            <v>862052221200655</v>
          </cell>
          <cell r="Z769">
            <v>45107</v>
          </cell>
          <cell r="AA769">
            <v>45106</v>
          </cell>
          <cell r="AB769" t="str">
            <v>2023/08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44792</v>
          </cell>
          <cell r="AI769">
            <v>44793</v>
          </cell>
          <cell r="AJ769">
            <v>44793</v>
          </cell>
        </row>
        <row r="769">
          <cell r="AL769">
            <v>10000</v>
          </cell>
          <cell r="AM769">
            <v>44800</v>
          </cell>
          <cell r="AN769" t="str">
            <v>深圳市舒适橙出行科技有限公司公账</v>
          </cell>
          <cell r="AO769">
            <v>2980</v>
          </cell>
          <cell r="AP769">
            <v>44819</v>
          </cell>
          <cell r="AQ769">
            <v>44849</v>
          </cell>
          <cell r="AR769">
            <v>1</v>
          </cell>
          <cell r="AS769">
            <v>2980</v>
          </cell>
          <cell r="AT769">
            <v>1</v>
          </cell>
          <cell r="AU769">
            <v>2980</v>
          </cell>
          <cell r="AV769" t="str">
            <v>正常</v>
          </cell>
          <cell r="AW769">
            <v>0</v>
          </cell>
          <cell r="AX769">
            <v>0</v>
          </cell>
          <cell r="AY769">
            <v>2216.81</v>
          </cell>
        </row>
        <row r="769">
          <cell r="BA769">
            <v>12</v>
          </cell>
          <cell r="BB769">
            <v>120.555</v>
          </cell>
        </row>
        <row r="769">
          <cell r="BE769">
            <v>0</v>
          </cell>
          <cell r="BF769">
            <v>5</v>
          </cell>
          <cell r="BG769">
            <v>0</v>
          </cell>
          <cell r="BH769">
            <v>0</v>
          </cell>
          <cell r="BI769">
            <v>15</v>
          </cell>
          <cell r="BJ769">
            <v>0</v>
          </cell>
          <cell r="BK769">
            <v>0</v>
          </cell>
          <cell r="BL769">
            <v>20</v>
          </cell>
          <cell r="BM769" t="str">
            <v>A(优质)</v>
          </cell>
        </row>
        <row r="769">
          <cell r="BO769" t="str">
            <v/>
          </cell>
          <cell r="BP769" t="str">
            <v/>
          </cell>
        </row>
        <row r="769">
          <cell r="BW769" t="str">
            <v/>
          </cell>
          <cell r="BX769" t="str">
            <v>/</v>
          </cell>
          <cell r="BY769" t="str">
            <v/>
          </cell>
        </row>
        <row r="769">
          <cell r="CD769" t="str">
            <v>FET-FH-202207R0048</v>
          </cell>
        </row>
        <row r="770">
          <cell r="B770" t="str">
            <v>租赁</v>
          </cell>
        </row>
        <row r="770">
          <cell r="F770" t="str">
            <v>东莞市卓越汽车租赁服务有限公司</v>
          </cell>
          <cell r="G770" t="str">
            <v>342127197902020025</v>
          </cell>
          <cell r="H770">
            <v>13213173306</v>
          </cell>
          <cell r="I770" t="str">
            <v>网约车以租代购方案</v>
          </cell>
          <cell r="J770" t="str">
            <v>风神E70/DFM7002G1F7BEV</v>
          </cell>
          <cell r="K770" t="str">
            <v>东莞</v>
          </cell>
          <cell r="L770" t="str">
            <v>郑州市金水区经一路北35号院3号楼2208号</v>
          </cell>
          <cell r="M770" t="str">
            <v>广东省东莞市厚街镇厚街南环路6号1号楼106室</v>
          </cell>
          <cell r="N770" t="str">
            <v>向丽丽</v>
          </cell>
          <cell r="O770" t="str">
            <v>田勤</v>
          </cell>
          <cell r="P770" t="str">
            <v>徐莹莹</v>
          </cell>
          <cell r="Q770" t="str">
            <v>赵云燕</v>
          </cell>
          <cell r="R770">
            <v>13213173306</v>
          </cell>
        </row>
        <row r="770">
          <cell r="U770" t="str">
            <v>东莞市橙易科技有限公司</v>
          </cell>
        </row>
        <row r="770">
          <cell r="W770" t="str">
            <v>LDP31B960NG051259</v>
          </cell>
          <cell r="X770" t="str">
            <v>粤SDR5822</v>
          </cell>
          <cell r="Y770" t="str">
            <v>862052221202121</v>
          </cell>
          <cell r="Z770">
            <v>45107</v>
          </cell>
          <cell r="AA770">
            <v>45106</v>
          </cell>
          <cell r="AB770" t="str">
            <v>2023/08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44792</v>
          </cell>
          <cell r="AI770">
            <v>44793</v>
          </cell>
          <cell r="AJ770">
            <v>44793</v>
          </cell>
        </row>
        <row r="770">
          <cell r="AL770">
            <v>10000</v>
          </cell>
          <cell r="AM770">
            <v>44800</v>
          </cell>
          <cell r="AN770" t="str">
            <v>深圳市舒适橙出行科技有限公司公账</v>
          </cell>
          <cell r="AO770">
            <v>2980</v>
          </cell>
          <cell r="AP770">
            <v>44819</v>
          </cell>
          <cell r="AQ770">
            <v>44849</v>
          </cell>
          <cell r="AR770">
            <v>1</v>
          </cell>
          <cell r="AS770">
            <v>2980</v>
          </cell>
          <cell r="AT770">
            <v>1</v>
          </cell>
          <cell r="AU770">
            <v>2980</v>
          </cell>
          <cell r="AV770" t="str">
            <v>正常</v>
          </cell>
          <cell r="AW770">
            <v>0</v>
          </cell>
          <cell r="AX770">
            <v>0</v>
          </cell>
          <cell r="AY770">
            <v>2882.42</v>
          </cell>
        </row>
        <row r="770">
          <cell r="BA770">
            <v>10</v>
          </cell>
          <cell r="BB770">
            <v>205.645</v>
          </cell>
        </row>
        <row r="770">
          <cell r="BE770">
            <v>0</v>
          </cell>
          <cell r="BF770">
            <v>5</v>
          </cell>
          <cell r="BG770">
            <v>0</v>
          </cell>
          <cell r="BH770">
            <v>0</v>
          </cell>
          <cell r="BI770">
            <v>15</v>
          </cell>
          <cell r="BJ770">
            <v>0</v>
          </cell>
          <cell r="BK770">
            <v>0</v>
          </cell>
          <cell r="BL770">
            <v>20</v>
          </cell>
          <cell r="BM770" t="str">
            <v>A(优质)</v>
          </cell>
        </row>
        <row r="770">
          <cell r="BO770" t="str">
            <v/>
          </cell>
          <cell r="BP770" t="str">
            <v/>
          </cell>
        </row>
        <row r="770">
          <cell r="BW770" t="str">
            <v/>
          </cell>
          <cell r="BX770" t="str">
            <v>/</v>
          </cell>
          <cell r="BY770" t="str">
            <v/>
          </cell>
        </row>
        <row r="770">
          <cell r="CD770" t="str">
            <v>FET-FH-202207R0048</v>
          </cell>
          <cell r="CE770" t="str">
            <v>黄加兵</v>
          </cell>
          <cell r="CF770" t="str">
            <v>513522197911112813</v>
          </cell>
          <cell r="CG770">
            <v>17338397967</v>
          </cell>
          <cell r="CH770">
            <v>44828</v>
          </cell>
          <cell r="CI770">
            <v>44919</v>
          </cell>
        </row>
        <row r="771">
          <cell r="B771" t="str">
            <v>租赁</v>
          </cell>
        </row>
        <row r="771">
          <cell r="F771" t="str">
            <v>东莞市卓越汽车租赁服务有限公司</v>
          </cell>
          <cell r="G771" t="str">
            <v>342127197902020025</v>
          </cell>
          <cell r="H771">
            <v>13213173306</v>
          </cell>
          <cell r="I771" t="str">
            <v>网约车以租代购方案</v>
          </cell>
          <cell r="J771" t="str">
            <v>风神E70/DFM7002G1F7BEV</v>
          </cell>
          <cell r="K771" t="str">
            <v>东莞</v>
          </cell>
          <cell r="L771" t="str">
            <v>郑州市金水区经一路北35号院3号楼2208号</v>
          </cell>
          <cell r="M771" t="str">
            <v>广东省东莞市厚街镇厚街南环路6号1号楼106室</v>
          </cell>
          <cell r="N771" t="str">
            <v>向丽丽</v>
          </cell>
          <cell r="O771" t="str">
            <v>田勤</v>
          </cell>
          <cell r="P771" t="str">
            <v>徐莹莹</v>
          </cell>
          <cell r="Q771" t="str">
            <v>赵云燕</v>
          </cell>
          <cell r="R771">
            <v>13213173306</v>
          </cell>
        </row>
        <row r="771">
          <cell r="U771" t="str">
            <v>东莞市橙易科技有限公司</v>
          </cell>
        </row>
        <row r="771">
          <cell r="W771" t="str">
            <v>LDP31B969NG051258</v>
          </cell>
          <cell r="X771" t="str">
            <v>粤SDQ5675</v>
          </cell>
          <cell r="Y771" t="str">
            <v>862052221200639</v>
          </cell>
          <cell r="Z771">
            <v>45107</v>
          </cell>
          <cell r="AA771">
            <v>45106</v>
          </cell>
          <cell r="AB771" t="str">
            <v>2023/08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44792</v>
          </cell>
          <cell r="AI771">
            <v>44793</v>
          </cell>
          <cell r="AJ771">
            <v>44793</v>
          </cell>
        </row>
        <row r="771">
          <cell r="AL771">
            <v>10000</v>
          </cell>
          <cell r="AM771">
            <v>44800</v>
          </cell>
          <cell r="AN771" t="str">
            <v>深圳市舒适橙出行科技有限公司公账</v>
          </cell>
          <cell r="AO771">
            <v>2980</v>
          </cell>
          <cell r="AP771">
            <v>44819</v>
          </cell>
          <cell r="AQ771">
            <v>44849</v>
          </cell>
          <cell r="AR771">
            <v>1</v>
          </cell>
          <cell r="AS771">
            <v>2980</v>
          </cell>
          <cell r="AT771">
            <v>1</v>
          </cell>
          <cell r="AU771">
            <v>2980</v>
          </cell>
          <cell r="AV771" t="str">
            <v>正常</v>
          </cell>
          <cell r="AW771">
            <v>0</v>
          </cell>
          <cell r="AX771">
            <v>0</v>
          </cell>
          <cell r="AY771">
            <v>7947.81</v>
          </cell>
        </row>
        <row r="771">
          <cell r="BA771">
            <v>26</v>
          </cell>
          <cell r="BB771">
            <v>260.091538461538</v>
          </cell>
        </row>
        <row r="771">
          <cell r="BE771">
            <v>0</v>
          </cell>
          <cell r="BF771">
            <v>5</v>
          </cell>
          <cell r="BG771">
            <v>0</v>
          </cell>
          <cell r="BH771">
            <v>0</v>
          </cell>
          <cell r="BI771">
            <v>15</v>
          </cell>
          <cell r="BJ771">
            <v>0</v>
          </cell>
          <cell r="BK771">
            <v>0</v>
          </cell>
          <cell r="BL771">
            <v>20</v>
          </cell>
          <cell r="BM771" t="str">
            <v>A(优质)</v>
          </cell>
        </row>
        <row r="771">
          <cell r="BO771" t="str">
            <v/>
          </cell>
          <cell r="BP771" t="str">
            <v/>
          </cell>
        </row>
        <row r="771">
          <cell r="BW771" t="str">
            <v/>
          </cell>
          <cell r="BX771" t="str">
            <v>/</v>
          </cell>
          <cell r="BY771" t="str">
            <v/>
          </cell>
        </row>
        <row r="771">
          <cell r="CD771" t="str">
            <v>FET-FH-202207R0048</v>
          </cell>
          <cell r="CE771" t="str">
            <v>李毛</v>
          </cell>
          <cell r="CF771" t="str">
            <v>431024199010253312</v>
          </cell>
          <cell r="CG771">
            <v>18670371408</v>
          </cell>
          <cell r="CH771">
            <v>44813</v>
          </cell>
          <cell r="CI771">
            <v>44994</v>
          </cell>
        </row>
        <row r="772">
          <cell r="B772" t="str">
            <v>租赁</v>
          </cell>
        </row>
        <row r="772">
          <cell r="F772" t="str">
            <v>东莞市卓越汽车租赁服务有限公司</v>
          </cell>
          <cell r="G772" t="str">
            <v>342127197902020025</v>
          </cell>
          <cell r="H772">
            <v>13213173306</v>
          </cell>
          <cell r="I772" t="str">
            <v>网约车以租代购方案</v>
          </cell>
          <cell r="J772" t="str">
            <v>风神E70/DFM7002G1F7BEV</v>
          </cell>
          <cell r="K772" t="str">
            <v>东莞</v>
          </cell>
          <cell r="L772" t="str">
            <v>郑州市金水区经一路北35号院3号楼2208号</v>
          </cell>
          <cell r="M772" t="str">
            <v>广东省东莞市厚街镇厚街南环路6号1号楼106室</v>
          </cell>
          <cell r="N772" t="str">
            <v>向丽丽</v>
          </cell>
          <cell r="O772" t="str">
            <v>田勤</v>
          </cell>
          <cell r="P772" t="str">
            <v>徐莹莹</v>
          </cell>
          <cell r="Q772" t="str">
            <v>赵云燕</v>
          </cell>
          <cell r="R772">
            <v>13213173306</v>
          </cell>
        </row>
        <row r="772">
          <cell r="U772" t="str">
            <v>东莞市橙易科技有限公司</v>
          </cell>
        </row>
        <row r="772">
          <cell r="W772" t="str">
            <v>LDP31B968NG051719</v>
          </cell>
          <cell r="X772" t="str">
            <v>粤SDS8312</v>
          </cell>
          <cell r="Y772" t="str">
            <v>862052221201630</v>
          </cell>
          <cell r="Z772">
            <v>45107</v>
          </cell>
          <cell r="AA772">
            <v>45106</v>
          </cell>
          <cell r="AB772" t="str">
            <v>2023/08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44792</v>
          </cell>
          <cell r="AI772">
            <v>44793</v>
          </cell>
          <cell r="AJ772">
            <v>44793</v>
          </cell>
        </row>
        <row r="772">
          <cell r="AL772">
            <v>10000</v>
          </cell>
          <cell r="AM772">
            <v>44800</v>
          </cell>
          <cell r="AN772" t="str">
            <v>深圳市舒适橙出行科技有限公司公账</v>
          </cell>
          <cell r="AO772">
            <v>2980</v>
          </cell>
          <cell r="AP772">
            <v>44819</v>
          </cell>
          <cell r="AQ772">
            <v>44849</v>
          </cell>
          <cell r="AR772">
            <v>1</v>
          </cell>
          <cell r="AS772">
            <v>2980</v>
          </cell>
          <cell r="AT772">
            <v>1</v>
          </cell>
          <cell r="AU772">
            <v>2980</v>
          </cell>
          <cell r="AV772" t="str">
            <v>正常</v>
          </cell>
          <cell r="AW772">
            <v>0</v>
          </cell>
          <cell r="AX772">
            <v>0</v>
          </cell>
          <cell r="AY772">
            <v>2342.49</v>
          </cell>
        </row>
        <row r="772">
          <cell r="BA772">
            <v>20</v>
          </cell>
          <cell r="BB772">
            <v>102.787</v>
          </cell>
        </row>
        <row r="772">
          <cell r="BE772">
            <v>0</v>
          </cell>
          <cell r="BF772">
            <v>5</v>
          </cell>
          <cell r="BG772">
            <v>0</v>
          </cell>
          <cell r="BH772">
            <v>0</v>
          </cell>
          <cell r="BI772">
            <v>15</v>
          </cell>
          <cell r="BJ772">
            <v>0</v>
          </cell>
          <cell r="BK772">
            <v>0</v>
          </cell>
          <cell r="BL772">
            <v>20</v>
          </cell>
          <cell r="BM772" t="str">
            <v>A(优质)</v>
          </cell>
        </row>
        <row r="772">
          <cell r="BO772" t="str">
            <v/>
          </cell>
          <cell r="BP772" t="str">
            <v/>
          </cell>
        </row>
        <row r="772">
          <cell r="BW772" t="str">
            <v/>
          </cell>
          <cell r="BX772" t="str">
            <v>/</v>
          </cell>
          <cell r="BY772" t="str">
            <v/>
          </cell>
        </row>
        <row r="772">
          <cell r="CD772" t="str">
            <v>FET-FH-202207R0048</v>
          </cell>
        </row>
        <row r="773">
          <cell r="B773" t="str">
            <v>租赁</v>
          </cell>
        </row>
        <row r="773">
          <cell r="F773" t="str">
            <v>东莞市卓越汽车租赁服务有限公司</v>
          </cell>
          <cell r="G773" t="str">
            <v>342127197902020025</v>
          </cell>
          <cell r="H773">
            <v>13213173306</v>
          </cell>
          <cell r="I773" t="str">
            <v>网约车以租代购方案</v>
          </cell>
          <cell r="J773" t="str">
            <v>风神E70/DFM7002G1F7BEV</v>
          </cell>
          <cell r="K773" t="str">
            <v>东莞</v>
          </cell>
          <cell r="L773" t="str">
            <v>郑州市金水区经一路北35号院3号楼2208号</v>
          </cell>
          <cell r="M773" t="str">
            <v>广东省东莞市厚街镇厚街南环路6号1号楼106室</v>
          </cell>
          <cell r="N773" t="str">
            <v>向丽丽</v>
          </cell>
          <cell r="O773" t="str">
            <v>田勤</v>
          </cell>
          <cell r="P773" t="str">
            <v>徐莹莹</v>
          </cell>
          <cell r="Q773" t="str">
            <v>赵云燕</v>
          </cell>
          <cell r="R773">
            <v>13213173306</v>
          </cell>
        </row>
        <row r="773">
          <cell r="U773" t="str">
            <v>东莞市橙易科技有限公司</v>
          </cell>
        </row>
        <row r="773">
          <cell r="W773" t="str">
            <v>LDP31B968NG051252</v>
          </cell>
          <cell r="X773" t="str">
            <v>粤SDQ2399</v>
          </cell>
          <cell r="Y773" t="str">
            <v>862052221200598</v>
          </cell>
          <cell r="Z773">
            <v>45107</v>
          </cell>
          <cell r="AA773">
            <v>45106</v>
          </cell>
          <cell r="AB773" t="str">
            <v>2023/08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44792</v>
          </cell>
          <cell r="AI773">
            <v>44793</v>
          </cell>
          <cell r="AJ773">
            <v>44793</v>
          </cell>
        </row>
        <row r="773">
          <cell r="AL773">
            <v>10000</v>
          </cell>
          <cell r="AM773">
            <v>44800</v>
          </cell>
          <cell r="AN773" t="str">
            <v>深圳市舒适橙出行科技有限公司公账</v>
          </cell>
          <cell r="AO773">
            <v>2980</v>
          </cell>
          <cell r="AP773">
            <v>44819</v>
          </cell>
          <cell r="AQ773">
            <v>44849</v>
          </cell>
          <cell r="AR773">
            <v>1</v>
          </cell>
          <cell r="AS773">
            <v>2980</v>
          </cell>
          <cell r="AT773">
            <v>1</v>
          </cell>
          <cell r="AU773">
            <v>2980</v>
          </cell>
          <cell r="AV773" t="str">
            <v>正常</v>
          </cell>
          <cell r="AW773">
            <v>0</v>
          </cell>
          <cell r="AX773">
            <v>0</v>
          </cell>
          <cell r="AY773">
            <v>118.48</v>
          </cell>
        </row>
        <row r="773">
          <cell r="BA773">
            <v>1</v>
          </cell>
          <cell r="BB773">
            <v>58.44</v>
          </cell>
        </row>
        <row r="773">
          <cell r="BE773">
            <v>0</v>
          </cell>
          <cell r="BF773">
            <v>10</v>
          </cell>
          <cell r="BG773">
            <v>0</v>
          </cell>
          <cell r="BH773">
            <v>0</v>
          </cell>
          <cell r="BI773">
            <v>15</v>
          </cell>
          <cell r="BJ773">
            <v>0</v>
          </cell>
          <cell r="BK773">
            <v>0</v>
          </cell>
          <cell r="BL773">
            <v>25</v>
          </cell>
          <cell r="BM773" t="str">
            <v>A(优质)</v>
          </cell>
        </row>
        <row r="773">
          <cell r="BO773" t="str">
            <v/>
          </cell>
          <cell r="BP773" t="str">
            <v/>
          </cell>
        </row>
        <row r="773">
          <cell r="BW773" t="str">
            <v/>
          </cell>
          <cell r="BX773" t="str">
            <v>/</v>
          </cell>
          <cell r="BY773" t="str">
            <v/>
          </cell>
        </row>
        <row r="773">
          <cell r="CD773" t="str">
            <v>FET-FH-202207R0048</v>
          </cell>
        </row>
        <row r="774">
          <cell r="B774" t="str">
            <v>租赁</v>
          </cell>
        </row>
        <row r="774">
          <cell r="F774" t="str">
            <v>东莞市卓越汽车租赁服务有限公司</v>
          </cell>
          <cell r="G774" t="str">
            <v>342127197902020025</v>
          </cell>
          <cell r="H774">
            <v>13213173306</v>
          </cell>
          <cell r="I774" t="str">
            <v>网约车以租代购方案</v>
          </cell>
          <cell r="J774" t="str">
            <v>风神E70/DFM7002G1F7BEV</v>
          </cell>
          <cell r="K774" t="str">
            <v>东莞</v>
          </cell>
          <cell r="L774" t="str">
            <v>郑州市金水区经一路北35号院3号楼2208号</v>
          </cell>
          <cell r="M774" t="str">
            <v>广东省东莞市厚街镇厚街南环路6号1号楼106室</v>
          </cell>
          <cell r="N774" t="str">
            <v>向丽丽</v>
          </cell>
          <cell r="O774" t="str">
            <v>田勤</v>
          </cell>
          <cell r="P774" t="str">
            <v>徐莹莹</v>
          </cell>
          <cell r="Q774" t="str">
            <v>赵云燕</v>
          </cell>
          <cell r="R774">
            <v>13213173306</v>
          </cell>
        </row>
        <row r="774">
          <cell r="U774" t="str">
            <v>东莞市橙易科技有限公司</v>
          </cell>
        </row>
        <row r="774">
          <cell r="W774" t="str">
            <v>LDP31B964NG051166</v>
          </cell>
          <cell r="X774" t="str">
            <v>粤SDQ0113</v>
          </cell>
          <cell r="Y774" t="str">
            <v>862052221200515</v>
          </cell>
          <cell r="Z774">
            <v>45107</v>
          </cell>
          <cell r="AA774">
            <v>45106</v>
          </cell>
          <cell r="AB774" t="str">
            <v>2023/08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44792</v>
          </cell>
          <cell r="AI774">
            <v>44793</v>
          </cell>
          <cell r="AJ774">
            <v>44793</v>
          </cell>
        </row>
        <row r="774">
          <cell r="AL774">
            <v>10000</v>
          </cell>
          <cell r="AM774">
            <v>44800</v>
          </cell>
          <cell r="AN774" t="str">
            <v>深圳市舒适橙出行科技有限公司公账</v>
          </cell>
          <cell r="AO774">
            <v>2980</v>
          </cell>
          <cell r="AP774">
            <v>44819</v>
          </cell>
          <cell r="AQ774">
            <v>44849</v>
          </cell>
          <cell r="AR774">
            <v>1</v>
          </cell>
          <cell r="AS774">
            <v>2980</v>
          </cell>
          <cell r="AT774">
            <v>1</v>
          </cell>
          <cell r="AU774">
            <v>2980</v>
          </cell>
          <cell r="AV774" t="str">
            <v>正常</v>
          </cell>
          <cell r="AW774">
            <v>0</v>
          </cell>
          <cell r="AX774">
            <v>0</v>
          </cell>
          <cell r="AY774">
            <v>3079.65</v>
          </cell>
        </row>
        <row r="774">
          <cell r="BA774">
            <v>18</v>
          </cell>
          <cell r="BB774">
            <v>134.714444444444</v>
          </cell>
        </row>
        <row r="774">
          <cell r="BE774">
            <v>0</v>
          </cell>
          <cell r="BF774">
            <v>5</v>
          </cell>
          <cell r="BG774">
            <v>0</v>
          </cell>
          <cell r="BH774">
            <v>0</v>
          </cell>
          <cell r="BI774">
            <v>15</v>
          </cell>
          <cell r="BJ774">
            <v>0</v>
          </cell>
          <cell r="BK774">
            <v>0</v>
          </cell>
          <cell r="BL774">
            <v>20</v>
          </cell>
          <cell r="BM774" t="str">
            <v>A(优质)</v>
          </cell>
        </row>
        <row r="774">
          <cell r="BO774" t="str">
            <v/>
          </cell>
          <cell r="BP774" t="str">
            <v/>
          </cell>
        </row>
        <row r="774">
          <cell r="BW774" t="str">
            <v/>
          </cell>
          <cell r="BX774" t="str">
            <v>/</v>
          </cell>
          <cell r="BY774" t="str">
            <v/>
          </cell>
        </row>
        <row r="774">
          <cell r="CD774" t="str">
            <v>FET-FH-202207R0015</v>
          </cell>
          <cell r="CE774" t="str">
            <v>周文科</v>
          </cell>
          <cell r="CF774" t="str">
            <v>511324199112142732</v>
          </cell>
          <cell r="CG774">
            <v>13790201111</v>
          </cell>
          <cell r="CH774">
            <v>44817</v>
          </cell>
          <cell r="CI774">
            <v>44908</v>
          </cell>
        </row>
        <row r="775">
          <cell r="B775" t="str">
            <v>租赁</v>
          </cell>
        </row>
        <row r="775">
          <cell r="F775" t="str">
            <v>东莞市卓越汽车租赁服务有限公司</v>
          </cell>
          <cell r="G775" t="str">
            <v>342127197902020025</v>
          </cell>
          <cell r="H775">
            <v>13213173306</v>
          </cell>
          <cell r="I775" t="str">
            <v>网约车以租代购方案</v>
          </cell>
          <cell r="J775" t="str">
            <v>风神E70/DFM7002G1F7BEV</v>
          </cell>
          <cell r="K775" t="str">
            <v>东莞</v>
          </cell>
          <cell r="L775" t="str">
            <v>郑州市金水区经一路北35号院3号楼2208号</v>
          </cell>
          <cell r="M775" t="str">
            <v>广东省东莞市厚街镇厚街南环路6号1号楼106室</v>
          </cell>
          <cell r="N775" t="str">
            <v>向丽丽</v>
          </cell>
          <cell r="O775" t="str">
            <v>田勤</v>
          </cell>
          <cell r="P775" t="str">
            <v>徐莹莹</v>
          </cell>
          <cell r="Q775" t="str">
            <v>赵云燕</v>
          </cell>
          <cell r="R775">
            <v>13213173306</v>
          </cell>
        </row>
        <row r="775">
          <cell r="U775" t="str">
            <v>东莞市橙易科技有限公司</v>
          </cell>
        </row>
        <row r="775">
          <cell r="W775" t="str">
            <v>LDP31B969NG051129</v>
          </cell>
          <cell r="X775" t="str">
            <v>粤SDS2881</v>
          </cell>
          <cell r="Y775" t="str">
            <v>862052221200424</v>
          </cell>
          <cell r="Z775">
            <v>45107</v>
          </cell>
          <cell r="AA775">
            <v>45106</v>
          </cell>
          <cell r="AB775" t="str">
            <v>2023/08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44792</v>
          </cell>
          <cell r="AI775">
            <v>44793</v>
          </cell>
          <cell r="AJ775">
            <v>44793</v>
          </cell>
        </row>
        <row r="775">
          <cell r="AL775">
            <v>10000</v>
          </cell>
          <cell r="AM775">
            <v>44800</v>
          </cell>
          <cell r="AN775" t="str">
            <v>深圳市舒适橙出行科技有限公司公账</v>
          </cell>
          <cell r="AO775">
            <v>2980</v>
          </cell>
          <cell r="AP775">
            <v>44819</v>
          </cell>
          <cell r="AQ775">
            <v>44849</v>
          </cell>
          <cell r="AR775">
            <v>1</v>
          </cell>
          <cell r="AS775">
            <v>2980</v>
          </cell>
          <cell r="AT775">
            <v>1</v>
          </cell>
          <cell r="AU775">
            <v>2980</v>
          </cell>
          <cell r="AV775" t="str">
            <v>正常</v>
          </cell>
          <cell r="AW775">
            <v>0</v>
          </cell>
          <cell r="AX775">
            <v>0</v>
          </cell>
          <cell r="AY775">
            <v>5884.75</v>
          </cell>
        </row>
        <row r="775">
          <cell r="BA775">
            <v>27</v>
          </cell>
          <cell r="BB775">
            <v>192.894814814815</v>
          </cell>
        </row>
        <row r="775">
          <cell r="BE775">
            <v>0</v>
          </cell>
          <cell r="BF775">
            <v>5</v>
          </cell>
          <cell r="BG775">
            <v>0</v>
          </cell>
          <cell r="BH775">
            <v>0</v>
          </cell>
          <cell r="BI775">
            <v>15</v>
          </cell>
          <cell r="BJ775">
            <v>0</v>
          </cell>
          <cell r="BK775">
            <v>0</v>
          </cell>
          <cell r="BL775">
            <v>20</v>
          </cell>
          <cell r="BM775" t="str">
            <v>A(优质)</v>
          </cell>
        </row>
        <row r="775">
          <cell r="BO775" t="str">
            <v/>
          </cell>
          <cell r="BP775" t="str">
            <v/>
          </cell>
        </row>
        <row r="775">
          <cell r="BW775" t="str">
            <v/>
          </cell>
          <cell r="BX775" t="str">
            <v>/</v>
          </cell>
          <cell r="BY775" t="str">
            <v/>
          </cell>
        </row>
        <row r="775">
          <cell r="CD775" t="str">
            <v>FET-FH-202207R0015</v>
          </cell>
        </row>
        <row r="776">
          <cell r="B776" t="str">
            <v>租赁</v>
          </cell>
        </row>
        <row r="776">
          <cell r="F776" t="str">
            <v>东莞市卓越汽车租赁服务有限公司</v>
          </cell>
          <cell r="G776" t="str">
            <v>342127197902020025</v>
          </cell>
          <cell r="H776">
            <v>13213173306</v>
          </cell>
          <cell r="I776" t="str">
            <v>网约车以租代购方案</v>
          </cell>
          <cell r="J776" t="str">
            <v>风神E70/DFM7002G1F7BEV</v>
          </cell>
          <cell r="K776" t="str">
            <v>东莞</v>
          </cell>
          <cell r="L776" t="str">
            <v>郑州市金水区经一路北35号院3号楼2208号</v>
          </cell>
          <cell r="M776" t="str">
            <v>广东省东莞市厚街镇厚街南环路6号1号楼106室</v>
          </cell>
          <cell r="N776" t="str">
            <v>向丽丽</v>
          </cell>
          <cell r="O776" t="str">
            <v>田勤</v>
          </cell>
          <cell r="P776" t="str">
            <v>徐莹莹</v>
          </cell>
          <cell r="Q776" t="str">
            <v>赵云燕</v>
          </cell>
          <cell r="R776">
            <v>13213173306</v>
          </cell>
        </row>
        <row r="776">
          <cell r="U776" t="str">
            <v>东莞市橙易科技有限公司</v>
          </cell>
        </row>
        <row r="776">
          <cell r="W776" t="str">
            <v>LDP31B967NG051162</v>
          </cell>
          <cell r="X776" t="str">
            <v>粤SDS2992</v>
          </cell>
          <cell r="Y776" t="str">
            <v>862052221200679</v>
          </cell>
          <cell r="Z776">
            <v>45107</v>
          </cell>
          <cell r="AA776">
            <v>45106</v>
          </cell>
          <cell r="AB776" t="str">
            <v>2023/08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44792</v>
          </cell>
          <cell r="AI776">
            <v>44793</v>
          </cell>
          <cell r="AJ776">
            <v>44793</v>
          </cell>
        </row>
        <row r="776">
          <cell r="AL776">
            <v>10000</v>
          </cell>
          <cell r="AM776">
            <v>44800</v>
          </cell>
          <cell r="AN776" t="str">
            <v>深圳市舒适橙出行科技有限公司公账</v>
          </cell>
          <cell r="AO776">
            <v>2980</v>
          </cell>
          <cell r="AP776">
            <v>44819</v>
          </cell>
          <cell r="AQ776">
            <v>44849</v>
          </cell>
          <cell r="AR776">
            <v>1</v>
          </cell>
          <cell r="AS776">
            <v>2980</v>
          </cell>
          <cell r="AT776">
            <v>1</v>
          </cell>
          <cell r="AU776">
            <v>2980</v>
          </cell>
          <cell r="AV776" t="str">
            <v>正常</v>
          </cell>
          <cell r="AW776">
            <v>0</v>
          </cell>
          <cell r="AX776">
            <v>0</v>
          </cell>
          <cell r="AY776">
            <v>8021.67</v>
          </cell>
        </row>
        <row r="776">
          <cell r="BA776">
            <v>26</v>
          </cell>
          <cell r="BB776">
            <v>254.866153846154</v>
          </cell>
        </row>
        <row r="776">
          <cell r="BE776">
            <v>0</v>
          </cell>
          <cell r="BF776">
            <v>5</v>
          </cell>
          <cell r="BG776">
            <v>0</v>
          </cell>
          <cell r="BH776">
            <v>0</v>
          </cell>
          <cell r="BI776">
            <v>15</v>
          </cell>
          <cell r="BJ776">
            <v>0</v>
          </cell>
          <cell r="BK776">
            <v>0</v>
          </cell>
          <cell r="BL776">
            <v>20</v>
          </cell>
          <cell r="BM776" t="str">
            <v>A(优质)</v>
          </cell>
        </row>
        <row r="776">
          <cell r="BO776" t="str">
            <v/>
          </cell>
          <cell r="BP776" t="str">
            <v/>
          </cell>
        </row>
        <row r="776">
          <cell r="BW776" t="str">
            <v/>
          </cell>
          <cell r="BX776" t="str">
            <v>/</v>
          </cell>
          <cell r="BY776" t="str">
            <v/>
          </cell>
        </row>
        <row r="776">
          <cell r="CD776" t="str">
            <v>FET-FH-202207R0015</v>
          </cell>
        </row>
        <row r="777">
          <cell r="B777" t="str">
            <v>租赁</v>
          </cell>
        </row>
        <row r="777">
          <cell r="F777" t="str">
            <v>东莞市卓越汽车租赁服务有限公司</v>
          </cell>
          <cell r="G777" t="str">
            <v>342127197902020025</v>
          </cell>
          <cell r="H777">
            <v>13213173306</v>
          </cell>
          <cell r="I777" t="str">
            <v>网约车以租代购方案</v>
          </cell>
          <cell r="J777" t="str">
            <v>风神E70/DFM7002G1F7BEV</v>
          </cell>
          <cell r="K777" t="str">
            <v>东莞</v>
          </cell>
          <cell r="L777" t="str">
            <v>郑州市金水区经一路北35号院3号楼2208号</v>
          </cell>
          <cell r="M777" t="str">
            <v>广东省东莞市厚街镇厚街南环路6号1号楼106室</v>
          </cell>
          <cell r="N777" t="str">
            <v>向丽丽</v>
          </cell>
          <cell r="O777" t="str">
            <v>田勤</v>
          </cell>
          <cell r="P777" t="str">
            <v>徐莹莹</v>
          </cell>
          <cell r="Q777" t="str">
            <v>赵云燕</v>
          </cell>
          <cell r="R777">
            <v>13213173306</v>
          </cell>
        </row>
        <row r="777">
          <cell r="U777" t="str">
            <v>东莞市橙易科技有限公司</v>
          </cell>
        </row>
        <row r="777">
          <cell r="W777" t="str">
            <v>LDP31B961NG051173</v>
          </cell>
          <cell r="X777" t="str">
            <v>粤SDQ5656</v>
          </cell>
          <cell r="Y777" t="str">
            <v>862052221200550</v>
          </cell>
          <cell r="Z777">
            <v>45107</v>
          </cell>
          <cell r="AA777">
            <v>45106</v>
          </cell>
          <cell r="AB777" t="str">
            <v>2023/08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44792</v>
          </cell>
          <cell r="AI777">
            <v>44793</v>
          </cell>
          <cell r="AJ777">
            <v>44793</v>
          </cell>
        </row>
        <row r="777">
          <cell r="AL777">
            <v>10000</v>
          </cell>
          <cell r="AM777">
            <v>44800</v>
          </cell>
          <cell r="AN777" t="str">
            <v>深圳市舒适橙出行科技有限公司公账</v>
          </cell>
          <cell r="AO777">
            <v>2980</v>
          </cell>
          <cell r="AP777">
            <v>44819</v>
          </cell>
          <cell r="AQ777">
            <v>44849</v>
          </cell>
          <cell r="AR777">
            <v>1</v>
          </cell>
          <cell r="AS777">
            <v>2980</v>
          </cell>
          <cell r="AT777">
            <v>1</v>
          </cell>
          <cell r="AU777">
            <v>2980</v>
          </cell>
          <cell r="AV777" t="str">
            <v>正常</v>
          </cell>
          <cell r="AW777">
            <v>0</v>
          </cell>
          <cell r="AX777">
            <v>0</v>
          </cell>
          <cell r="AY777">
            <v>5346.62</v>
          </cell>
        </row>
        <row r="777">
          <cell r="BA777">
            <v>23</v>
          </cell>
          <cell r="BB777">
            <v>195.969565217391</v>
          </cell>
        </row>
        <row r="777">
          <cell r="BE777">
            <v>0</v>
          </cell>
          <cell r="BF777">
            <v>5</v>
          </cell>
          <cell r="BG777">
            <v>0</v>
          </cell>
          <cell r="BH777">
            <v>0</v>
          </cell>
          <cell r="BI777">
            <v>15</v>
          </cell>
          <cell r="BJ777">
            <v>0</v>
          </cell>
          <cell r="BK777">
            <v>0</v>
          </cell>
          <cell r="BL777">
            <v>20</v>
          </cell>
          <cell r="BM777" t="str">
            <v>A(优质)</v>
          </cell>
        </row>
        <row r="777">
          <cell r="BO777" t="str">
            <v/>
          </cell>
          <cell r="BP777" t="str">
            <v/>
          </cell>
        </row>
        <row r="777">
          <cell r="BW777" t="str">
            <v/>
          </cell>
          <cell r="BX777" t="str">
            <v>/</v>
          </cell>
          <cell r="BY777" t="str">
            <v/>
          </cell>
        </row>
        <row r="777">
          <cell r="CD777" t="str">
            <v>FET-FH-202207R0015</v>
          </cell>
          <cell r="CE777" t="str">
            <v>高长义</v>
          </cell>
          <cell r="CF777" t="str">
            <v>412826198703025258</v>
          </cell>
          <cell r="CG777">
            <v>15818282789</v>
          </cell>
          <cell r="CH777">
            <v>44814</v>
          </cell>
          <cell r="CI777">
            <v>44995</v>
          </cell>
        </row>
        <row r="778">
          <cell r="B778" t="str">
            <v>租赁</v>
          </cell>
        </row>
        <row r="778">
          <cell r="F778" t="str">
            <v>东莞市卓越汽车租赁服务有限公司</v>
          </cell>
          <cell r="G778" t="str">
            <v>342127197902020025</v>
          </cell>
          <cell r="H778">
            <v>13213173306</v>
          </cell>
          <cell r="I778" t="str">
            <v>网约车以租代购方案</v>
          </cell>
          <cell r="J778" t="str">
            <v>风神E70/DFM7002G1F7BEV</v>
          </cell>
          <cell r="K778" t="str">
            <v>东莞</v>
          </cell>
          <cell r="L778" t="str">
            <v>郑州市金水区经一路北35号院3号楼2208号</v>
          </cell>
          <cell r="M778" t="str">
            <v>广东省东莞市厚街镇厚街南环路6号1号楼106室</v>
          </cell>
          <cell r="N778" t="str">
            <v>向丽丽</v>
          </cell>
          <cell r="O778" t="str">
            <v>田勤</v>
          </cell>
          <cell r="P778" t="str">
            <v>徐莹莹</v>
          </cell>
          <cell r="Q778" t="str">
            <v>赵云燕</v>
          </cell>
          <cell r="R778">
            <v>13213173306</v>
          </cell>
        </row>
        <row r="778">
          <cell r="U778" t="str">
            <v>东莞市橙易科技有限公司</v>
          </cell>
        </row>
        <row r="778">
          <cell r="W778" t="str">
            <v>LDP31B96XNG051172</v>
          </cell>
          <cell r="X778" t="str">
            <v>粤SDS6223</v>
          </cell>
          <cell r="Y778" t="str">
            <v>862052221200640</v>
          </cell>
          <cell r="Z778">
            <v>45107</v>
          </cell>
          <cell r="AA778">
            <v>45106</v>
          </cell>
          <cell r="AB778" t="str">
            <v>2023/08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44792</v>
          </cell>
          <cell r="AI778">
            <v>44793</v>
          </cell>
          <cell r="AJ778">
            <v>44793</v>
          </cell>
        </row>
        <row r="778">
          <cell r="AL778">
            <v>10000</v>
          </cell>
          <cell r="AM778">
            <v>44800</v>
          </cell>
          <cell r="AN778" t="str">
            <v>深圳市舒适橙出行科技有限公司公账</v>
          </cell>
          <cell r="AO778">
            <v>2980</v>
          </cell>
          <cell r="AP778">
            <v>44819</v>
          </cell>
          <cell r="AQ778">
            <v>44849</v>
          </cell>
          <cell r="AR778">
            <v>1</v>
          </cell>
          <cell r="AS778">
            <v>2980</v>
          </cell>
          <cell r="AT778">
            <v>1</v>
          </cell>
          <cell r="AU778">
            <v>2980</v>
          </cell>
          <cell r="AV778" t="str">
            <v>正常</v>
          </cell>
          <cell r="AW778">
            <v>0</v>
          </cell>
          <cell r="AX778">
            <v>0</v>
          </cell>
          <cell r="AY778">
            <v>10789.86</v>
          </cell>
        </row>
        <row r="778">
          <cell r="BA778">
            <v>29</v>
          </cell>
          <cell r="BB778">
            <v>324.920344827586</v>
          </cell>
        </row>
        <row r="778"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15</v>
          </cell>
          <cell r="BJ778">
            <v>0</v>
          </cell>
          <cell r="BK778">
            <v>0</v>
          </cell>
          <cell r="BL778">
            <v>15</v>
          </cell>
          <cell r="BM778" t="str">
            <v>A(优质)</v>
          </cell>
        </row>
        <row r="778">
          <cell r="BO778" t="str">
            <v/>
          </cell>
          <cell r="BP778" t="str">
            <v/>
          </cell>
        </row>
        <row r="778">
          <cell r="BW778" t="str">
            <v/>
          </cell>
          <cell r="BX778" t="str">
            <v>/</v>
          </cell>
          <cell r="BY778" t="str">
            <v/>
          </cell>
        </row>
        <row r="778">
          <cell r="CD778" t="str">
            <v>FET-FH-202207R0015</v>
          </cell>
        </row>
        <row r="779">
          <cell r="B779" t="str">
            <v>租赁</v>
          </cell>
        </row>
        <row r="779">
          <cell r="F779" t="str">
            <v>东莞市卓越汽车租赁服务有限公司</v>
          </cell>
          <cell r="G779" t="str">
            <v>342127197902020025</v>
          </cell>
          <cell r="H779">
            <v>13213173306</v>
          </cell>
          <cell r="I779" t="str">
            <v>网约车以租代购方案</v>
          </cell>
          <cell r="J779" t="str">
            <v>风神E70/DFM7002G1F7BEV</v>
          </cell>
          <cell r="K779" t="str">
            <v>东莞</v>
          </cell>
          <cell r="L779" t="str">
            <v>郑州市金水区经一路北35号院3号楼2208号</v>
          </cell>
          <cell r="M779" t="str">
            <v>广东省东莞市厚街镇厚街南环路6号1号楼106室</v>
          </cell>
          <cell r="N779" t="str">
            <v>向丽丽</v>
          </cell>
          <cell r="O779" t="str">
            <v>田勤</v>
          </cell>
          <cell r="P779" t="str">
            <v>徐莹莹</v>
          </cell>
          <cell r="Q779" t="str">
            <v>赵云燕</v>
          </cell>
          <cell r="R779">
            <v>13213173306</v>
          </cell>
        </row>
        <row r="779">
          <cell r="U779" t="str">
            <v>东莞市橙易科技有限公司</v>
          </cell>
        </row>
        <row r="779">
          <cell r="W779" t="str">
            <v>LDP31B965NG051161</v>
          </cell>
          <cell r="X779" t="str">
            <v>粤SDS5106</v>
          </cell>
          <cell r="Y779" t="str">
            <v>862052221201742</v>
          </cell>
          <cell r="Z779">
            <v>45107</v>
          </cell>
          <cell r="AA779">
            <v>45106</v>
          </cell>
          <cell r="AB779" t="str">
            <v>2023/08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44792</v>
          </cell>
          <cell r="AI779">
            <v>44793</v>
          </cell>
          <cell r="AJ779">
            <v>44793</v>
          </cell>
        </row>
        <row r="779">
          <cell r="AL779">
            <v>10000</v>
          </cell>
          <cell r="AM779">
            <v>44800</v>
          </cell>
          <cell r="AN779" t="str">
            <v>深圳市舒适橙出行科技有限公司公账</v>
          </cell>
          <cell r="AO779">
            <v>2980</v>
          </cell>
          <cell r="AP779">
            <v>44819</v>
          </cell>
          <cell r="AQ779">
            <v>44849</v>
          </cell>
          <cell r="AR779">
            <v>1</v>
          </cell>
          <cell r="AS779">
            <v>2980</v>
          </cell>
          <cell r="AT779">
            <v>1</v>
          </cell>
          <cell r="AU779">
            <v>2980</v>
          </cell>
          <cell r="AV779" t="str">
            <v>正常</v>
          </cell>
          <cell r="AW779">
            <v>0</v>
          </cell>
          <cell r="AX779">
            <v>0</v>
          </cell>
          <cell r="AY779">
            <v>7112.97</v>
          </cell>
        </row>
        <row r="779">
          <cell r="BA779">
            <v>28</v>
          </cell>
          <cell r="BB779">
            <v>215.477142857143</v>
          </cell>
        </row>
        <row r="779"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15</v>
          </cell>
          <cell r="BJ779">
            <v>0</v>
          </cell>
          <cell r="BK779">
            <v>0</v>
          </cell>
          <cell r="BL779">
            <v>15</v>
          </cell>
          <cell r="BM779" t="str">
            <v>A(优质)</v>
          </cell>
        </row>
        <row r="779">
          <cell r="BO779" t="str">
            <v/>
          </cell>
          <cell r="BP779" t="str">
            <v/>
          </cell>
        </row>
        <row r="779">
          <cell r="BW779" t="str">
            <v/>
          </cell>
          <cell r="BX779" t="str">
            <v>/</v>
          </cell>
          <cell r="BY779" t="str">
            <v/>
          </cell>
        </row>
        <row r="779">
          <cell r="CD779" t="str">
            <v>FET-FH-202207R0015</v>
          </cell>
        </row>
        <row r="780">
          <cell r="B780" t="str">
            <v>租赁</v>
          </cell>
        </row>
        <row r="780">
          <cell r="F780" t="str">
            <v>东莞市卓越汽车租赁服务有限公司</v>
          </cell>
          <cell r="G780" t="str">
            <v>342127197902020025</v>
          </cell>
          <cell r="H780">
            <v>13213173306</v>
          </cell>
          <cell r="I780" t="str">
            <v>网约车以租代购方案</v>
          </cell>
          <cell r="J780" t="str">
            <v>风神E70/DFM7002G1F7BEV</v>
          </cell>
          <cell r="K780" t="str">
            <v>东莞</v>
          </cell>
          <cell r="L780" t="str">
            <v>郑州市金水区经一路北35号院3号楼2208号</v>
          </cell>
          <cell r="M780" t="str">
            <v>广东省东莞市厚街镇厚街南环路6号1号楼106室</v>
          </cell>
          <cell r="N780" t="str">
            <v>向丽丽</v>
          </cell>
          <cell r="O780" t="str">
            <v>田勤</v>
          </cell>
          <cell r="P780" t="str">
            <v>徐莹莹</v>
          </cell>
          <cell r="Q780" t="str">
            <v>赵云燕</v>
          </cell>
          <cell r="R780">
            <v>13213173306</v>
          </cell>
        </row>
        <row r="780">
          <cell r="U780" t="str">
            <v>东莞市橙易科技有限公司</v>
          </cell>
        </row>
        <row r="780">
          <cell r="W780" t="str">
            <v>LDP31B966NG051167</v>
          </cell>
          <cell r="X780" t="str">
            <v>粤SDR7389</v>
          </cell>
          <cell r="Y780" t="str">
            <v>862052221202208</v>
          </cell>
          <cell r="Z780">
            <v>45107</v>
          </cell>
          <cell r="AA780">
            <v>45106</v>
          </cell>
          <cell r="AB780" t="str">
            <v>2023/08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44792</v>
          </cell>
          <cell r="AI780">
            <v>44793</v>
          </cell>
          <cell r="AJ780">
            <v>44793</v>
          </cell>
        </row>
        <row r="780">
          <cell r="AL780">
            <v>10000</v>
          </cell>
          <cell r="AM780">
            <v>44800</v>
          </cell>
          <cell r="AN780" t="str">
            <v>深圳市舒适橙出行科技有限公司公账</v>
          </cell>
          <cell r="AO780">
            <v>2980</v>
          </cell>
          <cell r="AP780">
            <v>44819</v>
          </cell>
          <cell r="AQ780">
            <v>44849</v>
          </cell>
          <cell r="AR780">
            <v>1</v>
          </cell>
          <cell r="AS780">
            <v>2980</v>
          </cell>
          <cell r="AT780">
            <v>1</v>
          </cell>
          <cell r="AU780">
            <v>2980</v>
          </cell>
          <cell r="AV780" t="str">
            <v>正常</v>
          </cell>
          <cell r="AW780">
            <v>0</v>
          </cell>
          <cell r="AX780">
            <v>0</v>
          </cell>
          <cell r="AY780">
            <v>2070.4</v>
          </cell>
        </row>
        <row r="780">
          <cell r="BA780">
            <v>10</v>
          </cell>
          <cell r="BB780">
            <v>196.82</v>
          </cell>
        </row>
        <row r="780">
          <cell r="BE780">
            <v>0</v>
          </cell>
          <cell r="BF780">
            <v>5</v>
          </cell>
          <cell r="BG780">
            <v>0</v>
          </cell>
          <cell r="BH780">
            <v>0</v>
          </cell>
          <cell r="BI780">
            <v>15</v>
          </cell>
          <cell r="BJ780">
            <v>0</v>
          </cell>
          <cell r="BK780">
            <v>0</v>
          </cell>
          <cell r="BL780">
            <v>20</v>
          </cell>
          <cell r="BM780" t="str">
            <v>A(优质)</v>
          </cell>
        </row>
        <row r="780">
          <cell r="BO780" t="str">
            <v/>
          </cell>
          <cell r="BP780" t="str">
            <v/>
          </cell>
        </row>
        <row r="780">
          <cell r="BW780" t="str">
            <v/>
          </cell>
          <cell r="BX780" t="str">
            <v>/</v>
          </cell>
          <cell r="BY780" t="str">
            <v/>
          </cell>
        </row>
        <row r="780">
          <cell r="CD780" t="str">
            <v>FET-FH-202207R0015</v>
          </cell>
        </row>
        <row r="781">
          <cell r="B781" t="str">
            <v>租赁</v>
          </cell>
        </row>
        <row r="781">
          <cell r="F781" t="str">
            <v>东莞市卓越汽车租赁服务有限公司</v>
          </cell>
          <cell r="G781" t="str">
            <v>342127197902020025</v>
          </cell>
          <cell r="H781">
            <v>13213173306</v>
          </cell>
          <cell r="I781" t="str">
            <v>网约车以租代购方案</v>
          </cell>
          <cell r="J781" t="str">
            <v>风神E70/DFM7002G1F7BEV</v>
          </cell>
          <cell r="K781" t="str">
            <v>东莞</v>
          </cell>
          <cell r="L781" t="str">
            <v>郑州市金水区经一路北35号院3号楼2208号</v>
          </cell>
          <cell r="M781" t="str">
            <v>广东省东莞市厚街镇厚街南环路6号1号楼106室</v>
          </cell>
          <cell r="N781" t="str">
            <v>向丽丽</v>
          </cell>
          <cell r="O781" t="str">
            <v>田勤</v>
          </cell>
          <cell r="P781" t="str">
            <v>徐莹莹</v>
          </cell>
          <cell r="Q781" t="str">
            <v>赵云燕</v>
          </cell>
          <cell r="R781">
            <v>13213173306</v>
          </cell>
        </row>
        <row r="781">
          <cell r="U781" t="str">
            <v>东莞市橙易科技有限公司</v>
          </cell>
        </row>
        <row r="781">
          <cell r="W781" t="str">
            <v>LDP31B969NG051163</v>
          </cell>
          <cell r="X781" t="str">
            <v>粤SDQ6286</v>
          </cell>
          <cell r="Y781" t="str">
            <v>862052221201710</v>
          </cell>
          <cell r="Z781">
            <v>45107</v>
          </cell>
          <cell r="AA781">
            <v>45106</v>
          </cell>
          <cell r="AB781" t="str">
            <v>2023/08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44792</v>
          </cell>
          <cell r="AI781">
            <v>44793</v>
          </cell>
          <cell r="AJ781">
            <v>44793</v>
          </cell>
        </row>
        <row r="781">
          <cell r="AL781">
            <v>10000</v>
          </cell>
          <cell r="AM781">
            <v>44800</v>
          </cell>
          <cell r="AN781" t="str">
            <v>深圳市舒适橙出行科技有限公司公账</v>
          </cell>
          <cell r="AO781">
            <v>2980</v>
          </cell>
          <cell r="AP781">
            <v>44819</v>
          </cell>
          <cell r="AQ781">
            <v>44849</v>
          </cell>
          <cell r="AR781">
            <v>1</v>
          </cell>
          <cell r="AS781">
            <v>2980</v>
          </cell>
          <cell r="AT781">
            <v>1</v>
          </cell>
          <cell r="AU781">
            <v>2980</v>
          </cell>
          <cell r="AV781" t="str">
            <v>正常</v>
          </cell>
          <cell r="AW781">
            <v>0</v>
          </cell>
          <cell r="AX781">
            <v>0</v>
          </cell>
          <cell r="AY781">
            <v>96.32</v>
          </cell>
        </row>
        <row r="781">
          <cell r="BA781">
            <v>1</v>
          </cell>
          <cell r="BB781">
            <v>50.79</v>
          </cell>
        </row>
        <row r="781">
          <cell r="BE781">
            <v>0</v>
          </cell>
          <cell r="BF781">
            <v>10</v>
          </cell>
          <cell r="BG781">
            <v>0</v>
          </cell>
          <cell r="BH781">
            <v>0</v>
          </cell>
          <cell r="BI781">
            <v>15</v>
          </cell>
          <cell r="BJ781">
            <v>0</v>
          </cell>
          <cell r="BK781">
            <v>0</v>
          </cell>
          <cell r="BL781">
            <v>25</v>
          </cell>
          <cell r="BM781" t="str">
            <v>A(优质)</v>
          </cell>
        </row>
        <row r="781">
          <cell r="BO781" t="str">
            <v/>
          </cell>
          <cell r="BP781" t="str">
            <v/>
          </cell>
        </row>
        <row r="781">
          <cell r="BW781" t="str">
            <v/>
          </cell>
          <cell r="BX781" t="str">
            <v>/</v>
          </cell>
          <cell r="BY781" t="str">
            <v/>
          </cell>
        </row>
        <row r="781">
          <cell r="CD781" t="str">
            <v>FET-FH-202207R0015</v>
          </cell>
        </row>
        <row r="782">
          <cell r="B782" t="str">
            <v>租赁</v>
          </cell>
        </row>
        <row r="782">
          <cell r="F782" t="str">
            <v>深圳市腾艺汽车服务有限公司</v>
          </cell>
          <cell r="G782" t="str">
            <v>352203198905023353</v>
          </cell>
          <cell r="H782">
            <v>17722451643</v>
          </cell>
          <cell r="I782" t="str">
            <v>网约车以租代购方案</v>
          </cell>
          <cell r="J782" t="str">
            <v>风神E70/DFM7001G1F1BEV</v>
          </cell>
          <cell r="K782" t="str">
            <v>深圳</v>
          </cell>
        </row>
        <row r="782">
          <cell r="M782" t="str">
            <v>深圳市龙华区陶园路113号</v>
          </cell>
          <cell r="N782" t="str">
            <v>向丽丽</v>
          </cell>
          <cell r="O782" t="str">
            <v>田勤</v>
          </cell>
          <cell r="P782" t="str">
            <v>徐莹莹</v>
          </cell>
          <cell r="Q782" t="str">
            <v>施吓辉</v>
          </cell>
          <cell r="R782">
            <v>17722451643</v>
          </cell>
          <cell r="S782" t="str">
            <v>李玮</v>
          </cell>
          <cell r="T782">
            <v>18605933100</v>
          </cell>
          <cell r="U782" t="str">
            <v>深圳市舒适捷汽车租赁有限公司</v>
          </cell>
        </row>
        <row r="782">
          <cell r="W782" t="str">
            <v>LDP31B966NG054215</v>
          </cell>
          <cell r="X782" t="str">
            <v>粤BDK4028</v>
          </cell>
          <cell r="Y782" t="str">
            <v>862052211201938</v>
          </cell>
          <cell r="Z782">
            <v>45115</v>
          </cell>
          <cell r="AA782">
            <v>45153</v>
          </cell>
          <cell r="AB782" t="str">
            <v>2023/08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44793</v>
          </cell>
          <cell r="AI782">
            <v>44794</v>
          </cell>
          <cell r="AJ782">
            <v>44793</v>
          </cell>
        </row>
        <row r="782">
          <cell r="AL782" t="str">
            <v>无首付款</v>
          </cell>
        </row>
        <row r="782">
          <cell r="AO782">
            <v>2980</v>
          </cell>
          <cell r="AP782">
            <v>44819</v>
          </cell>
          <cell r="AQ782">
            <v>44849</v>
          </cell>
          <cell r="AR782">
            <v>1</v>
          </cell>
          <cell r="AS782">
            <v>2980</v>
          </cell>
          <cell r="AT782">
            <v>1</v>
          </cell>
          <cell r="AU782">
            <v>2980</v>
          </cell>
          <cell r="AV782" t="str">
            <v>正常</v>
          </cell>
          <cell r="AW782">
            <v>0</v>
          </cell>
          <cell r="AX782">
            <v>0</v>
          </cell>
          <cell r="AY782">
            <v>11203.82</v>
          </cell>
        </row>
        <row r="782">
          <cell r="BA782">
            <v>31</v>
          </cell>
          <cell r="BB782">
            <v>226.226129032258</v>
          </cell>
        </row>
        <row r="782">
          <cell r="BE782">
            <v>5</v>
          </cell>
          <cell r="BF782">
            <v>0</v>
          </cell>
          <cell r="BG782">
            <v>0</v>
          </cell>
          <cell r="BH782">
            <v>0</v>
          </cell>
          <cell r="BI782">
            <v>15</v>
          </cell>
          <cell r="BJ782">
            <v>0</v>
          </cell>
          <cell r="BK782">
            <v>0</v>
          </cell>
          <cell r="BL782">
            <v>20</v>
          </cell>
          <cell r="BM782" t="str">
            <v>A(优质)</v>
          </cell>
        </row>
        <row r="782">
          <cell r="BO782" t="str">
            <v/>
          </cell>
          <cell r="BP782" t="str">
            <v/>
          </cell>
        </row>
        <row r="782">
          <cell r="BW782" t="str">
            <v/>
          </cell>
          <cell r="BX782">
            <v>44793</v>
          </cell>
          <cell r="BY782" t="str">
            <v/>
          </cell>
        </row>
        <row r="782">
          <cell r="CD782" t="str">
            <v>FET-FH-202207R0021</v>
          </cell>
          <cell r="CE782" t="str">
            <v>金学渠</v>
          </cell>
          <cell r="CF782" t="str">
            <v>422301197502147614</v>
          </cell>
          <cell r="CG782">
            <v>13510085479</v>
          </cell>
          <cell r="CH782">
            <v>44792</v>
          </cell>
          <cell r="CI782">
            <v>45157</v>
          </cell>
        </row>
        <row r="783">
          <cell r="B783" t="str">
            <v>租赁</v>
          </cell>
        </row>
        <row r="783">
          <cell r="F783" t="str">
            <v>深圳市腾艺汽车服务有限公司</v>
          </cell>
          <cell r="G783" t="str">
            <v>352203198905023353</v>
          </cell>
          <cell r="H783">
            <v>17722451643</v>
          </cell>
          <cell r="I783" t="str">
            <v>网约车以租代购方案</v>
          </cell>
          <cell r="J783" t="str">
            <v>风神E70/DFM7001G1F1BEV</v>
          </cell>
          <cell r="K783" t="str">
            <v>深圳</v>
          </cell>
        </row>
        <row r="783">
          <cell r="M783" t="str">
            <v>深圳市龙华区陶园路113号</v>
          </cell>
          <cell r="N783" t="str">
            <v>向丽丽</v>
          </cell>
          <cell r="O783" t="str">
            <v>田勤</v>
          </cell>
          <cell r="P783" t="str">
            <v>徐莹莹</v>
          </cell>
          <cell r="Q783" t="str">
            <v>施吓辉</v>
          </cell>
          <cell r="R783">
            <v>17722451643</v>
          </cell>
          <cell r="S783" t="str">
            <v>李玮</v>
          </cell>
          <cell r="T783">
            <v>18605933100</v>
          </cell>
          <cell r="U783" t="str">
            <v>深圳市舒适捷汽车租赁有限公司</v>
          </cell>
        </row>
        <row r="783">
          <cell r="W783" t="str">
            <v>LDP31B969NG054208</v>
          </cell>
          <cell r="X783" t="str">
            <v>粤BDQ8412</v>
          </cell>
          <cell r="Y783" t="str">
            <v>862052211201841</v>
          </cell>
          <cell r="Z783">
            <v>45115</v>
          </cell>
          <cell r="AA783">
            <v>45153</v>
          </cell>
          <cell r="AB783" t="str">
            <v>2023/08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44793</v>
          </cell>
          <cell r="AI783">
            <v>44794</v>
          </cell>
          <cell r="AJ783">
            <v>44793</v>
          </cell>
        </row>
        <row r="783">
          <cell r="AL783" t="str">
            <v>无首付款</v>
          </cell>
        </row>
        <row r="783">
          <cell r="AO783">
            <v>2980</v>
          </cell>
          <cell r="AP783">
            <v>44819</v>
          </cell>
          <cell r="AQ783">
            <v>44849</v>
          </cell>
          <cell r="AR783">
            <v>1</v>
          </cell>
          <cell r="AS783">
            <v>2980</v>
          </cell>
          <cell r="AT783">
            <v>1</v>
          </cell>
          <cell r="AU783">
            <v>2980</v>
          </cell>
          <cell r="AV783" t="str">
            <v>正常</v>
          </cell>
          <cell r="AW783">
            <v>0</v>
          </cell>
          <cell r="AX783">
            <v>0</v>
          </cell>
          <cell r="AY783">
            <v>8757.48</v>
          </cell>
        </row>
        <row r="783">
          <cell r="BA783">
            <v>32</v>
          </cell>
          <cell r="BB783">
            <v>159.2065625</v>
          </cell>
        </row>
        <row r="783">
          <cell r="BE783">
            <v>5</v>
          </cell>
          <cell r="BF783">
            <v>0</v>
          </cell>
          <cell r="BG783">
            <v>0</v>
          </cell>
          <cell r="BH783">
            <v>0</v>
          </cell>
          <cell r="BI783">
            <v>15</v>
          </cell>
          <cell r="BJ783">
            <v>0</v>
          </cell>
          <cell r="BK783">
            <v>0</v>
          </cell>
          <cell r="BL783">
            <v>20</v>
          </cell>
          <cell r="BM783" t="str">
            <v>A(优质)</v>
          </cell>
        </row>
        <row r="783">
          <cell r="BO783" t="str">
            <v/>
          </cell>
          <cell r="BP783" t="str">
            <v/>
          </cell>
        </row>
        <row r="783">
          <cell r="BW783" t="str">
            <v/>
          </cell>
          <cell r="BX783">
            <v>44793</v>
          </cell>
          <cell r="BY783" t="str">
            <v/>
          </cell>
        </row>
        <row r="783">
          <cell r="CD783" t="str">
            <v>FET-FH-202207R0021</v>
          </cell>
          <cell r="CE783" t="str">
            <v>秦玉龙</v>
          </cell>
          <cell r="CF783" t="str">
            <v>45032219870930201X</v>
          </cell>
          <cell r="CG783">
            <v>18674553655</v>
          </cell>
          <cell r="CH783">
            <v>44792</v>
          </cell>
          <cell r="CI783">
            <v>44975</v>
          </cell>
        </row>
        <row r="784">
          <cell r="B784" t="str">
            <v>租赁</v>
          </cell>
        </row>
        <row r="784">
          <cell r="F784" t="str">
            <v>深圳市腾艺汽车服务有限公司</v>
          </cell>
          <cell r="G784" t="str">
            <v>352203198905023353</v>
          </cell>
          <cell r="H784">
            <v>17722451643</v>
          </cell>
          <cell r="I784" t="str">
            <v>网约车以租代购方案</v>
          </cell>
          <cell r="J784" t="str">
            <v>风神E70/DFM7001G1F1BEV</v>
          </cell>
          <cell r="K784" t="str">
            <v>深圳</v>
          </cell>
        </row>
        <row r="784">
          <cell r="M784" t="str">
            <v>深圳市龙华区陶园路113号</v>
          </cell>
          <cell r="N784" t="str">
            <v>向丽丽</v>
          </cell>
          <cell r="O784" t="str">
            <v>田勤</v>
          </cell>
          <cell r="P784" t="str">
            <v>徐莹莹</v>
          </cell>
          <cell r="Q784" t="str">
            <v>施吓辉</v>
          </cell>
          <cell r="R784">
            <v>17722451643</v>
          </cell>
          <cell r="S784" t="str">
            <v>李玮</v>
          </cell>
          <cell r="T784">
            <v>18605933100</v>
          </cell>
          <cell r="U784" t="str">
            <v>深圳市舒适捷汽车租赁有限公司</v>
          </cell>
        </row>
        <row r="784">
          <cell r="W784" t="str">
            <v>LDP31B96XNG054203</v>
          </cell>
          <cell r="X784" t="str">
            <v>粤BD07480</v>
          </cell>
          <cell r="Y784" t="str">
            <v>862052221202698</v>
          </cell>
          <cell r="Z784">
            <v>45115</v>
          </cell>
          <cell r="AA784">
            <v>45153</v>
          </cell>
          <cell r="AB784" t="str">
            <v>2023/08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44793</v>
          </cell>
          <cell r="AI784">
            <v>44794</v>
          </cell>
          <cell r="AJ784">
            <v>44793</v>
          </cell>
        </row>
        <row r="784">
          <cell r="AL784" t="str">
            <v>无首付款</v>
          </cell>
        </row>
        <row r="784">
          <cell r="AO784">
            <v>2980</v>
          </cell>
          <cell r="AP784">
            <v>44819</v>
          </cell>
          <cell r="AQ784">
            <v>44849</v>
          </cell>
          <cell r="AR784">
            <v>1</v>
          </cell>
          <cell r="AS784">
            <v>2980</v>
          </cell>
          <cell r="AT784">
            <v>1</v>
          </cell>
          <cell r="AU784">
            <v>2980</v>
          </cell>
          <cell r="AV784" t="str">
            <v>正常</v>
          </cell>
          <cell r="AW784">
            <v>0</v>
          </cell>
          <cell r="AX784">
            <v>0</v>
          </cell>
          <cell r="AY784">
            <v>8049.95</v>
          </cell>
        </row>
        <row r="784">
          <cell r="BA784">
            <v>33</v>
          </cell>
          <cell r="BB784">
            <v>168.569090909091</v>
          </cell>
        </row>
        <row r="784">
          <cell r="BE784">
            <v>5</v>
          </cell>
          <cell r="BF784">
            <v>0</v>
          </cell>
          <cell r="BG784">
            <v>0</v>
          </cell>
          <cell r="BH784">
            <v>0</v>
          </cell>
          <cell r="BI784">
            <v>15</v>
          </cell>
          <cell r="BJ784">
            <v>0</v>
          </cell>
          <cell r="BK784">
            <v>0</v>
          </cell>
          <cell r="BL784">
            <v>20</v>
          </cell>
          <cell r="BM784" t="str">
            <v>A(优质)</v>
          </cell>
        </row>
        <row r="784">
          <cell r="BO784" t="str">
            <v/>
          </cell>
          <cell r="BP784" t="str">
            <v/>
          </cell>
        </row>
        <row r="784">
          <cell r="BW784" t="str">
            <v/>
          </cell>
          <cell r="BX784">
            <v>44793</v>
          </cell>
          <cell r="BY784" t="str">
            <v/>
          </cell>
        </row>
        <row r="784">
          <cell r="CD784" t="str">
            <v>FET-FH-202207R0019</v>
          </cell>
        </row>
        <row r="785">
          <cell r="B785" t="str">
            <v>租赁</v>
          </cell>
        </row>
        <row r="785">
          <cell r="F785" t="str">
            <v>深圳市腾艺汽车服务有限公司</v>
          </cell>
          <cell r="G785" t="str">
            <v>352203198905023353</v>
          </cell>
          <cell r="H785">
            <v>17722451643</v>
          </cell>
          <cell r="I785" t="str">
            <v>网约车以租代购方案</v>
          </cell>
          <cell r="J785" t="str">
            <v>风神E70/DFM7001G1F1BEV</v>
          </cell>
          <cell r="K785" t="str">
            <v>深圳</v>
          </cell>
        </row>
        <row r="785">
          <cell r="M785" t="str">
            <v>深圳市龙华区陶园路113号</v>
          </cell>
          <cell r="N785" t="str">
            <v>向丽丽</v>
          </cell>
          <cell r="O785" t="str">
            <v>田勤</v>
          </cell>
          <cell r="P785" t="str">
            <v>徐莹莹</v>
          </cell>
          <cell r="Q785" t="str">
            <v>施吓辉</v>
          </cell>
          <cell r="R785">
            <v>17722451643</v>
          </cell>
          <cell r="S785" t="str">
            <v>李玮</v>
          </cell>
          <cell r="T785">
            <v>18605933100</v>
          </cell>
          <cell r="U785" t="str">
            <v>深圳市舒适捷汽车租赁有限公司</v>
          </cell>
        </row>
        <row r="785">
          <cell r="W785" t="str">
            <v>LDP31B965NG054156</v>
          </cell>
          <cell r="X785" t="str">
            <v>粤BDG1241</v>
          </cell>
          <cell r="Y785" t="str">
            <v>862052211201377</v>
          </cell>
          <cell r="Z785">
            <v>45115</v>
          </cell>
          <cell r="AA785">
            <v>45153</v>
          </cell>
          <cell r="AB785" t="str">
            <v>2023/08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44793</v>
          </cell>
          <cell r="AI785">
            <v>44794</v>
          </cell>
          <cell r="AJ785">
            <v>44793</v>
          </cell>
        </row>
        <row r="785">
          <cell r="AL785" t="str">
            <v>无首付款</v>
          </cell>
        </row>
        <row r="785">
          <cell r="AO785">
            <v>2980</v>
          </cell>
          <cell r="AP785">
            <v>44819</v>
          </cell>
          <cell r="AQ785">
            <v>44849</v>
          </cell>
          <cell r="AR785">
            <v>1</v>
          </cell>
          <cell r="AS785">
            <v>2980</v>
          </cell>
          <cell r="AT785">
            <v>1</v>
          </cell>
          <cell r="AU785">
            <v>2980</v>
          </cell>
          <cell r="AV785" t="str">
            <v>正常</v>
          </cell>
          <cell r="AW785">
            <v>0</v>
          </cell>
          <cell r="AX785">
            <v>0</v>
          </cell>
          <cell r="AY785">
            <v>13046.77</v>
          </cell>
        </row>
        <row r="785">
          <cell r="BA785">
            <v>30</v>
          </cell>
          <cell r="BB785">
            <v>248.757</v>
          </cell>
        </row>
        <row r="785">
          <cell r="BE785">
            <v>5</v>
          </cell>
          <cell r="BF785">
            <v>0</v>
          </cell>
          <cell r="BG785">
            <v>0</v>
          </cell>
          <cell r="BH785">
            <v>0</v>
          </cell>
          <cell r="BI785">
            <v>15</v>
          </cell>
          <cell r="BJ785">
            <v>0</v>
          </cell>
          <cell r="BK785">
            <v>0</v>
          </cell>
          <cell r="BL785">
            <v>20</v>
          </cell>
          <cell r="BM785" t="str">
            <v>A(优质)</v>
          </cell>
        </row>
        <row r="785">
          <cell r="BO785" t="str">
            <v/>
          </cell>
          <cell r="BP785" t="str">
            <v/>
          </cell>
        </row>
        <row r="785">
          <cell r="BW785" t="str">
            <v/>
          </cell>
          <cell r="BX785">
            <v>44793</v>
          </cell>
          <cell r="BY785" t="str">
            <v/>
          </cell>
        </row>
        <row r="785">
          <cell r="CD785" t="str">
            <v>FET-FH-202207R0019</v>
          </cell>
          <cell r="CE785" t="str">
            <v>李世波</v>
          </cell>
          <cell r="CF785" t="str">
            <v>232103197507061314</v>
          </cell>
          <cell r="CG785">
            <v>13728977844</v>
          </cell>
          <cell r="CH785">
            <v>44792</v>
          </cell>
          <cell r="CI785">
            <v>45003</v>
          </cell>
        </row>
        <row r="786">
          <cell r="B786" t="str">
            <v>租赁</v>
          </cell>
        </row>
        <row r="786">
          <cell r="F786" t="str">
            <v>深圳市腾艺汽车服务有限公司</v>
          </cell>
          <cell r="G786" t="str">
            <v>352203198905023353</v>
          </cell>
          <cell r="H786">
            <v>17722451643</v>
          </cell>
          <cell r="I786" t="str">
            <v>网约车以租代购方案</v>
          </cell>
          <cell r="J786" t="str">
            <v>风神E70/DFM7002G1F7BEV</v>
          </cell>
          <cell r="K786" t="str">
            <v>深圳</v>
          </cell>
        </row>
        <row r="786">
          <cell r="M786" t="str">
            <v>深圳市龙华区陶园路113号</v>
          </cell>
          <cell r="N786" t="str">
            <v>向丽丽</v>
          </cell>
          <cell r="O786" t="str">
            <v>田勤</v>
          </cell>
          <cell r="P786" t="str">
            <v>徐莹莹</v>
          </cell>
          <cell r="Q786" t="str">
            <v>施吓辉</v>
          </cell>
          <cell r="R786">
            <v>17722451643</v>
          </cell>
          <cell r="S786" t="str">
            <v>李玮</v>
          </cell>
          <cell r="T786">
            <v>18605933100</v>
          </cell>
          <cell r="U786" t="str">
            <v>深圳市舒适捷汽车租赁有限公司</v>
          </cell>
        </row>
        <row r="786">
          <cell r="W786" t="str">
            <v>LDP31B960NG054274</v>
          </cell>
          <cell r="X786" t="str">
            <v>粤BDQ9640</v>
          </cell>
          <cell r="Y786" t="str">
            <v>862052221201906</v>
          </cell>
          <cell r="Z786">
            <v>45114</v>
          </cell>
          <cell r="AA786">
            <v>45153</v>
          </cell>
          <cell r="AB786" t="str">
            <v>2023/07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44793</v>
          </cell>
          <cell r="AI786">
            <v>44794</v>
          </cell>
          <cell r="AJ786">
            <v>44793</v>
          </cell>
        </row>
        <row r="786">
          <cell r="AL786" t="str">
            <v>无首付款</v>
          </cell>
        </row>
        <row r="786">
          <cell r="AO786">
            <v>2980</v>
          </cell>
          <cell r="AP786">
            <v>44819</v>
          </cell>
          <cell r="AQ786">
            <v>44849</v>
          </cell>
          <cell r="AR786">
            <v>1</v>
          </cell>
          <cell r="AS786">
            <v>2980</v>
          </cell>
          <cell r="AT786">
            <v>1</v>
          </cell>
          <cell r="AU786">
            <v>2980</v>
          </cell>
          <cell r="AV786" t="str">
            <v>正常</v>
          </cell>
          <cell r="AW786">
            <v>0</v>
          </cell>
          <cell r="AX786">
            <v>0</v>
          </cell>
          <cell r="AY786">
            <v>5421.34</v>
          </cell>
        </row>
        <row r="786">
          <cell r="BA786">
            <v>22</v>
          </cell>
          <cell r="BB786">
            <v>125.482272727273</v>
          </cell>
        </row>
        <row r="786">
          <cell r="BE786">
            <v>5</v>
          </cell>
          <cell r="BF786">
            <v>5</v>
          </cell>
          <cell r="BG786">
            <v>0</v>
          </cell>
          <cell r="BH786">
            <v>0</v>
          </cell>
          <cell r="BI786">
            <v>15</v>
          </cell>
          <cell r="BJ786">
            <v>0</v>
          </cell>
          <cell r="BK786">
            <v>0</v>
          </cell>
          <cell r="BL786">
            <v>25</v>
          </cell>
          <cell r="BM786" t="str">
            <v>A(优质)</v>
          </cell>
        </row>
        <row r="786">
          <cell r="BO786" t="str">
            <v/>
          </cell>
          <cell r="BP786" t="str">
            <v/>
          </cell>
        </row>
        <row r="786">
          <cell r="BW786" t="str">
            <v/>
          </cell>
          <cell r="BX786">
            <v>44793</v>
          </cell>
          <cell r="BY786" t="str">
            <v/>
          </cell>
        </row>
        <row r="786">
          <cell r="CD786" t="str">
            <v>FET-FH-202207R0043</v>
          </cell>
          <cell r="CE786" t="str">
            <v>占登贤</v>
          </cell>
          <cell r="CF786" t="str">
            <v>422421197302264016</v>
          </cell>
          <cell r="CG786">
            <v>15251159231</v>
          </cell>
          <cell r="CH786">
            <v>44793</v>
          </cell>
          <cell r="CI786">
            <v>45004</v>
          </cell>
        </row>
        <row r="787">
          <cell r="B787" t="str">
            <v>租赁</v>
          </cell>
        </row>
        <row r="787">
          <cell r="F787" t="str">
            <v>深圳市腾艺汽车服务有限公司</v>
          </cell>
          <cell r="G787" t="str">
            <v>352203198905023353</v>
          </cell>
          <cell r="H787">
            <v>17722451643</v>
          </cell>
          <cell r="I787" t="str">
            <v>网约车以租代购方案</v>
          </cell>
          <cell r="J787" t="str">
            <v>风神E70/DFM7002G1F7BEV</v>
          </cell>
          <cell r="K787" t="str">
            <v>深圳</v>
          </cell>
        </row>
        <row r="787">
          <cell r="M787" t="str">
            <v>深圳市龙华区陶园路113号</v>
          </cell>
          <cell r="N787" t="str">
            <v>向丽丽</v>
          </cell>
          <cell r="O787" t="str">
            <v>田勤</v>
          </cell>
          <cell r="P787" t="str">
            <v>徐莹莹</v>
          </cell>
          <cell r="Q787" t="str">
            <v>施吓辉</v>
          </cell>
          <cell r="R787">
            <v>17722451643</v>
          </cell>
          <cell r="S787" t="str">
            <v>李玮</v>
          </cell>
          <cell r="T787">
            <v>18605933100</v>
          </cell>
          <cell r="U787" t="str">
            <v>深圳市舒适捷汽车租赁有限公司</v>
          </cell>
        </row>
        <row r="787">
          <cell r="W787" t="str">
            <v>LDP31B96XNG054251</v>
          </cell>
          <cell r="X787" t="str">
            <v>粤BAW8451</v>
          </cell>
          <cell r="Y787" t="str">
            <v>862052211201880</v>
          </cell>
          <cell r="Z787">
            <v>45114</v>
          </cell>
          <cell r="AA787">
            <v>45153</v>
          </cell>
          <cell r="AB787" t="str">
            <v>2023/07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44793</v>
          </cell>
          <cell r="AI787">
            <v>44794</v>
          </cell>
          <cell r="AJ787">
            <v>44793</v>
          </cell>
        </row>
        <row r="787">
          <cell r="AL787" t="str">
            <v>无首付款</v>
          </cell>
        </row>
        <row r="787">
          <cell r="AO787">
            <v>2980</v>
          </cell>
          <cell r="AP787">
            <v>44819</v>
          </cell>
          <cell r="AQ787">
            <v>44849</v>
          </cell>
          <cell r="AR787">
            <v>1</v>
          </cell>
          <cell r="AS787">
            <v>2980</v>
          </cell>
          <cell r="AT787">
            <v>1</v>
          </cell>
          <cell r="AU787">
            <v>2980</v>
          </cell>
          <cell r="AV787" t="str">
            <v>正常</v>
          </cell>
          <cell r="AW787">
            <v>0</v>
          </cell>
          <cell r="AX787">
            <v>0</v>
          </cell>
          <cell r="AY787">
            <v>9534.16</v>
          </cell>
        </row>
        <row r="787">
          <cell r="BA787">
            <v>33</v>
          </cell>
          <cell r="BB787">
            <v>205.060909090909</v>
          </cell>
        </row>
        <row r="787">
          <cell r="BE787">
            <v>5</v>
          </cell>
          <cell r="BF787">
            <v>0</v>
          </cell>
          <cell r="BG787">
            <v>0</v>
          </cell>
          <cell r="BH787">
            <v>0</v>
          </cell>
          <cell r="BI787">
            <v>15</v>
          </cell>
          <cell r="BJ787">
            <v>0</v>
          </cell>
          <cell r="BK787">
            <v>0</v>
          </cell>
          <cell r="BL787">
            <v>20</v>
          </cell>
          <cell r="BM787" t="str">
            <v>A(优质)</v>
          </cell>
        </row>
        <row r="787">
          <cell r="BO787" t="str">
            <v/>
          </cell>
          <cell r="BP787" t="str">
            <v/>
          </cell>
        </row>
        <row r="787">
          <cell r="BW787" t="str">
            <v/>
          </cell>
          <cell r="BX787">
            <v>44793</v>
          </cell>
          <cell r="BY787" t="str">
            <v/>
          </cell>
        </row>
        <row r="787">
          <cell r="CD787" t="str">
            <v>FET-FH-202207R0043</v>
          </cell>
          <cell r="CE787" t="str">
            <v>林清平</v>
          </cell>
          <cell r="CF787" t="str">
            <v>441481199211132470</v>
          </cell>
          <cell r="CG787">
            <v>13978453683</v>
          </cell>
          <cell r="CH787">
            <v>44793</v>
          </cell>
          <cell r="CI787">
            <v>45004</v>
          </cell>
        </row>
        <row r="788">
          <cell r="B788" t="str">
            <v>租赁</v>
          </cell>
        </row>
        <row r="788">
          <cell r="F788" t="str">
            <v>深圳市腾艺汽车服务有限公司</v>
          </cell>
          <cell r="G788" t="str">
            <v>352203198905023353</v>
          </cell>
          <cell r="H788">
            <v>17722451643</v>
          </cell>
          <cell r="I788" t="str">
            <v>网约车以租代购方案</v>
          </cell>
          <cell r="J788" t="str">
            <v>风神E70/DFM7002G1F7BEV</v>
          </cell>
          <cell r="K788" t="str">
            <v>深圳</v>
          </cell>
        </row>
        <row r="788">
          <cell r="M788" t="str">
            <v>深圳市龙华区陶园路113号</v>
          </cell>
          <cell r="N788" t="str">
            <v>向丽丽</v>
          </cell>
          <cell r="O788" t="str">
            <v>田勤</v>
          </cell>
          <cell r="P788" t="str">
            <v>徐莹莹</v>
          </cell>
          <cell r="Q788" t="str">
            <v>施吓辉</v>
          </cell>
          <cell r="R788">
            <v>17722451643</v>
          </cell>
          <cell r="S788" t="str">
            <v>李玮</v>
          </cell>
          <cell r="T788">
            <v>18605933100</v>
          </cell>
          <cell r="U788" t="str">
            <v>深圳市舒适捷汽车租赁有限公司</v>
          </cell>
        </row>
        <row r="788">
          <cell r="W788" t="str">
            <v>LDP31B963NG054320</v>
          </cell>
          <cell r="X788" t="str">
            <v>粤BA94315</v>
          </cell>
          <cell r="Y788" t="str">
            <v>862052221202699</v>
          </cell>
          <cell r="Z788">
            <v>45114</v>
          </cell>
          <cell r="AA788">
            <v>45153</v>
          </cell>
          <cell r="AB788" t="str">
            <v>2023/07</v>
          </cell>
          <cell r="AC788">
            <v>2</v>
          </cell>
          <cell r="AD788">
            <v>3</v>
          </cell>
          <cell r="AE788">
            <v>800</v>
          </cell>
          <cell r="AF788">
            <v>0</v>
          </cell>
          <cell r="AG788">
            <v>0</v>
          </cell>
          <cell r="AH788">
            <v>44793</v>
          </cell>
          <cell r="AI788">
            <v>44794</v>
          </cell>
          <cell r="AJ788">
            <v>44793</v>
          </cell>
        </row>
        <row r="788">
          <cell r="AL788" t="str">
            <v>无首付款</v>
          </cell>
        </row>
        <row r="788">
          <cell r="AO788">
            <v>2980</v>
          </cell>
          <cell r="AP788">
            <v>44819</v>
          </cell>
          <cell r="AQ788">
            <v>44849</v>
          </cell>
          <cell r="AR788">
            <v>1</v>
          </cell>
          <cell r="AS788">
            <v>2980</v>
          </cell>
          <cell r="AT788">
            <v>1</v>
          </cell>
          <cell r="AU788">
            <v>2980</v>
          </cell>
          <cell r="AV788" t="str">
            <v>正常</v>
          </cell>
          <cell r="AW788">
            <v>0</v>
          </cell>
          <cell r="AX788">
            <v>0</v>
          </cell>
          <cell r="AY788">
            <v>13909.04</v>
          </cell>
        </row>
        <row r="788">
          <cell r="BA788">
            <v>34</v>
          </cell>
          <cell r="BB788">
            <v>285.202941176471</v>
          </cell>
        </row>
        <row r="788">
          <cell r="BE788">
            <v>5</v>
          </cell>
          <cell r="BF788">
            <v>0</v>
          </cell>
          <cell r="BG788">
            <v>0</v>
          </cell>
          <cell r="BH788">
            <v>10</v>
          </cell>
          <cell r="BI788">
            <v>15</v>
          </cell>
          <cell r="BJ788">
            <v>0</v>
          </cell>
          <cell r="BK788">
            <v>0</v>
          </cell>
          <cell r="BL788">
            <v>30</v>
          </cell>
          <cell r="BM788" t="str">
            <v>A(优质)</v>
          </cell>
        </row>
        <row r="788">
          <cell r="BO788" t="str">
            <v/>
          </cell>
          <cell r="BP788" t="str">
            <v/>
          </cell>
        </row>
        <row r="788">
          <cell r="BW788" t="str">
            <v/>
          </cell>
          <cell r="BX788">
            <v>44793</v>
          </cell>
          <cell r="BY788" t="str">
            <v/>
          </cell>
        </row>
        <row r="788">
          <cell r="CD788" t="str">
            <v>FET-FH-202207R0031</v>
          </cell>
          <cell r="CE788" t="str">
            <v>万思亚</v>
          </cell>
          <cell r="CF788" t="str">
            <v>510212196407092167</v>
          </cell>
          <cell r="CG788">
            <v>15361544191</v>
          </cell>
          <cell r="CH788">
            <v>44792</v>
          </cell>
          <cell r="CI788">
            <v>45003</v>
          </cell>
        </row>
        <row r="789">
          <cell r="B789" t="str">
            <v>租赁</v>
          </cell>
        </row>
        <row r="789">
          <cell r="F789" t="str">
            <v>深圳市腾艺汽车服务有限公司</v>
          </cell>
          <cell r="G789" t="str">
            <v>352203198905023353</v>
          </cell>
          <cell r="H789">
            <v>17722451643</v>
          </cell>
          <cell r="I789" t="str">
            <v>网约车以租代购方案</v>
          </cell>
          <cell r="J789" t="str">
            <v>风神E70/DFM7002G1F7BEV</v>
          </cell>
          <cell r="K789" t="str">
            <v>深圳</v>
          </cell>
        </row>
        <row r="789">
          <cell r="M789" t="str">
            <v>深圳市龙华区陶园路113号</v>
          </cell>
          <cell r="N789" t="str">
            <v>向丽丽</v>
          </cell>
          <cell r="O789" t="str">
            <v>田勤</v>
          </cell>
          <cell r="P789" t="str">
            <v>徐莹莹</v>
          </cell>
          <cell r="Q789" t="str">
            <v>施吓辉</v>
          </cell>
          <cell r="R789">
            <v>17722451643</v>
          </cell>
          <cell r="S789" t="str">
            <v>李玮</v>
          </cell>
          <cell r="T789">
            <v>18605933100</v>
          </cell>
          <cell r="U789" t="str">
            <v>深圳市舒适捷汽车租赁有限公司</v>
          </cell>
        </row>
        <row r="789">
          <cell r="W789" t="str">
            <v>LDP31B964NG054326</v>
          </cell>
          <cell r="X789" t="str">
            <v>粤BAG6492</v>
          </cell>
          <cell r="Y789" t="str">
            <v>862052211201751</v>
          </cell>
          <cell r="Z789">
            <v>45114</v>
          </cell>
          <cell r="AA789">
            <v>45153</v>
          </cell>
          <cell r="AB789" t="str">
            <v>2023/07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44793</v>
          </cell>
          <cell r="AI789">
            <v>44794</v>
          </cell>
          <cell r="AJ789">
            <v>44793</v>
          </cell>
        </row>
        <row r="789">
          <cell r="AL789" t="str">
            <v>无首付款</v>
          </cell>
        </row>
        <row r="789">
          <cell r="AO789">
            <v>2980</v>
          </cell>
          <cell r="AP789">
            <v>44819</v>
          </cell>
          <cell r="AQ789">
            <v>44849</v>
          </cell>
          <cell r="AR789">
            <v>1</v>
          </cell>
          <cell r="AS789">
            <v>2980</v>
          </cell>
          <cell r="AT789">
            <v>1</v>
          </cell>
          <cell r="AU789">
            <v>2980</v>
          </cell>
          <cell r="AV789" t="str">
            <v>正常</v>
          </cell>
          <cell r="AW789">
            <v>0</v>
          </cell>
          <cell r="AX789">
            <v>0</v>
          </cell>
          <cell r="AY789">
            <v>8196.98</v>
          </cell>
        </row>
        <row r="789">
          <cell r="BA789">
            <v>23</v>
          </cell>
          <cell r="BB789">
            <v>184.195652173913</v>
          </cell>
        </row>
        <row r="789">
          <cell r="BE789">
            <v>5</v>
          </cell>
          <cell r="BF789">
            <v>5</v>
          </cell>
          <cell r="BG789">
            <v>0</v>
          </cell>
          <cell r="BH789">
            <v>0</v>
          </cell>
          <cell r="BI789">
            <v>15</v>
          </cell>
          <cell r="BJ789">
            <v>0</v>
          </cell>
          <cell r="BK789">
            <v>0</v>
          </cell>
          <cell r="BL789">
            <v>25</v>
          </cell>
          <cell r="BM789" t="str">
            <v>A(优质)</v>
          </cell>
        </row>
        <row r="789">
          <cell r="BO789" t="str">
            <v/>
          </cell>
          <cell r="BP789" t="str">
            <v/>
          </cell>
        </row>
        <row r="789">
          <cell r="BW789" t="str">
            <v/>
          </cell>
          <cell r="BX789">
            <v>44793</v>
          </cell>
          <cell r="BY789" t="str">
            <v/>
          </cell>
        </row>
        <row r="789">
          <cell r="CD789" t="str">
            <v>FET-FH-202207R0031</v>
          </cell>
          <cell r="CE789" t="str">
            <v>孙天富</v>
          </cell>
          <cell r="CF789" t="str">
            <v>441823200001060011</v>
          </cell>
          <cell r="CG789">
            <v>17724606886</v>
          </cell>
          <cell r="CH789">
            <v>44790</v>
          </cell>
          <cell r="CI789">
            <v>45001</v>
          </cell>
        </row>
        <row r="790">
          <cell r="B790" t="str">
            <v>租赁</v>
          </cell>
        </row>
        <row r="790">
          <cell r="F790" t="str">
            <v>深圳市腾艺汽车服务有限公司</v>
          </cell>
          <cell r="G790" t="str">
            <v>352203198905023353</v>
          </cell>
          <cell r="H790">
            <v>17722451643</v>
          </cell>
          <cell r="I790" t="str">
            <v>网约车以租代购方案</v>
          </cell>
          <cell r="J790" t="str">
            <v>风神E70/DFM7002G1F7BEV</v>
          </cell>
          <cell r="K790" t="str">
            <v>深圳</v>
          </cell>
        </row>
        <row r="790">
          <cell r="M790" t="str">
            <v>深圳市龙华区陶园路113号</v>
          </cell>
          <cell r="N790" t="str">
            <v>向丽丽</v>
          </cell>
          <cell r="O790" t="str">
            <v>田勤</v>
          </cell>
          <cell r="P790" t="str">
            <v>徐莹莹</v>
          </cell>
          <cell r="Q790" t="str">
            <v>施吓辉</v>
          </cell>
          <cell r="R790">
            <v>17722451643</v>
          </cell>
          <cell r="S790" t="str">
            <v>李玮</v>
          </cell>
          <cell r="T790">
            <v>18605933100</v>
          </cell>
          <cell r="U790" t="str">
            <v>深圳市舒适捷汽车租赁有限公司</v>
          </cell>
        </row>
        <row r="790">
          <cell r="W790" t="str">
            <v>LDP31B966NG054330</v>
          </cell>
          <cell r="X790" t="str">
            <v>粤BDL4093</v>
          </cell>
          <cell r="Y790" t="str">
            <v>862052211201353</v>
          </cell>
          <cell r="Z790">
            <v>45114</v>
          </cell>
          <cell r="AA790">
            <v>45153</v>
          </cell>
          <cell r="AB790" t="str">
            <v>2023/07</v>
          </cell>
          <cell r="AC790">
            <v>1</v>
          </cell>
          <cell r="AD790">
            <v>3</v>
          </cell>
          <cell r="AE790">
            <v>300</v>
          </cell>
          <cell r="AF790">
            <v>0</v>
          </cell>
          <cell r="AG790">
            <v>0</v>
          </cell>
          <cell r="AH790">
            <v>44793</v>
          </cell>
          <cell r="AI790">
            <v>44794</v>
          </cell>
          <cell r="AJ790">
            <v>44793</v>
          </cell>
        </row>
        <row r="790">
          <cell r="AL790" t="str">
            <v>无首付款</v>
          </cell>
        </row>
        <row r="790">
          <cell r="AO790">
            <v>2980</v>
          </cell>
          <cell r="AP790">
            <v>44819</v>
          </cell>
          <cell r="AQ790">
            <v>44849</v>
          </cell>
          <cell r="AR790">
            <v>1</v>
          </cell>
          <cell r="AS790">
            <v>2980</v>
          </cell>
          <cell r="AT790">
            <v>1</v>
          </cell>
          <cell r="AU790">
            <v>2980</v>
          </cell>
          <cell r="AV790" t="str">
            <v>正常</v>
          </cell>
          <cell r="AW790">
            <v>0</v>
          </cell>
          <cell r="AX790">
            <v>0</v>
          </cell>
          <cell r="AY790">
            <v>13529.51</v>
          </cell>
        </row>
        <row r="790">
          <cell r="BA790">
            <v>32</v>
          </cell>
          <cell r="BB790">
            <v>290.521875</v>
          </cell>
        </row>
        <row r="790">
          <cell r="BE790">
            <v>5</v>
          </cell>
          <cell r="BF790">
            <v>0</v>
          </cell>
          <cell r="BG790">
            <v>0</v>
          </cell>
          <cell r="BH790">
            <v>5</v>
          </cell>
          <cell r="BI790">
            <v>15</v>
          </cell>
          <cell r="BJ790">
            <v>0</v>
          </cell>
          <cell r="BK790">
            <v>0</v>
          </cell>
          <cell r="BL790">
            <v>25</v>
          </cell>
          <cell r="BM790" t="str">
            <v>A(优质)</v>
          </cell>
        </row>
        <row r="790">
          <cell r="BO790" t="str">
            <v/>
          </cell>
          <cell r="BP790" t="str">
            <v/>
          </cell>
        </row>
        <row r="790">
          <cell r="BW790" t="str">
            <v/>
          </cell>
          <cell r="BX790">
            <v>44793</v>
          </cell>
          <cell r="BY790" t="str">
            <v/>
          </cell>
        </row>
        <row r="790">
          <cell r="CD790" t="str">
            <v>FET-FH-202207R0031</v>
          </cell>
        </row>
        <row r="791">
          <cell r="B791" t="str">
            <v>租赁</v>
          </cell>
        </row>
        <row r="791">
          <cell r="F791" t="str">
            <v>深圳市腾艺汽车服务有限公司</v>
          </cell>
          <cell r="G791" t="str">
            <v>352203198905023353</v>
          </cell>
          <cell r="H791">
            <v>17722451643</v>
          </cell>
          <cell r="I791" t="str">
            <v>网约车以租代购方案</v>
          </cell>
          <cell r="J791" t="str">
            <v>风神E70/DFM7001G1F1BEV</v>
          </cell>
          <cell r="K791" t="str">
            <v>深圳</v>
          </cell>
        </row>
        <row r="791">
          <cell r="M791" t="str">
            <v>深圳市龙华区陶园路113号</v>
          </cell>
          <cell r="N791" t="str">
            <v>向丽丽</v>
          </cell>
          <cell r="O791" t="str">
            <v>田勤</v>
          </cell>
          <cell r="P791" t="str">
            <v>徐莹莹</v>
          </cell>
          <cell r="Q791" t="str">
            <v>施吓辉</v>
          </cell>
          <cell r="R791">
            <v>17722451643</v>
          </cell>
          <cell r="S791" t="str">
            <v>李玮</v>
          </cell>
          <cell r="T791">
            <v>18605933100</v>
          </cell>
          <cell r="U791" t="str">
            <v>深圳市舒适捷汽车租赁有限公司</v>
          </cell>
        </row>
        <row r="791">
          <cell r="W791" t="str">
            <v>LDP31B961NG054316</v>
          </cell>
          <cell r="X791" t="str">
            <v>粤BDA6492</v>
          </cell>
          <cell r="Y791" t="str">
            <v>862052211201968</v>
          </cell>
          <cell r="Z791">
            <v>45114</v>
          </cell>
          <cell r="AA791">
            <v>45153</v>
          </cell>
          <cell r="AB791" t="str">
            <v>2023/07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44793</v>
          </cell>
          <cell r="AI791">
            <v>44794</v>
          </cell>
          <cell r="AJ791">
            <v>44793</v>
          </cell>
        </row>
        <row r="791">
          <cell r="AL791" t="str">
            <v>无首付款</v>
          </cell>
        </row>
        <row r="791">
          <cell r="AO791">
            <v>2980</v>
          </cell>
          <cell r="AP791">
            <v>44819</v>
          </cell>
          <cell r="AQ791">
            <v>44849</v>
          </cell>
          <cell r="AR791">
            <v>1</v>
          </cell>
          <cell r="AS791">
            <v>2980</v>
          </cell>
          <cell r="AT791">
            <v>1</v>
          </cell>
          <cell r="AU791">
            <v>2980</v>
          </cell>
          <cell r="AV791" t="str">
            <v>正常</v>
          </cell>
          <cell r="AW791">
            <v>0</v>
          </cell>
          <cell r="AX791">
            <v>0</v>
          </cell>
          <cell r="AY791">
            <v>16384.42</v>
          </cell>
        </row>
        <row r="791">
          <cell r="BA791">
            <v>34</v>
          </cell>
          <cell r="BB791">
            <v>327.649117647059</v>
          </cell>
        </row>
        <row r="791">
          <cell r="BE791">
            <v>5</v>
          </cell>
          <cell r="BF791">
            <v>0</v>
          </cell>
          <cell r="BG791">
            <v>0</v>
          </cell>
          <cell r="BH791">
            <v>0</v>
          </cell>
          <cell r="BI791">
            <v>15</v>
          </cell>
          <cell r="BJ791">
            <v>0</v>
          </cell>
          <cell r="BK791">
            <v>0</v>
          </cell>
          <cell r="BL791">
            <v>20</v>
          </cell>
          <cell r="BM791" t="str">
            <v>A(优质)</v>
          </cell>
        </row>
        <row r="791">
          <cell r="BO791" t="str">
            <v/>
          </cell>
          <cell r="BP791" t="str">
            <v/>
          </cell>
        </row>
        <row r="791">
          <cell r="BW791" t="str">
            <v/>
          </cell>
          <cell r="BX791">
            <v>44793</v>
          </cell>
          <cell r="BY791" t="str">
            <v/>
          </cell>
        </row>
        <row r="791">
          <cell r="CD791" t="str">
            <v>FET-FH-202207R0054</v>
          </cell>
          <cell r="CE791" t="str">
            <v>陈龙</v>
          </cell>
          <cell r="CF791" t="str">
            <v>431023199504156938</v>
          </cell>
          <cell r="CG791">
            <v>18873506352</v>
          </cell>
          <cell r="CH791">
            <v>44791</v>
          </cell>
          <cell r="CI791">
            <v>45002</v>
          </cell>
        </row>
        <row r="792">
          <cell r="B792" t="str">
            <v>租赁</v>
          </cell>
        </row>
        <row r="792">
          <cell r="F792" t="str">
            <v>深圳市腾艺汽车服务有限公司</v>
          </cell>
          <cell r="G792" t="str">
            <v>352203198905023353</v>
          </cell>
          <cell r="H792">
            <v>17722451643</v>
          </cell>
          <cell r="I792" t="str">
            <v>网约车以租代购方案</v>
          </cell>
          <cell r="J792" t="str">
            <v>风神E70/DFM7001G1F1BEV</v>
          </cell>
          <cell r="K792" t="str">
            <v>深圳</v>
          </cell>
        </row>
        <row r="792">
          <cell r="M792" t="str">
            <v>深圳市龙华区陶园路113号</v>
          </cell>
          <cell r="N792" t="str">
            <v>向丽丽</v>
          </cell>
          <cell r="O792" t="str">
            <v>田勤</v>
          </cell>
          <cell r="P792" t="str">
            <v>徐莹莹</v>
          </cell>
          <cell r="Q792" t="str">
            <v>施吓辉</v>
          </cell>
          <cell r="R792">
            <v>17722451643</v>
          </cell>
          <cell r="S792" t="str">
            <v>李玮</v>
          </cell>
          <cell r="T792">
            <v>18605933100</v>
          </cell>
          <cell r="U792" t="str">
            <v>深圳市舒适捷汽车租赁有限公司</v>
          </cell>
        </row>
        <row r="792">
          <cell r="W792" t="str">
            <v>LDP31B965NG054271</v>
          </cell>
          <cell r="X792" t="str">
            <v>粤BDQ4780</v>
          </cell>
          <cell r="Y792" t="str">
            <v>862052221202702</v>
          </cell>
          <cell r="Z792">
            <v>45114</v>
          </cell>
          <cell r="AA792">
            <v>45153</v>
          </cell>
          <cell r="AB792" t="str">
            <v>2023/07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44793</v>
          </cell>
          <cell r="AI792">
            <v>44794</v>
          </cell>
          <cell r="AJ792">
            <v>44793</v>
          </cell>
        </row>
        <row r="792">
          <cell r="AL792" t="str">
            <v>无首付款</v>
          </cell>
        </row>
        <row r="792">
          <cell r="AO792">
            <v>2980</v>
          </cell>
          <cell r="AP792">
            <v>44819</v>
          </cell>
          <cell r="AQ792">
            <v>44849</v>
          </cell>
          <cell r="AR792">
            <v>1</v>
          </cell>
          <cell r="AS792">
            <v>2980</v>
          </cell>
          <cell r="AT792">
            <v>1</v>
          </cell>
          <cell r="AU792">
            <v>2980</v>
          </cell>
          <cell r="AV792" t="str">
            <v>正常</v>
          </cell>
          <cell r="AW792">
            <v>0</v>
          </cell>
          <cell r="AX792">
            <v>0</v>
          </cell>
          <cell r="AY792">
            <v>11251.55</v>
          </cell>
        </row>
        <row r="792">
          <cell r="BA792">
            <v>31</v>
          </cell>
          <cell r="BB792">
            <v>278.771290322581</v>
          </cell>
        </row>
        <row r="792">
          <cell r="BE792">
            <v>5</v>
          </cell>
          <cell r="BF792">
            <v>0</v>
          </cell>
          <cell r="BG792">
            <v>0</v>
          </cell>
          <cell r="BH792">
            <v>0</v>
          </cell>
          <cell r="BI792">
            <v>15</v>
          </cell>
          <cell r="BJ792">
            <v>0</v>
          </cell>
          <cell r="BK792">
            <v>0</v>
          </cell>
          <cell r="BL792">
            <v>20</v>
          </cell>
          <cell r="BM792" t="str">
            <v>A(优质)</v>
          </cell>
        </row>
        <row r="792">
          <cell r="BO792" t="str">
            <v/>
          </cell>
          <cell r="BP792" t="str">
            <v/>
          </cell>
        </row>
        <row r="792">
          <cell r="BW792" t="str">
            <v/>
          </cell>
          <cell r="BX792">
            <v>44793</v>
          </cell>
          <cell r="BY792" t="str">
            <v/>
          </cell>
        </row>
        <row r="792">
          <cell r="CD792" t="str">
            <v>FET-FH-202207R0054</v>
          </cell>
          <cell r="CE792" t="str">
            <v>巫建军</v>
          </cell>
          <cell r="CF792" t="str">
            <v>430281198008067396</v>
          </cell>
          <cell r="CG792">
            <v>15226482666</v>
          </cell>
          <cell r="CH792">
            <v>44792</v>
          </cell>
          <cell r="CI792">
            <v>44975</v>
          </cell>
        </row>
        <row r="793">
          <cell r="B793" t="str">
            <v>租赁</v>
          </cell>
        </row>
        <row r="793">
          <cell r="F793" t="str">
            <v>深圳市腾艺汽车服务有限公司</v>
          </cell>
          <cell r="G793" t="str">
            <v>352203198905023353</v>
          </cell>
          <cell r="H793">
            <v>17722451643</v>
          </cell>
          <cell r="I793" t="str">
            <v>网约车以租代购方案</v>
          </cell>
          <cell r="J793" t="str">
            <v>风神E70/DFM7002G1F7BEV</v>
          </cell>
          <cell r="K793" t="str">
            <v>深圳</v>
          </cell>
        </row>
        <row r="793">
          <cell r="M793" t="str">
            <v>深圳市龙华区陶园路113号</v>
          </cell>
          <cell r="N793" t="str">
            <v>向丽丽</v>
          </cell>
          <cell r="O793" t="str">
            <v>田勤</v>
          </cell>
          <cell r="P793" t="str">
            <v>徐莹莹</v>
          </cell>
          <cell r="Q793" t="str">
            <v>施吓辉</v>
          </cell>
          <cell r="R793">
            <v>17722451643</v>
          </cell>
          <cell r="S793" t="str">
            <v>李玮</v>
          </cell>
          <cell r="T793">
            <v>18605933100</v>
          </cell>
          <cell r="U793" t="str">
            <v>深圳市舒适捷汽车租赁有限公司</v>
          </cell>
        </row>
        <row r="793">
          <cell r="W793" t="str">
            <v>LDP31B965NG054349</v>
          </cell>
          <cell r="X793" t="str">
            <v>粤BDL2649</v>
          </cell>
          <cell r="Y793" t="str">
            <v>862052211201891</v>
          </cell>
          <cell r="Z793">
            <v>45114</v>
          </cell>
          <cell r="AA793">
            <v>45153</v>
          </cell>
          <cell r="AB793" t="str">
            <v>2023/07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44793</v>
          </cell>
          <cell r="AI793">
            <v>44794</v>
          </cell>
          <cell r="AJ793">
            <v>44793</v>
          </cell>
        </row>
        <row r="793">
          <cell r="AL793" t="str">
            <v>无首付款</v>
          </cell>
        </row>
        <row r="793">
          <cell r="AO793">
            <v>2980</v>
          </cell>
          <cell r="AP793">
            <v>44819</v>
          </cell>
          <cell r="AQ793">
            <v>44849</v>
          </cell>
          <cell r="AR793">
            <v>1</v>
          </cell>
          <cell r="AS793">
            <v>2980</v>
          </cell>
          <cell r="AT793">
            <v>1</v>
          </cell>
          <cell r="AU793">
            <v>2980</v>
          </cell>
          <cell r="AV793" t="str">
            <v>正常</v>
          </cell>
          <cell r="AW793">
            <v>0</v>
          </cell>
          <cell r="AX793">
            <v>0</v>
          </cell>
          <cell r="AY793">
            <v>11089.12</v>
          </cell>
        </row>
        <row r="793">
          <cell r="BA793">
            <v>28</v>
          </cell>
          <cell r="BB793">
            <v>245.517857142857</v>
          </cell>
        </row>
        <row r="793">
          <cell r="BE793">
            <v>5</v>
          </cell>
          <cell r="BF793">
            <v>0</v>
          </cell>
          <cell r="BG793">
            <v>0</v>
          </cell>
          <cell r="BH793">
            <v>0</v>
          </cell>
          <cell r="BI793">
            <v>15</v>
          </cell>
          <cell r="BJ793">
            <v>0</v>
          </cell>
          <cell r="BK793">
            <v>0</v>
          </cell>
          <cell r="BL793">
            <v>20</v>
          </cell>
          <cell r="BM793" t="str">
            <v>A(优质)</v>
          </cell>
        </row>
        <row r="793">
          <cell r="BO793" t="str">
            <v/>
          </cell>
          <cell r="BP793" t="str">
            <v/>
          </cell>
        </row>
        <row r="793">
          <cell r="BW793" t="str">
            <v/>
          </cell>
          <cell r="BX793">
            <v>44793</v>
          </cell>
          <cell r="BY793" t="str">
            <v/>
          </cell>
        </row>
        <row r="793">
          <cell r="CD793" t="str">
            <v>FET-FH-202207R0027</v>
          </cell>
          <cell r="CE793" t="str">
            <v>冯学顺</v>
          </cell>
          <cell r="CF793" t="str">
            <v>350181199311141578</v>
          </cell>
          <cell r="CG793">
            <v>13377665004</v>
          </cell>
          <cell r="CH793">
            <v>44792</v>
          </cell>
          <cell r="CI793">
            <v>44975</v>
          </cell>
        </row>
        <row r="794">
          <cell r="B794" t="str">
            <v>租赁</v>
          </cell>
        </row>
        <row r="794">
          <cell r="F794" t="str">
            <v>深圳市腾艺汽车服务有限公司</v>
          </cell>
          <cell r="G794" t="str">
            <v>352203198905023353</v>
          </cell>
          <cell r="H794">
            <v>17722451643</v>
          </cell>
          <cell r="I794" t="str">
            <v>网约车以租代购方案</v>
          </cell>
          <cell r="J794" t="str">
            <v>风神E70/DFM7002G1F7BEV</v>
          </cell>
          <cell r="K794" t="str">
            <v>深圳</v>
          </cell>
        </row>
        <row r="794">
          <cell r="M794" t="str">
            <v>深圳市龙华区陶园路113号</v>
          </cell>
          <cell r="N794" t="str">
            <v>向丽丽</v>
          </cell>
          <cell r="O794" t="str">
            <v>田勤</v>
          </cell>
          <cell r="P794" t="str">
            <v>徐莹莹</v>
          </cell>
          <cell r="Q794" t="str">
            <v>施吓辉</v>
          </cell>
          <cell r="R794">
            <v>17722451643</v>
          </cell>
          <cell r="S794" t="str">
            <v>李玮</v>
          </cell>
          <cell r="T794">
            <v>18605933100</v>
          </cell>
          <cell r="U794" t="str">
            <v>深圳市舒适捷汽车租赁有限公司</v>
          </cell>
        </row>
        <row r="794">
          <cell r="W794" t="str">
            <v>LDP31B961NG054364</v>
          </cell>
          <cell r="X794" t="str">
            <v>粤BDN0842</v>
          </cell>
          <cell r="Y794" t="str">
            <v>862052211201979</v>
          </cell>
          <cell r="Z794">
            <v>45114</v>
          </cell>
          <cell r="AA794">
            <v>45153</v>
          </cell>
          <cell r="AB794" t="str">
            <v>2023/07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44793</v>
          </cell>
          <cell r="AI794">
            <v>44794</v>
          </cell>
          <cell r="AJ794">
            <v>44793</v>
          </cell>
        </row>
        <row r="794">
          <cell r="AL794" t="str">
            <v>无首付款</v>
          </cell>
        </row>
        <row r="794">
          <cell r="AO794">
            <v>2980</v>
          </cell>
          <cell r="AP794">
            <v>44819</v>
          </cell>
          <cell r="AQ794">
            <v>44849</v>
          </cell>
          <cell r="AR794">
            <v>1</v>
          </cell>
          <cell r="AS794">
            <v>2980</v>
          </cell>
          <cell r="AT794">
            <v>1</v>
          </cell>
          <cell r="AU794">
            <v>2980</v>
          </cell>
          <cell r="AV794" t="str">
            <v>正常</v>
          </cell>
          <cell r="AW794">
            <v>0</v>
          </cell>
          <cell r="AX794">
            <v>0</v>
          </cell>
          <cell r="AY794">
            <v>12331.23</v>
          </cell>
        </row>
        <row r="794">
          <cell r="BA794">
            <v>32</v>
          </cell>
          <cell r="BB794">
            <v>252.4653125</v>
          </cell>
        </row>
        <row r="794">
          <cell r="BE794">
            <v>5</v>
          </cell>
          <cell r="BF794">
            <v>0</v>
          </cell>
          <cell r="BG794">
            <v>0</v>
          </cell>
          <cell r="BH794">
            <v>0</v>
          </cell>
          <cell r="BI794">
            <v>15</v>
          </cell>
          <cell r="BJ794">
            <v>0</v>
          </cell>
          <cell r="BK794">
            <v>0</v>
          </cell>
          <cell r="BL794">
            <v>20</v>
          </cell>
          <cell r="BM794" t="str">
            <v>A(优质)</v>
          </cell>
        </row>
        <row r="794">
          <cell r="BO794" t="str">
            <v/>
          </cell>
          <cell r="BP794" t="str">
            <v/>
          </cell>
        </row>
        <row r="794">
          <cell r="BW794" t="str">
            <v/>
          </cell>
          <cell r="BX794">
            <v>44793</v>
          </cell>
          <cell r="BY794" t="str">
            <v/>
          </cell>
        </row>
        <row r="794">
          <cell r="CD794" t="str">
            <v>FET-FH-202207R0027</v>
          </cell>
          <cell r="CE794" t="str">
            <v>陈初盛</v>
          </cell>
          <cell r="CF794" t="str">
            <v>44528119900704277X</v>
          </cell>
          <cell r="CG794">
            <v>13724296445</v>
          </cell>
          <cell r="CH794">
            <v>44793</v>
          </cell>
          <cell r="CI794">
            <v>45004</v>
          </cell>
        </row>
        <row r="795">
          <cell r="B795" t="str">
            <v>租赁</v>
          </cell>
        </row>
        <row r="795">
          <cell r="F795" t="str">
            <v>深圳市腾艺汽车服务有限公司</v>
          </cell>
          <cell r="G795" t="str">
            <v>352203198905023353</v>
          </cell>
          <cell r="H795">
            <v>17722451643</v>
          </cell>
          <cell r="I795" t="str">
            <v>网约车以租代购方案</v>
          </cell>
          <cell r="J795" t="str">
            <v>风神E70/DFM7002G1F7BEV</v>
          </cell>
          <cell r="K795" t="str">
            <v>深圳</v>
          </cell>
        </row>
        <row r="795">
          <cell r="M795" t="str">
            <v>深圳市龙华区陶园路113号</v>
          </cell>
          <cell r="N795" t="str">
            <v>向丽丽</v>
          </cell>
          <cell r="O795" t="str">
            <v>田勤</v>
          </cell>
          <cell r="P795" t="str">
            <v>徐莹莹</v>
          </cell>
          <cell r="Q795" t="str">
            <v>施吓辉</v>
          </cell>
          <cell r="R795">
            <v>17722451643</v>
          </cell>
          <cell r="S795" t="str">
            <v>李玮</v>
          </cell>
          <cell r="T795">
            <v>18605933100</v>
          </cell>
          <cell r="U795" t="str">
            <v>深圳市舒适捷汽车租赁有限公司</v>
          </cell>
        </row>
        <row r="795">
          <cell r="W795" t="str">
            <v>LDP31B969NG054371</v>
          </cell>
          <cell r="X795" t="str">
            <v>粤BDA6041</v>
          </cell>
          <cell r="Y795" t="str">
            <v>862052211201976</v>
          </cell>
          <cell r="Z795">
            <v>45114</v>
          </cell>
          <cell r="AA795">
            <v>45153</v>
          </cell>
          <cell r="AB795" t="str">
            <v>2023/07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44793</v>
          </cell>
          <cell r="AI795">
            <v>44794</v>
          </cell>
          <cell r="AJ795">
            <v>44793</v>
          </cell>
        </row>
        <row r="795">
          <cell r="AL795" t="str">
            <v>无首付款</v>
          </cell>
        </row>
        <row r="795">
          <cell r="AO795">
            <v>2980</v>
          </cell>
          <cell r="AP795">
            <v>44819</v>
          </cell>
          <cell r="AQ795">
            <v>44849</v>
          </cell>
          <cell r="AR795">
            <v>1</v>
          </cell>
          <cell r="AS795">
            <v>2980</v>
          </cell>
          <cell r="AT795">
            <v>1</v>
          </cell>
          <cell r="AU795">
            <v>2980</v>
          </cell>
          <cell r="AV795" t="str">
            <v>正常</v>
          </cell>
          <cell r="AW795">
            <v>0</v>
          </cell>
          <cell r="AX795">
            <v>0</v>
          </cell>
          <cell r="AY795">
            <v>10068.96</v>
          </cell>
        </row>
        <row r="795">
          <cell r="BA795">
            <v>33</v>
          </cell>
          <cell r="BB795">
            <v>199.317272727273</v>
          </cell>
        </row>
        <row r="795">
          <cell r="BE795">
            <v>5</v>
          </cell>
          <cell r="BF795">
            <v>0</v>
          </cell>
          <cell r="BG795">
            <v>0</v>
          </cell>
          <cell r="BH795">
            <v>0</v>
          </cell>
          <cell r="BI795">
            <v>15</v>
          </cell>
          <cell r="BJ795">
            <v>0</v>
          </cell>
          <cell r="BK795">
            <v>0</v>
          </cell>
          <cell r="BL795">
            <v>20</v>
          </cell>
          <cell r="BM795" t="str">
            <v>A(优质)</v>
          </cell>
        </row>
        <row r="795">
          <cell r="BO795" t="str">
            <v/>
          </cell>
          <cell r="BP795" t="str">
            <v/>
          </cell>
        </row>
        <row r="795">
          <cell r="BW795" t="str">
            <v/>
          </cell>
          <cell r="BX795">
            <v>44793</v>
          </cell>
          <cell r="BY795" t="str">
            <v/>
          </cell>
        </row>
        <row r="795">
          <cell r="CD795" t="str">
            <v>FET-FH-202207R0027</v>
          </cell>
          <cell r="CE795" t="str">
            <v>蒋维国</v>
          </cell>
          <cell r="CF795" t="str">
            <v>513922199608237438</v>
          </cell>
          <cell r="CG795">
            <v>13046891828</v>
          </cell>
          <cell r="CH795">
            <v>44793</v>
          </cell>
          <cell r="CI795">
            <v>45004</v>
          </cell>
        </row>
        <row r="796">
          <cell r="B796" t="str">
            <v>租赁</v>
          </cell>
        </row>
        <row r="796">
          <cell r="F796" t="str">
            <v>深圳市腾艺汽车服务有限公司</v>
          </cell>
          <cell r="G796" t="str">
            <v>352203198905023353</v>
          </cell>
          <cell r="H796">
            <v>17722451643</v>
          </cell>
          <cell r="I796" t="str">
            <v>网约车以租代购方案</v>
          </cell>
          <cell r="J796" t="str">
            <v>风神E70/DFM7002G1F7BEV</v>
          </cell>
          <cell r="K796" t="str">
            <v>深圳</v>
          </cell>
        </row>
        <row r="796">
          <cell r="M796" t="str">
            <v>深圳市龙华区陶园路113号</v>
          </cell>
          <cell r="N796" t="str">
            <v>向丽丽</v>
          </cell>
          <cell r="O796" t="str">
            <v>田勤</v>
          </cell>
          <cell r="P796" t="str">
            <v>徐莹莹</v>
          </cell>
          <cell r="Q796" t="str">
            <v>施吓辉</v>
          </cell>
          <cell r="R796">
            <v>17722451643</v>
          </cell>
          <cell r="S796" t="str">
            <v>李玮</v>
          </cell>
          <cell r="T796">
            <v>18605933100</v>
          </cell>
          <cell r="U796" t="str">
            <v>深圳市舒适捷汽车租赁有限公司</v>
          </cell>
        </row>
        <row r="796">
          <cell r="W796" t="str">
            <v>LDP31B961NG054333</v>
          </cell>
          <cell r="X796" t="str">
            <v>粤BDJ4011</v>
          </cell>
          <cell r="Y796" t="str">
            <v>862052221202653</v>
          </cell>
          <cell r="Z796">
            <v>45114</v>
          </cell>
          <cell r="AA796">
            <v>45153</v>
          </cell>
          <cell r="AB796" t="str">
            <v>2023/07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44793</v>
          </cell>
          <cell r="AI796">
            <v>44794</v>
          </cell>
          <cell r="AJ796">
            <v>44793</v>
          </cell>
        </row>
        <row r="796">
          <cell r="AL796" t="str">
            <v>无首付款</v>
          </cell>
        </row>
        <row r="796">
          <cell r="AO796">
            <v>2980</v>
          </cell>
          <cell r="AP796">
            <v>44819</v>
          </cell>
          <cell r="AQ796">
            <v>44849</v>
          </cell>
          <cell r="AR796">
            <v>1</v>
          </cell>
          <cell r="AS796">
            <v>2980</v>
          </cell>
          <cell r="AT796">
            <v>1</v>
          </cell>
          <cell r="AU796">
            <v>2980</v>
          </cell>
          <cell r="AV796" t="str">
            <v>正常</v>
          </cell>
          <cell r="AW796">
            <v>0</v>
          </cell>
          <cell r="AX796">
            <v>0</v>
          </cell>
          <cell r="AY796">
            <v>11210.2</v>
          </cell>
        </row>
        <row r="796">
          <cell r="BA796">
            <v>30</v>
          </cell>
          <cell r="BB796">
            <v>239.45</v>
          </cell>
        </row>
        <row r="796">
          <cell r="BE796">
            <v>5</v>
          </cell>
          <cell r="BF796">
            <v>0</v>
          </cell>
          <cell r="BG796">
            <v>0</v>
          </cell>
          <cell r="BH796">
            <v>0</v>
          </cell>
          <cell r="BI796">
            <v>15</v>
          </cell>
          <cell r="BJ796">
            <v>0</v>
          </cell>
          <cell r="BK796">
            <v>0</v>
          </cell>
          <cell r="BL796">
            <v>20</v>
          </cell>
          <cell r="BM796" t="str">
            <v>A(优质)</v>
          </cell>
        </row>
        <row r="796">
          <cell r="BO796" t="str">
            <v/>
          </cell>
          <cell r="BP796" t="str">
            <v/>
          </cell>
        </row>
        <row r="796">
          <cell r="BW796" t="str">
            <v/>
          </cell>
          <cell r="BX796">
            <v>44793</v>
          </cell>
          <cell r="BY796" t="str">
            <v/>
          </cell>
        </row>
        <row r="796">
          <cell r="CD796" t="str">
            <v>FET-FH-202207R0027</v>
          </cell>
          <cell r="CE796" t="str">
            <v>向平</v>
          </cell>
          <cell r="CF796" t="str">
            <v>431224198707202191</v>
          </cell>
          <cell r="CG796">
            <v>15019403717</v>
          </cell>
          <cell r="CH796">
            <v>44792</v>
          </cell>
          <cell r="CI796">
            <v>44975</v>
          </cell>
        </row>
        <row r="797">
          <cell r="B797" t="str">
            <v>租赁</v>
          </cell>
        </row>
        <row r="797">
          <cell r="F797" t="str">
            <v>深圳市腾艺汽车服务有限公司</v>
          </cell>
          <cell r="G797" t="str">
            <v>352203198905023353</v>
          </cell>
          <cell r="H797">
            <v>17722451643</v>
          </cell>
          <cell r="I797" t="str">
            <v>网约车以租代购方案</v>
          </cell>
          <cell r="J797" t="str">
            <v>风神E70/DFM7002G1F7BEV</v>
          </cell>
          <cell r="K797" t="str">
            <v>深圳</v>
          </cell>
        </row>
        <row r="797">
          <cell r="M797" t="str">
            <v>深圳市龙华区陶园路113号</v>
          </cell>
          <cell r="N797" t="str">
            <v>向丽丽</v>
          </cell>
          <cell r="O797" t="str">
            <v>田勤</v>
          </cell>
          <cell r="P797" t="str">
            <v>徐莹莹</v>
          </cell>
          <cell r="Q797" t="str">
            <v>施吓辉</v>
          </cell>
          <cell r="R797">
            <v>17722451643</v>
          </cell>
          <cell r="S797" t="str">
            <v>李玮</v>
          </cell>
          <cell r="T797">
            <v>18605933100</v>
          </cell>
          <cell r="U797" t="str">
            <v>深圳市舒适捷汽车租赁有限公司</v>
          </cell>
        </row>
        <row r="797">
          <cell r="W797" t="str">
            <v>LDP31B964NG054357</v>
          </cell>
          <cell r="X797" t="str">
            <v>粤BDP8432</v>
          </cell>
          <cell r="Y797" t="str">
            <v>862052211201865</v>
          </cell>
          <cell r="Z797">
            <v>45114</v>
          </cell>
          <cell r="AA797">
            <v>45153</v>
          </cell>
          <cell r="AB797" t="str">
            <v>2023/07</v>
          </cell>
          <cell r="AC797">
            <v>1</v>
          </cell>
          <cell r="AD797">
            <v>3</v>
          </cell>
          <cell r="AE797">
            <v>500</v>
          </cell>
          <cell r="AF797">
            <v>0</v>
          </cell>
          <cell r="AG797">
            <v>0</v>
          </cell>
          <cell r="AH797">
            <v>44793</v>
          </cell>
          <cell r="AI797">
            <v>44794</v>
          </cell>
          <cell r="AJ797">
            <v>44793</v>
          </cell>
        </row>
        <row r="797">
          <cell r="AL797" t="str">
            <v>无首付款</v>
          </cell>
        </row>
        <row r="797">
          <cell r="AO797">
            <v>2980</v>
          </cell>
          <cell r="AP797">
            <v>44819</v>
          </cell>
          <cell r="AQ797">
            <v>44849</v>
          </cell>
          <cell r="AR797">
            <v>1</v>
          </cell>
          <cell r="AS797">
            <v>2980</v>
          </cell>
          <cell r="AT797">
            <v>1</v>
          </cell>
          <cell r="AU797">
            <v>2980</v>
          </cell>
          <cell r="AV797" t="str">
            <v>正常</v>
          </cell>
          <cell r="AW797">
            <v>0</v>
          </cell>
          <cell r="AX797">
            <v>0</v>
          </cell>
          <cell r="AY797">
            <v>0</v>
          </cell>
        </row>
        <row r="797">
          <cell r="BA797">
            <v>0</v>
          </cell>
          <cell r="BB797" t="str">
            <v/>
          </cell>
        </row>
        <row r="797">
          <cell r="BE797">
            <v>5</v>
          </cell>
          <cell r="BF797">
            <v>5</v>
          </cell>
          <cell r="BG797">
            <v>0</v>
          </cell>
          <cell r="BH797">
            <v>5</v>
          </cell>
          <cell r="BI797">
            <v>15</v>
          </cell>
          <cell r="BJ797">
            <v>0</v>
          </cell>
          <cell r="BK797">
            <v>0</v>
          </cell>
          <cell r="BL797">
            <v>30</v>
          </cell>
          <cell r="BM797" t="str">
            <v>A(优质)</v>
          </cell>
        </row>
        <row r="797">
          <cell r="BO797" t="str">
            <v/>
          </cell>
          <cell r="BP797" t="str">
            <v/>
          </cell>
        </row>
        <row r="797">
          <cell r="BW797" t="str">
            <v/>
          </cell>
          <cell r="BX797">
            <v>44793</v>
          </cell>
          <cell r="BY797" t="str">
            <v/>
          </cell>
        </row>
        <row r="797">
          <cell r="CD797" t="str">
            <v>FET-FH-202207R0036</v>
          </cell>
          <cell r="CE797" t="str">
            <v>杨昆</v>
          </cell>
          <cell r="CF797" t="str">
            <v>520201199109071217</v>
          </cell>
          <cell r="CG797" t="str">
            <v>13361553361</v>
          </cell>
          <cell r="CH797">
            <v>44793</v>
          </cell>
          <cell r="CI797">
            <v>45004</v>
          </cell>
        </row>
        <row r="798">
          <cell r="B798" t="str">
            <v>租赁</v>
          </cell>
        </row>
        <row r="798">
          <cell r="F798" t="str">
            <v>深圳市腾艺汽车服务有限公司</v>
          </cell>
          <cell r="G798" t="str">
            <v>352203198905023353</v>
          </cell>
          <cell r="H798">
            <v>17722451643</v>
          </cell>
          <cell r="I798" t="str">
            <v>网约车以租代购方案</v>
          </cell>
          <cell r="J798" t="str">
            <v>风神E70/DFM7002G1F7BEV</v>
          </cell>
          <cell r="K798" t="str">
            <v>深圳</v>
          </cell>
        </row>
        <row r="798">
          <cell r="M798" t="str">
            <v>深圳市龙华区陶园路113号</v>
          </cell>
          <cell r="N798" t="str">
            <v>向丽丽</v>
          </cell>
          <cell r="O798" t="str">
            <v>田勤</v>
          </cell>
          <cell r="P798" t="str">
            <v>徐莹莹</v>
          </cell>
          <cell r="Q798" t="str">
            <v>施吓辉</v>
          </cell>
          <cell r="R798">
            <v>17722451643</v>
          </cell>
          <cell r="S798" t="str">
            <v>李玮</v>
          </cell>
          <cell r="T798">
            <v>18605933100</v>
          </cell>
          <cell r="U798" t="str">
            <v>深圳市舒适捷汽车租赁有限公司</v>
          </cell>
        </row>
        <row r="798">
          <cell r="W798" t="str">
            <v>LDP31B966NG054361</v>
          </cell>
          <cell r="X798" t="str">
            <v>粤BD80964</v>
          </cell>
          <cell r="Y798" t="str">
            <v>862052221202588</v>
          </cell>
          <cell r="Z798">
            <v>45114</v>
          </cell>
          <cell r="AA798">
            <v>45153</v>
          </cell>
          <cell r="AB798" t="str">
            <v>2023/07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44793</v>
          </cell>
          <cell r="AI798">
            <v>44794</v>
          </cell>
          <cell r="AJ798">
            <v>44793</v>
          </cell>
        </row>
        <row r="798">
          <cell r="AL798" t="str">
            <v>无首付款</v>
          </cell>
        </row>
        <row r="798">
          <cell r="AO798">
            <v>2980</v>
          </cell>
          <cell r="AP798">
            <v>44819</v>
          </cell>
          <cell r="AQ798">
            <v>44849</v>
          </cell>
          <cell r="AR798">
            <v>1</v>
          </cell>
          <cell r="AS798">
            <v>2980</v>
          </cell>
          <cell r="AT798">
            <v>1</v>
          </cell>
          <cell r="AU798">
            <v>2980</v>
          </cell>
          <cell r="AV798" t="str">
            <v>正常</v>
          </cell>
          <cell r="AW798">
            <v>0</v>
          </cell>
          <cell r="AX798">
            <v>0</v>
          </cell>
          <cell r="AY798">
            <v>10078.5</v>
          </cell>
        </row>
        <row r="798">
          <cell r="BA798">
            <v>32</v>
          </cell>
          <cell r="BB798">
            <v>192.133125</v>
          </cell>
        </row>
        <row r="798">
          <cell r="BE798">
            <v>5</v>
          </cell>
          <cell r="BF798">
            <v>0</v>
          </cell>
          <cell r="BG798">
            <v>0</v>
          </cell>
          <cell r="BH798">
            <v>0</v>
          </cell>
          <cell r="BI798">
            <v>15</v>
          </cell>
          <cell r="BJ798">
            <v>0</v>
          </cell>
          <cell r="BK798">
            <v>0</v>
          </cell>
          <cell r="BL798">
            <v>20</v>
          </cell>
          <cell r="BM798" t="str">
            <v>A(优质)</v>
          </cell>
        </row>
        <row r="798">
          <cell r="BO798" t="str">
            <v/>
          </cell>
          <cell r="BP798" t="str">
            <v/>
          </cell>
        </row>
        <row r="798">
          <cell r="BW798" t="str">
            <v/>
          </cell>
          <cell r="BX798">
            <v>44793</v>
          </cell>
          <cell r="BY798" t="str">
            <v/>
          </cell>
        </row>
        <row r="798">
          <cell r="CD798" t="str">
            <v>FET-FH-202207R0036</v>
          </cell>
          <cell r="CE798" t="str">
            <v>曹代安</v>
          </cell>
          <cell r="CF798" t="str">
            <v>522725197911105219</v>
          </cell>
          <cell r="CG798">
            <v>13530480262</v>
          </cell>
          <cell r="CH798">
            <v>44793</v>
          </cell>
          <cell r="CI798">
            <v>45004</v>
          </cell>
        </row>
        <row r="799">
          <cell r="B799" t="str">
            <v>租赁</v>
          </cell>
        </row>
        <row r="799">
          <cell r="F799" t="str">
            <v>深圳市腾艺汽车服务有限公司</v>
          </cell>
          <cell r="G799" t="str">
            <v>352203198905023353</v>
          </cell>
          <cell r="H799">
            <v>17722451643</v>
          </cell>
          <cell r="I799" t="str">
            <v>网约车以租代购方案</v>
          </cell>
          <cell r="J799" t="str">
            <v>风神E70/DFM7002G1F7BEV</v>
          </cell>
          <cell r="K799" t="str">
            <v>深圳</v>
          </cell>
        </row>
        <row r="799">
          <cell r="M799" t="str">
            <v>深圳市龙华区陶园路113号</v>
          </cell>
          <cell r="N799" t="str">
            <v>向丽丽</v>
          </cell>
          <cell r="O799" t="str">
            <v>田勤</v>
          </cell>
          <cell r="P799" t="str">
            <v>徐莹莹</v>
          </cell>
          <cell r="Q799" t="str">
            <v>施吓辉</v>
          </cell>
          <cell r="R799">
            <v>17722451643</v>
          </cell>
          <cell r="S799" t="str">
            <v>李玮</v>
          </cell>
          <cell r="T799">
            <v>18605933100</v>
          </cell>
          <cell r="U799" t="str">
            <v>深圳市舒适捷汽车租赁有限公司</v>
          </cell>
        </row>
        <row r="799">
          <cell r="W799" t="str">
            <v>LDP31B963NG054334</v>
          </cell>
          <cell r="X799" t="str">
            <v>粤BDZ6749</v>
          </cell>
          <cell r="Y799" t="str">
            <v>862052211201906</v>
          </cell>
          <cell r="Z799">
            <v>45114</v>
          </cell>
          <cell r="AA799">
            <v>45153</v>
          </cell>
          <cell r="AB799" t="str">
            <v>2023/07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44793</v>
          </cell>
          <cell r="AI799">
            <v>44794</v>
          </cell>
          <cell r="AJ799">
            <v>44793</v>
          </cell>
        </row>
        <row r="799">
          <cell r="AL799" t="str">
            <v>无首付款</v>
          </cell>
        </row>
        <row r="799">
          <cell r="AO799">
            <v>2980</v>
          </cell>
          <cell r="AP799">
            <v>44819</v>
          </cell>
          <cell r="AQ799">
            <v>44849</v>
          </cell>
          <cell r="AR799">
            <v>1</v>
          </cell>
          <cell r="AS799">
            <v>2980</v>
          </cell>
          <cell r="AT799">
            <v>1</v>
          </cell>
          <cell r="AU799">
            <v>2980</v>
          </cell>
          <cell r="AV799" t="str">
            <v>正常</v>
          </cell>
          <cell r="AW799">
            <v>0</v>
          </cell>
          <cell r="AX799">
            <v>0</v>
          </cell>
          <cell r="AY799">
            <v>1750.83</v>
          </cell>
        </row>
        <row r="799">
          <cell r="BA799">
            <v>28</v>
          </cell>
          <cell r="BB799">
            <v>30.1582142857143</v>
          </cell>
        </row>
        <row r="799">
          <cell r="BE799">
            <v>5</v>
          </cell>
          <cell r="BF799">
            <v>5</v>
          </cell>
          <cell r="BG799">
            <v>0</v>
          </cell>
          <cell r="BH799">
            <v>0</v>
          </cell>
          <cell r="BI799">
            <v>15</v>
          </cell>
          <cell r="BJ799">
            <v>0</v>
          </cell>
          <cell r="BK799">
            <v>0</v>
          </cell>
          <cell r="BL799">
            <v>25</v>
          </cell>
          <cell r="BM799" t="str">
            <v>A(优质)</v>
          </cell>
        </row>
        <row r="799">
          <cell r="BO799" t="str">
            <v/>
          </cell>
          <cell r="BP799" t="str">
            <v/>
          </cell>
        </row>
        <row r="799">
          <cell r="BW799" t="str">
            <v/>
          </cell>
          <cell r="BX799">
            <v>44793</v>
          </cell>
          <cell r="BY799" t="str">
            <v/>
          </cell>
        </row>
        <row r="799">
          <cell r="CD799" t="str">
            <v>FET-FH-202207R0036</v>
          </cell>
          <cell r="CE799" t="str">
            <v>杨定荣</v>
          </cell>
          <cell r="CF799" t="str">
            <v>510226197111244638</v>
          </cell>
          <cell r="CG799">
            <v>13715384175</v>
          </cell>
          <cell r="CH799">
            <v>44791</v>
          </cell>
          <cell r="CI799">
            <v>45034</v>
          </cell>
        </row>
        <row r="800">
          <cell r="B800" t="str">
            <v>租赁</v>
          </cell>
        </row>
        <row r="800">
          <cell r="F800" t="str">
            <v>深圳市腾艺汽车服务有限公司</v>
          </cell>
          <cell r="G800" t="str">
            <v>352203198905023353</v>
          </cell>
          <cell r="H800">
            <v>17722451643</v>
          </cell>
          <cell r="I800" t="str">
            <v>网约车以租代购方案</v>
          </cell>
          <cell r="J800" t="str">
            <v>风神E70/DFM7002G1F7BEV</v>
          </cell>
          <cell r="K800" t="str">
            <v>深圳</v>
          </cell>
        </row>
        <row r="800">
          <cell r="M800" t="str">
            <v>深圳市龙华区陶园路113号</v>
          </cell>
          <cell r="N800" t="str">
            <v>向丽丽</v>
          </cell>
          <cell r="O800" t="str">
            <v>田勤</v>
          </cell>
          <cell r="P800" t="str">
            <v>徐莹莹</v>
          </cell>
          <cell r="Q800" t="str">
            <v>施吓辉</v>
          </cell>
          <cell r="R800">
            <v>17722451643</v>
          </cell>
          <cell r="S800" t="str">
            <v>李玮</v>
          </cell>
          <cell r="T800">
            <v>18605933100</v>
          </cell>
          <cell r="U800" t="str">
            <v>深圳市舒适捷汽车租赁有限公司</v>
          </cell>
        </row>
        <row r="800">
          <cell r="W800" t="str">
            <v>LDP31B963NG057816</v>
          </cell>
          <cell r="X800" t="str">
            <v>粤BDL8148</v>
          </cell>
          <cell r="Y800" t="str">
            <v>862052221202646</v>
          </cell>
          <cell r="Z800">
            <v>45128</v>
          </cell>
          <cell r="AA800">
            <v>45153</v>
          </cell>
          <cell r="AB800" t="str">
            <v>2023/07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44793</v>
          </cell>
          <cell r="AI800">
            <v>44794</v>
          </cell>
          <cell r="AJ800">
            <v>44793</v>
          </cell>
        </row>
        <row r="800">
          <cell r="AL800" t="str">
            <v>无首付款</v>
          </cell>
        </row>
        <row r="800">
          <cell r="AO800">
            <v>2980</v>
          </cell>
          <cell r="AP800">
            <v>44819</v>
          </cell>
          <cell r="AQ800">
            <v>44849</v>
          </cell>
          <cell r="AR800">
            <v>1</v>
          </cell>
          <cell r="AS800">
            <v>2980</v>
          </cell>
          <cell r="AT800">
            <v>1</v>
          </cell>
          <cell r="AU800">
            <v>2980</v>
          </cell>
          <cell r="AV800" t="str">
            <v>正常</v>
          </cell>
          <cell r="AW800">
            <v>0</v>
          </cell>
          <cell r="AX800">
            <v>0</v>
          </cell>
          <cell r="AY800">
            <v>4076.45</v>
          </cell>
        </row>
        <row r="800">
          <cell r="BA800">
            <v>20</v>
          </cell>
          <cell r="BB800">
            <v>91.1315</v>
          </cell>
        </row>
        <row r="800">
          <cell r="BE800">
            <v>5</v>
          </cell>
          <cell r="BF800">
            <v>10</v>
          </cell>
          <cell r="BG800">
            <v>0</v>
          </cell>
          <cell r="BH800">
            <v>0</v>
          </cell>
          <cell r="BI800">
            <v>15</v>
          </cell>
          <cell r="BJ800">
            <v>0</v>
          </cell>
          <cell r="BK800">
            <v>0</v>
          </cell>
          <cell r="BL800">
            <v>30</v>
          </cell>
          <cell r="BM800" t="str">
            <v>A(优质)</v>
          </cell>
        </row>
        <row r="800">
          <cell r="BO800" t="str">
            <v/>
          </cell>
          <cell r="BP800" t="str">
            <v/>
          </cell>
        </row>
        <row r="800">
          <cell r="BW800" t="str">
            <v/>
          </cell>
          <cell r="BX800">
            <v>44793</v>
          </cell>
          <cell r="BY800" t="str">
            <v/>
          </cell>
        </row>
        <row r="800">
          <cell r="CD800" t="str">
            <v>FET-FH-202207R0279</v>
          </cell>
          <cell r="CE800" t="str">
            <v>尤新智</v>
          </cell>
          <cell r="CF800" t="str">
            <v>230826199704300214</v>
          </cell>
          <cell r="CG800">
            <v>15220141456</v>
          </cell>
          <cell r="CH800">
            <v>44789</v>
          </cell>
          <cell r="CI800">
            <v>45001</v>
          </cell>
        </row>
        <row r="801">
          <cell r="B801" t="str">
            <v>租赁</v>
          </cell>
        </row>
        <row r="801">
          <cell r="F801" t="str">
            <v>深圳市腾艺汽车服务有限公司</v>
          </cell>
          <cell r="G801" t="str">
            <v>352203198905023353</v>
          </cell>
          <cell r="H801">
            <v>17722451643</v>
          </cell>
          <cell r="I801" t="str">
            <v>网约车以租代购方案</v>
          </cell>
          <cell r="J801" t="str">
            <v>风神E70/DFM7002G1F7BEV</v>
          </cell>
          <cell r="K801" t="str">
            <v>深圳</v>
          </cell>
        </row>
        <row r="801">
          <cell r="M801" t="str">
            <v>深圳市龙华区陶园路113号</v>
          </cell>
          <cell r="N801" t="str">
            <v>向丽丽</v>
          </cell>
          <cell r="O801" t="str">
            <v>田勤</v>
          </cell>
          <cell r="P801" t="str">
            <v>徐莹莹</v>
          </cell>
          <cell r="Q801" t="str">
            <v>施吓辉</v>
          </cell>
          <cell r="R801">
            <v>17722451643</v>
          </cell>
          <cell r="S801" t="str">
            <v>李玮</v>
          </cell>
          <cell r="T801">
            <v>18605933100</v>
          </cell>
          <cell r="U801" t="str">
            <v>深圳市舒适捷汽车租赁有限公司</v>
          </cell>
        </row>
        <row r="801">
          <cell r="W801" t="str">
            <v>LDP31B96XNG057828</v>
          </cell>
          <cell r="X801" t="str">
            <v>粤BDN9846</v>
          </cell>
          <cell r="Y801" t="str">
            <v>862052221202672</v>
          </cell>
          <cell r="Z801">
            <v>45128</v>
          </cell>
          <cell r="AA801">
            <v>45153</v>
          </cell>
          <cell r="AB801" t="str">
            <v>2023/07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44793</v>
          </cell>
          <cell r="AI801">
            <v>44794</v>
          </cell>
          <cell r="AJ801">
            <v>44793</v>
          </cell>
        </row>
        <row r="801">
          <cell r="AL801" t="str">
            <v>无首付款</v>
          </cell>
        </row>
        <row r="801">
          <cell r="AO801">
            <v>2980</v>
          </cell>
          <cell r="AP801">
            <v>44819</v>
          </cell>
          <cell r="AQ801">
            <v>44849</v>
          </cell>
          <cell r="AR801">
            <v>1</v>
          </cell>
          <cell r="AS801">
            <v>2980</v>
          </cell>
          <cell r="AT801">
            <v>1</v>
          </cell>
          <cell r="AU801">
            <v>2980</v>
          </cell>
          <cell r="AV801" t="str">
            <v>正常</v>
          </cell>
          <cell r="AW801">
            <v>0</v>
          </cell>
          <cell r="AX801">
            <v>0</v>
          </cell>
          <cell r="AY801">
            <v>14564.7</v>
          </cell>
        </row>
        <row r="801">
          <cell r="BA801">
            <v>31</v>
          </cell>
          <cell r="BB801">
            <v>325.892580645161</v>
          </cell>
        </row>
        <row r="801">
          <cell r="BE801">
            <v>5</v>
          </cell>
          <cell r="BF801">
            <v>0</v>
          </cell>
          <cell r="BG801">
            <v>0</v>
          </cell>
          <cell r="BH801">
            <v>0</v>
          </cell>
          <cell r="BI801">
            <v>15</v>
          </cell>
          <cell r="BJ801">
            <v>0</v>
          </cell>
          <cell r="BK801">
            <v>0</v>
          </cell>
          <cell r="BL801">
            <v>20</v>
          </cell>
          <cell r="BM801" t="str">
            <v>A(优质)</v>
          </cell>
        </row>
        <row r="801">
          <cell r="BO801" t="str">
            <v/>
          </cell>
          <cell r="BP801" t="str">
            <v/>
          </cell>
        </row>
        <row r="801">
          <cell r="BW801" t="str">
            <v/>
          </cell>
          <cell r="BX801">
            <v>44793</v>
          </cell>
          <cell r="BY801" t="str">
            <v/>
          </cell>
        </row>
        <row r="801">
          <cell r="CD801" t="str">
            <v>FET-FH-202207R0279</v>
          </cell>
          <cell r="CE801" t="str">
            <v>夏睦秀</v>
          </cell>
          <cell r="CF801" t="str">
            <v>522729198606043648</v>
          </cell>
          <cell r="CG801">
            <v>15718640888</v>
          </cell>
          <cell r="CH801">
            <v>44792</v>
          </cell>
          <cell r="CI801">
            <v>44975</v>
          </cell>
        </row>
        <row r="802">
          <cell r="B802" t="str">
            <v>租赁</v>
          </cell>
        </row>
        <row r="802">
          <cell r="F802" t="str">
            <v>深圳市腾艺汽车服务有限公司</v>
          </cell>
          <cell r="G802" t="str">
            <v>352203198905023353</v>
          </cell>
          <cell r="H802">
            <v>17722451643</v>
          </cell>
          <cell r="I802" t="str">
            <v>网约车以租代购方案</v>
          </cell>
          <cell r="J802" t="str">
            <v>风神E70/DFM7002G1F7BEV</v>
          </cell>
          <cell r="K802" t="str">
            <v>深圳</v>
          </cell>
        </row>
        <row r="802">
          <cell r="M802" t="str">
            <v>深圳市龙华区陶园路113号</v>
          </cell>
          <cell r="N802" t="str">
            <v>向丽丽</v>
          </cell>
          <cell r="O802" t="str">
            <v>田勤</v>
          </cell>
          <cell r="P802" t="str">
            <v>徐莹莹</v>
          </cell>
          <cell r="Q802" t="str">
            <v>施吓辉</v>
          </cell>
          <cell r="R802">
            <v>17722451643</v>
          </cell>
          <cell r="S802" t="str">
            <v>李玮</v>
          </cell>
          <cell r="T802">
            <v>18605933100</v>
          </cell>
          <cell r="U802" t="str">
            <v>深圳市舒适捷汽车租赁有限公司</v>
          </cell>
        </row>
        <row r="802">
          <cell r="W802" t="str">
            <v>LDP31B964NG057890</v>
          </cell>
          <cell r="X802" t="str">
            <v>粤BDJ9406</v>
          </cell>
          <cell r="Y802" t="str">
            <v>862052211200755</v>
          </cell>
          <cell r="Z802">
            <v>45128</v>
          </cell>
          <cell r="AA802">
            <v>45153</v>
          </cell>
          <cell r="AB802" t="str">
            <v>2023/07</v>
          </cell>
          <cell r="AC802">
            <v>1</v>
          </cell>
          <cell r="AD802">
            <v>3</v>
          </cell>
          <cell r="AE802">
            <v>500</v>
          </cell>
          <cell r="AF802">
            <v>0</v>
          </cell>
          <cell r="AG802">
            <v>0</v>
          </cell>
          <cell r="AH802">
            <v>44793</v>
          </cell>
          <cell r="AI802">
            <v>44794</v>
          </cell>
          <cell r="AJ802">
            <v>44793</v>
          </cell>
        </row>
        <row r="802">
          <cell r="AL802" t="str">
            <v>无首付款</v>
          </cell>
        </row>
        <row r="802">
          <cell r="AO802">
            <v>2980</v>
          </cell>
          <cell r="AP802">
            <v>44819</v>
          </cell>
          <cell r="AQ802">
            <v>44849</v>
          </cell>
          <cell r="AR802">
            <v>1</v>
          </cell>
          <cell r="AS802">
            <v>2980</v>
          </cell>
          <cell r="AT802">
            <v>1</v>
          </cell>
          <cell r="AU802">
            <v>2980</v>
          </cell>
          <cell r="AV802" t="str">
            <v>正常</v>
          </cell>
          <cell r="AW802">
            <v>0</v>
          </cell>
          <cell r="AX802">
            <v>0</v>
          </cell>
          <cell r="AY802">
            <v>7596.12</v>
          </cell>
        </row>
        <row r="802">
          <cell r="BA802">
            <v>25</v>
          </cell>
          <cell r="BB802">
            <v>172.8508</v>
          </cell>
        </row>
        <row r="802">
          <cell r="BE802">
            <v>5</v>
          </cell>
          <cell r="BF802">
            <v>5</v>
          </cell>
          <cell r="BG802">
            <v>0</v>
          </cell>
          <cell r="BH802">
            <v>5</v>
          </cell>
          <cell r="BI802">
            <v>15</v>
          </cell>
          <cell r="BJ802">
            <v>0</v>
          </cell>
          <cell r="BK802">
            <v>0</v>
          </cell>
          <cell r="BL802">
            <v>30</v>
          </cell>
          <cell r="BM802" t="str">
            <v>A(优质)</v>
          </cell>
        </row>
        <row r="802">
          <cell r="BO802" t="str">
            <v/>
          </cell>
          <cell r="BP802" t="str">
            <v/>
          </cell>
        </row>
        <row r="802">
          <cell r="BW802" t="str">
            <v/>
          </cell>
          <cell r="BX802">
            <v>44793</v>
          </cell>
          <cell r="BY802" t="str">
            <v/>
          </cell>
        </row>
        <row r="802">
          <cell r="CD802" t="str">
            <v>FET-FH-202207R0266</v>
          </cell>
          <cell r="CE802" t="str">
            <v>丁彪</v>
          </cell>
          <cell r="CF802" t="str">
            <v>430524199202238199</v>
          </cell>
          <cell r="CG802">
            <v>15986607091</v>
          </cell>
          <cell r="CH802">
            <v>44789</v>
          </cell>
          <cell r="CI802">
            <v>45032</v>
          </cell>
        </row>
        <row r="803">
          <cell r="B803" t="str">
            <v>租赁</v>
          </cell>
        </row>
        <row r="803">
          <cell r="F803" t="str">
            <v>深圳市腾艺汽车服务有限公司</v>
          </cell>
          <cell r="G803" t="str">
            <v>352203198905023353</v>
          </cell>
          <cell r="H803">
            <v>17722451643</v>
          </cell>
          <cell r="I803" t="str">
            <v>网约车以租代购方案</v>
          </cell>
          <cell r="J803" t="str">
            <v>风神E70/DFM7002G1F7BEV</v>
          </cell>
          <cell r="K803" t="str">
            <v>深圳</v>
          </cell>
        </row>
        <row r="803">
          <cell r="M803" t="str">
            <v>深圳市龙华区陶园路113号</v>
          </cell>
          <cell r="N803" t="str">
            <v>向丽丽</v>
          </cell>
          <cell r="O803" t="str">
            <v>田勤</v>
          </cell>
          <cell r="P803" t="str">
            <v>徐莹莹</v>
          </cell>
          <cell r="Q803" t="str">
            <v>施吓辉</v>
          </cell>
          <cell r="R803">
            <v>17722451643</v>
          </cell>
          <cell r="S803" t="str">
            <v>李玮</v>
          </cell>
          <cell r="T803">
            <v>18605933100</v>
          </cell>
          <cell r="U803" t="str">
            <v>深圳市舒适捷汽车租赁有限公司</v>
          </cell>
        </row>
        <row r="803">
          <cell r="W803" t="str">
            <v>LDP31B966NG057874</v>
          </cell>
          <cell r="X803" t="str">
            <v>粤BDZ0246</v>
          </cell>
          <cell r="Y803" t="str">
            <v>862052211201014</v>
          </cell>
          <cell r="Z803">
            <v>45128</v>
          </cell>
          <cell r="AA803">
            <v>45153</v>
          </cell>
          <cell r="AB803" t="str">
            <v>2023/07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44793</v>
          </cell>
          <cell r="AI803">
            <v>44794</v>
          </cell>
          <cell r="AJ803">
            <v>44793</v>
          </cell>
        </row>
        <row r="803">
          <cell r="AL803" t="str">
            <v>无首付款</v>
          </cell>
        </row>
        <row r="803">
          <cell r="AO803">
            <v>2980</v>
          </cell>
          <cell r="AP803">
            <v>44819</v>
          </cell>
          <cell r="AQ803">
            <v>44849</v>
          </cell>
          <cell r="AR803">
            <v>1</v>
          </cell>
          <cell r="AS803">
            <v>2980</v>
          </cell>
          <cell r="AT803">
            <v>1</v>
          </cell>
          <cell r="AU803">
            <v>2980</v>
          </cell>
          <cell r="AV803" t="str">
            <v>正常</v>
          </cell>
          <cell r="AW803">
            <v>0</v>
          </cell>
          <cell r="AX803">
            <v>0</v>
          </cell>
          <cell r="AY803">
            <v>5910.63</v>
          </cell>
        </row>
        <row r="803">
          <cell r="BA803">
            <v>21</v>
          </cell>
          <cell r="BB803">
            <v>150.768095238095</v>
          </cell>
        </row>
        <row r="803">
          <cell r="BE803">
            <v>5</v>
          </cell>
          <cell r="BF803">
            <v>5</v>
          </cell>
          <cell r="BG803">
            <v>0</v>
          </cell>
          <cell r="BH803">
            <v>0</v>
          </cell>
          <cell r="BI803">
            <v>15</v>
          </cell>
          <cell r="BJ803">
            <v>0</v>
          </cell>
          <cell r="BK803">
            <v>0</v>
          </cell>
          <cell r="BL803">
            <v>25</v>
          </cell>
          <cell r="BM803" t="str">
            <v>A(优质)</v>
          </cell>
        </row>
        <row r="803">
          <cell r="BO803" t="str">
            <v/>
          </cell>
          <cell r="BP803" t="str">
            <v/>
          </cell>
        </row>
        <row r="803">
          <cell r="BW803" t="str">
            <v/>
          </cell>
          <cell r="BX803">
            <v>44793</v>
          </cell>
          <cell r="BY803" t="str">
            <v/>
          </cell>
        </row>
        <row r="803">
          <cell r="CD803" t="str">
            <v>FET-FH-202207R0266</v>
          </cell>
          <cell r="CE803" t="str">
            <v>肖波</v>
          </cell>
          <cell r="CF803" t="str">
            <v>431281199102046415</v>
          </cell>
          <cell r="CG803">
            <v>13428978404</v>
          </cell>
          <cell r="CH803">
            <v>44795</v>
          </cell>
          <cell r="CI803">
            <v>44978</v>
          </cell>
        </row>
        <row r="804">
          <cell r="B804" t="str">
            <v>租赁</v>
          </cell>
        </row>
        <row r="804">
          <cell r="F804" t="str">
            <v>深圳市腾艺汽车服务有限公司</v>
          </cell>
          <cell r="G804" t="str">
            <v>352203198905023353</v>
          </cell>
          <cell r="H804">
            <v>17722451643</v>
          </cell>
          <cell r="I804" t="str">
            <v>网约车以租代购方案</v>
          </cell>
          <cell r="J804" t="str">
            <v>风神E70/DFM7002G1F7BEV</v>
          </cell>
          <cell r="K804" t="str">
            <v>深圳</v>
          </cell>
        </row>
        <row r="804">
          <cell r="M804" t="str">
            <v>深圳市龙华区陶园路113号</v>
          </cell>
          <cell r="N804" t="str">
            <v>向丽丽</v>
          </cell>
          <cell r="O804" t="str">
            <v>田勤</v>
          </cell>
          <cell r="P804" t="str">
            <v>徐莹莹</v>
          </cell>
          <cell r="Q804" t="str">
            <v>施吓辉</v>
          </cell>
          <cell r="R804">
            <v>17722451643</v>
          </cell>
          <cell r="S804" t="str">
            <v>李玮</v>
          </cell>
          <cell r="T804">
            <v>18605933100</v>
          </cell>
          <cell r="U804" t="str">
            <v>深圳市舒适捷汽车租赁有限公司</v>
          </cell>
        </row>
        <row r="804">
          <cell r="W804" t="str">
            <v>LDP31B969NG057836</v>
          </cell>
          <cell r="X804" t="str">
            <v>粤BDE4563</v>
          </cell>
          <cell r="Y804" t="str">
            <v>862052211200680</v>
          </cell>
          <cell r="Z804">
            <v>45128</v>
          </cell>
          <cell r="AA804">
            <v>45153</v>
          </cell>
          <cell r="AB804" t="str">
            <v>2023/07</v>
          </cell>
          <cell r="AC804">
            <v>1</v>
          </cell>
          <cell r="AD804">
            <v>6</v>
          </cell>
          <cell r="AE804">
            <v>500</v>
          </cell>
          <cell r="AF804">
            <v>0</v>
          </cell>
          <cell r="AG804">
            <v>0</v>
          </cell>
          <cell r="AH804">
            <v>44793</v>
          </cell>
          <cell r="AI804">
            <v>44794</v>
          </cell>
          <cell r="AJ804">
            <v>44793</v>
          </cell>
        </row>
        <row r="804">
          <cell r="AL804" t="str">
            <v>无首付款</v>
          </cell>
        </row>
        <row r="804">
          <cell r="AO804">
            <v>2980</v>
          </cell>
          <cell r="AP804">
            <v>44819</v>
          </cell>
          <cell r="AQ804">
            <v>44849</v>
          </cell>
          <cell r="AR804">
            <v>1</v>
          </cell>
          <cell r="AS804">
            <v>2980</v>
          </cell>
          <cell r="AT804">
            <v>1</v>
          </cell>
          <cell r="AU804">
            <v>2980</v>
          </cell>
          <cell r="AV804" t="str">
            <v>正常</v>
          </cell>
          <cell r="AW804">
            <v>0</v>
          </cell>
          <cell r="AX804">
            <v>0</v>
          </cell>
          <cell r="AY804">
            <v>11352.67</v>
          </cell>
        </row>
        <row r="804">
          <cell r="BA804">
            <v>34</v>
          </cell>
          <cell r="BB804">
            <v>235.257352941176</v>
          </cell>
        </row>
        <row r="804">
          <cell r="BE804">
            <v>5</v>
          </cell>
          <cell r="BF804">
            <v>0</v>
          </cell>
          <cell r="BG804">
            <v>0</v>
          </cell>
          <cell r="BH804">
            <v>5</v>
          </cell>
          <cell r="BI804">
            <v>15</v>
          </cell>
          <cell r="BJ804">
            <v>0</v>
          </cell>
          <cell r="BK804">
            <v>0</v>
          </cell>
          <cell r="BL804">
            <v>25</v>
          </cell>
          <cell r="BM804" t="str">
            <v>A(优质)</v>
          </cell>
        </row>
        <row r="804">
          <cell r="BO804" t="str">
            <v/>
          </cell>
          <cell r="BP804" t="str">
            <v/>
          </cell>
        </row>
        <row r="804">
          <cell r="BW804" t="str">
            <v/>
          </cell>
          <cell r="BX804">
            <v>44793</v>
          </cell>
          <cell r="BY804" t="str">
            <v/>
          </cell>
        </row>
        <row r="804">
          <cell r="CD804" t="str">
            <v>FET-FH-202207R0266</v>
          </cell>
          <cell r="CE804" t="str">
            <v>李海燕</v>
          </cell>
          <cell r="CF804" t="str">
            <v>441522197904122378</v>
          </cell>
          <cell r="CG804">
            <v>13590350036</v>
          </cell>
          <cell r="CH804">
            <v>44796</v>
          </cell>
          <cell r="CI804">
            <v>45039</v>
          </cell>
        </row>
        <row r="805">
          <cell r="B805" t="str">
            <v>租赁</v>
          </cell>
        </row>
        <row r="805">
          <cell r="F805" t="str">
            <v>深圳市腾艺汽车服务有限公司</v>
          </cell>
          <cell r="G805" t="str">
            <v>352203198905023353</v>
          </cell>
          <cell r="H805">
            <v>17722451643</v>
          </cell>
          <cell r="I805" t="str">
            <v>网约车以租代购方案</v>
          </cell>
          <cell r="J805" t="str">
            <v>风神E70/DFM7002G1F7BEV</v>
          </cell>
          <cell r="K805" t="str">
            <v>深圳</v>
          </cell>
        </row>
        <row r="805">
          <cell r="M805" t="str">
            <v>深圳市龙华区陶园路113号</v>
          </cell>
          <cell r="N805" t="str">
            <v>向丽丽</v>
          </cell>
          <cell r="O805" t="str">
            <v>田勤</v>
          </cell>
          <cell r="P805" t="str">
            <v>徐莹莹</v>
          </cell>
          <cell r="Q805" t="str">
            <v>施吓辉</v>
          </cell>
          <cell r="R805">
            <v>17722451643</v>
          </cell>
          <cell r="S805" t="str">
            <v>李玮</v>
          </cell>
          <cell r="T805">
            <v>18605933100</v>
          </cell>
          <cell r="U805" t="str">
            <v>深圳市舒适捷汽车租赁有限公司</v>
          </cell>
        </row>
        <row r="805">
          <cell r="W805" t="str">
            <v>LDP31B963NG057833</v>
          </cell>
          <cell r="X805" t="str">
            <v>粤BDJ4881</v>
          </cell>
          <cell r="Y805" t="str">
            <v>862052211200607</v>
          </cell>
          <cell r="Z805">
            <v>45128</v>
          </cell>
          <cell r="AA805">
            <v>45153</v>
          </cell>
          <cell r="AB805" t="str">
            <v>2023/07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44793</v>
          </cell>
          <cell r="AI805">
            <v>44794</v>
          </cell>
          <cell r="AJ805">
            <v>44793</v>
          </cell>
        </row>
        <row r="805">
          <cell r="AL805" t="str">
            <v>无首付款</v>
          </cell>
        </row>
        <row r="805">
          <cell r="AO805">
            <v>2980</v>
          </cell>
          <cell r="AP805">
            <v>44819</v>
          </cell>
          <cell r="AQ805">
            <v>44849</v>
          </cell>
          <cell r="AR805">
            <v>1</v>
          </cell>
          <cell r="AS805">
            <v>2980</v>
          </cell>
          <cell r="AT805">
            <v>1</v>
          </cell>
          <cell r="AU805">
            <v>2980</v>
          </cell>
          <cell r="AV805" t="str">
            <v>正常</v>
          </cell>
          <cell r="AW805">
            <v>0</v>
          </cell>
          <cell r="AX805">
            <v>0</v>
          </cell>
          <cell r="AY805">
            <v>14246.44</v>
          </cell>
        </row>
        <row r="805">
          <cell r="BA805">
            <v>32</v>
          </cell>
          <cell r="BB805">
            <v>279.7246875</v>
          </cell>
        </row>
        <row r="805">
          <cell r="BE805">
            <v>5</v>
          </cell>
          <cell r="BF805">
            <v>0</v>
          </cell>
          <cell r="BG805">
            <v>0</v>
          </cell>
          <cell r="BH805">
            <v>0</v>
          </cell>
          <cell r="BI805">
            <v>15</v>
          </cell>
          <cell r="BJ805">
            <v>0</v>
          </cell>
          <cell r="BK805">
            <v>0</v>
          </cell>
          <cell r="BL805">
            <v>20</v>
          </cell>
          <cell r="BM805" t="str">
            <v>A(优质)</v>
          </cell>
        </row>
        <row r="805">
          <cell r="BO805" t="str">
            <v/>
          </cell>
          <cell r="BP805" t="str">
            <v/>
          </cell>
        </row>
        <row r="805">
          <cell r="BW805" t="str">
            <v/>
          </cell>
          <cell r="BX805">
            <v>44793</v>
          </cell>
          <cell r="BY805" t="str">
            <v/>
          </cell>
        </row>
        <row r="805">
          <cell r="CD805" t="str">
            <v>FET-FH-202207R0261</v>
          </cell>
          <cell r="CE805" t="str">
            <v>吴兴可</v>
          </cell>
          <cell r="CF805" t="str">
            <v>452426197811120915</v>
          </cell>
          <cell r="CG805">
            <v>18126406616</v>
          </cell>
          <cell r="CH805">
            <v>44790</v>
          </cell>
          <cell r="CI805">
            <v>45033</v>
          </cell>
        </row>
        <row r="806">
          <cell r="B806" t="str">
            <v>租赁</v>
          </cell>
        </row>
        <row r="806">
          <cell r="F806" t="str">
            <v>深圳市腾艺汽车服务有限公司</v>
          </cell>
          <cell r="G806" t="str">
            <v>352203198905023353</v>
          </cell>
          <cell r="H806">
            <v>17722451643</v>
          </cell>
          <cell r="I806" t="str">
            <v>网约车以租代购方案</v>
          </cell>
          <cell r="J806" t="str">
            <v>风神E70/DFM7002G1F7BEV</v>
          </cell>
          <cell r="K806" t="str">
            <v>深圳</v>
          </cell>
        </row>
        <row r="806">
          <cell r="M806" t="str">
            <v>深圳市龙华区陶园路113号</v>
          </cell>
          <cell r="N806" t="str">
            <v>向丽丽</v>
          </cell>
          <cell r="O806" t="str">
            <v>田勤</v>
          </cell>
          <cell r="P806" t="str">
            <v>徐莹莹</v>
          </cell>
          <cell r="Q806" t="str">
            <v>施吓辉</v>
          </cell>
          <cell r="R806">
            <v>17722451643</v>
          </cell>
          <cell r="S806" t="str">
            <v>李玮</v>
          </cell>
          <cell r="T806">
            <v>18605933100</v>
          </cell>
          <cell r="U806" t="str">
            <v>深圳市舒适捷汽车租赁有限公司</v>
          </cell>
        </row>
        <row r="806">
          <cell r="W806" t="str">
            <v>LDP31B962NG057886</v>
          </cell>
          <cell r="X806" t="str">
            <v>粤BDL4897</v>
          </cell>
          <cell r="Y806" t="str">
            <v>862052211200629</v>
          </cell>
          <cell r="Z806">
            <v>45128</v>
          </cell>
          <cell r="AA806">
            <v>45153</v>
          </cell>
          <cell r="AB806" t="str">
            <v>2023/07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44793</v>
          </cell>
          <cell r="AI806">
            <v>44794</v>
          </cell>
          <cell r="AJ806">
            <v>44793</v>
          </cell>
        </row>
        <row r="806">
          <cell r="AL806" t="str">
            <v>无首付款</v>
          </cell>
        </row>
        <row r="806">
          <cell r="AO806">
            <v>2980</v>
          </cell>
          <cell r="AP806">
            <v>44819</v>
          </cell>
          <cell r="AQ806">
            <v>44849</v>
          </cell>
          <cell r="AR806">
            <v>1</v>
          </cell>
          <cell r="AS806">
            <v>2980</v>
          </cell>
          <cell r="AT806">
            <v>1</v>
          </cell>
          <cell r="AU806">
            <v>2980</v>
          </cell>
          <cell r="AV806" t="str">
            <v>正常</v>
          </cell>
          <cell r="AW806">
            <v>0</v>
          </cell>
          <cell r="AX806">
            <v>0</v>
          </cell>
          <cell r="AY806">
            <v>11730.42</v>
          </cell>
        </row>
        <row r="806">
          <cell r="BA806">
            <v>34</v>
          </cell>
          <cell r="BB806">
            <v>242.507941176471</v>
          </cell>
        </row>
        <row r="806">
          <cell r="BE806">
            <v>5</v>
          </cell>
          <cell r="BF806">
            <v>0</v>
          </cell>
          <cell r="BG806">
            <v>0</v>
          </cell>
          <cell r="BH806">
            <v>0</v>
          </cell>
          <cell r="BI806">
            <v>15</v>
          </cell>
          <cell r="BJ806">
            <v>0</v>
          </cell>
          <cell r="BK806">
            <v>0</v>
          </cell>
          <cell r="BL806">
            <v>20</v>
          </cell>
          <cell r="BM806" t="str">
            <v>A(优质)</v>
          </cell>
        </row>
        <row r="806">
          <cell r="BO806" t="str">
            <v/>
          </cell>
          <cell r="BP806" t="str">
            <v/>
          </cell>
        </row>
        <row r="806">
          <cell r="BW806" t="str">
            <v/>
          </cell>
          <cell r="BX806">
            <v>44793</v>
          </cell>
          <cell r="BY806" t="str">
            <v/>
          </cell>
        </row>
        <row r="806">
          <cell r="CD806" t="str">
            <v>FET-FH-202207R0261</v>
          </cell>
          <cell r="CE806" t="str">
            <v>左奎</v>
          </cell>
          <cell r="CF806" t="str">
            <v>511502198804208438</v>
          </cell>
          <cell r="CG806">
            <v>18664931248</v>
          </cell>
          <cell r="CH806">
            <v>44791</v>
          </cell>
          <cell r="CI806">
            <v>45887</v>
          </cell>
        </row>
        <row r="807">
          <cell r="B807" t="str">
            <v>租赁</v>
          </cell>
        </row>
        <row r="807">
          <cell r="F807" t="str">
            <v>深圳市腾艺汽车服务有限公司</v>
          </cell>
          <cell r="G807" t="str">
            <v>352203198905023353</v>
          </cell>
          <cell r="H807">
            <v>17722451643</v>
          </cell>
          <cell r="I807" t="str">
            <v>网约车以租代购方案</v>
          </cell>
          <cell r="J807" t="str">
            <v>风神E70/DFM7002G1F7BEV</v>
          </cell>
          <cell r="K807" t="str">
            <v>深圳</v>
          </cell>
        </row>
        <row r="807">
          <cell r="M807" t="str">
            <v>深圳市龙华区陶园路113号</v>
          </cell>
          <cell r="N807" t="str">
            <v>向丽丽</v>
          </cell>
          <cell r="O807" t="str">
            <v>田勤</v>
          </cell>
          <cell r="P807" t="str">
            <v>徐莹莹</v>
          </cell>
          <cell r="Q807" t="str">
            <v>施吓辉</v>
          </cell>
          <cell r="R807">
            <v>17722451643</v>
          </cell>
          <cell r="S807" t="str">
            <v>李玮</v>
          </cell>
          <cell r="T807">
            <v>18605933100</v>
          </cell>
          <cell r="U807" t="str">
            <v>深圳市舒适捷汽车租赁有限公司</v>
          </cell>
        </row>
        <row r="807">
          <cell r="W807" t="str">
            <v>LDP31B964NG057887</v>
          </cell>
          <cell r="X807" t="str">
            <v>粤BDV0148</v>
          </cell>
          <cell r="Y807" t="str">
            <v>862052211200984</v>
          </cell>
          <cell r="Z807">
            <v>45128</v>
          </cell>
          <cell r="AA807">
            <v>45153</v>
          </cell>
          <cell r="AB807" t="str">
            <v>2023/07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44793</v>
          </cell>
          <cell r="AI807">
            <v>44794</v>
          </cell>
          <cell r="AJ807">
            <v>44793</v>
          </cell>
        </row>
        <row r="807">
          <cell r="AL807" t="str">
            <v>无首付款</v>
          </cell>
        </row>
        <row r="807">
          <cell r="AO807">
            <v>2980</v>
          </cell>
          <cell r="AP807">
            <v>44819</v>
          </cell>
          <cell r="AQ807">
            <v>44849</v>
          </cell>
          <cell r="AR807">
            <v>1</v>
          </cell>
          <cell r="AS807">
            <v>2980</v>
          </cell>
          <cell r="AT807">
            <v>1</v>
          </cell>
          <cell r="AU807">
            <v>2980</v>
          </cell>
          <cell r="AV807" t="str">
            <v>正常</v>
          </cell>
          <cell r="AW807">
            <v>0</v>
          </cell>
          <cell r="AX807">
            <v>0</v>
          </cell>
          <cell r="AY807">
            <v>13314.11</v>
          </cell>
        </row>
        <row r="807">
          <cell r="BA807">
            <v>33</v>
          </cell>
          <cell r="BB807">
            <v>272.774848484848</v>
          </cell>
        </row>
        <row r="807">
          <cell r="BE807">
            <v>5</v>
          </cell>
          <cell r="BF807">
            <v>0</v>
          </cell>
          <cell r="BG807">
            <v>0</v>
          </cell>
          <cell r="BH807">
            <v>0</v>
          </cell>
          <cell r="BI807">
            <v>15</v>
          </cell>
          <cell r="BJ807">
            <v>0</v>
          </cell>
          <cell r="BK807">
            <v>0</v>
          </cell>
          <cell r="BL807">
            <v>20</v>
          </cell>
          <cell r="BM807" t="str">
            <v>A(优质)</v>
          </cell>
        </row>
        <row r="807">
          <cell r="BO807" t="str">
            <v/>
          </cell>
          <cell r="BP807" t="str">
            <v/>
          </cell>
        </row>
        <row r="807">
          <cell r="BW807" t="str">
            <v/>
          </cell>
          <cell r="BX807">
            <v>44793</v>
          </cell>
          <cell r="BY807" t="str">
            <v/>
          </cell>
        </row>
        <row r="807">
          <cell r="CD807" t="str">
            <v>FET-FH-202207R0261</v>
          </cell>
          <cell r="CE807" t="str">
            <v>汪腊梅</v>
          </cell>
          <cell r="CF807" t="str">
            <v>42062119711203274X</v>
          </cell>
          <cell r="CG807">
            <v>13035239494</v>
          </cell>
          <cell r="CH807">
            <v>44792</v>
          </cell>
          <cell r="CI807">
            <v>44975</v>
          </cell>
        </row>
        <row r="808">
          <cell r="B808" t="str">
            <v>租赁</v>
          </cell>
        </row>
        <row r="808">
          <cell r="F808" t="str">
            <v>深圳市腾艺汽车服务有限公司</v>
          </cell>
          <cell r="G808" t="str">
            <v>352203198905023353</v>
          </cell>
          <cell r="H808">
            <v>17722451643</v>
          </cell>
          <cell r="I808" t="str">
            <v>网约车以租代购方案</v>
          </cell>
          <cell r="J808" t="str">
            <v>风神E70/DFM7002G1F7BEV</v>
          </cell>
          <cell r="K808" t="str">
            <v>深圳</v>
          </cell>
        </row>
        <row r="808">
          <cell r="M808" t="str">
            <v>深圳市龙华区陶园路113号</v>
          </cell>
          <cell r="N808" t="str">
            <v>向丽丽</v>
          </cell>
          <cell r="O808" t="str">
            <v>田勤</v>
          </cell>
          <cell r="P808" t="str">
            <v>徐莹莹</v>
          </cell>
          <cell r="Q808" t="str">
            <v>施吓辉</v>
          </cell>
          <cell r="R808">
            <v>17722451643</v>
          </cell>
          <cell r="S808" t="str">
            <v>李玮</v>
          </cell>
          <cell r="T808">
            <v>18605933100</v>
          </cell>
          <cell r="U808" t="str">
            <v>深圳市舒适捷汽车租赁有限公司</v>
          </cell>
        </row>
        <row r="808">
          <cell r="W808" t="str">
            <v>LDP31B961NG057877</v>
          </cell>
          <cell r="X808" t="str">
            <v>粤BDQ4368</v>
          </cell>
          <cell r="Y808" t="str">
            <v>862052211200652</v>
          </cell>
          <cell r="Z808">
            <v>45128</v>
          </cell>
          <cell r="AA808">
            <v>45153</v>
          </cell>
          <cell r="AB808" t="str">
            <v>2023/07</v>
          </cell>
          <cell r="AC808">
            <v>3</v>
          </cell>
          <cell r="AD808">
            <v>4</v>
          </cell>
          <cell r="AE808">
            <v>1000</v>
          </cell>
          <cell r="AF808">
            <v>0</v>
          </cell>
          <cell r="AG808">
            <v>0</v>
          </cell>
          <cell r="AH808">
            <v>44793</v>
          </cell>
          <cell r="AI808">
            <v>44794</v>
          </cell>
          <cell r="AJ808">
            <v>44793</v>
          </cell>
        </row>
        <row r="808">
          <cell r="AL808" t="str">
            <v>无首付款</v>
          </cell>
        </row>
        <row r="808">
          <cell r="AO808">
            <v>2980</v>
          </cell>
          <cell r="AP808">
            <v>44819</v>
          </cell>
          <cell r="AQ808">
            <v>44849</v>
          </cell>
          <cell r="AR808">
            <v>1</v>
          </cell>
          <cell r="AS808">
            <v>2980</v>
          </cell>
          <cell r="AT808">
            <v>1</v>
          </cell>
          <cell r="AU808">
            <v>2980</v>
          </cell>
          <cell r="AV808" t="str">
            <v>正常</v>
          </cell>
          <cell r="AW808">
            <v>0</v>
          </cell>
          <cell r="AX808">
            <v>0</v>
          </cell>
          <cell r="AY808">
            <v>15327.85</v>
          </cell>
        </row>
        <row r="808">
          <cell r="BA808">
            <v>29</v>
          </cell>
          <cell r="BB808">
            <v>386.961034482759</v>
          </cell>
        </row>
        <row r="808">
          <cell r="BE808">
            <v>5</v>
          </cell>
          <cell r="BF808">
            <v>0</v>
          </cell>
          <cell r="BG808">
            <v>0</v>
          </cell>
          <cell r="BH808" t="str">
            <v/>
          </cell>
          <cell r="BI808">
            <v>15</v>
          </cell>
          <cell r="BJ808">
            <v>0</v>
          </cell>
          <cell r="BK808">
            <v>0</v>
          </cell>
          <cell r="BL808">
            <v>20</v>
          </cell>
          <cell r="BM808" t="str">
            <v>A(优质)</v>
          </cell>
        </row>
        <row r="808">
          <cell r="BO808" t="str">
            <v/>
          </cell>
          <cell r="BP808" t="str">
            <v/>
          </cell>
        </row>
        <row r="808">
          <cell r="BW808" t="str">
            <v/>
          </cell>
          <cell r="BX808">
            <v>44793</v>
          </cell>
          <cell r="BY808" t="str">
            <v/>
          </cell>
        </row>
        <row r="808">
          <cell r="CD808" t="str">
            <v>FET-FH-202207R0256</v>
          </cell>
          <cell r="CE808" t="str">
            <v>殷学仕</v>
          </cell>
          <cell r="CF808" t="str">
            <v>432325197304202398</v>
          </cell>
          <cell r="CG808">
            <v>18045079485</v>
          </cell>
          <cell r="CH808">
            <v>44795</v>
          </cell>
          <cell r="CI808">
            <v>44978</v>
          </cell>
        </row>
        <row r="809">
          <cell r="B809" t="str">
            <v>租赁</v>
          </cell>
        </row>
        <row r="809">
          <cell r="F809" t="str">
            <v>深圳市腾艺汽车服务有限公司</v>
          </cell>
          <cell r="G809" t="str">
            <v>352203198905023353</v>
          </cell>
          <cell r="H809">
            <v>17722451643</v>
          </cell>
          <cell r="I809" t="str">
            <v>网约车以租代购方案</v>
          </cell>
          <cell r="J809" t="str">
            <v>风神E70/DFM7002G1F7BEV</v>
          </cell>
          <cell r="K809" t="str">
            <v>深圳</v>
          </cell>
        </row>
        <row r="809">
          <cell r="M809" t="str">
            <v>深圳市龙华区陶园路113号</v>
          </cell>
          <cell r="N809" t="str">
            <v>向丽丽</v>
          </cell>
          <cell r="O809" t="str">
            <v>田勤</v>
          </cell>
          <cell r="P809" t="str">
            <v>徐莹莹</v>
          </cell>
          <cell r="Q809" t="str">
            <v>施吓辉</v>
          </cell>
          <cell r="R809">
            <v>17722451643</v>
          </cell>
          <cell r="S809" t="str">
            <v>李玮</v>
          </cell>
          <cell r="T809">
            <v>18605933100</v>
          </cell>
          <cell r="U809" t="str">
            <v>深圳市舒适捷汽车租赁有限公司</v>
          </cell>
        </row>
        <row r="809">
          <cell r="W809" t="str">
            <v>LDP31B962NG057869</v>
          </cell>
          <cell r="X809" t="str">
            <v>粤BDD6432</v>
          </cell>
          <cell r="Y809" t="str">
            <v>862052221201889</v>
          </cell>
          <cell r="Z809">
            <v>45128</v>
          </cell>
          <cell r="AA809">
            <v>45153</v>
          </cell>
          <cell r="AB809" t="str">
            <v>2023/07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44793</v>
          </cell>
          <cell r="AI809">
            <v>44794</v>
          </cell>
          <cell r="AJ809">
            <v>44793</v>
          </cell>
        </row>
        <row r="809">
          <cell r="AL809" t="str">
            <v>无首付款</v>
          </cell>
        </row>
        <row r="809">
          <cell r="AO809">
            <v>2980</v>
          </cell>
          <cell r="AP809">
            <v>44819</v>
          </cell>
          <cell r="AQ809">
            <v>44849</v>
          </cell>
          <cell r="AR809">
            <v>1</v>
          </cell>
          <cell r="AS809">
            <v>2980</v>
          </cell>
          <cell r="AT809">
            <v>1</v>
          </cell>
          <cell r="AU809">
            <v>2980</v>
          </cell>
          <cell r="AV809" t="str">
            <v>正常</v>
          </cell>
          <cell r="AW809">
            <v>0</v>
          </cell>
          <cell r="AX809">
            <v>0</v>
          </cell>
          <cell r="AY809">
            <v>9667.07</v>
          </cell>
        </row>
        <row r="809">
          <cell r="BA809">
            <v>34</v>
          </cell>
          <cell r="BB809">
            <v>165.787941176471</v>
          </cell>
        </row>
        <row r="809">
          <cell r="BE809">
            <v>5</v>
          </cell>
          <cell r="BF809">
            <v>0</v>
          </cell>
          <cell r="BG809">
            <v>0</v>
          </cell>
          <cell r="BH809">
            <v>0</v>
          </cell>
          <cell r="BI809">
            <v>15</v>
          </cell>
          <cell r="BJ809">
            <v>0</v>
          </cell>
          <cell r="BK809">
            <v>0</v>
          </cell>
          <cell r="BL809">
            <v>20</v>
          </cell>
          <cell r="BM809" t="str">
            <v>A(优质)</v>
          </cell>
        </row>
        <row r="809">
          <cell r="BO809" t="str">
            <v/>
          </cell>
          <cell r="BP809" t="str">
            <v/>
          </cell>
        </row>
        <row r="809">
          <cell r="BW809" t="str">
            <v/>
          </cell>
          <cell r="BX809">
            <v>44793</v>
          </cell>
          <cell r="BY809" t="str">
            <v/>
          </cell>
        </row>
        <row r="809">
          <cell r="CD809" t="str">
            <v>FET-FH-202207R0256</v>
          </cell>
          <cell r="CE809" t="str">
            <v>蒋雨婷</v>
          </cell>
          <cell r="CF809" t="str">
            <v>431121200103281728</v>
          </cell>
          <cell r="CG809">
            <v>15574508231</v>
          </cell>
          <cell r="CH809">
            <v>44792</v>
          </cell>
          <cell r="CI809">
            <v>44975</v>
          </cell>
        </row>
        <row r="810">
          <cell r="B810" t="str">
            <v>租赁</v>
          </cell>
        </row>
        <row r="810">
          <cell r="F810" t="str">
            <v>深圳市腾艺汽车服务有限公司</v>
          </cell>
          <cell r="G810" t="str">
            <v>352203198905023353</v>
          </cell>
          <cell r="H810">
            <v>17722451643</v>
          </cell>
          <cell r="I810" t="str">
            <v>网约车以租代购方案</v>
          </cell>
          <cell r="J810" t="str">
            <v>风神E70/DFM7002G1F7BEV</v>
          </cell>
          <cell r="K810" t="str">
            <v>深圳</v>
          </cell>
        </row>
        <row r="810">
          <cell r="M810" t="str">
            <v>深圳市龙华区陶园路113号</v>
          </cell>
          <cell r="N810" t="str">
            <v>向丽丽</v>
          </cell>
          <cell r="O810" t="str">
            <v>田勤</v>
          </cell>
          <cell r="P810" t="str">
            <v>徐莹莹</v>
          </cell>
          <cell r="Q810" t="str">
            <v>施吓辉</v>
          </cell>
          <cell r="R810">
            <v>17722451643</v>
          </cell>
          <cell r="S810" t="str">
            <v>李玮</v>
          </cell>
          <cell r="T810">
            <v>18605933100</v>
          </cell>
          <cell r="U810" t="str">
            <v>深圳市舒适捷汽车租赁有限公司</v>
          </cell>
        </row>
        <row r="810">
          <cell r="W810" t="str">
            <v>LDP31B967NG057818</v>
          </cell>
          <cell r="X810" t="str">
            <v>粤BDC1561</v>
          </cell>
          <cell r="Y810" t="str">
            <v>862052211200703</v>
          </cell>
          <cell r="Z810">
            <v>45128</v>
          </cell>
          <cell r="AA810">
            <v>45153</v>
          </cell>
          <cell r="AB810" t="str">
            <v>2023/07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44793</v>
          </cell>
          <cell r="AI810">
            <v>44794</v>
          </cell>
          <cell r="AJ810">
            <v>44793</v>
          </cell>
        </row>
        <row r="810">
          <cell r="AL810" t="str">
            <v>无首付款</v>
          </cell>
        </row>
        <row r="810">
          <cell r="AO810">
            <v>2980</v>
          </cell>
          <cell r="AP810">
            <v>44819</v>
          </cell>
          <cell r="AQ810">
            <v>44849</v>
          </cell>
          <cell r="AR810">
            <v>1</v>
          </cell>
          <cell r="AS810">
            <v>2980</v>
          </cell>
          <cell r="AT810">
            <v>1</v>
          </cell>
          <cell r="AU810">
            <v>2980</v>
          </cell>
          <cell r="AV810" t="str">
            <v>正常</v>
          </cell>
          <cell r="AW810">
            <v>0</v>
          </cell>
          <cell r="AX810">
            <v>0</v>
          </cell>
          <cell r="AY810">
            <v>10176.92</v>
          </cell>
        </row>
        <row r="810">
          <cell r="BA810">
            <v>33</v>
          </cell>
          <cell r="BB810">
            <v>205.544242424242</v>
          </cell>
        </row>
        <row r="810">
          <cell r="BE810">
            <v>5</v>
          </cell>
          <cell r="BF810">
            <v>0</v>
          </cell>
          <cell r="BG810">
            <v>0</v>
          </cell>
          <cell r="BH810">
            <v>0</v>
          </cell>
          <cell r="BI810">
            <v>15</v>
          </cell>
          <cell r="BJ810">
            <v>0</v>
          </cell>
          <cell r="BK810">
            <v>0</v>
          </cell>
          <cell r="BL810">
            <v>20</v>
          </cell>
          <cell r="BM810" t="str">
            <v>A(优质)</v>
          </cell>
        </row>
        <row r="810">
          <cell r="BO810" t="str">
            <v/>
          </cell>
          <cell r="BP810" t="str">
            <v/>
          </cell>
        </row>
        <row r="810">
          <cell r="BW810" t="str">
            <v/>
          </cell>
          <cell r="BX810">
            <v>44793</v>
          </cell>
          <cell r="BY810" t="str">
            <v/>
          </cell>
        </row>
        <row r="810">
          <cell r="CD810" t="str">
            <v>FET-FH-202207R0256</v>
          </cell>
          <cell r="CE810" t="str">
            <v>滕远业</v>
          </cell>
          <cell r="CF810" t="str">
            <v>452702199601162679</v>
          </cell>
          <cell r="CG810">
            <v>13926242469</v>
          </cell>
          <cell r="CH810">
            <v>44790</v>
          </cell>
          <cell r="CI810">
            <v>45033</v>
          </cell>
        </row>
        <row r="811">
          <cell r="B811" t="str">
            <v>租赁</v>
          </cell>
        </row>
        <row r="811">
          <cell r="F811" t="str">
            <v>深圳市腾艺汽车服务有限公司</v>
          </cell>
          <cell r="G811" t="str">
            <v>352203198905023353</v>
          </cell>
          <cell r="H811">
            <v>17722451643</v>
          </cell>
          <cell r="I811" t="str">
            <v>网约车以租代购方案</v>
          </cell>
          <cell r="J811" t="str">
            <v>风神E70/DFM7002G1F7BEV</v>
          </cell>
          <cell r="K811" t="str">
            <v>深圳</v>
          </cell>
        </row>
        <row r="811">
          <cell r="M811" t="str">
            <v>深圳市龙华区陶园路113号</v>
          </cell>
          <cell r="N811" t="str">
            <v>向丽丽</v>
          </cell>
          <cell r="O811" t="str">
            <v>田勤</v>
          </cell>
          <cell r="P811" t="str">
            <v>徐莹莹</v>
          </cell>
          <cell r="Q811" t="str">
            <v>施吓辉</v>
          </cell>
          <cell r="R811">
            <v>17722451643</v>
          </cell>
          <cell r="S811" t="str">
            <v>李玮</v>
          </cell>
          <cell r="T811">
            <v>18605933100</v>
          </cell>
          <cell r="U811" t="str">
            <v>深圳市舒适捷汽车租赁有限公司</v>
          </cell>
        </row>
        <row r="811">
          <cell r="W811" t="str">
            <v>LDP31B961NG057829</v>
          </cell>
          <cell r="X811" t="str">
            <v>粤BDN4760</v>
          </cell>
          <cell r="Y811" t="str">
            <v>862052211200698</v>
          </cell>
          <cell r="Z811">
            <v>45128</v>
          </cell>
          <cell r="AA811">
            <v>45153</v>
          </cell>
          <cell r="AB811" t="str">
            <v>2023/08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44793</v>
          </cell>
          <cell r="AI811">
            <v>44794</v>
          </cell>
          <cell r="AJ811">
            <v>44793</v>
          </cell>
        </row>
        <row r="811">
          <cell r="AL811" t="str">
            <v>无首付款</v>
          </cell>
        </row>
        <row r="811">
          <cell r="AO811">
            <v>2980</v>
          </cell>
          <cell r="AP811">
            <v>44819</v>
          </cell>
          <cell r="AQ811">
            <v>44849</v>
          </cell>
          <cell r="AR811">
            <v>1</v>
          </cell>
          <cell r="AS811">
            <v>2980</v>
          </cell>
          <cell r="AT811">
            <v>1</v>
          </cell>
          <cell r="AU811">
            <v>2980</v>
          </cell>
          <cell r="AV811" t="str">
            <v>正常</v>
          </cell>
          <cell r="AW811">
            <v>0</v>
          </cell>
          <cell r="AX811">
            <v>0</v>
          </cell>
          <cell r="AY811">
            <v>8695.8</v>
          </cell>
        </row>
        <row r="811">
          <cell r="BA811">
            <v>30</v>
          </cell>
          <cell r="BB811">
            <v>222.636333333333</v>
          </cell>
        </row>
        <row r="811">
          <cell r="BE811">
            <v>5</v>
          </cell>
          <cell r="BF811">
            <v>0</v>
          </cell>
          <cell r="BG811">
            <v>0</v>
          </cell>
          <cell r="BH811">
            <v>0</v>
          </cell>
          <cell r="BI811">
            <v>15</v>
          </cell>
          <cell r="BJ811">
            <v>0</v>
          </cell>
          <cell r="BK811">
            <v>0</v>
          </cell>
          <cell r="BL811">
            <v>20</v>
          </cell>
          <cell r="BM811" t="str">
            <v>A(优质)</v>
          </cell>
        </row>
        <row r="811">
          <cell r="BO811" t="str">
            <v/>
          </cell>
          <cell r="BP811" t="str">
            <v/>
          </cell>
        </row>
        <row r="811">
          <cell r="BW811" t="str">
            <v/>
          </cell>
          <cell r="BX811">
            <v>44793</v>
          </cell>
          <cell r="BY811" t="str">
            <v/>
          </cell>
        </row>
        <row r="811">
          <cell r="CD811" t="str">
            <v>FET-FH-202207R0293</v>
          </cell>
          <cell r="CE811" t="str">
            <v>武民杰</v>
          </cell>
          <cell r="CF811" t="str">
            <v>41088119980927855X</v>
          </cell>
          <cell r="CG811">
            <v>18406668808</v>
          </cell>
          <cell r="CH811">
            <v>44796</v>
          </cell>
          <cell r="CI811">
            <v>45008</v>
          </cell>
        </row>
        <row r="812">
          <cell r="B812" t="str">
            <v>租赁</v>
          </cell>
        </row>
        <row r="812">
          <cell r="F812" t="str">
            <v>深圳市腾艺汽车服务有限公司</v>
          </cell>
          <cell r="G812" t="str">
            <v>352203198905023353</v>
          </cell>
          <cell r="H812">
            <v>17722451643</v>
          </cell>
          <cell r="I812" t="str">
            <v>网约车以租代购方案</v>
          </cell>
          <cell r="J812" t="str">
            <v>风神E70/DFM7001G1F1BEV</v>
          </cell>
          <cell r="K812" t="str">
            <v>深圳</v>
          </cell>
        </row>
        <row r="812">
          <cell r="M812" t="str">
            <v>深圳市龙华区陶园路113号</v>
          </cell>
          <cell r="N812" t="str">
            <v>向丽丽</v>
          </cell>
          <cell r="O812" t="str">
            <v>田勤</v>
          </cell>
          <cell r="P812" t="str">
            <v>徐莹莹</v>
          </cell>
          <cell r="Q812" t="str">
            <v>施吓辉</v>
          </cell>
          <cell r="R812">
            <v>17722451643</v>
          </cell>
          <cell r="S812" t="str">
            <v>李玮</v>
          </cell>
          <cell r="T812">
            <v>18605933100</v>
          </cell>
          <cell r="U812" t="str">
            <v>深圳市舒适捷汽车租赁有限公司</v>
          </cell>
        </row>
        <row r="812">
          <cell r="W812" t="str">
            <v>LDP31B968NG054894</v>
          </cell>
          <cell r="X812" t="str">
            <v>粤BDC0940</v>
          </cell>
          <cell r="Y812" t="str">
            <v>862052211200697</v>
          </cell>
          <cell r="Z812">
            <v>45114</v>
          </cell>
          <cell r="AA812">
            <v>45150</v>
          </cell>
          <cell r="AB812" t="str">
            <v>2023/08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44793</v>
          </cell>
          <cell r="AI812">
            <v>44794</v>
          </cell>
          <cell r="AJ812">
            <v>44793</v>
          </cell>
        </row>
        <row r="812">
          <cell r="AL812" t="str">
            <v>无首付款</v>
          </cell>
        </row>
        <row r="812">
          <cell r="AO812">
            <v>2980</v>
          </cell>
          <cell r="AP812">
            <v>44819</v>
          </cell>
          <cell r="AQ812">
            <v>44849</v>
          </cell>
          <cell r="AR812">
            <v>1</v>
          </cell>
          <cell r="AS812">
            <v>2980</v>
          </cell>
          <cell r="AT812">
            <v>1</v>
          </cell>
          <cell r="AU812">
            <v>2980</v>
          </cell>
          <cell r="AV812" t="str">
            <v>正常</v>
          </cell>
          <cell r="AW812">
            <v>0</v>
          </cell>
          <cell r="AX812">
            <v>0</v>
          </cell>
          <cell r="AY812">
            <v>10377.2</v>
          </cell>
        </row>
        <row r="812">
          <cell r="BA812">
            <v>31</v>
          </cell>
          <cell r="BB812">
            <v>224.221612903226</v>
          </cell>
        </row>
        <row r="812">
          <cell r="BE812">
            <v>5</v>
          </cell>
          <cell r="BF812">
            <v>0</v>
          </cell>
          <cell r="BG812">
            <v>0</v>
          </cell>
          <cell r="BH812">
            <v>0</v>
          </cell>
          <cell r="BI812">
            <v>15</v>
          </cell>
          <cell r="BJ812">
            <v>0</v>
          </cell>
          <cell r="BK812">
            <v>0</v>
          </cell>
          <cell r="BL812">
            <v>20</v>
          </cell>
          <cell r="BM812" t="str">
            <v>A(优质)</v>
          </cell>
        </row>
        <row r="812">
          <cell r="BO812" t="str">
            <v/>
          </cell>
          <cell r="BP812" t="str">
            <v/>
          </cell>
        </row>
        <row r="812">
          <cell r="BW812" t="str">
            <v/>
          </cell>
          <cell r="BX812">
            <v>44793</v>
          </cell>
          <cell r="BY812" t="str">
            <v/>
          </cell>
        </row>
        <row r="812">
          <cell r="CD812" t="str">
            <v>FET-FH-202207R0068</v>
          </cell>
          <cell r="CE812" t="str">
            <v>熊艳荣</v>
          </cell>
          <cell r="CF812" t="str">
            <v>452132199711141225</v>
          </cell>
          <cell r="CG812">
            <v>16565004690</v>
          </cell>
          <cell r="CH812">
            <v>44792</v>
          </cell>
          <cell r="CI812">
            <v>44975</v>
          </cell>
        </row>
        <row r="813">
          <cell r="B813" t="str">
            <v>租赁</v>
          </cell>
        </row>
        <row r="813">
          <cell r="F813" t="str">
            <v>深圳市腾艺汽车服务有限公司</v>
          </cell>
          <cell r="G813" t="str">
            <v>352203198905023353</v>
          </cell>
          <cell r="H813">
            <v>17722451643</v>
          </cell>
          <cell r="I813" t="str">
            <v>网约车以租代购方案</v>
          </cell>
          <cell r="J813" t="str">
            <v>风神E70/DFM7001G1F1BEV</v>
          </cell>
          <cell r="K813" t="str">
            <v>深圳</v>
          </cell>
        </row>
        <row r="813">
          <cell r="M813" t="str">
            <v>深圳市龙华区陶园路113号</v>
          </cell>
          <cell r="N813" t="str">
            <v>向丽丽</v>
          </cell>
          <cell r="O813" t="str">
            <v>田勤</v>
          </cell>
          <cell r="P813" t="str">
            <v>徐莹莹</v>
          </cell>
          <cell r="Q813" t="str">
            <v>施吓辉</v>
          </cell>
          <cell r="R813">
            <v>17722451643</v>
          </cell>
          <cell r="S813" t="str">
            <v>李玮</v>
          </cell>
          <cell r="T813">
            <v>18605933100</v>
          </cell>
          <cell r="U813" t="str">
            <v>深圳市舒适捷汽车租赁有限公司</v>
          </cell>
        </row>
        <row r="813">
          <cell r="W813" t="str">
            <v>LDP31B962NG048864</v>
          </cell>
          <cell r="X813" t="str">
            <v>粤BDV4883</v>
          </cell>
          <cell r="Y813" t="str">
            <v>862052211201284</v>
          </cell>
          <cell r="Z813">
            <v>45121</v>
          </cell>
          <cell r="AA813">
            <v>45150</v>
          </cell>
          <cell r="AB813" t="str">
            <v>2023/08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44793</v>
          </cell>
          <cell r="AI813">
            <v>44794</v>
          </cell>
          <cell r="AJ813">
            <v>44793</v>
          </cell>
        </row>
        <row r="813">
          <cell r="AL813" t="str">
            <v>无首付款</v>
          </cell>
        </row>
        <row r="813">
          <cell r="AO813">
            <v>2980</v>
          </cell>
          <cell r="AP813">
            <v>44819</v>
          </cell>
          <cell r="AQ813">
            <v>44849</v>
          </cell>
          <cell r="AR813">
            <v>1</v>
          </cell>
          <cell r="AS813">
            <v>2980</v>
          </cell>
          <cell r="AT813">
            <v>1</v>
          </cell>
          <cell r="AU813">
            <v>2980</v>
          </cell>
          <cell r="AV813" t="str">
            <v>正常</v>
          </cell>
          <cell r="AW813">
            <v>0</v>
          </cell>
          <cell r="AX813">
            <v>0</v>
          </cell>
          <cell r="AY813">
            <v>12235.87</v>
          </cell>
        </row>
        <row r="813">
          <cell r="BA813">
            <v>33</v>
          </cell>
          <cell r="BB813">
            <v>273.985757575758</v>
          </cell>
        </row>
        <row r="813">
          <cell r="BE813">
            <v>5</v>
          </cell>
          <cell r="BF813">
            <v>0</v>
          </cell>
          <cell r="BG813">
            <v>0</v>
          </cell>
          <cell r="BH813">
            <v>0</v>
          </cell>
          <cell r="BI813">
            <v>15</v>
          </cell>
          <cell r="BJ813">
            <v>0</v>
          </cell>
          <cell r="BK813">
            <v>0</v>
          </cell>
          <cell r="BL813">
            <v>20</v>
          </cell>
          <cell r="BM813" t="str">
            <v>A(优质)</v>
          </cell>
        </row>
        <row r="813">
          <cell r="BO813" t="str">
            <v/>
          </cell>
          <cell r="BP813" t="str">
            <v/>
          </cell>
        </row>
        <row r="813">
          <cell r="BW813" t="str">
            <v/>
          </cell>
          <cell r="BX813">
            <v>44793</v>
          </cell>
          <cell r="BY813" t="str">
            <v/>
          </cell>
        </row>
        <row r="813">
          <cell r="CD813" t="str">
            <v>FET-FH-202207R0160</v>
          </cell>
          <cell r="CE813" t="str">
            <v>王飞</v>
          </cell>
          <cell r="CF813" t="str">
            <v>431222198401203615</v>
          </cell>
          <cell r="CG813">
            <v>13138178938</v>
          </cell>
          <cell r="CH813">
            <v>44795</v>
          </cell>
          <cell r="CI813">
            <v>45006</v>
          </cell>
        </row>
        <row r="814">
          <cell r="B814" t="str">
            <v>租赁</v>
          </cell>
        </row>
        <row r="814">
          <cell r="F814" t="str">
            <v>深圳市腾艺汽车服务有限公司</v>
          </cell>
          <cell r="G814" t="str">
            <v>352203198905023353</v>
          </cell>
          <cell r="H814">
            <v>17722451643</v>
          </cell>
          <cell r="I814" t="str">
            <v>网约车以租代购方案</v>
          </cell>
          <cell r="J814" t="str">
            <v>风神E70/DFM7001G1F1BEV</v>
          </cell>
          <cell r="K814" t="str">
            <v>深圳</v>
          </cell>
        </row>
        <row r="814">
          <cell r="M814" t="str">
            <v>深圳市龙华区陶园路113号</v>
          </cell>
          <cell r="N814" t="str">
            <v>向丽丽</v>
          </cell>
          <cell r="O814" t="str">
            <v>田勤</v>
          </cell>
          <cell r="P814" t="str">
            <v>徐莹莹</v>
          </cell>
          <cell r="Q814" t="str">
            <v>施吓辉</v>
          </cell>
          <cell r="R814">
            <v>17722451643</v>
          </cell>
          <cell r="S814" t="str">
            <v>李玮</v>
          </cell>
          <cell r="T814">
            <v>18605933100</v>
          </cell>
          <cell r="U814" t="str">
            <v>深圳市舒适捷汽车租赁有限公司</v>
          </cell>
        </row>
        <row r="814">
          <cell r="W814" t="str">
            <v>LDP31B962NG048914</v>
          </cell>
          <cell r="X814" t="str">
            <v>粤BAL3640</v>
          </cell>
          <cell r="Y814" t="str">
            <v>862052211201265</v>
          </cell>
          <cell r="Z814">
            <v>45121</v>
          </cell>
          <cell r="AA814">
            <v>45150</v>
          </cell>
          <cell r="AB814" t="str">
            <v>2023/08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44793</v>
          </cell>
          <cell r="AI814">
            <v>44794</v>
          </cell>
          <cell r="AJ814">
            <v>44793</v>
          </cell>
        </row>
        <row r="814">
          <cell r="AL814" t="str">
            <v>无首付款</v>
          </cell>
        </row>
        <row r="814">
          <cell r="AO814">
            <v>2980</v>
          </cell>
          <cell r="AP814">
            <v>44819</v>
          </cell>
          <cell r="AQ814">
            <v>44849</v>
          </cell>
          <cell r="AR814">
            <v>1</v>
          </cell>
          <cell r="AS814">
            <v>2980</v>
          </cell>
          <cell r="AT814">
            <v>1</v>
          </cell>
          <cell r="AU814">
            <v>2980</v>
          </cell>
          <cell r="AV814" t="str">
            <v>正常</v>
          </cell>
          <cell r="AW814">
            <v>0</v>
          </cell>
          <cell r="AX814">
            <v>0</v>
          </cell>
          <cell r="AY814">
            <v>9381.9</v>
          </cell>
        </row>
        <row r="814">
          <cell r="BA814">
            <v>25</v>
          </cell>
          <cell r="BB814">
            <v>208.0144</v>
          </cell>
        </row>
        <row r="814">
          <cell r="BE814">
            <v>5</v>
          </cell>
          <cell r="BF814">
            <v>5</v>
          </cell>
          <cell r="BG814">
            <v>0</v>
          </cell>
          <cell r="BH814">
            <v>0</v>
          </cell>
          <cell r="BI814">
            <v>15</v>
          </cell>
          <cell r="BJ814">
            <v>0</v>
          </cell>
          <cell r="BK814">
            <v>0</v>
          </cell>
          <cell r="BL814">
            <v>25</v>
          </cell>
          <cell r="BM814" t="str">
            <v>A(优质)</v>
          </cell>
        </row>
        <row r="814">
          <cell r="BO814" t="str">
            <v/>
          </cell>
          <cell r="BP814" t="str">
            <v/>
          </cell>
        </row>
        <row r="814">
          <cell r="BW814" t="str">
            <v/>
          </cell>
          <cell r="BX814">
            <v>44793</v>
          </cell>
          <cell r="BY814" t="str">
            <v/>
          </cell>
        </row>
        <row r="814">
          <cell r="CD814" t="str">
            <v>FET-FH-202207R0160</v>
          </cell>
          <cell r="CE814" t="str">
            <v>陈超</v>
          </cell>
          <cell r="CF814" t="str">
            <v>430921198812066193</v>
          </cell>
          <cell r="CG814">
            <v>18373751853</v>
          </cell>
          <cell r="CH814">
            <v>44788</v>
          </cell>
          <cell r="CI814">
            <v>44999</v>
          </cell>
        </row>
        <row r="815">
          <cell r="B815" t="str">
            <v>租赁</v>
          </cell>
        </row>
        <row r="815">
          <cell r="F815" t="str">
            <v>深圳市鑫驰汽车服务有限公司</v>
          </cell>
          <cell r="G815" t="str">
            <v>450923199106145397</v>
          </cell>
          <cell r="H815">
            <v>18823882363</v>
          </cell>
          <cell r="I815" t="str">
            <v>网约车以租代购方案</v>
          </cell>
          <cell r="J815" t="str">
            <v>风神E70/DFM7001G1F1BEV</v>
          </cell>
          <cell r="K815" t="str">
            <v>深圳</v>
          </cell>
        </row>
        <row r="815">
          <cell r="M815" t="str">
            <v>深圳市龙华新区大浪街道龙观西路2号宝龙大厦布龙路附楼02号商铺</v>
          </cell>
          <cell r="N815" t="str">
            <v>张晓凤</v>
          </cell>
          <cell r="O815" t="str">
            <v>田勤</v>
          </cell>
          <cell r="P815" t="str">
            <v>徐莹莹</v>
          </cell>
          <cell r="Q815" t="str">
            <v>吴胜桂</v>
          </cell>
          <cell r="R815">
            <v>18823882363</v>
          </cell>
        </row>
        <row r="815">
          <cell r="U815" t="str">
            <v>深圳市舒适捷汽车租赁有限公司</v>
          </cell>
        </row>
        <row r="815">
          <cell r="W815" t="str">
            <v>LDP31B962NG052770</v>
          </cell>
          <cell r="X815" t="str">
            <v>粤BDM6549</v>
          </cell>
          <cell r="Y815" t="str">
            <v>862052211201266</v>
          </cell>
          <cell r="Z815">
            <v>45114</v>
          </cell>
          <cell r="AA815">
            <v>45148</v>
          </cell>
          <cell r="AB815" t="str">
            <v>2023/07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44795</v>
          </cell>
          <cell r="AI815">
            <v>44796</v>
          </cell>
          <cell r="AJ815">
            <v>44795</v>
          </cell>
        </row>
        <row r="815">
          <cell r="AL815" t="str">
            <v>无首付款</v>
          </cell>
        </row>
        <row r="815">
          <cell r="AO815">
            <v>2980</v>
          </cell>
          <cell r="AP815">
            <v>44819</v>
          </cell>
          <cell r="AQ815">
            <v>44849</v>
          </cell>
          <cell r="AR815">
            <v>1</v>
          </cell>
          <cell r="AS815">
            <v>2980</v>
          </cell>
          <cell r="AT815">
            <v>1</v>
          </cell>
          <cell r="AU815">
            <v>2980</v>
          </cell>
          <cell r="AV815" t="str">
            <v>正常</v>
          </cell>
          <cell r="AW815">
            <v>0</v>
          </cell>
          <cell r="AX815">
            <v>0</v>
          </cell>
          <cell r="AY815">
            <v>1869.04</v>
          </cell>
        </row>
        <row r="815">
          <cell r="BA815">
            <v>21</v>
          </cell>
          <cell r="BB815">
            <v>75.9395238095238</v>
          </cell>
        </row>
        <row r="815">
          <cell r="BE815">
            <v>5</v>
          </cell>
          <cell r="BF815">
            <v>10</v>
          </cell>
          <cell r="BG815">
            <v>0</v>
          </cell>
          <cell r="BH815">
            <v>0</v>
          </cell>
          <cell r="BI815">
            <v>15</v>
          </cell>
          <cell r="BJ815">
            <v>0</v>
          </cell>
          <cell r="BK815">
            <v>0</v>
          </cell>
          <cell r="BL815">
            <v>30</v>
          </cell>
          <cell r="BM815" t="str">
            <v>A(优质)</v>
          </cell>
        </row>
        <row r="815">
          <cell r="BO815" t="str">
            <v/>
          </cell>
          <cell r="BP815" t="str">
            <v/>
          </cell>
        </row>
        <row r="815">
          <cell r="BW815" t="str">
            <v/>
          </cell>
          <cell r="BX815">
            <v>44795</v>
          </cell>
          <cell r="BY815" t="str">
            <v/>
          </cell>
        </row>
        <row r="815">
          <cell r="CD815" t="str">
            <v>FET-FH-202207R0025</v>
          </cell>
        </row>
        <row r="816">
          <cell r="B816" t="str">
            <v>租赁</v>
          </cell>
        </row>
        <row r="816">
          <cell r="F816" t="str">
            <v>深圳市鑫驰汽车服务有限公司</v>
          </cell>
          <cell r="G816" t="str">
            <v>450923199106145397</v>
          </cell>
          <cell r="H816">
            <v>18823882363</v>
          </cell>
          <cell r="I816" t="str">
            <v>网约车以租代购方案</v>
          </cell>
          <cell r="J816" t="str">
            <v>风神E70/DFM7001G1F1BEV</v>
          </cell>
          <cell r="K816" t="str">
            <v>深圳</v>
          </cell>
        </row>
        <row r="816">
          <cell r="M816" t="str">
            <v>深圳市龙华新区大浪街道龙观西路2号宝龙大厦布龙路附楼02号商铺</v>
          </cell>
          <cell r="N816" t="str">
            <v>张晓凤</v>
          </cell>
          <cell r="O816" t="str">
            <v>田勤</v>
          </cell>
          <cell r="P816" t="str">
            <v>徐莹莹</v>
          </cell>
          <cell r="Q816" t="str">
            <v>吴胜桂</v>
          </cell>
          <cell r="R816">
            <v>18823882363</v>
          </cell>
        </row>
        <row r="816">
          <cell r="U816" t="str">
            <v>深圳市舒适捷汽车租赁有限公司</v>
          </cell>
        </row>
        <row r="816">
          <cell r="W816" t="str">
            <v>LDP31B963NG054222</v>
          </cell>
          <cell r="X816" t="str">
            <v>粤BDT2843</v>
          </cell>
          <cell r="Y816" t="str">
            <v>862052211201963</v>
          </cell>
          <cell r="Z816">
            <v>45114</v>
          </cell>
          <cell r="AA816">
            <v>45148</v>
          </cell>
          <cell r="AB816" t="str">
            <v>2023/07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44795</v>
          </cell>
          <cell r="AI816">
            <v>44796</v>
          </cell>
          <cell r="AJ816">
            <v>44795</v>
          </cell>
        </row>
        <row r="816">
          <cell r="AL816" t="str">
            <v>无首付款</v>
          </cell>
        </row>
        <row r="816">
          <cell r="AO816">
            <v>2980</v>
          </cell>
          <cell r="AP816">
            <v>44819</v>
          </cell>
          <cell r="AQ816">
            <v>44849</v>
          </cell>
          <cell r="AR816">
            <v>1</v>
          </cell>
          <cell r="AS816">
            <v>2980</v>
          </cell>
          <cell r="AT816">
            <v>1</v>
          </cell>
          <cell r="AU816">
            <v>2980</v>
          </cell>
          <cell r="AV816" t="str">
            <v>正常</v>
          </cell>
          <cell r="AW816">
            <v>0</v>
          </cell>
          <cell r="AX816">
            <v>0</v>
          </cell>
          <cell r="AY816">
            <v>26.28</v>
          </cell>
        </row>
        <row r="816">
          <cell r="BA816">
            <v>0</v>
          </cell>
          <cell r="BB816" t="str">
            <v/>
          </cell>
        </row>
        <row r="816">
          <cell r="BE816">
            <v>5</v>
          </cell>
          <cell r="BF816">
            <v>5</v>
          </cell>
          <cell r="BG816">
            <v>0</v>
          </cell>
          <cell r="BH816">
            <v>0</v>
          </cell>
          <cell r="BI816">
            <v>15</v>
          </cell>
          <cell r="BJ816">
            <v>0</v>
          </cell>
          <cell r="BK816">
            <v>0</v>
          </cell>
          <cell r="BL816">
            <v>25</v>
          </cell>
          <cell r="BM816" t="str">
            <v>A(优质)</v>
          </cell>
        </row>
        <row r="816">
          <cell r="BO816" t="str">
            <v/>
          </cell>
          <cell r="BP816" t="str">
            <v/>
          </cell>
        </row>
        <row r="816">
          <cell r="BW816" t="str">
            <v/>
          </cell>
          <cell r="BX816">
            <v>44795</v>
          </cell>
          <cell r="BY816" t="str">
            <v/>
          </cell>
        </row>
        <row r="816">
          <cell r="CD816" t="str">
            <v>FET-FH-202207R0025</v>
          </cell>
        </row>
        <row r="817">
          <cell r="B817" t="str">
            <v>租赁</v>
          </cell>
        </row>
        <row r="817">
          <cell r="F817" t="str">
            <v>深圳市鑫驰汽车服务有限公司</v>
          </cell>
          <cell r="G817" t="str">
            <v>450923199106145397</v>
          </cell>
          <cell r="H817">
            <v>18823882363</v>
          </cell>
          <cell r="I817" t="str">
            <v>网约车以租代购方案</v>
          </cell>
          <cell r="J817" t="str">
            <v>风神E70/DFM7001G1F1BEV</v>
          </cell>
          <cell r="K817" t="str">
            <v>深圳</v>
          </cell>
        </row>
        <row r="817">
          <cell r="M817" t="str">
            <v>深圳市龙华新区大浪街道龙观西路2号宝龙大厦布龙路附楼02号商铺</v>
          </cell>
          <cell r="N817" t="str">
            <v>张晓凤</v>
          </cell>
          <cell r="O817" t="str">
            <v>田勤</v>
          </cell>
          <cell r="P817" t="str">
            <v>徐莹莹</v>
          </cell>
          <cell r="Q817" t="str">
            <v>吴胜桂</v>
          </cell>
          <cell r="R817">
            <v>18823882363</v>
          </cell>
        </row>
        <row r="817">
          <cell r="U817" t="str">
            <v>深圳市舒适捷汽车租赁有限公司</v>
          </cell>
        </row>
        <row r="817">
          <cell r="W817" t="str">
            <v>LDP31B962NG054213</v>
          </cell>
          <cell r="X817" t="str">
            <v>粤BDJ1546</v>
          </cell>
          <cell r="Y817" t="str">
            <v>862052211201888</v>
          </cell>
          <cell r="Z817">
            <v>45115</v>
          </cell>
          <cell r="AA817">
            <v>45148</v>
          </cell>
          <cell r="AB817" t="str">
            <v>2023/07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44795</v>
          </cell>
          <cell r="AI817">
            <v>44796</v>
          </cell>
          <cell r="AJ817">
            <v>44795</v>
          </cell>
        </row>
        <row r="817">
          <cell r="AL817" t="str">
            <v>无首付款</v>
          </cell>
        </row>
        <row r="817">
          <cell r="AO817">
            <v>2980</v>
          </cell>
          <cell r="AP817">
            <v>44819</v>
          </cell>
          <cell r="AQ817">
            <v>44849</v>
          </cell>
          <cell r="AR817">
            <v>1</v>
          </cell>
          <cell r="AS817">
            <v>2980</v>
          </cell>
          <cell r="AT817">
            <v>1</v>
          </cell>
          <cell r="AU817">
            <v>2980</v>
          </cell>
          <cell r="AV817" t="str">
            <v>正常</v>
          </cell>
          <cell r="AW817">
            <v>0</v>
          </cell>
          <cell r="AX817">
            <v>0</v>
          </cell>
          <cell r="AY817">
            <v>14575.51</v>
          </cell>
        </row>
        <row r="817">
          <cell r="BA817">
            <v>34</v>
          </cell>
          <cell r="BB817">
            <v>373.417058823529</v>
          </cell>
        </row>
        <row r="817">
          <cell r="BE817">
            <v>5</v>
          </cell>
          <cell r="BF817">
            <v>0</v>
          </cell>
          <cell r="BG817">
            <v>0</v>
          </cell>
          <cell r="BH817">
            <v>0</v>
          </cell>
          <cell r="BI817">
            <v>15</v>
          </cell>
          <cell r="BJ817">
            <v>0</v>
          </cell>
          <cell r="BK817">
            <v>0</v>
          </cell>
          <cell r="BL817">
            <v>20</v>
          </cell>
          <cell r="BM817" t="str">
            <v>A(优质)</v>
          </cell>
        </row>
        <row r="817">
          <cell r="BO817" t="str">
            <v/>
          </cell>
          <cell r="BP817" t="str">
            <v/>
          </cell>
        </row>
        <row r="817">
          <cell r="BW817" t="str">
            <v/>
          </cell>
          <cell r="BX817">
            <v>44795</v>
          </cell>
          <cell r="BY817" t="str">
            <v/>
          </cell>
        </row>
        <row r="817">
          <cell r="CD817" t="str">
            <v>FET-FH-202207R0025</v>
          </cell>
        </row>
        <row r="818">
          <cell r="B818" t="str">
            <v>租赁</v>
          </cell>
        </row>
        <row r="818">
          <cell r="F818" t="str">
            <v>深圳市鑫驰汽车服务有限公司</v>
          </cell>
          <cell r="G818" t="str">
            <v>450923199106145397</v>
          </cell>
          <cell r="H818">
            <v>18823882363</v>
          </cell>
          <cell r="I818" t="str">
            <v>网约车以租代购方案</v>
          </cell>
          <cell r="J818" t="str">
            <v>风神E70/DFM7001G1F1BEV</v>
          </cell>
          <cell r="K818" t="str">
            <v>深圳</v>
          </cell>
        </row>
        <row r="818">
          <cell r="M818" t="str">
            <v>深圳市龙华新区大浪街道龙观西路2号宝龙大厦布龙路附楼02号商铺</v>
          </cell>
          <cell r="N818" t="str">
            <v>张晓凤</v>
          </cell>
          <cell r="O818" t="str">
            <v>田勤</v>
          </cell>
          <cell r="P818" t="str">
            <v>徐莹莹</v>
          </cell>
          <cell r="Q818" t="str">
            <v>吴胜桂</v>
          </cell>
          <cell r="R818">
            <v>18823882363</v>
          </cell>
        </row>
        <row r="818">
          <cell r="U818" t="str">
            <v>深圳市舒适捷汽车租赁有限公司</v>
          </cell>
        </row>
        <row r="818">
          <cell r="W818" t="str">
            <v>LDP31B961NG054199</v>
          </cell>
          <cell r="X818" t="str">
            <v>粤BAW8737</v>
          </cell>
          <cell r="Y818" t="str">
            <v>862052211201964</v>
          </cell>
          <cell r="Z818">
            <v>45115</v>
          </cell>
          <cell r="AA818">
            <v>45148</v>
          </cell>
          <cell r="AB818" t="str">
            <v>2023/07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44795</v>
          </cell>
          <cell r="AI818">
            <v>44796</v>
          </cell>
          <cell r="AJ818">
            <v>44795</v>
          </cell>
        </row>
        <row r="818">
          <cell r="AL818" t="str">
            <v>无首付款</v>
          </cell>
        </row>
        <row r="818">
          <cell r="AO818">
            <v>2980</v>
          </cell>
          <cell r="AP818">
            <v>44819</v>
          </cell>
          <cell r="AQ818">
            <v>44849</v>
          </cell>
          <cell r="AR818">
            <v>1</v>
          </cell>
          <cell r="AS818">
            <v>2980</v>
          </cell>
          <cell r="AT818">
            <v>1</v>
          </cell>
          <cell r="AU818">
            <v>2980</v>
          </cell>
          <cell r="AV818" t="str">
            <v>正常</v>
          </cell>
          <cell r="AW818">
            <v>0</v>
          </cell>
          <cell r="AX818">
            <v>0</v>
          </cell>
          <cell r="AY818">
            <v>8237.32</v>
          </cell>
        </row>
        <row r="818">
          <cell r="BA818">
            <v>32</v>
          </cell>
          <cell r="BB818">
            <v>214.7921875</v>
          </cell>
        </row>
        <row r="818">
          <cell r="BE818">
            <v>5</v>
          </cell>
          <cell r="BF818">
            <v>0</v>
          </cell>
          <cell r="BG818">
            <v>0</v>
          </cell>
          <cell r="BH818">
            <v>0</v>
          </cell>
          <cell r="BI818">
            <v>15</v>
          </cell>
          <cell r="BJ818">
            <v>0</v>
          </cell>
          <cell r="BK818">
            <v>0</v>
          </cell>
          <cell r="BL818">
            <v>20</v>
          </cell>
          <cell r="BM818" t="str">
            <v>A(优质)</v>
          </cell>
        </row>
        <row r="818">
          <cell r="BO818" t="str">
            <v/>
          </cell>
          <cell r="BP818" t="str">
            <v/>
          </cell>
        </row>
        <row r="818">
          <cell r="BW818" t="str">
            <v/>
          </cell>
          <cell r="BX818">
            <v>44795</v>
          </cell>
          <cell r="BY818" t="str">
            <v/>
          </cell>
        </row>
        <row r="818">
          <cell r="CD818" t="str">
            <v>FET-FH-202207R0025</v>
          </cell>
          <cell r="CE818" t="str">
            <v>黄隆钰</v>
          </cell>
          <cell r="CF818" t="str">
            <v>450621199508122957</v>
          </cell>
          <cell r="CG818">
            <v>19520645430</v>
          </cell>
          <cell r="CH818">
            <v>44801</v>
          </cell>
          <cell r="CI818">
            <v>45073</v>
          </cell>
        </row>
        <row r="819">
          <cell r="B819" t="str">
            <v>租赁</v>
          </cell>
        </row>
        <row r="819">
          <cell r="F819" t="str">
            <v>深圳市鑫驰汽车服务有限公司</v>
          </cell>
          <cell r="G819" t="str">
            <v>450923199106145397</v>
          </cell>
          <cell r="H819">
            <v>18823882363</v>
          </cell>
          <cell r="I819" t="str">
            <v>网约车以租代购方案</v>
          </cell>
          <cell r="J819" t="str">
            <v>风神E70/DFM7001G1F1BEV</v>
          </cell>
          <cell r="K819" t="str">
            <v>深圳</v>
          </cell>
        </row>
        <row r="819">
          <cell r="M819" t="str">
            <v>深圳市龙华新区大浪街道龙观西路2号宝龙大厦布龙路附楼02号商铺</v>
          </cell>
          <cell r="N819" t="str">
            <v>张晓凤</v>
          </cell>
          <cell r="O819" t="str">
            <v>田勤</v>
          </cell>
          <cell r="P819" t="str">
            <v>徐莹莹</v>
          </cell>
          <cell r="Q819" t="str">
            <v>吴胜桂</v>
          </cell>
          <cell r="R819">
            <v>18823882363</v>
          </cell>
        </row>
        <row r="819">
          <cell r="U819" t="str">
            <v>深圳市舒适捷汽车租赁有限公司</v>
          </cell>
        </row>
        <row r="819">
          <cell r="W819" t="str">
            <v>LDP31B964NG054228</v>
          </cell>
          <cell r="X819" t="str">
            <v>粤BDP8462</v>
          </cell>
          <cell r="Y819" t="str">
            <v>862052221201930</v>
          </cell>
          <cell r="Z819">
            <v>45115</v>
          </cell>
          <cell r="AA819">
            <v>45148</v>
          </cell>
          <cell r="AB819" t="str">
            <v>2023/07</v>
          </cell>
          <cell r="AC819">
            <v>1</v>
          </cell>
          <cell r="AD819">
            <v>0</v>
          </cell>
          <cell r="AE819">
            <v>300</v>
          </cell>
          <cell r="AF819">
            <v>0</v>
          </cell>
          <cell r="AG819">
            <v>0</v>
          </cell>
          <cell r="AH819">
            <v>44795</v>
          </cell>
          <cell r="AI819">
            <v>44796</v>
          </cell>
          <cell r="AJ819">
            <v>44795</v>
          </cell>
        </row>
        <row r="819">
          <cell r="AL819" t="str">
            <v>无首付款</v>
          </cell>
        </row>
        <row r="819">
          <cell r="AO819">
            <v>2980</v>
          </cell>
          <cell r="AP819">
            <v>44819</v>
          </cell>
          <cell r="AQ819">
            <v>44849</v>
          </cell>
          <cell r="AR819">
            <v>1</v>
          </cell>
          <cell r="AS819">
            <v>2980</v>
          </cell>
          <cell r="AT819">
            <v>1</v>
          </cell>
          <cell r="AU819">
            <v>2980</v>
          </cell>
          <cell r="AV819" t="str">
            <v>正常</v>
          </cell>
          <cell r="AW819">
            <v>0</v>
          </cell>
          <cell r="AX819">
            <v>0</v>
          </cell>
          <cell r="AY819">
            <v>14105.02</v>
          </cell>
        </row>
        <row r="819">
          <cell r="BA819">
            <v>34</v>
          </cell>
          <cell r="BB819">
            <v>295.874705882353</v>
          </cell>
        </row>
        <row r="819">
          <cell r="BE819">
            <v>5</v>
          </cell>
          <cell r="BF819">
            <v>0</v>
          </cell>
          <cell r="BG819">
            <v>0</v>
          </cell>
          <cell r="BH819">
            <v>5</v>
          </cell>
          <cell r="BI819">
            <v>15</v>
          </cell>
          <cell r="BJ819">
            <v>0</v>
          </cell>
          <cell r="BK819">
            <v>0</v>
          </cell>
          <cell r="BL819">
            <v>25</v>
          </cell>
          <cell r="BM819" t="str">
            <v>A(优质)</v>
          </cell>
        </row>
        <row r="819">
          <cell r="BO819" t="str">
            <v/>
          </cell>
          <cell r="BP819" t="str">
            <v/>
          </cell>
        </row>
        <row r="819">
          <cell r="BW819" t="str">
            <v/>
          </cell>
          <cell r="BX819">
            <v>44795</v>
          </cell>
          <cell r="BY819" t="str">
            <v/>
          </cell>
        </row>
        <row r="819">
          <cell r="CD819" t="str">
            <v>FET-FH-202207R0025</v>
          </cell>
          <cell r="CE819" t="str">
            <v>柳坤</v>
          </cell>
          <cell r="CF819" t="str">
            <v>430581199601147339</v>
          </cell>
          <cell r="CG819">
            <v>15220135742</v>
          </cell>
          <cell r="CH819">
            <v>44795</v>
          </cell>
          <cell r="CI819">
            <v>45159</v>
          </cell>
        </row>
        <row r="820">
          <cell r="B820" t="str">
            <v>租赁</v>
          </cell>
        </row>
        <row r="820">
          <cell r="F820" t="str">
            <v>深圳市鑫驰汽车服务有限公司</v>
          </cell>
          <cell r="G820" t="str">
            <v>450923199106145397</v>
          </cell>
          <cell r="H820">
            <v>18823882363</v>
          </cell>
          <cell r="I820" t="str">
            <v>网约车以租代购方案</v>
          </cell>
          <cell r="J820" t="str">
            <v>风神E70/DFM7001G1F1BEV</v>
          </cell>
          <cell r="K820" t="str">
            <v>深圳</v>
          </cell>
        </row>
        <row r="820">
          <cell r="M820" t="str">
            <v>深圳市龙华新区大浪街道龙观西路2号宝龙大厦布龙路附楼02号商铺</v>
          </cell>
          <cell r="N820" t="str">
            <v>张晓凤</v>
          </cell>
          <cell r="O820" t="str">
            <v>田勤</v>
          </cell>
          <cell r="P820" t="str">
            <v>徐莹莹</v>
          </cell>
          <cell r="Q820" t="str">
            <v>吴胜桂</v>
          </cell>
          <cell r="R820">
            <v>18823882363</v>
          </cell>
        </row>
        <row r="820">
          <cell r="U820" t="str">
            <v>深圳市舒适捷汽车租赁有限公司</v>
          </cell>
        </row>
        <row r="820">
          <cell r="W820" t="str">
            <v>LDP31B967NG054224</v>
          </cell>
          <cell r="X820" t="str">
            <v>粤BDF5493</v>
          </cell>
          <cell r="Y820" t="str">
            <v>862052211201952</v>
          </cell>
          <cell r="Z820">
            <v>45115</v>
          </cell>
          <cell r="AA820">
            <v>45148</v>
          </cell>
          <cell r="AB820" t="str">
            <v>2023/07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44795</v>
          </cell>
          <cell r="AI820">
            <v>44796</v>
          </cell>
          <cell r="AJ820">
            <v>44795</v>
          </cell>
        </row>
        <row r="820">
          <cell r="AL820" t="str">
            <v>无首付款</v>
          </cell>
        </row>
        <row r="820">
          <cell r="AO820">
            <v>2980</v>
          </cell>
          <cell r="AP820">
            <v>44819</v>
          </cell>
          <cell r="AQ820">
            <v>44849</v>
          </cell>
          <cell r="AR820">
            <v>1</v>
          </cell>
          <cell r="AS820">
            <v>2980</v>
          </cell>
          <cell r="AT820">
            <v>1</v>
          </cell>
          <cell r="AU820">
            <v>2980</v>
          </cell>
          <cell r="AV820" t="str">
            <v>正常</v>
          </cell>
          <cell r="AW820">
            <v>0</v>
          </cell>
          <cell r="AX820">
            <v>0</v>
          </cell>
          <cell r="AY820">
            <v>5633.3</v>
          </cell>
        </row>
        <row r="820">
          <cell r="BA820">
            <v>28</v>
          </cell>
          <cell r="BB820">
            <v>127.758928571429</v>
          </cell>
        </row>
        <row r="820">
          <cell r="BE820">
            <v>5</v>
          </cell>
          <cell r="BF820">
            <v>0</v>
          </cell>
          <cell r="BG820">
            <v>0</v>
          </cell>
          <cell r="BH820">
            <v>0</v>
          </cell>
          <cell r="BI820">
            <v>15</v>
          </cell>
          <cell r="BJ820">
            <v>0</v>
          </cell>
          <cell r="BK820">
            <v>0</v>
          </cell>
          <cell r="BL820">
            <v>20</v>
          </cell>
          <cell r="BM820" t="str">
            <v>A(优质)</v>
          </cell>
        </row>
        <row r="820">
          <cell r="BO820" t="str">
            <v/>
          </cell>
          <cell r="BP820" t="str">
            <v/>
          </cell>
        </row>
        <row r="820">
          <cell r="BW820" t="str">
            <v/>
          </cell>
          <cell r="BX820">
            <v>44795</v>
          </cell>
          <cell r="BY820" t="str">
            <v/>
          </cell>
        </row>
        <row r="820">
          <cell r="CD820" t="str">
            <v>FET-FH-202207R0025</v>
          </cell>
        </row>
        <row r="821">
          <cell r="B821" t="str">
            <v>租赁</v>
          </cell>
        </row>
        <row r="821">
          <cell r="F821" t="str">
            <v>深圳市鑫驰汽车服务有限公司</v>
          </cell>
          <cell r="G821" t="str">
            <v>450923199106145397</v>
          </cell>
          <cell r="H821">
            <v>18823882363</v>
          </cell>
          <cell r="I821" t="str">
            <v>网约车以租代购方案</v>
          </cell>
          <cell r="J821" t="str">
            <v>风神E70/DFM7001G1F1BEV</v>
          </cell>
          <cell r="K821" t="str">
            <v>深圳</v>
          </cell>
        </row>
        <row r="821">
          <cell r="M821" t="str">
            <v>深圳市龙华新区大浪街道龙观西路2号宝龙大厦布龙路附楼02号商铺</v>
          </cell>
          <cell r="N821" t="str">
            <v>张晓凤</v>
          </cell>
          <cell r="O821" t="str">
            <v>田勤</v>
          </cell>
          <cell r="P821" t="str">
            <v>徐莹莹</v>
          </cell>
          <cell r="Q821" t="str">
            <v>吴胜桂</v>
          </cell>
          <cell r="R821">
            <v>18823882363</v>
          </cell>
        </row>
        <row r="821">
          <cell r="U821" t="str">
            <v>深圳市舒适捷汽车租赁有限公司</v>
          </cell>
        </row>
        <row r="821">
          <cell r="W821" t="str">
            <v>LDP31B968NG054202</v>
          </cell>
          <cell r="X821" t="str">
            <v>粤BAM6149</v>
          </cell>
          <cell r="Y821" t="str">
            <v>862052211201920</v>
          </cell>
          <cell r="Z821">
            <v>45115</v>
          </cell>
          <cell r="AA821">
            <v>45148</v>
          </cell>
          <cell r="AB821" t="str">
            <v>2023/07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44795</v>
          </cell>
          <cell r="AI821">
            <v>44796</v>
          </cell>
          <cell r="AJ821">
            <v>44795</v>
          </cell>
        </row>
        <row r="821">
          <cell r="AL821" t="str">
            <v>无首付款</v>
          </cell>
        </row>
        <row r="821">
          <cell r="AO821">
            <v>2980</v>
          </cell>
          <cell r="AP821">
            <v>44819</v>
          </cell>
          <cell r="AQ821">
            <v>44849</v>
          </cell>
          <cell r="AR821">
            <v>1</v>
          </cell>
          <cell r="AS821">
            <v>2980</v>
          </cell>
          <cell r="AT821">
            <v>1</v>
          </cell>
          <cell r="AU821">
            <v>2980</v>
          </cell>
          <cell r="AV821" t="str">
            <v>正常</v>
          </cell>
          <cell r="AW821">
            <v>0</v>
          </cell>
          <cell r="AX821">
            <v>0</v>
          </cell>
          <cell r="AY821">
            <v>0.95</v>
          </cell>
        </row>
        <row r="821">
          <cell r="BA821">
            <v>0</v>
          </cell>
          <cell r="BB821" t="str">
            <v/>
          </cell>
        </row>
        <row r="821">
          <cell r="BE821">
            <v>5</v>
          </cell>
          <cell r="BF821">
            <v>5</v>
          </cell>
          <cell r="BG821">
            <v>0</v>
          </cell>
          <cell r="BH821">
            <v>0</v>
          </cell>
          <cell r="BI821">
            <v>15</v>
          </cell>
          <cell r="BJ821">
            <v>0</v>
          </cell>
          <cell r="BK821">
            <v>0</v>
          </cell>
          <cell r="BL821">
            <v>25</v>
          </cell>
          <cell r="BM821" t="str">
            <v>A(优质)</v>
          </cell>
        </row>
        <row r="821">
          <cell r="BO821" t="str">
            <v/>
          </cell>
          <cell r="BP821" t="str">
            <v/>
          </cell>
        </row>
        <row r="821">
          <cell r="BW821" t="str">
            <v/>
          </cell>
          <cell r="BX821">
            <v>44795</v>
          </cell>
          <cell r="BY821" t="str">
            <v/>
          </cell>
        </row>
        <row r="821">
          <cell r="CD821" t="str">
            <v>FET-FH-202207R0025</v>
          </cell>
        </row>
        <row r="822">
          <cell r="B822" t="str">
            <v>租赁</v>
          </cell>
        </row>
        <row r="822">
          <cell r="F822" t="str">
            <v>深圳市鑫驰汽车服务有限公司</v>
          </cell>
          <cell r="G822" t="str">
            <v>450923199106145397</v>
          </cell>
          <cell r="H822">
            <v>18823882363</v>
          </cell>
          <cell r="I822" t="str">
            <v>网约车以租代购方案</v>
          </cell>
          <cell r="J822" t="str">
            <v>风神E70/DFM7001G1F1BEV</v>
          </cell>
          <cell r="K822" t="str">
            <v>深圳</v>
          </cell>
        </row>
        <row r="822">
          <cell r="M822" t="str">
            <v>深圳市龙华新区大浪街道龙观西路2号宝龙大厦布龙路附楼02号商铺</v>
          </cell>
          <cell r="N822" t="str">
            <v>张晓凤</v>
          </cell>
          <cell r="O822" t="str">
            <v>田勤</v>
          </cell>
          <cell r="P822" t="str">
            <v>徐莹莹</v>
          </cell>
          <cell r="Q822" t="str">
            <v>吴胜桂</v>
          </cell>
          <cell r="R822">
            <v>18823882363</v>
          </cell>
        </row>
        <row r="822">
          <cell r="U822" t="str">
            <v>深圳市舒适捷汽车租赁有限公司</v>
          </cell>
        </row>
        <row r="822">
          <cell r="W822" t="str">
            <v>LDP31B963NG054205</v>
          </cell>
          <cell r="X822" t="str">
            <v>粤BDP0943</v>
          </cell>
          <cell r="Y822" t="str">
            <v>862052221201262</v>
          </cell>
          <cell r="Z822">
            <v>45115</v>
          </cell>
          <cell r="AA822">
            <v>45148</v>
          </cell>
          <cell r="AB822" t="str">
            <v>2023/07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44795</v>
          </cell>
          <cell r="AI822">
            <v>44796</v>
          </cell>
          <cell r="AJ822">
            <v>44795</v>
          </cell>
        </row>
        <row r="822">
          <cell r="AL822" t="str">
            <v>无首付款</v>
          </cell>
        </row>
        <row r="822">
          <cell r="AO822">
            <v>2980</v>
          </cell>
          <cell r="AP822">
            <v>44819</v>
          </cell>
          <cell r="AQ822">
            <v>44849</v>
          </cell>
          <cell r="AR822">
            <v>1</v>
          </cell>
          <cell r="AS822">
            <v>2980</v>
          </cell>
          <cell r="AT822">
            <v>1</v>
          </cell>
          <cell r="AU822">
            <v>2980</v>
          </cell>
          <cell r="AV822" t="str">
            <v>正常</v>
          </cell>
          <cell r="AW822">
            <v>0</v>
          </cell>
          <cell r="AX822">
            <v>0</v>
          </cell>
          <cell r="AY822">
            <v>6229.85</v>
          </cell>
        </row>
        <row r="822">
          <cell r="BA822">
            <v>24</v>
          </cell>
          <cell r="BB822">
            <v>207.365833333333</v>
          </cell>
        </row>
        <row r="822">
          <cell r="BE822">
            <v>5</v>
          </cell>
          <cell r="BF822">
            <v>5</v>
          </cell>
          <cell r="BG822">
            <v>0</v>
          </cell>
          <cell r="BH822">
            <v>0</v>
          </cell>
          <cell r="BI822">
            <v>15</v>
          </cell>
          <cell r="BJ822">
            <v>0</v>
          </cell>
          <cell r="BK822">
            <v>0</v>
          </cell>
          <cell r="BL822">
            <v>25</v>
          </cell>
          <cell r="BM822" t="str">
            <v>A(优质)</v>
          </cell>
        </row>
        <row r="822">
          <cell r="BO822" t="str">
            <v/>
          </cell>
          <cell r="BP822" t="str">
            <v/>
          </cell>
        </row>
        <row r="822">
          <cell r="BW822" t="str">
            <v/>
          </cell>
          <cell r="BX822">
            <v>44795</v>
          </cell>
          <cell r="BY822" t="str">
            <v/>
          </cell>
        </row>
        <row r="822">
          <cell r="CD822" t="str">
            <v>FET-FH-202207R0025</v>
          </cell>
          <cell r="CE822" t="str">
            <v>涂时念</v>
          </cell>
          <cell r="CF822" t="str">
            <v>522224199410031210</v>
          </cell>
          <cell r="CG822">
            <v>15597999707</v>
          </cell>
          <cell r="CH822">
            <v>44773</v>
          </cell>
          <cell r="CI822">
            <v>45015</v>
          </cell>
        </row>
        <row r="823">
          <cell r="B823" t="str">
            <v>租赁</v>
          </cell>
        </row>
        <row r="823">
          <cell r="F823" t="str">
            <v>重庆吉誉汽车销售服务有限公司</v>
          </cell>
          <cell r="G823" t="str">
            <v>211103198111232316</v>
          </cell>
          <cell r="H823">
            <v>13996060287</v>
          </cell>
          <cell r="I823" t="str">
            <v>网约车以租代购方案</v>
          </cell>
          <cell r="J823" t="str">
            <v>风神E70/DFM7001G1F1BEV</v>
          </cell>
          <cell r="K823" t="str">
            <v>重庆</v>
          </cell>
        </row>
        <row r="823">
          <cell r="M823" t="str">
            <v>重庆市巴南区李家沱街道远创路131号商铺2-4</v>
          </cell>
          <cell r="N823" t="str">
            <v>向丽丽</v>
          </cell>
          <cell r="O823" t="str">
            <v>田勤</v>
          </cell>
          <cell r="P823" t="str">
            <v>徐莹莹</v>
          </cell>
          <cell r="Q823" t="str">
            <v>余波</v>
          </cell>
          <cell r="R823">
            <v>13996060287</v>
          </cell>
        </row>
        <row r="823">
          <cell r="U823" t="str">
            <v>重庆市舒适橙出行科技有限公司</v>
          </cell>
        </row>
        <row r="823">
          <cell r="W823" t="str">
            <v>LDP31B96XNG040043</v>
          </cell>
          <cell r="X823" t="str">
            <v>渝AA02586</v>
          </cell>
          <cell r="Y823" t="str">
            <v>862052211200194</v>
          </cell>
          <cell r="Z823">
            <v>45110</v>
          </cell>
          <cell r="AA823">
            <v>45140</v>
          </cell>
          <cell r="AB823" t="str">
            <v>2023/08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44795</v>
          </cell>
          <cell r="AI823">
            <v>44796</v>
          </cell>
          <cell r="AJ823">
            <v>44795</v>
          </cell>
        </row>
        <row r="823">
          <cell r="AL823">
            <v>9000</v>
          </cell>
          <cell r="AM823">
            <v>44765</v>
          </cell>
          <cell r="AN823" t="str">
            <v>深圳市舒适橙出行科技有限公司公账</v>
          </cell>
          <cell r="AO823">
            <v>2980</v>
          </cell>
          <cell r="AP823">
            <v>44819</v>
          </cell>
          <cell r="AQ823">
            <v>44849</v>
          </cell>
          <cell r="AR823">
            <v>1</v>
          </cell>
          <cell r="AS823">
            <v>2980</v>
          </cell>
          <cell r="AT823">
            <v>1</v>
          </cell>
          <cell r="AU823">
            <v>2980</v>
          </cell>
          <cell r="AV823" t="str">
            <v>正常</v>
          </cell>
          <cell r="AW823">
            <v>0</v>
          </cell>
          <cell r="AX823">
            <v>0</v>
          </cell>
          <cell r="AY823">
            <v>14047.04</v>
          </cell>
        </row>
        <row r="823">
          <cell r="BA823">
            <v>32</v>
          </cell>
          <cell r="BB823">
            <v>354.321875</v>
          </cell>
        </row>
        <row r="823"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15</v>
          </cell>
          <cell r="BJ823">
            <v>0</v>
          </cell>
          <cell r="BK823">
            <v>0</v>
          </cell>
          <cell r="BL823">
            <v>15</v>
          </cell>
          <cell r="BM823" t="str">
            <v>A(优质)</v>
          </cell>
        </row>
        <row r="823">
          <cell r="BO823" t="str">
            <v/>
          </cell>
          <cell r="BP823" t="str">
            <v/>
          </cell>
        </row>
        <row r="823">
          <cell r="BW823" t="str">
            <v/>
          </cell>
          <cell r="BX823">
            <v>44795</v>
          </cell>
          <cell r="BY823" t="str">
            <v/>
          </cell>
        </row>
        <row r="823">
          <cell r="CD823" t="str">
            <v>FET-FH-202207R0002</v>
          </cell>
          <cell r="CE823" t="str">
            <v>段念春</v>
          </cell>
          <cell r="CF823" t="str">
            <v>500237199112310373</v>
          </cell>
          <cell r="CG823">
            <v>15683344440</v>
          </cell>
          <cell r="CH823">
            <v>44800</v>
          </cell>
          <cell r="CI823">
            <v>44983</v>
          </cell>
        </row>
        <row r="824">
          <cell r="B824" t="str">
            <v>租赁</v>
          </cell>
        </row>
        <row r="824">
          <cell r="F824" t="str">
            <v>重庆吉誉汽车销售服务有限公司</v>
          </cell>
          <cell r="G824" t="str">
            <v>211103198111232316</v>
          </cell>
          <cell r="H824">
            <v>13996060287</v>
          </cell>
          <cell r="I824" t="str">
            <v>网约车以租代购方案</v>
          </cell>
          <cell r="J824" t="str">
            <v>风神E70/DFM7002G1F7BEV</v>
          </cell>
          <cell r="K824" t="str">
            <v>重庆</v>
          </cell>
        </row>
        <row r="824">
          <cell r="M824" t="str">
            <v>重庆市巴南区李家沱街道远创路131号商铺2-4</v>
          </cell>
          <cell r="N824" t="str">
            <v>向丽丽</v>
          </cell>
          <cell r="O824" t="str">
            <v>田勤</v>
          </cell>
          <cell r="P824" t="str">
            <v>徐莹莹</v>
          </cell>
          <cell r="Q824" t="str">
            <v>余波</v>
          </cell>
          <cell r="R824">
            <v>13996060287</v>
          </cell>
        </row>
        <row r="824">
          <cell r="U824" t="str">
            <v>重庆市舒适橙出行科技有限公司</v>
          </cell>
        </row>
        <row r="824">
          <cell r="W824" t="str">
            <v>LDP31B96XNG055349</v>
          </cell>
          <cell r="X824" t="str">
            <v>渝AA08619</v>
          </cell>
          <cell r="Y824" t="str">
            <v>862052211200223</v>
          </cell>
          <cell r="Z824">
            <v>45110</v>
          </cell>
          <cell r="AA824">
            <v>45140</v>
          </cell>
          <cell r="AB824" t="str">
            <v>2023/08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44795</v>
          </cell>
          <cell r="AI824">
            <v>44796</v>
          </cell>
          <cell r="AJ824">
            <v>44795</v>
          </cell>
        </row>
        <row r="824">
          <cell r="AL824">
            <v>9000</v>
          </cell>
          <cell r="AM824">
            <v>44765</v>
          </cell>
          <cell r="AN824" t="str">
            <v>深圳市舒适橙出行科技有限公司公账</v>
          </cell>
          <cell r="AO824">
            <v>2980</v>
          </cell>
          <cell r="AP824">
            <v>44819</v>
          </cell>
          <cell r="AQ824">
            <v>44849</v>
          </cell>
          <cell r="AR824">
            <v>1</v>
          </cell>
          <cell r="AS824">
            <v>2980</v>
          </cell>
          <cell r="AT824">
            <v>1</v>
          </cell>
          <cell r="AU824">
            <v>2980</v>
          </cell>
          <cell r="AV824" t="str">
            <v>正常</v>
          </cell>
          <cell r="AW824">
            <v>0</v>
          </cell>
          <cell r="AX824">
            <v>0</v>
          </cell>
          <cell r="AY824">
            <v>6660.95</v>
          </cell>
        </row>
        <row r="824">
          <cell r="BA824">
            <v>30</v>
          </cell>
          <cell r="BB824">
            <v>204.429333333333</v>
          </cell>
        </row>
        <row r="824"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15</v>
          </cell>
          <cell r="BJ824">
            <v>0</v>
          </cell>
          <cell r="BK824">
            <v>0</v>
          </cell>
          <cell r="BL824">
            <v>15</v>
          </cell>
          <cell r="BM824" t="str">
            <v>A(优质)</v>
          </cell>
        </row>
        <row r="824">
          <cell r="BO824" t="str">
            <v/>
          </cell>
          <cell r="BP824" t="str">
            <v/>
          </cell>
        </row>
        <row r="824">
          <cell r="BW824" t="str">
            <v/>
          </cell>
          <cell r="BX824">
            <v>44795</v>
          </cell>
          <cell r="BY824" t="str">
            <v/>
          </cell>
        </row>
        <row r="824">
          <cell r="CD824" t="str">
            <v>FET-FH-202207R0002</v>
          </cell>
          <cell r="CE824" t="str">
            <v>李想</v>
          </cell>
          <cell r="CF824" t="str">
            <v>500243199607120018</v>
          </cell>
          <cell r="CG824">
            <v>13732166056</v>
          </cell>
          <cell r="CH824">
            <v>44800</v>
          </cell>
          <cell r="CI824">
            <v>44983</v>
          </cell>
        </row>
        <row r="825">
          <cell r="B825" t="str">
            <v>租赁</v>
          </cell>
        </row>
        <row r="825">
          <cell r="F825" t="str">
            <v>重庆吉誉汽车销售服务有限公司</v>
          </cell>
          <cell r="G825" t="str">
            <v>211103198111232316</v>
          </cell>
          <cell r="H825">
            <v>13996060287</v>
          </cell>
          <cell r="I825" t="str">
            <v>网约车以租代购方案</v>
          </cell>
          <cell r="J825" t="str">
            <v>风神E70/DFM7002G1F7BEV</v>
          </cell>
          <cell r="K825" t="str">
            <v>重庆</v>
          </cell>
        </row>
        <row r="825">
          <cell r="M825" t="str">
            <v>重庆市巴南区李家沱街道远创路131号商铺2-4</v>
          </cell>
          <cell r="N825" t="str">
            <v>向丽丽</v>
          </cell>
          <cell r="O825" t="str">
            <v>田勤</v>
          </cell>
          <cell r="P825" t="str">
            <v>徐莹莹</v>
          </cell>
          <cell r="Q825" t="str">
            <v>余波</v>
          </cell>
          <cell r="R825">
            <v>13996060287</v>
          </cell>
        </row>
        <row r="825">
          <cell r="U825" t="str">
            <v>重庆市舒适橙出行科技有限公司</v>
          </cell>
        </row>
        <row r="825">
          <cell r="W825" t="str">
            <v>LDP31B96XNG055352</v>
          </cell>
          <cell r="X825" t="str">
            <v>渝AA08600</v>
          </cell>
          <cell r="Y825" t="str">
            <v>862052211200357</v>
          </cell>
          <cell r="Z825">
            <v>45110</v>
          </cell>
          <cell r="AA825">
            <v>45140</v>
          </cell>
          <cell r="AB825" t="str">
            <v>2023/08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44795</v>
          </cell>
          <cell r="AI825">
            <v>44796</v>
          </cell>
          <cell r="AJ825">
            <v>44795</v>
          </cell>
        </row>
        <row r="825">
          <cell r="AL825">
            <v>9000</v>
          </cell>
          <cell r="AM825">
            <v>44765</v>
          </cell>
          <cell r="AN825" t="str">
            <v>深圳市舒适橙出行科技有限公司公账</v>
          </cell>
          <cell r="AO825">
            <v>2980</v>
          </cell>
          <cell r="AP825">
            <v>44819</v>
          </cell>
          <cell r="AQ825">
            <v>44849</v>
          </cell>
          <cell r="AR825">
            <v>1</v>
          </cell>
          <cell r="AS825">
            <v>2980</v>
          </cell>
          <cell r="AT825">
            <v>1</v>
          </cell>
          <cell r="AU825">
            <v>2980</v>
          </cell>
          <cell r="AV825" t="str">
            <v>正常</v>
          </cell>
          <cell r="AW825">
            <v>0</v>
          </cell>
          <cell r="AX825">
            <v>0</v>
          </cell>
          <cell r="AY825">
            <v>12990.75</v>
          </cell>
        </row>
        <row r="825">
          <cell r="BA825">
            <v>34</v>
          </cell>
          <cell r="BB825">
            <v>327.850882352941</v>
          </cell>
        </row>
        <row r="825"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15</v>
          </cell>
          <cell r="BJ825">
            <v>0</v>
          </cell>
          <cell r="BK825">
            <v>0</v>
          </cell>
          <cell r="BL825">
            <v>15</v>
          </cell>
          <cell r="BM825" t="str">
            <v>A(优质)</v>
          </cell>
        </row>
        <row r="825">
          <cell r="BO825" t="str">
            <v/>
          </cell>
          <cell r="BP825" t="str">
            <v/>
          </cell>
        </row>
        <row r="825">
          <cell r="BW825" t="str">
            <v/>
          </cell>
          <cell r="BX825">
            <v>44795</v>
          </cell>
          <cell r="BY825" t="str">
            <v/>
          </cell>
        </row>
        <row r="825">
          <cell r="CD825" t="str">
            <v>FET-FH-202207R0002</v>
          </cell>
          <cell r="CE825" t="str">
            <v>杨凯</v>
          </cell>
          <cell r="CF825" t="str">
            <v>500110198608142414</v>
          </cell>
          <cell r="CG825">
            <v>18502374981</v>
          </cell>
          <cell r="CH825">
            <v>44803</v>
          </cell>
          <cell r="CI825">
            <v>45045</v>
          </cell>
        </row>
        <row r="826">
          <cell r="B826" t="str">
            <v>租赁</v>
          </cell>
        </row>
        <row r="826">
          <cell r="F826" t="str">
            <v>重庆吉誉汽车销售服务有限公司</v>
          </cell>
          <cell r="G826" t="str">
            <v>211103198111232316</v>
          </cell>
          <cell r="H826">
            <v>13996060287</v>
          </cell>
          <cell r="I826" t="str">
            <v>网约车以租代购方案</v>
          </cell>
          <cell r="J826" t="str">
            <v>风神E70/DFM7002G1F7BEV</v>
          </cell>
          <cell r="K826" t="str">
            <v>重庆</v>
          </cell>
        </row>
        <row r="826">
          <cell r="M826" t="str">
            <v>重庆市巴南区李家沱街道远创路131号商铺2-4</v>
          </cell>
          <cell r="N826" t="str">
            <v>向丽丽</v>
          </cell>
          <cell r="O826" t="str">
            <v>田勤</v>
          </cell>
          <cell r="P826" t="str">
            <v>徐莹莹</v>
          </cell>
          <cell r="Q826" t="str">
            <v>余波</v>
          </cell>
          <cell r="R826">
            <v>13996060287</v>
          </cell>
        </row>
        <row r="826">
          <cell r="U826" t="str">
            <v>重庆市舒适橙出行科技有限公司</v>
          </cell>
        </row>
        <row r="826">
          <cell r="W826" t="str">
            <v>LDP31B96XNG055416</v>
          </cell>
          <cell r="X826" t="str">
            <v>渝AA07269</v>
          </cell>
          <cell r="Y826" t="str">
            <v>862052211200193</v>
          </cell>
          <cell r="Z826">
            <v>45110</v>
          </cell>
          <cell r="AA826">
            <v>45140</v>
          </cell>
          <cell r="AB826" t="str">
            <v>2023/08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44795</v>
          </cell>
          <cell r="AI826">
            <v>44796</v>
          </cell>
          <cell r="AJ826">
            <v>44795</v>
          </cell>
        </row>
        <row r="826">
          <cell r="AL826">
            <v>9000</v>
          </cell>
          <cell r="AM826">
            <v>44765</v>
          </cell>
          <cell r="AN826" t="str">
            <v>深圳市舒适橙出行科技有限公司公账</v>
          </cell>
          <cell r="AO826">
            <v>2980</v>
          </cell>
          <cell r="AP826">
            <v>44819</v>
          </cell>
          <cell r="AQ826">
            <v>44849</v>
          </cell>
          <cell r="AR826">
            <v>1</v>
          </cell>
          <cell r="AS826">
            <v>2980</v>
          </cell>
          <cell r="AT826">
            <v>1</v>
          </cell>
          <cell r="AU826">
            <v>2980</v>
          </cell>
          <cell r="AV826" t="str">
            <v>正常</v>
          </cell>
          <cell r="AW826">
            <v>0</v>
          </cell>
          <cell r="AX826">
            <v>0</v>
          </cell>
          <cell r="AY826">
            <v>9900.9</v>
          </cell>
        </row>
        <row r="826">
          <cell r="BA826">
            <v>34</v>
          </cell>
          <cell r="BB826">
            <v>250.882647058824</v>
          </cell>
        </row>
        <row r="826"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15</v>
          </cell>
          <cell r="BJ826">
            <v>0</v>
          </cell>
          <cell r="BK826">
            <v>0</v>
          </cell>
          <cell r="BL826">
            <v>15</v>
          </cell>
          <cell r="BM826" t="str">
            <v>A(优质)</v>
          </cell>
        </row>
        <row r="826">
          <cell r="BO826" t="str">
            <v/>
          </cell>
          <cell r="BP826" t="str">
            <v/>
          </cell>
        </row>
        <row r="826">
          <cell r="BW826" t="str">
            <v/>
          </cell>
          <cell r="BX826">
            <v>44795</v>
          </cell>
          <cell r="BY826" t="str">
            <v/>
          </cell>
        </row>
        <row r="826">
          <cell r="CD826" t="str">
            <v>FET-FH-202207R0002</v>
          </cell>
          <cell r="CE826" t="str">
            <v>黄晓军</v>
          </cell>
          <cell r="CF826" t="str">
            <v>512326196411170194</v>
          </cell>
          <cell r="CG826">
            <v>13883819009</v>
          </cell>
          <cell r="CH826">
            <v>44803</v>
          </cell>
          <cell r="CI826">
            <v>45014</v>
          </cell>
        </row>
        <row r="827">
          <cell r="B827" t="str">
            <v>租赁</v>
          </cell>
        </row>
        <row r="827">
          <cell r="F827" t="str">
            <v>重庆吉誉汽车销售服务有限公司</v>
          </cell>
          <cell r="G827" t="str">
            <v>211103198111232316</v>
          </cell>
          <cell r="H827">
            <v>13996060287</v>
          </cell>
          <cell r="I827" t="str">
            <v>网约车以租代购方案</v>
          </cell>
          <cell r="J827" t="str">
            <v>风神E70/DFM7001G1F1BEV</v>
          </cell>
          <cell r="K827" t="str">
            <v>重庆</v>
          </cell>
        </row>
        <row r="827">
          <cell r="M827" t="str">
            <v>重庆市巴南区李家沱街道远创路131号商铺2-4</v>
          </cell>
          <cell r="N827" t="str">
            <v>向丽丽</v>
          </cell>
          <cell r="O827" t="str">
            <v>田勤</v>
          </cell>
          <cell r="P827" t="str">
            <v>徐莹莹</v>
          </cell>
          <cell r="Q827" t="str">
            <v>余波</v>
          </cell>
          <cell r="R827">
            <v>13996060287</v>
          </cell>
        </row>
        <row r="827">
          <cell r="U827" t="str">
            <v>重庆市舒适橙出行科技有限公司</v>
          </cell>
        </row>
        <row r="827">
          <cell r="W827" t="str">
            <v>LDP31B960NG028998</v>
          </cell>
          <cell r="X827" t="str">
            <v>渝AA08176</v>
          </cell>
          <cell r="Y827" t="str">
            <v>862052211200267</v>
          </cell>
          <cell r="Z827">
            <v>45110</v>
          </cell>
          <cell r="AA827">
            <v>45140</v>
          </cell>
          <cell r="AB827" t="str">
            <v>2023/08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44795</v>
          </cell>
          <cell r="AI827">
            <v>44796</v>
          </cell>
          <cell r="AJ827">
            <v>44795</v>
          </cell>
        </row>
        <row r="827">
          <cell r="AL827">
            <v>9000</v>
          </cell>
          <cell r="AM827">
            <v>44765</v>
          </cell>
          <cell r="AN827" t="str">
            <v>深圳市舒适橙出行科技有限公司公账</v>
          </cell>
          <cell r="AO827">
            <v>2980</v>
          </cell>
          <cell r="AP827">
            <v>44819</v>
          </cell>
          <cell r="AQ827">
            <v>44849</v>
          </cell>
          <cell r="AR827">
            <v>1</v>
          </cell>
          <cell r="AS827">
            <v>2980</v>
          </cell>
          <cell r="AT827">
            <v>1</v>
          </cell>
          <cell r="AU827">
            <v>2980</v>
          </cell>
          <cell r="AV827" t="str">
            <v>正常</v>
          </cell>
          <cell r="AW827">
            <v>0</v>
          </cell>
          <cell r="AX827">
            <v>0</v>
          </cell>
          <cell r="AY827">
            <v>10445.95</v>
          </cell>
        </row>
        <row r="827">
          <cell r="BA827">
            <v>34</v>
          </cell>
          <cell r="BB827">
            <v>247.342647058824</v>
          </cell>
        </row>
        <row r="827"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15</v>
          </cell>
          <cell r="BJ827">
            <v>0</v>
          </cell>
          <cell r="BK827">
            <v>0</v>
          </cell>
          <cell r="BL827">
            <v>15</v>
          </cell>
          <cell r="BM827" t="str">
            <v>A(优质)</v>
          </cell>
        </row>
        <row r="827">
          <cell r="BO827" t="str">
            <v/>
          </cell>
          <cell r="BP827" t="str">
            <v/>
          </cell>
        </row>
        <row r="827">
          <cell r="BW827" t="str">
            <v/>
          </cell>
          <cell r="BX827">
            <v>44795</v>
          </cell>
          <cell r="BY827" t="str">
            <v/>
          </cell>
        </row>
        <row r="827">
          <cell r="CD827" t="str">
            <v>FET-FH-202207R0002</v>
          </cell>
          <cell r="CE827" t="str">
            <v>张雷</v>
          </cell>
          <cell r="CF827" t="str">
            <v>500243199912200030</v>
          </cell>
          <cell r="CG827">
            <v>17772478365</v>
          </cell>
          <cell r="CH827">
            <v>44800</v>
          </cell>
          <cell r="CI827">
            <v>44983</v>
          </cell>
        </row>
        <row r="828">
          <cell r="B828" t="str">
            <v>租赁</v>
          </cell>
        </row>
        <row r="828">
          <cell r="F828" t="str">
            <v>重庆吉誉汽车销售服务有限公司</v>
          </cell>
          <cell r="G828" t="str">
            <v>211103198111232316</v>
          </cell>
          <cell r="H828">
            <v>13996060287</v>
          </cell>
          <cell r="I828" t="str">
            <v>网约车以租代购方案</v>
          </cell>
          <cell r="J828" t="str">
            <v>风神E70/DFM7001G1F1BEV</v>
          </cell>
          <cell r="K828" t="str">
            <v>重庆</v>
          </cell>
        </row>
        <row r="828">
          <cell r="M828" t="str">
            <v>重庆市巴南区李家沱街道远创路131号商铺2-4</v>
          </cell>
          <cell r="N828" t="str">
            <v>向丽丽</v>
          </cell>
          <cell r="O828" t="str">
            <v>田勤</v>
          </cell>
          <cell r="P828" t="str">
            <v>徐莹莹</v>
          </cell>
          <cell r="Q828" t="str">
            <v>余波</v>
          </cell>
          <cell r="R828">
            <v>13996060287</v>
          </cell>
        </row>
        <row r="828">
          <cell r="U828" t="str">
            <v>重庆市舒适橙出行科技有限公司</v>
          </cell>
        </row>
        <row r="828">
          <cell r="W828" t="str">
            <v>LDP31B960NG040049</v>
          </cell>
          <cell r="X828" t="str">
            <v>渝AA08650</v>
          </cell>
          <cell r="Y828" t="str">
            <v>862052211200188</v>
          </cell>
          <cell r="Z828">
            <v>45110</v>
          </cell>
          <cell r="AA828">
            <v>45140</v>
          </cell>
          <cell r="AB828" t="str">
            <v>2023/08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44795</v>
          </cell>
          <cell r="AI828">
            <v>44796</v>
          </cell>
          <cell r="AJ828">
            <v>44795</v>
          </cell>
        </row>
        <row r="828">
          <cell r="AL828">
            <v>9000</v>
          </cell>
          <cell r="AM828">
            <v>44765</v>
          </cell>
          <cell r="AN828" t="str">
            <v>深圳市舒适橙出行科技有限公司公账</v>
          </cell>
          <cell r="AO828">
            <v>2980</v>
          </cell>
          <cell r="AP828">
            <v>44819</v>
          </cell>
          <cell r="AQ828">
            <v>44849</v>
          </cell>
          <cell r="AR828">
            <v>1</v>
          </cell>
          <cell r="AS828">
            <v>2980</v>
          </cell>
          <cell r="AT828">
            <v>1</v>
          </cell>
          <cell r="AU828">
            <v>2980</v>
          </cell>
          <cell r="AV828" t="str">
            <v>正常</v>
          </cell>
          <cell r="AW828">
            <v>0</v>
          </cell>
          <cell r="AX828">
            <v>0</v>
          </cell>
          <cell r="AY828">
            <v>10131.62</v>
          </cell>
        </row>
        <row r="828">
          <cell r="BA828">
            <v>34</v>
          </cell>
          <cell r="BB828">
            <v>209.315</v>
          </cell>
        </row>
        <row r="828"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15</v>
          </cell>
          <cell r="BJ828">
            <v>0</v>
          </cell>
          <cell r="BK828">
            <v>0</v>
          </cell>
          <cell r="BL828">
            <v>15</v>
          </cell>
          <cell r="BM828" t="str">
            <v>A(优质)</v>
          </cell>
        </row>
        <row r="828">
          <cell r="BO828" t="str">
            <v/>
          </cell>
          <cell r="BP828" t="str">
            <v/>
          </cell>
        </row>
        <row r="828">
          <cell r="BW828" t="str">
            <v/>
          </cell>
          <cell r="BX828">
            <v>44795</v>
          </cell>
          <cell r="BY828" t="str">
            <v/>
          </cell>
        </row>
        <row r="828">
          <cell r="CD828" t="str">
            <v>FET-FH-202207R0002</v>
          </cell>
          <cell r="CE828" t="str">
            <v>胡建</v>
          </cell>
          <cell r="CF828" t="str">
            <v>500243199710097338</v>
          </cell>
          <cell r="CG828">
            <v>13452421234</v>
          </cell>
          <cell r="CH828">
            <v>44800</v>
          </cell>
          <cell r="CI828">
            <v>44984</v>
          </cell>
        </row>
        <row r="829">
          <cell r="B829" t="str">
            <v>租赁</v>
          </cell>
        </row>
        <row r="829">
          <cell r="F829" t="str">
            <v>重庆吉誉汽车销售服务有限公司</v>
          </cell>
          <cell r="G829" t="str">
            <v>211103198111232316</v>
          </cell>
          <cell r="H829">
            <v>13996060287</v>
          </cell>
          <cell r="I829" t="str">
            <v>网约车以租代购方案</v>
          </cell>
          <cell r="J829" t="str">
            <v>风神E70/DFM7002G1F7BEV</v>
          </cell>
          <cell r="K829" t="str">
            <v>重庆</v>
          </cell>
        </row>
        <row r="829">
          <cell r="M829" t="str">
            <v>重庆市巴南区李家沱街道远创路131号商铺2-4</v>
          </cell>
          <cell r="N829" t="str">
            <v>向丽丽</v>
          </cell>
          <cell r="O829" t="str">
            <v>田勤</v>
          </cell>
          <cell r="P829" t="str">
            <v>徐莹莹</v>
          </cell>
          <cell r="Q829" t="str">
            <v>余波</v>
          </cell>
          <cell r="R829">
            <v>13996060287</v>
          </cell>
        </row>
        <row r="829">
          <cell r="U829" t="str">
            <v>重庆市舒适橙出行科技有限公司</v>
          </cell>
        </row>
        <row r="829">
          <cell r="W829" t="str">
            <v>LDP31B960NG055358</v>
          </cell>
          <cell r="X829" t="str">
            <v>渝AA03895</v>
          </cell>
          <cell r="Y829" t="str">
            <v>862052211200327</v>
          </cell>
          <cell r="Z829">
            <v>45110</v>
          </cell>
          <cell r="AA829">
            <v>45140</v>
          </cell>
          <cell r="AB829" t="str">
            <v>2023/08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44795</v>
          </cell>
          <cell r="AI829">
            <v>44796</v>
          </cell>
          <cell r="AJ829">
            <v>44795</v>
          </cell>
        </row>
        <row r="829">
          <cell r="AL829">
            <v>9000</v>
          </cell>
          <cell r="AM829">
            <v>44765</v>
          </cell>
          <cell r="AN829" t="str">
            <v>深圳市舒适橙出行科技有限公司公账</v>
          </cell>
          <cell r="AO829">
            <v>2980</v>
          </cell>
          <cell r="AP829">
            <v>44819</v>
          </cell>
          <cell r="AQ829">
            <v>44849</v>
          </cell>
          <cell r="AR829">
            <v>1</v>
          </cell>
          <cell r="AS829">
            <v>2980</v>
          </cell>
          <cell r="AT829">
            <v>1</v>
          </cell>
          <cell r="AU829">
            <v>2980</v>
          </cell>
          <cell r="AV829" t="str">
            <v>正常</v>
          </cell>
          <cell r="AW829">
            <v>0</v>
          </cell>
          <cell r="AX829">
            <v>0</v>
          </cell>
          <cell r="AY829">
            <v>12097</v>
          </cell>
        </row>
        <row r="829">
          <cell r="BA829">
            <v>34</v>
          </cell>
          <cell r="BB829">
            <v>311.861470588235</v>
          </cell>
        </row>
        <row r="829"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15</v>
          </cell>
          <cell r="BJ829">
            <v>0</v>
          </cell>
          <cell r="BK829">
            <v>0</v>
          </cell>
          <cell r="BL829">
            <v>15</v>
          </cell>
          <cell r="BM829" t="str">
            <v>A(优质)</v>
          </cell>
        </row>
        <row r="829">
          <cell r="BO829" t="str">
            <v/>
          </cell>
          <cell r="BP829" t="str">
            <v/>
          </cell>
        </row>
        <row r="829">
          <cell r="BW829" t="str">
            <v/>
          </cell>
          <cell r="BX829">
            <v>44795</v>
          </cell>
          <cell r="BY829" t="str">
            <v/>
          </cell>
        </row>
        <row r="829">
          <cell r="CD829" t="str">
            <v>FET-FH-202207R0002</v>
          </cell>
          <cell r="CE829" t="str">
            <v>蔡中平</v>
          </cell>
          <cell r="CF829" t="str">
            <v>500230198609231575</v>
          </cell>
          <cell r="CG829">
            <v>17323948866</v>
          </cell>
          <cell r="CH829">
            <v>44804</v>
          </cell>
          <cell r="CI829">
            <v>45015</v>
          </cell>
        </row>
        <row r="830">
          <cell r="B830" t="str">
            <v>租赁</v>
          </cell>
        </row>
        <row r="830">
          <cell r="F830" t="str">
            <v>重庆吉誉汽车销售服务有限公司</v>
          </cell>
          <cell r="G830" t="str">
            <v>211103198111232316</v>
          </cell>
          <cell r="H830">
            <v>13996060287</v>
          </cell>
          <cell r="I830" t="str">
            <v>网约车以租代购方案</v>
          </cell>
          <cell r="J830" t="str">
            <v>风神E70/DFM7002G1F7BEV</v>
          </cell>
          <cell r="K830" t="str">
            <v>重庆</v>
          </cell>
        </row>
        <row r="830">
          <cell r="M830" t="str">
            <v>重庆市巴南区李家沱街道远创路131号商铺2-4</v>
          </cell>
          <cell r="N830" t="str">
            <v>向丽丽</v>
          </cell>
          <cell r="O830" t="str">
            <v>田勤</v>
          </cell>
          <cell r="P830" t="str">
            <v>徐莹莹</v>
          </cell>
          <cell r="Q830" t="str">
            <v>余波</v>
          </cell>
          <cell r="R830">
            <v>13996060287</v>
          </cell>
        </row>
        <row r="830">
          <cell r="U830" t="str">
            <v>重庆市舒适橙出行科技有限公司</v>
          </cell>
        </row>
        <row r="830">
          <cell r="W830" t="str">
            <v>LDP31B960NG055361</v>
          </cell>
          <cell r="X830" t="str">
            <v>渝AA03817</v>
          </cell>
          <cell r="Y830" t="str">
            <v>862052211200282</v>
          </cell>
          <cell r="Z830">
            <v>45110</v>
          </cell>
          <cell r="AA830">
            <v>45140</v>
          </cell>
          <cell r="AB830" t="str">
            <v>2023/08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44795</v>
          </cell>
          <cell r="AI830">
            <v>44796</v>
          </cell>
          <cell r="AJ830">
            <v>44795</v>
          </cell>
        </row>
        <row r="830">
          <cell r="AL830">
            <v>9000</v>
          </cell>
          <cell r="AM830">
            <v>44765</v>
          </cell>
          <cell r="AN830" t="str">
            <v>深圳市舒适橙出行科技有限公司公账</v>
          </cell>
          <cell r="AO830">
            <v>2980</v>
          </cell>
          <cell r="AP830">
            <v>44819</v>
          </cell>
          <cell r="AQ830">
            <v>44849</v>
          </cell>
          <cell r="AR830">
            <v>1</v>
          </cell>
          <cell r="AS830">
            <v>2980</v>
          </cell>
          <cell r="AT830">
            <v>1</v>
          </cell>
          <cell r="AU830">
            <v>2980</v>
          </cell>
          <cell r="AV830" t="str">
            <v>正常</v>
          </cell>
          <cell r="AW830">
            <v>0</v>
          </cell>
          <cell r="AX830">
            <v>0</v>
          </cell>
          <cell r="AY830">
            <v>3950.08</v>
          </cell>
        </row>
        <row r="830">
          <cell r="BA830">
            <v>30</v>
          </cell>
          <cell r="BB830">
            <v>119.409</v>
          </cell>
        </row>
        <row r="830"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15</v>
          </cell>
          <cell r="BJ830">
            <v>0</v>
          </cell>
          <cell r="BK830">
            <v>0</v>
          </cell>
          <cell r="BL830">
            <v>15</v>
          </cell>
          <cell r="BM830" t="str">
            <v>A(优质)</v>
          </cell>
        </row>
        <row r="830">
          <cell r="BO830" t="str">
            <v/>
          </cell>
          <cell r="BP830" t="str">
            <v/>
          </cell>
        </row>
        <row r="830">
          <cell r="BW830" t="str">
            <v/>
          </cell>
          <cell r="BX830">
            <v>44795</v>
          </cell>
          <cell r="BY830" t="str">
            <v/>
          </cell>
        </row>
        <row r="830">
          <cell r="CD830" t="str">
            <v>FET-FH-202207R0002</v>
          </cell>
          <cell r="CE830" t="str">
            <v>李小明</v>
          </cell>
          <cell r="CF830" t="str">
            <v>510221197106231216</v>
          </cell>
          <cell r="CG830">
            <v>13320292965</v>
          </cell>
          <cell r="CH830">
            <v>44804</v>
          </cell>
          <cell r="CI830">
            <v>45046</v>
          </cell>
        </row>
        <row r="831">
          <cell r="B831" t="str">
            <v>租赁</v>
          </cell>
        </row>
        <row r="831">
          <cell r="F831" t="str">
            <v>重庆吉誉汽车销售服务有限公司</v>
          </cell>
          <cell r="G831" t="str">
            <v>211103198111232316</v>
          </cell>
          <cell r="H831">
            <v>13996060287</v>
          </cell>
          <cell r="I831" t="str">
            <v>网约车以租代购方案</v>
          </cell>
          <cell r="J831" t="str">
            <v>风神E70/DFM7002G1F7BEV</v>
          </cell>
          <cell r="K831" t="str">
            <v>重庆</v>
          </cell>
        </row>
        <row r="831">
          <cell r="M831" t="str">
            <v>重庆市巴南区李家沱街道远创路131号商铺2-4</v>
          </cell>
          <cell r="N831" t="str">
            <v>向丽丽</v>
          </cell>
          <cell r="O831" t="str">
            <v>田勤</v>
          </cell>
          <cell r="P831" t="str">
            <v>徐莹莹</v>
          </cell>
          <cell r="Q831" t="str">
            <v>余波</v>
          </cell>
          <cell r="R831">
            <v>13996060287</v>
          </cell>
        </row>
        <row r="831">
          <cell r="U831" t="str">
            <v>重庆市舒适橙出行科技有限公司</v>
          </cell>
        </row>
        <row r="831">
          <cell r="W831" t="str">
            <v>LDP31B961NG055353</v>
          </cell>
          <cell r="X831" t="str">
            <v>渝AA08925</v>
          </cell>
          <cell r="Y831" t="str">
            <v>862052211200293</v>
          </cell>
          <cell r="Z831">
            <v>45110</v>
          </cell>
          <cell r="AA831">
            <v>45140</v>
          </cell>
          <cell r="AB831" t="str">
            <v>2023/08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44795</v>
          </cell>
          <cell r="AI831">
            <v>44796</v>
          </cell>
          <cell r="AJ831">
            <v>44795</v>
          </cell>
        </row>
        <row r="831">
          <cell r="AL831">
            <v>9000</v>
          </cell>
          <cell r="AM831">
            <v>44820</v>
          </cell>
          <cell r="AN831" t="str">
            <v>深圳市舒适橙出行科技有限公司公账</v>
          </cell>
          <cell r="AO831">
            <v>2980</v>
          </cell>
          <cell r="AP831">
            <v>44819</v>
          </cell>
          <cell r="AQ831">
            <v>44849</v>
          </cell>
          <cell r="AR831">
            <v>1</v>
          </cell>
          <cell r="AS831">
            <v>2980</v>
          </cell>
          <cell r="AT831">
            <v>1</v>
          </cell>
          <cell r="AU831">
            <v>2980</v>
          </cell>
          <cell r="AV831" t="str">
            <v>正常</v>
          </cell>
          <cell r="AW831">
            <v>0</v>
          </cell>
          <cell r="AX831">
            <v>0</v>
          </cell>
          <cell r="AY831">
            <v>13508.42</v>
          </cell>
        </row>
        <row r="831">
          <cell r="BA831">
            <v>34</v>
          </cell>
          <cell r="BB831">
            <v>311.005588235294</v>
          </cell>
        </row>
        <row r="831"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15</v>
          </cell>
          <cell r="BJ831">
            <v>0</v>
          </cell>
          <cell r="BK831">
            <v>0</v>
          </cell>
          <cell r="BL831">
            <v>15</v>
          </cell>
          <cell r="BM831" t="str">
            <v>A(优质)</v>
          </cell>
        </row>
        <row r="831">
          <cell r="BO831" t="str">
            <v/>
          </cell>
          <cell r="BP831" t="str">
            <v/>
          </cell>
        </row>
        <row r="831">
          <cell r="BW831" t="str">
            <v/>
          </cell>
          <cell r="BX831">
            <v>44795</v>
          </cell>
          <cell r="BY831" t="str">
            <v/>
          </cell>
        </row>
        <row r="831">
          <cell r="CD831" t="str">
            <v>FET-FH-202207R0002</v>
          </cell>
          <cell r="CE831" t="str">
            <v>胡伟</v>
          </cell>
          <cell r="CF831" t="str">
            <v>510213197505233112</v>
          </cell>
          <cell r="CG831">
            <v>13657603958</v>
          </cell>
          <cell r="CH831">
            <v>44799</v>
          </cell>
          <cell r="CI831">
            <v>44982</v>
          </cell>
        </row>
        <row r="832">
          <cell r="B832" t="str">
            <v>租赁</v>
          </cell>
        </row>
        <row r="832">
          <cell r="F832" t="str">
            <v>重庆吉誉汽车销售服务有限公司</v>
          </cell>
          <cell r="G832" t="str">
            <v>211103198111232316</v>
          </cell>
          <cell r="H832">
            <v>13996060287</v>
          </cell>
          <cell r="I832" t="str">
            <v>网约车以租代购方案</v>
          </cell>
          <cell r="J832" t="str">
            <v>风神E70/DFM7001G1F1BEV</v>
          </cell>
          <cell r="K832" t="str">
            <v>重庆</v>
          </cell>
        </row>
        <row r="832">
          <cell r="M832" t="str">
            <v>重庆市巴南区李家沱街道远创路131号商铺2-4</v>
          </cell>
          <cell r="N832" t="str">
            <v>向丽丽</v>
          </cell>
          <cell r="O832" t="str">
            <v>田勤</v>
          </cell>
          <cell r="P832" t="str">
            <v>徐莹莹</v>
          </cell>
          <cell r="Q832" t="str">
            <v>余波</v>
          </cell>
          <cell r="R832">
            <v>13996060287</v>
          </cell>
        </row>
        <row r="832">
          <cell r="U832" t="str">
            <v>重庆市舒适橙出行科技有限公司</v>
          </cell>
        </row>
        <row r="832">
          <cell r="W832" t="str">
            <v>LDP31B963NG039087</v>
          </cell>
          <cell r="X832" t="str">
            <v>渝AA07198</v>
          </cell>
          <cell r="Y832" t="str">
            <v>862052211200482</v>
          </cell>
          <cell r="Z832">
            <v>45110</v>
          </cell>
          <cell r="AA832">
            <v>45140</v>
          </cell>
          <cell r="AB832" t="str">
            <v>2023/08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44795</v>
          </cell>
          <cell r="AI832">
            <v>44796</v>
          </cell>
          <cell r="AJ832">
            <v>44795</v>
          </cell>
        </row>
        <row r="832">
          <cell r="AL832">
            <v>9000</v>
          </cell>
          <cell r="AM832">
            <v>44820</v>
          </cell>
          <cell r="AN832" t="str">
            <v>深圳市舒适橙出行科技有限公司公账</v>
          </cell>
          <cell r="AO832">
            <v>2980</v>
          </cell>
          <cell r="AP832">
            <v>44819</v>
          </cell>
          <cell r="AQ832">
            <v>44849</v>
          </cell>
          <cell r="AR832">
            <v>1</v>
          </cell>
          <cell r="AS832">
            <v>2980</v>
          </cell>
          <cell r="AT832">
            <v>1</v>
          </cell>
          <cell r="AU832">
            <v>2980</v>
          </cell>
          <cell r="AV832" t="str">
            <v>正常</v>
          </cell>
          <cell r="AW832">
            <v>0</v>
          </cell>
          <cell r="AX832">
            <v>0</v>
          </cell>
          <cell r="AY832">
            <v>12415.01</v>
          </cell>
        </row>
        <row r="832">
          <cell r="BA832">
            <v>33</v>
          </cell>
          <cell r="BB832">
            <v>321.850303030303</v>
          </cell>
        </row>
        <row r="832"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15</v>
          </cell>
          <cell r="BJ832">
            <v>0</v>
          </cell>
          <cell r="BK832">
            <v>0</v>
          </cell>
          <cell r="BL832">
            <v>15</v>
          </cell>
          <cell r="BM832" t="str">
            <v>A(优质)</v>
          </cell>
        </row>
        <row r="832">
          <cell r="BO832" t="str">
            <v/>
          </cell>
          <cell r="BP832" t="str">
            <v/>
          </cell>
        </row>
        <row r="832">
          <cell r="BW832" t="str">
            <v/>
          </cell>
          <cell r="BX832">
            <v>44795</v>
          </cell>
          <cell r="BY832" t="str">
            <v/>
          </cell>
        </row>
        <row r="832">
          <cell r="CD832" t="str">
            <v>FET-FH-202207R0002</v>
          </cell>
          <cell r="CE832" t="str">
            <v>肖丕云</v>
          </cell>
          <cell r="CF832" t="str">
            <v>511023198409044976</v>
          </cell>
          <cell r="CG832">
            <v>15723325138</v>
          </cell>
          <cell r="CH832">
            <v>44803</v>
          </cell>
          <cell r="CI832">
            <v>45045</v>
          </cell>
        </row>
        <row r="833">
          <cell r="B833" t="str">
            <v>租赁</v>
          </cell>
        </row>
        <row r="833">
          <cell r="F833" t="str">
            <v>重庆吉誉汽车销售服务有限公司</v>
          </cell>
          <cell r="G833" t="str">
            <v>211103198111232316</v>
          </cell>
          <cell r="H833">
            <v>13996060287</v>
          </cell>
          <cell r="I833" t="str">
            <v>网约车以租代购方案</v>
          </cell>
          <cell r="J833" t="str">
            <v>风神E70/DFM7001G1F1BEV</v>
          </cell>
          <cell r="K833" t="str">
            <v>重庆</v>
          </cell>
        </row>
        <row r="833">
          <cell r="M833" t="str">
            <v>重庆市巴南区李家沱街道远创路131号商铺2-4</v>
          </cell>
          <cell r="N833" t="str">
            <v>向丽丽</v>
          </cell>
          <cell r="O833" t="str">
            <v>田勤</v>
          </cell>
          <cell r="P833" t="str">
            <v>徐莹莹</v>
          </cell>
          <cell r="Q833" t="str">
            <v>余波</v>
          </cell>
          <cell r="R833">
            <v>13996060287</v>
          </cell>
        </row>
        <row r="833">
          <cell r="U833" t="str">
            <v>重庆市舒适橙出行科技有限公司</v>
          </cell>
        </row>
        <row r="833">
          <cell r="W833" t="str">
            <v>LDP31B963NG039980</v>
          </cell>
          <cell r="X833" t="str">
            <v>渝AA06526</v>
          </cell>
          <cell r="Y833" t="str">
            <v>862052211200206</v>
          </cell>
          <cell r="Z833">
            <v>45110</v>
          </cell>
          <cell r="AA833">
            <v>45140</v>
          </cell>
          <cell r="AB833" t="str">
            <v>2023/08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44795</v>
          </cell>
          <cell r="AI833">
            <v>44796</v>
          </cell>
          <cell r="AJ833">
            <v>44795</v>
          </cell>
        </row>
        <row r="833">
          <cell r="AL833">
            <v>9000</v>
          </cell>
          <cell r="AM833">
            <v>44820</v>
          </cell>
          <cell r="AN833" t="str">
            <v>深圳市舒适橙出行科技有限公司公账</v>
          </cell>
          <cell r="AO833">
            <v>2980</v>
          </cell>
          <cell r="AP833">
            <v>44819</v>
          </cell>
          <cell r="AQ833">
            <v>44849</v>
          </cell>
          <cell r="AR833">
            <v>1</v>
          </cell>
          <cell r="AS833">
            <v>2980</v>
          </cell>
          <cell r="AT833">
            <v>1</v>
          </cell>
          <cell r="AU833">
            <v>2980</v>
          </cell>
          <cell r="AV833" t="str">
            <v>正常</v>
          </cell>
          <cell r="AW833">
            <v>0</v>
          </cell>
          <cell r="AX833">
            <v>0</v>
          </cell>
          <cell r="AY833">
            <v>11529.78</v>
          </cell>
        </row>
        <row r="833">
          <cell r="BA833">
            <v>33</v>
          </cell>
          <cell r="BB833">
            <v>287.805454545455</v>
          </cell>
        </row>
        <row r="833"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15</v>
          </cell>
          <cell r="BJ833">
            <v>0</v>
          </cell>
          <cell r="BK833">
            <v>0</v>
          </cell>
          <cell r="BL833">
            <v>15</v>
          </cell>
          <cell r="BM833" t="str">
            <v>A(优质)</v>
          </cell>
        </row>
        <row r="833">
          <cell r="BO833" t="str">
            <v/>
          </cell>
          <cell r="BP833" t="str">
            <v/>
          </cell>
        </row>
        <row r="833">
          <cell r="BW833" t="str">
            <v/>
          </cell>
          <cell r="BX833">
            <v>44795</v>
          </cell>
          <cell r="BY833" t="str">
            <v/>
          </cell>
        </row>
        <row r="833">
          <cell r="CD833" t="str">
            <v>FET-FH-202207R0002</v>
          </cell>
          <cell r="CE833" t="str">
            <v>廖源</v>
          </cell>
          <cell r="CF833" t="str">
            <v>511623199905225554</v>
          </cell>
          <cell r="CG833">
            <v>15700512692</v>
          </cell>
          <cell r="CH833">
            <v>44804</v>
          </cell>
          <cell r="CI833">
            <v>45046</v>
          </cell>
        </row>
        <row r="834">
          <cell r="B834" t="str">
            <v>租赁</v>
          </cell>
        </row>
        <row r="834">
          <cell r="F834" t="str">
            <v>重庆吉誉汽车销售服务有限公司</v>
          </cell>
          <cell r="G834" t="str">
            <v>211103198111232316</v>
          </cell>
          <cell r="H834">
            <v>13996060287</v>
          </cell>
          <cell r="I834" t="str">
            <v>网约车以租代购方案</v>
          </cell>
          <cell r="J834" t="str">
            <v>风神E70/DFM7001G1F1BEV</v>
          </cell>
          <cell r="K834" t="str">
            <v>重庆</v>
          </cell>
        </row>
        <row r="834">
          <cell r="M834" t="str">
            <v>重庆市巴南区李家沱街道远创路131号商铺2-4</v>
          </cell>
          <cell r="N834" t="str">
            <v>向丽丽</v>
          </cell>
          <cell r="O834" t="str">
            <v>田勤</v>
          </cell>
          <cell r="P834" t="str">
            <v>徐莹莹</v>
          </cell>
          <cell r="Q834" t="str">
            <v>余波</v>
          </cell>
          <cell r="R834">
            <v>13996060287</v>
          </cell>
        </row>
        <row r="834">
          <cell r="U834" t="str">
            <v>重庆市舒适橙出行科技有限公司</v>
          </cell>
        </row>
        <row r="834">
          <cell r="W834" t="str">
            <v>LDP31B963NG040093</v>
          </cell>
          <cell r="X834" t="str">
            <v>渝AA09599</v>
          </cell>
          <cell r="Y834" t="str">
            <v>862052211200220</v>
          </cell>
          <cell r="Z834">
            <v>45110</v>
          </cell>
          <cell r="AA834">
            <v>45140</v>
          </cell>
          <cell r="AB834" t="str">
            <v>2023/08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44795</v>
          </cell>
          <cell r="AI834">
            <v>44796</v>
          </cell>
          <cell r="AJ834">
            <v>44795</v>
          </cell>
        </row>
        <row r="834">
          <cell r="AL834">
            <v>9000</v>
          </cell>
          <cell r="AM834">
            <v>44820</v>
          </cell>
          <cell r="AN834" t="str">
            <v>深圳市舒适橙出行科技有限公司公账</v>
          </cell>
          <cell r="AO834">
            <v>2980</v>
          </cell>
          <cell r="AP834">
            <v>44819</v>
          </cell>
          <cell r="AQ834">
            <v>44849</v>
          </cell>
          <cell r="AR834">
            <v>1</v>
          </cell>
          <cell r="AS834">
            <v>2980</v>
          </cell>
          <cell r="AT834">
            <v>1</v>
          </cell>
          <cell r="AU834">
            <v>2980</v>
          </cell>
          <cell r="AV834" t="str">
            <v>正常</v>
          </cell>
          <cell r="AW834">
            <v>0</v>
          </cell>
          <cell r="AX834">
            <v>0</v>
          </cell>
          <cell r="AY834">
            <v>12662.58</v>
          </cell>
        </row>
        <row r="834">
          <cell r="BA834">
            <v>34</v>
          </cell>
          <cell r="BB834">
            <v>313.314117647059</v>
          </cell>
        </row>
        <row r="834"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15</v>
          </cell>
          <cell r="BJ834">
            <v>0</v>
          </cell>
          <cell r="BK834">
            <v>0</v>
          </cell>
          <cell r="BL834">
            <v>15</v>
          </cell>
          <cell r="BM834" t="str">
            <v>A(优质)</v>
          </cell>
        </row>
        <row r="834">
          <cell r="BO834" t="str">
            <v/>
          </cell>
          <cell r="BP834" t="str">
            <v/>
          </cell>
        </row>
        <row r="834">
          <cell r="BW834" t="str">
            <v/>
          </cell>
          <cell r="BX834">
            <v>44795</v>
          </cell>
          <cell r="BY834" t="str">
            <v/>
          </cell>
        </row>
        <row r="834">
          <cell r="CD834" t="str">
            <v>FET-FH-202207R0002</v>
          </cell>
          <cell r="CE834" t="str">
            <v>傅舟</v>
          </cell>
          <cell r="CF834" t="str">
            <v>500109199305228316</v>
          </cell>
          <cell r="CG834">
            <v>17623140099</v>
          </cell>
          <cell r="CH834">
            <v>44802</v>
          </cell>
          <cell r="CI834">
            <v>45044</v>
          </cell>
        </row>
        <row r="835">
          <cell r="B835" t="str">
            <v>租赁</v>
          </cell>
        </row>
        <row r="835">
          <cell r="F835" t="str">
            <v>重庆吉誉汽车销售服务有限公司</v>
          </cell>
          <cell r="G835" t="str">
            <v>211103198111232316</v>
          </cell>
          <cell r="H835">
            <v>13996060287</v>
          </cell>
          <cell r="I835" t="str">
            <v>网约车以租代购方案</v>
          </cell>
          <cell r="J835" t="str">
            <v>风神E70/DFM7001G1F1BEV</v>
          </cell>
          <cell r="K835" t="str">
            <v>重庆</v>
          </cell>
        </row>
        <row r="835">
          <cell r="M835" t="str">
            <v>重庆市巴南区李家沱街道远创路131号商铺2-4</v>
          </cell>
          <cell r="N835" t="str">
            <v>向丽丽</v>
          </cell>
          <cell r="O835" t="str">
            <v>田勤</v>
          </cell>
          <cell r="P835" t="str">
            <v>徐莹莹</v>
          </cell>
          <cell r="Q835" t="str">
            <v>余波</v>
          </cell>
          <cell r="R835">
            <v>13996060287</v>
          </cell>
        </row>
        <row r="835">
          <cell r="U835" t="str">
            <v>重庆市舒适橙出行科技有限公司</v>
          </cell>
        </row>
        <row r="835">
          <cell r="W835" t="str">
            <v>LDP31B963NG041714</v>
          </cell>
          <cell r="X835" t="str">
            <v>渝AA08358</v>
          </cell>
          <cell r="Y835" t="str">
            <v>862052211200237</v>
          </cell>
          <cell r="Z835">
            <v>45110</v>
          </cell>
          <cell r="AA835">
            <v>45140</v>
          </cell>
          <cell r="AB835" t="str">
            <v>2023/08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44795</v>
          </cell>
          <cell r="AI835">
            <v>44796</v>
          </cell>
          <cell r="AJ835">
            <v>44795</v>
          </cell>
        </row>
        <row r="835">
          <cell r="AL835">
            <v>9000</v>
          </cell>
          <cell r="AM835">
            <v>44820</v>
          </cell>
          <cell r="AN835" t="str">
            <v>深圳市舒适橙出行科技有限公司公账</v>
          </cell>
          <cell r="AO835">
            <v>2980</v>
          </cell>
          <cell r="AP835">
            <v>44819</v>
          </cell>
          <cell r="AQ835">
            <v>44849</v>
          </cell>
          <cell r="AR835">
            <v>1</v>
          </cell>
          <cell r="AS835">
            <v>2980</v>
          </cell>
          <cell r="AT835">
            <v>1</v>
          </cell>
          <cell r="AU835">
            <v>2980</v>
          </cell>
          <cell r="AV835" t="str">
            <v>正常</v>
          </cell>
          <cell r="AW835">
            <v>0</v>
          </cell>
          <cell r="AX835">
            <v>0</v>
          </cell>
          <cell r="AY835">
            <v>9.02</v>
          </cell>
        </row>
        <row r="835">
          <cell r="BA835">
            <v>0</v>
          </cell>
          <cell r="BB835" t="str">
            <v/>
          </cell>
        </row>
        <row r="835">
          <cell r="BE835">
            <v>0</v>
          </cell>
          <cell r="BF835">
            <v>5</v>
          </cell>
          <cell r="BG835">
            <v>0</v>
          </cell>
          <cell r="BH835">
            <v>0</v>
          </cell>
          <cell r="BI835">
            <v>15</v>
          </cell>
          <cell r="BJ835">
            <v>0</v>
          </cell>
          <cell r="BK835">
            <v>0</v>
          </cell>
          <cell r="BL835">
            <v>20</v>
          </cell>
          <cell r="BM835" t="str">
            <v>A(优质)</v>
          </cell>
        </row>
        <row r="835">
          <cell r="BO835" t="str">
            <v/>
          </cell>
          <cell r="BP835" t="str">
            <v/>
          </cell>
        </row>
        <row r="835">
          <cell r="BW835" t="str">
            <v/>
          </cell>
          <cell r="BX835">
            <v>44795</v>
          </cell>
          <cell r="BY835" t="str">
            <v/>
          </cell>
        </row>
        <row r="835">
          <cell r="CD835" t="str">
            <v>FET-FH-202207R0002</v>
          </cell>
          <cell r="CE835" t="str">
            <v>周翔</v>
          </cell>
          <cell r="CF835" t="str">
            <v>510213198212181616</v>
          </cell>
          <cell r="CG835">
            <v>17723943810</v>
          </cell>
          <cell r="CH835">
            <v>44800</v>
          </cell>
          <cell r="CI835">
            <v>44983</v>
          </cell>
        </row>
        <row r="836">
          <cell r="B836" t="str">
            <v>租赁</v>
          </cell>
        </row>
        <row r="836">
          <cell r="F836" t="str">
            <v>重庆吉誉汽车销售服务有限公司</v>
          </cell>
          <cell r="G836" t="str">
            <v>211103198111232316</v>
          </cell>
          <cell r="H836">
            <v>13996060287</v>
          </cell>
          <cell r="I836" t="str">
            <v>网约车以租代购方案</v>
          </cell>
          <cell r="J836" t="str">
            <v>风神E70/DFM7002G1F7BEV</v>
          </cell>
          <cell r="K836" t="str">
            <v>重庆</v>
          </cell>
        </row>
        <row r="836">
          <cell r="M836" t="str">
            <v>重庆市巴南区李家沱街道远创路131号商铺2-4</v>
          </cell>
          <cell r="N836" t="str">
            <v>向丽丽</v>
          </cell>
          <cell r="O836" t="str">
            <v>田勤</v>
          </cell>
          <cell r="P836" t="str">
            <v>徐莹莹</v>
          </cell>
          <cell r="Q836" t="str">
            <v>余波</v>
          </cell>
          <cell r="R836">
            <v>13996060287</v>
          </cell>
        </row>
        <row r="836">
          <cell r="U836" t="str">
            <v>重庆市舒适橙出行科技有限公司</v>
          </cell>
        </row>
        <row r="836">
          <cell r="W836" t="str">
            <v>LDP31B963NG055354</v>
          </cell>
          <cell r="X836" t="str">
            <v>渝AA08262</v>
          </cell>
          <cell r="Y836" t="str">
            <v>862052211200179</v>
          </cell>
          <cell r="Z836">
            <v>45110</v>
          </cell>
          <cell r="AA836">
            <v>45140</v>
          </cell>
          <cell r="AB836" t="str">
            <v>2023/08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44795</v>
          </cell>
          <cell r="AI836">
            <v>44796</v>
          </cell>
          <cell r="AJ836">
            <v>44795</v>
          </cell>
        </row>
        <row r="836">
          <cell r="AL836">
            <v>9000</v>
          </cell>
          <cell r="AM836">
            <v>44820</v>
          </cell>
          <cell r="AN836" t="str">
            <v>深圳市舒适橙出行科技有限公司公账</v>
          </cell>
          <cell r="AO836">
            <v>2980</v>
          </cell>
          <cell r="AP836">
            <v>44819</v>
          </cell>
          <cell r="AQ836">
            <v>44849</v>
          </cell>
          <cell r="AR836">
            <v>1</v>
          </cell>
          <cell r="AS836">
            <v>2980</v>
          </cell>
          <cell r="AT836">
            <v>1</v>
          </cell>
          <cell r="AU836">
            <v>2980</v>
          </cell>
          <cell r="AV836" t="str">
            <v>正常</v>
          </cell>
          <cell r="AW836">
            <v>0</v>
          </cell>
          <cell r="AX836">
            <v>0</v>
          </cell>
          <cell r="AY836">
            <v>7855.37</v>
          </cell>
        </row>
        <row r="836">
          <cell r="BA836">
            <v>33</v>
          </cell>
          <cell r="BB836">
            <v>204.791818181818</v>
          </cell>
        </row>
        <row r="836"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15</v>
          </cell>
          <cell r="BJ836">
            <v>0</v>
          </cell>
          <cell r="BK836">
            <v>0</v>
          </cell>
          <cell r="BL836">
            <v>15</v>
          </cell>
          <cell r="BM836" t="str">
            <v>A(优质)</v>
          </cell>
        </row>
        <row r="836">
          <cell r="BO836" t="str">
            <v/>
          </cell>
          <cell r="BP836" t="str">
            <v/>
          </cell>
        </row>
        <row r="836">
          <cell r="BW836" t="str">
            <v/>
          </cell>
          <cell r="BX836">
            <v>44795</v>
          </cell>
          <cell r="BY836" t="str">
            <v/>
          </cell>
        </row>
        <row r="836">
          <cell r="CD836" t="str">
            <v>FET-FH-202207R0002</v>
          </cell>
          <cell r="CE836" t="str">
            <v>汤鑫</v>
          </cell>
          <cell r="CF836" t="str">
            <v>500223199602053439</v>
          </cell>
          <cell r="CG836">
            <v>18502350913</v>
          </cell>
          <cell r="CH836">
            <v>44803</v>
          </cell>
          <cell r="CI836">
            <v>45045</v>
          </cell>
        </row>
        <row r="837">
          <cell r="B837" t="str">
            <v>租赁</v>
          </cell>
        </row>
        <row r="837">
          <cell r="F837" t="str">
            <v>重庆吉誉汽车销售服务有限公司</v>
          </cell>
          <cell r="G837" t="str">
            <v>211103198111232316</v>
          </cell>
          <cell r="H837">
            <v>13996060287</v>
          </cell>
          <cell r="I837" t="str">
            <v>网约车以租代购方案</v>
          </cell>
          <cell r="J837" t="str">
            <v>风神E70/DFM7001G1F1BEV</v>
          </cell>
          <cell r="K837" t="str">
            <v>重庆</v>
          </cell>
        </row>
        <row r="837">
          <cell r="M837" t="str">
            <v>重庆市巴南区李家沱街道远创路131号商铺2-4</v>
          </cell>
          <cell r="N837" t="str">
            <v>向丽丽</v>
          </cell>
          <cell r="O837" t="str">
            <v>田勤</v>
          </cell>
          <cell r="P837" t="str">
            <v>徐莹莹</v>
          </cell>
          <cell r="Q837" t="str">
            <v>余波</v>
          </cell>
          <cell r="R837">
            <v>13996060287</v>
          </cell>
        </row>
        <row r="837">
          <cell r="U837" t="str">
            <v>重庆市舒适橙出行科技有限公司</v>
          </cell>
        </row>
        <row r="837">
          <cell r="W837" t="str">
            <v>LDP31B964NG040085</v>
          </cell>
          <cell r="X837" t="str">
            <v>渝AA03306</v>
          </cell>
          <cell r="Y837" t="str">
            <v>862052211201834</v>
          </cell>
          <cell r="Z837">
            <v>45110</v>
          </cell>
          <cell r="AA837">
            <v>45140</v>
          </cell>
          <cell r="AB837" t="str">
            <v>2023/08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44795</v>
          </cell>
          <cell r="AI837">
            <v>44796</v>
          </cell>
          <cell r="AJ837">
            <v>44795</v>
          </cell>
        </row>
        <row r="837">
          <cell r="AL837">
            <v>9000</v>
          </cell>
          <cell r="AM837">
            <v>44820</v>
          </cell>
          <cell r="AN837" t="str">
            <v>深圳市舒适橙出行科技有限公司公账</v>
          </cell>
          <cell r="AO837">
            <v>2980</v>
          </cell>
          <cell r="AP837">
            <v>44819</v>
          </cell>
          <cell r="AQ837">
            <v>44849</v>
          </cell>
          <cell r="AR837">
            <v>1</v>
          </cell>
          <cell r="AS837">
            <v>2980</v>
          </cell>
          <cell r="AT837">
            <v>1</v>
          </cell>
          <cell r="AU837">
            <v>2980</v>
          </cell>
          <cell r="AV837" t="str">
            <v>正常</v>
          </cell>
          <cell r="AW837">
            <v>0</v>
          </cell>
          <cell r="AX837">
            <v>0</v>
          </cell>
          <cell r="AY837">
            <v>5684.27</v>
          </cell>
        </row>
        <row r="837">
          <cell r="BA837">
            <v>23</v>
          </cell>
          <cell r="BB837">
            <v>204.403043478261</v>
          </cell>
        </row>
        <row r="837">
          <cell r="BE837">
            <v>0</v>
          </cell>
          <cell r="BF837">
            <v>5</v>
          </cell>
          <cell r="BG837">
            <v>0</v>
          </cell>
          <cell r="BH837">
            <v>0</v>
          </cell>
          <cell r="BI837">
            <v>15</v>
          </cell>
          <cell r="BJ837">
            <v>0</v>
          </cell>
          <cell r="BK837">
            <v>0</v>
          </cell>
          <cell r="BL837">
            <v>20</v>
          </cell>
          <cell r="BM837" t="str">
            <v>A(优质)</v>
          </cell>
        </row>
        <row r="837">
          <cell r="BO837" t="str">
            <v/>
          </cell>
          <cell r="BP837" t="str">
            <v/>
          </cell>
        </row>
        <row r="837">
          <cell r="BW837" t="str">
            <v/>
          </cell>
          <cell r="BX837">
            <v>44795</v>
          </cell>
          <cell r="BY837" t="str">
            <v/>
          </cell>
        </row>
        <row r="837">
          <cell r="CD837" t="str">
            <v>FET-FH-202207R0002</v>
          </cell>
          <cell r="CE837" t="str">
            <v>张黎</v>
          </cell>
          <cell r="CF837" t="str">
            <v>500232199603064259</v>
          </cell>
          <cell r="CG837">
            <v>18108300446</v>
          </cell>
          <cell r="CH837">
            <v>44800</v>
          </cell>
          <cell r="CI837">
            <v>44983</v>
          </cell>
        </row>
        <row r="838">
          <cell r="B838" t="str">
            <v>租赁</v>
          </cell>
        </row>
        <row r="838">
          <cell r="F838" t="str">
            <v>重庆吉誉汽车销售服务有限公司</v>
          </cell>
          <cell r="G838" t="str">
            <v>211103198111232316</v>
          </cell>
          <cell r="H838">
            <v>13996060287</v>
          </cell>
          <cell r="I838" t="str">
            <v>网约车以租代购方案</v>
          </cell>
          <cell r="J838" t="str">
            <v>风神E70/DFM7002G1F7BEV</v>
          </cell>
          <cell r="K838" t="str">
            <v>重庆</v>
          </cell>
        </row>
        <row r="838">
          <cell r="M838" t="str">
            <v>重庆市巴南区李家沱街道远创路131号商铺2-4</v>
          </cell>
          <cell r="N838" t="str">
            <v>向丽丽</v>
          </cell>
          <cell r="O838" t="str">
            <v>田勤</v>
          </cell>
          <cell r="P838" t="str">
            <v>徐莹莹</v>
          </cell>
          <cell r="Q838" t="str">
            <v>余波</v>
          </cell>
          <cell r="R838">
            <v>13996060287</v>
          </cell>
        </row>
        <row r="838">
          <cell r="U838" t="str">
            <v>重庆市舒适橙出行科技有限公司</v>
          </cell>
        </row>
        <row r="838">
          <cell r="W838" t="str">
            <v>LDP31B964NG055363</v>
          </cell>
          <cell r="X838" t="str">
            <v>渝AA03068</v>
          </cell>
          <cell r="Y838" t="str">
            <v>862052211200776</v>
          </cell>
          <cell r="Z838">
            <v>45110</v>
          </cell>
          <cell r="AA838">
            <v>45140</v>
          </cell>
          <cell r="AB838" t="str">
            <v>2023/08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44795</v>
          </cell>
          <cell r="AI838">
            <v>44796</v>
          </cell>
          <cell r="AJ838">
            <v>44795</v>
          </cell>
        </row>
        <row r="838">
          <cell r="AL838">
            <v>9000</v>
          </cell>
          <cell r="AM838">
            <v>44820</v>
          </cell>
          <cell r="AN838" t="str">
            <v>深圳市舒适橙出行科技有限公司公账</v>
          </cell>
          <cell r="AO838">
            <v>2980</v>
          </cell>
          <cell r="AP838">
            <v>44819</v>
          </cell>
          <cell r="AQ838">
            <v>44849</v>
          </cell>
          <cell r="AR838">
            <v>1</v>
          </cell>
          <cell r="AS838">
            <v>2980</v>
          </cell>
          <cell r="AT838">
            <v>1</v>
          </cell>
          <cell r="AU838">
            <v>2980</v>
          </cell>
          <cell r="AV838" t="str">
            <v>正常</v>
          </cell>
          <cell r="AW838">
            <v>0</v>
          </cell>
          <cell r="AX838">
            <v>0</v>
          </cell>
          <cell r="AY838">
            <v>7074.21</v>
          </cell>
        </row>
        <row r="838">
          <cell r="BA838">
            <v>23</v>
          </cell>
          <cell r="BB838">
            <v>261.28</v>
          </cell>
        </row>
        <row r="838">
          <cell r="BE838">
            <v>0</v>
          </cell>
          <cell r="BF838">
            <v>5</v>
          </cell>
          <cell r="BG838">
            <v>0</v>
          </cell>
          <cell r="BH838">
            <v>0</v>
          </cell>
          <cell r="BI838">
            <v>15</v>
          </cell>
          <cell r="BJ838">
            <v>0</v>
          </cell>
          <cell r="BK838">
            <v>0</v>
          </cell>
          <cell r="BL838">
            <v>20</v>
          </cell>
          <cell r="BM838" t="str">
            <v>A(优质)</v>
          </cell>
        </row>
        <row r="838">
          <cell r="BO838" t="str">
            <v/>
          </cell>
          <cell r="BP838" t="str">
            <v/>
          </cell>
        </row>
        <row r="838">
          <cell r="BW838" t="str">
            <v/>
          </cell>
          <cell r="BX838">
            <v>44795</v>
          </cell>
          <cell r="BY838" t="str">
            <v/>
          </cell>
        </row>
        <row r="838">
          <cell r="CD838" t="str">
            <v>FET-FH-202207R0002</v>
          </cell>
          <cell r="CE838" t="str">
            <v>朱红旗</v>
          </cell>
          <cell r="CF838" t="str">
            <v>410223197711038077</v>
          </cell>
          <cell r="CG838">
            <v>18567899965</v>
          </cell>
          <cell r="CH838">
            <v>44803</v>
          </cell>
          <cell r="CI838">
            <v>45045</v>
          </cell>
        </row>
        <row r="839">
          <cell r="B839" t="str">
            <v>租赁</v>
          </cell>
        </row>
        <row r="839">
          <cell r="F839" t="str">
            <v>重庆吉誉汽车销售服务有限公司</v>
          </cell>
          <cell r="G839" t="str">
            <v>211103198111232316</v>
          </cell>
          <cell r="H839">
            <v>13996060287</v>
          </cell>
          <cell r="I839" t="str">
            <v>网约车以租代购方案</v>
          </cell>
          <cell r="J839" t="str">
            <v>风神E70/DFM7002G1F7BEV</v>
          </cell>
          <cell r="K839" t="str">
            <v>重庆</v>
          </cell>
        </row>
        <row r="839">
          <cell r="M839" t="str">
            <v>重庆市巴南区李家沱街道远创路131号商铺2-4</v>
          </cell>
          <cell r="N839" t="str">
            <v>向丽丽</v>
          </cell>
          <cell r="O839" t="str">
            <v>田勤</v>
          </cell>
          <cell r="P839" t="str">
            <v>徐莹莹</v>
          </cell>
          <cell r="Q839" t="str">
            <v>余波</v>
          </cell>
          <cell r="R839">
            <v>13996060287</v>
          </cell>
        </row>
        <row r="839">
          <cell r="U839" t="str">
            <v>重庆市舒适橙出行科技有限公司</v>
          </cell>
        </row>
        <row r="839">
          <cell r="W839" t="str">
            <v>LDP31B964NG055413</v>
          </cell>
          <cell r="X839" t="str">
            <v>渝AA03835</v>
          </cell>
          <cell r="Y839" t="str">
            <v>862052211200209</v>
          </cell>
          <cell r="Z839">
            <v>45110</v>
          </cell>
          <cell r="AA839">
            <v>45140</v>
          </cell>
          <cell r="AB839" t="str">
            <v>2023/08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44795</v>
          </cell>
          <cell r="AI839">
            <v>44796</v>
          </cell>
          <cell r="AJ839">
            <v>44795</v>
          </cell>
        </row>
        <row r="839">
          <cell r="AL839">
            <v>9000</v>
          </cell>
          <cell r="AM839">
            <v>44820</v>
          </cell>
          <cell r="AN839" t="str">
            <v>深圳市舒适橙出行科技有限公司公账</v>
          </cell>
          <cell r="AO839">
            <v>2980</v>
          </cell>
          <cell r="AP839">
            <v>44819</v>
          </cell>
          <cell r="AQ839">
            <v>44849</v>
          </cell>
          <cell r="AR839">
            <v>1</v>
          </cell>
          <cell r="AS839">
            <v>2980</v>
          </cell>
          <cell r="AT839">
            <v>1</v>
          </cell>
          <cell r="AU839">
            <v>2980</v>
          </cell>
          <cell r="AV839" t="str">
            <v>正常</v>
          </cell>
          <cell r="AW839">
            <v>0</v>
          </cell>
          <cell r="AX839">
            <v>0</v>
          </cell>
          <cell r="AY839">
            <v>9241.67</v>
          </cell>
        </row>
        <row r="839">
          <cell r="BA839">
            <v>34</v>
          </cell>
          <cell r="BB839">
            <v>225.306470588235</v>
          </cell>
        </row>
        <row r="839"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15</v>
          </cell>
          <cell r="BJ839">
            <v>0</v>
          </cell>
          <cell r="BK839">
            <v>0</v>
          </cell>
          <cell r="BL839">
            <v>15</v>
          </cell>
          <cell r="BM839" t="str">
            <v>A(优质)</v>
          </cell>
        </row>
        <row r="839">
          <cell r="BO839" t="str">
            <v/>
          </cell>
          <cell r="BP839" t="str">
            <v/>
          </cell>
        </row>
        <row r="839">
          <cell r="BW839" t="str">
            <v/>
          </cell>
          <cell r="BX839">
            <v>44795</v>
          </cell>
          <cell r="BY839" t="str">
            <v/>
          </cell>
        </row>
        <row r="839">
          <cell r="CD839" t="str">
            <v>FET-FH-202207R0002</v>
          </cell>
          <cell r="CE839" t="str">
            <v>罗祖亮</v>
          </cell>
          <cell r="CF839" t="str">
            <v>500223199112050673</v>
          </cell>
          <cell r="CG839">
            <v>17723587902</v>
          </cell>
          <cell r="CH839">
            <v>44802</v>
          </cell>
          <cell r="CI839">
            <v>45044</v>
          </cell>
        </row>
        <row r="840">
          <cell r="B840" t="str">
            <v>租赁</v>
          </cell>
        </row>
        <row r="840">
          <cell r="F840" t="str">
            <v>重庆吉誉汽车销售服务有限公司</v>
          </cell>
          <cell r="G840" t="str">
            <v>211103198111232316</v>
          </cell>
          <cell r="H840">
            <v>13996060287</v>
          </cell>
          <cell r="I840" t="str">
            <v>网约车以租代购方案</v>
          </cell>
          <cell r="J840" t="str">
            <v>风神E70/DFM7001G1F1BEV</v>
          </cell>
          <cell r="K840" t="str">
            <v>重庆</v>
          </cell>
        </row>
        <row r="840">
          <cell r="M840" t="str">
            <v>重庆市巴南区李家沱街道远创路131号商铺2-4</v>
          </cell>
          <cell r="N840" t="str">
            <v>向丽丽</v>
          </cell>
          <cell r="O840" t="str">
            <v>田勤</v>
          </cell>
          <cell r="P840" t="str">
            <v>徐莹莹</v>
          </cell>
          <cell r="Q840" t="str">
            <v>余波</v>
          </cell>
          <cell r="R840">
            <v>13996060287</v>
          </cell>
        </row>
        <row r="840">
          <cell r="U840" t="str">
            <v>重庆市舒适橙出行科技有限公司</v>
          </cell>
        </row>
        <row r="840">
          <cell r="W840" t="str">
            <v>LDP31B965NG029015</v>
          </cell>
          <cell r="X840" t="str">
            <v>渝AA01160</v>
          </cell>
          <cell r="Y840" t="str">
            <v>862052211200186</v>
          </cell>
          <cell r="Z840">
            <v>45110</v>
          </cell>
          <cell r="AA840">
            <v>45140</v>
          </cell>
          <cell r="AB840" t="str">
            <v>2023/08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44795</v>
          </cell>
          <cell r="AI840">
            <v>44796</v>
          </cell>
          <cell r="AJ840">
            <v>44795</v>
          </cell>
        </row>
        <row r="840">
          <cell r="AL840">
            <v>9000</v>
          </cell>
          <cell r="AM840">
            <v>44820</v>
          </cell>
          <cell r="AN840" t="str">
            <v>深圳市舒适橙出行科技有限公司公账</v>
          </cell>
          <cell r="AO840">
            <v>2980</v>
          </cell>
          <cell r="AP840">
            <v>44819</v>
          </cell>
          <cell r="AQ840">
            <v>44849</v>
          </cell>
          <cell r="AR840">
            <v>1</v>
          </cell>
          <cell r="AS840">
            <v>2980</v>
          </cell>
          <cell r="AT840">
            <v>1</v>
          </cell>
          <cell r="AU840">
            <v>2980</v>
          </cell>
          <cell r="AV840" t="str">
            <v>正常</v>
          </cell>
          <cell r="AW840">
            <v>0</v>
          </cell>
          <cell r="AX840">
            <v>0</v>
          </cell>
          <cell r="AY840">
            <v>8712.8</v>
          </cell>
        </row>
        <row r="840">
          <cell r="BA840">
            <v>30</v>
          </cell>
          <cell r="BB840">
            <v>225.782</v>
          </cell>
        </row>
        <row r="840"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15</v>
          </cell>
          <cell r="BJ840">
            <v>0</v>
          </cell>
          <cell r="BK840">
            <v>0</v>
          </cell>
          <cell r="BL840">
            <v>15</v>
          </cell>
          <cell r="BM840" t="str">
            <v>A(优质)</v>
          </cell>
        </row>
        <row r="840">
          <cell r="BO840" t="str">
            <v/>
          </cell>
          <cell r="BP840" t="str">
            <v/>
          </cell>
        </row>
        <row r="840">
          <cell r="BW840" t="str">
            <v/>
          </cell>
          <cell r="BX840">
            <v>44795</v>
          </cell>
          <cell r="BY840" t="str">
            <v/>
          </cell>
        </row>
        <row r="840">
          <cell r="CD840" t="str">
            <v>FET-FH-202207R0002</v>
          </cell>
          <cell r="CE840" t="str">
            <v>杨小冬</v>
          </cell>
          <cell r="CF840" t="str">
            <v>320826197803241216</v>
          </cell>
          <cell r="CG840">
            <v>13771779968</v>
          </cell>
          <cell r="CH840">
            <v>44800</v>
          </cell>
          <cell r="CI840">
            <v>44983</v>
          </cell>
        </row>
        <row r="841">
          <cell r="B841" t="str">
            <v>租赁</v>
          </cell>
        </row>
        <row r="841">
          <cell r="F841" t="str">
            <v>重庆吉誉汽车销售服务有限公司</v>
          </cell>
          <cell r="G841" t="str">
            <v>211103198111232316</v>
          </cell>
          <cell r="H841">
            <v>13996060287</v>
          </cell>
          <cell r="I841" t="str">
            <v>网约车以租代购方案</v>
          </cell>
          <cell r="J841" t="str">
            <v>风神E70/DFM7001G1F1BEV</v>
          </cell>
          <cell r="K841" t="str">
            <v>重庆</v>
          </cell>
        </row>
        <row r="841">
          <cell r="M841" t="str">
            <v>重庆市巴南区李家沱街道远创路131号商铺2-4</v>
          </cell>
          <cell r="N841" t="str">
            <v>向丽丽</v>
          </cell>
          <cell r="O841" t="str">
            <v>田勤</v>
          </cell>
          <cell r="P841" t="str">
            <v>徐莹莹</v>
          </cell>
          <cell r="Q841" t="str">
            <v>余波</v>
          </cell>
          <cell r="R841">
            <v>13996060287</v>
          </cell>
        </row>
        <row r="841">
          <cell r="U841" t="str">
            <v>重庆市舒适橙出行科技有限公司</v>
          </cell>
        </row>
        <row r="841">
          <cell r="W841" t="str">
            <v>LDP31B965NG041276</v>
          </cell>
          <cell r="X841" t="str">
            <v>渝AA08536</v>
          </cell>
          <cell r="Y841" t="str">
            <v>862052211200173</v>
          </cell>
          <cell r="Z841">
            <v>45110</v>
          </cell>
          <cell r="AA841">
            <v>45140</v>
          </cell>
          <cell r="AB841" t="str">
            <v>2023/08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44795</v>
          </cell>
          <cell r="AI841">
            <v>44796</v>
          </cell>
          <cell r="AJ841">
            <v>44795</v>
          </cell>
        </row>
        <row r="841">
          <cell r="AL841">
            <v>9000</v>
          </cell>
          <cell r="AM841">
            <v>44820</v>
          </cell>
          <cell r="AN841" t="str">
            <v>深圳市舒适橙出行科技有限公司公账</v>
          </cell>
          <cell r="AO841">
            <v>2980</v>
          </cell>
          <cell r="AP841">
            <v>44819</v>
          </cell>
          <cell r="AQ841">
            <v>44849</v>
          </cell>
          <cell r="AR841">
            <v>1</v>
          </cell>
          <cell r="AS841">
            <v>2980</v>
          </cell>
          <cell r="AT841">
            <v>1</v>
          </cell>
          <cell r="AU841">
            <v>2980</v>
          </cell>
          <cell r="AV841" t="str">
            <v>正常</v>
          </cell>
          <cell r="AW841">
            <v>0</v>
          </cell>
          <cell r="AX841">
            <v>0</v>
          </cell>
          <cell r="AY841">
            <v>10616.39</v>
          </cell>
        </row>
        <row r="841">
          <cell r="BA841">
            <v>33</v>
          </cell>
          <cell r="BB841">
            <v>257.237878787879</v>
          </cell>
        </row>
        <row r="841"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15</v>
          </cell>
          <cell r="BJ841">
            <v>0</v>
          </cell>
          <cell r="BK841">
            <v>0</v>
          </cell>
          <cell r="BL841">
            <v>15</v>
          </cell>
          <cell r="BM841" t="str">
            <v>A(优质)</v>
          </cell>
        </row>
        <row r="841">
          <cell r="BO841" t="str">
            <v/>
          </cell>
          <cell r="BP841" t="str">
            <v/>
          </cell>
        </row>
        <row r="841">
          <cell r="BW841" t="str">
            <v/>
          </cell>
          <cell r="BX841">
            <v>44795</v>
          </cell>
          <cell r="BY841" t="str">
            <v/>
          </cell>
        </row>
        <row r="841">
          <cell r="CD841" t="str">
            <v>FET-FH-202207R0002</v>
          </cell>
          <cell r="CE841" t="str">
            <v>谭宗奎</v>
          </cell>
          <cell r="CF841" t="str">
            <v>512221197308318717</v>
          </cell>
          <cell r="CG841">
            <v>15723430766</v>
          </cell>
          <cell r="CH841">
            <v>44810</v>
          </cell>
          <cell r="CI841">
            <v>44990</v>
          </cell>
        </row>
        <row r="842">
          <cell r="B842" t="str">
            <v>租赁</v>
          </cell>
        </row>
        <row r="842">
          <cell r="F842" t="str">
            <v>重庆吉誉汽车销售服务有限公司</v>
          </cell>
          <cell r="G842" t="str">
            <v>211103198111232316</v>
          </cell>
          <cell r="H842">
            <v>13996060287</v>
          </cell>
          <cell r="I842" t="str">
            <v>网约车以租代购方案</v>
          </cell>
          <cell r="J842" t="str">
            <v>风神E70/DFM7001G1F1BEV</v>
          </cell>
          <cell r="K842" t="str">
            <v>重庆</v>
          </cell>
        </row>
        <row r="842">
          <cell r="M842" t="str">
            <v>重庆市巴南区李家沱街道远创路131号商铺2-4</v>
          </cell>
          <cell r="N842" t="str">
            <v>向丽丽</v>
          </cell>
          <cell r="O842" t="str">
            <v>田勤</v>
          </cell>
          <cell r="P842" t="str">
            <v>徐莹莹</v>
          </cell>
          <cell r="Q842" t="str">
            <v>余波</v>
          </cell>
          <cell r="R842">
            <v>13996060287</v>
          </cell>
        </row>
        <row r="842">
          <cell r="U842" t="str">
            <v>重庆市舒适橙出行科技有限公司</v>
          </cell>
        </row>
        <row r="842">
          <cell r="W842" t="str">
            <v>LDP31B966NG040038</v>
          </cell>
          <cell r="X842" t="str">
            <v>渝AA01959</v>
          </cell>
          <cell r="Y842" t="str">
            <v>862052211200264</v>
          </cell>
          <cell r="Z842">
            <v>45110</v>
          </cell>
          <cell r="AA842">
            <v>45140</v>
          </cell>
          <cell r="AB842" t="str">
            <v>2023/08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44795</v>
          </cell>
          <cell r="AI842">
            <v>44796</v>
          </cell>
          <cell r="AJ842">
            <v>44795</v>
          </cell>
        </row>
        <row r="842">
          <cell r="AL842">
            <v>9000</v>
          </cell>
          <cell r="AM842">
            <v>44820</v>
          </cell>
          <cell r="AN842" t="str">
            <v>深圳市舒适橙出行科技有限公司公账</v>
          </cell>
          <cell r="AO842">
            <v>2980</v>
          </cell>
          <cell r="AP842">
            <v>44819</v>
          </cell>
          <cell r="AQ842">
            <v>44849</v>
          </cell>
          <cell r="AR842">
            <v>1</v>
          </cell>
          <cell r="AS842">
            <v>2980</v>
          </cell>
          <cell r="AT842">
            <v>1</v>
          </cell>
          <cell r="AU842">
            <v>2980</v>
          </cell>
          <cell r="AV842" t="str">
            <v>正常</v>
          </cell>
          <cell r="AW842">
            <v>0</v>
          </cell>
          <cell r="AX842">
            <v>0</v>
          </cell>
          <cell r="AY842">
            <v>9920.73</v>
          </cell>
        </row>
        <row r="842">
          <cell r="BA842">
            <v>34</v>
          </cell>
          <cell r="BB842">
            <v>251.528823529412</v>
          </cell>
        </row>
        <row r="842"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15</v>
          </cell>
          <cell r="BJ842">
            <v>0</v>
          </cell>
          <cell r="BK842">
            <v>0</v>
          </cell>
          <cell r="BL842">
            <v>15</v>
          </cell>
          <cell r="BM842" t="str">
            <v>A(优质)</v>
          </cell>
        </row>
        <row r="842">
          <cell r="BO842" t="str">
            <v/>
          </cell>
          <cell r="BP842" t="str">
            <v/>
          </cell>
        </row>
        <row r="842">
          <cell r="BW842" t="str">
            <v/>
          </cell>
          <cell r="BX842">
            <v>44795</v>
          </cell>
          <cell r="BY842" t="str">
            <v/>
          </cell>
        </row>
        <row r="842">
          <cell r="CD842" t="str">
            <v>FET-FH-202207R0002</v>
          </cell>
          <cell r="CE842" t="str">
            <v>刘东华</v>
          </cell>
          <cell r="CF842" t="str">
            <v>452421198007221857</v>
          </cell>
          <cell r="CG842">
            <v>15077464460</v>
          </cell>
          <cell r="CH842">
            <v>44804</v>
          </cell>
          <cell r="CI842">
            <v>45046</v>
          </cell>
        </row>
        <row r="843">
          <cell r="B843" t="str">
            <v>租赁</v>
          </cell>
        </row>
        <row r="843">
          <cell r="F843" t="str">
            <v>重庆吉誉汽车销售服务有限公司</v>
          </cell>
          <cell r="G843" t="str">
            <v>211103198111232316</v>
          </cell>
          <cell r="H843">
            <v>13996060287</v>
          </cell>
          <cell r="I843" t="str">
            <v>网约车以租代购方案</v>
          </cell>
          <cell r="J843" t="str">
            <v>风神E70/DFM7002G1F7BEV</v>
          </cell>
          <cell r="K843" t="str">
            <v>重庆</v>
          </cell>
        </row>
        <row r="843">
          <cell r="M843" t="str">
            <v>重庆市巴南区李家沱街道远创路131号商铺2-4</v>
          </cell>
          <cell r="N843" t="str">
            <v>向丽丽</v>
          </cell>
          <cell r="O843" t="str">
            <v>田勤</v>
          </cell>
          <cell r="P843" t="str">
            <v>徐莹莹</v>
          </cell>
          <cell r="Q843" t="str">
            <v>余波</v>
          </cell>
          <cell r="R843">
            <v>13996060287</v>
          </cell>
        </row>
        <row r="843">
          <cell r="U843" t="str">
            <v>重庆市舒适橙出行科技有限公司</v>
          </cell>
        </row>
        <row r="843">
          <cell r="W843" t="str">
            <v>LDP31B966NG055350</v>
          </cell>
          <cell r="X843" t="str">
            <v>渝AA02368</v>
          </cell>
          <cell r="Y843" t="str">
            <v>862052211200170</v>
          </cell>
          <cell r="Z843">
            <v>45110</v>
          </cell>
          <cell r="AA843">
            <v>45140</v>
          </cell>
          <cell r="AB843" t="str">
            <v>2023/08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44795</v>
          </cell>
          <cell r="AI843">
            <v>44796</v>
          </cell>
          <cell r="AJ843">
            <v>44795</v>
          </cell>
        </row>
        <row r="843">
          <cell r="AL843">
            <v>9000</v>
          </cell>
          <cell r="AM843">
            <v>44820</v>
          </cell>
          <cell r="AN843" t="str">
            <v>深圳市舒适橙出行科技有限公司公账</v>
          </cell>
          <cell r="AO843">
            <v>2980</v>
          </cell>
          <cell r="AP843">
            <v>44819</v>
          </cell>
          <cell r="AQ843">
            <v>44849</v>
          </cell>
          <cell r="AR843">
            <v>1</v>
          </cell>
          <cell r="AS843">
            <v>2980</v>
          </cell>
          <cell r="AT843">
            <v>1</v>
          </cell>
          <cell r="AU843">
            <v>2980</v>
          </cell>
          <cell r="AV843" t="str">
            <v>正常</v>
          </cell>
          <cell r="AW843">
            <v>0</v>
          </cell>
          <cell r="AX843">
            <v>0</v>
          </cell>
          <cell r="AY843">
            <v>9365.24</v>
          </cell>
        </row>
        <row r="843">
          <cell r="BA843">
            <v>34</v>
          </cell>
          <cell r="BB843">
            <v>208.07</v>
          </cell>
        </row>
        <row r="843"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15</v>
          </cell>
          <cell r="BJ843">
            <v>0</v>
          </cell>
          <cell r="BK843">
            <v>0</v>
          </cell>
          <cell r="BL843">
            <v>15</v>
          </cell>
          <cell r="BM843" t="str">
            <v>A(优质)</v>
          </cell>
        </row>
        <row r="843">
          <cell r="BO843" t="str">
            <v/>
          </cell>
          <cell r="BP843" t="str">
            <v/>
          </cell>
        </row>
        <row r="843">
          <cell r="BW843" t="str">
            <v/>
          </cell>
          <cell r="BX843">
            <v>44795</v>
          </cell>
          <cell r="BY843" t="str">
            <v/>
          </cell>
        </row>
        <row r="843">
          <cell r="CD843" t="str">
            <v>FET-FH-202207R0002</v>
          </cell>
          <cell r="CE843" t="str">
            <v>周兴彬</v>
          </cell>
          <cell r="CF843" t="str">
            <v>510230197610264638</v>
          </cell>
          <cell r="CG843">
            <v>18696681490</v>
          </cell>
          <cell r="CH843">
            <v>44680</v>
          </cell>
          <cell r="CI843">
            <v>44842</v>
          </cell>
        </row>
        <row r="844">
          <cell r="B844" t="str">
            <v>租赁</v>
          </cell>
        </row>
        <row r="844">
          <cell r="F844" t="str">
            <v>重庆吉誉汽车销售服务有限公司</v>
          </cell>
          <cell r="G844" t="str">
            <v>211103198111232316</v>
          </cell>
          <cell r="H844">
            <v>13996060287</v>
          </cell>
          <cell r="I844" t="str">
            <v>网约车以租代购方案</v>
          </cell>
          <cell r="J844" t="str">
            <v>风神E70/DFM7001G1F1BEV</v>
          </cell>
          <cell r="K844" t="str">
            <v>重庆</v>
          </cell>
        </row>
        <row r="844">
          <cell r="M844" t="str">
            <v>重庆市巴南区李家沱街道远创路131号商铺2-4</v>
          </cell>
          <cell r="N844" t="str">
            <v>向丽丽</v>
          </cell>
          <cell r="O844" t="str">
            <v>田勤</v>
          </cell>
          <cell r="P844" t="str">
            <v>徐莹莹</v>
          </cell>
          <cell r="Q844" t="str">
            <v>余波</v>
          </cell>
          <cell r="R844">
            <v>13996060287</v>
          </cell>
        </row>
        <row r="844">
          <cell r="U844" t="str">
            <v>重庆市舒适橙出行科技有限公司</v>
          </cell>
        </row>
        <row r="844">
          <cell r="W844" t="str">
            <v>LDP31B967NG029016</v>
          </cell>
          <cell r="X844" t="str">
            <v>渝AA28652</v>
          </cell>
          <cell r="Y844" t="str">
            <v>862052211200177</v>
          </cell>
          <cell r="Z844">
            <v>45110</v>
          </cell>
          <cell r="AA844">
            <v>45140</v>
          </cell>
          <cell r="AB844" t="str">
            <v>2023/08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44795</v>
          </cell>
          <cell r="AI844">
            <v>44796</v>
          </cell>
          <cell r="AJ844">
            <v>44795</v>
          </cell>
        </row>
        <row r="844">
          <cell r="AL844">
            <v>9000</v>
          </cell>
          <cell r="AM844">
            <v>44820</v>
          </cell>
          <cell r="AN844" t="str">
            <v>深圳市舒适橙出行科技有限公司公账</v>
          </cell>
          <cell r="AO844">
            <v>2980</v>
          </cell>
          <cell r="AP844">
            <v>44819</v>
          </cell>
          <cell r="AQ844">
            <v>44849</v>
          </cell>
          <cell r="AR844">
            <v>1</v>
          </cell>
          <cell r="AS844">
            <v>2980</v>
          </cell>
          <cell r="AT844">
            <v>1</v>
          </cell>
          <cell r="AU844">
            <v>2980</v>
          </cell>
          <cell r="AV844" t="str">
            <v>正常</v>
          </cell>
          <cell r="AW844">
            <v>0</v>
          </cell>
          <cell r="AX844">
            <v>0</v>
          </cell>
          <cell r="AY844">
            <v>6472.27</v>
          </cell>
        </row>
        <row r="844">
          <cell r="BA844">
            <v>26</v>
          </cell>
          <cell r="BB844">
            <v>187.093076923077</v>
          </cell>
        </row>
        <row r="844">
          <cell r="BE844">
            <v>0</v>
          </cell>
          <cell r="BF844">
            <v>5</v>
          </cell>
          <cell r="BG844">
            <v>0</v>
          </cell>
          <cell r="BH844">
            <v>0</v>
          </cell>
          <cell r="BI844">
            <v>15</v>
          </cell>
          <cell r="BJ844">
            <v>0</v>
          </cell>
          <cell r="BK844">
            <v>0</v>
          </cell>
          <cell r="BL844">
            <v>20</v>
          </cell>
          <cell r="BM844" t="str">
            <v>A(优质)</v>
          </cell>
        </row>
        <row r="844">
          <cell r="BO844" t="str">
            <v/>
          </cell>
          <cell r="BP844" t="str">
            <v/>
          </cell>
        </row>
        <row r="844">
          <cell r="BW844" t="str">
            <v/>
          </cell>
          <cell r="BX844">
            <v>44795</v>
          </cell>
          <cell r="BY844" t="str">
            <v/>
          </cell>
        </row>
        <row r="844">
          <cell r="CD844" t="str">
            <v>FET-FH-202207R0002</v>
          </cell>
        </row>
        <row r="845">
          <cell r="B845" t="str">
            <v>租赁</v>
          </cell>
        </row>
        <row r="845">
          <cell r="F845" t="str">
            <v>重庆吉誉汽车销售服务有限公司</v>
          </cell>
          <cell r="G845" t="str">
            <v>211103198111232316</v>
          </cell>
          <cell r="H845">
            <v>13996060287</v>
          </cell>
          <cell r="I845" t="str">
            <v>网约车以租代购方案</v>
          </cell>
          <cell r="J845" t="str">
            <v>风神E70/DFM7001G1F1BEV</v>
          </cell>
          <cell r="K845" t="str">
            <v>重庆</v>
          </cell>
        </row>
        <row r="845">
          <cell r="M845" t="str">
            <v>重庆市巴南区李家沱街道远创路131号商铺2-4</v>
          </cell>
          <cell r="N845" t="str">
            <v>向丽丽</v>
          </cell>
          <cell r="O845" t="str">
            <v>田勤</v>
          </cell>
          <cell r="P845" t="str">
            <v>徐莹莹</v>
          </cell>
          <cell r="Q845" t="str">
            <v>余波</v>
          </cell>
          <cell r="R845">
            <v>13996060287</v>
          </cell>
        </row>
        <row r="845">
          <cell r="U845" t="str">
            <v>重庆市舒适橙出行科技有限公司</v>
          </cell>
        </row>
        <row r="845">
          <cell r="W845" t="str">
            <v>LDP31B968NG029011</v>
          </cell>
          <cell r="X845" t="str">
            <v>渝AA26807</v>
          </cell>
          <cell r="Y845" t="str">
            <v>862052211201518</v>
          </cell>
          <cell r="Z845">
            <v>45110</v>
          </cell>
          <cell r="AA845">
            <v>45140</v>
          </cell>
          <cell r="AB845" t="str">
            <v>2023/08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44795</v>
          </cell>
          <cell r="AI845">
            <v>44796</v>
          </cell>
          <cell r="AJ845">
            <v>44795</v>
          </cell>
        </row>
        <row r="845">
          <cell r="AL845">
            <v>9000</v>
          </cell>
          <cell r="AM845">
            <v>44820</v>
          </cell>
          <cell r="AN845" t="str">
            <v>深圳市舒适橙出行科技有限公司公账</v>
          </cell>
          <cell r="AO845">
            <v>2980</v>
          </cell>
          <cell r="AP845">
            <v>44819</v>
          </cell>
          <cell r="AQ845">
            <v>44849</v>
          </cell>
          <cell r="AR845">
            <v>1</v>
          </cell>
          <cell r="AS845">
            <v>2980</v>
          </cell>
          <cell r="AT845">
            <v>1</v>
          </cell>
          <cell r="AU845">
            <v>2980</v>
          </cell>
          <cell r="AV845" t="str">
            <v>正常</v>
          </cell>
          <cell r="AW845">
            <v>0</v>
          </cell>
          <cell r="AX845">
            <v>0</v>
          </cell>
          <cell r="AY845">
            <v>10096.12</v>
          </cell>
        </row>
        <row r="845">
          <cell r="BA845">
            <v>34</v>
          </cell>
          <cell r="BB845">
            <v>253.915294117647</v>
          </cell>
        </row>
        <row r="845"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15</v>
          </cell>
          <cell r="BJ845">
            <v>0</v>
          </cell>
          <cell r="BK845">
            <v>0</v>
          </cell>
          <cell r="BL845">
            <v>15</v>
          </cell>
          <cell r="BM845" t="str">
            <v>A(优质)</v>
          </cell>
        </row>
        <row r="845">
          <cell r="BO845" t="str">
            <v/>
          </cell>
          <cell r="BP845" t="str">
            <v/>
          </cell>
        </row>
        <row r="845">
          <cell r="BW845" t="str">
            <v/>
          </cell>
          <cell r="BX845">
            <v>44795</v>
          </cell>
          <cell r="BY845" t="str">
            <v/>
          </cell>
        </row>
        <row r="845">
          <cell r="CD845" t="str">
            <v>FET-FH-202207R0002</v>
          </cell>
          <cell r="CE845" t="str">
            <v>传骑</v>
          </cell>
          <cell r="CF845" t="str">
            <v>500102199207303699</v>
          </cell>
          <cell r="CG845">
            <v>15025632854</v>
          </cell>
          <cell r="CH845">
            <v>44803</v>
          </cell>
          <cell r="CI845">
            <v>45045</v>
          </cell>
        </row>
        <row r="846">
          <cell r="B846" t="str">
            <v>租赁</v>
          </cell>
        </row>
        <row r="846">
          <cell r="F846" t="str">
            <v>重庆吉誉汽车销售服务有限公司</v>
          </cell>
          <cell r="G846" t="str">
            <v>211103198111232316</v>
          </cell>
          <cell r="H846">
            <v>13996060287</v>
          </cell>
          <cell r="I846" t="str">
            <v>网约车以租代购方案</v>
          </cell>
          <cell r="J846" t="str">
            <v>风神E70/DFM7001G1F1BEV</v>
          </cell>
          <cell r="K846" t="str">
            <v>重庆</v>
          </cell>
        </row>
        <row r="846">
          <cell r="M846" t="str">
            <v>重庆市巴南区李家沱街道远创路131号商铺2-4</v>
          </cell>
          <cell r="N846" t="str">
            <v>向丽丽</v>
          </cell>
          <cell r="O846" t="str">
            <v>田勤</v>
          </cell>
          <cell r="P846" t="str">
            <v>徐莹莹</v>
          </cell>
          <cell r="Q846" t="str">
            <v>余波</v>
          </cell>
          <cell r="R846">
            <v>13996060287</v>
          </cell>
        </row>
        <row r="846">
          <cell r="U846" t="str">
            <v>重庆市舒适橙出行科技有限公司</v>
          </cell>
        </row>
        <row r="846">
          <cell r="W846" t="str">
            <v>LDP31B968NG040042</v>
          </cell>
          <cell r="X846" t="str">
            <v>渝AA08138</v>
          </cell>
          <cell r="Y846" t="str">
            <v>862052211200166</v>
          </cell>
          <cell r="Z846">
            <v>45110</v>
          </cell>
          <cell r="AA846">
            <v>45140</v>
          </cell>
          <cell r="AB846" t="str">
            <v>2023/08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44795</v>
          </cell>
          <cell r="AI846">
            <v>44796</v>
          </cell>
          <cell r="AJ846">
            <v>44795</v>
          </cell>
        </row>
        <row r="846">
          <cell r="AL846">
            <v>9000</v>
          </cell>
          <cell r="AM846">
            <v>44820</v>
          </cell>
          <cell r="AN846" t="str">
            <v>深圳市舒适橙出行科技有限公司公账</v>
          </cell>
          <cell r="AO846">
            <v>2980</v>
          </cell>
          <cell r="AP846">
            <v>44819</v>
          </cell>
          <cell r="AQ846">
            <v>44849</v>
          </cell>
          <cell r="AR846">
            <v>1</v>
          </cell>
          <cell r="AS846">
            <v>2980</v>
          </cell>
          <cell r="AT846">
            <v>1</v>
          </cell>
          <cell r="AU846">
            <v>2980</v>
          </cell>
          <cell r="AV846" t="str">
            <v>正常</v>
          </cell>
          <cell r="AW846">
            <v>0</v>
          </cell>
          <cell r="AX846">
            <v>0</v>
          </cell>
          <cell r="AY846">
            <v>9592.48</v>
          </cell>
        </row>
        <row r="846">
          <cell r="BA846">
            <v>30</v>
          </cell>
          <cell r="BB846">
            <v>245.390333333333</v>
          </cell>
        </row>
        <row r="846"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15</v>
          </cell>
          <cell r="BJ846">
            <v>0</v>
          </cell>
          <cell r="BK846">
            <v>0</v>
          </cell>
          <cell r="BL846">
            <v>15</v>
          </cell>
          <cell r="BM846" t="str">
            <v>A(优质)</v>
          </cell>
        </row>
        <row r="846">
          <cell r="BO846" t="str">
            <v/>
          </cell>
          <cell r="BP846" t="str">
            <v/>
          </cell>
        </row>
        <row r="846">
          <cell r="BW846" t="str">
            <v/>
          </cell>
          <cell r="BX846">
            <v>44795</v>
          </cell>
          <cell r="BY846" t="str">
            <v/>
          </cell>
        </row>
        <row r="846">
          <cell r="CD846" t="str">
            <v>FET-FH-202207R0002</v>
          </cell>
          <cell r="CE846" t="str">
            <v>杨磊</v>
          </cell>
          <cell r="CF846" t="str">
            <v>500102198903263454</v>
          </cell>
          <cell r="CG846">
            <v>17358487920</v>
          </cell>
          <cell r="CH846">
            <v>44800</v>
          </cell>
          <cell r="CI846">
            <v>44983</v>
          </cell>
        </row>
        <row r="847">
          <cell r="B847" t="str">
            <v>租赁</v>
          </cell>
        </row>
        <row r="847">
          <cell r="F847" t="str">
            <v>重庆吉誉汽车销售服务有限公司</v>
          </cell>
          <cell r="G847" t="str">
            <v>211103198111232316</v>
          </cell>
          <cell r="H847">
            <v>13996060287</v>
          </cell>
          <cell r="I847" t="str">
            <v>网约车以租代购方案</v>
          </cell>
          <cell r="J847" t="str">
            <v>风神E70/DFM7001G1F1BEV</v>
          </cell>
          <cell r="K847" t="str">
            <v>重庆</v>
          </cell>
        </row>
        <row r="847">
          <cell r="M847" t="str">
            <v>重庆市巴南区李家沱街道远创路131号商铺2-4</v>
          </cell>
          <cell r="N847" t="str">
            <v>向丽丽</v>
          </cell>
          <cell r="O847" t="str">
            <v>田勤</v>
          </cell>
          <cell r="P847" t="str">
            <v>徐莹莹</v>
          </cell>
          <cell r="Q847" t="str">
            <v>余波</v>
          </cell>
          <cell r="R847">
            <v>13996060287</v>
          </cell>
        </row>
        <row r="847">
          <cell r="U847" t="str">
            <v>重庆市舒适橙出行科技有限公司</v>
          </cell>
        </row>
        <row r="847">
          <cell r="W847" t="str">
            <v>LDP31B968NG040090</v>
          </cell>
          <cell r="X847" t="str">
            <v>渝AA03096</v>
          </cell>
          <cell r="Y847" t="str">
            <v>862052211200221</v>
          </cell>
          <cell r="Z847">
            <v>45110</v>
          </cell>
          <cell r="AA847">
            <v>45140</v>
          </cell>
          <cell r="AB847" t="str">
            <v>2023/08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44795</v>
          </cell>
          <cell r="AI847">
            <v>44796</v>
          </cell>
          <cell r="AJ847">
            <v>44795</v>
          </cell>
        </row>
        <row r="847">
          <cell r="AL847">
            <v>9000</v>
          </cell>
          <cell r="AM847">
            <v>44820</v>
          </cell>
          <cell r="AN847" t="str">
            <v>深圳市舒适橙出行科技有限公司公账</v>
          </cell>
          <cell r="AO847">
            <v>2980</v>
          </cell>
          <cell r="AP847">
            <v>44819</v>
          </cell>
          <cell r="AQ847">
            <v>44849</v>
          </cell>
          <cell r="AR847">
            <v>1</v>
          </cell>
          <cell r="AS847">
            <v>2980</v>
          </cell>
          <cell r="AT847">
            <v>1</v>
          </cell>
          <cell r="AU847">
            <v>2980</v>
          </cell>
          <cell r="AV847" t="str">
            <v>正常</v>
          </cell>
          <cell r="AW847">
            <v>0</v>
          </cell>
          <cell r="AX847">
            <v>0</v>
          </cell>
          <cell r="AY847">
            <v>11460.05</v>
          </cell>
        </row>
        <row r="847">
          <cell r="BA847">
            <v>32</v>
          </cell>
          <cell r="BB847">
            <v>273.14375</v>
          </cell>
        </row>
        <row r="847"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15</v>
          </cell>
          <cell r="BJ847">
            <v>0</v>
          </cell>
          <cell r="BK847">
            <v>0</v>
          </cell>
          <cell r="BL847">
            <v>15</v>
          </cell>
          <cell r="BM847" t="str">
            <v>A(优质)</v>
          </cell>
        </row>
        <row r="847">
          <cell r="BO847" t="str">
            <v/>
          </cell>
          <cell r="BP847" t="str">
            <v/>
          </cell>
        </row>
        <row r="847">
          <cell r="BW847" t="str">
            <v/>
          </cell>
          <cell r="BX847">
            <v>44795</v>
          </cell>
          <cell r="BY847" t="str">
            <v/>
          </cell>
        </row>
        <row r="847">
          <cell r="CD847" t="str">
            <v>FET-FH-202207R0002</v>
          </cell>
          <cell r="CE847" t="str">
            <v>汤如洪</v>
          </cell>
          <cell r="CF847" t="str">
            <v>510222197202118818</v>
          </cell>
          <cell r="CG847">
            <v>18723150513</v>
          </cell>
          <cell r="CH847">
            <v>44795</v>
          </cell>
          <cell r="CI847">
            <v>44978</v>
          </cell>
        </row>
        <row r="848">
          <cell r="B848" t="str">
            <v>租赁</v>
          </cell>
        </row>
        <row r="848">
          <cell r="F848" t="str">
            <v>重庆吉誉汽车销售服务有限公司</v>
          </cell>
          <cell r="G848" t="str">
            <v>211103198111232316</v>
          </cell>
          <cell r="H848">
            <v>13996060287</v>
          </cell>
          <cell r="I848" t="str">
            <v>网约车以租代购方案</v>
          </cell>
          <cell r="J848" t="str">
            <v>风神E70/DFM7001G1F1BEV</v>
          </cell>
          <cell r="K848" t="str">
            <v>重庆</v>
          </cell>
        </row>
        <row r="848">
          <cell r="M848" t="str">
            <v>重庆市巴南区李家沱街道远创路131号商铺2-4</v>
          </cell>
          <cell r="N848" t="str">
            <v>向丽丽</v>
          </cell>
          <cell r="O848" t="str">
            <v>田勤</v>
          </cell>
          <cell r="P848" t="str">
            <v>徐莹莹</v>
          </cell>
          <cell r="Q848" t="str">
            <v>余波</v>
          </cell>
          <cell r="R848">
            <v>13996060287</v>
          </cell>
        </row>
        <row r="848">
          <cell r="U848" t="str">
            <v>重庆市舒适橙出行科技有限公司</v>
          </cell>
        </row>
        <row r="848">
          <cell r="W848" t="str">
            <v>LDP31B968NG040610</v>
          </cell>
          <cell r="X848" t="str">
            <v>渝AA02938</v>
          </cell>
          <cell r="Y848" t="str">
            <v>862052211200178</v>
          </cell>
          <cell r="Z848">
            <v>45110</v>
          </cell>
          <cell r="AA848">
            <v>45140</v>
          </cell>
          <cell r="AB848" t="str">
            <v>2023/08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44795</v>
          </cell>
          <cell r="AI848">
            <v>44796</v>
          </cell>
          <cell r="AJ848">
            <v>44795</v>
          </cell>
        </row>
        <row r="848">
          <cell r="AL848">
            <v>9000</v>
          </cell>
          <cell r="AM848">
            <v>44820</v>
          </cell>
          <cell r="AN848" t="str">
            <v>深圳市舒适橙出行科技有限公司公账</v>
          </cell>
          <cell r="AO848">
            <v>2980</v>
          </cell>
          <cell r="AP848">
            <v>44819</v>
          </cell>
          <cell r="AQ848">
            <v>44849</v>
          </cell>
          <cell r="AR848">
            <v>1</v>
          </cell>
          <cell r="AS848">
            <v>2980</v>
          </cell>
          <cell r="AT848">
            <v>1</v>
          </cell>
          <cell r="AU848">
            <v>2980</v>
          </cell>
          <cell r="AV848" t="str">
            <v>正常</v>
          </cell>
          <cell r="AW848">
            <v>0</v>
          </cell>
          <cell r="AX848">
            <v>0</v>
          </cell>
          <cell r="AY848">
            <v>9675.11</v>
          </cell>
        </row>
        <row r="848">
          <cell r="BA848">
            <v>34</v>
          </cell>
          <cell r="BB848">
            <v>216.643823529412</v>
          </cell>
        </row>
        <row r="848"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15</v>
          </cell>
          <cell r="BJ848">
            <v>0</v>
          </cell>
          <cell r="BK848">
            <v>0</v>
          </cell>
          <cell r="BL848">
            <v>15</v>
          </cell>
          <cell r="BM848" t="str">
            <v>A(优质)</v>
          </cell>
        </row>
        <row r="848">
          <cell r="BO848" t="str">
            <v/>
          </cell>
          <cell r="BP848" t="str">
            <v/>
          </cell>
        </row>
        <row r="848">
          <cell r="BW848" t="str">
            <v/>
          </cell>
          <cell r="BX848">
            <v>44795</v>
          </cell>
          <cell r="BY848" t="str">
            <v/>
          </cell>
        </row>
        <row r="848">
          <cell r="CD848" t="str">
            <v>FET-FH-202207R0002</v>
          </cell>
          <cell r="CE848" t="str">
            <v>龚元学</v>
          </cell>
          <cell r="CF848" t="str">
            <v>512227196712088013</v>
          </cell>
          <cell r="CG848">
            <v>13996960861</v>
          </cell>
          <cell r="CH848">
            <v>44800</v>
          </cell>
          <cell r="CI848">
            <v>44983</v>
          </cell>
        </row>
        <row r="849">
          <cell r="B849" t="str">
            <v>租赁</v>
          </cell>
        </row>
        <row r="849">
          <cell r="F849" t="str">
            <v>深圳市腾艺汽车服务有限公司</v>
          </cell>
          <cell r="G849" t="str">
            <v>352203198905023353</v>
          </cell>
          <cell r="H849">
            <v>17722451643</v>
          </cell>
          <cell r="I849" t="str">
            <v>网约车以租代购方案</v>
          </cell>
          <cell r="J849" t="str">
            <v>风神E70/DFM7002G1F7BEV</v>
          </cell>
          <cell r="K849" t="str">
            <v>深圳</v>
          </cell>
        </row>
        <row r="849">
          <cell r="M849" t="str">
            <v>深圳市龙华区陶园路113号</v>
          </cell>
          <cell r="N849" t="str">
            <v>向丽丽</v>
          </cell>
          <cell r="O849" t="str">
            <v>田勤</v>
          </cell>
          <cell r="P849" t="str">
            <v>徐莹莹</v>
          </cell>
          <cell r="Q849" t="str">
            <v>施吓辉</v>
          </cell>
          <cell r="R849">
            <v>17722451643</v>
          </cell>
          <cell r="S849" t="str">
            <v>李玮</v>
          </cell>
          <cell r="T849">
            <v>18605933100</v>
          </cell>
          <cell r="U849" t="str">
            <v>深圳市舒适捷汽车租赁有限公司</v>
          </cell>
        </row>
        <row r="849">
          <cell r="W849" t="str">
            <v>LDP31B969NG054256</v>
          </cell>
          <cell r="X849" t="str">
            <v>粤BDJ8045</v>
          </cell>
          <cell r="Y849" t="str">
            <v>862052211200635</v>
          </cell>
          <cell r="Z849">
            <v>45114</v>
          </cell>
          <cell r="AA849">
            <v>45160</v>
          </cell>
          <cell r="AB849" t="str">
            <v>2023/06</v>
          </cell>
          <cell r="AC849">
            <v>1</v>
          </cell>
          <cell r="AD849">
            <v>0</v>
          </cell>
          <cell r="AE849">
            <v>300</v>
          </cell>
          <cell r="AF849">
            <v>0</v>
          </cell>
          <cell r="AG849">
            <v>0</v>
          </cell>
          <cell r="AH849">
            <v>44796</v>
          </cell>
          <cell r="AI849">
            <v>44797</v>
          </cell>
          <cell r="AJ849">
            <v>44796</v>
          </cell>
        </row>
        <row r="849">
          <cell r="AL849" t="str">
            <v>无首付款</v>
          </cell>
        </row>
        <row r="849">
          <cell r="AO849">
            <v>2980</v>
          </cell>
          <cell r="AP849">
            <v>44819</v>
          </cell>
          <cell r="AQ849">
            <v>44849</v>
          </cell>
          <cell r="AR849">
            <v>1</v>
          </cell>
          <cell r="AS849">
            <v>2980</v>
          </cell>
          <cell r="AT849">
            <v>1</v>
          </cell>
          <cell r="AU849">
            <v>2980</v>
          </cell>
          <cell r="AV849" t="str">
            <v>正常</v>
          </cell>
          <cell r="AW849">
            <v>0</v>
          </cell>
          <cell r="AX849">
            <v>0</v>
          </cell>
          <cell r="AY849">
            <v>10172.29</v>
          </cell>
        </row>
        <row r="849">
          <cell r="BA849">
            <v>34</v>
          </cell>
          <cell r="BB849">
            <v>244.776176470588</v>
          </cell>
        </row>
        <row r="849">
          <cell r="BE849">
            <v>5</v>
          </cell>
          <cell r="BF849">
            <v>0</v>
          </cell>
          <cell r="BG849">
            <v>0</v>
          </cell>
          <cell r="BH849">
            <v>5</v>
          </cell>
          <cell r="BI849">
            <v>15</v>
          </cell>
          <cell r="BJ849">
            <v>0</v>
          </cell>
          <cell r="BK849">
            <v>0</v>
          </cell>
          <cell r="BL849">
            <v>25</v>
          </cell>
          <cell r="BM849" t="str">
            <v>A(优质)</v>
          </cell>
        </row>
        <row r="849">
          <cell r="BO849" t="str">
            <v/>
          </cell>
          <cell r="BP849" t="str">
            <v/>
          </cell>
        </row>
        <row r="849">
          <cell r="BW849" t="str">
            <v/>
          </cell>
          <cell r="BX849">
            <v>44796</v>
          </cell>
          <cell r="BY849" t="str">
            <v/>
          </cell>
        </row>
        <row r="849">
          <cell r="CD849" t="str">
            <v>FET-FH-202207R0033</v>
          </cell>
        </row>
        <row r="850">
          <cell r="B850" t="str">
            <v>租赁</v>
          </cell>
        </row>
        <row r="850">
          <cell r="F850" t="str">
            <v>深圳市腾艺汽车服务有限公司</v>
          </cell>
          <cell r="G850" t="str">
            <v>352203198905023353</v>
          </cell>
          <cell r="H850">
            <v>17722451643</v>
          </cell>
          <cell r="I850" t="str">
            <v>网约车以租代购方案</v>
          </cell>
          <cell r="J850" t="str">
            <v>风神E70/DFM7002G1F7BEV</v>
          </cell>
          <cell r="K850" t="str">
            <v>深圳</v>
          </cell>
        </row>
        <row r="850">
          <cell r="M850" t="str">
            <v>深圳市龙华区陶园路113号</v>
          </cell>
          <cell r="N850" t="str">
            <v>向丽丽</v>
          </cell>
          <cell r="O850" t="str">
            <v>田勤</v>
          </cell>
          <cell r="P850" t="str">
            <v>徐莹莹</v>
          </cell>
          <cell r="Q850" t="str">
            <v>施吓辉</v>
          </cell>
          <cell r="R850">
            <v>17722451643</v>
          </cell>
          <cell r="S850" t="str">
            <v>李玮</v>
          </cell>
          <cell r="T850">
            <v>18605933100</v>
          </cell>
          <cell r="U850" t="str">
            <v>深圳市舒适捷汽车租赁有限公司</v>
          </cell>
        </row>
        <row r="850">
          <cell r="W850" t="str">
            <v>LDP31B961NG054252</v>
          </cell>
          <cell r="X850" t="str">
            <v>粤BAW3116</v>
          </cell>
          <cell r="Y850" t="str">
            <v>862052211201894</v>
          </cell>
          <cell r="Z850">
            <v>45114</v>
          </cell>
          <cell r="AA850">
            <v>45160</v>
          </cell>
          <cell r="AB850" t="str">
            <v>2023/07</v>
          </cell>
          <cell r="AC850">
            <v>1</v>
          </cell>
          <cell r="AD850">
            <v>0</v>
          </cell>
          <cell r="AE850">
            <v>300</v>
          </cell>
          <cell r="AF850">
            <v>0</v>
          </cell>
          <cell r="AG850">
            <v>0</v>
          </cell>
          <cell r="AH850">
            <v>44796</v>
          </cell>
          <cell r="AI850">
            <v>44797</v>
          </cell>
          <cell r="AJ850">
            <v>44796</v>
          </cell>
        </row>
        <row r="850">
          <cell r="AL850" t="str">
            <v>无首付款</v>
          </cell>
        </row>
        <row r="850">
          <cell r="AO850">
            <v>2980</v>
          </cell>
          <cell r="AP850">
            <v>44819</v>
          </cell>
          <cell r="AQ850">
            <v>44849</v>
          </cell>
          <cell r="AR850">
            <v>1</v>
          </cell>
          <cell r="AS850">
            <v>2980</v>
          </cell>
          <cell r="AT850">
            <v>1</v>
          </cell>
          <cell r="AU850">
            <v>2980</v>
          </cell>
          <cell r="AV850" t="str">
            <v>正常</v>
          </cell>
          <cell r="AW850">
            <v>0</v>
          </cell>
          <cell r="AX850">
            <v>0</v>
          </cell>
          <cell r="AY850">
            <v>7480.36</v>
          </cell>
        </row>
        <row r="850">
          <cell r="BA850">
            <v>24</v>
          </cell>
          <cell r="BB850">
            <v>201.42875</v>
          </cell>
        </row>
        <row r="850">
          <cell r="BE850">
            <v>5</v>
          </cell>
          <cell r="BF850">
            <v>5</v>
          </cell>
          <cell r="BG850">
            <v>0</v>
          </cell>
          <cell r="BH850">
            <v>5</v>
          </cell>
          <cell r="BI850">
            <v>15</v>
          </cell>
          <cell r="BJ850">
            <v>0</v>
          </cell>
          <cell r="BK850">
            <v>0</v>
          </cell>
          <cell r="BL850">
            <v>30</v>
          </cell>
          <cell r="BM850" t="str">
            <v>A(优质)</v>
          </cell>
        </row>
        <row r="850">
          <cell r="BO850" t="str">
            <v/>
          </cell>
          <cell r="BP850" t="str">
            <v/>
          </cell>
        </row>
        <row r="850">
          <cell r="BW850" t="str">
            <v/>
          </cell>
          <cell r="BX850">
            <v>44796</v>
          </cell>
          <cell r="BY850" t="str">
            <v/>
          </cell>
        </row>
        <row r="850">
          <cell r="CD850" t="str">
            <v>FET-FH-202207R0033</v>
          </cell>
          <cell r="CE850" t="str">
            <v>李荣</v>
          </cell>
          <cell r="CF850" t="str">
            <v>362429198908112817</v>
          </cell>
          <cell r="CG850">
            <v>13510782587</v>
          </cell>
          <cell r="CH850">
            <v>44797</v>
          </cell>
          <cell r="CI850">
            <v>44980</v>
          </cell>
        </row>
        <row r="851">
          <cell r="B851" t="str">
            <v>租赁</v>
          </cell>
        </row>
        <row r="851">
          <cell r="F851" t="str">
            <v>深圳市腾艺汽车服务有限公司</v>
          </cell>
          <cell r="G851" t="str">
            <v>352203198905023353</v>
          </cell>
          <cell r="H851">
            <v>17722451643</v>
          </cell>
          <cell r="I851" t="str">
            <v>网约车以租代购方案</v>
          </cell>
          <cell r="J851" t="str">
            <v>风神E70/DFM7002G1F7BEV</v>
          </cell>
          <cell r="K851" t="str">
            <v>深圳</v>
          </cell>
        </row>
        <row r="851">
          <cell r="M851" t="str">
            <v>深圳市龙华区陶园路113号</v>
          </cell>
          <cell r="N851" t="str">
            <v>向丽丽</v>
          </cell>
          <cell r="O851" t="str">
            <v>田勤</v>
          </cell>
          <cell r="P851" t="str">
            <v>徐莹莹</v>
          </cell>
          <cell r="Q851" t="str">
            <v>施吓辉</v>
          </cell>
          <cell r="R851">
            <v>17722451643</v>
          </cell>
          <cell r="S851" t="str">
            <v>李玮</v>
          </cell>
          <cell r="T851">
            <v>18605933100</v>
          </cell>
          <cell r="U851" t="str">
            <v>深圳市舒适捷汽车租赁有限公司</v>
          </cell>
        </row>
        <row r="851">
          <cell r="W851" t="str">
            <v>LDP31B968NG054250</v>
          </cell>
          <cell r="X851" t="str">
            <v>粤BDD9742</v>
          </cell>
          <cell r="Y851" t="str">
            <v>862052211201943</v>
          </cell>
          <cell r="Z851">
            <v>45114</v>
          </cell>
          <cell r="AA851">
            <v>45160</v>
          </cell>
          <cell r="AB851" t="str">
            <v>2023/07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44796</v>
          </cell>
          <cell r="AI851">
            <v>44797</v>
          </cell>
          <cell r="AJ851">
            <v>44796</v>
          </cell>
        </row>
        <row r="851">
          <cell r="AL851" t="str">
            <v>无首付款</v>
          </cell>
        </row>
        <row r="851">
          <cell r="AO851">
            <v>2980</v>
          </cell>
          <cell r="AP851">
            <v>44819</v>
          </cell>
          <cell r="AQ851">
            <v>44849</v>
          </cell>
          <cell r="AR851">
            <v>1</v>
          </cell>
          <cell r="AS851">
            <v>2980</v>
          </cell>
          <cell r="AT851">
            <v>1</v>
          </cell>
          <cell r="AU851">
            <v>2980</v>
          </cell>
          <cell r="AV851" t="str">
            <v>正常</v>
          </cell>
          <cell r="AW851">
            <v>0</v>
          </cell>
          <cell r="AX851">
            <v>0</v>
          </cell>
          <cell r="AY851">
            <v>6011.5</v>
          </cell>
        </row>
        <row r="851">
          <cell r="BA851">
            <v>27</v>
          </cell>
          <cell r="BB851">
            <v>140.055185185185</v>
          </cell>
        </row>
        <row r="851">
          <cell r="BE851">
            <v>5</v>
          </cell>
          <cell r="BF851">
            <v>5</v>
          </cell>
          <cell r="BG851">
            <v>0</v>
          </cell>
          <cell r="BH851">
            <v>0</v>
          </cell>
          <cell r="BI851">
            <v>15</v>
          </cell>
          <cell r="BJ851">
            <v>0</v>
          </cell>
          <cell r="BK851">
            <v>0</v>
          </cell>
          <cell r="BL851">
            <v>25</v>
          </cell>
          <cell r="BM851" t="str">
            <v>A(优质)</v>
          </cell>
        </row>
        <row r="851">
          <cell r="BO851" t="str">
            <v/>
          </cell>
          <cell r="BP851" t="str">
            <v/>
          </cell>
        </row>
        <row r="851">
          <cell r="BW851" t="str">
            <v/>
          </cell>
          <cell r="BX851">
            <v>44796</v>
          </cell>
          <cell r="BY851" t="str">
            <v/>
          </cell>
        </row>
        <row r="851">
          <cell r="CD851" t="str">
            <v>FET-FH-202207R0033</v>
          </cell>
          <cell r="CE851" t="str">
            <v>李永兵</v>
          </cell>
          <cell r="CF851" t="str">
            <v>510226197607139356</v>
          </cell>
          <cell r="CG851">
            <v>19923110888</v>
          </cell>
          <cell r="CH851">
            <v>44796</v>
          </cell>
          <cell r="CI851">
            <v>45160</v>
          </cell>
        </row>
        <row r="852">
          <cell r="B852" t="str">
            <v>租赁</v>
          </cell>
        </row>
        <row r="852">
          <cell r="F852" t="str">
            <v>深圳市腾艺汽车服务有限公司</v>
          </cell>
          <cell r="G852" t="str">
            <v>352203198905023353</v>
          </cell>
          <cell r="H852">
            <v>17722451643</v>
          </cell>
          <cell r="I852" t="str">
            <v>网约车以租代购方案</v>
          </cell>
          <cell r="J852" t="str">
            <v>风神E70/DFM7001G1F1BEV</v>
          </cell>
          <cell r="K852" t="str">
            <v>深圳</v>
          </cell>
        </row>
        <row r="852">
          <cell r="M852" t="str">
            <v>深圳市龙华区陶园路113号</v>
          </cell>
          <cell r="N852" t="str">
            <v>向丽丽</v>
          </cell>
          <cell r="O852" t="str">
            <v>田勤</v>
          </cell>
          <cell r="P852" t="str">
            <v>徐莹莹</v>
          </cell>
          <cell r="Q852" t="str">
            <v>施吓辉</v>
          </cell>
          <cell r="R852">
            <v>17722451643</v>
          </cell>
          <cell r="S852" t="str">
            <v>李玮</v>
          </cell>
          <cell r="T852">
            <v>18605933100</v>
          </cell>
          <cell r="U852" t="str">
            <v>深圳市舒适捷汽车租赁有限公司</v>
          </cell>
        </row>
        <row r="852">
          <cell r="W852" t="str">
            <v>LDP31B960NG054257</v>
          </cell>
          <cell r="X852" t="str">
            <v>粤BDM9847</v>
          </cell>
          <cell r="Y852" t="str">
            <v>862052211201509</v>
          </cell>
          <cell r="Z852">
            <v>45114</v>
          </cell>
          <cell r="AA852">
            <v>45160</v>
          </cell>
          <cell r="AB852" t="str">
            <v>2023/07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44796</v>
          </cell>
          <cell r="AI852">
            <v>44797</v>
          </cell>
          <cell r="AJ852">
            <v>44796</v>
          </cell>
        </row>
        <row r="852">
          <cell r="AL852" t="str">
            <v>无首付款</v>
          </cell>
        </row>
        <row r="852">
          <cell r="AO852">
            <v>2980</v>
          </cell>
          <cell r="AP852">
            <v>44819</v>
          </cell>
          <cell r="AQ852">
            <v>44849</v>
          </cell>
          <cell r="AR852">
            <v>1</v>
          </cell>
          <cell r="AS852">
            <v>2980</v>
          </cell>
          <cell r="AT852">
            <v>1</v>
          </cell>
          <cell r="AU852">
            <v>2980</v>
          </cell>
          <cell r="AV852" t="str">
            <v>正常</v>
          </cell>
          <cell r="AW852">
            <v>0</v>
          </cell>
          <cell r="AX852">
            <v>0</v>
          </cell>
          <cell r="AY852">
            <v>10236.81</v>
          </cell>
        </row>
        <row r="852">
          <cell r="BA852">
            <v>33</v>
          </cell>
          <cell r="BB852">
            <v>245.407575757576</v>
          </cell>
        </row>
        <row r="852">
          <cell r="BE852">
            <v>5</v>
          </cell>
          <cell r="BF852">
            <v>0</v>
          </cell>
          <cell r="BG852">
            <v>0</v>
          </cell>
          <cell r="BH852">
            <v>0</v>
          </cell>
          <cell r="BI852">
            <v>15</v>
          </cell>
          <cell r="BJ852">
            <v>0</v>
          </cell>
          <cell r="BK852">
            <v>0</v>
          </cell>
          <cell r="BL852">
            <v>20</v>
          </cell>
          <cell r="BM852" t="str">
            <v>A(优质)</v>
          </cell>
        </row>
        <row r="852">
          <cell r="BO852" t="str">
            <v/>
          </cell>
          <cell r="BP852" t="str">
            <v/>
          </cell>
        </row>
        <row r="852">
          <cell r="BW852" t="str">
            <v/>
          </cell>
          <cell r="BX852">
            <v>44796</v>
          </cell>
          <cell r="BY852" t="str">
            <v/>
          </cell>
        </row>
        <row r="852">
          <cell r="CD852" t="str">
            <v>FET-FH-202207R0071</v>
          </cell>
          <cell r="CE852" t="str">
            <v>胡新文</v>
          </cell>
          <cell r="CF852" t="str">
            <v>412827196711176539</v>
          </cell>
          <cell r="CG852">
            <v>13719016609</v>
          </cell>
          <cell r="CH852">
            <v>44800</v>
          </cell>
          <cell r="CI852">
            <v>45011</v>
          </cell>
        </row>
        <row r="853">
          <cell r="B853" t="str">
            <v>租赁</v>
          </cell>
        </row>
        <row r="853">
          <cell r="F853" t="str">
            <v>深圳市腾艺汽车服务有限公司</v>
          </cell>
          <cell r="G853" t="str">
            <v>352203198905023353</v>
          </cell>
          <cell r="H853">
            <v>17722451643</v>
          </cell>
          <cell r="I853" t="str">
            <v>网约车以租代购方案</v>
          </cell>
          <cell r="J853" t="str">
            <v>风神E70/DFM7001G1F1BEV</v>
          </cell>
          <cell r="K853" t="str">
            <v>深圳</v>
          </cell>
        </row>
        <row r="853">
          <cell r="M853" t="str">
            <v>深圳市龙华区陶园路113号</v>
          </cell>
          <cell r="N853" t="str">
            <v>向丽丽</v>
          </cell>
          <cell r="O853" t="str">
            <v>田勤</v>
          </cell>
          <cell r="P853" t="str">
            <v>徐莹莹</v>
          </cell>
          <cell r="Q853" t="str">
            <v>施吓辉</v>
          </cell>
          <cell r="R853">
            <v>17722451643</v>
          </cell>
          <cell r="S853" t="str">
            <v>李玮</v>
          </cell>
          <cell r="T853">
            <v>18605933100</v>
          </cell>
          <cell r="U853" t="str">
            <v>深圳市舒适捷汽车租赁有限公司</v>
          </cell>
        </row>
        <row r="853">
          <cell r="W853" t="str">
            <v>LDP31B960NG054260</v>
          </cell>
          <cell r="X853" t="str">
            <v>粤BDE5841</v>
          </cell>
          <cell r="Y853" t="str">
            <v>862052211201362</v>
          </cell>
          <cell r="Z853">
            <v>45114</v>
          </cell>
          <cell r="AA853">
            <v>45160</v>
          </cell>
          <cell r="AB853" t="str">
            <v>2023/07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44796</v>
          </cell>
          <cell r="AI853">
            <v>44797</v>
          </cell>
          <cell r="AJ853">
            <v>44796</v>
          </cell>
        </row>
        <row r="853">
          <cell r="AL853" t="str">
            <v>无首付款</v>
          </cell>
        </row>
        <row r="853">
          <cell r="AO853">
            <v>2980</v>
          </cell>
          <cell r="AP853">
            <v>44819</v>
          </cell>
          <cell r="AQ853">
            <v>44849</v>
          </cell>
          <cell r="AR853">
            <v>1</v>
          </cell>
          <cell r="AS853">
            <v>2980</v>
          </cell>
          <cell r="AT853">
            <v>1</v>
          </cell>
          <cell r="AU853">
            <v>2980</v>
          </cell>
          <cell r="AV853" t="str">
            <v>正常</v>
          </cell>
          <cell r="AW853">
            <v>0</v>
          </cell>
          <cell r="AX853">
            <v>0</v>
          </cell>
          <cell r="AY853">
            <v>5048.62</v>
          </cell>
        </row>
        <row r="853">
          <cell r="BA853">
            <v>27</v>
          </cell>
          <cell r="BB853">
            <v>157.081481481481</v>
          </cell>
        </row>
        <row r="853">
          <cell r="BE853">
            <v>5</v>
          </cell>
          <cell r="BF853">
            <v>5</v>
          </cell>
          <cell r="BG853">
            <v>0</v>
          </cell>
          <cell r="BH853">
            <v>0</v>
          </cell>
          <cell r="BI853">
            <v>15</v>
          </cell>
          <cell r="BJ853">
            <v>0</v>
          </cell>
          <cell r="BK853">
            <v>0</v>
          </cell>
          <cell r="BL853">
            <v>25</v>
          </cell>
          <cell r="BM853" t="str">
            <v>A(优质)</v>
          </cell>
        </row>
        <row r="853">
          <cell r="BO853" t="str">
            <v/>
          </cell>
          <cell r="BP853" t="str">
            <v/>
          </cell>
        </row>
        <row r="853">
          <cell r="BW853" t="str">
            <v/>
          </cell>
          <cell r="BX853">
            <v>44796</v>
          </cell>
          <cell r="BY853" t="str">
            <v/>
          </cell>
        </row>
        <row r="853">
          <cell r="CD853" t="str">
            <v>FET-FH-202207R0071</v>
          </cell>
        </row>
        <row r="854">
          <cell r="B854" t="str">
            <v>租赁</v>
          </cell>
        </row>
        <row r="854">
          <cell r="F854" t="str">
            <v>深圳市腾艺汽车服务有限公司</v>
          </cell>
          <cell r="G854" t="str">
            <v>352203198905023353</v>
          </cell>
          <cell r="H854">
            <v>17722451643</v>
          </cell>
          <cell r="I854" t="str">
            <v>网约车以租代购方案</v>
          </cell>
          <cell r="J854" t="str">
            <v>风神E70/DFM7002G1F7BEV</v>
          </cell>
          <cell r="K854" t="str">
            <v>深圳</v>
          </cell>
        </row>
        <row r="854">
          <cell r="M854" t="str">
            <v>深圳市龙华区陶园路113号</v>
          </cell>
          <cell r="N854" t="str">
            <v>向丽丽</v>
          </cell>
          <cell r="O854" t="str">
            <v>田勤</v>
          </cell>
          <cell r="P854" t="str">
            <v>徐莹莹</v>
          </cell>
          <cell r="Q854" t="str">
            <v>施吓辉</v>
          </cell>
          <cell r="R854">
            <v>17722451643</v>
          </cell>
          <cell r="S854" t="str">
            <v>李玮</v>
          </cell>
          <cell r="T854">
            <v>18605933100</v>
          </cell>
          <cell r="U854" t="str">
            <v>深圳市舒适捷汽车租赁有限公司</v>
          </cell>
        </row>
        <row r="854">
          <cell r="W854" t="str">
            <v>LDP31B960NG054310</v>
          </cell>
          <cell r="X854" t="str">
            <v>粤BDG6248</v>
          </cell>
          <cell r="Y854" t="str">
            <v>862052211201960</v>
          </cell>
          <cell r="Z854">
            <v>45114</v>
          </cell>
          <cell r="AA854">
            <v>45160</v>
          </cell>
          <cell r="AB854" t="str">
            <v>2023/07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44796</v>
          </cell>
          <cell r="AI854">
            <v>44797</v>
          </cell>
          <cell r="AJ854">
            <v>44796</v>
          </cell>
        </row>
        <row r="854">
          <cell r="AL854" t="str">
            <v>无首付款</v>
          </cell>
        </row>
        <row r="854">
          <cell r="AO854">
            <v>2980</v>
          </cell>
          <cell r="AP854">
            <v>44819</v>
          </cell>
          <cell r="AQ854">
            <v>44849</v>
          </cell>
          <cell r="AR854">
            <v>1</v>
          </cell>
          <cell r="AS854">
            <v>2980</v>
          </cell>
          <cell r="AT854">
            <v>1</v>
          </cell>
          <cell r="AU854">
            <v>2980</v>
          </cell>
          <cell r="AV854" t="str">
            <v>正常</v>
          </cell>
          <cell r="AW854">
            <v>0</v>
          </cell>
          <cell r="AX854">
            <v>0</v>
          </cell>
          <cell r="AY854">
            <v>16027.02</v>
          </cell>
        </row>
        <row r="854">
          <cell r="BA854">
            <v>34</v>
          </cell>
          <cell r="BB854">
            <v>345.132647058824</v>
          </cell>
        </row>
        <row r="854">
          <cell r="BE854">
            <v>5</v>
          </cell>
          <cell r="BF854">
            <v>0</v>
          </cell>
          <cell r="BG854">
            <v>0</v>
          </cell>
          <cell r="BH854">
            <v>0</v>
          </cell>
          <cell r="BI854">
            <v>15</v>
          </cell>
          <cell r="BJ854">
            <v>0</v>
          </cell>
          <cell r="BK854">
            <v>0</v>
          </cell>
          <cell r="BL854">
            <v>20</v>
          </cell>
          <cell r="BM854" t="str">
            <v>A(优质)</v>
          </cell>
        </row>
        <row r="854">
          <cell r="BO854" t="str">
            <v/>
          </cell>
          <cell r="BP854" t="str">
            <v/>
          </cell>
        </row>
        <row r="854">
          <cell r="BW854" t="str">
            <v/>
          </cell>
          <cell r="BX854">
            <v>44796</v>
          </cell>
          <cell r="BY854" t="str">
            <v/>
          </cell>
        </row>
        <row r="854">
          <cell r="CD854" t="str">
            <v>FET-FH-202207R0038</v>
          </cell>
          <cell r="CE854" t="str">
            <v>詹智强</v>
          </cell>
          <cell r="CF854" t="str">
            <v>445224198510020971</v>
          </cell>
          <cell r="CG854">
            <v>13288585544</v>
          </cell>
          <cell r="CH854">
            <v>44796</v>
          </cell>
          <cell r="CI854">
            <v>45007</v>
          </cell>
        </row>
        <row r="855">
          <cell r="B855" t="str">
            <v>租赁</v>
          </cell>
        </row>
        <row r="855">
          <cell r="F855" t="str">
            <v>深圳市腾艺汽车服务有限公司</v>
          </cell>
          <cell r="G855" t="str">
            <v>352203198905023353</v>
          </cell>
          <cell r="H855">
            <v>17722451643</v>
          </cell>
          <cell r="I855" t="str">
            <v>网约车以租代购方案</v>
          </cell>
          <cell r="J855" t="str">
            <v>风神E70/DFM7001G1F1BEV</v>
          </cell>
          <cell r="K855" t="str">
            <v>深圳</v>
          </cell>
        </row>
        <row r="855">
          <cell r="M855" t="str">
            <v>深圳市龙华区陶园路113号</v>
          </cell>
          <cell r="N855" t="str">
            <v>向丽丽</v>
          </cell>
          <cell r="O855" t="str">
            <v>田勤</v>
          </cell>
          <cell r="P855" t="str">
            <v>徐莹莹</v>
          </cell>
          <cell r="Q855" t="str">
            <v>施吓辉</v>
          </cell>
          <cell r="R855">
            <v>17722451643</v>
          </cell>
          <cell r="S855" t="str">
            <v>李玮</v>
          </cell>
          <cell r="T855">
            <v>18605933100</v>
          </cell>
          <cell r="U855" t="str">
            <v>深圳市舒适捷汽车租赁有限公司</v>
          </cell>
        </row>
        <row r="855">
          <cell r="W855" t="str">
            <v>LDP31B966NG054344</v>
          </cell>
          <cell r="X855" t="str">
            <v>粤BD41865</v>
          </cell>
          <cell r="Y855" t="str">
            <v>862052211201932</v>
          </cell>
          <cell r="Z855">
            <v>45114</v>
          </cell>
          <cell r="AA855">
            <v>45160</v>
          </cell>
          <cell r="AB855" t="str">
            <v>2023/07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44796</v>
          </cell>
          <cell r="AI855">
            <v>44797</v>
          </cell>
          <cell r="AJ855">
            <v>44796</v>
          </cell>
        </row>
        <row r="855">
          <cell r="AL855" t="str">
            <v>无首付款</v>
          </cell>
        </row>
        <row r="855">
          <cell r="AO855">
            <v>2980</v>
          </cell>
          <cell r="AP855">
            <v>44819</v>
          </cell>
          <cell r="AQ855">
            <v>44849</v>
          </cell>
          <cell r="AR855">
            <v>1</v>
          </cell>
          <cell r="AS855">
            <v>2980</v>
          </cell>
          <cell r="AT855">
            <v>1</v>
          </cell>
          <cell r="AU855">
            <v>2980</v>
          </cell>
          <cell r="AV855" t="str">
            <v>正常</v>
          </cell>
          <cell r="AW855">
            <v>0</v>
          </cell>
          <cell r="AX855">
            <v>0</v>
          </cell>
          <cell r="AY855">
            <v>6642.35</v>
          </cell>
        </row>
        <row r="855">
          <cell r="BA855">
            <v>33</v>
          </cell>
          <cell r="BB855">
            <v>163.998181818182</v>
          </cell>
        </row>
        <row r="855">
          <cell r="BE855">
            <v>5</v>
          </cell>
          <cell r="BF855">
            <v>0</v>
          </cell>
          <cell r="BG855">
            <v>0</v>
          </cell>
          <cell r="BH855">
            <v>0</v>
          </cell>
          <cell r="BI855">
            <v>15</v>
          </cell>
          <cell r="BJ855">
            <v>0</v>
          </cell>
          <cell r="BK855">
            <v>0</v>
          </cell>
          <cell r="BL855">
            <v>20</v>
          </cell>
          <cell r="BM855" t="str">
            <v>A(优质)</v>
          </cell>
        </row>
        <row r="855">
          <cell r="BO855" t="str">
            <v/>
          </cell>
          <cell r="BP855" t="str">
            <v/>
          </cell>
        </row>
        <row r="855">
          <cell r="BW855" t="str">
            <v/>
          </cell>
          <cell r="BX855">
            <v>44796</v>
          </cell>
          <cell r="BY855" t="str">
            <v/>
          </cell>
        </row>
        <row r="855">
          <cell r="CD855" t="str">
            <v>FET-FH-202207R0038</v>
          </cell>
          <cell r="CE855" t="str">
            <v>李六文</v>
          </cell>
          <cell r="CF855" t="str">
            <v>512528197109093333</v>
          </cell>
          <cell r="CG855">
            <v>19925330301</v>
          </cell>
          <cell r="CH855">
            <v>44803</v>
          </cell>
          <cell r="CI855">
            <v>44986</v>
          </cell>
        </row>
        <row r="856">
          <cell r="B856" t="str">
            <v>租赁</v>
          </cell>
        </row>
        <row r="856">
          <cell r="F856" t="str">
            <v>深圳市腾艺汽车服务有限公司</v>
          </cell>
          <cell r="G856" t="str">
            <v>352203198905023353</v>
          </cell>
          <cell r="H856">
            <v>17722451643</v>
          </cell>
          <cell r="I856" t="str">
            <v>网约车以租代购方案</v>
          </cell>
          <cell r="J856" t="str">
            <v>风神E70/DFM7002G1F7BEV</v>
          </cell>
          <cell r="K856" t="str">
            <v>深圳</v>
          </cell>
        </row>
        <row r="856">
          <cell r="M856" t="str">
            <v>深圳市龙华区陶园路113号</v>
          </cell>
          <cell r="N856" t="str">
            <v>向丽丽</v>
          </cell>
          <cell r="O856" t="str">
            <v>田勤</v>
          </cell>
          <cell r="P856" t="str">
            <v>徐莹莹</v>
          </cell>
          <cell r="Q856" t="str">
            <v>施吓辉</v>
          </cell>
          <cell r="R856">
            <v>17722451643</v>
          </cell>
          <cell r="S856" t="str">
            <v>李玮</v>
          </cell>
          <cell r="T856">
            <v>18605933100</v>
          </cell>
          <cell r="U856" t="str">
            <v>深圳市舒适捷汽车租赁有限公司</v>
          </cell>
        </row>
        <row r="856">
          <cell r="W856" t="str">
            <v>LDP31B960NG054341</v>
          </cell>
          <cell r="X856" t="str">
            <v>粤BDP1646</v>
          </cell>
          <cell r="Y856" t="str">
            <v>862052221201893</v>
          </cell>
          <cell r="Z856">
            <v>45114</v>
          </cell>
          <cell r="AA856">
            <v>45160</v>
          </cell>
          <cell r="AB856" t="str">
            <v>2023/07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44796</v>
          </cell>
          <cell r="AI856">
            <v>44797</v>
          </cell>
          <cell r="AJ856">
            <v>44796</v>
          </cell>
        </row>
        <row r="856">
          <cell r="AL856" t="str">
            <v>无首付款</v>
          </cell>
        </row>
        <row r="856">
          <cell r="AO856">
            <v>2980</v>
          </cell>
          <cell r="AP856">
            <v>44819</v>
          </cell>
          <cell r="AQ856">
            <v>44849</v>
          </cell>
          <cell r="AR856">
            <v>1</v>
          </cell>
          <cell r="AS856">
            <v>2980</v>
          </cell>
          <cell r="AT856">
            <v>1</v>
          </cell>
          <cell r="AU856">
            <v>2980</v>
          </cell>
          <cell r="AV856" t="str">
            <v>正常</v>
          </cell>
          <cell r="AW856">
            <v>0</v>
          </cell>
          <cell r="AX856">
            <v>0</v>
          </cell>
          <cell r="AY856">
            <v>10644.07</v>
          </cell>
        </row>
        <row r="856">
          <cell r="BA856">
            <v>32</v>
          </cell>
          <cell r="BB856">
            <v>272.6365625</v>
          </cell>
        </row>
        <row r="856">
          <cell r="BE856">
            <v>5</v>
          </cell>
          <cell r="BF856">
            <v>0</v>
          </cell>
          <cell r="BG856">
            <v>0</v>
          </cell>
          <cell r="BH856">
            <v>0</v>
          </cell>
          <cell r="BI856">
            <v>15</v>
          </cell>
          <cell r="BJ856">
            <v>0</v>
          </cell>
          <cell r="BK856">
            <v>0</v>
          </cell>
          <cell r="BL856">
            <v>20</v>
          </cell>
          <cell r="BM856" t="str">
            <v>A(优质)</v>
          </cell>
        </row>
        <row r="856">
          <cell r="BO856" t="str">
            <v/>
          </cell>
          <cell r="BP856" t="str">
            <v/>
          </cell>
        </row>
        <row r="856">
          <cell r="BW856" t="str">
            <v/>
          </cell>
          <cell r="BX856">
            <v>44796</v>
          </cell>
          <cell r="BY856" t="str">
            <v/>
          </cell>
        </row>
        <row r="856">
          <cell r="CD856" t="str">
            <v>FET-FH-202207R0038</v>
          </cell>
          <cell r="CE856" t="str">
            <v>蒋俊涛</v>
          </cell>
          <cell r="CF856" t="str">
            <v>430523199702234315</v>
          </cell>
          <cell r="CG856">
            <v>18923019737</v>
          </cell>
          <cell r="CH856">
            <v>44797</v>
          </cell>
          <cell r="CI856">
            <v>44980</v>
          </cell>
        </row>
        <row r="857">
          <cell r="B857" t="str">
            <v>租赁</v>
          </cell>
        </row>
        <row r="857">
          <cell r="F857" t="str">
            <v>深圳市腾艺汽车服务有限公司</v>
          </cell>
          <cell r="G857" t="str">
            <v>352203198905023353</v>
          </cell>
          <cell r="H857">
            <v>17722451643</v>
          </cell>
          <cell r="I857" t="str">
            <v>网约车以租代购方案</v>
          </cell>
          <cell r="J857" t="str">
            <v>风神E70/DFM7002G1F7BEV</v>
          </cell>
          <cell r="K857" t="str">
            <v>深圳</v>
          </cell>
        </row>
        <row r="857">
          <cell r="M857" t="str">
            <v>深圳市龙华区陶园路113号</v>
          </cell>
          <cell r="N857" t="str">
            <v>向丽丽</v>
          </cell>
          <cell r="O857" t="str">
            <v>田勤</v>
          </cell>
          <cell r="P857" t="str">
            <v>徐莹莹</v>
          </cell>
          <cell r="Q857" t="str">
            <v>施吓辉</v>
          </cell>
          <cell r="R857">
            <v>17722451643</v>
          </cell>
          <cell r="S857" t="str">
            <v>李玮</v>
          </cell>
          <cell r="T857">
            <v>18605933100</v>
          </cell>
          <cell r="U857" t="str">
            <v>深圳市舒适捷汽车租赁有限公司</v>
          </cell>
        </row>
        <row r="857">
          <cell r="W857" t="str">
            <v>LDP31B960NG054355</v>
          </cell>
          <cell r="X857" t="str">
            <v>粤BDC4223</v>
          </cell>
          <cell r="Y857" t="str">
            <v>862052211201785</v>
          </cell>
          <cell r="Z857">
            <v>45114</v>
          </cell>
          <cell r="AA857">
            <v>45160</v>
          </cell>
          <cell r="AB857" t="str">
            <v>2023/07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44796</v>
          </cell>
          <cell r="AI857">
            <v>44797</v>
          </cell>
          <cell r="AJ857">
            <v>44796</v>
          </cell>
        </row>
        <row r="857">
          <cell r="AL857" t="str">
            <v>无首付款</v>
          </cell>
        </row>
        <row r="857">
          <cell r="AO857">
            <v>2980</v>
          </cell>
          <cell r="AP857">
            <v>44819</v>
          </cell>
          <cell r="AQ857">
            <v>44849</v>
          </cell>
          <cell r="AR857">
            <v>1</v>
          </cell>
          <cell r="AS857">
            <v>2980</v>
          </cell>
          <cell r="AT857">
            <v>1</v>
          </cell>
          <cell r="AU857">
            <v>2980</v>
          </cell>
          <cell r="AV857" t="str">
            <v>正常</v>
          </cell>
          <cell r="AW857">
            <v>0</v>
          </cell>
          <cell r="AX857">
            <v>0</v>
          </cell>
          <cell r="AY857">
            <v>13487.75</v>
          </cell>
        </row>
        <row r="857">
          <cell r="BA857">
            <v>34</v>
          </cell>
          <cell r="BB857">
            <v>292.628529411765</v>
          </cell>
        </row>
        <row r="857">
          <cell r="BE857">
            <v>5</v>
          </cell>
          <cell r="BF857">
            <v>0</v>
          </cell>
          <cell r="BG857">
            <v>0</v>
          </cell>
          <cell r="BH857">
            <v>0</v>
          </cell>
          <cell r="BI857">
            <v>15</v>
          </cell>
          <cell r="BJ857">
            <v>0</v>
          </cell>
          <cell r="BK857">
            <v>0</v>
          </cell>
          <cell r="BL857">
            <v>20</v>
          </cell>
          <cell r="BM857" t="str">
            <v>A(优质)</v>
          </cell>
        </row>
        <row r="857">
          <cell r="BO857" t="str">
            <v/>
          </cell>
          <cell r="BP857" t="str">
            <v/>
          </cell>
        </row>
        <row r="857">
          <cell r="BW857" t="str">
            <v/>
          </cell>
          <cell r="BX857">
            <v>44796</v>
          </cell>
          <cell r="BY857" t="str">
            <v/>
          </cell>
        </row>
        <row r="857">
          <cell r="CD857" t="str">
            <v>FET-FH-202207R0040</v>
          </cell>
          <cell r="CE857" t="str">
            <v>何其山</v>
          </cell>
          <cell r="CF857" t="str">
            <v>350681196610106215</v>
          </cell>
          <cell r="CG857">
            <v>18065757881</v>
          </cell>
          <cell r="CH857">
            <v>44799</v>
          </cell>
          <cell r="CI857">
            <v>45010</v>
          </cell>
        </row>
        <row r="858">
          <cell r="B858" t="str">
            <v>租赁</v>
          </cell>
        </row>
        <row r="858">
          <cell r="F858" t="str">
            <v>深圳市腾艺汽车服务有限公司</v>
          </cell>
          <cell r="G858" t="str">
            <v>352203198905023353</v>
          </cell>
          <cell r="H858">
            <v>17722451643</v>
          </cell>
          <cell r="I858" t="str">
            <v>网约车以租代购方案</v>
          </cell>
          <cell r="J858" t="str">
            <v>风神E70/DFM7002G1F7BEV</v>
          </cell>
          <cell r="K858" t="str">
            <v>深圳</v>
          </cell>
        </row>
        <row r="858">
          <cell r="M858" t="str">
            <v>深圳市龙华区陶园路113号</v>
          </cell>
          <cell r="N858" t="str">
            <v>向丽丽</v>
          </cell>
          <cell r="O858" t="str">
            <v>田勤</v>
          </cell>
          <cell r="P858" t="str">
            <v>徐莹莹</v>
          </cell>
          <cell r="Q858" t="str">
            <v>施吓辉</v>
          </cell>
          <cell r="R858">
            <v>17722451643</v>
          </cell>
          <cell r="S858" t="str">
            <v>李玮</v>
          </cell>
          <cell r="T858">
            <v>18605933100</v>
          </cell>
          <cell r="U858" t="str">
            <v>深圳市舒适捷汽车租赁有限公司</v>
          </cell>
        </row>
        <row r="858">
          <cell r="W858" t="str">
            <v>LDP31B965NG054352</v>
          </cell>
          <cell r="X858" t="str">
            <v>粤BDQ2043</v>
          </cell>
          <cell r="Y858" t="str">
            <v>862052211201787</v>
          </cell>
          <cell r="Z858">
            <v>45114</v>
          </cell>
          <cell r="AA858">
            <v>45160</v>
          </cell>
          <cell r="AB858" t="str">
            <v>2023/08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44796</v>
          </cell>
          <cell r="AI858">
            <v>44797</v>
          </cell>
          <cell r="AJ858">
            <v>44796</v>
          </cell>
        </row>
        <row r="858">
          <cell r="AL858" t="str">
            <v>无首付款</v>
          </cell>
        </row>
        <row r="858">
          <cell r="AO858">
            <v>2980</v>
          </cell>
          <cell r="AP858">
            <v>44819</v>
          </cell>
          <cell r="AQ858">
            <v>44849</v>
          </cell>
          <cell r="AR858">
            <v>1</v>
          </cell>
          <cell r="AS858">
            <v>2980</v>
          </cell>
          <cell r="AT858">
            <v>1</v>
          </cell>
          <cell r="AU858">
            <v>2980</v>
          </cell>
          <cell r="AV858" t="str">
            <v>正常</v>
          </cell>
          <cell r="AW858">
            <v>0</v>
          </cell>
          <cell r="AX858">
            <v>0</v>
          </cell>
          <cell r="AY858">
            <v>9090.1</v>
          </cell>
        </row>
        <row r="858">
          <cell r="BA858">
            <v>25</v>
          </cell>
          <cell r="BB858">
            <v>260.68</v>
          </cell>
        </row>
        <row r="858">
          <cell r="BE858">
            <v>5</v>
          </cell>
          <cell r="BF858">
            <v>5</v>
          </cell>
          <cell r="BG858">
            <v>0</v>
          </cell>
          <cell r="BH858">
            <v>0</v>
          </cell>
          <cell r="BI858">
            <v>15</v>
          </cell>
          <cell r="BJ858">
            <v>0</v>
          </cell>
          <cell r="BK858">
            <v>0</v>
          </cell>
          <cell r="BL858">
            <v>25</v>
          </cell>
          <cell r="BM858" t="str">
            <v>A(优质)</v>
          </cell>
        </row>
        <row r="858">
          <cell r="BO858" t="str">
            <v/>
          </cell>
          <cell r="BP858" t="str">
            <v/>
          </cell>
        </row>
        <row r="858">
          <cell r="BW858" t="str">
            <v/>
          </cell>
          <cell r="BX858">
            <v>44796</v>
          </cell>
          <cell r="BY858" t="str">
            <v/>
          </cell>
        </row>
        <row r="858">
          <cell r="CD858" t="str">
            <v>FET-FH-202207R0040</v>
          </cell>
        </row>
        <row r="859">
          <cell r="B859" t="str">
            <v>租赁</v>
          </cell>
        </row>
        <row r="859">
          <cell r="F859" t="str">
            <v>深圳市腾艺汽车服务有限公司</v>
          </cell>
          <cell r="G859" t="str">
            <v>352203198905023353</v>
          </cell>
          <cell r="H859">
            <v>17722451643</v>
          </cell>
          <cell r="I859" t="str">
            <v>网约车以租代购方案</v>
          </cell>
          <cell r="J859" t="str">
            <v>风神E70/DFM7002G1F7BEV</v>
          </cell>
          <cell r="K859" t="str">
            <v>深圳</v>
          </cell>
        </row>
        <row r="859">
          <cell r="M859" t="str">
            <v>深圳市龙华区陶园路113号</v>
          </cell>
          <cell r="N859" t="str">
            <v>向丽丽</v>
          </cell>
          <cell r="O859" t="str">
            <v>田勤</v>
          </cell>
          <cell r="P859" t="str">
            <v>徐莹莹</v>
          </cell>
          <cell r="Q859" t="str">
            <v>施吓辉</v>
          </cell>
          <cell r="R859">
            <v>17722451643</v>
          </cell>
          <cell r="S859" t="str">
            <v>李玮</v>
          </cell>
          <cell r="T859">
            <v>18605933100</v>
          </cell>
          <cell r="U859" t="str">
            <v>深圳市舒适捷汽车租赁有限公司</v>
          </cell>
        </row>
        <row r="859">
          <cell r="W859" t="str">
            <v>LDP31B962NG054356</v>
          </cell>
          <cell r="X859" t="str">
            <v>粤BDT8541</v>
          </cell>
          <cell r="Y859" t="str">
            <v>862052211201916</v>
          </cell>
          <cell r="Z859">
            <v>45114</v>
          </cell>
          <cell r="AA859">
            <v>45160</v>
          </cell>
          <cell r="AB859" t="str">
            <v>2023/07</v>
          </cell>
          <cell r="AC859">
            <v>3</v>
          </cell>
          <cell r="AD859">
            <v>6</v>
          </cell>
          <cell r="AE859">
            <v>1100</v>
          </cell>
          <cell r="AF859">
            <v>0</v>
          </cell>
          <cell r="AG859">
            <v>0</v>
          </cell>
          <cell r="AH859">
            <v>44796</v>
          </cell>
          <cell r="AI859">
            <v>44797</v>
          </cell>
          <cell r="AJ859">
            <v>44796</v>
          </cell>
        </row>
        <row r="859">
          <cell r="AL859" t="str">
            <v>无首付款</v>
          </cell>
        </row>
        <row r="859">
          <cell r="AO859">
            <v>2980</v>
          </cell>
          <cell r="AP859">
            <v>44819</v>
          </cell>
          <cell r="AQ859">
            <v>44849</v>
          </cell>
          <cell r="AR859">
            <v>1</v>
          </cell>
          <cell r="AS859">
            <v>2980</v>
          </cell>
          <cell r="AT859">
            <v>1</v>
          </cell>
          <cell r="AU859">
            <v>2980</v>
          </cell>
          <cell r="AV859" t="str">
            <v>正常</v>
          </cell>
          <cell r="AW859">
            <v>0</v>
          </cell>
          <cell r="AX859">
            <v>0</v>
          </cell>
          <cell r="AY859">
            <v>10417.29</v>
          </cell>
        </row>
        <row r="859">
          <cell r="BA859">
            <v>33</v>
          </cell>
          <cell r="BB859">
            <v>237.902727272727</v>
          </cell>
        </row>
        <row r="859">
          <cell r="BE859">
            <v>5</v>
          </cell>
          <cell r="BF859">
            <v>0</v>
          </cell>
          <cell r="BG859">
            <v>0</v>
          </cell>
          <cell r="BH859" t="str">
            <v/>
          </cell>
          <cell r="BI859">
            <v>15</v>
          </cell>
          <cell r="BJ859">
            <v>0</v>
          </cell>
          <cell r="BK859">
            <v>0</v>
          </cell>
          <cell r="BL859">
            <v>20</v>
          </cell>
          <cell r="BM859" t="str">
            <v>A(优质)</v>
          </cell>
        </row>
        <row r="859">
          <cell r="BO859" t="str">
            <v/>
          </cell>
          <cell r="BP859" t="str">
            <v/>
          </cell>
        </row>
        <row r="859">
          <cell r="BW859" t="str">
            <v/>
          </cell>
          <cell r="BX859">
            <v>44796</v>
          </cell>
          <cell r="BY859" t="str">
            <v/>
          </cell>
        </row>
        <row r="859">
          <cell r="CD859" t="str">
            <v>FET-FH-202207R0040</v>
          </cell>
          <cell r="CE859" t="str">
            <v>熊坤</v>
          </cell>
          <cell r="CF859" t="str">
            <v>422802199206015038</v>
          </cell>
          <cell r="CG859">
            <v>17450887293</v>
          </cell>
          <cell r="CH859">
            <v>44796</v>
          </cell>
          <cell r="CI859">
            <v>45007</v>
          </cell>
        </row>
        <row r="860">
          <cell r="B860" t="str">
            <v>租赁</v>
          </cell>
        </row>
        <row r="860">
          <cell r="F860" t="str">
            <v>深圳市腾艺汽车服务有限公司</v>
          </cell>
          <cell r="G860" t="str">
            <v>352203198905023353</v>
          </cell>
          <cell r="H860">
            <v>17722451643</v>
          </cell>
          <cell r="I860" t="str">
            <v>网约车以租代购方案</v>
          </cell>
          <cell r="J860" t="str">
            <v>风神E70/DFM7001G1F1BEV</v>
          </cell>
          <cell r="K860" t="str">
            <v>深圳</v>
          </cell>
        </row>
        <row r="860">
          <cell r="M860" t="str">
            <v>深圳市龙华区陶园路113号</v>
          </cell>
          <cell r="N860" t="str">
            <v>向丽丽</v>
          </cell>
          <cell r="O860" t="str">
            <v>田勤</v>
          </cell>
          <cell r="P860" t="str">
            <v>徐莹莹</v>
          </cell>
          <cell r="Q860" t="str">
            <v>施吓辉</v>
          </cell>
          <cell r="R860">
            <v>17722451643</v>
          </cell>
          <cell r="S860" t="str">
            <v>李玮</v>
          </cell>
          <cell r="T860">
            <v>18605933100</v>
          </cell>
          <cell r="U860" t="str">
            <v>深圳市舒适捷汽车租赁有限公司</v>
          </cell>
        </row>
        <row r="860">
          <cell r="W860" t="str">
            <v>LDP31B965NG054366</v>
          </cell>
          <cell r="X860" t="str">
            <v>粤BDM9482</v>
          </cell>
          <cell r="Y860" t="str">
            <v>862052221201907</v>
          </cell>
          <cell r="Z860">
            <v>45114</v>
          </cell>
          <cell r="AA860">
            <v>45160</v>
          </cell>
          <cell r="AB860" t="str">
            <v>2023/07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44796</v>
          </cell>
          <cell r="AI860">
            <v>44797</v>
          </cell>
          <cell r="AJ860">
            <v>44796</v>
          </cell>
        </row>
        <row r="860">
          <cell r="AL860" t="str">
            <v>无首付款</v>
          </cell>
        </row>
        <row r="860">
          <cell r="AO860">
            <v>2980</v>
          </cell>
          <cell r="AP860">
            <v>44819</v>
          </cell>
          <cell r="AQ860">
            <v>44849</v>
          </cell>
          <cell r="AR860">
            <v>1</v>
          </cell>
          <cell r="AS860">
            <v>2980</v>
          </cell>
          <cell r="AT860">
            <v>1</v>
          </cell>
          <cell r="AU860">
            <v>2980</v>
          </cell>
          <cell r="AV860" t="str">
            <v>正常</v>
          </cell>
          <cell r="AW860">
            <v>0</v>
          </cell>
          <cell r="AX860">
            <v>0</v>
          </cell>
          <cell r="AY860">
            <v>7153.15</v>
          </cell>
        </row>
        <row r="860">
          <cell r="BA860">
            <v>24</v>
          </cell>
          <cell r="BB860">
            <v>213.247916666667</v>
          </cell>
        </row>
        <row r="860">
          <cell r="BE860">
            <v>5</v>
          </cell>
          <cell r="BF860">
            <v>5</v>
          </cell>
          <cell r="BG860">
            <v>0</v>
          </cell>
          <cell r="BH860">
            <v>0</v>
          </cell>
          <cell r="BI860">
            <v>15</v>
          </cell>
          <cell r="BJ860">
            <v>0</v>
          </cell>
          <cell r="BK860">
            <v>0</v>
          </cell>
          <cell r="BL860">
            <v>25</v>
          </cell>
          <cell r="BM860" t="str">
            <v>A(优质)</v>
          </cell>
        </row>
        <row r="860">
          <cell r="BO860" t="str">
            <v/>
          </cell>
          <cell r="BP860" t="str">
            <v/>
          </cell>
        </row>
        <row r="860">
          <cell r="BW860" t="str">
            <v/>
          </cell>
          <cell r="BX860">
            <v>44796</v>
          </cell>
          <cell r="BY860" t="str">
            <v/>
          </cell>
        </row>
        <row r="860">
          <cell r="CD860" t="str">
            <v>FET-FH-202207R0078</v>
          </cell>
          <cell r="CE860" t="str">
            <v>邓洁标</v>
          </cell>
          <cell r="CF860" t="str">
            <v>441621199403013016</v>
          </cell>
          <cell r="CG860">
            <v>15007626479</v>
          </cell>
          <cell r="CH860">
            <v>44793</v>
          </cell>
          <cell r="CI860">
            <v>45004</v>
          </cell>
        </row>
        <row r="861">
          <cell r="B861" t="str">
            <v>租赁</v>
          </cell>
        </row>
        <row r="861">
          <cell r="F861" t="str">
            <v>深圳市腾艺汽车服务有限公司</v>
          </cell>
          <cell r="G861" t="str">
            <v>352203198905023353</v>
          </cell>
          <cell r="H861">
            <v>17722451643</v>
          </cell>
          <cell r="I861" t="str">
            <v>网约车以租代购方案</v>
          </cell>
          <cell r="J861" t="str">
            <v>风神E70/DFM7001G1F1BEV</v>
          </cell>
          <cell r="K861" t="str">
            <v>深圳</v>
          </cell>
        </row>
        <row r="861">
          <cell r="M861" t="str">
            <v>深圳市龙华区陶园路113号</v>
          </cell>
          <cell r="N861" t="str">
            <v>向丽丽</v>
          </cell>
          <cell r="O861" t="str">
            <v>田勤</v>
          </cell>
          <cell r="P861" t="str">
            <v>徐莹莹</v>
          </cell>
          <cell r="Q861" t="str">
            <v>施吓辉</v>
          </cell>
          <cell r="R861">
            <v>17722451643</v>
          </cell>
          <cell r="S861" t="str">
            <v>李玮</v>
          </cell>
          <cell r="T861">
            <v>18605933100</v>
          </cell>
          <cell r="U861" t="str">
            <v>深圳市舒适捷汽车租赁有限公司</v>
          </cell>
        </row>
        <row r="861">
          <cell r="W861" t="str">
            <v>LDP31B961NG054350</v>
          </cell>
          <cell r="X861" t="str">
            <v>粤BDG4683</v>
          </cell>
          <cell r="Y861" t="str">
            <v>862052221202688</v>
          </cell>
          <cell r="Z861">
            <v>45114</v>
          </cell>
          <cell r="AA861">
            <v>45160</v>
          </cell>
          <cell r="AB861" t="str">
            <v>2023/07</v>
          </cell>
          <cell r="AC861">
            <v>1</v>
          </cell>
          <cell r="AD861">
            <v>0</v>
          </cell>
          <cell r="AE861">
            <v>300</v>
          </cell>
          <cell r="AF861">
            <v>0</v>
          </cell>
          <cell r="AG861">
            <v>0</v>
          </cell>
          <cell r="AH861">
            <v>44796</v>
          </cell>
          <cell r="AI861">
            <v>44797</v>
          </cell>
          <cell r="AJ861">
            <v>44796</v>
          </cell>
        </row>
        <row r="861">
          <cell r="AL861" t="str">
            <v>无首付款</v>
          </cell>
        </row>
        <row r="861">
          <cell r="AO861">
            <v>2980</v>
          </cell>
          <cell r="AP861">
            <v>44819</v>
          </cell>
          <cell r="AQ861">
            <v>44849</v>
          </cell>
          <cell r="AR861">
            <v>1</v>
          </cell>
          <cell r="AS861">
            <v>2980</v>
          </cell>
          <cell r="AT861">
            <v>1</v>
          </cell>
          <cell r="AU861">
            <v>2980</v>
          </cell>
          <cell r="AV861" t="str">
            <v>正常</v>
          </cell>
          <cell r="AW861">
            <v>0</v>
          </cell>
          <cell r="AX861">
            <v>0</v>
          </cell>
          <cell r="AY861">
            <v>8010.02</v>
          </cell>
        </row>
        <row r="861">
          <cell r="BA861">
            <v>32</v>
          </cell>
          <cell r="BB861">
            <v>194.32125</v>
          </cell>
        </row>
        <row r="861">
          <cell r="BE861">
            <v>5</v>
          </cell>
          <cell r="BF861">
            <v>0</v>
          </cell>
          <cell r="BG861">
            <v>0</v>
          </cell>
          <cell r="BH861">
            <v>5</v>
          </cell>
          <cell r="BI861">
            <v>15</v>
          </cell>
          <cell r="BJ861">
            <v>0</v>
          </cell>
          <cell r="BK861">
            <v>0</v>
          </cell>
          <cell r="BL861">
            <v>25</v>
          </cell>
          <cell r="BM861" t="str">
            <v>A(优质)</v>
          </cell>
        </row>
        <row r="861">
          <cell r="BO861" t="str">
            <v/>
          </cell>
          <cell r="BP861" t="str">
            <v/>
          </cell>
        </row>
        <row r="861">
          <cell r="BW861" t="str">
            <v/>
          </cell>
          <cell r="BX861">
            <v>44796</v>
          </cell>
          <cell r="BY861" t="str">
            <v/>
          </cell>
        </row>
        <row r="861">
          <cell r="CD861" t="str">
            <v>FET-FH-202207R0078</v>
          </cell>
          <cell r="CE861" t="str">
            <v>李建华</v>
          </cell>
          <cell r="CF861" t="str">
            <v>362424198212042513</v>
          </cell>
          <cell r="CG861">
            <v>13723449637</v>
          </cell>
          <cell r="CH861">
            <v>44799</v>
          </cell>
          <cell r="CI861">
            <v>45042</v>
          </cell>
        </row>
        <row r="862">
          <cell r="B862" t="str">
            <v>租赁</v>
          </cell>
        </row>
        <row r="862">
          <cell r="F862" t="str">
            <v>深圳市腾艺汽车服务有限公司</v>
          </cell>
          <cell r="G862" t="str">
            <v>352203198905023353</v>
          </cell>
          <cell r="H862">
            <v>17722451643</v>
          </cell>
          <cell r="I862" t="str">
            <v>网约车以租代购方案</v>
          </cell>
          <cell r="J862" t="str">
            <v>风神E70/DFM7001G1F1BEV</v>
          </cell>
          <cell r="K862" t="str">
            <v>深圳</v>
          </cell>
        </row>
        <row r="862">
          <cell r="M862" t="str">
            <v>深圳市龙华区陶园路113号</v>
          </cell>
          <cell r="N862" t="str">
            <v>向丽丽</v>
          </cell>
          <cell r="O862" t="str">
            <v>田勤</v>
          </cell>
          <cell r="P862" t="str">
            <v>徐莹莹</v>
          </cell>
          <cell r="Q862" t="str">
            <v>施吓辉</v>
          </cell>
          <cell r="R862">
            <v>17722451643</v>
          </cell>
          <cell r="S862" t="str">
            <v>李玮</v>
          </cell>
          <cell r="T862">
            <v>18605933100</v>
          </cell>
          <cell r="U862" t="str">
            <v>深圳市舒适捷汽车租赁有限公司</v>
          </cell>
        </row>
        <row r="862">
          <cell r="W862" t="str">
            <v>LDP31B967NG054336</v>
          </cell>
          <cell r="X862" t="str">
            <v>粤BDG4163</v>
          </cell>
          <cell r="Y862" t="str">
            <v>862052211201966</v>
          </cell>
          <cell r="Z862">
            <v>45114</v>
          </cell>
          <cell r="AA862">
            <v>45160</v>
          </cell>
          <cell r="AB862" t="str">
            <v>2023/07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44796</v>
          </cell>
          <cell r="AI862">
            <v>44797</v>
          </cell>
          <cell r="AJ862">
            <v>44796</v>
          </cell>
        </row>
        <row r="862">
          <cell r="AL862" t="str">
            <v>无首付款</v>
          </cell>
        </row>
        <row r="862">
          <cell r="AO862">
            <v>2980</v>
          </cell>
          <cell r="AP862">
            <v>44819</v>
          </cell>
          <cell r="AQ862">
            <v>44849</v>
          </cell>
          <cell r="AR862">
            <v>1</v>
          </cell>
          <cell r="AS862">
            <v>2980</v>
          </cell>
          <cell r="AT862">
            <v>1</v>
          </cell>
          <cell r="AU862">
            <v>2980</v>
          </cell>
          <cell r="AV862" t="str">
            <v>正常</v>
          </cell>
          <cell r="AW862">
            <v>0</v>
          </cell>
          <cell r="AX862">
            <v>0</v>
          </cell>
          <cell r="AY862">
            <v>5773.79</v>
          </cell>
        </row>
        <row r="862">
          <cell r="BA862">
            <v>27</v>
          </cell>
          <cell r="BB862">
            <v>191.197407407407</v>
          </cell>
        </row>
        <row r="862">
          <cell r="BE862">
            <v>5</v>
          </cell>
          <cell r="BF862">
            <v>5</v>
          </cell>
          <cell r="BG862">
            <v>0</v>
          </cell>
          <cell r="BH862">
            <v>0</v>
          </cell>
          <cell r="BI862">
            <v>15</v>
          </cell>
          <cell r="BJ862">
            <v>0</v>
          </cell>
          <cell r="BK862">
            <v>0</v>
          </cell>
          <cell r="BL862">
            <v>25</v>
          </cell>
          <cell r="BM862" t="str">
            <v>A(优质)</v>
          </cell>
        </row>
        <row r="862">
          <cell r="BO862" t="str">
            <v/>
          </cell>
          <cell r="BP862" t="str">
            <v/>
          </cell>
        </row>
        <row r="862">
          <cell r="BW862" t="str">
            <v/>
          </cell>
          <cell r="BX862">
            <v>44796</v>
          </cell>
          <cell r="BY862" t="str">
            <v/>
          </cell>
        </row>
        <row r="862">
          <cell r="CD862" t="str">
            <v>FET-FH-202207R0057</v>
          </cell>
        </row>
        <row r="863">
          <cell r="B863" t="str">
            <v>租赁</v>
          </cell>
        </row>
        <row r="863">
          <cell r="F863" t="str">
            <v>深圳市腾艺汽车服务有限公司</v>
          </cell>
          <cell r="G863" t="str">
            <v>352203198905023353</v>
          </cell>
          <cell r="H863">
            <v>17722451643</v>
          </cell>
          <cell r="I863" t="str">
            <v>网约车以租代购方案</v>
          </cell>
          <cell r="J863" t="str">
            <v>风神E70/DFM7001G1F1BEV</v>
          </cell>
          <cell r="K863" t="str">
            <v>深圳</v>
          </cell>
        </row>
        <row r="863">
          <cell r="M863" t="str">
            <v>深圳市龙华区陶园路113号</v>
          </cell>
          <cell r="N863" t="str">
            <v>向丽丽</v>
          </cell>
          <cell r="O863" t="str">
            <v>田勤</v>
          </cell>
          <cell r="P863" t="str">
            <v>徐莹莹</v>
          </cell>
          <cell r="Q863" t="str">
            <v>施吓辉</v>
          </cell>
          <cell r="R863">
            <v>17722451643</v>
          </cell>
          <cell r="S863" t="str">
            <v>李玮</v>
          </cell>
          <cell r="T863">
            <v>18605933100</v>
          </cell>
          <cell r="U863" t="str">
            <v>深圳市舒适捷汽车租赁有限公司</v>
          </cell>
        </row>
        <row r="863">
          <cell r="W863" t="str">
            <v>LDP31B969NG054239</v>
          </cell>
          <cell r="X863" t="str">
            <v>粤BDM0468</v>
          </cell>
          <cell r="Y863" t="str">
            <v>862052211201511</v>
          </cell>
          <cell r="Z863">
            <v>45114</v>
          </cell>
          <cell r="AA863">
            <v>45160</v>
          </cell>
          <cell r="AB863" t="str">
            <v>2023/07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44796</v>
          </cell>
          <cell r="AI863">
            <v>44797</v>
          </cell>
          <cell r="AJ863">
            <v>44796</v>
          </cell>
        </row>
        <row r="863">
          <cell r="AL863" t="str">
            <v>无首付款</v>
          </cell>
        </row>
        <row r="863">
          <cell r="AO863">
            <v>2980</v>
          </cell>
          <cell r="AP863">
            <v>44819</v>
          </cell>
          <cell r="AQ863">
            <v>44849</v>
          </cell>
          <cell r="AR863">
            <v>1</v>
          </cell>
          <cell r="AS863">
            <v>2980</v>
          </cell>
          <cell r="AT863">
            <v>1</v>
          </cell>
          <cell r="AU863">
            <v>2980</v>
          </cell>
          <cell r="AV863" t="str">
            <v>正常</v>
          </cell>
          <cell r="AW863">
            <v>0</v>
          </cell>
          <cell r="AX863">
            <v>0</v>
          </cell>
          <cell r="AY863">
            <v>6881.85</v>
          </cell>
        </row>
        <row r="863">
          <cell r="BA863">
            <v>29</v>
          </cell>
          <cell r="BB863">
            <v>198.394827586207</v>
          </cell>
        </row>
        <row r="863">
          <cell r="BE863">
            <v>5</v>
          </cell>
          <cell r="BF863">
            <v>0</v>
          </cell>
          <cell r="BG863">
            <v>0</v>
          </cell>
          <cell r="BH863">
            <v>0</v>
          </cell>
          <cell r="BI863">
            <v>15</v>
          </cell>
          <cell r="BJ863">
            <v>0</v>
          </cell>
          <cell r="BK863">
            <v>0</v>
          </cell>
          <cell r="BL863">
            <v>20</v>
          </cell>
          <cell r="BM863" t="str">
            <v>A(优质)</v>
          </cell>
        </row>
        <row r="863">
          <cell r="BO863" t="str">
            <v/>
          </cell>
          <cell r="BP863" t="str">
            <v/>
          </cell>
        </row>
        <row r="863">
          <cell r="BW863" t="str">
            <v/>
          </cell>
          <cell r="BX863">
            <v>44796</v>
          </cell>
          <cell r="BY863" t="str">
            <v/>
          </cell>
        </row>
        <row r="863">
          <cell r="CD863" t="str">
            <v>FET-FH-202207R0084</v>
          </cell>
        </row>
        <row r="864">
          <cell r="B864" t="str">
            <v>租赁</v>
          </cell>
        </row>
        <row r="864">
          <cell r="F864" t="str">
            <v>深圳市腾艺汽车服务有限公司</v>
          </cell>
          <cell r="G864" t="str">
            <v>352203198905023353</v>
          </cell>
          <cell r="H864">
            <v>17722451643</v>
          </cell>
          <cell r="I864" t="str">
            <v>网约车以租代购方案</v>
          </cell>
          <cell r="J864" t="str">
            <v>风神E70/DFM7001G1F1BEV</v>
          </cell>
          <cell r="K864" t="str">
            <v>深圳</v>
          </cell>
        </row>
        <row r="864">
          <cell r="M864" t="str">
            <v>深圳市龙华区陶园路113号</v>
          </cell>
          <cell r="N864" t="str">
            <v>向丽丽</v>
          </cell>
          <cell r="O864" t="str">
            <v>田勤</v>
          </cell>
          <cell r="P864" t="str">
            <v>徐莹莹</v>
          </cell>
          <cell r="Q864" t="str">
            <v>施吓辉</v>
          </cell>
          <cell r="R864">
            <v>17722451643</v>
          </cell>
          <cell r="S864" t="str">
            <v>李玮</v>
          </cell>
          <cell r="T864">
            <v>18605933100</v>
          </cell>
          <cell r="U864" t="str">
            <v>深圳市舒适捷汽车租赁有限公司</v>
          </cell>
        </row>
        <row r="864">
          <cell r="W864" t="str">
            <v>LDP31B962NG054373</v>
          </cell>
          <cell r="X864" t="str">
            <v>粤BDK6421</v>
          </cell>
          <cell r="Y864" t="str">
            <v>862052221201932</v>
          </cell>
          <cell r="Z864">
            <v>45114</v>
          </cell>
          <cell r="AA864">
            <v>45160</v>
          </cell>
          <cell r="AB864" t="str">
            <v>2023/07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44796</v>
          </cell>
          <cell r="AI864">
            <v>44797</v>
          </cell>
          <cell r="AJ864">
            <v>44796</v>
          </cell>
        </row>
        <row r="864">
          <cell r="AL864" t="str">
            <v>无首付款</v>
          </cell>
        </row>
        <row r="864">
          <cell r="AO864">
            <v>2980</v>
          </cell>
          <cell r="AP864">
            <v>44819</v>
          </cell>
          <cell r="AQ864">
            <v>44849</v>
          </cell>
          <cell r="AR864">
            <v>1</v>
          </cell>
          <cell r="AS864">
            <v>2980</v>
          </cell>
          <cell r="AT864">
            <v>1</v>
          </cell>
          <cell r="AU864">
            <v>2980</v>
          </cell>
          <cell r="AV864" t="str">
            <v>正常</v>
          </cell>
          <cell r="AW864">
            <v>0</v>
          </cell>
          <cell r="AX864">
            <v>0</v>
          </cell>
          <cell r="AY864">
            <v>7838.45</v>
          </cell>
        </row>
        <row r="864">
          <cell r="BA864">
            <v>32</v>
          </cell>
          <cell r="BB864">
            <v>179.7696875</v>
          </cell>
        </row>
        <row r="864">
          <cell r="BE864">
            <v>5</v>
          </cell>
          <cell r="BF864">
            <v>0</v>
          </cell>
          <cell r="BG864">
            <v>0</v>
          </cell>
          <cell r="BH864">
            <v>0</v>
          </cell>
          <cell r="BI864">
            <v>15</v>
          </cell>
          <cell r="BJ864">
            <v>0</v>
          </cell>
          <cell r="BK864">
            <v>0</v>
          </cell>
          <cell r="BL864">
            <v>20</v>
          </cell>
          <cell r="BM864" t="str">
            <v>A(优质)</v>
          </cell>
        </row>
        <row r="864">
          <cell r="BO864" t="str">
            <v/>
          </cell>
          <cell r="BP864" t="str">
            <v/>
          </cell>
        </row>
        <row r="864">
          <cell r="BW864" t="str">
            <v/>
          </cell>
          <cell r="BX864">
            <v>44796</v>
          </cell>
          <cell r="BY864" t="str">
            <v/>
          </cell>
        </row>
        <row r="864">
          <cell r="CD864" t="str">
            <v>FET-FH-202207R0091</v>
          </cell>
          <cell r="CE864" t="str">
            <v>汪海威</v>
          </cell>
          <cell r="CF864" t="str">
            <v>441621199610032439</v>
          </cell>
          <cell r="CG864">
            <v>13728870653</v>
          </cell>
          <cell r="CH864">
            <v>44796</v>
          </cell>
          <cell r="CI864">
            <v>44979</v>
          </cell>
        </row>
        <row r="865">
          <cell r="B865" t="str">
            <v>租赁</v>
          </cell>
        </row>
        <row r="865">
          <cell r="F865" t="str">
            <v>深圳市腾艺汽车服务有限公司</v>
          </cell>
          <cell r="G865" t="str">
            <v>352203198905023353</v>
          </cell>
          <cell r="H865">
            <v>17722451643</v>
          </cell>
          <cell r="I865" t="str">
            <v>网约车以租代购方案</v>
          </cell>
          <cell r="J865" t="str">
            <v>风神E70/DFM7001G1F1BEV</v>
          </cell>
          <cell r="K865" t="str">
            <v>深圳</v>
          </cell>
        </row>
        <row r="865">
          <cell r="M865" t="str">
            <v>深圳市龙华区陶园路113号</v>
          </cell>
          <cell r="N865" t="str">
            <v>向丽丽</v>
          </cell>
          <cell r="O865" t="str">
            <v>田勤</v>
          </cell>
          <cell r="P865" t="str">
            <v>徐莹莹</v>
          </cell>
          <cell r="Q865" t="str">
            <v>施吓辉</v>
          </cell>
          <cell r="R865">
            <v>17722451643</v>
          </cell>
          <cell r="S865" t="str">
            <v>李玮</v>
          </cell>
          <cell r="T865">
            <v>18605933100</v>
          </cell>
          <cell r="U865" t="str">
            <v>深圳市舒适捷汽车租赁有限公司</v>
          </cell>
        </row>
        <row r="865">
          <cell r="W865" t="str">
            <v>LDP31B967NG054255</v>
          </cell>
          <cell r="X865" t="str">
            <v>粤BAM6548</v>
          </cell>
          <cell r="Y865" t="str">
            <v>862052211201829</v>
          </cell>
          <cell r="Z865">
            <v>45114</v>
          </cell>
          <cell r="AA865">
            <v>45160</v>
          </cell>
          <cell r="AB865" t="str">
            <v>2023/07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44796</v>
          </cell>
          <cell r="AI865">
            <v>44797</v>
          </cell>
          <cell r="AJ865">
            <v>44796</v>
          </cell>
        </row>
        <row r="865">
          <cell r="AL865" t="str">
            <v>无首付款</v>
          </cell>
        </row>
        <row r="865">
          <cell r="AO865">
            <v>2980</v>
          </cell>
          <cell r="AP865">
            <v>44819</v>
          </cell>
          <cell r="AQ865">
            <v>44849</v>
          </cell>
          <cell r="AR865">
            <v>1</v>
          </cell>
          <cell r="AS865">
            <v>2980</v>
          </cell>
          <cell r="AT865">
            <v>1</v>
          </cell>
          <cell r="AU865">
            <v>2980</v>
          </cell>
          <cell r="AV865" t="str">
            <v>正常</v>
          </cell>
          <cell r="AW865">
            <v>0</v>
          </cell>
          <cell r="AX865">
            <v>0</v>
          </cell>
          <cell r="AY865">
            <v>6133.08</v>
          </cell>
        </row>
        <row r="865">
          <cell r="BA865">
            <v>24</v>
          </cell>
          <cell r="BB865">
            <v>192.8425</v>
          </cell>
        </row>
        <row r="865">
          <cell r="BE865">
            <v>5</v>
          </cell>
          <cell r="BF865">
            <v>5</v>
          </cell>
          <cell r="BG865">
            <v>0</v>
          </cell>
          <cell r="BH865">
            <v>0</v>
          </cell>
          <cell r="BI865">
            <v>15</v>
          </cell>
          <cell r="BJ865">
            <v>0</v>
          </cell>
          <cell r="BK865">
            <v>0</v>
          </cell>
          <cell r="BL865">
            <v>25</v>
          </cell>
          <cell r="BM865" t="str">
            <v>A(优质)</v>
          </cell>
        </row>
        <row r="865">
          <cell r="BO865" t="str">
            <v/>
          </cell>
          <cell r="BP865" t="str">
            <v/>
          </cell>
        </row>
        <row r="865">
          <cell r="BW865" t="str">
            <v/>
          </cell>
          <cell r="BX865">
            <v>44796</v>
          </cell>
          <cell r="BY865" t="str">
            <v/>
          </cell>
        </row>
        <row r="865">
          <cell r="CD865" t="str">
            <v>FET-FH-202207R0093</v>
          </cell>
          <cell r="CE865" t="str">
            <v>谢根茂</v>
          </cell>
          <cell r="CF865" t="str">
            <v>362127197411166031</v>
          </cell>
          <cell r="CG865">
            <v>13728536109</v>
          </cell>
          <cell r="CH865">
            <v>44798</v>
          </cell>
          <cell r="CI865">
            <v>45009</v>
          </cell>
        </row>
        <row r="866">
          <cell r="B866" t="str">
            <v>租赁</v>
          </cell>
        </row>
        <row r="866">
          <cell r="F866" t="str">
            <v>深圳市腾艺汽车服务有限公司</v>
          </cell>
          <cell r="G866" t="str">
            <v>352203198905023353</v>
          </cell>
          <cell r="H866">
            <v>17722451643</v>
          </cell>
          <cell r="I866" t="str">
            <v>网约车以租代购方案</v>
          </cell>
          <cell r="J866" t="str">
            <v>风神E70/DFM7002G1F7BEV</v>
          </cell>
          <cell r="K866" t="str">
            <v>深圳</v>
          </cell>
        </row>
        <row r="866">
          <cell r="M866" t="str">
            <v>深圳市龙华区陶园路113号</v>
          </cell>
          <cell r="N866" t="str">
            <v>向丽丽</v>
          </cell>
          <cell r="O866" t="str">
            <v>田勤</v>
          </cell>
          <cell r="P866" t="str">
            <v>徐莹莹</v>
          </cell>
          <cell r="Q866" t="str">
            <v>施吓辉</v>
          </cell>
          <cell r="R866">
            <v>17722451643</v>
          </cell>
          <cell r="S866" t="str">
            <v>李玮</v>
          </cell>
          <cell r="T866">
            <v>18605933100</v>
          </cell>
          <cell r="U866" t="str">
            <v>深圳市舒适捷汽车租赁有限公司</v>
          </cell>
        </row>
        <row r="866">
          <cell r="W866" t="str">
            <v>LDP31B961NG056809</v>
          </cell>
          <cell r="X866" t="str">
            <v>粤BDL6499</v>
          </cell>
          <cell r="Y866" t="str">
            <v>862052211200675</v>
          </cell>
          <cell r="Z866">
            <v>45128</v>
          </cell>
          <cell r="AA866">
            <v>45160</v>
          </cell>
          <cell r="AB866" t="str">
            <v>2023/07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44796</v>
          </cell>
          <cell r="AI866">
            <v>44797</v>
          </cell>
          <cell r="AJ866">
            <v>44796</v>
          </cell>
        </row>
        <row r="866">
          <cell r="AL866" t="str">
            <v>无首付款</v>
          </cell>
        </row>
        <row r="866">
          <cell r="AO866">
            <v>2980</v>
          </cell>
          <cell r="AP866">
            <v>44819</v>
          </cell>
          <cell r="AQ866">
            <v>44849</v>
          </cell>
          <cell r="AR866">
            <v>1</v>
          </cell>
          <cell r="AS866">
            <v>2980</v>
          </cell>
          <cell r="AT866">
            <v>1</v>
          </cell>
          <cell r="AU866">
            <v>2980</v>
          </cell>
          <cell r="AV866" t="str">
            <v>正常</v>
          </cell>
          <cell r="AW866">
            <v>0</v>
          </cell>
          <cell r="AX866">
            <v>0</v>
          </cell>
          <cell r="AY866">
            <v>9688.47</v>
          </cell>
        </row>
        <row r="866">
          <cell r="BA866">
            <v>32</v>
          </cell>
          <cell r="BB866">
            <v>212.673125</v>
          </cell>
        </row>
        <row r="866">
          <cell r="BE866">
            <v>5</v>
          </cell>
          <cell r="BF866">
            <v>0</v>
          </cell>
          <cell r="BG866">
            <v>0</v>
          </cell>
          <cell r="BH866">
            <v>0</v>
          </cell>
          <cell r="BI866">
            <v>15</v>
          </cell>
          <cell r="BJ866">
            <v>0</v>
          </cell>
          <cell r="BK866">
            <v>0</v>
          </cell>
          <cell r="BL866">
            <v>20</v>
          </cell>
          <cell r="BM866" t="str">
            <v>A(优质)</v>
          </cell>
        </row>
        <row r="866">
          <cell r="BO866" t="str">
            <v/>
          </cell>
          <cell r="BP866" t="str">
            <v/>
          </cell>
        </row>
        <row r="866">
          <cell r="BW866" t="str">
            <v/>
          </cell>
          <cell r="BX866">
            <v>44796</v>
          </cell>
          <cell r="BY866" t="str">
            <v/>
          </cell>
        </row>
        <row r="866">
          <cell r="CD866" t="str">
            <v>FET-FH-202207R0263</v>
          </cell>
        </row>
        <row r="867">
          <cell r="B867" t="str">
            <v>租赁</v>
          </cell>
        </row>
        <row r="867">
          <cell r="F867" t="str">
            <v>深圳市腾艺汽车服务有限公司</v>
          </cell>
          <cell r="G867" t="str">
            <v>352203198905023353</v>
          </cell>
          <cell r="H867">
            <v>17722451643</v>
          </cell>
          <cell r="I867" t="str">
            <v>网约车以租代购方案</v>
          </cell>
          <cell r="J867" t="str">
            <v>风神E70/DFM7002G1F7BEV</v>
          </cell>
          <cell r="K867" t="str">
            <v>深圳</v>
          </cell>
        </row>
        <row r="867">
          <cell r="M867" t="str">
            <v>深圳市龙华区陶园路113号</v>
          </cell>
          <cell r="N867" t="str">
            <v>向丽丽</v>
          </cell>
          <cell r="O867" t="str">
            <v>田勤</v>
          </cell>
          <cell r="P867" t="str">
            <v>徐莹莹</v>
          </cell>
          <cell r="Q867" t="str">
            <v>施吓辉</v>
          </cell>
          <cell r="R867">
            <v>17722451643</v>
          </cell>
          <cell r="S867" t="str">
            <v>李玮</v>
          </cell>
          <cell r="T867">
            <v>18605933100</v>
          </cell>
          <cell r="U867" t="str">
            <v>深圳市舒适捷汽车租赁有限公司</v>
          </cell>
        </row>
        <row r="867">
          <cell r="W867" t="str">
            <v>LDP31B965NG057428</v>
          </cell>
          <cell r="X867" t="str">
            <v>粤BDZ4293</v>
          </cell>
          <cell r="Y867" t="str">
            <v>862052211200974</v>
          </cell>
          <cell r="Z867">
            <v>45128</v>
          </cell>
          <cell r="AA867">
            <v>45160</v>
          </cell>
          <cell r="AB867" t="str">
            <v>2023/07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44796</v>
          </cell>
          <cell r="AI867">
            <v>44797</v>
          </cell>
          <cell r="AJ867">
            <v>44796</v>
          </cell>
        </row>
        <row r="867">
          <cell r="AL867" t="str">
            <v>无首付款</v>
          </cell>
        </row>
        <row r="867">
          <cell r="AO867">
            <v>2980</v>
          </cell>
          <cell r="AP867">
            <v>44819</v>
          </cell>
          <cell r="AQ867">
            <v>44849</v>
          </cell>
          <cell r="AR867">
            <v>1</v>
          </cell>
          <cell r="AS867">
            <v>2980</v>
          </cell>
          <cell r="AT867">
            <v>1</v>
          </cell>
          <cell r="AU867">
            <v>2980</v>
          </cell>
          <cell r="AV867" t="str">
            <v>正常</v>
          </cell>
          <cell r="AW867">
            <v>0</v>
          </cell>
          <cell r="AX867">
            <v>0</v>
          </cell>
          <cell r="AY867">
            <v>8590.83</v>
          </cell>
        </row>
        <row r="867">
          <cell r="BA867">
            <v>29</v>
          </cell>
          <cell r="BB867">
            <v>256.885517241379</v>
          </cell>
        </row>
        <row r="867">
          <cell r="BE867">
            <v>5</v>
          </cell>
          <cell r="BF867">
            <v>0</v>
          </cell>
          <cell r="BG867">
            <v>0</v>
          </cell>
          <cell r="BH867">
            <v>0</v>
          </cell>
          <cell r="BI867">
            <v>15</v>
          </cell>
          <cell r="BJ867">
            <v>0</v>
          </cell>
          <cell r="BK867">
            <v>0</v>
          </cell>
          <cell r="BL867">
            <v>20</v>
          </cell>
          <cell r="BM867" t="str">
            <v>A(优质)</v>
          </cell>
        </row>
        <row r="867">
          <cell r="BO867" t="str">
            <v/>
          </cell>
          <cell r="BP867" t="str">
            <v/>
          </cell>
        </row>
        <row r="867">
          <cell r="BW867" t="str">
            <v/>
          </cell>
          <cell r="BX867">
            <v>44796</v>
          </cell>
          <cell r="BY867" t="str">
            <v/>
          </cell>
        </row>
        <row r="867">
          <cell r="CD867" t="str">
            <v>FET-FH-202207R0263</v>
          </cell>
          <cell r="CE867" t="str">
            <v>王运</v>
          </cell>
          <cell r="CF867" t="str">
            <v>511304199008250033</v>
          </cell>
          <cell r="CG867">
            <v>17390833667</v>
          </cell>
          <cell r="CH867">
            <v>44810</v>
          </cell>
          <cell r="CI867">
            <v>45051</v>
          </cell>
        </row>
        <row r="868">
          <cell r="B868" t="str">
            <v>租赁</v>
          </cell>
        </row>
        <row r="868">
          <cell r="F868" t="str">
            <v>深圳市腾艺汽车服务有限公司</v>
          </cell>
          <cell r="G868" t="str">
            <v>352203198905023353</v>
          </cell>
          <cell r="H868">
            <v>17722451643</v>
          </cell>
          <cell r="I868" t="str">
            <v>网约车以租代购方案</v>
          </cell>
          <cell r="J868" t="str">
            <v>风神E70/DFM7002G1F7BEV</v>
          </cell>
          <cell r="K868" t="str">
            <v>深圳</v>
          </cell>
        </row>
        <row r="868">
          <cell r="M868" t="str">
            <v>深圳市龙华区陶园路113号</v>
          </cell>
          <cell r="N868" t="str">
            <v>向丽丽</v>
          </cell>
          <cell r="O868" t="str">
            <v>田勤</v>
          </cell>
          <cell r="P868" t="str">
            <v>徐莹莹</v>
          </cell>
          <cell r="Q868" t="str">
            <v>施吓辉</v>
          </cell>
          <cell r="R868">
            <v>17722451643</v>
          </cell>
          <cell r="S868" t="str">
            <v>李玮</v>
          </cell>
          <cell r="T868">
            <v>18605933100</v>
          </cell>
          <cell r="U868" t="str">
            <v>深圳市舒适捷汽车租赁有限公司</v>
          </cell>
        </row>
        <row r="868">
          <cell r="W868" t="str">
            <v>LDP31B969NG057366</v>
          </cell>
          <cell r="X868" t="str">
            <v>粤BDY5647</v>
          </cell>
          <cell r="Y868" t="str">
            <v>862052211200674</v>
          </cell>
          <cell r="Z868">
            <v>45128</v>
          </cell>
          <cell r="AA868">
            <v>45160</v>
          </cell>
          <cell r="AB868" t="str">
            <v>2023/07</v>
          </cell>
          <cell r="AC868">
            <v>1</v>
          </cell>
          <cell r="AD868">
            <v>6</v>
          </cell>
          <cell r="AE868">
            <v>500</v>
          </cell>
          <cell r="AF868">
            <v>0</v>
          </cell>
          <cell r="AG868">
            <v>0</v>
          </cell>
          <cell r="AH868">
            <v>44796</v>
          </cell>
          <cell r="AI868">
            <v>44797</v>
          </cell>
          <cell r="AJ868">
            <v>44796</v>
          </cell>
        </row>
        <row r="868">
          <cell r="AL868" t="str">
            <v>无首付款</v>
          </cell>
        </row>
        <row r="868">
          <cell r="AO868">
            <v>2980</v>
          </cell>
          <cell r="AP868">
            <v>44819</v>
          </cell>
          <cell r="AQ868">
            <v>44849</v>
          </cell>
          <cell r="AR868">
            <v>1</v>
          </cell>
          <cell r="AS868">
            <v>2980</v>
          </cell>
          <cell r="AT868">
            <v>1</v>
          </cell>
          <cell r="AU868">
            <v>2980</v>
          </cell>
          <cell r="AV868" t="str">
            <v>正常</v>
          </cell>
          <cell r="AW868">
            <v>0</v>
          </cell>
          <cell r="AX868">
            <v>0</v>
          </cell>
          <cell r="AY868">
            <v>8023.38</v>
          </cell>
        </row>
        <row r="868">
          <cell r="BA868">
            <v>31</v>
          </cell>
          <cell r="BB868">
            <v>181.098064516129</v>
          </cell>
        </row>
        <row r="868">
          <cell r="BE868">
            <v>5</v>
          </cell>
          <cell r="BF868">
            <v>0</v>
          </cell>
          <cell r="BG868">
            <v>0</v>
          </cell>
          <cell r="BH868">
            <v>5</v>
          </cell>
          <cell r="BI868">
            <v>15</v>
          </cell>
          <cell r="BJ868">
            <v>0</v>
          </cell>
          <cell r="BK868">
            <v>0</v>
          </cell>
          <cell r="BL868">
            <v>25</v>
          </cell>
          <cell r="BM868" t="str">
            <v>A(优质)</v>
          </cell>
        </row>
        <row r="868">
          <cell r="BO868" t="str">
            <v/>
          </cell>
          <cell r="BP868" t="str">
            <v/>
          </cell>
        </row>
        <row r="868">
          <cell r="BW868" t="str">
            <v/>
          </cell>
          <cell r="BX868">
            <v>44796</v>
          </cell>
          <cell r="BY868" t="str">
            <v/>
          </cell>
        </row>
        <row r="868">
          <cell r="CD868" t="str">
            <v>FET-FH-202207R0263</v>
          </cell>
        </row>
        <row r="869">
          <cell r="B869" t="str">
            <v>租赁</v>
          </cell>
        </row>
        <row r="869">
          <cell r="F869" t="str">
            <v>曾敏春</v>
          </cell>
          <cell r="G869" t="str">
            <v>362102197902121017</v>
          </cell>
          <cell r="H869">
            <v>15070715458</v>
          </cell>
          <cell r="I869" t="str">
            <v>网约车以租代购方案</v>
          </cell>
          <cell r="J869" t="str">
            <v>风神E70/DFM7002G1F7BEV</v>
          </cell>
          <cell r="K869" t="str">
            <v>赣州</v>
          </cell>
        </row>
        <row r="869">
          <cell r="M869" t="str">
            <v>江西省瑞金市叶坪乡下罗村沙坪下小组24号</v>
          </cell>
          <cell r="N869" t="str">
            <v>张晓凤</v>
          </cell>
          <cell r="O869" t="str">
            <v>丁艺</v>
          </cell>
          <cell r="P869" t="str">
            <v>徐莹莹</v>
          </cell>
          <cell r="Q869" t="str">
            <v>曾敏军</v>
          </cell>
          <cell r="R869">
            <v>13097241759</v>
          </cell>
        </row>
        <row r="869">
          <cell r="U869" t="str">
            <v>赣州欢喜出行服务有限公司</v>
          </cell>
          <cell r="V869" t="str">
            <v>无</v>
          </cell>
          <cell r="W869" t="str">
            <v>LDP31B961NG038052</v>
          </cell>
          <cell r="X869" t="str">
            <v>赣BDA9605</v>
          </cell>
          <cell r="Y869" t="str">
            <v>862052211201597</v>
          </cell>
          <cell r="Z869">
            <v>45115</v>
          </cell>
          <cell r="AA869">
            <v>45161</v>
          </cell>
          <cell r="AB869" t="str">
            <v>2023/07</v>
          </cell>
          <cell r="AC869">
            <v>1</v>
          </cell>
          <cell r="AD869">
            <v>1</v>
          </cell>
          <cell r="AE869">
            <v>200</v>
          </cell>
          <cell r="AF869">
            <v>0</v>
          </cell>
          <cell r="AG869">
            <v>0</v>
          </cell>
          <cell r="AH869">
            <v>44797</v>
          </cell>
          <cell r="AI869">
            <v>44798</v>
          </cell>
          <cell r="AJ869">
            <v>44797</v>
          </cell>
        </row>
        <row r="869">
          <cell r="AL869">
            <v>15000</v>
          </cell>
          <cell r="AM869">
            <v>44794</v>
          </cell>
          <cell r="AN869" t="str">
            <v>深圳舒适橙出行科技有限公司支付宝</v>
          </cell>
          <cell r="AO869">
            <v>2980</v>
          </cell>
          <cell r="AP869">
            <v>44819</v>
          </cell>
          <cell r="AQ869">
            <v>44849</v>
          </cell>
          <cell r="AR869">
            <v>1</v>
          </cell>
          <cell r="AS869">
            <v>2980</v>
          </cell>
          <cell r="AT869">
            <v>1</v>
          </cell>
          <cell r="AU869">
            <v>2980</v>
          </cell>
          <cell r="AV869" t="str">
            <v>正常</v>
          </cell>
          <cell r="AW869">
            <v>0</v>
          </cell>
          <cell r="AX869">
            <v>0</v>
          </cell>
          <cell r="AY869">
            <v>7574.44</v>
          </cell>
        </row>
        <row r="869">
          <cell r="BA869">
            <v>33</v>
          </cell>
          <cell r="BB869">
            <v>170.333333333333</v>
          </cell>
        </row>
        <row r="869">
          <cell r="BE869">
            <v>5</v>
          </cell>
          <cell r="BF869">
            <v>0</v>
          </cell>
          <cell r="BG869">
            <v>0</v>
          </cell>
          <cell r="BH869">
            <v>5</v>
          </cell>
          <cell r="BI869">
            <v>15</v>
          </cell>
          <cell r="BJ869">
            <v>0</v>
          </cell>
          <cell r="BK869">
            <v>0</v>
          </cell>
          <cell r="BL869">
            <v>25</v>
          </cell>
          <cell r="BM869" t="str">
            <v>A(优质)</v>
          </cell>
        </row>
        <row r="869">
          <cell r="BO869" t="str">
            <v/>
          </cell>
          <cell r="BP869" t="str">
            <v/>
          </cell>
        </row>
        <row r="869">
          <cell r="BW869" t="str">
            <v/>
          </cell>
          <cell r="BX869">
            <v>44796</v>
          </cell>
          <cell r="BY869" t="str">
            <v/>
          </cell>
        </row>
        <row r="869">
          <cell r="CD869" t="str">
            <v>FET-FH-202207R0044</v>
          </cell>
        </row>
        <row r="870">
          <cell r="B870" t="str">
            <v>租赁</v>
          </cell>
        </row>
        <row r="870">
          <cell r="F870" t="str">
            <v>深圳市腾艺汽车服务有限公司</v>
          </cell>
          <cell r="G870" t="str">
            <v>352203198905023353</v>
          </cell>
          <cell r="H870">
            <v>17722451643</v>
          </cell>
          <cell r="I870" t="str">
            <v>网约车以租代购方案</v>
          </cell>
          <cell r="J870" t="str">
            <v>风神E70/DFM7001G1F1BEV</v>
          </cell>
          <cell r="K870" t="str">
            <v>深圳</v>
          </cell>
        </row>
        <row r="870">
          <cell r="M870" t="str">
            <v>深圳市龙华区陶园路113号</v>
          </cell>
          <cell r="N870" t="str">
            <v>向丽丽</v>
          </cell>
        </row>
        <row r="870">
          <cell r="P870" t="str">
            <v>徐莹莹</v>
          </cell>
          <cell r="Q870" t="str">
            <v>施吓辉</v>
          </cell>
          <cell r="R870">
            <v>17722451643</v>
          </cell>
          <cell r="S870" t="str">
            <v>李玮</v>
          </cell>
          <cell r="T870">
            <v>18605933100</v>
          </cell>
          <cell r="U870" t="str">
            <v>深圳市舒适捷汽车租赁有限公司</v>
          </cell>
        </row>
        <row r="870">
          <cell r="W870" t="str">
            <v>LDP31B966NG054263</v>
          </cell>
          <cell r="X870" t="str">
            <v>粤BA80437</v>
          </cell>
          <cell r="Y870" t="str">
            <v>862052211201278</v>
          </cell>
          <cell r="Z870">
            <v>45114</v>
          </cell>
          <cell r="AA870">
            <v>45161</v>
          </cell>
          <cell r="AB870" t="str">
            <v>2023/07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44798</v>
          </cell>
          <cell r="AI870">
            <v>44799</v>
          </cell>
          <cell r="AJ870">
            <v>44798</v>
          </cell>
        </row>
        <row r="870">
          <cell r="AL870" t="str">
            <v>无首付款</v>
          </cell>
        </row>
        <row r="870">
          <cell r="AO870">
            <v>2980</v>
          </cell>
          <cell r="AP870">
            <v>44819</v>
          </cell>
          <cell r="AQ870">
            <v>44849</v>
          </cell>
          <cell r="AR870">
            <v>1</v>
          </cell>
          <cell r="AS870">
            <v>2980</v>
          </cell>
          <cell r="AT870">
            <v>1</v>
          </cell>
          <cell r="AU870">
            <v>2980</v>
          </cell>
          <cell r="AV870" t="str">
            <v>正常</v>
          </cell>
          <cell r="AW870">
            <v>0</v>
          </cell>
          <cell r="AX870">
            <v>0</v>
          </cell>
          <cell r="AY870">
            <v>4781.93</v>
          </cell>
        </row>
        <row r="870">
          <cell r="BA870">
            <v>21</v>
          </cell>
          <cell r="BB870">
            <v>181.572857142857</v>
          </cell>
        </row>
        <row r="870">
          <cell r="BE870">
            <v>5</v>
          </cell>
          <cell r="BF870">
            <v>5</v>
          </cell>
          <cell r="BG870">
            <v>0</v>
          </cell>
          <cell r="BH870">
            <v>0</v>
          </cell>
          <cell r="BI870">
            <v>15</v>
          </cell>
          <cell r="BJ870">
            <v>0</v>
          </cell>
          <cell r="BK870">
            <v>0</v>
          </cell>
          <cell r="BL870">
            <v>25</v>
          </cell>
          <cell r="BM870" t="str">
            <v>A(优质)</v>
          </cell>
        </row>
        <row r="870">
          <cell r="BO870" t="str">
            <v/>
          </cell>
          <cell r="BP870" t="str">
            <v/>
          </cell>
        </row>
        <row r="870">
          <cell r="BW870" t="str">
            <v/>
          </cell>
          <cell r="BX870">
            <v>44798</v>
          </cell>
          <cell r="BY870" t="str">
            <v/>
          </cell>
        </row>
        <row r="870">
          <cell r="CD870" t="str">
            <v>FET-FH-202207R0058</v>
          </cell>
        </row>
        <row r="871">
          <cell r="B871" t="str">
            <v>租赁</v>
          </cell>
        </row>
        <row r="871">
          <cell r="F871" t="str">
            <v>深圳市腾艺汽车服务有限公司</v>
          </cell>
          <cell r="G871" t="str">
            <v>352203198905023353</v>
          </cell>
          <cell r="H871">
            <v>17722451643</v>
          </cell>
          <cell r="I871" t="str">
            <v>网约车以租代购方案</v>
          </cell>
          <cell r="J871" t="str">
            <v>风神E70/DFM7001G1F1BEV</v>
          </cell>
          <cell r="K871" t="str">
            <v>深圳</v>
          </cell>
        </row>
        <row r="871">
          <cell r="M871" t="str">
            <v>深圳市龙华区陶园路113号</v>
          </cell>
          <cell r="N871" t="str">
            <v>向丽丽</v>
          </cell>
        </row>
        <row r="871">
          <cell r="P871" t="str">
            <v>徐莹莹</v>
          </cell>
          <cell r="Q871" t="str">
            <v>施吓辉</v>
          </cell>
          <cell r="R871">
            <v>17722451643</v>
          </cell>
          <cell r="S871" t="str">
            <v>李玮</v>
          </cell>
          <cell r="T871">
            <v>18605933100</v>
          </cell>
          <cell r="U871" t="str">
            <v>深圳市舒适捷汽车租赁有限公司</v>
          </cell>
        </row>
        <row r="871">
          <cell r="W871" t="str">
            <v>LDP31B96XNG054315</v>
          </cell>
          <cell r="X871" t="str">
            <v>粤BDL4387</v>
          </cell>
          <cell r="Y871" t="str">
            <v>862052221201894</v>
          </cell>
          <cell r="Z871">
            <v>45114</v>
          </cell>
          <cell r="AA871">
            <v>45161</v>
          </cell>
          <cell r="AB871" t="str">
            <v>2023/07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44798</v>
          </cell>
          <cell r="AI871">
            <v>44799</v>
          </cell>
          <cell r="AJ871">
            <v>44798</v>
          </cell>
        </row>
        <row r="871">
          <cell r="AL871" t="str">
            <v>无首付款</v>
          </cell>
        </row>
        <row r="871">
          <cell r="AO871">
            <v>2980</v>
          </cell>
          <cell r="AP871">
            <v>44819</v>
          </cell>
          <cell r="AQ871">
            <v>44849</v>
          </cell>
          <cell r="AR871">
            <v>1</v>
          </cell>
          <cell r="AS871">
            <v>2980</v>
          </cell>
          <cell r="AT871">
            <v>1</v>
          </cell>
          <cell r="AU871">
            <v>2980</v>
          </cell>
          <cell r="AV871" t="str">
            <v>正常</v>
          </cell>
          <cell r="AW871">
            <v>0</v>
          </cell>
          <cell r="AX871">
            <v>0</v>
          </cell>
          <cell r="AY871">
            <v>21.59</v>
          </cell>
        </row>
        <row r="871">
          <cell r="BA871">
            <v>0</v>
          </cell>
          <cell r="BB871" t="str">
            <v/>
          </cell>
        </row>
        <row r="871">
          <cell r="BE871">
            <v>5</v>
          </cell>
          <cell r="BF871">
            <v>5</v>
          </cell>
          <cell r="BG871">
            <v>0</v>
          </cell>
          <cell r="BH871">
            <v>0</v>
          </cell>
          <cell r="BI871">
            <v>15</v>
          </cell>
          <cell r="BJ871">
            <v>0</v>
          </cell>
          <cell r="BK871">
            <v>0</v>
          </cell>
          <cell r="BL871">
            <v>25</v>
          </cell>
          <cell r="BM871" t="str">
            <v>A(优质)</v>
          </cell>
        </row>
        <row r="871">
          <cell r="BO871" t="str">
            <v/>
          </cell>
          <cell r="BP871" t="str">
            <v/>
          </cell>
        </row>
        <row r="871">
          <cell r="BW871" t="str">
            <v/>
          </cell>
          <cell r="BX871">
            <v>44798</v>
          </cell>
          <cell r="BY871" t="str">
            <v/>
          </cell>
        </row>
        <row r="871">
          <cell r="CD871" t="str">
            <v>FET-FH-202207R0058</v>
          </cell>
        </row>
        <row r="872">
          <cell r="B872" t="str">
            <v>租赁</v>
          </cell>
        </row>
        <row r="872">
          <cell r="F872" t="str">
            <v>深圳市腾艺汽车服务有限公司</v>
          </cell>
          <cell r="G872" t="str">
            <v>352203198905023353</v>
          </cell>
          <cell r="H872">
            <v>17722451643</v>
          </cell>
          <cell r="I872" t="str">
            <v>网约车以租代购方案</v>
          </cell>
          <cell r="J872" t="str">
            <v>风神E70/DFM7002G1F7BEV</v>
          </cell>
          <cell r="K872" t="str">
            <v>深圳</v>
          </cell>
        </row>
        <row r="872">
          <cell r="M872" t="str">
            <v>深圳市龙华区陶园路113号</v>
          </cell>
          <cell r="N872" t="str">
            <v>向丽丽</v>
          </cell>
        </row>
        <row r="872">
          <cell r="P872" t="str">
            <v>徐莹莹</v>
          </cell>
          <cell r="Q872" t="str">
            <v>施吓辉</v>
          </cell>
          <cell r="R872">
            <v>17722451643</v>
          </cell>
          <cell r="S872" t="str">
            <v>李玮</v>
          </cell>
          <cell r="T872">
            <v>18605933100</v>
          </cell>
          <cell r="U872" t="str">
            <v>深圳市舒适捷汽车租赁有限公司</v>
          </cell>
        </row>
        <row r="872">
          <cell r="W872" t="str">
            <v>LDP31B960NG054324</v>
          </cell>
          <cell r="X872" t="str">
            <v>粤BAD8402</v>
          </cell>
          <cell r="Y872" t="str">
            <v>862052211201857</v>
          </cell>
          <cell r="Z872">
            <v>45114</v>
          </cell>
          <cell r="AA872">
            <v>45161</v>
          </cell>
          <cell r="AB872" t="str">
            <v>2023/07</v>
          </cell>
          <cell r="AC872">
            <v>1</v>
          </cell>
          <cell r="AD872">
            <v>0</v>
          </cell>
          <cell r="AE872">
            <v>300</v>
          </cell>
          <cell r="AF872">
            <v>0</v>
          </cell>
          <cell r="AG872">
            <v>0</v>
          </cell>
          <cell r="AH872">
            <v>44798</v>
          </cell>
          <cell r="AI872">
            <v>44799</v>
          </cell>
          <cell r="AJ872">
            <v>44798</v>
          </cell>
        </row>
        <row r="872">
          <cell r="AL872" t="str">
            <v>无首付款</v>
          </cell>
        </row>
        <row r="872">
          <cell r="AO872">
            <v>2980</v>
          </cell>
          <cell r="AP872">
            <v>44819</v>
          </cell>
          <cell r="AQ872">
            <v>44849</v>
          </cell>
          <cell r="AR872">
            <v>1</v>
          </cell>
          <cell r="AS872">
            <v>2980</v>
          </cell>
          <cell r="AT872">
            <v>1</v>
          </cell>
          <cell r="AU872">
            <v>2980</v>
          </cell>
          <cell r="AV872" t="str">
            <v>正常</v>
          </cell>
          <cell r="AW872">
            <v>0</v>
          </cell>
          <cell r="AX872">
            <v>0</v>
          </cell>
          <cell r="AY872">
            <v>11668.43</v>
          </cell>
        </row>
        <row r="872">
          <cell r="BA872">
            <v>34</v>
          </cell>
          <cell r="BB872">
            <v>266.397647058824</v>
          </cell>
        </row>
        <row r="872">
          <cell r="BE872">
            <v>5</v>
          </cell>
          <cell r="BF872">
            <v>0</v>
          </cell>
          <cell r="BG872">
            <v>0</v>
          </cell>
          <cell r="BH872">
            <v>5</v>
          </cell>
          <cell r="BI872">
            <v>15</v>
          </cell>
          <cell r="BJ872">
            <v>0</v>
          </cell>
          <cell r="BK872">
            <v>0</v>
          </cell>
          <cell r="BL872">
            <v>25</v>
          </cell>
          <cell r="BM872" t="str">
            <v>A(优质)</v>
          </cell>
        </row>
        <row r="872">
          <cell r="BO872" t="str">
            <v/>
          </cell>
          <cell r="BP872" t="str">
            <v/>
          </cell>
        </row>
        <row r="872">
          <cell r="BW872" t="str">
            <v/>
          </cell>
          <cell r="BX872">
            <v>44798</v>
          </cell>
          <cell r="BY872" t="str">
            <v/>
          </cell>
        </row>
        <row r="872">
          <cell r="CD872" t="str">
            <v>FET-FH-202207R0034</v>
          </cell>
          <cell r="CE872" t="str">
            <v>陈虎余</v>
          </cell>
          <cell r="CF872" t="str">
            <v>522127196806054531</v>
          </cell>
          <cell r="CG872">
            <v>13662696095</v>
          </cell>
          <cell r="CH872">
            <v>44799</v>
          </cell>
          <cell r="CI872">
            <v>45010</v>
          </cell>
        </row>
        <row r="873">
          <cell r="B873" t="str">
            <v>租赁</v>
          </cell>
        </row>
        <row r="873">
          <cell r="F873" t="str">
            <v>深圳市腾艺汽车服务有限公司</v>
          </cell>
          <cell r="G873" t="str">
            <v>352203198905023353</v>
          </cell>
          <cell r="H873">
            <v>17722451643</v>
          </cell>
          <cell r="I873" t="str">
            <v>网约车以租代购方案</v>
          </cell>
          <cell r="J873" t="str">
            <v>风神E70/DFM7002G1F7BEV</v>
          </cell>
          <cell r="K873" t="str">
            <v>深圳</v>
          </cell>
        </row>
        <row r="873">
          <cell r="M873" t="str">
            <v>深圳市龙华区陶园路113号</v>
          </cell>
          <cell r="N873" t="str">
            <v>向丽丽</v>
          </cell>
        </row>
        <row r="873">
          <cell r="P873" t="str">
            <v>徐莹莹</v>
          </cell>
          <cell r="Q873" t="str">
            <v>施吓辉</v>
          </cell>
          <cell r="R873">
            <v>17722451643</v>
          </cell>
          <cell r="S873" t="str">
            <v>李玮</v>
          </cell>
          <cell r="T873">
            <v>18605933100</v>
          </cell>
          <cell r="U873" t="str">
            <v>深圳市舒适捷汽车租赁有限公司</v>
          </cell>
        </row>
        <row r="873">
          <cell r="W873" t="str">
            <v>LDP31B964NG054312</v>
          </cell>
          <cell r="X873" t="str">
            <v>粤BAV6643</v>
          </cell>
          <cell r="Y873" t="str">
            <v>862052211200585</v>
          </cell>
          <cell r="Z873">
            <v>45114</v>
          </cell>
          <cell r="AA873">
            <v>45161</v>
          </cell>
          <cell r="AB873" t="str">
            <v>2023/07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44798</v>
          </cell>
          <cell r="AI873">
            <v>44799</v>
          </cell>
          <cell r="AJ873">
            <v>44798</v>
          </cell>
        </row>
        <row r="873">
          <cell r="AL873" t="str">
            <v>无首付款</v>
          </cell>
        </row>
        <row r="873">
          <cell r="AO873">
            <v>2980</v>
          </cell>
          <cell r="AP873">
            <v>44819</v>
          </cell>
          <cell r="AQ873">
            <v>44849</v>
          </cell>
          <cell r="AR873">
            <v>1</v>
          </cell>
          <cell r="AS873">
            <v>2980</v>
          </cell>
          <cell r="AT873">
            <v>1</v>
          </cell>
          <cell r="AU873">
            <v>2980</v>
          </cell>
          <cell r="AV873" t="str">
            <v>正常</v>
          </cell>
          <cell r="AW873">
            <v>0</v>
          </cell>
          <cell r="AX873">
            <v>0</v>
          </cell>
          <cell r="AY873">
            <v>6076.25</v>
          </cell>
        </row>
        <row r="873">
          <cell r="BA873">
            <v>19</v>
          </cell>
          <cell r="BB873">
            <v>252.520526315789</v>
          </cell>
        </row>
        <row r="873">
          <cell r="BE873">
            <v>5</v>
          </cell>
          <cell r="BF873">
            <v>5</v>
          </cell>
          <cell r="BG873">
            <v>0</v>
          </cell>
          <cell r="BH873">
            <v>0</v>
          </cell>
          <cell r="BI873">
            <v>15</v>
          </cell>
          <cell r="BJ873">
            <v>0</v>
          </cell>
          <cell r="BK873">
            <v>0</v>
          </cell>
          <cell r="BL873">
            <v>25</v>
          </cell>
          <cell r="BM873" t="str">
            <v>A(优质)</v>
          </cell>
        </row>
        <row r="873">
          <cell r="BO873" t="str">
            <v/>
          </cell>
          <cell r="BP873" t="str">
            <v/>
          </cell>
        </row>
        <row r="873">
          <cell r="BW873" t="str">
            <v/>
          </cell>
          <cell r="BX873">
            <v>44798</v>
          </cell>
          <cell r="BY873" t="str">
            <v/>
          </cell>
        </row>
        <row r="873">
          <cell r="CD873" t="str">
            <v>FET-FH-202207R0034</v>
          </cell>
          <cell r="CE873" t="str">
            <v>孙夫勇</v>
          </cell>
          <cell r="CF873" t="str">
            <v>420111197501155030</v>
          </cell>
          <cell r="CG873">
            <v>13113017318</v>
          </cell>
          <cell r="CH873">
            <v>44819</v>
          </cell>
          <cell r="CI873">
            <v>45001</v>
          </cell>
        </row>
        <row r="874">
          <cell r="B874" t="str">
            <v>租赁</v>
          </cell>
        </row>
        <row r="874">
          <cell r="F874" t="str">
            <v>深圳市腾艺汽车服务有限公司</v>
          </cell>
          <cell r="G874" t="str">
            <v>352203198905023353</v>
          </cell>
          <cell r="H874">
            <v>17722451643</v>
          </cell>
          <cell r="I874" t="str">
            <v>网约车以租代购方案</v>
          </cell>
          <cell r="J874" t="str">
            <v>风神E70/DFM7002G1F7BEV</v>
          </cell>
          <cell r="K874" t="str">
            <v>深圳</v>
          </cell>
        </row>
        <row r="874">
          <cell r="M874" t="str">
            <v>深圳市龙华区陶园路113号</v>
          </cell>
          <cell r="N874" t="str">
            <v>向丽丽</v>
          </cell>
        </row>
        <row r="874">
          <cell r="P874" t="str">
            <v>徐莹莹</v>
          </cell>
          <cell r="Q874" t="str">
            <v>施吓辉</v>
          </cell>
          <cell r="R874">
            <v>17722451643</v>
          </cell>
          <cell r="S874" t="str">
            <v>李玮</v>
          </cell>
          <cell r="T874">
            <v>18605933100</v>
          </cell>
          <cell r="U874" t="str">
            <v>深圳市舒适捷汽车租赁有限公司</v>
          </cell>
        </row>
        <row r="874">
          <cell r="W874" t="str">
            <v>LDP31B963NG054317</v>
          </cell>
          <cell r="X874" t="str">
            <v>粤BAG7432</v>
          </cell>
          <cell r="Y874" t="str">
            <v>862052221201895</v>
          </cell>
          <cell r="Z874">
            <v>45114</v>
          </cell>
          <cell r="AA874">
            <v>45161</v>
          </cell>
          <cell r="AB874" t="str">
            <v>2023/07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44798</v>
          </cell>
          <cell r="AI874">
            <v>44799</v>
          </cell>
          <cell r="AJ874">
            <v>44798</v>
          </cell>
        </row>
        <row r="874">
          <cell r="AL874" t="str">
            <v>无首付款</v>
          </cell>
        </row>
        <row r="874">
          <cell r="AO874">
            <v>2980</v>
          </cell>
          <cell r="AP874">
            <v>44819</v>
          </cell>
          <cell r="AQ874">
            <v>44849</v>
          </cell>
          <cell r="AR874">
            <v>1</v>
          </cell>
          <cell r="AS874">
            <v>2980</v>
          </cell>
          <cell r="AT874">
            <v>1</v>
          </cell>
          <cell r="AU874">
            <v>2980</v>
          </cell>
          <cell r="AV874" t="str">
            <v>正常</v>
          </cell>
          <cell r="AW874">
            <v>0</v>
          </cell>
          <cell r="AX874">
            <v>0</v>
          </cell>
          <cell r="AY874">
            <v>4100.81</v>
          </cell>
        </row>
        <row r="874">
          <cell r="BA874">
            <v>24</v>
          </cell>
          <cell r="BB874">
            <v>150.205</v>
          </cell>
        </row>
        <row r="874">
          <cell r="BE874">
            <v>5</v>
          </cell>
          <cell r="BF874">
            <v>5</v>
          </cell>
          <cell r="BG874">
            <v>0</v>
          </cell>
          <cell r="BH874">
            <v>0</v>
          </cell>
          <cell r="BI874">
            <v>15</v>
          </cell>
          <cell r="BJ874">
            <v>0</v>
          </cell>
          <cell r="BK874">
            <v>0</v>
          </cell>
          <cell r="BL874">
            <v>25</v>
          </cell>
          <cell r="BM874" t="str">
            <v>A(优质)</v>
          </cell>
        </row>
        <row r="874">
          <cell r="BO874" t="str">
            <v/>
          </cell>
          <cell r="BP874" t="str">
            <v/>
          </cell>
        </row>
        <row r="874">
          <cell r="BW874" t="str">
            <v/>
          </cell>
          <cell r="BX874">
            <v>44798</v>
          </cell>
          <cell r="BY874" t="str">
            <v/>
          </cell>
        </row>
        <row r="874">
          <cell r="CD874" t="str">
            <v>FET-FH-202207R0034</v>
          </cell>
        </row>
        <row r="875">
          <cell r="B875" t="str">
            <v>租赁</v>
          </cell>
        </row>
        <row r="875">
          <cell r="F875" t="str">
            <v>深圳市腾艺汽车服务有限公司</v>
          </cell>
          <cell r="G875" t="str">
            <v>352203198905023353</v>
          </cell>
          <cell r="H875">
            <v>17722451643</v>
          </cell>
          <cell r="I875" t="str">
            <v>网约车以租代购方案</v>
          </cell>
          <cell r="J875" t="str">
            <v>风神E70/DFM7001G1F1BEV</v>
          </cell>
          <cell r="K875" t="str">
            <v>深圳</v>
          </cell>
        </row>
        <row r="875">
          <cell r="M875" t="str">
            <v>深圳市龙华区陶园路113号</v>
          </cell>
          <cell r="N875" t="str">
            <v>向丽丽</v>
          </cell>
        </row>
        <row r="875">
          <cell r="P875" t="str">
            <v>徐莹莹</v>
          </cell>
          <cell r="Q875" t="str">
            <v>施吓辉</v>
          </cell>
          <cell r="R875">
            <v>17722451643</v>
          </cell>
          <cell r="S875" t="str">
            <v>李玮</v>
          </cell>
          <cell r="T875">
            <v>18605933100</v>
          </cell>
          <cell r="U875" t="str">
            <v>深圳市舒适捷汽车租赁有限公司</v>
          </cell>
        </row>
        <row r="875">
          <cell r="W875" t="str">
            <v>LDP31B965NG054318</v>
          </cell>
          <cell r="X875" t="str">
            <v>粤BDH8143</v>
          </cell>
          <cell r="Y875" t="str">
            <v>862052211201998</v>
          </cell>
          <cell r="Z875">
            <v>45114</v>
          </cell>
          <cell r="AA875">
            <v>45161</v>
          </cell>
          <cell r="AB875" t="str">
            <v>2023/07</v>
          </cell>
          <cell r="AC875">
            <v>3</v>
          </cell>
          <cell r="AD875">
            <v>6</v>
          </cell>
          <cell r="AE875">
            <v>1300</v>
          </cell>
          <cell r="AF875">
            <v>0</v>
          </cell>
          <cell r="AG875">
            <v>0</v>
          </cell>
          <cell r="AH875">
            <v>44798</v>
          </cell>
          <cell r="AI875">
            <v>44799</v>
          </cell>
          <cell r="AJ875">
            <v>44798</v>
          </cell>
        </row>
        <row r="875">
          <cell r="AL875" t="str">
            <v>无首付款</v>
          </cell>
        </row>
        <row r="875">
          <cell r="AO875">
            <v>2980</v>
          </cell>
          <cell r="AP875">
            <v>44819</v>
          </cell>
          <cell r="AQ875">
            <v>44849</v>
          </cell>
          <cell r="AR875">
            <v>1</v>
          </cell>
          <cell r="AS875">
            <v>2980</v>
          </cell>
          <cell r="AT875">
            <v>1</v>
          </cell>
          <cell r="AU875">
            <v>2980</v>
          </cell>
          <cell r="AV875" t="str">
            <v>正常</v>
          </cell>
          <cell r="AW875">
            <v>0</v>
          </cell>
          <cell r="AX875">
            <v>0</v>
          </cell>
          <cell r="AY875">
            <v>12068.84</v>
          </cell>
        </row>
        <row r="875">
          <cell r="BA875">
            <v>33</v>
          </cell>
          <cell r="BB875">
            <v>295.858787878788</v>
          </cell>
        </row>
        <row r="875">
          <cell r="BE875">
            <v>5</v>
          </cell>
          <cell r="BF875">
            <v>0</v>
          </cell>
          <cell r="BG875">
            <v>0</v>
          </cell>
          <cell r="BH875" t="str">
            <v/>
          </cell>
          <cell r="BI875">
            <v>15</v>
          </cell>
          <cell r="BJ875">
            <v>0</v>
          </cell>
          <cell r="BK875">
            <v>0</v>
          </cell>
          <cell r="BL875">
            <v>20</v>
          </cell>
          <cell r="BM875" t="str">
            <v>A(优质)</v>
          </cell>
        </row>
        <row r="875">
          <cell r="BO875" t="str">
            <v/>
          </cell>
          <cell r="BP875" t="str">
            <v/>
          </cell>
        </row>
        <row r="875">
          <cell r="BW875" t="str">
            <v/>
          </cell>
          <cell r="BX875">
            <v>44798</v>
          </cell>
          <cell r="BY875" t="str">
            <v/>
          </cell>
        </row>
        <row r="875">
          <cell r="CD875" t="str">
            <v>FET-FH-202207R0051</v>
          </cell>
          <cell r="CE875" t="str">
            <v>庞振彪</v>
          </cell>
          <cell r="CF875" t="str">
            <v>440804198007081358</v>
          </cell>
          <cell r="CG875">
            <v>13711246282</v>
          </cell>
          <cell r="CH875">
            <v>44799</v>
          </cell>
          <cell r="CI875">
            <v>45011</v>
          </cell>
        </row>
        <row r="876">
          <cell r="B876" t="str">
            <v>租赁</v>
          </cell>
        </row>
        <row r="876">
          <cell r="F876" t="str">
            <v>深圳市腾艺汽车服务有限公司</v>
          </cell>
          <cell r="G876" t="str">
            <v>352203198905023353</v>
          </cell>
          <cell r="H876">
            <v>17722451643</v>
          </cell>
          <cell r="I876" t="str">
            <v>网约车以租代购方案</v>
          </cell>
          <cell r="J876" t="str">
            <v>风神E70/DFM7001G1F1BEV</v>
          </cell>
          <cell r="K876" t="str">
            <v>深圳</v>
          </cell>
        </row>
        <row r="876">
          <cell r="M876" t="str">
            <v>深圳市龙华区陶园路113号</v>
          </cell>
          <cell r="N876" t="str">
            <v>向丽丽</v>
          </cell>
        </row>
        <row r="876">
          <cell r="P876" t="str">
            <v>徐莹莹</v>
          </cell>
          <cell r="Q876" t="str">
            <v>施吓辉</v>
          </cell>
          <cell r="R876">
            <v>17722451643</v>
          </cell>
          <cell r="S876" t="str">
            <v>李玮</v>
          </cell>
          <cell r="T876">
            <v>18605933100</v>
          </cell>
          <cell r="U876" t="str">
            <v>深圳市舒适捷汽车租赁有限公司</v>
          </cell>
        </row>
        <row r="876">
          <cell r="W876" t="str">
            <v>LDP31B968NG054314</v>
          </cell>
          <cell r="X876" t="str">
            <v>粤BAW4286</v>
          </cell>
          <cell r="Y876" t="str">
            <v>862052211201380</v>
          </cell>
          <cell r="Z876">
            <v>45114</v>
          </cell>
          <cell r="AA876">
            <v>45161</v>
          </cell>
          <cell r="AB876" t="str">
            <v>2023/07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44798</v>
          </cell>
          <cell r="AI876">
            <v>44799</v>
          </cell>
          <cell r="AJ876">
            <v>44798</v>
          </cell>
        </row>
        <row r="876">
          <cell r="AL876" t="str">
            <v>无首付款</v>
          </cell>
        </row>
        <row r="876">
          <cell r="AO876">
            <v>2980</v>
          </cell>
          <cell r="AP876">
            <v>44819</v>
          </cell>
          <cell r="AQ876">
            <v>44849</v>
          </cell>
          <cell r="AR876">
            <v>1</v>
          </cell>
          <cell r="AS876">
            <v>2980</v>
          </cell>
          <cell r="AT876">
            <v>1</v>
          </cell>
          <cell r="AU876">
            <v>2980</v>
          </cell>
          <cell r="AV876" t="str">
            <v>正常</v>
          </cell>
          <cell r="AW876">
            <v>0</v>
          </cell>
          <cell r="AX876">
            <v>0</v>
          </cell>
          <cell r="AY876">
            <v>5574.39</v>
          </cell>
        </row>
        <row r="876">
          <cell r="BA876">
            <v>25</v>
          </cell>
          <cell r="BB876">
            <v>190.0488</v>
          </cell>
        </row>
        <row r="876">
          <cell r="BE876">
            <v>5</v>
          </cell>
          <cell r="BF876">
            <v>5</v>
          </cell>
          <cell r="BG876">
            <v>0</v>
          </cell>
          <cell r="BH876">
            <v>0</v>
          </cell>
          <cell r="BI876">
            <v>15</v>
          </cell>
          <cell r="BJ876">
            <v>0</v>
          </cell>
          <cell r="BK876">
            <v>0</v>
          </cell>
          <cell r="BL876">
            <v>25</v>
          </cell>
          <cell r="BM876" t="str">
            <v>A(优质)</v>
          </cell>
        </row>
        <row r="876">
          <cell r="BO876" t="str">
            <v/>
          </cell>
          <cell r="BP876" t="str">
            <v/>
          </cell>
        </row>
        <row r="876">
          <cell r="BW876" t="str">
            <v/>
          </cell>
          <cell r="BX876">
            <v>44798</v>
          </cell>
          <cell r="BY876" t="str">
            <v/>
          </cell>
        </row>
        <row r="876">
          <cell r="CD876" t="str">
            <v>FET-FH-202207R0051</v>
          </cell>
        </row>
        <row r="877">
          <cell r="B877" t="str">
            <v>租赁</v>
          </cell>
        </row>
        <row r="877">
          <cell r="F877" t="str">
            <v>深圳市腾艺汽车服务有限公司</v>
          </cell>
          <cell r="G877" t="str">
            <v>352203198905023353</v>
          </cell>
          <cell r="H877">
            <v>17722451643</v>
          </cell>
          <cell r="I877" t="str">
            <v>网约车以租代购方案</v>
          </cell>
          <cell r="J877" t="str">
            <v>风神E70/DFM7001G1F1BEV</v>
          </cell>
          <cell r="K877" t="str">
            <v>深圳</v>
          </cell>
        </row>
        <row r="877">
          <cell r="M877" t="str">
            <v>深圳市龙华区陶园路113号</v>
          </cell>
          <cell r="N877" t="str">
            <v>向丽丽</v>
          </cell>
        </row>
        <row r="877">
          <cell r="P877" t="str">
            <v>徐莹莹</v>
          </cell>
          <cell r="Q877" t="str">
            <v>施吓辉</v>
          </cell>
          <cell r="R877">
            <v>17722451643</v>
          </cell>
          <cell r="S877" t="str">
            <v>李玮</v>
          </cell>
          <cell r="T877">
            <v>18605933100</v>
          </cell>
          <cell r="U877" t="str">
            <v>深圳市舒适捷汽车租赁有限公司</v>
          </cell>
        </row>
        <row r="877">
          <cell r="W877" t="str">
            <v>LDP31B969NG054323</v>
          </cell>
          <cell r="X877" t="str">
            <v>粤BDE8410</v>
          </cell>
          <cell r="Y877" t="str">
            <v>862052221202584</v>
          </cell>
          <cell r="Z877">
            <v>45114</v>
          </cell>
          <cell r="AA877">
            <v>45161</v>
          </cell>
          <cell r="AB877" t="str">
            <v>2023/07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44798</v>
          </cell>
          <cell r="AI877">
            <v>44799</v>
          </cell>
          <cell r="AJ877">
            <v>44798</v>
          </cell>
        </row>
        <row r="877">
          <cell r="AL877" t="str">
            <v>无首付款</v>
          </cell>
        </row>
        <row r="877">
          <cell r="AO877">
            <v>2980</v>
          </cell>
          <cell r="AP877">
            <v>44819</v>
          </cell>
          <cell r="AQ877">
            <v>44849</v>
          </cell>
          <cell r="AR877">
            <v>1</v>
          </cell>
          <cell r="AS877">
            <v>2980</v>
          </cell>
          <cell r="AT877">
            <v>1</v>
          </cell>
          <cell r="AU877">
            <v>2980</v>
          </cell>
          <cell r="AV877" t="str">
            <v>正常</v>
          </cell>
          <cell r="AW877">
            <v>0</v>
          </cell>
          <cell r="AX877">
            <v>0</v>
          </cell>
          <cell r="AY877">
            <v>18.14</v>
          </cell>
        </row>
        <row r="877">
          <cell r="BA877">
            <v>0</v>
          </cell>
          <cell r="BB877" t="str">
            <v/>
          </cell>
        </row>
        <row r="877">
          <cell r="BE877">
            <v>5</v>
          </cell>
          <cell r="BF877">
            <v>5</v>
          </cell>
          <cell r="BG877">
            <v>0</v>
          </cell>
          <cell r="BH877">
            <v>0</v>
          </cell>
          <cell r="BI877">
            <v>15</v>
          </cell>
          <cell r="BJ877">
            <v>0</v>
          </cell>
          <cell r="BK877">
            <v>0</v>
          </cell>
          <cell r="BL877">
            <v>25</v>
          </cell>
          <cell r="BM877" t="str">
            <v>A(优质)</v>
          </cell>
        </row>
        <row r="877">
          <cell r="BO877" t="str">
            <v/>
          </cell>
          <cell r="BP877" t="str">
            <v/>
          </cell>
        </row>
        <row r="877">
          <cell r="BW877" t="str">
            <v/>
          </cell>
          <cell r="BX877">
            <v>44798</v>
          </cell>
          <cell r="BY877" t="str">
            <v/>
          </cell>
        </row>
        <row r="877">
          <cell r="CD877" t="str">
            <v>FET-FH-202207R0081</v>
          </cell>
        </row>
        <row r="878">
          <cell r="B878" t="str">
            <v>租赁</v>
          </cell>
        </row>
        <row r="878">
          <cell r="F878" t="str">
            <v>深圳市腾艺汽车服务有限公司</v>
          </cell>
          <cell r="G878" t="str">
            <v>352203198905023353</v>
          </cell>
          <cell r="H878">
            <v>17722451643</v>
          </cell>
          <cell r="I878" t="str">
            <v>网约车以租代购方案</v>
          </cell>
          <cell r="J878" t="str">
            <v>风神E70/DFM7001G1F1BEV</v>
          </cell>
          <cell r="K878" t="str">
            <v>深圳</v>
          </cell>
        </row>
        <row r="878">
          <cell r="M878" t="str">
            <v>深圳市龙华区陶园路113号</v>
          </cell>
          <cell r="N878" t="str">
            <v>向丽丽</v>
          </cell>
        </row>
        <row r="878">
          <cell r="P878" t="str">
            <v>徐莹莹</v>
          </cell>
          <cell r="Q878" t="str">
            <v>施吓辉</v>
          </cell>
          <cell r="R878">
            <v>17722451643</v>
          </cell>
          <cell r="S878" t="str">
            <v>李玮</v>
          </cell>
          <cell r="T878">
            <v>18605933100</v>
          </cell>
          <cell r="U878" t="str">
            <v>深圳市舒适捷汽车租赁有限公司</v>
          </cell>
        </row>
        <row r="878">
          <cell r="W878" t="str">
            <v>LDP31B969NG054273</v>
          </cell>
          <cell r="X878" t="str">
            <v>粤BDK6452</v>
          </cell>
          <cell r="Y878" t="str">
            <v>862052211201929</v>
          </cell>
          <cell r="Z878">
            <v>45114</v>
          </cell>
          <cell r="AA878">
            <v>45161</v>
          </cell>
          <cell r="AB878" t="str">
            <v>2023/07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44798</v>
          </cell>
          <cell r="AI878">
            <v>44799</v>
          </cell>
          <cell r="AJ878">
            <v>44798</v>
          </cell>
        </row>
        <row r="878">
          <cell r="AL878" t="str">
            <v>无首付款</v>
          </cell>
        </row>
        <row r="878">
          <cell r="AO878">
            <v>2980</v>
          </cell>
          <cell r="AP878">
            <v>44819</v>
          </cell>
          <cell r="AQ878">
            <v>44849</v>
          </cell>
          <cell r="AR878">
            <v>1</v>
          </cell>
          <cell r="AS878">
            <v>2980</v>
          </cell>
          <cell r="AT878">
            <v>1</v>
          </cell>
          <cell r="AU878">
            <v>2980</v>
          </cell>
          <cell r="AV878" t="str">
            <v>正常</v>
          </cell>
          <cell r="AW878">
            <v>0</v>
          </cell>
          <cell r="AX878">
            <v>0</v>
          </cell>
          <cell r="AY878">
            <v>10863.02</v>
          </cell>
        </row>
        <row r="878">
          <cell r="BA878">
            <v>34</v>
          </cell>
          <cell r="BB878">
            <v>259.980588235294</v>
          </cell>
        </row>
        <row r="878">
          <cell r="BE878">
            <v>5</v>
          </cell>
          <cell r="BF878">
            <v>0</v>
          </cell>
          <cell r="BG878">
            <v>0</v>
          </cell>
          <cell r="BH878">
            <v>0</v>
          </cell>
          <cell r="BI878">
            <v>15</v>
          </cell>
          <cell r="BJ878">
            <v>0</v>
          </cell>
          <cell r="BK878">
            <v>0</v>
          </cell>
          <cell r="BL878">
            <v>20</v>
          </cell>
          <cell r="BM878" t="str">
            <v>A(优质)</v>
          </cell>
        </row>
        <row r="878">
          <cell r="BO878" t="str">
            <v/>
          </cell>
          <cell r="BP878" t="str">
            <v/>
          </cell>
        </row>
        <row r="878">
          <cell r="BW878" t="str">
            <v/>
          </cell>
          <cell r="BX878">
            <v>44798</v>
          </cell>
          <cell r="BY878" t="str">
            <v/>
          </cell>
        </row>
        <row r="878">
          <cell r="CD878" t="str">
            <v>FET-FH-202207R0061</v>
          </cell>
        </row>
        <row r="879">
          <cell r="B879" t="str">
            <v>租赁</v>
          </cell>
        </row>
        <row r="879">
          <cell r="F879" t="str">
            <v>深圳市腾艺汽车服务有限公司</v>
          </cell>
          <cell r="G879" t="str">
            <v>352203198905023353</v>
          </cell>
          <cell r="H879">
            <v>17722451643</v>
          </cell>
          <cell r="I879" t="str">
            <v>网约车以租代购方案</v>
          </cell>
          <cell r="J879" t="str">
            <v>风神E70/DFM7001G1F1BEV</v>
          </cell>
          <cell r="K879" t="str">
            <v>深圳</v>
          </cell>
        </row>
        <row r="879">
          <cell r="M879" t="str">
            <v>深圳市龙华区陶园路113号</v>
          </cell>
          <cell r="N879" t="str">
            <v>向丽丽</v>
          </cell>
        </row>
        <row r="879">
          <cell r="P879" t="str">
            <v>徐莹莹</v>
          </cell>
          <cell r="Q879" t="str">
            <v>施吓辉</v>
          </cell>
          <cell r="R879">
            <v>17722451643</v>
          </cell>
          <cell r="S879" t="str">
            <v>李玮</v>
          </cell>
          <cell r="T879">
            <v>18605933100</v>
          </cell>
          <cell r="U879" t="str">
            <v>深圳市舒适捷汽车租赁有限公司</v>
          </cell>
        </row>
        <row r="879">
          <cell r="W879" t="str">
            <v>LDP31B962NG054325</v>
          </cell>
          <cell r="X879" t="str">
            <v>粤BA94716</v>
          </cell>
          <cell r="Y879" t="str">
            <v>862052211201989</v>
          </cell>
          <cell r="Z879">
            <v>45114</v>
          </cell>
          <cell r="AA879">
            <v>45161</v>
          </cell>
          <cell r="AB879" t="str">
            <v>2023/07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44798</v>
          </cell>
          <cell r="AI879">
            <v>44799</v>
          </cell>
          <cell r="AJ879">
            <v>44798</v>
          </cell>
        </row>
        <row r="879">
          <cell r="AL879" t="str">
            <v>无首付款</v>
          </cell>
        </row>
        <row r="879">
          <cell r="AO879">
            <v>2980</v>
          </cell>
          <cell r="AP879">
            <v>44819</v>
          </cell>
          <cell r="AQ879">
            <v>44849</v>
          </cell>
          <cell r="AR879">
            <v>1</v>
          </cell>
          <cell r="AS879">
            <v>2980</v>
          </cell>
          <cell r="AT879">
            <v>1</v>
          </cell>
          <cell r="AU879">
            <v>2980</v>
          </cell>
          <cell r="AV879" t="str">
            <v>正常</v>
          </cell>
          <cell r="AW879">
            <v>0</v>
          </cell>
          <cell r="AX879">
            <v>0</v>
          </cell>
          <cell r="AY879">
            <v>10357.76</v>
          </cell>
        </row>
        <row r="879">
          <cell r="BA879">
            <v>34</v>
          </cell>
          <cell r="BB879">
            <v>232.657647058824</v>
          </cell>
        </row>
        <row r="879">
          <cell r="BE879">
            <v>5</v>
          </cell>
          <cell r="BF879">
            <v>0</v>
          </cell>
          <cell r="BG879">
            <v>0</v>
          </cell>
          <cell r="BH879">
            <v>0</v>
          </cell>
          <cell r="BI879">
            <v>15</v>
          </cell>
          <cell r="BJ879">
            <v>0</v>
          </cell>
          <cell r="BK879">
            <v>0</v>
          </cell>
          <cell r="BL879">
            <v>20</v>
          </cell>
          <cell r="BM879" t="str">
            <v>A(优质)</v>
          </cell>
        </row>
        <row r="879">
          <cell r="BO879" t="str">
            <v/>
          </cell>
          <cell r="BP879" t="str">
            <v/>
          </cell>
        </row>
        <row r="879">
          <cell r="BW879" t="str">
            <v/>
          </cell>
          <cell r="BX879">
            <v>44798</v>
          </cell>
          <cell r="BY879" t="str">
            <v/>
          </cell>
        </row>
        <row r="879">
          <cell r="CD879" t="str">
            <v>FET-FH-202207R0061</v>
          </cell>
        </row>
        <row r="880">
          <cell r="B880" t="str">
            <v>租赁</v>
          </cell>
        </row>
        <row r="880">
          <cell r="F880" t="str">
            <v>深圳市腾艺汽车服务有限公司</v>
          </cell>
          <cell r="G880" t="str">
            <v>352203198905023353</v>
          </cell>
          <cell r="H880">
            <v>17722451643</v>
          </cell>
          <cell r="I880" t="str">
            <v>网约车以租代购方案</v>
          </cell>
          <cell r="J880" t="str">
            <v>风神E70/DFM7001G1F1BEV</v>
          </cell>
          <cell r="K880" t="str">
            <v>深圳</v>
          </cell>
        </row>
        <row r="880">
          <cell r="M880" t="str">
            <v>深圳市龙华区陶园路113号</v>
          </cell>
          <cell r="N880" t="str">
            <v>向丽丽</v>
          </cell>
        </row>
        <row r="880">
          <cell r="P880" t="str">
            <v>徐莹莹</v>
          </cell>
          <cell r="Q880" t="str">
            <v>施吓辉</v>
          </cell>
          <cell r="R880">
            <v>17722451643</v>
          </cell>
          <cell r="S880" t="str">
            <v>李玮</v>
          </cell>
          <cell r="T880">
            <v>18605933100</v>
          </cell>
          <cell r="U880" t="str">
            <v>深圳市舒适捷汽车租赁有限公司</v>
          </cell>
        </row>
        <row r="880">
          <cell r="W880" t="str">
            <v>LDP31B965NG054321</v>
          </cell>
          <cell r="X880" t="str">
            <v>粤BDK4551</v>
          </cell>
          <cell r="Y880" t="str">
            <v>862052221201908</v>
          </cell>
          <cell r="Z880">
            <v>45114</v>
          </cell>
          <cell r="AA880">
            <v>45161</v>
          </cell>
          <cell r="AB880" t="str">
            <v>2023/07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44798</v>
          </cell>
          <cell r="AI880">
            <v>44799</v>
          </cell>
          <cell r="AJ880">
            <v>44798</v>
          </cell>
        </row>
        <row r="880">
          <cell r="AL880" t="str">
            <v>无首付款</v>
          </cell>
        </row>
        <row r="880">
          <cell r="AO880">
            <v>2980</v>
          </cell>
          <cell r="AP880">
            <v>44819</v>
          </cell>
          <cell r="AQ880">
            <v>44849</v>
          </cell>
          <cell r="AR880">
            <v>1</v>
          </cell>
          <cell r="AS880">
            <v>2980</v>
          </cell>
          <cell r="AT880">
            <v>1</v>
          </cell>
          <cell r="AU880">
            <v>2980</v>
          </cell>
          <cell r="AV880" t="str">
            <v>正常</v>
          </cell>
          <cell r="AW880">
            <v>0</v>
          </cell>
          <cell r="AX880">
            <v>0</v>
          </cell>
          <cell r="AY880">
            <v>9864.21</v>
          </cell>
        </row>
        <row r="880">
          <cell r="BA880">
            <v>33</v>
          </cell>
          <cell r="BB880">
            <v>248.746363636364</v>
          </cell>
        </row>
        <row r="880">
          <cell r="BE880">
            <v>5</v>
          </cell>
          <cell r="BF880">
            <v>0</v>
          </cell>
          <cell r="BG880">
            <v>0</v>
          </cell>
          <cell r="BH880">
            <v>0</v>
          </cell>
          <cell r="BI880">
            <v>15</v>
          </cell>
          <cell r="BJ880">
            <v>0</v>
          </cell>
          <cell r="BK880">
            <v>0</v>
          </cell>
          <cell r="BL880">
            <v>20</v>
          </cell>
          <cell r="BM880" t="str">
            <v>A(优质)</v>
          </cell>
        </row>
        <row r="880">
          <cell r="BO880" t="str">
            <v/>
          </cell>
          <cell r="BP880" t="str">
            <v/>
          </cell>
        </row>
        <row r="880">
          <cell r="BW880" t="str">
            <v/>
          </cell>
          <cell r="BX880">
            <v>44798</v>
          </cell>
          <cell r="BY880" t="str">
            <v/>
          </cell>
        </row>
        <row r="880">
          <cell r="CD880" t="str">
            <v>FET-FH-202207R0069</v>
          </cell>
          <cell r="CE880" t="str">
            <v>陈周</v>
          </cell>
          <cell r="CF880" t="str">
            <v>500236199408206616</v>
          </cell>
          <cell r="CG880">
            <v>15996459466</v>
          </cell>
          <cell r="CH880">
            <v>44797</v>
          </cell>
          <cell r="CI880">
            <v>44980</v>
          </cell>
        </row>
        <row r="881">
          <cell r="B881" t="str">
            <v>租赁</v>
          </cell>
        </row>
        <row r="881">
          <cell r="F881" t="str">
            <v>深圳市腾艺汽车服务有限公司</v>
          </cell>
          <cell r="G881" t="str">
            <v>352203198905023353</v>
          </cell>
          <cell r="H881">
            <v>17722451643</v>
          </cell>
          <cell r="I881" t="str">
            <v>网约车以租代购方案</v>
          </cell>
          <cell r="J881" t="str">
            <v>风神E70/DFM7001G1F1BEV</v>
          </cell>
          <cell r="K881" t="str">
            <v>深圳</v>
          </cell>
        </row>
        <row r="881">
          <cell r="M881" t="str">
            <v>深圳市龙华区陶园路113号</v>
          </cell>
          <cell r="N881" t="str">
            <v>向丽丽</v>
          </cell>
        </row>
        <row r="881">
          <cell r="P881" t="str">
            <v>徐莹莹</v>
          </cell>
          <cell r="Q881" t="str">
            <v>施吓辉</v>
          </cell>
          <cell r="R881">
            <v>17722451643</v>
          </cell>
          <cell r="S881" t="str">
            <v>李玮</v>
          </cell>
          <cell r="T881">
            <v>18605933100</v>
          </cell>
          <cell r="U881" t="str">
            <v>深圳市舒适捷汽车租赁有限公司</v>
          </cell>
        </row>
        <row r="881">
          <cell r="W881" t="str">
            <v>LDP31B963NG054348</v>
          </cell>
          <cell r="X881" t="str">
            <v>粤BDF4963</v>
          </cell>
          <cell r="Y881" t="str">
            <v>862052211201788</v>
          </cell>
          <cell r="Z881">
            <v>45114</v>
          </cell>
          <cell r="AA881">
            <v>45161</v>
          </cell>
          <cell r="AB881" t="str">
            <v>2023/07</v>
          </cell>
          <cell r="AC881">
            <v>1</v>
          </cell>
          <cell r="AD881">
            <v>0</v>
          </cell>
          <cell r="AE881">
            <v>300</v>
          </cell>
          <cell r="AF881">
            <v>0</v>
          </cell>
          <cell r="AG881">
            <v>0</v>
          </cell>
          <cell r="AH881">
            <v>44798</v>
          </cell>
          <cell r="AI881">
            <v>44799</v>
          </cell>
          <cell r="AJ881">
            <v>44798</v>
          </cell>
        </row>
        <row r="881">
          <cell r="AL881" t="str">
            <v>无首付款</v>
          </cell>
        </row>
        <row r="881">
          <cell r="AO881">
            <v>2980</v>
          </cell>
          <cell r="AP881">
            <v>44819</v>
          </cell>
          <cell r="AQ881">
            <v>44849</v>
          </cell>
          <cell r="AR881">
            <v>1</v>
          </cell>
          <cell r="AS881">
            <v>2980</v>
          </cell>
          <cell r="AT881">
            <v>1</v>
          </cell>
          <cell r="AU881">
            <v>2980</v>
          </cell>
          <cell r="AV881" t="str">
            <v>正常</v>
          </cell>
          <cell r="AW881">
            <v>0</v>
          </cell>
          <cell r="AX881">
            <v>0</v>
          </cell>
          <cell r="AY881">
            <v>7176.63</v>
          </cell>
        </row>
        <row r="881">
          <cell r="BA881">
            <v>33</v>
          </cell>
          <cell r="BB881">
            <v>189.7</v>
          </cell>
        </row>
        <row r="881">
          <cell r="BE881">
            <v>5</v>
          </cell>
          <cell r="BF881">
            <v>0</v>
          </cell>
          <cell r="BG881">
            <v>0</v>
          </cell>
          <cell r="BH881">
            <v>5</v>
          </cell>
          <cell r="BI881">
            <v>15</v>
          </cell>
          <cell r="BJ881">
            <v>0</v>
          </cell>
          <cell r="BK881">
            <v>0</v>
          </cell>
          <cell r="BL881">
            <v>25</v>
          </cell>
          <cell r="BM881" t="str">
            <v>A(优质)</v>
          </cell>
        </row>
        <row r="881">
          <cell r="BO881" t="str">
            <v/>
          </cell>
          <cell r="BP881" t="str">
            <v/>
          </cell>
        </row>
        <row r="881">
          <cell r="BW881" t="str">
            <v/>
          </cell>
          <cell r="BX881">
            <v>44798</v>
          </cell>
          <cell r="BY881" t="str">
            <v/>
          </cell>
        </row>
        <row r="881">
          <cell r="CD881" t="str">
            <v>FET-FH-202207R0069</v>
          </cell>
        </row>
        <row r="882">
          <cell r="B882" t="str">
            <v>租赁</v>
          </cell>
        </row>
        <row r="882">
          <cell r="F882" t="str">
            <v>深圳市腾艺汽车服务有限公司</v>
          </cell>
          <cell r="G882" t="str">
            <v>352203198905023353</v>
          </cell>
          <cell r="H882">
            <v>17722451643</v>
          </cell>
          <cell r="I882" t="str">
            <v>网约车以租代购方案</v>
          </cell>
          <cell r="J882" t="str">
            <v>风神E70/DFM7001G1F1BEV</v>
          </cell>
          <cell r="K882" t="str">
            <v>深圳</v>
          </cell>
        </row>
        <row r="882">
          <cell r="M882" t="str">
            <v>深圳市龙华区陶园路113号</v>
          </cell>
          <cell r="N882" t="str">
            <v>向丽丽</v>
          </cell>
        </row>
        <row r="882">
          <cell r="P882" t="str">
            <v>徐莹莹</v>
          </cell>
          <cell r="Q882" t="str">
            <v>施吓辉</v>
          </cell>
          <cell r="R882">
            <v>17722451643</v>
          </cell>
          <cell r="S882" t="str">
            <v>李玮</v>
          </cell>
          <cell r="T882">
            <v>18605933100</v>
          </cell>
          <cell r="U882" t="str">
            <v>深圳市舒适捷汽车租赁有限公司</v>
          </cell>
        </row>
        <row r="882">
          <cell r="W882" t="str">
            <v>LDP31B968NG054331</v>
          </cell>
          <cell r="X882" t="str">
            <v>粤BDZ4837</v>
          </cell>
          <cell r="Y882" t="str">
            <v>862052211201782</v>
          </cell>
          <cell r="Z882">
            <v>45114</v>
          </cell>
          <cell r="AA882">
            <v>45161</v>
          </cell>
          <cell r="AB882" t="str">
            <v>2023/07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44798</v>
          </cell>
          <cell r="AI882">
            <v>44799</v>
          </cell>
          <cell r="AJ882">
            <v>44798</v>
          </cell>
        </row>
        <row r="882">
          <cell r="AL882" t="str">
            <v>无首付款</v>
          </cell>
        </row>
        <row r="882">
          <cell r="AO882">
            <v>2980</v>
          </cell>
          <cell r="AP882">
            <v>44819</v>
          </cell>
          <cell r="AQ882">
            <v>44849</v>
          </cell>
          <cell r="AR882">
            <v>1</v>
          </cell>
          <cell r="AS882">
            <v>2980</v>
          </cell>
          <cell r="AT882">
            <v>1</v>
          </cell>
          <cell r="AU882">
            <v>2980</v>
          </cell>
          <cell r="AV882" t="str">
            <v>正常</v>
          </cell>
          <cell r="AW882">
            <v>0</v>
          </cell>
          <cell r="AX882">
            <v>0</v>
          </cell>
          <cell r="AY882">
            <v>7924.73</v>
          </cell>
        </row>
        <row r="882">
          <cell r="BA882">
            <v>31</v>
          </cell>
          <cell r="BB882">
            <v>219.065806451613</v>
          </cell>
        </row>
        <row r="882">
          <cell r="BE882">
            <v>5</v>
          </cell>
          <cell r="BF882">
            <v>0</v>
          </cell>
          <cell r="BG882">
            <v>0</v>
          </cell>
          <cell r="BH882">
            <v>0</v>
          </cell>
          <cell r="BI882">
            <v>15</v>
          </cell>
          <cell r="BJ882">
            <v>0</v>
          </cell>
          <cell r="BK882">
            <v>0</v>
          </cell>
          <cell r="BL882">
            <v>20</v>
          </cell>
          <cell r="BM882" t="str">
            <v>A(优质)</v>
          </cell>
        </row>
        <row r="882">
          <cell r="BO882" t="str">
            <v/>
          </cell>
          <cell r="BP882" t="str">
            <v/>
          </cell>
        </row>
        <row r="882">
          <cell r="BW882" t="str">
            <v/>
          </cell>
          <cell r="BX882">
            <v>44798</v>
          </cell>
          <cell r="BY882" t="str">
            <v/>
          </cell>
        </row>
        <row r="882">
          <cell r="CD882" t="str">
            <v>FET-FH-202207R0067</v>
          </cell>
        </row>
        <row r="883">
          <cell r="B883" t="str">
            <v>租赁</v>
          </cell>
        </row>
        <row r="883">
          <cell r="F883" t="str">
            <v>深圳市腾艺汽车服务有限公司</v>
          </cell>
          <cell r="G883" t="str">
            <v>352203198905023353</v>
          </cell>
          <cell r="H883">
            <v>17722451643</v>
          </cell>
          <cell r="I883" t="str">
            <v>网约车以租代购方案</v>
          </cell>
          <cell r="J883" t="str">
            <v>风神E70/DFM7001G1F1BEV</v>
          </cell>
          <cell r="K883" t="str">
            <v>深圳</v>
          </cell>
        </row>
        <row r="883">
          <cell r="M883" t="str">
            <v>深圳市龙华区陶园路113号</v>
          </cell>
          <cell r="N883" t="str">
            <v>向丽丽</v>
          </cell>
        </row>
        <row r="883">
          <cell r="P883" t="str">
            <v>徐莹莹</v>
          </cell>
          <cell r="Q883" t="str">
            <v>施吓辉</v>
          </cell>
          <cell r="R883">
            <v>17722451643</v>
          </cell>
          <cell r="S883" t="str">
            <v>李玮</v>
          </cell>
          <cell r="T883">
            <v>18605933100</v>
          </cell>
          <cell r="U883" t="str">
            <v>深圳市舒适捷汽车租赁有限公司</v>
          </cell>
        </row>
        <row r="883">
          <cell r="W883" t="str">
            <v>LDP31B96XNG054346</v>
          </cell>
          <cell r="X883" t="str">
            <v>粤BAV4086</v>
          </cell>
          <cell r="Y883" t="str">
            <v>862052221202583</v>
          </cell>
          <cell r="Z883">
            <v>45114</v>
          </cell>
          <cell r="AA883">
            <v>45161</v>
          </cell>
          <cell r="AB883" t="str">
            <v>2023/07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44798</v>
          </cell>
          <cell r="AI883">
            <v>44799</v>
          </cell>
          <cell r="AJ883">
            <v>44798</v>
          </cell>
        </row>
        <row r="883">
          <cell r="AL883" t="str">
            <v>无首付款</v>
          </cell>
        </row>
        <row r="883">
          <cell r="AO883">
            <v>2980</v>
          </cell>
          <cell r="AP883">
            <v>44819</v>
          </cell>
          <cell r="AQ883">
            <v>44849</v>
          </cell>
          <cell r="AR883">
            <v>1</v>
          </cell>
          <cell r="AS883">
            <v>2980</v>
          </cell>
          <cell r="AT883">
            <v>1</v>
          </cell>
          <cell r="AU883">
            <v>2980</v>
          </cell>
          <cell r="AV883" t="str">
            <v>正常</v>
          </cell>
          <cell r="AW883">
            <v>0</v>
          </cell>
          <cell r="AX883">
            <v>0</v>
          </cell>
          <cell r="AY883">
            <v>9180</v>
          </cell>
        </row>
        <row r="883">
          <cell r="BA883">
            <v>31</v>
          </cell>
          <cell r="BB883">
            <v>232.785806451613</v>
          </cell>
        </row>
        <row r="883">
          <cell r="BE883">
            <v>5</v>
          </cell>
          <cell r="BF883">
            <v>0</v>
          </cell>
          <cell r="BG883">
            <v>0</v>
          </cell>
          <cell r="BH883">
            <v>0</v>
          </cell>
          <cell r="BI883">
            <v>15</v>
          </cell>
          <cell r="BJ883">
            <v>0</v>
          </cell>
          <cell r="BK883">
            <v>0</v>
          </cell>
          <cell r="BL883">
            <v>20</v>
          </cell>
          <cell r="BM883" t="str">
            <v>A(优质)</v>
          </cell>
        </row>
        <row r="883">
          <cell r="BO883" t="str">
            <v/>
          </cell>
          <cell r="BP883" t="str">
            <v/>
          </cell>
        </row>
        <row r="883">
          <cell r="BW883" t="str">
            <v/>
          </cell>
          <cell r="BX883">
            <v>44798</v>
          </cell>
          <cell r="BY883" t="str">
            <v/>
          </cell>
        </row>
        <row r="883">
          <cell r="CD883" t="str">
            <v>FET-FH-202207R0067</v>
          </cell>
        </row>
        <row r="884">
          <cell r="B884" t="str">
            <v>租赁</v>
          </cell>
        </row>
        <row r="884">
          <cell r="F884" t="str">
            <v>深圳市腾艺汽车服务有限公司</v>
          </cell>
          <cell r="G884" t="str">
            <v>352203198905023353</v>
          </cell>
          <cell r="H884">
            <v>17722451643</v>
          </cell>
          <cell r="I884" t="str">
            <v>网约车以租代购方案</v>
          </cell>
          <cell r="J884" t="str">
            <v>风神E70/DFM7002G1F7BEV</v>
          </cell>
          <cell r="K884" t="str">
            <v>深圳</v>
          </cell>
        </row>
        <row r="884">
          <cell r="M884" t="str">
            <v>深圳市龙华区陶园路113号</v>
          </cell>
          <cell r="N884" t="str">
            <v>向丽丽</v>
          </cell>
        </row>
        <row r="884">
          <cell r="P884" t="str">
            <v>徐莹莹</v>
          </cell>
          <cell r="Q884" t="str">
            <v>施吓辉</v>
          </cell>
          <cell r="R884">
            <v>17722451643</v>
          </cell>
          <cell r="S884" t="str">
            <v>李玮</v>
          </cell>
          <cell r="T884">
            <v>18605933100</v>
          </cell>
          <cell r="U884" t="str">
            <v>深圳市舒适捷汽车租赁有限公司</v>
          </cell>
        </row>
        <row r="884">
          <cell r="W884" t="str">
            <v>LDP31B968NG054345</v>
          </cell>
          <cell r="X884" t="str">
            <v>粤BDQ6249</v>
          </cell>
          <cell r="Y884" t="str">
            <v>862052221202674</v>
          </cell>
          <cell r="Z884">
            <v>45114</v>
          </cell>
          <cell r="AA884">
            <v>45161</v>
          </cell>
          <cell r="AB884" t="str">
            <v>2023/07</v>
          </cell>
          <cell r="AC884">
            <v>3</v>
          </cell>
          <cell r="AD884">
            <v>12</v>
          </cell>
          <cell r="AE884">
            <v>1300</v>
          </cell>
          <cell r="AF884">
            <v>0</v>
          </cell>
          <cell r="AG884">
            <v>0</v>
          </cell>
          <cell r="AH884">
            <v>44798</v>
          </cell>
          <cell r="AI884">
            <v>44799</v>
          </cell>
          <cell r="AJ884">
            <v>44798</v>
          </cell>
        </row>
        <row r="884">
          <cell r="AL884" t="str">
            <v>无首付款</v>
          </cell>
        </row>
        <row r="884">
          <cell r="AO884">
            <v>2980</v>
          </cell>
          <cell r="AP884">
            <v>44819</v>
          </cell>
          <cell r="AQ884">
            <v>44849</v>
          </cell>
          <cell r="AR884">
            <v>1</v>
          </cell>
          <cell r="AS884">
            <v>2980</v>
          </cell>
          <cell r="AT884">
            <v>1</v>
          </cell>
          <cell r="AU884">
            <v>2980</v>
          </cell>
          <cell r="AV884" t="str">
            <v>正常</v>
          </cell>
          <cell r="AW884">
            <v>0</v>
          </cell>
          <cell r="AX884">
            <v>0</v>
          </cell>
          <cell r="AY884">
            <v>6839.87</v>
          </cell>
        </row>
        <row r="884">
          <cell r="BA884">
            <v>24</v>
          </cell>
          <cell r="BB884">
            <v>229.660833333333</v>
          </cell>
        </row>
        <row r="884">
          <cell r="BE884">
            <v>5</v>
          </cell>
          <cell r="BF884">
            <v>5</v>
          </cell>
          <cell r="BG884">
            <v>0</v>
          </cell>
          <cell r="BH884" t="str">
            <v/>
          </cell>
          <cell r="BI884">
            <v>15</v>
          </cell>
          <cell r="BJ884">
            <v>0</v>
          </cell>
          <cell r="BK884">
            <v>0</v>
          </cell>
          <cell r="BL884">
            <v>25</v>
          </cell>
          <cell r="BM884" t="str">
            <v>A(优质)</v>
          </cell>
        </row>
        <row r="884">
          <cell r="BO884" t="str">
            <v/>
          </cell>
          <cell r="BP884" t="str">
            <v/>
          </cell>
        </row>
        <row r="884">
          <cell r="BW884" t="str">
            <v/>
          </cell>
          <cell r="BX884">
            <v>44798</v>
          </cell>
          <cell r="BY884" t="str">
            <v/>
          </cell>
        </row>
        <row r="884">
          <cell r="CD884" t="str">
            <v>FET-FH-202207R0028</v>
          </cell>
          <cell r="CE884" t="str">
            <v>刘其文</v>
          </cell>
          <cell r="CF884" t="str">
            <v>432623196803094554</v>
          </cell>
          <cell r="CG884">
            <v>13531639793</v>
          </cell>
          <cell r="CH884">
            <v>44797</v>
          </cell>
          <cell r="CI884">
            <v>44980</v>
          </cell>
        </row>
        <row r="885">
          <cell r="B885" t="str">
            <v>租赁</v>
          </cell>
        </row>
        <row r="885">
          <cell r="F885" t="str">
            <v>深圳市腾艺汽车服务有限公司</v>
          </cell>
          <cell r="G885" t="str">
            <v>352203198905023353</v>
          </cell>
          <cell r="H885">
            <v>17722451643</v>
          </cell>
          <cell r="I885" t="str">
            <v>网约车以租代购方案</v>
          </cell>
          <cell r="J885" t="str">
            <v>风神E70/DFM7002G1F7BEV</v>
          </cell>
          <cell r="K885" t="str">
            <v>深圳</v>
          </cell>
        </row>
        <row r="885">
          <cell r="M885" t="str">
            <v>深圳市龙华区陶园路113号</v>
          </cell>
          <cell r="N885" t="str">
            <v>向丽丽</v>
          </cell>
        </row>
        <row r="885">
          <cell r="P885" t="str">
            <v>徐莹莹</v>
          </cell>
          <cell r="Q885" t="str">
            <v>施吓辉</v>
          </cell>
          <cell r="R885">
            <v>17722451643</v>
          </cell>
          <cell r="S885" t="str">
            <v>李玮</v>
          </cell>
          <cell r="T885">
            <v>18605933100</v>
          </cell>
          <cell r="U885" t="str">
            <v>深圳市舒适捷汽车租赁有限公司</v>
          </cell>
        </row>
        <row r="885">
          <cell r="W885" t="str">
            <v>LDP31B96XNG054329</v>
          </cell>
          <cell r="X885" t="str">
            <v>粤BDG4329</v>
          </cell>
          <cell r="Y885" t="str">
            <v>862052211201934</v>
          </cell>
          <cell r="Z885">
            <v>45114</v>
          </cell>
          <cell r="AA885">
            <v>45161</v>
          </cell>
          <cell r="AB885" t="str">
            <v>2023/07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44798</v>
          </cell>
          <cell r="AI885">
            <v>44799</v>
          </cell>
          <cell r="AJ885">
            <v>44798</v>
          </cell>
        </row>
        <row r="885">
          <cell r="AL885" t="str">
            <v>无首付款</v>
          </cell>
        </row>
        <row r="885">
          <cell r="AO885">
            <v>2980</v>
          </cell>
          <cell r="AP885">
            <v>44819</v>
          </cell>
          <cell r="AQ885">
            <v>44849</v>
          </cell>
          <cell r="AR885">
            <v>1</v>
          </cell>
          <cell r="AS885">
            <v>2980</v>
          </cell>
          <cell r="AT885">
            <v>1</v>
          </cell>
          <cell r="AU885">
            <v>2980</v>
          </cell>
          <cell r="AV885" t="str">
            <v>正常</v>
          </cell>
          <cell r="AW885">
            <v>0</v>
          </cell>
          <cell r="AX885">
            <v>0</v>
          </cell>
          <cell r="AY885">
            <v>7227.61</v>
          </cell>
        </row>
        <row r="885">
          <cell r="BA885">
            <v>32</v>
          </cell>
          <cell r="BB885">
            <v>179.006875</v>
          </cell>
        </row>
        <row r="885">
          <cell r="BE885">
            <v>5</v>
          </cell>
          <cell r="BF885">
            <v>0</v>
          </cell>
          <cell r="BG885">
            <v>0</v>
          </cell>
          <cell r="BH885">
            <v>0</v>
          </cell>
          <cell r="BI885">
            <v>15</v>
          </cell>
          <cell r="BJ885">
            <v>0</v>
          </cell>
          <cell r="BK885">
            <v>0</v>
          </cell>
          <cell r="BL885">
            <v>20</v>
          </cell>
          <cell r="BM885" t="str">
            <v>A(优质)</v>
          </cell>
        </row>
        <row r="885">
          <cell r="BO885" t="str">
            <v/>
          </cell>
          <cell r="BP885" t="str">
            <v/>
          </cell>
        </row>
        <row r="885">
          <cell r="BW885" t="str">
            <v/>
          </cell>
          <cell r="BX885">
            <v>44798</v>
          </cell>
          <cell r="BY885" t="str">
            <v/>
          </cell>
        </row>
        <row r="885">
          <cell r="CD885" t="str">
            <v>FET-FH-202207R0028</v>
          </cell>
          <cell r="CE885" t="str">
            <v>康长钰</v>
          </cell>
          <cell r="CF885" t="str">
            <v>350702198301174213</v>
          </cell>
          <cell r="CG885">
            <v>13751113045</v>
          </cell>
          <cell r="CH885">
            <v>44802</v>
          </cell>
          <cell r="CI885">
            <v>45013</v>
          </cell>
        </row>
        <row r="886">
          <cell r="B886" t="str">
            <v>租赁</v>
          </cell>
        </row>
        <row r="886">
          <cell r="F886" t="str">
            <v>深圳市腾艺汽车服务有限公司</v>
          </cell>
          <cell r="G886" t="str">
            <v>352203198905023353</v>
          </cell>
          <cell r="H886">
            <v>17722451643</v>
          </cell>
          <cell r="I886" t="str">
            <v>网约车以租代购方案</v>
          </cell>
          <cell r="J886" t="str">
            <v>风神E70/DFM7002G1F7BEV</v>
          </cell>
          <cell r="K886" t="str">
            <v>深圳</v>
          </cell>
        </row>
        <row r="886">
          <cell r="M886" t="str">
            <v>深圳市龙华区陶园路113号</v>
          </cell>
          <cell r="N886" t="str">
            <v>向丽丽</v>
          </cell>
        </row>
        <row r="886">
          <cell r="P886" t="str">
            <v>徐莹莹</v>
          </cell>
          <cell r="Q886" t="str">
            <v>施吓辉</v>
          </cell>
          <cell r="R886">
            <v>17722451643</v>
          </cell>
          <cell r="S886" t="str">
            <v>李玮</v>
          </cell>
          <cell r="T886">
            <v>18605933100</v>
          </cell>
          <cell r="U886" t="str">
            <v>深圳市舒适捷汽车租赁有限公司</v>
          </cell>
        </row>
        <row r="886">
          <cell r="W886" t="str">
            <v>LDP31B962NG054339</v>
          </cell>
          <cell r="X886" t="str">
            <v>粤BAD8412</v>
          </cell>
          <cell r="Y886" t="str">
            <v>862052211201965</v>
          </cell>
          <cell r="Z886">
            <v>45114</v>
          </cell>
          <cell r="AA886">
            <v>45161</v>
          </cell>
          <cell r="AB886" t="str">
            <v>2023/07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44798</v>
          </cell>
          <cell r="AI886">
            <v>44799</v>
          </cell>
          <cell r="AJ886">
            <v>44798</v>
          </cell>
        </row>
        <row r="886">
          <cell r="AL886" t="str">
            <v>无首付款</v>
          </cell>
        </row>
        <row r="886">
          <cell r="AO886">
            <v>2980</v>
          </cell>
          <cell r="AP886">
            <v>44819</v>
          </cell>
          <cell r="AQ886">
            <v>44849</v>
          </cell>
          <cell r="AR886">
            <v>1</v>
          </cell>
          <cell r="AS886">
            <v>2980</v>
          </cell>
          <cell r="AT886">
            <v>1</v>
          </cell>
          <cell r="AU886">
            <v>2980</v>
          </cell>
          <cell r="AV886" t="str">
            <v>正常</v>
          </cell>
          <cell r="AW886">
            <v>0</v>
          </cell>
          <cell r="AX886">
            <v>0</v>
          </cell>
          <cell r="AY886">
            <v>8664.71</v>
          </cell>
        </row>
        <row r="886">
          <cell r="BA886">
            <v>30</v>
          </cell>
          <cell r="BB886">
            <v>260.468333333333</v>
          </cell>
        </row>
        <row r="886">
          <cell r="BE886">
            <v>5</v>
          </cell>
          <cell r="BF886">
            <v>0</v>
          </cell>
          <cell r="BG886">
            <v>0</v>
          </cell>
          <cell r="BH886">
            <v>0</v>
          </cell>
          <cell r="BI886">
            <v>15</v>
          </cell>
          <cell r="BJ886">
            <v>0</v>
          </cell>
          <cell r="BK886">
            <v>0</v>
          </cell>
          <cell r="BL886">
            <v>20</v>
          </cell>
          <cell r="BM886" t="str">
            <v>A(优质)</v>
          </cell>
        </row>
        <row r="886">
          <cell r="BO886" t="str">
            <v/>
          </cell>
          <cell r="BP886" t="str">
            <v/>
          </cell>
        </row>
        <row r="886">
          <cell r="BW886" t="str">
            <v/>
          </cell>
          <cell r="BX886">
            <v>44798</v>
          </cell>
          <cell r="BY886" t="str">
            <v/>
          </cell>
        </row>
        <row r="886">
          <cell r="CD886" t="str">
            <v>FET-FH-202207R0028</v>
          </cell>
        </row>
        <row r="887">
          <cell r="B887" t="str">
            <v>租赁</v>
          </cell>
        </row>
        <row r="887">
          <cell r="F887" t="str">
            <v>深圳市腾艺汽车服务有限公司</v>
          </cell>
          <cell r="G887" t="str">
            <v>352203198905023353</v>
          </cell>
          <cell r="H887">
            <v>17722451643</v>
          </cell>
          <cell r="I887" t="str">
            <v>网约车以租代购方案</v>
          </cell>
          <cell r="J887" t="str">
            <v>风神E70/DFM7002G1F7BEV</v>
          </cell>
          <cell r="K887" t="str">
            <v>深圳</v>
          </cell>
        </row>
        <row r="887">
          <cell r="M887" t="str">
            <v>深圳市龙华区陶园路113号</v>
          </cell>
          <cell r="N887" t="str">
            <v>向丽丽</v>
          </cell>
        </row>
        <row r="887">
          <cell r="P887" t="str">
            <v>徐莹莹</v>
          </cell>
          <cell r="Q887" t="str">
            <v>施吓辉</v>
          </cell>
          <cell r="R887">
            <v>17722451643</v>
          </cell>
          <cell r="S887" t="str">
            <v>李玮</v>
          </cell>
          <cell r="T887">
            <v>18605933100</v>
          </cell>
          <cell r="U887" t="str">
            <v>深圳市舒适捷汽车租赁有限公司</v>
          </cell>
        </row>
        <row r="887">
          <cell r="W887" t="str">
            <v>LDP31B969NG054340</v>
          </cell>
          <cell r="X887" t="str">
            <v>粤BDG0945</v>
          </cell>
          <cell r="Y887" t="str">
            <v>862052221201903</v>
          </cell>
          <cell r="Z887">
            <v>45114</v>
          </cell>
          <cell r="AA887">
            <v>45161</v>
          </cell>
          <cell r="AB887" t="str">
            <v>2023/07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44798</v>
          </cell>
          <cell r="AI887">
            <v>44799</v>
          </cell>
          <cell r="AJ887">
            <v>44798</v>
          </cell>
        </row>
        <row r="887">
          <cell r="AL887" t="str">
            <v>无首付款</v>
          </cell>
        </row>
        <row r="887">
          <cell r="AO887">
            <v>2980</v>
          </cell>
          <cell r="AP887">
            <v>44819</v>
          </cell>
          <cell r="AQ887">
            <v>44849</v>
          </cell>
          <cell r="AR887">
            <v>1</v>
          </cell>
          <cell r="AS887">
            <v>2980</v>
          </cell>
          <cell r="AT887">
            <v>1</v>
          </cell>
          <cell r="AU887">
            <v>2980</v>
          </cell>
          <cell r="AV887" t="str">
            <v>正常</v>
          </cell>
          <cell r="AW887">
            <v>0</v>
          </cell>
          <cell r="AX887">
            <v>0</v>
          </cell>
          <cell r="AY887">
            <v>6418.63</v>
          </cell>
        </row>
        <row r="887">
          <cell r="BA887">
            <v>19</v>
          </cell>
          <cell r="BB887">
            <v>232.276315789474</v>
          </cell>
        </row>
        <row r="887">
          <cell r="BE887">
            <v>5</v>
          </cell>
          <cell r="BF887">
            <v>5</v>
          </cell>
          <cell r="BG887">
            <v>0</v>
          </cell>
          <cell r="BH887">
            <v>0</v>
          </cell>
          <cell r="BI887">
            <v>15</v>
          </cell>
          <cell r="BJ887">
            <v>0</v>
          </cell>
          <cell r="BK887">
            <v>0</v>
          </cell>
          <cell r="BL887">
            <v>25</v>
          </cell>
          <cell r="BM887" t="str">
            <v>A(优质)</v>
          </cell>
        </row>
        <row r="887">
          <cell r="BO887" t="str">
            <v/>
          </cell>
          <cell r="BP887" t="str">
            <v/>
          </cell>
        </row>
        <row r="887">
          <cell r="BW887" t="str">
            <v/>
          </cell>
          <cell r="BX887">
            <v>44798</v>
          </cell>
          <cell r="BY887" t="str">
            <v/>
          </cell>
        </row>
        <row r="887">
          <cell r="CD887" t="str">
            <v>FET-FH-202207R0028</v>
          </cell>
        </row>
        <row r="888">
          <cell r="B888" t="str">
            <v>租赁</v>
          </cell>
        </row>
        <row r="888">
          <cell r="F888" t="str">
            <v>深圳市腾艺汽车服务有限公司</v>
          </cell>
          <cell r="G888" t="str">
            <v>352203198905023353</v>
          </cell>
          <cell r="H888">
            <v>17722451643</v>
          </cell>
          <cell r="I888" t="str">
            <v>网约车以租代购方案</v>
          </cell>
          <cell r="J888" t="str">
            <v>风神E70/DFM7001G1F1BEV</v>
          </cell>
          <cell r="K888" t="str">
            <v>深圳</v>
          </cell>
        </row>
        <row r="888">
          <cell r="M888" t="str">
            <v>深圳市龙华区陶园路113号</v>
          </cell>
          <cell r="N888" t="str">
            <v>向丽丽</v>
          </cell>
        </row>
        <row r="888">
          <cell r="P888" t="str">
            <v>徐莹莹</v>
          </cell>
          <cell r="Q888" t="str">
            <v>施吓辉</v>
          </cell>
          <cell r="R888">
            <v>17722451643</v>
          </cell>
          <cell r="S888" t="str">
            <v>李玮</v>
          </cell>
          <cell r="T888">
            <v>18605933100</v>
          </cell>
          <cell r="U888" t="str">
            <v>深圳市舒适捷汽车租赁有限公司</v>
          </cell>
        </row>
        <row r="888">
          <cell r="W888" t="str">
            <v>LDP31B963NG054351</v>
          </cell>
          <cell r="X888" t="str">
            <v>粤BDM0241</v>
          </cell>
          <cell r="Y888" t="str">
            <v>862052221201910</v>
          </cell>
          <cell r="Z888">
            <v>45114</v>
          </cell>
          <cell r="AA888">
            <v>45161</v>
          </cell>
          <cell r="AB888" t="str">
            <v>2023/08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44798</v>
          </cell>
          <cell r="AI888">
            <v>44799</v>
          </cell>
          <cell r="AJ888">
            <v>44798</v>
          </cell>
        </row>
        <row r="888">
          <cell r="AL888" t="str">
            <v>无首付款</v>
          </cell>
        </row>
        <row r="888">
          <cell r="AO888">
            <v>2980</v>
          </cell>
          <cell r="AP888">
            <v>44819</v>
          </cell>
          <cell r="AQ888">
            <v>44849</v>
          </cell>
          <cell r="AR888">
            <v>1</v>
          </cell>
          <cell r="AS888">
            <v>2980</v>
          </cell>
          <cell r="AT888">
            <v>1</v>
          </cell>
          <cell r="AU888">
            <v>2980</v>
          </cell>
          <cell r="AV888" t="str">
            <v>正常</v>
          </cell>
          <cell r="AW888">
            <v>0</v>
          </cell>
          <cell r="AX888">
            <v>0</v>
          </cell>
          <cell r="AY888">
            <v>29.03</v>
          </cell>
        </row>
        <row r="888">
          <cell r="BA888">
            <v>0</v>
          </cell>
          <cell r="BB888" t="str">
            <v/>
          </cell>
        </row>
        <row r="888">
          <cell r="BE888">
            <v>5</v>
          </cell>
          <cell r="BF888">
            <v>5</v>
          </cell>
          <cell r="BG888">
            <v>0</v>
          </cell>
          <cell r="BH888">
            <v>0</v>
          </cell>
          <cell r="BI888">
            <v>15</v>
          </cell>
          <cell r="BJ888">
            <v>0</v>
          </cell>
          <cell r="BK888">
            <v>0</v>
          </cell>
          <cell r="BL888">
            <v>25</v>
          </cell>
          <cell r="BM888" t="str">
            <v>A(优质)</v>
          </cell>
        </row>
        <row r="888">
          <cell r="BO888" t="str">
            <v/>
          </cell>
          <cell r="BP888" t="str">
            <v/>
          </cell>
        </row>
        <row r="888">
          <cell r="BW888" t="str">
            <v/>
          </cell>
          <cell r="BX888">
            <v>44798</v>
          </cell>
          <cell r="BY888" t="str">
            <v/>
          </cell>
        </row>
        <row r="888">
          <cell r="CD888" t="str">
            <v>FET-FH-202207R0073</v>
          </cell>
        </row>
        <row r="889">
          <cell r="B889" t="str">
            <v>租赁</v>
          </cell>
        </row>
        <row r="889">
          <cell r="F889" t="str">
            <v>深圳市腾艺汽车服务有限公司</v>
          </cell>
          <cell r="G889" t="str">
            <v>352203198905023353</v>
          </cell>
          <cell r="H889">
            <v>17722451643</v>
          </cell>
          <cell r="I889" t="str">
            <v>网约车以租代购方案</v>
          </cell>
          <cell r="J889" t="str">
            <v>风神E70/DFM7001G1F1BEV</v>
          </cell>
          <cell r="K889" t="str">
            <v>深圳</v>
          </cell>
        </row>
        <row r="889">
          <cell r="M889" t="str">
            <v>深圳市龙华区陶园路113号</v>
          </cell>
          <cell r="N889" t="str">
            <v>向丽丽</v>
          </cell>
        </row>
        <row r="889">
          <cell r="P889" t="str">
            <v>徐莹莹</v>
          </cell>
          <cell r="Q889" t="str">
            <v>施吓辉</v>
          </cell>
          <cell r="R889">
            <v>17722451643</v>
          </cell>
          <cell r="S889" t="str">
            <v>李玮</v>
          </cell>
          <cell r="T889">
            <v>18605933100</v>
          </cell>
          <cell r="U889" t="str">
            <v>深圳市舒适捷汽车租赁有限公司</v>
          </cell>
        </row>
        <row r="889">
          <cell r="W889" t="str">
            <v>LDP31B969NG054337</v>
          </cell>
          <cell r="X889" t="str">
            <v>粤BDH3042</v>
          </cell>
          <cell r="Y889" t="str">
            <v>862052211200681</v>
          </cell>
          <cell r="Z889">
            <v>45114</v>
          </cell>
          <cell r="AA889">
            <v>45161</v>
          </cell>
          <cell r="AB889" t="str">
            <v>2023/08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44798</v>
          </cell>
          <cell r="AI889">
            <v>44799</v>
          </cell>
          <cell r="AJ889">
            <v>44798</v>
          </cell>
        </row>
        <row r="889">
          <cell r="AL889" t="str">
            <v>无首付款</v>
          </cell>
        </row>
        <row r="889">
          <cell r="AO889">
            <v>2980</v>
          </cell>
          <cell r="AP889">
            <v>44819</v>
          </cell>
          <cell r="AQ889">
            <v>44849</v>
          </cell>
          <cell r="AR889">
            <v>1</v>
          </cell>
          <cell r="AS889">
            <v>2980</v>
          </cell>
          <cell r="AT889">
            <v>1</v>
          </cell>
          <cell r="AU889">
            <v>2980</v>
          </cell>
          <cell r="AV889" t="str">
            <v>正常</v>
          </cell>
          <cell r="AW889">
            <v>0</v>
          </cell>
          <cell r="AX889">
            <v>0</v>
          </cell>
          <cell r="AY889">
            <v>5593.59</v>
          </cell>
        </row>
        <row r="889">
          <cell r="BA889">
            <v>18</v>
          </cell>
          <cell r="BB889">
            <v>262.42</v>
          </cell>
        </row>
        <row r="889">
          <cell r="BE889">
            <v>5</v>
          </cell>
          <cell r="BF889">
            <v>5</v>
          </cell>
          <cell r="BG889">
            <v>0</v>
          </cell>
          <cell r="BH889">
            <v>0</v>
          </cell>
          <cell r="BI889">
            <v>15</v>
          </cell>
          <cell r="BJ889">
            <v>0</v>
          </cell>
          <cell r="BK889">
            <v>0</v>
          </cell>
          <cell r="BL889">
            <v>25</v>
          </cell>
          <cell r="BM889" t="str">
            <v>A(优质)</v>
          </cell>
        </row>
        <row r="889">
          <cell r="BO889" t="str">
            <v/>
          </cell>
          <cell r="BP889" t="str">
            <v/>
          </cell>
        </row>
        <row r="889">
          <cell r="BW889" t="str">
            <v/>
          </cell>
          <cell r="BX889">
            <v>44798</v>
          </cell>
          <cell r="BY889" t="str">
            <v/>
          </cell>
        </row>
        <row r="889">
          <cell r="CD889" t="str">
            <v>FET-FH-202207R0073</v>
          </cell>
        </row>
        <row r="890">
          <cell r="B890" t="str">
            <v>租赁</v>
          </cell>
        </row>
        <row r="890">
          <cell r="F890" t="str">
            <v>深圳市腾艺汽车服务有限公司</v>
          </cell>
          <cell r="G890" t="str">
            <v>352203198905023353</v>
          </cell>
          <cell r="H890">
            <v>17722451643</v>
          </cell>
          <cell r="I890" t="str">
            <v>网约车以租代购方案</v>
          </cell>
          <cell r="J890" t="str">
            <v>风神E70/DFM7001G1F1BEV</v>
          </cell>
          <cell r="K890" t="str">
            <v>深圳</v>
          </cell>
        </row>
        <row r="890">
          <cell r="M890" t="str">
            <v>深圳市龙华区陶园路113号</v>
          </cell>
          <cell r="N890" t="str">
            <v>向丽丽</v>
          </cell>
        </row>
        <row r="890">
          <cell r="P890" t="str">
            <v>徐莹莹</v>
          </cell>
          <cell r="Q890" t="str">
            <v>施吓辉</v>
          </cell>
          <cell r="R890">
            <v>17722451643</v>
          </cell>
          <cell r="S890" t="str">
            <v>李玮</v>
          </cell>
          <cell r="T890">
            <v>18605933100</v>
          </cell>
          <cell r="U890" t="str">
            <v>深圳市舒适捷汽车租赁有限公司</v>
          </cell>
        </row>
        <row r="890">
          <cell r="W890" t="str">
            <v>LDP31B960NG054369</v>
          </cell>
          <cell r="X890" t="str">
            <v>粤BDA4639</v>
          </cell>
          <cell r="Y890" t="str">
            <v>862052211201342</v>
          </cell>
          <cell r="Z890">
            <v>45114</v>
          </cell>
          <cell r="AA890">
            <v>45161</v>
          </cell>
          <cell r="AB890" t="str">
            <v>2023/07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44798</v>
          </cell>
          <cell r="AI890">
            <v>44799</v>
          </cell>
          <cell r="AJ890">
            <v>44798</v>
          </cell>
        </row>
        <row r="890">
          <cell r="AL890" t="str">
            <v>无首付款</v>
          </cell>
        </row>
        <row r="890">
          <cell r="AO890">
            <v>2980</v>
          </cell>
          <cell r="AP890">
            <v>44819</v>
          </cell>
          <cell r="AQ890">
            <v>44849</v>
          </cell>
          <cell r="AR890">
            <v>1</v>
          </cell>
          <cell r="AS890">
            <v>2980</v>
          </cell>
          <cell r="AT890">
            <v>1</v>
          </cell>
          <cell r="AU890">
            <v>2980</v>
          </cell>
          <cell r="AV890" t="str">
            <v>正常</v>
          </cell>
          <cell r="AW890">
            <v>0</v>
          </cell>
          <cell r="AX890">
            <v>0</v>
          </cell>
          <cell r="AY890">
            <v>11872.48</v>
          </cell>
        </row>
        <row r="890">
          <cell r="BA890">
            <v>34</v>
          </cell>
          <cell r="BB890">
            <v>269.306764705882</v>
          </cell>
        </row>
        <row r="890">
          <cell r="BE890">
            <v>5</v>
          </cell>
          <cell r="BF890">
            <v>0</v>
          </cell>
          <cell r="BG890">
            <v>0</v>
          </cell>
          <cell r="BH890">
            <v>0</v>
          </cell>
          <cell r="BI890">
            <v>15</v>
          </cell>
          <cell r="BJ890">
            <v>0</v>
          </cell>
          <cell r="BK890">
            <v>0</v>
          </cell>
          <cell r="BL890">
            <v>20</v>
          </cell>
          <cell r="BM890" t="str">
            <v>A(优质)</v>
          </cell>
        </row>
        <row r="890">
          <cell r="BO890" t="str">
            <v/>
          </cell>
          <cell r="BP890" t="str">
            <v/>
          </cell>
        </row>
        <row r="890">
          <cell r="BW890" t="str">
            <v/>
          </cell>
          <cell r="BX890">
            <v>44798</v>
          </cell>
          <cell r="BY890" t="str">
            <v/>
          </cell>
        </row>
        <row r="890">
          <cell r="CD890" t="str">
            <v>FET-FH-202207R0057</v>
          </cell>
          <cell r="CE890" t="str">
            <v>李超</v>
          </cell>
          <cell r="CF890" t="str">
            <v>431127199303266736</v>
          </cell>
          <cell r="CG890">
            <v>15814370771</v>
          </cell>
          <cell r="CH890">
            <v>44799</v>
          </cell>
          <cell r="CI890">
            <v>45042</v>
          </cell>
        </row>
        <row r="891">
          <cell r="B891" t="str">
            <v>租赁</v>
          </cell>
        </row>
        <row r="891">
          <cell r="F891" t="str">
            <v>深圳市腾艺汽车服务有限公司</v>
          </cell>
          <cell r="G891" t="str">
            <v>352203198905023353</v>
          </cell>
          <cell r="H891">
            <v>17722451643</v>
          </cell>
          <cell r="I891" t="str">
            <v>网约车以租代购方案</v>
          </cell>
          <cell r="J891" t="str">
            <v>风神E70/DFM7001G1F1BEV</v>
          </cell>
          <cell r="K891" t="str">
            <v>深圳</v>
          </cell>
        </row>
        <row r="891">
          <cell r="M891" t="str">
            <v>深圳市龙华区陶园路113号</v>
          </cell>
          <cell r="N891" t="str">
            <v>向丽丽</v>
          </cell>
        </row>
        <row r="891">
          <cell r="P891" t="str">
            <v>徐莹莹</v>
          </cell>
          <cell r="Q891" t="str">
            <v>施吓辉</v>
          </cell>
          <cell r="R891">
            <v>17722451643</v>
          </cell>
          <cell r="S891" t="str">
            <v>李玮</v>
          </cell>
          <cell r="T891">
            <v>18605933100</v>
          </cell>
          <cell r="U891" t="str">
            <v>深圳市舒适捷汽车租赁有限公司</v>
          </cell>
        </row>
        <row r="891">
          <cell r="W891" t="str">
            <v>LDP31B964NG054360</v>
          </cell>
          <cell r="X891" t="str">
            <v>粤BDL3410</v>
          </cell>
          <cell r="Y891" t="str">
            <v>862052221202596</v>
          </cell>
          <cell r="Z891">
            <v>45114</v>
          </cell>
          <cell r="AA891">
            <v>45161</v>
          </cell>
          <cell r="AB891" t="str">
            <v>2023/07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44798</v>
          </cell>
          <cell r="AI891">
            <v>44799</v>
          </cell>
          <cell r="AJ891">
            <v>44798</v>
          </cell>
        </row>
        <row r="891">
          <cell r="AL891" t="str">
            <v>无首付款</v>
          </cell>
        </row>
        <row r="891">
          <cell r="AO891">
            <v>2980</v>
          </cell>
          <cell r="AP891">
            <v>44819</v>
          </cell>
          <cell r="AQ891">
            <v>44849</v>
          </cell>
          <cell r="AR891">
            <v>1</v>
          </cell>
          <cell r="AS891">
            <v>2980</v>
          </cell>
          <cell r="AT891">
            <v>1</v>
          </cell>
          <cell r="AU891">
            <v>2980</v>
          </cell>
          <cell r="AV891" t="str">
            <v>正常</v>
          </cell>
          <cell r="AW891">
            <v>0</v>
          </cell>
          <cell r="AX891">
            <v>0</v>
          </cell>
          <cell r="AY891">
            <v>23.38</v>
          </cell>
        </row>
        <row r="891">
          <cell r="BA891">
            <v>0</v>
          </cell>
          <cell r="BB891" t="str">
            <v/>
          </cell>
        </row>
        <row r="891">
          <cell r="BE891">
            <v>5</v>
          </cell>
          <cell r="BF891">
            <v>5</v>
          </cell>
          <cell r="BG891">
            <v>0</v>
          </cell>
          <cell r="BH891">
            <v>0</v>
          </cell>
          <cell r="BI891">
            <v>15</v>
          </cell>
          <cell r="BJ891">
            <v>0</v>
          </cell>
          <cell r="BK891">
            <v>0</v>
          </cell>
          <cell r="BL891">
            <v>25</v>
          </cell>
          <cell r="BM891" t="str">
            <v>A(优质)</v>
          </cell>
        </row>
        <row r="891">
          <cell r="BO891" t="str">
            <v/>
          </cell>
          <cell r="BP891" t="str">
            <v/>
          </cell>
        </row>
        <row r="891">
          <cell r="BW891" t="str">
            <v/>
          </cell>
          <cell r="BX891">
            <v>44798</v>
          </cell>
          <cell r="BY891" t="str">
            <v/>
          </cell>
        </row>
        <row r="891">
          <cell r="CD891" t="str">
            <v>FET-FH-202207R0049</v>
          </cell>
        </row>
        <row r="892">
          <cell r="B892" t="str">
            <v>租赁</v>
          </cell>
        </row>
        <row r="892">
          <cell r="F892" t="str">
            <v>深圳市腾艺汽车服务有限公司</v>
          </cell>
          <cell r="G892" t="str">
            <v>352203198905023353</v>
          </cell>
          <cell r="H892">
            <v>17722451643</v>
          </cell>
          <cell r="I892" t="str">
            <v>网约车以租代购方案</v>
          </cell>
          <cell r="J892" t="str">
            <v>风神E70/DFM7001G1F1BEV</v>
          </cell>
          <cell r="K892" t="str">
            <v>深圳</v>
          </cell>
        </row>
        <row r="892">
          <cell r="M892" t="str">
            <v>深圳市龙华区陶园路113号</v>
          </cell>
          <cell r="N892" t="str">
            <v>向丽丽</v>
          </cell>
        </row>
        <row r="892">
          <cell r="P892" t="str">
            <v>徐莹莹</v>
          </cell>
          <cell r="Q892" t="str">
            <v>施吓辉</v>
          </cell>
          <cell r="R892">
            <v>17722451643</v>
          </cell>
          <cell r="S892" t="str">
            <v>李玮</v>
          </cell>
          <cell r="T892">
            <v>18605933100</v>
          </cell>
          <cell r="U892" t="str">
            <v>深圳市舒适捷汽车租赁有限公司</v>
          </cell>
        </row>
        <row r="892">
          <cell r="W892" t="str">
            <v>LDP31B963NG054365</v>
          </cell>
          <cell r="X892" t="str">
            <v>粤BDH4835</v>
          </cell>
          <cell r="Y892" t="str">
            <v>862052211201363</v>
          </cell>
          <cell r="Z892">
            <v>45114</v>
          </cell>
          <cell r="AA892">
            <v>45161</v>
          </cell>
          <cell r="AB892" t="str">
            <v>2023/07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44798</v>
          </cell>
          <cell r="AI892">
            <v>44799</v>
          </cell>
          <cell r="AJ892">
            <v>44798</v>
          </cell>
        </row>
        <row r="892">
          <cell r="AL892" t="str">
            <v>无首付款</v>
          </cell>
        </row>
        <row r="892">
          <cell r="AO892">
            <v>2980</v>
          </cell>
          <cell r="AP892">
            <v>44819</v>
          </cell>
          <cell r="AQ892">
            <v>44849</v>
          </cell>
          <cell r="AR892">
            <v>1</v>
          </cell>
          <cell r="AS892">
            <v>2980</v>
          </cell>
          <cell r="AT892">
            <v>1</v>
          </cell>
          <cell r="AU892">
            <v>2980</v>
          </cell>
          <cell r="AV892" t="str">
            <v>正常</v>
          </cell>
          <cell r="AW892">
            <v>0</v>
          </cell>
          <cell r="AX892">
            <v>0</v>
          </cell>
          <cell r="AY892">
            <v>5097.22</v>
          </cell>
        </row>
        <row r="892">
          <cell r="BA892">
            <v>30</v>
          </cell>
          <cell r="BB892">
            <v>154.928666666667</v>
          </cell>
        </row>
        <row r="892">
          <cell r="BE892">
            <v>5</v>
          </cell>
          <cell r="BF892">
            <v>0</v>
          </cell>
          <cell r="BG892">
            <v>0</v>
          </cell>
          <cell r="BH892">
            <v>0</v>
          </cell>
          <cell r="BI892">
            <v>15</v>
          </cell>
          <cell r="BJ892">
            <v>0</v>
          </cell>
          <cell r="BK892">
            <v>0</v>
          </cell>
          <cell r="BL892">
            <v>20</v>
          </cell>
          <cell r="BM892" t="str">
            <v>A(优质)</v>
          </cell>
        </row>
        <row r="892">
          <cell r="BO892" t="str">
            <v/>
          </cell>
          <cell r="BP892" t="str">
            <v/>
          </cell>
        </row>
        <row r="892">
          <cell r="BW892" t="str">
            <v/>
          </cell>
          <cell r="BX892">
            <v>44798</v>
          </cell>
          <cell r="BY892" t="str">
            <v/>
          </cell>
        </row>
        <row r="892">
          <cell r="CD892" t="str">
            <v>FET-FH-202207R0049</v>
          </cell>
        </row>
        <row r="893">
          <cell r="B893" t="str">
            <v>租赁</v>
          </cell>
        </row>
        <row r="893">
          <cell r="F893" t="str">
            <v>深圳市腾艺汽车服务有限公司</v>
          </cell>
          <cell r="G893" t="str">
            <v>352203198905023353</v>
          </cell>
          <cell r="H893">
            <v>17722451643</v>
          </cell>
          <cell r="I893" t="str">
            <v>网约车以租代购方案</v>
          </cell>
          <cell r="J893" t="str">
            <v>风神E70/DFM7001G1F1BEV</v>
          </cell>
          <cell r="K893" t="str">
            <v>深圳</v>
          </cell>
        </row>
        <row r="893">
          <cell r="M893" t="str">
            <v>深圳市龙华区陶园路113号</v>
          </cell>
          <cell r="N893" t="str">
            <v>向丽丽</v>
          </cell>
        </row>
        <row r="893">
          <cell r="P893" t="str">
            <v>徐莹莹</v>
          </cell>
          <cell r="Q893" t="str">
            <v>施吓辉</v>
          </cell>
          <cell r="R893">
            <v>17722451643</v>
          </cell>
          <cell r="S893" t="str">
            <v>李玮</v>
          </cell>
          <cell r="T893">
            <v>18605933100</v>
          </cell>
          <cell r="U893" t="str">
            <v>深圳市舒适捷汽车租赁有限公司</v>
          </cell>
        </row>
        <row r="893">
          <cell r="W893" t="str">
            <v>LDP31B965NG054237</v>
          </cell>
          <cell r="X893" t="str">
            <v>粤BDR8343</v>
          </cell>
          <cell r="Y893" t="str">
            <v>862052221201862</v>
          </cell>
          <cell r="Z893">
            <v>45114</v>
          </cell>
          <cell r="AA893">
            <v>45161</v>
          </cell>
          <cell r="AB893" t="str">
            <v>2023/07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44798</v>
          </cell>
          <cell r="AI893">
            <v>44799</v>
          </cell>
          <cell r="AJ893">
            <v>44798</v>
          </cell>
        </row>
        <row r="893">
          <cell r="AL893" t="str">
            <v>无首付款</v>
          </cell>
        </row>
        <row r="893">
          <cell r="AO893">
            <v>2980</v>
          </cell>
          <cell r="AP893">
            <v>44819</v>
          </cell>
          <cell r="AQ893">
            <v>44849</v>
          </cell>
          <cell r="AR893">
            <v>1</v>
          </cell>
          <cell r="AS893">
            <v>2980</v>
          </cell>
          <cell r="AT893">
            <v>1</v>
          </cell>
          <cell r="AU893">
            <v>2980</v>
          </cell>
          <cell r="AV893" t="str">
            <v>正常</v>
          </cell>
          <cell r="AW893">
            <v>0</v>
          </cell>
          <cell r="AX893">
            <v>0</v>
          </cell>
          <cell r="AY893">
            <v>24.56</v>
          </cell>
        </row>
        <row r="893">
          <cell r="BA893">
            <v>0</v>
          </cell>
          <cell r="BB893" t="str">
            <v/>
          </cell>
        </row>
        <row r="893">
          <cell r="BE893">
            <v>5</v>
          </cell>
          <cell r="BF893">
            <v>5</v>
          </cell>
          <cell r="BG893">
            <v>0</v>
          </cell>
          <cell r="BH893">
            <v>0</v>
          </cell>
          <cell r="BI893">
            <v>15</v>
          </cell>
          <cell r="BJ893">
            <v>0</v>
          </cell>
          <cell r="BK893">
            <v>0</v>
          </cell>
          <cell r="BL893">
            <v>25</v>
          </cell>
          <cell r="BM893" t="str">
            <v>A(优质)</v>
          </cell>
        </row>
        <row r="893">
          <cell r="BO893" t="str">
            <v/>
          </cell>
          <cell r="BP893" t="str">
            <v/>
          </cell>
        </row>
        <row r="893">
          <cell r="BW893" t="str">
            <v/>
          </cell>
          <cell r="BX893">
            <v>44798</v>
          </cell>
          <cell r="BY893" t="str">
            <v/>
          </cell>
        </row>
        <row r="893">
          <cell r="CD893" t="str">
            <v>FET-FH-202207R0062</v>
          </cell>
        </row>
        <row r="894">
          <cell r="B894" t="str">
            <v>租赁</v>
          </cell>
        </row>
        <row r="894">
          <cell r="F894" t="str">
            <v>深圳市腾艺汽车服务有限公司</v>
          </cell>
          <cell r="G894" t="str">
            <v>352203198905023353</v>
          </cell>
          <cell r="H894">
            <v>17722451643</v>
          </cell>
          <cell r="I894" t="str">
            <v>网约车以租代购方案</v>
          </cell>
          <cell r="J894" t="str">
            <v>风神E70/DFM7001G1F1BEV</v>
          </cell>
          <cell r="K894" t="str">
            <v>深圳</v>
          </cell>
        </row>
        <row r="894">
          <cell r="M894" t="str">
            <v>深圳市龙华区陶园路113号</v>
          </cell>
          <cell r="N894" t="str">
            <v>向丽丽</v>
          </cell>
        </row>
        <row r="894">
          <cell r="P894" t="str">
            <v>徐莹莹</v>
          </cell>
          <cell r="Q894" t="str">
            <v>施吓辉</v>
          </cell>
          <cell r="R894">
            <v>17722451643</v>
          </cell>
          <cell r="S894" t="str">
            <v>李玮</v>
          </cell>
          <cell r="T894">
            <v>18605933100</v>
          </cell>
          <cell r="U894" t="str">
            <v>深圳市舒适捷汽车租赁有限公司</v>
          </cell>
        </row>
        <row r="894">
          <cell r="W894" t="str">
            <v>LDP31B967NG054367</v>
          </cell>
          <cell r="X894" t="str">
            <v>粤BDD9240</v>
          </cell>
          <cell r="Y894" t="str">
            <v>862052211200977</v>
          </cell>
          <cell r="Z894">
            <v>45114</v>
          </cell>
          <cell r="AA894">
            <v>45161</v>
          </cell>
          <cell r="AB894" t="str">
            <v>2023/07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44798</v>
          </cell>
          <cell r="AI894">
            <v>44799</v>
          </cell>
          <cell r="AJ894">
            <v>44798</v>
          </cell>
        </row>
        <row r="894">
          <cell r="AL894" t="str">
            <v>无首付款</v>
          </cell>
        </row>
        <row r="894">
          <cell r="AO894">
            <v>2980</v>
          </cell>
          <cell r="AP894">
            <v>44819</v>
          </cell>
          <cell r="AQ894">
            <v>44849</v>
          </cell>
          <cell r="AR894">
            <v>1</v>
          </cell>
          <cell r="AS894">
            <v>2980</v>
          </cell>
          <cell r="AT894">
            <v>1</v>
          </cell>
          <cell r="AU894">
            <v>2980</v>
          </cell>
          <cell r="AV894" t="str">
            <v>正常</v>
          </cell>
          <cell r="AW894">
            <v>0</v>
          </cell>
          <cell r="AX894">
            <v>0</v>
          </cell>
          <cell r="AY894">
            <v>23.75</v>
          </cell>
        </row>
        <row r="894">
          <cell r="BA894">
            <v>0</v>
          </cell>
          <cell r="BB894" t="str">
            <v/>
          </cell>
        </row>
        <row r="894">
          <cell r="BE894">
            <v>5</v>
          </cell>
          <cell r="BF894">
            <v>5</v>
          </cell>
          <cell r="BG894">
            <v>0</v>
          </cell>
          <cell r="BH894">
            <v>0</v>
          </cell>
          <cell r="BI894">
            <v>15</v>
          </cell>
          <cell r="BJ894">
            <v>0</v>
          </cell>
          <cell r="BK894">
            <v>0</v>
          </cell>
          <cell r="BL894">
            <v>25</v>
          </cell>
          <cell r="BM894" t="str">
            <v>A(优质)</v>
          </cell>
        </row>
        <row r="894">
          <cell r="BO894" t="str">
            <v/>
          </cell>
          <cell r="BP894" t="str">
            <v/>
          </cell>
        </row>
        <row r="894">
          <cell r="BW894" t="str">
            <v/>
          </cell>
          <cell r="BX894">
            <v>44798</v>
          </cell>
          <cell r="BY894" t="str">
            <v/>
          </cell>
        </row>
        <row r="894">
          <cell r="CD894" t="str">
            <v>FET-FH-202207R0062</v>
          </cell>
        </row>
        <row r="895">
          <cell r="B895" t="str">
            <v>租赁</v>
          </cell>
        </row>
        <row r="895">
          <cell r="F895" t="str">
            <v>深圳市腾艺汽车服务有限公司</v>
          </cell>
          <cell r="G895" t="str">
            <v>352203198905023353</v>
          </cell>
          <cell r="H895">
            <v>17722451643</v>
          </cell>
          <cell r="I895" t="str">
            <v>网约车以租代购方案</v>
          </cell>
          <cell r="J895" t="str">
            <v>风神E70/DFM7002G1F7BEV</v>
          </cell>
          <cell r="K895" t="str">
            <v>深圳</v>
          </cell>
        </row>
        <row r="895">
          <cell r="M895" t="str">
            <v>深圳市龙华区陶园路113号</v>
          </cell>
          <cell r="N895" t="str">
            <v>向丽丽</v>
          </cell>
        </row>
        <row r="895">
          <cell r="P895" t="str">
            <v>徐莹莹</v>
          </cell>
          <cell r="Q895" t="str">
            <v>施吓辉</v>
          </cell>
          <cell r="R895">
            <v>17722451643</v>
          </cell>
          <cell r="S895" t="str">
            <v>李玮</v>
          </cell>
          <cell r="T895">
            <v>18605933100</v>
          </cell>
          <cell r="U895" t="str">
            <v>深圳市舒适捷汽车租赁有限公司</v>
          </cell>
        </row>
        <row r="895">
          <cell r="W895" t="str">
            <v>LDP31B966NG054358</v>
          </cell>
          <cell r="X895" t="str">
            <v>粤BDP9431</v>
          </cell>
          <cell r="Y895" t="str">
            <v>862052211201304</v>
          </cell>
          <cell r="Z895">
            <v>45114</v>
          </cell>
          <cell r="AA895">
            <v>45161</v>
          </cell>
          <cell r="AB895" t="str">
            <v>2023/07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44798</v>
          </cell>
          <cell r="AI895">
            <v>44799</v>
          </cell>
          <cell r="AJ895">
            <v>44798</v>
          </cell>
        </row>
        <row r="895">
          <cell r="AL895" t="str">
            <v>无首付款</v>
          </cell>
        </row>
        <row r="895">
          <cell r="AO895">
            <v>2980</v>
          </cell>
          <cell r="AP895">
            <v>44819</v>
          </cell>
          <cell r="AQ895">
            <v>44849</v>
          </cell>
          <cell r="AR895">
            <v>1</v>
          </cell>
          <cell r="AS895">
            <v>2980</v>
          </cell>
          <cell r="AT895">
            <v>1</v>
          </cell>
          <cell r="AU895">
            <v>2980</v>
          </cell>
          <cell r="AV895" t="str">
            <v>正常</v>
          </cell>
          <cell r="AW895">
            <v>0</v>
          </cell>
          <cell r="AX895">
            <v>0</v>
          </cell>
          <cell r="AY895">
            <v>23.92</v>
          </cell>
        </row>
        <row r="895">
          <cell r="BA895">
            <v>0</v>
          </cell>
          <cell r="BB895" t="str">
            <v/>
          </cell>
        </row>
        <row r="895">
          <cell r="BE895">
            <v>5</v>
          </cell>
          <cell r="BF895">
            <v>5</v>
          </cell>
          <cell r="BG895">
            <v>0</v>
          </cell>
          <cell r="BH895">
            <v>0</v>
          </cell>
          <cell r="BI895">
            <v>15</v>
          </cell>
          <cell r="BJ895">
            <v>0</v>
          </cell>
          <cell r="BK895">
            <v>0</v>
          </cell>
          <cell r="BL895">
            <v>25</v>
          </cell>
          <cell r="BM895" t="str">
            <v>A(优质)</v>
          </cell>
        </row>
        <row r="895">
          <cell r="BO895" t="str">
            <v/>
          </cell>
          <cell r="BP895" t="str">
            <v/>
          </cell>
        </row>
        <row r="895">
          <cell r="BW895" t="str">
            <v/>
          </cell>
          <cell r="BX895">
            <v>44798</v>
          </cell>
          <cell r="BY895" t="str">
            <v/>
          </cell>
        </row>
        <row r="895">
          <cell r="CD895" t="str">
            <v>FET-FH-202207R0035</v>
          </cell>
        </row>
        <row r="896">
          <cell r="B896" t="str">
            <v>租赁</v>
          </cell>
        </row>
        <row r="896">
          <cell r="F896" t="str">
            <v>深圳市腾艺汽车服务有限公司</v>
          </cell>
          <cell r="G896" t="str">
            <v>352203198905023353</v>
          </cell>
          <cell r="H896">
            <v>17722451643</v>
          </cell>
          <cell r="I896" t="str">
            <v>网约车以租代购方案</v>
          </cell>
          <cell r="J896" t="str">
            <v>风神E70/DFM7002G1F7BEV</v>
          </cell>
          <cell r="K896" t="str">
            <v>深圳</v>
          </cell>
        </row>
        <row r="896">
          <cell r="M896" t="str">
            <v>深圳市龙华区陶园路113号</v>
          </cell>
          <cell r="N896" t="str">
            <v>向丽丽</v>
          </cell>
        </row>
        <row r="896">
          <cell r="P896" t="str">
            <v>徐莹莹</v>
          </cell>
          <cell r="Q896" t="str">
            <v>施吓辉</v>
          </cell>
          <cell r="R896">
            <v>17722451643</v>
          </cell>
          <cell r="S896" t="str">
            <v>李玮</v>
          </cell>
          <cell r="T896">
            <v>18605933100</v>
          </cell>
          <cell r="U896" t="str">
            <v>深圳市舒适捷汽车租赁有限公司</v>
          </cell>
        </row>
        <row r="896">
          <cell r="W896" t="str">
            <v>LDP31B962NG054258</v>
          </cell>
          <cell r="X896" t="str">
            <v>粤BDP5486</v>
          </cell>
          <cell r="Y896" t="str">
            <v>862052211201169</v>
          </cell>
          <cell r="Z896">
            <v>45114</v>
          </cell>
          <cell r="AA896">
            <v>45161</v>
          </cell>
          <cell r="AB896" t="str">
            <v>2023/07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44798</v>
          </cell>
          <cell r="AI896">
            <v>44799</v>
          </cell>
          <cell r="AJ896">
            <v>44798</v>
          </cell>
        </row>
        <row r="896">
          <cell r="AL896" t="str">
            <v>无首付款</v>
          </cell>
        </row>
        <row r="896">
          <cell r="AO896">
            <v>2980</v>
          </cell>
          <cell r="AP896">
            <v>44819</v>
          </cell>
          <cell r="AQ896">
            <v>44849</v>
          </cell>
          <cell r="AR896">
            <v>1</v>
          </cell>
          <cell r="AS896">
            <v>2980</v>
          </cell>
          <cell r="AT896">
            <v>1</v>
          </cell>
          <cell r="AU896">
            <v>2980</v>
          </cell>
          <cell r="AV896" t="str">
            <v>正常</v>
          </cell>
          <cell r="AW896">
            <v>0</v>
          </cell>
          <cell r="AX896">
            <v>0</v>
          </cell>
          <cell r="AY896">
            <v>10651.61</v>
          </cell>
        </row>
        <row r="896">
          <cell r="BA896">
            <v>33</v>
          </cell>
          <cell r="BB896">
            <v>242.259393939394</v>
          </cell>
        </row>
        <row r="896">
          <cell r="BE896">
            <v>5</v>
          </cell>
          <cell r="BF896">
            <v>0</v>
          </cell>
          <cell r="BG896">
            <v>0</v>
          </cell>
          <cell r="BH896">
            <v>0</v>
          </cell>
          <cell r="BI896">
            <v>15</v>
          </cell>
          <cell r="BJ896">
            <v>0</v>
          </cell>
          <cell r="BK896">
            <v>0</v>
          </cell>
          <cell r="BL896">
            <v>20</v>
          </cell>
          <cell r="BM896" t="str">
            <v>A(优质)</v>
          </cell>
        </row>
        <row r="896">
          <cell r="BO896" t="str">
            <v/>
          </cell>
          <cell r="BP896" t="str">
            <v/>
          </cell>
        </row>
        <row r="896">
          <cell r="BW896" t="str">
            <v/>
          </cell>
          <cell r="BX896">
            <v>44798</v>
          </cell>
          <cell r="BY896" t="str">
            <v/>
          </cell>
        </row>
        <row r="896">
          <cell r="CD896" t="str">
            <v>FET-FH-202207R0035</v>
          </cell>
          <cell r="CE896" t="str">
            <v>王旭</v>
          </cell>
          <cell r="CF896" t="str">
            <v>522401199611019054</v>
          </cell>
          <cell r="CG896">
            <v>13530057124</v>
          </cell>
          <cell r="CH896">
            <v>44797</v>
          </cell>
          <cell r="CI896">
            <v>44980</v>
          </cell>
        </row>
        <row r="897">
          <cell r="B897" t="str">
            <v>租赁</v>
          </cell>
        </row>
        <row r="897">
          <cell r="F897" t="str">
            <v>深圳市腾艺汽车服务有限公司</v>
          </cell>
          <cell r="G897" t="str">
            <v>352203198905023353</v>
          </cell>
          <cell r="H897">
            <v>17722451643</v>
          </cell>
          <cell r="I897" t="str">
            <v>网约车以租代购方案</v>
          </cell>
          <cell r="J897" t="str">
            <v>风神E70/DFM7002G1F7BEV</v>
          </cell>
          <cell r="K897" t="str">
            <v>深圳</v>
          </cell>
        </row>
        <row r="897">
          <cell r="M897" t="str">
            <v>深圳市龙华区陶园路113号</v>
          </cell>
          <cell r="N897" t="str">
            <v>向丽丽</v>
          </cell>
        </row>
        <row r="897">
          <cell r="P897" t="str">
            <v>徐莹莹</v>
          </cell>
          <cell r="Q897" t="str">
            <v>施吓辉</v>
          </cell>
          <cell r="R897">
            <v>17722451643</v>
          </cell>
          <cell r="S897" t="str">
            <v>李玮</v>
          </cell>
          <cell r="T897">
            <v>18605933100</v>
          </cell>
          <cell r="U897" t="str">
            <v>深圳市舒适捷汽车租赁有限公司</v>
          </cell>
        </row>
        <row r="897">
          <cell r="W897" t="str">
            <v>LDP31B966NG054327</v>
          </cell>
          <cell r="X897" t="str">
            <v>粤BDT6470</v>
          </cell>
          <cell r="Y897" t="str">
            <v>862052211201950</v>
          </cell>
          <cell r="Z897">
            <v>45114</v>
          </cell>
          <cell r="AA897">
            <v>45161</v>
          </cell>
          <cell r="AB897" t="str">
            <v>2023/07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44798</v>
          </cell>
          <cell r="AI897">
            <v>44799</v>
          </cell>
          <cell r="AJ897">
            <v>44798</v>
          </cell>
        </row>
        <row r="897">
          <cell r="AL897" t="str">
            <v>无首付款</v>
          </cell>
        </row>
        <row r="897">
          <cell r="AO897">
            <v>2980</v>
          </cell>
          <cell r="AP897">
            <v>44819</v>
          </cell>
          <cell r="AQ897">
            <v>44849</v>
          </cell>
          <cell r="AR897">
            <v>1</v>
          </cell>
          <cell r="AS897">
            <v>2980</v>
          </cell>
          <cell r="AT897">
            <v>1</v>
          </cell>
          <cell r="AU897">
            <v>2980</v>
          </cell>
          <cell r="AV897" t="str">
            <v>正常</v>
          </cell>
          <cell r="AW897">
            <v>0</v>
          </cell>
          <cell r="AX897">
            <v>0</v>
          </cell>
          <cell r="AY897">
            <v>23.35</v>
          </cell>
        </row>
        <row r="897">
          <cell r="BA897">
            <v>0</v>
          </cell>
          <cell r="BB897" t="str">
            <v/>
          </cell>
        </row>
        <row r="897">
          <cell r="BE897">
            <v>5</v>
          </cell>
          <cell r="BF897">
            <v>5</v>
          </cell>
          <cell r="BG897">
            <v>0</v>
          </cell>
          <cell r="BH897">
            <v>0</v>
          </cell>
          <cell r="BI897">
            <v>15</v>
          </cell>
          <cell r="BJ897">
            <v>0</v>
          </cell>
          <cell r="BK897">
            <v>0</v>
          </cell>
          <cell r="BL897">
            <v>25</v>
          </cell>
          <cell r="BM897" t="str">
            <v>A(优质)</v>
          </cell>
        </row>
        <row r="897">
          <cell r="BO897" t="str">
            <v/>
          </cell>
          <cell r="BP897" t="str">
            <v/>
          </cell>
        </row>
        <row r="897">
          <cell r="BW897" t="str">
            <v/>
          </cell>
          <cell r="BX897">
            <v>44798</v>
          </cell>
          <cell r="BY897" t="str">
            <v/>
          </cell>
        </row>
        <row r="897">
          <cell r="CD897" t="str">
            <v>FET-FH-202207R0035</v>
          </cell>
        </row>
        <row r="898">
          <cell r="B898" t="str">
            <v>租赁</v>
          </cell>
        </row>
        <row r="898">
          <cell r="F898" t="str">
            <v>深圳市腾艺汽车服务有限公司</v>
          </cell>
          <cell r="G898" t="str">
            <v>352203198905023353</v>
          </cell>
          <cell r="H898">
            <v>17722451643</v>
          </cell>
          <cell r="I898" t="str">
            <v>网约车以租代购方案</v>
          </cell>
          <cell r="J898" t="str">
            <v>风神E70/DFM7001G1F1BEV</v>
          </cell>
          <cell r="K898" t="str">
            <v>深圳</v>
          </cell>
        </row>
        <row r="898">
          <cell r="M898" t="str">
            <v>深圳市龙华区陶园路113号</v>
          </cell>
          <cell r="N898" t="str">
            <v>向丽丽</v>
          </cell>
        </row>
        <row r="898">
          <cell r="P898" t="str">
            <v>徐莹莹</v>
          </cell>
          <cell r="Q898" t="str">
            <v>施吓辉</v>
          </cell>
          <cell r="R898">
            <v>17722451643</v>
          </cell>
          <cell r="S898" t="str">
            <v>李玮</v>
          </cell>
          <cell r="T898">
            <v>18605933100</v>
          </cell>
          <cell r="U898" t="str">
            <v>深圳市舒适捷汽车租赁有限公司</v>
          </cell>
        </row>
        <row r="898">
          <cell r="W898" t="str">
            <v>LDP31B968NG054264</v>
          </cell>
          <cell r="X898" t="str">
            <v>粤BDL1847</v>
          </cell>
          <cell r="Y898" t="str">
            <v>862052221201924</v>
          </cell>
          <cell r="Z898">
            <v>45114</v>
          </cell>
          <cell r="AA898">
            <v>45161</v>
          </cell>
          <cell r="AB898" t="str">
            <v>2023/07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44798</v>
          </cell>
          <cell r="AI898">
            <v>44799</v>
          </cell>
          <cell r="AJ898">
            <v>44798</v>
          </cell>
        </row>
        <row r="898">
          <cell r="AL898" t="str">
            <v>无首付款</v>
          </cell>
        </row>
        <row r="898">
          <cell r="AO898">
            <v>2980</v>
          </cell>
          <cell r="AP898">
            <v>44819</v>
          </cell>
          <cell r="AQ898">
            <v>44849</v>
          </cell>
          <cell r="AR898">
            <v>1</v>
          </cell>
          <cell r="AS898">
            <v>2980</v>
          </cell>
          <cell r="AT898">
            <v>1</v>
          </cell>
          <cell r="AU898">
            <v>2980</v>
          </cell>
          <cell r="AV898" t="str">
            <v>正常</v>
          </cell>
          <cell r="AW898">
            <v>0</v>
          </cell>
          <cell r="AX898">
            <v>0</v>
          </cell>
          <cell r="AY898">
            <v>15.51</v>
          </cell>
        </row>
        <row r="898">
          <cell r="BA898">
            <v>0</v>
          </cell>
          <cell r="BB898" t="str">
            <v/>
          </cell>
        </row>
        <row r="898">
          <cell r="BE898">
            <v>5</v>
          </cell>
          <cell r="BF898">
            <v>5</v>
          </cell>
          <cell r="BG898">
            <v>0</v>
          </cell>
          <cell r="BH898">
            <v>0</v>
          </cell>
          <cell r="BI898">
            <v>15</v>
          </cell>
          <cell r="BJ898">
            <v>0</v>
          </cell>
          <cell r="BK898">
            <v>0</v>
          </cell>
          <cell r="BL898">
            <v>25</v>
          </cell>
          <cell r="BM898" t="str">
            <v>A(优质)</v>
          </cell>
        </row>
        <row r="898">
          <cell r="BO898" t="str">
            <v/>
          </cell>
          <cell r="BP898" t="str">
            <v/>
          </cell>
        </row>
        <row r="898">
          <cell r="BW898" t="str">
            <v/>
          </cell>
          <cell r="BX898">
            <v>44798</v>
          </cell>
          <cell r="BY898" t="str">
            <v/>
          </cell>
        </row>
        <row r="898">
          <cell r="CD898" t="str">
            <v>FET-FH-202207R0064</v>
          </cell>
        </row>
        <row r="899">
          <cell r="B899" t="str">
            <v>租赁</v>
          </cell>
        </row>
        <row r="899">
          <cell r="F899" t="str">
            <v>深圳市腾艺汽车服务有限公司</v>
          </cell>
          <cell r="G899" t="str">
            <v>352203198905023353</v>
          </cell>
          <cell r="H899">
            <v>17722451643</v>
          </cell>
          <cell r="I899" t="str">
            <v>网约车以租代购方案</v>
          </cell>
          <cell r="J899" t="str">
            <v>风神E70/DFM7002G1F7BEV</v>
          </cell>
          <cell r="K899" t="str">
            <v>深圳</v>
          </cell>
        </row>
        <row r="899">
          <cell r="M899" t="str">
            <v>深圳市龙华区陶园路113号</v>
          </cell>
          <cell r="N899" t="str">
            <v>向丽丽</v>
          </cell>
        </row>
        <row r="899">
          <cell r="P899" t="str">
            <v>徐莹莹</v>
          </cell>
          <cell r="Q899" t="str">
            <v>施吓辉</v>
          </cell>
          <cell r="R899">
            <v>17722451643</v>
          </cell>
          <cell r="S899" t="str">
            <v>李玮</v>
          </cell>
          <cell r="T899">
            <v>18605933100</v>
          </cell>
          <cell r="U899" t="str">
            <v>深圳市舒适捷汽车租赁有限公司</v>
          </cell>
        </row>
        <row r="899">
          <cell r="W899" t="str">
            <v>LDP31B966NG054375</v>
          </cell>
          <cell r="X899" t="str">
            <v>粤BDP9043</v>
          </cell>
          <cell r="Y899" t="str">
            <v>862052211201762</v>
          </cell>
          <cell r="Z899">
            <v>45114</v>
          </cell>
          <cell r="AA899">
            <v>45161</v>
          </cell>
          <cell r="AB899" t="str">
            <v>2023/07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44798</v>
          </cell>
          <cell r="AI899">
            <v>44799</v>
          </cell>
          <cell r="AJ899">
            <v>44798</v>
          </cell>
        </row>
        <row r="899">
          <cell r="AL899" t="str">
            <v>无首付款</v>
          </cell>
        </row>
        <row r="899">
          <cell r="AO899">
            <v>2980</v>
          </cell>
          <cell r="AP899">
            <v>44819</v>
          </cell>
          <cell r="AQ899">
            <v>44849</v>
          </cell>
          <cell r="AR899">
            <v>1</v>
          </cell>
          <cell r="AS899">
            <v>2980</v>
          </cell>
          <cell r="AT899">
            <v>1</v>
          </cell>
          <cell r="AU899">
            <v>2980</v>
          </cell>
          <cell r="AV899" t="str">
            <v>正常</v>
          </cell>
          <cell r="AW899">
            <v>0</v>
          </cell>
          <cell r="AX899">
            <v>0</v>
          </cell>
          <cell r="AY899">
            <v>5524.8</v>
          </cell>
        </row>
        <row r="899">
          <cell r="BA899">
            <v>31</v>
          </cell>
          <cell r="BB899">
            <v>128.857096774194</v>
          </cell>
        </row>
        <row r="899">
          <cell r="BE899">
            <v>5</v>
          </cell>
          <cell r="BF899">
            <v>0</v>
          </cell>
          <cell r="BG899">
            <v>0</v>
          </cell>
          <cell r="BH899">
            <v>0</v>
          </cell>
          <cell r="BI899">
            <v>15</v>
          </cell>
          <cell r="BJ899">
            <v>0</v>
          </cell>
          <cell r="BK899">
            <v>0</v>
          </cell>
          <cell r="BL899">
            <v>20</v>
          </cell>
          <cell r="BM899" t="str">
            <v>A(优质)</v>
          </cell>
        </row>
        <row r="899">
          <cell r="BO899" t="str">
            <v/>
          </cell>
          <cell r="BP899" t="str">
            <v/>
          </cell>
        </row>
        <row r="899">
          <cell r="BW899" t="str">
            <v/>
          </cell>
          <cell r="BX899">
            <v>44798</v>
          </cell>
          <cell r="BY899" t="str">
            <v/>
          </cell>
        </row>
        <row r="899">
          <cell r="CD899" t="str">
            <v>FET-FH-202207R0030</v>
          </cell>
          <cell r="CE899" t="str">
            <v>王富田</v>
          </cell>
          <cell r="CF899" t="str">
            <v>360430198309270059</v>
          </cell>
          <cell r="CG899">
            <v>13302856367</v>
          </cell>
          <cell r="CH899">
            <v>44799</v>
          </cell>
          <cell r="CI899">
            <v>45041</v>
          </cell>
        </row>
        <row r="900">
          <cell r="B900" t="str">
            <v>租赁</v>
          </cell>
        </row>
        <row r="900">
          <cell r="F900" t="str">
            <v>深圳市腾艺汽车服务有限公司</v>
          </cell>
          <cell r="G900" t="str">
            <v>352203198905023353</v>
          </cell>
          <cell r="H900">
            <v>17722451643</v>
          </cell>
          <cell r="I900" t="str">
            <v>网约车以租代购方案</v>
          </cell>
          <cell r="J900" t="str">
            <v>风神E70/DFM7002G1F7BEV</v>
          </cell>
          <cell r="K900" t="str">
            <v>深圳</v>
          </cell>
        </row>
        <row r="900">
          <cell r="M900" t="str">
            <v>深圳市龙华区陶园路113号</v>
          </cell>
          <cell r="N900" t="str">
            <v>向丽丽</v>
          </cell>
        </row>
        <row r="900">
          <cell r="P900" t="str">
            <v>徐莹莹</v>
          </cell>
          <cell r="Q900" t="str">
            <v>施吓辉</v>
          </cell>
          <cell r="R900">
            <v>17722451643</v>
          </cell>
          <cell r="S900" t="str">
            <v>李玮</v>
          </cell>
          <cell r="T900">
            <v>18605933100</v>
          </cell>
          <cell r="U900" t="str">
            <v>深圳市舒适捷汽车租赁有限公司</v>
          </cell>
        </row>
        <row r="900">
          <cell r="W900" t="str">
            <v>LDP31B963NG054382</v>
          </cell>
          <cell r="X900" t="str">
            <v>粤BDU6242</v>
          </cell>
          <cell r="Y900" t="str">
            <v>862052211201029</v>
          </cell>
          <cell r="Z900">
            <v>45114</v>
          </cell>
          <cell r="AA900">
            <v>45161</v>
          </cell>
          <cell r="AB900" t="str">
            <v>2023/07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44798</v>
          </cell>
          <cell r="AI900">
            <v>44799</v>
          </cell>
          <cell r="AJ900">
            <v>44798</v>
          </cell>
        </row>
        <row r="900">
          <cell r="AL900" t="str">
            <v>无首付款</v>
          </cell>
        </row>
        <row r="900">
          <cell r="AO900">
            <v>2980</v>
          </cell>
          <cell r="AP900">
            <v>44819</v>
          </cell>
          <cell r="AQ900">
            <v>44849</v>
          </cell>
          <cell r="AR900">
            <v>1</v>
          </cell>
          <cell r="AS900">
            <v>2980</v>
          </cell>
          <cell r="AT900">
            <v>1</v>
          </cell>
          <cell r="AU900">
            <v>2980</v>
          </cell>
          <cell r="AV900" t="str">
            <v>正常</v>
          </cell>
          <cell r="AW900">
            <v>0</v>
          </cell>
          <cell r="AX900">
            <v>0</v>
          </cell>
          <cell r="AY900">
            <v>9358.88</v>
          </cell>
        </row>
        <row r="900">
          <cell r="BA900">
            <v>33</v>
          </cell>
          <cell r="BB900">
            <v>248.527575757576</v>
          </cell>
        </row>
        <row r="900">
          <cell r="BE900">
            <v>5</v>
          </cell>
          <cell r="BF900">
            <v>0</v>
          </cell>
          <cell r="BG900">
            <v>0</v>
          </cell>
          <cell r="BH900">
            <v>0</v>
          </cell>
          <cell r="BI900">
            <v>15</v>
          </cell>
          <cell r="BJ900">
            <v>0</v>
          </cell>
          <cell r="BK900">
            <v>0</v>
          </cell>
          <cell r="BL900">
            <v>20</v>
          </cell>
          <cell r="BM900" t="str">
            <v>A(优质)</v>
          </cell>
        </row>
        <row r="900">
          <cell r="BO900" t="str">
            <v/>
          </cell>
          <cell r="BP900" t="str">
            <v/>
          </cell>
        </row>
        <row r="900">
          <cell r="BW900" t="str">
            <v/>
          </cell>
          <cell r="BX900">
            <v>44798</v>
          </cell>
          <cell r="BY900" t="str">
            <v/>
          </cell>
        </row>
        <row r="900">
          <cell r="CD900" t="str">
            <v>FET-FH-202207R0030</v>
          </cell>
        </row>
        <row r="901">
          <cell r="B901" t="str">
            <v>租赁</v>
          </cell>
        </row>
        <row r="901">
          <cell r="F901" t="str">
            <v>深圳市腾艺汽车服务有限公司</v>
          </cell>
          <cell r="G901" t="str">
            <v>352203198905023353</v>
          </cell>
          <cell r="H901">
            <v>17722451643</v>
          </cell>
          <cell r="I901" t="str">
            <v>网约车以租代购方案</v>
          </cell>
          <cell r="J901" t="str">
            <v>风神E70/DFM7002G1F7BEV</v>
          </cell>
          <cell r="K901" t="str">
            <v>深圳</v>
          </cell>
        </row>
        <row r="901">
          <cell r="M901" t="str">
            <v>深圳市龙华区陶园路113号</v>
          </cell>
          <cell r="N901" t="str">
            <v>向丽丽</v>
          </cell>
        </row>
        <row r="901">
          <cell r="P901" t="str">
            <v>徐莹莹</v>
          </cell>
          <cell r="Q901" t="str">
            <v>施吓辉</v>
          </cell>
          <cell r="R901">
            <v>17722451643</v>
          </cell>
          <cell r="S901" t="str">
            <v>李玮</v>
          </cell>
          <cell r="T901">
            <v>18605933100</v>
          </cell>
          <cell r="U901" t="str">
            <v>深圳市舒适捷汽车租赁有限公司</v>
          </cell>
        </row>
        <row r="901">
          <cell r="W901" t="str">
            <v>LDP31B968NG054359</v>
          </cell>
          <cell r="X901" t="str">
            <v>粤BAV8793</v>
          </cell>
          <cell r="Y901" t="str">
            <v>862052211201955</v>
          </cell>
          <cell r="Z901">
            <v>45114</v>
          </cell>
          <cell r="AA901">
            <v>45161</v>
          </cell>
          <cell r="AB901" t="str">
            <v>2023/07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44798</v>
          </cell>
          <cell r="AI901">
            <v>44799</v>
          </cell>
          <cell r="AJ901">
            <v>44798</v>
          </cell>
        </row>
        <row r="901">
          <cell r="AL901" t="str">
            <v>无首付款</v>
          </cell>
        </row>
        <row r="901">
          <cell r="AO901">
            <v>2980</v>
          </cell>
          <cell r="AP901">
            <v>44819</v>
          </cell>
          <cell r="AQ901">
            <v>44849</v>
          </cell>
          <cell r="AR901">
            <v>1</v>
          </cell>
          <cell r="AS901">
            <v>2980</v>
          </cell>
          <cell r="AT901">
            <v>1</v>
          </cell>
          <cell r="AU901">
            <v>2980</v>
          </cell>
          <cell r="AV901" t="str">
            <v>正常</v>
          </cell>
          <cell r="AW901">
            <v>0</v>
          </cell>
          <cell r="AX901">
            <v>0</v>
          </cell>
          <cell r="AY901">
            <v>22.98</v>
          </cell>
        </row>
        <row r="901">
          <cell r="BA901">
            <v>0</v>
          </cell>
          <cell r="BB901" t="str">
            <v/>
          </cell>
        </row>
        <row r="901">
          <cell r="BE901">
            <v>5</v>
          </cell>
          <cell r="BF901">
            <v>5</v>
          </cell>
          <cell r="BG901">
            <v>0</v>
          </cell>
          <cell r="BH901">
            <v>0</v>
          </cell>
          <cell r="BI901">
            <v>15</v>
          </cell>
          <cell r="BJ901">
            <v>0</v>
          </cell>
          <cell r="BK901">
            <v>0</v>
          </cell>
          <cell r="BL901">
            <v>25</v>
          </cell>
          <cell r="BM901" t="str">
            <v>A(优质)</v>
          </cell>
        </row>
        <row r="901">
          <cell r="BO901" t="str">
            <v/>
          </cell>
          <cell r="BP901" t="str">
            <v/>
          </cell>
        </row>
        <row r="901">
          <cell r="BW901" t="str">
            <v/>
          </cell>
          <cell r="BX901">
            <v>44798</v>
          </cell>
          <cell r="BY901" t="str">
            <v/>
          </cell>
        </row>
        <row r="901">
          <cell r="CD901" t="str">
            <v>FET-FH-202207R0030</v>
          </cell>
        </row>
        <row r="902">
          <cell r="B902" t="str">
            <v>租赁</v>
          </cell>
        </row>
        <row r="902">
          <cell r="F902" t="str">
            <v>深圳市腾艺汽车服务有限公司</v>
          </cell>
          <cell r="G902" t="str">
            <v>352203198905023353</v>
          </cell>
          <cell r="H902">
            <v>17722451643</v>
          </cell>
          <cell r="I902" t="str">
            <v>网约车以租代购方案</v>
          </cell>
          <cell r="J902" t="str">
            <v>风神E70/DFM7001G1F1BEV</v>
          </cell>
          <cell r="K902" t="str">
            <v>深圳</v>
          </cell>
        </row>
        <row r="902">
          <cell r="M902" t="str">
            <v>深圳市龙华区陶园路113号</v>
          </cell>
          <cell r="N902" t="str">
            <v>向丽丽</v>
          </cell>
        </row>
        <row r="902">
          <cell r="P902" t="str">
            <v>徐莹莹</v>
          </cell>
          <cell r="Q902" t="str">
            <v>施吓辉</v>
          </cell>
          <cell r="R902">
            <v>17722451643</v>
          </cell>
          <cell r="S902" t="str">
            <v>李玮</v>
          </cell>
          <cell r="T902">
            <v>18605933100</v>
          </cell>
          <cell r="U902" t="str">
            <v>深圳市舒适捷汽车租赁有限公司</v>
          </cell>
        </row>
        <row r="902">
          <cell r="W902" t="str">
            <v>LDP31B961NG054378</v>
          </cell>
          <cell r="X902" t="str">
            <v>粤BDL5942</v>
          </cell>
          <cell r="Y902" t="str">
            <v>862052221202587</v>
          </cell>
          <cell r="Z902">
            <v>45114</v>
          </cell>
          <cell r="AA902">
            <v>45161</v>
          </cell>
          <cell r="AB902" t="str">
            <v>2023/07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44798</v>
          </cell>
          <cell r="AI902">
            <v>44799</v>
          </cell>
          <cell r="AJ902">
            <v>44798</v>
          </cell>
        </row>
        <row r="902">
          <cell r="AL902" t="str">
            <v>无首付款</v>
          </cell>
        </row>
        <row r="902">
          <cell r="AO902">
            <v>2980</v>
          </cell>
          <cell r="AP902">
            <v>44819</v>
          </cell>
          <cell r="AQ902">
            <v>44849</v>
          </cell>
          <cell r="AR902">
            <v>1</v>
          </cell>
          <cell r="AS902">
            <v>2980</v>
          </cell>
          <cell r="AT902">
            <v>1</v>
          </cell>
          <cell r="AU902">
            <v>2980</v>
          </cell>
          <cell r="AV902" t="str">
            <v>正常</v>
          </cell>
          <cell r="AW902">
            <v>0</v>
          </cell>
          <cell r="AX902">
            <v>0</v>
          </cell>
          <cell r="AY902">
            <v>6228.15</v>
          </cell>
        </row>
        <row r="902">
          <cell r="BA902">
            <v>26</v>
          </cell>
          <cell r="BB902">
            <v>209.451153846154</v>
          </cell>
        </row>
        <row r="902">
          <cell r="BE902">
            <v>5</v>
          </cell>
          <cell r="BF902">
            <v>5</v>
          </cell>
          <cell r="BG902">
            <v>0</v>
          </cell>
          <cell r="BH902">
            <v>0</v>
          </cell>
          <cell r="BI902">
            <v>15</v>
          </cell>
          <cell r="BJ902">
            <v>0</v>
          </cell>
          <cell r="BK902">
            <v>0</v>
          </cell>
          <cell r="BL902">
            <v>25</v>
          </cell>
          <cell r="BM902" t="str">
            <v>A(优质)</v>
          </cell>
        </row>
        <row r="902">
          <cell r="BO902" t="str">
            <v/>
          </cell>
          <cell r="BP902" t="str">
            <v/>
          </cell>
        </row>
        <row r="902">
          <cell r="BW902" t="str">
            <v/>
          </cell>
          <cell r="BX902">
            <v>44798</v>
          </cell>
          <cell r="BY902" t="str">
            <v/>
          </cell>
        </row>
        <row r="902">
          <cell r="CD902" t="str">
            <v>FET-FH-202207R0083</v>
          </cell>
          <cell r="CE902" t="str">
            <v>黄聪</v>
          </cell>
          <cell r="CF902" t="str">
            <v>421003198701200545</v>
          </cell>
          <cell r="CG902">
            <v>18124933282</v>
          </cell>
          <cell r="CH902">
            <v>44810</v>
          </cell>
          <cell r="CI902">
            <v>45051</v>
          </cell>
        </row>
        <row r="903">
          <cell r="B903" t="str">
            <v>租赁</v>
          </cell>
        </row>
        <row r="903">
          <cell r="F903" t="str">
            <v>深圳市腾艺汽车服务有限公司</v>
          </cell>
          <cell r="G903" t="str">
            <v>352203198905023353</v>
          </cell>
          <cell r="H903">
            <v>17722451643</v>
          </cell>
          <cell r="I903" t="str">
            <v>网约车以租代购方案</v>
          </cell>
          <cell r="J903" t="str">
            <v>风神E70/DFM7001G1F1BEV</v>
          </cell>
          <cell r="K903" t="str">
            <v>深圳</v>
          </cell>
        </row>
        <row r="903">
          <cell r="M903" t="str">
            <v>深圳市龙华区陶园路113号</v>
          </cell>
          <cell r="N903" t="str">
            <v>向丽丽</v>
          </cell>
        </row>
        <row r="903">
          <cell r="P903" t="str">
            <v>徐莹莹</v>
          </cell>
          <cell r="Q903" t="str">
            <v>施吓辉</v>
          </cell>
          <cell r="R903">
            <v>17722451643</v>
          </cell>
          <cell r="S903" t="str">
            <v>李玮</v>
          </cell>
          <cell r="T903">
            <v>18605933100</v>
          </cell>
          <cell r="U903" t="str">
            <v>深圳市舒适捷汽车租赁有限公司</v>
          </cell>
        </row>
        <row r="903">
          <cell r="W903" t="str">
            <v>LDP31B964NG054343</v>
          </cell>
          <cell r="X903" t="str">
            <v>粤BDG1546</v>
          </cell>
          <cell r="Y903" t="str">
            <v>862052211200642</v>
          </cell>
          <cell r="Z903">
            <v>45114</v>
          </cell>
          <cell r="AA903">
            <v>45161</v>
          </cell>
          <cell r="AB903" t="str">
            <v>2023/07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44798</v>
          </cell>
          <cell r="AI903">
            <v>44799</v>
          </cell>
          <cell r="AJ903">
            <v>44798</v>
          </cell>
        </row>
        <row r="903">
          <cell r="AL903" t="str">
            <v>无首付款</v>
          </cell>
        </row>
        <row r="903">
          <cell r="AO903">
            <v>2980</v>
          </cell>
          <cell r="AP903">
            <v>44819</v>
          </cell>
          <cell r="AQ903">
            <v>44849</v>
          </cell>
          <cell r="AR903">
            <v>1</v>
          </cell>
          <cell r="AS903">
            <v>2980</v>
          </cell>
          <cell r="AT903">
            <v>1</v>
          </cell>
          <cell r="AU903">
            <v>2980</v>
          </cell>
          <cell r="AV903" t="str">
            <v>正常</v>
          </cell>
          <cell r="AW903">
            <v>0</v>
          </cell>
          <cell r="AX903">
            <v>0</v>
          </cell>
          <cell r="AY903">
            <v>7023.62</v>
          </cell>
        </row>
        <row r="903">
          <cell r="BA903">
            <v>27</v>
          </cell>
          <cell r="BB903">
            <v>225.330740740741</v>
          </cell>
        </row>
        <row r="903">
          <cell r="BE903">
            <v>5</v>
          </cell>
          <cell r="BF903">
            <v>5</v>
          </cell>
          <cell r="BG903">
            <v>0</v>
          </cell>
          <cell r="BH903">
            <v>0</v>
          </cell>
          <cell r="BI903">
            <v>15</v>
          </cell>
          <cell r="BJ903">
            <v>0</v>
          </cell>
          <cell r="BK903">
            <v>0</v>
          </cell>
          <cell r="BL903">
            <v>25</v>
          </cell>
          <cell r="BM903" t="str">
            <v>A(优质)</v>
          </cell>
        </row>
        <row r="903">
          <cell r="BO903" t="str">
            <v/>
          </cell>
          <cell r="BP903" t="str">
            <v/>
          </cell>
        </row>
        <row r="903">
          <cell r="BW903" t="str">
            <v/>
          </cell>
          <cell r="BX903">
            <v>44798</v>
          </cell>
          <cell r="BY903" t="str">
            <v/>
          </cell>
        </row>
        <row r="903">
          <cell r="CD903" t="str">
            <v>FET-FH-202207R0086</v>
          </cell>
          <cell r="CE903" t="str">
            <v>郭锐锋</v>
          </cell>
          <cell r="CF903" t="str">
            <v>440301199211183819</v>
          </cell>
          <cell r="CG903">
            <v>13798555050</v>
          </cell>
          <cell r="CH903">
            <v>44811</v>
          </cell>
          <cell r="CI903">
            <v>44991</v>
          </cell>
        </row>
        <row r="904">
          <cell r="B904" t="str">
            <v>租赁</v>
          </cell>
        </row>
        <row r="904">
          <cell r="F904" t="str">
            <v>深圳市腾艺汽车服务有限公司</v>
          </cell>
          <cell r="G904" t="str">
            <v>352203198905023353</v>
          </cell>
          <cell r="H904">
            <v>17722451643</v>
          </cell>
          <cell r="I904" t="str">
            <v>网约车以租代购方案</v>
          </cell>
          <cell r="J904" t="str">
            <v>风神E70/DFM7001G1F1BEV</v>
          </cell>
          <cell r="K904" t="str">
            <v>深圳</v>
          </cell>
        </row>
        <row r="904">
          <cell r="M904" t="str">
            <v>深圳市龙华区陶园路113号</v>
          </cell>
          <cell r="N904" t="str">
            <v>向丽丽</v>
          </cell>
        </row>
        <row r="904">
          <cell r="P904" t="str">
            <v>徐莹莹</v>
          </cell>
          <cell r="Q904" t="str">
            <v>施吓辉</v>
          </cell>
          <cell r="R904">
            <v>17722451643</v>
          </cell>
          <cell r="S904" t="str">
            <v>李玮</v>
          </cell>
          <cell r="T904">
            <v>18605933100</v>
          </cell>
          <cell r="U904" t="str">
            <v>深圳市舒适捷汽车租赁有限公司</v>
          </cell>
        </row>
        <row r="904">
          <cell r="W904" t="str">
            <v>LDP31B964NG054374</v>
          </cell>
          <cell r="X904" t="str">
            <v>粤BAG9401</v>
          </cell>
          <cell r="Y904" t="str">
            <v>862052221201922</v>
          </cell>
          <cell r="Z904">
            <v>45114</v>
          </cell>
          <cell r="AA904">
            <v>45161</v>
          </cell>
          <cell r="AB904" t="str">
            <v>2023/07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44798</v>
          </cell>
          <cell r="AI904">
            <v>44799</v>
          </cell>
          <cell r="AJ904">
            <v>44798</v>
          </cell>
        </row>
        <row r="904">
          <cell r="AL904" t="str">
            <v>无首付款</v>
          </cell>
        </row>
        <row r="904">
          <cell r="AO904">
            <v>2980</v>
          </cell>
          <cell r="AP904">
            <v>44819</v>
          </cell>
          <cell r="AQ904">
            <v>44849</v>
          </cell>
          <cell r="AR904">
            <v>1</v>
          </cell>
          <cell r="AS904">
            <v>2980</v>
          </cell>
          <cell r="AT904">
            <v>1</v>
          </cell>
          <cell r="AU904">
            <v>2980</v>
          </cell>
          <cell r="AV904" t="str">
            <v>正常</v>
          </cell>
          <cell r="AW904">
            <v>0</v>
          </cell>
          <cell r="AX904">
            <v>0</v>
          </cell>
          <cell r="AY904">
            <v>19.83</v>
          </cell>
        </row>
        <row r="904">
          <cell r="BA904">
            <v>0</v>
          </cell>
          <cell r="BB904" t="str">
            <v/>
          </cell>
        </row>
        <row r="904">
          <cell r="BE904">
            <v>5</v>
          </cell>
          <cell r="BF904">
            <v>5</v>
          </cell>
          <cell r="BG904">
            <v>0</v>
          </cell>
          <cell r="BH904">
            <v>0</v>
          </cell>
          <cell r="BI904">
            <v>15</v>
          </cell>
          <cell r="BJ904">
            <v>0</v>
          </cell>
          <cell r="BK904">
            <v>0</v>
          </cell>
          <cell r="BL904">
            <v>25</v>
          </cell>
          <cell r="BM904" t="str">
            <v>A(优质)</v>
          </cell>
        </row>
        <row r="904">
          <cell r="BO904" t="str">
            <v/>
          </cell>
          <cell r="BP904" t="str">
            <v/>
          </cell>
        </row>
        <row r="904">
          <cell r="BW904" t="str">
            <v/>
          </cell>
          <cell r="BX904">
            <v>44798</v>
          </cell>
          <cell r="BY904" t="str">
            <v/>
          </cell>
        </row>
        <row r="904">
          <cell r="CD904" t="str">
            <v>FET-FH-202207R0087</v>
          </cell>
        </row>
        <row r="905">
          <cell r="B905" t="str">
            <v>租赁</v>
          </cell>
        </row>
        <row r="905">
          <cell r="F905" t="str">
            <v>深圳市腾艺汽车服务有限公司</v>
          </cell>
          <cell r="G905" t="str">
            <v>352203198905023353</v>
          </cell>
          <cell r="H905">
            <v>17722451643</v>
          </cell>
          <cell r="I905" t="str">
            <v>网约车以租代购方案</v>
          </cell>
          <cell r="J905" t="str">
            <v>风神E70/DFM7002G1F7BEV</v>
          </cell>
          <cell r="K905" t="str">
            <v>深圳</v>
          </cell>
        </row>
        <row r="905">
          <cell r="M905" t="str">
            <v>深圳市龙华区陶园路113号</v>
          </cell>
          <cell r="N905" t="str">
            <v>向丽丽</v>
          </cell>
        </row>
        <row r="905">
          <cell r="P905" t="str">
            <v>徐莹莹</v>
          </cell>
          <cell r="Q905" t="str">
            <v>施吓辉</v>
          </cell>
          <cell r="R905">
            <v>17722451643</v>
          </cell>
          <cell r="S905" t="str">
            <v>李玮</v>
          </cell>
          <cell r="T905">
            <v>18605933100</v>
          </cell>
          <cell r="U905" t="str">
            <v>深圳市舒适捷汽车租赁有限公司</v>
          </cell>
        </row>
        <row r="905">
          <cell r="W905" t="str">
            <v>LDP31B964NG054262</v>
          </cell>
          <cell r="X905" t="str">
            <v>粤BAN9435</v>
          </cell>
          <cell r="Y905" t="str">
            <v>862052221201898</v>
          </cell>
          <cell r="Z905">
            <v>45114</v>
          </cell>
          <cell r="AA905">
            <v>45161</v>
          </cell>
          <cell r="AB905" t="str">
            <v>2023/07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44798</v>
          </cell>
          <cell r="AI905">
            <v>44799</v>
          </cell>
          <cell r="AJ905">
            <v>44798</v>
          </cell>
        </row>
        <row r="905">
          <cell r="AL905" t="str">
            <v>无首付款</v>
          </cell>
        </row>
        <row r="905">
          <cell r="AO905">
            <v>2980</v>
          </cell>
          <cell r="AP905">
            <v>44819</v>
          </cell>
          <cell r="AQ905">
            <v>44849</v>
          </cell>
          <cell r="AR905">
            <v>1</v>
          </cell>
          <cell r="AS905">
            <v>2980</v>
          </cell>
          <cell r="AT905">
            <v>1</v>
          </cell>
          <cell r="AU905">
            <v>2980</v>
          </cell>
          <cell r="AV905" t="str">
            <v>正常</v>
          </cell>
          <cell r="AW905">
            <v>0</v>
          </cell>
          <cell r="AX905">
            <v>0</v>
          </cell>
          <cell r="AY905">
            <v>184.83</v>
          </cell>
        </row>
        <row r="905">
          <cell r="BA905">
            <v>4</v>
          </cell>
          <cell r="BB905">
            <v>41.74</v>
          </cell>
        </row>
        <row r="905">
          <cell r="BE905">
            <v>5</v>
          </cell>
          <cell r="BF905">
            <v>10</v>
          </cell>
          <cell r="BG905">
            <v>0</v>
          </cell>
          <cell r="BH905">
            <v>0</v>
          </cell>
          <cell r="BI905">
            <v>15</v>
          </cell>
          <cell r="BJ905">
            <v>0</v>
          </cell>
          <cell r="BK905">
            <v>0</v>
          </cell>
          <cell r="BL905">
            <v>30</v>
          </cell>
          <cell r="BM905" t="str">
            <v>A(优质)</v>
          </cell>
        </row>
        <row r="905">
          <cell r="BO905" t="str">
            <v/>
          </cell>
          <cell r="BP905" t="str">
            <v/>
          </cell>
        </row>
        <row r="905">
          <cell r="BW905" t="str">
            <v/>
          </cell>
          <cell r="BX905">
            <v>44798</v>
          </cell>
          <cell r="BY905" t="str">
            <v/>
          </cell>
        </row>
        <row r="905">
          <cell r="CD905" t="str">
            <v>FET-FH-202207R0092</v>
          </cell>
        </row>
        <row r="906">
          <cell r="B906" t="str">
            <v>租赁</v>
          </cell>
        </row>
        <row r="906">
          <cell r="F906" t="str">
            <v>深圳市腾艺汽车服务有限公司</v>
          </cell>
          <cell r="G906" t="str">
            <v>352203198905023353</v>
          </cell>
          <cell r="H906">
            <v>17722451643</v>
          </cell>
          <cell r="I906" t="str">
            <v>网约车以租代购方案</v>
          </cell>
          <cell r="J906" t="str">
            <v>风神E70/DFM7001G1F1BEV</v>
          </cell>
          <cell r="K906" t="str">
            <v>深圳</v>
          </cell>
        </row>
        <row r="906">
          <cell r="M906" t="str">
            <v>深圳市龙华区陶园路113号</v>
          </cell>
          <cell r="N906" t="str">
            <v>向丽丽</v>
          </cell>
        </row>
        <row r="906">
          <cell r="P906" t="str">
            <v>徐莹莹</v>
          </cell>
          <cell r="Q906" t="str">
            <v>施吓辉</v>
          </cell>
          <cell r="R906">
            <v>17722451643</v>
          </cell>
          <cell r="S906" t="str">
            <v>李玮</v>
          </cell>
          <cell r="T906">
            <v>18605933100</v>
          </cell>
          <cell r="U906" t="str">
            <v>深圳市舒适捷汽车租赁有限公司</v>
          </cell>
        </row>
        <row r="906">
          <cell r="W906" t="str">
            <v>LDP31B961NG054204</v>
          </cell>
          <cell r="X906" t="str">
            <v>粤BDB9143</v>
          </cell>
          <cell r="Y906" t="str">
            <v>862052221201882</v>
          </cell>
          <cell r="Z906">
            <v>45114</v>
          </cell>
          <cell r="AA906">
            <v>45161</v>
          </cell>
          <cell r="AB906" t="str">
            <v>2023/07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44798</v>
          </cell>
          <cell r="AI906">
            <v>44799</v>
          </cell>
          <cell r="AJ906">
            <v>44798</v>
          </cell>
        </row>
        <row r="906">
          <cell r="AL906" t="str">
            <v>无首付款</v>
          </cell>
        </row>
        <row r="906">
          <cell r="AO906">
            <v>2980</v>
          </cell>
          <cell r="AP906">
            <v>44819</v>
          </cell>
          <cell r="AQ906">
            <v>44849</v>
          </cell>
          <cell r="AR906">
            <v>1</v>
          </cell>
          <cell r="AS906">
            <v>2980</v>
          </cell>
          <cell r="AT906">
            <v>1</v>
          </cell>
          <cell r="AU906">
            <v>2980</v>
          </cell>
          <cell r="AV906" t="str">
            <v>正常</v>
          </cell>
          <cell r="AW906">
            <v>0</v>
          </cell>
          <cell r="AX906">
            <v>0</v>
          </cell>
          <cell r="AY906">
            <v>11146.81</v>
          </cell>
        </row>
        <row r="906">
          <cell r="BA906">
            <v>32</v>
          </cell>
          <cell r="BB906">
            <v>282.54</v>
          </cell>
        </row>
        <row r="906">
          <cell r="BE906">
            <v>5</v>
          </cell>
          <cell r="BF906">
            <v>0</v>
          </cell>
          <cell r="BG906">
            <v>0</v>
          </cell>
          <cell r="BH906">
            <v>0</v>
          </cell>
          <cell r="BI906">
            <v>15</v>
          </cell>
          <cell r="BJ906">
            <v>0</v>
          </cell>
          <cell r="BK906">
            <v>0</v>
          </cell>
          <cell r="BL906">
            <v>20</v>
          </cell>
          <cell r="BM906" t="str">
            <v>A(优质)</v>
          </cell>
        </row>
        <row r="906">
          <cell r="BO906" t="str">
            <v/>
          </cell>
          <cell r="BP906" t="str">
            <v/>
          </cell>
        </row>
        <row r="906">
          <cell r="BW906" t="str">
            <v/>
          </cell>
          <cell r="BX906">
            <v>44798</v>
          </cell>
          <cell r="BY906" t="str">
            <v/>
          </cell>
        </row>
        <row r="906">
          <cell r="CD906" t="str">
            <v>FET-FH-202207R0094</v>
          </cell>
        </row>
        <row r="907">
          <cell r="B907" t="str">
            <v>租赁</v>
          </cell>
        </row>
        <row r="907">
          <cell r="F907" t="str">
            <v>深圳市腾艺汽车服务有限公司</v>
          </cell>
          <cell r="G907" t="str">
            <v>352203198905023353</v>
          </cell>
          <cell r="H907">
            <v>17722451643</v>
          </cell>
          <cell r="I907" t="str">
            <v>网约车以租代购方案</v>
          </cell>
          <cell r="J907" t="str">
            <v>风神E70/DFM7001G1F1BEV</v>
          </cell>
          <cell r="K907" t="str">
            <v>深圳</v>
          </cell>
        </row>
        <row r="907">
          <cell r="M907" t="str">
            <v>深圳市龙华区陶园路113号</v>
          </cell>
          <cell r="N907" t="str">
            <v>向丽丽</v>
          </cell>
        </row>
        <row r="907">
          <cell r="P907" t="str">
            <v>徐莹莹</v>
          </cell>
          <cell r="Q907" t="str">
            <v>施吓辉</v>
          </cell>
          <cell r="R907">
            <v>17722451643</v>
          </cell>
          <cell r="S907" t="str">
            <v>李玮</v>
          </cell>
          <cell r="T907">
            <v>18605933100</v>
          </cell>
          <cell r="U907" t="str">
            <v>深圳市舒适捷汽车租赁有限公司</v>
          </cell>
        </row>
        <row r="907">
          <cell r="W907" t="str">
            <v>LDP31B961NG054381</v>
          </cell>
          <cell r="X907" t="str">
            <v>粤BDJ3845</v>
          </cell>
          <cell r="Y907" t="str">
            <v>862052221201931</v>
          </cell>
          <cell r="Z907">
            <v>45114</v>
          </cell>
          <cell r="AA907">
            <v>45161</v>
          </cell>
          <cell r="AB907" t="str">
            <v>2023/07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44798</v>
          </cell>
          <cell r="AI907">
            <v>44799</v>
          </cell>
          <cell r="AJ907">
            <v>44798</v>
          </cell>
        </row>
        <row r="907">
          <cell r="AL907" t="str">
            <v>无首付款</v>
          </cell>
        </row>
        <row r="907">
          <cell r="AO907">
            <v>2980</v>
          </cell>
          <cell r="AP907">
            <v>44819</v>
          </cell>
          <cell r="AQ907">
            <v>44849</v>
          </cell>
          <cell r="AR907">
            <v>1</v>
          </cell>
          <cell r="AS907">
            <v>2980</v>
          </cell>
          <cell r="AT907">
            <v>1</v>
          </cell>
          <cell r="AU907">
            <v>2980</v>
          </cell>
          <cell r="AV907" t="str">
            <v>正常</v>
          </cell>
          <cell r="AW907">
            <v>0</v>
          </cell>
          <cell r="AX907">
            <v>0</v>
          </cell>
          <cell r="AY907">
            <v>26.95</v>
          </cell>
        </row>
        <row r="907">
          <cell r="BA907">
            <v>0</v>
          </cell>
          <cell r="BB907" t="str">
            <v/>
          </cell>
        </row>
        <row r="907">
          <cell r="BE907">
            <v>5</v>
          </cell>
          <cell r="BF907">
            <v>5</v>
          </cell>
          <cell r="BG907">
            <v>0</v>
          </cell>
          <cell r="BH907">
            <v>0</v>
          </cell>
          <cell r="BI907">
            <v>15</v>
          </cell>
          <cell r="BJ907">
            <v>0</v>
          </cell>
          <cell r="BK907">
            <v>0</v>
          </cell>
          <cell r="BL907">
            <v>25</v>
          </cell>
          <cell r="BM907" t="str">
            <v>A(优质)</v>
          </cell>
        </row>
        <row r="907">
          <cell r="BO907" t="str">
            <v/>
          </cell>
          <cell r="BP907" t="str">
            <v/>
          </cell>
        </row>
        <row r="907">
          <cell r="BW907" t="str">
            <v/>
          </cell>
          <cell r="BX907">
            <v>44798</v>
          </cell>
          <cell r="BY907" t="str">
            <v/>
          </cell>
        </row>
        <row r="907">
          <cell r="CD907" t="str">
            <v>FET-FH-202207R0095</v>
          </cell>
        </row>
        <row r="908">
          <cell r="B908" t="str">
            <v>租赁</v>
          </cell>
        </row>
        <row r="908">
          <cell r="F908" t="str">
            <v>深圳市腾艺汽车服务有限公司</v>
          </cell>
          <cell r="G908" t="str">
            <v>352203198905023353</v>
          </cell>
          <cell r="H908">
            <v>17722451643</v>
          </cell>
          <cell r="I908" t="str">
            <v>网约车以租代购方案</v>
          </cell>
          <cell r="J908" t="str">
            <v>风神E70/DFM7001G1F1BEV</v>
          </cell>
          <cell r="K908" t="str">
            <v>深圳</v>
          </cell>
        </row>
        <row r="908">
          <cell r="M908" t="str">
            <v>深圳市龙华区陶园路113号</v>
          </cell>
          <cell r="N908" t="str">
            <v>向丽丽</v>
          </cell>
        </row>
        <row r="908">
          <cell r="P908" t="str">
            <v>徐莹莹</v>
          </cell>
          <cell r="Q908" t="str">
            <v>施吓辉</v>
          </cell>
          <cell r="R908">
            <v>17722451643</v>
          </cell>
          <cell r="S908" t="str">
            <v>李玮</v>
          </cell>
          <cell r="T908">
            <v>18605933100</v>
          </cell>
          <cell r="U908" t="str">
            <v>深圳市舒适捷汽车租赁有限公司</v>
          </cell>
        </row>
        <row r="908">
          <cell r="W908" t="str">
            <v>LDP31B964NG054813</v>
          </cell>
          <cell r="X908" t="str">
            <v>粤BDF5348</v>
          </cell>
          <cell r="Y908" t="str">
            <v>862052211201359</v>
          </cell>
          <cell r="Z908">
            <v>45114</v>
          </cell>
          <cell r="AA908">
            <v>45161</v>
          </cell>
          <cell r="AB908" t="str">
            <v>2023/07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44798</v>
          </cell>
          <cell r="AI908">
            <v>44799</v>
          </cell>
          <cell r="AJ908">
            <v>44798</v>
          </cell>
        </row>
        <row r="908">
          <cell r="AL908" t="str">
            <v>无首付款</v>
          </cell>
        </row>
        <row r="908">
          <cell r="AO908">
            <v>2980</v>
          </cell>
          <cell r="AP908">
            <v>44819</v>
          </cell>
          <cell r="AQ908">
            <v>44849</v>
          </cell>
          <cell r="AR908">
            <v>1</v>
          </cell>
          <cell r="AS908">
            <v>2980</v>
          </cell>
          <cell r="AT908">
            <v>1</v>
          </cell>
          <cell r="AU908">
            <v>2980</v>
          </cell>
          <cell r="AV908" t="str">
            <v>正常</v>
          </cell>
          <cell r="AW908">
            <v>0</v>
          </cell>
          <cell r="AX908">
            <v>0</v>
          </cell>
          <cell r="AY908">
            <v>10810.6</v>
          </cell>
        </row>
        <row r="908">
          <cell r="BA908">
            <v>32</v>
          </cell>
          <cell r="BB908">
            <v>246.2553125</v>
          </cell>
        </row>
        <row r="908">
          <cell r="BE908">
            <v>5</v>
          </cell>
          <cell r="BF908">
            <v>0</v>
          </cell>
          <cell r="BG908">
            <v>0</v>
          </cell>
          <cell r="BH908">
            <v>0</v>
          </cell>
          <cell r="BI908">
            <v>15</v>
          </cell>
          <cell r="BJ908">
            <v>0</v>
          </cell>
          <cell r="BK908">
            <v>0</v>
          </cell>
          <cell r="BL908">
            <v>20</v>
          </cell>
          <cell r="BM908" t="str">
            <v>A(优质)</v>
          </cell>
        </row>
        <row r="908">
          <cell r="BO908" t="str">
            <v/>
          </cell>
          <cell r="BP908" t="str">
            <v/>
          </cell>
        </row>
        <row r="908">
          <cell r="BW908" t="str">
            <v/>
          </cell>
          <cell r="BX908">
            <v>44798</v>
          </cell>
          <cell r="BY908" t="str">
            <v/>
          </cell>
        </row>
        <row r="908">
          <cell r="CD908" t="str">
            <v>FET-FH-202207R0050</v>
          </cell>
        </row>
        <row r="909">
          <cell r="B909" t="str">
            <v>租赁</v>
          </cell>
        </row>
        <row r="909">
          <cell r="F909" t="str">
            <v>深圳市腾艺汽车服务有限公司</v>
          </cell>
          <cell r="G909" t="str">
            <v>352203198905023353</v>
          </cell>
          <cell r="H909">
            <v>17722451643</v>
          </cell>
          <cell r="I909" t="str">
            <v>网约车以租代购方案</v>
          </cell>
          <cell r="J909" t="str">
            <v>风神E70/DFM7001G1F1BEV</v>
          </cell>
          <cell r="K909" t="str">
            <v>深圳</v>
          </cell>
        </row>
        <row r="909">
          <cell r="M909" t="str">
            <v>深圳市龙华区陶园路113号</v>
          </cell>
          <cell r="N909" t="str">
            <v>向丽丽</v>
          </cell>
        </row>
        <row r="909">
          <cell r="P909" t="str">
            <v>徐莹莹</v>
          </cell>
          <cell r="Q909" t="str">
            <v>施吓辉</v>
          </cell>
          <cell r="R909">
            <v>17722451643</v>
          </cell>
          <cell r="S909" t="str">
            <v>李玮</v>
          </cell>
          <cell r="T909">
            <v>18605933100</v>
          </cell>
          <cell r="U909" t="str">
            <v>深圳市舒适捷汽车租赁有限公司</v>
          </cell>
        </row>
        <row r="909">
          <cell r="W909" t="str">
            <v>LDP31B960NG054792</v>
          </cell>
          <cell r="X909" t="str">
            <v>粤BDH5408</v>
          </cell>
          <cell r="Y909" t="str">
            <v>862052211200113</v>
          </cell>
          <cell r="Z909">
            <v>45114</v>
          </cell>
          <cell r="AA909">
            <v>45161</v>
          </cell>
          <cell r="AB909" t="str">
            <v>2023/07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44798</v>
          </cell>
          <cell r="AI909">
            <v>44799</v>
          </cell>
          <cell r="AJ909">
            <v>44798</v>
          </cell>
        </row>
        <row r="909">
          <cell r="AL909" t="str">
            <v>无首付款</v>
          </cell>
        </row>
        <row r="909">
          <cell r="AO909">
            <v>2980</v>
          </cell>
          <cell r="AP909">
            <v>44819</v>
          </cell>
          <cell r="AQ909">
            <v>44849</v>
          </cell>
          <cell r="AR909">
            <v>1</v>
          </cell>
          <cell r="AS909">
            <v>2980</v>
          </cell>
          <cell r="AT909">
            <v>1</v>
          </cell>
          <cell r="AU909">
            <v>2980</v>
          </cell>
          <cell r="AV909" t="str">
            <v>正常</v>
          </cell>
          <cell r="AW909">
            <v>0</v>
          </cell>
          <cell r="AX909">
            <v>0</v>
          </cell>
          <cell r="AY909">
            <v>10852.83</v>
          </cell>
        </row>
        <row r="909">
          <cell r="BA909">
            <v>34</v>
          </cell>
          <cell r="BB909">
            <v>246.425588235294</v>
          </cell>
        </row>
        <row r="909">
          <cell r="BE909">
            <v>5</v>
          </cell>
          <cell r="BF909">
            <v>0</v>
          </cell>
          <cell r="BG909">
            <v>0</v>
          </cell>
          <cell r="BH909">
            <v>0</v>
          </cell>
          <cell r="BI909">
            <v>15</v>
          </cell>
          <cell r="BJ909">
            <v>0</v>
          </cell>
          <cell r="BK909">
            <v>0</v>
          </cell>
          <cell r="BL909">
            <v>20</v>
          </cell>
          <cell r="BM909" t="str">
            <v>A(优质)</v>
          </cell>
        </row>
        <row r="909">
          <cell r="BO909" t="str">
            <v/>
          </cell>
          <cell r="BP909" t="str">
            <v/>
          </cell>
        </row>
        <row r="909">
          <cell r="BW909" t="str">
            <v/>
          </cell>
          <cell r="BX909">
            <v>44798</v>
          </cell>
          <cell r="BY909" t="str">
            <v/>
          </cell>
        </row>
        <row r="909">
          <cell r="CD909" t="str">
            <v>FET-FH-202207R0050</v>
          </cell>
          <cell r="CE909" t="str">
            <v>邹翕</v>
          </cell>
          <cell r="CF909" t="str">
            <v>362422198411288417</v>
          </cell>
          <cell r="CG909">
            <v>15928890231</v>
          </cell>
          <cell r="CH909">
            <v>44797</v>
          </cell>
          <cell r="CI909">
            <v>44980</v>
          </cell>
        </row>
        <row r="910">
          <cell r="B910" t="str">
            <v>租赁</v>
          </cell>
        </row>
        <row r="910">
          <cell r="F910" t="str">
            <v>深圳市腾艺汽车服务有限公司</v>
          </cell>
          <cell r="G910" t="str">
            <v>352203198905023353</v>
          </cell>
          <cell r="H910">
            <v>17722451643</v>
          </cell>
          <cell r="I910" t="str">
            <v>网约车以租代购方案</v>
          </cell>
          <cell r="J910" t="str">
            <v>风神E70/DFM7001G1F1BEV</v>
          </cell>
          <cell r="K910" t="str">
            <v>深圳</v>
          </cell>
        </row>
        <row r="910">
          <cell r="M910" t="str">
            <v>深圳市龙华区陶园路113号</v>
          </cell>
          <cell r="N910" t="str">
            <v>向丽丽</v>
          </cell>
        </row>
        <row r="910">
          <cell r="P910" t="str">
            <v>徐莹莹</v>
          </cell>
          <cell r="Q910" t="str">
            <v>施吓辉</v>
          </cell>
          <cell r="R910">
            <v>17722451643</v>
          </cell>
          <cell r="S910" t="str">
            <v>李玮</v>
          </cell>
          <cell r="T910">
            <v>18605933100</v>
          </cell>
          <cell r="U910" t="str">
            <v>深圳市舒适捷汽车租赁有限公司</v>
          </cell>
        </row>
        <row r="910">
          <cell r="W910" t="str">
            <v>LDP31B969NG049283</v>
          </cell>
          <cell r="X910" t="str">
            <v>粤BDQ9341</v>
          </cell>
          <cell r="Y910" t="str">
            <v>862052211201881</v>
          </cell>
          <cell r="Z910">
            <v>45121</v>
          </cell>
          <cell r="AA910">
            <v>45161</v>
          </cell>
          <cell r="AB910" t="str">
            <v>2023/07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44798</v>
          </cell>
          <cell r="AI910">
            <v>44799</v>
          </cell>
          <cell r="AJ910">
            <v>44798</v>
          </cell>
        </row>
        <row r="910">
          <cell r="AL910" t="str">
            <v>无首付款</v>
          </cell>
        </row>
        <row r="910">
          <cell r="AO910">
            <v>2980</v>
          </cell>
          <cell r="AP910">
            <v>44819</v>
          </cell>
          <cell r="AQ910">
            <v>44849</v>
          </cell>
          <cell r="AR910">
            <v>1</v>
          </cell>
          <cell r="AS910">
            <v>2980</v>
          </cell>
          <cell r="AT910">
            <v>1</v>
          </cell>
          <cell r="AU910">
            <v>2980</v>
          </cell>
          <cell r="AV910" t="str">
            <v>正常</v>
          </cell>
          <cell r="AW910">
            <v>0</v>
          </cell>
          <cell r="AX910">
            <v>0</v>
          </cell>
          <cell r="AY910">
            <v>8672.33</v>
          </cell>
        </row>
        <row r="910">
          <cell r="BA910">
            <v>29</v>
          </cell>
          <cell r="BB910">
            <v>276.685172413793</v>
          </cell>
        </row>
        <row r="910">
          <cell r="BE910">
            <v>5</v>
          </cell>
          <cell r="BF910">
            <v>0</v>
          </cell>
          <cell r="BG910">
            <v>0</v>
          </cell>
          <cell r="BH910">
            <v>0</v>
          </cell>
          <cell r="BI910">
            <v>15</v>
          </cell>
          <cell r="BJ910">
            <v>0</v>
          </cell>
          <cell r="BK910">
            <v>0</v>
          </cell>
          <cell r="BL910">
            <v>20</v>
          </cell>
          <cell r="BM910" t="str">
            <v>A(优质)</v>
          </cell>
        </row>
        <row r="910">
          <cell r="BO910" t="str">
            <v/>
          </cell>
          <cell r="BP910" t="str">
            <v/>
          </cell>
        </row>
        <row r="910">
          <cell r="BW910" t="str">
            <v/>
          </cell>
          <cell r="BX910">
            <v>44798</v>
          </cell>
          <cell r="BY910" t="str">
            <v/>
          </cell>
        </row>
        <row r="910">
          <cell r="CD910" t="str">
            <v>FET-FH-202207R0167</v>
          </cell>
          <cell r="CE910" t="str">
            <v>刘国文</v>
          </cell>
          <cell r="CF910" t="str">
            <v>432503197108191516</v>
          </cell>
          <cell r="CG910">
            <v>18692819548</v>
          </cell>
          <cell r="CH910">
            <v>44812</v>
          </cell>
          <cell r="CI910">
            <v>44992</v>
          </cell>
        </row>
        <row r="911">
          <cell r="B911" t="str">
            <v>租赁</v>
          </cell>
        </row>
        <row r="911">
          <cell r="F911" t="str">
            <v>深圳市腾艺汽车服务有限公司</v>
          </cell>
          <cell r="G911" t="str">
            <v>352203198905023353</v>
          </cell>
          <cell r="H911">
            <v>17722451643</v>
          </cell>
          <cell r="I911" t="str">
            <v>网约车以租代购方案</v>
          </cell>
          <cell r="J911" t="str">
            <v>风神E70/DFM7001G1F1BEV</v>
          </cell>
          <cell r="K911" t="str">
            <v>深圳</v>
          </cell>
        </row>
        <row r="911">
          <cell r="M911" t="str">
            <v>深圳市龙华区陶园路113号</v>
          </cell>
          <cell r="N911" t="str">
            <v>向丽丽</v>
          </cell>
        </row>
        <row r="911">
          <cell r="P911" t="str">
            <v>徐莹莹</v>
          </cell>
          <cell r="Q911" t="str">
            <v>施吓辉</v>
          </cell>
          <cell r="R911">
            <v>17722451643</v>
          </cell>
          <cell r="S911" t="str">
            <v>李玮</v>
          </cell>
          <cell r="T911">
            <v>18605933100</v>
          </cell>
          <cell r="U911" t="str">
            <v>深圳市舒适捷汽车租赁有限公司</v>
          </cell>
        </row>
        <row r="911">
          <cell r="W911" t="str">
            <v>LDP31B960NG049284</v>
          </cell>
          <cell r="X911" t="str">
            <v>粤BAJ7399</v>
          </cell>
          <cell r="Y911" t="str">
            <v>862052211201300</v>
          </cell>
          <cell r="Z911">
            <v>45121</v>
          </cell>
          <cell r="AA911">
            <v>45161</v>
          </cell>
          <cell r="AB911" t="str">
            <v>2023/07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44798</v>
          </cell>
          <cell r="AI911">
            <v>44799</v>
          </cell>
          <cell r="AJ911">
            <v>44798</v>
          </cell>
        </row>
        <row r="911">
          <cell r="AL911" t="str">
            <v>无首付款</v>
          </cell>
        </row>
        <row r="911">
          <cell r="AO911">
            <v>2980</v>
          </cell>
          <cell r="AP911">
            <v>44819</v>
          </cell>
          <cell r="AQ911">
            <v>44849</v>
          </cell>
          <cell r="AR911">
            <v>1</v>
          </cell>
          <cell r="AS911">
            <v>2980</v>
          </cell>
          <cell r="AT911">
            <v>1</v>
          </cell>
          <cell r="AU911">
            <v>2980</v>
          </cell>
          <cell r="AV911" t="str">
            <v>正常</v>
          </cell>
          <cell r="AW911">
            <v>0</v>
          </cell>
          <cell r="AX911">
            <v>0</v>
          </cell>
          <cell r="AY911">
            <v>6889.78</v>
          </cell>
        </row>
        <row r="911">
          <cell r="BA911">
            <v>21</v>
          </cell>
          <cell r="BB911">
            <v>267.559523809524</v>
          </cell>
        </row>
        <row r="911">
          <cell r="BE911">
            <v>5</v>
          </cell>
          <cell r="BF911">
            <v>5</v>
          </cell>
          <cell r="BG911">
            <v>0</v>
          </cell>
          <cell r="BH911">
            <v>0</v>
          </cell>
          <cell r="BI911">
            <v>15</v>
          </cell>
          <cell r="BJ911">
            <v>0</v>
          </cell>
          <cell r="BK911">
            <v>0</v>
          </cell>
          <cell r="BL911">
            <v>25</v>
          </cell>
          <cell r="BM911" t="str">
            <v>A(优质)</v>
          </cell>
        </row>
        <row r="911">
          <cell r="BO911" t="str">
            <v/>
          </cell>
          <cell r="BP911" t="str">
            <v/>
          </cell>
        </row>
        <row r="911">
          <cell r="BW911" t="str">
            <v/>
          </cell>
          <cell r="BX911">
            <v>44798</v>
          </cell>
          <cell r="BY911" t="str">
            <v/>
          </cell>
        </row>
        <row r="911">
          <cell r="CD911" t="str">
            <v>FET-FH-202207R0168</v>
          </cell>
          <cell r="CE911" t="str">
            <v>刘吉祥</v>
          </cell>
          <cell r="CF911" t="str">
            <v>432427197604155413</v>
          </cell>
          <cell r="CG911">
            <v>13556741238</v>
          </cell>
          <cell r="CH911">
            <v>44819</v>
          </cell>
          <cell r="CI911">
            <v>45030</v>
          </cell>
        </row>
        <row r="912">
          <cell r="B912" t="str">
            <v>租赁</v>
          </cell>
        </row>
        <row r="912">
          <cell r="F912" t="str">
            <v>深圳市腾艺汽车服务有限公司</v>
          </cell>
          <cell r="G912" t="str">
            <v>352203198905023353</v>
          </cell>
          <cell r="H912">
            <v>17722451643</v>
          </cell>
          <cell r="I912" t="str">
            <v>网约车以租代购方案</v>
          </cell>
          <cell r="J912" t="str">
            <v>风神E70/DFM7002G1F7BEV</v>
          </cell>
          <cell r="K912" t="str">
            <v>深圳</v>
          </cell>
        </row>
        <row r="912">
          <cell r="M912" t="str">
            <v>深圳市龙华区陶园路113号</v>
          </cell>
          <cell r="N912" t="str">
            <v>向丽丽</v>
          </cell>
        </row>
        <row r="912">
          <cell r="P912" t="str">
            <v>徐莹莹</v>
          </cell>
          <cell r="Q912" t="str">
            <v>施吓辉</v>
          </cell>
          <cell r="R912">
            <v>17722451643</v>
          </cell>
          <cell r="S912" t="str">
            <v>李玮</v>
          </cell>
          <cell r="T912">
            <v>18605933100</v>
          </cell>
          <cell r="U912" t="str">
            <v>深圳市舒适捷汽车租赁有限公司</v>
          </cell>
        </row>
        <row r="912">
          <cell r="W912" t="str">
            <v>LDP31B966NG057387</v>
          </cell>
          <cell r="X912" t="str">
            <v>粤BDM9426</v>
          </cell>
          <cell r="Y912" t="str">
            <v>862052211200947</v>
          </cell>
          <cell r="Z912">
            <v>45128</v>
          </cell>
          <cell r="AA912">
            <v>45161</v>
          </cell>
          <cell r="AB912" t="str">
            <v>2023/07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44798</v>
          </cell>
          <cell r="AI912">
            <v>44799</v>
          </cell>
          <cell r="AJ912">
            <v>44798</v>
          </cell>
        </row>
        <row r="912">
          <cell r="AL912" t="str">
            <v>无首付款</v>
          </cell>
        </row>
        <row r="912">
          <cell r="AO912">
            <v>2980</v>
          </cell>
          <cell r="AP912">
            <v>44819</v>
          </cell>
          <cell r="AQ912">
            <v>44849</v>
          </cell>
          <cell r="AR912">
            <v>1</v>
          </cell>
          <cell r="AS912">
            <v>2980</v>
          </cell>
          <cell r="AT912">
            <v>1</v>
          </cell>
          <cell r="AU912">
            <v>2980</v>
          </cell>
          <cell r="AV912" t="str">
            <v>正常</v>
          </cell>
          <cell r="AW912">
            <v>0</v>
          </cell>
          <cell r="AX912">
            <v>0</v>
          </cell>
          <cell r="AY912">
            <v>20.27</v>
          </cell>
        </row>
        <row r="912">
          <cell r="BA912">
            <v>0</v>
          </cell>
          <cell r="BB912" t="str">
            <v/>
          </cell>
        </row>
        <row r="912">
          <cell r="BE912">
            <v>5</v>
          </cell>
          <cell r="BF912">
            <v>5</v>
          </cell>
          <cell r="BG912">
            <v>0</v>
          </cell>
          <cell r="BH912">
            <v>0</v>
          </cell>
          <cell r="BI912">
            <v>15</v>
          </cell>
          <cell r="BJ912">
            <v>0</v>
          </cell>
          <cell r="BK912">
            <v>0</v>
          </cell>
          <cell r="BL912">
            <v>25</v>
          </cell>
          <cell r="BM912" t="str">
            <v>A(优质)</v>
          </cell>
        </row>
        <row r="912">
          <cell r="BO912" t="str">
            <v/>
          </cell>
          <cell r="BP912" t="str">
            <v/>
          </cell>
        </row>
        <row r="912">
          <cell r="BW912" t="str">
            <v/>
          </cell>
          <cell r="BX912">
            <v>44798</v>
          </cell>
          <cell r="BY912" t="str">
            <v/>
          </cell>
        </row>
        <row r="912">
          <cell r="CD912" t="str">
            <v>FET-FH-202207R0280</v>
          </cell>
        </row>
        <row r="913">
          <cell r="B913" t="str">
            <v>租赁</v>
          </cell>
        </row>
        <row r="913">
          <cell r="F913" t="str">
            <v>深圳市腾艺汽车服务有限公司</v>
          </cell>
          <cell r="G913" t="str">
            <v>352203198905023353</v>
          </cell>
          <cell r="H913">
            <v>17722451643</v>
          </cell>
          <cell r="I913" t="str">
            <v>网约车以租代购方案</v>
          </cell>
          <cell r="J913" t="str">
            <v>风神E70/DFM7002G1F7BEV</v>
          </cell>
          <cell r="K913" t="str">
            <v>深圳</v>
          </cell>
        </row>
        <row r="913">
          <cell r="M913" t="str">
            <v>深圳市龙华区陶园路113号</v>
          </cell>
          <cell r="N913" t="str">
            <v>向丽丽</v>
          </cell>
        </row>
        <row r="913">
          <cell r="P913" t="str">
            <v>徐莹莹</v>
          </cell>
          <cell r="Q913" t="str">
            <v>施吓辉</v>
          </cell>
          <cell r="R913">
            <v>17722451643</v>
          </cell>
          <cell r="S913" t="str">
            <v>李玮</v>
          </cell>
          <cell r="T913">
            <v>18605933100</v>
          </cell>
          <cell r="U913" t="str">
            <v>深圳市舒适捷汽车租赁有限公司</v>
          </cell>
        </row>
        <row r="913">
          <cell r="W913" t="str">
            <v>LDP31B964NG056870</v>
          </cell>
          <cell r="X913" t="str">
            <v>粤BDG0148</v>
          </cell>
          <cell r="Y913" t="str">
            <v>862052211201024</v>
          </cell>
          <cell r="Z913">
            <v>45128</v>
          </cell>
          <cell r="AA913">
            <v>45161</v>
          </cell>
          <cell r="AB913" t="str">
            <v>2023/07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44798</v>
          </cell>
          <cell r="AI913">
            <v>44799</v>
          </cell>
          <cell r="AJ913">
            <v>44798</v>
          </cell>
        </row>
        <row r="913">
          <cell r="AL913" t="str">
            <v>无首付款</v>
          </cell>
        </row>
        <row r="913">
          <cell r="AO913">
            <v>2980</v>
          </cell>
          <cell r="AP913">
            <v>44819</v>
          </cell>
          <cell r="AQ913">
            <v>44849</v>
          </cell>
          <cell r="AR913">
            <v>1</v>
          </cell>
          <cell r="AS913">
            <v>2980</v>
          </cell>
          <cell r="AT913">
            <v>1</v>
          </cell>
          <cell r="AU913">
            <v>2980</v>
          </cell>
          <cell r="AV913" t="str">
            <v>正常</v>
          </cell>
          <cell r="AW913">
            <v>0</v>
          </cell>
          <cell r="AX913">
            <v>0</v>
          </cell>
          <cell r="AY913">
            <v>24.92</v>
          </cell>
        </row>
        <row r="913">
          <cell r="BA913">
            <v>0</v>
          </cell>
          <cell r="BB913" t="str">
            <v/>
          </cell>
        </row>
        <row r="913">
          <cell r="BE913">
            <v>5</v>
          </cell>
          <cell r="BF913">
            <v>5</v>
          </cell>
          <cell r="BG913">
            <v>0</v>
          </cell>
          <cell r="BH913">
            <v>0</v>
          </cell>
          <cell r="BI913">
            <v>15</v>
          </cell>
          <cell r="BJ913">
            <v>0</v>
          </cell>
          <cell r="BK913">
            <v>0</v>
          </cell>
          <cell r="BL913">
            <v>25</v>
          </cell>
          <cell r="BM913" t="str">
            <v>A(优质)</v>
          </cell>
        </row>
        <row r="913">
          <cell r="BO913" t="str">
            <v/>
          </cell>
          <cell r="BP913" t="str">
            <v/>
          </cell>
        </row>
        <row r="913">
          <cell r="BW913" t="str">
            <v/>
          </cell>
          <cell r="BX913">
            <v>44798</v>
          </cell>
          <cell r="BY913" t="str">
            <v/>
          </cell>
        </row>
        <row r="913">
          <cell r="CD913" t="str">
            <v>FET-FH-202207R0280</v>
          </cell>
        </row>
        <row r="914">
          <cell r="B914" t="str">
            <v>租赁</v>
          </cell>
        </row>
        <row r="914">
          <cell r="F914" t="str">
            <v>深圳市腾艺汽车服务有限公司</v>
          </cell>
          <cell r="G914" t="str">
            <v>352203198905023353</v>
          </cell>
          <cell r="H914">
            <v>17722451643</v>
          </cell>
          <cell r="I914" t="str">
            <v>网约车以租代购方案</v>
          </cell>
          <cell r="J914" t="str">
            <v>风神E70/DFM7002G1F7BEV</v>
          </cell>
          <cell r="K914" t="str">
            <v>深圳</v>
          </cell>
        </row>
        <row r="914">
          <cell r="M914" t="str">
            <v>深圳市龙华区陶园路113号</v>
          </cell>
          <cell r="N914" t="str">
            <v>向丽丽</v>
          </cell>
        </row>
        <row r="914">
          <cell r="P914" t="str">
            <v>徐莹莹</v>
          </cell>
          <cell r="Q914" t="str">
            <v>施吓辉</v>
          </cell>
          <cell r="R914">
            <v>17722451643</v>
          </cell>
          <cell r="S914" t="str">
            <v>李玮</v>
          </cell>
          <cell r="T914">
            <v>18605933100</v>
          </cell>
          <cell r="U914" t="str">
            <v>深圳市舒适捷汽车租赁有限公司</v>
          </cell>
        </row>
        <row r="914">
          <cell r="W914" t="str">
            <v>LDP31B963NG057430</v>
          </cell>
          <cell r="X914" t="str">
            <v>粤BD59814</v>
          </cell>
          <cell r="Y914" t="str">
            <v>862052211200983</v>
          </cell>
          <cell r="Z914">
            <v>45128</v>
          </cell>
          <cell r="AA914">
            <v>45161</v>
          </cell>
          <cell r="AB914" t="str">
            <v>2023/07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44798</v>
          </cell>
          <cell r="AI914">
            <v>44799</v>
          </cell>
          <cell r="AJ914">
            <v>44798</v>
          </cell>
        </row>
        <row r="914">
          <cell r="AL914" t="str">
            <v>无首付款</v>
          </cell>
        </row>
        <row r="914">
          <cell r="AO914">
            <v>2980</v>
          </cell>
          <cell r="AP914">
            <v>44819</v>
          </cell>
          <cell r="AQ914">
            <v>44849</v>
          </cell>
          <cell r="AR914">
            <v>1</v>
          </cell>
          <cell r="AS914">
            <v>2980</v>
          </cell>
          <cell r="AT914">
            <v>1</v>
          </cell>
          <cell r="AU914">
            <v>2980</v>
          </cell>
          <cell r="AV914" t="str">
            <v>正常</v>
          </cell>
          <cell r="AW914">
            <v>0</v>
          </cell>
          <cell r="AX914">
            <v>0</v>
          </cell>
          <cell r="AY914">
            <v>0.05</v>
          </cell>
        </row>
        <row r="914">
          <cell r="BA914">
            <v>0</v>
          </cell>
          <cell r="BB914" t="str">
            <v/>
          </cell>
        </row>
        <row r="914">
          <cell r="BE914">
            <v>5</v>
          </cell>
          <cell r="BF914">
            <v>5</v>
          </cell>
          <cell r="BG914">
            <v>0</v>
          </cell>
          <cell r="BH914">
            <v>0</v>
          </cell>
          <cell r="BI914">
            <v>15</v>
          </cell>
          <cell r="BJ914">
            <v>0</v>
          </cell>
          <cell r="BK914">
            <v>0</v>
          </cell>
          <cell r="BL914">
            <v>25</v>
          </cell>
          <cell r="BM914" t="str">
            <v>A(优质)</v>
          </cell>
        </row>
        <row r="914">
          <cell r="BO914" t="str">
            <v/>
          </cell>
          <cell r="BP914" t="str">
            <v/>
          </cell>
        </row>
        <row r="914">
          <cell r="BW914" t="str">
            <v/>
          </cell>
          <cell r="BX914">
            <v>44798</v>
          </cell>
          <cell r="BY914" t="str">
            <v/>
          </cell>
        </row>
        <row r="914">
          <cell r="CD914" t="str">
            <v>FET-FH-202207R0268</v>
          </cell>
        </row>
        <row r="915">
          <cell r="B915" t="str">
            <v>租赁</v>
          </cell>
        </row>
        <row r="915">
          <cell r="F915" t="str">
            <v>深圳市腾艺汽车服务有限公司</v>
          </cell>
          <cell r="G915" t="str">
            <v>352203198905023353</v>
          </cell>
          <cell r="H915">
            <v>17722451643</v>
          </cell>
          <cell r="I915" t="str">
            <v>网约车以租代购方案</v>
          </cell>
          <cell r="J915" t="str">
            <v>风神E70/DFM7002G1F7BEV</v>
          </cell>
          <cell r="K915" t="str">
            <v>深圳</v>
          </cell>
        </row>
        <row r="915">
          <cell r="M915" t="str">
            <v>深圳市龙华区陶园路113号</v>
          </cell>
          <cell r="N915" t="str">
            <v>向丽丽</v>
          </cell>
        </row>
        <row r="915">
          <cell r="P915" t="str">
            <v>徐莹莹</v>
          </cell>
          <cell r="Q915" t="str">
            <v>施吓辉</v>
          </cell>
          <cell r="R915">
            <v>17722451643</v>
          </cell>
          <cell r="S915" t="str">
            <v>李玮</v>
          </cell>
          <cell r="T915">
            <v>18605933100</v>
          </cell>
          <cell r="U915" t="str">
            <v>深圳市舒适捷汽车租赁有限公司</v>
          </cell>
        </row>
        <row r="915">
          <cell r="W915" t="str">
            <v>LDP31B963NG057363</v>
          </cell>
          <cell r="X915" t="str">
            <v>粤BD05984</v>
          </cell>
          <cell r="Y915" t="str">
            <v>862052211201000</v>
          </cell>
          <cell r="Z915">
            <v>45128</v>
          </cell>
          <cell r="AA915">
            <v>45161</v>
          </cell>
          <cell r="AB915" t="str">
            <v>2023/07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44798</v>
          </cell>
          <cell r="AI915">
            <v>44799</v>
          </cell>
          <cell r="AJ915">
            <v>44798</v>
          </cell>
        </row>
        <row r="915">
          <cell r="AL915" t="str">
            <v>无首付款</v>
          </cell>
        </row>
        <row r="915">
          <cell r="AO915">
            <v>2980</v>
          </cell>
          <cell r="AP915">
            <v>44819</v>
          </cell>
          <cell r="AQ915">
            <v>44849</v>
          </cell>
          <cell r="AR915">
            <v>1</v>
          </cell>
          <cell r="AS915">
            <v>2980</v>
          </cell>
          <cell r="AT915">
            <v>1</v>
          </cell>
          <cell r="AU915">
            <v>2980</v>
          </cell>
          <cell r="AV915" t="str">
            <v>正常</v>
          </cell>
          <cell r="AW915">
            <v>0</v>
          </cell>
          <cell r="AX915">
            <v>0</v>
          </cell>
          <cell r="AY915">
            <v>0</v>
          </cell>
        </row>
        <row r="915">
          <cell r="BA915">
            <v>0</v>
          </cell>
          <cell r="BB915" t="str">
            <v/>
          </cell>
        </row>
        <row r="915">
          <cell r="BE915">
            <v>5</v>
          </cell>
          <cell r="BF915">
            <v>5</v>
          </cell>
          <cell r="BG915">
            <v>0</v>
          </cell>
          <cell r="BH915">
            <v>0</v>
          </cell>
          <cell r="BI915">
            <v>15</v>
          </cell>
          <cell r="BJ915">
            <v>0</v>
          </cell>
          <cell r="BK915">
            <v>0</v>
          </cell>
          <cell r="BL915">
            <v>25</v>
          </cell>
          <cell r="BM915" t="str">
            <v>A(优质)</v>
          </cell>
        </row>
        <row r="915">
          <cell r="BO915" t="str">
            <v/>
          </cell>
          <cell r="BP915" t="str">
            <v/>
          </cell>
        </row>
        <row r="915">
          <cell r="BW915" t="str">
            <v/>
          </cell>
          <cell r="BX915">
            <v>44798</v>
          </cell>
          <cell r="BY915" t="str">
            <v/>
          </cell>
        </row>
        <row r="915">
          <cell r="CD915" t="str">
            <v>FET-FH-202207R0268</v>
          </cell>
        </row>
        <row r="916">
          <cell r="B916" t="str">
            <v>租赁</v>
          </cell>
        </row>
        <row r="916">
          <cell r="F916" t="str">
            <v>深圳市腾艺汽车服务有限公司</v>
          </cell>
          <cell r="G916" t="str">
            <v>352203198905023353</v>
          </cell>
          <cell r="H916">
            <v>17722451643</v>
          </cell>
          <cell r="I916" t="str">
            <v>网约车以租代购方案</v>
          </cell>
          <cell r="J916" t="str">
            <v>风神E70/DFM7002G1F7BEV</v>
          </cell>
          <cell r="K916" t="str">
            <v>深圳</v>
          </cell>
        </row>
        <row r="916">
          <cell r="M916" t="str">
            <v>深圳市龙华区陶园路113号</v>
          </cell>
          <cell r="N916" t="str">
            <v>向丽丽</v>
          </cell>
        </row>
        <row r="916">
          <cell r="P916" t="str">
            <v>徐莹莹</v>
          </cell>
          <cell r="Q916" t="str">
            <v>施吓辉</v>
          </cell>
          <cell r="R916">
            <v>17722451643</v>
          </cell>
          <cell r="S916" t="str">
            <v>李玮</v>
          </cell>
          <cell r="T916">
            <v>18605933100</v>
          </cell>
          <cell r="U916" t="str">
            <v>深圳市舒适捷汽车租赁有限公司</v>
          </cell>
        </row>
        <row r="916">
          <cell r="W916" t="str">
            <v>LDP31B963NG057377</v>
          </cell>
          <cell r="X916" t="str">
            <v>粤BDC8394</v>
          </cell>
          <cell r="Y916" t="str">
            <v>862052211200696</v>
          </cell>
          <cell r="Z916">
            <v>45128</v>
          </cell>
          <cell r="AA916">
            <v>45161</v>
          </cell>
          <cell r="AB916" t="str">
            <v>2023/07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44798</v>
          </cell>
          <cell r="AI916">
            <v>44799</v>
          </cell>
          <cell r="AJ916">
            <v>44798</v>
          </cell>
        </row>
        <row r="916">
          <cell r="AL916" t="str">
            <v>无首付款</v>
          </cell>
        </row>
        <row r="916">
          <cell r="AO916">
            <v>2980</v>
          </cell>
          <cell r="AP916">
            <v>44819</v>
          </cell>
          <cell r="AQ916">
            <v>44849</v>
          </cell>
          <cell r="AR916">
            <v>1</v>
          </cell>
          <cell r="AS916">
            <v>2980</v>
          </cell>
          <cell r="AT916">
            <v>1</v>
          </cell>
          <cell r="AU916">
            <v>2980</v>
          </cell>
          <cell r="AV916" t="str">
            <v>正常</v>
          </cell>
          <cell r="AW916">
            <v>0</v>
          </cell>
          <cell r="AX916">
            <v>0</v>
          </cell>
          <cell r="AY916">
            <v>0.01</v>
          </cell>
        </row>
        <row r="916">
          <cell r="BA916">
            <v>0</v>
          </cell>
          <cell r="BB916" t="str">
            <v/>
          </cell>
        </row>
        <row r="916">
          <cell r="BE916">
            <v>5</v>
          </cell>
          <cell r="BF916">
            <v>5</v>
          </cell>
          <cell r="BG916">
            <v>0</v>
          </cell>
          <cell r="BH916">
            <v>0</v>
          </cell>
          <cell r="BI916">
            <v>15</v>
          </cell>
          <cell r="BJ916">
            <v>0</v>
          </cell>
          <cell r="BK916">
            <v>0</v>
          </cell>
          <cell r="BL916">
            <v>25</v>
          </cell>
          <cell r="BM916" t="str">
            <v>A(优质)</v>
          </cell>
        </row>
        <row r="916">
          <cell r="BO916" t="str">
            <v/>
          </cell>
          <cell r="BP916" t="str">
            <v/>
          </cell>
        </row>
        <row r="916">
          <cell r="BW916" t="str">
            <v/>
          </cell>
          <cell r="BX916">
            <v>44798</v>
          </cell>
          <cell r="BY916" t="str">
            <v/>
          </cell>
        </row>
        <row r="916">
          <cell r="CD916" t="str">
            <v>FET-FH-202207R0268</v>
          </cell>
        </row>
        <row r="917">
          <cell r="B917" t="str">
            <v>租赁</v>
          </cell>
        </row>
        <row r="917">
          <cell r="F917" t="str">
            <v>深圳市腾艺汽车服务有限公司</v>
          </cell>
          <cell r="G917" t="str">
            <v>352203198905023353</v>
          </cell>
          <cell r="H917">
            <v>17722451643</v>
          </cell>
          <cell r="I917" t="str">
            <v>网约车以租代购方案</v>
          </cell>
          <cell r="J917" t="str">
            <v>风神E70/DFM7002G1F7BEV</v>
          </cell>
          <cell r="K917" t="str">
            <v>深圳</v>
          </cell>
        </row>
        <row r="917">
          <cell r="M917" t="str">
            <v>深圳市龙华区陶园路113号</v>
          </cell>
          <cell r="N917" t="str">
            <v>向丽丽</v>
          </cell>
        </row>
        <row r="917">
          <cell r="P917" t="str">
            <v>徐莹莹</v>
          </cell>
          <cell r="Q917" t="str">
            <v>施吓辉</v>
          </cell>
          <cell r="R917">
            <v>17722451643</v>
          </cell>
          <cell r="S917" t="str">
            <v>李玮</v>
          </cell>
          <cell r="T917">
            <v>18605933100</v>
          </cell>
          <cell r="U917" t="str">
            <v>深圳市舒适捷汽车租赁有限公司</v>
          </cell>
        </row>
        <row r="917">
          <cell r="W917" t="str">
            <v>LDP31B967NG057821</v>
          </cell>
          <cell r="X917" t="str">
            <v>粤BDG0648</v>
          </cell>
          <cell r="Y917" t="str">
            <v>862052221202564</v>
          </cell>
          <cell r="Z917">
            <v>45128</v>
          </cell>
          <cell r="AA917">
            <v>45161</v>
          </cell>
          <cell r="AB917" t="str">
            <v>2023/07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44798</v>
          </cell>
          <cell r="AI917">
            <v>44799</v>
          </cell>
          <cell r="AJ917">
            <v>44798</v>
          </cell>
        </row>
        <row r="917">
          <cell r="AL917" t="str">
            <v>无首付款</v>
          </cell>
        </row>
        <row r="917">
          <cell r="AO917">
            <v>2980</v>
          </cell>
          <cell r="AP917">
            <v>44819</v>
          </cell>
          <cell r="AQ917">
            <v>44849</v>
          </cell>
          <cell r="AR917">
            <v>1</v>
          </cell>
          <cell r="AS917">
            <v>2980</v>
          </cell>
          <cell r="AT917">
            <v>1</v>
          </cell>
          <cell r="AU917">
            <v>2980</v>
          </cell>
          <cell r="AV917" t="str">
            <v>正常</v>
          </cell>
          <cell r="AW917">
            <v>0</v>
          </cell>
          <cell r="AX917">
            <v>0</v>
          </cell>
          <cell r="AY917">
            <v>0</v>
          </cell>
        </row>
        <row r="917">
          <cell r="BA917">
            <v>0</v>
          </cell>
          <cell r="BB917" t="str">
            <v/>
          </cell>
        </row>
        <row r="917">
          <cell r="BE917">
            <v>5</v>
          </cell>
          <cell r="BF917">
            <v>5</v>
          </cell>
          <cell r="BG917">
            <v>0</v>
          </cell>
          <cell r="BH917">
            <v>0</v>
          </cell>
          <cell r="BI917">
            <v>15</v>
          </cell>
          <cell r="BJ917">
            <v>0</v>
          </cell>
          <cell r="BK917">
            <v>0</v>
          </cell>
          <cell r="BL917">
            <v>25</v>
          </cell>
          <cell r="BM917" t="str">
            <v>A(优质)</v>
          </cell>
        </row>
        <row r="917">
          <cell r="BO917" t="str">
            <v/>
          </cell>
          <cell r="BP917" t="str">
            <v/>
          </cell>
        </row>
        <row r="917">
          <cell r="BW917" t="str">
            <v/>
          </cell>
          <cell r="BX917">
            <v>44798</v>
          </cell>
          <cell r="BY917" t="str">
            <v/>
          </cell>
        </row>
        <row r="917">
          <cell r="CD917" t="str">
            <v>FET-FH-202207R0258</v>
          </cell>
        </row>
        <row r="918">
          <cell r="B918" t="str">
            <v>租赁</v>
          </cell>
        </row>
        <row r="918">
          <cell r="F918" t="str">
            <v>深圳市腾艺汽车服务有限公司</v>
          </cell>
          <cell r="G918" t="str">
            <v>352203198905023353</v>
          </cell>
          <cell r="H918">
            <v>17722451643</v>
          </cell>
          <cell r="I918" t="str">
            <v>网约车以租代购方案</v>
          </cell>
          <cell r="J918" t="str">
            <v>风神E70/DFM7002G1F7BEV</v>
          </cell>
          <cell r="K918" t="str">
            <v>深圳</v>
          </cell>
        </row>
        <row r="918">
          <cell r="M918" t="str">
            <v>深圳市龙华区陶园路113号</v>
          </cell>
          <cell r="N918" t="str">
            <v>向丽丽</v>
          </cell>
        </row>
        <row r="918">
          <cell r="P918" t="str">
            <v>徐莹莹</v>
          </cell>
          <cell r="Q918" t="str">
            <v>施吓辉</v>
          </cell>
          <cell r="R918">
            <v>17722451643</v>
          </cell>
          <cell r="S918" t="str">
            <v>李玮</v>
          </cell>
          <cell r="T918">
            <v>18605933100</v>
          </cell>
          <cell r="U918" t="str">
            <v>深圳市舒适捷汽车租赁有限公司</v>
          </cell>
        </row>
        <row r="918">
          <cell r="W918" t="str">
            <v>LDP31B964NG057811</v>
          </cell>
          <cell r="X918" t="str">
            <v>粤BDJ4902</v>
          </cell>
          <cell r="Y918" t="str">
            <v>862052211201038</v>
          </cell>
          <cell r="Z918">
            <v>45128</v>
          </cell>
          <cell r="AA918">
            <v>45161</v>
          </cell>
          <cell r="AB918" t="str">
            <v>2023/07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44798</v>
          </cell>
          <cell r="AI918">
            <v>44799</v>
          </cell>
          <cell r="AJ918">
            <v>44798</v>
          </cell>
        </row>
        <row r="918">
          <cell r="AL918" t="str">
            <v>无首付款</v>
          </cell>
        </row>
        <row r="918">
          <cell r="AO918">
            <v>2980</v>
          </cell>
          <cell r="AP918">
            <v>44819</v>
          </cell>
          <cell r="AQ918">
            <v>44849</v>
          </cell>
          <cell r="AR918">
            <v>1</v>
          </cell>
          <cell r="AS918">
            <v>2980</v>
          </cell>
          <cell r="AT918">
            <v>1</v>
          </cell>
          <cell r="AU918">
            <v>2980</v>
          </cell>
          <cell r="AV918" t="str">
            <v>正常</v>
          </cell>
          <cell r="AW918">
            <v>0</v>
          </cell>
          <cell r="AX918">
            <v>0</v>
          </cell>
          <cell r="AY918">
            <v>11381.08</v>
          </cell>
        </row>
        <row r="918">
          <cell r="BA918">
            <v>34</v>
          </cell>
          <cell r="BB918">
            <v>296.115</v>
          </cell>
        </row>
        <row r="918">
          <cell r="BE918">
            <v>5</v>
          </cell>
          <cell r="BF918">
            <v>0</v>
          </cell>
          <cell r="BG918">
            <v>0</v>
          </cell>
          <cell r="BH918">
            <v>0</v>
          </cell>
          <cell r="BI918">
            <v>15</v>
          </cell>
          <cell r="BJ918">
            <v>0</v>
          </cell>
          <cell r="BK918">
            <v>0</v>
          </cell>
          <cell r="BL918">
            <v>20</v>
          </cell>
          <cell r="BM918" t="str">
            <v>A(优质)</v>
          </cell>
        </row>
        <row r="918">
          <cell r="BO918" t="str">
            <v/>
          </cell>
          <cell r="BP918" t="str">
            <v/>
          </cell>
        </row>
        <row r="918">
          <cell r="BW918" t="str">
            <v/>
          </cell>
          <cell r="BX918">
            <v>44798</v>
          </cell>
          <cell r="BY918" t="str">
            <v/>
          </cell>
        </row>
        <row r="918">
          <cell r="CD918" t="str">
            <v>FET-FH-202207R0258</v>
          </cell>
        </row>
        <row r="919">
          <cell r="B919" t="str">
            <v>租赁</v>
          </cell>
        </row>
        <row r="919">
          <cell r="F919" t="str">
            <v>深圳市腾艺汽车服务有限公司</v>
          </cell>
          <cell r="G919" t="str">
            <v>352203198905023353</v>
          </cell>
          <cell r="H919">
            <v>17722451643</v>
          </cell>
          <cell r="I919" t="str">
            <v>网约车以租代购方案</v>
          </cell>
          <cell r="J919" t="str">
            <v>风神E70/DFM7002G1F7BEV</v>
          </cell>
          <cell r="K919" t="str">
            <v>深圳</v>
          </cell>
        </row>
        <row r="919">
          <cell r="M919" t="str">
            <v>深圳市龙华区陶园路113号</v>
          </cell>
          <cell r="N919" t="str">
            <v>向丽丽</v>
          </cell>
        </row>
        <row r="919">
          <cell r="P919" t="str">
            <v>徐莹莹</v>
          </cell>
          <cell r="Q919" t="str">
            <v>施吓辉</v>
          </cell>
          <cell r="R919">
            <v>17722451643</v>
          </cell>
          <cell r="S919" t="str">
            <v>李玮</v>
          </cell>
          <cell r="T919">
            <v>18605933100</v>
          </cell>
          <cell r="U919" t="str">
            <v>深圳市舒适捷汽车租赁有限公司</v>
          </cell>
        </row>
        <row r="919">
          <cell r="W919" t="str">
            <v>LDP31B965NG057879</v>
          </cell>
          <cell r="X919" t="str">
            <v>粤BDV4533</v>
          </cell>
          <cell r="Y919" t="str">
            <v>862052211200994</v>
          </cell>
          <cell r="Z919">
            <v>45128</v>
          </cell>
          <cell r="AA919">
            <v>45161</v>
          </cell>
          <cell r="AB919" t="str">
            <v>2023/07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44798</v>
          </cell>
          <cell r="AI919">
            <v>44799</v>
          </cell>
          <cell r="AJ919">
            <v>44798</v>
          </cell>
        </row>
        <row r="919">
          <cell r="AL919" t="str">
            <v>无首付款</v>
          </cell>
        </row>
        <row r="919">
          <cell r="AO919">
            <v>2980</v>
          </cell>
          <cell r="AP919">
            <v>44819</v>
          </cell>
          <cell r="AQ919">
            <v>44849</v>
          </cell>
          <cell r="AR919">
            <v>1</v>
          </cell>
          <cell r="AS919">
            <v>2980</v>
          </cell>
          <cell r="AT919">
            <v>1</v>
          </cell>
          <cell r="AU919">
            <v>2980</v>
          </cell>
          <cell r="AV919" t="str">
            <v>正常</v>
          </cell>
          <cell r="AW919">
            <v>0</v>
          </cell>
          <cell r="AX919">
            <v>0</v>
          </cell>
          <cell r="AY919">
            <v>4559.43</v>
          </cell>
        </row>
        <row r="919">
          <cell r="BA919">
            <v>19</v>
          </cell>
          <cell r="BB919">
            <v>200.385263157895</v>
          </cell>
        </row>
        <row r="919">
          <cell r="BE919">
            <v>5</v>
          </cell>
          <cell r="BF919">
            <v>5</v>
          </cell>
          <cell r="BG919">
            <v>0</v>
          </cell>
          <cell r="BH919">
            <v>0</v>
          </cell>
          <cell r="BI919">
            <v>15</v>
          </cell>
          <cell r="BJ919">
            <v>0</v>
          </cell>
          <cell r="BK919">
            <v>0</v>
          </cell>
          <cell r="BL919">
            <v>25</v>
          </cell>
          <cell r="BM919" t="str">
            <v>A(优质)</v>
          </cell>
        </row>
        <row r="919">
          <cell r="BO919" t="str">
            <v/>
          </cell>
          <cell r="BP919" t="str">
            <v/>
          </cell>
        </row>
        <row r="919">
          <cell r="BW919" t="str">
            <v/>
          </cell>
          <cell r="BX919">
            <v>44798</v>
          </cell>
          <cell r="BY919" t="str">
            <v/>
          </cell>
        </row>
        <row r="919">
          <cell r="CD919" t="str">
            <v>FET-FH-202207R0258</v>
          </cell>
          <cell r="CE919" t="str">
            <v>胡绍彬</v>
          </cell>
          <cell r="CF919" t="str">
            <v>350427198107146535</v>
          </cell>
          <cell r="CG919">
            <v>18659881067</v>
          </cell>
          <cell r="CH919">
            <v>44820</v>
          </cell>
          <cell r="CI919">
            <v>44942</v>
          </cell>
        </row>
        <row r="920">
          <cell r="B920" t="str">
            <v>租赁</v>
          </cell>
        </row>
        <row r="920">
          <cell r="F920" t="str">
            <v>深圳市腾艺汽车服务有限公司</v>
          </cell>
          <cell r="G920" t="str">
            <v>352203198905023353</v>
          </cell>
          <cell r="H920">
            <v>17722451643</v>
          </cell>
          <cell r="I920" t="str">
            <v>网约车以租代购方案</v>
          </cell>
          <cell r="J920" t="str">
            <v>风神E70/DFM7002G1F7BEV</v>
          </cell>
          <cell r="K920" t="str">
            <v>深圳</v>
          </cell>
        </row>
        <row r="920">
          <cell r="M920" t="str">
            <v>深圳市龙华区陶园路113号</v>
          </cell>
          <cell r="N920" t="str">
            <v>向丽丽</v>
          </cell>
        </row>
        <row r="920">
          <cell r="P920" t="str">
            <v>徐莹莹</v>
          </cell>
          <cell r="Q920" t="str">
            <v>施吓辉</v>
          </cell>
          <cell r="R920">
            <v>17722451643</v>
          </cell>
          <cell r="S920" t="str">
            <v>李玮</v>
          </cell>
          <cell r="T920">
            <v>18605933100</v>
          </cell>
          <cell r="U920" t="str">
            <v>深圳市舒适捷汽车租赁有限公司</v>
          </cell>
        </row>
        <row r="920">
          <cell r="W920" t="str">
            <v>LDP31B966NG057812</v>
          </cell>
          <cell r="X920" t="str">
            <v>粤BDB8262</v>
          </cell>
          <cell r="Y920" t="str">
            <v>862052211200695</v>
          </cell>
          <cell r="Z920">
            <v>45128</v>
          </cell>
          <cell r="AA920">
            <v>45161</v>
          </cell>
          <cell r="AB920" t="str">
            <v>2023/07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44798</v>
          </cell>
          <cell r="AI920">
            <v>44799</v>
          </cell>
          <cell r="AJ920">
            <v>44798</v>
          </cell>
        </row>
        <row r="920">
          <cell r="AL920" t="str">
            <v>无首付款</v>
          </cell>
        </row>
        <row r="920">
          <cell r="AO920">
            <v>2980</v>
          </cell>
          <cell r="AP920">
            <v>44819</v>
          </cell>
          <cell r="AQ920">
            <v>44849</v>
          </cell>
          <cell r="AR920">
            <v>1</v>
          </cell>
          <cell r="AS920">
            <v>2980</v>
          </cell>
          <cell r="AT920">
            <v>1</v>
          </cell>
          <cell r="AU920">
            <v>2980</v>
          </cell>
          <cell r="AV920" t="str">
            <v>正常</v>
          </cell>
          <cell r="AW920">
            <v>0</v>
          </cell>
          <cell r="AX920">
            <v>0</v>
          </cell>
          <cell r="AY920">
            <v>3286.95</v>
          </cell>
        </row>
        <row r="920">
          <cell r="BA920">
            <v>13</v>
          </cell>
          <cell r="BB920">
            <v>161.666923076923</v>
          </cell>
        </row>
        <row r="920">
          <cell r="BE920">
            <v>5</v>
          </cell>
          <cell r="BF920">
            <v>5</v>
          </cell>
          <cell r="BG920">
            <v>0</v>
          </cell>
          <cell r="BH920">
            <v>0</v>
          </cell>
          <cell r="BI920">
            <v>15</v>
          </cell>
          <cell r="BJ920">
            <v>0</v>
          </cell>
          <cell r="BK920">
            <v>0</v>
          </cell>
          <cell r="BL920">
            <v>25</v>
          </cell>
          <cell r="BM920" t="str">
            <v>A(优质)</v>
          </cell>
        </row>
        <row r="920">
          <cell r="BO920" t="str">
            <v/>
          </cell>
          <cell r="BP920" t="str">
            <v/>
          </cell>
        </row>
        <row r="920">
          <cell r="BW920" t="str">
            <v/>
          </cell>
          <cell r="BX920">
            <v>44798</v>
          </cell>
          <cell r="BY920" t="str">
            <v/>
          </cell>
        </row>
        <row r="920">
          <cell r="CD920" t="str">
            <v>FET-FH-202207R0267</v>
          </cell>
        </row>
        <row r="921">
          <cell r="B921" t="str">
            <v>租赁</v>
          </cell>
        </row>
        <row r="921">
          <cell r="F921" t="str">
            <v>深圳市腾艺汽车服务有限公司</v>
          </cell>
          <cell r="G921" t="str">
            <v>352203198905023353</v>
          </cell>
          <cell r="H921">
            <v>17722451643</v>
          </cell>
          <cell r="I921" t="str">
            <v>网约车以租代购方案</v>
          </cell>
          <cell r="J921" t="str">
            <v>风神E70/DFM7002G1F7BEV</v>
          </cell>
          <cell r="K921" t="str">
            <v>深圳</v>
          </cell>
        </row>
        <row r="921">
          <cell r="M921" t="str">
            <v>深圳市龙华区陶园路113号</v>
          </cell>
          <cell r="N921" t="str">
            <v>向丽丽</v>
          </cell>
        </row>
        <row r="921">
          <cell r="P921" t="str">
            <v>徐莹莹</v>
          </cell>
          <cell r="Q921" t="str">
            <v>施吓辉</v>
          </cell>
          <cell r="R921">
            <v>17722451643</v>
          </cell>
          <cell r="S921" t="str">
            <v>李玮</v>
          </cell>
          <cell r="T921">
            <v>18605933100</v>
          </cell>
          <cell r="U921" t="str">
            <v>深圳市舒适捷汽车租赁有限公司</v>
          </cell>
        </row>
        <row r="921">
          <cell r="W921" t="str">
            <v>LDP31B963NG057881</v>
          </cell>
          <cell r="X921" t="str">
            <v>粤BDD5612</v>
          </cell>
          <cell r="Y921" t="str">
            <v>862052211200628</v>
          </cell>
          <cell r="Z921">
            <v>45128</v>
          </cell>
          <cell r="AA921">
            <v>45161</v>
          </cell>
          <cell r="AB921" t="str">
            <v>2023/07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44798</v>
          </cell>
          <cell r="AI921">
            <v>44799</v>
          </cell>
          <cell r="AJ921">
            <v>44798</v>
          </cell>
        </row>
        <row r="921">
          <cell r="AL921" t="str">
            <v>无首付款</v>
          </cell>
        </row>
        <row r="921">
          <cell r="AO921">
            <v>2980</v>
          </cell>
          <cell r="AP921">
            <v>44819</v>
          </cell>
          <cell r="AQ921">
            <v>44849</v>
          </cell>
          <cell r="AR921">
            <v>1</v>
          </cell>
          <cell r="AS921">
            <v>2980</v>
          </cell>
          <cell r="AT921">
            <v>1</v>
          </cell>
          <cell r="AU921">
            <v>2980</v>
          </cell>
          <cell r="AV921" t="str">
            <v>正常</v>
          </cell>
          <cell r="AW921">
            <v>0</v>
          </cell>
          <cell r="AX921">
            <v>0</v>
          </cell>
          <cell r="AY921">
            <v>20.21</v>
          </cell>
        </row>
        <row r="921">
          <cell r="BA921">
            <v>0</v>
          </cell>
          <cell r="BB921" t="str">
            <v/>
          </cell>
        </row>
        <row r="921">
          <cell r="BE921">
            <v>5</v>
          </cell>
          <cell r="BF921">
            <v>5</v>
          </cell>
          <cell r="BG921">
            <v>0</v>
          </cell>
          <cell r="BH921">
            <v>0</v>
          </cell>
          <cell r="BI921">
            <v>15</v>
          </cell>
          <cell r="BJ921">
            <v>0</v>
          </cell>
          <cell r="BK921">
            <v>0</v>
          </cell>
          <cell r="BL921">
            <v>25</v>
          </cell>
          <cell r="BM921" t="str">
            <v>A(优质)</v>
          </cell>
        </row>
        <row r="921">
          <cell r="BO921" t="str">
            <v/>
          </cell>
          <cell r="BP921" t="str">
            <v/>
          </cell>
        </row>
        <row r="921">
          <cell r="BW921" t="str">
            <v/>
          </cell>
          <cell r="BX921">
            <v>44798</v>
          </cell>
          <cell r="BY921" t="str">
            <v/>
          </cell>
        </row>
        <row r="921">
          <cell r="CD921" t="str">
            <v>FET-FH-202207R0267</v>
          </cell>
        </row>
        <row r="922">
          <cell r="B922" t="str">
            <v>租赁</v>
          </cell>
        </row>
        <row r="922">
          <cell r="F922" t="str">
            <v>深圳市腾艺汽车服务有限公司</v>
          </cell>
          <cell r="G922" t="str">
            <v>352203198905023353</v>
          </cell>
          <cell r="H922">
            <v>17722451643</v>
          </cell>
          <cell r="I922" t="str">
            <v>网约车以租代购方案</v>
          </cell>
          <cell r="J922" t="str">
            <v>风神E70/DFM7002G1F7BEV</v>
          </cell>
          <cell r="K922" t="str">
            <v>深圳</v>
          </cell>
        </row>
        <row r="922">
          <cell r="M922" t="str">
            <v>深圳市龙华区陶园路113号</v>
          </cell>
          <cell r="N922" t="str">
            <v>向丽丽</v>
          </cell>
        </row>
        <row r="922">
          <cell r="P922" t="str">
            <v>徐莹莹</v>
          </cell>
          <cell r="Q922" t="str">
            <v>施吓辉</v>
          </cell>
          <cell r="R922">
            <v>17722451643</v>
          </cell>
          <cell r="S922" t="str">
            <v>李玮</v>
          </cell>
          <cell r="T922">
            <v>18605933100</v>
          </cell>
          <cell r="U922" t="str">
            <v>深圳市舒适捷汽车租赁有限公司</v>
          </cell>
        </row>
        <row r="922">
          <cell r="W922" t="str">
            <v>LDP31B960NG057885</v>
          </cell>
          <cell r="X922" t="str">
            <v>粤BDE9467</v>
          </cell>
          <cell r="Y922" t="str">
            <v>862052211201008</v>
          </cell>
          <cell r="Z922">
            <v>45128</v>
          </cell>
          <cell r="AA922">
            <v>45161</v>
          </cell>
          <cell r="AB922" t="str">
            <v>2023/07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44798</v>
          </cell>
          <cell r="AI922">
            <v>44799</v>
          </cell>
          <cell r="AJ922">
            <v>44798</v>
          </cell>
        </row>
        <row r="922">
          <cell r="AL922" t="str">
            <v>无首付款</v>
          </cell>
        </row>
        <row r="922">
          <cell r="AO922">
            <v>2980</v>
          </cell>
          <cell r="AP922">
            <v>44819</v>
          </cell>
          <cell r="AQ922">
            <v>44849</v>
          </cell>
          <cell r="AR922">
            <v>1</v>
          </cell>
          <cell r="AS922">
            <v>2980</v>
          </cell>
          <cell r="AT922">
            <v>1</v>
          </cell>
          <cell r="AU922">
            <v>2980</v>
          </cell>
          <cell r="AV922" t="str">
            <v>正常</v>
          </cell>
          <cell r="AW922">
            <v>0</v>
          </cell>
          <cell r="AX922">
            <v>0</v>
          </cell>
          <cell r="AY922">
            <v>22.56</v>
          </cell>
        </row>
        <row r="922">
          <cell r="BA922">
            <v>0</v>
          </cell>
          <cell r="BB922" t="str">
            <v/>
          </cell>
        </row>
        <row r="922">
          <cell r="BE922">
            <v>5</v>
          </cell>
          <cell r="BF922">
            <v>5</v>
          </cell>
          <cell r="BG922">
            <v>0</v>
          </cell>
          <cell r="BH922">
            <v>0</v>
          </cell>
          <cell r="BI922">
            <v>15</v>
          </cell>
          <cell r="BJ922">
            <v>0</v>
          </cell>
          <cell r="BK922">
            <v>0</v>
          </cell>
          <cell r="BL922">
            <v>25</v>
          </cell>
          <cell r="BM922" t="str">
            <v>A(优质)</v>
          </cell>
        </row>
        <row r="922">
          <cell r="BO922" t="str">
            <v/>
          </cell>
          <cell r="BP922" t="str">
            <v/>
          </cell>
        </row>
        <row r="922">
          <cell r="BW922" t="str">
            <v/>
          </cell>
          <cell r="BX922">
            <v>44798</v>
          </cell>
          <cell r="BY922" t="str">
            <v/>
          </cell>
        </row>
        <row r="922">
          <cell r="CD922" t="str">
            <v>FET-FH-202207R0267</v>
          </cell>
        </row>
        <row r="923">
          <cell r="B923" t="str">
            <v>租赁</v>
          </cell>
        </row>
        <row r="923">
          <cell r="F923" t="str">
            <v>深圳市腾艺汽车服务有限公司</v>
          </cell>
          <cell r="G923" t="str">
            <v>352203198905023353</v>
          </cell>
          <cell r="H923">
            <v>17722451643</v>
          </cell>
          <cell r="I923" t="str">
            <v>网约车以租代购方案</v>
          </cell>
          <cell r="J923" t="str">
            <v>风神E70/DFM7002G1F7BEV</v>
          </cell>
          <cell r="K923" t="str">
            <v>深圳</v>
          </cell>
        </row>
        <row r="923">
          <cell r="M923" t="str">
            <v>深圳市龙华区陶园路113号</v>
          </cell>
          <cell r="N923" t="str">
            <v>向丽丽</v>
          </cell>
        </row>
        <row r="923">
          <cell r="P923" t="str">
            <v>徐莹莹</v>
          </cell>
          <cell r="Q923" t="str">
            <v>施吓辉</v>
          </cell>
          <cell r="R923">
            <v>17722451643</v>
          </cell>
          <cell r="S923" t="str">
            <v>李玮</v>
          </cell>
          <cell r="T923">
            <v>18605933100</v>
          </cell>
          <cell r="U923" t="str">
            <v>深圳市舒适捷汽车租赁有限公司</v>
          </cell>
        </row>
        <row r="923">
          <cell r="W923" t="str">
            <v>LDP31B969NG057819</v>
          </cell>
          <cell r="X923" t="str">
            <v>粤BDP4211</v>
          </cell>
          <cell r="Y923" t="str">
            <v>862052211201022</v>
          </cell>
          <cell r="Z923">
            <v>45128</v>
          </cell>
          <cell r="AA923">
            <v>45161</v>
          </cell>
          <cell r="AB923" t="str">
            <v>2023/07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44798</v>
          </cell>
          <cell r="AI923">
            <v>44799</v>
          </cell>
          <cell r="AJ923">
            <v>44798</v>
          </cell>
        </row>
        <row r="923">
          <cell r="AL923" t="str">
            <v>无首付款</v>
          </cell>
        </row>
        <row r="923">
          <cell r="AO923">
            <v>2980</v>
          </cell>
          <cell r="AP923">
            <v>44819</v>
          </cell>
          <cell r="AQ923">
            <v>44849</v>
          </cell>
          <cell r="AR923">
            <v>1</v>
          </cell>
          <cell r="AS923">
            <v>2980</v>
          </cell>
          <cell r="AT923">
            <v>1</v>
          </cell>
          <cell r="AU923">
            <v>2980</v>
          </cell>
          <cell r="AV923" t="str">
            <v>正常</v>
          </cell>
          <cell r="AW923">
            <v>0</v>
          </cell>
          <cell r="AX923">
            <v>0</v>
          </cell>
          <cell r="AY923">
            <v>20.86</v>
          </cell>
        </row>
        <row r="923">
          <cell r="BA923">
            <v>0</v>
          </cell>
          <cell r="BB923" t="str">
            <v/>
          </cell>
        </row>
        <row r="923">
          <cell r="BE923">
            <v>5</v>
          </cell>
          <cell r="BF923">
            <v>5</v>
          </cell>
          <cell r="BG923">
            <v>0</v>
          </cell>
          <cell r="BH923">
            <v>0</v>
          </cell>
          <cell r="BI923">
            <v>15</v>
          </cell>
          <cell r="BJ923">
            <v>0</v>
          </cell>
          <cell r="BK923">
            <v>0</v>
          </cell>
          <cell r="BL923">
            <v>25</v>
          </cell>
          <cell r="BM923" t="str">
            <v>A(优质)</v>
          </cell>
        </row>
        <row r="923">
          <cell r="BO923" t="str">
            <v/>
          </cell>
          <cell r="BP923" t="str">
            <v/>
          </cell>
        </row>
        <row r="923">
          <cell r="BW923" t="str">
            <v/>
          </cell>
          <cell r="BX923">
            <v>44798</v>
          </cell>
          <cell r="BY923" t="str">
            <v/>
          </cell>
        </row>
        <row r="923">
          <cell r="CD923" t="str">
            <v>FET-FH-202207R0281</v>
          </cell>
        </row>
        <row r="924">
          <cell r="B924" t="str">
            <v>租赁</v>
          </cell>
        </row>
        <row r="924">
          <cell r="F924" t="str">
            <v>深圳市腾艺汽车服务有限公司</v>
          </cell>
          <cell r="G924" t="str">
            <v>352203198905023353</v>
          </cell>
          <cell r="H924">
            <v>17722451643</v>
          </cell>
          <cell r="I924" t="str">
            <v>网约车以租代购方案</v>
          </cell>
          <cell r="J924" t="str">
            <v>风神E70/DFM7002G1F7BEV</v>
          </cell>
          <cell r="K924" t="str">
            <v>深圳</v>
          </cell>
        </row>
        <row r="924">
          <cell r="M924" t="str">
            <v>深圳市龙华区陶园路113号</v>
          </cell>
          <cell r="N924" t="str">
            <v>向丽丽</v>
          </cell>
        </row>
        <row r="924">
          <cell r="P924" t="str">
            <v>徐莹莹</v>
          </cell>
          <cell r="Q924" t="str">
            <v>施吓辉</v>
          </cell>
          <cell r="R924">
            <v>17722451643</v>
          </cell>
          <cell r="S924" t="str">
            <v>李玮</v>
          </cell>
          <cell r="T924">
            <v>18605933100</v>
          </cell>
          <cell r="U924" t="str">
            <v>深圳市舒适捷汽车租赁有限公司</v>
          </cell>
        </row>
        <row r="924">
          <cell r="W924" t="str">
            <v>LDP31B969NG057870</v>
          </cell>
          <cell r="X924" t="str">
            <v>粤BDZ9023</v>
          </cell>
          <cell r="Y924" t="str">
            <v>862052211200754</v>
          </cell>
          <cell r="Z924">
            <v>45128</v>
          </cell>
          <cell r="AA924">
            <v>45161</v>
          </cell>
          <cell r="AB924" t="str">
            <v>2023/07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44798</v>
          </cell>
          <cell r="AI924">
            <v>44799</v>
          </cell>
          <cell r="AJ924">
            <v>44798</v>
          </cell>
        </row>
        <row r="924">
          <cell r="AL924" t="str">
            <v>无首付款</v>
          </cell>
        </row>
        <row r="924">
          <cell r="AO924">
            <v>2980</v>
          </cell>
          <cell r="AP924">
            <v>44819</v>
          </cell>
          <cell r="AQ924">
            <v>44849</v>
          </cell>
          <cell r="AR924">
            <v>1</v>
          </cell>
          <cell r="AS924">
            <v>2980</v>
          </cell>
          <cell r="AT924">
            <v>1</v>
          </cell>
          <cell r="AU924">
            <v>2980</v>
          </cell>
          <cell r="AV924" t="str">
            <v>正常</v>
          </cell>
          <cell r="AW924">
            <v>0</v>
          </cell>
          <cell r="AX924">
            <v>0</v>
          </cell>
          <cell r="AY924">
            <v>16.78</v>
          </cell>
        </row>
        <row r="924">
          <cell r="BA924">
            <v>0</v>
          </cell>
          <cell r="BB924" t="str">
            <v/>
          </cell>
        </row>
        <row r="924">
          <cell r="BE924">
            <v>5</v>
          </cell>
          <cell r="BF924">
            <v>5</v>
          </cell>
          <cell r="BG924">
            <v>0</v>
          </cell>
          <cell r="BH924">
            <v>0</v>
          </cell>
          <cell r="BI924">
            <v>15</v>
          </cell>
          <cell r="BJ924">
            <v>0</v>
          </cell>
          <cell r="BK924">
            <v>0</v>
          </cell>
          <cell r="BL924">
            <v>25</v>
          </cell>
          <cell r="BM924" t="str">
            <v>A(优质)</v>
          </cell>
        </row>
        <row r="924">
          <cell r="BO924" t="str">
            <v/>
          </cell>
          <cell r="BP924" t="str">
            <v/>
          </cell>
        </row>
        <row r="924">
          <cell r="BW924" t="str">
            <v/>
          </cell>
          <cell r="BX924">
            <v>44798</v>
          </cell>
          <cell r="BY924" t="str">
            <v/>
          </cell>
        </row>
        <row r="924">
          <cell r="CD924" t="str">
            <v>FET-FH-202207R0281</v>
          </cell>
        </row>
        <row r="925">
          <cell r="B925" t="str">
            <v>租赁</v>
          </cell>
        </row>
        <row r="925">
          <cell r="F925" t="str">
            <v>深圳市腾艺汽车服务有限公司</v>
          </cell>
          <cell r="G925" t="str">
            <v>352203198905023353</v>
          </cell>
          <cell r="H925">
            <v>17722451643</v>
          </cell>
          <cell r="I925" t="str">
            <v>网约车以租代购方案</v>
          </cell>
          <cell r="J925" t="str">
            <v>风神E70/DFM7002G1F7BEV</v>
          </cell>
          <cell r="K925" t="str">
            <v>深圳</v>
          </cell>
        </row>
        <row r="925">
          <cell r="M925" t="str">
            <v>深圳市龙华区陶园路113号</v>
          </cell>
          <cell r="N925" t="str">
            <v>向丽丽</v>
          </cell>
        </row>
        <row r="925">
          <cell r="P925" t="str">
            <v>徐莹莹</v>
          </cell>
          <cell r="Q925" t="str">
            <v>施吓辉</v>
          </cell>
          <cell r="R925">
            <v>17722451643</v>
          </cell>
          <cell r="S925" t="str">
            <v>李玮</v>
          </cell>
          <cell r="T925">
            <v>18605933100</v>
          </cell>
          <cell r="U925" t="str">
            <v>深圳市舒适捷汽车租赁有限公司</v>
          </cell>
        </row>
        <row r="925">
          <cell r="W925" t="str">
            <v>LDP31B969NG057884</v>
          </cell>
          <cell r="X925" t="str">
            <v>粤BDL4130</v>
          </cell>
          <cell r="Y925" t="str">
            <v>862052211200627</v>
          </cell>
          <cell r="Z925">
            <v>45128</v>
          </cell>
          <cell r="AA925">
            <v>45161</v>
          </cell>
          <cell r="AB925" t="str">
            <v>2023/08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44798</v>
          </cell>
          <cell r="AI925">
            <v>44799</v>
          </cell>
          <cell r="AJ925">
            <v>44798</v>
          </cell>
        </row>
        <row r="925">
          <cell r="AL925" t="str">
            <v>无首付款</v>
          </cell>
        </row>
        <row r="925">
          <cell r="AO925">
            <v>2980</v>
          </cell>
          <cell r="AP925">
            <v>44819</v>
          </cell>
          <cell r="AQ925">
            <v>44849</v>
          </cell>
          <cell r="AR925">
            <v>1</v>
          </cell>
          <cell r="AS925">
            <v>2980</v>
          </cell>
          <cell r="AT925">
            <v>1</v>
          </cell>
          <cell r="AU925">
            <v>2980</v>
          </cell>
          <cell r="AV925" t="str">
            <v>正常</v>
          </cell>
          <cell r="AW925">
            <v>0</v>
          </cell>
          <cell r="AX925">
            <v>0</v>
          </cell>
          <cell r="AY925">
            <v>22.26</v>
          </cell>
        </row>
        <row r="925">
          <cell r="BA925">
            <v>0</v>
          </cell>
          <cell r="BB925" t="str">
            <v/>
          </cell>
        </row>
        <row r="925">
          <cell r="BE925">
            <v>5</v>
          </cell>
          <cell r="BF925">
            <v>5</v>
          </cell>
          <cell r="BG925">
            <v>0</v>
          </cell>
          <cell r="BH925">
            <v>0</v>
          </cell>
          <cell r="BI925">
            <v>15</v>
          </cell>
          <cell r="BJ925">
            <v>0</v>
          </cell>
          <cell r="BK925">
            <v>0</v>
          </cell>
          <cell r="BL925">
            <v>25</v>
          </cell>
          <cell r="BM925" t="str">
            <v>A(优质)</v>
          </cell>
        </row>
        <row r="925">
          <cell r="BO925" t="str">
            <v/>
          </cell>
          <cell r="BP925" t="str">
            <v/>
          </cell>
        </row>
        <row r="925">
          <cell r="BW925" t="str">
            <v/>
          </cell>
          <cell r="BX925">
            <v>44798</v>
          </cell>
          <cell r="BY925" t="str">
            <v/>
          </cell>
        </row>
        <row r="925">
          <cell r="CD925" t="str">
            <v>FET-FH-202207R0289</v>
          </cell>
        </row>
        <row r="926">
          <cell r="B926" t="str">
            <v>租赁</v>
          </cell>
        </row>
        <row r="926">
          <cell r="F926" t="str">
            <v>深圳市腾艺汽车服务有限公司</v>
          </cell>
          <cell r="G926" t="str">
            <v>352203198905023353</v>
          </cell>
          <cell r="H926">
            <v>17722451643</v>
          </cell>
          <cell r="I926" t="str">
            <v>网约车以租代购方案</v>
          </cell>
          <cell r="J926" t="str">
            <v>风神E70/DFM7002G1F7BEV</v>
          </cell>
          <cell r="K926" t="str">
            <v>深圳</v>
          </cell>
        </row>
        <row r="926">
          <cell r="M926" t="str">
            <v>深圳市龙华区陶园路113号</v>
          </cell>
          <cell r="N926" t="str">
            <v>向丽丽</v>
          </cell>
        </row>
        <row r="926">
          <cell r="P926" t="str">
            <v>徐莹莹</v>
          </cell>
          <cell r="Q926" t="str">
            <v>施吓辉</v>
          </cell>
          <cell r="R926">
            <v>17722451643</v>
          </cell>
          <cell r="S926" t="str">
            <v>李玮</v>
          </cell>
          <cell r="T926">
            <v>18605933100</v>
          </cell>
          <cell r="U926" t="str">
            <v>深圳市舒适捷汽车租赁有限公司</v>
          </cell>
        </row>
        <row r="926">
          <cell r="W926" t="str">
            <v>LDP31B968NG057830</v>
          </cell>
          <cell r="X926" t="str">
            <v>粤BDU1455</v>
          </cell>
          <cell r="Y926" t="str">
            <v>862052211200661</v>
          </cell>
          <cell r="Z926">
            <v>45128</v>
          </cell>
          <cell r="AA926">
            <v>45161</v>
          </cell>
          <cell r="AB926" t="str">
            <v>2023/07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44798</v>
          </cell>
          <cell r="AI926">
            <v>44799</v>
          </cell>
          <cell r="AJ926">
            <v>44798</v>
          </cell>
        </row>
        <row r="926">
          <cell r="AL926" t="str">
            <v>无首付款</v>
          </cell>
        </row>
        <row r="926">
          <cell r="AO926">
            <v>2980</v>
          </cell>
          <cell r="AP926">
            <v>44819</v>
          </cell>
          <cell r="AQ926">
            <v>44849</v>
          </cell>
          <cell r="AR926">
            <v>1</v>
          </cell>
          <cell r="AS926">
            <v>2980</v>
          </cell>
          <cell r="AT926">
            <v>1</v>
          </cell>
          <cell r="AU926">
            <v>2980</v>
          </cell>
          <cell r="AV926" t="str">
            <v>正常</v>
          </cell>
          <cell r="AW926">
            <v>0</v>
          </cell>
          <cell r="AX926">
            <v>0</v>
          </cell>
          <cell r="AY926">
            <v>21.58</v>
          </cell>
        </row>
        <row r="926">
          <cell r="BA926">
            <v>0</v>
          </cell>
          <cell r="BB926" t="str">
            <v/>
          </cell>
        </row>
        <row r="926">
          <cell r="BE926">
            <v>5</v>
          </cell>
          <cell r="BF926">
            <v>5</v>
          </cell>
          <cell r="BG926">
            <v>0</v>
          </cell>
          <cell r="BH926">
            <v>0</v>
          </cell>
          <cell r="BI926">
            <v>15</v>
          </cell>
          <cell r="BJ926">
            <v>0</v>
          </cell>
          <cell r="BK926">
            <v>0</v>
          </cell>
          <cell r="BL926">
            <v>25</v>
          </cell>
          <cell r="BM926" t="str">
            <v>A(优质)</v>
          </cell>
        </row>
        <row r="926">
          <cell r="BO926" t="str">
            <v/>
          </cell>
          <cell r="BP926" t="str">
            <v/>
          </cell>
        </row>
        <row r="926">
          <cell r="BW926" t="str">
            <v/>
          </cell>
          <cell r="BX926">
            <v>44798</v>
          </cell>
          <cell r="BY926" t="str">
            <v/>
          </cell>
        </row>
        <row r="926">
          <cell r="CD926" t="str">
            <v>FET-FH-202207R0283</v>
          </cell>
        </row>
        <row r="927">
          <cell r="B927" t="str">
            <v>租赁</v>
          </cell>
        </row>
        <row r="927">
          <cell r="F927" t="str">
            <v>深圳市腾艺汽车服务有限公司</v>
          </cell>
          <cell r="G927" t="str">
            <v>352203198905023353</v>
          </cell>
          <cell r="H927">
            <v>17722451643</v>
          </cell>
          <cell r="I927" t="str">
            <v>网约车以租代购方案</v>
          </cell>
          <cell r="J927" t="str">
            <v>风神E70/DFM7002G1F7BEV</v>
          </cell>
          <cell r="K927" t="str">
            <v>深圳</v>
          </cell>
        </row>
        <row r="927">
          <cell r="M927" t="str">
            <v>深圳市龙华区陶园路113号</v>
          </cell>
          <cell r="N927" t="str">
            <v>向丽丽</v>
          </cell>
        </row>
        <row r="927">
          <cell r="P927" t="str">
            <v>徐莹莹</v>
          </cell>
          <cell r="Q927" t="str">
            <v>施吓辉</v>
          </cell>
          <cell r="R927">
            <v>17722451643</v>
          </cell>
          <cell r="S927" t="str">
            <v>李玮</v>
          </cell>
          <cell r="T927">
            <v>18605933100</v>
          </cell>
          <cell r="U927" t="str">
            <v>深圳市舒适捷汽车租赁有限公司</v>
          </cell>
        </row>
        <row r="927">
          <cell r="W927" t="str">
            <v>LDP31B964NG057825</v>
          </cell>
          <cell r="X927" t="str">
            <v>粤BDH4867</v>
          </cell>
          <cell r="Y927" t="str">
            <v>862052211200705</v>
          </cell>
          <cell r="Z927">
            <v>45128</v>
          </cell>
          <cell r="AA927">
            <v>45161</v>
          </cell>
          <cell r="AB927" t="str">
            <v>2023/07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44798</v>
          </cell>
          <cell r="AI927">
            <v>44799</v>
          </cell>
          <cell r="AJ927">
            <v>44798</v>
          </cell>
        </row>
        <row r="927">
          <cell r="AL927" t="str">
            <v>无首付款</v>
          </cell>
        </row>
        <row r="927">
          <cell r="AO927">
            <v>2980</v>
          </cell>
          <cell r="AP927">
            <v>44819</v>
          </cell>
          <cell r="AQ927">
            <v>44849</v>
          </cell>
          <cell r="AR927">
            <v>1</v>
          </cell>
          <cell r="AS927">
            <v>2980</v>
          </cell>
          <cell r="AT927">
            <v>1</v>
          </cell>
          <cell r="AU927">
            <v>2980</v>
          </cell>
          <cell r="AV927" t="str">
            <v>正常</v>
          </cell>
          <cell r="AW927">
            <v>0</v>
          </cell>
          <cell r="AX927">
            <v>0</v>
          </cell>
          <cell r="AY927">
            <v>23.18</v>
          </cell>
        </row>
        <row r="927">
          <cell r="BA927">
            <v>0</v>
          </cell>
          <cell r="BB927" t="str">
            <v/>
          </cell>
        </row>
        <row r="927">
          <cell r="BE927">
            <v>5</v>
          </cell>
          <cell r="BF927">
            <v>5</v>
          </cell>
          <cell r="BG927">
            <v>0</v>
          </cell>
          <cell r="BH927">
            <v>0</v>
          </cell>
          <cell r="BI927">
            <v>15</v>
          </cell>
          <cell r="BJ927">
            <v>0</v>
          </cell>
          <cell r="BK927">
            <v>0</v>
          </cell>
          <cell r="BL927">
            <v>25</v>
          </cell>
          <cell r="BM927" t="str">
            <v>A(优质)</v>
          </cell>
        </row>
        <row r="927">
          <cell r="BO927" t="str">
            <v/>
          </cell>
          <cell r="BP927" t="str">
            <v/>
          </cell>
        </row>
        <row r="927">
          <cell r="BW927" t="str">
            <v/>
          </cell>
          <cell r="BX927">
            <v>44798</v>
          </cell>
          <cell r="BY927" t="str">
            <v/>
          </cell>
        </row>
        <row r="927">
          <cell r="CD927" t="str">
            <v>FET-FH-202207R0283</v>
          </cell>
        </row>
        <row r="928">
          <cell r="B928" t="str">
            <v>租赁</v>
          </cell>
        </row>
        <row r="928">
          <cell r="F928" t="str">
            <v>深圳市腾艺汽车服务有限公司</v>
          </cell>
          <cell r="G928" t="str">
            <v>352203198905023353</v>
          </cell>
          <cell r="H928">
            <v>17722451643</v>
          </cell>
          <cell r="I928" t="str">
            <v>网约车以租代购方案</v>
          </cell>
          <cell r="J928" t="str">
            <v>风神E70/DFM7002G1F7BEV</v>
          </cell>
          <cell r="K928" t="str">
            <v>深圳</v>
          </cell>
        </row>
        <row r="928">
          <cell r="M928" t="str">
            <v>深圳市龙华区陶园路113号</v>
          </cell>
          <cell r="N928" t="str">
            <v>向丽丽</v>
          </cell>
        </row>
        <row r="928">
          <cell r="P928" t="str">
            <v>徐莹莹</v>
          </cell>
          <cell r="Q928" t="str">
            <v>施吓辉</v>
          </cell>
          <cell r="R928">
            <v>17722451643</v>
          </cell>
          <cell r="S928" t="str">
            <v>李玮</v>
          </cell>
          <cell r="T928">
            <v>18605933100</v>
          </cell>
          <cell r="U928" t="str">
            <v>深圳市舒适捷汽车租赁有限公司</v>
          </cell>
        </row>
        <row r="928">
          <cell r="W928" t="str">
            <v>LDP31B967NG057835</v>
          </cell>
          <cell r="X928" t="str">
            <v>粤BDN4286</v>
          </cell>
          <cell r="Y928" t="str">
            <v>862052211200990</v>
          </cell>
          <cell r="Z928">
            <v>45128</v>
          </cell>
          <cell r="AA928">
            <v>45161</v>
          </cell>
          <cell r="AB928" t="str">
            <v>2023/07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44798</v>
          </cell>
          <cell r="AI928">
            <v>44799</v>
          </cell>
          <cell r="AJ928">
            <v>44798</v>
          </cell>
        </row>
        <row r="928">
          <cell r="AL928" t="str">
            <v>无首付款</v>
          </cell>
        </row>
        <row r="928">
          <cell r="AO928">
            <v>2980</v>
          </cell>
          <cell r="AP928">
            <v>44819</v>
          </cell>
          <cell r="AQ928">
            <v>44849</v>
          </cell>
          <cell r="AR928">
            <v>1</v>
          </cell>
          <cell r="AS928">
            <v>2980</v>
          </cell>
          <cell r="AT928">
            <v>1</v>
          </cell>
          <cell r="AU928">
            <v>2980</v>
          </cell>
          <cell r="AV928" t="str">
            <v>正常</v>
          </cell>
          <cell r="AW928">
            <v>0</v>
          </cell>
          <cell r="AX928">
            <v>0</v>
          </cell>
          <cell r="AY928">
            <v>21.33</v>
          </cell>
        </row>
        <row r="928">
          <cell r="BA928">
            <v>0</v>
          </cell>
          <cell r="BB928" t="str">
            <v/>
          </cell>
        </row>
        <row r="928">
          <cell r="BE928">
            <v>5</v>
          </cell>
          <cell r="BF928">
            <v>5</v>
          </cell>
          <cell r="BG928">
            <v>0</v>
          </cell>
          <cell r="BH928">
            <v>0</v>
          </cell>
          <cell r="BI928">
            <v>15</v>
          </cell>
          <cell r="BJ928">
            <v>0</v>
          </cell>
          <cell r="BK928">
            <v>0</v>
          </cell>
          <cell r="BL928">
            <v>25</v>
          </cell>
          <cell r="BM928" t="str">
            <v>A(优质)</v>
          </cell>
        </row>
        <row r="928">
          <cell r="BO928" t="str">
            <v/>
          </cell>
          <cell r="BP928" t="str">
            <v/>
          </cell>
        </row>
        <row r="928">
          <cell r="BW928" t="str">
            <v/>
          </cell>
          <cell r="BX928">
            <v>44798</v>
          </cell>
          <cell r="BY928" t="str">
            <v/>
          </cell>
        </row>
        <row r="928">
          <cell r="CD928" t="str">
            <v>FET-FH-202207R0290</v>
          </cell>
        </row>
        <row r="929">
          <cell r="B929" t="str">
            <v>租赁</v>
          </cell>
        </row>
        <row r="929">
          <cell r="F929" t="str">
            <v>深圳市腾艺汽车服务有限公司</v>
          </cell>
          <cell r="G929" t="str">
            <v>352203198905023353</v>
          </cell>
          <cell r="H929">
            <v>17722451643</v>
          </cell>
          <cell r="I929" t="str">
            <v>网约车以租代购方案</v>
          </cell>
          <cell r="J929" t="str">
            <v>风神E70/DFM7002G1F7BEV</v>
          </cell>
          <cell r="K929" t="str">
            <v>深圳</v>
          </cell>
        </row>
        <row r="929">
          <cell r="M929" t="str">
            <v>深圳市龙华区陶园路113号</v>
          </cell>
          <cell r="N929" t="str">
            <v>向丽丽</v>
          </cell>
        </row>
        <row r="929">
          <cell r="P929" t="str">
            <v>徐莹莹</v>
          </cell>
          <cell r="Q929" t="str">
            <v>施吓辉</v>
          </cell>
          <cell r="R929">
            <v>17722451643</v>
          </cell>
          <cell r="S929" t="str">
            <v>李玮</v>
          </cell>
          <cell r="T929">
            <v>18605933100</v>
          </cell>
          <cell r="U929" t="str">
            <v>深圳市舒适捷汽车租赁有限公司</v>
          </cell>
        </row>
        <row r="929">
          <cell r="W929" t="str">
            <v>LDP31B969NG057822</v>
          </cell>
          <cell r="X929" t="str">
            <v>粤BDX7188</v>
          </cell>
          <cell r="Y929" t="str">
            <v>862052221202610</v>
          </cell>
          <cell r="Z929">
            <v>45128</v>
          </cell>
          <cell r="AA929">
            <v>45161</v>
          </cell>
          <cell r="AB929" t="str">
            <v>2023/07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44798</v>
          </cell>
          <cell r="AI929">
            <v>44799</v>
          </cell>
          <cell r="AJ929">
            <v>44798</v>
          </cell>
        </row>
        <row r="929">
          <cell r="AL929" t="str">
            <v>无首付款</v>
          </cell>
        </row>
        <row r="929">
          <cell r="AO929">
            <v>2980</v>
          </cell>
          <cell r="AP929">
            <v>44819</v>
          </cell>
          <cell r="AQ929">
            <v>44849</v>
          </cell>
          <cell r="AR929">
            <v>1</v>
          </cell>
          <cell r="AS929">
            <v>2980</v>
          </cell>
          <cell r="AT929">
            <v>1</v>
          </cell>
          <cell r="AU929">
            <v>2980</v>
          </cell>
          <cell r="AV929" t="str">
            <v>正常</v>
          </cell>
          <cell r="AW929">
            <v>0</v>
          </cell>
          <cell r="AX929">
            <v>0</v>
          </cell>
          <cell r="AY929">
            <v>0</v>
          </cell>
        </row>
        <row r="929">
          <cell r="BA929">
            <v>0</v>
          </cell>
          <cell r="BB929" t="str">
            <v/>
          </cell>
        </row>
        <row r="929">
          <cell r="BE929">
            <v>5</v>
          </cell>
          <cell r="BF929">
            <v>5</v>
          </cell>
          <cell r="BG929">
            <v>0</v>
          </cell>
          <cell r="BH929">
            <v>0</v>
          </cell>
          <cell r="BI929">
            <v>15</v>
          </cell>
          <cell r="BJ929">
            <v>0</v>
          </cell>
          <cell r="BK929">
            <v>0</v>
          </cell>
          <cell r="BL929">
            <v>25</v>
          </cell>
          <cell r="BM929" t="str">
            <v>A(优质)</v>
          </cell>
        </row>
        <row r="929">
          <cell r="BO929" t="str">
            <v/>
          </cell>
          <cell r="BP929" t="str">
            <v/>
          </cell>
        </row>
        <row r="929">
          <cell r="BW929" t="str">
            <v/>
          </cell>
          <cell r="BX929">
            <v>44798</v>
          </cell>
          <cell r="BY929" t="str">
            <v/>
          </cell>
        </row>
        <row r="929">
          <cell r="CD929" t="str">
            <v>FET-FH-202207R0282</v>
          </cell>
        </row>
        <row r="930">
          <cell r="B930" t="str">
            <v>租赁</v>
          </cell>
        </row>
        <row r="930">
          <cell r="F930" t="str">
            <v>深圳市腾艺汽车服务有限公司</v>
          </cell>
          <cell r="G930" t="str">
            <v>352203198905023353</v>
          </cell>
          <cell r="H930">
            <v>17722451643</v>
          </cell>
          <cell r="I930" t="str">
            <v>网约车以租代购方案</v>
          </cell>
          <cell r="J930" t="str">
            <v>风神E70/DFM7002G1F7BEV</v>
          </cell>
          <cell r="K930" t="str">
            <v>深圳</v>
          </cell>
        </row>
        <row r="930">
          <cell r="M930" t="str">
            <v>深圳市龙华区陶园路113号</v>
          </cell>
          <cell r="N930" t="str">
            <v>向丽丽</v>
          </cell>
        </row>
        <row r="930">
          <cell r="P930" t="str">
            <v>徐莹莹</v>
          </cell>
          <cell r="Q930" t="str">
            <v>施吓辉</v>
          </cell>
          <cell r="R930">
            <v>17722451643</v>
          </cell>
          <cell r="S930" t="str">
            <v>李玮</v>
          </cell>
          <cell r="T930">
            <v>18605933100</v>
          </cell>
          <cell r="U930" t="str">
            <v>深圳市舒适捷汽车租赁有限公司</v>
          </cell>
        </row>
        <row r="930">
          <cell r="W930" t="str">
            <v>LDP31B964NG060188</v>
          </cell>
          <cell r="X930" t="str">
            <v>粤BDM1047</v>
          </cell>
          <cell r="Y930" t="str">
            <v>862052211200691</v>
          </cell>
          <cell r="Z930">
            <v>45128</v>
          </cell>
          <cell r="AA930">
            <v>45161</v>
          </cell>
          <cell r="AB930" t="str">
            <v>2023/08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44798</v>
          </cell>
          <cell r="AI930">
            <v>44799</v>
          </cell>
          <cell r="AJ930">
            <v>44798</v>
          </cell>
        </row>
        <row r="930">
          <cell r="AL930" t="str">
            <v>无首付款</v>
          </cell>
        </row>
        <row r="930">
          <cell r="AO930">
            <v>2980</v>
          </cell>
          <cell r="AP930">
            <v>44819</v>
          </cell>
          <cell r="AQ930">
            <v>44849</v>
          </cell>
          <cell r="AR930">
            <v>1</v>
          </cell>
          <cell r="AS930">
            <v>2980</v>
          </cell>
          <cell r="AT930">
            <v>1</v>
          </cell>
          <cell r="AU930">
            <v>2980</v>
          </cell>
          <cell r="AV930" t="str">
            <v>正常</v>
          </cell>
          <cell r="AW930">
            <v>0</v>
          </cell>
          <cell r="AX930">
            <v>0</v>
          </cell>
          <cell r="AY930">
            <v>7650.52</v>
          </cell>
        </row>
        <row r="930">
          <cell r="BA930">
            <v>32</v>
          </cell>
          <cell r="BB930">
            <v>229.3540625</v>
          </cell>
        </row>
        <row r="930">
          <cell r="BE930">
            <v>5</v>
          </cell>
          <cell r="BF930">
            <v>0</v>
          </cell>
          <cell r="BG930">
            <v>0</v>
          </cell>
          <cell r="BH930">
            <v>0</v>
          </cell>
          <cell r="BI930">
            <v>15</v>
          </cell>
          <cell r="BJ930">
            <v>0</v>
          </cell>
          <cell r="BK930">
            <v>0</v>
          </cell>
          <cell r="BL930">
            <v>20</v>
          </cell>
          <cell r="BM930" t="str">
            <v>A(优质)</v>
          </cell>
        </row>
        <row r="930">
          <cell r="BO930" t="str">
            <v/>
          </cell>
          <cell r="BP930" t="str">
            <v/>
          </cell>
        </row>
        <row r="930">
          <cell r="BW930" t="str">
            <v/>
          </cell>
          <cell r="BX930">
            <v>44798</v>
          </cell>
          <cell r="BY930" t="str">
            <v/>
          </cell>
        </row>
        <row r="930">
          <cell r="CD930" t="str">
            <v>FET-FH-202207R0294</v>
          </cell>
        </row>
        <row r="931">
          <cell r="B931" t="str">
            <v>租赁</v>
          </cell>
        </row>
        <row r="931">
          <cell r="F931" t="str">
            <v>深圳市腾艺汽车服务有限公司</v>
          </cell>
          <cell r="G931" t="str">
            <v>352203198905023353</v>
          </cell>
          <cell r="H931">
            <v>17722451643</v>
          </cell>
          <cell r="I931" t="str">
            <v>网约车以租代购方案</v>
          </cell>
          <cell r="J931" t="str">
            <v>风神E70/DFM7002G1F7BEV</v>
          </cell>
          <cell r="K931" t="str">
            <v>深圳</v>
          </cell>
        </row>
        <row r="931">
          <cell r="M931" t="str">
            <v>深圳市龙华区陶园路113号</v>
          </cell>
          <cell r="N931" t="str">
            <v>向丽丽</v>
          </cell>
        </row>
        <row r="931">
          <cell r="P931" t="str">
            <v>徐莹莹</v>
          </cell>
          <cell r="Q931" t="str">
            <v>施吓辉</v>
          </cell>
          <cell r="R931">
            <v>17722451643</v>
          </cell>
          <cell r="S931" t="str">
            <v>李玮</v>
          </cell>
          <cell r="T931">
            <v>18605933100</v>
          </cell>
          <cell r="U931" t="str">
            <v>深圳市舒适捷汽车租赁有限公司</v>
          </cell>
        </row>
        <row r="931">
          <cell r="W931" t="str">
            <v>LDP31B966NG059527</v>
          </cell>
          <cell r="X931" t="str">
            <v>粤BDN5440</v>
          </cell>
          <cell r="Y931" t="str">
            <v>862052221202706</v>
          </cell>
          <cell r="Z931">
            <v>45128</v>
          </cell>
          <cell r="AA931">
            <v>45161</v>
          </cell>
          <cell r="AB931" t="str">
            <v>2023/08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44798</v>
          </cell>
          <cell r="AI931">
            <v>44799</v>
          </cell>
          <cell r="AJ931">
            <v>44798</v>
          </cell>
        </row>
        <row r="931">
          <cell r="AL931" t="str">
            <v>无首付款</v>
          </cell>
        </row>
        <row r="931">
          <cell r="AO931">
            <v>2980</v>
          </cell>
          <cell r="AP931">
            <v>44819</v>
          </cell>
          <cell r="AQ931">
            <v>44849</v>
          </cell>
          <cell r="AR931">
            <v>1</v>
          </cell>
          <cell r="AS931">
            <v>2980</v>
          </cell>
          <cell r="AT931">
            <v>1</v>
          </cell>
          <cell r="AU931">
            <v>2980</v>
          </cell>
          <cell r="AV931" t="str">
            <v>正常</v>
          </cell>
          <cell r="AW931">
            <v>0</v>
          </cell>
          <cell r="AX931">
            <v>0</v>
          </cell>
          <cell r="AY931">
            <v>5425.64</v>
          </cell>
        </row>
        <row r="931">
          <cell r="BA931">
            <v>30</v>
          </cell>
          <cell r="BB931">
            <v>163.551666666667</v>
          </cell>
        </row>
        <row r="931">
          <cell r="BE931">
            <v>5</v>
          </cell>
          <cell r="BF931">
            <v>0</v>
          </cell>
          <cell r="BG931">
            <v>0</v>
          </cell>
          <cell r="BH931">
            <v>0</v>
          </cell>
          <cell r="BI931">
            <v>15</v>
          </cell>
          <cell r="BJ931">
            <v>0</v>
          </cell>
          <cell r="BK931">
            <v>0</v>
          </cell>
          <cell r="BL931">
            <v>20</v>
          </cell>
          <cell r="BM931" t="str">
            <v>A(优质)</v>
          </cell>
        </row>
        <row r="931">
          <cell r="BO931" t="str">
            <v/>
          </cell>
          <cell r="BP931" t="str">
            <v/>
          </cell>
        </row>
        <row r="931">
          <cell r="BW931" t="str">
            <v/>
          </cell>
          <cell r="BX931">
            <v>44798</v>
          </cell>
          <cell r="BY931" t="str">
            <v/>
          </cell>
        </row>
        <row r="931">
          <cell r="CD931" t="str">
            <v>FET-FH-202207R0295</v>
          </cell>
        </row>
        <row r="932">
          <cell r="B932" t="str">
            <v>租赁</v>
          </cell>
        </row>
        <row r="932">
          <cell r="F932" t="str">
            <v>深圳市腾艺汽车服务有限公司</v>
          </cell>
          <cell r="G932" t="str">
            <v>352203198905023353</v>
          </cell>
          <cell r="H932">
            <v>17722451643</v>
          </cell>
          <cell r="I932" t="str">
            <v>网约车以租代购方案</v>
          </cell>
          <cell r="J932" t="str">
            <v>风神E70/DFM7002G1F7BEV</v>
          </cell>
          <cell r="K932" t="str">
            <v>深圳</v>
          </cell>
        </row>
        <row r="932">
          <cell r="M932" t="str">
            <v>深圳市龙华区陶园路113号</v>
          </cell>
          <cell r="N932" t="str">
            <v>向丽丽</v>
          </cell>
        </row>
        <row r="932">
          <cell r="P932" t="str">
            <v>徐莹莹</v>
          </cell>
          <cell r="Q932" t="str">
            <v>施吓辉</v>
          </cell>
          <cell r="R932">
            <v>17722451643</v>
          </cell>
          <cell r="S932" t="str">
            <v>李玮</v>
          </cell>
          <cell r="T932">
            <v>18605933100</v>
          </cell>
          <cell r="U932" t="str">
            <v>深圳市舒适捷汽车租赁有限公司</v>
          </cell>
        </row>
        <row r="932">
          <cell r="W932" t="str">
            <v>LDP31B962NG062134</v>
          </cell>
          <cell r="X932" t="str">
            <v>粤BDL2641</v>
          </cell>
          <cell r="Y932" t="str">
            <v>862052211200979</v>
          </cell>
          <cell r="Z932">
            <v>45128</v>
          </cell>
          <cell r="AA932">
            <v>45161</v>
          </cell>
          <cell r="AB932" t="str">
            <v>2023/08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44798</v>
          </cell>
          <cell r="AI932">
            <v>44799</v>
          </cell>
          <cell r="AJ932">
            <v>44798</v>
          </cell>
        </row>
        <row r="932">
          <cell r="AL932" t="str">
            <v>无首付款</v>
          </cell>
        </row>
        <row r="932">
          <cell r="AO932">
            <v>2980</v>
          </cell>
          <cell r="AP932">
            <v>44819</v>
          </cell>
          <cell r="AQ932">
            <v>44849</v>
          </cell>
          <cell r="AR932">
            <v>1</v>
          </cell>
          <cell r="AS932">
            <v>2980</v>
          </cell>
          <cell r="AT932">
            <v>1</v>
          </cell>
          <cell r="AU932">
            <v>2980</v>
          </cell>
          <cell r="AV932" t="str">
            <v>正常</v>
          </cell>
          <cell r="AW932">
            <v>0</v>
          </cell>
          <cell r="AX932">
            <v>0</v>
          </cell>
          <cell r="AY932">
            <v>28.45</v>
          </cell>
        </row>
        <row r="932">
          <cell r="BA932">
            <v>0</v>
          </cell>
          <cell r="BB932" t="str">
            <v/>
          </cell>
        </row>
        <row r="932">
          <cell r="BE932">
            <v>5</v>
          </cell>
          <cell r="BF932">
            <v>5</v>
          </cell>
          <cell r="BG932">
            <v>0</v>
          </cell>
          <cell r="BH932">
            <v>0</v>
          </cell>
          <cell r="BI932">
            <v>15</v>
          </cell>
          <cell r="BJ932">
            <v>0</v>
          </cell>
          <cell r="BK932">
            <v>0</v>
          </cell>
          <cell r="BL932">
            <v>25</v>
          </cell>
          <cell r="BM932" t="str">
            <v>A(优质)</v>
          </cell>
        </row>
        <row r="932">
          <cell r="BO932" t="str">
            <v/>
          </cell>
          <cell r="BP932" t="str">
            <v/>
          </cell>
        </row>
        <row r="932">
          <cell r="BW932" t="str">
            <v/>
          </cell>
          <cell r="BX932">
            <v>44798</v>
          </cell>
          <cell r="BY932" t="str">
            <v/>
          </cell>
        </row>
        <row r="932">
          <cell r="CD932" t="str">
            <v>FET-FH-202207R0296</v>
          </cell>
        </row>
        <row r="933">
          <cell r="B933" t="str">
            <v>租赁</v>
          </cell>
        </row>
        <row r="933">
          <cell r="F933" t="str">
            <v>深圳市腾艺汽车服务有限公司</v>
          </cell>
          <cell r="G933" t="str">
            <v>352203198905023353</v>
          </cell>
          <cell r="H933">
            <v>17722451643</v>
          </cell>
          <cell r="I933" t="str">
            <v>网约车以租代购方案</v>
          </cell>
          <cell r="J933" t="str">
            <v>风神E70/DFM7002G1F7BEV</v>
          </cell>
          <cell r="K933" t="str">
            <v>深圳</v>
          </cell>
        </row>
        <row r="933">
          <cell r="M933" t="str">
            <v>深圳市龙华区陶园路113号</v>
          </cell>
          <cell r="N933" t="str">
            <v>向丽丽</v>
          </cell>
        </row>
        <row r="933">
          <cell r="P933" t="str">
            <v>徐莹莹</v>
          </cell>
          <cell r="Q933" t="str">
            <v>施吓辉</v>
          </cell>
          <cell r="R933">
            <v>17722451643</v>
          </cell>
          <cell r="S933" t="str">
            <v>李玮</v>
          </cell>
          <cell r="T933">
            <v>18605933100</v>
          </cell>
          <cell r="U933" t="str">
            <v>深圳市舒适捷汽车租赁有限公司</v>
          </cell>
        </row>
        <row r="933">
          <cell r="W933" t="str">
            <v>LDP31B963NG062143</v>
          </cell>
          <cell r="X933" t="str">
            <v>粤BDL3640</v>
          </cell>
          <cell r="Y933" t="str">
            <v>862052211200699</v>
          </cell>
          <cell r="Z933">
            <v>45128</v>
          </cell>
          <cell r="AA933">
            <v>45161</v>
          </cell>
          <cell r="AB933" t="str">
            <v>2023/08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44798</v>
          </cell>
          <cell r="AI933">
            <v>44799</v>
          </cell>
          <cell r="AJ933">
            <v>44798</v>
          </cell>
        </row>
        <row r="933">
          <cell r="AL933" t="str">
            <v>无首付款</v>
          </cell>
        </row>
        <row r="933">
          <cell r="AO933">
            <v>2980</v>
          </cell>
          <cell r="AP933">
            <v>44819</v>
          </cell>
          <cell r="AQ933">
            <v>44849</v>
          </cell>
          <cell r="AR933">
            <v>1</v>
          </cell>
          <cell r="AS933">
            <v>2980</v>
          </cell>
          <cell r="AT933">
            <v>1</v>
          </cell>
          <cell r="AU933">
            <v>2980</v>
          </cell>
          <cell r="AV933" t="str">
            <v>正常</v>
          </cell>
          <cell r="AW933">
            <v>0</v>
          </cell>
          <cell r="AX933">
            <v>0</v>
          </cell>
          <cell r="AY933">
            <v>24.69</v>
          </cell>
        </row>
        <row r="933">
          <cell r="BA933">
            <v>0</v>
          </cell>
          <cell r="BB933" t="str">
            <v/>
          </cell>
        </row>
        <row r="933">
          <cell r="BE933">
            <v>5</v>
          </cell>
          <cell r="BF933">
            <v>5</v>
          </cell>
          <cell r="BG933">
            <v>0</v>
          </cell>
          <cell r="BH933">
            <v>0</v>
          </cell>
          <cell r="BI933">
            <v>15</v>
          </cell>
          <cell r="BJ933">
            <v>0</v>
          </cell>
          <cell r="BK933">
            <v>0</v>
          </cell>
          <cell r="BL933">
            <v>25</v>
          </cell>
          <cell r="BM933" t="str">
            <v>A(优质)</v>
          </cell>
        </row>
        <row r="933">
          <cell r="BO933" t="str">
            <v/>
          </cell>
          <cell r="BP933" t="str">
            <v/>
          </cell>
        </row>
        <row r="933">
          <cell r="BW933" t="str">
            <v/>
          </cell>
          <cell r="BX933">
            <v>44798</v>
          </cell>
          <cell r="BY933" t="str">
            <v/>
          </cell>
        </row>
        <row r="933">
          <cell r="CD933" t="str">
            <v>FET-FH-202207R0276</v>
          </cell>
        </row>
        <row r="934">
          <cell r="B934" t="str">
            <v>租赁</v>
          </cell>
        </row>
        <row r="934">
          <cell r="F934" t="str">
            <v>深圳市腾艺汽车服务有限公司</v>
          </cell>
          <cell r="G934" t="str">
            <v>352203198905023353</v>
          </cell>
          <cell r="H934">
            <v>17722451643</v>
          </cell>
          <cell r="I934" t="str">
            <v>网约车以租代购方案</v>
          </cell>
          <cell r="J934" t="str">
            <v>风神E70/DFM7002G1F7BEV</v>
          </cell>
          <cell r="K934" t="str">
            <v>深圳</v>
          </cell>
        </row>
        <row r="934">
          <cell r="M934" t="str">
            <v>深圳市龙华区陶园路113号</v>
          </cell>
          <cell r="N934" t="str">
            <v>向丽丽</v>
          </cell>
        </row>
        <row r="934">
          <cell r="P934" t="str">
            <v>徐莹莹</v>
          </cell>
          <cell r="Q934" t="str">
            <v>施吓辉</v>
          </cell>
          <cell r="R934">
            <v>17722451643</v>
          </cell>
          <cell r="S934" t="str">
            <v>李玮</v>
          </cell>
          <cell r="T934">
            <v>18605933100</v>
          </cell>
          <cell r="U934" t="str">
            <v>深圳市舒适捷汽车租赁有限公司</v>
          </cell>
        </row>
        <row r="934">
          <cell r="W934" t="str">
            <v>LDP31B960NG062133</v>
          </cell>
          <cell r="X934" t="str">
            <v>粤BDY6402</v>
          </cell>
          <cell r="Y934" t="str">
            <v>862052211200679</v>
          </cell>
          <cell r="Z934">
            <v>45128</v>
          </cell>
          <cell r="AA934">
            <v>45161</v>
          </cell>
          <cell r="AB934" t="str">
            <v>2023/08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44798</v>
          </cell>
          <cell r="AI934">
            <v>44799</v>
          </cell>
          <cell r="AJ934">
            <v>44798</v>
          </cell>
        </row>
        <row r="934">
          <cell r="AL934" t="str">
            <v>无首付款</v>
          </cell>
        </row>
        <row r="934">
          <cell r="AO934">
            <v>2980</v>
          </cell>
          <cell r="AP934">
            <v>44819</v>
          </cell>
          <cell r="AQ934">
            <v>44849</v>
          </cell>
          <cell r="AR934">
            <v>1</v>
          </cell>
          <cell r="AS934">
            <v>2980</v>
          </cell>
          <cell r="AT934">
            <v>1</v>
          </cell>
          <cell r="AU934">
            <v>2980</v>
          </cell>
          <cell r="AV934" t="str">
            <v>正常</v>
          </cell>
          <cell r="AW934">
            <v>0</v>
          </cell>
          <cell r="AX934">
            <v>0</v>
          </cell>
          <cell r="AY934">
            <v>10908.68</v>
          </cell>
        </row>
        <row r="934">
          <cell r="BA934">
            <v>33</v>
          </cell>
          <cell r="BB934">
            <v>290.26303030303</v>
          </cell>
        </row>
        <row r="934">
          <cell r="BE934">
            <v>5</v>
          </cell>
          <cell r="BF934">
            <v>0</v>
          </cell>
          <cell r="BG934">
            <v>0</v>
          </cell>
          <cell r="BH934">
            <v>0</v>
          </cell>
          <cell r="BI934">
            <v>15</v>
          </cell>
          <cell r="BJ934">
            <v>0</v>
          </cell>
          <cell r="BK934">
            <v>0</v>
          </cell>
          <cell r="BL934">
            <v>20</v>
          </cell>
          <cell r="BM934" t="str">
            <v>A(优质)</v>
          </cell>
        </row>
        <row r="934">
          <cell r="BO934" t="str">
            <v/>
          </cell>
          <cell r="BP934" t="str">
            <v/>
          </cell>
        </row>
        <row r="934">
          <cell r="BW934" t="str">
            <v/>
          </cell>
          <cell r="BX934">
            <v>44798</v>
          </cell>
          <cell r="BY934" t="str">
            <v/>
          </cell>
        </row>
        <row r="934">
          <cell r="CD934" t="str">
            <v>FET-FH-202207R0276</v>
          </cell>
        </row>
        <row r="935">
          <cell r="B935" t="str">
            <v>租赁</v>
          </cell>
        </row>
        <row r="935">
          <cell r="F935" t="str">
            <v>深圳市腾艺汽车服务有限公司</v>
          </cell>
          <cell r="G935" t="str">
            <v>352203198905023353</v>
          </cell>
          <cell r="H935">
            <v>17722451643</v>
          </cell>
          <cell r="I935" t="str">
            <v>网约车以租代购方案</v>
          </cell>
          <cell r="J935" t="str">
            <v>风神E70/DFM7002G1F7BEV</v>
          </cell>
          <cell r="K935" t="str">
            <v>深圳</v>
          </cell>
        </row>
        <row r="935">
          <cell r="M935" t="str">
            <v>深圳市龙华区陶园路113号</v>
          </cell>
          <cell r="N935" t="str">
            <v>向丽丽</v>
          </cell>
        </row>
        <row r="935">
          <cell r="P935" t="str">
            <v>徐莹莹</v>
          </cell>
          <cell r="Q935" t="str">
            <v>施吓辉</v>
          </cell>
          <cell r="R935">
            <v>17722451643</v>
          </cell>
          <cell r="S935" t="str">
            <v>李玮</v>
          </cell>
          <cell r="T935">
            <v>18605933100</v>
          </cell>
          <cell r="U935" t="str">
            <v>深圳市舒适捷汽车租赁有限公司</v>
          </cell>
        </row>
        <row r="935">
          <cell r="W935" t="str">
            <v>LDP31B961NG062142</v>
          </cell>
          <cell r="X935" t="str">
            <v>粤BDB6652</v>
          </cell>
          <cell r="Y935" t="str">
            <v>862052211200622</v>
          </cell>
          <cell r="Z935">
            <v>45128</v>
          </cell>
          <cell r="AA935">
            <v>45161</v>
          </cell>
          <cell r="AB935" t="str">
            <v>2023/08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44798</v>
          </cell>
          <cell r="AI935">
            <v>44799</v>
          </cell>
          <cell r="AJ935">
            <v>44798</v>
          </cell>
        </row>
        <row r="935">
          <cell r="AL935" t="str">
            <v>无首付款</v>
          </cell>
        </row>
        <row r="935">
          <cell r="AO935">
            <v>2980</v>
          </cell>
          <cell r="AP935">
            <v>44819</v>
          </cell>
          <cell r="AQ935">
            <v>44849</v>
          </cell>
          <cell r="AR935">
            <v>1</v>
          </cell>
          <cell r="AS935">
            <v>2980</v>
          </cell>
          <cell r="AT935">
            <v>1</v>
          </cell>
          <cell r="AU935">
            <v>2980</v>
          </cell>
          <cell r="AV935" t="str">
            <v>正常</v>
          </cell>
          <cell r="AW935">
            <v>0</v>
          </cell>
          <cell r="AX935">
            <v>0</v>
          </cell>
          <cell r="AY935">
            <v>3719.9</v>
          </cell>
        </row>
        <row r="935">
          <cell r="BA935">
            <v>12</v>
          </cell>
          <cell r="BB935">
            <v>246.968333333333</v>
          </cell>
        </row>
        <row r="935">
          <cell r="BE935">
            <v>5</v>
          </cell>
          <cell r="BF935">
            <v>5</v>
          </cell>
          <cell r="BG935">
            <v>0</v>
          </cell>
          <cell r="BH935">
            <v>0</v>
          </cell>
          <cell r="BI935">
            <v>15</v>
          </cell>
          <cell r="BJ935">
            <v>0</v>
          </cell>
          <cell r="BK935">
            <v>0</v>
          </cell>
          <cell r="BL935">
            <v>25</v>
          </cell>
          <cell r="BM935" t="str">
            <v>A(优质)</v>
          </cell>
        </row>
        <row r="935">
          <cell r="BO935" t="str">
            <v/>
          </cell>
          <cell r="BP935" t="str">
            <v/>
          </cell>
        </row>
        <row r="935">
          <cell r="BW935" t="str">
            <v/>
          </cell>
          <cell r="BX935">
            <v>44798</v>
          </cell>
          <cell r="BY935" t="str">
            <v/>
          </cell>
        </row>
        <row r="935">
          <cell r="CD935" t="str">
            <v>FET-FH-202207R0251</v>
          </cell>
        </row>
        <row r="936">
          <cell r="B936" t="str">
            <v>租赁</v>
          </cell>
        </row>
        <row r="936">
          <cell r="F936" t="str">
            <v>深圳市腾艺汽车服务有限公司</v>
          </cell>
          <cell r="G936" t="str">
            <v>352203198905023353</v>
          </cell>
          <cell r="H936">
            <v>17722451643</v>
          </cell>
          <cell r="I936" t="str">
            <v>网约车以租代购方案</v>
          </cell>
          <cell r="J936" t="str">
            <v>风神E70/DFM7002G1F7BEV</v>
          </cell>
          <cell r="K936" t="str">
            <v>深圳</v>
          </cell>
        </row>
        <row r="936">
          <cell r="M936" t="str">
            <v>深圳市龙华区陶园路113号</v>
          </cell>
          <cell r="N936" t="str">
            <v>向丽丽</v>
          </cell>
        </row>
        <row r="936">
          <cell r="P936" t="str">
            <v>徐莹莹</v>
          </cell>
          <cell r="Q936" t="str">
            <v>施吓辉</v>
          </cell>
          <cell r="R936">
            <v>17722451643</v>
          </cell>
          <cell r="S936" t="str">
            <v>李玮</v>
          </cell>
          <cell r="T936">
            <v>18605933100</v>
          </cell>
          <cell r="U936" t="str">
            <v>深圳市舒适捷汽车租赁有限公司</v>
          </cell>
        </row>
        <row r="936">
          <cell r="W936" t="str">
            <v>LDP31B960NG062147</v>
          </cell>
          <cell r="X936" t="str">
            <v>粤BAW2461</v>
          </cell>
          <cell r="Y936" t="str">
            <v>862052211200670</v>
          </cell>
          <cell r="Z936">
            <v>45128</v>
          </cell>
          <cell r="AA936">
            <v>45161</v>
          </cell>
          <cell r="AB936" t="str">
            <v>2023/08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44798</v>
          </cell>
          <cell r="AI936">
            <v>44799</v>
          </cell>
          <cell r="AJ936">
            <v>44798</v>
          </cell>
        </row>
        <row r="936">
          <cell r="AL936" t="str">
            <v>无首付款</v>
          </cell>
        </row>
        <row r="936">
          <cell r="AO936">
            <v>2980</v>
          </cell>
          <cell r="AP936">
            <v>44819</v>
          </cell>
          <cell r="AQ936">
            <v>44849</v>
          </cell>
          <cell r="AR936">
            <v>1</v>
          </cell>
          <cell r="AS936">
            <v>2980</v>
          </cell>
          <cell r="AT936">
            <v>1</v>
          </cell>
          <cell r="AU936">
            <v>2980</v>
          </cell>
          <cell r="AV936" t="str">
            <v>正常</v>
          </cell>
          <cell r="AW936">
            <v>0</v>
          </cell>
          <cell r="AX936">
            <v>0</v>
          </cell>
          <cell r="AY936">
            <v>21.5</v>
          </cell>
        </row>
        <row r="936">
          <cell r="BA936">
            <v>0</v>
          </cell>
          <cell r="BB936" t="str">
            <v/>
          </cell>
        </row>
        <row r="936">
          <cell r="BE936">
            <v>5</v>
          </cell>
          <cell r="BF936">
            <v>5</v>
          </cell>
          <cell r="BG936">
            <v>0</v>
          </cell>
          <cell r="BH936">
            <v>0</v>
          </cell>
          <cell r="BI936">
            <v>15</v>
          </cell>
          <cell r="BJ936">
            <v>0</v>
          </cell>
          <cell r="BK936">
            <v>0</v>
          </cell>
          <cell r="BL936">
            <v>25</v>
          </cell>
          <cell r="BM936" t="str">
            <v>A(优质)</v>
          </cell>
        </row>
        <row r="936">
          <cell r="BO936" t="str">
            <v/>
          </cell>
          <cell r="BP936" t="str">
            <v/>
          </cell>
        </row>
        <row r="936">
          <cell r="BW936" t="str">
            <v/>
          </cell>
          <cell r="BX936">
            <v>44798</v>
          </cell>
          <cell r="BY936" t="str">
            <v/>
          </cell>
        </row>
        <row r="936">
          <cell r="CD936" t="str">
            <v>FET-FH-202207R0251</v>
          </cell>
        </row>
        <row r="937">
          <cell r="B937" t="str">
            <v>租赁</v>
          </cell>
        </row>
        <row r="937">
          <cell r="F937" t="str">
            <v>深圳市腾艺汽车服务有限公司</v>
          </cell>
          <cell r="G937" t="str">
            <v>352203198905023353</v>
          </cell>
          <cell r="H937">
            <v>17722451643</v>
          </cell>
          <cell r="I937" t="str">
            <v>网约车以租代购方案</v>
          </cell>
          <cell r="J937" t="str">
            <v>风神E70/DFM7002G1F7BEV</v>
          </cell>
          <cell r="K937" t="str">
            <v>深圳</v>
          </cell>
        </row>
        <row r="937">
          <cell r="M937" t="str">
            <v>深圳市龙华区陶园路113号</v>
          </cell>
          <cell r="N937" t="str">
            <v>向丽丽</v>
          </cell>
        </row>
        <row r="937">
          <cell r="P937" t="str">
            <v>徐莹莹</v>
          </cell>
          <cell r="Q937" t="str">
            <v>施吓辉</v>
          </cell>
          <cell r="R937">
            <v>17722451643</v>
          </cell>
          <cell r="S937" t="str">
            <v>李玮</v>
          </cell>
          <cell r="T937">
            <v>18605933100</v>
          </cell>
          <cell r="U937" t="str">
            <v>深圳市舒适捷汽车租赁有限公司</v>
          </cell>
        </row>
        <row r="937">
          <cell r="W937" t="str">
            <v>LDP31B967NG062145</v>
          </cell>
          <cell r="X937" t="str">
            <v>粤BAG8047</v>
          </cell>
          <cell r="Y937" t="str">
            <v>862052221202704</v>
          </cell>
          <cell r="Z937">
            <v>45128</v>
          </cell>
          <cell r="AA937">
            <v>45161</v>
          </cell>
          <cell r="AB937" t="str">
            <v>2023/08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44798</v>
          </cell>
          <cell r="AI937">
            <v>44799</v>
          </cell>
          <cell r="AJ937">
            <v>44798</v>
          </cell>
        </row>
        <row r="937">
          <cell r="AL937" t="str">
            <v>无首付款</v>
          </cell>
        </row>
        <row r="937">
          <cell r="AO937">
            <v>2980</v>
          </cell>
          <cell r="AP937">
            <v>44819</v>
          </cell>
          <cell r="AQ937">
            <v>44849</v>
          </cell>
          <cell r="AR937">
            <v>1</v>
          </cell>
          <cell r="AS937">
            <v>2980</v>
          </cell>
          <cell r="AT937">
            <v>1</v>
          </cell>
          <cell r="AU937">
            <v>2980</v>
          </cell>
          <cell r="AV937" t="str">
            <v>正常</v>
          </cell>
          <cell r="AW937">
            <v>0</v>
          </cell>
          <cell r="AX937">
            <v>0</v>
          </cell>
          <cell r="AY937">
            <v>23</v>
          </cell>
        </row>
        <row r="937">
          <cell r="BA937">
            <v>0</v>
          </cell>
          <cell r="BB937" t="str">
            <v/>
          </cell>
        </row>
        <row r="937">
          <cell r="BE937">
            <v>5</v>
          </cell>
          <cell r="BF937">
            <v>5</v>
          </cell>
          <cell r="BG937">
            <v>0</v>
          </cell>
          <cell r="BH937">
            <v>0</v>
          </cell>
          <cell r="BI937">
            <v>15</v>
          </cell>
          <cell r="BJ937">
            <v>0</v>
          </cell>
          <cell r="BK937">
            <v>0</v>
          </cell>
          <cell r="BL937">
            <v>25</v>
          </cell>
          <cell r="BM937" t="str">
            <v>A(优质)</v>
          </cell>
        </row>
        <row r="937">
          <cell r="BO937" t="str">
            <v/>
          </cell>
          <cell r="BP937" t="str">
            <v/>
          </cell>
        </row>
        <row r="937">
          <cell r="BW937" t="str">
            <v/>
          </cell>
          <cell r="BX937">
            <v>44798</v>
          </cell>
          <cell r="BY937" t="str">
            <v/>
          </cell>
        </row>
        <row r="937">
          <cell r="CD937" t="str">
            <v>FET-FH-202207R0251</v>
          </cell>
        </row>
        <row r="938">
          <cell r="B938" t="str">
            <v>租赁</v>
          </cell>
        </row>
        <row r="938">
          <cell r="F938" t="str">
            <v>深圳市腾艺汽车服务有限公司</v>
          </cell>
          <cell r="G938" t="str">
            <v>352203198905023353</v>
          </cell>
          <cell r="H938">
            <v>17722451643</v>
          </cell>
          <cell r="I938" t="str">
            <v>网约车以租代购方案</v>
          </cell>
          <cell r="J938" t="str">
            <v>风神E70/DFM7002G1F7BEV</v>
          </cell>
          <cell r="K938" t="str">
            <v>深圳</v>
          </cell>
        </row>
        <row r="938">
          <cell r="M938" t="str">
            <v>深圳市龙华区陶园路113号</v>
          </cell>
          <cell r="N938" t="str">
            <v>向丽丽</v>
          </cell>
        </row>
        <row r="938">
          <cell r="P938" t="str">
            <v>徐莹莹</v>
          </cell>
          <cell r="Q938" t="str">
            <v>施吓辉</v>
          </cell>
          <cell r="R938">
            <v>17722451643</v>
          </cell>
          <cell r="S938" t="str">
            <v>李玮</v>
          </cell>
          <cell r="T938">
            <v>18605933100</v>
          </cell>
          <cell r="U938" t="str">
            <v>深圳市舒适捷汽车租赁有限公司</v>
          </cell>
        </row>
        <row r="938">
          <cell r="W938" t="str">
            <v>LDP31B965NG062144</v>
          </cell>
          <cell r="X938" t="str">
            <v>粤BDG4300</v>
          </cell>
          <cell r="Y938" t="str">
            <v>862052211200741</v>
          </cell>
          <cell r="Z938">
            <v>45128</v>
          </cell>
          <cell r="AA938">
            <v>45161</v>
          </cell>
          <cell r="AB938" t="str">
            <v>2023/08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44798</v>
          </cell>
          <cell r="AI938">
            <v>44799</v>
          </cell>
          <cell r="AJ938">
            <v>44798</v>
          </cell>
        </row>
        <row r="938">
          <cell r="AL938" t="str">
            <v>无首付款</v>
          </cell>
        </row>
        <row r="938">
          <cell r="AO938">
            <v>2980</v>
          </cell>
          <cell r="AP938">
            <v>44819</v>
          </cell>
          <cell r="AQ938">
            <v>44849</v>
          </cell>
          <cell r="AR938">
            <v>1</v>
          </cell>
          <cell r="AS938">
            <v>2980</v>
          </cell>
          <cell r="AT938">
            <v>1</v>
          </cell>
          <cell r="AU938">
            <v>2980</v>
          </cell>
          <cell r="AV938" t="str">
            <v>正常</v>
          </cell>
          <cell r="AW938">
            <v>0</v>
          </cell>
          <cell r="AX938">
            <v>0</v>
          </cell>
          <cell r="AY938">
            <v>21.92</v>
          </cell>
        </row>
        <row r="938">
          <cell r="BA938">
            <v>0</v>
          </cell>
          <cell r="BB938" t="str">
            <v/>
          </cell>
        </row>
        <row r="938">
          <cell r="BE938">
            <v>5</v>
          </cell>
          <cell r="BF938">
            <v>5</v>
          </cell>
          <cell r="BG938">
            <v>0</v>
          </cell>
          <cell r="BH938">
            <v>0</v>
          </cell>
          <cell r="BI938">
            <v>15</v>
          </cell>
          <cell r="BJ938">
            <v>0</v>
          </cell>
          <cell r="BK938">
            <v>0</v>
          </cell>
          <cell r="BL938">
            <v>25</v>
          </cell>
          <cell r="BM938" t="str">
            <v>A(优质)</v>
          </cell>
        </row>
        <row r="938">
          <cell r="BO938" t="str">
            <v/>
          </cell>
          <cell r="BP938" t="str">
            <v/>
          </cell>
        </row>
        <row r="938">
          <cell r="BW938" t="str">
            <v/>
          </cell>
          <cell r="BX938">
            <v>44798</v>
          </cell>
          <cell r="BY938" t="str">
            <v/>
          </cell>
        </row>
        <row r="938">
          <cell r="CD938" t="str">
            <v>FET-FH-202207R0269</v>
          </cell>
        </row>
        <row r="939">
          <cell r="B939" t="str">
            <v>租赁</v>
          </cell>
        </row>
        <row r="939">
          <cell r="F939" t="str">
            <v>深圳市腾艺汽车服务有限公司</v>
          </cell>
          <cell r="G939" t="str">
            <v>352203198905023353</v>
          </cell>
          <cell r="H939">
            <v>17722451643</v>
          </cell>
          <cell r="I939" t="str">
            <v>网约车以租代购方案</v>
          </cell>
          <cell r="J939" t="str">
            <v>风神E70/DFM7002G1F7BEV</v>
          </cell>
          <cell r="K939" t="str">
            <v>深圳</v>
          </cell>
        </row>
        <row r="939">
          <cell r="M939" t="str">
            <v>深圳市龙华区陶园路113号</v>
          </cell>
          <cell r="N939" t="str">
            <v>向丽丽</v>
          </cell>
        </row>
        <row r="939">
          <cell r="P939" t="str">
            <v>徐莹莹</v>
          </cell>
          <cell r="Q939" t="str">
            <v>施吓辉</v>
          </cell>
          <cell r="R939">
            <v>17722451643</v>
          </cell>
          <cell r="S939" t="str">
            <v>李玮</v>
          </cell>
          <cell r="T939">
            <v>18605933100</v>
          </cell>
          <cell r="U939" t="str">
            <v>深圳市舒适捷汽车租赁有限公司</v>
          </cell>
        </row>
        <row r="939">
          <cell r="W939" t="str">
            <v>LDP31B968NG062140</v>
          </cell>
          <cell r="X939" t="str">
            <v>粤BD46628</v>
          </cell>
          <cell r="Y939" t="str">
            <v>862052221202693</v>
          </cell>
          <cell r="Z939">
            <v>45128</v>
          </cell>
          <cell r="AA939">
            <v>45161</v>
          </cell>
          <cell r="AB939" t="str">
            <v>2023/08</v>
          </cell>
          <cell r="AC939">
            <v>1</v>
          </cell>
          <cell r="AD939">
            <v>0</v>
          </cell>
          <cell r="AE939">
            <v>300</v>
          </cell>
          <cell r="AF939">
            <v>0</v>
          </cell>
          <cell r="AG939">
            <v>0</v>
          </cell>
          <cell r="AH939">
            <v>44798</v>
          </cell>
          <cell r="AI939">
            <v>44799</v>
          </cell>
          <cell r="AJ939">
            <v>44798</v>
          </cell>
        </row>
        <row r="939">
          <cell r="AL939" t="str">
            <v>无首付款</v>
          </cell>
        </row>
        <row r="939">
          <cell r="AO939">
            <v>2980</v>
          </cell>
          <cell r="AP939">
            <v>44819</v>
          </cell>
          <cell r="AQ939">
            <v>44849</v>
          </cell>
          <cell r="AR939">
            <v>1</v>
          </cell>
          <cell r="AS939">
            <v>2980</v>
          </cell>
          <cell r="AT939">
            <v>1</v>
          </cell>
          <cell r="AU939">
            <v>2980</v>
          </cell>
          <cell r="AV939" t="str">
            <v>正常</v>
          </cell>
          <cell r="AW939">
            <v>0</v>
          </cell>
          <cell r="AX939">
            <v>0</v>
          </cell>
          <cell r="AY939">
            <v>470.83</v>
          </cell>
        </row>
        <row r="939">
          <cell r="BA939">
            <v>19</v>
          </cell>
          <cell r="BB939">
            <v>372.363157894737</v>
          </cell>
        </row>
        <row r="939">
          <cell r="BE939">
            <v>5</v>
          </cell>
          <cell r="BF939">
            <v>5</v>
          </cell>
          <cell r="BG939">
            <v>0</v>
          </cell>
          <cell r="BH939">
            <v>5</v>
          </cell>
          <cell r="BI939">
            <v>15</v>
          </cell>
          <cell r="BJ939">
            <v>0</v>
          </cell>
          <cell r="BK939">
            <v>0</v>
          </cell>
          <cell r="BL939">
            <v>30</v>
          </cell>
          <cell r="BM939" t="str">
            <v>A(优质)</v>
          </cell>
        </row>
        <row r="939">
          <cell r="BO939" t="str">
            <v/>
          </cell>
          <cell r="BP939" t="str">
            <v/>
          </cell>
        </row>
        <row r="939">
          <cell r="BW939" t="str">
            <v/>
          </cell>
          <cell r="BX939">
            <v>44798</v>
          </cell>
          <cell r="BY939" t="str">
            <v/>
          </cell>
        </row>
        <row r="939">
          <cell r="CD939" t="str">
            <v>FET-FH-202207R0269</v>
          </cell>
        </row>
        <row r="940">
          <cell r="B940" t="str">
            <v>租赁</v>
          </cell>
        </row>
        <row r="940">
          <cell r="F940" t="str">
            <v>深圳市腾艺汽车服务有限公司</v>
          </cell>
          <cell r="G940" t="str">
            <v>352203198905023353</v>
          </cell>
          <cell r="H940">
            <v>17722451643</v>
          </cell>
          <cell r="I940" t="str">
            <v>网约车以租代购方案</v>
          </cell>
          <cell r="J940" t="str">
            <v>风神E70/DFM7002G1F7BEV</v>
          </cell>
          <cell r="K940" t="str">
            <v>深圳</v>
          </cell>
        </row>
        <row r="940">
          <cell r="M940" t="str">
            <v>深圳市龙华区陶园路113号</v>
          </cell>
          <cell r="N940" t="str">
            <v>向丽丽</v>
          </cell>
        </row>
        <row r="940">
          <cell r="P940" t="str">
            <v>徐莹莹</v>
          </cell>
          <cell r="Q940" t="str">
            <v>施吓辉</v>
          </cell>
          <cell r="R940">
            <v>17722451643</v>
          </cell>
          <cell r="S940" t="str">
            <v>李玮</v>
          </cell>
          <cell r="T940">
            <v>18605933100</v>
          </cell>
          <cell r="U940" t="str">
            <v>深圳市舒适捷汽车租赁有限公司</v>
          </cell>
        </row>
        <row r="940">
          <cell r="W940" t="str">
            <v>LDP31B964NG062149</v>
          </cell>
          <cell r="X940" t="str">
            <v>粤BDG6041</v>
          </cell>
          <cell r="Y940" t="str">
            <v>862052221202573</v>
          </cell>
          <cell r="Z940">
            <v>45128</v>
          </cell>
          <cell r="AA940">
            <v>45161</v>
          </cell>
          <cell r="AB940" t="str">
            <v>2023/08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44798</v>
          </cell>
          <cell r="AI940">
            <v>44799</v>
          </cell>
          <cell r="AJ940">
            <v>44798</v>
          </cell>
        </row>
        <row r="940">
          <cell r="AL940" t="str">
            <v>无首付款</v>
          </cell>
        </row>
        <row r="940">
          <cell r="AO940">
            <v>2980</v>
          </cell>
          <cell r="AP940">
            <v>44819</v>
          </cell>
          <cell r="AQ940">
            <v>44849</v>
          </cell>
          <cell r="AR940">
            <v>1</v>
          </cell>
          <cell r="AS940">
            <v>2980</v>
          </cell>
          <cell r="AT940">
            <v>1</v>
          </cell>
          <cell r="AU940">
            <v>2980</v>
          </cell>
          <cell r="AV940" t="str">
            <v>正常</v>
          </cell>
          <cell r="AW940">
            <v>0</v>
          </cell>
          <cell r="AX940">
            <v>0</v>
          </cell>
          <cell r="AY940">
            <v>26.09</v>
          </cell>
        </row>
        <row r="940">
          <cell r="BA940">
            <v>0</v>
          </cell>
          <cell r="BB940" t="str">
            <v/>
          </cell>
        </row>
        <row r="940">
          <cell r="BE940">
            <v>5</v>
          </cell>
          <cell r="BF940">
            <v>5</v>
          </cell>
          <cell r="BG940">
            <v>0</v>
          </cell>
          <cell r="BH940">
            <v>0</v>
          </cell>
          <cell r="BI940">
            <v>15</v>
          </cell>
          <cell r="BJ940">
            <v>0</v>
          </cell>
          <cell r="BK940">
            <v>0</v>
          </cell>
          <cell r="BL940">
            <v>25</v>
          </cell>
          <cell r="BM940" t="str">
            <v>A(优质)</v>
          </cell>
        </row>
        <row r="940">
          <cell r="BO940" t="str">
            <v/>
          </cell>
          <cell r="BP940" t="str">
            <v/>
          </cell>
        </row>
        <row r="940">
          <cell r="BW940" t="str">
            <v/>
          </cell>
          <cell r="BX940">
            <v>44798</v>
          </cell>
          <cell r="BY940" t="str">
            <v/>
          </cell>
        </row>
        <row r="940">
          <cell r="CD940" t="str">
            <v>FET-FH-202207R0269</v>
          </cell>
        </row>
        <row r="941">
          <cell r="B941" t="str">
            <v>租赁</v>
          </cell>
        </row>
        <row r="941">
          <cell r="F941" t="str">
            <v>刘家祥</v>
          </cell>
          <cell r="G941" t="str">
            <v>360782199102071113</v>
          </cell>
          <cell r="H941">
            <v>15970856776</v>
          </cell>
          <cell r="I941" t="str">
            <v>网约车以租代购方案</v>
          </cell>
          <cell r="J941" t="str">
            <v>风神E70/DFM7002G1F7BEV</v>
          </cell>
          <cell r="K941" t="str">
            <v>赣州</v>
          </cell>
          <cell r="L941" t="str">
            <v>江西省南康市东山街道办事处文峰村罗坑28号</v>
          </cell>
          <cell r="M941" t="str">
            <v>江西省赣州市南康区东山街道办事处金河一路66号</v>
          </cell>
          <cell r="N941" t="str">
            <v>向丽丽</v>
          </cell>
          <cell r="O941" t="str">
            <v>田勤</v>
          </cell>
          <cell r="P941" t="str">
            <v>李淑欣</v>
          </cell>
          <cell r="Q941" t="str">
            <v>黄春兰</v>
          </cell>
          <cell r="R941">
            <v>15970918087</v>
          </cell>
        </row>
        <row r="941">
          <cell r="U941" t="str">
            <v>赣州欢喜出行服务有限公司</v>
          </cell>
          <cell r="V941" t="str">
            <v>无</v>
          </cell>
          <cell r="W941" t="str">
            <v>LDP31B966NG038029</v>
          </cell>
          <cell r="X941" t="str">
            <v>赣BDB3212</v>
          </cell>
          <cell r="Y941" t="str">
            <v>862052211201641</v>
          </cell>
          <cell r="Z941">
            <v>45115</v>
          </cell>
          <cell r="AA941">
            <v>45150</v>
          </cell>
          <cell r="AB941" t="str">
            <v>2023/07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44798</v>
          </cell>
          <cell r="AI941">
            <v>44799</v>
          </cell>
          <cell r="AJ941">
            <v>44798</v>
          </cell>
        </row>
        <row r="941">
          <cell r="AL941">
            <v>15000</v>
          </cell>
          <cell r="AM941">
            <v>44798</v>
          </cell>
          <cell r="AN941" t="str">
            <v>深圳舒适橙出行科技有限公司支付宝</v>
          </cell>
          <cell r="AO941">
            <v>2980</v>
          </cell>
          <cell r="AP941">
            <v>44819</v>
          </cell>
          <cell r="AQ941">
            <v>44849</v>
          </cell>
          <cell r="AR941">
            <v>1</v>
          </cell>
          <cell r="AS941">
            <v>2980</v>
          </cell>
          <cell r="AT941">
            <v>1</v>
          </cell>
          <cell r="AU941">
            <v>2980</v>
          </cell>
          <cell r="AV941" t="str">
            <v>正常</v>
          </cell>
          <cell r="AW941">
            <v>0</v>
          </cell>
          <cell r="AX941">
            <v>0</v>
          </cell>
          <cell r="AY941">
            <v>8146.6</v>
          </cell>
        </row>
        <row r="941">
          <cell r="BA941">
            <v>33</v>
          </cell>
          <cell r="BB941">
            <v>177.863939393939</v>
          </cell>
        </row>
        <row r="941"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15</v>
          </cell>
          <cell r="BJ941">
            <v>0</v>
          </cell>
          <cell r="BK941">
            <v>0</v>
          </cell>
          <cell r="BL941">
            <v>15</v>
          </cell>
          <cell r="BM941" t="str">
            <v>A(优质)</v>
          </cell>
        </row>
        <row r="941">
          <cell r="BO941" t="str">
            <v/>
          </cell>
          <cell r="BP941" t="str">
            <v/>
          </cell>
        </row>
        <row r="941">
          <cell r="BW941" t="str">
            <v/>
          </cell>
          <cell r="BX941">
            <v>44798</v>
          </cell>
          <cell r="BY941" t="str">
            <v/>
          </cell>
        </row>
        <row r="941">
          <cell r="CD941" t="str">
            <v>FET-FH-202207R0044</v>
          </cell>
        </row>
        <row r="942">
          <cell r="B942" t="str">
            <v>租赁</v>
          </cell>
        </row>
        <row r="942">
          <cell r="F942" t="str">
            <v>张健铭</v>
          </cell>
          <cell r="G942" t="str">
            <v>445281199209212554</v>
          </cell>
          <cell r="H942">
            <v>13570559445</v>
          </cell>
          <cell r="I942" t="str">
            <v>网约车以租代购方案</v>
          </cell>
          <cell r="J942" t="str">
            <v>风神E70/DFM7002G1F7BEV</v>
          </cell>
          <cell r="K942" t="str">
            <v>赣州</v>
          </cell>
          <cell r="L942" t="str">
            <v>广东省清远市清城区石角镇清远万科城悦岭街九幢25层05号</v>
          </cell>
          <cell r="M942" t="str">
            <v>江西省赣州市章贡区客家大道安居小区菊苑1栋3单元406</v>
          </cell>
          <cell r="N942" t="str">
            <v>邓园园</v>
          </cell>
          <cell r="O942" t="str">
            <v>田勤</v>
          </cell>
          <cell r="P942" t="str">
            <v>李淑欣</v>
          </cell>
          <cell r="Q942" t="str">
            <v>陈茜</v>
          </cell>
          <cell r="R942">
            <v>13570474514</v>
          </cell>
        </row>
        <row r="942">
          <cell r="U942" t="str">
            <v>赣州欢喜出行服务有限公司</v>
          </cell>
          <cell r="V942" t="str">
            <v>无</v>
          </cell>
          <cell r="W942" t="str">
            <v>LDP31B96XNG038017</v>
          </cell>
          <cell r="X942" t="str">
            <v>赣BDB5775</v>
          </cell>
          <cell r="Y942" t="str">
            <v>862052211201602</v>
          </cell>
          <cell r="Z942">
            <v>45115</v>
          </cell>
          <cell r="AA942">
            <v>45162</v>
          </cell>
          <cell r="AB942" t="str">
            <v>2023/07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44798</v>
          </cell>
          <cell r="AI942">
            <v>44799</v>
          </cell>
          <cell r="AJ942">
            <v>44798</v>
          </cell>
        </row>
        <row r="942">
          <cell r="AL942">
            <v>15000</v>
          </cell>
          <cell r="AM942">
            <v>44796</v>
          </cell>
          <cell r="AN942" t="str">
            <v>深圳舒适橙出行科技有限公司支付宝</v>
          </cell>
          <cell r="AO942">
            <v>2980</v>
          </cell>
          <cell r="AP942">
            <v>44819</v>
          </cell>
          <cell r="AQ942">
            <v>44849</v>
          </cell>
          <cell r="AR942">
            <v>1</v>
          </cell>
          <cell r="AS942">
            <v>2980</v>
          </cell>
          <cell r="AT942">
            <v>1</v>
          </cell>
          <cell r="AU942">
            <v>2980</v>
          </cell>
          <cell r="AV942" t="str">
            <v>正常</v>
          </cell>
          <cell r="AW942">
            <v>0</v>
          </cell>
          <cell r="AX942">
            <v>0</v>
          </cell>
          <cell r="AY942">
            <v>4950.73</v>
          </cell>
        </row>
        <row r="942">
          <cell r="BA942">
            <v>24</v>
          </cell>
          <cell r="BB942">
            <v>163.83625</v>
          </cell>
        </row>
        <row r="942">
          <cell r="BE942">
            <v>5</v>
          </cell>
          <cell r="BF942">
            <v>5</v>
          </cell>
          <cell r="BG942">
            <v>0</v>
          </cell>
          <cell r="BH942">
            <v>0</v>
          </cell>
          <cell r="BI942">
            <v>15</v>
          </cell>
          <cell r="BJ942">
            <v>0</v>
          </cell>
          <cell r="BK942">
            <v>0</v>
          </cell>
          <cell r="BL942">
            <v>25</v>
          </cell>
          <cell r="BM942" t="str">
            <v>A(优质)</v>
          </cell>
        </row>
        <row r="942">
          <cell r="BO942" t="str">
            <v/>
          </cell>
          <cell r="BP942" t="str">
            <v/>
          </cell>
        </row>
        <row r="942">
          <cell r="BW942" t="str">
            <v/>
          </cell>
          <cell r="BX942">
            <v>44798</v>
          </cell>
          <cell r="BY942" t="str">
            <v/>
          </cell>
        </row>
        <row r="942">
          <cell r="CD942" t="str">
            <v>FET-FH-202207R0044</v>
          </cell>
        </row>
        <row r="943">
          <cell r="B943" t="str">
            <v>租赁</v>
          </cell>
        </row>
        <row r="943">
          <cell r="F943" t="str">
            <v>东莞市卓越汽车租赁服务有限公司</v>
          </cell>
          <cell r="G943" t="str">
            <v>43042319830706001X</v>
          </cell>
          <cell r="H943">
            <v>13928053373</v>
          </cell>
          <cell r="I943" t="str">
            <v>网约车以租代购方案</v>
          </cell>
          <cell r="J943" t="str">
            <v>风神E70/DFM7002G1F7BEV</v>
          </cell>
          <cell r="K943" t="str">
            <v>东莞</v>
          </cell>
          <cell r="L943" t="str">
            <v>广东省珠海市金湾区金海岸大道485号2栋902房</v>
          </cell>
          <cell r="M943" t="str">
            <v>广东省东莞市厚街镇厚街南环路6号1号楼106室</v>
          </cell>
          <cell r="N943" t="str">
            <v>向丽丽</v>
          </cell>
          <cell r="O943" t="str">
            <v>田勤</v>
          </cell>
          <cell r="P943" t="str">
            <v>徐莹莹</v>
          </cell>
          <cell r="Q943" t="str">
            <v>赵云燕</v>
          </cell>
          <cell r="R943">
            <v>13213173306</v>
          </cell>
        </row>
        <row r="943">
          <cell r="U943" t="str">
            <v>东莞市橙易科技有限公司</v>
          </cell>
        </row>
        <row r="943">
          <cell r="W943" t="str">
            <v>LDP31B969NG051101</v>
          </cell>
          <cell r="X943" t="str">
            <v>粤SDR5355</v>
          </cell>
          <cell r="Y943" t="str">
            <v>862052221201892</v>
          </cell>
          <cell r="Z943">
            <v>45106</v>
          </cell>
          <cell r="AA943">
            <v>45106</v>
          </cell>
          <cell r="AB943" t="str">
            <v>2023/07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44806</v>
          </cell>
          <cell r="AI943">
            <v>44807</v>
          </cell>
          <cell r="AJ943">
            <v>44806</v>
          </cell>
        </row>
        <row r="943">
          <cell r="AL943">
            <v>10000</v>
          </cell>
          <cell r="AM943">
            <v>44800</v>
          </cell>
          <cell r="AN943" t="str">
            <v>深圳市舒适橙出行科技有限公司公账</v>
          </cell>
          <cell r="AO943">
            <v>2980</v>
          </cell>
          <cell r="AP943">
            <v>44839</v>
          </cell>
          <cell r="AQ943">
            <v>44870</v>
          </cell>
          <cell r="AR943">
            <v>1</v>
          </cell>
          <cell r="AS943">
            <v>2980</v>
          </cell>
          <cell r="AT943">
            <v>1</v>
          </cell>
          <cell r="AU943">
            <v>2980</v>
          </cell>
          <cell r="AV943" t="str">
            <v>正常</v>
          </cell>
          <cell r="AW943">
            <v>0</v>
          </cell>
          <cell r="AX943">
            <v>0</v>
          </cell>
          <cell r="AY943">
            <v>6563.32</v>
          </cell>
        </row>
        <row r="943">
          <cell r="BA943">
            <v>25</v>
          </cell>
          <cell r="BB943">
            <v>221.8448</v>
          </cell>
        </row>
        <row r="943">
          <cell r="BE943">
            <v>0</v>
          </cell>
          <cell r="BF943">
            <v>5</v>
          </cell>
          <cell r="BG943">
            <v>0</v>
          </cell>
          <cell r="BH943">
            <v>0</v>
          </cell>
          <cell r="BI943">
            <v>15</v>
          </cell>
          <cell r="BJ943">
            <v>0</v>
          </cell>
          <cell r="BK943">
            <v>0</v>
          </cell>
          <cell r="BL943">
            <v>20</v>
          </cell>
          <cell r="BM943" t="str">
            <v>A(优质)</v>
          </cell>
        </row>
        <row r="943">
          <cell r="BO943" t="str">
            <v/>
          </cell>
          <cell r="BP943" t="str">
            <v/>
          </cell>
        </row>
        <row r="943">
          <cell r="BW943" t="str">
            <v/>
          </cell>
          <cell r="BX943" t="str">
            <v>/</v>
          </cell>
          <cell r="BY943" t="str">
            <v/>
          </cell>
        </row>
        <row r="943">
          <cell r="CD943" t="str">
            <v>FET-FH-202207R0001</v>
          </cell>
        </row>
        <row r="944">
          <cell r="B944" t="str">
            <v>租赁</v>
          </cell>
        </row>
        <row r="944">
          <cell r="F944" t="str">
            <v>东莞市卓越汽车租赁服务有限公司</v>
          </cell>
          <cell r="G944" t="str">
            <v>43042319830706001X</v>
          </cell>
          <cell r="H944">
            <v>13928053373</v>
          </cell>
          <cell r="I944" t="str">
            <v>网约车以租代购方案</v>
          </cell>
          <cell r="J944" t="str">
            <v>风神E70/DFM7002G1F7BEV</v>
          </cell>
          <cell r="K944" t="str">
            <v>东莞</v>
          </cell>
          <cell r="L944" t="str">
            <v>广东省珠海市金湾区金海岸大道485号2栋902房</v>
          </cell>
          <cell r="M944" t="str">
            <v>广东省东莞市厚街镇厚街南环路6号1号楼106室</v>
          </cell>
          <cell r="N944" t="str">
            <v>向丽丽</v>
          </cell>
          <cell r="O944" t="str">
            <v>田勤</v>
          </cell>
          <cell r="P944" t="str">
            <v>徐莹莹</v>
          </cell>
          <cell r="Q944" t="str">
            <v>赵云燕</v>
          </cell>
          <cell r="R944">
            <v>13213173306</v>
          </cell>
        </row>
        <row r="944">
          <cell r="U944" t="str">
            <v>东莞市橙易科技有限公司</v>
          </cell>
        </row>
        <row r="944">
          <cell r="W944" t="str">
            <v>LDP31B960NG051097</v>
          </cell>
          <cell r="X944" t="str">
            <v>粤SDQ1899</v>
          </cell>
          <cell r="Y944" t="str">
            <v>862052211200992</v>
          </cell>
          <cell r="Z944">
            <v>45106</v>
          </cell>
          <cell r="AA944">
            <v>45106</v>
          </cell>
          <cell r="AB944" t="str">
            <v>2023/07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44806</v>
          </cell>
          <cell r="AI944">
            <v>44807</v>
          </cell>
          <cell r="AJ944">
            <v>44806</v>
          </cell>
        </row>
        <row r="944">
          <cell r="AL944">
            <v>10000</v>
          </cell>
          <cell r="AM944">
            <v>44800</v>
          </cell>
          <cell r="AN944" t="str">
            <v>深圳市舒适橙出行科技有限公司公账</v>
          </cell>
          <cell r="AO944">
            <v>2980</v>
          </cell>
          <cell r="AP944">
            <v>44839</v>
          </cell>
          <cell r="AQ944">
            <v>44870</v>
          </cell>
          <cell r="AR944">
            <v>1</v>
          </cell>
          <cell r="AS944">
            <v>2980</v>
          </cell>
          <cell r="AT944">
            <v>1</v>
          </cell>
          <cell r="AU944">
            <v>2980</v>
          </cell>
          <cell r="AV944" t="str">
            <v>正常</v>
          </cell>
          <cell r="AW944">
            <v>0</v>
          </cell>
          <cell r="AX944">
            <v>0</v>
          </cell>
          <cell r="AY944">
            <v>2999.65</v>
          </cell>
        </row>
        <row r="944">
          <cell r="BA944">
            <v>12</v>
          </cell>
          <cell r="BB944">
            <v>172.671666666667</v>
          </cell>
        </row>
        <row r="944">
          <cell r="BE944">
            <v>0</v>
          </cell>
          <cell r="BF944">
            <v>5</v>
          </cell>
          <cell r="BG944">
            <v>0</v>
          </cell>
          <cell r="BH944">
            <v>0</v>
          </cell>
          <cell r="BI944">
            <v>15</v>
          </cell>
          <cell r="BJ944">
            <v>0</v>
          </cell>
          <cell r="BK944">
            <v>0</v>
          </cell>
          <cell r="BL944">
            <v>20</v>
          </cell>
          <cell r="BM944" t="str">
            <v>A(优质)</v>
          </cell>
        </row>
        <row r="944">
          <cell r="BO944" t="str">
            <v/>
          </cell>
          <cell r="BP944" t="str">
            <v/>
          </cell>
        </row>
        <row r="944">
          <cell r="BW944" t="str">
            <v/>
          </cell>
          <cell r="BX944" t="str">
            <v>/</v>
          </cell>
          <cell r="BY944" t="str">
            <v/>
          </cell>
        </row>
        <row r="944">
          <cell r="CD944" t="str">
            <v>FET-FH-202207R0001</v>
          </cell>
        </row>
        <row r="945">
          <cell r="B945" t="str">
            <v>租赁</v>
          </cell>
        </row>
        <row r="945">
          <cell r="F945" t="str">
            <v>东莞市卓越汽车租赁服务有限公司</v>
          </cell>
          <cell r="G945" t="str">
            <v>43042319830706001X</v>
          </cell>
          <cell r="H945">
            <v>13928053373</v>
          </cell>
          <cell r="I945" t="str">
            <v>网约车以租代购方案</v>
          </cell>
          <cell r="J945" t="str">
            <v>风神E70/DFM7002G1F7BEV</v>
          </cell>
          <cell r="K945" t="str">
            <v>东莞</v>
          </cell>
          <cell r="L945" t="str">
            <v>广东省珠海市金湾区金海岸大道485号2栋902房</v>
          </cell>
          <cell r="M945" t="str">
            <v>广东省东莞市厚街镇厚街南环路6号1号楼106室</v>
          </cell>
          <cell r="N945" t="str">
            <v>向丽丽</v>
          </cell>
          <cell r="O945" t="str">
            <v>田勤</v>
          </cell>
          <cell r="P945" t="str">
            <v>徐莹莹</v>
          </cell>
          <cell r="Q945" t="str">
            <v>赵云燕</v>
          </cell>
          <cell r="R945">
            <v>13213173306</v>
          </cell>
        </row>
        <row r="945">
          <cell r="U945" t="str">
            <v>东莞市橙易科技有限公司</v>
          </cell>
        </row>
        <row r="945">
          <cell r="W945" t="str">
            <v>LDP31B961NG051125</v>
          </cell>
          <cell r="X945" t="str">
            <v>粤SDR7189</v>
          </cell>
          <cell r="Y945" t="str">
            <v>862052221202579</v>
          </cell>
          <cell r="Z945">
            <v>45106</v>
          </cell>
          <cell r="AA945">
            <v>45106</v>
          </cell>
          <cell r="AB945" t="str">
            <v>2023/07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44806</v>
          </cell>
          <cell r="AI945">
            <v>44807</v>
          </cell>
          <cell r="AJ945">
            <v>44806</v>
          </cell>
        </row>
        <row r="945">
          <cell r="AL945">
            <v>10000</v>
          </cell>
          <cell r="AM945">
            <v>44800</v>
          </cell>
          <cell r="AN945" t="str">
            <v>深圳市舒适橙出行科技有限公司公账</v>
          </cell>
          <cell r="AO945">
            <v>2980</v>
          </cell>
          <cell r="AP945">
            <v>44839</v>
          </cell>
          <cell r="AQ945">
            <v>44870</v>
          </cell>
          <cell r="AR945">
            <v>1</v>
          </cell>
          <cell r="AS945">
            <v>2980</v>
          </cell>
          <cell r="AT945">
            <v>1</v>
          </cell>
          <cell r="AU945">
            <v>2980</v>
          </cell>
          <cell r="AV945" t="str">
            <v>正常</v>
          </cell>
          <cell r="AW945">
            <v>0</v>
          </cell>
          <cell r="AX945">
            <v>0</v>
          </cell>
          <cell r="AY945">
            <v>222.76</v>
          </cell>
        </row>
        <row r="945">
          <cell r="BA945">
            <v>6</v>
          </cell>
          <cell r="BB945">
            <v>26.6083333333333</v>
          </cell>
        </row>
        <row r="945">
          <cell r="BE945">
            <v>0</v>
          </cell>
          <cell r="BF945">
            <v>10</v>
          </cell>
          <cell r="BG945">
            <v>0</v>
          </cell>
          <cell r="BH945">
            <v>0</v>
          </cell>
          <cell r="BI945">
            <v>15</v>
          </cell>
          <cell r="BJ945">
            <v>0</v>
          </cell>
          <cell r="BK945">
            <v>0</v>
          </cell>
          <cell r="BL945">
            <v>25</v>
          </cell>
          <cell r="BM945" t="str">
            <v>A(优质)</v>
          </cell>
        </row>
        <row r="945">
          <cell r="BO945" t="str">
            <v/>
          </cell>
          <cell r="BP945" t="str">
            <v/>
          </cell>
        </row>
        <row r="945">
          <cell r="BW945" t="str">
            <v/>
          </cell>
          <cell r="BX945" t="str">
            <v>/</v>
          </cell>
          <cell r="BY945" t="str">
            <v/>
          </cell>
        </row>
        <row r="945">
          <cell r="CD945" t="str">
            <v>FET-FH-202207R0001</v>
          </cell>
        </row>
        <row r="946">
          <cell r="B946" t="str">
            <v>租赁</v>
          </cell>
        </row>
        <row r="946">
          <cell r="F946" t="str">
            <v>东莞市卓越汽车租赁服务有限公司</v>
          </cell>
          <cell r="G946" t="str">
            <v>43042319830706001X</v>
          </cell>
          <cell r="H946">
            <v>13928053373</v>
          </cell>
          <cell r="I946" t="str">
            <v>网约车以租代购方案</v>
          </cell>
          <cell r="J946" t="str">
            <v>风神E70/DFM7002G1F7BEV</v>
          </cell>
          <cell r="K946" t="str">
            <v>东莞</v>
          </cell>
          <cell r="L946" t="str">
            <v>广东省珠海市金湾区金海岸大道485号2栋902房</v>
          </cell>
          <cell r="M946" t="str">
            <v>广东省东莞市厚街镇厚街南环路6号1号楼106室</v>
          </cell>
          <cell r="N946" t="str">
            <v>向丽丽</v>
          </cell>
          <cell r="O946" t="str">
            <v>田勤</v>
          </cell>
          <cell r="P946" t="str">
            <v>徐莹莹</v>
          </cell>
          <cell r="Q946" t="str">
            <v>赵云燕</v>
          </cell>
          <cell r="R946">
            <v>13213173306</v>
          </cell>
        </row>
        <row r="946">
          <cell r="U946" t="str">
            <v>东莞市橙易科技有限公司</v>
          </cell>
        </row>
        <row r="946">
          <cell r="W946" t="str">
            <v>LDP31B967NG051100</v>
          </cell>
          <cell r="X946" t="str">
            <v>粤SDR2373</v>
          </cell>
          <cell r="Y946" t="str">
            <v>862052221201853</v>
          </cell>
          <cell r="Z946">
            <v>45106</v>
          </cell>
          <cell r="AA946">
            <v>45106</v>
          </cell>
          <cell r="AB946" t="str">
            <v>2023/07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44806</v>
          </cell>
          <cell r="AI946">
            <v>44807</v>
          </cell>
          <cell r="AJ946">
            <v>44806</v>
          </cell>
        </row>
        <row r="946">
          <cell r="AL946">
            <v>10000</v>
          </cell>
          <cell r="AM946">
            <v>44800</v>
          </cell>
          <cell r="AN946" t="str">
            <v>深圳市舒适橙出行科技有限公司公账</v>
          </cell>
          <cell r="AO946">
            <v>2980</v>
          </cell>
          <cell r="AP946">
            <v>44839</v>
          </cell>
          <cell r="AQ946">
            <v>44870</v>
          </cell>
          <cell r="AR946">
            <v>1</v>
          </cell>
          <cell r="AS946">
            <v>2980</v>
          </cell>
          <cell r="AT946">
            <v>1</v>
          </cell>
          <cell r="AU946">
            <v>2980</v>
          </cell>
          <cell r="AV946" t="str">
            <v>正常</v>
          </cell>
          <cell r="AW946">
            <v>0</v>
          </cell>
          <cell r="AX946">
            <v>0</v>
          </cell>
          <cell r="AY946">
            <v>22.36</v>
          </cell>
        </row>
        <row r="946">
          <cell r="BA946">
            <v>0</v>
          </cell>
          <cell r="BB946" t="str">
            <v/>
          </cell>
        </row>
        <row r="946">
          <cell r="BE946">
            <v>0</v>
          </cell>
          <cell r="BF946">
            <v>5</v>
          </cell>
          <cell r="BG946">
            <v>0</v>
          </cell>
          <cell r="BH946">
            <v>0</v>
          </cell>
          <cell r="BI946">
            <v>15</v>
          </cell>
          <cell r="BJ946">
            <v>0</v>
          </cell>
          <cell r="BK946">
            <v>0</v>
          </cell>
          <cell r="BL946">
            <v>20</v>
          </cell>
          <cell r="BM946" t="str">
            <v>A(优质)</v>
          </cell>
        </row>
        <row r="946">
          <cell r="BO946" t="str">
            <v/>
          </cell>
          <cell r="BP946" t="str">
            <v/>
          </cell>
        </row>
        <row r="946">
          <cell r="BW946" t="str">
            <v/>
          </cell>
          <cell r="BX946" t="str">
            <v>/</v>
          </cell>
          <cell r="BY946" t="str">
            <v/>
          </cell>
        </row>
        <row r="946">
          <cell r="CD946" t="str">
            <v>FET-FH-202207R0001</v>
          </cell>
        </row>
        <row r="947">
          <cell r="B947" t="str">
            <v>租赁</v>
          </cell>
        </row>
        <row r="947">
          <cell r="F947" t="str">
            <v>东莞市卓越汽车租赁服务有限公司</v>
          </cell>
          <cell r="G947" t="str">
            <v>43042319830706001X</v>
          </cell>
          <cell r="H947">
            <v>13928053373</v>
          </cell>
          <cell r="I947" t="str">
            <v>网约车以租代购方案</v>
          </cell>
          <cell r="J947" t="str">
            <v>风神E70/DFM7002G1F7BEV</v>
          </cell>
          <cell r="K947" t="str">
            <v>东莞</v>
          </cell>
          <cell r="L947" t="str">
            <v>广东省珠海市金湾区金海岸大道485号2栋902房</v>
          </cell>
          <cell r="M947" t="str">
            <v>广东省东莞市厚街镇厚街南环路6号1号楼106室</v>
          </cell>
          <cell r="N947" t="str">
            <v>向丽丽</v>
          </cell>
          <cell r="O947" t="str">
            <v>田勤</v>
          </cell>
          <cell r="P947" t="str">
            <v>徐莹莹</v>
          </cell>
          <cell r="Q947" t="str">
            <v>赵云燕</v>
          </cell>
          <cell r="R947">
            <v>13213173306</v>
          </cell>
        </row>
        <row r="947">
          <cell r="U947" t="str">
            <v>东莞市橙易科技有限公司</v>
          </cell>
        </row>
        <row r="947">
          <cell r="W947" t="str">
            <v>LDP31B960NG051102</v>
          </cell>
          <cell r="X947" t="str">
            <v>粤SDA8985</v>
          </cell>
          <cell r="Y947" t="str">
            <v>862052211201333</v>
          </cell>
          <cell r="Z947">
            <v>45106</v>
          </cell>
          <cell r="AA947">
            <v>45106</v>
          </cell>
          <cell r="AB947" t="str">
            <v>2023/07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44806</v>
          </cell>
          <cell r="AI947">
            <v>44807</v>
          </cell>
          <cell r="AJ947">
            <v>44806</v>
          </cell>
        </row>
        <row r="947">
          <cell r="AL947">
            <v>10000</v>
          </cell>
          <cell r="AM947">
            <v>44800</v>
          </cell>
          <cell r="AN947" t="str">
            <v>深圳市舒适橙出行科技有限公司公账</v>
          </cell>
          <cell r="AO947">
            <v>2980</v>
          </cell>
          <cell r="AP947">
            <v>44839</v>
          </cell>
          <cell r="AQ947">
            <v>44870</v>
          </cell>
          <cell r="AR947">
            <v>1</v>
          </cell>
          <cell r="AS947">
            <v>2980</v>
          </cell>
          <cell r="AT947">
            <v>1</v>
          </cell>
          <cell r="AU947">
            <v>2980</v>
          </cell>
          <cell r="AV947" t="str">
            <v>正常</v>
          </cell>
          <cell r="AW947">
            <v>0</v>
          </cell>
          <cell r="AX947">
            <v>0</v>
          </cell>
          <cell r="AY947">
            <v>2797.49</v>
          </cell>
        </row>
        <row r="947">
          <cell r="BA947">
            <v>11</v>
          </cell>
          <cell r="BB947">
            <v>215.205454545455</v>
          </cell>
        </row>
        <row r="947">
          <cell r="BE947">
            <v>0</v>
          </cell>
          <cell r="BF947">
            <v>5</v>
          </cell>
          <cell r="BG947">
            <v>0</v>
          </cell>
          <cell r="BH947">
            <v>0</v>
          </cell>
          <cell r="BI947">
            <v>15</v>
          </cell>
          <cell r="BJ947">
            <v>0</v>
          </cell>
          <cell r="BK947">
            <v>0</v>
          </cell>
          <cell r="BL947">
            <v>20</v>
          </cell>
          <cell r="BM947" t="str">
            <v>A(优质)</v>
          </cell>
        </row>
        <row r="947">
          <cell r="BO947" t="str">
            <v/>
          </cell>
          <cell r="BP947" t="str">
            <v/>
          </cell>
        </row>
        <row r="947">
          <cell r="BW947" t="str">
            <v/>
          </cell>
          <cell r="BX947" t="str">
            <v>/</v>
          </cell>
          <cell r="BY947" t="str">
            <v/>
          </cell>
        </row>
        <row r="947">
          <cell r="CD947" t="str">
            <v>FET-FH-202207R0001</v>
          </cell>
        </row>
        <row r="948">
          <cell r="B948" t="str">
            <v>租赁</v>
          </cell>
        </row>
        <row r="948">
          <cell r="F948" t="str">
            <v>东莞市卓越汽车租赁服务有限公司</v>
          </cell>
          <cell r="G948" t="str">
            <v>43042319830706001X</v>
          </cell>
          <cell r="H948">
            <v>13928053373</v>
          </cell>
          <cell r="I948" t="str">
            <v>网约车以租代购方案</v>
          </cell>
          <cell r="J948" t="str">
            <v>风神E70/DFM7002G1F7BEV</v>
          </cell>
          <cell r="K948" t="str">
            <v>东莞</v>
          </cell>
          <cell r="L948" t="str">
            <v>广东省珠海市金湾区金海岸大道485号2栋902房</v>
          </cell>
          <cell r="M948" t="str">
            <v>广东省东莞市厚街镇厚街南环路6号1号楼106室</v>
          </cell>
          <cell r="N948" t="str">
            <v>向丽丽</v>
          </cell>
          <cell r="O948" t="str">
            <v>田勤</v>
          </cell>
          <cell r="P948" t="str">
            <v>徐莹莹</v>
          </cell>
          <cell r="Q948" t="str">
            <v>赵云燕</v>
          </cell>
          <cell r="R948">
            <v>13213173306</v>
          </cell>
        </row>
        <row r="948">
          <cell r="U948" t="str">
            <v>东莞市橙易科技有限公司</v>
          </cell>
        </row>
        <row r="948">
          <cell r="W948" t="str">
            <v>LDP31B968NG051123</v>
          </cell>
          <cell r="X948" t="str">
            <v>粤SDR0036</v>
          </cell>
          <cell r="Y948" t="str">
            <v>862052221201890</v>
          </cell>
          <cell r="Z948">
            <v>45106</v>
          </cell>
          <cell r="AA948">
            <v>45106</v>
          </cell>
          <cell r="AB948" t="str">
            <v>2023/07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44806</v>
          </cell>
          <cell r="AI948">
            <v>44807</v>
          </cell>
          <cell r="AJ948">
            <v>44806</v>
          </cell>
        </row>
        <row r="948">
          <cell r="AL948">
            <v>10000</v>
          </cell>
          <cell r="AM948">
            <v>44800</v>
          </cell>
          <cell r="AN948" t="str">
            <v>深圳市舒适橙出行科技有限公司公账</v>
          </cell>
          <cell r="AO948">
            <v>2980</v>
          </cell>
          <cell r="AP948">
            <v>44839</v>
          </cell>
          <cell r="AQ948">
            <v>44870</v>
          </cell>
          <cell r="AR948">
            <v>1</v>
          </cell>
          <cell r="AS948">
            <v>2980</v>
          </cell>
          <cell r="AT948">
            <v>1</v>
          </cell>
          <cell r="AU948">
            <v>2980</v>
          </cell>
          <cell r="AV948" t="str">
            <v>正常</v>
          </cell>
          <cell r="AW948">
            <v>0</v>
          </cell>
          <cell r="AX948">
            <v>0</v>
          </cell>
          <cell r="AY948">
            <v>2895.46</v>
          </cell>
        </row>
        <row r="948">
          <cell r="BA948">
            <v>12</v>
          </cell>
          <cell r="BB948">
            <v>225.184166666667</v>
          </cell>
        </row>
        <row r="948">
          <cell r="BE948">
            <v>0</v>
          </cell>
          <cell r="BF948">
            <v>5</v>
          </cell>
          <cell r="BG948">
            <v>0</v>
          </cell>
          <cell r="BH948">
            <v>0</v>
          </cell>
          <cell r="BI948">
            <v>15</v>
          </cell>
          <cell r="BJ948">
            <v>0</v>
          </cell>
          <cell r="BK948">
            <v>0</v>
          </cell>
          <cell r="BL948">
            <v>20</v>
          </cell>
          <cell r="BM948" t="str">
            <v>A(优质)</v>
          </cell>
        </row>
        <row r="948">
          <cell r="BO948" t="str">
            <v/>
          </cell>
          <cell r="BP948" t="str">
            <v/>
          </cell>
        </row>
        <row r="948">
          <cell r="BW948" t="str">
            <v/>
          </cell>
          <cell r="BX948" t="str">
            <v>/</v>
          </cell>
          <cell r="BY948" t="str">
            <v/>
          </cell>
        </row>
        <row r="948">
          <cell r="CD948" t="str">
            <v>FET-FH-202207R0001</v>
          </cell>
        </row>
        <row r="949">
          <cell r="B949" t="str">
            <v>租赁</v>
          </cell>
        </row>
        <row r="949">
          <cell r="F949" t="str">
            <v>东莞市卓越汽车租赁服务有限公司</v>
          </cell>
          <cell r="G949" t="str">
            <v>43042319830706001X</v>
          </cell>
          <cell r="H949">
            <v>13928053373</v>
          </cell>
          <cell r="I949" t="str">
            <v>网约车以租代购方案</v>
          </cell>
          <cell r="J949" t="str">
            <v>风神E70/DFM7002G1F7BEV</v>
          </cell>
          <cell r="K949" t="str">
            <v>东莞</v>
          </cell>
          <cell r="L949" t="str">
            <v>广东省珠海市金湾区金海岸大道485号2栋902房</v>
          </cell>
          <cell r="M949" t="str">
            <v>广东省东莞市厚街镇厚街南环路6号1号楼106室</v>
          </cell>
          <cell r="N949" t="str">
            <v>向丽丽</v>
          </cell>
          <cell r="O949" t="str">
            <v>田勤</v>
          </cell>
          <cell r="P949" t="str">
            <v>徐莹莹</v>
          </cell>
          <cell r="Q949" t="str">
            <v>赵云燕</v>
          </cell>
          <cell r="R949">
            <v>13213173306</v>
          </cell>
        </row>
        <row r="949">
          <cell r="U949" t="str">
            <v>东莞市橙易科技有限公司</v>
          </cell>
        </row>
        <row r="949">
          <cell r="W949" t="str">
            <v>LDP31B963NG051045</v>
          </cell>
          <cell r="X949" t="str">
            <v>粤SDR6782</v>
          </cell>
          <cell r="Y949" t="str">
            <v>862052211201933</v>
          </cell>
          <cell r="Z949">
            <v>45106</v>
          </cell>
          <cell r="AA949">
            <v>45106</v>
          </cell>
          <cell r="AB949" t="str">
            <v>2023/07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44806</v>
          </cell>
          <cell r="AI949">
            <v>44807</v>
          </cell>
          <cell r="AJ949">
            <v>44806</v>
          </cell>
        </row>
        <row r="949">
          <cell r="AL949">
            <v>10000</v>
          </cell>
          <cell r="AM949">
            <v>44800</v>
          </cell>
          <cell r="AN949" t="str">
            <v>深圳市舒适橙出行科技有限公司公账</v>
          </cell>
          <cell r="AO949">
            <v>2980</v>
          </cell>
          <cell r="AP949">
            <v>44839</v>
          </cell>
          <cell r="AQ949">
            <v>44870</v>
          </cell>
          <cell r="AR949">
            <v>1</v>
          </cell>
          <cell r="AS949">
            <v>2980</v>
          </cell>
          <cell r="AT949">
            <v>1</v>
          </cell>
          <cell r="AU949">
            <v>2980</v>
          </cell>
          <cell r="AV949" t="str">
            <v>正常</v>
          </cell>
          <cell r="AW949">
            <v>0</v>
          </cell>
          <cell r="AX949">
            <v>0</v>
          </cell>
          <cell r="AY949">
            <v>5251.72</v>
          </cell>
        </row>
        <row r="949">
          <cell r="BA949">
            <v>14</v>
          </cell>
          <cell r="BB949">
            <v>265.035714285714</v>
          </cell>
        </row>
        <row r="949">
          <cell r="BE949">
            <v>0</v>
          </cell>
          <cell r="BF949">
            <v>5</v>
          </cell>
          <cell r="BG949">
            <v>0</v>
          </cell>
          <cell r="BH949">
            <v>0</v>
          </cell>
          <cell r="BI949">
            <v>15</v>
          </cell>
          <cell r="BJ949">
            <v>0</v>
          </cell>
          <cell r="BK949">
            <v>0</v>
          </cell>
          <cell r="BL949">
            <v>20</v>
          </cell>
          <cell r="BM949" t="str">
            <v>A(优质)</v>
          </cell>
        </row>
        <row r="949">
          <cell r="BO949" t="str">
            <v/>
          </cell>
          <cell r="BP949" t="str">
            <v/>
          </cell>
        </row>
        <row r="949">
          <cell r="BW949" t="str">
            <v/>
          </cell>
          <cell r="BX949" t="str">
            <v>/</v>
          </cell>
          <cell r="BY949" t="str">
            <v/>
          </cell>
        </row>
        <row r="949">
          <cell r="CD949" t="str">
            <v>FET-FH-202207R0001</v>
          </cell>
        </row>
        <row r="950">
          <cell r="B950" t="str">
            <v>租赁</v>
          </cell>
        </row>
        <row r="950">
          <cell r="F950" t="str">
            <v>东莞市卓越汽车租赁服务有限公司</v>
          </cell>
          <cell r="G950" t="str">
            <v>43042319830706001X</v>
          </cell>
          <cell r="H950">
            <v>13928053373</v>
          </cell>
          <cell r="I950" t="str">
            <v>网约车以租代购方案</v>
          </cell>
          <cell r="J950" t="str">
            <v>风神E70/DFM7002G1F7BEV</v>
          </cell>
          <cell r="K950" t="str">
            <v>东莞</v>
          </cell>
          <cell r="L950" t="str">
            <v>广东省珠海市金湾区金海岸大道485号2栋902房</v>
          </cell>
          <cell r="M950" t="str">
            <v>广东省东莞市厚街镇厚街南环路6号1号楼106室</v>
          </cell>
          <cell r="N950" t="str">
            <v>向丽丽</v>
          </cell>
          <cell r="O950" t="str">
            <v>田勤</v>
          </cell>
          <cell r="P950" t="str">
            <v>徐莹莹</v>
          </cell>
          <cell r="Q950" t="str">
            <v>赵云燕</v>
          </cell>
          <cell r="R950">
            <v>13213173306</v>
          </cell>
        </row>
        <row r="950">
          <cell r="U950" t="str">
            <v>东莞市橙易科技有限公司</v>
          </cell>
        </row>
        <row r="950">
          <cell r="W950" t="str">
            <v>LDP31B964NG051118</v>
          </cell>
          <cell r="X950" t="str">
            <v>粤SDS1866</v>
          </cell>
          <cell r="Y950" t="str">
            <v>862052211201854</v>
          </cell>
          <cell r="Z950">
            <v>45106</v>
          </cell>
          <cell r="AA950">
            <v>45106</v>
          </cell>
          <cell r="AB950" t="str">
            <v>2023/07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44806</v>
          </cell>
          <cell r="AI950">
            <v>44807</v>
          </cell>
          <cell r="AJ950">
            <v>44806</v>
          </cell>
        </row>
        <row r="950">
          <cell r="AL950">
            <v>10000</v>
          </cell>
          <cell r="AM950">
            <v>44800</v>
          </cell>
          <cell r="AN950" t="str">
            <v>深圳市舒适橙出行科技有限公司公账</v>
          </cell>
          <cell r="AO950">
            <v>2980</v>
          </cell>
          <cell r="AP950">
            <v>44839</v>
          </cell>
          <cell r="AQ950">
            <v>44870</v>
          </cell>
          <cell r="AR950">
            <v>1</v>
          </cell>
          <cell r="AS950">
            <v>2980</v>
          </cell>
          <cell r="AT950">
            <v>1</v>
          </cell>
          <cell r="AU950">
            <v>2980</v>
          </cell>
          <cell r="AV950" t="str">
            <v>正常</v>
          </cell>
          <cell r="AW950">
            <v>0</v>
          </cell>
          <cell r="AX950">
            <v>0</v>
          </cell>
          <cell r="AY950">
            <v>3476.44</v>
          </cell>
        </row>
        <row r="950">
          <cell r="BA950">
            <v>15</v>
          </cell>
          <cell r="BB950">
            <v>191.504666666667</v>
          </cell>
        </row>
        <row r="950">
          <cell r="BE950">
            <v>0</v>
          </cell>
          <cell r="BF950">
            <v>5</v>
          </cell>
          <cell r="BG950">
            <v>0</v>
          </cell>
          <cell r="BH950">
            <v>0</v>
          </cell>
          <cell r="BI950">
            <v>15</v>
          </cell>
          <cell r="BJ950">
            <v>0</v>
          </cell>
          <cell r="BK950">
            <v>0</v>
          </cell>
          <cell r="BL950">
            <v>20</v>
          </cell>
          <cell r="BM950" t="str">
            <v>A(优质)</v>
          </cell>
        </row>
        <row r="950">
          <cell r="BO950" t="str">
            <v/>
          </cell>
          <cell r="BP950" t="str">
            <v/>
          </cell>
        </row>
        <row r="950">
          <cell r="BW950" t="str">
            <v/>
          </cell>
          <cell r="BX950" t="str">
            <v>/</v>
          </cell>
          <cell r="BY950" t="str">
            <v/>
          </cell>
        </row>
        <row r="950">
          <cell r="CD950" t="str">
            <v>FET-FH-202207R0001</v>
          </cell>
        </row>
        <row r="951">
          <cell r="B951" t="str">
            <v>租赁</v>
          </cell>
        </row>
        <row r="951">
          <cell r="F951" t="str">
            <v>东莞市卓越汽车租赁服务有限公司</v>
          </cell>
          <cell r="G951" t="str">
            <v>43042319830706001X</v>
          </cell>
          <cell r="H951">
            <v>13928053373</v>
          </cell>
          <cell r="I951" t="str">
            <v>网约车以租代购方案</v>
          </cell>
          <cell r="J951" t="str">
            <v>风神E70/DFM7002G1F7BEV</v>
          </cell>
          <cell r="K951" t="str">
            <v>东莞</v>
          </cell>
          <cell r="L951" t="str">
            <v>广东省珠海市金湾区金海岸大道485号2栋902房</v>
          </cell>
          <cell r="M951" t="str">
            <v>广东省东莞市厚街镇厚街南环路6号1号楼106室</v>
          </cell>
          <cell r="N951" t="str">
            <v>向丽丽</v>
          </cell>
          <cell r="O951" t="str">
            <v>田勤</v>
          </cell>
          <cell r="P951" t="str">
            <v>徐莹莹</v>
          </cell>
          <cell r="Q951" t="str">
            <v>赵云燕</v>
          </cell>
          <cell r="R951">
            <v>13213173306</v>
          </cell>
        </row>
        <row r="951">
          <cell r="U951" t="str">
            <v>东莞市橙易科技有限公司</v>
          </cell>
        </row>
        <row r="951">
          <cell r="W951" t="str">
            <v>LDP31B961NG051111</v>
          </cell>
          <cell r="X951" t="str">
            <v>粤SDS2383</v>
          </cell>
          <cell r="Y951" t="str">
            <v>862052211201876</v>
          </cell>
          <cell r="Z951">
            <v>45106</v>
          </cell>
          <cell r="AA951">
            <v>45106</v>
          </cell>
          <cell r="AB951" t="str">
            <v>2023/07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44806</v>
          </cell>
          <cell r="AI951">
            <v>44807</v>
          </cell>
          <cell r="AJ951">
            <v>44806</v>
          </cell>
        </row>
        <row r="951">
          <cell r="AL951">
            <v>10000</v>
          </cell>
          <cell r="AM951">
            <v>44800</v>
          </cell>
          <cell r="AN951" t="str">
            <v>深圳市舒适橙出行科技有限公司公账</v>
          </cell>
          <cell r="AO951">
            <v>2980</v>
          </cell>
          <cell r="AP951">
            <v>44839</v>
          </cell>
          <cell r="AQ951">
            <v>44870</v>
          </cell>
          <cell r="AR951">
            <v>1</v>
          </cell>
          <cell r="AS951">
            <v>2980</v>
          </cell>
          <cell r="AT951">
            <v>1</v>
          </cell>
          <cell r="AU951">
            <v>2980</v>
          </cell>
          <cell r="AV951" t="str">
            <v>正常</v>
          </cell>
          <cell r="AW951">
            <v>0</v>
          </cell>
          <cell r="AX951">
            <v>0</v>
          </cell>
          <cell r="AY951">
            <v>6977.17</v>
          </cell>
        </row>
        <row r="951">
          <cell r="BA951">
            <v>21</v>
          </cell>
          <cell r="BB951">
            <v>265.348571428571</v>
          </cell>
        </row>
        <row r="951">
          <cell r="BE951">
            <v>0</v>
          </cell>
          <cell r="BF951">
            <v>5</v>
          </cell>
          <cell r="BG951">
            <v>0</v>
          </cell>
          <cell r="BH951">
            <v>0</v>
          </cell>
          <cell r="BI951">
            <v>15</v>
          </cell>
          <cell r="BJ951">
            <v>0</v>
          </cell>
          <cell r="BK951">
            <v>0</v>
          </cell>
          <cell r="BL951">
            <v>20</v>
          </cell>
          <cell r="BM951" t="str">
            <v>A(优质)</v>
          </cell>
        </row>
        <row r="951">
          <cell r="BO951" t="str">
            <v/>
          </cell>
          <cell r="BP951" t="str">
            <v/>
          </cell>
        </row>
        <row r="951">
          <cell r="BW951" t="str">
            <v/>
          </cell>
          <cell r="BX951" t="str">
            <v>/</v>
          </cell>
          <cell r="BY951" t="str">
            <v/>
          </cell>
        </row>
        <row r="951">
          <cell r="CD951" t="str">
            <v>FET-FH-202207R0001</v>
          </cell>
          <cell r="CE951" t="str">
            <v>李培阳</v>
          </cell>
          <cell r="CF951" t="str">
            <v>412824198209160339</v>
          </cell>
          <cell r="CG951">
            <v>18338531335</v>
          </cell>
          <cell r="CH951">
            <v>44819</v>
          </cell>
          <cell r="CI951">
            <v>45184</v>
          </cell>
        </row>
        <row r="952">
          <cell r="B952" t="str">
            <v>租赁</v>
          </cell>
        </row>
        <row r="952">
          <cell r="F952" t="str">
            <v>东莞市卓越汽车租赁服务有限公司</v>
          </cell>
          <cell r="G952" t="str">
            <v>43042319830706001X</v>
          </cell>
          <cell r="H952">
            <v>13928053373</v>
          </cell>
          <cell r="I952" t="str">
            <v>网约车以租代购方案</v>
          </cell>
          <cell r="J952" t="str">
            <v>风神E70/DFM7002G1F7BEV</v>
          </cell>
          <cell r="K952" t="str">
            <v>东莞</v>
          </cell>
          <cell r="L952" t="str">
            <v>广东省珠海市金湾区金海岸大道485号2栋902房</v>
          </cell>
          <cell r="M952" t="str">
            <v>广东省东莞市厚街镇厚街南环路6号1号楼106室</v>
          </cell>
          <cell r="N952" t="str">
            <v>向丽丽</v>
          </cell>
          <cell r="O952" t="str">
            <v>田勤</v>
          </cell>
          <cell r="P952" t="str">
            <v>徐莹莹</v>
          </cell>
          <cell r="Q952" t="str">
            <v>赵云燕</v>
          </cell>
          <cell r="R952">
            <v>13213173306</v>
          </cell>
        </row>
        <row r="952">
          <cell r="U952" t="str">
            <v>东莞市橙易科技有限公司</v>
          </cell>
        </row>
        <row r="952">
          <cell r="W952" t="str">
            <v>LDP31B962NG051098</v>
          </cell>
          <cell r="X952" t="str">
            <v>粤SDL7760</v>
          </cell>
          <cell r="Y952" t="str">
            <v>862052211201980</v>
          </cell>
          <cell r="Z952">
            <v>45106</v>
          </cell>
          <cell r="AA952">
            <v>45106</v>
          </cell>
          <cell r="AB952" t="str">
            <v>2023/07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44806</v>
          </cell>
          <cell r="AI952">
            <v>44807</v>
          </cell>
          <cell r="AJ952">
            <v>44806</v>
          </cell>
        </row>
        <row r="952">
          <cell r="AL952">
            <v>10000</v>
          </cell>
          <cell r="AM952">
            <v>44800</v>
          </cell>
          <cell r="AN952" t="str">
            <v>深圳市舒适橙出行科技有限公司公账</v>
          </cell>
          <cell r="AO952">
            <v>2980</v>
          </cell>
          <cell r="AP952">
            <v>44839</v>
          </cell>
          <cell r="AQ952">
            <v>44870</v>
          </cell>
          <cell r="AR952">
            <v>1</v>
          </cell>
          <cell r="AS952">
            <v>2980</v>
          </cell>
          <cell r="AT952">
            <v>1</v>
          </cell>
          <cell r="AU952">
            <v>2980</v>
          </cell>
          <cell r="AV952" t="str">
            <v>正常</v>
          </cell>
          <cell r="AW952">
            <v>0</v>
          </cell>
          <cell r="AX952">
            <v>0</v>
          </cell>
          <cell r="AY952">
            <v>4291.05</v>
          </cell>
        </row>
        <row r="952">
          <cell r="BA952">
            <v>16</v>
          </cell>
          <cell r="BB952">
            <v>252.855625</v>
          </cell>
        </row>
        <row r="952">
          <cell r="BE952">
            <v>0</v>
          </cell>
          <cell r="BF952">
            <v>5</v>
          </cell>
          <cell r="BG952">
            <v>0</v>
          </cell>
          <cell r="BH952">
            <v>0</v>
          </cell>
          <cell r="BI952">
            <v>15</v>
          </cell>
          <cell r="BJ952">
            <v>0</v>
          </cell>
          <cell r="BK952">
            <v>0</v>
          </cell>
          <cell r="BL952">
            <v>20</v>
          </cell>
          <cell r="BM952" t="str">
            <v>A(优质)</v>
          </cell>
        </row>
        <row r="952">
          <cell r="BO952" t="str">
            <v/>
          </cell>
          <cell r="BP952" t="str">
            <v/>
          </cell>
        </row>
        <row r="952">
          <cell r="BW952" t="str">
            <v/>
          </cell>
          <cell r="BX952" t="str">
            <v>/</v>
          </cell>
          <cell r="BY952" t="str">
            <v/>
          </cell>
        </row>
        <row r="952">
          <cell r="CD952" t="str">
            <v>FET-FH-202207R0001</v>
          </cell>
          <cell r="CE952" t="str">
            <v>唐青海</v>
          </cell>
          <cell r="CF952" t="str">
            <v>431122198810053835</v>
          </cell>
          <cell r="CG952">
            <v>15774163857</v>
          </cell>
          <cell r="CH952">
            <v>44821</v>
          </cell>
          <cell r="CI952">
            <v>45002</v>
          </cell>
        </row>
        <row r="953">
          <cell r="B953" t="str">
            <v>租赁</v>
          </cell>
        </row>
        <row r="953">
          <cell r="F953" t="str">
            <v>东莞市卓越汽车租赁服务有限公司</v>
          </cell>
          <cell r="G953" t="str">
            <v>43042319830706001X</v>
          </cell>
          <cell r="H953">
            <v>13928053373</v>
          </cell>
          <cell r="I953" t="str">
            <v>网约车以租代购方案</v>
          </cell>
          <cell r="J953" t="str">
            <v>风神E70/DFM7002G1F7BEV</v>
          </cell>
          <cell r="K953" t="str">
            <v>东莞</v>
          </cell>
          <cell r="L953" t="str">
            <v>广东省珠海市金湾区金海岸大道485号2栋902房</v>
          </cell>
          <cell r="M953" t="str">
            <v>广东省东莞市厚街镇厚街南环路6号1号楼106室</v>
          </cell>
          <cell r="N953" t="str">
            <v>向丽丽</v>
          </cell>
          <cell r="O953" t="str">
            <v>田勤</v>
          </cell>
          <cell r="P953" t="str">
            <v>徐莹莹</v>
          </cell>
          <cell r="Q953" t="str">
            <v>赵云燕</v>
          </cell>
          <cell r="R953">
            <v>13213173306</v>
          </cell>
        </row>
        <row r="953">
          <cell r="U953" t="str">
            <v>东莞市橙易科技有限公司</v>
          </cell>
        </row>
        <row r="953">
          <cell r="W953" t="str">
            <v>LDP31B961NG051044</v>
          </cell>
          <cell r="X953" t="str">
            <v>粤SDS1833</v>
          </cell>
          <cell r="Y953" t="str">
            <v>862052221202660</v>
          </cell>
          <cell r="Z953">
            <v>45106</v>
          </cell>
          <cell r="AA953">
            <v>45106</v>
          </cell>
          <cell r="AB953" t="str">
            <v>2023/07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44806</v>
          </cell>
          <cell r="AI953">
            <v>44807</v>
          </cell>
          <cell r="AJ953">
            <v>44806</v>
          </cell>
        </row>
        <row r="953">
          <cell r="AL953">
            <v>10000</v>
          </cell>
          <cell r="AM953">
            <v>44800</v>
          </cell>
          <cell r="AN953" t="str">
            <v>深圳市舒适橙出行科技有限公司公账</v>
          </cell>
          <cell r="AO953">
            <v>2980</v>
          </cell>
          <cell r="AP953">
            <v>44839</v>
          </cell>
          <cell r="AQ953">
            <v>44870</v>
          </cell>
          <cell r="AR953">
            <v>1</v>
          </cell>
          <cell r="AS953">
            <v>2980</v>
          </cell>
          <cell r="AT953">
            <v>1</v>
          </cell>
          <cell r="AU953">
            <v>2980</v>
          </cell>
          <cell r="AV953" t="str">
            <v>正常</v>
          </cell>
          <cell r="AW953">
            <v>0</v>
          </cell>
          <cell r="AX953">
            <v>0</v>
          </cell>
          <cell r="AY953">
            <v>7132.03</v>
          </cell>
        </row>
        <row r="953">
          <cell r="BA953">
            <v>22</v>
          </cell>
          <cell r="BB953">
            <v>286.795909090909</v>
          </cell>
        </row>
        <row r="953">
          <cell r="BE953">
            <v>0</v>
          </cell>
          <cell r="BF953">
            <v>5</v>
          </cell>
          <cell r="BG953">
            <v>0</v>
          </cell>
          <cell r="BH953">
            <v>0</v>
          </cell>
          <cell r="BI953">
            <v>15</v>
          </cell>
          <cell r="BJ953">
            <v>0</v>
          </cell>
          <cell r="BK953">
            <v>0</v>
          </cell>
          <cell r="BL953">
            <v>20</v>
          </cell>
          <cell r="BM953" t="str">
            <v>A(优质)</v>
          </cell>
        </row>
        <row r="953">
          <cell r="BO953" t="str">
            <v/>
          </cell>
          <cell r="BP953" t="str">
            <v/>
          </cell>
        </row>
        <row r="953">
          <cell r="BW953" t="str">
            <v/>
          </cell>
          <cell r="BX953" t="str">
            <v>/</v>
          </cell>
          <cell r="BY953" t="str">
            <v/>
          </cell>
        </row>
        <row r="953">
          <cell r="CD953" t="str">
            <v>FET-FH-202207R0001</v>
          </cell>
        </row>
        <row r="954">
          <cell r="B954" t="str">
            <v>租赁</v>
          </cell>
        </row>
        <row r="954">
          <cell r="F954" t="str">
            <v>东莞市卓越汽车租赁服务有限公司</v>
          </cell>
          <cell r="G954" t="str">
            <v>43042319830706001X</v>
          </cell>
          <cell r="H954">
            <v>13928053373</v>
          </cell>
          <cell r="I954" t="str">
            <v>网约车以租代购方案</v>
          </cell>
          <cell r="J954" t="str">
            <v>风神E70/DFM7002G1F7BEV</v>
          </cell>
          <cell r="K954" t="str">
            <v>东莞</v>
          </cell>
          <cell r="L954" t="str">
            <v>广东省珠海市金湾区金海岸大道485号2栋902房</v>
          </cell>
          <cell r="M954" t="str">
            <v>广东省东莞市厚街镇厚街南环路6号1号楼106室</v>
          </cell>
          <cell r="N954" t="str">
            <v>向丽丽</v>
          </cell>
          <cell r="O954" t="str">
            <v>田勤</v>
          </cell>
          <cell r="P954" t="str">
            <v>徐莹莹</v>
          </cell>
          <cell r="Q954" t="str">
            <v>赵云燕</v>
          </cell>
          <cell r="R954">
            <v>13213173306</v>
          </cell>
        </row>
        <row r="954">
          <cell r="U954" t="str">
            <v>东莞市橙易科技有限公司</v>
          </cell>
        </row>
        <row r="954">
          <cell r="W954" t="str">
            <v>LDP31B962NG051120</v>
          </cell>
          <cell r="X954" t="str">
            <v>粤SDP7033</v>
          </cell>
          <cell r="Y954" t="str">
            <v>862052211201839</v>
          </cell>
          <cell r="Z954">
            <v>45106</v>
          </cell>
          <cell r="AA954">
            <v>45106</v>
          </cell>
          <cell r="AB954" t="str">
            <v>2023/07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44806</v>
          </cell>
          <cell r="AI954">
            <v>44807</v>
          </cell>
          <cell r="AJ954">
            <v>44806</v>
          </cell>
        </row>
        <row r="954">
          <cell r="AL954">
            <v>10000</v>
          </cell>
          <cell r="AM954">
            <v>44800</v>
          </cell>
          <cell r="AN954" t="str">
            <v>深圳市舒适橙出行科技有限公司公账</v>
          </cell>
          <cell r="AO954">
            <v>2980</v>
          </cell>
          <cell r="AP954">
            <v>44839</v>
          </cell>
          <cell r="AQ954">
            <v>44870</v>
          </cell>
          <cell r="AR954">
            <v>1</v>
          </cell>
          <cell r="AS954">
            <v>2980</v>
          </cell>
          <cell r="AT954">
            <v>1</v>
          </cell>
          <cell r="AU954">
            <v>2980</v>
          </cell>
          <cell r="AV954" t="str">
            <v>正常</v>
          </cell>
          <cell r="AW954">
            <v>0</v>
          </cell>
          <cell r="AX954">
            <v>0</v>
          </cell>
          <cell r="AY954">
            <v>5380.31</v>
          </cell>
        </row>
        <row r="954">
          <cell r="BA954">
            <v>17</v>
          </cell>
          <cell r="BB954">
            <v>245.752941176471</v>
          </cell>
        </row>
        <row r="954">
          <cell r="BE954">
            <v>0</v>
          </cell>
          <cell r="BF954">
            <v>5</v>
          </cell>
          <cell r="BG954">
            <v>0</v>
          </cell>
          <cell r="BH954">
            <v>0</v>
          </cell>
          <cell r="BI954">
            <v>15</v>
          </cell>
          <cell r="BJ954">
            <v>0</v>
          </cell>
          <cell r="BK954">
            <v>0</v>
          </cell>
          <cell r="BL954">
            <v>20</v>
          </cell>
          <cell r="BM954" t="str">
            <v>A(优质)</v>
          </cell>
        </row>
        <row r="954">
          <cell r="BO954" t="str">
            <v/>
          </cell>
          <cell r="BP954" t="str">
            <v/>
          </cell>
        </row>
        <row r="954">
          <cell r="BW954" t="str">
            <v/>
          </cell>
          <cell r="BX954" t="str">
            <v>/</v>
          </cell>
          <cell r="BY954" t="str">
            <v/>
          </cell>
        </row>
        <row r="954">
          <cell r="CD954" t="str">
            <v>FET-FH-202207R0001</v>
          </cell>
          <cell r="CE954" t="str">
            <v>张立成</v>
          </cell>
          <cell r="CF954" t="str">
            <v>431222199204062336</v>
          </cell>
          <cell r="CG954">
            <v>13829145475</v>
          </cell>
          <cell r="CH954">
            <v>44824</v>
          </cell>
          <cell r="CI954">
            <v>45036</v>
          </cell>
        </row>
        <row r="955">
          <cell r="B955" t="str">
            <v>租赁</v>
          </cell>
        </row>
        <row r="955">
          <cell r="F955" t="str">
            <v>东莞市卓越汽车租赁服务有限公司</v>
          </cell>
          <cell r="G955" t="str">
            <v>43042319830706001X</v>
          </cell>
          <cell r="H955">
            <v>13928053373</v>
          </cell>
          <cell r="I955" t="str">
            <v>网约车以租代购方案</v>
          </cell>
          <cell r="J955" t="str">
            <v>风神E70/DFM7002G1F7BEV</v>
          </cell>
          <cell r="K955" t="str">
            <v>东莞</v>
          </cell>
          <cell r="L955" t="str">
            <v>广东省珠海市金湾区金海岸大道485号2栋902房</v>
          </cell>
          <cell r="M955" t="str">
            <v>广东省东莞市厚街镇厚街南环路6号1号楼106室</v>
          </cell>
          <cell r="N955" t="str">
            <v>向丽丽</v>
          </cell>
          <cell r="O955" t="str">
            <v>田勤</v>
          </cell>
          <cell r="P955" t="str">
            <v>徐莹莹</v>
          </cell>
          <cell r="Q955" t="str">
            <v>赵云燕</v>
          </cell>
          <cell r="R955">
            <v>13213173306</v>
          </cell>
        </row>
        <row r="955">
          <cell r="U955" t="str">
            <v>东莞市橙易科技有限公司</v>
          </cell>
        </row>
        <row r="955">
          <cell r="W955" t="str">
            <v>LDP31B967NG051047</v>
          </cell>
          <cell r="X955" t="str">
            <v>粤SDP3022</v>
          </cell>
          <cell r="Y955" t="str">
            <v>862052211201340</v>
          </cell>
          <cell r="Z955">
            <v>45106</v>
          </cell>
          <cell r="AA955">
            <v>45106</v>
          </cell>
          <cell r="AB955" t="str">
            <v>2023/07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44806</v>
          </cell>
          <cell r="AI955">
            <v>44807</v>
          </cell>
          <cell r="AJ955">
            <v>44806</v>
          </cell>
        </row>
        <row r="955">
          <cell r="AL955">
            <v>10000</v>
          </cell>
          <cell r="AM955">
            <v>44800</v>
          </cell>
          <cell r="AN955" t="str">
            <v>深圳市舒适橙出行科技有限公司公账</v>
          </cell>
          <cell r="AO955">
            <v>2980</v>
          </cell>
          <cell r="AP955">
            <v>44839</v>
          </cell>
          <cell r="AQ955">
            <v>44870</v>
          </cell>
          <cell r="AR955">
            <v>1</v>
          </cell>
          <cell r="AS955">
            <v>2980</v>
          </cell>
          <cell r="AT955">
            <v>1</v>
          </cell>
          <cell r="AU955">
            <v>2980</v>
          </cell>
          <cell r="AV955" t="str">
            <v>正常</v>
          </cell>
          <cell r="AW955">
            <v>0</v>
          </cell>
          <cell r="AX955">
            <v>0</v>
          </cell>
          <cell r="AY955">
            <v>4703.68</v>
          </cell>
        </row>
        <row r="955">
          <cell r="BA955">
            <v>12</v>
          </cell>
          <cell r="BB955">
            <v>262.7775</v>
          </cell>
        </row>
        <row r="955">
          <cell r="BE955">
            <v>0</v>
          </cell>
          <cell r="BF955">
            <v>5</v>
          </cell>
          <cell r="BG955">
            <v>0</v>
          </cell>
          <cell r="BH955">
            <v>0</v>
          </cell>
          <cell r="BI955">
            <v>15</v>
          </cell>
          <cell r="BJ955">
            <v>0</v>
          </cell>
          <cell r="BK955">
            <v>0</v>
          </cell>
          <cell r="BL955">
            <v>20</v>
          </cell>
          <cell r="BM955" t="str">
            <v>A(优质)</v>
          </cell>
        </row>
        <row r="955">
          <cell r="BO955" t="str">
            <v/>
          </cell>
          <cell r="BP955" t="str">
            <v/>
          </cell>
        </row>
        <row r="955">
          <cell r="BW955" t="str">
            <v/>
          </cell>
          <cell r="BX955" t="str">
            <v>/</v>
          </cell>
          <cell r="BY955" t="str">
            <v/>
          </cell>
        </row>
        <row r="955">
          <cell r="CD955" t="str">
            <v>FET-FH-202207R0001</v>
          </cell>
          <cell r="CE955" t="str">
            <v>罗庆</v>
          </cell>
          <cell r="CF955" t="str">
            <v>430424199503036413</v>
          </cell>
          <cell r="CG955">
            <v>18373438290</v>
          </cell>
          <cell r="CH955">
            <v>44827</v>
          </cell>
          <cell r="CI955">
            <v>45008</v>
          </cell>
        </row>
        <row r="956">
          <cell r="B956" t="str">
            <v>租赁</v>
          </cell>
        </row>
        <row r="956">
          <cell r="F956" t="str">
            <v>东莞市卓越汽车租赁服务有限公司</v>
          </cell>
          <cell r="G956" t="str">
            <v>43042319830706001X</v>
          </cell>
          <cell r="H956">
            <v>13928053373</v>
          </cell>
          <cell r="I956" t="str">
            <v>网约车以租代购方案</v>
          </cell>
          <cell r="J956" t="str">
            <v>风神E70/DFM7002G1F7BEV</v>
          </cell>
          <cell r="K956" t="str">
            <v>东莞</v>
          </cell>
          <cell r="L956" t="str">
            <v>广东省珠海市金湾区金海岸大道485号2栋902房</v>
          </cell>
          <cell r="M956" t="str">
            <v>广东省东莞市厚街镇厚街南环路6号1号楼106室</v>
          </cell>
          <cell r="N956" t="str">
            <v>向丽丽</v>
          </cell>
          <cell r="O956" t="str">
            <v>田勤</v>
          </cell>
          <cell r="P956" t="str">
            <v>徐莹莹</v>
          </cell>
          <cell r="Q956" t="str">
            <v>赵云燕</v>
          </cell>
          <cell r="R956">
            <v>13213173306</v>
          </cell>
        </row>
        <row r="956">
          <cell r="U956" t="str">
            <v>东莞市橙易科技有限公司</v>
          </cell>
        </row>
        <row r="956">
          <cell r="W956" t="str">
            <v>LDP31B968NG051039</v>
          </cell>
          <cell r="X956" t="str">
            <v>粤SDS2866</v>
          </cell>
          <cell r="Y956" t="str">
            <v>862052221202571</v>
          </cell>
          <cell r="Z956">
            <v>45107</v>
          </cell>
          <cell r="AA956">
            <v>45106</v>
          </cell>
          <cell r="AB956" t="str">
            <v>2023/07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44806</v>
          </cell>
          <cell r="AI956">
            <v>44807</v>
          </cell>
          <cell r="AJ956">
            <v>44806</v>
          </cell>
        </row>
        <row r="956">
          <cell r="AL956">
            <v>10000</v>
          </cell>
          <cell r="AM956">
            <v>44800</v>
          </cell>
          <cell r="AN956" t="str">
            <v>深圳市舒适橙出行科技有限公司公账</v>
          </cell>
          <cell r="AO956">
            <v>2980</v>
          </cell>
          <cell r="AP956">
            <v>44839</v>
          </cell>
          <cell r="AQ956">
            <v>44870</v>
          </cell>
          <cell r="AR956">
            <v>1</v>
          </cell>
          <cell r="AS956">
            <v>2980</v>
          </cell>
          <cell r="AT956">
            <v>1</v>
          </cell>
          <cell r="AU956">
            <v>2980</v>
          </cell>
          <cell r="AV956" t="str">
            <v>正常</v>
          </cell>
          <cell r="AW956">
            <v>0</v>
          </cell>
          <cell r="AX956">
            <v>0</v>
          </cell>
          <cell r="AY956">
            <v>3105.72</v>
          </cell>
        </row>
        <row r="956">
          <cell r="BA956">
            <v>13</v>
          </cell>
          <cell r="BB956">
            <v>189.064615384615</v>
          </cell>
        </row>
        <row r="956">
          <cell r="BE956">
            <v>0</v>
          </cell>
          <cell r="BF956">
            <v>5</v>
          </cell>
          <cell r="BG956">
            <v>0</v>
          </cell>
          <cell r="BH956">
            <v>0</v>
          </cell>
          <cell r="BI956">
            <v>15</v>
          </cell>
          <cell r="BJ956">
            <v>0</v>
          </cell>
          <cell r="BK956">
            <v>0</v>
          </cell>
          <cell r="BL956">
            <v>20</v>
          </cell>
          <cell r="BM956" t="str">
            <v>A(优质)</v>
          </cell>
        </row>
        <row r="956">
          <cell r="BO956" t="str">
            <v/>
          </cell>
          <cell r="BP956" t="str">
            <v/>
          </cell>
        </row>
        <row r="956">
          <cell r="BW956" t="str">
            <v/>
          </cell>
          <cell r="BX956" t="str">
            <v>/</v>
          </cell>
          <cell r="BY956" t="str">
            <v/>
          </cell>
        </row>
        <row r="956">
          <cell r="CD956" t="str">
            <v>FET-FH-202207R0001</v>
          </cell>
          <cell r="CE956" t="str">
            <v>李青柏</v>
          </cell>
          <cell r="CF956" t="str">
            <v>131082198505165515</v>
          </cell>
          <cell r="CG956">
            <v>13202663898</v>
          </cell>
          <cell r="CH956">
            <v>44825</v>
          </cell>
          <cell r="CI956">
            <v>45006</v>
          </cell>
        </row>
        <row r="957">
          <cell r="B957" t="str">
            <v>租赁</v>
          </cell>
        </row>
        <row r="957">
          <cell r="F957" t="str">
            <v>东莞市卓越汽车租赁服务有限公司</v>
          </cell>
          <cell r="G957" t="str">
            <v>43042319830706001X</v>
          </cell>
          <cell r="H957">
            <v>13928053373</v>
          </cell>
          <cell r="I957" t="str">
            <v>网约车以租代购方案</v>
          </cell>
          <cell r="J957" t="str">
            <v>风神E70/DFM7002G1F7BEV</v>
          </cell>
          <cell r="K957" t="str">
            <v>东莞</v>
          </cell>
          <cell r="L957" t="str">
            <v>广东省珠海市金湾区金海岸大道485号2栋902房</v>
          </cell>
          <cell r="M957" t="str">
            <v>广东省东莞市厚街镇厚街南环路6号1号楼106室</v>
          </cell>
          <cell r="N957" t="str">
            <v>向丽丽</v>
          </cell>
          <cell r="O957" t="str">
            <v>田勤</v>
          </cell>
          <cell r="P957" t="str">
            <v>徐莹莹</v>
          </cell>
          <cell r="Q957" t="str">
            <v>赵云燕</v>
          </cell>
          <cell r="R957">
            <v>13213173306</v>
          </cell>
        </row>
        <row r="957">
          <cell r="U957" t="str">
            <v>东莞市橙易科技有限公司</v>
          </cell>
        </row>
        <row r="957">
          <cell r="W957" t="str">
            <v>LDP31B966NG051122</v>
          </cell>
          <cell r="X957" t="str">
            <v>粤SDS3311</v>
          </cell>
          <cell r="Y957" t="str">
            <v>862052221201881</v>
          </cell>
          <cell r="Z957">
            <v>45106</v>
          </cell>
          <cell r="AA957">
            <v>45106</v>
          </cell>
          <cell r="AB957" t="str">
            <v>2023/07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44806</v>
          </cell>
          <cell r="AI957">
            <v>44807</v>
          </cell>
          <cell r="AJ957">
            <v>44806</v>
          </cell>
        </row>
        <row r="957">
          <cell r="AL957">
            <v>10000</v>
          </cell>
          <cell r="AM957">
            <v>44800</v>
          </cell>
          <cell r="AN957" t="str">
            <v>深圳市舒适橙出行科技有限公司公账</v>
          </cell>
          <cell r="AO957">
            <v>2980</v>
          </cell>
          <cell r="AP957">
            <v>44839</v>
          </cell>
          <cell r="AQ957">
            <v>44870</v>
          </cell>
          <cell r="AR957">
            <v>1</v>
          </cell>
          <cell r="AS957">
            <v>2980</v>
          </cell>
          <cell r="AT957">
            <v>1</v>
          </cell>
          <cell r="AU957">
            <v>2980</v>
          </cell>
          <cell r="AV957" t="str">
            <v>正常</v>
          </cell>
          <cell r="AW957">
            <v>0</v>
          </cell>
          <cell r="AX957">
            <v>0</v>
          </cell>
          <cell r="AY957">
            <v>3079.63</v>
          </cell>
        </row>
        <row r="957">
          <cell r="BA957">
            <v>10</v>
          </cell>
          <cell r="BB957">
            <v>276.212</v>
          </cell>
        </row>
        <row r="957">
          <cell r="BE957">
            <v>0</v>
          </cell>
          <cell r="BF957">
            <v>5</v>
          </cell>
          <cell r="BG957">
            <v>0</v>
          </cell>
          <cell r="BH957">
            <v>0</v>
          </cell>
          <cell r="BI957">
            <v>15</v>
          </cell>
          <cell r="BJ957">
            <v>0</v>
          </cell>
          <cell r="BK957">
            <v>0</v>
          </cell>
          <cell r="BL957">
            <v>20</v>
          </cell>
          <cell r="BM957" t="str">
            <v>A(优质)</v>
          </cell>
        </row>
        <row r="957">
          <cell r="BO957" t="str">
            <v/>
          </cell>
          <cell r="BP957" t="str">
            <v/>
          </cell>
        </row>
        <row r="957">
          <cell r="BW957" t="str">
            <v/>
          </cell>
          <cell r="BX957" t="str">
            <v>/</v>
          </cell>
          <cell r="BY957" t="str">
            <v/>
          </cell>
        </row>
        <row r="957">
          <cell r="CD957" t="str">
            <v>FET-FH-202207R0001</v>
          </cell>
        </row>
        <row r="958">
          <cell r="B958" t="str">
            <v>租赁</v>
          </cell>
        </row>
        <row r="958">
          <cell r="F958" t="str">
            <v>东莞市卓越汽车租赁服务有限公司</v>
          </cell>
          <cell r="G958" t="str">
            <v>43042319830706001X</v>
          </cell>
          <cell r="H958">
            <v>13928053373</v>
          </cell>
          <cell r="I958" t="str">
            <v>网约车以租代购方案</v>
          </cell>
          <cell r="J958" t="str">
            <v>风神E70/DFM7002G1F7BEV</v>
          </cell>
          <cell r="K958" t="str">
            <v>东莞</v>
          </cell>
          <cell r="L958" t="str">
            <v>广东省珠海市金湾区金海岸大道485号2栋902房</v>
          </cell>
          <cell r="M958" t="str">
            <v>广东省东莞市厚街镇厚街南环路6号1号楼106室</v>
          </cell>
          <cell r="N958" t="str">
            <v>向丽丽</v>
          </cell>
          <cell r="O958" t="str">
            <v>田勤</v>
          </cell>
          <cell r="P958" t="str">
            <v>徐莹莹</v>
          </cell>
          <cell r="Q958" t="str">
            <v>赵云燕</v>
          </cell>
          <cell r="R958">
            <v>13213173306</v>
          </cell>
        </row>
        <row r="958">
          <cell r="U958" t="str">
            <v>东莞市橙易科技有限公司</v>
          </cell>
        </row>
        <row r="958">
          <cell r="W958" t="str">
            <v>LDP31B966NG051105</v>
          </cell>
          <cell r="X958" t="str">
            <v>粤SDR7179</v>
          </cell>
          <cell r="Y958" t="str">
            <v>862052211201996</v>
          </cell>
          <cell r="Z958">
            <v>45106</v>
          </cell>
          <cell r="AA958">
            <v>45106</v>
          </cell>
          <cell r="AB958" t="str">
            <v>2023/07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44806</v>
          </cell>
          <cell r="AI958">
            <v>44807</v>
          </cell>
          <cell r="AJ958">
            <v>44806</v>
          </cell>
        </row>
        <row r="958">
          <cell r="AL958">
            <v>10000</v>
          </cell>
          <cell r="AM958">
            <v>44800</v>
          </cell>
          <cell r="AN958" t="str">
            <v>深圳市舒适橙出行科技有限公司公账</v>
          </cell>
          <cell r="AO958">
            <v>2980</v>
          </cell>
          <cell r="AP958">
            <v>44839</v>
          </cell>
          <cell r="AQ958">
            <v>44870</v>
          </cell>
          <cell r="AR958">
            <v>1</v>
          </cell>
          <cell r="AS958">
            <v>2980</v>
          </cell>
          <cell r="AT958">
            <v>1</v>
          </cell>
          <cell r="AU958">
            <v>2980</v>
          </cell>
          <cell r="AV958" t="str">
            <v>正常</v>
          </cell>
          <cell r="AW958">
            <v>0</v>
          </cell>
          <cell r="AX958">
            <v>0</v>
          </cell>
          <cell r="AY958">
            <v>3645.06</v>
          </cell>
        </row>
        <row r="958">
          <cell r="BA958">
            <v>12</v>
          </cell>
          <cell r="BB958">
            <v>213.885833333333</v>
          </cell>
        </row>
        <row r="958">
          <cell r="BE958">
            <v>0</v>
          </cell>
          <cell r="BF958">
            <v>5</v>
          </cell>
          <cell r="BG958">
            <v>0</v>
          </cell>
          <cell r="BH958">
            <v>0</v>
          </cell>
          <cell r="BI958">
            <v>15</v>
          </cell>
          <cell r="BJ958">
            <v>0</v>
          </cell>
          <cell r="BK958">
            <v>0</v>
          </cell>
          <cell r="BL958">
            <v>20</v>
          </cell>
          <cell r="BM958" t="str">
            <v>A(优质)</v>
          </cell>
        </row>
        <row r="958">
          <cell r="BO958" t="str">
            <v/>
          </cell>
          <cell r="BP958" t="str">
            <v/>
          </cell>
        </row>
        <row r="958">
          <cell r="BW958" t="str">
            <v/>
          </cell>
          <cell r="BX958" t="str">
            <v>/</v>
          </cell>
          <cell r="BY958" t="str">
            <v/>
          </cell>
        </row>
        <row r="958">
          <cell r="CD958" t="str">
            <v>FET-FH-202207R0001</v>
          </cell>
        </row>
        <row r="959">
          <cell r="B959" t="str">
            <v>租赁</v>
          </cell>
        </row>
        <row r="959">
          <cell r="F959" t="str">
            <v>东莞市卓越汽车租赁服务有限公司</v>
          </cell>
          <cell r="G959" t="str">
            <v>43042319830706001X</v>
          </cell>
          <cell r="H959">
            <v>13928053373</v>
          </cell>
          <cell r="I959" t="str">
            <v>网约车以租代购方案</v>
          </cell>
          <cell r="J959" t="str">
            <v>风神E70/DFM7002G1F7BEV</v>
          </cell>
          <cell r="K959" t="str">
            <v>东莞</v>
          </cell>
          <cell r="L959" t="str">
            <v>广东省珠海市金湾区金海岸大道485号2栋902房</v>
          </cell>
          <cell r="M959" t="str">
            <v>广东省东莞市厚街镇厚街南环路6号1号楼106室</v>
          </cell>
          <cell r="N959" t="str">
            <v>向丽丽</v>
          </cell>
          <cell r="O959" t="str">
            <v>田勤</v>
          </cell>
          <cell r="P959" t="str">
            <v>徐莹莹</v>
          </cell>
          <cell r="Q959" t="str">
            <v>赵云燕</v>
          </cell>
          <cell r="R959">
            <v>13213173306</v>
          </cell>
        </row>
        <row r="959">
          <cell r="U959" t="str">
            <v>东莞市橙易科技有限公司</v>
          </cell>
        </row>
        <row r="959">
          <cell r="W959" t="str">
            <v>LDP31B966NG051038</v>
          </cell>
          <cell r="X959" t="str">
            <v>粤SDS7966</v>
          </cell>
          <cell r="Y959" t="str">
            <v>862052221202691</v>
          </cell>
          <cell r="Z959">
            <v>45106</v>
          </cell>
          <cell r="AA959">
            <v>45106</v>
          </cell>
          <cell r="AB959" t="str">
            <v>2023/07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44806</v>
          </cell>
          <cell r="AI959">
            <v>44807</v>
          </cell>
          <cell r="AJ959">
            <v>44806</v>
          </cell>
        </row>
        <row r="959">
          <cell r="AL959">
            <v>10000</v>
          </cell>
          <cell r="AM959">
            <v>44800</v>
          </cell>
          <cell r="AN959" t="str">
            <v>深圳市舒适橙出行科技有限公司公账</v>
          </cell>
          <cell r="AO959">
            <v>2980</v>
          </cell>
          <cell r="AP959">
            <v>44839</v>
          </cell>
          <cell r="AQ959">
            <v>44870</v>
          </cell>
          <cell r="AR959">
            <v>1</v>
          </cell>
          <cell r="AS959">
            <v>2980</v>
          </cell>
          <cell r="AT959">
            <v>1</v>
          </cell>
          <cell r="AU959">
            <v>2980</v>
          </cell>
          <cell r="AV959" t="str">
            <v>正常</v>
          </cell>
          <cell r="AW959">
            <v>0</v>
          </cell>
          <cell r="AX959">
            <v>0</v>
          </cell>
          <cell r="AY959">
            <v>4716.27</v>
          </cell>
        </row>
        <row r="959">
          <cell r="BA959">
            <v>15</v>
          </cell>
          <cell r="BB959">
            <v>231.607333333333</v>
          </cell>
        </row>
        <row r="959">
          <cell r="BE959">
            <v>0</v>
          </cell>
          <cell r="BF959">
            <v>5</v>
          </cell>
          <cell r="BG959">
            <v>0</v>
          </cell>
          <cell r="BH959">
            <v>0</v>
          </cell>
          <cell r="BI959">
            <v>15</v>
          </cell>
          <cell r="BJ959">
            <v>0</v>
          </cell>
          <cell r="BK959">
            <v>0</v>
          </cell>
          <cell r="BL959">
            <v>20</v>
          </cell>
          <cell r="BM959" t="str">
            <v>A(优质)</v>
          </cell>
        </row>
        <row r="959">
          <cell r="BO959" t="str">
            <v/>
          </cell>
          <cell r="BP959" t="str">
            <v/>
          </cell>
        </row>
        <row r="959">
          <cell r="BW959" t="str">
            <v/>
          </cell>
          <cell r="BX959" t="str">
            <v>/</v>
          </cell>
          <cell r="BY959" t="str">
            <v/>
          </cell>
        </row>
        <row r="959">
          <cell r="CD959" t="str">
            <v>FET-FH-202207R0001</v>
          </cell>
          <cell r="CE959" t="str">
            <v>刘向群</v>
          </cell>
          <cell r="CF959" t="str">
            <v>430121197511070510</v>
          </cell>
          <cell r="CG959">
            <v>18975862154</v>
          </cell>
          <cell r="CH959">
            <v>44824</v>
          </cell>
          <cell r="CI959">
            <v>45189</v>
          </cell>
        </row>
        <row r="960">
          <cell r="B960" t="str">
            <v>租赁</v>
          </cell>
        </row>
        <row r="960">
          <cell r="F960" t="str">
            <v>东莞市卓越汽车租赁服务有限公司</v>
          </cell>
          <cell r="G960" t="str">
            <v>43042319830706001X</v>
          </cell>
          <cell r="H960">
            <v>13928053373</v>
          </cell>
          <cell r="I960" t="str">
            <v>网约车以租代购方案</v>
          </cell>
          <cell r="J960" t="str">
            <v>风神E70/DFM7002G1F7BEV</v>
          </cell>
          <cell r="K960" t="str">
            <v>东莞</v>
          </cell>
          <cell r="L960" t="str">
            <v>广东省珠海市金湾区金海岸大道485号2栋902房</v>
          </cell>
          <cell r="M960" t="str">
            <v>广东省东莞市厚街镇厚街南环路6号1号楼106室</v>
          </cell>
          <cell r="N960" t="str">
            <v>向丽丽</v>
          </cell>
          <cell r="O960" t="str">
            <v>田勤</v>
          </cell>
          <cell r="P960" t="str">
            <v>徐莹莹</v>
          </cell>
          <cell r="Q960" t="str">
            <v>赵云燕</v>
          </cell>
          <cell r="R960">
            <v>13213173306</v>
          </cell>
        </row>
        <row r="960">
          <cell r="U960" t="str">
            <v>东莞市橙易科技有限公司</v>
          </cell>
        </row>
        <row r="960">
          <cell r="W960" t="str">
            <v>LDP31B96XNG051107</v>
          </cell>
          <cell r="X960" t="str">
            <v>粤SDM3372</v>
          </cell>
          <cell r="Y960" t="str">
            <v>862052221201911</v>
          </cell>
          <cell r="Z960">
            <v>45106</v>
          </cell>
          <cell r="AA960">
            <v>45106</v>
          </cell>
          <cell r="AB960" t="str">
            <v>2023/07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44806</v>
          </cell>
          <cell r="AI960">
            <v>44807</v>
          </cell>
          <cell r="AJ960">
            <v>44806</v>
          </cell>
        </row>
        <row r="960">
          <cell r="AL960">
            <v>10000</v>
          </cell>
          <cell r="AM960">
            <v>44800</v>
          </cell>
          <cell r="AN960" t="str">
            <v>深圳市舒适橙出行科技有限公司公账</v>
          </cell>
          <cell r="AO960">
            <v>2980</v>
          </cell>
          <cell r="AP960">
            <v>44839</v>
          </cell>
          <cell r="AQ960">
            <v>44870</v>
          </cell>
          <cell r="AR960">
            <v>1</v>
          </cell>
          <cell r="AS960">
            <v>2980</v>
          </cell>
          <cell r="AT960">
            <v>1</v>
          </cell>
          <cell r="AU960">
            <v>2980</v>
          </cell>
          <cell r="AV960" t="str">
            <v>正常</v>
          </cell>
          <cell r="AW960">
            <v>0</v>
          </cell>
          <cell r="AX960">
            <v>0</v>
          </cell>
          <cell r="AY960">
            <v>4728.12</v>
          </cell>
        </row>
        <row r="960">
          <cell r="BA960">
            <v>12</v>
          </cell>
          <cell r="BB960">
            <v>292.554166666667</v>
          </cell>
        </row>
        <row r="960">
          <cell r="BE960">
            <v>0</v>
          </cell>
          <cell r="BF960">
            <v>5</v>
          </cell>
          <cell r="BG960">
            <v>0</v>
          </cell>
          <cell r="BH960">
            <v>0</v>
          </cell>
          <cell r="BI960">
            <v>15</v>
          </cell>
          <cell r="BJ960">
            <v>0</v>
          </cell>
          <cell r="BK960">
            <v>0</v>
          </cell>
          <cell r="BL960">
            <v>20</v>
          </cell>
          <cell r="BM960" t="str">
            <v>A(优质)</v>
          </cell>
        </row>
        <row r="960">
          <cell r="BO960" t="str">
            <v/>
          </cell>
          <cell r="BP960" t="str">
            <v/>
          </cell>
        </row>
        <row r="960">
          <cell r="BW960" t="str">
            <v/>
          </cell>
          <cell r="BX960" t="str">
            <v>/</v>
          </cell>
          <cell r="BY960" t="str">
            <v/>
          </cell>
        </row>
        <row r="960">
          <cell r="CD960" t="str">
            <v>FET-FH-202207R0001</v>
          </cell>
        </row>
        <row r="961">
          <cell r="B961" t="str">
            <v>租赁</v>
          </cell>
        </row>
        <row r="961">
          <cell r="F961" t="str">
            <v>东莞市卓越汽车租赁服务有限公司</v>
          </cell>
          <cell r="G961" t="str">
            <v>43042319830706001X</v>
          </cell>
          <cell r="H961">
            <v>13928053373</v>
          </cell>
          <cell r="I961" t="str">
            <v>网约车以租代购方案</v>
          </cell>
          <cell r="J961" t="str">
            <v>风神E70/DFM7002G1F7BEV</v>
          </cell>
          <cell r="K961" t="str">
            <v>东莞</v>
          </cell>
          <cell r="L961" t="str">
            <v>广东省珠海市金湾区金海岸大道485号2栋902房</v>
          </cell>
          <cell r="M961" t="str">
            <v>广东省东莞市厚街镇厚街南环路6号1号楼106室</v>
          </cell>
          <cell r="N961" t="str">
            <v>向丽丽</v>
          </cell>
          <cell r="O961" t="str">
            <v>田勤</v>
          </cell>
          <cell r="P961" t="str">
            <v>徐莹莹</v>
          </cell>
          <cell r="Q961" t="str">
            <v>赵云燕</v>
          </cell>
          <cell r="R961">
            <v>13213173306</v>
          </cell>
        </row>
        <row r="961">
          <cell r="U961" t="str">
            <v>东莞市橙易科技有限公司</v>
          </cell>
        </row>
        <row r="961">
          <cell r="W961" t="str">
            <v>LDP31B968NG051042</v>
          </cell>
          <cell r="X961" t="str">
            <v>粤SDK1676</v>
          </cell>
          <cell r="Y961" t="str">
            <v>862052221201854</v>
          </cell>
          <cell r="Z961">
            <v>45106</v>
          </cell>
          <cell r="AA961">
            <v>45106</v>
          </cell>
          <cell r="AB961" t="str">
            <v>2023/07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44806</v>
          </cell>
          <cell r="AI961">
            <v>44807</v>
          </cell>
          <cell r="AJ961">
            <v>44806</v>
          </cell>
        </row>
        <row r="961">
          <cell r="AL961">
            <v>10000</v>
          </cell>
          <cell r="AM961">
            <v>44800</v>
          </cell>
          <cell r="AN961" t="str">
            <v>深圳市舒适橙出行科技有限公司公账</v>
          </cell>
          <cell r="AO961">
            <v>2980</v>
          </cell>
          <cell r="AP961">
            <v>44839</v>
          </cell>
          <cell r="AQ961">
            <v>44870</v>
          </cell>
          <cell r="AR961">
            <v>1</v>
          </cell>
          <cell r="AS961">
            <v>2980</v>
          </cell>
          <cell r="AT961">
            <v>1</v>
          </cell>
          <cell r="AU961">
            <v>2980</v>
          </cell>
          <cell r="AV961" t="str">
            <v>正常</v>
          </cell>
          <cell r="AW961">
            <v>0</v>
          </cell>
          <cell r="AX961">
            <v>0</v>
          </cell>
          <cell r="AY961">
            <v>5896.35</v>
          </cell>
        </row>
        <row r="961">
          <cell r="BA961">
            <v>21</v>
          </cell>
          <cell r="BB961">
            <v>213.260952380952</v>
          </cell>
        </row>
        <row r="961">
          <cell r="BE961">
            <v>0</v>
          </cell>
          <cell r="BF961">
            <v>5</v>
          </cell>
          <cell r="BG961">
            <v>0</v>
          </cell>
          <cell r="BH961">
            <v>0</v>
          </cell>
          <cell r="BI961">
            <v>15</v>
          </cell>
          <cell r="BJ961">
            <v>0</v>
          </cell>
          <cell r="BK961">
            <v>0</v>
          </cell>
          <cell r="BL961">
            <v>20</v>
          </cell>
          <cell r="BM961" t="str">
            <v>A(优质)</v>
          </cell>
        </row>
        <row r="961">
          <cell r="BO961" t="str">
            <v/>
          </cell>
          <cell r="BP961" t="str">
            <v/>
          </cell>
        </row>
        <row r="961">
          <cell r="BW961" t="str">
            <v/>
          </cell>
          <cell r="BX961" t="str">
            <v>/</v>
          </cell>
          <cell r="BY961" t="str">
            <v/>
          </cell>
        </row>
        <row r="961">
          <cell r="CD961" t="str">
            <v>FET-FH-202207R0001</v>
          </cell>
        </row>
        <row r="962">
          <cell r="B962" t="str">
            <v>租赁</v>
          </cell>
        </row>
        <row r="962">
          <cell r="F962" t="str">
            <v>东莞市卓越汽车租赁服务有限公司</v>
          </cell>
          <cell r="G962" t="str">
            <v>43042319830706001X</v>
          </cell>
          <cell r="H962">
            <v>13928053373</v>
          </cell>
          <cell r="I962" t="str">
            <v>网约车以租代购方案</v>
          </cell>
          <cell r="J962" t="str">
            <v>风神E70/DFM7002G1F7BEV</v>
          </cell>
          <cell r="K962" t="str">
            <v>东莞</v>
          </cell>
          <cell r="L962" t="str">
            <v>广东省珠海市金湾区金海岸大道485号2栋902房</v>
          </cell>
          <cell r="M962" t="str">
            <v>广东省东莞市厚街镇厚街南环路6号1号楼106室</v>
          </cell>
          <cell r="N962" t="str">
            <v>向丽丽</v>
          </cell>
          <cell r="O962" t="str">
            <v>田勤</v>
          </cell>
          <cell r="P962" t="str">
            <v>徐莹莹</v>
          </cell>
          <cell r="Q962" t="str">
            <v>赵云燕</v>
          </cell>
          <cell r="R962">
            <v>13213173306</v>
          </cell>
        </row>
        <row r="962">
          <cell r="U962" t="str">
            <v>东莞市橙易科技有限公司</v>
          </cell>
        </row>
        <row r="962">
          <cell r="W962" t="str">
            <v>LDP31B967NG051128</v>
          </cell>
          <cell r="X962" t="str">
            <v>粤SDQ8722</v>
          </cell>
          <cell r="Y962" t="str">
            <v>862052221201891</v>
          </cell>
          <cell r="Z962">
            <v>45106</v>
          </cell>
          <cell r="AA962">
            <v>45106</v>
          </cell>
          <cell r="AB962" t="str">
            <v>2023/07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44806</v>
          </cell>
          <cell r="AI962">
            <v>44807</v>
          </cell>
          <cell r="AJ962">
            <v>44806</v>
          </cell>
        </row>
        <row r="962">
          <cell r="AL962">
            <v>10000</v>
          </cell>
          <cell r="AM962">
            <v>44800</v>
          </cell>
          <cell r="AN962" t="str">
            <v>深圳市舒适橙出行科技有限公司公账</v>
          </cell>
          <cell r="AO962">
            <v>2980</v>
          </cell>
          <cell r="AP962">
            <v>44839</v>
          </cell>
          <cell r="AQ962">
            <v>44870</v>
          </cell>
          <cell r="AR962">
            <v>1</v>
          </cell>
          <cell r="AS962">
            <v>2980</v>
          </cell>
          <cell r="AT962">
            <v>1</v>
          </cell>
          <cell r="AU962">
            <v>2980</v>
          </cell>
          <cell r="AV962" t="str">
            <v>正常</v>
          </cell>
          <cell r="AW962">
            <v>0</v>
          </cell>
          <cell r="AX962">
            <v>0</v>
          </cell>
          <cell r="AY962">
            <v>225.22</v>
          </cell>
        </row>
        <row r="962">
          <cell r="BA962">
            <v>2</v>
          </cell>
          <cell r="BB962">
            <v>41.91</v>
          </cell>
        </row>
        <row r="962">
          <cell r="BE962">
            <v>0</v>
          </cell>
          <cell r="BF962">
            <v>10</v>
          </cell>
          <cell r="BG962">
            <v>0</v>
          </cell>
          <cell r="BH962">
            <v>0</v>
          </cell>
          <cell r="BI962">
            <v>15</v>
          </cell>
          <cell r="BJ962">
            <v>0</v>
          </cell>
          <cell r="BK962">
            <v>0</v>
          </cell>
          <cell r="BL962">
            <v>25</v>
          </cell>
          <cell r="BM962" t="str">
            <v>A(优质)</v>
          </cell>
        </row>
        <row r="962">
          <cell r="BO962" t="str">
            <v/>
          </cell>
          <cell r="BP962" t="str">
            <v/>
          </cell>
        </row>
        <row r="962">
          <cell r="BW962" t="str">
            <v/>
          </cell>
          <cell r="BX962" t="str">
            <v>/</v>
          </cell>
          <cell r="BY962" t="str">
            <v/>
          </cell>
        </row>
        <row r="962">
          <cell r="CD962" t="str">
            <v>FET-FH-202207R0001</v>
          </cell>
        </row>
        <row r="963">
          <cell r="B963" t="str">
            <v>租赁</v>
          </cell>
        </row>
        <row r="963">
          <cell r="F963" t="str">
            <v>东莞市卓越汽车租赁服务有限公司</v>
          </cell>
          <cell r="G963" t="str">
            <v>43042319830706001X</v>
          </cell>
          <cell r="H963">
            <v>13928053373</v>
          </cell>
          <cell r="I963" t="str">
            <v>网约车以租代购方案</v>
          </cell>
          <cell r="J963" t="str">
            <v>风神E70/DFM7002G1F7BEV</v>
          </cell>
          <cell r="K963" t="str">
            <v>东莞</v>
          </cell>
          <cell r="L963" t="str">
            <v>广东省珠海市金湾区金海岸大道485号2栋902房</v>
          </cell>
          <cell r="M963" t="str">
            <v>广东省东莞市厚街镇厚街南环路6号1号楼106室</v>
          </cell>
          <cell r="N963" t="str">
            <v>向丽丽</v>
          </cell>
          <cell r="O963" t="str">
            <v>田勤</v>
          </cell>
          <cell r="P963" t="str">
            <v>徐莹莹</v>
          </cell>
          <cell r="Q963" t="str">
            <v>赵云燕</v>
          </cell>
          <cell r="R963">
            <v>13213173306</v>
          </cell>
        </row>
        <row r="963">
          <cell r="U963" t="str">
            <v>东莞市橙易科技有限公司</v>
          </cell>
        </row>
        <row r="963">
          <cell r="W963" t="str">
            <v>LDP31B969NG051048</v>
          </cell>
          <cell r="X963" t="str">
            <v>粤SDS6673</v>
          </cell>
          <cell r="Y963" t="str">
            <v>862052221202666</v>
          </cell>
          <cell r="Z963">
            <v>45106</v>
          </cell>
          <cell r="AA963">
            <v>45106</v>
          </cell>
          <cell r="AB963" t="str">
            <v>2023/07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44806</v>
          </cell>
          <cell r="AI963">
            <v>44807</v>
          </cell>
          <cell r="AJ963">
            <v>44806</v>
          </cell>
        </row>
        <row r="963">
          <cell r="AL963">
            <v>10000</v>
          </cell>
          <cell r="AM963">
            <v>44800</v>
          </cell>
          <cell r="AN963" t="str">
            <v>深圳市舒适橙出行科技有限公司公账</v>
          </cell>
          <cell r="AO963">
            <v>2980</v>
          </cell>
          <cell r="AP963">
            <v>44839</v>
          </cell>
          <cell r="AQ963">
            <v>44870</v>
          </cell>
          <cell r="AR963">
            <v>1</v>
          </cell>
          <cell r="AS963">
            <v>2980</v>
          </cell>
          <cell r="AT963">
            <v>1</v>
          </cell>
          <cell r="AU963">
            <v>2980</v>
          </cell>
          <cell r="AV963" t="str">
            <v>正常</v>
          </cell>
          <cell r="AW963">
            <v>0</v>
          </cell>
          <cell r="AX963">
            <v>0</v>
          </cell>
          <cell r="AY963">
            <v>4284.49</v>
          </cell>
        </row>
        <row r="963">
          <cell r="BA963">
            <v>12</v>
          </cell>
          <cell r="BB963">
            <v>238.186666666667</v>
          </cell>
        </row>
        <row r="963">
          <cell r="BE963">
            <v>0</v>
          </cell>
          <cell r="BF963">
            <v>5</v>
          </cell>
          <cell r="BG963">
            <v>0</v>
          </cell>
          <cell r="BH963">
            <v>0</v>
          </cell>
          <cell r="BI963">
            <v>15</v>
          </cell>
          <cell r="BJ963">
            <v>0</v>
          </cell>
          <cell r="BK963">
            <v>0</v>
          </cell>
          <cell r="BL963">
            <v>20</v>
          </cell>
          <cell r="BM963" t="str">
            <v>A(优质)</v>
          </cell>
        </row>
        <row r="963">
          <cell r="BO963" t="str">
            <v/>
          </cell>
          <cell r="BP963" t="str">
            <v/>
          </cell>
        </row>
        <row r="963">
          <cell r="BW963" t="str">
            <v/>
          </cell>
          <cell r="BX963" t="str">
            <v>/</v>
          </cell>
          <cell r="BY963" t="str">
            <v/>
          </cell>
        </row>
        <row r="963">
          <cell r="CD963" t="str">
            <v>FET-FH-202207R0001</v>
          </cell>
        </row>
        <row r="964">
          <cell r="B964" t="str">
            <v>租赁</v>
          </cell>
        </row>
        <row r="964">
          <cell r="F964" t="str">
            <v>东莞市卓越汽车租赁服务有限公司</v>
          </cell>
          <cell r="G964" t="str">
            <v>43042319830706001X</v>
          </cell>
          <cell r="H964">
            <v>13928053373</v>
          </cell>
          <cell r="I964" t="str">
            <v>网约车以租代购方案</v>
          </cell>
          <cell r="J964" t="str">
            <v>风神E70/DFM7002G1F7BEV</v>
          </cell>
          <cell r="K964" t="str">
            <v>东莞</v>
          </cell>
          <cell r="L964" t="str">
            <v>广东省珠海市金湾区金海岸大道485号2栋902房</v>
          </cell>
          <cell r="M964" t="str">
            <v>广东省东莞市厚街镇厚街南环路6号1号楼106室</v>
          </cell>
          <cell r="N964" t="str">
            <v>向丽丽</v>
          </cell>
          <cell r="O964" t="str">
            <v>田勤</v>
          </cell>
          <cell r="P964" t="str">
            <v>徐莹莹</v>
          </cell>
          <cell r="Q964" t="str">
            <v>赵云燕</v>
          </cell>
          <cell r="R964">
            <v>13213173306</v>
          </cell>
        </row>
        <row r="964">
          <cell r="U964" t="str">
            <v>东莞市橙易科技有限公司</v>
          </cell>
        </row>
        <row r="964">
          <cell r="W964" t="str">
            <v>LDP31B964NG051037</v>
          </cell>
          <cell r="X964" t="str">
            <v>粤SDR6627</v>
          </cell>
          <cell r="Y964" t="str">
            <v>862052221201923</v>
          </cell>
          <cell r="Z964">
            <v>45106</v>
          </cell>
          <cell r="AA964">
            <v>45106</v>
          </cell>
          <cell r="AB964" t="str">
            <v>2023/07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44806</v>
          </cell>
          <cell r="AI964">
            <v>44807</v>
          </cell>
          <cell r="AJ964">
            <v>44806</v>
          </cell>
        </row>
        <row r="964">
          <cell r="AL964">
            <v>10000</v>
          </cell>
          <cell r="AM964">
            <v>44800</v>
          </cell>
          <cell r="AN964" t="str">
            <v>深圳市舒适橙出行科技有限公司公账</v>
          </cell>
          <cell r="AO964">
            <v>2980</v>
          </cell>
          <cell r="AP964">
            <v>44839</v>
          </cell>
          <cell r="AQ964">
            <v>44870</v>
          </cell>
          <cell r="AR964">
            <v>1</v>
          </cell>
          <cell r="AS964">
            <v>2980</v>
          </cell>
          <cell r="AT964">
            <v>1</v>
          </cell>
          <cell r="AU964">
            <v>2980</v>
          </cell>
          <cell r="AV964" t="str">
            <v>正常</v>
          </cell>
          <cell r="AW964">
            <v>0</v>
          </cell>
          <cell r="AX964">
            <v>0</v>
          </cell>
          <cell r="AY964">
            <v>5322.73</v>
          </cell>
        </row>
        <row r="964">
          <cell r="BA964">
            <v>20</v>
          </cell>
          <cell r="BB964">
            <v>208.239</v>
          </cell>
        </row>
        <row r="964">
          <cell r="BE964">
            <v>0</v>
          </cell>
          <cell r="BF964">
            <v>5</v>
          </cell>
          <cell r="BG964">
            <v>0</v>
          </cell>
          <cell r="BH964">
            <v>0</v>
          </cell>
          <cell r="BI964">
            <v>15</v>
          </cell>
          <cell r="BJ964">
            <v>0</v>
          </cell>
          <cell r="BK964">
            <v>0</v>
          </cell>
          <cell r="BL964">
            <v>20</v>
          </cell>
          <cell r="BM964" t="str">
            <v>A(优质)</v>
          </cell>
        </row>
        <row r="964">
          <cell r="BO964" t="str">
            <v/>
          </cell>
          <cell r="BP964" t="str">
            <v/>
          </cell>
        </row>
        <row r="964">
          <cell r="BW964" t="str">
            <v/>
          </cell>
          <cell r="BX964" t="str">
            <v>/</v>
          </cell>
          <cell r="BY964" t="str">
            <v/>
          </cell>
        </row>
        <row r="964">
          <cell r="CD964" t="str">
            <v>FET-FH-202207R0001</v>
          </cell>
        </row>
        <row r="965">
          <cell r="B965" t="str">
            <v>租赁</v>
          </cell>
        </row>
        <row r="965">
          <cell r="F965" t="str">
            <v>东莞市卓越汽车租赁服务有限公司</v>
          </cell>
          <cell r="G965" t="str">
            <v>43042319830706001X</v>
          </cell>
          <cell r="H965">
            <v>13928053373</v>
          </cell>
          <cell r="I965" t="str">
            <v>网约车以租代购方案</v>
          </cell>
          <cell r="J965" t="str">
            <v>风神E70/DFM7002G1F7BEV</v>
          </cell>
          <cell r="K965" t="str">
            <v>东莞</v>
          </cell>
          <cell r="L965" t="str">
            <v>广东省珠海市金湾区金海岸大道485号2栋902房</v>
          </cell>
          <cell r="M965" t="str">
            <v>广东省东莞市厚街镇厚街南环路6号1号楼106室</v>
          </cell>
          <cell r="N965" t="str">
            <v>向丽丽</v>
          </cell>
          <cell r="O965" t="str">
            <v>田勤</v>
          </cell>
          <cell r="P965" t="str">
            <v>徐莹莹</v>
          </cell>
          <cell r="Q965" t="str">
            <v>赵云燕</v>
          </cell>
          <cell r="R965">
            <v>13213173306</v>
          </cell>
        </row>
        <row r="965">
          <cell r="U965" t="str">
            <v>东莞市橙易科技有限公司</v>
          </cell>
        </row>
        <row r="965">
          <cell r="W965" t="str">
            <v>LDP31B967NG051114</v>
          </cell>
          <cell r="X965" t="str">
            <v>粤SDR8907</v>
          </cell>
          <cell r="Y965" t="str">
            <v>862052221201875</v>
          </cell>
          <cell r="Z965">
            <v>45106</v>
          </cell>
          <cell r="AA965">
            <v>45106</v>
          </cell>
          <cell r="AB965" t="str">
            <v>2023/07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44806</v>
          </cell>
          <cell r="AI965">
            <v>44807</v>
          </cell>
          <cell r="AJ965">
            <v>44806</v>
          </cell>
        </row>
        <row r="965">
          <cell r="AL965">
            <v>10000</v>
          </cell>
          <cell r="AM965">
            <v>44800</v>
          </cell>
          <cell r="AN965" t="str">
            <v>深圳市舒适橙出行科技有限公司公账</v>
          </cell>
          <cell r="AO965">
            <v>2980</v>
          </cell>
          <cell r="AP965">
            <v>44839</v>
          </cell>
          <cell r="AQ965">
            <v>44870</v>
          </cell>
          <cell r="AR965">
            <v>1</v>
          </cell>
          <cell r="AS965">
            <v>2980</v>
          </cell>
          <cell r="AT965">
            <v>1</v>
          </cell>
          <cell r="AU965">
            <v>2980</v>
          </cell>
          <cell r="AV965" t="str">
            <v>正常</v>
          </cell>
          <cell r="AW965">
            <v>0</v>
          </cell>
          <cell r="AX965">
            <v>0</v>
          </cell>
          <cell r="AY965">
            <v>4239.7</v>
          </cell>
        </row>
        <row r="965">
          <cell r="BA965">
            <v>13</v>
          </cell>
          <cell r="BB965">
            <v>237.937692307692</v>
          </cell>
        </row>
        <row r="965">
          <cell r="BE965">
            <v>0</v>
          </cell>
          <cell r="BF965">
            <v>5</v>
          </cell>
          <cell r="BG965">
            <v>0</v>
          </cell>
          <cell r="BH965">
            <v>0</v>
          </cell>
          <cell r="BI965">
            <v>15</v>
          </cell>
          <cell r="BJ965">
            <v>0</v>
          </cell>
          <cell r="BK965">
            <v>0</v>
          </cell>
          <cell r="BL965">
            <v>20</v>
          </cell>
          <cell r="BM965" t="str">
            <v>A(优质)</v>
          </cell>
        </row>
        <row r="965">
          <cell r="BO965" t="str">
            <v/>
          </cell>
          <cell r="BP965" t="str">
            <v/>
          </cell>
        </row>
        <row r="965">
          <cell r="BW965" t="str">
            <v/>
          </cell>
          <cell r="BX965" t="str">
            <v>/</v>
          </cell>
          <cell r="BY965" t="str">
            <v/>
          </cell>
        </row>
        <row r="965">
          <cell r="CD965" t="str">
            <v>FET-FH-202207R0001</v>
          </cell>
        </row>
        <row r="966">
          <cell r="B966" t="str">
            <v>租赁</v>
          </cell>
        </row>
        <row r="966">
          <cell r="F966" t="str">
            <v>东莞市卓越汽车租赁服务有限公司</v>
          </cell>
          <cell r="G966" t="str">
            <v>43042319830706001X</v>
          </cell>
          <cell r="H966">
            <v>13928053373</v>
          </cell>
          <cell r="I966" t="str">
            <v>网约车以租代购方案</v>
          </cell>
          <cell r="J966" t="str">
            <v>风神E70/DFM7002G1F7BEV</v>
          </cell>
          <cell r="K966" t="str">
            <v>东莞</v>
          </cell>
          <cell r="L966" t="str">
            <v>广东省珠海市金湾区金海岸大道485号2栋902房</v>
          </cell>
          <cell r="M966" t="str">
            <v>广东省东莞市厚街镇厚街南环路6号1号楼106室</v>
          </cell>
          <cell r="N966" t="str">
            <v>向丽丽</v>
          </cell>
          <cell r="O966" t="str">
            <v>田勤</v>
          </cell>
          <cell r="P966" t="str">
            <v>徐莹莹</v>
          </cell>
          <cell r="Q966" t="str">
            <v>赵云燕</v>
          </cell>
          <cell r="R966">
            <v>13213173306</v>
          </cell>
        </row>
        <row r="966">
          <cell r="U966" t="str">
            <v>东莞市橙易科技有限公司</v>
          </cell>
        </row>
        <row r="966">
          <cell r="W966" t="str">
            <v>LDP31B961NG051108</v>
          </cell>
          <cell r="X966" t="str">
            <v>粤SD79752</v>
          </cell>
          <cell r="Y966" t="str">
            <v>862052211200953</v>
          </cell>
          <cell r="Z966">
            <v>45106</v>
          </cell>
          <cell r="AA966">
            <v>45106</v>
          </cell>
          <cell r="AB966" t="str">
            <v>2023/07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44806</v>
          </cell>
          <cell r="AI966">
            <v>44807</v>
          </cell>
          <cell r="AJ966">
            <v>44806</v>
          </cell>
        </row>
        <row r="966">
          <cell r="AL966">
            <v>10000</v>
          </cell>
          <cell r="AM966">
            <v>44800</v>
          </cell>
          <cell r="AN966" t="str">
            <v>深圳市舒适橙出行科技有限公司公账</v>
          </cell>
          <cell r="AO966">
            <v>2980</v>
          </cell>
          <cell r="AP966">
            <v>44839</v>
          </cell>
          <cell r="AQ966">
            <v>44870</v>
          </cell>
          <cell r="AR966">
            <v>1</v>
          </cell>
          <cell r="AS966">
            <v>2980</v>
          </cell>
          <cell r="AT966">
            <v>1</v>
          </cell>
          <cell r="AU966">
            <v>2980</v>
          </cell>
          <cell r="AV966" t="str">
            <v>正常</v>
          </cell>
          <cell r="AW966">
            <v>0</v>
          </cell>
          <cell r="AX966">
            <v>0</v>
          </cell>
          <cell r="AY966">
            <v>5638.34</v>
          </cell>
        </row>
        <row r="966">
          <cell r="BA966">
            <v>18</v>
          </cell>
          <cell r="BB966">
            <v>245.837222222222</v>
          </cell>
        </row>
        <row r="966">
          <cell r="BE966">
            <v>0</v>
          </cell>
          <cell r="BF966">
            <v>5</v>
          </cell>
          <cell r="BG966">
            <v>0</v>
          </cell>
          <cell r="BH966">
            <v>0</v>
          </cell>
          <cell r="BI966">
            <v>15</v>
          </cell>
          <cell r="BJ966">
            <v>0</v>
          </cell>
          <cell r="BK966">
            <v>0</v>
          </cell>
          <cell r="BL966">
            <v>20</v>
          </cell>
          <cell r="BM966" t="str">
            <v>A(优质)</v>
          </cell>
        </row>
        <row r="966">
          <cell r="BO966" t="str">
            <v/>
          </cell>
          <cell r="BP966" t="str">
            <v/>
          </cell>
        </row>
        <row r="966">
          <cell r="BW966" t="str">
            <v/>
          </cell>
          <cell r="BX966" t="str">
            <v>/</v>
          </cell>
          <cell r="BY966" t="str">
            <v/>
          </cell>
        </row>
        <row r="966">
          <cell r="CD966" t="str">
            <v>FET-FH-202207R0001</v>
          </cell>
          <cell r="CE966" t="str">
            <v>谢鸿良</v>
          </cell>
          <cell r="CF966" t="str">
            <v>440825199506141956</v>
          </cell>
          <cell r="CG966">
            <v>17520544813</v>
          </cell>
          <cell r="CH966">
            <v>44821</v>
          </cell>
          <cell r="CI966">
            <v>45186</v>
          </cell>
        </row>
        <row r="967">
          <cell r="B967" t="str">
            <v>租赁</v>
          </cell>
        </row>
        <row r="967">
          <cell r="F967" t="str">
            <v>东莞市卓越汽车租赁服务有限公司</v>
          </cell>
          <cell r="G967" t="str">
            <v>43042319830706001X</v>
          </cell>
          <cell r="H967">
            <v>13928053373</v>
          </cell>
          <cell r="I967" t="str">
            <v>网约车以租代购方案</v>
          </cell>
          <cell r="J967" t="str">
            <v>风神E70/DFM7002G1F7BEV</v>
          </cell>
          <cell r="K967" t="str">
            <v>东莞</v>
          </cell>
          <cell r="L967" t="str">
            <v>广东省珠海市金湾区金海岸大道485号2栋902房</v>
          </cell>
          <cell r="M967" t="str">
            <v>广东省东莞市厚街镇厚街南环路6号1号楼106室</v>
          </cell>
          <cell r="N967" t="str">
            <v>向丽丽</v>
          </cell>
          <cell r="O967" t="str">
            <v>田勤</v>
          </cell>
          <cell r="P967" t="str">
            <v>徐莹莹</v>
          </cell>
          <cell r="Q967" t="str">
            <v>赵云燕</v>
          </cell>
          <cell r="R967">
            <v>13213173306</v>
          </cell>
        </row>
        <row r="967">
          <cell r="U967" t="str">
            <v>东莞市橙易科技有限公司</v>
          </cell>
        </row>
        <row r="967">
          <cell r="W967" t="str">
            <v>LDP31B963NG051093</v>
          </cell>
          <cell r="X967" t="str">
            <v>粤SDS7736</v>
          </cell>
          <cell r="Y967" t="str">
            <v>862052221201905</v>
          </cell>
          <cell r="Z967">
            <v>45106</v>
          </cell>
          <cell r="AA967">
            <v>45106</v>
          </cell>
          <cell r="AB967" t="str">
            <v>2023/07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44806</v>
          </cell>
          <cell r="AI967">
            <v>44807</v>
          </cell>
          <cell r="AJ967">
            <v>44806</v>
          </cell>
        </row>
        <row r="967">
          <cell r="AL967">
            <v>10000</v>
          </cell>
          <cell r="AM967">
            <v>44800</v>
          </cell>
          <cell r="AN967" t="str">
            <v>深圳市舒适橙出行科技有限公司公账</v>
          </cell>
          <cell r="AO967">
            <v>2980</v>
          </cell>
          <cell r="AP967">
            <v>44839</v>
          </cell>
          <cell r="AQ967">
            <v>44870</v>
          </cell>
          <cell r="AR967">
            <v>1</v>
          </cell>
          <cell r="AS967">
            <v>2980</v>
          </cell>
          <cell r="AT967">
            <v>1</v>
          </cell>
          <cell r="AU967">
            <v>2980</v>
          </cell>
          <cell r="AV967" t="str">
            <v>正常</v>
          </cell>
          <cell r="AW967">
            <v>0</v>
          </cell>
          <cell r="AX967">
            <v>0</v>
          </cell>
          <cell r="AY967">
            <v>4976.43</v>
          </cell>
        </row>
        <row r="967">
          <cell r="BA967">
            <v>18</v>
          </cell>
          <cell r="BB967">
            <v>211.600555555556</v>
          </cell>
        </row>
        <row r="967">
          <cell r="BE967">
            <v>0</v>
          </cell>
          <cell r="BF967">
            <v>5</v>
          </cell>
          <cell r="BG967">
            <v>0</v>
          </cell>
          <cell r="BH967">
            <v>0</v>
          </cell>
          <cell r="BI967">
            <v>15</v>
          </cell>
          <cell r="BJ967">
            <v>0</v>
          </cell>
          <cell r="BK967">
            <v>0</v>
          </cell>
          <cell r="BL967">
            <v>20</v>
          </cell>
          <cell r="BM967" t="str">
            <v>A(优质)</v>
          </cell>
        </row>
        <row r="967">
          <cell r="BO967" t="str">
            <v/>
          </cell>
          <cell r="BP967" t="str">
            <v/>
          </cell>
        </row>
        <row r="967">
          <cell r="BW967" t="str">
            <v/>
          </cell>
          <cell r="BX967" t="str">
            <v>/</v>
          </cell>
          <cell r="BY967" t="str">
            <v/>
          </cell>
        </row>
        <row r="967">
          <cell r="CD967" t="str">
            <v>FET-FH-202207R0001</v>
          </cell>
          <cell r="CE967" t="str">
            <v>冯杰</v>
          </cell>
          <cell r="CF967" t="str">
            <v>430381199112193018</v>
          </cell>
          <cell r="CG967">
            <v>15898546215</v>
          </cell>
          <cell r="CH967">
            <v>44821</v>
          </cell>
          <cell r="CI967">
            <v>45002</v>
          </cell>
        </row>
        <row r="968">
          <cell r="B968" t="str">
            <v>租赁</v>
          </cell>
        </row>
        <row r="968">
          <cell r="F968" t="str">
            <v>东莞市卓越汽车租赁服务有限公司</v>
          </cell>
          <cell r="G968" t="str">
            <v>43042319830706001X</v>
          </cell>
          <cell r="H968">
            <v>13928053373</v>
          </cell>
          <cell r="I968" t="str">
            <v>网约车以租代购方案</v>
          </cell>
          <cell r="J968" t="str">
            <v>风神E70/DFM7002G1F7BEV</v>
          </cell>
          <cell r="K968" t="str">
            <v>东莞</v>
          </cell>
          <cell r="L968" t="str">
            <v>广东省珠海市金湾区金海岸大道485号2栋902房</v>
          </cell>
          <cell r="M968" t="str">
            <v>广东省东莞市厚街镇厚街南环路6号1号楼106室</v>
          </cell>
          <cell r="N968" t="str">
            <v>向丽丽</v>
          </cell>
          <cell r="O968" t="str">
            <v>田勤</v>
          </cell>
          <cell r="P968" t="str">
            <v>徐莹莹</v>
          </cell>
          <cell r="Q968" t="str">
            <v>赵云燕</v>
          </cell>
          <cell r="R968">
            <v>13213173306</v>
          </cell>
        </row>
        <row r="968">
          <cell r="U968" t="str">
            <v>东莞市橙易科技有限公司</v>
          </cell>
        </row>
        <row r="968">
          <cell r="W968" t="str">
            <v>LDP31B963NG051112</v>
          </cell>
          <cell r="X968" t="str">
            <v>粤SDS1867</v>
          </cell>
          <cell r="Y968" t="str">
            <v>862052221201824</v>
          </cell>
          <cell r="Z968">
            <v>45106</v>
          </cell>
          <cell r="AA968">
            <v>45106</v>
          </cell>
          <cell r="AB968" t="str">
            <v>2023/07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44806</v>
          </cell>
          <cell r="AI968">
            <v>44807</v>
          </cell>
          <cell r="AJ968">
            <v>44806</v>
          </cell>
        </row>
        <row r="968">
          <cell r="AL968">
            <v>10000</v>
          </cell>
          <cell r="AM968">
            <v>44800</v>
          </cell>
          <cell r="AN968" t="str">
            <v>深圳市舒适橙出行科技有限公司公账</v>
          </cell>
          <cell r="AO968">
            <v>2980</v>
          </cell>
          <cell r="AP968">
            <v>44839</v>
          </cell>
          <cell r="AQ968">
            <v>44870</v>
          </cell>
          <cell r="AR968">
            <v>1</v>
          </cell>
          <cell r="AS968">
            <v>2980</v>
          </cell>
          <cell r="AT968">
            <v>1</v>
          </cell>
          <cell r="AU968">
            <v>2980</v>
          </cell>
          <cell r="AV968" t="str">
            <v>正常</v>
          </cell>
          <cell r="AW968">
            <v>0</v>
          </cell>
          <cell r="AX968">
            <v>0</v>
          </cell>
          <cell r="AY968">
            <v>4165.55</v>
          </cell>
        </row>
        <row r="968">
          <cell r="BA968">
            <v>13</v>
          </cell>
          <cell r="BB968">
            <v>232.556923076923</v>
          </cell>
        </row>
        <row r="968">
          <cell r="BE968">
            <v>0</v>
          </cell>
          <cell r="BF968">
            <v>5</v>
          </cell>
          <cell r="BG968">
            <v>0</v>
          </cell>
          <cell r="BH968">
            <v>0</v>
          </cell>
          <cell r="BI968">
            <v>15</v>
          </cell>
          <cell r="BJ968">
            <v>0</v>
          </cell>
          <cell r="BK968">
            <v>0</v>
          </cell>
          <cell r="BL968">
            <v>20</v>
          </cell>
          <cell r="BM968" t="str">
            <v>A(优质)</v>
          </cell>
        </row>
        <row r="968">
          <cell r="BO968" t="str">
            <v/>
          </cell>
          <cell r="BP968" t="str">
            <v/>
          </cell>
        </row>
        <row r="968">
          <cell r="BW968" t="str">
            <v/>
          </cell>
          <cell r="BX968" t="str">
            <v>/</v>
          </cell>
          <cell r="BY968" t="str">
            <v/>
          </cell>
        </row>
        <row r="968">
          <cell r="CD968" t="str">
            <v>FET-FH-202207R0001</v>
          </cell>
        </row>
        <row r="969">
          <cell r="B969" t="str">
            <v>租赁</v>
          </cell>
        </row>
        <row r="969">
          <cell r="F969" t="str">
            <v>东莞市卓越汽车租赁服务有限公司</v>
          </cell>
          <cell r="G969" t="str">
            <v>43042319830706001X</v>
          </cell>
          <cell r="H969">
            <v>13928053373</v>
          </cell>
          <cell r="I969" t="str">
            <v>网约车以租代购方案</v>
          </cell>
          <cell r="J969" t="str">
            <v>风神E70/DFM7002G1F7BEV</v>
          </cell>
          <cell r="K969" t="str">
            <v>东莞</v>
          </cell>
          <cell r="L969" t="str">
            <v>广东省珠海市金湾区金海岸大道485号2栋902房</v>
          </cell>
          <cell r="M969" t="str">
            <v>广东省东莞市厚街镇厚街南环路6号1号楼106室</v>
          </cell>
          <cell r="N969" t="str">
            <v>向丽丽</v>
          </cell>
          <cell r="O969" t="str">
            <v>田勤</v>
          </cell>
          <cell r="P969" t="str">
            <v>徐莹莹</v>
          </cell>
          <cell r="Q969" t="str">
            <v>赵云燕</v>
          </cell>
          <cell r="R969">
            <v>13213173306</v>
          </cell>
        </row>
        <row r="969">
          <cell r="U969" t="str">
            <v>东莞市橙易科技有限公司</v>
          </cell>
        </row>
        <row r="969">
          <cell r="W969" t="str">
            <v>LDP31B964NG051121</v>
          </cell>
          <cell r="X969" t="str">
            <v>粤SDR1221</v>
          </cell>
          <cell r="Y969" t="str">
            <v>862052221202681</v>
          </cell>
          <cell r="Z969">
            <v>45106</v>
          </cell>
          <cell r="AA969">
            <v>45106</v>
          </cell>
          <cell r="AB969" t="str">
            <v>2023/07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44806</v>
          </cell>
          <cell r="AI969">
            <v>44807</v>
          </cell>
          <cell r="AJ969">
            <v>44806</v>
          </cell>
        </row>
        <row r="969">
          <cell r="AL969">
            <v>10000</v>
          </cell>
          <cell r="AM969">
            <v>44800</v>
          </cell>
          <cell r="AN969" t="str">
            <v>深圳市舒适橙出行科技有限公司公账</v>
          </cell>
          <cell r="AO969">
            <v>2980</v>
          </cell>
          <cell r="AP969">
            <v>44839</v>
          </cell>
          <cell r="AQ969">
            <v>44870</v>
          </cell>
          <cell r="AR969">
            <v>1</v>
          </cell>
          <cell r="AS969">
            <v>2980</v>
          </cell>
          <cell r="AT969">
            <v>1</v>
          </cell>
          <cell r="AU969">
            <v>2980</v>
          </cell>
          <cell r="AV969" t="str">
            <v>正常</v>
          </cell>
          <cell r="AW969">
            <v>0</v>
          </cell>
          <cell r="AX969">
            <v>0</v>
          </cell>
          <cell r="AY969">
            <v>22.77</v>
          </cell>
        </row>
        <row r="969">
          <cell r="BA969">
            <v>0</v>
          </cell>
          <cell r="BB969" t="str">
            <v/>
          </cell>
        </row>
        <row r="969">
          <cell r="BE969">
            <v>0</v>
          </cell>
          <cell r="BF969">
            <v>5</v>
          </cell>
          <cell r="BG969">
            <v>0</v>
          </cell>
          <cell r="BH969">
            <v>0</v>
          </cell>
          <cell r="BI969">
            <v>15</v>
          </cell>
          <cell r="BJ969">
            <v>0</v>
          </cell>
          <cell r="BK969">
            <v>0</v>
          </cell>
          <cell r="BL969">
            <v>20</v>
          </cell>
          <cell r="BM969" t="str">
            <v>A(优质)</v>
          </cell>
        </row>
        <row r="969">
          <cell r="BO969" t="str">
            <v/>
          </cell>
          <cell r="BP969" t="str">
            <v/>
          </cell>
        </row>
        <row r="969">
          <cell r="BW969" t="str">
            <v/>
          </cell>
          <cell r="BX969" t="str">
            <v>/</v>
          </cell>
          <cell r="BY969" t="str">
            <v/>
          </cell>
        </row>
        <row r="969">
          <cell r="CD969" t="str">
            <v>FET-FH-202207R0001</v>
          </cell>
        </row>
        <row r="970">
          <cell r="B970" t="str">
            <v>租赁</v>
          </cell>
        </row>
        <row r="970">
          <cell r="F970" t="str">
            <v>东莞市卓越汽车租赁服务有限公司</v>
          </cell>
          <cell r="G970" t="str">
            <v>43042319830706001X</v>
          </cell>
          <cell r="H970">
            <v>13928053373</v>
          </cell>
          <cell r="I970" t="str">
            <v>网约车以租代购方案</v>
          </cell>
          <cell r="J970" t="str">
            <v>风神E70/DFM7002G1F7BEV</v>
          </cell>
          <cell r="K970" t="str">
            <v>东莞</v>
          </cell>
          <cell r="L970" t="str">
            <v>广东省珠海市金湾区金海岸大道485号2栋902房</v>
          </cell>
          <cell r="M970" t="str">
            <v>广东省东莞市厚街镇厚街南环路6号1号楼106室</v>
          </cell>
          <cell r="N970" t="str">
            <v>向丽丽</v>
          </cell>
          <cell r="O970" t="str">
            <v>田勤</v>
          </cell>
          <cell r="P970" t="str">
            <v>徐莹莹</v>
          </cell>
          <cell r="Q970" t="str">
            <v>赵云燕</v>
          </cell>
          <cell r="R970">
            <v>13213173306</v>
          </cell>
        </row>
        <row r="970">
          <cell r="U970" t="str">
            <v>东莞市橙易科技有限公司</v>
          </cell>
        </row>
        <row r="970">
          <cell r="W970" t="str">
            <v>LDP31B965NG051113</v>
          </cell>
          <cell r="X970" t="str">
            <v>粤SDP1022</v>
          </cell>
          <cell r="Y970" t="str">
            <v>862052221201919</v>
          </cell>
          <cell r="Z970">
            <v>45106</v>
          </cell>
          <cell r="AA970">
            <v>45106</v>
          </cell>
          <cell r="AB970" t="str">
            <v>2023/07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44806</v>
          </cell>
          <cell r="AI970">
            <v>44807</v>
          </cell>
          <cell r="AJ970">
            <v>44806</v>
          </cell>
        </row>
        <row r="970">
          <cell r="AL970">
            <v>10000</v>
          </cell>
          <cell r="AM970">
            <v>44800</v>
          </cell>
          <cell r="AN970" t="str">
            <v>深圳市舒适橙出行科技有限公司公账</v>
          </cell>
          <cell r="AO970">
            <v>2980</v>
          </cell>
          <cell r="AP970">
            <v>44839</v>
          </cell>
          <cell r="AQ970">
            <v>44870</v>
          </cell>
          <cell r="AR970">
            <v>1</v>
          </cell>
          <cell r="AS970">
            <v>2980</v>
          </cell>
          <cell r="AT970">
            <v>1</v>
          </cell>
          <cell r="AU970">
            <v>2980</v>
          </cell>
          <cell r="AV970" t="str">
            <v>正常</v>
          </cell>
          <cell r="AW970">
            <v>0</v>
          </cell>
          <cell r="AX970">
            <v>0</v>
          </cell>
          <cell r="AY970">
            <v>5348.48</v>
          </cell>
        </row>
        <row r="970">
          <cell r="BA970">
            <v>20</v>
          </cell>
          <cell r="BB970">
            <v>216.793</v>
          </cell>
        </row>
        <row r="970">
          <cell r="BE970">
            <v>0</v>
          </cell>
          <cell r="BF970">
            <v>5</v>
          </cell>
          <cell r="BG970">
            <v>0</v>
          </cell>
          <cell r="BH970">
            <v>0</v>
          </cell>
          <cell r="BI970">
            <v>15</v>
          </cell>
          <cell r="BJ970">
            <v>0</v>
          </cell>
          <cell r="BK970">
            <v>0</v>
          </cell>
          <cell r="BL970">
            <v>20</v>
          </cell>
          <cell r="BM970" t="str">
            <v>A(优质)</v>
          </cell>
        </row>
        <row r="970">
          <cell r="BO970" t="str">
            <v/>
          </cell>
          <cell r="BP970" t="str">
            <v/>
          </cell>
        </row>
        <row r="970">
          <cell r="BW970" t="str">
            <v/>
          </cell>
          <cell r="BX970" t="str">
            <v>/</v>
          </cell>
          <cell r="BY970" t="str">
            <v/>
          </cell>
        </row>
        <row r="970">
          <cell r="CD970" t="str">
            <v>FET-FH-202207R0001</v>
          </cell>
        </row>
        <row r="971">
          <cell r="B971" t="str">
            <v>租赁</v>
          </cell>
        </row>
        <row r="971">
          <cell r="F971" t="str">
            <v>东莞市卓越汽车租赁服务有限公司</v>
          </cell>
          <cell r="G971" t="str">
            <v>43042319830706001X</v>
          </cell>
          <cell r="H971">
            <v>13928053373</v>
          </cell>
          <cell r="I971" t="str">
            <v>网约车以租代购方案</v>
          </cell>
          <cell r="J971" t="str">
            <v>风神E70/DFM7002G1F7BEV</v>
          </cell>
          <cell r="K971" t="str">
            <v>东莞</v>
          </cell>
          <cell r="L971" t="str">
            <v>广东省珠海市金湾区金海岸大道485号2栋902房</v>
          </cell>
          <cell r="M971" t="str">
            <v>广东省东莞市厚街镇厚街南环路6号1号楼106室</v>
          </cell>
          <cell r="N971" t="str">
            <v>向丽丽</v>
          </cell>
          <cell r="O971" t="str">
            <v>田勤</v>
          </cell>
          <cell r="P971" t="str">
            <v>徐莹莹</v>
          </cell>
          <cell r="Q971" t="str">
            <v>赵云燕</v>
          </cell>
          <cell r="R971">
            <v>13213173306</v>
          </cell>
        </row>
        <row r="971">
          <cell r="U971" t="str">
            <v>东莞市橙易科技有限公司</v>
          </cell>
        </row>
        <row r="971">
          <cell r="W971" t="str">
            <v>LDP31B968NG051090</v>
          </cell>
          <cell r="X971" t="str">
            <v>粤SD75953</v>
          </cell>
          <cell r="Y971" t="str">
            <v>862052221201897</v>
          </cell>
          <cell r="Z971">
            <v>45106</v>
          </cell>
          <cell r="AA971">
            <v>45106</v>
          </cell>
          <cell r="AB971" t="str">
            <v>2023/07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44806</v>
          </cell>
          <cell r="AI971">
            <v>44807</v>
          </cell>
          <cell r="AJ971">
            <v>44806</v>
          </cell>
        </row>
        <row r="971">
          <cell r="AL971">
            <v>10000</v>
          </cell>
          <cell r="AM971">
            <v>44800</v>
          </cell>
          <cell r="AN971" t="str">
            <v>深圳市舒适橙出行科技有限公司公账</v>
          </cell>
          <cell r="AO971">
            <v>2980</v>
          </cell>
          <cell r="AP971">
            <v>44839</v>
          </cell>
          <cell r="AQ971">
            <v>44870</v>
          </cell>
          <cell r="AR971">
            <v>1</v>
          </cell>
          <cell r="AS971">
            <v>2980</v>
          </cell>
          <cell r="AT971">
            <v>1</v>
          </cell>
          <cell r="AU971">
            <v>2980</v>
          </cell>
          <cell r="AV971" t="str">
            <v>正常</v>
          </cell>
          <cell r="AW971">
            <v>0</v>
          </cell>
          <cell r="AX971">
            <v>0</v>
          </cell>
          <cell r="AY971">
            <v>5709</v>
          </cell>
        </row>
        <row r="971">
          <cell r="BA971">
            <v>20</v>
          </cell>
          <cell r="BB971">
            <v>234.2055</v>
          </cell>
        </row>
        <row r="971">
          <cell r="BE971">
            <v>0</v>
          </cell>
          <cell r="BF971">
            <v>5</v>
          </cell>
          <cell r="BG971">
            <v>0</v>
          </cell>
          <cell r="BH971">
            <v>0</v>
          </cell>
          <cell r="BI971">
            <v>15</v>
          </cell>
          <cell r="BJ971">
            <v>0</v>
          </cell>
          <cell r="BK971">
            <v>0</v>
          </cell>
          <cell r="BL971">
            <v>20</v>
          </cell>
          <cell r="BM971" t="str">
            <v>A(优质)</v>
          </cell>
        </row>
        <row r="971">
          <cell r="BO971" t="str">
            <v/>
          </cell>
          <cell r="BP971" t="str">
            <v/>
          </cell>
        </row>
        <row r="971">
          <cell r="BW971" t="str">
            <v/>
          </cell>
          <cell r="BX971" t="str">
            <v>/</v>
          </cell>
          <cell r="BY971" t="str">
            <v/>
          </cell>
        </row>
        <row r="971">
          <cell r="CD971" t="str">
            <v>FET-FH-202207R0001</v>
          </cell>
          <cell r="CE971" t="str">
            <v>王中付</v>
          </cell>
          <cell r="CF971" t="str">
            <v>431124198510295712</v>
          </cell>
          <cell r="CG971">
            <v>17375650805</v>
          </cell>
          <cell r="CH971">
            <v>44817</v>
          </cell>
          <cell r="CI971">
            <v>44908</v>
          </cell>
        </row>
        <row r="972">
          <cell r="B972" t="str">
            <v>租赁</v>
          </cell>
        </row>
        <row r="972">
          <cell r="F972" t="str">
            <v>东莞市卓越汽车租赁服务有限公司</v>
          </cell>
          <cell r="G972" t="str">
            <v>43042319830706001X</v>
          </cell>
          <cell r="H972">
            <v>13928053373</v>
          </cell>
          <cell r="I972" t="str">
            <v>网约车以租代购方案</v>
          </cell>
          <cell r="J972" t="str">
            <v>风神E70/DFM7002G1F7BEV</v>
          </cell>
          <cell r="K972" t="str">
            <v>东莞</v>
          </cell>
          <cell r="L972" t="str">
            <v>广东省珠海市金湾区金海岸大道485号2栋902房</v>
          </cell>
          <cell r="M972" t="str">
            <v>广东省东莞市厚街镇厚街南环路6号1号楼106室</v>
          </cell>
          <cell r="N972" t="str">
            <v>向丽丽</v>
          </cell>
          <cell r="O972" t="str">
            <v>田勤</v>
          </cell>
          <cell r="P972" t="str">
            <v>徐莹莹</v>
          </cell>
          <cell r="Q972" t="str">
            <v>赵云燕</v>
          </cell>
          <cell r="R972">
            <v>13213173306</v>
          </cell>
        </row>
        <row r="972">
          <cell r="U972" t="str">
            <v>东莞市橙易科技有限公司</v>
          </cell>
        </row>
        <row r="972">
          <cell r="W972" t="str">
            <v>LDP31B968NG051106</v>
          </cell>
          <cell r="X972" t="str">
            <v>粤SDA6977</v>
          </cell>
          <cell r="Y972" t="str">
            <v>862052211201862</v>
          </cell>
          <cell r="Z972">
            <v>45106</v>
          </cell>
          <cell r="AA972">
            <v>45106</v>
          </cell>
          <cell r="AB972" t="str">
            <v>2023/07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44806</v>
          </cell>
          <cell r="AI972">
            <v>44807</v>
          </cell>
          <cell r="AJ972">
            <v>44806</v>
          </cell>
        </row>
        <row r="972">
          <cell r="AL972">
            <v>10000</v>
          </cell>
          <cell r="AM972">
            <v>44800</v>
          </cell>
          <cell r="AN972" t="str">
            <v>深圳市舒适橙出行科技有限公司公账</v>
          </cell>
          <cell r="AO972">
            <v>2980</v>
          </cell>
          <cell r="AP972">
            <v>44839</v>
          </cell>
          <cell r="AQ972">
            <v>44870</v>
          </cell>
          <cell r="AR972">
            <v>1</v>
          </cell>
          <cell r="AS972">
            <v>2980</v>
          </cell>
          <cell r="AT972">
            <v>1</v>
          </cell>
          <cell r="AU972">
            <v>2980</v>
          </cell>
          <cell r="AV972" t="str">
            <v>正常</v>
          </cell>
          <cell r="AW972">
            <v>0</v>
          </cell>
          <cell r="AX972">
            <v>0</v>
          </cell>
          <cell r="AY972">
            <v>5766.18</v>
          </cell>
        </row>
        <row r="972">
          <cell r="BA972">
            <v>14</v>
          </cell>
          <cell r="BB972">
            <v>309.961428571429</v>
          </cell>
        </row>
        <row r="972">
          <cell r="BE972">
            <v>0</v>
          </cell>
          <cell r="BF972">
            <v>5</v>
          </cell>
          <cell r="BG972">
            <v>0</v>
          </cell>
          <cell r="BH972">
            <v>0</v>
          </cell>
          <cell r="BI972">
            <v>15</v>
          </cell>
          <cell r="BJ972">
            <v>0</v>
          </cell>
          <cell r="BK972">
            <v>0</v>
          </cell>
          <cell r="BL972">
            <v>20</v>
          </cell>
          <cell r="BM972" t="str">
            <v>A(优质)</v>
          </cell>
        </row>
        <row r="972">
          <cell r="BO972" t="str">
            <v/>
          </cell>
          <cell r="BP972" t="str">
            <v/>
          </cell>
        </row>
        <row r="972">
          <cell r="BW972" t="str">
            <v/>
          </cell>
          <cell r="BX972" t="str">
            <v>/</v>
          </cell>
          <cell r="BY972" t="str">
            <v/>
          </cell>
        </row>
        <row r="972">
          <cell r="CD972" t="str">
            <v>FET-FH-202207R0001</v>
          </cell>
          <cell r="CE972" t="str">
            <v>陈琛</v>
          </cell>
          <cell r="CF972" t="str">
            <v>341225198602034659</v>
          </cell>
          <cell r="CG972">
            <v>15055823789</v>
          </cell>
          <cell r="CH972">
            <v>44825</v>
          </cell>
          <cell r="CI972">
            <v>44916</v>
          </cell>
        </row>
        <row r="973">
          <cell r="B973" t="str">
            <v>租赁</v>
          </cell>
        </row>
        <row r="973">
          <cell r="F973" t="str">
            <v>东莞市卓越汽车租赁服务有限公司</v>
          </cell>
          <cell r="G973" t="str">
            <v>43042319830706001X</v>
          </cell>
          <cell r="H973">
            <v>13928053373</v>
          </cell>
          <cell r="I973" t="str">
            <v>网约车以租代购方案</v>
          </cell>
          <cell r="J973" t="str">
            <v>风神E70/DFM7002G1F7BEV</v>
          </cell>
          <cell r="K973" t="str">
            <v>东莞</v>
          </cell>
          <cell r="L973" t="str">
            <v>广东省珠海市金湾区金海岸大道485号2栋902房</v>
          </cell>
          <cell r="M973" t="str">
            <v>广东省东莞市厚街镇厚街南环路6号1号楼106室</v>
          </cell>
          <cell r="N973" t="str">
            <v>向丽丽</v>
          </cell>
          <cell r="O973" t="str">
            <v>田勤</v>
          </cell>
          <cell r="P973" t="str">
            <v>徐莹莹</v>
          </cell>
          <cell r="Q973" t="str">
            <v>赵云燕</v>
          </cell>
          <cell r="R973">
            <v>13213173306</v>
          </cell>
        </row>
        <row r="973">
          <cell r="U973" t="str">
            <v>东莞市橙易科技有限公司</v>
          </cell>
        </row>
        <row r="973">
          <cell r="W973" t="str">
            <v>LDP31B96XNG051043</v>
          </cell>
          <cell r="X973" t="str">
            <v>粤SDR3789</v>
          </cell>
          <cell r="Y973" t="str">
            <v>862052221202576</v>
          </cell>
          <cell r="Z973">
            <v>45106</v>
          </cell>
          <cell r="AA973">
            <v>45106</v>
          </cell>
          <cell r="AB973" t="str">
            <v>2023/07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44806</v>
          </cell>
          <cell r="AI973">
            <v>44807</v>
          </cell>
          <cell r="AJ973">
            <v>44806</v>
          </cell>
        </row>
        <row r="973">
          <cell r="AL973">
            <v>10000</v>
          </cell>
          <cell r="AM973">
            <v>44800</v>
          </cell>
          <cell r="AN973" t="str">
            <v>深圳市舒适橙出行科技有限公司公账</v>
          </cell>
          <cell r="AO973">
            <v>2980</v>
          </cell>
          <cell r="AP973">
            <v>44839</v>
          </cell>
          <cell r="AQ973">
            <v>44870</v>
          </cell>
          <cell r="AR973">
            <v>1</v>
          </cell>
          <cell r="AS973">
            <v>2980</v>
          </cell>
          <cell r="AT973">
            <v>1</v>
          </cell>
          <cell r="AU973">
            <v>2980</v>
          </cell>
          <cell r="AV973" t="str">
            <v>正常</v>
          </cell>
          <cell r="AW973">
            <v>0</v>
          </cell>
          <cell r="AX973">
            <v>0</v>
          </cell>
          <cell r="AY973">
            <v>3661.47</v>
          </cell>
        </row>
        <row r="973">
          <cell r="BA973">
            <v>15</v>
          </cell>
          <cell r="BB973">
            <v>179.096</v>
          </cell>
        </row>
        <row r="973">
          <cell r="BE973">
            <v>0</v>
          </cell>
          <cell r="BF973">
            <v>5</v>
          </cell>
          <cell r="BG973">
            <v>0</v>
          </cell>
          <cell r="BH973">
            <v>0</v>
          </cell>
          <cell r="BI973">
            <v>15</v>
          </cell>
          <cell r="BJ973">
            <v>0</v>
          </cell>
          <cell r="BK973">
            <v>0</v>
          </cell>
          <cell r="BL973">
            <v>20</v>
          </cell>
          <cell r="BM973" t="str">
            <v>A(优质)</v>
          </cell>
        </row>
        <row r="973">
          <cell r="BO973" t="str">
            <v/>
          </cell>
          <cell r="BP973" t="str">
            <v/>
          </cell>
        </row>
        <row r="973">
          <cell r="BW973" t="str">
            <v/>
          </cell>
          <cell r="BX973" t="str">
            <v>/</v>
          </cell>
          <cell r="BY973" t="str">
            <v/>
          </cell>
        </row>
        <row r="973">
          <cell r="CD973" t="str">
            <v>FET-FH-202207R0001</v>
          </cell>
        </row>
        <row r="974">
          <cell r="B974" t="str">
            <v>租赁</v>
          </cell>
        </row>
        <row r="974">
          <cell r="F974" t="str">
            <v>东莞市卓越汽车租赁服务有限公司</v>
          </cell>
          <cell r="G974" t="str">
            <v>43042319830706001X</v>
          </cell>
          <cell r="H974">
            <v>13928053373</v>
          </cell>
          <cell r="I974" t="str">
            <v>网约车以租代购方案</v>
          </cell>
          <cell r="J974" t="str">
            <v>风神E70/DFM7002G1F7BEV</v>
          </cell>
          <cell r="K974" t="str">
            <v>东莞</v>
          </cell>
          <cell r="L974" t="str">
            <v>广东省珠海市金湾区金海岸大道485号2栋902房</v>
          </cell>
          <cell r="M974" t="str">
            <v>广东省东莞市厚街镇厚街南环路6号1号楼106室</v>
          </cell>
          <cell r="N974" t="str">
            <v>向丽丽</v>
          </cell>
          <cell r="O974" t="str">
            <v>田勤</v>
          </cell>
          <cell r="P974" t="str">
            <v>徐莹莹</v>
          </cell>
          <cell r="Q974" t="str">
            <v>赵云燕</v>
          </cell>
          <cell r="R974">
            <v>13213173306</v>
          </cell>
        </row>
        <row r="974">
          <cell r="U974" t="str">
            <v>东莞市橙易科技有限公司</v>
          </cell>
        </row>
        <row r="974">
          <cell r="W974" t="str">
            <v>LDP31B969NG051115</v>
          </cell>
          <cell r="X974" t="str">
            <v>粤SD73917</v>
          </cell>
          <cell r="Y974" t="str">
            <v>862052221202680</v>
          </cell>
          <cell r="Z974">
            <v>45106</v>
          </cell>
          <cell r="AA974">
            <v>45106</v>
          </cell>
          <cell r="AB974" t="str">
            <v>2023/07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44806</v>
          </cell>
          <cell r="AI974">
            <v>44807</v>
          </cell>
          <cell r="AJ974">
            <v>44806</v>
          </cell>
        </row>
        <row r="974">
          <cell r="AL974">
            <v>10000</v>
          </cell>
          <cell r="AM974">
            <v>44800</v>
          </cell>
          <cell r="AN974" t="str">
            <v>深圳市舒适橙出行科技有限公司公账</v>
          </cell>
          <cell r="AO974">
            <v>2980</v>
          </cell>
          <cell r="AP974">
            <v>44839</v>
          </cell>
          <cell r="AQ974">
            <v>44870</v>
          </cell>
          <cell r="AR974">
            <v>1</v>
          </cell>
          <cell r="AS974">
            <v>2980</v>
          </cell>
          <cell r="AT974">
            <v>1</v>
          </cell>
          <cell r="AU974">
            <v>2980</v>
          </cell>
          <cell r="AV974" t="str">
            <v>正常</v>
          </cell>
          <cell r="AW974">
            <v>0</v>
          </cell>
          <cell r="AX974">
            <v>0</v>
          </cell>
          <cell r="AY974">
            <v>2314.42</v>
          </cell>
        </row>
        <row r="974">
          <cell r="BA974">
            <v>9</v>
          </cell>
          <cell r="BB974">
            <v>138.151111111111</v>
          </cell>
        </row>
        <row r="974">
          <cell r="BE974">
            <v>0</v>
          </cell>
          <cell r="BF974">
            <v>5</v>
          </cell>
          <cell r="BG974">
            <v>0</v>
          </cell>
          <cell r="BH974">
            <v>0</v>
          </cell>
          <cell r="BI974">
            <v>15</v>
          </cell>
          <cell r="BJ974">
            <v>0</v>
          </cell>
          <cell r="BK974">
            <v>0</v>
          </cell>
          <cell r="BL974">
            <v>20</v>
          </cell>
          <cell r="BM974" t="str">
            <v>A(优质)</v>
          </cell>
        </row>
        <row r="974">
          <cell r="BO974" t="str">
            <v/>
          </cell>
          <cell r="BP974" t="str">
            <v/>
          </cell>
        </row>
        <row r="974">
          <cell r="BW974" t="str">
            <v/>
          </cell>
          <cell r="BX974" t="str">
            <v>/</v>
          </cell>
          <cell r="BY974" t="str">
            <v/>
          </cell>
        </row>
        <row r="974">
          <cell r="CD974" t="str">
            <v>FET-FH-202207R0001</v>
          </cell>
        </row>
        <row r="975">
          <cell r="B975" t="str">
            <v>租赁</v>
          </cell>
        </row>
        <row r="975">
          <cell r="F975" t="str">
            <v>东莞市卓越汽车租赁服务有限公司</v>
          </cell>
          <cell r="G975" t="str">
            <v>43042319830706001X</v>
          </cell>
          <cell r="H975">
            <v>13928053373</v>
          </cell>
          <cell r="I975" t="str">
            <v>网约车以租代购方案</v>
          </cell>
          <cell r="J975" t="str">
            <v>风神E70/DFM7002G1F7BEV</v>
          </cell>
          <cell r="K975" t="str">
            <v>东莞</v>
          </cell>
          <cell r="L975" t="str">
            <v>广东省珠海市金湾区金海岸大道485号2栋902房</v>
          </cell>
          <cell r="M975" t="str">
            <v>广东省东莞市厚街镇厚街南环路6号1号楼106室</v>
          </cell>
          <cell r="N975" t="str">
            <v>向丽丽</v>
          </cell>
          <cell r="O975" t="str">
            <v>田勤</v>
          </cell>
          <cell r="P975" t="str">
            <v>徐莹莹</v>
          </cell>
          <cell r="Q975" t="str">
            <v>赵云燕</v>
          </cell>
          <cell r="R975">
            <v>13213173306</v>
          </cell>
        </row>
        <row r="975">
          <cell r="U975" t="str">
            <v>东莞市橙易科技有限公司</v>
          </cell>
        </row>
        <row r="975">
          <cell r="W975" t="str">
            <v>LDP31B96XNG051124</v>
          </cell>
          <cell r="X975" t="str">
            <v>粤SD87091</v>
          </cell>
          <cell r="Y975" t="str">
            <v>862052211200949</v>
          </cell>
          <cell r="Z975">
            <v>45106</v>
          </cell>
          <cell r="AA975">
            <v>45106</v>
          </cell>
          <cell r="AB975" t="str">
            <v>2023/07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44806</v>
          </cell>
          <cell r="AI975">
            <v>44807</v>
          </cell>
          <cell r="AJ975">
            <v>44806</v>
          </cell>
        </row>
        <row r="975">
          <cell r="AL975">
            <v>10000</v>
          </cell>
          <cell r="AM975">
            <v>44800</v>
          </cell>
          <cell r="AN975" t="str">
            <v>深圳市舒适橙出行科技有限公司公账</v>
          </cell>
          <cell r="AO975">
            <v>2980</v>
          </cell>
          <cell r="AP975">
            <v>44839</v>
          </cell>
          <cell r="AQ975">
            <v>44870</v>
          </cell>
          <cell r="AR975">
            <v>1</v>
          </cell>
          <cell r="AS975">
            <v>2980</v>
          </cell>
          <cell r="AT975">
            <v>1</v>
          </cell>
          <cell r="AU975">
            <v>2980</v>
          </cell>
          <cell r="AV975" t="str">
            <v>正常</v>
          </cell>
          <cell r="AW975">
            <v>0</v>
          </cell>
          <cell r="AX975">
            <v>0</v>
          </cell>
          <cell r="AY975">
            <v>6188.4</v>
          </cell>
        </row>
        <row r="975">
          <cell r="BA975">
            <v>23</v>
          </cell>
          <cell r="BB975">
            <v>225.563043478261</v>
          </cell>
        </row>
        <row r="975">
          <cell r="BE975">
            <v>0</v>
          </cell>
          <cell r="BF975">
            <v>5</v>
          </cell>
          <cell r="BG975">
            <v>0</v>
          </cell>
          <cell r="BH975">
            <v>0</v>
          </cell>
          <cell r="BI975">
            <v>15</v>
          </cell>
          <cell r="BJ975">
            <v>0</v>
          </cell>
          <cell r="BK975">
            <v>0</v>
          </cell>
          <cell r="BL975">
            <v>20</v>
          </cell>
          <cell r="BM975" t="str">
            <v>A(优质)</v>
          </cell>
        </row>
        <row r="975">
          <cell r="BO975" t="str">
            <v/>
          </cell>
          <cell r="BP975" t="str">
            <v/>
          </cell>
        </row>
        <row r="975">
          <cell r="BW975" t="str">
            <v/>
          </cell>
          <cell r="BX975" t="str">
            <v>/</v>
          </cell>
          <cell r="BY975" t="str">
            <v/>
          </cell>
        </row>
        <row r="975">
          <cell r="CD975" t="str">
            <v>FET-FH-202207R0001</v>
          </cell>
          <cell r="CE975" t="str">
            <v>颜克联</v>
          </cell>
          <cell r="CF975" t="str">
            <v>532926199012020535</v>
          </cell>
          <cell r="CG975">
            <v>13211900916</v>
          </cell>
          <cell r="CH975">
            <v>44816</v>
          </cell>
          <cell r="CI975">
            <v>44997</v>
          </cell>
        </row>
        <row r="976">
          <cell r="B976" t="str">
            <v>租赁</v>
          </cell>
        </row>
        <row r="976">
          <cell r="F976" t="str">
            <v>东莞市卓越汽车租赁服务有限公司</v>
          </cell>
          <cell r="G976" t="str">
            <v>43042319830706001X</v>
          </cell>
          <cell r="H976">
            <v>13928053373</v>
          </cell>
          <cell r="I976" t="str">
            <v>网约车以租代购方案</v>
          </cell>
          <cell r="J976" t="str">
            <v>风神E70/DFM7002G1F7BEV</v>
          </cell>
          <cell r="K976" t="str">
            <v>东莞</v>
          </cell>
          <cell r="L976" t="str">
            <v>广东省珠海市金湾区金海岸大道485号2栋902房</v>
          </cell>
          <cell r="M976" t="str">
            <v>广东省东莞市厚街镇厚街南环路6号1号楼106室</v>
          </cell>
          <cell r="N976" t="str">
            <v>向丽丽</v>
          </cell>
          <cell r="O976" t="str">
            <v>田勤</v>
          </cell>
          <cell r="P976" t="str">
            <v>徐莹莹</v>
          </cell>
          <cell r="Q976" t="str">
            <v>赵云燕</v>
          </cell>
          <cell r="R976">
            <v>13213173306</v>
          </cell>
        </row>
        <row r="976">
          <cell r="U976" t="str">
            <v>东莞市橙易科技有限公司</v>
          </cell>
        </row>
        <row r="976">
          <cell r="W976" t="str">
            <v>LDP31B96XNG051091</v>
          </cell>
          <cell r="X976" t="str">
            <v>粤SDQ1155</v>
          </cell>
          <cell r="Y976" t="str">
            <v>862052221202575</v>
          </cell>
          <cell r="Z976">
            <v>45106</v>
          </cell>
          <cell r="AA976">
            <v>45106</v>
          </cell>
          <cell r="AB976" t="str">
            <v>2023/07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44806</v>
          </cell>
          <cell r="AI976">
            <v>44807</v>
          </cell>
          <cell r="AJ976">
            <v>44806</v>
          </cell>
        </row>
        <row r="976">
          <cell r="AL976">
            <v>10000</v>
          </cell>
          <cell r="AM976">
            <v>44800</v>
          </cell>
          <cell r="AN976" t="str">
            <v>深圳市舒适橙出行科技有限公司公账</v>
          </cell>
          <cell r="AO976">
            <v>2980</v>
          </cell>
          <cell r="AP976">
            <v>44839</v>
          </cell>
          <cell r="AQ976">
            <v>44870</v>
          </cell>
          <cell r="AR976">
            <v>1</v>
          </cell>
          <cell r="AS976">
            <v>2980</v>
          </cell>
          <cell r="AT976">
            <v>1</v>
          </cell>
          <cell r="AU976">
            <v>2980</v>
          </cell>
          <cell r="AV976" t="str">
            <v>正常</v>
          </cell>
          <cell r="AW976">
            <v>0</v>
          </cell>
          <cell r="AX976">
            <v>0</v>
          </cell>
          <cell r="AY976">
            <v>4496.04</v>
          </cell>
        </row>
        <row r="976">
          <cell r="BA976">
            <v>18</v>
          </cell>
          <cell r="BB976">
            <v>194.141666666667</v>
          </cell>
        </row>
        <row r="976">
          <cell r="BE976">
            <v>0</v>
          </cell>
          <cell r="BF976">
            <v>5</v>
          </cell>
          <cell r="BG976">
            <v>0</v>
          </cell>
          <cell r="BH976">
            <v>0</v>
          </cell>
          <cell r="BI976">
            <v>15</v>
          </cell>
          <cell r="BJ976">
            <v>0</v>
          </cell>
          <cell r="BK976">
            <v>0</v>
          </cell>
          <cell r="BL976">
            <v>20</v>
          </cell>
          <cell r="BM976" t="str">
            <v>A(优质)</v>
          </cell>
        </row>
        <row r="976">
          <cell r="BO976" t="str">
            <v/>
          </cell>
          <cell r="BP976" t="str">
            <v/>
          </cell>
        </row>
        <row r="976">
          <cell r="BW976" t="str">
            <v/>
          </cell>
          <cell r="BX976" t="str">
            <v>/</v>
          </cell>
          <cell r="BY976" t="str">
            <v/>
          </cell>
        </row>
        <row r="976">
          <cell r="CD976" t="str">
            <v>FET-FH-202207R0001</v>
          </cell>
        </row>
        <row r="977">
          <cell r="B977" t="str">
            <v>租赁</v>
          </cell>
        </row>
        <row r="977">
          <cell r="F977" t="str">
            <v>东莞市卓越汽车租赁服务有限公司</v>
          </cell>
          <cell r="G977" t="str">
            <v>43042319830706001X</v>
          </cell>
          <cell r="H977">
            <v>13928053373</v>
          </cell>
          <cell r="I977" t="str">
            <v>网约车以租代购方案</v>
          </cell>
          <cell r="J977" t="str">
            <v>风神E70/DFM7002G1F7BEV</v>
          </cell>
          <cell r="K977" t="str">
            <v>东莞</v>
          </cell>
          <cell r="L977" t="str">
            <v>广东省珠海市金湾区金海岸大道485号2栋902房</v>
          </cell>
          <cell r="M977" t="str">
            <v>广东省东莞市厚街镇厚街南环路6号1号楼106室</v>
          </cell>
          <cell r="N977" t="str">
            <v>向丽丽</v>
          </cell>
          <cell r="O977" t="str">
            <v>田勤</v>
          </cell>
          <cell r="P977" t="str">
            <v>徐莹莹</v>
          </cell>
          <cell r="Q977" t="str">
            <v>赵云燕</v>
          </cell>
          <cell r="R977">
            <v>13213173306</v>
          </cell>
        </row>
        <row r="977">
          <cell r="U977" t="str">
            <v>东莞市橙易科技有限公司</v>
          </cell>
        </row>
        <row r="977">
          <cell r="W977" t="str">
            <v>LDP31B96XNG051110</v>
          </cell>
          <cell r="X977" t="str">
            <v>粤SDR8923</v>
          </cell>
          <cell r="Y977" t="str">
            <v>862052211201923</v>
          </cell>
          <cell r="Z977">
            <v>45106</v>
          </cell>
          <cell r="AA977">
            <v>45106</v>
          </cell>
          <cell r="AB977" t="str">
            <v>2023/07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44806</v>
          </cell>
          <cell r="AI977">
            <v>44807</v>
          </cell>
          <cell r="AJ977">
            <v>44806</v>
          </cell>
        </row>
        <row r="977">
          <cell r="AL977">
            <v>10000</v>
          </cell>
          <cell r="AM977">
            <v>44800</v>
          </cell>
          <cell r="AN977" t="str">
            <v>深圳市舒适橙出行科技有限公司公账</v>
          </cell>
          <cell r="AO977">
            <v>2980</v>
          </cell>
          <cell r="AP977">
            <v>44839</v>
          </cell>
          <cell r="AQ977">
            <v>44870</v>
          </cell>
          <cell r="AR977">
            <v>1</v>
          </cell>
          <cell r="AS977">
            <v>2980</v>
          </cell>
          <cell r="AT977">
            <v>1</v>
          </cell>
          <cell r="AU977">
            <v>2980</v>
          </cell>
          <cell r="AV977" t="str">
            <v>正常</v>
          </cell>
          <cell r="AW977">
            <v>0</v>
          </cell>
          <cell r="AX977">
            <v>0</v>
          </cell>
          <cell r="AY977">
            <v>9388.98</v>
          </cell>
        </row>
        <row r="977">
          <cell r="BA977">
            <v>30</v>
          </cell>
          <cell r="BB977">
            <v>273.091333333333</v>
          </cell>
        </row>
        <row r="977"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15</v>
          </cell>
          <cell r="BJ977">
            <v>0</v>
          </cell>
          <cell r="BK977">
            <v>0</v>
          </cell>
          <cell r="BL977">
            <v>15</v>
          </cell>
          <cell r="BM977" t="str">
            <v>A(优质)</v>
          </cell>
        </row>
        <row r="977">
          <cell r="BO977" t="str">
            <v/>
          </cell>
          <cell r="BP977" t="str">
            <v/>
          </cell>
        </row>
        <row r="977">
          <cell r="BW977" t="str">
            <v/>
          </cell>
          <cell r="BX977" t="str">
            <v>/</v>
          </cell>
          <cell r="BY977" t="str">
            <v/>
          </cell>
        </row>
        <row r="977">
          <cell r="CD977" t="str">
            <v>FET-FH-202207R0001</v>
          </cell>
        </row>
        <row r="978">
          <cell r="B978" t="str">
            <v>租赁</v>
          </cell>
        </row>
        <row r="978">
          <cell r="F978" t="str">
            <v>东莞市卓越汽车租赁服务有限公司</v>
          </cell>
          <cell r="G978" t="str">
            <v>43042319830706001X</v>
          </cell>
          <cell r="H978">
            <v>13928053373</v>
          </cell>
          <cell r="I978" t="str">
            <v>网约车以租代购方案</v>
          </cell>
          <cell r="J978" t="str">
            <v>风神E70/DFM7002G1F7BEV</v>
          </cell>
          <cell r="K978" t="str">
            <v>东莞</v>
          </cell>
          <cell r="L978" t="str">
            <v>广东省珠海市金湾区金海岸大道485号2栋902房</v>
          </cell>
          <cell r="M978" t="str">
            <v>广东省东莞市厚街镇厚街南环路6号1号楼106室</v>
          </cell>
          <cell r="N978" t="str">
            <v>向丽丽</v>
          </cell>
          <cell r="O978" t="str">
            <v>田勤</v>
          </cell>
          <cell r="P978" t="str">
            <v>徐莹莹</v>
          </cell>
          <cell r="Q978" t="str">
            <v>赵云燕</v>
          </cell>
          <cell r="R978">
            <v>13213173306</v>
          </cell>
        </row>
        <row r="978">
          <cell r="U978" t="str">
            <v>东莞市橙易科技有限公司</v>
          </cell>
        </row>
        <row r="978">
          <cell r="W978" t="str">
            <v>LDP31B962NG051117</v>
          </cell>
          <cell r="X978" t="str">
            <v>粤SDR2296</v>
          </cell>
          <cell r="Y978" t="str">
            <v>862052211200618</v>
          </cell>
          <cell r="Z978">
            <v>45106</v>
          </cell>
          <cell r="AA978">
            <v>45106</v>
          </cell>
          <cell r="AB978" t="str">
            <v>2023/07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44806</v>
          </cell>
          <cell r="AI978">
            <v>44807</v>
          </cell>
          <cell r="AJ978">
            <v>44806</v>
          </cell>
        </row>
        <row r="978">
          <cell r="AL978">
            <v>10000</v>
          </cell>
          <cell r="AM978">
            <v>44800</v>
          </cell>
          <cell r="AN978" t="str">
            <v>深圳市舒适橙出行科技有限公司公账</v>
          </cell>
          <cell r="AO978">
            <v>2980</v>
          </cell>
          <cell r="AP978">
            <v>44839</v>
          </cell>
          <cell r="AQ978">
            <v>44870</v>
          </cell>
          <cell r="AR978">
            <v>1</v>
          </cell>
          <cell r="AS978">
            <v>2980</v>
          </cell>
          <cell r="AT978">
            <v>1</v>
          </cell>
          <cell r="AU978">
            <v>2980</v>
          </cell>
          <cell r="AV978" t="str">
            <v>正常</v>
          </cell>
          <cell r="AW978">
            <v>0</v>
          </cell>
          <cell r="AX978">
            <v>0</v>
          </cell>
          <cell r="AY978">
            <v>7911.07</v>
          </cell>
        </row>
        <row r="978">
          <cell r="BA978">
            <v>26</v>
          </cell>
          <cell r="BB978">
            <v>265.324230769231</v>
          </cell>
        </row>
        <row r="978">
          <cell r="BE978">
            <v>0</v>
          </cell>
          <cell r="BF978">
            <v>5</v>
          </cell>
          <cell r="BG978">
            <v>0</v>
          </cell>
          <cell r="BH978">
            <v>0</v>
          </cell>
          <cell r="BI978">
            <v>15</v>
          </cell>
          <cell r="BJ978">
            <v>0</v>
          </cell>
          <cell r="BK978">
            <v>0</v>
          </cell>
          <cell r="BL978">
            <v>20</v>
          </cell>
          <cell r="BM978" t="str">
            <v>A(优质)</v>
          </cell>
        </row>
        <row r="978">
          <cell r="BO978" t="str">
            <v/>
          </cell>
          <cell r="BP978" t="str">
            <v/>
          </cell>
        </row>
        <row r="978">
          <cell r="BW978" t="str">
            <v/>
          </cell>
          <cell r="BX978" t="str">
            <v>/</v>
          </cell>
          <cell r="BY978" t="str">
            <v/>
          </cell>
        </row>
        <row r="978">
          <cell r="CD978" t="str">
            <v>FET-FH-202207R0001</v>
          </cell>
        </row>
        <row r="979">
          <cell r="B979" t="str">
            <v>租赁</v>
          </cell>
        </row>
        <row r="979">
          <cell r="F979" t="str">
            <v>东莞市卓越汽车租赁服务有限公司</v>
          </cell>
          <cell r="G979" t="str">
            <v>43042319830706001X</v>
          </cell>
          <cell r="H979">
            <v>13928053373</v>
          </cell>
          <cell r="I979" t="str">
            <v>网约车以租代购方案</v>
          </cell>
          <cell r="J979" t="str">
            <v>风神E70/DFM7002G1F7BEV</v>
          </cell>
          <cell r="K979" t="str">
            <v>东莞</v>
          </cell>
          <cell r="L979" t="str">
            <v>广东省珠海市金湾区金海岸大道485号2栋902房</v>
          </cell>
          <cell r="M979" t="str">
            <v>广东省东莞市厚街镇厚街南环路6号1号楼106室</v>
          </cell>
          <cell r="N979" t="str">
            <v>向丽丽</v>
          </cell>
          <cell r="O979" t="str">
            <v>田勤</v>
          </cell>
          <cell r="P979" t="str">
            <v>徐莹莹</v>
          </cell>
          <cell r="Q979" t="str">
            <v>赵云燕</v>
          </cell>
          <cell r="R979">
            <v>13213173306</v>
          </cell>
        </row>
        <row r="979">
          <cell r="U979" t="str">
            <v>东莞市橙易科技有限公司</v>
          </cell>
        </row>
        <row r="979">
          <cell r="W979" t="str">
            <v>LDP31B966NG051119</v>
          </cell>
          <cell r="X979" t="str">
            <v>粤SDS2239</v>
          </cell>
          <cell r="Y979" t="str">
            <v>862052211201281</v>
          </cell>
          <cell r="Z979">
            <v>45106</v>
          </cell>
          <cell r="AA979">
            <v>45106</v>
          </cell>
          <cell r="AB979" t="str">
            <v>2023/07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44806</v>
          </cell>
          <cell r="AI979">
            <v>44807</v>
          </cell>
          <cell r="AJ979">
            <v>44806</v>
          </cell>
        </row>
        <row r="979">
          <cell r="AL979">
            <v>10000</v>
          </cell>
          <cell r="AM979">
            <v>44800</v>
          </cell>
          <cell r="AN979" t="str">
            <v>深圳市舒适橙出行科技有限公司公账</v>
          </cell>
          <cell r="AO979">
            <v>2980</v>
          </cell>
          <cell r="AP979">
            <v>44839</v>
          </cell>
          <cell r="AQ979">
            <v>44870</v>
          </cell>
          <cell r="AR979">
            <v>1</v>
          </cell>
          <cell r="AS979">
            <v>2980</v>
          </cell>
          <cell r="AT979">
            <v>1</v>
          </cell>
          <cell r="AU979">
            <v>2980</v>
          </cell>
          <cell r="AV979" t="str">
            <v>正常</v>
          </cell>
          <cell r="AW979">
            <v>0</v>
          </cell>
          <cell r="AX979">
            <v>0</v>
          </cell>
          <cell r="AY979">
            <v>3602.69</v>
          </cell>
        </row>
        <row r="979">
          <cell r="BA979">
            <v>9</v>
          </cell>
          <cell r="BB979">
            <v>275.18</v>
          </cell>
        </row>
        <row r="979">
          <cell r="BE979">
            <v>0</v>
          </cell>
          <cell r="BF979">
            <v>5</v>
          </cell>
          <cell r="BG979">
            <v>0</v>
          </cell>
          <cell r="BH979">
            <v>0</v>
          </cell>
          <cell r="BI979">
            <v>15</v>
          </cell>
          <cell r="BJ979">
            <v>0</v>
          </cell>
          <cell r="BK979">
            <v>0</v>
          </cell>
          <cell r="BL979">
            <v>20</v>
          </cell>
          <cell r="BM979" t="str">
            <v>A(优质)</v>
          </cell>
        </row>
        <row r="979">
          <cell r="BO979" t="str">
            <v/>
          </cell>
          <cell r="BP979" t="str">
            <v/>
          </cell>
        </row>
        <row r="979">
          <cell r="BW979" t="str">
            <v/>
          </cell>
          <cell r="BX979" t="str">
            <v>/</v>
          </cell>
          <cell r="BY979" t="str">
            <v/>
          </cell>
        </row>
        <row r="979">
          <cell r="CD979" t="str">
            <v>FET-FH-202207R0001</v>
          </cell>
          <cell r="CE979" t="str">
            <v>曾庆炭</v>
          </cell>
          <cell r="CF979" t="str">
            <v>432823197010114215</v>
          </cell>
          <cell r="CG979">
            <v>15112794345</v>
          </cell>
          <cell r="CH979">
            <v>44829</v>
          </cell>
          <cell r="CI979">
            <v>45194</v>
          </cell>
        </row>
        <row r="980">
          <cell r="B980" t="str">
            <v>租赁</v>
          </cell>
        </row>
        <row r="980">
          <cell r="F980" t="str">
            <v>东莞市卓越汽车租赁服务有限公司</v>
          </cell>
          <cell r="G980" t="str">
            <v>43042319830706001X</v>
          </cell>
          <cell r="H980">
            <v>13928053373</v>
          </cell>
          <cell r="I980" t="str">
            <v>网约车以租代购方案</v>
          </cell>
          <cell r="J980" t="str">
            <v>风神E70/DFM7002G1F7BEV</v>
          </cell>
          <cell r="K980" t="str">
            <v>东莞</v>
          </cell>
          <cell r="L980" t="str">
            <v>广东省珠海市金湾区金海岸大道485号2栋902房</v>
          </cell>
          <cell r="M980" t="str">
            <v>广东省东莞市厚街镇厚街南环路6号1号楼106室</v>
          </cell>
          <cell r="N980" t="str">
            <v>向丽丽</v>
          </cell>
          <cell r="O980" t="str">
            <v>田勤</v>
          </cell>
          <cell r="P980" t="str">
            <v>徐莹莹</v>
          </cell>
          <cell r="Q980" t="str">
            <v>赵云燕</v>
          </cell>
          <cell r="R980">
            <v>13213173306</v>
          </cell>
        </row>
        <row r="980">
          <cell r="U980" t="str">
            <v>东莞市橙易科技有限公司</v>
          </cell>
        </row>
        <row r="980">
          <cell r="W980" t="str">
            <v>LDP31B962NG051103</v>
          </cell>
          <cell r="X980" t="str">
            <v>粤SDN2275</v>
          </cell>
          <cell r="Y980" t="str">
            <v>862052221202581</v>
          </cell>
          <cell r="Z980">
            <v>45106</v>
          </cell>
          <cell r="AA980">
            <v>45106</v>
          </cell>
          <cell r="AB980" t="str">
            <v>2023/07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44806</v>
          </cell>
          <cell r="AI980">
            <v>44807</v>
          </cell>
          <cell r="AJ980">
            <v>44806</v>
          </cell>
        </row>
        <row r="980">
          <cell r="AL980">
            <v>10000</v>
          </cell>
          <cell r="AM980">
            <v>44800</v>
          </cell>
          <cell r="AN980" t="str">
            <v>深圳市舒适橙出行科技有限公司公账</v>
          </cell>
          <cell r="AO980">
            <v>2980</v>
          </cell>
          <cell r="AP980">
            <v>44839</v>
          </cell>
          <cell r="AQ980">
            <v>44870</v>
          </cell>
          <cell r="AR980">
            <v>1</v>
          </cell>
          <cell r="AS980">
            <v>2980</v>
          </cell>
          <cell r="AT980">
            <v>1</v>
          </cell>
          <cell r="AU980">
            <v>2980</v>
          </cell>
          <cell r="AV980" t="str">
            <v>正常</v>
          </cell>
          <cell r="AW980">
            <v>0</v>
          </cell>
          <cell r="AX980">
            <v>0</v>
          </cell>
          <cell r="AY980">
            <v>3334.45</v>
          </cell>
        </row>
        <row r="980">
          <cell r="BA980">
            <v>13</v>
          </cell>
          <cell r="BB980">
            <v>194.698461538462</v>
          </cell>
        </row>
        <row r="980">
          <cell r="BE980">
            <v>0</v>
          </cell>
          <cell r="BF980">
            <v>5</v>
          </cell>
          <cell r="BG980">
            <v>0</v>
          </cell>
          <cell r="BH980">
            <v>0</v>
          </cell>
          <cell r="BI980">
            <v>15</v>
          </cell>
          <cell r="BJ980">
            <v>0</v>
          </cell>
          <cell r="BK980">
            <v>0</v>
          </cell>
          <cell r="BL980">
            <v>20</v>
          </cell>
          <cell r="BM980" t="str">
            <v>A(优质)</v>
          </cell>
        </row>
        <row r="980">
          <cell r="BO980" t="str">
            <v/>
          </cell>
          <cell r="BP980" t="str">
            <v/>
          </cell>
        </row>
        <row r="980">
          <cell r="BW980" t="str">
            <v/>
          </cell>
          <cell r="BX980" t="str">
            <v>/</v>
          </cell>
          <cell r="BY980" t="str">
            <v/>
          </cell>
        </row>
        <row r="980">
          <cell r="CD980" t="str">
            <v>FET-FH-202207R0001</v>
          </cell>
        </row>
        <row r="981">
          <cell r="B981" t="str">
            <v>租赁</v>
          </cell>
        </row>
        <row r="981">
          <cell r="F981" t="str">
            <v>东莞市卓越汽车租赁服务有限公司</v>
          </cell>
          <cell r="G981" t="str">
            <v>43042319830706001X</v>
          </cell>
          <cell r="H981">
            <v>13928053373</v>
          </cell>
          <cell r="I981" t="str">
            <v>网约车以租代购方案</v>
          </cell>
          <cell r="J981" t="str">
            <v>风神E70/DFM7002G1F7BEV</v>
          </cell>
          <cell r="K981" t="str">
            <v>东莞</v>
          </cell>
          <cell r="L981" t="str">
            <v>广东省珠海市金湾区金海岸大道485号2栋902房</v>
          </cell>
          <cell r="M981" t="str">
            <v>广东省东莞市厚街镇厚街南环路6号1号楼106室</v>
          </cell>
          <cell r="N981" t="str">
            <v>向丽丽</v>
          </cell>
          <cell r="O981" t="str">
            <v>田勤</v>
          </cell>
          <cell r="P981" t="str">
            <v>徐莹莹</v>
          </cell>
          <cell r="Q981" t="str">
            <v>赵云燕</v>
          </cell>
          <cell r="R981">
            <v>13213173306</v>
          </cell>
        </row>
        <row r="981">
          <cell r="U981" t="str">
            <v>东莞市橙易科技有限公司</v>
          </cell>
        </row>
        <row r="981">
          <cell r="W981" t="str">
            <v>LDP31B964NG051099</v>
          </cell>
          <cell r="X981" t="str">
            <v>粤SDL9109</v>
          </cell>
          <cell r="Y981" t="str">
            <v>862052211201290</v>
          </cell>
          <cell r="Z981">
            <v>45106</v>
          </cell>
          <cell r="AA981">
            <v>45106</v>
          </cell>
          <cell r="AB981" t="str">
            <v>2023/07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44806</v>
          </cell>
          <cell r="AI981">
            <v>44807</v>
          </cell>
          <cell r="AJ981">
            <v>44806</v>
          </cell>
        </row>
        <row r="981">
          <cell r="AL981">
            <v>10000</v>
          </cell>
          <cell r="AM981">
            <v>44800</v>
          </cell>
          <cell r="AN981" t="str">
            <v>深圳市舒适橙出行科技有限公司公账</v>
          </cell>
          <cell r="AO981">
            <v>2980</v>
          </cell>
          <cell r="AP981">
            <v>44839</v>
          </cell>
          <cell r="AQ981">
            <v>44870</v>
          </cell>
          <cell r="AR981">
            <v>1</v>
          </cell>
          <cell r="AS981">
            <v>2980</v>
          </cell>
          <cell r="AT981">
            <v>1</v>
          </cell>
          <cell r="AU981">
            <v>2980</v>
          </cell>
          <cell r="AV981" t="str">
            <v>正常</v>
          </cell>
          <cell r="AW981">
            <v>0</v>
          </cell>
          <cell r="AX981">
            <v>0</v>
          </cell>
          <cell r="AY981">
            <v>7362.92</v>
          </cell>
        </row>
        <row r="981">
          <cell r="BA981">
            <v>22</v>
          </cell>
          <cell r="BB981">
            <v>273.547272727273</v>
          </cell>
        </row>
        <row r="981">
          <cell r="BE981">
            <v>0</v>
          </cell>
          <cell r="BF981">
            <v>5</v>
          </cell>
          <cell r="BG981">
            <v>0</v>
          </cell>
          <cell r="BH981">
            <v>0</v>
          </cell>
          <cell r="BI981">
            <v>15</v>
          </cell>
          <cell r="BJ981">
            <v>0</v>
          </cell>
          <cell r="BK981">
            <v>0</v>
          </cell>
          <cell r="BL981">
            <v>20</v>
          </cell>
          <cell r="BM981" t="str">
            <v>A(优质)</v>
          </cell>
        </row>
        <row r="981">
          <cell r="BO981" t="str">
            <v/>
          </cell>
          <cell r="BP981" t="str">
            <v/>
          </cell>
        </row>
        <row r="981">
          <cell r="BW981" t="str">
            <v/>
          </cell>
          <cell r="BX981" t="str">
            <v>/</v>
          </cell>
          <cell r="BY981" t="str">
            <v/>
          </cell>
        </row>
        <row r="981">
          <cell r="CD981" t="str">
            <v>FET-FH-202207R0001</v>
          </cell>
        </row>
        <row r="982">
          <cell r="B982" t="str">
            <v>租赁</v>
          </cell>
        </row>
        <row r="982">
          <cell r="F982" t="str">
            <v>东莞市卓越汽车租赁服务有限公司</v>
          </cell>
          <cell r="G982" t="str">
            <v>43042319830706001X</v>
          </cell>
          <cell r="H982">
            <v>13928053373</v>
          </cell>
          <cell r="I982" t="str">
            <v>网约车以租代购方案</v>
          </cell>
          <cell r="J982" t="str">
            <v>风神E70/DFM7002G1F7BEV</v>
          </cell>
          <cell r="K982" t="str">
            <v>东莞</v>
          </cell>
          <cell r="L982" t="str">
            <v>广东省珠海市金湾区金海岸大道485号2栋902房</v>
          </cell>
          <cell r="M982" t="str">
            <v>广东省东莞市厚街镇厚街南环路6号1号楼106室</v>
          </cell>
          <cell r="N982" t="str">
            <v>向丽丽</v>
          </cell>
          <cell r="O982" t="str">
            <v>田勤</v>
          </cell>
          <cell r="P982" t="str">
            <v>徐莹莹</v>
          </cell>
          <cell r="Q982" t="str">
            <v>赵云燕</v>
          </cell>
          <cell r="R982">
            <v>13213173306</v>
          </cell>
        </row>
        <row r="982">
          <cell r="U982" t="str">
            <v>东莞市橙易科技有限公司</v>
          </cell>
        </row>
        <row r="982">
          <cell r="W982" t="str">
            <v>LDP31B965NG051094</v>
          </cell>
          <cell r="X982" t="str">
            <v>粤SDS3911</v>
          </cell>
          <cell r="Y982" t="str">
            <v>862052221202673</v>
          </cell>
          <cell r="Z982">
            <v>45106</v>
          </cell>
          <cell r="AA982">
            <v>45106</v>
          </cell>
          <cell r="AB982" t="str">
            <v>2023/07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44806</v>
          </cell>
          <cell r="AI982">
            <v>44807</v>
          </cell>
          <cell r="AJ982">
            <v>44806</v>
          </cell>
        </row>
        <row r="982">
          <cell r="AL982">
            <v>10000</v>
          </cell>
          <cell r="AM982">
            <v>44800</v>
          </cell>
          <cell r="AN982" t="str">
            <v>深圳市舒适橙出行科技有限公司公账</v>
          </cell>
          <cell r="AO982">
            <v>2980</v>
          </cell>
          <cell r="AP982">
            <v>44839</v>
          </cell>
          <cell r="AQ982">
            <v>44870</v>
          </cell>
          <cell r="AR982">
            <v>1</v>
          </cell>
          <cell r="AS982">
            <v>2980</v>
          </cell>
          <cell r="AT982">
            <v>1</v>
          </cell>
          <cell r="AU982">
            <v>2980</v>
          </cell>
          <cell r="AV982" t="str">
            <v>正常</v>
          </cell>
          <cell r="AW982">
            <v>0</v>
          </cell>
          <cell r="AX982">
            <v>0</v>
          </cell>
          <cell r="AY982">
            <v>6528.76</v>
          </cell>
        </row>
        <row r="982">
          <cell r="BA982">
            <v>16</v>
          </cell>
          <cell r="BB982">
            <v>323.7225</v>
          </cell>
        </row>
        <row r="982">
          <cell r="BE982">
            <v>0</v>
          </cell>
          <cell r="BF982">
            <v>5</v>
          </cell>
          <cell r="BG982">
            <v>0</v>
          </cell>
          <cell r="BH982">
            <v>0</v>
          </cell>
          <cell r="BI982">
            <v>15</v>
          </cell>
          <cell r="BJ982">
            <v>0</v>
          </cell>
          <cell r="BK982">
            <v>0</v>
          </cell>
          <cell r="BL982">
            <v>20</v>
          </cell>
          <cell r="BM982" t="str">
            <v>A(优质)</v>
          </cell>
        </row>
        <row r="982">
          <cell r="BO982" t="str">
            <v/>
          </cell>
          <cell r="BP982" t="str">
            <v/>
          </cell>
        </row>
        <row r="982">
          <cell r="BW982" t="str">
            <v/>
          </cell>
          <cell r="BX982" t="str">
            <v>/</v>
          </cell>
          <cell r="BY982" t="str">
            <v/>
          </cell>
        </row>
        <row r="982">
          <cell r="CD982" t="str">
            <v>FET-FH-202207R0001</v>
          </cell>
        </row>
        <row r="983">
          <cell r="B983" t="str">
            <v>租赁</v>
          </cell>
        </row>
        <row r="983">
          <cell r="F983" t="str">
            <v>东莞市卓越汽车租赁服务有限公司</v>
          </cell>
          <cell r="G983" t="str">
            <v>43042319830706001X</v>
          </cell>
          <cell r="H983">
            <v>13928053373</v>
          </cell>
          <cell r="I983" t="str">
            <v>网约车以租代购方案</v>
          </cell>
          <cell r="J983" t="str">
            <v>风神E70/DFM7002G1F7BEV</v>
          </cell>
          <cell r="K983" t="str">
            <v>东莞</v>
          </cell>
          <cell r="L983" t="str">
            <v>广东省珠海市金湾区金海岸大道485号2栋902房</v>
          </cell>
          <cell r="M983" t="str">
            <v>广东省东莞市厚街镇厚街南环路6号1号楼106室</v>
          </cell>
          <cell r="N983" t="str">
            <v>向丽丽</v>
          </cell>
          <cell r="O983" t="str">
            <v>田勤</v>
          </cell>
          <cell r="P983" t="str">
            <v>徐莹莹</v>
          </cell>
          <cell r="Q983" t="str">
            <v>赵云燕</v>
          </cell>
          <cell r="R983">
            <v>13213173306</v>
          </cell>
        </row>
        <row r="983">
          <cell r="U983" t="str">
            <v>东莞市橙易科技有限公司</v>
          </cell>
        </row>
        <row r="983">
          <cell r="W983" t="str">
            <v>LDP31B960NG051049</v>
          </cell>
          <cell r="X983" t="str">
            <v>粤SDQ1717</v>
          </cell>
          <cell r="Y983" t="str">
            <v>862052221202606</v>
          </cell>
          <cell r="Z983">
            <v>45106</v>
          </cell>
          <cell r="AA983">
            <v>45106</v>
          </cell>
          <cell r="AB983" t="str">
            <v>2023/07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44806</v>
          </cell>
          <cell r="AI983">
            <v>44807</v>
          </cell>
          <cell r="AJ983">
            <v>44806</v>
          </cell>
        </row>
        <row r="983">
          <cell r="AL983">
            <v>10000</v>
          </cell>
          <cell r="AM983">
            <v>44800</v>
          </cell>
          <cell r="AN983" t="str">
            <v>深圳市舒适橙出行科技有限公司公账</v>
          </cell>
          <cell r="AO983">
            <v>2980</v>
          </cell>
          <cell r="AP983">
            <v>44839</v>
          </cell>
          <cell r="AQ983">
            <v>44870</v>
          </cell>
          <cell r="AR983">
            <v>1</v>
          </cell>
          <cell r="AS983">
            <v>2980</v>
          </cell>
          <cell r="AT983">
            <v>1</v>
          </cell>
          <cell r="AU983">
            <v>2980</v>
          </cell>
          <cell r="AV983" t="str">
            <v>正常</v>
          </cell>
          <cell r="AW983">
            <v>0</v>
          </cell>
          <cell r="AX983">
            <v>0</v>
          </cell>
          <cell r="AY983">
            <v>5856.17</v>
          </cell>
        </row>
        <row r="983">
          <cell r="BA983">
            <v>16</v>
          </cell>
          <cell r="BB983">
            <v>266.94375</v>
          </cell>
        </row>
        <row r="983">
          <cell r="BE983">
            <v>0</v>
          </cell>
          <cell r="BF983">
            <v>5</v>
          </cell>
          <cell r="BG983">
            <v>0</v>
          </cell>
          <cell r="BH983">
            <v>0</v>
          </cell>
          <cell r="BI983">
            <v>15</v>
          </cell>
          <cell r="BJ983">
            <v>0</v>
          </cell>
          <cell r="BK983">
            <v>0</v>
          </cell>
          <cell r="BL983">
            <v>20</v>
          </cell>
          <cell r="BM983" t="str">
            <v>A(优质)</v>
          </cell>
        </row>
        <row r="983">
          <cell r="BO983" t="str">
            <v/>
          </cell>
          <cell r="BP983" t="str">
            <v/>
          </cell>
        </row>
        <row r="983">
          <cell r="BW983" t="str">
            <v/>
          </cell>
          <cell r="BX983" t="str">
            <v>/</v>
          </cell>
          <cell r="BY983" t="str">
            <v/>
          </cell>
        </row>
        <row r="983">
          <cell r="CD983" t="str">
            <v>FET-FH-202207R0001</v>
          </cell>
        </row>
        <row r="984">
          <cell r="B984" t="str">
            <v>租赁</v>
          </cell>
        </row>
        <row r="984">
          <cell r="F984" t="str">
            <v>东莞市卓越汽车租赁服务有限公司</v>
          </cell>
          <cell r="G984" t="str">
            <v>43042319830706001X</v>
          </cell>
          <cell r="H984">
            <v>13928053373</v>
          </cell>
          <cell r="I984" t="str">
            <v>网约车以租代购方案</v>
          </cell>
          <cell r="J984" t="str">
            <v>风神E70/DFM7002G1F7BEV</v>
          </cell>
          <cell r="K984" t="str">
            <v>东莞</v>
          </cell>
          <cell r="L984" t="str">
            <v>广东省珠海市金湾区金海岸大道485号2栋902房</v>
          </cell>
          <cell r="M984" t="str">
            <v>广东省东莞市厚街镇厚街南环路6号1号楼106室</v>
          </cell>
          <cell r="N984" t="str">
            <v>向丽丽</v>
          </cell>
          <cell r="O984" t="str">
            <v>田勤</v>
          </cell>
          <cell r="P984" t="str">
            <v>徐莹莹</v>
          </cell>
          <cell r="Q984" t="str">
            <v>赵云燕</v>
          </cell>
          <cell r="R984">
            <v>13213173306</v>
          </cell>
        </row>
        <row r="984">
          <cell r="U984" t="str">
            <v>东莞市橙易科技有限公司</v>
          </cell>
        </row>
        <row r="984">
          <cell r="W984" t="str">
            <v>LDP31B969NG051096</v>
          </cell>
          <cell r="X984" t="str">
            <v>粤SDN7331</v>
          </cell>
          <cell r="Y984" t="str">
            <v>862052221202648</v>
          </cell>
          <cell r="Z984">
            <v>45106</v>
          </cell>
          <cell r="AA984">
            <v>45106</v>
          </cell>
          <cell r="AB984" t="str">
            <v>2023/07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44806</v>
          </cell>
          <cell r="AI984">
            <v>44807</v>
          </cell>
          <cell r="AJ984">
            <v>44806</v>
          </cell>
        </row>
        <row r="984">
          <cell r="AL984">
            <v>10000</v>
          </cell>
          <cell r="AM984">
            <v>44800</v>
          </cell>
          <cell r="AN984" t="str">
            <v>深圳市舒适橙出行科技有限公司公账</v>
          </cell>
          <cell r="AO984">
            <v>2980</v>
          </cell>
          <cell r="AP984">
            <v>44839</v>
          </cell>
          <cell r="AQ984">
            <v>44870</v>
          </cell>
          <cell r="AR984">
            <v>1</v>
          </cell>
          <cell r="AS984">
            <v>2980</v>
          </cell>
          <cell r="AT984">
            <v>1</v>
          </cell>
          <cell r="AU984">
            <v>2980</v>
          </cell>
          <cell r="AV984" t="str">
            <v>正常</v>
          </cell>
          <cell r="AW984">
            <v>0</v>
          </cell>
          <cell r="AX984">
            <v>0</v>
          </cell>
          <cell r="AY984">
            <v>6392.09</v>
          </cell>
        </row>
        <row r="984">
          <cell r="BA984">
            <v>15</v>
          </cell>
          <cell r="BB984">
            <v>310.930666666667</v>
          </cell>
        </row>
        <row r="984">
          <cell r="BE984">
            <v>0</v>
          </cell>
          <cell r="BF984">
            <v>5</v>
          </cell>
          <cell r="BG984">
            <v>0</v>
          </cell>
          <cell r="BH984">
            <v>0</v>
          </cell>
          <cell r="BI984">
            <v>15</v>
          </cell>
          <cell r="BJ984">
            <v>0</v>
          </cell>
          <cell r="BK984">
            <v>0</v>
          </cell>
          <cell r="BL984">
            <v>20</v>
          </cell>
          <cell r="BM984" t="str">
            <v>A(优质)</v>
          </cell>
        </row>
        <row r="984">
          <cell r="BO984" t="str">
            <v/>
          </cell>
          <cell r="BP984" t="str">
            <v/>
          </cell>
        </row>
        <row r="984">
          <cell r="BW984" t="str">
            <v/>
          </cell>
          <cell r="BX984" t="str">
            <v>/</v>
          </cell>
          <cell r="BY984" t="str">
            <v/>
          </cell>
        </row>
        <row r="984">
          <cell r="CD984" t="str">
            <v>FET-FH-202207R0001</v>
          </cell>
        </row>
        <row r="985">
          <cell r="B985" t="str">
            <v>租赁</v>
          </cell>
        </row>
        <row r="985">
          <cell r="F985" t="str">
            <v>东莞市卓越汽车租赁服务有限公司</v>
          </cell>
          <cell r="G985" t="str">
            <v>43042319830706001X</v>
          </cell>
          <cell r="H985">
            <v>13928053373</v>
          </cell>
          <cell r="I985" t="str">
            <v>网约车以租代购方案</v>
          </cell>
          <cell r="J985" t="str">
            <v>风神E70/DFM7002G1F7BEV</v>
          </cell>
          <cell r="K985" t="str">
            <v>东莞</v>
          </cell>
          <cell r="L985" t="str">
            <v>广东省珠海市金湾区金海岸大道485号2栋902房</v>
          </cell>
          <cell r="M985" t="str">
            <v>广东省东莞市厚街镇厚街南环路6号1号楼106室</v>
          </cell>
          <cell r="N985" t="str">
            <v>向丽丽</v>
          </cell>
          <cell r="O985" t="str">
            <v>田勤</v>
          </cell>
          <cell r="P985" t="str">
            <v>徐莹莹</v>
          </cell>
          <cell r="Q985" t="str">
            <v>赵云燕</v>
          </cell>
          <cell r="R985">
            <v>13213173306</v>
          </cell>
        </row>
        <row r="985">
          <cell r="U985" t="str">
            <v>东莞市橙易科技有限公司</v>
          </cell>
        </row>
        <row r="985">
          <cell r="W985" t="str">
            <v>LDP31B966NG051041</v>
          </cell>
          <cell r="X985" t="str">
            <v>粤SDR7332</v>
          </cell>
          <cell r="Y985" t="str">
            <v>862052221202695</v>
          </cell>
          <cell r="Z985">
            <v>45106</v>
          </cell>
          <cell r="AA985">
            <v>45106</v>
          </cell>
          <cell r="AB985" t="str">
            <v>2023/07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44806</v>
          </cell>
          <cell r="AI985">
            <v>44807</v>
          </cell>
          <cell r="AJ985">
            <v>44806</v>
          </cell>
        </row>
        <row r="985">
          <cell r="AL985">
            <v>10000</v>
          </cell>
          <cell r="AM985">
            <v>44800</v>
          </cell>
          <cell r="AN985" t="str">
            <v>深圳市舒适橙出行科技有限公司公账</v>
          </cell>
          <cell r="AO985">
            <v>2980</v>
          </cell>
          <cell r="AP985">
            <v>44839</v>
          </cell>
          <cell r="AQ985">
            <v>44870</v>
          </cell>
          <cell r="AR985">
            <v>1</v>
          </cell>
          <cell r="AS985">
            <v>2980</v>
          </cell>
          <cell r="AT985">
            <v>1</v>
          </cell>
          <cell r="AU985">
            <v>2980</v>
          </cell>
          <cell r="AV985" t="str">
            <v>正常</v>
          </cell>
          <cell r="AW985">
            <v>0</v>
          </cell>
          <cell r="AX985">
            <v>0</v>
          </cell>
          <cell r="AY985">
            <v>2527.12</v>
          </cell>
        </row>
        <row r="985">
          <cell r="BA985">
            <v>7</v>
          </cell>
          <cell r="BB985">
            <v>296.704285714286</v>
          </cell>
        </row>
        <row r="985">
          <cell r="BE985">
            <v>0</v>
          </cell>
          <cell r="BF985">
            <v>5</v>
          </cell>
          <cell r="BG985">
            <v>0</v>
          </cell>
          <cell r="BH985">
            <v>0</v>
          </cell>
          <cell r="BI985">
            <v>15</v>
          </cell>
          <cell r="BJ985">
            <v>0</v>
          </cell>
          <cell r="BK985">
            <v>0</v>
          </cell>
          <cell r="BL985">
            <v>20</v>
          </cell>
          <cell r="BM985" t="str">
            <v>A(优质)</v>
          </cell>
        </row>
        <row r="985">
          <cell r="BO985" t="str">
            <v/>
          </cell>
          <cell r="BP985" t="str">
            <v/>
          </cell>
        </row>
        <row r="985">
          <cell r="BW985" t="str">
            <v/>
          </cell>
          <cell r="BX985" t="str">
            <v>/</v>
          </cell>
          <cell r="BY985" t="str">
            <v/>
          </cell>
        </row>
        <row r="985">
          <cell r="CD985" t="str">
            <v>FET-FH-202207R0001</v>
          </cell>
        </row>
        <row r="986">
          <cell r="B986" t="str">
            <v>租赁</v>
          </cell>
        </row>
        <row r="986">
          <cell r="F986" t="str">
            <v>东莞市卓越汽车租赁服务有限公司</v>
          </cell>
          <cell r="G986" t="str">
            <v>43042319830706001X</v>
          </cell>
          <cell r="H986">
            <v>13928053373</v>
          </cell>
          <cell r="I986" t="str">
            <v>网约车以租代购方案</v>
          </cell>
          <cell r="J986" t="str">
            <v>风神E70/DFM7002G1F7BEV</v>
          </cell>
          <cell r="K986" t="str">
            <v>东莞</v>
          </cell>
          <cell r="L986" t="str">
            <v>广东省珠海市金湾区金海岸大道485号2栋902房</v>
          </cell>
          <cell r="M986" t="str">
            <v>广东省东莞市厚街镇厚街南环路6号1号楼106室</v>
          </cell>
          <cell r="N986" t="str">
            <v>向丽丽</v>
          </cell>
          <cell r="O986" t="str">
            <v>田勤</v>
          </cell>
          <cell r="P986" t="str">
            <v>徐莹莹</v>
          </cell>
          <cell r="Q986" t="str">
            <v>赵云燕</v>
          </cell>
          <cell r="R986">
            <v>13213173306</v>
          </cell>
        </row>
        <row r="986">
          <cell r="U986" t="str">
            <v>东莞市橙易科技有限公司</v>
          </cell>
        </row>
        <row r="986">
          <cell r="W986" t="str">
            <v>LDP31B960NG051116</v>
          </cell>
          <cell r="X986" t="str">
            <v>粤SDQ9678</v>
          </cell>
          <cell r="Y986" t="str">
            <v>862052211201369</v>
          </cell>
          <cell r="Z986">
            <v>45106</v>
          </cell>
          <cell r="AA986">
            <v>45106</v>
          </cell>
          <cell r="AB986" t="str">
            <v>2023/07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44806</v>
          </cell>
          <cell r="AI986">
            <v>44807</v>
          </cell>
          <cell r="AJ986">
            <v>44806</v>
          </cell>
        </row>
        <row r="986">
          <cell r="AL986">
            <v>10000</v>
          </cell>
          <cell r="AM986">
            <v>44800</v>
          </cell>
          <cell r="AN986" t="str">
            <v>深圳市舒适橙出行科技有限公司公账</v>
          </cell>
          <cell r="AO986">
            <v>2980</v>
          </cell>
          <cell r="AP986">
            <v>44839</v>
          </cell>
          <cell r="AQ986">
            <v>44870</v>
          </cell>
          <cell r="AR986">
            <v>1</v>
          </cell>
          <cell r="AS986">
            <v>2980</v>
          </cell>
          <cell r="AT986">
            <v>1</v>
          </cell>
          <cell r="AU986">
            <v>2980</v>
          </cell>
          <cell r="AV986" t="str">
            <v>正常</v>
          </cell>
          <cell r="AW986">
            <v>0</v>
          </cell>
          <cell r="AX986">
            <v>0</v>
          </cell>
          <cell r="AY986">
            <v>6902.33</v>
          </cell>
        </row>
        <row r="986">
          <cell r="BA986">
            <v>22</v>
          </cell>
          <cell r="BB986">
            <v>249.191363636364</v>
          </cell>
        </row>
        <row r="986">
          <cell r="BE986">
            <v>0</v>
          </cell>
          <cell r="BF986">
            <v>5</v>
          </cell>
          <cell r="BG986">
            <v>0</v>
          </cell>
          <cell r="BH986">
            <v>0</v>
          </cell>
          <cell r="BI986">
            <v>15</v>
          </cell>
          <cell r="BJ986">
            <v>0</v>
          </cell>
          <cell r="BK986">
            <v>0</v>
          </cell>
          <cell r="BL986">
            <v>20</v>
          </cell>
          <cell r="BM986" t="str">
            <v>A(优质)</v>
          </cell>
        </row>
        <row r="986">
          <cell r="BO986" t="str">
            <v/>
          </cell>
          <cell r="BP986" t="str">
            <v/>
          </cell>
        </row>
        <row r="986">
          <cell r="BW986" t="str">
            <v/>
          </cell>
          <cell r="BX986" t="str">
            <v>/</v>
          </cell>
          <cell r="BY986" t="str">
            <v/>
          </cell>
        </row>
        <row r="986">
          <cell r="CD986" t="str">
            <v>FET-FH-202207R0001</v>
          </cell>
        </row>
        <row r="987">
          <cell r="B987" t="str">
            <v>租赁</v>
          </cell>
        </row>
        <row r="987">
          <cell r="F987" t="str">
            <v>东莞市卓越汽车租赁服务有限公司</v>
          </cell>
          <cell r="G987" t="str">
            <v>43042319830706001X</v>
          </cell>
          <cell r="H987">
            <v>13928053373</v>
          </cell>
          <cell r="I987" t="str">
            <v>网约车以租代购方案</v>
          </cell>
          <cell r="J987" t="str">
            <v>风神E70/DFM7002G1F7BEV</v>
          </cell>
          <cell r="K987" t="str">
            <v>东莞</v>
          </cell>
          <cell r="L987" t="str">
            <v>广东省珠海市金湾区金海岸大道485号2栋902房</v>
          </cell>
          <cell r="M987" t="str">
            <v>广东省东莞市厚街镇厚街南环路6号1号楼106室</v>
          </cell>
          <cell r="N987" t="str">
            <v>向丽丽</v>
          </cell>
          <cell r="O987" t="str">
            <v>田勤</v>
          </cell>
          <cell r="P987" t="str">
            <v>徐莹莹</v>
          </cell>
          <cell r="Q987" t="str">
            <v>赵云燕</v>
          </cell>
          <cell r="R987">
            <v>13213173306</v>
          </cell>
        </row>
        <row r="987">
          <cell r="U987" t="str">
            <v>东莞市橙易科技有限公司</v>
          </cell>
        </row>
        <row r="987">
          <cell r="W987" t="str">
            <v>LDP31B961NG051092</v>
          </cell>
          <cell r="X987" t="str">
            <v>粤SD02701</v>
          </cell>
          <cell r="Y987" t="str">
            <v>862052211200954</v>
          </cell>
          <cell r="Z987">
            <v>45106</v>
          </cell>
          <cell r="AA987">
            <v>45106</v>
          </cell>
          <cell r="AB987" t="str">
            <v>2023/07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44806</v>
          </cell>
          <cell r="AI987">
            <v>44807</v>
          </cell>
          <cell r="AJ987">
            <v>44806</v>
          </cell>
        </row>
        <row r="987">
          <cell r="AL987">
            <v>10000</v>
          </cell>
          <cell r="AM987">
            <v>44800</v>
          </cell>
          <cell r="AN987" t="str">
            <v>深圳市舒适橙出行科技有限公司公账</v>
          </cell>
          <cell r="AO987">
            <v>2980</v>
          </cell>
          <cell r="AP987">
            <v>44839</v>
          </cell>
          <cell r="AQ987">
            <v>44870</v>
          </cell>
          <cell r="AR987">
            <v>1</v>
          </cell>
          <cell r="AS987">
            <v>2980</v>
          </cell>
          <cell r="AT987">
            <v>1</v>
          </cell>
          <cell r="AU987">
            <v>2980</v>
          </cell>
          <cell r="AV987" t="str">
            <v>正常</v>
          </cell>
          <cell r="AW987">
            <v>0</v>
          </cell>
          <cell r="AX987">
            <v>0</v>
          </cell>
          <cell r="AY987">
            <v>3797.74</v>
          </cell>
        </row>
        <row r="987">
          <cell r="BA987">
            <v>14</v>
          </cell>
          <cell r="BB987">
            <v>200.350714285714</v>
          </cell>
        </row>
        <row r="987">
          <cell r="BE987">
            <v>0</v>
          </cell>
          <cell r="BF987">
            <v>5</v>
          </cell>
          <cell r="BG987">
            <v>0</v>
          </cell>
          <cell r="BH987">
            <v>0</v>
          </cell>
          <cell r="BI987">
            <v>15</v>
          </cell>
          <cell r="BJ987">
            <v>0</v>
          </cell>
          <cell r="BK987">
            <v>0</v>
          </cell>
          <cell r="BL987">
            <v>20</v>
          </cell>
          <cell r="BM987" t="str">
            <v>A(优质)</v>
          </cell>
        </row>
        <row r="987">
          <cell r="BO987" t="str">
            <v/>
          </cell>
          <cell r="BP987" t="str">
            <v/>
          </cell>
        </row>
        <row r="987">
          <cell r="BW987" t="str">
            <v/>
          </cell>
          <cell r="BX987" t="str">
            <v>/</v>
          </cell>
          <cell r="BY987" t="str">
            <v/>
          </cell>
        </row>
        <row r="987">
          <cell r="CD987" t="str">
            <v>FET-FH-202207R0001</v>
          </cell>
        </row>
        <row r="988">
          <cell r="B988" t="str">
            <v>租赁</v>
          </cell>
        </row>
        <row r="988">
          <cell r="F988" t="str">
            <v>东莞市卓越汽车租赁服务有限公司</v>
          </cell>
          <cell r="G988" t="str">
            <v>43042319830706001X</v>
          </cell>
          <cell r="H988">
            <v>13928053373</v>
          </cell>
          <cell r="I988" t="str">
            <v>网约车以租代购方案</v>
          </cell>
          <cell r="J988" t="str">
            <v>风神E70/DFM7002G1F7BEV</v>
          </cell>
          <cell r="K988" t="str">
            <v>东莞</v>
          </cell>
          <cell r="L988" t="str">
            <v>广东省珠海市金湾区金海岸大道485号2栋902房</v>
          </cell>
          <cell r="M988" t="str">
            <v>广东省东莞市厚街镇厚街南环路6号1号楼106室</v>
          </cell>
          <cell r="N988" t="str">
            <v>向丽丽</v>
          </cell>
          <cell r="O988" t="str">
            <v>田勤</v>
          </cell>
          <cell r="P988" t="str">
            <v>徐莹莹</v>
          </cell>
          <cell r="Q988" t="str">
            <v>赵云燕</v>
          </cell>
          <cell r="R988">
            <v>13213173306</v>
          </cell>
        </row>
        <row r="988">
          <cell r="U988" t="str">
            <v>东莞市橙易科技有限公司</v>
          </cell>
        </row>
        <row r="988">
          <cell r="W988" t="str">
            <v>LDP31B967NG051095</v>
          </cell>
          <cell r="X988" t="str">
            <v>粤SDR9959</v>
          </cell>
          <cell r="Y988" t="str">
            <v>862052221201855</v>
          </cell>
          <cell r="Z988">
            <v>45106</v>
          </cell>
          <cell r="AA988">
            <v>45106</v>
          </cell>
          <cell r="AB988" t="str">
            <v>2023/07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44806</v>
          </cell>
          <cell r="AI988">
            <v>44807</v>
          </cell>
          <cell r="AJ988">
            <v>44806</v>
          </cell>
        </row>
        <row r="988">
          <cell r="AL988">
            <v>10000</v>
          </cell>
          <cell r="AM988">
            <v>44800</v>
          </cell>
          <cell r="AN988" t="str">
            <v>深圳市舒适橙出行科技有限公司公账</v>
          </cell>
          <cell r="AO988">
            <v>2980</v>
          </cell>
          <cell r="AP988">
            <v>44839</v>
          </cell>
          <cell r="AQ988">
            <v>44870</v>
          </cell>
          <cell r="AR988">
            <v>1</v>
          </cell>
          <cell r="AS988">
            <v>2980</v>
          </cell>
          <cell r="AT988">
            <v>1</v>
          </cell>
          <cell r="AU988">
            <v>2980</v>
          </cell>
          <cell r="AV988" t="str">
            <v>正常</v>
          </cell>
          <cell r="AW988">
            <v>0</v>
          </cell>
          <cell r="AX988">
            <v>0</v>
          </cell>
          <cell r="AY988">
            <v>3170.47</v>
          </cell>
        </row>
        <row r="988">
          <cell r="BA988">
            <v>10</v>
          </cell>
          <cell r="BB988">
            <v>247.228</v>
          </cell>
        </row>
        <row r="988">
          <cell r="BE988">
            <v>0</v>
          </cell>
          <cell r="BF988">
            <v>5</v>
          </cell>
          <cell r="BG988">
            <v>0</v>
          </cell>
          <cell r="BH988">
            <v>0</v>
          </cell>
          <cell r="BI988">
            <v>15</v>
          </cell>
          <cell r="BJ988">
            <v>0</v>
          </cell>
          <cell r="BK988">
            <v>0</v>
          </cell>
          <cell r="BL988">
            <v>20</v>
          </cell>
          <cell r="BM988" t="str">
            <v>A(优质)</v>
          </cell>
        </row>
        <row r="988">
          <cell r="BO988" t="str">
            <v/>
          </cell>
          <cell r="BP988" t="str">
            <v/>
          </cell>
        </row>
        <row r="988">
          <cell r="BW988" t="str">
            <v/>
          </cell>
          <cell r="BX988" t="str">
            <v>/</v>
          </cell>
          <cell r="BY988" t="str">
            <v/>
          </cell>
        </row>
        <row r="988">
          <cell r="CD988" t="str">
            <v>FET-FH-202207R0001</v>
          </cell>
        </row>
        <row r="989">
          <cell r="B989" t="str">
            <v>租赁</v>
          </cell>
        </row>
        <row r="989">
          <cell r="F989" t="str">
            <v>东莞市卓越汽车租赁服务有限公司</v>
          </cell>
          <cell r="G989" t="str">
            <v>43042319830706001X</v>
          </cell>
          <cell r="H989">
            <v>13928053373</v>
          </cell>
          <cell r="I989" t="str">
            <v>网约车以租代购方案</v>
          </cell>
          <cell r="J989" t="str">
            <v>风神E70/DFM7002G1F7BEV</v>
          </cell>
          <cell r="K989" t="str">
            <v>东莞</v>
          </cell>
          <cell r="L989" t="str">
            <v>广东省珠海市金湾区金海岸大道485号2栋902房</v>
          </cell>
          <cell r="M989" t="str">
            <v>广东省东莞市厚街镇厚街南环路6号1号楼106室</v>
          </cell>
          <cell r="N989" t="str">
            <v>向丽丽</v>
          </cell>
          <cell r="O989" t="str">
            <v>田勤</v>
          </cell>
          <cell r="P989" t="str">
            <v>徐莹莹</v>
          </cell>
          <cell r="Q989" t="str">
            <v>赵云燕</v>
          </cell>
          <cell r="R989">
            <v>13213173306</v>
          </cell>
        </row>
        <row r="989">
          <cell r="U989" t="str">
            <v>东莞市橙易科技有限公司</v>
          </cell>
        </row>
        <row r="989">
          <cell r="W989" t="str">
            <v>LDP31B962NG051036</v>
          </cell>
          <cell r="X989" t="str">
            <v>粤SDQ7336</v>
          </cell>
          <cell r="Y989" t="str">
            <v>862052221202694</v>
          </cell>
          <cell r="Z989">
            <v>45106</v>
          </cell>
          <cell r="AA989">
            <v>45106</v>
          </cell>
          <cell r="AB989" t="str">
            <v>2023/07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44806</v>
          </cell>
          <cell r="AI989">
            <v>44807</v>
          </cell>
          <cell r="AJ989">
            <v>44806</v>
          </cell>
        </row>
        <row r="989">
          <cell r="AL989">
            <v>10000</v>
          </cell>
          <cell r="AM989">
            <v>44800</v>
          </cell>
          <cell r="AN989" t="str">
            <v>深圳市舒适橙出行科技有限公司公账</v>
          </cell>
          <cell r="AO989">
            <v>2980</v>
          </cell>
          <cell r="AP989">
            <v>44839</v>
          </cell>
          <cell r="AQ989">
            <v>44870</v>
          </cell>
          <cell r="AR989">
            <v>1</v>
          </cell>
          <cell r="AS989">
            <v>2980</v>
          </cell>
          <cell r="AT989">
            <v>1</v>
          </cell>
          <cell r="AU989">
            <v>2980</v>
          </cell>
          <cell r="AV989" t="str">
            <v>正常</v>
          </cell>
          <cell r="AW989">
            <v>0</v>
          </cell>
          <cell r="AX989">
            <v>0</v>
          </cell>
          <cell r="AY989">
            <v>2863.67</v>
          </cell>
        </row>
        <row r="989">
          <cell r="BA989">
            <v>11</v>
          </cell>
          <cell r="BB989">
            <v>216.888181818182</v>
          </cell>
        </row>
        <row r="989">
          <cell r="BE989">
            <v>0</v>
          </cell>
          <cell r="BF989">
            <v>5</v>
          </cell>
          <cell r="BG989">
            <v>0</v>
          </cell>
          <cell r="BH989">
            <v>0</v>
          </cell>
          <cell r="BI989">
            <v>15</v>
          </cell>
          <cell r="BJ989">
            <v>0</v>
          </cell>
          <cell r="BK989">
            <v>0</v>
          </cell>
          <cell r="BL989">
            <v>20</v>
          </cell>
          <cell r="BM989" t="str">
            <v>A(优质)</v>
          </cell>
        </row>
        <row r="989">
          <cell r="BO989" t="str">
            <v/>
          </cell>
          <cell r="BP989" t="str">
            <v/>
          </cell>
        </row>
        <row r="989">
          <cell r="BW989" t="str">
            <v/>
          </cell>
          <cell r="BX989" t="str">
            <v>/</v>
          </cell>
          <cell r="BY989" t="str">
            <v/>
          </cell>
        </row>
        <row r="989">
          <cell r="CD989" t="str">
            <v>FET-FH-202207R0001</v>
          </cell>
        </row>
        <row r="990">
          <cell r="B990" t="str">
            <v>租赁</v>
          </cell>
        </row>
        <row r="990">
          <cell r="F990" t="str">
            <v>东莞市卓越汽车租赁服务有限公司</v>
          </cell>
          <cell r="G990" t="str">
            <v>43042319830706001X</v>
          </cell>
          <cell r="H990">
            <v>13928053373</v>
          </cell>
          <cell r="I990" t="str">
            <v>网约车以租代购方案</v>
          </cell>
          <cell r="J990" t="str">
            <v>风神E70/DFM7002G1F7BEV</v>
          </cell>
          <cell r="K990" t="str">
            <v>东莞</v>
          </cell>
          <cell r="L990" t="str">
            <v>广东省珠海市金湾区金海岸大道485号2栋902房</v>
          </cell>
          <cell r="M990" t="str">
            <v>广东省东莞市厚街镇厚街南环路6号1号楼106室</v>
          </cell>
          <cell r="N990" t="str">
            <v>向丽丽</v>
          </cell>
          <cell r="O990" t="str">
            <v>田勤</v>
          </cell>
          <cell r="P990" t="str">
            <v>徐莹莹</v>
          </cell>
          <cell r="Q990" t="str">
            <v>赵云燕</v>
          </cell>
          <cell r="R990">
            <v>13213173306</v>
          </cell>
        </row>
        <row r="990">
          <cell r="U990" t="str">
            <v>东莞市橙易科技有限公司</v>
          </cell>
        </row>
        <row r="990">
          <cell r="W990" t="str">
            <v>LDP31B964NG051104</v>
          </cell>
          <cell r="X990" t="str">
            <v>粤SDQ3568</v>
          </cell>
          <cell r="Y990" t="str">
            <v>862052221201888</v>
          </cell>
          <cell r="Z990">
            <v>45106</v>
          </cell>
          <cell r="AA990">
            <v>45106</v>
          </cell>
          <cell r="AB990" t="str">
            <v>2023/07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44806</v>
          </cell>
          <cell r="AI990">
            <v>44807</v>
          </cell>
          <cell r="AJ990">
            <v>44806</v>
          </cell>
        </row>
        <row r="990">
          <cell r="AL990">
            <v>10000</v>
          </cell>
          <cell r="AM990">
            <v>44800</v>
          </cell>
          <cell r="AN990" t="str">
            <v>深圳市舒适橙出行科技有限公司公账</v>
          </cell>
          <cell r="AO990">
            <v>2980</v>
          </cell>
          <cell r="AP990">
            <v>44839</v>
          </cell>
          <cell r="AQ990">
            <v>44870</v>
          </cell>
          <cell r="AR990">
            <v>1</v>
          </cell>
          <cell r="AS990">
            <v>2980</v>
          </cell>
          <cell r="AT990">
            <v>1</v>
          </cell>
          <cell r="AU990">
            <v>2980</v>
          </cell>
          <cell r="AV990" t="str">
            <v>正常</v>
          </cell>
          <cell r="AW990">
            <v>0</v>
          </cell>
          <cell r="AX990">
            <v>0</v>
          </cell>
          <cell r="AY990">
            <v>8133.57</v>
          </cell>
        </row>
        <row r="990">
          <cell r="BA990">
            <v>22</v>
          </cell>
          <cell r="BB990">
            <v>315.253181818182</v>
          </cell>
        </row>
        <row r="990">
          <cell r="BE990">
            <v>0</v>
          </cell>
          <cell r="BF990">
            <v>5</v>
          </cell>
          <cell r="BG990">
            <v>0</v>
          </cell>
          <cell r="BH990">
            <v>0</v>
          </cell>
          <cell r="BI990">
            <v>15</v>
          </cell>
          <cell r="BJ990">
            <v>0</v>
          </cell>
          <cell r="BK990">
            <v>0</v>
          </cell>
          <cell r="BL990">
            <v>20</v>
          </cell>
          <cell r="BM990" t="str">
            <v>A(优质)</v>
          </cell>
        </row>
        <row r="990">
          <cell r="BO990" t="str">
            <v/>
          </cell>
          <cell r="BP990" t="str">
            <v/>
          </cell>
        </row>
        <row r="990">
          <cell r="BW990" t="str">
            <v/>
          </cell>
          <cell r="BX990" t="str">
            <v>/</v>
          </cell>
          <cell r="BY990" t="str">
            <v/>
          </cell>
        </row>
        <row r="990">
          <cell r="CD990" t="str">
            <v>FET-FH-202207R0001</v>
          </cell>
          <cell r="CE990" t="str">
            <v>王强</v>
          </cell>
          <cell r="CF990" t="str">
            <v>654121199111194710</v>
          </cell>
          <cell r="CG990">
            <v>18599351212</v>
          </cell>
          <cell r="CH990">
            <v>44817</v>
          </cell>
          <cell r="CI990">
            <v>44908</v>
          </cell>
        </row>
        <row r="991">
          <cell r="B991" t="str">
            <v>租赁</v>
          </cell>
        </row>
        <row r="991">
          <cell r="F991" t="str">
            <v>东莞市卓越汽车租赁服务有限公司</v>
          </cell>
          <cell r="G991" t="str">
            <v>43042319830706001X</v>
          </cell>
          <cell r="H991">
            <v>13928053373</v>
          </cell>
          <cell r="I991" t="str">
            <v>网约车以租代购方案</v>
          </cell>
          <cell r="J991" t="str">
            <v>风神E70/DFM7002G1F7BEV</v>
          </cell>
          <cell r="K991" t="str">
            <v>东莞</v>
          </cell>
          <cell r="L991" t="str">
            <v>广东省珠海市金湾区金海岸大道485号2栋902房</v>
          </cell>
          <cell r="M991" t="str">
            <v>广东省东莞市厚街镇厚街南环路6号1号楼106室</v>
          </cell>
          <cell r="N991" t="str">
            <v>向丽丽</v>
          </cell>
          <cell r="O991" t="str">
            <v>田勤</v>
          </cell>
          <cell r="P991" t="str">
            <v>徐莹莹</v>
          </cell>
          <cell r="Q991" t="str">
            <v>赵云燕</v>
          </cell>
          <cell r="R991">
            <v>13213173306</v>
          </cell>
        </row>
        <row r="991">
          <cell r="U991" t="str">
            <v>东莞市橙易科技有限公司</v>
          </cell>
        </row>
        <row r="991">
          <cell r="W991" t="str">
            <v>LDP31B963NG051126</v>
          </cell>
          <cell r="X991" t="str">
            <v>粤SDR6605</v>
          </cell>
          <cell r="Y991" t="str">
            <v>862052211201884</v>
          </cell>
          <cell r="Z991">
            <v>45106</v>
          </cell>
          <cell r="AA991">
            <v>45106</v>
          </cell>
          <cell r="AB991" t="str">
            <v>2023/07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44806</v>
          </cell>
          <cell r="AI991">
            <v>44807</v>
          </cell>
          <cell r="AJ991">
            <v>44806</v>
          </cell>
        </row>
        <row r="991">
          <cell r="AL991">
            <v>10000</v>
          </cell>
          <cell r="AM991">
            <v>44800</v>
          </cell>
          <cell r="AN991" t="str">
            <v>深圳市舒适橙出行科技有限公司公账</v>
          </cell>
          <cell r="AO991">
            <v>2980</v>
          </cell>
          <cell r="AP991">
            <v>44839</v>
          </cell>
          <cell r="AQ991">
            <v>44870</v>
          </cell>
          <cell r="AR991">
            <v>1</v>
          </cell>
          <cell r="AS991">
            <v>2980</v>
          </cell>
          <cell r="AT991">
            <v>1</v>
          </cell>
          <cell r="AU991">
            <v>2980</v>
          </cell>
          <cell r="AV991" t="str">
            <v>正常</v>
          </cell>
          <cell r="AW991">
            <v>0</v>
          </cell>
          <cell r="AX991">
            <v>0</v>
          </cell>
          <cell r="AY991">
            <v>609.84</v>
          </cell>
        </row>
        <row r="991">
          <cell r="BA991">
            <v>4</v>
          </cell>
          <cell r="BB991">
            <v>135.225</v>
          </cell>
        </row>
        <row r="991">
          <cell r="BE991">
            <v>0</v>
          </cell>
          <cell r="BF991">
            <v>5</v>
          </cell>
          <cell r="BG991">
            <v>0</v>
          </cell>
          <cell r="BH991">
            <v>0</v>
          </cell>
          <cell r="BI991">
            <v>15</v>
          </cell>
          <cell r="BJ991">
            <v>0</v>
          </cell>
          <cell r="BK991">
            <v>0</v>
          </cell>
          <cell r="BL991">
            <v>20</v>
          </cell>
          <cell r="BM991" t="str">
            <v>A(优质)</v>
          </cell>
        </row>
        <row r="991">
          <cell r="BO991" t="str">
            <v/>
          </cell>
          <cell r="BP991" t="str">
            <v/>
          </cell>
        </row>
        <row r="991">
          <cell r="BW991" t="str">
            <v/>
          </cell>
          <cell r="BX991" t="str">
            <v>/</v>
          </cell>
          <cell r="BY991" t="str">
            <v/>
          </cell>
        </row>
        <row r="991">
          <cell r="CD991" t="str">
            <v>FET-FH-202207R0001</v>
          </cell>
        </row>
        <row r="992">
          <cell r="B992" t="str">
            <v>租赁</v>
          </cell>
        </row>
        <row r="992">
          <cell r="F992" t="str">
            <v>东莞市卓越汽车租赁服务有限公司</v>
          </cell>
          <cell r="G992" t="str">
            <v>43042319830706001X</v>
          </cell>
          <cell r="H992">
            <v>13928053373</v>
          </cell>
          <cell r="I992" t="str">
            <v>网约车以租代购方案</v>
          </cell>
          <cell r="J992" t="str">
            <v>风神E70/DFM7002G1F7BEV</v>
          </cell>
          <cell r="K992" t="str">
            <v>东莞</v>
          </cell>
          <cell r="L992" t="str">
            <v>广东省珠海市金湾区金海岸大道485号2栋902房</v>
          </cell>
          <cell r="M992" t="str">
            <v>广东省东莞市厚街镇厚街南环路6号1号楼106室</v>
          </cell>
          <cell r="N992" t="str">
            <v>向丽丽</v>
          </cell>
          <cell r="O992" t="str">
            <v>田勤</v>
          </cell>
          <cell r="P992" t="str">
            <v>徐莹莹</v>
          </cell>
          <cell r="Q992" t="str">
            <v>赵云燕</v>
          </cell>
          <cell r="R992">
            <v>13213173306</v>
          </cell>
        </row>
        <row r="992">
          <cell r="U992" t="str">
            <v>东莞市橙易科技有限公司</v>
          </cell>
        </row>
        <row r="992">
          <cell r="W992" t="str">
            <v>LDP31B965NG051046</v>
          </cell>
          <cell r="X992" t="str">
            <v>粤SDQ8819</v>
          </cell>
          <cell r="Y992" t="str">
            <v>862052221201917</v>
          </cell>
          <cell r="Z992">
            <v>45106</v>
          </cell>
          <cell r="AA992">
            <v>45106</v>
          </cell>
          <cell r="AB992" t="str">
            <v>2023/07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44806</v>
          </cell>
          <cell r="AI992">
            <v>44807</v>
          </cell>
          <cell r="AJ992">
            <v>44806</v>
          </cell>
        </row>
        <row r="992">
          <cell r="AL992">
            <v>10000</v>
          </cell>
          <cell r="AM992">
            <v>44800</v>
          </cell>
          <cell r="AN992" t="str">
            <v>深圳市舒适橙出行科技有限公司公账</v>
          </cell>
          <cell r="AO992">
            <v>2980</v>
          </cell>
          <cell r="AP992">
            <v>44839</v>
          </cell>
          <cell r="AQ992">
            <v>44870</v>
          </cell>
          <cell r="AR992">
            <v>1</v>
          </cell>
          <cell r="AS992">
            <v>2980</v>
          </cell>
          <cell r="AT992">
            <v>1</v>
          </cell>
          <cell r="AU992">
            <v>2980</v>
          </cell>
          <cell r="AV992" t="str">
            <v>正常</v>
          </cell>
          <cell r="AW992">
            <v>0</v>
          </cell>
          <cell r="AX992">
            <v>0</v>
          </cell>
          <cell r="AY992">
            <v>1597.25</v>
          </cell>
        </row>
        <row r="992">
          <cell r="BA992">
            <v>10</v>
          </cell>
          <cell r="BB992">
            <v>127.872</v>
          </cell>
        </row>
        <row r="992">
          <cell r="BE992">
            <v>0</v>
          </cell>
          <cell r="BF992">
            <v>5</v>
          </cell>
          <cell r="BG992">
            <v>0</v>
          </cell>
          <cell r="BH992">
            <v>0</v>
          </cell>
          <cell r="BI992">
            <v>15</v>
          </cell>
          <cell r="BJ992">
            <v>0</v>
          </cell>
          <cell r="BK992">
            <v>0</v>
          </cell>
          <cell r="BL992">
            <v>20</v>
          </cell>
          <cell r="BM992" t="str">
            <v>A(优质)</v>
          </cell>
        </row>
        <row r="992">
          <cell r="BO992" t="str">
            <v/>
          </cell>
          <cell r="BP992" t="str">
            <v/>
          </cell>
        </row>
        <row r="992">
          <cell r="BW992" t="str">
            <v/>
          </cell>
          <cell r="BX992" t="str">
            <v>/</v>
          </cell>
          <cell r="BY992" t="str">
            <v/>
          </cell>
        </row>
        <row r="992">
          <cell r="CD992" t="str">
            <v>FET-FH-202207R0001</v>
          </cell>
        </row>
        <row r="993">
          <cell r="B993" t="str">
            <v>租赁</v>
          </cell>
        </row>
        <row r="993">
          <cell r="F993" t="str">
            <v>东莞市卓越汽车租赁服务有限公司</v>
          </cell>
          <cell r="G993" t="str">
            <v>43042319830706001X</v>
          </cell>
          <cell r="H993">
            <v>13928053373</v>
          </cell>
          <cell r="I993" t="str">
            <v>网约车以租代购方案</v>
          </cell>
          <cell r="J993" t="str">
            <v>风神E70/DFM7002G1F7BEV</v>
          </cell>
          <cell r="K993" t="str">
            <v>东莞</v>
          </cell>
          <cell r="L993" t="str">
            <v>广东省珠海市金湾区金海岸大道485号2栋902房</v>
          </cell>
          <cell r="M993" t="str">
            <v>广东省东莞市厚街镇厚街南环路6号1号楼106室</v>
          </cell>
          <cell r="N993" t="str">
            <v>向丽丽</v>
          </cell>
          <cell r="O993" t="str">
            <v>田勤</v>
          </cell>
          <cell r="P993" t="str">
            <v>徐莹莹</v>
          </cell>
          <cell r="Q993" t="str">
            <v>赵云燕</v>
          </cell>
          <cell r="R993">
            <v>13213173306</v>
          </cell>
        </row>
        <row r="993">
          <cell r="U993" t="str">
            <v>东莞市橙易科技有限公司</v>
          </cell>
        </row>
        <row r="993">
          <cell r="W993" t="str">
            <v>LDP31B963NG051109</v>
          </cell>
          <cell r="X993" t="str">
            <v>粤SD79372</v>
          </cell>
          <cell r="Y993" t="str">
            <v>862052221202703</v>
          </cell>
          <cell r="Z993">
            <v>45106</v>
          </cell>
          <cell r="AA993">
            <v>45106</v>
          </cell>
          <cell r="AB993" t="str">
            <v>2023/07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44806</v>
          </cell>
          <cell r="AI993">
            <v>44807</v>
          </cell>
          <cell r="AJ993">
            <v>44806</v>
          </cell>
        </row>
        <row r="993">
          <cell r="AL993">
            <v>10000</v>
          </cell>
          <cell r="AM993">
            <v>44800</v>
          </cell>
          <cell r="AN993" t="str">
            <v>深圳市舒适橙出行科技有限公司公账</v>
          </cell>
          <cell r="AO993">
            <v>2980</v>
          </cell>
          <cell r="AP993">
            <v>44839</v>
          </cell>
          <cell r="AQ993">
            <v>44870</v>
          </cell>
          <cell r="AR993">
            <v>1</v>
          </cell>
          <cell r="AS993">
            <v>2980</v>
          </cell>
          <cell r="AT993">
            <v>1</v>
          </cell>
          <cell r="AU993">
            <v>2980</v>
          </cell>
          <cell r="AV993" t="str">
            <v>正常</v>
          </cell>
          <cell r="AW993">
            <v>0</v>
          </cell>
          <cell r="AX993">
            <v>0</v>
          </cell>
          <cell r="AY993">
            <v>4324.95</v>
          </cell>
        </row>
        <row r="993">
          <cell r="BA993">
            <v>11</v>
          </cell>
          <cell r="BB993">
            <v>234.551818181818</v>
          </cell>
        </row>
        <row r="993">
          <cell r="BE993">
            <v>0</v>
          </cell>
          <cell r="BF993">
            <v>5</v>
          </cell>
          <cell r="BG993">
            <v>0</v>
          </cell>
          <cell r="BH993">
            <v>0</v>
          </cell>
          <cell r="BI993">
            <v>15</v>
          </cell>
          <cell r="BJ993">
            <v>0</v>
          </cell>
          <cell r="BK993">
            <v>0</v>
          </cell>
          <cell r="BL993">
            <v>20</v>
          </cell>
          <cell r="BM993" t="str">
            <v>A(优质)</v>
          </cell>
        </row>
        <row r="993">
          <cell r="BO993" t="str">
            <v/>
          </cell>
          <cell r="BP993" t="str">
            <v/>
          </cell>
        </row>
        <row r="993">
          <cell r="BW993" t="str">
            <v/>
          </cell>
          <cell r="BX993" t="str">
            <v>/</v>
          </cell>
          <cell r="BY993" t="str">
            <v/>
          </cell>
        </row>
        <row r="993">
          <cell r="CD993" t="str">
            <v>FET-FH-202207R0001</v>
          </cell>
        </row>
        <row r="994">
          <cell r="B994" t="str">
            <v>租赁</v>
          </cell>
        </row>
        <row r="994">
          <cell r="F994" t="str">
            <v>东莞市卓越汽车租赁服务有限公司</v>
          </cell>
          <cell r="G994" t="str">
            <v>43042319830706001X</v>
          </cell>
          <cell r="H994">
            <v>13928053373</v>
          </cell>
          <cell r="I994" t="str">
            <v>网约车以租代购方案</v>
          </cell>
          <cell r="J994" t="str">
            <v>风神E70/DFM7002G1F7BEV</v>
          </cell>
          <cell r="K994" t="str">
            <v>东莞</v>
          </cell>
          <cell r="L994" t="str">
            <v>广东省珠海市金湾区金海岸大道485号2栋902房</v>
          </cell>
          <cell r="M994" t="str">
            <v>广东省东莞市厚街镇厚街南环路6号1号楼106室</v>
          </cell>
          <cell r="N994" t="str">
            <v>向丽丽</v>
          </cell>
          <cell r="O994" t="str">
            <v>田勤</v>
          </cell>
          <cell r="P994" t="str">
            <v>徐莹莹</v>
          </cell>
          <cell r="Q994" t="str">
            <v>赵云燕</v>
          </cell>
          <cell r="R994">
            <v>13213173306</v>
          </cell>
        </row>
        <row r="994">
          <cell r="U994" t="str">
            <v>东莞市橙易科技有限公司</v>
          </cell>
        </row>
        <row r="994">
          <cell r="W994" t="str">
            <v>LDP31B965NG051127</v>
          </cell>
          <cell r="X994" t="str">
            <v>粤SDR1178</v>
          </cell>
          <cell r="Y994" t="str">
            <v>862052211200651</v>
          </cell>
          <cell r="Z994">
            <v>45106</v>
          </cell>
          <cell r="AA994">
            <v>45106</v>
          </cell>
          <cell r="AB994" t="str">
            <v>2023/07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44806</v>
          </cell>
          <cell r="AI994">
            <v>44807</v>
          </cell>
          <cell r="AJ994">
            <v>44806</v>
          </cell>
        </row>
        <row r="994">
          <cell r="AL994">
            <v>10000</v>
          </cell>
          <cell r="AM994">
            <v>44800</v>
          </cell>
          <cell r="AN994" t="str">
            <v>深圳市舒适橙出行科技有限公司公账</v>
          </cell>
          <cell r="AO994">
            <v>2980</v>
          </cell>
          <cell r="AP994">
            <v>44839</v>
          </cell>
          <cell r="AQ994">
            <v>44870</v>
          </cell>
          <cell r="AR994">
            <v>1</v>
          </cell>
          <cell r="AS994">
            <v>2980</v>
          </cell>
          <cell r="AT994">
            <v>1</v>
          </cell>
          <cell r="AU994">
            <v>2980</v>
          </cell>
          <cell r="AV994" t="str">
            <v>正常</v>
          </cell>
          <cell r="AW994">
            <v>0</v>
          </cell>
          <cell r="AX994">
            <v>0</v>
          </cell>
          <cell r="AY994">
            <v>4338.07</v>
          </cell>
        </row>
        <row r="994">
          <cell r="BA994">
            <v>13</v>
          </cell>
          <cell r="BB994">
            <v>253.620769230769</v>
          </cell>
        </row>
        <row r="994">
          <cell r="BE994">
            <v>0</v>
          </cell>
          <cell r="BF994">
            <v>5</v>
          </cell>
          <cell r="BG994">
            <v>0</v>
          </cell>
          <cell r="BH994">
            <v>0</v>
          </cell>
          <cell r="BI994">
            <v>15</v>
          </cell>
          <cell r="BJ994">
            <v>0</v>
          </cell>
          <cell r="BK994">
            <v>0</v>
          </cell>
          <cell r="BL994">
            <v>20</v>
          </cell>
          <cell r="BM994" t="str">
            <v>A(优质)</v>
          </cell>
        </row>
        <row r="994">
          <cell r="BO994" t="str">
            <v/>
          </cell>
          <cell r="BP994" t="str">
            <v/>
          </cell>
        </row>
        <row r="994">
          <cell r="BW994" t="str">
            <v/>
          </cell>
          <cell r="BX994" t="str">
            <v>/</v>
          </cell>
          <cell r="BY994" t="str">
            <v/>
          </cell>
        </row>
        <row r="994">
          <cell r="CD994" t="str">
            <v>FET-FH-202207R0001</v>
          </cell>
        </row>
        <row r="995">
          <cell r="B995" t="str">
            <v>租赁</v>
          </cell>
        </row>
        <row r="995">
          <cell r="F995" t="str">
            <v>东莞市卓越汽车租赁服务有限公司</v>
          </cell>
          <cell r="G995" t="str">
            <v>43042319830706001X</v>
          </cell>
          <cell r="H995">
            <v>13928053373</v>
          </cell>
          <cell r="I995" t="str">
            <v>网约车以租代购方案</v>
          </cell>
          <cell r="J995" t="str">
            <v>风神E70/DFM7002G1F7BEV</v>
          </cell>
          <cell r="K995" t="str">
            <v>东莞</v>
          </cell>
          <cell r="L995" t="str">
            <v>广东省珠海市金湾区金海岸大道485号2栋902房</v>
          </cell>
          <cell r="M995" t="str">
            <v>广东省东莞市厚街镇厚街南环路6号1号楼106室</v>
          </cell>
          <cell r="N995" t="str">
            <v>向丽丽</v>
          </cell>
          <cell r="O995" t="str">
            <v>田勤</v>
          </cell>
          <cell r="P995" t="str">
            <v>徐莹莹</v>
          </cell>
          <cell r="Q995" t="str">
            <v>赵云燕</v>
          </cell>
          <cell r="R995">
            <v>13213173306</v>
          </cell>
        </row>
        <row r="995">
          <cell r="U995" t="str">
            <v>东莞市橙易科技有限公司</v>
          </cell>
        </row>
        <row r="995">
          <cell r="W995" t="str">
            <v>LDP31B964NG051040</v>
          </cell>
          <cell r="X995" t="str">
            <v>粤SDS3556</v>
          </cell>
          <cell r="Y995" t="str">
            <v>862052221202677</v>
          </cell>
          <cell r="Z995">
            <v>45106</v>
          </cell>
          <cell r="AA995">
            <v>45106</v>
          </cell>
          <cell r="AB995" t="str">
            <v>2023/07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44806</v>
          </cell>
          <cell r="AI995">
            <v>44807</v>
          </cell>
          <cell r="AJ995">
            <v>44806</v>
          </cell>
        </row>
        <row r="995">
          <cell r="AL995">
            <v>10000</v>
          </cell>
          <cell r="AM995">
            <v>44800</v>
          </cell>
          <cell r="AN995" t="str">
            <v>深圳市舒适橙出行科技有限公司公账</v>
          </cell>
          <cell r="AO995">
            <v>2980</v>
          </cell>
          <cell r="AP995">
            <v>44839</v>
          </cell>
          <cell r="AQ995">
            <v>44870</v>
          </cell>
          <cell r="AR995">
            <v>1</v>
          </cell>
          <cell r="AS995">
            <v>2980</v>
          </cell>
          <cell r="AT995">
            <v>1</v>
          </cell>
          <cell r="AU995">
            <v>2980</v>
          </cell>
          <cell r="AV995" t="str">
            <v>正常</v>
          </cell>
          <cell r="AW995">
            <v>0</v>
          </cell>
          <cell r="AX995">
            <v>0</v>
          </cell>
          <cell r="AY995">
            <v>7886.02</v>
          </cell>
        </row>
        <row r="995">
          <cell r="BA995">
            <v>28</v>
          </cell>
          <cell r="BB995">
            <v>242.439285714286</v>
          </cell>
        </row>
        <row r="995"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15</v>
          </cell>
          <cell r="BJ995">
            <v>0</v>
          </cell>
          <cell r="BK995">
            <v>0</v>
          </cell>
          <cell r="BL995">
            <v>15</v>
          </cell>
          <cell r="BM995" t="str">
            <v>A(优质)</v>
          </cell>
        </row>
        <row r="995">
          <cell r="BO995" t="str">
            <v/>
          </cell>
          <cell r="BP995" t="str">
            <v/>
          </cell>
        </row>
        <row r="995">
          <cell r="BW995" t="str">
            <v/>
          </cell>
          <cell r="BX995" t="str">
            <v>/</v>
          </cell>
          <cell r="BY995" t="str">
            <v/>
          </cell>
        </row>
        <row r="995">
          <cell r="CD995" t="str">
            <v>FET-FH-202207R0001</v>
          </cell>
        </row>
        <row r="996">
          <cell r="B996" t="str">
            <v>租赁</v>
          </cell>
        </row>
        <row r="996">
          <cell r="F996" t="str">
            <v>沈春明</v>
          </cell>
          <cell r="G996" t="str">
            <v>362121198005248011</v>
          </cell>
          <cell r="H996">
            <v>15879751568</v>
          </cell>
          <cell r="I996" t="str">
            <v>网约车以租代购方案</v>
          </cell>
          <cell r="J996" t="str">
            <v>风神E70/DFM7002G1F7BEV</v>
          </cell>
          <cell r="K996" t="str">
            <v>赣州</v>
          </cell>
          <cell r="L996" t="str">
            <v>江西省赣州市赣县白石乡西坑村居坑二组8号</v>
          </cell>
          <cell r="M996" t="str">
            <v>江西省赣州市赣县白石乡西坑村居坑二组8号</v>
          </cell>
          <cell r="N996" t="str">
            <v>邓园园</v>
          </cell>
          <cell r="O996" t="str">
            <v>田勤</v>
          </cell>
          <cell r="P996" t="str">
            <v>李淑欣</v>
          </cell>
          <cell r="Q996" t="str">
            <v>陈德玲</v>
          </cell>
          <cell r="R996">
            <v>15083724160</v>
          </cell>
        </row>
        <row r="996">
          <cell r="U996" t="str">
            <v>赣州欢喜出行服务有限公司</v>
          </cell>
          <cell r="V996" t="str">
            <v>无</v>
          </cell>
          <cell r="W996" t="str">
            <v>LDP31B960NG038012</v>
          </cell>
          <cell r="X996" t="str">
            <v>赣BDA0361</v>
          </cell>
          <cell r="Y996" t="str">
            <v>862052211200205</v>
          </cell>
          <cell r="Z996">
            <v>45115</v>
          </cell>
          <cell r="AA996">
            <v>45165</v>
          </cell>
          <cell r="AB996" t="str">
            <v>2023/07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44802</v>
          </cell>
          <cell r="AI996">
            <v>44803</v>
          </cell>
          <cell r="AJ996">
            <v>44802</v>
          </cell>
        </row>
        <row r="996">
          <cell r="AL996">
            <v>15000</v>
          </cell>
          <cell r="AM996">
            <v>44800</v>
          </cell>
          <cell r="AN996" t="str">
            <v>深圳舒适橙出行科技有限公司支付宝</v>
          </cell>
          <cell r="AO996">
            <v>2980</v>
          </cell>
          <cell r="AP996">
            <v>44819</v>
          </cell>
          <cell r="AQ996">
            <v>44849</v>
          </cell>
          <cell r="AR996">
            <v>1</v>
          </cell>
          <cell r="AS996">
            <v>2980</v>
          </cell>
          <cell r="AT996">
            <v>1</v>
          </cell>
          <cell r="AU996">
            <v>2980</v>
          </cell>
          <cell r="AV996" t="str">
            <v>正常</v>
          </cell>
          <cell r="AW996">
            <v>0</v>
          </cell>
          <cell r="AX996">
            <v>0</v>
          </cell>
          <cell r="AY996">
            <v>5421.02</v>
          </cell>
        </row>
        <row r="996">
          <cell r="BA996">
            <v>21</v>
          </cell>
          <cell r="BB996">
            <v>209.498095238095</v>
          </cell>
        </row>
        <row r="996">
          <cell r="BE996">
            <v>5</v>
          </cell>
          <cell r="BF996">
            <v>5</v>
          </cell>
          <cell r="BG996">
            <v>0</v>
          </cell>
          <cell r="BH996">
            <v>0</v>
          </cell>
          <cell r="BI996">
            <v>15</v>
          </cell>
          <cell r="BJ996">
            <v>0</v>
          </cell>
          <cell r="BK996">
            <v>0</v>
          </cell>
          <cell r="BL996">
            <v>25</v>
          </cell>
          <cell r="BM996" t="str">
            <v>A(优质)</v>
          </cell>
        </row>
        <row r="996">
          <cell r="BO996" t="str">
            <v/>
          </cell>
          <cell r="BP996" t="str">
            <v/>
          </cell>
        </row>
        <row r="996">
          <cell r="BW996" t="str">
            <v/>
          </cell>
          <cell r="BX996">
            <v>44805</v>
          </cell>
          <cell r="BY996" t="str">
            <v/>
          </cell>
        </row>
        <row r="996">
          <cell r="CD996" t="str">
            <v>FET-FH-202207R0044</v>
          </cell>
        </row>
        <row r="997">
          <cell r="B997" t="str">
            <v>租赁</v>
          </cell>
        </row>
        <row r="997">
          <cell r="F997" t="str">
            <v>肖辉顺</v>
          </cell>
          <cell r="G997" t="str">
            <v>36072319880511121X</v>
          </cell>
          <cell r="H997">
            <v>18870977803</v>
          </cell>
          <cell r="I997" t="str">
            <v>网约车以租代购方案</v>
          </cell>
          <cell r="J997" t="str">
            <v>风神E70/DFM7002G1F7BEV</v>
          </cell>
          <cell r="K997" t="str">
            <v>赣州</v>
          </cell>
          <cell r="L997" t="str">
            <v>江西省赣州市大余县樟斗镇下垄矿区10栋</v>
          </cell>
          <cell r="M997" t="str">
            <v>江西赣州南康区泰康西路210号</v>
          </cell>
          <cell r="N997" t="str">
            <v>向丽丽</v>
          </cell>
          <cell r="O997" t="str">
            <v>田勤</v>
          </cell>
          <cell r="P997" t="str">
            <v>李淑欣</v>
          </cell>
          <cell r="Q997" t="str">
            <v>刘琼</v>
          </cell>
          <cell r="R997">
            <v>19917165206</v>
          </cell>
        </row>
        <row r="997">
          <cell r="U997" t="str">
            <v>赣州欢喜出行服务有限公司</v>
          </cell>
          <cell r="V997" t="str">
            <v>无</v>
          </cell>
          <cell r="W997" t="str">
            <v>LDP31B966NG038015</v>
          </cell>
          <cell r="X997" t="str">
            <v>赣BDC3165</v>
          </cell>
          <cell r="Y997" t="str">
            <v>862052211201598</v>
          </cell>
          <cell r="Z997">
            <v>45115</v>
          </cell>
          <cell r="AA997">
            <v>45165</v>
          </cell>
          <cell r="AB997" t="str">
            <v>2023/07</v>
          </cell>
          <cell r="AC997">
            <v>1</v>
          </cell>
          <cell r="AD997">
            <v>3</v>
          </cell>
          <cell r="AE997">
            <v>150</v>
          </cell>
          <cell r="AF997">
            <v>0</v>
          </cell>
          <cell r="AG997">
            <v>0</v>
          </cell>
          <cell r="AH997">
            <v>44802</v>
          </cell>
          <cell r="AI997">
            <v>44803</v>
          </cell>
          <cell r="AJ997">
            <v>44802</v>
          </cell>
        </row>
        <row r="997">
          <cell r="AL997">
            <v>15000</v>
          </cell>
          <cell r="AM997">
            <v>44800</v>
          </cell>
          <cell r="AN997" t="str">
            <v>深圳舒适橙出行科技有限公司支付宝</v>
          </cell>
          <cell r="AO997">
            <v>2980</v>
          </cell>
          <cell r="AP997">
            <v>44819</v>
          </cell>
          <cell r="AQ997">
            <v>44849</v>
          </cell>
          <cell r="AR997">
            <v>1</v>
          </cell>
          <cell r="AS997">
            <v>2980</v>
          </cell>
          <cell r="AT997">
            <v>1</v>
          </cell>
          <cell r="AU997">
            <v>2980</v>
          </cell>
          <cell r="AV997" t="str">
            <v>正常</v>
          </cell>
          <cell r="AW997">
            <v>0</v>
          </cell>
          <cell r="AX997">
            <v>0</v>
          </cell>
          <cell r="AY997">
            <v>1499.04</v>
          </cell>
        </row>
        <row r="997">
          <cell r="BA997">
            <v>15</v>
          </cell>
          <cell r="BB997">
            <v>100.008</v>
          </cell>
        </row>
        <row r="997">
          <cell r="BE997">
            <v>5</v>
          </cell>
          <cell r="BF997">
            <v>5</v>
          </cell>
          <cell r="BG997">
            <v>0</v>
          </cell>
          <cell r="BH997">
            <v>5</v>
          </cell>
          <cell r="BI997">
            <v>15</v>
          </cell>
          <cell r="BJ997">
            <v>20</v>
          </cell>
          <cell r="BK997">
            <v>5</v>
          </cell>
          <cell r="BL997">
            <v>55</v>
          </cell>
          <cell r="BM997" t="str">
            <v>B(良好)</v>
          </cell>
        </row>
        <row r="997">
          <cell r="BO997" t="str">
            <v/>
          </cell>
          <cell r="BP997" t="str">
            <v/>
          </cell>
        </row>
        <row r="997">
          <cell r="BW997" t="str">
            <v/>
          </cell>
          <cell r="BX997">
            <v>44805</v>
          </cell>
          <cell r="BY997" t="str">
            <v/>
          </cell>
        </row>
        <row r="997">
          <cell r="CD997" t="str">
            <v>FET-FH-202207R0044</v>
          </cell>
        </row>
        <row r="998">
          <cell r="B998" t="str">
            <v>租赁</v>
          </cell>
        </row>
        <row r="998">
          <cell r="F998" t="str">
            <v>刘远亮</v>
          </cell>
          <cell r="G998" t="str">
            <v>362122197504120153</v>
          </cell>
          <cell r="H998">
            <v>19524836862</v>
          </cell>
          <cell r="I998" t="str">
            <v>网约车以租代购方案</v>
          </cell>
          <cell r="J998" t="str">
            <v>风神E70/DFM7002G1F7BEV</v>
          </cell>
          <cell r="K998" t="str">
            <v>赣州</v>
          </cell>
          <cell r="L998" t="str">
            <v>江西省赣州市南康区东山街道办事处南水社区塔坳安置点怡馨苑402号</v>
          </cell>
          <cell r="M998" t="str">
            <v>江西省赣州市南康区东山街道办事处南水社区塔坳安置点怡馨苑402号</v>
          </cell>
          <cell r="N998" t="str">
            <v>向丽丽</v>
          </cell>
          <cell r="O998" t="str">
            <v>田勤</v>
          </cell>
          <cell r="P998" t="str">
            <v>李淑欣</v>
          </cell>
          <cell r="Q998" t="str">
            <v>谢玉红</v>
          </cell>
          <cell r="R998">
            <v>13627046104</v>
          </cell>
        </row>
        <row r="998">
          <cell r="U998" t="str">
            <v>赣州欢喜出行服务有限公司</v>
          </cell>
          <cell r="V998" t="str">
            <v>无</v>
          </cell>
          <cell r="W998" t="str">
            <v>LDP31B96XNG038051</v>
          </cell>
          <cell r="X998" t="str">
            <v>赣BDA7915</v>
          </cell>
          <cell r="Y998" t="str">
            <v>862052211200258</v>
          </cell>
          <cell r="Z998">
            <v>45143</v>
          </cell>
          <cell r="AA998">
            <v>45157</v>
          </cell>
          <cell r="AB998" t="str">
            <v>2023/08</v>
          </cell>
          <cell r="AC998">
            <v>1</v>
          </cell>
          <cell r="AD998">
            <v>0</v>
          </cell>
          <cell r="AE998">
            <v>150</v>
          </cell>
          <cell r="AF998">
            <v>0</v>
          </cell>
          <cell r="AG998">
            <v>0</v>
          </cell>
          <cell r="AH998">
            <v>44802</v>
          </cell>
          <cell r="AI998">
            <v>44803</v>
          </cell>
          <cell r="AJ998">
            <v>44802</v>
          </cell>
        </row>
        <row r="998">
          <cell r="AL998">
            <v>15000</v>
          </cell>
          <cell r="AM998">
            <v>44802</v>
          </cell>
          <cell r="AN998" t="str">
            <v>深圳舒适橙出行科技有限公司支付宝</v>
          </cell>
          <cell r="AO998">
            <v>2980</v>
          </cell>
          <cell r="AP998">
            <v>44819</v>
          </cell>
          <cell r="AQ998">
            <v>44849</v>
          </cell>
          <cell r="AR998">
            <v>1</v>
          </cell>
          <cell r="AS998">
            <v>2980</v>
          </cell>
          <cell r="AT998">
            <v>1</v>
          </cell>
          <cell r="AU998">
            <v>2980</v>
          </cell>
          <cell r="AV998" t="str">
            <v>正常</v>
          </cell>
          <cell r="AW998">
            <v>0</v>
          </cell>
          <cell r="AX998">
            <v>0</v>
          </cell>
          <cell r="AY998">
            <v>8019.22</v>
          </cell>
        </row>
        <row r="998">
          <cell r="BA998">
            <v>33</v>
          </cell>
          <cell r="BB998">
            <v>207.527575757576</v>
          </cell>
        </row>
        <row r="998">
          <cell r="BE998">
            <v>0</v>
          </cell>
          <cell r="BF998">
            <v>0</v>
          </cell>
          <cell r="BG998">
            <v>0</v>
          </cell>
          <cell r="BH998">
            <v>5</v>
          </cell>
          <cell r="BI998">
            <v>15</v>
          </cell>
          <cell r="BJ998">
            <v>0</v>
          </cell>
          <cell r="BK998">
            <v>0</v>
          </cell>
          <cell r="BL998">
            <v>20</v>
          </cell>
          <cell r="BM998" t="str">
            <v>A(优质)</v>
          </cell>
        </row>
        <row r="998">
          <cell r="BO998" t="str">
            <v/>
          </cell>
          <cell r="BP998" t="str">
            <v/>
          </cell>
        </row>
        <row r="998">
          <cell r="BW998" t="str">
            <v/>
          </cell>
          <cell r="BX998">
            <v>44805</v>
          </cell>
          <cell r="BY998" t="str">
            <v/>
          </cell>
        </row>
        <row r="998">
          <cell r="CD998" t="str">
            <v>FET-FH-202207R0044</v>
          </cell>
        </row>
        <row r="999">
          <cell r="B999" t="str">
            <v>租赁</v>
          </cell>
        </row>
        <row r="999">
          <cell r="F999" t="str">
            <v>邹国辉</v>
          </cell>
          <cell r="G999" t="str">
            <v>360782199406252714</v>
          </cell>
          <cell r="H999">
            <v>18178995399</v>
          </cell>
          <cell r="I999" t="str">
            <v>网约车以租代购方案</v>
          </cell>
          <cell r="J999" t="str">
            <v>风神E70/DFM7002G1F7BEV</v>
          </cell>
          <cell r="K999" t="str">
            <v>赣州</v>
          </cell>
          <cell r="L999" t="str">
            <v>江西省赣州市南康区朱坊乡枫树村上屋组5号</v>
          </cell>
          <cell r="M999" t="str">
            <v>江西省赣州市南康区朱坊乡枫树村上屋组5号</v>
          </cell>
          <cell r="N999" t="str">
            <v>向丽丽</v>
          </cell>
          <cell r="O999" t="str">
            <v>田勤</v>
          </cell>
          <cell r="P999" t="str">
            <v>李淑欣</v>
          </cell>
          <cell r="Q999" t="str">
            <v>彭辉祯</v>
          </cell>
          <cell r="R999">
            <v>13979729784</v>
          </cell>
        </row>
        <row r="999">
          <cell r="U999" t="str">
            <v>赣州欢喜出行服务有限公司</v>
          </cell>
          <cell r="V999" t="str">
            <v>无</v>
          </cell>
          <cell r="W999" t="str">
            <v>LDP31B967NG038007</v>
          </cell>
          <cell r="X999" t="str">
            <v>赣BD92525</v>
          </cell>
          <cell r="Y999" t="str">
            <v>862052211201628</v>
          </cell>
          <cell r="Z999">
            <v>45115</v>
          </cell>
          <cell r="AA999">
            <v>45169</v>
          </cell>
          <cell r="AB999" t="str">
            <v>2023/07</v>
          </cell>
          <cell r="AC999">
            <v>3</v>
          </cell>
          <cell r="AD999">
            <v>3</v>
          </cell>
          <cell r="AE999">
            <v>350</v>
          </cell>
          <cell r="AF999">
            <v>0</v>
          </cell>
          <cell r="AG999">
            <v>0</v>
          </cell>
          <cell r="AH999">
            <v>44805</v>
          </cell>
          <cell r="AI999">
            <v>44806</v>
          </cell>
          <cell r="AJ999">
            <v>44805</v>
          </cell>
        </row>
        <row r="999">
          <cell r="AL999">
            <v>15000</v>
          </cell>
          <cell r="AM999">
            <v>44804</v>
          </cell>
          <cell r="AN999" t="str">
            <v>深圳舒适橙出行科技有限公司支付宝</v>
          </cell>
          <cell r="AO999">
            <v>2980</v>
          </cell>
          <cell r="AP999">
            <v>44839</v>
          </cell>
          <cell r="AQ999">
            <v>44870</v>
          </cell>
          <cell r="AR999">
            <v>1</v>
          </cell>
          <cell r="AS999">
            <v>2980</v>
          </cell>
          <cell r="AT999">
            <v>1</v>
          </cell>
          <cell r="AU999">
            <v>2980</v>
          </cell>
          <cell r="AV999" t="str">
            <v>正常</v>
          </cell>
          <cell r="AW999">
            <v>0</v>
          </cell>
          <cell r="AX999">
            <v>0</v>
          </cell>
          <cell r="AY999">
            <v>11694.67</v>
          </cell>
        </row>
        <row r="999">
          <cell r="BA999">
            <v>34</v>
          </cell>
          <cell r="BB999">
            <v>286.039411764706</v>
          </cell>
        </row>
        <row r="999">
          <cell r="BE999">
            <v>5</v>
          </cell>
          <cell r="BF999">
            <v>0</v>
          </cell>
          <cell r="BG999">
            <v>0</v>
          </cell>
          <cell r="BH999" t="str">
            <v/>
          </cell>
          <cell r="BI999">
            <v>15</v>
          </cell>
          <cell r="BJ999">
            <v>0</v>
          </cell>
          <cell r="BK999">
            <v>0</v>
          </cell>
          <cell r="BL999">
            <v>20</v>
          </cell>
          <cell r="BM999" t="str">
            <v>A(优质)</v>
          </cell>
        </row>
        <row r="999">
          <cell r="BO999" t="str">
            <v/>
          </cell>
          <cell r="BP999" t="str">
            <v/>
          </cell>
        </row>
        <row r="999">
          <cell r="BW999" t="str">
            <v/>
          </cell>
          <cell r="BX999">
            <v>44805</v>
          </cell>
          <cell r="BY999" t="str">
            <v/>
          </cell>
        </row>
        <row r="999">
          <cell r="CD999" t="str">
            <v>FET-FH-202207R0044</v>
          </cell>
        </row>
        <row r="1000">
          <cell r="B1000" t="str">
            <v>租赁</v>
          </cell>
        </row>
        <row r="1000">
          <cell r="F1000" t="str">
            <v>陕西旭升汽车服务有限公司</v>
          </cell>
          <cell r="G1000" t="str">
            <v>610430199808143421</v>
          </cell>
          <cell r="H1000">
            <v>15396280879</v>
          </cell>
          <cell r="I1000" t="str">
            <v>网约车以租代购方案</v>
          </cell>
          <cell r="J1000" t="str">
            <v>富康ES600/DC7006XAAXBEVK</v>
          </cell>
          <cell r="K1000" t="str">
            <v>西安</v>
          </cell>
          <cell r="L1000" t="str">
            <v>西安市莲湖区双仁府10号</v>
          </cell>
          <cell r="M1000" t="str">
            <v>陕西省西安市莲湖区桃园南路19号西港国际花园8幢1单元1层10104号</v>
          </cell>
          <cell r="N1000" t="str">
            <v>向丽丽</v>
          </cell>
          <cell r="O1000" t="str">
            <v>蔡谨羊</v>
          </cell>
          <cell r="P1000" t="str">
            <v>徐莹莹</v>
          </cell>
        </row>
        <row r="1000">
          <cell r="U1000" t="str">
            <v>西安舒适橙出行科技有限公司</v>
          </cell>
        </row>
        <row r="1000">
          <cell r="W1000" t="str">
            <v>LDCD730E6N3019597</v>
          </cell>
          <cell r="X1000" t="str">
            <v>陕ADP9591</v>
          </cell>
          <cell r="Y1000" t="str">
            <v>862052211201520</v>
          </cell>
          <cell r="Z1000">
            <v>45154</v>
          </cell>
          <cell r="AA1000">
            <v>45168</v>
          </cell>
          <cell r="AB1000" t="str">
            <v>2024/08</v>
          </cell>
          <cell r="AC1000">
            <v>1</v>
          </cell>
          <cell r="AD1000">
            <v>0</v>
          </cell>
          <cell r="AE1000">
            <v>100</v>
          </cell>
          <cell r="AF1000">
            <v>0</v>
          </cell>
          <cell r="AG1000">
            <v>0</v>
          </cell>
          <cell r="AH1000">
            <v>44806</v>
          </cell>
          <cell r="AI1000">
            <v>44807</v>
          </cell>
          <cell r="AJ1000">
            <v>44812</v>
          </cell>
        </row>
        <row r="1000">
          <cell r="AL1000">
            <v>3480</v>
          </cell>
          <cell r="AM1000">
            <v>44771</v>
          </cell>
          <cell r="AN1000" t="str">
            <v>连总私账</v>
          </cell>
          <cell r="AO1000">
            <v>3180</v>
          </cell>
          <cell r="AP1000">
            <v>44839</v>
          </cell>
          <cell r="AQ1000">
            <v>44870</v>
          </cell>
          <cell r="AR1000">
            <v>1</v>
          </cell>
          <cell r="AS1000">
            <v>3180</v>
          </cell>
          <cell r="AT1000">
            <v>1</v>
          </cell>
          <cell r="AU1000">
            <v>3180</v>
          </cell>
          <cell r="AV1000" t="str">
            <v>正常</v>
          </cell>
          <cell r="AW1000">
            <v>0</v>
          </cell>
          <cell r="AX1000">
            <v>0</v>
          </cell>
          <cell r="AY1000">
            <v>6296.26</v>
          </cell>
        </row>
        <row r="1000">
          <cell r="BA1000">
            <v>24</v>
          </cell>
          <cell r="BB1000">
            <v>223.075</v>
          </cell>
        </row>
        <row r="1000">
          <cell r="BE1000">
            <v>0</v>
          </cell>
          <cell r="BF1000">
            <v>5</v>
          </cell>
          <cell r="BG1000">
            <v>0</v>
          </cell>
          <cell r="BH1000">
            <v>5</v>
          </cell>
          <cell r="BI1000">
            <v>15</v>
          </cell>
          <cell r="BJ1000">
            <v>0</v>
          </cell>
          <cell r="BK1000">
            <v>0</v>
          </cell>
          <cell r="BL1000">
            <v>25</v>
          </cell>
          <cell r="BM1000" t="str">
            <v>A(优质)</v>
          </cell>
        </row>
        <row r="1000">
          <cell r="BO1000" t="str">
            <v/>
          </cell>
          <cell r="BP1000" t="str">
            <v/>
          </cell>
        </row>
        <row r="1000">
          <cell r="BW1000" t="str">
            <v/>
          </cell>
          <cell r="BX1000">
            <v>44806</v>
          </cell>
          <cell r="BY1000" t="str">
            <v/>
          </cell>
        </row>
        <row r="1000">
          <cell r="CD1000" t="str">
            <v>FET-KF-202208R0573</v>
          </cell>
        </row>
        <row r="1001">
          <cell r="B1001" t="str">
            <v>租赁</v>
          </cell>
        </row>
        <row r="1001">
          <cell r="F1001" t="str">
            <v>陕西旭升汽车服务有限公司</v>
          </cell>
          <cell r="G1001" t="str">
            <v>610430199808143421</v>
          </cell>
          <cell r="H1001">
            <v>15396280879</v>
          </cell>
          <cell r="I1001" t="str">
            <v>网约车以租代购方案</v>
          </cell>
          <cell r="J1001" t="str">
            <v>富康ES600/DC7006XAAXBEVK</v>
          </cell>
          <cell r="K1001" t="str">
            <v>西安</v>
          </cell>
          <cell r="L1001" t="str">
            <v>西安市莲湖区双仁府10号</v>
          </cell>
          <cell r="M1001" t="str">
            <v>陕西省西安市莲湖区桃园南路19号西港国际花园8幢1单元1层10104号</v>
          </cell>
          <cell r="N1001" t="str">
            <v>向丽丽</v>
          </cell>
          <cell r="O1001" t="str">
            <v>蔡谨羊</v>
          </cell>
          <cell r="P1001" t="str">
            <v>徐莹莹</v>
          </cell>
        </row>
        <row r="1001">
          <cell r="U1001" t="str">
            <v>西安舒适橙出行科技有限公司</v>
          </cell>
        </row>
        <row r="1001">
          <cell r="W1001" t="str">
            <v>LDCD730E5N3019610</v>
          </cell>
          <cell r="X1001" t="str">
            <v>陕ADN7153</v>
          </cell>
          <cell r="Y1001" t="str">
            <v>862052211201117</v>
          </cell>
          <cell r="Z1001">
            <v>45154</v>
          </cell>
          <cell r="AA1001">
            <v>45168</v>
          </cell>
          <cell r="AB1001" t="str">
            <v>2024/08</v>
          </cell>
          <cell r="AC1001">
            <v>2</v>
          </cell>
          <cell r="AD1001">
            <v>0</v>
          </cell>
          <cell r="AE1001">
            <v>200</v>
          </cell>
          <cell r="AF1001">
            <v>0</v>
          </cell>
          <cell r="AG1001">
            <v>0</v>
          </cell>
          <cell r="AH1001">
            <v>44806</v>
          </cell>
          <cell r="AI1001">
            <v>44807</v>
          </cell>
          <cell r="AJ1001">
            <v>44812</v>
          </cell>
        </row>
        <row r="1001">
          <cell r="AL1001">
            <v>3480</v>
          </cell>
          <cell r="AM1001">
            <v>44771</v>
          </cell>
          <cell r="AN1001" t="str">
            <v>连总私账</v>
          </cell>
          <cell r="AO1001">
            <v>3180</v>
          </cell>
          <cell r="AP1001">
            <v>44839</v>
          </cell>
          <cell r="AQ1001">
            <v>44870</v>
          </cell>
          <cell r="AR1001">
            <v>1</v>
          </cell>
          <cell r="AS1001">
            <v>3180</v>
          </cell>
          <cell r="AT1001">
            <v>1</v>
          </cell>
          <cell r="AU1001">
            <v>3180</v>
          </cell>
          <cell r="AV1001" t="str">
            <v>正常</v>
          </cell>
          <cell r="AW1001">
            <v>0</v>
          </cell>
          <cell r="AX1001">
            <v>0</v>
          </cell>
          <cell r="AY1001">
            <v>6926.32</v>
          </cell>
        </row>
        <row r="1001">
          <cell r="BA1001">
            <v>29</v>
          </cell>
          <cell r="BB1001">
            <v>201.346551724138</v>
          </cell>
        </row>
        <row r="1001">
          <cell r="BE1001">
            <v>0</v>
          </cell>
          <cell r="BF1001">
            <v>0</v>
          </cell>
          <cell r="BG1001">
            <v>0</v>
          </cell>
          <cell r="BH1001">
            <v>10</v>
          </cell>
          <cell r="BI1001">
            <v>15</v>
          </cell>
          <cell r="BJ1001">
            <v>0</v>
          </cell>
          <cell r="BK1001">
            <v>0</v>
          </cell>
          <cell r="BL1001">
            <v>25</v>
          </cell>
          <cell r="BM1001" t="str">
            <v>A(优质)</v>
          </cell>
        </row>
        <row r="1001">
          <cell r="BO1001" t="str">
            <v/>
          </cell>
          <cell r="BP1001" t="str">
            <v/>
          </cell>
        </row>
        <row r="1001">
          <cell r="BW1001" t="str">
            <v/>
          </cell>
          <cell r="BX1001">
            <v>44806</v>
          </cell>
          <cell r="BY1001" t="str">
            <v/>
          </cell>
        </row>
        <row r="1001">
          <cell r="CD1001" t="str">
            <v>FET-KF-202208R0573</v>
          </cell>
        </row>
        <row r="1002">
          <cell r="B1002" t="str">
            <v>租赁</v>
          </cell>
        </row>
        <row r="1002">
          <cell r="F1002" t="str">
            <v>陕西旭升汽车服务有限公司</v>
          </cell>
          <cell r="G1002" t="str">
            <v>610430199808143421</v>
          </cell>
          <cell r="H1002">
            <v>15396280879</v>
          </cell>
          <cell r="I1002" t="str">
            <v>网约车以租代购方案</v>
          </cell>
          <cell r="J1002" t="str">
            <v>富康ES600/DC7006XAAXBEVK</v>
          </cell>
          <cell r="K1002" t="str">
            <v>西安</v>
          </cell>
          <cell r="L1002" t="str">
            <v>西安市莲湖区双仁府10号</v>
          </cell>
          <cell r="M1002" t="str">
            <v>陕西省西安市莲湖区桃园南路19号西港国际花园8幢1单元1层10104号</v>
          </cell>
          <cell r="N1002" t="str">
            <v>向丽丽</v>
          </cell>
          <cell r="O1002" t="str">
            <v>蔡谨羊</v>
          </cell>
          <cell r="P1002" t="str">
            <v>徐莹莹</v>
          </cell>
        </row>
        <row r="1002">
          <cell r="U1002" t="str">
            <v>西安舒适橙出行科技有限公司</v>
          </cell>
        </row>
        <row r="1002">
          <cell r="W1002" t="str">
            <v>LDCD730E4N3019615</v>
          </cell>
          <cell r="X1002" t="str">
            <v>陕ADP3002</v>
          </cell>
          <cell r="Y1002" t="str">
            <v>862052211201527</v>
          </cell>
          <cell r="Z1002">
            <v>45154</v>
          </cell>
          <cell r="AA1002">
            <v>45168</v>
          </cell>
          <cell r="AB1002" t="str">
            <v>2024/08</v>
          </cell>
          <cell r="AC1002">
            <v>2</v>
          </cell>
          <cell r="AD1002">
            <v>6</v>
          </cell>
          <cell r="AE1002">
            <v>300</v>
          </cell>
          <cell r="AF1002">
            <v>0</v>
          </cell>
          <cell r="AG1002">
            <v>0</v>
          </cell>
          <cell r="AH1002">
            <v>44806</v>
          </cell>
          <cell r="AI1002">
            <v>44807</v>
          </cell>
          <cell r="AJ1002">
            <v>44812</v>
          </cell>
        </row>
        <row r="1002">
          <cell r="AL1002">
            <v>3480</v>
          </cell>
          <cell r="AM1002">
            <v>44771</v>
          </cell>
          <cell r="AN1002" t="str">
            <v>连总私账</v>
          </cell>
          <cell r="AO1002">
            <v>3180</v>
          </cell>
          <cell r="AP1002">
            <v>44839</v>
          </cell>
          <cell r="AQ1002">
            <v>44870</v>
          </cell>
          <cell r="AR1002">
            <v>1</v>
          </cell>
          <cell r="AS1002">
            <v>3180</v>
          </cell>
          <cell r="AT1002">
            <v>1</v>
          </cell>
          <cell r="AU1002">
            <v>3180</v>
          </cell>
          <cell r="AV1002" t="str">
            <v>正常</v>
          </cell>
          <cell r="AW1002">
            <v>0</v>
          </cell>
          <cell r="AX1002">
            <v>0</v>
          </cell>
          <cell r="AY1002">
            <v>8264.21</v>
          </cell>
        </row>
        <row r="1002">
          <cell r="BA1002">
            <v>30</v>
          </cell>
          <cell r="BB1002">
            <v>241.788333333333</v>
          </cell>
        </row>
        <row r="1002">
          <cell r="BE1002">
            <v>0</v>
          </cell>
          <cell r="BF1002">
            <v>0</v>
          </cell>
          <cell r="BG1002">
            <v>0</v>
          </cell>
          <cell r="BH1002">
            <v>10</v>
          </cell>
          <cell r="BI1002">
            <v>15</v>
          </cell>
          <cell r="BJ1002">
            <v>0</v>
          </cell>
          <cell r="BK1002">
            <v>0</v>
          </cell>
          <cell r="BL1002">
            <v>25</v>
          </cell>
          <cell r="BM1002" t="str">
            <v>A(优质)</v>
          </cell>
        </row>
        <row r="1002">
          <cell r="BO1002" t="str">
            <v/>
          </cell>
          <cell r="BP1002" t="str">
            <v/>
          </cell>
        </row>
        <row r="1002">
          <cell r="BW1002" t="str">
            <v/>
          </cell>
          <cell r="BX1002">
            <v>44806</v>
          </cell>
          <cell r="BY1002" t="str">
            <v/>
          </cell>
        </row>
        <row r="1002">
          <cell r="CD1002" t="str">
            <v>FET-KF-202208R0573</v>
          </cell>
        </row>
        <row r="1003">
          <cell r="B1003" t="str">
            <v>租赁</v>
          </cell>
        </row>
        <row r="1003">
          <cell r="F1003" t="str">
            <v>陕西旭升汽车服务有限公司</v>
          </cell>
          <cell r="G1003" t="str">
            <v>610430199808143421</v>
          </cell>
          <cell r="H1003">
            <v>15396280879</v>
          </cell>
          <cell r="I1003" t="str">
            <v>网约车以租代购方案</v>
          </cell>
          <cell r="J1003" t="str">
            <v>富康ES600/DC7006XAAXBEVK</v>
          </cell>
          <cell r="K1003" t="str">
            <v>西安</v>
          </cell>
          <cell r="L1003" t="str">
            <v>西安市莲湖区双仁府10号</v>
          </cell>
          <cell r="M1003" t="str">
            <v>陕西省西安市莲湖区桃园南路19号西港国际花园8幢1单元1层10104号</v>
          </cell>
          <cell r="N1003" t="str">
            <v>向丽丽</v>
          </cell>
          <cell r="O1003" t="str">
            <v>蔡谨羊</v>
          </cell>
          <cell r="P1003" t="str">
            <v>徐莹莹</v>
          </cell>
        </row>
        <row r="1003">
          <cell r="U1003" t="str">
            <v>西安舒适橙出行科技有限公司</v>
          </cell>
        </row>
        <row r="1003">
          <cell r="W1003" t="str">
            <v>LDCD730E7N3019625</v>
          </cell>
          <cell r="X1003" t="str">
            <v>陕ADM6623</v>
          </cell>
          <cell r="Y1003" t="str">
            <v>862052211201646</v>
          </cell>
          <cell r="Z1003">
            <v>45154</v>
          </cell>
          <cell r="AA1003">
            <v>45168</v>
          </cell>
          <cell r="AB1003" t="str">
            <v>2024/08</v>
          </cell>
          <cell r="AC1003">
            <v>1</v>
          </cell>
          <cell r="AD1003">
            <v>0</v>
          </cell>
          <cell r="AE1003">
            <v>50</v>
          </cell>
          <cell r="AF1003">
            <v>0</v>
          </cell>
          <cell r="AG1003">
            <v>0</v>
          </cell>
          <cell r="AH1003">
            <v>44806</v>
          </cell>
          <cell r="AI1003">
            <v>44807</v>
          </cell>
          <cell r="AJ1003">
            <v>44812</v>
          </cell>
        </row>
        <row r="1003">
          <cell r="AL1003">
            <v>3480</v>
          </cell>
          <cell r="AM1003">
            <v>44771</v>
          </cell>
          <cell r="AN1003" t="str">
            <v>连总私账</v>
          </cell>
          <cell r="AO1003">
            <v>3180</v>
          </cell>
          <cell r="AP1003">
            <v>44839</v>
          </cell>
          <cell r="AQ1003">
            <v>44870</v>
          </cell>
          <cell r="AR1003">
            <v>1</v>
          </cell>
          <cell r="AS1003">
            <v>3180</v>
          </cell>
          <cell r="AT1003">
            <v>1</v>
          </cell>
          <cell r="AU1003">
            <v>3180</v>
          </cell>
          <cell r="AV1003" t="str">
            <v>正常</v>
          </cell>
          <cell r="AW1003">
            <v>0</v>
          </cell>
          <cell r="AX1003">
            <v>0</v>
          </cell>
          <cell r="AY1003">
            <v>7838.1</v>
          </cell>
        </row>
        <row r="1003">
          <cell r="BA1003">
            <v>28</v>
          </cell>
          <cell r="BB1003">
            <v>241.172142857143</v>
          </cell>
        </row>
        <row r="1003">
          <cell r="BE1003">
            <v>0</v>
          </cell>
          <cell r="BF1003">
            <v>0</v>
          </cell>
          <cell r="BG1003">
            <v>0</v>
          </cell>
          <cell r="BH1003">
            <v>5</v>
          </cell>
          <cell r="BI1003">
            <v>15</v>
          </cell>
          <cell r="BJ1003">
            <v>0</v>
          </cell>
          <cell r="BK1003">
            <v>0</v>
          </cell>
          <cell r="BL1003">
            <v>20</v>
          </cell>
          <cell r="BM1003" t="str">
            <v>A(优质)</v>
          </cell>
        </row>
        <row r="1003">
          <cell r="BO1003" t="str">
            <v/>
          </cell>
          <cell r="BP1003" t="str">
            <v/>
          </cell>
        </row>
        <row r="1003">
          <cell r="BW1003" t="str">
            <v/>
          </cell>
          <cell r="BX1003">
            <v>44806</v>
          </cell>
          <cell r="BY1003" t="str">
            <v/>
          </cell>
        </row>
        <row r="1003">
          <cell r="CD1003" t="str">
            <v>FET-KF-202208R0573</v>
          </cell>
        </row>
        <row r="1004">
          <cell r="B1004" t="str">
            <v>租赁</v>
          </cell>
        </row>
        <row r="1004">
          <cell r="F1004" t="str">
            <v>陕西旭升汽车服务有限公司</v>
          </cell>
          <cell r="G1004" t="str">
            <v>610430199808143421</v>
          </cell>
          <cell r="H1004">
            <v>15396280879</v>
          </cell>
          <cell r="I1004" t="str">
            <v>网约车以租代购方案</v>
          </cell>
          <cell r="J1004" t="str">
            <v>富康ES600/DC7006XAAXBEVK</v>
          </cell>
          <cell r="K1004" t="str">
            <v>西安</v>
          </cell>
          <cell r="L1004" t="str">
            <v>西安市莲湖区双仁府10号</v>
          </cell>
          <cell r="M1004" t="str">
            <v>陕西省西安市莲湖区桃园南路19号西港国际花园8幢1单元1层10104号</v>
          </cell>
          <cell r="N1004" t="str">
            <v>向丽丽</v>
          </cell>
          <cell r="O1004" t="str">
            <v>蔡谨羊</v>
          </cell>
          <cell r="P1004" t="str">
            <v>徐莹莹</v>
          </cell>
        </row>
        <row r="1004">
          <cell r="U1004" t="str">
            <v>西安舒适橙出行科技有限公司</v>
          </cell>
        </row>
        <row r="1004">
          <cell r="W1004" t="str">
            <v>LDCD730E8N3019634</v>
          </cell>
          <cell r="X1004" t="str">
            <v>陕ADM3063</v>
          </cell>
          <cell r="Y1004" t="str">
            <v>862052211201614</v>
          </cell>
          <cell r="Z1004">
            <v>45154</v>
          </cell>
          <cell r="AA1004">
            <v>45168</v>
          </cell>
          <cell r="AB1004" t="str">
            <v>2024/08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44806</v>
          </cell>
          <cell r="AI1004">
            <v>44807</v>
          </cell>
          <cell r="AJ1004">
            <v>44812</v>
          </cell>
        </row>
        <row r="1004">
          <cell r="AL1004">
            <v>3480</v>
          </cell>
          <cell r="AM1004">
            <v>44771</v>
          </cell>
          <cell r="AN1004" t="str">
            <v>连总私账</v>
          </cell>
          <cell r="AO1004">
            <v>3180</v>
          </cell>
          <cell r="AP1004">
            <v>44839</v>
          </cell>
          <cell r="AQ1004">
            <v>44870</v>
          </cell>
          <cell r="AR1004">
            <v>1</v>
          </cell>
          <cell r="AS1004">
            <v>3180</v>
          </cell>
          <cell r="AT1004">
            <v>1</v>
          </cell>
          <cell r="AU1004">
            <v>3180</v>
          </cell>
          <cell r="AV1004" t="str">
            <v>正常</v>
          </cell>
          <cell r="AW1004">
            <v>0</v>
          </cell>
          <cell r="AX1004">
            <v>0</v>
          </cell>
          <cell r="AY1004">
            <v>7619.37</v>
          </cell>
        </row>
        <row r="1004">
          <cell r="BA1004">
            <v>28</v>
          </cell>
          <cell r="BB1004">
            <v>235.163571428571</v>
          </cell>
        </row>
        <row r="1004"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15</v>
          </cell>
          <cell r="BJ1004">
            <v>0</v>
          </cell>
          <cell r="BK1004">
            <v>0</v>
          </cell>
          <cell r="BL1004">
            <v>15</v>
          </cell>
          <cell r="BM1004" t="str">
            <v>A(优质)</v>
          </cell>
        </row>
        <row r="1004">
          <cell r="BO1004" t="str">
            <v/>
          </cell>
          <cell r="BP1004" t="str">
            <v/>
          </cell>
        </row>
        <row r="1004">
          <cell r="BW1004" t="str">
            <v/>
          </cell>
          <cell r="BX1004">
            <v>44806</v>
          </cell>
          <cell r="BY1004" t="str">
            <v/>
          </cell>
        </row>
        <row r="1004">
          <cell r="CD1004" t="str">
            <v>FET-KF-202208R0573</v>
          </cell>
        </row>
        <row r="1005">
          <cell r="B1005" t="str">
            <v>租赁</v>
          </cell>
        </row>
        <row r="1005">
          <cell r="F1005" t="str">
            <v>陕西旭升汽车服务有限公司</v>
          </cell>
          <cell r="G1005" t="str">
            <v>610430199808143421</v>
          </cell>
          <cell r="H1005">
            <v>15396280879</v>
          </cell>
          <cell r="I1005" t="str">
            <v>网约车以租代购方案</v>
          </cell>
          <cell r="J1005" t="str">
            <v>富康ES600/DC7006XAAXBEVK</v>
          </cell>
          <cell r="K1005" t="str">
            <v>西安</v>
          </cell>
          <cell r="L1005" t="str">
            <v>西安市莲湖区双仁府10号</v>
          </cell>
          <cell r="M1005" t="str">
            <v>陕西省西安市莲湖区桃园南路19号西港国际花园8幢1单元1层10104号</v>
          </cell>
          <cell r="N1005" t="str">
            <v>向丽丽</v>
          </cell>
          <cell r="O1005" t="str">
            <v>蔡谨羊</v>
          </cell>
          <cell r="P1005" t="str">
            <v>徐莹莹</v>
          </cell>
        </row>
        <row r="1005">
          <cell r="U1005" t="str">
            <v>西安舒适橙出行科技有限公司</v>
          </cell>
        </row>
        <row r="1005">
          <cell r="W1005" t="str">
            <v>LDCD730E4N3019646</v>
          </cell>
          <cell r="X1005" t="str">
            <v>陕ADP0272</v>
          </cell>
          <cell r="Y1005" t="str">
            <v>862052211200262</v>
          </cell>
          <cell r="Z1005">
            <v>45154</v>
          </cell>
          <cell r="AA1005">
            <v>45168</v>
          </cell>
          <cell r="AB1005" t="str">
            <v>2024/08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44806</v>
          </cell>
          <cell r="AI1005">
            <v>44807</v>
          </cell>
          <cell r="AJ1005">
            <v>44812</v>
          </cell>
        </row>
        <row r="1005">
          <cell r="AL1005">
            <v>3480</v>
          </cell>
          <cell r="AM1005">
            <v>44771</v>
          </cell>
          <cell r="AN1005" t="str">
            <v>连总私账</v>
          </cell>
          <cell r="AO1005">
            <v>3180</v>
          </cell>
          <cell r="AP1005">
            <v>44839</v>
          </cell>
          <cell r="AQ1005">
            <v>44870</v>
          </cell>
          <cell r="AR1005">
            <v>1</v>
          </cell>
          <cell r="AS1005">
            <v>3180</v>
          </cell>
          <cell r="AT1005">
            <v>1</v>
          </cell>
          <cell r="AU1005">
            <v>3180</v>
          </cell>
          <cell r="AV1005" t="str">
            <v>正常</v>
          </cell>
          <cell r="AW1005">
            <v>0</v>
          </cell>
          <cell r="AX1005">
            <v>0</v>
          </cell>
          <cell r="AY1005">
            <v>5775.26</v>
          </cell>
        </row>
        <row r="1005">
          <cell r="BA1005">
            <v>30</v>
          </cell>
          <cell r="BB1005">
            <v>180.776666666667</v>
          </cell>
        </row>
        <row r="1005"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15</v>
          </cell>
          <cell r="BJ1005">
            <v>0</v>
          </cell>
          <cell r="BK1005">
            <v>0</v>
          </cell>
          <cell r="BL1005">
            <v>15</v>
          </cell>
          <cell r="BM1005" t="str">
            <v>A(优质)</v>
          </cell>
        </row>
        <row r="1005">
          <cell r="BO1005" t="str">
            <v/>
          </cell>
          <cell r="BP1005" t="str">
            <v/>
          </cell>
        </row>
        <row r="1005">
          <cell r="BW1005" t="str">
            <v/>
          </cell>
          <cell r="BX1005">
            <v>44806</v>
          </cell>
          <cell r="BY1005" t="str">
            <v/>
          </cell>
        </row>
        <row r="1005">
          <cell r="CD1005" t="str">
            <v>FET-KF-202208R0573</v>
          </cell>
          <cell r="CE1005" t="str">
            <v>李渊博</v>
          </cell>
          <cell r="CF1005" t="str">
            <v>610429198812211474</v>
          </cell>
          <cell r="CG1005">
            <v>17395638263</v>
          </cell>
          <cell r="CH1005">
            <v>44765</v>
          </cell>
          <cell r="CI1005">
            <v>45129</v>
          </cell>
        </row>
        <row r="1006">
          <cell r="B1006" t="str">
            <v>租赁</v>
          </cell>
        </row>
        <row r="1006">
          <cell r="F1006" t="str">
            <v>陕西旭升汽车服务有限公司</v>
          </cell>
          <cell r="G1006" t="str">
            <v>610430199808143421</v>
          </cell>
          <cell r="H1006">
            <v>15396280879</v>
          </cell>
          <cell r="I1006" t="str">
            <v>网约车以租代购方案</v>
          </cell>
          <cell r="J1006" t="str">
            <v>富康ES600/DC7006XAAXBEVK</v>
          </cell>
          <cell r="K1006" t="str">
            <v>西安</v>
          </cell>
          <cell r="L1006" t="str">
            <v>西安市莲湖区双仁府10号</v>
          </cell>
          <cell r="M1006" t="str">
            <v>陕西省西安市莲湖区桃园南路19号西港国际花园8幢1单元1层10104号</v>
          </cell>
          <cell r="N1006" t="str">
            <v>向丽丽</v>
          </cell>
          <cell r="O1006" t="str">
            <v>蔡谨羊</v>
          </cell>
          <cell r="P1006" t="str">
            <v>徐莹莹</v>
          </cell>
        </row>
        <row r="1006">
          <cell r="U1006" t="str">
            <v>西安舒适橙出行科技有限公司</v>
          </cell>
        </row>
        <row r="1006">
          <cell r="W1006" t="str">
            <v>LDCD730E4N3019629</v>
          </cell>
          <cell r="X1006" t="str">
            <v>陕ADN6512</v>
          </cell>
          <cell r="Y1006" t="str">
            <v>862052211201593</v>
          </cell>
          <cell r="Z1006">
            <v>45154</v>
          </cell>
          <cell r="AA1006">
            <v>45168</v>
          </cell>
          <cell r="AB1006" t="str">
            <v>2024/08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44806</v>
          </cell>
          <cell r="AI1006">
            <v>44807</v>
          </cell>
          <cell r="AJ1006">
            <v>44812</v>
          </cell>
        </row>
        <row r="1006">
          <cell r="AL1006">
            <v>3480</v>
          </cell>
          <cell r="AM1006">
            <v>44771</v>
          </cell>
          <cell r="AN1006" t="str">
            <v>连总私账</v>
          </cell>
          <cell r="AO1006">
            <v>3180</v>
          </cell>
          <cell r="AP1006">
            <v>44839</v>
          </cell>
          <cell r="AQ1006">
            <v>44870</v>
          </cell>
          <cell r="AR1006">
            <v>1</v>
          </cell>
          <cell r="AS1006">
            <v>3180</v>
          </cell>
          <cell r="AT1006">
            <v>1</v>
          </cell>
          <cell r="AU1006">
            <v>3180</v>
          </cell>
          <cell r="AV1006" t="str">
            <v>正常</v>
          </cell>
          <cell r="AW1006">
            <v>0</v>
          </cell>
          <cell r="AX1006">
            <v>0</v>
          </cell>
          <cell r="AY1006">
            <v>4209.99</v>
          </cell>
        </row>
        <row r="1006">
          <cell r="BA1006">
            <v>23</v>
          </cell>
          <cell r="BB1006">
            <v>153.882173913043</v>
          </cell>
        </row>
        <row r="1006">
          <cell r="BE1006">
            <v>0</v>
          </cell>
          <cell r="BF1006">
            <v>5</v>
          </cell>
          <cell r="BG1006">
            <v>0</v>
          </cell>
          <cell r="BH1006">
            <v>0</v>
          </cell>
          <cell r="BI1006">
            <v>15</v>
          </cell>
          <cell r="BJ1006">
            <v>0</v>
          </cell>
          <cell r="BK1006">
            <v>0</v>
          </cell>
          <cell r="BL1006">
            <v>20</v>
          </cell>
          <cell r="BM1006" t="str">
            <v>A(优质)</v>
          </cell>
        </row>
        <row r="1006">
          <cell r="BO1006" t="str">
            <v/>
          </cell>
          <cell r="BP1006" t="str">
            <v/>
          </cell>
        </row>
        <row r="1006">
          <cell r="BW1006" t="str">
            <v/>
          </cell>
          <cell r="BX1006">
            <v>44806</v>
          </cell>
          <cell r="BY1006" t="str">
            <v/>
          </cell>
        </row>
        <row r="1006">
          <cell r="CD1006" t="str">
            <v>FET-KF-202208R0573</v>
          </cell>
        </row>
        <row r="1007">
          <cell r="B1007" t="str">
            <v>租赁</v>
          </cell>
        </row>
        <row r="1007">
          <cell r="F1007" t="str">
            <v>陕西旭升汽车服务有限公司</v>
          </cell>
          <cell r="G1007" t="str">
            <v>610430199808143421</v>
          </cell>
          <cell r="H1007">
            <v>15396280879</v>
          </cell>
          <cell r="I1007" t="str">
            <v>网约车以租代购方案</v>
          </cell>
          <cell r="J1007" t="str">
            <v>富康ES600/DC7006XAAXBEVK</v>
          </cell>
          <cell r="K1007" t="str">
            <v>西安</v>
          </cell>
          <cell r="L1007" t="str">
            <v>西安市莲湖区双仁府10号</v>
          </cell>
          <cell r="M1007" t="str">
            <v>陕西省西安市莲湖区桃园南路19号西港国际花园8幢1单元1层10104号</v>
          </cell>
          <cell r="N1007" t="str">
            <v>向丽丽</v>
          </cell>
          <cell r="O1007" t="str">
            <v>蔡谨羊</v>
          </cell>
          <cell r="P1007" t="str">
            <v>徐莹莹</v>
          </cell>
        </row>
        <row r="1007">
          <cell r="U1007" t="str">
            <v>西安舒适橙出行科技有限公司</v>
          </cell>
        </row>
        <row r="1007">
          <cell r="W1007" t="str">
            <v>LDCD730E3N3019640</v>
          </cell>
          <cell r="X1007" t="str">
            <v>陕ADN6001</v>
          </cell>
          <cell r="Y1007" t="str">
            <v>862052211201617</v>
          </cell>
          <cell r="Z1007">
            <v>45154</v>
          </cell>
          <cell r="AA1007">
            <v>45169</v>
          </cell>
          <cell r="AB1007" t="str">
            <v>2024/08</v>
          </cell>
          <cell r="AC1007">
            <v>4</v>
          </cell>
          <cell r="AD1007">
            <v>3</v>
          </cell>
          <cell r="AE1007">
            <v>400</v>
          </cell>
          <cell r="AF1007">
            <v>0</v>
          </cell>
          <cell r="AG1007">
            <v>0</v>
          </cell>
          <cell r="AH1007">
            <v>44806</v>
          </cell>
          <cell r="AI1007">
            <v>44807</v>
          </cell>
          <cell r="AJ1007">
            <v>44812</v>
          </cell>
        </row>
        <row r="1007">
          <cell r="AL1007">
            <v>3480</v>
          </cell>
          <cell r="AM1007">
            <v>44771</v>
          </cell>
          <cell r="AN1007" t="str">
            <v>连总私账</v>
          </cell>
          <cell r="AO1007">
            <v>3180</v>
          </cell>
          <cell r="AP1007">
            <v>44839</v>
          </cell>
          <cell r="AQ1007">
            <v>44870</v>
          </cell>
          <cell r="AR1007">
            <v>1</v>
          </cell>
          <cell r="AS1007">
            <v>3180</v>
          </cell>
          <cell r="AT1007">
            <v>1</v>
          </cell>
          <cell r="AU1007">
            <v>3180</v>
          </cell>
          <cell r="AV1007" t="str">
            <v>正常</v>
          </cell>
          <cell r="AW1007">
            <v>0</v>
          </cell>
          <cell r="AX1007">
            <v>0</v>
          </cell>
          <cell r="AY1007">
            <v>5239.97</v>
          </cell>
        </row>
        <row r="1007">
          <cell r="BA1007">
            <v>20</v>
          </cell>
          <cell r="BB1007">
            <v>208.7145</v>
          </cell>
        </row>
        <row r="1007">
          <cell r="BE1007">
            <v>0</v>
          </cell>
          <cell r="BF1007">
            <v>5</v>
          </cell>
          <cell r="BG1007">
            <v>0</v>
          </cell>
          <cell r="BH1007" t="str">
            <v/>
          </cell>
          <cell r="BI1007">
            <v>15</v>
          </cell>
          <cell r="BJ1007">
            <v>0</v>
          </cell>
          <cell r="BK1007">
            <v>0</v>
          </cell>
          <cell r="BL1007">
            <v>20</v>
          </cell>
          <cell r="BM1007" t="str">
            <v>A(优质)</v>
          </cell>
        </row>
        <row r="1007">
          <cell r="BO1007" t="str">
            <v/>
          </cell>
          <cell r="BP1007" t="str">
            <v/>
          </cell>
        </row>
        <row r="1007">
          <cell r="BW1007" t="str">
            <v/>
          </cell>
          <cell r="BX1007">
            <v>44806</v>
          </cell>
          <cell r="BY1007" t="str">
            <v/>
          </cell>
        </row>
        <row r="1007">
          <cell r="CD1007" t="str">
            <v>FET-KF-202208R0573</v>
          </cell>
        </row>
        <row r="1008">
          <cell r="B1008" t="str">
            <v>租赁</v>
          </cell>
        </row>
        <row r="1008">
          <cell r="F1008" t="str">
            <v>陕西旭升汽车服务有限公司</v>
          </cell>
          <cell r="G1008" t="str">
            <v>610430199808143421</v>
          </cell>
          <cell r="H1008">
            <v>15396280879</v>
          </cell>
          <cell r="I1008" t="str">
            <v>网约车以租代购方案</v>
          </cell>
          <cell r="J1008" t="str">
            <v>富康ES600/DC7006XAAXBEVK</v>
          </cell>
          <cell r="K1008" t="str">
            <v>西安</v>
          </cell>
          <cell r="L1008" t="str">
            <v>西安市莲湖区双仁府10号</v>
          </cell>
          <cell r="M1008" t="str">
            <v>陕西省西安市莲湖区桃园南路19号西港国际花园8幢1单元1层10104号</v>
          </cell>
          <cell r="N1008" t="str">
            <v>向丽丽</v>
          </cell>
          <cell r="O1008" t="str">
            <v>蔡谨羊</v>
          </cell>
          <cell r="P1008" t="str">
            <v>徐莹莹</v>
          </cell>
        </row>
        <row r="1008">
          <cell r="U1008" t="str">
            <v>西安舒适橙出行科技有限公司</v>
          </cell>
        </row>
        <row r="1008">
          <cell r="W1008" t="str">
            <v>LDCD730E3N3019587</v>
          </cell>
          <cell r="X1008" t="str">
            <v>陕ADM5569</v>
          </cell>
          <cell r="Y1008" t="str">
            <v>862052211201578</v>
          </cell>
          <cell r="Z1008">
            <v>45154</v>
          </cell>
          <cell r="AA1008">
            <v>45168</v>
          </cell>
          <cell r="AB1008" t="str">
            <v>2024/08</v>
          </cell>
          <cell r="AC1008">
            <v>1</v>
          </cell>
          <cell r="AD1008">
            <v>0</v>
          </cell>
          <cell r="AE1008">
            <v>100</v>
          </cell>
          <cell r="AF1008">
            <v>0</v>
          </cell>
          <cell r="AG1008">
            <v>0</v>
          </cell>
          <cell r="AH1008">
            <v>44806</v>
          </cell>
          <cell r="AI1008">
            <v>44807</v>
          </cell>
          <cell r="AJ1008">
            <v>44812</v>
          </cell>
        </row>
        <row r="1008">
          <cell r="AL1008">
            <v>3480</v>
          </cell>
          <cell r="AM1008">
            <v>44771</v>
          </cell>
          <cell r="AN1008" t="str">
            <v>连总私账</v>
          </cell>
          <cell r="AO1008">
            <v>3180</v>
          </cell>
          <cell r="AP1008">
            <v>44839</v>
          </cell>
          <cell r="AQ1008">
            <v>44870</v>
          </cell>
          <cell r="AR1008">
            <v>1</v>
          </cell>
          <cell r="AS1008">
            <v>3180</v>
          </cell>
          <cell r="AT1008">
            <v>1</v>
          </cell>
          <cell r="AU1008">
            <v>3180</v>
          </cell>
          <cell r="AV1008" t="str">
            <v>正常</v>
          </cell>
          <cell r="AW1008">
            <v>0</v>
          </cell>
          <cell r="AX1008">
            <v>0</v>
          </cell>
          <cell r="AY1008">
            <v>6245.49</v>
          </cell>
        </row>
        <row r="1008">
          <cell r="BA1008">
            <v>26</v>
          </cell>
          <cell r="BB1008">
            <v>208.166923076923</v>
          </cell>
        </row>
        <row r="1008">
          <cell r="BE1008">
            <v>0</v>
          </cell>
          <cell r="BF1008">
            <v>5</v>
          </cell>
          <cell r="BG1008">
            <v>0</v>
          </cell>
          <cell r="BH1008">
            <v>5</v>
          </cell>
          <cell r="BI1008">
            <v>15</v>
          </cell>
          <cell r="BJ1008">
            <v>0</v>
          </cell>
          <cell r="BK1008">
            <v>0</v>
          </cell>
          <cell r="BL1008">
            <v>25</v>
          </cell>
          <cell r="BM1008" t="str">
            <v>A(优质)</v>
          </cell>
        </row>
        <row r="1008">
          <cell r="BO1008" t="str">
            <v/>
          </cell>
          <cell r="BP1008" t="str">
            <v/>
          </cell>
        </row>
        <row r="1008">
          <cell r="BW1008" t="str">
            <v/>
          </cell>
          <cell r="BX1008">
            <v>44806</v>
          </cell>
          <cell r="BY1008" t="str">
            <v/>
          </cell>
        </row>
        <row r="1008">
          <cell r="CD1008" t="str">
            <v>FET-KF-202208R0573</v>
          </cell>
        </row>
        <row r="1009">
          <cell r="B1009" t="str">
            <v>租赁</v>
          </cell>
        </row>
        <row r="1009">
          <cell r="F1009" t="str">
            <v>陕西旭升汽车服务有限公司</v>
          </cell>
          <cell r="G1009" t="str">
            <v>610430199808143421</v>
          </cell>
          <cell r="H1009">
            <v>15396280879</v>
          </cell>
          <cell r="I1009" t="str">
            <v>网约车以租代购方案</v>
          </cell>
          <cell r="J1009" t="str">
            <v>富康ES600/DC7006XAAXBEVK</v>
          </cell>
          <cell r="K1009" t="str">
            <v>西安</v>
          </cell>
          <cell r="L1009" t="str">
            <v>西安市莲湖区双仁府10号</v>
          </cell>
          <cell r="M1009" t="str">
            <v>陕西省西安市莲湖区桃园南路19号西港国际花园8幢1单元1层10104号</v>
          </cell>
          <cell r="N1009" t="str">
            <v>向丽丽</v>
          </cell>
          <cell r="O1009" t="str">
            <v>蔡谨羊</v>
          </cell>
          <cell r="P1009" t="str">
            <v>徐莹莹</v>
          </cell>
        </row>
        <row r="1009">
          <cell r="U1009" t="str">
            <v>西安舒适橙出行科技有限公司</v>
          </cell>
        </row>
        <row r="1009">
          <cell r="W1009" t="str">
            <v>LDCD730EXN3019845</v>
          </cell>
          <cell r="X1009" t="str">
            <v>陕ADV7902</v>
          </cell>
          <cell r="Y1009" t="str">
            <v>862052211201604</v>
          </cell>
          <cell r="Z1009">
            <v>45154</v>
          </cell>
          <cell r="AA1009">
            <v>45168</v>
          </cell>
          <cell r="AB1009" t="str">
            <v>2024/08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44806</v>
          </cell>
          <cell r="AI1009">
            <v>44807</v>
          </cell>
          <cell r="AJ1009">
            <v>44812</v>
          </cell>
        </row>
        <row r="1009">
          <cell r="AL1009">
            <v>3480</v>
          </cell>
          <cell r="AM1009">
            <v>44771</v>
          </cell>
          <cell r="AN1009" t="str">
            <v>连总私账</v>
          </cell>
          <cell r="AO1009">
            <v>3180</v>
          </cell>
          <cell r="AP1009">
            <v>44839</v>
          </cell>
          <cell r="AQ1009">
            <v>44870</v>
          </cell>
          <cell r="AR1009">
            <v>1</v>
          </cell>
          <cell r="AS1009">
            <v>3180</v>
          </cell>
          <cell r="AT1009">
            <v>1</v>
          </cell>
          <cell r="AU1009">
            <v>3180</v>
          </cell>
          <cell r="AV1009" t="str">
            <v>正常</v>
          </cell>
          <cell r="AW1009">
            <v>0</v>
          </cell>
          <cell r="AX1009">
            <v>0</v>
          </cell>
          <cell r="AY1009">
            <v>6445.34</v>
          </cell>
        </row>
        <row r="1009">
          <cell r="BA1009">
            <v>30</v>
          </cell>
          <cell r="BB1009">
            <v>191.061333333333</v>
          </cell>
        </row>
        <row r="1009"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15</v>
          </cell>
          <cell r="BJ1009">
            <v>0</v>
          </cell>
          <cell r="BK1009">
            <v>0</v>
          </cell>
          <cell r="BL1009">
            <v>15</v>
          </cell>
          <cell r="BM1009" t="str">
            <v>A(优质)</v>
          </cell>
        </row>
        <row r="1009">
          <cell r="BO1009" t="str">
            <v/>
          </cell>
          <cell r="BP1009" t="str">
            <v/>
          </cell>
        </row>
        <row r="1009">
          <cell r="BW1009" t="str">
            <v/>
          </cell>
          <cell r="BX1009">
            <v>44806</v>
          </cell>
          <cell r="BY1009" t="str">
            <v/>
          </cell>
        </row>
        <row r="1009">
          <cell r="CD1009" t="str">
            <v>FET-KF-202208R0573</v>
          </cell>
        </row>
        <row r="1010">
          <cell r="B1010" t="str">
            <v>租赁</v>
          </cell>
        </row>
        <row r="1010">
          <cell r="F1010" t="str">
            <v>陕西旭升汽车服务有限公司</v>
          </cell>
          <cell r="G1010" t="str">
            <v>610430199808143421</v>
          </cell>
          <cell r="H1010">
            <v>15396280879</v>
          </cell>
          <cell r="I1010" t="str">
            <v>网约车以租代购方案</v>
          </cell>
          <cell r="J1010" t="str">
            <v>富康ES600/DC7006XAAXBEVK</v>
          </cell>
          <cell r="K1010" t="str">
            <v>西安</v>
          </cell>
          <cell r="L1010" t="str">
            <v>西安市莲湖区双仁府10号</v>
          </cell>
          <cell r="M1010" t="str">
            <v>陕西省西安市莲湖区桃园南路19号西港国际花园8幢1单元1层10104号</v>
          </cell>
          <cell r="N1010" t="str">
            <v>向丽丽</v>
          </cell>
          <cell r="O1010" t="str">
            <v>蔡谨羊</v>
          </cell>
          <cell r="P1010" t="str">
            <v>徐莹莹</v>
          </cell>
        </row>
        <row r="1010">
          <cell r="U1010" t="str">
            <v>西安舒适橙出行科技有限公司</v>
          </cell>
        </row>
        <row r="1010">
          <cell r="W1010" t="str">
            <v>LDCD730E5N3019591</v>
          </cell>
          <cell r="X1010" t="str">
            <v>陕ADL9608</v>
          </cell>
          <cell r="Y1010" t="str">
            <v>862052211201606</v>
          </cell>
          <cell r="Z1010">
            <v>45154</v>
          </cell>
          <cell r="AA1010">
            <v>45168</v>
          </cell>
          <cell r="AB1010" t="str">
            <v>2024/08</v>
          </cell>
          <cell r="AC1010">
            <v>2</v>
          </cell>
          <cell r="AD1010">
            <v>3</v>
          </cell>
          <cell r="AE1010">
            <v>150</v>
          </cell>
          <cell r="AF1010">
            <v>0</v>
          </cell>
          <cell r="AG1010">
            <v>0</v>
          </cell>
          <cell r="AH1010">
            <v>44806</v>
          </cell>
          <cell r="AI1010">
            <v>44807</v>
          </cell>
          <cell r="AJ1010">
            <v>44812</v>
          </cell>
        </row>
        <row r="1010">
          <cell r="AL1010">
            <v>3480</v>
          </cell>
          <cell r="AM1010">
            <v>44771</v>
          </cell>
          <cell r="AN1010" t="str">
            <v>连总私账</v>
          </cell>
          <cell r="AO1010">
            <v>3180</v>
          </cell>
          <cell r="AP1010">
            <v>44839</v>
          </cell>
          <cell r="AQ1010">
            <v>44870</v>
          </cell>
          <cell r="AR1010">
            <v>1</v>
          </cell>
          <cell r="AS1010">
            <v>3180</v>
          </cell>
          <cell r="AT1010">
            <v>1</v>
          </cell>
          <cell r="AU1010">
            <v>3180</v>
          </cell>
          <cell r="AV1010" t="str">
            <v>正常</v>
          </cell>
          <cell r="AW1010">
            <v>0</v>
          </cell>
          <cell r="AX1010">
            <v>0</v>
          </cell>
          <cell r="AY1010">
            <v>7640.9</v>
          </cell>
        </row>
        <row r="1010">
          <cell r="BA1010">
            <v>34</v>
          </cell>
          <cell r="BB1010">
            <v>190.039705882353</v>
          </cell>
        </row>
        <row r="1010">
          <cell r="BE1010">
            <v>0</v>
          </cell>
          <cell r="BF1010">
            <v>0</v>
          </cell>
          <cell r="BG1010">
            <v>0</v>
          </cell>
          <cell r="BH1010">
            <v>10</v>
          </cell>
          <cell r="BI1010">
            <v>15</v>
          </cell>
          <cell r="BJ1010">
            <v>0</v>
          </cell>
          <cell r="BK1010">
            <v>0</v>
          </cell>
          <cell r="BL1010">
            <v>25</v>
          </cell>
          <cell r="BM1010" t="str">
            <v>A(优质)</v>
          </cell>
        </row>
        <row r="1010">
          <cell r="BO1010" t="str">
            <v/>
          </cell>
          <cell r="BP1010" t="str">
            <v/>
          </cell>
        </row>
        <row r="1010">
          <cell r="BW1010" t="str">
            <v/>
          </cell>
          <cell r="BX1010">
            <v>44806</v>
          </cell>
          <cell r="BY1010" t="str">
            <v/>
          </cell>
        </row>
        <row r="1010">
          <cell r="CD1010" t="str">
            <v>FET-KF-202208R0573</v>
          </cell>
        </row>
        <row r="1011">
          <cell r="B1011" t="str">
            <v>租赁</v>
          </cell>
        </row>
        <row r="1011">
          <cell r="F1011" t="str">
            <v>陕西旭升汽车服务有限公司</v>
          </cell>
          <cell r="G1011" t="str">
            <v>610430199808143421</v>
          </cell>
          <cell r="H1011">
            <v>15396280879</v>
          </cell>
          <cell r="I1011" t="str">
            <v>网约车以租代购方案</v>
          </cell>
          <cell r="J1011" t="str">
            <v>富康ES600/DC7006XAAXBEVK</v>
          </cell>
          <cell r="K1011" t="str">
            <v>西安</v>
          </cell>
          <cell r="L1011" t="str">
            <v>西安市莲湖区双仁府10号</v>
          </cell>
          <cell r="M1011" t="str">
            <v>陕西省西安市莲湖区桃园南路19号西港国际花园8幢1单元1层10104号</v>
          </cell>
          <cell r="N1011" t="str">
            <v>向丽丽</v>
          </cell>
          <cell r="O1011" t="str">
            <v>蔡谨羊</v>
          </cell>
          <cell r="P1011" t="str">
            <v>徐莹莹</v>
          </cell>
        </row>
        <row r="1011">
          <cell r="U1011" t="str">
            <v>西安舒适橙出行科技有限公司</v>
          </cell>
        </row>
        <row r="1011">
          <cell r="W1011" t="str">
            <v>LDCD730E1N3019846</v>
          </cell>
          <cell r="X1011" t="str">
            <v>陕ADN1309</v>
          </cell>
          <cell r="Y1011" t="str">
            <v>862052211201661</v>
          </cell>
          <cell r="Z1011">
            <v>45154</v>
          </cell>
          <cell r="AA1011">
            <v>45168</v>
          </cell>
          <cell r="AB1011" t="str">
            <v>2024/08</v>
          </cell>
          <cell r="AC1011">
            <v>2</v>
          </cell>
          <cell r="AD1011">
            <v>0</v>
          </cell>
          <cell r="AE1011">
            <v>200</v>
          </cell>
          <cell r="AF1011">
            <v>0</v>
          </cell>
          <cell r="AG1011">
            <v>0</v>
          </cell>
          <cell r="AH1011">
            <v>44806</v>
          </cell>
          <cell r="AI1011">
            <v>44807</v>
          </cell>
          <cell r="AJ1011">
            <v>44812</v>
          </cell>
        </row>
        <row r="1011">
          <cell r="AL1011">
            <v>3480</v>
          </cell>
          <cell r="AM1011">
            <v>44771</v>
          </cell>
          <cell r="AN1011" t="str">
            <v>连总私账</v>
          </cell>
          <cell r="AO1011">
            <v>3180</v>
          </cell>
          <cell r="AP1011">
            <v>44839</v>
          </cell>
          <cell r="AQ1011">
            <v>44870</v>
          </cell>
          <cell r="AR1011">
            <v>1</v>
          </cell>
          <cell r="AS1011">
            <v>3180</v>
          </cell>
          <cell r="AT1011">
            <v>1</v>
          </cell>
          <cell r="AU1011">
            <v>3180</v>
          </cell>
          <cell r="AV1011" t="str">
            <v>正常</v>
          </cell>
          <cell r="AW1011">
            <v>0</v>
          </cell>
          <cell r="AX1011">
            <v>0</v>
          </cell>
          <cell r="AY1011">
            <v>9188.27</v>
          </cell>
        </row>
        <row r="1011">
          <cell r="BA1011">
            <v>34</v>
          </cell>
          <cell r="BB1011">
            <v>248.754411764706</v>
          </cell>
        </row>
        <row r="1011">
          <cell r="BE1011">
            <v>0</v>
          </cell>
          <cell r="BF1011">
            <v>0</v>
          </cell>
          <cell r="BG1011">
            <v>0</v>
          </cell>
          <cell r="BH1011">
            <v>10</v>
          </cell>
          <cell r="BI1011">
            <v>15</v>
          </cell>
          <cell r="BJ1011">
            <v>0</v>
          </cell>
          <cell r="BK1011">
            <v>0</v>
          </cell>
          <cell r="BL1011">
            <v>25</v>
          </cell>
          <cell r="BM1011" t="str">
            <v>A(优质)</v>
          </cell>
        </row>
        <row r="1011">
          <cell r="BO1011" t="str">
            <v/>
          </cell>
          <cell r="BP1011" t="str">
            <v/>
          </cell>
        </row>
        <row r="1011">
          <cell r="BW1011" t="str">
            <v/>
          </cell>
          <cell r="BX1011">
            <v>44806</v>
          </cell>
          <cell r="BY1011" t="str">
            <v/>
          </cell>
        </row>
        <row r="1011">
          <cell r="CD1011" t="str">
            <v>FET-KF-202208R0573</v>
          </cell>
          <cell r="CE1011" t="str">
            <v>刘浩</v>
          </cell>
          <cell r="CF1011" t="str">
            <v>610602200011131811</v>
          </cell>
          <cell r="CG1011">
            <v>13239213211</v>
          </cell>
          <cell r="CH1011">
            <v>44805</v>
          </cell>
          <cell r="CI1011">
            <v>44985</v>
          </cell>
        </row>
        <row r="1012">
          <cell r="B1012" t="str">
            <v>租赁</v>
          </cell>
        </row>
        <row r="1012">
          <cell r="F1012" t="str">
            <v>陕西旭升汽车服务有限公司</v>
          </cell>
          <cell r="G1012" t="str">
            <v>610430199808143421</v>
          </cell>
          <cell r="H1012">
            <v>15396280879</v>
          </cell>
          <cell r="I1012" t="str">
            <v>网约车以租代购方案</v>
          </cell>
          <cell r="J1012" t="str">
            <v>富康ES600/DC7006XAAXBEVK</v>
          </cell>
          <cell r="K1012" t="str">
            <v>西安</v>
          </cell>
          <cell r="L1012" t="str">
            <v>西安市莲湖区双仁府10号</v>
          </cell>
          <cell r="M1012" t="str">
            <v>陕西省西安市莲湖区桃园南路19号西港国际花园8幢1单元1层10104号</v>
          </cell>
          <cell r="N1012" t="str">
            <v>向丽丽</v>
          </cell>
          <cell r="O1012" t="str">
            <v>蔡谨羊</v>
          </cell>
          <cell r="P1012" t="str">
            <v>徐莹莹</v>
          </cell>
        </row>
        <row r="1012">
          <cell r="U1012" t="str">
            <v>西安舒适橙出行科技有限公司</v>
          </cell>
        </row>
        <row r="1012">
          <cell r="W1012" t="str">
            <v>LDCD730E7N3019849</v>
          </cell>
          <cell r="X1012" t="str">
            <v>陕ADP0532</v>
          </cell>
          <cell r="Y1012" t="str">
            <v>862052211200249</v>
          </cell>
          <cell r="Z1012">
            <v>45154</v>
          </cell>
          <cell r="AA1012">
            <v>45168</v>
          </cell>
          <cell r="AB1012" t="str">
            <v>2024/08</v>
          </cell>
          <cell r="AC1012">
            <v>2</v>
          </cell>
          <cell r="AD1012">
            <v>0</v>
          </cell>
          <cell r="AE1012">
            <v>200</v>
          </cell>
          <cell r="AF1012">
            <v>0</v>
          </cell>
          <cell r="AG1012">
            <v>0</v>
          </cell>
          <cell r="AH1012">
            <v>44806</v>
          </cell>
          <cell r="AI1012">
            <v>44807</v>
          </cell>
          <cell r="AJ1012">
            <v>44812</v>
          </cell>
        </row>
        <row r="1012">
          <cell r="AL1012">
            <v>3480</v>
          </cell>
          <cell r="AM1012">
            <v>44771</v>
          </cell>
          <cell r="AN1012" t="str">
            <v>连总私账</v>
          </cell>
          <cell r="AO1012">
            <v>3180</v>
          </cell>
          <cell r="AP1012">
            <v>44839</v>
          </cell>
          <cell r="AQ1012">
            <v>44870</v>
          </cell>
          <cell r="AR1012">
            <v>1</v>
          </cell>
          <cell r="AS1012">
            <v>3180</v>
          </cell>
          <cell r="AT1012">
            <v>1</v>
          </cell>
          <cell r="AU1012">
            <v>3180</v>
          </cell>
          <cell r="AV1012" t="str">
            <v>正常</v>
          </cell>
          <cell r="AW1012">
            <v>0</v>
          </cell>
          <cell r="AX1012">
            <v>0</v>
          </cell>
          <cell r="AY1012">
            <v>6578.43</v>
          </cell>
        </row>
        <row r="1012">
          <cell r="BA1012">
            <v>29</v>
          </cell>
          <cell r="BB1012">
            <v>188.780689655172</v>
          </cell>
        </row>
        <row r="1012">
          <cell r="BE1012">
            <v>0</v>
          </cell>
          <cell r="BF1012">
            <v>0</v>
          </cell>
          <cell r="BG1012">
            <v>0</v>
          </cell>
          <cell r="BH1012">
            <v>10</v>
          </cell>
          <cell r="BI1012">
            <v>15</v>
          </cell>
          <cell r="BJ1012">
            <v>0</v>
          </cell>
          <cell r="BK1012">
            <v>0</v>
          </cell>
          <cell r="BL1012">
            <v>25</v>
          </cell>
          <cell r="BM1012" t="str">
            <v>A(优质)</v>
          </cell>
        </row>
        <row r="1012">
          <cell r="BO1012" t="str">
            <v/>
          </cell>
          <cell r="BP1012" t="str">
            <v/>
          </cell>
        </row>
        <row r="1012">
          <cell r="BW1012" t="str">
            <v/>
          </cell>
          <cell r="BX1012">
            <v>44806</v>
          </cell>
          <cell r="BY1012" t="str">
            <v/>
          </cell>
        </row>
        <row r="1012">
          <cell r="CD1012" t="str">
            <v>FET-KF-202208R0573</v>
          </cell>
        </row>
        <row r="1013">
          <cell r="B1013" t="str">
            <v>租赁</v>
          </cell>
        </row>
        <row r="1013">
          <cell r="F1013" t="str">
            <v>陕西旭升汽车服务有限公司</v>
          </cell>
          <cell r="G1013" t="str">
            <v>610430199808143421</v>
          </cell>
          <cell r="H1013">
            <v>15396280879</v>
          </cell>
          <cell r="I1013" t="str">
            <v>网约车以租代购方案</v>
          </cell>
          <cell r="J1013" t="str">
            <v>富康ES600/DC7006XAAXBEVK</v>
          </cell>
          <cell r="K1013" t="str">
            <v>西安</v>
          </cell>
          <cell r="L1013" t="str">
            <v>西安市莲湖区双仁府10号</v>
          </cell>
          <cell r="M1013" t="str">
            <v>陕西省西安市莲湖区桃园南路19号西港国际花园8幢1单元1层10104号</v>
          </cell>
          <cell r="N1013" t="str">
            <v>向丽丽</v>
          </cell>
          <cell r="O1013" t="str">
            <v>蔡谨羊</v>
          </cell>
          <cell r="P1013" t="str">
            <v>徐莹莹</v>
          </cell>
        </row>
        <row r="1013">
          <cell r="U1013" t="str">
            <v>西安舒适橙出行科技有限公司</v>
          </cell>
        </row>
        <row r="1013">
          <cell r="W1013" t="str">
            <v>LDCD730E5N3019848</v>
          </cell>
          <cell r="X1013" t="str">
            <v>陕ADN9593</v>
          </cell>
          <cell r="Y1013" t="str">
            <v>862052211200339</v>
          </cell>
          <cell r="Z1013">
            <v>45154</v>
          </cell>
          <cell r="AA1013">
            <v>45168</v>
          </cell>
          <cell r="AB1013" t="str">
            <v>2024/08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44806</v>
          </cell>
          <cell r="AI1013">
            <v>44807</v>
          </cell>
          <cell r="AJ1013">
            <v>44812</v>
          </cell>
        </row>
        <row r="1013">
          <cell r="AL1013">
            <v>3480</v>
          </cell>
          <cell r="AM1013">
            <v>44771</v>
          </cell>
          <cell r="AN1013" t="str">
            <v>连总私账</v>
          </cell>
          <cell r="AO1013">
            <v>3180</v>
          </cell>
          <cell r="AP1013">
            <v>44839</v>
          </cell>
          <cell r="AQ1013">
            <v>44870</v>
          </cell>
          <cell r="AR1013">
            <v>1</v>
          </cell>
          <cell r="AS1013">
            <v>3180</v>
          </cell>
          <cell r="AT1013">
            <v>1</v>
          </cell>
          <cell r="AU1013">
            <v>3180</v>
          </cell>
          <cell r="AV1013" t="str">
            <v>正常</v>
          </cell>
          <cell r="AW1013">
            <v>0</v>
          </cell>
          <cell r="AX1013">
            <v>0</v>
          </cell>
          <cell r="AY1013">
            <v>3889.13</v>
          </cell>
        </row>
        <row r="1013">
          <cell r="BA1013">
            <v>27</v>
          </cell>
          <cell r="BB1013">
            <v>134.049259259259</v>
          </cell>
        </row>
        <row r="1013"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15</v>
          </cell>
          <cell r="BJ1013">
            <v>0</v>
          </cell>
          <cell r="BK1013">
            <v>0</v>
          </cell>
          <cell r="BL1013">
            <v>15</v>
          </cell>
          <cell r="BM1013" t="str">
            <v>A(优质)</v>
          </cell>
        </row>
        <row r="1013">
          <cell r="BO1013" t="str">
            <v/>
          </cell>
          <cell r="BP1013" t="str">
            <v/>
          </cell>
        </row>
        <row r="1013">
          <cell r="BW1013" t="str">
            <v/>
          </cell>
          <cell r="BX1013">
            <v>44806</v>
          </cell>
          <cell r="BY1013" t="str">
            <v/>
          </cell>
        </row>
        <row r="1013">
          <cell r="CD1013" t="str">
            <v>FET-KF-202208R0573</v>
          </cell>
          <cell r="CE1013" t="str">
            <v>赵雷</v>
          </cell>
          <cell r="CF1013" t="str">
            <v>610112199203221512</v>
          </cell>
          <cell r="CG1013">
            <v>15319777270</v>
          </cell>
          <cell r="CH1013">
            <v>44807</v>
          </cell>
          <cell r="CI1013">
            <v>44987</v>
          </cell>
        </row>
        <row r="1014">
          <cell r="B1014" t="str">
            <v>租赁</v>
          </cell>
        </row>
        <row r="1014">
          <cell r="F1014" t="str">
            <v>陕西旭升汽车服务有限公司</v>
          </cell>
          <cell r="G1014" t="str">
            <v>610430199808143421</v>
          </cell>
          <cell r="H1014">
            <v>15396280879</v>
          </cell>
          <cell r="I1014" t="str">
            <v>网约车以租代购方案</v>
          </cell>
          <cell r="J1014" t="str">
            <v>富康ES600/DC7006XAAXBEVK</v>
          </cell>
          <cell r="K1014" t="str">
            <v>西安</v>
          </cell>
          <cell r="L1014" t="str">
            <v>西安市莲湖区双仁府10号</v>
          </cell>
          <cell r="M1014" t="str">
            <v>陕西省西安市莲湖区桃园南路19号西港国际花园8幢1单元1层10104号</v>
          </cell>
          <cell r="N1014" t="str">
            <v>向丽丽</v>
          </cell>
          <cell r="O1014" t="str">
            <v>蔡谨羊</v>
          </cell>
          <cell r="P1014" t="str">
            <v>徐莹莹</v>
          </cell>
        </row>
        <row r="1014">
          <cell r="U1014" t="str">
            <v>西安舒适橙出行科技有限公司</v>
          </cell>
        </row>
        <row r="1014">
          <cell r="W1014" t="str">
            <v>LDCD730E9N3019853</v>
          </cell>
          <cell r="X1014" t="str">
            <v>陕ADN0810</v>
          </cell>
          <cell r="Y1014" t="str">
            <v>862052211200347</v>
          </cell>
          <cell r="Z1014">
            <v>45157</v>
          </cell>
          <cell r="AA1014">
            <v>45168</v>
          </cell>
          <cell r="AB1014" t="str">
            <v>2024/08</v>
          </cell>
          <cell r="AC1014">
            <v>1</v>
          </cell>
          <cell r="AD1014">
            <v>0</v>
          </cell>
          <cell r="AE1014">
            <v>50</v>
          </cell>
          <cell r="AF1014">
            <v>0</v>
          </cell>
          <cell r="AG1014">
            <v>0</v>
          </cell>
          <cell r="AH1014">
            <v>44806</v>
          </cell>
          <cell r="AI1014">
            <v>44807</v>
          </cell>
          <cell r="AJ1014">
            <v>44812</v>
          </cell>
        </row>
        <row r="1014">
          <cell r="AL1014">
            <v>3480</v>
          </cell>
          <cell r="AM1014">
            <v>44771</v>
          </cell>
          <cell r="AN1014" t="str">
            <v>连总私账</v>
          </cell>
          <cell r="AO1014">
            <v>3180</v>
          </cell>
          <cell r="AP1014">
            <v>44839</v>
          </cell>
          <cell r="AQ1014">
            <v>44870</v>
          </cell>
          <cell r="AR1014">
            <v>1</v>
          </cell>
          <cell r="AS1014">
            <v>3180</v>
          </cell>
          <cell r="AT1014">
            <v>1</v>
          </cell>
          <cell r="AU1014">
            <v>3180</v>
          </cell>
          <cell r="AV1014" t="str">
            <v>正常</v>
          </cell>
          <cell r="AW1014">
            <v>0</v>
          </cell>
          <cell r="AX1014">
            <v>0</v>
          </cell>
          <cell r="AY1014">
            <v>281.42</v>
          </cell>
        </row>
        <row r="1014">
          <cell r="BA1014">
            <v>2</v>
          </cell>
          <cell r="BB1014">
            <v>128.92</v>
          </cell>
        </row>
        <row r="1014">
          <cell r="BE1014">
            <v>0</v>
          </cell>
          <cell r="BF1014">
            <v>5</v>
          </cell>
          <cell r="BG1014">
            <v>0</v>
          </cell>
          <cell r="BH1014">
            <v>5</v>
          </cell>
          <cell r="BI1014">
            <v>15</v>
          </cell>
          <cell r="BJ1014">
            <v>0</v>
          </cell>
          <cell r="BK1014">
            <v>0</v>
          </cell>
          <cell r="BL1014">
            <v>25</v>
          </cell>
          <cell r="BM1014" t="str">
            <v>A(优质)</v>
          </cell>
        </row>
        <row r="1014">
          <cell r="BO1014" t="str">
            <v/>
          </cell>
          <cell r="BP1014" t="str">
            <v/>
          </cell>
        </row>
        <row r="1014">
          <cell r="BW1014" t="str">
            <v/>
          </cell>
          <cell r="BX1014">
            <v>44806</v>
          </cell>
          <cell r="BY1014" t="str">
            <v/>
          </cell>
        </row>
        <row r="1014">
          <cell r="CD1014" t="str">
            <v>FET-KF-202208R0707</v>
          </cell>
        </row>
        <row r="1015">
          <cell r="B1015" t="str">
            <v>租赁</v>
          </cell>
        </row>
        <row r="1015">
          <cell r="F1015" t="str">
            <v>陕西旭升汽车服务有限公司</v>
          </cell>
          <cell r="G1015" t="str">
            <v>610430199808143421</v>
          </cell>
          <cell r="H1015">
            <v>15396280879</v>
          </cell>
          <cell r="I1015" t="str">
            <v>网约车以租代购方案</v>
          </cell>
          <cell r="J1015" t="str">
            <v>富康ES600/DC7006XAAXBEVK</v>
          </cell>
          <cell r="K1015" t="str">
            <v>西安</v>
          </cell>
          <cell r="L1015" t="str">
            <v>西安市莲湖区双仁府10号</v>
          </cell>
          <cell r="M1015" t="str">
            <v>陕西省西安市莲湖区桃园南路19号西港国际花园8幢1单元1层10104号</v>
          </cell>
          <cell r="N1015" t="str">
            <v>向丽丽</v>
          </cell>
          <cell r="O1015" t="str">
            <v>蔡谨羊</v>
          </cell>
          <cell r="P1015" t="str">
            <v>徐莹莹</v>
          </cell>
        </row>
        <row r="1015">
          <cell r="U1015" t="str">
            <v>西安舒适橙出行科技有限公司</v>
          </cell>
        </row>
        <row r="1015">
          <cell r="W1015" t="str">
            <v>LDCD730E8N3019844</v>
          </cell>
          <cell r="X1015" t="str">
            <v>陕ADP9552</v>
          </cell>
          <cell r="Y1015" t="str">
            <v>862052211200197</v>
          </cell>
          <cell r="Z1015">
            <v>45154</v>
          </cell>
          <cell r="AA1015">
            <v>45168</v>
          </cell>
          <cell r="AB1015" t="str">
            <v>2024/08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44806</v>
          </cell>
          <cell r="AI1015">
            <v>44807</v>
          </cell>
          <cell r="AJ1015">
            <v>44812</v>
          </cell>
        </row>
        <row r="1015">
          <cell r="AL1015">
            <v>3480</v>
          </cell>
          <cell r="AM1015">
            <v>44771</v>
          </cell>
          <cell r="AN1015" t="str">
            <v>连总私账</v>
          </cell>
          <cell r="AO1015">
            <v>3180</v>
          </cell>
          <cell r="AP1015">
            <v>44839</v>
          </cell>
          <cell r="AQ1015">
            <v>44870</v>
          </cell>
          <cell r="AR1015">
            <v>1</v>
          </cell>
          <cell r="AS1015">
            <v>3180</v>
          </cell>
          <cell r="AT1015">
            <v>1</v>
          </cell>
          <cell r="AU1015">
            <v>3180</v>
          </cell>
          <cell r="AV1015" t="str">
            <v>正常</v>
          </cell>
          <cell r="AW1015">
            <v>0</v>
          </cell>
          <cell r="AX1015">
            <v>0</v>
          </cell>
          <cell r="AY1015">
            <v>5248.67</v>
          </cell>
        </row>
        <row r="1015">
          <cell r="BA1015">
            <v>30</v>
          </cell>
          <cell r="BB1015">
            <v>172.641333333333</v>
          </cell>
        </row>
        <row r="1015"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15</v>
          </cell>
          <cell r="BJ1015">
            <v>0</v>
          </cell>
          <cell r="BK1015">
            <v>0</v>
          </cell>
          <cell r="BL1015">
            <v>15</v>
          </cell>
          <cell r="BM1015" t="str">
            <v>A(优质)</v>
          </cell>
        </row>
        <row r="1015">
          <cell r="BO1015" t="str">
            <v/>
          </cell>
          <cell r="BP1015" t="str">
            <v/>
          </cell>
        </row>
        <row r="1015">
          <cell r="BW1015" t="str">
            <v/>
          </cell>
          <cell r="BX1015">
            <v>44806</v>
          </cell>
          <cell r="BY1015" t="str">
            <v/>
          </cell>
        </row>
        <row r="1015">
          <cell r="CD1015" t="str">
            <v>FET-KF-202208R0573</v>
          </cell>
        </row>
        <row r="1016">
          <cell r="B1016" t="str">
            <v>租赁</v>
          </cell>
        </row>
        <row r="1016">
          <cell r="F1016" t="str">
            <v>陕西旭升汽车服务有限公司</v>
          </cell>
          <cell r="G1016" t="str">
            <v>610430199808143421</v>
          </cell>
          <cell r="H1016">
            <v>15396280879</v>
          </cell>
          <cell r="I1016" t="str">
            <v>网约车以租代购方案</v>
          </cell>
          <cell r="J1016" t="str">
            <v>富康ES600/DC7006XAAXBEVK</v>
          </cell>
          <cell r="K1016" t="str">
            <v>西安</v>
          </cell>
          <cell r="L1016" t="str">
            <v>西安市莲湖区双仁府10号</v>
          </cell>
          <cell r="M1016" t="str">
            <v>陕西省西安市莲湖区桃园南路19号西港国际花园8幢1单元1层10104号</v>
          </cell>
          <cell r="N1016" t="str">
            <v>向丽丽</v>
          </cell>
          <cell r="O1016" t="str">
            <v>蔡谨羊</v>
          </cell>
          <cell r="P1016" t="str">
            <v>徐莹莹</v>
          </cell>
        </row>
        <row r="1016">
          <cell r="U1016" t="str">
            <v>西安舒适橙出行科技有限公司</v>
          </cell>
        </row>
        <row r="1016">
          <cell r="W1016" t="str">
            <v>LDCD730E8N3019858</v>
          </cell>
          <cell r="X1016" t="str">
            <v>陕ADL1632</v>
          </cell>
          <cell r="Y1016" t="str">
            <v>862052211201582</v>
          </cell>
          <cell r="Z1016">
            <v>45157</v>
          </cell>
          <cell r="AA1016">
            <v>45168</v>
          </cell>
          <cell r="AB1016" t="str">
            <v>2024/08</v>
          </cell>
          <cell r="AC1016">
            <v>2</v>
          </cell>
          <cell r="AD1016">
            <v>0</v>
          </cell>
          <cell r="AE1016">
            <v>150</v>
          </cell>
          <cell r="AF1016">
            <v>0</v>
          </cell>
          <cell r="AG1016">
            <v>0</v>
          </cell>
          <cell r="AH1016">
            <v>44806</v>
          </cell>
          <cell r="AI1016">
            <v>44807</v>
          </cell>
          <cell r="AJ1016">
            <v>44812</v>
          </cell>
        </row>
        <row r="1016">
          <cell r="AL1016">
            <v>3480</v>
          </cell>
          <cell r="AM1016">
            <v>44771</v>
          </cell>
          <cell r="AN1016" t="str">
            <v>连总私账</v>
          </cell>
          <cell r="AO1016">
            <v>3180</v>
          </cell>
          <cell r="AP1016">
            <v>44839</v>
          </cell>
          <cell r="AQ1016">
            <v>44870</v>
          </cell>
          <cell r="AR1016">
            <v>1</v>
          </cell>
          <cell r="AS1016">
            <v>3180</v>
          </cell>
          <cell r="AT1016">
            <v>1</v>
          </cell>
          <cell r="AU1016">
            <v>3180</v>
          </cell>
          <cell r="AV1016" t="str">
            <v>正常</v>
          </cell>
          <cell r="AW1016">
            <v>0</v>
          </cell>
          <cell r="AX1016">
            <v>0</v>
          </cell>
          <cell r="AY1016">
            <v>6966.1</v>
          </cell>
        </row>
        <row r="1016">
          <cell r="BA1016">
            <v>32</v>
          </cell>
          <cell r="BB1016">
            <v>206.2834375</v>
          </cell>
        </row>
        <row r="1016">
          <cell r="BE1016">
            <v>0</v>
          </cell>
          <cell r="BF1016">
            <v>0</v>
          </cell>
          <cell r="BG1016">
            <v>0</v>
          </cell>
          <cell r="BH1016">
            <v>10</v>
          </cell>
          <cell r="BI1016">
            <v>15</v>
          </cell>
          <cell r="BJ1016">
            <v>0</v>
          </cell>
          <cell r="BK1016">
            <v>0</v>
          </cell>
          <cell r="BL1016">
            <v>25</v>
          </cell>
          <cell r="BM1016" t="str">
            <v>A(优质)</v>
          </cell>
        </row>
        <row r="1016">
          <cell r="BO1016" t="str">
            <v/>
          </cell>
          <cell r="BP1016" t="str">
            <v/>
          </cell>
        </row>
        <row r="1016">
          <cell r="BW1016" t="str">
            <v/>
          </cell>
          <cell r="BX1016">
            <v>44806</v>
          </cell>
          <cell r="BY1016" t="str">
            <v/>
          </cell>
        </row>
        <row r="1016">
          <cell r="CD1016" t="str">
            <v>FET-KF-202208R0707</v>
          </cell>
        </row>
        <row r="1017">
          <cell r="B1017" t="str">
            <v>租赁</v>
          </cell>
        </row>
        <row r="1017">
          <cell r="F1017" t="str">
            <v>陕西旭升汽车服务有限公司</v>
          </cell>
          <cell r="G1017" t="str">
            <v>610430199808143421</v>
          </cell>
          <cell r="H1017">
            <v>15396280879</v>
          </cell>
          <cell r="I1017" t="str">
            <v>网约车以租代购方案</v>
          </cell>
          <cell r="J1017" t="str">
            <v>富康ES600/DC7006XAAXBEVK</v>
          </cell>
          <cell r="K1017" t="str">
            <v>西安</v>
          </cell>
          <cell r="L1017" t="str">
            <v>西安市莲湖区双仁府10号</v>
          </cell>
          <cell r="M1017" t="str">
            <v>陕西省西安市莲湖区桃园南路19号西港国际花园8幢1单元1层10104号</v>
          </cell>
          <cell r="N1017" t="str">
            <v>向丽丽</v>
          </cell>
          <cell r="O1017" t="str">
            <v>蔡谨羊</v>
          </cell>
          <cell r="P1017" t="str">
            <v>徐莹莹</v>
          </cell>
        </row>
        <row r="1017">
          <cell r="U1017" t="str">
            <v>西安舒适橙出行科技有限公司</v>
          </cell>
        </row>
        <row r="1017">
          <cell r="W1017" t="str">
            <v>LDCD730E4N3019839</v>
          </cell>
          <cell r="X1017" t="str">
            <v>陕ADN8771</v>
          </cell>
          <cell r="Y1017" t="str">
            <v>862052211201587</v>
          </cell>
          <cell r="Z1017">
            <v>45154</v>
          </cell>
          <cell r="AA1017">
            <v>45168</v>
          </cell>
          <cell r="AB1017" t="str">
            <v>2024/08</v>
          </cell>
          <cell r="AC1017">
            <v>1</v>
          </cell>
          <cell r="AD1017">
            <v>0</v>
          </cell>
          <cell r="AE1017">
            <v>100</v>
          </cell>
          <cell r="AF1017">
            <v>0</v>
          </cell>
          <cell r="AG1017">
            <v>0</v>
          </cell>
          <cell r="AH1017">
            <v>44806</v>
          </cell>
          <cell r="AI1017">
            <v>44807</v>
          </cell>
          <cell r="AJ1017">
            <v>44812</v>
          </cell>
        </row>
        <row r="1017">
          <cell r="AL1017">
            <v>3480</v>
          </cell>
          <cell r="AM1017">
            <v>44771</v>
          </cell>
          <cell r="AN1017" t="str">
            <v>连总私账</v>
          </cell>
          <cell r="AO1017">
            <v>3180</v>
          </cell>
          <cell r="AP1017">
            <v>44839</v>
          </cell>
          <cell r="AQ1017">
            <v>44870</v>
          </cell>
          <cell r="AR1017">
            <v>1</v>
          </cell>
          <cell r="AS1017">
            <v>3180</v>
          </cell>
          <cell r="AT1017">
            <v>1</v>
          </cell>
          <cell r="AU1017">
            <v>3180</v>
          </cell>
          <cell r="AV1017" t="str">
            <v>正常</v>
          </cell>
          <cell r="AW1017">
            <v>0</v>
          </cell>
          <cell r="AX1017">
            <v>0</v>
          </cell>
          <cell r="AY1017">
            <v>9751.24</v>
          </cell>
        </row>
        <row r="1017">
          <cell r="BA1017">
            <v>34</v>
          </cell>
          <cell r="BB1017">
            <v>245.327941176471</v>
          </cell>
        </row>
        <row r="1017">
          <cell r="BE1017">
            <v>0</v>
          </cell>
          <cell r="BF1017">
            <v>0</v>
          </cell>
          <cell r="BG1017">
            <v>0</v>
          </cell>
          <cell r="BH1017">
            <v>5</v>
          </cell>
          <cell r="BI1017">
            <v>15</v>
          </cell>
          <cell r="BJ1017">
            <v>0</v>
          </cell>
          <cell r="BK1017">
            <v>0</v>
          </cell>
          <cell r="BL1017">
            <v>20</v>
          </cell>
          <cell r="BM1017" t="str">
            <v>A(优质)</v>
          </cell>
        </row>
        <row r="1017">
          <cell r="BO1017" t="str">
            <v/>
          </cell>
          <cell r="BP1017" t="str">
            <v/>
          </cell>
        </row>
        <row r="1017">
          <cell r="BW1017" t="str">
            <v/>
          </cell>
          <cell r="BX1017">
            <v>44806</v>
          </cell>
          <cell r="BY1017" t="str">
            <v/>
          </cell>
        </row>
        <row r="1017">
          <cell r="CD1017" t="str">
            <v>FET-KF-202208R0573</v>
          </cell>
          <cell r="CE1017" t="str">
            <v>袁升</v>
          </cell>
          <cell r="CF1017" t="str">
            <v>610121198407134690</v>
          </cell>
          <cell r="CG1017">
            <v>13468656291</v>
          </cell>
          <cell r="CH1017">
            <v>44809</v>
          </cell>
          <cell r="CI1017">
            <v>44990</v>
          </cell>
        </row>
        <row r="1018">
          <cell r="B1018" t="str">
            <v>租赁</v>
          </cell>
        </row>
        <row r="1018">
          <cell r="F1018" t="str">
            <v>陕西旭升汽车服务有限公司</v>
          </cell>
          <cell r="G1018" t="str">
            <v>610430199808143421</v>
          </cell>
          <cell r="H1018">
            <v>15396280879</v>
          </cell>
          <cell r="I1018" t="str">
            <v>网约车以租代购方案</v>
          </cell>
          <cell r="J1018" t="str">
            <v>富康ES600/DC7006XAAXBEVK</v>
          </cell>
          <cell r="K1018" t="str">
            <v>西安</v>
          </cell>
          <cell r="L1018" t="str">
            <v>西安市莲湖区双仁府10号</v>
          </cell>
          <cell r="M1018" t="str">
            <v>陕西省西安市莲湖区桃园南路19号西港国际花园8幢1单元1层10104号</v>
          </cell>
          <cell r="N1018" t="str">
            <v>向丽丽</v>
          </cell>
          <cell r="O1018" t="str">
            <v>蔡谨羊</v>
          </cell>
          <cell r="P1018" t="str">
            <v>徐莹莹</v>
          </cell>
        </row>
        <row r="1018">
          <cell r="U1018" t="str">
            <v>西安舒适橙出行科技有限公司</v>
          </cell>
        </row>
        <row r="1018">
          <cell r="W1018" t="str">
            <v>LDCD730E4N3019856</v>
          </cell>
          <cell r="X1018" t="str">
            <v>陕ADM3386</v>
          </cell>
          <cell r="Y1018" t="str">
            <v>862052211200346</v>
          </cell>
          <cell r="Z1018">
            <v>45157</v>
          </cell>
          <cell r="AA1018">
            <v>45168</v>
          </cell>
          <cell r="AB1018" t="str">
            <v>2024/08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44806</v>
          </cell>
          <cell r="AI1018">
            <v>44807</v>
          </cell>
          <cell r="AJ1018">
            <v>44812</v>
          </cell>
        </row>
        <row r="1018">
          <cell r="AL1018">
            <v>3480</v>
          </cell>
          <cell r="AM1018">
            <v>44771</v>
          </cell>
          <cell r="AN1018" t="str">
            <v>连总私账</v>
          </cell>
          <cell r="AO1018">
            <v>3180</v>
          </cell>
          <cell r="AP1018">
            <v>44839</v>
          </cell>
          <cell r="AQ1018">
            <v>44870</v>
          </cell>
          <cell r="AR1018">
            <v>1</v>
          </cell>
          <cell r="AS1018">
            <v>3180</v>
          </cell>
          <cell r="AT1018">
            <v>1</v>
          </cell>
          <cell r="AU1018">
            <v>3180</v>
          </cell>
          <cell r="AV1018" t="str">
            <v>正常</v>
          </cell>
          <cell r="AW1018">
            <v>0</v>
          </cell>
          <cell r="AX1018">
            <v>0</v>
          </cell>
          <cell r="AY1018">
            <v>8664.17</v>
          </cell>
        </row>
        <row r="1018">
          <cell r="BA1018">
            <v>34</v>
          </cell>
          <cell r="BB1018">
            <v>221.215</v>
          </cell>
        </row>
        <row r="1018"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15</v>
          </cell>
          <cell r="BJ1018">
            <v>0</v>
          </cell>
          <cell r="BK1018">
            <v>0</v>
          </cell>
          <cell r="BL1018">
            <v>15</v>
          </cell>
          <cell r="BM1018" t="str">
            <v>A(优质)</v>
          </cell>
        </row>
        <row r="1018">
          <cell r="BO1018" t="str">
            <v/>
          </cell>
          <cell r="BP1018" t="str">
            <v/>
          </cell>
        </row>
        <row r="1018">
          <cell r="BW1018" t="str">
            <v/>
          </cell>
          <cell r="BX1018">
            <v>44806</v>
          </cell>
          <cell r="BY1018" t="str">
            <v/>
          </cell>
        </row>
        <row r="1018">
          <cell r="CD1018" t="str">
            <v>FET-KF-202208R0707</v>
          </cell>
          <cell r="CE1018" t="str">
            <v>文武</v>
          </cell>
          <cell r="CF1018" t="str">
            <v>610111198405181036</v>
          </cell>
          <cell r="CG1018">
            <v>19894566228</v>
          </cell>
          <cell r="CH1018">
            <v>44765</v>
          </cell>
          <cell r="CI1018">
            <v>45129</v>
          </cell>
        </row>
        <row r="1019">
          <cell r="B1019" t="str">
            <v>租赁</v>
          </cell>
        </row>
        <row r="1019">
          <cell r="F1019" t="str">
            <v>陕西旭升汽车服务有限公司</v>
          </cell>
          <cell r="G1019" t="str">
            <v>610430199808143421</v>
          </cell>
          <cell r="H1019">
            <v>15396280879</v>
          </cell>
          <cell r="I1019" t="str">
            <v>网约车以租代购方案</v>
          </cell>
          <cell r="J1019" t="str">
            <v>富康ES600/DC7006XAAXBEVK</v>
          </cell>
          <cell r="K1019" t="str">
            <v>西安</v>
          </cell>
          <cell r="L1019" t="str">
            <v>西安市莲湖区双仁府10号</v>
          </cell>
          <cell r="M1019" t="str">
            <v>陕西省西安市莲湖区桃园南路19号西港国际花园8幢1单元1层10104号</v>
          </cell>
          <cell r="N1019" t="str">
            <v>向丽丽</v>
          </cell>
          <cell r="O1019" t="str">
            <v>蔡谨羊</v>
          </cell>
          <cell r="P1019" t="str">
            <v>徐莹莹</v>
          </cell>
        </row>
        <row r="1019">
          <cell r="U1019" t="str">
            <v>西安舒适橙出行科技有限公司</v>
          </cell>
        </row>
        <row r="1019">
          <cell r="W1019" t="str">
            <v>LDCD730E6N3019843</v>
          </cell>
          <cell r="X1019" t="str">
            <v>陕ADN0372</v>
          </cell>
          <cell r="Y1019" t="str">
            <v>862052211201609</v>
          </cell>
          <cell r="Z1019">
            <v>45154</v>
          </cell>
          <cell r="AA1019">
            <v>45168</v>
          </cell>
          <cell r="AB1019" t="str">
            <v>2024/08</v>
          </cell>
          <cell r="AC1019">
            <v>1</v>
          </cell>
          <cell r="AD1019">
            <v>0</v>
          </cell>
          <cell r="AE1019">
            <v>50</v>
          </cell>
          <cell r="AF1019">
            <v>0</v>
          </cell>
          <cell r="AG1019">
            <v>0</v>
          </cell>
          <cell r="AH1019">
            <v>44806</v>
          </cell>
          <cell r="AI1019">
            <v>44807</v>
          </cell>
          <cell r="AJ1019">
            <v>44812</v>
          </cell>
        </row>
        <row r="1019">
          <cell r="AL1019">
            <v>3480</v>
          </cell>
          <cell r="AM1019">
            <v>44771</v>
          </cell>
          <cell r="AN1019" t="str">
            <v>连总私账</v>
          </cell>
          <cell r="AO1019">
            <v>3180</v>
          </cell>
          <cell r="AP1019">
            <v>44839</v>
          </cell>
          <cell r="AQ1019">
            <v>44870</v>
          </cell>
          <cell r="AR1019">
            <v>1</v>
          </cell>
          <cell r="AS1019">
            <v>3180</v>
          </cell>
          <cell r="AT1019">
            <v>1</v>
          </cell>
          <cell r="AU1019">
            <v>3180</v>
          </cell>
          <cell r="AV1019" t="str">
            <v>正常</v>
          </cell>
          <cell r="AW1019">
            <v>0</v>
          </cell>
          <cell r="AX1019">
            <v>0</v>
          </cell>
          <cell r="AY1019">
            <v>9391.77</v>
          </cell>
        </row>
        <row r="1019">
          <cell r="BA1019">
            <v>34</v>
          </cell>
          <cell r="BB1019">
            <v>243.927058823529</v>
          </cell>
        </row>
        <row r="1019">
          <cell r="BE1019">
            <v>0</v>
          </cell>
          <cell r="BF1019">
            <v>0</v>
          </cell>
          <cell r="BG1019">
            <v>0</v>
          </cell>
          <cell r="BH1019">
            <v>5</v>
          </cell>
          <cell r="BI1019">
            <v>15</v>
          </cell>
          <cell r="BJ1019">
            <v>0</v>
          </cell>
          <cell r="BK1019">
            <v>0</v>
          </cell>
          <cell r="BL1019">
            <v>20</v>
          </cell>
          <cell r="BM1019" t="str">
            <v>A(优质)</v>
          </cell>
        </row>
        <row r="1019">
          <cell r="BO1019" t="str">
            <v/>
          </cell>
          <cell r="BP1019" t="str">
            <v/>
          </cell>
        </row>
        <row r="1019">
          <cell r="BW1019" t="str">
            <v/>
          </cell>
          <cell r="BX1019">
            <v>44806</v>
          </cell>
          <cell r="BY1019" t="str">
            <v/>
          </cell>
        </row>
        <row r="1019">
          <cell r="CD1019" t="str">
            <v>FET-KF-202208R0573</v>
          </cell>
        </row>
        <row r="1020">
          <cell r="B1020" t="str">
            <v>租赁</v>
          </cell>
        </row>
        <row r="1020">
          <cell r="F1020" t="str">
            <v>陕西旭升汽车服务有限公司</v>
          </cell>
          <cell r="G1020" t="str">
            <v>610430199808143421</v>
          </cell>
          <cell r="H1020">
            <v>15396280879</v>
          </cell>
          <cell r="I1020" t="str">
            <v>网约车以租代购方案</v>
          </cell>
          <cell r="J1020" t="str">
            <v>富康ES600/DC7006XAAXBEVK</v>
          </cell>
          <cell r="K1020" t="str">
            <v>西安</v>
          </cell>
          <cell r="L1020" t="str">
            <v>西安市莲湖区双仁府10号</v>
          </cell>
          <cell r="M1020" t="str">
            <v>陕西省西安市莲湖区桃园南路19号西港国际花园8幢1单元1层10104号</v>
          </cell>
          <cell r="N1020" t="str">
            <v>向丽丽</v>
          </cell>
          <cell r="O1020" t="str">
            <v>蔡谨羊</v>
          </cell>
          <cell r="P1020" t="str">
            <v>徐莹莹</v>
          </cell>
        </row>
        <row r="1020">
          <cell r="U1020" t="str">
            <v>西安舒适橙出行科技有限公司</v>
          </cell>
        </row>
        <row r="1020">
          <cell r="W1020" t="str">
            <v>LDCD730E8N3019603</v>
          </cell>
          <cell r="X1020" t="str">
            <v>陕ADL9023</v>
          </cell>
          <cell r="Y1020" t="str">
            <v>862052211200266</v>
          </cell>
          <cell r="Z1020">
            <v>45154</v>
          </cell>
          <cell r="AA1020">
            <v>45168</v>
          </cell>
          <cell r="AB1020" t="str">
            <v>2024/08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44806</v>
          </cell>
          <cell r="AI1020">
            <v>44807</v>
          </cell>
          <cell r="AJ1020">
            <v>44812</v>
          </cell>
        </row>
        <row r="1020">
          <cell r="AL1020">
            <v>3480</v>
          </cell>
          <cell r="AM1020">
            <v>44771</v>
          </cell>
          <cell r="AN1020" t="str">
            <v>连总私账</v>
          </cell>
          <cell r="AO1020">
            <v>3180</v>
          </cell>
          <cell r="AP1020">
            <v>44839</v>
          </cell>
          <cell r="AQ1020">
            <v>44870</v>
          </cell>
          <cell r="AR1020">
            <v>1</v>
          </cell>
          <cell r="AS1020">
            <v>3180</v>
          </cell>
          <cell r="AT1020">
            <v>1</v>
          </cell>
          <cell r="AU1020">
            <v>3180</v>
          </cell>
          <cell r="AV1020" t="str">
            <v>正常</v>
          </cell>
          <cell r="AW1020">
            <v>0</v>
          </cell>
          <cell r="AX1020">
            <v>0</v>
          </cell>
          <cell r="AY1020">
            <v>5115.84</v>
          </cell>
        </row>
        <row r="1020">
          <cell r="BA1020">
            <v>34</v>
          </cell>
          <cell r="BB1020">
            <v>138.275</v>
          </cell>
        </row>
        <row r="1020"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15</v>
          </cell>
          <cell r="BJ1020">
            <v>0</v>
          </cell>
          <cell r="BK1020">
            <v>0</v>
          </cell>
          <cell r="BL1020">
            <v>15</v>
          </cell>
          <cell r="BM1020" t="str">
            <v>A(优质)</v>
          </cell>
        </row>
        <row r="1020">
          <cell r="BO1020" t="str">
            <v/>
          </cell>
          <cell r="BP1020" t="str">
            <v/>
          </cell>
        </row>
        <row r="1020">
          <cell r="BW1020" t="str">
            <v/>
          </cell>
          <cell r="BX1020">
            <v>44806</v>
          </cell>
          <cell r="BY1020" t="str">
            <v/>
          </cell>
        </row>
        <row r="1020">
          <cell r="CD1020" t="str">
            <v>FET-KF-202208R0573</v>
          </cell>
          <cell r="CE1020" t="str">
            <v>林再深</v>
          </cell>
          <cell r="CF1020" t="str">
            <v>441522199405013395</v>
          </cell>
          <cell r="CG1020">
            <v>18700450328</v>
          </cell>
          <cell r="CH1020">
            <v>44811</v>
          </cell>
          <cell r="CI1020">
            <v>44991</v>
          </cell>
        </row>
        <row r="1021">
          <cell r="B1021" t="str">
            <v>租赁</v>
          </cell>
        </row>
        <row r="1021">
          <cell r="F1021" t="str">
            <v>陕西旭升汽车服务有限公司</v>
          </cell>
          <cell r="G1021" t="str">
            <v>610430199808143421</v>
          </cell>
          <cell r="H1021">
            <v>15396280879</v>
          </cell>
          <cell r="I1021" t="str">
            <v>网约车以租代购方案</v>
          </cell>
          <cell r="J1021" t="str">
            <v>富康ES600/DC7006XAAXBEVK</v>
          </cell>
          <cell r="K1021" t="str">
            <v>西安</v>
          </cell>
          <cell r="L1021" t="str">
            <v>西安市莲湖区双仁府10号</v>
          </cell>
          <cell r="M1021" t="str">
            <v>陕西省西安市莲湖区桃园南路19号西港国际花园8幢1单元1层10104号</v>
          </cell>
          <cell r="N1021" t="str">
            <v>向丽丽</v>
          </cell>
          <cell r="O1021" t="str">
            <v>蔡谨羊</v>
          </cell>
          <cell r="P1021" t="str">
            <v>徐莹莹</v>
          </cell>
        </row>
        <row r="1021">
          <cell r="U1021" t="str">
            <v>西安舒适橙出行科技有限公司</v>
          </cell>
        </row>
        <row r="1021">
          <cell r="W1021" t="str">
            <v>LDCD730E0N3019840</v>
          </cell>
          <cell r="X1021" t="str">
            <v>陕ADM7062</v>
          </cell>
          <cell r="Y1021" t="str">
            <v>862052211201618</v>
          </cell>
          <cell r="Z1021">
            <v>45154</v>
          </cell>
          <cell r="AA1021">
            <v>45168</v>
          </cell>
          <cell r="AB1021" t="str">
            <v>2024/08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44806</v>
          </cell>
          <cell r="AI1021">
            <v>44807</v>
          </cell>
          <cell r="AJ1021">
            <v>44812</v>
          </cell>
        </row>
        <row r="1021">
          <cell r="AL1021">
            <v>3480</v>
          </cell>
          <cell r="AM1021">
            <v>44771</v>
          </cell>
          <cell r="AN1021" t="str">
            <v>连总私账</v>
          </cell>
          <cell r="AO1021">
            <v>3180</v>
          </cell>
          <cell r="AP1021">
            <v>44839</v>
          </cell>
          <cell r="AQ1021">
            <v>44870</v>
          </cell>
          <cell r="AR1021">
            <v>1</v>
          </cell>
          <cell r="AS1021">
            <v>3180</v>
          </cell>
          <cell r="AT1021">
            <v>1</v>
          </cell>
          <cell r="AU1021">
            <v>3180</v>
          </cell>
          <cell r="AV1021" t="str">
            <v>正常</v>
          </cell>
          <cell r="AW1021">
            <v>0</v>
          </cell>
          <cell r="AX1021">
            <v>0</v>
          </cell>
          <cell r="AY1021">
            <v>1493.02</v>
          </cell>
        </row>
        <row r="1021">
          <cell r="BA1021">
            <v>8</v>
          </cell>
          <cell r="BB1021">
            <v>172.28375</v>
          </cell>
        </row>
        <row r="1021">
          <cell r="BE1021">
            <v>0</v>
          </cell>
          <cell r="BF1021">
            <v>5</v>
          </cell>
          <cell r="BG1021">
            <v>0</v>
          </cell>
          <cell r="BH1021">
            <v>0</v>
          </cell>
          <cell r="BI1021">
            <v>15</v>
          </cell>
          <cell r="BJ1021">
            <v>0</v>
          </cell>
          <cell r="BK1021">
            <v>0</v>
          </cell>
          <cell r="BL1021">
            <v>20</v>
          </cell>
          <cell r="BM1021" t="str">
            <v>A(优质)</v>
          </cell>
        </row>
        <row r="1021">
          <cell r="BO1021" t="str">
            <v/>
          </cell>
          <cell r="BP1021" t="str">
            <v/>
          </cell>
        </row>
        <row r="1021">
          <cell r="BW1021" t="str">
            <v/>
          </cell>
          <cell r="BX1021">
            <v>44806</v>
          </cell>
          <cell r="BY1021" t="str">
            <v/>
          </cell>
        </row>
        <row r="1021">
          <cell r="CD1021" t="str">
            <v>FET-KF-202208R0573</v>
          </cell>
        </row>
        <row r="1022">
          <cell r="B1022" t="str">
            <v>租赁</v>
          </cell>
        </row>
        <row r="1022">
          <cell r="F1022" t="str">
            <v>陕西旭升汽车服务有限公司</v>
          </cell>
          <cell r="G1022" t="str">
            <v>610430199808143421</v>
          </cell>
          <cell r="H1022">
            <v>15396280879</v>
          </cell>
          <cell r="I1022" t="str">
            <v>网约车以租代购方案</v>
          </cell>
          <cell r="J1022" t="str">
            <v>富康ES600/DC7006XAAXBEVK</v>
          </cell>
          <cell r="K1022" t="str">
            <v>西安</v>
          </cell>
          <cell r="L1022" t="str">
            <v>西安市莲湖区双仁府10号</v>
          </cell>
          <cell r="M1022" t="str">
            <v>陕西省西安市莲湖区桃园南路19号西港国际花园8幢1单元1层10104号</v>
          </cell>
          <cell r="N1022" t="str">
            <v>向丽丽</v>
          </cell>
          <cell r="O1022" t="str">
            <v>蔡谨羊</v>
          </cell>
          <cell r="P1022" t="str">
            <v>徐莹莹</v>
          </cell>
        </row>
        <row r="1022">
          <cell r="U1022" t="str">
            <v>西安舒适橙出行科技有限公司</v>
          </cell>
        </row>
        <row r="1022">
          <cell r="W1022" t="str">
            <v>LDCD730E3N3019847</v>
          </cell>
          <cell r="X1022" t="str">
            <v>陕ADN9391</v>
          </cell>
          <cell r="Y1022" t="str">
            <v>862052211201570</v>
          </cell>
          <cell r="Z1022">
            <v>45154</v>
          </cell>
          <cell r="AA1022">
            <v>45168</v>
          </cell>
          <cell r="AB1022" t="str">
            <v>2024/08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44806</v>
          </cell>
          <cell r="AI1022">
            <v>44807</v>
          </cell>
          <cell r="AJ1022">
            <v>44812</v>
          </cell>
        </row>
        <row r="1022">
          <cell r="AL1022">
            <v>3480</v>
          </cell>
          <cell r="AM1022">
            <v>44771</v>
          </cell>
          <cell r="AN1022" t="str">
            <v>连总私账</v>
          </cell>
          <cell r="AO1022">
            <v>3180</v>
          </cell>
          <cell r="AP1022">
            <v>44839</v>
          </cell>
          <cell r="AQ1022">
            <v>44870</v>
          </cell>
          <cell r="AR1022">
            <v>1</v>
          </cell>
          <cell r="AS1022">
            <v>3180</v>
          </cell>
          <cell r="AT1022">
            <v>1</v>
          </cell>
          <cell r="AU1022">
            <v>3180</v>
          </cell>
          <cell r="AV1022" t="str">
            <v>正常</v>
          </cell>
          <cell r="AW1022">
            <v>0</v>
          </cell>
          <cell r="AX1022">
            <v>0</v>
          </cell>
          <cell r="AY1022">
            <v>7846.49</v>
          </cell>
        </row>
        <row r="1022">
          <cell r="BA1022">
            <v>34</v>
          </cell>
          <cell r="BB1022">
            <v>213.478235294118</v>
          </cell>
        </row>
        <row r="1022"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15</v>
          </cell>
          <cell r="BJ1022">
            <v>0</v>
          </cell>
          <cell r="BK1022">
            <v>0</v>
          </cell>
          <cell r="BL1022">
            <v>15</v>
          </cell>
          <cell r="BM1022" t="str">
            <v>A(优质)</v>
          </cell>
        </row>
        <row r="1022">
          <cell r="BO1022" t="str">
            <v/>
          </cell>
          <cell r="BP1022" t="str">
            <v/>
          </cell>
        </row>
        <row r="1022">
          <cell r="BW1022" t="str">
            <v/>
          </cell>
          <cell r="BX1022">
            <v>44806</v>
          </cell>
          <cell r="BY1022" t="str">
            <v/>
          </cell>
        </row>
        <row r="1022">
          <cell r="CD1022" t="str">
            <v>FET-KF-202208R0573</v>
          </cell>
        </row>
        <row r="1023">
          <cell r="B1023" t="str">
            <v>租赁</v>
          </cell>
        </row>
        <row r="1023">
          <cell r="F1023" t="str">
            <v>陕西旭升汽车服务有限公司</v>
          </cell>
          <cell r="G1023" t="str">
            <v>610430199808143421</v>
          </cell>
          <cell r="H1023">
            <v>15396280879</v>
          </cell>
          <cell r="I1023" t="str">
            <v>网约车以租代购方案</v>
          </cell>
          <cell r="J1023" t="str">
            <v>富康ES600/DC7006XAAXBEVK</v>
          </cell>
          <cell r="K1023" t="str">
            <v>西安</v>
          </cell>
          <cell r="L1023" t="str">
            <v>西安市莲湖区双仁府10号</v>
          </cell>
          <cell r="M1023" t="str">
            <v>陕西省西安市莲湖区桃园南路19号西港国际花园8幢1单元1层10104号</v>
          </cell>
          <cell r="N1023" t="str">
            <v>向丽丽</v>
          </cell>
          <cell r="O1023" t="str">
            <v>蔡谨羊</v>
          </cell>
          <cell r="P1023" t="str">
            <v>徐莹莹</v>
          </cell>
        </row>
        <row r="1023">
          <cell r="U1023" t="str">
            <v>西安舒适橙出行科技有限公司</v>
          </cell>
        </row>
        <row r="1023">
          <cell r="W1023" t="str">
            <v>LDCD730E0N3019854</v>
          </cell>
          <cell r="X1023" t="str">
            <v>陕ADN7772</v>
          </cell>
          <cell r="Y1023" t="str">
            <v>862052211201615</v>
          </cell>
          <cell r="Z1023">
            <v>45157</v>
          </cell>
          <cell r="AA1023">
            <v>45168</v>
          </cell>
          <cell r="AB1023" t="str">
            <v>2024/08</v>
          </cell>
          <cell r="AC1023">
            <v>2</v>
          </cell>
          <cell r="AD1023">
            <v>3</v>
          </cell>
          <cell r="AE1023">
            <v>200</v>
          </cell>
          <cell r="AF1023">
            <v>0</v>
          </cell>
          <cell r="AG1023">
            <v>0</v>
          </cell>
          <cell r="AH1023">
            <v>44806</v>
          </cell>
          <cell r="AI1023">
            <v>44807</v>
          </cell>
          <cell r="AJ1023">
            <v>44812</v>
          </cell>
        </row>
        <row r="1023">
          <cell r="AL1023">
            <v>3480</v>
          </cell>
          <cell r="AM1023">
            <v>44771</v>
          </cell>
          <cell r="AN1023" t="str">
            <v>连总私账</v>
          </cell>
          <cell r="AO1023">
            <v>3180</v>
          </cell>
          <cell r="AP1023">
            <v>44839</v>
          </cell>
          <cell r="AQ1023">
            <v>44870</v>
          </cell>
          <cell r="AR1023">
            <v>1</v>
          </cell>
          <cell r="AS1023">
            <v>3180</v>
          </cell>
          <cell r="AT1023">
            <v>1</v>
          </cell>
          <cell r="AU1023">
            <v>3180</v>
          </cell>
          <cell r="AV1023" t="str">
            <v>正常</v>
          </cell>
          <cell r="AW1023">
            <v>0</v>
          </cell>
          <cell r="AX1023">
            <v>0</v>
          </cell>
          <cell r="AY1023">
            <v>2.04</v>
          </cell>
        </row>
        <row r="1023">
          <cell r="BA1023">
            <v>0</v>
          </cell>
          <cell r="BB1023" t="str">
            <v/>
          </cell>
        </row>
        <row r="1023">
          <cell r="BE1023">
            <v>0</v>
          </cell>
          <cell r="BF1023">
            <v>5</v>
          </cell>
          <cell r="BG1023">
            <v>0</v>
          </cell>
          <cell r="BH1023">
            <v>10</v>
          </cell>
          <cell r="BI1023">
            <v>15</v>
          </cell>
          <cell r="BJ1023">
            <v>0</v>
          </cell>
          <cell r="BK1023">
            <v>0</v>
          </cell>
          <cell r="BL1023">
            <v>30</v>
          </cell>
          <cell r="BM1023" t="str">
            <v>A(优质)</v>
          </cell>
        </row>
        <row r="1023">
          <cell r="BO1023" t="str">
            <v/>
          </cell>
          <cell r="BP1023" t="str">
            <v/>
          </cell>
        </row>
        <row r="1023">
          <cell r="BW1023" t="str">
            <v/>
          </cell>
          <cell r="BX1023">
            <v>44806</v>
          </cell>
          <cell r="BY1023" t="str">
            <v/>
          </cell>
        </row>
        <row r="1023">
          <cell r="CD1023" t="str">
            <v>FET-KF-202208R0707</v>
          </cell>
        </row>
        <row r="1024">
          <cell r="B1024" t="str">
            <v>租赁</v>
          </cell>
        </row>
        <row r="1024">
          <cell r="F1024" t="str">
            <v>陕西旭升汽车服务有限公司</v>
          </cell>
          <cell r="G1024" t="str">
            <v>610430199808143421</v>
          </cell>
          <cell r="H1024">
            <v>15396280879</v>
          </cell>
          <cell r="I1024" t="str">
            <v>网约车以租代购方案</v>
          </cell>
          <cell r="J1024" t="str">
            <v>富康ES600/DC7006XAAXBEVK</v>
          </cell>
          <cell r="K1024" t="str">
            <v>西安</v>
          </cell>
          <cell r="L1024" t="str">
            <v>西安市莲湖区双仁府10号</v>
          </cell>
          <cell r="M1024" t="str">
            <v>陕西省西安市莲湖区桃园南路19号西港国际花园8幢1单元1层10104号</v>
          </cell>
          <cell r="N1024" t="str">
            <v>向丽丽</v>
          </cell>
          <cell r="O1024" t="str">
            <v>蔡谨羊</v>
          </cell>
          <cell r="P1024" t="str">
            <v>徐莹莹</v>
          </cell>
        </row>
        <row r="1024">
          <cell r="U1024" t="str">
            <v>西安舒适橙出行科技有限公司</v>
          </cell>
        </row>
        <row r="1024">
          <cell r="W1024" t="str">
            <v>LDCD730E5N3019851</v>
          </cell>
          <cell r="X1024" t="str">
            <v>陕ADP6333</v>
          </cell>
          <cell r="Y1024" t="str">
            <v>862052211200338</v>
          </cell>
          <cell r="Z1024">
            <v>45154</v>
          </cell>
          <cell r="AA1024">
            <v>45168</v>
          </cell>
          <cell r="AB1024" t="str">
            <v>2024/08</v>
          </cell>
          <cell r="AC1024">
            <v>4</v>
          </cell>
          <cell r="AD1024">
            <v>6</v>
          </cell>
          <cell r="AE1024">
            <v>500</v>
          </cell>
          <cell r="AF1024">
            <v>0</v>
          </cell>
          <cell r="AG1024">
            <v>0</v>
          </cell>
          <cell r="AH1024">
            <v>44806</v>
          </cell>
          <cell r="AI1024">
            <v>44807</v>
          </cell>
          <cell r="AJ1024">
            <v>44812</v>
          </cell>
        </row>
        <row r="1024">
          <cell r="AL1024">
            <v>3480</v>
          </cell>
          <cell r="AM1024">
            <v>44771</v>
          </cell>
          <cell r="AN1024" t="str">
            <v>连总私账</v>
          </cell>
          <cell r="AO1024">
            <v>3180</v>
          </cell>
          <cell r="AP1024">
            <v>44839</v>
          </cell>
          <cell r="AQ1024">
            <v>44870</v>
          </cell>
          <cell r="AR1024">
            <v>1</v>
          </cell>
          <cell r="AS1024">
            <v>3180</v>
          </cell>
          <cell r="AT1024">
            <v>1</v>
          </cell>
          <cell r="AU1024">
            <v>3180</v>
          </cell>
          <cell r="AV1024" t="str">
            <v>正常</v>
          </cell>
          <cell r="AW1024">
            <v>0</v>
          </cell>
          <cell r="AX1024">
            <v>0</v>
          </cell>
          <cell r="AY1024">
            <v>9823.27</v>
          </cell>
        </row>
        <row r="1024">
          <cell r="BA1024">
            <v>34</v>
          </cell>
          <cell r="BB1024">
            <v>248.778235294118</v>
          </cell>
        </row>
        <row r="1024">
          <cell r="BE1024">
            <v>0</v>
          </cell>
          <cell r="BF1024">
            <v>0</v>
          </cell>
          <cell r="BG1024">
            <v>0</v>
          </cell>
          <cell r="BH1024" t="str">
            <v/>
          </cell>
          <cell r="BI1024">
            <v>15</v>
          </cell>
          <cell r="BJ1024">
            <v>0</v>
          </cell>
          <cell r="BK1024">
            <v>0</v>
          </cell>
          <cell r="BL1024">
            <v>15</v>
          </cell>
          <cell r="BM1024" t="str">
            <v>A(优质)</v>
          </cell>
        </row>
        <row r="1024">
          <cell r="BO1024" t="str">
            <v/>
          </cell>
          <cell r="BP1024" t="str">
            <v/>
          </cell>
        </row>
        <row r="1024">
          <cell r="BW1024" t="str">
            <v/>
          </cell>
          <cell r="BX1024">
            <v>44806</v>
          </cell>
          <cell r="BY1024" t="str">
            <v/>
          </cell>
        </row>
        <row r="1024">
          <cell r="CD1024" t="str">
            <v>FET-KF-202208R0573</v>
          </cell>
        </row>
        <row r="1025">
          <cell r="B1025" t="str">
            <v>租赁</v>
          </cell>
        </row>
        <row r="1025">
          <cell r="F1025" t="str">
            <v>陕西旭升汽车服务有限公司</v>
          </cell>
          <cell r="G1025" t="str">
            <v>610430199808143421</v>
          </cell>
          <cell r="H1025">
            <v>15396280879</v>
          </cell>
          <cell r="I1025" t="str">
            <v>网约车以租代购方案</v>
          </cell>
          <cell r="J1025" t="str">
            <v>富康ES600/DC7006XAAXBEVK</v>
          </cell>
          <cell r="K1025" t="str">
            <v>西安</v>
          </cell>
          <cell r="L1025" t="str">
            <v>西安市莲湖区双仁府10号</v>
          </cell>
          <cell r="M1025" t="str">
            <v>陕西省西安市莲湖区桃园南路19号西港国际花园8幢1单元1层10104号</v>
          </cell>
          <cell r="N1025" t="str">
            <v>向丽丽</v>
          </cell>
          <cell r="O1025" t="str">
            <v>蔡谨羊</v>
          </cell>
          <cell r="P1025" t="str">
            <v>徐莹莹</v>
          </cell>
        </row>
        <row r="1025">
          <cell r="U1025" t="str">
            <v>西安舒适橙出行科技有限公司</v>
          </cell>
        </row>
        <row r="1025">
          <cell r="W1025" t="str">
            <v>LDCD730E3N3019850</v>
          </cell>
          <cell r="X1025" t="str">
            <v>陕ADM0040</v>
          </cell>
          <cell r="Y1025" t="str">
            <v>862052211201580</v>
          </cell>
          <cell r="Z1025">
            <v>45154</v>
          </cell>
          <cell r="AA1025">
            <v>45168</v>
          </cell>
          <cell r="AB1025" t="str">
            <v>2024/08</v>
          </cell>
          <cell r="AC1025">
            <v>3</v>
          </cell>
          <cell r="AD1025">
            <v>0</v>
          </cell>
          <cell r="AE1025">
            <v>300</v>
          </cell>
          <cell r="AF1025">
            <v>0</v>
          </cell>
          <cell r="AG1025">
            <v>0</v>
          </cell>
          <cell r="AH1025">
            <v>44806</v>
          </cell>
          <cell r="AI1025">
            <v>44807</v>
          </cell>
          <cell r="AJ1025">
            <v>44812</v>
          </cell>
        </row>
        <row r="1025">
          <cell r="AL1025">
            <v>3480</v>
          </cell>
          <cell r="AM1025">
            <v>44771</v>
          </cell>
          <cell r="AN1025" t="str">
            <v>连总私账</v>
          </cell>
          <cell r="AO1025">
            <v>3180</v>
          </cell>
          <cell r="AP1025">
            <v>44839</v>
          </cell>
          <cell r="AQ1025">
            <v>44870</v>
          </cell>
          <cell r="AR1025">
            <v>1</v>
          </cell>
          <cell r="AS1025">
            <v>3180</v>
          </cell>
          <cell r="AT1025">
            <v>1</v>
          </cell>
          <cell r="AU1025">
            <v>3180</v>
          </cell>
          <cell r="AV1025" t="str">
            <v>正常</v>
          </cell>
          <cell r="AW1025">
            <v>0</v>
          </cell>
          <cell r="AX1025">
            <v>0</v>
          </cell>
          <cell r="AY1025">
            <v>8335.27</v>
          </cell>
        </row>
        <row r="1025">
          <cell r="BA1025">
            <v>33</v>
          </cell>
          <cell r="BB1025">
            <v>240.043636363636</v>
          </cell>
        </row>
        <row r="1025">
          <cell r="BE1025">
            <v>0</v>
          </cell>
          <cell r="BF1025">
            <v>0</v>
          </cell>
          <cell r="BG1025">
            <v>0</v>
          </cell>
          <cell r="BH1025" t="str">
            <v/>
          </cell>
          <cell r="BI1025">
            <v>15</v>
          </cell>
          <cell r="BJ1025">
            <v>0</v>
          </cell>
          <cell r="BK1025">
            <v>0</v>
          </cell>
          <cell r="BL1025">
            <v>15</v>
          </cell>
          <cell r="BM1025" t="str">
            <v>A(优质)</v>
          </cell>
        </row>
        <row r="1025">
          <cell r="BO1025" t="str">
            <v/>
          </cell>
          <cell r="BP1025" t="str">
            <v/>
          </cell>
        </row>
        <row r="1025">
          <cell r="BW1025" t="str">
            <v/>
          </cell>
          <cell r="BX1025">
            <v>44806</v>
          </cell>
          <cell r="BY1025" t="str">
            <v/>
          </cell>
        </row>
        <row r="1025">
          <cell r="CD1025" t="str">
            <v>FET-KF-202208R0573</v>
          </cell>
          <cell r="CE1025" t="str">
            <v>张鑫</v>
          </cell>
          <cell r="CF1025" t="str">
            <v>622801199812141019</v>
          </cell>
          <cell r="CG1025">
            <v>17609341214</v>
          </cell>
          <cell r="CH1025">
            <v>44804</v>
          </cell>
          <cell r="CI1025">
            <v>45013</v>
          </cell>
        </row>
        <row r="1026">
          <cell r="B1026" t="str">
            <v>租赁</v>
          </cell>
        </row>
        <row r="1026">
          <cell r="F1026" t="str">
            <v>陕西旭升汽车服务有限公司</v>
          </cell>
          <cell r="G1026" t="str">
            <v>610430199808143421</v>
          </cell>
          <cell r="H1026">
            <v>15396280879</v>
          </cell>
          <cell r="I1026" t="str">
            <v>网约车以租代购方案</v>
          </cell>
          <cell r="J1026" t="str">
            <v>富康ES600/DC7006XAAXBEVK</v>
          </cell>
          <cell r="K1026" t="str">
            <v>西安</v>
          </cell>
          <cell r="L1026" t="str">
            <v>西安市莲湖区双仁府10号</v>
          </cell>
          <cell r="M1026" t="str">
            <v>陕西省西安市莲湖区桃园南路19号西港国际花园8幢1单元1层10104号</v>
          </cell>
          <cell r="N1026" t="str">
            <v>向丽丽</v>
          </cell>
          <cell r="O1026" t="str">
            <v>蔡谨羊</v>
          </cell>
          <cell r="P1026" t="str">
            <v>徐莹莹</v>
          </cell>
        </row>
        <row r="1026">
          <cell r="U1026" t="str">
            <v>西安舒适橙出行科技有限公司</v>
          </cell>
        </row>
        <row r="1026">
          <cell r="W1026" t="str">
            <v>LDCD730E4N3020022</v>
          </cell>
          <cell r="X1026" t="str">
            <v>陕ADP5572</v>
          </cell>
          <cell r="Y1026" t="str">
            <v>862052211201639</v>
          </cell>
          <cell r="Z1026">
            <v>45157</v>
          </cell>
          <cell r="AA1026">
            <v>45168</v>
          </cell>
          <cell r="AB1026" t="str">
            <v>2024/08</v>
          </cell>
          <cell r="AC1026">
            <v>1</v>
          </cell>
          <cell r="AD1026">
            <v>1</v>
          </cell>
          <cell r="AE1026">
            <v>200</v>
          </cell>
          <cell r="AF1026">
            <v>0</v>
          </cell>
          <cell r="AG1026">
            <v>0</v>
          </cell>
          <cell r="AH1026">
            <v>44806</v>
          </cell>
          <cell r="AI1026">
            <v>44807</v>
          </cell>
          <cell r="AJ1026">
            <v>44812</v>
          </cell>
        </row>
        <row r="1026">
          <cell r="AL1026">
            <v>3480</v>
          </cell>
          <cell r="AM1026">
            <v>44771</v>
          </cell>
          <cell r="AN1026" t="str">
            <v>连总私账</v>
          </cell>
          <cell r="AO1026">
            <v>3180</v>
          </cell>
          <cell r="AP1026">
            <v>44839</v>
          </cell>
          <cell r="AQ1026">
            <v>44870</v>
          </cell>
          <cell r="AR1026">
            <v>1</v>
          </cell>
          <cell r="AS1026">
            <v>3180</v>
          </cell>
          <cell r="AT1026">
            <v>1</v>
          </cell>
          <cell r="AU1026">
            <v>3180</v>
          </cell>
          <cell r="AV1026" t="str">
            <v>正常</v>
          </cell>
          <cell r="AW1026">
            <v>0</v>
          </cell>
          <cell r="AX1026">
            <v>0</v>
          </cell>
          <cell r="AY1026">
            <v>5581.77</v>
          </cell>
        </row>
        <row r="1026">
          <cell r="BA1026">
            <v>21</v>
          </cell>
          <cell r="BB1026">
            <v>211.867619047619</v>
          </cell>
        </row>
        <row r="1026">
          <cell r="BE1026">
            <v>0</v>
          </cell>
          <cell r="BF1026">
            <v>5</v>
          </cell>
          <cell r="BG1026">
            <v>0</v>
          </cell>
          <cell r="BH1026">
            <v>5</v>
          </cell>
          <cell r="BI1026">
            <v>15</v>
          </cell>
          <cell r="BJ1026">
            <v>0</v>
          </cell>
          <cell r="BK1026">
            <v>0</v>
          </cell>
          <cell r="BL1026">
            <v>25</v>
          </cell>
          <cell r="BM1026" t="str">
            <v>A(优质)</v>
          </cell>
        </row>
        <row r="1026">
          <cell r="BO1026" t="str">
            <v/>
          </cell>
          <cell r="BP1026" t="str">
            <v/>
          </cell>
        </row>
        <row r="1026">
          <cell r="BW1026" t="str">
            <v/>
          </cell>
          <cell r="BX1026">
            <v>44806</v>
          </cell>
          <cell r="BY1026" t="str">
            <v/>
          </cell>
        </row>
        <row r="1026">
          <cell r="CD1026" t="str">
            <v>FET-KF-202208R0707</v>
          </cell>
        </row>
        <row r="1027">
          <cell r="B1027" t="str">
            <v>租赁</v>
          </cell>
        </row>
        <row r="1027">
          <cell r="F1027" t="str">
            <v>陕西旭升汽车服务有限公司</v>
          </cell>
          <cell r="G1027" t="str">
            <v>610430199808143421</v>
          </cell>
          <cell r="H1027">
            <v>15396280879</v>
          </cell>
          <cell r="I1027" t="str">
            <v>网约车以租代购方案</v>
          </cell>
          <cell r="J1027" t="str">
            <v>富康ES600/DC7006XAAXBEVK</v>
          </cell>
          <cell r="K1027" t="str">
            <v>西安</v>
          </cell>
          <cell r="L1027" t="str">
            <v>西安市莲湖区双仁府10号</v>
          </cell>
          <cell r="M1027" t="str">
            <v>陕西省西安市莲湖区桃园南路19号西港国际花园8幢1单元1层10104号</v>
          </cell>
          <cell r="N1027" t="str">
            <v>向丽丽</v>
          </cell>
          <cell r="O1027" t="str">
            <v>蔡谨羊</v>
          </cell>
          <cell r="P1027" t="str">
            <v>徐莹莹</v>
          </cell>
        </row>
        <row r="1027">
          <cell r="U1027" t="str">
            <v>西安舒适橙出行科技有限公司</v>
          </cell>
        </row>
        <row r="1027">
          <cell r="W1027" t="str">
            <v>LDCD730E2N3020035</v>
          </cell>
          <cell r="X1027" t="str">
            <v>陕ADL0880</v>
          </cell>
          <cell r="Y1027" t="str">
            <v>862052211200257</v>
          </cell>
          <cell r="Z1027">
            <v>45157</v>
          </cell>
          <cell r="AA1027">
            <v>45169</v>
          </cell>
          <cell r="AB1027" t="str">
            <v>2024/08</v>
          </cell>
          <cell r="AC1027">
            <v>1</v>
          </cell>
          <cell r="AD1027">
            <v>0</v>
          </cell>
          <cell r="AE1027">
            <v>50</v>
          </cell>
          <cell r="AF1027">
            <v>0</v>
          </cell>
          <cell r="AG1027">
            <v>0</v>
          </cell>
          <cell r="AH1027">
            <v>44806</v>
          </cell>
          <cell r="AI1027">
            <v>44807</v>
          </cell>
          <cell r="AJ1027">
            <v>44812</v>
          </cell>
        </row>
        <row r="1027">
          <cell r="AL1027">
            <v>3480</v>
          </cell>
          <cell r="AM1027">
            <v>44771</v>
          </cell>
          <cell r="AN1027" t="str">
            <v>连总私账</v>
          </cell>
          <cell r="AO1027">
            <v>3180</v>
          </cell>
          <cell r="AP1027">
            <v>44839</v>
          </cell>
          <cell r="AQ1027">
            <v>44870</v>
          </cell>
          <cell r="AR1027">
            <v>1</v>
          </cell>
          <cell r="AS1027">
            <v>3180</v>
          </cell>
          <cell r="AT1027">
            <v>1</v>
          </cell>
          <cell r="AU1027">
            <v>3180</v>
          </cell>
          <cell r="AV1027" t="str">
            <v>正常</v>
          </cell>
          <cell r="AW1027">
            <v>0</v>
          </cell>
          <cell r="AX1027">
            <v>0</v>
          </cell>
          <cell r="AY1027">
            <v>5115.24</v>
          </cell>
        </row>
        <row r="1027">
          <cell r="BA1027">
            <v>30</v>
          </cell>
          <cell r="BB1027">
            <v>167.564333333333</v>
          </cell>
        </row>
        <row r="1027">
          <cell r="BE1027">
            <v>0</v>
          </cell>
          <cell r="BF1027">
            <v>0</v>
          </cell>
          <cell r="BG1027">
            <v>0</v>
          </cell>
          <cell r="BH1027">
            <v>5</v>
          </cell>
          <cell r="BI1027">
            <v>15</v>
          </cell>
          <cell r="BJ1027">
            <v>0</v>
          </cell>
          <cell r="BK1027">
            <v>0</v>
          </cell>
          <cell r="BL1027">
            <v>20</v>
          </cell>
          <cell r="BM1027" t="str">
            <v>A(优质)</v>
          </cell>
        </row>
        <row r="1027">
          <cell r="BO1027" t="str">
            <v/>
          </cell>
          <cell r="BP1027" t="str">
            <v/>
          </cell>
        </row>
        <row r="1027">
          <cell r="BW1027" t="str">
            <v/>
          </cell>
          <cell r="BX1027">
            <v>44806</v>
          </cell>
          <cell r="BY1027" t="str">
            <v/>
          </cell>
        </row>
        <row r="1027">
          <cell r="CD1027" t="str">
            <v>FET-KF-202208R0707</v>
          </cell>
        </row>
        <row r="1028">
          <cell r="B1028" t="str">
            <v>租赁</v>
          </cell>
        </row>
        <row r="1028">
          <cell r="F1028" t="str">
            <v>陕西旭升汽车服务有限公司</v>
          </cell>
          <cell r="G1028" t="str">
            <v>610430199808143421</v>
          </cell>
          <cell r="H1028">
            <v>15396280879</v>
          </cell>
          <cell r="I1028" t="str">
            <v>网约车以租代购方案</v>
          </cell>
          <cell r="J1028" t="str">
            <v>富康ES600/DC7006XAAXBEVK</v>
          </cell>
          <cell r="K1028" t="str">
            <v>西安</v>
          </cell>
          <cell r="L1028" t="str">
            <v>西安市莲湖区双仁府10号</v>
          </cell>
          <cell r="M1028" t="str">
            <v>陕西省西安市莲湖区桃园南路19号西港国际花园8幢1单元1层10104号</v>
          </cell>
          <cell r="N1028" t="str">
            <v>向丽丽</v>
          </cell>
          <cell r="O1028" t="str">
            <v>蔡谨羊</v>
          </cell>
          <cell r="P1028" t="str">
            <v>徐莹莹</v>
          </cell>
        </row>
        <row r="1028">
          <cell r="U1028" t="str">
            <v>西安舒适橙出行科技有限公司</v>
          </cell>
        </row>
        <row r="1028">
          <cell r="W1028" t="str">
            <v>LDCD730E4N3020036</v>
          </cell>
          <cell r="X1028" t="str">
            <v>陕ADP11Z0</v>
          </cell>
          <cell r="Y1028" t="str">
            <v>862052211201044</v>
          </cell>
          <cell r="Z1028">
            <v>45157</v>
          </cell>
          <cell r="AA1028">
            <v>45169</v>
          </cell>
          <cell r="AB1028" t="str">
            <v>2024/08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44806</v>
          </cell>
          <cell r="AI1028">
            <v>44807</v>
          </cell>
          <cell r="AJ1028">
            <v>44812</v>
          </cell>
        </row>
        <row r="1028">
          <cell r="AL1028">
            <v>3480</v>
          </cell>
          <cell r="AM1028">
            <v>44771</v>
          </cell>
          <cell r="AN1028" t="str">
            <v>连总私账</v>
          </cell>
          <cell r="AO1028">
            <v>3180</v>
          </cell>
          <cell r="AP1028">
            <v>44839</v>
          </cell>
          <cell r="AQ1028">
            <v>44870</v>
          </cell>
          <cell r="AR1028">
            <v>1</v>
          </cell>
          <cell r="AS1028">
            <v>3180</v>
          </cell>
          <cell r="AT1028">
            <v>1</v>
          </cell>
          <cell r="AU1028">
            <v>3180</v>
          </cell>
          <cell r="AV1028" t="str">
            <v>正常</v>
          </cell>
          <cell r="AW1028">
            <v>0</v>
          </cell>
          <cell r="AX1028">
            <v>0</v>
          </cell>
          <cell r="AY1028">
            <v>9602.33</v>
          </cell>
        </row>
        <row r="1028">
          <cell r="BA1028">
            <v>21</v>
          </cell>
          <cell r="BB1028">
            <v>277.803333333333</v>
          </cell>
        </row>
        <row r="1028">
          <cell r="BE1028">
            <v>0</v>
          </cell>
          <cell r="BF1028">
            <v>5</v>
          </cell>
          <cell r="BG1028">
            <v>0</v>
          </cell>
          <cell r="BH1028">
            <v>0</v>
          </cell>
          <cell r="BI1028">
            <v>15</v>
          </cell>
          <cell r="BJ1028">
            <v>0</v>
          </cell>
          <cell r="BK1028">
            <v>0</v>
          </cell>
          <cell r="BL1028">
            <v>20</v>
          </cell>
          <cell r="BM1028" t="str">
            <v>A(优质)</v>
          </cell>
        </row>
        <row r="1028">
          <cell r="BO1028" t="str">
            <v/>
          </cell>
          <cell r="BP1028" t="str">
            <v/>
          </cell>
        </row>
        <row r="1028">
          <cell r="BW1028" t="str">
            <v/>
          </cell>
          <cell r="BX1028">
            <v>44806</v>
          </cell>
          <cell r="BY1028" t="str">
            <v/>
          </cell>
        </row>
        <row r="1028">
          <cell r="CD1028" t="str">
            <v>FET-KF-202208R0707</v>
          </cell>
        </row>
        <row r="1029">
          <cell r="B1029" t="str">
            <v>租赁</v>
          </cell>
        </row>
        <row r="1029">
          <cell r="F1029" t="str">
            <v>陕西旭升汽车服务有限公司</v>
          </cell>
          <cell r="G1029" t="str">
            <v>610430199808143421</v>
          </cell>
          <cell r="H1029">
            <v>15396280879</v>
          </cell>
          <cell r="I1029" t="str">
            <v>网约车以租代购方案</v>
          </cell>
          <cell r="J1029" t="str">
            <v>富康ES600/DC7006XAAXBEVK</v>
          </cell>
          <cell r="K1029" t="str">
            <v>西安</v>
          </cell>
          <cell r="L1029" t="str">
            <v>西安市莲湖区双仁府10号</v>
          </cell>
          <cell r="M1029" t="str">
            <v>陕西省西安市莲湖区桃园南路19号西港国际花园8幢1单元1层10104号</v>
          </cell>
          <cell r="N1029" t="str">
            <v>向丽丽</v>
          </cell>
          <cell r="O1029" t="str">
            <v>蔡谨羊</v>
          </cell>
          <cell r="P1029" t="str">
            <v>徐莹莹</v>
          </cell>
        </row>
        <row r="1029">
          <cell r="U1029" t="str">
            <v>西安舒适橙出行科技有限公司</v>
          </cell>
        </row>
        <row r="1029">
          <cell r="W1029" t="str">
            <v>LDCD730E2N3019841</v>
          </cell>
          <cell r="X1029" t="str">
            <v>陕ADM2355</v>
          </cell>
          <cell r="Y1029" t="str">
            <v>862052211200325</v>
          </cell>
          <cell r="Z1029">
            <v>45154</v>
          </cell>
          <cell r="AA1029">
            <v>45168</v>
          </cell>
          <cell r="AB1029" t="str">
            <v>2024/08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44806</v>
          </cell>
          <cell r="AI1029">
            <v>44807</v>
          </cell>
          <cell r="AJ1029">
            <v>44812</v>
          </cell>
        </row>
        <row r="1029">
          <cell r="AL1029">
            <v>3480</v>
          </cell>
          <cell r="AM1029">
            <v>44771</v>
          </cell>
          <cell r="AN1029" t="str">
            <v>连总私账</v>
          </cell>
          <cell r="AO1029">
            <v>3180</v>
          </cell>
          <cell r="AP1029">
            <v>44839</v>
          </cell>
          <cell r="AQ1029">
            <v>44870</v>
          </cell>
          <cell r="AR1029">
            <v>1</v>
          </cell>
          <cell r="AS1029">
            <v>3180</v>
          </cell>
          <cell r="AT1029">
            <v>1</v>
          </cell>
          <cell r="AU1029">
            <v>3180</v>
          </cell>
          <cell r="AV1029" t="str">
            <v>正常</v>
          </cell>
          <cell r="AW1029">
            <v>0</v>
          </cell>
          <cell r="AX1029">
            <v>0</v>
          </cell>
          <cell r="AY1029">
            <v>7538.24</v>
          </cell>
        </row>
        <row r="1029">
          <cell r="BA1029">
            <v>29</v>
          </cell>
          <cell r="BB1029">
            <v>233.728275862069</v>
          </cell>
        </row>
        <row r="1029"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15</v>
          </cell>
          <cell r="BJ1029">
            <v>0</v>
          </cell>
          <cell r="BK1029">
            <v>0</v>
          </cell>
          <cell r="BL1029">
            <v>15</v>
          </cell>
          <cell r="BM1029" t="str">
            <v>A(优质)</v>
          </cell>
        </row>
        <row r="1029">
          <cell r="BO1029" t="str">
            <v/>
          </cell>
          <cell r="BP1029" t="str">
            <v/>
          </cell>
        </row>
        <row r="1029">
          <cell r="BW1029" t="str">
            <v/>
          </cell>
          <cell r="BX1029">
            <v>44806</v>
          </cell>
          <cell r="BY1029" t="str">
            <v/>
          </cell>
        </row>
        <row r="1029">
          <cell r="CD1029" t="str">
            <v>FET-KF-202208R0573</v>
          </cell>
          <cell r="CE1029" t="str">
            <v>吴园</v>
          </cell>
          <cell r="CF1029" t="str">
            <v>610112199312211532</v>
          </cell>
          <cell r="CG1029">
            <v>17302922332</v>
          </cell>
          <cell r="CH1029">
            <v>44807</v>
          </cell>
          <cell r="CI1029">
            <v>44987</v>
          </cell>
        </row>
        <row r="1030">
          <cell r="B1030" t="str">
            <v>租赁</v>
          </cell>
        </row>
        <row r="1030">
          <cell r="F1030" t="str">
            <v>陕西旭升汽车服务有限公司</v>
          </cell>
          <cell r="G1030" t="str">
            <v>610430199808143421</v>
          </cell>
          <cell r="H1030">
            <v>15396280879</v>
          </cell>
          <cell r="I1030" t="str">
            <v>网约车以租代购方案</v>
          </cell>
          <cell r="J1030" t="str">
            <v>富康ES600/DC7006XAAXBEVK</v>
          </cell>
          <cell r="K1030" t="str">
            <v>西安</v>
          </cell>
          <cell r="L1030" t="str">
            <v>西安市莲湖区双仁府10号</v>
          </cell>
          <cell r="M1030" t="str">
            <v>陕西省西安市莲湖区桃园南路19号西港国际花园8幢1单元1层10104号</v>
          </cell>
          <cell r="N1030" t="str">
            <v>向丽丽</v>
          </cell>
          <cell r="O1030" t="str">
            <v>蔡谨羊</v>
          </cell>
          <cell r="P1030" t="str">
            <v>徐莹莹</v>
          </cell>
        </row>
        <row r="1030">
          <cell r="U1030" t="str">
            <v>西安舒适橙出行科技有限公司</v>
          </cell>
        </row>
        <row r="1030">
          <cell r="W1030" t="str">
            <v>LDCD730E2N3020018</v>
          </cell>
          <cell r="X1030" t="str">
            <v>陕ADM5911</v>
          </cell>
          <cell r="Y1030" t="str">
            <v>862052211201605</v>
          </cell>
          <cell r="Z1030">
            <v>45157</v>
          </cell>
          <cell r="AA1030">
            <v>45168</v>
          </cell>
          <cell r="AB1030" t="str">
            <v>2024/08</v>
          </cell>
          <cell r="AC1030">
            <v>1</v>
          </cell>
          <cell r="AD1030">
            <v>0</v>
          </cell>
          <cell r="AE1030">
            <v>100</v>
          </cell>
          <cell r="AF1030">
            <v>0</v>
          </cell>
          <cell r="AG1030">
            <v>0</v>
          </cell>
          <cell r="AH1030">
            <v>44806</v>
          </cell>
          <cell r="AI1030">
            <v>44807</v>
          </cell>
          <cell r="AJ1030">
            <v>44812</v>
          </cell>
        </row>
        <row r="1030">
          <cell r="AL1030">
            <v>3480</v>
          </cell>
          <cell r="AM1030">
            <v>44771</v>
          </cell>
          <cell r="AN1030" t="str">
            <v>连总私账</v>
          </cell>
          <cell r="AO1030">
            <v>3180</v>
          </cell>
          <cell r="AP1030">
            <v>44839</v>
          </cell>
          <cell r="AQ1030">
            <v>44870</v>
          </cell>
          <cell r="AR1030">
            <v>1</v>
          </cell>
          <cell r="AS1030">
            <v>3180</v>
          </cell>
          <cell r="AT1030">
            <v>1</v>
          </cell>
          <cell r="AU1030">
            <v>3180</v>
          </cell>
          <cell r="AV1030" t="str">
            <v>正常</v>
          </cell>
          <cell r="AW1030">
            <v>0</v>
          </cell>
          <cell r="AX1030">
            <v>0</v>
          </cell>
          <cell r="AY1030">
            <v>5948.18</v>
          </cell>
        </row>
        <row r="1030">
          <cell r="BA1030">
            <v>23</v>
          </cell>
          <cell r="BB1030">
            <v>218.212173913043</v>
          </cell>
        </row>
        <row r="1030">
          <cell r="BE1030">
            <v>0</v>
          </cell>
          <cell r="BF1030">
            <v>5</v>
          </cell>
          <cell r="BG1030">
            <v>0</v>
          </cell>
          <cell r="BH1030">
            <v>5</v>
          </cell>
          <cell r="BI1030">
            <v>15</v>
          </cell>
          <cell r="BJ1030">
            <v>0</v>
          </cell>
          <cell r="BK1030">
            <v>0</v>
          </cell>
          <cell r="BL1030">
            <v>25</v>
          </cell>
          <cell r="BM1030" t="str">
            <v>A(优质)</v>
          </cell>
        </row>
        <row r="1030">
          <cell r="BO1030" t="str">
            <v/>
          </cell>
          <cell r="BP1030" t="str">
            <v/>
          </cell>
        </row>
        <row r="1030">
          <cell r="BW1030" t="str">
            <v/>
          </cell>
          <cell r="BX1030">
            <v>44806</v>
          </cell>
          <cell r="BY1030" t="str">
            <v/>
          </cell>
        </row>
        <row r="1030">
          <cell r="CD1030" t="str">
            <v>FET-KF-202208R0707</v>
          </cell>
          <cell r="CE1030" t="str">
            <v>袁锐康</v>
          </cell>
          <cell r="CF1030" t="str">
            <v>612501199610036618</v>
          </cell>
          <cell r="CG1030">
            <v>15829936255</v>
          </cell>
          <cell r="CH1030">
            <v>44817</v>
          </cell>
          <cell r="CI1030">
            <v>44998</v>
          </cell>
        </row>
        <row r="1031">
          <cell r="B1031" t="str">
            <v>租赁</v>
          </cell>
        </row>
        <row r="1031">
          <cell r="F1031" t="str">
            <v>陕西旭升汽车服务有限公司</v>
          </cell>
          <cell r="G1031" t="str">
            <v>610430199808143421</v>
          </cell>
          <cell r="H1031">
            <v>15396280879</v>
          </cell>
          <cell r="I1031" t="str">
            <v>网约车以租代购方案</v>
          </cell>
          <cell r="J1031" t="str">
            <v>富康ES600/DC7006XAAXBEVK</v>
          </cell>
          <cell r="K1031" t="str">
            <v>西安</v>
          </cell>
          <cell r="L1031" t="str">
            <v>西安市莲湖区双仁府10号</v>
          </cell>
          <cell r="M1031" t="str">
            <v>陕西省西安市莲湖区桃园南路19号西港国际花园8幢1单元1层10104号</v>
          </cell>
          <cell r="N1031" t="str">
            <v>向丽丽</v>
          </cell>
          <cell r="O1031" t="str">
            <v>蔡谨羊</v>
          </cell>
          <cell r="P1031" t="str">
            <v>徐莹莹</v>
          </cell>
        </row>
        <row r="1031">
          <cell r="U1031" t="str">
            <v>西安舒适橙出行科技有限公司</v>
          </cell>
        </row>
        <row r="1031">
          <cell r="W1031" t="str">
            <v>LDCD730E6N3020037</v>
          </cell>
          <cell r="X1031" t="str">
            <v>陕ADL6231</v>
          </cell>
          <cell r="Y1031" t="str">
            <v>862052211201616</v>
          </cell>
          <cell r="Z1031">
            <v>45157</v>
          </cell>
          <cell r="AA1031">
            <v>45169</v>
          </cell>
          <cell r="AB1031" t="str">
            <v>2024/08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44806</v>
          </cell>
          <cell r="AI1031">
            <v>44807</v>
          </cell>
          <cell r="AJ1031">
            <v>44812</v>
          </cell>
        </row>
        <row r="1031">
          <cell r="AL1031">
            <v>3480</v>
          </cell>
          <cell r="AM1031">
            <v>44771</v>
          </cell>
          <cell r="AN1031" t="str">
            <v>连总私账</v>
          </cell>
          <cell r="AO1031">
            <v>3180</v>
          </cell>
          <cell r="AP1031">
            <v>44839</v>
          </cell>
          <cell r="AQ1031">
            <v>44870</v>
          </cell>
          <cell r="AR1031">
            <v>1</v>
          </cell>
          <cell r="AS1031">
            <v>3180</v>
          </cell>
          <cell r="AT1031">
            <v>1</v>
          </cell>
          <cell r="AU1031">
            <v>3180</v>
          </cell>
          <cell r="AV1031" t="str">
            <v>正常</v>
          </cell>
          <cell r="AW1031">
            <v>0</v>
          </cell>
          <cell r="AX1031">
            <v>0</v>
          </cell>
          <cell r="AY1031">
            <v>7660.25</v>
          </cell>
        </row>
        <row r="1031">
          <cell r="BA1031">
            <v>30</v>
          </cell>
          <cell r="BB1031">
            <v>213.374666666667</v>
          </cell>
        </row>
        <row r="1031"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15</v>
          </cell>
          <cell r="BJ1031">
            <v>0</v>
          </cell>
          <cell r="BK1031">
            <v>0</v>
          </cell>
          <cell r="BL1031">
            <v>15</v>
          </cell>
          <cell r="BM1031" t="str">
            <v>A(优质)</v>
          </cell>
        </row>
        <row r="1031">
          <cell r="BO1031" t="str">
            <v/>
          </cell>
          <cell r="BP1031" t="str">
            <v/>
          </cell>
        </row>
        <row r="1031">
          <cell r="BW1031" t="str">
            <v/>
          </cell>
          <cell r="BX1031">
            <v>44806</v>
          </cell>
          <cell r="BY1031" t="str">
            <v/>
          </cell>
        </row>
        <row r="1031">
          <cell r="CD1031" t="str">
            <v>FET-KF-202208R0707</v>
          </cell>
          <cell r="CE1031" t="str">
            <v>张明超</v>
          </cell>
          <cell r="CF1031" t="str">
            <v>211021199011136417</v>
          </cell>
          <cell r="CG1031">
            <v>15389055404</v>
          </cell>
          <cell r="CH1031">
            <v>44811</v>
          </cell>
          <cell r="CI1031">
            <v>45175</v>
          </cell>
        </row>
        <row r="1032">
          <cell r="B1032" t="str">
            <v>租赁</v>
          </cell>
        </row>
        <row r="1032">
          <cell r="F1032" t="str">
            <v>陕西旭升汽车服务有限公司</v>
          </cell>
          <cell r="G1032" t="str">
            <v>610430199808143421</v>
          </cell>
          <cell r="H1032">
            <v>15396280879</v>
          </cell>
          <cell r="I1032" t="str">
            <v>网约车以租代购方案</v>
          </cell>
          <cell r="J1032" t="str">
            <v>富康ES600/DC7006XAAXBEVK</v>
          </cell>
          <cell r="K1032" t="str">
            <v>西安</v>
          </cell>
          <cell r="L1032" t="str">
            <v>西安市莲湖区双仁府10号</v>
          </cell>
          <cell r="M1032" t="str">
            <v>陕西省西安市莲湖区桃园南路19号西港国际花园8幢1单元1层10104号</v>
          </cell>
          <cell r="N1032" t="str">
            <v>向丽丽</v>
          </cell>
          <cell r="O1032" t="str">
            <v>蔡谨羊</v>
          </cell>
          <cell r="P1032" t="str">
            <v>徐莹莹</v>
          </cell>
        </row>
        <row r="1032">
          <cell r="U1032" t="str">
            <v>西安舒适橙出行科技有限公司</v>
          </cell>
        </row>
        <row r="1032">
          <cell r="W1032" t="str">
            <v>LDCD730E5N3020031</v>
          </cell>
          <cell r="X1032" t="str">
            <v>陕AD87214</v>
          </cell>
          <cell r="Y1032" t="str">
            <v>862052211200255</v>
          </cell>
          <cell r="Z1032">
            <v>45157</v>
          </cell>
          <cell r="AA1032">
            <v>45169</v>
          </cell>
          <cell r="AB1032" t="str">
            <v>2024/08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44806</v>
          </cell>
          <cell r="AI1032">
            <v>44807</v>
          </cell>
          <cell r="AJ1032">
            <v>44812</v>
          </cell>
        </row>
        <row r="1032">
          <cell r="AL1032">
            <v>3480</v>
          </cell>
          <cell r="AM1032">
            <v>44771</v>
          </cell>
          <cell r="AN1032" t="str">
            <v>连总私账</v>
          </cell>
          <cell r="AO1032">
            <v>3180</v>
          </cell>
          <cell r="AP1032">
            <v>44839</v>
          </cell>
          <cell r="AQ1032">
            <v>44870</v>
          </cell>
          <cell r="AR1032">
            <v>1</v>
          </cell>
          <cell r="AS1032">
            <v>3180</v>
          </cell>
          <cell r="AT1032">
            <v>1</v>
          </cell>
          <cell r="AU1032">
            <v>3180</v>
          </cell>
          <cell r="AV1032" t="str">
            <v>正常</v>
          </cell>
          <cell r="AW1032">
            <v>0</v>
          </cell>
          <cell r="AX1032">
            <v>0</v>
          </cell>
          <cell r="AY1032">
            <v>8422.44</v>
          </cell>
        </row>
        <row r="1032">
          <cell r="BA1032">
            <v>31</v>
          </cell>
          <cell r="BB1032">
            <v>249.247096774194</v>
          </cell>
        </row>
        <row r="1032"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15</v>
          </cell>
          <cell r="BJ1032">
            <v>0</v>
          </cell>
          <cell r="BK1032">
            <v>0</v>
          </cell>
          <cell r="BL1032">
            <v>15</v>
          </cell>
          <cell r="BM1032" t="str">
            <v>A(优质)</v>
          </cell>
        </row>
        <row r="1032">
          <cell r="BO1032" t="str">
            <v/>
          </cell>
          <cell r="BP1032" t="str">
            <v/>
          </cell>
        </row>
        <row r="1032">
          <cell r="BW1032" t="str">
            <v/>
          </cell>
          <cell r="BX1032">
            <v>44806</v>
          </cell>
          <cell r="BY1032" t="str">
            <v/>
          </cell>
        </row>
        <row r="1032">
          <cell r="CD1032" t="str">
            <v>FET-KF-202208R0707</v>
          </cell>
          <cell r="CE1032" t="str">
            <v>赵自奇</v>
          </cell>
          <cell r="CF1032" t="str">
            <v>610112199803161517</v>
          </cell>
          <cell r="CG1032">
            <v>18292686753</v>
          </cell>
          <cell r="CH1032">
            <v>44807</v>
          </cell>
          <cell r="CI1032">
            <v>44987</v>
          </cell>
        </row>
        <row r="1033">
          <cell r="B1033" t="str">
            <v>租赁</v>
          </cell>
        </row>
        <row r="1033">
          <cell r="F1033" t="str">
            <v>陕西旭升汽车服务有限公司</v>
          </cell>
          <cell r="G1033" t="str">
            <v>610430199808143421</v>
          </cell>
          <cell r="H1033">
            <v>15396280879</v>
          </cell>
          <cell r="I1033" t="str">
            <v>网约车以租代购方案</v>
          </cell>
          <cell r="J1033" t="str">
            <v>富康ES600/DC7006XAAXBEVK</v>
          </cell>
          <cell r="K1033" t="str">
            <v>西安</v>
          </cell>
          <cell r="L1033" t="str">
            <v>西安市莲湖区双仁府10号</v>
          </cell>
          <cell r="M1033" t="str">
            <v>陕西省西安市莲湖区桃园南路19号西港国际花园8幢1单元1层10104号</v>
          </cell>
          <cell r="N1033" t="str">
            <v>向丽丽</v>
          </cell>
          <cell r="O1033" t="str">
            <v>蔡谨羊</v>
          </cell>
          <cell r="P1033" t="str">
            <v>徐莹莹</v>
          </cell>
        </row>
        <row r="1033">
          <cell r="U1033" t="str">
            <v>西安舒适橙出行科技有限公司</v>
          </cell>
        </row>
        <row r="1033">
          <cell r="W1033" t="str">
            <v>LDCD730E3N3020027</v>
          </cell>
          <cell r="X1033" t="str">
            <v>陕ADP9831</v>
          </cell>
          <cell r="Y1033" t="str">
            <v>862052211200455</v>
          </cell>
          <cell r="Z1033">
            <v>45157</v>
          </cell>
          <cell r="AA1033">
            <v>45168</v>
          </cell>
          <cell r="AB1033" t="str">
            <v>2024/08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44806</v>
          </cell>
          <cell r="AI1033">
            <v>44807</v>
          </cell>
          <cell r="AJ1033">
            <v>44812</v>
          </cell>
        </row>
        <row r="1033">
          <cell r="AL1033">
            <v>3480</v>
          </cell>
          <cell r="AM1033">
            <v>44771</v>
          </cell>
          <cell r="AN1033" t="str">
            <v>连总私账</v>
          </cell>
          <cell r="AO1033">
            <v>3180</v>
          </cell>
          <cell r="AP1033">
            <v>44839</v>
          </cell>
          <cell r="AQ1033">
            <v>44870</v>
          </cell>
          <cell r="AR1033">
            <v>1</v>
          </cell>
          <cell r="AS1033">
            <v>3180</v>
          </cell>
          <cell r="AT1033">
            <v>1</v>
          </cell>
          <cell r="AU1033">
            <v>3180</v>
          </cell>
          <cell r="AV1033" t="str">
            <v>正常</v>
          </cell>
          <cell r="AW1033">
            <v>0</v>
          </cell>
          <cell r="AX1033">
            <v>0</v>
          </cell>
          <cell r="AY1033">
            <v>6594.55</v>
          </cell>
        </row>
        <row r="1033">
          <cell r="BA1033">
            <v>25</v>
          </cell>
          <cell r="BB1033">
            <v>247.1436</v>
          </cell>
        </row>
        <row r="1033">
          <cell r="BE1033">
            <v>0</v>
          </cell>
          <cell r="BF1033">
            <v>5</v>
          </cell>
          <cell r="BG1033">
            <v>0</v>
          </cell>
          <cell r="BH1033">
            <v>0</v>
          </cell>
          <cell r="BI1033">
            <v>15</v>
          </cell>
          <cell r="BJ1033">
            <v>0</v>
          </cell>
          <cell r="BK1033">
            <v>0</v>
          </cell>
          <cell r="BL1033">
            <v>20</v>
          </cell>
          <cell r="BM1033" t="str">
            <v>A(优质)</v>
          </cell>
        </row>
        <row r="1033">
          <cell r="BO1033" t="str">
            <v/>
          </cell>
          <cell r="BP1033" t="str">
            <v/>
          </cell>
        </row>
        <row r="1033">
          <cell r="BW1033" t="str">
            <v/>
          </cell>
          <cell r="BX1033">
            <v>44806</v>
          </cell>
          <cell r="BY1033" t="str">
            <v/>
          </cell>
        </row>
        <row r="1033">
          <cell r="CD1033" t="str">
            <v>FET-KF-202208R0707</v>
          </cell>
        </row>
        <row r="1034">
          <cell r="B1034" t="str">
            <v>租赁</v>
          </cell>
        </row>
        <row r="1034">
          <cell r="F1034" t="str">
            <v>陕西旭升汽车服务有限公司</v>
          </cell>
          <cell r="G1034" t="str">
            <v>610430199808143421</v>
          </cell>
          <cell r="H1034">
            <v>15396280879</v>
          </cell>
          <cell r="I1034" t="str">
            <v>网约车以租代购方案</v>
          </cell>
          <cell r="J1034" t="str">
            <v>富康ES600/DC7006XAAXBEVK</v>
          </cell>
          <cell r="K1034" t="str">
            <v>西安</v>
          </cell>
          <cell r="L1034" t="str">
            <v>西安市莲湖区双仁府10号</v>
          </cell>
          <cell r="M1034" t="str">
            <v>陕西省西安市莲湖区桃园南路19号西港国际花园8幢1单元1层10104号</v>
          </cell>
          <cell r="N1034" t="str">
            <v>向丽丽</v>
          </cell>
          <cell r="O1034" t="str">
            <v>蔡谨羊</v>
          </cell>
          <cell r="P1034" t="str">
            <v>徐莹莹</v>
          </cell>
        </row>
        <row r="1034">
          <cell r="U1034" t="str">
            <v>西安舒适橙出行科技有限公司</v>
          </cell>
        </row>
        <row r="1034">
          <cell r="W1034" t="str">
            <v>LDCD730E7N3020029</v>
          </cell>
          <cell r="X1034" t="str">
            <v>陕ADM9139</v>
          </cell>
          <cell r="Y1034" t="str">
            <v>862052211201620</v>
          </cell>
          <cell r="Z1034">
            <v>45157</v>
          </cell>
          <cell r="AA1034">
            <v>45168</v>
          </cell>
          <cell r="AB1034" t="str">
            <v>2024/08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44806</v>
          </cell>
          <cell r="AI1034">
            <v>44807</v>
          </cell>
          <cell r="AJ1034">
            <v>44812</v>
          </cell>
        </row>
        <row r="1034">
          <cell r="AL1034">
            <v>3480</v>
          </cell>
          <cell r="AM1034">
            <v>44771</v>
          </cell>
          <cell r="AN1034" t="str">
            <v>连总私账</v>
          </cell>
          <cell r="AO1034">
            <v>3180</v>
          </cell>
          <cell r="AP1034">
            <v>44839</v>
          </cell>
          <cell r="AQ1034">
            <v>44870</v>
          </cell>
          <cell r="AR1034">
            <v>1</v>
          </cell>
          <cell r="AS1034">
            <v>3180</v>
          </cell>
          <cell r="AT1034">
            <v>1</v>
          </cell>
          <cell r="AU1034">
            <v>3180</v>
          </cell>
          <cell r="AV1034" t="str">
            <v>正常</v>
          </cell>
          <cell r="AW1034">
            <v>0</v>
          </cell>
          <cell r="AX1034">
            <v>0</v>
          </cell>
          <cell r="AY1034">
            <v>4659.07</v>
          </cell>
        </row>
        <row r="1034">
          <cell r="BA1034">
            <v>20</v>
          </cell>
          <cell r="BB1034">
            <v>182.9015</v>
          </cell>
        </row>
        <row r="1034">
          <cell r="BE1034">
            <v>0</v>
          </cell>
          <cell r="BF1034">
            <v>5</v>
          </cell>
          <cell r="BG1034">
            <v>0</v>
          </cell>
          <cell r="BH1034">
            <v>0</v>
          </cell>
          <cell r="BI1034">
            <v>15</v>
          </cell>
          <cell r="BJ1034">
            <v>0</v>
          </cell>
          <cell r="BK1034">
            <v>0</v>
          </cell>
          <cell r="BL1034">
            <v>20</v>
          </cell>
          <cell r="BM1034" t="str">
            <v>A(优质)</v>
          </cell>
        </row>
        <row r="1034">
          <cell r="BO1034" t="str">
            <v/>
          </cell>
          <cell r="BP1034" t="str">
            <v/>
          </cell>
        </row>
        <row r="1034">
          <cell r="BW1034" t="str">
            <v/>
          </cell>
          <cell r="BX1034">
            <v>44806</v>
          </cell>
          <cell r="BY1034" t="str">
            <v/>
          </cell>
        </row>
        <row r="1034">
          <cell r="CD1034" t="str">
            <v>FET-KF-202208R0707</v>
          </cell>
        </row>
        <row r="1035">
          <cell r="B1035" t="str">
            <v>租赁</v>
          </cell>
        </row>
        <row r="1035">
          <cell r="F1035" t="str">
            <v>陕西旭升汽车服务有限公司</v>
          </cell>
          <cell r="G1035" t="str">
            <v>610430199808143421</v>
          </cell>
          <cell r="H1035">
            <v>15396280879</v>
          </cell>
          <cell r="I1035" t="str">
            <v>网约车以租代购方案</v>
          </cell>
          <cell r="J1035" t="str">
            <v>富康ES600/DC7006XAAXBEVK</v>
          </cell>
          <cell r="K1035" t="str">
            <v>西安</v>
          </cell>
          <cell r="L1035" t="str">
            <v>西安市莲湖区双仁府10号</v>
          </cell>
          <cell r="M1035" t="str">
            <v>陕西省西安市莲湖区桃园南路19号西港国际花园8幢1单元1层10104号</v>
          </cell>
          <cell r="N1035" t="str">
            <v>向丽丽</v>
          </cell>
          <cell r="O1035" t="str">
            <v>蔡谨羊</v>
          </cell>
          <cell r="P1035" t="str">
            <v>徐莹莹</v>
          </cell>
        </row>
        <row r="1035">
          <cell r="U1035" t="str">
            <v>西安舒适橙出行科技有限公司</v>
          </cell>
        </row>
        <row r="1035">
          <cell r="W1035" t="str">
            <v>LDCD730E7N3019852</v>
          </cell>
          <cell r="X1035" t="str">
            <v>陕ADN1528</v>
          </cell>
          <cell r="Y1035" t="str">
            <v>862052211201607</v>
          </cell>
          <cell r="Z1035">
            <v>45154</v>
          </cell>
          <cell r="AA1035">
            <v>45168</v>
          </cell>
          <cell r="AB1035" t="str">
            <v>2024/08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44806</v>
          </cell>
          <cell r="AI1035">
            <v>44807</v>
          </cell>
          <cell r="AJ1035">
            <v>44812</v>
          </cell>
        </row>
        <row r="1035">
          <cell r="AL1035">
            <v>3480</v>
          </cell>
          <cell r="AM1035">
            <v>44771</v>
          </cell>
          <cell r="AN1035" t="str">
            <v>连总私账</v>
          </cell>
          <cell r="AO1035">
            <v>3180</v>
          </cell>
          <cell r="AP1035">
            <v>44839</v>
          </cell>
          <cell r="AQ1035">
            <v>44870</v>
          </cell>
          <cell r="AR1035">
            <v>1</v>
          </cell>
          <cell r="AS1035">
            <v>3180</v>
          </cell>
          <cell r="AT1035">
            <v>1</v>
          </cell>
          <cell r="AU1035">
            <v>3180</v>
          </cell>
          <cell r="AV1035" t="str">
            <v>正常</v>
          </cell>
          <cell r="AW1035">
            <v>0</v>
          </cell>
          <cell r="AX1035">
            <v>0</v>
          </cell>
          <cell r="AY1035">
            <v>6590.99</v>
          </cell>
        </row>
        <row r="1035">
          <cell r="BA1035">
            <v>27</v>
          </cell>
          <cell r="BB1035">
            <v>227.27</v>
          </cell>
        </row>
        <row r="1035"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15</v>
          </cell>
          <cell r="BJ1035">
            <v>0</v>
          </cell>
          <cell r="BK1035">
            <v>0</v>
          </cell>
          <cell r="BL1035">
            <v>15</v>
          </cell>
          <cell r="BM1035" t="str">
            <v>A(优质)</v>
          </cell>
        </row>
        <row r="1035">
          <cell r="BO1035" t="str">
            <v/>
          </cell>
          <cell r="BP1035" t="str">
            <v/>
          </cell>
        </row>
        <row r="1035">
          <cell r="BW1035" t="str">
            <v/>
          </cell>
          <cell r="BX1035">
            <v>44806</v>
          </cell>
          <cell r="BY1035" t="str">
            <v/>
          </cell>
        </row>
        <row r="1035">
          <cell r="CD1035" t="str">
            <v>FET-KF-202208R0573</v>
          </cell>
          <cell r="CE1035" t="str">
            <v>焦磊
</v>
          </cell>
          <cell r="CF1035" t="str">
            <v>140724199006130035</v>
          </cell>
          <cell r="CG1035">
            <v>19522448783</v>
          </cell>
          <cell r="CH1035">
            <v>44817</v>
          </cell>
          <cell r="CI1035">
            <v>44998</v>
          </cell>
        </row>
        <row r="1036">
          <cell r="B1036" t="str">
            <v>租赁</v>
          </cell>
        </row>
        <row r="1036">
          <cell r="F1036" t="str">
            <v>陕西旭升汽车服务有限公司</v>
          </cell>
          <cell r="G1036" t="str">
            <v>610430199808143421</v>
          </cell>
          <cell r="H1036">
            <v>15396280879</v>
          </cell>
          <cell r="I1036" t="str">
            <v>网约车以租代购方案</v>
          </cell>
          <cell r="J1036" t="str">
            <v>富康ES600/DC7006XAAXBEVK</v>
          </cell>
          <cell r="K1036" t="str">
            <v>西安</v>
          </cell>
          <cell r="L1036" t="str">
            <v>西安市莲湖区双仁府10号</v>
          </cell>
          <cell r="M1036" t="str">
            <v>陕西省西安市莲湖区桃园南路19号西港国际花园8幢1单元1层10104号</v>
          </cell>
          <cell r="N1036" t="str">
            <v>向丽丽</v>
          </cell>
          <cell r="O1036" t="str">
            <v>蔡谨羊</v>
          </cell>
          <cell r="P1036" t="str">
            <v>徐莹莹</v>
          </cell>
        </row>
        <row r="1036">
          <cell r="U1036" t="str">
            <v>西安舒适橙出行科技有限公司</v>
          </cell>
        </row>
        <row r="1036">
          <cell r="W1036" t="str">
            <v>LDCD730EXN3020039</v>
          </cell>
          <cell r="X1036" t="str">
            <v>陕ADJ0672</v>
          </cell>
          <cell r="Y1036" t="str">
            <v>862052211200069</v>
          </cell>
          <cell r="Z1036">
            <v>45157</v>
          </cell>
          <cell r="AA1036">
            <v>45168</v>
          </cell>
          <cell r="AB1036" t="str">
            <v>2024/08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44806</v>
          </cell>
          <cell r="AI1036">
            <v>44807</v>
          </cell>
          <cell r="AJ1036">
            <v>44812</v>
          </cell>
        </row>
        <row r="1036">
          <cell r="AL1036">
            <v>3480</v>
          </cell>
          <cell r="AM1036">
            <v>44771</v>
          </cell>
          <cell r="AN1036" t="str">
            <v>连总私账</v>
          </cell>
          <cell r="AO1036">
            <v>3180</v>
          </cell>
          <cell r="AP1036">
            <v>44839</v>
          </cell>
          <cell r="AQ1036">
            <v>44870</v>
          </cell>
          <cell r="AR1036">
            <v>1</v>
          </cell>
          <cell r="AS1036">
            <v>3180</v>
          </cell>
          <cell r="AT1036">
            <v>1</v>
          </cell>
          <cell r="AU1036">
            <v>3180</v>
          </cell>
          <cell r="AV1036" t="str">
            <v>正常</v>
          </cell>
          <cell r="AW1036">
            <v>0</v>
          </cell>
          <cell r="AX1036">
            <v>0</v>
          </cell>
          <cell r="AY1036">
            <v>11148.23</v>
          </cell>
        </row>
        <row r="1036">
          <cell r="BA1036">
            <v>34</v>
          </cell>
          <cell r="BB1036">
            <v>288.658235294118</v>
          </cell>
        </row>
        <row r="1036"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15</v>
          </cell>
          <cell r="BJ1036">
            <v>0</v>
          </cell>
          <cell r="BK1036">
            <v>0</v>
          </cell>
          <cell r="BL1036">
            <v>15</v>
          </cell>
          <cell r="BM1036" t="str">
            <v>A(优质)</v>
          </cell>
        </row>
        <row r="1036">
          <cell r="BO1036" t="str">
            <v/>
          </cell>
          <cell r="BP1036" t="str">
            <v/>
          </cell>
        </row>
        <row r="1036">
          <cell r="BW1036" t="str">
            <v/>
          </cell>
          <cell r="BX1036">
            <v>44806</v>
          </cell>
          <cell r="BY1036" t="str">
            <v/>
          </cell>
        </row>
        <row r="1036">
          <cell r="CD1036" t="str">
            <v>FET-KF-202208R0707</v>
          </cell>
          <cell r="CE1036" t="str">
            <v>贺雷</v>
          </cell>
          <cell r="CF1036" t="str">
            <v>610402198402086498</v>
          </cell>
          <cell r="CG1036">
            <v>17621824689</v>
          </cell>
          <cell r="CH1036">
            <v>44811</v>
          </cell>
          <cell r="CI1036">
            <v>44991</v>
          </cell>
        </row>
        <row r="1037">
          <cell r="B1037" t="str">
            <v>租赁</v>
          </cell>
        </row>
        <row r="1037">
          <cell r="F1037" t="str">
            <v>陕西旭升汽车服务有限公司</v>
          </cell>
          <cell r="G1037" t="str">
            <v>610430199808143421</v>
          </cell>
          <cell r="H1037">
            <v>15396280879</v>
          </cell>
          <cell r="I1037" t="str">
            <v>网约车以租代购方案</v>
          </cell>
          <cell r="J1037" t="str">
            <v>富康ES600/DC7006XAAXBEVK</v>
          </cell>
          <cell r="K1037" t="str">
            <v>西安</v>
          </cell>
          <cell r="L1037" t="str">
            <v>西安市莲湖区双仁府10号</v>
          </cell>
          <cell r="M1037" t="str">
            <v>陕西省西安市莲湖区桃园南路19号西港国际花园8幢1单元1层10104号</v>
          </cell>
          <cell r="N1037" t="str">
            <v>向丽丽</v>
          </cell>
          <cell r="O1037" t="str">
            <v>蔡谨羊</v>
          </cell>
          <cell r="P1037" t="str">
            <v>徐莹莹</v>
          </cell>
        </row>
        <row r="1037">
          <cell r="U1037" t="str">
            <v>西安舒适橙出行科技有限公司</v>
          </cell>
        </row>
        <row r="1037">
          <cell r="W1037" t="str">
            <v>LDCD730E8N3020024</v>
          </cell>
          <cell r="X1037" t="str">
            <v>陕ADA4499</v>
          </cell>
          <cell r="Y1037" t="str">
            <v>862052211201583</v>
          </cell>
          <cell r="Z1037">
            <v>45157</v>
          </cell>
          <cell r="AA1037">
            <v>45168</v>
          </cell>
          <cell r="AB1037" t="str">
            <v>2024/08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44806</v>
          </cell>
          <cell r="AI1037">
            <v>44807</v>
          </cell>
          <cell r="AJ1037">
            <v>44812</v>
          </cell>
        </row>
        <row r="1037">
          <cell r="AL1037">
            <v>3480</v>
          </cell>
          <cell r="AM1037">
            <v>44771</v>
          </cell>
          <cell r="AN1037" t="str">
            <v>连总私账</v>
          </cell>
          <cell r="AO1037">
            <v>3180</v>
          </cell>
          <cell r="AP1037">
            <v>44839</v>
          </cell>
          <cell r="AQ1037">
            <v>44870</v>
          </cell>
          <cell r="AR1037">
            <v>1</v>
          </cell>
          <cell r="AS1037">
            <v>3180</v>
          </cell>
          <cell r="AT1037">
            <v>1</v>
          </cell>
          <cell r="AU1037">
            <v>3180</v>
          </cell>
          <cell r="AV1037" t="str">
            <v>正常</v>
          </cell>
          <cell r="AW1037">
            <v>0</v>
          </cell>
          <cell r="AX1037">
            <v>0</v>
          </cell>
          <cell r="AY1037">
            <v>7652.47</v>
          </cell>
        </row>
        <row r="1037">
          <cell r="BA1037">
            <v>34</v>
          </cell>
          <cell r="BB1037">
            <v>203.165</v>
          </cell>
        </row>
        <row r="1037"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15</v>
          </cell>
          <cell r="BJ1037">
            <v>0</v>
          </cell>
          <cell r="BK1037">
            <v>0</v>
          </cell>
          <cell r="BL1037">
            <v>15</v>
          </cell>
          <cell r="BM1037" t="str">
            <v>A(优质)</v>
          </cell>
        </row>
        <row r="1037">
          <cell r="BO1037" t="str">
            <v/>
          </cell>
          <cell r="BP1037" t="str">
            <v/>
          </cell>
        </row>
        <row r="1037">
          <cell r="BW1037" t="str">
            <v/>
          </cell>
          <cell r="BX1037">
            <v>44806</v>
          </cell>
          <cell r="BY1037" t="str">
            <v/>
          </cell>
        </row>
        <row r="1037">
          <cell r="CD1037" t="str">
            <v>FET-KF-202208R0707</v>
          </cell>
        </row>
        <row r="1038">
          <cell r="B1038" t="str">
            <v>租赁</v>
          </cell>
        </row>
        <row r="1038">
          <cell r="F1038" t="str">
            <v>陕西旭升汽车服务有限公司</v>
          </cell>
          <cell r="G1038" t="str">
            <v>610430199808143421</v>
          </cell>
          <cell r="H1038">
            <v>15396280879</v>
          </cell>
          <cell r="I1038" t="str">
            <v>网约车以租代购方案</v>
          </cell>
          <cell r="J1038" t="str">
            <v>富康ES600/DC7006XAAXBEVK</v>
          </cell>
          <cell r="K1038" t="str">
            <v>西安</v>
          </cell>
          <cell r="L1038" t="str">
            <v>西安市莲湖区双仁府10号</v>
          </cell>
          <cell r="M1038" t="str">
            <v>陕西省西安市莲湖区桃园南路19号西港国际花园8幢1单元1层10104号</v>
          </cell>
          <cell r="N1038" t="str">
            <v>向丽丽</v>
          </cell>
          <cell r="O1038" t="str">
            <v>蔡谨羊</v>
          </cell>
          <cell r="P1038" t="str">
            <v>徐莹莹</v>
          </cell>
        </row>
        <row r="1038">
          <cell r="U1038" t="str">
            <v>西安舒适橙出行科技有限公司</v>
          </cell>
        </row>
        <row r="1038">
          <cell r="W1038" t="str">
            <v>LDCD730E6N3020040</v>
          </cell>
          <cell r="X1038" t="str">
            <v>陕ADP1502</v>
          </cell>
          <cell r="Y1038" t="str">
            <v>862052211200304</v>
          </cell>
          <cell r="Z1038">
            <v>45157</v>
          </cell>
          <cell r="AA1038">
            <v>45169</v>
          </cell>
          <cell r="AB1038" t="str">
            <v>2024/08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44806</v>
          </cell>
          <cell r="AI1038">
            <v>44807</v>
          </cell>
          <cell r="AJ1038">
            <v>44812</v>
          </cell>
        </row>
        <row r="1038">
          <cell r="AL1038">
            <v>3480</v>
          </cell>
          <cell r="AM1038">
            <v>44771</v>
          </cell>
          <cell r="AN1038" t="str">
            <v>连总私账</v>
          </cell>
          <cell r="AO1038">
            <v>3180</v>
          </cell>
          <cell r="AP1038">
            <v>44839</v>
          </cell>
          <cell r="AQ1038">
            <v>44870</v>
          </cell>
          <cell r="AR1038">
            <v>1</v>
          </cell>
          <cell r="AS1038">
            <v>3180</v>
          </cell>
          <cell r="AT1038">
            <v>1</v>
          </cell>
          <cell r="AU1038">
            <v>3180</v>
          </cell>
          <cell r="AV1038" t="str">
            <v>正常</v>
          </cell>
          <cell r="AW1038">
            <v>0</v>
          </cell>
          <cell r="AX1038">
            <v>0</v>
          </cell>
          <cell r="AY1038">
            <v>8175.97</v>
          </cell>
        </row>
        <row r="1038">
          <cell r="BA1038">
            <v>29</v>
          </cell>
          <cell r="BB1038">
            <v>249.601034482759</v>
          </cell>
        </row>
        <row r="1038"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15</v>
          </cell>
          <cell r="BJ1038">
            <v>0</v>
          </cell>
          <cell r="BK1038">
            <v>0</v>
          </cell>
          <cell r="BL1038">
            <v>15</v>
          </cell>
          <cell r="BM1038" t="str">
            <v>A(优质)</v>
          </cell>
        </row>
        <row r="1038">
          <cell r="BO1038" t="str">
            <v/>
          </cell>
          <cell r="BP1038" t="str">
            <v/>
          </cell>
        </row>
        <row r="1038">
          <cell r="BW1038" t="str">
            <v/>
          </cell>
          <cell r="BX1038">
            <v>44806</v>
          </cell>
          <cell r="BY1038" t="str">
            <v/>
          </cell>
        </row>
        <row r="1038">
          <cell r="CD1038" t="str">
            <v>FET-KF-202208R0707</v>
          </cell>
        </row>
        <row r="1039">
          <cell r="B1039" t="str">
            <v>租赁</v>
          </cell>
        </row>
        <row r="1039">
          <cell r="F1039" t="str">
            <v>陕西旭升汽车服务有限公司</v>
          </cell>
          <cell r="G1039" t="str">
            <v>610430199808143421</v>
          </cell>
          <cell r="H1039">
            <v>15396280879</v>
          </cell>
          <cell r="I1039" t="str">
            <v>网约车以租代购方案</v>
          </cell>
          <cell r="J1039" t="str">
            <v>富康ES600/DC7006XAAXBEVK</v>
          </cell>
          <cell r="K1039" t="str">
            <v>西安</v>
          </cell>
          <cell r="L1039" t="str">
            <v>西安市莲湖区双仁府10号</v>
          </cell>
          <cell r="M1039" t="str">
            <v>陕西省西安市莲湖区桃园南路19号西港国际花园8幢1单元1层10104号</v>
          </cell>
          <cell r="N1039" t="str">
            <v>向丽丽</v>
          </cell>
          <cell r="O1039" t="str">
            <v>蔡谨羊</v>
          </cell>
          <cell r="P1039" t="str">
            <v>徐莹莹</v>
          </cell>
        </row>
        <row r="1039">
          <cell r="U1039" t="str">
            <v>西安舒适橙出行科技有限公司</v>
          </cell>
        </row>
        <row r="1039">
          <cell r="W1039" t="str">
            <v>LDCD730E5N3020045</v>
          </cell>
          <cell r="X1039" t="str">
            <v>陕ADM0536</v>
          </cell>
          <cell r="Y1039" t="str">
            <v>862052211200071</v>
          </cell>
          <cell r="Z1039">
            <v>45157</v>
          </cell>
          <cell r="AA1039">
            <v>45169</v>
          </cell>
          <cell r="AB1039" t="str">
            <v>2024/08</v>
          </cell>
          <cell r="AC1039">
            <v>3</v>
          </cell>
          <cell r="AD1039">
            <v>0</v>
          </cell>
          <cell r="AE1039">
            <v>300</v>
          </cell>
          <cell r="AF1039">
            <v>0</v>
          </cell>
          <cell r="AG1039">
            <v>0</v>
          </cell>
          <cell r="AH1039">
            <v>44806</v>
          </cell>
          <cell r="AI1039">
            <v>44807</v>
          </cell>
          <cell r="AJ1039">
            <v>44812</v>
          </cell>
        </row>
        <row r="1039">
          <cell r="AL1039">
            <v>3480</v>
          </cell>
          <cell r="AM1039">
            <v>44771</v>
          </cell>
          <cell r="AN1039" t="str">
            <v>连总私账</v>
          </cell>
          <cell r="AO1039">
            <v>3180</v>
          </cell>
          <cell r="AP1039">
            <v>44839</v>
          </cell>
          <cell r="AQ1039">
            <v>44870</v>
          </cell>
          <cell r="AR1039">
            <v>1</v>
          </cell>
          <cell r="AS1039">
            <v>3180</v>
          </cell>
          <cell r="AT1039">
            <v>1</v>
          </cell>
          <cell r="AU1039">
            <v>3180</v>
          </cell>
          <cell r="AV1039" t="str">
            <v>正常</v>
          </cell>
          <cell r="AW1039">
            <v>0</v>
          </cell>
          <cell r="AX1039">
            <v>0</v>
          </cell>
          <cell r="AY1039">
            <v>8895.27</v>
          </cell>
        </row>
        <row r="1039">
          <cell r="BA1039">
            <v>30</v>
          </cell>
          <cell r="BB1039">
            <v>250.188</v>
          </cell>
        </row>
        <row r="1039">
          <cell r="BE1039">
            <v>0</v>
          </cell>
          <cell r="BF1039">
            <v>0</v>
          </cell>
          <cell r="BG1039">
            <v>0</v>
          </cell>
          <cell r="BH1039" t="str">
            <v/>
          </cell>
          <cell r="BI1039">
            <v>15</v>
          </cell>
          <cell r="BJ1039">
            <v>0</v>
          </cell>
          <cell r="BK1039">
            <v>0</v>
          </cell>
          <cell r="BL1039">
            <v>15</v>
          </cell>
          <cell r="BM1039" t="str">
            <v>A(优质)</v>
          </cell>
        </row>
        <row r="1039">
          <cell r="BO1039" t="str">
            <v/>
          </cell>
          <cell r="BP1039" t="str">
            <v/>
          </cell>
        </row>
        <row r="1039">
          <cell r="BW1039" t="str">
            <v/>
          </cell>
          <cell r="BX1039">
            <v>44806</v>
          </cell>
          <cell r="BY1039" t="str">
            <v/>
          </cell>
        </row>
        <row r="1039">
          <cell r="CD1039" t="str">
            <v>FET-KF-202208R0707</v>
          </cell>
        </row>
        <row r="1040">
          <cell r="B1040" t="str">
            <v>租赁</v>
          </cell>
        </row>
        <row r="1040">
          <cell r="F1040" t="str">
            <v>陕西旭升汽车服务有限公司</v>
          </cell>
          <cell r="G1040" t="str">
            <v>610430199808143421</v>
          </cell>
          <cell r="H1040">
            <v>15396280879</v>
          </cell>
          <cell r="I1040" t="str">
            <v>网约车以租代购方案</v>
          </cell>
          <cell r="J1040" t="str">
            <v>富康ES600/DC7006XAAXBEVK</v>
          </cell>
          <cell r="K1040" t="str">
            <v>西安</v>
          </cell>
          <cell r="L1040" t="str">
            <v>西安市莲湖区双仁府10号</v>
          </cell>
          <cell r="M1040" t="str">
            <v>陕西省西安市莲湖区桃园南路19号西港国际花园8幢1单元1层10104号</v>
          </cell>
          <cell r="N1040" t="str">
            <v>向丽丽</v>
          </cell>
          <cell r="O1040" t="str">
            <v>蔡谨羊</v>
          </cell>
          <cell r="P1040" t="str">
            <v>徐莹莹</v>
          </cell>
        </row>
        <row r="1040">
          <cell r="U1040" t="str">
            <v>西安舒适橙出行科技有限公司</v>
          </cell>
        </row>
        <row r="1040">
          <cell r="W1040" t="str">
            <v>LDCD730EXN3020042</v>
          </cell>
          <cell r="X1040" t="str">
            <v>陕ADL1713</v>
          </cell>
          <cell r="Y1040" t="str">
            <v>862052211200252</v>
          </cell>
          <cell r="Z1040">
            <v>45157</v>
          </cell>
          <cell r="AA1040">
            <v>45169</v>
          </cell>
          <cell r="AB1040" t="str">
            <v>2024/08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44806</v>
          </cell>
          <cell r="AI1040">
            <v>44807</v>
          </cell>
          <cell r="AJ1040">
            <v>44812</v>
          </cell>
        </row>
        <row r="1040">
          <cell r="AL1040">
            <v>3480</v>
          </cell>
          <cell r="AM1040">
            <v>44771</v>
          </cell>
          <cell r="AN1040" t="str">
            <v>连总私账</v>
          </cell>
          <cell r="AO1040">
            <v>3180</v>
          </cell>
          <cell r="AP1040">
            <v>44839</v>
          </cell>
          <cell r="AQ1040">
            <v>44870</v>
          </cell>
          <cell r="AR1040">
            <v>1</v>
          </cell>
          <cell r="AS1040">
            <v>3180</v>
          </cell>
          <cell r="AT1040">
            <v>1</v>
          </cell>
          <cell r="AU1040">
            <v>3180</v>
          </cell>
          <cell r="AV1040" t="str">
            <v>正常</v>
          </cell>
          <cell r="AW1040">
            <v>0</v>
          </cell>
          <cell r="AX1040">
            <v>0</v>
          </cell>
          <cell r="AY1040">
            <v>4582.53</v>
          </cell>
        </row>
        <row r="1040">
          <cell r="BA1040">
            <v>23</v>
          </cell>
          <cell r="BB1040">
            <v>163.778695652174</v>
          </cell>
        </row>
        <row r="1040">
          <cell r="BE1040">
            <v>0</v>
          </cell>
          <cell r="BF1040">
            <v>5</v>
          </cell>
          <cell r="BG1040">
            <v>0</v>
          </cell>
          <cell r="BH1040">
            <v>0</v>
          </cell>
          <cell r="BI1040">
            <v>15</v>
          </cell>
          <cell r="BJ1040">
            <v>0</v>
          </cell>
          <cell r="BK1040">
            <v>0</v>
          </cell>
          <cell r="BL1040">
            <v>20</v>
          </cell>
          <cell r="BM1040" t="str">
            <v>A(优质)</v>
          </cell>
        </row>
        <row r="1040">
          <cell r="BO1040" t="str">
            <v/>
          </cell>
          <cell r="BP1040" t="str">
            <v/>
          </cell>
        </row>
        <row r="1040">
          <cell r="BW1040" t="str">
            <v/>
          </cell>
          <cell r="BX1040">
            <v>44806</v>
          </cell>
          <cell r="BY1040" t="str">
            <v/>
          </cell>
        </row>
        <row r="1040">
          <cell r="CD1040" t="str">
            <v>FET-KF-202208R0707</v>
          </cell>
        </row>
        <row r="1041">
          <cell r="B1041" t="str">
            <v>租赁</v>
          </cell>
        </row>
        <row r="1041">
          <cell r="F1041" t="str">
            <v>陕西旭升汽车服务有限公司</v>
          </cell>
          <cell r="G1041" t="str">
            <v>610430199808143421</v>
          </cell>
          <cell r="H1041">
            <v>15396280879</v>
          </cell>
          <cell r="I1041" t="str">
            <v>网约车以租代购方案</v>
          </cell>
          <cell r="J1041" t="str">
            <v>富康ES600/DC7006XAAXBEVK</v>
          </cell>
          <cell r="K1041" t="str">
            <v>西安</v>
          </cell>
          <cell r="L1041" t="str">
            <v>西安市莲湖区双仁府10号</v>
          </cell>
          <cell r="M1041" t="str">
            <v>陕西省西安市莲湖区桃园南路19号西港国际花园8幢1单元1层10104号</v>
          </cell>
          <cell r="N1041" t="str">
            <v>向丽丽</v>
          </cell>
          <cell r="O1041" t="str">
            <v>蔡谨羊</v>
          </cell>
          <cell r="P1041" t="str">
            <v>徐莹莹</v>
          </cell>
        </row>
        <row r="1041">
          <cell r="U1041" t="str">
            <v>西安舒适橙出行科技有限公司</v>
          </cell>
        </row>
        <row r="1041">
          <cell r="W1041" t="str">
            <v>LDCD730E3N3020044</v>
          </cell>
          <cell r="X1041" t="str">
            <v>陕ADP1611</v>
          </cell>
          <cell r="Y1041" t="str">
            <v>862052211200061</v>
          </cell>
          <cell r="Z1041">
            <v>45157</v>
          </cell>
          <cell r="AA1041">
            <v>45169</v>
          </cell>
          <cell r="AB1041" t="str">
            <v>2024/08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44806</v>
          </cell>
          <cell r="AI1041">
            <v>44807</v>
          </cell>
          <cell r="AJ1041">
            <v>44812</v>
          </cell>
        </row>
        <row r="1041">
          <cell r="AL1041">
            <v>3480</v>
          </cell>
          <cell r="AM1041">
            <v>44771</v>
          </cell>
          <cell r="AN1041" t="str">
            <v>连总私账</v>
          </cell>
          <cell r="AO1041">
            <v>3180</v>
          </cell>
          <cell r="AP1041">
            <v>44839</v>
          </cell>
          <cell r="AQ1041">
            <v>44870</v>
          </cell>
          <cell r="AR1041">
            <v>1</v>
          </cell>
          <cell r="AS1041">
            <v>3180</v>
          </cell>
          <cell r="AT1041">
            <v>1</v>
          </cell>
          <cell r="AU1041">
            <v>3180</v>
          </cell>
          <cell r="AV1041" t="str">
            <v>正常</v>
          </cell>
          <cell r="AW1041">
            <v>0</v>
          </cell>
          <cell r="AX1041">
            <v>0</v>
          </cell>
          <cell r="AY1041">
            <v>5203.26</v>
          </cell>
        </row>
        <row r="1041">
          <cell r="BA1041">
            <v>21</v>
          </cell>
          <cell r="BB1041">
            <v>217.680476190476</v>
          </cell>
        </row>
        <row r="1041">
          <cell r="BE1041">
            <v>0</v>
          </cell>
          <cell r="BF1041">
            <v>5</v>
          </cell>
          <cell r="BG1041">
            <v>0</v>
          </cell>
          <cell r="BH1041">
            <v>0</v>
          </cell>
          <cell r="BI1041">
            <v>15</v>
          </cell>
          <cell r="BJ1041">
            <v>0</v>
          </cell>
          <cell r="BK1041">
            <v>0</v>
          </cell>
          <cell r="BL1041">
            <v>20</v>
          </cell>
          <cell r="BM1041" t="str">
            <v>A(优质)</v>
          </cell>
        </row>
        <row r="1041">
          <cell r="BO1041" t="str">
            <v/>
          </cell>
          <cell r="BP1041" t="str">
            <v/>
          </cell>
        </row>
        <row r="1041">
          <cell r="BW1041" t="str">
            <v/>
          </cell>
          <cell r="BX1041">
            <v>44806</v>
          </cell>
          <cell r="BY1041" t="str">
            <v/>
          </cell>
        </row>
        <row r="1041">
          <cell r="CD1041" t="str">
            <v>FET-KF-202208R0707</v>
          </cell>
        </row>
        <row r="1042">
          <cell r="B1042" t="str">
            <v>租赁</v>
          </cell>
        </row>
        <row r="1042">
          <cell r="F1042" t="str">
            <v>陕西旭升汽车服务有限公司</v>
          </cell>
          <cell r="G1042" t="str">
            <v>610430199808143421</v>
          </cell>
          <cell r="H1042">
            <v>15396280879</v>
          </cell>
          <cell r="I1042" t="str">
            <v>网约车以租代购方案</v>
          </cell>
          <cell r="J1042" t="str">
            <v>富康ES600/DC7006XAAXBEVK</v>
          </cell>
          <cell r="K1042" t="str">
            <v>西安</v>
          </cell>
          <cell r="L1042" t="str">
            <v>西安市莲湖区双仁府10号</v>
          </cell>
          <cell r="M1042" t="str">
            <v>陕西省西安市莲湖区桃园南路19号西港国际花园8幢1单元1层10104号</v>
          </cell>
          <cell r="N1042" t="str">
            <v>向丽丽</v>
          </cell>
          <cell r="O1042" t="str">
            <v>蔡谨羊</v>
          </cell>
          <cell r="P1042" t="str">
            <v>徐莹莹</v>
          </cell>
        </row>
        <row r="1042">
          <cell r="U1042" t="str">
            <v>西安舒适橙出行科技有限公司</v>
          </cell>
        </row>
        <row r="1042">
          <cell r="W1042" t="str">
            <v>LDCD730E0N3020048</v>
          </cell>
          <cell r="X1042" t="str">
            <v>陕ADN9503</v>
          </cell>
          <cell r="Y1042" t="str">
            <v>862052211201636</v>
          </cell>
          <cell r="Z1042">
            <v>45157</v>
          </cell>
          <cell r="AA1042">
            <v>45169</v>
          </cell>
          <cell r="AB1042" t="str">
            <v>2024/08</v>
          </cell>
          <cell r="AC1042">
            <v>1</v>
          </cell>
          <cell r="AD1042">
            <v>0</v>
          </cell>
          <cell r="AE1042">
            <v>100</v>
          </cell>
          <cell r="AF1042">
            <v>0</v>
          </cell>
          <cell r="AG1042">
            <v>0</v>
          </cell>
          <cell r="AH1042">
            <v>44806</v>
          </cell>
          <cell r="AI1042">
            <v>44807</v>
          </cell>
          <cell r="AJ1042">
            <v>44812</v>
          </cell>
        </row>
        <row r="1042">
          <cell r="AL1042">
            <v>3480</v>
          </cell>
          <cell r="AM1042">
            <v>44771</v>
          </cell>
          <cell r="AN1042" t="str">
            <v>连总私账</v>
          </cell>
          <cell r="AO1042">
            <v>3180</v>
          </cell>
          <cell r="AP1042">
            <v>44839</v>
          </cell>
          <cell r="AQ1042">
            <v>44870</v>
          </cell>
          <cell r="AR1042">
            <v>1</v>
          </cell>
          <cell r="AS1042">
            <v>3180</v>
          </cell>
          <cell r="AT1042">
            <v>1</v>
          </cell>
          <cell r="AU1042">
            <v>3180</v>
          </cell>
          <cell r="AV1042" t="str">
            <v>正常</v>
          </cell>
          <cell r="AW1042">
            <v>0</v>
          </cell>
          <cell r="AX1042">
            <v>0</v>
          </cell>
          <cell r="AY1042">
            <v>6689.1</v>
          </cell>
        </row>
        <row r="1042">
          <cell r="BA1042">
            <v>23</v>
          </cell>
          <cell r="BB1042">
            <v>234.294782608696</v>
          </cell>
        </row>
        <row r="1042">
          <cell r="BE1042">
            <v>0</v>
          </cell>
          <cell r="BF1042">
            <v>5</v>
          </cell>
          <cell r="BG1042">
            <v>0</v>
          </cell>
          <cell r="BH1042">
            <v>5</v>
          </cell>
          <cell r="BI1042">
            <v>15</v>
          </cell>
          <cell r="BJ1042">
            <v>0</v>
          </cell>
          <cell r="BK1042">
            <v>0</v>
          </cell>
          <cell r="BL1042">
            <v>25</v>
          </cell>
          <cell r="BM1042" t="str">
            <v>A(优质)</v>
          </cell>
        </row>
        <row r="1042">
          <cell r="BO1042" t="str">
            <v/>
          </cell>
          <cell r="BP1042" t="str">
            <v/>
          </cell>
        </row>
        <row r="1042">
          <cell r="BW1042" t="str">
            <v/>
          </cell>
          <cell r="BX1042">
            <v>44806</v>
          </cell>
          <cell r="BY1042" t="str">
            <v/>
          </cell>
        </row>
        <row r="1042">
          <cell r="CD1042" t="str">
            <v>FET-KF-202208R0707</v>
          </cell>
        </row>
        <row r="1043">
          <cell r="B1043" t="str">
            <v>租赁</v>
          </cell>
        </row>
        <row r="1043">
          <cell r="F1043" t="str">
            <v>陕西旭升汽车服务有限公司</v>
          </cell>
          <cell r="G1043" t="str">
            <v>610430199808143421</v>
          </cell>
          <cell r="H1043">
            <v>15396280879</v>
          </cell>
          <cell r="I1043" t="str">
            <v>网约车以租代购方案</v>
          </cell>
          <cell r="J1043" t="str">
            <v>富康ES600/DC7006XAAXBEVK</v>
          </cell>
          <cell r="K1043" t="str">
            <v>西安</v>
          </cell>
          <cell r="L1043" t="str">
            <v>西安市莲湖区双仁府10号</v>
          </cell>
          <cell r="M1043" t="str">
            <v>陕西省西安市莲湖区桃园南路19号西港国际花园8幢1单元1层10104号</v>
          </cell>
          <cell r="N1043" t="str">
            <v>向丽丽</v>
          </cell>
          <cell r="O1043" t="str">
            <v>蔡谨羊</v>
          </cell>
          <cell r="P1043" t="str">
            <v>徐莹莹</v>
          </cell>
        </row>
        <row r="1043">
          <cell r="U1043" t="str">
            <v>西安舒适橙出行科技有限公司</v>
          </cell>
        </row>
        <row r="1043">
          <cell r="W1043" t="str">
            <v>LDCD730E7N3020046</v>
          </cell>
          <cell r="X1043" t="str">
            <v>陕ADM5555</v>
          </cell>
          <cell r="Y1043" t="str">
            <v>862052211200548</v>
          </cell>
          <cell r="Z1043">
            <v>45157</v>
          </cell>
          <cell r="AA1043">
            <v>45169</v>
          </cell>
          <cell r="AB1043" t="str">
            <v>2024/08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44806</v>
          </cell>
          <cell r="AI1043">
            <v>44807</v>
          </cell>
          <cell r="AJ1043">
            <v>44812</v>
          </cell>
        </row>
        <row r="1043">
          <cell r="AL1043">
            <v>3480</v>
          </cell>
          <cell r="AM1043">
            <v>44771</v>
          </cell>
          <cell r="AN1043" t="str">
            <v>连总私账</v>
          </cell>
          <cell r="AO1043">
            <v>3180</v>
          </cell>
          <cell r="AP1043">
            <v>44839</v>
          </cell>
          <cell r="AQ1043">
            <v>44870</v>
          </cell>
          <cell r="AR1043">
            <v>1</v>
          </cell>
          <cell r="AS1043">
            <v>3180</v>
          </cell>
          <cell r="AT1043">
            <v>1</v>
          </cell>
          <cell r="AU1043">
            <v>3180</v>
          </cell>
          <cell r="AV1043" t="str">
            <v>正常</v>
          </cell>
          <cell r="AW1043">
            <v>0</v>
          </cell>
          <cell r="AX1043">
            <v>0</v>
          </cell>
          <cell r="AY1043">
            <v>5203.02</v>
          </cell>
        </row>
        <row r="1043">
          <cell r="BA1043">
            <v>24</v>
          </cell>
          <cell r="BB1043">
            <v>184.720416666667</v>
          </cell>
        </row>
        <row r="1043">
          <cell r="BE1043">
            <v>0</v>
          </cell>
          <cell r="BF1043">
            <v>5</v>
          </cell>
          <cell r="BG1043">
            <v>0</v>
          </cell>
          <cell r="BH1043">
            <v>0</v>
          </cell>
          <cell r="BI1043">
            <v>15</v>
          </cell>
          <cell r="BJ1043">
            <v>0</v>
          </cell>
          <cell r="BK1043">
            <v>0</v>
          </cell>
          <cell r="BL1043">
            <v>20</v>
          </cell>
          <cell r="BM1043" t="str">
            <v>A(优质)</v>
          </cell>
        </row>
        <row r="1043">
          <cell r="BO1043" t="str">
            <v/>
          </cell>
          <cell r="BP1043" t="str">
            <v/>
          </cell>
        </row>
        <row r="1043">
          <cell r="BW1043" t="str">
            <v/>
          </cell>
          <cell r="BX1043">
            <v>44806</v>
          </cell>
          <cell r="BY1043" t="str">
            <v/>
          </cell>
        </row>
        <row r="1043">
          <cell r="CD1043" t="str">
            <v>FET-KF-202208R0707</v>
          </cell>
        </row>
        <row r="1044">
          <cell r="B1044" t="str">
            <v>租赁</v>
          </cell>
        </row>
        <row r="1044">
          <cell r="F1044" t="str">
            <v>陕西旭升汽车服务有限公司</v>
          </cell>
          <cell r="G1044" t="str">
            <v>610430199808143421</v>
          </cell>
          <cell r="H1044">
            <v>15396280879</v>
          </cell>
          <cell r="I1044" t="str">
            <v>网约车以租代购方案</v>
          </cell>
          <cell r="J1044" t="str">
            <v>富康ES600/DC7006XAAXBEVK</v>
          </cell>
          <cell r="K1044" t="str">
            <v>西安</v>
          </cell>
          <cell r="L1044" t="str">
            <v>西安市莲湖区双仁府10号</v>
          </cell>
          <cell r="M1044" t="str">
            <v>陕西省西安市莲湖区桃园南路19号西港国际花园8幢1单元1层10104号</v>
          </cell>
          <cell r="N1044" t="str">
            <v>向丽丽</v>
          </cell>
          <cell r="O1044" t="str">
            <v>蔡谨羊</v>
          </cell>
          <cell r="P1044" t="str">
            <v>徐莹莹</v>
          </cell>
        </row>
        <row r="1044">
          <cell r="U1044" t="str">
            <v>西安舒适橙出行科技有限公司</v>
          </cell>
        </row>
        <row r="1044">
          <cell r="W1044" t="str">
            <v>LDCD730E8N3020038</v>
          </cell>
          <cell r="X1044" t="str">
            <v>陕ADP9092</v>
          </cell>
          <cell r="Y1044" t="str">
            <v>862052211200299</v>
          </cell>
          <cell r="Z1044">
            <v>45157</v>
          </cell>
          <cell r="AA1044">
            <v>45169</v>
          </cell>
          <cell r="AB1044" t="str">
            <v>2024/08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44806</v>
          </cell>
          <cell r="AI1044">
            <v>44807</v>
          </cell>
          <cell r="AJ1044">
            <v>44812</v>
          </cell>
        </row>
        <row r="1044">
          <cell r="AL1044">
            <v>3480</v>
          </cell>
          <cell r="AM1044">
            <v>44771</v>
          </cell>
          <cell r="AN1044" t="str">
            <v>连总私账</v>
          </cell>
          <cell r="AO1044">
            <v>3180</v>
          </cell>
          <cell r="AP1044">
            <v>44839</v>
          </cell>
          <cell r="AQ1044">
            <v>44870</v>
          </cell>
          <cell r="AR1044">
            <v>1</v>
          </cell>
          <cell r="AS1044">
            <v>3180</v>
          </cell>
          <cell r="AT1044">
            <v>1</v>
          </cell>
          <cell r="AU1044">
            <v>3180</v>
          </cell>
          <cell r="AV1044" t="str">
            <v>正常</v>
          </cell>
          <cell r="AW1044">
            <v>0</v>
          </cell>
          <cell r="AX1044">
            <v>0</v>
          </cell>
          <cell r="AY1044">
            <v>6001.48</v>
          </cell>
        </row>
        <row r="1044">
          <cell r="BA1044">
            <v>21</v>
          </cell>
          <cell r="BB1044">
            <v>239.274285714286</v>
          </cell>
        </row>
        <row r="1044">
          <cell r="BE1044">
            <v>0</v>
          </cell>
          <cell r="BF1044">
            <v>5</v>
          </cell>
          <cell r="BG1044">
            <v>0</v>
          </cell>
          <cell r="BH1044">
            <v>0</v>
          </cell>
          <cell r="BI1044">
            <v>15</v>
          </cell>
          <cell r="BJ1044">
            <v>0</v>
          </cell>
          <cell r="BK1044">
            <v>0</v>
          </cell>
          <cell r="BL1044">
            <v>20</v>
          </cell>
          <cell r="BM1044" t="str">
            <v>A(优质)</v>
          </cell>
        </row>
        <row r="1044">
          <cell r="BO1044" t="str">
            <v/>
          </cell>
          <cell r="BP1044" t="str">
            <v/>
          </cell>
        </row>
        <row r="1044">
          <cell r="BW1044" t="str">
            <v/>
          </cell>
          <cell r="BX1044">
            <v>44806</v>
          </cell>
          <cell r="BY1044" t="str">
            <v/>
          </cell>
        </row>
        <row r="1044">
          <cell r="CD1044" t="str">
            <v>FET-KF-202208R0707</v>
          </cell>
        </row>
        <row r="1045">
          <cell r="B1045" t="str">
            <v>租赁</v>
          </cell>
        </row>
        <row r="1045">
          <cell r="F1045" t="str">
            <v>陕西旭升汽车服务有限公司</v>
          </cell>
          <cell r="G1045" t="str">
            <v>610430199808143421</v>
          </cell>
          <cell r="H1045">
            <v>15396280879</v>
          </cell>
          <cell r="I1045" t="str">
            <v>网约车以租代购方案</v>
          </cell>
          <cell r="J1045" t="str">
            <v>富康ES600/DC7006XAAXBEVK</v>
          </cell>
          <cell r="K1045" t="str">
            <v>西安</v>
          </cell>
          <cell r="L1045" t="str">
            <v>西安市莲湖区双仁府10号</v>
          </cell>
          <cell r="M1045" t="str">
            <v>陕西省西安市莲湖区桃园南路19号西港国际花园8幢1单元1层10104号</v>
          </cell>
          <cell r="N1045" t="str">
            <v>向丽丽</v>
          </cell>
          <cell r="O1045" t="str">
            <v>蔡谨羊</v>
          </cell>
          <cell r="P1045" t="str">
            <v>徐莹莹</v>
          </cell>
        </row>
        <row r="1045">
          <cell r="U1045" t="str">
            <v>西安舒适橙出行科技有限公司</v>
          </cell>
        </row>
        <row r="1045">
          <cell r="W1045" t="str">
            <v>LDCD730E4N3019842</v>
          </cell>
          <cell r="X1045" t="str">
            <v>陕ADJ2296</v>
          </cell>
          <cell r="Y1045" t="str">
            <v>862052211200359</v>
          </cell>
          <cell r="Z1045">
            <v>45154</v>
          </cell>
          <cell r="AA1045">
            <v>45168</v>
          </cell>
          <cell r="AB1045" t="str">
            <v>2024/08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44806</v>
          </cell>
          <cell r="AI1045">
            <v>44807</v>
          </cell>
          <cell r="AJ1045">
            <v>44812</v>
          </cell>
        </row>
        <row r="1045">
          <cell r="AL1045">
            <v>3480</v>
          </cell>
          <cell r="AM1045">
            <v>44771</v>
          </cell>
          <cell r="AN1045" t="str">
            <v>连总私账</v>
          </cell>
          <cell r="AO1045">
            <v>3180</v>
          </cell>
          <cell r="AP1045">
            <v>44839</v>
          </cell>
          <cell r="AQ1045">
            <v>44870</v>
          </cell>
          <cell r="AR1045">
            <v>1</v>
          </cell>
          <cell r="AS1045">
            <v>3180</v>
          </cell>
          <cell r="AT1045">
            <v>1</v>
          </cell>
          <cell r="AU1045">
            <v>3180</v>
          </cell>
          <cell r="AV1045" t="str">
            <v>正常</v>
          </cell>
          <cell r="AW1045">
            <v>0</v>
          </cell>
          <cell r="AX1045">
            <v>0</v>
          </cell>
          <cell r="AY1045">
            <v>7443.08</v>
          </cell>
        </row>
        <row r="1045">
          <cell r="BA1045">
            <v>31</v>
          </cell>
          <cell r="BB1045">
            <v>200.638064516129</v>
          </cell>
        </row>
        <row r="1045"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15</v>
          </cell>
          <cell r="BJ1045">
            <v>0</v>
          </cell>
          <cell r="BK1045">
            <v>0</v>
          </cell>
          <cell r="BL1045">
            <v>15</v>
          </cell>
          <cell r="BM1045" t="str">
            <v>A(优质)</v>
          </cell>
        </row>
        <row r="1045">
          <cell r="BO1045" t="str">
            <v/>
          </cell>
          <cell r="BP1045" t="str">
            <v/>
          </cell>
        </row>
        <row r="1045">
          <cell r="BW1045" t="str">
            <v/>
          </cell>
          <cell r="BX1045">
            <v>44806</v>
          </cell>
          <cell r="BY1045" t="str">
            <v/>
          </cell>
        </row>
        <row r="1045">
          <cell r="CD1045" t="str">
            <v>FET-KF-202208R0573</v>
          </cell>
        </row>
        <row r="1046">
          <cell r="B1046" t="str">
            <v>租赁</v>
          </cell>
        </row>
        <row r="1046">
          <cell r="F1046" t="str">
            <v>陕西旭升汽车服务有限公司</v>
          </cell>
          <cell r="G1046" t="str">
            <v>610430199808143421</v>
          </cell>
          <cell r="H1046">
            <v>15396280879</v>
          </cell>
          <cell r="I1046" t="str">
            <v>网约车以租代购方案</v>
          </cell>
          <cell r="J1046" t="str">
            <v>富康ES600/DC7006XAAXBEVK</v>
          </cell>
          <cell r="K1046" t="str">
            <v>西安</v>
          </cell>
          <cell r="L1046" t="str">
            <v>西安市莲湖区双仁府10号</v>
          </cell>
          <cell r="M1046" t="str">
            <v>陕西省西安市莲湖区桃园南路19号西港国际花园8幢1单元1层10104号</v>
          </cell>
          <cell r="N1046" t="str">
            <v>向丽丽</v>
          </cell>
          <cell r="O1046" t="str">
            <v>蔡谨羊</v>
          </cell>
          <cell r="P1046" t="str">
            <v>徐莹莹</v>
          </cell>
        </row>
        <row r="1046">
          <cell r="U1046" t="str">
            <v>西安舒适橙出行科技有限公司</v>
          </cell>
        </row>
        <row r="1046">
          <cell r="W1046" t="str">
            <v>LDCD730E7N3020015</v>
          </cell>
          <cell r="X1046" t="str">
            <v>陕ADH0996</v>
          </cell>
          <cell r="Y1046" t="str">
            <v>862052211201592</v>
          </cell>
          <cell r="Z1046">
            <v>45157</v>
          </cell>
          <cell r="AA1046">
            <v>45168</v>
          </cell>
          <cell r="AB1046" t="str">
            <v>2024/08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44806</v>
          </cell>
          <cell r="AI1046">
            <v>44807</v>
          </cell>
          <cell r="AJ1046">
            <v>44812</v>
          </cell>
        </row>
        <row r="1046">
          <cell r="AL1046">
            <v>3480</v>
          </cell>
          <cell r="AM1046">
            <v>44771</v>
          </cell>
          <cell r="AN1046" t="str">
            <v>连总私账</v>
          </cell>
          <cell r="AO1046">
            <v>3180</v>
          </cell>
          <cell r="AP1046">
            <v>44839</v>
          </cell>
          <cell r="AQ1046">
            <v>44870</v>
          </cell>
          <cell r="AR1046">
            <v>1</v>
          </cell>
          <cell r="AS1046">
            <v>3180</v>
          </cell>
          <cell r="AT1046">
            <v>1</v>
          </cell>
          <cell r="AU1046">
            <v>3180</v>
          </cell>
          <cell r="AV1046" t="str">
            <v>正常</v>
          </cell>
          <cell r="AW1046">
            <v>0</v>
          </cell>
          <cell r="AX1046">
            <v>0</v>
          </cell>
          <cell r="AY1046">
            <v>8990.59</v>
          </cell>
        </row>
        <row r="1046">
          <cell r="BA1046">
            <v>33</v>
          </cell>
          <cell r="BB1046">
            <v>233.349696969697</v>
          </cell>
        </row>
        <row r="1046"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15</v>
          </cell>
          <cell r="BJ1046">
            <v>0</v>
          </cell>
          <cell r="BK1046">
            <v>0</v>
          </cell>
          <cell r="BL1046">
            <v>15</v>
          </cell>
          <cell r="BM1046" t="str">
            <v>A(优质)</v>
          </cell>
        </row>
        <row r="1046">
          <cell r="BO1046" t="str">
            <v/>
          </cell>
          <cell r="BP1046" t="str">
            <v/>
          </cell>
        </row>
        <row r="1046">
          <cell r="BW1046" t="str">
            <v/>
          </cell>
          <cell r="BX1046">
            <v>44806</v>
          </cell>
          <cell r="BY1046" t="str">
            <v/>
          </cell>
        </row>
        <row r="1046">
          <cell r="CD1046" t="str">
            <v>FET-KF-202208R0707</v>
          </cell>
          <cell r="CE1046" t="str">
            <v>刘妮</v>
          </cell>
          <cell r="CF1046" t="str">
            <v>610121199111145803</v>
          </cell>
          <cell r="CG1046">
            <v>13720620397</v>
          </cell>
          <cell r="CH1046">
            <v>44797</v>
          </cell>
          <cell r="CI1046">
            <v>45008</v>
          </cell>
        </row>
        <row r="1047">
          <cell r="B1047" t="str">
            <v>租赁</v>
          </cell>
        </row>
        <row r="1047">
          <cell r="F1047" t="str">
            <v>陕西旭升汽车服务有限公司</v>
          </cell>
          <cell r="G1047" t="str">
            <v>610430199808143421</v>
          </cell>
          <cell r="H1047">
            <v>15396280879</v>
          </cell>
          <cell r="I1047" t="str">
            <v>网约车以租代购方案</v>
          </cell>
          <cell r="J1047" t="str">
            <v>富康ES600/DC7006XAAXBEVK</v>
          </cell>
          <cell r="K1047" t="str">
            <v>西安</v>
          </cell>
          <cell r="L1047" t="str">
            <v>西安市莲湖区双仁府10号</v>
          </cell>
          <cell r="M1047" t="str">
            <v>陕西省西安市莲湖区桃园南路19号西港国际花园8幢1单元1层10104号</v>
          </cell>
          <cell r="N1047" t="str">
            <v>向丽丽</v>
          </cell>
          <cell r="O1047" t="str">
            <v>蔡谨羊</v>
          </cell>
          <cell r="P1047" t="str">
            <v>徐莹莹</v>
          </cell>
        </row>
        <row r="1047">
          <cell r="U1047" t="str">
            <v>西安舒适橙出行科技有限公司</v>
          </cell>
        </row>
        <row r="1047">
          <cell r="W1047" t="str">
            <v>LDCD730E0N3020034</v>
          </cell>
          <cell r="X1047" t="str">
            <v>陕ADP0931</v>
          </cell>
          <cell r="Y1047" t="str">
            <v>862052211201626</v>
          </cell>
          <cell r="Z1047">
            <v>45157</v>
          </cell>
          <cell r="AA1047">
            <v>45169</v>
          </cell>
          <cell r="AB1047" t="str">
            <v>2024/08</v>
          </cell>
          <cell r="AC1047">
            <v>1</v>
          </cell>
          <cell r="AD1047">
            <v>0</v>
          </cell>
          <cell r="AE1047">
            <v>100</v>
          </cell>
          <cell r="AF1047">
            <v>0</v>
          </cell>
          <cell r="AG1047">
            <v>0</v>
          </cell>
          <cell r="AH1047">
            <v>44806</v>
          </cell>
          <cell r="AI1047">
            <v>44807</v>
          </cell>
          <cell r="AJ1047">
            <v>44812</v>
          </cell>
        </row>
        <row r="1047">
          <cell r="AL1047">
            <v>3480</v>
          </cell>
          <cell r="AM1047">
            <v>44771</v>
          </cell>
          <cell r="AN1047" t="str">
            <v>连总私账</v>
          </cell>
          <cell r="AO1047">
            <v>3180</v>
          </cell>
          <cell r="AP1047">
            <v>44839</v>
          </cell>
          <cell r="AQ1047">
            <v>44870</v>
          </cell>
          <cell r="AR1047">
            <v>1</v>
          </cell>
          <cell r="AS1047">
            <v>3180</v>
          </cell>
          <cell r="AT1047">
            <v>1</v>
          </cell>
          <cell r="AU1047">
            <v>3180</v>
          </cell>
          <cell r="AV1047" t="str">
            <v>正常</v>
          </cell>
          <cell r="AW1047">
            <v>0</v>
          </cell>
          <cell r="AX1047">
            <v>0</v>
          </cell>
          <cell r="AY1047">
            <v>7013.08</v>
          </cell>
        </row>
        <row r="1047">
          <cell r="BA1047">
            <v>26</v>
          </cell>
          <cell r="BB1047">
            <v>242.569230769231</v>
          </cell>
        </row>
        <row r="1047">
          <cell r="BE1047">
            <v>0</v>
          </cell>
          <cell r="BF1047">
            <v>5</v>
          </cell>
          <cell r="BG1047">
            <v>0</v>
          </cell>
          <cell r="BH1047">
            <v>5</v>
          </cell>
          <cell r="BI1047">
            <v>15</v>
          </cell>
          <cell r="BJ1047">
            <v>0</v>
          </cell>
          <cell r="BK1047">
            <v>0</v>
          </cell>
          <cell r="BL1047">
            <v>25</v>
          </cell>
          <cell r="BM1047" t="str">
            <v>A(优质)</v>
          </cell>
        </row>
        <row r="1047">
          <cell r="BO1047" t="str">
            <v/>
          </cell>
          <cell r="BP1047" t="str">
            <v/>
          </cell>
        </row>
        <row r="1047">
          <cell r="BW1047" t="str">
            <v/>
          </cell>
          <cell r="BX1047">
            <v>44806</v>
          </cell>
          <cell r="BY1047" t="str">
            <v/>
          </cell>
        </row>
        <row r="1047">
          <cell r="CD1047" t="str">
            <v>FET-KF-202208R0707</v>
          </cell>
        </row>
        <row r="1048">
          <cell r="B1048" t="str">
            <v>租赁</v>
          </cell>
        </row>
        <row r="1048">
          <cell r="F1048" t="str">
            <v>陕西旭升汽车服务有限公司</v>
          </cell>
          <cell r="G1048" t="str">
            <v>610430199808143421</v>
          </cell>
          <cell r="H1048">
            <v>15396280879</v>
          </cell>
          <cell r="I1048" t="str">
            <v>网约车以租代购方案</v>
          </cell>
          <cell r="J1048" t="str">
            <v>富康ES600/DC7006XAAXBEVK</v>
          </cell>
          <cell r="K1048" t="str">
            <v>西安</v>
          </cell>
          <cell r="L1048" t="str">
            <v>西安市莲湖区双仁府10号</v>
          </cell>
          <cell r="M1048" t="str">
            <v>陕西省西安市莲湖区桃园南路19号西港国际花园8幢1单元1层10104号</v>
          </cell>
          <cell r="N1048" t="str">
            <v>向丽丽</v>
          </cell>
          <cell r="O1048" t="str">
            <v>蔡谨羊</v>
          </cell>
          <cell r="P1048" t="str">
            <v>徐莹莹</v>
          </cell>
        </row>
        <row r="1048">
          <cell r="U1048" t="str">
            <v>西安舒适橙出行科技有限公司</v>
          </cell>
        </row>
        <row r="1048">
          <cell r="W1048" t="str">
            <v>LDCD730E9N3020047</v>
          </cell>
          <cell r="X1048" t="str">
            <v>陕ADN9032</v>
          </cell>
          <cell r="Y1048" t="str">
            <v>862052211201621</v>
          </cell>
          <cell r="Z1048">
            <v>45157</v>
          </cell>
          <cell r="AA1048">
            <v>45169</v>
          </cell>
          <cell r="AB1048" t="str">
            <v>2024/08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44806</v>
          </cell>
          <cell r="AI1048">
            <v>44807</v>
          </cell>
          <cell r="AJ1048">
            <v>44812</v>
          </cell>
        </row>
        <row r="1048">
          <cell r="AL1048">
            <v>3480</v>
          </cell>
          <cell r="AM1048">
            <v>44771</v>
          </cell>
          <cell r="AN1048" t="str">
            <v>连总私账</v>
          </cell>
          <cell r="AO1048">
            <v>3180</v>
          </cell>
          <cell r="AP1048">
            <v>44839</v>
          </cell>
          <cell r="AQ1048">
            <v>44870</v>
          </cell>
          <cell r="AR1048">
            <v>1</v>
          </cell>
          <cell r="AS1048">
            <v>3180</v>
          </cell>
          <cell r="AT1048">
            <v>1</v>
          </cell>
          <cell r="AU1048">
            <v>3180</v>
          </cell>
          <cell r="AV1048" t="str">
            <v>正常</v>
          </cell>
          <cell r="AW1048">
            <v>0</v>
          </cell>
          <cell r="AX1048">
            <v>0</v>
          </cell>
          <cell r="AY1048">
            <v>4269.71</v>
          </cell>
        </row>
        <row r="1048">
          <cell r="BA1048">
            <v>21</v>
          </cell>
          <cell r="BB1048">
            <v>153.064761904762</v>
          </cell>
        </row>
        <row r="1048">
          <cell r="BE1048">
            <v>0</v>
          </cell>
          <cell r="BF1048">
            <v>5</v>
          </cell>
          <cell r="BG1048">
            <v>0</v>
          </cell>
          <cell r="BH1048">
            <v>0</v>
          </cell>
          <cell r="BI1048">
            <v>15</v>
          </cell>
          <cell r="BJ1048">
            <v>0</v>
          </cell>
          <cell r="BK1048">
            <v>0</v>
          </cell>
          <cell r="BL1048">
            <v>20</v>
          </cell>
          <cell r="BM1048" t="str">
            <v>A(优质)</v>
          </cell>
        </row>
        <row r="1048">
          <cell r="BO1048" t="str">
            <v/>
          </cell>
          <cell r="BP1048" t="str">
            <v/>
          </cell>
        </row>
        <row r="1048">
          <cell r="BW1048" t="str">
            <v/>
          </cell>
          <cell r="BX1048">
            <v>44806</v>
          </cell>
          <cell r="BY1048" t="str">
            <v/>
          </cell>
        </row>
        <row r="1048">
          <cell r="CD1048" t="str">
            <v>FET-KF-202208R0707</v>
          </cell>
        </row>
        <row r="1049">
          <cell r="B1049" t="str">
            <v>租赁</v>
          </cell>
        </row>
        <row r="1049">
          <cell r="F1049" t="str">
            <v>陕西旭升汽车服务有限公司</v>
          </cell>
          <cell r="G1049" t="str">
            <v>610430199808143421</v>
          </cell>
          <cell r="H1049">
            <v>15396280879</v>
          </cell>
          <cell r="I1049" t="str">
            <v>网约车以租代购方案</v>
          </cell>
          <cell r="J1049" t="str">
            <v>富康ES600/DC7006XAAXBEVK</v>
          </cell>
          <cell r="K1049" t="str">
            <v>西安</v>
          </cell>
          <cell r="L1049" t="str">
            <v>西安市莲湖区双仁府10号</v>
          </cell>
          <cell r="M1049" t="str">
            <v>陕西省西安市莲湖区桃园南路19号西港国际花园8幢1单元1层10104号</v>
          </cell>
          <cell r="N1049" t="str">
            <v>向丽丽</v>
          </cell>
          <cell r="O1049" t="str">
            <v>蔡谨羊</v>
          </cell>
          <cell r="P1049" t="str">
            <v>徐莹莹</v>
          </cell>
        </row>
        <row r="1049">
          <cell r="U1049" t="str">
            <v>西安舒适橙出行科技有限公司</v>
          </cell>
        </row>
        <row r="1049">
          <cell r="W1049" t="str">
            <v>LDCD730E9N3020033</v>
          </cell>
          <cell r="X1049" t="str">
            <v>陕ADM8739</v>
          </cell>
          <cell r="Y1049" t="str">
            <v>862052211200063</v>
          </cell>
          <cell r="Z1049">
            <v>45157</v>
          </cell>
          <cell r="AA1049">
            <v>45169</v>
          </cell>
          <cell r="AB1049" t="str">
            <v>2024/08</v>
          </cell>
          <cell r="AC1049">
            <v>1</v>
          </cell>
          <cell r="AD1049">
            <v>0</v>
          </cell>
          <cell r="AE1049">
            <v>100</v>
          </cell>
          <cell r="AF1049">
            <v>0</v>
          </cell>
          <cell r="AG1049">
            <v>0</v>
          </cell>
          <cell r="AH1049">
            <v>44806</v>
          </cell>
          <cell r="AI1049">
            <v>44807</v>
          </cell>
          <cell r="AJ1049">
            <v>44812</v>
          </cell>
        </row>
        <row r="1049">
          <cell r="AL1049">
            <v>3480</v>
          </cell>
          <cell r="AM1049">
            <v>44771</v>
          </cell>
          <cell r="AN1049" t="str">
            <v>连总私账</v>
          </cell>
          <cell r="AO1049">
            <v>3180</v>
          </cell>
          <cell r="AP1049">
            <v>44839</v>
          </cell>
          <cell r="AQ1049">
            <v>44870</v>
          </cell>
          <cell r="AR1049">
            <v>1</v>
          </cell>
          <cell r="AS1049">
            <v>3180</v>
          </cell>
          <cell r="AT1049">
            <v>1</v>
          </cell>
          <cell r="AU1049">
            <v>3180</v>
          </cell>
          <cell r="AV1049" t="str">
            <v>正常</v>
          </cell>
          <cell r="AW1049">
            <v>0</v>
          </cell>
          <cell r="AX1049">
            <v>0</v>
          </cell>
          <cell r="AY1049">
            <v>6679.35</v>
          </cell>
        </row>
        <row r="1049">
          <cell r="BA1049">
            <v>33</v>
          </cell>
          <cell r="BB1049">
            <v>180.528181818182</v>
          </cell>
        </row>
        <row r="1049">
          <cell r="BE1049">
            <v>0</v>
          </cell>
          <cell r="BF1049">
            <v>0</v>
          </cell>
          <cell r="BG1049">
            <v>0</v>
          </cell>
          <cell r="BH1049">
            <v>5</v>
          </cell>
          <cell r="BI1049">
            <v>15</v>
          </cell>
          <cell r="BJ1049">
            <v>0</v>
          </cell>
          <cell r="BK1049">
            <v>0</v>
          </cell>
          <cell r="BL1049">
            <v>20</v>
          </cell>
          <cell r="BM1049" t="str">
            <v>A(优质)</v>
          </cell>
        </row>
        <row r="1049">
          <cell r="BO1049" t="str">
            <v/>
          </cell>
          <cell r="BP1049" t="str">
            <v/>
          </cell>
        </row>
        <row r="1049">
          <cell r="BW1049" t="str">
            <v/>
          </cell>
          <cell r="BX1049">
            <v>44806</v>
          </cell>
          <cell r="BY1049" t="str">
            <v/>
          </cell>
        </row>
        <row r="1049">
          <cell r="CD1049" t="str">
            <v>FET-KF-202208R0707</v>
          </cell>
        </row>
        <row r="1050">
          <cell r="B1050" t="str">
            <v>租赁</v>
          </cell>
        </row>
        <row r="1050">
          <cell r="F1050" t="str">
            <v>黄海涛</v>
          </cell>
          <cell r="G1050" t="str">
            <v>360782199309102554</v>
          </cell>
          <cell r="H1050">
            <v>18146790977</v>
          </cell>
          <cell r="I1050" t="str">
            <v>网约车以租代购方案</v>
          </cell>
          <cell r="J1050" t="str">
            <v>风神E70/DFM7002G1F7BEV</v>
          </cell>
          <cell r="K1050" t="str">
            <v>赣州</v>
          </cell>
          <cell r="L1050" t="str">
            <v>江西省南康市横寨乡小河村长坑组5号</v>
          </cell>
          <cell r="M1050" t="str">
            <v>江西省赣州市南康区蓉江街道办事处南水周屋安置点</v>
          </cell>
          <cell r="N1050" t="str">
            <v>张晓凤</v>
          </cell>
          <cell r="O1050" t="str">
            <v>蔡谨羊</v>
          </cell>
          <cell r="P1050" t="str">
            <v>李淑欣</v>
          </cell>
          <cell r="Q1050" t="str">
            <v>黄芳</v>
          </cell>
          <cell r="R1050">
            <v>18270099577</v>
          </cell>
        </row>
        <row r="1050">
          <cell r="U1050" t="str">
            <v>赣州欢喜出行服务有限公司</v>
          </cell>
        </row>
        <row r="1050">
          <cell r="W1050" t="str">
            <v>LDP31B965NG037986</v>
          </cell>
          <cell r="X1050" t="str">
            <v>赣BDC8236</v>
          </cell>
          <cell r="Y1050" t="str">
            <v>862052211201634</v>
          </cell>
          <cell r="Z1050">
            <v>45115</v>
          </cell>
          <cell r="AA1050">
            <v>45171</v>
          </cell>
          <cell r="AB1050" t="str">
            <v>2023/07</v>
          </cell>
          <cell r="AC1050">
            <v>2</v>
          </cell>
          <cell r="AD1050">
            <v>2</v>
          </cell>
          <cell r="AE1050">
            <v>400</v>
          </cell>
          <cell r="AF1050">
            <v>0</v>
          </cell>
          <cell r="AG1050">
            <v>0</v>
          </cell>
          <cell r="AH1050">
            <v>44807</v>
          </cell>
          <cell r="AI1050">
            <v>44808</v>
          </cell>
          <cell r="AJ1050">
            <v>44807</v>
          </cell>
        </row>
        <row r="1050">
          <cell r="AL1050">
            <v>15000</v>
          </cell>
          <cell r="AM1050">
            <v>44805</v>
          </cell>
          <cell r="AN1050" t="str">
            <v>深圳舒适橙出行科技有限公司支付宝</v>
          </cell>
          <cell r="AO1050">
            <v>2980</v>
          </cell>
          <cell r="AP1050">
            <v>44839</v>
          </cell>
          <cell r="AQ1050">
            <v>44870</v>
          </cell>
          <cell r="AR1050">
            <v>1</v>
          </cell>
          <cell r="AS1050">
            <v>2980</v>
          </cell>
          <cell r="AT1050">
            <v>1</v>
          </cell>
          <cell r="AU1050">
            <v>2980</v>
          </cell>
          <cell r="AV1050" t="str">
            <v>正常</v>
          </cell>
          <cell r="AW1050">
            <v>0</v>
          </cell>
          <cell r="AX1050">
            <v>0</v>
          </cell>
          <cell r="AY1050">
            <v>4807.53</v>
          </cell>
        </row>
        <row r="1050">
          <cell r="BA1050">
            <v>32</v>
          </cell>
          <cell r="BB1050">
            <v>135.3603125</v>
          </cell>
        </row>
        <row r="1050">
          <cell r="BE1050">
            <v>0</v>
          </cell>
          <cell r="BF1050">
            <v>0</v>
          </cell>
          <cell r="BG1050">
            <v>0</v>
          </cell>
          <cell r="BH1050">
            <v>10</v>
          </cell>
          <cell r="BI1050">
            <v>15</v>
          </cell>
          <cell r="BJ1050">
            <v>0</v>
          </cell>
          <cell r="BK1050">
            <v>0</v>
          </cell>
          <cell r="BL1050">
            <v>25</v>
          </cell>
          <cell r="BM1050" t="str">
            <v>A(优质)</v>
          </cell>
        </row>
        <row r="1050">
          <cell r="BO1050" t="str">
            <v/>
          </cell>
          <cell r="BP1050" t="str">
            <v/>
          </cell>
        </row>
        <row r="1050">
          <cell r="BW1050" t="str">
            <v/>
          </cell>
          <cell r="BX1050">
            <v>44807</v>
          </cell>
          <cell r="BY1050" t="str">
            <v/>
          </cell>
        </row>
        <row r="1050">
          <cell r="CD1050" t="str">
            <v>FET-FH-202207R0044</v>
          </cell>
        </row>
        <row r="1051">
          <cell r="B1051" t="str">
            <v>租赁</v>
          </cell>
        </row>
        <row r="1051">
          <cell r="F1051" t="str">
            <v>东莞市卓越汽车租赁服务有限公司</v>
          </cell>
          <cell r="G1051" t="str">
            <v>43042319830706001X</v>
          </cell>
          <cell r="H1051">
            <v>13928053373</v>
          </cell>
          <cell r="I1051" t="str">
            <v>网约车以租代购方案</v>
          </cell>
          <cell r="J1051" t="str">
            <v>风神E70/DFM7002G1F7BEV</v>
          </cell>
          <cell r="K1051" t="str">
            <v>东莞</v>
          </cell>
          <cell r="L1051" t="str">
            <v>广东省珠海市金湾区金海岸大道475号2栋902房</v>
          </cell>
          <cell r="M1051" t="str">
            <v>广东省东莞市厚街镇南环路6号楼106室</v>
          </cell>
          <cell r="N1051" t="str">
            <v>向丽丽</v>
          </cell>
          <cell r="O1051" t="str">
            <v>蔡谨羊</v>
          </cell>
          <cell r="P1051" t="str">
            <v>徐莹莹</v>
          </cell>
          <cell r="Q1051" t="str">
            <v>罗欢</v>
          </cell>
          <cell r="R1051">
            <v>13928053373</v>
          </cell>
        </row>
        <row r="1051">
          <cell r="U1051" t="str">
            <v>东莞市橙易科技有限公司</v>
          </cell>
        </row>
        <row r="1051">
          <cell r="W1051" t="str">
            <v>LDP31B961NG051187</v>
          </cell>
          <cell r="X1051" t="str">
            <v>粤SD79017</v>
          </cell>
          <cell r="Y1051" t="str">
            <v>862052221200599</v>
          </cell>
          <cell r="Z1051">
            <v>45107</v>
          </cell>
          <cell r="AA1051">
            <v>45106</v>
          </cell>
          <cell r="AB1051" t="str">
            <v>2023/08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44807</v>
          </cell>
          <cell r="AI1051">
            <v>44808</v>
          </cell>
          <cell r="AJ1051">
            <v>44807</v>
          </cell>
        </row>
        <row r="1051">
          <cell r="AL1051">
            <v>10000</v>
          </cell>
          <cell r="AM1051">
            <v>44807</v>
          </cell>
          <cell r="AN1051" t="str">
            <v>深圳市舒适橙出行科技有限公司公账</v>
          </cell>
          <cell r="AO1051">
            <v>2980</v>
          </cell>
          <cell r="AP1051">
            <v>44839</v>
          </cell>
          <cell r="AQ1051">
            <v>44870</v>
          </cell>
          <cell r="AR1051">
            <v>1</v>
          </cell>
          <cell r="AS1051">
            <v>2980</v>
          </cell>
          <cell r="AT1051">
            <v>1</v>
          </cell>
          <cell r="AU1051">
            <v>2980</v>
          </cell>
          <cell r="AV1051" t="str">
            <v>正常</v>
          </cell>
          <cell r="AW1051">
            <v>0</v>
          </cell>
          <cell r="AX1051">
            <v>0</v>
          </cell>
          <cell r="AY1051">
            <v>2633.4</v>
          </cell>
        </row>
        <row r="1051">
          <cell r="BA1051">
            <v>12</v>
          </cell>
          <cell r="BB1051">
            <v>178.345</v>
          </cell>
        </row>
        <row r="1051">
          <cell r="BE1051">
            <v>0</v>
          </cell>
          <cell r="BF1051">
            <v>5</v>
          </cell>
          <cell r="BG1051">
            <v>0</v>
          </cell>
          <cell r="BH1051">
            <v>0</v>
          </cell>
          <cell r="BI1051">
            <v>15</v>
          </cell>
          <cell r="BJ1051">
            <v>0</v>
          </cell>
          <cell r="BK1051">
            <v>0</v>
          </cell>
          <cell r="BL1051">
            <v>20</v>
          </cell>
          <cell r="BM1051" t="str">
            <v>A(优质)</v>
          </cell>
        </row>
        <row r="1051">
          <cell r="BO1051" t="str">
            <v/>
          </cell>
          <cell r="BP1051" t="str">
            <v/>
          </cell>
        </row>
        <row r="1051">
          <cell r="BW1051" t="str">
            <v/>
          </cell>
          <cell r="BX1051">
            <v>44807</v>
          </cell>
          <cell r="BY1051" t="str">
            <v/>
          </cell>
        </row>
        <row r="1051">
          <cell r="CD1051" t="str">
            <v>FET-FH-202207R0048</v>
          </cell>
        </row>
        <row r="1052">
          <cell r="B1052" t="str">
            <v>租赁</v>
          </cell>
        </row>
        <row r="1052">
          <cell r="F1052" t="str">
            <v>东莞市卓越汽车租赁服务有限公司</v>
          </cell>
          <cell r="G1052" t="str">
            <v>43042319830706001X</v>
          </cell>
          <cell r="H1052">
            <v>13928053373</v>
          </cell>
          <cell r="I1052" t="str">
            <v>网约车以租代购方案</v>
          </cell>
          <cell r="J1052" t="str">
            <v>风神E70/DFM7002G1F7BEV</v>
          </cell>
          <cell r="K1052" t="str">
            <v>东莞</v>
          </cell>
          <cell r="L1052" t="str">
            <v>广东省珠海市金湾区金海岸大道475号2栋902房</v>
          </cell>
          <cell r="M1052" t="str">
            <v>广东省东莞市厚街镇南环路6号楼106室</v>
          </cell>
          <cell r="N1052" t="str">
            <v>向丽丽</v>
          </cell>
          <cell r="O1052" t="str">
            <v>蔡谨羊</v>
          </cell>
          <cell r="P1052" t="str">
            <v>徐莹莹</v>
          </cell>
          <cell r="Q1052" t="str">
            <v>罗欢</v>
          </cell>
          <cell r="R1052">
            <v>13928053373</v>
          </cell>
        </row>
        <row r="1052">
          <cell r="U1052" t="str">
            <v>东莞市橙易科技有限公司</v>
          </cell>
        </row>
        <row r="1052">
          <cell r="W1052" t="str">
            <v>LDP31B969NG052233</v>
          </cell>
          <cell r="X1052" t="str">
            <v>粤SD79357</v>
          </cell>
          <cell r="Y1052" t="str">
            <v>862052221202724</v>
          </cell>
          <cell r="Z1052">
            <v>45107</v>
          </cell>
          <cell r="AA1052">
            <v>45106</v>
          </cell>
          <cell r="AB1052" t="str">
            <v>2023/08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44807</v>
          </cell>
          <cell r="AI1052">
            <v>44808</v>
          </cell>
          <cell r="AJ1052">
            <v>44807</v>
          </cell>
        </row>
        <row r="1052">
          <cell r="AL1052">
            <v>10000</v>
          </cell>
          <cell r="AM1052">
            <v>44807</v>
          </cell>
          <cell r="AN1052" t="str">
            <v>深圳市舒适橙出行科技有限公司公账</v>
          </cell>
          <cell r="AO1052">
            <v>2980</v>
          </cell>
          <cell r="AP1052">
            <v>44839</v>
          </cell>
          <cell r="AQ1052">
            <v>44870</v>
          </cell>
          <cell r="AR1052">
            <v>1</v>
          </cell>
          <cell r="AS1052">
            <v>2980</v>
          </cell>
          <cell r="AT1052">
            <v>1</v>
          </cell>
          <cell r="AU1052">
            <v>2980</v>
          </cell>
          <cell r="AV1052" t="str">
            <v>正常</v>
          </cell>
          <cell r="AW1052">
            <v>0</v>
          </cell>
          <cell r="AX1052">
            <v>0</v>
          </cell>
          <cell r="AY1052">
            <v>3339.79</v>
          </cell>
        </row>
        <row r="1052">
          <cell r="BA1052">
            <v>10</v>
          </cell>
          <cell r="BB1052">
            <v>329.601</v>
          </cell>
        </row>
        <row r="1052">
          <cell r="BE1052">
            <v>0</v>
          </cell>
          <cell r="BF1052">
            <v>5</v>
          </cell>
          <cell r="BG1052">
            <v>0</v>
          </cell>
          <cell r="BH1052">
            <v>0</v>
          </cell>
          <cell r="BI1052">
            <v>15</v>
          </cell>
          <cell r="BJ1052">
            <v>0</v>
          </cell>
          <cell r="BK1052">
            <v>0</v>
          </cell>
          <cell r="BL1052">
            <v>20</v>
          </cell>
          <cell r="BM1052" t="str">
            <v>A(优质)</v>
          </cell>
        </row>
        <row r="1052">
          <cell r="BO1052" t="str">
            <v/>
          </cell>
          <cell r="BP1052" t="str">
            <v/>
          </cell>
        </row>
        <row r="1052">
          <cell r="BW1052" t="str">
            <v/>
          </cell>
          <cell r="BX1052">
            <v>44807</v>
          </cell>
          <cell r="BY1052" t="str">
            <v/>
          </cell>
        </row>
        <row r="1052">
          <cell r="CD1052" t="str">
            <v>FET-FH-202207R0048</v>
          </cell>
        </row>
        <row r="1053">
          <cell r="B1053" t="str">
            <v>租赁</v>
          </cell>
        </row>
        <row r="1053">
          <cell r="F1053" t="str">
            <v>东莞市卓越汽车租赁服务有限公司</v>
          </cell>
          <cell r="G1053" t="str">
            <v>43042319830706001X</v>
          </cell>
          <cell r="H1053">
            <v>13928053373</v>
          </cell>
          <cell r="I1053" t="str">
            <v>网约车以租代购方案</v>
          </cell>
          <cell r="J1053" t="str">
            <v>风神E70/DFM7002G1F7BEV</v>
          </cell>
          <cell r="K1053" t="str">
            <v>东莞</v>
          </cell>
          <cell r="L1053" t="str">
            <v>广东省珠海市金湾区金海岸大道475号2栋902房</v>
          </cell>
          <cell r="M1053" t="str">
            <v>广东省东莞市厚街镇南环路6号楼106室</v>
          </cell>
          <cell r="N1053" t="str">
            <v>向丽丽</v>
          </cell>
          <cell r="O1053" t="str">
            <v>蔡谨羊</v>
          </cell>
          <cell r="P1053" t="str">
            <v>徐莹莹</v>
          </cell>
          <cell r="Q1053" t="str">
            <v>罗欢</v>
          </cell>
          <cell r="R1053">
            <v>13928053373</v>
          </cell>
        </row>
        <row r="1053">
          <cell r="U1053" t="str">
            <v>东莞市橙易科技有限公司</v>
          </cell>
        </row>
        <row r="1053">
          <cell r="W1053" t="str">
            <v>LDP31B960NG051763</v>
          </cell>
          <cell r="X1053" t="str">
            <v>粤SD73925</v>
          </cell>
          <cell r="Y1053" t="str">
            <v>862052211201034</v>
          </cell>
          <cell r="Z1053">
            <v>45107</v>
          </cell>
          <cell r="AA1053">
            <v>45106</v>
          </cell>
          <cell r="AB1053" t="str">
            <v>2023/08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44807</v>
          </cell>
          <cell r="AI1053">
            <v>44808</v>
          </cell>
          <cell r="AJ1053">
            <v>44807</v>
          </cell>
        </row>
        <row r="1053">
          <cell r="AL1053">
            <v>10000</v>
          </cell>
          <cell r="AM1053">
            <v>44807</v>
          </cell>
          <cell r="AN1053" t="str">
            <v>深圳市舒适橙出行科技有限公司公账</v>
          </cell>
          <cell r="AO1053">
            <v>2980</v>
          </cell>
          <cell r="AP1053">
            <v>44839</v>
          </cell>
          <cell r="AQ1053">
            <v>44870</v>
          </cell>
          <cell r="AR1053">
            <v>1</v>
          </cell>
          <cell r="AS1053">
            <v>2980</v>
          </cell>
          <cell r="AT1053">
            <v>1</v>
          </cell>
          <cell r="AU1053">
            <v>2980</v>
          </cell>
          <cell r="AV1053" t="str">
            <v>正常</v>
          </cell>
          <cell r="AW1053">
            <v>0</v>
          </cell>
          <cell r="AX1053">
            <v>0</v>
          </cell>
          <cell r="AY1053">
            <v>1824.95</v>
          </cell>
        </row>
        <row r="1053">
          <cell r="BA1053">
            <v>9</v>
          </cell>
          <cell r="BB1053">
            <v>192.361111111111</v>
          </cell>
        </row>
        <row r="1053">
          <cell r="BE1053">
            <v>0</v>
          </cell>
          <cell r="BF1053">
            <v>5</v>
          </cell>
          <cell r="BG1053">
            <v>0</v>
          </cell>
          <cell r="BH1053">
            <v>0</v>
          </cell>
          <cell r="BI1053">
            <v>15</v>
          </cell>
          <cell r="BJ1053">
            <v>0</v>
          </cell>
          <cell r="BK1053">
            <v>0</v>
          </cell>
          <cell r="BL1053">
            <v>20</v>
          </cell>
          <cell r="BM1053" t="str">
            <v>A(优质)</v>
          </cell>
        </row>
        <row r="1053">
          <cell r="BO1053" t="str">
            <v/>
          </cell>
          <cell r="BP1053" t="str">
            <v/>
          </cell>
        </row>
        <row r="1053">
          <cell r="BW1053" t="str">
            <v/>
          </cell>
          <cell r="BX1053">
            <v>44807</v>
          </cell>
          <cell r="BY1053" t="str">
            <v/>
          </cell>
        </row>
        <row r="1053">
          <cell r="CD1053" t="str">
            <v>FET-FH-202207R0048</v>
          </cell>
        </row>
        <row r="1054">
          <cell r="B1054" t="str">
            <v>租赁</v>
          </cell>
        </row>
        <row r="1054">
          <cell r="F1054" t="str">
            <v>东莞市卓越汽车租赁服务有限公司</v>
          </cell>
          <cell r="G1054" t="str">
            <v>43042319830706001X</v>
          </cell>
          <cell r="H1054">
            <v>13928053373</v>
          </cell>
          <cell r="I1054" t="str">
            <v>网约车以租代购方案</v>
          </cell>
          <cell r="J1054" t="str">
            <v>风神E70/DFM7002G1F7BEV</v>
          </cell>
          <cell r="K1054" t="str">
            <v>东莞</v>
          </cell>
          <cell r="L1054" t="str">
            <v>广东省珠海市金湾区金海岸大道475号2栋902房</v>
          </cell>
          <cell r="M1054" t="str">
            <v>广东省东莞市厚街镇南环路6号楼106室</v>
          </cell>
          <cell r="N1054" t="str">
            <v>向丽丽</v>
          </cell>
          <cell r="O1054" t="str">
            <v>蔡谨羊</v>
          </cell>
          <cell r="P1054" t="str">
            <v>徐莹莹</v>
          </cell>
          <cell r="Q1054" t="str">
            <v>罗欢</v>
          </cell>
          <cell r="R1054">
            <v>13928053373</v>
          </cell>
        </row>
        <row r="1054">
          <cell r="U1054" t="str">
            <v>东莞市橙易科技有限公司</v>
          </cell>
        </row>
        <row r="1054">
          <cell r="W1054" t="str">
            <v>LDP31B967NG052232</v>
          </cell>
          <cell r="X1054" t="str">
            <v>粤SD17253</v>
          </cell>
          <cell r="Y1054" t="str">
            <v>862052221200734</v>
          </cell>
          <cell r="Z1054">
            <v>45107</v>
          </cell>
          <cell r="AA1054">
            <v>45106</v>
          </cell>
          <cell r="AB1054" t="str">
            <v>2023/08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44807</v>
          </cell>
          <cell r="AI1054">
            <v>44808</v>
          </cell>
          <cell r="AJ1054">
            <v>44807</v>
          </cell>
        </row>
        <row r="1054">
          <cell r="AL1054">
            <v>10000</v>
          </cell>
          <cell r="AM1054">
            <v>44807</v>
          </cell>
          <cell r="AN1054" t="str">
            <v>深圳市舒适橙出行科技有限公司公账</v>
          </cell>
          <cell r="AO1054">
            <v>2980</v>
          </cell>
          <cell r="AP1054">
            <v>44839</v>
          </cell>
          <cell r="AQ1054">
            <v>44870</v>
          </cell>
          <cell r="AR1054">
            <v>1</v>
          </cell>
          <cell r="AS1054">
            <v>2980</v>
          </cell>
          <cell r="AT1054">
            <v>1</v>
          </cell>
          <cell r="AU1054">
            <v>2980</v>
          </cell>
          <cell r="AV1054" t="str">
            <v>正常</v>
          </cell>
          <cell r="AW1054">
            <v>0</v>
          </cell>
          <cell r="AX1054">
            <v>0</v>
          </cell>
          <cell r="AY1054">
            <v>4918.59</v>
          </cell>
        </row>
        <row r="1054">
          <cell r="BA1054">
            <v>10</v>
          </cell>
          <cell r="BB1054">
            <v>414.437</v>
          </cell>
        </row>
        <row r="1054">
          <cell r="BE1054">
            <v>0</v>
          </cell>
          <cell r="BF1054">
            <v>5</v>
          </cell>
          <cell r="BG1054">
            <v>0</v>
          </cell>
          <cell r="BH1054">
            <v>0</v>
          </cell>
          <cell r="BI1054">
            <v>15</v>
          </cell>
          <cell r="BJ1054">
            <v>0</v>
          </cell>
          <cell r="BK1054">
            <v>0</v>
          </cell>
          <cell r="BL1054">
            <v>20</v>
          </cell>
          <cell r="BM1054" t="str">
            <v>A(优质)</v>
          </cell>
        </row>
        <row r="1054">
          <cell r="BO1054" t="str">
            <v/>
          </cell>
          <cell r="BP1054" t="str">
            <v/>
          </cell>
        </row>
        <row r="1054">
          <cell r="BW1054" t="str">
            <v/>
          </cell>
          <cell r="BX1054">
            <v>44807</v>
          </cell>
          <cell r="BY1054" t="str">
            <v/>
          </cell>
        </row>
        <row r="1054">
          <cell r="CD1054" t="str">
            <v>FET-FH-202207R0048</v>
          </cell>
        </row>
        <row r="1055">
          <cell r="B1055" t="str">
            <v>租赁</v>
          </cell>
        </row>
        <row r="1055">
          <cell r="F1055" t="str">
            <v>东莞市卓越汽车租赁服务有限公司</v>
          </cell>
          <cell r="G1055" t="str">
            <v>43042319830706001X</v>
          </cell>
          <cell r="H1055">
            <v>13928053373</v>
          </cell>
          <cell r="I1055" t="str">
            <v>网约车以租代购方案</v>
          </cell>
          <cell r="J1055" t="str">
            <v>风神E70/DFM7002G1F7BEV</v>
          </cell>
          <cell r="K1055" t="str">
            <v>东莞</v>
          </cell>
          <cell r="L1055" t="str">
            <v>广东省珠海市金湾区金海岸大道475号2栋902房</v>
          </cell>
          <cell r="M1055" t="str">
            <v>广东省东莞市厚街镇南环路6号楼106室</v>
          </cell>
          <cell r="N1055" t="str">
            <v>向丽丽</v>
          </cell>
          <cell r="O1055" t="str">
            <v>蔡谨羊</v>
          </cell>
          <cell r="P1055" t="str">
            <v>徐莹莹</v>
          </cell>
          <cell r="Q1055" t="str">
            <v>罗欢</v>
          </cell>
          <cell r="R1055">
            <v>13928053373</v>
          </cell>
        </row>
        <row r="1055">
          <cell r="U1055" t="str">
            <v>东莞市橙易科技有限公司</v>
          </cell>
        </row>
        <row r="1055">
          <cell r="W1055" t="str">
            <v>LDP31B966NG052738</v>
          </cell>
          <cell r="X1055" t="str">
            <v>粤SDS2125</v>
          </cell>
          <cell r="Y1055" t="str">
            <v>862052221202720</v>
          </cell>
          <cell r="Z1055">
            <v>45107</v>
          </cell>
          <cell r="AA1055">
            <v>45106</v>
          </cell>
          <cell r="AB1055" t="str">
            <v>2023/08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44807</v>
          </cell>
          <cell r="AI1055">
            <v>44808</v>
          </cell>
          <cell r="AJ1055">
            <v>44807</v>
          </cell>
        </row>
        <row r="1055">
          <cell r="AL1055">
            <v>10000</v>
          </cell>
          <cell r="AM1055">
            <v>44807</v>
          </cell>
          <cell r="AN1055" t="str">
            <v>深圳市舒适橙出行科技有限公司公账</v>
          </cell>
          <cell r="AO1055">
            <v>2980</v>
          </cell>
          <cell r="AP1055">
            <v>44839</v>
          </cell>
          <cell r="AQ1055">
            <v>44870</v>
          </cell>
          <cell r="AR1055">
            <v>1</v>
          </cell>
          <cell r="AS1055">
            <v>2980</v>
          </cell>
          <cell r="AT1055">
            <v>1</v>
          </cell>
          <cell r="AU1055">
            <v>2980</v>
          </cell>
          <cell r="AV1055" t="str">
            <v>正常</v>
          </cell>
          <cell r="AW1055">
            <v>0</v>
          </cell>
          <cell r="AX1055">
            <v>0</v>
          </cell>
          <cell r="AY1055">
            <v>2592.19</v>
          </cell>
        </row>
        <row r="1055">
          <cell r="BA1055">
            <v>9</v>
          </cell>
          <cell r="BB1055">
            <v>287.991111111111</v>
          </cell>
        </row>
        <row r="1055">
          <cell r="BE1055">
            <v>0</v>
          </cell>
          <cell r="BF1055">
            <v>5</v>
          </cell>
          <cell r="BG1055">
            <v>0</v>
          </cell>
          <cell r="BH1055">
            <v>0</v>
          </cell>
          <cell r="BI1055">
            <v>15</v>
          </cell>
          <cell r="BJ1055">
            <v>0</v>
          </cell>
          <cell r="BK1055">
            <v>0</v>
          </cell>
          <cell r="BL1055">
            <v>20</v>
          </cell>
          <cell r="BM1055" t="str">
            <v>A(优质)</v>
          </cell>
        </row>
        <row r="1055">
          <cell r="BO1055" t="str">
            <v/>
          </cell>
          <cell r="BP1055" t="str">
            <v/>
          </cell>
        </row>
        <row r="1055">
          <cell r="BW1055" t="str">
            <v/>
          </cell>
          <cell r="BX1055">
            <v>44807</v>
          </cell>
          <cell r="BY1055" t="str">
            <v/>
          </cell>
        </row>
        <row r="1055">
          <cell r="CD1055" t="str">
            <v>FET-FH-202207R0048</v>
          </cell>
        </row>
        <row r="1056">
          <cell r="B1056" t="str">
            <v>租赁</v>
          </cell>
        </row>
        <row r="1056">
          <cell r="F1056" t="str">
            <v>东莞市卓越汽车租赁服务有限公司</v>
          </cell>
          <cell r="G1056" t="str">
            <v>43042319830706001X</v>
          </cell>
          <cell r="H1056">
            <v>13928053373</v>
          </cell>
          <cell r="I1056" t="str">
            <v>网约车以租代购方案</v>
          </cell>
          <cell r="J1056" t="str">
            <v>风神E70/DFM7002G1F7BEV</v>
          </cell>
          <cell r="K1056" t="str">
            <v>东莞</v>
          </cell>
          <cell r="L1056" t="str">
            <v>广东省珠海市金湾区金海岸大道475号2栋902房</v>
          </cell>
          <cell r="M1056" t="str">
            <v>广东省东莞市厚街镇南环路6号楼106室</v>
          </cell>
          <cell r="N1056" t="str">
            <v>向丽丽</v>
          </cell>
          <cell r="O1056" t="str">
            <v>蔡谨羊</v>
          </cell>
          <cell r="P1056" t="str">
            <v>徐莹莹</v>
          </cell>
          <cell r="Q1056" t="str">
            <v>罗欢</v>
          </cell>
          <cell r="R1056">
            <v>13928053373</v>
          </cell>
        </row>
        <row r="1056">
          <cell r="U1056" t="str">
            <v>东莞市橙易科技有限公司</v>
          </cell>
        </row>
        <row r="1056">
          <cell r="W1056" t="str">
            <v>LDP31B963NG051174</v>
          </cell>
          <cell r="X1056" t="str">
            <v>粤SDQ6891</v>
          </cell>
          <cell r="Y1056" t="str">
            <v>862052221202124</v>
          </cell>
          <cell r="Z1056">
            <v>45107</v>
          </cell>
          <cell r="AA1056">
            <v>45106</v>
          </cell>
          <cell r="AB1056" t="str">
            <v>2023/08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44807</v>
          </cell>
          <cell r="AI1056">
            <v>44808</v>
          </cell>
          <cell r="AJ1056">
            <v>44807</v>
          </cell>
        </row>
        <row r="1056">
          <cell r="AL1056">
            <v>10000</v>
          </cell>
          <cell r="AM1056">
            <v>44807</v>
          </cell>
          <cell r="AN1056" t="str">
            <v>深圳市舒适橙出行科技有限公司公账</v>
          </cell>
          <cell r="AO1056">
            <v>2980</v>
          </cell>
          <cell r="AP1056">
            <v>44839</v>
          </cell>
          <cell r="AQ1056">
            <v>44870</v>
          </cell>
          <cell r="AR1056">
            <v>1</v>
          </cell>
          <cell r="AS1056">
            <v>2980</v>
          </cell>
          <cell r="AT1056">
            <v>1</v>
          </cell>
          <cell r="AU1056">
            <v>2980</v>
          </cell>
          <cell r="AV1056" t="str">
            <v>正常</v>
          </cell>
          <cell r="AW1056">
            <v>0</v>
          </cell>
          <cell r="AX1056">
            <v>0</v>
          </cell>
          <cell r="AY1056">
            <v>10625.04</v>
          </cell>
        </row>
        <row r="1056">
          <cell r="BA1056">
            <v>32</v>
          </cell>
          <cell r="BB1056">
            <v>301.795</v>
          </cell>
        </row>
        <row r="1056"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15</v>
          </cell>
          <cell r="BJ1056">
            <v>0</v>
          </cell>
          <cell r="BK1056">
            <v>0</v>
          </cell>
          <cell r="BL1056">
            <v>15</v>
          </cell>
          <cell r="BM1056" t="str">
            <v>A(优质)</v>
          </cell>
        </row>
        <row r="1056">
          <cell r="BO1056" t="str">
            <v/>
          </cell>
          <cell r="BP1056" t="str">
            <v/>
          </cell>
        </row>
        <row r="1056">
          <cell r="BW1056" t="str">
            <v/>
          </cell>
          <cell r="BX1056">
            <v>44807</v>
          </cell>
          <cell r="BY1056" t="str">
            <v/>
          </cell>
        </row>
        <row r="1056">
          <cell r="CD1056" t="str">
            <v>FET-FH-202207R0015</v>
          </cell>
        </row>
        <row r="1057">
          <cell r="B1057" t="str">
            <v>租赁</v>
          </cell>
        </row>
        <row r="1057">
          <cell r="F1057" t="str">
            <v>东莞市卓越汽车租赁服务有限公司</v>
          </cell>
          <cell r="G1057" t="str">
            <v>43042319830706001X</v>
          </cell>
          <cell r="H1057">
            <v>13928053373</v>
          </cell>
          <cell r="I1057" t="str">
            <v>网约车以租代购方案</v>
          </cell>
          <cell r="J1057" t="str">
            <v>风神E70/DFM7002G1F7BEV</v>
          </cell>
          <cell r="K1057" t="str">
            <v>东莞</v>
          </cell>
          <cell r="L1057" t="str">
            <v>广东省珠海市金湾区金海岸大道475号2栋902房</v>
          </cell>
          <cell r="M1057" t="str">
            <v>广东省东莞市厚街镇南环路6号楼106室</v>
          </cell>
          <cell r="N1057" t="str">
            <v>向丽丽</v>
          </cell>
          <cell r="O1057" t="str">
            <v>蔡谨羊</v>
          </cell>
          <cell r="P1057" t="str">
            <v>徐莹莹</v>
          </cell>
          <cell r="Q1057" t="str">
            <v>罗欢</v>
          </cell>
          <cell r="R1057">
            <v>13928053373</v>
          </cell>
        </row>
        <row r="1057">
          <cell r="U1057" t="str">
            <v>东莞市橙易科技有限公司</v>
          </cell>
        </row>
        <row r="1057">
          <cell r="W1057" t="str">
            <v>LDP31B968NG051168</v>
          </cell>
          <cell r="X1057" t="str">
            <v>粤SDR9622</v>
          </cell>
          <cell r="Y1057" t="str">
            <v>862052221202093</v>
          </cell>
          <cell r="Z1057">
            <v>45107</v>
          </cell>
          <cell r="AA1057">
            <v>45106</v>
          </cell>
          <cell r="AB1057" t="str">
            <v>2023/08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44807</v>
          </cell>
          <cell r="AI1057">
            <v>44808</v>
          </cell>
          <cell r="AJ1057">
            <v>44807</v>
          </cell>
        </row>
        <row r="1057">
          <cell r="AL1057">
            <v>10000</v>
          </cell>
          <cell r="AM1057">
            <v>44807</v>
          </cell>
          <cell r="AN1057" t="str">
            <v>深圳市舒适橙出行科技有限公司公账</v>
          </cell>
          <cell r="AO1057">
            <v>2980</v>
          </cell>
          <cell r="AP1057">
            <v>44839</v>
          </cell>
          <cell r="AQ1057">
            <v>44870</v>
          </cell>
          <cell r="AR1057">
            <v>1</v>
          </cell>
          <cell r="AS1057">
            <v>2980</v>
          </cell>
          <cell r="AT1057">
            <v>1</v>
          </cell>
          <cell r="AU1057">
            <v>2980</v>
          </cell>
          <cell r="AV1057" t="str">
            <v>正常</v>
          </cell>
          <cell r="AW1057">
            <v>0</v>
          </cell>
          <cell r="AX1057">
            <v>0</v>
          </cell>
          <cell r="AY1057">
            <v>9294</v>
          </cell>
        </row>
        <row r="1057">
          <cell r="BA1057">
            <v>23</v>
          </cell>
          <cell r="BB1057">
            <v>340.110434782609</v>
          </cell>
        </row>
        <row r="1057">
          <cell r="BE1057">
            <v>0</v>
          </cell>
          <cell r="BF1057">
            <v>5</v>
          </cell>
          <cell r="BG1057">
            <v>0</v>
          </cell>
          <cell r="BH1057">
            <v>0</v>
          </cell>
          <cell r="BI1057">
            <v>15</v>
          </cell>
          <cell r="BJ1057">
            <v>0</v>
          </cell>
          <cell r="BK1057">
            <v>0</v>
          </cell>
          <cell r="BL1057">
            <v>20</v>
          </cell>
          <cell r="BM1057" t="str">
            <v>A(优质)</v>
          </cell>
        </row>
        <row r="1057">
          <cell r="BO1057" t="str">
            <v/>
          </cell>
          <cell r="BP1057" t="str">
            <v/>
          </cell>
        </row>
        <row r="1057">
          <cell r="BW1057" t="str">
            <v/>
          </cell>
          <cell r="BX1057">
            <v>44807</v>
          </cell>
          <cell r="BY1057" t="str">
            <v/>
          </cell>
        </row>
        <row r="1057">
          <cell r="CD1057" t="str">
            <v>FET-FH-202207R0015</v>
          </cell>
        </row>
        <row r="1058">
          <cell r="B1058" t="str">
            <v>租赁</v>
          </cell>
        </row>
        <row r="1058">
          <cell r="F1058" t="str">
            <v>东莞市卓越汽车租赁服务有限公司</v>
          </cell>
          <cell r="G1058" t="str">
            <v>43042319830706001X</v>
          </cell>
          <cell r="H1058">
            <v>13928053373</v>
          </cell>
          <cell r="I1058" t="str">
            <v>网约车以租代购方案</v>
          </cell>
          <cell r="J1058" t="str">
            <v>风神E70/DFM7002G1F7BEV</v>
          </cell>
          <cell r="K1058" t="str">
            <v>东莞</v>
          </cell>
          <cell r="L1058" t="str">
            <v>广东省珠海市金湾区金海岸大道475号2栋902房</v>
          </cell>
          <cell r="M1058" t="str">
            <v>广东省东莞市厚街镇南环路6号楼106室</v>
          </cell>
          <cell r="N1058" t="str">
            <v>向丽丽</v>
          </cell>
          <cell r="O1058" t="str">
            <v>蔡谨羊</v>
          </cell>
          <cell r="P1058" t="str">
            <v>徐莹莹</v>
          </cell>
          <cell r="Q1058" t="str">
            <v>罗欢</v>
          </cell>
          <cell r="R1058">
            <v>13928053373</v>
          </cell>
        </row>
        <row r="1058">
          <cell r="U1058" t="str">
            <v>东莞市橙易科技有限公司</v>
          </cell>
        </row>
        <row r="1058">
          <cell r="W1058" t="str">
            <v>LDP31B967NG051176</v>
          </cell>
          <cell r="X1058" t="str">
            <v>粤SDR2183</v>
          </cell>
          <cell r="Y1058" t="str">
            <v>862052221200740</v>
          </cell>
          <cell r="Z1058">
            <v>45107</v>
          </cell>
          <cell r="AA1058">
            <v>45106</v>
          </cell>
          <cell r="AB1058" t="str">
            <v>2023/08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44807</v>
          </cell>
          <cell r="AI1058">
            <v>44808</v>
          </cell>
          <cell r="AJ1058">
            <v>44807</v>
          </cell>
        </row>
        <row r="1058">
          <cell r="AL1058">
            <v>10000</v>
          </cell>
          <cell r="AM1058">
            <v>44807</v>
          </cell>
          <cell r="AN1058" t="str">
            <v>深圳市舒适橙出行科技有限公司公账</v>
          </cell>
          <cell r="AO1058">
            <v>2980</v>
          </cell>
          <cell r="AP1058">
            <v>44839</v>
          </cell>
          <cell r="AQ1058">
            <v>44870</v>
          </cell>
          <cell r="AR1058">
            <v>1</v>
          </cell>
          <cell r="AS1058">
            <v>2980</v>
          </cell>
          <cell r="AT1058">
            <v>1</v>
          </cell>
          <cell r="AU1058">
            <v>2980</v>
          </cell>
          <cell r="AV1058" t="str">
            <v>正常</v>
          </cell>
          <cell r="AW1058">
            <v>0</v>
          </cell>
          <cell r="AX1058">
            <v>0</v>
          </cell>
          <cell r="AY1058">
            <v>9063.74</v>
          </cell>
        </row>
        <row r="1058">
          <cell r="BA1058">
            <v>31</v>
          </cell>
          <cell r="BB1058">
            <v>253.766129032258</v>
          </cell>
        </row>
        <row r="1058"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15</v>
          </cell>
          <cell r="BJ1058">
            <v>0</v>
          </cell>
          <cell r="BK1058">
            <v>0</v>
          </cell>
          <cell r="BL1058">
            <v>15</v>
          </cell>
          <cell r="BM1058" t="str">
            <v>A(优质)</v>
          </cell>
        </row>
        <row r="1058">
          <cell r="BO1058" t="str">
            <v/>
          </cell>
          <cell r="BP1058" t="str">
            <v/>
          </cell>
        </row>
        <row r="1058">
          <cell r="BW1058" t="str">
            <v/>
          </cell>
          <cell r="BX1058">
            <v>44807</v>
          </cell>
          <cell r="BY1058" t="str">
            <v/>
          </cell>
        </row>
        <row r="1058">
          <cell r="CD1058" t="str">
            <v>FET-FH-202207R0015</v>
          </cell>
        </row>
        <row r="1059">
          <cell r="B1059" t="str">
            <v>租赁</v>
          </cell>
        </row>
        <row r="1059">
          <cell r="F1059" t="str">
            <v>东莞市卓越汽车租赁服务有限公司</v>
          </cell>
          <cell r="G1059" t="str">
            <v>43042319830706001X</v>
          </cell>
          <cell r="H1059">
            <v>13928053373</v>
          </cell>
          <cell r="I1059" t="str">
            <v>网约车以租代购方案</v>
          </cell>
          <cell r="J1059" t="str">
            <v>风神E70/DFM7002G1F7BEV</v>
          </cell>
          <cell r="K1059" t="str">
            <v>东莞</v>
          </cell>
          <cell r="L1059" t="str">
            <v>广东省珠海市金湾区金海岸大道475号2栋902房</v>
          </cell>
          <cell r="M1059" t="str">
            <v>广东省东莞市厚街镇南环路6号楼106室</v>
          </cell>
          <cell r="N1059" t="str">
            <v>向丽丽</v>
          </cell>
          <cell r="O1059" t="str">
            <v>蔡谨羊</v>
          </cell>
          <cell r="P1059" t="str">
            <v>徐莹莹</v>
          </cell>
          <cell r="Q1059" t="str">
            <v>罗欢</v>
          </cell>
          <cell r="R1059">
            <v>13928053373</v>
          </cell>
        </row>
        <row r="1059">
          <cell r="U1059" t="str">
            <v>东莞市橙易科技有限公司</v>
          </cell>
        </row>
        <row r="1059">
          <cell r="W1059" t="str">
            <v>LDP31B962NG051165</v>
          </cell>
          <cell r="X1059" t="str">
            <v>粤SDQ9680</v>
          </cell>
          <cell r="Y1059" t="str">
            <v>862052221201743</v>
          </cell>
          <cell r="Z1059">
            <v>45107</v>
          </cell>
          <cell r="AA1059">
            <v>45106</v>
          </cell>
          <cell r="AB1059" t="str">
            <v>2023/08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44807</v>
          </cell>
          <cell r="AI1059">
            <v>44808</v>
          </cell>
          <cell r="AJ1059">
            <v>44807</v>
          </cell>
        </row>
        <row r="1059">
          <cell r="AL1059">
            <v>10000</v>
          </cell>
          <cell r="AM1059">
            <v>44807</v>
          </cell>
          <cell r="AN1059" t="str">
            <v>深圳市舒适橙出行科技有限公司公账</v>
          </cell>
          <cell r="AO1059">
            <v>2980</v>
          </cell>
          <cell r="AP1059">
            <v>44839</v>
          </cell>
          <cell r="AQ1059">
            <v>44870</v>
          </cell>
          <cell r="AR1059">
            <v>1</v>
          </cell>
          <cell r="AS1059">
            <v>2980</v>
          </cell>
          <cell r="AT1059">
            <v>1</v>
          </cell>
          <cell r="AU1059">
            <v>2980</v>
          </cell>
          <cell r="AV1059" t="str">
            <v>正常</v>
          </cell>
          <cell r="AW1059">
            <v>0</v>
          </cell>
          <cell r="AX1059">
            <v>0</v>
          </cell>
          <cell r="AY1059">
            <v>8594.99</v>
          </cell>
        </row>
        <row r="1059">
          <cell r="BA1059">
            <v>32</v>
          </cell>
          <cell r="BB1059">
            <v>243.2278125</v>
          </cell>
        </row>
        <row r="1059"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15</v>
          </cell>
          <cell r="BJ1059">
            <v>0</v>
          </cell>
          <cell r="BK1059">
            <v>0</v>
          </cell>
          <cell r="BL1059">
            <v>15</v>
          </cell>
          <cell r="BM1059" t="str">
            <v>A(优质)</v>
          </cell>
        </row>
        <row r="1059">
          <cell r="BO1059" t="str">
            <v/>
          </cell>
          <cell r="BP1059" t="str">
            <v/>
          </cell>
        </row>
        <row r="1059">
          <cell r="BW1059" t="str">
            <v/>
          </cell>
          <cell r="BX1059">
            <v>44807</v>
          </cell>
          <cell r="BY1059" t="str">
            <v/>
          </cell>
        </row>
        <row r="1059">
          <cell r="CD1059" t="str">
            <v>FET-FH-202207R0015</v>
          </cell>
        </row>
        <row r="1060">
          <cell r="B1060" t="str">
            <v>租赁</v>
          </cell>
        </row>
        <row r="1060">
          <cell r="F1060" t="str">
            <v>东莞市卓越汽车租赁服务有限公司</v>
          </cell>
          <cell r="G1060" t="str">
            <v>43042319830706001X</v>
          </cell>
          <cell r="H1060">
            <v>13928053373</v>
          </cell>
          <cell r="I1060" t="str">
            <v>网约车以租代购方案</v>
          </cell>
          <cell r="J1060" t="str">
            <v>风神E70/DFM7002G1F7BEV</v>
          </cell>
          <cell r="K1060" t="str">
            <v>东莞</v>
          </cell>
          <cell r="L1060" t="str">
            <v>广东省珠海市金湾区金海岸大道475号2栋902房</v>
          </cell>
          <cell r="M1060" t="str">
            <v>广东省东莞市厚街镇南环路6号楼106室</v>
          </cell>
          <cell r="N1060" t="str">
            <v>向丽丽</v>
          </cell>
          <cell r="O1060" t="str">
            <v>蔡谨羊</v>
          </cell>
          <cell r="P1060" t="str">
            <v>徐莹莹</v>
          </cell>
          <cell r="Q1060" t="str">
            <v>罗欢</v>
          </cell>
          <cell r="R1060">
            <v>13928053373</v>
          </cell>
        </row>
        <row r="1060">
          <cell r="U1060" t="str">
            <v>东莞市橙易科技有限公司</v>
          </cell>
        </row>
        <row r="1060">
          <cell r="W1060" t="str">
            <v>LDP31B968NG051171</v>
          </cell>
          <cell r="X1060" t="str">
            <v>粤SDS9313</v>
          </cell>
          <cell r="Y1060" t="str">
            <v>862052221201701</v>
          </cell>
          <cell r="Z1060">
            <v>45107</v>
          </cell>
          <cell r="AA1060">
            <v>45106</v>
          </cell>
          <cell r="AB1060" t="str">
            <v>2023/08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44807</v>
          </cell>
          <cell r="AI1060">
            <v>44808</v>
          </cell>
          <cell r="AJ1060">
            <v>44807</v>
          </cell>
        </row>
        <row r="1060">
          <cell r="AL1060">
            <v>10000</v>
          </cell>
          <cell r="AM1060">
            <v>44807</v>
          </cell>
          <cell r="AN1060" t="str">
            <v>深圳市舒适橙出行科技有限公司公账</v>
          </cell>
          <cell r="AO1060">
            <v>2980</v>
          </cell>
          <cell r="AP1060">
            <v>44839</v>
          </cell>
          <cell r="AQ1060">
            <v>44870</v>
          </cell>
          <cell r="AR1060">
            <v>1</v>
          </cell>
          <cell r="AS1060">
            <v>2980</v>
          </cell>
          <cell r="AT1060">
            <v>1</v>
          </cell>
          <cell r="AU1060">
            <v>2980</v>
          </cell>
          <cell r="AV1060" t="str">
            <v>正常</v>
          </cell>
          <cell r="AW1060">
            <v>0</v>
          </cell>
          <cell r="AX1060">
            <v>0</v>
          </cell>
          <cell r="AY1060">
            <v>9160</v>
          </cell>
        </row>
        <row r="1060">
          <cell r="BA1060">
            <v>31</v>
          </cell>
          <cell r="BB1060">
            <v>264.407419354839</v>
          </cell>
        </row>
        <row r="1060"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15</v>
          </cell>
          <cell r="BJ1060">
            <v>0</v>
          </cell>
          <cell r="BK1060">
            <v>0</v>
          </cell>
          <cell r="BL1060">
            <v>15</v>
          </cell>
          <cell r="BM1060" t="str">
            <v>A(优质)</v>
          </cell>
        </row>
        <row r="1060">
          <cell r="BO1060" t="str">
            <v/>
          </cell>
          <cell r="BP1060" t="str">
            <v/>
          </cell>
        </row>
        <row r="1060">
          <cell r="BW1060" t="str">
            <v/>
          </cell>
          <cell r="BX1060">
            <v>44807</v>
          </cell>
          <cell r="BY1060" t="str">
            <v/>
          </cell>
        </row>
        <row r="1060">
          <cell r="CD1060" t="str">
            <v>FET-FH-202207R0015</v>
          </cell>
        </row>
        <row r="1061">
          <cell r="B1061" t="str">
            <v>租赁</v>
          </cell>
        </row>
        <row r="1061">
          <cell r="F1061" t="str">
            <v>东莞市卓越汽车租赁服务有限公司</v>
          </cell>
          <cell r="G1061" t="str">
            <v>43042319830706001X</v>
          </cell>
          <cell r="H1061">
            <v>13928053373</v>
          </cell>
          <cell r="I1061" t="str">
            <v>网约车以租代购方案</v>
          </cell>
          <cell r="J1061" t="str">
            <v>风神E70/DFM7002G1F7BEV</v>
          </cell>
          <cell r="K1061" t="str">
            <v>东莞</v>
          </cell>
          <cell r="L1061" t="str">
            <v>广东省珠海市金湾区金海岸大道475号2栋902房</v>
          </cell>
          <cell r="M1061" t="str">
            <v>广东省东莞市厚街镇南环路6号楼106室</v>
          </cell>
          <cell r="N1061" t="str">
            <v>向丽丽</v>
          </cell>
          <cell r="O1061" t="str">
            <v>蔡谨羊</v>
          </cell>
          <cell r="P1061" t="str">
            <v>徐莹莹</v>
          </cell>
          <cell r="Q1061" t="str">
            <v>罗欢</v>
          </cell>
          <cell r="R1061">
            <v>13928053373</v>
          </cell>
        </row>
        <row r="1061">
          <cell r="U1061" t="str">
            <v>东莞市橙易科技有限公司</v>
          </cell>
        </row>
        <row r="1061">
          <cell r="W1061" t="str">
            <v>LDP31B963NG051160</v>
          </cell>
          <cell r="X1061" t="str">
            <v>粤SDQ5262</v>
          </cell>
          <cell r="Y1061" t="str">
            <v>862052221201707</v>
          </cell>
          <cell r="Z1061">
            <v>45107</v>
          </cell>
          <cell r="AA1061">
            <v>45106</v>
          </cell>
          <cell r="AB1061" t="str">
            <v>2023/08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44807</v>
          </cell>
          <cell r="AI1061">
            <v>44808</v>
          </cell>
          <cell r="AJ1061">
            <v>44807</v>
          </cell>
        </row>
        <row r="1061">
          <cell r="AL1061">
            <v>10000</v>
          </cell>
          <cell r="AM1061">
            <v>44807</v>
          </cell>
          <cell r="AN1061" t="str">
            <v>深圳市舒适橙出行科技有限公司公账</v>
          </cell>
          <cell r="AO1061">
            <v>2980</v>
          </cell>
          <cell r="AP1061">
            <v>44839</v>
          </cell>
          <cell r="AQ1061">
            <v>44870</v>
          </cell>
          <cell r="AR1061">
            <v>1</v>
          </cell>
          <cell r="AS1061">
            <v>2980</v>
          </cell>
          <cell r="AT1061">
            <v>1</v>
          </cell>
          <cell r="AU1061">
            <v>2980</v>
          </cell>
          <cell r="AV1061" t="str">
            <v>正常</v>
          </cell>
          <cell r="AW1061">
            <v>0</v>
          </cell>
          <cell r="AX1061">
            <v>0</v>
          </cell>
          <cell r="AY1061">
            <v>6852.43</v>
          </cell>
        </row>
        <row r="1061">
          <cell r="BA1061">
            <v>30</v>
          </cell>
          <cell r="BB1061">
            <v>199.48</v>
          </cell>
        </row>
        <row r="1061"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15</v>
          </cell>
          <cell r="BJ1061">
            <v>0</v>
          </cell>
          <cell r="BK1061">
            <v>0</v>
          </cell>
          <cell r="BL1061">
            <v>15</v>
          </cell>
          <cell r="BM1061" t="str">
            <v>A(优质)</v>
          </cell>
        </row>
        <row r="1061">
          <cell r="BO1061" t="str">
            <v/>
          </cell>
          <cell r="BP1061" t="str">
            <v/>
          </cell>
        </row>
        <row r="1061">
          <cell r="BW1061" t="str">
            <v/>
          </cell>
          <cell r="BX1061">
            <v>44807</v>
          </cell>
          <cell r="BY1061" t="str">
            <v/>
          </cell>
        </row>
        <row r="1061">
          <cell r="CD1061" t="str">
            <v>FET-FH-202207R0015</v>
          </cell>
        </row>
        <row r="1062">
          <cell r="B1062" t="str">
            <v>租赁</v>
          </cell>
        </row>
        <row r="1062">
          <cell r="F1062" t="str">
            <v>东莞市卓越汽车租赁服务有限公司</v>
          </cell>
          <cell r="G1062" t="str">
            <v>43042319830706001X</v>
          </cell>
          <cell r="H1062">
            <v>13928053373</v>
          </cell>
          <cell r="I1062" t="str">
            <v>网约车以租代购方案</v>
          </cell>
          <cell r="J1062" t="str">
            <v>风神E70/DFM7002G1F7BEV</v>
          </cell>
          <cell r="K1062" t="str">
            <v>东莞</v>
          </cell>
          <cell r="L1062" t="str">
            <v>广东省珠海市金湾区金海岸大道475号2栋902房</v>
          </cell>
          <cell r="M1062" t="str">
            <v>广东省东莞市厚街镇南环路6号楼106室</v>
          </cell>
          <cell r="N1062" t="str">
            <v>向丽丽</v>
          </cell>
          <cell r="O1062" t="str">
            <v>蔡谨羊</v>
          </cell>
          <cell r="P1062" t="str">
            <v>徐莹莹</v>
          </cell>
          <cell r="Q1062" t="str">
            <v>罗欢</v>
          </cell>
          <cell r="R1062">
            <v>13928053373</v>
          </cell>
        </row>
        <row r="1062">
          <cell r="U1062" t="str">
            <v>东莞市橙易科技有限公司</v>
          </cell>
        </row>
        <row r="1062">
          <cell r="W1062" t="str">
            <v>LDP31B96XNG051169</v>
          </cell>
          <cell r="X1062" t="str">
            <v>粤SDQ2809</v>
          </cell>
          <cell r="Y1062" t="str">
            <v>862052221200645</v>
          </cell>
          <cell r="Z1062">
            <v>45107</v>
          </cell>
          <cell r="AA1062">
            <v>45106</v>
          </cell>
          <cell r="AB1062" t="str">
            <v>2023/08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44807</v>
          </cell>
          <cell r="AI1062">
            <v>44808</v>
          </cell>
          <cell r="AJ1062">
            <v>44807</v>
          </cell>
        </row>
        <row r="1062">
          <cell r="AL1062">
            <v>10000</v>
          </cell>
          <cell r="AM1062">
            <v>44807</v>
          </cell>
          <cell r="AN1062" t="str">
            <v>深圳市舒适橙出行科技有限公司公账</v>
          </cell>
          <cell r="AO1062">
            <v>2980</v>
          </cell>
          <cell r="AP1062">
            <v>44839</v>
          </cell>
          <cell r="AQ1062">
            <v>44870</v>
          </cell>
          <cell r="AR1062">
            <v>1</v>
          </cell>
          <cell r="AS1062">
            <v>2980</v>
          </cell>
          <cell r="AT1062">
            <v>1</v>
          </cell>
          <cell r="AU1062">
            <v>2980</v>
          </cell>
          <cell r="AV1062" t="str">
            <v>正常</v>
          </cell>
          <cell r="AW1062">
            <v>0</v>
          </cell>
          <cell r="AX1062">
            <v>0</v>
          </cell>
          <cell r="AY1062">
            <v>9794.16</v>
          </cell>
        </row>
        <row r="1062">
          <cell r="BA1062">
            <v>32</v>
          </cell>
          <cell r="BB1062">
            <v>271.91875</v>
          </cell>
        </row>
        <row r="1062"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15</v>
          </cell>
          <cell r="BJ1062">
            <v>0</v>
          </cell>
          <cell r="BK1062">
            <v>0</v>
          </cell>
          <cell r="BL1062">
            <v>15</v>
          </cell>
          <cell r="BM1062" t="str">
            <v>A(优质)</v>
          </cell>
        </row>
        <row r="1062">
          <cell r="BO1062" t="str">
            <v/>
          </cell>
          <cell r="BP1062" t="str">
            <v/>
          </cell>
        </row>
        <row r="1062">
          <cell r="BW1062" t="str">
            <v/>
          </cell>
          <cell r="BX1062">
            <v>44807</v>
          </cell>
          <cell r="BY1062" t="str">
            <v/>
          </cell>
        </row>
        <row r="1062">
          <cell r="CD1062" t="str">
            <v>FET-FH-202207R0015</v>
          </cell>
        </row>
        <row r="1063">
          <cell r="B1063" t="str">
            <v>租赁</v>
          </cell>
        </row>
        <row r="1063">
          <cell r="F1063" t="str">
            <v>东莞市卓越汽车租赁服务有限公司</v>
          </cell>
          <cell r="G1063" t="str">
            <v>43042319830706001X</v>
          </cell>
          <cell r="H1063">
            <v>13928053373</v>
          </cell>
          <cell r="I1063" t="str">
            <v>网约车以租代购方案</v>
          </cell>
          <cell r="J1063" t="str">
            <v>风神E70/DFM7002G1F7BEV</v>
          </cell>
          <cell r="K1063" t="str">
            <v>东莞</v>
          </cell>
          <cell r="L1063" t="str">
            <v>广东省珠海市金湾区金海岸大道475号2栋902房</v>
          </cell>
          <cell r="M1063" t="str">
            <v>广东省东莞市厚街镇南环路6号楼106室</v>
          </cell>
          <cell r="N1063" t="str">
            <v>向丽丽</v>
          </cell>
          <cell r="O1063" t="str">
            <v>蔡谨羊</v>
          </cell>
          <cell r="P1063" t="str">
            <v>徐莹莹</v>
          </cell>
          <cell r="Q1063" t="str">
            <v>罗欢</v>
          </cell>
          <cell r="R1063">
            <v>13928053373</v>
          </cell>
        </row>
        <row r="1063">
          <cell r="U1063" t="str">
            <v>东莞市橙易科技有限公司</v>
          </cell>
        </row>
        <row r="1063">
          <cell r="W1063" t="str">
            <v>LDP31B962NG051196</v>
          </cell>
          <cell r="X1063" t="str">
            <v>粤SDS8827</v>
          </cell>
          <cell r="Y1063" t="str">
            <v>862052211200989</v>
          </cell>
          <cell r="Z1063">
            <v>45107</v>
          </cell>
          <cell r="AA1063">
            <v>45106</v>
          </cell>
          <cell r="AB1063" t="str">
            <v>2023/08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44807</v>
          </cell>
          <cell r="AI1063">
            <v>44808</v>
          </cell>
          <cell r="AJ1063">
            <v>44807</v>
          </cell>
        </row>
        <row r="1063">
          <cell r="AL1063">
            <v>10000</v>
          </cell>
          <cell r="AM1063">
            <v>44807</v>
          </cell>
          <cell r="AN1063" t="str">
            <v>深圳市舒适橙出行科技有限公司公账</v>
          </cell>
          <cell r="AO1063">
            <v>2980</v>
          </cell>
          <cell r="AP1063">
            <v>44839</v>
          </cell>
          <cell r="AQ1063">
            <v>44870</v>
          </cell>
          <cell r="AR1063">
            <v>1</v>
          </cell>
          <cell r="AS1063">
            <v>2980</v>
          </cell>
          <cell r="AT1063">
            <v>1</v>
          </cell>
          <cell r="AU1063">
            <v>2980</v>
          </cell>
          <cell r="AV1063" t="str">
            <v>正常</v>
          </cell>
          <cell r="AW1063">
            <v>0</v>
          </cell>
          <cell r="AX1063">
            <v>0</v>
          </cell>
          <cell r="AY1063">
            <v>2708.27</v>
          </cell>
        </row>
        <row r="1063">
          <cell r="BA1063">
            <v>10</v>
          </cell>
          <cell r="BB1063">
            <v>210.664</v>
          </cell>
        </row>
        <row r="1063">
          <cell r="BE1063">
            <v>0</v>
          </cell>
          <cell r="BF1063">
            <v>5</v>
          </cell>
          <cell r="BG1063">
            <v>0</v>
          </cell>
          <cell r="BH1063">
            <v>0</v>
          </cell>
          <cell r="BI1063">
            <v>15</v>
          </cell>
          <cell r="BJ1063">
            <v>0</v>
          </cell>
          <cell r="BK1063">
            <v>0</v>
          </cell>
          <cell r="BL1063">
            <v>20</v>
          </cell>
          <cell r="BM1063" t="str">
            <v>A(优质)</v>
          </cell>
        </row>
        <row r="1063">
          <cell r="BO1063" t="str">
            <v/>
          </cell>
          <cell r="BP1063" t="str">
            <v/>
          </cell>
        </row>
        <row r="1063">
          <cell r="BW1063" t="str">
            <v/>
          </cell>
          <cell r="BX1063">
            <v>44807</v>
          </cell>
          <cell r="BY1063" t="str">
            <v/>
          </cell>
        </row>
        <row r="1063">
          <cell r="CD1063" t="str">
            <v>FET-FH-202207R0048</v>
          </cell>
        </row>
        <row r="1064">
          <cell r="B1064" t="str">
            <v>租赁</v>
          </cell>
        </row>
        <row r="1064">
          <cell r="F1064" t="str">
            <v>东莞市卓越汽车租赁服务有限公司</v>
          </cell>
          <cell r="G1064" t="str">
            <v>43042319830706001X</v>
          </cell>
          <cell r="H1064">
            <v>13928053373</v>
          </cell>
          <cell r="I1064" t="str">
            <v>网约车以租代购方案</v>
          </cell>
          <cell r="J1064" t="str">
            <v>风神E70/DFM7002G1F7BEV</v>
          </cell>
          <cell r="K1064" t="str">
            <v>东莞</v>
          </cell>
          <cell r="L1064" t="str">
            <v>广东省珠海市金湾区金海岸大道475号2栋902房</v>
          </cell>
          <cell r="M1064" t="str">
            <v>广东省东莞市厚街镇南环路6号楼106室</v>
          </cell>
          <cell r="N1064" t="str">
            <v>向丽丽</v>
          </cell>
          <cell r="O1064" t="str">
            <v>蔡谨羊</v>
          </cell>
          <cell r="P1064" t="str">
            <v>徐莹莹</v>
          </cell>
          <cell r="Q1064" t="str">
            <v>罗欢</v>
          </cell>
          <cell r="R1064">
            <v>13928053373</v>
          </cell>
        </row>
        <row r="1064">
          <cell r="U1064" t="str">
            <v>东莞市橙易科技有限公司</v>
          </cell>
        </row>
        <row r="1064">
          <cell r="W1064" t="str">
            <v>LDP31B968NG054362</v>
          </cell>
          <cell r="X1064" t="str">
            <v>粤SDS9792</v>
          </cell>
          <cell r="Y1064" t="str">
            <v>862052221201693</v>
          </cell>
          <cell r="Z1064">
            <v>45115</v>
          </cell>
          <cell r="AA1064">
            <v>45147</v>
          </cell>
          <cell r="AB1064" t="str">
            <v>2023/08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44807</v>
          </cell>
          <cell r="AI1064">
            <v>44808</v>
          </cell>
          <cell r="AJ1064">
            <v>44807</v>
          </cell>
        </row>
        <row r="1064">
          <cell r="AL1064">
            <v>10000</v>
          </cell>
          <cell r="AM1064">
            <v>44807</v>
          </cell>
          <cell r="AN1064" t="str">
            <v>深圳市舒适橙出行科技有限公司公账</v>
          </cell>
          <cell r="AO1064">
            <v>2980</v>
          </cell>
          <cell r="AP1064">
            <v>44839</v>
          </cell>
          <cell r="AQ1064">
            <v>44870</v>
          </cell>
          <cell r="AR1064">
            <v>1</v>
          </cell>
          <cell r="AS1064">
            <v>2980</v>
          </cell>
          <cell r="AT1064">
            <v>1</v>
          </cell>
          <cell r="AU1064">
            <v>2980</v>
          </cell>
          <cell r="AV1064" t="str">
            <v>正常</v>
          </cell>
          <cell r="AW1064">
            <v>0</v>
          </cell>
          <cell r="AX1064">
            <v>0</v>
          </cell>
          <cell r="AY1064">
            <v>7948.69</v>
          </cell>
        </row>
        <row r="1064">
          <cell r="BA1064">
            <v>23</v>
          </cell>
          <cell r="BB1064">
            <v>295.761739130435</v>
          </cell>
        </row>
        <row r="1064">
          <cell r="BE1064">
            <v>0</v>
          </cell>
          <cell r="BF1064">
            <v>5</v>
          </cell>
          <cell r="BG1064">
            <v>0</v>
          </cell>
          <cell r="BH1064">
            <v>0</v>
          </cell>
          <cell r="BI1064">
            <v>15</v>
          </cell>
          <cell r="BJ1064">
            <v>0</v>
          </cell>
          <cell r="BK1064">
            <v>0</v>
          </cell>
          <cell r="BL1064">
            <v>20</v>
          </cell>
          <cell r="BM1064" t="str">
            <v>A(优质)</v>
          </cell>
        </row>
        <row r="1064">
          <cell r="BO1064" t="str">
            <v/>
          </cell>
          <cell r="BP1064" t="str">
            <v/>
          </cell>
        </row>
        <row r="1064">
          <cell r="BW1064" t="str">
            <v/>
          </cell>
          <cell r="BX1064">
            <v>44807</v>
          </cell>
          <cell r="BY1064" t="str">
            <v/>
          </cell>
        </row>
        <row r="1064">
          <cell r="CD1064" t="str">
            <v>FET-FH-202207R0014</v>
          </cell>
        </row>
        <row r="1065">
          <cell r="B1065" t="str">
            <v>租赁</v>
          </cell>
        </row>
        <row r="1065">
          <cell r="F1065" t="str">
            <v>东莞市卓越汽车租赁服务有限公司</v>
          </cell>
          <cell r="G1065" t="str">
            <v>43042319830706001X</v>
          </cell>
          <cell r="H1065">
            <v>13928053373</v>
          </cell>
          <cell r="I1065" t="str">
            <v>网约车以租代购方案</v>
          </cell>
          <cell r="J1065" t="str">
            <v>风神E70/DFM7002G1F7BEV</v>
          </cell>
          <cell r="K1065" t="str">
            <v>东莞</v>
          </cell>
          <cell r="L1065" t="str">
            <v>广东省珠海市金湾区金海岸大道475号2栋902房</v>
          </cell>
          <cell r="M1065" t="str">
            <v>广东省东莞市厚街镇南环路6号楼106室</v>
          </cell>
          <cell r="N1065" t="str">
            <v>向丽丽</v>
          </cell>
          <cell r="O1065" t="str">
            <v>蔡谨羊</v>
          </cell>
          <cell r="P1065" t="str">
            <v>徐莹莹</v>
          </cell>
          <cell r="Q1065" t="str">
            <v>罗欢</v>
          </cell>
          <cell r="R1065">
            <v>13928053373</v>
          </cell>
        </row>
        <row r="1065">
          <cell r="U1065" t="str">
            <v>东莞市橙易科技有限公司</v>
          </cell>
        </row>
        <row r="1065">
          <cell r="W1065" t="str">
            <v>LDP31B960NG055425</v>
          </cell>
          <cell r="X1065" t="str">
            <v>粤SDR3721</v>
          </cell>
          <cell r="Y1065" t="str">
            <v>862052211200630</v>
          </cell>
          <cell r="Z1065">
            <v>45115</v>
          </cell>
          <cell r="AA1065">
            <v>45147</v>
          </cell>
          <cell r="AB1065" t="str">
            <v>2023/08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44807</v>
          </cell>
          <cell r="AI1065">
            <v>44808</v>
          </cell>
          <cell r="AJ1065">
            <v>44807</v>
          </cell>
        </row>
        <row r="1065">
          <cell r="AL1065">
            <v>10000</v>
          </cell>
          <cell r="AM1065">
            <v>44807</v>
          </cell>
          <cell r="AN1065" t="str">
            <v>深圳市舒适橙出行科技有限公司公账</v>
          </cell>
          <cell r="AO1065">
            <v>2980</v>
          </cell>
          <cell r="AP1065">
            <v>44839</v>
          </cell>
          <cell r="AQ1065">
            <v>44870</v>
          </cell>
          <cell r="AR1065">
            <v>1</v>
          </cell>
          <cell r="AS1065">
            <v>2980</v>
          </cell>
          <cell r="AT1065">
            <v>1</v>
          </cell>
          <cell r="AU1065">
            <v>2980</v>
          </cell>
          <cell r="AV1065" t="str">
            <v>正常</v>
          </cell>
          <cell r="AW1065">
            <v>0</v>
          </cell>
          <cell r="AX1065">
            <v>0</v>
          </cell>
          <cell r="AY1065">
            <v>4075.21</v>
          </cell>
        </row>
        <row r="1065">
          <cell r="BA1065">
            <v>29</v>
          </cell>
          <cell r="BB1065">
            <v>124.828620689655</v>
          </cell>
        </row>
        <row r="1065"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15</v>
          </cell>
          <cell r="BJ1065">
            <v>0</v>
          </cell>
          <cell r="BK1065">
            <v>0</v>
          </cell>
          <cell r="BL1065">
            <v>15</v>
          </cell>
          <cell r="BM1065" t="str">
            <v>A(优质)</v>
          </cell>
        </row>
        <row r="1065">
          <cell r="BO1065" t="str">
            <v/>
          </cell>
          <cell r="BP1065" t="str">
            <v/>
          </cell>
        </row>
        <row r="1065">
          <cell r="BW1065" t="str">
            <v/>
          </cell>
          <cell r="BX1065">
            <v>44807</v>
          </cell>
          <cell r="BY1065" t="str">
            <v/>
          </cell>
        </row>
        <row r="1065">
          <cell r="CD1065" t="str">
            <v>FET-FH-202207R0014</v>
          </cell>
        </row>
        <row r="1066">
          <cell r="B1066" t="str">
            <v>租赁</v>
          </cell>
        </row>
        <row r="1066">
          <cell r="F1066" t="str">
            <v>东莞市卓越汽车租赁服务有限公司</v>
          </cell>
          <cell r="G1066" t="str">
            <v>43042319830706001X</v>
          </cell>
          <cell r="H1066">
            <v>13928053373</v>
          </cell>
          <cell r="I1066" t="str">
            <v>网约车以租代购方案</v>
          </cell>
          <cell r="J1066" t="str">
            <v>风神E70/DFM7002G1F7BEV</v>
          </cell>
          <cell r="K1066" t="str">
            <v>东莞</v>
          </cell>
          <cell r="L1066" t="str">
            <v>广东省珠海市金湾区金海岸大道475号2栋902房</v>
          </cell>
          <cell r="M1066" t="str">
            <v>广东省东莞市厚街镇南环路6号楼106室</v>
          </cell>
          <cell r="N1066" t="str">
            <v>向丽丽</v>
          </cell>
          <cell r="O1066" t="str">
            <v>蔡谨羊</v>
          </cell>
          <cell r="P1066" t="str">
            <v>徐莹莹</v>
          </cell>
          <cell r="Q1066" t="str">
            <v>罗欢</v>
          </cell>
          <cell r="R1066">
            <v>13928053373</v>
          </cell>
        </row>
        <row r="1066">
          <cell r="U1066" t="str">
            <v>东莞市橙易科技有限公司</v>
          </cell>
        </row>
        <row r="1066">
          <cell r="W1066" t="str">
            <v>LDP31B962NG055622</v>
          </cell>
          <cell r="X1066" t="str">
            <v>粤SDR9387</v>
          </cell>
          <cell r="Y1066" t="str">
            <v>862052221201661</v>
          </cell>
          <cell r="Z1066">
            <v>45115</v>
          </cell>
          <cell r="AA1066">
            <v>45147</v>
          </cell>
          <cell r="AB1066" t="str">
            <v>2023/08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44807</v>
          </cell>
          <cell r="AI1066">
            <v>44808</v>
          </cell>
          <cell r="AJ1066">
            <v>44807</v>
          </cell>
        </row>
        <row r="1066">
          <cell r="AL1066">
            <v>10000</v>
          </cell>
          <cell r="AM1066">
            <v>44807</v>
          </cell>
          <cell r="AN1066" t="str">
            <v>深圳市舒适橙出行科技有限公司公账</v>
          </cell>
          <cell r="AO1066">
            <v>2980</v>
          </cell>
          <cell r="AP1066">
            <v>44839</v>
          </cell>
          <cell r="AQ1066">
            <v>44870</v>
          </cell>
          <cell r="AR1066">
            <v>1</v>
          </cell>
          <cell r="AS1066">
            <v>2980</v>
          </cell>
          <cell r="AT1066">
            <v>1</v>
          </cell>
          <cell r="AU1066">
            <v>2980</v>
          </cell>
          <cell r="AV1066" t="str">
            <v>正常</v>
          </cell>
          <cell r="AW1066">
            <v>0</v>
          </cell>
          <cell r="AX1066">
            <v>0</v>
          </cell>
          <cell r="AY1066">
            <v>9502.88</v>
          </cell>
        </row>
        <row r="1066">
          <cell r="BA1066">
            <v>30</v>
          </cell>
          <cell r="BB1066">
            <v>273.673666666667</v>
          </cell>
        </row>
        <row r="1066"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15</v>
          </cell>
          <cell r="BJ1066">
            <v>0</v>
          </cell>
          <cell r="BK1066">
            <v>0</v>
          </cell>
          <cell r="BL1066">
            <v>15</v>
          </cell>
          <cell r="BM1066" t="str">
            <v>A(优质)</v>
          </cell>
        </row>
        <row r="1066">
          <cell r="BO1066" t="str">
            <v/>
          </cell>
          <cell r="BP1066" t="str">
            <v/>
          </cell>
        </row>
        <row r="1066">
          <cell r="BW1066" t="str">
            <v/>
          </cell>
          <cell r="BX1066">
            <v>44807</v>
          </cell>
          <cell r="BY1066" t="str">
            <v/>
          </cell>
        </row>
        <row r="1066">
          <cell r="CD1066" t="str">
            <v>FET-FH-202207R0014</v>
          </cell>
        </row>
        <row r="1067">
          <cell r="B1067" t="str">
            <v>租赁</v>
          </cell>
        </row>
        <row r="1067">
          <cell r="F1067" t="str">
            <v>东莞市卓越汽车租赁服务有限公司</v>
          </cell>
          <cell r="G1067" t="str">
            <v>43042319830706001X</v>
          </cell>
          <cell r="H1067">
            <v>13928053373</v>
          </cell>
          <cell r="I1067" t="str">
            <v>网约车以租代购方案</v>
          </cell>
          <cell r="J1067" t="str">
            <v>风神E70/DFM7002G1F7BEV</v>
          </cell>
          <cell r="K1067" t="str">
            <v>东莞</v>
          </cell>
          <cell r="L1067" t="str">
            <v>广东省珠海市金湾区金海岸大道475号2栋902房</v>
          </cell>
          <cell r="M1067" t="str">
            <v>广东省东莞市厚街镇南环路6号楼106室</v>
          </cell>
          <cell r="N1067" t="str">
            <v>向丽丽</v>
          </cell>
          <cell r="O1067" t="str">
            <v>蔡谨羊</v>
          </cell>
          <cell r="P1067" t="str">
            <v>徐莹莹</v>
          </cell>
          <cell r="Q1067" t="str">
            <v>罗欢</v>
          </cell>
          <cell r="R1067">
            <v>13928053373</v>
          </cell>
        </row>
        <row r="1067">
          <cell r="U1067" t="str">
            <v>东莞市橙易科技有限公司</v>
          </cell>
        </row>
        <row r="1067">
          <cell r="W1067" t="str">
            <v>LDP31B961NG055630</v>
          </cell>
          <cell r="X1067" t="str">
            <v>粤SDS8285</v>
          </cell>
          <cell r="Y1067" t="str">
            <v>862052221201619</v>
          </cell>
          <cell r="Z1067">
            <v>45115</v>
          </cell>
          <cell r="AA1067">
            <v>45147</v>
          </cell>
          <cell r="AB1067" t="str">
            <v>2023/08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44807</v>
          </cell>
          <cell r="AI1067">
            <v>44808</v>
          </cell>
          <cell r="AJ1067">
            <v>44807</v>
          </cell>
        </row>
        <row r="1067">
          <cell r="AL1067">
            <v>10000</v>
          </cell>
          <cell r="AM1067">
            <v>44807</v>
          </cell>
          <cell r="AN1067" t="str">
            <v>深圳市舒适橙出行科技有限公司公账</v>
          </cell>
          <cell r="AO1067">
            <v>2980</v>
          </cell>
          <cell r="AP1067">
            <v>44839</v>
          </cell>
          <cell r="AQ1067">
            <v>44870</v>
          </cell>
          <cell r="AR1067">
            <v>1</v>
          </cell>
          <cell r="AS1067">
            <v>2980</v>
          </cell>
          <cell r="AT1067">
            <v>1</v>
          </cell>
          <cell r="AU1067">
            <v>2980</v>
          </cell>
          <cell r="AV1067" t="str">
            <v>正常</v>
          </cell>
          <cell r="AW1067">
            <v>0</v>
          </cell>
          <cell r="AX1067">
            <v>0</v>
          </cell>
          <cell r="AY1067">
            <v>8224.81</v>
          </cell>
        </row>
        <row r="1067">
          <cell r="BA1067">
            <v>31</v>
          </cell>
          <cell r="BB1067">
            <v>230.903225806452</v>
          </cell>
        </row>
        <row r="1067"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15</v>
          </cell>
          <cell r="BJ1067">
            <v>0</v>
          </cell>
          <cell r="BK1067">
            <v>0</v>
          </cell>
          <cell r="BL1067">
            <v>15</v>
          </cell>
          <cell r="BM1067" t="str">
            <v>A(优质)</v>
          </cell>
        </row>
        <row r="1067">
          <cell r="BO1067" t="str">
            <v/>
          </cell>
          <cell r="BP1067" t="str">
            <v/>
          </cell>
        </row>
        <row r="1067">
          <cell r="BW1067" t="str">
            <v/>
          </cell>
          <cell r="BX1067">
            <v>44807</v>
          </cell>
          <cell r="BY1067" t="str">
            <v/>
          </cell>
        </row>
        <row r="1067">
          <cell r="CD1067" t="str">
            <v>FET-FH-202207R0014</v>
          </cell>
        </row>
        <row r="1068">
          <cell r="B1068" t="str">
            <v>租赁</v>
          </cell>
        </row>
        <row r="1068">
          <cell r="F1068" t="str">
            <v>东莞市卓越汽车租赁服务有限公司</v>
          </cell>
          <cell r="G1068" t="str">
            <v>43042319830706001X</v>
          </cell>
          <cell r="H1068">
            <v>13928053373</v>
          </cell>
          <cell r="I1068" t="str">
            <v>网约车以租代购方案</v>
          </cell>
          <cell r="J1068" t="str">
            <v>风神E70/DFM7002G1F7BEV</v>
          </cell>
          <cell r="K1068" t="str">
            <v>东莞</v>
          </cell>
          <cell r="L1068" t="str">
            <v>广东省珠海市金湾区金海岸大道475号2栋902房</v>
          </cell>
          <cell r="M1068" t="str">
            <v>广东省东莞市厚街镇南环路6号楼106室</v>
          </cell>
          <cell r="N1068" t="str">
            <v>向丽丽</v>
          </cell>
          <cell r="O1068" t="str">
            <v>蔡谨羊</v>
          </cell>
          <cell r="P1068" t="str">
            <v>徐莹莹</v>
          </cell>
          <cell r="Q1068" t="str">
            <v>罗欢</v>
          </cell>
          <cell r="R1068">
            <v>13928053373</v>
          </cell>
        </row>
        <row r="1068">
          <cell r="U1068" t="str">
            <v>东莞市橙易科技有限公司</v>
          </cell>
        </row>
        <row r="1068">
          <cell r="W1068" t="str">
            <v>LDP31B962NG055636</v>
          </cell>
          <cell r="X1068" t="str">
            <v>粤SDQ3303</v>
          </cell>
          <cell r="Y1068" t="str">
            <v>862052221202082</v>
          </cell>
          <cell r="Z1068">
            <v>45115</v>
          </cell>
          <cell r="AA1068">
            <v>45147</v>
          </cell>
          <cell r="AB1068" t="str">
            <v>2023/08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44807</v>
          </cell>
          <cell r="AI1068">
            <v>44808</v>
          </cell>
          <cell r="AJ1068">
            <v>44807</v>
          </cell>
        </row>
        <row r="1068">
          <cell r="AL1068">
            <v>10000</v>
          </cell>
          <cell r="AM1068">
            <v>44807</v>
          </cell>
          <cell r="AN1068" t="str">
            <v>深圳市舒适橙出行科技有限公司公账</v>
          </cell>
          <cell r="AO1068">
            <v>2980</v>
          </cell>
          <cell r="AP1068">
            <v>44839</v>
          </cell>
          <cell r="AQ1068">
            <v>44870</v>
          </cell>
          <cell r="AR1068">
            <v>1</v>
          </cell>
          <cell r="AS1068">
            <v>2980</v>
          </cell>
          <cell r="AT1068">
            <v>1</v>
          </cell>
          <cell r="AU1068">
            <v>2980</v>
          </cell>
          <cell r="AV1068" t="str">
            <v>正常</v>
          </cell>
          <cell r="AW1068">
            <v>0</v>
          </cell>
          <cell r="AX1068">
            <v>0</v>
          </cell>
          <cell r="AY1068">
            <v>10205.22</v>
          </cell>
        </row>
        <row r="1068">
          <cell r="BA1068">
            <v>32</v>
          </cell>
          <cell r="BB1068">
            <v>275.8225</v>
          </cell>
        </row>
        <row r="1068"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15</v>
          </cell>
          <cell r="BJ1068">
            <v>0</v>
          </cell>
          <cell r="BK1068">
            <v>0</v>
          </cell>
          <cell r="BL1068">
            <v>15</v>
          </cell>
          <cell r="BM1068" t="str">
            <v>A(优质)</v>
          </cell>
        </row>
        <row r="1068">
          <cell r="BO1068" t="str">
            <v/>
          </cell>
          <cell r="BP1068" t="str">
            <v/>
          </cell>
        </row>
        <row r="1068">
          <cell r="BW1068" t="str">
            <v/>
          </cell>
          <cell r="BX1068">
            <v>44807</v>
          </cell>
          <cell r="BY1068" t="str">
            <v/>
          </cell>
        </row>
        <row r="1068">
          <cell r="CD1068" t="str">
            <v>FET-FH-202207R0014</v>
          </cell>
        </row>
        <row r="1069">
          <cell r="B1069" t="str">
            <v>租赁</v>
          </cell>
        </row>
        <row r="1069">
          <cell r="F1069" t="str">
            <v>东莞市卓越汽车租赁服务有限公司</v>
          </cell>
          <cell r="G1069" t="str">
            <v>43042319830706001X</v>
          </cell>
          <cell r="H1069">
            <v>13928053373</v>
          </cell>
          <cell r="I1069" t="str">
            <v>网约车以租代购方案</v>
          </cell>
          <cell r="J1069" t="str">
            <v>风神E70/DFM7002G1F7BEV</v>
          </cell>
          <cell r="K1069" t="str">
            <v>东莞</v>
          </cell>
          <cell r="L1069" t="str">
            <v>广东省珠海市金湾区金海岸大道475号2栋902房</v>
          </cell>
          <cell r="M1069" t="str">
            <v>广东省东莞市厚街镇南环路6号楼106室</v>
          </cell>
          <cell r="N1069" t="str">
            <v>向丽丽</v>
          </cell>
          <cell r="O1069" t="str">
            <v>蔡谨羊</v>
          </cell>
          <cell r="P1069" t="str">
            <v>徐莹莹</v>
          </cell>
          <cell r="Q1069" t="str">
            <v>罗欢</v>
          </cell>
          <cell r="R1069">
            <v>13928053373</v>
          </cell>
        </row>
        <row r="1069">
          <cell r="U1069" t="str">
            <v>东莞市橙易科技有限公司</v>
          </cell>
        </row>
        <row r="1069">
          <cell r="W1069" t="str">
            <v>LDP31B964NG055637</v>
          </cell>
          <cell r="X1069" t="str">
            <v>粤SDS9837</v>
          </cell>
          <cell r="Y1069" t="str">
            <v>862052221201596</v>
          </cell>
          <cell r="Z1069">
            <v>45115</v>
          </cell>
          <cell r="AA1069">
            <v>45147</v>
          </cell>
          <cell r="AB1069" t="str">
            <v>2023/08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44807</v>
          </cell>
          <cell r="AI1069">
            <v>44808</v>
          </cell>
          <cell r="AJ1069">
            <v>44807</v>
          </cell>
        </row>
        <row r="1069">
          <cell r="AL1069">
            <v>10000</v>
          </cell>
          <cell r="AM1069">
            <v>44807</v>
          </cell>
          <cell r="AN1069" t="str">
            <v>深圳市舒适橙出行科技有限公司公账</v>
          </cell>
          <cell r="AO1069">
            <v>2980</v>
          </cell>
          <cell r="AP1069">
            <v>44839</v>
          </cell>
          <cell r="AQ1069">
            <v>44870</v>
          </cell>
          <cell r="AR1069">
            <v>1</v>
          </cell>
          <cell r="AS1069">
            <v>2980</v>
          </cell>
          <cell r="AT1069">
            <v>1</v>
          </cell>
          <cell r="AU1069">
            <v>2980</v>
          </cell>
          <cell r="AV1069" t="str">
            <v>正常</v>
          </cell>
          <cell r="AW1069">
            <v>0</v>
          </cell>
          <cell r="AX1069">
            <v>0</v>
          </cell>
          <cell r="AY1069">
            <v>6972.01</v>
          </cell>
        </row>
        <row r="1069">
          <cell r="BA1069">
            <v>24</v>
          </cell>
          <cell r="BB1069">
            <v>279.166666666667</v>
          </cell>
        </row>
        <row r="1069">
          <cell r="BE1069">
            <v>0</v>
          </cell>
          <cell r="BF1069">
            <v>5</v>
          </cell>
          <cell r="BG1069">
            <v>0</v>
          </cell>
          <cell r="BH1069">
            <v>0</v>
          </cell>
          <cell r="BI1069">
            <v>15</v>
          </cell>
          <cell r="BJ1069">
            <v>0</v>
          </cell>
          <cell r="BK1069">
            <v>0</v>
          </cell>
          <cell r="BL1069">
            <v>20</v>
          </cell>
          <cell r="BM1069" t="str">
            <v>A(优质)</v>
          </cell>
        </row>
        <row r="1069">
          <cell r="BO1069" t="str">
            <v/>
          </cell>
          <cell r="BP1069" t="str">
            <v/>
          </cell>
        </row>
        <row r="1069">
          <cell r="BW1069" t="str">
            <v/>
          </cell>
          <cell r="BX1069">
            <v>44807</v>
          </cell>
          <cell r="BY1069" t="str">
            <v/>
          </cell>
        </row>
        <row r="1069">
          <cell r="CD1069" t="str">
            <v>FET-FH-202207R0014</v>
          </cell>
        </row>
        <row r="1070">
          <cell r="B1070" t="str">
            <v>租赁</v>
          </cell>
        </row>
        <row r="1070">
          <cell r="F1070" t="str">
            <v>东莞市卓越汽车租赁服务有限公司</v>
          </cell>
          <cell r="G1070" t="str">
            <v>43042319830706001X</v>
          </cell>
          <cell r="H1070">
            <v>13928053373</v>
          </cell>
          <cell r="I1070" t="str">
            <v>网约车以租代购方案</v>
          </cell>
          <cell r="J1070" t="str">
            <v>风神E70/DFM7002G1F7BEV</v>
          </cell>
          <cell r="K1070" t="str">
            <v>东莞</v>
          </cell>
          <cell r="L1070" t="str">
            <v>广东省珠海市金湾区金海岸大道475号2栋902房</v>
          </cell>
          <cell r="M1070" t="str">
            <v>广东省东莞市厚街镇南环路6号楼106室</v>
          </cell>
          <cell r="N1070" t="str">
            <v>向丽丽</v>
          </cell>
          <cell r="O1070" t="str">
            <v>蔡谨羊</v>
          </cell>
          <cell r="P1070" t="str">
            <v>徐莹莹</v>
          </cell>
          <cell r="Q1070" t="str">
            <v>罗欢</v>
          </cell>
          <cell r="R1070">
            <v>13928053373</v>
          </cell>
        </row>
        <row r="1070">
          <cell r="U1070" t="str">
            <v>东莞市橙易科技有限公司</v>
          </cell>
        </row>
        <row r="1070">
          <cell r="W1070" t="str">
            <v>LDP31B966NG055638</v>
          </cell>
          <cell r="X1070" t="str">
            <v>粤SDB7202</v>
          </cell>
          <cell r="Y1070" t="str">
            <v>862052221202117</v>
          </cell>
          <cell r="Z1070">
            <v>45115</v>
          </cell>
          <cell r="AA1070">
            <v>45147</v>
          </cell>
          <cell r="AB1070" t="str">
            <v>2023/08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44807</v>
          </cell>
          <cell r="AI1070">
            <v>44808</v>
          </cell>
          <cell r="AJ1070">
            <v>44807</v>
          </cell>
        </row>
        <row r="1070">
          <cell r="AL1070">
            <v>10000</v>
          </cell>
          <cell r="AM1070">
            <v>44807</v>
          </cell>
          <cell r="AN1070" t="str">
            <v>深圳市舒适橙出行科技有限公司公账</v>
          </cell>
          <cell r="AO1070">
            <v>2980</v>
          </cell>
          <cell r="AP1070">
            <v>44839</v>
          </cell>
          <cell r="AQ1070">
            <v>44870</v>
          </cell>
          <cell r="AR1070">
            <v>1</v>
          </cell>
          <cell r="AS1070">
            <v>2980</v>
          </cell>
          <cell r="AT1070">
            <v>1</v>
          </cell>
          <cell r="AU1070">
            <v>2980</v>
          </cell>
          <cell r="AV1070" t="str">
            <v>正常</v>
          </cell>
          <cell r="AW1070">
            <v>0</v>
          </cell>
          <cell r="AX1070">
            <v>0</v>
          </cell>
          <cell r="AY1070">
            <v>6376.42</v>
          </cell>
        </row>
        <row r="1070">
          <cell r="BA1070">
            <v>29</v>
          </cell>
          <cell r="BB1070">
            <v>188.954482758621</v>
          </cell>
        </row>
        <row r="1070"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15</v>
          </cell>
          <cell r="BJ1070">
            <v>0</v>
          </cell>
          <cell r="BK1070">
            <v>0</v>
          </cell>
          <cell r="BL1070">
            <v>15</v>
          </cell>
          <cell r="BM1070" t="str">
            <v>A(优质)</v>
          </cell>
        </row>
        <row r="1070">
          <cell r="BO1070" t="str">
            <v/>
          </cell>
          <cell r="BP1070" t="str">
            <v/>
          </cell>
        </row>
        <row r="1070">
          <cell r="BW1070" t="str">
            <v/>
          </cell>
          <cell r="BX1070">
            <v>44807</v>
          </cell>
          <cell r="BY1070" t="str">
            <v/>
          </cell>
        </row>
        <row r="1070">
          <cell r="CD1070" t="str">
            <v>FET-FH-202207R0014</v>
          </cell>
        </row>
        <row r="1071">
          <cell r="B1071" t="str">
            <v>租赁</v>
          </cell>
        </row>
        <row r="1071">
          <cell r="F1071" t="str">
            <v>东莞市卓越汽车租赁服务有限公司</v>
          </cell>
          <cell r="G1071" t="str">
            <v>43042319830706001X</v>
          </cell>
          <cell r="H1071">
            <v>13928053373</v>
          </cell>
          <cell r="I1071" t="str">
            <v>网约车以租代购方案</v>
          </cell>
          <cell r="J1071" t="str">
            <v>风神E70/DFM7002G1F7BEV</v>
          </cell>
          <cell r="K1071" t="str">
            <v>东莞</v>
          </cell>
          <cell r="L1071" t="str">
            <v>广东省珠海市金湾区金海岸大道475号2栋902房</v>
          </cell>
          <cell r="M1071" t="str">
            <v>广东省东莞市厚街镇南环路6号楼106室</v>
          </cell>
          <cell r="N1071" t="str">
            <v>向丽丽</v>
          </cell>
          <cell r="O1071" t="str">
            <v>蔡谨羊</v>
          </cell>
          <cell r="P1071" t="str">
            <v>徐莹莹</v>
          </cell>
          <cell r="Q1071" t="str">
            <v>罗欢</v>
          </cell>
          <cell r="R1071">
            <v>13928053373</v>
          </cell>
        </row>
        <row r="1071">
          <cell r="U1071" t="str">
            <v>东莞市橙易科技有限公司</v>
          </cell>
        </row>
        <row r="1071">
          <cell r="W1071" t="str">
            <v>LDP31B964NG055685</v>
          </cell>
          <cell r="X1071" t="str">
            <v>粤SDR2895</v>
          </cell>
          <cell r="Y1071" t="str">
            <v>862052221201632</v>
          </cell>
          <cell r="Z1071">
            <v>45115</v>
          </cell>
          <cell r="AA1071">
            <v>45147</v>
          </cell>
          <cell r="AB1071" t="str">
            <v>2023/08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44807</v>
          </cell>
          <cell r="AI1071">
            <v>44808</v>
          </cell>
          <cell r="AJ1071">
            <v>44807</v>
          </cell>
        </row>
        <row r="1071">
          <cell r="AL1071">
            <v>10000</v>
          </cell>
          <cell r="AM1071">
            <v>44807</v>
          </cell>
          <cell r="AN1071" t="str">
            <v>深圳市舒适橙出行科技有限公司公账</v>
          </cell>
          <cell r="AO1071">
            <v>2980</v>
          </cell>
          <cell r="AP1071">
            <v>44839</v>
          </cell>
          <cell r="AQ1071">
            <v>44870</v>
          </cell>
          <cell r="AR1071">
            <v>1</v>
          </cell>
          <cell r="AS1071">
            <v>2980</v>
          </cell>
          <cell r="AT1071">
            <v>1</v>
          </cell>
          <cell r="AU1071">
            <v>2980</v>
          </cell>
          <cell r="AV1071" t="str">
            <v>正常</v>
          </cell>
          <cell r="AW1071">
            <v>0</v>
          </cell>
          <cell r="AX1071">
            <v>0</v>
          </cell>
          <cell r="AY1071">
            <v>12073.51</v>
          </cell>
        </row>
        <row r="1071">
          <cell r="BA1071">
            <v>32</v>
          </cell>
          <cell r="BB1071">
            <v>332.91875</v>
          </cell>
        </row>
        <row r="1071"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15</v>
          </cell>
          <cell r="BJ1071">
            <v>0</v>
          </cell>
          <cell r="BK1071">
            <v>0</v>
          </cell>
          <cell r="BL1071">
            <v>15</v>
          </cell>
          <cell r="BM1071" t="str">
            <v>A(优质)</v>
          </cell>
        </row>
        <row r="1071">
          <cell r="BO1071" t="str">
            <v/>
          </cell>
          <cell r="BP1071" t="str">
            <v/>
          </cell>
        </row>
        <row r="1071">
          <cell r="BW1071" t="str">
            <v/>
          </cell>
          <cell r="BX1071">
            <v>44807</v>
          </cell>
          <cell r="BY1071" t="str">
            <v/>
          </cell>
        </row>
        <row r="1071">
          <cell r="CD1071" t="str">
            <v>FET-FH-202207R0014</v>
          </cell>
        </row>
        <row r="1072">
          <cell r="B1072" t="str">
            <v>租赁</v>
          </cell>
        </row>
        <row r="1072">
          <cell r="F1072" t="str">
            <v>东莞市卓越汽车租赁服务有限公司</v>
          </cell>
          <cell r="G1072" t="str">
            <v>43042319830706001X</v>
          </cell>
          <cell r="H1072">
            <v>13928053373</v>
          </cell>
          <cell r="I1072" t="str">
            <v>网约车以租代购方案</v>
          </cell>
          <cell r="J1072" t="str">
            <v>风神E70/DFM7002G1F7BEV</v>
          </cell>
          <cell r="K1072" t="str">
            <v>东莞</v>
          </cell>
          <cell r="L1072" t="str">
            <v>广东省珠海市金湾区金海岸大道475号2栋902房</v>
          </cell>
          <cell r="M1072" t="str">
            <v>广东省东莞市厚街镇南环路6号楼106室</v>
          </cell>
          <cell r="N1072" t="str">
            <v>向丽丽</v>
          </cell>
          <cell r="O1072" t="str">
            <v>蔡谨羊</v>
          </cell>
          <cell r="P1072" t="str">
            <v>徐莹莹</v>
          </cell>
          <cell r="Q1072" t="str">
            <v>罗欢</v>
          </cell>
          <cell r="R1072">
            <v>13928053373</v>
          </cell>
        </row>
        <row r="1072">
          <cell r="U1072" t="str">
            <v>东莞市橙易科技有限公司</v>
          </cell>
        </row>
        <row r="1072">
          <cell r="W1072" t="str">
            <v>LDP31B968NG055687</v>
          </cell>
          <cell r="X1072" t="str">
            <v>粤SDR0760</v>
          </cell>
          <cell r="Y1072" t="str">
            <v>862052221202227</v>
          </cell>
          <cell r="Z1072">
            <v>45115</v>
          </cell>
          <cell r="AA1072">
            <v>45147</v>
          </cell>
          <cell r="AB1072" t="str">
            <v>2023/08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44807</v>
          </cell>
          <cell r="AI1072">
            <v>44808</v>
          </cell>
          <cell r="AJ1072">
            <v>44807</v>
          </cell>
        </row>
        <row r="1072">
          <cell r="AL1072">
            <v>10000</v>
          </cell>
          <cell r="AM1072">
            <v>44807</v>
          </cell>
          <cell r="AN1072" t="str">
            <v>深圳市舒适橙出行科技有限公司公账</v>
          </cell>
          <cell r="AO1072">
            <v>2980</v>
          </cell>
          <cell r="AP1072">
            <v>44839</v>
          </cell>
          <cell r="AQ1072">
            <v>44870</v>
          </cell>
          <cell r="AR1072">
            <v>1</v>
          </cell>
          <cell r="AS1072">
            <v>2980</v>
          </cell>
          <cell r="AT1072">
            <v>1</v>
          </cell>
          <cell r="AU1072">
            <v>2980</v>
          </cell>
          <cell r="AV1072" t="str">
            <v>正常</v>
          </cell>
          <cell r="AW1072">
            <v>0</v>
          </cell>
          <cell r="AX1072">
            <v>0</v>
          </cell>
          <cell r="AY1072">
            <v>9050.48</v>
          </cell>
        </row>
        <row r="1072">
          <cell r="BA1072">
            <v>31</v>
          </cell>
          <cell r="BB1072">
            <v>244.163870967742</v>
          </cell>
        </row>
        <row r="1072"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15</v>
          </cell>
          <cell r="BJ1072">
            <v>0</v>
          </cell>
          <cell r="BK1072">
            <v>0</v>
          </cell>
          <cell r="BL1072">
            <v>15</v>
          </cell>
          <cell r="BM1072" t="str">
            <v>A(优质)</v>
          </cell>
        </row>
        <row r="1072">
          <cell r="BO1072" t="str">
            <v/>
          </cell>
          <cell r="BP1072" t="str">
            <v/>
          </cell>
        </row>
        <row r="1072">
          <cell r="BW1072" t="str">
            <v/>
          </cell>
          <cell r="BX1072">
            <v>44807</v>
          </cell>
          <cell r="BY1072" t="str">
            <v/>
          </cell>
        </row>
        <row r="1072">
          <cell r="CD1072" t="str">
            <v>FET-FH-202207R0014</v>
          </cell>
        </row>
        <row r="1073">
          <cell r="B1073" t="str">
            <v>租赁</v>
          </cell>
        </row>
        <row r="1073">
          <cell r="F1073" t="str">
            <v>东莞市卓越汽车租赁服务有限公司</v>
          </cell>
          <cell r="G1073" t="str">
            <v>43042319830706001X</v>
          </cell>
          <cell r="H1073">
            <v>13928053373</v>
          </cell>
          <cell r="I1073" t="str">
            <v>网约车以租代购方案</v>
          </cell>
          <cell r="J1073" t="str">
            <v>风神E70/DFM7002G1F7BEV</v>
          </cell>
          <cell r="K1073" t="str">
            <v>东莞</v>
          </cell>
          <cell r="L1073" t="str">
            <v>广东省珠海市金湾区金海岸大道475号2栋902房</v>
          </cell>
          <cell r="M1073" t="str">
            <v>广东省东莞市厚街镇南环路6号楼106室</v>
          </cell>
          <cell r="N1073" t="str">
            <v>向丽丽</v>
          </cell>
          <cell r="O1073" t="str">
            <v>蔡谨羊</v>
          </cell>
          <cell r="P1073" t="str">
            <v>徐莹莹</v>
          </cell>
          <cell r="Q1073" t="str">
            <v>罗欢</v>
          </cell>
          <cell r="R1073">
            <v>13928053373</v>
          </cell>
        </row>
        <row r="1073">
          <cell r="U1073" t="str">
            <v>东莞市橙易科技有限公司</v>
          </cell>
        </row>
        <row r="1073">
          <cell r="W1073" t="str">
            <v>LDP31B96XNG055691</v>
          </cell>
          <cell r="X1073" t="str">
            <v>粤SDQ3051</v>
          </cell>
          <cell r="Y1073" t="str">
            <v>862052221202214</v>
          </cell>
          <cell r="Z1073">
            <v>45115</v>
          </cell>
          <cell r="AA1073">
            <v>45147</v>
          </cell>
          <cell r="AB1073" t="str">
            <v>2023/08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44807</v>
          </cell>
          <cell r="AI1073">
            <v>44808</v>
          </cell>
          <cell r="AJ1073">
            <v>44807</v>
          </cell>
        </row>
        <row r="1073">
          <cell r="AL1073">
            <v>10000</v>
          </cell>
          <cell r="AM1073">
            <v>44807</v>
          </cell>
          <cell r="AN1073" t="str">
            <v>深圳市舒适橙出行科技有限公司公账</v>
          </cell>
          <cell r="AO1073">
            <v>2980</v>
          </cell>
          <cell r="AP1073">
            <v>44839</v>
          </cell>
          <cell r="AQ1073">
            <v>44870</v>
          </cell>
          <cell r="AR1073">
            <v>1</v>
          </cell>
          <cell r="AS1073">
            <v>2980</v>
          </cell>
          <cell r="AT1073">
            <v>1</v>
          </cell>
          <cell r="AU1073">
            <v>2980</v>
          </cell>
          <cell r="AV1073" t="str">
            <v>正常</v>
          </cell>
          <cell r="AW1073">
            <v>0</v>
          </cell>
          <cell r="AX1073">
            <v>0</v>
          </cell>
          <cell r="AY1073">
            <v>9745.1</v>
          </cell>
        </row>
        <row r="1073">
          <cell r="BA1073">
            <v>30</v>
          </cell>
          <cell r="BB1073">
            <v>281.851</v>
          </cell>
        </row>
        <row r="1073"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15</v>
          </cell>
          <cell r="BJ1073">
            <v>0</v>
          </cell>
          <cell r="BK1073">
            <v>0</v>
          </cell>
          <cell r="BL1073">
            <v>15</v>
          </cell>
          <cell r="BM1073" t="str">
            <v>A(优质)</v>
          </cell>
        </row>
        <row r="1073">
          <cell r="BO1073" t="str">
            <v/>
          </cell>
          <cell r="BP1073" t="str">
            <v/>
          </cell>
        </row>
        <row r="1073">
          <cell r="BW1073" t="str">
            <v/>
          </cell>
          <cell r="BX1073">
            <v>44807</v>
          </cell>
          <cell r="BY1073" t="str">
            <v/>
          </cell>
        </row>
        <row r="1073">
          <cell r="CD1073" t="str">
            <v>FET-FH-202207R0014</v>
          </cell>
        </row>
        <row r="1074">
          <cell r="B1074" t="str">
            <v>租赁</v>
          </cell>
        </row>
        <row r="1074">
          <cell r="F1074" t="str">
            <v>东莞市卓越汽车租赁服务有限公司</v>
          </cell>
          <cell r="G1074" t="str">
            <v>43042319830706001X</v>
          </cell>
          <cell r="H1074">
            <v>13928053373</v>
          </cell>
          <cell r="I1074" t="str">
            <v>网约车以租代购方案</v>
          </cell>
          <cell r="J1074" t="str">
            <v>风神E70/DFM7002G1F7BEV</v>
          </cell>
          <cell r="K1074" t="str">
            <v>东莞</v>
          </cell>
          <cell r="L1074" t="str">
            <v>广东省珠海市金湾区金海岸大道475号2栋902房</v>
          </cell>
          <cell r="M1074" t="str">
            <v>广东省东莞市厚街镇南环路6号楼106室</v>
          </cell>
          <cell r="N1074" t="str">
            <v>向丽丽</v>
          </cell>
          <cell r="O1074" t="str">
            <v>蔡谨羊</v>
          </cell>
          <cell r="P1074" t="str">
            <v>徐莹莹</v>
          </cell>
          <cell r="Q1074" t="str">
            <v>罗欢</v>
          </cell>
          <cell r="R1074">
            <v>13928053373</v>
          </cell>
        </row>
        <row r="1074">
          <cell r="U1074" t="str">
            <v>东莞市橙易科技有限公司</v>
          </cell>
        </row>
        <row r="1074">
          <cell r="W1074" t="str">
            <v>LDP31B965NG055694</v>
          </cell>
          <cell r="X1074" t="str">
            <v>粤SD76130</v>
          </cell>
          <cell r="Y1074" t="str">
            <v>862052221202084</v>
          </cell>
          <cell r="Z1074">
            <v>45115</v>
          </cell>
          <cell r="AA1074">
            <v>45147</v>
          </cell>
          <cell r="AB1074" t="str">
            <v>2023/08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44807</v>
          </cell>
          <cell r="AI1074">
            <v>44808</v>
          </cell>
          <cell r="AJ1074">
            <v>44807</v>
          </cell>
        </row>
        <row r="1074">
          <cell r="AL1074">
            <v>10000</v>
          </cell>
          <cell r="AM1074">
            <v>44807</v>
          </cell>
          <cell r="AN1074" t="str">
            <v>深圳市舒适橙出行科技有限公司公账</v>
          </cell>
          <cell r="AO1074">
            <v>2980</v>
          </cell>
          <cell r="AP1074">
            <v>44839</v>
          </cell>
          <cell r="AQ1074">
            <v>44870</v>
          </cell>
          <cell r="AR1074">
            <v>1</v>
          </cell>
          <cell r="AS1074">
            <v>2980</v>
          </cell>
          <cell r="AT1074">
            <v>1</v>
          </cell>
          <cell r="AU1074">
            <v>2980</v>
          </cell>
          <cell r="AV1074" t="str">
            <v>正常</v>
          </cell>
          <cell r="AW1074">
            <v>0</v>
          </cell>
          <cell r="AX1074">
            <v>0</v>
          </cell>
          <cell r="AY1074">
            <v>8858.82</v>
          </cell>
        </row>
        <row r="1074">
          <cell r="BA1074">
            <v>29</v>
          </cell>
          <cell r="BB1074">
            <v>249.830344827586</v>
          </cell>
        </row>
        <row r="1074"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15</v>
          </cell>
          <cell r="BJ1074">
            <v>0</v>
          </cell>
          <cell r="BK1074">
            <v>0</v>
          </cell>
          <cell r="BL1074">
            <v>15</v>
          </cell>
          <cell r="BM1074" t="str">
            <v>A(优质)</v>
          </cell>
        </row>
        <row r="1074">
          <cell r="BO1074" t="str">
            <v/>
          </cell>
          <cell r="BP1074" t="str">
            <v/>
          </cell>
        </row>
        <row r="1074">
          <cell r="BW1074" t="str">
            <v/>
          </cell>
          <cell r="BX1074">
            <v>44807</v>
          </cell>
          <cell r="BY1074" t="str">
            <v/>
          </cell>
        </row>
        <row r="1074">
          <cell r="CD1074" t="str">
            <v>FET-FH-202207R0014</v>
          </cell>
        </row>
        <row r="1075">
          <cell r="B1075" t="str">
            <v>租赁</v>
          </cell>
        </row>
        <row r="1075">
          <cell r="F1075" t="str">
            <v>东莞市卓越汽车租赁服务有限公司</v>
          </cell>
          <cell r="G1075" t="str">
            <v>43042319830706001X</v>
          </cell>
          <cell r="H1075">
            <v>13928053373</v>
          </cell>
          <cell r="I1075" t="str">
            <v>网约车以租代购方案</v>
          </cell>
          <cell r="J1075" t="str">
            <v>风神E70/DFM7002G1F7BEV</v>
          </cell>
          <cell r="K1075" t="str">
            <v>东莞</v>
          </cell>
          <cell r="L1075" t="str">
            <v>广东省珠海市金湾区金海岸大道475号2栋902房</v>
          </cell>
          <cell r="M1075" t="str">
            <v>广东省东莞市厚街镇南环路6号楼106室</v>
          </cell>
          <cell r="N1075" t="str">
            <v>向丽丽</v>
          </cell>
          <cell r="O1075" t="str">
            <v>蔡谨羊</v>
          </cell>
          <cell r="P1075" t="str">
            <v>徐莹莹</v>
          </cell>
          <cell r="Q1075" t="str">
            <v>罗欢</v>
          </cell>
          <cell r="R1075">
            <v>13928053373</v>
          </cell>
        </row>
        <row r="1075">
          <cell r="U1075" t="str">
            <v>东莞市橙易科技有限公司</v>
          </cell>
        </row>
        <row r="1075">
          <cell r="W1075" t="str">
            <v>LDP31B969NG055696</v>
          </cell>
          <cell r="X1075" t="str">
            <v>粤SDQ1675</v>
          </cell>
          <cell r="Y1075" t="str">
            <v>862052221202231</v>
          </cell>
          <cell r="Z1075">
            <v>45115</v>
          </cell>
          <cell r="AA1075">
            <v>45147</v>
          </cell>
          <cell r="AB1075" t="str">
            <v>2023/08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44807</v>
          </cell>
          <cell r="AI1075">
            <v>44808</v>
          </cell>
          <cell r="AJ1075">
            <v>44807</v>
          </cell>
        </row>
        <row r="1075">
          <cell r="AL1075">
            <v>10000</v>
          </cell>
          <cell r="AM1075">
            <v>44807</v>
          </cell>
          <cell r="AN1075" t="str">
            <v>深圳市舒适橙出行科技有限公司公账</v>
          </cell>
          <cell r="AO1075">
            <v>2980</v>
          </cell>
          <cell r="AP1075">
            <v>44839</v>
          </cell>
          <cell r="AQ1075">
            <v>44870</v>
          </cell>
          <cell r="AR1075">
            <v>1</v>
          </cell>
          <cell r="AS1075">
            <v>2980</v>
          </cell>
          <cell r="AT1075">
            <v>1</v>
          </cell>
          <cell r="AU1075">
            <v>2980</v>
          </cell>
          <cell r="AV1075" t="str">
            <v>正常</v>
          </cell>
          <cell r="AW1075">
            <v>0</v>
          </cell>
          <cell r="AX1075">
            <v>0</v>
          </cell>
          <cell r="AY1075">
            <v>13652.93</v>
          </cell>
        </row>
        <row r="1075">
          <cell r="BA1075">
            <v>29</v>
          </cell>
          <cell r="BB1075">
            <v>413.481034482759</v>
          </cell>
        </row>
        <row r="1075"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15</v>
          </cell>
          <cell r="BJ1075">
            <v>0</v>
          </cell>
          <cell r="BK1075">
            <v>0</v>
          </cell>
          <cell r="BL1075">
            <v>15</v>
          </cell>
          <cell r="BM1075" t="str">
            <v>A(优质)</v>
          </cell>
        </row>
        <row r="1075">
          <cell r="BO1075" t="str">
            <v/>
          </cell>
          <cell r="BP1075" t="str">
            <v/>
          </cell>
        </row>
        <row r="1075">
          <cell r="BW1075" t="str">
            <v/>
          </cell>
          <cell r="BX1075">
            <v>44807</v>
          </cell>
          <cell r="BY1075" t="str">
            <v/>
          </cell>
        </row>
        <row r="1075">
          <cell r="CD1075" t="str">
            <v>FET-FH-202207R0014</v>
          </cell>
        </row>
        <row r="1076">
          <cell r="B1076" t="str">
            <v>租赁</v>
          </cell>
        </row>
        <row r="1076">
          <cell r="F1076" t="str">
            <v>东莞市卓越汽车租赁服务有限公司</v>
          </cell>
          <cell r="G1076" t="str">
            <v>43042319830706001X</v>
          </cell>
          <cell r="H1076">
            <v>13928053373</v>
          </cell>
          <cell r="I1076" t="str">
            <v>网约车以租代购方案</v>
          </cell>
          <cell r="J1076" t="str">
            <v>风神E70/DFM7002G1F7BEV</v>
          </cell>
          <cell r="K1076" t="str">
            <v>东莞</v>
          </cell>
          <cell r="L1076" t="str">
            <v>广东省珠海市金湾区金海岸大道475号2栋902房</v>
          </cell>
          <cell r="M1076" t="str">
            <v>广东省东莞市厚街镇南环路6号楼106室</v>
          </cell>
          <cell r="N1076" t="str">
            <v>向丽丽</v>
          </cell>
          <cell r="O1076" t="str">
            <v>蔡谨羊</v>
          </cell>
          <cell r="P1076" t="str">
            <v>徐莹莹</v>
          </cell>
          <cell r="Q1076" t="str">
            <v>罗欢</v>
          </cell>
          <cell r="R1076">
            <v>13928053373</v>
          </cell>
        </row>
        <row r="1076">
          <cell r="U1076" t="str">
            <v>东莞市橙易科技有限公司</v>
          </cell>
        </row>
        <row r="1076">
          <cell r="W1076" t="str">
            <v>LDP31B960NG055697</v>
          </cell>
          <cell r="X1076" t="str">
            <v>粤SDB6972</v>
          </cell>
          <cell r="Y1076" t="str">
            <v>862052221201845</v>
          </cell>
          <cell r="Z1076">
            <v>45115</v>
          </cell>
          <cell r="AA1076">
            <v>45147</v>
          </cell>
          <cell r="AB1076" t="str">
            <v>2023/08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44807</v>
          </cell>
          <cell r="AI1076">
            <v>44808</v>
          </cell>
          <cell r="AJ1076">
            <v>44807</v>
          </cell>
        </row>
        <row r="1076">
          <cell r="AL1076">
            <v>10000</v>
          </cell>
          <cell r="AM1076">
            <v>44807</v>
          </cell>
          <cell r="AN1076" t="str">
            <v>深圳市舒适橙出行科技有限公司公账</v>
          </cell>
          <cell r="AO1076">
            <v>2980</v>
          </cell>
          <cell r="AP1076">
            <v>44839</v>
          </cell>
          <cell r="AQ1076">
            <v>44870</v>
          </cell>
          <cell r="AR1076">
            <v>1</v>
          </cell>
          <cell r="AS1076">
            <v>2980</v>
          </cell>
          <cell r="AT1076">
            <v>1</v>
          </cell>
          <cell r="AU1076">
            <v>2980</v>
          </cell>
          <cell r="AV1076" t="str">
            <v>正常</v>
          </cell>
          <cell r="AW1076">
            <v>0</v>
          </cell>
          <cell r="AX1076">
            <v>0</v>
          </cell>
          <cell r="AY1076">
            <v>8114.15</v>
          </cell>
        </row>
        <row r="1076">
          <cell r="BA1076">
            <v>30</v>
          </cell>
          <cell r="BB1076">
            <v>232.23</v>
          </cell>
        </row>
        <row r="1076"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15</v>
          </cell>
          <cell r="BJ1076">
            <v>0</v>
          </cell>
          <cell r="BK1076">
            <v>0</v>
          </cell>
          <cell r="BL1076">
            <v>15</v>
          </cell>
          <cell r="BM1076" t="str">
            <v>A(优质)</v>
          </cell>
        </row>
        <row r="1076">
          <cell r="BO1076" t="str">
            <v/>
          </cell>
          <cell r="BP1076" t="str">
            <v/>
          </cell>
        </row>
        <row r="1076">
          <cell r="BW1076" t="str">
            <v/>
          </cell>
          <cell r="BX1076">
            <v>44807</v>
          </cell>
          <cell r="BY1076" t="str">
            <v/>
          </cell>
        </row>
        <row r="1076">
          <cell r="CD1076" t="str">
            <v>FET-FH-202207R0014</v>
          </cell>
        </row>
        <row r="1077">
          <cell r="B1077" t="str">
            <v>租赁</v>
          </cell>
        </row>
        <row r="1077">
          <cell r="F1077" t="str">
            <v>东莞市卓越汽车租赁服务有限公司</v>
          </cell>
          <cell r="G1077" t="str">
            <v>43042319830706001X</v>
          </cell>
          <cell r="H1077">
            <v>13928053373</v>
          </cell>
          <cell r="I1077" t="str">
            <v>网约车以租代购方案</v>
          </cell>
          <cell r="J1077" t="str">
            <v>风神E70/DFM7002G1F7BEV</v>
          </cell>
          <cell r="K1077" t="str">
            <v>东莞</v>
          </cell>
          <cell r="L1077" t="str">
            <v>广东省珠海市金湾区金海岸大道475号2栋902房</v>
          </cell>
          <cell r="M1077" t="str">
            <v>广东省东莞市厚街镇南环路6号楼106室</v>
          </cell>
          <cell r="N1077" t="str">
            <v>向丽丽</v>
          </cell>
          <cell r="O1077" t="str">
            <v>蔡谨羊</v>
          </cell>
          <cell r="P1077" t="str">
            <v>徐莹莹</v>
          </cell>
          <cell r="Q1077" t="str">
            <v>罗欢</v>
          </cell>
          <cell r="R1077">
            <v>13928053373</v>
          </cell>
        </row>
        <row r="1077">
          <cell r="U1077" t="str">
            <v>东莞市橙易科技有限公司</v>
          </cell>
        </row>
        <row r="1077">
          <cell r="W1077" t="str">
            <v>LDP31B969NG055701</v>
          </cell>
          <cell r="X1077" t="str">
            <v>粤SDQ3220</v>
          </cell>
          <cell r="Y1077" t="str">
            <v>862052221201738</v>
          </cell>
          <cell r="Z1077">
            <v>45115</v>
          </cell>
          <cell r="AA1077">
            <v>45147</v>
          </cell>
          <cell r="AB1077" t="str">
            <v>2023/08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44807</v>
          </cell>
          <cell r="AI1077">
            <v>44808</v>
          </cell>
          <cell r="AJ1077">
            <v>44807</v>
          </cell>
        </row>
        <row r="1077">
          <cell r="AL1077">
            <v>10000</v>
          </cell>
          <cell r="AM1077">
            <v>44807</v>
          </cell>
          <cell r="AN1077" t="str">
            <v>深圳市舒适橙出行科技有限公司公账</v>
          </cell>
          <cell r="AO1077">
            <v>2980</v>
          </cell>
          <cell r="AP1077">
            <v>44839</v>
          </cell>
          <cell r="AQ1077">
            <v>44870</v>
          </cell>
          <cell r="AR1077">
            <v>1</v>
          </cell>
          <cell r="AS1077">
            <v>2980</v>
          </cell>
          <cell r="AT1077">
            <v>1</v>
          </cell>
          <cell r="AU1077">
            <v>2980</v>
          </cell>
          <cell r="AV1077" t="str">
            <v>正常</v>
          </cell>
          <cell r="AW1077">
            <v>0</v>
          </cell>
          <cell r="AX1077">
            <v>0</v>
          </cell>
          <cell r="AY1077">
            <v>8539.63</v>
          </cell>
        </row>
        <row r="1077">
          <cell r="BA1077">
            <v>29</v>
          </cell>
          <cell r="BB1077">
            <v>261.722413793103</v>
          </cell>
        </row>
        <row r="1077"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15</v>
          </cell>
          <cell r="BJ1077">
            <v>0</v>
          </cell>
          <cell r="BK1077">
            <v>0</v>
          </cell>
          <cell r="BL1077">
            <v>15</v>
          </cell>
          <cell r="BM1077" t="str">
            <v>A(优质)</v>
          </cell>
        </row>
        <row r="1077">
          <cell r="BO1077" t="str">
            <v/>
          </cell>
          <cell r="BP1077" t="str">
            <v/>
          </cell>
        </row>
        <row r="1077">
          <cell r="BW1077" t="str">
            <v/>
          </cell>
          <cell r="BX1077">
            <v>44807</v>
          </cell>
          <cell r="BY1077" t="str">
            <v/>
          </cell>
        </row>
        <row r="1077">
          <cell r="CD1077" t="str">
            <v>FET-FH-202207R0014</v>
          </cell>
        </row>
        <row r="1078">
          <cell r="B1078" t="str">
            <v>租赁</v>
          </cell>
        </row>
        <row r="1078">
          <cell r="F1078" t="str">
            <v>东莞市卓越汽车租赁服务有限公司</v>
          </cell>
          <cell r="G1078" t="str">
            <v>43042319830706001X</v>
          </cell>
          <cell r="H1078">
            <v>13928053373</v>
          </cell>
          <cell r="I1078" t="str">
            <v>网约车以租代购方案</v>
          </cell>
          <cell r="J1078" t="str">
            <v>风神E70/DFM7002G1F7BEV</v>
          </cell>
          <cell r="K1078" t="str">
            <v>东莞</v>
          </cell>
          <cell r="L1078" t="str">
            <v>广东省珠海市金湾区金海岸大道475号2栋902房</v>
          </cell>
          <cell r="M1078" t="str">
            <v>广东省东莞市厚街镇南环路6号楼106室</v>
          </cell>
          <cell r="N1078" t="str">
            <v>向丽丽</v>
          </cell>
          <cell r="O1078" t="str">
            <v>蔡谨羊</v>
          </cell>
          <cell r="P1078" t="str">
            <v>徐莹莹</v>
          </cell>
          <cell r="Q1078" t="str">
            <v>罗欢</v>
          </cell>
          <cell r="R1078">
            <v>13928053373</v>
          </cell>
        </row>
        <row r="1078">
          <cell r="U1078" t="str">
            <v>东莞市橙易科技有限公司</v>
          </cell>
        </row>
        <row r="1078">
          <cell r="W1078" t="str">
            <v>LDP31B962NG055703</v>
          </cell>
          <cell r="X1078" t="str">
            <v>粤SDK7307</v>
          </cell>
          <cell r="Y1078" t="str">
            <v>862052221201729</v>
          </cell>
          <cell r="Z1078">
            <v>45115</v>
          </cell>
          <cell r="AA1078">
            <v>45147</v>
          </cell>
          <cell r="AB1078" t="str">
            <v>2023/08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44807</v>
          </cell>
          <cell r="AI1078">
            <v>44808</v>
          </cell>
          <cell r="AJ1078">
            <v>44807</v>
          </cell>
        </row>
        <row r="1078">
          <cell r="AL1078">
            <v>10000</v>
          </cell>
          <cell r="AM1078">
            <v>44807</v>
          </cell>
          <cell r="AN1078" t="str">
            <v>深圳市舒适橙出行科技有限公司公账</v>
          </cell>
          <cell r="AO1078">
            <v>2980</v>
          </cell>
          <cell r="AP1078">
            <v>44839</v>
          </cell>
          <cell r="AQ1078">
            <v>44870</v>
          </cell>
          <cell r="AR1078">
            <v>1</v>
          </cell>
          <cell r="AS1078">
            <v>2980</v>
          </cell>
          <cell r="AT1078">
            <v>1</v>
          </cell>
          <cell r="AU1078">
            <v>2980</v>
          </cell>
          <cell r="AV1078" t="str">
            <v>正常</v>
          </cell>
          <cell r="AW1078">
            <v>0</v>
          </cell>
          <cell r="AX1078">
            <v>0</v>
          </cell>
          <cell r="AY1078">
            <v>6760.4</v>
          </cell>
        </row>
        <row r="1078">
          <cell r="BA1078">
            <v>30</v>
          </cell>
          <cell r="BB1078">
            <v>182.759333333333</v>
          </cell>
        </row>
        <row r="1078"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15</v>
          </cell>
          <cell r="BJ1078">
            <v>0</v>
          </cell>
          <cell r="BK1078">
            <v>0</v>
          </cell>
          <cell r="BL1078">
            <v>15</v>
          </cell>
          <cell r="BM1078" t="str">
            <v>A(优质)</v>
          </cell>
        </row>
        <row r="1078">
          <cell r="BO1078" t="str">
            <v/>
          </cell>
          <cell r="BP1078" t="str">
            <v/>
          </cell>
        </row>
        <row r="1078">
          <cell r="BW1078" t="str">
            <v/>
          </cell>
          <cell r="BX1078">
            <v>44807</v>
          </cell>
          <cell r="BY1078" t="str">
            <v/>
          </cell>
        </row>
        <row r="1078">
          <cell r="CD1078" t="str">
            <v>FET-FH-202207R0014</v>
          </cell>
        </row>
        <row r="1079">
          <cell r="B1079" t="str">
            <v>租赁</v>
          </cell>
        </row>
        <row r="1079">
          <cell r="F1079" t="str">
            <v>东莞市卓越汽车租赁服务有限公司</v>
          </cell>
          <cell r="G1079" t="str">
            <v>43042319830706001X</v>
          </cell>
          <cell r="H1079">
            <v>13928053373</v>
          </cell>
          <cell r="I1079" t="str">
            <v>网约车以租代购方案</v>
          </cell>
          <cell r="J1079" t="str">
            <v>风神E70/DFM7002G1F7BEV</v>
          </cell>
          <cell r="K1079" t="str">
            <v>东莞</v>
          </cell>
          <cell r="L1079" t="str">
            <v>广东省珠海市金湾区金海岸大道475号2栋902房</v>
          </cell>
          <cell r="M1079" t="str">
            <v>广东省东莞市厚街镇南环路6号楼106室</v>
          </cell>
          <cell r="N1079" t="str">
            <v>向丽丽</v>
          </cell>
          <cell r="O1079" t="str">
            <v>蔡谨羊</v>
          </cell>
          <cell r="P1079" t="str">
            <v>徐莹莹</v>
          </cell>
          <cell r="Q1079" t="str">
            <v>罗欢</v>
          </cell>
          <cell r="R1079">
            <v>13928053373</v>
          </cell>
        </row>
        <row r="1079">
          <cell r="U1079" t="str">
            <v>东莞市橙易科技有限公司</v>
          </cell>
        </row>
        <row r="1079">
          <cell r="W1079" t="str">
            <v>LDP31B964NG055704</v>
          </cell>
          <cell r="X1079" t="str">
            <v>粤SDR7761</v>
          </cell>
          <cell r="Y1079" t="str">
            <v>862052221202120</v>
          </cell>
          <cell r="Z1079">
            <v>45115</v>
          </cell>
          <cell r="AA1079">
            <v>45147</v>
          </cell>
          <cell r="AB1079" t="str">
            <v>2023/08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44807</v>
          </cell>
          <cell r="AI1079">
            <v>44808</v>
          </cell>
          <cell r="AJ1079">
            <v>44807</v>
          </cell>
        </row>
        <row r="1079">
          <cell r="AL1079">
            <v>10000</v>
          </cell>
          <cell r="AM1079">
            <v>44807</v>
          </cell>
          <cell r="AN1079" t="str">
            <v>深圳市舒适橙出行科技有限公司公账</v>
          </cell>
          <cell r="AO1079">
            <v>2980</v>
          </cell>
          <cell r="AP1079">
            <v>44839</v>
          </cell>
          <cell r="AQ1079">
            <v>44870</v>
          </cell>
          <cell r="AR1079">
            <v>1</v>
          </cell>
          <cell r="AS1079">
            <v>2980</v>
          </cell>
          <cell r="AT1079">
            <v>1</v>
          </cell>
          <cell r="AU1079">
            <v>2980</v>
          </cell>
          <cell r="AV1079" t="str">
            <v>正常</v>
          </cell>
          <cell r="AW1079">
            <v>0</v>
          </cell>
          <cell r="AX1079">
            <v>0</v>
          </cell>
          <cell r="AY1079">
            <v>8880.69</v>
          </cell>
        </row>
        <row r="1079">
          <cell r="BA1079">
            <v>31</v>
          </cell>
          <cell r="BB1079">
            <v>241.63064516129</v>
          </cell>
        </row>
        <row r="1079"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15</v>
          </cell>
          <cell r="BJ1079">
            <v>0</v>
          </cell>
          <cell r="BK1079">
            <v>0</v>
          </cell>
          <cell r="BL1079">
            <v>15</v>
          </cell>
          <cell r="BM1079" t="str">
            <v>A(优质)</v>
          </cell>
        </row>
        <row r="1079">
          <cell r="BO1079" t="str">
            <v/>
          </cell>
          <cell r="BP1079" t="str">
            <v/>
          </cell>
        </row>
        <row r="1079">
          <cell r="BW1079" t="str">
            <v/>
          </cell>
          <cell r="BX1079">
            <v>44807</v>
          </cell>
          <cell r="BY1079" t="str">
            <v/>
          </cell>
        </row>
        <row r="1079">
          <cell r="CD1079" t="str">
            <v>FET-FH-202207R0014</v>
          </cell>
        </row>
        <row r="1080">
          <cell r="B1080" t="str">
            <v>租赁</v>
          </cell>
        </row>
        <row r="1080">
          <cell r="F1080" t="str">
            <v>东莞市卓越汽车租赁服务有限公司</v>
          </cell>
          <cell r="G1080" t="str">
            <v>43042319830706001X</v>
          </cell>
          <cell r="H1080">
            <v>13928053373</v>
          </cell>
          <cell r="I1080" t="str">
            <v>网约车以租代购方案</v>
          </cell>
          <cell r="J1080" t="str">
            <v>风神E70/DFM7002G1F7BEV</v>
          </cell>
          <cell r="K1080" t="str">
            <v>东莞</v>
          </cell>
          <cell r="L1080" t="str">
            <v>广东省珠海市金湾区金海岸大道475号2栋902房</v>
          </cell>
          <cell r="M1080" t="str">
            <v>广东省东莞市厚街镇南环路6号楼106室</v>
          </cell>
          <cell r="N1080" t="str">
            <v>向丽丽</v>
          </cell>
          <cell r="O1080" t="str">
            <v>蔡谨羊</v>
          </cell>
          <cell r="P1080" t="str">
            <v>徐莹莹</v>
          </cell>
          <cell r="Q1080" t="str">
            <v>罗欢</v>
          </cell>
          <cell r="R1080">
            <v>13928053373</v>
          </cell>
        </row>
        <row r="1080">
          <cell r="U1080" t="str">
            <v>东莞市橙易科技有限公司</v>
          </cell>
        </row>
        <row r="1080">
          <cell r="W1080" t="str">
            <v>LDP31B966NG055705</v>
          </cell>
          <cell r="X1080" t="str">
            <v>粤SDQ6935</v>
          </cell>
          <cell r="Y1080" t="str">
            <v>862052221201715</v>
          </cell>
          <cell r="Z1080">
            <v>45115</v>
          </cell>
          <cell r="AA1080">
            <v>45147</v>
          </cell>
          <cell r="AB1080" t="str">
            <v>2023/08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44807</v>
          </cell>
          <cell r="AI1080">
            <v>44808</v>
          </cell>
          <cell r="AJ1080">
            <v>44807</v>
          </cell>
        </row>
        <row r="1080">
          <cell r="AL1080">
            <v>10000</v>
          </cell>
          <cell r="AM1080">
            <v>44807</v>
          </cell>
          <cell r="AN1080" t="str">
            <v>深圳市舒适橙出行科技有限公司公账</v>
          </cell>
          <cell r="AO1080">
            <v>2980</v>
          </cell>
          <cell r="AP1080">
            <v>44839</v>
          </cell>
          <cell r="AQ1080">
            <v>44870</v>
          </cell>
          <cell r="AR1080">
            <v>1</v>
          </cell>
          <cell r="AS1080">
            <v>2980</v>
          </cell>
          <cell r="AT1080">
            <v>1</v>
          </cell>
          <cell r="AU1080">
            <v>2980</v>
          </cell>
          <cell r="AV1080" t="str">
            <v>正常</v>
          </cell>
          <cell r="AW1080">
            <v>0</v>
          </cell>
          <cell r="AX1080">
            <v>0</v>
          </cell>
          <cell r="AY1080">
            <v>10333.95</v>
          </cell>
        </row>
        <row r="1080">
          <cell r="BA1080">
            <v>27</v>
          </cell>
          <cell r="BB1080">
            <v>328.481111111111</v>
          </cell>
        </row>
        <row r="1080"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15</v>
          </cell>
          <cell r="BJ1080">
            <v>0</v>
          </cell>
          <cell r="BK1080">
            <v>0</v>
          </cell>
          <cell r="BL1080">
            <v>15</v>
          </cell>
          <cell r="BM1080" t="str">
            <v>A(优质)</v>
          </cell>
        </row>
        <row r="1080">
          <cell r="BO1080" t="str">
            <v/>
          </cell>
          <cell r="BP1080" t="str">
            <v/>
          </cell>
        </row>
        <row r="1080">
          <cell r="BW1080" t="str">
            <v/>
          </cell>
          <cell r="BX1080">
            <v>44807</v>
          </cell>
          <cell r="BY1080" t="str">
            <v/>
          </cell>
        </row>
        <row r="1080">
          <cell r="CD1080" t="str">
            <v>FET-FH-202207R0014</v>
          </cell>
        </row>
        <row r="1081">
          <cell r="B1081" t="str">
            <v>租赁</v>
          </cell>
        </row>
        <row r="1081">
          <cell r="F1081" t="str">
            <v>东莞市卓越汽车租赁服务有限公司</v>
          </cell>
          <cell r="G1081" t="str">
            <v>43042319830706001X</v>
          </cell>
          <cell r="H1081">
            <v>13928053373</v>
          </cell>
          <cell r="I1081" t="str">
            <v>网约车以租代购方案</v>
          </cell>
          <cell r="J1081" t="str">
            <v>风神E70/DFM7002G1F7BEV</v>
          </cell>
          <cell r="K1081" t="str">
            <v>东莞</v>
          </cell>
          <cell r="L1081" t="str">
            <v>广东省珠海市金湾区金海岸大道475号2栋902房</v>
          </cell>
          <cell r="M1081" t="str">
            <v>广东省东莞市厚街镇南环路6号楼106室</v>
          </cell>
          <cell r="N1081" t="str">
            <v>向丽丽</v>
          </cell>
          <cell r="O1081" t="str">
            <v>蔡谨羊</v>
          </cell>
          <cell r="P1081" t="str">
            <v>徐莹莹</v>
          </cell>
          <cell r="Q1081" t="str">
            <v>罗欢</v>
          </cell>
          <cell r="R1081">
            <v>13928053373</v>
          </cell>
        </row>
        <row r="1081">
          <cell r="U1081" t="str">
            <v>东莞市橙易科技有限公司</v>
          </cell>
        </row>
        <row r="1081">
          <cell r="W1081" t="str">
            <v>LDP31B96XNG055707</v>
          </cell>
          <cell r="X1081" t="str">
            <v>粤SDP7625</v>
          </cell>
          <cell r="Y1081" t="str">
            <v>862052221201633</v>
          </cell>
          <cell r="Z1081">
            <v>45115</v>
          </cell>
          <cell r="AA1081">
            <v>45147</v>
          </cell>
          <cell r="AB1081" t="str">
            <v>2023/08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44807</v>
          </cell>
          <cell r="AI1081">
            <v>44808</v>
          </cell>
          <cell r="AJ1081">
            <v>44807</v>
          </cell>
        </row>
        <row r="1081">
          <cell r="AL1081">
            <v>10000</v>
          </cell>
          <cell r="AM1081">
            <v>44807</v>
          </cell>
          <cell r="AN1081" t="str">
            <v>深圳市舒适橙出行科技有限公司公账</v>
          </cell>
          <cell r="AO1081">
            <v>2980</v>
          </cell>
          <cell r="AP1081">
            <v>44839</v>
          </cell>
          <cell r="AQ1081">
            <v>44870</v>
          </cell>
          <cell r="AR1081">
            <v>1</v>
          </cell>
          <cell r="AS1081">
            <v>2980</v>
          </cell>
          <cell r="AT1081">
            <v>1</v>
          </cell>
          <cell r="AU1081">
            <v>2980</v>
          </cell>
          <cell r="AV1081" t="str">
            <v>正常</v>
          </cell>
          <cell r="AW1081">
            <v>0</v>
          </cell>
          <cell r="AX1081">
            <v>0</v>
          </cell>
          <cell r="AY1081">
            <v>5056.72</v>
          </cell>
        </row>
        <row r="1081">
          <cell r="BA1081">
            <v>17</v>
          </cell>
          <cell r="BB1081">
            <v>231.268235294118</v>
          </cell>
        </row>
        <row r="1081">
          <cell r="BE1081">
            <v>0</v>
          </cell>
          <cell r="BF1081">
            <v>5</v>
          </cell>
          <cell r="BG1081">
            <v>0</v>
          </cell>
          <cell r="BH1081">
            <v>0</v>
          </cell>
          <cell r="BI1081">
            <v>15</v>
          </cell>
          <cell r="BJ1081">
            <v>0</v>
          </cell>
          <cell r="BK1081">
            <v>0</v>
          </cell>
          <cell r="BL1081">
            <v>20</v>
          </cell>
          <cell r="BM1081" t="str">
            <v>A(优质)</v>
          </cell>
        </row>
        <row r="1081">
          <cell r="BO1081" t="str">
            <v/>
          </cell>
          <cell r="BP1081" t="str">
            <v/>
          </cell>
        </row>
        <row r="1081">
          <cell r="BW1081" t="str">
            <v/>
          </cell>
          <cell r="BX1081">
            <v>44807</v>
          </cell>
          <cell r="BY1081" t="str">
            <v/>
          </cell>
        </row>
        <row r="1081">
          <cell r="CD1081" t="str">
            <v>FET-FH-202207R0014</v>
          </cell>
        </row>
        <row r="1082">
          <cell r="B1082" t="str">
            <v>租赁</v>
          </cell>
        </row>
        <row r="1082">
          <cell r="F1082" t="str">
            <v>东莞市卓越汽车租赁服务有限公司</v>
          </cell>
          <cell r="G1082" t="str">
            <v>43042319830706001X</v>
          </cell>
          <cell r="H1082">
            <v>13928053373</v>
          </cell>
          <cell r="I1082" t="str">
            <v>网约车以租代购方案</v>
          </cell>
          <cell r="J1082" t="str">
            <v>风神E70/DFM7002G1F7BEV</v>
          </cell>
          <cell r="K1082" t="str">
            <v>东莞</v>
          </cell>
          <cell r="L1082" t="str">
            <v>广东省珠海市金湾区金海岸大道475号2栋902房</v>
          </cell>
          <cell r="M1082" t="str">
            <v>广东省东莞市厚街镇南环路6号楼106室</v>
          </cell>
          <cell r="N1082" t="str">
            <v>向丽丽</v>
          </cell>
          <cell r="O1082" t="str">
            <v>蔡谨羊</v>
          </cell>
          <cell r="P1082" t="str">
            <v>徐莹莹</v>
          </cell>
          <cell r="Q1082" t="str">
            <v>罗欢</v>
          </cell>
          <cell r="R1082">
            <v>13928053373</v>
          </cell>
        </row>
        <row r="1082">
          <cell r="U1082" t="str">
            <v>东莞市橙易科技有限公司</v>
          </cell>
        </row>
        <row r="1082">
          <cell r="W1082" t="str">
            <v>LDP31B961NG055708</v>
          </cell>
          <cell r="X1082" t="str">
            <v>粤SDS7860</v>
          </cell>
          <cell r="Y1082" t="str">
            <v>862052221202191</v>
          </cell>
          <cell r="Z1082">
            <v>45115</v>
          </cell>
          <cell r="AA1082">
            <v>45147</v>
          </cell>
          <cell r="AB1082" t="str">
            <v>2023/08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44807</v>
          </cell>
          <cell r="AI1082">
            <v>44808</v>
          </cell>
          <cell r="AJ1082">
            <v>44807</v>
          </cell>
        </row>
        <row r="1082">
          <cell r="AL1082">
            <v>10000</v>
          </cell>
          <cell r="AM1082">
            <v>44807</v>
          </cell>
          <cell r="AN1082" t="str">
            <v>深圳市舒适橙出行科技有限公司公账</v>
          </cell>
          <cell r="AO1082">
            <v>2980</v>
          </cell>
          <cell r="AP1082">
            <v>44839</v>
          </cell>
          <cell r="AQ1082">
            <v>44870</v>
          </cell>
          <cell r="AR1082">
            <v>1</v>
          </cell>
          <cell r="AS1082">
            <v>2980</v>
          </cell>
          <cell r="AT1082">
            <v>1</v>
          </cell>
          <cell r="AU1082">
            <v>2980</v>
          </cell>
          <cell r="AV1082" t="str">
            <v>正常</v>
          </cell>
          <cell r="AW1082">
            <v>0</v>
          </cell>
          <cell r="AX1082">
            <v>0</v>
          </cell>
          <cell r="AY1082">
            <v>9307.23</v>
          </cell>
        </row>
        <row r="1082">
          <cell r="BA1082">
            <v>31</v>
          </cell>
          <cell r="BB1082">
            <v>266.797096774194</v>
          </cell>
        </row>
        <row r="1082"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15</v>
          </cell>
          <cell r="BJ1082">
            <v>0</v>
          </cell>
          <cell r="BK1082">
            <v>0</v>
          </cell>
          <cell r="BL1082">
            <v>15</v>
          </cell>
          <cell r="BM1082" t="str">
            <v>A(优质)</v>
          </cell>
        </row>
        <row r="1082">
          <cell r="BO1082" t="str">
            <v/>
          </cell>
          <cell r="BP1082" t="str">
            <v/>
          </cell>
        </row>
        <row r="1082">
          <cell r="BW1082" t="str">
            <v/>
          </cell>
          <cell r="BX1082">
            <v>44807</v>
          </cell>
          <cell r="BY1082" t="str">
            <v/>
          </cell>
        </row>
        <row r="1082">
          <cell r="CD1082" t="str">
            <v>FET-FH-202207R0014</v>
          </cell>
        </row>
        <row r="1083">
          <cell r="B1083" t="str">
            <v>租赁</v>
          </cell>
        </row>
        <row r="1083">
          <cell r="F1083" t="str">
            <v>东莞市卓越汽车租赁服务有限公司</v>
          </cell>
          <cell r="G1083" t="str">
            <v>43042319830706001X</v>
          </cell>
          <cell r="H1083">
            <v>13928053373</v>
          </cell>
          <cell r="I1083" t="str">
            <v>网约车以租代购方案</v>
          </cell>
          <cell r="J1083" t="str">
            <v>风神E70/DFM7002G1F7BEV</v>
          </cell>
          <cell r="K1083" t="str">
            <v>东莞</v>
          </cell>
          <cell r="L1083" t="str">
            <v>广东省珠海市金湾区金海岸大道475号2栋902房</v>
          </cell>
          <cell r="M1083" t="str">
            <v>广东省东莞市厚街镇南环路6号楼106室</v>
          </cell>
          <cell r="N1083" t="str">
            <v>向丽丽</v>
          </cell>
          <cell r="O1083" t="str">
            <v>蔡谨羊</v>
          </cell>
          <cell r="P1083" t="str">
            <v>徐莹莹</v>
          </cell>
          <cell r="Q1083" t="str">
            <v>罗欢</v>
          </cell>
          <cell r="R1083">
            <v>13928053373</v>
          </cell>
        </row>
        <row r="1083">
          <cell r="U1083" t="str">
            <v>东莞市橙易科技有限公司</v>
          </cell>
        </row>
        <row r="1083">
          <cell r="W1083" t="str">
            <v>LDP31B963NG055709</v>
          </cell>
          <cell r="X1083" t="str">
            <v>粤SDS1570</v>
          </cell>
          <cell r="Y1083" t="str">
            <v>862052221201850</v>
          </cell>
          <cell r="Z1083">
            <v>45115</v>
          </cell>
          <cell r="AA1083">
            <v>45147</v>
          </cell>
          <cell r="AB1083" t="str">
            <v>2023/08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44807</v>
          </cell>
          <cell r="AI1083">
            <v>44808</v>
          </cell>
          <cell r="AJ1083">
            <v>44807</v>
          </cell>
        </row>
        <row r="1083">
          <cell r="AL1083">
            <v>10000</v>
          </cell>
          <cell r="AM1083">
            <v>44807</v>
          </cell>
          <cell r="AN1083" t="str">
            <v>深圳市舒适橙出行科技有限公司公账</v>
          </cell>
          <cell r="AO1083">
            <v>2980</v>
          </cell>
          <cell r="AP1083">
            <v>44839</v>
          </cell>
          <cell r="AQ1083">
            <v>44870</v>
          </cell>
          <cell r="AR1083">
            <v>1</v>
          </cell>
          <cell r="AS1083">
            <v>2980</v>
          </cell>
          <cell r="AT1083">
            <v>1</v>
          </cell>
          <cell r="AU1083">
            <v>2980</v>
          </cell>
          <cell r="AV1083" t="str">
            <v>正常</v>
          </cell>
          <cell r="AW1083">
            <v>0</v>
          </cell>
          <cell r="AX1083">
            <v>0</v>
          </cell>
          <cell r="AY1083">
            <v>5717.82</v>
          </cell>
        </row>
        <row r="1083">
          <cell r="BA1083">
            <v>21</v>
          </cell>
          <cell r="BB1083">
            <v>230.247142857143</v>
          </cell>
        </row>
        <row r="1083">
          <cell r="BE1083">
            <v>0</v>
          </cell>
          <cell r="BF1083">
            <v>5</v>
          </cell>
          <cell r="BG1083">
            <v>0</v>
          </cell>
          <cell r="BH1083">
            <v>0</v>
          </cell>
          <cell r="BI1083">
            <v>15</v>
          </cell>
          <cell r="BJ1083">
            <v>0</v>
          </cell>
          <cell r="BK1083">
            <v>0</v>
          </cell>
          <cell r="BL1083">
            <v>20</v>
          </cell>
          <cell r="BM1083" t="str">
            <v>A(优质)</v>
          </cell>
        </row>
        <row r="1083">
          <cell r="BO1083" t="str">
            <v/>
          </cell>
          <cell r="BP1083" t="str">
            <v/>
          </cell>
        </row>
        <row r="1083">
          <cell r="BW1083" t="str">
            <v/>
          </cell>
          <cell r="BX1083">
            <v>44807</v>
          </cell>
          <cell r="BY1083" t="str">
            <v/>
          </cell>
        </row>
        <row r="1083">
          <cell r="CD1083" t="str">
            <v>FET-FH-202207R0014</v>
          </cell>
        </row>
        <row r="1084">
          <cell r="B1084" t="str">
            <v>租赁</v>
          </cell>
        </row>
        <row r="1084">
          <cell r="F1084" t="str">
            <v>东莞市卓越汽车租赁服务有限公司</v>
          </cell>
          <cell r="G1084" t="str">
            <v>43042319830706001X</v>
          </cell>
          <cell r="H1084">
            <v>13928053373</v>
          </cell>
          <cell r="I1084" t="str">
            <v>网约车以租代购方案</v>
          </cell>
          <cell r="J1084" t="str">
            <v>风神E70/DFM7002G1F7BEV</v>
          </cell>
          <cell r="K1084" t="str">
            <v>东莞</v>
          </cell>
          <cell r="L1084" t="str">
            <v>广东省珠海市金湾区金海岸大道475号2栋902房</v>
          </cell>
          <cell r="M1084" t="str">
            <v>广东省东莞市厚街镇南环路6号楼106室</v>
          </cell>
          <cell r="N1084" t="str">
            <v>向丽丽</v>
          </cell>
          <cell r="O1084" t="str">
            <v>蔡谨羊</v>
          </cell>
          <cell r="P1084" t="str">
            <v>徐莹莹</v>
          </cell>
          <cell r="Q1084" t="str">
            <v>罗欢</v>
          </cell>
          <cell r="R1084">
            <v>13928053373</v>
          </cell>
        </row>
        <row r="1084">
          <cell r="U1084" t="str">
            <v>东莞市橙易科技有限公司</v>
          </cell>
        </row>
        <row r="1084">
          <cell r="W1084" t="str">
            <v>LDP31B96XNG055710</v>
          </cell>
          <cell r="X1084" t="str">
            <v>粤SDR8107</v>
          </cell>
          <cell r="Y1084" t="str">
            <v>862052221202076</v>
          </cell>
          <cell r="Z1084">
            <v>45115</v>
          </cell>
          <cell r="AA1084">
            <v>45147</v>
          </cell>
          <cell r="AB1084" t="str">
            <v>2023/08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44807</v>
          </cell>
          <cell r="AI1084">
            <v>44808</v>
          </cell>
          <cell r="AJ1084">
            <v>44807</v>
          </cell>
        </row>
        <row r="1084">
          <cell r="AL1084">
            <v>10000</v>
          </cell>
          <cell r="AM1084">
            <v>44807</v>
          </cell>
          <cell r="AN1084" t="str">
            <v>深圳市舒适橙出行科技有限公司公账</v>
          </cell>
          <cell r="AO1084">
            <v>2980</v>
          </cell>
          <cell r="AP1084">
            <v>44839</v>
          </cell>
          <cell r="AQ1084">
            <v>44870</v>
          </cell>
          <cell r="AR1084">
            <v>1</v>
          </cell>
          <cell r="AS1084">
            <v>2980</v>
          </cell>
          <cell r="AT1084">
            <v>1</v>
          </cell>
          <cell r="AU1084">
            <v>2980</v>
          </cell>
          <cell r="AV1084" t="str">
            <v>正常</v>
          </cell>
          <cell r="AW1084">
            <v>0</v>
          </cell>
          <cell r="AX1084">
            <v>0</v>
          </cell>
          <cell r="AY1084">
            <v>6810.12</v>
          </cell>
        </row>
        <row r="1084">
          <cell r="BA1084">
            <v>24</v>
          </cell>
          <cell r="BB1084">
            <v>242.34375</v>
          </cell>
        </row>
        <row r="1084">
          <cell r="BE1084">
            <v>0</v>
          </cell>
          <cell r="BF1084">
            <v>5</v>
          </cell>
          <cell r="BG1084">
            <v>0</v>
          </cell>
          <cell r="BH1084">
            <v>0</v>
          </cell>
          <cell r="BI1084">
            <v>15</v>
          </cell>
          <cell r="BJ1084">
            <v>0</v>
          </cell>
          <cell r="BK1084">
            <v>0</v>
          </cell>
          <cell r="BL1084">
            <v>20</v>
          </cell>
          <cell r="BM1084" t="str">
            <v>A(优质)</v>
          </cell>
        </row>
        <row r="1084">
          <cell r="BO1084" t="str">
            <v/>
          </cell>
          <cell r="BP1084" t="str">
            <v/>
          </cell>
        </row>
        <row r="1084">
          <cell r="BW1084" t="str">
            <v/>
          </cell>
          <cell r="BX1084">
            <v>44807</v>
          </cell>
          <cell r="BY1084" t="str">
            <v/>
          </cell>
        </row>
        <row r="1084">
          <cell r="CD1084" t="str">
            <v>FET-FH-202207R0014</v>
          </cell>
        </row>
        <row r="1085">
          <cell r="B1085" t="str">
            <v>租赁</v>
          </cell>
        </row>
        <row r="1085">
          <cell r="F1085" t="str">
            <v>东莞市卓越汽车租赁服务有限公司</v>
          </cell>
          <cell r="G1085" t="str">
            <v>43042319830706001X</v>
          </cell>
          <cell r="H1085">
            <v>13928053373</v>
          </cell>
          <cell r="I1085" t="str">
            <v>网约车以租代购方案</v>
          </cell>
          <cell r="J1085" t="str">
            <v>风神E70/DFM7002G1F7BEV</v>
          </cell>
          <cell r="K1085" t="str">
            <v>东莞</v>
          </cell>
          <cell r="L1085" t="str">
            <v>广东省珠海市金湾区金海岸大道475号2栋902房</v>
          </cell>
          <cell r="M1085" t="str">
            <v>广东省东莞市厚街镇南环路6号楼106室</v>
          </cell>
          <cell r="N1085" t="str">
            <v>向丽丽</v>
          </cell>
          <cell r="O1085" t="str">
            <v>蔡谨羊</v>
          </cell>
          <cell r="P1085" t="str">
            <v>徐莹莹</v>
          </cell>
          <cell r="Q1085" t="str">
            <v>罗欢</v>
          </cell>
          <cell r="R1085">
            <v>13928053373</v>
          </cell>
        </row>
        <row r="1085">
          <cell r="U1085" t="str">
            <v>东莞市橙易科技有限公司</v>
          </cell>
        </row>
        <row r="1085">
          <cell r="W1085" t="str">
            <v>LDP31B963NG055712</v>
          </cell>
          <cell r="X1085" t="str">
            <v>粤SDR2172</v>
          </cell>
          <cell r="Y1085" t="str">
            <v>862052221201644</v>
          </cell>
          <cell r="Z1085">
            <v>45115</v>
          </cell>
          <cell r="AA1085">
            <v>45147</v>
          </cell>
          <cell r="AB1085" t="str">
            <v>2023/08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44807</v>
          </cell>
          <cell r="AI1085">
            <v>44808</v>
          </cell>
          <cell r="AJ1085">
            <v>44807</v>
          </cell>
        </row>
        <row r="1085">
          <cell r="AL1085">
            <v>10000</v>
          </cell>
          <cell r="AM1085">
            <v>44807</v>
          </cell>
          <cell r="AN1085" t="str">
            <v>深圳市舒适橙出行科技有限公司公账</v>
          </cell>
          <cell r="AO1085">
            <v>2980</v>
          </cell>
          <cell r="AP1085">
            <v>44839</v>
          </cell>
          <cell r="AQ1085">
            <v>44870</v>
          </cell>
          <cell r="AR1085">
            <v>1</v>
          </cell>
          <cell r="AS1085">
            <v>2980</v>
          </cell>
          <cell r="AT1085">
            <v>1</v>
          </cell>
          <cell r="AU1085">
            <v>2980</v>
          </cell>
          <cell r="AV1085" t="str">
            <v>正常</v>
          </cell>
          <cell r="AW1085">
            <v>0</v>
          </cell>
          <cell r="AX1085">
            <v>0</v>
          </cell>
          <cell r="AY1085">
            <v>9083.15</v>
          </cell>
        </row>
        <row r="1085">
          <cell r="BA1085">
            <v>19</v>
          </cell>
          <cell r="BB1085">
            <v>373.567368421053</v>
          </cell>
        </row>
        <row r="1085">
          <cell r="BE1085">
            <v>0</v>
          </cell>
          <cell r="BF1085">
            <v>5</v>
          </cell>
          <cell r="BG1085">
            <v>0</v>
          </cell>
          <cell r="BH1085">
            <v>0</v>
          </cell>
          <cell r="BI1085">
            <v>15</v>
          </cell>
          <cell r="BJ1085">
            <v>0</v>
          </cell>
          <cell r="BK1085">
            <v>0</v>
          </cell>
          <cell r="BL1085">
            <v>20</v>
          </cell>
          <cell r="BM1085" t="str">
            <v>A(优质)</v>
          </cell>
        </row>
        <row r="1085">
          <cell r="BO1085" t="str">
            <v/>
          </cell>
          <cell r="BP1085" t="str">
            <v/>
          </cell>
        </row>
        <row r="1085">
          <cell r="BW1085" t="str">
            <v/>
          </cell>
          <cell r="BX1085">
            <v>44807</v>
          </cell>
          <cell r="BY1085" t="str">
            <v/>
          </cell>
        </row>
        <row r="1085">
          <cell r="CD1085" t="str">
            <v>FET-FH-202207R0014</v>
          </cell>
        </row>
        <row r="1086">
          <cell r="B1086" t="str">
            <v>租赁</v>
          </cell>
        </row>
        <row r="1086">
          <cell r="F1086" t="str">
            <v>东莞市卓越汽车租赁服务有限公司</v>
          </cell>
          <cell r="G1086" t="str">
            <v>43042319830706001X</v>
          </cell>
          <cell r="H1086">
            <v>13928053373</v>
          </cell>
          <cell r="I1086" t="str">
            <v>网约车以租代购方案</v>
          </cell>
          <cell r="J1086" t="str">
            <v>风神E70/DFM7002G1F7BEV</v>
          </cell>
          <cell r="K1086" t="str">
            <v>东莞</v>
          </cell>
          <cell r="L1086" t="str">
            <v>广东省珠海市金湾区金海岸大道475号2栋902房</v>
          </cell>
          <cell r="M1086" t="str">
            <v>广东省东莞市厚街镇南环路6号楼106室</v>
          </cell>
          <cell r="N1086" t="str">
            <v>向丽丽</v>
          </cell>
          <cell r="O1086" t="str">
            <v>蔡谨羊</v>
          </cell>
          <cell r="P1086" t="str">
            <v>徐莹莹</v>
          </cell>
          <cell r="Q1086" t="str">
            <v>罗欢</v>
          </cell>
          <cell r="R1086">
            <v>13928053373</v>
          </cell>
        </row>
        <row r="1086">
          <cell r="U1086" t="str">
            <v>东莞市橙易科技有限公司</v>
          </cell>
        </row>
        <row r="1086">
          <cell r="W1086" t="str">
            <v>LDP31B965NG055713</v>
          </cell>
          <cell r="X1086" t="str">
            <v>粤SD75263</v>
          </cell>
          <cell r="Y1086" t="str">
            <v>862052221201801</v>
          </cell>
          <cell r="Z1086">
            <v>45115</v>
          </cell>
          <cell r="AA1086">
            <v>45147</v>
          </cell>
          <cell r="AB1086" t="str">
            <v>2023/08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44807</v>
          </cell>
          <cell r="AI1086">
            <v>44808</v>
          </cell>
          <cell r="AJ1086">
            <v>44807</v>
          </cell>
        </row>
        <row r="1086">
          <cell r="AL1086">
            <v>10000</v>
          </cell>
          <cell r="AM1086">
            <v>44807</v>
          </cell>
          <cell r="AN1086" t="str">
            <v>深圳市舒适橙出行科技有限公司公账</v>
          </cell>
          <cell r="AO1086">
            <v>2980</v>
          </cell>
          <cell r="AP1086">
            <v>44839</v>
          </cell>
          <cell r="AQ1086">
            <v>44870</v>
          </cell>
          <cell r="AR1086">
            <v>1</v>
          </cell>
          <cell r="AS1086">
            <v>2980</v>
          </cell>
          <cell r="AT1086">
            <v>1</v>
          </cell>
          <cell r="AU1086">
            <v>2980</v>
          </cell>
          <cell r="AV1086" t="str">
            <v>正常</v>
          </cell>
          <cell r="AW1086">
            <v>0</v>
          </cell>
          <cell r="AX1086">
            <v>0</v>
          </cell>
          <cell r="AY1086">
            <v>10749.05</v>
          </cell>
        </row>
        <row r="1086">
          <cell r="BA1086">
            <v>30</v>
          </cell>
          <cell r="BB1086">
            <v>301.777333333333</v>
          </cell>
        </row>
        <row r="1086"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15</v>
          </cell>
          <cell r="BJ1086">
            <v>0</v>
          </cell>
          <cell r="BK1086">
            <v>0</v>
          </cell>
          <cell r="BL1086">
            <v>15</v>
          </cell>
          <cell r="BM1086" t="str">
            <v>A(优质)</v>
          </cell>
        </row>
        <row r="1086">
          <cell r="BO1086" t="str">
            <v/>
          </cell>
          <cell r="BP1086" t="str">
            <v/>
          </cell>
        </row>
        <row r="1086">
          <cell r="BW1086" t="str">
            <v/>
          </cell>
          <cell r="BX1086">
            <v>44807</v>
          </cell>
          <cell r="BY1086" t="str">
            <v/>
          </cell>
        </row>
        <row r="1086">
          <cell r="CD1086" t="str">
            <v>FET-FH-202207R0014</v>
          </cell>
        </row>
        <row r="1087">
          <cell r="B1087" t="str">
            <v>租赁</v>
          </cell>
        </row>
        <row r="1087">
          <cell r="F1087" t="str">
            <v>东莞市卓越汽车租赁服务有限公司</v>
          </cell>
          <cell r="G1087" t="str">
            <v>43042319830706001X</v>
          </cell>
          <cell r="H1087">
            <v>13928053373</v>
          </cell>
          <cell r="I1087" t="str">
            <v>网约车以租代购方案</v>
          </cell>
          <cell r="J1087" t="str">
            <v>风神E70/DFM7002G1F7BEV</v>
          </cell>
          <cell r="K1087" t="str">
            <v>东莞</v>
          </cell>
          <cell r="L1087" t="str">
            <v>广东省珠海市金湾区金海岸大道475号2栋902房</v>
          </cell>
          <cell r="M1087" t="str">
            <v>广东省东莞市厚街镇南环路6号楼106室</v>
          </cell>
          <cell r="N1087" t="str">
            <v>向丽丽</v>
          </cell>
          <cell r="O1087" t="str">
            <v>蔡谨羊</v>
          </cell>
          <cell r="P1087" t="str">
            <v>徐莹莹</v>
          </cell>
          <cell r="Q1087" t="str">
            <v>罗欢</v>
          </cell>
          <cell r="R1087">
            <v>13928053373</v>
          </cell>
        </row>
        <row r="1087">
          <cell r="U1087" t="str">
            <v>东莞市橙易科技有限公司</v>
          </cell>
        </row>
        <row r="1087">
          <cell r="W1087" t="str">
            <v>LDP31B969NG055715</v>
          </cell>
          <cell r="X1087" t="str">
            <v>粤SDS7710</v>
          </cell>
          <cell r="Y1087" t="str">
            <v>862052221201719</v>
          </cell>
          <cell r="Z1087">
            <v>45115</v>
          </cell>
          <cell r="AA1087">
            <v>45147</v>
          </cell>
          <cell r="AB1087" t="str">
            <v>2023/08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44807</v>
          </cell>
          <cell r="AI1087">
            <v>44808</v>
          </cell>
          <cell r="AJ1087">
            <v>44807</v>
          </cell>
        </row>
        <row r="1087">
          <cell r="AL1087">
            <v>10000</v>
          </cell>
          <cell r="AM1087">
            <v>44807</v>
          </cell>
          <cell r="AN1087" t="str">
            <v>深圳市舒适橙出行科技有限公司公账</v>
          </cell>
          <cell r="AO1087">
            <v>2980</v>
          </cell>
          <cell r="AP1087">
            <v>44839</v>
          </cell>
          <cell r="AQ1087">
            <v>44870</v>
          </cell>
          <cell r="AR1087">
            <v>1</v>
          </cell>
          <cell r="AS1087">
            <v>2980</v>
          </cell>
          <cell r="AT1087">
            <v>1</v>
          </cell>
          <cell r="AU1087">
            <v>2980</v>
          </cell>
          <cell r="AV1087" t="str">
            <v>正常</v>
          </cell>
          <cell r="AW1087">
            <v>0</v>
          </cell>
          <cell r="AX1087">
            <v>0</v>
          </cell>
          <cell r="AY1087">
            <v>7719.63</v>
          </cell>
        </row>
        <row r="1087">
          <cell r="BA1087">
            <v>29</v>
          </cell>
          <cell r="BB1087">
            <v>227.951724137931</v>
          </cell>
        </row>
        <row r="1087"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15</v>
          </cell>
          <cell r="BJ1087">
            <v>0</v>
          </cell>
          <cell r="BK1087">
            <v>0</v>
          </cell>
          <cell r="BL1087">
            <v>15</v>
          </cell>
          <cell r="BM1087" t="str">
            <v>A(优质)</v>
          </cell>
        </row>
        <row r="1087">
          <cell r="BO1087" t="str">
            <v/>
          </cell>
          <cell r="BP1087" t="str">
            <v/>
          </cell>
        </row>
        <row r="1087">
          <cell r="BW1087" t="str">
            <v/>
          </cell>
          <cell r="BX1087">
            <v>44807</v>
          </cell>
          <cell r="BY1087" t="str">
            <v/>
          </cell>
        </row>
        <row r="1087">
          <cell r="CD1087" t="str">
            <v>FET-FH-202207R0014</v>
          </cell>
        </row>
        <row r="1088">
          <cell r="B1088" t="str">
            <v>租赁</v>
          </cell>
        </row>
        <row r="1088">
          <cell r="F1088" t="str">
            <v>东莞市卓越汽车租赁服务有限公司</v>
          </cell>
          <cell r="G1088" t="str">
            <v>43042319830706001X</v>
          </cell>
          <cell r="H1088">
            <v>13928053373</v>
          </cell>
          <cell r="I1088" t="str">
            <v>网约车以租代购方案</v>
          </cell>
          <cell r="J1088" t="str">
            <v>风神E70/DFM7002G1F7BEV</v>
          </cell>
          <cell r="K1088" t="str">
            <v>东莞</v>
          </cell>
          <cell r="L1088" t="str">
            <v>广东省珠海市金湾区金海岸大道475号2栋902房</v>
          </cell>
          <cell r="M1088" t="str">
            <v>广东省东莞市厚街镇南环路6号楼106室</v>
          </cell>
          <cell r="N1088" t="str">
            <v>向丽丽</v>
          </cell>
          <cell r="O1088" t="str">
            <v>蔡谨羊</v>
          </cell>
          <cell r="P1088" t="str">
            <v>徐莹莹</v>
          </cell>
          <cell r="Q1088" t="str">
            <v>罗欢</v>
          </cell>
          <cell r="R1088">
            <v>13928053373</v>
          </cell>
        </row>
        <row r="1088">
          <cell r="U1088" t="str">
            <v>东莞市橙易科技有限公司</v>
          </cell>
        </row>
        <row r="1088">
          <cell r="W1088" t="str">
            <v>LDP31B960NG055716</v>
          </cell>
          <cell r="X1088" t="str">
            <v>粤SDR8935</v>
          </cell>
          <cell r="Y1088" t="str">
            <v>862052221201716</v>
          </cell>
          <cell r="Z1088">
            <v>45115</v>
          </cell>
          <cell r="AA1088">
            <v>45147</v>
          </cell>
          <cell r="AB1088" t="str">
            <v>2023/08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44807</v>
          </cell>
          <cell r="AI1088">
            <v>44808</v>
          </cell>
          <cell r="AJ1088">
            <v>44807</v>
          </cell>
        </row>
        <row r="1088">
          <cell r="AL1088">
            <v>10000</v>
          </cell>
          <cell r="AM1088">
            <v>44807</v>
          </cell>
          <cell r="AN1088" t="str">
            <v>深圳市舒适橙出行科技有限公司公账</v>
          </cell>
          <cell r="AO1088">
            <v>2980</v>
          </cell>
          <cell r="AP1088">
            <v>44839</v>
          </cell>
          <cell r="AQ1088">
            <v>44870</v>
          </cell>
          <cell r="AR1088">
            <v>1</v>
          </cell>
          <cell r="AS1088">
            <v>2980</v>
          </cell>
          <cell r="AT1088">
            <v>1</v>
          </cell>
          <cell r="AU1088">
            <v>2980</v>
          </cell>
          <cell r="AV1088" t="str">
            <v>正常</v>
          </cell>
          <cell r="AW1088">
            <v>0</v>
          </cell>
          <cell r="AX1088">
            <v>0</v>
          </cell>
          <cell r="AY1088">
            <v>9570.69</v>
          </cell>
        </row>
        <row r="1088">
          <cell r="BA1088">
            <v>27</v>
          </cell>
          <cell r="BB1088">
            <v>312.518518518519</v>
          </cell>
        </row>
        <row r="1088"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15</v>
          </cell>
          <cell r="BJ1088">
            <v>0</v>
          </cell>
          <cell r="BK1088">
            <v>0</v>
          </cell>
          <cell r="BL1088">
            <v>15</v>
          </cell>
          <cell r="BM1088" t="str">
            <v>A(优质)</v>
          </cell>
        </row>
        <row r="1088">
          <cell r="BO1088" t="str">
            <v/>
          </cell>
          <cell r="BP1088" t="str">
            <v/>
          </cell>
        </row>
        <row r="1088">
          <cell r="BW1088" t="str">
            <v/>
          </cell>
          <cell r="BX1088">
            <v>44807</v>
          </cell>
          <cell r="BY1088" t="str">
            <v/>
          </cell>
        </row>
        <row r="1088">
          <cell r="CD1088" t="str">
            <v>FET-FH-202207R0014</v>
          </cell>
        </row>
        <row r="1089">
          <cell r="B1089" t="str">
            <v>租赁</v>
          </cell>
        </row>
        <row r="1089">
          <cell r="F1089" t="str">
            <v>东莞市卓越汽车租赁服务有限公司</v>
          </cell>
          <cell r="G1089" t="str">
            <v>43042319830706001X</v>
          </cell>
          <cell r="H1089">
            <v>13928053373</v>
          </cell>
          <cell r="I1089" t="str">
            <v>网约车以租代购方案</v>
          </cell>
          <cell r="J1089" t="str">
            <v>风神E70/DFM7002G1F7BEV</v>
          </cell>
          <cell r="K1089" t="str">
            <v>东莞</v>
          </cell>
          <cell r="L1089" t="str">
            <v>广东省珠海市金湾区金海岸大道475号2栋902房</v>
          </cell>
          <cell r="M1089" t="str">
            <v>广东省东莞市厚街镇南环路6号楼106室</v>
          </cell>
          <cell r="N1089" t="str">
            <v>向丽丽</v>
          </cell>
          <cell r="O1089" t="str">
            <v>蔡谨羊</v>
          </cell>
          <cell r="P1089" t="str">
            <v>徐莹莹</v>
          </cell>
          <cell r="Q1089" t="str">
            <v>罗欢</v>
          </cell>
          <cell r="R1089">
            <v>13928053373</v>
          </cell>
        </row>
        <row r="1089">
          <cell r="U1089" t="str">
            <v>东莞市橙易科技有限公司</v>
          </cell>
        </row>
        <row r="1089">
          <cell r="W1089" t="str">
            <v>LDP31B968NG056175</v>
          </cell>
          <cell r="X1089" t="str">
            <v>粤SDA0970</v>
          </cell>
          <cell r="Y1089" t="str">
            <v>862052221201473</v>
          </cell>
          <cell r="Z1089">
            <v>45115</v>
          </cell>
          <cell r="AA1089">
            <v>45147</v>
          </cell>
          <cell r="AB1089" t="str">
            <v>2023/08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44807</v>
          </cell>
          <cell r="AI1089">
            <v>44808</v>
          </cell>
          <cell r="AJ1089">
            <v>44807</v>
          </cell>
        </row>
        <row r="1089">
          <cell r="AL1089">
            <v>10000</v>
          </cell>
          <cell r="AM1089">
            <v>44807</v>
          </cell>
          <cell r="AN1089" t="str">
            <v>深圳市舒适橙出行科技有限公司公账</v>
          </cell>
          <cell r="AO1089">
            <v>2980</v>
          </cell>
          <cell r="AP1089">
            <v>44839</v>
          </cell>
          <cell r="AQ1089">
            <v>44870</v>
          </cell>
          <cell r="AR1089">
            <v>1</v>
          </cell>
          <cell r="AS1089">
            <v>2980</v>
          </cell>
          <cell r="AT1089">
            <v>1</v>
          </cell>
          <cell r="AU1089">
            <v>2980</v>
          </cell>
          <cell r="AV1089" t="str">
            <v>正常</v>
          </cell>
          <cell r="AW1089">
            <v>0</v>
          </cell>
          <cell r="AX1089">
            <v>0</v>
          </cell>
          <cell r="AY1089">
            <v>15108.55</v>
          </cell>
        </row>
        <row r="1089">
          <cell r="BA1089">
            <v>23</v>
          </cell>
          <cell r="BB1089">
            <v>522.977391304348</v>
          </cell>
        </row>
        <row r="1089">
          <cell r="BE1089">
            <v>0</v>
          </cell>
          <cell r="BF1089">
            <v>5</v>
          </cell>
          <cell r="BG1089">
            <v>0</v>
          </cell>
          <cell r="BH1089">
            <v>0</v>
          </cell>
          <cell r="BI1089">
            <v>15</v>
          </cell>
          <cell r="BJ1089">
            <v>0</v>
          </cell>
          <cell r="BK1089">
            <v>0</v>
          </cell>
          <cell r="BL1089">
            <v>20</v>
          </cell>
          <cell r="BM1089" t="str">
            <v>A(优质)</v>
          </cell>
        </row>
        <row r="1089">
          <cell r="BO1089" t="str">
            <v/>
          </cell>
          <cell r="BP1089" t="str">
            <v/>
          </cell>
        </row>
        <row r="1089">
          <cell r="BW1089" t="str">
            <v/>
          </cell>
          <cell r="BX1089">
            <v>44807</v>
          </cell>
          <cell r="BY1089" t="str">
            <v/>
          </cell>
        </row>
        <row r="1089">
          <cell r="CD1089" t="str">
            <v>FET-FH-202207R0014</v>
          </cell>
        </row>
        <row r="1090">
          <cell r="B1090" t="str">
            <v>租赁</v>
          </cell>
        </row>
        <row r="1090">
          <cell r="F1090" t="str">
            <v>东莞市卓越汽车租赁服务有限公司</v>
          </cell>
          <cell r="G1090" t="str">
            <v>43042319830706001X</v>
          </cell>
          <cell r="H1090">
            <v>13928053373</v>
          </cell>
          <cell r="I1090" t="str">
            <v>网约车以租代购方案</v>
          </cell>
          <cell r="J1090" t="str">
            <v>风神E70/DFM7002G1F7BEV</v>
          </cell>
          <cell r="K1090" t="str">
            <v>东莞</v>
          </cell>
          <cell r="L1090" t="str">
            <v>广东省珠海市金湾区金海岸大道475号2栋902房</v>
          </cell>
          <cell r="M1090" t="str">
            <v>广东省东莞市厚街镇南环路6号楼106室</v>
          </cell>
          <cell r="N1090" t="str">
            <v>向丽丽</v>
          </cell>
          <cell r="O1090" t="str">
            <v>蔡谨羊</v>
          </cell>
          <cell r="P1090" t="str">
            <v>徐莹莹</v>
          </cell>
          <cell r="Q1090" t="str">
            <v>罗欢</v>
          </cell>
          <cell r="R1090">
            <v>13928053373</v>
          </cell>
        </row>
        <row r="1090">
          <cell r="U1090" t="str">
            <v>东莞市橙易科技有限公司</v>
          </cell>
        </row>
        <row r="1090">
          <cell r="W1090" t="str">
            <v>LDP31B961NG056177</v>
          </cell>
          <cell r="X1090" t="str">
            <v>粤SDQ8328</v>
          </cell>
          <cell r="Y1090" t="str">
            <v>862052221201800</v>
          </cell>
          <cell r="Z1090">
            <v>45115</v>
          </cell>
          <cell r="AA1090">
            <v>45147</v>
          </cell>
          <cell r="AB1090" t="str">
            <v>2023/08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44807</v>
          </cell>
          <cell r="AI1090">
            <v>44808</v>
          </cell>
          <cell r="AJ1090">
            <v>44807</v>
          </cell>
        </row>
        <row r="1090">
          <cell r="AL1090">
            <v>10000</v>
          </cell>
          <cell r="AM1090">
            <v>44807</v>
          </cell>
          <cell r="AN1090" t="str">
            <v>深圳市舒适橙出行科技有限公司公账</v>
          </cell>
          <cell r="AO1090">
            <v>2980</v>
          </cell>
          <cell r="AP1090">
            <v>44839</v>
          </cell>
          <cell r="AQ1090">
            <v>44870</v>
          </cell>
          <cell r="AR1090">
            <v>1</v>
          </cell>
          <cell r="AS1090">
            <v>2980</v>
          </cell>
          <cell r="AT1090">
            <v>1</v>
          </cell>
          <cell r="AU1090">
            <v>2980</v>
          </cell>
          <cell r="AV1090" t="str">
            <v>正常</v>
          </cell>
          <cell r="AW1090">
            <v>0</v>
          </cell>
          <cell r="AX1090">
            <v>0</v>
          </cell>
          <cell r="AY1090">
            <v>8941.1</v>
          </cell>
        </row>
        <row r="1090">
          <cell r="BA1090">
            <v>22</v>
          </cell>
          <cell r="BB1090">
            <v>311.14</v>
          </cell>
        </row>
        <row r="1090">
          <cell r="BE1090">
            <v>0</v>
          </cell>
          <cell r="BF1090">
            <v>5</v>
          </cell>
          <cell r="BG1090">
            <v>0</v>
          </cell>
          <cell r="BH1090">
            <v>0</v>
          </cell>
          <cell r="BI1090">
            <v>15</v>
          </cell>
          <cell r="BJ1090">
            <v>0</v>
          </cell>
          <cell r="BK1090">
            <v>0</v>
          </cell>
          <cell r="BL1090">
            <v>20</v>
          </cell>
          <cell r="BM1090" t="str">
            <v>A(优质)</v>
          </cell>
        </row>
        <row r="1090">
          <cell r="BO1090" t="str">
            <v/>
          </cell>
          <cell r="BP1090" t="str">
            <v/>
          </cell>
        </row>
        <row r="1090">
          <cell r="BW1090" t="str">
            <v/>
          </cell>
          <cell r="BX1090">
            <v>44807</v>
          </cell>
          <cell r="BY1090" t="str">
            <v/>
          </cell>
        </row>
        <row r="1090">
          <cell r="CD1090" t="str">
            <v>FET-FH-202207R0014</v>
          </cell>
        </row>
        <row r="1091">
          <cell r="B1091" t="str">
            <v>租赁</v>
          </cell>
        </row>
        <row r="1091">
          <cell r="F1091" t="str">
            <v>东莞市卓越汽车租赁服务有限公司</v>
          </cell>
          <cell r="G1091" t="str">
            <v>43042319830706001X</v>
          </cell>
          <cell r="H1091">
            <v>13928053373</v>
          </cell>
          <cell r="I1091" t="str">
            <v>网约车以租代购方案</v>
          </cell>
          <cell r="J1091" t="str">
            <v>风神E70/DFM7002G1F7BEV</v>
          </cell>
          <cell r="K1091" t="str">
            <v>东莞</v>
          </cell>
          <cell r="L1091" t="str">
            <v>广东省珠海市金湾区金海岸大道475号2栋902房</v>
          </cell>
          <cell r="M1091" t="str">
            <v>广东省东莞市厚街镇南环路6号楼106室</v>
          </cell>
          <cell r="N1091" t="str">
            <v>向丽丽</v>
          </cell>
          <cell r="O1091" t="str">
            <v>蔡谨羊</v>
          </cell>
          <cell r="P1091" t="str">
            <v>徐莹莹</v>
          </cell>
          <cell r="Q1091" t="str">
            <v>罗欢</v>
          </cell>
          <cell r="R1091">
            <v>13928053373</v>
          </cell>
        </row>
        <row r="1091">
          <cell r="U1091" t="str">
            <v>东莞市橙易科技有限公司</v>
          </cell>
        </row>
        <row r="1091">
          <cell r="W1091" t="str">
            <v>LDP31B963NG056178</v>
          </cell>
          <cell r="X1091" t="str">
            <v>粤SDQ0896</v>
          </cell>
          <cell r="Y1091" t="str">
            <v>862052221200444</v>
          </cell>
          <cell r="Z1091">
            <v>45115</v>
          </cell>
          <cell r="AA1091">
            <v>45147</v>
          </cell>
          <cell r="AB1091" t="str">
            <v>2023/08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44807</v>
          </cell>
          <cell r="AI1091">
            <v>44808</v>
          </cell>
          <cell r="AJ1091">
            <v>44807</v>
          </cell>
        </row>
        <row r="1091">
          <cell r="AL1091">
            <v>10000</v>
          </cell>
          <cell r="AM1091">
            <v>44807</v>
          </cell>
          <cell r="AN1091" t="str">
            <v>深圳市舒适橙出行科技有限公司公账</v>
          </cell>
          <cell r="AO1091">
            <v>2980</v>
          </cell>
          <cell r="AP1091">
            <v>44839</v>
          </cell>
          <cell r="AQ1091">
            <v>44870</v>
          </cell>
          <cell r="AR1091">
            <v>1</v>
          </cell>
          <cell r="AS1091">
            <v>2980</v>
          </cell>
          <cell r="AT1091">
            <v>1</v>
          </cell>
          <cell r="AU1091">
            <v>2980</v>
          </cell>
          <cell r="AV1091" t="str">
            <v>正常</v>
          </cell>
          <cell r="AW1091">
            <v>0</v>
          </cell>
          <cell r="AX1091">
            <v>0</v>
          </cell>
          <cell r="AY1091">
            <v>3054.96</v>
          </cell>
        </row>
        <row r="1091">
          <cell r="BA1091">
            <v>10</v>
          </cell>
          <cell r="BB1091">
            <v>243.733</v>
          </cell>
        </row>
        <row r="1091">
          <cell r="BE1091">
            <v>0</v>
          </cell>
          <cell r="BF1091">
            <v>5</v>
          </cell>
          <cell r="BG1091">
            <v>0</v>
          </cell>
          <cell r="BH1091">
            <v>0</v>
          </cell>
          <cell r="BI1091">
            <v>15</v>
          </cell>
          <cell r="BJ1091">
            <v>0</v>
          </cell>
          <cell r="BK1091">
            <v>0</v>
          </cell>
          <cell r="BL1091">
            <v>20</v>
          </cell>
          <cell r="BM1091" t="str">
            <v>A(优质)</v>
          </cell>
        </row>
        <row r="1091">
          <cell r="BO1091" t="str">
            <v/>
          </cell>
          <cell r="BP1091" t="str">
            <v/>
          </cell>
        </row>
        <row r="1091">
          <cell r="BW1091" t="str">
            <v/>
          </cell>
          <cell r="BX1091">
            <v>44807</v>
          </cell>
          <cell r="BY1091" t="str">
            <v/>
          </cell>
        </row>
        <row r="1091">
          <cell r="CD1091" t="str">
            <v>FET-FH-202207R0014</v>
          </cell>
        </row>
        <row r="1092">
          <cell r="B1092" t="str">
            <v>租赁</v>
          </cell>
        </row>
        <row r="1092">
          <cell r="F1092" t="str">
            <v>东莞市卓越汽车租赁服务有限公司</v>
          </cell>
          <cell r="G1092" t="str">
            <v>43042319830706001X</v>
          </cell>
          <cell r="H1092">
            <v>13928053373</v>
          </cell>
          <cell r="I1092" t="str">
            <v>网约车以租代购方案</v>
          </cell>
          <cell r="J1092" t="str">
            <v>风神E70/DFM7002G1F7BEV</v>
          </cell>
          <cell r="K1092" t="str">
            <v>东莞</v>
          </cell>
          <cell r="L1092" t="str">
            <v>广东省珠海市金湾区金海岸大道475号2栋902房</v>
          </cell>
          <cell r="M1092" t="str">
            <v>广东省东莞市厚街镇南环路6号楼106室</v>
          </cell>
          <cell r="N1092" t="str">
            <v>向丽丽</v>
          </cell>
          <cell r="O1092" t="str">
            <v>蔡谨羊</v>
          </cell>
          <cell r="P1092" t="str">
            <v>徐莹莹</v>
          </cell>
          <cell r="Q1092" t="str">
            <v>罗欢</v>
          </cell>
          <cell r="R1092">
            <v>13928053373</v>
          </cell>
        </row>
        <row r="1092">
          <cell r="U1092" t="str">
            <v>东莞市橙易科技有限公司</v>
          </cell>
        </row>
        <row r="1092">
          <cell r="W1092" t="str">
            <v>LDP31B965NG056179</v>
          </cell>
          <cell r="X1092" t="str">
            <v>粤SDQ8180</v>
          </cell>
          <cell r="Y1092" t="str">
            <v>862052221200421</v>
          </cell>
          <cell r="Z1092">
            <v>45115</v>
          </cell>
          <cell r="AA1092">
            <v>45147</v>
          </cell>
          <cell r="AB1092" t="str">
            <v>2023/08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44807</v>
          </cell>
          <cell r="AI1092">
            <v>44808</v>
          </cell>
          <cell r="AJ1092">
            <v>44807</v>
          </cell>
        </row>
        <row r="1092">
          <cell r="AL1092">
            <v>10000</v>
          </cell>
          <cell r="AM1092">
            <v>44807</v>
          </cell>
          <cell r="AN1092" t="str">
            <v>深圳市舒适橙出行科技有限公司公账</v>
          </cell>
          <cell r="AO1092">
            <v>2980</v>
          </cell>
          <cell r="AP1092">
            <v>44839</v>
          </cell>
          <cell r="AQ1092">
            <v>44870</v>
          </cell>
          <cell r="AR1092">
            <v>1</v>
          </cell>
          <cell r="AS1092">
            <v>2980</v>
          </cell>
          <cell r="AT1092">
            <v>1</v>
          </cell>
          <cell r="AU1092">
            <v>2980</v>
          </cell>
          <cell r="AV1092" t="str">
            <v>正常</v>
          </cell>
          <cell r="AW1092">
            <v>0</v>
          </cell>
          <cell r="AX1092">
            <v>0</v>
          </cell>
          <cell r="AY1092">
            <v>3002.1</v>
          </cell>
        </row>
        <row r="1092">
          <cell r="BA1092">
            <v>9</v>
          </cell>
          <cell r="BB1092">
            <v>316.054444444444</v>
          </cell>
        </row>
        <row r="1092">
          <cell r="BE1092">
            <v>0</v>
          </cell>
          <cell r="BF1092">
            <v>5</v>
          </cell>
          <cell r="BG1092">
            <v>0</v>
          </cell>
          <cell r="BH1092">
            <v>0</v>
          </cell>
          <cell r="BI1092">
            <v>15</v>
          </cell>
          <cell r="BJ1092">
            <v>0</v>
          </cell>
          <cell r="BK1092">
            <v>0</v>
          </cell>
          <cell r="BL1092">
            <v>20</v>
          </cell>
          <cell r="BM1092" t="str">
            <v>A(优质)</v>
          </cell>
        </row>
        <row r="1092">
          <cell r="BO1092" t="str">
            <v/>
          </cell>
          <cell r="BP1092" t="str">
            <v/>
          </cell>
        </row>
        <row r="1092">
          <cell r="BW1092" t="str">
            <v/>
          </cell>
          <cell r="BX1092">
            <v>44807</v>
          </cell>
          <cell r="BY1092" t="str">
            <v/>
          </cell>
        </row>
        <row r="1092">
          <cell r="CD1092" t="str">
            <v>FET-FH-202207R0014</v>
          </cell>
        </row>
        <row r="1093">
          <cell r="B1093" t="str">
            <v>租赁</v>
          </cell>
        </row>
        <row r="1093">
          <cell r="F1093" t="str">
            <v>东莞市卓越汽车租赁服务有限公司</v>
          </cell>
          <cell r="G1093" t="str">
            <v>43042319830706001X</v>
          </cell>
          <cell r="H1093">
            <v>13928053373</v>
          </cell>
          <cell r="I1093" t="str">
            <v>网约车以租代购方案</v>
          </cell>
          <cell r="J1093" t="str">
            <v>风神E70/DFM7002G1F7BEV</v>
          </cell>
          <cell r="K1093" t="str">
            <v>东莞</v>
          </cell>
          <cell r="L1093" t="str">
            <v>广东省珠海市金湾区金海岸大道475号2栋902房</v>
          </cell>
          <cell r="M1093" t="str">
            <v>广东省东莞市厚街镇南环路6号楼106室</v>
          </cell>
          <cell r="N1093" t="str">
            <v>向丽丽</v>
          </cell>
          <cell r="O1093" t="str">
            <v>蔡谨羊</v>
          </cell>
          <cell r="P1093" t="str">
            <v>徐莹莹</v>
          </cell>
          <cell r="Q1093" t="str">
            <v>罗欢</v>
          </cell>
          <cell r="R1093">
            <v>13928053373</v>
          </cell>
        </row>
        <row r="1093">
          <cell r="U1093" t="str">
            <v>东莞市橙易科技有限公司</v>
          </cell>
        </row>
        <row r="1093">
          <cell r="W1093" t="str">
            <v>LDP31B963NG056181</v>
          </cell>
          <cell r="X1093" t="str">
            <v>粤SDS0100</v>
          </cell>
          <cell r="Y1093" t="str">
            <v>862052221201741</v>
          </cell>
          <cell r="Z1093">
            <v>45115</v>
          </cell>
          <cell r="AA1093">
            <v>45147</v>
          </cell>
          <cell r="AB1093" t="str">
            <v>2023/08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44807</v>
          </cell>
          <cell r="AI1093">
            <v>44808</v>
          </cell>
          <cell r="AJ1093">
            <v>44807</v>
          </cell>
        </row>
        <row r="1093">
          <cell r="AL1093">
            <v>10000</v>
          </cell>
          <cell r="AM1093">
            <v>44807</v>
          </cell>
          <cell r="AN1093" t="str">
            <v>深圳市舒适橙出行科技有限公司公账</v>
          </cell>
          <cell r="AO1093">
            <v>2980</v>
          </cell>
          <cell r="AP1093">
            <v>44839</v>
          </cell>
          <cell r="AQ1093">
            <v>44870</v>
          </cell>
          <cell r="AR1093">
            <v>1</v>
          </cell>
          <cell r="AS1093">
            <v>2980</v>
          </cell>
          <cell r="AT1093">
            <v>1</v>
          </cell>
          <cell r="AU1093">
            <v>2980</v>
          </cell>
          <cell r="AV1093" t="str">
            <v>正常</v>
          </cell>
          <cell r="AW1093">
            <v>0</v>
          </cell>
          <cell r="AX1093">
            <v>0</v>
          </cell>
          <cell r="AY1093">
            <v>1477.35</v>
          </cell>
        </row>
        <row r="1093">
          <cell r="BA1093">
            <v>8</v>
          </cell>
          <cell r="BB1093">
            <v>174.66125</v>
          </cell>
        </row>
        <row r="1093">
          <cell r="BE1093">
            <v>0</v>
          </cell>
          <cell r="BF1093">
            <v>5</v>
          </cell>
          <cell r="BG1093">
            <v>0</v>
          </cell>
          <cell r="BH1093">
            <v>0</v>
          </cell>
          <cell r="BI1093">
            <v>15</v>
          </cell>
          <cell r="BJ1093">
            <v>0</v>
          </cell>
          <cell r="BK1093">
            <v>0</v>
          </cell>
          <cell r="BL1093">
            <v>20</v>
          </cell>
          <cell r="BM1093" t="str">
            <v>A(优质)</v>
          </cell>
        </row>
        <row r="1093">
          <cell r="BO1093" t="str">
            <v/>
          </cell>
          <cell r="BP1093" t="str">
            <v/>
          </cell>
        </row>
        <row r="1093">
          <cell r="BW1093" t="str">
            <v/>
          </cell>
          <cell r="BX1093">
            <v>44807</v>
          </cell>
          <cell r="BY1093" t="str">
            <v/>
          </cell>
        </row>
        <row r="1093">
          <cell r="CD1093" t="str">
            <v>FET-FH-202207R0014</v>
          </cell>
        </row>
        <row r="1094">
          <cell r="B1094" t="str">
            <v>租赁</v>
          </cell>
        </row>
        <row r="1094">
          <cell r="F1094" t="str">
            <v>东莞市卓越汽车租赁服务有限公司</v>
          </cell>
          <cell r="G1094" t="str">
            <v>43042319830706001X</v>
          </cell>
          <cell r="H1094">
            <v>13928053373</v>
          </cell>
          <cell r="I1094" t="str">
            <v>网约车以租代购方案</v>
          </cell>
          <cell r="J1094" t="str">
            <v>风神E70/DFM7002G1F7BEV</v>
          </cell>
          <cell r="K1094" t="str">
            <v>东莞</v>
          </cell>
          <cell r="L1094" t="str">
            <v>广东省珠海市金湾区金海岸大道475号2栋902房</v>
          </cell>
          <cell r="M1094" t="str">
            <v>广东省东莞市厚街镇南环路6号楼106室</v>
          </cell>
          <cell r="N1094" t="str">
            <v>向丽丽</v>
          </cell>
          <cell r="O1094" t="str">
            <v>蔡谨羊</v>
          </cell>
          <cell r="P1094" t="str">
            <v>徐莹莹</v>
          </cell>
          <cell r="Q1094" t="str">
            <v>罗欢</v>
          </cell>
          <cell r="R1094">
            <v>13928053373</v>
          </cell>
        </row>
        <row r="1094">
          <cell r="U1094" t="str">
            <v>东莞市橙易科技有限公司</v>
          </cell>
        </row>
        <row r="1094">
          <cell r="W1094" t="str">
            <v>LDP31B965NG056182</v>
          </cell>
          <cell r="X1094" t="str">
            <v>粤SDS3583</v>
          </cell>
          <cell r="Y1094" t="str">
            <v>862052221200647</v>
          </cell>
          <cell r="Z1094">
            <v>45115</v>
          </cell>
          <cell r="AA1094">
            <v>45147</v>
          </cell>
          <cell r="AB1094" t="str">
            <v>2023/08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44807</v>
          </cell>
          <cell r="AI1094">
            <v>44808</v>
          </cell>
          <cell r="AJ1094">
            <v>44807</v>
          </cell>
        </row>
        <row r="1094">
          <cell r="AL1094">
            <v>10000</v>
          </cell>
          <cell r="AM1094">
            <v>44807</v>
          </cell>
          <cell r="AN1094" t="str">
            <v>深圳市舒适橙出行科技有限公司公账</v>
          </cell>
          <cell r="AO1094">
            <v>2980</v>
          </cell>
          <cell r="AP1094">
            <v>44839</v>
          </cell>
          <cell r="AQ1094">
            <v>44870</v>
          </cell>
          <cell r="AR1094">
            <v>1</v>
          </cell>
          <cell r="AS1094">
            <v>2980</v>
          </cell>
          <cell r="AT1094">
            <v>1</v>
          </cell>
          <cell r="AU1094">
            <v>2980</v>
          </cell>
          <cell r="AV1094" t="str">
            <v>正常</v>
          </cell>
          <cell r="AW1094">
            <v>0</v>
          </cell>
          <cell r="AX1094">
            <v>0</v>
          </cell>
          <cell r="AY1094">
            <v>1825.41</v>
          </cell>
        </row>
        <row r="1094">
          <cell r="BA1094">
            <v>7</v>
          </cell>
          <cell r="BB1094">
            <v>238.975714285714</v>
          </cell>
        </row>
        <row r="1094">
          <cell r="BE1094">
            <v>0</v>
          </cell>
          <cell r="BF1094">
            <v>5</v>
          </cell>
          <cell r="BG1094">
            <v>0</v>
          </cell>
          <cell r="BH1094">
            <v>0</v>
          </cell>
          <cell r="BI1094">
            <v>15</v>
          </cell>
          <cell r="BJ1094">
            <v>0</v>
          </cell>
          <cell r="BK1094">
            <v>0</v>
          </cell>
          <cell r="BL1094">
            <v>20</v>
          </cell>
          <cell r="BM1094" t="str">
            <v>A(优质)</v>
          </cell>
        </row>
        <row r="1094">
          <cell r="BO1094" t="str">
            <v/>
          </cell>
          <cell r="BP1094" t="str">
            <v/>
          </cell>
        </row>
        <row r="1094">
          <cell r="BW1094" t="str">
            <v/>
          </cell>
          <cell r="BX1094">
            <v>44807</v>
          </cell>
          <cell r="BY1094" t="str">
            <v/>
          </cell>
        </row>
        <row r="1094">
          <cell r="CD1094" t="str">
            <v>FET-FH-202207R0014</v>
          </cell>
        </row>
        <row r="1095">
          <cell r="B1095" t="str">
            <v>租赁</v>
          </cell>
        </row>
        <row r="1095">
          <cell r="F1095" t="str">
            <v>东莞市卓越汽车租赁服务有限公司</v>
          </cell>
          <cell r="G1095" t="str">
            <v>43042319830706001X</v>
          </cell>
          <cell r="H1095">
            <v>13928053373</v>
          </cell>
          <cell r="I1095" t="str">
            <v>网约车以租代购方案</v>
          </cell>
          <cell r="J1095" t="str">
            <v>风神E70/DFM7002G1F7BEV</v>
          </cell>
          <cell r="K1095" t="str">
            <v>东莞</v>
          </cell>
          <cell r="L1095" t="str">
            <v>广东省珠海市金湾区金海岸大道475号2栋902房</v>
          </cell>
          <cell r="M1095" t="str">
            <v>广东省东莞市厚街镇南环路6号楼106室</v>
          </cell>
          <cell r="N1095" t="str">
            <v>向丽丽</v>
          </cell>
          <cell r="O1095" t="str">
            <v>蔡谨羊</v>
          </cell>
          <cell r="P1095" t="str">
            <v>徐莹莹</v>
          </cell>
          <cell r="Q1095" t="str">
            <v>罗欢</v>
          </cell>
          <cell r="R1095">
            <v>13928053373</v>
          </cell>
        </row>
        <row r="1095">
          <cell r="U1095" t="str">
            <v>东莞市橙易科技有限公司</v>
          </cell>
        </row>
        <row r="1095">
          <cell r="W1095" t="str">
            <v>LDP31B963NG056200</v>
          </cell>
          <cell r="X1095" t="str">
            <v>粤SD82573</v>
          </cell>
          <cell r="Y1095" t="str">
            <v>862052221201818</v>
          </cell>
          <cell r="Z1095">
            <v>45115</v>
          </cell>
          <cell r="AA1095">
            <v>45147</v>
          </cell>
          <cell r="AB1095" t="str">
            <v>2023/08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44807</v>
          </cell>
          <cell r="AI1095">
            <v>44808</v>
          </cell>
          <cell r="AJ1095">
            <v>44807</v>
          </cell>
        </row>
        <row r="1095">
          <cell r="AL1095">
            <v>10000</v>
          </cell>
          <cell r="AM1095">
            <v>44807</v>
          </cell>
          <cell r="AN1095" t="str">
            <v>深圳市舒适橙出行科技有限公司公账</v>
          </cell>
          <cell r="AO1095">
            <v>2980</v>
          </cell>
          <cell r="AP1095">
            <v>44839</v>
          </cell>
          <cell r="AQ1095">
            <v>44870</v>
          </cell>
          <cell r="AR1095">
            <v>1</v>
          </cell>
          <cell r="AS1095">
            <v>2980</v>
          </cell>
          <cell r="AT1095">
            <v>1</v>
          </cell>
          <cell r="AU1095">
            <v>2980</v>
          </cell>
          <cell r="AV1095" t="str">
            <v>正常</v>
          </cell>
          <cell r="AW1095">
            <v>0</v>
          </cell>
          <cell r="AX1095">
            <v>0</v>
          </cell>
          <cell r="AY1095">
            <v>4789.72</v>
          </cell>
        </row>
        <row r="1095">
          <cell r="BA1095">
            <v>15</v>
          </cell>
          <cell r="BB1095">
            <v>236.515333333333</v>
          </cell>
        </row>
        <row r="1095">
          <cell r="BE1095">
            <v>0</v>
          </cell>
          <cell r="BF1095">
            <v>5</v>
          </cell>
          <cell r="BG1095">
            <v>0</v>
          </cell>
          <cell r="BH1095">
            <v>0</v>
          </cell>
          <cell r="BI1095">
            <v>15</v>
          </cell>
          <cell r="BJ1095">
            <v>0</v>
          </cell>
          <cell r="BK1095">
            <v>0</v>
          </cell>
          <cell r="BL1095">
            <v>20</v>
          </cell>
          <cell r="BM1095" t="str">
            <v>A(优质)</v>
          </cell>
        </row>
        <row r="1095">
          <cell r="BO1095" t="str">
            <v/>
          </cell>
          <cell r="BP1095" t="str">
            <v/>
          </cell>
        </row>
        <row r="1095">
          <cell r="BW1095" t="str">
            <v/>
          </cell>
          <cell r="BX1095">
            <v>44807</v>
          </cell>
          <cell r="BY1095" t="str">
            <v/>
          </cell>
        </row>
        <row r="1095">
          <cell r="CD1095" t="str">
            <v>FET-FH-202207R0014</v>
          </cell>
        </row>
        <row r="1096">
          <cell r="B1096" t="str">
            <v>租赁</v>
          </cell>
        </row>
        <row r="1096">
          <cell r="F1096" t="str">
            <v>东莞市卓越汽车租赁服务有限公司</v>
          </cell>
          <cell r="G1096" t="str">
            <v>43042319830706001X</v>
          </cell>
          <cell r="H1096">
            <v>13928053373</v>
          </cell>
          <cell r="I1096" t="str">
            <v>网约车以租代购方案</v>
          </cell>
          <cell r="J1096" t="str">
            <v>风神E70/DFM7002G1F7BEV</v>
          </cell>
          <cell r="K1096" t="str">
            <v>东莞</v>
          </cell>
          <cell r="L1096" t="str">
            <v>广东省珠海市金湾区金海岸大道475号2栋902房</v>
          </cell>
          <cell r="M1096" t="str">
            <v>广东省东莞市厚街镇南环路6号楼106室</v>
          </cell>
          <cell r="N1096" t="str">
            <v>向丽丽</v>
          </cell>
          <cell r="O1096" t="str">
            <v>蔡谨羊</v>
          </cell>
          <cell r="P1096" t="str">
            <v>徐莹莹</v>
          </cell>
          <cell r="Q1096" t="str">
            <v>罗欢</v>
          </cell>
          <cell r="R1096">
            <v>13928053373</v>
          </cell>
        </row>
        <row r="1096">
          <cell r="U1096" t="str">
            <v>东莞市橙易科技有限公司</v>
          </cell>
        </row>
        <row r="1096">
          <cell r="W1096" t="str">
            <v>LDP31B965NG056201</v>
          </cell>
          <cell r="X1096" t="str">
            <v>粤SDS9609</v>
          </cell>
          <cell r="Y1096" t="str">
            <v>862052221201734</v>
          </cell>
          <cell r="Z1096">
            <v>45115</v>
          </cell>
          <cell r="AA1096">
            <v>45147</v>
          </cell>
          <cell r="AB1096" t="str">
            <v>2023/08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44807</v>
          </cell>
          <cell r="AI1096">
            <v>44808</v>
          </cell>
          <cell r="AJ1096">
            <v>44807</v>
          </cell>
        </row>
        <row r="1096">
          <cell r="AL1096">
            <v>10000</v>
          </cell>
          <cell r="AM1096">
            <v>44807</v>
          </cell>
          <cell r="AN1096" t="str">
            <v>深圳市舒适橙出行科技有限公司公账</v>
          </cell>
          <cell r="AO1096">
            <v>2980</v>
          </cell>
          <cell r="AP1096">
            <v>44839</v>
          </cell>
          <cell r="AQ1096">
            <v>44870</v>
          </cell>
          <cell r="AR1096">
            <v>1</v>
          </cell>
          <cell r="AS1096">
            <v>2980</v>
          </cell>
          <cell r="AT1096">
            <v>1</v>
          </cell>
          <cell r="AU1096">
            <v>2980</v>
          </cell>
          <cell r="AV1096" t="str">
            <v>正常</v>
          </cell>
          <cell r="AW1096">
            <v>0</v>
          </cell>
          <cell r="AX1096">
            <v>0</v>
          </cell>
          <cell r="AY1096">
            <v>10370.44</v>
          </cell>
        </row>
        <row r="1096">
          <cell r="BA1096">
            <v>20</v>
          </cell>
          <cell r="BB1096">
            <v>385.2365</v>
          </cell>
        </row>
        <row r="1096">
          <cell r="BE1096">
            <v>0</v>
          </cell>
          <cell r="BF1096">
            <v>5</v>
          </cell>
          <cell r="BG1096">
            <v>0</v>
          </cell>
          <cell r="BH1096">
            <v>0</v>
          </cell>
          <cell r="BI1096">
            <v>15</v>
          </cell>
          <cell r="BJ1096">
            <v>0</v>
          </cell>
          <cell r="BK1096">
            <v>0</v>
          </cell>
          <cell r="BL1096">
            <v>20</v>
          </cell>
          <cell r="BM1096" t="str">
            <v>A(优质)</v>
          </cell>
        </row>
        <row r="1096">
          <cell r="BO1096" t="str">
            <v/>
          </cell>
          <cell r="BP1096" t="str">
            <v/>
          </cell>
        </row>
        <row r="1096">
          <cell r="BW1096" t="str">
            <v/>
          </cell>
          <cell r="BX1096">
            <v>44807</v>
          </cell>
          <cell r="BY1096" t="str">
            <v/>
          </cell>
        </row>
        <row r="1096">
          <cell r="CD1096" t="str">
            <v>FET-FH-202207R0014</v>
          </cell>
        </row>
        <row r="1097">
          <cell r="B1097" t="str">
            <v>租赁</v>
          </cell>
        </row>
        <row r="1097">
          <cell r="F1097" t="str">
            <v>东莞市卓越汽车租赁服务有限公司</v>
          </cell>
          <cell r="G1097" t="str">
            <v>43042319830706001X</v>
          </cell>
          <cell r="H1097">
            <v>13928053373</v>
          </cell>
          <cell r="I1097" t="str">
            <v>网约车以租代购方案</v>
          </cell>
          <cell r="J1097" t="str">
            <v>风神E70/DFM7002G1F7BEV</v>
          </cell>
          <cell r="K1097" t="str">
            <v>东莞</v>
          </cell>
          <cell r="L1097" t="str">
            <v>广东省珠海市金湾区金海岸大道475号2栋902房</v>
          </cell>
          <cell r="M1097" t="str">
            <v>广东省东莞市厚街镇南环路6号楼106室</v>
          </cell>
          <cell r="N1097" t="str">
            <v>向丽丽</v>
          </cell>
          <cell r="O1097" t="str">
            <v>蔡谨羊</v>
          </cell>
          <cell r="P1097" t="str">
            <v>徐莹莹</v>
          </cell>
          <cell r="Q1097" t="str">
            <v>罗欢</v>
          </cell>
          <cell r="R1097">
            <v>13928053373</v>
          </cell>
        </row>
        <row r="1097">
          <cell r="U1097" t="str">
            <v>东莞市橙易科技有限公司</v>
          </cell>
        </row>
        <row r="1097">
          <cell r="W1097" t="str">
            <v>LDP31B969NG056203</v>
          </cell>
          <cell r="X1097" t="str">
            <v>粤SDK2760</v>
          </cell>
          <cell r="Y1097" t="str">
            <v>862052221201635</v>
          </cell>
          <cell r="Z1097">
            <v>45115</v>
          </cell>
          <cell r="AA1097">
            <v>45147</v>
          </cell>
          <cell r="AB1097" t="str">
            <v>2023/08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44807</v>
          </cell>
          <cell r="AI1097">
            <v>44808</v>
          </cell>
          <cell r="AJ1097">
            <v>44807</v>
          </cell>
        </row>
        <row r="1097">
          <cell r="AL1097">
            <v>10000</v>
          </cell>
          <cell r="AM1097">
            <v>44807</v>
          </cell>
          <cell r="AN1097" t="str">
            <v>深圳市舒适橙出行科技有限公司公账</v>
          </cell>
          <cell r="AO1097">
            <v>2980</v>
          </cell>
          <cell r="AP1097">
            <v>44839</v>
          </cell>
          <cell r="AQ1097">
            <v>44870</v>
          </cell>
          <cell r="AR1097">
            <v>1</v>
          </cell>
          <cell r="AS1097">
            <v>2980</v>
          </cell>
          <cell r="AT1097">
            <v>1</v>
          </cell>
          <cell r="AU1097">
            <v>2980</v>
          </cell>
          <cell r="AV1097" t="str">
            <v>正常</v>
          </cell>
          <cell r="AW1097">
            <v>0</v>
          </cell>
          <cell r="AX1097">
            <v>0</v>
          </cell>
          <cell r="AY1097">
            <v>8029.12</v>
          </cell>
        </row>
        <row r="1097">
          <cell r="BA1097">
            <v>29</v>
          </cell>
          <cell r="BB1097">
            <v>219.670689655172</v>
          </cell>
        </row>
        <row r="1097"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15</v>
          </cell>
          <cell r="BJ1097">
            <v>0</v>
          </cell>
          <cell r="BK1097">
            <v>0</v>
          </cell>
          <cell r="BL1097">
            <v>15</v>
          </cell>
          <cell r="BM1097" t="str">
            <v>A(优质)</v>
          </cell>
        </row>
        <row r="1097">
          <cell r="BO1097" t="str">
            <v/>
          </cell>
          <cell r="BP1097" t="str">
            <v/>
          </cell>
        </row>
        <row r="1097">
          <cell r="BW1097" t="str">
            <v/>
          </cell>
          <cell r="BX1097">
            <v>44807</v>
          </cell>
          <cell r="BY1097" t="str">
            <v/>
          </cell>
        </row>
        <row r="1097">
          <cell r="CD1097" t="str">
            <v>FET-FH-202207R0014</v>
          </cell>
        </row>
        <row r="1098">
          <cell r="B1098" t="str">
            <v>租赁</v>
          </cell>
        </row>
        <row r="1098">
          <cell r="F1098" t="str">
            <v>东莞市卓越汽车租赁服务有限公司</v>
          </cell>
          <cell r="G1098" t="str">
            <v>43042319830706001X</v>
          </cell>
          <cell r="H1098">
            <v>13928053373</v>
          </cell>
          <cell r="I1098" t="str">
            <v>网约车以租代购方案</v>
          </cell>
          <cell r="J1098" t="str">
            <v>风神E70/DFM7002G1F7BEV</v>
          </cell>
          <cell r="K1098" t="str">
            <v>东莞</v>
          </cell>
          <cell r="L1098" t="str">
            <v>广东省珠海市金湾区金海岸大道475号2栋902房</v>
          </cell>
          <cell r="M1098" t="str">
            <v>广东省东莞市厚街镇南环路6号楼106室</v>
          </cell>
          <cell r="N1098" t="str">
            <v>向丽丽</v>
          </cell>
          <cell r="O1098" t="str">
            <v>蔡谨羊</v>
          </cell>
          <cell r="P1098" t="str">
            <v>徐莹莹</v>
          </cell>
          <cell r="Q1098" t="str">
            <v>罗欢</v>
          </cell>
          <cell r="R1098">
            <v>13928053373</v>
          </cell>
        </row>
        <row r="1098">
          <cell r="U1098" t="str">
            <v>东莞市橙易科技有限公司</v>
          </cell>
        </row>
        <row r="1098">
          <cell r="W1098" t="str">
            <v>LDP31B960NG056204</v>
          </cell>
          <cell r="X1098" t="str">
            <v>粤SDS5301</v>
          </cell>
          <cell r="Y1098" t="str">
            <v>862052221202106</v>
          </cell>
          <cell r="Z1098">
            <v>45115</v>
          </cell>
          <cell r="AA1098">
            <v>45147</v>
          </cell>
          <cell r="AB1098" t="str">
            <v>2023/08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44807</v>
          </cell>
          <cell r="AI1098">
            <v>44808</v>
          </cell>
          <cell r="AJ1098">
            <v>44807</v>
          </cell>
        </row>
        <row r="1098">
          <cell r="AL1098">
            <v>10000</v>
          </cell>
          <cell r="AM1098">
            <v>44807</v>
          </cell>
          <cell r="AN1098" t="str">
            <v>深圳市舒适橙出行科技有限公司公账</v>
          </cell>
          <cell r="AO1098">
            <v>2980</v>
          </cell>
          <cell r="AP1098">
            <v>44839</v>
          </cell>
          <cell r="AQ1098">
            <v>44870</v>
          </cell>
          <cell r="AR1098">
            <v>1</v>
          </cell>
          <cell r="AS1098">
            <v>2980</v>
          </cell>
          <cell r="AT1098">
            <v>1</v>
          </cell>
          <cell r="AU1098">
            <v>2980</v>
          </cell>
          <cell r="AV1098" t="str">
            <v>正常</v>
          </cell>
          <cell r="AW1098">
            <v>0</v>
          </cell>
          <cell r="AX1098">
            <v>0</v>
          </cell>
          <cell r="AY1098">
            <v>4831.7</v>
          </cell>
        </row>
        <row r="1098">
          <cell r="BA1098">
            <v>22</v>
          </cell>
          <cell r="BB1098">
            <v>176.112272727273</v>
          </cell>
        </row>
        <row r="1098">
          <cell r="BE1098">
            <v>0</v>
          </cell>
          <cell r="BF1098">
            <v>5</v>
          </cell>
          <cell r="BG1098">
            <v>0</v>
          </cell>
          <cell r="BH1098">
            <v>0</v>
          </cell>
          <cell r="BI1098">
            <v>15</v>
          </cell>
          <cell r="BJ1098">
            <v>0</v>
          </cell>
          <cell r="BK1098">
            <v>0</v>
          </cell>
          <cell r="BL1098">
            <v>20</v>
          </cell>
          <cell r="BM1098" t="str">
            <v>A(优质)</v>
          </cell>
        </row>
        <row r="1098">
          <cell r="BO1098" t="str">
            <v/>
          </cell>
          <cell r="BP1098" t="str">
            <v/>
          </cell>
        </row>
        <row r="1098">
          <cell r="BW1098" t="str">
            <v/>
          </cell>
          <cell r="BX1098">
            <v>44807</v>
          </cell>
          <cell r="BY1098" t="str">
            <v/>
          </cell>
        </row>
        <row r="1098">
          <cell r="CD1098" t="str">
            <v>FET-FH-202207R0014</v>
          </cell>
        </row>
        <row r="1099">
          <cell r="B1099" t="str">
            <v>租赁</v>
          </cell>
        </row>
        <row r="1099">
          <cell r="F1099" t="str">
            <v>东莞市卓越汽车租赁服务有限公司</v>
          </cell>
          <cell r="G1099" t="str">
            <v>43042319830706001X</v>
          </cell>
          <cell r="H1099">
            <v>13928053373</v>
          </cell>
          <cell r="I1099" t="str">
            <v>网约车以租代购方案</v>
          </cell>
          <cell r="J1099" t="str">
            <v>风神E70/DFM7002G1F7BEV</v>
          </cell>
          <cell r="K1099" t="str">
            <v>东莞</v>
          </cell>
          <cell r="L1099" t="str">
            <v>广东省珠海市金湾区金海岸大道475号2栋902房</v>
          </cell>
          <cell r="M1099" t="str">
            <v>广东省东莞市厚街镇南环路6号楼106室</v>
          </cell>
          <cell r="N1099" t="str">
            <v>向丽丽</v>
          </cell>
          <cell r="O1099" t="str">
            <v>蔡谨羊</v>
          </cell>
          <cell r="P1099" t="str">
            <v>徐莹莹</v>
          </cell>
          <cell r="Q1099" t="str">
            <v>罗欢</v>
          </cell>
          <cell r="R1099">
            <v>13928053373</v>
          </cell>
        </row>
        <row r="1099">
          <cell r="U1099" t="str">
            <v>东莞市橙易科技有限公司</v>
          </cell>
        </row>
        <row r="1099">
          <cell r="W1099" t="str">
            <v>LDP31B962NG056205</v>
          </cell>
          <cell r="X1099" t="str">
            <v>粤SD04976</v>
          </cell>
          <cell r="Y1099" t="str">
            <v>862052221201672</v>
          </cell>
          <cell r="Z1099">
            <v>45115</v>
          </cell>
          <cell r="AA1099">
            <v>45147</v>
          </cell>
          <cell r="AB1099" t="str">
            <v>2023/08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44807</v>
          </cell>
          <cell r="AI1099">
            <v>44808</v>
          </cell>
          <cell r="AJ1099">
            <v>44807</v>
          </cell>
        </row>
        <row r="1099">
          <cell r="AL1099">
            <v>10000</v>
          </cell>
          <cell r="AM1099">
            <v>44807</v>
          </cell>
          <cell r="AN1099" t="str">
            <v>深圳市舒适橙出行科技有限公司公账</v>
          </cell>
          <cell r="AO1099">
            <v>2980</v>
          </cell>
          <cell r="AP1099">
            <v>44839</v>
          </cell>
          <cell r="AQ1099">
            <v>44870</v>
          </cell>
          <cell r="AR1099">
            <v>1</v>
          </cell>
          <cell r="AS1099">
            <v>2980</v>
          </cell>
          <cell r="AT1099">
            <v>1</v>
          </cell>
          <cell r="AU1099">
            <v>2980</v>
          </cell>
          <cell r="AV1099" t="str">
            <v>正常</v>
          </cell>
          <cell r="AW1099">
            <v>0</v>
          </cell>
          <cell r="AX1099">
            <v>0</v>
          </cell>
          <cell r="AY1099">
            <v>10892.13</v>
          </cell>
        </row>
        <row r="1099">
          <cell r="BA1099">
            <v>29</v>
          </cell>
          <cell r="BB1099">
            <v>321.874482758621</v>
          </cell>
        </row>
        <row r="1099"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15</v>
          </cell>
          <cell r="BJ1099">
            <v>0</v>
          </cell>
          <cell r="BK1099">
            <v>0</v>
          </cell>
          <cell r="BL1099">
            <v>15</v>
          </cell>
          <cell r="BM1099" t="str">
            <v>A(优质)</v>
          </cell>
        </row>
        <row r="1099">
          <cell r="BO1099" t="str">
            <v/>
          </cell>
          <cell r="BP1099" t="str">
            <v/>
          </cell>
        </row>
        <row r="1099">
          <cell r="BW1099" t="str">
            <v/>
          </cell>
          <cell r="BX1099">
            <v>44807</v>
          </cell>
          <cell r="BY1099" t="str">
            <v/>
          </cell>
        </row>
        <row r="1099">
          <cell r="CD1099" t="str">
            <v>FET-FH-202207R0014</v>
          </cell>
        </row>
        <row r="1100">
          <cell r="B1100" t="str">
            <v>租赁</v>
          </cell>
        </row>
        <row r="1100">
          <cell r="F1100" t="str">
            <v>东莞市卓越汽车租赁服务有限公司</v>
          </cell>
          <cell r="G1100" t="str">
            <v>43042319830706001X</v>
          </cell>
          <cell r="H1100">
            <v>13928053373</v>
          </cell>
          <cell r="I1100" t="str">
            <v>网约车以租代购方案</v>
          </cell>
          <cell r="J1100" t="str">
            <v>风神E70/DFM7002G1F7BEV</v>
          </cell>
          <cell r="K1100" t="str">
            <v>东莞</v>
          </cell>
          <cell r="L1100" t="str">
            <v>广东省珠海市金湾区金海岸大道475号2栋902房</v>
          </cell>
          <cell r="M1100" t="str">
            <v>广东省东莞市厚街镇南环路6号楼106室</v>
          </cell>
          <cell r="N1100" t="str">
            <v>向丽丽</v>
          </cell>
          <cell r="O1100" t="str">
            <v>蔡谨羊</v>
          </cell>
          <cell r="P1100" t="str">
            <v>徐莹莹</v>
          </cell>
          <cell r="Q1100" t="str">
            <v>罗欢</v>
          </cell>
          <cell r="R1100">
            <v>13928053373</v>
          </cell>
        </row>
        <row r="1100">
          <cell r="U1100" t="str">
            <v>东莞市橙易科技有限公司</v>
          </cell>
        </row>
        <row r="1100">
          <cell r="W1100" t="str">
            <v>LDP31B966NG056207</v>
          </cell>
          <cell r="X1100" t="str">
            <v>粤SDS9827</v>
          </cell>
          <cell r="Y1100" t="str">
            <v>862052221202210</v>
          </cell>
          <cell r="Z1100">
            <v>45115</v>
          </cell>
          <cell r="AA1100">
            <v>45147</v>
          </cell>
          <cell r="AB1100" t="str">
            <v>2023/08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44807</v>
          </cell>
          <cell r="AI1100">
            <v>44808</v>
          </cell>
          <cell r="AJ1100">
            <v>44807</v>
          </cell>
        </row>
        <row r="1100">
          <cell r="AL1100">
            <v>10000</v>
          </cell>
          <cell r="AM1100">
            <v>44807</v>
          </cell>
          <cell r="AN1100" t="str">
            <v>深圳市舒适橙出行科技有限公司公账</v>
          </cell>
          <cell r="AO1100">
            <v>2980</v>
          </cell>
          <cell r="AP1100">
            <v>44839</v>
          </cell>
          <cell r="AQ1100">
            <v>44870</v>
          </cell>
          <cell r="AR1100">
            <v>1</v>
          </cell>
          <cell r="AS1100">
            <v>2980</v>
          </cell>
          <cell r="AT1100">
            <v>1</v>
          </cell>
          <cell r="AU1100">
            <v>2980</v>
          </cell>
          <cell r="AV1100" t="str">
            <v>正常</v>
          </cell>
          <cell r="AW1100">
            <v>0</v>
          </cell>
          <cell r="AX1100">
            <v>0</v>
          </cell>
          <cell r="AY1100">
            <v>4716.69</v>
          </cell>
        </row>
        <row r="1100">
          <cell r="BA1100">
            <v>27</v>
          </cell>
          <cell r="BB1100">
            <v>160.38037037037</v>
          </cell>
        </row>
        <row r="1100"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15</v>
          </cell>
          <cell r="BJ1100">
            <v>0</v>
          </cell>
          <cell r="BK1100">
            <v>0</v>
          </cell>
          <cell r="BL1100">
            <v>15</v>
          </cell>
          <cell r="BM1100" t="str">
            <v>A(优质)</v>
          </cell>
        </row>
        <row r="1100">
          <cell r="BO1100" t="str">
            <v/>
          </cell>
          <cell r="BP1100" t="str">
            <v/>
          </cell>
        </row>
        <row r="1100">
          <cell r="BW1100" t="str">
            <v/>
          </cell>
          <cell r="BX1100">
            <v>44807</v>
          </cell>
          <cell r="BY1100" t="str">
            <v/>
          </cell>
        </row>
        <row r="1100">
          <cell r="CD1100" t="str">
            <v>FET-FH-202207R0014</v>
          </cell>
        </row>
        <row r="1101">
          <cell r="B1101" t="str">
            <v>租赁</v>
          </cell>
        </row>
        <row r="1101">
          <cell r="F1101" t="str">
            <v>东莞市卓越汽车租赁服务有限公司</v>
          </cell>
          <cell r="G1101" t="str">
            <v>43042319830706001X</v>
          </cell>
          <cell r="H1101">
            <v>13928053373</v>
          </cell>
          <cell r="I1101" t="str">
            <v>网约车以租代购方案</v>
          </cell>
          <cell r="J1101" t="str">
            <v>风神E70/DFM7002G1F7BEV</v>
          </cell>
          <cell r="K1101" t="str">
            <v>东莞</v>
          </cell>
          <cell r="L1101" t="str">
            <v>广东省珠海市金湾区金海岸大道475号2栋902房</v>
          </cell>
          <cell r="M1101" t="str">
            <v>广东省东莞市厚街镇南环路6号楼106室</v>
          </cell>
          <cell r="N1101" t="str">
            <v>向丽丽</v>
          </cell>
          <cell r="O1101" t="str">
            <v>蔡谨羊</v>
          </cell>
          <cell r="P1101" t="str">
            <v>徐莹莹</v>
          </cell>
          <cell r="Q1101" t="str">
            <v>罗欢</v>
          </cell>
          <cell r="R1101">
            <v>13928053373</v>
          </cell>
        </row>
        <row r="1101">
          <cell r="U1101" t="str">
            <v>东莞市橙易科技有限公司</v>
          </cell>
        </row>
        <row r="1101">
          <cell r="W1101" t="str">
            <v>LDP31B968NG056208</v>
          </cell>
          <cell r="X1101" t="str">
            <v>粤SD08457</v>
          </cell>
          <cell r="Y1101" t="str">
            <v>862052221201785</v>
          </cell>
          <cell r="Z1101">
            <v>45115</v>
          </cell>
          <cell r="AA1101">
            <v>45147</v>
          </cell>
          <cell r="AB1101" t="str">
            <v>2023/08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44807</v>
          </cell>
          <cell r="AI1101">
            <v>44808</v>
          </cell>
          <cell r="AJ1101">
            <v>44807</v>
          </cell>
        </row>
        <row r="1101">
          <cell r="AL1101">
            <v>10000</v>
          </cell>
          <cell r="AM1101">
            <v>44807</v>
          </cell>
          <cell r="AN1101" t="str">
            <v>深圳市舒适橙出行科技有限公司公账</v>
          </cell>
          <cell r="AO1101">
            <v>2980</v>
          </cell>
          <cell r="AP1101">
            <v>44839</v>
          </cell>
          <cell r="AQ1101">
            <v>44870</v>
          </cell>
          <cell r="AR1101">
            <v>1</v>
          </cell>
          <cell r="AS1101">
            <v>2980</v>
          </cell>
          <cell r="AT1101">
            <v>1</v>
          </cell>
          <cell r="AU1101">
            <v>2980</v>
          </cell>
          <cell r="AV1101" t="str">
            <v>正常</v>
          </cell>
          <cell r="AW1101">
            <v>0</v>
          </cell>
          <cell r="AX1101">
            <v>0</v>
          </cell>
          <cell r="AY1101">
            <v>5512.48</v>
          </cell>
        </row>
        <row r="1101">
          <cell r="BA1101">
            <v>22</v>
          </cell>
          <cell r="BB1101">
            <v>206.449090909091</v>
          </cell>
        </row>
        <row r="1101">
          <cell r="BE1101">
            <v>0</v>
          </cell>
          <cell r="BF1101">
            <v>5</v>
          </cell>
          <cell r="BG1101">
            <v>0</v>
          </cell>
          <cell r="BH1101">
            <v>0</v>
          </cell>
          <cell r="BI1101">
            <v>15</v>
          </cell>
          <cell r="BJ1101">
            <v>0</v>
          </cell>
          <cell r="BK1101">
            <v>0</v>
          </cell>
          <cell r="BL1101">
            <v>20</v>
          </cell>
          <cell r="BM1101" t="str">
            <v>A(优质)</v>
          </cell>
        </row>
        <row r="1101">
          <cell r="BO1101" t="str">
            <v/>
          </cell>
          <cell r="BP1101" t="str">
            <v/>
          </cell>
        </row>
        <row r="1101">
          <cell r="BW1101" t="str">
            <v/>
          </cell>
          <cell r="BX1101">
            <v>44807</v>
          </cell>
          <cell r="BY1101" t="str">
            <v/>
          </cell>
        </row>
        <row r="1101">
          <cell r="CD1101" t="str">
            <v>FET-FH-202207R0014</v>
          </cell>
        </row>
        <row r="1102">
          <cell r="B1102" t="str">
            <v>租赁</v>
          </cell>
        </row>
        <row r="1102">
          <cell r="F1102" t="str">
            <v>东莞市卓越汽车租赁服务有限公司</v>
          </cell>
          <cell r="G1102" t="str">
            <v>43042319830706001X</v>
          </cell>
          <cell r="H1102">
            <v>13928053373</v>
          </cell>
          <cell r="I1102" t="str">
            <v>网约车以租代购方案</v>
          </cell>
          <cell r="J1102" t="str">
            <v>风神E70/DFM7002G1F7BEV</v>
          </cell>
          <cell r="K1102" t="str">
            <v>东莞</v>
          </cell>
          <cell r="L1102" t="str">
            <v>广东省珠海市金湾区金海岸大道475号2栋902房</v>
          </cell>
          <cell r="M1102" t="str">
            <v>广东省东莞市厚街镇南环路6号楼106室</v>
          </cell>
          <cell r="N1102" t="str">
            <v>向丽丽</v>
          </cell>
          <cell r="O1102" t="str">
            <v>蔡谨羊</v>
          </cell>
          <cell r="P1102" t="str">
            <v>徐莹莹</v>
          </cell>
          <cell r="Q1102" t="str">
            <v>罗欢</v>
          </cell>
          <cell r="R1102">
            <v>13928053373</v>
          </cell>
        </row>
        <row r="1102">
          <cell r="U1102" t="str">
            <v>东莞市橙易科技有限公司</v>
          </cell>
        </row>
        <row r="1102">
          <cell r="W1102" t="str">
            <v>LDP31B966NG056210</v>
          </cell>
          <cell r="X1102" t="str">
            <v>粤SD08464</v>
          </cell>
          <cell r="Y1102" t="str">
            <v>862052221201604</v>
          </cell>
          <cell r="Z1102">
            <v>45115</v>
          </cell>
          <cell r="AA1102">
            <v>45147</v>
          </cell>
          <cell r="AB1102" t="str">
            <v>2023/08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44807</v>
          </cell>
          <cell r="AI1102">
            <v>44808</v>
          </cell>
          <cell r="AJ1102">
            <v>44807</v>
          </cell>
        </row>
        <row r="1102">
          <cell r="AL1102">
            <v>10000</v>
          </cell>
          <cell r="AM1102">
            <v>44807</v>
          </cell>
          <cell r="AN1102" t="str">
            <v>深圳市舒适橙出行科技有限公司公账</v>
          </cell>
          <cell r="AO1102">
            <v>2980</v>
          </cell>
          <cell r="AP1102">
            <v>44839</v>
          </cell>
          <cell r="AQ1102">
            <v>44870</v>
          </cell>
          <cell r="AR1102">
            <v>1</v>
          </cell>
          <cell r="AS1102">
            <v>2980</v>
          </cell>
          <cell r="AT1102">
            <v>1</v>
          </cell>
          <cell r="AU1102">
            <v>2980</v>
          </cell>
          <cell r="AV1102" t="str">
            <v>正常</v>
          </cell>
          <cell r="AW1102">
            <v>0</v>
          </cell>
          <cell r="AX1102">
            <v>0</v>
          </cell>
          <cell r="AY1102">
            <v>2132.78</v>
          </cell>
        </row>
        <row r="1102">
          <cell r="BA1102">
            <v>11</v>
          </cell>
          <cell r="BB1102">
            <v>155.951818181818</v>
          </cell>
        </row>
        <row r="1102">
          <cell r="BE1102">
            <v>0</v>
          </cell>
          <cell r="BF1102">
            <v>5</v>
          </cell>
          <cell r="BG1102">
            <v>0</v>
          </cell>
          <cell r="BH1102">
            <v>0</v>
          </cell>
          <cell r="BI1102">
            <v>15</v>
          </cell>
          <cell r="BJ1102">
            <v>0</v>
          </cell>
          <cell r="BK1102">
            <v>0</v>
          </cell>
          <cell r="BL1102">
            <v>20</v>
          </cell>
          <cell r="BM1102" t="str">
            <v>A(优质)</v>
          </cell>
        </row>
        <row r="1102">
          <cell r="BO1102" t="str">
            <v/>
          </cell>
          <cell r="BP1102" t="str">
            <v/>
          </cell>
        </row>
        <row r="1102">
          <cell r="BW1102" t="str">
            <v/>
          </cell>
          <cell r="BX1102">
            <v>44807</v>
          </cell>
          <cell r="BY1102" t="str">
            <v/>
          </cell>
        </row>
        <row r="1102">
          <cell r="CD1102" t="str">
            <v>FET-FH-202207R0014</v>
          </cell>
        </row>
        <row r="1103">
          <cell r="B1103" t="str">
            <v>租赁</v>
          </cell>
        </row>
        <row r="1103">
          <cell r="F1103" t="str">
            <v>东莞市卓越汽车租赁服务有限公司</v>
          </cell>
          <cell r="G1103" t="str">
            <v>43042319830706001X</v>
          </cell>
          <cell r="H1103">
            <v>13928053373</v>
          </cell>
          <cell r="I1103" t="str">
            <v>网约车以租代购方案</v>
          </cell>
          <cell r="J1103" t="str">
            <v>风神E70/DFM7002G1F7BEV</v>
          </cell>
          <cell r="K1103" t="str">
            <v>东莞</v>
          </cell>
          <cell r="L1103" t="str">
            <v>广东省珠海市金湾区金海岸大道475号2栋902房</v>
          </cell>
          <cell r="M1103" t="str">
            <v>广东省东莞市厚街镇南环路6号楼106室</v>
          </cell>
          <cell r="N1103" t="str">
            <v>向丽丽</v>
          </cell>
          <cell r="O1103" t="str">
            <v>蔡谨羊</v>
          </cell>
          <cell r="P1103" t="str">
            <v>徐莹莹</v>
          </cell>
          <cell r="Q1103" t="str">
            <v>罗欢</v>
          </cell>
          <cell r="R1103">
            <v>13928053373</v>
          </cell>
        </row>
        <row r="1103">
          <cell r="U1103" t="str">
            <v>东莞市橙易科技有限公司</v>
          </cell>
        </row>
        <row r="1103">
          <cell r="W1103" t="str">
            <v>LDP31B96XNG056212</v>
          </cell>
          <cell r="X1103" t="str">
            <v>粤SD04635</v>
          </cell>
          <cell r="Y1103" t="str">
            <v>862052221201810</v>
          </cell>
          <cell r="Z1103">
            <v>45115</v>
          </cell>
          <cell r="AA1103">
            <v>45147</v>
          </cell>
          <cell r="AB1103" t="str">
            <v>2023/08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44807</v>
          </cell>
          <cell r="AI1103">
            <v>44808</v>
          </cell>
          <cell r="AJ1103">
            <v>44807</v>
          </cell>
        </row>
        <row r="1103">
          <cell r="AL1103">
            <v>10000</v>
          </cell>
          <cell r="AM1103">
            <v>44807</v>
          </cell>
          <cell r="AN1103" t="str">
            <v>深圳市舒适橙出行科技有限公司公账</v>
          </cell>
          <cell r="AO1103">
            <v>2980</v>
          </cell>
          <cell r="AP1103">
            <v>44839</v>
          </cell>
          <cell r="AQ1103">
            <v>44870</v>
          </cell>
          <cell r="AR1103">
            <v>1</v>
          </cell>
          <cell r="AS1103">
            <v>2980</v>
          </cell>
          <cell r="AT1103">
            <v>1</v>
          </cell>
          <cell r="AU1103">
            <v>2980</v>
          </cell>
          <cell r="AV1103" t="str">
            <v>正常</v>
          </cell>
          <cell r="AW1103">
            <v>0</v>
          </cell>
          <cell r="AX1103">
            <v>0</v>
          </cell>
          <cell r="AY1103">
            <v>9398.66</v>
          </cell>
        </row>
        <row r="1103">
          <cell r="BA1103">
            <v>29</v>
          </cell>
          <cell r="BB1103">
            <v>296.076551724138</v>
          </cell>
        </row>
        <row r="1103"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15</v>
          </cell>
          <cell r="BJ1103">
            <v>0</v>
          </cell>
          <cell r="BK1103">
            <v>0</v>
          </cell>
          <cell r="BL1103">
            <v>15</v>
          </cell>
          <cell r="BM1103" t="str">
            <v>A(优质)</v>
          </cell>
        </row>
        <row r="1103">
          <cell r="BO1103" t="str">
            <v/>
          </cell>
          <cell r="BP1103" t="str">
            <v/>
          </cell>
        </row>
        <row r="1103">
          <cell r="BW1103" t="str">
            <v/>
          </cell>
          <cell r="BX1103">
            <v>44807</v>
          </cell>
          <cell r="BY1103" t="str">
            <v/>
          </cell>
        </row>
        <row r="1103">
          <cell r="CD1103" t="str">
            <v>FET-FH-202207R0014</v>
          </cell>
        </row>
        <row r="1104">
          <cell r="B1104" t="str">
            <v>租赁</v>
          </cell>
        </row>
        <row r="1104">
          <cell r="F1104" t="str">
            <v>东莞市卓越汽车租赁服务有限公司</v>
          </cell>
          <cell r="G1104" t="str">
            <v>43042319830706001X</v>
          </cell>
          <cell r="H1104">
            <v>13928053373</v>
          </cell>
          <cell r="I1104" t="str">
            <v>网约车以租代购方案</v>
          </cell>
          <cell r="J1104" t="str">
            <v>风神E70/DFM7002G1F7BEV</v>
          </cell>
          <cell r="K1104" t="str">
            <v>东莞</v>
          </cell>
          <cell r="L1104" t="str">
            <v>广东省珠海市金湾区金海岸大道475号2栋902房</v>
          </cell>
          <cell r="M1104" t="str">
            <v>广东省东莞市厚街镇南环路6号楼106室</v>
          </cell>
          <cell r="N1104" t="str">
            <v>向丽丽</v>
          </cell>
          <cell r="O1104" t="str">
            <v>蔡谨羊</v>
          </cell>
          <cell r="P1104" t="str">
            <v>徐莹莹</v>
          </cell>
          <cell r="Q1104" t="str">
            <v>罗欢</v>
          </cell>
          <cell r="R1104">
            <v>13928053373</v>
          </cell>
        </row>
        <row r="1104">
          <cell r="U1104" t="str">
            <v>东莞市橙易科技有限公司</v>
          </cell>
        </row>
        <row r="1104">
          <cell r="W1104" t="str">
            <v>LDP31B961NG056213</v>
          </cell>
          <cell r="X1104" t="str">
            <v>粤SDS9096</v>
          </cell>
          <cell r="Y1104" t="str">
            <v>862052221200472</v>
          </cell>
          <cell r="Z1104">
            <v>45115</v>
          </cell>
          <cell r="AA1104">
            <v>45147</v>
          </cell>
          <cell r="AB1104" t="str">
            <v>2023/08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44807</v>
          </cell>
          <cell r="AI1104">
            <v>44808</v>
          </cell>
          <cell r="AJ1104">
            <v>44807</v>
          </cell>
        </row>
        <row r="1104">
          <cell r="AL1104">
            <v>10000</v>
          </cell>
          <cell r="AM1104">
            <v>44807</v>
          </cell>
          <cell r="AN1104" t="str">
            <v>深圳市舒适橙出行科技有限公司公账</v>
          </cell>
          <cell r="AO1104">
            <v>2980</v>
          </cell>
          <cell r="AP1104">
            <v>44839</v>
          </cell>
          <cell r="AQ1104">
            <v>44870</v>
          </cell>
          <cell r="AR1104">
            <v>1</v>
          </cell>
          <cell r="AS1104">
            <v>2980</v>
          </cell>
          <cell r="AT1104">
            <v>1</v>
          </cell>
          <cell r="AU1104">
            <v>2980</v>
          </cell>
          <cell r="AV1104" t="str">
            <v>正常</v>
          </cell>
          <cell r="AW1104">
            <v>0</v>
          </cell>
          <cell r="AX1104">
            <v>0</v>
          </cell>
          <cell r="AY1104">
            <v>5230.31</v>
          </cell>
        </row>
        <row r="1104">
          <cell r="BA1104">
            <v>17</v>
          </cell>
          <cell r="BB1104">
            <v>227.881176470588</v>
          </cell>
        </row>
        <row r="1104">
          <cell r="BE1104">
            <v>0</v>
          </cell>
          <cell r="BF1104">
            <v>5</v>
          </cell>
          <cell r="BG1104">
            <v>0</v>
          </cell>
          <cell r="BH1104">
            <v>0</v>
          </cell>
          <cell r="BI1104">
            <v>15</v>
          </cell>
          <cell r="BJ1104">
            <v>0</v>
          </cell>
          <cell r="BK1104">
            <v>0</v>
          </cell>
          <cell r="BL1104">
            <v>20</v>
          </cell>
          <cell r="BM1104" t="str">
            <v>A(优质)</v>
          </cell>
        </row>
        <row r="1104">
          <cell r="BO1104" t="str">
            <v/>
          </cell>
          <cell r="BP1104" t="str">
            <v/>
          </cell>
        </row>
        <row r="1104">
          <cell r="BW1104" t="str">
            <v/>
          </cell>
          <cell r="BX1104">
            <v>44807</v>
          </cell>
          <cell r="BY1104" t="str">
            <v/>
          </cell>
        </row>
        <row r="1104">
          <cell r="CD1104" t="str">
            <v>FET-FH-202207R0014</v>
          </cell>
        </row>
        <row r="1105">
          <cell r="B1105" t="str">
            <v>租赁</v>
          </cell>
        </row>
        <row r="1105">
          <cell r="F1105" t="str">
            <v>东莞市卓越汽车租赁服务有限公司</v>
          </cell>
          <cell r="G1105" t="str">
            <v>43042319830706001X</v>
          </cell>
          <cell r="H1105">
            <v>13928053373</v>
          </cell>
          <cell r="I1105" t="str">
            <v>网约车以租代购方案</v>
          </cell>
          <cell r="J1105" t="str">
            <v>风神E70/DFM7002G1F7BEV</v>
          </cell>
          <cell r="K1105" t="str">
            <v>东莞</v>
          </cell>
          <cell r="L1105" t="str">
            <v>广东省珠海市金湾区金海岸大道475号2栋902房</v>
          </cell>
          <cell r="M1105" t="str">
            <v>广东省东莞市厚街镇南环路6号楼106室</v>
          </cell>
          <cell r="N1105" t="str">
            <v>向丽丽</v>
          </cell>
          <cell r="O1105" t="str">
            <v>蔡谨羊</v>
          </cell>
          <cell r="P1105" t="str">
            <v>徐莹莹</v>
          </cell>
          <cell r="Q1105" t="str">
            <v>罗欢</v>
          </cell>
          <cell r="R1105">
            <v>13928053373</v>
          </cell>
        </row>
        <row r="1105">
          <cell r="U1105" t="str">
            <v>东莞市橙易科技有限公司</v>
          </cell>
        </row>
        <row r="1105">
          <cell r="W1105" t="str">
            <v>LDP31B963NG056214</v>
          </cell>
          <cell r="X1105" t="str">
            <v>粤SDQ5957</v>
          </cell>
          <cell r="Y1105" t="str">
            <v>862052221201746</v>
          </cell>
          <cell r="Z1105">
            <v>45115</v>
          </cell>
          <cell r="AA1105">
            <v>45147</v>
          </cell>
          <cell r="AB1105" t="str">
            <v>2023/08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44807</v>
          </cell>
          <cell r="AI1105">
            <v>44808</v>
          </cell>
          <cell r="AJ1105">
            <v>44807</v>
          </cell>
        </row>
        <row r="1105">
          <cell r="AL1105">
            <v>10000</v>
          </cell>
          <cell r="AM1105">
            <v>44807</v>
          </cell>
          <cell r="AN1105" t="str">
            <v>深圳市舒适橙出行科技有限公司公账</v>
          </cell>
          <cell r="AO1105">
            <v>2980</v>
          </cell>
          <cell r="AP1105">
            <v>44839</v>
          </cell>
          <cell r="AQ1105">
            <v>44870</v>
          </cell>
          <cell r="AR1105">
            <v>1</v>
          </cell>
          <cell r="AS1105">
            <v>2980</v>
          </cell>
          <cell r="AT1105">
            <v>1</v>
          </cell>
          <cell r="AU1105">
            <v>2980</v>
          </cell>
          <cell r="AV1105" t="str">
            <v>正常</v>
          </cell>
          <cell r="AW1105">
            <v>0</v>
          </cell>
          <cell r="AX1105">
            <v>0</v>
          </cell>
          <cell r="AY1105">
            <v>4600.89</v>
          </cell>
        </row>
        <row r="1105">
          <cell r="BA1105">
            <v>24</v>
          </cell>
          <cell r="BB1105">
            <v>167.909166666667</v>
          </cell>
        </row>
        <row r="1105">
          <cell r="BE1105">
            <v>0</v>
          </cell>
          <cell r="BF1105">
            <v>5</v>
          </cell>
          <cell r="BG1105">
            <v>0</v>
          </cell>
          <cell r="BH1105">
            <v>0</v>
          </cell>
          <cell r="BI1105">
            <v>15</v>
          </cell>
          <cell r="BJ1105">
            <v>0</v>
          </cell>
          <cell r="BK1105">
            <v>0</v>
          </cell>
          <cell r="BL1105">
            <v>20</v>
          </cell>
          <cell r="BM1105" t="str">
            <v>A(优质)</v>
          </cell>
        </row>
        <row r="1105">
          <cell r="BO1105" t="str">
            <v/>
          </cell>
          <cell r="BP1105" t="str">
            <v/>
          </cell>
        </row>
        <row r="1105">
          <cell r="BW1105" t="str">
            <v/>
          </cell>
          <cell r="BX1105">
            <v>44807</v>
          </cell>
          <cell r="BY1105" t="str">
            <v/>
          </cell>
        </row>
        <row r="1105">
          <cell r="CD1105" t="str">
            <v>FET-FH-202207R0014</v>
          </cell>
        </row>
        <row r="1106">
          <cell r="B1106" t="str">
            <v>租赁</v>
          </cell>
        </row>
        <row r="1106">
          <cell r="F1106" t="str">
            <v>东莞市卓越汽车租赁服务有限公司</v>
          </cell>
          <cell r="G1106" t="str">
            <v>43042319830706001X</v>
          </cell>
          <cell r="H1106">
            <v>13928053373</v>
          </cell>
          <cell r="I1106" t="str">
            <v>网约车以租代购方案</v>
          </cell>
          <cell r="J1106" t="str">
            <v>风神E70/DFM7002G1F7BEV</v>
          </cell>
          <cell r="K1106" t="str">
            <v>东莞</v>
          </cell>
          <cell r="L1106" t="str">
            <v>广东省珠海市金湾区金海岸大道475号2栋902房</v>
          </cell>
          <cell r="M1106" t="str">
            <v>广东省东莞市厚街镇南环路6号楼106室</v>
          </cell>
          <cell r="N1106" t="str">
            <v>向丽丽</v>
          </cell>
          <cell r="O1106" t="str">
            <v>蔡谨羊</v>
          </cell>
          <cell r="P1106" t="str">
            <v>徐莹莹</v>
          </cell>
          <cell r="Q1106" t="str">
            <v>罗欢</v>
          </cell>
          <cell r="R1106">
            <v>13928053373</v>
          </cell>
        </row>
        <row r="1106">
          <cell r="U1106" t="str">
            <v>东莞市橙易科技有限公司</v>
          </cell>
        </row>
        <row r="1106">
          <cell r="W1106" t="str">
            <v>LDP31B965NG056215</v>
          </cell>
          <cell r="X1106" t="str">
            <v>粤SDR9639</v>
          </cell>
          <cell r="Y1106" t="str">
            <v>862052221201605</v>
          </cell>
          <cell r="Z1106">
            <v>45115</v>
          </cell>
          <cell r="AA1106">
            <v>45147</v>
          </cell>
          <cell r="AB1106" t="str">
            <v>2023/08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44807</v>
          </cell>
          <cell r="AI1106">
            <v>44808</v>
          </cell>
          <cell r="AJ1106">
            <v>44807</v>
          </cell>
        </row>
        <row r="1106">
          <cell r="AL1106">
            <v>10000</v>
          </cell>
          <cell r="AM1106">
            <v>44807</v>
          </cell>
          <cell r="AN1106" t="str">
            <v>深圳市舒适橙出行科技有限公司公账</v>
          </cell>
          <cell r="AO1106">
            <v>2980</v>
          </cell>
          <cell r="AP1106">
            <v>44839</v>
          </cell>
          <cell r="AQ1106">
            <v>44870</v>
          </cell>
          <cell r="AR1106">
            <v>1</v>
          </cell>
          <cell r="AS1106">
            <v>2980</v>
          </cell>
          <cell r="AT1106">
            <v>1</v>
          </cell>
          <cell r="AU1106">
            <v>2980</v>
          </cell>
          <cell r="AV1106" t="str">
            <v>正常</v>
          </cell>
          <cell r="AW1106">
            <v>0</v>
          </cell>
          <cell r="AX1106">
            <v>0</v>
          </cell>
          <cell r="AY1106">
            <v>9170</v>
          </cell>
        </row>
        <row r="1106">
          <cell r="BA1106">
            <v>30</v>
          </cell>
          <cell r="BB1106">
            <v>298.827333333333</v>
          </cell>
        </row>
        <row r="1106"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15</v>
          </cell>
          <cell r="BJ1106">
            <v>0</v>
          </cell>
          <cell r="BK1106">
            <v>0</v>
          </cell>
          <cell r="BL1106">
            <v>15</v>
          </cell>
          <cell r="BM1106" t="str">
            <v>A(优质)</v>
          </cell>
        </row>
        <row r="1106">
          <cell r="BO1106" t="str">
            <v/>
          </cell>
          <cell r="BP1106" t="str">
            <v/>
          </cell>
        </row>
        <row r="1106">
          <cell r="BW1106" t="str">
            <v/>
          </cell>
          <cell r="BX1106">
            <v>44807</v>
          </cell>
          <cell r="BY1106" t="str">
            <v/>
          </cell>
        </row>
        <row r="1106">
          <cell r="CD1106" t="str">
            <v>FET-FH-202207R0014</v>
          </cell>
        </row>
        <row r="1107">
          <cell r="B1107" t="str">
            <v>租赁</v>
          </cell>
        </row>
        <row r="1107">
          <cell r="F1107" t="str">
            <v>东莞市卓越汽车租赁服务有限公司</v>
          </cell>
          <cell r="G1107" t="str">
            <v>43042319830706001X</v>
          </cell>
          <cell r="H1107">
            <v>13928053373</v>
          </cell>
          <cell r="I1107" t="str">
            <v>网约车以租代购方案</v>
          </cell>
          <cell r="J1107" t="str">
            <v>风神E70/DFM7002G1F7BEV</v>
          </cell>
          <cell r="K1107" t="str">
            <v>东莞</v>
          </cell>
          <cell r="L1107" t="str">
            <v>广东省珠海市金湾区金海岸大道475号2栋902房</v>
          </cell>
          <cell r="M1107" t="str">
            <v>广东省东莞市厚街镇南环路6号楼106室</v>
          </cell>
          <cell r="N1107" t="str">
            <v>向丽丽</v>
          </cell>
          <cell r="O1107" t="str">
            <v>蔡谨羊</v>
          </cell>
          <cell r="P1107" t="str">
            <v>徐莹莹</v>
          </cell>
          <cell r="Q1107" t="str">
            <v>罗欢</v>
          </cell>
          <cell r="R1107">
            <v>13928053373</v>
          </cell>
        </row>
        <row r="1107">
          <cell r="U1107" t="str">
            <v>东莞市橙易科技有限公司</v>
          </cell>
        </row>
        <row r="1107">
          <cell r="W1107" t="str">
            <v>LDP31B967NG056216</v>
          </cell>
          <cell r="X1107" t="str">
            <v>粤SDQ8088</v>
          </cell>
          <cell r="Y1107" t="str">
            <v>862052221201780</v>
          </cell>
          <cell r="Z1107">
            <v>45115</v>
          </cell>
          <cell r="AA1107">
            <v>45147</v>
          </cell>
          <cell r="AB1107" t="str">
            <v>2023/08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44807</v>
          </cell>
          <cell r="AI1107">
            <v>44808</v>
          </cell>
          <cell r="AJ1107">
            <v>44807</v>
          </cell>
        </row>
        <row r="1107">
          <cell r="AL1107">
            <v>10000</v>
          </cell>
          <cell r="AM1107">
            <v>44807</v>
          </cell>
          <cell r="AN1107" t="str">
            <v>深圳市舒适橙出行科技有限公司公账</v>
          </cell>
          <cell r="AO1107">
            <v>2980</v>
          </cell>
          <cell r="AP1107">
            <v>44839</v>
          </cell>
          <cell r="AQ1107">
            <v>44870</v>
          </cell>
          <cell r="AR1107">
            <v>1</v>
          </cell>
          <cell r="AS1107">
            <v>2980</v>
          </cell>
          <cell r="AT1107">
            <v>1</v>
          </cell>
          <cell r="AU1107">
            <v>2980</v>
          </cell>
          <cell r="AV1107" t="str">
            <v>正常</v>
          </cell>
          <cell r="AW1107">
            <v>0</v>
          </cell>
          <cell r="AX1107">
            <v>0</v>
          </cell>
          <cell r="AY1107">
            <v>6752.45</v>
          </cell>
        </row>
        <row r="1107">
          <cell r="BA1107">
            <v>15</v>
          </cell>
          <cell r="BB1107">
            <v>352.422</v>
          </cell>
        </row>
        <row r="1107">
          <cell r="BE1107">
            <v>0</v>
          </cell>
          <cell r="BF1107">
            <v>5</v>
          </cell>
          <cell r="BG1107">
            <v>0</v>
          </cell>
          <cell r="BH1107">
            <v>0</v>
          </cell>
          <cell r="BI1107">
            <v>15</v>
          </cell>
          <cell r="BJ1107">
            <v>0</v>
          </cell>
          <cell r="BK1107">
            <v>0</v>
          </cell>
          <cell r="BL1107">
            <v>20</v>
          </cell>
          <cell r="BM1107" t="str">
            <v>A(优质)</v>
          </cell>
        </row>
        <row r="1107">
          <cell r="BO1107" t="str">
            <v/>
          </cell>
          <cell r="BP1107" t="str">
            <v/>
          </cell>
        </row>
        <row r="1107">
          <cell r="BW1107" t="str">
            <v/>
          </cell>
          <cell r="BX1107">
            <v>44807</v>
          </cell>
          <cell r="BY1107" t="str">
            <v/>
          </cell>
        </row>
        <row r="1107">
          <cell r="CD1107" t="str">
            <v>FET-FH-202207R0014</v>
          </cell>
        </row>
        <row r="1108">
          <cell r="B1108" t="str">
            <v>租赁</v>
          </cell>
        </row>
        <row r="1108">
          <cell r="F1108" t="str">
            <v>东莞市卓越汽车租赁服务有限公司</v>
          </cell>
          <cell r="G1108" t="str">
            <v>43042319830706001X</v>
          </cell>
          <cell r="H1108">
            <v>13928053373</v>
          </cell>
          <cell r="I1108" t="str">
            <v>网约车以租代购方案</v>
          </cell>
          <cell r="J1108" t="str">
            <v>风神E70/DFM7002G1F7BEV</v>
          </cell>
          <cell r="K1108" t="str">
            <v>东莞</v>
          </cell>
          <cell r="L1108" t="str">
            <v>广东省珠海市金湾区金海岸大道475号2栋902房</v>
          </cell>
          <cell r="M1108" t="str">
            <v>广东省东莞市厚街镇南环路6号楼106室</v>
          </cell>
          <cell r="N1108" t="str">
            <v>向丽丽</v>
          </cell>
          <cell r="O1108" t="str">
            <v>蔡谨羊</v>
          </cell>
          <cell r="P1108" t="str">
            <v>徐莹莹</v>
          </cell>
          <cell r="Q1108" t="str">
            <v>罗欢</v>
          </cell>
          <cell r="R1108">
            <v>13928053373</v>
          </cell>
        </row>
        <row r="1108">
          <cell r="U1108" t="str">
            <v>东莞市橙易科技有限公司</v>
          </cell>
        </row>
        <row r="1108">
          <cell r="W1108" t="str">
            <v>LDP31B969NG056217</v>
          </cell>
          <cell r="X1108" t="str">
            <v>粤SDQ9370</v>
          </cell>
          <cell r="Y1108" t="str">
            <v>862052221201822</v>
          </cell>
          <cell r="Z1108">
            <v>45115</v>
          </cell>
          <cell r="AA1108">
            <v>45147</v>
          </cell>
          <cell r="AB1108" t="str">
            <v>2023/08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44807</v>
          </cell>
          <cell r="AI1108">
            <v>44808</v>
          </cell>
          <cell r="AJ1108">
            <v>44807</v>
          </cell>
        </row>
        <row r="1108">
          <cell r="AL1108">
            <v>10000</v>
          </cell>
          <cell r="AM1108">
            <v>44807</v>
          </cell>
          <cell r="AN1108" t="str">
            <v>深圳市舒适橙出行科技有限公司公账</v>
          </cell>
          <cell r="AO1108">
            <v>2980</v>
          </cell>
          <cell r="AP1108">
            <v>44839</v>
          </cell>
          <cell r="AQ1108">
            <v>44870</v>
          </cell>
          <cell r="AR1108">
            <v>1</v>
          </cell>
          <cell r="AS1108">
            <v>2980</v>
          </cell>
          <cell r="AT1108">
            <v>1</v>
          </cell>
          <cell r="AU1108">
            <v>2980</v>
          </cell>
          <cell r="AV1108" t="str">
            <v>正常</v>
          </cell>
          <cell r="AW1108">
            <v>0</v>
          </cell>
          <cell r="AX1108">
            <v>0</v>
          </cell>
          <cell r="AY1108">
            <v>8487.8</v>
          </cell>
        </row>
        <row r="1108">
          <cell r="BA1108">
            <v>25</v>
          </cell>
          <cell r="BB1108">
            <v>279.26</v>
          </cell>
        </row>
        <row r="1108">
          <cell r="BE1108">
            <v>0</v>
          </cell>
          <cell r="BF1108">
            <v>5</v>
          </cell>
          <cell r="BG1108">
            <v>0</v>
          </cell>
          <cell r="BH1108">
            <v>0</v>
          </cell>
          <cell r="BI1108">
            <v>15</v>
          </cell>
          <cell r="BJ1108">
            <v>0</v>
          </cell>
          <cell r="BK1108">
            <v>0</v>
          </cell>
          <cell r="BL1108">
            <v>20</v>
          </cell>
          <cell r="BM1108" t="str">
            <v>A(优质)</v>
          </cell>
        </row>
        <row r="1108">
          <cell r="BO1108" t="str">
            <v/>
          </cell>
          <cell r="BP1108" t="str">
            <v/>
          </cell>
        </row>
        <row r="1108">
          <cell r="BW1108" t="str">
            <v/>
          </cell>
          <cell r="BX1108">
            <v>44807</v>
          </cell>
          <cell r="BY1108" t="str">
            <v/>
          </cell>
        </row>
        <row r="1108">
          <cell r="CD1108" t="str">
            <v>FET-FH-202207R0014</v>
          </cell>
        </row>
        <row r="1109">
          <cell r="B1109" t="str">
            <v>租赁</v>
          </cell>
        </row>
        <row r="1109">
          <cell r="F1109" t="str">
            <v>东莞市卓越汽车租赁服务有限公司</v>
          </cell>
          <cell r="G1109" t="str">
            <v>43042319830706001X</v>
          </cell>
          <cell r="H1109">
            <v>13928053373</v>
          </cell>
          <cell r="I1109" t="str">
            <v>网约车以租代购方案</v>
          </cell>
          <cell r="J1109" t="str">
            <v>风神E70/DFM7002G1F7BEV</v>
          </cell>
          <cell r="K1109" t="str">
            <v>东莞</v>
          </cell>
          <cell r="L1109" t="str">
            <v>广东省珠海市金湾区金海岸大道475号2栋902房</v>
          </cell>
          <cell r="M1109" t="str">
            <v>广东省东莞市厚街镇南环路6号楼106室</v>
          </cell>
          <cell r="N1109" t="str">
            <v>向丽丽</v>
          </cell>
          <cell r="O1109" t="str">
            <v>蔡谨羊</v>
          </cell>
          <cell r="P1109" t="str">
            <v>徐莹莹</v>
          </cell>
          <cell r="Q1109" t="str">
            <v>罗欢</v>
          </cell>
          <cell r="R1109">
            <v>13928053373</v>
          </cell>
        </row>
        <row r="1109">
          <cell r="U1109" t="str">
            <v>东莞市橙易科技有限公司</v>
          </cell>
        </row>
        <row r="1109">
          <cell r="W1109" t="str">
            <v>LDP31B960NG056218</v>
          </cell>
          <cell r="X1109" t="str">
            <v>粤SDQ9938</v>
          </cell>
          <cell r="Y1109" t="str">
            <v>862052221202086</v>
          </cell>
          <cell r="Z1109">
            <v>45115</v>
          </cell>
          <cell r="AA1109">
            <v>45147</v>
          </cell>
          <cell r="AB1109" t="str">
            <v>2023/08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44807</v>
          </cell>
          <cell r="AI1109">
            <v>44808</v>
          </cell>
          <cell r="AJ1109">
            <v>44807</v>
          </cell>
        </row>
        <row r="1109">
          <cell r="AL1109">
            <v>10000</v>
          </cell>
          <cell r="AM1109">
            <v>44807</v>
          </cell>
          <cell r="AN1109" t="str">
            <v>深圳市舒适橙出行科技有限公司公账</v>
          </cell>
          <cell r="AO1109">
            <v>2980</v>
          </cell>
          <cell r="AP1109">
            <v>44839</v>
          </cell>
          <cell r="AQ1109">
            <v>44870</v>
          </cell>
          <cell r="AR1109">
            <v>1</v>
          </cell>
          <cell r="AS1109">
            <v>2980</v>
          </cell>
          <cell r="AT1109">
            <v>1</v>
          </cell>
          <cell r="AU1109">
            <v>2980</v>
          </cell>
          <cell r="AV1109" t="str">
            <v>正常</v>
          </cell>
          <cell r="AW1109">
            <v>0</v>
          </cell>
          <cell r="AX1109">
            <v>0</v>
          </cell>
          <cell r="AY1109">
            <v>7845.68</v>
          </cell>
        </row>
        <row r="1109">
          <cell r="BA1109">
            <v>22</v>
          </cell>
          <cell r="BB1109">
            <v>295.805454545455</v>
          </cell>
        </row>
        <row r="1109">
          <cell r="BE1109">
            <v>0</v>
          </cell>
          <cell r="BF1109">
            <v>5</v>
          </cell>
          <cell r="BG1109">
            <v>0</v>
          </cell>
          <cell r="BH1109">
            <v>0</v>
          </cell>
          <cell r="BI1109">
            <v>15</v>
          </cell>
          <cell r="BJ1109">
            <v>0</v>
          </cell>
          <cell r="BK1109">
            <v>0</v>
          </cell>
          <cell r="BL1109">
            <v>20</v>
          </cell>
          <cell r="BM1109" t="str">
            <v>A(优质)</v>
          </cell>
        </row>
        <row r="1109">
          <cell r="BO1109" t="str">
            <v/>
          </cell>
          <cell r="BP1109" t="str">
            <v/>
          </cell>
        </row>
        <row r="1109">
          <cell r="BW1109" t="str">
            <v/>
          </cell>
          <cell r="BX1109">
            <v>44807</v>
          </cell>
          <cell r="BY1109" t="str">
            <v/>
          </cell>
        </row>
        <row r="1109">
          <cell r="CD1109" t="str">
            <v>FET-FH-202207R0014</v>
          </cell>
        </row>
        <row r="1110">
          <cell r="B1110" t="str">
            <v>租赁</v>
          </cell>
        </row>
        <row r="1110">
          <cell r="F1110" t="str">
            <v>东莞市卓越汽车租赁服务有限公司</v>
          </cell>
          <cell r="G1110" t="str">
            <v>43042319830706001X</v>
          </cell>
          <cell r="H1110">
            <v>13928053373</v>
          </cell>
          <cell r="I1110" t="str">
            <v>网约车以租代购方案</v>
          </cell>
          <cell r="J1110" t="str">
            <v>风神E70/DFM7002G1F7BEV</v>
          </cell>
          <cell r="K1110" t="str">
            <v>东莞</v>
          </cell>
          <cell r="L1110" t="str">
            <v>广东省珠海市金湾区金海岸大道475号2栋902房</v>
          </cell>
          <cell r="M1110" t="str">
            <v>广东省东莞市厚街镇南环路6号楼106室</v>
          </cell>
          <cell r="N1110" t="str">
            <v>向丽丽</v>
          </cell>
          <cell r="O1110" t="str">
            <v>蔡谨羊</v>
          </cell>
          <cell r="P1110" t="str">
            <v>徐莹莹</v>
          </cell>
          <cell r="Q1110" t="str">
            <v>罗欢</v>
          </cell>
          <cell r="R1110">
            <v>13928053373</v>
          </cell>
        </row>
        <row r="1110">
          <cell r="U1110" t="str">
            <v>东莞市橙易科技有限公司</v>
          </cell>
        </row>
        <row r="1110">
          <cell r="W1110" t="str">
            <v>LDP31B967NG058077</v>
          </cell>
          <cell r="X1110" t="str">
            <v>粤SDQ9267</v>
          </cell>
          <cell r="Y1110" t="str">
            <v>862052221201840</v>
          </cell>
          <cell r="Z1110">
            <v>45115</v>
          </cell>
          <cell r="AA1110">
            <v>45147</v>
          </cell>
          <cell r="AB1110" t="str">
            <v>2023/08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44807</v>
          </cell>
          <cell r="AI1110">
            <v>44808</v>
          </cell>
          <cell r="AJ1110">
            <v>44807</v>
          </cell>
        </row>
        <row r="1110">
          <cell r="AL1110">
            <v>10000</v>
          </cell>
          <cell r="AM1110">
            <v>44807</v>
          </cell>
          <cell r="AN1110" t="str">
            <v>深圳市舒适橙出行科技有限公司公账</v>
          </cell>
          <cell r="AO1110">
            <v>2980</v>
          </cell>
          <cell r="AP1110">
            <v>44839</v>
          </cell>
          <cell r="AQ1110">
            <v>44870</v>
          </cell>
          <cell r="AR1110">
            <v>1</v>
          </cell>
          <cell r="AS1110">
            <v>2980</v>
          </cell>
          <cell r="AT1110">
            <v>1</v>
          </cell>
          <cell r="AU1110">
            <v>2980</v>
          </cell>
          <cell r="AV1110" t="str">
            <v>正常</v>
          </cell>
          <cell r="AW1110">
            <v>0</v>
          </cell>
          <cell r="AX1110">
            <v>0</v>
          </cell>
          <cell r="AY1110">
            <v>5814.18</v>
          </cell>
        </row>
        <row r="1110">
          <cell r="BA1110">
            <v>18</v>
          </cell>
          <cell r="BB1110">
            <v>234.956666666667</v>
          </cell>
        </row>
        <row r="1110">
          <cell r="BE1110">
            <v>0</v>
          </cell>
          <cell r="BF1110">
            <v>5</v>
          </cell>
          <cell r="BG1110">
            <v>0</v>
          </cell>
          <cell r="BH1110">
            <v>0</v>
          </cell>
          <cell r="BI1110">
            <v>15</v>
          </cell>
          <cell r="BJ1110">
            <v>0</v>
          </cell>
          <cell r="BK1110">
            <v>0</v>
          </cell>
          <cell r="BL1110">
            <v>20</v>
          </cell>
          <cell r="BM1110" t="str">
            <v>A(优质)</v>
          </cell>
        </row>
        <row r="1110">
          <cell r="BO1110" t="str">
            <v/>
          </cell>
          <cell r="BP1110" t="str">
            <v/>
          </cell>
        </row>
        <row r="1110">
          <cell r="BW1110" t="str">
            <v/>
          </cell>
          <cell r="BX1110">
            <v>44807</v>
          </cell>
          <cell r="BY1110" t="str">
            <v/>
          </cell>
        </row>
        <row r="1110">
          <cell r="CD1110" t="str">
            <v>FET-FH-202207R0014</v>
          </cell>
        </row>
        <row r="1111">
          <cell r="B1111" t="str">
            <v>租赁</v>
          </cell>
        </row>
        <row r="1111">
          <cell r="F1111" t="str">
            <v>深圳市舒适捷汽车租赁有限公司</v>
          </cell>
          <cell r="G1111" t="str">
            <v>432924196807303213</v>
          </cell>
          <cell r="H1111">
            <v>18680665332</v>
          </cell>
          <cell r="I1111" t="str">
            <v>回租28期方案2550</v>
          </cell>
          <cell r="J1111" t="str">
            <v>俊风E11K/DFA7000A1F4BEV</v>
          </cell>
          <cell r="K1111" t="str">
            <v>深圳</v>
          </cell>
          <cell r="L1111" t="str">
            <v>深圳市龙岗区吉华街道剑业高新科技园C栋502-101</v>
          </cell>
          <cell r="M1111" t="str">
            <v>深圳市龙岗区坂田街道吉华路430号江灏科技园商务楼5层502C</v>
          </cell>
        </row>
        <row r="1111">
          <cell r="O1111" t="str">
            <v>刘霞</v>
          </cell>
        </row>
        <row r="1111">
          <cell r="Q1111" t="str">
            <v>张庆忠</v>
          </cell>
          <cell r="R1111">
            <v>18680665332</v>
          </cell>
        </row>
        <row r="1111">
          <cell r="U1111" t="str">
            <v>深圳市舒适捷汽车租赁有限公司</v>
          </cell>
        </row>
        <row r="1111">
          <cell r="W1111" t="str">
            <v>LDP51B961KC000252</v>
          </cell>
          <cell r="X1111" t="str">
            <v>粤BDT5856</v>
          </cell>
          <cell r="Y1111" t="str">
            <v>862052221200085</v>
          </cell>
          <cell r="Z1111">
            <v>45014</v>
          </cell>
          <cell r="AA1111">
            <v>45062</v>
          </cell>
          <cell r="AB1111" t="str">
            <v>2023/04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44788</v>
          </cell>
          <cell r="AI1111">
            <v>44789</v>
          </cell>
          <cell r="AJ1111">
            <v>44827</v>
          </cell>
        </row>
        <row r="1111">
          <cell r="AL1111" t="str">
            <v>无首付款</v>
          </cell>
        </row>
        <row r="1111">
          <cell r="AO1111">
            <v>2550</v>
          </cell>
          <cell r="AP1111">
            <v>44822</v>
          </cell>
          <cell r="AQ1111">
            <v>44852</v>
          </cell>
          <cell r="AR1111">
            <v>1</v>
          </cell>
          <cell r="AS1111">
            <v>2550</v>
          </cell>
          <cell r="AT1111">
            <v>1</v>
          </cell>
          <cell r="AU1111">
            <v>2550</v>
          </cell>
          <cell r="AV1111" t="str">
            <v>正常</v>
          </cell>
          <cell r="AW1111">
            <v>0</v>
          </cell>
          <cell r="AX1111">
            <v>0</v>
          </cell>
          <cell r="AY1111">
            <v>3566.74</v>
          </cell>
        </row>
        <row r="1111">
          <cell r="BA1111">
            <v>14</v>
          </cell>
          <cell r="BB1111">
            <v>196.449285714286</v>
          </cell>
        </row>
        <row r="1111">
          <cell r="BE1111">
            <v>5</v>
          </cell>
          <cell r="BF1111">
            <v>5</v>
          </cell>
          <cell r="BG1111">
            <v>0</v>
          </cell>
          <cell r="BH1111">
            <v>0</v>
          </cell>
          <cell r="BI1111">
            <v>15</v>
          </cell>
          <cell r="BJ1111">
            <v>0</v>
          </cell>
          <cell r="BK1111">
            <v>0</v>
          </cell>
          <cell r="BL1111">
            <v>25</v>
          </cell>
          <cell r="BM1111" t="str">
            <v>A(优质)</v>
          </cell>
        </row>
        <row r="1111">
          <cell r="BO1111" t="str">
            <v/>
          </cell>
          <cell r="BP1111" t="str">
            <v/>
          </cell>
        </row>
        <row r="1111">
          <cell r="BW1111" t="str">
            <v/>
          </cell>
          <cell r="BX1111">
            <v>44788</v>
          </cell>
          <cell r="BY1111" t="str">
            <v/>
          </cell>
        </row>
        <row r="1111">
          <cell r="CD1111" t="str">
            <v>FET-KF-202208R1072</v>
          </cell>
          <cell r="CE1111" t="str">
            <v>黄志林</v>
          </cell>
          <cell r="CF1111" t="str">
            <v>445222197702274338</v>
          </cell>
          <cell r="CG1111" t="str">
            <v>16675979663</v>
          </cell>
          <cell r="CH1111">
            <v>44682.0004976852</v>
          </cell>
          <cell r="CI1111">
            <v>44873</v>
          </cell>
        </row>
        <row r="1112">
          <cell r="B1112" t="str">
            <v>租赁</v>
          </cell>
        </row>
        <row r="1112">
          <cell r="F1112" t="str">
            <v>深圳市舒适捷汽车租赁有限公司</v>
          </cell>
          <cell r="G1112" t="str">
            <v>432924196807303213</v>
          </cell>
          <cell r="H1112">
            <v>18680665332</v>
          </cell>
          <cell r="I1112" t="str">
            <v>回租28期方案2550</v>
          </cell>
          <cell r="J1112" t="str">
            <v>俊风E11K/DFA7000A1F7BEV</v>
          </cell>
          <cell r="K1112" t="str">
            <v>深圳</v>
          </cell>
          <cell r="L1112" t="str">
            <v>深圳市龙岗区吉华街道剑业高新科技园C栋502-101</v>
          </cell>
          <cell r="M1112" t="str">
            <v>深圳市龙岗区坂田街道吉华路430号江灏科技园商务楼5层502C</v>
          </cell>
        </row>
        <row r="1112">
          <cell r="O1112" t="str">
            <v>刘霞</v>
          </cell>
        </row>
        <row r="1112">
          <cell r="Q1112" t="str">
            <v>张庆忠</v>
          </cell>
          <cell r="R1112">
            <v>18680665332</v>
          </cell>
        </row>
        <row r="1112">
          <cell r="U1112" t="str">
            <v>深圳市舒适捷汽车租赁有限公司</v>
          </cell>
        </row>
        <row r="1112">
          <cell r="W1112" t="str">
            <v>LDP51B961JE014316</v>
          </cell>
          <cell r="X1112" t="str">
            <v>粤BDN5758</v>
          </cell>
          <cell r="Y1112" t="str">
            <v>862052221201378</v>
          </cell>
          <cell r="Z1112">
            <v>45011</v>
          </cell>
          <cell r="AA1112">
            <v>45011</v>
          </cell>
          <cell r="AB1112" t="str">
            <v>2022/12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44788</v>
          </cell>
          <cell r="AI1112">
            <v>44789</v>
          </cell>
          <cell r="AJ1112">
            <v>44827</v>
          </cell>
        </row>
        <row r="1112">
          <cell r="AL1112" t="str">
            <v>无首付款</v>
          </cell>
        </row>
        <row r="1112">
          <cell r="AO1112">
            <v>2550</v>
          </cell>
          <cell r="AP1112">
            <v>44822</v>
          </cell>
          <cell r="AQ1112">
            <v>44852</v>
          </cell>
          <cell r="AR1112">
            <v>1</v>
          </cell>
          <cell r="AS1112">
            <v>2550</v>
          </cell>
          <cell r="AT1112">
            <v>1</v>
          </cell>
          <cell r="AU1112">
            <v>2550</v>
          </cell>
          <cell r="AV1112" t="str">
            <v>正常</v>
          </cell>
          <cell r="AW1112">
            <v>0</v>
          </cell>
          <cell r="AX1112">
            <v>0</v>
          </cell>
          <cell r="AY1112">
            <v>162.18</v>
          </cell>
        </row>
        <row r="1112">
          <cell r="BA1112">
            <v>1</v>
          </cell>
          <cell r="BB1112">
            <v>27.13</v>
          </cell>
        </row>
        <row r="1112">
          <cell r="BE1112">
            <v>5</v>
          </cell>
          <cell r="BF1112">
            <v>10</v>
          </cell>
          <cell r="BG1112">
            <v>0</v>
          </cell>
          <cell r="BH1112">
            <v>0</v>
          </cell>
          <cell r="BI1112">
            <v>15</v>
          </cell>
          <cell r="BJ1112">
            <v>0</v>
          </cell>
          <cell r="BK1112">
            <v>0</v>
          </cell>
          <cell r="BL1112">
            <v>30</v>
          </cell>
          <cell r="BM1112" t="str">
            <v>A(优质)</v>
          </cell>
        </row>
        <row r="1112">
          <cell r="BO1112" t="str">
            <v/>
          </cell>
          <cell r="BP1112" t="str">
            <v/>
          </cell>
        </row>
        <row r="1112">
          <cell r="BW1112" t="str">
            <v/>
          </cell>
          <cell r="BX1112">
            <v>44788</v>
          </cell>
          <cell r="BY1112" t="str">
            <v/>
          </cell>
        </row>
        <row r="1112">
          <cell r="CD1112" t="str">
            <v>FET-KF-202208R1075</v>
          </cell>
          <cell r="CE1112" t="str">
            <v>在库</v>
          </cell>
        </row>
        <row r="1113">
          <cell r="B1113" t="str">
            <v>租赁</v>
          </cell>
        </row>
        <row r="1113">
          <cell r="F1113" t="str">
            <v>深圳市舒适捷汽车租赁有限公司</v>
          </cell>
          <cell r="G1113" t="str">
            <v>432924196807303213</v>
          </cell>
          <cell r="H1113">
            <v>18680665332</v>
          </cell>
          <cell r="I1113" t="str">
            <v>回租28期方案2550</v>
          </cell>
          <cell r="J1113" t="str">
            <v>俊风E11K/DFA7000A1F4BEV</v>
          </cell>
          <cell r="K1113" t="str">
            <v>深圳</v>
          </cell>
          <cell r="L1113" t="str">
            <v>深圳市龙岗区吉华街道剑业高新科技园C栋502-101</v>
          </cell>
          <cell r="M1113" t="str">
            <v>深圳市龙岗区坂田街道吉华路430号江灏科技园商务楼5层502C</v>
          </cell>
        </row>
        <row r="1113">
          <cell r="O1113" t="str">
            <v>刘霞</v>
          </cell>
        </row>
        <row r="1113">
          <cell r="Q1113" t="str">
            <v>张庆忠</v>
          </cell>
          <cell r="R1113">
            <v>18680665332</v>
          </cell>
        </row>
        <row r="1113">
          <cell r="U1113" t="str">
            <v>深圳市舒适捷汽车租赁有限公司</v>
          </cell>
        </row>
        <row r="1113">
          <cell r="W1113" t="str">
            <v>LDP51B967KC001549</v>
          </cell>
          <cell r="X1113" t="str">
            <v>粤BDZ3258</v>
          </cell>
          <cell r="Y1113" t="str">
            <v>862052221200352</v>
          </cell>
          <cell r="Z1113">
            <v>45091</v>
          </cell>
          <cell r="AA1113">
            <v>45133</v>
          </cell>
          <cell r="AB1113" t="str">
            <v>2023/06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44788</v>
          </cell>
          <cell r="AI1113">
            <v>44789</v>
          </cell>
          <cell r="AJ1113">
            <v>44827</v>
          </cell>
        </row>
        <row r="1113">
          <cell r="AL1113" t="str">
            <v>无首付款</v>
          </cell>
        </row>
        <row r="1113">
          <cell r="AO1113">
            <v>2550</v>
          </cell>
          <cell r="AP1113">
            <v>44822</v>
          </cell>
          <cell r="AQ1113">
            <v>44852</v>
          </cell>
          <cell r="AR1113">
            <v>1</v>
          </cell>
          <cell r="AS1113">
            <v>2550</v>
          </cell>
          <cell r="AT1113">
            <v>1</v>
          </cell>
          <cell r="AU1113">
            <v>2550</v>
          </cell>
          <cell r="AV1113" t="str">
            <v>正常</v>
          </cell>
          <cell r="AW1113">
            <v>0</v>
          </cell>
          <cell r="AX1113">
            <v>0</v>
          </cell>
          <cell r="AY1113">
            <v>444.86</v>
          </cell>
        </row>
        <row r="1113">
          <cell r="BA1113">
            <v>3</v>
          </cell>
          <cell r="BB1113">
            <v>123.966666666667</v>
          </cell>
        </row>
        <row r="1113">
          <cell r="BE1113">
            <v>5</v>
          </cell>
          <cell r="BF1113">
            <v>5</v>
          </cell>
          <cell r="BG1113">
            <v>0</v>
          </cell>
          <cell r="BH1113">
            <v>0</v>
          </cell>
          <cell r="BI1113">
            <v>15</v>
          </cell>
          <cell r="BJ1113">
            <v>0</v>
          </cell>
          <cell r="BK1113">
            <v>0</v>
          </cell>
          <cell r="BL1113">
            <v>25</v>
          </cell>
          <cell r="BM1113" t="str">
            <v>A(优质)</v>
          </cell>
        </row>
        <row r="1113">
          <cell r="BO1113" t="str">
            <v/>
          </cell>
          <cell r="BP1113" t="str">
            <v/>
          </cell>
        </row>
        <row r="1113">
          <cell r="BW1113" t="str">
            <v/>
          </cell>
          <cell r="BX1113">
            <v>44788</v>
          </cell>
          <cell r="BY1113" t="str">
            <v/>
          </cell>
        </row>
        <row r="1113">
          <cell r="CD1113" t="str">
            <v>FET-KF-202208R1076</v>
          </cell>
          <cell r="CE1113" t="str">
            <v>李武超</v>
          </cell>
          <cell r="CF1113" t="str">
            <v>441523198211055513</v>
          </cell>
          <cell r="CG1113" t="str">
            <v>15099981687</v>
          </cell>
          <cell r="CH1113">
            <v>44478.6953935185</v>
          </cell>
          <cell r="CI1113">
            <v>45208</v>
          </cell>
        </row>
        <row r="1114">
          <cell r="B1114" t="str">
            <v>租赁</v>
          </cell>
        </row>
        <row r="1114">
          <cell r="F1114" t="str">
            <v>深圳市舒适捷汽车租赁有限公司</v>
          </cell>
          <cell r="G1114" t="str">
            <v>432924196807303213</v>
          </cell>
          <cell r="H1114">
            <v>18680665332</v>
          </cell>
          <cell r="I1114" t="str">
            <v>回租28期方案2550</v>
          </cell>
          <cell r="J1114" t="str">
            <v>俊风E11K/DFA7000A1F4BEV</v>
          </cell>
          <cell r="K1114" t="str">
            <v>深圳</v>
          </cell>
          <cell r="L1114" t="str">
            <v>深圳市龙岗区吉华街道剑业高新科技园C栋502-101</v>
          </cell>
          <cell r="M1114" t="str">
            <v>深圳市龙岗区坂田街道吉华路430号江灏科技园商务楼5层502C</v>
          </cell>
        </row>
        <row r="1114">
          <cell r="O1114" t="str">
            <v>刘霞</v>
          </cell>
        </row>
        <row r="1114">
          <cell r="Q1114" t="str">
            <v>张庆忠</v>
          </cell>
          <cell r="R1114">
            <v>18680665332</v>
          </cell>
        </row>
        <row r="1114">
          <cell r="U1114" t="str">
            <v>深圳市舒适捷汽车租赁有限公司</v>
          </cell>
        </row>
        <row r="1114">
          <cell r="W1114" t="str">
            <v>LDP51B967KC000711</v>
          </cell>
          <cell r="X1114" t="str">
            <v>粤BDX8737</v>
          </cell>
          <cell r="Y1114" t="str">
            <v>862052221200020</v>
          </cell>
          <cell r="Z1114">
            <v>45108</v>
          </cell>
          <cell r="AA1114">
            <v>44882</v>
          </cell>
          <cell r="AB1114" t="str">
            <v>2023/06</v>
          </cell>
          <cell r="AC1114">
            <v>1</v>
          </cell>
          <cell r="AD1114">
            <v>6</v>
          </cell>
          <cell r="AE1114">
            <v>500</v>
          </cell>
          <cell r="AF1114">
            <v>0</v>
          </cell>
          <cell r="AG1114">
            <v>0</v>
          </cell>
          <cell r="AH1114">
            <v>44788</v>
          </cell>
          <cell r="AI1114">
            <v>44789</v>
          </cell>
          <cell r="AJ1114">
            <v>44827</v>
          </cell>
        </row>
        <row r="1114">
          <cell r="AL1114" t="str">
            <v>无首付款</v>
          </cell>
        </row>
        <row r="1114">
          <cell r="AO1114">
            <v>2550</v>
          </cell>
          <cell r="AP1114">
            <v>44822</v>
          </cell>
          <cell r="AQ1114">
            <v>44852</v>
          </cell>
          <cell r="AR1114">
            <v>1</v>
          </cell>
          <cell r="AS1114">
            <v>2550</v>
          </cell>
          <cell r="AT1114">
            <v>1</v>
          </cell>
          <cell r="AU1114">
            <v>2550</v>
          </cell>
          <cell r="AV1114" t="str">
            <v>正常</v>
          </cell>
          <cell r="AW1114">
            <v>0</v>
          </cell>
          <cell r="AX1114">
            <v>0</v>
          </cell>
          <cell r="AY1114">
            <v>3652.78</v>
          </cell>
        </row>
        <row r="1114">
          <cell r="BA1114">
            <v>14</v>
          </cell>
          <cell r="BB1114">
            <v>223.765</v>
          </cell>
        </row>
        <row r="1114">
          <cell r="BE1114">
            <v>5</v>
          </cell>
          <cell r="BF1114">
            <v>5</v>
          </cell>
          <cell r="BG1114">
            <v>0</v>
          </cell>
          <cell r="BH1114">
            <v>5</v>
          </cell>
          <cell r="BI1114">
            <v>15</v>
          </cell>
          <cell r="BJ1114">
            <v>0</v>
          </cell>
          <cell r="BK1114">
            <v>0</v>
          </cell>
          <cell r="BL1114">
            <v>30</v>
          </cell>
          <cell r="BM1114" t="str">
            <v>A(优质)</v>
          </cell>
        </row>
        <row r="1114">
          <cell r="BO1114" t="str">
            <v/>
          </cell>
          <cell r="BP1114" t="str">
            <v/>
          </cell>
        </row>
        <row r="1114">
          <cell r="BW1114" t="str">
            <v/>
          </cell>
          <cell r="BX1114">
            <v>44788</v>
          </cell>
          <cell r="BY1114" t="str">
            <v/>
          </cell>
        </row>
        <row r="1114">
          <cell r="CD1114" t="str">
            <v>FET-KF-202208R1078</v>
          </cell>
          <cell r="CE1114" t="str">
            <v>李武超</v>
          </cell>
          <cell r="CF1114" t="str">
            <v>441523198211055513</v>
          </cell>
          <cell r="CG1114" t="str">
            <v>15099981687</v>
          </cell>
          <cell r="CH1114">
            <v>44478.7007638889</v>
          </cell>
          <cell r="CI1114">
            <v>45208</v>
          </cell>
        </row>
        <row r="1115">
          <cell r="B1115" t="str">
            <v>租赁</v>
          </cell>
        </row>
        <row r="1115">
          <cell r="F1115" t="str">
            <v>深圳市舒适捷汽车租赁有限公司</v>
          </cell>
          <cell r="G1115" t="str">
            <v>432924196807303213</v>
          </cell>
          <cell r="H1115">
            <v>18680665332</v>
          </cell>
          <cell r="I1115" t="str">
            <v>回租28期方案2550</v>
          </cell>
          <cell r="J1115" t="str">
            <v>俊风E11K/DFA7000A1F7BEV</v>
          </cell>
          <cell r="K1115" t="str">
            <v>深圳</v>
          </cell>
          <cell r="L1115" t="str">
            <v>深圳市龙岗区吉华街道剑业高新科技园C栋502-101</v>
          </cell>
          <cell r="M1115" t="str">
            <v>深圳市龙岗区坂田街道吉华路430号江灏科技园商务楼5层502C</v>
          </cell>
        </row>
        <row r="1115">
          <cell r="O1115" t="str">
            <v>刘霞</v>
          </cell>
        </row>
        <row r="1115">
          <cell r="Q1115" t="str">
            <v>张庆忠</v>
          </cell>
          <cell r="R1115">
            <v>18680665332</v>
          </cell>
        </row>
        <row r="1115">
          <cell r="U1115" t="str">
            <v>深圳市舒适捷汽车租赁有限公司</v>
          </cell>
        </row>
        <row r="1115">
          <cell r="W1115" t="str">
            <v>LDP51B966JE014344</v>
          </cell>
          <cell r="X1115" t="str">
            <v>粤BDP0535</v>
          </cell>
          <cell r="Y1115">
            <v>0</v>
          </cell>
          <cell r="Z1115">
            <v>44918</v>
          </cell>
          <cell r="AA1115">
            <v>45024</v>
          </cell>
          <cell r="AB1115" t="str">
            <v>2022/12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44788</v>
          </cell>
          <cell r="AI1115">
            <v>44789</v>
          </cell>
          <cell r="AJ1115">
            <v>44827</v>
          </cell>
        </row>
        <row r="1115">
          <cell r="AL1115" t="str">
            <v>无首付款</v>
          </cell>
        </row>
        <row r="1115">
          <cell r="AO1115">
            <v>2550</v>
          </cell>
          <cell r="AP1115">
            <v>44822</v>
          </cell>
          <cell r="AQ1115">
            <v>44852</v>
          </cell>
          <cell r="AR1115">
            <v>1</v>
          </cell>
          <cell r="AS1115">
            <v>2550</v>
          </cell>
          <cell r="AT1115">
            <v>1</v>
          </cell>
          <cell r="AU1115">
            <v>2550</v>
          </cell>
          <cell r="AV1115" t="str">
            <v>正常</v>
          </cell>
          <cell r="AW1115">
            <v>0</v>
          </cell>
          <cell r="AX1115">
            <v>0</v>
          </cell>
          <cell r="AY1115">
            <v>0</v>
          </cell>
        </row>
        <row r="1115">
          <cell r="BA1115">
            <v>0</v>
          </cell>
          <cell r="BB1115" t="str">
            <v/>
          </cell>
        </row>
        <row r="1115">
          <cell r="BE1115">
            <v>5</v>
          </cell>
          <cell r="BF1115">
            <v>5</v>
          </cell>
          <cell r="BG1115">
            <v>0</v>
          </cell>
          <cell r="BH1115">
            <v>0</v>
          </cell>
          <cell r="BI1115">
            <v>15</v>
          </cell>
          <cell r="BJ1115">
            <v>0</v>
          </cell>
          <cell r="BK1115">
            <v>0</v>
          </cell>
          <cell r="BL1115">
            <v>25</v>
          </cell>
          <cell r="BM1115" t="str">
            <v>A(优质)</v>
          </cell>
        </row>
        <row r="1115">
          <cell r="BO1115" t="str">
            <v/>
          </cell>
          <cell r="BP1115" t="str">
            <v/>
          </cell>
        </row>
        <row r="1115">
          <cell r="BW1115" t="str">
            <v/>
          </cell>
          <cell r="BX1115">
            <v>44788</v>
          </cell>
          <cell r="BY1115" t="str">
            <v/>
          </cell>
        </row>
        <row r="1115">
          <cell r="CD1115" t="str">
            <v>FET-KF-202208R1079</v>
          </cell>
          <cell r="CE1115" t="str">
            <v>刘涛</v>
          </cell>
          <cell r="CF1115" t="str">
            <v>650121198107240018</v>
          </cell>
          <cell r="CG1115" t="str">
            <v>18676966611</v>
          </cell>
          <cell r="CH1115">
            <v>44776.0004976852</v>
          </cell>
          <cell r="CI1115">
            <v>44885</v>
          </cell>
        </row>
        <row r="1116">
          <cell r="B1116" t="str">
            <v>租赁</v>
          </cell>
        </row>
        <row r="1116">
          <cell r="F1116" t="str">
            <v>深圳市舒适捷汽车租赁有限公司</v>
          </cell>
          <cell r="G1116" t="str">
            <v>432924196807303213</v>
          </cell>
          <cell r="H1116">
            <v>18680665332</v>
          </cell>
          <cell r="I1116" t="str">
            <v>回租28期方案2550</v>
          </cell>
          <cell r="J1116" t="str">
            <v>俊风E11K/DFA7000A1F4BEV</v>
          </cell>
          <cell r="K1116" t="str">
            <v>深圳</v>
          </cell>
          <cell r="L1116" t="str">
            <v>深圳市龙岗区吉华街道剑业高新科技园C栋502-101</v>
          </cell>
          <cell r="M1116" t="str">
            <v>深圳市龙岗区坂田街道吉华路430号江灏科技园商务楼5层502C</v>
          </cell>
        </row>
        <row r="1116">
          <cell r="O1116" t="str">
            <v>刘霞</v>
          </cell>
        </row>
        <row r="1116">
          <cell r="Q1116" t="str">
            <v>张庆忠</v>
          </cell>
          <cell r="R1116">
            <v>18680665332</v>
          </cell>
        </row>
        <row r="1116">
          <cell r="U1116" t="str">
            <v>深圳市舒适捷汽车租赁有限公司</v>
          </cell>
        </row>
        <row r="1116">
          <cell r="W1116" t="str">
            <v>LDP51B966KC000344</v>
          </cell>
          <cell r="X1116" t="str">
            <v>粤BDY2519</v>
          </cell>
          <cell r="Y1116" t="str">
            <v>862052221201985</v>
          </cell>
          <cell r="Z1116">
            <v>45014</v>
          </cell>
          <cell r="AA1116">
            <v>45062</v>
          </cell>
          <cell r="AB1116" t="str">
            <v>2023/04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44788</v>
          </cell>
          <cell r="AI1116">
            <v>44789</v>
          </cell>
          <cell r="AJ1116">
            <v>44827</v>
          </cell>
        </row>
        <row r="1116">
          <cell r="AL1116" t="str">
            <v>无首付款</v>
          </cell>
        </row>
        <row r="1116">
          <cell r="AO1116">
            <v>2550</v>
          </cell>
          <cell r="AP1116">
            <v>44822</v>
          </cell>
          <cell r="AQ1116">
            <v>44852</v>
          </cell>
          <cell r="AR1116">
            <v>1</v>
          </cell>
          <cell r="AS1116">
            <v>2550</v>
          </cell>
          <cell r="AT1116">
            <v>1</v>
          </cell>
          <cell r="AU1116">
            <v>2550</v>
          </cell>
          <cell r="AV1116" t="str">
            <v>正常</v>
          </cell>
          <cell r="AW1116">
            <v>0</v>
          </cell>
          <cell r="AX1116">
            <v>0</v>
          </cell>
          <cell r="AY1116">
            <v>4897.72</v>
          </cell>
        </row>
        <row r="1116">
          <cell r="BA1116">
            <v>15</v>
          </cell>
          <cell r="BB1116">
            <v>242.929333333333</v>
          </cell>
        </row>
        <row r="1116">
          <cell r="BE1116">
            <v>5</v>
          </cell>
          <cell r="BF1116">
            <v>5</v>
          </cell>
          <cell r="BG1116">
            <v>0</v>
          </cell>
          <cell r="BH1116">
            <v>0</v>
          </cell>
          <cell r="BI1116">
            <v>15</v>
          </cell>
          <cell r="BJ1116">
            <v>0</v>
          </cell>
          <cell r="BK1116">
            <v>0</v>
          </cell>
          <cell r="BL1116">
            <v>25</v>
          </cell>
          <cell r="BM1116" t="str">
            <v>A(优质)</v>
          </cell>
        </row>
        <row r="1116">
          <cell r="BO1116" t="str">
            <v/>
          </cell>
          <cell r="BP1116" t="str">
            <v/>
          </cell>
        </row>
        <row r="1116">
          <cell r="BW1116" t="str">
            <v/>
          </cell>
          <cell r="BX1116">
            <v>44788</v>
          </cell>
          <cell r="BY1116" t="str">
            <v/>
          </cell>
        </row>
        <row r="1116">
          <cell r="CD1116" t="str">
            <v>FET-KF-202208R1080</v>
          </cell>
          <cell r="CE1116" t="str">
            <v>林培松</v>
          </cell>
          <cell r="CF1116" t="str">
            <v>440881198309270237</v>
          </cell>
          <cell r="CG1116" t="str">
            <v>13428005690</v>
          </cell>
          <cell r="CH1116">
            <v>44800.0004976852</v>
          </cell>
          <cell r="CI1116">
            <v>45042</v>
          </cell>
        </row>
        <row r="1117">
          <cell r="B1117" t="str">
            <v>租赁</v>
          </cell>
        </row>
        <row r="1117">
          <cell r="F1117" t="str">
            <v>深圳市舒适捷汽车租赁有限公司</v>
          </cell>
          <cell r="G1117" t="str">
            <v>432924196807303213</v>
          </cell>
          <cell r="H1117">
            <v>18680665332</v>
          </cell>
          <cell r="I1117" t="str">
            <v>回租28期方案2550</v>
          </cell>
          <cell r="J1117" t="str">
            <v>俊风E11K/DFA7000A1F4BEV</v>
          </cell>
          <cell r="K1117" t="str">
            <v>深圳</v>
          </cell>
          <cell r="L1117" t="str">
            <v>深圳市龙岗区吉华街道剑业高新科技园C栋502-101</v>
          </cell>
          <cell r="M1117" t="str">
            <v>深圳市龙岗区坂田街道吉华路430号江灏科技园商务楼5层502C</v>
          </cell>
        </row>
        <row r="1117">
          <cell r="O1117" t="str">
            <v>刘霞</v>
          </cell>
        </row>
        <row r="1117">
          <cell r="Q1117" t="str">
            <v>张庆忠</v>
          </cell>
          <cell r="R1117">
            <v>18680665332</v>
          </cell>
        </row>
        <row r="1117">
          <cell r="U1117" t="str">
            <v>深圳市舒适捷汽车租赁有限公司</v>
          </cell>
        </row>
        <row r="1117">
          <cell r="W1117" t="str">
            <v>LDP51B963KC000348</v>
          </cell>
          <cell r="X1117" t="str">
            <v>粤BDU0609</v>
          </cell>
          <cell r="Y1117" t="str">
            <v>862052221200470</v>
          </cell>
          <cell r="Z1117">
            <v>45014</v>
          </cell>
          <cell r="AA1117">
            <v>45062</v>
          </cell>
          <cell r="AB1117" t="str">
            <v>2023/04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44788</v>
          </cell>
          <cell r="AI1117">
            <v>44789</v>
          </cell>
          <cell r="AJ1117">
            <v>44827</v>
          </cell>
        </row>
        <row r="1117">
          <cell r="AL1117" t="str">
            <v>无首付款</v>
          </cell>
        </row>
        <row r="1117">
          <cell r="AO1117">
            <v>2550</v>
          </cell>
          <cell r="AP1117">
            <v>44822</v>
          </cell>
          <cell r="AQ1117">
            <v>44852</v>
          </cell>
          <cell r="AR1117">
            <v>1</v>
          </cell>
          <cell r="AS1117">
            <v>2550</v>
          </cell>
          <cell r="AT1117">
            <v>1</v>
          </cell>
          <cell r="AU1117">
            <v>2550</v>
          </cell>
          <cell r="AV1117" t="str">
            <v>正常</v>
          </cell>
          <cell r="AW1117">
            <v>0</v>
          </cell>
          <cell r="AX1117">
            <v>0</v>
          </cell>
          <cell r="AY1117">
            <v>1.9</v>
          </cell>
        </row>
        <row r="1117">
          <cell r="BA1117">
            <v>0</v>
          </cell>
          <cell r="BB1117" t="str">
            <v/>
          </cell>
        </row>
        <row r="1117">
          <cell r="BE1117">
            <v>5</v>
          </cell>
          <cell r="BF1117">
            <v>5</v>
          </cell>
          <cell r="BG1117">
            <v>0</v>
          </cell>
          <cell r="BH1117">
            <v>0</v>
          </cell>
          <cell r="BI1117">
            <v>15</v>
          </cell>
          <cell r="BJ1117">
            <v>0</v>
          </cell>
          <cell r="BK1117">
            <v>0</v>
          </cell>
          <cell r="BL1117">
            <v>25</v>
          </cell>
          <cell r="BM1117" t="str">
            <v>A(优质)</v>
          </cell>
        </row>
        <row r="1117">
          <cell r="BO1117" t="str">
            <v/>
          </cell>
          <cell r="BP1117" t="str">
            <v/>
          </cell>
        </row>
        <row r="1117">
          <cell r="BW1117" t="str">
            <v/>
          </cell>
          <cell r="BX1117">
            <v>44788</v>
          </cell>
          <cell r="BY1117" t="str">
            <v/>
          </cell>
        </row>
        <row r="1117">
          <cell r="CD1117" t="str">
            <v>FET-KF-202208R1080</v>
          </cell>
          <cell r="CE1117" t="str">
            <v>深圳市畅达望汽车服务有限公司</v>
          </cell>
          <cell r="CF1117" t="str">
            <v>91440300MA5H9WQR4T</v>
          </cell>
          <cell r="CG1117">
            <v>16602430913</v>
          </cell>
          <cell r="CH1117">
            <v>44771</v>
          </cell>
          <cell r="CI1117">
            <v>45136</v>
          </cell>
        </row>
        <row r="1118">
          <cell r="B1118" t="str">
            <v>租赁</v>
          </cell>
        </row>
        <row r="1118">
          <cell r="F1118" t="str">
            <v>深圳市舒适捷汽车租赁有限公司</v>
          </cell>
          <cell r="G1118" t="str">
            <v>432924196807303213</v>
          </cell>
          <cell r="H1118">
            <v>18680665332</v>
          </cell>
          <cell r="I1118" t="str">
            <v>回租28期方案2550</v>
          </cell>
          <cell r="J1118" t="str">
            <v>俊风E11K/DFA7000A1F4BEV</v>
          </cell>
          <cell r="K1118" t="str">
            <v>深圳</v>
          </cell>
          <cell r="L1118" t="str">
            <v>深圳市龙岗区吉华街道剑业高新科技园C栋502-101</v>
          </cell>
          <cell r="M1118" t="str">
            <v>深圳市龙岗区坂田街道吉华路430号江灏科技园商务楼5层502C</v>
          </cell>
        </row>
        <row r="1118">
          <cell r="O1118" t="str">
            <v>刘霞</v>
          </cell>
        </row>
        <row r="1118">
          <cell r="Q1118" t="str">
            <v>张庆忠</v>
          </cell>
          <cell r="R1118">
            <v>18680665332</v>
          </cell>
        </row>
        <row r="1118">
          <cell r="U1118" t="str">
            <v>深圳市舒适捷汽车租赁有限公司</v>
          </cell>
        </row>
        <row r="1118">
          <cell r="W1118" t="str">
            <v>LDP51B968KC001351</v>
          </cell>
          <cell r="X1118" t="str">
            <v>粤BDU9800</v>
          </cell>
          <cell r="Y1118" t="str">
            <v>862052221201229</v>
          </cell>
          <cell r="Z1118">
            <v>45091</v>
          </cell>
          <cell r="AA1118">
            <v>45126</v>
          </cell>
          <cell r="AB1118" t="str">
            <v>2023/06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44788</v>
          </cell>
          <cell r="AI1118">
            <v>44789</v>
          </cell>
          <cell r="AJ1118">
            <v>44827</v>
          </cell>
        </row>
        <row r="1118">
          <cell r="AL1118" t="str">
            <v>无首付款</v>
          </cell>
        </row>
        <row r="1118">
          <cell r="AO1118">
            <v>2550</v>
          </cell>
          <cell r="AP1118">
            <v>44822</v>
          </cell>
          <cell r="AQ1118">
            <v>44852</v>
          </cell>
          <cell r="AR1118">
            <v>1</v>
          </cell>
          <cell r="AS1118">
            <v>2550</v>
          </cell>
          <cell r="AT1118">
            <v>1</v>
          </cell>
          <cell r="AU1118">
            <v>2550</v>
          </cell>
          <cell r="AV1118" t="str">
            <v>正常</v>
          </cell>
          <cell r="AW1118">
            <v>0</v>
          </cell>
          <cell r="AX1118">
            <v>0</v>
          </cell>
          <cell r="AY1118">
            <v>4119.64</v>
          </cell>
        </row>
        <row r="1118">
          <cell r="BA1118">
            <v>13</v>
          </cell>
          <cell r="BB1118">
            <v>217.583846153846</v>
          </cell>
        </row>
        <row r="1118">
          <cell r="BE1118">
            <v>5</v>
          </cell>
          <cell r="BF1118">
            <v>5</v>
          </cell>
          <cell r="BG1118">
            <v>0</v>
          </cell>
          <cell r="BH1118">
            <v>0</v>
          </cell>
          <cell r="BI1118">
            <v>15</v>
          </cell>
          <cell r="BJ1118">
            <v>0</v>
          </cell>
          <cell r="BK1118">
            <v>0</v>
          </cell>
          <cell r="BL1118">
            <v>25</v>
          </cell>
          <cell r="BM1118" t="str">
            <v>A(优质)</v>
          </cell>
        </row>
        <row r="1118">
          <cell r="BO1118" t="str">
            <v/>
          </cell>
          <cell r="BP1118" t="str">
            <v/>
          </cell>
        </row>
        <row r="1118">
          <cell r="BW1118" t="str">
            <v/>
          </cell>
          <cell r="BX1118">
            <v>44788</v>
          </cell>
          <cell r="BY1118" t="str">
            <v/>
          </cell>
        </row>
        <row r="1118">
          <cell r="CD1118" t="str">
            <v>FET-KF-202208R1081</v>
          </cell>
          <cell r="CE1118" t="str">
            <v>阳威</v>
          </cell>
          <cell r="CF1118" t="str">
            <v>43252219891119519X</v>
          </cell>
          <cell r="CG1118" t="str">
            <v>17503075807</v>
          </cell>
          <cell r="CH1118">
            <v>44641.7714236111</v>
          </cell>
          <cell r="CI1118">
            <v>45006</v>
          </cell>
        </row>
        <row r="1119">
          <cell r="B1119" t="str">
            <v>租赁</v>
          </cell>
        </row>
        <row r="1119">
          <cell r="F1119" t="str">
            <v>深圳市舒适捷汽车租赁有限公司</v>
          </cell>
          <cell r="G1119" t="str">
            <v>432924196807303213</v>
          </cell>
          <cell r="H1119">
            <v>18680665332</v>
          </cell>
          <cell r="I1119" t="str">
            <v>回租28期方案2550</v>
          </cell>
          <cell r="J1119" t="str">
            <v>俊风E11K/DFA7000A1F4BEV</v>
          </cell>
          <cell r="K1119" t="str">
            <v>深圳</v>
          </cell>
          <cell r="L1119" t="str">
            <v>深圳市龙岗区吉华街道剑业高新科技园C栋502-101</v>
          </cell>
          <cell r="M1119" t="str">
            <v>深圳市龙岗区坂田街道吉华路430号江灏科技园商务楼5层502C</v>
          </cell>
        </row>
        <row r="1119">
          <cell r="O1119" t="str">
            <v>刘霞</v>
          </cell>
        </row>
        <row r="1119">
          <cell r="Q1119" t="str">
            <v>张庆忠</v>
          </cell>
          <cell r="R1119">
            <v>18680665332</v>
          </cell>
        </row>
        <row r="1119">
          <cell r="U1119" t="str">
            <v>深圳市舒适捷汽车租赁有限公司</v>
          </cell>
        </row>
        <row r="1119">
          <cell r="W1119" t="str">
            <v>LDP51B961KC000834</v>
          </cell>
          <cell r="X1119" t="str">
            <v>粤BDT8610</v>
          </cell>
          <cell r="Y1119">
            <v>0</v>
          </cell>
          <cell r="Z1119">
            <v>45093</v>
          </cell>
          <cell r="AA1119">
            <v>44946</v>
          </cell>
          <cell r="AB1119" t="str">
            <v>2023/06</v>
          </cell>
          <cell r="AC1119">
            <v>1</v>
          </cell>
          <cell r="AD1119">
            <v>0</v>
          </cell>
          <cell r="AE1119">
            <v>500</v>
          </cell>
          <cell r="AF1119">
            <v>0</v>
          </cell>
          <cell r="AG1119">
            <v>0</v>
          </cell>
          <cell r="AH1119">
            <v>44788</v>
          </cell>
          <cell r="AI1119">
            <v>44789</v>
          </cell>
          <cell r="AJ1119">
            <v>44827</v>
          </cell>
        </row>
        <row r="1119">
          <cell r="AL1119" t="str">
            <v>无首付款</v>
          </cell>
        </row>
        <row r="1119">
          <cell r="AO1119">
            <v>2550</v>
          </cell>
          <cell r="AP1119">
            <v>44822</v>
          </cell>
          <cell r="AQ1119">
            <v>44852</v>
          </cell>
          <cell r="AR1119">
            <v>1</v>
          </cell>
          <cell r="AS1119">
            <v>2550</v>
          </cell>
          <cell r="AT1119">
            <v>1</v>
          </cell>
          <cell r="AU1119">
            <v>2550</v>
          </cell>
          <cell r="AV1119" t="str">
            <v>正常</v>
          </cell>
          <cell r="AW1119">
            <v>0</v>
          </cell>
          <cell r="AX1119">
            <v>0</v>
          </cell>
          <cell r="AY1119">
            <v>0</v>
          </cell>
        </row>
        <row r="1119">
          <cell r="BA1119">
            <v>0</v>
          </cell>
          <cell r="BB1119" t="str">
            <v/>
          </cell>
        </row>
        <row r="1119">
          <cell r="BE1119">
            <v>5</v>
          </cell>
          <cell r="BF1119">
            <v>5</v>
          </cell>
          <cell r="BG1119">
            <v>0</v>
          </cell>
          <cell r="BH1119">
            <v>5</v>
          </cell>
          <cell r="BI1119">
            <v>15</v>
          </cell>
          <cell r="BJ1119">
            <v>0</v>
          </cell>
          <cell r="BK1119">
            <v>0</v>
          </cell>
          <cell r="BL1119">
            <v>30</v>
          </cell>
          <cell r="BM1119" t="str">
            <v>A(优质)</v>
          </cell>
        </row>
        <row r="1119">
          <cell r="BO1119" t="str">
            <v/>
          </cell>
          <cell r="BP1119" t="str">
            <v/>
          </cell>
        </row>
        <row r="1119">
          <cell r="BW1119" t="str">
            <v/>
          </cell>
          <cell r="BX1119">
            <v>44788</v>
          </cell>
          <cell r="BY1119" t="str">
            <v/>
          </cell>
        </row>
        <row r="1119">
          <cell r="CD1119" t="str">
            <v>FET-KF-202208R1081</v>
          </cell>
          <cell r="CE1119" t="str">
            <v>王卫卫</v>
          </cell>
          <cell r="CF1119" t="str">
            <v>420822198204295039</v>
          </cell>
          <cell r="CG1119" t="str">
            <v>18038055667</v>
          </cell>
          <cell r="CH1119">
            <v>44421.7509259259</v>
          </cell>
          <cell r="CI1119">
            <v>45151</v>
          </cell>
        </row>
        <row r="1120">
          <cell r="B1120" t="str">
            <v>租赁</v>
          </cell>
        </row>
        <row r="1120">
          <cell r="F1120" t="str">
            <v>深圳市舒适捷汽车租赁有限公司</v>
          </cell>
          <cell r="G1120" t="str">
            <v>432924196807303213</v>
          </cell>
          <cell r="H1120">
            <v>18680665332</v>
          </cell>
          <cell r="I1120" t="str">
            <v>回租28期方案2550</v>
          </cell>
          <cell r="J1120" t="str">
            <v>俊风E11K/DFA7000A1F4BEV</v>
          </cell>
          <cell r="K1120" t="str">
            <v>深圳</v>
          </cell>
          <cell r="L1120" t="str">
            <v>深圳市龙岗区吉华街道剑业高新科技园C栋502-101</v>
          </cell>
          <cell r="M1120" t="str">
            <v>深圳市龙岗区坂田街道吉华路430号江灏科技园商务楼5层502C</v>
          </cell>
        </row>
        <row r="1120">
          <cell r="O1120" t="str">
            <v>刘霞</v>
          </cell>
        </row>
        <row r="1120">
          <cell r="Q1120" t="str">
            <v>张庆忠</v>
          </cell>
          <cell r="R1120">
            <v>18680665332</v>
          </cell>
        </row>
        <row r="1120">
          <cell r="U1120" t="str">
            <v>深圳市舒适捷汽车租赁有限公司</v>
          </cell>
        </row>
        <row r="1120">
          <cell r="W1120" t="str">
            <v>LDP51B962KC000356</v>
          </cell>
          <cell r="X1120" t="str">
            <v>粤BDU6019</v>
          </cell>
          <cell r="Y1120" t="str">
            <v>862052221200290</v>
          </cell>
          <cell r="Z1120">
            <v>45014</v>
          </cell>
          <cell r="AA1120">
            <v>45062</v>
          </cell>
          <cell r="AB1120" t="str">
            <v>2023/04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44788</v>
          </cell>
          <cell r="AI1120">
            <v>44789</v>
          </cell>
          <cell r="AJ1120">
            <v>44827</v>
          </cell>
        </row>
        <row r="1120">
          <cell r="AL1120" t="str">
            <v>无首付款</v>
          </cell>
        </row>
        <row r="1120">
          <cell r="AO1120">
            <v>2550</v>
          </cell>
          <cell r="AP1120">
            <v>44822</v>
          </cell>
          <cell r="AQ1120">
            <v>44852</v>
          </cell>
          <cell r="AR1120">
            <v>1</v>
          </cell>
          <cell r="AS1120">
            <v>2550</v>
          </cell>
          <cell r="AT1120">
            <v>1</v>
          </cell>
          <cell r="AU1120">
            <v>2550</v>
          </cell>
          <cell r="AV1120" t="str">
            <v>正常</v>
          </cell>
          <cell r="AW1120">
            <v>0</v>
          </cell>
          <cell r="AX1120">
            <v>0</v>
          </cell>
          <cell r="AY1120">
            <v>4987.24</v>
          </cell>
        </row>
        <row r="1120">
          <cell r="BA1120">
            <v>14</v>
          </cell>
          <cell r="BB1120">
            <v>287.577857142857</v>
          </cell>
        </row>
        <row r="1120">
          <cell r="BE1120">
            <v>5</v>
          </cell>
          <cell r="BF1120">
            <v>5</v>
          </cell>
          <cell r="BG1120">
            <v>0</v>
          </cell>
          <cell r="BH1120">
            <v>0</v>
          </cell>
          <cell r="BI1120">
            <v>15</v>
          </cell>
          <cell r="BJ1120">
            <v>0</v>
          </cell>
          <cell r="BK1120">
            <v>0</v>
          </cell>
          <cell r="BL1120">
            <v>25</v>
          </cell>
          <cell r="BM1120" t="str">
            <v>A(优质)</v>
          </cell>
        </row>
        <row r="1120">
          <cell r="BO1120" t="str">
            <v/>
          </cell>
          <cell r="BP1120" t="str">
            <v/>
          </cell>
        </row>
        <row r="1120">
          <cell r="BW1120" t="str">
            <v/>
          </cell>
          <cell r="BX1120">
            <v>44788</v>
          </cell>
          <cell r="BY1120" t="str">
            <v/>
          </cell>
        </row>
        <row r="1120">
          <cell r="CD1120" t="str">
            <v>FET-KF-202208R1085</v>
          </cell>
          <cell r="CE1120" t="str">
            <v>谢科文</v>
          </cell>
          <cell r="CF1120" t="str">
            <v>441481199110200016</v>
          </cell>
          <cell r="CG1120" t="str">
            <v>15521989237</v>
          </cell>
          <cell r="CH1120">
            <v>44608.7630555556</v>
          </cell>
          <cell r="CI1120">
            <v>44819</v>
          </cell>
        </row>
        <row r="1121">
          <cell r="B1121" t="str">
            <v>租赁</v>
          </cell>
        </row>
        <row r="1121">
          <cell r="F1121" t="str">
            <v>深圳市舒适捷汽车租赁有限公司</v>
          </cell>
          <cell r="G1121" t="str">
            <v>432924196807303213</v>
          </cell>
          <cell r="H1121">
            <v>18680665332</v>
          </cell>
          <cell r="I1121" t="str">
            <v>回租28期方案2550</v>
          </cell>
          <cell r="J1121" t="str">
            <v>俊风E11K/DFA7000A1F4BEV</v>
          </cell>
          <cell r="K1121" t="str">
            <v>深圳</v>
          </cell>
          <cell r="L1121" t="str">
            <v>深圳市龙岗区吉华街道剑业高新科技园C栋502-101</v>
          </cell>
          <cell r="M1121" t="str">
            <v>深圳市龙岗区坂田街道吉华路430号江灏科技园商务楼5层502C</v>
          </cell>
        </row>
        <row r="1121">
          <cell r="O1121" t="str">
            <v>刘霞</v>
          </cell>
        </row>
        <row r="1121">
          <cell r="Q1121" t="str">
            <v>张庆忠</v>
          </cell>
          <cell r="R1121">
            <v>18680665332</v>
          </cell>
        </row>
        <row r="1121">
          <cell r="U1121" t="str">
            <v>深圳市舒适捷汽车租赁有限公司</v>
          </cell>
        </row>
        <row r="1121">
          <cell r="W1121" t="str">
            <v>LDP51B969KC000354</v>
          </cell>
          <cell r="X1121" t="str">
            <v>粤BDU5309</v>
          </cell>
          <cell r="Y1121" t="str">
            <v>862052221200347</v>
          </cell>
          <cell r="Z1121">
            <v>45014</v>
          </cell>
          <cell r="AA1121">
            <v>45062</v>
          </cell>
          <cell r="AB1121" t="str">
            <v>2023/04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44788</v>
          </cell>
          <cell r="AI1121">
            <v>44789</v>
          </cell>
          <cell r="AJ1121">
            <v>44827</v>
          </cell>
        </row>
        <row r="1121">
          <cell r="AL1121" t="str">
            <v>无首付款</v>
          </cell>
        </row>
        <row r="1121">
          <cell r="AO1121">
            <v>2550</v>
          </cell>
          <cell r="AP1121">
            <v>44822</v>
          </cell>
          <cell r="AQ1121">
            <v>44852</v>
          </cell>
          <cell r="AR1121">
            <v>1</v>
          </cell>
          <cell r="AS1121">
            <v>2550</v>
          </cell>
          <cell r="AT1121">
            <v>1</v>
          </cell>
          <cell r="AU1121">
            <v>2550</v>
          </cell>
          <cell r="AV1121" t="str">
            <v>正常</v>
          </cell>
          <cell r="AW1121">
            <v>0</v>
          </cell>
          <cell r="AX1121">
            <v>0</v>
          </cell>
          <cell r="AY1121">
            <v>4073.23</v>
          </cell>
        </row>
        <row r="1121">
          <cell r="BA1121">
            <v>14</v>
          </cell>
          <cell r="BB1121">
            <v>227.336428571429</v>
          </cell>
        </row>
        <row r="1121">
          <cell r="BE1121">
            <v>5</v>
          </cell>
          <cell r="BF1121">
            <v>5</v>
          </cell>
          <cell r="BG1121">
            <v>0</v>
          </cell>
          <cell r="BH1121">
            <v>0</v>
          </cell>
          <cell r="BI1121">
            <v>15</v>
          </cell>
          <cell r="BJ1121">
            <v>0</v>
          </cell>
          <cell r="BK1121">
            <v>0</v>
          </cell>
          <cell r="BL1121">
            <v>25</v>
          </cell>
          <cell r="BM1121" t="str">
            <v>A(优质)</v>
          </cell>
        </row>
        <row r="1121">
          <cell r="BO1121" t="str">
            <v/>
          </cell>
          <cell r="BP1121" t="str">
            <v/>
          </cell>
        </row>
        <row r="1121">
          <cell r="BW1121" t="str">
            <v/>
          </cell>
          <cell r="BX1121">
            <v>44788</v>
          </cell>
          <cell r="BY1121" t="str">
            <v/>
          </cell>
        </row>
        <row r="1121">
          <cell r="CD1121" t="str">
            <v>FET-KF-202208R1085</v>
          </cell>
          <cell r="CE1121" t="str">
            <v>彭永青</v>
          </cell>
          <cell r="CF1121" t="str">
            <v>452402198506043910</v>
          </cell>
          <cell r="CG1121" t="str">
            <v>17722493506</v>
          </cell>
          <cell r="CH1121">
            <v>44790.0004976852</v>
          </cell>
          <cell r="CI1121">
            <v>45004</v>
          </cell>
        </row>
        <row r="1122">
          <cell r="B1122" t="str">
            <v>租赁</v>
          </cell>
        </row>
        <row r="1122">
          <cell r="F1122" t="str">
            <v>深圳市舒适捷汽车租赁有限公司</v>
          </cell>
          <cell r="G1122" t="str">
            <v>432924196807303213</v>
          </cell>
          <cell r="H1122">
            <v>18680665332</v>
          </cell>
          <cell r="I1122" t="str">
            <v>回租28期方案2600</v>
          </cell>
          <cell r="J1122" t="str">
            <v>俊风E11K/DFA7000A1F8BEV</v>
          </cell>
          <cell r="K1122" t="str">
            <v>深圳</v>
          </cell>
          <cell r="L1122" t="str">
            <v>深圳市龙岗区吉华街道剑业高新科技园C栋502-101</v>
          </cell>
          <cell r="M1122" t="str">
            <v>深圳市龙岗区坂田街道吉华路430号江灏科技园商务楼5层502C</v>
          </cell>
        </row>
        <row r="1122">
          <cell r="O1122" t="str">
            <v>刘霞</v>
          </cell>
        </row>
        <row r="1122">
          <cell r="Q1122" t="str">
            <v>张庆忠</v>
          </cell>
          <cell r="R1122">
            <v>18680665332</v>
          </cell>
        </row>
        <row r="1122">
          <cell r="U1122" t="str">
            <v>深圳市舒适捷汽车租赁有限公司</v>
          </cell>
        </row>
        <row r="1122">
          <cell r="W1122" t="str">
            <v>LDP51B969KC008583</v>
          </cell>
          <cell r="X1122" t="str">
            <v>粤BA36479</v>
          </cell>
          <cell r="Y1122" t="str">
            <v>862052221201282</v>
          </cell>
          <cell r="Z1122">
            <v>44900</v>
          </cell>
          <cell r="AA1122">
            <v>45060</v>
          </cell>
          <cell r="AB1122" t="str">
            <v>2022/12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44788</v>
          </cell>
          <cell r="AI1122">
            <v>44789</v>
          </cell>
          <cell r="AJ1122">
            <v>44828</v>
          </cell>
        </row>
        <row r="1122">
          <cell r="AL1122" t="str">
            <v>无首付款</v>
          </cell>
        </row>
        <row r="1122">
          <cell r="AO1122">
            <v>2600</v>
          </cell>
          <cell r="AP1122">
            <v>44822</v>
          </cell>
          <cell r="AQ1122">
            <v>44852</v>
          </cell>
          <cell r="AR1122">
            <v>1</v>
          </cell>
          <cell r="AS1122">
            <v>2600</v>
          </cell>
          <cell r="AT1122">
            <v>1</v>
          </cell>
          <cell r="AU1122">
            <v>2600</v>
          </cell>
          <cell r="AV1122" t="str">
            <v>正常</v>
          </cell>
          <cell r="AW1122">
            <v>0</v>
          </cell>
          <cell r="AX1122">
            <v>0</v>
          </cell>
          <cell r="AY1122">
            <v>798.46</v>
          </cell>
        </row>
        <row r="1122">
          <cell r="BA1122">
            <v>4</v>
          </cell>
          <cell r="BB1122">
            <v>189.8075</v>
          </cell>
        </row>
        <row r="1122">
          <cell r="BE1122">
            <v>5</v>
          </cell>
          <cell r="BF1122">
            <v>5</v>
          </cell>
          <cell r="BG1122">
            <v>0</v>
          </cell>
          <cell r="BH1122">
            <v>0</v>
          </cell>
          <cell r="BI1122">
            <v>15</v>
          </cell>
          <cell r="BJ1122">
            <v>0</v>
          </cell>
          <cell r="BK1122">
            <v>0</v>
          </cell>
          <cell r="BL1122">
            <v>25</v>
          </cell>
          <cell r="BM1122" t="str">
            <v>A(优质)</v>
          </cell>
        </row>
        <row r="1122">
          <cell r="BO1122" t="str">
            <v/>
          </cell>
          <cell r="BP1122" t="str">
            <v/>
          </cell>
        </row>
        <row r="1122">
          <cell r="BW1122" t="str">
            <v/>
          </cell>
          <cell r="BX1122">
            <v>44788</v>
          </cell>
          <cell r="BY1122" t="str">
            <v/>
          </cell>
        </row>
        <row r="1122">
          <cell r="CD1122" t="str">
            <v>FET-KF-202208R1088</v>
          </cell>
          <cell r="CE1122" t="str">
            <v>罗兴安</v>
          </cell>
          <cell r="CF1122" t="str">
            <v>452725199812260599</v>
          </cell>
          <cell r="CG1122" t="str">
            <v>18076526121</v>
          </cell>
          <cell r="CH1122">
            <v>44716.0004976852</v>
          </cell>
          <cell r="CI1122">
            <v>44823</v>
          </cell>
        </row>
        <row r="1123">
          <cell r="B1123" t="str">
            <v>租赁</v>
          </cell>
        </row>
        <row r="1123">
          <cell r="F1123" t="str">
            <v>深圳市舒适捷汽车租赁有限公司</v>
          </cell>
          <cell r="G1123" t="str">
            <v>432924196807303213</v>
          </cell>
          <cell r="H1123">
            <v>18680665332</v>
          </cell>
          <cell r="I1123" t="str">
            <v>回租28期方案2600</v>
          </cell>
          <cell r="J1123" t="str">
            <v>俊风E11K/DFA7000A1F8BEV</v>
          </cell>
          <cell r="K1123" t="str">
            <v>深圳</v>
          </cell>
          <cell r="L1123" t="str">
            <v>深圳市龙岗区吉华街道剑业高新科技园C栋502-101</v>
          </cell>
          <cell r="M1123" t="str">
            <v>深圳市龙岗区坂田街道吉华路430号江灏科技园商务楼5层502C</v>
          </cell>
        </row>
        <row r="1123">
          <cell r="O1123" t="str">
            <v>刘霞</v>
          </cell>
        </row>
        <row r="1123">
          <cell r="Q1123" t="str">
            <v>张庆忠</v>
          </cell>
          <cell r="R1123">
            <v>18680665332</v>
          </cell>
        </row>
        <row r="1123">
          <cell r="U1123" t="str">
            <v>深圳市舒适捷汽车租赁有限公司</v>
          </cell>
        </row>
        <row r="1123">
          <cell r="W1123" t="str">
            <v>LDP51B960KC008505</v>
          </cell>
          <cell r="X1123" t="str">
            <v>粤BA16425</v>
          </cell>
          <cell r="Y1123" t="str">
            <v>862052221201448</v>
          </cell>
          <cell r="Z1123">
            <v>44903</v>
          </cell>
          <cell r="AA1123">
            <v>45060</v>
          </cell>
          <cell r="AB1123" t="str">
            <v>2022/12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44788</v>
          </cell>
          <cell r="AI1123">
            <v>44789</v>
          </cell>
          <cell r="AJ1123">
            <v>44828</v>
          </cell>
        </row>
        <row r="1123">
          <cell r="AL1123" t="str">
            <v>无首付款</v>
          </cell>
        </row>
        <row r="1123">
          <cell r="AO1123">
            <v>2600</v>
          </cell>
          <cell r="AP1123">
            <v>44822</v>
          </cell>
          <cell r="AQ1123">
            <v>44852</v>
          </cell>
          <cell r="AR1123">
            <v>1</v>
          </cell>
          <cell r="AS1123">
            <v>2600</v>
          </cell>
          <cell r="AT1123">
            <v>1</v>
          </cell>
          <cell r="AU1123">
            <v>2600</v>
          </cell>
          <cell r="AV1123" t="str">
            <v>正常</v>
          </cell>
          <cell r="AW1123">
            <v>0</v>
          </cell>
          <cell r="AX1123">
            <v>0</v>
          </cell>
          <cell r="AY1123">
            <v>1494.7</v>
          </cell>
        </row>
        <row r="1123">
          <cell r="BA1123">
            <v>12</v>
          </cell>
          <cell r="BB1123">
            <v>105.0325</v>
          </cell>
        </row>
        <row r="1123">
          <cell r="BE1123">
            <v>5</v>
          </cell>
          <cell r="BF1123">
            <v>5</v>
          </cell>
          <cell r="BG1123">
            <v>0</v>
          </cell>
          <cell r="BH1123">
            <v>0</v>
          </cell>
          <cell r="BI1123">
            <v>15</v>
          </cell>
          <cell r="BJ1123">
            <v>0</v>
          </cell>
          <cell r="BK1123">
            <v>0</v>
          </cell>
          <cell r="BL1123">
            <v>25</v>
          </cell>
          <cell r="BM1123" t="str">
            <v>A(优质)</v>
          </cell>
        </row>
        <row r="1123">
          <cell r="BO1123" t="str">
            <v/>
          </cell>
          <cell r="BP1123" t="str">
            <v/>
          </cell>
        </row>
        <row r="1123">
          <cell r="BW1123" t="str">
            <v/>
          </cell>
          <cell r="BX1123">
            <v>44788</v>
          </cell>
          <cell r="BY1123" t="str">
            <v/>
          </cell>
        </row>
        <row r="1123">
          <cell r="CD1123" t="str">
            <v>FET-KF-202208R1088</v>
          </cell>
          <cell r="CE1123" t="str">
            <v>深圳市畅达望汽车服务有限公司</v>
          </cell>
          <cell r="CF1123" t="str">
            <v>91440300MA5H9WQR4T</v>
          </cell>
          <cell r="CG1123">
            <v>18062168834</v>
          </cell>
          <cell r="CH1123">
            <v>44774</v>
          </cell>
          <cell r="CI1123">
            <v>45139</v>
          </cell>
        </row>
        <row r="1124">
          <cell r="B1124" t="str">
            <v>租赁</v>
          </cell>
        </row>
        <row r="1124">
          <cell r="F1124" t="str">
            <v>深圳市舒适捷汽车租赁有限公司</v>
          </cell>
          <cell r="G1124" t="str">
            <v>432924196807303213</v>
          </cell>
          <cell r="H1124">
            <v>18680665332</v>
          </cell>
          <cell r="I1124" t="str">
            <v>回租28期方案2600</v>
          </cell>
          <cell r="J1124" t="str">
            <v>俊风E11K/DFA7000A1F8BEV</v>
          </cell>
          <cell r="K1124" t="str">
            <v>深圳</v>
          </cell>
          <cell r="L1124" t="str">
            <v>深圳市龙岗区吉华街道剑业高新科技园C栋502-101</v>
          </cell>
          <cell r="M1124" t="str">
            <v>深圳市龙岗区坂田街道吉华路430号江灏科技园商务楼5层502C</v>
          </cell>
        </row>
        <row r="1124">
          <cell r="O1124" t="str">
            <v>刘霞</v>
          </cell>
        </row>
        <row r="1124">
          <cell r="Q1124" t="str">
            <v>张庆忠</v>
          </cell>
          <cell r="R1124">
            <v>18680665332</v>
          </cell>
        </row>
        <row r="1124">
          <cell r="U1124" t="str">
            <v>深圳市舒适捷汽车租赁有限公司</v>
          </cell>
        </row>
        <row r="1124">
          <cell r="W1124" t="str">
            <v>LDP51B962KC008716</v>
          </cell>
          <cell r="X1124" t="str">
            <v>粤BA37160</v>
          </cell>
          <cell r="Y1124" t="str">
            <v>862052221201584</v>
          </cell>
          <cell r="Z1124">
            <v>44900</v>
          </cell>
          <cell r="AA1124">
            <v>45060</v>
          </cell>
          <cell r="AB1124" t="str">
            <v>2022/12</v>
          </cell>
          <cell r="AC1124">
            <v>3</v>
          </cell>
          <cell r="AD1124">
            <v>0</v>
          </cell>
          <cell r="AE1124">
            <v>900</v>
          </cell>
          <cell r="AF1124">
            <v>0</v>
          </cell>
          <cell r="AG1124">
            <v>0</v>
          </cell>
          <cell r="AH1124">
            <v>44788</v>
          </cell>
          <cell r="AI1124">
            <v>44789</v>
          </cell>
          <cell r="AJ1124">
            <v>44828</v>
          </cell>
        </row>
        <row r="1124">
          <cell r="AL1124" t="str">
            <v>无首付款</v>
          </cell>
        </row>
        <row r="1124">
          <cell r="AO1124">
            <v>2600</v>
          </cell>
          <cell r="AP1124">
            <v>44822</v>
          </cell>
          <cell r="AQ1124">
            <v>44852</v>
          </cell>
          <cell r="AR1124">
            <v>1</v>
          </cell>
          <cell r="AS1124">
            <v>2600</v>
          </cell>
          <cell r="AT1124">
            <v>1</v>
          </cell>
          <cell r="AU1124">
            <v>2600</v>
          </cell>
          <cell r="AV1124" t="str">
            <v>正常</v>
          </cell>
          <cell r="AW1124">
            <v>0</v>
          </cell>
          <cell r="AX1124">
            <v>0</v>
          </cell>
          <cell r="AY1124">
            <v>3478</v>
          </cell>
        </row>
        <row r="1124">
          <cell r="BA1124">
            <v>16</v>
          </cell>
          <cell r="BB1124">
            <v>171.0075</v>
          </cell>
        </row>
        <row r="1124">
          <cell r="BE1124">
            <v>5</v>
          </cell>
          <cell r="BF1124">
            <v>5</v>
          </cell>
          <cell r="BG1124">
            <v>0</v>
          </cell>
          <cell r="BH1124" t="str">
            <v/>
          </cell>
          <cell r="BI1124">
            <v>15</v>
          </cell>
          <cell r="BJ1124">
            <v>0</v>
          </cell>
          <cell r="BK1124">
            <v>0</v>
          </cell>
          <cell r="BL1124">
            <v>25</v>
          </cell>
          <cell r="BM1124" t="str">
            <v>A(优质)</v>
          </cell>
        </row>
        <row r="1124">
          <cell r="BO1124" t="str">
            <v/>
          </cell>
          <cell r="BP1124" t="str">
            <v/>
          </cell>
        </row>
        <row r="1124">
          <cell r="BW1124" t="str">
            <v/>
          </cell>
          <cell r="BX1124">
            <v>44788</v>
          </cell>
          <cell r="BY1124" t="str">
            <v/>
          </cell>
        </row>
        <row r="1124">
          <cell r="CD1124" t="str">
            <v>FET-KF-202208R1090</v>
          </cell>
          <cell r="CE1124" t="str">
            <v>陈启华</v>
          </cell>
          <cell r="CF1124" t="str">
            <v>511228198301062630</v>
          </cell>
          <cell r="CG1124" t="str">
            <v>18323532166</v>
          </cell>
          <cell r="CH1124">
            <v>44670.0004976852</v>
          </cell>
          <cell r="CI1124">
            <v>44890</v>
          </cell>
        </row>
        <row r="1125">
          <cell r="B1125" t="str">
            <v>租赁</v>
          </cell>
        </row>
        <row r="1125">
          <cell r="F1125" t="str">
            <v>深圳市舒适捷汽车租赁有限公司</v>
          </cell>
          <cell r="G1125" t="str">
            <v>432924196807303213</v>
          </cell>
          <cell r="H1125">
            <v>18680665332</v>
          </cell>
          <cell r="I1125" t="str">
            <v>回租28期方案2600</v>
          </cell>
          <cell r="J1125" t="str">
            <v>俊风E11K/DFA7000A1F8BEV</v>
          </cell>
          <cell r="K1125" t="str">
            <v>深圳</v>
          </cell>
          <cell r="L1125" t="str">
            <v>深圳市龙岗区吉华街道剑业高新科技园C栋502-101</v>
          </cell>
          <cell r="M1125" t="str">
            <v>深圳市龙岗区坂田街道吉华路430号江灏科技园商务楼5层502C</v>
          </cell>
        </row>
        <row r="1125">
          <cell r="O1125" t="str">
            <v>刘霞</v>
          </cell>
        </row>
        <row r="1125">
          <cell r="Q1125" t="str">
            <v>张庆忠</v>
          </cell>
          <cell r="R1125">
            <v>18680665332</v>
          </cell>
        </row>
        <row r="1125">
          <cell r="U1125" t="str">
            <v>深圳市舒适捷汽车租赁有限公司</v>
          </cell>
        </row>
        <row r="1125">
          <cell r="W1125" t="str">
            <v>LDP51B966KC008623</v>
          </cell>
          <cell r="X1125" t="str">
            <v>粤BA31229</v>
          </cell>
          <cell r="Y1125" t="str">
            <v>862052221201522</v>
          </cell>
          <cell r="Z1125">
            <v>44900</v>
          </cell>
          <cell r="AA1125">
            <v>45060</v>
          </cell>
          <cell r="AB1125" t="str">
            <v>2022/12</v>
          </cell>
          <cell r="AC1125">
            <v>2</v>
          </cell>
          <cell r="AD1125">
            <v>1</v>
          </cell>
          <cell r="AE1125">
            <v>700</v>
          </cell>
          <cell r="AF1125">
            <v>0</v>
          </cell>
          <cell r="AG1125">
            <v>0</v>
          </cell>
          <cell r="AH1125">
            <v>44788</v>
          </cell>
          <cell r="AI1125">
            <v>44789</v>
          </cell>
          <cell r="AJ1125">
            <v>44828</v>
          </cell>
        </row>
        <row r="1125">
          <cell r="AL1125" t="str">
            <v>无首付款</v>
          </cell>
        </row>
        <row r="1125">
          <cell r="AO1125">
            <v>2600</v>
          </cell>
          <cell r="AP1125">
            <v>44822</v>
          </cell>
          <cell r="AQ1125">
            <v>44852</v>
          </cell>
          <cell r="AR1125">
            <v>1</v>
          </cell>
          <cell r="AS1125">
            <v>2600</v>
          </cell>
          <cell r="AT1125">
            <v>1</v>
          </cell>
          <cell r="AU1125">
            <v>2600</v>
          </cell>
          <cell r="AV1125" t="str">
            <v>正常</v>
          </cell>
          <cell r="AW1125">
            <v>0</v>
          </cell>
          <cell r="AX1125">
            <v>0</v>
          </cell>
          <cell r="AY1125">
            <v>3514.14</v>
          </cell>
        </row>
        <row r="1125">
          <cell r="BA1125">
            <v>14</v>
          </cell>
          <cell r="BB1125">
            <v>170.12</v>
          </cell>
        </row>
        <row r="1125">
          <cell r="BE1125">
            <v>5</v>
          </cell>
          <cell r="BF1125">
            <v>5</v>
          </cell>
          <cell r="BG1125">
            <v>0</v>
          </cell>
          <cell r="BH1125">
            <v>10</v>
          </cell>
          <cell r="BI1125">
            <v>15</v>
          </cell>
          <cell r="BJ1125">
            <v>0</v>
          </cell>
          <cell r="BK1125">
            <v>0</v>
          </cell>
          <cell r="BL1125">
            <v>35</v>
          </cell>
          <cell r="BM1125" t="str">
            <v>A(优质)</v>
          </cell>
        </row>
        <row r="1125">
          <cell r="BO1125" t="str">
            <v/>
          </cell>
          <cell r="BP1125" t="str">
            <v/>
          </cell>
        </row>
        <row r="1125">
          <cell r="BW1125" t="str">
            <v/>
          </cell>
          <cell r="BX1125">
            <v>44788</v>
          </cell>
          <cell r="BY1125" t="str">
            <v/>
          </cell>
        </row>
        <row r="1125">
          <cell r="CD1125" t="str">
            <v>FET-KF-202208R1090</v>
          </cell>
          <cell r="CE1125" t="str">
            <v>刘锦鹏</v>
          </cell>
          <cell r="CF1125" t="str">
            <v>430802199211140730</v>
          </cell>
          <cell r="CG1125" t="str">
            <v>15112352001</v>
          </cell>
          <cell r="CH1125">
            <v>44608.505462963</v>
          </cell>
          <cell r="CI1125">
            <v>44819</v>
          </cell>
        </row>
        <row r="1126">
          <cell r="B1126" t="str">
            <v>租赁</v>
          </cell>
        </row>
        <row r="1126">
          <cell r="F1126" t="str">
            <v>深圳市舒适捷汽车租赁有限公司</v>
          </cell>
          <cell r="G1126" t="str">
            <v>432924196807303213</v>
          </cell>
          <cell r="H1126">
            <v>18680665332</v>
          </cell>
          <cell r="I1126" t="str">
            <v>回租28期方案2600</v>
          </cell>
          <cell r="J1126" t="str">
            <v>俊风E11K/DFA7000A1F8BEV</v>
          </cell>
          <cell r="K1126" t="str">
            <v>深圳</v>
          </cell>
          <cell r="L1126" t="str">
            <v>深圳市龙岗区吉华街道剑业高新科技园C栋502-101</v>
          </cell>
          <cell r="M1126" t="str">
            <v>深圳市龙岗区坂田街道吉华路430号江灏科技园商务楼5层502C</v>
          </cell>
        </row>
        <row r="1126">
          <cell r="O1126" t="str">
            <v>刘霞</v>
          </cell>
        </row>
        <row r="1126">
          <cell r="Q1126" t="str">
            <v>张庆忠</v>
          </cell>
          <cell r="R1126">
            <v>18680665332</v>
          </cell>
        </row>
        <row r="1126">
          <cell r="U1126" t="str">
            <v>深圳市舒适捷汽车租赁有限公司</v>
          </cell>
        </row>
        <row r="1126">
          <cell r="W1126" t="str">
            <v>LDP51B968KC008638</v>
          </cell>
          <cell r="X1126" t="str">
            <v>粤BA05860</v>
          </cell>
          <cell r="Y1126" t="str">
            <v>862052221200841</v>
          </cell>
          <cell r="Z1126">
            <v>44903</v>
          </cell>
          <cell r="AA1126">
            <v>45060</v>
          </cell>
          <cell r="AB1126" t="str">
            <v>2022/12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44788</v>
          </cell>
          <cell r="AI1126">
            <v>44789</v>
          </cell>
          <cell r="AJ1126">
            <v>44828</v>
          </cell>
        </row>
        <row r="1126">
          <cell r="AL1126" t="str">
            <v>无首付款</v>
          </cell>
        </row>
        <row r="1126">
          <cell r="AO1126">
            <v>2600</v>
          </cell>
          <cell r="AP1126">
            <v>44822</v>
          </cell>
          <cell r="AQ1126">
            <v>44852</v>
          </cell>
          <cell r="AR1126">
            <v>1</v>
          </cell>
          <cell r="AS1126">
            <v>2600</v>
          </cell>
          <cell r="AT1126">
            <v>1</v>
          </cell>
          <cell r="AU1126">
            <v>2600</v>
          </cell>
          <cell r="AV1126" t="str">
            <v>正常</v>
          </cell>
          <cell r="AW1126">
            <v>0</v>
          </cell>
          <cell r="AX1126">
            <v>0</v>
          </cell>
          <cell r="AY1126">
            <v>2653.93</v>
          </cell>
        </row>
        <row r="1126">
          <cell r="BA1126">
            <v>9</v>
          </cell>
          <cell r="BB1126">
            <v>183.77</v>
          </cell>
        </row>
        <row r="1126">
          <cell r="BE1126">
            <v>5</v>
          </cell>
          <cell r="BF1126">
            <v>5</v>
          </cell>
          <cell r="BG1126">
            <v>0</v>
          </cell>
          <cell r="BH1126">
            <v>0</v>
          </cell>
          <cell r="BI1126">
            <v>15</v>
          </cell>
          <cell r="BJ1126">
            <v>0</v>
          </cell>
          <cell r="BK1126">
            <v>0</v>
          </cell>
          <cell r="BL1126">
            <v>25</v>
          </cell>
          <cell r="BM1126" t="str">
            <v>A(优质)</v>
          </cell>
        </row>
        <row r="1126">
          <cell r="BO1126" t="str">
            <v/>
          </cell>
          <cell r="BP1126" t="str">
            <v/>
          </cell>
        </row>
        <row r="1126">
          <cell r="BW1126" t="str">
            <v/>
          </cell>
          <cell r="BX1126">
            <v>44788</v>
          </cell>
          <cell r="BY1126" t="str">
            <v/>
          </cell>
        </row>
        <row r="1126">
          <cell r="CD1126" t="str">
            <v>FET-KF-202208R1090</v>
          </cell>
          <cell r="CE1126" t="str">
            <v>深圳市邦辰汽车租赁有限公司</v>
          </cell>
          <cell r="CF1126" t="str">
            <v>91440300MA5GWEXL5G</v>
          </cell>
          <cell r="CG1126" t="str">
            <v>19527551596</v>
          </cell>
          <cell r="CH1126">
            <v>44734.4346643519</v>
          </cell>
          <cell r="CI1126">
            <v>45106</v>
          </cell>
        </row>
        <row r="1127">
          <cell r="B1127" t="str">
            <v>租赁</v>
          </cell>
        </row>
        <row r="1127">
          <cell r="F1127" t="str">
            <v>深圳市舒适捷汽车租赁有限公司</v>
          </cell>
          <cell r="G1127" t="str">
            <v>432924196807303213</v>
          </cell>
          <cell r="H1127">
            <v>18680665332</v>
          </cell>
          <cell r="I1127" t="str">
            <v>回租28期方案2600</v>
          </cell>
          <cell r="J1127" t="str">
            <v>俊风E11K/DFA7000A1F8BEV</v>
          </cell>
          <cell r="K1127" t="str">
            <v>深圳</v>
          </cell>
          <cell r="L1127" t="str">
            <v>深圳市龙岗区吉华街道剑业高新科技园C栋502-101</v>
          </cell>
          <cell r="M1127" t="str">
            <v>深圳市龙岗区坂田街道吉华路430号江灏科技园商务楼5层502C</v>
          </cell>
        </row>
        <row r="1127">
          <cell r="O1127" t="str">
            <v>刘霞</v>
          </cell>
        </row>
        <row r="1127">
          <cell r="Q1127" t="str">
            <v>张庆忠</v>
          </cell>
          <cell r="R1127">
            <v>18680665332</v>
          </cell>
        </row>
        <row r="1127">
          <cell r="U1127" t="str">
            <v>深圳市舒适捷汽车租赁有限公司</v>
          </cell>
        </row>
        <row r="1127">
          <cell r="W1127" t="str">
            <v>LDP51B967KC008498</v>
          </cell>
          <cell r="X1127" t="str">
            <v>粤BA17278</v>
          </cell>
          <cell r="Y1127" t="str">
            <v>862052221201566</v>
          </cell>
          <cell r="Z1127">
            <v>44900</v>
          </cell>
          <cell r="AA1127">
            <v>45067</v>
          </cell>
          <cell r="AB1127" t="str">
            <v>2022/12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44788</v>
          </cell>
          <cell r="AI1127">
            <v>44789</v>
          </cell>
          <cell r="AJ1127">
            <v>44828</v>
          </cell>
        </row>
        <row r="1127">
          <cell r="AL1127" t="str">
            <v>无首付款</v>
          </cell>
        </row>
        <row r="1127">
          <cell r="AO1127">
            <v>2600</v>
          </cell>
          <cell r="AP1127">
            <v>44822</v>
          </cell>
          <cell r="AQ1127">
            <v>44852</v>
          </cell>
          <cell r="AR1127">
            <v>1</v>
          </cell>
          <cell r="AS1127">
            <v>2600</v>
          </cell>
          <cell r="AT1127">
            <v>1</v>
          </cell>
          <cell r="AU1127">
            <v>2600</v>
          </cell>
          <cell r="AV1127" t="str">
            <v>正常</v>
          </cell>
          <cell r="AW1127">
            <v>0</v>
          </cell>
          <cell r="AX1127">
            <v>0</v>
          </cell>
          <cell r="AY1127">
            <v>3328.94</v>
          </cell>
        </row>
        <row r="1127">
          <cell r="BA1127">
            <v>9</v>
          </cell>
          <cell r="BB1127">
            <v>224.145555555556</v>
          </cell>
        </row>
        <row r="1127">
          <cell r="BE1127">
            <v>5</v>
          </cell>
          <cell r="BF1127">
            <v>5</v>
          </cell>
          <cell r="BG1127">
            <v>0</v>
          </cell>
          <cell r="BH1127">
            <v>0</v>
          </cell>
          <cell r="BI1127">
            <v>15</v>
          </cell>
          <cell r="BJ1127">
            <v>0</v>
          </cell>
          <cell r="BK1127">
            <v>0</v>
          </cell>
          <cell r="BL1127">
            <v>25</v>
          </cell>
          <cell r="BM1127" t="str">
            <v>A(优质)</v>
          </cell>
        </row>
        <row r="1127">
          <cell r="BO1127" t="str">
            <v/>
          </cell>
          <cell r="BP1127" t="str">
            <v/>
          </cell>
        </row>
        <row r="1127">
          <cell r="BW1127" t="str">
            <v/>
          </cell>
          <cell r="BX1127">
            <v>44788</v>
          </cell>
          <cell r="BY1127" t="str">
            <v/>
          </cell>
        </row>
        <row r="1127">
          <cell r="CD1127" t="str">
            <v>FET-KF-202208R1091</v>
          </cell>
          <cell r="CE1127" t="str">
            <v>余乾</v>
          </cell>
          <cell r="CF1127" t="str">
            <v>522227198906041636</v>
          </cell>
          <cell r="CG1127" t="str">
            <v>15329612149</v>
          </cell>
          <cell r="CH1127">
            <v>44677.7212152778</v>
          </cell>
          <cell r="CI1127">
            <v>44890</v>
          </cell>
        </row>
        <row r="1128">
          <cell r="B1128" t="str">
            <v>租赁</v>
          </cell>
        </row>
        <row r="1128">
          <cell r="F1128" t="str">
            <v>深圳市舒适捷汽车租赁有限公司</v>
          </cell>
          <cell r="G1128" t="str">
            <v>432924196807303213</v>
          </cell>
          <cell r="H1128">
            <v>18680665332</v>
          </cell>
          <cell r="I1128" t="str">
            <v>回租28期方案2600</v>
          </cell>
          <cell r="J1128" t="str">
            <v>俊风E11K/DFA7000A1F8BEV</v>
          </cell>
          <cell r="K1128" t="str">
            <v>深圳</v>
          </cell>
          <cell r="L1128" t="str">
            <v>深圳市龙岗区吉华街道剑业高新科技园C栋502-101</v>
          </cell>
          <cell r="M1128" t="str">
            <v>深圳市龙岗区坂田街道吉华路430号江灏科技园商务楼5层502C</v>
          </cell>
        </row>
        <row r="1128">
          <cell r="O1128" t="str">
            <v>刘霞</v>
          </cell>
        </row>
        <row r="1128">
          <cell r="Q1128" t="str">
            <v>张庆忠</v>
          </cell>
          <cell r="R1128">
            <v>18680665332</v>
          </cell>
        </row>
        <row r="1128">
          <cell r="U1128" t="str">
            <v>深圳市舒适捷汽车租赁有限公司</v>
          </cell>
        </row>
        <row r="1128">
          <cell r="W1128" t="str">
            <v>LDP51B966KC008766</v>
          </cell>
          <cell r="X1128" t="str">
            <v>粤BA35089</v>
          </cell>
          <cell r="Y1128" t="str">
            <v>862052221200343</v>
          </cell>
          <cell r="Z1128">
            <v>44900</v>
          </cell>
          <cell r="AA1128">
            <v>45067</v>
          </cell>
          <cell r="AB1128" t="str">
            <v>2022/12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44788</v>
          </cell>
          <cell r="AI1128">
            <v>44789</v>
          </cell>
          <cell r="AJ1128">
            <v>44828</v>
          </cell>
        </row>
        <row r="1128">
          <cell r="AL1128" t="str">
            <v>无首付款</v>
          </cell>
        </row>
        <row r="1128">
          <cell r="AO1128">
            <v>2600</v>
          </cell>
          <cell r="AP1128">
            <v>44822</v>
          </cell>
          <cell r="AQ1128">
            <v>44852</v>
          </cell>
          <cell r="AR1128">
            <v>1</v>
          </cell>
          <cell r="AS1128">
            <v>2600</v>
          </cell>
          <cell r="AT1128">
            <v>1</v>
          </cell>
          <cell r="AU1128">
            <v>2600</v>
          </cell>
          <cell r="AV1128" t="str">
            <v>正常</v>
          </cell>
          <cell r="AW1128">
            <v>0</v>
          </cell>
          <cell r="AX1128">
            <v>0</v>
          </cell>
          <cell r="AY1128">
            <v>2469.2</v>
          </cell>
        </row>
        <row r="1128">
          <cell r="BA1128">
            <v>10</v>
          </cell>
          <cell r="BB1128">
            <v>233.226</v>
          </cell>
        </row>
        <row r="1128">
          <cell r="BE1128">
            <v>5</v>
          </cell>
          <cell r="BF1128">
            <v>5</v>
          </cell>
          <cell r="BG1128">
            <v>0</v>
          </cell>
          <cell r="BH1128">
            <v>0</v>
          </cell>
          <cell r="BI1128">
            <v>15</v>
          </cell>
          <cell r="BJ1128">
            <v>0</v>
          </cell>
          <cell r="BK1128">
            <v>0</v>
          </cell>
          <cell r="BL1128">
            <v>25</v>
          </cell>
          <cell r="BM1128" t="str">
            <v>A(优质)</v>
          </cell>
        </row>
        <row r="1128">
          <cell r="BO1128" t="str">
            <v/>
          </cell>
          <cell r="BP1128" t="str">
            <v/>
          </cell>
        </row>
        <row r="1128">
          <cell r="BW1128" t="str">
            <v/>
          </cell>
          <cell r="BX1128">
            <v>44788</v>
          </cell>
          <cell r="BY1128" t="str">
            <v/>
          </cell>
        </row>
        <row r="1128">
          <cell r="CD1128" t="str">
            <v>FET-KF-202208R1091</v>
          </cell>
          <cell r="CE1128" t="str">
            <v>刘伟干</v>
          </cell>
          <cell r="CF1128" t="str">
            <v>441523198903125519</v>
          </cell>
          <cell r="CG1128" t="str">
            <v>13760466664</v>
          </cell>
          <cell r="CH1128">
            <v>44730.0004976852</v>
          </cell>
          <cell r="CI1128">
            <v>44974</v>
          </cell>
        </row>
        <row r="1129">
          <cell r="B1129" t="str">
            <v>租赁</v>
          </cell>
        </row>
        <row r="1129">
          <cell r="F1129" t="str">
            <v>深圳市舒适捷汽车租赁有限公司</v>
          </cell>
          <cell r="G1129" t="str">
            <v>432924196807303213</v>
          </cell>
          <cell r="H1129">
            <v>18680665332</v>
          </cell>
          <cell r="I1129" t="str">
            <v>回租28期方案2600</v>
          </cell>
          <cell r="J1129" t="str">
            <v>俊风E11K/DFA7000A1F8BEV</v>
          </cell>
          <cell r="K1129" t="str">
            <v>深圳</v>
          </cell>
          <cell r="L1129" t="str">
            <v>深圳市龙岗区吉华街道剑业高新科技园C栋502-101</v>
          </cell>
          <cell r="M1129" t="str">
            <v>深圳市龙岗区坂田街道吉华路430号江灏科技园商务楼5层502C</v>
          </cell>
        </row>
        <row r="1129">
          <cell r="O1129" t="str">
            <v>刘霞</v>
          </cell>
        </row>
        <row r="1129">
          <cell r="Q1129" t="str">
            <v>张庆忠</v>
          </cell>
          <cell r="R1129">
            <v>18680665332</v>
          </cell>
        </row>
        <row r="1129">
          <cell r="U1129" t="str">
            <v>深圳市舒适捷汽车租赁有限公司</v>
          </cell>
        </row>
        <row r="1129">
          <cell r="W1129" t="str">
            <v>LDP51B965KC008757</v>
          </cell>
          <cell r="X1129" t="str">
            <v>粤BA12942</v>
          </cell>
          <cell r="Y1129" t="str">
            <v>862052221200860</v>
          </cell>
          <cell r="Z1129">
            <v>44900</v>
          </cell>
          <cell r="AA1129">
            <v>45064</v>
          </cell>
          <cell r="AB1129" t="str">
            <v>2022/12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44788</v>
          </cell>
          <cell r="AI1129">
            <v>44789</v>
          </cell>
          <cell r="AJ1129">
            <v>44828</v>
          </cell>
        </row>
        <row r="1129">
          <cell r="AL1129" t="str">
            <v>无首付款</v>
          </cell>
        </row>
        <row r="1129">
          <cell r="AO1129">
            <v>2600</v>
          </cell>
          <cell r="AP1129">
            <v>44822</v>
          </cell>
          <cell r="AQ1129">
            <v>44852</v>
          </cell>
          <cell r="AR1129">
            <v>1</v>
          </cell>
          <cell r="AS1129">
            <v>2600</v>
          </cell>
          <cell r="AT1129">
            <v>1</v>
          </cell>
          <cell r="AU1129">
            <v>2600</v>
          </cell>
          <cell r="AV1129" t="str">
            <v>正常</v>
          </cell>
          <cell r="AW1129">
            <v>0</v>
          </cell>
          <cell r="AX1129">
            <v>0</v>
          </cell>
          <cell r="AY1129">
            <v>3490.58</v>
          </cell>
        </row>
        <row r="1129">
          <cell r="BA1129">
            <v>11</v>
          </cell>
          <cell r="BB1129">
            <v>225.039090909091</v>
          </cell>
        </row>
        <row r="1129">
          <cell r="BE1129">
            <v>5</v>
          </cell>
          <cell r="BF1129">
            <v>5</v>
          </cell>
          <cell r="BG1129">
            <v>0</v>
          </cell>
          <cell r="BH1129">
            <v>0</v>
          </cell>
          <cell r="BI1129">
            <v>15</v>
          </cell>
          <cell r="BJ1129">
            <v>0</v>
          </cell>
          <cell r="BK1129">
            <v>0</v>
          </cell>
          <cell r="BL1129">
            <v>25</v>
          </cell>
          <cell r="BM1129" t="str">
            <v>A(优质)</v>
          </cell>
        </row>
        <row r="1129">
          <cell r="BO1129" t="str">
            <v/>
          </cell>
          <cell r="BP1129" t="str">
            <v/>
          </cell>
        </row>
        <row r="1129">
          <cell r="BW1129" t="str">
            <v/>
          </cell>
          <cell r="BX1129">
            <v>44788</v>
          </cell>
          <cell r="BY1129" t="str">
            <v/>
          </cell>
        </row>
        <row r="1129">
          <cell r="CD1129" t="str">
            <v>FET-KF-202208R1091</v>
          </cell>
          <cell r="CE1129" t="str">
            <v>李忠勋</v>
          </cell>
          <cell r="CF1129" t="str">
            <v>320705198012053515</v>
          </cell>
          <cell r="CG1129" t="str">
            <v>13392861202</v>
          </cell>
          <cell r="CH1129">
            <v>44705.0004976852</v>
          </cell>
          <cell r="CI1129">
            <v>44919</v>
          </cell>
        </row>
        <row r="1130">
          <cell r="B1130" t="str">
            <v>租赁</v>
          </cell>
        </row>
        <row r="1130">
          <cell r="F1130" t="str">
            <v>深圳市舒适捷汽车租赁有限公司</v>
          </cell>
          <cell r="G1130" t="str">
            <v>432924196807303213</v>
          </cell>
          <cell r="H1130">
            <v>18680665332</v>
          </cell>
          <cell r="I1130" t="str">
            <v>回租28期方案2600</v>
          </cell>
          <cell r="J1130" t="str">
            <v>俊风E11K/DFA7000A1F8BEV</v>
          </cell>
          <cell r="K1130" t="str">
            <v>深圳</v>
          </cell>
          <cell r="L1130" t="str">
            <v>深圳市龙岗区吉华街道剑业高新科技园C栋502-101</v>
          </cell>
          <cell r="M1130" t="str">
            <v>深圳市龙岗区坂田街道吉华路430号江灏科技园商务楼5层502C</v>
          </cell>
        </row>
        <row r="1130">
          <cell r="O1130" t="str">
            <v>刘霞</v>
          </cell>
        </row>
        <row r="1130">
          <cell r="Q1130" t="str">
            <v>张庆忠</v>
          </cell>
          <cell r="R1130">
            <v>18680665332</v>
          </cell>
        </row>
        <row r="1130">
          <cell r="U1130" t="str">
            <v>深圳市舒适捷汽车租赁有限公司</v>
          </cell>
        </row>
        <row r="1130">
          <cell r="W1130" t="str">
            <v>LDP51B961KC008528</v>
          </cell>
          <cell r="X1130" t="str">
            <v>粤BA28517</v>
          </cell>
          <cell r="Y1130" t="str">
            <v>862052221200111</v>
          </cell>
          <cell r="Z1130">
            <v>44900</v>
          </cell>
          <cell r="AA1130">
            <v>45064</v>
          </cell>
          <cell r="AB1130" t="str">
            <v>2022/12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44788</v>
          </cell>
          <cell r="AI1130">
            <v>44789</v>
          </cell>
          <cell r="AJ1130">
            <v>44828</v>
          </cell>
        </row>
        <row r="1130">
          <cell r="AL1130" t="str">
            <v>无首付款</v>
          </cell>
        </row>
        <row r="1130">
          <cell r="AO1130">
            <v>2600</v>
          </cell>
          <cell r="AP1130">
            <v>44822</v>
          </cell>
          <cell r="AQ1130">
            <v>44852</v>
          </cell>
          <cell r="AR1130">
            <v>1</v>
          </cell>
          <cell r="AS1130">
            <v>2600</v>
          </cell>
          <cell r="AT1130">
            <v>1</v>
          </cell>
          <cell r="AU1130">
            <v>2600</v>
          </cell>
          <cell r="AV1130" t="str">
            <v>正常</v>
          </cell>
          <cell r="AW1130">
            <v>0</v>
          </cell>
          <cell r="AX1130">
            <v>0</v>
          </cell>
          <cell r="AY1130">
            <v>4761.32</v>
          </cell>
        </row>
        <row r="1130">
          <cell r="BA1130">
            <v>14</v>
          </cell>
          <cell r="BB1130">
            <v>235.462857142857</v>
          </cell>
        </row>
        <row r="1130">
          <cell r="BE1130">
            <v>5</v>
          </cell>
          <cell r="BF1130">
            <v>5</v>
          </cell>
          <cell r="BG1130">
            <v>0</v>
          </cell>
          <cell r="BH1130">
            <v>0</v>
          </cell>
          <cell r="BI1130">
            <v>15</v>
          </cell>
          <cell r="BJ1130">
            <v>0</v>
          </cell>
          <cell r="BK1130">
            <v>0</v>
          </cell>
          <cell r="BL1130">
            <v>25</v>
          </cell>
          <cell r="BM1130" t="str">
            <v>A(优质)</v>
          </cell>
        </row>
        <row r="1130">
          <cell r="BO1130" t="str">
            <v/>
          </cell>
          <cell r="BP1130" t="str">
            <v/>
          </cell>
        </row>
        <row r="1130">
          <cell r="BW1130" t="str">
            <v/>
          </cell>
          <cell r="BX1130">
            <v>44788</v>
          </cell>
          <cell r="BY1130" t="str">
            <v/>
          </cell>
        </row>
        <row r="1130">
          <cell r="CD1130" t="str">
            <v>FET-KF-202208R1091</v>
          </cell>
          <cell r="CE1130" t="str">
            <v>黎法彬</v>
          </cell>
          <cell r="CF1130" t="str">
            <v>440881198705214851</v>
          </cell>
          <cell r="CG1130" t="str">
            <v>13542020856</v>
          </cell>
          <cell r="CH1130">
            <v>44763.3326736111</v>
          </cell>
          <cell r="CI1130">
            <v>45008</v>
          </cell>
        </row>
        <row r="1131">
          <cell r="B1131" t="str">
            <v>租赁</v>
          </cell>
        </row>
        <row r="1131">
          <cell r="F1131" t="str">
            <v>深圳市舒适捷汽车租赁有限公司</v>
          </cell>
          <cell r="G1131" t="str">
            <v>432924196807303213</v>
          </cell>
          <cell r="H1131">
            <v>18680665332</v>
          </cell>
          <cell r="I1131" t="str">
            <v>回租28期方案2600</v>
          </cell>
          <cell r="J1131" t="str">
            <v>俊风E11K/DFA7000A1F8BEV</v>
          </cell>
          <cell r="K1131" t="str">
            <v>深圳</v>
          </cell>
          <cell r="L1131" t="str">
            <v>深圳市龙岗区吉华街道剑业高新科技园C栋502-101</v>
          </cell>
          <cell r="M1131" t="str">
            <v>深圳市龙岗区坂田街道吉华路430号江灏科技园商务楼5层502C</v>
          </cell>
        </row>
        <row r="1131">
          <cell r="O1131" t="str">
            <v>刘霞</v>
          </cell>
        </row>
        <row r="1131">
          <cell r="Q1131" t="str">
            <v>张庆忠</v>
          </cell>
          <cell r="R1131">
            <v>18680665332</v>
          </cell>
        </row>
        <row r="1131">
          <cell r="U1131" t="str">
            <v>深圳市舒适捷汽车租赁有限公司</v>
          </cell>
        </row>
        <row r="1131">
          <cell r="W1131" t="str">
            <v>LDP51B969KC008650</v>
          </cell>
          <cell r="X1131" t="str">
            <v>粤BA12982</v>
          </cell>
          <cell r="Y1131">
            <v>0</v>
          </cell>
          <cell r="Z1131">
            <v>44900</v>
          </cell>
          <cell r="AA1131">
            <v>45064</v>
          </cell>
          <cell r="AB1131" t="str">
            <v>2022/12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44788</v>
          </cell>
          <cell r="AI1131">
            <v>44789</v>
          </cell>
          <cell r="AJ1131">
            <v>44828</v>
          </cell>
        </row>
        <row r="1131">
          <cell r="AL1131" t="str">
            <v>无首付款</v>
          </cell>
        </row>
        <row r="1131">
          <cell r="AO1131">
            <v>2600</v>
          </cell>
          <cell r="AP1131">
            <v>44822</v>
          </cell>
          <cell r="AQ1131">
            <v>44852</v>
          </cell>
          <cell r="AR1131">
            <v>1</v>
          </cell>
          <cell r="AS1131">
            <v>2600</v>
          </cell>
          <cell r="AT1131">
            <v>1</v>
          </cell>
          <cell r="AU1131">
            <v>2600</v>
          </cell>
          <cell r="AV1131" t="str">
            <v>正常</v>
          </cell>
          <cell r="AW1131">
            <v>0</v>
          </cell>
          <cell r="AX1131">
            <v>0</v>
          </cell>
          <cell r="AY1131">
            <v>0</v>
          </cell>
        </row>
        <row r="1131">
          <cell r="BA1131">
            <v>0</v>
          </cell>
          <cell r="BB1131" t="str">
            <v/>
          </cell>
        </row>
        <row r="1131">
          <cell r="BE1131">
            <v>5</v>
          </cell>
          <cell r="BF1131">
            <v>5</v>
          </cell>
          <cell r="BG1131">
            <v>0</v>
          </cell>
          <cell r="BH1131">
            <v>0</v>
          </cell>
          <cell r="BI1131">
            <v>15</v>
          </cell>
          <cell r="BJ1131">
            <v>0</v>
          </cell>
          <cell r="BK1131">
            <v>0</v>
          </cell>
          <cell r="BL1131">
            <v>25</v>
          </cell>
          <cell r="BM1131" t="str">
            <v>A(优质)</v>
          </cell>
        </row>
        <row r="1131">
          <cell r="BO1131" t="str">
            <v/>
          </cell>
          <cell r="BP1131" t="str">
            <v/>
          </cell>
        </row>
        <row r="1131">
          <cell r="BW1131" t="str">
            <v/>
          </cell>
          <cell r="BX1131">
            <v>44788</v>
          </cell>
          <cell r="BY1131" t="str">
            <v/>
          </cell>
        </row>
        <row r="1131">
          <cell r="CD1131" t="str">
            <v>FET-KF-202208R1091</v>
          </cell>
          <cell r="CE1131" t="str">
            <v>深圳市邦辰汽车租赁有限公司</v>
          </cell>
          <cell r="CF1131" t="str">
            <v>91440300MA5GWEXL5G</v>
          </cell>
          <cell r="CG1131" t="str">
            <v>19527551596</v>
          </cell>
          <cell r="CH1131">
            <v>44729.0004976852</v>
          </cell>
          <cell r="CI1131">
            <v>44898</v>
          </cell>
        </row>
        <row r="1132">
          <cell r="B1132" t="str">
            <v>租赁</v>
          </cell>
        </row>
        <row r="1132">
          <cell r="F1132" t="str">
            <v>深圳市舒适捷汽车租赁有限公司</v>
          </cell>
          <cell r="G1132" t="str">
            <v>432924196807303213</v>
          </cell>
          <cell r="H1132">
            <v>18680665332</v>
          </cell>
          <cell r="I1132" t="str">
            <v>回租28期方案2600</v>
          </cell>
          <cell r="J1132" t="str">
            <v>俊风E11K/DFA7000A1F8BEV</v>
          </cell>
          <cell r="K1132" t="str">
            <v>深圳</v>
          </cell>
          <cell r="L1132" t="str">
            <v>深圳市龙岗区吉华街道剑业高新科技园C栋502-101</v>
          </cell>
          <cell r="M1132" t="str">
            <v>深圳市龙岗区坂田街道吉华路430号江灏科技园商务楼5层502C</v>
          </cell>
        </row>
        <row r="1132">
          <cell r="O1132" t="str">
            <v>刘霞</v>
          </cell>
        </row>
        <row r="1132">
          <cell r="Q1132" t="str">
            <v>张庆忠</v>
          </cell>
          <cell r="R1132">
            <v>18680665332</v>
          </cell>
        </row>
        <row r="1132">
          <cell r="U1132" t="str">
            <v>深圳市舒适捷汽车租赁有限公司</v>
          </cell>
        </row>
        <row r="1132">
          <cell r="W1132" t="str">
            <v>LDP51B960KC008746</v>
          </cell>
          <cell r="X1132" t="str">
            <v>粤BDU3406</v>
          </cell>
          <cell r="Y1132" t="str">
            <v>862052221201553</v>
          </cell>
          <cell r="Z1132">
            <v>44900</v>
          </cell>
          <cell r="AA1132">
            <v>45074</v>
          </cell>
          <cell r="AB1132" t="str">
            <v>2022/12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44788</v>
          </cell>
          <cell r="AI1132">
            <v>44789</v>
          </cell>
          <cell r="AJ1132">
            <v>44828</v>
          </cell>
        </row>
        <row r="1132">
          <cell r="AL1132" t="str">
            <v>无首付款</v>
          </cell>
        </row>
        <row r="1132">
          <cell r="AO1132">
            <v>2600</v>
          </cell>
          <cell r="AP1132">
            <v>44822</v>
          </cell>
          <cell r="AQ1132">
            <v>44852</v>
          </cell>
          <cell r="AR1132">
            <v>1</v>
          </cell>
          <cell r="AS1132">
            <v>2600</v>
          </cell>
          <cell r="AT1132">
            <v>1</v>
          </cell>
          <cell r="AU1132">
            <v>2600</v>
          </cell>
          <cell r="AV1132" t="str">
            <v>正常</v>
          </cell>
          <cell r="AW1132">
            <v>0</v>
          </cell>
          <cell r="AX1132">
            <v>0</v>
          </cell>
          <cell r="AY1132">
            <v>2268.31</v>
          </cell>
        </row>
        <row r="1132">
          <cell r="BA1132">
            <v>13</v>
          </cell>
          <cell r="BB1132">
            <v>136.841538461538</v>
          </cell>
        </row>
        <row r="1132">
          <cell r="BE1132">
            <v>5</v>
          </cell>
          <cell r="BF1132">
            <v>5</v>
          </cell>
          <cell r="BG1132">
            <v>0</v>
          </cell>
          <cell r="BH1132">
            <v>0</v>
          </cell>
          <cell r="BI1132">
            <v>15</v>
          </cell>
          <cell r="BJ1132">
            <v>0</v>
          </cell>
          <cell r="BK1132">
            <v>0</v>
          </cell>
          <cell r="BL1132">
            <v>25</v>
          </cell>
          <cell r="BM1132" t="str">
            <v>A(优质)</v>
          </cell>
        </row>
        <row r="1132">
          <cell r="BO1132" t="str">
            <v/>
          </cell>
          <cell r="BP1132" t="str">
            <v/>
          </cell>
        </row>
        <row r="1132">
          <cell r="BW1132" t="str">
            <v/>
          </cell>
          <cell r="BX1132">
            <v>44788</v>
          </cell>
          <cell r="BY1132" t="str">
            <v/>
          </cell>
        </row>
        <row r="1132">
          <cell r="CD1132" t="str">
            <v>FET-KF-202208R1091</v>
          </cell>
          <cell r="CE1132" t="str">
            <v>胡丰产</v>
          </cell>
          <cell r="CF1132" t="str">
            <v>412722198001112575</v>
          </cell>
          <cell r="CG1132" t="str">
            <v>13113869585</v>
          </cell>
          <cell r="CH1132">
            <v>44758.4876157407</v>
          </cell>
          <cell r="CI1132">
            <v>45003</v>
          </cell>
        </row>
        <row r="1133">
          <cell r="B1133" t="str">
            <v>租赁</v>
          </cell>
        </row>
        <row r="1133">
          <cell r="F1133" t="str">
            <v>深圳市舒适捷汽车租赁有限公司</v>
          </cell>
          <cell r="G1133" t="str">
            <v>432924196807303213</v>
          </cell>
          <cell r="H1133">
            <v>18680665332</v>
          </cell>
          <cell r="I1133" t="str">
            <v>回租28期方案2600</v>
          </cell>
          <cell r="J1133" t="str">
            <v>俊风E11K/DFA7000A1F8BEV</v>
          </cell>
          <cell r="K1133" t="str">
            <v>深圳</v>
          </cell>
          <cell r="L1133" t="str">
            <v>深圳市龙岗区吉华街道剑业高新科技园C栋502-101</v>
          </cell>
          <cell r="M1133" t="str">
            <v>深圳市龙岗区坂田街道吉华路430号江灏科技园商务楼5层502C</v>
          </cell>
        </row>
        <row r="1133">
          <cell r="O1133" t="str">
            <v>刘霞</v>
          </cell>
        </row>
        <row r="1133">
          <cell r="Q1133" t="str">
            <v>张庆忠</v>
          </cell>
          <cell r="R1133">
            <v>18680665332</v>
          </cell>
        </row>
        <row r="1133">
          <cell r="U1133" t="str">
            <v>深圳市舒适捷汽车租赁有限公司</v>
          </cell>
        </row>
        <row r="1133">
          <cell r="W1133" t="str">
            <v>LDP51B961KC008805</v>
          </cell>
          <cell r="X1133" t="str">
            <v>粤BA04513</v>
          </cell>
          <cell r="Y1133" t="str">
            <v>862052221201280</v>
          </cell>
          <cell r="Z1133">
            <v>44900</v>
          </cell>
          <cell r="AA1133">
            <v>45064</v>
          </cell>
          <cell r="AB1133" t="str">
            <v>2022/12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44788</v>
          </cell>
          <cell r="AI1133">
            <v>44789</v>
          </cell>
          <cell r="AJ1133">
            <v>44828</v>
          </cell>
        </row>
        <row r="1133">
          <cell r="AL1133" t="str">
            <v>无首付款</v>
          </cell>
        </row>
        <row r="1133">
          <cell r="AO1133">
            <v>2600</v>
          </cell>
          <cell r="AP1133">
            <v>44822</v>
          </cell>
          <cell r="AQ1133">
            <v>44852</v>
          </cell>
          <cell r="AR1133">
            <v>1</v>
          </cell>
          <cell r="AS1133">
            <v>2600</v>
          </cell>
          <cell r="AT1133">
            <v>1</v>
          </cell>
          <cell r="AU1133">
            <v>2600</v>
          </cell>
          <cell r="AV1133" t="str">
            <v>正常</v>
          </cell>
          <cell r="AW1133">
            <v>0</v>
          </cell>
          <cell r="AX1133">
            <v>0</v>
          </cell>
          <cell r="AY1133">
            <v>4954.73</v>
          </cell>
        </row>
        <row r="1133">
          <cell r="BA1133">
            <v>13</v>
          </cell>
          <cell r="BB1133">
            <v>248.12</v>
          </cell>
        </row>
        <row r="1133">
          <cell r="BE1133">
            <v>5</v>
          </cell>
          <cell r="BF1133">
            <v>5</v>
          </cell>
          <cell r="BG1133">
            <v>0</v>
          </cell>
          <cell r="BH1133">
            <v>0</v>
          </cell>
          <cell r="BI1133">
            <v>15</v>
          </cell>
          <cell r="BJ1133">
            <v>0</v>
          </cell>
          <cell r="BK1133">
            <v>0</v>
          </cell>
          <cell r="BL1133">
            <v>25</v>
          </cell>
          <cell r="BM1133" t="str">
            <v>A(优质)</v>
          </cell>
        </row>
        <row r="1133">
          <cell r="BO1133" t="str">
            <v/>
          </cell>
          <cell r="BP1133" t="str">
            <v/>
          </cell>
        </row>
        <row r="1133">
          <cell r="BW1133" t="str">
            <v/>
          </cell>
          <cell r="BX1133">
            <v>44788</v>
          </cell>
          <cell r="BY1133" t="str">
            <v/>
          </cell>
        </row>
        <row r="1133">
          <cell r="CD1133" t="str">
            <v>FET-KF-202208R1091</v>
          </cell>
          <cell r="CE1133" t="str">
            <v>深圳市昊天汽车租赁有限公司</v>
          </cell>
          <cell r="CF1133" t="str">
            <v>91440300MA5FM2E47H</v>
          </cell>
          <cell r="CG1133" t="str">
            <v>18926443608</v>
          </cell>
          <cell r="CH1133">
            <v>44744.0004976852</v>
          </cell>
          <cell r="CI1133">
            <v>44989</v>
          </cell>
        </row>
        <row r="1134">
          <cell r="B1134" t="str">
            <v>租赁</v>
          </cell>
        </row>
        <row r="1134">
          <cell r="F1134" t="str">
            <v>深圳市舒适捷汽车租赁有限公司</v>
          </cell>
          <cell r="G1134" t="str">
            <v>432924196807303213</v>
          </cell>
          <cell r="H1134">
            <v>18680665332</v>
          </cell>
          <cell r="I1134" t="str">
            <v>回租28期方案2600</v>
          </cell>
          <cell r="J1134" t="str">
            <v>俊风E11K/DFA7000A1F8BEV</v>
          </cell>
          <cell r="K1134" t="str">
            <v>深圳</v>
          </cell>
          <cell r="L1134" t="str">
            <v>深圳市龙岗区吉华街道剑业高新科技园C栋502-101</v>
          </cell>
          <cell r="M1134" t="str">
            <v>深圳市龙岗区坂田街道吉华路430号江灏科技园商务楼5层502C</v>
          </cell>
        </row>
        <row r="1134">
          <cell r="O1134" t="str">
            <v>刘霞</v>
          </cell>
        </row>
        <row r="1134">
          <cell r="Q1134" t="str">
            <v>张庆忠</v>
          </cell>
          <cell r="R1134">
            <v>18680665332</v>
          </cell>
        </row>
        <row r="1134">
          <cell r="U1134" t="str">
            <v>深圳市舒适捷汽车租赁有限公司</v>
          </cell>
        </row>
        <row r="1134">
          <cell r="W1134" t="str">
            <v>LDP51B960KC008536</v>
          </cell>
          <cell r="X1134" t="str">
            <v>粤BA26720</v>
          </cell>
          <cell r="Y1134" t="str">
            <v>862052221201252</v>
          </cell>
          <cell r="Z1134">
            <v>44937</v>
          </cell>
          <cell r="AA1134">
            <v>45074</v>
          </cell>
          <cell r="AB1134" t="str">
            <v>2022/12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44788</v>
          </cell>
          <cell r="AI1134">
            <v>44789</v>
          </cell>
          <cell r="AJ1134">
            <v>44828</v>
          </cell>
        </row>
        <row r="1134">
          <cell r="AL1134" t="str">
            <v>无首付款</v>
          </cell>
        </row>
        <row r="1134">
          <cell r="AO1134">
            <v>2600</v>
          </cell>
          <cell r="AP1134">
            <v>44822</v>
          </cell>
          <cell r="AQ1134">
            <v>44852</v>
          </cell>
          <cell r="AR1134">
            <v>1</v>
          </cell>
          <cell r="AS1134">
            <v>2600</v>
          </cell>
          <cell r="AT1134">
            <v>1</v>
          </cell>
          <cell r="AU1134">
            <v>2600</v>
          </cell>
          <cell r="AV1134" t="str">
            <v>正常</v>
          </cell>
          <cell r="AW1134">
            <v>0</v>
          </cell>
          <cell r="AX1134">
            <v>0</v>
          </cell>
          <cell r="AY1134">
            <v>5.44</v>
          </cell>
        </row>
        <row r="1134">
          <cell r="BA1134">
            <v>0</v>
          </cell>
          <cell r="BB1134" t="str">
            <v/>
          </cell>
        </row>
        <row r="1134">
          <cell r="BE1134">
            <v>5</v>
          </cell>
          <cell r="BF1134">
            <v>5</v>
          </cell>
          <cell r="BG1134">
            <v>0</v>
          </cell>
          <cell r="BH1134">
            <v>0</v>
          </cell>
          <cell r="BI1134">
            <v>15</v>
          </cell>
          <cell r="BJ1134">
            <v>0</v>
          </cell>
          <cell r="BK1134">
            <v>0</v>
          </cell>
          <cell r="BL1134">
            <v>25</v>
          </cell>
          <cell r="BM1134" t="str">
            <v>A(优质)</v>
          </cell>
        </row>
        <row r="1134">
          <cell r="BO1134" t="str">
            <v/>
          </cell>
          <cell r="BP1134" t="str">
            <v/>
          </cell>
        </row>
        <row r="1134">
          <cell r="BW1134" t="str">
            <v/>
          </cell>
          <cell r="BX1134">
            <v>44788</v>
          </cell>
          <cell r="BY1134" t="str">
            <v/>
          </cell>
        </row>
        <row r="1134">
          <cell r="CD1134" t="str">
            <v>FET-KF-202208R1091</v>
          </cell>
          <cell r="CE1134" t="str">
            <v>肖范</v>
          </cell>
          <cell r="CF1134" t="str">
            <v>411303198306045527</v>
          </cell>
          <cell r="CG1134" t="str">
            <v>17656695878</v>
          </cell>
          <cell r="CH1134">
            <v>44715.0004976852</v>
          </cell>
          <cell r="CI1134">
            <v>44822</v>
          </cell>
        </row>
        <row r="1135">
          <cell r="B1135" t="str">
            <v>租赁</v>
          </cell>
        </row>
        <row r="1135">
          <cell r="F1135" t="str">
            <v>深圳市舒适捷汽车租赁有限公司</v>
          </cell>
          <cell r="G1135" t="str">
            <v>432924196807303213</v>
          </cell>
          <cell r="H1135">
            <v>18680665332</v>
          </cell>
          <cell r="I1135" t="str">
            <v>回租28期方案2600</v>
          </cell>
          <cell r="J1135" t="str">
            <v>俊风E11K/DFA7000A1F8BEV</v>
          </cell>
          <cell r="K1135" t="str">
            <v>深圳</v>
          </cell>
          <cell r="L1135" t="str">
            <v>深圳市龙岗区吉华街道剑业高新科技园C栋502-101</v>
          </cell>
          <cell r="M1135" t="str">
            <v>深圳市龙岗区坂田街道吉华路430号江灏科技园商务楼5层502C</v>
          </cell>
        </row>
        <row r="1135">
          <cell r="O1135" t="str">
            <v>刘霞</v>
          </cell>
        </row>
        <row r="1135">
          <cell r="Q1135" t="str">
            <v>张庆忠</v>
          </cell>
          <cell r="R1135">
            <v>18680665332</v>
          </cell>
        </row>
        <row r="1135">
          <cell r="U1135" t="str">
            <v>深圳市舒适捷汽车租赁有限公司</v>
          </cell>
        </row>
        <row r="1135">
          <cell r="W1135" t="str">
            <v>LDP51B968KC008672</v>
          </cell>
          <cell r="X1135" t="str">
            <v>粤BA10349</v>
          </cell>
          <cell r="Y1135" t="str">
            <v>862052221200006</v>
          </cell>
          <cell r="Z1135">
            <v>44900</v>
          </cell>
          <cell r="AA1135">
            <v>45074</v>
          </cell>
          <cell r="AB1135" t="str">
            <v>2022/12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44788</v>
          </cell>
          <cell r="AI1135">
            <v>44789</v>
          </cell>
          <cell r="AJ1135">
            <v>44828</v>
          </cell>
        </row>
        <row r="1135">
          <cell r="AL1135" t="str">
            <v>无首付款</v>
          </cell>
        </row>
        <row r="1135">
          <cell r="AO1135">
            <v>2600</v>
          </cell>
          <cell r="AP1135">
            <v>44822</v>
          </cell>
          <cell r="AQ1135">
            <v>44852</v>
          </cell>
          <cell r="AR1135">
            <v>1</v>
          </cell>
          <cell r="AS1135">
            <v>2600</v>
          </cell>
          <cell r="AT1135">
            <v>1</v>
          </cell>
          <cell r="AU1135">
            <v>2600</v>
          </cell>
          <cell r="AV1135" t="str">
            <v>正常</v>
          </cell>
          <cell r="AW1135">
            <v>0</v>
          </cell>
          <cell r="AX1135">
            <v>0</v>
          </cell>
          <cell r="AY1135">
            <v>3151.78</v>
          </cell>
        </row>
        <row r="1135">
          <cell r="BA1135">
            <v>15</v>
          </cell>
          <cell r="BB1135">
            <v>151.126666666667</v>
          </cell>
        </row>
        <row r="1135">
          <cell r="BE1135">
            <v>5</v>
          </cell>
          <cell r="BF1135">
            <v>5</v>
          </cell>
          <cell r="BG1135">
            <v>0</v>
          </cell>
          <cell r="BH1135">
            <v>0</v>
          </cell>
          <cell r="BI1135">
            <v>15</v>
          </cell>
          <cell r="BJ1135">
            <v>0</v>
          </cell>
          <cell r="BK1135">
            <v>0</v>
          </cell>
          <cell r="BL1135">
            <v>25</v>
          </cell>
          <cell r="BM1135" t="str">
            <v>A(优质)</v>
          </cell>
        </row>
        <row r="1135">
          <cell r="BO1135" t="str">
            <v/>
          </cell>
          <cell r="BP1135" t="str">
            <v/>
          </cell>
        </row>
        <row r="1135">
          <cell r="BW1135" t="str">
            <v/>
          </cell>
          <cell r="BX1135">
            <v>44788</v>
          </cell>
          <cell r="BY1135" t="str">
            <v/>
          </cell>
        </row>
        <row r="1135">
          <cell r="CD1135" t="str">
            <v>FET-KF-202208R1091</v>
          </cell>
          <cell r="CE1135" t="str">
            <v>梁伟</v>
          </cell>
          <cell r="CF1135" t="str">
            <v>420106196701234897</v>
          </cell>
          <cell r="CG1135" t="str">
            <v>18312006770</v>
          </cell>
          <cell r="CH1135">
            <v>44774.0004976852</v>
          </cell>
          <cell r="CI1135">
            <v>45016</v>
          </cell>
        </row>
        <row r="1136">
          <cell r="B1136" t="str">
            <v>租赁</v>
          </cell>
        </row>
        <row r="1136">
          <cell r="F1136" t="str">
            <v>深圳市舒适捷汽车租赁有限公司</v>
          </cell>
          <cell r="G1136" t="str">
            <v>432924196807303213</v>
          </cell>
          <cell r="H1136">
            <v>18680665332</v>
          </cell>
          <cell r="I1136" t="str">
            <v>回租28期方案2600</v>
          </cell>
          <cell r="J1136" t="str">
            <v>俊风E11K/DFA7000A1F8BEV</v>
          </cell>
          <cell r="K1136" t="str">
            <v>深圳</v>
          </cell>
          <cell r="L1136" t="str">
            <v>深圳市龙岗区吉华街道剑业高新科技园C栋502-101</v>
          </cell>
          <cell r="M1136" t="str">
            <v>深圳市龙岗区坂田街道吉华路430号江灏科技园商务楼5层502C</v>
          </cell>
        </row>
        <row r="1136">
          <cell r="O1136" t="str">
            <v>刘霞</v>
          </cell>
        </row>
        <row r="1136">
          <cell r="Q1136" t="str">
            <v>张庆忠</v>
          </cell>
          <cell r="R1136">
            <v>18680665332</v>
          </cell>
        </row>
        <row r="1136">
          <cell r="U1136" t="str">
            <v>深圳市舒适捷汽车租赁有限公司</v>
          </cell>
        </row>
        <row r="1136">
          <cell r="W1136" t="str">
            <v>LDP51B960KC008682</v>
          </cell>
          <cell r="X1136" t="str">
            <v>粤BA38150</v>
          </cell>
          <cell r="Y1136" t="str">
            <v>862052221201580</v>
          </cell>
          <cell r="Z1136">
            <v>44900</v>
          </cell>
          <cell r="AA1136">
            <v>45085</v>
          </cell>
          <cell r="AB1136" t="str">
            <v>2022/12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44788</v>
          </cell>
          <cell r="AI1136">
            <v>44789</v>
          </cell>
          <cell r="AJ1136">
            <v>44828</v>
          </cell>
        </row>
        <row r="1136">
          <cell r="AL1136" t="str">
            <v>无首付款</v>
          </cell>
        </row>
        <row r="1136">
          <cell r="AO1136">
            <v>2600</v>
          </cell>
          <cell r="AP1136">
            <v>44822</v>
          </cell>
          <cell r="AQ1136">
            <v>44852</v>
          </cell>
          <cell r="AR1136">
            <v>1</v>
          </cell>
          <cell r="AS1136">
            <v>2600</v>
          </cell>
          <cell r="AT1136">
            <v>1</v>
          </cell>
          <cell r="AU1136">
            <v>2600</v>
          </cell>
          <cell r="AV1136" t="str">
            <v>正常</v>
          </cell>
          <cell r="AW1136">
            <v>0</v>
          </cell>
          <cell r="AX1136">
            <v>0</v>
          </cell>
          <cell r="AY1136">
            <v>2436.31</v>
          </cell>
        </row>
        <row r="1136">
          <cell r="BA1136">
            <v>12</v>
          </cell>
          <cell r="BB1136">
            <v>173.319166666667</v>
          </cell>
        </row>
        <row r="1136">
          <cell r="BE1136">
            <v>5</v>
          </cell>
          <cell r="BF1136">
            <v>5</v>
          </cell>
          <cell r="BG1136">
            <v>0</v>
          </cell>
          <cell r="BH1136">
            <v>0</v>
          </cell>
          <cell r="BI1136">
            <v>15</v>
          </cell>
          <cell r="BJ1136">
            <v>0</v>
          </cell>
          <cell r="BK1136">
            <v>0</v>
          </cell>
          <cell r="BL1136">
            <v>25</v>
          </cell>
          <cell r="BM1136" t="str">
            <v>A(优质)</v>
          </cell>
        </row>
        <row r="1136">
          <cell r="BO1136" t="str">
            <v/>
          </cell>
          <cell r="BP1136" t="str">
            <v/>
          </cell>
        </row>
        <row r="1136">
          <cell r="BW1136" t="str">
            <v/>
          </cell>
          <cell r="BX1136">
            <v>44788</v>
          </cell>
          <cell r="BY1136" t="str">
            <v/>
          </cell>
        </row>
        <row r="1136">
          <cell r="CD1136" t="str">
            <v>FET-KF-202208R1091</v>
          </cell>
          <cell r="CE1136" t="str">
            <v>陈景</v>
          </cell>
          <cell r="CF1136" t="str">
            <v>452528198205207474</v>
          </cell>
          <cell r="CG1136" t="str">
            <v>13723782611</v>
          </cell>
          <cell r="CH1136">
            <v>44784.0004976852</v>
          </cell>
          <cell r="CI1136">
            <v>45026</v>
          </cell>
        </row>
        <row r="1137">
          <cell r="B1137" t="str">
            <v>租赁</v>
          </cell>
        </row>
        <row r="1137">
          <cell r="F1137" t="str">
            <v>深圳市舒适捷汽车租赁有限公司</v>
          </cell>
          <cell r="G1137" t="str">
            <v>432924196807303213</v>
          </cell>
          <cell r="H1137">
            <v>18680665332</v>
          </cell>
          <cell r="I1137" t="str">
            <v>回租28期方案2600</v>
          </cell>
          <cell r="J1137" t="str">
            <v>俊风E11K/DFA7000A1F8BEV</v>
          </cell>
          <cell r="K1137" t="str">
            <v>深圳</v>
          </cell>
          <cell r="L1137" t="str">
            <v>深圳市龙岗区吉华街道剑业高新科技园C栋502-101</v>
          </cell>
          <cell r="M1137" t="str">
            <v>深圳市龙岗区坂田街道吉华路430号江灏科技园商务楼5层502C</v>
          </cell>
        </row>
        <row r="1137">
          <cell r="O1137" t="str">
            <v>刘霞</v>
          </cell>
        </row>
        <row r="1137">
          <cell r="Q1137" t="str">
            <v>张庆忠</v>
          </cell>
          <cell r="R1137">
            <v>18680665332</v>
          </cell>
        </row>
        <row r="1137">
          <cell r="U1137" t="str">
            <v>深圳市舒适捷汽车租赁有限公司</v>
          </cell>
        </row>
        <row r="1137">
          <cell r="W1137" t="str">
            <v>LDP51B969KC008793</v>
          </cell>
          <cell r="X1137" t="str">
            <v>粤BA37706</v>
          </cell>
          <cell r="Y1137" t="str">
            <v>862052221200151</v>
          </cell>
          <cell r="Z1137">
            <v>44900</v>
          </cell>
          <cell r="AA1137">
            <v>45064</v>
          </cell>
          <cell r="AB1137" t="str">
            <v>2022/12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44788</v>
          </cell>
          <cell r="AI1137">
            <v>44789</v>
          </cell>
          <cell r="AJ1137">
            <v>44828</v>
          </cell>
        </row>
        <row r="1137">
          <cell r="AL1137" t="str">
            <v>无首付款</v>
          </cell>
        </row>
        <row r="1137">
          <cell r="AO1137">
            <v>2600</v>
          </cell>
          <cell r="AP1137">
            <v>44822</v>
          </cell>
          <cell r="AQ1137">
            <v>44852</v>
          </cell>
          <cell r="AR1137">
            <v>1</v>
          </cell>
          <cell r="AS1137">
            <v>2600</v>
          </cell>
          <cell r="AT1137">
            <v>1</v>
          </cell>
          <cell r="AU1137">
            <v>2600</v>
          </cell>
          <cell r="AV1137" t="str">
            <v>正常</v>
          </cell>
          <cell r="AW1137">
            <v>0</v>
          </cell>
          <cell r="AX1137">
            <v>0</v>
          </cell>
          <cell r="AY1137">
            <v>5409.49</v>
          </cell>
        </row>
        <row r="1137">
          <cell r="BA1137">
            <v>15</v>
          </cell>
          <cell r="BB1137">
            <v>270.943333333333</v>
          </cell>
        </row>
        <row r="1137">
          <cell r="BE1137">
            <v>5</v>
          </cell>
          <cell r="BF1137">
            <v>5</v>
          </cell>
          <cell r="BG1137">
            <v>0</v>
          </cell>
          <cell r="BH1137">
            <v>0</v>
          </cell>
          <cell r="BI1137">
            <v>15</v>
          </cell>
          <cell r="BJ1137">
            <v>0</v>
          </cell>
          <cell r="BK1137">
            <v>0</v>
          </cell>
          <cell r="BL1137">
            <v>25</v>
          </cell>
          <cell r="BM1137" t="str">
            <v>A(优质)</v>
          </cell>
        </row>
        <row r="1137">
          <cell r="BO1137" t="str">
            <v/>
          </cell>
          <cell r="BP1137" t="str">
            <v/>
          </cell>
        </row>
        <row r="1137">
          <cell r="BW1137" t="str">
            <v/>
          </cell>
          <cell r="BX1137">
            <v>44788</v>
          </cell>
          <cell r="BY1137" t="str">
            <v/>
          </cell>
        </row>
        <row r="1137">
          <cell r="CD1137" t="str">
            <v>FET-KF-202208R1091</v>
          </cell>
          <cell r="CE1137" t="str">
            <v>文锦丰</v>
          </cell>
          <cell r="CF1137" t="str">
            <v>440881199403301639</v>
          </cell>
          <cell r="CG1137" t="str">
            <v>18218519745</v>
          </cell>
          <cell r="CH1137">
            <v>44502.0004976852</v>
          </cell>
          <cell r="CI1137">
            <v>44897</v>
          </cell>
        </row>
        <row r="1138">
          <cell r="B1138" t="str">
            <v>租赁</v>
          </cell>
        </row>
        <row r="1138">
          <cell r="F1138" t="str">
            <v>深圳市舒适捷汽车租赁有限公司</v>
          </cell>
          <cell r="G1138" t="str">
            <v>432924196807303213</v>
          </cell>
          <cell r="H1138">
            <v>18680665332</v>
          </cell>
          <cell r="I1138" t="str">
            <v>回租28期方案2600</v>
          </cell>
          <cell r="J1138" t="str">
            <v>俊风E11K/DFA7000A1F8BEV</v>
          </cell>
          <cell r="K1138" t="str">
            <v>深圳</v>
          </cell>
          <cell r="L1138" t="str">
            <v>深圳市龙岗区吉华街道剑业高新科技园C栋502-101</v>
          </cell>
          <cell r="M1138" t="str">
            <v>深圳市龙岗区坂田街道吉华路430号江灏科技园商务楼5层502C</v>
          </cell>
        </row>
        <row r="1138">
          <cell r="O1138" t="str">
            <v>刘霞</v>
          </cell>
        </row>
        <row r="1138">
          <cell r="Q1138" t="str">
            <v>张庆忠</v>
          </cell>
          <cell r="R1138">
            <v>18680665332</v>
          </cell>
        </row>
        <row r="1138">
          <cell r="U1138" t="str">
            <v>深圳市舒适捷汽车租赁有限公司</v>
          </cell>
        </row>
        <row r="1138">
          <cell r="W1138" t="str">
            <v>LDP51B961KC008495</v>
          </cell>
          <cell r="X1138" t="str">
            <v>粤BA06257</v>
          </cell>
          <cell r="Y1138" t="str">
            <v>862052221200328</v>
          </cell>
          <cell r="Z1138">
            <v>44900</v>
          </cell>
          <cell r="AA1138">
            <v>45067</v>
          </cell>
          <cell r="AB1138" t="str">
            <v>2022/12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44788</v>
          </cell>
          <cell r="AI1138">
            <v>44789</v>
          </cell>
          <cell r="AJ1138">
            <v>44828</v>
          </cell>
        </row>
        <row r="1138">
          <cell r="AL1138" t="str">
            <v>无首付款</v>
          </cell>
        </row>
        <row r="1138">
          <cell r="AO1138">
            <v>2600</v>
          </cell>
          <cell r="AP1138">
            <v>44822</v>
          </cell>
          <cell r="AQ1138">
            <v>44852</v>
          </cell>
          <cell r="AR1138">
            <v>1</v>
          </cell>
          <cell r="AS1138">
            <v>2600</v>
          </cell>
          <cell r="AT1138">
            <v>1</v>
          </cell>
          <cell r="AU1138">
            <v>2600</v>
          </cell>
          <cell r="AV1138" t="str">
            <v>正常</v>
          </cell>
          <cell r="AW1138">
            <v>0</v>
          </cell>
          <cell r="AX1138">
            <v>0</v>
          </cell>
          <cell r="AY1138">
            <v>2848.97</v>
          </cell>
        </row>
        <row r="1138">
          <cell r="BA1138">
            <v>12</v>
          </cell>
          <cell r="BB1138">
            <v>125.899166666667</v>
          </cell>
        </row>
        <row r="1138">
          <cell r="BE1138">
            <v>5</v>
          </cell>
          <cell r="BF1138">
            <v>5</v>
          </cell>
          <cell r="BG1138">
            <v>0</v>
          </cell>
          <cell r="BH1138">
            <v>0</v>
          </cell>
          <cell r="BI1138">
            <v>15</v>
          </cell>
          <cell r="BJ1138">
            <v>0</v>
          </cell>
          <cell r="BK1138">
            <v>0</v>
          </cell>
          <cell r="BL1138">
            <v>25</v>
          </cell>
          <cell r="BM1138" t="str">
            <v>A(优质)</v>
          </cell>
        </row>
        <row r="1138">
          <cell r="BO1138" t="str">
            <v/>
          </cell>
          <cell r="BP1138" t="str">
            <v/>
          </cell>
        </row>
        <row r="1138">
          <cell r="BW1138" t="str">
            <v/>
          </cell>
          <cell r="BX1138">
            <v>44788</v>
          </cell>
          <cell r="BY1138" t="str">
            <v/>
          </cell>
        </row>
        <row r="1138">
          <cell r="CD1138" t="str">
            <v>FET-KF-202208R1092</v>
          </cell>
          <cell r="CE1138" t="str">
            <v>深圳市邦辰汽车租赁有限公司</v>
          </cell>
          <cell r="CF1138" t="str">
            <v>91440300MA5GWEXL5G</v>
          </cell>
          <cell r="CG1138" t="str">
            <v>19527551596</v>
          </cell>
          <cell r="CH1138">
            <v>44712.4723842593</v>
          </cell>
          <cell r="CI1138">
            <v>44911</v>
          </cell>
        </row>
        <row r="1139">
          <cell r="B1139" t="str">
            <v>租赁</v>
          </cell>
        </row>
        <row r="1139">
          <cell r="F1139" t="str">
            <v>深圳市舒适捷汽车租赁有限公司</v>
          </cell>
          <cell r="G1139" t="str">
            <v>432924196807303213</v>
          </cell>
          <cell r="H1139">
            <v>18680665332</v>
          </cell>
          <cell r="I1139" t="str">
            <v>回租28期方案2600</v>
          </cell>
          <cell r="J1139" t="str">
            <v>俊风E11K/DFA7000A1F8BEV</v>
          </cell>
          <cell r="K1139" t="str">
            <v>深圳</v>
          </cell>
          <cell r="L1139" t="str">
            <v>深圳市龙岗区吉华街道剑业高新科技园C栋502-101</v>
          </cell>
          <cell r="M1139" t="str">
            <v>深圳市龙岗区坂田街道吉华路430号江灏科技园商务楼5层502C</v>
          </cell>
        </row>
        <row r="1139">
          <cell r="O1139" t="str">
            <v>刘霞</v>
          </cell>
        </row>
        <row r="1139">
          <cell r="Q1139" t="str">
            <v>张庆忠</v>
          </cell>
          <cell r="R1139">
            <v>18680665332</v>
          </cell>
        </row>
        <row r="1139">
          <cell r="U1139" t="str">
            <v>深圳市舒适捷汽车租赁有限公司</v>
          </cell>
        </row>
        <row r="1139">
          <cell r="W1139" t="str">
            <v>LDP51B961KC007878</v>
          </cell>
          <cell r="X1139" t="str">
            <v>粤BA31139</v>
          </cell>
          <cell r="Y1139" t="str">
            <v>862052221200159</v>
          </cell>
          <cell r="Z1139">
            <v>44900</v>
          </cell>
          <cell r="AA1139">
            <v>45067</v>
          </cell>
          <cell r="AB1139" t="str">
            <v>2022/12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44788</v>
          </cell>
          <cell r="AI1139">
            <v>44789</v>
          </cell>
          <cell r="AJ1139">
            <v>44828</v>
          </cell>
        </row>
        <row r="1139">
          <cell r="AL1139" t="str">
            <v>无首付款</v>
          </cell>
        </row>
        <row r="1139">
          <cell r="AO1139">
            <v>2600</v>
          </cell>
          <cell r="AP1139">
            <v>44822</v>
          </cell>
          <cell r="AQ1139">
            <v>44852</v>
          </cell>
          <cell r="AR1139">
            <v>1</v>
          </cell>
          <cell r="AS1139">
            <v>2600</v>
          </cell>
          <cell r="AT1139">
            <v>1</v>
          </cell>
          <cell r="AU1139">
            <v>2600</v>
          </cell>
          <cell r="AV1139" t="str">
            <v>正常</v>
          </cell>
          <cell r="AW1139">
            <v>0</v>
          </cell>
          <cell r="AX1139">
            <v>0</v>
          </cell>
          <cell r="AY1139">
            <v>4320.14</v>
          </cell>
        </row>
        <row r="1139">
          <cell r="BA1139">
            <v>14</v>
          </cell>
          <cell r="BB1139">
            <v>224.205714285714</v>
          </cell>
        </row>
        <row r="1139">
          <cell r="BE1139">
            <v>5</v>
          </cell>
          <cell r="BF1139">
            <v>5</v>
          </cell>
          <cell r="BG1139">
            <v>0</v>
          </cell>
          <cell r="BH1139">
            <v>0</v>
          </cell>
          <cell r="BI1139">
            <v>15</v>
          </cell>
          <cell r="BJ1139">
            <v>0</v>
          </cell>
          <cell r="BK1139">
            <v>0</v>
          </cell>
          <cell r="BL1139">
            <v>25</v>
          </cell>
          <cell r="BM1139" t="str">
            <v>A(优质)</v>
          </cell>
        </row>
        <row r="1139">
          <cell r="BO1139" t="str">
            <v/>
          </cell>
          <cell r="BP1139" t="str">
            <v/>
          </cell>
        </row>
        <row r="1139">
          <cell r="BW1139" t="str">
            <v/>
          </cell>
          <cell r="BX1139">
            <v>44788</v>
          </cell>
          <cell r="BY1139" t="str">
            <v/>
          </cell>
        </row>
        <row r="1139">
          <cell r="CD1139" t="str">
            <v>FET-KF-202208R1092</v>
          </cell>
          <cell r="CE1139" t="str">
            <v>罗序清</v>
          </cell>
          <cell r="CF1139" t="str">
            <v>362121197412235213</v>
          </cell>
          <cell r="CG1139" t="str">
            <v>13243896139</v>
          </cell>
          <cell r="CH1139">
            <v>44786.0004976852</v>
          </cell>
          <cell r="CI1139">
            <v>45028</v>
          </cell>
        </row>
        <row r="1140">
          <cell r="B1140" t="str">
            <v>租赁</v>
          </cell>
        </row>
        <row r="1140">
          <cell r="F1140" t="str">
            <v>深圳市舒适捷汽车租赁有限公司</v>
          </cell>
          <cell r="G1140" t="str">
            <v>432924196807303213</v>
          </cell>
          <cell r="H1140">
            <v>18680665332</v>
          </cell>
          <cell r="I1140" t="str">
            <v>回租28期方案2600</v>
          </cell>
          <cell r="J1140" t="str">
            <v>俊风E11K/DFA7000A1F8BEV</v>
          </cell>
          <cell r="K1140" t="str">
            <v>深圳</v>
          </cell>
          <cell r="L1140" t="str">
            <v>深圳市龙岗区吉华街道剑业高新科技园C栋502-101</v>
          </cell>
          <cell r="M1140" t="str">
            <v>深圳市龙岗区坂田街道吉华路430号江灏科技园商务楼5层502C</v>
          </cell>
        </row>
        <row r="1140">
          <cell r="O1140" t="str">
            <v>刘霞</v>
          </cell>
        </row>
        <row r="1140">
          <cell r="Q1140" t="str">
            <v>张庆忠</v>
          </cell>
          <cell r="R1140">
            <v>18680665332</v>
          </cell>
        </row>
        <row r="1140">
          <cell r="U1140" t="str">
            <v>深圳市舒适捷汽车租赁有限公司</v>
          </cell>
        </row>
        <row r="1140">
          <cell r="W1140" t="str">
            <v>LDP51B96XKC008799</v>
          </cell>
          <cell r="X1140" t="str">
            <v>粤BA12739</v>
          </cell>
          <cell r="Y1140" t="str">
            <v>862052221201523</v>
          </cell>
          <cell r="Z1140">
            <v>44900</v>
          </cell>
          <cell r="AA1140">
            <v>45064</v>
          </cell>
          <cell r="AB1140" t="str">
            <v>2022/12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44788</v>
          </cell>
          <cell r="AI1140">
            <v>44789</v>
          </cell>
          <cell r="AJ1140">
            <v>44828</v>
          </cell>
        </row>
        <row r="1140">
          <cell r="AL1140" t="str">
            <v>无首付款</v>
          </cell>
        </row>
        <row r="1140">
          <cell r="AO1140">
            <v>2600</v>
          </cell>
          <cell r="AP1140">
            <v>44822</v>
          </cell>
          <cell r="AQ1140">
            <v>44852</v>
          </cell>
          <cell r="AR1140">
            <v>1</v>
          </cell>
          <cell r="AS1140">
            <v>2600</v>
          </cell>
          <cell r="AT1140">
            <v>1</v>
          </cell>
          <cell r="AU1140">
            <v>2600</v>
          </cell>
          <cell r="AV1140" t="str">
            <v>正常</v>
          </cell>
          <cell r="AW1140">
            <v>0</v>
          </cell>
          <cell r="AX1140">
            <v>0</v>
          </cell>
          <cell r="AY1140">
            <v>5204.04</v>
          </cell>
        </row>
        <row r="1140">
          <cell r="BA1140">
            <v>14</v>
          </cell>
          <cell r="BB1140">
            <v>287.991428571429</v>
          </cell>
        </row>
        <row r="1140">
          <cell r="BE1140">
            <v>5</v>
          </cell>
          <cell r="BF1140">
            <v>5</v>
          </cell>
          <cell r="BG1140">
            <v>0</v>
          </cell>
          <cell r="BH1140">
            <v>0</v>
          </cell>
          <cell r="BI1140">
            <v>15</v>
          </cell>
          <cell r="BJ1140">
            <v>0</v>
          </cell>
          <cell r="BK1140">
            <v>0</v>
          </cell>
          <cell r="BL1140">
            <v>25</v>
          </cell>
          <cell r="BM1140" t="str">
            <v>A(优质)</v>
          </cell>
        </row>
        <row r="1140">
          <cell r="BO1140" t="str">
            <v/>
          </cell>
          <cell r="BP1140" t="str">
            <v/>
          </cell>
        </row>
        <row r="1140">
          <cell r="BW1140" t="str">
            <v/>
          </cell>
          <cell r="BX1140">
            <v>44788</v>
          </cell>
          <cell r="BY1140" t="str">
            <v/>
          </cell>
        </row>
        <row r="1140">
          <cell r="CD1140" t="str">
            <v>FET-KF-202208R1092</v>
          </cell>
          <cell r="CE1140" t="str">
            <v>深圳市车聚汇汽车服务有限公司</v>
          </cell>
          <cell r="CF1140" t="str">
            <v>91440300MA5H99AU44</v>
          </cell>
          <cell r="CG1140" t="str">
            <v>17688763287</v>
          </cell>
          <cell r="CH1140">
            <v>44694.6035069444</v>
          </cell>
          <cell r="CI1140">
            <v>44915</v>
          </cell>
        </row>
        <row r="1141">
          <cell r="B1141" t="str">
            <v>租赁</v>
          </cell>
        </row>
        <row r="1141">
          <cell r="F1141" t="str">
            <v>深圳市舒适捷汽车租赁有限公司</v>
          </cell>
          <cell r="G1141" t="str">
            <v>432924196807303213</v>
          </cell>
          <cell r="H1141">
            <v>18680665332</v>
          </cell>
          <cell r="I1141" t="str">
            <v>回租28期方案2600</v>
          </cell>
          <cell r="J1141" t="str">
            <v>俊风E11K/DFA7000A1F8BEV</v>
          </cell>
          <cell r="K1141" t="str">
            <v>深圳</v>
          </cell>
          <cell r="L1141" t="str">
            <v>深圳市龙岗区吉华街道剑业高新科技园C栋502-101</v>
          </cell>
          <cell r="M1141" t="str">
            <v>深圳市龙岗区坂田街道吉华路430号江灏科技园商务楼5层502C</v>
          </cell>
        </row>
        <row r="1141">
          <cell r="O1141" t="str">
            <v>刘霞</v>
          </cell>
        </row>
        <row r="1141">
          <cell r="Q1141" t="str">
            <v>张庆忠</v>
          </cell>
          <cell r="R1141">
            <v>18680665332</v>
          </cell>
        </row>
        <row r="1141">
          <cell r="U1141" t="str">
            <v>深圳市舒适捷汽车租赁有限公司</v>
          </cell>
        </row>
        <row r="1141">
          <cell r="W1141" t="str">
            <v>LDP51B968KC008543</v>
          </cell>
          <cell r="X1141" t="str">
            <v>粤BA04298</v>
          </cell>
          <cell r="Y1141" t="str">
            <v>862052221201372</v>
          </cell>
          <cell r="Z1141">
            <v>44900</v>
          </cell>
          <cell r="AA1141">
            <v>45064</v>
          </cell>
          <cell r="AB1141" t="str">
            <v>2022/12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44788</v>
          </cell>
          <cell r="AI1141">
            <v>44789</v>
          </cell>
          <cell r="AJ1141">
            <v>44828</v>
          </cell>
        </row>
        <row r="1141">
          <cell r="AL1141" t="str">
            <v>无首付款</v>
          </cell>
        </row>
        <row r="1141">
          <cell r="AO1141">
            <v>2600</v>
          </cell>
          <cell r="AP1141">
            <v>44822</v>
          </cell>
          <cell r="AQ1141">
            <v>44852</v>
          </cell>
          <cell r="AR1141">
            <v>1</v>
          </cell>
          <cell r="AS1141">
            <v>2600</v>
          </cell>
          <cell r="AT1141">
            <v>1</v>
          </cell>
          <cell r="AU1141">
            <v>2600</v>
          </cell>
          <cell r="AV1141" t="str">
            <v>正常</v>
          </cell>
          <cell r="AW1141">
            <v>0</v>
          </cell>
          <cell r="AX1141">
            <v>0</v>
          </cell>
          <cell r="AY1141">
            <v>9.9</v>
          </cell>
        </row>
        <row r="1141">
          <cell r="BA1141">
            <v>0</v>
          </cell>
          <cell r="BB1141" t="str">
            <v/>
          </cell>
        </row>
        <row r="1141">
          <cell r="BE1141">
            <v>5</v>
          </cell>
          <cell r="BF1141">
            <v>5</v>
          </cell>
          <cell r="BG1141">
            <v>0</v>
          </cell>
          <cell r="BH1141">
            <v>0</v>
          </cell>
          <cell r="BI1141">
            <v>15</v>
          </cell>
          <cell r="BJ1141">
            <v>0</v>
          </cell>
          <cell r="BK1141">
            <v>0</v>
          </cell>
          <cell r="BL1141">
            <v>25</v>
          </cell>
          <cell r="BM1141" t="str">
            <v>A(优质)</v>
          </cell>
        </row>
        <row r="1141">
          <cell r="BO1141" t="str">
            <v/>
          </cell>
          <cell r="BP1141" t="str">
            <v/>
          </cell>
        </row>
        <row r="1141">
          <cell r="BW1141" t="str">
            <v/>
          </cell>
          <cell r="BX1141">
            <v>44788</v>
          </cell>
          <cell r="BY1141" t="str">
            <v/>
          </cell>
        </row>
        <row r="1141">
          <cell r="CD1141" t="str">
            <v>FET-KF-202208R1092</v>
          </cell>
          <cell r="CE1141" t="str">
            <v>王和均</v>
          </cell>
          <cell r="CF1141" t="str">
            <v>510230197104243033</v>
          </cell>
          <cell r="CG1141" t="str">
            <v>17823378869</v>
          </cell>
          <cell r="CH1141">
            <v>44601.4771296296</v>
          </cell>
          <cell r="CI1141">
            <v>44812</v>
          </cell>
        </row>
        <row r="1142">
          <cell r="B1142" t="str">
            <v>租赁</v>
          </cell>
        </row>
        <row r="1142">
          <cell r="F1142" t="str">
            <v>深圳市舒适捷汽车租赁有限公司</v>
          </cell>
          <cell r="G1142" t="str">
            <v>432924196807303213</v>
          </cell>
          <cell r="H1142">
            <v>18680665332</v>
          </cell>
          <cell r="I1142" t="str">
            <v>回租28期方案2600</v>
          </cell>
          <cell r="J1142" t="str">
            <v>俊风E11K/DFA7000A1F8BEV</v>
          </cell>
          <cell r="K1142" t="str">
            <v>深圳</v>
          </cell>
          <cell r="L1142" t="str">
            <v>深圳市龙岗区吉华街道剑业高新科技园C栋502-101</v>
          </cell>
          <cell r="M1142" t="str">
            <v>深圳市龙岗区坂田街道吉华路430号江灏科技园商务楼5层502C</v>
          </cell>
        </row>
        <row r="1142">
          <cell r="O1142" t="str">
            <v>刘霞</v>
          </cell>
        </row>
        <row r="1142">
          <cell r="Q1142" t="str">
            <v>张庆忠</v>
          </cell>
          <cell r="R1142">
            <v>18680665332</v>
          </cell>
        </row>
        <row r="1142">
          <cell r="U1142" t="str">
            <v>深圳市舒适捷汽车租赁有限公司</v>
          </cell>
        </row>
        <row r="1142">
          <cell r="W1142" t="str">
            <v>LDP51B964KC008751</v>
          </cell>
          <cell r="X1142" t="str">
            <v>粤BDT5245</v>
          </cell>
          <cell r="Y1142" t="str">
            <v>862052221200162</v>
          </cell>
          <cell r="Z1142">
            <v>44904</v>
          </cell>
          <cell r="AA1142">
            <v>45064</v>
          </cell>
          <cell r="AB1142" t="str">
            <v>2022/12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44788</v>
          </cell>
          <cell r="AI1142">
            <v>44789</v>
          </cell>
          <cell r="AJ1142">
            <v>44828</v>
          </cell>
        </row>
        <row r="1142">
          <cell r="AL1142" t="str">
            <v>无首付款</v>
          </cell>
        </row>
        <row r="1142">
          <cell r="AO1142">
            <v>2600</v>
          </cell>
          <cell r="AP1142">
            <v>44822</v>
          </cell>
          <cell r="AQ1142">
            <v>44852</v>
          </cell>
          <cell r="AR1142">
            <v>1</v>
          </cell>
          <cell r="AS1142">
            <v>2600</v>
          </cell>
          <cell r="AT1142">
            <v>1</v>
          </cell>
          <cell r="AU1142">
            <v>2600</v>
          </cell>
          <cell r="AV1142" t="str">
            <v>正常</v>
          </cell>
          <cell r="AW1142">
            <v>0</v>
          </cell>
          <cell r="AX1142">
            <v>0</v>
          </cell>
          <cell r="AY1142">
            <v>3366.83</v>
          </cell>
        </row>
        <row r="1142">
          <cell r="BA1142">
            <v>14</v>
          </cell>
          <cell r="BB1142">
            <v>184.933571428571</v>
          </cell>
        </row>
        <row r="1142">
          <cell r="BE1142">
            <v>5</v>
          </cell>
          <cell r="BF1142">
            <v>5</v>
          </cell>
          <cell r="BG1142">
            <v>0</v>
          </cell>
          <cell r="BH1142">
            <v>0</v>
          </cell>
          <cell r="BI1142">
            <v>15</v>
          </cell>
          <cell r="BJ1142">
            <v>0</v>
          </cell>
          <cell r="BK1142">
            <v>0</v>
          </cell>
          <cell r="BL1142">
            <v>25</v>
          </cell>
          <cell r="BM1142" t="str">
            <v>A(优质)</v>
          </cell>
        </row>
        <row r="1142">
          <cell r="BO1142" t="str">
            <v/>
          </cell>
          <cell r="BP1142" t="str">
            <v/>
          </cell>
        </row>
        <row r="1142">
          <cell r="BW1142" t="str">
            <v/>
          </cell>
          <cell r="BX1142">
            <v>44788</v>
          </cell>
          <cell r="BY1142" t="str">
            <v/>
          </cell>
        </row>
        <row r="1142">
          <cell r="CD1142" t="str">
            <v>FET-KF-202208R1092</v>
          </cell>
          <cell r="CE1142" t="str">
            <v>龙红平</v>
          </cell>
          <cell r="CF1142" t="str">
            <v>421023198404256118</v>
          </cell>
          <cell r="CG1142" t="str">
            <v>13886632476</v>
          </cell>
          <cell r="CH1142">
            <v>44763.3336226852</v>
          </cell>
          <cell r="CI1142">
            <v>45008</v>
          </cell>
        </row>
        <row r="1143">
          <cell r="B1143" t="str">
            <v>租赁</v>
          </cell>
        </row>
        <row r="1143">
          <cell r="F1143" t="str">
            <v>深圳市舒适捷汽车租赁有限公司</v>
          </cell>
          <cell r="G1143" t="str">
            <v>432924196807303213</v>
          </cell>
          <cell r="H1143">
            <v>18680665332</v>
          </cell>
          <cell r="I1143" t="str">
            <v>回租28期方案2600</v>
          </cell>
          <cell r="J1143" t="str">
            <v>俊风E11K/DFA7000A1F8BEV</v>
          </cell>
          <cell r="K1143" t="str">
            <v>深圳</v>
          </cell>
          <cell r="L1143" t="str">
            <v>深圳市龙岗区吉华街道剑业高新科技园C栋502-101</v>
          </cell>
          <cell r="M1143" t="str">
            <v>深圳市龙岗区坂田街道吉华路430号江灏科技园商务楼5层502C</v>
          </cell>
        </row>
        <row r="1143">
          <cell r="O1143" t="str">
            <v>刘霞</v>
          </cell>
        </row>
        <row r="1143">
          <cell r="Q1143" t="str">
            <v>张庆忠</v>
          </cell>
          <cell r="R1143">
            <v>18680665332</v>
          </cell>
        </row>
        <row r="1143">
          <cell r="U1143" t="str">
            <v>深圳市舒适捷汽车租赁有限公司</v>
          </cell>
        </row>
        <row r="1143">
          <cell r="W1143" t="str">
            <v>LDP51B966KC008704</v>
          </cell>
          <cell r="X1143" t="str">
            <v>粤BA31020</v>
          </cell>
          <cell r="Y1143" t="str">
            <v>862052221200372</v>
          </cell>
          <cell r="Z1143">
            <v>44900</v>
          </cell>
          <cell r="AA1143">
            <v>45067</v>
          </cell>
          <cell r="AB1143" t="str">
            <v>2022/12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44788</v>
          </cell>
          <cell r="AI1143">
            <v>44789</v>
          </cell>
          <cell r="AJ1143">
            <v>44828</v>
          </cell>
        </row>
        <row r="1143">
          <cell r="AL1143" t="str">
            <v>无首付款</v>
          </cell>
        </row>
        <row r="1143">
          <cell r="AO1143">
            <v>2600</v>
          </cell>
          <cell r="AP1143">
            <v>44822</v>
          </cell>
          <cell r="AQ1143">
            <v>44852</v>
          </cell>
          <cell r="AR1143">
            <v>1</v>
          </cell>
          <cell r="AS1143">
            <v>2600</v>
          </cell>
          <cell r="AT1143">
            <v>1</v>
          </cell>
          <cell r="AU1143">
            <v>2600</v>
          </cell>
          <cell r="AV1143" t="str">
            <v>正常</v>
          </cell>
          <cell r="AW1143">
            <v>0</v>
          </cell>
          <cell r="AX1143">
            <v>0</v>
          </cell>
          <cell r="AY1143">
            <v>3058.36</v>
          </cell>
        </row>
        <row r="1143">
          <cell r="BA1143">
            <v>10</v>
          </cell>
          <cell r="BB1143">
            <v>187.295</v>
          </cell>
        </row>
        <row r="1143">
          <cell r="BE1143">
            <v>5</v>
          </cell>
          <cell r="BF1143">
            <v>5</v>
          </cell>
          <cell r="BG1143">
            <v>0</v>
          </cell>
          <cell r="BH1143">
            <v>0</v>
          </cell>
          <cell r="BI1143">
            <v>15</v>
          </cell>
          <cell r="BJ1143">
            <v>0</v>
          </cell>
          <cell r="BK1143">
            <v>0</v>
          </cell>
          <cell r="BL1143">
            <v>25</v>
          </cell>
          <cell r="BM1143" t="str">
            <v>A(优质)</v>
          </cell>
        </row>
        <row r="1143">
          <cell r="BO1143" t="str">
            <v/>
          </cell>
          <cell r="BP1143" t="str">
            <v/>
          </cell>
        </row>
        <row r="1143">
          <cell r="BW1143" t="str">
            <v/>
          </cell>
          <cell r="BX1143">
            <v>44788</v>
          </cell>
          <cell r="BY1143" t="str">
            <v/>
          </cell>
        </row>
        <row r="1143">
          <cell r="CD1143" t="str">
            <v>FET-KF-202208R1092</v>
          </cell>
          <cell r="CE1143" t="str">
            <v>金边</v>
          </cell>
          <cell r="CF1143" t="str">
            <v>511323199107244391</v>
          </cell>
          <cell r="CG1143" t="str">
            <v>15989494424</v>
          </cell>
          <cell r="CH1143">
            <v>44796.7022800926</v>
          </cell>
          <cell r="CI1143">
            <v>45038</v>
          </cell>
        </row>
        <row r="1144">
          <cell r="B1144" t="str">
            <v>租赁</v>
          </cell>
        </row>
        <row r="1144">
          <cell r="F1144" t="str">
            <v>深圳市舒适捷汽车租赁有限公司</v>
          </cell>
          <cell r="G1144" t="str">
            <v>432924196807303213</v>
          </cell>
          <cell r="H1144">
            <v>18680665332</v>
          </cell>
          <cell r="I1144" t="str">
            <v>回租28期方案2600</v>
          </cell>
          <cell r="J1144" t="str">
            <v>俊风E11K/DFA7000A1F8BEV</v>
          </cell>
          <cell r="K1144" t="str">
            <v>深圳</v>
          </cell>
          <cell r="L1144" t="str">
            <v>深圳市龙岗区吉华街道剑业高新科技园C栋502-101</v>
          </cell>
          <cell r="M1144" t="str">
            <v>深圳市龙岗区坂田街道吉华路430号江灏科技园商务楼5层502C</v>
          </cell>
        </row>
        <row r="1144">
          <cell r="O1144" t="str">
            <v>刘霞</v>
          </cell>
        </row>
        <row r="1144">
          <cell r="Q1144" t="str">
            <v>张庆忠</v>
          </cell>
          <cell r="R1144">
            <v>18680665332</v>
          </cell>
        </row>
        <row r="1144">
          <cell r="U1144" t="str">
            <v>深圳市舒适捷汽车租赁有限公司</v>
          </cell>
        </row>
        <row r="1144">
          <cell r="W1144" t="str">
            <v>LDP51B966KC008783</v>
          </cell>
          <cell r="X1144" t="str">
            <v>粤BA17536</v>
          </cell>
          <cell r="Y1144" t="str">
            <v>862052221201158</v>
          </cell>
          <cell r="Z1144">
            <v>44900</v>
          </cell>
          <cell r="AA1144">
            <v>45064</v>
          </cell>
          <cell r="AB1144" t="str">
            <v>2022/12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44788</v>
          </cell>
          <cell r="AI1144">
            <v>44789</v>
          </cell>
          <cell r="AJ1144">
            <v>44828</v>
          </cell>
        </row>
        <row r="1144">
          <cell r="AL1144" t="str">
            <v>无首付款</v>
          </cell>
        </row>
        <row r="1144">
          <cell r="AO1144">
            <v>2600</v>
          </cell>
          <cell r="AP1144">
            <v>44822</v>
          </cell>
          <cell r="AQ1144">
            <v>44852</v>
          </cell>
          <cell r="AR1144">
            <v>1</v>
          </cell>
          <cell r="AS1144">
            <v>2600</v>
          </cell>
          <cell r="AT1144">
            <v>1</v>
          </cell>
          <cell r="AU1144">
            <v>2600</v>
          </cell>
          <cell r="AV1144" t="str">
            <v>正常</v>
          </cell>
          <cell r="AW1144">
            <v>0</v>
          </cell>
          <cell r="AX1144">
            <v>0</v>
          </cell>
          <cell r="AY1144">
            <v>2365.28</v>
          </cell>
        </row>
        <row r="1144">
          <cell r="BA1144">
            <v>12</v>
          </cell>
          <cell r="BB1144">
            <v>161.3625</v>
          </cell>
        </row>
        <row r="1144">
          <cell r="BE1144">
            <v>5</v>
          </cell>
          <cell r="BF1144">
            <v>5</v>
          </cell>
          <cell r="BG1144">
            <v>0</v>
          </cell>
          <cell r="BH1144">
            <v>0</v>
          </cell>
          <cell r="BI1144">
            <v>15</v>
          </cell>
          <cell r="BJ1144">
            <v>0</v>
          </cell>
          <cell r="BK1144">
            <v>0</v>
          </cell>
          <cell r="BL1144">
            <v>25</v>
          </cell>
          <cell r="BM1144" t="str">
            <v>A(优质)</v>
          </cell>
        </row>
        <row r="1144">
          <cell r="BO1144" t="str">
            <v/>
          </cell>
          <cell r="BP1144" t="str">
            <v/>
          </cell>
        </row>
        <row r="1144">
          <cell r="BW1144" t="str">
            <v/>
          </cell>
          <cell r="BX1144">
            <v>44788</v>
          </cell>
          <cell r="BY1144" t="str">
            <v/>
          </cell>
        </row>
        <row r="1144">
          <cell r="CD1144" t="str">
            <v>FET-KF-202208R1092</v>
          </cell>
          <cell r="CE1144" t="str">
            <v>深圳市邦辰汽车租赁有限公司</v>
          </cell>
          <cell r="CF1144" t="str">
            <v>91440300MA5GWEXL5G</v>
          </cell>
          <cell r="CG1144" t="str">
            <v>19527551596</v>
          </cell>
          <cell r="CH1144">
            <v>44725.7916087963</v>
          </cell>
          <cell r="CI1144">
            <v>45097</v>
          </cell>
        </row>
        <row r="1145">
          <cell r="B1145" t="str">
            <v>租赁</v>
          </cell>
        </row>
        <row r="1145">
          <cell r="F1145" t="str">
            <v>深圳市舒适捷汽车租赁有限公司</v>
          </cell>
          <cell r="G1145" t="str">
            <v>432924196807303213</v>
          </cell>
          <cell r="H1145">
            <v>18680665332</v>
          </cell>
          <cell r="I1145" t="str">
            <v>回租28期方案2600</v>
          </cell>
          <cell r="J1145" t="str">
            <v>俊风E11K/DFA7000A1F8BEV</v>
          </cell>
          <cell r="K1145" t="str">
            <v>深圳</v>
          </cell>
          <cell r="L1145" t="str">
            <v>深圳市龙岗区吉华街道剑业高新科技园C栋502-101</v>
          </cell>
          <cell r="M1145" t="str">
            <v>深圳市龙岗区坂田街道吉华路430号江灏科技园商务楼5层502C</v>
          </cell>
        </row>
        <row r="1145">
          <cell r="O1145" t="str">
            <v>刘霞</v>
          </cell>
        </row>
        <row r="1145">
          <cell r="Q1145" t="str">
            <v>张庆忠</v>
          </cell>
          <cell r="R1145">
            <v>18680665332</v>
          </cell>
        </row>
        <row r="1145">
          <cell r="U1145" t="str">
            <v>深圳市舒适捷汽车租赁有限公司</v>
          </cell>
        </row>
        <row r="1145">
          <cell r="W1145" t="str">
            <v>LDP51B964KC008491</v>
          </cell>
          <cell r="X1145" t="str">
            <v>粤BA36957</v>
          </cell>
          <cell r="Y1145" t="str">
            <v>862052221200797</v>
          </cell>
          <cell r="Z1145">
            <v>44900</v>
          </cell>
          <cell r="AA1145">
            <v>45067</v>
          </cell>
          <cell r="AB1145" t="str">
            <v>2022/12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44788</v>
          </cell>
          <cell r="AI1145">
            <v>44789</v>
          </cell>
          <cell r="AJ1145">
            <v>44828</v>
          </cell>
        </row>
        <row r="1145">
          <cell r="AL1145" t="str">
            <v>无首付款</v>
          </cell>
        </row>
        <row r="1145">
          <cell r="AO1145">
            <v>2600</v>
          </cell>
          <cell r="AP1145">
            <v>44822</v>
          </cell>
          <cell r="AQ1145">
            <v>44852</v>
          </cell>
          <cell r="AR1145">
            <v>1</v>
          </cell>
          <cell r="AS1145">
            <v>2600</v>
          </cell>
          <cell r="AT1145">
            <v>1</v>
          </cell>
          <cell r="AU1145">
            <v>2600</v>
          </cell>
          <cell r="AV1145" t="str">
            <v>正常</v>
          </cell>
          <cell r="AW1145">
            <v>0</v>
          </cell>
          <cell r="AX1145">
            <v>0</v>
          </cell>
          <cell r="AY1145">
            <v>3652.03</v>
          </cell>
        </row>
        <row r="1145">
          <cell r="BA1145">
            <v>14</v>
          </cell>
          <cell r="BB1145">
            <v>193.459285714286</v>
          </cell>
        </row>
        <row r="1145">
          <cell r="BE1145">
            <v>5</v>
          </cell>
          <cell r="BF1145">
            <v>5</v>
          </cell>
          <cell r="BG1145">
            <v>0</v>
          </cell>
          <cell r="BH1145">
            <v>0</v>
          </cell>
          <cell r="BI1145">
            <v>15</v>
          </cell>
          <cell r="BJ1145">
            <v>0</v>
          </cell>
          <cell r="BK1145">
            <v>0</v>
          </cell>
          <cell r="BL1145">
            <v>25</v>
          </cell>
          <cell r="BM1145" t="str">
            <v>A(优质)</v>
          </cell>
        </row>
        <row r="1145">
          <cell r="BO1145" t="str">
            <v/>
          </cell>
          <cell r="BP1145" t="str">
            <v/>
          </cell>
        </row>
        <row r="1145">
          <cell r="BW1145" t="str">
            <v/>
          </cell>
          <cell r="BX1145">
            <v>44788</v>
          </cell>
          <cell r="BY1145" t="str">
            <v/>
          </cell>
        </row>
        <row r="1145">
          <cell r="CD1145" t="str">
            <v>FET-KF-202208R1092</v>
          </cell>
          <cell r="CE1145" t="str">
            <v>深圳市深中灏鑫汽车租赁有限公司</v>
          </cell>
          <cell r="CF1145" t="str">
            <v>91440300MA5FDP8C8L</v>
          </cell>
          <cell r="CG1145" t="str">
            <v>15902029691</v>
          </cell>
          <cell r="CH1145">
            <v>44744.5368981482</v>
          </cell>
          <cell r="CI1145">
            <v>45116</v>
          </cell>
        </row>
        <row r="1146">
          <cell r="B1146" t="str">
            <v>租赁</v>
          </cell>
        </row>
        <row r="1146">
          <cell r="F1146" t="str">
            <v>深圳市舒适捷汽车租赁有限公司</v>
          </cell>
          <cell r="G1146" t="str">
            <v>432924196807303213</v>
          </cell>
          <cell r="H1146">
            <v>18680665332</v>
          </cell>
          <cell r="I1146" t="str">
            <v>回租28期方案2600</v>
          </cell>
          <cell r="J1146" t="str">
            <v>俊风E11K/DFA7000A1F8BEV</v>
          </cell>
          <cell r="K1146" t="str">
            <v>深圳</v>
          </cell>
          <cell r="L1146" t="str">
            <v>深圳市龙岗区吉华街道剑业高新科技园C栋502-101</v>
          </cell>
          <cell r="M1146" t="str">
            <v>深圳市龙岗区坂田街道吉华路430号江灏科技园商务楼5层502C</v>
          </cell>
        </row>
        <row r="1146">
          <cell r="O1146" t="str">
            <v>刘霞</v>
          </cell>
        </row>
        <row r="1146">
          <cell r="Q1146" t="str">
            <v>张庆忠</v>
          </cell>
          <cell r="R1146">
            <v>18680665332</v>
          </cell>
        </row>
        <row r="1146">
          <cell r="U1146" t="str">
            <v>深圳市舒适捷汽车租赁有限公司</v>
          </cell>
        </row>
        <row r="1146">
          <cell r="W1146" t="str">
            <v>LDP51B963KC008675</v>
          </cell>
          <cell r="X1146" t="str">
            <v>粤BDX5419</v>
          </cell>
          <cell r="Y1146" t="str">
            <v>862052221201526</v>
          </cell>
          <cell r="Z1146">
            <v>44900</v>
          </cell>
          <cell r="AA1146">
            <v>45064</v>
          </cell>
          <cell r="AB1146" t="str">
            <v>2022/12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44788</v>
          </cell>
          <cell r="AI1146">
            <v>44789</v>
          </cell>
          <cell r="AJ1146">
            <v>44828</v>
          </cell>
        </row>
        <row r="1146">
          <cell r="AL1146" t="str">
            <v>无首付款</v>
          </cell>
        </row>
        <row r="1146">
          <cell r="AO1146">
            <v>2600</v>
          </cell>
          <cell r="AP1146">
            <v>44822</v>
          </cell>
          <cell r="AQ1146">
            <v>44852</v>
          </cell>
          <cell r="AR1146">
            <v>1</v>
          </cell>
          <cell r="AS1146">
            <v>2600</v>
          </cell>
          <cell r="AT1146">
            <v>1</v>
          </cell>
          <cell r="AU1146">
            <v>2600</v>
          </cell>
          <cell r="AV1146" t="str">
            <v>正常</v>
          </cell>
          <cell r="AW1146">
            <v>0</v>
          </cell>
          <cell r="AX1146">
            <v>0</v>
          </cell>
          <cell r="AY1146">
            <v>4424.62</v>
          </cell>
        </row>
        <row r="1146">
          <cell r="BA1146">
            <v>14</v>
          </cell>
          <cell r="BB1146">
            <v>235.312142857143</v>
          </cell>
        </row>
        <row r="1146">
          <cell r="BE1146">
            <v>5</v>
          </cell>
          <cell r="BF1146">
            <v>5</v>
          </cell>
          <cell r="BG1146">
            <v>0</v>
          </cell>
          <cell r="BH1146">
            <v>0</v>
          </cell>
          <cell r="BI1146">
            <v>15</v>
          </cell>
          <cell r="BJ1146">
            <v>0</v>
          </cell>
          <cell r="BK1146">
            <v>0</v>
          </cell>
          <cell r="BL1146">
            <v>25</v>
          </cell>
          <cell r="BM1146" t="str">
            <v>A(优质)</v>
          </cell>
        </row>
        <row r="1146">
          <cell r="BO1146" t="str">
            <v/>
          </cell>
          <cell r="BP1146" t="str">
            <v/>
          </cell>
        </row>
        <row r="1146">
          <cell r="BW1146" t="str">
            <v/>
          </cell>
          <cell r="BX1146">
            <v>44788</v>
          </cell>
          <cell r="BY1146" t="str">
            <v/>
          </cell>
        </row>
        <row r="1146">
          <cell r="CD1146" t="str">
            <v>FET-KF-202208R1092</v>
          </cell>
          <cell r="CE1146" t="str">
            <v>赵卫领</v>
          </cell>
          <cell r="CF1146" t="str">
            <v>41272619890627331X</v>
          </cell>
          <cell r="CG1146" t="str">
            <v>13622308671</v>
          </cell>
          <cell r="CH1146">
            <v>44686.7142939815</v>
          </cell>
          <cell r="CI1146">
            <v>44900</v>
          </cell>
        </row>
        <row r="1147">
          <cell r="B1147" t="str">
            <v>租赁</v>
          </cell>
        </row>
        <row r="1147">
          <cell r="F1147" t="str">
            <v>深圳市舒适捷汽车租赁有限公司</v>
          </cell>
          <cell r="G1147" t="str">
            <v>432924196807303213</v>
          </cell>
          <cell r="H1147">
            <v>18680665332</v>
          </cell>
          <cell r="I1147" t="str">
            <v>回租28期方案2600</v>
          </cell>
          <cell r="J1147" t="str">
            <v>俊风E11K/DFA7000A1F8BEV</v>
          </cell>
          <cell r="K1147" t="str">
            <v>深圳</v>
          </cell>
          <cell r="L1147" t="str">
            <v>深圳市龙岗区吉华街道剑业高新科技园C栋502-101</v>
          </cell>
          <cell r="M1147" t="str">
            <v>深圳市龙岗区坂田街道吉华路430号江灏科技园商务楼5层502C</v>
          </cell>
        </row>
        <row r="1147">
          <cell r="O1147" t="str">
            <v>刘霞</v>
          </cell>
        </row>
        <row r="1147">
          <cell r="Q1147" t="str">
            <v>张庆忠</v>
          </cell>
          <cell r="R1147">
            <v>18680665332</v>
          </cell>
        </row>
        <row r="1147">
          <cell r="U1147" t="str">
            <v>深圳市舒适捷汽车租赁有限公司</v>
          </cell>
        </row>
        <row r="1147">
          <cell r="W1147" t="str">
            <v>LDP51B960KC008763</v>
          </cell>
          <cell r="X1147" t="str">
            <v>粤BA35202</v>
          </cell>
          <cell r="Y1147" t="str">
            <v>862052221201484</v>
          </cell>
          <cell r="Z1147">
            <v>44900</v>
          </cell>
          <cell r="AA1147">
            <v>45067</v>
          </cell>
          <cell r="AB1147" t="str">
            <v>2022/12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44788</v>
          </cell>
          <cell r="AI1147">
            <v>44789</v>
          </cell>
          <cell r="AJ1147">
            <v>44828</v>
          </cell>
        </row>
        <row r="1147">
          <cell r="AL1147" t="str">
            <v>无首付款</v>
          </cell>
        </row>
        <row r="1147">
          <cell r="AO1147">
            <v>2600</v>
          </cell>
          <cell r="AP1147">
            <v>44822</v>
          </cell>
          <cell r="AQ1147">
            <v>44852</v>
          </cell>
          <cell r="AR1147">
            <v>1</v>
          </cell>
          <cell r="AS1147">
            <v>2600</v>
          </cell>
          <cell r="AT1147">
            <v>1</v>
          </cell>
          <cell r="AU1147">
            <v>2600</v>
          </cell>
          <cell r="AV1147" t="str">
            <v>正常</v>
          </cell>
          <cell r="AW1147">
            <v>0</v>
          </cell>
          <cell r="AX1147">
            <v>0</v>
          </cell>
          <cell r="AY1147">
            <v>1693.49</v>
          </cell>
        </row>
        <row r="1147">
          <cell r="BA1147">
            <v>14</v>
          </cell>
          <cell r="BB1147">
            <v>99.2685714285714</v>
          </cell>
        </row>
        <row r="1147">
          <cell r="BE1147">
            <v>5</v>
          </cell>
          <cell r="BF1147">
            <v>10</v>
          </cell>
          <cell r="BG1147">
            <v>0</v>
          </cell>
          <cell r="BH1147">
            <v>0</v>
          </cell>
          <cell r="BI1147">
            <v>15</v>
          </cell>
          <cell r="BJ1147">
            <v>0</v>
          </cell>
          <cell r="BK1147">
            <v>0</v>
          </cell>
          <cell r="BL1147">
            <v>30</v>
          </cell>
          <cell r="BM1147" t="str">
            <v>A(优质)</v>
          </cell>
        </row>
        <row r="1147">
          <cell r="BO1147" t="str">
            <v/>
          </cell>
          <cell r="BP1147" t="str">
            <v/>
          </cell>
        </row>
        <row r="1147">
          <cell r="BW1147" t="str">
            <v/>
          </cell>
          <cell r="BX1147">
            <v>44788</v>
          </cell>
          <cell r="BY1147" t="str">
            <v/>
          </cell>
        </row>
        <row r="1147">
          <cell r="CD1147" t="str">
            <v>FET-KF-202208R1092</v>
          </cell>
          <cell r="CE1147" t="str">
            <v>谭坤全</v>
          </cell>
          <cell r="CF1147" t="str">
            <v>430923198408181117</v>
          </cell>
          <cell r="CG1147" t="str">
            <v>13827447632</v>
          </cell>
          <cell r="CH1147">
            <v>44778.0004976852</v>
          </cell>
          <cell r="CI1147">
            <v>45020</v>
          </cell>
        </row>
        <row r="1148">
          <cell r="B1148" t="str">
            <v>租赁</v>
          </cell>
        </row>
        <row r="1148">
          <cell r="F1148" t="str">
            <v>深圳市舒适捷汽车租赁有限公司</v>
          </cell>
          <cell r="G1148" t="str">
            <v>432924196807303213</v>
          </cell>
          <cell r="H1148">
            <v>18680665332</v>
          </cell>
          <cell r="I1148" t="str">
            <v>回租28期方案2600</v>
          </cell>
          <cell r="J1148" t="str">
            <v>俊风E11K/DFA7000A1F8BEV</v>
          </cell>
          <cell r="K1148" t="str">
            <v>深圳</v>
          </cell>
          <cell r="L1148" t="str">
            <v>深圳市龙岗区吉华街道剑业高新科技园C栋502-101</v>
          </cell>
          <cell r="M1148" t="str">
            <v>深圳市龙岗区坂田街道吉华路430号江灏科技园商务楼5层502C</v>
          </cell>
        </row>
        <row r="1148">
          <cell r="O1148" t="str">
            <v>刘霞</v>
          </cell>
        </row>
        <row r="1148">
          <cell r="Q1148" t="str">
            <v>张庆忠</v>
          </cell>
          <cell r="R1148">
            <v>18680665332</v>
          </cell>
        </row>
        <row r="1148">
          <cell r="U1148" t="str">
            <v>深圳市舒适捷汽车租赁有限公司</v>
          </cell>
        </row>
        <row r="1148">
          <cell r="W1148" t="str">
            <v>LDP51B966KC008797</v>
          </cell>
          <cell r="X1148" t="str">
            <v>粤BA36021</v>
          </cell>
          <cell r="Y1148" t="str">
            <v>862052221200366</v>
          </cell>
          <cell r="Z1148">
            <v>44900</v>
          </cell>
          <cell r="AA1148">
            <v>45064</v>
          </cell>
          <cell r="AB1148" t="str">
            <v>2022/12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44788</v>
          </cell>
          <cell r="AI1148">
            <v>44789</v>
          </cell>
          <cell r="AJ1148">
            <v>44828</v>
          </cell>
        </row>
        <row r="1148">
          <cell r="AL1148" t="str">
            <v>无首付款</v>
          </cell>
        </row>
        <row r="1148">
          <cell r="AO1148">
            <v>2600</v>
          </cell>
          <cell r="AP1148">
            <v>44822</v>
          </cell>
          <cell r="AQ1148">
            <v>44852</v>
          </cell>
          <cell r="AR1148">
            <v>1</v>
          </cell>
          <cell r="AS1148">
            <v>2600</v>
          </cell>
          <cell r="AT1148">
            <v>1</v>
          </cell>
          <cell r="AU1148">
            <v>2600</v>
          </cell>
          <cell r="AV1148" t="str">
            <v>正常</v>
          </cell>
          <cell r="AW1148">
            <v>0</v>
          </cell>
          <cell r="AX1148">
            <v>0</v>
          </cell>
          <cell r="AY1148">
            <v>1961.03</v>
          </cell>
        </row>
        <row r="1148">
          <cell r="BA1148">
            <v>6</v>
          </cell>
          <cell r="BB1148">
            <v>197.173333333333</v>
          </cell>
        </row>
        <row r="1148">
          <cell r="BE1148">
            <v>5</v>
          </cell>
          <cell r="BF1148">
            <v>5</v>
          </cell>
          <cell r="BG1148">
            <v>0</v>
          </cell>
          <cell r="BH1148">
            <v>0</v>
          </cell>
          <cell r="BI1148">
            <v>15</v>
          </cell>
          <cell r="BJ1148">
            <v>0</v>
          </cell>
          <cell r="BK1148">
            <v>0</v>
          </cell>
          <cell r="BL1148">
            <v>25</v>
          </cell>
          <cell r="BM1148" t="str">
            <v>A(优质)</v>
          </cell>
        </row>
        <row r="1148">
          <cell r="BO1148" t="str">
            <v/>
          </cell>
          <cell r="BP1148" t="str">
            <v/>
          </cell>
        </row>
        <row r="1148">
          <cell r="BW1148" t="str">
            <v/>
          </cell>
          <cell r="BX1148">
            <v>44788</v>
          </cell>
          <cell r="BY1148" t="str">
            <v/>
          </cell>
        </row>
        <row r="1148">
          <cell r="CD1148" t="str">
            <v>FET-KF-202208R1092</v>
          </cell>
          <cell r="CE1148" t="str">
            <v>詹益荣</v>
          </cell>
          <cell r="CF1148" t="str">
            <v>440225197009252872</v>
          </cell>
          <cell r="CG1148" t="str">
            <v>13631611346</v>
          </cell>
          <cell r="CH1148">
            <v>44620.5215740741</v>
          </cell>
          <cell r="CI1148">
            <v>44831</v>
          </cell>
        </row>
        <row r="1149">
          <cell r="B1149" t="str">
            <v>租赁</v>
          </cell>
        </row>
        <row r="1149">
          <cell r="F1149" t="str">
            <v>深圳市舒适捷汽车租赁有限公司</v>
          </cell>
          <cell r="G1149" t="str">
            <v>432924196807303213</v>
          </cell>
          <cell r="H1149">
            <v>18680665332</v>
          </cell>
          <cell r="I1149" t="str">
            <v>回租28期方案2600</v>
          </cell>
          <cell r="J1149" t="str">
            <v>俊风E11K/DFA7000A1F8BEV</v>
          </cell>
          <cell r="K1149" t="str">
            <v>深圳</v>
          </cell>
          <cell r="L1149" t="str">
            <v>深圳市龙岗区吉华街道剑业高新科技园C栋502-101</v>
          </cell>
          <cell r="M1149" t="str">
            <v>深圳市龙岗区坂田街道吉华路430号江灏科技园商务楼5层502C</v>
          </cell>
        </row>
        <row r="1149">
          <cell r="O1149" t="str">
            <v>刘霞</v>
          </cell>
        </row>
        <row r="1149">
          <cell r="Q1149" t="str">
            <v>张庆忠</v>
          </cell>
          <cell r="R1149">
            <v>18680665332</v>
          </cell>
        </row>
        <row r="1149">
          <cell r="U1149" t="str">
            <v>深圳市舒适捷汽车租赁有限公司</v>
          </cell>
        </row>
        <row r="1149">
          <cell r="W1149" t="str">
            <v>LDP51B962KC008599</v>
          </cell>
          <cell r="X1149" t="str">
            <v>粤BA05249</v>
          </cell>
          <cell r="Y1149" t="str">
            <v>862052221200110</v>
          </cell>
          <cell r="Z1149">
            <v>44900</v>
          </cell>
          <cell r="AA1149">
            <v>45064</v>
          </cell>
          <cell r="AB1149" t="str">
            <v>2022/12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44788</v>
          </cell>
          <cell r="AI1149">
            <v>44789</v>
          </cell>
          <cell r="AJ1149">
            <v>44828</v>
          </cell>
        </row>
        <row r="1149">
          <cell r="AL1149" t="str">
            <v>无首付款</v>
          </cell>
        </row>
        <row r="1149">
          <cell r="AO1149">
            <v>2600</v>
          </cell>
          <cell r="AP1149">
            <v>44822</v>
          </cell>
          <cell r="AQ1149">
            <v>44852</v>
          </cell>
          <cell r="AR1149">
            <v>1</v>
          </cell>
          <cell r="AS1149">
            <v>2600</v>
          </cell>
          <cell r="AT1149">
            <v>1</v>
          </cell>
          <cell r="AU1149">
            <v>2600</v>
          </cell>
          <cell r="AV1149" t="str">
            <v>正常</v>
          </cell>
          <cell r="AW1149">
            <v>0</v>
          </cell>
          <cell r="AX1149">
            <v>0</v>
          </cell>
          <cell r="AY1149">
            <v>6197.23</v>
          </cell>
        </row>
        <row r="1149">
          <cell r="BA1149">
            <v>14</v>
          </cell>
          <cell r="BB1149">
            <v>334</v>
          </cell>
        </row>
        <row r="1149">
          <cell r="BE1149">
            <v>5</v>
          </cell>
          <cell r="BF1149">
            <v>5</v>
          </cell>
          <cell r="BG1149">
            <v>0</v>
          </cell>
          <cell r="BH1149">
            <v>0</v>
          </cell>
          <cell r="BI1149">
            <v>15</v>
          </cell>
          <cell r="BJ1149">
            <v>0</v>
          </cell>
          <cell r="BK1149">
            <v>0</v>
          </cell>
          <cell r="BL1149">
            <v>25</v>
          </cell>
          <cell r="BM1149" t="str">
            <v>A(优质)</v>
          </cell>
        </row>
        <row r="1149">
          <cell r="BO1149" t="str">
            <v/>
          </cell>
          <cell r="BP1149" t="str">
            <v/>
          </cell>
        </row>
        <row r="1149">
          <cell r="BW1149" t="str">
            <v/>
          </cell>
          <cell r="BX1149">
            <v>44788</v>
          </cell>
          <cell r="BY1149" t="str">
            <v/>
          </cell>
        </row>
        <row r="1149">
          <cell r="CD1149" t="str">
            <v>FET-KF-202208R1092</v>
          </cell>
          <cell r="CE1149" t="str">
            <v>文洪业</v>
          </cell>
          <cell r="CF1149" t="str">
            <v>440881199001011639</v>
          </cell>
          <cell r="CG1149" t="str">
            <v>18620208128</v>
          </cell>
          <cell r="CH1149">
            <v>44779.0004976852</v>
          </cell>
          <cell r="CI1149">
            <v>45021</v>
          </cell>
        </row>
        <row r="1150">
          <cell r="B1150" t="str">
            <v>租赁</v>
          </cell>
        </row>
        <row r="1150">
          <cell r="F1150" t="str">
            <v>深圳市舒适捷汽车租赁有限公司</v>
          </cell>
          <cell r="G1150" t="str">
            <v>432924196807303213</v>
          </cell>
          <cell r="H1150">
            <v>18680665332</v>
          </cell>
          <cell r="I1150" t="str">
            <v>回租28期方案2600</v>
          </cell>
          <cell r="J1150" t="str">
            <v>俊风E11K/DFA7000A1F8BEV</v>
          </cell>
          <cell r="K1150" t="str">
            <v>深圳</v>
          </cell>
          <cell r="L1150" t="str">
            <v>深圳市龙岗区吉华街道剑业高新科技园C栋502-101</v>
          </cell>
          <cell r="M1150" t="str">
            <v>深圳市龙岗区坂田街道吉华路430号江灏科技园商务楼5层502C</v>
          </cell>
        </row>
        <row r="1150">
          <cell r="O1150" t="str">
            <v>刘霞</v>
          </cell>
        </row>
        <row r="1150">
          <cell r="Q1150" t="str">
            <v>张庆忠</v>
          </cell>
          <cell r="R1150">
            <v>18680665332</v>
          </cell>
        </row>
        <row r="1150">
          <cell r="U1150" t="str">
            <v>深圳市舒适捷汽车租赁有限公司</v>
          </cell>
        </row>
        <row r="1150">
          <cell r="W1150" t="str">
            <v>LDP51B960KC007886</v>
          </cell>
          <cell r="X1150" t="str">
            <v>粤BA35719</v>
          </cell>
          <cell r="Y1150" t="str">
            <v>862052221201670</v>
          </cell>
          <cell r="Z1150">
            <v>44900</v>
          </cell>
          <cell r="AA1150">
            <v>45067</v>
          </cell>
          <cell r="AB1150" t="str">
            <v>2022/12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44788</v>
          </cell>
          <cell r="AI1150">
            <v>44789</v>
          </cell>
          <cell r="AJ1150">
            <v>44828</v>
          </cell>
        </row>
        <row r="1150">
          <cell r="AL1150" t="str">
            <v>无首付款</v>
          </cell>
        </row>
        <row r="1150">
          <cell r="AO1150">
            <v>2600</v>
          </cell>
          <cell r="AP1150">
            <v>44822</v>
          </cell>
          <cell r="AQ1150">
            <v>44852</v>
          </cell>
          <cell r="AR1150">
            <v>1</v>
          </cell>
          <cell r="AS1150">
            <v>2600</v>
          </cell>
          <cell r="AT1150">
            <v>1</v>
          </cell>
          <cell r="AU1150">
            <v>2600</v>
          </cell>
          <cell r="AV1150" t="str">
            <v>正常</v>
          </cell>
          <cell r="AW1150">
            <v>0</v>
          </cell>
          <cell r="AX1150">
            <v>0</v>
          </cell>
          <cell r="AY1150">
            <v>3496.44</v>
          </cell>
        </row>
        <row r="1150">
          <cell r="BA1150">
            <v>16</v>
          </cell>
          <cell r="BB1150">
            <v>180.936875</v>
          </cell>
        </row>
        <row r="1150">
          <cell r="BE1150">
            <v>5</v>
          </cell>
          <cell r="BF1150">
            <v>5</v>
          </cell>
          <cell r="BG1150">
            <v>0</v>
          </cell>
          <cell r="BH1150">
            <v>0</v>
          </cell>
          <cell r="BI1150">
            <v>15</v>
          </cell>
          <cell r="BJ1150">
            <v>0</v>
          </cell>
          <cell r="BK1150">
            <v>0</v>
          </cell>
          <cell r="BL1150">
            <v>25</v>
          </cell>
          <cell r="BM1150" t="str">
            <v>A(优质)</v>
          </cell>
        </row>
        <row r="1150">
          <cell r="BO1150" t="str">
            <v/>
          </cell>
          <cell r="BP1150" t="str">
            <v/>
          </cell>
        </row>
        <row r="1150">
          <cell r="BW1150" t="str">
            <v/>
          </cell>
          <cell r="BX1150">
            <v>44788</v>
          </cell>
          <cell r="BY1150" t="str">
            <v/>
          </cell>
        </row>
        <row r="1150">
          <cell r="CD1150" t="str">
            <v>FET-KF-202208R1092</v>
          </cell>
          <cell r="CE1150" t="str">
            <v>深圳市邦辰汽车租赁有限公司</v>
          </cell>
          <cell r="CF1150" t="str">
            <v>91440300MA5GWEXL5G</v>
          </cell>
          <cell r="CG1150" t="str">
            <v>19527551596</v>
          </cell>
          <cell r="CH1150">
            <v>44706.5633680556</v>
          </cell>
          <cell r="CI1150">
            <v>44900</v>
          </cell>
        </row>
        <row r="1151">
          <cell r="B1151" t="str">
            <v>租赁</v>
          </cell>
        </row>
        <row r="1151">
          <cell r="F1151" t="str">
            <v>深圳市舒适捷汽车租赁有限公司</v>
          </cell>
          <cell r="G1151" t="str">
            <v>432924196807303213</v>
          </cell>
          <cell r="H1151">
            <v>18680665332</v>
          </cell>
          <cell r="I1151" t="str">
            <v>回租28期方案2600</v>
          </cell>
          <cell r="J1151" t="str">
            <v>俊风E11K/DFA7000A1F8BEV</v>
          </cell>
          <cell r="K1151" t="str">
            <v>深圳</v>
          </cell>
          <cell r="L1151" t="str">
            <v>深圳市龙岗区吉华街道剑业高新科技园C栋502-101</v>
          </cell>
          <cell r="M1151" t="str">
            <v>深圳市龙岗区坂田街道吉华路430号江灏科技园商务楼5层502C</v>
          </cell>
        </row>
        <row r="1151">
          <cell r="O1151" t="str">
            <v>刘霞</v>
          </cell>
        </row>
        <row r="1151">
          <cell r="Q1151" t="str">
            <v>张庆忠</v>
          </cell>
          <cell r="R1151">
            <v>18680665332</v>
          </cell>
        </row>
        <row r="1151">
          <cell r="U1151" t="str">
            <v>深圳市舒适捷汽车租赁有限公司</v>
          </cell>
        </row>
        <row r="1151">
          <cell r="W1151" t="str">
            <v>LDP51B966KC008654</v>
          </cell>
          <cell r="X1151" t="str">
            <v>粤BA16159</v>
          </cell>
          <cell r="Y1151" t="str">
            <v>862052221200359</v>
          </cell>
          <cell r="Z1151">
            <v>44900</v>
          </cell>
          <cell r="AA1151">
            <v>45067</v>
          </cell>
          <cell r="AB1151" t="str">
            <v>2022/12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44788</v>
          </cell>
          <cell r="AI1151">
            <v>44789</v>
          </cell>
          <cell r="AJ1151">
            <v>44828</v>
          </cell>
        </row>
        <row r="1151">
          <cell r="AL1151" t="str">
            <v>无首付款</v>
          </cell>
        </row>
        <row r="1151">
          <cell r="AO1151">
            <v>2600</v>
          </cell>
          <cell r="AP1151">
            <v>44822</v>
          </cell>
          <cell r="AQ1151">
            <v>44852</v>
          </cell>
          <cell r="AR1151">
            <v>1</v>
          </cell>
          <cell r="AS1151">
            <v>2600</v>
          </cell>
          <cell r="AT1151">
            <v>1</v>
          </cell>
          <cell r="AU1151">
            <v>2600</v>
          </cell>
          <cell r="AV1151" t="str">
            <v>正常</v>
          </cell>
          <cell r="AW1151">
            <v>0</v>
          </cell>
          <cell r="AX1151">
            <v>0</v>
          </cell>
          <cell r="AY1151">
            <v>4794.24</v>
          </cell>
        </row>
        <row r="1151">
          <cell r="BA1151">
            <v>14</v>
          </cell>
          <cell r="BB1151">
            <v>255.177142857143</v>
          </cell>
        </row>
        <row r="1151">
          <cell r="BE1151">
            <v>5</v>
          </cell>
          <cell r="BF1151">
            <v>5</v>
          </cell>
          <cell r="BG1151">
            <v>0</v>
          </cell>
          <cell r="BH1151">
            <v>0</v>
          </cell>
          <cell r="BI1151">
            <v>15</v>
          </cell>
          <cell r="BJ1151">
            <v>0</v>
          </cell>
          <cell r="BK1151">
            <v>0</v>
          </cell>
          <cell r="BL1151">
            <v>25</v>
          </cell>
          <cell r="BM1151" t="str">
            <v>A(优质)</v>
          </cell>
        </row>
        <row r="1151">
          <cell r="BO1151" t="str">
            <v/>
          </cell>
          <cell r="BP1151" t="str">
            <v/>
          </cell>
        </row>
        <row r="1151">
          <cell r="BW1151" t="str">
            <v/>
          </cell>
          <cell r="BX1151">
            <v>44788</v>
          </cell>
          <cell r="BY1151" t="str">
            <v/>
          </cell>
        </row>
        <row r="1151">
          <cell r="CD1151" t="str">
            <v>FET-KF-202208R1092</v>
          </cell>
          <cell r="CE1151" t="str">
            <v>王伟明</v>
          </cell>
          <cell r="CF1151" t="str">
            <v>412722199604152538</v>
          </cell>
          <cell r="CG1151" t="str">
            <v>15649990415</v>
          </cell>
          <cell r="CH1151">
            <v>44770.6954513889</v>
          </cell>
          <cell r="CI1151">
            <v>45043</v>
          </cell>
        </row>
        <row r="1152">
          <cell r="B1152" t="str">
            <v>租赁</v>
          </cell>
        </row>
        <row r="1152">
          <cell r="F1152" t="str">
            <v>罗鹏</v>
          </cell>
          <cell r="G1152" t="str">
            <v>510219198211072416</v>
          </cell>
          <cell r="H1152">
            <v>18696622107</v>
          </cell>
          <cell r="I1152" t="str">
            <v>以租代购48期方案</v>
          </cell>
          <cell r="J1152" t="str">
            <v>风神E70/DFM7001G1F1BEV</v>
          </cell>
          <cell r="K1152" t="str">
            <v>重庆</v>
          </cell>
          <cell r="L1152" t="str">
            <v>重庆市巴南区林荫村66号7幢10-2</v>
          </cell>
          <cell r="M1152" t="str">
            <v>重庆市巴南区林荫村66号7幢10-2</v>
          </cell>
          <cell r="N1152" t="str">
            <v>向丽丽</v>
          </cell>
          <cell r="O1152" t="str">
            <v>蔡谨羊</v>
          </cell>
          <cell r="P1152" t="str">
            <v>林翠荣</v>
          </cell>
          <cell r="Q1152" t="str">
            <v>吴过</v>
          </cell>
          <cell r="R1152">
            <v>13368177446</v>
          </cell>
        </row>
        <row r="1152">
          <cell r="U1152" t="str">
            <v>重庆市舒适橙出行科技有限公司</v>
          </cell>
          <cell r="V1152" t="str">
            <v>无</v>
          </cell>
          <cell r="W1152" t="str">
            <v>LDP31B961NG040089</v>
          </cell>
          <cell r="X1152" t="str">
            <v>渝AA01096</v>
          </cell>
          <cell r="Y1152" t="str">
            <v>862052211200230</v>
          </cell>
          <cell r="Z1152">
            <v>45101</v>
          </cell>
          <cell r="AA1152">
            <v>45106</v>
          </cell>
          <cell r="AB1152" t="str">
            <v>2023/08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44809</v>
          </cell>
          <cell r="AI1152">
            <v>44810</v>
          </cell>
          <cell r="AJ1152">
            <v>44809</v>
          </cell>
        </row>
        <row r="1152">
          <cell r="AL1152">
            <v>9000</v>
          </cell>
          <cell r="AM1152">
            <v>44806</v>
          </cell>
          <cell r="AN1152" t="str">
            <v>深圳市舒适橙出行科技有限公司公账</v>
          </cell>
          <cell r="AO1152">
            <v>2980</v>
          </cell>
          <cell r="AP1152">
            <v>44839</v>
          </cell>
          <cell r="AQ1152">
            <v>44870</v>
          </cell>
          <cell r="AR1152">
            <v>1</v>
          </cell>
          <cell r="AS1152">
            <v>2980</v>
          </cell>
          <cell r="AT1152">
            <v>1</v>
          </cell>
          <cell r="AU1152">
            <v>2980</v>
          </cell>
          <cell r="AV1152" t="str">
            <v>正常</v>
          </cell>
          <cell r="AW1152">
            <v>0</v>
          </cell>
          <cell r="AX1152">
            <v>0</v>
          </cell>
          <cell r="AY1152">
            <v>2504.53</v>
          </cell>
        </row>
        <row r="1152">
          <cell r="BA1152">
            <v>20</v>
          </cell>
          <cell r="BB1152">
            <v>98.269</v>
          </cell>
        </row>
        <row r="1152">
          <cell r="BE1152">
            <v>5</v>
          </cell>
          <cell r="BF1152">
            <v>10</v>
          </cell>
          <cell r="BG1152">
            <v>0</v>
          </cell>
          <cell r="BH1152">
            <v>0</v>
          </cell>
          <cell r="BI1152">
            <v>15</v>
          </cell>
          <cell r="BJ1152">
            <v>0</v>
          </cell>
          <cell r="BK1152">
            <v>0</v>
          </cell>
          <cell r="BL1152">
            <v>30</v>
          </cell>
          <cell r="BM1152" t="str">
            <v>A(优质)</v>
          </cell>
        </row>
        <row r="1152">
          <cell r="BO1152" t="str">
            <v/>
          </cell>
          <cell r="BP1152" t="str">
            <v/>
          </cell>
        </row>
        <row r="1152">
          <cell r="BW1152" t="str">
            <v/>
          </cell>
          <cell r="BX1152">
            <v>44809</v>
          </cell>
          <cell r="BY1152" t="str">
            <v/>
          </cell>
        </row>
        <row r="1152">
          <cell r="CD1152" t="str">
            <v>FET-FH-202206R0067</v>
          </cell>
        </row>
        <row r="1153">
          <cell r="B1153" t="str">
            <v>租赁</v>
          </cell>
        </row>
        <row r="1153">
          <cell r="F1153" t="str">
            <v>郑忠武</v>
          </cell>
          <cell r="G1153" t="str">
            <v>362122197408114634</v>
          </cell>
          <cell r="H1153">
            <v>18770789312</v>
          </cell>
          <cell r="I1153" t="str">
            <v>以租代购48期方案</v>
          </cell>
          <cell r="J1153" t="str">
            <v>风神E70/DFM7002G1F7BEV</v>
          </cell>
          <cell r="K1153" t="str">
            <v>赣州</v>
          </cell>
          <cell r="L1153" t="str">
            <v>江西省南康市唐江镇西坑村下芙塘48号</v>
          </cell>
          <cell r="M1153" t="str">
            <v>江西省南康市唐江镇西坑村下芙塘48号</v>
          </cell>
          <cell r="N1153" t="str">
            <v>邓园园</v>
          </cell>
          <cell r="O1153" t="str">
            <v>蔡谨羊</v>
          </cell>
          <cell r="P1153" t="str">
            <v>李淑欣</v>
          </cell>
          <cell r="Q1153" t="str">
            <v>郑良荣</v>
          </cell>
          <cell r="R1153">
            <v>13479968902</v>
          </cell>
          <cell r="S1153" t="str">
            <v>郑良荣</v>
          </cell>
          <cell r="T1153">
            <v>13479968902</v>
          </cell>
          <cell r="U1153" t="str">
            <v>赣州欢喜出行服务有限公司</v>
          </cell>
          <cell r="V1153" t="str">
            <v>无</v>
          </cell>
          <cell r="W1153" t="str">
            <v>LDP31B964NG038014</v>
          </cell>
          <cell r="X1153" t="str">
            <v>赣BD96733</v>
          </cell>
          <cell r="Y1153" t="str">
            <v>862052211201612</v>
          </cell>
          <cell r="Z1153">
            <v>45115</v>
          </cell>
          <cell r="AA1153">
            <v>45175</v>
          </cell>
          <cell r="AB1153" t="str">
            <v>2023/07</v>
          </cell>
          <cell r="AC1153">
            <v>2</v>
          </cell>
          <cell r="AD1153">
            <v>0</v>
          </cell>
          <cell r="AE1153">
            <v>300</v>
          </cell>
          <cell r="AF1153">
            <v>0</v>
          </cell>
          <cell r="AG1153">
            <v>0</v>
          </cell>
          <cell r="AH1153">
            <v>44810</v>
          </cell>
          <cell r="AI1153">
            <v>44811</v>
          </cell>
          <cell r="AJ1153">
            <v>44810</v>
          </cell>
        </row>
        <row r="1153">
          <cell r="AL1153">
            <v>15000</v>
          </cell>
          <cell r="AM1153">
            <v>44809</v>
          </cell>
          <cell r="AN1153" t="str">
            <v>深圳市舒适橙出行科技有限公司公账</v>
          </cell>
          <cell r="AO1153">
            <v>2980</v>
          </cell>
          <cell r="AP1153">
            <v>44839</v>
          </cell>
          <cell r="AQ1153">
            <v>44870</v>
          </cell>
          <cell r="AR1153">
            <v>1</v>
          </cell>
          <cell r="AS1153">
            <v>2980</v>
          </cell>
          <cell r="AT1153">
            <v>1</v>
          </cell>
          <cell r="AU1153">
            <v>2980</v>
          </cell>
          <cell r="AV1153" t="str">
            <v>正常</v>
          </cell>
          <cell r="AW1153">
            <v>0</v>
          </cell>
          <cell r="AX1153">
            <v>0</v>
          </cell>
          <cell r="AY1153">
            <v>9504.74</v>
          </cell>
        </row>
        <row r="1153">
          <cell r="BA1153">
            <v>29</v>
          </cell>
          <cell r="BB1153">
            <v>296.555517241379</v>
          </cell>
        </row>
        <row r="1153">
          <cell r="BE1153">
            <v>0</v>
          </cell>
          <cell r="BF1153">
            <v>0</v>
          </cell>
          <cell r="BG1153">
            <v>0</v>
          </cell>
          <cell r="BH1153">
            <v>10</v>
          </cell>
          <cell r="BI1153">
            <v>15</v>
          </cell>
          <cell r="BJ1153">
            <v>0</v>
          </cell>
          <cell r="BK1153">
            <v>0</v>
          </cell>
          <cell r="BL1153">
            <v>25</v>
          </cell>
          <cell r="BM1153" t="str">
            <v>A(优质)</v>
          </cell>
        </row>
        <row r="1153">
          <cell r="BO1153" t="str">
            <v/>
          </cell>
          <cell r="BP1153" t="str">
            <v/>
          </cell>
        </row>
        <row r="1153">
          <cell r="BW1153" t="str">
            <v/>
          </cell>
          <cell r="BX1153">
            <v>44809</v>
          </cell>
          <cell r="BY1153" t="str">
            <v/>
          </cell>
        </row>
        <row r="1153">
          <cell r="CD1153" t="str">
            <v>FET-FH-202207R0044</v>
          </cell>
        </row>
        <row r="1154">
          <cell r="B1154" t="str">
            <v>租赁</v>
          </cell>
        </row>
        <row r="1154">
          <cell r="F1154" t="str">
            <v>张文龙</v>
          </cell>
          <cell r="G1154" t="str">
            <v>36072519851016021X</v>
          </cell>
          <cell r="H1154">
            <v>19169423117</v>
          </cell>
          <cell r="I1154" t="str">
            <v>以租代购48期方案</v>
          </cell>
          <cell r="J1154" t="str">
            <v>风神E70/DFM7002G1F7BEV</v>
          </cell>
          <cell r="K1154" t="str">
            <v>赣州</v>
          </cell>
          <cell r="L1154" t="str">
            <v>江西省赣州市崇义县丰州乡古亭街46号</v>
          </cell>
          <cell r="M1154" t="str">
            <v>赣州市金星村34栋一单元401</v>
          </cell>
          <cell r="N1154" t="str">
            <v>向丽丽</v>
          </cell>
          <cell r="O1154" t="str">
            <v>蔡谨羊</v>
          </cell>
          <cell r="P1154" t="str">
            <v>李淑欣</v>
          </cell>
          <cell r="Q1154" t="str">
            <v>郑小莉</v>
          </cell>
          <cell r="R1154">
            <v>13698066300</v>
          </cell>
          <cell r="S1154" t="str">
            <v>郑小莉</v>
          </cell>
          <cell r="T1154">
            <v>13698066300</v>
          </cell>
          <cell r="U1154" t="str">
            <v>赣州欢喜出行服务有限公司</v>
          </cell>
          <cell r="V1154" t="str">
            <v>无</v>
          </cell>
          <cell r="W1154" t="str">
            <v>LDP31B962NG038027</v>
          </cell>
          <cell r="X1154" t="str">
            <v>赣BD31653</v>
          </cell>
          <cell r="Y1154" t="str">
            <v>862052211201589</v>
          </cell>
          <cell r="Z1154">
            <v>45115</v>
          </cell>
          <cell r="AA1154">
            <v>45175</v>
          </cell>
          <cell r="AB1154" t="str">
            <v>2023/07</v>
          </cell>
          <cell r="AC1154">
            <v>1</v>
          </cell>
          <cell r="AD1154">
            <v>1</v>
          </cell>
          <cell r="AE1154">
            <v>200</v>
          </cell>
          <cell r="AF1154">
            <v>0</v>
          </cell>
          <cell r="AG1154">
            <v>0</v>
          </cell>
          <cell r="AH1154">
            <v>44811</v>
          </cell>
          <cell r="AI1154">
            <v>44812</v>
          </cell>
          <cell r="AJ1154">
            <v>44811</v>
          </cell>
        </row>
        <row r="1154">
          <cell r="AL1154">
            <v>15000</v>
          </cell>
          <cell r="AM1154">
            <v>44810</v>
          </cell>
          <cell r="AN1154" t="str">
            <v>深圳市舒适橙出行科技有限公司公账</v>
          </cell>
          <cell r="AO1154">
            <v>2980</v>
          </cell>
          <cell r="AP1154">
            <v>44839</v>
          </cell>
          <cell r="AQ1154">
            <v>44870</v>
          </cell>
          <cell r="AR1154">
            <v>1</v>
          </cell>
          <cell r="AS1154">
            <v>2980</v>
          </cell>
          <cell r="AT1154">
            <v>1</v>
          </cell>
          <cell r="AU1154">
            <v>2980</v>
          </cell>
          <cell r="AV1154" t="str">
            <v>正常</v>
          </cell>
          <cell r="AW1154">
            <v>0</v>
          </cell>
          <cell r="AX1154">
            <v>0</v>
          </cell>
          <cell r="AY1154">
            <v>6777.1</v>
          </cell>
        </row>
        <row r="1154">
          <cell r="BA1154">
            <v>29</v>
          </cell>
          <cell r="BB1154">
            <v>193.993103448276</v>
          </cell>
        </row>
        <row r="1154">
          <cell r="BE1154">
            <v>5</v>
          </cell>
          <cell r="BF1154">
            <v>0</v>
          </cell>
          <cell r="BG1154">
            <v>0</v>
          </cell>
          <cell r="BH1154">
            <v>5</v>
          </cell>
          <cell r="BI1154">
            <v>15</v>
          </cell>
          <cell r="BJ1154">
            <v>0</v>
          </cell>
          <cell r="BK1154">
            <v>0</v>
          </cell>
          <cell r="BL1154">
            <v>25</v>
          </cell>
          <cell r="BM1154" t="str">
            <v>A(优质)</v>
          </cell>
        </row>
        <row r="1154">
          <cell r="BO1154" t="str">
            <v/>
          </cell>
          <cell r="BP1154" t="str">
            <v/>
          </cell>
        </row>
        <row r="1154">
          <cell r="BW1154" t="str">
            <v/>
          </cell>
          <cell r="BX1154">
            <v>44809</v>
          </cell>
          <cell r="BY1154" t="str">
            <v/>
          </cell>
        </row>
        <row r="1154">
          <cell r="CD1154" t="str">
            <v>FET-FH-202207R0044</v>
          </cell>
        </row>
        <row r="1155">
          <cell r="B1155" t="str">
            <v>租赁</v>
          </cell>
        </row>
        <row r="1155">
          <cell r="F1155" t="str">
            <v>重庆新概念供应链有限公司</v>
          </cell>
          <cell r="G1155" t="str">
            <v>430902199008256522</v>
          </cell>
          <cell r="H1155">
            <v>18316553255</v>
          </cell>
          <cell r="I1155" t="str">
            <v>以租代购48期方案</v>
          </cell>
          <cell r="J1155" t="str">
            <v>风神E70/DFM7001G1F1BEV</v>
          </cell>
          <cell r="K1155" t="str">
            <v>重庆</v>
          </cell>
          <cell r="L1155" t="str">
            <v>湖南省益阳市资阳区新桥河镇七家村塘村里村民组3号</v>
          </cell>
          <cell r="M1155" t="str">
            <v>重庆市北部新区栖霞路18号19幢12-1</v>
          </cell>
          <cell r="N1155" t="str">
            <v>向丽丽</v>
          </cell>
          <cell r="O1155" t="str">
            <v>蔡谨羊</v>
          </cell>
          <cell r="P1155" t="str">
            <v>林翠荣</v>
          </cell>
          <cell r="Q1155" t="str">
            <v>许云</v>
          </cell>
          <cell r="R1155">
            <v>18316553255</v>
          </cell>
        </row>
        <row r="1155">
          <cell r="U1155" t="str">
            <v>重庆市舒适橙出行科技有限公司</v>
          </cell>
        </row>
        <row r="1155">
          <cell r="W1155" t="str">
            <v>LDP31B967NG028996</v>
          </cell>
          <cell r="X1155" t="str">
            <v>渝AA06818</v>
          </cell>
          <cell r="Y1155" t="str">
            <v>862052211200168</v>
          </cell>
          <cell r="Z1155">
            <v>45110</v>
          </cell>
          <cell r="AA1155">
            <v>45140</v>
          </cell>
          <cell r="AB1155" t="str">
            <v>2023/08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44813</v>
          </cell>
          <cell r="AI1155">
            <v>44814</v>
          </cell>
        </row>
        <row r="1155">
          <cell r="AL1155">
            <v>9000</v>
          </cell>
          <cell r="AM1155">
            <v>44813</v>
          </cell>
          <cell r="AN1155" t="str">
            <v>深圳市舒适橙出行科技有限公司公账</v>
          </cell>
          <cell r="AO1155">
            <v>2980</v>
          </cell>
          <cell r="AP1155">
            <v>44839</v>
          </cell>
          <cell r="AQ1155">
            <v>44870</v>
          </cell>
          <cell r="AR1155">
            <v>1</v>
          </cell>
          <cell r="AS1155">
            <v>2980</v>
          </cell>
          <cell r="AT1155">
            <v>1</v>
          </cell>
          <cell r="AU1155">
            <v>2980</v>
          </cell>
          <cell r="AV1155" t="str">
            <v>正常</v>
          </cell>
          <cell r="AW1155">
            <v>0</v>
          </cell>
          <cell r="AX1155">
            <v>0</v>
          </cell>
          <cell r="AY1155">
            <v>7923.31</v>
          </cell>
        </row>
        <row r="1155">
          <cell r="BA1155">
            <v>27</v>
          </cell>
          <cell r="BB1155">
            <v>256.390740740741</v>
          </cell>
        </row>
        <row r="1155"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15</v>
          </cell>
          <cell r="BJ1155">
            <v>0</v>
          </cell>
          <cell r="BK1155">
            <v>0</v>
          </cell>
          <cell r="BL1155">
            <v>15</v>
          </cell>
          <cell r="BM1155" t="str">
            <v>A(优质)</v>
          </cell>
        </row>
        <row r="1155">
          <cell r="BO1155" t="str">
            <v/>
          </cell>
          <cell r="BP1155" t="str">
            <v/>
          </cell>
        </row>
        <row r="1155">
          <cell r="BW1155" t="str">
            <v/>
          </cell>
          <cell r="BX1155">
            <v>44813</v>
          </cell>
          <cell r="BY1155" t="str">
            <v/>
          </cell>
        </row>
        <row r="1155">
          <cell r="CD1155" t="str">
            <v>FET-FH-202207R0002</v>
          </cell>
          <cell r="CE1155" t="str">
            <v>李典</v>
          </cell>
          <cell r="CF1155" t="str">
            <v>510121199108098838</v>
          </cell>
          <cell r="CG1155">
            <v>15823489916</v>
          </cell>
          <cell r="CH1155">
            <v>44814</v>
          </cell>
          <cell r="CI1155">
            <v>44844</v>
          </cell>
        </row>
        <row r="1156">
          <cell r="B1156" t="str">
            <v>租赁</v>
          </cell>
        </row>
        <row r="1156">
          <cell r="F1156" t="str">
            <v>重庆吉誉汽车销售服务有限公司</v>
          </cell>
          <cell r="G1156" t="str">
            <v>211103198111232316</v>
          </cell>
          <cell r="H1156">
            <v>13996060287</v>
          </cell>
          <cell r="I1156" t="str">
            <v>以租代购48期方案</v>
          </cell>
          <cell r="J1156" t="str">
            <v>风神E70/DFM7001G1F1BEV</v>
          </cell>
          <cell r="K1156" t="str">
            <v>重庆</v>
          </cell>
          <cell r="L1156" t="str">
            <v>重庆市北江区兴竹路18号3幢17-5</v>
          </cell>
          <cell r="M1156" t="str">
            <v>重庆市巴南区李家沱街道远创路131号商铺2-4</v>
          </cell>
          <cell r="N1156" t="str">
            <v>向丽丽</v>
          </cell>
          <cell r="O1156" t="str">
            <v>蔡谨羊</v>
          </cell>
          <cell r="P1156" t="str">
            <v>林翠荣</v>
          </cell>
          <cell r="Q1156" t="str">
            <v>余波</v>
          </cell>
          <cell r="R1156">
            <v>13996060287</v>
          </cell>
        </row>
        <row r="1156">
          <cell r="U1156" t="str">
            <v>重庆市舒适橙出行科技有限公司</v>
          </cell>
        </row>
        <row r="1156">
          <cell r="W1156" t="str">
            <v>LDP31B969NG038896</v>
          </cell>
          <cell r="X1156" t="str">
            <v>渝AA05692</v>
          </cell>
          <cell r="Y1156" t="str">
            <v>862052211200216</v>
          </cell>
          <cell r="Z1156">
            <v>45101</v>
          </cell>
          <cell r="AA1156">
            <v>45106</v>
          </cell>
          <cell r="AB1156" t="str">
            <v>2023/08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44813</v>
          </cell>
          <cell r="AI1156">
            <v>44814</v>
          </cell>
        </row>
        <row r="1156">
          <cell r="AL1156">
            <v>9000</v>
          </cell>
          <cell r="AM1156">
            <v>44820</v>
          </cell>
          <cell r="AN1156" t="str">
            <v>深圳市舒适橙出行科技有限公司公账</v>
          </cell>
          <cell r="AO1156">
            <v>2980</v>
          </cell>
          <cell r="AP1156">
            <v>44839</v>
          </cell>
          <cell r="AQ1156">
            <v>44870</v>
          </cell>
          <cell r="AR1156">
            <v>1</v>
          </cell>
          <cell r="AS1156">
            <v>2980</v>
          </cell>
          <cell r="AT1156">
            <v>1</v>
          </cell>
          <cell r="AU1156">
            <v>2980</v>
          </cell>
          <cell r="AV1156" t="str">
            <v>正常</v>
          </cell>
          <cell r="AW1156">
            <v>0</v>
          </cell>
          <cell r="AX1156">
            <v>0</v>
          </cell>
          <cell r="AY1156">
            <v>6395.38</v>
          </cell>
        </row>
        <row r="1156">
          <cell r="BA1156">
            <v>23</v>
          </cell>
          <cell r="BB1156">
            <v>242.750869565217</v>
          </cell>
        </row>
        <row r="1156">
          <cell r="BE1156">
            <v>0</v>
          </cell>
          <cell r="BF1156">
            <v>5</v>
          </cell>
          <cell r="BG1156">
            <v>0</v>
          </cell>
          <cell r="BH1156">
            <v>0</v>
          </cell>
          <cell r="BI1156">
            <v>15</v>
          </cell>
          <cell r="BJ1156">
            <v>0</v>
          </cell>
          <cell r="BK1156">
            <v>0</v>
          </cell>
          <cell r="BL1156">
            <v>20</v>
          </cell>
          <cell r="BM1156" t="str">
            <v>A(优质)</v>
          </cell>
        </row>
        <row r="1156">
          <cell r="BO1156" t="str">
            <v/>
          </cell>
          <cell r="BP1156" t="str">
            <v/>
          </cell>
        </row>
        <row r="1156">
          <cell r="BW1156" t="str">
            <v/>
          </cell>
          <cell r="BX1156">
            <v>44813</v>
          </cell>
          <cell r="BY1156" t="str">
            <v/>
          </cell>
        </row>
        <row r="1156">
          <cell r="CD1156" t="str">
            <v>FET-FH-202206R0067</v>
          </cell>
          <cell r="CE1156" t="str">
            <v>喻松</v>
          </cell>
          <cell r="CF1156" t="str">
            <v>500110198606160811</v>
          </cell>
          <cell r="CG1156">
            <v>13368217810</v>
          </cell>
          <cell r="CH1156">
            <v>44813</v>
          </cell>
          <cell r="CI1156">
            <v>45054</v>
          </cell>
        </row>
        <row r="1157">
          <cell r="B1157" t="str">
            <v>租赁</v>
          </cell>
        </row>
        <row r="1157">
          <cell r="F1157" t="str">
            <v>重庆吉誉汽车销售服务有限公司</v>
          </cell>
          <cell r="G1157" t="str">
            <v>211103198111232316</v>
          </cell>
          <cell r="H1157">
            <v>13996060287</v>
          </cell>
          <cell r="I1157" t="str">
            <v>以租代购48期方案</v>
          </cell>
          <cell r="J1157" t="str">
            <v>风神E70/DFM7001G1F1BEV</v>
          </cell>
          <cell r="K1157" t="str">
            <v>重庆</v>
          </cell>
          <cell r="L1157" t="str">
            <v>重庆市北江区兴竹路18号3幢17-5</v>
          </cell>
          <cell r="M1157" t="str">
            <v>重庆市巴南区李家沱街道远创路131号商铺2-4</v>
          </cell>
          <cell r="N1157" t="str">
            <v>向丽丽</v>
          </cell>
          <cell r="O1157" t="str">
            <v>蔡谨羊</v>
          </cell>
          <cell r="P1157" t="str">
            <v>林翠荣</v>
          </cell>
          <cell r="Q1157" t="str">
            <v>余波</v>
          </cell>
          <cell r="R1157">
            <v>13996060287</v>
          </cell>
        </row>
        <row r="1157">
          <cell r="U1157" t="str">
            <v>重庆市舒适橙出行科技有限公司</v>
          </cell>
        </row>
        <row r="1157">
          <cell r="W1157" t="str">
            <v>LDP31B964NG038997</v>
          </cell>
          <cell r="X1157" t="str">
            <v>渝AA00769</v>
          </cell>
          <cell r="Y1157" t="str">
            <v>862052211200844</v>
          </cell>
          <cell r="Z1157">
            <v>45101</v>
          </cell>
          <cell r="AA1157">
            <v>45106</v>
          </cell>
          <cell r="AB1157" t="str">
            <v>2023/08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44813</v>
          </cell>
          <cell r="AI1157">
            <v>44814</v>
          </cell>
        </row>
        <row r="1157">
          <cell r="AL1157">
            <v>9000</v>
          </cell>
          <cell r="AM1157">
            <v>44820</v>
          </cell>
          <cell r="AN1157" t="str">
            <v>深圳市舒适橙出行科技有限公司公账</v>
          </cell>
          <cell r="AO1157">
            <v>2980</v>
          </cell>
          <cell r="AP1157">
            <v>44839</v>
          </cell>
          <cell r="AQ1157">
            <v>44870</v>
          </cell>
          <cell r="AR1157">
            <v>1</v>
          </cell>
          <cell r="AS1157">
            <v>2980</v>
          </cell>
          <cell r="AT1157">
            <v>1</v>
          </cell>
          <cell r="AU1157">
            <v>2980</v>
          </cell>
          <cell r="AV1157" t="str">
            <v>正常</v>
          </cell>
          <cell r="AW1157">
            <v>0</v>
          </cell>
          <cell r="AX1157">
            <v>0</v>
          </cell>
          <cell r="AY1157">
            <v>7199.48</v>
          </cell>
        </row>
        <row r="1157">
          <cell r="BA1157">
            <v>25</v>
          </cell>
          <cell r="BB1157">
            <v>250.7584</v>
          </cell>
        </row>
        <row r="1157">
          <cell r="BE1157">
            <v>0</v>
          </cell>
          <cell r="BF1157">
            <v>5</v>
          </cell>
          <cell r="BG1157">
            <v>0</v>
          </cell>
          <cell r="BH1157">
            <v>0</v>
          </cell>
          <cell r="BI1157">
            <v>15</v>
          </cell>
          <cell r="BJ1157">
            <v>0</v>
          </cell>
          <cell r="BK1157">
            <v>0</v>
          </cell>
          <cell r="BL1157">
            <v>20</v>
          </cell>
          <cell r="BM1157" t="str">
            <v>A(优质)</v>
          </cell>
        </row>
        <row r="1157">
          <cell r="BO1157" t="str">
            <v/>
          </cell>
          <cell r="BP1157" t="str">
            <v/>
          </cell>
        </row>
        <row r="1157">
          <cell r="BW1157" t="str">
            <v/>
          </cell>
          <cell r="BX1157">
            <v>44813</v>
          </cell>
          <cell r="BY1157" t="str">
            <v/>
          </cell>
        </row>
        <row r="1157">
          <cell r="CD1157" t="str">
            <v>FET-FH-202206R0067</v>
          </cell>
        </row>
        <row r="1158">
          <cell r="B1158" t="str">
            <v>租赁</v>
          </cell>
        </row>
        <row r="1158">
          <cell r="F1158" t="str">
            <v>重庆吉誉汽车销售服务有限公司</v>
          </cell>
          <cell r="G1158" t="str">
            <v>211103198111232316</v>
          </cell>
          <cell r="H1158">
            <v>13996060287</v>
          </cell>
          <cell r="I1158" t="str">
            <v>以租代购48期方案</v>
          </cell>
          <cell r="J1158" t="str">
            <v>风神E70/DFM7001G1F1BEV</v>
          </cell>
          <cell r="K1158" t="str">
            <v>重庆</v>
          </cell>
          <cell r="L1158" t="str">
            <v>重庆市北江区兴竹路18号3幢17-5</v>
          </cell>
          <cell r="M1158" t="str">
            <v>重庆市巴南区李家沱街道远创路131号商铺2-4</v>
          </cell>
          <cell r="N1158" t="str">
            <v>向丽丽</v>
          </cell>
          <cell r="O1158" t="str">
            <v>蔡谨羊</v>
          </cell>
          <cell r="P1158" t="str">
            <v>林翠荣</v>
          </cell>
          <cell r="Q1158" t="str">
            <v>余波</v>
          </cell>
          <cell r="R1158">
            <v>13996060287</v>
          </cell>
        </row>
        <row r="1158">
          <cell r="U1158" t="str">
            <v>重庆市舒适橙出行科技有限公司</v>
          </cell>
        </row>
        <row r="1158">
          <cell r="W1158" t="str">
            <v>LDP31B96XNG039006</v>
          </cell>
          <cell r="X1158" t="str">
            <v>渝AA03160</v>
          </cell>
          <cell r="Y1158" t="str">
            <v>862052211200241</v>
          </cell>
          <cell r="Z1158">
            <v>45101</v>
          </cell>
          <cell r="AA1158">
            <v>45106</v>
          </cell>
          <cell r="AB1158" t="str">
            <v>2023/08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44813</v>
          </cell>
          <cell r="AI1158">
            <v>44814</v>
          </cell>
        </row>
        <row r="1158">
          <cell r="AL1158">
            <v>9000</v>
          </cell>
          <cell r="AM1158">
            <v>44820</v>
          </cell>
          <cell r="AN1158" t="str">
            <v>深圳市舒适橙出行科技有限公司公账</v>
          </cell>
          <cell r="AO1158">
            <v>2980</v>
          </cell>
          <cell r="AP1158">
            <v>44839</v>
          </cell>
          <cell r="AQ1158">
            <v>44870</v>
          </cell>
          <cell r="AR1158">
            <v>1</v>
          </cell>
          <cell r="AS1158">
            <v>2980</v>
          </cell>
          <cell r="AT1158">
            <v>1</v>
          </cell>
          <cell r="AU1158">
            <v>2980</v>
          </cell>
          <cell r="AV1158" t="str">
            <v>正常</v>
          </cell>
          <cell r="AW1158">
            <v>0</v>
          </cell>
          <cell r="AX1158">
            <v>0</v>
          </cell>
          <cell r="AY1158">
            <v>7157.99</v>
          </cell>
        </row>
        <row r="1158">
          <cell r="BA1158">
            <v>22</v>
          </cell>
          <cell r="BB1158">
            <v>271.894090909091</v>
          </cell>
        </row>
        <row r="1158">
          <cell r="BE1158">
            <v>0</v>
          </cell>
          <cell r="BF1158">
            <v>5</v>
          </cell>
          <cell r="BG1158">
            <v>0</v>
          </cell>
          <cell r="BH1158">
            <v>0</v>
          </cell>
          <cell r="BI1158">
            <v>15</v>
          </cell>
          <cell r="BJ1158">
            <v>0</v>
          </cell>
          <cell r="BK1158">
            <v>0</v>
          </cell>
          <cell r="BL1158">
            <v>20</v>
          </cell>
          <cell r="BM1158" t="str">
            <v>A(优质)</v>
          </cell>
        </row>
        <row r="1158">
          <cell r="BO1158" t="str">
            <v/>
          </cell>
          <cell r="BP1158" t="str">
            <v/>
          </cell>
        </row>
        <row r="1158">
          <cell r="BW1158" t="str">
            <v/>
          </cell>
          <cell r="BX1158">
            <v>44813</v>
          </cell>
          <cell r="BY1158" t="str">
            <v/>
          </cell>
        </row>
        <row r="1158">
          <cell r="CD1158" t="str">
            <v>FET-FH-202206R0067</v>
          </cell>
          <cell r="CE1158" t="str">
            <v>马勤超</v>
          </cell>
          <cell r="CF1158" t="str">
            <v>513521198111171813</v>
          </cell>
          <cell r="CG1158">
            <v>18225384155</v>
          </cell>
          <cell r="CH1158">
            <v>44818</v>
          </cell>
          <cell r="CI1158">
            <v>45059</v>
          </cell>
        </row>
        <row r="1159">
          <cell r="B1159" t="str">
            <v>租赁</v>
          </cell>
        </row>
        <row r="1159">
          <cell r="F1159" t="str">
            <v>重庆吉誉汽车销售服务有限公司</v>
          </cell>
          <cell r="G1159" t="str">
            <v>211103198111232316</v>
          </cell>
          <cell r="H1159">
            <v>13996060287</v>
          </cell>
          <cell r="I1159" t="str">
            <v>以租代购48期方案</v>
          </cell>
          <cell r="J1159" t="str">
            <v>风神E70/DFM7001G1F1BEV</v>
          </cell>
          <cell r="K1159" t="str">
            <v>重庆</v>
          </cell>
          <cell r="L1159" t="str">
            <v>重庆市北江区兴竹路18号3幢17-5</v>
          </cell>
          <cell r="M1159" t="str">
            <v>重庆市巴南区李家沱街道远创路131号商铺2-4</v>
          </cell>
          <cell r="N1159" t="str">
            <v>向丽丽</v>
          </cell>
          <cell r="O1159" t="str">
            <v>蔡谨羊</v>
          </cell>
          <cell r="P1159" t="str">
            <v>林翠荣</v>
          </cell>
          <cell r="Q1159" t="str">
            <v>余波</v>
          </cell>
          <cell r="R1159">
            <v>13996060287</v>
          </cell>
        </row>
        <row r="1159">
          <cell r="U1159" t="str">
            <v>重庆市舒适橙出行科技有限公司</v>
          </cell>
        </row>
        <row r="1159">
          <cell r="W1159" t="str">
            <v>LDP31B966NG039021</v>
          </cell>
          <cell r="X1159" t="str">
            <v>渝AA03516</v>
          </cell>
          <cell r="Y1159" t="str">
            <v>862052211200281</v>
          </cell>
          <cell r="Z1159">
            <v>45101</v>
          </cell>
          <cell r="AA1159">
            <v>45106</v>
          </cell>
          <cell r="AB1159" t="str">
            <v>2023/08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44813</v>
          </cell>
          <cell r="AI1159">
            <v>44814</v>
          </cell>
        </row>
        <row r="1159">
          <cell r="AL1159">
            <v>9000</v>
          </cell>
          <cell r="AM1159">
            <v>44820</v>
          </cell>
          <cell r="AN1159" t="str">
            <v>深圳市舒适橙出行科技有限公司公账</v>
          </cell>
          <cell r="AO1159">
            <v>2980</v>
          </cell>
          <cell r="AP1159">
            <v>44839</v>
          </cell>
          <cell r="AQ1159">
            <v>44870</v>
          </cell>
          <cell r="AR1159">
            <v>1</v>
          </cell>
          <cell r="AS1159">
            <v>2980</v>
          </cell>
          <cell r="AT1159">
            <v>1</v>
          </cell>
          <cell r="AU1159">
            <v>2980</v>
          </cell>
          <cell r="AV1159" t="str">
            <v>正常</v>
          </cell>
          <cell r="AW1159">
            <v>0</v>
          </cell>
          <cell r="AX1159">
            <v>0</v>
          </cell>
          <cell r="AY1159">
            <v>5027.26</v>
          </cell>
        </row>
        <row r="1159">
          <cell r="BA1159">
            <v>18</v>
          </cell>
          <cell r="BB1159">
            <v>204.03</v>
          </cell>
        </row>
        <row r="1159">
          <cell r="BE1159">
            <v>0</v>
          </cell>
          <cell r="BF1159">
            <v>5</v>
          </cell>
          <cell r="BG1159">
            <v>0</v>
          </cell>
          <cell r="BH1159">
            <v>0</v>
          </cell>
          <cell r="BI1159">
            <v>15</v>
          </cell>
          <cell r="BJ1159">
            <v>0</v>
          </cell>
          <cell r="BK1159">
            <v>0</v>
          </cell>
          <cell r="BL1159">
            <v>20</v>
          </cell>
          <cell r="BM1159" t="str">
            <v>A(优质)</v>
          </cell>
        </row>
        <row r="1159">
          <cell r="BO1159" t="str">
            <v/>
          </cell>
          <cell r="BP1159" t="str">
            <v/>
          </cell>
        </row>
        <row r="1159">
          <cell r="BW1159" t="str">
            <v/>
          </cell>
          <cell r="BX1159">
            <v>44813</v>
          </cell>
          <cell r="BY1159" t="str">
            <v/>
          </cell>
        </row>
        <row r="1159">
          <cell r="CD1159" t="str">
            <v>FET-FH-202206R0067</v>
          </cell>
          <cell r="CE1159" t="str">
            <v>杨小清</v>
          </cell>
          <cell r="CF1159" t="str">
            <v>510214197006143012</v>
          </cell>
          <cell r="CG1159">
            <v>18908348560</v>
          </cell>
          <cell r="CH1159">
            <v>44817</v>
          </cell>
          <cell r="CI1159">
            <v>45058</v>
          </cell>
        </row>
        <row r="1160">
          <cell r="B1160" t="str">
            <v>租赁</v>
          </cell>
        </row>
        <row r="1160">
          <cell r="F1160" t="str">
            <v>重庆吉誉汽车销售服务有限公司</v>
          </cell>
          <cell r="G1160" t="str">
            <v>211103198111232316</v>
          </cell>
          <cell r="H1160">
            <v>13996060287</v>
          </cell>
          <cell r="I1160" t="str">
            <v>以租代购48期方案</v>
          </cell>
          <cell r="J1160" t="str">
            <v>风神E70/DFM7001G1F1BEV</v>
          </cell>
          <cell r="K1160" t="str">
            <v>重庆</v>
          </cell>
          <cell r="L1160" t="str">
            <v>重庆市北江区兴竹路18号3幢17-5</v>
          </cell>
          <cell r="M1160" t="str">
            <v>重庆市巴南区李家沱街道远创路131号商铺2-4</v>
          </cell>
          <cell r="N1160" t="str">
            <v>向丽丽</v>
          </cell>
          <cell r="O1160" t="str">
            <v>蔡谨羊</v>
          </cell>
          <cell r="P1160" t="str">
            <v>林翠荣</v>
          </cell>
          <cell r="Q1160" t="str">
            <v>余波</v>
          </cell>
          <cell r="R1160">
            <v>13996060287</v>
          </cell>
        </row>
        <row r="1160">
          <cell r="U1160" t="str">
            <v>重庆市舒适橙出行科技有限公司</v>
          </cell>
        </row>
        <row r="1160">
          <cell r="W1160" t="str">
            <v>LDP31B961NG039041</v>
          </cell>
          <cell r="X1160" t="str">
            <v>渝AA05075</v>
          </cell>
          <cell r="Y1160" t="str">
            <v>862052211200273</v>
          </cell>
          <cell r="Z1160">
            <v>45101</v>
          </cell>
          <cell r="AA1160">
            <v>45106</v>
          </cell>
          <cell r="AB1160" t="str">
            <v>2023/08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44813</v>
          </cell>
          <cell r="AI1160">
            <v>44814</v>
          </cell>
        </row>
        <row r="1160">
          <cell r="AL1160">
            <v>9000</v>
          </cell>
          <cell r="AM1160">
            <v>44820</v>
          </cell>
          <cell r="AN1160" t="str">
            <v>深圳市舒适橙出行科技有限公司公账</v>
          </cell>
          <cell r="AO1160">
            <v>2980</v>
          </cell>
          <cell r="AP1160">
            <v>44839</v>
          </cell>
          <cell r="AQ1160">
            <v>44870</v>
          </cell>
          <cell r="AR1160">
            <v>1</v>
          </cell>
          <cell r="AS1160">
            <v>2980</v>
          </cell>
          <cell r="AT1160">
            <v>1</v>
          </cell>
          <cell r="AU1160">
            <v>2980</v>
          </cell>
          <cell r="AV1160" t="str">
            <v>正常</v>
          </cell>
          <cell r="AW1160">
            <v>0</v>
          </cell>
          <cell r="AX1160">
            <v>0</v>
          </cell>
          <cell r="AY1160">
            <v>7084.89</v>
          </cell>
        </row>
        <row r="1160">
          <cell r="BA1160">
            <v>21</v>
          </cell>
          <cell r="BB1160">
            <v>275.05380952381</v>
          </cell>
        </row>
        <row r="1160">
          <cell r="BE1160">
            <v>0</v>
          </cell>
          <cell r="BF1160">
            <v>5</v>
          </cell>
          <cell r="BG1160">
            <v>0</v>
          </cell>
          <cell r="BH1160">
            <v>0</v>
          </cell>
          <cell r="BI1160">
            <v>15</v>
          </cell>
          <cell r="BJ1160">
            <v>0</v>
          </cell>
          <cell r="BK1160">
            <v>0</v>
          </cell>
          <cell r="BL1160">
            <v>20</v>
          </cell>
          <cell r="BM1160" t="str">
            <v>A(优质)</v>
          </cell>
        </row>
        <row r="1160">
          <cell r="BO1160" t="str">
            <v/>
          </cell>
          <cell r="BP1160" t="str">
            <v/>
          </cell>
        </row>
        <row r="1160">
          <cell r="BW1160" t="str">
            <v/>
          </cell>
          <cell r="BX1160">
            <v>44813</v>
          </cell>
          <cell r="BY1160" t="str">
            <v/>
          </cell>
        </row>
        <row r="1160">
          <cell r="CD1160" t="str">
            <v>FET-FH-202206R0067</v>
          </cell>
          <cell r="CE1160" t="str">
            <v>毛传盛</v>
          </cell>
          <cell r="CF1160" t="str">
            <v>511602199611195992</v>
          </cell>
          <cell r="CG1160">
            <v>17300293607</v>
          </cell>
          <cell r="CH1160">
            <v>44819</v>
          </cell>
          <cell r="CI1160">
            <v>45060</v>
          </cell>
        </row>
        <row r="1161">
          <cell r="B1161" t="str">
            <v>租赁</v>
          </cell>
        </row>
        <row r="1161">
          <cell r="F1161" t="str">
            <v>重庆吉誉汽车销售服务有限公司</v>
          </cell>
          <cell r="G1161" t="str">
            <v>211103198111232316</v>
          </cell>
          <cell r="H1161">
            <v>13996060287</v>
          </cell>
          <cell r="I1161" t="str">
            <v>以租代购48期方案</v>
          </cell>
          <cell r="J1161" t="str">
            <v>风神E70/DFM7001G1F1BEV</v>
          </cell>
          <cell r="K1161" t="str">
            <v>重庆</v>
          </cell>
          <cell r="L1161" t="str">
            <v>重庆市北江区兴竹路18号3幢17-5</v>
          </cell>
          <cell r="M1161" t="str">
            <v>重庆市巴南区李家沱街道远创路131号商铺2-4</v>
          </cell>
          <cell r="N1161" t="str">
            <v>向丽丽</v>
          </cell>
          <cell r="O1161" t="str">
            <v>蔡谨羊</v>
          </cell>
          <cell r="P1161" t="str">
            <v>林翠荣</v>
          </cell>
          <cell r="Q1161" t="str">
            <v>余波</v>
          </cell>
          <cell r="R1161">
            <v>13996060287</v>
          </cell>
        </row>
        <row r="1161">
          <cell r="U1161" t="str">
            <v>重庆市舒适橙出行科技有限公司</v>
          </cell>
        </row>
        <row r="1161">
          <cell r="W1161" t="str">
            <v>LDP31B962NG039047</v>
          </cell>
          <cell r="X1161" t="str">
            <v>渝AA02756</v>
          </cell>
          <cell r="Y1161" t="str">
            <v>862052211200513</v>
          </cell>
          <cell r="Z1161">
            <v>45101</v>
          </cell>
          <cell r="AA1161">
            <v>45106</v>
          </cell>
          <cell r="AB1161" t="str">
            <v>2023/08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44813</v>
          </cell>
          <cell r="AI1161">
            <v>44814</v>
          </cell>
        </row>
        <row r="1161">
          <cell r="AL1161">
            <v>9000</v>
          </cell>
          <cell r="AM1161">
            <v>44820</v>
          </cell>
          <cell r="AN1161" t="str">
            <v>深圳市舒适橙出行科技有限公司公账</v>
          </cell>
          <cell r="AO1161">
            <v>2980</v>
          </cell>
          <cell r="AP1161">
            <v>44839</v>
          </cell>
          <cell r="AQ1161">
            <v>44870</v>
          </cell>
          <cell r="AR1161">
            <v>1</v>
          </cell>
          <cell r="AS1161">
            <v>2980</v>
          </cell>
          <cell r="AT1161">
            <v>1</v>
          </cell>
          <cell r="AU1161">
            <v>2980</v>
          </cell>
          <cell r="AV1161" t="str">
            <v>正常</v>
          </cell>
          <cell r="AW1161">
            <v>0</v>
          </cell>
          <cell r="AX1161">
            <v>0</v>
          </cell>
          <cell r="AY1161">
            <v>7835.3</v>
          </cell>
        </row>
        <row r="1161">
          <cell r="BA1161">
            <v>27</v>
          </cell>
          <cell r="BB1161">
            <v>248.55962962963</v>
          </cell>
        </row>
        <row r="1161"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15</v>
          </cell>
          <cell r="BJ1161">
            <v>0</v>
          </cell>
          <cell r="BK1161">
            <v>0</v>
          </cell>
          <cell r="BL1161">
            <v>15</v>
          </cell>
          <cell r="BM1161" t="str">
            <v>A(优质)</v>
          </cell>
        </row>
        <row r="1161">
          <cell r="BO1161" t="str">
            <v/>
          </cell>
          <cell r="BP1161" t="str">
            <v/>
          </cell>
        </row>
        <row r="1161">
          <cell r="BW1161" t="str">
            <v/>
          </cell>
          <cell r="BX1161">
            <v>44813</v>
          </cell>
          <cell r="BY1161" t="str">
            <v/>
          </cell>
        </row>
        <row r="1161">
          <cell r="CD1161" t="str">
            <v>FET-FH-202206R0067</v>
          </cell>
          <cell r="CE1161" t="str">
            <v>林春渝</v>
          </cell>
          <cell r="CF1161" t="str">
            <v>510212196302262537</v>
          </cell>
          <cell r="CG1161">
            <v>18725700799</v>
          </cell>
          <cell r="CH1161">
            <v>44812</v>
          </cell>
          <cell r="CI1161">
            <v>44992</v>
          </cell>
        </row>
        <row r="1162">
          <cell r="B1162" t="str">
            <v>租赁</v>
          </cell>
        </row>
        <row r="1162">
          <cell r="F1162" t="str">
            <v>重庆吉誉汽车销售服务有限公司</v>
          </cell>
          <cell r="G1162" t="str">
            <v>211103198111232316</v>
          </cell>
          <cell r="H1162">
            <v>13996060287</v>
          </cell>
          <cell r="I1162" t="str">
            <v>以租代购48期方案</v>
          </cell>
          <cell r="J1162" t="str">
            <v>风神E70/DFM7001G1F1BEV</v>
          </cell>
          <cell r="K1162" t="str">
            <v>重庆</v>
          </cell>
          <cell r="L1162" t="str">
            <v>重庆市北江区兴竹路18号3幢17-5</v>
          </cell>
          <cell r="M1162" t="str">
            <v>重庆市巴南区李家沱街道远创路131号商铺2-4</v>
          </cell>
          <cell r="N1162" t="str">
            <v>向丽丽</v>
          </cell>
          <cell r="O1162" t="str">
            <v>蔡谨羊</v>
          </cell>
          <cell r="P1162" t="str">
            <v>林翠荣</v>
          </cell>
          <cell r="Q1162" t="str">
            <v>余波</v>
          </cell>
          <cell r="R1162">
            <v>13996060287</v>
          </cell>
        </row>
        <row r="1162">
          <cell r="U1162" t="str">
            <v>重庆市舒适橙出行科技有限公司</v>
          </cell>
        </row>
        <row r="1162">
          <cell r="W1162" t="str">
            <v>LDP31B962NG039064</v>
          </cell>
          <cell r="X1162" t="str">
            <v>渝AA06660</v>
          </cell>
          <cell r="Y1162" t="str">
            <v>862052211200174</v>
          </cell>
          <cell r="Z1162">
            <v>45101</v>
          </cell>
          <cell r="AA1162">
            <v>45106</v>
          </cell>
          <cell r="AB1162" t="str">
            <v>2023/08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44813</v>
          </cell>
          <cell r="AI1162">
            <v>44814</v>
          </cell>
        </row>
        <row r="1162">
          <cell r="AL1162">
            <v>9000</v>
          </cell>
          <cell r="AM1162">
            <v>44820</v>
          </cell>
          <cell r="AN1162" t="str">
            <v>深圳市舒适橙出行科技有限公司公账</v>
          </cell>
          <cell r="AO1162">
            <v>2980</v>
          </cell>
          <cell r="AP1162">
            <v>44839</v>
          </cell>
          <cell r="AQ1162">
            <v>44870</v>
          </cell>
          <cell r="AR1162">
            <v>1</v>
          </cell>
          <cell r="AS1162">
            <v>2980</v>
          </cell>
          <cell r="AT1162">
            <v>1</v>
          </cell>
          <cell r="AU1162">
            <v>2980</v>
          </cell>
          <cell r="AV1162" t="str">
            <v>正常</v>
          </cell>
          <cell r="AW1162">
            <v>0</v>
          </cell>
          <cell r="AX1162">
            <v>0</v>
          </cell>
          <cell r="AY1162">
            <v>4787.65</v>
          </cell>
        </row>
        <row r="1162">
          <cell r="BA1162">
            <v>25</v>
          </cell>
          <cell r="BB1162">
            <v>166.1308</v>
          </cell>
        </row>
        <row r="1162">
          <cell r="BE1162">
            <v>0</v>
          </cell>
          <cell r="BF1162">
            <v>5</v>
          </cell>
          <cell r="BG1162">
            <v>0</v>
          </cell>
          <cell r="BH1162">
            <v>0</v>
          </cell>
          <cell r="BI1162">
            <v>15</v>
          </cell>
          <cell r="BJ1162">
            <v>0</v>
          </cell>
          <cell r="BK1162">
            <v>0</v>
          </cell>
          <cell r="BL1162">
            <v>20</v>
          </cell>
          <cell r="BM1162" t="str">
            <v>A(优质)</v>
          </cell>
        </row>
        <row r="1162">
          <cell r="BO1162" t="str">
            <v/>
          </cell>
          <cell r="BP1162" t="str">
            <v/>
          </cell>
        </row>
        <row r="1162">
          <cell r="BW1162" t="str">
            <v/>
          </cell>
          <cell r="BX1162">
            <v>44813</v>
          </cell>
          <cell r="BY1162" t="str">
            <v/>
          </cell>
        </row>
        <row r="1162">
          <cell r="CD1162" t="str">
            <v>FET-FH-202206R0067</v>
          </cell>
        </row>
        <row r="1163">
          <cell r="B1163" t="str">
            <v>租赁</v>
          </cell>
        </row>
        <row r="1163">
          <cell r="F1163" t="str">
            <v>重庆吉誉汽车销售服务有限公司</v>
          </cell>
          <cell r="G1163" t="str">
            <v>211103198111232316</v>
          </cell>
          <cell r="H1163">
            <v>13996060287</v>
          </cell>
          <cell r="I1163" t="str">
            <v>以租代购48期方案</v>
          </cell>
          <cell r="J1163" t="str">
            <v>风神E70/DFM7001G1F1BEV</v>
          </cell>
          <cell r="K1163" t="str">
            <v>重庆</v>
          </cell>
          <cell r="L1163" t="str">
            <v>重庆市北江区兴竹路18号3幢17-5</v>
          </cell>
          <cell r="M1163" t="str">
            <v>重庆市巴南区李家沱街道远创路131号商铺2-4</v>
          </cell>
          <cell r="N1163" t="str">
            <v>向丽丽</v>
          </cell>
          <cell r="O1163" t="str">
            <v>蔡谨羊</v>
          </cell>
          <cell r="P1163" t="str">
            <v>林翠荣</v>
          </cell>
          <cell r="Q1163" t="str">
            <v>余波</v>
          </cell>
          <cell r="R1163">
            <v>13996060287</v>
          </cell>
        </row>
        <row r="1163">
          <cell r="U1163" t="str">
            <v>重庆市舒适橙出行科技有限公司</v>
          </cell>
        </row>
        <row r="1163">
          <cell r="W1163" t="str">
            <v>LDP31B968NG039070</v>
          </cell>
          <cell r="X1163" t="str">
            <v>渝AA27791</v>
          </cell>
          <cell r="Y1163" t="str">
            <v>862052211200107</v>
          </cell>
          <cell r="Z1163">
            <v>45101</v>
          </cell>
          <cell r="AA1163">
            <v>45106</v>
          </cell>
          <cell r="AB1163" t="str">
            <v>2023/08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44813</v>
          </cell>
          <cell r="AI1163">
            <v>44814</v>
          </cell>
        </row>
        <row r="1163">
          <cell r="AL1163">
            <v>9000</v>
          </cell>
          <cell r="AM1163">
            <v>44820</v>
          </cell>
          <cell r="AN1163" t="str">
            <v>深圳市舒适橙出行科技有限公司公账</v>
          </cell>
          <cell r="AO1163">
            <v>2980</v>
          </cell>
          <cell r="AP1163">
            <v>44839</v>
          </cell>
          <cell r="AQ1163">
            <v>44870</v>
          </cell>
          <cell r="AR1163">
            <v>1</v>
          </cell>
          <cell r="AS1163">
            <v>2980</v>
          </cell>
          <cell r="AT1163">
            <v>1</v>
          </cell>
          <cell r="AU1163">
            <v>2980</v>
          </cell>
          <cell r="AV1163" t="str">
            <v>正常</v>
          </cell>
          <cell r="AW1163">
            <v>0</v>
          </cell>
          <cell r="AX1163">
            <v>0</v>
          </cell>
          <cell r="AY1163">
            <v>8357.92</v>
          </cell>
        </row>
        <row r="1163">
          <cell r="BA1163">
            <v>26</v>
          </cell>
          <cell r="BB1163">
            <v>259.013076923077</v>
          </cell>
        </row>
        <row r="1163">
          <cell r="BE1163">
            <v>0</v>
          </cell>
          <cell r="BF1163">
            <v>5</v>
          </cell>
          <cell r="BG1163">
            <v>0</v>
          </cell>
          <cell r="BH1163">
            <v>0</v>
          </cell>
          <cell r="BI1163">
            <v>15</v>
          </cell>
          <cell r="BJ1163">
            <v>0</v>
          </cell>
          <cell r="BK1163">
            <v>0</v>
          </cell>
          <cell r="BL1163">
            <v>20</v>
          </cell>
          <cell r="BM1163" t="str">
            <v>A(优质)</v>
          </cell>
        </row>
        <row r="1163">
          <cell r="BO1163" t="str">
            <v/>
          </cell>
          <cell r="BP1163" t="str">
            <v/>
          </cell>
        </row>
        <row r="1163">
          <cell r="BW1163" t="str">
            <v/>
          </cell>
          <cell r="BX1163">
            <v>44813</v>
          </cell>
          <cell r="BY1163" t="str">
            <v/>
          </cell>
        </row>
        <row r="1163">
          <cell r="CD1163" t="str">
            <v>FET-FH-202206R0067</v>
          </cell>
          <cell r="CE1163" t="str">
            <v>刘籍文</v>
          </cell>
          <cell r="CF1163" t="str">
            <v>500239200006190716</v>
          </cell>
          <cell r="CG1163">
            <v>13983142718</v>
          </cell>
          <cell r="CH1163">
            <v>44813</v>
          </cell>
          <cell r="CI1163">
            <v>45054</v>
          </cell>
        </row>
        <row r="1164">
          <cell r="B1164" t="str">
            <v>租赁</v>
          </cell>
        </row>
        <row r="1164">
          <cell r="F1164" t="str">
            <v>重庆吉誉汽车销售服务有限公司</v>
          </cell>
          <cell r="G1164" t="str">
            <v>211103198111232316</v>
          </cell>
          <cell r="H1164">
            <v>13996060287</v>
          </cell>
          <cell r="I1164" t="str">
            <v>以租代购48期方案</v>
          </cell>
          <cell r="J1164" t="str">
            <v>风神E70/DFM7001G1F1BEV</v>
          </cell>
          <cell r="K1164" t="str">
            <v>重庆</v>
          </cell>
          <cell r="L1164" t="str">
            <v>重庆市北江区兴竹路18号3幢17-5</v>
          </cell>
          <cell r="M1164" t="str">
            <v>重庆市巴南区李家沱街道远创路131号商铺2-4</v>
          </cell>
          <cell r="N1164" t="str">
            <v>向丽丽</v>
          </cell>
          <cell r="O1164" t="str">
            <v>蔡谨羊</v>
          </cell>
          <cell r="P1164" t="str">
            <v>林翠荣</v>
          </cell>
          <cell r="Q1164" t="str">
            <v>余波</v>
          </cell>
          <cell r="R1164">
            <v>13996060287</v>
          </cell>
        </row>
        <row r="1164">
          <cell r="U1164" t="str">
            <v>重庆市舒适橙出行科技有限公司</v>
          </cell>
        </row>
        <row r="1164">
          <cell r="W1164" t="str">
            <v>LDP31B961NG039234</v>
          </cell>
          <cell r="X1164" t="str">
            <v>渝AA02387</v>
          </cell>
          <cell r="Y1164" t="str">
            <v>862052211200275</v>
          </cell>
          <cell r="Z1164">
            <v>45101</v>
          </cell>
          <cell r="AA1164">
            <v>45106</v>
          </cell>
          <cell r="AB1164" t="str">
            <v>2023/08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44813</v>
          </cell>
          <cell r="AI1164">
            <v>44814</v>
          </cell>
        </row>
        <row r="1164">
          <cell r="AL1164">
            <v>9000</v>
          </cell>
          <cell r="AM1164">
            <v>44820</v>
          </cell>
          <cell r="AN1164" t="str">
            <v>深圳市舒适橙出行科技有限公司公账</v>
          </cell>
          <cell r="AO1164">
            <v>2980</v>
          </cell>
          <cell r="AP1164">
            <v>44839</v>
          </cell>
          <cell r="AQ1164">
            <v>44870</v>
          </cell>
          <cell r="AR1164">
            <v>1</v>
          </cell>
          <cell r="AS1164">
            <v>2980</v>
          </cell>
          <cell r="AT1164">
            <v>1</v>
          </cell>
          <cell r="AU1164">
            <v>2980</v>
          </cell>
          <cell r="AV1164" t="str">
            <v>正常</v>
          </cell>
          <cell r="AW1164">
            <v>0</v>
          </cell>
          <cell r="AX1164">
            <v>0</v>
          </cell>
          <cell r="AY1164">
            <v>4024.74</v>
          </cell>
        </row>
        <row r="1164">
          <cell r="BA1164">
            <v>23</v>
          </cell>
          <cell r="BB1164">
            <v>140.417391304348</v>
          </cell>
        </row>
        <row r="1164">
          <cell r="BE1164">
            <v>0</v>
          </cell>
          <cell r="BF1164">
            <v>5</v>
          </cell>
          <cell r="BG1164">
            <v>0</v>
          </cell>
          <cell r="BH1164">
            <v>0</v>
          </cell>
          <cell r="BI1164">
            <v>15</v>
          </cell>
          <cell r="BJ1164">
            <v>0</v>
          </cell>
          <cell r="BK1164">
            <v>0</v>
          </cell>
          <cell r="BL1164">
            <v>20</v>
          </cell>
          <cell r="BM1164" t="str">
            <v>A(优质)</v>
          </cell>
        </row>
        <row r="1164">
          <cell r="BO1164" t="str">
            <v/>
          </cell>
          <cell r="BP1164" t="str">
            <v/>
          </cell>
        </row>
        <row r="1164">
          <cell r="BW1164" t="str">
            <v/>
          </cell>
          <cell r="BX1164">
            <v>44813</v>
          </cell>
          <cell r="BY1164" t="str">
            <v/>
          </cell>
        </row>
        <row r="1164">
          <cell r="CD1164" t="str">
            <v>FET-FH-202206R0067</v>
          </cell>
        </row>
        <row r="1165">
          <cell r="B1165" t="str">
            <v>租赁</v>
          </cell>
        </row>
        <row r="1165">
          <cell r="F1165" t="str">
            <v>重庆吉誉汽车销售服务有限公司</v>
          </cell>
          <cell r="G1165" t="str">
            <v>211103198111232316</v>
          </cell>
          <cell r="H1165">
            <v>13996060287</v>
          </cell>
          <cell r="I1165" t="str">
            <v>以租代购48期方案</v>
          </cell>
          <cell r="J1165" t="str">
            <v>风神E70/DFM7001G1F1BEV</v>
          </cell>
          <cell r="K1165" t="str">
            <v>重庆</v>
          </cell>
          <cell r="L1165" t="str">
            <v>重庆市北江区兴竹路18号3幢17-5</v>
          </cell>
          <cell r="M1165" t="str">
            <v>重庆市巴南区李家沱街道远创路131号商铺2-4</v>
          </cell>
          <cell r="N1165" t="str">
            <v>向丽丽</v>
          </cell>
          <cell r="O1165" t="str">
            <v>蔡谨羊</v>
          </cell>
          <cell r="P1165" t="str">
            <v>林翠荣</v>
          </cell>
          <cell r="Q1165" t="str">
            <v>余波</v>
          </cell>
          <cell r="R1165">
            <v>13996060287</v>
          </cell>
        </row>
        <row r="1165">
          <cell r="U1165" t="str">
            <v>重庆市舒适橙出行科技有限公司</v>
          </cell>
        </row>
        <row r="1165">
          <cell r="W1165" t="str">
            <v>LDP31B967NG039240</v>
          </cell>
          <cell r="X1165" t="str">
            <v>渝AA03810</v>
          </cell>
          <cell r="Y1165" t="str">
            <v>862052211200254</v>
          </cell>
          <cell r="Z1165">
            <v>45101</v>
          </cell>
          <cell r="AA1165">
            <v>45106</v>
          </cell>
          <cell r="AB1165" t="str">
            <v>2023/08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44813</v>
          </cell>
          <cell r="AI1165">
            <v>44814</v>
          </cell>
        </row>
        <row r="1165">
          <cell r="AL1165">
            <v>9000</v>
          </cell>
          <cell r="AM1165">
            <v>44820</v>
          </cell>
          <cell r="AN1165" t="str">
            <v>深圳市舒适橙出行科技有限公司公账</v>
          </cell>
          <cell r="AO1165">
            <v>2980</v>
          </cell>
          <cell r="AP1165">
            <v>44839</v>
          </cell>
          <cell r="AQ1165">
            <v>44870</v>
          </cell>
          <cell r="AR1165">
            <v>1</v>
          </cell>
          <cell r="AS1165">
            <v>2980</v>
          </cell>
          <cell r="AT1165">
            <v>1</v>
          </cell>
          <cell r="AU1165">
            <v>2980</v>
          </cell>
          <cell r="AV1165" t="str">
            <v>正常</v>
          </cell>
          <cell r="AW1165">
            <v>0</v>
          </cell>
          <cell r="AX1165">
            <v>0</v>
          </cell>
          <cell r="AY1165">
            <v>5145.59</v>
          </cell>
        </row>
        <row r="1165">
          <cell r="BA1165">
            <v>16</v>
          </cell>
          <cell r="BB1165">
            <v>270.43</v>
          </cell>
        </row>
        <row r="1165">
          <cell r="BE1165">
            <v>0</v>
          </cell>
          <cell r="BF1165">
            <v>5</v>
          </cell>
          <cell r="BG1165">
            <v>0</v>
          </cell>
          <cell r="BH1165">
            <v>0</v>
          </cell>
          <cell r="BI1165">
            <v>15</v>
          </cell>
          <cell r="BJ1165">
            <v>0</v>
          </cell>
          <cell r="BK1165">
            <v>0</v>
          </cell>
          <cell r="BL1165">
            <v>20</v>
          </cell>
          <cell r="BM1165" t="str">
            <v>A(优质)</v>
          </cell>
        </row>
        <row r="1165">
          <cell r="BO1165" t="str">
            <v/>
          </cell>
          <cell r="BP1165" t="str">
            <v/>
          </cell>
        </row>
        <row r="1165">
          <cell r="BW1165" t="str">
            <v/>
          </cell>
          <cell r="BX1165">
            <v>44813</v>
          </cell>
          <cell r="BY1165" t="str">
            <v/>
          </cell>
        </row>
        <row r="1165">
          <cell r="CD1165" t="str">
            <v>FET-FH-202206R0067</v>
          </cell>
          <cell r="CE1165" t="str">
            <v>刘平</v>
          </cell>
          <cell r="CF1165" t="str">
            <v>500231198704106277</v>
          </cell>
          <cell r="CG1165">
            <v>15683586777</v>
          </cell>
          <cell r="CH1165">
            <v>44823</v>
          </cell>
          <cell r="CI1165">
            <v>45065</v>
          </cell>
        </row>
        <row r="1166">
          <cell r="B1166" t="str">
            <v>租赁</v>
          </cell>
        </row>
        <row r="1166">
          <cell r="F1166" t="str">
            <v>重庆吉誉汽车销售服务有限公司</v>
          </cell>
          <cell r="G1166" t="str">
            <v>211103198111232316</v>
          </cell>
          <cell r="H1166">
            <v>13996060287</v>
          </cell>
          <cell r="I1166" t="str">
            <v>以租代购48期方案</v>
          </cell>
          <cell r="J1166" t="str">
            <v>风神E70/DFM7001G1F1BEV</v>
          </cell>
          <cell r="K1166" t="str">
            <v>重庆</v>
          </cell>
          <cell r="L1166" t="str">
            <v>重庆市北江区兴竹路18号3幢17-5</v>
          </cell>
          <cell r="M1166" t="str">
            <v>重庆市巴南区李家沱街道远创路131号商铺2-4</v>
          </cell>
          <cell r="N1166" t="str">
            <v>向丽丽</v>
          </cell>
          <cell r="O1166" t="str">
            <v>蔡谨羊</v>
          </cell>
          <cell r="P1166" t="str">
            <v>林翠荣</v>
          </cell>
          <cell r="Q1166" t="str">
            <v>余波</v>
          </cell>
          <cell r="R1166">
            <v>13996060287</v>
          </cell>
        </row>
        <row r="1166">
          <cell r="U1166" t="str">
            <v>重庆市舒适橙出行科技有限公司</v>
          </cell>
        </row>
        <row r="1166">
          <cell r="W1166" t="str">
            <v>LDP31B969NG039241</v>
          </cell>
          <cell r="X1166" t="str">
            <v>渝AA25385</v>
          </cell>
          <cell r="Y1166" t="str">
            <v>862052211200217</v>
          </cell>
          <cell r="Z1166">
            <v>45101</v>
          </cell>
          <cell r="AA1166">
            <v>45106</v>
          </cell>
          <cell r="AB1166" t="str">
            <v>2023/08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44813</v>
          </cell>
          <cell r="AI1166">
            <v>44814</v>
          </cell>
        </row>
        <row r="1166">
          <cell r="AL1166">
            <v>9000</v>
          </cell>
          <cell r="AM1166">
            <v>44820</v>
          </cell>
          <cell r="AN1166" t="str">
            <v>深圳市舒适橙出行科技有限公司公账</v>
          </cell>
          <cell r="AO1166">
            <v>2980</v>
          </cell>
          <cell r="AP1166">
            <v>44839</v>
          </cell>
          <cell r="AQ1166">
            <v>44870</v>
          </cell>
          <cell r="AR1166">
            <v>1</v>
          </cell>
          <cell r="AS1166">
            <v>2980</v>
          </cell>
          <cell r="AT1166">
            <v>1</v>
          </cell>
          <cell r="AU1166">
            <v>2980</v>
          </cell>
          <cell r="AV1166" t="str">
            <v>正常</v>
          </cell>
          <cell r="AW1166">
            <v>0</v>
          </cell>
          <cell r="AX1166">
            <v>0</v>
          </cell>
          <cell r="AY1166">
            <v>6810.35</v>
          </cell>
        </row>
        <row r="1166">
          <cell r="BA1166">
            <v>19</v>
          </cell>
          <cell r="BB1166">
            <v>281.423157894737</v>
          </cell>
        </row>
        <row r="1166">
          <cell r="BE1166">
            <v>0</v>
          </cell>
          <cell r="BF1166">
            <v>5</v>
          </cell>
          <cell r="BG1166">
            <v>0</v>
          </cell>
          <cell r="BH1166">
            <v>0</v>
          </cell>
          <cell r="BI1166">
            <v>15</v>
          </cell>
          <cell r="BJ1166">
            <v>0</v>
          </cell>
          <cell r="BK1166">
            <v>0</v>
          </cell>
          <cell r="BL1166">
            <v>20</v>
          </cell>
          <cell r="BM1166" t="str">
            <v>A(优质)</v>
          </cell>
        </row>
        <row r="1166">
          <cell r="BO1166" t="str">
            <v/>
          </cell>
          <cell r="BP1166" t="str">
            <v/>
          </cell>
        </row>
        <row r="1166">
          <cell r="BW1166" t="str">
            <v/>
          </cell>
          <cell r="BX1166">
            <v>44813</v>
          </cell>
          <cell r="BY1166" t="str">
            <v/>
          </cell>
        </row>
        <row r="1166">
          <cell r="CD1166" t="str">
            <v>FET-FH-202206R0067</v>
          </cell>
        </row>
        <row r="1167">
          <cell r="B1167" t="str">
            <v>租赁</v>
          </cell>
        </row>
        <row r="1167">
          <cell r="F1167" t="str">
            <v>重庆吉誉汽车销售服务有限公司</v>
          </cell>
          <cell r="G1167" t="str">
            <v>211103198111232316</v>
          </cell>
          <cell r="H1167">
            <v>13996060287</v>
          </cell>
          <cell r="I1167" t="str">
            <v>以租代购48期方案</v>
          </cell>
          <cell r="J1167" t="str">
            <v>风神E70/DFM7001G1F1BEV</v>
          </cell>
          <cell r="K1167" t="str">
            <v>重庆</v>
          </cell>
          <cell r="L1167" t="str">
            <v>重庆市北江区兴竹路18号3幢17-5</v>
          </cell>
          <cell r="M1167" t="str">
            <v>重庆市巴南区李家沱街道远创路131号商铺2-4</v>
          </cell>
          <cell r="N1167" t="str">
            <v>向丽丽</v>
          </cell>
          <cell r="O1167" t="str">
            <v>蔡谨羊</v>
          </cell>
          <cell r="P1167" t="str">
            <v>林翠荣</v>
          </cell>
          <cell r="Q1167" t="str">
            <v>余波</v>
          </cell>
          <cell r="R1167">
            <v>13996060287</v>
          </cell>
        </row>
        <row r="1167">
          <cell r="U1167" t="str">
            <v>重庆市舒适橙出行科技有限公司</v>
          </cell>
        </row>
        <row r="1167">
          <cell r="W1167" t="str">
            <v>LDP31B96XNG039247</v>
          </cell>
          <cell r="X1167" t="str">
            <v>渝AA29782</v>
          </cell>
          <cell r="Y1167" t="str">
            <v>862052211200215</v>
          </cell>
          <cell r="Z1167">
            <v>45101</v>
          </cell>
          <cell r="AA1167">
            <v>45106</v>
          </cell>
          <cell r="AB1167" t="str">
            <v>2023/08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44813</v>
          </cell>
          <cell r="AI1167">
            <v>44814</v>
          </cell>
        </row>
        <row r="1167">
          <cell r="AL1167">
            <v>9000</v>
          </cell>
          <cell r="AM1167">
            <v>44820</v>
          </cell>
          <cell r="AN1167" t="str">
            <v>深圳市舒适橙出行科技有限公司公账</v>
          </cell>
          <cell r="AO1167">
            <v>2980</v>
          </cell>
          <cell r="AP1167">
            <v>44839</v>
          </cell>
          <cell r="AQ1167">
            <v>44870</v>
          </cell>
          <cell r="AR1167">
            <v>1</v>
          </cell>
          <cell r="AS1167">
            <v>2980</v>
          </cell>
          <cell r="AT1167">
            <v>1</v>
          </cell>
          <cell r="AU1167">
            <v>2980</v>
          </cell>
          <cell r="AV1167" t="str">
            <v>正常</v>
          </cell>
          <cell r="AW1167">
            <v>0</v>
          </cell>
          <cell r="AX1167">
            <v>0</v>
          </cell>
          <cell r="AY1167">
            <v>6914.17</v>
          </cell>
        </row>
        <row r="1167">
          <cell r="BA1167">
            <v>24</v>
          </cell>
          <cell r="BB1167">
            <v>237.525</v>
          </cell>
        </row>
        <row r="1167">
          <cell r="BE1167">
            <v>0</v>
          </cell>
          <cell r="BF1167">
            <v>5</v>
          </cell>
          <cell r="BG1167">
            <v>0</v>
          </cell>
          <cell r="BH1167">
            <v>0</v>
          </cell>
          <cell r="BI1167">
            <v>15</v>
          </cell>
          <cell r="BJ1167">
            <v>0</v>
          </cell>
          <cell r="BK1167">
            <v>0</v>
          </cell>
          <cell r="BL1167">
            <v>20</v>
          </cell>
          <cell r="BM1167" t="str">
            <v>A(优质)</v>
          </cell>
        </row>
        <row r="1167">
          <cell r="BO1167" t="str">
            <v/>
          </cell>
          <cell r="BP1167" t="str">
            <v/>
          </cell>
        </row>
        <row r="1167">
          <cell r="BW1167" t="str">
            <v/>
          </cell>
          <cell r="BX1167">
            <v>44813</v>
          </cell>
          <cell r="BY1167" t="str">
            <v/>
          </cell>
        </row>
        <row r="1167">
          <cell r="CD1167" t="str">
            <v>FET-FH-202206R0067</v>
          </cell>
          <cell r="CE1167" t="str">
            <v>李德选</v>
          </cell>
          <cell r="CF1167" t="str">
            <v>513021196612174119</v>
          </cell>
          <cell r="CG1167">
            <v>15736054665</v>
          </cell>
          <cell r="CH1167">
            <v>44816</v>
          </cell>
          <cell r="CI1167">
            <v>46276</v>
          </cell>
        </row>
        <row r="1168">
          <cell r="B1168" t="str">
            <v>租赁</v>
          </cell>
        </row>
        <row r="1168">
          <cell r="F1168" t="str">
            <v>重庆吉誉汽车销售服务有限公司</v>
          </cell>
          <cell r="G1168" t="str">
            <v>211103198111232316</v>
          </cell>
          <cell r="H1168">
            <v>13996060287</v>
          </cell>
          <cell r="I1168" t="str">
            <v>以租代购48期方案</v>
          </cell>
          <cell r="J1168" t="str">
            <v>风神E70/DFM7001G1F1BEV</v>
          </cell>
          <cell r="K1168" t="str">
            <v>重庆</v>
          </cell>
          <cell r="L1168" t="str">
            <v>重庆市北江区兴竹路18号3幢17-5</v>
          </cell>
          <cell r="M1168" t="str">
            <v>重庆市巴南区李家沱街道远创路131号商铺2-4</v>
          </cell>
          <cell r="N1168" t="str">
            <v>向丽丽</v>
          </cell>
          <cell r="O1168" t="str">
            <v>蔡谨羊</v>
          </cell>
          <cell r="P1168" t="str">
            <v>林翠荣</v>
          </cell>
          <cell r="Q1168" t="str">
            <v>余波</v>
          </cell>
          <cell r="R1168">
            <v>13996060287</v>
          </cell>
        </row>
        <row r="1168">
          <cell r="U1168" t="str">
            <v>重庆市舒适橙出行科技有限公司</v>
          </cell>
        </row>
        <row r="1168">
          <cell r="W1168" t="str">
            <v>LDP31B962NG039257</v>
          </cell>
          <cell r="X1168" t="str">
            <v>渝AA03327</v>
          </cell>
          <cell r="Y1168" t="str">
            <v>862052211200144</v>
          </cell>
          <cell r="Z1168">
            <v>45101</v>
          </cell>
          <cell r="AA1168">
            <v>45106</v>
          </cell>
          <cell r="AB1168" t="str">
            <v>2023/08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44813</v>
          </cell>
          <cell r="AI1168">
            <v>44814</v>
          </cell>
        </row>
        <row r="1168">
          <cell r="AL1168">
            <v>9000</v>
          </cell>
          <cell r="AM1168">
            <v>44820</v>
          </cell>
          <cell r="AN1168" t="str">
            <v>深圳市舒适橙出行科技有限公司公账</v>
          </cell>
          <cell r="AO1168">
            <v>2980</v>
          </cell>
          <cell r="AP1168">
            <v>44839</v>
          </cell>
          <cell r="AQ1168">
            <v>44870</v>
          </cell>
          <cell r="AR1168">
            <v>1</v>
          </cell>
          <cell r="AS1168">
            <v>2980</v>
          </cell>
          <cell r="AT1168">
            <v>1</v>
          </cell>
          <cell r="AU1168">
            <v>2980</v>
          </cell>
          <cell r="AV1168" t="str">
            <v>正常</v>
          </cell>
          <cell r="AW1168">
            <v>0</v>
          </cell>
          <cell r="AX1168">
            <v>0</v>
          </cell>
          <cell r="AY1168">
            <v>1960.16</v>
          </cell>
        </row>
        <row r="1168">
          <cell r="BA1168">
            <v>12</v>
          </cell>
          <cell r="BB1168">
            <v>126.868333333333</v>
          </cell>
        </row>
        <row r="1168">
          <cell r="BE1168">
            <v>0</v>
          </cell>
          <cell r="BF1168">
            <v>5</v>
          </cell>
          <cell r="BG1168">
            <v>0</v>
          </cell>
          <cell r="BH1168">
            <v>0</v>
          </cell>
          <cell r="BI1168">
            <v>15</v>
          </cell>
          <cell r="BJ1168">
            <v>0</v>
          </cell>
          <cell r="BK1168">
            <v>0</v>
          </cell>
          <cell r="BL1168">
            <v>20</v>
          </cell>
          <cell r="BM1168" t="str">
            <v>A(优质)</v>
          </cell>
        </row>
        <row r="1168">
          <cell r="BO1168" t="str">
            <v/>
          </cell>
          <cell r="BP1168" t="str">
            <v/>
          </cell>
        </row>
        <row r="1168">
          <cell r="BW1168" t="str">
            <v/>
          </cell>
          <cell r="BX1168">
            <v>44813</v>
          </cell>
          <cell r="BY1168" t="str">
            <v/>
          </cell>
        </row>
        <row r="1168">
          <cell r="CD1168" t="str">
            <v>FET-FH-202206R0067</v>
          </cell>
          <cell r="CE1168" t="str">
            <v>刘杨</v>
          </cell>
          <cell r="CF1168" t="str">
            <v>500233198912271958</v>
          </cell>
          <cell r="CG1168">
            <v>18523593388</v>
          </cell>
          <cell r="CH1168">
            <v>44824</v>
          </cell>
          <cell r="CI1168">
            <v>45004</v>
          </cell>
        </row>
        <row r="1169">
          <cell r="B1169" t="str">
            <v>租赁</v>
          </cell>
        </row>
        <row r="1169">
          <cell r="F1169" t="str">
            <v>重庆吉誉汽车销售服务有限公司</v>
          </cell>
          <cell r="G1169" t="str">
            <v>211103198111232316</v>
          </cell>
          <cell r="H1169">
            <v>13996060287</v>
          </cell>
          <cell r="I1169" t="str">
            <v>以租代购48期方案</v>
          </cell>
          <cell r="J1169" t="str">
            <v>风神E70/DFM7001G1F1BEV</v>
          </cell>
          <cell r="K1169" t="str">
            <v>重庆</v>
          </cell>
          <cell r="L1169" t="str">
            <v>重庆市北江区兴竹路18号3幢17-5</v>
          </cell>
          <cell r="M1169" t="str">
            <v>重庆市巴南区李家沱街道远创路131号商铺2-4</v>
          </cell>
          <cell r="N1169" t="str">
            <v>向丽丽</v>
          </cell>
          <cell r="O1169" t="str">
            <v>蔡谨羊</v>
          </cell>
          <cell r="P1169" t="str">
            <v>林翠荣</v>
          </cell>
          <cell r="Q1169" t="str">
            <v>余波</v>
          </cell>
          <cell r="R1169">
            <v>13996060287</v>
          </cell>
        </row>
        <row r="1169">
          <cell r="U1169" t="str">
            <v>重庆市舒适橙出行科技有限公司</v>
          </cell>
        </row>
        <row r="1169">
          <cell r="W1169" t="str">
            <v>LDP31B962NG040084</v>
          </cell>
          <cell r="X1169" t="str">
            <v>渝AA25982</v>
          </cell>
          <cell r="Y1169" t="str">
            <v>862052211200184</v>
          </cell>
          <cell r="Z1169">
            <v>45101</v>
          </cell>
          <cell r="AA1169">
            <v>45106</v>
          </cell>
          <cell r="AB1169" t="str">
            <v>2023/08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44813</v>
          </cell>
          <cell r="AI1169">
            <v>44814</v>
          </cell>
        </row>
        <row r="1169">
          <cell r="AL1169">
            <v>9000</v>
          </cell>
          <cell r="AM1169">
            <v>44800</v>
          </cell>
          <cell r="AN1169" t="str">
            <v>深圳市舒适橙出行科技有限公司公账</v>
          </cell>
          <cell r="AO1169">
            <v>2980</v>
          </cell>
          <cell r="AP1169">
            <v>44839</v>
          </cell>
          <cell r="AQ1169">
            <v>44870</v>
          </cell>
          <cell r="AR1169">
            <v>1</v>
          </cell>
          <cell r="AS1169">
            <v>2980</v>
          </cell>
          <cell r="AT1169">
            <v>1</v>
          </cell>
          <cell r="AU1169">
            <v>2980</v>
          </cell>
          <cell r="AV1169" t="str">
            <v>正常</v>
          </cell>
          <cell r="AW1169">
            <v>0</v>
          </cell>
          <cell r="AX1169">
            <v>0</v>
          </cell>
          <cell r="AY1169">
            <v>3607.43</v>
          </cell>
        </row>
        <row r="1169">
          <cell r="BA1169">
            <v>11</v>
          </cell>
          <cell r="BB1169">
            <v>273.758181818182</v>
          </cell>
        </row>
        <row r="1169">
          <cell r="BE1169">
            <v>0</v>
          </cell>
          <cell r="BF1169">
            <v>5</v>
          </cell>
          <cell r="BG1169">
            <v>0</v>
          </cell>
          <cell r="BH1169">
            <v>0</v>
          </cell>
          <cell r="BI1169">
            <v>15</v>
          </cell>
          <cell r="BJ1169">
            <v>0</v>
          </cell>
          <cell r="BK1169">
            <v>0</v>
          </cell>
          <cell r="BL1169">
            <v>20</v>
          </cell>
          <cell r="BM1169" t="str">
            <v>A(优质)</v>
          </cell>
        </row>
        <row r="1169">
          <cell r="BO1169" t="str">
            <v/>
          </cell>
          <cell r="BP1169" t="str">
            <v/>
          </cell>
        </row>
        <row r="1169">
          <cell r="BW1169" t="str">
            <v/>
          </cell>
          <cell r="BX1169">
            <v>44813</v>
          </cell>
          <cell r="BY1169" t="str">
            <v/>
          </cell>
        </row>
        <row r="1169">
          <cell r="CD1169" t="str">
            <v>FET-FH-202206R0067</v>
          </cell>
          <cell r="CE1169" t="str">
            <v>蒲维</v>
          </cell>
          <cell r="CF1169" t="str">
            <v>510203198302190839</v>
          </cell>
          <cell r="CG1169">
            <v>15683272478</v>
          </cell>
          <cell r="CH1169">
            <v>44820</v>
          </cell>
          <cell r="CI1169">
            <v>45061</v>
          </cell>
        </row>
        <row r="1170">
          <cell r="B1170" t="str">
            <v>租赁</v>
          </cell>
        </row>
        <row r="1170">
          <cell r="F1170" t="str">
            <v>重庆吉誉汽车销售服务有限公司</v>
          </cell>
          <cell r="G1170" t="str">
            <v>211103198111232316</v>
          </cell>
          <cell r="H1170">
            <v>13996060287</v>
          </cell>
          <cell r="I1170" t="str">
            <v>以租代购48期方案</v>
          </cell>
          <cell r="J1170" t="str">
            <v>风神E70/DFM7001G1F1BEV</v>
          </cell>
          <cell r="K1170" t="str">
            <v>重庆</v>
          </cell>
          <cell r="L1170" t="str">
            <v>重庆市北江区兴竹路18号3幢17-5</v>
          </cell>
          <cell r="M1170" t="str">
            <v>重庆市巴南区李家沱街道远创路131号商铺2-4</v>
          </cell>
          <cell r="N1170" t="str">
            <v>向丽丽</v>
          </cell>
          <cell r="O1170" t="str">
            <v>蔡谨羊</v>
          </cell>
          <cell r="P1170" t="str">
            <v>林翠荣</v>
          </cell>
          <cell r="Q1170" t="str">
            <v>余波</v>
          </cell>
          <cell r="R1170">
            <v>13996060287</v>
          </cell>
        </row>
        <row r="1170">
          <cell r="U1170" t="str">
            <v>重庆市舒适橙出行科技有限公司</v>
          </cell>
        </row>
        <row r="1170">
          <cell r="W1170" t="str">
            <v>LDP31B968NG040087</v>
          </cell>
          <cell r="X1170" t="str">
            <v>渝AA06575</v>
          </cell>
          <cell r="Y1170" t="str">
            <v>862052211200210</v>
          </cell>
          <cell r="Z1170">
            <v>45101</v>
          </cell>
          <cell r="AA1170">
            <v>45106</v>
          </cell>
          <cell r="AB1170" t="str">
            <v>2023/08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44813</v>
          </cell>
          <cell r="AI1170">
            <v>44814</v>
          </cell>
        </row>
        <row r="1170">
          <cell r="AL1170">
            <v>9000</v>
          </cell>
          <cell r="AM1170">
            <v>44800</v>
          </cell>
          <cell r="AN1170" t="str">
            <v>深圳市舒适橙出行科技有限公司公账</v>
          </cell>
          <cell r="AO1170">
            <v>2980</v>
          </cell>
          <cell r="AP1170">
            <v>44839</v>
          </cell>
          <cell r="AQ1170">
            <v>44870</v>
          </cell>
          <cell r="AR1170">
            <v>1</v>
          </cell>
          <cell r="AS1170">
            <v>2980</v>
          </cell>
          <cell r="AT1170">
            <v>1</v>
          </cell>
          <cell r="AU1170">
            <v>2980</v>
          </cell>
          <cell r="AV1170" t="str">
            <v>正常</v>
          </cell>
          <cell r="AW1170">
            <v>0</v>
          </cell>
          <cell r="AX1170">
            <v>0</v>
          </cell>
          <cell r="AY1170">
            <v>7953.15</v>
          </cell>
        </row>
        <row r="1170">
          <cell r="BA1170">
            <v>27</v>
          </cell>
          <cell r="BB1170">
            <v>266.106666666667</v>
          </cell>
        </row>
        <row r="1170"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15</v>
          </cell>
          <cell r="BJ1170">
            <v>0</v>
          </cell>
          <cell r="BK1170">
            <v>0</v>
          </cell>
          <cell r="BL1170">
            <v>15</v>
          </cell>
          <cell r="BM1170" t="str">
            <v>A(优质)</v>
          </cell>
        </row>
        <row r="1170">
          <cell r="BO1170" t="str">
            <v/>
          </cell>
          <cell r="BP1170" t="str">
            <v/>
          </cell>
        </row>
        <row r="1170">
          <cell r="BW1170" t="str">
            <v/>
          </cell>
          <cell r="BX1170">
            <v>44813</v>
          </cell>
          <cell r="BY1170" t="str">
            <v/>
          </cell>
        </row>
        <row r="1170">
          <cell r="CD1170" t="str">
            <v>FET-FH-202206R0067</v>
          </cell>
          <cell r="CE1170" t="str">
            <v>曾桂琼</v>
          </cell>
          <cell r="CF1170" t="str">
            <v>513030197912211429</v>
          </cell>
          <cell r="CG1170">
            <v>13012356806</v>
          </cell>
          <cell r="CH1170">
            <v>44813</v>
          </cell>
          <cell r="CI1170">
            <v>45054</v>
          </cell>
        </row>
        <row r="1171">
          <cell r="B1171" t="str">
            <v>租赁</v>
          </cell>
        </row>
        <row r="1171">
          <cell r="F1171" t="str">
            <v>重庆吉誉汽车销售服务有限公司</v>
          </cell>
          <cell r="G1171" t="str">
            <v>211103198111232316</v>
          </cell>
          <cell r="H1171">
            <v>13996060287</v>
          </cell>
          <cell r="I1171" t="str">
            <v>以租代购48期方案</v>
          </cell>
          <cell r="J1171" t="str">
            <v>风神E70/DFM7001G1F1BEV</v>
          </cell>
          <cell r="K1171" t="str">
            <v>重庆</v>
          </cell>
          <cell r="L1171" t="str">
            <v>重庆市北江区兴竹路18号3幢17-5</v>
          </cell>
          <cell r="M1171" t="str">
            <v>重庆市巴南区李家沱街道远创路131号商铺2-4</v>
          </cell>
          <cell r="N1171" t="str">
            <v>向丽丽</v>
          </cell>
          <cell r="O1171" t="str">
            <v>蔡谨羊</v>
          </cell>
          <cell r="P1171" t="str">
            <v>林翠荣</v>
          </cell>
          <cell r="Q1171" t="str">
            <v>余波</v>
          </cell>
          <cell r="R1171">
            <v>13996060287</v>
          </cell>
        </row>
        <row r="1171">
          <cell r="U1171" t="str">
            <v>重庆市舒适橙出行科技有限公司</v>
          </cell>
        </row>
        <row r="1171">
          <cell r="W1171" t="str">
            <v>LDP31B967NG040095</v>
          </cell>
          <cell r="X1171" t="str">
            <v>渝AA23797</v>
          </cell>
          <cell r="Y1171" t="str">
            <v>862052211200260</v>
          </cell>
          <cell r="Z1171">
            <v>45101</v>
          </cell>
          <cell r="AA1171">
            <v>45106</v>
          </cell>
          <cell r="AB1171" t="str">
            <v>2023/08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44813</v>
          </cell>
          <cell r="AI1171">
            <v>44814</v>
          </cell>
        </row>
        <row r="1171">
          <cell r="AL1171">
            <v>9000</v>
          </cell>
          <cell r="AM1171">
            <v>44800</v>
          </cell>
          <cell r="AN1171" t="str">
            <v>深圳市舒适橙出行科技有限公司公账</v>
          </cell>
          <cell r="AO1171">
            <v>2980</v>
          </cell>
          <cell r="AP1171">
            <v>44839</v>
          </cell>
          <cell r="AQ1171">
            <v>44870</v>
          </cell>
          <cell r="AR1171">
            <v>1</v>
          </cell>
          <cell r="AS1171">
            <v>2980</v>
          </cell>
          <cell r="AT1171">
            <v>1</v>
          </cell>
          <cell r="AU1171">
            <v>2980</v>
          </cell>
          <cell r="AV1171" t="str">
            <v>正常</v>
          </cell>
          <cell r="AW1171">
            <v>0</v>
          </cell>
          <cell r="AX1171">
            <v>0</v>
          </cell>
          <cell r="AY1171">
            <v>4722.7</v>
          </cell>
        </row>
        <row r="1171">
          <cell r="BA1171">
            <v>16</v>
          </cell>
          <cell r="BB1171">
            <v>227.9175</v>
          </cell>
        </row>
        <row r="1171">
          <cell r="BE1171">
            <v>0</v>
          </cell>
          <cell r="BF1171">
            <v>5</v>
          </cell>
          <cell r="BG1171">
            <v>0</v>
          </cell>
          <cell r="BH1171">
            <v>0</v>
          </cell>
          <cell r="BI1171">
            <v>15</v>
          </cell>
          <cell r="BJ1171">
            <v>0</v>
          </cell>
          <cell r="BK1171">
            <v>0</v>
          </cell>
          <cell r="BL1171">
            <v>20</v>
          </cell>
          <cell r="BM1171" t="str">
            <v>A(优质)</v>
          </cell>
        </row>
        <row r="1171">
          <cell r="BO1171" t="str">
            <v/>
          </cell>
          <cell r="BP1171" t="str">
            <v/>
          </cell>
        </row>
        <row r="1171">
          <cell r="BW1171" t="str">
            <v/>
          </cell>
          <cell r="BX1171">
            <v>44813</v>
          </cell>
          <cell r="BY1171" t="str">
            <v/>
          </cell>
        </row>
        <row r="1171">
          <cell r="CD1171" t="str">
            <v>FET-FH-202206R0067</v>
          </cell>
          <cell r="CE1171" t="str">
            <v>李伟</v>
          </cell>
          <cell r="CF1171" t="str">
            <v>652901199702180819</v>
          </cell>
          <cell r="CG1171">
            <v>13290030218</v>
          </cell>
          <cell r="CH1171">
            <v>44823</v>
          </cell>
          <cell r="CI1171">
            <v>45003</v>
          </cell>
        </row>
        <row r="1172">
          <cell r="B1172" t="str">
            <v>租赁</v>
          </cell>
        </row>
        <row r="1172">
          <cell r="F1172" t="str">
            <v>重庆吉誉汽车销售服务有限公司</v>
          </cell>
          <cell r="G1172" t="str">
            <v>211103198111232316</v>
          </cell>
          <cell r="H1172">
            <v>13996060287</v>
          </cell>
          <cell r="I1172" t="str">
            <v>以租代购48期方案</v>
          </cell>
          <cell r="J1172" t="str">
            <v>风神E70/DFM7001G1F1BEV</v>
          </cell>
          <cell r="K1172" t="str">
            <v>重庆</v>
          </cell>
          <cell r="L1172" t="str">
            <v>重庆市北江区兴竹路18号3幢17-5</v>
          </cell>
          <cell r="M1172" t="str">
            <v>重庆市巴南区李家沱街道远创路131号商铺2-4</v>
          </cell>
          <cell r="N1172" t="str">
            <v>向丽丽</v>
          </cell>
          <cell r="O1172" t="str">
            <v>蔡谨羊</v>
          </cell>
          <cell r="P1172" t="str">
            <v>林翠荣</v>
          </cell>
          <cell r="Q1172" t="str">
            <v>余波</v>
          </cell>
          <cell r="R1172">
            <v>13996060287</v>
          </cell>
        </row>
        <row r="1172">
          <cell r="U1172" t="str">
            <v>重庆市舒适橙出行科技有限公司</v>
          </cell>
        </row>
        <row r="1172">
          <cell r="W1172" t="str">
            <v>LDP31B963NG040188</v>
          </cell>
          <cell r="X1172" t="str">
            <v>渝AA20382</v>
          </cell>
          <cell r="Y1172" t="str">
            <v>862052211200236</v>
          </cell>
          <cell r="Z1172">
            <v>45101</v>
          </cell>
          <cell r="AA1172">
            <v>45106</v>
          </cell>
          <cell r="AB1172" t="str">
            <v>2023/08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44813</v>
          </cell>
          <cell r="AI1172">
            <v>44814</v>
          </cell>
        </row>
        <row r="1172">
          <cell r="AL1172">
            <v>9000</v>
          </cell>
          <cell r="AM1172">
            <v>44800</v>
          </cell>
          <cell r="AN1172" t="str">
            <v>深圳市舒适橙出行科技有限公司公账</v>
          </cell>
          <cell r="AO1172">
            <v>2980</v>
          </cell>
          <cell r="AP1172">
            <v>44839</v>
          </cell>
          <cell r="AQ1172">
            <v>44870</v>
          </cell>
          <cell r="AR1172">
            <v>1</v>
          </cell>
          <cell r="AS1172">
            <v>2980</v>
          </cell>
          <cell r="AT1172">
            <v>1</v>
          </cell>
          <cell r="AU1172">
            <v>2980</v>
          </cell>
          <cell r="AV1172" t="str">
            <v>正常</v>
          </cell>
          <cell r="AW1172">
            <v>0</v>
          </cell>
          <cell r="AX1172">
            <v>0</v>
          </cell>
          <cell r="AY1172">
            <v>4362.43</v>
          </cell>
        </row>
        <row r="1172">
          <cell r="BA1172">
            <v>23</v>
          </cell>
          <cell r="BB1172">
            <v>177.223913043478</v>
          </cell>
        </row>
        <row r="1172">
          <cell r="BE1172">
            <v>0</v>
          </cell>
          <cell r="BF1172">
            <v>5</v>
          </cell>
          <cell r="BG1172">
            <v>0</v>
          </cell>
          <cell r="BH1172">
            <v>0</v>
          </cell>
          <cell r="BI1172">
            <v>15</v>
          </cell>
          <cell r="BJ1172">
            <v>0</v>
          </cell>
          <cell r="BK1172">
            <v>0</v>
          </cell>
          <cell r="BL1172">
            <v>20</v>
          </cell>
          <cell r="BM1172" t="str">
            <v>A(优质)</v>
          </cell>
        </row>
        <row r="1172">
          <cell r="BO1172" t="str">
            <v/>
          </cell>
          <cell r="BP1172" t="str">
            <v/>
          </cell>
        </row>
        <row r="1172">
          <cell r="BW1172" t="str">
            <v/>
          </cell>
          <cell r="BX1172">
            <v>44813</v>
          </cell>
          <cell r="BY1172" t="str">
            <v/>
          </cell>
        </row>
        <row r="1172">
          <cell r="CD1172" t="str">
            <v>FET-FH-202206R0067</v>
          </cell>
          <cell r="CE1172" t="str">
            <v>王世伟</v>
          </cell>
          <cell r="CF1172" t="str">
            <v>510223196602092735</v>
          </cell>
          <cell r="CG1172">
            <v>15823961124</v>
          </cell>
          <cell r="CH1172">
            <v>44813</v>
          </cell>
          <cell r="CI1172">
            <v>45054</v>
          </cell>
        </row>
        <row r="1173">
          <cell r="B1173" t="str">
            <v>租赁</v>
          </cell>
        </row>
        <row r="1173">
          <cell r="F1173" t="str">
            <v>重庆吉誉汽车销售服务有限公司</v>
          </cell>
          <cell r="G1173" t="str">
            <v>211103198111232316</v>
          </cell>
          <cell r="H1173">
            <v>13996060287</v>
          </cell>
          <cell r="I1173" t="str">
            <v>以租代购48期方案</v>
          </cell>
          <cell r="J1173" t="str">
            <v>风神E70/DFM7001G1F1BEV</v>
          </cell>
          <cell r="K1173" t="str">
            <v>重庆</v>
          </cell>
          <cell r="L1173" t="str">
            <v>重庆市北江区兴竹路18号3幢17-5</v>
          </cell>
          <cell r="M1173" t="str">
            <v>重庆市巴南区李家沱街道远创路131号商铺2-4</v>
          </cell>
          <cell r="N1173" t="str">
            <v>向丽丽</v>
          </cell>
          <cell r="O1173" t="str">
            <v>蔡谨羊</v>
          </cell>
          <cell r="P1173" t="str">
            <v>林翠荣</v>
          </cell>
          <cell r="Q1173" t="str">
            <v>余波</v>
          </cell>
          <cell r="R1173">
            <v>13996060287</v>
          </cell>
        </row>
        <row r="1173">
          <cell r="U1173" t="str">
            <v>重庆市舒适橙出行科技有限公司</v>
          </cell>
        </row>
        <row r="1173">
          <cell r="W1173" t="str">
            <v>LDP31B960NG040195</v>
          </cell>
          <cell r="X1173" t="str">
            <v>渝AA20702</v>
          </cell>
          <cell r="Y1173" t="str">
            <v>862052211200261</v>
          </cell>
          <cell r="Z1173">
            <v>45101</v>
          </cell>
          <cell r="AA1173">
            <v>45106</v>
          </cell>
          <cell r="AB1173" t="str">
            <v>2023/08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44813</v>
          </cell>
          <cell r="AI1173">
            <v>44814</v>
          </cell>
        </row>
        <row r="1173">
          <cell r="AL1173">
            <v>9000</v>
          </cell>
          <cell r="AM1173">
            <v>44800</v>
          </cell>
          <cell r="AN1173" t="str">
            <v>深圳市舒适橙出行科技有限公司公账</v>
          </cell>
          <cell r="AO1173">
            <v>2980</v>
          </cell>
          <cell r="AP1173">
            <v>44839</v>
          </cell>
          <cell r="AQ1173">
            <v>44870</v>
          </cell>
          <cell r="AR1173">
            <v>1</v>
          </cell>
          <cell r="AS1173">
            <v>2980</v>
          </cell>
          <cell r="AT1173">
            <v>1</v>
          </cell>
          <cell r="AU1173">
            <v>2980</v>
          </cell>
          <cell r="AV1173" t="str">
            <v>正常</v>
          </cell>
          <cell r="AW1173">
            <v>0</v>
          </cell>
          <cell r="AX1173">
            <v>0</v>
          </cell>
          <cell r="AY1173">
            <v>6215.98</v>
          </cell>
        </row>
        <row r="1173">
          <cell r="BA1173">
            <v>26</v>
          </cell>
          <cell r="BB1173">
            <v>196.305</v>
          </cell>
        </row>
        <row r="1173">
          <cell r="BE1173">
            <v>0</v>
          </cell>
          <cell r="BF1173">
            <v>5</v>
          </cell>
          <cell r="BG1173">
            <v>0</v>
          </cell>
          <cell r="BH1173">
            <v>0</v>
          </cell>
          <cell r="BI1173">
            <v>15</v>
          </cell>
          <cell r="BJ1173">
            <v>0</v>
          </cell>
          <cell r="BK1173">
            <v>0</v>
          </cell>
          <cell r="BL1173">
            <v>20</v>
          </cell>
          <cell r="BM1173" t="str">
            <v>A(优质)</v>
          </cell>
        </row>
        <row r="1173">
          <cell r="BO1173" t="str">
            <v/>
          </cell>
          <cell r="BP1173" t="str">
            <v/>
          </cell>
        </row>
        <row r="1173">
          <cell r="BW1173" t="str">
            <v/>
          </cell>
          <cell r="BX1173">
            <v>44813</v>
          </cell>
          <cell r="BY1173" t="str">
            <v/>
          </cell>
        </row>
        <row r="1173">
          <cell r="CD1173" t="str">
            <v>FET-FH-202206R0067</v>
          </cell>
          <cell r="CE1173" t="str">
            <v>张波</v>
          </cell>
          <cell r="CF1173" t="str">
            <v>500113199006288719</v>
          </cell>
          <cell r="CG1173">
            <v>17723559689</v>
          </cell>
          <cell r="CH1173">
            <v>44813</v>
          </cell>
          <cell r="CI1173">
            <v>45054</v>
          </cell>
        </row>
        <row r="1174">
          <cell r="B1174" t="str">
            <v>租赁</v>
          </cell>
        </row>
        <row r="1174">
          <cell r="F1174" t="str">
            <v>重庆吉誉汽车销售服务有限公司</v>
          </cell>
          <cell r="G1174" t="str">
            <v>211103198111232316</v>
          </cell>
          <cell r="H1174">
            <v>13996060287</v>
          </cell>
          <cell r="I1174" t="str">
            <v>以租代购48期方案</v>
          </cell>
          <cell r="J1174" t="str">
            <v>风神E70/DFM7001G1F1BEV</v>
          </cell>
          <cell r="K1174" t="str">
            <v>重庆</v>
          </cell>
          <cell r="L1174" t="str">
            <v>重庆市北江区兴竹路18号3幢17-5</v>
          </cell>
          <cell r="M1174" t="str">
            <v>重庆市巴南区李家沱街道远创路131号商铺2-4</v>
          </cell>
          <cell r="N1174" t="str">
            <v>向丽丽</v>
          </cell>
          <cell r="O1174" t="str">
            <v>蔡谨羊</v>
          </cell>
          <cell r="P1174" t="str">
            <v>林翠荣</v>
          </cell>
          <cell r="Q1174" t="str">
            <v>余波</v>
          </cell>
          <cell r="R1174">
            <v>13996060287</v>
          </cell>
        </row>
        <row r="1174">
          <cell r="U1174" t="str">
            <v>重庆市舒适橙出行科技有限公司</v>
          </cell>
        </row>
        <row r="1174">
          <cell r="W1174" t="str">
            <v>LDP31B968NG040560</v>
          </cell>
          <cell r="X1174" t="str">
            <v>渝AA26519</v>
          </cell>
          <cell r="Y1174" t="str">
            <v>862052211200358</v>
          </cell>
          <cell r="Z1174">
            <v>45101</v>
          </cell>
          <cell r="AA1174">
            <v>45106</v>
          </cell>
          <cell r="AB1174" t="str">
            <v>2023/08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44813</v>
          </cell>
          <cell r="AI1174">
            <v>44814</v>
          </cell>
        </row>
        <row r="1174">
          <cell r="AL1174">
            <v>9000</v>
          </cell>
          <cell r="AM1174">
            <v>44800</v>
          </cell>
          <cell r="AN1174" t="str">
            <v>深圳市舒适橙出行科技有限公司公账</v>
          </cell>
          <cell r="AO1174">
            <v>2980</v>
          </cell>
          <cell r="AP1174">
            <v>44839</v>
          </cell>
          <cell r="AQ1174">
            <v>44870</v>
          </cell>
          <cell r="AR1174">
            <v>1</v>
          </cell>
          <cell r="AS1174">
            <v>2980</v>
          </cell>
          <cell r="AT1174">
            <v>1</v>
          </cell>
          <cell r="AU1174">
            <v>2980</v>
          </cell>
          <cell r="AV1174" t="str">
            <v>正常</v>
          </cell>
          <cell r="AW1174">
            <v>0</v>
          </cell>
          <cell r="AX1174">
            <v>0</v>
          </cell>
          <cell r="AY1174">
            <v>8536.19</v>
          </cell>
        </row>
        <row r="1174">
          <cell r="BA1174">
            <v>19</v>
          </cell>
          <cell r="BB1174">
            <v>368.437894736842</v>
          </cell>
        </row>
        <row r="1174">
          <cell r="BE1174">
            <v>0</v>
          </cell>
          <cell r="BF1174">
            <v>5</v>
          </cell>
          <cell r="BG1174">
            <v>0</v>
          </cell>
          <cell r="BH1174">
            <v>0</v>
          </cell>
          <cell r="BI1174">
            <v>15</v>
          </cell>
          <cell r="BJ1174">
            <v>0</v>
          </cell>
          <cell r="BK1174">
            <v>0</v>
          </cell>
          <cell r="BL1174">
            <v>20</v>
          </cell>
          <cell r="BM1174" t="str">
            <v>A(优质)</v>
          </cell>
        </row>
        <row r="1174">
          <cell r="BO1174" t="str">
            <v/>
          </cell>
          <cell r="BP1174" t="str">
            <v/>
          </cell>
        </row>
        <row r="1174">
          <cell r="BW1174" t="str">
            <v/>
          </cell>
          <cell r="BX1174">
            <v>44813</v>
          </cell>
          <cell r="BY1174" t="str">
            <v/>
          </cell>
        </row>
        <row r="1174">
          <cell r="CD1174" t="str">
            <v>FET-FH-202206R0067</v>
          </cell>
          <cell r="CE1174" t="str">
            <v>王方兵</v>
          </cell>
          <cell r="CF1174" t="str">
            <v>512222196607219411</v>
          </cell>
          <cell r="CG1174">
            <v>17784028930</v>
          </cell>
          <cell r="CH1174">
            <v>44820</v>
          </cell>
          <cell r="CI1174">
            <v>45001</v>
          </cell>
        </row>
        <row r="1175">
          <cell r="B1175" t="str">
            <v>租赁</v>
          </cell>
        </row>
        <row r="1175">
          <cell r="F1175" t="str">
            <v>重庆吉誉汽车销售服务有限公司</v>
          </cell>
          <cell r="G1175" t="str">
            <v>211103198111232316</v>
          </cell>
          <cell r="H1175">
            <v>13996060287</v>
          </cell>
          <cell r="I1175" t="str">
            <v>以租代购48期方案</v>
          </cell>
          <cell r="J1175" t="str">
            <v>风神E70/DFM7001G1F1BEV</v>
          </cell>
          <cell r="K1175" t="str">
            <v>重庆</v>
          </cell>
          <cell r="L1175" t="str">
            <v>重庆市北江区兴竹路18号3幢17-5</v>
          </cell>
          <cell r="M1175" t="str">
            <v>重庆市巴南区李家沱街道远创路131号商铺2-4</v>
          </cell>
          <cell r="N1175" t="str">
            <v>向丽丽</v>
          </cell>
          <cell r="O1175" t="str">
            <v>蔡谨羊</v>
          </cell>
          <cell r="P1175" t="str">
            <v>林翠荣</v>
          </cell>
          <cell r="Q1175" t="str">
            <v>余波</v>
          </cell>
          <cell r="R1175">
            <v>13996060287</v>
          </cell>
        </row>
        <row r="1175">
          <cell r="U1175" t="str">
            <v>重庆市舒适橙出行科技有限公司</v>
          </cell>
        </row>
        <row r="1175">
          <cell r="W1175" t="str">
            <v>LDP31B965NG040645</v>
          </cell>
          <cell r="X1175" t="str">
            <v>渝AA05920</v>
          </cell>
          <cell r="Y1175" t="str">
            <v>862052211200224</v>
          </cell>
          <cell r="Z1175">
            <v>45101</v>
          </cell>
          <cell r="AA1175">
            <v>45106</v>
          </cell>
          <cell r="AB1175" t="str">
            <v>2023/08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44813</v>
          </cell>
          <cell r="AI1175">
            <v>44814</v>
          </cell>
        </row>
        <row r="1175">
          <cell r="AL1175">
            <v>9000</v>
          </cell>
          <cell r="AM1175">
            <v>44800</v>
          </cell>
          <cell r="AN1175" t="str">
            <v>深圳市舒适橙出行科技有限公司公账</v>
          </cell>
          <cell r="AO1175">
            <v>2980</v>
          </cell>
          <cell r="AP1175">
            <v>44839</v>
          </cell>
          <cell r="AQ1175">
            <v>44870</v>
          </cell>
          <cell r="AR1175">
            <v>1</v>
          </cell>
          <cell r="AS1175">
            <v>2980</v>
          </cell>
          <cell r="AT1175">
            <v>1</v>
          </cell>
          <cell r="AU1175">
            <v>2980</v>
          </cell>
          <cell r="AV1175" t="str">
            <v>正常</v>
          </cell>
          <cell r="AW1175">
            <v>0</v>
          </cell>
          <cell r="AX1175">
            <v>0</v>
          </cell>
          <cell r="AY1175">
            <v>6013.46</v>
          </cell>
        </row>
        <row r="1175">
          <cell r="BA1175">
            <v>27</v>
          </cell>
          <cell r="BB1175">
            <v>188.097407407407</v>
          </cell>
        </row>
        <row r="1175"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15</v>
          </cell>
          <cell r="BJ1175">
            <v>0</v>
          </cell>
          <cell r="BK1175">
            <v>0</v>
          </cell>
          <cell r="BL1175">
            <v>15</v>
          </cell>
          <cell r="BM1175" t="str">
            <v>A(优质)</v>
          </cell>
        </row>
        <row r="1175">
          <cell r="BO1175" t="str">
            <v/>
          </cell>
          <cell r="BP1175" t="str">
            <v/>
          </cell>
        </row>
        <row r="1175">
          <cell r="BW1175" t="str">
            <v/>
          </cell>
          <cell r="BX1175">
            <v>44813</v>
          </cell>
          <cell r="BY1175" t="str">
            <v/>
          </cell>
        </row>
        <row r="1175">
          <cell r="CD1175" t="str">
            <v>FET-FH-202206R0067</v>
          </cell>
          <cell r="CE1175" t="str">
            <v>张勇</v>
          </cell>
          <cell r="CF1175" t="str">
            <v>500113198611154618</v>
          </cell>
          <cell r="CG1175">
            <v>18581124268</v>
          </cell>
          <cell r="CH1175">
            <v>44813</v>
          </cell>
          <cell r="CI1175">
            <v>45054</v>
          </cell>
        </row>
        <row r="1176">
          <cell r="B1176" t="str">
            <v>租赁</v>
          </cell>
        </row>
        <row r="1176">
          <cell r="F1176" t="str">
            <v>重庆吉誉汽车销售服务有限公司</v>
          </cell>
          <cell r="G1176" t="str">
            <v>211103198111232316</v>
          </cell>
          <cell r="H1176">
            <v>13996060287</v>
          </cell>
          <cell r="I1176" t="str">
            <v>以租代购48期方案</v>
          </cell>
          <cell r="J1176" t="str">
            <v>风神E70/DFM7001G1F1BEV</v>
          </cell>
          <cell r="K1176" t="str">
            <v>重庆</v>
          </cell>
          <cell r="L1176" t="str">
            <v>重庆市北江区兴竹路18号3幢17-5</v>
          </cell>
          <cell r="M1176" t="str">
            <v>重庆市巴南区李家沱街道远创路131号商铺2-4</v>
          </cell>
          <cell r="N1176" t="str">
            <v>向丽丽</v>
          </cell>
          <cell r="O1176" t="str">
            <v>蔡谨羊</v>
          </cell>
          <cell r="P1176" t="str">
            <v>林翠荣</v>
          </cell>
          <cell r="Q1176" t="str">
            <v>余波</v>
          </cell>
          <cell r="R1176">
            <v>13996060287</v>
          </cell>
        </row>
        <row r="1176">
          <cell r="U1176" t="str">
            <v>重庆市舒适橙出行科技有限公司</v>
          </cell>
        </row>
        <row r="1176">
          <cell r="W1176" t="str">
            <v>LDP31B965NG029001</v>
          </cell>
          <cell r="X1176" t="str">
            <v>渝AA29373</v>
          </cell>
          <cell r="Y1176" t="str">
            <v>862052211200290</v>
          </cell>
          <cell r="Z1176">
            <v>45101</v>
          </cell>
          <cell r="AA1176">
            <v>45106</v>
          </cell>
          <cell r="AB1176" t="str">
            <v>2023/08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44813</v>
          </cell>
          <cell r="AI1176">
            <v>44814</v>
          </cell>
        </row>
        <row r="1176">
          <cell r="AL1176">
            <v>9000</v>
          </cell>
          <cell r="AM1176">
            <v>44800</v>
          </cell>
          <cell r="AN1176" t="str">
            <v>深圳市舒适橙出行科技有限公司公账</v>
          </cell>
          <cell r="AO1176">
            <v>2980</v>
          </cell>
          <cell r="AP1176">
            <v>44839</v>
          </cell>
          <cell r="AQ1176">
            <v>44870</v>
          </cell>
          <cell r="AR1176">
            <v>1</v>
          </cell>
          <cell r="AS1176">
            <v>2980</v>
          </cell>
          <cell r="AT1176">
            <v>1</v>
          </cell>
          <cell r="AU1176">
            <v>2980</v>
          </cell>
          <cell r="AV1176" t="str">
            <v>正常</v>
          </cell>
          <cell r="AW1176">
            <v>0</v>
          </cell>
          <cell r="AX1176">
            <v>0</v>
          </cell>
          <cell r="AY1176">
            <v>6068.08</v>
          </cell>
        </row>
        <row r="1176">
          <cell r="BA1176">
            <v>22</v>
          </cell>
          <cell r="BB1176">
            <v>223.932272727273</v>
          </cell>
        </row>
        <row r="1176">
          <cell r="BE1176">
            <v>0</v>
          </cell>
          <cell r="BF1176">
            <v>5</v>
          </cell>
          <cell r="BG1176">
            <v>0</v>
          </cell>
          <cell r="BH1176">
            <v>0</v>
          </cell>
          <cell r="BI1176">
            <v>15</v>
          </cell>
          <cell r="BJ1176">
            <v>0</v>
          </cell>
          <cell r="BK1176">
            <v>0</v>
          </cell>
          <cell r="BL1176">
            <v>20</v>
          </cell>
          <cell r="BM1176" t="str">
            <v>A(优质)</v>
          </cell>
        </row>
        <row r="1176">
          <cell r="BO1176" t="str">
            <v/>
          </cell>
          <cell r="BP1176" t="str">
            <v/>
          </cell>
        </row>
        <row r="1176">
          <cell r="BW1176" t="str">
            <v/>
          </cell>
          <cell r="BX1176">
            <v>44813</v>
          </cell>
          <cell r="BY1176" t="str">
            <v/>
          </cell>
        </row>
        <row r="1176">
          <cell r="CD1176" t="str">
            <v>FET-FH-202206R0067</v>
          </cell>
          <cell r="CE1176" t="str">
            <v>朱建伟</v>
          </cell>
          <cell r="CF1176" t="str">
            <v>412926196304150090</v>
          </cell>
          <cell r="CG1176">
            <v>19922371577</v>
          </cell>
          <cell r="CH1176">
            <v>44813</v>
          </cell>
          <cell r="CI1176">
            <v>44993</v>
          </cell>
        </row>
        <row r="1177">
          <cell r="B1177" t="str">
            <v>租赁</v>
          </cell>
        </row>
        <row r="1177">
          <cell r="F1177" t="str">
            <v>重庆吉誉汽车销售服务有限公司</v>
          </cell>
          <cell r="G1177" t="str">
            <v>211103198111232316</v>
          </cell>
          <cell r="H1177">
            <v>13996060287</v>
          </cell>
          <cell r="I1177" t="str">
            <v>以租代购48期方案</v>
          </cell>
          <cell r="J1177" t="str">
            <v>风神E70/DFM7001G1F1BEV</v>
          </cell>
          <cell r="K1177" t="str">
            <v>重庆</v>
          </cell>
          <cell r="L1177" t="str">
            <v>重庆市北江区兴竹路18号3幢17-5</v>
          </cell>
          <cell r="M1177" t="str">
            <v>重庆市巴南区李家沱街道远创路131号商铺2-4</v>
          </cell>
          <cell r="N1177" t="str">
            <v>向丽丽</v>
          </cell>
          <cell r="O1177" t="str">
            <v>蔡谨羊</v>
          </cell>
          <cell r="P1177" t="str">
            <v>林翠荣</v>
          </cell>
          <cell r="Q1177" t="str">
            <v>余波</v>
          </cell>
          <cell r="R1177">
            <v>13996060287</v>
          </cell>
        </row>
        <row r="1177">
          <cell r="U1177" t="str">
            <v>重庆市舒适橙出行科技有限公司</v>
          </cell>
        </row>
        <row r="1177">
          <cell r="W1177" t="str">
            <v>LDP31B969NG029017</v>
          </cell>
          <cell r="X1177" t="str">
            <v>渝AA26175</v>
          </cell>
          <cell r="Y1177" t="str">
            <v>862052211200176</v>
          </cell>
          <cell r="Z1177">
            <v>45101</v>
          </cell>
          <cell r="AA1177">
            <v>45106</v>
          </cell>
          <cell r="AB1177" t="str">
            <v>2023/08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44813</v>
          </cell>
          <cell r="AI1177">
            <v>44814</v>
          </cell>
        </row>
        <row r="1177">
          <cell r="AL1177">
            <v>9000</v>
          </cell>
          <cell r="AM1177">
            <v>44800</v>
          </cell>
          <cell r="AN1177" t="str">
            <v>深圳市舒适橙出行科技有限公司公账</v>
          </cell>
          <cell r="AO1177">
            <v>2980</v>
          </cell>
          <cell r="AP1177">
            <v>44839</v>
          </cell>
          <cell r="AQ1177">
            <v>44870</v>
          </cell>
          <cell r="AR1177">
            <v>1</v>
          </cell>
          <cell r="AS1177">
            <v>2980</v>
          </cell>
          <cell r="AT1177">
            <v>1</v>
          </cell>
          <cell r="AU1177">
            <v>2980</v>
          </cell>
          <cell r="AV1177" t="str">
            <v>正常</v>
          </cell>
          <cell r="AW1177">
            <v>0</v>
          </cell>
          <cell r="AX1177">
            <v>0</v>
          </cell>
          <cell r="AY1177">
            <v>4443.25</v>
          </cell>
        </row>
        <row r="1177">
          <cell r="BA1177">
            <v>18</v>
          </cell>
          <cell r="BB1177">
            <v>194.910555555556</v>
          </cell>
        </row>
        <row r="1177">
          <cell r="BE1177">
            <v>0</v>
          </cell>
          <cell r="BF1177">
            <v>5</v>
          </cell>
          <cell r="BG1177">
            <v>0</v>
          </cell>
          <cell r="BH1177">
            <v>0</v>
          </cell>
          <cell r="BI1177">
            <v>15</v>
          </cell>
          <cell r="BJ1177">
            <v>0</v>
          </cell>
          <cell r="BK1177">
            <v>0</v>
          </cell>
          <cell r="BL1177">
            <v>20</v>
          </cell>
          <cell r="BM1177" t="str">
            <v>A(优质)</v>
          </cell>
        </row>
        <row r="1177">
          <cell r="BO1177" t="str">
            <v/>
          </cell>
          <cell r="BP1177" t="str">
            <v/>
          </cell>
        </row>
        <row r="1177">
          <cell r="BW1177" t="str">
            <v/>
          </cell>
          <cell r="BX1177">
            <v>44813</v>
          </cell>
          <cell r="BY1177" t="str">
            <v/>
          </cell>
        </row>
        <row r="1177">
          <cell r="CD1177" t="str">
            <v>FET-FH-202206R0067</v>
          </cell>
          <cell r="CE1177" t="str">
            <v>陈照宇</v>
          </cell>
          <cell r="CF1177" t="str">
            <v>510202198302186518</v>
          </cell>
          <cell r="CG1177">
            <v>18716273703</v>
          </cell>
          <cell r="CH1177">
            <v>44819</v>
          </cell>
          <cell r="CI1177">
            <v>45060</v>
          </cell>
        </row>
        <row r="1178">
          <cell r="B1178" t="str">
            <v>租赁</v>
          </cell>
        </row>
        <row r="1178">
          <cell r="F1178" t="str">
            <v>重庆吉誉汽车销售服务有限公司</v>
          </cell>
          <cell r="G1178" t="str">
            <v>211103198111232316</v>
          </cell>
          <cell r="H1178">
            <v>13996060287</v>
          </cell>
          <cell r="I1178" t="str">
            <v>以租代购48期方案</v>
          </cell>
          <cell r="J1178" t="str">
            <v>风神E70/DFM7001G1F1BEV</v>
          </cell>
          <cell r="K1178" t="str">
            <v>重庆</v>
          </cell>
          <cell r="L1178" t="str">
            <v>重庆市北江区兴竹路18号3幢17-5</v>
          </cell>
          <cell r="M1178" t="str">
            <v>重庆市巴南区李家沱街道远创路131号商铺2-4</v>
          </cell>
          <cell r="N1178" t="str">
            <v>向丽丽</v>
          </cell>
          <cell r="O1178" t="str">
            <v>蔡谨羊</v>
          </cell>
          <cell r="P1178" t="str">
            <v>林翠荣</v>
          </cell>
          <cell r="Q1178" t="str">
            <v>余波</v>
          </cell>
          <cell r="R1178">
            <v>13996060287</v>
          </cell>
        </row>
        <row r="1178">
          <cell r="U1178" t="str">
            <v>重庆市舒适橙出行科技有限公司</v>
          </cell>
        </row>
        <row r="1178">
          <cell r="W1178" t="str">
            <v>LDP31B966NG029010</v>
          </cell>
          <cell r="X1178" t="str">
            <v>渝AA22953</v>
          </cell>
          <cell r="Y1178" t="str">
            <v>862052211200183</v>
          </cell>
          <cell r="Z1178">
            <v>45101</v>
          </cell>
          <cell r="AA1178">
            <v>45106</v>
          </cell>
          <cell r="AB1178" t="str">
            <v>2023/08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44813</v>
          </cell>
          <cell r="AI1178">
            <v>44814</v>
          </cell>
        </row>
        <row r="1178">
          <cell r="AL1178">
            <v>9000</v>
          </cell>
          <cell r="AM1178">
            <v>44800</v>
          </cell>
          <cell r="AN1178" t="str">
            <v>深圳市舒适橙出行科技有限公司公账</v>
          </cell>
          <cell r="AO1178">
            <v>2980</v>
          </cell>
          <cell r="AP1178">
            <v>44839</v>
          </cell>
          <cell r="AQ1178">
            <v>44870</v>
          </cell>
          <cell r="AR1178">
            <v>1</v>
          </cell>
          <cell r="AS1178">
            <v>2980</v>
          </cell>
          <cell r="AT1178">
            <v>1</v>
          </cell>
          <cell r="AU1178">
            <v>2980</v>
          </cell>
          <cell r="AV1178" t="str">
            <v>正常</v>
          </cell>
          <cell r="AW1178">
            <v>0</v>
          </cell>
          <cell r="AX1178">
            <v>0</v>
          </cell>
          <cell r="AY1178">
            <v>5544.09</v>
          </cell>
        </row>
        <row r="1178">
          <cell r="BA1178">
            <v>16</v>
          </cell>
          <cell r="BB1178">
            <v>266.49875</v>
          </cell>
        </row>
        <row r="1178">
          <cell r="BE1178">
            <v>0</v>
          </cell>
          <cell r="BF1178">
            <v>5</v>
          </cell>
          <cell r="BG1178">
            <v>0</v>
          </cell>
          <cell r="BH1178">
            <v>0</v>
          </cell>
          <cell r="BI1178">
            <v>15</v>
          </cell>
          <cell r="BJ1178">
            <v>0</v>
          </cell>
          <cell r="BK1178">
            <v>0</v>
          </cell>
          <cell r="BL1178">
            <v>20</v>
          </cell>
          <cell r="BM1178" t="str">
            <v>A(优质)</v>
          </cell>
        </row>
        <row r="1178">
          <cell r="BO1178" t="str">
            <v/>
          </cell>
          <cell r="BP1178" t="str">
            <v/>
          </cell>
        </row>
        <row r="1178">
          <cell r="BW1178" t="str">
            <v/>
          </cell>
          <cell r="BX1178">
            <v>44813</v>
          </cell>
          <cell r="BY1178" t="str">
            <v/>
          </cell>
        </row>
        <row r="1178">
          <cell r="CD1178" t="str">
            <v>FET-FH-202206R0067</v>
          </cell>
          <cell r="CE1178" t="str">
            <v>王居海</v>
          </cell>
          <cell r="CF1178" t="str">
            <v>511321199603168313</v>
          </cell>
          <cell r="CG1178">
            <v>18584111007</v>
          </cell>
          <cell r="CH1178">
            <v>44820</v>
          </cell>
          <cell r="CI1178">
            <v>45001</v>
          </cell>
        </row>
        <row r="1179">
          <cell r="B1179" t="str">
            <v>租赁</v>
          </cell>
        </row>
        <row r="1179">
          <cell r="F1179" t="str">
            <v>重庆吉誉汽车销售服务有限公司</v>
          </cell>
          <cell r="G1179" t="str">
            <v>211103198111232316</v>
          </cell>
          <cell r="H1179">
            <v>13996060287</v>
          </cell>
          <cell r="I1179" t="str">
            <v>以租代购48期方案</v>
          </cell>
          <cell r="J1179" t="str">
            <v>风神E70/DFM7001G1F1BEV</v>
          </cell>
          <cell r="K1179" t="str">
            <v>重庆</v>
          </cell>
          <cell r="L1179" t="str">
            <v>重庆市北江区兴竹路18号3幢17-5</v>
          </cell>
          <cell r="M1179" t="str">
            <v>重庆市巴南区李家沱街道远创路131号商铺2-4</v>
          </cell>
          <cell r="N1179" t="str">
            <v>向丽丽</v>
          </cell>
          <cell r="O1179" t="str">
            <v>蔡谨羊</v>
          </cell>
          <cell r="P1179" t="str">
            <v>林翠荣</v>
          </cell>
          <cell r="Q1179" t="str">
            <v>余波</v>
          </cell>
          <cell r="R1179">
            <v>13996060287</v>
          </cell>
        </row>
        <row r="1179">
          <cell r="U1179" t="str">
            <v>重庆市舒适橙出行科技有限公司</v>
          </cell>
        </row>
        <row r="1179">
          <cell r="W1179" t="str">
            <v>LDP31B963NG029000</v>
          </cell>
          <cell r="X1179" t="str">
            <v>渝AA29736</v>
          </cell>
          <cell r="Y1179" t="str">
            <v>862052211200219</v>
          </cell>
          <cell r="Z1179">
            <v>45110</v>
          </cell>
          <cell r="AA1179">
            <v>45140</v>
          </cell>
          <cell r="AB1179" t="str">
            <v>2023/08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44813</v>
          </cell>
          <cell r="AI1179">
            <v>44814</v>
          </cell>
        </row>
        <row r="1179">
          <cell r="AL1179">
            <v>9000</v>
          </cell>
          <cell r="AM1179">
            <v>44800</v>
          </cell>
          <cell r="AN1179" t="str">
            <v>深圳市舒适橙出行科技有限公司公账</v>
          </cell>
          <cell r="AO1179">
            <v>2980</v>
          </cell>
          <cell r="AP1179">
            <v>44839</v>
          </cell>
          <cell r="AQ1179">
            <v>44870</v>
          </cell>
          <cell r="AR1179">
            <v>1</v>
          </cell>
          <cell r="AS1179">
            <v>2980</v>
          </cell>
          <cell r="AT1179">
            <v>1</v>
          </cell>
          <cell r="AU1179">
            <v>2980</v>
          </cell>
          <cell r="AV1179" t="str">
            <v>正常</v>
          </cell>
          <cell r="AW1179">
            <v>0</v>
          </cell>
          <cell r="AX1179">
            <v>0</v>
          </cell>
          <cell r="AY1179">
            <v>5826.71</v>
          </cell>
        </row>
        <row r="1179">
          <cell r="BA1179">
            <v>18</v>
          </cell>
          <cell r="BB1179">
            <v>258.85</v>
          </cell>
        </row>
        <row r="1179">
          <cell r="BE1179">
            <v>0</v>
          </cell>
          <cell r="BF1179">
            <v>5</v>
          </cell>
          <cell r="BG1179">
            <v>0</v>
          </cell>
          <cell r="BH1179">
            <v>0</v>
          </cell>
          <cell r="BI1179">
            <v>15</v>
          </cell>
          <cell r="BJ1179">
            <v>0</v>
          </cell>
          <cell r="BK1179">
            <v>0</v>
          </cell>
          <cell r="BL1179">
            <v>20</v>
          </cell>
          <cell r="BM1179" t="str">
            <v>A(优质)</v>
          </cell>
        </row>
        <row r="1179">
          <cell r="BO1179" t="str">
            <v/>
          </cell>
          <cell r="BP1179" t="str">
            <v/>
          </cell>
        </row>
        <row r="1179">
          <cell r="BW1179" t="str">
            <v/>
          </cell>
          <cell r="BX1179">
            <v>44813</v>
          </cell>
          <cell r="BY1179" t="str">
            <v/>
          </cell>
        </row>
        <row r="1179">
          <cell r="CD1179" t="str">
            <v>FET-FH-202207R0002</v>
          </cell>
          <cell r="CE1179" t="str">
            <v>王定云</v>
          </cell>
          <cell r="CF1179" t="str">
            <v>51222319750128729X</v>
          </cell>
          <cell r="CG1179">
            <v>13648310502</v>
          </cell>
          <cell r="CH1179">
            <v>44820</v>
          </cell>
          <cell r="CI1179">
            <v>45001</v>
          </cell>
        </row>
        <row r="1180">
          <cell r="B1180" t="str">
            <v>租赁</v>
          </cell>
        </row>
        <row r="1180">
          <cell r="F1180" t="str">
            <v>重庆吉誉汽车销售服务有限公司</v>
          </cell>
          <cell r="G1180" t="str">
            <v>211103198111232316</v>
          </cell>
          <cell r="H1180">
            <v>13996060287</v>
          </cell>
          <cell r="I1180" t="str">
            <v>以租代购48期方案</v>
          </cell>
          <cell r="J1180" t="str">
            <v>风神E70/DFM7001G1F1BEV</v>
          </cell>
          <cell r="K1180" t="str">
            <v>重庆</v>
          </cell>
          <cell r="L1180" t="str">
            <v>重庆市北江区兴竹路18号3幢17-5</v>
          </cell>
          <cell r="M1180" t="str">
            <v>重庆市巴南区李家沱街道远创路131号商铺2-4</v>
          </cell>
          <cell r="N1180" t="str">
            <v>向丽丽</v>
          </cell>
          <cell r="O1180" t="str">
            <v>蔡谨羊</v>
          </cell>
          <cell r="P1180" t="str">
            <v>林翠荣</v>
          </cell>
          <cell r="Q1180" t="str">
            <v>余波</v>
          </cell>
          <cell r="R1180">
            <v>13996060287</v>
          </cell>
        </row>
        <row r="1180">
          <cell r="U1180" t="str">
            <v>重庆市舒适橙出行科技有限公司</v>
          </cell>
        </row>
        <row r="1180">
          <cell r="W1180" t="str">
            <v>LDP31B960NG028953</v>
          </cell>
          <cell r="X1180" t="str">
            <v>渝AA03680</v>
          </cell>
          <cell r="Y1180" t="str">
            <v>862052211200280</v>
          </cell>
          <cell r="Z1180">
            <v>45110</v>
          </cell>
          <cell r="AA1180">
            <v>45140</v>
          </cell>
          <cell r="AB1180" t="str">
            <v>2023/08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44813</v>
          </cell>
          <cell r="AI1180">
            <v>44814</v>
          </cell>
        </row>
        <row r="1180">
          <cell r="AL1180">
            <v>9000</v>
          </cell>
          <cell r="AM1180">
            <v>44800</v>
          </cell>
          <cell r="AN1180" t="str">
            <v>深圳市舒适橙出行科技有限公司公账</v>
          </cell>
          <cell r="AO1180">
            <v>2980</v>
          </cell>
          <cell r="AP1180">
            <v>44839</v>
          </cell>
          <cell r="AQ1180">
            <v>44870</v>
          </cell>
          <cell r="AR1180">
            <v>1</v>
          </cell>
          <cell r="AS1180">
            <v>2980</v>
          </cell>
          <cell r="AT1180">
            <v>1</v>
          </cell>
          <cell r="AU1180">
            <v>2980</v>
          </cell>
          <cell r="AV1180" t="str">
            <v>正常</v>
          </cell>
          <cell r="AW1180">
            <v>0</v>
          </cell>
          <cell r="AX1180">
            <v>0</v>
          </cell>
          <cell r="AY1180">
            <v>814.21</v>
          </cell>
        </row>
        <row r="1180">
          <cell r="BA1180">
            <v>6</v>
          </cell>
          <cell r="BB1180">
            <v>76.6166666666667</v>
          </cell>
        </row>
        <row r="1180">
          <cell r="BE1180">
            <v>0</v>
          </cell>
          <cell r="BF1180">
            <v>10</v>
          </cell>
          <cell r="BG1180">
            <v>0</v>
          </cell>
          <cell r="BH1180">
            <v>0</v>
          </cell>
          <cell r="BI1180">
            <v>15</v>
          </cell>
          <cell r="BJ1180">
            <v>0</v>
          </cell>
          <cell r="BK1180">
            <v>0</v>
          </cell>
          <cell r="BL1180">
            <v>25</v>
          </cell>
          <cell r="BM1180" t="str">
            <v>A(优质)</v>
          </cell>
        </row>
        <row r="1180">
          <cell r="BO1180" t="str">
            <v/>
          </cell>
          <cell r="BP1180" t="str">
            <v/>
          </cell>
        </row>
        <row r="1180">
          <cell r="BW1180" t="str">
            <v/>
          </cell>
          <cell r="BX1180">
            <v>44813</v>
          </cell>
          <cell r="BY1180" t="str">
            <v/>
          </cell>
        </row>
        <row r="1180">
          <cell r="CD1180" t="str">
            <v>FET-FH-202207R0002</v>
          </cell>
        </row>
        <row r="1181">
          <cell r="B1181" t="str">
            <v>租赁</v>
          </cell>
        </row>
        <row r="1181">
          <cell r="F1181" t="str">
            <v>重庆吉誉汽车销售服务有限公司</v>
          </cell>
          <cell r="G1181" t="str">
            <v>211103198111232316</v>
          </cell>
          <cell r="H1181">
            <v>13996060287</v>
          </cell>
          <cell r="I1181" t="str">
            <v>以租代购48期方案</v>
          </cell>
          <cell r="J1181" t="str">
            <v>风神E70/DFM7001G1F1BEV</v>
          </cell>
          <cell r="K1181" t="str">
            <v>重庆</v>
          </cell>
          <cell r="L1181" t="str">
            <v>重庆市北江区兴竹路18号3幢17-5</v>
          </cell>
          <cell r="M1181" t="str">
            <v>重庆市巴南区李家沱街道远创路131号商铺2-4</v>
          </cell>
          <cell r="N1181" t="str">
            <v>向丽丽</v>
          </cell>
          <cell r="O1181" t="str">
            <v>蔡谨羊</v>
          </cell>
          <cell r="P1181" t="str">
            <v>林翠荣</v>
          </cell>
          <cell r="Q1181" t="str">
            <v>余波</v>
          </cell>
          <cell r="R1181">
            <v>13996060287</v>
          </cell>
        </row>
        <row r="1181">
          <cell r="U1181" t="str">
            <v>重庆市舒适橙出行科技有限公司</v>
          </cell>
        </row>
        <row r="1181">
          <cell r="W1181" t="str">
            <v>LDP31B969NG029003</v>
          </cell>
          <cell r="X1181" t="str">
            <v>渝AA26923</v>
          </cell>
          <cell r="Y1181" t="str">
            <v>862052211200268</v>
          </cell>
          <cell r="Z1181">
            <v>45110</v>
          </cell>
          <cell r="AA1181">
            <v>45140</v>
          </cell>
          <cell r="AB1181" t="str">
            <v>2023/08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44813</v>
          </cell>
          <cell r="AI1181">
            <v>44814</v>
          </cell>
        </row>
        <row r="1181">
          <cell r="AL1181">
            <v>9000</v>
          </cell>
          <cell r="AM1181">
            <v>44800</v>
          </cell>
          <cell r="AN1181" t="str">
            <v>深圳市舒适橙出行科技有限公司公账</v>
          </cell>
          <cell r="AO1181">
            <v>2980</v>
          </cell>
          <cell r="AP1181">
            <v>44839</v>
          </cell>
          <cell r="AQ1181">
            <v>44870</v>
          </cell>
          <cell r="AR1181">
            <v>1</v>
          </cell>
          <cell r="AS1181">
            <v>2980</v>
          </cell>
          <cell r="AT1181">
            <v>1</v>
          </cell>
          <cell r="AU1181">
            <v>2980</v>
          </cell>
          <cell r="AV1181" t="str">
            <v>正常</v>
          </cell>
          <cell r="AW1181">
            <v>0</v>
          </cell>
          <cell r="AX1181">
            <v>0</v>
          </cell>
          <cell r="AY1181">
            <v>5382.66</v>
          </cell>
        </row>
        <row r="1181">
          <cell r="BA1181">
            <v>27</v>
          </cell>
          <cell r="BB1181">
            <v>170.577777777778</v>
          </cell>
        </row>
        <row r="1181"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15</v>
          </cell>
          <cell r="BJ1181">
            <v>0</v>
          </cell>
          <cell r="BK1181">
            <v>0</v>
          </cell>
          <cell r="BL1181">
            <v>15</v>
          </cell>
          <cell r="BM1181" t="str">
            <v>A(优质)</v>
          </cell>
        </row>
        <row r="1181">
          <cell r="BO1181" t="str">
            <v/>
          </cell>
          <cell r="BP1181" t="str">
            <v/>
          </cell>
        </row>
        <row r="1181">
          <cell r="BW1181" t="str">
            <v/>
          </cell>
          <cell r="BX1181">
            <v>44813</v>
          </cell>
          <cell r="BY1181" t="str">
            <v/>
          </cell>
        </row>
        <row r="1181">
          <cell r="CD1181" t="str">
            <v>FET-FH-202207R0002</v>
          </cell>
          <cell r="CE1181" t="str">
            <v>谢文武</v>
          </cell>
          <cell r="CF1181" t="str">
            <v>510212198003208572</v>
          </cell>
          <cell r="CG1181">
            <v>15923316497</v>
          </cell>
          <cell r="CH1181">
            <v>44813</v>
          </cell>
          <cell r="CI1181">
            <v>45024</v>
          </cell>
        </row>
        <row r="1182">
          <cell r="B1182" t="str">
            <v>租赁</v>
          </cell>
        </row>
        <row r="1182">
          <cell r="F1182" t="str">
            <v>重庆吉誉汽车销售服务有限公司</v>
          </cell>
          <cell r="G1182" t="str">
            <v>211103198111232316</v>
          </cell>
          <cell r="H1182">
            <v>13996060287</v>
          </cell>
          <cell r="I1182" t="str">
            <v>以租代购48期方案</v>
          </cell>
          <cell r="J1182" t="str">
            <v>风神E70/DFM7001G1F1BEV</v>
          </cell>
          <cell r="K1182" t="str">
            <v>重庆</v>
          </cell>
          <cell r="L1182" t="str">
            <v>重庆市北江区兴竹路18号3幢17-5</v>
          </cell>
          <cell r="M1182" t="str">
            <v>重庆市巴南区李家沱街道远创路131号商铺2-4</v>
          </cell>
          <cell r="N1182" t="str">
            <v>向丽丽</v>
          </cell>
          <cell r="O1182" t="str">
            <v>蔡谨羊</v>
          </cell>
          <cell r="P1182" t="str">
            <v>林翠荣</v>
          </cell>
          <cell r="Q1182" t="str">
            <v>余波</v>
          </cell>
          <cell r="R1182">
            <v>13996060287</v>
          </cell>
        </row>
        <row r="1182">
          <cell r="U1182" t="str">
            <v>重庆市舒适橙出行科技有限公司</v>
          </cell>
        </row>
        <row r="1182">
          <cell r="W1182" t="str">
            <v>LDP31B965NG028995</v>
          </cell>
          <cell r="X1182" t="str">
            <v>渝AA07689</v>
          </cell>
          <cell r="Y1182" t="str">
            <v>862052211201581</v>
          </cell>
          <cell r="Z1182">
            <v>45110</v>
          </cell>
          <cell r="AA1182">
            <v>45140</v>
          </cell>
          <cell r="AB1182" t="str">
            <v>2023/08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44813</v>
          </cell>
          <cell r="AI1182">
            <v>44814</v>
          </cell>
        </row>
        <row r="1182">
          <cell r="AL1182">
            <v>9000</v>
          </cell>
          <cell r="AM1182">
            <v>44800</v>
          </cell>
          <cell r="AN1182" t="str">
            <v>深圳市舒适橙出行科技有限公司公账</v>
          </cell>
          <cell r="AO1182">
            <v>2980</v>
          </cell>
          <cell r="AP1182">
            <v>44839</v>
          </cell>
          <cell r="AQ1182">
            <v>44870</v>
          </cell>
          <cell r="AR1182">
            <v>1</v>
          </cell>
          <cell r="AS1182">
            <v>2980</v>
          </cell>
          <cell r="AT1182">
            <v>1</v>
          </cell>
          <cell r="AU1182">
            <v>2980</v>
          </cell>
          <cell r="AV1182" t="str">
            <v>正常</v>
          </cell>
          <cell r="AW1182">
            <v>0</v>
          </cell>
          <cell r="AX1182">
            <v>0</v>
          </cell>
          <cell r="AY1182">
            <v>7149.61</v>
          </cell>
        </row>
        <row r="1182">
          <cell r="BA1182">
            <v>19</v>
          </cell>
          <cell r="BB1182">
            <v>290.053684210526</v>
          </cell>
        </row>
        <row r="1182">
          <cell r="BE1182">
            <v>0</v>
          </cell>
          <cell r="BF1182">
            <v>5</v>
          </cell>
          <cell r="BG1182">
            <v>0</v>
          </cell>
          <cell r="BH1182">
            <v>0</v>
          </cell>
          <cell r="BI1182">
            <v>15</v>
          </cell>
          <cell r="BJ1182">
            <v>0</v>
          </cell>
          <cell r="BK1182">
            <v>0</v>
          </cell>
          <cell r="BL1182">
            <v>20</v>
          </cell>
          <cell r="BM1182" t="str">
            <v>A(优质)</v>
          </cell>
        </row>
        <row r="1182">
          <cell r="BO1182" t="str">
            <v/>
          </cell>
          <cell r="BP1182" t="str">
            <v/>
          </cell>
        </row>
        <row r="1182">
          <cell r="BW1182" t="str">
            <v/>
          </cell>
          <cell r="BX1182">
            <v>44813</v>
          </cell>
          <cell r="BY1182" t="str">
            <v/>
          </cell>
        </row>
        <row r="1182">
          <cell r="CD1182" t="str">
            <v>FET-FH-202207R0002</v>
          </cell>
          <cell r="CE1182" t="str">
            <v>肖光祥</v>
          </cell>
          <cell r="CF1182" t="str">
            <v>500238199512150395</v>
          </cell>
          <cell r="CG1182">
            <v>18580101296</v>
          </cell>
          <cell r="CH1182">
            <v>44819</v>
          </cell>
          <cell r="CI1182">
            <v>45060</v>
          </cell>
        </row>
        <row r="1183">
          <cell r="B1183" t="str">
            <v>租赁</v>
          </cell>
        </row>
        <row r="1183">
          <cell r="F1183" t="str">
            <v>重庆吉誉汽车销售服务有限公司</v>
          </cell>
          <cell r="G1183" t="str">
            <v>211103198111232316</v>
          </cell>
          <cell r="H1183">
            <v>13996060287</v>
          </cell>
          <cell r="I1183" t="str">
            <v>以租代购48期方案</v>
          </cell>
          <cell r="J1183" t="str">
            <v>风神E70/DFM7001G1F1BEV</v>
          </cell>
          <cell r="K1183" t="str">
            <v>重庆</v>
          </cell>
          <cell r="L1183" t="str">
            <v>重庆市北江区兴竹路18号3幢17-5</v>
          </cell>
          <cell r="M1183" t="str">
            <v>重庆市巴南区李家沱街道远创路131号商铺2-4</v>
          </cell>
          <cell r="N1183" t="str">
            <v>向丽丽</v>
          </cell>
          <cell r="O1183" t="str">
            <v>蔡谨羊</v>
          </cell>
          <cell r="P1183" t="str">
            <v>林翠荣</v>
          </cell>
          <cell r="Q1183" t="str">
            <v>余波</v>
          </cell>
          <cell r="R1183">
            <v>13996060287</v>
          </cell>
        </row>
        <row r="1183">
          <cell r="U1183" t="str">
            <v>重庆市舒适橙出行科技有限公司</v>
          </cell>
        </row>
        <row r="1183">
          <cell r="W1183" t="str">
            <v>LDP31B960NG029004</v>
          </cell>
          <cell r="X1183" t="str">
            <v>渝AA01019</v>
          </cell>
          <cell r="Y1183" t="str">
            <v>862052211201706</v>
          </cell>
          <cell r="Z1183">
            <v>45110</v>
          </cell>
          <cell r="AA1183">
            <v>45140</v>
          </cell>
          <cell r="AB1183" t="str">
            <v>2023/08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44813</v>
          </cell>
          <cell r="AI1183">
            <v>44814</v>
          </cell>
        </row>
        <row r="1183">
          <cell r="AL1183">
            <v>9000</v>
          </cell>
          <cell r="AM1183">
            <v>44800</v>
          </cell>
          <cell r="AN1183" t="str">
            <v>深圳市舒适橙出行科技有限公司公账</v>
          </cell>
          <cell r="AO1183">
            <v>2980</v>
          </cell>
          <cell r="AP1183">
            <v>44839</v>
          </cell>
          <cell r="AQ1183">
            <v>44870</v>
          </cell>
          <cell r="AR1183">
            <v>1</v>
          </cell>
          <cell r="AS1183">
            <v>2980</v>
          </cell>
          <cell r="AT1183">
            <v>1</v>
          </cell>
          <cell r="AU1183">
            <v>2980</v>
          </cell>
          <cell r="AV1183" t="str">
            <v>正常</v>
          </cell>
          <cell r="AW1183">
            <v>0</v>
          </cell>
          <cell r="AX1183">
            <v>0</v>
          </cell>
          <cell r="AY1183">
            <v>3937.44</v>
          </cell>
        </row>
        <row r="1183">
          <cell r="BA1183">
            <v>12</v>
          </cell>
          <cell r="BB1183">
            <v>261.571666666667</v>
          </cell>
        </row>
        <row r="1183">
          <cell r="BE1183">
            <v>0</v>
          </cell>
          <cell r="BF1183">
            <v>5</v>
          </cell>
          <cell r="BG1183">
            <v>0</v>
          </cell>
          <cell r="BH1183">
            <v>0</v>
          </cell>
          <cell r="BI1183">
            <v>15</v>
          </cell>
          <cell r="BJ1183">
            <v>0</v>
          </cell>
          <cell r="BK1183">
            <v>0</v>
          </cell>
          <cell r="BL1183">
            <v>20</v>
          </cell>
          <cell r="BM1183" t="str">
            <v>A(优质)</v>
          </cell>
        </row>
        <row r="1183">
          <cell r="BO1183" t="str">
            <v/>
          </cell>
          <cell r="BP1183" t="str">
            <v/>
          </cell>
        </row>
        <row r="1183">
          <cell r="BW1183" t="str">
            <v/>
          </cell>
          <cell r="BX1183">
            <v>44813</v>
          </cell>
          <cell r="BY1183" t="str">
            <v/>
          </cell>
        </row>
        <row r="1183">
          <cell r="CD1183" t="str">
            <v>FET-FH-202207R0002</v>
          </cell>
          <cell r="CE1183" t="str">
            <v>胡广中</v>
          </cell>
          <cell r="CF1183" t="str">
            <v>510221197405021518</v>
          </cell>
          <cell r="CG1183">
            <v>18580172303</v>
          </cell>
          <cell r="CH1183">
            <v>44828</v>
          </cell>
          <cell r="CI1183">
            <v>45069</v>
          </cell>
        </row>
        <row r="1184">
          <cell r="B1184" t="str">
            <v>租赁</v>
          </cell>
        </row>
        <row r="1184">
          <cell r="F1184" t="str">
            <v>重庆吉誉汽车销售服务有限公司</v>
          </cell>
          <cell r="G1184" t="str">
            <v>211103198111232316</v>
          </cell>
          <cell r="H1184">
            <v>13996060287</v>
          </cell>
          <cell r="I1184" t="str">
            <v>以租代购48期方案</v>
          </cell>
          <cell r="J1184" t="str">
            <v>风神E70/DFM7001G1F1BEV</v>
          </cell>
          <cell r="K1184" t="str">
            <v>重庆</v>
          </cell>
          <cell r="L1184" t="str">
            <v>重庆市北江区兴竹路18号3幢17-5</v>
          </cell>
          <cell r="M1184" t="str">
            <v>重庆市巴南区李家沱街道远创路131号商铺2-4</v>
          </cell>
          <cell r="N1184" t="str">
            <v>向丽丽</v>
          </cell>
          <cell r="O1184" t="str">
            <v>蔡谨羊</v>
          </cell>
          <cell r="P1184" t="str">
            <v>林翠荣</v>
          </cell>
          <cell r="Q1184" t="str">
            <v>余波</v>
          </cell>
          <cell r="R1184">
            <v>13996060287</v>
          </cell>
        </row>
        <row r="1184">
          <cell r="U1184" t="str">
            <v>重庆市舒适橙出行科技有限公司</v>
          </cell>
        </row>
        <row r="1184">
          <cell r="W1184" t="str">
            <v>LDP31B962NG029005</v>
          </cell>
          <cell r="X1184" t="str">
            <v>渝AA06875</v>
          </cell>
          <cell r="Y1184" t="str">
            <v>862052211200227</v>
          </cell>
          <cell r="Z1184">
            <v>45110</v>
          </cell>
          <cell r="AA1184">
            <v>45140</v>
          </cell>
          <cell r="AB1184" t="str">
            <v>2023/08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44813</v>
          </cell>
          <cell r="AI1184">
            <v>44814</v>
          </cell>
        </row>
        <row r="1184">
          <cell r="AL1184">
            <v>9000</v>
          </cell>
          <cell r="AM1184">
            <v>44800</v>
          </cell>
          <cell r="AN1184" t="str">
            <v>深圳市舒适橙出行科技有限公司公账</v>
          </cell>
          <cell r="AO1184">
            <v>2980</v>
          </cell>
          <cell r="AP1184">
            <v>44839</v>
          </cell>
          <cell r="AQ1184">
            <v>44870</v>
          </cell>
          <cell r="AR1184">
            <v>1</v>
          </cell>
          <cell r="AS1184">
            <v>2980</v>
          </cell>
          <cell r="AT1184">
            <v>1</v>
          </cell>
          <cell r="AU1184">
            <v>2980</v>
          </cell>
          <cell r="AV1184" t="str">
            <v>正常</v>
          </cell>
          <cell r="AW1184">
            <v>0</v>
          </cell>
          <cell r="AX1184">
            <v>0</v>
          </cell>
          <cell r="AY1184">
            <v>3531.32</v>
          </cell>
        </row>
        <row r="1184">
          <cell r="BA1184">
            <v>12</v>
          </cell>
          <cell r="BB1184">
            <v>231.195</v>
          </cell>
        </row>
        <row r="1184">
          <cell r="BE1184">
            <v>0</v>
          </cell>
          <cell r="BF1184">
            <v>5</v>
          </cell>
          <cell r="BG1184">
            <v>0</v>
          </cell>
          <cell r="BH1184">
            <v>0</v>
          </cell>
          <cell r="BI1184">
            <v>15</v>
          </cell>
          <cell r="BJ1184">
            <v>0</v>
          </cell>
          <cell r="BK1184">
            <v>0</v>
          </cell>
          <cell r="BL1184">
            <v>20</v>
          </cell>
          <cell r="BM1184" t="str">
            <v>A(优质)</v>
          </cell>
        </row>
        <row r="1184">
          <cell r="BO1184" t="str">
            <v/>
          </cell>
          <cell r="BP1184" t="str">
            <v/>
          </cell>
        </row>
        <row r="1184">
          <cell r="BW1184" t="str">
            <v/>
          </cell>
          <cell r="BX1184">
            <v>44813</v>
          </cell>
          <cell r="BY1184" t="str">
            <v/>
          </cell>
        </row>
        <row r="1184">
          <cell r="CD1184" t="str">
            <v>FET-FH-202207R0002</v>
          </cell>
        </row>
        <row r="1185">
          <cell r="B1185" t="str">
            <v>租赁</v>
          </cell>
        </row>
        <row r="1185">
          <cell r="F1185" t="str">
            <v>重庆吉誉汽车销售服务有限公司</v>
          </cell>
          <cell r="G1185" t="str">
            <v>211103198111232316</v>
          </cell>
          <cell r="H1185">
            <v>13996060287</v>
          </cell>
          <cell r="I1185" t="str">
            <v>以租代购48期方案</v>
          </cell>
          <cell r="J1185" t="str">
            <v>风神E70/DFM7001G1F1BEV</v>
          </cell>
          <cell r="K1185" t="str">
            <v>重庆</v>
          </cell>
          <cell r="L1185" t="str">
            <v>重庆市北江区兴竹路18号3幢17-5</v>
          </cell>
          <cell r="M1185" t="str">
            <v>重庆市巴南区李家沱街道远创路131号商铺2-4</v>
          </cell>
          <cell r="N1185" t="str">
            <v>向丽丽</v>
          </cell>
          <cell r="O1185" t="str">
            <v>蔡谨羊</v>
          </cell>
          <cell r="P1185" t="str">
            <v>林翠荣</v>
          </cell>
          <cell r="Q1185" t="str">
            <v>余波</v>
          </cell>
          <cell r="R1185">
            <v>13996060287</v>
          </cell>
        </row>
        <row r="1185">
          <cell r="U1185" t="str">
            <v>重庆市舒适橙出行科技有限公司</v>
          </cell>
        </row>
        <row r="1185">
          <cell r="W1185" t="str">
            <v>LDP31B961NG029013</v>
          </cell>
          <cell r="X1185" t="str">
            <v>渝AA21726</v>
          </cell>
          <cell r="Y1185" t="str">
            <v>862052211200185</v>
          </cell>
          <cell r="Z1185">
            <v>45110</v>
          </cell>
          <cell r="AA1185">
            <v>45140</v>
          </cell>
          <cell r="AB1185" t="str">
            <v>2023/08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44813</v>
          </cell>
          <cell r="AI1185">
            <v>44814</v>
          </cell>
        </row>
        <row r="1185">
          <cell r="AL1185">
            <v>9000</v>
          </cell>
          <cell r="AM1185">
            <v>44800</v>
          </cell>
          <cell r="AN1185" t="str">
            <v>深圳市舒适橙出行科技有限公司公账</v>
          </cell>
          <cell r="AO1185">
            <v>2980</v>
          </cell>
          <cell r="AP1185">
            <v>44839</v>
          </cell>
          <cell r="AQ1185">
            <v>44870</v>
          </cell>
          <cell r="AR1185">
            <v>1</v>
          </cell>
          <cell r="AS1185">
            <v>2980</v>
          </cell>
          <cell r="AT1185">
            <v>1</v>
          </cell>
          <cell r="AU1185">
            <v>2980</v>
          </cell>
          <cell r="AV1185" t="str">
            <v>正常</v>
          </cell>
          <cell r="AW1185">
            <v>0</v>
          </cell>
          <cell r="AX1185">
            <v>0</v>
          </cell>
          <cell r="AY1185">
            <v>5654.55</v>
          </cell>
        </row>
        <row r="1185">
          <cell r="BA1185">
            <v>19</v>
          </cell>
          <cell r="BB1185">
            <v>278.583157894737</v>
          </cell>
        </row>
        <row r="1185">
          <cell r="BE1185">
            <v>0</v>
          </cell>
          <cell r="BF1185">
            <v>5</v>
          </cell>
          <cell r="BG1185">
            <v>0</v>
          </cell>
          <cell r="BH1185">
            <v>0</v>
          </cell>
          <cell r="BI1185">
            <v>15</v>
          </cell>
          <cell r="BJ1185">
            <v>0</v>
          </cell>
          <cell r="BK1185">
            <v>0</v>
          </cell>
          <cell r="BL1185">
            <v>20</v>
          </cell>
          <cell r="BM1185" t="str">
            <v>A(优质)</v>
          </cell>
        </row>
        <row r="1185">
          <cell r="BO1185" t="str">
            <v/>
          </cell>
          <cell r="BP1185" t="str">
            <v/>
          </cell>
        </row>
        <row r="1185">
          <cell r="BW1185" t="str">
            <v/>
          </cell>
          <cell r="BX1185">
            <v>44813</v>
          </cell>
          <cell r="BY1185" t="str">
            <v/>
          </cell>
        </row>
        <row r="1185">
          <cell r="CD1185" t="str">
            <v>FET-FH-202207R0002</v>
          </cell>
          <cell r="CE1185" t="str">
            <v>邓小兵</v>
          </cell>
          <cell r="CF1185" t="str">
            <v>512222196911128477</v>
          </cell>
          <cell r="CG1185">
            <v>15696524777</v>
          </cell>
          <cell r="CH1185">
            <v>44818</v>
          </cell>
          <cell r="CI1185">
            <v>45029</v>
          </cell>
        </row>
        <row r="1186">
          <cell r="B1186" t="str">
            <v>租赁</v>
          </cell>
        </row>
        <row r="1186">
          <cell r="F1186" t="str">
            <v>重庆吉誉汽车销售服务有限公司</v>
          </cell>
          <cell r="G1186" t="str">
            <v>211103198111232316</v>
          </cell>
          <cell r="H1186">
            <v>13996060287</v>
          </cell>
          <cell r="I1186" t="str">
            <v>以租代购48期方案</v>
          </cell>
          <cell r="J1186" t="str">
            <v>风神E70/DFM7001G1F1BEV</v>
          </cell>
          <cell r="K1186" t="str">
            <v>重庆</v>
          </cell>
          <cell r="L1186" t="str">
            <v>重庆市北江区兴竹路18号3幢17-5</v>
          </cell>
          <cell r="M1186" t="str">
            <v>重庆市巴南区李家沱街道远创路131号商铺2-4</v>
          </cell>
          <cell r="N1186" t="str">
            <v>向丽丽</v>
          </cell>
          <cell r="O1186" t="str">
            <v>蔡谨羊</v>
          </cell>
          <cell r="P1186" t="str">
            <v>林翠荣</v>
          </cell>
          <cell r="Q1186" t="str">
            <v>余波</v>
          </cell>
          <cell r="R1186">
            <v>13996060287</v>
          </cell>
        </row>
        <row r="1186">
          <cell r="U1186" t="str">
            <v>重庆市舒适橙出行科技有限公司</v>
          </cell>
        </row>
        <row r="1186">
          <cell r="W1186" t="str">
            <v>LDP31B969NG028997</v>
          </cell>
          <cell r="X1186" t="str">
            <v>渝AA08879</v>
          </cell>
          <cell r="Y1186" t="str">
            <v>862052211200120</v>
          </cell>
          <cell r="Z1186">
            <v>45110</v>
          </cell>
          <cell r="AA1186">
            <v>45140</v>
          </cell>
          <cell r="AB1186" t="str">
            <v>2023/08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44813</v>
          </cell>
          <cell r="AI1186">
            <v>44814</v>
          </cell>
        </row>
        <row r="1186">
          <cell r="AL1186">
            <v>9000</v>
          </cell>
          <cell r="AM1186">
            <v>44800</v>
          </cell>
          <cell r="AN1186" t="str">
            <v>深圳市舒适橙出行科技有限公司公账</v>
          </cell>
          <cell r="AO1186">
            <v>2980</v>
          </cell>
          <cell r="AP1186">
            <v>44839</v>
          </cell>
          <cell r="AQ1186">
            <v>44870</v>
          </cell>
          <cell r="AR1186">
            <v>1</v>
          </cell>
          <cell r="AS1186">
            <v>2980</v>
          </cell>
          <cell r="AT1186">
            <v>1</v>
          </cell>
          <cell r="AU1186">
            <v>2980</v>
          </cell>
          <cell r="AV1186" t="str">
            <v>正常</v>
          </cell>
          <cell r="AW1186">
            <v>0</v>
          </cell>
          <cell r="AX1186">
            <v>0</v>
          </cell>
          <cell r="AY1186">
            <v>8214.85</v>
          </cell>
        </row>
        <row r="1186">
          <cell r="BA1186">
            <v>26</v>
          </cell>
          <cell r="BB1186">
            <v>269.108846153846</v>
          </cell>
        </row>
        <row r="1186">
          <cell r="BE1186">
            <v>0</v>
          </cell>
          <cell r="BF1186">
            <v>5</v>
          </cell>
          <cell r="BG1186">
            <v>0</v>
          </cell>
          <cell r="BH1186">
            <v>0</v>
          </cell>
          <cell r="BI1186">
            <v>15</v>
          </cell>
          <cell r="BJ1186">
            <v>0</v>
          </cell>
          <cell r="BK1186">
            <v>0</v>
          </cell>
          <cell r="BL1186">
            <v>20</v>
          </cell>
          <cell r="BM1186" t="str">
            <v>A(优质)</v>
          </cell>
        </row>
        <row r="1186">
          <cell r="BO1186" t="str">
            <v/>
          </cell>
          <cell r="BP1186" t="str">
            <v/>
          </cell>
        </row>
        <row r="1186">
          <cell r="BW1186" t="str">
            <v/>
          </cell>
          <cell r="BX1186">
            <v>44813</v>
          </cell>
          <cell r="BY1186" t="str">
            <v/>
          </cell>
        </row>
        <row r="1186">
          <cell r="CD1186" t="str">
            <v>FET-FH-202207R0002</v>
          </cell>
          <cell r="CE1186" t="str">
            <v>张明亮</v>
          </cell>
          <cell r="CF1186" t="str">
            <v>500109198511052118</v>
          </cell>
          <cell r="CG1186">
            <v>13308385351</v>
          </cell>
          <cell r="CH1186">
            <v>44812</v>
          </cell>
          <cell r="CI1186">
            <v>45053</v>
          </cell>
        </row>
        <row r="1187">
          <cell r="B1187" t="str">
            <v>租赁</v>
          </cell>
        </row>
        <row r="1187">
          <cell r="F1187" t="str">
            <v>重庆吉誉汽车销售服务有限公司</v>
          </cell>
          <cell r="G1187" t="str">
            <v>211103198111232316</v>
          </cell>
          <cell r="H1187">
            <v>13996060287</v>
          </cell>
          <cell r="I1187" t="str">
            <v>以租代购48期方案</v>
          </cell>
          <cell r="J1187" t="str">
            <v>风神E70/DFM7001G1F1BEV</v>
          </cell>
          <cell r="K1187" t="str">
            <v>重庆</v>
          </cell>
          <cell r="L1187" t="str">
            <v>重庆市北江区兴竹路18号3幢17-5</v>
          </cell>
          <cell r="M1187" t="str">
            <v>重庆市巴南区李家沱街道远创路131号商铺2-4</v>
          </cell>
          <cell r="N1187" t="str">
            <v>向丽丽</v>
          </cell>
          <cell r="O1187" t="str">
            <v>蔡谨羊</v>
          </cell>
          <cell r="P1187" t="str">
            <v>林翠荣</v>
          </cell>
          <cell r="Q1187" t="str">
            <v>余波</v>
          </cell>
          <cell r="R1187">
            <v>13996060287</v>
          </cell>
        </row>
        <row r="1187">
          <cell r="U1187" t="str">
            <v>重庆市舒适橙出行科技有限公司</v>
          </cell>
        </row>
        <row r="1187">
          <cell r="W1187" t="str">
            <v>LDP31B963NG029014</v>
          </cell>
          <cell r="X1187" t="str">
            <v>渝AA06386</v>
          </cell>
          <cell r="Y1187" t="str">
            <v>862052211201893</v>
          </cell>
          <cell r="Z1187">
            <v>45110</v>
          </cell>
          <cell r="AA1187">
            <v>45140</v>
          </cell>
          <cell r="AB1187" t="str">
            <v>2023/08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44813</v>
          </cell>
          <cell r="AI1187">
            <v>44814</v>
          </cell>
        </row>
        <row r="1187">
          <cell r="AL1187">
            <v>9000</v>
          </cell>
          <cell r="AM1187">
            <v>44800</v>
          </cell>
          <cell r="AN1187" t="str">
            <v>深圳市舒适橙出行科技有限公司公账</v>
          </cell>
          <cell r="AO1187">
            <v>2980</v>
          </cell>
          <cell r="AP1187">
            <v>44839</v>
          </cell>
          <cell r="AQ1187">
            <v>44870</v>
          </cell>
          <cell r="AR1187">
            <v>1</v>
          </cell>
          <cell r="AS1187">
            <v>2980</v>
          </cell>
          <cell r="AT1187">
            <v>1</v>
          </cell>
          <cell r="AU1187">
            <v>2980</v>
          </cell>
          <cell r="AV1187" t="str">
            <v>正常</v>
          </cell>
          <cell r="AW1187">
            <v>0</v>
          </cell>
          <cell r="AX1187">
            <v>0</v>
          </cell>
          <cell r="AY1187">
            <v>8478.72</v>
          </cell>
        </row>
        <row r="1187">
          <cell r="BA1187">
            <v>28</v>
          </cell>
          <cell r="BB1187">
            <v>254.4475</v>
          </cell>
        </row>
        <row r="1187"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15</v>
          </cell>
          <cell r="BJ1187">
            <v>0</v>
          </cell>
          <cell r="BK1187">
            <v>0</v>
          </cell>
          <cell r="BL1187">
            <v>15</v>
          </cell>
          <cell r="BM1187" t="str">
            <v>A(优质)</v>
          </cell>
        </row>
        <row r="1187">
          <cell r="BO1187" t="str">
            <v/>
          </cell>
          <cell r="BP1187" t="str">
            <v/>
          </cell>
        </row>
        <row r="1187">
          <cell r="BW1187" t="str">
            <v/>
          </cell>
          <cell r="BX1187">
            <v>44813</v>
          </cell>
          <cell r="BY1187" t="str">
            <v/>
          </cell>
        </row>
        <row r="1187">
          <cell r="CD1187" t="str">
            <v>FET-FH-202207R0002</v>
          </cell>
          <cell r="CE1187" t="str">
            <v>曾均文</v>
          </cell>
          <cell r="CF1187" t="str">
            <v>513031197101164397</v>
          </cell>
          <cell r="CG1187">
            <v>18725839953</v>
          </cell>
          <cell r="CH1187">
            <v>44812</v>
          </cell>
          <cell r="CI1187">
            <v>45053</v>
          </cell>
        </row>
        <row r="1188">
          <cell r="B1188" t="str">
            <v>租赁</v>
          </cell>
        </row>
        <row r="1188">
          <cell r="F1188" t="str">
            <v>重庆吉誉汽车销售服务有限公司</v>
          </cell>
          <cell r="G1188" t="str">
            <v>211103198111232316</v>
          </cell>
          <cell r="H1188">
            <v>13996060287</v>
          </cell>
          <cell r="I1188" t="str">
            <v>以租代购48期方案</v>
          </cell>
          <cell r="J1188" t="str">
            <v>风神E70/DFM7001G1F1BEV</v>
          </cell>
          <cell r="K1188" t="str">
            <v>重庆</v>
          </cell>
          <cell r="L1188" t="str">
            <v>重庆市北江区兴竹路18号3幢17-5</v>
          </cell>
          <cell r="M1188" t="str">
            <v>重庆市巴南区李家沱街道远创路131号商铺2-4</v>
          </cell>
          <cell r="N1188" t="str">
            <v>向丽丽</v>
          </cell>
          <cell r="O1188" t="str">
            <v>蔡谨羊</v>
          </cell>
          <cell r="P1188" t="str">
            <v>林翠荣</v>
          </cell>
          <cell r="Q1188" t="str">
            <v>余波</v>
          </cell>
          <cell r="R1188">
            <v>13996060287</v>
          </cell>
        </row>
        <row r="1188">
          <cell r="U1188" t="str">
            <v>重庆市舒适橙出行科技有限公司</v>
          </cell>
        </row>
        <row r="1188">
          <cell r="W1188" t="str">
            <v>LDP31B966NG029007</v>
          </cell>
          <cell r="X1188" t="str">
            <v>渝AA08759</v>
          </cell>
          <cell r="Y1188" t="str">
            <v>862052211200284</v>
          </cell>
          <cell r="Z1188">
            <v>45110</v>
          </cell>
          <cell r="AA1188">
            <v>45140</v>
          </cell>
          <cell r="AB1188" t="str">
            <v>2023/08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44813</v>
          </cell>
          <cell r="AI1188">
            <v>44814</v>
          </cell>
        </row>
        <row r="1188">
          <cell r="AL1188">
            <v>9000</v>
          </cell>
          <cell r="AM1188">
            <v>44800</v>
          </cell>
          <cell r="AN1188" t="str">
            <v>深圳市舒适橙出行科技有限公司公账</v>
          </cell>
          <cell r="AO1188">
            <v>2980</v>
          </cell>
          <cell r="AP1188">
            <v>44839</v>
          </cell>
          <cell r="AQ1188">
            <v>44870</v>
          </cell>
          <cell r="AR1188">
            <v>1</v>
          </cell>
          <cell r="AS1188">
            <v>2980</v>
          </cell>
          <cell r="AT1188">
            <v>1</v>
          </cell>
          <cell r="AU1188">
            <v>2980</v>
          </cell>
          <cell r="AV1188" t="str">
            <v>正常</v>
          </cell>
          <cell r="AW1188">
            <v>0</v>
          </cell>
          <cell r="AX1188">
            <v>0</v>
          </cell>
          <cell r="AY1188">
            <v>9106.46</v>
          </cell>
        </row>
        <row r="1188">
          <cell r="BA1188">
            <v>27</v>
          </cell>
          <cell r="BB1188">
            <v>282.942592592593</v>
          </cell>
        </row>
        <row r="1188"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15</v>
          </cell>
          <cell r="BJ1188">
            <v>0</v>
          </cell>
          <cell r="BK1188">
            <v>0</v>
          </cell>
          <cell r="BL1188">
            <v>15</v>
          </cell>
          <cell r="BM1188" t="str">
            <v>A(优质)</v>
          </cell>
        </row>
        <row r="1188">
          <cell r="BO1188" t="str">
            <v/>
          </cell>
          <cell r="BP1188" t="str">
            <v/>
          </cell>
        </row>
        <row r="1188">
          <cell r="BW1188" t="str">
            <v/>
          </cell>
          <cell r="BX1188">
            <v>44813</v>
          </cell>
          <cell r="BY1188" t="str">
            <v/>
          </cell>
        </row>
        <row r="1188">
          <cell r="CD1188" t="str">
            <v>FET-FH-202207R0002</v>
          </cell>
        </row>
        <row r="1189">
          <cell r="B1189" t="str">
            <v>租赁</v>
          </cell>
        </row>
        <row r="1189">
          <cell r="F1189" t="str">
            <v>重庆吉誉汽车销售服务有限公司</v>
          </cell>
          <cell r="G1189" t="str">
            <v>211103198111232316</v>
          </cell>
          <cell r="H1189">
            <v>13996060287</v>
          </cell>
          <cell r="I1189" t="str">
            <v>以租代购48期方案</v>
          </cell>
          <cell r="J1189" t="str">
            <v>风神E70/DFM7001G1F1BEV</v>
          </cell>
          <cell r="K1189" t="str">
            <v>重庆</v>
          </cell>
          <cell r="L1189" t="str">
            <v>重庆市北江区兴竹路18号3幢17-5</v>
          </cell>
          <cell r="M1189" t="str">
            <v>重庆市巴南区李家沱街道远创路131号商铺2-4</v>
          </cell>
          <cell r="N1189" t="str">
            <v>向丽丽</v>
          </cell>
          <cell r="O1189" t="str">
            <v>蔡谨羊</v>
          </cell>
          <cell r="P1189" t="str">
            <v>林翠荣</v>
          </cell>
          <cell r="Q1189" t="str">
            <v>余波</v>
          </cell>
          <cell r="R1189">
            <v>13996060287</v>
          </cell>
        </row>
        <row r="1189">
          <cell r="U1189" t="str">
            <v>重庆市舒适橙出行科技有限公司</v>
          </cell>
        </row>
        <row r="1189">
          <cell r="W1189" t="str">
            <v>LDP31B962NG028999</v>
          </cell>
          <cell r="X1189" t="str">
            <v>渝AA09756</v>
          </cell>
          <cell r="Y1189" t="str">
            <v>862052211201490</v>
          </cell>
          <cell r="Z1189">
            <v>45110</v>
          </cell>
          <cell r="AA1189">
            <v>45140</v>
          </cell>
          <cell r="AB1189" t="str">
            <v>2023/08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44813</v>
          </cell>
          <cell r="AI1189">
            <v>44814</v>
          </cell>
        </row>
        <row r="1189">
          <cell r="AL1189">
            <v>9000</v>
          </cell>
          <cell r="AM1189">
            <v>44800</v>
          </cell>
          <cell r="AN1189" t="str">
            <v>深圳市舒适橙出行科技有限公司公账</v>
          </cell>
          <cell r="AO1189">
            <v>2980</v>
          </cell>
          <cell r="AP1189">
            <v>44839</v>
          </cell>
          <cell r="AQ1189">
            <v>44870</v>
          </cell>
          <cell r="AR1189">
            <v>1</v>
          </cell>
          <cell r="AS1189">
            <v>2980</v>
          </cell>
          <cell r="AT1189">
            <v>1</v>
          </cell>
          <cell r="AU1189">
            <v>2980</v>
          </cell>
          <cell r="AV1189" t="str">
            <v>正常</v>
          </cell>
          <cell r="AW1189">
            <v>0</v>
          </cell>
          <cell r="AX1189">
            <v>0</v>
          </cell>
          <cell r="AY1189">
            <v>6738.36</v>
          </cell>
        </row>
        <row r="1189">
          <cell r="BA1189">
            <v>27</v>
          </cell>
          <cell r="BB1189">
            <v>214.620740740741</v>
          </cell>
        </row>
        <row r="1189"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15</v>
          </cell>
          <cell r="BJ1189">
            <v>0</v>
          </cell>
          <cell r="BK1189">
            <v>0</v>
          </cell>
          <cell r="BL1189">
            <v>15</v>
          </cell>
          <cell r="BM1189" t="str">
            <v>A(优质)</v>
          </cell>
        </row>
        <row r="1189">
          <cell r="BO1189" t="str">
            <v/>
          </cell>
          <cell r="BP1189" t="str">
            <v/>
          </cell>
        </row>
        <row r="1189">
          <cell r="BW1189" t="str">
            <v/>
          </cell>
          <cell r="BX1189">
            <v>44813</v>
          </cell>
          <cell r="BY1189" t="str">
            <v/>
          </cell>
        </row>
        <row r="1189">
          <cell r="CD1189" t="str">
            <v>FET-FH-202207R0002</v>
          </cell>
          <cell r="CE1189" t="str">
            <v>陈远友</v>
          </cell>
          <cell r="CF1189" t="str">
            <v>510230197203185270</v>
          </cell>
          <cell r="CG1189">
            <v>15123808687</v>
          </cell>
          <cell r="CH1189">
            <v>44812</v>
          </cell>
          <cell r="CI1189">
            <v>45053</v>
          </cell>
        </row>
        <row r="1190">
          <cell r="B1190" t="str">
            <v>租赁</v>
          </cell>
        </row>
        <row r="1190">
          <cell r="F1190" t="str">
            <v>重庆吉誉汽车销售服务有限公司</v>
          </cell>
          <cell r="G1190" t="str">
            <v>211103198111232316</v>
          </cell>
          <cell r="H1190">
            <v>13996060287</v>
          </cell>
          <cell r="I1190" t="str">
            <v>以租代购48期方案</v>
          </cell>
          <cell r="J1190" t="str">
            <v>风神E70/DFM7001G1F1BEV</v>
          </cell>
          <cell r="K1190" t="str">
            <v>重庆</v>
          </cell>
          <cell r="L1190" t="str">
            <v>重庆市北江区兴竹路18号3幢17-5</v>
          </cell>
          <cell r="M1190" t="str">
            <v>重庆市巴南区李家沱街道远创路131号商铺2-4</v>
          </cell>
          <cell r="N1190" t="str">
            <v>向丽丽</v>
          </cell>
          <cell r="O1190" t="str">
            <v>蔡谨羊</v>
          </cell>
          <cell r="P1190" t="str">
            <v>林翠荣</v>
          </cell>
          <cell r="Q1190" t="str">
            <v>余波</v>
          </cell>
          <cell r="R1190">
            <v>13996060287</v>
          </cell>
        </row>
        <row r="1190">
          <cell r="U1190" t="str">
            <v>重庆市舒适橙出行科技有限公司</v>
          </cell>
        </row>
        <row r="1190">
          <cell r="W1190" t="str">
            <v>LDP31B965NG038846</v>
          </cell>
          <cell r="X1190" t="str">
            <v>渝AA00695</v>
          </cell>
          <cell r="Y1190" t="str">
            <v>862052211200324</v>
          </cell>
          <cell r="Z1190">
            <v>45110</v>
          </cell>
          <cell r="AA1190">
            <v>45140</v>
          </cell>
          <cell r="AB1190" t="str">
            <v>2023/08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44813</v>
          </cell>
          <cell r="AI1190">
            <v>44814</v>
          </cell>
        </row>
        <row r="1190">
          <cell r="AL1190">
            <v>9000</v>
          </cell>
          <cell r="AM1190">
            <v>44800</v>
          </cell>
          <cell r="AN1190" t="str">
            <v>深圳市舒适橙出行科技有限公司公账</v>
          </cell>
          <cell r="AO1190">
            <v>2980</v>
          </cell>
          <cell r="AP1190">
            <v>44839</v>
          </cell>
          <cell r="AQ1190">
            <v>44870</v>
          </cell>
          <cell r="AR1190">
            <v>1</v>
          </cell>
          <cell r="AS1190">
            <v>2980</v>
          </cell>
          <cell r="AT1190">
            <v>1</v>
          </cell>
          <cell r="AU1190">
            <v>2980</v>
          </cell>
          <cell r="AV1190" t="str">
            <v>正常</v>
          </cell>
          <cell r="AW1190">
            <v>0</v>
          </cell>
          <cell r="AX1190">
            <v>0</v>
          </cell>
          <cell r="AY1190">
            <v>1029.24</v>
          </cell>
        </row>
        <row r="1190">
          <cell r="BA1190">
            <v>9</v>
          </cell>
          <cell r="BB1190">
            <v>107.715555555556</v>
          </cell>
        </row>
        <row r="1190">
          <cell r="BE1190">
            <v>0</v>
          </cell>
          <cell r="BF1190">
            <v>5</v>
          </cell>
          <cell r="BG1190">
            <v>0</v>
          </cell>
          <cell r="BH1190">
            <v>0</v>
          </cell>
          <cell r="BI1190">
            <v>15</v>
          </cell>
          <cell r="BJ1190">
            <v>0</v>
          </cell>
          <cell r="BK1190">
            <v>0</v>
          </cell>
          <cell r="BL1190">
            <v>20</v>
          </cell>
          <cell r="BM1190" t="str">
            <v>A(优质)</v>
          </cell>
        </row>
        <row r="1190">
          <cell r="BO1190" t="str">
            <v/>
          </cell>
          <cell r="BP1190" t="str">
            <v/>
          </cell>
        </row>
        <row r="1190">
          <cell r="BW1190" t="str">
            <v/>
          </cell>
          <cell r="BX1190">
            <v>44813</v>
          </cell>
          <cell r="BY1190" t="str">
            <v/>
          </cell>
        </row>
        <row r="1190">
          <cell r="CD1190" t="str">
            <v>FET-FH-202207R0002</v>
          </cell>
        </row>
        <row r="1191">
          <cell r="B1191" t="str">
            <v>租赁</v>
          </cell>
        </row>
        <row r="1191">
          <cell r="F1191" t="str">
            <v>重庆吉誉汽车销售服务有限公司</v>
          </cell>
          <cell r="G1191" t="str">
            <v>211103198111232316</v>
          </cell>
          <cell r="H1191">
            <v>13996060287</v>
          </cell>
          <cell r="I1191" t="str">
            <v>以租代购48期方案</v>
          </cell>
          <cell r="J1191" t="str">
            <v>风神E70/DFM7001G1F1BEV</v>
          </cell>
          <cell r="K1191" t="str">
            <v>重庆</v>
          </cell>
          <cell r="L1191" t="str">
            <v>重庆市北江区兴竹路18号3幢17-5</v>
          </cell>
          <cell r="M1191" t="str">
            <v>重庆市巴南区李家沱街道远创路131号商铺2-4</v>
          </cell>
          <cell r="N1191" t="str">
            <v>向丽丽</v>
          </cell>
          <cell r="O1191" t="str">
            <v>蔡谨羊</v>
          </cell>
          <cell r="P1191" t="str">
            <v>林翠荣</v>
          </cell>
          <cell r="Q1191" t="str">
            <v>余波</v>
          </cell>
          <cell r="R1191">
            <v>13996060287</v>
          </cell>
        </row>
        <row r="1191">
          <cell r="U1191" t="str">
            <v>重庆市舒适橙出行科技有限公司</v>
          </cell>
        </row>
        <row r="1191">
          <cell r="W1191" t="str">
            <v>LDP31B966NG038869</v>
          </cell>
          <cell r="X1191" t="str">
            <v>渝AA00373</v>
          </cell>
          <cell r="Y1191" t="str">
            <v>862052211200263</v>
          </cell>
          <cell r="Z1191">
            <v>45110</v>
          </cell>
          <cell r="AA1191">
            <v>45140</v>
          </cell>
          <cell r="AB1191" t="str">
            <v>2023/08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44813</v>
          </cell>
          <cell r="AI1191">
            <v>44814</v>
          </cell>
        </row>
        <row r="1191">
          <cell r="AL1191">
            <v>9000</v>
          </cell>
          <cell r="AM1191">
            <v>44800</v>
          </cell>
          <cell r="AN1191" t="str">
            <v>深圳市舒适橙出行科技有限公司公账</v>
          </cell>
          <cell r="AO1191">
            <v>2980</v>
          </cell>
          <cell r="AP1191">
            <v>44839</v>
          </cell>
          <cell r="AQ1191">
            <v>44870</v>
          </cell>
          <cell r="AR1191">
            <v>1</v>
          </cell>
          <cell r="AS1191">
            <v>2980</v>
          </cell>
          <cell r="AT1191">
            <v>1</v>
          </cell>
          <cell r="AU1191">
            <v>2980</v>
          </cell>
          <cell r="AV1191" t="str">
            <v>正常</v>
          </cell>
          <cell r="AW1191">
            <v>0</v>
          </cell>
          <cell r="AX1191">
            <v>0</v>
          </cell>
          <cell r="AY1191">
            <v>1.47</v>
          </cell>
        </row>
        <row r="1191">
          <cell r="BA1191">
            <v>0</v>
          </cell>
          <cell r="BB1191" t="str">
            <v/>
          </cell>
        </row>
        <row r="1191">
          <cell r="BE1191">
            <v>0</v>
          </cell>
          <cell r="BF1191">
            <v>5</v>
          </cell>
          <cell r="BG1191">
            <v>0</v>
          </cell>
          <cell r="BH1191">
            <v>0</v>
          </cell>
          <cell r="BI1191">
            <v>15</v>
          </cell>
          <cell r="BJ1191">
            <v>0</v>
          </cell>
          <cell r="BK1191">
            <v>0</v>
          </cell>
          <cell r="BL1191">
            <v>20</v>
          </cell>
          <cell r="BM1191" t="str">
            <v>A(优质)</v>
          </cell>
        </row>
        <row r="1191">
          <cell r="BO1191" t="str">
            <v/>
          </cell>
          <cell r="BP1191" t="str">
            <v/>
          </cell>
        </row>
        <row r="1191">
          <cell r="BW1191" t="str">
            <v/>
          </cell>
          <cell r="BX1191">
            <v>44813</v>
          </cell>
          <cell r="BY1191" t="str">
            <v/>
          </cell>
        </row>
        <row r="1191">
          <cell r="CD1191" t="str">
            <v>FET-FH-202207R0002</v>
          </cell>
          <cell r="CE1191" t="str">
            <v>徐军</v>
          </cell>
          <cell r="CF1191" t="str">
            <v>500222198907147312</v>
          </cell>
          <cell r="CG1191">
            <v>18323199716</v>
          </cell>
          <cell r="CH1191">
            <v>44812</v>
          </cell>
          <cell r="CI1191">
            <v>45054</v>
          </cell>
        </row>
        <row r="1192">
          <cell r="B1192" t="str">
            <v>租赁</v>
          </cell>
        </row>
        <row r="1192">
          <cell r="F1192" t="str">
            <v>重庆吉誉汽车销售服务有限公司</v>
          </cell>
          <cell r="G1192" t="str">
            <v>211103198111232316</v>
          </cell>
          <cell r="H1192">
            <v>13996060287</v>
          </cell>
          <cell r="I1192" t="str">
            <v>以租代购48期方案</v>
          </cell>
          <cell r="J1192" t="str">
            <v>风神E70/DFM7001G1F1BEV</v>
          </cell>
          <cell r="K1192" t="str">
            <v>重庆</v>
          </cell>
          <cell r="L1192" t="str">
            <v>重庆市北江区兴竹路18号3幢17-5</v>
          </cell>
          <cell r="M1192" t="str">
            <v>重庆市巴南区李家沱街道远创路131号商铺2-4</v>
          </cell>
          <cell r="N1192" t="str">
            <v>向丽丽</v>
          </cell>
          <cell r="O1192" t="str">
            <v>蔡谨羊</v>
          </cell>
          <cell r="P1192" t="str">
            <v>林翠荣</v>
          </cell>
          <cell r="Q1192" t="str">
            <v>余波</v>
          </cell>
          <cell r="R1192">
            <v>13996060287</v>
          </cell>
        </row>
        <row r="1192">
          <cell r="U1192" t="str">
            <v>重庆市舒适橙出行科技有限公司</v>
          </cell>
        </row>
        <row r="1192">
          <cell r="W1192" t="str">
            <v>LDP31B967NG038878</v>
          </cell>
          <cell r="X1192" t="str">
            <v>渝AA00737</v>
          </cell>
          <cell r="Y1192" t="str">
            <v>862052211200148</v>
          </cell>
          <cell r="Z1192">
            <v>45110</v>
          </cell>
          <cell r="AA1192">
            <v>45140</v>
          </cell>
          <cell r="AB1192" t="str">
            <v>2023/08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44813</v>
          </cell>
          <cell r="AI1192">
            <v>44814</v>
          </cell>
        </row>
        <row r="1192">
          <cell r="AL1192">
            <v>9000</v>
          </cell>
          <cell r="AM1192">
            <v>44800</v>
          </cell>
          <cell r="AN1192" t="str">
            <v>深圳市舒适橙出行科技有限公司公账</v>
          </cell>
          <cell r="AO1192">
            <v>2980</v>
          </cell>
          <cell r="AP1192">
            <v>44839</v>
          </cell>
          <cell r="AQ1192">
            <v>44870</v>
          </cell>
          <cell r="AR1192">
            <v>1</v>
          </cell>
          <cell r="AS1192">
            <v>2980</v>
          </cell>
          <cell r="AT1192">
            <v>1</v>
          </cell>
          <cell r="AU1192">
            <v>2980</v>
          </cell>
          <cell r="AV1192" t="str">
            <v>正常</v>
          </cell>
          <cell r="AW1192">
            <v>0</v>
          </cell>
          <cell r="AX1192">
            <v>0</v>
          </cell>
          <cell r="AY1192">
            <v>8613.49</v>
          </cell>
        </row>
        <row r="1192">
          <cell r="BA1192">
            <v>27</v>
          </cell>
          <cell r="BB1192">
            <v>274.621851851852</v>
          </cell>
        </row>
        <row r="1192"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15</v>
          </cell>
          <cell r="BJ1192">
            <v>0</v>
          </cell>
          <cell r="BK1192">
            <v>0</v>
          </cell>
          <cell r="BL1192">
            <v>15</v>
          </cell>
          <cell r="BM1192" t="str">
            <v>A(优质)</v>
          </cell>
        </row>
        <row r="1192">
          <cell r="BO1192" t="str">
            <v/>
          </cell>
          <cell r="BP1192" t="str">
            <v/>
          </cell>
        </row>
        <row r="1192">
          <cell r="BW1192" t="str">
            <v/>
          </cell>
          <cell r="BX1192">
            <v>44813</v>
          </cell>
          <cell r="BY1192" t="str">
            <v/>
          </cell>
        </row>
        <row r="1192">
          <cell r="CD1192" t="str">
            <v>FET-FH-202207R0002</v>
          </cell>
          <cell r="CE1192" t="str">
            <v>罗治刚</v>
          </cell>
          <cell r="CF1192" t="str">
            <v>51028219820410121X</v>
          </cell>
          <cell r="CG1192">
            <v>18650147709</v>
          </cell>
          <cell r="CH1192">
            <v>44813</v>
          </cell>
          <cell r="CI1192">
            <v>45054</v>
          </cell>
        </row>
        <row r="1193">
          <cell r="B1193" t="str">
            <v>租赁</v>
          </cell>
        </row>
        <row r="1193">
          <cell r="F1193" t="str">
            <v>重庆吉誉汽车销售服务有限公司</v>
          </cell>
          <cell r="G1193" t="str">
            <v>211103198111232316</v>
          </cell>
          <cell r="H1193">
            <v>13996060287</v>
          </cell>
          <cell r="I1193" t="str">
            <v>以租代购48期方案</v>
          </cell>
          <cell r="J1193" t="str">
            <v>风神E70/DFM7001G1F1BEV</v>
          </cell>
          <cell r="K1193" t="str">
            <v>重庆</v>
          </cell>
          <cell r="L1193" t="str">
            <v>重庆市北江区兴竹路18号3幢17-5</v>
          </cell>
          <cell r="M1193" t="str">
            <v>重庆市巴南区李家沱街道远创路131号商铺2-4</v>
          </cell>
          <cell r="N1193" t="str">
            <v>向丽丽</v>
          </cell>
          <cell r="O1193" t="str">
            <v>蔡谨羊</v>
          </cell>
          <cell r="P1193" t="str">
            <v>林翠荣</v>
          </cell>
          <cell r="Q1193" t="str">
            <v>余波</v>
          </cell>
          <cell r="R1193">
            <v>13996060287</v>
          </cell>
        </row>
        <row r="1193">
          <cell r="U1193" t="str">
            <v>重庆市舒适橙出行科技有限公司</v>
          </cell>
        </row>
        <row r="1193">
          <cell r="W1193" t="str">
            <v>LDP31B961NG038942</v>
          </cell>
          <cell r="X1193" t="str">
            <v>渝AA07895</v>
          </cell>
          <cell r="Y1193" t="str">
            <v>862052211200208</v>
          </cell>
          <cell r="Z1193">
            <v>45110</v>
          </cell>
          <cell r="AA1193">
            <v>45140</v>
          </cell>
          <cell r="AB1193" t="str">
            <v>2023/08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44813</v>
          </cell>
          <cell r="AI1193">
            <v>44814</v>
          </cell>
        </row>
        <row r="1193">
          <cell r="AL1193">
            <v>9000</v>
          </cell>
          <cell r="AM1193">
            <v>44800</v>
          </cell>
          <cell r="AN1193" t="str">
            <v>深圳市舒适橙出行科技有限公司公账</v>
          </cell>
          <cell r="AO1193">
            <v>2980</v>
          </cell>
          <cell r="AP1193">
            <v>44839</v>
          </cell>
          <cell r="AQ1193">
            <v>44870</v>
          </cell>
          <cell r="AR1193">
            <v>1</v>
          </cell>
          <cell r="AS1193">
            <v>2980</v>
          </cell>
          <cell r="AT1193">
            <v>1</v>
          </cell>
          <cell r="AU1193">
            <v>2980</v>
          </cell>
          <cell r="AV1193" t="str">
            <v>正常</v>
          </cell>
          <cell r="AW1193">
            <v>0</v>
          </cell>
          <cell r="AX1193">
            <v>0</v>
          </cell>
          <cell r="AY1193">
            <v>7692.25</v>
          </cell>
        </row>
        <row r="1193">
          <cell r="BA1193">
            <v>27</v>
          </cell>
          <cell r="BB1193">
            <v>245.574444444444</v>
          </cell>
        </row>
        <row r="1193"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15</v>
          </cell>
          <cell r="BJ1193">
            <v>0</v>
          </cell>
          <cell r="BK1193">
            <v>0</v>
          </cell>
          <cell r="BL1193">
            <v>15</v>
          </cell>
          <cell r="BM1193" t="str">
            <v>A(优质)</v>
          </cell>
        </row>
        <row r="1193">
          <cell r="BO1193" t="str">
            <v/>
          </cell>
          <cell r="BP1193" t="str">
            <v/>
          </cell>
        </row>
        <row r="1193">
          <cell r="BW1193" t="str">
            <v/>
          </cell>
          <cell r="BX1193">
            <v>44813</v>
          </cell>
          <cell r="BY1193" t="str">
            <v/>
          </cell>
        </row>
        <row r="1193">
          <cell r="CD1193" t="str">
            <v>FET-FH-202207R0002</v>
          </cell>
          <cell r="CE1193" t="str">
            <v>付廷明</v>
          </cell>
          <cell r="CF1193" t="str">
            <v>512324197511192974</v>
          </cell>
          <cell r="CG1193">
            <v>13983568971</v>
          </cell>
          <cell r="CH1193">
            <v>44813</v>
          </cell>
          <cell r="CI1193">
            <v>45054</v>
          </cell>
        </row>
        <row r="1194">
          <cell r="B1194" t="str">
            <v>租赁</v>
          </cell>
        </row>
        <row r="1194">
          <cell r="F1194" t="str">
            <v>重庆吉誉汽车销售服务有限公司</v>
          </cell>
          <cell r="G1194" t="str">
            <v>211103198111232316</v>
          </cell>
          <cell r="H1194">
            <v>13996060287</v>
          </cell>
          <cell r="I1194" t="str">
            <v>以租代购48期方案</v>
          </cell>
          <cell r="J1194" t="str">
            <v>风神E70/DFM7001G1F1BEV</v>
          </cell>
          <cell r="K1194" t="str">
            <v>重庆</v>
          </cell>
          <cell r="L1194" t="str">
            <v>重庆市北江区兴竹路18号3幢17-5</v>
          </cell>
          <cell r="M1194" t="str">
            <v>重庆市巴南区李家沱街道远创路131号商铺2-4</v>
          </cell>
          <cell r="N1194" t="str">
            <v>向丽丽</v>
          </cell>
          <cell r="O1194" t="str">
            <v>蔡谨羊</v>
          </cell>
          <cell r="P1194" t="str">
            <v>林翠荣</v>
          </cell>
          <cell r="Q1194" t="str">
            <v>余波</v>
          </cell>
          <cell r="R1194">
            <v>13996060287</v>
          </cell>
        </row>
        <row r="1194">
          <cell r="U1194" t="str">
            <v>重庆市舒适橙出行科技有限公司</v>
          </cell>
        </row>
        <row r="1194">
          <cell r="W1194" t="str">
            <v>LDP31B969NG039014</v>
          </cell>
          <cell r="X1194" t="str">
            <v>渝AA09922</v>
          </cell>
          <cell r="Y1194" t="str">
            <v>862052211200232</v>
          </cell>
          <cell r="Z1194">
            <v>45110</v>
          </cell>
          <cell r="AA1194">
            <v>45140</v>
          </cell>
          <cell r="AB1194" t="str">
            <v>2023/08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44813</v>
          </cell>
          <cell r="AI1194">
            <v>44814</v>
          </cell>
        </row>
        <row r="1194">
          <cell r="AL1194">
            <v>9000</v>
          </cell>
          <cell r="AM1194">
            <v>44800</v>
          </cell>
          <cell r="AN1194" t="str">
            <v>深圳市舒适橙出行科技有限公司公账</v>
          </cell>
          <cell r="AO1194">
            <v>2980</v>
          </cell>
          <cell r="AP1194">
            <v>44839</v>
          </cell>
          <cell r="AQ1194">
            <v>44870</v>
          </cell>
          <cell r="AR1194">
            <v>1</v>
          </cell>
          <cell r="AS1194">
            <v>2980</v>
          </cell>
          <cell r="AT1194">
            <v>1</v>
          </cell>
          <cell r="AU1194">
            <v>2980</v>
          </cell>
          <cell r="AV1194" t="str">
            <v>正常</v>
          </cell>
          <cell r="AW1194">
            <v>0</v>
          </cell>
          <cell r="AX1194">
            <v>0</v>
          </cell>
          <cell r="AY1194">
            <v>8456.5</v>
          </cell>
        </row>
        <row r="1194">
          <cell r="BA1194">
            <v>26</v>
          </cell>
          <cell r="BB1194">
            <v>267.612307692308</v>
          </cell>
        </row>
        <row r="1194">
          <cell r="BE1194">
            <v>0</v>
          </cell>
          <cell r="BF1194">
            <v>5</v>
          </cell>
          <cell r="BG1194">
            <v>0</v>
          </cell>
          <cell r="BH1194">
            <v>0</v>
          </cell>
          <cell r="BI1194">
            <v>15</v>
          </cell>
          <cell r="BJ1194">
            <v>0</v>
          </cell>
          <cell r="BK1194">
            <v>0</v>
          </cell>
          <cell r="BL1194">
            <v>20</v>
          </cell>
          <cell r="BM1194" t="str">
            <v>A(优质)</v>
          </cell>
        </row>
        <row r="1194">
          <cell r="BO1194" t="str">
            <v/>
          </cell>
          <cell r="BP1194" t="str">
            <v/>
          </cell>
        </row>
        <row r="1194">
          <cell r="BW1194" t="str">
            <v/>
          </cell>
          <cell r="BX1194">
            <v>44813</v>
          </cell>
          <cell r="BY1194" t="str">
            <v/>
          </cell>
        </row>
        <row r="1194">
          <cell r="CD1194" t="str">
            <v>FET-FH-202207R0002</v>
          </cell>
          <cell r="CE1194" t="str">
            <v>李长国</v>
          </cell>
          <cell r="CF1194" t="str">
            <v>511023198808080675</v>
          </cell>
          <cell r="CG1194">
            <v>13132387742</v>
          </cell>
          <cell r="CH1194">
            <v>44823</v>
          </cell>
          <cell r="CI1194">
            <v>45003</v>
          </cell>
        </row>
        <row r="1195">
          <cell r="B1195" t="str">
            <v>租赁</v>
          </cell>
        </row>
        <row r="1195">
          <cell r="F1195" t="str">
            <v>重庆吉誉汽车销售服务有限公司</v>
          </cell>
          <cell r="G1195" t="str">
            <v>211103198111232316</v>
          </cell>
          <cell r="H1195">
            <v>13996060287</v>
          </cell>
          <cell r="I1195" t="str">
            <v>以租代购48期方案</v>
          </cell>
          <cell r="J1195" t="str">
            <v>风神E70/DFM7001G1F1BEV</v>
          </cell>
          <cell r="K1195" t="str">
            <v>重庆</v>
          </cell>
          <cell r="L1195" t="str">
            <v>重庆市北江区兴竹路18号3幢17-5</v>
          </cell>
          <cell r="M1195" t="str">
            <v>重庆市巴南区李家沱街道远创路131号商铺2-4</v>
          </cell>
          <cell r="N1195" t="str">
            <v>向丽丽</v>
          </cell>
          <cell r="O1195" t="str">
            <v>蔡谨羊</v>
          </cell>
          <cell r="P1195" t="str">
            <v>林翠荣</v>
          </cell>
          <cell r="Q1195" t="str">
            <v>余波</v>
          </cell>
          <cell r="R1195">
            <v>13996060287</v>
          </cell>
        </row>
        <row r="1195">
          <cell r="U1195" t="str">
            <v>重庆市舒适橙出行科技有限公司</v>
          </cell>
        </row>
        <row r="1195">
          <cell r="W1195" t="str">
            <v>LDP31B968NG039036</v>
          </cell>
          <cell r="X1195" t="str">
            <v>渝AA05016</v>
          </cell>
          <cell r="Y1195" t="str">
            <v>862052211200253</v>
          </cell>
          <cell r="Z1195">
            <v>45110</v>
          </cell>
          <cell r="AA1195">
            <v>45140</v>
          </cell>
          <cell r="AB1195" t="str">
            <v>2023/08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44813</v>
          </cell>
          <cell r="AI1195">
            <v>44814</v>
          </cell>
        </row>
        <row r="1195">
          <cell r="AL1195">
            <v>9000</v>
          </cell>
          <cell r="AM1195">
            <v>44800</v>
          </cell>
          <cell r="AN1195" t="str">
            <v>深圳市舒适橙出行科技有限公司公账</v>
          </cell>
          <cell r="AO1195">
            <v>2980</v>
          </cell>
          <cell r="AP1195">
            <v>44839</v>
          </cell>
          <cell r="AQ1195">
            <v>44870</v>
          </cell>
          <cell r="AR1195">
            <v>1</v>
          </cell>
          <cell r="AS1195">
            <v>2980</v>
          </cell>
          <cell r="AT1195">
            <v>1</v>
          </cell>
          <cell r="AU1195">
            <v>2980</v>
          </cell>
          <cell r="AV1195" t="str">
            <v>正常</v>
          </cell>
          <cell r="AW1195">
            <v>0</v>
          </cell>
          <cell r="AX1195">
            <v>0</v>
          </cell>
          <cell r="AY1195">
            <v>5752.27</v>
          </cell>
        </row>
        <row r="1195">
          <cell r="BA1195">
            <v>22</v>
          </cell>
          <cell r="BB1195">
            <v>205.777727272727</v>
          </cell>
        </row>
        <row r="1195">
          <cell r="BE1195">
            <v>0</v>
          </cell>
          <cell r="BF1195">
            <v>5</v>
          </cell>
          <cell r="BG1195">
            <v>0</v>
          </cell>
          <cell r="BH1195">
            <v>0</v>
          </cell>
          <cell r="BI1195">
            <v>15</v>
          </cell>
          <cell r="BJ1195">
            <v>0</v>
          </cell>
          <cell r="BK1195">
            <v>0</v>
          </cell>
          <cell r="BL1195">
            <v>20</v>
          </cell>
          <cell r="BM1195" t="str">
            <v>A(优质)</v>
          </cell>
        </row>
        <row r="1195">
          <cell r="BO1195" t="str">
            <v/>
          </cell>
          <cell r="BP1195" t="str">
            <v/>
          </cell>
        </row>
        <row r="1195">
          <cell r="BW1195" t="str">
            <v/>
          </cell>
          <cell r="BX1195">
            <v>44813</v>
          </cell>
          <cell r="BY1195" t="str">
            <v/>
          </cell>
        </row>
        <row r="1195">
          <cell r="CD1195" t="str">
            <v>FET-FH-202207R0002</v>
          </cell>
          <cell r="CE1195" t="str">
            <v>王治敏</v>
          </cell>
          <cell r="CF1195" t="str">
            <v>510222197511127224</v>
          </cell>
          <cell r="CG1195">
            <v>13368208318</v>
          </cell>
          <cell r="CH1195">
            <v>44818</v>
          </cell>
          <cell r="CI1195">
            <v>45059</v>
          </cell>
        </row>
        <row r="1196">
          <cell r="B1196" t="str">
            <v>租赁</v>
          </cell>
        </row>
        <row r="1196">
          <cell r="F1196" t="str">
            <v>重庆吉誉汽车销售服务有限公司</v>
          </cell>
          <cell r="G1196" t="str">
            <v>211103198111232316</v>
          </cell>
          <cell r="H1196">
            <v>13996060287</v>
          </cell>
          <cell r="I1196" t="str">
            <v>以租代购48期方案</v>
          </cell>
          <cell r="J1196" t="str">
            <v>风神E70/DFM7001G1F1BEV</v>
          </cell>
          <cell r="K1196" t="str">
            <v>重庆</v>
          </cell>
          <cell r="L1196" t="str">
            <v>重庆市北江区兴竹路18号3幢17-5</v>
          </cell>
          <cell r="M1196" t="str">
            <v>重庆市巴南区李家沱街道远创路131号商铺2-4</v>
          </cell>
          <cell r="N1196" t="str">
            <v>向丽丽</v>
          </cell>
          <cell r="O1196" t="str">
            <v>蔡谨羊</v>
          </cell>
          <cell r="P1196" t="str">
            <v>林翠荣</v>
          </cell>
          <cell r="Q1196" t="str">
            <v>余波</v>
          </cell>
          <cell r="R1196">
            <v>13996060287</v>
          </cell>
        </row>
        <row r="1196">
          <cell r="U1196" t="str">
            <v>重庆市舒适橙出行科技有限公司</v>
          </cell>
        </row>
        <row r="1196">
          <cell r="W1196" t="str">
            <v>LDP31B961NG039038</v>
          </cell>
          <cell r="X1196" t="str">
            <v>渝AA01115</v>
          </cell>
          <cell r="Y1196" t="str">
            <v>862052211200328</v>
          </cell>
          <cell r="Z1196">
            <v>45110</v>
          </cell>
          <cell r="AA1196">
            <v>45140</v>
          </cell>
          <cell r="AB1196" t="str">
            <v>2023/08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44813</v>
          </cell>
          <cell r="AI1196">
            <v>44814</v>
          </cell>
        </row>
        <row r="1196">
          <cell r="AL1196">
            <v>9000</v>
          </cell>
          <cell r="AM1196">
            <v>44800</v>
          </cell>
          <cell r="AN1196" t="str">
            <v>深圳市舒适橙出行科技有限公司公账</v>
          </cell>
          <cell r="AO1196">
            <v>2980</v>
          </cell>
          <cell r="AP1196">
            <v>44839</v>
          </cell>
          <cell r="AQ1196">
            <v>44870</v>
          </cell>
          <cell r="AR1196">
            <v>1</v>
          </cell>
          <cell r="AS1196">
            <v>2980</v>
          </cell>
          <cell r="AT1196">
            <v>1</v>
          </cell>
          <cell r="AU1196">
            <v>2980</v>
          </cell>
          <cell r="AV1196" t="str">
            <v>正常</v>
          </cell>
          <cell r="AW1196">
            <v>0</v>
          </cell>
          <cell r="AX1196">
            <v>0</v>
          </cell>
          <cell r="AY1196">
            <v>6813.66</v>
          </cell>
        </row>
        <row r="1196">
          <cell r="BA1196">
            <v>26</v>
          </cell>
          <cell r="BB1196">
            <v>206.931153846154</v>
          </cell>
        </row>
        <row r="1196">
          <cell r="BE1196">
            <v>0</v>
          </cell>
          <cell r="BF1196">
            <v>5</v>
          </cell>
          <cell r="BG1196">
            <v>0</v>
          </cell>
          <cell r="BH1196">
            <v>0</v>
          </cell>
          <cell r="BI1196">
            <v>15</v>
          </cell>
          <cell r="BJ1196">
            <v>0</v>
          </cell>
          <cell r="BK1196">
            <v>0</v>
          </cell>
          <cell r="BL1196">
            <v>20</v>
          </cell>
          <cell r="BM1196" t="str">
            <v>A(优质)</v>
          </cell>
        </row>
        <row r="1196">
          <cell r="BO1196" t="str">
            <v/>
          </cell>
          <cell r="BP1196" t="str">
            <v/>
          </cell>
        </row>
        <row r="1196">
          <cell r="BW1196" t="str">
            <v/>
          </cell>
          <cell r="BX1196">
            <v>44813</v>
          </cell>
          <cell r="BY1196" t="str">
            <v/>
          </cell>
        </row>
        <row r="1196">
          <cell r="CD1196" t="str">
            <v>FET-FH-202207R0002</v>
          </cell>
          <cell r="CE1196" t="str">
            <v>张凯</v>
          </cell>
          <cell r="CF1196" t="str">
            <v>500113199308028015</v>
          </cell>
          <cell r="CG1196">
            <v>18725677198</v>
          </cell>
          <cell r="CH1196">
            <v>44823</v>
          </cell>
          <cell r="CI1196">
            <v>45003</v>
          </cell>
        </row>
        <row r="1197">
          <cell r="B1197" t="str">
            <v>租赁</v>
          </cell>
        </row>
        <row r="1197">
          <cell r="F1197" t="str">
            <v>重庆吉誉汽车销售服务有限公司</v>
          </cell>
          <cell r="G1197" t="str">
            <v>211103198111232316</v>
          </cell>
          <cell r="H1197">
            <v>13996060287</v>
          </cell>
          <cell r="I1197" t="str">
            <v>以租代购48期方案</v>
          </cell>
          <cell r="J1197" t="str">
            <v>风神E70/DFM7001G1F1BEV</v>
          </cell>
          <cell r="K1197" t="str">
            <v>重庆</v>
          </cell>
          <cell r="L1197" t="str">
            <v>重庆市北江区兴竹路18号3幢17-5</v>
          </cell>
          <cell r="M1197" t="str">
            <v>重庆市巴南区李家沱街道远创路131号商铺2-4</v>
          </cell>
          <cell r="N1197" t="str">
            <v>向丽丽</v>
          </cell>
          <cell r="O1197" t="str">
            <v>蔡谨羊</v>
          </cell>
          <cell r="P1197" t="str">
            <v>林翠荣</v>
          </cell>
          <cell r="Q1197" t="str">
            <v>余波</v>
          </cell>
          <cell r="R1197">
            <v>13996060287</v>
          </cell>
        </row>
        <row r="1197">
          <cell r="U1197" t="str">
            <v>重庆市舒适橙出行科技有限公司</v>
          </cell>
        </row>
        <row r="1197">
          <cell r="W1197" t="str">
            <v>LDP31B969NG039045</v>
          </cell>
          <cell r="X1197" t="str">
            <v>渝AA28251</v>
          </cell>
          <cell r="Y1197" t="str">
            <v>862052211200531</v>
          </cell>
          <cell r="Z1197">
            <v>45110</v>
          </cell>
          <cell r="AA1197">
            <v>45140</v>
          </cell>
          <cell r="AB1197" t="str">
            <v>2023/08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44813</v>
          </cell>
          <cell r="AI1197">
            <v>44814</v>
          </cell>
        </row>
        <row r="1197">
          <cell r="AL1197">
            <v>9000</v>
          </cell>
          <cell r="AM1197">
            <v>44800</v>
          </cell>
          <cell r="AN1197" t="str">
            <v>深圳市舒适橙出行科技有限公司公账</v>
          </cell>
          <cell r="AO1197">
            <v>2980</v>
          </cell>
          <cell r="AP1197">
            <v>44839</v>
          </cell>
          <cell r="AQ1197">
            <v>44870</v>
          </cell>
          <cell r="AR1197">
            <v>1</v>
          </cell>
          <cell r="AS1197">
            <v>2980</v>
          </cell>
          <cell r="AT1197">
            <v>1</v>
          </cell>
          <cell r="AU1197">
            <v>2980</v>
          </cell>
          <cell r="AV1197" t="str">
            <v>正常</v>
          </cell>
          <cell r="AW1197">
            <v>0</v>
          </cell>
          <cell r="AX1197">
            <v>0</v>
          </cell>
          <cell r="AY1197">
            <v>7519.1</v>
          </cell>
        </row>
        <row r="1197">
          <cell r="BA1197">
            <v>23</v>
          </cell>
          <cell r="BB1197">
            <v>272.079565217391</v>
          </cell>
        </row>
        <row r="1197">
          <cell r="BE1197">
            <v>0</v>
          </cell>
          <cell r="BF1197">
            <v>5</v>
          </cell>
          <cell r="BG1197">
            <v>0</v>
          </cell>
          <cell r="BH1197">
            <v>0</v>
          </cell>
          <cell r="BI1197">
            <v>15</v>
          </cell>
          <cell r="BJ1197">
            <v>0</v>
          </cell>
          <cell r="BK1197">
            <v>0</v>
          </cell>
          <cell r="BL1197">
            <v>20</v>
          </cell>
          <cell r="BM1197" t="str">
            <v>A(优质)</v>
          </cell>
        </row>
        <row r="1197">
          <cell r="BO1197" t="str">
            <v/>
          </cell>
          <cell r="BP1197" t="str">
            <v/>
          </cell>
        </row>
        <row r="1197">
          <cell r="BW1197" t="str">
            <v/>
          </cell>
          <cell r="BX1197">
            <v>44813</v>
          </cell>
          <cell r="BY1197" t="str">
            <v/>
          </cell>
        </row>
        <row r="1197">
          <cell r="CD1197" t="str">
            <v>FET-FH-202207R0002</v>
          </cell>
          <cell r="CE1197" t="str">
            <v>马磊</v>
          </cell>
          <cell r="CF1197" t="str">
            <v>500240199011031816</v>
          </cell>
          <cell r="CG1197">
            <v>18315257234</v>
          </cell>
          <cell r="CH1197">
            <v>44817</v>
          </cell>
          <cell r="CI1197">
            <v>45058</v>
          </cell>
        </row>
        <row r="1198">
          <cell r="B1198" t="str">
            <v>租赁</v>
          </cell>
        </row>
        <row r="1198">
          <cell r="F1198" t="str">
            <v>重庆吉誉汽车销售服务有限公司</v>
          </cell>
          <cell r="G1198" t="str">
            <v>211103198111232316</v>
          </cell>
          <cell r="H1198">
            <v>13996060287</v>
          </cell>
          <cell r="I1198" t="str">
            <v>以租代购48期方案</v>
          </cell>
          <cell r="J1198" t="str">
            <v>风神E70/DFM7001G1F1BEV</v>
          </cell>
          <cell r="K1198" t="str">
            <v>重庆</v>
          </cell>
          <cell r="L1198" t="str">
            <v>重庆市北江区兴竹路18号3幢17-5</v>
          </cell>
          <cell r="M1198" t="str">
            <v>重庆市巴南区李家沱街道远创路131号商铺2-4</v>
          </cell>
          <cell r="N1198" t="str">
            <v>向丽丽</v>
          </cell>
          <cell r="O1198" t="str">
            <v>蔡谨羊</v>
          </cell>
          <cell r="P1198" t="str">
            <v>林翠荣</v>
          </cell>
          <cell r="Q1198" t="str">
            <v>余波</v>
          </cell>
          <cell r="R1198">
            <v>13996060287</v>
          </cell>
        </row>
        <row r="1198">
          <cell r="U1198" t="str">
            <v>重庆市舒适橙出行科技有限公司</v>
          </cell>
        </row>
        <row r="1198">
          <cell r="W1198" t="str">
            <v>LDP31B963NG039073</v>
          </cell>
          <cell r="X1198" t="str">
            <v>渝AA25513</v>
          </cell>
          <cell r="Y1198" t="str">
            <v>862052211200348</v>
          </cell>
          <cell r="Z1198">
            <v>45110</v>
          </cell>
          <cell r="AA1198">
            <v>45140</v>
          </cell>
          <cell r="AB1198" t="str">
            <v>2023/08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44813</v>
          </cell>
          <cell r="AI1198">
            <v>44814</v>
          </cell>
        </row>
        <row r="1198">
          <cell r="AL1198">
            <v>9000</v>
          </cell>
          <cell r="AM1198">
            <v>44800</v>
          </cell>
          <cell r="AN1198" t="str">
            <v>深圳市舒适橙出行科技有限公司公账</v>
          </cell>
          <cell r="AO1198">
            <v>2980</v>
          </cell>
          <cell r="AP1198">
            <v>44839</v>
          </cell>
          <cell r="AQ1198">
            <v>44870</v>
          </cell>
          <cell r="AR1198">
            <v>1</v>
          </cell>
          <cell r="AS1198">
            <v>2980</v>
          </cell>
          <cell r="AT1198">
            <v>1</v>
          </cell>
          <cell r="AU1198">
            <v>2980</v>
          </cell>
          <cell r="AV1198" t="str">
            <v>正常</v>
          </cell>
          <cell r="AW1198">
            <v>0</v>
          </cell>
          <cell r="AX1198">
            <v>0</v>
          </cell>
          <cell r="AY1198">
            <v>7137.1</v>
          </cell>
        </row>
        <row r="1198">
          <cell r="BA1198">
            <v>26</v>
          </cell>
          <cell r="BB1198">
            <v>226.628076923077</v>
          </cell>
        </row>
        <row r="1198">
          <cell r="BE1198">
            <v>0</v>
          </cell>
          <cell r="BF1198">
            <v>5</v>
          </cell>
          <cell r="BG1198">
            <v>0</v>
          </cell>
          <cell r="BH1198">
            <v>0</v>
          </cell>
          <cell r="BI1198">
            <v>15</v>
          </cell>
          <cell r="BJ1198">
            <v>0</v>
          </cell>
          <cell r="BK1198">
            <v>0</v>
          </cell>
          <cell r="BL1198">
            <v>20</v>
          </cell>
          <cell r="BM1198" t="str">
            <v>A(优质)</v>
          </cell>
        </row>
        <row r="1198">
          <cell r="BO1198" t="str">
            <v/>
          </cell>
          <cell r="BP1198" t="str">
            <v/>
          </cell>
        </row>
        <row r="1198">
          <cell r="BW1198" t="str">
            <v/>
          </cell>
          <cell r="BX1198">
            <v>44813</v>
          </cell>
          <cell r="BY1198" t="str">
            <v/>
          </cell>
        </row>
        <row r="1198">
          <cell r="CD1198" t="str">
            <v>FET-FH-202207R0002</v>
          </cell>
          <cell r="CE1198" t="str">
            <v>张庆敏</v>
          </cell>
          <cell r="CF1198" t="str">
            <v>512222196708238216</v>
          </cell>
          <cell r="CG1198">
            <v>18680905088</v>
          </cell>
          <cell r="CH1198">
            <v>44818</v>
          </cell>
          <cell r="CI1198">
            <v>45029</v>
          </cell>
        </row>
        <row r="1199">
          <cell r="B1199" t="str">
            <v>租赁</v>
          </cell>
        </row>
        <row r="1199">
          <cell r="F1199" t="str">
            <v>重庆吉誉汽车销售服务有限公司</v>
          </cell>
          <cell r="G1199" t="str">
            <v>211103198111232316</v>
          </cell>
          <cell r="H1199">
            <v>13996060287</v>
          </cell>
          <cell r="I1199" t="str">
            <v>以租代购48期方案</v>
          </cell>
          <cell r="J1199" t="str">
            <v>风神E70/DFM7001G1F1BEV</v>
          </cell>
          <cell r="K1199" t="str">
            <v>重庆</v>
          </cell>
          <cell r="L1199" t="str">
            <v>重庆市北江区兴竹路18号3幢17-5</v>
          </cell>
          <cell r="M1199" t="str">
            <v>重庆市巴南区李家沱街道远创路131号商铺2-4</v>
          </cell>
          <cell r="N1199" t="str">
            <v>向丽丽</v>
          </cell>
          <cell r="O1199" t="str">
            <v>蔡谨羊</v>
          </cell>
          <cell r="P1199" t="str">
            <v>林翠荣</v>
          </cell>
          <cell r="Q1199" t="str">
            <v>余波</v>
          </cell>
          <cell r="R1199">
            <v>13996060287</v>
          </cell>
        </row>
        <row r="1199">
          <cell r="U1199" t="str">
            <v>重庆市舒适橙出行科技有限公司</v>
          </cell>
        </row>
        <row r="1199">
          <cell r="W1199" t="str">
            <v>LDP31B967NG039254</v>
          </cell>
          <cell r="X1199" t="str">
            <v>渝AA08323</v>
          </cell>
          <cell r="Y1199" t="str">
            <v>862052211200270</v>
          </cell>
          <cell r="Z1199">
            <v>45110</v>
          </cell>
          <cell r="AA1199">
            <v>45140</v>
          </cell>
          <cell r="AB1199" t="str">
            <v>2023/08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44813</v>
          </cell>
          <cell r="AI1199">
            <v>44814</v>
          </cell>
        </row>
        <row r="1199">
          <cell r="AL1199">
            <v>9000</v>
          </cell>
          <cell r="AM1199">
            <v>44800</v>
          </cell>
          <cell r="AN1199" t="str">
            <v>深圳市舒适橙出行科技有限公司公账</v>
          </cell>
          <cell r="AO1199">
            <v>2980</v>
          </cell>
          <cell r="AP1199">
            <v>44839</v>
          </cell>
          <cell r="AQ1199">
            <v>44870</v>
          </cell>
          <cell r="AR1199">
            <v>1</v>
          </cell>
          <cell r="AS1199">
            <v>2980</v>
          </cell>
          <cell r="AT1199">
            <v>1</v>
          </cell>
          <cell r="AU1199">
            <v>2980</v>
          </cell>
          <cell r="AV1199" t="str">
            <v>正常</v>
          </cell>
          <cell r="AW1199">
            <v>0</v>
          </cell>
          <cell r="AX1199">
            <v>0</v>
          </cell>
          <cell r="AY1199">
            <v>9504.92</v>
          </cell>
        </row>
        <row r="1199">
          <cell r="BA1199">
            <v>27</v>
          </cell>
          <cell r="BB1199">
            <v>297.604814814815</v>
          </cell>
        </row>
        <row r="1199"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15</v>
          </cell>
          <cell r="BJ1199">
            <v>0</v>
          </cell>
          <cell r="BK1199">
            <v>0</v>
          </cell>
          <cell r="BL1199">
            <v>15</v>
          </cell>
          <cell r="BM1199" t="str">
            <v>A(优质)</v>
          </cell>
        </row>
        <row r="1199">
          <cell r="BO1199" t="str">
            <v/>
          </cell>
          <cell r="BP1199" t="str">
            <v/>
          </cell>
        </row>
        <row r="1199">
          <cell r="BW1199" t="str">
            <v/>
          </cell>
          <cell r="BX1199">
            <v>44813</v>
          </cell>
          <cell r="BY1199" t="str">
            <v/>
          </cell>
        </row>
        <row r="1199">
          <cell r="CD1199" t="str">
            <v>FET-FH-202207R0002</v>
          </cell>
          <cell r="CE1199" t="str">
            <v>敖显林</v>
          </cell>
          <cell r="CF1199" t="str">
            <v>510225196411068735</v>
          </cell>
          <cell r="CG1199">
            <v>18719256889</v>
          </cell>
          <cell r="CH1199">
            <v>44813</v>
          </cell>
          <cell r="CI1199">
            <v>45054</v>
          </cell>
        </row>
        <row r="1200">
          <cell r="B1200" t="str">
            <v>租赁</v>
          </cell>
        </row>
        <row r="1200">
          <cell r="F1200" t="str">
            <v>重庆吉誉汽车销售服务有限公司</v>
          </cell>
          <cell r="G1200" t="str">
            <v>211103198111232316</v>
          </cell>
          <cell r="H1200">
            <v>13996060287</v>
          </cell>
          <cell r="I1200" t="str">
            <v>以租代购48期方案</v>
          </cell>
          <cell r="J1200" t="str">
            <v>风神E70/DFM7001G1F1BEV</v>
          </cell>
          <cell r="K1200" t="str">
            <v>重庆</v>
          </cell>
          <cell r="L1200" t="str">
            <v>重庆市北江区兴竹路18号3幢17-5</v>
          </cell>
          <cell r="M1200" t="str">
            <v>重庆市巴南区李家沱街道远创路131号商铺2-4</v>
          </cell>
          <cell r="N1200" t="str">
            <v>向丽丽</v>
          </cell>
          <cell r="O1200" t="str">
            <v>蔡谨羊</v>
          </cell>
          <cell r="P1200" t="str">
            <v>林翠荣</v>
          </cell>
          <cell r="Q1200" t="str">
            <v>余波</v>
          </cell>
          <cell r="R1200">
            <v>13996060287</v>
          </cell>
        </row>
        <row r="1200">
          <cell r="U1200" t="str">
            <v>重庆市舒适橙出行科技有限公司</v>
          </cell>
        </row>
        <row r="1200">
          <cell r="W1200" t="str">
            <v>LDP31B960NG039256</v>
          </cell>
          <cell r="X1200" t="str">
            <v>渝AA29276</v>
          </cell>
          <cell r="Y1200" t="str">
            <v>862052211200182</v>
          </cell>
          <cell r="Z1200">
            <v>45110</v>
          </cell>
          <cell r="AA1200">
            <v>45140</v>
          </cell>
          <cell r="AB1200" t="str">
            <v>2023/08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44813</v>
          </cell>
          <cell r="AI1200">
            <v>44814</v>
          </cell>
        </row>
        <row r="1200">
          <cell r="AL1200">
            <v>9000</v>
          </cell>
          <cell r="AM1200">
            <v>44800</v>
          </cell>
          <cell r="AN1200" t="str">
            <v>深圳市舒适橙出行科技有限公司公账</v>
          </cell>
          <cell r="AO1200">
            <v>2980</v>
          </cell>
          <cell r="AP1200">
            <v>44839</v>
          </cell>
          <cell r="AQ1200">
            <v>44870</v>
          </cell>
          <cell r="AR1200">
            <v>1</v>
          </cell>
          <cell r="AS1200">
            <v>2980</v>
          </cell>
          <cell r="AT1200">
            <v>1</v>
          </cell>
          <cell r="AU1200">
            <v>2980</v>
          </cell>
          <cell r="AV1200" t="str">
            <v>正常</v>
          </cell>
          <cell r="AW1200">
            <v>0</v>
          </cell>
          <cell r="AX1200">
            <v>0</v>
          </cell>
          <cell r="AY1200">
            <v>4739.39</v>
          </cell>
        </row>
        <row r="1200">
          <cell r="BA1200">
            <v>20</v>
          </cell>
          <cell r="BB1200">
            <v>207.1585</v>
          </cell>
        </row>
        <row r="1200">
          <cell r="BE1200">
            <v>0</v>
          </cell>
          <cell r="BF1200">
            <v>5</v>
          </cell>
          <cell r="BG1200">
            <v>0</v>
          </cell>
          <cell r="BH1200">
            <v>0</v>
          </cell>
          <cell r="BI1200">
            <v>15</v>
          </cell>
          <cell r="BJ1200">
            <v>0</v>
          </cell>
          <cell r="BK1200">
            <v>0</v>
          </cell>
          <cell r="BL1200">
            <v>20</v>
          </cell>
          <cell r="BM1200" t="str">
            <v>A(优质)</v>
          </cell>
        </row>
        <row r="1200">
          <cell r="BO1200" t="str">
            <v/>
          </cell>
          <cell r="BP1200" t="str">
            <v/>
          </cell>
        </row>
        <row r="1200">
          <cell r="BW1200" t="str">
            <v/>
          </cell>
          <cell r="BX1200">
            <v>44813</v>
          </cell>
          <cell r="BY1200" t="str">
            <v/>
          </cell>
        </row>
        <row r="1200">
          <cell r="CD1200" t="str">
            <v>FET-FH-202207R0002</v>
          </cell>
          <cell r="CE1200" t="str">
            <v>郭辉</v>
          </cell>
          <cell r="CF1200" t="str">
            <v>512923197504020011</v>
          </cell>
          <cell r="CG1200">
            <v>15002374041</v>
          </cell>
          <cell r="CH1200">
            <v>44817</v>
          </cell>
          <cell r="CI1200">
            <v>45058</v>
          </cell>
        </row>
        <row r="1201">
          <cell r="B1201" t="str">
            <v>租赁</v>
          </cell>
        </row>
        <row r="1201">
          <cell r="F1201" t="str">
            <v>重庆吉誉汽车销售服务有限公司</v>
          </cell>
          <cell r="G1201" t="str">
            <v>211103198111232316</v>
          </cell>
          <cell r="H1201">
            <v>13996060287</v>
          </cell>
          <cell r="I1201" t="str">
            <v>以租代购48期方案</v>
          </cell>
          <cell r="J1201" t="str">
            <v>风神E70/DFM7001G1F1BEV</v>
          </cell>
          <cell r="K1201" t="str">
            <v>重庆</v>
          </cell>
          <cell r="L1201" t="str">
            <v>重庆市北江区兴竹路18号3幢17-5</v>
          </cell>
          <cell r="M1201" t="str">
            <v>重庆市巴南区李家沱街道远创路131号商铺2-4</v>
          </cell>
          <cell r="N1201" t="str">
            <v>向丽丽</v>
          </cell>
          <cell r="O1201" t="str">
            <v>蔡谨羊</v>
          </cell>
          <cell r="P1201" t="str">
            <v>林翠荣</v>
          </cell>
          <cell r="Q1201" t="str">
            <v>余波</v>
          </cell>
          <cell r="R1201">
            <v>13996060287</v>
          </cell>
        </row>
        <row r="1201">
          <cell r="U1201" t="str">
            <v>重庆市舒适橙出行科技有限公司</v>
          </cell>
        </row>
        <row r="1201">
          <cell r="W1201" t="str">
            <v>LDP31B965NG039267</v>
          </cell>
          <cell r="X1201" t="str">
            <v>渝AA08332</v>
          </cell>
          <cell r="Y1201" t="str">
            <v>862052211201944</v>
          </cell>
          <cell r="Z1201">
            <v>45110</v>
          </cell>
          <cell r="AA1201">
            <v>45140</v>
          </cell>
          <cell r="AB1201" t="str">
            <v>2023/08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44813</v>
          </cell>
          <cell r="AI1201">
            <v>44814</v>
          </cell>
        </row>
        <row r="1201">
          <cell r="AL1201">
            <v>9000</v>
          </cell>
          <cell r="AM1201">
            <v>44800</v>
          </cell>
          <cell r="AN1201" t="str">
            <v>深圳市舒适橙出行科技有限公司公账</v>
          </cell>
          <cell r="AO1201">
            <v>2980</v>
          </cell>
          <cell r="AP1201">
            <v>44839</v>
          </cell>
          <cell r="AQ1201">
            <v>44870</v>
          </cell>
          <cell r="AR1201">
            <v>1</v>
          </cell>
          <cell r="AS1201">
            <v>2980</v>
          </cell>
          <cell r="AT1201">
            <v>1</v>
          </cell>
          <cell r="AU1201">
            <v>2980</v>
          </cell>
          <cell r="AV1201" t="str">
            <v>正常</v>
          </cell>
          <cell r="AW1201">
            <v>0</v>
          </cell>
          <cell r="AX1201">
            <v>0</v>
          </cell>
          <cell r="AY1201">
            <v>10704</v>
          </cell>
        </row>
        <row r="1201">
          <cell r="BA1201">
            <v>27</v>
          </cell>
          <cell r="BB1201">
            <v>335.581481481481</v>
          </cell>
        </row>
        <row r="1201"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15</v>
          </cell>
          <cell r="BJ1201">
            <v>0</v>
          </cell>
          <cell r="BK1201">
            <v>0</v>
          </cell>
          <cell r="BL1201">
            <v>15</v>
          </cell>
          <cell r="BM1201" t="str">
            <v>A(优质)</v>
          </cell>
        </row>
        <row r="1201">
          <cell r="BO1201" t="str">
            <v/>
          </cell>
          <cell r="BP1201" t="str">
            <v/>
          </cell>
        </row>
        <row r="1201">
          <cell r="BW1201" t="str">
            <v/>
          </cell>
          <cell r="BX1201">
            <v>44813</v>
          </cell>
          <cell r="BY1201" t="str">
            <v/>
          </cell>
        </row>
        <row r="1201">
          <cell r="CD1201" t="str">
            <v>FET-FH-202207R0002</v>
          </cell>
          <cell r="CE1201" t="str">
            <v>关蕊</v>
          </cell>
          <cell r="CF1201" t="str">
            <v>500233199101020113</v>
          </cell>
          <cell r="CG1201">
            <v>15923252488</v>
          </cell>
          <cell r="CH1201">
            <v>44812</v>
          </cell>
          <cell r="CI1201">
            <v>45053</v>
          </cell>
        </row>
        <row r="1202">
          <cell r="B1202" t="str">
            <v>租赁</v>
          </cell>
        </row>
        <row r="1202">
          <cell r="F1202" t="str">
            <v>重庆吉誉汽车销售服务有限公司</v>
          </cell>
          <cell r="G1202" t="str">
            <v>211103198111232316</v>
          </cell>
          <cell r="H1202">
            <v>13996060287</v>
          </cell>
          <cell r="I1202" t="str">
            <v>以租代购48期方案</v>
          </cell>
          <cell r="J1202" t="str">
            <v>风神E70/DFM7001G1F1BEV</v>
          </cell>
          <cell r="K1202" t="str">
            <v>重庆</v>
          </cell>
          <cell r="L1202" t="str">
            <v>重庆市北江区兴竹路18号3幢17-5</v>
          </cell>
          <cell r="M1202" t="str">
            <v>重庆市巴南区李家沱街道远创路131号商铺2-4</v>
          </cell>
          <cell r="N1202" t="str">
            <v>向丽丽</v>
          </cell>
          <cell r="O1202" t="str">
            <v>蔡谨羊</v>
          </cell>
          <cell r="P1202" t="str">
            <v>林翠荣</v>
          </cell>
          <cell r="Q1202" t="str">
            <v>余波</v>
          </cell>
          <cell r="R1202">
            <v>13996060287</v>
          </cell>
        </row>
        <row r="1202">
          <cell r="U1202" t="str">
            <v>重庆市舒适橙出行科技有限公司</v>
          </cell>
        </row>
        <row r="1202">
          <cell r="W1202" t="str">
            <v>LDP31B964NG040037</v>
          </cell>
          <cell r="X1202" t="str">
            <v>渝AA05936</v>
          </cell>
          <cell r="Y1202" t="str">
            <v>862052211200218</v>
          </cell>
          <cell r="Z1202">
            <v>45110</v>
          </cell>
          <cell r="AA1202">
            <v>45140</v>
          </cell>
          <cell r="AB1202" t="str">
            <v>2023/08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44813</v>
          </cell>
          <cell r="AI1202">
            <v>44814</v>
          </cell>
        </row>
        <row r="1202">
          <cell r="AL1202">
            <v>9000</v>
          </cell>
          <cell r="AM1202">
            <v>44800</v>
          </cell>
          <cell r="AN1202" t="str">
            <v>深圳市舒适橙出行科技有限公司公账</v>
          </cell>
          <cell r="AO1202">
            <v>2980</v>
          </cell>
          <cell r="AP1202">
            <v>44839</v>
          </cell>
          <cell r="AQ1202">
            <v>44870</v>
          </cell>
          <cell r="AR1202">
            <v>1</v>
          </cell>
          <cell r="AS1202">
            <v>2980</v>
          </cell>
          <cell r="AT1202">
            <v>1</v>
          </cell>
          <cell r="AU1202">
            <v>2980</v>
          </cell>
          <cell r="AV1202" t="str">
            <v>正常</v>
          </cell>
          <cell r="AW1202">
            <v>0</v>
          </cell>
          <cell r="AX1202">
            <v>0</v>
          </cell>
          <cell r="AY1202">
            <v>8209.09</v>
          </cell>
        </row>
        <row r="1202">
          <cell r="BA1202">
            <v>26</v>
          </cell>
          <cell r="BB1202">
            <v>260.003076923077</v>
          </cell>
        </row>
        <row r="1202">
          <cell r="BE1202">
            <v>0</v>
          </cell>
          <cell r="BF1202">
            <v>5</v>
          </cell>
          <cell r="BG1202">
            <v>0</v>
          </cell>
          <cell r="BH1202">
            <v>0</v>
          </cell>
          <cell r="BI1202">
            <v>15</v>
          </cell>
          <cell r="BJ1202">
            <v>0</v>
          </cell>
          <cell r="BK1202">
            <v>0</v>
          </cell>
          <cell r="BL1202">
            <v>20</v>
          </cell>
          <cell r="BM1202" t="str">
            <v>A(优质)</v>
          </cell>
        </row>
        <row r="1202">
          <cell r="BO1202" t="str">
            <v/>
          </cell>
          <cell r="BP1202" t="str">
            <v/>
          </cell>
        </row>
        <row r="1202">
          <cell r="BW1202" t="str">
            <v/>
          </cell>
          <cell r="BX1202">
            <v>44813</v>
          </cell>
          <cell r="BY1202" t="str">
            <v/>
          </cell>
        </row>
        <row r="1202">
          <cell r="CD1202" t="str">
            <v>FET-FH-202207R0002</v>
          </cell>
          <cell r="CE1202" t="str">
            <v>平均良</v>
          </cell>
          <cell r="CF1202" t="str">
            <v>132439197310263237</v>
          </cell>
          <cell r="CG1202">
            <v>18631268479</v>
          </cell>
          <cell r="CH1202">
            <v>44812</v>
          </cell>
          <cell r="CI1202">
            <v>45023</v>
          </cell>
        </row>
        <row r="1203">
          <cell r="B1203" t="str">
            <v>租赁</v>
          </cell>
        </row>
        <row r="1203">
          <cell r="F1203" t="str">
            <v>重庆吉誉汽车销售服务有限公司</v>
          </cell>
          <cell r="G1203" t="str">
            <v>211103198111232316</v>
          </cell>
          <cell r="H1203">
            <v>13996060287</v>
          </cell>
          <cell r="I1203" t="str">
            <v>以租代购48期方案</v>
          </cell>
          <cell r="J1203" t="str">
            <v>风神E70/DFM7001G1F1BEV</v>
          </cell>
          <cell r="K1203" t="str">
            <v>重庆</v>
          </cell>
          <cell r="L1203" t="str">
            <v>重庆市北江区兴竹路18号3幢17-5</v>
          </cell>
          <cell r="M1203" t="str">
            <v>重庆市巴南区李家沱街道远创路131号商铺2-4</v>
          </cell>
          <cell r="N1203" t="str">
            <v>向丽丽</v>
          </cell>
          <cell r="O1203" t="str">
            <v>蔡谨羊</v>
          </cell>
          <cell r="P1203" t="str">
            <v>林翠荣</v>
          </cell>
          <cell r="Q1203" t="str">
            <v>余波</v>
          </cell>
          <cell r="R1203">
            <v>13996060287</v>
          </cell>
        </row>
        <row r="1203">
          <cell r="U1203" t="str">
            <v>重庆市舒适橙出行科技有限公司</v>
          </cell>
        </row>
        <row r="1203">
          <cell r="W1203" t="str">
            <v>LDP31B965NG040080</v>
          </cell>
          <cell r="X1203" t="str">
            <v>渝AA09286</v>
          </cell>
          <cell r="Y1203" t="str">
            <v>862052211200235</v>
          </cell>
          <cell r="Z1203">
            <v>45110</v>
          </cell>
          <cell r="AA1203">
            <v>45140</v>
          </cell>
          <cell r="AB1203" t="str">
            <v>2023/08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44813</v>
          </cell>
          <cell r="AI1203">
            <v>44814</v>
          </cell>
        </row>
        <row r="1203">
          <cell r="AL1203">
            <v>9000</v>
          </cell>
          <cell r="AM1203">
            <v>44800</v>
          </cell>
          <cell r="AN1203" t="str">
            <v>深圳市舒适橙出行科技有限公司公账</v>
          </cell>
          <cell r="AO1203">
            <v>2980</v>
          </cell>
          <cell r="AP1203">
            <v>44839</v>
          </cell>
          <cell r="AQ1203">
            <v>44870</v>
          </cell>
          <cell r="AR1203">
            <v>1</v>
          </cell>
          <cell r="AS1203">
            <v>2980</v>
          </cell>
          <cell r="AT1203">
            <v>1</v>
          </cell>
          <cell r="AU1203">
            <v>2980</v>
          </cell>
          <cell r="AV1203" t="str">
            <v>正常</v>
          </cell>
          <cell r="AW1203">
            <v>0</v>
          </cell>
          <cell r="AX1203">
            <v>0</v>
          </cell>
          <cell r="AY1203">
            <v>6890.29</v>
          </cell>
        </row>
        <row r="1203">
          <cell r="BA1203">
            <v>25</v>
          </cell>
          <cell r="BB1203">
            <v>242.7228</v>
          </cell>
        </row>
        <row r="1203">
          <cell r="BE1203">
            <v>0</v>
          </cell>
          <cell r="BF1203">
            <v>5</v>
          </cell>
          <cell r="BG1203">
            <v>0</v>
          </cell>
          <cell r="BH1203">
            <v>0</v>
          </cell>
          <cell r="BI1203">
            <v>15</v>
          </cell>
          <cell r="BJ1203">
            <v>0</v>
          </cell>
          <cell r="BK1203">
            <v>0</v>
          </cell>
          <cell r="BL1203">
            <v>20</v>
          </cell>
          <cell r="BM1203" t="str">
            <v>A(优质)</v>
          </cell>
        </row>
        <row r="1203">
          <cell r="BO1203" t="str">
            <v/>
          </cell>
          <cell r="BP1203" t="str">
            <v/>
          </cell>
        </row>
        <row r="1203">
          <cell r="BW1203" t="str">
            <v/>
          </cell>
          <cell r="BX1203">
            <v>44813</v>
          </cell>
          <cell r="BY1203" t="str">
            <v/>
          </cell>
        </row>
        <row r="1203">
          <cell r="CD1203" t="str">
            <v>FET-FH-202207R0002</v>
          </cell>
          <cell r="CE1203" t="str">
            <v>杨仕建</v>
          </cell>
          <cell r="CF1203" t="str">
            <v>512322197702263218</v>
          </cell>
          <cell r="CG1203">
            <v>18223565356</v>
          </cell>
          <cell r="CH1203">
            <v>44812</v>
          </cell>
          <cell r="CI1203">
            <v>45053</v>
          </cell>
        </row>
        <row r="1204">
          <cell r="B1204" t="str">
            <v>租赁</v>
          </cell>
        </row>
        <row r="1204">
          <cell r="F1204" t="str">
            <v>重庆吉誉汽车销售服务有限公司</v>
          </cell>
          <cell r="G1204" t="str">
            <v>211103198111232316</v>
          </cell>
          <cell r="H1204">
            <v>13996060287</v>
          </cell>
          <cell r="I1204" t="str">
            <v>以租代购48期方案</v>
          </cell>
          <cell r="J1204" t="str">
            <v>风神E70/DFM7001G1F1BEV</v>
          </cell>
          <cell r="K1204" t="str">
            <v>重庆</v>
          </cell>
          <cell r="L1204" t="str">
            <v>重庆市北江区兴竹路18号3幢17-5</v>
          </cell>
          <cell r="M1204" t="str">
            <v>重庆市巴南区李家沱街道远创路131号商铺2-4</v>
          </cell>
          <cell r="N1204" t="str">
            <v>向丽丽</v>
          </cell>
          <cell r="O1204" t="str">
            <v>蔡谨羊</v>
          </cell>
          <cell r="P1204" t="str">
            <v>林翠荣</v>
          </cell>
          <cell r="Q1204" t="str">
            <v>余波</v>
          </cell>
          <cell r="R1204">
            <v>13996060287</v>
          </cell>
        </row>
        <row r="1204">
          <cell r="U1204" t="str">
            <v>重庆市舒适橙出行科技有限公司</v>
          </cell>
        </row>
        <row r="1204">
          <cell r="W1204" t="str">
            <v>LDP31B967NG040100</v>
          </cell>
          <cell r="X1204" t="str">
            <v>渝ADZ9575</v>
          </cell>
          <cell r="Y1204" t="str">
            <v>862052211200169</v>
          </cell>
          <cell r="Z1204">
            <v>45110</v>
          </cell>
          <cell r="AA1204">
            <v>45140</v>
          </cell>
          <cell r="AB1204" t="str">
            <v>2023/08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44813</v>
          </cell>
          <cell r="AI1204">
            <v>44814</v>
          </cell>
        </row>
        <row r="1204">
          <cell r="AL1204">
            <v>9000</v>
          </cell>
          <cell r="AM1204">
            <v>44795</v>
          </cell>
          <cell r="AN1204" t="str">
            <v>深圳市舒适橙出行科技有限公司公账</v>
          </cell>
          <cell r="AO1204">
            <v>2980</v>
          </cell>
          <cell r="AP1204">
            <v>44839</v>
          </cell>
          <cell r="AQ1204">
            <v>44870</v>
          </cell>
          <cell r="AR1204">
            <v>1</v>
          </cell>
          <cell r="AS1204">
            <v>2980</v>
          </cell>
          <cell r="AT1204">
            <v>1</v>
          </cell>
          <cell r="AU1204">
            <v>2980</v>
          </cell>
          <cell r="AV1204" t="str">
            <v>正常</v>
          </cell>
          <cell r="AW1204">
            <v>0</v>
          </cell>
          <cell r="AX1204">
            <v>0</v>
          </cell>
          <cell r="AY1204">
            <v>6535.06</v>
          </cell>
        </row>
        <row r="1204">
          <cell r="BA1204">
            <v>27</v>
          </cell>
          <cell r="BB1204">
            <v>195.315185185185</v>
          </cell>
        </row>
        <row r="1204"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15</v>
          </cell>
          <cell r="BJ1204">
            <v>0</v>
          </cell>
          <cell r="BK1204">
            <v>0</v>
          </cell>
          <cell r="BL1204">
            <v>15</v>
          </cell>
          <cell r="BM1204" t="str">
            <v>A(优质)</v>
          </cell>
        </row>
        <row r="1204">
          <cell r="BO1204" t="str">
            <v/>
          </cell>
          <cell r="BP1204" t="str">
            <v/>
          </cell>
        </row>
        <row r="1204">
          <cell r="BW1204" t="str">
            <v/>
          </cell>
          <cell r="BX1204">
            <v>44813</v>
          </cell>
          <cell r="BY1204" t="str">
            <v/>
          </cell>
        </row>
        <row r="1204">
          <cell r="CD1204" t="str">
            <v>FET-FH-202207R0002</v>
          </cell>
          <cell r="CE1204" t="str">
            <v>田滨瑞</v>
          </cell>
          <cell r="CF1204" t="str">
            <v>500227199703065418</v>
          </cell>
          <cell r="CG1204">
            <v>18223470982</v>
          </cell>
          <cell r="CH1204">
            <v>44813</v>
          </cell>
          <cell r="CI1204">
            <v>45054</v>
          </cell>
        </row>
        <row r="1205">
          <cell r="B1205" t="str">
            <v>租赁</v>
          </cell>
        </row>
        <row r="1205">
          <cell r="F1205" t="str">
            <v>重庆吉誉汽车销售服务有限公司</v>
          </cell>
          <cell r="G1205" t="str">
            <v>211103198111232316</v>
          </cell>
          <cell r="H1205">
            <v>13996060287</v>
          </cell>
          <cell r="I1205" t="str">
            <v>以租代购48期方案</v>
          </cell>
          <cell r="J1205" t="str">
            <v>风神E70/DFM7001G1F1BEV</v>
          </cell>
          <cell r="K1205" t="str">
            <v>重庆</v>
          </cell>
          <cell r="L1205" t="str">
            <v>重庆市北江区兴竹路18号3幢17-5</v>
          </cell>
          <cell r="M1205" t="str">
            <v>重庆市巴南区李家沱街道远创路131号商铺2-4</v>
          </cell>
          <cell r="N1205" t="str">
            <v>向丽丽</v>
          </cell>
          <cell r="O1205" t="str">
            <v>蔡谨羊</v>
          </cell>
          <cell r="P1205" t="str">
            <v>林翠荣</v>
          </cell>
          <cell r="Q1205" t="str">
            <v>余波</v>
          </cell>
          <cell r="R1205">
            <v>13996060287</v>
          </cell>
        </row>
        <row r="1205">
          <cell r="U1205" t="str">
            <v>重庆市舒适橙出行科技有限公司</v>
          </cell>
        </row>
        <row r="1205">
          <cell r="W1205" t="str">
            <v>LDP31B967NG040145</v>
          </cell>
          <cell r="X1205" t="str">
            <v>渝AA08073</v>
          </cell>
          <cell r="Y1205" t="str">
            <v>862052211200180</v>
          </cell>
          <cell r="Z1205">
            <v>45110</v>
          </cell>
          <cell r="AA1205">
            <v>45140</v>
          </cell>
          <cell r="AB1205" t="str">
            <v>2023/08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44813</v>
          </cell>
          <cell r="AI1205">
            <v>44814</v>
          </cell>
        </row>
        <row r="1205">
          <cell r="AL1205">
            <v>9000</v>
          </cell>
          <cell r="AM1205">
            <v>44795</v>
          </cell>
          <cell r="AN1205" t="str">
            <v>深圳市舒适橙出行科技有限公司公账</v>
          </cell>
          <cell r="AO1205">
            <v>2980</v>
          </cell>
          <cell r="AP1205">
            <v>44839</v>
          </cell>
          <cell r="AQ1205">
            <v>44870</v>
          </cell>
          <cell r="AR1205">
            <v>1</v>
          </cell>
          <cell r="AS1205">
            <v>2980</v>
          </cell>
          <cell r="AT1205">
            <v>1</v>
          </cell>
          <cell r="AU1205">
            <v>2980</v>
          </cell>
          <cell r="AV1205" t="str">
            <v>正常</v>
          </cell>
          <cell r="AW1205">
            <v>0</v>
          </cell>
          <cell r="AX1205">
            <v>0</v>
          </cell>
          <cell r="AY1205">
            <v>6113.43</v>
          </cell>
        </row>
        <row r="1205">
          <cell r="BA1205">
            <v>26</v>
          </cell>
          <cell r="BB1205">
            <v>203.224230769231</v>
          </cell>
        </row>
        <row r="1205">
          <cell r="BE1205">
            <v>0</v>
          </cell>
          <cell r="BF1205">
            <v>5</v>
          </cell>
          <cell r="BG1205">
            <v>0</v>
          </cell>
          <cell r="BH1205">
            <v>0</v>
          </cell>
          <cell r="BI1205">
            <v>15</v>
          </cell>
          <cell r="BJ1205">
            <v>0</v>
          </cell>
          <cell r="BK1205">
            <v>0</v>
          </cell>
          <cell r="BL1205">
            <v>20</v>
          </cell>
          <cell r="BM1205" t="str">
            <v>A(优质)</v>
          </cell>
        </row>
        <row r="1205">
          <cell r="BO1205" t="str">
            <v/>
          </cell>
          <cell r="BP1205" t="str">
            <v/>
          </cell>
        </row>
        <row r="1205">
          <cell r="BW1205" t="str">
            <v/>
          </cell>
          <cell r="BX1205">
            <v>44813</v>
          </cell>
          <cell r="BY1205" t="str">
            <v/>
          </cell>
        </row>
        <row r="1205">
          <cell r="CD1205" t="str">
            <v>FET-FH-202207R0002</v>
          </cell>
          <cell r="CE1205" t="str">
            <v>王富林</v>
          </cell>
          <cell r="CF1205" t="str">
            <v>510724199709242059</v>
          </cell>
          <cell r="CG1205">
            <v>15730200220</v>
          </cell>
          <cell r="CH1205">
            <v>44812</v>
          </cell>
          <cell r="CI1205">
            <v>45053</v>
          </cell>
        </row>
        <row r="1206">
          <cell r="B1206" t="str">
            <v>租赁</v>
          </cell>
        </row>
        <row r="1206">
          <cell r="F1206" t="str">
            <v>重庆吉誉汽车销售服务有限公司</v>
          </cell>
          <cell r="G1206" t="str">
            <v>211103198111232316</v>
          </cell>
          <cell r="H1206">
            <v>13996060287</v>
          </cell>
          <cell r="I1206" t="str">
            <v>以租代购48期方案</v>
          </cell>
          <cell r="J1206" t="str">
            <v>风神E70/DFM7001G1F1BEV</v>
          </cell>
          <cell r="K1206" t="str">
            <v>重庆</v>
          </cell>
          <cell r="L1206" t="str">
            <v>重庆市北江区兴竹路18号3幢17-5</v>
          </cell>
          <cell r="M1206" t="str">
            <v>重庆市巴南区李家沱街道远创路131号商铺2-4</v>
          </cell>
          <cell r="N1206" t="str">
            <v>向丽丽</v>
          </cell>
          <cell r="O1206" t="str">
            <v>蔡谨羊</v>
          </cell>
          <cell r="P1206" t="str">
            <v>林翠荣</v>
          </cell>
          <cell r="Q1206" t="str">
            <v>余波</v>
          </cell>
          <cell r="R1206">
            <v>13996060287</v>
          </cell>
        </row>
        <row r="1206">
          <cell r="U1206" t="str">
            <v>重庆市舒适橙出行科技有限公司</v>
          </cell>
        </row>
        <row r="1206">
          <cell r="W1206" t="str">
            <v>LDP31B966NG040153</v>
          </cell>
          <cell r="X1206" t="str">
            <v>渝AA22965</v>
          </cell>
          <cell r="Y1206" t="str">
            <v>862052211200046</v>
          </cell>
          <cell r="Z1206">
            <v>45110</v>
          </cell>
          <cell r="AA1206">
            <v>45140</v>
          </cell>
          <cell r="AB1206" t="str">
            <v>2023/08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44813</v>
          </cell>
          <cell r="AI1206">
            <v>44814</v>
          </cell>
        </row>
        <row r="1206">
          <cell r="AL1206">
            <v>9000</v>
          </cell>
          <cell r="AM1206">
            <v>44795</v>
          </cell>
          <cell r="AN1206" t="str">
            <v>深圳市舒适橙出行科技有限公司公账</v>
          </cell>
          <cell r="AO1206">
            <v>2980</v>
          </cell>
          <cell r="AP1206">
            <v>44839</v>
          </cell>
          <cell r="AQ1206">
            <v>44870</v>
          </cell>
          <cell r="AR1206">
            <v>1</v>
          </cell>
          <cell r="AS1206">
            <v>2980</v>
          </cell>
          <cell r="AT1206">
            <v>1</v>
          </cell>
          <cell r="AU1206">
            <v>2980</v>
          </cell>
          <cell r="AV1206" t="str">
            <v>正常</v>
          </cell>
          <cell r="AW1206">
            <v>0</v>
          </cell>
          <cell r="AX1206">
            <v>0</v>
          </cell>
          <cell r="AY1206">
            <v>7124.3</v>
          </cell>
        </row>
        <row r="1206">
          <cell r="BA1206">
            <v>23</v>
          </cell>
          <cell r="BB1206">
            <v>251.48</v>
          </cell>
        </row>
        <row r="1206">
          <cell r="BE1206">
            <v>0</v>
          </cell>
          <cell r="BF1206">
            <v>5</v>
          </cell>
          <cell r="BG1206">
            <v>0</v>
          </cell>
          <cell r="BH1206">
            <v>0</v>
          </cell>
          <cell r="BI1206">
            <v>15</v>
          </cell>
          <cell r="BJ1206">
            <v>0</v>
          </cell>
          <cell r="BK1206">
            <v>0</v>
          </cell>
          <cell r="BL1206">
            <v>20</v>
          </cell>
          <cell r="BM1206" t="str">
            <v>A(优质)</v>
          </cell>
        </row>
        <row r="1206">
          <cell r="BO1206" t="str">
            <v/>
          </cell>
          <cell r="BP1206" t="str">
            <v/>
          </cell>
        </row>
        <row r="1206">
          <cell r="BW1206" t="str">
            <v/>
          </cell>
          <cell r="BX1206">
            <v>44813</v>
          </cell>
          <cell r="BY1206" t="str">
            <v/>
          </cell>
        </row>
        <row r="1206">
          <cell r="CD1206" t="str">
            <v>FET-FH-202207R0002</v>
          </cell>
          <cell r="CE1206" t="str">
            <v>袁顺河</v>
          </cell>
          <cell r="CF1206" t="str">
            <v>512223196910080893</v>
          </cell>
          <cell r="CG1206">
            <v>17781143858</v>
          </cell>
          <cell r="CH1206">
            <v>44817</v>
          </cell>
          <cell r="CI1206">
            <v>45058</v>
          </cell>
        </row>
        <row r="1207">
          <cell r="B1207" t="str">
            <v>租赁</v>
          </cell>
        </row>
        <row r="1207">
          <cell r="F1207" t="str">
            <v>重庆吉誉汽车销售服务有限公司</v>
          </cell>
          <cell r="G1207" t="str">
            <v>211103198111232316</v>
          </cell>
          <cell r="H1207">
            <v>13996060287</v>
          </cell>
          <cell r="I1207" t="str">
            <v>以租代购48期方案</v>
          </cell>
          <cell r="J1207" t="str">
            <v>风神E70/DFM7001G1F1BEV</v>
          </cell>
          <cell r="K1207" t="str">
            <v>重庆</v>
          </cell>
          <cell r="L1207" t="str">
            <v>重庆市北江区兴竹路18号3幢17-5</v>
          </cell>
          <cell r="M1207" t="str">
            <v>重庆市巴南区李家沱街道远创路131号商铺2-4</v>
          </cell>
          <cell r="N1207" t="str">
            <v>向丽丽</v>
          </cell>
          <cell r="O1207" t="str">
            <v>蔡谨羊</v>
          </cell>
          <cell r="P1207" t="str">
            <v>林翠荣</v>
          </cell>
          <cell r="Q1207" t="str">
            <v>余波</v>
          </cell>
          <cell r="R1207">
            <v>13996060287</v>
          </cell>
        </row>
        <row r="1207">
          <cell r="U1207" t="str">
            <v>重庆市舒适橙出行科技有限公司</v>
          </cell>
        </row>
        <row r="1207">
          <cell r="W1207" t="str">
            <v>LDP31B963NG040157</v>
          </cell>
          <cell r="X1207" t="str">
            <v>渝AA05159</v>
          </cell>
          <cell r="Y1207" t="str">
            <v>862052211200286</v>
          </cell>
          <cell r="Z1207">
            <v>45110</v>
          </cell>
          <cell r="AA1207">
            <v>45140</v>
          </cell>
          <cell r="AB1207" t="str">
            <v>2023/08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44813</v>
          </cell>
          <cell r="AI1207">
            <v>44814</v>
          </cell>
        </row>
        <row r="1207">
          <cell r="AL1207">
            <v>9000</v>
          </cell>
          <cell r="AM1207">
            <v>44795</v>
          </cell>
          <cell r="AN1207" t="str">
            <v>深圳市舒适橙出行科技有限公司公账</v>
          </cell>
          <cell r="AO1207">
            <v>2980</v>
          </cell>
          <cell r="AP1207">
            <v>44839</v>
          </cell>
          <cell r="AQ1207">
            <v>44870</v>
          </cell>
          <cell r="AR1207">
            <v>1</v>
          </cell>
          <cell r="AS1207">
            <v>2980</v>
          </cell>
          <cell r="AT1207">
            <v>1</v>
          </cell>
          <cell r="AU1207">
            <v>2980</v>
          </cell>
          <cell r="AV1207" t="str">
            <v>正常</v>
          </cell>
          <cell r="AW1207">
            <v>0</v>
          </cell>
          <cell r="AX1207">
            <v>0</v>
          </cell>
          <cell r="AY1207">
            <v>7422.76</v>
          </cell>
        </row>
        <row r="1207">
          <cell r="BA1207">
            <v>25</v>
          </cell>
          <cell r="BB1207">
            <v>239.5284</v>
          </cell>
        </row>
        <row r="1207">
          <cell r="BE1207">
            <v>0</v>
          </cell>
          <cell r="BF1207">
            <v>5</v>
          </cell>
          <cell r="BG1207">
            <v>0</v>
          </cell>
          <cell r="BH1207">
            <v>0</v>
          </cell>
          <cell r="BI1207">
            <v>15</v>
          </cell>
          <cell r="BJ1207">
            <v>0</v>
          </cell>
          <cell r="BK1207">
            <v>0</v>
          </cell>
          <cell r="BL1207">
            <v>20</v>
          </cell>
          <cell r="BM1207" t="str">
            <v>A(优质)</v>
          </cell>
        </row>
        <row r="1207">
          <cell r="BO1207" t="str">
            <v/>
          </cell>
          <cell r="BP1207" t="str">
            <v/>
          </cell>
        </row>
        <row r="1207">
          <cell r="BW1207" t="str">
            <v/>
          </cell>
          <cell r="BX1207">
            <v>44813</v>
          </cell>
          <cell r="BY1207" t="str">
            <v/>
          </cell>
        </row>
        <row r="1207">
          <cell r="CD1207" t="str">
            <v>FET-FH-202207R0002</v>
          </cell>
          <cell r="CE1207" t="str">
            <v>穆向东</v>
          </cell>
          <cell r="CF1207" t="str">
            <v>510229196805128732</v>
          </cell>
          <cell r="CG1207">
            <v>15215014126</v>
          </cell>
          <cell r="CH1207">
            <v>44812</v>
          </cell>
          <cell r="CI1207">
            <v>45054</v>
          </cell>
        </row>
        <row r="1208">
          <cell r="B1208" t="str">
            <v>租赁</v>
          </cell>
        </row>
        <row r="1208">
          <cell r="F1208" t="str">
            <v>重庆吉誉汽车销售服务有限公司</v>
          </cell>
          <cell r="G1208" t="str">
            <v>211103198111232316</v>
          </cell>
          <cell r="H1208">
            <v>13996060287</v>
          </cell>
          <cell r="I1208" t="str">
            <v>以租代购48期方案</v>
          </cell>
          <cell r="J1208" t="str">
            <v>风神E70/DFM7001G1F1BEV</v>
          </cell>
          <cell r="K1208" t="str">
            <v>重庆</v>
          </cell>
          <cell r="L1208" t="str">
            <v>重庆市北江区兴竹路18号3幢17-5</v>
          </cell>
          <cell r="M1208" t="str">
            <v>重庆市巴南区李家沱街道远创路131号商铺2-4</v>
          </cell>
          <cell r="N1208" t="str">
            <v>向丽丽</v>
          </cell>
          <cell r="O1208" t="str">
            <v>蔡谨羊</v>
          </cell>
          <cell r="P1208" t="str">
            <v>林翠荣</v>
          </cell>
          <cell r="Q1208" t="str">
            <v>余波</v>
          </cell>
          <cell r="R1208">
            <v>13996060287</v>
          </cell>
        </row>
        <row r="1208">
          <cell r="U1208" t="str">
            <v>重庆市舒适橙出行科技有限公司</v>
          </cell>
        </row>
        <row r="1208">
          <cell r="W1208" t="str">
            <v>LDP31B960NG040164</v>
          </cell>
          <cell r="X1208" t="str">
            <v>渝AA05706</v>
          </cell>
          <cell r="Y1208" t="str">
            <v>862052211201323</v>
          </cell>
          <cell r="Z1208">
            <v>45110</v>
          </cell>
          <cell r="AA1208">
            <v>45140</v>
          </cell>
          <cell r="AB1208" t="str">
            <v>2023/08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44813</v>
          </cell>
          <cell r="AI1208">
            <v>44814</v>
          </cell>
        </row>
        <row r="1208">
          <cell r="AL1208">
            <v>9000</v>
          </cell>
          <cell r="AM1208">
            <v>44795</v>
          </cell>
          <cell r="AN1208" t="str">
            <v>深圳市舒适橙出行科技有限公司公账</v>
          </cell>
          <cell r="AO1208">
            <v>2980</v>
          </cell>
          <cell r="AP1208">
            <v>44839</v>
          </cell>
          <cell r="AQ1208">
            <v>44870</v>
          </cell>
          <cell r="AR1208">
            <v>1</v>
          </cell>
          <cell r="AS1208">
            <v>2980</v>
          </cell>
          <cell r="AT1208">
            <v>1</v>
          </cell>
          <cell r="AU1208">
            <v>2980</v>
          </cell>
          <cell r="AV1208" t="str">
            <v>正常</v>
          </cell>
          <cell r="AW1208">
            <v>0</v>
          </cell>
          <cell r="AX1208">
            <v>0</v>
          </cell>
          <cell r="AY1208">
            <v>8683.28</v>
          </cell>
        </row>
        <row r="1208">
          <cell r="BA1208">
            <v>25</v>
          </cell>
          <cell r="BB1208">
            <v>291.2272</v>
          </cell>
        </row>
        <row r="1208">
          <cell r="BE1208">
            <v>0</v>
          </cell>
          <cell r="BF1208">
            <v>5</v>
          </cell>
          <cell r="BG1208">
            <v>0</v>
          </cell>
          <cell r="BH1208">
            <v>0</v>
          </cell>
          <cell r="BI1208">
            <v>15</v>
          </cell>
          <cell r="BJ1208">
            <v>0</v>
          </cell>
          <cell r="BK1208">
            <v>0</v>
          </cell>
          <cell r="BL1208">
            <v>20</v>
          </cell>
          <cell r="BM1208" t="str">
            <v>A(优质)</v>
          </cell>
        </row>
        <row r="1208">
          <cell r="BO1208" t="str">
            <v/>
          </cell>
          <cell r="BP1208" t="str">
            <v/>
          </cell>
        </row>
        <row r="1208">
          <cell r="BW1208" t="str">
            <v/>
          </cell>
          <cell r="BX1208">
            <v>44813</v>
          </cell>
          <cell r="BY1208" t="str">
            <v/>
          </cell>
        </row>
        <row r="1208">
          <cell r="CD1208" t="str">
            <v>FET-FH-202207R0002</v>
          </cell>
          <cell r="CE1208" t="str">
            <v>李小平</v>
          </cell>
          <cell r="CF1208" t="str">
            <v>512924197107099439</v>
          </cell>
          <cell r="CG1208">
            <v>13438767109</v>
          </cell>
          <cell r="CH1208">
            <v>44813</v>
          </cell>
          <cell r="CI1208">
            <v>45054</v>
          </cell>
        </row>
        <row r="1209">
          <cell r="B1209" t="str">
            <v>租赁</v>
          </cell>
        </row>
        <row r="1209">
          <cell r="F1209" t="str">
            <v>重庆吉誉汽车销售服务有限公司</v>
          </cell>
          <cell r="G1209" t="str">
            <v>211103198111232316</v>
          </cell>
          <cell r="H1209">
            <v>13996060287</v>
          </cell>
          <cell r="I1209" t="str">
            <v>以租代购48期方案</v>
          </cell>
          <cell r="J1209" t="str">
            <v>风神E70/DFM7001G1F1BEV</v>
          </cell>
          <cell r="K1209" t="str">
            <v>重庆</v>
          </cell>
          <cell r="L1209" t="str">
            <v>重庆市北江区兴竹路18号3幢17-5</v>
          </cell>
          <cell r="M1209" t="str">
            <v>重庆市巴南区李家沱街道远创路131号商铺2-4</v>
          </cell>
          <cell r="N1209" t="str">
            <v>向丽丽</v>
          </cell>
          <cell r="O1209" t="str">
            <v>蔡谨羊</v>
          </cell>
          <cell r="P1209" t="str">
            <v>林翠荣</v>
          </cell>
          <cell r="Q1209" t="str">
            <v>余波</v>
          </cell>
          <cell r="R1209">
            <v>13996060287</v>
          </cell>
        </row>
        <row r="1209">
          <cell r="U1209" t="str">
            <v>重庆市舒适橙出行科技有限公司</v>
          </cell>
        </row>
        <row r="1209">
          <cell r="W1209" t="str">
            <v>LDP31B96XNG040575</v>
          </cell>
          <cell r="X1209" t="str">
            <v>渝AA07196</v>
          </cell>
          <cell r="Y1209" t="str">
            <v>862052211200181</v>
          </cell>
          <cell r="Z1209">
            <v>45110</v>
          </cell>
          <cell r="AA1209">
            <v>45140</v>
          </cell>
          <cell r="AB1209" t="str">
            <v>2023/08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44813</v>
          </cell>
          <cell r="AI1209">
            <v>44814</v>
          </cell>
        </row>
        <row r="1209">
          <cell r="AL1209">
            <v>9000</v>
          </cell>
          <cell r="AM1209">
            <v>44795</v>
          </cell>
          <cell r="AN1209" t="str">
            <v>深圳市舒适橙出行科技有限公司公账</v>
          </cell>
          <cell r="AO1209">
            <v>2980</v>
          </cell>
          <cell r="AP1209">
            <v>44839</v>
          </cell>
          <cell r="AQ1209">
            <v>44870</v>
          </cell>
          <cell r="AR1209">
            <v>1</v>
          </cell>
          <cell r="AS1209">
            <v>2980</v>
          </cell>
          <cell r="AT1209">
            <v>1</v>
          </cell>
          <cell r="AU1209">
            <v>2980</v>
          </cell>
          <cell r="AV1209" t="str">
            <v>正常</v>
          </cell>
          <cell r="AW1209">
            <v>0</v>
          </cell>
          <cell r="AX1209">
            <v>0</v>
          </cell>
          <cell r="AY1209">
            <v>9915.57</v>
          </cell>
        </row>
        <row r="1209">
          <cell r="BA1209">
            <v>27</v>
          </cell>
          <cell r="BB1209">
            <v>311.466296296296</v>
          </cell>
        </row>
        <row r="1209"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15</v>
          </cell>
          <cell r="BJ1209">
            <v>0</v>
          </cell>
          <cell r="BK1209">
            <v>0</v>
          </cell>
          <cell r="BL1209">
            <v>15</v>
          </cell>
          <cell r="BM1209" t="str">
            <v>A(优质)</v>
          </cell>
        </row>
        <row r="1209">
          <cell r="BO1209" t="str">
            <v/>
          </cell>
          <cell r="BP1209" t="str">
            <v/>
          </cell>
        </row>
        <row r="1209">
          <cell r="BW1209" t="str">
            <v/>
          </cell>
          <cell r="BX1209">
            <v>44813</v>
          </cell>
          <cell r="BY1209" t="str">
            <v/>
          </cell>
        </row>
        <row r="1209">
          <cell r="CD1209" t="str">
            <v>FET-FH-202207R0002</v>
          </cell>
          <cell r="CE1209" t="str">
            <v>胡建</v>
          </cell>
          <cell r="CF1209" t="str">
            <v>510213197103305013</v>
          </cell>
          <cell r="CG1209">
            <v>13667672186</v>
          </cell>
          <cell r="CH1209">
            <v>44812</v>
          </cell>
          <cell r="CI1209">
            <v>45053</v>
          </cell>
        </row>
        <row r="1210">
          <cell r="B1210" t="str">
            <v>租赁</v>
          </cell>
        </row>
        <row r="1210">
          <cell r="F1210" t="str">
            <v>重庆吉誉汽车销售服务有限公司</v>
          </cell>
          <cell r="G1210" t="str">
            <v>211103198111232316</v>
          </cell>
          <cell r="H1210">
            <v>13996060287</v>
          </cell>
          <cell r="I1210" t="str">
            <v>以租代购48期方案</v>
          </cell>
          <cell r="J1210" t="str">
            <v>风神E70/DFM7001G1F1BEV</v>
          </cell>
          <cell r="K1210" t="str">
            <v>重庆</v>
          </cell>
          <cell r="L1210" t="str">
            <v>重庆市北江区兴竹路18号3幢17-5</v>
          </cell>
          <cell r="M1210" t="str">
            <v>重庆市巴南区李家沱街道远创路131号商铺2-4</v>
          </cell>
          <cell r="N1210" t="str">
            <v>向丽丽</v>
          </cell>
          <cell r="O1210" t="str">
            <v>蔡谨羊</v>
          </cell>
          <cell r="P1210" t="str">
            <v>林翠荣</v>
          </cell>
          <cell r="Q1210" t="str">
            <v>余波</v>
          </cell>
          <cell r="R1210">
            <v>13996060287</v>
          </cell>
        </row>
        <row r="1210">
          <cell r="U1210" t="str">
            <v>重庆市舒适橙出行科技有限公司</v>
          </cell>
        </row>
        <row r="1210">
          <cell r="W1210" t="str">
            <v>LDP31B964NG040653</v>
          </cell>
          <cell r="X1210" t="str">
            <v>渝AA01328</v>
          </cell>
          <cell r="Y1210" t="str">
            <v>862052211201838</v>
          </cell>
          <cell r="Z1210">
            <v>45110</v>
          </cell>
          <cell r="AA1210">
            <v>45140</v>
          </cell>
          <cell r="AB1210" t="str">
            <v>2023/08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44813</v>
          </cell>
          <cell r="AI1210">
            <v>44814</v>
          </cell>
        </row>
        <row r="1210">
          <cell r="AL1210">
            <v>9000</v>
          </cell>
          <cell r="AM1210">
            <v>44795</v>
          </cell>
          <cell r="AN1210" t="str">
            <v>深圳市舒适橙出行科技有限公司公账</v>
          </cell>
          <cell r="AO1210">
            <v>2980</v>
          </cell>
          <cell r="AP1210">
            <v>44839</v>
          </cell>
          <cell r="AQ1210">
            <v>44870</v>
          </cell>
          <cell r="AR1210">
            <v>1</v>
          </cell>
          <cell r="AS1210">
            <v>2980</v>
          </cell>
          <cell r="AT1210">
            <v>1</v>
          </cell>
          <cell r="AU1210">
            <v>2980</v>
          </cell>
          <cell r="AV1210" t="str">
            <v>正常</v>
          </cell>
          <cell r="AW1210">
            <v>0</v>
          </cell>
          <cell r="AX1210">
            <v>0</v>
          </cell>
          <cell r="AY1210">
            <v>7414.04</v>
          </cell>
        </row>
        <row r="1210">
          <cell r="BA1210">
            <v>25</v>
          </cell>
          <cell r="BB1210">
            <v>246.1212</v>
          </cell>
        </row>
        <row r="1210">
          <cell r="BE1210">
            <v>0</v>
          </cell>
          <cell r="BF1210">
            <v>5</v>
          </cell>
          <cell r="BG1210">
            <v>0</v>
          </cell>
          <cell r="BH1210">
            <v>0</v>
          </cell>
          <cell r="BI1210">
            <v>15</v>
          </cell>
          <cell r="BJ1210">
            <v>0</v>
          </cell>
          <cell r="BK1210">
            <v>0</v>
          </cell>
          <cell r="BL1210">
            <v>20</v>
          </cell>
          <cell r="BM1210" t="str">
            <v>A(优质)</v>
          </cell>
        </row>
        <row r="1210">
          <cell r="BO1210" t="str">
            <v/>
          </cell>
          <cell r="BP1210" t="str">
            <v/>
          </cell>
        </row>
        <row r="1210">
          <cell r="BW1210" t="str">
            <v/>
          </cell>
          <cell r="BX1210">
            <v>44813</v>
          </cell>
          <cell r="BY1210" t="str">
            <v/>
          </cell>
        </row>
        <row r="1210">
          <cell r="CD1210" t="str">
            <v>FET-FH-202207R0002</v>
          </cell>
          <cell r="CE1210" t="str">
            <v>阳先强</v>
          </cell>
          <cell r="CF1210" t="str">
            <v>512924196404205790</v>
          </cell>
          <cell r="CG1210">
            <v>13715270695</v>
          </cell>
          <cell r="CH1210">
            <v>44812</v>
          </cell>
          <cell r="CI1210">
            <v>45053</v>
          </cell>
        </row>
        <row r="1211">
          <cell r="B1211" t="str">
            <v>租赁</v>
          </cell>
        </row>
        <row r="1211">
          <cell r="F1211" t="str">
            <v>重庆吉誉汽车销售服务有限公司</v>
          </cell>
          <cell r="G1211" t="str">
            <v>211103198111232316</v>
          </cell>
          <cell r="H1211">
            <v>13996060287</v>
          </cell>
          <cell r="I1211" t="str">
            <v>以租代购48期方案</v>
          </cell>
          <cell r="J1211" t="str">
            <v>风神E70/DFM7001G1F1BEV</v>
          </cell>
          <cell r="K1211" t="str">
            <v>重庆</v>
          </cell>
          <cell r="L1211" t="str">
            <v>重庆市北江区兴竹路18号3幢17-5</v>
          </cell>
          <cell r="M1211" t="str">
            <v>重庆市巴南区李家沱街道远创路131号商铺2-4</v>
          </cell>
          <cell r="N1211" t="str">
            <v>向丽丽</v>
          </cell>
          <cell r="O1211" t="str">
            <v>蔡谨羊</v>
          </cell>
          <cell r="P1211" t="str">
            <v>林翠荣</v>
          </cell>
          <cell r="Q1211" t="str">
            <v>余波</v>
          </cell>
          <cell r="R1211">
            <v>13996060287</v>
          </cell>
        </row>
        <row r="1211">
          <cell r="U1211" t="str">
            <v>重庆市舒适橙出行科技有限公司</v>
          </cell>
        </row>
        <row r="1211">
          <cell r="W1211" t="str">
            <v>LDP31B968NG041269</v>
          </cell>
          <cell r="X1211" t="str">
            <v>渝AA09339</v>
          </cell>
          <cell r="Y1211" t="str">
            <v>862052211200172</v>
          </cell>
          <cell r="Z1211">
            <v>45110</v>
          </cell>
          <cell r="AA1211">
            <v>45140</v>
          </cell>
          <cell r="AB1211" t="str">
            <v>2023/08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44813</v>
          </cell>
          <cell r="AI1211">
            <v>44814</v>
          </cell>
        </row>
        <row r="1211">
          <cell r="AL1211">
            <v>9000</v>
          </cell>
          <cell r="AM1211">
            <v>44795</v>
          </cell>
          <cell r="AN1211" t="str">
            <v>深圳市舒适橙出行科技有限公司公账</v>
          </cell>
          <cell r="AO1211">
            <v>2980</v>
          </cell>
          <cell r="AP1211">
            <v>44839</v>
          </cell>
          <cell r="AQ1211">
            <v>44870</v>
          </cell>
          <cell r="AR1211">
            <v>1</v>
          </cell>
          <cell r="AS1211">
            <v>2980</v>
          </cell>
          <cell r="AT1211">
            <v>1</v>
          </cell>
          <cell r="AU1211">
            <v>2980</v>
          </cell>
          <cell r="AV1211" t="str">
            <v>正常</v>
          </cell>
          <cell r="AW1211">
            <v>0</v>
          </cell>
          <cell r="AX1211">
            <v>0</v>
          </cell>
          <cell r="AY1211">
            <v>10758.99</v>
          </cell>
        </row>
        <row r="1211">
          <cell r="BA1211">
            <v>27</v>
          </cell>
          <cell r="BB1211">
            <v>338.58962962963</v>
          </cell>
        </row>
        <row r="1211"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15</v>
          </cell>
          <cell r="BJ1211">
            <v>0</v>
          </cell>
          <cell r="BK1211">
            <v>0</v>
          </cell>
          <cell r="BL1211">
            <v>15</v>
          </cell>
          <cell r="BM1211" t="str">
            <v>A(优质)</v>
          </cell>
        </row>
        <row r="1211">
          <cell r="BO1211" t="str">
            <v/>
          </cell>
          <cell r="BP1211" t="str">
            <v/>
          </cell>
        </row>
        <row r="1211">
          <cell r="BW1211" t="str">
            <v/>
          </cell>
          <cell r="BX1211">
            <v>44813</v>
          </cell>
          <cell r="BY1211" t="str">
            <v/>
          </cell>
        </row>
        <row r="1211">
          <cell r="CD1211" t="str">
            <v>FET-FH-202207R0002</v>
          </cell>
        </row>
        <row r="1212">
          <cell r="B1212" t="str">
            <v>租赁</v>
          </cell>
        </row>
        <row r="1212">
          <cell r="F1212" t="str">
            <v>重庆吉誉汽车销售服务有限公司</v>
          </cell>
          <cell r="G1212" t="str">
            <v>211103198111232316</v>
          </cell>
          <cell r="H1212">
            <v>13996060287</v>
          </cell>
          <cell r="I1212" t="str">
            <v>以租代购48期方案</v>
          </cell>
          <cell r="J1212" t="str">
            <v>风神E70/DFM7001G1F1BEV</v>
          </cell>
          <cell r="K1212" t="str">
            <v>重庆</v>
          </cell>
          <cell r="L1212" t="str">
            <v>重庆市北江区兴竹路18号3幢17-5</v>
          </cell>
          <cell r="M1212" t="str">
            <v>重庆市巴南区李家沱街道远创路131号商铺2-4</v>
          </cell>
          <cell r="N1212" t="str">
            <v>向丽丽</v>
          </cell>
          <cell r="O1212" t="str">
            <v>蔡谨羊</v>
          </cell>
          <cell r="P1212" t="str">
            <v>林翠荣</v>
          </cell>
          <cell r="Q1212" t="str">
            <v>余波</v>
          </cell>
          <cell r="R1212">
            <v>13996060287</v>
          </cell>
        </row>
        <row r="1212">
          <cell r="U1212" t="str">
            <v>重庆市舒适橙出行科技有限公司</v>
          </cell>
        </row>
        <row r="1212">
          <cell r="W1212" t="str">
            <v>LDP31B969NG041295</v>
          </cell>
          <cell r="X1212" t="str">
            <v>渝AA00293</v>
          </cell>
          <cell r="Y1212" t="str">
            <v>862052211200251</v>
          </cell>
          <cell r="Z1212">
            <v>45110</v>
          </cell>
          <cell r="AA1212">
            <v>45140</v>
          </cell>
          <cell r="AB1212" t="str">
            <v>2023/08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44813</v>
          </cell>
          <cell r="AI1212">
            <v>44814</v>
          </cell>
        </row>
        <row r="1212">
          <cell r="AL1212">
            <v>9000</v>
          </cell>
          <cell r="AM1212">
            <v>44795</v>
          </cell>
          <cell r="AN1212" t="str">
            <v>深圳市舒适橙出行科技有限公司公账</v>
          </cell>
          <cell r="AO1212">
            <v>2980</v>
          </cell>
          <cell r="AP1212">
            <v>44839</v>
          </cell>
          <cell r="AQ1212">
            <v>44870</v>
          </cell>
          <cell r="AR1212">
            <v>1</v>
          </cell>
          <cell r="AS1212">
            <v>2980</v>
          </cell>
          <cell r="AT1212">
            <v>1</v>
          </cell>
          <cell r="AU1212">
            <v>2980</v>
          </cell>
          <cell r="AV1212" t="str">
            <v>正常</v>
          </cell>
          <cell r="AW1212">
            <v>0</v>
          </cell>
          <cell r="AX1212">
            <v>0</v>
          </cell>
          <cell r="AY1212">
            <v>7865.87</v>
          </cell>
        </row>
        <row r="1212">
          <cell r="BA1212">
            <v>27</v>
          </cell>
          <cell r="BB1212">
            <v>249.794814814815</v>
          </cell>
        </row>
        <row r="1212"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15</v>
          </cell>
          <cell r="BJ1212">
            <v>0</v>
          </cell>
          <cell r="BK1212">
            <v>0</v>
          </cell>
          <cell r="BL1212">
            <v>15</v>
          </cell>
          <cell r="BM1212" t="str">
            <v>A(优质)</v>
          </cell>
        </row>
        <row r="1212">
          <cell r="BO1212" t="str">
            <v/>
          </cell>
          <cell r="BP1212" t="str">
            <v/>
          </cell>
        </row>
        <row r="1212">
          <cell r="BW1212" t="str">
            <v/>
          </cell>
          <cell r="BX1212">
            <v>44813</v>
          </cell>
          <cell r="BY1212" t="str">
            <v/>
          </cell>
        </row>
        <row r="1212">
          <cell r="CD1212" t="str">
            <v>FET-FH-202207R0002</v>
          </cell>
        </row>
        <row r="1213">
          <cell r="B1213" t="str">
            <v>租赁</v>
          </cell>
        </row>
        <row r="1213">
          <cell r="F1213" t="str">
            <v>重庆吉誉汽车销售服务有限公司</v>
          </cell>
          <cell r="G1213" t="str">
            <v>211103198111232316</v>
          </cell>
          <cell r="H1213">
            <v>13996060287</v>
          </cell>
          <cell r="I1213" t="str">
            <v>以租代购48期方案</v>
          </cell>
          <cell r="J1213" t="str">
            <v>风神E70/DFM7001G1F1BEV</v>
          </cell>
          <cell r="K1213" t="str">
            <v>重庆</v>
          </cell>
          <cell r="L1213" t="str">
            <v>重庆市北江区兴竹路18号3幢17-5</v>
          </cell>
          <cell r="M1213" t="str">
            <v>重庆市巴南区李家沱街道远创路131号商铺2-4</v>
          </cell>
          <cell r="N1213" t="str">
            <v>向丽丽</v>
          </cell>
          <cell r="O1213" t="str">
            <v>蔡谨羊</v>
          </cell>
          <cell r="P1213" t="str">
            <v>林翠荣</v>
          </cell>
          <cell r="Q1213" t="str">
            <v>余波</v>
          </cell>
          <cell r="R1213">
            <v>13996060287</v>
          </cell>
        </row>
        <row r="1213">
          <cell r="U1213" t="str">
            <v>重庆市舒适橙出行科技有限公司</v>
          </cell>
        </row>
        <row r="1213">
          <cell r="W1213" t="str">
            <v>LDP31B961NG041596</v>
          </cell>
          <cell r="X1213" t="str">
            <v>渝AA08737</v>
          </cell>
          <cell r="Y1213" t="str">
            <v>862052211200330</v>
          </cell>
          <cell r="Z1213">
            <v>45110</v>
          </cell>
          <cell r="AA1213">
            <v>45140</v>
          </cell>
          <cell r="AB1213" t="str">
            <v>2023/08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44813</v>
          </cell>
          <cell r="AI1213">
            <v>44814</v>
          </cell>
        </row>
        <row r="1213">
          <cell r="AL1213">
            <v>9000</v>
          </cell>
          <cell r="AM1213">
            <v>44795</v>
          </cell>
          <cell r="AN1213" t="str">
            <v>深圳市舒适橙出行科技有限公司公账</v>
          </cell>
          <cell r="AO1213">
            <v>2980</v>
          </cell>
          <cell r="AP1213">
            <v>44839</v>
          </cell>
          <cell r="AQ1213">
            <v>44870</v>
          </cell>
          <cell r="AR1213">
            <v>1</v>
          </cell>
          <cell r="AS1213">
            <v>2980</v>
          </cell>
          <cell r="AT1213">
            <v>1</v>
          </cell>
          <cell r="AU1213">
            <v>2980</v>
          </cell>
          <cell r="AV1213" t="str">
            <v>正常</v>
          </cell>
          <cell r="AW1213">
            <v>0</v>
          </cell>
          <cell r="AX1213">
            <v>0</v>
          </cell>
          <cell r="AY1213">
            <v>4280.79</v>
          </cell>
        </row>
        <row r="1213">
          <cell r="BA1213">
            <v>15</v>
          </cell>
          <cell r="BB1213">
            <v>233.624666666667</v>
          </cell>
        </row>
        <row r="1213">
          <cell r="BE1213">
            <v>0</v>
          </cell>
          <cell r="BF1213">
            <v>5</v>
          </cell>
          <cell r="BG1213">
            <v>0</v>
          </cell>
          <cell r="BH1213">
            <v>0</v>
          </cell>
          <cell r="BI1213">
            <v>15</v>
          </cell>
          <cell r="BJ1213">
            <v>0</v>
          </cell>
          <cell r="BK1213">
            <v>0</v>
          </cell>
          <cell r="BL1213">
            <v>20</v>
          </cell>
          <cell r="BM1213" t="str">
            <v>A(优质)</v>
          </cell>
        </row>
        <row r="1213">
          <cell r="BO1213" t="str">
            <v/>
          </cell>
          <cell r="BP1213" t="str">
            <v/>
          </cell>
        </row>
        <row r="1213">
          <cell r="BW1213" t="str">
            <v/>
          </cell>
          <cell r="BX1213">
            <v>44813</v>
          </cell>
          <cell r="BY1213" t="str">
            <v/>
          </cell>
        </row>
        <row r="1213">
          <cell r="CD1213" t="str">
            <v>FET-FH-202207R0002</v>
          </cell>
          <cell r="CE1213" t="str">
            <v>任浩</v>
          </cell>
          <cell r="CF1213" t="str">
            <v>LDP31B961NG041596</v>
          </cell>
          <cell r="CG1213">
            <v>18523671953</v>
          </cell>
          <cell r="CH1213">
            <v>44823</v>
          </cell>
          <cell r="CI1213">
            <v>45065</v>
          </cell>
        </row>
        <row r="1214">
          <cell r="B1214" t="str">
            <v>租赁</v>
          </cell>
        </row>
        <row r="1214">
          <cell r="F1214" t="str">
            <v>重庆吉誉汽车销售服务有限公司</v>
          </cell>
          <cell r="G1214" t="str">
            <v>211103198111232316</v>
          </cell>
          <cell r="H1214">
            <v>13996060287</v>
          </cell>
          <cell r="I1214" t="str">
            <v>以租代购48期方案</v>
          </cell>
          <cell r="J1214" t="str">
            <v>风神E70/DFM7001G1F1BEV</v>
          </cell>
          <cell r="K1214" t="str">
            <v>重庆</v>
          </cell>
          <cell r="L1214" t="str">
            <v>重庆市北江区兴竹路18号3幢17-5</v>
          </cell>
          <cell r="M1214" t="str">
            <v>重庆市巴南区李家沱街道远创路131号商铺2-4</v>
          </cell>
          <cell r="N1214" t="str">
            <v>向丽丽</v>
          </cell>
          <cell r="O1214" t="str">
            <v>蔡谨羊</v>
          </cell>
          <cell r="P1214" t="str">
            <v>林翠荣</v>
          </cell>
          <cell r="Q1214" t="str">
            <v>余波</v>
          </cell>
          <cell r="R1214">
            <v>13996060287</v>
          </cell>
        </row>
        <row r="1214">
          <cell r="U1214" t="str">
            <v>重庆市舒适橙出行科技有限公司</v>
          </cell>
        </row>
        <row r="1214">
          <cell r="W1214" t="str">
            <v>LDP31B967NG041666</v>
          </cell>
          <cell r="X1214" t="str">
            <v>渝AA01706</v>
          </cell>
          <cell r="Y1214" t="str">
            <v>862052211200363</v>
          </cell>
          <cell r="Z1214">
            <v>45110</v>
          </cell>
          <cell r="AA1214">
            <v>45140</v>
          </cell>
          <cell r="AB1214" t="str">
            <v>2023/08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44813</v>
          </cell>
          <cell r="AI1214">
            <v>44814</v>
          </cell>
        </row>
        <row r="1214">
          <cell r="AL1214">
            <v>9000</v>
          </cell>
          <cell r="AM1214">
            <v>44795</v>
          </cell>
          <cell r="AN1214" t="str">
            <v>深圳市舒适橙出行科技有限公司公账</v>
          </cell>
          <cell r="AO1214">
            <v>2980</v>
          </cell>
          <cell r="AP1214">
            <v>44839</v>
          </cell>
          <cell r="AQ1214">
            <v>44870</v>
          </cell>
          <cell r="AR1214">
            <v>1</v>
          </cell>
          <cell r="AS1214">
            <v>2980</v>
          </cell>
          <cell r="AT1214">
            <v>1</v>
          </cell>
          <cell r="AU1214">
            <v>2980</v>
          </cell>
          <cell r="AV1214" t="str">
            <v>正常</v>
          </cell>
          <cell r="AW1214">
            <v>0</v>
          </cell>
          <cell r="AX1214">
            <v>0</v>
          </cell>
          <cell r="AY1214">
            <v>2087.84</v>
          </cell>
        </row>
        <row r="1214">
          <cell r="BA1214">
            <v>18</v>
          </cell>
          <cell r="BB1214">
            <v>107.740555555556</v>
          </cell>
        </row>
        <row r="1214">
          <cell r="BE1214">
            <v>0</v>
          </cell>
          <cell r="BF1214">
            <v>5</v>
          </cell>
          <cell r="BG1214">
            <v>0</v>
          </cell>
          <cell r="BH1214">
            <v>0</v>
          </cell>
          <cell r="BI1214">
            <v>15</v>
          </cell>
          <cell r="BJ1214">
            <v>0</v>
          </cell>
          <cell r="BK1214">
            <v>0</v>
          </cell>
          <cell r="BL1214">
            <v>20</v>
          </cell>
          <cell r="BM1214" t="str">
            <v>A(优质)</v>
          </cell>
        </row>
        <row r="1214">
          <cell r="BO1214" t="str">
            <v/>
          </cell>
          <cell r="BP1214" t="str">
            <v/>
          </cell>
        </row>
        <row r="1214">
          <cell r="BW1214" t="str">
            <v/>
          </cell>
          <cell r="BX1214">
            <v>44813</v>
          </cell>
          <cell r="BY1214" t="str">
            <v/>
          </cell>
        </row>
        <row r="1214">
          <cell r="CD1214" t="str">
            <v>FET-FH-202207R0002</v>
          </cell>
        </row>
        <row r="1215">
          <cell r="B1215" t="str">
            <v>租赁</v>
          </cell>
        </row>
        <row r="1215">
          <cell r="F1215" t="str">
            <v>重庆吉誉汽车销售服务有限公司</v>
          </cell>
          <cell r="G1215" t="str">
            <v>211103198111232316</v>
          </cell>
          <cell r="H1215">
            <v>13996060287</v>
          </cell>
          <cell r="I1215" t="str">
            <v>以租代购48期方案</v>
          </cell>
          <cell r="J1215" t="str">
            <v>风神E70/DFM7001G1F1BEV</v>
          </cell>
          <cell r="K1215" t="str">
            <v>重庆</v>
          </cell>
          <cell r="L1215" t="str">
            <v>重庆市北江区兴竹路18号3幢17-5</v>
          </cell>
          <cell r="M1215" t="str">
            <v>重庆市巴南区李家沱街道远创路131号商铺2-4</v>
          </cell>
          <cell r="N1215" t="str">
            <v>向丽丽</v>
          </cell>
          <cell r="O1215" t="str">
            <v>蔡谨羊</v>
          </cell>
          <cell r="P1215" t="str">
            <v>林翠荣</v>
          </cell>
          <cell r="Q1215" t="str">
            <v>余波</v>
          </cell>
          <cell r="R1215">
            <v>13996060287</v>
          </cell>
        </row>
        <row r="1215">
          <cell r="U1215" t="str">
            <v>重庆市舒适橙出行科技有限公司</v>
          </cell>
        </row>
        <row r="1215">
          <cell r="W1215" t="str">
            <v>LDP31B968NG041675</v>
          </cell>
          <cell r="X1215" t="str">
            <v>渝AA00793</v>
          </cell>
          <cell r="Y1215" t="str">
            <v>862052211200195</v>
          </cell>
          <cell r="Z1215">
            <v>45110</v>
          </cell>
          <cell r="AA1215">
            <v>45140</v>
          </cell>
          <cell r="AB1215" t="str">
            <v>2023/08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44813</v>
          </cell>
          <cell r="AI1215">
            <v>44814</v>
          </cell>
        </row>
        <row r="1215">
          <cell r="AL1215">
            <v>9000</v>
          </cell>
          <cell r="AM1215">
            <v>44795</v>
          </cell>
          <cell r="AN1215" t="str">
            <v>深圳市舒适橙出行科技有限公司公账</v>
          </cell>
          <cell r="AO1215">
            <v>2980</v>
          </cell>
          <cell r="AP1215">
            <v>44839</v>
          </cell>
          <cell r="AQ1215">
            <v>44870</v>
          </cell>
          <cell r="AR1215">
            <v>1</v>
          </cell>
          <cell r="AS1215">
            <v>2980</v>
          </cell>
          <cell r="AT1215">
            <v>1</v>
          </cell>
          <cell r="AU1215">
            <v>2980</v>
          </cell>
          <cell r="AV1215" t="str">
            <v>正常</v>
          </cell>
          <cell r="AW1215">
            <v>0</v>
          </cell>
          <cell r="AX1215">
            <v>0</v>
          </cell>
          <cell r="AY1215">
            <v>10075</v>
          </cell>
        </row>
        <row r="1215">
          <cell r="BA1215">
            <v>28</v>
          </cell>
          <cell r="BB1215">
            <v>317.675714285714</v>
          </cell>
        </row>
        <row r="1215"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15</v>
          </cell>
          <cell r="BJ1215">
            <v>0</v>
          </cell>
          <cell r="BK1215">
            <v>0</v>
          </cell>
          <cell r="BL1215">
            <v>15</v>
          </cell>
          <cell r="BM1215" t="str">
            <v>A(优质)</v>
          </cell>
        </row>
        <row r="1215">
          <cell r="BO1215" t="str">
            <v/>
          </cell>
          <cell r="BP1215" t="str">
            <v/>
          </cell>
        </row>
        <row r="1215">
          <cell r="BW1215" t="str">
            <v/>
          </cell>
          <cell r="BX1215">
            <v>44813</v>
          </cell>
          <cell r="BY1215" t="str">
            <v/>
          </cell>
        </row>
        <row r="1215">
          <cell r="CD1215" t="str">
            <v>FET-FH-202207R0002</v>
          </cell>
          <cell r="CE1215" t="str">
            <v>张波</v>
          </cell>
          <cell r="CF1215" t="str">
            <v>510231197706125719</v>
          </cell>
          <cell r="CG1215">
            <v>15023323118</v>
          </cell>
          <cell r="CH1215">
            <v>44812</v>
          </cell>
          <cell r="CI1215">
            <v>45053</v>
          </cell>
        </row>
        <row r="1216">
          <cell r="B1216" t="str">
            <v>租赁</v>
          </cell>
        </row>
        <row r="1216">
          <cell r="F1216" t="str">
            <v>重庆吉誉汽车销售服务有限公司</v>
          </cell>
          <cell r="G1216" t="str">
            <v>211103198111232316</v>
          </cell>
          <cell r="H1216">
            <v>13996060287</v>
          </cell>
          <cell r="I1216" t="str">
            <v>以租代购48期方案</v>
          </cell>
          <cell r="J1216" t="str">
            <v>风神E70/DFM7001G1F1BEV</v>
          </cell>
          <cell r="K1216" t="str">
            <v>重庆</v>
          </cell>
          <cell r="L1216" t="str">
            <v>重庆市北江区兴竹路18号3幢17-5</v>
          </cell>
          <cell r="M1216" t="str">
            <v>重庆市巴南区李家沱街道远创路131号商铺2-4</v>
          </cell>
          <cell r="N1216" t="str">
            <v>向丽丽</v>
          </cell>
          <cell r="O1216" t="str">
            <v>蔡谨羊</v>
          </cell>
          <cell r="P1216" t="str">
            <v>林翠荣</v>
          </cell>
          <cell r="Q1216" t="str">
            <v>余波</v>
          </cell>
          <cell r="R1216">
            <v>13996060287</v>
          </cell>
        </row>
        <row r="1216">
          <cell r="U1216" t="str">
            <v>重庆市舒适橙出行科技有限公司</v>
          </cell>
        </row>
        <row r="1216">
          <cell r="W1216" t="str">
            <v>LDP31B968NG041711</v>
          </cell>
          <cell r="X1216" t="str">
            <v>渝AA22791</v>
          </cell>
          <cell r="Y1216" t="str">
            <v>862052211200278</v>
          </cell>
          <cell r="Z1216">
            <v>45110</v>
          </cell>
          <cell r="AA1216">
            <v>45140</v>
          </cell>
          <cell r="AB1216" t="str">
            <v>2023/08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44813</v>
          </cell>
          <cell r="AI1216">
            <v>44814</v>
          </cell>
        </row>
        <row r="1216">
          <cell r="AL1216">
            <v>9000</v>
          </cell>
          <cell r="AM1216">
            <v>44795</v>
          </cell>
          <cell r="AN1216" t="str">
            <v>深圳市舒适橙出行科技有限公司公账</v>
          </cell>
          <cell r="AO1216">
            <v>2980</v>
          </cell>
          <cell r="AP1216">
            <v>44839</v>
          </cell>
          <cell r="AQ1216">
            <v>44870</v>
          </cell>
          <cell r="AR1216">
            <v>1</v>
          </cell>
          <cell r="AS1216">
            <v>2980</v>
          </cell>
          <cell r="AT1216">
            <v>1</v>
          </cell>
          <cell r="AU1216">
            <v>2980</v>
          </cell>
          <cell r="AV1216" t="str">
            <v>正常</v>
          </cell>
          <cell r="AW1216">
            <v>0</v>
          </cell>
          <cell r="AX1216">
            <v>0</v>
          </cell>
          <cell r="AY1216">
            <v>7079.67</v>
          </cell>
        </row>
        <row r="1216">
          <cell r="BA1216">
            <v>19</v>
          </cell>
          <cell r="BB1216">
            <v>302.408421052632</v>
          </cell>
        </row>
        <row r="1216">
          <cell r="BE1216">
            <v>0</v>
          </cell>
          <cell r="BF1216">
            <v>5</v>
          </cell>
          <cell r="BG1216">
            <v>0</v>
          </cell>
          <cell r="BH1216">
            <v>0</v>
          </cell>
          <cell r="BI1216">
            <v>15</v>
          </cell>
          <cell r="BJ1216">
            <v>0</v>
          </cell>
          <cell r="BK1216">
            <v>0</v>
          </cell>
          <cell r="BL1216">
            <v>20</v>
          </cell>
          <cell r="BM1216" t="str">
            <v>A(优质)</v>
          </cell>
        </row>
        <row r="1216">
          <cell r="BO1216" t="str">
            <v/>
          </cell>
          <cell r="BP1216" t="str">
            <v/>
          </cell>
        </row>
        <row r="1216">
          <cell r="BW1216" t="str">
            <v/>
          </cell>
          <cell r="BX1216">
            <v>44813</v>
          </cell>
          <cell r="BY1216" t="str">
            <v/>
          </cell>
        </row>
        <row r="1216">
          <cell r="CD1216" t="str">
            <v>FET-FH-202207R0002</v>
          </cell>
          <cell r="CE1216" t="str">
            <v>杨远平</v>
          </cell>
          <cell r="CF1216" t="str">
            <v>512223197405289519</v>
          </cell>
          <cell r="CG1216">
            <v>13310258519</v>
          </cell>
          <cell r="CH1216">
            <v>44820</v>
          </cell>
          <cell r="CI1216">
            <v>45001</v>
          </cell>
        </row>
        <row r="1217">
          <cell r="B1217" t="str">
            <v>租赁</v>
          </cell>
        </row>
        <row r="1217">
          <cell r="F1217" t="str">
            <v>重庆吉誉汽车销售服务有限公司</v>
          </cell>
          <cell r="G1217" t="str">
            <v>211103198111232316</v>
          </cell>
          <cell r="H1217">
            <v>13996060287</v>
          </cell>
          <cell r="I1217" t="str">
            <v>以租代购48期方案</v>
          </cell>
          <cell r="J1217" t="str">
            <v>风神E70/DFM7001G1F1BEV</v>
          </cell>
          <cell r="K1217" t="str">
            <v>重庆</v>
          </cell>
          <cell r="L1217" t="str">
            <v>重庆市北江区兴竹路18号3幢17-5</v>
          </cell>
          <cell r="M1217" t="str">
            <v>重庆市巴南区李家沱街道远创路131号商铺2-4</v>
          </cell>
          <cell r="N1217" t="str">
            <v>向丽丽</v>
          </cell>
          <cell r="O1217" t="str">
            <v>蔡谨羊</v>
          </cell>
          <cell r="P1217" t="str">
            <v>林翠荣</v>
          </cell>
          <cell r="Q1217" t="str">
            <v>余波</v>
          </cell>
          <cell r="R1217">
            <v>13996060287</v>
          </cell>
        </row>
        <row r="1217">
          <cell r="U1217" t="str">
            <v>重庆市舒适橙出行科技有限公司</v>
          </cell>
        </row>
        <row r="1217">
          <cell r="W1217" t="str">
            <v>LDP31B966NG041724</v>
          </cell>
          <cell r="X1217" t="str">
            <v>渝AA07732</v>
          </cell>
          <cell r="Y1217" t="str">
            <v>862052211200291</v>
          </cell>
          <cell r="Z1217">
            <v>45110</v>
          </cell>
          <cell r="AA1217">
            <v>45140</v>
          </cell>
          <cell r="AB1217" t="str">
            <v>2023/08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44813</v>
          </cell>
          <cell r="AI1217">
            <v>44814</v>
          </cell>
        </row>
        <row r="1217">
          <cell r="AL1217">
            <v>9000</v>
          </cell>
          <cell r="AM1217">
            <v>44795</v>
          </cell>
          <cell r="AN1217" t="str">
            <v>深圳市舒适橙出行科技有限公司公账</v>
          </cell>
          <cell r="AO1217">
            <v>2980</v>
          </cell>
          <cell r="AP1217">
            <v>44839</v>
          </cell>
          <cell r="AQ1217">
            <v>44870</v>
          </cell>
          <cell r="AR1217">
            <v>1</v>
          </cell>
          <cell r="AS1217">
            <v>2980</v>
          </cell>
          <cell r="AT1217">
            <v>1</v>
          </cell>
          <cell r="AU1217">
            <v>2980</v>
          </cell>
          <cell r="AV1217" t="str">
            <v>正常</v>
          </cell>
          <cell r="AW1217">
            <v>0</v>
          </cell>
          <cell r="AX1217">
            <v>0</v>
          </cell>
          <cell r="AY1217">
            <v>10119.39</v>
          </cell>
        </row>
        <row r="1217">
          <cell r="BA1217">
            <v>28</v>
          </cell>
          <cell r="BB1217">
            <v>317.856428571429</v>
          </cell>
        </row>
        <row r="1217"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15</v>
          </cell>
          <cell r="BJ1217">
            <v>0</v>
          </cell>
          <cell r="BK1217">
            <v>0</v>
          </cell>
          <cell r="BL1217">
            <v>15</v>
          </cell>
          <cell r="BM1217" t="str">
            <v>A(优质)</v>
          </cell>
        </row>
        <row r="1217">
          <cell r="BO1217" t="str">
            <v/>
          </cell>
          <cell r="BP1217" t="str">
            <v/>
          </cell>
        </row>
        <row r="1217">
          <cell r="BW1217" t="str">
            <v/>
          </cell>
          <cell r="BX1217">
            <v>44813</v>
          </cell>
          <cell r="BY1217" t="str">
            <v/>
          </cell>
        </row>
        <row r="1217">
          <cell r="CD1217" t="str">
            <v>FET-FH-202207R0002</v>
          </cell>
        </row>
        <row r="1218">
          <cell r="B1218" t="str">
            <v>租赁</v>
          </cell>
        </row>
        <row r="1218">
          <cell r="F1218" t="str">
            <v>重庆吉誉汽车销售服务有限公司</v>
          </cell>
          <cell r="G1218" t="str">
            <v>211103198111232316</v>
          </cell>
          <cell r="H1218">
            <v>13996060287</v>
          </cell>
          <cell r="I1218" t="str">
            <v>以租代购48期方案</v>
          </cell>
          <cell r="J1218" t="str">
            <v>风神E70/DFM7001G1F1BEV</v>
          </cell>
          <cell r="K1218" t="str">
            <v>重庆</v>
          </cell>
          <cell r="L1218" t="str">
            <v>重庆市北江区兴竹路18号3幢17-5</v>
          </cell>
          <cell r="M1218" t="str">
            <v>重庆市巴南区李家沱街道远创路131号商铺2-4</v>
          </cell>
          <cell r="N1218" t="str">
            <v>向丽丽</v>
          </cell>
          <cell r="O1218" t="str">
            <v>蔡谨羊</v>
          </cell>
          <cell r="P1218" t="str">
            <v>林翠荣</v>
          </cell>
          <cell r="Q1218" t="str">
            <v>余波</v>
          </cell>
          <cell r="R1218">
            <v>13996060287</v>
          </cell>
        </row>
        <row r="1218">
          <cell r="U1218" t="str">
            <v>重庆市舒适橙出行科技有限公司</v>
          </cell>
        </row>
        <row r="1218">
          <cell r="W1218" t="str">
            <v>LDP31B962NG041736</v>
          </cell>
          <cell r="X1218" t="str">
            <v>渝AA09363</v>
          </cell>
          <cell r="Y1218" t="str">
            <v>862052211200302</v>
          </cell>
          <cell r="Z1218">
            <v>45110</v>
          </cell>
          <cell r="AA1218">
            <v>45140</v>
          </cell>
          <cell r="AB1218" t="str">
            <v>2023/08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44813</v>
          </cell>
          <cell r="AI1218">
            <v>44814</v>
          </cell>
        </row>
        <row r="1218">
          <cell r="AL1218">
            <v>9000</v>
          </cell>
          <cell r="AM1218">
            <v>44795</v>
          </cell>
          <cell r="AN1218" t="str">
            <v>深圳市舒适橙出行科技有限公司公账</v>
          </cell>
          <cell r="AO1218">
            <v>2980</v>
          </cell>
          <cell r="AP1218">
            <v>44839</v>
          </cell>
          <cell r="AQ1218">
            <v>44870</v>
          </cell>
          <cell r="AR1218">
            <v>1</v>
          </cell>
          <cell r="AS1218">
            <v>2980</v>
          </cell>
          <cell r="AT1218">
            <v>1</v>
          </cell>
          <cell r="AU1218">
            <v>2980</v>
          </cell>
          <cell r="AV1218" t="str">
            <v>正常</v>
          </cell>
          <cell r="AW1218">
            <v>0</v>
          </cell>
          <cell r="AX1218">
            <v>0</v>
          </cell>
          <cell r="AY1218">
            <v>7437.38</v>
          </cell>
        </row>
        <row r="1218">
          <cell r="BA1218">
            <v>28</v>
          </cell>
          <cell r="BB1218">
            <v>219.886428571429</v>
          </cell>
        </row>
        <row r="1218"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15</v>
          </cell>
          <cell r="BJ1218">
            <v>0</v>
          </cell>
          <cell r="BK1218">
            <v>0</v>
          </cell>
          <cell r="BL1218">
            <v>15</v>
          </cell>
          <cell r="BM1218" t="str">
            <v>A(优质)</v>
          </cell>
        </row>
        <row r="1218">
          <cell r="BO1218" t="str">
            <v/>
          </cell>
          <cell r="BP1218" t="str">
            <v/>
          </cell>
        </row>
        <row r="1218">
          <cell r="BW1218" t="str">
            <v/>
          </cell>
          <cell r="BX1218">
            <v>44813</v>
          </cell>
          <cell r="BY1218" t="str">
            <v/>
          </cell>
        </row>
        <row r="1218">
          <cell r="CD1218" t="str">
            <v>FET-FH-202207R0002</v>
          </cell>
        </row>
        <row r="1219">
          <cell r="B1219" t="str">
            <v>租赁</v>
          </cell>
        </row>
        <row r="1219">
          <cell r="F1219" t="str">
            <v>重庆吉誉汽车销售服务有限公司</v>
          </cell>
          <cell r="G1219" t="str">
            <v>211103198111232316</v>
          </cell>
          <cell r="H1219">
            <v>13996060287</v>
          </cell>
          <cell r="I1219" t="str">
            <v>以租代购48期方案</v>
          </cell>
          <cell r="J1219" t="str">
            <v>风神E70/DFM7001G1F1BEV</v>
          </cell>
          <cell r="K1219" t="str">
            <v>重庆</v>
          </cell>
          <cell r="L1219" t="str">
            <v>重庆市北江区兴竹路18号3幢17-5</v>
          </cell>
          <cell r="M1219" t="str">
            <v>重庆市巴南区李家沱街道远创路131号商铺2-4</v>
          </cell>
          <cell r="N1219" t="str">
            <v>向丽丽</v>
          </cell>
          <cell r="O1219" t="str">
            <v>蔡谨羊</v>
          </cell>
          <cell r="P1219" t="str">
            <v>林翠荣</v>
          </cell>
          <cell r="Q1219" t="str">
            <v>余波</v>
          </cell>
          <cell r="R1219">
            <v>13996060287</v>
          </cell>
        </row>
        <row r="1219">
          <cell r="U1219" t="str">
            <v>重庆市舒适橙出行科技有限公司</v>
          </cell>
        </row>
        <row r="1219">
          <cell r="W1219" t="str">
            <v>LDP31B964NG041737</v>
          </cell>
          <cell r="X1219" t="str">
            <v>渝ADY5973</v>
          </cell>
          <cell r="Y1219" t="str">
            <v>862052211200226</v>
          </cell>
          <cell r="Z1219">
            <v>45110</v>
          </cell>
          <cell r="AA1219">
            <v>45140</v>
          </cell>
          <cell r="AB1219" t="str">
            <v>2023/08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44813</v>
          </cell>
          <cell r="AI1219">
            <v>44814</v>
          </cell>
        </row>
        <row r="1219">
          <cell r="AL1219">
            <v>9000</v>
          </cell>
          <cell r="AM1219">
            <v>44795</v>
          </cell>
          <cell r="AN1219" t="str">
            <v>深圳市舒适橙出行科技有限公司公账</v>
          </cell>
          <cell r="AO1219">
            <v>2980</v>
          </cell>
          <cell r="AP1219">
            <v>44839</v>
          </cell>
          <cell r="AQ1219">
            <v>44870</v>
          </cell>
          <cell r="AR1219">
            <v>1</v>
          </cell>
          <cell r="AS1219">
            <v>2980</v>
          </cell>
          <cell r="AT1219">
            <v>1</v>
          </cell>
          <cell r="AU1219">
            <v>2980</v>
          </cell>
          <cell r="AV1219" t="str">
            <v>正常</v>
          </cell>
          <cell r="AW1219">
            <v>0</v>
          </cell>
          <cell r="AX1219">
            <v>0</v>
          </cell>
          <cell r="AY1219">
            <v>5835.64</v>
          </cell>
        </row>
        <row r="1219">
          <cell r="BA1219">
            <v>23</v>
          </cell>
          <cell r="BB1219">
            <v>199.724782608696</v>
          </cell>
        </row>
        <row r="1219">
          <cell r="BE1219">
            <v>0</v>
          </cell>
          <cell r="BF1219">
            <v>5</v>
          </cell>
          <cell r="BG1219">
            <v>0</v>
          </cell>
          <cell r="BH1219">
            <v>0</v>
          </cell>
          <cell r="BI1219">
            <v>15</v>
          </cell>
          <cell r="BJ1219">
            <v>0</v>
          </cell>
          <cell r="BK1219">
            <v>0</v>
          </cell>
          <cell r="BL1219">
            <v>20</v>
          </cell>
          <cell r="BM1219" t="str">
            <v>A(优质)</v>
          </cell>
        </row>
        <row r="1219">
          <cell r="BO1219" t="str">
            <v/>
          </cell>
          <cell r="BP1219" t="str">
            <v/>
          </cell>
        </row>
        <row r="1219">
          <cell r="BW1219" t="str">
            <v/>
          </cell>
          <cell r="BX1219">
            <v>44813</v>
          </cell>
          <cell r="BY1219" t="str">
            <v/>
          </cell>
        </row>
        <row r="1219">
          <cell r="CD1219" t="str">
            <v>FET-FH-202207R0002</v>
          </cell>
        </row>
        <row r="1220">
          <cell r="B1220" t="str">
            <v>租赁</v>
          </cell>
        </row>
        <row r="1220">
          <cell r="F1220" t="str">
            <v>重庆吉誉汽车销售服务有限公司</v>
          </cell>
          <cell r="G1220" t="str">
            <v>211103198111232316</v>
          </cell>
          <cell r="H1220">
            <v>13996060287</v>
          </cell>
          <cell r="I1220" t="str">
            <v>以租代购48期方案</v>
          </cell>
          <cell r="J1220" t="str">
            <v>风神E70/DFM7001G1F1BEV</v>
          </cell>
          <cell r="K1220" t="str">
            <v>重庆</v>
          </cell>
          <cell r="L1220" t="str">
            <v>重庆市北江区兴竹路18号3幢17-5</v>
          </cell>
          <cell r="M1220" t="str">
            <v>重庆市巴南区李家沱街道远创路131号商铺2-4</v>
          </cell>
          <cell r="N1220" t="str">
            <v>向丽丽</v>
          </cell>
          <cell r="O1220" t="str">
            <v>蔡谨羊</v>
          </cell>
          <cell r="P1220" t="str">
            <v>林翠荣</v>
          </cell>
          <cell r="Q1220" t="str">
            <v>余波</v>
          </cell>
          <cell r="R1220">
            <v>13996060287</v>
          </cell>
        </row>
        <row r="1220">
          <cell r="U1220" t="str">
            <v>重庆市舒适橙出行科技有限公司</v>
          </cell>
        </row>
        <row r="1220">
          <cell r="W1220" t="str">
            <v>LDP31B96XNG041757</v>
          </cell>
          <cell r="X1220" t="str">
            <v>渝AA02836</v>
          </cell>
          <cell r="Y1220" t="str">
            <v>862052211200165</v>
          </cell>
          <cell r="Z1220">
            <v>45110</v>
          </cell>
          <cell r="AA1220">
            <v>45140</v>
          </cell>
          <cell r="AB1220" t="str">
            <v>2023/08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44813</v>
          </cell>
          <cell r="AI1220">
            <v>44814</v>
          </cell>
        </row>
        <row r="1220">
          <cell r="AL1220">
            <v>9000</v>
          </cell>
          <cell r="AM1220">
            <v>44795</v>
          </cell>
          <cell r="AN1220" t="str">
            <v>深圳市舒适橙出行科技有限公司公账</v>
          </cell>
          <cell r="AO1220">
            <v>2980</v>
          </cell>
          <cell r="AP1220">
            <v>44839</v>
          </cell>
          <cell r="AQ1220">
            <v>44870</v>
          </cell>
          <cell r="AR1220">
            <v>1</v>
          </cell>
          <cell r="AS1220">
            <v>2980</v>
          </cell>
          <cell r="AT1220">
            <v>1</v>
          </cell>
          <cell r="AU1220">
            <v>2980</v>
          </cell>
          <cell r="AV1220" t="str">
            <v>正常</v>
          </cell>
          <cell r="AW1220">
            <v>0</v>
          </cell>
          <cell r="AX1220">
            <v>0</v>
          </cell>
          <cell r="AY1220">
            <v>3937.8</v>
          </cell>
        </row>
        <row r="1220">
          <cell r="BA1220">
            <v>22</v>
          </cell>
          <cell r="BB1220">
            <v>152.084090909091</v>
          </cell>
        </row>
        <row r="1220">
          <cell r="BE1220">
            <v>0</v>
          </cell>
          <cell r="BF1220">
            <v>5</v>
          </cell>
          <cell r="BG1220">
            <v>0</v>
          </cell>
          <cell r="BH1220">
            <v>0</v>
          </cell>
          <cell r="BI1220">
            <v>15</v>
          </cell>
          <cell r="BJ1220">
            <v>0</v>
          </cell>
          <cell r="BK1220">
            <v>0</v>
          </cell>
          <cell r="BL1220">
            <v>20</v>
          </cell>
          <cell r="BM1220" t="str">
            <v>A(优质)</v>
          </cell>
        </row>
        <row r="1220">
          <cell r="BO1220" t="str">
            <v/>
          </cell>
          <cell r="BP1220" t="str">
            <v/>
          </cell>
        </row>
        <row r="1220">
          <cell r="BW1220" t="str">
            <v/>
          </cell>
          <cell r="BX1220">
            <v>44813</v>
          </cell>
          <cell r="BY1220" t="str">
            <v/>
          </cell>
        </row>
        <row r="1220">
          <cell r="CD1220" t="str">
            <v>FET-FH-202207R0002</v>
          </cell>
        </row>
        <row r="1221">
          <cell r="B1221" t="str">
            <v>租赁</v>
          </cell>
        </row>
        <row r="1221">
          <cell r="F1221" t="str">
            <v>重庆吉誉汽车销售服务有限公司</v>
          </cell>
          <cell r="G1221" t="str">
            <v>211103198111232316</v>
          </cell>
          <cell r="H1221">
            <v>13996060287</v>
          </cell>
          <cell r="I1221" t="str">
            <v>以租代购48期方案</v>
          </cell>
          <cell r="J1221" t="str">
            <v>风神E70/DFM7002G1F7BEV</v>
          </cell>
          <cell r="K1221" t="str">
            <v>重庆</v>
          </cell>
          <cell r="L1221" t="str">
            <v>重庆市北江区兴竹路18号3幢17-5</v>
          </cell>
          <cell r="M1221" t="str">
            <v>重庆市巴南区李家沱街道远创路131号商铺2-4</v>
          </cell>
          <cell r="N1221" t="str">
            <v>向丽丽</v>
          </cell>
          <cell r="O1221" t="str">
            <v>蔡谨羊</v>
          </cell>
          <cell r="P1221" t="str">
            <v>林翠荣</v>
          </cell>
          <cell r="Q1221" t="str">
            <v>余波</v>
          </cell>
          <cell r="R1221">
            <v>13996060287</v>
          </cell>
        </row>
        <row r="1221">
          <cell r="U1221" t="str">
            <v>重庆市舒适橙出行科技有限公司</v>
          </cell>
        </row>
        <row r="1221">
          <cell r="W1221" t="str">
            <v>LDP31B965NG055355</v>
          </cell>
          <cell r="X1221" t="str">
            <v>渝AA06597</v>
          </cell>
          <cell r="Y1221" t="str">
            <v>862052211200213</v>
          </cell>
          <cell r="Z1221">
            <v>45110</v>
          </cell>
          <cell r="AA1221">
            <v>45140</v>
          </cell>
          <cell r="AB1221" t="str">
            <v>2023/08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44813</v>
          </cell>
          <cell r="AI1221">
            <v>44814</v>
          </cell>
        </row>
        <row r="1221">
          <cell r="AL1221">
            <v>9000</v>
          </cell>
          <cell r="AM1221">
            <v>44795</v>
          </cell>
          <cell r="AN1221" t="str">
            <v>深圳市舒适橙出行科技有限公司公账</v>
          </cell>
          <cell r="AO1221">
            <v>2980</v>
          </cell>
          <cell r="AP1221">
            <v>44839</v>
          </cell>
          <cell r="AQ1221">
            <v>44870</v>
          </cell>
          <cell r="AR1221">
            <v>1</v>
          </cell>
          <cell r="AS1221">
            <v>2980</v>
          </cell>
          <cell r="AT1221">
            <v>1</v>
          </cell>
          <cell r="AU1221">
            <v>2980</v>
          </cell>
          <cell r="AV1221" t="str">
            <v>正常</v>
          </cell>
          <cell r="AW1221">
            <v>0</v>
          </cell>
          <cell r="AX1221">
            <v>0</v>
          </cell>
          <cell r="AY1221">
            <v>8209.67</v>
          </cell>
        </row>
        <row r="1221">
          <cell r="BA1221">
            <v>27</v>
          </cell>
          <cell r="BB1221">
            <v>250.413333333333</v>
          </cell>
        </row>
        <row r="1221"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15</v>
          </cell>
          <cell r="BJ1221">
            <v>0</v>
          </cell>
          <cell r="BK1221">
            <v>0</v>
          </cell>
          <cell r="BL1221">
            <v>15</v>
          </cell>
          <cell r="BM1221" t="str">
            <v>A(优质)</v>
          </cell>
        </row>
        <row r="1221">
          <cell r="BO1221" t="str">
            <v/>
          </cell>
          <cell r="BP1221" t="str">
            <v/>
          </cell>
        </row>
        <row r="1221">
          <cell r="BW1221" t="str">
            <v/>
          </cell>
          <cell r="BX1221">
            <v>44813</v>
          </cell>
          <cell r="BY1221" t="str">
            <v/>
          </cell>
        </row>
        <row r="1221">
          <cell r="CD1221" t="str">
            <v>FET-FH-202207R0002</v>
          </cell>
        </row>
        <row r="1222">
          <cell r="B1222" t="str">
            <v>租赁</v>
          </cell>
        </row>
        <row r="1222">
          <cell r="F1222" t="str">
            <v>重庆吉誉汽车销售服务有限公司</v>
          </cell>
          <cell r="G1222" t="str">
            <v>211103198111232316</v>
          </cell>
          <cell r="H1222">
            <v>13996060287</v>
          </cell>
          <cell r="I1222" t="str">
            <v>以租代购48期方案</v>
          </cell>
          <cell r="J1222" t="str">
            <v>风神E70/DFM7002G1F7BEV</v>
          </cell>
          <cell r="K1222" t="str">
            <v>重庆</v>
          </cell>
          <cell r="L1222" t="str">
            <v>重庆市北江区兴竹路18号3幢17-5</v>
          </cell>
          <cell r="M1222" t="str">
            <v>重庆市巴南区李家沱街道远创路131号商铺2-4</v>
          </cell>
          <cell r="N1222" t="str">
            <v>向丽丽</v>
          </cell>
          <cell r="O1222" t="str">
            <v>蔡谨羊</v>
          </cell>
          <cell r="P1222" t="str">
            <v>林翠荣</v>
          </cell>
          <cell r="Q1222" t="str">
            <v>余波</v>
          </cell>
          <cell r="R1222">
            <v>13996060287</v>
          </cell>
        </row>
        <row r="1222">
          <cell r="U1222" t="str">
            <v>重庆市舒适橙出行科技有限公司</v>
          </cell>
        </row>
        <row r="1222">
          <cell r="W1222" t="str">
            <v>LDP31B969NG055360</v>
          </cell>
          <cell r="X1222" t="str">
            <v>渝AA07188</v>
          </cell>
          <cell r="Y1222" t="str">
            <v>862052211200229</v>
          </cell>
          <cell r="Z1222">
            <v>45110</v>
          </cell>
          <cell r="AA1222">
            <v>45140</v>
          </cell>
          <cell r="AB1222" t="str">
            <v>2023/08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44813</v>
          </cell>
          <cell r="AI1222">
            <v>44814</v>
          </cell>
        </row>
        <row r="1222">
          <cell r="AL1222">
            <v>9000</v>
          </cell>
          <cell r="AM1222">
            <v>44795</v>
          </cell>
          <cell r="AN1222" t="str">
            <v>深圳市舒适橙出行科技有限公司公账</v>
          </cell>
          <cell r="AO1222">
            <v>2980</v>
          </cell>
          <cell r="AP1222">
            <v>44839</v>
          </cell>
          <cell r="AQ1222">
            <v>44870</v>
          </cell>
          <cell r="AR1222">
            <v>1</v>
          </cell>
          <cell r="AS1222">
            <v>2980</v>
          </cell>
          <cell r="AT1222">
            <v>1</v>
          </cell>
          <cell r="AU1222">
            <v>2980</v>
          </cell>
          <cell r="AV1222" t="str">
            <v>正常</v>
          </cell>
          <cell r="AW1222">
            <v>0</v>
          </cell>
          <cell r="AX1222">
            <v>0</v>
          </cell>
          <cell r="AY1222">
            <v>8134.95</v>
          </cell>
        </row>
        <row r="1222">
          <cell r="BA1222">
            <v>24</v>
          </cell>
          <cell r="BB1222">
            <v>277.965416666667</v>
          </cell>
        </row>
        <row r="1222">
          <cell r="BE1222">
            <v>0</v>
          </cell>
          <cell r="BF1222">
            <v>5</v>
          </cell>
          <cell r="BG1222">
            <v>0</v>
          </cell>
          <cell r="BH1222">
            <v>0</v>
          </cell>
          <cell r="BI1222">
            <v>15</v>
          </cell>
          <cell r="BJ1222">
            <v>0</v>
          </cell>
          <cell r="BK1222">
            <v>0</v>
          </cell>
          <cell r="BL1222">
            <v>20</v>
          </cell>
          <cell r="BM1222" t="str">
            <v>A(优质)</v>
          </cell>
        </row>
        <row r="1222">
          <cell r="BO1222" t="str">
            <v/>
          </cell>
          <cell r="BP1222" t="str">
            <v/>
          </cell>
        </row>
        <row r="1222">
          <cell r="BW1222" t="str">
            <v/>
          </cell>
          <cell r="BX1222">
            <v>44813</v>
          </cell>
          <cell r="BY1222" t="str">
            <v/>
          </cell>
        </row>
        <row r="1222">
          <cell r="CD1222" t="str">
            <v>FET-FH-202207R0002</v>
          </cell>
        </row>
        <row r="1223">
          <cell r="B1223" t="str">
            <v>租赁</v>
          </cell>
        </row>
        <row r="1223">
          <cell r="F1223" t="str">
            <v>重庆吉誉汽车销售服务有限公司</v>
          </cell>
          <cell r="G1223" t="str">
            <v>211103198111232316</v>
          </cell>
          <cell r="H1223">
            <v>13996060287</v>
          </cell>
          <cell r="I1223" t="str">
            <v>以租代购48期方案</v>
          </cell>
          <cell r="J1223" t="str">
            <v>风神E70/DFM7002G1F7BEV</v>
          </cell>
          <cell r="K1223" t="str">
            <v>重庆</v>
          </cell>
          <cell r="L1223" t="str">
            <v>重庆市北江区兴竹路18号3幢17-5</v>
          </cell>
          <cell r="M1223" t="str">
            <v>重庆市巴南区李家沱街道远创路131号商铺2-4</v>
          </cell>
          <cell r="N1223" t="str">
            <v>向丽丽</v>
          </cell>
          <cell r="O1223" t="str">
            <v>蔡谨羊</v>
          </cell>
          <cell r="P1223" t="str">
            <v>林翠荣</v>
          </cell>
          <cell r="Q1223" t="str">
            <v>余波</v>
          </cell>
          <cell r="R1223">
            <v>13996060287</v>
          </cell>
        </row>
        <row r="1223">
          <cell r="U1223" t="str">
            <v>重庆市舒适橙出行科技有限公司</v>
          </cell>
        </row>
        <row r="1223">
          <cell r="W1223" t="str">
            <v>LDP31B962NG055362</v>
          </cell>
          <cell r="X1223" t="str">
            <v>渝AA02098</v>
          </cell>
          <cell r="Y1223" t="str">
            <v>862052211200167</v>
          </cell>
          <cell r="Z1223">
            <v>45110</v>
          </cell>
          <cell r="AA1223">
            <v>45140</v>
          </cell>
          <cell r="AB1223" t="str">
            <v>2023/08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44813</v>
          </cell>
          <cell r="AI1223">
            <v>44814</v>
          </cell>
        </row>
        <row r="1223">
          <cell r="AL1223">
            <v>9000</v>
          </cell>
          <cell r="AM1223">
            <v>44795</v>
          </cell>
          <cell r="AN1223" t="str">
            <v>深圳市舒适橙出行科技有限公司公账</v>
          </cell>
          <cell r="AO1223">
            <v>2980</v>
          </cell>
          <cell r="AP1223">
            <v>44839</v>
          </cell>
          <cell r="AQ1223">
            <v>44870</v>
          </cell>
          <cell r="AR1223">
            <v>1</v>
          </cell>
          <cell r="AS1223">
            <v>2980</v>
          </cell>
          <cell r="AT1223">
            <v>1</v>
          </cell>
          <cell r="AU1223">
            <v>2980</v>
          </cell>
          <cell r="AV1223" t="str">
            <v>正常</v>
          </cell>
          <cell r="AW1223">
            <v>0</v>
          </cell>
          <cell r="AX1223">
            <v>0</v>
          </cell>
          <cell r="AY1223">
            <v>9541.56</v>
          </cell>
        </row>
        <row r="1223">
          <cell r="BA1223">
            <v>28</v>
          </cell>
          <cell r="BB1223">
            <v>286.414642857143</v>
          </cell>
        </row>
        <row r="1223"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15</v>
          </cell>
          <cell r="BJ1223">
            <v>0</v>
          </cell>
          <cell r="BK1223">
            <v>0</v>
          </cell>
          <cell r="BL1223">
            <v>15</v>
          </cell>
          <cell r="BM1223" t="str">
            <v>A(优质)</v>
          </cell>
        </row>
        <row r="1223">
          <cell r="BO1223" t="str">
            <v/>
          </cell>
          <cell r="BP1223" t="str">
            <v/>
          </cell>
        </row>
        <row r="1223">
          <cell r="BW1223" t="str">
            <v/>
          </cell>
          <cell r="BX1223">
            <v>44813</v>
          </cell>
          <cell r="BY1223" t="str">
            <v/>
          </cell>
        </row>
        <row r="1223">
          <cell r="CD1223" t="str">
            <v>FET-FH-202207R0002</v>
          </cell>
        </row>
        <row r="1224">
          <cell r="B1224" t="str">
            <v>租赁</v>
          </cell>
        </row>
        <row r="1224">
          <cell r="F1224" t="str">
            <v>重庆吉誉汽车销售服务有限公司</v>
          </cell>
          <cell r="G1224" t="str">
            <v>211103198111232316</v>
          </cell>
          <cell r="H1224">
            <v>13996060287</v>
          </cell>
          <cell r="I1224" t="str">
            <v>以租代购48期方案</v>
          </cell>
          <cell r="J1224" t="str">
            <v>风神E70/DFM7002G1F7BEV</v>
          </cell>
          <cell r="K1224" t="str">
            <v>重庆</v>
          </cell>
          <cell r="L1224" t="str">
            <v>重庆市北江区兴竹路18号3幢17-5</v>
          </cell>
          <cell r="M1224" t="str">
            <v>重庆市巴南区李家沱街道远创路131号商铺2-4</v>
          </cell>
          <cell r="N1224" t="str">
            <v>向丽丽</v>
          </cell>
          <cell r="O1224" t="str">
            <v>蔡谨羊</v>
          </cell>
          <cell r="P1224" t="str">
            <v>林翠荣</v>
          </cell>
          <cell r="Q1224" t="str">
            <v>余波</v>
          </cell>
          <cell r="R1224">
            <v>13996060287</v>
          </cell>
        </row>
        <row r="1224">
          <cell r="U1224" t="str">
            <v>重庆市舒适橙出行科技有限公司</v>
          </cell>
        </row>
        <row r="1224">
          <cell r="W1224" t="str">
            <v>LDP31B963NG055404</v>
          </cell>
          <cell r="X1224" t="str">
            <v>渝AA07762</v>
          </cell>
          <cell r="Y1224" t="str">
            <v>862052211200483</v>
          </cell>
          <cell r="Z1224">
            <v>45110</v>
          </cell>
          <cell r="AA1224">
            <v>45140</v>
          </cell>
          <cell r="AB1224" t="str">
            <v>2023/08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44813</v>
          </cell>
          <cell r="AI1224">
            <v>44814</v>
          </cell>
        </row>
        <row r="1224">
          <cell r="AL1224">
            <v>9000</v>
          </cell>
          <cell r="AM1224">
            <v>44795</v>
          </cell>
          <cell r="AN1224" t="str">
            <v>深圳市舒适橙出行科技有限公司公账</v>
          </cell>
          <cell r="AO1224">
            <v>2980</v>
          </cell>
          <cell r="AP1224">
            <v>44839</v>
          </cell>
          <cell r="AQ1224">
            <v>44870</v>
          </cell>
          <cell r="AR1224">
            <v>1</v>
          </cell>
          <cell r="AS1224">
            <v>2980</v>
          </cell>
          <cell r="AT1224">
            <v>1</v>
          </cell>
          <cell r="AU1224">
            <v>2980</v>
          </cell>
          <cell r="AV1224" t="str">
            <v>正常</v>
          </cell>
          <cell r="AW1224">
            <v>0</v>
          </cell>
          <cell r="AX1224">
            <v>0</v>
          </cell>
          <cell r="AY1224">
            <v>11230.31</v>
          </cell>
        </row>
        <row r="1224">
          <cell r="BA1224">
            <v>28</v>
          </cell>
          <cell r="BB1224">
            <v>332.7725</v>
          </cell>
        </row>
        <row r="1224"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15</v>
          </cell>
          <cell r="BJ1224">
            <v>0</v>
          </cell>
          <cell r="BK1224">
            <v>0</v>
          </cell>
          <cell r="BL1224">
            <v>15</v>
          </cell>
          <cell r="BM1224" t="str">
            <v>A(优质)</v>
          </cell>
        </row>
        <row r="1224">
          <cell r="BO1224" t="str">
            <v/>
          </cell>
          <cell r="BP1224" t="str">
            <v/>
          </cell>
        </row>
        <row r="1224">
          <cell r="BW1224" t="str">
            <v/>
          </cell>
          <cell r="BX1224">
            <v>44813</v>
          </cell>
          <cell r="BY1224" t="str">
            <v/>
          </cell>
        </row>
        <row r="1224">
          <cell r="CD1224" t="str">
            <v>FET-FH-202207R0002</v>
          </cell>
          <cell r="CE1224" t="str">
            <v>邓小勇</v>
          </cell>
          <cell r="CF1224" t="str">
            <v>510226197003155793</v>
          </cell>
          <cell r="CG1224">
            <v>18580903868</v>
          </cell>
          <cell r="CH1224">
            <v>44812</v>
          </cell>
          <cell r="CI1224">
            <v>45053</v>
          </cell>
        </row>
        <row r="1225">
          <cell r="B1225" t="str">
            <v>租赁</v>
          </cell>
        </row>
        <row r="1225">
          <cell r="F1225" t="str">
            <v>重庆吉誉汽车销售服务有限公司</v>
          </cell>
          <cell r="G1225" t="str">
            <v>211103198111232316</v>
          </cell>
          <cell r="H1225">
            <v>13996060287</v>
          </cell>
          <cell r="I1225" t="str">
            <v>以租代购48期方案</v>
          </cell>
          <cell r="J1225" t="str">
            <v>风神E70/DFM7002G1F7BEV</v>
          </cell>
          <cell r="K1225" t="str">
            <v>重庆</v>
          </cell>
          <cell r="L1225" t="str">
            <v>重庆市北江区兴竹路18号3幢17-5</v>
          </cell>
          <cell r="M1225" t="str">
            <v>重庆市巴南区李家沱街道远创路131号商铺2-4</v>
          </cell>
          <cell r="N1225" t="str">
            <v>向丽丽</v>
          </cell>
          <cell r="O1225" t="str">
            <v>蔡谨羊</v>
          </cell>
          <cell r="P1225" t="str">
            <v>林翠荣</v>
          </cell>
          <cell r="Q1225" t="str">
            <v>余波</v>
          </cell>
          <cell r="R1225">
            <v>13996060287</v>
          </cell>
        </row>
        <row r="1225">
          <cell r="U1225" t="str">
            <v>重庆市舒适橙出行科技有限公司</v>
          </cell>
        </row>
        <row r="1225">
          <cell r="W1225" t="str">
            <v>LDP31B961NG055417</v>
          </cell>
          <cell r="X1225" t="str">
            <v>渝AA03867</v>
          </cell>
          <cell r="Y1225" t="str">
            <v>862052211200202</v>
          </cell>
          <cell r="Z1225">
            <v>45110</v>
          </cell>
          <cell r="AA1225">
            <v>45140</v>
          </cell>
          <cell r="AB1225" t="str">
            <v>2023/08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44813</v>
          </cell>
          <cell r="AI1225">
            <v>44814</v>
          </cell>
        </row>
        <row r="1225">
          <cell r="AL1225">
            <v>9000</v>
          </cell>
          <cell r="AM1225">
            <v>44795</v>
          </cell>
          <cell r="AN1225" t="str">
            <v>深圳市舒适橙出行科技有限公司公账</v>
          </cell>
          <cell r="AO1225">
            <v>2980</v>
          </cell>
          <cell r="AP1225">
            <v>44839</v>
          </cell>
          <cell r="AQ1225">
            <v>44870</v>
          </cell>
          <cell r="AR1225">
            <v>1</v>
          </cell>
          <cell r="AS1225">
            <v>2980</v>
          </cell>
          <cell r="AT1225">
            <v>1</v>
          </cell>
          <cell r="AU1225">
            <v>2980</v>
          </cell>
          <cell r="AV1225" t="str">
            <v>正常</v>
          </cell>
          <cell r="AW1225">
            <v>0</v>
          </cell>
          <cell r="AX1225">
            <v>0</v>
          </cell>
          <cell r="AY1225">
            <v>6505.62</v>
          </cell>
        </row>
        <row r="1225">
          <cell r="BA1225">
            <v>23</v>
          </cell>
          <cell r="BB1225">
            <v>239.100434782609</v>
          </cell>
        </row>
        <row r="1225">
          <cell r="BE1225">
            <v>0</v>
          </cell>
          <cell r="BF1225">
            <v>5</v>
          </cell>
          <cell r="BG1225">
            <v>0</v>
          </cell>
          <cell r="BH1225">
            <v>0</v>
          </cell>
          <cell r="BI1225">
            <v>15</v>
          </cell>
          <cell r="BJ1225">
            <v>0</v>
          </cell>
          <cell r="BK1225">
            <v>0</v>
          </cell>
          <cell r="BL1225">
            <v>20</v>
          </cell>
          <cell r="BM1225" t="str">
            <v>A(优质)</v>
          </cell>
        </row>
        <row r="1225">
          <cell r="BO1225" t="str">
            <v/>
          </cell>
          <cell r="BP1225" t="str">
            <v/>
          </cell>
        </row>
        <row r="1225">
          <cell r="BW1225" t="str">
            <v/>
          </cell>
          <cell r="BX1225">
            <v>44813</v>
          </cell>
          <cell r="BY1225" t="str">
            <v/>
          </cell>
        </row>
        <row r="1225">
          <cell r="CD1225" t="str">
            <v>FET-FH-202207R0002</v>
          </cell>
          <cell r="CE1225" t="str">
            <v>陈刚</v>
          </cell>
          <cell r="CF1225" t="str">
            <v>500102198703304637</v>
          </cell>
          <cell r="CG1225">
            <v>18581069626</v>
          </cell>
          <cell r="CH1225">
            <v>44817</v>
          </cell>
          <cell r="CI1225">
            <v>45058</v>
          </cell>
        </row>
        <row r="1226">
          <cell r="B1226" t="str">
            <v>租赁</v>
          </cell>
        </row>
        <row r="1226">
          <cell r="F1226" t="str">
            <v>重庆吉誉汽车销售服务有限公司</v>
          </cell>
          <cell r="G1226" t="str">
            <v>211103198111232316</v>
          </cell>
          <cell r="H1226">
            <v>13996060287</v>
          </cell>
          <cell r="I1226" t="str">
            <v>以租代购48期方案</v>
          </cell>
          <cell r="J1226" t="str">
            <v>风神E70/DFM7001G1F1BEV</v>
          </cell>
          <cell r="K1226" t="str">
            <v>重庆</v>
          </cell>
          <cell r="L1226" t="str">
            <v>重庆市北江区兴竹路18号3幢17-5</v>
          </cell>
          <cell r="M1226" t="str">
            <v>重庆市巴南区李家沱街道远创路131号商铺2-4</v>
          </cell>
          <cell r="N1226" t="str">
            <v>向丽丽</v>
          </cell>
          <cell r="O1226" t="str">
            <v>蔡谨羊</v>
          </cell>
          <cell r="P1226" t="str">
            <v>林翠荣</v>
          </cell>
          <cell r="Q1226" t="str">
            <v>余波</v>
          </cell>
          <cell r="R1226">
            <v>13996060287</v>
          </cell>
        </row>
        <row r="1226">
          <cell r="U1226" t="str">
            <v>重庆市舒适橙出行科技有限公司</v>
          </cell>
        </row>
        <row r="1226">
          <cell r="W1226" t="str">
            <v>LDP31B960NG040147</v>
          </cell>
          <cell r="X1226" t="str">
            <v>渝AA21892</v>
          </cell>
          <cell r="Y1226" t="str">
            <v>862052211200200</v>
          </cell>
          <cell r="Z1226">
            <v>45110</v>
          </cell>
          <cell r="AA1226">
            <v>45140</v>
          </cell>
          <cell r="AB1226" t="str">
            <v>2023/08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44813</v>
          </cell>
          <cell r="AI1226">
            <v>44814</v>
          </cell>
        </row>
        <row r="1226">
          <cell r="AL1226">
            <v>9000</v>
          </cell>
          <cell r="AM1226">
            <v>44795</v>
          </cell>
          <cell r="AN1226" t="str">
            <v>深圳市舒适橙出行科技有限公司公账</v>
          </cell>
          <cell r="AO1226">
            <v>2980</v>
          </cell>
          <cell r="AP1226">
            <v>44839</v>
          </cell>
          <cell r="AQ1226">
            <v>44870</v>
          </cell>
          <cell r="AR1226">
            <v>1</v>
          </cell>
          <cell r="AS1226">
            <v>2980</v>
          </cell>
          <cell r="AT1226">
            <v>1</v>
          </cell>
          <cell r="AU1226">
            <v>2980</v>
          </cell>
          <cell r="AV1226" t="str">
            <v>正常</v>
          </cell>
          <cell r="AW1226">
            <v>0</v>
          </cell>
          <cell r="AX1226">
            <v>0</v>
          </cell>
          <cell r="AY1226">
            <v>9569.18</v>
          </cell>
        </row>
        <row r="1226">
          <cell r="BA1226">
            <v>23</v>
          </cell>
          <cell r="BB1226">
            <v>333.151739130435</v>
          </cell>
        </row>
        <row r="1226">
          <cell r="BE1226">
            <v>0</v>
          </cell>
          <cell r="BF1226">
            <v>5</v>
          </cell>
          <cell r="BG1226">
            <v>0</v>
          </cell>
          <cell r="BH1226">
            <v>0</v>
          </cell>
          <cell r="BI1226">
            <v>15</v>
          </cell>
          <cell r="BJ1226">
            <v>0</v>
          </cell>
          <cell r="BK1226">
            <v>0</v>
          </cell>
          <cell r="BL1226">
            <v>20</v>
          </cell>
          <cell r="BM1226" t="str">
            <v>A(优质)</v>
          </cell>
        </row>
        <row r="1226">
          <cell r="BO1226" t="str">
            <v/>
          </cell>
          <cell r="BP1226" t="str">
            <v/>
          </cell>
        </row>
        <row r="1226">
          <cell r="BW1226" t="str">
            <v/>
          </cell>
          <cell r="BX1226">
            <v>44813</v>
          </cell>
          <cell r="BY1226" t="str">
            <v/>
          </cell>
        </row>
        <row r="1226">
          <cell r="CD1226" t="str">
            <v>FET-FH-202207R0002</v>
          </cell>
          <cell r="CE1226" t="str">
            <v>张建华</v>
          </cell>
          <cell r="CF1226" t="str">
            <v>412326197404306031</v>
          </cell>
          <cell r="CG1226">
            <v>18908390888</v>
          </cell>
          <cell r="CH1226">
            <v>44818</v>
          </cell>
          <cell r="CI1226">
            <v>44998</v>
          </cell>
        </row>
        <row r="1227">
          <cell r="B1227" t="str">
            <v>租赁</v>
          </cell>
        </row>
        <row r="1227">
          <cell r="F1227" t="str">
            <v>董法权</v>
          </cell>
          <cell r="G1227" t="str">
            <v>440982199703055611</v>
          </cell>
          <cell r="H1227">
            <v>15118260078</v>
          </cell>
          <cell r="I1227" t="str">
            <v>网约车C端经租12期方案（10000）</v>
          </cell>
          <cell r="J1227" t="str">
            <v>北汽EU5/BJ7000C5DBK-BEV</v>
          </cell>
          <cell r="K1227" t="str">
            <v>东莞</v>
          </cell>
          <cell r="L1227" t="str">
            <v>广东省化州市文楼镇新德那西村24号</v>
          </cell>
          <cell r="M1227" t="str">
            <v>广东省东莞市虎门镇赤岗榨房新区六巷17号
</v>
          </cell>
          <cell r="N1227" t="str">
            <v>向丽丽</v>
          </cell>
          <cell r="O1227" t="str">
            <v>向丽丽</v>
          </cell>
          <cell r="P1227" t="str">
            <v>徐莹莹</v>
          </cell>
          <cell r="Q1227" t="str">
            <v>谢婷婷</v>
          </cell>
          <cell r="R1227">
            <v>13622654027</v>
          </cell>
        </row>
        <row r="1227">
          <cell r="U1227" t="str">
            <v>东莞市橙易科技有限公司</v>
          </cell>
          <cell r="V1227" t="str">
            <v>无</v>
          </cell>
          <cell r="W1227" t="str">
            <v>LNBSC22KXN3554780</v>
          </cell>
          <cell r="X1227" t="str">
            <v>粤SDN1218</v>
          </cell>
          <cell r="Y1227" t="str">
            <v>862052211200794</v>
          </cell>
          <cell r="Z1227">
            <v>45090</v>
          </cell>
          <cell r="AA1227">
            <v>45106</v>
          </cell>
          <cell r="AB1227" t="str">
            <v>2023/06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44810</v>
          </cell>
          <cell r="AI1227">
            <v>44811</v>
          </cell>
          <cell r="AJ1227">
            <v>44819</v>
          </cell>
        </row>
        <row r="1227">
          <cell r="AL1227">
            <v>10000</v>
          </cell>
          <cell r="AM1227">
            <v>44799</v>
          </cell>
          <cell r="AN1227" t="str">
            <v>连总私账</v>
          </cell>
          <cell r="AO1227">
            <v>4100</v>
          </cell>
          <cell r="AP1227">
            <v>44810</v>
          </cell>
          <cell r="AQ1227">
            <v>44871</v>
          </cell>
          <cell r="AR1227">
            <v>2</v>
          </cell>
          <cell r="AS1227">
            <v>8200</v>
          </cell>
          <cell r="AT1227">
            <v>2</v>
          </cell>
          <cell r="AU1227">
            <v>8200</v>
          </cell>
          <cell r="AV1227" t="str">
            <v>正常</v>
          </cell>
          <cell r="AW1227">
            <v>0</v>
          </cell>
          <cell r="AX1227">
            <v>0</v>
          </cell>
          <cell r="AY1227">
            <v>8429.79</v>
          </cell>
        </row>
        <row r="1227">
          <cell r="BA1227">
            <v>32</v>
          </cell>
          <cell r="BB1227">
            <v>218.8946875</v>
          </cell>
        </row>
        <row r="1227"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15</v>
          </cell>
          <cell r="BJ1227">
            <v>0</v>
          </cell>
          <cell r="BK1227">
            <v>0</v>
          </cell>
          <cell r="BL1227">
            <v>15</v>
          </cell>
          <cell r="BM1227" t="str">
            <v>A(优质)</v>
          </cell>
        </row>
        <row r="1227">
          <cell r="BO1227" t="str">
            <v/>
          </cell>
          <cell r="BP1227" t="str">
            <v/>
          </cell>
        </row>
        <row r="1227">
          <cell r="BW1227" t="str">
            <v/>
          </cell>
          <cell r="BX1227" t="str">
            <v>/</v>
          </cell>
          <cell r="BY1227" t="str">
            <v/>
          </cell>
        </row>
        <row r="1227">
          <cell r="CD1227" t="str">
            <v>FET-FH-202206R0032</v>
          </cell>
        </row>
        <row r="1228">
          <cell r="B1228" t="str">
            <v>租赁</v>
          </cell>
        </row>
        <row r="1228">
          <cell r="F1228" t="str">
            <v>杨洋</v>
          </cell>
          <cell r="G1228" t="str">
            <v>510503199107194253</v>
          </cell>
          <cell r="H1228">
            <v>15015441485</v>
          </cell>
          <cell r="I1228" t="str">
            <v>网约车C端经租6期方案（10000）</v>
          </cell>
          <cell r="J1228" t="str">
            <v>风神E70/DFM7002G1F7BEV</v>
          </cell>
          <cell r="K1228" t="str">
            <v>东莞</v>
          </cell>
          <cell r="L1228" t="str">
            <v>四川省泸州市纳溪区护国镇朝阳村十五社35号</v>
          </cell>
          <cell r="M1228" t="str">
            <v>广东省东莞市黄江镇长龙村清龙路87号
</v>
          </cell>
          <cell r="N1228" t="str">
            <v>向丽丽</v>
          </cell>
          <cell r="O1228" t="str">
            <v>向丽丽</v>
          </cell>
          <cell r="P1228" t="str">
            <v>徐莹莹</v>
          </cell>
          <cell r="Q1228" t="str">
            <v>李秀</v>
          </cell>
          <cell r="R1228">
            <v>19111903792</v>
          </cell>
        </row>
        <row r="1228">
          <cell r="U1228" t="str">
            <v>东莞市橙易科技有限公司</v>
          </cell>
          <cell r="V1228" t="str">
            <v>有</v>
          </cell>
          <cell r="W1228" t="str">
            <v>LDP31B967NG051193</v>
          </cell>
          <cell r="X1228" t="str">
            <v>粤SDQ6733</v>
          </cell>
          <cell r="Y1228" t="str">
            <v>862052221200551</v>
          </cell>
          <cell r="Z1228">
            <v>45107</v>
          </cell>
          <cell r="AA1228">
            <v>45106</v>
          </cell>
          <cell r="AB1228" t="str">
            <v>2023/08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44810</v>
          </cell>
          <cell r="AI1228">
            <v>44811</v>
          </cell>
          <cell r="AJ1228">
            <v>44819</v>
          </cell>
        </row>
        <row r="1228">
          <cell r="AL1228">
            <v>10000</v>
          </cell>
          <cell r="AM1228">
            <v>44799</v>
          </cell>
          <cell r="AN1228" t="str">
            <v>连总私账</v>
          </cell>
          <cell r="AO1228">
            <v>4400</v>
          </cell>
          <cell r="AP1228">
            <v>44810</v>
          </cell>
          <cell r="AQ1228">
            <v>44871</v>
          </cell>
          <cell r="AR1228">
            <v>2</v>
          </cell>
          <cell r="AS1228">
            <v>8800</v>
          </cell>
          <cell r="AT1228">
            <v>2</v>
          </cell>
          <cell r="AU1228">
            <v>8800</v>
          </cell>
          <cell r="AV1228" t="str">
            <v>正常</v>
          </cell>
          <cell r="AW1228">
            <v>0</v>
          </cell>
          <cell r="AX1228">
            <v>0</v>
          </cell>
          <cell r="AY1228">
            <v>5300.58</v>
          </cell>
        </row>
        <row r="1228">
          <cell r="BA1228">
            <v>28</v>
          </cell>
          <cell r="BB1228">
            <v>161.525714285714</v>
          </cell>
        </row>
        <row r="1228">
          <cell r="BE1228">
            <v>5</v>
          </cell>
          <cell r="BF1228">
            <v>0</v>
          </cell>
          <cell r="BG1228">
            <v>0</v>
          </cell>
          <cell r="BH1228">
            <v>0</v>
          </cell>
          <cell r="BI1228">
            <v>15</v>
          </cell>
          <cell r="BJ1228">
            <v>0</v>
          </cell>
          <cell r="BK1228">
            <v>0</v>
          </cell>
          <cell r="BL1228">
            <v>20</v>
          </cell>
          <cell r="BM1228" t="str">
            <v>A(优质)</v>
          </cell>
        </row>
        <row r="1228">
          <cell r="BO1228" t="str">
            <v/>
          </cell>
          <cell r="BP1228" t="str">
            <v/>
          </cell>
        </row>
        <row r="1228">
          <cell r="BW1228" t="str">
            <v/>
          </cell>
          <cell r="BX1228">
            <v>44805</v>
          </cell>
          <cell r="BY1228" t="str">
            <v/>
          </cell>
        </row>
        <row r="1228">
          <cell r="CD1228" t="str">
            <v>FET-FH-202207R0048</v>
          </cell>
        </row>
        <row r="1229">
          <cell r="B1229" t="str">
            <v>租赁</v>
          </cell>
        </row>
        <row r="1229">
          <cell r="F1229" t="str">
            <v>邱镇坚</v>
          </cell>
          <cell r="G1229" t="str">
            <v>440922196511051472</v>
          </cell>
          <cell r="H1229">
            <v>13702898639</v>
          </cell>
          <cell r="I1229" t="str">
            <v>网约车C端经租7期方案（10000）</v>
          </cell>
          <cell r="J1229" t="str">
            <v>北汽EU5/BJ7000C5DBK-BEV</v>
          </cell>
          <cell r="K1229" t="str">
            <v>东莞</v>
          </cell>
          <cell r="L1229" t="str">
            <v>广东省高州市新垌镇坡仔村3号</v>
          </cell>
          <cell r="M1229" t="str">
            <v>广东省东莞市横沥镇田坑村广塘二街33号</v>
          </cell>
          <cell r="N1229" t="str">
            <v>向丽丽</v>
          </cell>
          <cell r="O1229" t="str">
            <v>向丽丽</v>
          </cell>
          <cell r="P1229" t="str">
            <v>徐莹莹</v>
          </cell>
          <cell r="Q1229" t="str">
            <v>梁雪珍</v>
          </cell>
          <cell r="R1229">
            <v>18938486618</v>
          </cell>
        </row>
        <row r="1229">
          <cell r="U1229" t="str">
            <v>东莞市橙易科技有限公司</v>
          </cell>
          <cell r="V1229" t="str">
            <v>有</v>
          </cell>
          <cell r="W1229" t="str">
            <v>LNBSC22K4N3554788</v>
          </cell>
          <cell r="X1229" t="str">
            <v>粤SDP9903</v>
          </cell>
          <cell r="Y1229" t="str">
            <v>862052211201422</v>
          </cell>
          <cell r="Z1229">
            <v>45090</v>
          </cell>
          <cell r="AA1229">
            <v>45106</v>
          </cell>
          <cell r="AB1229" t="str">
            <v>2023/06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44802</v>
          </cell>
          <cell r="AI1229">
            <v>44803</v>
          </cell>
          <cell r="AJ1229">
            <v>44819</v>
          </cell>
        </row>
        <row r="1229">
          <cell r="AL1229">
            <v>10000</v>
          </cell>
          <cell r="AM1229">
            <v>44802</v>
          </cell>
          <cell r="AN1229" t="str">
            <v>连总私账</v>
          </cell>
          <cell r="AO1229">
            <v>4200</v>
          </cell>
          <cell r="AP1229">
            <v>44802</v>
          </cell>
          <cell r="AQ1229">
            <v>44863</v>
          </cell>
          <cell r="AR1229">
            <v>2</v>
          </cell>
          <cell r="AS1229">
            <v>8400</v>
          </cell>
          <cell r="AT1229">
            <v>2</v>
          </cell>
          <cell r="AU1229">
            <v>8400</v>
          </cell>
          <cell r="AV1229" t="str">
            <v>正常</v>
          </cell>
          <cell r="AW1229">
            <v>0</v>
          </cell>
          <cell r="AX1229">
            <v>0</v>
          </cell>
          <cell r="AY1229">
            <v>8883.94</v>
          </cell>
        </row>
        <row r="1229">
          <cell r="BA1229">
            <v>34</v>
          </cell>
          <cell r="BB1229">
            <v>225.422647058824</v>
          </cell>
        </row>
        <row r="1229"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15</v>
          </cell>
          <cell r="BJ1229">
            <v>0</v>
          </cell>
          <cell r="BK1229">
            <v>0</v>
          </cell>
          <cell r="BL1229">
            <v>15</v>
          </cell>
          <cell r="BM1229" t="str">
            <v>A(优质)</v>
          </cell>
        </row>
        <row r="1229">
          <cell r="BO1229" t="str">
            <v/>
          </cell>
          <cell r="BP1229" t="str">
            <v/>
          </cell>
        </row>
        <row r="1229">
          <cell r="BW1229" t="str">
            <v/>
          </cell>
          <cell r="BX1229" t="str">
            <v>/</v>
          </cell>
          <cell r="BY1229" t="str">
            <v/>
          </cell>
        </row>
        <row r="1229">
          <cell r="CD1229" t="str">
            <v>FET-FH-202206R0032</v>
          </cell>
        </row>
        <row r="1230">
          <cell r="B1230" t="str">
            <v>租赁</v>
          </cell>
        </row>
        <row r="1230">
          <cell r="F1230" t="str">
            <v>东莞市富新卫蓝新能源汽车有限公司</v>
          </cell>
          <cell r="G1230" t="str">
            <v>441900197607210017</v>
          </cell>
          <cell r="H1230">
            <v>13609689999</v>
          </cell>
          <cell r="I1230" t="str">
            <v>以租代购48期方案</v>
          </cell>
          <cell r="J1230" t="str">
            <v>北汽EU5/BJ7000C5DB-BEV</v>
          </cell>
          <cell r="K1230" t="str">
            <v>东莞</v>
          </cell>
          <cell r="L1230" t="str">
            <v>广东省东莞市寮步镇东莞汽车城二路3号103室</v>
          </cell>
          <cell r="M1230" t="str">
            <v>广东省东莞市寮步镇东莞汽车城二路3号103室</v>
          </cell>
          <cell r="N1230" t="str">
            <v>颜雪源</v>
          </cell>
          <cell r="O1230" t="str">
            <v>颜雪源</v>
          </cell>
          <cell r="P1230" t="str">
            <v>徐莹莹</v>
          </cell>
          <cell r="Q1230" t="str">
            <v>罗万春</v>
          </cell>
          <cell r="R1230">
            <v>13609689999</v>
          </cell>
          <cell r="S1230" t="str">
            <v>范佩君</v>
          </cell>
          <cell r="T1230">
            <v>13902605555</v>
          </cell>
          <cell r="U1230" t="str">
            <v>东莞市橙易科技有限公司</v>
          </cell>
        </row>
        <row r="1230">
          <cell r="W1230" t="str">
            <v>LNBSCC4H5MD823316</v>
          </cell>
          <cell r="X1230" t="str">
            <v>粤SDL3635</v>
          </cell>
          <cell r="Y1230" t="str">
            <v>862052211200850</v>
          </cell>
          <cell r="Z1230">
            <v>45085</v>
          </cell>
          <cell r="AA1230">
            <v>45106</v>
          </cell>
          <cell r="AB1230" t="str">
            <v>2023/06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44821</v>
          </cell>
          <cell r="AI1230">
            <v>44822</v>
          </cell>
          <cell r="AJ1230">
            <v>44821</v>
          </cell>
        </row>
        <row r="1230">
          <cell r="AL1230">
            <v>10000</v>
          </cell>
          <cell r="AM1230">
            <v>44820</v>
          </cell>
          <cell r="AN1230" t="str">
            <v>深圳市舒适橙出行科技有限公司公账</v>
          </cell>
          <cell r="AO1230">
            <v>3380</v>
          </cell>
          <cell r="AP1230">
            <v>44849</v>
          </cell>
          <cell r="AQ1230">
            <v>44849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 t="str">
            <v>正常</v>
          </cell>
          <cell r="AW1230">
            <v>0</v>
          </cell>
          <cell r="AX1230">
            <v>0</v>
          </cell>
          <cell r="AY1230">
            <v>7348.52</v>
          </cell>
        </row>
        <row r="1230">
          <cell r="BA1230">
            <v>20</v>
          </cell>
          <cell r="BB1230">
            <v>300.558</v>
          </cell>
        </row>
        <row r="1230">
          <cell r="BE1230">
            <v>5</v>
          </cell>
          <cell r="BF1230">
            <v>5</v>
          </cell>
          <cell r="BG1230">
            <v>0</v>
          </cell>
          <cell r="BH1230">
            <v>0</v>
          </cell>
          <cell r="BI1230">
            <v>15</v>
          </cell>
          <cell r="BJ1230">
            <v>0</v>
          </cell>
          <cell r="BK1230">
            <v>0</v>
          </cell>
          <cell r="BL1230">
            <v>25</v>
          </cell>
          <cell r="BM1230" t="str">
            <v>A(优质)</v>
          </cell>
        </row>
        <row r="1230">
          <cell r="BO1230" t="str">
            <v/>
          </cell>
          <cell r="BP1230" t="str">
            <v/>
          </cell>
        </row>
        <row r="1230">
          <cell r="BW1230" t="str">
            <v/>
          </cell>
          <cell r="BX1230" t="str">
            <v>/</v>
          </cell>
          <cell r="BY1230" t="str">
            <v/>
          </cell>
        </row>
        <row r="1230">
          <cell r="CD1230" t="str">
            <v>FET-FH-202206R0010</v>
          </cell>
        </row>
        <row r="1231">
          <cell r="B1231" t="str">
            <v>租赁</v>
          </cell>
        </row>
        <row r="1231">
          <cell r="F1231" t="str">
            <v>东莞市富新卫蓝新能源汽车有限公司</v>
          </cell>
          <cell r="G1231" t="str">
            <v>441900197607210017</v>
          </cell>
          <cell r="H1231">
            <v>13609689999</v>
          </cell>
          <cell r="I1231" t="str">
            <v>以租代购48期方案</v>
          </cell>
          <cell r="J1231" t="str">
            <v>北汽EU5/BJ7000C5DB-BEV</v>
          </cell>
          <cell r="K1231" t="str">
            <v>东莞</v>
          </cell>
          <cell r="L1231" t="str">
            <v>广东省东莞市寮步镇东莞汽车城二路3号103室</v>
          </cell>
          <cell r="M1231" t="str">
            <v>广东省东莞市寮步镇东莞汽车城二路3号103室</v>
          </cell>
          <cell r="N1231" t="str">
            <v>颜雪源</v>
          </cell>
          <cell r="O1231" t="str">
            <v>颜雪源</v>
          </cell>
          <cell r="P1231" t="str">
            <v>徐莹莹</v>
          </cell>
          <cell r="Q1231" t="str">
            <v>罗万春</v>
          </cell>
          <cell r="R1231">
            <v>13609689999</v>
          </cell>
          <cell r="S1231" t="str">
            <v>范佩君</v>
          </cell>
          <cell r="T1231">
            <v>13902605555</v>
          </cell>
          <cell r="U1231" t="str">
            <v>东莞市橙易科技有限公司</v>
          </cell>
        </row>
        <row r="1231">
          <cell r="W1231" t="str">
            <v>LNBSCC4H9MD822637</v>
          </cell>
          <cell r="X1231" t="str">
            <v>粤SDL8232</v>
          </cell>
          <cell r="Y1231" t="str">
            <v>862052211201389</v>
          </cell>
          <cell r="Z1231">
            <v>45085</v>
          </cell>
          <cell r="AA1231">
            <v>45106</v>
          </cell>
          <cell r="AB1231" t="str">
            <v>2023/06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44821</v>
          </cell>
          <cell r="AI1231">
            <v>44822</v>
          </cell>
          <cell r="AJ1231">
            <v>44821</v>
          </cell>
        </row>
        <row r="1231">
          <cell r="AL1231">
            <v>10000</v>
          </cell>
          <cell r="AM1231">
            <v>44820</v>
          </cell>
          <cell r="AN1231" t="str">
            <v>深圳市舒适橙出行科技有限公司公账</v>
          </cell>
          <cell r="AO1231">
            <v>3380</v>
          </cell>
          <cell r="AP1231">
            <v>44849</v>
          </cell>
          <cell r="AQ1231">
            <v>44849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 t="str">
            <v>正常</v>
          </cell>
          <cell r="AW1231">
            <v>0</v>
          </cell>
          <cell r="AX1231">
            <v>0</v>
          </cell>
          <cell r="AY1231">
            <v>5095.46</v>
          </cell>
        </row>
        <row r="1231">
          <cell r="BA1231">
            <v>19</v>
          </cell>
          <cell r="BB1231">
            <v>205.29</v>
          </cell>
        </row>
        <row r="1231">
          <cell r="BE1231">
            <v>5</v>
          </cell>
          <cell r="BF1231">
            <v>5</v>
          </cell>
          <cell r="BG1231">
            <v>0</v>
          </cell>
          <cell r="BH1231">
            <v>0</v>
          </cell>
          <cell r="BI1231">
            <v>15</v>
          </cell>
          <cell r="BJ1231">
            <v>0</v>
          </cell>
          <cell r="BK1231">
            <v>0</v>
          </cell>
          <cell r="BL1231">
            <v>25</v>
          </cell>
          <cell r="BM1231" t="str">
            <v>A(优质)</v>
          </cell>
        </row>
        <row r="1231">
          <cell r="BO1231" t="str">
            <v/>
          </cell>
          <cell r="BP1231" t="str">
            <v/>
          </cell>
        </row>
        <row r="1231">
          <cell r="BW1231" t="str">
            <v/>
          </cell>
          <cell r="BX1231" t="str">
            <v>/</v>
          </cell>
          <cell r="BY1231" t="str">
            <v/>
          </cell>
        </row>
        <row r="1231">
          <cell r="CD1231" t="str">
            <v>FET-FH-202206R0010</v>
          </cell>
        </row>
        <row r="1232">
          <cell r="B1232" t="str">
            <v>租赁</v>
          </cell>
        </row>
        <row r="1232">
          <cell r="F1232" t="str">
            <v>东莞市富新卫蓝新能源汽车有限公司</v>
          </cell>
          <cell r="G1232" t="str">
            <v>441900197607210017</v>
          </cell>
          <cell r="H1232">
            <v>13609689999</v>
          </cell>
          <cell r="I1232" t="str">
            <v>以租代购48期方案</v>
          </cell>
          <cell r="J1232" t="str">
            <v>北汽EU5/BJ7000C5DB-BEV</v>
          </cell>
          <cell r="K1232" t="str">
            <v>东莞</v>
          </cell>
          <cell r="L1232" t="str">
            <v>广东省东莞市寮步镇东莞汽车城二路3号103室</v>
          </cell>
          <cell r="M1232" t="str">
            <v>广东省东莞市寮步镇东莞汽车城二路3号103室</v>
          </cell>
          <cell r="N1232" t="str">
            <v>颜雪源</v>
          </cell>
          <cell r="O1232" t="str">
            <v>颜雪源</v>
          </cell>
          <cell r="P1232" t="str">
            <v>徐莹莹</v>
          </cell>
          <cell r="Q1232" t="str">
            <v>罗万春</v>
          </cell>
          <cell r="R1232">
            <v>13609689999</v>
          </cell>
          <cell r="S1232" t="str">
            <v>范佩君</v>
          </cell>
          <cell r="T1232">
            <v>13902605555</v>
          </cell>
          <cell r="U1232" t="str">
            <v>东莞市橙易科技有限公司</v>
          </cell>
        </row>
        <row r="1232">
          <cell r="W1232" t="str">
            <v>LNBSCC4H6MD823292</v>
          </cell>
          <cell r="X1232" t="str">
            <v>粤SDL6256</v>
          </cell>
          <cell r="Y1232" t="str">
            <v>862052211201493</v>
          </cell>
          <cell r="Z1232">
            <v>45085</v>
          </cell>
          <cell r="AA1232">
            <v>45106</v>
          </cell>
          <cell r="AB1232" t="str">
            <v>2023/06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44821</v>
          </cell>
          <cell r="AI1232">
            <v>44822</v>
          </cell>
          <cell r="AJ1232">
            <v>44821</v>
          </cell>
        </row>
        <row r="1232">
          <cell r="AL1232">
            <v>10000</v>
          </cell>
          <cell r="AM1232">
            <v>44820</v>
          </cell>
          <cell r="AN1232" t="str">
            <v>深圳市舒适橙出行科技有限公司公账</v>
          </cell>
          <cell r="AO1232">
            <v>3380</v>
          </cell>
          <cell r="AP1232">
            <v>44849</v>
          </cell>
          <cell r="AQ1232">
            <v>44849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 t="str">
            <v>正常</v>
          </cell>
          <cell r="AW1232">
            <v>0</v>
          </cell>
          <cell r="AX1232">
            <v>0</v>
          </cell>
          <cell r="AY1232">
            <v>5256.31</v>
          </cell>
        </row>
        <row r="1232">
          <cell r="BA1232">
            <v>19</v>
          </cell>
          <cell r="BB1232">
            <v>224.51</v>
          </cell>
        </row>
        <row r="1232">
          <cell r="BE1232">
            <v>5</v>
          </cell>
          <cell r="BF1232">
            <v>5</v>
          </cell>
          <cell r="BG1232">
            <v>0</v>
          </cell>
          <cell r="BH1232">
            <v>0</v>
          </cell>
          <cell r="BI1232">
            <v>15</v>
          </cell>
          <cell r="BJ1232">
            <v>0</v>
          </cell>
          <cell r="BK1232">
            <v>0</v>
          </cell>
          <cell r="BL1232">
            <v>25</v>
          </cell>
          <cell r="BM1232" t="str">
            <v>A(优质)</v>
          </cell>
        </row>
        <row r="1232">
          <cell r="BO1232" t="str">
            <v/>
          </cell>
          <cell r="BP1232" t="str">
            <v/>
          </cell>
        </row>
        <row r="1232">
          <cell r="BW1232" t="str">
            <v/>
          </cell>
          <cell r="BX1232" t="str">
            <v>/</v>
          </cell>
          <cell r="BY1232" t="str">
            <v/>
          </cell>
        </row>
        <row r="1232">
          <cell r="CD1232" t="str">
            <v>FET-FH-202206R0010</v>
          </cell>
        </row>
        <row r="1233">
          <cell r="B1233" t="str">
            <v>租赁</v>
          </cell>
        </row>
        <row r="1233">
          <cell r="F1233" t="str">
            <v>东莞市富新卫蓝新能源汽车有限公司</v>
          </cell>
          <cell r="G1233" t="str">
            <v>441900197607210017</v>
          </cell>
          <cell r="H1233">
            <v>13609689999</v>
          </cell>
          <cell r="I1233" t="str">
            <v>以租代购48期方案</v>
          </cell>
          <cell r="J1233" t="str">
            <v>北汽EU5/BJ7000C5DB-BEV</v>
          </cell>
          <cell r="K1233" t="str">
            <v>东莞</v>
          </cell>
          <cell r="L1233" t="str">
            <v>广东省东莞市寮步镇东莞汽车城二路3号103室</v>
          </cell>
          <cell r="M1233" t="str">
            <v>广东省东莞市寮步镇东莞汽车城二路3号103室</v>
          </cell>
          <cell r="N1233" t="str">
            <v>颜雪源</v>
          </cell>
          <cell r="O1233" t="str">
            <v>颜雪源</v>
          </cell>
          <cell r="P1233" t="str">
            <v>徐莹莹</v>
          </cell>
          <cell r="Q1233" t="str">
            <v>罗万春</v>
          </cell>
          <cell r="R1233">
            <v>13609689999</v>
          </cell>
          <cell r="S1233" t="str">
            <v>范佩君</v>
          </cell>
          <cell r="T1233">
            <v>13902605555</v>
          </cell>
          <cell r="U1233" t="str">
            <v>东莞市橙易科技有限公司</v>
          </cell>
        </row>
        <row r="1233">
          <cell r="W1233" t="str">
            <v>LNBSCC4H7MD823365</v>
          </cell>
          <cell r="X1233" t="str">
            <v>粤SDP1883</v>
          </cell>
          <cell r="Y1233" t="str">
            <v>862052211201431</v>
          </cell>
          <cell r="Z1233">
            <v>45085</v>
          </cell>
          <cell r="AA1233">
            <v>45106</v>
          </cell>
          <cell r="AB1233" t="str">
            <v>2023/06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44821</v>
          </cell>
          <cell r="AI1233">
            <v>44822</v>
          </cell>
          <cell r="AJ1233">
            <v>44821</v>
          </cell>
        </row>
        <row r="1233">
          <cell r="AL1233">
            <v>10000</v>
          </cell>
          <cell r="AM1233">
            <v>44820</v>
          </cell>
          <cell r="AN1233" t="str">
            <v>深圳市舒适橙出行科技有限公司公账</v>
          </cell>
          <cell r="AO1233">
            <v>3380</v>
          </cell>
          <cell r="AP1233">
            <v>44849</v>
          </cell>
          <cell r="AQ1233">
            <v>44849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 t="str">
            <v>正常</v>
          </cell>
          <cell r="AW1233">
            <v>0</v>
          </cell>
          <cell r="AX1233">
            <v>0</v>
          </cell>
          <cell r="AY1233">
            <v>3790</v>
          </cell>
        </row>
        <row r="1233">
          <cell r="BA1233">
            <v>13</v>
          </cell>
          <cell r="BB1233">
            <v>245.646153846154</v>
          </cell>
        </row>
        <row r="1233">
          <cell r="BE1233">
            <v>5</v>
          </cell>
          <cell r="BF1233">
            <v>5</v>
          </cell>
          <cell r="BG1233">
            <v>0</v>
          </cell>
          <cell r="BH1233">
            <v>0</v>
          </cell>
          <cell r="BI1233">
            <v>15</v>
          </cell>
          <cell r="BJ1233">
            <v>0</v>
          </cell>
          <cell r="BK1233">
            <v>0</v>
          </cell>
          <cell r="BL1233">
            <v>25</v>
          </cell>
          <cell r="BM1233" t="str">
            <v>A(优质)</v>
          </cell>
        </row>
        <row r="1233">
          <cell r="BO1233" t="str">
            <v/>
          </cell>
          <cell r="BP1233" t="str">
            <v/>
          </cell>
        </row>
        <row r="1233">
          <cell r="BW1233" t="str">
            <v/>
          </cell>
          <cell r="BX1233" t="str">
            <v>/</v>
          </cell>
          <cell r="BY1233" t="str">
            <v/>
          </cell>
        </row>
        <row r="1233">
          <cell r="CD1233" t="str">
            <v>FET-FH-202206R0010</v>
          </cell>
        </row>
        <row r="1234">
          <cell r="B1234" t="str">
            <v>租赁</v>
          </cell>
        </row>
        <row r="1234">
          <cell r="F1234" t="str">
            <v>东莞市富新卫蓝新能源汽车有限公司</v>
          </cell>
          <cell r="G1234" t="str">
            <v>441900197607210017</v>
          </cell>
          <cell r="H1234">
            <v>13609689999</v>
          </cell>
          <cell r="I1234" t="str">
            <v>以租代购48期方案</v>
          </cell>
          <cell r="J1234" t="str">
            <v>北汽EU5/BJ7000C5DB-BEV</v>
          </cell>
          <cell r="K1234" t="str">
            <v>东莞</v>
          </cell>
          <cell r="L1234" t="str">
            <v>广东省东莞市寮步镇东莞汽车城二路3号103室</v>
          </cell>
          <cell r="M1234" t="str">
            <v>广东省东莞市寮步镇东莞汽车城二路3号103室</v>
          </cell>
          <cell r="N1234" t="str">
            <v>颜雪源</v>
          </cell>
          <cell r="O1234" t="str">
            <v>颜雪源</v>
          </cell>
          <cell r="P1234" t="str">
            <v>徐莹莹</v>
          </cell>
          <cell r="Q1234" t="str">
            <v>罗万春</v>
          </cell>
          <cell r="R1234">
            <v>13609689999</v>
          </cell>
          <cell r="S1234" t="str">
            <v>范佩君</v>
          </cell>
          <cell r="T1234">
            <v>13902605555</v>
          </cell>
          <cell r="U1234" t="str">
            <v>东莞市橙易科技有限公司</v>
          </cell>
        </row>
        <row r="1234">
          <cell r="W1234" t="str">
            <v>LNBSCC4H0MD823319</v>
          </cell>
          <cell r="X1234" t="str">
            <v>粤SD82757</v>
          </cell>
          <cell r="Y1234" t="str">
            <v>862052211201430</v>
          </cell>
          <cell r="Z1234">
            <v>45085</v>
          </cell>
          <cell r="AA1234">
            <v>45106</v>
          </cell>
          <cell r="AB1234" t="str">
            <v>2023/06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44821</v>
          </cell>
          <cell r="AI1234">
            <v>44822</v>
          </cell>
          <cell r="AJ1234">
            <v>44821</v>
          </cell>
        </row>
        <row r="1234">
          <cell r="AL1234">
            <v>10000</v>
          </cell>
          <cell r="AM1234">
            <v>44820</v>
          </cell>
          <cell r="AN1234" t="str">
            <v>深圳市舒适橙出行科技有限公司公账</v>
          </cell>
          <cell r="AO1234">
            <v>3380</v>
          </cell>
          <cell r="AP1234">
            <v>44849</v>
          </cell>
          <cell r="AQ1234">
            <v>44849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 t="str">
            <v>正常</v>
          </cell>
          <cell r="AW1234">
            <v>0</v>
          </cell>
          <cell r="AX1234">
            <v>0</v>
          </cell>
          <cell r="AY1234">
            <v>3483.02</v>
          </cell>
        </row>
        <row r="1234">
          <cell r="BA1234">
            <v>13</v>
          </cell>
          <cell r="BB1234">
            <v>162.651538461538</v>
          </cell>
        </row>
        <row r="1234">
          <cell r="BE1234">
            <v>5</v>
          </cell>
          <cell r="BF1234">
            <v>5</v>
          </cell>
          <cell r="BG1234">
            <v>0</v>
          </cell>
          <cell r="BH1234">
            <v>0</v>
          </cell>
          <cell r="BI1234">
            <v>15</v>
          </cell>
          <cell r="BJ1234">
            <v>0</v>
          </cell>
          <cell r="BK1234">
            <v>0</v>
          </cell>
          <cell r="BL1234">
            <v>25</v>
          </cell>
          <cell r="BM1234" t="str">
            <v>A(优质)</v>
          </cell>
        </row>
        <row r="1234">
          <cell r="BO1234" t="str">
            <v/>
          </cell>
          <cell r="BP1234" t="str">
            <v/>
          </cell>
        </row>
        <row r="1234">
          <cell r="BW1234" t="str">
            <v/>
          </cell>
          <cell r="BX1234" t="str">
            <v>/</v>
          </cell>
          <cell r="BY1234" t="str">
            <v/>
          </cell>
        </row>
        <row r="1234">
          <cell r="CD1234" t="str">
            <v>FET-FH-202206R0010</v>
          </cell>
        </row>
        <row r="1235">
          <cell r="B1235" t="str">
            <v>租赁</v>
          </cell>
        </row>
        <row r="1235">
          <cell r="F1235" t="str">
            <v>东莞市富新卫蓝新能源汽车有限公司</v>
          </cell>
          <cell r="G1235" t="str">
            <v>441900197607210017</v>
          </cell>
          <cell r="H1235">
            <v>13609689999</v>
          </cell>
          <cell r="I1235" t="str">
            <v>以租代购48期方案</v>
          </cell>
          <cell r="J1235" t="str">
            <v>北汽EU5/BJ7000C5DB-BEV</v>
          </cell>
          <cell r="K1235" t="str">
            <v>东莞</v>
          </cell>
          <cell r="L1235" t="str">
            <v>广东省东莞市寮步镇东莞汽车城二路3号103室</v>
          </cell>
          <cell r="M1235" t="str">
            <v>广东省东莞市寮步镇东莞汽车城二路3号103室</v>
          </cell>
          <cell r="N1235" t="str">
            <v>颜雪源</v>
          </cell>
          <cell r="O1235" t="str">
            <v>颜雪源</v>
          </cell>
          <cell r="P1235" t="str">
            <v>徐莹莹</v>
          </cell>
          <cell r="Q1235" t="str">
            <v>罗万春</v>
          </cell>
          <cell r="R1235">
            <v>13609689999</v>
          </cell>
          <cell r="S1235" t="str">
            <v>范佩君</v>
          </cell>
          <cell r="T1235">
            <v>13902605555</v>
          </cell>
          <cell r="U1235" t="str">
            <v>东莞市橙易科技有限公司</v>
          </cell>
        </row>
        <row r="1235">
          <cell r="W1235" t="str">
            <v>LNBSCC4H9MD823318</v>
          </cell>
          <cell r="X1235" t="str">
            <v>粤SDP8635</v>
          </cell>
          <cell r="Y1235" t="str">
            <v>862052211201401</v>
          </cell>
          <cell r="Z1235">
            <v>45085</v>
          </cell>
          <cell r="AA1235">
            <v>45106</v>
          </cell>
          <cell r="AB1235" t="str">
            <v>2023/06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44821</v>
          </cell>
          <cell r="AI1235">
            <v>44822</v>
          </cell>
          <cell r="AJ1235">
            <v>44821</v>
          </cell>
        </row>
        <row r="1235">
          <cell r="AL1235">
            <v>10000</v>
          </cell>
          <cell r="AM1235">
            <v>44820</v>
          </cell>
          <cell r="AN1235" t="str">
            <v>深圳市舒适橙出行科技有限公司公账</v>
          </cell>
          <cell r="AO1235">
            <v>3380</v>
          </cell>
          <cell r="AP1235">
            <v>44849</v>
          </cell>
          <cell r="AQ1235">
            <v>44849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 t="str">
            <v>正常</v>
          </cell>
          <cell r="AW1235">
            <v>0</v>
          </cell>
          <cell r="AX1235">
            <v>0</v>
          </cell>
          <cell r="AY1235">
            <v>32.09</v>
          </cell>
        </row>
        <row r="1235">
          <cell r="BA1235">
            <v>0</v>
          </cell>
          <cell r="BB1235" t="str">
            <v/>
          </cell>
        </row>
        <row r="1235">
          <cell r="BE1235">
            <v>5</v>
          </cell>
          <cell r="BF1235">
            <v>5</v>
          </cell>
          <cell r="BG1235">
            <v>0</v>
          </cell>
          <cell r="BH1235">
            <v>0</v>
          </cell>
          <cell r="BI1235">
            <v>15</v>
          </cell>
          <cell r="BJ1235">
            <v>0</v>
          </cell>
          <cell r="BK1235">
            <v>0</v>
          </cell>
          <cell r="BL1235">
            <v>25</v>
          </cell>
          <cell r="BM1235" t="str">
            <v>A(优质)</v>
          </cell>
        </row>
        <row r="1235">
          <cell r="BO1235" t="str">
            <v/>
          </cell>
          <cell r="BP1235" t="str">
            <v/>
          </cell>
        </row>
        <row r="1235">
          <cell r="BW1235" t="str">
            <v/>
          </cell>
          <cell r="BX1235" t="str">
            <v>/</v>
          </cell>
          <cell r="BY1235" t="str">
            <v/>
          </cell>
        </row>
        <row r="1235">
          <cell r="CD1235" t="str">
            <v>FET-FH-202206R0010</v>
          </cell>
        </row>
        <row r="1236">
          <cell r="B1236" t="str">
            <v>租赁</v>
          </cell>
        </row>
        <row r="1236">
          <cell r="F1236" t="str">
            <v>东莞市富新卫蓝新能源汽车有限公司</v>
          </cell>
          <cell r="G1236" t="str">
            <v>441900197607210017</v>
          </cell>
          <cell r="H1236">
            <v>13609689999</v>
          </cell>
          <cell r="I1236" t="str">
            <v>以租代购48期方案</v>
          </cell>
          <cell r="J1236" t="str">
            <v>北汽EU5/BJ7000C5DB-BEV</v>
          </cell>
          <cell r="K1236" t="str">
            <v>东莞</v>
          </cell>
          <cell r="L1236" t="str">
            <v>广东省东莞市寮步镇东莞汽车城二路3号103室</v>
          </cell>
          <cell r="M1236" t="str">
            <v>广东省东莞市寮步镇东莞汽车城二路3号103室</v>
          </cell>
          <cell r="N1236" t="str">
            <v>颜雪源</v>
          </cell>
          <cell r="O1236" t="str">
            <v>颜雪源</v>
          </cell>
          <cell r="P1236" t="str">
            <v>徐莹莹</v>
          </cell>
          <cell r="Q1236" t="str">
            <v>罗万春</v>
          </cell>
          <cell r="R1236">
            <v>13609689999</v>
          </cell>
          <cell r="S1236" t="str">
            <v>范佩君</v>
          </cell>
          <cell r="T1236">
            <v>13902605555</v>
          </cell>
          <cell r="U1236" t="str">
            <v>东莞市橙易科技有限公司</v>
          </cell>
        </row>
        <row r="1236">
          <cell r="W1236" t="str">
            <v>LNBSCC4H9MD823366</v>
          </cell>
          <cell r="X1236" t="str">
            <v>粤SDN5507</v>
          </cell>
          <cell r="Y1236" t="str">
            <v>862052211201454</v>
          </cell>
          <cell r="Z1236">
            <v>45085</v>
          </cell>
          <cell r="AA1236">
            <v>45106</v>
          </cell>
          <cell r="AB1236" t="str">
            <v>2023/06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44821</v>
          </cell>
          <cell r="AI1236">
            <v>44822</v>
          </cell>
          <cell r="AJ1236">
            <v>44821</v>
          </cell>
        </row>
        <row r="1236">
          <cell r="AL1236">
            <v>10000</v>
          </cell>
          <cell r="AM1236">
            <v>44820</v>
          </cell>
          <cell r="AN1236" t="str">
            <v>深圳市舒适橙出行科技有限公司公账</v>
          </cell>
          <cell r="AO1236">
            <v>3380</v>
          </cell>
          <cell r="AP1236">
            <v>44849</v>
          </cell>
          <cell r="AQ1236">
            <v>44849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 t="str">
            <v>正常</v>
          </cell>
          <cell r="AW1236">
            <v>0</v>
          </cell>
          <cell r="AX1236">
            <v>0</v>
          </cell>
          <cell r="AY1236">
            <v>3613.57</v>
          </cell>
        </row>
        <row r="1236">
          <cell r="BA1236">
            <v>16</v>
          </cell>
          <cell r="BB1236">
            <v>172.609375</v>
          </cell>
        </row>
        <row r="1236">
          <cell r="BE1236">
            <v>5</v>
          </cell>
          <cell r="BF1236">
            <v>5</v>
          </cell>
          <cell r="BG1236">
            <v>0</v>
          </cell>
          <cell r="BH1236">
            <v>0</v>
          </cell>
          <cell r="BI1236">
            <v>15</v>
          </cell>
          <cell r="BJ1236">
            <v>0</v>
          </cell>
          <cell r="BK1236">
            <v>0</v>
          </cell>
          <cell r="BL1236">
            <v>25</v>
          </cell>
          <cell r="BM1236" t="str">
            <v>A(优质)</v>
          </cell>
        </row>
        <row r="1236">
          <cell r="BO1236" t="str">
            <v/>
          </cell>
          <cell r="BP1236" t="str">
            <v/>
          </cell>
        </row>
        <row r="1236">
          <cell r="BW1236" t="str">
            <v/>
          </cell>
          <cell r="BX1236" t="str">
            <v>/</v>
          </cell>
          <cell r="BY1236" t="str">
            <v/>
          </cell>
        </row>
        <row r="1236">
          <cell r="CD1236" t="str">
            <v>FET-FH-202206R0010</v>
          </cell>
        </row>
        <row r="1237">
          <cell r="B1237" t="str">
            <v>租赁</v>
          </cell>
        </row>
        <row r="1237">
          <cell r="F1237" t="str">
            <v>东莞市富新卫蓝新能源汽车有限公司</v>
          </cell>
          <cell r="G1237" t="str">
            <v>441900197607210017</v>
          </cell>
          <cell r="H1237">
            <v>13609689999</v>
          </cell>
          <cell r="I1237" t="str">
            <v>以租代购48期方案</v>
          </cell>
          <cell r="J1237" t="str">
            <v>北汽EU5/BJ7000C5DB-BEV</v>
          </cell>
          <cell r="K1237" t="str">
            <v>东莞</v>
          </cell>
          <cell r="L1237" t="str">
            <v>广东省东莞市寮步镇东莞汽车城二路3号103室</v>
          </cell>
          <cell r="M1237" t="str">
            <v>广东省东莞市寮步镇东莞汽车城二路3号103室</v>
          </cell>
          <cell r="N1237" t="str">
            <v>颜雪源</v>
          </cell>
          <cell r="O1237" t="str">
            <v>颜雪源</v>
          </cell>
          <cell r="P1237" t="str">
            <v>徐莹莹</v>
          </cell>
          <cell r="Q1237" t="str">
            <v>罗万春</v>
          </cell>
          <cell r="R1237">
            <v>13609689999</v>
          </cell>
          <cell r="S1237" t="str">
            <v>范佩君</v>
          </cell>
          <cell r="T1237">
            <v>13902605555</v>
          </cell>
          <cell r="U1237" t="str">
            <v>东莞市橙易科技有限公司</v>
          </cell>
        </row>
        <row r="1237">
          <cell r="W1237" t="str">
            <v>LNBSCC4H1MD823362</v>
          </cell>
          <cell r="X1237" t="str">
            <v>粤SDN2895</v>
          </cell>
          <cell r="Y1237" t="str">
            <v>862052211200807</v>
          </cell>
          <cell r="Z1237">
            <v>45085</v>
          </cell>
          <cell r="AA1237">
            <v>45106</v>
          </cell>
          <cell r="AB1237" t="str">
            <v>2023/06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44821</v>
          </cell>
          <cell r="AI1237">
            <v>44822</v>
          </cell>
          <cell r="AJ1237">
            <v>44821</v>
          </cell>
        </row>
        <row r="1237">
          <cell r="AL1237">
            <v>10000</v>
          </cell>
          <cell r="AM1237">
            <v>44820</v>
          </cell>
          <cell r="AN1237" t="str">
            <v>深圳市舒适橙出行科技有限公司公账</v>
          </cell>
          <cell r="AO1237">
            <v>3380</v>
          </cell>
          <cell r="AP1237">
            <v>44849</v>
          </cell>
          <cell r="AQ1237">
            <v>44849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 t="str">
            <v>正常</v>
          </cell>
          <cell r="AW1237">
            <v>0</v>
          </cell>
          <cell r="AX1237">
            <v>0</v>
          </cell>
          <cell r="AY1237">
            <v>5634.69</v>
          </cell>
        </row>
        <row r="1237">
          <cell r="BA1237">
            <v>17</v>
          </cell>
          <cell r="BB1237">
            <v>228.106470588235</v>
          </cell>
        </row>
        <row r="1237">
          <cell r="BE1237">
            <v>5</v>
          </cell>
          <cell r="BF1237">
            <v>5</v>
          </cell>
          <cell r="BG1237">
            <v>0</v>
          </cell>
          <cell r="BH1237">
            <v>0</v>
          </cell>
          <cell r="BI1237">
            <v>15</v>
          </cell>
          <cell r="BJ1237">
            <v>0</v>
          </cell>
          <cell r="BK1237">
            <v>0</v>
          </cell>
          <cell r="BL1237">
            <v>25</v>
          </cell>
          <cell r="BM1237" t="str">
            <v>A(优质)</v>
          </cell>
        </row>
        <row r="1237">
          <cell r="BO1237" t="str">
            <v/>
          </cell>
          <cell r="BP1237" t="str">
            <v/>
          </cell>
        </row>
        <row r="1237">
          <cell r="BW1237" t="str">
            <v/>
          </cell>
          <cell r="BX1237" t="str">
            <v>/</v>
          </cell>
          <cell r="BY1237" t="str">
            <v/>
          </cell>
        </row>
        <row r="1237">
          <cell r="CD1237" t="str">
            <v>FET-FH-202206R0010</v>
          </cell>
        </row>
        <row r="1238">
          <cell r="B1238" t="str">
            <v>租赁</v>
          </cell>
        </row>
        <row r="1238">
          <cell r="F1238" t="str">
            <v>东莞市富新卫蓝新能源汽车有限公司</v>
          </cell>
          <cell r="G1238" t="str">
            <v>441900197607210017</v>
          </cell>
          <cell r="H1238">
            <v>13609689999</v>
          </cell>
          <cell r="I1238" t="str">
            <v>以租代购48期方案</v>
          </cell>
          <cell r="J1238" t="str">
            <v>北汽EU5/BJ7000C5DB-BEV</v>
          </cell>
          <cell r="K1238" t="str">
            <v>东莞</v>
          </cell>
          <cell r="L1238" t="str">
            <v>广东省东莞市寮步镇东莞汽车城二路3号103室</v>
          </cell>
          <cell r="M1238" t="str">
            <v>广东省东莞市寮步镇东莞汽车城二路3号103室</v>
          </cell>
          <cell r="N1238" t="str">
            <v>颜雪源</v>
          </cell>
          <cell r="O1238" t="str">
            <v>颜雪源</v>
          </cell>
          <cell r="P1238" t="str">
            <v>徐莹莹</v>
          </cell>
          <cell r="Q1238" t="str">
            <v>罗万春</v>
          </cell>
          <cell r="R1238">
            <v>13609689999</v>
          </cell>
          <cell r="S1238" t="str">
            <v>范佩君</v>
          </cell>
          <cell r="T1238">
            <v>13902605555</v>
          </cell>
          <cell r="U1238" t="str">
            <v>东莞市橙易科技有限公司</v>
          </cell>
        </row>
        <row r="1238">
          <cell r="W1238" t="str">
            <v>LNBSCC4H1MD823300</v>
          </cell>
          <cell r="X1238" t="str">
            <v>粤SDM8176</v>
          </cell>
          <cell r="Y1238" t="str">
            <v>862052211201413</v>
          </cell>
          <cell r="Z1238">
            <v>45085</v>
          </cell>
          <cell r="AA1238">
            <v>45106</v>
          </cell>
          <cell r="AB1238" t="str">
            <v>2023/06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44821</v>
          </cell>
          <cell r="AI1238">
            <v>44822</v>
          </cell>
          <cell r="AJ1238">
            <v>44821</v>
          </cell>
        </row>
        <row r="1238">
          <cell r="AL1238">
            <v>10000</v>
          </cell>
          <cell r="AM1238">
            <v>44820</v>
          </cell>
          <cell r="AN1238" t="str">
            <v>深圳市舒适橙出行科技有限公司公账</v>
          </cell>
          <cell r="AO1238">
            <v>3380</v>
          </cell>
          <cell r="AP1238">
            <v>44849</v>
          </cell>
          <cell r="AQ1238">
            <v>44849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 t="str">
            <v>正常</v>
          </cell>
          <cell r="AW1238">
            <v>0</v>
          </cell>
          <cell r="AX1238">
            <v>0</v>
          </cell>
          <cell r="AY1238">
            <v>1992.41</v>
          </cell>
        </row>
        <row r="1238">
          <cell r="BA1238">
            <v>16</v>
          </cell>
          <cell r="BB1238">
            <v>108.650625</v>
          </cell>
        </row>
        <row r="1238">
          <cell r="BE1238">
            <v>5</v>
          </cell>
          <cell r="BF1238">
            <v>5</v>
          </cell>
          <cell r="BG1238">
            <v>0</v>
          </cell>
          <cell r="BH1238">
            <v>0</v>
          </cell>
          <cell r="BI1238">
            <v>15</v>
          </cell>
          <cell r="BJ1238">
            <v>0</v>
          </cell>
          <cell r="BK1238">
            <v>0</v>
          </cell>
          <cell r="BL1238">
            <v>25</v>
          </cell>
          <cell r="BM1238" t="str">
            <v>A(优质)</v>
          </cell>
        </row>
        <row r="1238">
          <cell r="BO1238" t="str">
            <v/>
          </cell>
          <cell r="BP1238" t="str">
            <v/>
          </cell>
        </row>
        <row r="1238">
          <cell r="BW1238" t="str">
            <v/>
          </cell>
          <cell r="BX1238" t="str">
            <v>/</v>
          </cell>
          <cell r="BY1238" t="str">
            <v/>
          </cell>
        </row>
        <row r="1238">
          <cell r="CD1238" t="str">
            <v>FET-FH-202206R0010</v>
          </cell>
        </row>
        <row r="1239">
          <cell r="B1239" t="str">
            <v>租赁</v>
          </cell>
        </row>
        <row r="1239">
          <cell r="F1239" t="str">
            <v>东莞市富新卫蓝新能源汽车有限公司</v>
          </cell>
          <cell r="G1239" t="str">
            <v>441900197607210017</v>
          </cell>
          <cell r="H1239">
            <v>13609689999</v>
          </cell>
          <cell r="I1239" t="str">
            <v>以租代购48期方案</v>
          </cell>
          <cell r="J1239" t="str">
            <v>北汽EU5/BJ7000C5DB-BEV</v>
          </cell>
          <cell r="K1239" t="str">
            <v>东莞</v>
          </cell>
          <cell r="L1239" t="str">
            <v>广东省东莞市寮步镇东莞汽车城二路3号103室</v>
          </cell>
          <cell r="M1239" t="str">
            <v>广东省东莞市寮步镇东莞汽车城二路3号103室</v>
          </cell>
          <cell r="N1239" t="str">
            <v>颜雪源</v>
          </cell>
          <cell r="O1239" t="str">
            <v>颜雪源</v>
          </cell>
          <cell r="P1239" t="str">
            <v>徐莹莹</v>
          </cell>
          <cell r="Q1239" t="str">
            <v>罗万春</v>
          </cell>
          <cell r="R1239">
            <v>13609689999</v>
          </cell>
          <cell r="S1239" t="str">
            <v>范佩君</v>
          </cell>
          <cell r="T1239">
            <v>13902605555</v>
          </cell>
          <cell r="U1239" t="str">
            <v>东莞市橙易科技有限公司</v>
          </cell>
        </row>
        <row r="1239">
          <cell r="W1239" t="str">
            <v>LNBSCC4H7MD823303</v>
          </cell>
          <cell r="X1239" t="str">
            <v>粤SDM1613</v>
          </cell>
          <cell r="Y1239" t="str">
            <v>862052211201462</v>
          </cell>
          <cell r="Z1239">
            <v>45085</v>
          </cell>
          <cell r="AA1239">
            <v>45106</v>
          </cell>
          <cell r="AB1239" t="str">
            <v>2023/06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44821</v>
          </cell>
          <cell r="AI1239">
            <v>44822</v>
          </cell>
          <cell r="AJ1239">
            <v>44821</v>
          </cell>
        </row>
        <row r="1239">
          <cell r="AL1239">
            <v>10000</v>
          </cell>
          <cell r="AM1239">
            <v>44820</v>
          </cell>
          <cell r="AN1239" t="str">
            <v>深圳市舒适橙出行科技有限公司公账</v>
          </cell>
          <cell r="AO1239">
            <v>3380</v>
          </cell>
          <cell r="AP1239">
            <v>44849</v>
          </cell>
          <cell r="AQ1239">
            <v>44849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 t="str">
            <v>正常</v>
          </cell>
          <cell r="AW1239">
            <v>0</v>
          </cell>
          <cell r="AX1239">
            <v>0</v>
          </cell>
          <cell r="AY1239">
            <v>4969.29</v>
          </cell>
        </row>
        <row r="1239">
          <cell r="BA1239">
            <v>17</v>
          </cell>
          <cell r="BB1239">
            <v>220.827058823529</v>
          </cell>
        </row>
        <row r="1239">
          <cell r="BE1239">
            <v>5</v>
          </cell>
          <cell r="BF1239">
            <v>5</v>
          </cell>
          <cell r="BG1239">
            <v>0</v>
          </cell>
          <cell r="BH1239">
            <v>0</v>
          </cell>
          <cell r="BI1239">
            <v>15</v>
          </cell>
          <cell r="BJ1239">
            <v>0</v>
          </cell>
          <cell r="BK1239">
            <v>0</v>
          </cell>
          <cell r="BL1239">
            <v>25</v>
          </cell>
          <cell r="BM1239" t="str">
            <v>A(优质)</v>
          </cell>
        </row>
        <row r="1239">
          <cell r="BO1239" t="str">
            <v/>
          </cell>
          <cell r="BP1239" t="str">
            <v/>
          </cell>
        </row>
        <row r="1239">
          <cell r="BW1239" t="str">
            <v/>
          </cell>
          <cell r="BX1239" t="str">
            <v>/</v>
          </cell>
          <cell r="BY1239" t="str">
            <v/>
          </cell>
        </row>
        <row r="1239">
          <cell r="CD1239" t="str">
            <v>FET-FH-202206R0010</v>
          </cell>
        </row>
        <row r="1240">
          <cell r="B1240" t="str">
            <v>租赁</v>
          </cell>
        </row>
        <row r="1240">
          <cell r="F1240" t="str">
            <v>东莞市富新卫蓝新能源汽车有限公司</v>
          </cell>
          <cell r="G1240" t="str">
            <v>441900197607210017</v>
          </cell>
          <cell r="H1240">
            <v>13609689999</v>
          </cell>
          <cell r="I1240" t="str">
            <v>以租代购48期方案</v>
          </cell>
          <cell r="J1240" t="str">
            <v>北汽EU5/BJ7000C5DB-BEV</v>
          </cell>
          <cell r="K1240" t="str">
            <v>东莞</v>
          </cell>
          <cell r="L1240" t="str">
            <v>广东省东莞市寮步镇东莞汽车城二路3号103室</v>
          </cell>
          <cell r="M1240" t="str">
            <v>广东省东莞市寮步镇东莞汽车城二路3号103室</v>
          </cell>
          <cell r="N1240" t="str">
            <v>颜雪源</v>
          </cell>
          <cell r="O1240" t="str">
            <v>颜雪源</v>
          </cell>
          <cell r="P1240" t="str">
            <v>徐莹莹</v>
          </cell>
          <cell r="Q1240" t="str">
            <v>罗万春</v>
          </cell>
          <cell r="R1240">
            <v>13609689999</v>
          </cell>
          <cell r="S1240" t="str">
            <v>范佩君</v>
          </cell>
          <cell r="T1240">
            <v>13902605555</v>
          </cell>
          <cell r="U1240" t="str">
            <v>东莞市橙易科技有限公司</v>
          </cell>
        </row>
        <row r="1240">
          <cell r="W1240" t="str">
            <v>LNBSCC4H9MD823299</v>
          </cell>
          <cell r="X1240" t="str">
            <v>粤SDN8319</v>
          </cell>
          <cell r="Y1240" t="str">
            <v>862052211201417</v>
          </cell>
          <cell r="Z1240">
            <v>45085</v>
          </cell>
          <cell r="AA1240">
            <v>45106</v>
          </cell>
          <cell r="AB1240" t="str">
            <v>2023/06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44821</v>
          </cell>
          <cell r="AI1240">
            <v>44822</v>
          </cell>
          <cell r="AJ1240">
            <v>44821</v>
          </cell>
        </row>
        <row r="1240">
          <cell r="AL1240">
            <v>10000</v>
          </cell>
          <cell r="AM1240">
            <v>44820</v>
          </cell>
          <cell r="AN1240" t="str">
            <v>深圳市舒适橙出行科技有限公司公账</v>
          </cell>
          <cell r="AO1240">
            <v>3380</v>
          </cell>
          <cell r="AP1240">
            <v>44849</v>
          </cell>
          <cell r="AQ1240">
            <v>44849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 t="str">
            <v>正常</v>
          </cell>
          <cell r="AW1240">
            <v>0</v>
          </cell>
          <cell r="AX1240">
            <v>0</v>
          </cell>
          <cell r="AY1240">
            <v>5095.75</v>
          </cell>
        </row>
        <row r="1240">
          <cell r="BA1240">
            <v>17</v>
          </cell>
          <cell r="BB1240">
            <v>237.448235294118</v>
          </cell>
        </row>
        <row r="1240">
          <cell r="BE1240">
            <v>5</v>
          </cell>
          <cell r="BF1240">
            <v>5</v>
          </cell>
          <cell r="BG1240">
            <v>0</v>
          </cell>
          <cell r="BH1240">
            <v>0</v>
          </cell>
          <cell r="BI1240">
            <v>15</v>
          </cell>
          <cell r="BJ1240">
            <v>0</v>
          </cell>
          <cell r="BK1240">
            <v>0</v>
          </cell>
          <cell r="BL1240">
            <v>25</v>
          </cell>
          <cell r="BM1240" t="str">
            <v>A(优质)</v>
          </cell>
        </row>
        <row r="1240">
          <cell r="BO1240" t="str">
            <v/>
          </cell>
          <cell r="BP1240" t="str">
            <v/>
          </cell>
        </row>
        <row r="1240">
          <cell r="BW1240" t="str">
            <v/>
          </cell>
          <cell r="BX1240" t="str">
            <v>/</v>
          </cell>
          <cell r="BY1240" t="str">
            <v/>
          </cell>
        </row>
        <row r="1240">
          <cell r="CD1240" t="str">
            <v>FET-FH-202206R0010</v>
          </cell>
        </row>
        <row r="1241">
          <cell r="B1241" t="str">
            <v>租赁</v>
          </cell>
        </row>
        <row r="1241">
          <cell r="F1241" t="str">
            <v>东莞市富新卫蓝新能源汽车有限公司</v>
          </cell>
          <cell r="G1241" t="str">
            <v>441900197607210017</v>
          </cell>
          <cell r="H1241">
            <v>13609689999</v>
          </cell>
          <cell r="I1241" t="str">
            <v>以租代购48期方案</v>
          </cell>
          <cell r="J1241" t="str">
            <v>北汽EU5/BJ7000C5DB-BEV</v>
          </cell>
          <cell r="K1241" t="str">
            <v>东莞</v>
          </cell>
          <cell r="L1241" t="str">
            <v>广东省东莞市寮步镇东莞汽车城二路3号103室</v>
          </cell>
          <cell r="M1241" t="str">
            <v>广东省东莞市寮步镇东莞汽车城二路3号103室</v>
          </cell>
          <cell r="N1241" t="str">
            <v>颜雪源</v>
          </cell>
          <cell r="O1241" t="str">
            <v>颜雪源</v>
          </cell>
          <cell r="P1241" t="str">
            <v>徐莹莹</v>
          </cell>
          <cell r="Q1241" t="str">
            <v>罗万春</v>
          </cell>
          <cell r="R1241">
            <v>13609689999</v>
          </cell>
          <cell r="S1241" t="str">
            <v>范佩君</v>
          </cell>
          <cell r="T1241">
            <v>13902605555</v>
          </cell>
          <cell r="U1241" t="str">
            <v>东莞市橙易科技有限公司</v>
          </cell>
        </row>
        <row r="1241">
          <cell r="W1241" t="str">
            <v>LNBSCC4H8MD823293</v>
          </cell>
          <cell r="X1241" t="str">
            <v>粤SDK1103</v>
          </cell>
          <cell r="Y1241" t="str">
            <v>862052211200832</v>
          </cell>
          <cell r="Z1241">
            <v>45085</v>
          </cell>
          <cell r="AA1241">
            <v>45106</v>
          </cell>
          <cell r="AB1241" t="str">
            <v>2023/06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44821</v>
          </cell>
          <cell r="AI1241">
            <v>44822</v>
          </cell>
          <cell r="AJ1241">
            <v>44821</v>
          </cell>
        </row>
        <row r="1241">
          <cell r="AL1241">
            <v>10000</v>
          </cell>
          <cell r="AM1241">
            <v>44820</v>
          </cell>
          <cell r="AN1241" t="str">
            <v>深圳市舒适橙出行科技有限公司公账</v>
          </cell>
          <cell r="AO1241">
            <v>3380</v>
          </cell>
          <cell r="AP1241">
            <v>44849</v>
          </cell>
          <cell r="AQ1241">
            <v>44849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 t="str">
            <v>正常</v>
          </cell>
          <cell r="AW1241">
            <v>0</v>
          </cell>
          <cell r="AX1241">
            <v>0</v>
          </cell>
          <cell r="AY1241">
            <v>4191.43</v>
          </cell>
        </row>
        <row r="1241">
          <cell r="BA1241">
            <v>15</v>
          </cell>
          <cell r="BB1241">
            <v>196.511333333333</v>
          </cell>
        </row>
        <row r="1241">
          <cell r="BE1241">
            <v>5</v>
          </cell>
          <cell r="BF1241">
            <v>5</v>
          </cell>
          <cell r="BG1241">
            <v>0</v>
          </cell>
          <cell r="BH1241">
            <v>0</v>
          </cell>
          <cell r="BI1241">
            <v>15</v>
          </cell>
          <cell r="BJ1241">
            <v>0</v>
          </cell>
          <cell r="BK1241">
            <v>0</v>
          </cell>
          <cell r="BL1241">
            <v>25</v>
          </cell>
          <cell r="BM1241" t="str">
            <v>A(优质)</v>
          </cell>
        </row>
        <row r="1241">
          <cell r="BO1241" t="str">
            <v/>
          </cell>
          <cell r="BP1241" t="str">
            <v/>
          </cell>
        </row>
        <row r="1241">
          <cell r="BW1241" t="str">
            <v/>
          </cell>
          <cell r="BX1241" t="str">
            <v>/</v>
          </cell>
          <cell r="BY1241" t="str">
            <v/>
          </cell>
        </row>
        <row r="1241">
          <cell r="CD1241" t="str">
            <v>FET-FH-202206R0010</v>
          </cell>
        </row>
        <row r="1242">
          <cell r="B1242" t="str">
            <v>租赁</v>
          </cell>
        </row>
        <row r="1242">
          <cell r="F1242" t="str">
            <v>东莞市富新卫蓝新能源汽车有限公司</v>
          </cell>
          <cell r="G1242" t="str">
            <v>441900197607210017</v>
          </cell>
          <cell r="H1242">
            <v>13609689999</v>
          </cell>
          <cell r="I1242" t="str">
            <v>以租代购48期方案</v>
          </cell>
          <cell r="J1242" t="str">
            <v>北汽EU5/BJ7000C5DB-BEV</v>
          </cell>
          <cell r="K1242" t="str">
            <v>东莞</v>
          </cell>
          <cell r="L1242" t="str">
            <v>广东省东莞市寮步镇东莞汽车城二路3号103室</v>
          </cell>
          <cell r="M1242" t="str">
            <v>广东省东莞市寮步镇东莞汽车城二路3号103室</v>
          </cell>
          <cell r="N1242" t="str">
            <v>颜雪源</v>
          </cell>
          <cell r="O1242" t="str">
            <v>颜雪源</v>
          </cell>
          <cell r="P1242" t="str">
            <v>徐莹莹</v>
          </cell>
          <cell r="Q1242" t="str">
            <v>罗万春</v>
          </cell>
          <cell r="R1242">
            <v>13609689999</v>
          </cell>
          <cell r="S1242" t="str">
            <v>范佩君</v>
          </cell>
          <cell r="T1242">
            <v>13902605555</v>
          </cell>
          <cell r="U1242" t="str">
            <v>东莞市橙易科技有限公司</v>
          </cell>
        </row>
        <row r="1242">
          <cell r="W1242" t="str">
            <v>LNBSCC4H6MD823289</v>
          </cell>
          <cell r="X1242" t="str">
            <v>粤SDL3363</v>
          </cell>
          <cell r="Y1242" t="str">
            <v>862052211201396</v>
          </cell>
          <cell r="Z1242">
            <v>45085</v>
          </cell>
          <cell r="AA1242">
            <v>45106</v>
          </cell>
          <cell r="AB1242" t="str">
            <v>2023/06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44821</v>
          </cell>
          <cell r="AI1242">
            <v>44822</v>
          </cell>
          <cell r="AJ1242">
            <v>44821</v>
          </cell>
        </row>
        <row r="1242">
          <cell r="AL1242">
            <v>10000</v>
          </cell>
          <cell r="AM1242">
            <v>44820</v>
          </cell>
          <cell r="AN1242" t="str">
            <v>深圳市舒适橙出行科技有限公司公账</v>
          </cell>
          <cell r="AO1242">
            <v>3380</v>
          </cell>
          <cell r="AP1242">
            <v>44849</v>
          </cell>
          <cell r="AQ1242">
            <v>44849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 t="str">
            <v>正常</v>
          </cell>
          <cell r="AW1242">
            <v>0</v>
          </cell>
          <cell r="AX1242">
            <v>0</v>
          </cell>
          <cell r="AY1242">
            <v>4142.9</v>
          </cell>
        </row>
        <row r="1242">
          <cell r="BA1242">
            <v>17</v>
          </cell>
          <cell r="BB1242">
            <v>187.675882352941</v>
          </cell>
        </row>
        <row r="1242">
          <cell r="BE1242">
            <v>5</v>
          </cell>
          <cell r="BF1242">
            <v>5</v>
          </cell>
          <cell r="BG1242">
            <v>0</v>
          </cell>
          <cell r="BH1242">
            <v>0</v>
          </cell>
          <cell r="BI1242">
            <v>15</v>
          </cell>
          <cell r="BJ1242">
            <v>0</v>
          </cell>
          <cell r="BK1242">
            <v>0</v>
          </cell>
          <cell r="BL1242">
            <v>25</v>
          </cell>
          <cell r="BM1242" t="str">
            <v>A(优质)</v>
          </cell>
        </row>
        <row r="1242">
          <cell r="BO1242" t="str">
            <v/>
          </cell>
          <cell r="BP1242" t="str">
            <v/>
          </cell>
        </row>
        <row r="1242">
          <cell r="BW1242" t="str">
            <v/>
          </cell>
          <cell r="BX1242" t="str">
            <v>/</v>
          </cell>
          <cell r="BY1242" t="str">
            <v/>
          </cell>
        </row>
        <row r="1242">
          <cell r="CD1242" t="str">
            <v>FET-FH-202206R0010</v>
          </cell>
        </row>
        <row r="1243">
          <cell r="B1243" t="str">
            <v>租赁</v>
          </cell>
        </row>
        <row r="1243">
          <cell r="F1243" t="str">
            <v>东莞市富新卫蓝新能源汽车有限公司</v>
          </cell>
          <cell r="G1243" t="str">
            <v>441900197607210017</v>
          </cell>
          <cell r="H1243">
            <v>13609689999</v>
          </cell>
          <cell r="I1243" t="str">
            <v>以租代购48期方案</v>
          </cell>
          <cell r="J1243" t="str">
            <v>北汽EU5/BJ7000C5DB-BEV</v>
          </cell>
          <cell r="K1243" t="str">
            <v>东莞</v>
          </cell>
          <cell r="L1243" t="str">
            <v>广东省东莞市寮步镇东莞汽车城二路3号103室</v>
          </cell>
          <cell r="M1243" t="str">
            <v>广东省东莞市寮步镇东莞汽车城二路3号103室</v>
          </cell>
          <cell r="N1243" t="str">
            <v>颜雪源</v>
          </cell>
          <cell r="O1243" t="str">
            <v>颜雪源</v>
          </cell>
          <cell r="P1243" t="str">
            <v>徐莹莹</v>
          </cell>
          <cell r="Q1243" t="str">
            <v>罗万春</v>
          </cell>
          <cell r="R1243">
            <v>13609689999</v>
          </cell>
          <cell r="S1243" t="str">
            <v>范佩君</v>
          </cell>
          <cell r="T1243">
            <v>13902605555</v>
          </cell>
          <cell r="U1243" t="str">
            <v>东莞市橙易科技有限公司</v>
          </cell>
        </row>
        <row r="1243">
          <cell r="W1243" t="str">
            <v>LNBSCC4H3MD823296</v>
          </cell>
          <cell r="X1243" t="str">
            <v>粤SD78053</v>
          </cell>
          <cell r="Y1243" t="str">
            <v>862052211201177</v>
          </cell>
          <cell r="Z1243">
            <v>45085</v>
          </cell>
          <cell r="AA1243">
            <v>45106</v>
          </cell>
          <cell r="AB1243" t="str">
            <v>2023/06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44821</v>
          </cell>
          <cell r="AI1243">
            <v>44822</v>
          </cell>
          <cell r="AJ1243">
            <v>44821</v>
          </cell>
        </row>
        <row r="1243">
          <cell r="AL1243">
            <v>10000</v>
          </cell>
          <cell r="AM1243">
            <v>44820</v>
          </cell>
          <cell r="AN1243" t="str">
            <v>深圳市舒适橙出行科技有限公司公账</v>
          </cell>
          <cell r="AO1243">
            <v>3380</v>
          </cell>
          <cell r="AP1243">
            <v>44849</v>
          </cell>
          <cell r="AQ1243">
            <v>44849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 t="str">
            <v>正常</v>
          </cell>
          <cell r="AW1243">
            <v>0</v>
          </cell>
          <cell r="AX1243">
            <v>0</v>
          </cell>
          <cell r="AY1243">
            <v>4152.82</v>
          </cell>
        </row>
        <row r="1243">
          <cell r="BA1243">
            <v>14</v>
          </cell>
          <cell r="BB1243">
            <v>223.780714285714</v>
          </cell>
        </row>
        <row r="1243">
          <cell r="BE1243">
            <v>5</v>
          </cell>
          <cell r="BF1243">
            <v>5</v>
          </cell>
          <cell r="BG1243">
            <v>0</v>
          </cell>
          <cell r="BH1243">
            <v>0</v>
          </cell>
          <cell r="BI1243">
            <v>15</v>
          </cell>
          <cell r="BJ1243">
            <v>0</v>
          </cell>
          <cell r="BK1243">
            <v>0</v>
          </cell>
          <cell r="BL1243">
            <v>25</v>
          </cell>
          <cell r="BM1243" t="str">
            <v>A(优质)</v>
          </cell>
        </row>
        <row r="1243">
          <cell r="BO1243" t="str">
            <v/>
          </cell>
          <cell r="BP1243" t="str">
            <v/>
          </cell>
        </row>
        <row r="1243">
          <cell r="BW1243" t="str">
            <v/>
          </cell>
          <cell r="BX1243" t="str">
            <v>/</v>
          </cell>
          <cell r="BY1243" t="str">
            <v/>
          </cell>
        </row>
        <row r="1243">
          <cell r="CD1243" t="str">
            <v>FET-FH-202206R0010</v>
          </cell>
        </row>
        <row r="1244">
          <cell r="B1244" t="str">
            <v>租赁</v>
          </cell>
        </row>
        <row r="1244">
          <cell r="F1244" t="str">
            <v>东莞市富新卫蓝新能源汽车有限公司</v>
          </cell>
          <cell r="G1244" t="str">
            <v>441900197607210017</v>
          </cell>
          <cell r="H1244">
            <v>13609689999</v>
          </cell>
          <cell r="I1244" t="str">
            <v>以租代购48期方案</v>
          </cell>
          <cell r="J1244" t="str">
            <v>北汽EU5/BJ7000C5DB-BEV</v>
          </cell>
          <cell r="K1244" t="str">
            <v>东莞</v>
          </cell>
          <cell r="L1244" t="str">
            <v>广东省东莞市寮步镇东莞汽车城二路3号103室</v>
          </cell>
          <cell r="M1244" t="str">
            <v>广东省东莞市寮步镇东莞汽车城二路3号103室</v>
          </cell>
          <cell r="N1244" t="str">
            <v>颜雪源</v>
          </cell>
          <cell r="O1244" t="str">
            <v>颜雪源</v>
          </cell>
          <cell r="P1244" t="str">
            <v>徐莹莹</v>
          </cell>
          <cell r="Q1244" t="str">
            <v>罗万春</v>
          </cell>
          <cell r="R1244">
            <v>13609689999</v>
          </cell>
          <cell r="S1244" t="str">
            <v>范佩君</v>
          </cell>
          <cell r="T1244">
            <v>13902605555</v>
          </cell>
          <cell r="U1244" t="str">
            <v>东莞市橙易科技有限公司</v>
          </cell>
        </row>
        <row r="1244">
          <cell r="W1244" t="str">
            <v>LNBSCC4H1MD823295</v>
          </cell>
          <cell r="X1244" t="str">
            <v>粤SDM5965</v>
          </cell>
          <cell r="Y1244" t="str">
            <v>862052211201465</v>
          </cell>
          <cell r="Z1244">
            <v>45085</v>
          </cell>
          <cell r="AA1244">
            <v>45106</v>
          </cell>
          <cell r="AB1244" t="str">
            <v>2023/06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44821</v>
          </cell>
          <cell r="AI1244">
            <v>44822</v>
          </cell>
          <cell r="AJ1244">
            <v>44821</v>
          </cell>
        </row>
        <row r="1244">
          <cell r="AL1244">
            <v>10000</v>
          </cell>
          <cell r="AM1244">
            <v>44820</v>
          </cell>
          <cell r="AN1244" t="str">
            <v>深圳市舒适橙出行科技有限公司公账</v>
          </cell>
          <cell r="AO1244">
            <v>3380</v>
          </cell>
          <cell r="AP1244">
            <v>44849</v>
          </cell>
          <cell r="AQ1244">
            <v>44849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 t="str">
            <v>正常</v>
          </cell>
          <cell r="AW1244">
            <v>0</v>
          </cell>
          <cell r="AX1244">
            <v>0</v>
          </cell>
          <cell r="AY1244">
            <v>6311.97</v>
          </cell>
        </row>
        <row r="1244">
          <cell r="BA1244">
            <v>19</v>
          </cell>
          <cell r="BB1244">
            <v>272.92</v>
          </cell>
        </row>
        <row r="1244">
          <cell r="BE1244">
            <v>5</v>
          </cell>
          <cell r="BF1244">
            <v>5</v>
          </cell>
          <cell r="BG1244">
            <v>0</v>
          </cell>
          <cell r="BH1244">
            <v>0</v>
          </cell>
          <cell r="BI1244">
            <v>15</v>
          </cell>
          <cell r="BJ1244">
            <v>0</v>
          </cell>
          <cell r="BK1244">
            <v>0</v>
          </cell>
          <cell r="BL1244">
            <v>25</v>
          </cell>
          <cell r="BM1244" t="str">
            <v>A(优质)</v>
          </cell>
        </row>
        <row r="1244">
          <cell r="BO1244" t="str">
            <v/>
          </cell>
          <cell r="BP1244" t="str">
            <v/>
          </cell>
        </row>
        <row r="1244">
          <cell r="BW1244" t="str">
            <v/>
          </cell>
          <cell r="BX1244" t="str">
            <v>/</v>
          </cell>
          <cell r="BY1244" t="str">
            <v/>
          </cell>
        </row>
        <row r="1244">
          <cell r="CD1244" t="str">
            <v>FET-FH-202206R0010</v>
          </cell>
        </row>
        <row r="1245">
          <cell r="B1245" t="str">
            <v>租赁</v>
          </cell>
        </row>
        <row r="1245">
          <cell r="F1245" t="str">
            <v>东莞市富新卫蓝新能源汽车有限公司</v>
          </cell>
          <cell r="G1245" t="str">
            <v>441900197607210017</v>
          </cell>
          <cell r="H1245">
            <v>13609689999</v>
          </cell>
          <cell r="I1245" t="str">
            <v>以租代购48期方案</v>
          </cell>
          <cell r="J1245" t="str">
            <v>北汽EU5/BJ7000C5DBK-BEV</v>
          </cell>
          <cell r="K1245" t="str">
            <v>东莞</v>
          </cell>
          <cell r="L1245" t="str">
            <v>广东省东莞市寮步镇东莞汽车城二路3号103室</v>
          </cell>
          <cell r="M1245" t="str">
            <v>广东省东莞市寮步镇东莞汽车城二路3号103室</v>
          </cell>
          <cell r="N1245" t="str">
            <v>颜雪源</v>
          </cell>
          <cell r="O1245" t="str">
            <v>颜雪源</v>
          </cell>
          <cell r="P1245" t="str">
            <v>徐莹莹</v>
          </cell>
          <cell r="Q1245" t="str">
            <v>罗万春</v>
          </cell>
          <cell r="R1245">
            <v>13609689999</v>
          </cell>
          <cell r="S1245" t="str">
            <v>范佩君</v>
          </cell>
          <cell r="T1245">
            <v>13902605555</v>
          </cell>
          <cell r="U1245" t="str">
            <v>东莞市橙易科技有限公司</v>
          </cell>
        </row>
        <row r="1245">
          <cell r="W1245" t="str">
            <v>LNBSC22K0N3555808</v>
          </cell>
          <cell r="X1245" t="str">
            <v>粤SDK5595</v>
          </cell>
          <cell r="Y1245" t="str">
            <v>862052211200782</v>
          </cell>
          <cell r="Z1245">
            <v>45090</v>
          </cell>
          <cell r="AA1245">
            <v>45106</v>
          </cell>
          <cell r="AB1245" t="str">
            <v>2023/06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44821</v>
          </cell>
          <cell r="AI1245">
            <v>44822</v>
          </cell>
          <cell r="AJ1245">
            <v>44821</v>
          </cell>
        </row>
        <row r="1245">
          <cell r="AL1245">
            <v>10000</v>
          </cell>
          <cell r="AM1245">
            <v>44820</v>
          </cell>
          <cell r="AN1245" t="str">
            <v>深圳市舒适橙出行科技有限公司公账</v>
          </cell>
          <cell r="AO1245">
            <v>3380</v>
          </cell>
          <cell r="AP1245">
            <v>44849</v>
          </cell>
          <cell r="AQ1245">
            <v>44849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 t="str">
            <v>正常</v>
          </cell>
          <cell r="AW1245">
            <v>0</v>
          </cell>
          <cell r="AX1245">
            <v>0</v>
          </cell>
          <cell r="AY1245">
            <v>2707.69</v>
          </cell>
        </row>
        <row r="1245">
          <cell r="BA1245">
            <v>10</v>
          </cell>
          <cell r="BB1245">
            <v>202.534</v>
          </cell>
        </row>
        <row r="1245">
          <cell r="BE1245">
            <v>5</v>
          </cell>
          <cell r="BF1245">
            <v>5</v>
          </cell>
          <cell r="BG1245">
            <v>0</v>
          </cell>
          <cell r="BH1245">
            <v>0</v>
          </cell>
          <cell r="BI1245">
            <v>15</v>
          </cell>
          <cell r="BJ1245">
            <v>0</v>
          </cell>
          <cell r="BK1245">
            <v>0</v>
          </cell>
          <cell r="BL1245">
            <v>25</v>
          </cell>
          <cell r="BM1245" t="str">
            <v>A(优质)</v>
          </cell>
        </row>
        <row r="1245">
          <cell r="BO1245" t="str">
            <v/>
          </cell>
          <cell r="BP1245" t="str">
            <v/>
          </cell>
        </row>
        <row r="1245">
          <cell r="BW1245" t="str">
            <v/>
          </cell>
          <cell r="BX1245" t="str">
            <v>/</v>
          </cell>
          <cell r="BY1245" t="str">
            <v/>
          </cell>
        </row>
        <row r="1245">
          <cell r="CD1245" t="str">
            <v>FET-FH-202206R0032</v>
          </cell>
        </row>
        <row r="1246">
          <cell r="B1246" t="str">
            <v>租赁</v>
          </cell>
        </row>
        <row r="1246">
          <cell r="F1246" t="str">
            <v>东莞市富新卫蓝新能源汽车有限公司</v>
          </cell>
          <cell r="G1246" t="str">
            <v>441900197607210017</v>
          </cell>
          <cell r="H1246">
            <v>13609689999</v>
          </cell>
          <cell r="I1246" t="str">
            <v>以租代购48期方案</v>
          </cell>
          <cell r="J1246" t="str">
            <v>北汽EU5/BJ7000C5DBK-BEV</v>
          </cell>
          <cell r="K1246" t="str">
            <v>东莞</v>
          </cell>
          <cell r="L1246" t="str">
            <v>广东省东莞市寮步镇东莞汽车城二路3号103室</v>
          </cell>
          <cell r="M1246" t="str">
            <v>广东省东莞市寮步镇东莞汽车城二路3号103室</v>
          </cell>
          <cell r="N1246" t="str">
            <v>颜雪源</v>
          </cell>
          <cell r="O1246" t="str">
            <v>颜雪源</v>
          </cell>
          <cell r="P1246" t="str">
            <v>徐莹莹</v>
          </cell>
          <cell r="Q1246" t="str">
            <v>罗万春</v>
          </cell>
          <cell r="R1246">
            <v>13609689999</v>
          </cell>
          <cell r="S1246" t="str">
            <v>范佩君</v>
          </cell>
          <cell r="T1246">
            <v>13902605555</v>
          </cell>
          <cell r="U1246" t="str">
            <v>东莞市橙易科技有限公司</v>
          </cell>
        </row>
        <row r="1246">
          <cell r="W1246" t="str">
            <v>LNBSC22K7N3554784</v>
          </cell>
          <cell r="X1246" t="str">
            <v>粤SDM9038</v>
          </cell>
          <cell r="Y1246" t="str">
            <v>862052211201463</v>
          </cell>
          <cell r="Z1246">
            <v>45090</v>
          </cell>
          <cell r="AA1246">
            <v>45106</v>
          </cell>
          <cell r="AB1246" t="str">
            <v>2023/06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44821</v>
          </cell>
          <cell r="AI1246">
            <v>44822</v>
          </cell>
          <cell r="AJ1246">
            <v>44821</v>
          </cell>
        </row>
        <row r="1246">
          <cell r="AL1246">
            <v>10000</v>
          </cell>
          <cell r="AM1246">
            <v>44820</v>
          </cell>
          <cell r="AN1246" t="str">
            <v>深圳市舒适橙出行科技有限公司公账</v>
          </cell>
          <cell r="AO1246">
            <v>3380</v>
          </cell>
          <cell r="AP1246">
            <v>44849</v>
          </cell>
          <cell r="AQ1246">
            <v>44849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 t="str">
            <v>正常</v>
          </cell>
          <cell r="AW1246">
            <v>0</v>
          </cell>
          <cell r="AX1246">
            <v>0</v>
          </cell>
          <cell r="AY1246">
            <v>3131.35</v>
          </cell>
        </row>
        <row r="1246">
          <cell r="BA1246">
            <v>10</v>
          </cell>
          <cell r="BB1246">
            <v>299.822</v>
          </cell>
        </row>
        <row r="1246">
          <cell r="BE1246">
            <v>5</v>
          </cell>
          <cell r="BF1246">
            <v>5</v>
          </cell>
          <cell r="BG1246">
            <v>0</v>
          </cell>
          <cell r="BH1246">
            <v>0</v>
          </cell>
          <cell r="BI1246">
            <v>15</v>
          </cell>
          <cell r="BJ1246">
            <v>0</v>
          </cell>
          <cell r="BK1246">
            <v>0</v>
          </cell>
          <cell r="BL1246">
            <v>25</v>
          </cell>
          <cell r="BM1246" t="str">
            <v>A(优质)</v>
          </cell>
        </row>
        <row r="1246">
          <cell r="BO1246" t="str">
            <v/>
          </cell>
          <cell r="BP1246" t="str">
            <v/>
          </cell>
        </row>
        <row r="1246">
          <cell r="BW1246" t="str">
            <v/>
          </cell>
          <cell r="BX1246" t="str">
            <v>/</v>
          </cell>
          <cell r="BY1246" t="str">
            <v/>
          </cell>
        </row>
        <row r="1246">
          <cell r="CD1246" t="str">
            <v>FET-FH-202206R0032</v>
          </cell>
        </row>
        <row r="1247">
          <cell r="B1247" t="str">
            <v>租赁</v>
          </cell>
        </row>
        <row r="1247">
          <cell r="F1247" t="str">
            <v>东莞市富新卫蓝新能源汽车有限公司</v>
          </cell>
          <cell r="G1247" t="str">
            <v>441900197607210017</v>
          </cell>
          <cell r="H1247">
            <v>13609689999</v>
          </cell>
          <cell r="I1247" t="str">
            <v>以租代购48期方案</v>
          </cell>
          <cell r="J1247" t="str">
            <v>北汽EU5/BJ7000C5DBK-BEV</v>
          </cell>
          <cell r="K1247" t="str">
            <v>东莞</v>
          </cell>
          <cell r="L1247" t="str">
            <v>广东省东莞市寮步镇东莞汽车城二路3号103室</v>
          </cell>
          <cell r="M1247" t="str">
            <v>广东省东莞市寮步镇东莞汽车城二路3号103室</v>
          </cell>
          <cell r="N1247" t="str">
            <v>颜雪源</v>
          </cell>
          <cell r="O1247" t="str">
            <v>颜雪源</v>
          </cell>
          <cell r="P1247" t="str">
            <v>徐莹莹</v>
          </cell>
          <cell r="Q1247" t="str">
            <v>罗万春</v>
          </cell>
          <cell r="R1247">
            <v>13609689999</v>
          </cell>
          <cell r="S1247" t="str">
            <v>范佩君</v>
          </cell>
          <cell r="T1247">
            <v>13902605555</v>
          </cell>
          <cell r="U1247" t="str">
            <v>东莞市橙易科技有限公司</v>
          </cell>
        </row>
        <row r="1247">
          <cell r="W1247" t="str">
            <v>LNBSC22K5N3554783</v>
          </cell>
          <cell r="X1247" t="str">
            <v>粤SDK2018</v>
          </cell>
          <cell r="Y1247" t="str">
            <v>862052211201452</v>
          </cell>
          <cell r="Z1247">
            <v>45090</v>
          </cell>
          <cell r="AA1247">
            <v>45106</v>
          </cell>
          <cell r="AB1247" t="str">
            <v>2023/06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44821</v>
          </cell>
          <cell r="AI1247">
            <v>44822</v>
          </cell>
          <cell r="AJ1247">
            <v>44821</v>
          </cell>
        </row>
        <row r="1247">
          <cell r="AL1247">
            <v>10000</v>
          </cell>
          <cell r="AM1247">
            <v>44820</v>
          </cell>
          <cell r="AN1247" t="str">
            <v>深圳市舒适橙出行科技有限公司公账</v>
          </cell>
          <cell r="AO1247">
            <v>3380</v>
          </cell>
          <cell r="AP1247">
            <v>44849</v>
          </cell>
          <cell r="AQ1247">
            <v>44849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 t="str">
            <v>正常</v>
          </cell>
          <cell r="AW1247">
            <v>0</v>
          </cell>
          <cell r="AX1247">
            <v>0</v>
          </cell>
          <cell r="AY1247">
            <v>3080.72</v>
          </cell>
        </row>
        <row r="1247">
          <cell r="BA1247">
            <v>11</v>
          </cell>
          <cell r="BB1247">
            <v>250.904545454545</v>
          </cell>
        </row>
        <row r="1247">
          <cell r="BE1247">
            <v>5</v>
          </cell>
          <cell r="BF1247">
            <v>5</v>
          </cell>
          <cell r="BG1247">
            <v>0</v>
          </cell>
          <cell r="BH1247">
            <v>0</v>
          </cell>
          <cell r="BI1247">
            <v>15</v>
          </cell>
          <cell r="BJ1247">
            <v>0</v>
          </cell>
          <cell r="BK1247">
            <v>0</v>
          </cell>
          <cell r="BL1247">
            <v>25</v>
          </cell>
          <cell r="BM1247" t="str">
            <v>A(优质)</v>
          </cell>
        </row>
        <row r="1247">
          <cell r="BO1247" t="str">
            <v/>
          </cell>
          <cell r="BP1247" t="str">
            <v/>
          </cell>
        </row>
        <row r="1247">
          <cell r="BW1247" t="str">
            <v/>
          </cell>
          <cell r="BX1247" t="str">
            <v>/</v>
          </cell>
          <cell r="BY1247" t="str">
            <v/>
          </cell>
        </row>
        <row r="1247">
          <cell r="CD1247" t="str">
            <v>FET-FH-202206R0032</v>
          </cell>
        </row>
        <row r="1248">
          <cell r="B1248" t="str">
            <v>租赁</v>
          </cell>
        </row>
        <row r="1248">
          <cell r="F1248" t="str">
            <v>东莞市富新卫蓝新能源汽车有限公司</v>
          </cell>
          <cell r="G1248" t="str">
            <v>441900197607210017</v>
          </cell>
          <cell r="H1248">
            <v>13609689999</v>
          </cell>
          <cell r="I1248" t="str">
            <v>以租代购48期方案</v>
          </cell>
          <cell r="J1248" t="str">
            <v>北汽EU5/BJ7000C5DEK-BEV</v>
          </cell>
          <cell r="K1248" t="str">
            <v>东莞</v>
          </cell>
          <cell r="L1248" t="str">
            <v>广东省东莞市寮步镇东莞汽车城二路3号103室</v>
          </cell>
          <cell r="M1248" t="str">
            <v>广东省东莞市寮步镇东莞汽车城二路3号103室</v>
          </cell>
          <cell r="N1248" t="str">
            <v>颜雪源</v>
          </cell>
          <cell r="O1248" t="str">
            <v>颜雪源</v>
          </cell>
          <cell r="P1248" t="str">
            <v>徐莹莹</v>
          </cell>
          <cell r="Q1248" t="str">
            <v>罗万春</v>
          </cell>
          <cell r="R1248">
            <v>13609689999</v>
          </cell>
          <cell r="S1248" t="str">
            <v>范佩君</v>
          </cell>
          <cell r="T1248">
            <v>13902605555</v>
          </cell>
          <cell r="U1248" t="str">
            <v>东莞市橙易科技有限公司</v>
          </cell>
        </row>
        <row r="1248">
          <cell r="W1248" t="str">
            <v>LNBSC2GK0N3553971</v>
          </cell>
          <cell r="X1248" t="str">
            <v>粤SDP6299</v>
          </cell>
          <cell r="Y1248" t="str">
            <v>862052211201907</v>
          </cell>
          <cell r="Z1248">
            <v>45100</v>
          </cell>
          <cell r="AA1248">
            <v>45106</v>
          </cell>
          <cell r="AB1248" t="str">
            <v>2023/06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44821</v>
          </cell>
          <cell r="AI1248">
            <v>44822</v>
          </cell>
          <cell r="AJ1248">
            <v>44821</v>
          </cell>
        </row>
        <row r="1248">
          <cell r="AL1248">
            <v>10000</v>
          </cell>
          <cell r="AM1248">
            <v>44820</v>
          </cell>
          <cell r="AN1248" t="str">
            <v>深圳市舒适橙出行科技有限公司公账</v>
          </cell>
          <cell r="AO1248">
            <v>3380</v>
          </cell>
          <cell r="AP1248">
            <v>44849</v>
          </cell>
          <cell r="AQ1248">
            <v>44849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 t="str">
            <v>正常</v>
          </cell>
          <cell r="AW1248">
            <v>0</v>
          </cell>
          <cell r="AX1248">
            <v>0</v>
          </cell>
          <cell r="AY1248">
            <v>4906.82</v>
          </cell>
        </row>
        <row r="1248">
          <cell r="BA1248">
            <v>20</v>
          </cell>
          <cell r="BB1248">
            <v>195.1435</v>
          </cell>
        </row>
        <row r="1248">
          <cell r="BE1248">
            <v>5</v>
          </cell>
          <cell r="BF1248">
            <v>5</v>
          </cell>
          <cell r="BG1248">
            <v>0</v>
          </cell>
          <cell r="BH1248">
            <v>0</v>
          </cell>
          <cell r="BI1248">
            <v>15</v>
          </cell>
          <cell r="BJ1248">
            <v>0</v>
          </cell>
          <cell r="BK1248">
            <v>0</v>
          </cell>
          <cell r="BL1248">
            <v>25</v>
          </cell>
          <cell r="BM1248" t="str">
            <v>A(优质)</v>
          </cell>
        </row>
        <row r="1248">
          <cell r="BO1248" t="str">
            <v/>
          </cell>
          <cell r="BP1248" t="str">
            <v/>
          </cell>
        </row>
        <row r="1248">
          <cell r="BW1248" t="str">
            <v/>
          </cell>
          <cell r="BX1248" t="str">
            <v>/</v>
          </cell>
          <cell r="BY1248" t="str">
            <v/>
          </cell>
        </row>
        <row r="1248">
          <cell r="CD1248" t="str">
            <v>FET-FH-202206R0070</v>
          </cell>
        </row>
        <row r="1249">
          <cell r="B1249" t="str">
            <v>租赁</v>
          </cell>
        </row>
        <row r="1249">
          <cell r="F1249" t="str">
            <v>东莞市富新卫蓝新能源汽车有限公司</v>
          </cell>
          <cell r="G1249" t="str">
            <v>441900197607210017</v>
          </cell>
          <cell r="H1249">
            <v>13609689999</v>
          </cell>
          <cell r="I1249" t="str">
            <v>以租代购48期方案</v>
          </cell>
          <cell r="J1249" t="str">
            <v>北汽EU5/BJ7000C5DEK-BEV</v>
          </cell>
          <cell r="K1249" t="str">
            <v>东莞</v>
          </cell>
          <cell r="L1249" t="str">
            <v>广东省东莞市寮步镇东莞汽车城二路3号103室</v>
          </cell>
          <cell r="M1249" t="str">
            <v>广东省东莞市寮步镇东莞汽车城二路3号103室</v>
          </cell>
          <cell r="N1249" t="str">
            <v>颜雪源</v>
          </cell>
          <cell r="O1249" t="str">
            <v>颜雪源</v>
          </cell>
          <cell r="P1249" t="str">
            <v>徐莹莹</v>
          </cell>
          <cell r="Q1249" t="str">
            <v>罗万春</v>
          </cell>
          <cell r="R1249">
            <v>13609689999</v>
          </cell>
          <cell r="S1249" t="str">
            <v>范佩君</v>
          </cell>
          <cell r="T1249">
            <v>13902605555</v>
          </cell>
          <cell r="U1249" t="str">
            <v>东莞市橙易科技有限公司</v>
          </cell>
        </row>
        <row r="1249">
          <cell r="W1249" t="str">
            <v>LNBSC2GK0N3553954</v>
          </cell>
          <cell r="X1249" t="str">
            <v>粤SDM9991</v>
          </cell>
          <cell r="Y1249" t="str">
            <v>862052211201813</v>
          </cell>
          <cell r="Z1249">
            <v>45101</v>
          </cell>
          <cell r="AA1249">
            <v>45106</v>
          </cell>
          <cell r="AB1249" t="str">
            <v>2023/06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44821</v>
          </cell>
          <cell r="AI1249">
            <v>44822</v>
          </cell>
          <cell r="AJ1249">
            <v>44821</v>
          </cell>
        </row>
        <row r="1249">
          <cell r="AL1249">
            <v>10000</v>
          </cell>
          <cell r="AM1249">
            <v>44820</v>
          </cell>
          <cell r="AN1249" t="str">
            <v>深圳市舒适橙出行科技有限公司公账</v>
          </cell>
          <cell r="AO1249">
            <v>3380</v>
          </cell>
          <cell r="AP1249">
            <v>44849</v>
          </cell>
          <cell r="AQ1249">
            <v>44849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 t="str">
            <v>正常</v>
          </cell>
          <cell r="AW1249">
            <v>0</v>
          </cell>
          <cell r="AX1249">
            <v>0</v>
          </cell>
          <cell r="AY1249">
            <v>6561.56</v>
          </cell>
        </row>
        <row r="1249">
          <cell r="BA1249">
            <v>20</v>
          </cell>
          <cell r="BB1249">
            <v>267.018</v>
          </cell>
        </row>
        <row r="1249">
          <cell r="BE1249">
            <v>5</v>
          </cell>
          <cell r="BF1249">
            <v>5</v>
          </cell>
          <cell r="BG1249">
            <v>0</v>
          </cell>
          <cell r="BH1249">
            <v>0</v>
          </cell>
          <cell r="BI1249">
            <v>15</v>
          </cell>
          <cell r="BJ1249">
            <v>0</v>
          </cell>
          <cell r="BK1249">
            <v>0</v>
          </cell>
          <cell r="BL1249">
            <v>25</v>
          </cell>
          <cell r="BM1249" t="str">
            <v>A(优质)</v>
          </cell>
        </row>
        <row r="1249">
          <cell r="BO1249" t="str">
            <v/>
          </cell>
          <cell r="BP1249" t="str">
            <v/>
          </cell>
        </row>
        <row r="1249">
          <cell r="BW1249" t="str">
            <v/>
          </cell>
          <cell r="BX1249" t="str">
            <v>/</v>
          </cell>
          <cell r="BY1249" t="str">
            <v/>
          </cell>
        </row>
        <row r="1249">
          <cell r="CD1249" t="str">
            <v>FET-FH-202206R0070</v>
          </cell>
        </row>
        <row r="1250">
          <cell r="B1250" t="str">
            <v>租赁</v>
          </cell>
        </row>
        <row r="1250">
          <cell r="F1250" t="str">
            <v>东莞市富新卫蓝新能源汽车有限公司</v>
          </cell>
          <cell r="G1250" t="str">
            <v>441900197607210017</v>
          </cell>
          <cell r="H1250">
            <v>13609689999</v>
          </cell>
          <cell r="I1250" t="str">
            <v>以租代购48期方案</v>
          </cell>
          <cell r="J1250" t="str">
            <v>北汽EU5/BJ7000C5DEK-BEV</v>
          </cell>
          <cell r="K1250" t="str">
            <v>东莞</v>
          </cell>
          <cell r="L1250" t="str">
            <v>广东省东莞市寮步镇东莞汽车城二路3号103室</v>
          </cell>
          <cell r="M1250" t="str">
            <v>广东省东莞市寮步镇东莞汽车城二路3号103室</v>
          </cell>
          <cell r="N1250" t="str">
            <v>颜雪源</v>
          </cell>
          <cell r="O1250" t="str">
            <v>颜雪源</v>
          </cell>
          <cell r="P1250" t="str">
            <v>徐莹莹</v>
          </cell>
          <cell r="Q1250" t="str">
            <v>罗万春</v>
          </cell>
          <cell r="R1250">
            <v>13609689999</v>
          </cell>
          <cell r="S1250" t="str">
            <v>范佩君</v>
          </cell>
          <cell r="T1250">
            <v>13902605555</v>
          </cell>
          <cell r="U1250" t="str">
            <v>东莞市橙易科技有限公司</v>
          </cell>
        </row>
        <row r="1250">
          <cell r="W1250" t="str">
            <v>LNBSC2GK3N3553981</v>
          </cell>
          <cell r="X1250" t="str">
            <v>粤SDK5260</v>
          </cell>
          <cell r="Y1250" t="str">
            <v>862052211201825</v>
          </cell>
          <cell r="Z1250">
            <v>45100</v>
          </cell>
          <cell r="AA1250">
            <v>45106</v>
          </cell>
          <cell r="AB1250" t="str">
            <v>2023/06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44821</v>
          </cell>
          <cell r="AI1250">
            <v>44822</v>
          </cell>
          <cell r="AJ1250">
            <v>44821</v>
          </cell>
        </row>
        <row r="1250">
          <cell r="AL1250">
            <v>10000</v>
          </cell>
          <cell r="AM1250">
            <v>44820</v>
          </cell>
          <cell r="AN1250" t="str">
            <v>深圳市舒适橙出行科技有限公司公账</v>
          </cell>
          <cell r="AO1250">
            <v>3380</v>
          </cell>
          <cell r="AP1250">
            <v>44849</v>
          </cell>
          <cell r="AQ1250">
            <v>44849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 t="str">
            <v>正常</v>
          </cell>
          <cell r="AW1250">
            <v>0</v>
          </cell>
          <cell r="AX1250">
            <v>0</v>
          </cell>
          <cell r="AY1250">
            <v>3839.59</v>
          </cell>
        </row>
        <row r="1250">
          <cell r="BA1250">
            <v>20</v>
          </cell>
          <cell r="BB1250">
            <v>148.98</v>
          </cell>
        </row>
        <row r="1250">
          <cell r="BE1250">
            <v>5</v>
          </cell>
          <cell r="BF1250">
            <v>5</v>
          </cell>
          <cell r="BG1250">
            <v>0</v>
          </cell>
          <cell r="BH1250">
            <v>0</v>
          </cell>
          <cell r="BI1250">
            <v>15</v>
          </cell>
          <cell r="BJ1250">
            <v>0</v>
          </cell>
          <cell r="BK1250">
            <v>0</v>
          </cell>
          <cell r="BL1250">
            <v>25</v>
          </cell>
          <cell r="BM1250" t="str">
            <v>A(优质)</v>
          </cell>
        </row>
        <row r="1250">
          <cell r="BO1250" t="str">
            <v/>
          </cell>
          <cell r="BP1250" t="str">
            <v/>
          </cell>
        </row>
        <row r="1250">
          <cell r="BW1250" t="str">
            <v/>
          </cell>
          <cell r="BX1250" t="str">
            <v>/</v>
          </cell>
          <cell r="BY1250" t="str">
            <v/>
          </cell>
        </row>
        <row r="1250">
          <cell r="CD1250" t="str">
            <v>FET-FH-202206R0070</v>
          </cell>
        </row>
        <row r="1251">
          <cell r="B1251" t="str">
            <v>租赁</v>
          </cell>
        </row>
        <row r="1251">
          <cell r="F1251" t="str">
            <v>东莞市富新卫蓝新能源汽车有限公司</v>
          </cell>
          <cell r="G1251" t="str">
            <v>441900197607210017</v>
          </cell>
          <cell r="H1251">
            <v>13609689999</v>
          </cell>
          <cell r="I1251" t="str">
            <v>以租代购48期方案</v>
          </cell>
          <cell r="J1251" t="str">
            <v>北汽EU5/BJ7000C5DEK-BEV</v>
          </cell>
          <cell r="K1251" t="str">
            <v>东莞</v>
          </cell>
          <cell r="L1251" t="str">
            <v>广东省东莞市寮步镇东莞汽车城二路3号103室</v>
          </cell>
          <cell r="M1251" t="str">
            <v>广东省东莞市寮步镇东莞汽车城二路3号103室</v>
          </cell>
          <cell r="N1251" t="str">
            <v>颜雪源</v>
          </cell>
          <cell r="O1251" t="str">
            <v>颜雪源</v>
          </cell>
          <cell r="P1251" t="str">
            <v>徐莹莹</v>
          </cell>
          <cell r="Q1251" t="str">
            <v>罗万春</v>
          </cell>
          <cell r="R1251">
            <v>13609689999</v>
          </cell>
          <cell r="S1251" t="str">
            <v>范佩君</v>
          </cell>
          <cell r="T1251">
            <v>13902605555</v>
          </cell>
          <cell r="U1251" t="str">
            <v>东莞市橙易科技有限公司</v>
          </cell>
        </row>
        <row r="1251">
          <cell r="W1251" t="str">
            <v>LNBSC2GK6N3553957</v>
          </cell>
          <cell r="X1251" t="str">
            <v>粤SDA9168</v>
          </cell>
          <cell r="Y1251" t="str">
            <v>862052211201897</v>
          </cell>
          <cell r="Z1251">
            <v>45100</v>
          </cell>
          <cell r="AA1251">
            <v>45106</v>
          </cell>
          <cell r="AB1251" t="str">
            <v>2023/06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44821</v>
          </cell>
          <cell r="AI1251">
            <v>44822</v>
          </cell>
          <cell r="AJ1251">
            <v>44821</v>
          </cell>
        </row>
        <row r="1251">
          <cell r="AL1251">
            <v>10000</v>
          </cell>
          <cell r="AM1251">
            <v>44820</v>
          </cell>
          <cell r="AN1251" t="str">
            <v>深圳市舒适橙出行科技有限公司公账</v>
          </cell>
          <cell r="AO1251">
            <v>3380</v>
          </cell>
          <cell r="AP1251">
            <v>44849</v>
          </cell>
          <cell r="AQ1251">
            <v>44849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 t="str">
            <v>正常</v>
          </cell>
          <cell r="AW1251">
            <v>0</v>
          </cell>
          <cell r="AX1251">
            <v>0</v>
          </cell>
          <cell r="AY1251">
            <v>4369.72</v>
          </cell>
        </row>
        <row r="1251">
          <cell r="BA1251">
            <v>19</v>
          </cell>
          <cell r="BB1251">
            <v>180.211052631579</v>
          </cell>
        </row>
        <row r="1251">
          <cell r="BE1251">
            <v>5</v>
          </cell>
          <cell r="BF1251">
            <v>5</v>
          </cell>
          <cell r="BG1251">
            <v>0</v>
          </cell>
          <cell r="BH1251">
            <v>0</v>
          </cell>
          <cell r="BI1251">
            <v>15</v>
          </cell>
          <cell r="BJ1251">
            <v>0</v>
          </cell>
          <cell r="BK1251">
            <v>0</v>
          </cell>
          <cell r="BL1251">
            <v>25</v>
          </cell>
          <cell r="BM1251" t="str">
            <v>A(优质)</v>
          </cell>
        </row>
        <row r="1251">
          <cell r="BO1251" t="str">
            <v/>
          </cell>
          <cell r="BP1251" t="str">
            <v/>
          </cell>
        </row>
        <row r="1251">
          <cell r="BW1251" t="str">
            <v/>
          </cell>
          <cell r="BX1251" t="str">
            <v>/</v>
          </cell>
          <cell r="BY1251" t="str">
            <v/>
          </cell>
        </row>
        <row r="1251">
          <cell r="CD1251" t="str">
            <v>FET-FH-202206R0070</v>
          </cell>
        </row>
        <row r="1252">
          <cell r="B1252" t="str">
            <v>租赁</v>
          </cell>
        </row>
        <row r="1252">
          <cell r="F1252" t="str">
            <v>东莞市富新卫蓝新能源汽车有限公司</v>
          </cell>
          <cell r="G1252" t="str">
            <v>441900197607210017</v>
          </cell>
          <cell r="H1252">
            <v>13609689999</v>
          </cell>
          <cell r="I1252" t="str">
            <v>以租代购48期方案</v>
          </cell>
          <cell r="J1252" t="str">
            <v>北汽EU5/BJ7000C5DEK-BEV</v>
          </cell>
          <cell r="K1252" t="str">
            <v>东莞</v>
          </cell>
          <cell r="L1252" t="str">
            <v>广东省东莞市寮步镇东莞汽车城二路3号103室</v>
          </cell>
          <cell r="M1252" t="str">
            <v>广东省东莞市寮步镇东莞汽车城二路3号103室</v>
          </cell>
          <cell r="N1252" t="str">
            <v>颜雪源</v>
          </cell>
          <cell r="O1252" t="str">
            <v>颜雪源</v>
          </cell>
          <cell r="P1252" t="str">
            <v>徐莹莹</v>
          </cell>
          <cell r="Q1252" t="str">
            <v>罗万春</v>
          </cell>
          <cell r="R1252">
            <v>13609689999</v>
          </cell>
          <cell r="S1252" t="str">
            <v>范佩君</v>
          </cell>
          <cell r="T1252">
            <v>13902605555</v>
          </cell>
          <cell r="U1252" t="str">
            <v>东莞市橙易科技有限公司</v>
          </cell>
        </row>
        <row r="1252">
          <cell r="W1252" t="str">
            <v>LNBSC2GKXN3553881</v>
          </cell>
          <cell r="X1252" t="str">
            <v>粤SDK8877</v>
          </cell>
          <cell r="Y1252" t="str">
            <v>862052211201084</v>
          </cell>
          <cell r="Z1252">
            <v>45100</v>
          </cell>
          <cell r="AA1252">
            <v>45106</v>
          </cell>
          <cell r="AB1252" t="str">
            <v>2023/06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44821</v>
          </cell>
          <cell r="AI1252">
            <v>44822</v>
          </cell>
          <cell r="AJ1252">
            <v>44821</v>
          </cell>
        </row>
        <row r="1252">
          <cell r="AL1252">
            <v>10000</v>
          </cell>
          <cell r="AM1252">
            <v>44820</v>
          </cell>
          <cell r="AN1252" t="str">
            <v>深圳市舒适橙出行科技有限公司公账</v>
          </cell>
          <cell r="AO1252">
            <v>3380</v>
          </cell>
          <cell r="AP1252">
            <v>44849</v>
          </cell>
          <cell r="AQ1252">
            <v>44849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 t="str">
            <v>正常</v>
          </cell>
          <cell r="AW1252">
            <v>0</v>
          </cell>
          <cell r="AX1252">
            <v>0</v>
          </cell>
          <cell r="AY1252">
            <v>2055.43</v>
          </cell>
        </row>
        <row r="1252">
          <cell r="BA1252">
            <v>9</v>
          </cell>
          <cell r="BB1252">
            <v>224.562222222222</v>
          </cell>
        </row>
        <row r="1252">
          <cell r="BE1252">
            <v>5</v>
          </cell>
          <cell r="BF1252">
            <v>5</v>
          </cell>
          <cell r="BG1252">
            <v>0</v>
          </cell>
          <cell r="BH1252">
            <v>0</v>
          </cell>
          <cell r="BI1252">
            <v>15</v>
          </cell>
          <cell r="BJ1252">
            <v>0</v>
          </cell>
          <cell r="BK1252">
            <v>0</v>
          </cell>
          <cell r="BL1252">
            <v>25</v>
          </cell>
          <cell r="BM1252" t="str">
            <v>A(优质)</v>
          </cell>
        </row>
        <row r="1252">
          <cell r="BO1252" t="str">
            <v/>
          </cell>
          <cell r="BP1252" t="str">
            <v/>
          </cell>
        </row>
        <row r="1252">
          <cell r="BW1252" t="str">
            <v/>
          </cell>
          <cell r="BX1252" t="str">
            <v>/</v>
          </cell>
          <cell r="BY1252" t="str">
            <v/>
          </cell>
        </row>
        <row r="1252">
          <cell r="CD1252" t="str">
            <v>FET-FH-202206R0070</v>
          </cell>
        </row>
        <row r="1253">
          <cell r="B1253" t="str">
            <v>租赁</v>
          </cell>
        </row>
        <row r="1253">
          <cell r="F1253" t="str">
            <v>东莞市富新卫蓝新能源汽车有限公司</v>
          </cell>
          <cell r="G1253" t="str">
            <v>441900197607210017</v>
          </cell>
          <cell r="H1253">
            <v>13609689999</v>
          </cell>
          <cell r="I1253" t="str">
            <v>以租代购48期方案</v>
          </cell>
          <cell r="J1253" t="str">
            <v>北汽EU5/BJ7000C5DEK-BEV</v>
          </cell>
          <cell r="K1253" t="str">
            <v>东莞</v>
          </cell>
          <cell r="L1253" t="str">
            <v>广东省东莞市寮步镇东莞汽车城二路3号103室</v>
          </cell>
          <cell r="M1253" t="str">
            <v>广东省东莞市寮步镇东莞汽车城二路3号103室</v>
          </cell>
          <cell r="N1253" t="str">
            <v>颜雪源</v>
          </cell>
          <cell r="O1253" t="str">
            <v>颜雪源</v>
          </cell>
          <cell r="P1253" t="str">
            <v>徐莹莹</v>
          </cell>
          <cell r="Q1253" t="str">
            <v>罗万春</v>
          </cell>
          <cell r="R1253">
            <v>13609689999</v>
          </cell>
          <cell r="S1253" t="str">
            <v>范佩君</v>
          </cell>
          <cell r="T1253">
            <v>13902605555</v>
          </cell>
          <cell r="U1253" t="str">
            <v>东莞市橙易科技有限公司</v>
          </cell>
        </row>
        <row r="1253">
          <cell r="W1253" t="str">
            <v>LNBSCC4H5M3553171</v>
          </cell>
          <cell r="X1253" t="str">
            <v>粤SDM9792</v>
          </cell>
          <cell r="Y1253" t="str">
            <v>862052211201801</v>
          </cell>
          <cell r="Z1253">
            <v>45100</v>
          </cell>
          <cell r="AA1253">
            <v>45106</v>
          </cell>
          <cell r="AB1253" t="str">
            <v>2023/06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44821</v>
          </cell>
          <cell r="AI1253">
            <v>44822</v>
          </cell>
          <cell r="AJ1253">
            <v>44821</v>
          </cell>
        </row>
        <row r="1253">
          <cell r="AL1253">
            <v>10000</v>
          </cell>
          <cell r="AM1253">
            <v>44820</v>
          </cell>
          <cell r="AN1253" t="str">
            <v>深圳市舒适橙出行科技有限公司公账</v>
          </cell>
          <cell r="AO1253">
            <v>3380</v>
          </cell>
          <cell r="AP1253">
            <v>44849</v>
          </cell>
          <cell r="AQ1253">
            <v>44849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 t="str">
            <v>正常</v>
          </cell>
          <cell r="AW1253">
            <v>0</v>
          </cell>
          <cell r="AX1253">
            <v>0</v>
          </cell>
          <cell r="AY1253">
            <v>4570.87</v>
          </cell>
        </row>
        <row r="1253">
          <cell r="BA1253">
            <v>20</v>
          </cell>
          <cell r="BB1253">
            <v>184.71</v>
          </cell>
        </row>
        <row r="1253">
          <cell r="BE1253">
            <v>5</v>
          </cell>
          <cell r="BF1253">
            <v>5</v>
          </cell>
          <cell r="BG1253">
            <v>0</v>
          </cell>
          <cell r="BH1253">
            <v>0</v>
          </cell>
          <cell r="BI1253">
            <v>15</v>
          </cell>
          <cell r="BJ1253">
            <v>0</v>
          </cell>
          <cell r="BK1253">
            <v>0</v>
          </cell>
          <cell r="BL1253">
            <v>25</v>
          </cell>
          <cell r="BM1253" t="str">
            <v>A(优质)</v>
          </cell>
        </row>
        <row r="1253">
          <cell r="BO1253" t="str">
            <v/>
          </cell>
          <cell r="BP1253" t="str">
            <v/>
          </cell>
        </row>
        <row r="1253">
          <cell r="BW1253" t="str">
            <v/>
          </cell>
          <cell r="BX1253" t="str">
            <v>/</v>
          </cell>
          <cell r="BY1253" t="str">
            <v/>
          </cell>
        </row>
        <row r="1253">
          <cell r="CD1253" t="str">
            <v>FET-FH-202206R0070</v>
          </cell>
        </row>
        <row r="1254">
          <cell r="B1254" t="str">
            <v>租赁</v>
          </cell>
        </row>
        <row r="1254">
          <cell r="F1254" t="str">
            <v>东莞市富新卫蓝新能源汽车有限公司</v>
          </cell>
          <cell r="G1254" t="str">
            <v>441900197607210017</v>
          </cell>
          <cell r="H1254">
            <v>13609689999</v>
          </cell>
          <cell r="I1254" t="str">
            <v>以租代购48期方案</v>
          </cell>
          <cell r="J1254" t="str">
            <v>北汽EU5/BJ7000C5DEK-BEV</v>
          </cell>
          <cell r="K1254" t="str">
            <v>东莞</v>
          </cell>
          <cell r="L1254" t="str">
            <v>广东省东莞市寮步镇东莞汽车城二路3号103室</v>
          </cell>
          <cell r="M1254" t="str">
            <v>广东省东莞市寮步镇东莞汽车城二路3号103室</v>
          </cell>
          <cell r="N1254" t="str">
            <v>颜雪源</v>
          </cell>
          <cell r="O1254" t="str">
            <v>颜雪源</v>
          </cell>
          <cell r="P1254" t="str">
            <v>徐莹莹</v>
          </cell>
          <cell r="Q1254" t="str">
            <v>罗万春</v>
          </cell>
          <cell r="R1254">
            <v>13609689999</v>
          </cell>
          <cell r="S1254" t="str">
            <v>范佩君</v>
          </cell>
          <cell r="T1254">
            <v>13902605555</v>
          </cell>
          <cell r="U1254" t="str">
            <v>东莞市橙易科技有限公司</v>
          </cell>
        </row>
        <row r="1254">
          <cell r="W1254" t="str">
            <v>LNBSCC4H5M3553204</v>
          </cell>
          <cell r="X1254" t="str">
            <v>粤SDM6000</v>
          </cell>
          <cell r="Y1254" t="str">
            <v>862052211201784</v>
          </cell>
          <cell r="Z1254">
            <v>45100</v>
          </cell>
          <cell r="AA1254">
            <v>45106</v>
          </cell>
          <cell r="AB1254" t="str">
            <v>2023/06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44821</v>
          </cell>
          <cell r="AI1254">
            <v>44822</v>
          </cell>
          <cell r="AJ1254">
            <v>44821</v>
          </cell>
        </row>
        <row r="1254">
          <cell r="AL1254">
            <v>10000</v>
          </cell>
          <cell r="AM1254">
            <v>44820</v>
          </cell>
          <cell r="AN1254" t="str">
            <v>深圳市舒适橙出行科技有限公司公账</v>
          </cell>
          <cell r="AO1254">
            <v>3380</v>
          </cell>
          <cell r="AP1254">
            <v>44849</v>
          </cell>
          <cell r="AQ1254">
            <v>44849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 t="str">
            <v>正常</v>
          </cell>
          <cell r="AW1254">
            <v>0</v>
          </cell>
          <cell r="AX1254">
            <v>0</v>
          </cell>
          <cell r="AY1254">
            <v>6773.53</v>
          </cell>
        </row>
        <row r="1254">
          <cell r="BA1254">
            <v>20</v>
          </cell>
          <cell r="BB1254">
            <v>270.972</v>
          </cell>
        </row>
        <row r="1254">
          <cell r="BE1254">
            <v>5</v>
          </cell>
          <cell r="BF1254">
            <v>5</v>
          </cell>
          <cell r="BG1254">
            <v>0</v>
          </cell>
          <cell r="BH1254">
            <v>0</v>
          </cell>
          <cell r="BI1254">
            <v>15</v>
          </cell>
          <cell r="BJ1254">
            <v>0</v>
          </cell>
          <cell r="BK1254">
            <v>0</v>
          </cell>
          <cell r="BL1254">
            <v>25</v>
          </cell>
          <cell r="BM1254" t="str">
            <v>A(优质)</v>
          </cell>
        </row>
        <row r="1254">
          <cell r="BO1254" t="str">
            <v/>
          </cell>
          <cell r="BP1254" t="str">
            <v/>
          </cell>
        </row>
        <row r="1254">
          <cell r="BW1254" t="str">
            <v/>
          </cell>
          <cell r="BX1254" t="str">
            <v>/</v>
          </cell>
          <cell r="BY1254" t="str">
            <v/>
          </cell>
        </row>
        <row r="1254">
          <cell r="CD1254" t="str">
            <v>FET-FH-202206R0070</v>
          </cell>
        </row>
        <row r="1255">
          <cell r="B1255" t="str">
            <v>租赁</v>
          </cell>
        </row>
        <row r="1255">
          <cell r="F1255" t="str">
            <v>东莞市富新卫蓝新能源汽车有限公司</v>
          </cell>
          <cell r="G1255" t="str">
            <v>441900197607210017</v>
          </cell>
          <cell r="H1255">
            <v>13609689999</v>
          </cell>
          <cell r="I1255" t="str">
            <v>以租代购48期方案</v>
          </cell>
          <cell r="J1255" t="str">
            <v>北汽EU5/BJ7000C5DEK-BEV</v>
          </cell>
          <cell r="K1255" t="str">
            <v>东莞</v>
          </cell>
          <cell r="L1255" t="str">
            <v>广东省东莞市寮步镇东莞汽车城二路3号103室</v>
          </cell>
          <cell r="M1255" t="str">
            <v>广东省东莞市寮步镇东莞汽车城二路3号103室</v>
          </cell>
          <cell r="N1255" t="str">
            <v>颜雪源</v>
          </cell>
          <cell r="O1255" t="str">
            <v>颜雪源</v>
          </cell>
          <cell r="P1255" t="str">
            <v>徐莹莹</v>
          </cell>
          <cell r="Q1255" t="str">
            <v>罗万春</v>
          </cell>
          <cell r="R1255">
            <v>13609689999</v>
          </cell>
          <cell r="S1255" t="str">
            <v>范佩君</v>
          </cell>
          <cell r="T1255">
            <v>13902605555</v>
          </cell>
          <cell r="U1255" t="str">
            <v>东莞市橙易科技有限公司</v>
          </cell>
        </row>
        <row r="1255">
          <cell r="W1255" t="str">
            <v>LNBSCC4H7M3553205</v>
          </cell>
          <cell r="X1255" t="str">
            <v>粤SDK7895</v>
          </cell>
          <cell r="Y1255" t="str">
            <v>862052211201859</v>
          </cell>
          <cell r="Z1255">
            <v>45100</v>
          </cell>
          <cell r="AA1255">
            <v>45106</v>
          </cell>
          <cell r="AB1255" t="str">
            <v>2023/06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44821</v>
          </cell>
          <cell r="AI1255">
            <v>44822</v>
          </cell>
          <cell r="AJ1255">
            <v>44821</v>
          </cell>
        </row>
        <row r="1255">
          <cell r="AL1255">
            <v>10000</v>
          </cell>
          <cell r="AM1255">
            <v>44820</v>
          </cell>
          <cell r="AN1255" t="str">
            <v>深圳市舒适橙出行科技有限公司公账</v>
          </cell>
          <cell r="AO1255">
            <v>3380</v>
          </cell>
          <cell r="AP1255">
            <v>44849</v>
          </cell>
          <cell r="AQ1255">
            <v>44849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 t="str">
            <v>正常</v>
          </cell>
          <cell r="AW1255">
            <v>0</v>
          </cell>
          <cell r="AX1255">
            <v>0</v>
          </cell>
          <cell r="AY1255">
            <v>6252.42</v>
          </cell>
        </row>
        <row r="1255">
          <cell r="BA1255">
            <v>20</v>
          </cell>
          <cell r="BB1255">
            <v>248.047</v>
          </cell>
        </row>
        <row r="1255">
          <cell r="BE1255">
            <v>5</v>
          </cell>
          <cell r="BF1255">
            <v>5</v>
          </cell>
          <cell r="BG1255">
            <v>0</v>
          </cell>
          <cell r="BH1255">
            <v>0</v>
          </cell>
          <cell r="BI1255">
            <v>15</v>
          </cell>
          <cell r="BJ1255">
            <v>0</v>
          </cell>
          <cell r="BK1255">
            <v>0</v>
          </cell>
          <cell r="BL1255">
            <v>25</v>
          </cell>
          <cell r="BM1255" t="str">
            <v>A(优质)</v>
          </cell>
        </row>
        <row r="1255">
          <cell r="BO1255" t="str">
            <v/>
          </cell>
          <cell r="BP1255" t="str">
            <v/>
          </cell>
        </row>
        <row r="1255">
          <cell r="BW1255" t="str">
            <v/>
          </cell>
          <cell r="BX1255" t="str">
            <v>/</v>
          </cell>
          <cell r="BY1255" t="str">
            <v/>
          </cell>
        </row>
        <row r="1255">
          <cell r="CD1255" t="str">
            <v>FET-FH-202206R0070</v>
          </cell>
        </row>
        <row r="1256">
          <cell r="B1256" t="str">
            <v>租赁</v>
          </cell>
        </row>
        <row r="1256">
          <cell r="F1256" t="str">
            <v>东莞市富新卫蓝新能源汽车有限公司</v>
          </cell>
          <cell r="G1256" t="str">
            <v>441900197607210017</v>
          </cell>
          <cell r="H1256">
            <v>13609689999</v>
          </cell>
          <cell r="I1256" t="str">
            <v>以租代购48期方案</v>
          </cell>
          <cell r="J1256" t="str">
            <v>北汽EU5/BJ7000C5DEK-BEV</v>
          </cell>
          <cell r="K1256" t="str">
            <v>东莞</v>
          </cell>
          <cell r="L1256" t="str">
            <v>广东省东莞市寮步镇东莞汽车城二路3号103室</v>
          </cell>
          <cell r="M1256" t="str">
            <v>广东省东莞市寮步镇东莞汽车城二路3号103室</v>
          </cell>
          <cell r="N1256" t="str">
            <v>颜雪源</v>
          </cell>
          <cell r="O1256" t="str">
            <v>颜雪源</v>
          </cell>
          <cell r="P1256" t="str">
            <v>徐莹莹</v>
          </cell>
          <cell r="Q1256" t="str">
            <v>罗万春</v>
          </cell>
          <cell r="R1256">
            <v>13609689999</v>
          </cell>
          <cell r="S1256" t="str">
            <v>范佩君</v>
          </cell>
          <cell r="T1256">
            <v>13902605555</v>
          </cell>
          <cell r="U1256" t="str">
            <v>东莞市橙易科技有限公司</v>
          </cell>
        </row>
        <row r="1256">
          <cell r="W1256" t="str">
            <v>LNBSCC4HXM3553215</v>
          </cell>
          <cell r="X1256" t="str">
            <v>粤SDP6966</v>
          </cell>
          <cell r="Y1256" t="str">
            <v>862052211201830</v>
          </cell>
          <cell r="Z1256">
            <v>45100</v>
          </cell>
          <cell r="AA1256">
            <v>45106</v>
          </cell>
          <cell r="AB1256" t="str">
            <v>2023/06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44821</v>
          </cell>
          <cell r="AI1256">
            <v>44822</v>
          </cell>
          <cell r="AJ1256">
            <v>44821</v>
          </cell>
        </row>
        <row r="1256">
          <cell r="AL1256">
            <v>10000</v>
          </cell>
          <cell r="AM1256">
            <v>44820</v>
          </cell>
          <cell r="AN1256" t="str">
            <v>深圳市舒适橙出行科技有限公司公账</v>
          </cell>
          <cell r="AO1256">
            <v>3380</v>
          </cell>
          <cell r="AP1256">
            <v>44849</v>
          </cell>
          <cell r="AQ1256">
            <v>44849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 t="str">
            <v>正常</v>
          </cell>
          <cell r="AW1256">
            <v>0</v>
          </cell>
          <cell r="AX1256">
            <v>0</v>
          </cell>
          <cell r="AY1256">
            <v>333.56</v>
          </cell>
        </row>
        <row r="1256">
          <cell r="BA1256">
            <v>6</v>
          </cell>
          <cell r="BB1256">
            <v>48.5133333333333</v>
          </cell>
        </row>
        <row r="1256">
          <cell r="BE1256">
            <v>5</v>
          </cell>
          <cell r="BF1256">
            <v>10</v>
          </cell>
          <cell r="BG1256">
            <v>0</v>
          </cell>
          <cell r="BH1256">
            <v>0</v>
          </cell>
          <cell r="BI1256">
            <v>15</v>
          </cell>
          <cell r="BJ1256">
            <v>0</v>
          </cell>
          <cell r="BK1256">
            <v>0</v>
          </cell>
          <cell r="BL1256">
            <v>30</v>
          </cell>
          <cell r="BM1256" t="str">
            <v>A(优质)</v>
          </cell>
        </row>
        <row r="1256">
          <cell r="BO1256" t="str">
            <v/>
          </cell>
          <cell r="BP1256" t="str">
            <v/>
          </cell>
        </row>
        <row r="1256">
          <cell r="BW1256" t="str">
            <v/>
          </cell>
          <cell r="BX1256" t="str">
            <v>/</v>
          </cell>
          <cell r="BY1256" t="str">
            <v/>
          </cell>
        </row>
        <row r="1256">
          <cell r="CD1256" t="str">
            <v>FET-FH-202206R0070</v>
          </cell>
        </row>
        <row r="1257">
          <cell r="B1257" t="str">
            <v>租赁</v>
          </cell>
        </row>
        <row r="1257">
          <cell r="F1257" t="str">
            <v>东莞市富新卫蓝新能源汽车有限公司</v>
          </cell>
          <cell r="G1257" t="str">
            <v>441900197607210017</v>
          </cell>
          <cell r="H1257">
            <v>13609689999</v>
          </cell>
          <cell r="I1257" t="str">
            <v>以租代购48期方案</v>
          </cell>
          <cell r="J1257" t="str">
            <v>北汽EU5/BJ7000C5DEK-BEV</v>
          </cell>
          <cell r="K1257" t="str">
            <v>东莞</v>
          </cell>
          <cell r="L1257" t="str">
            <v>广东省东莞市寮步镇东莞汽车城二路3号103室</v>
          </cell>
          <cell r="M1257" t="str">
            <v>广东省东莞市寮步镇东莞汽车城二路3号103室</v>
          </cell>
          <cell r="N1257" t="str">
            <v>颜雪源</v>
          </cell>
          <cell r="O1257" t="str">
            <v>颜雪源</v>
          </cell>
          <cell r="P1257" t="str">
            <v>徐莹莹</v>
          </cell>
          <cell r="Q1257" t="str">
            <v>罗万春</v>
          </cell>
          <cell r="R1257">
            <v>13609689999</v>
          </cell>
          <cell r="S1257" t="str">
            <v>范佩君</v>
          </cell>
          <cell r="T1257">
            <v>13902605555</v>
          </cell>
          <cell r="U1257" t="str">
            <v>东莞市橙易科技有限公司</v>
          </cell>
        </row>
        <row r="1257">
          <cell r="W1257" t="str">
            <v>LNBSCC4H6M3553079</v>
          </cell>
          <cell r="X1257" t="str">
            <v>粤SDL7711</v>
          </cell>
          <cell r="Y1257" t="str">
            <v>862052211201871</v>
          </cell>
          <cell r="Z1257">
            <v>45100</v>
          </cell>
          <cell r="AA1257">
            <v>45106</v>
          </cell>
          <cell r="AB1257" t="str">
            <v>2023/06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44821</v>
          </cell>
          <cell r="AI1257">
            <v>44822</v>
          </cell>
          <cell r="AJ1257">
            <v>44821</v>
          </cell>
        </row>
        <row r="1257">
          <cell r="AL1257">
            <v>10000</v>
          </cell>
          <cell r="AM1257">
            <v>44820</v>
          </cell>
          <cell r="AN1257" t="str">
            <v>深圳市舒适橙出行科技有限公司公账</v>
          </cell>
          <cell r="AO1257">
            <v>3380</v>
          </cell>
          <cell r="AP1257">
            <v>44849</v>
          </cell>
          <cell r="AQ1257">
            <v>44849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 t="str">
            <v>正常</v>
          </cell>
          <cell r="AW1257">
            <v>0</v>
          </cell>
          <cell r="AX1257">
            <v>0</v>
          </cell>
          <cell r="AY1257">
            <v>6057.25</v>
          </cell>
        </row>
        <row r="1257">
          <cell r="BA1257">
            <v>20</v>
          </cell>
          <cell r="BB1257">
            <v>260.0595</v>
          </cell>
        </row>
        <row r="1257">
          <cell r="BE1257">
            <v>5</v>
          </cell>
          <cell r="BF1257">
            <v>5</v>
          </cell>
          <cell r="BG1257">
            <v>0</v>
          </cell>
          <cell r="BH1257">
            <v>0</v>
          </cell>
          <cell r="BI1257">
            <v>15</v>
          </cell>
          <cell r="BJ1257">
            <v>0</v>
          </cell>
          <cell r="BK1257">
            <v>0</v>
          </cell>
          <cell r="BL1257">
            <v>25</v>
          </cell>
          <cell r="BM1257" t="str">
            <v>A(优质)</v>
          </cell>
        </row>
        <row r="1257">
          <cell r="BO1257" t="str">
            <v/>
          </cell>
          <cell r="BP1257" t="str">
            <v/>
          </cell>
        </row>
        <row r="1257">
          <cell r="BW1257" t="str">
            <v/>
          </cell>
          <cell r="BX1257" t="str">
            <v>/</v>
          </cell>
          <cell r="BY1257" t="str">
            <v/>
          </cell>
        </row>
        <row r="1257">
          <cell r="CD1257" t="str">
            <v>FET-FH-202206R0070</v>
          </cell>
        </row>
        <row r="1258">
          <cell r="B1258" t="str">
            <v>租赁</v>
          </cell>
        </row>
        <row r="1258">
          <cell r="F1258" t="str">
            <v>东莞市富新卫蓝新能源汽车有限公司</v>
          </cell>
          <cell r="G1258" t="str">
            <v>441900197607210017</v>
          </cell>
          <cell r="H1258">
            <v>13609689999</v>
          </cell>
          <cell r="I1258" t="str">
            <v>以租代购48期方案</v>
          </cell>
          <cell r="J1258" t="str">
            <v>北汽EU5/BJ7000C5DEK-BEV</v>
          </cell>
          <cell r="K1258" t="str">
            <v>东莞</v>
          </cell>
          <cell r="L1258" t="str">
            <v>广东省东莞市寮步镇东莞汽车城二路3号103室</v>
          </cell>
          <cell r="M1258" t="str">
            <v>广东省东莞市寮步镇东莞汽车城二路3号103室</v>
          </cell>
          <cell r="N1258" t="str">
            <v>颜雪源</v>
          </cell>
          <cell r="O1258" t="str">
            <v>颜雪源</v>
          </cell>
          <cell r="P1258" t="str">
            <v>徐莹莹</v>
          </cell>
          <cell r="Q1258" t="str">
            <v>罗万春</v>
          </cell>
          <cell r="R1258">
            <v>13609689999</v>
          </cell>
          <cell r="S1258" t="str">
            <v>范佩君</v>
          </cell>
          <cell r="T1258">
            <v>13902605555</v>
          </cell>
          <cell r="U1258" t="str">
            <v>东莞市橙易科技有限公司</v>
          </cell>
        </row>
        <row r="1258">
          <cell r="W1258" t="str">
            <v>LNBSCC4H9M3553075</v>
          </cell>
          <cell r="X1258" t="str">
            <v>粤SDL1190</v>
          </cell>
          <cell r="Y1258" t="str">
            <v>862052211201832</v>
          </cell>
          <cell r="Z1258">
            <v>45100</v>
          </cell>
          <cell r="AA1258">
            <v>45106</v>
          </cell>
          <cell r="AB1258" t="str">
            <v>2023/06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44821</v>
          </cell>
          <cell r="AI1258">
            <v>44822</v>
          </cell>
          <cell r="AJ1258">
            <v>44821</v>
          </cell>
        </row>
        <row r="1258">
          <cell r="AL1258">
            <v>10000</v>
          </cell>
          <cell r="AM1258">
            <v>44820</v>
          </cell>
          <cell r="AN1258" t="str">
            <v>深圳市舒适橙出行科技有限公司公账</v>
          </cell>
          <cell r="AO1258">
            <v>3380</v>
          </cell>
          <cell r="AP1258">
            <v>44849</v>
          </cell>
          <cell r="AQ1258">
            <v>44849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 t="str">
            <v>正常</v>
          </cell>
          <cell r="AW1258">
            <v>0</v>
          </cell>
          <cell r="AX1258">
            <v>0</v>
          </cell>
          <cell r="AY1258">
            <v>2547.13</v>
          </cell>
        </row>
        <row r="1258">
          <cell r="BA1258">
            <v>10</v>
          </cell>
          <cell r="BB1258">
            <v>209.928</v>
          </cell>
        </row>
        <row r="1258">
          <cell r="BE1258">
            <v>5</v>
          </cell>
          <cell r="BF1258">
            <v>5</v>
          </cell>
          <cell r="BG1258">
            <v>0</v>
          </cell>
          <cell r="BH1258">
            <v>0</v>
          </cell>
          <cell r="BI1258">
            <v>15</v>
          </cell>
          <cell r="BJ1258">
            <v>0</v>
          </cell>
          <cell r="BK1258">
            <v>0</v>
          </cell>
          <cell r="BL1258">
            <v>25</v>
          </cell>
          <cell r="BM1258" t="str">
            <v>A(优质)</v>
          </cell>
        </row>
        <row r="1258">
          <cell r="BO1258" t="str">
            <v/>
          </cell>
          <cell r="BP1258" t="str">
            <v/>
          </cell>
        </row>
        <row r="1258">
          <cell r="BW1258" t="str">
            <v/>
          </cell>
          <cell r="BX1258" t="str">
            <v>/</v>
          </cell>
          <cell r="BY1258" t="str">
            <v/>
          </cell>
        </row>
        <row r="1258">
          <cell r="CD1258" t="str">
            <v>FET-FH-202206R0070</v>
          </cell>
        </row>
        <row r="1259">
          <cell r="B1259" t="str">
            <v>租赁</v>
          </cell>
        </row>
        <row r="1259">
          <cell r="F1259" t="str">
            <v>东莞市富新卫蓝新能源汽车有限公司</v>
          </cell>
          <cell r="G1259" t="str">
            <v>441900197607210017</v>
          </cell>
          <cell r="H1259">
            <v>13609689999</v>
          </cell>
          <cell r="I1259" t="str">
            <v>以租代购48期方案</v>
          </cell>
          <cell r="J1259" t="str">
            <v>北汽EU5/BJ7000C5DEK-BEV</v>
          </cell>
          <cell r="K1259" t="str">
            <v>东莞</v>
          </cell>
          <cell r="L1259" t="str">
            <v>广东省东莞市寮步镇东莞汽车城二路3号103室</v>
          </cell>
          <cell r="M1259" t="str">
            <v>广东省东莞市寮步镇东莞汽车城二路3号103室</v>
          </cell>
          <cell r="N1259" t="str">
            <v>颜雪源</v>
          </cell>
          <cell r="O1259" t="str">
            <v>颜雪源</v>
          </cell>
          <cell r="P1259" t="str">
            <v>徐莹莹</v>
          </cell>
          <cell r="Q1259" t="str">
            <v>罗万春</v>
          </cell>
          <cell r="R1259">
            <v>13609689999</v>
          </cell>
          <cell r="S1259" t="str">
            <v>范佩君</v>
          </cell>
          <cell r="T1259">
            <v>13902605555</v>
          </cell>
          <cell r="U1259" t="str">
            <v>东莞市橙易科技有限公司</v>
          </cell>
        </row>
        <row r="1259">
          <cell r="W1259" t="str">
            <v>LNBSCC4H1M3553216</v>
          </cell>
          <cell r="X1259" t="str">
            <v>粤SDK9369</v>
          </cell>
          <cell r="Y1259" t="str">
            <v>862052211201805</v>
          </cell>
          <cell r="Z1259">
            <v>45100</v>
          </cell>
          <cell r="AA1259">
            <v>45106</v>
          </cell>
          <cell r="AB1259" t="str">
            <v>2023/06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44821</v>
          </cell>
          <cell r="AI1259">
            <v>44822</v>
          </cell>
          <cell r="AJ1259">
            <v>44821</v>
          </cell>
        </row>
        <row r="1259">
          <cell r="AL1259">
            <v>10000</v>
          </cell>
          <cell r="AM1259">
            <v>44820</v>
          </cell>
          <cell r="AN1259" t="str">
            <v>深圳市舒适橙出行科技有限公司公账</v>
          </cell>
          <cell r="AO1259">
            <v>3380</v>
          </cell>
          <cell r="AP1259">
            <v>44849</v>
          </cell>
          <cell r="AQ1259">
            <v>44849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 t="str">
            <v>正常</v>
          </cell>
          <cell r="AW1259">
            <v>0</v>
          </cell>
          <cell r="AX1259">
            <v>0</v>
          </cell>
          <cell r="AY1259">
            <v>3771.88</v>
          </cell>
        </row>
        <row r="1259">
          <cell r="BA1259">
            <v>17</v>
          </cell>
          <cell r="BB1259">
            <v>169.963529411765</v>
          </cell>
        </row>
        <row r="1259">
          <cell r="BE1259">
            <v>5</v>
          </cell>
          <cell r="BF1259">
            <v>5</v>
          </cell>
          <cell r="BG1259">
            <v>0</v>
          </cell>
          <cell r="BH1259">
            <v>0</v>
          </cell>
          <cell r="BI1259">
            <v>15</v>
          </cell>
          <cell r="BJ1259">
            <v>0</v>
          </cell>
          <cell r="BK1259">
            <v>0</v>
          </cell>
          <cell r="BL1259">
            <v>25</v>
          </cell>
          <cell r="BM1259" t="str">
            <v>A(优质)</v>
          </cell>
        </row>
        <row r="1259">
          <cell r="BO1259" t="str">
            <v/>
          </cell>
          <cell r="BP1259" t="str">
            <v/>
          </cell>
        </row>
        <row r="1259">
          <cell r="BW1259" t="str">
            <v/>
          </cell>
          <cell r="BX1259" t="str">
            <v>/</v>
          </cell>
          <cell r="BY1259" t="str">
            <v/>
          </cell>
        </row>
        <row r="1259">
          <cell r="CD1259" t="str">
            <v>FET-FH-202206R0070</v>
          </cell>
        </row>
        <row r="1260">
          <cell r="B1260" t="str">
            <v>租赁</v>
          </cell>
        </row>
        <row r="1260">
          <cell r="F1260" t="str">
            <v>罗敏</v>
          </cell>
          <cell r="G1260" t="str">
            <v>360728199010050018</v>
          </cell>
          <cell r="H1260">
            <v>19179778044</v>
          </cell>
          <cell r="I1260" t="str">
            <v>以租代购48期方案</v>
          </cell>
          <cell r="J1260" t="str">
            <v>风神E70/DFM7002G1F7BEV</v>
          </cell>
          <cell r="K1260" t="str">
            <v>赣州</v>
          </cell>
          <cell r="L1260" t="str">
            <v>江西省赣州市定南县历市镇良富村新塘尾组102号</v>
          </cell>
          <cell r="M1260" t="str">
            <v>江西省赣州市定南县历市镇良富村新塘尾组102号</v>
          </cell>
          <cell r="N1260" t="str">
            <v>颜雪源</v>
          </cell>
          <cell r="O1260" t="str">
            <v>向丽丽</v>
          </cell>
          <cell r="P1260" t="str">
            <v>李丽娜</v>
          </cell>
          <cell r="Q1260" t="str">
            <v>黄莲娇</v>
          </cell>
          <cell r="R1260">
            <v>19169422180</v>
          </cell>
          <cell r="S1260" t="str">
            <v>黄莲娇</v>
          </cell>
          <cell r="T1260">
            <v>19169422180</v>
          </cell>
          <cell r="U1260" t="str">
            <v>赣州欢喜出行服务有限公司</v>
          </cell>
        </row>
        <row r="1260">
          <cell r="W1260" t="str">
            <v>LDP31B967NG038024</v>
          </cell>
          <cell r="X1260" t="str">
            <v>赣BDA0613</v>
          </cell>
          <cell r="Y1260" t="str">
            <v>862052211201629</v>
          </cell>
          <cell r="Z1260">
            <v>45115</v>
          </cell>
          <cell r="AA1260">
            <v>45176</v>
          </cell>
          <cell r="AB1260" t="str">
            <v>2023/07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44824</v>
          </cell>
          <cell r="AI1260">
            <v>44825</v>
          </cell>
          <cell r="AJ1260">
            <v>44824</v>
          </cell>
        </row>
        <row r="1260">
          <cell r="AL1260">
            <v>15000</v>
          </cell>
          <cell r="AM1260">
            <v>44810</v>
          </cell>
          <cell r="AN1260" t="str">
            <v>深圳市舒适橙出行科技有限公司公账</v>
          </cell>
          <cell r="AO1260">
            <v>2980</v>
          </cell>
          <cell r="AP1260">
            <v>44849</v>
          </cell>
          <cell r="AQ1260">
            <v>44849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 t="str">
            <v>正常</v>
          </cell>
          <cell r="AW1260">
            <v>0</v>
          </cell>
          <cell r="AX1260">
            <v>0</v>
          </cell>
          <cell r="AY1260">
            <v>5327.51</v>
          </cell>
        </row>
        <row r="1260">
          <cell r="BA1260">
            <v>15</v>
          </cell>
          <cell r="BB1260">
            <v>296.832666666667</v>
          </cell>
        </row>
        <row r="1260">
          <cell r="BE1260">
            <v>5</v>
          </cell>
          <cell r="BF1260">
            <v>5</v>
          </cell>
          <cell r="BG1260">
            <v>0</v>
          </cell>
          <cell r="BH1260">
            <v>0</v>
          </cell>
          <cell r="BI1260">
            <v>15</v>
          </cell>
          <cell r="BJ1260">
            <v>0</v>
          </cell>
          <cell r="BK1260">
            <v>0</v>
          </cell>
          <cell r="BL1260">
            <v>25</v>
          </cell>
          <cell r="BM1260" t="str">
            <v>A(优质)</v>
          </cell>
        </row>
        <row r="1260">
          <cell r="BO1260" t="str">
            <v/>
          </cell>
          <cell r="BP1260" t="str">
            <v/>
          </cell>
        </row>
        <row r="1260">
          <cell r="BW1260" t="str">
            <v/>
          </cell>
          <cell r="BX1260">
            <v>44823</v>
          </cell>
          <cell r="BY1260" t="str">
            <v/>
          </cell>
        </row>
        <row r="1260">
          <cell r="CD1260" t="str">
            <v>FET-FH-202207R0044</v>
          </cell>
        </row>
        <row r="1261">
          <cell r="B1261" t="str">
            <v>租赁</v>
          </cell>
        </row>
        <row r="1261">
          <cell r="F1261" t="str">
            <v>重庆新概念供应链有限公司</v>
          </cell>
          <cell r="G1261" t="str">
            <v>430902199008256522</v>
          </cell>
          <cell r="H1261">
            <v>18316553255</v>
          </cell>
          <cell r="I1261" t="str">
            <v>以租代购48期方案</v>
          </cell>
          <cell r="J1261" t="str">
            <v>风神E70/DFM7001G1F1BEV</v>
          </cell>
          <cell r="K1261" t="str">
            <v>重庆</v>
          </cell>
          <cell r="L1261" t="str">
            <v>湖南省益阳市资阳区新桥河镇七家村塘村里村民组3号</v>
          </cell>
          <cell r="M1261" t="str">
            <v>重庆市北部新区栖霞路18号19幢12-1</v>
          </cell>
          <cell r="N1261" t="str">
            <v>向丽丽</v>
          </cell>
          <cell r="O1261" t="str">
            <v>王吾伟</v>
          </cell>
          <cell r="P1261" t="str">
            <v>林翠荣</v>
          </cell>
          <cell r="Q1261" t="str">
            <v>许云</v>
          </cell>
          <cell r="R1261">
            <v>18316553255</v>
          </cell>
        </row>
        <row r="1261">
          <cell r="U1261" t="str">
            <v>重庆市舒适橙出行科技有限公司</v>
          </cell>
        </row>
        <row r="1261">
          <cell r="W1261" t="str">
            <v>LDP31B968NG041725</v>
          </cell>
          <cell r="X1261" t="str">
            <v>渝AA05387</v>
          </cell>
          <cell r="Y1261" t="str">
            <v>862052211200303</v>
          </cell>
          <cell r="Z1261">
            <v>45110</v>
          </cell>
          <cell r="AA1261">
            <v>45140</v>
          </cell>
          <cell r="AB1261" t="str">
            <v>2023/09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44826</v>
          </cell>
          <cell r="AI1261">
            <v>44827</v>
          </cell>
          <cell r="AJ1261">
            <v>44826</v>
          </cell>
        </row>
        <row r="1261">
          <cell r="AL1261">
            <v>9000</v>
          </cell>
          <cell r="AM1261">
            <v>44820</v>
          </cell>
          <cell r="AN1261" t="str">
            <v>0053560853721100</v>
          </cell>
          <cell r="AO1261">
            <v>2980</v>
          </cell>
          <cell r="AP1261">
            <v>44849</v>
          </cell>
          <cell r="AQ1261">
            <v>44849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 t="str">
            <v>正常</v>
          </cell>
          <cell r="AW1261">
            <v>0</v>
          </cell>
          <cell r="AX1261">
            <v>0</v>
          </cell>
          <cell r="AY1261">
            <v>5653.58</v>
          </cell>
        </row>
        <row r="1261">
          <cell r="BA1261">
            <v>19</v>
          </cell>
          <cell r="BB1261">
            <v>245.667368421053</v>
          </cell>
        </row>
        <row r="1261">
          <cell r="BE1261">
            <v>0</v>
          </cell>
          <cell r="BF1261">
            <v>5</v>
          </cell>
          <cell r="BG1261">
            <v>0</v>
          </cell>
          <cell r="BH1261">
            <v>0</v>
          </cell>
          <cell r="BI1261">
            <v>15</v>
          </cell>
          <cell r="BJ1261">
            <v>0</v>
          </cell>
          <cell r="BK1261">
            <v>0</v>
          </cell>
          <cell r="BL1261">
            <v>20</v>
          </cell>
          <cell r="BM1261" t="str">
            <v>A(优质)</v>
          </cell>
        </row>
        <row r="1261">
          <cell r="BO1261" t="str">
            <v/>
          </cell>
          <cell r="BP1261" t="str">
            <v/>
          </cell>
        </row>
        <row r="1261">
          <cell r="BW1261" t="str">
            <v/>
          </cell>
          <cell r="BX1261">
            <v>44823</v>
          </cell>
          <cell r="BY1261" t="str">
            <v/>
          </cell>
        </row>
        <row r="1261">
          <cell r="CD1261" t="str">
            <v>FET-FH-202207R0002</v>
          </cell>
          <cell r="CE1261" t="str">
            <v>龚明</v>
          </cell>
          <cell r="CF1261" t="str">
            <v>512225197510224736</v>
          </cell>
          <cell r="CG1261">
            <v>18680938692</v>
          </cell>
          <cell r="CH1261">
            <v>44821</v>
          </cell>
          <cell r="CI1261">
            <v>44974</v>
          </cell>
        </row>
        <row r="1262">
          <cell r="B1262" t="str">
            <v>租赁</v>
          </cell>
        </row>
        <row r="1262">
          <cell r="F1262" t="str">
            <v>东莞市途锋汽车租赁有限公司</v>
          </cell>
          <cell r="G1262" t="str">
            <v>440981198408252232</v>
          </cell>
          <cell r="H1262">
            <v>13751370058</v>
          </cell>
          <cell r="I1262" t="str">
            <v>以租代购48期方案</v>
          </cell>
          <cell r="J1262" t="str">
            <v>北汽EU5/BJ7000C5DBK-BEV</v>
          </cell>
          <cell r="K1262" t="str">
            <v>东莞</v>
          </cell>
          <cell r="L1262" t="str">
            <v>广东省高州市根子镇茅坡村</v>
          </cell>
          <cell r="M1262" t="str">
            <v>东莞市寮步镇亭子边仁和路瑞麟大厦</v>
          </cell>
          <cell r="N1262" t="str">
            <v>王吾伟</v>
          </cell>
          <cell r="O1262" t="str">
            <v>向丽丽</v>
          </cell>
          <cell r="P1262" t="str">
            <v>徐莹莹</v>
          </cell>
          <cell r="Q1262" t="str">
            <v>吴火权</v>
          </cell>
          <cell r="R1262">
            <v>13751370058</v>
          </cell>
        </row>
        <row r="1262">
          <cell r="U1262" t="str">
            <v>东莞市橙易科技有限公司</v>
          </cell>
        </row>
        <row r="1262">
          <cell r="W1262" t="str">
            <v>LNBSC22K7N3554753</v>
          </cell>
          <cell r="X1262" t="str">
            <v>粤SDA2935</v>
          </cell>
          <cell r="Y1262" t="str">
            <v>862052211201404</v>
          </cell>
          <cell r="Z1262">
            <v>45090</v>
          </cell>
          <cell r="AA1262">
            <v>45106</v>
          </cell>
          <cell r="AB1262" t="str">
            <v>2023/06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44827</v>
          </cell>
          <cell r="AI1262">
            <v>44828</v>
          </cell>
          <cell r="AJ1262">
            <v>44827</v>
          </cell>
        </row>
        <row r="1262">
          <cell r="AL1262">
            <v>10000</v>
          </cell>
          <cell r="AM1262">
            <v>44827</v>
          </cell>
          <cell r="AN1262" t="str">
            <v>连总私账</v>
          </cell>
          <cell r="AO1262">
            <v>3380</v>
          </cell>
          <cell r="AP1262">
            <v>44849</v>
          </cell>
          <cell r="AQ1262">
            <v>44849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 t="str">
            <v>正常</v>
          </cell>
          <cell r="AW1262">
            <v>0</v>
          </cell>
          <cell r="AX1262">
            <v>0</v>
          </cell>
          <cell r="AY1262">
            <v>56.55</v>
          </cell>
        </row>
        <row r="1262">
          <cell r="BA1262">
            <v>0</v>
          </cell>
          <cell r="BB1262" t="str">
            <v/>
          </cell>
        </row>
        <row r="1262">
          <cell r="BE1262">
            <v>0</v>
          </cell>
          <cell r="BF1262">
            <v>5</v>
          </cell>
          <cell r="BG1262">
            <v>0</v>
          </cell>
          <cell r="BH1262">
            <v>0</v>
          </cell>
          <cell r="BI1262">
            <v>15</v>
          </cell>
          <cell r="BJ1262">
            <v>0</v>
          </cell>
          <cell r="BK1262">
            <v>0</v>
          </cell>
          <cell r="BL1262">
            <v>20</v>
          </cell>
          <cell r="BM1262" t="str">
            <v>A(优质)</v>
          </cell>
        </row>
        <row r="1262">
          <cell r="BO1262" t="str">
            <v/>
          </cell>
          <cell r="BP1262" t="str">
            <v/>
          </cell>
        </row>
        <row r="1262">
          <cell r="BW1262" t="str">
            <v/>
          </cell>
          <cell r="BX1262" t="str">
            <v>/</v>
          </cell>
          <cell r="BY1262" t="str">
            <v/>
          </cell>
        </row>
        <row r="1262">
          <cell r="CD1262" t="str">
            <v>FET-FH-202206R0032</v>
          </cell>
        </row>
        <row r="1263">
          <cell r="B1263" t="str">
            <v>租赁</v>
          </cell>
        </row>
        <row r="1263">
          <cell r="F1263" t="str">
            <v>东莞市途锋汽车租赁有限公司</v>
          </cell>
          <cell r="G1263" t="str">
            <v>440981198408252232</v>
          </cell>
          <cell r="H1263">
            <v>13751370058</v>
          </cell>
          <cell r="I1263" t="str">
            <v>以租代购48期方案</v>
          </cell>
          <cell r="J1263" t="str">
            <v>北汽EU5/BJ7000C5DBK-BEV</v>
          </cell>
          <cell r="K1263" t="str">
            <v>东莞</v>
          </cell>
          <cell r="L1263" t="str">
            <v>广东省高州市根子镇茅坡村</v>
          </cell>
          <cell r="M1263" t="str">
            <v>东莞市寮步镇亭子边仁和路瑞麟大厦</v>
          </cell>
          <cell r="N1263" t="str">
            <v>王吾伟</v>
          </cell>
          <cell r="O1263" t="str">
            <v>向丽丽</v>
          </cell>
          <cell r="P1263" t="str">
            <v>徐莹莹</v>
          </cell>
          <cell r="Q1263" t="str">
            <v>吴火权</v>
          </cell>
          <cell r="R1263">
            <v>13751370058</v>
          </cell>
        </row>
        <row r="1263">
          <cell r="U1263" t="str">
            <v>东莞市橙易科技有限公司</v>
          </cell>
        </row>
        <row r="1263">
          <cell r="W1263" t="str">
            <v>LNBSC22K4N3554743</v>
          </cell>
          <cell r="X1263" t="str">
            <v>粤SDK2778</v>
          </cell>
          <cell r="Y1263" t="str">
            <v>862052211201480</v>
          </cell>
          <cell r="Z1263">
            <v>45090</v>
          </cell>
          <cell r="AA1263">
            <v>45106</v>
          </cell>
          <cell r="AB1263" t="str">
            <v>2023/06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44827</v>
          </cell>
          <cell r="AI1263">
            <v>44828</v>
          </cell>
          <cell r="AJ1263">
            <v>44827</v>
          </cell>
        </row>
        <row r="1263">
          <cell r="AL1263">
            <v>10000</v>
          </cell>
          <cell r="AM1263">
            <v>44827</v>
          </cell>
          <cell r="AN1263" t="str">
            <v>连总私账</v>
          </cell>
          <cell r="AO1263">
            <v>3380</v>
          </cell>
          <cell r="AP1263">
            <v>44849</v>
          </cell>
          <cell r="AQ1263">
            <v>44849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 t="str">
            <v>正常</v>
          </cell>
          <cell r="AW1263">
            <v>0</v>
          </cell>
          <cell r="AX1263">
            <v>0</v>
          </cell>
          <cell r="AY1263">
            <v>250.27</v>
          </cell>
        </row>
        <row r="1263">
          <cell r="BA1263">
            <v>1</v>
          </cell>
          <cell r="BB1263">
            <v>55.15</v>
          </cell>
        </row>
        <row r="1263">
          <cell r="BE1263">
            <v>0</v>
          </cell>
          <cell r="BF1263">
            <v>10</v>
          </cell>
          <cell r="BG1263">
            <v>0</v>
          </cell>
          <cell r="BH1263">
            <v>0</v>
          </cell>
          <cell r="BI1263">
            <v>15</v>
          </cell>
          <cell r="BJ1263">
            <v>0</v>
          </cell>
          <cell r="BK1263">
            <v>0</v>
          </cell>
          <cell r="BL1263">
            <v>25</v>
          </cell>
          <cell r="BM1263" t="str">
            <v>A(优质)</v>
          </cell>
        </row>
        <row r="1263">
          <cell r="BO1263" t="str">
            <v/>
          </cell>
          <cell r="BP1263" t="str">
            <v/>
          </cell>
        </row>
        <row r="1263">
          <cell r="BW1263" t="str">
            <v/>
          </cell>
          <cell r="BX1263" t="str">
            <v>/</v>
          </cell>
          <cell r="BY1263" t="str">
            <v/>
          </cell>
        </row>
        <row r="1263">
          <cell r="CD1263" t="str">
            <v>FET-FH-202206R0032</v>
          </cell>
        </row>
        <row r="1264">
          <cell r="B1264" t="str">
            <v>租赁</v>
          </cell>
        </row>
        <row r="1264">
          <cell r="F1264" t="str">
            <v>东莞市途锋汽车租赁有限公司</v>
          </cell>
          <cell r="G1264" t="str">
            <v>440981198408252232</v>
          </cell>
          <cell r="H1264">
            <v>13751370058</v>
          </cell>
          <cell r="I1264" t="str">
            <v>以租代购48期方案</v>
          </cell>
          <cell r="J1264" t="str">
            <v>北汽EU5/BJ7000C5DBK-BEV</v>
          </cell>
          <cell r="K1264" t="str">
            <v>东莞</v>
          </cell>
          <cell r="L1264" t="str">
            <v>广东省高州市根子镇茅坡村</v>
          </cell>
          <cell r="M1264" t="str">
            <v>东莞市寮步镇亭子边仁和路瑞麟大厦</v>
          </cell>
          <cell r="N1264" t="str">
            <v>王吾伟</v>
          </cell>
          <cell r="O1264" t="str">
            <v>向丽丽</v>
          </cell>
          <cell r="P1264" t="str">
            <v>徐莹莹</v>
          </cell>
          <cell r="Q1264" t="str">
            <v>吴火权</v>
          </cell>
          <cell r="R1264">
            <v>13751370058</v>
          </cell>
        </row>
        <row r="1264">
          <cell r="U1264" t="str">
            <v>东莞市橙易科技有限公司</v>
          </cell>
        </row>
        <row r="1264">
          <cell r="W1264" t="str">
            <v>LNBSC22K3N3554751</v>
          </cell>
          <cell r="X1264" t="str">
            <v>粤SDP5003</v>
          </cell>
          <cell r="Y1264" t="str">
            <v>862052211201438</v>
          </cell>
          <cell r="Z1264">
            <v>45090</v>
          </cell>
          <cell r="AA1264">
            <v>45106</v>
          </cell>
          <cell r="AB1264" t="str">
            <v>2023/07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44827</v>
          </cell>
          <cell r="AI1264">
            <v>44828</v>
          </cell>
          <cell r="AJ1264">
            <v>44827</v>
          </cell>
        </row>
        <row r="1264">
          <cell r="AL1264">
            <v>10000</v>
          </cell>
          <cell r="AM1264">
            <v>44827</v>
          </cell>
          <cell r="AN1264" t="str">
            <v>连总私账</v>
          </cell>
          <cell r="AO1264">
            <v>3380</v>
          </cell>
          <cell r="AP1264">
            <v>44849</v>
          </cell>
          <cell r="AQ1264">
            <v>44849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 t="str">
            <v>正常</v>
          </cell>
          <cell r="AW1264">
            <v>0</v>
          </cell>
          <cell r="AX1264">
            <v>0</v>
          </cell>
          <cell r="AY1264">
            <v>35.2</v>
          </cell>
        </row>
        <row r="1264">
          <cell r="BA1264">
            <v>0</v>
          </cell>
          <cell r="BB1264" t="str">
            <v/>
          </cell>
        </row>
        <row r="1264">
          <cell r="BE1264">
            <v>0</v>
          </cell>
          <cell r="BF1264">
            <v>5</v>
          </cell>
          <cell r="BG1264">
            <v>0</v>
          </cell>
          <cell r="BH1264">
            <v>0</v>
          </cell>
          <cell r="BI1264">
            <v>15</v>
          </cell>
          <cell r="BJ1264">
            <v>0</v>
          </cell>
          <cell r="BK1264">
            <v>0</v>
          </cell>
          <cell r="BL1264">
            <v>20</v>
          </cell>
          <cell r="BM1264" t="str">
            <v>A(优质)</v>
          </cell>
        </row>
        <row r="1264">
          <cell r="BO1264" t="str">
            <v/>
          </cell>
          <cell r="BP1264" t="str">
            <v/>
          </cell>
        </row>
        <row r="1264">
          <cell r="BW1264" t="str">
            <v/>
          </cell>
          <cell r="BX1264" t="str">
            <v>/</v>
          </cell>
          <cell r="BY1264" t="str">
            <v/>
          </cell>
        </row>
        <row r="1264">
          <cell r="CD1264" t="str">
            <v>FET-FH-202206R0032</v>
          </cell>
        </row>
        <row r="1265">
          <cell r="B1265" t="str">
            <v>租赁</v>
          </cell>
        </row>
        <row r="1265">
          <cell r="F1265" t="str">
            <v>东莞市途锋汽车租赁有限公司</v>
          </cell>
          <cell r="G1265" t="str">
            <v>440981198408252232</v>
          </cell>
          <cell r="H1265">
            <v>13751370058</v>
          </cell>
          <cell r="I1265" t="str">
            <v>以租代购48期方案</v>
          </cell>
          <cell r="J1265" t="str">
            <v>北汽EU5/BJ7000C5DBK-BEV</v>
          </cell>
          <cell r="K1265" t="str">
            <v>东莞</v>
          </cell>
          <cell r="L1265" t="str">
            <v>广东省高州市根子镇茅坡村</v>
          </cell>
          <cell r="M1265" t="str">
            <v>东莞市寮步镇亭子边仁和路瑞麟大厦</v>
          </cell>
          <cell r="N1265" t="str">
            <v>王吾伟</v>
          </cell>
          <cell r="O1265" t="str">
            <v>向丽丽</v>
          </cell>
          <cell r="P1265" t="str">
            <v>徐莹莹</v>
          </cell>
          <cell r="Q1265" t="str">
            <v>吴火权</v>
          </cell>
          <cell r="R1265">
            <v>13751370058</v>
          </cell>
        </row>
        <row r="1265">
          <cell r="U1265" t="str">
            <v>东莞市橙易科技有限公司</v>
          </cell>
        </row>
        <row r="1265">
          <cell r="W1265" t="str">
            <v>LNBSC22K1N3554800</v>
          </cell>
          <cell r="X1265" t="str">
            <v>粤SDN1139</v>
          </cell>
          <cell r="Y1265" t="str">
            <v>862052211201447</v>
          </cell>
          <cell r="Z1265">
            <v>45090</v>
          </cell>
          <cell r="AA1265">
            <v>45106</v>
          </cell>
          <cell r="AB1265" t="str">
            <v>2023/06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44827</v>
          </cell>
          <cell r="AI1265">
            <v>44828</v>
          </cell>
          <cell r="AJ1265">
            <v>44827</v>
          </cell>
        </row>
        <row r="1265">
          <cell r="AL1265">
            <v>10000</v>
          </cell>
          <cell r="AM1265">
            <v>44827</v>
          </cell>
          <cell r="AN1265" t="str">
            <v>连总私账</v>
          </cell>
          <cell r="AO1265">
            <v>3380</v>
          </cell>
          <cell r="AP1265">
            <v>44849</v>
          </cell>
          <cell r="AQ1265">
            <v>44849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 t="str">
            <v>正常</v>
          </cell>
          <cell r="AW1265">
            <v>0</v>
          </cell>
          <cell r="AX1265">
            <v>0</v>
          </cell>
          <cell r="AY1265">
            <v>5086.97</v>
          </cell>
        </row>
        <row r="1265">
          <cell r="BA1265">
            <v>11</v>
          </cell>
          <cell r="BB1265">
            <v>311.7</v>
          </cell>
        </row>
        <row r="1265">
          <cell r="BE1265">
            <v>0</v>
          </cell>
          <cell r="BF1265">
            <v>5</v>
          </cell>
          <cell r="BG1265">
            <v>0</v>
          </cell>
          <cell r="BH1265">
            <v>0</v>
          </cell>
          <cell r="BI1265">
            <v>15</v>
          </cell>
          <cell r="BJ1265">
            <v>0</v>
          </cell>
          <cell r="BK1265">
            <v>0</v>
          </cell>
          <cell r="BL1265">
            <v>20</v>
          </cell>
          <cell r="BM1265" t="str">
            <v>A(优质)</v>
          </cell>
        </row>
        <row r="1265">
          <cell r="BO1265" t="str">
            <v/>
          </cell>
          <cell r="BP1265" t="str">
            <v/>
          </cell>
        </row>
        <row r="1265">
          <cell r="BW1265" t="str">
            <v/>
          </cell>
          <cell r="BX1265" t="str">
            <v>/</v>
          </cell>
          <cell r="BY1265" t="str">
            <v/>
          </cell>
        </row>
        <row r="1265">
          <cell r="CD1265" t="str">
            <v>FET-FH-202206R0032</v>
          </cell>
        </row>
        <row r="1266">
          <cell r="B1266" t="str">
            <v>租赁</v>
          </cell>
        </row>
        <row r="1266">
          <cell r="F1266" t="str">
            <v>东莞市途锋汽车租赁有限公司</v>
          </cell>
          <cell r="G1266" t="str">
            <v>440981198408252232</v>
          </cell>
          <cell r="H1266">
            <v>13751370058</v>
          </cell>
          <cell r="I1266" t="str">
            <v>以租代购48期方案</v>
          </cell>
          <cell r="J1266" t="str">
            <v>北汽EU5/BJ7000C5DBK-BEV</v>
          </cell>
          <cell r="K1266" t="str">
            <v>东莞</v>
          </cell>
          <cell r="L1266" t="str">
            <v>广东省高州市根子镇茅坡村</v>
          </cell>
          <cell r="M1266" t="str">
            <v>东莞市寮步镇亭子边仁和路瑞麟大厦</v>
          </cell>
          <cell r="N1266" t="str">
            <v>王吾伟</v>
          </cell>
          <cell r="O1266" t="str">
            <v>向丽丽</v>
          </cell>
          <cell r="P1266" t="str">
            <v>徐莹莹</v>
          </cell>
          <cell r="Q1266" t="str">
            <v>吴火权</v>
          </cell>
          <cell r="R1266">
            <v>13751370058</v>
          </cell>
        </row>
        <row r="1266">
          <cell r="U1266" t="str">
            <v>东莞市橙易科技有限公司</v>
          </cell>
        </row>
        <row r="1266">
          <cell r="W1266" t="str">
            <v>LNBSC22K0N3554772</v>
          </cell>
          <cell r="X1266" t="str">
            <v>粤SDM9998</v>
          </cell>
          <cell r="Y1266" t="str">
            <v>862052211201415</v>
          </cell>
          <cell r="Z1266">
            <v>45090</v>
          </cell>
          <cell r="AA1266">
            <v>45106</v>
          </cell>
          <cell r="AB1266" t="str">
            <v>2023/06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44827</v>
          </cell>
          <cell r="AI1266">
            <v>44828</v>
          </cell>
          <cell r="AJ1266">
            <v>44827</v>
          </cell>
        </row>
        <row r="1266">
          <cell r="AL1266">
            <v>10000</v>
          </cell>
          <cell r="AM1266">
            <v>44827</v>
          </cell>
          <cell r="AN1266" t="str">
            <v>连总私账</v>
          </cell>
          <cell r="AO1266">
            <v>3380</v>
          </cell>
          <cell r="AP1266">
            <v>44849</v>
          </cell>
          <cell r="AQ1266">
            <v>44849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 t="str">
            <v>正常</v>
          </cell>
          <cell r="AW1266">
            <v>0</v>
          </cell>
          <cell r="AX1266">
            <v>0</v>
          </cell>
          <cell r="AY1266">
            <v>19.91</v>
          </cell>
        </row>
        <row r="1266">
          <cell r="BA1266">
            <v>0</v>
          </cell>
          <cell r="BB1266" t="str">
            <v/>
          </cell>
        </row>
        <row r="1266">
          <cell r="BE1266">
            <v>0</v>
          </cell>
          <cell r="BF1266">
            <v>5</v>
          </cell>
          <cell r="BG1266">
            <v>0</v>
          </cell>
          <cell r="BH1266">
            <v>0</v>
          </cell>
          <cell r="BI1266">
            <v>15</v>
          </cell>
          <cell r="BJ1266">
            <v>0</v>
          </cell>
          <cell r="BK1266">
            <v>0</v>
          </cell>
          <cell r="BL1266">
            <v>20</v>
          </cell>
          <cell r="BM1266" t="str">
            <v>A(优质)</v>
          </cell>
        </row>
        <row r="1266">
          <cell r="BO1266" t="str">
            <v/>
          </cell>
          <cell r="BP1266" t="str">
            <v/>
          </cell>
        </row>
        <row r="1266">
          <cell r="BW1266" t="str">
            <v/>
          </cell>
          <cell r="BX1266" t="str">
            <v>/</v>
          </cell>
          <cell r="BY1266" t="str">
            <v/>
          </cell>
        </row>
        <row r="1266">
          <cell r="CD1266" t="str">
            <v>FET-FH-202206R0032</v>
          </cell>
        </row>
        <row r="1267">
          <cell r="B1267" t="str">
            <v>租赁</v>
          </cell>
        </row>
        <row r="1267">
          <cell r="F1267" t="str">
            <v>东莞市途锋汽车租赁有限公司</v>
          </cell>
          <cell r="G1267" t="str">
            <v>440981198408252232</v>
          </cell>
          <cell r="H1267">
            <v>13751370058</v>
          </cell>
          <cell r="I1267" t="str">
            <v>以租代购48期方案</v>
          </cell>
          <cell r="J1267" t="str">
            <v>北汽EU5/BJ7000C5DBK-BEV</v>
          </cell>
          <cell r="K1267" t="str">
            <v>东莞</v>
          </cell>
          <cell r="L1267" t="str">
            <v>广东省高州市根子镇茅坡村</v>
          </cell>
          <cell r="M1267" t="str">
            <v>东莞市寮步镇亭子边仁和路瑞麟大厦</v>
          </cell>
          <cell r="N1267" t="str">
            <v>王吾伟</v>
          </cell>
          <cell r="O1267" t="str">
            <v>向丽丽</v>
          </cell>
          <cell r="P1267" t="str">
            <v>徐莹莹</v>
          </cell>
          <cell r="Q1267" t="str">
            <v>吴火权</v>
          </cell>
          <cell r="R1267">
            <v>13751370058</v>
          </cell>
        </row>
        <row r="1267">
          <cell r="U1267" t="str">
            <v>东莞市橙易科技有限公司</v>
          </cell>
        </row>
        <row r="1267">
          <cell r="W1267" t="str">
            <v>LNBSC22K9N3554799</v>
          </cell>
          <cell r="X1267" t="str">
            <v>粤SDA1722</v>
          </cell>
          <cell r="Y1267" t="str">
            <v>862052211200742</v>
          </cell>
          <cell r="Z1267">
            <v>45090</v>
          </cell>
          <cell r="AA1267">
            <v>45106</v>
          </cell>
          <cell r="AB1267" t="str">
            <v>2023/06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44827</v>
          </cell>
          <cell r="AI1267">
            <v>44828</v>
          </cell>
          <cell r="AJ1267">
            <v>44827</v>
          </cell>
        </row>
        <row r="1267">
          <cell r="AL1267">
            <v>10000</v>
          </cell>
          <cell r="AM1267">
            <v>44827</v>
          </cell>
          <cell r="AN1267" t="str">
            <v>连总私账</v>
          </cell>
          <cell r="AO1267">
            <v>3380</v>
          </cell>
          <cell r="AP1267">
            <v>44849</v>
          </cell>
          <cell r="AQ1267">
            <v>44849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 t="str">
            <v>正常</v>
          </cell>
          <cell r="AW1267">
            <v>0</v>
          </cell>
          <cell r="AX1267">
            <v>0</v>
          </cell>
          <cell r="AY1267">
            <v>211.01</v>
          </cell>
        </row>
        <row r="1267">
          <cell r="BA1267">
            <v>1</v>
          </cell>
          <cell r="BB1267">
            <v>18.26</v>
          </cell>
        </row>
        <row r="1267">
          <cell r="BE1267">
            <v>0</v>
          </cell>
          <cell r="BF1267">
            <v>10</v>
          </cell>
          <cell r="BG1267">
            <v>0</v>
          </cell>
          <cell r="BH1267">
            <v>0</v>
          </cell>
          <cell r="BI1267">
            <v>15</v>
          </cell>
          <cell r="BJ1267">
            <v>0</v>
          </cell>
          <cell r="BK1267">
            <v>0</v>
          </cell>
          <cell r="BL1267">
            <v>25</v>
          </cell>
          <cell r="BM1267" t="str">
            <v>A(优质)</v>
          </cell>
        </row>
        <row r="1267">
          <cell r="BO1267" t="str">
            <v/>
          </cell>
          <cell r="BP1267" t="str">
            <v/>
          </cell>
        </row>
        <row r="1267">
          <cell r="BW1267" t="str">
            <v/>
          </cell>
          <cell r="BX1267" t="str">
            <v>/</v>
          </cell>
          <cell r="BY1267" t="str">
            <v/>
          </cell>
        </row>
        <row r="1267">
          <cell r="CD1267" t="str">
            <v>FET-FH-202206R0032</v>
          </cell>
        </row>
        <row r="1268">
          <cell r="B1268" t="str">
            <v>租赁</v>
          </cell>
        </row>
        <row r="1268">
          <cell r="F1268" t="str">
            <v>东莞市途锋汽车租赁有限公司</v>
          </cell>
          <cell r="G1268" t="str">
            <v>440981198408252232</v>
          </cell>
          <cell r="H1268">
            <v>13751370058</v>
          </cell>
          <cell r="I1268" t="str">
            <v>以租代购48期方案</v>
          </cell>
          <cell r="J1268" t="str">
            <v>北汽EU5/BJ7000C5DBK-BEV</v>
          </cell>
          <cell r="K1268" t="str">
            <v>东莞</v>
          </cell>
          <cell r="L1268" t="str">
            <v>广东省高州市根子镇茅坡村</v>
          </cell>
          <cell r="M1268" t="str">
            <v>东莞市寮步镇亭子边仁和路瑞麟大厦</v>
          </cell>
          <cell r="N1268" t="str">
            <v>王吾伟</v>
          </cell>
          <cell r="O1268" t="str">
            <v>向丽丽</v>
          </cell>
          <cell r="P1268" t="str">
            <v>徐莹莹</v>
          </cell>
          <cell r="Q1268" t="str">
            <v>吴火权</v>
          </cell>
          <cell r="R1268">
            <v>13751370058</v>
          </cell>
        </row>
        <row r="1268">
          <cell r="U1268" t="str">
            <v>东莞市橙易科技有限公司</v>
          </cell>
        </row>
        <row r="1268">
          <cell r="W1268" t="str">
            <v>LNBSC22K6N3554775</v>
          </cell>
          <cell r="X1268" t="str">
            <v>粤SDK1628</v>
          </cell>
          <cell r="Y1268" t="str">
            <v>862052211201414</v>
          </cell>
          <cell r="Z1268">
            <v>45090</v>
          </cell>
          <cell r="AA1268">
            <v>45106</v>
          </cell>
          <cell r="AB1268" t="str">
            <v>2023/06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44827</v>
          </cell>
          <cell r="AI1268">
            <v>44828</v>
          </cell>
          <cell r="AJ1268">
            <v>44827</v>
          </cell>
        </row>
        <row r="1268">
          <cell r="AL1268">
            <v>10000</v>
          </cell>
          <cell r="AM1268">
            <v>44827</v>
          </cell>
          <cell r="AN1268" t="str">
            <v>连总私账</v>
          </cell>
          <cell r="AO1268">
            <v>3380</v>
          </cell>
          <cell r="AP1268">
            <v>44849</v>
          </cell>
          <cell r="AQ1268">
            <v>44849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 t="str">
            <v>正常</v>
          </cell>
          <cell r="AW1268">
            <v>0</v>
          </cell>
          <cell r="AX1268">
            <v>0</v>
          </cell>
          <cell r="AY1268">
            <v>38.65</v>
          </cell>
        </row>
        <row r="1268">
          <cell r="BA1268">
            <v>0</v>
          </cell>
          <cell r="BB1268" t="str">
            <v/>
          </cell>
        </row>
        <row r="1268">
          <cell r="BE1268">
            <v>0</v>
          </cell>
          <cell r="BF1268">
            <v>5</v>
          </cell>
          <cell r="BG1268">
            <v>0</v>
          </cell>
          <cell r="BH1268">
            <v>0</v>
          </cell>
          <cell r="BI1268">
            <v>15</v>
          </cell>
          <cell r="BJ1268">
            <v>0</v>
          </cell>
          <cell r="BK1268">
            <v>0</v>
          </cell>
          <cell r="BL1268">
            <v>20</v>
          </cell>
          <cell r="BM1268" t="str">
            <v>A(优质)</v>
          </cell>
        </row>
        <row r="1268">
          <cell r="BO1268" t="str">
            <v/>
          </cell>
          <cell r="BP1268" t="str">
            <v/>
          </cell>
        </row>
        <row r="1268">
          <cell r="BW1268" t="str">
            <v/>
          </cell>
          <cell r="BX1268" t="str">
            <v>/</v>
          </cell>
          <cell r="BY1268" t="str">
            <v/>
          </cell>
        </row>
        <row r="1268">
          <cell r="CD1268" t="str">
            <v>FET-FH-202206R0032</v>
          </cell>
        </row>
        <row r="1269">
          <cell r="B1269" t="str">
            <v>租赁</v>
          </cell>
        </row>
        <row r="1269">
          <cell r="F1269" t="str">
            <v>东莞市途锋汽车租赁有限公司</v>
          </cell>
          <cell r="G1269" t="str">
            <v>440981198408252232</v>
          </cell>
          <cell r="H1269">
            <v>13751370058</v>
          </cell>
          <cell r="I1269" t="str">
            <v>以租代购48期方案</v>
          </cell>
          <cell r="J1269" t="str">
            <v>北汽EU5/BJ7000C5DBK-BEV</v>
          </cell>
          <cell r="K1269" t="str">
            <v>东莞</v>
          </cell>
          <cell r="L1269" t="str">
            <v>广东省高州市根子镇茅坡村</v>
          </cell>
          <cell r="M1269" t="str">
            <v>东莞市寮步镇亭子边仁和路瑞麟大厦</v>
          </cell>
          <cell r="N1269" t="str">
            <v>王吾伟</v>
          </cell>
          <cell r="O1269" t="str">
            <v>向丽丽</v>
          </cell>
          <cell r="P1269" t="str">
            <v>徐莹莹</v>
          </cell>
          <cell r="Q1269" t="str">
            <v>吴火权</v>
          </cell>
          <cell r="R1269">
            <v>13751370058</v>
          </cell>
        </row>
        <row r="1269">
          <cell r="U1269" t="str">
            <v>东莞市橙易科技有限公司</v>
          </cell>
        </row>
        <row r="1269">
          <cell r="W1269" t="str">
            <v>LNBSC22K5N3554766</v>
          </cell>
          <cell r="X1269" t="str">
            <v>粤SDP8538</v>
          </cell>
          <cell r="Y1269" t="str">
            <v>862052211201506</v>
          </cell>
          <cell r="Z1269">
            <v>45090</v>
          </cell>
          <cell r="AA1269">
            <v>45106</v>
          </cell>
          <cell r="AB1269" t="str">
            <v>2023/06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44827</v>
          </cell>
          <cell r="AI1269">
            <v>44828</v>
          </cell>
          <cell r="AJ1269">
            <v>44827</v>
          </cell>
        </row>
        <row r="1269">
          <cell r="AL1269">
            <v>10000</v>
          </cell>
          <cell r="AM1269">
            <v>44827</v>
          </cell>
          <cell r="AN1269" t="str">
            <v>连总私账</v>
          </cell>
          <cell r="AO1269">
            <v>3380</v>
          </cell>
          <cell r="AP1269">
            <v>44849</v>
          </cell>
          <cell r="AQ1269">
            <v>44849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 t="str">
            <v>正常</v>
          </cell>
          <cell r="AW1269">
            <v>0</v>
          </cell>
          <cell r="AX1269">
            <v>0</v>
          </cell>
          <cell r="AY1269">
            <v>2255.26</v>
          </cell>
        </row>
        <row r="1269">
          <cell r="BA1269">
            <v>7</v>
          </cell>
          <cell r="BB1269">
            <v>309.375714285714</v>
          </cell>
        </row>
        <row r="1269">
          <cell r="BE1269">
            <v>0</v>
          </cell>
          <cell r="BF1269">
            <v>5</v>
          </cell>
          <cell r="BG1269">
            <v>0</v>
          </cell>
          <cell r="BH1269">
            <v>0</v>
          </cell>
          <cell r="BI1269">
            <v>15</v>
          </cell>
          <cell r="BJ1269">
            <v>0</v>
          </cell>
          <cell r="BK1269">
            <v>0</v>
          </cell>
          <cell r="BL1269">
            <v>20</v>
          </cell>
          <cell r="BM1269" t="str">
            <v>A(优质)</v>
          </cell>
        </row>
        <row r="1269">
          <cell r="BO1269" t="str">
            <v/>
          </cell>
          <cell r="BP1269" t="str">
            <v/>
          </cell>
        </row>
        <row r="1269">
          <cell r="BW1269" t="str">
            <v/>
          </cell>
          <cell r="BX1269" t="str">
            <v>/</v>
          </cell>
          <cell r="BY1269" t="str">
            <v/>
          </cell>
        </row>
        <row r="1269">
          <cell r="CD1269" t="str">
            <v>FET-FH-202206R0032</v>
          </cell>
        </row>
        <row r="1270">
          <cell r="B1270" t="str">
            <v>租赁</v>
          </cell>
        </row>
        <row r="1270">
          <cell r="F1270" t="str">
            <v>东莞市途锋汽车租赁有限公司</v>
          </cell>
          <cell r="G1270" t="str">
            <v>440981198408252232</v>
          </cell>
          <cell r="H1270">
            <v>13751370058</v>
          </cell>
          <cell r="I1270" t="str">
            <v>以租代购48期方案</v>
          </cell>
          <cell r="J1270" t="str">
            <v>北汽EU5/BJ7000C5DBK-BEV</v>
          </cell>
          <cell r="K1270" t="str">
            <v>东莞</v>
          </cell>
          <cell r="L1270" t="str">
            <v>广东省高州市根子镇茅坡村</v>
          </cell>
          <cell r="M1270" t="str">
            <v>东莞市寮步镇亭子边仁和路瑞麟大厦</v>
          </cell>
          <cell r="N1270" t="str">
            <v>王吾伟</v>
          </cell>
          <cell r="O1270" t="str">
            <v>向丽丽</v>
          </cell>
          <cell r="P1270" t="str">
            <v>徐莹莹</v>
          </cell>
          <cell r="Q1270" t="str">
            <v>吴火权</v>
          </cell>
          <cell r="R1270">
            <v>13751370058</v>
          </cell>
        </row>
        <row r="1270">
          <cell r="U1270" t="str">
            <v>东莞市橙易科技有限公司</v>
          </cell>
        </row>
        <row r="1270">
          <cell r="W1270" t="str">
            <v>LNBSC22K0N3554786</v>
          </cell>
          <cell r="X1270" t="str">
            <v>粤SDA9331</v>
          </cell>
          <cell r="Y1270" t="str">
            <v>862052211201445</v>
          </cell>
          <cell r="Z1270">
            <v>45090</v>
          </cell>
          <cell r="AA1270">
            <v>45106</v>
          </cell>
          <cell r="AB1270" t="str">
            <v>2023/06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44827</v>
          </cell>
          <cell r="AI1270">
            <v>44828</v>
          </cell>
          <cell r="AJ1270">
            <v>44827</v>
          </cell>
        </row>
        <row r="1270">
          <cell r="AL1270">
            <v>10000</v>
          </cell>
          <cell r="AM1270">
            <v>44827</v>
          </cell>
          <cell r="AN1270" t="str">
            <v>连总私账</v>
          </cell>
          <cell r="AO1270">
            <v>3380</v>
          </cell>
          <cell r="AP1270">
            <v>44849</v>
          </cell>
          <cell r="AQ1270">
            <v>44849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 t="str">
            <v>正常</v>
          </cell>
          <cell r="AW1270">
            <v>0</v>
          </cell>
          <cell r="AX1270">
            <v>0</v>
          </cell>
          <cell r="AY1270">
            <v>37.94</v>
          </cell>
        </row>
        <row r="1270">
          <cell r="BA1270">
            <v>0</v>
          </cell>
          <cell r="BB1270" t="str">
            <v/>
          </cell>
        </row>
        <row r="1270">
          <cell r="BE1270">
            <v>0</v>
          </cell>
          <cell r="BF1270">
            <v>5</v>
          </cell>
          <cell r="BG1270">
            <v>0</v>
          </cell>
          <cell r="BH1270">
            <v>0</v>
          </cell>
          <cell r="BI1270">
            <v>15</v>
          </cell>
          <cell r="BJ1270">
            <v>0</v>
          </cell>
          <cell r="BK1270">
            <v>0</v>
          </cell>
          <cell r="BL1270">
            <v>20</v>
          </cell>
          <cell r="BM1270" t="str">
            <v>A(优质)</v>
          </cell>
        </row>
        <row r="1270">
          <cell r="BO1270" t="str">
            <v/>
          </cell>
          <cell r="BP1270" t="str">
            <v/>
          </cell>
        </row>
        <row r="1270">
          <cell r="BW1270" t="str">
            <v/>
          </cell>
          <cell r="BX1270" t="str">
            <v>/</v>
          </cell>
          <cell r="BY1270" t="str">
            <v/>
          </cell>
        </row>
        <row r="1270">
          <cell r="CD1270" t="str">
            <v>FET-FH-202206R0032</v>
          </cell>
        </row>
        <row r="1271">
          <cell r="B1271" t="str">
            <v>租赁</v>
          </cell>
        </row>
        <row r="1271">
          <cell r="F1271" t="str">
            <v>东莞市途锋汽车租赁有限公司</v>
          </cell>
          <cell r="G1271" t="str">
            <v>440981198408252232</v>
          </cell>
          <cell r="H1271">
            <v>13751370058</v>
          </cell>
          <cell r="I1271" t="str">
            <v>以租代购48期方案</v>
          </cell>
          <cell r="J1271" t="str">
            <v>北汽EU5/BJ7000C5DBK-BEV</v>
          </cell>
          <cell r="K1271" t="str">
            <v>东莞</v>
          </cell>
          <cell r="L1271" t="str">
            <v>广东省高州市根子镇茅坡村</v>
          </cell>
          <cell r="M1271" t="str">
            <v>东莞市寮步镇亭子边仁和路瑞麟大厦</v>
          </cell>
          <cell r="N1271" t="str">
            <v>王吾伟</v>
          </cell>
          <cell r="O1271" t="str">
            <v>向丽丽</v>
          </cell>
          <cell r="P1271" t="str">
            <v>徐莹莹</v>
          </cell>
          <cell r="Q1271" t="str">
            <v>吴火权</v>
          </cell>
          <cell r="R1271">
            <v>13751370058</v>
          </cell>
        </row>
        <row r="1271">
          <cell r="U1271" t="str">
            <v>东莞市橙易科技有限公司</v>
          </cell>
        </row>
        <row r="1271">
          <cell r="W1271" t="str">
            <v>LNBSC22K2N3554787</v>
          </cell>
          <cell r="X1271" t="str">
            <v>粤SDN6085</v>
          </cell>
          <cell r="Y1271" t="str">
            <v>862052211201421</v>
          </cell>
          <cell r="Z1271">
            <v>45090</v>
          </cell>
          <cell r="AA1271">
            <v>45106</v>
          </cell>
          <cell r="AB1271" t="str">
            <v>2023/06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44827</v>
          </cell>
          <cell r="AI1271">
            <v>44828</v>
          </cell>
          <cell r="AJ1271">
            <v>44827</v>
          </cell>
        </row>
        <row r="1271">
          <cell r="AL1271">
            <v>10000</v>
          </cell>
          <cell r="AM1271">
            <v>44827</v>
          </cell>
          <cell r="AN1271" t="str">
            <v>连总私账</v>
          </cell>
          <cell r="AO1271">
            <v>3380</v>
          </cell>
          <cell r="AP1271">
            <v>44849</v>
          </cell>
          <cell r="AQ1271">
            <v>44849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 t="str">
            <v>正常</v>
          </cell>
          <cell r="AW1271">
            <v>0</v>
          </cell>
          <cell r="AX1271">
            <v>0</v>
          </cell>
          <cell r="AY1271">
            <v>167.23</v>
          </cell>
        </row>
        <row r="1271">
          <cell r="BA1271">
            <v>2</v>
          </cell>
          <cell r="BB1271">
            <v>64.01</v>
          </cell>
        </row>
        <row r="1271">
          <cell r="BE1271">
            <v>0</v>
          </cell>
          <cell r="BF1271">
            <v>10</v>
          </cell>
          <cell r="BG1271">
            <v>0</v>
          </cell>
          <cell r="BH1271">
            <v>0</v>
          </cell>
          <cell r="BI1271">
            <v>15</v>
          </cell>
          <cell r="BJ1271">
            <v>0</v>
          </cell>
          <cell r="BK1271">
            <v>0</v>
          </cell>
          <cell r="BL1271">
            <v>25</v>
          </cell>
          <cell r="BM1271" t="str">
            <v>A(优质)</v>
          </cell>
        </row>
        <row r="1271">
          <cell r="BO1271" t="str">
            <v/>
          </cell>
          <cell r="BP1271" t="str">
            <v/>
          </cell>
        </row>
        <row r="1271">
          <cell r="BW1271" t="str">
            <v/>
          </cell>
          <cell r="BX1271" t="str">
            <v>/</v>
          </cell>
          <cell r="BY1271" t="str">
            <v/>
          </cell>
        </row>
        <row r="1271">
          <cell r="CD1271" t="str">
            <v>FET-FH-202206R0032</v>
          </cell>
        </row>
        <row r="1272">
          <cell r="B1272" t="str">
            <v>租赁</v>
          </cell>
        </row>
        <row r="1272">
          <cell r="F1272" t="str">
            <v>东莞市途锋汽车租赁有限公司</v>
          </cell>
          <cell r="G1272" t="str">
            <v>440981198408252232</v>
          </cell>
          <cell r="H1272">
            <v>13751370058</v>
          </cell>
          <cell r="I1272" t="str">
            <v>以租代购48期方案</v>
          </cell>
          <cell r="J1272" t="str">
            <v>北汽EU5/BJ7000C5DBK-BEV</v>
          </cell>
          <cell r="K1272" t="str">
            <v>东莞</v>
          </cell>
          <cell r="L1272" t="str">
            <v>广东省高州市根子镇茅坡村</v>
          </cell>
          <cell r="M1272" t="str">
            <v>东莞市寮步镇亭子边仁和路瑞麟大厦</v>
          </cell>
          <cell r="N1272" t="str">
            <v>王吾伟</v>
          </cell>
          <cell r="O1272" t="str">
            <v>向丽丽</v>
          </cell>
          <cell r="P1272" t="str">
            <v>徐莹莹</v>
          </cell>
          <cell r="Q1272" t="str">
            <v>吴火权</v>
          </cell>
          <cell r="R1272">
            <v>13751370058</v>
          </cell>
        </row>
        <row r="1272">
          <cell r="U1272" t="str">
            <v>东莞市橙易科技有限公司</v>
          </cell>
        </row>
        <row r="1272">
          <cell r="W1272" t="str">
            <v>LNBSC22K6N3554789</v>
          </cell>
          <cell r="X1272" t="str">
            <v>粤SDM3528</v>
          </cell>
          <cell r="Y1272" t="str">
            <v>862052211201402</v>
          </cell>
          <cell r="Z1272">
            <v>45090</v>
          </cell>
          <cell r="AA1272">
            <v>45106</v>
          </cell>
          <cell r="AB1272" t="str">
            <v>2023/06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44827</v>
          </cell>
          <cell r="AI1272">
            <v>44828</v>
          </cell>
          <cell r="AJ1272">
            <v>44827</v>
          </cell>
        </row>
        <row r="1272">
          <cell r="AL1272">
            <v>10000</v>
          </cell>
          <cell r="AM1272">
            <v>44827</v>
          </cell>
          <cell r="AN1272" t="str">
            <v>连总私账</v>
          </cell>
          <cell r="AO1272">
            <v>3380</v>
          </cell>
          <cell r="AP1272">
            <v>44849</v>
          </cell>
          <cell r="AQ1272">
            <v>44849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 t="str">
            <v>正常</v>
          </cell>
          <cell r="AW1272">
            <v>0</v>
          </cell>
          <cell r="AX1272">
            <v>0</v>
          </cell>
          <cell r="AY1272">
            <v>69.53</v>
          </cell>
        </row>
        <row r="1272">
          <cell r="BA1272">
            <v>1</v>
          </cell>
          <cell r="BB1272">
            <v>19.38</v>
          </cell>
        </row>
        <row r="1272">
          <cell r="BE1272">
            <v>0</v>
          </cell>
          <cell r="BF1272">
            <v>10</v>
          </cell>
          <cell r="BG1272">
            <v>0</v>
          </cell>
          <cell r="BH1272">
            <v>0</v>
          </cell>
          <cell r="BI1272">
            <v>15</v>
          </cell>
          <cell r="BJ1272">
            <v>0</v>
          </cell>
          <cell r="BK1272">
            <v>0</v>
          </cell>
          <cell r="BL1272">
            <v>25</v>
          </cell>
          <cell r="BM1272" t="str">
            <v>A(优质)</v>
          </cell>
        </row>
        <row r="1272">
          <cell r="BO1272" t="str">
            <v/>
          </cell>
          <cell r="BP1272" t="str">
            <v/>
          </cell>
        </row>
        <row r="1272">
          <cell r="BW1272" t="str">
            <v/>
          </cell>
          <cell r="BX1272" t="str">
            <v>/</v>
          </cell>
          <cell r="BY1272" t="str">
            <v/>
          </cell>
        </row>
        <row r="1272">
          <cell r="CD1272" t="str">
            <v>FET-FH-202206R0032</v>
          </cell>
        </row>
        <row r="1273">
          <cell r="B1273" t="str">
            <v>租赁</v>
          </cell>
        </row>
        <row r="1273">
          <cell r="F1273" t="str">
            <v>东莞市途锋汽车租赁有限公司</v>
          </cell>
          <cell r="G1273" t="str">
            <v>440981198408252232</v>
          </cell>
          <cell r="H1273">
            <v>13751370058</v>
          </cell>
          <cell r="I1273" t="str">
            <v>以租代购48期方案</v>
          </cell>
          <cell r="J1273" t="str">
            <v>北汽EU5/BJ7000C5DBK-BEV</v>
          </cell>
          <cell r="K1273" t="str">
            <v>东莞</v>
          </cell>
          <cell r="L1273" t="str">
            <v>广东省高州市根子镇茅坡村</v>
          </cell>
          <cell r="M1273" t="str">
            <v>东莞市寮步镇亭子边仁和路瑞麟大厦</v>
          </cell>
          <cell r="N1273" t="str">
            <v>王吾伟</v>
          </cell>
          <cell r="O1273" t="str">
            <v>向丽丽</v>
          </cell>
          <cell r="P1273" t="str">
            <v>徐莹莹</v>
          </cell>
          <cell r="Q1273" t="str">
            <v>吴火权</v>
          </cell>
          <cell r="R1273">
            <v>13751370058</v>
          </cell>
        </row>
        <row r="1273">
          <cell r="U1273" t="str">
            <v>东莞市橙易科技有限公司</v>
          </cell>
        </row>
        <row r="1273">
          <cell r="W1273" t="str">
            <v>LNBSC22K7M3500030</v>
          </cell>
          <cell r="X1273" t="str">
            <v>粤SD17098</v>
          </cell>
          <cell r="Y1273" t="str">
            <v>862052211200814</v>
          </cell>
          <cell r="Z1273">
            <v>45090</v>
          </cell>
          <cell r="AA1273">
            <v>45106</v>
          </cell>
          <cell r="AB1273" t="str">
            <v>2023/06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44827</v>
          </cell>
          <cell r="AI1273">
            <v>44828</v>
          </cell>
          <cell r="AJ1273">
            <v>44827</v>
          </cell>
        </row>
        <row r="1273">
          <cell r="AL1273">
            <v>10000</v>
          </cell>
          <cell r="AM1273">
            <v>44827</v>
          </cell>
          <cell r="AN1273" t="str">
            <v>连总私账</v>
          </cell>
          <cell r="AO1273">
            <v>3380</v>
          </cell>
          <cell r="AP1273">
            <v>44849</v>
          </cell>
          <cell r="AQ1273">
            <v>44849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 t="str">
            <v>正常</v>
          </cell>
          <cell r="AW1273">
            <v>0</v>
          </cell>
          <cell r="AX1273">
            <v>0</v>
          </cell>
          <cell r="AY1273">
            <v>1898.44</v>
          </cell>
        </row>
        <row r="1273">
          <cell r="BA1273">
            <v>9</v>
          </cell>
          <cell r="BB1273">
            <v>202.261111111111</v>
          </cell>
        </row>
        <row r="1273">
          <cell r="BE1273">
            <v>0</v>
          </cell>
          <cell r="BF1273">
            <v>5</v>
          </cell>
          <cell r="BG1273">
            <v>0</v>
          </cell>
          <cell r="BH1273">
            <v>0</v>
          </cell>
          <cell r="BI1273">
            <v>15</v>
          </cell>
          <cell r="BJ1273">
            <v>0</v>
          </cell>
          <cell r="BK1273">
            <v>0</v>
          </cell>
          <cell r="BL1273">
            <v>20</v>
          </cell>
          <cell r="BM1273" t="str">
            <v>A(优质)</v>
          </cell>
        </row>
        <row r="1273">
          <cell r="BO1273" t="str">
            <v/>
          </cell>
          <cell r="BP1273" t="str">
            <v/>
          </cell>
        </row>
        <row r="1273">
          <cell r="BW1273" t="str">
            <v/>
          </cell>
          <cell r="BX1273" t="str">
            <v>/</v>
          </cell>
          <cell r="BY1273" t="str">
            <v/>
          </cell>
        </row>
        <row r="1273">
          <cell r="CD1273" t="str">
            <v>FET-FH-202206R0032</v>
          </cell>
        </row>
        <row r="1274">
          <cell r="B1274" t="str">
            <v>租赁</v>
          </cell>
        </row>
        <row r="1274">
          <cell r="F1274" t="str">
            <v>东莞市途锋汽车租赁有限公司</v>
          </cell>
          <cell r="G1274" t="str">
            <v>440981198408252232</v>
          </cell>
          <cell r="H1274">
            <v>13751370058</v>
          </cell>
          <cell r="I1274" t="str">
            <v>以租代购48期方案</v>
          </cell>
          <cell r="J1274" t="str">
            <v>北汽EU5/BJ7000C5DBK-BEV</v>
          </cell>
          <cell r="K1274" t="str">
            <v>东莞</v>
          </cell>
          <cell r="L1274" t="str">
            <v>广东省高州市根子镇茅坡村</v>
          </cell>
          <cell r="M1274" t="str">
            <v>东莞市寮步镇亭子边仁和路瑞麟大厦</v>
          </cell>
          <cell r="N1274" t="str">
            <v>王吾伟</v>
          </cell>
          <cell r="O1274" t="str">
            <v>向丽丽</v>
          </cell>
          <cell r="P1274" t="str">
            <v>徐莹莹</v>
          </cell>
          <cell r="Q1274" t="str">
            <v>吴火权</v>
          </cell>
          <cell r="R1274">
            <v>13751370058</v>
          </cell>
        </row>
        <row r="1274">
          <cell r="U1274" t="str">
            <v>东莞市橙易科技有限公司</v>
          </cell>
        </row>
        <row r="1274">
          <cell r="W1274" t="str">
            <v>LNBSC22K2N3555809</v>
          </cell>
          <cell r="X1274" t="str">
            <v>粤SDK1360</v>
          </cell>
          <cell r="Y1274" t="str">
            <v>862052211201429</v>
          </cell>
          <cell r="Z1274">
            <v>45090</v>
          </cell>
          <cell r="AA1274">
            <v>45106</v>
          </cell>
          <cell r="AB1274" t="str">
            <v>2023/06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44827</v>
          </cell>
          <cell r="AI1274">
            <v>44828</v>
          </cell>
          <cell r="AJ1274">
            <v>44827</v>
          </cell>
        </row>
        <row r="1274">
          <cell r="AL1274">
            <v>10000</v>
          </cell>
          <cell r="AM1274">
            <v>44827</v>
          </cell>
          <cell r="AN1274" t="str">
            <v>连总私账</v>
          </cell>
          <cell r="AO1274">
            <v>3380</v>
          </cell>
          <cell r="AP1274">
            <v>44849</v>
          </cell>
          <cell r="AQ1274">
            <v>44849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 t="str">
            <v>正常</v>
          </cell>
          <cell r="AW1274">
            <v>0</v>
          </cell>
          <cell r="AX1274">
            <v>0</v>
          </cell>
          <cell r="AY1274">
            <v>79.62</v>
          </cell>
        </row>
        <row r="1274">
          <cell r="BA1274">
            <v>1</v>
          </cell>
          <cell r="BB1274">
            <v>42.3</v>
          </cell>
        </row>
        <row r="1274">
          <cell r="BE1274">
            <v>0</v>
          </cell>
          <cell r="BF1274">
            <v>10</v>
          </cell>
          <cell r="BG1274">
            <v>0</v>
          </cell>
          <cell r="BH1274">
            <v>0</v>
          </cell>
          <cell r="BI1274">
            <v>15</v>
          </cell>
          <cell r="BJ1274">
            <v>0</v>
          </cell>
          <cell r="BK1274">
            <v>0</v>
          </cell>
          <cell r="BL1274">
            <v>25</v>
          </cell>
          <cell r="BM1274" t="str">
            <v>A(优质)</v>
          </cell>
        </row>
        <row r="1274">
          <cell r="BO1274" t="str">
            <v/>
          </cell>
          <cell r="BP1274" t="str">
            <v/>
          </cell>
        </row>
        <row r="1274">
          <cell r="BW1274" t="str">
            <v/>
          </cell>
          <cell r="BX1274" t="str">
            <v>/</v>
          </cell>
          <cell r="BY1274" t="str">
            <v/>
          </cell>
        </row>
        <row r="1274">
          <cell r="CD1274" t="str">
            <v>FET-FH-202206R0032</v>
          </cell>
        </row>
        <row r="1275">
          <cell r="B1275" t="str">
            <v>租赁</v>
          </cell>
        </row>
        <row r="1275">
          <cell r="F1275" t="str">
            <v>东莞市途锋汽车租赁有限公司</v>
          </cell>
          <cell r="G1275" t="str">
            <v>440981198408252232</v>
          </cell>
          <cell r="H1275">
            <v>13751370058</v>
          </cell>
          <cell r="I1275" t="str">
            <v>以租代购48期方案</v>
          </cell>
          <cell r="J1275" t="str">
            <v>北汽EU5/BJ7000C5DBK-BEV</v>
          </cell>
          <cell r="K1275" t="str">
            <v>东莞</v>
          </cell>
          <cell r="L1275" t="str">
            <v>广东省高州市根子镇茅坡村</v>
          </cell>
          <cell r="M1275" t="str">
            <v>东莞市寮步镇亭子边仁和路瑞麟大厦</v>
          </cell>
          <cell r="N1275" t="str">
            <v>王吾伟</v>
          </cell>
          <cell r="O1275" t="str">
            <v>向丽丽</v>
          </cell>
          <cell r="P1275" t="str">
            <v>徐莹莹</v>
          </cell>
          <cell r="Q1275" t="str">
            <v>吴火权</v>
          </cell>
          <cell r="R1275">
            <v>13751370058</v>
          </cell>
        </row>
        <row r="1275">
          <cell r="U1275" t="str">
            <v>东莞市橙易科技有限公司</v>
          </cell>
        </row>
        <row r="1275">
          <cell r="W1275" t="str">
            <v>LNBSC22K3N3554782</v>
          </cell>
          <cell r="X1275" t="str">
            <v>粤SDL9095</v>
          </cell>
          <cell r="Y1275" t="str">
            <v>862052211201432</v>
          </cell>
          <cell r="Z1275">
            <v>45090</v>
          </cell>
          <cell r="AA1275">
            <v>45106</v>
          </cell>
          <cell r="AB1275" t="str">
            <v>2023/06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44827</v>
          </cell>
          <cell r="AI1275">
            <v>44828</v>
          </cell>
          <cell r="AJ1275">
            <v>44827</v>
          </cell>
        </row>
        <row r="1275">
          <cell r="AL1275">
            <v>10000</v>
          </cell>
          <cell r="AM1275">
            <v>44827</v>
          </cell>
          <cell r="AN1275" t="str">
            <v>连总私账</v>
          </cell>
          <cell r="AO1275">
            <v>3380</v>
          </cell>
          <cell r="AP1275">
            <v>44849</v>
          </cell>
          <cell r="AQ1275">
            <v>44849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 t="str">
            <v>正常</v>
          </cell>
          <cell r="AW1275">
            <v>0</v>
          </cell>
          <cell r="AX1275">
            <v>0</v>
          </cell>
          <cell r="AY1275">
            <v>30.95</v>
          </cell>
        </row>
        <row r="1275">
          <cell r="BA1275">
            <v>0</v>
          </cell>
          <cell r="BB1275" t="str">
            <v/>
          </cell>
        </row>
        <row r="1275">
          <cell r="BE1275">
            <v>0</v>
          </cell>
          <cell r="BF1275">
            <v>5</v>
          </cell>
          <cell r="BG1275">
            <v>0</v>
          </cell>
          <cell r="BH1275">
            <v>0</v>
          </cell>
          <cell r="BI1275">
            <v>15</v>
          </cell>
          <cell r="BJ1275">
            <v>0</v>
          </cell>
          <cell r="BK1275">
            <v>0</v>
          </cell>
          <cell r="BL1275">
            <v>20</v>
          </cell>
          <cell r="BM1275" t="str">
            <v>A(优质)</v>
          </cell>
        </row>
        <row r="1275">
          <cell r="BO1275" t="str">
            <v/>
          </cell>
          <cell r="BP1275" t="str">
            <v/>
          </cell>
        </row>
        <row r="1275">
          <cell r="BW1275" t="str">
            <v/>
          </cell>
          <cell r="BX1275" t="str">
            <v>/</v>
          </cell>
          <cell r="BY1275" t="str">
            <v/>
          </cell>
        </row>
        <row r="1275">
          <cell r="CD1275" t="str">
            <v>FET-FH-202206R0032</v>
          </cell>
        </row>
        <row r="1276">
          <cell r="B1276" t="str">
            <v>租赁</v>
          </cell>
        </row>
        <row r="1276">
          <cell r="F1276" t="str">
            <v>东莞市途锋汽车租赁有限公司</v>
          </cell>
          <cell r="G1276" t="str">
            <v>440981198408252232</v>
          </cell>
          <cell r="H1276">
            <v>13751370058</v>
          </cell>
          <cell r="I1276" t="str">
            <v>以租代购48期方案</v>
          </cell>
          <cell r="J1276" t="str">
            <v>北汽EU5/BJ7000C5DBK-BEV</v>
          </cell>
          <cell r="K1276" t="str">
            <v>东莞</v>
          </cell>
          <cell r="L1276" t="str">
            <v>广东省高州市根子镇茅坡村</v>
          </cell>
          <cell r="M1276" t="str">
            <v>东莞市寮步镇亭子边仁和路瑞麟大厦</v>
          </cell>
          <cell r="N1276" t="str">
            <v>王吾伟</v>
          </cell>
          <cell r="O1276" t="str">
            <v>向丽丽</v>
          </cell>
          <cell r="P1276" t="str">
            <v>徐莹莹</v>
          </cell>
          <cell r="Q1276" t="str">
            <v>吴火权</v>
          </cell>
          <cell r="R1276">
            <v>13751370058</v>
          </cell>
        </row>
        <row r="1276">
          <cell r="U1276" t="str">
            <v>东莞市橙易科技有限公司</v>
          </cell>
        </row>
        <row r="1276">
          <cell r="W1276" t="str">
            <v>LNBSC22K1N3554795</v>
          </cell>
          <cell r="X1276" t="str">
            <v>粤SDK6132</v>
          </cell>
          <cell r="Y1276" t="str">
            <v>862052211201487</v>
          </cell>
          <cell r="Z1276">
            <v>45090</v>
          </cell>
          <cell r="AA1276">
            <v>45106</v>
          </cell>
          <cell r="AB1276" t="str">
            <v>2023/06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44827</v>
          </cell>
          <cell r="AI1276">
            <v>44828</v>
          </cell>
          <cell r="AJ1276">
            <v>44827</v>
          </cell>
        </row>
        <row r="1276">
          <cell r="AL1276">
            <v>10000</v>
          </cell>
          <cell r="AM1276">
            <v>44827</v>
          </cell>
          <cell r="AN1276" t="str">
            <v>连总私账</v>
          </cell>
          <cell r="AO1276">
            <v>3380</v>
          </cell>
          <cell r="AP1276">
            <v>44849</v>
          </cell>
          <cell r="AQ1276">
            <v>44849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 t="str">
            <v>正常</v>
          </cell>
          <cell r="AW1276">
            <v>0</v>
          </cell>
          <cell r="AX1276">
            <v>0</v>
          </cell>
          <cell r="AY1276">
            <v>87.1</v>
          </cell>
        </row>
        <row r="1276">
          <cell r="BA1276">
            <v>2</v>
          </cell>
          <cell r="BB1276">
            <v>26.62</v>
          </cell>
        </row>
        <row r="1276">
          <cell r="BE1276">
            <v>0</v>
          </cell>
          <cell r="BF1276">
            <v>10</v>
          </cell>
          <cell r="BG1276">
            <v>0</v>
          </cell>
          <cell r="BH1276">
            <v>0</v>
          </cell>
          <cell r="BI1276">
            <v>15</v>
          </cell>
          <cell r="BJ1276">
            <v>0</v>
          </cell>
          <cell r="BK1276">
            <v>0</v>
          </cell>
          <cell r="BL1276">
            <v>25</v>
          </cell>
          <cell r="BM1276" t="str">
            <v>A(优质)</v>
          </cell>
        </row>
        <row r="1276">
          <cell r="BO1276" t="str">
            <v/>
          </cell>
          <cell r="BP1276" t="str">
            <v/>
          </cell>
        </row>
        <row r="1276">
          <cell r="BW1276" t="str">
            <v/>
          </cell>
          <cell r="BX1276" t="str">
            <v>/</v>
          </cell>
          <cell r="BY1276" t="str">
            <v/>
          </cell>
        </row>
        <row r="1276">
          <cell r="CD1276" t="str">
            <v>FET-FH-202206R0032</v>
          </cell>
        </row>
        <row r="1277">
          <cell r="B1277" t="str">
            <v>租赁</v>
          </cell>
        </row>
        <row r="1277">
          <cell r="F1277" t="str">
            <v>东莞市途锋汽车租赁有限公司</v>
          </cell>
          <cell r="G1277" t="str">
            <v>440981198408252232</v>
          </cell>
          <cell r="H1277">
            <v>13751370058</v>
          </cell>
          <cell r="I1277" t="str">
            <v>以租代购48期方案</v>
          </cell>
          <cell r="J1277" t="str">
            <v>北汽EU5/BJ7000C5DBK-BEV</v>
          </cell>
          <cell r="K1277" t="str">
            <v>东莞</v>
          </cell>
          <cell r="L1277" t="str">
            <v>广东省高州市根子镇茅坡村</v>
          </cell>
          <cell r="M1277" t="str">
            <v>东莞市寮步镇亭子边仁和路瑞麟大厦</v>
          </cell>
          <cell r="N1277" t="str">
            <v>王吾伟</v>
          </cell>
          <cell r="O1277" t="str">
            <v>向丽丽</v>
          </cell>
          <cell r="P1277" t="str">
            <v>徐莹莹</v>
          </cell>
          <cell r="Q1277" t="str">
            <v>吴火权</v>
          </cell>
          <cell r="R1277">
            <v>13751370058</v>
          </cell>
        </row>
        <row r="1277">
          <cell r="U1277" t="str">
            <v>东莞市橙易科技有限公司</v>
          </cell>
        </row>
        <row r="1277">
          <cell r="W1277" t="str">
            <v>LNBSC22K4N3554791</v>
          </cell>
          <cell r="X1277" t="str">
            <v>粤SDM6682</v>
          </cell>
          <cell r="Y1277" t="str">
            <v>862052211201434</v>
          </cell>
          <cell r="Z1277">
            <v>45090</v>
          </cell>
          <cell r="AA1277">
            <v>45106</v>
          </cell>
          <cell r="AB1277" t="str">
            <v>2023/06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44827</v>
          </cell>
          <cell r="AI1277">
            <v>44828</v>
          </cell>
          <cell r="AJ1277">
            <v>44827</v>
          </cell>
        </row>
        <row r="1277">
          <cell r="AL1277">
            <v>10000</v>
          </cell>
          <cell r="AM1277">
            <v>44827</v>
          </cell>
          <cell r="AN1277" t="str">
            <v>连总私账</v>
          </cell>
          <cell r="AO1277">
            <v>3380</v>
          </cell>
          <cell r="AP1277">
            <v>44849</v>
          </cell>
          <cell r="AQ1277">
            <v>44849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 t="str">
            <v>正常</v>
          </cell>
          <cell r="AW1277">
            <v>0</v>
          </cell>
          <cell r="AX1277">
            <v>0</v>
          </cell>
          <cell r="AY1277">
            <v>25.71</v>
          </cell>
        </row>
        <row r="1277">
          <cell r="BA1277">
            <v>0</v>
          </cell>
          <cell r="BB1277" t="str">
            <v/>
          </cell>
        </row>
        <row r="1277">
          <cell r="BE1277">
            <v>0</v>
          </cell>
          <cell r="BF1277">
            <v>5</v>
          </cell>
          <cell r="BG1277">
            <v>0</v>
          </cell>
          <cell r="BH1277">
            <v>0</v>
          </cell>
          <cell r="BI1277">
            <v>15</v>
          </cell>
          <cell r="BJ1277">
            <v>0</v>
          </cell>
          <cell r="BK1277">
            <v>0</v>
          </cell>
          <cell r="BL1277">
            <v>20</v>
          </cell>
          <cell r="BM1277" t="str">
            <v>A(优质)</v>
          </cell>
        </row>
        <row r="1277">
          <cell r="BO1277" t="str">
            <v/>
          </cell>
          <cell r="BP1277" t="str">
            <v/>
          </cell>
        </row>
        <row r="1277">
          <cell r="BW1277" t="str">
            <v/>
          </cell>
          <cell r="BX1277" t="str">
            <v>/</v>
          </cell>
          <cell r="BY1277" t="str">
            <v/>
          </cell>
        </row>
        <row r="1277">
          <cell r="CD1277" t="str">
            <v>FET-FH-202206R0032</v>
          </cell>
        </row>
        <row r="1278">
          <cell r="B1278" t="str">
            <v>租赁</v>
          </cell>
        </row>
        <row r="1278">
          <cell r="F1278" t="str">
            <v>东莞市途锋汽车租赁有限公司</v>
          </cell>
          <cell r="G1278" t="str">
            <v>440981198408252232</v>
          </cell>
          <cell r="H1278">
            <v>13751370058</v>
          </cell>
          <cell r="I1278" t="str">
            <v>以租代购48期方案</v>
          </cell>
          <cell r="J1278" t="str">
            <v>北汽EU5/BJ7000C5DEK-BEV</v>
          </cell>
          <cell r="K1278" t="str">
            <v>东莞</v>
          </cell>
          <cell r="L1278" t="str">
            <v>广东省高州市根子镇茅坡村</v>
          </cell>
          <cell r="M1278" t="str">
            <v>东莞市寮步镇亭子边仁和路瑞麟大厦</v>
          </cell>
          <cell r="N1278" t="str">
            <v>王吾伟</v>
          </cell>
          <cell r="O1278" t="str">
            <v>向丽丽</v>
          </cell>
          <cell r="P1278" t="str">
            <v>徐莹莹</v>
          </cell>
          <cell r="Q1278" t="str">
            <v>吴火权</v>
          </cell>
          <cell r="R1278">
            <v>13751370058</v>
          </cell>
        </row>
        <row r="1278">
          <cell r="U1278" t="str">
            <v>东莞市橙易科技有限公司</v>
          </cell>
        </row>
        <row r="1278">
          <cell r="W1278" t="str">
            <v>LNBSCC4H7M3553110</v>
          </cell>
          <cell r="X1278" t="str">
            <v>粤SDN0873</v>
          </cell>
          <cell r="Y1278" t="str">
            <v>862052211201885</v>
          </cell>
          <cell r="Z1278">
            <v>45100</v>
          </cell>
          <cell r="AA1278">
            <v>45106</v>
          </cell>
          <cell r="AB1278" t="str">
            <v>2023/06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44827</v>
          </cell>
          <cell r="AI1278">
            <v>44828</v>
          </cell>
          <cell r="AJ1278">
            <v>44827</v>
          </cell>
        </row>
        <row r="1278">
          <cell r="AL1278">
            <v>10000</v>
          </cell>
          <cell r="AM1278">
            <v>44827</v>
          </cell>
          <cell r="AN1278" t="str">
            <v>连总私账</v>
          </cell>
          <cell r="AO1278">
            <v>3380</v>
          </cell>
          <cell r="AP1278">
            <v>44849</v>
          </cell>
          <cell r="AQ1278">
            <v>44849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 t="str">
            <v>正常</v>
          </cell>
          <cell r="AW1278">
            <v>0</v>
          </cell>
          <cell r="AX1278">
            <v>0</v>
          </cell>
          <cell r="AY1278">
            <v>96.07</v>
          </cell>
        </row>
        <row r="1278">
          <cell r="BA1278">
            <v>3</v>
          </cell>
          <cell r="BB1278">
            <v>19.82</v>
          </cell>
        </row>
        <row r="1278">
          <cell r="BE1278">
            <v>0</v>
          </cell>
          <cell r="BF1278">
            <v>10</v>
          </cell>
          <cell r="BG1278">
            <v>0</v>
          </cell>
          <cell r="BH1278">
            <v>0</v>
          </cell>
          <cell r="BI1278">
            <v>15</v>
          </cell>
          <cell r="BJ1278">
            <v>0</v>
          </cell>
          <cell r="BK1278">
            <v>0</v>
          </cell>
          <cell r="BL1278">
            <v>25</v>
          </cell>
          <cell r="BM1278" t="str">
            <v>A(优质)</v>
          </cell>
        </row>
        <row r="1278">
          <cell r="BO1278" t="str">
            <v/>
          </cell>
          <cell r="BP1278" t="str">
            <v/>
          </cell>
        </row>
        <row r="1278">
          <cell r="BW1278" t="str">
            <v/>
          </cell>
          <cell r="BX1278" t="str">
            <v>/</v>
          </cell>
          <cell r="BY1278" t="str">
            <v/>
          </cell>
        </row>
        <row r="1278">
          <cell r="CD1278" t="str">
            <v>FET-FH-202206R0070</v>
          </cell>
        </row>
        <row r="1279">
          <cell r="B1279" t="str">
            <v>租赁</v>
          </cell>
        </row>
        <row r="1279">
          <cell r="F1279" t="str">
            <v>东莞市途锋汽车租赁有限公司</v>
          </cell>
          <cell r="G1279" t="str">
            <v>440981198408252232</v>
          </cell>
          <cell r="H1279">
            <v>13751370058</v>
          </cell>
          <cell r="I1279" t="str">
            <v>以租代购48期方案</v>
          </cell>
          <cell r="J1279" t="str">
            <v>北汽EU5/BJ7000C5DEK-BEV</v>
          </cell>
          <cell r="K1279" t="str">
            <v>东莞</v>
          </cell>
          <cell r="L1279" t="str">
            <v>广东省高州市根子镇茅坡村</v>
          </cell>
          <cell r="M1279" t="str">
            <v>东莞市寮步镇亭子边仁和路瑞麟大厦</v>
          </cell>
          <cell r="N1279" t="str">
            <v>王吾伟</v>
          </cell>
          <cell r="O1279" t="str">
            <v>向丽丽</v>
          </cell>
          <cell r="P1279" t="str">
            <v>徐莹莹</v>
          </cell>
          <cell r="Q1279" t="str">
            <v>吴火权</v>
          </cell>
          <cell r="R1279">
            <v>13751370058</v>
          </cell>
        </row>
        <row r="1279">
          <cell r="U1279" t="str">
            <v>东莞市橙易科技有限公司</v>
          </cell>
        </row>
        <row r="1279">
          <cell r="W1279" t="str">
            <v>LNBSCC4H4M3553114</v>
          </cell>
          <cell r="X1279" t="str">
            <v>粤SDM9907</v>
          </cell>
          <cell r="Y1279" t="str">
            <v>862052211201052</v>
          </cell>
          <cell r="Z1279">
            <v>45101</v>
          </cell>
          <cell r="AA1279">
            <v>45106</v>
          </cell>
          <cell r="AB1279" t="str">
            <v>2023/06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44827</v>
          </cell>
          <cell r="AI1279">
            <v>44828</v>
          </cell>
          <cell r="AJ1279">
            <v>44827</v>
          </cell>
        </row>
        <row r="1279">
          <cell r="AL1279">
            <v>10000</v>
          </cell>
          <cell r="AM1279">
            <v>44827</v>
          </cell>
          <cell r="AN1279" t="str">
            <v>连总私账</v>
          </cell>
          <cell r="AO1279">
            <v>3380</v>
          </cell>
          <cell r="AP1279">
            <v>44849</v>
          </cell>
          <cell r="AQ1279">
            <v>44849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 t="str">
            <v>正常</v>
          </cell>
          <cell r="AW1279">
            <v>0</v>
          </cell>
          <cell r="AX1279">
            <v>0</v>
          </cell>
          <cell r="AY1279">
            <v>352.58</v>
          </cell>
        </row>
        <row r="1279">
          <cell r="BA1279">
            <v>3</v>
          </cell>
          <cell r="BB1279">
            <v>80.0533333333333</v>
          </cell>
        </row>
        <row r="1279">
          <cell r="BE1279">
            <v>0</v>
          </cell>
          <cell r="BF1279">
            <v>10</v>
          </cell>
          <cell r="BG1279">
            <v>0</v>
          </cell>
          <cell r="BH1279">
            <v>0</v>
          </cell>
          <cell r="BI1279">
            <v>15</v>
          </cell>
          <cell r="BJ1279">
            <v>0</v>
          </cell>
          <cell r="BK1279">
            <v>0</v>
          </cell>
          <cell r="BL1279">
            <v>25</v>
          </cell>
          <cell r="BM1279" t="str">
            <v>A(优质)</v>
          </cell>
        </row>
        <row r="1279">
          <cell r="BO1279" t="str">
            <v/>
          </cell>
          <cell r="BP1279" t="str">
            <v/>
          </cell>
        </row>
        <row r="1279">
          <cell r="BW1279" t="str">
            <v/>
          </cell>
          <cell r="BX1279" t="str">
            <v>/</v>
          </cell>
          <cell r="BY1279" t="str">
            <v/>
          </cell>
        </row>
        <row r="1279">
          <cell r="CD1279" t="str">
            <v>FET-FH-202206R0070</v>
          </cell>
        </row>
        <row r="1280">
          <cell r="B1280" t="str">
            <v>租赁</v>
          </cell>
        </row>
        <row r="1280">
          <cell r="F1280" t="str">
            <v>东莞市途锋汽车租赁有限公司</v>
          </cell>
          <cell r="G1280" t="str">
            <v>440981198408252232</v>
          </cell>
          <cell r="H1280">
            <v>13751370058</v>
          </cell>
          <cell r="I1280" t="str">
            <v>以租代购48期方案</v>
          </cell>
          <cell r="J1280" t="str">
            <v>北汽EU5/BJ7000C5DEK-BEV</v>
          </cell>
          <cell r="K1280" t="str">
            <v>东莞</v>
          </cell>
          <cell r="L1280" t="str">
            <v>广东省高州市根子镇茅坡村</v>
          </cell>
          <cell r="M1280" t="str">
            <v>东莞市寮步镇亭子边仁和路瑞麟大厦</v>
          </cell>
          <cell r="N1280" t="str">
            <v>王吾伟</v>
          </cell>
          <cell r="O1280" t="str">
            <v>向丽丽</v>
          </cell>
          <cell r="P1280" t="str">
            <v>徐莹莹</v>
          </cell>
          <cell r="Q1280" t="str">
            <v>吴火权</v>
          </cell>
          <cell r="R1280">
            <v>13751370058</v>
          </cell>
        </row>
        <row r="1280">
          <cell r="U1280" t="str">
            <v>东莞市橙易科技有限公司</v>
          </cell>
        </row>
        <row r="1280">
          <cell r="W1280" t="str">
            <v>LNBSCC4H0M3553241</v>
          </cell>
          <cell r="X1280" t="str">
            <v>粤SDB6257</v>
          </cell>
          <cell r="Y1280" t="str">
            <v>862052211201868</v>
          </cell>
          <cell r="Z1280">
            <v>45101</v>
          </cell>
          <cell r="AA1280">
            <v>45106</v>
          </cell>
          <cell r="AB1280" t="str">
            <v>2023/06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44827</v>
          </cell>
          <cell r="AI1280">
            <v>44828</v>
          </cell>
          <cell r="AJ1280">
            <v>44827</v>
          </cell>
        </row>
        <row r="1280">
          <cell r="AL1280">
            <v>10000</v>
          </cell>
          <cell r="AM1280">
            <v>44827</v>
          </cell>
          <cell r="AN1280" t="str">
            <v>连总私账</v>
          </cell>
          <cell r="AO1280">
            <v>3380</v>
          </cell>
          <cell r="AP1280">
            <v>44849</v>
          </cell>
          <cell r="AQ1280">
            <v>44849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 t="str">
            <v>正常</v>
          </cell>
          <cell r="AW1280">
            <v>0</v>
          </cell>
          <cell r="AX1280">
            <v>0</v>
          </cell>
          <cell r="AY1280">
            <v>52.97</v>
          </cell>
        </row>
        <row r="1280">
          <cell r="BA1280">
            <v>2</v>
          </cell>
          <cell r="BB1280">
            <v>24.41</v>
          </cell>
        </row>
        <row r="1280">
          <cell r="BE1280">
            <v>0</v>
          </cell>
          <cell r="BF1280">
            <v>10</v>
          </cell>
          <cell r="BG1280">
            <v>0</v>
          </cell>
          <cell r="BH1280">
            <v>0</v>
          </cell>
          <cell r="BI1280">
            <v>15</v>
          </cell>
          <cell r="BJ1280">
            <v>0</v>
          </cell>
          <cell r="BK1280">
            <v>0</v>
          </cell>
          <cell r="BL1280">
            <v>25</v>
          </cell>
          <cell r="BM1280" t="str">
            <v>A(优质)</v>
          </cell>
        </row>
        <row r="1280">
          <cell r="BO1280" t="str">
            <v/>
          </cell>
          <cell r="BP1280" t="str">
            <v/>
          </cell>
        </row>
        <row r="1280">
          <cell r="BW1280" t="str">
            <v/>
          </cell>
          <cell r="BX1280" t="str">
            <v>/</v>
          </cell>
          <cell r="BY1280" t="str">
            <v/>
          </cell>
        </row>
        <row r="1280">
          <cell r="CD1280" t="str">
            <v>FET-FH-202206R0070</v>
          </cell>
        </row>
        <row r="1281">
          <cell r="B1281" t="str">
            <v>租赁</v>
          </cell>
        </row>
        <row r="1281">
          <cell r="F1281" t="str">
            <v>东莞市途锋汽车租赁有限公司</v>
          </cell>
          <cell r="G1281" t="str">
            <v>440981198408252232</v>
          </cell>
          <cell r="H1281">
            <v>13751370058</v>
          </cell>
          <cell r="I1281" t="str">
            <v>以租代购48期方案</v>
          </cell>
          <cell r="J1281" t="str">
            <v>北汽EU5/BJ7000C5DEK-BEV</v>
          </cell>
          <cell r="K1281" t="str">
            <v>东莞</v>
          </cell>
          <cell r="L1281" t="str">
            <v>广东省高州市根子镇茅坡村</v>
          </cell>
          <cell r="M1281" t="str">
            <v>东莞市寮步镇亭子边仁和路瑞麟大厦</v>
          </cell>
          <cell r="N1281" t="str">
            <v>王吾伟</v>
          </cell>
          <cell r="O1281" t="str">
            <v>向丽丽</v>
          </cell>
          <cell r="P1281" t="str">
            <v>徐莹莹</v>
          </cell>
          <cell r="Q1281" t="str">
            <v>吴火权</v>
          </cell>
          <cell r="R1281">
            <v>13751370058</v>
          </cell>
        </row>
        <row r="1281">
          <cell r="U1281" t="str">
            <v>东莞市橙易科技有限公司</v>
          </cell>
        </row>
        <row r="1281">
          <cell r="W1281" t="str">
            <v>LNBSCC4H3M3553167</v>
          </cell>
          <cell r="X1281" t="str">
            <v>粤SDM2276</v>
          </cell>
          <cell r="Y1281" t="str">
            <v>862052211201066</v>
          </cell>
          <cell r="Z1281">
            <v>45101</v>
          </cell>
          <cell r="AA1281">
            <v>45106</v>
          </cell>
          <cell r="AB1281" t="str">
            <v>2023/06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44827</v>
          </cell>
          <cell r="AI1281">
            <v>44828</v>
          </cell>
          <cell r="AJ1281">
            <v>44827</v>
          </cell>
        </row>
        <row r="1281">
          <cell r="AL1281">
            <v>10000</v>
          </cell>
          <cell r="AM1281">
            <v>44827</v>
          </cell>
          <cell r="AN1281" t="str">
            <v>连总私账</v>
          </cell>
          <cell r="AO1281">
            <v>3380</v>
          </cell>
          <cell r="AP1281">
            <v>44849</v>
          </cell>
          <cell r="AQ1281">
            <v>44849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 t="str">
            <v>正常</v>
          </cell>
          <cell r="AW1281">
            <v>0</v>
          </cell>
          <cell r="AX1281">
            <v>0</v>
          </cell>
          <cell r="AY1281">
            <v>16.69</v>
          </cell>
        </row>
        <row r="1281">
          <cell r="BA1281">
            <v>0</v>
          </cell>
          <cell r="BB1281" t="str">
            <v/>
          </cell>
        </row>
        <row r="1281">
          <cell r="BE1281">
            <v>0</v>
          </cell>
          <cell r="BF1281">
            <v>5</v>
          </cell>
          <cell r="BG1281">
            <v>0</v>
          </cell>
          <cell r="BH1281">
            <v>0</v>
          </cell>
          <cell r="BI1281">
            <v>15</v>
          </cell>
          <cell r="BJ1281">
            <v>0</v>
          </cell>
          <cell r="BK1281">
            <v>0</v>
          </cell>
          <cell r="BL1281">
            <v>20</v>
          </cell>
          <cell r="BM1281" t="str">
            <v>A(优质)</v>
          </cell>
        </row>
        <row r="1281">
          <cell r="BO1281" t="str">
            <v/>
          </cell>
          <cell r="BP1281" t="str">
            <v/>
          </cell>
        </row>
        <row r="1281">
          <cell r="BW1281" t="str">
            <v/>
          </cell>
          <cell r="BX1281" t="str">
            <v>/</v>
          </cell>
          <cell r="BY1281" t="str">
            <v/>
          </cell>
        </row>
        <row r="1281">
          <cell r="CD1281" t="str">
            <v>FET-FH-202206R0070</v>
          </cell>
        </row>
        <row r="1282">
          <cell r="B1282" t="str">
            <v>租赁</v>
          </cell>
        </row>
        <row r="1282">
          <cell r="F1282" t="str">
            <v>西安优建汽车服务有限公司</v>
          </cell>
          <cell r="G1282" t="str">
            <v>610125198207083118</v>
          </cell>
          <cell r="H1282">
            <v>18392418999</v>
          </cell>
          <cell r="I1282" t="str">
            <v>以租代购48期方案</v>
          </cell>
          <cell r="J1282" t="str">
            <v>富康ES600/DC7006XAAXBEVK</v>
          </cell>
          <cell r="K1282" t="str">
            <v>西安</v>
          </cell>
          <cell r="L1282" t="str">
            <v>西安市户县祖庵镇北市村南新街472号</v>
          </cell>
          <cell r="M1282" t="str">
            <v>西安市户县祖庵镇北市村南新街472号</v>
          </cell>
          <cell r="N1282" t="str">
            <v>向丽丽</v>
          </cell>
          <cell r="O1282" t="str">
            <v>王吾伟</v>
          </cell>
          <cell r="P1282" t="str">
            <v>黄琴秀</v>
          </cell>
          <cell r="Q1282" t="str">
            <v>张战岗</v>
          </cell>
          <cell r="R1282">
            <v>18392418999</v>
          </cell>
        </row>
        <row r="1282">
          <cell r="U1282" t="str">
            <v>西安舒适橙出行科技有限公司</v>
          </cell>
        </row>
        <row r="1282">
          <cell r="W1282" t="str">
            <v>LDCD730E0N3024357</v>
          </cell>
          <cell r="X1282" t="str">
            <v>陕ADN0801</v>
          </cell>
          <cell r="Y1282" t="str">
            <v>862052221201046</v>
          </cell>
          <cell r="Z1282">
            <v>45169</v>
          </cell>
          <cell r="AA1282">
            <v>45192</v>
          </cell>
          <cell r="AB1282" t="str">
            <v>2024/09</v>
          </cell>
          <cell r="AC1282">
            <v>1</v>
          </cell>
          <cell r="AD1282">
            <v>3</v>
          </cell>
          <cell r="AE1282">
            <v>50</v>
          </cell>
          <cell r="AF1282">
            <v>0</v>
          </cell>
          <cell r="AG1282">
            <v>0</v>
          </cell>
          <cell r="AH1282">
            <v>44830</v>
          </cell>
          <cell r="AI1282">
            <v>44831</v>
          </cell>
          <cell r="AJ1282">
            <v>44830</v>
          </cell>
        </row>
        <row r="1282">
          <cell r="AL1282">
            <v>4000</v>
          </cell>
          <cell r="AM1282">
            <v>44743</v>
          </cell>
          <cell r="AN1282" t="str">
            <v>899012110011/999573780078</v>
          </cell>
          <cell r="AO1282">
            <v>3180</v>
          </cell>
          <cell r="AP1282">
            <v>44849</v>
          </cell>
          <cell r="AQ1282">
            <v>44849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 t="str">
            <v>正常</v>
          </cell>
          <cell r="AW1282">
            <v>0</v>
          </cell>
          <cell r="AX1282">
            <v>0</v>
          </cell>
          <cell r="AY1282">
            <v>3686.51</v>
          </cell>
        </row>
        <row r="1282">
          <cell r="BA1282">
            <v>12</v>
          </cell>
          <cell r="BB1282">
            <v>206.1425</v>
          </cell>
        </row>
        <row r="1282">
          <cell r="BE1282">
            <v>0</v>
          </cell>
          <cell r="BF1282">
            <v>5</v>
          </cell>
          <cell r="BG1282">
            <v>0</v>
          </cell>
          <cell r="BH1282">
            <v>5</v>
          </cell>
          <cell r="BI1282">
            <v>15</v>
          </cell>
          <cell r="BJ1282">
            <v>0</v>
          </cell>
          <cell r="BK1282">
            <v>0</v>
          </cell>
          <cell r="BL1282">
            <v>25</v>
          </cell>
          <cell r="BM1282" t="str">
            <v>A(优质)</v>
          </cell>
        </row>
        <row r="1282">
          <cell r="BO1282" t="str">
            <v/>
          </cell>
          <cell r="BP1282" t="str">
            <v/>
          </cell>
        </row>
        <row r="1282">
          <cell r="BW1282" t="str">
            <v/>
          </cell>
          <cell r="BX1282">
            <v>44830</v>
          </cell>
          <cell r="BY1282" t="str">
            <v/>
          </cell>
        </row>
        <row r="1282">
          <cell r="CD1282" t="str">
            <v>FET-KF-202208R1238</v>
          </cell>
        </row>
        <row r="1283">
          <cell r="B1283" t="str">
            <v>租赁</v>
          </cell>
        </row>
        <row r="1283">
          <cell r="F1283" t="str">
            <v>西安优建汽车服务有限公司</v>
          </cell>
          <cell r="G1283" t="str">
            <v>610125198207083118</v>
          </cell>
          <cell r="H1283">
            <v>18392418999</v>
          </cell>
          <cell r="I1283" t="str">
            <v>以租代购48期方案</v>
          </cell>
          <cell r="J1283" t="str">
            <v>富康ES600/DC7006XAAXBEVL</v>
          </cell>
          <cell r="K1283" t="str">
            <v>西安</v>
          </cell>
          <cell r="L1283" t="str">
            <v>西安市户县祖庵镇北市村南新街472号</v>
          </cell>
          <cell r="M1283" t="str">
            <v>西安市户县祖庵镇北市村南新街472号</v>
          </cell>
          <cell r="N1283" t="str">
            <v>向丽丽</v>
          </cell>
          <cell r="O1283" t="str">
            <v>王吾伟</v>
          </cell>
          <cell r="P1283" t="str">
            <v>黄琴秀</v>
          </cell>
          <cell r="Q1283" t="str">
            <v>张战岗</v>
          </cell>
          <cell r="R1283">
            <v>18392418999</v>
          </cell>
        </row>
        <row r="1283">
          <cell r="U1283" t="str">
            <v>西安舒适橙出行科技有限公司</v>
          </cell>
        </row>
        <row r="1283">
          <cell r="W1283" t="str">
            <v>LDCD730E0N3024908</v>
          </cell>
          <cell r="X1283" t="str">
            <v>陕ADP3051</v>
          </cell>
          <cell r="Y1283" t="str">
            <v>862052211200015</v>
          </cell>
          <cell r="Z1283">
            <v>45182</v>
          </cell>
          <cell r="AA1283">
            <v>45192</v>
          </cell>
          <cell r="AB1283" t="str">
            <v>2024/09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44830</v>
          </cell>
          <cell r="AI1283">
            <v>44831</v>
          </cell>
          <cell r="AJ1283">
            <v>44830</v>
          </cell>
        </row>
        <row r="1283">
          <cell r="AL1283">
            <v>4000</v>
          </cell>
          <cell r="AM1283">
            <v>44743</v>
          </cell>
          <cell r="AN1283" t="str">
            <v>899012110011/999573780078</v>
          </cell>
          <cell r="AO1283">
            <v>3180</v>
          </cell>
          <cell r="AP1283">
            <v>44849</v>
          </cell>
          <cell r="AQ1283">
            <v>44849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 t="str">
            <v>正常</v>
          </cell>
          <cell r="AW1283">
            <v>0</v>
          </cell>
          <cell r="AX1283">
            <v>0</v>
          </cell>
          <cell r="AY1283">
            <v>5953.9</v>
          </cell>
        </row>
        <row r="1283">
          <cell r="BA1283">
            <v>14</v>
          </cell>
          <cell r="BB1283">
            <v>314.569285714286</v>
          </cell>
        </row>
        <row r="1283">
          <cell r="BE1283">
            <v>0</v>
          </cell>
          <cell r="BF1283">
            <v>5</v>
          </cell>
          <cell r="BG1283">
            <v>0</v>
          </cell>
          <cell r="BH1283">
            <v>0</v>
          </cell>
          <cell r="BI1283">
            <v>15</v>
          </cell>
          <cell r="BJ1283">
            <v>0</v>
          </cell>
          <cell r="BK1283">
            <v>0</v>
          </cell>
          <cell r="BL1283">
            <v>20</v>
          </cell>
          <cell r="BM1283" t="str">
            <v>A(优质)</v>
          </cell>
        </row>
        <row r="1283">
          <cell r="BO1283" t="str">
            <v/>
          </cell>
          <cell r="BP1283" t="str">
            <v/>
          </cell>
        </row>
        <row r="1283">
          <cell r="BW1283" t="str">
            <v/>
          </cell>
          <cell r="BX1283">
            <v>44830</v>
          </cell>
          <cell r="BY1283" t="str">
            <v/>
          </cell>
        </row>
        <row r="1283">
          <cell r="CD1283" t="str">
            <v>FET-KF-202209R0063</v>
          </cell>
        </row>
        <row r="1284">
          <cell r="B1284" t="str">
            <v>租赁</v>
          </cell>
        </row>
        <row r="1284">
          <cell r="F1284" t="str">
            <v>西安优建汽车服务有限公司</v>
          </cell>
          <cell r="G1284" t="str">
            <v>610125198207083118</v>
          </cell>
          <cell r="H1284">
            <v>18392418999</v>
          </cell>
          <cell r="I1284" t="str">
            <v>以租代购48期方案</v>
          </cell>
          <cell r="J1284" t="str">
            <v>富康ES600/DC7006XAAXBEVL</v>
          </cell>
          <cell r="K1284" t="str">
            <v>西安</v>
          </cell>
          <cell r="L1284" t="str">
            <v>西安市户县祖庵镇北市村南新街472号</v>
          </cell>
          <cell r="M1284" t="str">
            <v>西安市户县祖庵镇北市村南新街472号</v>
          </cell>
          <cell r="N1284" t="str">
            <v>向丽丽</v>
          </cell>
          <cell r="O1284" t="str">
            <v>王吾伟</v>
          </cell>
          <cell r="P1284" t="str">
            <v>黄琴秀</v>
          </cell>
          <cell r="Q1284" t="str">
            <v>张战岗</v>
          </cell>
          <cell r="R1284">
            <v>18392418999</v>
          </cell>
        </row>
        <row r="1284">
          <cell r="U1284" t="str">
            <v>西安舒适橙出行科技有限公司</v>
          </cell>
        </row>
        <row r="1284">
          <cell r="W1284" t="str">
            <v>LDCD730E0N3024911</v>
          </cell>
          <cell r="X1284" t="str">
            <v>陕ADX8935</v>
          </cell>
          <cell r="Y1284" t="str">
            <v>862052211200029</v>
          </cell>
          <cell r="Z1284">
            <v>45182</v>
          </cell>
          <cell r="AA1284">
            <v>45192</v>
          </cell>
          <cell r="AB1284" t="str">
            <v>2024/09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44830</v>
          </cell>
          <cell r="AI1284">
            <v>44831</v>
          </cell>
          <cell r="AJ1284">
            <v>44830</v>
          </cell>
        </row>
        <row r="1284">
          <cell r="AL1284">
            <v>4000</v>
          </cell>
          <cell r="AM1284">
            <v>44743</v>
          </cell>
          <cell r="AN1284" t="str">
            <v>899012110011/999573780078</v>
          </cell>
          <cell r="AO1284">
            <v>3180</v>
          </cell>
          <cell r="AP1284">
            <v>44849</v>
          </cell>
          <cell r="AQ1284">
            <v>44849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 t="str">
            <v>正常</v>
          </cell>
          <cell r="AW1284">
            <v>0</v>
          </cell>
          <cell r="AX1284">
            <v>0</v>
          </cell>
          <cell r="AY1284">
            <v>3299.5</v>
          </cell>
        </row>
        <row r="1284">
          <cell r="BA1284">
            <v>14</v>
          </cell>
          <cell r="BB1284">
            <v>192.946428571429</v>
          </cell>
        </row>
        <row r="1284">
          <cell r="BE1284">
            <v>0</v>
          </cell>
          <cell r="BF1284">
            <v>5</v>
          </cell>
          <cell r="BG1284">
            <v>0</v>
          </cell>
          <cell r="BH1284">
            <v>0</v>
          </cell>
          <cell r="BI1284">
            <v>15</v>
          </cell>
          <cell r="BJ1284">
            <v>0</v>
          </cell>
          <cell r="BK1284">
            <v>0</v>
          </cell>
          <cell r="BL1284">
            <v>20</v>
          </cell>
          <cell r="BM1284" t="str">
            <v>A(优质)</v>
          </cell>
        </row>
        <row r="1284">
          <cell r="BO1284" t="str">
            <v/>
          </cell>
          <cell r="BP1284" t="str">
            <v/>
          </cell>
        </row>
        <row r="1284">
          <cell r="BW1284" t="str">
            <v/>
          </cell>
          <cell r="BX1284">
            <v>44830</v>
          </cell>
          <cell r="BY1284" t="str">
            <v/>
          </cell>
        </row>
        <row r="1284">
          <cell r="CD1284" t="str">
            <v>FET-KF-202209R0063</v>
          </cell>
        </row>
        <row r="1285">
          <cell r="B1285" t="str">
            <v>租赁</v>
          </cell>
        </row>
        <row r="1285">
          <cell r="F1285" t="str">
            <v>西安优建汽车服务有限公司</v>
          </cell>
          <cell r="G1285" t="str">
            <v>610125198207083118</v>
          </cell>
          <cell r="H1285">
            <v>18392418999</v>
          </cell>
          <cell r="I1285" t="str">
            <v>以租代购48期方案</v>
          </cell>
          <cell r="J1285" t="str">
            <v>富康ES600/DC7006XAAXBEVL</v>
          </cell>
          <cell r="K1285" t="str">
            <v>西安</v>
          </cell>
          <cell r="L1285" t="str">
            <v>西安市户县祖庵镇北市村南新街472号</v>
          </cell>
          <cell r="M1285" t="str">
            <v>西安市户县祖庵镇北市村南新街472号</v>
          </cell>
          <cell r="N1285" t="str">
            <v>向丽丽</v>
          </cell>
          <cell r="O1285" t="str">
            <v>王吾伟</v>
          </cell>
          <cell r="P1285" t="str">
            <v>黄琴秀</v>
          </cell>
          <cell r="Q1285" t="str">
            <v>张战岗</v>
          </cell>
          <cell r="R1285">
            <v>18392418999</v>
          </cell>
        </row>
        <row r="1285">
          <cell r="U1285" t="str">
            <v>西安舒适橙出行科技有限公司</v>
          </cell>
        </row>
        <row r="1285">
          <cell r="W1285" t="str">
            <v>LDCD730E0N3024925</v>
          </cell>
          <cell r="X1285" t="str">
            <v>陕ADN2119</v>
          </cell>
          <cell r="Y1285" t="str">
            <v>862052221201042</v>
          </cell>
          <cell r="Z1285">
            <v>45182</v>
          </cell>
          <cell r="AA1285">
            <v>45192</v>
          </cell>
          <cell r="AB1285" t="str">
            <v>2024/09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44830</v>
          </cell>
          <cell r="AI1285">
            <v>44831</v>
          </cell>
          <cell r="AJ1285">
            <v>44830</v>
          </cell>
        </row>
        <row r="1285">
          <cell r="AL1285">
            <v>4000</v>
          </cell>
          <cell r="AM1285">
            <v>44743</v>
          </cell>
          <cell r="AN1285" t="str">
            <v>899012110011/999573780078</v>
          </cell>
          <cell r="AO1285">
            <v>3180</v>
          </cell>
          <cell r="AP1285">
            <v>44849</v>
          </cell>
          <cell r="AQ1285">
            <v>44849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 t="str">
            <v>正常</v>
          </cell>
          <cell r="AW1285">
            <v>0</v>
          </cell>
          <cell r="AX1285">
            <v>0</v>
          </cell>
          <cell r="AY1285">
            <v>3563.68</v>
          </cell>
        </row>
        <row r="1285">
          <cell r="BA1285">
            <v>13</v>
          </cell>
          <cell r="BB1285">
            <v>191.206153846154</v>
          </cell>
        </row>
        <row r="1285">
          <cell r="BE1285">
            <v>0</v>
          </cell>
          <cell r="BF1285">
            <v>5</v>
          </cell>
          <cell r="BG1285">
            <v>0</v>
          </cell>
          <cell r="BH1285">
            <v>0</v>
          </cell>
          <cell r="BI1285">
            <v>15</v>
          </cell>
          <cell r="BJ1285">
            <v>0</v>
          </cell>
          <cell r="BK1285">
            <v>0</v>
          </cell>
          <cell r="BL1285">
            <v>20</v>
          </cell>
          <cell r="BM1285" t="str">
            <v>A(优质)</v>
          </cell>
        </row>
        <row r="1285">
          <cell r="BO1285" t="str">
            <v/>
          </cell>
          <cell r="BP1285" t="str">
            <v/>
          </cell>
        </row>
        <row r="1285">
          <cell r="BW1285" t="str">
            <v/>
          </cell>
          <cell r="BX1285">
            <v>44830</v>
          </cell>
          <cell r="BY1285" t="str">
            <v/>
          </cell>
        </row>
        <row r="1285">
          <cell r="CD1285" t="str">
            <v>FET-KF-202209R0063</v>
          </cell>
        </row>
        <row r="1286">
          <cell r="B1286" t="str">
            <v>租赁</v>
          </cell>
        </row>
        <row r="1286">
          <cell r="F1286" t="str">
            <v>西安优建汽车服务有限公司</v>
          </cell>
          <cell r="G1286" t="str">
            <v>610125198207083118</v>
          </cell>
          <cell r="H1286">
            <v>18392418999</v>
          </cell>
          <cell r="I1286" t="str">
            <v>以租代购48期方案</v>
          </cell>
          <cell r="J1286" t="str">
            <v>富康ES600/DC7006XAAXBEVL</v>
          </cell>
          <cell r="K1286" t="str">
            <v>西安</v>
          </cell>
          <cell r="L1286" t="str">
            <v>西安市户县祖庵镇北市村南新街472号</v>
          </cell>
          <cell r="M1286" t="str">
            <v>西安市户县祖庵镇北市村南新街472号</v>
          </cell>
          <cell r="N1286" t="str">
            <v>向丽丽</v>
          </cell>
          <cell r="O1286" t="str">
            <v>王吾伟</v>
          </cell>
          <cell r="P1286" t="str">
            <v>黄琴秀</v>
          </cell>
          <cell r="Q1286" t="str">
            <v>张战岗</v>
          </cell>
          <cell r="R1286">
            <v>18392418999</v>
          </cell>
        </row>
        <row r="1286">
          <cell r="U1286" t="str">
            <v>西安舒适橙出行科技有限公司</v>
          </cell>
        </row>
        <row r="1286">
          <cell r="W1286" t="str">
            <v>LDCD730E0N3024939</v>
          </cell>
          <cell r="X1286" t="str">
            <v>陕ADN8966</v>
          </cell>
          <cell r="Y1286" t="str">
            <v>862052221200954</v>
          </cell>
          <cell r="Z1286">
            <v>45182</v>
          </cell>
          <cell r="AA1286">
            <v>45192</v>
          </cell>
          <cell r="AB1286" t="str">
            <v>2024/09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44830</v>
          </cell>
          <cell r="AI1286">
            <v>44831</v>
          </cell>
          <cell r="AJ1286">
            <v>44830</v>
          </cell>
        </row>
        <row r="1286">
          <cell r="AL1286">
            <v>4000</v>
          </cell>
          <cell r="AM1286">
            <v>44743</v>
          </cell>
          <cell r="AN1286" t="str">
            <v>899012110011/999573780078</v>
          </cell>
          <cell r="AO1286">
            <v>3180</v>
          </cell>
          <cell r="AP1286">
            <v>44849</v>
          </cell>
          <cell r="AQ1286">
            <v>44849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 t="str">
            <v>正常</v>
          </cell>
          <cell r="AW1286">
            <v>0</v>
          </cell>
          <cell r="AX1286">
            <v>0</v>
          </cell>
          <cell r="AY1286">
            <v>2859.14</v>
          </cell>
        </row>
        <row r="1286">
          <cell r="BA1286">
            <v>11</v>
          </cell>
          <cell r="BB1286">
            <v>245.01</v>
          </cell>
        </row>
        <row r="1286">
          <cell r="BE1286">
            <v>0</v>
          </cell>
          <cell r="BF1286">
            <v>5</v>
          </cell>
          <cell r="BG1286">
            <v>0</v>
          </cell>
          <cell r="BH1286">
            <v>0</v>
          </cell>
          <cell r="BI1286">
            <v>15</v>
          </cell>
          <cell r="BJ1286">
            <v>0</v>
          </cell>
          <cell r="BK1286">
            <v>0</v>
          </cell>
          <cell r="BL1286">
            <v>20</v>
          </cell>
          <cell r="BM1286" t="str">
            <v>A(优质)</v>
          </cell>
        </row>
        <row r="1286">
          <cell r="BO1286" t="str">
            <v/>
          </cell>
          <cell r="BP1286" t="str">
            <v/>
          </cell>
        </row>
        <row r="1286">
          <cell r="BW1286" t="str">
            <v/>
          </cell>
          <cell r="BX1286">
            <v>44830</v>
          </cell>
          <cell r="BY1286" t="str">
            <v/>
          </cell>
        </row>
        <row r="1286">
          <cell r="CD1286" t="str">
            <v>FET-KF-202209R0063</v>
          </cell>
        </row>
        <row r="1287">
          <cell r="B1287" t="str">
            <v>租赁</v>
          </cell>
        </row>
        <row r="1287">
          <cell r="F1287" t="str">
            <v>西安优建汽车服务有限公司</v>
          </cell>
          <cell r="G1287" t="str">
            <v>610125198207083118</v>
          </cell>
          <cell r="H1287">
            <v>18392418999</v>
          </cell>
          <cell r="I1287" t="str">
            <v>以租代购48期方案</v>
          </cell>
          <cell r="J1287" t="str">
            <v>富康ES600/DC7006XAAXBEVL</v>
          </cell>
          <cell r="K1287" t="str">
            <v>西安</v>
          </cell>
          <cell r="L1287" t="str">
            <v>西安市户县祖庵镇北市村南新街472号</v>
          </cell>
          <cell r="M1287" t="str">
            <v>西安市户县祖庵镇北市村南新街472号</v>
          </cell>
          <cell r="N1287" t="str">
            <v>向丽丽</v>
          </cell>
          <cell r="O1287" t="str">
            <v>王吾伟</v>
          </cell>
          <cell r="P1287" t="str">
            <v>黄琴秀</v>
          </cell>
          <cell r="Q1287" t="str">
            <v>张战岗</v>
          </cell>
          <cell r="R1287">
            <v>18392418999</v>
          </cell>
        </row>
        <row r="1287">
          <cell r="U1287" t="str">
            <v>西安舒适橙出行科技有限公司</v>
          </cell>
        </row>
        <row r="1287">
          <cell r="W1287" t="str">
            <v>LDCD730E1N3024898</v>
          </cell>
          <cell r="X1287" t="str">
            <v>陕ADX9715</v>
          </cell>
          <cell r="Y1287" t="str">
            <v>862052221200896</v>
          </cell>
          <cell r="Z1287">
            <v>45182</v>
          </cell>
          <cell r="AA1287">
            <v>45192</v>
          </cell>
          <cell r="AB1287" t="str">
            <v>2024/09</v>
          </cell>
          <cell r="AC1287">
            <v>1</v>
          </cell>
          <cell r="AD1287">
            <v>0</v>
          </cell>
          <cell r="AE1287">
            <v>100</v>
          </cell>
          <cell r="AF1287">
            <v>0</v>
          </cell>
          <cell r="AG1287">
            <v>0</v>
          </cell>
          <cell r="AH1287">
            <v>44830</v>
          </cell>
          <cell r="AI1287">
            <v>44831</v>
          </cell>
          <cell r="AJ1287">
            <v>44830</v>
          </cell>
        </row>
        <row r="1287">
          <cell r="AL1287">
            <v>4000</v>
          </cell>
          <cell r="AM1287">
            <v>44743</v>
          </cell>
          <cell r="AN1287" t="str">
            <v>899012110011/999573780078</v>
          </cell>
          <cell r="AO1287">
            <v>3180</v>
          </cell>
          <cell r="AP1287">
            <v>44849</v>
          </cell>
          <cell r="AQ1287">
            <v>44849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 t="str">
            <v>正常</v>
          </cell>
          <cell r="AW1287">
            <v>0</v>
          </cell>
          <cell r="AX1287">
            <v>0</v>
          </cell>
          <cell r="AY1287">
            <v>3633.4</v>
          </cell>
        </row>
        <row r="1287">
          <cell r="BA1287">
            <v>13</v>
          </cell>
          <cell r="BB1287">
            <v>198.163076923077</v>
          </cell>
        </row>
        <row r="1287">
          <cell r="BE1287">
            <v>0</v>
          </cell>
          <cell r="BF1287">
            <v>5</v>
          </cell>
          <cell r="BG1287">
            <v>0</v>
          </cell>
          <cell r="BH1287">
            <v>5</v>
          </cell>
          <cell r="BI1287">
            <v>15</v>
          </cell>
          <cell r="BJ1287">
            <v>0</v>
          </cell>
          <cell r="BK1287">
            <v>0</v>
          </cell>
          <cell r="BL1287">
            <v>25</v>
          </cell>
          <cell r="BM1287" t="str">
            <v>A(优质)</v>
          </cell>
        </row>
        <row r="1287">
          <cell r="BO1287" t="str">
            <v/>
          </cell>
          <cell r="BP1287" t="str">
            <v/>
          </cell>
        </row>
        <row r="1287">
          <cell r="BW1287" t="str">
            <v/>
          </cell>
          <cell r="BX1287">
            <v>44830</v>
          </cell>
          <cell r="BY1287" t="str">
            <v/>
          </cell>
        </row>
        <row r="1287">
          <cell r="CD1287" t="str">
            <v>FET-KF-202209R0063</v>
          </cell>
        </row>
        <row r="1288">
          <cell r="B1288" t="str">
            <v>租赁</v>
          </cell>
        </row>
        <row r="1288">
          <cell r="F1288" t="str">
            <v>西安优建汽车服务有限公司</v>
          </cell>
          <cell r="G1288" t="str">
            <v>610125198207083118</v>
          </cell>
          <cell r="H1288">
            <v>18392418999</v>
          </cell>
          <cell r="I1288" t="str">
            <v>以租代购48期方案</v>
          </cell>
          <cell r="J1288" t="str">
            <v>富康ES600/DC7006XAAXBEVL</v>
          </cell>
          <cell r="K1288" t="str">
            <v>西安</v>
          </cell>
          <cell r="L1288" t="str">
            <v>西安市户县祖庵镇北市村南新街472号</v>
          </cell>
          <cell r="M1288" t="str">
            <v>西安市户县祖庵镇北市村南新街472号</v>
          </cell>
          <cell r="N1288" t="str">
            <v>向丽丽</v>
          </cell>
          <cell r="O1288" t="str">
            <v>王吾伟</v>
          </cell>
          <cell r="P1288" t="str">
            <v>黄琴秀</v>
          </cell>
          <cell r="Q1288" t="str">
            <v>张战岗</v>
          </cell>
          <cell r="R1288">
            <v>18392418999</v>
          </cell>
        </row>
        <row r="1288">
          <cell r="U1288" t="str">
            <v>西安舒适橙出行科技有限公司</v>
          </cell>
        </row>
        <row r="1288">
          <cell r="W1288" t="str">
            <v>LDCD730E1N3024903</v>
          </cell>
          <cell r="X1288" t="str">
            <v>陕ADP2562</v>
          </cell>
          <cell r="Y1288" t="str">
            <v>862052211200345</v>
          </cell>
          <cell r="Z1288">
            <v>45182</v>
          </cell>
          <cell r="AA1288">
            <v>45192</v>
          </cell>
          <cell r="AB1288" t="str">
            <v>2024/09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44830</v>
          </cell>
          <cell r="AI1288">
            <v>44831</v>
          </cell>
          <cell r="AJ1288">
            <v>44830</v>
          </cell>
        </row>
        <row r="1288">
          <cell r="AL1288">
            <v>4000</v>
          </cell>
          <cell r="AM1288">
            <v>44743</v>
          </cell>
          <cell r="AN1288" t="str">
            <v>899012110011/999573780078</v>
          </cell>
          <cell r="AO1288">
            <v>3180</v>
          </cell>
          <cell r="AP1288">
            <v>44849</v>
          </cell>
          <cell r="AQ1288">
            <v>44849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 t="str">
            <v>正常</v>
          </cell>
          <cell r="AW1288">
            <v>0</v>
          </cell>
          <cell r="AX1288">
            <v>0</v>
          </cell>
          <cell r="AY1288">
            <v>4140.94</v>
          </cell>
        </row>
        <row r="1288">
          <cell r="BA1288">
            <v>15</v>
          </cell>
          <cell r="BB1288">
            <v>213.867333333333</v>
          </cell>
        </row>
        <row r="1288">
          <cell r="BE1288">
            <v>0</v>
          </cell>
          <cell r="BF1288">
            <v>5</v>
          </cell>
          <cell r="BG1288">
            <v>0</v>
          </cell>
          <cell r="BH1288">
            <v>0</v>
          </cell>
          <cell r="BI1288">
            <v>15</v>
          </cell>
          <cell r="BJ1288">
            <v>0</v>
          </cell>
          <cell r="BK1288">
            <v>0</v>
          </cell>
          <cell r="BL1288">
            <v>20</v>
          </cell>
          <cell r="BM1288" t="str">
            <v>A(优质)</v>
          </cell>
        </row>
        <row r="1288">
          <cell r="BO1288" t="str">
            <v/>
          </cell>
          <cell r="BP1288" t="str">
            <v/>
          </cell>
        </row>
        <row r="1288">
          <cell r="BW1288" t="str">
            <v/>
          </cell>
          <cell r="BX1288">
            <v>44830</v>
          </cell>
          <cell r="BY1288" t="str">
            <v/>
          </cell>
        </row>
        <row r="1288">
          <cell r="CD1288" t="str">
            <v>FET-KF-202209R0063</v>
          </cell>
        </row>
        <row r="1289">
          <cell r="B1289" t="str">
            <v>租赁</v>
          </cell>
        </row>
        <row r="1289">
          <cell r="F1289" t="str">
            <v>西安优建汽车服务有限公司</v>
          </cell>
          <cell r="G1289" t="str">
            <v>610125198207083118</v>
          </cell>
          <cell r="H1289">
            <v>18392418999</v>
          </cell>
          <cell r="I1289" t="str">
            <v>以租代购48期方案</v>
          </cell>
          <cell r="J1289" t="str">
            <v>富康ES600/DC7006XAAXBEVL</v>
          </cell>
          <cell r="K1289" t="str">
            <v>西安</v>
          </cell>
          <cell r="L1289" t="str">
            <v>西安市户县祖庵镇北市村南新街472号</v>
          </cell>
          <cell r="M1289" t="str">
            <v>西安市户县祖庵镇北市村南新街472号</v>
          </cell>
          <cell r="N1289" t="str">
            <v>向丽丽</v>
          </cell>
          <cell r="O1289" t="str">
            <v>王吾伟</v>
          </cell>
          <cell r="P1289" t="str">
            <v>黄琴秀</v>
          </cell>
          <cell r="Q1289" t="str">
            <v>张战岗</v>
          </cell>
          <cell r="R1289">
            <v>18392418999</v>
          </cell>
        </row>
        <row r="1289">
          <cell r="U1289" t="str">
            <v>西安舒适橙出行科技有限公司</v>
          </cell>
        </row>
        <row r="1289">
          <cell r="W1289" t="str">
            <v>LDCD730E1N3024917</v>
          </cell>
          <cell r="X1289" t="str">
            <v>陕ADL5378</v>
          </cell>
          <cell r="Y1289" t="str">
            <v>862052221200970</v>
          </cell>
          <cell r="Z1289">
            <v>45182</v>
          </cell>
          <cell r="AA1289">
            <v>45192</v>
          </cell>
          <cell r="AB1289" t="str">
            <v>2024/09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44830</v>
          </cell>
          <cell r="AI1289">
            <v>44831</v>
          </cell>
          <cell r="AJ1289">
            <v>44830</v>
          </cell>
        </row>
        <row r="1289">
          <cell r="AL1289">
            <v>4000</v>
          </cell>
          <cell r="AM1289">
            <v>44743</v>
          </cell>
          <cell r="AN1289" t="str">
            <v>899012110011/999573780078</v>
          </cell>
          <cell r="AO1289">
            <v>3180</v>
          </cell>
          <cell r="AP1289">
            <v>44849</v>
          </cell>
          <cell r="AQ1289">
            <v>44849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 t="str">
            <v>正常</v>
          </cell>
          <cell r="AW1289">
            <v>0</v>
          </cell>
          <cell r="AX1289">
            <v>0</v>
          </cell>
          <cell r="AY1289">
            <v>211.12</v>
          </cell>
        </row>
        <row r="1289">
          <cell r="BA1289">
            <v>2</v>
          </cell>
          <cell r="BB1289">
            <v>105.51</v>
          </cell>
        </row>
        <row r="1289">
          <cell r="BE1289">
            <v>0</v>
          </cell>
          <cell r="BF1289">
            <v>5</v>
          </cell>
          <cell r="BG1289">
            <v>0</v>
          </cell>
          <cell r="BH1289">
            <v>0</v>
          </cell>
          <cell r="BI1289">
            <v>15</v>
          </cell>
          <cell r="BJ1289">
            <v>0</v>
          </cell>
          <cell r="BK1289">
            <v>0</v>
          </cell>
          <cell r="BL1289">
            <v>20</v>
          </cell>
          <cell r="BM1289" t="str">
            <v>A(优质)</v>
          </cell>
        </row>
        <row r="1289">
          <cell r="BO1289" t="str">
            <v/>
          </cell>
          <cell r="BP1289" t="str">
            <v/>
          </cell>
        </row>
        <row r="1289">
          <cell r="BW1289" t="str">
            <v/>
          </cell>
          <cell r="BX1289">
            <v>44830</v>
          </cell>
          <cell r="BY1289" t="str">
            <v/>
          </cell>
        </row>
        <row r="1289">
          <cell r="CD1289" t="str">
            <v>FET-KF-202209R0063</v>
          </cell>
        </row>
        <row r="1290">
          <cell r="B1290" t="str">
            <v>租赁</v>
          </cell>
        </row>
        <row r="1290">
          <cell r="F1290" t="str">
            <v>西安优建汽车服务有限公司</v>
          </cell>
          <cell r="G1290" t="str">
            <v>610125198207083118</v>
          </cell>
          <cell r="H1290">
            <v>18392418999</v>
          </cell>
          <cell r="I1290" t="str">
            <v>以租代购48期方案</v>
          </cell>
          <cell r="J1290" t="str">
            <v>富康ES600/DC7006XAAXBEVL</v>
          </cell>
          <cell r="K1290" t="str">
            <v>西安</v>
          </cell>
          <cell r="L1290" t="str">
            <v>西安市户县祖庵镇北市村南新街472号</v>
          </cell>
          <cell r="M1290" t="str">
            <v>西安市户县祖庵镇北市村南新街472号</v>
          </cell>
          <cell r="N1290" t="str">
            <v>向丽丽</v>
          </cell>
          <cell r="O1290" t="str">
            <v>王吾伟</v>
          </cell>
          <cell r="P1290" t="str">
            <v>黄琴秀</v>
          </cell>
          <cell r="Q1290" t="str">
            <v>张战岗</v>
          </cell>
          <cell r="R1290">
            <v>18392418999</v>
          </cell>
        </row>
        <row r="1290">
          <cell r="U1290" t="str">
            <v>西安舒适橙出行科技有限公司</v>
          </cell>
        </row>
        <row r="1290">
          <cell r="W1290" t="str">
            <v>LDCD730E1N3024920</v>
          </cell>
          <cell r="X1290" t="str">
            <v>陕ADP8865</v>
          </cell>
          <cell r="Y1290" t="str">
            <v>862052221201057</v>
          </cell>
          <cell r="Z1290">
            <v>45182</v>
          </cell>
          <cell r="AA1290">
            <v>45192</v>
          </cell>
          <cell r="AB1290" t="str">
            <v>2024/09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44830</v>
          </cell>
          <cell r="AI1290">
            <v>44831</v>
          </cell>
          <cell r="AJ1290">
            <v>44830</v>
          </cell>
        </row>
        <row r="1290">
          <cell r="AL1290">
            <v>4000</v>
          </cell>
          <cell r="AM1290">
            <v>44743</v>
          </cell>
          <cell r="AN1290" t="str">
            <v>899012110011/999573780078</v>
          </cell>
          <cell r="AO1290">
            <v>3180</v>
          </cell>
          <cell r="AP1290">
            <v>44849</v>
          </cell>
          <cell r="AQ1290">
            <v>44849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 t="str">
            <v>正常</v>
          </cell>
          <cell r="AW1290">
            <v>0</v>
          </cell>
          <cell r="AX1290">
            <v>0</v>
          </cell>
          <cell r="AY1290">
            <v>2717.66</v>
          </cell>
        </row>
        <row r="1290">
          <cell r="BA1290">
            <v>15</v>
          </cell>
          <cell r="BB1290">
            <v>141.875333333333</v>
          </cell>
        </row>
        <row r="1290">
          <cell r="BE1290">
            <v>0</v>
          </cell>
          <cell r="BF1290">
            <v>5</v>
          </cell>
          <cell r="BG1290">
            <v>0</v>
          </cell>
          <cell r="BH1290">
            <v>0</v>
          </cell>
          <cell r="BI1290">
            <v>15</v>
          </cell>
          <cell r="BJ1290">
            <v>0</v>
          </cell>
          <cell r="BK1290">
            <v>0</v>
          </cell>
          <cell r="BL1290">
            <v>20</v>
          </cell>
          <cell r="BM1290" t="str">
            <v>A(优质)</v>
          </cell>
        </row>
        <row r="1290">
          <cell r="BO1290" t="str">
            <v/>
          </cell>
          <cell r="BP1290" t="str">
            <v/>
          </cell>
        </row>
        <row r="1290">
          <cell r="BW1290" t="str">
            <v/>
          </cell>
          <cell r="BX1290">
            <v>44830</v>
          </cell>
          <cell r="BY1290" t="str">
            <v/>
          </cell>
        </row>
        <row r="1290">
          <cell r="CD1290" t="str">
            <v>FET-KF-202209R0063</v>
          </cell>
        </row>
        <row r="1291">
          <cell r="B1291" t="str">
            <v>租赁</v>
          </cell>
        </row>
        <row r="1291">
          <cell r="F1291" t="str">
            <v>西安优建汽车服务有限公司</v>
          </cell>
          <cell r="G1291" t="str">
            <v>610125198207083118</v>
          </cell>
          <cell r="H1291">
            <v>18392418999</v>
          </cell>
          <cell r="I1291" t="str">
            <v>以租代购48期方案</v>
          </cell>
          <cell r="J1291" t="str">
            <v>富康ES600/DC7006XAAXBEVL</v>
          </cell>
          <cell r="K1291" t="str">
            <v>西安</v>
          </cell>
          <cell r="L1291" t="str">
            <v>西安市户县祖庵镇北市村南新街472号</v>
          </cell>
          <cell r="M1291" t="str">
            <v>西安市户县祖庵镇北市村南新街472号</v>
          </cell>
          <cell r="N1291" t="str">
            <v>向丽丽</v>
          </cell>
          <cell r="O1291" t="str">
            <v>王吾伟</v>
          </cell>
          <cell r="P1291" t="str">
            <v>黄琴秀</v>
          </cell>
          <cell r="Q1291" t="str">
            <v>张战岗</v>
          </cell>
          <cell r="R1291">
            <v>18392418999</v>
          </cell>
        </row>
        <row r="1291">
          <cell r="U1291" t="str">
            <v>西安舒适橙出行科技有限公司</v>
          </cell>
        </row>
        <row r="1291">
          <cell r="W1291" t="str">
            <v>LDCD730E1N3024934</v>
          </cell>
          <cell r="X1291" t="str">
            <v>陕ADL1709</v>
          </cell>
          <cell r="Y1291" t="str">
            <v>862052211200119</v>
          </cell>
          <cell r="Z1291">
            <v>45182</v>
          </cell>
          <cell r="AA1291">
            <v>45192</v>
          </cell>
          <cell r="AB1291" t="str">
            <v>2024/09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44830</v>
          </cell>
          <cell r="AI1291">
            <v>44831</v>
          </cell>
          <cell r="AJ1291">
            <v>44830</v>
          </cell>
        </row>
        <row r="1291">
          <cell r="AL1291">
            <v>4000</v>
          </cell>
          <cell r="AM1291">
            <v>44743</v>
          </cell>
          <cell r="AN1291" t="str">
            <v>899012110011/999573780078</v>
          </cell>
          <cell r="AO1291">
            <v>3180</v>
          </cell>
          <cell r="AP1291">
            <v>44849</v>
          </cell>
          <cell r="AQ1291">
            <v>44849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 t="str">
            <v>正常</v>
          </cell>
          <cell r="AW1291">
            <v>0</v>
          </cell>
          <cell r="AX1291">
            <v>0</v>
          </cell>
          <cell r="AY1291">
            <v>256.53</v>
          </cell>
        </row>
        <row r="1291">
          <cell r="BA1291">
            <v>3</v>
          </cell>
          <cell r="BB1291">
            <v>85.5066666666667</v>
          </cell>
        </row>
        <row r="1291">
          <cell r="BE1291">
            <v>0</v>
          </cell>
          <cell r="BF1291">
            <v>10</v>
          </cell>
          <cell r="BG1291">
            <v>0</v>
          </cell>
          <cell r="BH1291">
            <v>0</v>
          </cell>
          <cell r="BI1291">
            <v>15</v>
          </cell>
          <cell r="BJ1291">
            <v>0</v>
          </cell>
          <cell r="BK1291">
            <v>0</v>
          </cell>
          <cell r="BL1291">
            <v>25</v>
          </cell>
          <cell r="BM1291" t="str">
            <v>A(优质)</v>
          </cell>
        </row>
        <row r="1291">
          <cell r="BO1291" t="str">
            <v/>
          </cell>
          <cell r="BP1291" t="str">
            <v/>
          </cell>
        </row>
        <row r="1291">
          <cell r="BW1291" t="str">
            <v/>
          </cell>
          <cell r="BX1291">
            <v>44830</v>
          </cell>
          <cell r="BY1291" t="str">
            <v/>
          </cell>
        </row>
        <row r="1291">
          <cell r="CD1291" t="str">
            <v>FET-KF-202209R0063</v>
          </cell>
        </row>
        <row r="1292">
          <cell r="B1292" t="str">
            <v>租赁</v>
          </cell>
        </row>
        <row r="1292">
          <cell r="F1292" t="str">
            <v>西安优建汽车服务有限公司</v>
          </cell>
          <cell r="G1292" t="str">
            <v>610125198207083118</v>
          </cell>
          <cell r="H1292">
            <v>18392418999</v>
          </cell>
          <cell r="I1292" t="str">
            <v>以租代购48期方案</v>
          </cell>
          <cell r="J1292" t="str">
            <v>富康ES600/DC7006XAAXBEVK</v>
          </cell>
          <cell r="K1292" t="str">
            <v>西安</v>
          </cell>
          <cell r="L1292" t="str">
            <v>西安市户县祖庵镇北市村南新街472号</v>
          </cell>
          <cell r="M1292" t="str">
            <v>西安市户县祖庵镇北市村南新街472号</v>
          </cell>
          <cell r="N1292" t="str">
            <v>向丽丽</v>
          </cell>
          <cell r="O1292" t="str">
            <v>王吾伟</v>
          </cell>
          <cell r="P1292" t="str">
            <v>黄琴秀</v>
          </cell>
          <cell r="Q1292" t="str">
            <v>张战岗</v>
          </cell>
          <cell r="R1292">
            <v>18392418999</v>
          </cell>
        </row>
        <row r="1292">
          <cell r="U1292" t="str">
            <v>西安舒适橙出行科技有限公司</v>
          </cell>
        </row>
        <row r="1292">
          <cell r="W1292" t="str">
            <v>LDCD730E2N3024375</v>
          </cell>
          <cell r="X1292" t="str">
            <v>陕ADM5223</v>
          </cell>
          <cell r="Y1292" t="str">
            <v>862052221200975</v>
          </cell>
          <cell r="Z1292">
            <v>45169</v>
          </cell>
          <cell r="AA1292">
            <v>45192</v>
          </cell>
          <cell r="AB1292" t="str">
            <v>2024/09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44830</v>
          </cell>
          <cell r="AI1292">
            <v>44831</v>
          </cell>
          <cell r="AJ1292">
            <v>44830</v>
          </cell>
        </row>
        <row r="1292">
          <cell r="AL1292">
            <v>4000</v>
          </cell>
          <cell r="AM1292">
            <v>44743</v>
          </cell>
          <cell r="AN1292" t="str">
            <v>899012110011/999573780078</v>
          </cell>
          <cell r="AO1292">
            <v>3180</v>
          </cell>
          <cell r="AP1292">
            <v>44849</v>
          </cell>
          <cell r="AQ1292">
            <v>44849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 t="str">
            <v>正常</v>
          </cell>
          <cell r="AW1292">
            <v>0</v>
          </cell>
          <cell r="AX1292">
            <v>0</v>
          </cell>
          <cell r="AY1292">
            <v>2179.96</v>
          </cell>
        </row>
        <row r="1292">
          <cell r="BA1292">
            <v>11</v>
          </cell>
          <cell r="BB1292">
            <v>177.986363636364</v>
          </cell>
        </row>
        <row r="1292">
          <cell r="BE1292">
            <v>0</v>
          </cell>
          <cell r="BF1292">
            <v>5</v>
          </cell>
          <cell r="BG1292">
            <v>0</v>
          </cell>
          <cell r="BH1292">
            <v>0</v>
          </cell>
          <cell r="BI1292">
            <v>15</v>
          </cell>
          <cell r="BJ1292">
            <v>0</v>
          </cell>
          <cell r="BK1292">
            <v>0</v>
          </cell>
          <cell r="BL1292">
            <v>20</v>
          </cell>
          <cell r="BM1292" t="str">
            <v>A(优质)</v>
          </cell>
        </row>
        <row r="1292">
          <cell r="BO1292" t="str">
            <v/>
          </cell>
          <cell r="BP1292" t="str">
            <v/>
          </cell>
        </row>
        <row r="1292">
          <cell r="BW1292" t="str">
            <v/>
          </cell>
          <cell r="BX1292">
            <v>44830</v>
          </cell>
          <cell r="BY1292" t="str">
            <v/>
          </cell>
        </row>
        <row r="1292">
          <cell r="CD1292" t="str">
            <v>FET-KF-202208R1238</v>
          </cell>
        </row>
        <row r="1293">
          <cell r="B1293" t="str">
            <v>租赁</v>
          </cell>
        </row>
        <row r="1293">
          <cell r="F1293" t="str">
            <v>西安优建汽车服务有限公司</v>
          </cell>
          <cell r="G1293" t="str">
            <v>610125198207083118</v>
          </cell>
          <cell r="H1293">
            <v>18392418999</v>
          </cell>
          <cell r="I1293" t="str">
            <v>以租代购48期方案</v>
          </cell>
          <cell r="J1293" t="str">
            <v>富康ES600/DC7006XAAXBEVL</v>
          </cell>
          <cell r="K1293" t="str">
            <v>西安</v>
          </cell>
          <cell r="L1293" t="str">
            <v>西安市户县祖庵镇北市村南新街472号</v>
          </cell>
          <cell r="M1293" t="str">
            <v>西安市户县祖庵镇北市村南新街472号</v>
          </cell>
          <cell r="N1293" t="str">
            <v>向丽丽</v>
          </cell>
          <cell r="O1293" t="str">
            <v>王吾伟</v>
          </cell>
          <cell r="P1293" t="str">
            <v>黄琴秀</v>
          </cell>
          <cell r="Q1293" t="str">
            <v>张战岗</v>
          </cell>
          <cell r="R1293">
            <v>18392418999</v>
          </cell>
        </row>
        <row r="1293">
          <cell r="U1293" t="str">
            <v>西安舒适橙出行科技有限公司</v>
          </cell>
        </row>
        <row r="1293">
          <cell r="W1293" t="str">
            <v>LDCD730E2N3024909</v>
          </cell>
          <cell r="X1293" t="str">
            <v>陕ADP3912</v>
          </cell>
          <cell r="Y1293" t="str">
            <v>862052211200333</v>
          </cell>
          <cell r="Z1293">
            <v>45182</v>
          </cell>
          <cell r="AA1293">
            <v>45192</v>
          </cell>
          <cell r="AB1293" t="str">
            <v>2024/09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44830</v>
          </cell>
          <cell r="AI1293">
            <v>44831</v>
          </cell>
          <cell r="AJ1293">
            <v>44830</v>
          </cell>
        </row>
        <row r="1293">
          <cell r="AL1293">
            <v>4000</v>
          </cell>
          <cell r="AM1293">
            <v>44743</v>
          </cell>
          <cell r="AN1293" t="str">
            <v>899012110011/999573780078</v>
          </cell>
          <cell r="AO1293">
            <v>3180</v>
          </cell>
          <cell r="AP1293">
            <v>44849</v>
          </cell>
          <cell r="AQ1293">
            <v>44849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 t="str">
            <v>正常</v>
          </cell>
          <cell r="AW1293">
            <v>0</v>
          </cell>
          <cell r="AX1293">
            <v>0</v>
          </cell>
          <cell r="AY1293">
            <v>2757.42</v>
          </cell>
        </row>
        <row r="1293">
          <cell r="BA1293">
            <v>14</v>
          </cell>
          <cell r="BB1293">
            <v>117.589285714286</v>
          </cell>
        </row>
        <row r="1293">
          <cell r="BE1293">
            <v>0</v>
          </cell>
          <cell r="BF1293">
            <v>5</v>
          </cell>
          <cell r="BG1293">
            <v>0</v>
          </cell>
          <cell r="BH1293">
            <v>0</v>
          </cell>
          <cell r="BI1293">
            <v>15</v>
          </cell>
          <cell r="BJ1293">
            <v>0</v>
          </cell>
          <cell r="BK1293">
            <v>0</v>
          </cell>
          <cell r="BL1293">
            <v>20</v>
          </cell>
          <cell r="BM1293" t="str">
            <v>A(优质)</v>
          </cell>
        </row>
        <row r="1293">
          <cell r="BO1293" t="str">
            <v/>
          </cell>
          <cell r="BP1293" t="str">
            <v/>
          </cell>
        </row>
        <row r="1293">
          <cell r="BW1293" t="str">
            <v/>
          </cell>
          <cell r="BX1293">
            <v>44830</v>
          </cell>
          <cell r="BY1293" t="str">
            <v/>
          </cell>
        </row>
        <row r="1293">
          <cell r="CD1293" t="str">
            <v>FET-KF-202209R0063</v>
          </cell>
        </row>
        <row r="1294">
          <cell r="B1294" t="str">
            <v>租赁</v>
          </cell>
        </row>
        <row r="1294">
          <cell r="F1294" t="str">
            <v>西安优建汽车服务有限公司</v>
          </cell>
          <cell r="G1294" t="str">
            <v>610125198207083118</v>
          </cell>
          <cell r="H1294">
            <v>18392418999</v>
          </cell>
          <cell r="I1294" t="str">
            <v>以租代购48期方案</v>
          </cell>
          <cell r="J1294" t="str">
            <v>富康ES600/DC7006XAAXBEVL</v>
          </cell>
          <cell r="K1294" t="str">
            <v>西安</v>
          </cell>
          <cell r="L1294" t="str">
            <v>西安市户县祖庵镇北市村南新街472号</v>
          </cell>
          <cell r="M1294" t="str">
            <v>西安市户县祖庵镇北市村南新街472号</v>
          </cell>
          <cell r="N1294" t="str">
            <v>向丽丽</v>
          </cell>
          <cell r="O1294" t="str">
            <v>王吾伟</v>
          </cell>
          <cell r="P1294" t="str">
            <v>黄琴秀</v>
          </cell>
          <cell r="Q1294" t="str">
            <v>张战岗</v>
          </cell>
          <cell r="R1294">
            <v>18392418999</v>
          </cell>
        </row>
        <row r="1294">
          <cell r="U1294" t="str">
            <v>西安舒适橙出行科技有限公司</v>
          </cell>
        </row>
        <row r="1294">
          <cell r="W1294" t="str">
            <v>LDCD730E2N3024926</v>
          </cell>
          <cell r="X1294" t="str">
            <v>陕ADX3095</v>
          </cell>
          <cell r="Y1294" t="str">
            <v>862052211200373</v>
          </cell>
          <cell r="Z1294">
            <v>45182</v>
          </cell>
          <cell r="AA1294">
            <v>45192</v>
          </cell>
          <cell r="AB1294" t="str">
            <v>2024/09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44830</v>
          </cell>
          <cell r="AI1294">
            <v>44831</v>
          </cell>
          <cell r="AJ1294">
            <v>44830</v>
          </cell>
        </row>
        <row r="1294">
          <cell r="AL1294">
            <v>4000</v>
          </cell>
          <cell r="AM1294">
            <v>44743</v>
          </cell>
          <cell r="AN1294" t="str">
            <v>899012110011/999573780078</v>
          </cell>
          <cell r="AO1294">
            <v>3180</v>
          </cell>
          <cell r="AP1294">
            <v>44849</v>
          </cell>
          <cell r="AQ1294">
            <v>44849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 t="str">
            <v>正常</v>
          </cell>
          <cell r="AW1294">
            <v>0</v>
          </cell>
          <cell r="AX1294">
            <v>0</v>
          </cell>
          <cell r="AY1294">
            <v>4255.17</v>
          </cell>
        </row>
        <row r="1294">
          <cell r="BA1294">
            <v>14</v>
          </cell>
          <cell r="BB1294">
            <v>217.612857142857</v>
          </cell>
        </row>
        <row r="1294">
          <cell r="BE1294">
            <v>0</v>
          </cell>
          <cell r="BF1294">
            <v>5</v>
          </cell>
          <cell r="BG1294">
            <v>0</v>
          </cell>
          <cell r="BH1294">
            <v>0</v>
          </cell>
          <cell r="BI1294">
            <v>15</v>
          </cell>
          <cell r="BJ1294">
            <v>0</v>
          </cell>
          <cell r="BK1294">
            <v>0</v>
          </cell>
          <cell r="BL1294">
            <v>20</v>
          </cell>
          <cell r="BM1294" t="str">
            <v>A(优质)</v>
          </cell>
        </row>
        <row r="1294">
          <cell r="BO1294" t="str">
            <v/>
          </cell>
          <cell r="BP1294" t="str">
            <v/>
          </cell>
        </row>
        <row r="1294">
          <cell r="BW1294" t="str">
            <v/>
          </cell>
          <cell r="BX1294">
            <v>44830</v>
          </cell>
          <cell r="BY1294" t="str">
            <v/>
          </cell>
        </row>
        <row r="1294">
          <cell r="CD1294" t="str">
            <v>FET-KF-202209R0063</v>
          </cell>
        </row>
        <row r="1295">
          <cell r="B1295" t="str">
            <v>租赁</v>
          </cell>
        </row>
        <row r="1295">
          <cell r="F1295" t="str">
            <v>西安优建汽车服务有限公司</v>
          </cell>
          <cell r="G1295" t="str">
            <v>610125198207083118</v>
          </cell>
          <cell r="H1295">
            <v>18392418999</v>
          </cell>
          <cell r="I1295" t="str">
            <v>以租代购48期方案</v>
          </cell>
          <cell r="J1295" t="str">
            <v>富康ES600/DC7006XAAXBEVL</v>
          </cell>
          <cell r="K1295" t="str">
            <v>西安</v>
          </cell>
          <cell r="L1295" t="str">
            <v>西安市户县祖庵镇北市村南新街472号</v>
          </cell>
          <cell r="M1295" t="str">
            <v>西安市户县祖庵镇北市村南新街472号</v>
          </cell>
          <cell r="N1295" t="str">
            <v>向丽丽</v>
          </cell>
          <cell r="O1295" t="str">
            <v>王吾伟</v>
          </cell>
          <cell r="P1295" t="str">
            <v>黄琴秀</v>
          </cell>
          <cell r="Q1295" t="str">
            <v>张战岗</v>
          </cell>
          <cell r="R1295">
            <v>18392418999</v>
          </cell>
        </row>
        <row r="1295">
          <cell r="U1295" t="str">
            <v>西安舒适橙出行科技有限公司</v>
          </cell>
        </row>
        <row r="1295">
          <cell r="W1295" t="str">
            <v>LDCD730E2N3024943</v>
          </cell>
          <cell r="X1295" t="str">
            <v>陕ADH0793</v>
          </cell>
          <cell r="Y1295" t="str">
            <v>862052211201864</v>
          </cell>
          <cell r="Z1295">
            <v>45182</v>
          </cell>
          <cell r="AA1295">
            <v>45192</v>
          </cell>
          <cell r="AB1295" t="str">
            <v>2024/09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44830</v>
          </cell>
          <cell r="AI1295">
            <v>44831</v>
          </cell>
          <cell r="AJ1295">
            <v>44830</v>
          </cell>
        </row>
        <row r="1295">
          <cell r="AL1295">
            <v>4000</v>
          </cell>
          <cell r="AM1295">
            <v>44743</v>
          </cell>
          <cell r="AN1295" t="str">
            <v>899012110011/999573780078</v>
          </cell>
          <cell r="AO1295">
            <v>3180</v>
          </cell>
          <cell r="AP1295">
            <v>44849</v>
          </cell>
          <cell r="AQ1295">
            <v>44849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 t="str">
            <v>正常</v>
          </cell>
          <cell r="AW1295">
            <v>0</v>
          </cell>
          <cell r="AX1295">
            <v>0</v>
          </cell>
          <cell r="AY1295">
            <v>2990.43</v>
          </cell>
        </row>
        <row r="1295">
          <cell r="BA1295">
            <v>12</v>
          </cell>
          <cell r="BB1295">
            <v>163.7225</v>
          </cell>
        </row>
        <row r="1295">
          <cell r="BE1295">
            <v>0</v>
          </cell>
          <cell r="BF1295">
            <v>5</v>
          </cell>
          <cell r="BG1295">
            <v>0</v>
          </cell>
          <cell r="BH1295">
            <v>0</v>
          </cell>
          <cell r="BI1295">
            <v>15</v>
          </cell>
          <cell r="BJ1295">
            <v>0</v>
          </cell>
          <cell r="BK1295">
            <v>0</v>
          </cell>
          <cell r="BL1295">
            <v>20</v>
          </cell>
          <cell r="BM1295" t="str">
            <v>A(优质)</v>
          </cell>
        </row>
        <row r="1295">
          <cell r="BO1295" t="str">
            <v/>
          </cell>
          <cell r="BP1295" t="str">
            <v/>
          </cell>
        </row>
        <row r="1295">
          <cell r="BW1295" t="str">
            <v/>
          </cell>
          <cell r="BX1295">
            <v>44830</v>
          </cell>
          <cell r="BY1295" t="str">
            <v/>
          </cell>
        </row>
        <row r="1295">
          <cell r="CD1295" t="str">
            <v>FET-KF-202209R0063</v>
          </cell>
        </row>
        <row r="1296">
          <cell r="B1296" t="str">
            <v>租赁</v>
          </cell>
        </row>
        <row r="1296">
          <cell r="F1296" t="str">
            <v>西安优建汽车服务有限公司</v>
          </cell>
          <cell r="G1296" t="str">
            <v>610125198207083118</v>
          </cell>
          <cell r="H1296">
            <v>18392418999</v>
          </cell>
          <cell r="I1296" t="str">
            <v>以租代购48期方案</v>
          </cell>
          <cell r="J1296" t="str">
            <v>富康ES600/DC7006XAAXBEVK</v>
          </cell>
          <cell r="K1296" t="str">
            <v>西安</v>
          </cell>
          <cell r="L1296" t="str">
            <v>西安市户县祖庵镇北市村南新街472号</v>
          </cell>
          <cell r="M1296" t="str">
            <v>西安市户县祖庵镇北市村南新街472号</v>
          </cell>
          <cell r="N1296" t="str">
            <v>向丽丽</v>
          </cell>
          <cell r="O1296" t="str">
            <v>王吾伟</v>
          </cell>
          <cell r="P1296" t="str">
            <v>黄琴秀</v>
          </cell>
          <cell r="Q1296" t="str">
            <v>张战岗</v>
          </cell>
          <cell r="R1296">
            <v>18392418999</v>
          </cell>
        </row>
        <row r="1296">
          <cell r="U1296" t="str">
            <v>西安舒适橙出行科技有限公司</v>
          </cell>
        </row>
        <row r="1296">
          <cell r="W1296" t="str">
            <v>LDCD730E3N3024353</v>
          </cell>
          <cell r="X1296" t="str">
            <v>陕ADN2638</v>
          </cell>
          <cell r="Y1296" t="str">
            <v>862052211200135</v>
          </cell>
          <cell r="Z1296">
            <v>45169</v>
          </cell>
          <cell r="AA1296">
            <v>45192</v>
          </cell>
          <cell r="AB1296" t="str">
            <v>2024/09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44830</v>
          </cell>
          <cell r="AI1296">
            <v>44831</v>
          </cell>
          <cell r="AJ1296">
            <v>44830</v>
          </cell>
        </row>
        <row r="1296">
          <cell r="AL1296">
            <v>4000</v>
          </cell>
          <cell r="AM1296">
            <v>44743</v>
          </cell>
          <cell r="AN1296" t="str">
            <v>899012110011/999573780078</v>
          </cell>
          <cell r="AO1296">
            <v>3180</v>
          </cell>
          <cell r="AP1296">
            <v>44849</v>
          </cell>
          <cell r="AQ1296">
            <v>44849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 t="str">
            <v>正常</v>
          </cell>
          <cell r="AW1296">
            <v>0</v>
          </cell>
          <cell r="AX1296">
            <v>0</v>
          </cell>
          <cell r="AY1296">
            <v>3880.52</v>
          </cell>
        </row>
        <row r="1296">
          <cell r="BA1296">
            <v>15</v>
          </cell>
          <cell r="BB1296">
            <v>189.527333333333</v>
          </cell>
        </row>
        <row r="1296">
          <cell r="BE1296">
            <v>0</v>
          </cell>
          <cell r="BF1296">
            <v>5</v>
          </cell>
          <cell r="BG1296">
            <v>0</v>
          </cell>
          <cell r="BH1296">
            <v>0</v>
          </cell>
          <cell r="BI1296">
            <v>15</v>
          </cell>
          <cell r="BJ1296">
            <v>0</v>
          </cell>
          <cell r="BK1296">
            <v>0</v>
          </cell>
          <cell r="BL1296">
            <v>20</v>
          </cell>
          <cell r="BM1296" t="str">
            <v>A(优质)</v>
          </cell>
        </row>
        <row r="1296">
          <cell r="BO1296" t="str">
            <v/>
          </cell>
          <cell r="BP1296" t="str">
            <v/>
          </cell>
        </row>
        <row r="1296">
          <cell r="BW1296" t="str">
            <v/>
          </cell>
          <cell r="BX1296">
            <v>44830</v>
          </cell>
          <cell r="BY1296" t="str">
            <v/>
          </cell>
        </row>
        <row r="1296">
          <cell r="CD1296" t="str">
            <v>FET-KF-202208R1238</v>
          </cell>
        </row>
        <row r="1297">
          <cell r="B1297" t="str">
            <v>租赁</v>
          </cell>
        </row>
        <row r="1297">
          <cell r="F1297" t="str">
            <v>西安优建汽车服务有限公司</v>
          </cell>
          <cell r="G1297" t="str">
            <v>610125198207083118</v>
          </cell>
          <cell r="H1297">
            <v>18392418999</v>
          </cell>
          <cell r="I1297" t="str">
            <v>以租代购48期方案</v>
          </cell>
          <cell r="J1297" t="str">
            <v>富康ES600/DC7006XAAXBEVK</v>
          </cell>
          <cell r="K1297" t="str">
            <v>西安</v>
          </cell>
          <cell r="L1297" t="str">
            <v>西安市户县祖庵镇北市村南新街472号</v>
          </cell>
          <cell r="M1297" t="str">
            <v>西安市户县祖庵镇北市村南新街472号</v>
          </cell>
          <cell r="N1297" t="str">
            <v>向丽丽</v>
          </cell>
          <cell r="O1297" t="str">
            <v>王吾伟</v>
          </cell>
          <cell r="P1297" t="str">
            <v>黄琴秀</v>
          </cell>
          <cell r="Q1297" t="str">
            <v>张战岗</v>
          </cell>
          <cell r="R1297">
            <v>18392418999</v>
          </cell>
        </row>
        <row r="1297">
          <cell r="U1297" t="str">
            <v>西安舒适橙出行科技有限公司</v>
          </cell>
        </row>
        <row r="1297">
          <cell r="W1297" t="str">
            <v>LDCD730E3N3024367</v>
          </cell>
          <cell r="X1297" t="str">
            <v>陕ADM1533</v>
          </cell>
          <cell r="Y1297" t="str">
            <v>862052211200367</v>
          </cell>
          <cell r="Z1297">
            <v>45169</v>
          </cell>
          <cell r="AA1297">
            <v>45192</v>
          </cell>
          <cell r="AB1297" t="str">
            <v>2024/09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44830</v>
          </cell>
          <cell r="AI1297">
            <v>44831</v>
          </cell>
          <cell r="AJ1297">
            <v>44830</v>
          </cell>
        </row>
        <row r="1297">
          <cell r="AL1297">
            <v>4000</v>
          </cell>
          <cell r="AM1297">
            <v>44743</v>
          </cell>
          <cell r="AN1297" t="str">
            <v>899012110011/999573780078</v>
          </cell>
          <cell r="AO1297">
            <v>3180</v>
          </cell>
          <cell r="AP1297">
            <v>44849</v>
          </cell>
          <cell r="AQ1297">
            <v>44849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 t="str">
            <v>正常</v>
          </cell>
          <cell r="AW1297">
            <v>0</v>
          </cell>
          <cell r="AX1297">
            <v>0</v>
          </cell>
          <cell r="AY1297">
            <v>856.03</v>
          </cell>
        </row>
        <row r="1297">
          <cell r="BA1297">
            <v>6</v>
          </cell>
          <cell r="BB1297">
            <v>135.916666666667</v>
          </cell>
        </row>
        <row r="1297">
          <cell r="BE1297">
            <v>0</v>
          </cell>
          <cell r="BF1297">
            <v>5</v>
          </cell>
          <cell r="BG1297">
            <v>0</v>
          </cell>
          <cell r="BH1297">
            <v>0</v>
          </cell>
          <cell r="BI1297">
            <v>15</v>
          </cell>
          <cell r="BJ1297">
            <v>0</v>
          </cell>
          <cell r="BK1297">
            <v>0</v>
          </cell>
          <cell r="BL1297">
            <v>20</v>
          </cell>
          <cell r="BM1297" t="str">
            <v>A(优质)</v>
          </cell>
        </row>
        <row r="1297">
          <cell r="BO1297" t="str">
            <v/>
          </cell>
          <cell r="BP1297" t="str">
            <v/>
          </cell>
        </row>
        <row r="1297">
          <cell r="BW1297" t="str">
            <v/>
          </cell>
          <cell r="BX1297">
            <v>44830</v>
          </cell>
          <cell r="BY1297" t="str">
            <v/>
          </cell>
        </row>
        <row r="1297">
          <cell r="CD1297" t="str">
            <v>FET-KF-202208R1238</v>
          </cell>
        </row>
        <row r="1298">
          <cell r="B1298" t="str">
            <v>租赁</v>
          </cell>
        </row>
        <row r="1298">
          <cell r="F1298" t="str">
            <v>西安优建汽车服务有限公司</v>
          </cell>
          <cell r="G1298" t="str">
            <v>610125198207083118</v>
          </cell>
          <cell r="H1298">
            <v>18392418999</v>
          </cell>
          <cell r="I1298" t="str">
            <v>以租代购48期方案</v>
          </cell>
          <cell r="J1298" t="str">
            <v>富康ES600/DC7006XAAXBEVK</v>
          </cell>
          <cell r="K1298" t="str">
            <v>西安</v>
          </cell>
          <cell r="L1298" t="str">
            <v>西安市户县祖庵镇北市村南新街472号</v>
          </cell>
          <cell r="M1298" t="str">
            <v>西安市户县祖庵镇北市村南新街472号</v>
          </cell>
          <cell r="N1298" t="str">
            <v>向丽丽</v>
          </cell>
          <cell r="O1298" t="str">
            <v>王吾伟</v>
          </cell>
          <cell r="P1298" t="str">
            <v>黄琴秀</v>
          </cell>
          <cell r="Q1298" t="str">
            <v>张战岗</v>
          </cell>
          <cell r="R1298">
            <v>18392418999</v>
          </cell>
        </row>
        <row r="1298">
          <cell r="U1298" t="str">
            <v>西安舒适橙出行科技有限公司</v>
          </cell>
        </row>
        <row r="1298">
          <cell r="W1298" t="str">
            <v>LDCD730E3N3024370</v>
          </cell>
          <cell r="X1298" t="str">
            <v>陕ADP6203</v>
          </cell>
          <cell r="Y1298" t="str">
            <v>862052211201633</v>
          </cell>
          <cell r="Z1298">
            <v>45169</v>
          </cell>
          <cell r="AA1298">
            <v>45192</v>
          </cell>
          <cell r="AB1298" t="str">
            <v>2024/09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44830</v>
          </cell>
          <cell r="AI1298">
            <v>44831</v>
          </cell>
          <cell r="AJ1298">
            <v>44830</v>
          </cell>
        </row>
        <row r="1298">
          <cell r="AL1298">
            <v>4000</v>
          </cell>
          <cell r="AM1298">
            <v>44743</v>
          </cell>
          <cell r="AN1298" t="str">
            <v>899012110011/999573780078</v>
          </cell>
          <cell r="AO1298">
            <v>3180</v>
          </cell>
          <cell r="AP1298">
            <v>44849</v>
          </cell>
          <cell r="AQ1298">
            <v>44849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 t="str">
            <v>正常</v>
          </cell>
          <cell r="AW1298">
            <v>0</v>
          </cell>
          <cell r="AX1298">
            <v>0</v>
          </cell>
          <cell r="AY1298">
            <v>1880.18</v>
          </cell>
        </row>
        <row r="1298">
          <cell r="BA1298">
            <v>13</v>
          </cell>
          <cell r="BB1298">
            <v>130.712307692308</v>
          </cell>
        </row>
        <row r="1298">
          <cell r="BE1298">
            <v>0</v>
          </cell>
          <cell r="BF1298">
            <v>5</v>
          </cell>
          <cell r="BG1298">
            <v>0</v>
          </cell>
          <cell r="BH1298">
            <v>0</v>
          </cell>
          <cell r="BI1298">
            <v>15</v>
          </cell>
          <cell r="BJ1298">
            <v>0</v>
          </cell>
          <cell r="BK1298">
            <v>0</v>
          </cell>
          <cell r="BL1298">
            <v>20</v>
          </cell>
          <cell r="BM1298" t="str">
            <v>A(优质)</v>
          </cell>
        </row>
        <row r="1298">
          <cell r="BO1298" t="str">
            <v/>
          </cell>
          <cell r="BP1298" t="str">
            <v/>
          </cell>
        </row>
        <row r="1298">
          <cell r="BW1298" t="str">
            <v/>
          </cell>
          <cell r="BX1298">
            <v>44830</v>
          </cell>
          <cell r="BY1298" t="str">
            <v/>
          </cell>
        </row>
        <row r="1298">
          <cell r="CD1298" t="str">
            <v>FET-KF-202208R1238</v>
          </cell>
        </row>
        <row r="1299">
          <cell r="B1299" t="str">
            <v>租赁</v>
          </cell>
        </row>
        <row r="1299">
          <cell r="F1299" t="str">
            <v>西安优建汽车服务有限公司</v>
          </cell>
          <cell r="G1299" t="str">
            <v>610125198207083118</v>
          </cell>
          <cell r="H1299">
            <v>18392418999</v>
          </cell>
          <cell r="I1299" t="str">
            <v>以租代购48期方案</v>
          </cell>
          <cell r="J1299" t="str">
            <v>富康ES600/DC7006XAAXBEVL</v>
          </cell>
          <cell r="K1299" t="str">
            <v>西安</v>
          </cell>
          <cell r="L1299" t="str">
            <v>西安市户县祖庵镇北市村南新街472号</v>
          </cell>
          <cell r="M1299" t="str">
            <v>西安市户县祖庵镇北市村南新街472号</v>
          </cell>
          <cell r="N1299" t="str">
            <v>向丽丽</v>
          </cell>
          <cell r="O1299" t="str">
            <v>王吾伟</v>
          </cell>
          <cell r="P1299" t="str">
            <v>黄琴秀</v>
          </cell>
          <cell r="Q1299" t="str">
            <v>张战岗</v>
          </cell>
          <cell r="R1299">
            <v>18392418999</v>
          </cell>
        </row>
        <row r="1299">
          <cell r="U1299" t="str">
            <v>西安舒适橙出行科技有限公司</v>
          </cell>
        </row>
        <row r="1299">
          <cell r="W1299" t="str">
            <v>LDCD730E3N3024899</v>
          </cell>
          <cell r="X1299" t="str">
            <v>陕ADM2159</v>
          </cell>
          <cell r="Y1299" t="str">
            <v>862052221201052</v>
          </cell>
          <cell r="Z1299">
            <v>45182</v>
          </cell>
          <cell r="AA1299">
            <v>45192</v>
          </cell>
          <cell r="AB1299" t="str">
            <v>2024/09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44830</v>
          </cell>
          <cell r="AI1299">
            <v>44831</v>
          </cell>
          <cell r="AJ1299">
            <v>44830</v>
          </cell>
        </row>
        <row r="1299">
          <cell r="AL1299">
            <v>4000</v>
          </cell>
          <cell r="AM1299">
            <v>44743</v>
          </cell>
          <cell r="AN1299" t="str">
            <v>899012110011/999573780078</v>
          </cell>
          <cell r="AO1299">
            <v>3180</v>
          </cell>
          <cell r="AP1299">
            <v>44849</v>
          </cell>
          <cell r="AQ1299">
            <v>44849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 t="str">
            <v>正常</v>
          </cell>
          <cell r="AW1299">
            <v>0</v>
          </cell>
          <cell r="AX1299">
            <v>0</v>
          </cell>
          <cell r="AY1299">
            <v>2949.5</v>
          </cell>
        </row>
        <row r="1299">
          <cell r="BA1299">
            <v>14</v>
          </cell>
          <cell r="BB1299">
            <v>150.235</v>
          </cell>
        </row>
        <row r="1299">
          <cell r="BE1299">
            <v>0</v>
          </cell>
          <cell r="BF1299">
            <v>5</v>
          </cell>
          <cell r="BG1299">
            <v>0</v>
          </cell>
          <cell r="BH1299">
            <v>0</v>
          </cell>
          <cell r="BI1299">
            <v>15</v>
          </cell>
          <cell r="BJ1299">
            <v>0</v>
          </cell>
          <cell r="BK1299">
            <v>0</v>
          </cell>
          <cell r="BL1299">
            <v>20</v>
          </cell>
          <cell r="BM1299" t="str">
            <v>A(优质)</v>
          </cell>
        </row>
        <row r="1299">
          <cell r="BO1299" t="str">
            <v/>
          </cell>
          <cell r="BP1299" t="str">
            <v/>
          </cell>
        </row>
        <row r="1299">
          <cell r="BW1299" t="str">
            <v/>
          </cell>
          <cell r="BX1299">
            <v>44830</v>
          </cell>
          <cell r="BY1299" t="str">
            <v/>
          </cell>
        </row>
        <row r="1299">
          <cell r="CD1299" t="str">
            <v>FET-KF-202209R0063</v>
          </cell>
        </row>
        <row r="1300">
          <cell r="B1300" t="str">
            <v>租赁</v>
          </cell>
        </row>
        <row r="1300">
          <cell r="F1300" t="str">
            <v>西安优建汽车服务有限公司</v>
          </cell>
          <cell r="G1300" t="str">
            <v>610125198207083118</v>
          </cell>
          <cell r="H1300">
            <v>18392418999</v>
          </cell>
          <cell r="I1300" t="str">
            <v>以租代购48期方案</v>
          </cell>
          <cell r="J1300" t="str">
            <v>富康ES600/DC7006XAAXBEVL</v>
          </cell>
          <cell r="K1300" t="str">
            <v>西安</v>
          </cell>
          <cell r="L1300" t="str">
            <v>西安市户县祖庵镇北市村南新街472号</v>
          </cell>
          <cell r="M1300" t="str">
            <v>西安市户县祖庵镇北市村南新街472号</v>
          </cell>
          <cell r="N1300" t="str">
            <v>向丽丽</v>
          </cell>
          <cell r="O1300" t="str">
            <v>王吾伟</v>
          </cell>
          <cell r="P1300" t="str">
            <v>黄琴秀</v>
          </cell>
          <cell r="Q1300" t="str">
            <v>张战岗</v>
          </cell>
          <cell r="R1300">
            <v>18392418999</v>
          </cell>
        </row>
        <row r="1300">
          <cell r="U1300" t="str">
            <v>西安舒适橙出行科技有限公司</v>
          </cell>
        </row>
        <row r="1300">
          <cell r="W1300" t="str">
            <v>LDCD730E3N3024904</v>
          </cell>
          <cell r="X1300" t="str">
            <v>陕ADM7011</v>
          </cell>
          <cell r="Y1300" t="str">
            <v>862052211200016</v>
          </cell>
          <cell r="Z1300">
            <v>45182</v>
          </cell>
          <cell r="AA1300">
            <v>45192</v>
          </cell>
          <cell r="AB1300" t="str">
            <v>2024/09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44830</v>
          </cell>
          <cell r="AI1300">
            <v>44831</v>
          </cell>
          <cell r="AJ1300">
            <v>44830</v>
          </cell>
        </row>
        <row r="1300">
          <cell r="AL1300">
            <v>4000</v>
          </cell>
          <cell r="AM1300">
            <v>44743</v>
          </cell>
          <cell r="AN1300" t="str">
            <v>899012110011/999573780078</v>
          </cell>
          <cell r="AO1300">
            <v>3180</v>
          </cell>
          <cell r="AP1300">
            <v>44849</v>
          </cell>
          <cell r="AQ1300">
            <v>44849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 t="str">
            <v>正常</v>
          </cell>
          <cell r="AW1300">
            <v>0</v>
          </cell>
          <cell r="AX1300">
            <v>0</v>
          </cell>
          <cell r="AY1300">
            <v>3440.67</v>
          </cell>
        </row>
        <row r="1300">
          <cell r="BA1300">
            <v>15</v>
          </cell>
          <cell r="BB1300">
            <v>161.946666666667</v>
          </cell>
        </row>
        <row r="1300">
          <cell r="BE1300">
            <v>0</v>
          </cell>
          <cell r="BF1300">
            <v>5</v>
          </cell>
          <cell r="BG1300">
            <v>0</v>
          </cell>
          <cell r="BH1300">
            <v>0</v>
          </cell>
          <cell r="BI1300">
            <v>15</v>
          </cell>
          <cell r="BJ1300">
            <v>0</v>
          </cell>
          <cell r="BK1300">
            <v>0</v>
          </cell>
          <cell r="BL1300">
            <v>20</v>
          </cell>
          <cell r="BM1300" t="str">
            <v>A(优质)</v>
          </cell>
        </row>
        <row r="1300">
          <cell r="BO1300" t="str">
            <v/>
          </cell>
          <cell r="BP1300" t="str">
            <v/>
          </cell>
        </row>
        <row r="1300">
          <cell r="BW1300" t="str">
            <v/>
          </cell>
          <cell r="BX1300">
            <v>44830</v>
          </cell>
          <cell r="BY1300" t="str">
            <v/>
          </cell>
        </row>
        <row r="1300">
          <cell r="CD1300" t="str">
            <v>FET-KF-202209R0063</v>
          </cell>
        </row>
        <row r="1301">
          <cell r="B1301" t="str">
            <v>租赁</v>
          </cell>
        </row>
        <row r="1301">
          <cell r="F1301" t="str">
            <v>西安优建汽车服务有限公司</v>
          </cell>
          <cell r="G1301" t="str">
            <v>610125198207083118</v>
          </cell>
          <cell r="H1301">
            <v>18392418999</v>
          </cell>
          <cell r="I1301" t="str">
            <v>以租代购48期方案</v>
          </cell>
          <cell r="J1301" t="str">
            <v>富康ES600/DC7006XAAXBEVL</v>
          </cell>
          <cell r="K1301" t="str">
            <v>西安</v>
          </cell>
          <cell r="L1301" t="str">
            <v>西安市户县祖庵镇北市村南新街472号</v>
          </cell>
          <cell r="M1301" t="str">
            <v>西安市户县祖庵镇北市村南新街472号</v>
          </cell>
          <cell r="N1301" t="str">
            <v>向丽丽</v>
          </cell>
          <cell r="O1301" t="str">
            <v>王吾伟</v>
          </cell>
          <cell r="P1301" t="str">
            <v>黄琴秀</v>
          </cell>
          <cell r="Q1301" t="str">
            <v>张战岗</v>
          </cell>
          <cell r="R1301">
            <v>18392418999</v>
          </cell>
        </row>
        <row r="1301">
          <cell r="U1301" t="str">
            <v>西安舒适橙出行科技有限公司</v>
          </cell>
        </row>
        <row r="1301">
          <cell r="W1301" t="str">
            <v>LDCD730E3N3024918</v>
          </cell>
          <cell r="X1301" t="str">
            <v>陕ADN2127</v>
          </cell>
          <cell r="Y1301" t="str">
            <v>862052221200897</v>
          </cell>
          <cell r="Z1301">
            <v>45182</v>
          </cell>
          <cell r="AA1301">
            <v>45192</v>
          </cell>
          <cell r="AB1301" t="str">
            <v>2024/09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44830</v>
          </cell>
          <cell r="AI1301">
            <v>44831</v>
          </cell>
          <cell r="AJ1301">
            <v>44830</v>
          </cell>
        </row>
        <row r="1301">
          <cell r="AL1301">
            <v>4000</v>
          </cell>
          <cell r="AM1301">
            <v>44743</v>
          </cell>
          <cell r="AN1301" t="str">
            <v>899012110011/999573780078</v>
          </cell>
          <cell r="AO1301">
            <v>3180</v>
          </cell>
          <cell r="AP1301">
            <v>44849</v>
          </cell>
          <cell r="AQ1301">
            <v>44849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 t="str">
            <v>正常</v>
          </cell>
          <cell r="AW1301">
            <v>0</v>
          </cell>
          <cell r="AX1301">
            <v>0</v>
          </cell>
          <cell r="AY1301">
            <v>2297.92</v>
          </cell>
        </row>
        <row r="1301">
          <cell r="BA1301">
            <v>10</v>
          </cell>
          <cell r="BB1301">
            <v>168.443</v>
          </cell>
        </row>
        <row r="1301">
          <cell r="BE1301">
            <v>0</v>
          </cell>
          <cell r="BF1301">
            <v>5</v>
          </cell>
          <cell r="BG1301">
            <v>0</v>
          </cell>
          <cell r="BH1301">
            <v>0</v>
          </cell>
          <cell r="BI1301">
            <v>15</v>
          </cell>
          <cell r="BJ1301">
            <v>0</v>
          </cell>
          <cell r="BK1301">
            <v>0</v>
          </cell>
          <cell r="BL1301">
            <v>20</v>
          </cell>
          <cell r="BM1301" t="str">
            <v>A(优质)</v>
          </cell>
        </row>
        <row r="1301">
          <cell r="BO1301" t="str">
            <v/>
          </cell>
          <cell r="BP1301" t="str">
            <v/>
          </cell>
        </row>
        <row r="1301">
          <cell r="BW1301" t="str">
            <v/>
          </cell>
          <cell r="BX1301">
            <v>44830</v>
          </cell>
          <cell r="BY1301" t="str">
            <v/>
          </cell>
        </row>
        <row r="1301">
          <cell r="CD1301" t="str">
            <v>FET-KF-202209R0063</v>
          </cell>
        </row>
        <row r="1302">
          <cell r="B1302" t="str">
            <v>租赁</v>
          </cell>
        </row>
        <row r="1302">
          <cell r="F1302" t="str">
            <v>西安优建汽车服务有限公司</v>
          </cell>
          <cell r="G1302" t="str">
            <v>610125198207083118</v>
          </cell>
          <cell r="H1302">
            <v>18392418999</v>
          </cell>
          <cell r="I1302" t="str">
            <v>以租代购48期方案</v>
          </cell>
          <cell r="J1302" t="str">
            <v>富康ES600/DC7006XAAXBEVL</v>
          </cell>
          <cell r="K1302" t="str">
            <v>西安</v>
          </cell>
          <cell r="L1302" t="str">
            <v>西安市户县祖庵镇北市村南新街472号</v>
          </cell>
          <cell r="M1302" t="str">
            <v>西安市户县祖庵镇北市村南新街472号</v>
          </cell>
          <cell r="N1302" t="str">
            <v>向丽丽</v>
          </cell>
          <cell r="O1302" t="str">
            <v>王吾伟</v>
          </cell>
          <cell r="P1302" t="str">
            <v>黄琴秀</v>
          </cell>
          <cell r="Q1302" t="str">
            <v>张战岗</v>
          </cell>
          <cell r="R1302">
            <v>18392418999</v>
          </cell>
        </row>
        <row r="1302">
          <cell r="U1302" t="str">
            <v>西安舒适橙出行科技有限公司</v>
          </cell>
        </row>
        <row r="1302">
          <cell r="W1302" t="str">
            <v>LDCD730E3N3024935</v>
          </cell>
          <cell r="X1302" t="str">
            <v>陕ADN3317</v>
          </cell>
          <cell r="Y1302" t="str">
            <v>862052211201638</v>
          </cell>
          <cell r="Z1302">
            <v>45182</v>
          </cell>
          <cell r="AA1302">
            <v>45192</v>
          </cell>
          <cell r="AB1302" t="str">
            <v>2024/09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44830</v>
          </cell>
          <cell r="AI1302">
            <v>44831</v>
          </cell>
          <cell r="AJ1302">
            <v>44830</v>
          </cell>
        </row>
        <row r="1302">
          <cell r="AL1302">
            <v>4000</v>
          </cell>
          <cell r="AM1302">
            <v>44743</v>
          </cell>
          <cell r="AN1302" t="str">
            <v>899012110011/999573780078</v>
          </cell>
          <cell r="AO1302">
            <v>3180</v>
          </cell>
          <cell r="AP1302">
            <v>44849</v>
          </cell>
          <cell r="AQ1302">
            <v>44849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 t="str">
            <v>正常</v>
          </cell>
          <cell r="AW1302">
            <v>0</v>
          </cell>
          <cell r="AX1302">
            <v>0</v>
          </cell>
          <cell r="AY1302">
            <v>144.43</v>
          </cell>
        </row>
        <row r="1302">
          <cell r="BA1302">
            <v>2</v>
          </cell>
          <cell r="BB1302">
            <v>69.015</v>
          </cell>
        </row>
        <row r="1302">
          <cell r="BE1302">
            <v>0</v>
          </cell>
          <cell r="BF1302">
            <v>10</v>
          </cell>
          <cell r="BG1302">
            <v>0</v>
          </cell>
          <cell r="BH1302">
            <v>0</v>
          </cell>
          <cell r="BI1302">
            <v>15</v>
          </cell>
          <cell r="BJ1302">
            <v>0</v>
          </cell>
          <cell r="BK1302">
            <v>0</v>
          </cell>
          <cell r="BL1302">
            <v>25</v>
          </cell>
          <cell r="BM1302" t="str">
            <v>A(优质)</v>
          </cell>
        </row>
        <row r="1302">
          <cell r="BO1302" t="str">
            <v/>
          </cell>
          <cell r="BP1302" t="str">
            <v/>
          </cell>
        </row>
        <row r="1302">
          <cell r="BW1302" t="str">
            <v/>
          </cell>
          <cell r="BX1302">
            <v>44830</v>
          </cell>
          <cell r="BY1302" t="str">
            <v/>
          </cell>
        </row>
        <row r="1302">
          <cell r="CD1302" t="str">
            <v>FET-KF-202209R0063</v>
          </cell>
        </row>
        <row r="1303">
          <cell r="B1303" t="str">
            <v>租赁</v>
          </cell>
        </row>
        <row r="1303">
          <cell r="F1303" t="str">
            <v>西安优建汽车服务有限公司</v>
          </cell>
          <cell r="G1303" t="str">
            <v>610125198207083118</v>
          </cell>
          <cell r="H1303">
            <v>18392418999</v>
          </cell>
          <cell r="I1303" t="str">
            <v>以租代购48期方案</v>
          </cell>
          <cell r="J1303" t="str">
            <v>富康ES600/DC7006XAAXBEVK</v>
          </cell>
          <cell r="K1303" t="str">
            <v>西安</v>
          </cell>
          <cell r="L1303" t="str">
            <v>西安市户县祖庵镇北市村南新街472号</v>
          </cell>
          <cell r="M1303" t="str">
            <v>西安市户县祖庵镇北市村南新街472号</v>
          </cell>
          <cell r="N1303" t="str">
            <v>向丽丽</v>
          </cell>
          <cell r="O1303" t="str">
            <v>王吾伟</v>
          </cell>
          <cell r="P1303" t="str">
            <v>黄琴秀</v>
          </cell>
          <cell r="Q1303" t="str">
            <v>张战岗</v>
          </cell>
          <cell r="R1303">
            <v>18392418999</v>
          </cell>
        </row>
        <row r="1303">
          <cell r="U1303" t="str">
            <v>西安舒适橙出行科技有限公司</v>
          </cell>
        </row>
        <row r="1303">
          <cell r="W1303" t="str">
            <v>LDCD730E4N3024359</v>
          </cell>
          <cell r="X1303" t="str">
            <v>陕ADH8211</v>
          </cell>
          <cell r="Y1303" t="str">
            <v>862052211200033</v>
          </cell>
          <cell r="Z1303">
            <v>45169</v>
          </cell>
          <cell r="AA1303">
            <v>45192</v>
          </cell>
          <cell r="AB1303" t="str">
            <v>2024/09</v>
          </cell>
          <cell r="AC1303">
            <v>1</v>
          </cell>
          <cell r="AD1303">
            <v>1</v>
          </cell>
          <cell r="AE1303">
            <v>200</v>
          </cell>
          <cell r="AF1303">
            <v>0</v>
          </cell>
          <cell r="AG1303">
            <v>0</v>
          </cell>
          <cell r="AH1303">
            <v>44830</v>
          </cell>
          <cell r="AI1303">
            <v>44831</v>
          </cell>
          <cell r="AJ1303">
            <v>44830</v>
          </cell>
        </row>
        <row r="1303">
          <cell r="AL1303">
            <v>4000</v>
          </cell>
          <cell r="AM1303">
            <v>44743</v>
          </cell>
          <cell r="AN1303" t="str">
            <v>899012110011/999573780078</v>
          </cell>
          <cell r="AO1303">
            <v>3180</v>
          </cell>
          <cell r="AP1303">
            <v>44849</v>
          </cell>
          <cell r="AQ1303">
            <v>44849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 t="str">
            <v>正常</v>
          </cell>
          <cell r="AW1303">
            <v>0</v>
          </cell>
          <cell r="AX1303">
            <v>0</v>
          </cell>
          <cell r="AY1303">
            <v>4686.23</v>
          </cell>
        </row>
        <row r="1303">
          <cell r="BA1303">
            <v>15</v>
          </cell>
          <cell r="BB1303">
            <v>235.312666666667</v>
          </cell>
        </row>
        <row r="1303">
          <cell r="BE1303">
            <v>0</v>
          </cell>
          <cell r="BF1303">
            <v>5</v>
          </cell>
          <cell r="BG1303">
            <v>0</v>
          </cell>
          <cell r="BH1303">
            <v>5</v>
          </cell>
          <cell r="BI1303">
            <v>15</v>
          </cell>
          <cell r="BJ1303">
            <v>0</v>
          </cell>
          <cell r="BK1303">
            <v>0</v>
          </cell>
          <cell r="BL1303">
            <v>25</v>
          </cell>
          <cell r="BM1303" t="str">
            <v>A(优质)</v>
          </cell>
        </row>
        <row r="1303">
          <cell r="BO1303" t="str">
            <v/>
          </cell>
          <cell r="BP1303" t="str">
            <v/>
          </cell>
        </row>
        <row r="1303">
          <cell r="BW1303" t="str">
            <v/>
          </cell>
          <cell r="BX1303">
            <v>44830</v>
          </cell>
          <cell r="BY1303" t="str">
            <v/>
          </cell>
        </row>
        <row r="1303">
          <cell r="CD1303" t="str">
            <v>FET-KF-202208R1238</v>
          </cell>
        </row>
        <row r="1304">
          <cell r="B1304" t="str">
            <v>租赁</v>
          </cell>
        </row>
        <row r="1304">
          <cell r="F1304" t="str">
            <v>西安优建汽车服务有限公司</v>
          </cell>
          <cell r="G1304" t="str">
            <v>610125198207083118</v>
          </cell>
          <cell r="H1304">
            <v>18392418999</v>
          </cell>
          <cell r="I1304" t="str">
            <v>以租代购48期方案</v>
          </cell>
          <cell r="J1304" t="str">
            <v>富康ES600/DC7006XAAXBEVK</v>
          </cell>
          <cell r="K1304" t="str">
            <v>西安</v>
          </cell>
          <cell r="L1304" t="str">
            <v>西安市户县祖庵镇北市村南新街472号</v>
          </cell>
          <cell r="M1304" t="str">
            <v>西安市户县祖庵镇北市村南新街472号</v>
          </cell>
          <cell r="N1304" t="str">
            <v>向丽丽</v>
          </cell>
          <cell r="O1304" t="str">
            <v>王吾伟</v>
          </cell>
          <cell r="P1304" t="str">
            <v>黄琴秀</v>
          </cell>
          <cell r="Q1304" t="str">
            <v>张战岗</v>
          </cell>
          <cell r="R1304">
            <v>18392418999</v>
          </cell>
        </row>
        <row r="1304">
          <cell r="U1304" t="str">
            <v>西安舒适橙出行科技有限公司</v>
          </cell>
        </row>
        <row r="1304">
          <cell r="W1304" t="str">
            <v>LDCD730E4N3024376</v>
          </cell>
          <cell r="X1304" t="str">
            <v>陕ADP7090</v>
          </cell>
          <cell r="Y1304" t="str">
            <v>862052211201591</v>
          </cell>
          <cell r="Z1304">
            <v>45169</v>
          </cell>
          <cell r="AA1304">
            <v>45192</v>
          </cell>
          <cell r="AB1304" t="str">
            <v>2024/09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44830</v>
          </cell>
          <cell r="AI1304">
            <v>44831</v>
          </cell>
          <cell r="AJ1304">
            <v>44830</v>
          </cell>
        </row>
        <row r="1304">
          <cell r="AL1304">
            <v>4000</v>
          </cell>
          <cell r="AM1304">
            <v>44743</v>
          </cell>
          <cell r="AN1304" t="str">
            <v>899012110011/999573780078</v>
          </cell>
          <cell r="AO1304">
            <v>3180</v>
          </cell>
          <cell r="AP1304">
            <v>44849</v>
          </cell>
          <cell r="AQ1304">
            <v>44849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 t="str">
            <v>正常</v>
          </cell>
          <cell r="AW1304">
            <v>0</v>
          </cell>
          <cell r="AX1304">
            <v>0</v>
          </cell>
          <cell r="AY1304">
            <v>3923.54</v>
          </cell>
        </row>
        <row r="1304">
          <cell r="BA1304">
            <v>10</v>
          </cell>
          <cell r="BB1304">
            <v>364.68</v>
          </cell>
        </row>
        <row r="1304">
          <cell r="BE1304">
            <v>0</v>
          </cell>
          <cell r="BF1304">
            <v>5</v>
          </cell>
          <cell r="BG1304">
            <v>0</v>
          </cell>
          <cell r="BH1304">
            <v>0</v>
          </cell>
          <cell r="BI1304">
            <v>15</v>
          </cell>
          <cell r="BJ1304">
            <v>0</v>
          </cell>
          <cell r="BK1304">
            <v>0</v>
          </cell>
          <cell r="BL1304">
            <v>20</v>
          </cell>
          <cell r="BM1304" t="str">
            <v>A(优质)</v>
          </cell>
        </row>
        <row r="1304">
          <cell r="BO1304" t="str">
            <v/>
          </cell>
          <cell r="BP1304" t="str">
            <v/>
          </cell>
        </row>
        <row r="1304">
          <cell r="BW1304" t="str">
            <v/>
          </cell>
          <cell r="BX1304">
            <v>44830</v>
          </cell>
          <cell r="BY1304" t="str">
            <v/>
          </cell>
        </row>
        <row r="1304">
          <cell r="CD1304" t="str">
            <v>FET-KF-202208R1238</v>
          </cell>
        </row>
        <row r="1305">
          <cell r="B1305" t="str">
            <v>租赁</v>
          </cell>
        </row>
        <row r="1305">
          <cell r="F1305" t="str">
            <v>西安优建汽车服务有限公司</v>
          </cell>
          <cell r="G1305" t="str">
            <v>610125198207083118</v>
          </cell>
          <cell r="H1305">
            <v>18392418999</v>
          </cell>
          <cell r="I1305" t="str">
            <v>以租代购48期方案</v>
          </cell>
          <cell r="J1305" t="str">
            <v>富康ES600/DC7006XAAXBEVL</v>
          </cell>
          <cell r="K1305" t="str">
            <v>西安</v>
          </cell>
          <cell r="L1305" t="str">
            <v>西安市户县祖庵镇北市村南新街472号</v>
          </cell>
          <cell r="M1305" t="str">
            <v>西安市户县祖庵镇北市村南新街472号</v>
          </cell>
          <cell r="N1305" t="str">
            <v>向丽丽</v>
          </cell>
          <cell r="O1305" t="str">
            <v>王吾伟</v>
          </cell>
          <cell r="P1305" t="str">
            <v>黄琴秀</v>
          </cell>
          <cell r="Q1305" t="str">
            <v>张战岗</v>
          </cell>
          <cell r="R1305">
            <v>18392418999</v>
          </cell>
        </row>
        <row r="1305">
          <cell r="U1305" t="str">
            <v>西安舒适橙出行科技有限公司</v>
          </cell>
        </row>
        <row r="1305">
          <cell r="W1305" t="str">
            <v>LDCD730E4N3024930</v>
          </cell>
          <cell r="X1305" t="str">
            <v>陕ADP3173</v>
          </cell>
          <cell r="Y1305" t="str">
            <v>862052221200925</v>
          </cell>
          <cell r="Z1305">
            <v>45182</v>
          </cell>
          <cell r="AA1305">
            <v>45192</v>
          </cell>
          <cell r="AB1305" t="str">
            <v>2024/09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44830</v>
          </cell>
          <cell r="AI1305">
            <v>44831</v>
          </cell>
          <cell r="AJ1305">
            <v>44830</v>
          </cell>
        </row>
        <row r="1305">
          <cell r="AL1305">
            <v>4000</v>
          </cell>
          <cell r="AM1305">
            <v>44743</v>
          </cell>
          <cell r="AN1305" t="str">
            <v>899012110011/999573780078</v>
          </cell>
          <cell r="AO1305">
            <v>3180</v>
          </cell>
          <cell r="AP1305">
            <v>44849</v>
          </cell>
          <cell r="AQ1305">
            <v>44849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 t="str">
            <v>正常</v>
          </cell>
          <cell r="AW1305">
            <v>0</v>
          </cell>
          <cell r="AX1305">
            <v>0</v>
          </cell>
          <cell r="AY1305">
            <v>2234.63</v>
          </cell>
        </row>
        <row r="1305">
          <cell r="BA1305">
            <v>15</v>
          </cell>
          <cell r="BB1305">
            <v>134.893333333333</v>
          </cell>
        </row>
        <row r="1305">
          <cell r="BE1305">
            <v>0</v>
          </cell>
          <cell r="BF1305">
            <v>5</v>
          </cell>
          <cell r="BG1305">
            <v>0</v>
          </cell>
          <cell r="BH1305">
            <v>0</v>
          </cell>
          <cell r="BI1305">
            <v>15</v>
          </cell>
          <cell r="BJ1305">
            <v>0</v>
          </cell>
          <cell r="BK1305">
            <v>0</v>
          </cell>
          <cell r="BL1305">
            <v>20</v>
          </cell>
          <cell r="BM1305" t="str">
            <v>A(优质)</v>
          </cell>
        </row>
        <row r="1305">
          <cell r="BO1305" t="str">
            <v/>
          </cell>
          <cell r="BP1305" t="str">
            <v/>
          </cell>
        </row>
        <row r="1305">
          <cell r="BW1305" t="str">
            <v/>
          </cell>
          <cell r="BX1305">
            <v>44830</v>
          </cell>
          <cell r="BY1305" t="str">
            <v/>
          </cell>
        </row>
        <row r="1305">
          <cell r="CD1305" t="str">
            <v>FET-KF-202209R0063</v>
          </cell>
        </row>
        <row r="1306">
          <cell r="B1306" t="str">
            <v>租赁</v>
          </cell>
        </row>
        <row r="1306">
          <cell r="F1306" t="str">
            <v>西安优建汽车服务有限公司</v>
          </cell>
          <cell r="G1306" t="str">
            <v>610125198207083118</v>
          </cell>
          <cell r="H1306">
            <v>18392418999</v>
          </cell>
          <cell r="I1306" t="str">
            <v>以租代购48期方案</v>
          </cell>
          <cell r="J1306" t="str">
            <v>富康ES600/DC7006XAAXBEVL</v>
          </cell>
          <cell r="K1306" t="str">
            <v>西安</v>
          </cell>
          <cell r="L1306" t="str">
            <v>西安市户县祖庵镇北市村南新街472号</v>
          </cell>
          <cell r="M1306" t="str">
            <v>西安市户县祖庵镇北市村南新街472号</v>
          </cell>
          <cell r="N1306" t="str">
            <v>向丽丽</v>
          </cell>
          <cell r="O1306" t="str">
            <v>王吾伟</v>
          </cell>
          <cell r="P1306" t="str">
            <v>黄琴秀</v>
          </cell>
          <cell r="Q1306" t="str">
            <v>张战岗</v>
          </cell>
          <cell r="R1306">
            <v>18392418999</v>
          </cell>
        </row>
        <row r="1306">
          <cell r="U1306" t="str">
            <v>西安舒适橙出行科技有限公司</v>
          </cell>
        </row>
        <row r="1306">
          <cell r="W1306" t="str">
            <v>LDCD730E4N3024944</v>
          </cell>
          <cell r="X1306" t="str">
            <v>陕ADE9934</v>
          </cell>
          <cell r="Y1306" t="str">
            <v>862052211200102</v>
          </cell>
          <cell r="Z1306">
            <v>45182</v>
          </cell>
          <cell r="AA1306">
            <v>45192</v>
          </cell>
          <cell r="AB1306" t="str">
            <v>2024/09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44830</v>
          </cell>
          <cell r="AI1306">
            <v>44831</v>
          </cell>
          <cell r="AJ1306">
            <v>44830</v>
          </cell>
        </row>
        <row r="1306">
          <cell r="AL1306">
            <v>4000</v>
          </cell>
          <cell r="AM1306">
            <v>44743</v>
          </cell>
          <cell r="AN1306" t="str">
            <v>899012110011/999573780078</v>
          </cell>
          <cell r="AO1306">
            <v>3180</v>
          </cell>
          <cell r="AP1306">
            <v>44849</v>
          </cell>
          <cell r="AQ1306">
            <v>44849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 t="str">
            <v>正常</v>
          </cell>
          <cell r="AW1306">
            <v>0</v>
          </cell>
          <cell r="AX1306">
            <v>0</v>
          </cell>
          <cell r="AY1306">
            <v>3669.51</v>
          </cell>
        </row>
        <row r="1306">
          <cell r="BA1306">
            <v>14</v>
          </cell>
          <cell r="BB1306">
            <v>171.402857142857</v>
          </cell>
        </row>
        <row r="1306">
          <cell r="BE1306">
            <v>0</v>
          </cell>
          <cell r="BF1306">
            <v>5</v>
          </cell>
          <cell r="BG1306">
            <v>0</v>
          </cell>
          <cell r="BH1306">
            <v>0</v>
          </cell>
          <cell r="BI1306">
            <v>15</v>
          </cell>
          <cell r="BJ1306">
            <v>0</v>
          </cell>
          <cell r="BK1306">
            <v>0</v>
          </cell>
          <cell r="BL1306">
            <v>20</v>
          </cell>
          <cell r="BM1306" t="str">
            <v>A(优质)</v>
          </cell>
        </row>
        <row r="1306">
          <cell r="BO1306" t="str">
            <v/>
          </cell>
          <cell r="BP1306" t="str">
            <v/>
          </cell>
        </row>
        <row r="1306">
          <cell r="BW1306" t="str">
            <v/>
          </cell>
          <cell r="BX1306">
            <v>44830</v>
          </cell>
          <cell r="BY1306" t="str">
            <v/>
          </cell>
        </row>
        <row r="1306">
          <cell r="CD1306" t="str">
            <v>FET-KF-202209R0063</v>
          </cell>
        </row>
        <row r="1307">
          <cell r="B1307" t="str">
            <v>租赁</v>
          </cell>
        </row>
        <row r="1307">
          <cell r="F1307" t="str">
            <v>西安优建汽车服务有限公司</v>
          </cell>
          <cell r="G1307" t="str">
            <v>610125198207083118</v>
          </cell>
          <cell r="H1307">
            <v>18392418999</v>
          </cell>
          <cell r="I1307" t="str">
            <v>以租代购48期方案</v>
          </cell>
          <cell r="J1307" t="str">
            <v>富康ES600/DC7006XAAXBEVK</v>
          </cell>
          <cell r="K1307" t="str">
            <v>西安</v>
          </cell>
          <cell r="L1307" t="str">
            <v>西安市户县祖庵镇北市村南新街472号</v>
          </cell>
          <cell r="M1307" t="str">
            <v>西安市户县祖庵镇北市村南新街472号</v>
          </cell>
          <cell r="N1307" t="str">
            <v>向丽丽</v>
          </cell>
          <cell r="O1307" t="str">
            <v>王吾伟</v>
          </cell>
          <cell r="P1307" t="str">
            <v>黄琴秀</v>
          </cell>
          <cell r="Q1307" t="str">
            <v>张战岗</v>
          </cell>
          <cell r="R1307">
            <v>18392418999</v>
          </cell>
        </row>
        <row r="1307">
          <cell r="U1307" t="str">
            <v>西安舒适橙出行科技有限公司</v>
          </cell>
        </row>
        <row r="1307">
          <cell r="W1307" t="str">
            <v>LDCD730E5N3024354</v>
          </cell>
          <cell r="X1307" t="str">
            <v>陕ADP5192</v>
          </cell>
          <cell r="Y1307" t="str">
            <v>862052211200150</v>
          </cell>
          <cell r="Z1307">
            <v>45169</v>
          </cell>
          <cell r="AA1307">
            <v>45192</v>
          </cell>
          <cell r="AB1307" t="str">
            <v>2024/09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44830</v>
          </cell>
          <cell r="AI1307">
            <v>44831</v>
          </cell>
          <cell r="AJ1307">
            <v>44830</v>
          </cell>
        </row>
        <row r="1307">
          <cell r="AL1307">
            <v>4000</v>
          </cell>
          <cell r="AM1307">
            <v>44743</v>
          </cell>
          <cell r="AN1307" t="str">
            <v>899012110011/999573780078</v>
          </cell>
          <cell r="AO1307">
            <v>3180</v>
          </cell>
          <cell r="AP1307">
            <v>44849</v>
          </cell>
          <cell r="AQ1307">
            <v>44849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 t="str">
            <v>正常</v>
          </cell>
          <cell r="AW1307">
            <v>0</v>
          </cell>
          <cell r="AX1307">
            <v>0</v>
          </cell>
          <cell r="AY1307">
            <v>2932.72</v>
          </cell>
        </row>
        <row r="1307">
          <cell r="BA1307">
            <v>14</v>
          </cell>
          <cell r="BB1307">
            <v>145.230714285714</v>
          </cell>
        </row>
        <row r="1307">
          <cell r="BE1307">
            <v>0</v>
          </cell>
          <cell r="BF1307">
            <v>5</v>
          </cell>
          <cell r="BG1307">
            <v>0</v>
          </cell>
          <cell r="BH1307">
            <v>0</v>
          </cell>
          <cell r="BI1307">
            <v>15</v>
          </cell>
          <cell r="BJ1307">
            <v>0</v>
          </cell>
          <cell r="BK1307">
            <v>0</v>
          </cell>
          <cell r="BL1307">
            <v>20</v>
          </cell>
          <cell r="BM1307" t="str">
            <v>A(优质)</v>
          </cell>
        </row>
        <row r="1307">
          <cell r="BO1307" t="str">
            <v/>
          </cell>
          <cell r="BP1307" t="str">
            <v/>
          </cell>
        </row>
        <row r="1307">
          <cell r="BW1307" t="str">
            <v/>
          </cell>
          <cell r="BX1307">
            <v>44830</v>
          </cell>
          <cell r="BY1307" t="str">
            <v/>
          </cell>
        </row>
        <row r="1307">
          <cell r="CD1307" t="str">
            <v>FET-KF-202208R1238</v>
          </cell>
        </row>
        <row r="1308">
          <cell r="B1308" t="str">
            <v>租赁</v>
          </cell>
        </row>
        <row r="1308">
          <cell r="F1308" t="str">
            <v>西安优建汽车服务有限公司</v>
          </cell>
          <cell r="G1308" t="str">
            <v>610125198207083118</v>
          </cell>
          <cell r="H1308">
            <v>18392418999</v>
          </cell>
          <cell r="I1308" t="str">
            <v>以租代购48期方案</v>
          </cell>
          <cell r="J1308" t="str">
            <v>富康ES600/DC7006XAAXBEVK</v>
          </cell>
          <cell r="K1308" t="str">
            <v>西安</v>
          </cell>
          <cell r="L1308" t="str">
            <v>西安市户县祖庵镇北市村南新街472号</v>
          </cell>
          <cell r="M1308" t="str">
            <v>西安市户县祖庵镇北市村南新街472号</v>
          </cell>
          <cell r="N1308" t="str">
            <v>向丽丽</v>
          </cell>
          <cell r="O1308" t="str">
            <v>王吾伟</v>
          </cell>
          <cell r="P1308" t="str">
            <v>黄琴秀</v>
          </cell>
          <cell r="Q1308" t="str">
            <v>张战岗</v>
          </cell>
          <cell r="R1308">
            <v>18392418999</v>
          </cell>
        </row>
        <row r="1308">
          <cell r="U1308" t="str">
            <v>西安舒适橙出行科技有限公司</v>
          </cell>
        </row>
        <row r="1308">
          <cell r="W1308" t="str">
            <v>LDCD730E5N3024371</v>
          </cell>
          <cell r="X1308" t="str">
            <v>陕ADM8806</v>
          </cell>
          <cell r="Y1308" t="str">
            <v>862052221200948</v>
          </cell>
          <cell r="Z1308">
            <v>45169</v>
          </cell>
          <cell r="AA1308">
            <v>45192</v>
          </cell>
          <cell r="AB1308" t="str">
            <v>2024/09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44830</v>
          </cell>
          <cell r="AI1308">
            <v>44831</v>
          </cell>
          <cell r="AJ1308">
            <v>44830</v>
          </cell>
        </row>
        <row r="1308">
          <cell r="AL1308">
            <v>4000</v>
          </cell>
          <cell r="AM1308">
            <v>44743</v>
          </cell>
          <cell r="AN1308" t="str">
            <v>899012110011/999573780078</v>
          </cell>
          <cell r="AO1308">
            <v>3180</v>
          </cell>
          <cell r="AP1308">
            <v>44849</v>
          </cell>
          <cell r="AQ1308">
            <v>44849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 t="str">
            <v>正常</v>
          </cell>
          <cell r="AW1308">
            <v>0</v>
          </cell>
          <cell r="AX1308">
            <v>0</v>
          </cell>
          <cell r="AY1308">
            <v>3960.11</v>
          </cell>
        </row>
        <row r="1308">
          <cell r="BA1308">
            <v>13</v>
          </cell>
          <cell r="BB1308">
            <v>197.181538461538</v>
          </cell>
        </row>
        <row r="1308">
          <cell r="BE1308">
            <v>0</v>
          </cell>
          <cell r="BF1308">
            <v>5</v>
          </cell>
          <cell r="BG1308">
            <v>0</v>
          </cell>
          <cell r="BH1308">
            <v>0</v>
          </cell>
          <cell r="BI1308">
            <v>15</v>
          </cell>
          <cell r="BJ1308">
            <v>0</v>
          </cell>
          <cell r="BK1308">
            <v>0</v>
          </cell>
          <cell r="BL1308">
            <v>20</v>
          </cell>
          <cell r="BM1308" t="str">
            <v>A(优质)</v>
          </cell>
        </row>
        <row r="1308">
          <cell r="BO1308" t="str">
            <v/>
          </cell>
          <cell r="BP1308" t="str">
            <v/>
          </cell>
        </row>
        <row r="1308">
          <cell r="BW1308" t="str">
            <v/>
          </cell>
          <cell r="BX1308">
            <v>44830</v>
          </cell>
          <cell r="BY1308" t="str">
            <v/>
          </cell>
        </row>
        <row r="1308">
          <cell r="CD1308" t="str">
            <v>FET-KF-202208R1238</v>
          </cell>
        </row>
        <row r="1309">
          <cell r="B1309" t="str">
            <v>租赁</v>
          </cell>
        </row>
        <row r="1309">
          <cell r="F1309" t="str">
            <v>西安优建汽车服务有限公司</v>
          </cell>
          <cell r="G1309" t="str">
            <v>610125198207083118</v>
          </cell>
          <cell r="H1309">
            <v>18392418999</v>
          </cell>
          <cell r="I1309" t="str">
            <v>以租代购48期方案</v>
          </cell>
          <cell r="J1309" t="str">
            <v>富康ES600/DC7006XAAXBEVL</v>
          </cell>
          <cell r="K1309" t="str">
            <v>西安</v>
          </cell>
          <cell r="L1309" t="str">
            <v>西安市户县祖庵镇北市村南新街472号</v>
          </cell>
          <cell r="M1309" t="str">
            <v>西安市户县祖庵镇北市村南新街472号</v>
          </cell>
          <cell r="N1309" t="str">
            <v>向丽丽</v>
          </cell>
          <cell r="O1309" t="str">
            <v>王吾伟</v>
          </cell>
          <cell r="P1309" t="str">
            <v>黄琴秀</v>
          </cell>
          <cell r="Q1309" t="str">
            <v>张战岗</v>
          </cell>
          <cell r="R1309">
            <v>18392418999</v>
          </cell>
        </row>
        <row r="1309">
          <cell r="U1309" t="str">
            <v>西安舒适橙出行科技有限公司</v>
          </cell>
        </row>
        <row r="1309">
          <cell r="W1309" t="str">
            <v>LDCD730E5N3024905</v>
          </cell>
          <cell r="X1309" t="str">
            <v>陕ADM9966</v>
          </cell>
          <cell r="Y1309" t="str">
            <v>862052221200906</v>
          </cell>
          <cell r="Z1309">
            <v>45182</v>
          </cell>
          <cell r="AA1309">
            <v>45192</v>
          </cell>
          <cell r="AB1309" t="str">
            <v>2024/09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44830</v>
          </cell>
          <cell r="AI1309">
            <v>44831</v>
          </cell>
          <cell r="AJ1309">
            <v>44830</v>
          </cell>
        </row>
        <row r="1309">
          <cell r="AL1309">
            <v>4000</v>
          </cell>
          <cell r="AM1309">
            <v>44743</v>
          </cell>
          <cell r="AN1309" t="str">
            <v>899012110011/999573780078</v>
          </cell>
          <cell r="AO1309">
            <v>3180</v>
          </cell>
          <cell r="AP1309">
            <v>44849</v>
          </cell>
          <cell r="AQ1309">
            <v>44849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 t="str">
            <v>正常</v>
          </cell>
          <cell r="AW1309">
            <v>0</v>
          </cell>
          <cell r="AX1309">
            <v>0</v>
          </cell>
          <cell r="AY1309">
            <v>292.42</v>
          </cell>
        </row>
        <row r="1309">
          <cell r="BA1309">
            <v>3</v>
          </cell>
          <cell r="BB1309">
            <v>65.8633333333333</v>
          </cell>
        </row>
        <row r="1309">
          <cell r="BE1309">
            <v>0</v>
          </cell>
          <cell r="BF1309">
            <v>10</v>
          </cell>
          <cell r="BG1309">
            <v>0</v>
          </cell>
          <cell r="BH1309">
            <v>0</v>
          </cell>
          <cell r="BI1309">
            <v>15</v>
          </cell>
          <cell r="BJ1309">
            <v>0</v>
          </cell>
          <cell r="BK1309">
            <v>0</v>
          </cell>
          <cell r="BL1309">
            <v>25</v>
          </cell>
          <cell r="BM1309" t="str">
            <v>A(优质)</v>
          </cell>
        </row>
        <row r="1309">
          <cell r="BO1309" t="str">
            <v/>
          </cell>
          <cell r="BP1309" t="str">
            <v/>
          </cell>
        </row>
        <row r="1309">
          <cell r="BW1309" t="str">
            <v/>
          </cell>
          <cell r="BX1309">
            <v>44830</v>
          </cell>
          <cell r="BY1309" t="str">
            <v/>
          </cell>
        </row>
        <row r="1309">
          <cell r="CD1309" t="str">
            <v>FET-KF-202209R0063</v>
          </cell>
        </row>
        <row r="1310">
          <cell r="B1310" t="str">
            <v>租赁</v>
          </cell>
        </row>
        <row r="1310">
          <cell r="F1310" t="str">
            <v>西安优建汽车服务有限公司</v>
          </cell>
          <cell r="G1310" t="str">
            <v>610125198207083118</v>
          </cell>
          <cell r="H1310">
            <v>18392418999</v>
          </cell>
          <cell r="I1310" t="str">
            <v>以租代购48期方案</v>
          </cell>
          <cell r="J1310" t="str">
            <v>富康ES600/DC7006XAAXBEVL</v>
          </cell>
          <cell r="K1310" t="str">
            <v>西安</v>
          </cell>
          <cell r="L1310" t="str">
            <v>西安市户县祖庵镇北市村南新街472号</v>
          </cell>
          <cell r="M1310" t="str">
            <v>西安市户县祖庵镇北市村南新街472号</v>
          </cell>
          <cell r="N1310" t="str">
            <v>向丽丽</v>
          </cell>
          <cell r="O1310" t="str">
            <v>王吾伟</v>
          </cell>
          <cell r="P1310" t="str">
            <v>黄琴秀</v>
          </cell>
          <cell r="Q1310" t="str">
            <v>张战岗</v>
          </cell>
          <cell r="R1310">
            <v>18392418999</v>
          </cell>
        </row>
        <row r="1310">
          <cell r="U1310" t="str">
            <v>西安舒适橙出行科技有限公司</v>
          </cell>
        </row>
        <row r="1310">
          <cell r="W1310" t="str">
            <v>LDCD730E5N3024919</v>
          </cell>
          <cell r="X1310" t="str">
            <v>陕ADM6603</v>
          </cell>
          <cell r="Y1310" t="str">
            <v>862052211201316</v>
          </cell>
          <cell r="Z1310">
            <v>45182</v>
          </cell>
          <cell r="AA1310">
            <v>45192</v>
          </cell>
          <cell r="AB1310" t="str">
            <v>2024/09</v>
          </cell>
          <cell r="AC1310">
            <v>0</v>
          </cell>
          <cell r="AD1310">
            <v>0</v>
          </cell>
          <cell r="AE1310">
            <v>0</v>
          </cell>
          <cell r="AF1310">
            <v>0</v>
          </cell>
          <cell r="AG1310">
            <v>0</v>
          </cell>
          <cell r="AH1310">
            <v>44830</v>
          </cell>
          <cell r="AI1310">
            <v>44831</v>
          </cell>
          <cell r="AJ1310">
            <v>44830</v>
          </cell>
        </row>
        <row r="1310">
          <cell r="AL1310">
            <v>4000</v>
          </cell>
          <cell r="AM1310">
            <v>44743</v>
          </cell>
          <cell r="AN1310" t="str">
            <v>899012110011/999573780078</v>
          </cell>
          <cell r="AO1310">
            <v>3180</v>
          </cell>
          <cell r="AP1310">
            <v>44849</v>
          </cell>
          <cell r="AQ1310">
            <v>44849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 t="str">
            <v>正常</v>
          </cell>
          <cell r="AW1310">
            <v>0</v>
          </cell>
          <cell r="AX1310">
            <v>0</v>
          </cell>
          <cell r="AY1310">
            <v>4150.71</v>
          </cell>
        </row>
        <row r="1310">
          <cell r="BA1310">
            <v>15</v>
          </cell>
          <cell r="BB1310">
            <v>190.135333333333</v>
          </cell>
        </row>
        <row r="1310">
          <cell r="BE1310">
            <v>0</v>
          </cell>
          <cell r="BF1310">
            <v>5</v>
          </cell>
          <cell r="BG1310">
            <v>0</v>
          </cell>
          <cell r="BH1310">
            <v>0</v>
          </cell>
          <cell r="BI1310">
            <v>15</v>
          </cell>
          <cell r="BJ1310">
            <v>0</v>
          </cell>
          <cell r="BK1310">
            <v>0</v>
          </cell>
          <cell r="BL1310">
            <v>20</v>
          </cell>
          <cell r="BM1310" t="str">
            <v>A(优质)</v>
          </cell>
        </row>
        <row r="1310">
          <cell r="BO1310" t="str">
            <v/>
          </cell>
          <cell r="BP1310" t="str">
            <v/>
          </cell>
        </row>
        <row r="1310">
          <cell r="BW1310" t="str">
            <v/>
          </cell>
          <cell r="BX1310">
            <v>44830</v>
          </cell>
          <cell r="BY1310" t="str">
            <v/>
          </cell>
        </row>
        <row r="1310">
          <cell r="CD1310" t="str">
            <v>FET-KF-202209R0063</v>
          </cell>
        </row>
        <row r="1311">
          <cell r="B1311" t="str">
            <v>租赁</v>
          </cell>
        </row>
        <row r="1311">
          <cell r="F1311" t="str">
            <v>西安优建汽车服务有限公司</v>
          </cell>
          <cell r="G1311" t="str">
            <v>610125198207083118</v>
          </cell>
          <cell r="H1311">
            <v>18392418999</v>
          </cell>
          <cell r="I1311" t="str">
            <v>以租代购48期方案</v>
          </cell>
          <cell r="J1311" t="str">
            <v>富康ES600/DC7006XAAXBEVL</v>
          </cell>
          <cell r="K1311" t="str">
            <v>西安</v>
          </cell>
          <cell r="L1311" t="str">
            <v>西安市户县祖庵镇北市村南新街472号</v>
          </cell>
          <cell r="M1311" t="str">
            <v>西安市户县祖庵镇北市村南新街472号</v>
          </cell>
          <cell r="N1311" t="str">
            <v>向丽丽</v>
          </cell>
          <cell r="O1311" t="str">
            <v>王吾伟</v>
          </cell>
          <cell r="P1311" t="str">
            <v>黄琴秀</v>
          </cell>
          <cell r="Q1311" t="str">
            <v>张战岗</v>
          </cell>
          <cell r="R1311">
            <v>18392418999</v>
          </cell>
        </row>
        <row r="1311">
          <cell r="U1311" t="str">
            <v>西安舒适橙出行科技有限公司</v>
          </cell>
        </row>
        <row r="1311">
          <cell r="W1311" t="str">
            <v>LDCD730E5N3024922</v>
          </cell>
          <cell r="X1311" t="str">
            <v>陕ADG6429</v>
          </cell>
          <cell r="Y1311" t="str">
            <v>862052211200013</v>
          </cell>
          <cell r="Z1311">
            <v>45182</v>
          </cell>
          <cell r="AA1311">
            <v>45192</v>
          </cell>
          <cell r="AB1311" t="str">
            <v>2024/09</v>
          </cell>
          <cell r="AC1311">
            <v>1</v>
          </cell>
          <cell r="AD1311">
            <v>0</v>
          </cell>
          <cell r="AE1311">
            <v>100</v>
          </cell>
          <cell r="AF1311">
            <v>0</v>
          </cell>
          <cell r="AG1311">
            <v>0</v>
          </cell>
          <cell r="AH1311">
            <v>44830</v>
          </cell>
          <cell r="AI1311">
            <v>44831</v>
          </cell>
          <cell r="AJ1311">
            <v>44830</v>
          </cell>
        </row>
        <row r="1311">
          <cell r="AL1311">
            <v>4000</v>
          </cell>
          <cell r="AM1311">
            <v>44743</v>
          </cell>
          <cell r="AN1311" t="str">
            <v>899012110011/999573780078</v>
          </cell>
          <cell r="AO1311">
            <v>3180</v>
          </cell>
          <cell r="AP1311">
            <v>44849</v>
          </cell>
          <cell r="AQ1311">
            <v>44849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 t="str">
            <v>正常</v>
          </cell>
          <cell r="AW1311">
            <v>0</v>
          </cell>
          <cell r="AX1311">
            <v>0</v>
          </cell>
          <cell r="AY1311">
            <v>4106.86</v>
          </cell>
        </row>
        <row r="1311">
          <cell r="BA1311">
            <v>12</v>
          </cell>
          <cell r="BB1311">
            <v>248.995</v>
          </cell>
        </row>
        <row r="1311">
          <cell r="BE1311">
            <v>0</v>
          </cell>
          <cell r="BF1311">
            <v>5</v>
          </cell>
          <cell r="BG1311">
            <v>0</v>
          </cell>
          <cell r="BH1311">
            <v>5</v>
          </cell>
          <cell r="BI1311">
            <v>15</v>
          </cell>
          <cell r="BJ1311">
            <v>0</v>
          </cell>
          <cell r="BK1311">
            <v>0</v>
          </cell>
          <cell r="BL1311">
            <v>25</v>
          </cell>
          <cell r="BM1311" t="str">
            <v>A(优质)</v>
          </cell>
        </row>
        <row r="1311">
          <cell r="BO1311" t="str">
            <v/>
          </cell>
          <cell r="BP1311" t="str">
            <v/>
          </cell>
        </row>
        <row r="1311">
          <cell r="BW1311" t="str">
            <v/>
          </cell>
          <cell r="BX1311">
            <v>44830</v>
          </cell>
          <cell r="BY1311" t="str">
            <v/>
          </cell>
        </row>
        <row r="1311">
          <cell r="CD1311" t="str">
            <v>FET-KF-202209R0063</v>
          </cell>
        </row>
        <row r="1312">
          <cell r="B1312" t="str">
            <v>租赁</v>
          </cell>
        </row>
        <row r="1312">
          <cell r="F1312" t="str">
            <v>西安优建汽车服务有限公司</v>
          </cell>
          <cell r="G1312" t="str">
            <v>610125198207083118</v>
          </cell>
          <cell r="H1312">
            <v>18392418999</v>
          </cell>
          <cell r="I1312" t="str">
            <v>以租代购48期方案</v>
          </cell>
          <cell r="J1312" t="str">
            <v>富康ES600/DC7006XAAXBEVL</v>
          </cell>
          <cell r="K1312" t="str">
            <v>西安</v>
          </cell>
          <cell r="L1312" t="str">
            <v>西安市户县祖庵镇北市村南新街472号</v>
          </cell>
          <cell r="M1312" t="str">
            <v>西安市户县祖庵镇北市村南新街472号</v>
          </cell>
          <cell r="N1312" t="str">
            <v>向丽丽</v>
          </cell>
          <cell r="O1312" t="str">
            <v>王吾伟</v>
          </cell>
          <cell r="P1312" t="str">
            <v>黄琴秀</v>
          </cell>
          <cell r="Q1312" t="str">
            <v>张战岗</v>
          </cell>
          <cell r="R1312">
            <v>18392418999</v>
          </cell>
        </row>
        <row r="1312">
          <cell r="U1312" t="str">
            <v>西安舒适橙出行科技有限公司</v>
          </cell>
        </row>
        <row r="1312">
          <cell r="W1312" t="str">
            <v>LDCD730E5N3024936</v>
          </cell>
          <cell r="X1312" t="str">
            <v>陕ADN7010</v>
          </cell>
          <cell r="Y1312" t="str">
            <v>862052211200126</v>
          </cell>
          <cell r="Z1312">
            <v>45182</v>
          </cell>
          <cell r="AA1312">
            <v>45192</v>
          </cell>
          <cell r="AB1312" t="str">
            <v>2024/09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44830</v>
          </cell>
          <cell r="AI1312">
            <v>44831</v>
          </cell>
          <cell r="AJ1312">
            <v>44830</v>
          </cell>
        </row>
        <row r="1312">
          <cell r="AL1312">
            <v>4000</v>
          </cell>
          <cell r="AM1312">
            <v>44743</v>
          </cell>
          <cell r="AN1312" t="str">
            <v>899012110011/999573780078</v>
          </cell>
          <cell r="AO1312">
            <v>3180</v>
          </cell>
          <cell r="AP1312">
            <v>44849</v>
          </cell>
          <cell r="AQ1312">
            <v>44849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 t="str">
            <v>正常</v>
          </cell>
          <cell r="AW1312">
            <v>0</v>
          </cell>
          <cell r="AX1312">
            <v>0</v>
          </cell>
          <cell r="AY1312">
            <v>1895.32</v>
          </cell>
        </row>
        <row r="1312">
          <cell r="BA1312">
            <v>9</v>
          </cell>
          <cell r="BB1312">
            <v>105.385555555556</v>
          </cell>
        </row>
        <row r="1312">
          <cell r="BE1312">
            <v>0</v>
          </cell>
          <cell r="BF1312">
            <v>5</v>
          </cell>
          <cell r="BG1312">
            <v>0</v>
          </cell>
          <cell r="BH1312">
            <v>0</v>
          </cell>
          <cell r="BI1312">
            <v>15</v>
          </cell>
          <cell r="BJ1312">
            <v>0</v>
          </cell>
          <cell r="BK1312">
            <v>0</v>
          </cell>
          <cell r="BL1312">
            <v>20</v>
          </cell>
          <cell r="BM1312" t="str">
            <v>A(优质)</v>
          </cell>
        </row>
        <row r="1312">
          <cell r="BO1312" t="str">
            <v/>
          </cell>
          <cell r="BP1312" t="str">
            <v/>
          </cell>
        </row>
        <row r="1312">
          <cell r="BW1312" t="str">
            <v/>
          </cell>
          <cell r="BX1312">
            <v>44830</v>
          </cell>
          <cell r="BY1312" t="str">
            <v/>
          </cell>
        </row>
        <row r="1312">
          <cell r="CD1312" t="str">
            <v>FET-KF-202209R0063</v>
          </cell>
        </row>
        <row r="1313">
          <cell r="B1313" t="str">
            <v>租赁</v>
          </cell>
        </row>
        <row r="1313">
          <cell r="F1313" t="str">
            <v>西安优建汽车服务有限公司</v>
          </cell>
          <cell r="G1313" t="str">
            <v>610125198207083118</v>
          </cell>
          <cell r="H1313">
            <v>18392418999</v>
          </cell>
          <cell r="I1313" t="str">
            <v>以租代购48期方案</v>
          </cell>
          <cell r="J1313" t="str">
            <v>富康ES600/DC7006XAAXBEVK</v>
          </cell>
          <cell r="K1313" t="str">
            <v>西安</v>
          </cell>
          <cell r="L1313" t="str">
            <v>西安市户县祖庵镇北市村南新街472号</v>
          </cell>
          <cell r="M1313" t="str">
            <v>西安市户县祖庵镇北市村南新街472号</v>
          </cell>
          <cell r="N1313" t="str">
            <v>向丽丽</v>
          </cell>
          <cell r="O1313" t="str">
            <v>王吾伟</v>
          </cell>
          <cell r="P1313" t="str">
            <v>黄琴秀</v>
          </cell>
          <cell r="Q1313" t="str">
            <v>张战岗</v>
          </cell>
          <cell r="R1313">
            <v>18392418999</v>
          </cell>
        </row>
        <row r="1313">
          <cell r="U1313" t="str">
            <v>西安舒适橙出行科技有限公司</v>
          </cell>
        </row>
        <row r="1313">
          <cell r="W1313" t="str">
            <v>LDCD730E6N3024248</v>
          </cell>
          <cell r="X1313" t="str">
            <v>陕ADH3901</v>
          </cell>
          <cell r="Y1313" t="str">
            <v>862052221200957</v>
          </cell>
          <cell r="Z1313">
            <v>45169</v>
          </cell>
          <cell r="AA1313">
            <v>45192</v>
          </cell>
          <cell r="AB1313" t="str">
            <v>2024/09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44830</v>
          </cell>
          <cell r="AI1313">
            <v>44831</v>
          </cell>
          <cell r="AJ1313">
            <v>44830</v>
          </cell>
        </row>
        <row r="1313">
          <cell r="AL1313">
            <v>4000</v>
          </cell>
          <cell r="AM1313">
            <v>44743</v>
          </cell>
          <cell r="AN1313" t="str">
            <v>899012110011/999573780078</v>
          </cell>
          <cell r="AO1313">
            <v>3180</v>
          </cell>
          <cell r="AP1313">
            <v>44849</v>
          </cell>
          <cell r="AQ1313">
            <v>44849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 t="str">
            <v>正常</v>
          </cell>
          <cell r="AW1313">
            <v>0</v>
          </cell>
          <cell r="AX1313">
            <v>0</v>
          </cell>
          <cell r="AY1313">
            <v>3131.61</v>
          </cell>
        </row>
        <row r="1313">
          <cell r="BA1313">
            <v>14</v>
          </cell>
          <cell r="BB1313">
            <v>165.457857142857</v>
          </cell>
        </row>
        <row r="1313">
          <cell r="BE1313">
            <v>0</v>
          </cell>
          <cell r="BF1313">
            <v>5</v>
          </cell>
          <cell r="BG1313">
            <v>0</v>
          </cell>
          <cell r="BH1313">
            <v>0</v>
          </cell>
          <cell r="BI1313">
            <v>15</v>
          </cell>
          <cell r="BJ1313">
            <v>0</v>
          </cell>
          <cell r="BK1313">
            <v>0</v>
          </cell>
          <cell r="BL1313">
            <v>20</v>
          </cell>
          <cell r="BM1313" t="str">
            <v>A(优质)</v>
          </cell>
        </row>
        <row r="1313">
          <cell r="BO1313" t="str">
            <v/>
          </cell>
          <cell r="BP1313" t="str">
            <v/>
          </cell>
        </row>
        <row r="1313">
          <cell r="BW1313" t="str">
            <v/>
          </cell>
          <cell r="BX1313">
            <v>44830</v>
          </cell>
          <cell r="BY1313" t="str">
            <v/>
          </cell>
        </row>
        <row r="1313">
          <cell r="CD1313" t="str">
            <v>FET-KF-202208R1238</v>
          </cell>
        </row>
        <row r="1314">
          <cell r="B1314" t="str">
            <v>租赁</v>
          </cell>
        </row>
        <row r="1314">
          <cell r="F1314" t="str">
            <v>西安优建汽车服务有限公司</v>
          </cell>
          <cell r="G1314" t="str">
            <v>610125198207083118</v>
          </cell>
          <cell r="H1314">
            <v>18392418999</v>
          </cell>
          <cell r="I1314" t="str">
            <v>以租代购48期方案</v>
          </cell>
          <cell r="J1314" t="str">
            <v>富康ES600/DC7006XAAXBEVL</v>
          </cell>
          <cell r="K1314" t="str">
            <v>西安</v>
          </cell>
          <cell r="L1314" t="str">
            <v>西安市户县祖庵镇北市村南新街472号</v>
          </cell>
          <cell r="M1314" t="str">
            <v>西安市户县祖庵镇北市村南新街472号</v>
          </cell>
          <cell r="N1314" t="str">
            <v>向丽丽</v>
          </cell>
          <cell r="O1314" t="str">
            <v>王吾伟</v>
          </cell>
          <cell r="P1314" t="str">
            <v>黄琴秀</v>
          </cell>
          <cell r="Q1314" t="str">
            <v>张战岗</v>
          </cell>
          <cell r="R1314">
            <v>18392418999</v>
          </cell>
        </row>
        <row r="1314">
          <cell r="U1314" t="str">
            <v>西安舒适橙出行科技有限公司</v>
          </cell>
        </row>
        <row r="1314">
          <cell r="W1314" t="str">
            <v>LDCD730E6N3024914</v>
          </cell>
          <cell r="X1314" t="str">
            <v>陕ADH6290</v>
          </cell>
          <cell r="Y1314" t="str">
            <v>862052211200001</v>
          </cell>
          <cell r="Z1314">
            <v>45182</v>
          </cell>
          <cell r="AA1314">
            <v>45192</v>
          </cell>
          <cell r="AB1314" t="str">
            <v>2024/09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44830</v>
          </cell>
          <cell r="AI1314">
            <v>44831</v>
          </cell>
          <cell r="AJ1314">
            <v>44830</v>
          </cell>
        </row>
        <row r="1314">
          <cell r="AL1314">
            <v>4000</v>
          </cell>
          <cell r="AM1314">
            <v>44743</v>
          </cell>
          <cell r="AN1314" t="str">
            <v>899012110011/999573780078</v>
          </cell>
          <cell r="AO1314">
            <v>3180</v>
          </cell>
          <cell r="AP1314">
            <v>44849</v>
          </cell>
          <cell r="AQ1314">
            <v>44849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 t="str">
            <v>正常</v>
          </cell>
          <cell r="AW1314">
            <v>0</v>
          </cell>
          <cell r="AX1314">
            <v>0</v>
          </cell>
          <cell r="AY1314">
            <v>2471.49</v>
          </cell>
        </row>
        <row r="1314">
          <cell r="BA1314">
            <v>14</v>
          </cell>
          <cell r="BB1314">
            <v>126.413571428571</v>
          </cell>
        </row>
        <row r="1314">
          <cell r="BE1314">
            <v>0</v>
          </cell>
          <cell r="BF1314">
            <v>5</v>
          </cell>
          <cell r="BG1314">
            <v>0</v>
          </cell>
          <cell r="BH1314">
            <v>0</v>
          </cell>
          <cell r="BI1314">
            <v>15</v>
          </cell>
          <cell r="BJ1314">
            <v>0</v>
          </cell>
          <cell r="BK1314">
            <v>0</v>
          </cell>
          <cell r="BL1314">
            <v>20</v>
          </cell>
          <cell r="BM1314" t="str">
            <v>A(优质)</v>
          </cell>
        </row>
        <row r="1314">
          <cell r="BO1314" t="str">
            <v/>
          </cell>
          <cell r="BP1314" t="str">
            <v/>
          </cell>
        </row>
        <row r="1314">
          <cell r="BW1314" t="str">
            <v/>
          </cell>
          <cell r="BX1314">
            <v>44830</v>
          </cell>
          <cell r="BY1314" t="str">
            <v/>
          </cell>
        </row>
        <row r="1314">
          <cell r="CD1314" t="str">
            <v>FET-KF-202209R0063</v>
          </cell>
        </row>
        <row r="1315">
          <cell r="B1315" t="str">
            <v>租赁</v>
          </cell>
        </row>
        <row r="1315">
          <cell r="F1315" t="str">
            <v>西安优建汽车服务有限公司</v>
          </cell>
          <cell r="G1315" t="str">
            <v>610125198207083118</v>
          </cell>
          <cell r="H1315">
            <v>18392418999</v>
          </cell>
          <cell r="I1315" t="str">
            <v>以租代购48期方案</v>
          </cell>
          <cell r="J1315" t="str">
            <v>富康ES600/DC7006XAAXBEVL</v>
          </cell>
          <cell r="K1315" t="str">
            <v>西安</v>
          </cell>
          <cell r="L1315" t="str">
            <v>西安市户县祖庵镇北市村南新街472号</v>
          </cell>
          <cell r="M1315" t="str">
            <v>西安市户县祖庵镇北市村南新街472号</v>
          </cell>
          <cell r="N1315" t="str">
            <v>向丽丽</v>
          </cell>
          <cell r="O1315" t="str">
            <v>王吾伟</v>
          </cell>
          <cell r="P1315" t="str">
            <v>黄琴秀</v>
          </cell>
          <cell r="Q1315" t="str">
            <v>张战岗</v>
          </cell>
          <cell r="R1315">
            <v>18392418999</v>
          </cell>
        </row>
        <row r="1315">
          <cell r="U1315" t="str">
            <v>西安舒适橙出行科技有限公司</v>
          </cell>
        </row>
        <row r="1315">
          <cell r="W1315" t="str">
            <v>LDCD730E6N3024928</v>
          </cell>
          <cell r="X1315" t="str">
            <v>陕ADX6073</v>
          </cell>
          <cell r="Y1315" t="str">
            <v>862052221201112</v>
          </cell>
          <cell r="Z1315">
            <v>45182</v>
          </cell>
          <cell r="AA1315">
            <v>45192</v>
          </cell>
          <cell r="AB1315" t="str">
            <v>2024/09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44830</v>
          </cell>
          <cell r="AI1315">
            <v>44831</v>
          </cell>
          <cell r="AJ1315">
            <v>44830</v>
          </cell>
        </row>
        <row r="1315">
          <cell r="AL1315">
            <v>4000</v>
          </cell>
          <cell r="AM1315">
            <v>44743</v>
          </cell>
          <cell r="AN1315" t="str">
            <v>899012110011/999573780078</v>
          </cell>
          <cell r="AO1315">
            <v>3180</v>
          </cell>
          <cell r="AP1315">
            <v>44849</v>
          </cell>
          <cell r="AQ1315">
            <v>44849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 t="str">
            <v>正常</v>
          </cell>
          <cell r="AW1315">
            <v>0</v>
          </cell>
          <cell r="AX1315">
            <v>0</v>
          </cell>
          <cell r="AY1315">
            <v>550.78</v>
          </cell>
        </row>
        <row r="1315">
          <cell r="BA1315">
            <v>9</v>
          </cell>
          <cell r="BB1315">
            <v>61.1066666666667</v>
          </cell>
        </row>
        <row r="1315">
          <cell r="BE1315">
            <v>0</v>
          </cell>
          <cell r="BF1315">
            <v>10</v>
          </cell>
          <cell r="BG1315">
            <v>0</v>
          </cell>
          <cell r="BH1315">
            <v>0</v>
          </cell>
          <cell r="BI1315">
            <v>15</v>
          </cell>
          <cell r="BJ1315">
            <v>0</v>
          </cell>
          <cell r="BK1315">
            <v>0</v>
          </cell>
          <cell r="BL1315">
            <v>25</v>
          </cell>
          <cell r="BM1315" t="str">
            <v>A(优质)</v>
          </cell>
        </row>
        <row r="1315">
          <cell r="BO1315" t="str">
            <v/>
          </cell>
          <cell r="BP1315" t="str">
            <v/>
          </cell>
        </row>
        <row r="1315">
          <cell r="BW1315" t="str">
            <v/>
          </cell>
          <cell r="BX1315">
            <v>44830</v>
          </cell>
          <cell r="BY1315" t="str">
            <v/>
          </cell>
        </row>
        <row r="1315">
          <cell r="CD1315" t="str">
            <v>FET-KF-202209R0063</v>
          </cell>
        </row>
        <row r="1316">
          <cell r="B1316" t="str">
            <v>租赁</v>
          </cell>
        </row>
        <row r="1316">
          <cell r="F1316" t="str">
            <v>西安优建汽车服务有限公司</v>
          </cell>
          <cell r="G1316" t="str">
            <v>610125198207083118</v>
          </cell>
          <cell r="H1316">
            <v>18392418999</v>
          </cell>
          <cell r="I1316" t="str">
            <v>以租代购48期方案</v>
          </cell>
          <cell r="J1316" t="str">
            <v>富康ES600/DC7006XAAXBEVK</v>
          </cell>
          <cell r="K1316" t="str">
            <v>西安</v>
          </cell>
          <cell r="L1316" t="str">
            <v>西安市户县祖庵镇北市村南新街472号</v>
          </cell>
          <cell r="M1316" t="str">
            <v>西安市户县祖庵镇北市村南新街472号</v>
          </cell>
          <cell r="N1316" t="str">
            <v>向丽丽</v>
          </cell>
          <cell r="O1316" t="str">
            <v>王吾伟</v>
          </cell>
          <cell r="P1316" t="str">
            <v>黄琴秀</v>
          </cell>
          <cell r="Q1316" t="str">
            <v>张战岗</v>
          </cell>
          <cell r="R1316">
            <v>18392418999</v>
          </cell>
        </row>
        <row r="1316">
          <cell r="U1316" t="str">
            <v>西安舒适橙出行科技有限公司</v>
          </cell>
        </row>
        <row r="1316">
          <cell r="W1316" t="str">
            <v>LDCD730E7N3024372</v>
          </cell>
          <cell r="X1316" t="str">
            <v>陕ADN5336</v>
          </cell>
          <cell r="Y1316" t="str">
            <v>862052221201345</v>
          </cell>
          <cell r="Z1316">
            <v>45169</v>
          </cell>
          <cell r="AA1316">
            <v>45192</v>
          </cell>
          <cell r="AB1316" t="str">
            <v>2024/09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44830</v>
          </cell>
          <cell r="AI1316">
            <v>44831</v>
          </cell>
          <cell r="AJ1316">
            <v>44830</v>
          </cell>
        </row>
        <row r="1316">
          <cell r="AL1316">
            <v>4000</v>
          </cell>
          <cell r="AM1316">
            <v>44743</v>
          </cell>
          <cell r="AN1316" t="str">
            <v>899012110011/999573780078</v>
          </cell>
          <cell r="AO1316">
            <v>3180</v>
          </cell>
          <cell r="AP1316">
            <v>44849</v>
          </cell>
          <cell r="AQ1316">
            <v>44849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 t="str">
            <v>正常</v>
          </cell>
          <cell r="AW1316">
            <v>0</v>
          </cell>
          <cell r="AX1316">
            <v>0</v>
          </cell>
          <cell r="AY1316">
            <v>2943.12</v>
          </cell>
        </row>
        <row r="1316">
          <cell r="BA1316">
            <v>13</v>
          </cell>
          <cell r="BB1316">
            <v>181.083076923077</v>
          </cell>
        </row>
        <row r="1316">
          <cell r="BE1316">
            <v>0</v>
          </cell>
          <cell r="BF1316">
            <v>5</v>
          </cell>
          <cell r="BG1316">
            <v>0</v>
          </cell>
          <cell r="BH1316">
            <v>0</v>
          </cell>
          <cell r="BI1316">
            <v>15</v>
          </cell>
          <cell r="BJ1316">
            <v>0</v>
          </cell>
          <cell r="BK1316">
            <v>0</v>
          </cell>
          <cell r="BL1316">
            <v>20</v>
          </cell>
          <cell r="BM1316" t="str">
            <v>A(优质)</v>
          </cell>
        </row>
        <row r="1316">
          <cell r="BO1316" t="str">
            <v/>
          </cell>
          <cell r="BP1316" t="str">
            <v/>
          </cell>
        </row>
        <row r="1316">
          <cell r="BW1316" t="str">
            <v/>
          </cell>
          <cell r="BX1316">
            <v>44830</v>
          </cell>
          <cell r="BY1316" t="str">
            <v/>
          </cell>
        </row>
        <row r="1316">
          <cell r="CD1316" t="str">
            <v>FET-KF-202208R1238</v>
          </cell>
        </row>
        <row r="1317">
          <cell r="B1317" t="str">
            <v>租赁</v>
          </cell>
        </row>
        <row r="1317">
          <cell r="F1317" t="str">
            <v>西安优建汽车服务有限公司</v>
          </cell>
          <cell r="G1317" t="str">
            <v>610125198207083118</v>
          </cell>
          <cell r="H1317">
            <v>18392418999</v>
          </cell>
          <cell r="I1317" t="str">
            <v>以租代购48期方案</v>
          </cell>
          <cell r="J1317" t="str">
            <v>富康ES600/DC7006XAAXBEVL</v>
          </cell>
          <cell r="K1317" t="str">
            <v>西安</v>
          </cell>
          <cell r="L1317" t="str">
            <v>西安市户县祖庵镇北市村南新街472号</v>
          </cell>
          <cell r="M1317" t="str">
            <v>西安市户县祖庵镇北市村南新街472号</v>
          </cell>
          <cell r="N1317" t="str">
            <v>向丽丽</v>
          </cell>
          <cell r="O1317" t="str">
            <v>王吾伟</v>
          </cell>
          <cell r="P1317" t="str">
            <v>黄琴秀</v>
          </cell>
          <cell r="Q1317" t="str">
            <v>张战岗</v>
          </cell>
          <cell r="R1317">
            <v>18392418999</v>
          </cell>
        </row>
        <row r="1317">
          <cell r="U1317" t="str">
            <v>西安舒适橙出行科技有限公司</v>
          </cell>
        </row>
        <row r="1317">
          <cell r="W1317" t="str">
            <v>LDCD730E7N3024906</v>
          </cell>
          <cell r="X1317" t="str">
            <v>陕ADN9273</v>
          </cell>
          <cell r="Y1317" t="str">
            <v>862052211200032</v>
          </cell>
          <cell r="Z1317">
            <v>45182</v>
          </cell>
          <cell r="AA1317">
            <v>45192</v>
          </cell>
          <cell r="AB1317" t="str">
            <v>2024/09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44830</v>
          </cell>
          <cell r="AI1317">
            <v>44831</v>
          </cell>
          <cell r="AJ1317">
            <v>44830</v>
          </cell>
        </row>
        <row r="1317">
          <cell r="AL1317">
            <v>4000</v>
          </cell>
          <cell r="AM1317">
            <v>44743</v>
          </cell>
          <cell r="AN1317" t="str">
            <v>899012110011/999573780078</v>
          </cell>
          <cell r="AO1317">
            <v>3180</v>
          </cell>
          <cell r="AP1317">
            <v>44849</v>
          </cell>
          <cell r="AQ1317">
            <v>44849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 t="str">
            <v>正常</v>
          </cell>
          <cell r="AW1317">
            <v>0</v>
          </cell>
          <cell r="AX1317">
            <v>0</v>
          </cell>
          <cell r="AY1317">
            <v>3172</v>
          </cell>
        </row>
        <row r="1317">
          <cell r="BA1317">
            <v>16</v>
          </cell>
          <cell r="BB1317">
            <v>146.0375</v>
          </cell>
        </row>
        <row r="1317">
          <cell r="BE1317">
            <v>0</v>
          </cell>
          <cell r="BF1317">
            <v>5</v>
          </cell>
          <cell r="BG1317">
            <v>0</v>
          </cell>
          <cell r="BH1317">
            <v>0</v>
          </cell>
          <cell r="BI1317">
            <v>15</v>
          </cell>
          <cell r="BJ1317">
            <v>0</v>
          </cell>
          <cell r="BK1317">
            <v>0</v>
          </cell>
          <cell r="BL1317">
            <v>20</v>
          </cell>
          <cell r="BM1317" t="str">
            <v>A(优质)</v>
          </cell>
        </row>
        <row r="1317">
          <cell r="BO1317" t="str">
            <v/>
          </cell>
          <cell r="BP1317" t="str">
            <v/>
          </cell>
        </row>
        <row r="1317">
          <cell r="BW1317" t="str">
            <v/>
          </cell>
          <cell r="BX1317">
            <v>44830</v>
          </cell>
          <cell r="BY1317" t="str">
            <v/>
          </cell>
        </row>
        <row r="1317">
          <cell r="CD1317" t="str">
            <v>FET-KF-202209R0063</v>
          </cell>
        </row>
        <row r="1318">
          <cell r="B1318" t="str">
            <v>租赁</v>
          </cell>
        </row>
        <row r="1318">
          <cell r="F1318" t="str">
            <v>西安优建汽车服务有限公司</v>
          </cell>
          <cell r="G1318" t="str">
            <v>610125198207083118</v>
          </cell>
          <cell r="H1318">
            <v>18392418999</v>
          </cell>
          <cell r="I1318" t="str">
            <v>以租代购48期方案</v>
          </cell>
          <cell r="J1318" t="str">
            <v>富康ES600/DC7006XAAXBEVL</v>
          </cell>
          <cell r="K1318" t="str">
            <v>西安</v>
          </cell>
          <cell r="L1318" t="str">
            <v>西安市户县祖庵镇北市村南新街472号</v>
          </cell>
          <cell r="M1318" t="str">
            <v>西安市户县祖庵镇北市村南新街472号</v>
          </cell>
          <cell r="N1318" t="str">
            <v>向丽丽</v>
          </cell>
          <cell r="O1318" t="str">
            <v>王吾伟</v>
          </cell>
          <cell r="P1318" t="str">
            <v>黄琴秀</v>
          </cell>
          <cell r="Q1318" t="str">
            <v>张战岗</v>
          </cell>
          <cell r="R1318">
            <v>18392418999</v>
          </cell>
        </row>
        <row r="1318">
          <cell r="U1318" t="str">
            <v>西安舒适橙出行科技有限公司</v>
          </cell>
        </row>
        <row r="1318">
          <cell r="W1318" t="str">
            <v>LDCD730E7N3024940</v>
          </cell>
          <cell r="X1318" t="str">
            <v>陕ADX0385</v>
          </cell>
          <cell r="Y1318" t="str">
            <v>862052211201601</v>
          </cell>
          <cell r="Z1318">
            <v>45182</v>
          </cell>
          <cell r="AA1318">
            <v>45192</v>
          </cell>
          <cell r="AB1318" t="str">
            <v>2024/09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44830</v>
          </cell>
          <cell r="AI1318">
            <v>44831</v>
          </cell>
          <cell r="AJ1318">
            <v>44830</v>
          </cell>
        </row>
        <row r="1318">
          <cell r="AL1318">
            <v>4000</v>
          </cell>
          <cell r="AM1318">
            <v>44743</v>
          </cell>
          <cell r="AN1318" t="str">
            <v>899012110011/999573780078</v>
          </cell>
          <cell r="AO1318">
            <v>3180</v>
          </cell>
          <cell r="AP1318">
            <v>44849</v>
          </cell>
          <cell r="AQ1318">
            <v>44849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 t="str">
            <v>正常</v>
          </cell>
          <cell r="AW1318">
            <v>0</v>
          </cell>
          <cell r="AX1318">
            <v>0</v>
          </cell>
          <cell r="AY1318">
            <v>2250.87</v>
          </cell>
        </row>
        <row r="1318">
          <cell r="BA1318">
            <v>14</v>
          </cell>
          <cell r="BB1318">
            <v>130.063571428571</v>
          </cell>
        </row>
        <row r="1318">
          <cell r="BE1318">
            <v>0</v>
          </cell>
          <cell r="BF1318">
            <v>5</v>
          </cell>
          <cell r="BG1318">
            <v>0</v>
          </cell>
          <cell r="BH1318">
            <v>0</v>
          </cell>
          <cell r="BI1318">
            <v>15</v>
          </cell>
          <cell r="BJ1318">
            <v>0</v>
          </cell>
          <cell r="BK1318">
            <v>0</v>
          </cell>
          <cell r="BL1318">
            <v>20</v>
          </cell>
          <cell r="BM1318" t="str">
            <v>A(优质)</v>
          </cell>
        </row>
        <row r="1318">
          <cell r="BO1318" t="str">
            <v/>
          </cell>
          <cell r="BP1318" t="str">
            <v/>
          </cell>
        </row>
        <row r="1318">
          <cell r="BW1318" t="str">
            <v/>
          </cell>
          <cell r="BX1318">
            <v>44830</v>
          </cell>
          <cell r="BY1318" t="str">
            <v/>
          </cell>
        </row>
        <row r="1318">
          <cell r="CD1318" t="str">
            <v>FET-KF-202209R0063</v>
          </cell>
        </row>
        <row r="1319">
          <cell r="B1319" t="str">
            <v>租赁</v>
          </cell>
        </row>
        <row r="1319">
          <cell r="F1319" t="str">
            <v>西安优建汽车服务有限公司</v>
          </cell>
          <cell r="G1319" t="str">
            <v>610125198207083118</v>
          </cell>
          <cell r="H1319">
            <v>18392418999</v>
          </cell>
          <cell r="I1319" t="str">
            <v>以租代购48期方案</v>
          </cell>
          <cell r="J1319" t="str">
            <v>富康ES600/DC7006XAAXBEVK</v>
          </cell>
          <cell r="K1319" t="str">
            <v>西安</v>
          </cell>
          <cell r="L1319" t="str">
            <v>西安市户县祖庵镇北市村南新街472号</v>
          </cell>
          <cell r="M1319" t="str">
            <v>西安市户县祖庵镇北市村南新街472号</v>
          </cell>
          <cell r="N1319" t="str">
            <v>向丽丽</v>
          </cell>
          <cell r="O1319" t="str">
            <v>王吾伟</v>
          </cell>
          <cell r="P1319" t="str">
            <v>黄琴秀</v>
          </cell>
          <cell r="Q1319" t="str">
            <v>张战岗</v>
          </cell>
          <cell r="R1319">
            <v>18392418999</v>
          </cell>
        </row>
        <row r="1319">
          <cell r="U1319" t="str">
            <v>西安舒适橙出行科技有限公司</v>
          </cell>
        </row>
        <row r="1319">
          <cell r="W1319" t="str">
            <v>LDCD730E8N3024347</v>
          </cell>
          <cell r="X1319" t="str">
            <v>陕ADN5932</v>
          </cell>
          <cell r="Y1319" t="str">
            <v>862052221200723</v>
          </cell>
          <cell r="Z1319">
            <v>45169</v>
          </cell>
          <cell r="AA1319">
            <v>45192</v>
          </cell>
          <cell r="AB1319" t="str">
            <v>2024/09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44830</v>
          </cell>
          <cell r="AI1319">
            <v>44831</v>
          </cell>
          <cell r="AJ1319">
            <v>44830</v>
          </cell>
        </row>
        <row r="1319">
          <cell r="AL1319">
            <v>4000</v>
          </cell>
          <cell r="AM1319">
            <v>44743</v>
          </cell>
          <cell r="AN1319" t="str">
            <v>899012110011/999573780078</v>
          </cell>
          <cell r="AO1319">
            <v>3180</v>
          </cell>
          <cell r="AP1319">
            <v>44849</v>
          </cell>
          <cell r="AQ1319">
            <v>44849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 t="str">
            <v>正常</v>
          </cell>
          <cell r="AW1319">
            <v>0</v>
          </cell>
          <cell r="AX1319">
            <v>0</v>
          </cell>
          <cell r="AY1319">
            <v>4556.44</v>
          </cell>
        </row>
        <row r="1319">
          <cell r="BA1319">
            <v>15</v>
          </cell>
          <cell r="BB1319">
            <v>245.190666666667</v>
          </cell>
        </row>
        <row r="1319">
          <cell r="BE1319">
            <v>0</v>
          </cell>
          <cell r="BF1319">
            <v>5</v>
          </cell>
          <cell r="BG1319">
            <v>0</v>
          </cell>
          <cell r="BH1319">
            <v>0</v>
          </cell>
          <cell r="BI1319">
            <v>15</v>
          </cell>
          <cell r="BJ1319">
            <v>0</v>
          </cell>
          <cell r="BK1319">
            <v>0</v>
          </cell>
          <cell r="BL1319">
            <v>20</v>
          </cell>
          <cell r="BM1319" t="str">
            <v>A(优质)</v>
          </cell>
        </row>
        <row r="1319">
          <cell r="BO1319" t="str">
            <v/>
          </cell>
          <cell r="BP1319" t="str">
            <v/>
          </cell>
        </row>
        <row r="1319">
          <cell r="BW1319" t="str">
            <v/>
          </cell>
          <cell r="BX1319">
            <v>44830</v>
          </cell>
          <cell r="BY1319" t="str">
            <v/>
          </cell>
        </row>
        <row r="1319">
          <cell r="CD1319" t="str">
            <v>FET-KF-202208R1238</v>
          </cell>
        </row>
        <row r="1320">
          <cell r="B1320" t="str">
            <v>租赁</v>
          </cell>
        </row>
        <row r="1320">
          <cell r="F1320" t="str">
            <v>西安优建汽车服务有限公司</v>
          </cell>
          <cell r="G1320" t="str">
            <v>610125198207083118</v>
          </cell>
          <cell r="H1320">
            <v>18392418999</v>
          </cell>
          <cell r="I1320" t="str">
            <v>以租代购48期方案</v>
          </cell>
          <cell r="J1320" t="str">
            <v>富康ES600/DC7006XAAXBEVL</v>
          </cell>
          <cell r="K1320" t="str">
            <v>西安</v>
          </cell>
          <cell r="L1320" t="str">
            <v>西安市户县祖庵镇北市村南新街472号</v>
          </cell>
          <cell r="M1320" t="str">
            <v>西安市户县祖庵镇北市村南新街472号</v>
          </cell>
          <cell r="N1320" t="str">
            <v>向丽丽</v>
          </cell>
          <cell r="O1320" t="str">
            <v>王吾伟</v>
          </cell>
          <cell r="P1320" t="str">
            <v>黄琴秀</v>
          </cell>
          <cell r="Q1320" t="str">
            <v>张战岗</v>
          </cell>
          <cell r="R1320">
            <v>18392418999</v>
          </cell>
        </row>
        <row r="1320">
          <cell r="U1320" t="str">
            <v>西安舒适橙出行科技有限公司</v>
          </cell>
        </row>
        <row r="1320">
          <cell r="W1320" t="str">
            <v>LDCD730E8N3024915</v>
          </cell>
          <cell r="X1320" t="str">
            <v>陕ADN1865</v>
          </cell>
          <cell r="Y1320" t="str">
            <v>862052211200017</v>
          </cell>
          <cell r="Z1320">
            <v>45182</v>
          </cell>
          <cell r="AA1320">
            <v>45192</v>
          </cell>
          <cell r="AB1320" t="str">
            <v>2024/09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44830</v>
          </cell>
          <cell r="AI1320">
            <v>44831</v>
          </cell>
          <cell r="AJ1320">
            <v>44830</v>
          </cell>
        </row>
        <row r="1320">
          <cell r="AL1320">
            <v>4000</v>
          </cell>
          <cell r="AM1320">
            <v>44743</v>
          </cell>
          <cell r="AN1320" t="str">
            <v>899012110011/999573780078</v>
          </cell>
          <cell r="AO1320">
            <v>3180</v>
          </cell>
          <cell r="AP1320">
            <v>44849</v>
          </cell>
          <cell r="AQ1320">
            <v>44849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 t="str">
            <v>正常</v>
          </cell>
          <cell r="AW1320">
            <v>0</v>
          </cell>
          <cell r="AX1320">
            <v>0</v>
          </cell>
          <cell r="AY1320">
            <v>2085.58</v>
          </cell>
        </row>
        <row r="1320">
          <cell r="BA1320">
            <v>16</v>
          </cell>
          <cell r="BB1320">
            <v>114.54</v>
          </cell>
        </row>
        <row r="1320">
          <cell r="BE1320">
            <v>0</v>
          </cell>
          <cell r="BF1320">
            <v>5</v>
          </cell>
          <cell r="BG1320">
            <v>0</v>
          </cell>
          <cell r="BH1320">
            <v>0</v>
          </cell>
          <cell r="BI1320">
            <v>15</v>
          </cell>
          <cell r="BJ1320">
            <v>0</v>
          </cell>
          <cell r="BK1320">
            <v>0</v>
          </cell>
          <cell r="BL1320">
            <v>20</v>
          </cell>
          <cell r="BM1320" t="str">
            <v>A(优质)</v>
          </cell>
        </row>
        <row r="1320">
          <cell r="BO1320" t="str">
            <v/>
          </cell>
          <cell r="BP1320" t="str">
            <v/>
          </cell>
        </row>
        <row r="1320">
          <cell r="BW1320" t="str">
            <v/>
          </cell>
          <cell r="BX1320">
            <v>44830</v>
          </cell>
          <cell r="BY1320" t="str">
            <v/>
          </cell>
        </row>
        <row r="1320">
          <cell r="CD1320" t="str">
            <v>FET-KF-202209R0063</v>
          </cell>
        </row>
        <row r="1321">
          <cell r="B1321" t="str">
            <v>租赁</v>
          </cell>
        </row>
        <row r="1321">
          <cell r="F1321" t="str">
            <v>西安优建汽车服务有限公司</v>
          </cell>
          <cell r="G1321" t="str">
            <v>610125198207083118</v>
          </cell>
          <cell r="H1321">
            <v>18392418999</v>
          </cell>
          <cell r="I1321" t="str">
            <v>以租代购48期方案</v>
          </cell>
          <cell r="J1321" t="str">
            <v>富康ES600/DC7006XAAXBEVL</v>
          </cell>
          <cell r="K1321" t="str">
            <v>西安</v>
          </cell>
          <cell r="L1321" t="str">
            <v>西安市户县祖庵镇北市村南新街472号</v>
          </cell>
          <cell r="M1321" t="str">
            <v>西安市户县祖庵镇北市村南新街472号</v>
          </cell>
          <cell r="N1321" t="str">
            <v>向丽丽</v>
          </cell>
          <cell r="O1321" t="str">
            <v>王吾伟</v>
          </cell>
          <cell r="P1321" t="str">
            <v>黄琴秀</v>
          </cell>
          <cell r="Q1321" t="str">
            <v>张战岗</v>
          </cell>
          <cell r="R1321">
            <v>18392418999</v>
          </cell>
        </row>
        <row r="1321">
          <cell r="U1321" t="str">
            <v>西安舒适橙出行科技有限公司</v>
          </cell>
        </row>
        <row r="1321">
          <cell r="W1321" t="str">
            <v>LDCD730E8N3024929</v>
          </cell>
          <cell r="X1321" t="str">
            <v>陕ADP7737</v>
          </cell>
          <cell r="Y1321" t="str">
            <v>862052221201055</v>
          </cell>
          <cell r="Z1321">
            <v>45182</v>
          </cell>
          <cell r="AA1321">
            <v>45192</v>
          </cell>
          <cell r="AB1321" t="str">
            <v>2024/09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44830</v>
          </cell>
          <cell r="AI1321">
            <v>44831</v>
          </cell>
          <cell r="AJ1321">
            <v>44830</v>
          </cell>
        </row>
        <row r="1321">
          <cell r="AL1321">
            <v>4000</v>
          </cell>
          <cell r="AM1321">
            <v>44743</v>
          </cell>
          <cell r="AN1321" t="str">
            <v>899012110011/999573780078</v>
          </cell>
          <cell r="AO1321">
            <v>3180</v>
          </cell>
          <cell r="AP1321">
            <v>44849</v>
          </cell>
          <cell r="AQ1321">
            <v>44849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 t="str">
            <v>正常</v>
          </cell>
          <cell r="AW1321">
            <v>0</v>
          </cell>
          <cell r="AX1321">
            <v>0</v>
          </cell>
          <cell r="AY1321">
            <v>3320.57</v>
          </cell>
        </row>
        <row r="1321">
          <cell r="BA1321">
            <v>16</v>
          </cell>
          <cell r="BB1321">
            <v>142.416875</v>
          </cell>
        </row>
        <row r="1321">
          <cell r="BE1321">
            <v>0</v>
          </cell>
          <cell r="BF1321">
            <v>5</v>
          </cell>
          <cell r="BG1321">
            <v>0</v>
          </cell>
          <cell r="BH1321">
            <v>0</v>
          </cell>
          <cell r="BI1321">
            <v>15</v>
          </cell>
          <cell r="BJ1321">
            <v>0</v>
          </cell>
          <cell r="BK1321">
            <v>0</v>
          </cell>
          <cell r="BL1321">
            <v>20</v>
          </cell>
          <cell r="BM1321" t="str">
            <v>A(优质)</v>
          </cell>
        </row>
        <row r="1321">
          <cell r="BO1321" t="str">
            <v/>
          </cell>
          <cell r="BP1321" t="str">
            <v/>
          </cell>
        </row>
        <row r="1321">
          <cell r="BW1321" t="str">
            <v/>
          </cell>
          <cell r="BX1321">
            <v>44830</v>
          </cell>
          <cell r="BY1321" t="str">
            <v/>
          </cell>
        </row>
        <row r="1321">
          <cell r="CD1321" t="str">
            <v>FET-KF-202209R0063</v>
          </cell>
        </row>
        <row r="1322">
          <cell r="B1322" t="str">
            <v>租赁</v>
          </cell>
        </row>
        <row r="1322">
          <cell r="F1322" t="str">
            <v>西安优建汽车服务有限公司</v>
          </cell>
          <cell r="G1322" t="str">
            <v>610125198207083118</v>
          </cell>
          <cell r="H1322">
            <v>18392418999</v>
          </cell>
          <cell r="I1322" t="str">
            <v>以租代购48期方案</v>
          </cell>
          <cell r="J1322" t="str">
            <v>富康ES600/DC7006XAAXBEVL</v>
          </cell>
          <cell r="K1322" t="str">
            <v>西安</v>
          </cell>
          <cell r="L1322" t="str">
            <v>西安市户县祖庵镇北市村南新街472号</v>
          </cell>
          <cell r="M1322" t="str">
            <v>西安市户县祖庵镇北市村南新街472号</v>
          </cell>
          <cell r="N1322" t="str">
            <v>向丽丽</v>
          </cell>
          <cell r="O1322" t="str">
            <v>王吾伟</v>
          </cell>
          <cell r="P1322" t="str">
            <v>黄琴秀</v>
          </cell>
          <cell r="Q1322" t="str">
            <v>张战岗</v>
          </cell>
          <cell r="R1322">
            <v>18392418999</v>
          </cell>
        </row>
        <row r="1322">
          <cell r="U1322" t="str">
            <v>西安舒适橙出行科技有限公司</v>
          </cell>
        </row>
        <row r="1322">
          <cell r="W1322" t="str">
            <v>LDCD730E8N3024932</v>
          </cell>
          <cell r="X1322" t="str">
            <v>陕ADP3300</v>
          </cell>
          <cell r="Y1322" t="str">
            <v>862052211201397</v>
          </cell>
          <cell r="Z1322">
            <v>45182</v>
          </cell>
          <cell r="AA1322">
            <v>45192</v>
          </cell>
          <cell r="AB1322" t="str">
            <v>2024/09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44830</v>
          </cell>
          <cell r="AI1322">
            <v>44831</v>
          </cell>
          <cell r="AJ1322">
            <v>44830</v>
          </cell>
        </row>
        <row r="1322">
          <cell r="AL1322">
            <v>4000</v>
          </cell>
          <cell r="AM1322">
            <v>44743</v>
          </cell>
          <cell r="AN1322" t="str">
            <v>899012110011/999573780078</v>
          </cell>
          <cell r="AO1322">
            <v>3180</v>
          </cell>
          <cell r="AP1322">
            <v>44849</v>
          </cell>
          <cell r="AQ1322">
            <v>44849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 t="str">
            <v>正常</v>
          </cell>
          <cell r="AW1322">
            <v>0</v>
          </cell>
          <cell r="AX1322">
            <v>0</v>
          </cell>
          <cell r="AY1322">
            <v>4489.34</v>
          </cell>
        </row>
        <row r="1322">
          <cell r="BA1322">
            <v>15</v>
          </cell>
          <cell r="BB1322">
            <v>220.589333333333</v>
          </cell>
        </row>
        <row r="1322">
          <cell r="BE1322">
            <v>0</v>
          </cell>
          <cell r="BF1322">
            <v>5</v>
          </cell>
          <cell r="BG1322">
            <v>0</v>
          </cell>
          <cell r="BH1322">
            <v>0</v>
          </cell>
          <cell r="BI1322">
            <v>15</v>
          </cell>
          <cell r="BJ1322">
            <v>0</v>
          </cell>
          <cell r="BK1322">
            <v>0</v>
          </cell>
          <cell r="BL1322">
            <v>20</v>
          </cell>
          <cell r="BM1322" t="str">
            <v>A(优质)</v>
          </cell>
        </row>
        <row r="1322">
          <cell r="BO1322" t="str">
            <v/>
          </cell>
          <cell r="BP1322" t="str">
            <v/>
          </cell>
        </row>
        <row r="1322">
          <cell r="BW1322" t="str">
            <v/>
          </cell>
          <cell r="BX1322">
            <v>44830</v>
          </cell>
          <cell r="BY1322" t="str">
            <v/>
          </cell>
        </row>
        <row r="1322">
          <cell r="CD1322" t="str">
            <v>FET-KF-202209R0063</v>
          </cell>
        </row>
        <row r="1323">
          <cell r="B1323" t="str">
            <v>租赁</v>
          </cell>
        </row>
        <row r="1323">
          <cell r="F1323" t="str">
            <v>西安优建汽车服务有限公司</v>
          </cell>
          <cell r="G1323" t="str">
            <v>610125198207083118</v>
          </cell>
          <cell r="H1323">
            <v>18392418999</v>
          </cell>
          <cell r="I1323" t="str">
            <v>以租代购48期方案</v>
          </cell>
          <cell r="J1323" t="str">
            <v>富康ES600/DC7006XAAXBEVK</v>
          </cell>
          <cell r="K1323" t="str">
            <v>西安</v>
          </cell>
          <cell r="L1323" t="str">
            <v>西安市户县祖庵镇北市村南新街472号</v>
          </cell>
          <cell r="M1323" t="str">
            <v>西安市户县祖庵镇北市村南新街472号</v>
          </cell>
          <cell r="N1323" t="str">
            <v>向丽丽</v>
          </cell>
          <cell r="O1323" t="str">
            <v>王吾伟</v>
          </cell>
          <cell r="P1323" t="str">
            <v>黄琴秀</v>
          </cell>
          <cell r="Q1323" t="str">
            <v>张战岗</v>
          </cell>
          <cell r="R1323">
            <v>18392418999</v>
          </cell>
        </row>
        <row r="1323">
          <cell r="U1323" t="str">
            <v>西安舒适橙出行科技有限公司</v>
          </cell>
        </row>
        <row r="1323">
          <cell r="W1323" t="str">
            <v>LDCD730E9N3024339</v>
          </cell>
          <cell r="X1323" t="str">
            <v>陕ADL5079</v>
          </cell>
          <cell r="Y1323" t="str">
            <v>862052211200021</v>
          </cell>
          <cell r="Z1323">
            <v>45169</v>
          </cell>
          <cell r="AA1323">
            <v>45192</v>
          </cell>
          <cell r="AB1323" t="str">
            <v>2024/09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44830</v>
          </cell>
          <cell r="AI1323">
            <v>44831</v>
          </cell>
          <cell r="AJ1323">
            <v>44830</v>
          </cell>
        </row>
        <row r="1323">
          <cell r="AL1323">
            <v>4000</v>
          </cell>
          <cell r="AM1323">
            <v>44743</v>
          </cell>
          <cell r="AN1323" t="str">
            <v>899012110011/999573780078</v>
          </cell>
          <cell r="AO1323">
            <v>3180</v>
          </cell>
          <cell r="AP1323">
            <v>44849</v>
          </cell>
          <cell r="AQ1323">
            <v>44849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 t="str">
            <v>正常</v>
          </cell>
          <cell r="AW1323">
            <v>0</v>
          </cell>
          <cell r="AX1323">
            <v>0</v>
          </cell>
          <cell r="AY1323">
            <v>1162.44</v>
          </cell>
        </row>
        <row r="1323">
          <cell r="BA1323">
            <v>11</v>
          </cell>
          <cell r="BB1323">
            <v>86.0027272727273</v>
          </cell>
        </row>
        <row r="1323">
          <cell r="BE1323">
            <v>0</v>
          </cell>
          <cell r="BF1323">
            <v>10</v>
          </cell>
          <cell r="BG1323">
            <v>0</v>
          </cell>
          <cell r="BH1323">
            <v>0</v>
          </cell>
          <cell r="BI1323">
            <v>15</v>
          </cell>
          <cell r="BJ1323">
            <v>0</v>
          </cell>
          <cell r="BK1323">
            <v>0</v>
          </cell>
          <cell r="BL1323">
            <v>25</v>
          </cell>
          <cell r="BM1323" t="str">
            <v>A(优质)</v>
          </cell>
        </row>
        <row r="1323">
          <cell r="BO1323" t="str">
            <v/>
          </cell>
          <cell r="BP1323" t="str">
            <v/>
          </cell>
        </row>
        <row r="1323">
          <cell r="BW1323" t="str">
            <v/>
          </cell>
          <cell r="BX1323">
            <v>44830</v>
          </cell>
          <cell r="BY1323" t="str">
            <v/>
          </cell>
        </row>
        <row r="1323">
          <cell r="CD1323" t="str">
            <v>FET-KF-202208R1238</v>
          </cell>
        </row>
        <row r="1324">
          <cell r="B1324" t="str">
            <v>租赁</v>
          </cell>
        </row>
        <row r="1324">
          <cell r="F1324" t="str">
            <v>西安优建汽车服务有限公司</v>
          </cell>
          <cell r="G1324" t="str">
            <v>610125198207083118</v>
          </cell>
          <cell r="H1324">
            <v>18392418999</v>
          </cell>
          <cell r="I1324" t="str">
            <v>以租代购48期方案</v>
          </cell>
          <cell r="J1324" t="str">
            <v>富康ES600/DC7006XAAXBEVK</v>
          </cell>
          <cell r="K1324" t="str">
            <v>西安</v>
          </cell>
          <cell r="L1324" t="str">
            <v>西安市户县祖庵镇北市村南新街472号</v>
          </cell>
          <cell r="M1324" t="str">
            <v>西安市户县祖庵镇北市村南新街472号</v>
          </cell>
          <cell r="N1324" t="str">
            <v>向丽丽</v>
          </cell>
          <cell r="O1324" t="str">
            <v>王吾伟</v>
          </cell>
          <cell r="P1324" t="str">
            <v>黄琴秀</v>
          </cell>
          <cell r="Q1324" t="str">
            <v>张战岗</v>
          </cell>
          <cell r="R1324">
            <v>18392418999</v>
          </cell>
        </row>
        <row r="1324">
          <cell r="U1324" t="str">
            <v>西安舒适橙出行科技有限公司</v>
          </cell>
        </row>
        <row r="1324">
          <cell r="W1324" t="str">
            <v>LDCD730E9N3024342</v>
          </cell>
          <cell r="X1324" t="str">
            <v>陕ADN9267</v>
          </cell>
          <cell r="Y1324" t="str">
            <v>862052221200958</v>
          </cell>
          <cell r="Z1324">
            <v>45169</v>
          </cell>
          <cell r="AA1324">
            <v>45192</v>
          </cell>
          <cell r="AB1324" t="str">
            <v>2024/09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44830</v>
          </cell>
          <cell r="AI1324">
            <v>44831</v>
          </cell>
          <cell r="AJ1324">
            <v>44830</v>
          </cell>
        </row>
        <row r="1324">
          <cell r="AL1324">
            <v>4000</v>
          </cell>
          <cell r="AM1324">
            <v>44743</v>
          </cell>
          <cell r="AN1324" t="str">
            <v>899012110011/999573780078</v>
          </cell>
          <cell r="AO1324">
            <v>3180</v>
          </cell>
          <cell r="AP1324">
            <v>44849</v>
          </cell>
          <cell r="AQ1324">
            <v>44849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 t="str">
            <v>正常</v>
          </cell>
          <cell r="AW1324">
            <v>0</v>
          </cell>
          <cell r="AX1324">
            <v>0</v>
          </cell>
          <cell r="AY1324">
            <v>4444.24</v>
          </cell>
        </row>
        <row r="1324">
          <cell r="BA1324">
            <v>14</v>
          </cell>
          <cell r="BB1324">
            <v>240.258571428571</v>
          </cell>
        </row>
        <row r="1324">
          <cell r="BE1324">
            <v>0</v>
          </cell>
          <cell r="BF1324">
            <v>5</v>
          </cell>
          <cell r="BG1324">
            <v>0</v>
          </cell>
          <cell r="BH1324">
            <v>0</v>
          </cell>
          <cell r="BI1324">
            <v>15</v>
          </cell>
          <cell r="BJ1324">
            <v>0</v>
          </cell>
          <cell r="BK1324">
            <v>0</v>
          </cell>
          <cell r="BL1324">
            <v>20</v>
          </cell>
          <cell r="BM1324" t="str">
            <v>A(优质)</v>
          </cell>
        </row>
        <row r="1324">
          <cell r="BO1324" t="str">
            <v/>
          </cell>
          <cell r="BP1324" t="str">
            <v/>
          </cell>
        </row>
        <row r="1324">
          <cell r="BW1324" t="str">
            <v/>
          </cell>
          <cell r="BX1324">
            <v>44830</v>
          </cell>
          <cell r="BY1324" t="str">
            <v/>
          </cell>
        </row>
        <row r="1324">
          <cell r="CD1324" t="str">
            <v>FET-KF-202208R1238</v>
          </cell>
        </row>
        <row r="1325">
          <cell r="B1325" t="str">
            <v>租赁</v>
          </cell>
        </row>
        <row r="1325">
          <cell r="F1325" t="str">
            <v>西安优建汽车服务有限公司</v>
          </cell>
          <cell r="G1325" t="str">
            <v>610125198207083118</v>
          </cell>
          <cell r="H1325">
            <v>18392418999</v>
          </cell>
          <cell r="I1325" t="str">
            <v>以租代购48期方案</v>
          </cell>
          <cell r="J1325" t="str">
            <v>富康ES600/DC7006XAAXBEVL</v>
          </cell>
          <cell r="K1325" t="str">
            <v>西安</v>
          </cell>
          <cell r="L1325" t="str">
            <v>西安市户县祖庵镇北市村南新街472号</v>
          </cell>
          <cell r="M1325" t="str">
            <v>西安市户县祖庵镇北市村南新街472号</v>
          </cell>
          <cell r="N1325" t="str">
            <v>向丽丽</v>
          </cell>
          <cell r="O1325" t="str">
            <v>王吾伟</v>
          </cell>
          <cell r="P1325" t="str">
            <v>黄琴秀</v>
          </cell>
          <cell r="Q1325" t="str">
            <v>张战岗</v>
          </cell>
          <cell r="R1325">
            <v>18392418999</v>
          </cell>
        </row>
        <row r="1325">
          <cell r="U1325" t="str">
            <v>西安舒适橙出行科技有限公司</v>
          </cell>
        </row>
        <row r="1325">
          <cell r="W1325" t="str">
            <v>LDCD730E9N3024907</v>
          </cell>
          <cell r="X1325" t="str">
            <v>陕ADX9103</v>
          </cell>
          <cell r="Y1325" t="str">
            <v>862052211200632</v>
          </cell>
          <cell r="Z1325">
            <v>45182</v>
          </cell>
          <cell r="AA1325">
            <v>45192</v>
          </cell>
          <cell r="AB1325" t="str">
            <v>2024/09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44830</v>
          </cell>
          <cell r="AI1325">
            <v>44831</v>
          </cell>
          <cell r="AJ1325">
            <v>44830</v>
          </cell>
        </row>
        <row r="1325">
          <cell r="AL1325">
            <v>4000</v>
          </cell>
          <cell r="AM1325">
            <v>44743</v>
          </cell>
          <cell r="AN1325" t="str">
            <v>899012110011/999573780078</v>
          </cell>
          <cell r="AO1325">
            <v>3180</v>
          </cell>
          <cell r="AP1325">
            <v>44849</v>
          </cell>
          <cell r="AQ1325">
            <v>44849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 t="str">
            <v>正常</v>
          </cell>
          <cell r="AW1325">
            <v>0</v>
          </cell>
          <cell r="AX1325">
            <v>0</v>
          </cell>
          <cell r="AY1325">
            <v>3968.97</v>
          </cell>
        </row>
        <row r="1325">
          <cell r="BA1325">
            <v>14</v>
          </cell>
          <cell r="BB1325">
            <v>196.963571428571</v>
          </cell>
        </row>
        <row r="1325">
          <cell r="BE1325">
            <v>0</v>
          </cell>
          <cell r="BF1325">
            <v>5</v>
          </cell>
          <cell r="BG1325">
            <v>0</v>
          </cell>
          <cell r="BH1325">
            <v>0</v>
          </cell>
          <cell r="BI1325">
            <v>15</v>
          </cell>
          <cell r="BJ1325">
            <v>0</v>
          </cell>
          <cell r="BK1325">
            <v>0</v>
          </cell>
          <cell r="BL1325">
            <v>20</v>
          </cell>
          <cell r="BM1325" t="str">
            <v>A(优质)</v>
          </cell>
        </row>
        <row r="1325">
          <cell r="BO1325" t="str">
            <v/>
          </cell>
          <cell r="BP1325" t="str">
            <v/>
          </cell>
        </row>
        <row r="1325">
          <cell r="BW1325" t="str">
            <v/>
          </cell>
          <cell r="BX1325">
            <v>44830</v>
          </cell>
          <cell r="BY1325" t="str">
            <v/>
          </cell>
        </row>
        <row r="1325">
          <cell r="CD1325" t="str">
            <v>FET-KF-202209R0063</v>
          </cell>
        </row>
        <row r="1326">
          <cell r="B1326" t="str">
            <v>租赁</v>
          </cell>
        </row>
        <row r="1326">
          <cell r="F1326" t="str">
            <v>西安优建汽车服务有限公司</v>
          </cell>
          <cell r="G1326" t="str">
            <v>610125198207083118</v>
          </cell>
          <cell r="H1326">
            <v>18392418999</v>
          </cell>
          <cell r="I1326" t="str">
            <v>以租代购48期方案</v>
          </cell>
          <cell r="J1326" t="str">
            <v>富康ES600/DC7006XAAXBEVL</v>
          </cell>
          <cell r="K1326" t="str">
            <v>西安</v>
          </cell>
          <cell r="L1326" t="str">
            <v>西安市户县祖庵镇北市村南新街472号</v>
          </cell>
          <cell r="M1326" t="str">
            <v>西安市户县祖庵镇北市村南新街472号</v>
          </cell>
          <cell r="N1326" t="str">
            <v>向丽丽</v>
          </cell>
          <cell r="O1326" t="str">
            <v>王吾伟</v>
          </cell>
          <cell r="P1326" t="str">
            <v>黄琴秀</v>
          </cell>
          <cell r="Q1326" t="str">
            <v>张战岗</v>
          </cell>
          <cell r="R1326">
            <v>18392418999</v>
          </cell>
        </row>
        <row r="1326">
          <cell r="U1326" t="str">
            <v>西安舒适橙出行科技有限公司</v>
          </cell>
        </row>
        <row r="1326">
          <cell r="W1326" t="str">
            <v>LDCD730E9N3024910</v>
          </cell>
          <cell r="X1326" t="str">
            <v>陕ADP9136</v>
          </cell>
          <cell r="Y1326" t="str">
            <v>862052211200103</v>
          </cell>
          <cell r="Z1326">
            <v>45182</v>
          </cell>
          <cell r="AA1326">
            <v>45192</v>
          </cell>
          <cell r="AB1326" t="str">
            <v>2024/09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44830</v>
          </cell>
          <cell r="AI1326">
            <v>44831</v>
          </cell>
          <cell r="AJ1326">
            <v>44830</v>
          </cell>
        </row>
        <row r="1326">
          <cell r="AL1326">
            <v>4000</v>
          </cell>
          <cell r="AM1326">
            <v>44743</v>
          </cell>
          <cell r="AN1326" t="str">
            <v>899012110011/999573780078</v>
          </cell>
          <cell r="AO1326">
            <v>3180</v>
          </cell>
          <cell r="AP1326">
            <v>44849</v>
          </cell>
          <cell r="AQ1326">
            <v>44849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 t="str">
            <v>正常</v>
          </cell>
          <cell r="AW1326">
            <v>0</v>
          </cell>
          <cell r="AX1326">
            <v>0</v>
          </cell>
          <cell r="AY1326">
            <v>4440.98</v>
          </cell>
        </row>
        <row r="1326">
          <cell r="BA1326">
            <v>17</v>
          </cell>
          <cell r="BB1326">
            <v>197.235294117647</v>
          </cell>
        </row>
        <row r="1326">
          <cell r="BE1326">
            <v>0</v>
          </cell>
          <cell r="BF1326">
            <v>5</v>
          </cell>
          <cell r="BG1326">
            <v>0</v>
          </cell>
          <cell r="BH1326">
            <v>0</v>
          </cell>
          <cell r="BI1326">
            <v>15</v>
          </cell>
          <cell r="BJ1326">
            <v>0</v>
          </cell>
          <cell r="BK1326">
            <v>0</v>
          </cell>
          <cell r="BL1326">
            <v>20</v>
          </cell>
          <cell r="BM1326" t="str">
            <v>A(优质)</v>
          </cell>
        </row>
        <row r="1326">
          <cell r="BO1326" t="str">
            <v/>
          </cell>
          <cell r="BP1326" t="str">
            <v/>
          </cell>
        </row>
        <row r="1326">
          <cell r="BW1326" t="str">
            <v/>
          </cell>
          <cell r="BX1326">
            <v>44830</v>
          </cell>
          <cell r="BY1326" t="str">
            <v/>
          </cell>
        </row>
        <row r="1326">
          <cell r="CD1326" t="str">
            <v>FET-KF-202209R0063</v>
          </cell>
        </row>
        <row r="1327">
          <cell r="B1327" t="str">
            <v>租赁</v>
          </cell>
        </row>
        <row r="1327">
          <cell r="F1327" t="str">
            <v>西安优建汽车服务有限公司</v>
          </cell>
          <cell r="G1327" t="str">
            <v>610125198207083118</v>
          </cell>
          <cell r="H1327">
            <v>18392418999</v>
          </cell>
          <cell r="I1327" t="str">
            <v>以租代购48期方案</v>
          </cell>
          <cell r="J1327" t="str">
            <v>富康ES600/DC7006XAAXBEVL</v>
          </cell>
          <cell r="K1327" t="str">
            <v>西安</v>
          </cell>
          <cell r="L1327" t="str">
            <v>西安市户县祖庵镇北市村南新街472号</v>
          </cell>
          <cell r="M1327" t="str">
            <v>西安市户县祖庵镇北市村南新街472号</v>
          </cell>
          <cell r="N1327" t="str">
            <v>向丽丽</v>
          </cell>
          <cell r="O1327" t="str">
            <v>王吾伟</v>
          </cell>
          <cell r="P1327" t="str">
            <v>黄琴秀</v>
          </cell>
          <cell r="Q1327" t="str">
            <v>张战岗</v>
          </cell>
          <cell r="R1327">
            <v>18392418999</v>
          </cell>
        </row>
        <row r="1327">
          <cell r="U1327" t="str">
            <v>西安舒适橙出行科技有限公司</v>
          </cell>
        </row>
        <row r="1327">
          <cell r="W1327" t="str">
            <v>LDCD730E9N3024924</v>
          </cell>
          <cell r="X1327" t="str">
            <v>陕ADX2059</v>
          </cell>
          <cell r="Y1327" t="str">
            <v>862052211200022</v>
          </cell>
          <cell r="Z1327">
            <v>45182</v>
          </cell>
          <cell r="AA1327">
            <v>45192</v>
          </cell>
          <cell r="AB1327" t="str">
            <v>2024/09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44830</v>
          </cell>
          <cell r="AI1327">
            <v>44831</v>
          </cell>
          <cell r="AJ1327">
            <v>44830</v>
          </cell>
        </row>
        <row r="1327">
          <cell r="AL1327">
            <v>4000</v>
          </cell>
          <cell r="AM1327">
            <v>44743</v>
          </cell>
          <cell r="AN1327" t="str">
            <v>899012110011/999573780078</v>
          </cell>
          <cell r="AO1327">
            <v>3180</v>
          </cell>
          <cell r="AP1327">
            <v>44849</v>
          </cell>
          <cell r="AQ1327">
            <v>44849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 t="str">
            <v>正常</v>
          </cell>
          <cell r="AW1327">
            <v>0</v>
          </cell>
          <cell r="AX1327">
            <v>0</v>
          </cell>
          <cell r="AY1327">
            <v>3179.5</v>
          </cell>
        </row>
        <row r="1327">
          <cell r="BA1327">
            <v>13</v>
          </cell>
          <cell r="BB1327">
            <v>186.694615384615</v>
          </cell>
        </row>
        <row r="1327">
          <cell r="BE1327">
            <v>0</v>
          </cell>
          <cell r="BF1327">
            <v>5</v>
          </cell>
          <cell r="BG1327">
            <v>0</v>
          </cell>
          <cell r="BH1327">
            <v>0</v>
          </cell>
          <cell r="BI1327">
            <v>15</v>
          </cell>
          <cell r="BJ1327">
            <v>0</v>
          </cell>
          <cell r="BK1327">
            <v>0</v>
          </cell>
          <cell r="BL1327">
            <v>20</v>
          </cell>
          <cell r="BM1327" t="str">
            <v>A(优质)</v>
          </cell>
        </row>
        <row r="1327">
          <cell r="BO1327" t="str">
            <v/>
          </cell>
          <cell r="BP1327" t="str">
            <v/>
          </cell>
        </row>
        <row r="1327">
          <cell r="BW1327" t="str">
            <v/>
          </cell>
          <cell r="BX1327">
            <v>44830</v>
          </cell>
          <cell r="BY1327" t="str">
            <v/>
          </cell>
        </row>
        <row r="1327">
          <cell r="CD1327" t="str">
            <v>FET-KF-202209R0063</v>
          </cell>
        </row>
        <row r="1328">
          <cell r="B1328" t="str">
            <v>租赁</v>
          </cell>
        </row>
        <row r="1328">
          <cell r="F1328" t="str">
            <v>西安优建汽车服务有限公司</v>
          </cell>
          <cell r="G1328" t="str">
            <v>610125198207083118</v>
          </cell>
          <cell r="H1328">
            <v>18392418999</v>
          </cell>
          <cell r="I1328" t="str">
            <v>以租代购48期方案</v>
          </cell>
          <cell r="J1328" t="str">
            <v>富康ES600/DC7006XAAXBEVL</v>
          </cell>
          <cell r="K1328" t="str">
            <v>西安</v>
          </cell>
          <cell r="L1328" t="str">
            <v>西安市户县祖庵镇北市村南新街472号</v>
          </cell>
          <cell r="M1328" t="str">
            <v>西安市户县祖庵镇北市村南新街472号</v>
          </cell>
          <cell r="N1328" t="str">
            <v>向丽丽</v>
          </cell>
          <cell r="O1328" t="str">
            <v>王吾伟</v>
          </cell>
          <cell r="P1328" t="str">
            <v>黄琴秀</v>
          </cell>
          <cell r="Q1328" t="str">
            <v>张战岗</v>
          </cell>
          <cell r="R1328">
            <v>18392418999</v>
          </cell>
        </row>
        <row r="1328">
          <cell r="U1328" t="str">
            <v>西安舒适橙出行科技有限公司</v>
          </cell>
        </row>
        <row r="1328">
          <cell r="W1328" t="str">
            <v>LDCD730E9N3024941</v>
          </cell>
          <cell r="X1328" t="str">
            <v>陕ADP6135</v>
          </cell>
          <cell r="Y1328" t="str">
            <v>862052211200371</v>
          </cell>
          <cell r="Z1328">
            <v>45182</v>
          </cell>
          <cell r="AA1328">
            <v>45192</v>
          </cell>
          <cell r="AB1328" t="str">
            <v>2024/09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44830</v>
          </cell>
          <cell r="AI1328">
            <v>44831</v>
          </cell>
          <cell r="AJ1328">
            <v>44830</v>
          </cell>
        </row>
        <row r="1328">
          <cell r="AL1328">
            <v>4000</v>
          </cell>
          <cell r="AM1328">
            <v>44743</v>
          </cell>
          <cell r="AN1328" t="str">
            <v>899012110011/999573780078</v>
          </cell>
          <cell r="AO1328">
            <v>3180</v>
          </cell>
          <cell r="AP1328">
            <v>44849</v>
          </cell>
          <cell r="AQ1328">
            <v>44849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 t="str">
            <v>正常</v>
          </cell>
          <cell r="AW1328">
            <v>0</v>
          </cell>
          <cell r="AX1328">
            <v>0</v>
          </cell>
          <cell r="AY1328">
            <v>2496.84</v>
          </cell>
        </row>
        <row r="1328">
          <cell r="BA1328">
            <v>7</v>
          </cell>
          <cell r="BB1328">
            <v>203.865714285714</v>
          </cell>
        </row>
        <row r="1328">
          <cell r="BE1328">
            <v>0</v>
          </cell>
          <cell r="BF1328">
            <v>5</v>
          </cell>
          <cell r="BG1328">
            <v>0</v>
          </cell>
          <cell r="BH1328">
            <v>0</v>
          </cell>
          <cell r="BI1328">
            <v>15</v>
          </cell>
          <cell r="BJ1328">
            <v>0</v>
          </cell>
          <cell r="BK1328">
            <v>0</v>
          </cell>
          <cell r="BL1328">
            <v>20</v>
          </cell>
          <cell r="BM1328" t="str">
            <v>A(优质)</v>
          </cell>
        </row>
        <row r="1328">
          <cell r="BO1328" t="str">
            <v/>
          </cell>
          <cell r="BP1328" t="str">
            <v/>
          </cell>
        </row>
        <row r="1328">
          <cell r="BW1328" t="str">
            <v/>
          </cell>
          <cell r="BX1328">
            <v>44830</v>
          </cell>
          <cell r="BY1328" t="str">
            <v/>
          </cell>
        </row>
        <row r="1328">
          <cell r="CD1328" t="str">
            <v>FET-KF-202209R0063</v>
          </cell>
        </row>
        <row r="1329">
          <cell r="B1329" t="str">
            <v>租赁</v>
          </cell>
        </row>
        <row r="1329">
          <cell r="F1329" t="str">
            <v>西安优建汽车服务有限公司</v>
          </cell>
          <cell r="G1329" t="str">
            <v>610125198207083118</v>
          </cell>
          <cell r="H1329">
            <v>18392418999</v>
          </cell>
          <cell r="I1329" t="str">
            <v>以租代购48期方案</v>
          </cell>
          <cell r="J1329" t="str">
            <v>富康ES600/DC7006XAAXBEVK</v>
          </cell>
          <cell r="K1329" t="str">
            <v>西安</v>
          </cell>
          <cell r="L1329" t="str">
            <v>西安市户县祖庵镇北市村南新街472号</v>
          </cell>
          <cell r="M1329" t="str">
            <v>西安市户县祖庵镇北市村南新街472号</v>
          </cell>
          <cell r="N1329" t="str">
            <v>向丽丽</v>
          </cell>
          <cell r="O1329" t="str">
            <v>王吾伟</v>
          </cell>
          <cell r="P1329" t="str">
            <v>黄琴秀</v>
          </cell>
          <cell r="Q1329" t="str">
            <v>张战岗</v>
          </cell>
          <cell r="R1329">
            <v>18392418999</v>
          </cell>
        </row>
        <row r="1329">
          <cell r="U1329" t="str">
            <v>西安舒适橙出行科技有限公司</v>
          </cell>
        </row>
        <row r="1329">
          <cell r="W1329" t="str">
            <v>LDCD730EXN3024348</v>
          </cell>
          <cell r="X1329" t="str">
            <v>陕ADP3139</v>
          </cell>
          <cell r="Y1329" t="str">
            <v>862052211200349</v>
          </cell>
          <cell r="Z1329">
            <v>45169</v>
          </cell>
          <cell r="AA1329">
            <v>45192</v>
          </cell>
          <cell r="AB1329" t="str">
            <v>2024/09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44830</v>
          </cell>
          <cell r="AI1329">
            <v>44831</v>
          </cell>
          <cell r="AJ1329">
            <v>44830</v>
          </cell>
        </row>
        <row r="1329">
          <cell r="AL1329">
            <v>4000</v>
          </cell>
          <cell r="AM1329">
            <v>44743</v>
          </cell>
          <cell r="AN1329" t="str">
            <v>899012110011/999573780078</v>
          </cell>
          <cell r="AO1329">
            <v>3180</v>
          </cell>
          <cell r="AP1329">
            <v>44849</v>
          </cell>
          <cell r="AQ1329">
            <v>44849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 t="str">
            <v>正常</v>
          </cell>
          <cell r="AW1329">
            <v>0</v>
          </cell>
          <cell r="AX1329">
            <v>0</v>
          </cell>
          <cell r="AY1329">
            <v>4283.22</v>
          </cell>
        </row>
        <row r="1329">
          <cell r="BA1329">
            <v>15</v>
          </cell>
          <cell r="BB1329">
            <v>214.439333333333</v>
          </cell>
        </row>
        <row r="1329">
          <cell r="BE1329">
            <v>0</v>
          </cell>
          <cell r="BF1329">
            <v>5</v>
          </cell>
          <cell r="BG1329">
            <v>0</v>
          </cell>
          <cell r="BH1329">
            <v>0</v>
          </cell>
          <cell r="BI1329">
            <v>15</v>
          </cell>
          <cell r="BJ1329">
            <v>0</v>
          </cell>
          <cell r="BK1329">
            <v>0</v>
          </cell>
          <cell r="BL1329">
            <v>20</v>
          </cell>
          <cell r="BM1329" t="str">
            <v>A(优质)</v>
          </cell>
        </row>
        <row r="1329">
          <cell r="BO1329" t="str">
            <v/>
          </cell>
          <cell r="BP1329" t="str">
            <v/>
          </cell>
        </row>
        <row r="1329">
          <cell r="BW1329" t="str">
            <v/>
          </cell>
          <cell r="BX1329">
            <v>44830</v>
          </cell>
          <cell r="BY1329" t="str">
            <v/>
          </cell>
        </row>
        <row r="1329">
          <cell r="CD1329" t="str">
            <v>FET-KF-202208R1238</v>
          </cell>
        </row>
        <row r="1330">
          <cell r="B1330" t="str">
            <v>租赁</v>
          </cell>
        </row>
        <row r="1330">
          <cell r="F1330" t="str">
            <v>西安优建汽车服务有限公司</v>
          </cell>
          <cell r="G1330" t="str">
            <v>610125198207083118</v>
          </cell>
          <cell r="H1330">
            <v>18392418999</v>
          </cell>
          <cell r="I1330" t="str">
            <v>以租代购48期方案</v>
          </cell>
          <cell r="J1330" t="str">
            <v>富康ES600/DC7006XAAXBEVL</v>
          </cell>
          <cell r="K1330" t="str">
            <v>西安</v>
          </cell>
          <cell r="L1330" t="str">
            <v>西安市户县祖庵镇北市村南新街472号</v>
          </cell>
          <cell r="M1330" t="str">
            <v>西安市户县祖庵镇北市村南新街472号</v>
          </cell>
          <cell r="N1330" t="str">
            <v>向丽丽</v>
          </cell>
          <cell r="O1330" t="str">
            <v>王吾伟</v>
          </cell>
          <cell r="P1330" t="str">
            <v>黄琴秀</v>
          </cell>
          <cell r="Q1330" t="str">
            <v>张战岗</v>
          </cell>
          <cell r="R1330">
            <v>18392418999</v>
          </cell>
        </row>
        <row r="1330">
          <cell r="U1330" t="str">
            <v>西安舒适橙出行科技有限公司</v>
          </cell>
        </row>
        <row r="1330">
          <cell r="W1330" t="str">
            <v>LDCD730EXN3024897</v>
          </cell>
          <cell r="X1330" t="str">
            <v>陕ADL9030</v>
          </cell>
          <cell r="Y1330" t="str">
            <v>862052211200077</v>
          </cell>
          <cell r="Z1330">
            <v>45182</v>
          </cell>
          <cell r="AA1330">
            <v>45192</v>
          </cell>
          <cell r="AB1330" t="str">
            <v>2024/09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44830</v>
          </cell>
          <cell r="AI1330">
            <v>44831</v>
          </cell>
          <cell r="AJ1330">
            <v>44830</v>
          </cell>
        </row>
        <row r="1330">
          <cell r="AL1330">
            <v>4000</v>
          </cell>
          <cell r="AM1330">
            <v>44743</v>
          </cell>
          <cell r="AN1330" t="str">
            <v>899012110011/999573780078</v>
          </cell>
          <cell r="AO1330">
            <v>3180</v>
          </cell>
          <cell r="AP1330">
            <v>44849</v>
          </cell>
          <cell r="AQ1330">
            <v>44849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 t="str">
            <v>正常</v>
          </cell>
          <cell r="AW1330">
            <v>0</v>
          </cell>
          <cell r="AX1330">
            <v>0</v>
          </cell>
          <cell r="AY1330">
            <v>3370.8</v>
          </cell>
        </row>
        <row r="1330">
          <cell r="BA1330">
            <v>13</v>
          </cell>
          <cell r="BB1330">
            <v>177.283846153846</v>
          </cell>
        </row>
        <row r="1330">
          <cell r="BE1330">
            <v>0</v>
          </cell>
          <cell r="BF1330">
            <v>5</v>
          </cell>
          <cell r="BG1330">
            <v>0</v>
          </cell>
          <cell r="BH1330">
            <v>0</v>
          </cell>
          <cell r="BI1330">
            <v>15</v>
          </cell>
          <cell r="BJ1330">
            <v>0</v>
          </cell>
          <cell r="BK1330">
            <v>0</v>
          </cell>
          <cell r="BL1330">
            <v>20</v>
          </cell>
          <cell r="BM1330" t="str">
            <v>A(优质)</v>
          </cell>
        </row>
        <row r="1330">
          <cell r="BO1330" t="str">
            <v/>
          </cell>
          <cell r="BP1330" t="str">
            <v/>
          </cell>
        </row>
        <row r="1330">
          <cell r="BW1330" t="str">
            <v/>
          </cell>
          <cell r="BX1330">
            <v>44830</v>
          </cell>
          <cell r="BY1330" t="str">
            <v/>
          </cell>
        </row>
        <row r="1330">
          <cell r="CD1330" t="str">
            <v>FET-KF-202209R0063</v>
          </cell>
        </row>
        <row r="1331">
          <cell r="B1331" t="str">
            <v>租赁</v>
          </cell>
        </row>
        <row r="1331">
          <cell r="F1331" t="str">
            <v>西安优建汽车服务有限公司</v>
          </cell>
          <cell r="G1331" t="str">
            <v>610125198207083118</v>
          </cell>
          <cell r="H1331">
            <v>18392418999</v>
          </cell>
          <cell r="I1331" t="str">
            <v>以租代购48期方案</v>
          </cell>
          <cell r="J1331" t="str">
            <v>富康ES600/DC7006XAAXBEVL</v>
          </cell>
          <cell r="K1331" t="str">
            <v>西安</v>
          </cell>
          <cell r="L1331" t="str">
            <v>西安市户县祖庵镇北市村南新街472号</v>
          </cell>
          <cell r="M1331" t="str">
            <v>西安市户县祖庵镇北市村南新街472号</v>
          </cell>
          <cell r="N1331" t="str">
            <v>向丽丽</v>
          </cell>
          <cell r="O1331" t="str">
            <v>王吾伟</v>
          </cell>
          <cell r="P1331" t="str">
            <v>黄琴秀</v>
          </cell>
          <cell r="Q1331" t="str">
            <v>张战岗</v>
          </cell>
          <cell r="R1331">
            <v>18392418999</v>
          </cell>
        </row>
        <row r="1331">
          <cell r="U1331" t="str">
            <v>西安舒适橙出行科技有限公司</v>
          </cell>
        </row>
        <row r="1331">
          <cell r="W1331" t="str">
            <v>LDCD730EXN3024902</v>
          </cell>
          <cell r="X1331" t="str">
            <v>陕ADN9223</v>
          </cell>
          <cell r="Y1331" t="str">
            <v>862052211200049</v>
          </cell>
          <cell r="Z1331">
            <v>45182</v>
          </cell>
          <cell r="AA1331">
            <v>45192</v>
          </cell>
          <cell r="AB1331" t="str">
            <v>2024/09</v>
          </cell>
          <cell r="AC1331">
            <v>2</v>
          </cell>
          <cell r="AD1331">
            <v>1</v>
          </cell>
          <cell r="AE1331">
            <v>150</v>
          </cell>
          <cell r="AF1331">
            <v>0</v>
          </cell>
          <cell r="AG1331">
            <v>0</v>
          </cell>
          <cell r="AH1331">
            <v>44830</v>
          </cell>
          <cell r="AI1331">
            <v>44831</v>
          </cell>
          <cell r="AJ1331">
            <v>44830</v>
          </cell>
        </row>
        <row r="1331">
          <cell r="AL1331">
            <v>4000</v>
          </cell>
          <cell r="AM1331">
            <v>44743</v>
          </cell>
          <cell r="AN1331" t="str">
            <v>899012110011/999573780078</v>
          </cell>
          <cell r="AO1331">
            <v>3180</v>
          </cell>
          <cell r="AP1331">
            <v>44849</v>
          </cell>
          <cell r="AQ1331">
            <v>44849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 t="str">
            <v>正常</v>
          </cell>
          <cell r="AW1331">
            <v>0</v>
          </cell>
          <cell r="AX1331">
            <v>0</v>
          </cell>
          <cell r="AY1331">
            <v>5445.38</v>
          </cell>
        </row>
        <row r="1331">
          <cell r="BA1331">
            <v>15</v>
          </cell>
          <cell r="BB1331">
            <v>261.898666666667</v>
          </cell>
        </row>
        <row r="1331">
          <cell r="BE1331">
            <v>0</v>
          </cell>
          <cell r="BF1331">
            <v>5</v>
          </cell>
          <cell r="BG1331">
            <v>0</v>
          </cell>
          <cell r="BH1331">
            <v>10</v>
          </cell>
          <cell r="BI1331">
            <v>15</v>
          </cell>
          <cell r="BJ1331">
            <v>0</v>
          </cell>
          <cell r="BK1331">
            <v>0</v>
          </cell>
          <cell r="BL1331">
            <v>30</v>
          </cell>
          <cell r="BM1331" t="str">
            <v>A(优质)</v>
          </cell>
        </row>
        <row r="1331">
          <cell r="BO1331" t="str">
            <v/>
          </cell>
          <cell r="BP1331" t="str">
            <v/>
          </cell>
        </row>
        <row r="1331">
          <cell r="BW1331" t="str">
            <v/>
          </cell>
          <cell r="BX1331">
            <v>44830</v>
          </cell>
          <cell r="BY1331" t="str">
            <v/>
          </cell>
        </row>
        <row r="1331">
          <cell r="CD1331" t="str">
            <v>FET-KF-202209R0063</v>
          </cell>
        </row>
        <row r="1332">
          <cell r="B1332" t="str">
            <v>租赁</v>
          </cell>
        </row>
        <row r="1332">
          <cell r="F1332" t="str">
            <v>廖超</v>
          </cell>
          <cell r="G1332" t="str">
            <v>430623199206021615</v>
          </cell>
          <cell r="H1332">
            <v>13268604455</v>
          </cell>
          <cell r="I1332" t="str">
            <v>以租代购48期方案</v>
          </cell>
          <cell r="J1332" t="str">
            <v>风神E70/DFM7002G1F7BEV</v>
          </cell>
          <cell r="K1332" t="str">
            <v>东莞</v>
          </cell>
          <cell r="L1332" t="str">
            <v>湖南省华容县鲇鱼须镇业谟村八组031号</v>
          </cell>
          <cell r="M1332" t="str">
            <v>东莞市塘厦镇林村社区龙背岭巷爱尚公寓303</v>
          </cell>
          <cell r="N1332" t="str">
            <v>王吾伟</v>
          </cell>
          <cell r="O1332" t="str">
            <v>王吾伟</v>
          </cell>
          <cell r="P1332" t="str">
            <v>徐莹莹</v>
          </cell>
          <cell r="Q1332" t="str">
            <v>廖建国</v>
          </cell>
          <cell r="R1332">
            <v>13825745532</v>
          </cell>
        </row>
        <row r="1332">
          <cell r="U1332" t="str">
            <v>东莞市橙易科技有限公司</v>
          </cell>
        </row>
        <row r="1332">
          <cell r="W1332" t="str">
            <v>LDP31B969NG055682</v>
          </cell>
          <cell r="X1332" t="str">
            <v>粤SDR2736</v>
          </cell>
          <cell r="Y1332" t="str">
            <v>862052221200646</v>
          </cell>
          <cell r="Z1332">
            <v>45115</v>
          </cell>
          <cell r="AA1332">
            <v>45147</v>
          </cell>
          <cell r="AB1332" t="str">
            <v>2023/08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44830</v>
          </cell>
          <cell r="AI1332">
            <v>44831</v>
          </cell>
          <cell r="AJ1332">
            <v>44830</v>
          </cell>
        </row>
        <row r="1332">
          <cell r="AL1332">
            <v>10000</v>
          </cell>
          <cell r="AM1332">
            <v>44830</v>
          </cell>
          <cell r="AN1332" t="str">
            <v>连总私账</v>
          </cell>
          <cell r="AO1332">
            <v>3380</v>
          </cell>
          <cell r="AP1332">
            <v>44849</v>
          </cell>
          <cell r="AQ1332">
            <v>44849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 t="str">
            <v>正常</v>
          </cell>
          <cell r="AW1332">
            <v>0</v>
          </cell>
          <cell r="AX1332">
            <v>0</v>
          </cell>
          <cell r="AY1332">
            <v>514.45</v>
          </cell>
        </row>
        <row r="1332">
          <cell r="BA1332">
            <v>7</v>
          </cell>
          <cell r="BB1332">
            <v>53.3914285714286</v>
          </cell>
        </row>
        <row r="1332">
          <cell r="BE1332">
            <v>5</v>
          </cell>
          <cell r="BF1332">
            <v>10</v>
          </cell>
          <cell r="BG1332">
            <v>0</v>
          </cell>
          <cell r="BH1332">
            <v>0</v>
          </cell>
          <cell r="BI1332">
            <v>15</v>
          </cell>
          <cell r="BJ1332">
            <v>0</v>
          </cell>
          <cell r="BK1332">
            <v>0</v>
          </cell>
          <cell r="BL1332">
            <v>30</v>
          </cell>
          <cell r="BM1332" t="str">
            <v>A(优质)</v>
          </cell>
        </row>
        <row r="1332">
          <cell r="BO1332" t="str">
            <v/>
          </cell>
          <cell r="BP1332" t="str">
            <v/>
          </cell>
        </row>
        <row r="1332">
          <cell r="BW1332" t="str">
            <v/>
          </cell>
          <cell r="BX1332">
            <v>44830</v>
          </cell>
          <cell r="BY1332" t="str">
            <v/>
          </cell>
        </row>
        <row r="1332">
          <cell r="CD1332" t="str">
            <v>FET-FH-202207R0014</v>
          </cell>
        </row>
        <row r="1333">
          <cell r="B1333" t="str">
            <v>租赁</v>
          </cell>
        </row>
        <row r="1333">
          <cell r="F1333" t="str">
            <v>深圳市鑫锐汽车租赁有限公司</v>
          </cell>
          <cell r="G1333" t="str">
            <v>450330199503281078</v>
          </cell>
          <cell r="H1333">
            <v>15768478126</v>
          </cell>
          <cell r="I1333" t="str">
            <v>以租代购48期方案</v>
          </cell>
          <cell r="J1333" t="str">
            <v>风神E70/DFM7001G1F1BEV</v>
          </cell>
          <cell r="K1333" t="str">
            <v>深圳</v>
          </cell>
          <cell r="L1333" t="str">
            <v>广西平乐县张家镇张家村委康乐街4号</v>
          </cell>
          <cell r="M1333" t="str">
            <v>广西平乐县张家镇张家村委康乐街4号</v>
          </cell>
          <cell r="N1333" t="str">
            <v>王吾伟</v>
          </cell>
          <cell r="O1333" t="str">
            <v>王吾伟</v>
          </cell>
          <cell r="P1333" t="str">
            <v>徐莹莹</v>
          </cell>
          <cell r="Q1333" t="str">
            <v>韩辉</v>
          </cell>
          <cell r="R1333">
            <v>15768478126</v>
          </cell>
        </row>
        <row r="1333">
          <cell r="U1333" t="str">
            <v>深圳市舒适捷汽车租赁有限公司</v>
          </cell>
        </row>
        <row r="1333">
          <cell r="W1333" t="str">
            <v>LDP31B960NG049253</v>
          </cell>
          <cell r="X1333" t="str">
            <v>粤BDT5699</v>
          </cell>
          <cell r="Y1333" t="str">
            <v>862052211201104</v>
          </cell>
          <cell r="Z1333">
            <v>45099</v>
          </cell>
          <cell r="AA1333">
            <v>45187</v>
          </cell>
          <cell r="AB1333" t="str">
            <v>2023/08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44831</v>
          </cell>
          <cell r="AI1333">
            <v>44832</v>
          </cell>
          <cell r="AJ1333">
            <v>44831</v>
          </cell>
        </row>
        <row r="1333">
          <cell r="AL1333">
            <v>9000</v>
          </cell>
          <cell r="AM1333">
            <v>44831</v>
          </cell>
          <cell r="AN1333" t="str">
            <v>X6EPARL0034R8W38</v>
          </cell>
          <cell r="AO1333">
            <v>2980</v>
          </cell>
          <cell r="AP1333">
            <v>44849</v>
          </cell>
          <cell r="AQ1333">
            <v>44849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 t="str">
            <v>正常</v>
          </cell>
          <cell r="AW1333">
            <v>0</v>
          </cell>
          <cell r="AX1333">
            <v>0</v>
          </cell>
          <cell r="AY1333">
            <v>3573.28</v>
          </cell>
        </row>
        <row r="1333">
          <cell r="BA1333">
            <v>9</v>
          </cell>
          <cell r="BB1333">
            <v>342.405555555556</v>
          </cell>
        </row>
        <row r="1333">
          <cell r="BE1333">
            <v>5</v>
          </cell>
          <cell r="BF1333">
            <v>5</v>
          </cell>
          <cell r="BG1333">
            <v>0</v>
          </cell>
          <cell r="BH1333">
            <v>0</v>
          </cell>
          <cell r="BI1333">
            <v>15</v>
          </cell>
          <cell r="BJ1333">
            <v>0</v>
          </cell>
          <cell r="BK1333">
            <v>0</v>
          </cell>
          <cell r="BL1333">
            <v>25</v>
          </cell>
          <cell r="BM1333" t="str">
            <v>A(优质)</v>
          </cell>
        </row>
        <row r="1333">
          <cell r="BO1333" t="str">
            <v/>
          </cell>
          <cell r="BP1333" t="str">
            <v/>
          </cell>
        </row>
        <row r="1333">
          <cell r="BW1333" t="str">
            <v/>
          </cell>
          <cell r="BX1333">
            <v>44831</v>
          </cell>
          <cell r="BY1333" t="str">
            <v/>
          </cell>
        </row>
        <row r="1333">
          <cell r="CD1333" t="str">
            <v>FET-FH-202206R0057</v>
          </cell>
        </row>
        <row r="1334">
          <cell r="B1334" t="str">
            <v>租赁</v>
          </cell>
        </row>
        <row r="1334">
          <cell r="F1334" t="str">
            <v>张华兰</v>
          </cell>
          <cell r="G1334" t="str">
            <v>362103198110140229</v>
          </cell>
          <cell r="H1334">
            <v>15180278572</v>
          </cell>
          <cell r="I1334" t="str">
            <v>以租代购48期方案</v>
          </cell>
          <cell r="J1334" t="str">
            <v>风神E70/DFM7002G1F7BEV</v>
          </cell>
          <cell r="K1334" t="str">
            <v>赣州</v>
          </cell>
          <cell r="L1334" t="str">
            <v>江西省赣州市章贡区潭东镇龙井村小山孜组2号</v>
          </cell>
          <cell r="M1334" t="str">
            <v>江西省赣州市章贡区潭东镇龙井村小山孜组2号</v>
          </cell>
          <cell r="N1334" t="str">
            <v>向丽丽</v>
          </cell>
          <cell r="O1334" t="str">
            <v>向丽丽</v>
          </cell>
          <cell r="P1334" t="str">
            <v>李淑欣</v>
          </cell>
          <cell r="Q1334" t="str">
            <v>陈春华</v>
          </cell>
          <cell r="R1334">
            <v>18027309540</v>
          </cell>
        </row>
        <row r="1334">
          <cell r="U1334" t="str">
            <v>赣州欢喜出行服务有限公司</v>
          </cell>
          <cell r="V1334" t="str">
            <v>无</v>
          </cell>
          <cell r="W1334" t="str">
            <v>LDP31B960NG038043</v>
          </cell>
          <cell r="X1334" t="str">
            <v>赣BD36620</v>
          </cell>
          <cell r="Y1334" t="str">
            <v>862052211201625</v>
          </cell>
          <cell r="Z1334">
            <v>45115</v>
          </cell>
          <cell r="AA1334">
            <v>45197</v>
          </cell>
          <cell r="AB1334" t="str">
            <v>2023/07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44832</v>
          </cell>
          <cell r="AI1334">
            <v>44833</v>
          </cell>
          <cell r="AJ1334">
            <v>44832</v>
          </cell>
        </row>
        <row r="1334">
          <cell r="AL1334">
            <v>15000</v>
          </cell>
          <cell r="AM1334">
            <v>44831</v>
          </cell>
          <cell r="AN1334" t="str">
            <v>深圳市舒适橙出行科技有限公司公账</v>
          </cell>
          <cell r="AO1334">
            <v>2980</v>
          </cell>
          <cell r="AP1334">
            <v>44849</v>
          </cell>
          <cell r="AQ1334">
            <v>44849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 t="str">
            <v>正常</v>
          </cell>
          <cell r="AW1334">
            <v>0</v>
          </cell>
          <cell r="AX1334">
            <v>0</v>
          </cell>
          <cell r="AY1334">
            <v>247.26</v>
          </cell>
        </row>
        <row r="1334">
          <cell r="BA1334">
            <v>3</v>
          </cell>
          <cell r="BB1334">
            <v>38.9166666666667</v>
          </cell>
        </row>
        <row r="1334">
          <cell r="BE1334">
            <v>5</v>
          </cell>
          <cell r="BF1334">
            <v>10</v>
          </cell>
          <cell r="BG1334">
            <v>0</v>
          </cell>
          <cell r="BH1334">
            <v>0</v>
          </cell>
          <cell r="BI1334">
            <v>15</v>
          </cell>
          <cell r="BJ1334">
            <v>0</v>
          </cell>
          <cell r="BK1334">
            <v>0</v>
          </cell>
          <cell r="BL1334">
            <v>30</v>
          </cell>
          <cell r="BM1334" t="str">
            <v>A(优质)</v>
          </cell>
        </row>
        <row r="1334">
          <cell r="BO1334" t="str">
            <v/>
          </cell>
          <cell r="BP1334" t="str">
            <v/>
          </cell>
        </row>
        <row r="1334">
          <cell r="BW1334" t="str">
            <v/>
          </cell>
          <cell r="BX1334">
            <v>44831</v>
          </cell>
          <cell r="BY1334" t="str">
            <v/>
          </cell>
        </row>
        <row r="1334">
          <cell r="CD1334" t="str">
            <v>FET-FH-202207R0044</v>
          </cell>
        </row>
        <row r="1335">
          <cell r="B1335" t="str">
            <v>租赁</v>
          </cell>
        </row>
        <row r="1335">
          <cell r="F1335" t="str">
            <v>江西省洪深通汽车销售有限公司</v>
          </cell>
          <cell r="G1335" t="str">
            <v>350702199506273711</v>
          </cell>
          <cell r="H1335">
            <v>13244736540</v>
          </cell>
          <cell r="I1335" t="str">
            <v>以租代购48期方案</v>
          </cell>
          <cell r="J1335" t="str">
            <v>风神E70/DFM7002G1F7BEV</v>
          </cell>
          <cell r="K1335" t="str">
            <v>南昌</v>
          </cell>
          <cell r="L1335" t="str">
            <v>福建省南平市延平区西芹镇留墩村86号</v>
          </cell>
          <cell r="M1335" t="str">
            <v>江西省南昌市新建区红湾大道66号</v>
          </cell>
          <cell r="N1335" t="str">
            <v>向丽丽</v>
          </cell>
          <cell r="O1335" t="str">
            <v>向丽丽</v>
          </cell>
          <cell r="P1335" t="str">
            <v>李子君</v>
          </cell>
          <cell r="Q1335" t="str">
            <v>张锦涛</v>
          </cell>
          <cell r="R1335">
            <v>13244736540</v>
          </cell>
          <cell r="S1335" t="str">
            <v>李玮</v>
          </cell>
          <cell r="T1335">
            <v>18605933100</v>
          </cell>
          <cell r="U1335" t="str">
            <v>南昌市仟佰橙汽车服务有限公司</v>
          </cell>
        </row>
        <row r="1335">
          <cell r="W1335" t="str">
            <v>LDP31B962NG075952</v>
          </cell>
          <cell r="X1335" t="str">
            <v>赣ADC1133</v>
          </cell>
          <cell r="Y1335" t="str">
            <v>862052221200947</v>
          </cell>
          <cell r="Z1335">
            <v>45175</v>
          </cell>
          <cell r="AA1335">
            <v>45192</v>
          </cell>
          <cell r="AB1335" t="str">
            <v>2023/09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44835</v>
          </cell>
          <cell r="AI1335">
            <v>44836</v>
          </cell>
          <cell r="AJ1335">
            <v>44834</v>
          </cell>
        </row>
        <row r="1335">
          <cell r="AL1335">
            <v>9000</v>
          </cell>
          <cell r="AM1335">
            <v>44834</v>
          </cell>
          <cell r="AN1335" t="str">
            <v>深圳市舒适橙出行科技有限公司公账</v>
          </cell>
          <cell r="AO1335">
            <v>2980</v>
          </cell>
          <cell r="AP1335">
            <v>44870</v>
          </cell>
          <cell r="AQ1335">
            <v>44870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 t="str">
            <v>正常</v>
          </cell>
          <cell r="AW1335">
            <v>0</v>
          </cell>
          <cell r="AX1335">
            <v>0</v>
          </cell>
          <cell r="AY1335">
            <v>2787.06</v>
          </cell>
        </row>
        <row r="1335">
          <cell r="BA1335">
            <v>10</v>
          </cell>
          <cell r="BB1335">
            <v>249.362</v>
          </cell>
        </row>
        <row r="1335">
          <cell r="BE1335">
            <v>5</v>
          </cell>
          <cell r="BF1335">
            <v>5</v>
          </cell>
          <cell r="BG1335">
            <v>0</v>
          </cell>
          <cell r="BH1335">
            <v>0</v>
          </cell>
          <cell r="BI1335">
            <v>15</v>
          </cell>
          <cell r="BJ1335">
            <v>0</v>
          </cell>
          <cell r="BK1335">
            <v>0</v>
          </cell>
          <cell r="BL1335">
            <v>25</v>
          </cell>
          <cell r="BM1335" t="str">
            <v>A(优质)</v>
          </cell>
        </row>
        <row r="1335">
          <cell r="BO1335" t="str">
            <v/>
          </cell>
          <cell r="BP1335" t="str">
            <v/>
          </cell>
        </row>
        <row r="1335">
          <cell r="BW1335" t="str">
            <v/>
          </cell>
        </row>
        <row r="1335">
          <cell r="BY1335" t="str">
            <v/>
          </cell>
        </row>
        <row r="1335">
          <cell r="CD1335" t="str">
            <v>FET-KF-202209R0296</v>
          </cell>
        </row>
        <row r="1336">
          <cell r="B1336" t="str">
            <v>租赁</v>
          </cell>
        </row>
        <row r="1336">
          <cell r="F1336" t="str">
            <v>江西省洪深通汽车销售有限公司</v>
          </cell>
          <cell r="G1336" t="str">
            <v>350702199506273711</v>
          </cell>
          <cell r="H1336">
            <v>13244736540</v>
          </cell>
          <cell r="I1336" t="str">
            <v>以租代购48期方案</v>
          </cell>
          <cell r="J1336" t="str">
            <v>风神E70/DFM7002G1F7BEV</v>
          </cell>
          <cell r="K1336" t="str">
            <v>南昌</v>
          </cell>
          <cell r="L1336" t="str">
            <v>福建省南平市延平区西芹镇留墩村86号</v>
          </cell>
          <cell r="M1336" t="str">
            <v>江西省南昌市新建区红湾大道66号</v>
          </cell>
          <cell r="N1336" t="str">
            <v>向丽丽</v>
          </cell>
          <cell r="O1336" t="str">
            <v>向丽丽</v>
          </cell>
          <cell r="P1336" t="str">
            <v>李子君</v>
          </cell>
          <cell r="Q1336" t="str">
            <v>张锦涛</v>
          </cell>
          <cell r="R1336">
            <v>13244736540</v>
          </cell>
          <cell r="S1336" t="str">
            <v>李玮</v>
          </cell>
          <cell r="T1336">
            <v>18605933100</v>
          </cell>
          <cell r="U1336" t="str">
            <v>南昌市仟佰橙汽车服务有限公司</v>
          </cell>
        </row>
        <row r="1336">
          <cell r="W1336" t="str">
            <v>LDP31B966NG075954</v>
          </cell>
          <cell r="X1336" t="str">
            <v>赣ADA8086</v>
          </cell>
          <cell r="Y1336" t="str">
            <v>862052221200976</v>
          </cell>
          <cell r="Z1336">
            <v>45175</v>
          </cell>
          <cell r="AA1336">
            <v>45192</v>
          </cell>
          <cell r="AB1336" t="str">
            <v>2023/09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44835</v>
          </cell>
          <cell r="AI1336">
            <v>44836</v>
          </cell>
          <cell r="AJ1336">
            <v>44834</v>
          </cell>
        </row>
        <row r="1336">
          <cell r="AL1336">
            <v>9000</v>
          </cell>
          <cell r="AM1336">
            <v>44834</v>
          </cell>
          <cell r="AN1336" t="str">
            <v>深圳市舒适橙出行科技有限公司公账</v>
          </cell>
          <cell r="AO1336">
            <v>2980</v>
          </cell>
          <cell r="AP1336">
            <v>44870</v>
          </cell>
          <cell r="AQ1336">
            <v>44870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 t="str">
            <v>正常</v>
          </cell>
          <cell r="AW1336">
            <v>0</v>
          </cell>
          <cell r="AX1336">
            <v>0</v>
          </cell>
          <cell r="AY1336">
            <v>32.5</v>
          </cell>
        </row>
        <row r="1336">
          <cell r="BA1336">
            <v>1</v>
          </cell>
          <cell r="BB1336">
            <v>32.47</v>
          </cell>
        </row>
        <row r="1336">
          <cell r="BE1336">
            <v>5</v>
          </cell>
          <cell r="BF1336">
            <v>10</v>
          </cell>
          <cell r="BG1336">
            <v>0</v>
          </cell>
          <cell r="BH1336">
            <v>0</v>
          </cell>
          <cell r="BI1336">
            <v>15</v>
          </cell>
          <cell r="BJ1336">
            <v>0</v>
          </cell>
          <cell r="BK1336">
            <v>0</v>
          </cell>
          <cell r="BL1336">
            <v>30</v>
          </cell>
          <cell r="BM1336" t="str">
            <v>A(优质)</v>
          </cell>
        </row>
        <row r="1336">
          <cell r="BO1336" t="str">
            <v/>
          </cell>
          <cell r="BP1336" t="str">
            <v/>
          </cell>
        </row>
        <row r="1336">
          <cell r="BW1336" t="str">
            <v/>
          </cell>
        </row>
        <row r="1336">
          <cell r="BY1336" t="str">
            <v/>
          </cell>
        </row>
        <row r="1336">
          <cell r="CD1336" t="str">
            <v>FET-KF-202209R0296</v>
          </cell>
        </row>
        <row r="1337">
          <cell r="B1337" t="str">
            <v>租赁</v>
          </cell>
        </row>
        <row r="1337">
          <cell r="F1337" t="str">
            <v>江西省洪深通汽车销售有限公司</v>
          </cell>
          <cell r="G1337" t="str">
            <v>350702199506273711</v>
          </cell>
          <cell r="H1337">
            <v>13244736540</v>
          </cell>
          <cell r="I1337" t="str">
            <v>以租代购48期方案</v>
          </cell>
          <cell r="J1337" t="str">
            <v>风神E70/DFM7002G1F7BEV</v>
          </cell>
          <cell r="K1337" t="str">
            <v>南昌</v>
          </cell>
          <cell r="L1337" t="str">
            <v>福建省南平市延平区西芹镇留墩村86号</v>
          </cell>
          <cell r="M1337" t="str">
            <v>江西省南昌市新建区红湾大道66号</v>
          </cell>
          <cell r="N1337" t="str">
            <v>向丽丽</v>
          </cell>
          <cell r="O1337" t="str">
            <v>向丽丽</v>
          </cell>
          <cell r="P1337" t="str">
            <v>李子君</v>
          </cell>
          <cell r="Q1337" t="str">
            <v>张锦涛</v>
          </cell>
          <cell r="R1337">
            <v>13244736540</v>
          </cell>
          <cell r="S1337" t="str">
            <v>李玮</v>
          </cell>
          <cell r="T1337">
            <v>18605933100</v>
          </cell>
          <cell r="U1337" t="str">
            <v>南昌市仟佰橙汽车服务有限公司</v>
          </cell>
        </row>
        <row r="1337">
          <cell r="W1337" t="str">
            <v>LDP31B96XNG075956</v>
          </cell>
          <cell r="X1337" t="str">
            <v>赣ADB5187</v>
          </cell>
          <cell r="Y1337" t="str">
            <v>862052221200974</v>
          </cell>
          <cell r="Z1337">
            <v>45175</v>
          </cell>
          <cell r="AA1337">
            <v>45192</v>
          </cell>
          <cell r="AB1337" t="str">
            <v>2023/09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44835</v>
          </cell>
          <cell r="AI1337">
            <v>44836</v>
          </cell>
          <cell r="AJ1337">
            <v>44834</v>
          </cell>
        </row>
        <row r="1337">
          <cell r="AL1337">
            <v>9000</v>
          </cell>
          <cell r="AM1337">
            <v>44834</v>
          </cell>
          <cell r="AN1337" t="str">
            <v>深圳市舒适橙出行科技有限公司公账</v>
          </cell>
          <cell r="AO1337">
            <v>2980</v>
          </cell>
          <cell r="AP1337">
            <v>44870</v>
          </cell>
          <cell r="AQ1337">
            <v>44870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 t="str">
            <v>正常</v>
          </cell>
          <cell r="AW1337">
            <v>0</v>
          </cell>
          <cell r="AX1337">
            <v>0</v>
          </cell>
          <cell r="AY1337">
            <v>1465.09</v>
          </cell>
        </row>
        <row r="1337">
          <cell r="BA1337">
            <v>9</v>
          </cell>
          <cell r="BB1337">
            <v>160.642222222222</v>
          </cell>
        </row>
        <row r="1337">
          <cell r="BE1337">
            <v>5</v>
          </cell>
          <cell r="BF1337">
            <v>5</v>
          </cell>
          <cell r="BG1337">
            <v>0</v>
          </cell>
          <cell r="BH1337">
            <v>0</v>
          </cell>
          <cell r="BI1337">
            <v>15</v>
          </cell>
          <cell r="BJ1337">
            <v>0</v>
          </cell>
          <cell r="BK1337">
            <v>0</v>
          </cell>
          <cell r="BL1337">
            <v>25</v>
          </cell>
          <cell r="BM1337" t="str">
            <v>A(优质)</v>
          </cell>
        </row>
        <row r="1337">
          <cell r="BO1337" t="str">
            <v/>
          </cell>
          <cell r="BP1337" t="str">
            <v/>
          </cell>
        </row>
        <row r="1337">
          <cell r="BW1337" t="str">
            <v/>
          </cell>
        </row>
        <row r="1337">
          <cell r="BY1337" t="str">
            <v/>
          </cell>
        </row>
        <row r="1337">
          <cell r="CD1337" t="str">
            <v>FET-KF-202209R0296</v>
          </cell>
        </row>
        <row r="1338">
          <cell r="B1338" t="str">
            <v>租赁</v>
          </cell>
        </row>
        <row r="1338">
          <cell r="F1338" t="str">
            <v>江西省洪深通汽车销售有限公司</v>
          </cell>
          <cell r="G1338" t="str">
            <v>350702199506273711</v>
          </cell>
          <cell r="H1338">
            <v>13244736540</v>
          </cell>
          <cell r="I1338" t="str">
            <v>以租代购48期方案</v>
          </cell>
          <cell r="J1338" t="str">
            <v>风神E70/DFM7002G1F7BEV</v>
          </cell>
          <cell r="K1338" t="str">
            <v>南昌</v>
          </cell>
          <cell r="L1338" t="str">
            <v>福建省南平市延平区西芹镇留墩村86号</v>
          </cell>
          <cell r="M1338" t="str">
            <v>江西省南昌市新建区红湾大道66号</v>
          </cell>
          <cell r="N1338" t="str">
            <v>向丽丽</v>
          </cell>
          <cell r="O1338" t="str">
            <v>向丽丽</v>
          </cell>
          <cell r="P1338" t="str">
            <v>李子君</v>
          </cell>
          <cell r="Q1338" t="str">
            <v>张锦涛</v>
          </cell>
          <cell r="R1338">
            <v>13244736540</v>
          </cell>
          <cell r="S1338" t="str">
            <v>李玮</v>
          </cell>
          <cell r="T1338">
            <v>18605933100</v>
          </cell>
          <cell r="U1338" t="str">
            <v>南昌市仟佰橙汽车服务有限公司</v>
          </cell>
        </row>
        <row r="1338">
          <cell r="W1338" t="str">
            <v>LDP31B961NG075957</v>
          </cell>
          <cell r="X1338" t="str">
            <v>赣ADC1862</v>
          </cell>
          <cell r="Y1338" t="str">
            <v>862052221200908</v>
          </cell>
          <cell r="Z1338">
            <v>45175</v>
          </cell>
          <cell r="AA1338">
            <v>45192</v>
          </cell>
          <cell r="AB1338" t="str">
            <v>2023/09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44835</v>
          </cell>
          <cell r="AI1338">
            <v>44836</v>
          </cell>
          <cell r="AJ1338">
            <v>44834</v>
          </cell>
        </row>
        <row r="1338">
          <cell r="AL1338">
            <v>9000</v>
          </cell>
          <cell r="AM1338">
            <v>44834</v>
          </cell>
          <cell r="AN1338" t="str">
            <v>深圳市舒适橙出行科技有限公司公账</v>
          </cell>
          <cell r="AO1338">
            <v>2980</v>
          </cell>
          <cell r="AP1338">
            <v>44870</v>
          </cell>
          <cell r="AQ1338">
            <v>44870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 t="str">
            <v>正常</v>
          </cell>
          <cell r="AW1338">
            <v>0</v>
          </cell>
          <cell r="AX1338">
            <v>0</v>
          </cell>
          <cell r="AY1338">
            <v>2882.38</v>
          </cell>
        </row>
        <row r="1338">
          <cell r="BA1338">
            <v>10</v>
          </cell>
          <cell r="BB1338">
            <v>287.23</v>
          </cell>
        </row>
        <row r="1338">
          <cell r="BE1338">
            <v>5</v>
          </cell>
          <cell r="BF1338">
            <v>5</v>
          </cell>
          <cell r="BG1338">
            <v>0</v>
          </cell>
          <cell r="BH1338">
            <v>0</v>
          </cell>
          <cell r="BI1338">
            <v>15</v>
          </cell>
          <cell r="BJ1338">
            <v>0</v>
          </cell>
          <cell r="BK1338">
            <v>0</v>
          </cell>
          <cell r="BL1338">
            <v>25</v>
          </cell>
          <cell r="BM1338" t="str">
            <v>A(优质)</v>
          </cell>
        </row>
        <row r="1338">
          <cell r="BO1338" t="str">
            <v/>
          </cell>
          <cell r="BP1338" t="str">
            <v/>
          </cell>
        </row>
        <row r="1338">
          <cell r="BW1338" t="str">
            <v/>
          </cell>
        </row>
        <row r="1338">
          <cell r="BY1338" t="str">
            <v/>
          </cell>
        </row>
        <row r="1338">
          <cell r="CD1338" t="str">
            <v>FET-KF-202209R0618</v>
          </cell>
        </row>
        <row r="1339">
          <cell r="B1339" t="str">
            <v>租赁</v>
          </cell>
        </row>
        <row r="1339">
          <cell r="F1339" t="str">
            <v>江西省洪深通汽车销售有限公司</v>
          </cell>
          <cell r="G1339" t="str">
            <v>350702199506273711</v>
          </cell>
          <cell r="H1339">
            <v>13244736540</v>
          </cell>
          <cell r="I1339" t="str">
            <v>以租代购48期方案</v>
          </cell>
          <cell r="J1339" t="str">
            <v>风神E70/DFM7002G1F7BEV</v>
          </cell>
          <cell r="K1339" t="str">
            <v>南昌</v>
          </cell>
          <cell r="L1339" t="str">
            <v>福建省南平市延平区西芹镇留墩村86号</v>
          </cell>
          <cell r="M1339" t="str">
            <v>江西省南昌市新建区红湾大道66号</v>
          </cell>
          <cell r="N1339" t="str">
            <v>向丽丽</v>
          </cell>
          <cell r="O1339" t="str">
            <v>向丽丽</v>
          </cell>
          <cell r="P1339" t="str">
            <v>李子君</v>
          </cell>
          <cell r="Q1339" t="str">
            <v>张锦涛</v>
          </cell>
          <cell r="R1339">
            <v>13244736540</v>
          </cell>
          <cell r="S1339" t="str">
            <v>李玮</v>
          </cell>
          <cell r="T1339">
            <v>18605933100</v>
          </cell>
          <cell r="U1339" t="str">
            <v>南昌市仟佰橙汽车服务有限公司</v>
          </cell>
        </row>
        <row r="1339">
          <cell r="W1339" t="str">
            <v>LDP31B961NG075960</v>
          </cell>
          <cell r="X1339" t="str">
            <v>赣AD01198</v>
          </cell>
          <cell r="Y1339" t="str">
            <v>862052221201107</v>
          </cell>
          <cell r="Z1339">
            <v>45175</v>
          </cell>
          <cell r="AA1339">
            <v>45192</v>
          </cell>
          <cell r="AB1339" t="str">
            <v>2023/09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44835</v>
          </cell>
          <cell r="AI1339">
            <v>44836</v>
          </cell>
          <cell r="AJ1339">
            <v>44834</v>
          </cell>
        </row>
        <row r="1339">
          <cell r="AL1339">
            <v>9000</v>
          </cell>
          <cell r="AM1339">
            <v>44834</v>
          </cell>
          <cell r="AN1339" t="str">
            <v>深圳市舒适橙出行科技有限公司公账</v>
          </cell>
          <cell r="AO1339">
            <v>2980</v>
          </cell>
          <cell r="AP1339">
            <v>44870</v>
          </cell>
          <cell r="AQ1339">
            <v>44870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 t="str">
            <v>正常</v>
          </cell>
          <cell r="AW1339">
            <v>0</v>
          </cell>
          <cell r="AX1339">
            <v>0</v>
          </cell>
          <cell r="AY1339">
            <v>2803.33</v>
          </cell>
        </row>
        <row r="1339">
          <cell r="BA1339">
            <v>15</v>
          </cell>
          <cell r="BB1339">
            <v>181.146666666667</v>
          </cell>
        </row>
        <row r="1339">
          <cell r="BE1339">
            <v>5</v>
          </cell>
          <cell r="BF1339">
            <v>5</v>
          </cell>
          <cell r="BG1339">
            <v>0</v>
          </cell>
          <cell r="BH1339">
            <v>0</v>
          </cell>
          <cell r="BI1339">
            <v>15</v>
          </cell>
          <cell r="BJ1339">
            <v>0</v>
          </cell>
          <cell r="BK1339">
            <v>0</v>
          </cell>
          <cell r="BL1339">
            <v>25</v>
          </cell>
          <cell r="BM1339" t="str">
            <v>A(优质)</v>
          </cell>
        </row>
        <row r="1339">
          <cell r="BP1339" t="str">
            <v/>
          </cell>
        </row>
        <row r="1339">
          <cell r="BW1339" t="str">
            <v/>
          </cell>
        </row>
        <row r="1339">
          <cell r="BY1339" t="str">
            <v/>
          </cell>
        </row>
        <row r="1339">
          <cell r="CD1339" t="str">
            <v>FET-KF-202209R0296</v>
          </cell>
        </row>
        <row r="1340">
          <cell r="B1340" t="str">
            <v>租赁</v>
          </cell>
        </row>
        <row r="1340">
          <cell r="F1340" t="str">
            <v>江西省洪深通汽车销售有限公司</v>
          </cell>
          <cell r="G1340" t="str">
            <v>350702199506273711</v>
          </cell>
          <cell r="H1340">
            <v>13244736540</v>
          </cell>
          <cell r="I1340" t="str">
            <v>以租代购48期方案</v>
          </cell>
          <cell r="J1340" t="str">
            <v>风神E70/DFM7002G1F7BEV</v>
          </cell>
          <cell r="K1340" t="str">
            <v>南昌</v>
          </cell>
          <cell r="L1340" t="str">
            <v>福建省南平市延平区西芹镇留墩村86号</v>
          </cell>
          <cell r="M1340" t="str">
            <v>江西省南昌市新建区红湾大道66号</v>
          </cell>
          <cell r="N1340" t="str">
            <v>向丽丽</v>
          </cell>
          <cell r="O1340" t="str">
            <v>向丽丽</v>
          </cell>
          <cell r="P1340" t="str">
            <v>李子君</v>
          </cell>
          <cell r="Q1340" t="str">
            <v>张锦涛</v>
          </cell>
          <cell r="R1340">
            <v>13244736540</v>
          </cell>
          <cell r="S1340" t="str">
            <v>李玮</v>
          </cell>
          <cell r="T1340">
            <v>18605933100</v>
          </cell>
          <cell r="U1340" t="str">
            <v>南昌市仟佰橙汽车服务有限公司</v>
          </cell>
        </row>
        <row r="1340">
          <cell r="W1340" t="str">
            <v>LDP31B967NG075963</v>
          </cell>
          <cell r="X1340" t="str">
            <v>赣AD01583</v>
          </cell>
          <cell r="Y1340" t="str">
            <v>862052221200965</v>
          </cell>
          <cell r="Z1340">
            <v>45175</v>
          </cell>
          <cell r="AA1340">
            <v>45192</v>
          </cell>
          <cell r="AB1340" t="str">
            <v>2023/09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44835</v>
          </cell>
          <cell r="AI1340">
            <v>44836</v>
          </cell>
          <cell r="AJ1340">
            <v>44834</v>
          </cell>
        </row>
        <row r="1340">
          <cell r="AL1340">
            <v>9000</v>
          </cell>
          <cell r="AM1340">
            <v>44834</v>
          </cell>
          <cell r="AN1340" t="str">
            <v>深圳市舒适橙出行科技有限公司公账</v>
          </cell>
          <cell r="AO1340">
            <v>2980</v>
          </cell>
          <cell r="AP1340">
            <v>44870</v>
          </cell>
          <cell r="AQ1340">
            <v>44870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 t="str">
            <v>正常</v>
          </cell>
          <cell r="AW1340">
            <v>0</v>
          </cell>
          <cell r="AX1340">
            <v>0</v>
          </cell>
          <cell r="AY1340">
            <v>2375.41</v>
          </cell>
        </row>
        <row r="1340">
          <cell r="BA1340">
            <v>8</v>
          </cell>
          <cell r="BB1340">
            <v>288.225</v>
          </cell>
        </row>
        <row r="1340">
          <cell r="BE1340">
            <v>5</v>
          </cell>
          <cell r="BF1340">
            <v>5</v>
          </cell>
          <cell r="BG1340">
            <v>0</v>
          </cell>
          <cell r="BH1340">
            <v>0</v>
          </cell>
          <cell r="BI1340">
            <v>15</v>
          </cell>
          <cell r="BJ1340">
            <v>0</v>
          </cell>
          <cell r="BK1340">
            <v>0</v>
          </cell>
          <cell r="BL1340">
            <v>25</v>
          </cell>
          <cell r="BM1340" t="str">
            <v>A(优质)</v>
          </cell>
        </row>
        <row r="1340">
          <cell r="BP1340" t="str">
            <v/>
          </cell>
        </row>
        <row r="1340">
          <cell r="BW1340" t="str">
            <v/>
          </cell>
        </row>
        <row r="1340">
          <cell r="BY1340" t="str">
            <v/>
          </cell>
        </row>
        <row r="1340">
          <cell r="CD1340" t="str">
            <v>FET-KF-202209R0618</v>
          </cell>
        </row>
        <row r="1341">
          <cell r="B1341" t="str">
            <v>租赁</v>
          </cell>
        </row>
        <row r="1341">
          <cell r="F1341" t="str">
            <v>江西省洪深通汽车销售有限公司</v>
          </cell>
          <cell r="G1341" t="str">
            <v>350702199506273711</v>
          </cell>
          <cell r="H1341">
            <v>13244736540</v>
          </cell>
          <cell r="I1341" t="str">
            <v>以租代购48期方案</v>
          </cell>
          <cell r="J1341" t="str">
            <v>风神E70/DFM7002G1F7BEV</v>
          </cell>
          <cell r="K1341" t="str">
            <v>南昌</v>
          </cell>
          <cell r="L1341" t="str">
            <v>福建省南平市延平区西芹镇留墩村86号</v>
          </cell>
          <cell r="M1341" t="str">
            <v>江西省南昌市新建区红湾大道66号</v>
          </cell>
          <cell r="N1341" t="str">
            <v>向丽丽</v>
          </cell>
          <cell r="O1341" t="str">
            <v>向丽丽</v>
          </cell>
          <cell r="P1341" t="str">
            <v>李子君</v>
          </cell>
          <cell r="Q1341" t="str">
            <v>张锦涛</v>
          </cell>
          <cell r="R1341">
            <v>13244736540</v>
          </cell>
          <cell r="S1341" t="str">
            <v>李玮</v>
          </cell>
          <cell r="T1341">
            <v>18605933100</v>
          </cell>
          <cell r="U1341" t="str">
            <v>南昌市仟佰橙汽车服务有限公司</v>
          </cell>
        </row>
        <row r="1341">
          <cell r="W1341" t="str">
            <v>LDP31B962NG075966</v>
          </cell>
          <cell r="X1341" t="str">
            <v>赣ADA6735</v>
          </cell>
          <cell r="Y1341" t="str">
            <v>862052221201342</v>
          </cell>
          <cell r="Z1341">
            <v>45175</v>
          </cell>
          <cell r="AA1341">
            <v>45192</v>
          </cell>
          <cell r="AB1341" t="str">
            <v>2023/09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44835</v>
          </cell>
          <cell r="AI1341">
            <v>44836</v>
          </cell>
          <cell r="AJ1341">
            <v>44834</v>
          </cell>
        </row>
        <row r="1341">
          <cell r="AL1341">
            <v>9000</v>
          </cell>
          <cell r="AM1341">
            <v>44834</v>
          </cell>
          <cell r="AN1341" t="str">
            <v>深圳市舒适橙出行科技有限公司公账</v>
          </cell>
          <cell r="AO1341">
            <v>2980</v>
          </cell>
          <cell r="AP1341">
            <v>44870</v>
          </cell>
          <cell r="AQ1341">
            <v>44870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 t="str">
            <v>正常</v>
          </cell>
          <cell r="AW1341">
            <v>0</v>
          </cell>
          <cell r="AX1341">
            <v>0</v>
          </cell>
          <cell r="AY1341">
            <v>1549.06</v>
          </cell>
        </row>
        <row r="1341">
          <cell r="BA1341">
            <v>9</v>
          </cell>
          <cell r="BB1341">
            <v>170.736666666667</v>
          </cell>
        </row>
        <row r="1341">
          <cell r="BE1341">
            <v>5</v>
          </cell>
          <cell r="BF1341">
            <v>5</v>
          </cell>
          <cell r="BG1341">
            <v>0</v>
          </cell>
          <cell r="BH1341">
            <v>0</v>
          </cell>
          <cell r="BI1341">
            <v>15</v>
          </cell>
          <cell r="BJ1341">
            <v>0</v>
          </cell>
          <cell r="BK1341">
            <v>0</v>
          </cell>
          <cell r="BL1341">
            <v>25</v>
          </cell>
          <cell r="BM1341" t="str">
            <v>A(优质)</v>
          </cell>
        </row>
        <row r="1341">
          <cell r="BP1341" t="str">
            <v/>
          </cell>
        </row>
        <row r="1341">
          <cell r="BW1341" t="str">
            <v/>
          </cell>
        </row>
        <row r="1341">
          <cell r="BY1341" t="str">
            <v/>
          </cell>
        </row>
        <row r="1341">
          <cell r="CD1341" t="str">
            <v>FET-KF-202209R0296</v>
          </cell>
        </row>
        <row r="1342">
          <cell r="B1342" t="str">
            <v>租赁</v>
          </cell>
        </row>
        <row r="1342">
          <cell r="F1342" t="str">
            <v>江西省洪深通汽车销售有限公司</v>
          </cell>
          <cell r="G1342" t="str">
            <v>350702199506273711</v>
          </cell>
          <cell r="H1342">
            <v>13244736540</v>
          </cell>
          <cell r="I1342" t="str">
            <v>以租代购48期方案</v>
          </cell>
          <cell r="J1342" t="str">
            <v>风神E70/DFM7002G1F7BEV</v>
          </cell>
          <cell r="K1342" t="str">
            <v>南昌</v>
          </cell>
          <cell r="L1342" t="str">
            <v>福建省南平市延平区西芹镇留墩村86号</v>
          </cell>
          <cell r="M1342" t="str">
            <v>江西省南昌市新建区红湾大道66号</v>
          </cell>
          <cell r="N1342" t="str">
            <v>向丽丽</v>
          </cell>
          <cell r="O1342" t="str">
            <v>向丽丽</v>
          </cell>
          <cell r="P1342" t="str">
            <v>李子君</v>
          </cell>
          <cell r="Q1342" t="str">
            <v>张锦涛</v>
          </cell>
          <cell r="R1342">
            <v>13244736540</v>
          </cell>
          <cell r="S1342" t="str">
            <v>李玮</v>
          </cell>
          <cell r="T1342">
            <v>18605933100</v>
          </cell>
          <cell r="U1342" t="str">
            <v>南昌市仟佰橙汽车服务有限公司</v>
          </cell>
        </row>
        <row r="1342">
          <cell r="W1342" t="str">
            <v>LDP31B968NG075969</v>
          </cell>
          <cell r="X1342" t="str">
            <v>赣ADB5578</v>
          </cell>
          <cell r="Y1342" t="str">
            <v>862052221200967</v>
          </cell>
          <cell r="Z1342">
            <v>45175</v>
          </cell>
          <cell r="AA1342">
            <v>45192</v>
          </cell>
          <cell r="AB1342" t="str">
            <v>2023/09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44835</v>
          </cell>
          <cell r="AI1342">
            <v>44836</v>
          </cell>
          <cell r="AJ1342">
            <v>44834</v>
          </cell>
        </row>
        <row r="1342">
          <cell r="AL1342">
            <v>9000</v>
          </cell>
          <cell r="AM1342">
            <v>44834</v>
          </cell>
          <cell r="AN1342" t="str">
            <v>深圳市舒适橙出行科技有限公司公账</v>
          </cell>
          <cell r="AO1342">
            <v>2980</v>
          </cell>
          <cell r="AP1342">
            <v>44870</v>
          </cell>
          <cell r="AQ1342">
            <v>44870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 t="str">
            <v>正常</v>
          </cell>
          <cell r="AW1342">
            <v>0</v>
          </cell>
          <cell r="AX1342">
            <v>0</v>
          </cell>
          <cell r="AY1342">
            <v>3007.49</v>
          </cell>
        </row>
        <row r="1342">
          <cell r="BA1342">
            <v>10</v>
          </cell>
          <cell r="BB1342">
            <v>289.258</v>
          </cell>
        </row>
        <row r="1342">
          <cell r="BE1342">
            <v>5</v>
          </cell>
          <cell r="BF1342">
            <v>5</v>
          </cell>
          <cell r="BG1342">
            <v>0</v>
          </cell>
          <cell r="BH1342">
            <v>0</v>
          </cell>
          <cell r="BI1342">
            <v>15</v>
          </cell>
          <cell r="BJ1342">
            <v>0</v>
          </cell>
          <cell r="BK1342">
            <v>0</v>
          </cell>
          <cell r="BL1342">
            <v>25</v>
          </cell>
          <cell r="BM1342" t="str">
            <v>A(优质)</v>
          </cell>
        </row>
        <row r="1342">
          <cell r="BP1342" t="str">
            <v/>
          </cell>
        </row>
        <row r="1342">
          <cell r="BW1342" t="str">
            <v/>
          </cell>
        </row>
        <row r="1342">
          <cell r="BY1342" t="str">
            <v/>
          </cell>
        </row>
        <row r="1342">
          <cell r="CD1342" t="str">
            <v>FET-KF-202209R0618</v>
          </cell>
        </row>
        <row r="1343">
          <cell r="B1343" t="str">
            <v>租赁</v>
          </cell>
        </row>
        <row r="1343">
          <cell r="F1343" t="str">
            <v>江西省洪深通汽车销售有限公司</v>
          </cell>
          <cell r="G1343" t="str">
            <v>350702199506273711</v>
          </cell>
          <cell r="H1343">
            <v>13244736540</v>
          </cell>
          <cell r="I1343" t="str">
            <v>以租代购48期方案</v>
          </cell>
          <cell r="J1343" t="str">
            <v>风神E70/DFM7002G1F7BEV</v>
          </cell>
          <cell r="K1343" t="str">
            <v>南昌</v>
          </cell>
          <cell r="L1343" t="str">
            <v>福建省南平市延平区西芹镇留墩村86号</v>
          </cell>
          <cell r="M1343" t="str">
            <v>江西省南昌市新建区红湾大道66号</v>
          </cell>
          <cell r="N1343" t="str">
            <v>向丽丽</v>
          </cell>
          <cell r="O1343" t="str">
            <v>向丽丽</v>
          </cell>
          <cell r="P1343" t="str">
            <v>李子君</v>
          </cell>
          <cell r="Q1343" t="str">
            <v>张锦涛</v>
          </cell>
          <cell r="R1343">
            <v>13244736540</v>
          </cell>
          <cell r="S1343" t="str">
            <v>李玮</v>
          </cell>
          <cell r="T1343">
            <v>18605933100</v>
          </cell>
          <cell r="U1343" t="str">
            <v>南昌市仟佰橙汽车服务有限公司</v>
          </cell>
        </row>
        <row r="1343">
          <cell r="W1343" t="str">
            <v>LDP31B968NG075972</v>
          </cell>
          <cell r="X1343" t="str">
            <v>赣ADA1626</v>
          </cell>
          <cell r="Y1343" t="str">
            <v>862052221200950</v>
          </cell>
          <cell r="Z1343">
            <v>45175</v>
          </cell>
          <cell r="AA1343">
            <v>45192</v>
          </cell>
          <cell r="AB1343" t="str">
            <v>2023/09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44835</v>
          </cell>
          <cell r="AI1343">
            <v>44836</v>
          </cell>
          <cell r="AJ1343">
            <v>44834</v>
          </cell>
        </row>
        <row r="1343">
          <cell r="AL1343">
            <v>9000</v>
          </cell>
          <cell r="AM1343">
            <v>44834</v>
          </cell>
          <cell r="AN1343" t="str">
            <v>深圳市舒适橙出行科技有限公司公账</v>
          </cell>
          <cell r="AO1343">
            <v>2980</v>
          </cell>
          <cell r="AP1343">
            <v>44870</v>
          </cell>
          <cell r="AQ1343">
            <v>44870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 t="str">
            <v>正常</v>
          </cell>
          <cell r="AW1343">
            <v>0</v>
          </cell>
          <cell r="AX1343">
            <v>0</v>
          </cell>
          <cell r="AY1343">
            <v>1549.78</v>
          </cell>
        </row>
        <row r="1343">
          <cell r="BA1343">
            <v>8</v>
          </cell>
          <cell r="BB1343">
            <v>187.16625</v>
          </cell>
        </row>
        <row r="1343">
          <cell r="BE1343">
            <v>5</v>
          </cell>
          <cell r="BF1343">
            <v>5</v>
          </cell>
          <cell r="BG1343">
            <v>0</v>
          </cell>
          <cell r="BH1343">
            <v>0</v>
          </cell>
          <cell r="BI1343">
            <v>15</v>
          </cell>
          <cell r="BJ1343">
            <v>0</v>
          </cell>
          <cell r="BK1343">
            <v>0</v>
          </cell>
          <cell r="BL1343">
            <v>25</v>
          </cell>
          <cell r="BM1343" t="str">
            <v>A(优质)</v>
          </cell>
        </row>
        <row r="1343">
          <cell r="BP1343" t="str">
            <v/>
          </cell>
        </row>
        <row r="1343">
          <cell r="BW1343" t="str">
            <v/>
          </cell>
        </row>
        <row r="1343">
          <cell r="BY1343" t="str">
            <v/>
          </cell>
        </row>
        <row r="1343">
          <cell r="CD1343" t="str">
            <v>FET-KF-202209R0296</v>
          </cell>
        </row>
        <row r="1344">
          <cell r="B1344" t="str">
            <v>租赁</v>
          </cell>
        </row>
        <row r="1344">
          <cell r="F1344" t="str">
            <v>江西省洪深通汽车销售有限公司</v>
          </cell>
          <cell r="G1344" t="str">
            <v>350702199506273711</v>
          </cell>
          <cell r="H1344">
            <v>13244736540</v>
          </cell>
          <cell r="I1344" t="str">
            <v>以租代购48期方案</v>
          </cell>
          <cell r="J1344" t="str">
            <v>风神E70/DFM7002G1F7BEV</v>
          </cell>
          <cell r="K1344" t="str">
            <v>南昌</v>
          </cell>
          <cell r="L1344" t="str">
            <v>福建省南平市延平区西芹镇留墩村86号</v>
          </cell>
          <cell r="M1344" t="str">
            <v>江西省南昌市新建区红湾大道66号</v>
          </cell>
          <cell r="N1344" t="str">
            <v>向丽丽</v>
          </cell>
          <cell r="O1344" t="str">
            <v>向丽丽</v>
          </cell>
          <cell r="P1344" t="str">
            <v>李子君</v>
          </cell>
          <cell r="Q1344" t="str">
            <v>张锦涛</v>
          </cell>
          <cell r="R1344">
            <v>13244736540</v>
          </cell>
          <cell r="S1344" t="str">
            <v>李玮</v>
          </cell>
          <cell r="T1344">
            <v>18605933100</v>
          </cell>
          <cell r="U1344" t="str">
            <v>南昌市仟佰橙汽车服务有限公司</v>
          </cell>
        </row>
        <row r="1344">
          <cell r="W1344" t="str">
            <v>LDP31B961NG075974</v>
          </cell>
          <cell r="X1344" t="str">
            <v>赣ADA6795</v>
          </cell>
          <cell r="Y1344" t="str">
            <v>862052221200960</v>
          </cell>
          <cell r="Z1344">
            <v>45175</v>
          </cell>
          <cell r="AA1344">
            <v>45192</v>
          </cell>
          <cell r="AB1344" t="str">
            <v>2023/09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44835</v>
          </cell>
          <cell r="AI1344">
            <v>44836</v>
          </cell>
          <cell r="AJ1344">
            <v>44834</v>
          </cell>
        </row>
        <row r="1344">
          <cell r="AL1344">
            <v>9000</v>
          </cell>
          <cell r="AM1344">
            <v>44834</v>
          </cell>
          <cell r="AN1344" t="str">
            <v>深圳市舒适橙出行科技有限公司公账</v>
          </cell>
          <cell r="AO1344">
            <v>2980</v>
          </cell>
          <cell r="AP1344">
            <v>44870</v>
          </cell>
          <cell r="AQ1344">
            <v>44870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 t="str">
            <v>正常</v>
          </cell>
          <cell r="AW1344">
            <v>0</v>
          </cell>
          <cell r="AX1344">
            <v>0</v>
          </cell>
          <cell r="AY1344">
            <v>951.88</v>
          </cell>
        </row>
        <row r="1344">
          <cell r="BA1344">
            <v>5</v>
          </cell>
          <cell r="BB1344">
            <v>187.03</v>
          </cell>
        </row>
        <row r="1344">
          <cell r="BE1344">
            <v>5</v>
          </cell>
          <cell r="BF1344">
            <v>5</v>
          </cell>
          <cell r="BG1344">
            <v>0</v>
          </cell>
          <cell r="BH1344">
            <v>0</v>
          </cell>
          <cell r="BI1344">
            <v>15</v>
          </cell>
          <cell r="BJ1344">
            <v>0</v>
          </cell>
          <cell r="BK1344">
            <v>0</v>
          </cell>
          <cell r="BL1344">
            <v>25</v>
          </cell>
          <cell r="BM1344" t="str">
            <v>A(优质)</v>
          </cell>
        </row>
        <row r="1344">
          <cell r="BP1344" t="str">
            <v/>
          </cell>
        </row>
        <row r="1344">
          <cell r="BW1344" t="str">
            <v/>
          </cell>
        </row>
        <row r="1344">
          <cell r="BY1344" t="str">
            <v/>
          </cell>
        </row>
        <row r="1344">
          <cell r="CD1344" t="str">
            <v/>
          </cell>
        </row>
        <row r="1345">
          <cell r="B1345" t="str">
            <v>租赁</v>
          </cell>
        </row>
        <row r="1345">
          <cell r="F1345" t="str">
            <v>江西省洪深通汽车销售有限公司</v>
          </cell>
          <cell r="G1345" t="str">
            <v>350702199506273711</v>
          </cell>
          <cell r="H1345">
            <v>13244736540</v>
          </cell>
          <cell r="I1345" t="str">
            <v>以租代购48期方案</v>
          </cell>
          <cell r="J1345" t="str">
            <v>风神E70/DFM7002G1F7BEV</v>
          </cell>
          <cell r="K1345" t="str">
            <v>南昌</v>
          </cell>
          <cell r="L1345" t="str">
            <v>福建省南平市延平区西芹镇留墩村86号</v>
          </cell>
          <cell r="M1345" t="str">
            <v>江西省南昌市新建区红湾大道66号</v>
          </cell>
          <cell r="N1345" t="str">
            <v>向丽丽</v>
          </cell>
          <cell r="O1345" t="str">
            <v>向丽丽</v>
          </cell>
          <cell r="P1345" t="str">
            <v>李子君</v>
          </cell>
          <cell r="Q1345" t="str">
            <v>张锦涛</v>
          </cell>
          <cell r="R1345">
            <v>13244736540</v>
          </cell>
          <cell r="S1345" t="str">
            <v>李玮</v>
          </cell>
          <cell r="T1345">
            <v>18605933100</v>
          </cell>
          <cell r="U1345" t="str">
            <v>南昌市仟佰橙汽车服务有限公司</v>
          </cell>
        </row>
        <row r="1345">
          <cell r="W1345" t="str">
            <v>LDP31B969NG075978</v>
          </cell>
          <cell r="X1345" t="str">
            <v>赣ADC6819</v>
          </cell>
          <cell r="Y1345" t="str">
            <v>862052221200903</v>
          </cell>
          <cell r="Z1345">
            <v>45175</v>
          </cell>
          <cell r="AA1345">
            <v>45192</v>
          </cell>
          <cell r="AB1345" t="str">
            <v>2023/09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44835</v>
          </cell>
          <cell r="AI1345">
            <v>44836</v>
          </cell>
          <cell r="AJ1345">
            <v>44834</v>
          </cell>
        </row>
        <row r="1345">
          <cell r="AL1345">
            <v>9000</v>
          </cell>
          <cell r="AM1345">
            <v>44834</v>
          </cell>
          <cell r="AN1345" t="str">
            <v>深圳市舒适橙出行科技有限公司公账</v>
          </cell>
          <cell r="AO1345">
            <v>2980</v>
          </cell>
          <cell r="AP1345">
            <v>44870</v>
          </cell>
          <cell r="AQ1345">
            <v>44870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 t="str">
            <v>正常</v>
          </cell>
          <cell r="AW1345">
            <v>0</v>
          </cell>
          <cell r="AX1345">
            <v>0</v>
          </cell>
          <cell r="AY1345">
            <v>3196.53</v>
          </cell>
        </row>
        <row r="1345">
          <cell r="BA1345">
            <v>10</v>
          </cell>
          <cell r="BB1345">
            <v>267.796</v>
          </cell>
        </row>
        <row r="1345">
          <cell r="BE1345">
            <v>5</v>
          </cell>
          <cell r="BF1345">
            <v>5</v>
          </cell>
          <cell r="BG1345">
            <v>0</v>
          </cell>
          <cell r="BH1345">
            <v>0</v>
          </cell>
          <cell r="BI1345">
            <v>15</v>
          </cell>
          <cell r="BJ1345">
            <v>0</v>
          </cell>
          <cell r="BK1345">
            <v>0</v>
          </cell>
          <cell r="BL1345">
            <v>25</v>
          </cell>
          <cell r="BM1345" t="str">
            <v>A(优质)</v>
          </cell>
        </row>
        <row r="1345">
          <cell r="BP1345" t="str">
            <v/>
          </cell>
        </row>
        <row r="1345">
          <cell r="BW1345" t="str">
            <v/>
          </cell>
        </row>
        <row r="1345">
          <cell r="BY1345" t="str">
            <v/>
          </cell>
        </row>
        <row r="1345">
          <cell r="CD1345" t="str">
            <v>FET-KF-202209R0296</v>
          </cell>
        </row>
        <row r="1346">
          <cell r="B1346" t="str">
            <v>租赁</v>
          </cell>
        </row>
        <row r="1346">
          <cell r="F1346" t="str">
            <v>江西省洪深通汽车销售有限公司</v>
          </cell>
          <cell r="G1346" t="str">
            <v>350702199506273711</v>
          </cell>
          <cell r="H1346">
            <v>13244736540</v>
          </cell>
          <cell r="I1346" t="str">
            <v>以租代购48期方案</v>
          </cell>
          <cell r="J1346" t="str">
            <v>风神E70/DFM7002G1F7BEV</v>
          </cell>
          <cell r="K1346" t="str">
            <v>南昌</v>
          </cell>
          <cell r="L1346" t="str">
            <v>福建省南平市延平区西芹镇留墩村86号</v>
          </cell>
          <cell r="M1346" t="str">
            <v>江西省南昌市新建区红湾大道66号</v>
          </cell>
          <cell r="N1346" t="str">
            <v>向丽丽</v>
          </cell>
          <cell r="O1346" t="str">
            <v>向丽丽</v>
          </cell>
          <cell r="P1346" t="str">
            <v>李子君</v>
          </cell>
          <cell r="Q1346" t="str">
            <v>张锦涛</v>
          </cell>
          <cell r="R1346">
            <v>13244736540</v>
          </cell>
          <cell r="S1346" t="str">
            <v>李玮</v>
          </cell>
          <cell r="T1346">
            <v>18605933100</v>
          </cell>
          <cell r="U1346" t="str">
            <v>南昌市仟佰橙汽车服务有限公司</v>
          </cell>
        </row>
        <row r="1346">
          <cell r="W1346" t="str">
            <v>LDP31B969NG075981</v>
          </cell>
          <cell r="X1346" t="str">
            <v>赣ADB2716</v>
          </cell>
          <cell r="Y1346" t="str">
            <v>862052221201248</v>
          </cell>
          <cell r="Z1346">
            <v>45175</v>
          </cell>
          <cell r="AA1346">
            <v>45192</v>
          </cell>
          <cell r="AB1346" t="str">
            <v>2023/09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44835</v>
          </cell>
          <cell r="AI1346">
            <v>44836</v>
          </cell>
          <cell r="AJ1346">
            <v>44834</v>
          </cell>
        </row>
        <row r="1346">
          <cell r="AL1346">
            <v>9000</v>
          </cell>
          <cell r="AM1346">
            <v>44842</v>
          </cell>
          <cell r="AN1346" t="str">
            <v>深圳市舒适橙出行科技有限公司公账</v>
          </cell>
          <cell r="AO1346">
            <v>2980</v>
          </cell>
          <cell r="AP1346">
            <v>44870</v>
          </cell>
          <cell r="AQ1346">
            <v>44870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 t="str">
            <v>正常</v>
          </cell>
          <cell r="AW1346">
            <v>0</v>
          </cell>
          <cell r="AX1346">
            <v>0</v>
          </cell>
          <cell r="AY1346">
            <v>879.15</v>
          </cell>
        </row>
        <row r="1346">
          <cell r="BA1346">
            <v>8</v>
          </cell>
          <cell r="BB1346">
            <v>107.065</v>
          </cell>
        </row>
        <row r="1346">
          <cell r="BE1346">
            <v>5</v>
          </cell>
          <cell r="BF1346">
            <v>5</v>
          </cell>
          <cell r="BG1346">
            <v>0</v>
          </cell>
          <cell r="BH1346">
            <v>0</v>
          </cell>
          <cell r="BI1346">
            <v>15</v>
          </cell>
          <cell r="BJ1346">
            <v>0</v>
          </cell>
          <cell r="BK1346">
            <v>0</v>
          </cell>
          <cell r="BL1346">
            <v>25</v>
          </cell>
          <cell r="BM1346" t="str">
            <v>A(优质)</v>
          </cell>
        </row>
        <row r="1346">
          <cell r="BP1346" t="str">
            <v/>
          </cell>
        </row>
        <row r="1346">
          <cell r="BW1346" t="str">
            <v/>
          </cell>
        </row>
        <row r="1346">
          <cell r="BY1346" t="str">
            <v/>
          </cell>
        </row>
        <row r="1346">
          <cell r="CD1346" t="str">
            <v>FET-KF-202209R0296</v>
          </cell>
        </row>
        <row r="1347">
          <cell r="B1347" t="str">
            <v>租赁</v>
          </cell>
        </row>
        <row r="1347">
          <cell r="F1347" t="str">
            <v>江西省洪深通汽车销售有限公司</v>
          </cell>
          <cell r="G1347" t="str">
            <v>350702199506273711</v>
          </cell>
          <cell r="H1347">
            <v>13244736540</v>
          </cell>
          <cell r="I1347" t="str">
            <v>以租代购48期方案</v>
          </cell>
          <cell r="J1347" t="str">
            <v>风神E70/DFM7002G1F7BEV</v>
          </cell>
          <cell r="K1347" t="str">
            <v>南昌</v>
          </cell>
          <cell r="L1347" t="str">
            <v>福建省南平市延平区西芹镇留墩村86号</v>
          </cell>
          <cell r="M1347" t="str">
            <v>江西省南昌市新建区红湾大道66号</v>
          </cell>
          <cell r="N1347" t="str">
            <v>向丽丽</v>
          </cell>
          <cell r="O1347" t="str">
            <v>向丽丽</v>
          </cell>
          <cell r="P1347" t="str">
            <v>李子君</v>
          </cell>
          <cell r="Q1347" t="str">
            <v>张锦涛</v>
          </cell>
          <cell r="R1347">
            <v>13244736540</v>
          </cell>
          <cell r="S1347" t="str">
            <v>李玮</v>
          </cell>
          <cell r="T1347">
            <v>18605933100</v>
          </cell>
          <cell r="U1347" t="str">
            <v>南昌市仟佰橙汽车服务有限公司</v>
          </cell>
        </row>
        <row r="1347">
          <cell r="W1347" t="str">
            <v>LDP31B968NG076023</v>
          </cell>
          <cell r="X1347" t="str">
            <v>赣ADB8927</v>
          </cell>
          <cell r="Y1347" t="str">
            <v>862052221200911</v>
          </cell>
          <cell r="Z1347">
            <v>45175</v>
          </cell>
          <cell r="AA1347">
            <v>45192</v>
          </cell>
          <cell r="AB1347" t="str">
            <v>2023/09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44835</v>
          </cell>
          <cell r="AI1347">
            <v>44836</v>
          </cell>
          <cell r="AJ1347">
            <v>44834</v>
          </cell>
        </row>
        <row r="1347">
          <cell r="AL1347">
            <v>9000</v>
          </cell>
          <cell r="AM1347">
            <v>44842</v>
          </cell>
          <cell r="AN1347" t="str">
            <v>深圳市舒适橙出行科技有限公司公账</v>
          </cell>
          <cell r="AO1347">
            <v>2980</v>
          </cell>
          <cell r="AP1347">
            <v>44870</v>
          </cell>
          <cell r="AQ1347">
            <v>44870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 t="str">
            <v>正常</v>
          </cell>
          <cell r="AW1347">
            <v>0</v>
          </cell>
          <cell r="AX1347">
            <v>0</v>
          </cell>
          <cell r="AY1347">
            <v>2092.52</v>
          </cell>
        </row>
        <row r="1347">
          <cell r="BA1347">
            <v>9</v>
          </cell>
          <cell r="BB1347">
            <v>220.813333333333</v>
          </cell>
        </row>
        <row r="1347">
          <cell r="BE1347">
            <v>5</v>
          </cell>
          <cell r="BF1347">
            <v>5</v>
          </cell>
          <cell r="BG1347">
            <v>0</v>
          </cell>
          <cell r="BH1347">
            <v>0</v>
          </cell>
          <cell r="BI1347">
            <v>15</v>
          </cell>
          <cell r="BJ1347">
            <v>0</v>
          </cell>
          <cell r="BK1347">
            <v>0</v>
          </cell>
          <cell r="BL1347">
            <v>25</v>
          </cell>
          <cell r="BM1347" t="str">
            <v>A(优质)</v>
          </cell>
        </row>
        <row r="1347">
          <cell r="BP1347" t="str">
            <v/>
          </cell>
        </row>
        <row r="1347">
          <cell r="BW1347" t="str">
            <v/>
          </cell>
        </row>
        <row r="1347">
          <cell r="BY1347" t="str">
            <v/>
          </cell>
        </row>
        <row r="1347">
          <cell r="CD1347" t="str">
            <v/>
          </cell>
        </row>
        <row r="1348">
          <cell r="B1348" t="str">
            <v>租赁</v>
          </cell>
        </row>
        <row r="1348">
          <cell r="F1348" t="str">
            <v>江西省洪深通汽车销售有限公司</v>
          </cell>
          <cell r="G1348" t="str">
            <v>350702199506273711</v>
          </cell>
          <cell r="H1348">
            <v>13244736540</v>
          </cell>
          <cell r="I1348" t="str">
            <v>以租代购48期方案</v>
          </cell>
          <cell r="J1348" t="str">
            <v>风神E70/DFM7002G1F7BEV</v>
          </cell>
          <cell r="K1348" t="str">
            <v>南昌</v>
          </cell>
          <cell r="L1348" t="str">
            <v>福建省南平市延平区西芹镇留墩村86号</v>
          </cell>
          <cell r="M1348" t="str">
            <v>江西省南昌市新建区红湾大道66号</v>
          </cell>
          <cell r="N1348" t="str">
            <v>向丽丽</v>
          </cell>
          <cell r="O1348" t="str">
            <v>向丽丽</v>
          </cell>
          <cell r="P1348" t="str">
            <v>李子君</v>
          </cell>
          <cell r="Q1348" t="str">
            <v>张锦涛</v>
          </cell>
          <cell r="R1348">
            <v>13244736540</v>
          </cell>
          <cell r="S1348" t="str">
            <v>李玮</v>
          </cell>
          <cell r="T1348">
            <v>18605933100</v>
          </cell>
          <cell r="U1348" t="str">
            <v>南昌市仟佰橙汽车服务有限公司</v>
          </cell>
        </row>
        <row r="1348">
          <cell r="W1348" t="str">
            <v>LDP31B967NG076031</v>
          </cell>
          <cell r="X1348" t="str">
            <v>赣ADC6329</v>
          </cell>
          <cell r="Y1348" t="str">
            <v>862052221200984</v>
          </cell>
          <cell r="Z1348">
            <v>45175</v>
          </cell>
          <cell r="AA1348">
            <v>45192</v>
          </cell>
          <cell r="AB1348" t="str">
            <v>2023/09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44835</v>
          </cell>
          <cell r="AI1348">
            <v>44836</v>
          </cell>
          <cell r="AJ1348">
            <v>44834</v>
          </cell>
        </row>
        <row r="1348">
          <cell r="AL1348">
            <v>9000</v>
          </cell>
          <cell r="AM1348">
            <v>44842</v>
          </cell>
          <cell r="AN1348" t="str">
            <v>深圳市舒适橙出行科技有限公司公账</v>
          </cell>
          <cell r="AO1348">
            <v>2980</v>
          </cell>
          <cell r="AP1348">
            <v>44870</v>
          </cell>
          <cell r="AQ1348">
            <v>44870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 t="str">
            <v>正常</v>
          </cell>
          <cell r="AW1348">
            <v>0</v>
          </cell>
          <cell r="AX1348">
            <v>0</v>
          </cell>
          <cell r="AY1348">
            <v>1900.74</v>
          </cell>
        </row>
        <row r="1348">
          <cell r="BA1348">
            <v>9</v>
          </cell>
          <cell r="BB1348">
            <v>205.285555555556</v>
          </cell>
        </row>
        <row r="1348">
          <cell r="BE1348">
            <v>5</v>
          </cell>
          <cell r="BF1348">
            <v>5</v>
          </cell>
          <cell r="BG1348">
            <v>0</v>
          </cell>
          <cell r="BH1348">
            <v>0</v>
          </cell>
          <cell r="BI1348">
            <v>15</v>
          </cell>
          <cell r="BJ1348">
            <v>0</v>
          </cell>
          <cell r="BK1348">
            <v>0</v>
          </cell>
          <cell r="BL1348">
            <v>25</v>
          </cell>
          <cell r="BM1348" t="str">
            <v>A(优质)</v>
          </cell>
        </row>
        <row r="1348">
          <cell r="BP1348" t="str">
            <v/>
          </cell>
        </row>
        <row r="1348">
          <cell r="BW1348" t="str">
            <v/>
          </cell>
        </row>
        <row r="1348">
          <cell r="BY1348" t="str">
            <v/>
          </cell>
        </row>
        <row r="1348">
          <cell r="CD1348" t="str">
            <v>FET-KF-202209R0296</v>
          </cell>
        </row>
        <row r="1349">
          <cell r="B1349" t="str">
            <v>租赁</v>
          </cell>
        </row>
        <row r="1349">
          <cell r="F1349" t="str">
            <v>江西省洪深通汽车销售有限公司</v>
          </cell>
          <cell r="G1349" t="str">
            <v>350702199506273711</v>
          </cell>
          <cell r="H1349">
            <v>13244736540</v>
          </cell>
          <cell r="I1349" t="str">
            <v>以租代购48期方案</v>
          </cell>
          <cell r="J1349" t="str">
            <v>风神E70/DFM7002G1F7BEV</v>
          </cell>
          <cell r="K1349" t="str">
            <v>南昌</v>
          </cell>
          <cell r="L1349" t="str">
            <v>福建省南平市延平区西芹镇留墩村86号</v>
          </cell>
          <cell r="M1349" t="str">
            <v>江西省南昌市新建区红湾大道66号</v>
          </cell>
          <cell r="N1349" t="str">
            <v>向丽丽</v>
          </cell>
          <cell r="O1349" t="str">
            <v>向丽丽</v>
          </cell>
          <cell r="P1349" t="str">
            <v>李子君</v>
          </cell>
          <cell r="Q1349" t="str">
            <v>张锦涛</v>
          </cell>
          <cell r="R1349">
            <v>13244736540</v>
          </cell>
          <cell r="S1349" t="str">
            <v>李玮</v>
          </cell>
          <cell r="T1349">
            <v>18605933100</v>
          </cell>
          <cell r="U1349" t="str">
            <v>南昌市仟佰橙汽车服务有限公司</v>
          </cell>
        </row>
        <row r="1349">
          <cell r="W1349" t="str">
            <v>LDP31B969NG076032</v>
          </cell>
          <cell r="X1349" t="str">
            <v>赣ADC6255</v>
          </cell>
          <cell r="Y1349" t="str">
            <v>862052221201038</v>
          </cell>
          <cell r="Z1349">
            <v>45175</v>
          </cell>
          <cell r="AA1349">
            <v>45192</v>
          </cell>
          <cell r="AB1349" t="str">
            <v>2023/09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44835</v>
          </cell>
          <cell r="AI1349">
            <v>44836</v>
          </cell>
          <cell r="AJ1349">
            <v>44834</v>
          </cell>
        </row>
        <row r="1349">
          <cell r="AL1349">
            <v>9000</v>
          </cell>
          <cell r="AM1349">
            <v>44842</v>
          </cell>
          <cell r="AN1349" t="str">
            <v>深圳市舒适橙出行科技有限公司公账</v>
          </cell>
          <cell r="AO1349">
            <v>2980</v>
          </cell>
          <cell r="AP1349">
            <v>44870</v>
          </cell>
          <cell r="AQ1349">
            <v>44870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 t="str">
            <v>正常</v>
          </cell>
          <cell r="AW1349">
            <v>0</v>
          </cell>
          <cell r="AX1349">
            <v>0</v>
          </cell>
          <cell r="AY1349">
            <v>2415.35</v>
          </cell>
        </row>
        <row r="1349">
          <cell r="BA1349">
            <v>10</v>
          </cell>
          <cell r="BB1349">
            <v>230.249</v>
          </cell>
        </row>
        <row r="1349">
          <cell r="BE1349">
            <v>5</v>
          </cell>
          <cell r="BF1349">
            <v>5</v>
          </cell>
          <cell r="BG1349">
            <v>0</v>
          </cell>
          <cell r="BH1349">
            <v>0</v>
          </cell>
          <cell r="BI1349">
            <v>15</v>
          </cell>
          <cell r="BJ1349">
            <v>0</v>
          </cell>
          <cell r="BK1349">
            <v>0</v>
          </cell>
          <cell r="BL1349">
            <v>25</v>
          </cell>
          <cell r="BM1349" t="str">
            <v>A(优质)</v>
          </cell>
        </row>
        <row r="1349">
          <cell r="BP1349" t="str">
            <v/>
          </cell>
        </row>
        <row r="1349">
          <cell r="BW1349" t="str">
            <v/>
          </cell>
        </row>
        <row r="1349">
          <cell r="BY1349" t="str">
            <v/>
          </cell>
        </row>
        <row r="1349">
          <cell r="CD1349" t="str">
            <v>FET-KF-202209R0296</v>
          </cell>
        </row>
        <row r="1350">
          <cell r="B1350" t="str">
            <v>租赁</v>
          </cell>
        </row>
        <row r="1350">
          <cell r="F1350" t="str">
            <v>江西省洪深通汽车销售有限公司</v>
          </cell>
          <cell r="G1350" t="str">
            <v>350702199506273711</v>
          </cell>
          <cell r="H1350">
            <v>13244736540</v>
          </cell>
          <cell r="I1350" t="str">
            <v>以租代购48期方案</v>
          </cell>
          <cell r="J1350" t="str">
            <v>风神E70/DFM7002G1F7BEV</v>
          </cell>
          <cell r="K1350" t="str">
            <v>南昌</v>
          </cell>
          <cell r="L1350" t="str">
            <v>福建省南平市延平区西芹镇留墩村86号</v>
          </cell>
          <cell r="M1350" t="str">
            <v>江西省南昌市新建区红湾大道66号</v>
          </cell>
          <cell r="N1350" t="str">
            <v>向丽丽</v>
          </cell>
          <cell r="O1350" t="str">
            <v>向丽丽</v>
          </cell>
          <cell r="P1350" t="str">
            <v>李子君</v>
          </cell>
          <cell r="Q1350" t="str">
            <v>张锦涛</v>
          </cell>
          <cell r="R1350">
            <v>13244736540</v>
          </cell>
          <cell r="S1350" t="str">
            <v>李玮</v>
          </cell>
          <cell r="T1350">
            <v>18605933100</v>
          </cell>
          <cell r="U1350" t="str">
            <v>南昌市仟佰橙汽车服务有限公司</v>
          </cell>
        </row>
        <row r="1350">
          <cell r="W1350" t="str">
            <v>LDP31B960NG076033</v>
          </cell>
          <cell r="X1350" t="str">
            <v>赣ADA1278</v>
          </cell>
          <cell r="Y1350" t="str">
            <v>862052221201113</v>
          </cell>
          <cell r="Z1350">
            <v>45175</v>
          </cell>
          <cell r="AA1350">
            <v>45192</v>
          </cell>
          <cell r="AB1350" t="str">
            <v>2023/09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44835</v>
          </cell>
          <cell r="AI1350">
            <v>44836</v>
          </cell>
          <cell r="AJ1350">
            <v>44834</v>
          </cell>
        </row>
        <row r="1350">
          <cell r="AL1350">
            <v>9000</v>
          </cell>
          <cell r="AM1350">
            <v>44842</v>
          </cell>
          <cell r="AN1350" t="str">
            <v>深圳市舒适橙出行科技有限公司公账</v>
          </cell>
          <cell r="AO1350">
            <v>2980</v>
          </cell>
          <cell r="AP1350">
            <v>44870</v>
          </cell>
          <cell r="AQ1350">
            <v>44870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 t="str">
            <v>正常</v>
          </cell>
          <cell r="AW1350">
            <v>0</v>
          </cell>
          <cell r="AX1350">
            <v>0</v>
          </cell>
          <cell r="AY1350">
            <v>684.38</v>
          </cell>
        </row>
        <row r="1350">
          <cell r="BA1350">
            <v>5</v>
          </cell>
          <cell r="BB1350">
            <v>99.954</v>
          </cell>
        </row>
        <row r="1350">
          <cell r="BE1350">
            <v>5</v>
          </cell>
          <cell r="BF1350">
            <v>10</v>
          </cell>
          <cell r="BG1350">
            <v>0</v>
          </cell>
          <cell r="BH1350">
            <v>0</v>
          </cell>
          <cell r="BI1350">
            <v>15</v>
          </cell>
          <cell r="BJ1350">
            <v>0</v>
          </cell>
          <cell r="BK1350">
            <v>0</v>
          </cell>
          <cell r="BL1350">
            <v>30</v>
          </cell>
          <cell r="BM1350" t="str">
            <v>A(优质)</v>
          </cell>
        </row>
        <row r="1350">
          <cell r="BP1350" t="str">
            <v/>
          </cell>
        </row>
        <row r="1350">
          <cell r="BW1350" t="str">
            <v/>
          </cell>
        </row>
        <row r="1350">
          <cell r="BY1350" t="str">
            <v/>
          </cell>
        </row>
        <row r="1350">
          <cell r="CD1350" t="str">
            <v>FET-KF-202209R0296</v>
          </cell>
        </row>
        <row r="1351">
          <cell r="B1351" t="str">
            <v>租赁</v>
          </cell>
        </row>
        <row r="1351">
          <cell r="F1351" t="str">
            <v>江西省洪深通汽车销售有限公司</v>
          </cell>
          <cell r="G1351" t="str">
            <v>350702199506273711</v>
          </cell>
          <cell r="H1351">
            <v>13244736540</v>
          </cell>
          <cell r="I1351" t="str">
            <v>以租代购48期方案</v>
          </cell>
          <cell r="J1351" t="str">
            <v>风神E70/DFM7002G1F7BEV</v>
          </cell>
          <cell r="K1351" t="str">
            <v>南昌</v>
          </cell>
          <cell r="L1351" t="str">
            <v>福建省南平市延平区西芹镇留墩村86号</v>
          </cell>
          <cell r="M1351" t="str">
            <v>江西省南昌市新建区红湾大道66号</v>
          </cell>
          <cell r="N1351" t="str">
            <v>向丽丽</v>
          </cell>
          <cell r="O1351" t="str">
            <v>向丽丽</v>
          </cell>
          <cell r="P1351" t="str">
            <v>李子君</v>
          </cell>
          <cell r="Q1351" t="str">
            <v>张锦涛</v>
          </cell>
          <cell r="R1351">
            <v>13244736540</v>
          </cell>
          <cell r="S1351" t="str">
            <v>李玮</v>
          </cell>
          <cell r="T1351">
            <v>18605933100</v>
          </cell>
          <cell r="U1351" t="str">
            <v>南昌市仟佰橙汽车服务有限公司</v>
          </cell>
        </row>
        <row r="1351">
          <cell r="W1351" t="str">
            <v>LDP31B964NG076035</v>
          </cell>
          <cell r="X1351" t="str">
            <v>赣AD31677</v>
          </cell>
          <cell r="Y1351" t="str">
            <v>862052221200899</v>
          </cell>
          <cell r="Z1351">
            <v>45175</v>
          </cell>
          <cell r="AA1351">
            <v>45192</v>
          </cell>
          <cell r="AB1351" t="str">
            <v>2023/09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44835</v>
          </cell>
          <cell r="AI1351">
            <v>44836</v>
          </cell>
          <cell r="AJ1351">
            <v>44834</v>
          </cell>
        </row>
        <row r="1351">
          <cell r="AL1351">
            <v>9000</v>
          </cell>
          <cell r="AM1351">
            <v>44842</v>
          </cell>
          <cell r="AN1351" t="str">
            <v>深圳市舒适橙出行科技有限公司公账</v>
          </cell>
          <cell r="AO1351">
            <v>2980</v>
          </cell>
          <cell r="AP1351">
            <v>44870</v>
          </cell>
          <cell r="AQ1351">
            <v>44870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 t="str">
            <v>正常</v>
          </cell>
          <cell r="AW1351">
            <v>0</v>
          </cell>
          <cell r="AX1351">
            <v>0</v>
          </cell>
          <cell r="AY1351">
            <v>40.3</v>
          </cell>
        </row>
        <row r="1351">
          <cell r="BA1351">
            <v>2</v>
          </cell>
          <cell r="BB1351">
            <v>20.04</v>
          </cell>
        </row>
        <row r="1351">
          <cell r="BE1351">
            <v>5</v>
          </cell>
          <cell r="BF1351">
            <v>10</v>
          </cell>
          <cell r="BG1351">
            <v>0</v>
          </cell>
          <cell r="BH1351">
            <v>0</v>
          </cell>
          <cell r="BI1351">
            <v>15</v>
          </cell>
          <cell r="BJ1351">
            <v>0</v>
          </cell>
          <cell r="BK1351">
            <v>0</v>
          </cell>
          <cell r="BL1351">
            <v>30</v>
          </cell>
          <cell r="BM1351" t="str">
            <v>A(优质)</v>
          </cell>
        </row>
        <row r="1351">
          <cell r="BP1351" t="str">
            <v/>
          </cell>
        </row>
        <row r="1351">
          <cell r="BW1351" t="str">
            <v/>
          </cell>
        </row>
        <row r="1351">
          <cell r="BY1351" t="str">
            <v/>
          </cell>
        </row>
        <row r="1351">
          <cell r="CD1351" t="str">
            <v>FET-KF-202209R0296</v>
          </cell>
        </row>
        <row r="1352">
          <cell r="B1352" t="str">
            <v>租赁</v>
          </cell>
        </row>
        <row r="1352">
          <cell r="F1352" t="str">
            <v>江西省洪深通汽车销售有限公司</v>
          </cell>
          <cell r="G1352" t="str">
            <v>350702199506273711</v>
          </cell>
          <cell r="H1352">
            <v>13244736540</v>
          </cell>
          <cell r="I1352" t="str">
            <v>以租代购48期方案</v>
          </cell>
          <cell r="J1352" t="str">
            <v>风神E70/DFM7002G1F7BEV</v>
          </cell>
          <cell r="K1352" t="str">
            <v>南昌</v>
          </cell>
          <cell r="L1352" t="str">
            <v>福建省南平市延平区西芹镇留墩村86号</v>
          </cell>
          <cell r="M1352" t="str">
            <v>江西省南昌市新建区红湾大道66号</v>
          </cell>
          <cell r="N1352" t="str">
            <v>向丽丽</v>
          </cell>
          <cell r="O1352" t="str">
            <v>向丽丽</v>
          </cell>
          <cell r="P1352" t="str">
            <v>李子君</v>
          </cell>
          <cell r="Q1352" t="str">
            <v>张锦涛</v>
          </cell>
          <cell r="R1352">
            <v>13244736540</v>
          </cell>
          <cell r="S1352" t="str">
            <v>李玮</v>
          </cell>
          <cell r="T1352">
            <v>18605933100</v>
          </cell>
          <cell r="U1352" t="str">
            <v>南昌市仟佰橙汽车服务有限公司</v>
          </cell>
        </row>
        <row r="1352">
          <cell r="W1352" t="str">
            <v>LDP31B966NG076036</v>
          </cell>
          <cell r="X1352" t="str">
            <v>赣ADC3198</v>
          </cell>
          <cell r="Y1352" t="str">
            <v>862052221201106</v>
          </cell>
          <cell r="Z1352">
            <v>45175</v>
          </cell>
          <cell r="AA1352">
            <v>45192</v>
          </cell>
          <cell r="AB1352" t="str">
            <v>2023/09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44835</v>
          </cell>
          <cell r="AI1352">
            <v>44836</v>
          </cell>
          <cell r="AJ1352">
            <v>44834</v>
          </cell>
        </row>
        <row r="1352">
          <cell r="AL1352">
            <v>9000</v>
          </cell>
          <cell r="AM1352">
            <v>44842</v>
          </cell>
          <cell r="AN1352" t="str">
            <v>深圳市舒适橙出行科技有限公司公账</v>
          </cell>
          <cell r="AO1352">
            <v>2980</v>
          </cell>
          <cell r="AP1352">
            <v>44870</v>
          </cell>
          <cell r="AQ1352">
            <v>44870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 t="str">
            <v>正常</v>
          </cell>
          <cell r="AW1352">
            <v>0</v>
          </cell>
          <cell r="AX1352">
            <v>0</v>
          </cell>
          <cell r="AY1352">
            <v>2617.31</v>
          </cell>
        </row>
        <row r="1352">
          <cell r="BA1352">
            <v>11</v>
          </cell>
          <cell r="BB1352">
            <v>191.799090909091</v>
          </cell>
        </row>
        <row r="1352">
          <cell r="BE1352">
            <v>5</v>
          </cell>
          <cell r="BF1352">
            <v>5</v>
          </cell>
          <cell r="BG1352">
            <v>0</v>
          </cell>
          <cell r="BH1352">
            <v>0</v>
          </cell>
          <cell r="BI1352">
            <v>15</v>
          </cell>
          <cell r="BJ1352">
            <v>0</v>
          </cell>
          <cell r="BK1352">
            <v>0</v>
          </cell>
          <cell r="BL1352">
            <v>25</v>
          </cell>
          <cell r="BM1352" t="str">
            <v>A(优质)</v>
          </cell>
        </row>
        <row r="1352">
          <cell r="BP1352" t="str">
            <v/>
          </cell>
        </row>
        <row r="1352">
          <cell r="BW1352" t="str">
            <v/>
          </cell>
        </row>
        <row r="1352">
          <cell r="BY1352" t="str">
            <v/>
          </cell>
        </row>
        <row r="1352">
          <cell r="CD1352" t="str">
            <v>FET-KF-202209R0296</v>
          </cell>
        </row>
        <row r="1353">
          <cell r="B1353" t="str">
            <v>租赁</v>
          </cell>
        </row>
        <row r="1353">
          <cell r="F1353" t="str">
            <v>江西省洪深通汽车销售有限公司</v>
          </cell>
          <cell r="G1353" t="str">
            <v>350702199506273711</v>
          </cell>
          <cell r="H1353">
            <v>13244736540</v>
          </cell>
          <cell r="I1353" t="str">
            <v>以租代购48期方案</v>
          </cell>
          <cell r="J1353" t="str">
            <v>风神E70/DFM7002G1F7BEV</v>
          </cell>
          <cell r="K1353" t="str">
            <v>南昌</v>
          </cell>
          <cell r="L1353" t="str">
            <v>福建省南平市延平区西芹镇留墩村86号</v>
          </cell>
          <cell r="M1353" t="str">
            <v>江西省南昌市新建区红湾大道66号</v>
          </cell>
          <cell r="N1353" t="str">
            <v>向丽丽</v>
          </cell>
          <cell r="O1353" t="str">
            <v>向丽丽</v>
          </cell>
          <cell r="P1353" t="str">
            <v>李子君</v>
          </cell>
          <cell r="Q1353" t="str">
            <v>张锦涛</v>
          </cell>
          <cell r="R1353">
            <v>13244736540</v>
          </cell>
          <cell r="S1353" t="str">
            <v>李玮</v>
          </cell>
          <cell r="T1353">
            <v>18605933100</v>
          </cell>
          <cell r="U1353" t="str">
            <v>南昌市仟佰橙汽车服务有限公司</v>
          </cell>
        </row>
        <row r="1353">
          <cell r="W1353" t="str">
            <v>LDP31B961NG076039</v>
          </cell>
          <cell r="X1353" t="str">
            <v>赣ADA0833</v>
          </cell>
          <cell r="Y1353" t="str">
            <v>862052221200938</v>
          </cell>
          <cell r="Z1353">
            <v>45175</v>
          </cell>
          <cell r="AA1353">
            <v>45192</v>
          </cell>
          <cell r="AB1353" t="str">
            <v>2023/09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44835</v>
          </cell>
          <cell r="AI1353">
            <v>44836</v>
          </cell>
          <cell r="AJ1353">
            <v>44834</v>
          </cell>
        </row>
        <row r="1353">
          <cell r="AL1353">
            <v>9000</v>
          </cell>
          <cell r="AM1353">
            <v>44842</v>
          </cell>
          <cell r="AN1353" t="str">
            <v>深圳市舒适橙出行科技有限公司公账</v>
          </cell>
          <cell r="AO1353">
            <v>2980</v>
          </cell>
          <cell r="AP1353">
            <v>44870</v>
          </cell>
          <cell r="AQ1353">
            <v>44870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 t="str">
            <v>正常</v>
          </cell>
          <cell r="AW1353">
            <v>0</v>
          </cell>
          <cell r="AX1353">
            <v>0</v>
          </cell>
          <cell r="AY1353">
            <v>2569.19</v>
          </cell>
        </row>
        <row r="1353">
          <cell r="BA1353">
            <v>9</v>
          </cell>
          <cell r="BB1353">
            <v>280.652222222222</v>
          </cell>
        </row>
        <row r="1353">
          <cell r="BE1353">
            <v>5</v>
          </cell>
          <cell r="BF1353">
            <v>5</v>
          </cell>
          <cell r="BG1353">
            <v>0</v>
          </cell>
          <cell r="BH1353">
            <v>0</v>
          </cell>
          <cell r="BI1353">
            <v>15</v>
          </cell>
          <cell r="BJ1353">
            <v>0</v>
          </cell>
          <cell r="BK1353">
            <v>0</v>
          </cell>
          <cell r="BL1353">
            <v>25</v>
          </cell>
          <cell r="BM1353" t="str">
            <v>A(优质)</v>
          </cell>
        </row>
        <row r="1353">
          <cell r="BP1353" t="str">
            <v/>
          </cell>
        </row>
        <row r="1353">
          <cell r="BW1353" t="str">
            <v/>
          </cell>
        </row>
        <row r="1353">
          <cell r="BY1353" t="str">
            <v/>
          </cell>
        </row>
        <row r="1353">
          <cell r="CD1353" t="str">
            <v/>
          </cell>
        </row>
        <row r="1354">
          <cell r="B1354" t="str">
            <v>租赁</v>
          </cell>
        </row>
        <row r="1354">
          <cell r="F1354" t="str">
            <v>江西省洪深通汽车销售有限公司</v>
          </cell>
          <cell r="G1354" t="str">
            <v>350702199506273711</v>
          </cell>
          <cell r="H1354">
            <v>13244736540</v>
          </cell>
          <cell r="I1354" t="str">
            <v>以租代购48期方案</v>
          </cell>
          <cell r="J1354" t="str">
            <v>风神E70/DFM7002G1F7BEV</v>
          </cell>
          <cell r="K1354" t="str">
            <v>南昌</v>
          </cell>
          <cell r="L1354" t="str">
            <v>福建省南平市延平区西芹镇留墩村86号</v>
          </cell>
          <cell r="M1354" t="str">
            <v>江西省南昌市新建区红湾大道66号</v>
          </cell>
          <cell r="N1354" t="str">
            <v>向丽丽</v>
          </cell>
          <cell r="O1354" t="str">
            <v>向丽丽</v>
          </cell>
          <cell r="P1354" t="str">
            <v>李子君</v>
          </cell>
          <cell r="Q1354" t="str">
            <v>张锦涛</v>
          </cell>
          <cell r="R1354">
            <v>13244736540</v>
          </cell>
          <cell r="S1354" t="str">
            <v>李玮</v>
          </cell>
          <cell r="T1354">
            <v>18605933100</v>
          </cell>
          <cell r="U1354" t="str">
            <v>南昌市仟佰橙汽车服务有限公司</v>
          </cell>
        </row>
        <row r="1354">
          <cell r="W1354" t="str">
            <v>LDP31B96XNG076041</v>
          </cell>
          <cell r="X1354" t="str">
            <v>赣AD96371</v>
          </cell>
          <cell r="Y1354" t="str">
            <v>862052221201351</v>
          </cell>
          <cell r="Z1354">
            <v>45175</v>
          </cell>
          <cell r="AA1354">
            <v>45192</v>
          </cell>
          <cell r="AB1354" t="str">
            <v>2023/09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44835</v>
          </cell>
          <cell r="AI1354">
            <v>44836</v>
          </cell>
          <cell r="AJ1354">
            <v>44834</v>
          </cell>
        </row>
        <row r="1354">
          <cell r="AL1354">
            <v>9000</v>
          </cell>
          <cell r="AM1354">
            <v>44842</v>
          </cell>
          <cell r="AN1354" t="str">
            <v>深圳市舒适橙出行科技有限公司公账</v>
          </cell>
          <cell r="AO1354">
            <v>2980</v>
          </cell>
          <cell r="AP1354">
            <v>44870</v>
          </cell>
          <cell r="AQ1354">
            <v>44870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 t="str">
            <v>正常</v>
          </cell>
          <cell r="AW1354">
            <v>0</v>
          </cell>
          <cell r="AX1354">
            <v>0</v>
          </cell>
          <cell r="AY1354">
            <v>2012.46</v>
          </cell>
        </row>
        <row r="1354">
          <cell r="BA1354">
            <v>10</v>
          </cell>
          <cell r="BB1354">
            <v>190.994</v>
          </cell>
        </row>
        <row r="1354">
          <cell r="BE1354">
            <v>5</v>
          </cell>
          <cell r="BF1354">
            <v>5</v>
          </cell>
          <cell r="BG1354">
            <v>0</v>
          </cell>
          <cell r="BH1354">
            <v>0</v>
          </cell>
          <cell r="BI1354">
            <v>15</v>
          </cell>
          <cell r="BJ1354">
            <v>0</v>
          </cell>
          <cell r="BK1354">
            <v>0</v>
          </cell>
          <cell r="BL1354">
            <v>25</v>
          </cell>
          <cell r="BM1354" t="str">
            <v>A(优质)</v>
          </cell>
        </row>
        <row r="1354">
          <cell r="BP1354" t="str">
            <v/>
          </cell>
        </row>
        <row r="1354">
          <cell r="BW1354" t="str">
            <v/>
          </cell>
        </row>
        <row r="1354">
          <cell r="BY1354" t="str">
            <v/>
          </cell>
        </row>
        <row r="1354">
          <cell r="CD1354" t="str">
            <v>FET-KF-202209R0296</v>
          </cell>
        </row>
        <row r="1355">
          <cell r="B1355" t="str">
            <v>租赁</v>
          </cell>
        </row>
        <row r="1355">
          <cell r="F1355" t="str">
            <v>陈景湘</v>
          </cell>
          <cell r="G1355" t="str">
            <v>430321197712072599</v>
          </cell>
          <cell r="H1355">
            <v>19198285668</v>
          </cell>
          <cell r="I1355" t="str">
            <v>以租代购48期方案</v>
          </cell>
          <cell r="J1355" t="str">
            <v>风神E70/DFM7002G1F7BEV</v>
          </cell>
          <cell r="K1355" t="str">
            <v>赣州</v>
          </cell>
          <cell r="L1355" t="str">
            <v>湖南省湘潭县石潭镇芙蓉村卫家组</v>
          </cell>
          <cell r="M1355" t="str">
            <v>瑞金市叶坪乡瑞星村陈屋小组14号</v>
          </cell>
          <cell r="N1355" t="str">
            <v>向丽丽</v>
          </cell>
          <cell r="O1355" t="str">
            <v>向丽丽</v>
          </cell>
          <cell r="P1355" t="str">
            <v>李淑欣</v>
          </cell>
          <cell r="Q1355" t="str">
            <v>陈旺兴</v>
          </cell>
          <cell r="R1355">
            <v>18073269937</v>
          </cell>
        </row>
        <row r="1355">
          <cell r="U1355" t="str">
            <v>赣州欢喜出行服务有限公司</v>
          </cell>
          <cell r="V1355" t="str">
            <v>无</v>
          </cell>
          <cell r="W1355" t="str">
            <v>LDP31B969NG038025</v>
          </cell>
          <cell r="X1355" t="str">
            <v>赣BD97950</v>
          </cell>
          <cell r="Y1355" t="str">
            <v>862052211201551</v>
          </cell>
          <cell r="Z1355">
            <v>45115</v>
          </cell>
          <cell r="AA1355">
            <v>45175</v>
          </cell>
          <cell r="AB1355" t="str">
            <v>2023/07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44834</v>
          </cell>
          <cell r="AI1355">
            <v>44835</v>
          </cell>
          <cell r="AJ1355">
            <v>44834</v>
          </cell>
        </row>
        <row r="1355">
          <cell r="AL1355">
            <v>15000</v>
          </cell>
          <cell r="AM1355">
            <v>44810</v>
          </cell>
          <cell r="AN1355" t="str">
            <v>2022090622001421501433206365</v>
          </cell>
          <cell r="AO1355">
            <v>2980</v>
          </cell>
          <cell r="AP1355">
            <v>44849</v>
          </cell>
          <cell r="AQ1355">
            <v>44849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 t="str">
            <v>正常</v>
          </cell>
          <cell r="AW1355">
            <v>0</v>
          </cell>
          <cell r="AX1355">
            <v>0</v>
          </cell>
          <cell r="AY1355">
            <v>2843.01</v>
          </cell>
        </row>
        <row r="1355">
          <cell r="BA1355">
            <v>8</v>
          </cell>
          <cell r="BB1355">
            <v>354.81625</v>
          </cell>
        </row>
        <row r="1355">
          <cell r="BE1355">
            <v>0</v>
          </cell>
          <cell r="BF1355">
            <v>5</v>
          </cell>
          <cell r="BG1355">
            <v>0</v>
          </cell>
          <cell r="BH1355">
            <v>0</v>
          </cell>
          <cell r="BI1355">
            <v>15</v>
          </cell>
          <cell r="BJ1355">
            <v>0</v>
          </cell>
          <cell r="BK1355">
            <v>0</v>
          </cell>
          <cell r="BL1355">
            <v>20</v>
          </cell>
          <cell r="BM1355" t="str">
            <v>A(优质)</v>
          </cell>
        </row>
        <row r="1355">
          <cell r="BP1355" t="str">
            <v/>
          </cell>
        </row>
        <row r="1355">
          <cell r="BW1355" t="str">
            <v/>
          </cell>
        </row>
        <row r="1355">
          <cell r="BY1355" t="str">
            <v/>
          </cell>
        </row>
        <row r="1355">
          <cell r="CD1355" t="str">
            <v>FET-FH-202207R0044</v>
          </cell>
        </row>
        <row r="1356">
          <cell r="B1356" t="str">
            <v>租赁</v>
          </cell>
        </row>
        <row r="1356">
          <cell r="F1356" t="str">
            <v>千米城配供应链管理(广东)有限公司</v>
          </cell>
          <cell r="G1356" t="str">
            <v>430726198707204639</v>
          </cell>
          <cell r="H1356">
            <v>13711076060</v>
          </cell>
          <cell r="I1356" t="str">
            <v>以租代购48期方案</v>
          </cell>
          <cell r="J1356" t="str">
            <v>风神E70/DFM7002G1F7BEV</v>
          </cell>
          <cell r="K1356" t="str">
            <v>东莞</v>
          </cell>
          <cell r="L1356" t="str">
            <v>广东省东莞市厚街镇厚街南环路23号6号楼118室</v>
          </cell>
          <cell r="M1356" t="str">
            <v>广东省东莞市厚街镇厚街南环路23号6号楼118室</v>
          </cell>
          <cell r="N1356" t="str">
            <v>王吾伟</v>
          </cell>
          <cell r="O1356" t="str">
            <v>向丽丽</v>
          </cell>
          <cell r="P1356" t="str">
            <v>徐莹莹</v>
          </cell>
          <cell r="Q1356" t="str">
            <v>李子斌</v>
          </cell>
          <cell r="R1356">
            <v>13711076060</v>
          </cell>
        </row>
        <row r="1356">
          <cell r="U1356" t="str">
            <v>东莞市橙易科技有限公司</v>
          </cell>
        </row>
        <row r="1356">
          <cell r="W1356" t="str">
            <v>LDP31B969NG055486</v>
          </cell>
          <cell r="X1356" t="str">
            <v>粤SDK7252</v>
          </cell>
          <cell r="Y1356" t="str">
            <v>862052221202696</v>
          </cell>
          <cell r="Z1356">
            <v>45115</v>
          </cell>
          <cell r="AA1356">
            <v>45147</v>
          </cell>
          <cell r="AB1356" t="str">
            <v>2023/08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44835</v>
          </cell>
          <cell r="AI1356">
            <v>44836</v>
          </cell>
          <cell r="AJ1356">
            <v>44835</v>
          </cell>
        </row>
        <row r="1356">
          <cell r="AL1356">
            <v>10000</v>
          </cell>
          <cell r="AM1356">
            <v>44834</v>
          </cell>
          <cell r="AN1356" t="str">
            <v>深圳市舒适橙出行科技有限公司公账</v>
          </cell>
          <cell r="AO1356">
            <v>2980</v>
          </cell>
          <cell r="AP1356">
            <v>44870</v>
          </cell>
          <cell r="AQ1356">
            <v>44870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 t="str">
            <v>正常</v>
          </cell>
          <cell r="AW1356">
            <v>0</v>
          </cell>
          <cell r="AX1356">
            <v>0</v>
          </cell>
          <cell r="AY1356">
            <v>763.7</v>
          </cell>
        </row>
        <row r="1356">
          <cell r="BA1356">
            <v>5</v>
          </cell>
          <cell r="BB1356">
            <v>142.938</v>
          </cell>
        </row>
        <row r="1356">
          <cell r="BE1356">
            <v>0</v>
          </cell>
          <cell r="BF1356">
            <v>5</v>
          </cell>
          <cell r="BG1356">
            <v>0</v>
          </cell>
          <cell r="BH1356">
            <v>0</v>
          </cell>
          <cell r="BI1356">
            <v>15</v>
          </cell>
          <cell r="BJ1356">
            <v>0</v>
          </cell>
          <cell r="BK1356">
            <v>0</v>
          </cell>
          <cell r="BL1356">
            <v>20</v>
          </cell>
          <cell r="BM1356" t="str">
            <v>A(优质)</v>
          </cell>
        </row>
        <row r="1356">
          <cell r="BP1356" t="str">
            <v/>
          </cell>
        </row>
        <row r="1356">
          <cell r="BW1356" t="str">
            <v/>
          </cell>
        </row>
        <row r="1356">
          <cell r="BY1356" t="str">
            <v/>
          </cell>
        </row>
        <row r="1356">
          <cell r="CD1356" t="str">
            <v>FET-FH-202207R0014</v>
          </cell>
        </row>
        <row r="1357">
          <cell r="B1357" t="str">
            <v>租赁</v>
          </cell>
        </row>
        <row r="1357">
          <cell r="F1357" t="str">
            <v>千米城配供应链管理(广东)有限公司</v>
          </cell>
          <cell r="G1357" t="str">
            <v>430726198707204639</v>
          </cell>
          <cell r="H1357">
            <v>13711076060</v>
          </cell>
          <cell r="I1357" t="str">
            <v>以租代购48期方案</v>
          </cell>
          <cell r="J1357" t="str">
            <v>风神E70/DFM7002G1F7BEV</v>
          </cell>
          <cell r="K1357" t="str">
            <v>东莞</v>
          </cell>
          <cell r="L1357" t="str">
            <v>广东省东莞市厚街镇厚街南环路23号6号楼118室</v>
          </cell>
          <cell r="M1357" t="str">
            <v>广东省东莞市厚街镇厚街南环路23号6号楼118室</v>
          </cell>
          <cell r="N1357" t="str">
            <v>王吾伟</v>
          </cell>
          <cell r="O1357" t="str">
            <v>向丽丽</v>
          </cell>
          <cell r="P1357" t="str">
            <v>徐莹莹</v>
          </cell>
          <cell r="Q1357" t="str">
            <v>李子斌</v>
          </cell>
          <cell r="R1357">
            <v>13711076060</v>
          </cell>
        </row>
        <row r="1357">
          <cell r="U1357" t="str">
            <v>东莞市橙易科技有限公司</v>
          </cell>
        </row>
        <row r="1357">
          <cell r="W1357" t="str">
            <v>LDP31B965NG055615</v>
          </cell>
          <cell r="X1357" t="str">
            <v>粤SDR2169</v>
          </cell>
          <cell r="Y1357" t="str">
            <v>862052221202721</v>
          </cell>
          <cell r="Z1357">
            <v>45115</v>
          </cell>
          <cell r="AA1357">
            <v>45147</v>
          </cell>
          <cell r="AB1357" t="str">
            <v>2023/08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44835</v>
          </cell>
          <cell r="AI1357">
            <v>44836</v>
          </cell>
          <cell r="AJ1357">
            <v>44835</v>
          </cell>
        </row>
        <row r="1357">
          <cell r="AL1357">
            <v>10000</v>
          </cell>
          <cell r="AM1357">
            <v>44834</v>
          </cell>
          <cell r="AN1357" t="str">
            <v>深圳市舒适橙出行科技有限公司公账</v>
          </cell>
          <cell r="AO1357">
            <v>2980</v>
          </cell>
          <cell r="AP1357">
            <v>44870</v>
          </cell>
          <cell r="AQ1357">
            <v>44870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 t="str">
            <v>正常</v>
          </cell>
          <cell r="AW1357">
            <v>0</v>
          </cell>
          <cell r="AX1357">
            <v>0</v>
          </cell>
          <cell r="AY1357">
            <v>32.74</v>
          </cell>
        </row>
        <row r="1357">
          <cell r="BA1357">
            <v>1</v>
          </cell>
          <cell r="BB1357">
            <v>26.49</v>
          </cell>
        </row>
        <row r="1357">
          <cell r="BE1357">
            <v>0</v>
          </cell>
          <cell r="BF1357">
            <v>10</v>
          </cell>
          <cell r="BG1357">
            <v>0</v>
          </cell>
          <cell r="BH1357">
            <v>0</v>
          </cell>
          <cell r="BI1357">
            <v>15</v>
          </cell>
          <cell r="BJ1357">
            <v>0</v>
          </cell>
          <cell r="BK1357">
            <v>0</v>
          </cell>
          <cell r="BL1357">
            <v>25</v>
          </cell>
          <cell r="BM1357" t="str">
            <v>A(优质)</v>
          </cell>
        </row>
        <row r="1357">
          <cell r="BP1357" t="str">
            <v/>
          </cell>
        </row>
        <row r="1357">
          <cell r="BW1357" t="str">
            <v/>
          </cell>
        </row>
        <row r="1357">
          <cell r="BY1357" t="str">
            <v/>
          </cell>
        </row>
        <row r="1357">
          <cell r="CD1357" t="str">
            <v>FET-FH-202207R0014</v>
          </cell>
        </row>
        <row r="1358">
          <cell r="B1358" t="str">
            <v>租赁</v>
          </cell>
        </row>
        <row r="1358">
          <cell r="F1358" t="str">
            <v>千米城配供应链管理(广东)有限公司</v>
          </cell>
          <cell r="G1358" t="str">
            <v>430726198707204639</v>
          </cell>
          <cell r="H1358">
            <v>13711076060</v>
          </cell>
          <cell r="I1358" t="str">
            <v>以租代购48期方案</v>
          </cell>
          <cell r="J1358" t="str">
            <v>风神E70/DFM7002G1F7BEV</v>
          </cell>
          <cell r="K1358" t="str">
            <v>东莞</v>
          </cell>
          <cell r="L1358" t="str">
            <v>广东省东莞市厚街镇厚街南环路23号6号楼118室</v>
          </cell>
          <cell r="M1358" t="str">
            <v>广东省东莞市厚街镇厚街南环路23号6号楼118室</v>
          </cell>
          <cell r="N1358" t="str">
            <v>王吾伟</v>
          </cell>
          <cell r="O1358" t="str">
            <v>向丽丽</v>
          </cell>
          <cell r="P1358" t="str">
            <v>徐莹莹</v>
          </cell>
          <cell r="Q1358" t="str">
            <v>李子斌</v>
          </cell>
          <cell r="R1358">
            <v>13711076060</v>
          </cell>
        </row>
        <row r="1358">
          <cell r="U1358" t="str">
            <v>东莞市橙易科技有限公司</v>
          </cell>
        </row>
        <row r="1358">
          <cell r="W1358" t="str">
            <v>LDP31B960NG055618</v>
          </cell>
          <cell r="X1358" t="str">
            <v>粤SDB0172</v>
          </cell>
          <cell r="Y1358" t="str">
            <v>862052221200496</v>
          </cell>
          <cell r="Z1358">
            <v>45115</v>
          </cell>
          <cell r="AA1358">
            <v>45147</v>
          </cell>
          <cell r="AB1358" t="str">
            <v>2023/08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44835</v>
          </cell>
          <cell r="AI1358">
            <v>44836</v>
          </cell>
          <cell r="AJ1358">
            <v>44835</v>
          </cell>
        </row>
        <row r="1358">
          <cell r="AL1358">
            <v>10000</v>
          </cell>
          <cell r="AM1358">
            <v>44834</v>
          </cell>
          <cell r="AN1358" t="str">
            <v>深圳市舒适橙出行科技有限公司公账</v>
          </cell>
          <cell r="AO1358">
            <v>2980</v>
          </cell>
          <cell r="AP1358">
            <v>44870</v>
          </cell>
          <cell r="AQ1358">
            <v>44870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 t="str">
            <v>正常</v>
          </cell>
          <cell r="AW1358">
            <v>0</v>
          </cell>
          <cell r="AX1358">
            <v>0</v>
          </cell>
          <cell r="AY1358">
            <v>7.91</v>
          </cell>
        </row>
        <row r="1358">
          <cell r="BA1358">
            <v>0</v>
          </cell>
          <cell r="BB1358" t="str">
            <v/>
          </cell>
        </row>
        <row r="1358">
          <cell r="BE1358">
            <v>0</v>
          </cell>
          <cell r="BF1358">
            <v>5</v>
          </cell>
          <cell r="BG1358">
            <v>0</v>
          </cell>
          <cell r="BH1358">
            <v>0</v>
          </cell>
          <cell r="BI1358">
            <v>15</v>
          </cell>
          <cell r="BJ1358">
            <v>0</v>
          </cell>
          <cell r="BK1358">
            <v>0</v>
          </cell>
          <cell r="BL1358">
            <v>20</v>
          </cell>
          <cell r="BM1358" t="str">
            <v>A(优质)</v>
          </cell>
        </row>
        <row r="1358">
          <cell r="BP1358" t="str">
            <v/>
          </cell>
        </row>
        <row r="1358">
          <cell r="BW1358" t="str">
            <v/>
          </cell>
        </row>
        <row r="1358">
          <cell r="BY1358" t="str">
            <v/>
          </cell>
        </row>
        <row r="1358">
          <cell r="CD1358" t="str">
            <v>FET-FH-202207R0014</v>
          </cell>
        </row>
        <row r="1359">
          <cell r="B1359" t="str">
            <v>租赁</v>
          </cell>
        </row>
        <row r="1359">
          <cell r="F1359" t="str">
            <v>千米城配供应链管理(广东)有限公司</v>
          </cell>
          <cell r="G1359" t="str">
            <v>430726198707204639</v>
          </cell>
          <cell r="H1359">
            <v>13711076060</v>
          </cell>
          <cell r="I1359" t="str">
            <v>以租代购48期方案</v>
          </cell>
          <cell r="J1359" t="str">
            <v>风神E70/DFM7002G1F7BEV</v>
          </cell>
          <cell r="K1359" t="str">
            <v>东莞</v>
          </cell>
          <cell r="L1359" t="str">
            <v>广东省东莞市厚街镇厚街南环路23号6号楼118室</v>
          </cell>
          <cell r="M1359" t="str">
            <v>广东省东莞市厚街镇厚街南环路23号6号楼118室</v>
          </cell>
          <cell r="N1359" t="str">
            <v>王吾伟</v>
          </cell>
          <cell r="O1359" t="str">
            <v>向丽丽</v>
          </cell>
          <cell r="P1359" t="str">
            <v>徐莹莹</v>
          </cell>
          <cell r="Q1359" t="str">
            <v>李子斌</v>
          </cell>
          <cell r="R1359">
            <v>13711076060</v>
          </cell>
        </row>
        <row r="1359">
          <cell r="U1359" t="str">
            <v>东莞市橙易科技有限公司</v>
          </cell>
        </row>
        <row r="1359">
          <cell r="W1359" t="str">
            <v>LDP31B969NG055634</v>
          </cell>
          <cell r="X1359" t="str">
            <v>粤SDS2132</v>
          </cell>
          <cell r="Y1359" t="str">
            <v>862052221202659</v>
          </cell>
          <cell r="Z1359">
            <v>45115</v>
          </cell>
          <cell r="AA1359">
            <v>45147</v>
          </cell>
          <cell r="AB1359" t="str">
            <v>2023/08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44835</v>
          </cell>
          <cell r="AI1359">
            <v>44836</v>
          </cell>
          <cell r="AJ1359">
            <v>44835</v>
          </cell>
        </row>
        <row r="1359">
          <cell r="AL1359">
            <v>10000</v>
          </cell>
          <cell r="AM1359">
            <v>44834</v>
          </cell>
          <cell r="AN1359" t="str">
            <v>深圳市舒适橙出行科技有限公司公账</v>
          </cell>
          <cell r="AO1359">
            <v>2980</v>
          </cell>
          <cell r="AP1359">
            <v>44870</v>
          </cell>
          <cell r="AQ1359">
            <v>44870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 t="str">
            <v>正常</v>
          </cell>
          <cell r="AW1359">
            <v>0</v>
          </cell>
          <cell r="AX1359">
            <v>0</v>
          </cell>
          <cell r="AY1359">
            <v>842.07</v>
          </cell>
        </row>
        <row r="1359">
          <cell r="BA1359">
            <v>4</v>
          </cell>
          <cell r="BB1359">
            <v>191.48</v>
          </cell>
        </row>
        <row r="1359">
          <cell r="BE1359">
            <v>0</v>
          </cell>
          <cell r="BF1359">
            <v>5</v>
          </cell>
          <cell r="BG1359">
            <v>0</v>
          </cell>
          <cell r="BH1359">
            <v>0</v>
          </cell>
          <cell r="BI1359">
            <v>15</v>
          </cell>
          <cell r="BJ1359">
            <v>0</v>
          </cell>
          <cell r="BK1359">
            <v>0</v>
          </cell>
          <cell r="BL1359">
            <v>20</v>
          </cell>
          <cell r="BM1359" t="str">
            <v>A(优质)</v>
          </cell>
        </row>
        <row r="1359">
          <cell r="BP1359" t="str">
            <v/>
          </cell>
        </row>
        <row r="1359">
          <cell r="BW1359" t="str">
            <v/>
          </cell>
        </row>
        <row r="1359">
          <cell r="BY1359" t="str">
            <v/>
          </cell>
        </row>
        <row r="1359">
          <cell r="CD1359" t="str">
            <v>FET-FH-202207R0014</v>
          </cell>
        </row>
        <row r="1360">
          <cell r="B1360" t="str">
            <v>租赁</v>
          </cell>
        </row>
        <row r="1360">
          <cell r="F1360" t="str">
            <v>千米城配供应链管理(广东)有限公司</v>
          </cell>
          <cell r="G1360" t="str">
            <v>430726198707204639</v>
          </cell>
          <cell r="H1360">
            <v>13711076060</v>
          </cell>
          <cell r="I1360" t="str">
            <v>以租代购48期方案</v>
          </cell>
          <cell r="J1360" t="str">
            <v>风神E70/DFM7002G1F7BEV</v>
          </cell>
          <cell r="K1360" t="str">
            <v>东莞</v>
          </cell>
          <cell r="L1360" t="str">
            <v>广东省东莞市厚街镇厚街南环路23号6号楼118室</v>
          </cell>
          <cell r="M1360" t="str">
            <v>广东省东莞市厚街镇厚街南环路23号6号楼118室</v>
          </cell>
          <cell r="N1360" t="str">
            <v>王吾伟</v>
          </cell>
          <cell r="O1360" t="str">
            <v>向丽丽</v>
          </cell>
          <cell r="P1360" t="str">
            <v>徐莹莹</v>
          </cell>
          <cell r="Q1360" t="str">
            <v>李子斌</v>
          </cell>
          <cell r="R1360">
            <v>13711076060</v>
          </cell>
        </row>
        <row r="1360">
          <cell r="U1360" t="str">
            <v>东莞市橙易科技有限公司</v>
          </cell>
        </row>
        <row r="1360">
          <cell r="W1360" t="str">
            <v>LDP31B960NG055635</v>
          </cell>
          <cell r="X1360" t="str">
            <v>粤SDS0151</v>
          </cell>
          <cell r="Y1360" t="str">
            <v>862052211200625</v>
          </cell>
          <cell r="Z1360">
            <v>45115</v>
          </cell>
          <cell r="AA1360">
            <v>45147</v>
          </cell>
          <cell r="AB1360" t="str">
            <v>2023/08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44835</v>
          </cell>
          <cell r="AI1360">
            <v>44836</v>
          </cell>
          <cell r="AJ1360">
            <v>44835</v>
          </cell>
        </row>
        <row r="1360">
          <cell r="AL1360">
            <v>10000</v>
          </cell>
          <cell r="AM1360">
            <v>44834</v>
          </cell>
          <cell r="AN1360" t="str">
            <v>深圳市舒适橙出行科技有限公司公账</v>
          </cell>
          <cell r="AO1360">
            <v>2980</v>
          </cell>
          <cell r="AP1360">
            <v>44870</v>
          </cell>
          <cell r="AQ1360">
            <v>44870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 t="str">
            <v>正常</v>
          </cell>
          <cell r="AW1360">
            <v>0</v>
          </cell>
          <cell r="AX1360">
            <v>0</v>
          </cell>
          <cell r="AY1360">
            <v>34.39</v>
          </cell>
        </row>
        <row r="1360">
          <cell r="BA1360">
            <v>1</v>
          </cell>
          <cell r="BB1360">
            <v>26.81</v>
          </cell>
        </row>
        <row r="1360">
          <cell r="BE1360">
            <v>0</v>
          </cell>
          <cell r="BF1360">
            <v>10</v>
          </cell>
          <cell r="BG1360">
            <v>0</v>
          </cell>
          <cell r="BH1360">
            <v>0</v>
          </cell>
          <cell r="BI1360">
            <v>15</v>
          </cell>
          <cell r="BJ1360">
            <v>0</v>
          </cell>
          <cell r="BK1360">
            <v>0</v>
          </cell>
          <cell r="BL1360">
            <v>25</v>
          </cell>
          <cell r="BM1360" t="str">
            <v>A(优质)</v>
          </cell>
        </row>
        <row r="1360">
          <cell r="BP1360" t="str">
            <v/>
          </cell>
        </row>
        <row r="1360">
          <cell r="BW1360" t="str">
            <v/>
          </cell>
        </row>
        <row r="1360">
          <cell r="BY1360" t="str">
            <v/>
          </cell>
        </row>
        <row r="1360">
          <cell r="CD1360" t="str">
            <v>FET-FH-202207R0014</v>
          </cell>
        </row>
        <row r="1361">
          <cell r="B1361" t="str">
            <v>租赁</v>
          </cell>
        </row>
        <row r="1361">
          <cell r="F1361" t="str">
            <v>千米城配供应链管理(广东)有限公司</v>
          </cell>
          <cell r="G1361" t="str">
            <v>430726198707204639</v>
          </cell>
          <cell r="H1361">
            <v>13711076060</v>
          </cell>
          <cell r="I1361" t="str">
            <v>以租代购48期方案</v>
          </cell>
          <cell r="J1361" t="str">
            <v>风神E70/DFM7002G1F7BEV</v>
          </cell>
          <cell r="K1361" t="str">
            <v>东莞</v>
          </cell>
          <cell r="L1361" t="str">
            <v>广东省东莞市厚街镇厚街南环路23号6号楼118室</v>
          </cell>
          <cell r="M1361" t="str">
            <v>广东省东莞市厚街镇厚街南环路23号6号楼118室</v>
          </cell>
          <cell r="N1361" t="str">
            <v>王吾伟</v>
          </cell>
          <cell r="O1361" t="str">
            <v>向丽丽</v>
          </cell>
          <cell r="P1361" t="str">
            <v>徐莹莹</v>
          </cell>
          <cell r="Q1361" t="str">
            <v>李子斌</v>
          </cell>
          <cell r="R1361">
            <v>13711076060</v>
          </cell>
        </row>
        <row r="1361">
          <cell r="U1361" t="str">
            <v>东莞市橙易科技有限公司</v>
          </cell>
        </row>
        <row r="1361">
          <cell r="W1361" t="str">
            <v>LDP31B968NG055639</v>
          </cell>
          <cell r="X1361" t="str">
            <v>粤SDS5921</v>
          </cell>
          <cell r="Y1361" t="str">
            <v>862052221202714</v>
          </cell>
          <cell r="Z1361">
            <v>45115</v>
          </cell>
          <cell r="AA1361">
            <v>45147</v>
          </cell>
          <cell r="AB1361" t="str">
            <v>2023/08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44835</v>
          </cell>
          <cell r="AI1361">
            <v>44836</v>
          </cell>
          <cell r="AJ1361">
            <v>44835</v>
          </cell>
        </row>
        <row r="1361">
          <cell r="AL1361">
            <v>10000</v>
          </cell>
          <cell r="AM1361">
            <v>44834</v>
          </cell>
          <cell r="AN1361" t="str">
            <v>深圳市舒适橙出行科技有限公司公账</v>
          </cell>
          <cell r="AO1361">
            <v>2980</v>
          </cell>
          <cell r="AP1361">
            <v>44870</v>
          </cell>
          <cell r="AQ1361">
            <v>44870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 t="str">
            <v>正常</v>
          </cell>
          <cell r="AW1361">
            <v>0</v>
          </cell>
          <cell r="AX1361">
            <v>0</v>
          </cell>
          <cell r="AY1361">
            <v>7.77</v>
          </cell>
        </row>
        <row r="1361">
          <cell r="BA1361">
            <v>0</v>
          </cell>
          <cell r="BB1361" t="str">
            <v/>
          </cell>
        </row>
        <row r="1361">
          <cell r="BE1361">
            <v>0</v>
          </cell>
          <cell r="BF1361">
            <v>5</v>
          </cell>
          <cell r="BG1361">
            <v>0</v>
          </cell>
          <cell r="BH1361">
            <v>0</v>
          </cell>
          <cell r="BI1361">
            <v>15</v>
          </cell>
          <cell r="BJ1361">
            <v>0</v>
          </cell>
          <cell r="BK1361">
            <v>0</v>
          </cell>
          <cell r="BL1361">
            <v>20</v>
          </cell>
          <cell r="BM1361" t="str">
            <v>A(优质)</v>
          </cell>
        </row>
        <row r="1361">
          <cell r="BP1361" t="str">
            <v/>
          </cell>
        </row>
        <row r="1361">
          <cell r="BW1361" t="str">
            <v/>
          </cell>
        </row>
        <row r="1361">
          <cell r="BY1361" t="str">
            <v/>
          </cell>
        </row>
        <row r="1361">
          <cell r="CD1361" t="str">
            <v>FET-FH-202207R0014</v>
          </cell>
        </row>
        <row r="1362">
          <cell r="B1362" t="str">
            <v>租赁</v>
          </cell>
        </row>
        <row r="1362">
          <cell r="F1362" t="str">
            <v>千米城配供应链管理(广东)有限公司</v>
          </cell>
          <cell r="G1362" t="str">
            <v>430726198707204639</v>
          </cell>
          <cell r="H1362">
            <v>13711076060</v>
          </cell>
          <cell r="I1362" t="str">
            <v>以租代购48期方案</v>
          </cell>
          <cell r="J1362" t="str">
            <v>风神E70/DFM7002G1F7BEV</v>
          </cell>
          <cell r="K1362" t="str">
            <v>东莞</v>
          </cell>
          <cell r="L1362" t="str">
            <v>广东省东莞市厚街镇厚街南环路23号6号楼118室</v>
          </cell>
          <cell r="M1362" t="str">
            <v>广东省东莞市厚街镇厚街南环路23号6号楼118室</v>
          </cell>
          <cell r="N1362" t="str">
            <v>王吾伟</v>
          </cell>
          <cell r="O1362" t="str">
            <v>向丽丽</v>
          </cell>
          <cell r="P1362" t="str">
            <v>徐莹莹</v>
          </cell>
          <cell r="Q1362" t="str">
            <v>李子斌</v>
          </cell>
          <cell r="R1362">
            <v>13711076060</v>
          </cell>
        </row>
        <row r="1362">
          <cell r="U1362" t="str">
            <v>东莞市橙易科技有限公司</v>
          </cell>
        </row>
        <row r="1362">
          <cell r="W1362" t="str">
            <v>LDP31B964NG055640</v>
          </cell>
          <cell r="X1362" t="str">
            <v>粤SDR0306</v>
          </cell>
          <cell r="Y1362" t="str">
            <v>862052221202678</v>
          </cell>
          <cell r="Z1362">
            <v>45115</v>
          </cell>
          <cell r="AA1362">
            <v>45147</v>
          </cell>
          <cell r="AB1362" t="str">
            <v>2023/08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44835</v>
          </cell>
          <cell r="AI1362">
            <v>44836</v>
          </cell>
          <cell r="AJ1362">
            <v>44835</v>
          </cell>
        </row>
        <row r="1362">
          <cell r="AL1362">
            <v>10000</v>
          </cell>
          <cell r="AM1362">
            <v>44834</v>
          </cell>
          <cell r="AN1362" t="str">
            <v>深圳市舒适橙出行科技有限公司公账</v>
          </cell>
          <cell r="AO1362">
            <v>2980</v>
          </cell>
          <cell r="AP1362">
            <v>44870</v>
          </cell>
          <cell r="AQ1362">
            <v>44870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 t="str">
            <v>正常</v>
          </cell>
          <cell r="AW1362">
            <v>0</v>
          </cell>
          <cell r="AX1362">
            <v>0</v>
          </cell>
          <cell r="AY1362">
            <v>8.46</v>
          </cell>
        </row>
        <row r="1362">
          <cell r="BA1362">
            <v>0</v>
          </cell>
          <cell r="BB1362" t="str">
            <v/>
          </cell>
        </row>
        <row r="1362">
          <cell r="BE1362">
            <v>0</v>
          </cell>
          <cell r="BF1362">
            <v>5</v>
          </cell>
          <cell r="BG1362">
            <v>0</v>
          </cell>
          <cell r="BH1362">
            <v>0</v>
          </cell>
          <cell r="BI1362">
            <v>15</v>
          </cell>
          <cell r="BJ1362">
            <v>0</v>
          </cell>
          <cell r="BK1362">
            <v>0</v>
          </cell>
          <cell r="BL1362">
            <v>20</v>
          </cell>
          <cell r="BM1362" t="str">
            <v>A(优质)</v>
          </cell>
        </row>
        <row r="1362">
          <cell r="BP1362" t="str">
            <v/>
          </cell>
        </row>
        <row r="1362">
          <cell r="BW1362" t="str">
            <v/>
          </cell>
        </row>
        <row r="1362">
          <cell r="BY1362" t="str">
            <v/>
          </cell>
        </row>
        <row r="1362">
          <cell r="CD1362" t="str">
            <v>FET-FH-202207R0014</v>
          </cell>
        </row>
        <row r="1363">
          <cell r="B1363" t="str">
            <v>租赁</v>
          </cell>
        </row>
        <row r="1363">
          <cell r="F1363" t="str">
            <v>千米城配供应链管理(广东)有限公司</v>
          </cell>
          <cell r="G1363" t="str">
            <v>430726198707204639</v>
          </cell>
          <cell r="H1363">
            <v>13711076060</v>
          </cell>
          <cell r="I1363" t="str">
            <v>以租代购48期方案</v>
          </cell>
          <cell r="J1363" t="str">
            <v>风神E70/DFM7002G1F7BEV</v>
          </cell>
          <cell r="K1363" t="str">
            <v>东莞</v>
          </cell>
          <cell r="L1363" t="str">
            <v>广东省东莞市厚街镇厚街南环路23号6号楼118室</v>
          </cell>
          <cell r="M1363" t="str">
            <v>广东省东莞市厚街镇厚街南环路23号6号楼118室</v>
          </cell>
          <cell r="N1363" t="str">
            <v>王吾伟</v>
          </cell>
          <cell r="O1363" t="str">
            <v>向丽丽</v>
          </cell>
          <cell r="P1363" t="str">
            <v>徐莹莹</v>
          </cell>
          <cell r="Q1363" t="str">
            <v>李子斌</v>
          </cell>
          <cell r="R1363">
            <v>13711076060</v>
          </cell>
        </row>
        <row r="1363">
          <cell r="U1363" t="str">
            <v>东莞市橙易科技有限公司</v>
          </cell>
        </row>
        <row r="1363">
          <cell r="W1363" t="str">
            <v>LDP31B960NG055683</v>
          </cell>
          <cell r="X1363" t="str">
            <v>粤SDS7679</v>
          </cell>
          <cell r="Y1363" t="str">
            <v>862052221202725</v>
          </cell>
          <cell r="Z1363">
            <v>45115</v>
          </cell>
          <cell r="AA1363">
            <v>45147</v>
          </cell>
          <cell r="AB1363" t="str">
            <v>2023/08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44835</v>
          </cell>
          <cell r="AI1363">
            <v>44836</v>
          </cell>
          <cell r="AJ1363">
            <v>44835</v>
          </cell>
        </row>
        <row r="1363">
          <cell r="AL1363">
            <v>10000</v>
          </cell>
          <cell r="AM1363">
            <v>44834</v>
          </cell>
          <cell r="AN1363" t="str">
            <v>深圳市舒适橙出行科技有限公司公账</v>
          </cell>
          <cell r="AO1363">
            <v>2980</v>
          </cell>
          <cell r="AP1363">
            <v>44870</v>
          </cell>
          <cell r="AQ1363">
            <v>44870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 t="str">
            <v>正常</v>
          </cell>
          <cell r="AW1363">
            <v>0</v>
          </cell>
          <cell r="AX1363">
            <v>0</v>
          </cell>
          <cell r="AY1363">
            <v>34.93</v>
          </cell>
        </row>
        <row r="1363">
          <cell r="BA1363">
            <v>1</v>
          </cell>
          <cell r="BB1363">
            <v>28.35</v>
          </cell>
        </row>
        <row r="1363">
          <cell r="BE1363">
            <v>0</v>
          </cell>
          <cell r="BF1363">
            <v>10</v>
          </cell>
          <cell r="BG1363">
            <v>0</v>
          </cell>
          <cell r="BH1363">
            <v>0</v>
          </cell>
          <cell r="BI1363">
            <v>15</v>
          </cell>
          <cell r="BJ1363">
            <v>0</v>
          </cell>
          <cell r="BK1363">
            <v>0</v>
          </cell>
          <cell r="BL1363">
            <v>25</v>
          </cell>
          <cell r="BM1363" t="str">
            <v>A(优质)</v>
          </cell>
        </row>
        <row r="1363">
          <cell r="BP1363" t="str">
            <v/>
          </cell>
        </row>
        <row r="1363">
          <cell r="BW1363" t="str">
            <v/>
          </cell>
        </row>
        <row r="1363">
          <cell r="BY1363" t="str">
            <v/>
          </cell>
        </row>
        <row r="1363">
          <cell r="CD1363" t="str">
            <v>FET-FH-202207R0014</v>
          </cell>
        </row>
        <row r="1364">
          <cell r="B1364" t="str">
            <v>租赁</v>
          </cell>
        </row>
        <row r="1364">
          <cell r="F1364" t="str">
            <v>千米城配供应链管理(广东)有限公司</v>
          </cell>
          <cell r="G1364" t="str">
            <v>430726198707204639</v>
          </cell>
          <cell r="H1364">
            <v>13711076060</v>
          </cell>
          <cell r="I1364" t="str">
            <v>以租代购48期方案</v>
          </cell>
          <cell r="J1364" t="str">
            <v>风神E70/DFM7002G1F7BEV</v>
          </cell>
          <cell r="K1364" t="str">
            <v>东莞</v>
          </cell>
          <cell r="L1364" t="str">
            <v>广东省东莞市厚街镇厚街南环路23号6号楼118室</v>
          </cell>
          <cell r="M1364" t="str">
            <v>广东省东莞市厚街镇厚街南环路23号6号楼118室</v>
          </cell>
          <cell r="N1364" t="str">
            <v>王吾伟</v>
          </cell>
          <cell r="O1364" t="str">
            <v>向丽丽</v>
          </cell>
          <cell r="P1364" t="str">
            <v>徐莹莹</v>
          </cell>
          <cell r="Q1364" t="str">
            <v>李子斌</v>
          </cell>
          <cell r="R1364">
            <v>13711076060</v>
          </cell>
        </row>
        <row r="1364">
          <cell r="U1364" t="str">
            <v>东莞市橙易科技有限公司</v>
          </cell>
        </row>
        <row r="1364">
          <cell r="W1364" t="str">
            <v>LDP31B966NG055686</v>
          </cell>
          <cell r="X1364" t="str">
            <v>粤SDR2576</v>
          </cell>
          <cell r="Y1364" t="str">
            <v>862052221201880</v>
          </cell>
          <cell r="Z1364">
            <v>45115</v>
          </cell>
          <cell r="AA1364">
            <v>45147</v>
          </cell>
          <cell r="AB1364" t="str">
            <v>2023/08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44835</v>
          </cell>
          <cell r="AI1364">
            <v>44836</v>
          </cell>
          <cell r="AJ1364">
            <v>44835</v>
          </cell>
        </row>
        <row r="1364">
          <cell r="AL1364">
            <v>10000</v>
          </cell>
          <cell r="AM1364">
            <v>44834</v>
          </cell>
          <cell r="AN1364" t="str">
            <v>深圳市舒适橙出行科技有限公司公账</v>
          </cell>
          <cell r="AO1364">
            <v>2980</v>
          </cell>
          <cell r="AP1364">
            <v>44870</v>
          </cell>
          <cell r="AQ1364">
            <v>44870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 t="str">
            <v>正常</v>
          </cell>
          <cell r="AW1364">
            <v>0</v>
          </cell>
          <cell r="AX1364">
            <v>0</v>
          </cell>
          <cell r="AY1364">
            <v>33.69</v>
          </cell>
        </row>
        <row r="1364">
          <cell r="BA1364">
            <v>1</v>
          </cell>
          <cell r="BB1364">
            <v>26.49</v>
          </cell>
        </row>
        <row r="1364">
          <cell r="BE1364">
            <v>0</v>
          </cell>
          <cell r="BF1364">
            <v>10</v>
          </cell>
          <cell r="BG1364">
            <v>0</v>
          </cell>
          <cell r="BH1364">
            <v>0</v>
          </cell>
          <cell r="BI1364">
            <v>15</v>
          </cell>
          <cell r="BJ1364">
            <v>0</v>
          </cell>
          <cell r="BK1364">
            <v>0</v>
          </cell>
          <cell r="BL1364">
            <v>25</v>
          </cell>
          <cell r="BM1364" t="str">
            <v>A(优质)</v>
          </cell>
        </row>
        <row r="1364">
          <cell r="BP1364" t="str">
            <v/>
          </cell>
        </row>
        <row r="1364">
          <cell r="BW1364" t="str">
            <v/>
          </cell>
        </row>
        <row r="1364">
          <cell r="BY1364" t="str">
            <v/>
          </cell>
        </row>
        <row r="1364">
          <cell r="CD1364" t="str">
            <v>FET-FH-202207R0014</v>
          </cell>
        </row>
        <row r="1365">
          <cell r="B1365" t="str">
            <v>租赁</v>
          </cell>
        </row>
        <row r="1365">
          <cell r="F1365" t="str">
            <v>千米城配供应链管理(广东)有限公司</v>
          </cell>
          <cell r="G1365" t="str">
            <v>430726198707204639</v>
          </cell>
          <cell r="H1365">
            <v>13711076060</v>
          </cell>
          <cell r="I1365" t="str">
            <v>以租代购48期方案</v>
          </cell>
          <cell r="J1365" t="str">
            <v>风神E70/DFM7002G1F7BEV</v>
          </cell>
          <cell r="K1365" t="str">
            <v>东莞</v>
          </cell>
          <cell r="L1365" t="str">
            <v>广东省东莞市厚街镇厚街南环路23号6号楼118室</v>
          </cell>
          <cell r="M1365" t="str">
            <v>广东省东莞市厚街镇厚街南环路23号6号楼118室</v>
          </cell>
          <cell r="N1365" t="str">
            <v>王吾伟</v>
          </cell>
          <cell r="O1365" t="str">
            <v>向丽丽</v>
          </cell>
          <cell r="P1365" t="str">
            <v>徐莹莹</v>
          </cell>
          <cell r="Q1365" t="str">
            <v>李子斌</v>
          </cell>
          <cell r="R1365">
            <v>13711076060</v>
          </cell>
        </row>
        <row r="1365">
          <cell r="U1365" t="str">
            <v>东莞市橙易科技有限公司</v>
          </cell>
        </row>
        <row r="1365">
          <cell r="W1365" t="str">
            <v>LDP31B961NG055689</v>
          </cell>
          <cell r="X1365" t="str">
            <v>粤SDR3262</v>
          </cell>
          <cell r="Y1365" t="str">
            <v>862052221201866</v>
          </cell>
          <cell r="Z1365">
            <v>45115</v>
          </cell>
          <cell r="AA1365">
            <v>45147</v>
          </cell>
          <cell r="AB1365" t="str">
            <v>2023/08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44835</v>
          </cell>
          <cell r="AI1365">
            <v>44836</v>
          </cell>
          <cell r="AJ1365">
            <v>44835</v>
          </cell>
        </row>
        <row r="1365">
          <cell r="AL1365">
            <v>10000</v>
          </cell>
          <cell r="AM1365">
            <v>44834</v>
          </cell>
          <cell r="AN1365" t="str">
            <v>深圳市舒适橙出行科技有限公司公账</v>
          </cell>
          <cell r="AO1365">
            <v>2980</v>
          </cell>
          <cell r="AP1365">
            <v>44870</v>
          </cell>
          <cell r="AQ1365">
            <v>44870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 t="str">
            <v>正常</v>
          </cell>
          <cell r="AW1365">
            <v>0</v>
          </cell>
          <cell r="AX1365">
            <v>0</v>
          </cell>
          <cell r="AY1365">
            <v>6.08</v>
          </cell>
        </row>
        <row r="1365">
          <cell r="BA1365">
            <v>0</v>
          </cell>
          <cell r="BB1365" t="str">
            <v/>
          </cell>
        </row>
        <row r="1365">
          <cell r="BE1365">
            <v>0</v>
          </cell>
          <cell r="BF1365">
            <v>5</v>
          </cell>
          <cell r="BG1365">
            <v>0</v>
          </cell>
          <cell r="BH1365">
            <v>0</v>
          </cell>
          <cell r="BI1365">
            <v>15</v>
          </cell>
          <cell r="BJ1365">
            <v>0</v>
          </cell>
          <cell r="BK1365">
            <v>0</v>
          </cell>
          <cell r="BL1365">
            <v>20</v>
          </cell>
          <cell r="BM1365" t="str">
            <v>A(优质)</v>
          </cell>
        </row>
        <row r="1365">
          <cell r="BP1365" t="str">
            <v/>
          </cell>
        </row>
        <row r="1365">
          <cell r="BW1365" t="str">
            <v/>
          </cell>
        </row>
        <row r="1365">
          <cell r="BY1365" t="str">
            <v/>
          </cell>
        </row>
        <row r="1365">
          <cell r="CD1365" t="str">
            <v>FET-FH-202207R0014</v>
          </cell>
        </row>
        <row r="1366">
          <cell r="B1366" t="str">
            <v>租赁</v>
          </cell>
        </row>
        <row r="1366">
          <cell r="F1366" t="str">
            <v>东莞市富新卫蓝新能源汽车有限公司</v>
          </cell>
          <cell r="G1366" t="str">
            <v>441900197607210017</v>
          </cell>
          <cell r="H1366">
            <v>13609689999</v>
          </cell>
          <cell r="I1366" t="str">
            <v>以租代购48期方案</v>
          </cell>
          <cell r="J1366" t="str">
            <v>北汽EU5/BJ7000C5DE-BEV</v>
          </cell>
          <cell r="K1366" t="str">
            <v>东莞</v>
          </cell>
          <cell r="L1366" t="str">
            <v>广东省东莞市寮步镇东莞汽车城二路3号103室</v>
          </cell>
          <cell r="M1366" t="str">
            <v>广东省东莞市寮步镇东莞汽车城二路3号103室</v>
          </cell>
          <cell r="N1366" t="str">
            <v>王吾伟</v>
          </cell>
          <cell r="O1366" t="str">
            <v>向丽丽</v>
          </cell>
          <cell r="P1366" t="str">
            <v>徐莹莹</v>
          </cell>
          <cell r="Q1366" t="str">
            <v>罗万春</v>
          </cell>
          <cell r="R1366">
            <v>13609689999</v>
          </cell>
          <cell r="S1366" t="str">
            <v>范佩君</v>
          </cell>
          <cell r="T1366">
            <v>13902605555</v>
          </cell>
          <cell r="U1366" t="str">
            <v>东莞市橙易科技有限公司</v>
          </cell>
        </row>
        <row r="1366">
          <cell r="W1366" t="str">
            <v>LNBSCC4H4MD843251</v>
          </cell>
          <cell r="X1366" t="str">
            <v>粤SDS4433</v>
          </cell>
          <cell r="Y1366" t="str">
            <v>862052221200410</v>
          </cell>
          <cell r="Z1366">
            <v>45148</v>
          </cell>
          <cell r="AA1366">
            <v>45187</v>
          </cell>
          <cell r="AB1366" t="str">
            <v>2023/09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44835</v>
          </cell>
          <cell r="AI1366">
            <v>44836</v>
          </cell>
          <cell r="AJ1366">
            <v>44835</v>
          </cell>
        </row>
        <row r="1366">
          <cell r="AL1366">
            <v>10000</v>
          </cell>
          <cell r="AM1366">
            <v>44820</v>
          </cell>
          <cell r="AN1366" t="str">
            <v>深圳市舒适橙出行科技有限公司公账</v>
          </cell>
          <cell r="AO1366">
            <v>3380</v>
          </cell>
          <cell r="AP1366">
            <v>44870</v>
          </cell>
          <cell r="AQ1366">
            <v>44870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 t="str">
            <v>正常</v>
          </cell>
          <cell r="AW1366">
            <v>0</v>
          </cell>
          <cell r="AX1366">
            <v>0</v>
          </cell>
          <cell r="AY1366">
            <v>1578.63</v>
          </cell>
        </row>
        <row r="1366">
          <cell r="BA1366">
            <v>6</v>
          </cell>
          <cell r="BB1366">
            <v>260.836666666667</v>
          </cell>
        </row>
        <row r="1366">
          <cell r="BE1366">
            <v>5</v>
          </cell>
          <cell r="BF1366">
            <v>5</v>
          </cell>
          <cell r="BG1366">
            <v>0</v>
          </cell>
          <cell r="BH1366">
            <v>0</v>
          </cell>
          <cell r="BI1366">
            <v>15</v>
          </cell>
          <cell r="BJ1366">
            <v>0</v>
          </cell>
          <cell r="BK1366">
            <v>0</v>
          </cell>
          <cell r="BL1366">
            <v>25</v>
          </cell>
          <cell r="BM1366" t="str">
            <v>A(优质)</v>
          </cell>
        </row>
        <row r="1366">
          <cell r="BP1366" t="str">
            <v/>
          </cell>
        </row>
        <row r="1366">
          <cell r="BW1366" t="str">
            <v/>
          </cell>
        </row>
        <row r="1366">
          <cell r="BY1366" t="str">
            <v/>
          </cell>
        </row>
        <row r="1366">
          <cell r="CD1366" t="str">
            <v>FET-KF-202208R0572</v>
          </cell>
        </row>
        <row r="1367">
          <cell r="B1367" t="str">
            <v>租赁</v>
          </cell>
        </row>
        <row r="1367">
          <cell r="F1367" t="str">
            <v>东莞市富新卫蓝新能源汽车有限公司</v>
          </cell>
          <cell r="G1367" t="str">
            <v>441900197607210017</v>
          </cell>
          <cell r="H1367">
            <v>13609689999</v>
          </cell>
          <cell r="I1367" t="str">
            <v>以租代购48期方案</v>
          </cell>
          <cell r="J1367" t="str">
            <v>北汽EU5/BJ7000C5DE-BEV</v>
          </cell>
          <cell r="K1367" t="str">
            <v>东莞</v>
          </cell>
          <cell r="L1367" t="str">
            <v>广东省东莞市寮步镇东莞汽车城二路3号103室</v>
          </cell>
          <cell r="M1367" t="str">
            <v>广东省东莞市寮步镇东莞汽车城二路3号103室</v>
          </cell>
          <cell r="N1367" t="str">
            <v>王吾伟</v>
          </cell>
          <cell r="O1367" t="str">
            <v>向丽丽</v>
          </cell>
          <cell r="P1367" t="str">
            <v>徐莹莹</v>
          </cell>
          <cell r="Q1367" t="str">
            <v>罗万春</v>
          </cell>
          <cell r="R1367">
            <v>13609689999</v>
          </cell>
          <cell r="S1367" t="str">
            <v>范佩君</v>
          </cell>
          <cell r="T1367">
            <v>13902605555</v>
          </cell>
          <cell r="U1367" t="str">
            <v>东莞市橙易科技有限公司</v>
          </cell>
        </row>
        <row r="1367">
          <cell r="W1367" t="str">
            <v>LNBSCC4H1MD843269</v>
          </cell>
          <cell r="X1367" t="str">
            <v>粤SDR1038</v>
          </cell>
          <cell r="Y1367" t="str">
            <v>862052221200584</v>
          </cell>
          <cell r="Z1367">
            <v>45148</v>
          </cell>
          <cell r="AA1367">
            <v>45187</v>
          </cell>
          <cell r="AB1367" t="str">
            <v>2023/09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44835</v>
          </cell>
          <cell r="AI1367">
            <v>44836</v>
          </cell>
          <cell r="AJ1367">
            <v>44835</v>
          </cell>
        </row>
        <row r="1367">
          <cell r="AL1367">
            <v>10000</v>
          </cell>
          <cell r="AM1367">
            <v>44820</v>
          </cell>
          <cell r="AN1367" t="str">
            <v>深圳市舒适橙出行科技有限公司公账</v>
          </cell>
          <cell r="AO1367">
            <v>3380</v>
          </cell>
          <cell r="AP1367">
            <v>44870</v>
          </cell>
          <cell r="AQ1367">
            <v>44870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 t="str">
            <v>正常</v>
          </cell>
          <cell r="AW1367">
            <v>0</v>
          </cell>
          <cell r="AX1367">
            <v>0</v>
          </cell>
          <cell r="AY1367">
            <v>1123.96</v>
          </cell>
        </row>
        <row r="1367">
          <cell r="BA1367">
            <v>6</v>
          </cell>
          <cell r="BB1367">
            <v>187.166666666667</v>
          </cell>
        </row>
        <row r="1367">
          <cell r="BE1367">
            <v>5</v>
          </cell>
          <cell r="BF1367">
            <v>5</v>
          </cell>
          <cell r="BG1367">
            <v>0</v>
          </cell>
          <cell r="BH1367">
            <v>0</v>
          </cell>
          <cell r="BI1367">
            <v>15</v>
          </cell>
          <cell r="BJ1367">
            <v>0</v>
          </cell>
          <cell r="BK1367">
            <v>0</v>
          </cell>
          <cell r="BL1367">
            <v>25</v>
          </cell>
          <cell r="BM1367" t="str">
            <v>A(优质)</v>
          </cell>
        </row>
        <row r="1367">
          <cell r="BP1367" t="str">
            <v/>
          </cell>
        </row>
        <row r="1367">
          <cell r="BW1367" t="str">
            <v/>
          </cell>
        </row>
        <row r="1367">
          <cell r="BY1367" t="str">
            <v/>
          </cell>
        </row>
        <row r="1367">
          <cell r="CD1367" t="str">
            <v>FET-KF-202208R0572</v>
          </cell>
        </row>
        <row r="1368">
          <cell r="B1368" t="str">
            <v>租赁</v>
          </cell>
        </row>
        <row r="1368">
          <cell r="F1368" t="str">
            <v>东莞市富新卫蓝新能源汽车有限公司</v>
          </cell>
          <cell r="G1368" t="str">
            <v>441900197607210017</v>
          </cell>
          <cell r="H1368">
            <v>13609689999</v>
          </cell>
          <cell r="I1368" t="str">
            <v>以租代购48期方案</v>
          </cell>
          <cell r="J1368" t="str">
            <v>北汽EU5/BJ7000C5DE-BEV</v>
          </cell>
          <cell r="K1368" t="str">
            <v>东莞</v>
          </cell>
          <cell r="L1368" t="str">
            <v>广东省东莞市寮步镇东莞汽车城二路3号103室</v>
          </cell>
          <cell r="M1368" t="str">
            <v>广东省东莞市寮步镇东莞汽车城二路3号103室</v>
          </cell>
          <cell r="N1368" t="str">
            <v>王吾伟</v>
          </cell>
          <cell r="O1368" t="str">
            <v>向丽丽</v>
          </cell>
          <cell r="P1368" t="str">
            <v>徐莹莹</v>
          </cell>
          <cell r="Q1368" t="str">
            <v>罗万春</v>
          </cell>
          <cell r="R1368">
            <v>13609689999</v>
          </cell>
          <cell r="S1368" t="str">
            <v>范佩君</v>
          </cell>
          <cell r="T1368">
            <v>13902605555</v>
          </cell>
          <cell r="U1368" t="str">
            <v>东莞市橙易科技有限公司</v>
          </cell>
        </row>
        <row r="1368">
          <cell r="W1368" t="str">
            <v>LNBSCC4H7MD843602</v>
          </cell>
          <cell r="X1368" t="str">
            <v>粤SD83146</v>
          </cell>
          <cell r="Y1368" t="str">
            <v>862052221201590</v>
          </cell>
          <cell r="Z1368">
            <v>45174</v>
          </cell>
          <cell r="AA1368">
            <v>45187</v>
          </cell>
          <cell r="AB1368" t="str">
            <v>2023/09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44835</v>
          </cell>
          <cell r="AI1368">
            <v>44836</v>
          </cell>
          <cell r="AJ1368">
            <v>44835</v>
          </cell>
        </row>
        <row r="1368">
          <cell r="AL1368">
            <v>10000</v>
          </cell>
          <cell r="AM1368">
            <v>44820</v>
          </cell>
          <cell r="AN1368" t="str">
            <v>深圳市舒适橙出行科技有限公司公账</v>
          </cell>
          <cell r="AO1368">
            <v>3380</v>
          </cell>
          <cell r="AP1368">
            <v>44870</v>
          </cell>
          <cell r="AQ1368">
            <v>44870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 t="str">
            <v>正常</v>
          </cell>
          <cell r="AW1368">
            <v>0</v>
          </cell>
          <cell r="AX1368">
            <v>0</v>
          </cell>
          <cell r="AY1368">
            <v>147.33</v>
          </cell>
        </row>
        <row r="1368">
          <cell r="BA1368">
            <v>4</v>
          </cell>
          <cell r="BB1368">
            <v>36.805</v>
          </cell>
        </row>
        <row r="1368">
          <cell r="BE1368">
            <v>5</v>
          </cell>
          <cell r="BF1368">
            <v>10</v>
          </cell>
          <cell r="BG1368">
            <v>0</v>
          </cell>
          <cell r="BH1368">
            <v>0</v>
          </cell>
          <cell r="BI1368">
            <v>15</v>
          </cell>
          <cell r="BJ1368">
            <v>0</v>
          </cell>
          <cell r="BK1368">
            <v>0</v>
          </cell>
          <cell r="BL1368">
            <v>30</v>
          </cell>
          <cell r="BM1368" t="str">
            <v>A(优质)</v>
          </cell>
        </row>
        <row r="1368">
          <cell r="BP1368" t="str">
            <v/>
          </cell>
        </row>
        <row r="1368">
          <cell r="BW1368" t="str">
            <v/>
          </cell>
        </row>
        <row r="1368">
          <cell r="BY1368" t="str">
            <v/>
          </cell>
        </row>
        <row r="1368">
          <cell r="CD1368" t="str">
            <v>FET-KF-202208R1188</v>
          </cell>
        </row>
        <row r="1369">
          <cell r="B1369" t="str">
            <v>租赁</v>
          </cell>
        </row>
        <row r="1369">
          <cell r="F1369" t="str">
            <v>东莞市富新卫蓝新能源汽车有限公司</v>
          </cell>
          <cell r="G1369" t="str">
            <v>441900197607210017</v>
          </cell>
          <cell r="H1369">
            <v>13609689999</v>
          </cell>
          <cell r="I1369" t="str">
            <v>以租代购48期方案</v>
          </cell>
          <cell r="J1369" t="str">
            <v>北汽EU5/BJ7000C5DE-BEV</v>
          </cell>
          <cell r="K1369" t="str">
            <v>东莞</v>
          </cell>
          <cell r="L1369" t="str">
            <v>广东省东莞市寮步镇东莞汽车城二路3号103室</v>
          </cell>
          <cell r="M1369" t="str">
            <v>广东省东莞市寮步镇东莞汽车城二路3号103室</v>
          </cell>
          <cell r="N1369" t="str">
            <v>王吾伟</v>
          </cell>
          <cell r="O1369" t="str">
            <v>向丽丽</v>
          </cell>
          <cell r="P1369" t="str">
            <v>徐莹莹</v>
          </cell>
          <cell r="Q1369" t="str">
            <v>罗万春</v>
          </cell>
          <cell r="R1369">
            <v>13609689999</v>
          </cell>
          <cell r="S1369" t="str">
            <v>范佩君</v>
          </cell>
          <cell r="T1369">
            <v>13902605555</v>
          </cell>
          <cell r="U1369" t="str">
            <v>东莞市橙易科技有限公司</v>
          </cell>
        </row>
        <row r="1369">
          <cell r="W1369" t="str">
            <v>LNBSCC4H5MD843792</v>
          </cell>
          <cell r="X1369" t="str">
            <v>粤SDA1776</v>
          </cell>
          <cell r="Y1369" t="str">
            <v>862052221201667</v>
          </cell>
          <cell r="Z1369">
            <v>45174</v>
          </cell>
          <cell r="AA1369">
            <v>45187</v>
          </cell>
          <cell r="AB1369" t="str">
            <v>2023/09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44835</v>
          </cell>
          <cell r="AI1369">
            <v>44836</v>
          </cell>
          <cell r="AJ1369">
            <v>44835</v>
          </cell>
        </row>
        <row r="1369">
          <cell r="AL1369">
            <v>10000</v>
          </cell>
          <cell r="AM1369">
            <v>44820</v>
          </cell>
          <cell r="AN1369" t="str">
            <v>深圳市舒适橙出行科技有限公司公账</v>
          </cell>
          <cell r="AO1369">
            <v>3380</v>
          </cell>
          <cell r="AP1369">
            <v>44870</v>
          </cell>
          <cell r="AQ1369">
            <v>44870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 t="str">
            <v>正常</v>
          </cell>
          <cell r="AW1369">
            <v>0</v>
          </cell>
          <cell r="AX1369">
            <v>0</v>
          </cell>
          <cell r="AY1369">
            <v>1533.02</v>
          </cell>
        </row>
        <row r="1369">
          <cell r="BA1369">
            <v>5</v>
          </cell>
          <cell r="BB1369">
            <v>292.856</v>
          </cell>
        </row>
        <row r="1369">
          <cell r="BE1369">
            <v>5</v>
          </cell>
          <cell r="BF1369">
            <v>5</v>
          </cell>
          <cell r="BG1369">
            <v>0</v>
          </cell>
          <cell r="BH1369">
            <v>0</v>
          </cell>
          <cell r="BI1369">
            <v>15</v>
          </cell>
          <cell r="BJ1369">
            <v>0</v>
          </cell>
          <cell r="BK1369">
            <v>0</v>
          </cell>
          <cell r="BL1369">
            <v>25</v>
          </cell>
          <cell r="BM1369" t="str">
            <v>A(优质)</v>
          </cell>
        </row>
        <row r="1369">
          <cell r="BP1369" t="str">
            <v/>
          </cell>
        </row>
        <row r="1369">
          <cell r="BW1369" t="str">
            <v/>
          </cell>
        </row>
        <row r="1369">
          <cell r="BY1369" t="str">
            <v/>
          </cell>
        </row>
        <row r="1369">
          <cell r="CD1369" t="str">
            <v>FET-KF-202208R1188</v>
          </cell>
        </row>
        <row r="1370">
          <cell r="B1370" t="str">
            <v>租赁</v>
          </cell>
        </row>
        <row r="1370">
          <cell r="F1370" t="str">
            <v>东莞市富新卫蓝新能源汽车有限公司</v>
          </cell>
          <cell r="G1370" t="str">
            <v>441900197607210017</v>
          </cell>
          <cell r="H1370">
            <v>13609689999</v>
          </cell>
          <cell r="I1370" t="str">
            <v>以租代购48期方案</v>
          </cell>
          <cell r="J1370" t="str">
            <v>北汽EU5/BJ7000C5DE-BEV</v>
          </cell>
          <cell r="K1370" t="str">
            <v>东莞</v>
          </cell>
          <cell r="L1370" t="str">
            <v>广东省东莞市寮步镇东莞汽车城二路3号103室</v>
          </cell>
          <cell r="M1370" t="str">
            <v>广东省东莞市寮步镇东莞汽车城二路3号103室</v>
          </cell>
          <cell r="N1370" t="str">
            <v>王吾伟</v>
          </cell>
          <cell r="O1370" t="str">
            <v>向丽丽</v>
          </cell>
          <cell r="P1370" t="str">
            <v>徐莹莹</v>
          </cell>
          <cell r="Q1370" t="str">
            <v>罗万春</v>
          </cell>
          <cell r="R1370">
            <v>13609689999</v>
          </cell>
          <cell r="S1370" t="str">
            <v>范佩君</v>
          </cell>
          <cell r="T1370">
            <v>13902605555</v>
          </cell>
          <cell r="U1370" t="str">
            <v>东莞市橙易科技有限公司</v>
          </cell>
        </row>
        <row r="1370">
          <cell r="W1370" t="str">
            <v>LNBSCC4H7MD843728</v>
          </cell>
          <cell r="X1370" t="str">
            <v>粤SDS6060</v>
          </cell>
          <cell r="Y1370" t="str">
            <v>862052221201589</v>
          </cell>
          <cell r="Z1370">
            <v>45174</v>
          </cell>
          <cell r="AA1370">
            <v>45187</v>
          </cell>
          <cell r="AB1370" t="str">
            <v>2023/09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44835</v>
          </cell>
          <cell r="AI1370">
            <v>44836</v>
          </cell>
          <cell r="AJ1370">
            <v>44835</v>
          </cell>
        </row>
        <row r="1370">
          <cell r="AL1370">
            <v>10000</v>
          </cell>
          <cell r="AM1370">
            <v>44820</v>
          </cell>
          <cell r="AN1370" t="str">
            <v>深圳市舒适橙出行科技有限公司公账</v>
          </cell>
          <cell r="AO1370">
            <v>3380</v>
          </cell>
          <cell r="AP1370">
            <v>44870</v>
          </cell>
          <cell r="AQ1370">
            <v>44870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 t="str">
            <v>正常</v>
          </cell>
          <cell r="AW1370">
            <v>0</v>
          </cell>
          <cell r="AX1370">
            <v>0</v>
          </cell>
          <cell r="AY1370">
            <v>1759.77</v>
          </cell>
        </row>
        <row r="1370">
          <cell r="BA1370">
            <v>7</v>
          </cell>
          <cell r="BB1370">
            <v>247.278571428571</v>
          </cell>
        </row>
        <row r="1370">
          <cell r="BE1370">
            <v>5</v>
          </cell>
          <cell r="BF1370">
            <v>5</v>
          </cell>
          <cell r="BG1370">
            <v>0</v>
          </cell>
          <cell r="BH1370">
            <v>0</v>
          </cell>
          <cell r="BI1370">
            <v>15</v>
          </cell>
          <cell r="BJ1370">
            <v>0</v>
          </cell>
          <cell r="BK1370">
            <v>0</v>
          </cell>
          <cell r="BL1370">
            <v>25</v>
          </cell>
          <cell r="BM1370" t="str">
            <v>A(优质)</v>
          </cell>
        </row>
        <row r="1370">
          <cell r="BP1370" t="str">
            <v/>
          </cell>
        </row>
        <row r="1370">
          <cell r="BW1370" t="str">
            <v/>
          </cell>
        </row>
        <row r="1370">
          <cell r="BY1370" t="str">
            <v/>
          </cell>
        </row>
        <row r="1370">
          <cell r="CD1370" t="str">
            <v>FET-KF-202208R1188</v>
          </cell>
        </row>
        <row r="1371">
          <cell r="B1371" t="str">
            <v>租赁</v>
          </cell>
        </row>
        <row r="1371">
          <cell r="F1371" t="str">
            <v>深圳市舒适捷汽车租赁有限公司</v>
          </cell>
          <cell r="G1371" t="str">
            <v>445221198608284191</v>
          </cell>
          <cell r="H1371">
            <v>18820269984</v>
          </cell>
          <cell r="I1371" t="str">
            <v>回租28期方案2550</v>
          </cell>
          <cell r="J1371" t="str">
            <v>俊风E11K/DFA7000A1F8BEV</v>
          </cell>
          <cell r="K1371" t="str">
            <v>深圳</v>
          </cell>
          <cell r="L1371" t="str">
            <v>广东省揭阳市揭东区玉湖镇观音山村华山路上北二巷三号</v>
          </cell>
          <cell r="M1371" t="str">
            <v>深圳市龙岗区坂田街道吉华路430号江灏科技园商务楼5层502C</v>
          </cell>
          <cell r="N1371" t="str">
            <v>王吾伟</v>
          </cell>
          <cell r="O1371" t="str">
            <v>王吾伟</v>
          </cell>
          <cell r="P1371" t="str">
            <v>徐莹莹</v>
          </cell>
          <cell r="Q1371" t="str">
            <v>黄炳权</v>
          </cell>
          <cell r="R1371">
            <v>18820269984</v>
          </cell>
        </row>
        <row r="1371">
          <cell r="U1371" t="str">
            <v>深圳市舒适捷汽车租赁有限公司</v>
          </cell>
        </row>
        <row r="1371">
          <cell r="W1371" t="str">
            <v>LDP51B960KC001389</v>
          </cell>
          <cell r="X1371">
            <v>0</v>
          </cell>
          <cell r="Y1371">
            <v>0</v>
          </cell>
          <cell r="Z1371">
            <v>45091</v>
          </cell>
          <cell r="AA1371">
            <v>45133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44819</v>
          </cell>
          <cell r="AI1371">
            <v>44820</v>
          </cell>
        </row>
        <row r="1371">
          <cell r="AL1371" t="str">
            <v>无首付款</v>
          </cell>
        </row>
        <row r="1371">
          <cell r="AO1371">
            <v>2550</v>
          </cell>
          <cell r="AP1371">
            <v>44839</v>
          </cell>
          <cell r="AQ1371">
            <v>44839</v>
          </cell>
          <cell r="AR1371">
            <v>1</v>
          </cell>
          <cell r="AS1371">
            <v>2550</v>
          </cell>
          <cell r="AT1371">
            <v>0</v>
          </cell>
          <cell r="AU1371">
            <v>0</v>
          </cell>
          <cell r="AV1371" t="str">
            <v>逾期</v>
          </cell>
          <cell r="AW1371">
            <v>3</v>
          </cell>
          <cell r="AX1371">
            <v>2550</v>
          </cell>
          <cell r="AY1371">
            <v>0</v>
          </cell>
        </row>
        <row r="1371">
          <cell r="BA1371">
            <v>0</v>
          </cell>
          <cell r="BB1371" t="str">
            <v/>
          </cell>
        </row>
        <row r="1371">
          <cell r="BE1371">
            <v>5</v>
          </cell>
          <cell r="BF1371">
            <v>5</v>
          </cell>
          <cell r="BG1371">
            <v>0</v>
          </cell>
          <cell r="BH1371">
            <v>0</v>
          </cell>
          <cell r="BI1371">
            <v>15</v>
          </cell>
          <cell r="BJ1371">
            <v>20</v>
          </cell>
          <cell r="BK1371">
            <v>0</v>
          </cell>
          <cell r="BL1371">
            <v>45</v>
          </cell>
          <cell r="BM1371" t="str">
            <v>E(逾期)</v>
          </cell>
        </row>
        <row r="1371">
          <cell r="BP1371" t="str">
            <v/>
          </cell>
        </row>
        <row r="1371">
          <cell r="BW1371" t="str">
            <v/>
          </cell>
          <cell r="BX1371">
            <v>44819</v>
          </cell>
          <cell r="BY1371" t="str">
            <v/>
          </cell>
        </row>
        <row r="1371">
          <cell r="CD1371" t="str">
            <v>FET-KF-202209R0299</v>
          </cell>
        </row>
        <row r="1372">
          <cell r="B1372" t="str">
            <v>租赁</v>
          </cell>
        </row>
        <row r="1372">
          <cell r="F1372" t="str">
            <v>深圳市舒适捷汽车租赁有限公司</v>
          </cell>
          <cell r="G1372" t="str">
            <v>445221198608284191</v>
          </cell>
          <cell r="H1372">
            <v>18820269984</v>
          </cell>
          <cell r="I1372" t="str">
            <v>回租28期方案2550</v>
          </cell>
          <cell r="J1372" t="str">
            <v>俊风E11K/DFA7000A1F8BEV</v>
          </cell>
          <cell r="K1372" t="str">
            <v>深圳</v>
          </cell>
          <cell r="L1372" t="str">
            <v>广东省揭阳市揭东区玉湖镇观音山村华山路上北二巷三号</v>
          </cell>
          <cell r="M1372" t="str">
            <v>深圳市龙岗区坂田街道吉华路430号江灏科技园商务楼5层502C</v>
          </cell>
          <cell r="N1372" t="str">
            <v>王吾伟</v>
          </cell>
          <cell r="O1372" t="str">
            <v>王吾伟</v>
          </cell>
          <cell r="P1372" t="str">
            <v>徐莹莹</v>
          </cell>
          <cell r="Q1372" t="str">
            <v>黄炳权</v>
          </cell>
          <cell r="R1372">
            <v>18820269984</v>
          </cell>
        </row>
        <row r="1372">
          <cell r="U1372" t="str">
            <v>深圳市舒适捷汽车租赁有限公司</v>
          </cell>
        </row>
        <row r="1372">
          <cell r="W1372" t="str">
            <v>LDP51B965KC001226</v>
          </cell>
          <cell r="X1372">
            <v>0</v>
          </cell>
          <cell r="Y1372">
            <v>0</v>
          </cell>
          <cell r="Z1372">
            <v>45091</v>
          </cell>
          <cell r="AA1372">
            <v>45133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44819</v>
          </cell>
          <cell r="AI1372">
            <v>44820</v>
          </cell>
        </row>
        <row r="1372">
          <cell r="AL1372" t="str">
            <v>无首付款</v>
          </cell>
        </row>
        <row r="1372">
          <cell r="AO1372">
            <v>2550</v>
          </cell>
          <cell r="AP1372">
            <v>44839</v>
          </cell>
          <cell r="AQ1372">
            <v>44839</v>
          </cell>
          <cell r="AR1372">
            <v>1</v>
          </cell>
          <cell r="AS1372">
            <v>2550</v>
          </cell>
          <cell r="AT1372">
            <v>0</v>
          </cell>
          <cell r="AU1372">
            <v>0</v>
          </cell>
          <cell r="AV1372" t="str">
            <v>逾期</v>
          </cell>
          <cell r="AW1372">
            <v>3</v>
          </cell>
          <cell r="AX1372">
            <v>2550</v>
          </cell>
          <cell r="AY1372">
            <v>0</v>
          </cell>
        </row>
        <row r="1372">
          <cell r="BA1372">
            <v>0</v>
          </cell>
          <cell r="BB1372" t="str">
            <v/>
          </cell>
        </row>
        <row r="1372">
          <cell r="BE1372">
            <v>5</v>
          </cell>
          <cell r="BF1372">
            <v>5</v>
          </cell>
          <cell r="BG1372">
            <v>0</v>
          </cell>
          <cell r="BH1372">
            <v>0</v>
          </cell>
          <cell r="BI1372">
            <v>15</v>
          </cell>
          <cell r="BJ1372">
            <v>20</v>
          </cell>
          <cell r="BK1372">
            <v>0</v>
          </cell>
          <cell r="BL1372">
            <v>45</v>
          </cell>
          <cell r="BM1372" t="str">
            <v>E(逾期)</v>
          </cell>
        </row>
        <row r="1372">
          <cell r="BP1372" t="str">
            <v/>
          </cell>
        </row>
        <row r="1372">
          <cell r="BW1372" t="str">
            <v/>
          </cell>
          <cell r="BX1372">
            <v>44819</v>
          </cell>
          <cell r="BY1372" t="str">
            <v/>
          </cell>
        </row>
        <row r="1372">
          <cell r="CD1372" t="str">
            <v>FET-KF-202209R0299</v>
          </cell>
        </row>
        <row r="1373">
          <cell r="B1373" t="str">
            <v>租赁</v>
          </cell>
        </row>
        <row r="1373">
          <cell r="F1373" t="str">
            <v>深圳市舒适捷汽车租赁有限公司</v>
          </cell>
          <cell r="G1373" t="str">
            <v>445221198608284191</v>
          </cell>
          <cell r="H1373">
            <v>18820269984</v>
          </cell>
          <cell r="I1373" t="str">
            <v>回租28期方案2550</v>
          </cell>
          <cell r="J1373" t="str">
            <v>俊风E11K/DFA7000A1F8BEV</v>
          </cell>
          <cell r="K1373" t="str">
            <v>深圳</v>
          </cell>
          <cell r="L1373" t="str">
            <v>广东省揭阳市揭东区玉湖镇观音山村华山路上北二巷三号</v>
          </cell>
          <cell r="M1373" t="str">
            <v>深圳市龙岗区坂田街道吉华路430号江灏科技园商务楼5层502C</v>
          </cell>
          <cell r="N1373" t="str">
            <v>王吾伟</v>
          </cell>
          <cell r="O1373" t="str">
            <v>王吾伟</v>
          </cell>
          <cell r="P1373" t="str">
            <v>徐莹莹</v>
          </cell>
          <cell r="Q1373" t="str">
            <v>黄炳权</v>
          </cell>
          <cell r="R1373">
            <v>18820269984</v>
          </cell>
        </row>
        <row r="1373">
          <cell r="U1373" t="str">
            <v>深圳市舒适捷汽车租赁有限公司</v>
          </cell>
        </row>
        <row r="1373">
          <cell r="W1373" t="str">
            <v>LDP51B962KC000244</v>
          </cell>
          <cell r="X1373">
            <v>0</v>
          </cell>
          <cell r="Y1373">
            <v>0</v>
          </cell>
          <cell r="Z1373">
            <v>45092</v>
          </cell>
          <cell r="AA1373">
            <v>45139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44819</v>
          </cell>
          <cell r="AI1373">
            <v>44820</v>
          </cell>
        </row>
        <row r="1373">
          <cell r="AL1373" t="str">
            <v>无首付款</v>
          </cell>
        </row>
        <row r="1373">
          <cell r="AO1373">
            <v>2550</v>
          </cell>
          <cell r="AP1373">
            <v>44839</v>
          </cell>
          <cell r="AQ1373">
            <v>44839</v>
          </cell>
          <cell r="AR1373">
            <v>1</v>
          </cell>
          <cell r="AS1373">
            <v>2550</v>
          </cell>
          <cell r="AT1373">
            <v>0</v>
          </cell>
          <cell r="AU1373">
            <v>0</v>
          </cell>
          <cell r="AV1373" t="str">
            <v>逾期</v>
          </cell>
          <cell r="AW1373">
            <v>3</v>
          </cell>
          <cell r="AX1373">
            <v>2550</v>
          </cell>
          <cell r="AY1373">
            <v>0</v>
          </cell>
        </row>
        <row r="1373">
          <cell r="BA1373">
            <v>0</v>
          </cell>
          <cell r="BB1373" t="str">
            <v/>
          </cell>
        </row>
        <row r="1373">
          <cell r="BE1373">
            <v>5</v>
          </cell>
          <cell r="BF1373">
            <v>5</v>
          </cell>
          <cell r="BG1373">
            <v>0</v>
          </cell>
          <cell r="BH1373">
            <v>0</v>
          </cell>
          <cell r="BI1373">
            <v>15</v>
          </cell>
          <cell r="BJ1373">
            <v>20</v>
          </cell>
          <cell r="BK1373">
            <v>0</v>
          </cell>
          <cell r="BL1373">
            <v>45</v>
          </cell>
          <cell r="BM1373" t="str">
            <v>E(逾期)</v>
          </cell>
        </row>
        <row r="1373">
          <cell r="BP1373" t="str">
            <v/>
          </cell>
        </row>
        <row r="1373">
          <cell r="BW1373" t="str">
            <v/>
          </cell>
          <cell r="BX1373">
            <v>44819</v>
          </cell>
          <cell r="BY1373" t="str">
            <v/>
          </cell>
        </row>
        <row r="1373">
          <cell r="CD1373" t="str">
            <v>FET-KF-202209R0299</v>
          </cell>
        </row>
        <row r="1374">
          <cell r="B1374" t="str">
            <v>租赁</v>
          </cell>
        </row>
        <row r="1374">
          <cell r="F1374" t="str">
            <v>深圳市舒适捷汽车租赁有限公司</v>
          </cell>
          <cell r="G1374" t="str">
            <v>445221198608284191</v>
          </cell>
          <cell r="H1374">
            <v>18820269984</v>
          </cell>
          <cell r="I1374" t="str">
            <v>回租28期方案2550</v>
          </cell>
          <cell r="J1374" t="str">
            <v>俊风E11K/DFA7000A1F8BEV</v>
          </cell>
          <cell r="K1374" t="str">
            <v>深圳</v>
          </cell>
          <cell r="L1374" t="str">
            <v>广东省揭阳市揭东区玉湖镇观音山村华山路上北二巷三号</v>
          </cell>
          <cell r="M1374" t="str">
            <v>深圳市龙岗区坂田街道吉华路430号江灏科技园商务楼5层502C</v>
          </cell>
          <cell r="N1374" t="str">
            <v>王吾伟</v>
          </cell>
          <cell r="O1374" t="str">
            <v>王吾伟</v>
          </cell>
          <cell r="P1374" t="str">
            <v>徐莹莹</v>
          </cell>
          <cell r="Q1374" t="str">
            <v>黄炳权</v>
          </cell>
          <cell r="R1374">
            <v>18820269984</v>
          </cell>
        </row>
        <row r="1374">
          <cell r="U1374" t="str">
            <v>深圳市舒适捷汽车租赁有限公司</v>
          </cell>
        </row>
        <row r="1374">
          <cell r="W1374" t="str">
            <v>LDP51B964KC000293</v>
          </cell>
          <cell r="X1374">
            <v>0</v>
          </cell>
          <cell r="Y1374">
            <v>0</v>
          </cell>
          <cell r="Z1374">
            <v>45091</v>
          </cell>
          <cell r="AA1374">
            <v>45144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44819</v>
          </cell>
          <cell r="AI1374">
            <v>44820</v>
          </cell>
        </row>
        <row r="1374">
          <cell r="AL1374" t="str">
            <v>无首付款</v>
          </cell>
        </row>
        <row r="1374">
          <cell r="AO1374">
            <v>2550</v>
          </cell>
          <cell r="AP1374">
            <v>44839</v>
          </cell>
          <cell r="AQ1374">
            <v>44839</v>
          </cell>
          <cell r="AR1374">
            <v>1</v>
          </cell>
          <cell r="AS1374">
            <v>2550</v>
          </cell>
          <cell r="AT1374">
            <v>0</v>
          </cell>
          <cell r="AU1374">
            <v>0</v>
          </cell>
          <cell r="AV1374" t="str">
            <v>逾期</v>
          </cell>
          <cell r="AW1374">
            <v>3</v>
          </cell>
          <cell r="AX1374">
            <v>2550</v>
          </cell>
          <cell r="AY1374">
            <v>0</v>
          </cell>
        </row>
        <row r="1374">
          <cell r="BA1374">
            <v>0</v>
          </cell>
          <cell r="BB1374" t="str">
            <v/>
          </cell>
        </row>
        <row r="1374">
          <cell r="BE1374">
            <v>5</v>
          </cell>
          <cell r="BF1374">
            <v>5</v>
          </cell>
          <cell r="BG1374">
            <v>0</v>
          </cell>
          <cell r="BH1374">
            <v>0</v>
          </cell>
          <cell r="BI1374">
            <v>15</v>
          </cell>
          <cell r="BJ1374">
            <v>20</v>
          </cell>
          <cell r="BK1374">
            <v>0</v>
          </cell>
          <cell r="BL1374">
            <v>45</v>
          </cell>
          <cell r="BM1374" t="str">
            <v>E(逾期)</v>
          </cell>
        </row>
        <row r="1374">
          <cell r="BP1374" t="str">
            <v/>
          </cell>
        </row>
        <row r="1374">
          <cell r="BW1374" t="str">
            <v/>
          </cell>
          <cell r="BX1374">
            <v>44819</v>
          </cell>
          <cell r="BY1374" t="str">
            <v/>
          </cell>
        </row>
        <row r="1374">
          <cell r="CD1374" t="str">
            <v>FET-KF-202209R0299</v>
          </cell>
        </row>
        <row r="1375">
          <cell r="B1375" t="str">
            <v>租赁</v>
          </cell>
        </row>
        <row r="1375">
          <cell r="F1375" t="str">
            <v>深圳市舒适捷汽车租赁有限公司</v>
          </cell>
          <cell r="G1375" t="str">
            <v>445221198608284191</v>
          </cell>
          <cell r="H1375">
            <v>18820269984</v>
          </cell>
          <cell r="I1375" t="str">
            <v>回租28期方案2550</v>
          </cell>
          <cell r="J1375" t="str">
            <v>俊风E11K/DFA7000A1F8BEV</v>
          </cell>
          <cell r="K1375" t="str">
            <v>深圳</v>
          </cell>
          <cell r="L1375" t="str">
            <v>广东省揭阳市揭东区玉湖镇观音山村华山路上北二巷三号</v>
          </cell>
          <cell r="M1375" t="str">
            <v>深圳市龙岗区坂田街道吉华路430号江灏科技园商务楼5层502C</v>
          </cell>
          <cell r="N1375" t="str">
            <v>王吾伟</v>
          </cell>
          <cell r="O1375" t="str">
            <v>王吾伟</v>
          </cell>
          <cell r="P1375" t="str">
            <v>徐莹莹</v>
          </cell>
          <cell r="Q1375" t="str">
            <v>黄炳权</v>
          </cell>
          <cell r="R1375">
            <v>18820269984</v>
          </cell>
        </row>
        <row r="1375">
          <cell r="U1375" t="str">
            <v>深圳市舒适捷汽车租赁有限公司</v>
          </cell>
        </row>
        <row r="1375">
          <cell r="W1375" t="str">
            <v>LDP51B966KC000313</v>
          </cell>
          <cell r="X1375">
            <v>0</v>
          </cell>
          <cell r="Y1375">
            <v>0</v>
          </cell>
          <cell r="Z1375">
            <v>45091</v>
          </cell>
          <cell r="AA1375">
            <v>45133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44819</v>
          </cell>
          <cell r="AI1375">
            <v>44820</v>
          </cell>
        </row>
        <row r="1375">
          <cell r="AL1375" t="str">
            <v>无首付款</v>
          </cell>
        </row>
        <row r="1375">
          <cell r="AO1375">
            <v>2550</v>
          </cell>
          <cell r="AP1375">
            <v>44839</v>
          </cell>
          <cell r="AQ1375">
            <v>44839</v>
          </cell>
          <cell r="AR1375">
            <v>1</v>
          </cell>
          <cell r="AS1375">
            <v>2550</v>
          </cell>
          <cell r="AT1375">
            <v>0</v>
          </cell>
          <cell r="AU1375">
            <v>0</v>
          </cell>
          <cell r="AV1375" t="str">
            <v>逾期</v>
          </cell>
          <cell r="AW1375">
            <v>3</v>
          </cell>
          <cell r="AX1375">
            <v>2550</v>
          </cell>
          <cell r="AY1375">
            <v>0</v>
          </cell>
        </row>
        <row r="1375">
          <cell r="BA1375">
            <v>0</v>
          </cell>
          <cell r="BB1375" t="str">
            <v/>
          </cell>
        </row>
        <row r="1375">
          <cell r="BE1375">
            <v>5</v>
          </cell>
          <cell r="BF1375">
            <v>5</v>
          </cell>
          <cell r="BG1375">
            <v>0</v>
          </cell>
          <cell r="BH1375">
            <v>0</v>
          </cell>
          <cell r="BI1375">
            <v>15</v>
          </cell>
          <cell r="BJ1375">
            <v>20</v>
          </cell>
          <cell r="BK1375">
            <v>0</v>
          </cell>
          <cell r="BL1375">
            <v>45</v>
          </cell>
          <cell r="BM1375" t="str">
            <v>E(逾期)</v>
          </cell>
        </row>
        <row r="1375">
          <cell r="BP1375" t="str">
            <v/>
          </cell>
        </row>
        <row r="1375">
          <cell r="BW1375" t="str">
            <v/>
          </cell>
          <cell r="BX1375">
            <v>44819</v>
          </cell>
          <cell r="BY1375" t="str">
            <v/>
          </cell>
        </row>
        <row r="1375">
          <cell r="CD1375" t="str">
            <v>FET-KF-202209R0299</v>
          </cell>
        </row>
        <row r="1376">
          <cell r="B1376" t="str">
            <v>租赁</v>
          </cell>
        </row>
        <row r="1376">
          <cell r="F1376" t="str">
            <v>深圳市舒适捷汽车租赁有限公司</v>
          </cell>
          <cell r="G1376" t="str">
            <v>445221198608284191</v>
          </cell>
          <cell r="H1376">
            <v>18820269984</v>
          </cell>
          <cell r="I1376" t="str">
            <v>回租28期方案2550</v>
          </cell>
          <cell r="J1376" t="str">
            <v>俊风E11K/DFA7000A1F8BEV</v>
          </cell>
          <cell r="K1376" t="str">
            <v>深圳</v>
          </cell>
          <cell r="L1376" t="str">
            <v>广东省揭阳市揭东区玉湖镇观音山村华山路上北二巷三号</v>
          </cell>
          <cell r="M1376" t="str">
            <v>深圳市龙岗区坂田街道吉华路430号江灏科技园商务楼5层502C</v>
          </cell>
          <cell r="N1376" t="str">
            <v>王吾伟</v>
          </cell>
          <cell r="O1376" t="str">
            <v>王吾伟</v>
          </cell>
          <cell r="P1376" t="str">
            <v>徐莹莹</v>
          </cell>
          <cell r="Q1376" t="str">
            <v>黄炳权</v>
          </cell>
          <cell r="R1376">
            <v>18820269984</v>
          </cell>
        </row>
        <row r="1376">
          <cell r="U1376" t="str">
            <v>深圳市舒适捷汽车租赁有限公司</v>
          </cell>
        </row>
        <row r="1376">
          <cell r="W1376" t="str">
            <v>LDP51B962KC001264</v>
          </cell>
          <cell r="X1376">
            <v>0</v>
          </cell>
          <cell r="Y1376">
            <v>0</v>
          </cell>
          <cell r="Z1376">
            <v>45096</v>
          </cell>
          <cell r="AA1376">
            <v>45133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44819</v>
          </cell>
          <cell r="AI1376">
            <v>44820</v>
          </cell>
        </row>
        <row r="1376">
          <cell r="AL1376" t="str">
            <v>无首付款</v>
          </cell>
        </row>
        <row r="1376">
          <cell r="AO1376">
            <v>2550</v>
          </cell>
          <cell r="AP1376">
            <v>44839</v>
          </cell>
          <cell r="AQ1376">
            <v>44839</v>
          </cell>
          <cell r="AR1376">
            <v>1</v>
          </cell>
          <cell r="AS1376">
            <v>2550</v>
          </cell>
          <cell r="AT1376">
            <v>0</v>
          </cell>
          <cell r="AU1376">
            <v>0</v>
          </cell>
          <cell r="AV1376" t="str">
            <v>逾期</v>
          </cell>
          <cell r="AW1376">
            <v>3</v>
          </cell>
          <cell r="AX1376">
            <v>2550</v>
          </cell>
          <cell r="AY1376">
            <v>0</v>
          </cell>
        </row>
        <row r="1376">
          <cell r="BA1376">
            <v>0</v>
          </cell>
          <cell r="BB1376" t="str">
            <v/>
          </cell>
        </row>
        <row r="1376">
          <cell r="BE1376">
            <v>5</v>
          </cell>
          <cell r="BF1376">
            <v>5</v>
          </cell>
          <cell r="BG1376">
            <v>0</v>
          </cell>
          <cell r="BH1376">
            <v>0</v>
          </cell>
          <cell r="BI1376">
            <v>15</v>
          </cell>
          <cell r="BJ1376">
            <v>20</v>
          </cell>
          <cell r="BK1376">
            <v>0</v>
          </cell>
          <cell r="BL1376">
            <v>45</v>
          </cell>
          <cell r="BM1376" t="str">
            <v>E(逾期)</v>
          </cell>
        </row>
        <row r="1376">
          <cell r="BP1376" t="str">
            <v/>
          </cell>
        </row>
        <row r="1376">
          <cell r="BW1376" t="str">
            <v/>
          </cell>
          <cell r="BX1376">
            <v>44819</v>
          </cell>
          <cell r="BY1376" t="str">
            <v/>
          </cell>
        </row>
        <row r="1376">
          <cell r="CD1376" t="str">
            <v>FET-KF-202209R0299</v>
          </cell>
        </row>
        <row r="1377">
          <cell r="B1377" t="str">
            <v>租赁</v>
          </cell>
        </row>
        <row r="1377">
          <cell r="F1377" t="str">
            <v>深圳市舒适捷汽车租赁有限公司</v>
          </cell>
          <cell r="G1377" t="str">
            <v>445221198608284191</v>
          </cell>
          <cell r="H1377">
            <v>18820269984</v>
          </cell>
          <cell r="I1377" t="str">
            <v>回租28期方案2550</v>
          </cell>
          <cell r="J1377" t="str">
            <v>俊风E11K/DFA7000A1F8BEV</v>
          </cell>
          <cell r="K1377" t="str">
            <v>深圳</v>
          </cell>
          <cell r="L1377" t="str">
            <v>广东省揭阳市揭东区玉湖镇观音山村华山路上北二巷三号</v>
          </cell>
          <cell r="M1377" t="str">
            <v>深圳市龙岗区坂田街道吉华路430号江灏科技园商务楼5层502C</v>
          </cell>
          <cell r="N1377" t="str">
            <v>王吾伟</v>
          </cell>
          <cell r="O1377" t="str">
            <v>王吾伟</v>
          </cell>
          <cell r="P1377" t="str">
            <v>徐莹莹</v>
          </cell>
          <cell r="Q1377" t="str">
            <v>黄炳权</v>
          </cell>
          <cell r="R1377">
            <v>18820269984</v>
          </cell>
        </row>
        <row r="1377">
          <cell r="U1377" t="str">
            <v>深圳市舒适捷汽车租赁有限公司</v>
          </cell>
        </row>
        <row r="1377">
          <cell r="W1377" t="str">
            <v>LDP51B96XKC001237</v>
          </cell>
          <cell r="X1377">
            <v>0</v>
          </cell>
          <cell r="Y1377">
            <v>0</v>
          </cell>
          <cell r="Z1377">
            <v>45102</v>
          </cell>
          <cell r="AA1377">
            <v>45134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44819</v>
          </cell>
          <cell r="AI1377">
            <v>44820</v>
          </cell>
        </row>
        <row r="1377">
          <cell r="AL1377" t="str">
            <v>无首付款</v>
          </cell>
        </row>
        <row r="1377">
          <cell r="AO1377">
            <v>2550</v>
          </cell>
          <cell r="AP1377">
            <v>44839</v>
          </cell>
          <cell r="AQ1377">
            <v>44839</v>
          </cell>
          <cell r="AR1377">
            <v>1</v>
          </cell>
          <cell r="AS1377">
            <v>2550</v>
          </cell>
          <cell r="AT1377">
            <v>0</v>
          </cell>
          <cell r="AU1377">
            <v>0</v>
          </cell>
          <cell r="AV1377" t="str">
            <v>逾期</v>
          </cell>
          <cell r="AW1377">
            <v>3</v>
          </cell>
          <cell r="AX1377">
            <v>2550</v>
          </cell>
          <cell r="AY1377">
            <v>0</v>
          </cell>
        </row>
        <row r="1377">
          <cell r="BA1377">
            <v>0</v>
          </cell>
          <cell r="BB1377" t="str">
            <v/>
          </cell>
        </row>
        <row r="1377">
          <cell r="BE1377">
            <v>5</v>
          </cell>
          <cell r="BF1377">
            <v>5</v>
          </cell>
          <cell r="BG1377">
            <v>0</v>
          </cell>
          <cell r="BH1377">
            <v>0</v>
          </cell>
          <cell r="BI1377">
            <v>15</v>
          </cell>
          <cell r="BJ1377">
            <v>20</v>
          </cell>
          <cell r="BK1377">
            <v>0</v>
          </cell>
          <cell r="BL1377">
            <v>45</v>
          </cell>
          <cell r="BM1377" t="str">
            <v>E(逾期)</v>
          </cell>
        </row>
        <row r="1377">
          <cell r="BP1377" t="str">
            <v/>
          </cell>
        </row>
        <row r="1377">
          <cell r="BW1377" t="str">
            <v/>
          </cell>
          <cell r="BX1377">
            <v>44819</v>
          </cell>
          <cell r="BY1377" t="str">
            <v/>
          </cell>
        </row>
        <row r="1377">
          <cell r="CD1377" t="str">
            <v>FET-KF-202209R0299</v>
          </cell>
        </row>
        <row r="1378">
          <cell r="B1378" t="str">
            <v>租赁</v>
          </cell>
        </row>
        <row r="1378">
          <cell r="F1378" t="str">
            <v>深圳市舒适捷汽车租赁有限公司</v>
          </cell>
          <cell r="G1378" t="str">
            <v>445221198608284191</v>
          </cell>
          <cell r="H1378">
            <v>18820269984</v>
          </cell>
          <cell r="I1378" t="str">
            <v>回租28期方案2600</v>
          </cell>
          <cell r="J1378" t="str">
            <v>俊风E11K/DFA7000A1F8BEV</v>
          </cell>
          <cell r="K1378" t="str">
            <v>深圳</v>
          </cell>
          <cell r="L1378" t="str">
            <v>广东省揭阳市揭东区玉湖镇观音山村华山路上北二巷三号</v>
          </cell>
          <cell r="M1378" t="str">
            <v>深圳市龙岗区坂田街道吉华路430号江灏科技园商务楼5层502C</v>
          </cell>
          <cell r="N1378" t="str">
            <v>王吾伟</v>
          </cell>
          <cell r="O1378" t="str">
            <v>王吾伟</v>
          </cell>
          <cell r="P1378" t="str">
            <v>徐莹莹</v>
          </cell>
          <cell r="Q1378" t="str">
            <v>黄炳权</v>
          </cell>
          <cell r="R1378">
            <v>18820269984</v>
          </cell>
        </row>
        <row r="1378">
          <cell r="U1378" t="str">
            <v>深圳市舒适捷汽车租赁有限公司</v>
          </cell>
        </row>
        <row r="1378">
          <cell r="W1378" t="str">
            <v>LDP51B963KC008532</v>
          </cell>
          <cell r="X1378">
            <v>0</v>
          </cell>
          <cell r="Y1378">
            <v>0</v>
          </cell>
          <cell r="Z1378">
            <v>44900</v>
          </cell>
          <cell r="AA1378">
            <v>45060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44819</v>
          </cell>
          <cell r="AI1378">
            <v>44820</v>
          </cell>
        </row>
        <row r="1378">
          <cell r="AL1378" t="str">
            <v>无首付款</v>
          </cell>
        </row>
        <row r="1378">
          <cell r="AO1378">
            <v>2600</v>
          </cell>
          <cell r="AP1378">
            <v>44839</v>
          </cell>
          <cell r="AQ1378">
            <v>44839</v>
          </cell>
          <cell r="AR1378">
            <v>1</v>
          </cell>
          <cell r="AS1378">
            <v>2600</v>
          </cell>
          <cell r="AT1378">
            <v>0</v>
          </cell>
          <cell r="AU1378">
            <v>0</v>
          </cell>
          <cell r="AV1378" t="str">
            <v>逾期</v>
          </cell>
          <cell r="AW1378">
            <v>3</v>
          </cell>
          <cell r="AX1378">
            <v>2600</v>
          </cell>
          <cell r="AY1378">
            <v>0</v>
          </cell>
        </row>
        <row r="1378">
          <cell r="BA1378">
            <v>0</v>
          </cell>
          <cell r="BB1378" t="str">
            <v/>
          </cell>
        </row>
        <row r="1378">
          <cell r="BE1378">
            <v>5</v>
          </cell>
          <cell r="BF1378">
            <v>5</v>
          </cell>
          <cell r="BG1378">
            <v>0</v>
          </cell>
          <cell r="BH1378">
            <v>0</v>
          </cell>
          <cell r="BI1378">
            <v>15</v>
          </cell>
          <cell r="BJ1378">
            <v>20</v>
          </cell>
          <cell r="BK1378">
            <v>0</v>
          </cell>
          <cell r="BL1378">
            <v>45</v>
          </cell>
          <cell r="BM1378" t="str">
            <v>E(逾期)</v>
          </cell>
        </row>
        <row r="1378">
          <cell r="BP1378" t="str">
            <v/>
          </cell>
        </row>
        <row r="1378">
          <cell r="BW1378" t="str">
            <v/>
          </cell>
          <cell r="BX1378">
            <v>44819</v>
          </cell>
          <cell r="BY1378" t="str">
            <v/>
          </cell>
        </row>
        <row r="1378">
          <cell r="CD1378" t="str">
            <v>FET-KF-202209R0300</v>
          </cell>
        </row>
        <row r="1379">
          <cell r="B1379" t="str">
            <v>租赁</v>
          </cell>
        </row>
        <row r="1379">
          <cell r="F1379" t="str">
            <v>深圳市舒适捷汽车租赁有限公司</v>
          </cell>
          <cell r="G1379" t="str">
            <v>445221198608284191</v>
          </cell>
          <cell r="H1379">
            <v>18820269984</v>
          </cell>
          <cell r="I1379" t="str">
            <v>回租28期方案2600</v>
          </cell>
          <cell r="J1379" t="str">
            <v>俊风E11K/DFA7000A1F8BEV</v>
          </cell>
          <cell r="K1379" t="str">
            <v>深圳</v>
          </cell>
          <cell r="L1379" t="str">
            <v>广东省揭阳市揭东区玉湖镇观音山村华山路上北二巷三号</v>
          </cell>
          <cell r="M1379" t="str">
            <v>深圳市龙岗区坂田街道吉华路430号江灏科技园商务楼5层502C</v>
          </cell>
          <cell r="N1379" t="str">
            <v>王吾伟</v>
          </cell>
          <cell r="O1379" t="str">
            <v>王吾伟</v>
          </cell>
          <cell r="P1379" t="str">
            <v>徐莹莹</v>
          </cell>
          <cell r="Q1379" t="str">
            <v>黄炳权</v>
          </cell>
          <cell r="R1379">
            <v>18820269984</v>
          </cell>
        </row>
        <row r="1379">
          <cell r="U1379" t="str">
            <v>深圳市舒适捷汽车租赁有限公司</v>
          </cell>
        </row>
        <row r="1379">
          <cell r="W1379" t="str">
            <v>LDP51B963KC008742</v>
          </cell>
          <cell r="X1379">
            <v>0</v>
          </cell>
          <cell r="Y1379">
            <v>0</v>
          </cell>
          <cell r="Z1379">
            <v>44901</v>
          </cell>
          <cell r="AA1379">
            <v>45033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44819</v>
          </cell>
          <cell r="AI1379">
            <v>44820</v>
          </cell>
        </row>
        <row r="1379">
          <cell r="AL1379" t="str">
            <v>无首付款</v>
          </cell>
        </row>
        <row r="1379">
          <cell r="AO1379">
            <v>2600</v>
          </cell>
          <cell r="AP1379">
            <v>44839</v>
          </cell>
          <cell r="AQ1379">
            <v>44839</v>
          </cell>
          <cell r="AR1379">
            <v>1</v>
          </cell>
          <cell r="AS1379">
            <v>2600</v>
          </cell>
          <cell r="AT1379">
            <v>0</v>
          </cell>
          <cell r="AU1379">
            <v>0</v>
          </cell>
          <cell r="AV1379" t="str">
            <v>逾期</v>
          </cell>
          <cell r="AW1379">
            <v>3</v>
          </cell>
          <cell r="AX1379">
            <v>2600</v>
          </cell>
          <cell r="AY1379">
            <v>0</v>
          </cell>
        </row>
        <row r="1379">
          <cell r="BA1379">
            <v>0</v>
          </cell>
          <cell r="BB1379" t="str">
            <v/>
          </cell>
        </row>
        <row r="1379">
          <cell r="BE1379">
            <v>5</v>
          </cell>
          <cell r="BF1379">
            <v>5</v>
          </cell>
          <cell r="BG1379">
            <v>0</v>
          </cell>
          <cell r="BH1379">
            <v>0</v>
          </cell>
          <cell r="BI1379">
            <v>15</v>
          </cell>
          <cell r="BJ1379">
            <v>20</v>
          </cell>
          <cell r="BK1379">
            <v>0</v>
          </cell>
          <cell r="BL1379">
            <v>45</v>
          </cell>
          <cell r="BM1379" t="str">
            <v>E(逾期)</v>
          </cell>
        </row>
        <row r="1379">
          <cell r="BP1379" t="str">
            <v/>
          </cell>
        </row>
        <row r="1379">
          <cell r="BW1379" t="str">
            <v/>
          </cell>
          <cell r="BX1379">
            <v>44819</v>
          </cell>
          <cell r="BY1379" t="str">
            <v/>
          </cell>
        </row>
        <row r="1379">
          <cell r="CD1379" t="str">
            <v>FET-KF-202209R0300</v>
          </cell>
        </row>
        <row r="1380">
          <cell r="B1380" t="str">
            <v>租赁</v>
          </cell>
        </row>
        <row r="1380">
          <cell r="F1380" t="str">
            <v>深圳市舒适捷汽车租赁有限公司</v>
          </cell>
          <cell r="G1380" t="str">
            <v>445221198608284191</v>
          </cell>
          <cell r="H1380">
            <v>18820269984</v>
          </cell>
          <cell r="I1380" t="str">
            <v>回租28期方案2600</v>
          </cell>
          <cell r="J1380" t="str">
            <v>俊风E11K/DFA7000A1F8BEV</v>
          </cell>
          <cell r="K1380" t="str">
            <v>深圳</v>
          </cell>
          <cell r="L1380" t="str">
            <v>广东省揭阳市揭东区玉湖镇观音山村华山路上北二巷三号</v>
          </cell>
          <cell r="M1380" t="str">
            <v>深圳市龙岗区坂田街道吉华路430号江灏科技园商务楼5层502C</v>
          </cell>
          <cell r="N1380" t="str">
            <v>王吾伟</v>
          </cell>
          <cell r="O1380" t="str">
            <v>王吾伟</v>
          </cell>
          <cell r="P1380" t="str">
            <v>徐莹莹</v>
          </cell>
          <cell r="Q1380" t="str">
            <v>黄炳权</v>
          </cell>
          <cell r="R1380">
            <v>18820269984</v>
          </cell>
        </row>
        <row r="1380">
          <cell r="U1380" t="str">
            <v>深圳市舒适捷汽车租赁有限公司</v>
          </cell>
        </row>
        <row r="1380">
          <cell r="W1380" t="str">
            <v>LDP51B96XKC008740</v>
          </cell>
          <cell r="X1380">
            <v>0</v>
          </cell>
          <cell r="Y1380">
            <v>0</v>
          </cell>
          <cell r="Z1380">
            <v>44900</v>
          </cell>
          <cell r="AA1380">
            <v>45060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44819</v>
          </cell>
          <cell r="AI1380">
            <v>44820</v>
          </cell>
        </row>
        <row r="1380">
          <cell r="AL1380" t="str">
            <v>无首付款</v>
          </cell>
        </row>
        <row r="1380">
          <cell r="AO1380">
            <v>2600</v>
          </cell>
          <cell r="AP1380">
            <v>44839</v>
          </cell>
          <cell r="AQ1380">
            <v>44839</v>
          </cell>
          <cell r="AR1380">
            <v>1</v>
          </cell>
          <cell r="AS1380">
            <v>2600</v>
          </cell>
          <cell r="AT1380">
            <v>0</v>
          </cell>
          <cell r="AU1380">
            <v>0</v>
          </cell>
          <cell r="AV1380" t="str">
            <v>逾期</v>
          </cell>
          <cell r="AW1380">
            <v>3</v>
          </cell>
          <cell r="AX1380">
            <v>2600</v>
          </cell>
          <cell r="AY1380">
            <v>0</v>
          </cell>
        </row>
        <row r="1380">
          <cell r="BA1380">
            <v>0</v>
          </cell>
          <cell r="BB1380" t="str">
            <v/>
          </cell>
        </row>
        <row r="1380">
          <cell r="BE1380">
            <v>5</v>
          </cell>
          <cell r="BF1380">
            <v>5</v>
          </cell>
          <cell r="BG1380">
            <v>0</v>
          </cell>
          <cell r="BH1380">
            <v>0</v>
          </cell>
          <cell r="BI1380">
            <v>15</v>
          </cell>
          <cell r="BJ1380">
            <v>20</v>
          </cell>
          <cell r="BK1380">
            <v>0</v>
          </cell>
          <cell r="BL1380">
            <v>45</v>
          </cell>
          <cell r="BM1380" t="str">
            <v>E(逾期)</v>
          </cell>
        </row>
        <row r="1380">
          <cell r="BP1380" t="str">
            <v/>
          </cell>
        </row>
        <row r="1380">
          <cell r="BW1380" t="str">
            <v/>
          </cell>
          <cell r="BX1380">
            <v>44819</v>
          </cell>
          <cell r="BY1380" t="str">
            <v/>
          </cell>
        </row>
        <row r="1380">
          <cell r="CD1380" t="str">
            <v>FET-KF-202209R0300</v>
          </cell>
        </row>
        <row r="1381">
          <cell r="B1381" t="str">
            <v>租赁</v>
          </cell>
        </row>
        <row r="1381">
          <cell r="F1381" t="str">
            <v>深圳市舒适捷汽车租赁有限公司</v>
          </cell>
          <cell r="G1381" t="str">
            <v>445221198608284191</v>
          </cell>
          <cell r="H1381">
            <v>18820269984</v>
          </cell>
          <cell r="I1381" t="str">
            <v>回租28期方案2550</v>
          </cell>
          <cell r="J1381" t="str">
            <v>俊风E11K/DFA7000A1F8BEV</v>
          </cell>
          <cell r="K1381" t="str">
            <v>深圳</v>
          </cell>
          <cell r="L1381" t="str">
            <v>广东省揭阳市揭东区玉湖镇观音山村华山路上北二巷三号</v>
          </cell>
          <cell r="M1381" t="str">
            <v>深圳市龙岗区坂田街道吉华路430号江灏科技园商务楼5层502C</v>
          </cell>
          <cell r="N1381" t="str">
            <v>王吾伟</v>
          </cell>
          <cell r="O1381" t="str">
            <v>王吾伟</v>
          </cell>
          <cell r="P1381" t="str">
            <v>徐莹莹</v>
          </cell>
          <cell r="Q1381" t="str">
            <v>黄炳权</v>
          </cell>
          <cell r="R1381">
            <v>18820269984</v>
          </cell>
        </row>
        <row r="1381">
          <cell r="U1381" t="str">
            <v>深圳市舒适捷汽车租赁有限公司</v>
          </cell>
        </row>
        <row r="1381">
          <cell r="W1381" t="str">
            <v>LDP51B966KC001154</v>
          </cell>
          <cell r="X1381">
            <v>0</v>
          </cell>
          <cell r="Y1381">
            <v>0</v>
          </cell>
          <cell r="Z1381">
            <v>45077</v>
          </cell>
          <cell r="AA1381">
            <v>45097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44819</v>
          </cell>
          <cell r="AI1381">
            <v>44820</v>
          </cell>
        </row>
        <row r="1381">
          <cell r="AL1381" t="str">
            <v>无首付款</v>
          </cell>
        </row>
        <row r="1381">
          <cell r="AO1381">
            <v>2550</v>
          </cell>
          <cell r="AP1381">
            <v>44839</v>
          </cell>
          <cell r="AQ1381">
            <v>44839</v>
          </cell>
          <cell r="AR1381">
            <v>1</v>
          </cell>
          <cell r="AS1381">
            <v>2550</v>
          </cell>
          <cell r="AT1381">
            <v>0</v>
          </cell>
          <cell r="AU1381">
            <v>0</v>
          </cell>
          <cell r="AV1381" t="str">
            <v>逾期</v>
          </cell>
          <cell r="AW1381">
            <v>3</v>
          </cell>
          <cell r="AX1381">
            <v>2550</v>
          </cell>
          <cell r="AY1381">
            <v>0</v>
          </cell>
        </row>
        <row r="1381">
          <cell r="BA1381">
            <v>0</v>
          </cell>
          <cell r="BB1381" t="str">
            <v/>
          </cell>
        </row>
        <row r="1381">
          <cell r="BE1381">
            <v>5</v>
          </cell>
          <cell r="BF1381">
            <v>5</v>
          </cell>
          <cell r="BG1381">
            <v>0</v>
          </cell>
          <cell r="BH1381">
            <v>0</v>
          </cell>
          <cell r="BI1381">
            <v>15</v>
          </cell>
          <cell r="BJ1381">
            <v>20</v>
          </cell>
          <cell r="BK1381">
            <v>0</v>
          </cell>
          <cell r="BL1381">
            <v>45</v>
          </cell>
          <cell r="BM1381" t="str">
            <v>E(逾期)</v>
          </cell>
        </row>
        <row r="1381">
          <cell r="BP1381" t="str">
            <v/>
          </cell>
        </row>
        <row r="1381">
          <cell r="BW1381" t="str">
            <v/>
          </cell>
          <cell r="BX1381">
            <v>44819</v>
          </cell>
          <cell r="BY1381" t="str">
            <v/>
          </cell>
        </row>
        <row r="1381">
          <cell r="CD1381" t="str">
            <v>FET-KF-202209R0302</v>
          </cell>
        </row>
        <row r="1382">
          <cell r="B1382" t="str">
            <v>租赁</v>
          </cell>
        </row>
        <row r="1382">
          <cell r="F1382" t="str">
            <v>深圳市舒适捷汽车租赁有限公司</v>
          </cell>
          <cell r="G1382" t="str">
            <v>445221198608284191</v>
          </cell>
          <cell r="H1382">
            <v>18820269984</v>
          </cell>
          <cell r="I1382" t="str">
            <v>回租28期方案2600</v>
          </cell>
          <cell r="J1382" t="str">
            <v>俊风E11K/DFA7000A1F8BEV</v>
          </cell>
          <cell r="K1382" t="str">
            <v>深圳</v>
          </cell>
          <cell r="L1382" t="str">
            <v>广东省揭阳市揭东区玉湖镇观音山村华山路上北二巷三号</v>
          </cell>
          <cell r="M1382" t="str">
            <v>深圳市龙岗区坂田街道吉华路430号江灏科技园商务楼5层502C</v>
          </cell>
          <cell r="N1382" t="str">
            <v>王吾伟</v>
          </cell>
          <cell r="O1382" t="str">
            <v>王吾伟</v>
          </cell>
          <cell r="P1382" t="str">
            <v>徐莹莹</v>
          </cell>
          <cell r="Q1382" t="str">
            <v>黄炳权</v>
          </cell>
          <cell r="R1382">
            <v>18820269984</v>
          </cell>
        </row>
        <row r="1382">
          <cell r="U1382" t="str">
            <v>深圳市舒适捷汽车租赁有限公司</v>
          </cell>
        </row>
        <row r="1382">
          <cell r="W1382" t="str">
            <v>LDP51B963KC008658</v>
          </cell>
          <cell r="X1382">
            <v>0</v>
          </cell>
          <cell r="Y1382">
            <v>0</v>
          </cell>
          <cell r="Z1382">
            <v>44900</v>
          </cell>
          <cell r="AA1382">
            <v>45075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44819</v>
          </cell>
          <cell r="AI1382">
            <v>44820</v>
          </cell>
        </row>
        <row r="1382">
          <cell r="AL1382" t="str">
            <v>无首付款</v>
          </cell>
        </row>
        <row r="1382">
          <cell r="AO1382">
            <v>2600</v>
          </cell>
          <cell r="AP1382">
            <v>44839</v>
          </cell>
          <cell r="AQ1382">
            <v>44839</v>
          </cell>
          <cell r="AR1382">
            <v>1</v>
          </cell>
          <cell r="AS1382">
            <v>2600</v>
          </cell>
          <cell r="AT1382">
            <v>0</v>
          </cell>
          <cell r="AU1382">
            <v>0</v>
          </cell>
          <cell r="AV1382" t="str">
            <v>逾期</v>
          </cell>
          <cell r="AW1382">
            <v>3</v>
          </cell>
          <cell r="AX1382">
            <v>2600</v>
          </cell>
          <cell r="AY1382">
            <v>0</v>
          </cell>
        </row>
        <row r="1382">
          <cell r="BA1382">
            <v>0</v>
          </cell>
          <cell r="BB1382" t="str">
            <v/>
          </cell>
        </row>
        <row r="1382">
          <cell r="BE1382">
            <v>5</v>
          </cell>
          <cell r="BF1382">
            <v>5</v>
          </cell>
          <cell r="BG1382">
            <v>0</v>
          </cell>
          <cell r="BH1382">
            <v>0</v>
          </cell>
          <cell r="BI1382">
            <v>15</v>
          </cell>
          <cell r="BJ1382">
            <v>20</v>
          </cell>
          <cell r="BK1382">
            <v>0</v>
          </cell>
          <cell r="BL1382">
            <v>45</v>
          </cell>
          <cell r="BM1382" t="str">
            <v>E(逾期)</v>
          </cell>
        </row>
        <row r="1382">
          <cell r="BP1382" t="str">
            <v/>
          </cell>
        </row>
        <row r="1382">
          <cell r="BW1382" t="str">
            <v/>
          </cell>
          <cell r="BX1382">
            <v>44819</v>
          </cell>
          <cell r="BY1382" t="str">
            <v/>
          </cell>
        </row>
        <row r="1382">
          <cell r="CD1382" t="str">
            <v>FET-KF-202209R0304</v>
          </cell>
        </row>
        <row r="1383">
          <cell r="B1383" t="str">
            <v>租赁</v>
          </cell>
        </row>
        <row r="1383">
          <cell r="F1383" t="str">
            <v>深圳市舒适捷汽车租赁有限公司</v>
          </cell>
          <cell r="G1383" t="str">
            <v>445221198608284191</v>
          </cell>
          <cell r="H1383">
            <v>18820269984</v>
          </cell>
          <cell r="I1383" t="str">
            <v>回租28期方案2600</v>
          </cell>
          <cell r="J1383" t="str">
            <v>俊风E11K/DFA7000A1F8BEV</v>
          </cell>
          <cell r="K1383" t="str">
            <v>深圳</v>
          </cell>
          <cell r="L1383" t="str">
            <v>广东省揭阳市揭东区玉湖镇观音山村华山路上北二巷三号</v>
          </cell>
          <cell r="M1383" t="str">
            <v>深圳市龙岗区坂田街道吉华路430号江灏科技园商务楼5层502C</v>
          </cell>
          <cell r="N1383" t="str">
            <v>王吾伟</v>
          </cell>
          <cell r="O1383" t="str">
            <v>王吾伟</v>
          </cell>
          <cell r="P1383" t="str">
            <v>徐莹莹</v>
          </cell>
          <cell r="Q1383" t="str">
            <v>黄炳权</v>
          </cell>
          <cell r="R1383">
            <v>18820269984</v>
          </cell>
        </row>
        <row r="1383">
          <cell r="U1383" t="str">
            <v>深圳市舒适捷汽车租赁有限公司</v>
          </cell>
        </row>
        <row r="1383">
          <cell r="W1383" t="str">
            <v>LDP51B963KC008790</v>
          </cell>
          <cell r="X1383">
            <v>0</v>
          </cell>
          <cell r="Y1383">
            <v>0</v>
          </cell>
          <cell r="Z1383">
            <v>44900</v>
          </cell>
          <cell r="AA1383">
            <v>45067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44819</v>
          </cell>
          <cell r="AI1383">
            <v>44820</v>
          </cell>
        </row>
        <row r="1383">
          <cell r="AL1383" t="str">
            <v>无首付款</v>
          </cell>
        </row>
        <row r="1383">
          <cell r="AO1383">
            <v>2600</v>
          </cell>
          <cell r="AP1383">
            <v>44839</v>
          </cell>
          <cell r="AQ1383">
            <v>44839</v>
          </cell>
          <cell r="AR1383">
            <v>1</v>
          </cell>
          <cell r="AS1383">
            <v>2600</v>
          </cell>
          <cell r="AT1383">
            <v>0</v>
          </cell>
          <cell r="AU1383">
            <v>0</v>
          </cell>
          <cell r="AV1383" t="str">
            <v>逾期</v>
          </cell>
          <cell r="AW1383">
            <v>3</v>
          </cell>
          <cell r="AX1383">
            <v>2600</v>
          </cell>
          <cell r="AY1383">
            <v>0</v>
          </cell>
        </row>
        <row r="1383">
          <cell r="BA1383">
            <v>0</v>
          </cell>
          <cell r="BB1383" t="str">
            <v/>
          </cell>
        </row>
        <row r="1383">
          <cell r="BE1383">
            <v>5</v>
          </cell>
          <cell r="BF1383">
            <v>5</v>
          </cell>
          <cell r="BG1383">
            <v>0</v>
          </cell>
          <cell r="BH1383">
            <v>0</v>
          </cell>
          <cell r="BI1383">
            <v>15</v>
          </cell>
          <cell r="BJ1383">
            <v>20</v>
          </cell>
          <cell r="BK1383">
            <v>0</v>
          </cell>
          <cell r="BL1383">
            <v>45</v>
          </cell>
          <cell r="BM1383" t="str">
            <v>E(逾期)</v>
          </cell>
        </row>
        <row r="1383">
          <cell r="BP1383" t="str">
            <v/>
          </cell>
        </row>
        <row r="1383">
          <cell r="BW1383" t="str">
            <v/>
          </cell>
          <cell r="BX1383">
            <v>44819</v>
          </cell>
          <cell r="BY1383" t="str">
            <v/>
          </cell>
        </row>
        <row r="1383">
          <cell r="CD1383" t="str">
            <v>FET-KF-202209R0304</v>
          </cell>
        </row>
        <row r="1384">
          <cell r="B1384" t="str">
            <v>租赁</v>
          </cell>
        </row>
        <row r="1384">
          <cell r="F1384" t="str">
            <v>深圳市舒适捷汽车租赁有限公司</v>
          </cell>
          <cell r="G1384" t="str">
            <v>445221198608284191</v>
          </cell>
          <cell r="H1384">
            <v>18820269984</v>
          </cell>
          <cell r="I1384" t="str">
            <v>回租28期方案2600</v>
          </cell>
          <cell r="J1384" t="str">
            <v>俊风E11K/DFA7000A1F8BEV</v>
          </cell>
          <cell r="K1384" t="str">
            <v>深圳</v>
          </cell>
          <cell r="L1384" t="str">
            <v>广东省揭阳市揭东区玉湖镇观音山村华山路上北二巷三号</v>
          </cell>
          <cell r="M1384" t="str">
            <v>深圳市龙岗区坂田街道吉华路430号江灏科技园商务楼5层502C</v>
          </cell>
          <cell r="N1384" t="str">
            <v>王吾伟</v>
          </cell>
          <cell r="O1384" t="str">
            <v>王吾伟</v>
          </cell>
          <cell r="P1384" t="str">
            <v>徐莹莹</v>
          </cell>
          <cell r="Q1384" t="str">
            <v>黄炳权</v>
          </cell>
          <cell r="R1384">
            <v>18820269984</v>
          </cell>
        </row>
        <row r="1384">
          <cell r="U1384" t="str">
            <v>深圳市舒适捷汽车租赁有限公司</v>
          </cell>
        </row>
        <row r="1384">
          <cell r="W1384" t="str">
            <v>LDP51B963KC007848</v>
          </cell>
          <cell r="X1384">
            <v>0</v>
          </cell>
          <cell r="Y1384">
            <v>0</v>
          </cell>
          <cell r="Z1384">
            <v>44900</v>
          </cell>
          <cell r="AA1384">
            <v>45070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44819</v>
          </cell>
          <cell r="AI1384">
            <v>44820</v>
          </cell>
        </row>
        <row r="1384">
          <cell r="AL1384" t="str">
            <v>无首付款</v>
          </cell>
        </row>
        <row r="1384">
          <cell r="AO1384">
            <v>2600</v>
          </cell>
          <cell r="AP1384">
            <v>44839</v>
          </cell>
          <cell r="AQ1384">
            <v>44839</v>
          </cell>
          <cell r="AR1384">
            <v>1</v>
          </cell>
          <cell r="AS1384">
            <v>2600</v>
          </cell>
          <cell r="AT1384">
            <v>0</v>
          </cell>
          <cell r="AU1384">
            <v>0</v>
          </cell>
          <cell r="AV1384" t="str">
            <v>逾期</v>
          </cell>
          <cell r="AW1384">
            <v>3</v>
          </cell>
          <cell r="AX1384">
            <v>2600</v>
          </cell>
          <cell r="AY1384">
            <v>0</v>
          </cell>
        </row>
        <row r="1384">
          <cell r="BA1384">
            <v>0</v>
          </cell>
          <cell r="BB1384" t="str">
            <v/>
          </cell>
        </row>
        <row r="1384">
          <cell r="BE1384">
            <v>5</v>
          </cell>
          <cell r="BF1384">
            <v>5</v>
          </cell>
          <cell r="BG1384">
            <v>0</v>
          </cell>
          <cell r="BH1384">
            <v>0</v>
          </cell>
          <cell r="BI1384">
            <v>15</v>
          </cell>
          <cell r="BJ1384">
            <v>20</v>
          </cell>
          <cell r="BK1384">
            <v>0</v>
          </cell>
          <cell r="BL1384">
            <v>45</v>
          </cell>
          <cell r="BM1384" t="str">
            <v>E(逾期)</v>
          </cell>
        </row>
        <row r="1384">
          <cell r="BP1384" t="str">
            <v/>
          </cell>
        </row>
        <row r="1384">
          <cell r="BW1384" t="str">
            <v/>
          </cell>
          <cell r="BX1384">
            <v>44819</v>
          </cell>
          <cell r="BY1384" t="str">
            <v/>
          </cell>
        </row>
        <row r="1384">
          <cell r="CD1384" t="str">
            <v>FET-KF-202209R0304</v>
          </cell>
        </row>
        <row r="1385">
          <cell r="B1385" t="str">
            <v>租赁</v>
          </cell>
        </row>
        <row r="1385">
          <cell r="F1385" t="str">
            <v>深圳市舒适捷汽车租赁有限公司</v>
          </cell>
          <cell r="G1385" t="str">
            <v>445221198608284191</v>
          </cell>
          <cell r="H1385">
            <v>18820269984</v>
          </cell>
          <cell r="I1385" t="str">
            <v>回租28期方案2600</v>
          </cell>
          <cell r="J1385" t="str">
            <v>俊风E11K/DFA7000A1F8BEV</v>
          </cell>
          <cell r="K1385" t="str">
            <v>深圳</v>
          </cell>
          <cell r="L1385" t="str">
            <v>广东省揭阳市揭东区玉湖镇观音山村华山路上北二巷三号</v>
          </cell>
          <cell r="M1385" t="str">
            <v>深圳市龙岗区坂田街道吉华路430号江灏科技园商务楼5层502C</v>
          </cell>
          <cell r="N1385" t="str">
            <v>王吾伟</v>
          </cell>
          <cell r="O1385" t="str">
            <v>王吾伟</v>
          </cell>
          <cell r="P1385" t="str">
            <v>徐莹莹</v>
          </cell>
          <cell r="Q1385" t="str">
            <v>黄炳权</v>
          </cell>
          <cell r="R1385">
            <v>18820269984</v>
          </cell>
        </row>
        <row r="1385">
          <cell r="U1385" t="str">
            <v>深圳市舒适捷汽车租赁有限公司</v>
          </cell>
        </row>
        <row r="1385">
          <cell r="W1385" t="str">
            <v>LDP51B963KC008689</v>
          </cell>
          <cell r="X1385">
            <v>0</v>
          </cell>
          <cell r="Y1385">
            <v>0</v>
          </cell>
          <cell r="Z1385">
            <v>44904</v>
          </cell>
          <cell r="AA1385">
            <v>45065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44819</v>
          </cell>
          <cell r="AI1385">
            <v>44820</v>
          </cell>
        </row>
        <row r="1385">
          <cell r="AL1385" t="str">
            <v>无首付款</v>
          </cell>
        </row>
        <row r="1385">
          <cell r="AO1385">
            <v>2600</v>
          </cell>
          <cell r="AP1385">
            <v>44839</v>
          </cell>
          <cell r="AQ1385">
            <v>44839</v>
          </cell>
          <cell r="AR1385">
            <v>1</v>
          </cell>
          <cell r="AS1385">
            <v>2600</v>
          </cell>
          <cell r="AT1385">
            <v>0</v>
          </cell>
          <cell r="AU1385">
            <v>0</v>
          </cell>
          <cell r="AV1385" t="str">
            <v>逾期</v>
          </cell>
          <cell r="AW1385">
            <v>3</v>
          </cell>
          <cell r="AX1385">
            <v>2600</v>
          </cell>
          <cell r="AY1385">
            <v>0</v>
          </cell>
        </row>
        <row r="1385">
          <cell r="BA1385">
            <v>0</v>
          </cell>
          <cell r="BB1385" t="str">
            <v/>
          </cell>
        </row>
        <row r="1385">
          <cell r="BE1385">
            <v>5</v>
          </cell>
          <cell r="BF1385">
            <v>5</v>
          </cell>
          <cell r="BG1385">
            <v>0</v>
          </cell>
          <cell r="BH1385">
            <v>0</v>
          </cell>
          <cell r="BI1385">
            <v>15</v>
          </cell>
          <cell r="BJ1385">
            <v>20</v>
          </cell>
          <cell r="BK1385">
            <v>0</v>
          </cell>
          <cell r="BL1385">
            <v>45</v>
          </cell>
          <cell r="BM1385" t="str">
            <v>E(逾期)</v>
          </cell>
        </row>
        <row r="1385">
          <cell r="BP1385" t="str">
            <v/>
          </cell>
        </row>
        <row r="1385">
          <cell r="BW1385" t="str">
            <v/>
          </cell>
          <cell r="BX1385">
            <v>44819</v>
          </cell>
          <cell r="BY1385" t="str">
            <v/>
          </cell>
        </row>
        <row r="1385">
          <cell r="CD1385" t="str">
            <v>FET-KF-202209R0304</v>
          </cell>
        </row>
        <row r="1386">
          <cell r="B1386" t="str">
            <v>租赁</v>
          </cell>
        </row>
        <row r="1386">
          <cell r="F1386" t="str">
            <v>深圳市舒适捷汽车租赁有限公司</v>
          </cell>
          <cell r="G1386" t="str">
            <v>445221198608284191</v>
          </cell>
          <cell r="H1386">
            <v>18820269984</v>
          </cell>
          <cell r="I1386" t="str">
            <v>回租28期方案2600</v>
          </cell>
          <cell r="J1386" t="str">
            <v>俊风E11K/DFA7000A1F8BEV</v>
          </cell>
          <cell r="K1386" t="str">
            <v>深圳</v>
          </cell>
          <cell r="L1386" t="str">
            <v>广东省揭阳市揭东区玉湖镇观音山村华山路上北二巷三号</v>
          </cell>
          <cell r="M1386" t="str">
            <v>深圳市龙岗区坂田街道吉华路430号江灏科技园商务楼5层502C</v>
          </cell>
          <cell r="N1386" t="str">
            <v>王吾伟</v>
          </cell>
          <cell r="O1386" t="str">
            <v>王吾伟</v>
          </cell>
          <cell r="P1386" t="str">
            <v>徐莹莹</v>
          </cell>
          <cell r="Q1386" t="str">
            <v>黄炳权</v>
          </cell>
          <cell r="R1386">
            <v>18820269984</v>
          </cell>
        </row>
        <row r="1386">
          <cell r="U1386" t="str">
            <v>深圳市舒适捷汽车租赁有限公司</v>
          </cell>
        </row>
        <row r="1386">
          <cell r="W1386" t="str">
            <v>LDP51B961KC008707</v>
          </cell>
          <cell r="X1386">
            <v>0</v>
          </cell>
          <cell r="Y1386">
            <v>0</v>
          </cell>
          <cell r="Z1386">
            <v>44900</v>
          </cell>
          <cell r="AA1386">
            <v>45064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44819</v>
          </cell>
          <cell r="AI1386">
            <v>44820</v>
          </cell>
        </row>
        <row r="1386">
          <cell r="AL1386" t="str">
            <v>无首付款</v>
          </cell>
        </row>
        <row r="1386">
          <cell r="AO1386">
            <v>2600</v>
          </cell>
          <cell r="AP1386">
            <v>44839</v>
          </cell>
          <cell r="AQ1386">
            <v>44839</v>
          </cell>
          <cell r="AR1386">
            <v>1</v>
          </cell>
          <cell r="AS1386">
            <v>2600</v>
          </cell>
          <cell r="AT1386">
            <v>0</v>
          </cell>
          <cell r="AU1386">
            <v>0</v>
          </cell>
          <cell r="AV1386" t="str">
            <v>逾期</v>
          </cell>
          <cell r="AW1386">
            <v>3</v>
          </cell>
          <cell r="AX1386">
            <v>2600</v>
          </cell>
          <cell r="AY1386">
            <v>0</v>
          </cell>
        </row>
        <row r="1386">
          <cell r="BA1386">
            <v>0</v>
          </cell>
          <cell r="BB1386" t="str">
            <v/>
          </cell>
        </row>
        <row r="1386">
          <cell r="BE1386">
            <v>5</v>
          </cell>
          <cell r="BF1386">
            <v>5</v>
          </cell>
          <cell r="BG1386">
            <v>0</v>
          </cell>
          <cell r="BH1386">
            <v>0</v>
          </cell>
          <cell r="BI1386">
            <v>15</v>
          </cell>
          <cell r="BJ1386">
            <v>20</v>
          </cell>
          <cell r="BK1386">
            <v>0</v>
          </cell>
          <cell r="BL1386">
            <v>45</v>
          </cell>
          <cell r="BM1386" t="str">
            <v>E(逾期)</v>
          </cell>
        </row>
        <row r="1386">
          <cell r="BP1386" t="str">
            <v/>
          </cell>
        </row>
        <row r="1386">
          <cell r="BW1386" t="str">
            <v/>
          </cell>
          <cell r="BX1386">
            <v>44819</v>
          </cell>
          <cell r="BY1386" t="str">
            <v/>
          </cell>
        </row>
        <row r="1386">
          <cell r="CD1386" t="str">
            <v>FET-KF-202209R0304</v>
          </cell>
        </row>
        <row r="1387">
          <cell r="B1387" t="str">
            <v>租赁</v>
          </cell>
        </row>
        <row r="1387">
          <cell r="F1387" t="str">
            <v>深圳市舒适捷汽车租赁有限公司</v>
          </cell>
          <cell r="G1387" t="str">
            <v>445221198608284191</v>
          </cell>
          <cell r="H1387">
            <v>18820269984</v>
          </cell>
          <cell r="I1387" t="str">
            <v>回租28期方案2600</v>
          </cell>
          <cell r="J1387" t="str">
            <v>俊风E11K/DFA7000A1F8BEV</v>
          </cell>
          <cell r="K1387" t="str">
            <v>深圳</v>
          </cell>
          <cell r="L1387" t="str">
            <v>广东省揭阳市揭东区玉湖镇观音山村华山路上北二巷三号</v>
          </cell>
          <cell r="M1387" t="str">
            <v>深圳市龙岗区坂田街道吉华路430号江灏科技园商务楼5层502C</v>
          </cell>
          <cell r="N1387" t="str">
            <v>王吾伟</v>
          </cell>
          <cell r="O1387" t="str">
            <v>王吾伟</v>
          </cell>
          <cell r="P1387" t="str">
            <v>徐莹莹</v>
          </cell>
          <cell r="Q1387" t="str">
            <v>黄炳权</v>
          </cell>
          <cell r="R1387">
            <v>18820269984</v>
          </cell>
        </row>
        <row r="1387">
          <cell r="U1387" t="str">
            <v>深圳市舒适捷汽车租赁有限公司</v>
          </cell>
        </row>
        <row r="1387">
          <cell r="W1387" t="str">
            <v>LDP51B969KC008499</v>
          </cell>
          <cell r="X1387">
            <v>0</v>
          </cell>
          <cell r="Y1387">
            <v>0</v>
          </cell>
          <cell r="Z1387">
            <v>44900</v>
          </cell>
          <cell r="AA1387">
            <v>45095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44819</v>
          </cell>
          <cell r="AI1387">
            <v>44820</v>
          </cell>
        </row>
        <row r="1387">
          <cell r="AL1387" t="str">
            <v>无首付款</v>
          </cell>
        </row>
        <row r="1387">
          <cell r="AO1387">
            <v>2600</v>
          </cell>
          <cell r="AP1387">
            <v>44839</v>
          </cell>
          <cell r="AQ1387">
            <v>44839</v>
          </cell>
          <cell r="AR1387">
            <v>1</v>
          </cell>
          <cell r="AS1387">
            <v>2600</v>
          </cell>
          <cell r="AT1387">
            <v>0</v>
          </cell>
          <cell r="AU1387">
            <v>0</v>
          </cell>
          <cell r="AV1387" t="str">
            <v>逾期</v>
          </cell>
          <cell r="AW1387">
            <v>3</v>
          </cell>
          <cell r="AX1387">
            <v>2600</v>
          </cell>
          <cell r="AY1387">
            <v>0</v>
          </cell>
        </row>
        <row r="1387">
          <cell r="BA1387">
            <v>0</v>
          </cell>
          <cell r="BB1387" t="str">
            <v/>
          </cell>
        </row>
        <row r="1387">
          <cell r="BE1387">
            <v>5</v>
          </cell>
          <cell r="BF1387">
            <v>5</v>
          </cell>
          <cell r="BG1387">
            <v>0</v>
          </cell>
          <cell r="BH1387">
            <v>0</v>
          </cell>
          <cell r="BI1387">
            <v>15</v>
          </cell>
          <cell r="BJ1387">
            <v>20</v>
          </cell>
          <cell r="BK1387">
            <v>0</v>
          </cell>
          <cell r="BL1387">
            <v>45</v>
          </cell>
          <cell r="BM1387" t="str">
            <v>E(逾期)</v>
          </cell>
        </row>
        <row r="1387">
          <cell r="BP1387" t="str">
            <v/>
          </cell>
        </row>
        <row r="1387">
          <cell r="BW1387" t="str">
            <v/>
          </cell>
          <cell r="BX1387">
            <v>44819</v>
          </cell>
          <cell r="BY1387" t="str">
            <v/>
          </cell>
        </row>
        <row r="1387">
          <cell r="CD1387" t="str">
            <v>FET-KF-202209R0304</v>
          </cell>
        </row>
        <row r="1388">
          <cell r="B1388" t="str">
            <v>租赁</v>
          </cell>
        </row>
        <row r="1388">
          <cell r="F1388" t="str">
            <v>深圳市舒适捷汽车租赁有限公司</v>
          </cell>
          <cell r="G1388" t="str">
            <v>445221198608284191</v>
          </cell>
          <cell r="H1388">
            <v>18820269984</v>
          </cell>
          <cell r="I1388" t="str">
            <v>回租28期方案2600</v>
          </cell>
          <cell r="J1388" t="str">
            <v>俊风E11K/DFA7000A1F8BEV</v>
          </cell>
          <cell r="K1388" t="str">
            <v>深圳</v>
          </cell>
          <cell r="L1388" t="str">
            <v>广东省揭阳市揭东区玉湖镇观音山村华山路上北二巷三号</v>
          </cell>
          <cell r="M1388" t="str">
            <v>深圳市龙岗区坂田街道吉华路430号江灏科技园商务楼5层502C</v>
          </cell>
          <cell r="N1388" t="str">
            <v>王吾伟</v>
          </cell>
          <cell r="O1388" t="str">
            <v>王吾伟</v>
          </cell>
          <cell r="P1388" t="str">
            <v>徐莹莹</v>
          </cell>
          <cell r="Q1388" t="str">
            <v>黄炳权</v>
          </cell>
          <cell r="R1388">
            <v>18820269984</v>
          </cell>
        </row>
        <row r="1388">
          <cell r="U1388" t="str">
            <v>深圳市舒适捷汽车租赁有限公司</v>
          </cell>
        </row>
        <row r="1388">
          <cell r="W1388" t="str">
            <v>LDP51B960KC008732</v>
          </cell>
          <cell r="X1388">
            <v>0</v>
          </cell>
          <cell r="Y1388">
            <v>0</v>
          </cell>
          <cell r="Z1388">
            <v>44903</v>
          </cell>
          <cell r="AA1388">
            <v>44880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44819</v>
          </cell>
          <cell r="AI1388">
            <v>44820</v>
          </cell>
        </row>
        <row r="1388">
          <cell r="AL1388" t="str">
            <v>无首付款</v>
          </cell>
        </row>
        <row r="1388">
          <cell r="AO1388">
            <v>2600</v>
          </cell>
          <cell r="AP1388">
            <v>44839</v>
          </cell>
          <cell r="AQ1388">
            <v>44839</v>
          </cell>
          <cell r="AR1388">
            <v>1</v>
          </cell>
          <cell r="AS1388">
            <v>2600</v>
          </cell>
          <cell r="AT1388">
            <v>0</v>
          </cell>
          <cell r="AU1388">
            <v>0</v>
          </cell>
          <cell r="AV1388" t="str">
            <v>逾期</v>
          </cell>
          <cell r="AW1388">
            <v>3</v>
          </cell>
          <cell r="AX1388">
            <v>2600</v>
          </cell>
          <cell r="AY1388">
            <v>0</v>
          </cell>
        </row>
        <row r="1388">
          <cell r="BA1388">
            <v>0</v>
          </cell>
          <cell r="BB1388" t="str">
            <v/>
          </cell>
        </row>
        <row r="1388">
          <cell r="BE1388">
            <v>5</v>
          </cell>
          <cell r="BF1388">
            <v>5</v>
          </cell>
          <cell r="BG1388">
            <v>0</v>
          </cell>
          <cell r="BH1388">
            <v>0</v>
          </cell>
          <cell r="BI1388">
            <v>15</v>
          </cell>
          <cell r="BJ1388">
            <v>20</v>
          </cell>
          <cell r="BK1388">
            <v>0</v>
          </cell>
          <cell r="BL1388">
            <v>45</v>
          </cell>
          <cell r="BM1388" t="str">
            <v>E(逾期)</v>
          </cell>
        </row>
        <row r="1388">
          <cell r="BP1388" t="str">
            <v/>
          </cell>
        </row>
        <row r="1388">
          <cell r="BW1388" t="str">
            <v/>
          </cell>
          <cell r="BX1388">
            <v>44819</v>
          </cell>
          <cell r="BY1388" t="str">
            <v/>
          </cell>
        </row>
        <row r="1388">
          <cell r="CD1388" t="str">
            <v>FET-KF-202209R0305</v>
          </cell>
        </row>
        <row r="1389">
          <cell r="B1389" t="str">
            <v>租赁</v>
          </cell>
        </row>
        <row r="1389">
          <cell r="F1389" t="str">
            <v>深圳市舒适捷汽车租赁有限公司</v>
          </cell>
          <cell r="G1389" t="str">
            <v>445221198608284191</v>
          </cell>
          <cell r="H1389">
            <v>18820269984</v>
          </cell>
          <cell r="I1389" t="str">
            <v>回租28期方案2600</v>
          </cell>
          <cell r="J1389" t="str">
            <v>俊风E11K/DFA7000A1F8BEV</v>
          </cell>
          <cell r="K1389" t="str">
            <v>深圳</v>
          </cell>
          <cell r="L1389" t="str">
            <v>广东省揭阳市揭东区玉湖镇观音山村华山路上北二巷三号</v>
          </cell>
          <cell r="M1389" t="str">
            <v>深圳市龙岗区坂田街道吉华路430号江灏科技园商务楼5层502C</v>
          </cell>
          <cell r="N1389" t="str">
            <v>王吾伟</v>
          </cell>
          <cell r="O1389" t="str">
            <v>王吾伟</v>
          </cell>
          <cell r="P1389" t="str">
            <v>徐莹莹</v>
          </cell>
          <cell r="Q1389" t="str">
            <v>黄炳权</v>
          </cell>
          <cell r="R1389">
            <v>18820269984</v>
          </cell>
        </row>
        <row r="1389">
          <cell r="U1389" t="str">
            <v>深圳市舒适捷汽车租赁有限公司</v>
          </cell>
        </row>
        <row r="1389">
          <cell r="W1389" t="str">
            <v>LDP51B961KC008657</v>
          </cell>
          <cell r="X1389">
            <v>0</v>
          </cell>
          <cell r="Y1389">
            <v>0</v>
          </cell>
          <cell r="Z1389">
            <v>44931</v>
          </cell>
          <cell r="AA1389">
            <v>44931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44819</v>
          </cell>
          <cell r="AI1389">
            <v>44820</v>
          </cell>
        </row>
        <row r="1389">
          <cell r="AL1389" t="str">
            <v>无首付款</v>
          </cell>
        </row>
        <row r="1389">
          <cell r="AO1389">
            <v>2600</v>
          </cell>
          <cell r="AP1389">
            <v>44839</v>
          </cell>
          <cell r="AQ1389">
            <v>44839</v>
          </cell>
          <cell r="AR1389">
            <v>1</v>
          </cell>
          <cell r="AS1389">
            <v>2600</v>
          </cell>
          <cell r="AT1389">
            <v>0</v>
          </cell>
          <cell r="AU1389">
            <v>0</v>
          </cell>
          <cell r="AV1389" t="str">
            <v>逾期</v>
          </cell>
          <cell r="AW1389">
            <v>3</v>
          </cell>
          <cell r="AX1389">
            <v>2600</v>
          </cell>
          <cell r="AY1389">
            <v>0</v>
          </cell>
        </row>
        <row r="1389">
          <cell r="BA1389">
            <v>0</v>
          </cell>
          <cell r="BB1389" t="str">
            <v/>
          </cell>
        </row>
        <row r="1389">
          <cell r="BE1389">
            <v>5</v>
          </cell>
          <cell r="BF1389">
            <v>5</v>
          </cell>
          <cell r="BG1389">
            <v>0</v>
          </cell>
          <cell r="BH1389">
            <v>0</v>
          </cell>
          <cell r="BI1389">
            <v>15</v>
          </cell>
          <cell r="BJ1389">
            <v>20</v>
          </cell>
          <cell r="BK1389">
            <v>0</v>
          </cell>
          <cell r="BL1389">
            <v>45</v>
          </cell>
          <cell r="BM1389" t="str">
            <v>E(逾期)</v>
          </cell>
        </row>
        <row r="1389">
          <cell r="BP1389" t="str">
            <v/>
          </cell>
        </row>
        <row r="1389">
          <cell r="BW1389" t="str">
            <v/>
          </cell>
          <cell r="BX1389">
            <v>44819</v>
          </cell>
          <cell r="BY1389" t="str">
            <v/>
          </cell>
        </row>
        <row r="1389">
          <cell r="CD1389" t="str">
            <v>FET-KF-202209R0305</v>
          </cell>
        </row>
        <row r="1390">
          <cell r="B1390" t="str">
            <v>租赁</v>
          </cell>
        </row>
        <row r="1390">
          <cell r="F1390" t="str">
            <v>深圳市舒适捷汽车租赁有限公司</v>
          </cell>
          <cell r="G1390" t="str">
            <v>445221198608284191</v>
          </cell>
          <cell r="H1390">
            <v>18820269984</v>
          </cell>
          <cell r="I1390" t="str">
            <v>回租28期方案2600</v>
          </cell>
          <cell r="J1390" t="str">
            <v>俊风E11K/DFA7000A1F8BEV</v>
          </cell>
          <cell r="K1390" t="str">
            <v>深圳</v>
          </cell>
          <cell r="L1390" t="str">
            <v>广东省揭阳市揭东区玉湖镇观音山村华山路上北二巷三号</v>
          </cell>
          <cell r="M1390" t="str">
            <v>深圳市龙岗区坂田街道吉华路430号江灏科技园商务楼5层502C</v>
          </cell>
          <cell r="N1390" t="str">
            <v>王吾伟</v>
          </cell>
          <cell r="O1390" t="str">
            <v>王吾伟</v>
          </cell>
          <cell r="P1390" t="str">
            <v>徐莹莹</v>
          </cell>
          <cell r="Q1390" t="str">
            <v>黄炳权</v>
          </cell>
          <cell r="R1390">
            <v>18820269984</v>
          </cell>
        </row>
        <row r="1390">
          <cell r="U1390" t="str">
            <v>深圳市舒适捷汽车租赁有限公司</v>
          </cell>
        </row>
        <row r="1390">
          <cell r="W1390" t="str">
            <v>LDP51B963KC008546</v>
          </cell>
          <cell r="X1390">
            <v>0</v>
          </cell>
          <cell r="Y1390">
            <v>0</v>
          </cell>
          <cell r="Z1390">
            <v>44900</v>
          </cell>
          <cell r="AA1390" t="str">
            <v/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44819</v>
          </cell>
          <cell r="AI1390">
            <v>44820</v>
          </cell>
        </row>
        <row r="1390">
          <cell r="AL1390" t="str">
            <v>无首付款</v>
          </cell>
        </row>
        <row r="1390">
          <cell r="AO1390">
            <v>2600</v>
          </cell>
          <cell r="AP1390">
            <v>44839</v>
          </cell>
          <cell r="AQ1390">
            <v>44839</v>
          </cell>
          <cell r="AR1390">
            <v>1</v>
          </cell>
          <cell r="AS1390">
            <v>2600</v>
          </cell>
          <cell r="AT1390">
            <v>0</v>
          </cell>
          <cell r="AU1390">
            <v>0</v>
          </cell>
          <cell r="AV1390" t="str">
            <v>逾期</v>
          </cell>
          <cell r="AW1390">
            <v>3</v>
          </cell>
          <cell r="AX1390">
            <v>2600</v>
          </cell>
          <cell r="AY1390">
            <v>0</v>
          </cell>
        </row>
        <row r="1390">
          <cell r="BA1390">
            <v>0</v>
          </cell>
          <cell r="BB1390" t="str">
            <v/>
          </cell>
        </row>
        <row r="1390">
          <cell r="BE1390">
            <v>5</v>
          </cell>
          <cell r="BF1390">
            <v>5</v>
          </cell>
          <cell r="BG1390">
            <v>0</v>
          </cell>
          <cell r="BH1390">
            <v>0</v>
          </cell>
          <cell r="BI1390">
            <v>15</v>
          </cell>
          <cell r="BJ1390">
            <v>20</v>
          </cell>
          <cell r="BK1390">
            <v>0</v>
          </cell>
          <cell r="BL1390">
            <v>45</v>
          </cell>
          <cell r="BM1390" t="str">
            <v>E(逾期)</v>
          </cell>
        </row>
        <row r="1390">
          <cell r="BP1390" t="str">
            <v/>
          </cell>
        </row>
        <row r="1390">
          <cell r="BW1390" t="str">
            <v/>
          </cell>
          <cell r="BX1390">
            <v>44819</v>
          </cell>
          <cell r="BY1390" t="str">
            <v/>
          </cell>
        </row>
        <row r="1390">
          <cell r="CD1390" t="str">
            <v>FET-KF-202209R0305</v>
          </cell>
        </row>
        <row r="1391">
          <cell r="B1391" t="str">
            <v>租赁</v>
          </cell>
        </row>
        <row r="1391">
          <cell r="F1391" t="str">
            <v>深圳市舒适捷汽车租赁有限公司</v>
          </cell>
          <cell r="G1391" t="str">
            <v>445221198608284191</v>
          </cell>
          <cell r="H1391">
            <v>18820269984</v>
          </cell>
          <cell r="I1391" t="str">
            <v>回租28期方案2600</v>
          </cell>
          <cell r="J1391" t="str">
            <v>俊风E11K/DFA7000A1F8BEV</v>
          </cell>
          <cell r="K1391" t="str">
            <v>深圳</v>
          </cell>
          <cell r="L1391" t="str">
            <v>广东省揭阳市揭东区玉湖镇观音山村华山路上北二巷三号</v>
          </cell>
          <cell r="M1391" t="str">
            <v>深圳市龙岗区坂田街道吉华路430号江灏科技园商务楼5层502C</v>
          </cell>
          <cell r="N1391" t="str">
            <v>王吾伟</v>
          </cell>
          <cell r="O1391" t="str">
            <v>王吾伟</v>
          </cell>
          <cell r="P1391" t="str">
            <v>徐莹莹</v>
          </cell>
          <cell r="Q1391" t="str">
            <v>黄炳权</v>
          </cell>
          <cell r="R1391">
            <v>18820269984</v>
          </cell>
        </row>
        <row r="1391">
          <cell r="U1391" t="str">
            <v>深圳市舒适捷汽车租赁有限公司</v>
          </cell>
        </row>
        <row r="1391">
          <cell r="W1391" t="str">
            <v>LDP51B963KC008725</v>
          </cell>
          <cell r="X1391">
            <v>0</v>
          </cell>
          <cell r="Y1391">
            <v>0</v>
          </cell>
          <cell r="Z1391">
            <v>45001</v>
          </cell>
          <cell r="AA1391" t="str">
            <v/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44819</v>
          </cell>
          <cell r="AI1391">
            <v>44820</v>
          </cell>
        </row>
        <row r="1391">
          <cell r="AL1391" t="str">
            <v>无首付款</v>
          </cell>
        </row>
        <row r="1391">
          <cell r="AO1391">
            <v>2600</v>
          </cell>
          <cell r="AP1391">
            <v>44839</v>
          </cell>
          <cell r="AQ1391">
            <v>44839</v>
          </cell>
          <cell r="AR1391">
            <v>1</v>
          </cell>
          <cell r="AS1391">
            <v>2600</v>
          </cell>
          <cell r="AT1391">
            <v>0</v>
          </cell>
          <cell r="AU1391">
            <v>0</v>
          </cell>
          <cell r="AV1391" t="str">
            <v>逾期</v>
          </cell>
          <cell r="AW1391">
            <v>3</v>
          </cell>
          <cell r="AX1391">
            <v>2600</v>
          </cell>
          <cell r="AY1391">
            <v>0</v>
          </cell>
        </row>
        <row r="1391">
          <cell r="BA1391">
            <v>0</v>
          </cell>
          <cell r="BB1391" t="str">
            <v/>
          </cell>
        </row>
        <row r="1391">
          <cell r="BE1391">
            <v>5</v>
          </cell>
          <cell r="BF1391">
            <v>5</v>
          </cell>
          <cell r="BG1391">
            <v>0</v>
          </cell>
          <cell r="BH1391">
            <v>0</v>
          </cell>
          <cell r="BI1391">
            <v>15</v>
          </cell>
          <cell r="BJ1391">
            <v>20</v>
          </cell>
          <cell r="BK1391">
            <v>0</v>
          </cell>
          <cell r="BL1391">
            <v>45</v>
          </cell>
          <cell r="BM1391" t="str">
            <v>E(逾期)</v>
          </cell>
        </row>
        <row r="1391">
          <cell r="BP1391" t="str">
            <v/>
          </cell>
        </row>
        <row r="1391">
          <cell r="BW1391" t="str">
            <v/>
          </cell>
          <cell r="BX1391">
            <v>44819</v>
          </cell>
          <cell r="BY1391" t="str">
            <v/>
          </cell>
        </row>
        <row r="1391">
          <cell r="CD1391" t="str">
            <v>FET-KF-202209R0305</v>
          </cell>
        </row>
        <row r="1392">
          <cell r="B1392" t="str">
            <v>租赁</v>
          </cell>
        </row>
        <row r="1392">
          <cell r="F1392" t="str">
            <v>深圳市舒适捷汽车租赁有限公司</v>
          </cell>
          <cell r="G1392" t="str">
            <v>445221198608284191</v>
          </cell>
          <cell r="H1392">
            <v>18820269984</v>
          </cell>
          <cell r="I1392" t="str">
            <v>回租28期方案2600</v>
          </cell>
          <cell r="J1392" t="str">
            <v>俊风E11K/DFA7000A1F8BEV</v>
          </cell>
          <cell r="K1392" t="str">
            <v>深圳</v>
          </cell>
          <cell r="L1392" t="str">
            <v>广东省揭阳市揭东区玉湖镇观音山村华山路上北二巷三号</v>
          </cell>
          <cell r="M1392" t="str">
            <v>深圳市龙岗区坂田街道吉华路430号江灏科技园商务楼5层502C</v>
          </cell>
          <cell r="N1392" t="str">
            <v>王吾伟</v>
          </cell>
          <cell r="O1392" t="str">
            <v>王吾伟</v>
          </cell>
          <cell r="P1392" t="str">
            <v>徐莹莹</v>
          </cell>
          <cell r="Q1392" t="str">
            <v>黄炳权</v>
          </cell>
          <cell r="R1392">
            <v>18820269984</v>
          </cell>
        </row>
        <row r="1392">
          <cell r="U1392" t="str">
            <v>深圳市舒适捷汽车租赁有限公司</v>
          </cell>
        </row>
        <row r="1392">
          <cell r="W1392" t="str">
            <v>LDP51B963KC008739</v>
          </cell>
          <cell r="X1392">
            <v>0</v>
          </cell>
          <cell r="Y1392">
            <v>0</v>
          </cell>
          <cell r="Z1392">
            <v>44900</v>
          </cell>
          <cell r="AA1392">
            <v>366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44819</v>
          </cell>
          <cell r="AI1392">
            <v>44820</v>
          </cell>
        </row>
        <row r="1392">
          <cell r="AL1392" t="str">
            <v>无首付款</v>
          </cell>
        </row>
        <row r="1392">
          <cell r="AO1392">
            <v>2600</v>
          </cell>
          <cell r="AP1392">
            <v>44839</v>
          </cell>
          <cell r="AQ1392">
            <v>44839</v>
          </cell>
          <cell r="AR1392">
            <v>1</v>
          </cell>
          <cell r="AS1392">
            <v>2600</v>
          </cell>
          <cell r="AT1392">
            <v>0</v>
          </cell>
          <cell r="AU1392">
            <v>0</v>
          </cell>
          <cell r="AV1392" t="str">
            <v>逾期</v>
          </cell>
          <cell r="AW1392">
            <v>3</v>
          </cell>
          <cell r="AX1392">
            <v>2600</v>
          </cell>
          <cell r="AY1392">
            <v>0</v>
          </cell>
        </row>
        <row r="1392">
          <cell r="BA1392">
            <v>0</v>
          </cell>
          <cell r="BB1392" t="str">
            <v/>
          </cell>
        </row>
        <row r="1392">
          <cell r="BE1392">
            <v>5</v>
          </cell>
          <cell r="BF1392">
            <v>5</v>
          </cell>
          <cell r="BG1392">
            <v>0</v>
          </cell>
          <cell r="BH1392">
            <v>0</v>
          </cell>
          <cell r="BI1392">
            <v>15</v>
          </cell>
          <cell r="BJ1392">
            <v>20</v>
          </cell>
          <cell r="BK1392">
            <v>0</v>
          </cell>
          <cell r="BL1392">
            <v>45</v>
          </cell>
          <cell r="BM1392" t="str">
            <v>E(逾期)</v>
          </cell>
        </row>
        <row r="1392">
          <cell r="BP1392" t="str">
            <v/>
          </cell>
        </row>
        <row r="1392">
          <cell r="BW1392" t="str">
            <v/>
          </cell>
          <cell r="BX1392">
            <v>44819</v>
          </cell>
          <cell r="BY1392" t="str">
            <v/>
          </cell>
        </row>
        <row r="1392">
          <cell r="CD1392" t="str">
            <v>FET-KF-202209R0305</v>
          </cell>
        </row>
        <row r="1393">
          <cell r="B1393" t="str">
            <v>租赁</v>
          </cell>
        </row>
        <row r="1393">
          <cell r="F1393" t="str">
            <v>深圳市舒适捷汽车租赁有限公司</v>
          </cell>
          <cell r="G1393" t="str">
            <v>445221198608284191</v>
          </cell>
          <cell r="H1393">
            <v>18820269984</v>
          </cell>
          <cell r="I1393" t="str">
            <v>回租28期方案2600</v>
          </cell>
          <cell r="J1393" t="str">
            <v>俊风E11K/DFA7000A1F8BEV</v>
          </cell>
          <cell r="K1393" t="str">
            <v>深圳</v>
          </cell>
          <cell r="L1393" t="str">
            <v>广东省揭阳市揭东区玉湖镇观音山村华山路上北二巷三号</v>
          </cell>
          <cell r="M1393" t="str">
            <v>深圳市龙岗区坂田街道吉华路430号江灏科技园商务楼5层502C</v>
          </cell>
          <cell r="N1393" t="str">
            <v>王吾伟</v>
          </cell>
          <cell r="O1393" t="str">
            <v>王吾伟</v>
          </cell>
          <cell r="P1393" t="str">
            <v>徐莹莹</v>
          </cell>
          <cell r="Q1393" t="str">
            <v>黄炳权</v>
          </cell>
          <cell r="R1393">
            <v>18820269984</v>
          </cell>
        </row>
        <row r="1393">
          <cell r="U1393" t="str">
            <v>深圳市舒适捷汽车租赁有限公司</v>
          </cell>
        </row>
        <row r="1393">
          <cell r="W1393" t="str">
            <v>LDP51B964KC008801</v>
          </cell>
          <cell r="X1393">
            <v>0</v>
          </cell>
          <cell r="Y1393">
            <v>0</v>
          </cell>
          <cell r="Z1393">
            <v>44904</v>
          </cell>
          <cell r="AA1393">
            <v>45064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44819</v>
          </cell>
          <cell r="AI1393">
            <v>44820</v>
          </cell>
        </row>
        <row r="1393">
          <cell r="AL1393" t="str">
            <v>无首付款</v>
          </cell>
        </row>
        <row r="1393">
          <cell r="AO1393">
            <v>2600</v>
          </cell>
          <cell r="AP1393">
            <v>44839</v>
          </cell>
          <cell r="AQ1393">
            <v>44839</v>
          </cell>
          <cell r="AR1393">
            <v>1</v>
          </cell>
          <cell r="AS1393">
            <v>2600</v>
          </cell>
          <cell r="AT1393">
            <v>0</v>
          </cell>
          <cell r="AU1393">
            <v>0</v>
          </cell>
          <cell r="AV1393" t="str">
            <v>逾期</v>
          </cell>
          <cell r="AW1393">
            <v>3</v>
          </cell>
          <cell r="AX1393">
            <v>2600</v>
          </cell>
          <cell r="AY1393">
            <v>0</v>
          </cell>
        </row>
        <row r="1393">
          <cell r="BA1393">
            <v>0</v>
          </cell>
          <cell r="BB1393" t="str">
            <v/>
          </cell>
        </row>
        <row r="1393">
          <cell r="BE1393">
            <v>5</v>
          </cell>
          <cell r="BF1393">
            <v>5</v>
          </cell>
          <cell r="BG1393">
            <v>0</v>
          </cell>
          <cell r="BH1393">
            <v>0</v>
          </cell>
          <cell r="BI1393">
            <v>15</v>
          </cell>
          <cell r="BJ1393">
            <v>20</v>
          </cell>
          <cell r="BK1393">
            <v>0</v>
          </cell>
          <cell r="BL1393">
            <v>45</v>
          </cell>
          <cell r="BM1393" t="str">
            <v>E(逾期)</v>
          </cell>
        </row>
        <row r="1393">
          <cell r="BP1393" t="str">
            <v/>
          </cell>
        </row>
        <row r="1393">
          <cell r="BW1393" t="str">
            <v/>
          </cell>
          <cell r="BX1393">
            <v>44819</v>
          </cell>
          <cell r="BY1393" t="str">
            <v/>
          </cell>
        </row>
        <row r="1393">
          <cell r="CD1393" t="str">
            <v>FET-KF-202209R0305</v>
          </cell>
        </row>
        <row r="1394">
          <cell r="B1394" t="str">
            <v>租赁</v>
          </cell>
        </row>
        <row r="1394">
          <cell r="F1394" t="str">
            <v>深圳市舒适捷汽车租赁有限公司</v>
          </cell>
          <cell r="G1394" t="str">
            <v>445221198608284191</v>
          </cell>
          <cell r="H1394">
            <v>18820269984</v>
          </cell>
          <cell r="I1394" t="str">
            <v>回租28期方案2550</v>
          </cell>
          <cell r="J1394" t="str">
            <v>俊风E11K/DFA7000A1F8BEV</v>
          </cell>
          <cell r="K1394" t="str">
            <v>深圳</v>
          </cell>
          <cell r="L1394" t="str">
            <v>广东省揭阳市揭东区玉湖镇观音山村华山路上北二巷三号</v>
          </cell>
          <cell r="M1394" t="str">
            <v>深圳市龙岗区坂田街道吉华路430号江灏科技园商务楼5层502C</v>
          </cell>
          <cell r="N1394" t="str">
            <v>王吾伟</v>
          </cell>
          <cell r="O1394" t="str">
            <v>王吾伟</v>
          </cell>
          <cell r="P1394" t="str">
            <v>徐莹莹</v>
          </cell>
          <cell r="Q1394" t="str">
            <v>黄炳权</v>
          </cell>
          <cell r="R1394">
            <v>18820269984</v>
          </cell>
        </row>
        <row r="1394">
          <cell r="U1394" t="str">
            <v>深圳市舒适捷汽车租赁有限公司</v>
          </cell>
        </row>
        <row r="1394">
          <cell r="W1394" t="str">
            <v>LDP51B962KC000888</v>
          </cell>
          <cell r="X1394">
            <v>0</v>
          </cell>
          <cell r="Y1394">
            <v>0</v>
          </cell>
          <cell r="Z1394">
            <v>45091</v>
          </cell>
          <cell r="AA1394" t="str">
            <v/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44819</v>
          </cell>
          <cell r="AI1394">
            <v>44820</v>
          </cell>
        </row>
        <row r="1394">
          <cell r="AL1394" t="str">
            <v>无首付款</v>
          </cell>
        </row>
        <row r="1394">
          <cell r="AO1394">
            <v>2550</v>
          </cell>
          <cell r="AP1394">
            <v>44839</v>
          </cell>
          <cell r="AQ1394">
            <v>44839</v>
          </cell>
          <cell r="AR1394">
            <v>1</v>
          </cell>
          <cell r="AS1394">
            <v>2550</v>
          </cell>
          <cell r="AT1394">
            <v>0</v>
          </cell>
          <cell r="AU1394">
            <v>0</v>
          </cell>
          <cell r="AV1394" t="str">
            <v>逾期</v>
          </cell>
          <cell r="AW1394">
            <v>3</v>
          </cell>
          <cell r="AX1394">
            <v>2550</v>
          </cell>
          <cell r="AY1394">
            <v>0</v>
          </cell>
        </row>
        <row r="1394">
          <cell r="BA1394">
            <v>0</v>
          </cell>
          <cell r="BB1394" t="str">
            <v/>
          </cell>
        </row>
        <row r="1394">
          <cell r="BE1394">
            <v>5</v>
          </cell>
          <cell r="BF1394">
            <v>5</v>
          </cell>
          <cell r="BG1394">
            <v>0</v>
          </cell>
          <cell r="BH1394">
            <v>0</v>
          </cell>
          <cell r="BI1394">
            <v>15</v>
          </cell>
          <cell r="BJ1394">
            <v>20</v>
          </cell>
          <cell r="BK1394">
            <v>0</v>
          </cell>
          <cell r="BL1394">
            <v>45</v>
          </cell>
          <cell r="BM1394" t="str">
            <v>E(逾期)</v>
          </cell>
        </row>
        <row r="1394">
          <cell r="BP1394" t="str">
            <v/>
          </cell>
        </row>
        <row r="1394">
          <cell r="BW1394" t="str">
            <v/>
          </cell>
          <cell r="BX1394">
            <v>44819</v>
          </cell>
          <cell r="BY1394" t="str">
            <v/>
          </cell>
        </row>
        <row r="1394">
          <cell r="CD1394" t="str">
            <v>FET-KF-202209R0616</v>
          </cell>
        </row>
        <row r="1395">
          <cell r="B1395" t="str">
            <v>租赁</v>
          </cell>
        </row>
        <row r="1395">
          <cell r="F1395" t="str">
            <v>深圳市舒适捷汽车租赁有限公司</v>
          </cell>
          <cell r="G1395" t="str">
            <v>445221198608284191</v>
          </cell>
          <cell r="H1395">
            <v>18820269984</v>
          </cell>
          <cell r="I1395" t="str">
            <v>回租28期方案2550</v>
          </cell>
          <cell r="J1395" t="str">
            <v>俊风E11K/DFA7000A1F8BEV</v>
          </cell>
          <cell r="K1395" t="str">
            <v>深圳</v>
          </cell>
          <cell r="L1395" t="str">
            <v>广东省揭阳市揭东区玉湖镇观音山村华山路上北二巷三号</v>
          </cell>
          <cell r="M1395" t="str">
            <v>深圳市龙岗区坂田街道吉华路430号江灏科技园商务楼5层502C</v>
          </cell>
          <cell r="N1395" t="str">
            <v>王吾伟</v>
          </cell>
          <cell r="O1395" t="str">
            <v>王吾伟</v>
          </cell>
          <cell r="P1395" t="str">
            <v>徐莹莹</v>
          </cell>
          <cell r="Q1395" t="str">
            <v>黄炳权</v>
          </cell>
          <cell r="R1395">
            <v>18820269984</v>
          </cell>
        </row>
        <row r="1395">
          <cell r="U1395" t="str">
            <v>深圳市舒适捷汽车租赁有限公司</v>
          </cell>
        </row>
        <row r="1395">
          <cell r="W1395" t="str">
            <v>LDP51B968KC000717</v>
          </cell>
          <cell r="X1395">
            <v>0</v>
          </cell>
          <cell r="Y1395">
            <v>0</v>
          </cell>
          <cell r="Z1395">
            <v>45091</v>
          </cell>
          <cell r="AA1395" t="str">
            <v/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44819</v>
          </cell>
          <cell r="AI1395">
            <v>44820</v>
          </cell>
        </row>
        <row r="1395">
          <cell r="AL1395" t="str">
            <v>无首付款</v>
          </cell>
        </row>
        <row r="1395">
          <cell r="AO1395">
            <v>2550</v>
          </cell>
          <cell r="AP1395">
            <v>44839</v>
          </cell>
          <cell r="AQ1395">
            <v>44839</v>
          </cell>
          <cell r="AR1395">
            <v>1</v>
          </cell>
          <cell r="AS1395">
            <v>2550</v>
          </cell>
          <cell r="AT1395">
            <v>0</v>
          </cell>
          <cell r="AU1395">
            <v>0</v>
          </cell>
          <cell r="AV1395" t="str">
            <v>逾期</v>
          </cell>
          <cell r="AW1395">
            <v>3</v>
          </cell>
          <cell r="AX1395">
            <v>2550</v>
          </cell>
          <cell r="AY1395">
            <v>0</v>
          </cell>
        </row>
        <row r="1395">
          <cell r="BA1395">
            <v>0</v>
          </cell>
          <cell r="BB1395" t="str">
            <v/>
          </cell>
        </row>
        <row r="1395">
          <cell r="BE1395">
            <v>5</v>
          </cell>
          <cell r="BF1395">
            <v>5</v>
          </cell>
          <cell r="BG1395">
            <v>0</v>
          </cell>
          <cell r="BH1395">
            <v>0</v>
          </cell>
          <cell r="BI1395">
            <v>15</v>
          </cell>
          <cell r="BJ1395">
            <v>20</v>
          </cell>
          <cell r="BK1395">
            <v>0</v>
          </cell>
          <cell r="BL1395">
            <v>45</v>
          </cell>
          <cell r="BM1395" t="str">
            <v>E(逾期)</v>
          </cell>
        </row>
        <row r="1395">
          <cell r="BP1395" t="str">
            <v/>
          </cell>
        </row>
        <row r="1395">
          <cell r="BW1395" t="str">
            <v/>
          </cell>
          <cell r="BX1395">
            <v>44819</v>
          </cell>
          <cell r="BY1395" t="str">
            <v/>
          </cell>
        </row>
        <row r="1395">
          <cell r="CD1395" t="str">
            <v>FET-KF-202209R0616</v>
          </cell>
        </row>
        <row r="1396">
          <cell r="B1396" t="str">
            <v>租赁</v>
          </cell>
        </row>
        <row r="1396">
          <cell r="F1396" t="str">
            <v>深圳市舒适捷汽车租赁有限公司</v>
          </cell>
          <cell r="G1396" t="str">
            <v>445221198608284191</v>
          </cell>
          <cell r="H1396">
            <v>18820269984</v>
          </cell>
          <cell r="I1396" t="str">
            <v>回租28期方案2550</v>
          </cell>
          <cell r="J1396" t="str">
            <v>俊风E11K/DFA7000A1F8BEV</v>
          </cell>
          <cell r="K1396" t="str">
            <v>深圳</v>
          </cell>
          <cell r="L1396" t="str">
            <v>广东省揭阳市揭东区玉湖镇观音山村华山路上北二巷三号</v>
          </cell>
          <cell r="M1396" t="str">
            <v>深圳市龙岗区坂田街道吉华路430号江灏科技园商务楼5层502C</v>
          </cell>
          <cell r="N1396" t="str">
            <v>王吾伟</v>
          </cell>
          <cell r="O1396" t="str">
            <v>王吾伟</v>
          </cell>
          <cell r="P1396" t="str">
            <v>徐莹莹</v>
          </cell>
          <cell r="Q1396" t="str">
            <v>黄炳权</v>
          </cell>
          <cell r="R1396">
            <v>18820269984</v>
          </cell>
        </row>
        <row r="1396">
          <cell r="U1396" t="str">
            <v>深圳市舒适捷汽车租赁有限公司</v>
          </cell>
        </row>
        <row r="1396">
          <cell r="W1396" t="str">
            <v>LDP51B960KC000243</v>
          </cell>
          <cell r="X1396">
            <v>0</v>
          </cell>
          <cell r="Y1396">
            <v>0</v>
          </cell>
          <cell r="Z1396">
            <v>45014</v>
          </cell>
          <cell r="AA1396" t="str">
            <v/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44819</v>
          </cell>
          <cell r="AI1396">
            <v>44820</v>
          </cell>
        </row>
        <row r="1396">
          <cell r="AL1396" t="str">
            <v>无首付款</v>
          </cell>
        </row>
        <row r="1396">
          <cell r="AO1396">
            <v>2550</v>
          </cell>
          <cell r="AP1396">
            <v>44839</v>
          </cell>
          <cell r="AQ1396">
            <v>44839</v>
          </cell>
          <cell r="AR1396">
            <v>1</v>
          </cell>
          <cell r="AS1396">
            <v>2550</v>
          </cell>
          <cell r="AT1396">
            <v>0</v>
          </cell>
          <cell r="AU1396">
            <v>0</v>
          </cell>
          <cell r="AV1396" t="str">
            <v>逾期</v>
          </cell>
          <cell r="AW1396">
            <v>3</v>
          </cell>
          <cell r="AX1396">
            <v>2550</v>
          </cell>
          <cell r="AY1396">
            <v>0</v>
          </cell>
        </row>
        <row r="1396">
          <cell r="BA1396">
            <v>0</v>
          </cell>
          <cell r="BB1396" t="str">
            <v/>
          </cell>
        </row>
        <row r="1396">
          <cell r="BE1396">
            <v>5</v>
          </cell>
          <cell r="BF1396">
            <v>5</v>
          </cell>
          <cell r="BG1396">
            <v>0</v>
          </cell>
          <cell r="BH1396">
            <v>0</v>
          </cell>
          <cell r="BI1396">
            <v>15</v>
          </cell>
          <cell r="BJ1396">
            <v>20</v>
          </cell>
          <cell r="BK1396">
            <v>0</v>
          </cell>
          <cell r="BL1396">
            <v>45</v>
          </cell>
          <cell r="BM1396" t="str">
            <v>E(逾期)</v>
          </cell>
        </row>
        <row r="1396">
          <cell r="BP1396" t="str">
            <v/>
          </cell>
        </row>
        <row r="1396">
          <cell r="BW1396" t="str">
            <v/>
          </cell>
          <cell r="BX1396">
            <v>44819</v>
          </cell>
          <cell r="BY1396" t="str">
            <v/>
          </cell>
        </row>
        <row r="1396">
          <cell r="CD1396" t="str">
            <v>FET-KF-202209R0617</v>
          </cell>
        </row>
        <row r="1397">
          <cell r="B1397" t="str">
            <v>租赁</v>
          </cell>
        </row>
        <row r="1397">
          <cell r="F1397" t="str">
            <v>深圳市舒适捷汽车租赁有限公司</v>
          </cell>
          <cell r="G1397" t="str">
            <v>445221198608284191</v>
          </cell>
          <cell r="H1397">
            <v>18820269984</v>
          </cell>
          <cell r="I1397" t="str">
            <v>回租28期方案2550</v>
          </cell>
          <cell r="J1397" t="str">
            <v>俊风E11K/DFA7000A1F8BEV</v>
          </cell>
          <cell r="K1397" t="str">
            <v>深圳</v>
          </cell>
          <cell r="L1397" t="str">
            <v>广东省揭阳市揭东区玉湖镇观音山村华山路上北二巷三号</v>
          </cell>
          <cell r="M1397" t="str">
            <v>深圳市龙岗区坂田街道吉华路430号江灏科技园商务楼5层502C</v>
          </cell>
          <cell r="N1397" t="str">
            <v>王吾伟</v>
          </cell>
          <cell r="O1397" t="str">
            <v>王吾伟</v>
          </cell>
          <cell r="P1397" t="str">
            <v>徐莹莹</v>
          </cell>
          <cell r="Q1397" t="str">
            <v>黄炳权</v>
          </cell>
          <cell r="R1397">
            <v>18820269984</v>
          </cell>
        </row>
        <row r="1397">
          <cell r="U1397" t="str">
            <v>深圳市舒适捷汽车租赁有限公司</v>
          </cell>
        </row>
        <row r="1397">
          <cell r="W1397" t="str">
            <v>LDP51B961KC000221</v>
          </cell>
          <cell r="X1397">
            <v>0</v>
          </cell>
          <cell r="Y1397">
            <v>0</v>
          </cell>
          <cell r="Z1397">
            <v>45037</v>
          </cell>
          <cell r="AA1397" t="str">
            <v/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44819</v>
          </cell>
          <cell r="AI1397">
            <v>44820</v>
          </cell>
        </row>
        <row r="1397">
          <cell r="AL1397" t="str">
            <v>无首付款</v>
          </cell>
        </row>
        <row r="1397">
          <cell r="AO1397">
            <v>2550</v>
          </cell>
          <cell r="AP1397">
            <v>44839</v>
          </cell>
          <cell r="AQ1397">
            <v>44839</v>
          </cell>
          <cell r="AR1397">
            <v>1</v>
          </cell>
          <cell r="AS1397">
            <v>2550</v>
          </cell>
          <cell r="AT1397">
            <v>0</v>
          </cell>
          <cell r="AU1397">
            <v>0</v>
          </cell>
          <cell r="AV1397" t="str">
            <v>逾期</v>
          </cell>
          <cell r="AW1397">
            <v>3</v>
          </cell>
          <cell r="AX1397">
            <v>2550</v>
          </cell>
          <cell r="AY1397">
            <v>0</v>
          </cell>
        </row>
        <row r="1397">
          <cell r="BA1397">
            <v>0</v>
          </cell>
          <cell r="BB1397" t="str">
            <v/>
          </cell>
        </row>
        <row r="1397">
          <cell r="BE1397">
            <v>5</v>
          </cell>
          <cell r="BF1397">
            <v>5</v>
          </cell>
          <cell r="BG1397">
            <v>0</v>
          </cell>
          <cell r="BH1397">
            <v>0</v>
          </cell>
          <cell r="BI1397">
            <v>15</v>
          </cell>
          <cell r="BJ1397">
            <v>20</v>
          </cell>
          <cell r="BK1397">
            <v>0</v>
          </cell>
          <cell r="BL1397">
            <v>45</v>
          </cell>
          <cell r="BM1397" t="str">
            <v>E(逾期)</v>
          </cell>
        </row>
        <row r="1397">
          <cell r="BP1397" t="str">
            <v/>
          </cell>
        </row>
        <row r="1397">
          <cell r="BW1397" t="str">
            <v/>
          </cell>
          <cell r="BX1397">
            <v>44819</v>
          </cell>
          <cell r="BY1397" t="str">
            <v/>
          </cell>
        </row>
        <row r="1397">
          <cell r="CD1397" t="str">
            <v>FET-KF-202209R0617</v>
          </cell>
        </row>
        <row r="1398">
          <cell r="B1398" t="str">
            <v>租赁</v>
          </cell>
        </row>
        <row r="1398">
          <cell r="F1398" t="str">
            <v>深圳市舒适捷汽车租赁有限公司</v>
          </cell>
          <cell r="G1398" t="str">
            <v>445221198608284191</v>
          </cell>
          <cell r="H1398">
            <v>18820269984</v>
          </cell>
          <cell r="I1398" t="str">
            <v>回租28期方案2550</v>
          </cell>
          <cell r="J1398" t="str">
            <v>俊风E11K/DFA7000A1F8BEV</v>
          </cell>
          <cell r="K1398" t="str">
            <v>深圳</v>
          </cell>
          <cell r="L1398" t="str">
            <v>广东省揭阳市揭东区玉湖镇观音山村华山路上北二巷三号</v>
          </cell>
          <cell r="M1398" t="str">
            <v>深圳市龙岗区坂田街道吉华路430号江灏科技园商务楼5层502C</v>
          </cell>
          <cell r="N1398" t="str">
            <v>王吾伟</v>
          </cell>
          <cell r="O1398" t="str">
            <v>王吾伟</v>
          </cell>
          <cell r="P1398" t="str">
            <v>徐莹莹</v>
          </cell>
          <cell r="Q1398" t="str">
            <v>黄炳权</v>
          </cell>
          <cell r="R1398">
            <v>18820269984</v>
          </cell>
        </row>
        <row r="1398">
          <cell r="U1398" t="str">
            <v>深圳市舒适捷汽车租赁有限公司</v>
          </cell>
        </row>
        <row r="1398">
          <cell r="W1398" t="str">
            <v>LDP51B968KC000233</v>
          </cell>
          <cell r="X1398">
            <v>0</v>
          </cell>
          <cell r="Y1398">
            <v>0</v>
          </cell>
          <cell r="Z1398">
            <v>45014</v>
          </cell>
          <cell r="AA1398" t="str">
            <v/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44819</v>
          </cell>
          <cell r="AI1398">
            <v>44820</v>
          </cell>
        </row>
        <row r="1398">
          <cell r="AL1398" t="str">
            <v>无首付款</v>
          </cell>
        </row>
        <row r="1398">
          <cell r="AO1398">
            <v>2550</v>
          </cell>
          <cell r="AP1398">
            <v>44839</v>
          </cell>
          <cell r="AQ1398">
            <v>44839</v>
          </cell>
          <cell r="AR1398">
            <v>1</v>
          </cell>
          <cell r="AS1398">
            <v>2550</v>
          </cell>
          <cell r="AT1398">
            <v>0</v>
          </cell>
          <cell r="AU1398">
            <v>0</v>
          </cell>
          <cell r="AV1398" t="str">
            <v>逾期</v>
          </cell>
          <cell r="AW1398">
            <v>3</v>
          </cell>
          <cell r="AX1398">
            <v>2550</v>
          </cell>
          <cell r="AY1398">
            <v>0</v>
          </cell>
        </row>
        <row r="1398">
          <cell r="BA1398">
            <v>0</v>
          </cell>
          <cell r="BB1398" t="str">
            <v/>
          </cell>
        </row>
        <row r="1398">
          <cell r="BE1398">
            <v>5</v>
          </cell>
          <cell r="BF1398">
            <v>5</v>
          </cell>
          <cell r="BG1398">
            <v>0</v>
          </cell>
          <cell r="BH1398">
            <v>0</v>
          </cell>
          <cell r="BI1398">
            <v>15</v>
          </cell>
          <cell r="BJ1398">
            <v>20</v>
          </cell>
          <cell r="BK1398">
            <v>0</v>
          </cell>
          <cell r="BL1398">
            <v>45</v>
          </cell>
          <cell r="BM1398" t="str">
            <v>E(逾期)</v>
          </cell>
        </row>
        <row r="1398">
          <cell r="BP1398" t="str">
            <v/>
          </cell>
        </row>
        <row r="1398">
          <cell r="BW1398" t="str">
            <v/>
          </cell>
          <cell r="BX1398">
            <v>44819</v>
          </cell>
          <cell r="BY1398" t="str">
            <v/>
          </cell>
        </row>
        <row r="1398">
          <cell r="CD1398" t="str">
            <v>FET-KF-202209R0617</v>
          </cell>
        </row>
        <row r="1399">
          <cell r="B1399" t="str">
            <v>租赁</v>
          </cell>
        </row>
        <row r="1399">
          <cell r="F1399" t="str">
            <v>深圳市舒适捷汽车租赁有限公司</v>
          </cell>
          <cell r="G1399" t="str">
            <v>445221198608284191</v>
          </cell>
          <cell r="H1399">
            <v>18820269984</v>
          </cell>
          <cell r="I1399" t="str">
            <v>回租28期方案2600</v>
          </cell>
          <cell r="J1399" t="str">
            <v>俊风E11K/DFA7000A1F8BEV</v>
          </cell>
          <cell r="K1399" t="str">
            <v>深圳</v>
          </cell>
          <cell r="L1399" t="str">
            <v>广东省揭阳市揭东区玉湖镇观音山村华山路上北二巷三号</v>
          </cell>
          <cell r="M1399" t="str">
            <v>深圳市龙岗区坂田街道吉华路430号江灏科技园商务楼5层502C</v>
          </cell>
          <cell r="N1399" t="str">
            <v>王吾伟</v>
          </cell>
          <cell r="O1399" t="str">
            <v>王吾伟</v>
          </cell>
          <cell r="P1399" t="str">
            <v>徐莹莹</v>
          </cell>
          <cell r="Q1399" t="str">
            <v>黄炳权</v>
          </cell>
          <cell r="R1399">
            <v>18820269984</v>
          </cell>
        </row>
        <row r="1399">
          <cell r="U1399" t="str">
            <v>深圳市舒适捷汽车租赁有限公司</v>
          </cell>
        </row>
        <row r="1399">
          <cell r="W1399" t="str">
            <v>LDP51B961KC008755</v>
          </cell>
          <cell r="X1399">
            <v>0</v>
          </cell>
          <cell r="Y1399">
            <v>0</v>
          </cell>
          <cell r="Z1399">
            <v>44900</v>
          </cell>
          <cell r="AA1399">
            <v>45060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44819</v>
          </cell>
          <cell r="AI1399">
            <v>44820</v>
          </cell>
        </row>
        <row r="1399">
          <cell r="AL1399" t="str">
            <v>无首付款</v>
          </cell>
        </row>
        <row r="1399">
          <cell r="AO1399">
            <v>2600</v>
          </cell>
          <cell r="AP1399">
            <v>44839</v>
          </cell>
          <cell r="AQ1399">
            <v>44839</v>
          </cell>
          <cell r="AR1399">
            <v>1</v>
          </cell>
          <cell r="AS1399">
            <v>2600</v>
          </cell>
          <cell r="AT1399">
            <v>0</v>
          </cell>
          <cell r="AU1399">
            <v>0</v>
          </cell>
          <cell r="AV1399" t="str">
            <v>逾期</v>
          </cell>
          <cell r="AW1399">
            <v>3</v>
          </cell>
          <cell r="AX1399">
            <v>2600</v>
          </cell>
          <cell r="AY1399">
            <v>0</v>
          </cell>
        </row>
        <row r="1399">
          <cell r="BA1399">
            <v>0</v>
          </cell>
          <cell r="BB1399" t="str">
            <v/>
          </cell>
        </row>
        <row r="1399">
          <cell r="BE1399">
            <v>5</v>
          </cell>
          <cell r="BF1399">
            <v>5</v>
          </cell>
          <cell r="BG1399">
            <v>0</v>
          </cell>
          <cell r="BH1399">
            <v>0</v>
          </cell>
          <cell r="BI1399">
            <v>15</v>
          </cell>
          <cell r="BJ1399">
            <v>20</v>
          </cell>
          <cell r="BK1399">
            <v>0</v>
          </cell>
          <cell r="BL1399">
            <v>45</v>
          </cell>
          <cell r="BM1399" t="str">
            <v>E(逾期)</v>
          </cell>
        </row>
        <row r="1399">
          <cell r="BP1399" t="str">
            <v/>
          </cell>
        </row>
        <row r="1399">
          <cell r="BW1399" t="str">
            <v/>
          </cell>
          <cell r="BX1399">
            <v>44819</v>
          </cell>
          <cell r="BY1399" t="str">
            <v/>
          </cell>
        </row>
        <row r="1399">
          <cell r="CD1399" t="str">
            <v>FET-KF-202209R0301</v>
          </cell>
        </row>
        <row r="1400">
          <cell r="B1400" t="str">
            <v>租赁</v>
          </cell>
        </row>
        <row r="1400">
          <cell r="F1400" t="str">
            <v>深圳市舒适捷汽车租赁有限公司</v>
          </cell>
          <cell r="G1400" t="str">
            <v>445221198608284191</v>
          </cell>
          <cell r="H1400">
            <v>18820269984</v>
          </cell>
          <cell r="I1400" t="str">
            <v>回租28期方案2600</v>
          </cell>
          <cell r="J1400" t="str">
            <v>俊风E11K/DFA7000A1F8BEV</v>
          </cell>
          <cell r="K1400" t="str">
            <v>深圳</v>
          </cell>
          <cell r="L1400" t="str">
            <v>广东省揭阳市揭东区玉湖镇观音山村华山路上北二巷三号</v>
          </cell>
          <cell r="M1400" t="str">
            <v>深圳市龙岗区坂田街道吉华路430号江灏科技园商务楼5层502C</v>
          </cell>
          <cell r="N1400" t="str">
            <v>王吾伟</v>
          </cell>
          <cell r="O1400" t="str">
            <v>王吾伟</v>
          </cell>
          <cell r="P1400" t="str">
            <v>徐莹莹</v>
          </cell>
          <cell r="Q1400" t="str">
            <v>黄炳权</v>
          </cell>
          <cell r="R1400">
            <v>18820269984</v>
          </cell>
        </row>
        <row r="1400">
          <cell r="U1400" t="str">
            <v>深圳市舒适捷汽车租赁有限公司</v>
          </cell>
        </row>
        <row r="1400">
          <cell r="W1400" t="str">
            <v>LDP51B966KC008556</v>
          </cell>
          <cell r="X1400">
            <v>0</v>
          </cell>
          <cell r="Y1400">
            <v>0</v>
          </cell>
          <cell r="Z1400">
            <v>44900</v>
          </cell>
          <cell r="AA1400">
            <v>45060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44819</v>
          </cell>
          <cell r="AI1400">
            <v>44820</v>
          </cell>
        </row>
        <row r="1400">
          <cell r="AL1400" t="str">
            <v>无首付款</v>
          </cell>
        </row>
        <row r="1400">
          <cell r="AO1400">
            <v>2600</v>
          </cell>
          <cell r="AP1400">
            <v>44839</v>
          </cell>
          <cell r="AQ1400">
            <v>44839</v>
          </cell>
          <cell r="AR1400">
            <v>1</v>
          </cell>
          <cell r="AS1400">
            <v>2600</v>
          </cell>
          <cell r="AT1400">
            <v>0</v>
          </cell>
          <cell r="AU1400">
            <v>0</v>
          </cell>
          <cell r="AV1400" t="str">
            <v>逾期</v>
          </cell>
          <cell r="AW1400">
            <v>3</v>
          </cell>
          <cell r="AX1400">
            <v>2600</v>
          </cell>
          <cell r="AY1400">
            <v>0</v>
          </cell>
        </row>
        <row r="1400">
          <cell r="BA1400">
            <v>0</v>
          </cell>
          <cell r="BB1400" t="str">
            <v/>
          </cell>
        </row>
        <row r="1400">
          <cell r="BE1400">
            <v>5</v>
          </cell>
          <cell r="BF1400">
            <v>5</v>
          </cell>
          <cell r="BG1400">
            <v>0</v>
          </cell>
          <cell r="BH1400">
            <v>0</v>
          </cell>
          <cell r="BI1400">
            <v>15</v>
          </cell>
          <cell r="BJ1400">
            <v>20</v>
          </cell>
          <cell r="BK1400">
            <v>0</v>
          </cell>
          <cell r="BL1400">
            <v>45</v>
          </cell>
          <cell r="BM1400" t="str">
            <v>E(逾期)</v>
          </cell>
        </row>
        <row r="1400">
          <cell r="BP1400" t="str">
            <v/>
          </cell>
        </row>
        <row r="1400">
          <cell r="BW1400" t="str">
            <v/>
          </cell>
          <cell r="BX1400">
            <v>44819</v>
          </cell>
          <cell r="BY1400" t="str">
            <v/>
          </cell>
        </row>
        <row r="1400">
          <cell r="CD1400" t="str">
            <v>FET-KF-202209R0301</v>
          </cell>
        </row>
        <row r="1401">
          <cell r="B1401" t="str">
            <v>租赁</v>
          </cell>
        </row>
        <row r="1401">
          <cell r="F1401" t="str">
            <v>深圳市舒适捷汽车租赁有限公司</v>
          </cell>
          <cell r="G1401" t="str">
            <v>445221198608284191</v>
          </cell>
          <cell r="H1401">
            <v>18820269984</v>
          </cell>
          <cell r="I1401" t="str">
            <v>回租28期方案2600</v>
          </cell>
          <cell r="J1401" t="str">
            <v>俊风E11K/DFA7000A1F8BEV</v>
          </cell>
          <cell r="K1401" t="str">
            <v>深圳</v>
          </cell>
          <cell r="L1401" t="str">
            <v>广东省揭阳市揭东区玉湖镇观音山村华山路上北二巷三号</v>
          </cell>
          <cell r="M1401" t="str">
            <v>深圳市龙岗区坂田街道吉华路430号江灏科技园商务楼5层502C</v>
          </cell>
          <cell r="N1401" t="str">
            <v>王吾伟</v>
          </cell>
          <cell r="O1401" t="str">
            <v>王吾伟</v>
          </cell>
          <cell r="P1401" t="str">
            <v>徐莹莹</v>
          </cell>
          <cell r="Q1401" t="str">
            <v>黄炳权</v>
          </cell>
          <cell r="R1401">
            <v>18820269984</v>
          </cell>
        </row>
        <row r="1401">
          <cell r="U1401" t="str">
            <v>深圳市舒适捷汽车租赁有限公司</v>
          </cell>
        </row>
        <row r="1401">
          <cell r="W1401" t="str">
            <v>LDP51B968KC008462</v>
          </cell>
          <cell r="X1401">
            <v>0</v>
          </cell>
          <cell r="Y1401">
            <v>0</v>
          </cell>
          <cell r="Z1401">
            <v>44901</v>
          </cell>
          <cell r="AA1401">
            <v>45075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44819</v>
          </cell>
          <cell r="AI1401">
            <v>44820</v>
          </cell>
        </row>
        <row r="1401">
          <cell r="AL1401" t="str">
            <v>无首付款</v>
          </cell>
        </row>
        <row r="1401">
          <cell r="AO1401">
            <v>2600</v>
          </cell>
          <cell r="AP1401">
            <v>44839</v>
          </cell>
          <cell r="AQ1401">
            <v>44839</v>
          </cell>
          <cell r="AR1401">
            <v>1</v>
          </cell>
          <cell r="AS1401">
            <v>2600</v>
          </cell>
          <cell r="AT1401">
            <v>0</v>
          </cell>
          <cell r="AU1401">
            <v>0</v>
          </cell>
          <cell r="AV1401" t="str">
            <v>逾期</v>
          </cell>
          <cell r="AW1401">
            <v>3</v>
          </cell>
          <cell r="AX1401">
            <v>2600</v>
          </cell>
          <cell r="AY1401">
            <v>0</v>
          </cell>
        </row>
        <row r="1401">
          <cell r="BA1401">
            <v>0</v>
          </cell>
          <cell r="BB1401" t="str">
            <v/>
          </cell>
        </row>
        <row r="1401">
          <cell r="BE1401">
            <v>5</v>
          </cell>
          <cell r="BF1401">
            <v>5</v>
          </cell>
          <cell r="BG1401">
            <v>0</v>
          </cell>
          <cell r="BH1401">
            <v>0</v>
          </cell>
          <cell r="BI1401">
            <v>15</v>
          </cell>
          <cell r="BJ1401">
            <v>20</v>
          </cell>
          <cell r="BK1401">
            <v>0</v>
          </cell>
          <cell r="BL1401">
            <v>45</v>
          </cell>
          <cell r="BM1401" t="str">
            <v>E(逾期)</v>
          </cell>
        </row>
        <row r="1401">
          <cell r="BP1401" t="str">
            <v/>
          </cell>
        </row>
        <row r="1401">
          <cell r="BW1401" t="str">
            <v/>
          </cell>
          <cell r="BX1401">
            <v>44819</v>
          </cell>
          <cell r="BY1401" t="str">
            <v/>
          </cell>
        </row>
        <row r="1401">
          <cell r="CD1401" t="str">
            <v>FET-KF-202209R0301</v>
          </cell>
        </row>
        <row r="1402">
          <cell r="B1402" t="str">
            <v>租赁</v>
          </cell>
        </row>
        <row r="1402">
          <cell r="F1402" t="str">
            <v>深圳市舒适捷汽车租赁有限公司</v>
          </cell>
          <cell r="G1402" t="str">
            <v>445221198608284191</v>
          </cell>
          <cell r="H1402">
            <v>18820269984</v>
          </cell>
          <cell r="I1402" t="str">
            <v>回租28期方案2600</v>
          </cell>
          <cell r="J1402" t="str">
            <v>俊风E11K/DFA7000A1F8BEV</v>
          </cell>
          <cell r="K1402" t="str">
            <v>深圳</v>
          </cell>
          <cell r="L1402" t="str">
            <v>广东省揭阳市揭东区玉湖镇观音山村华山路上北二巷三号</v>
          </cell>
          <cell r="M1402" t="str">
            <v>深圳市龙岗区坂田街道吉华路430号江灏科技园商务楼5层502C</v>
          </cell>
          <cell r="N1402" t="str">
            <v>王吾伟</v>
          </cell>
          <cell r="O1402" t="str">
            <v>王吾伟</v>
          </cell>
          <cell r="P1402" t="str">
            <v>徐莹莹</v>
          </cell>
          <cell r="Q1402" t="str">
            <v>黄炳权</v>
          </cell>
          <cell r="R1402">
            <v>18820269984</v>
          </cell>
        </row>
        <row r="1402">
          <cell r="U1402" t="str">
            <v>深圳市舒适捷汽车租赁有限公司</v>
          </cell>
        </row>
        <row r="1402">
          <cell r="W1402" t="str">
            <v>LDP51B966KC008590</v>
          </cell>
          <cell r="X1402">
            <v>0</v>
          </cell>
          <cell r="Y1402">
            <v>0</v>
          </cell>
          <cell r="Z1402">
            <v>44900</v>
          </cell>
          <cell r="AA1402">
            <v>45060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44819</v>
          </cell>
          <cell r="AI1402">
            <v>44820</v>
          </cell>
        </row>
        <row r="1402">
          <cell r="AL1402" t="str">
            <v>无首付款</v>
          </cell>
        </row>
        <row r="1402">
          <cell r="AO1402">
            <v>2600</v>
          </cell>
          <cell r="AP1402">
            <v>44839</v>
          </cell>
          <cell r="AQ1402">
            <v>44839</v>
          </cell>
          <cell r="AR1402">
            <v>1</v>
          </cell>
          <cell r="AS1402">
            <v>2600</v>
          </cell>
          <cell r="AT1402">
            <v>0</v>
          </cell>
          <cell r="AU1402">
            <v>0</v>
          </cell>
          <cell r="AV1402" t="str">
            <v>逾期</v>
          </cell>
          <cell r="AW1402">
            <v>3</v>
          </cell>
          <cell r="AX1402">
            <v>2600</v>
          </cell>
          <cell r="AY1402">
            <v>0</v>
          </cell>
        </row>
        <row r="1402">
          <cell r="BA1402">
            <v>0</v>
          </cell>
          <cell r="BB1402" t="str">
            <v/>
          </cell>
        </row>
        <row r="1402">
          <cell r="BE1402">
            <v>5</v>
          </cell>
          <cell r="BF1402">
            <v>5</v>
          </cell>
          <cell r="BG1402">
            <v>0</v>
          </cell>
          <cell r="BH1402">
            <v>0</v>
          </cell>
          <cell r="BI1402">
            <v>15</v>
          </cell>
          <cell r="BJ1402">
            <v>20</v>
          </cell>
          <cell r="BK1402">
            <v>0</v>
          </cell>
          <cell r="BL1402">
            <v>45</v>
          </cell>
          <cell r="BM1402" t="str">
            <v>E(逾期)</v>
          </cell>
        </row>
        <row r="1402">
          <cell r="BP1402" t="str">
            <v/>
          </cell>
        </row>
        <row r="1402">
          <cell r="BW1402" t="str">
            <v/>
          </cell>
          <cell r="BX1402">
            <v>44819</v>
          </cell>
          <cell r="BY1402" t="str">
            <v/>
          </cell>
        </row>
        <row r="1402">
          <cell r="CD1402" t="str">
            <v>FET-KF-202209R0301</v>
          </cell>
        </row>
        <row r="1403">
          <cell r="B1403" t="str">
            <v>租赁</v>
          </cell>
        </row>
        <row r="1403">
          <cell r="F1403" t="str">
            <v>深圳市舒适捷汽车租赁有限公司</v>
          </cell>
          <cell r="G1403" t="str">
            <v>445221198608284191</v>
          </cell>
          <cell r="H1403">
            <v>18820269984</v>
          </cell>
          <cell r="I1403" t="str">
            <v>回租28期方案2600</v>
          </cell>
          <cell r="J1403" t="str">
            <v>俊风E11K/DFA7000A1F8BEV</v>
          </cell>
          <cell r="K1403" t="str">
            <v>深圳</v>
          </cell>
          <cell r="L1403" t="str">
            <v>广东省揭阳市揭东区玉湖镇观音山村华山路上北二巷三号</v>
          </cell>
          <cell r="M1403" t="str">
            <v>深圳市龙岗区坂田街道吉华路430号江灏科技园商务楼5层502C</v>
          </cell>
          <cell r="N1403" t="str">
            <v>王吾伟</v>
          </cell>
          <cell r="O1403" t="str">
            <v>王吾伟</v>
          </cell>
          <cell r="P1403" t="str">
            <v>徐莹莹</v>
          </cell>
          <cell r="Q1403" t="str">
            <v>黄炳权</v>
          </cell>
          <cell r="R1403">
            <v>18820269984</v>
          </cell>
        </row>
        <row r="1403">
          <cell r="U1403" t="str">
            <v>深圳市舒适捷汽车租赁有限公司</v>
          </cell>
        </row>
        <row r="1403">
          <cell r="W1403" t="str">
            <v>LDP51B96XKC007863</v>
          </cell>
          <cell r="X1403">
            <v>0</v>
          </cell>
          <cell r="Y1403">
            <v>0</v>
          </cell>
          <cell r="Z1403">
            <v>44900</v>
          </cell>
          <cell r="AA1403">
            <v>45060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44819</v>
          </cell>
          <cell r="AI1403">
            <v>44820</v>
          </cell>
        </row>
        <row r="1403">
          <cell r="AL1403" t="str">
            <v>无首付款</v>
          </cell>
        </row>
        <row r="1403">
          <cell r="AO1403">
            <v>2600</v>
          </cell>
          <cell r="AP1403">
            <v>44839</v>
          </cell>
          <cell r="AQ1403">
            <v>44839</v>
          </cell>
          <cell r="AR1403">
            <v>1</v>
          </cell>
          <cell r="AS1403">
            <v>2600</v>
          </cell>
          <cell r="AT1403">
            <v>0</v>
          </cell>
          <cell r="AU1403">
            <v>0</v>
          </cell>
          <cell r="AV1403" t="str">
            <v>逾期</v>
          </cell>
          <cell r="AW1403">
            <v>3</v>
          </cell>
          <cell r="AX1403">
            <v>2600</v>
          </cell>
          <cell r="AY1403">
            <v>0</v>
          </cell>
        </row>
        <row r="1403">
          <cell r="BA1403">
            <v>0</v>
          </cell>
          <cell r="BB1403" t="str">
            <v/>
          </cell>
        </row>
        <row r="1403">
          <cell r="BE1403">
            <v>5</v>
          </cell>
          <cell r="BF1403">
            <v>5</v>
          </cell>
          <cell r="BG1403">
            <v>0</v>
          </cell>
          <cell r="BH1403">
            <v>0</v>
          </cell>
          <cell r="BI1403">
            <v>15</v>
          </cell>
          <cell r="BJ1403">
            <v>20</v>
          </cell>
          <cell r="BK1403">
            <v>0</v>
          </cell>
          <cell r="BL1403">
            <v>45</v>
          </cell>
          <cell r="BM1403" t="str">
            <v>E(逾期)</v>
          </cell>
        </row>
        <row r="1403">
          <cell r="BP1403" t="str">
            <v/>
          </cell>
        </row>
        <row r="1403">
          <cell r="BW1403" t="str">
            <v/>
          </cell>
          <cell r="BX1403">
            <v>44819</v>
          </cell>
          <cell r="BY1403" t="str">
            <v/>
          </cell>
        </row>
        <row r="1403">
          <cell r="CD1403" t="str">
            <v>FET-KF-202209R0301</v>
          </cell>
        </row>
        <row r="1404">
          <cell r="B1404" t="str">
            <v>租赁</v>
          </cell>
        </row>
        <row r="1404">
          <cell r="F1404" t="str">
            <v>深圳市舒适捷汽车租赁有限公司</v>
          </cell>
          <cell r="G1404" t="str">
            <v>445221198608284191</v>
          </cell>
          <cell r="H1404">
            <v>18820269984</v>
          </cell>
          <cell r="I1404" t="str">
            <v>回租28期方案2600</v>
          </cell>
          <cell r="J1404" t="str">
            <v>俊风E11K/DFA7000A1F8BEV</v>
          </cell>
          <cell r="K1404" t="str">
            <v>深圳</v>
          </cell>
          <cell r="L1404" t="str">
            <v>广东省揭阳市揭东区玉湖镇观音山村华山路上北二巷三号</v>
          </cell>
          <cell r="M1404" t="str">
            <v>深圳市龙岗区坂田街道吉华路430号江灏科技园商务楼5层502C</v>
          </cell>
          <cell r="N1404" t="str">
            <v>王吾伟</v>
          </cell>
          <cell r="O1404" t="str">
            <v>王吾伟</v>
          </cell>
          <cell r="P1404" t="str">
            <v>徐莹莹</v>
          </cell>
          <cell r="Q1404" t="str">
            <v>黄炳权</v>
          </cell>
          <cell r="R1404">
            <v>18820269984</v>
          </cell>
        </row>
        <row r="1404">
          <cell r="U1404" t="str">
            <v>深圳市舒适捷汽车租赁有限公司</v>
          </cell>
        </row>
        <row r="1404">
          <cell r="W1404" t="str">
            <v>LDP51B963KC008630</v>
          </cell>
          <cell r="X1404">
            <v>0</v>
          </cell>
          <cell r="Y1404">
            <v>0</v>
          </cell>
          <cell r="Z1404">
            <v>44900</v>
          </cell>
          <cell r="AA1404">
            <v>45060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44819</v>
          </cell>
          <cell r="AI1404">
            <v>44820</v>
          </cell>
        </row>
        <row r="1404">
          <cell r="AL1404" t="str">
            <v>无首付款</v>
          </cell>
        </row>
        <row r="1404">
          <cell r="AO1404">
            <v>2600</v>
          </cell>
          <cell r="AP1404">
            <v>44839</v>
          </cell>
          <cell r="AQ1404">
            <v>44839</v>
          </cell>
          <cell r="AR1404">
            <v>1</v>
          </cell>
          <cell r="AS1404">
            <v>2600</v>
          </cell>
          <cell r="AT1404">
            <v>0</v>
          </cell>
          <cell r="AU1404">
            <v>0</v>
          </cell>
          <cell r="AV1404" t="str">
            <v>逾期</v>
          </cell>
          <cell r="AW1404">
            <v>3</v>
          </cell>
          <cell r="AX1404">
            <v>2600</v>
          </cell>
          <cell r="AY1404">
            <v>0</v>
          </cell>
        </row>
        <row r="1404">
          <cell r="BA1404">
            <v>0</v>
          </cell>
          <cell r="BB1404" t="str">
            <v/>
          </cell>
        </row>
        <row r="1404">
          <cell r="BE1404">
            <v>5</v>
          </cell>
          <cell r="BF1404">
            <v>5</v>
          </cell>
          <cell r="BG1404">
            <v>0</v>
          </cell>
          <cell r="BH1404">
            <v>0</v>
          </cell>
          <cell r="BI1404">
            <v>15</v>
          </cell>
          <cell r="BJ1404">
            <v>20</v>
          </cell>
          <cell r="BK1404">
            <v>0</v>
          </cell>
          <cell r="BL1404">
            <v>45</v>
          </cell>
          <cell r="BM1404" t="str">
            <v>E(逾期)</v>
          </cell>
        </row>
        <row r="1404">
          <cell r="BP1404" t="str">
            <v/>
          </cell>
        </row>
        <row r="1404">
          <cell r="BW1404" t="str">
            <v/>
          </cell>
          <cell r="BX1404">
            <v>44819</v>
          </cell>
          <cell r="BY1404" t="str">
            <v/>
          </cell>
        </row>
        <row r="1404">
          <cell r="CD1404" t="str">
            <v>FET-KF-202209R0301</v>
          </cell>
        </row>
        <row r="1405">
          <cell r="B1405" t="str">
            <v>租赁</v>
          </cell>
        </row>
        <row r="1405">
          <cell r="F1405" t="str">
            <v>深圳市舒适捷汽车租赁有限公司</v>
          </cell>
          <cell r="G1405" t="str">
            <v>445221198608284191</v>
          </cell>
          <cell r="H1405">
            <v>18820269984</v>
          </cell>
          <cell r="I1405" t="str">
            <v>回租28期方案2600</v>
          </cell>
          <cell r="J1405" t="str">
            <v>俊风E11K/DFA7000A1F8BEV</v>
          </cell>
          <cell r="K1405" t="str">
            <v>深圳</v>
          </cell>
          <cell r="L1405" t="str">
            <v>广东省揭阳市揭东区玉湖镇观音山村华山路上北二巷三号</v>
          </cell>
          <cell r="M1405" t="str">
            <v>深圳市龙岗区坂田街道吉华路430号江灏科技园商务楼5层502C</v>
          </cell>
          <cell r="N1405" t="str">
            <v>王吾伟</v>
          </cell>
          <cell r="O1405" t="str">
            <v>王吾伟</v>
          </cell>
          <cell r="P1405" t="str">
            <v>徐莹莹</v>
          </cell>
          <cell r="Q1405" t="str">
            <v>黄炳权</v>
          </cell>
          <cell r="R1405">
            <v>18820269984</v>
          </cell>
        </row>
        <row r="1405">
          <cell r="U1405" t="str">
            <v>深圳市舒适捷汽车租赁有限公司</v>
          </cell>
        </row>
        <row r="1405">
          <cell r="W1405" t="str">
            <v>LDP51B960KC008567</v>
          </cell>
          <cell r="X1405">
            <v>0</v>
          </cell>
          <cell r="Y1405">
            <v>0</v>
          </cell>
          <cell r="Z1405">
            <v>44900</v>
          </cell>
          <cell r="AA1405">
            <v>45060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44819</v>
          </cell>
          <cell r="AI1405">
            <v>44820</v>
          </cell>
        </row>
        <row r="1405">
          <cell r="AL1405" t="str">
            <v>无首付款</v>
          </cell>
        </row>
        <row r="1405">
          <cell r="AO1405">
            <v>2600</v>
          </cell>
          <cell r="AP1405">
            <v>44839</v>
          </cell>
          <cell r="AQ1405">
            <v>44839</v>
          </cell>
          <cell r="AR1405">
            <v>1</v>
          </cell>
          <cell r="AS1405">
            <v>2600</v>
          </cell>
          <cell r="AT1405">
            <v>0</v>
          </cell>
          <cell r="AU1405">
            <v>0</v>
          </cell>
          <cell r="AV1405" t="str">
            <v>逾期</v>
          </cell>
          <cell r="AW1405">
            <v>3</v>
          </cell>
          <cell r="AX1405">
            <v>2600</v>
          </cell>
          <cell r="AY1405">
            <v>0</v>
          </cell>
        </row>
        <row r="1405">
          <cell r="BA1405">
            <v>0</v>
          </cell>
          <cell r="BB1405" t="str">
            <v/>
          </cell>
        </row>
        <row r="1405">
          <cell r="BE1405">
            <v>5</v>
          </cell>
          <cell r="BF1405">
            <v>5</v>
          </cell>
          <cell r="BG1405">
            <v>0</v>
          </cell>
          <cell r="BH1405">
            <v>0</v>
          </cell>
          <cell r="BI1405">
            <v>15</v>
          </cell>
          <cell r="BJ1405">
            <v>20</v>
          </cell>
          <cell r="BK1405">
            <v>0</v>
          </cell>
          <cell r="BL1405">
            <v>45</v>
          </cell>
          <cell r="BM1405" t="str">
            <v>E(逾期)</v>
          </cell>
        </row>
        <row r="1405">
          <cell r="BP1405" t="str">
            <v/>
          </cell>
        </row>
        <row r="1405">
          <cell r="BW1405" t="str">
            <v/>
          </cell>
          <cell r="BX1405">
            <v>44819</v>
          </cell>
          <cell r="BY1405" t="str">
            <v/>
          </cell>
        </row>
        <row r="1405">
          <cell r="CD1405" t="str">
            <v>FET-KF-202209R0301</v>
          </cell>
        </row>
        <row r="1406">
          <cell r="B1406" t="str">
            <v>租赁</v>
          </cell>
        </row>
        <row r="1406">
          <cell r="F1406" t="str">
            <v>深圳市舒适捷汽车租赁有限公司</v>
          </cell>
          <cell r="G1406" t="str">
            <v>445221198608284191</v>
          </cell>
          <cell r="H1406">
            <v>18820269984</v>
          </cell>
          <cell r="I1406" t="str">
            <v>回租28期方案2600</v>
          </cell>
          <cell r="J1406" t="str">
            <v>俊风E11K/DFA7000A1F8BEV</v>
          </cell>
          <cell r="K1406" t="str">
            <v>深圳</v>
          </cell>
          <cell r="L1406" t="str">
            <v>广东省揭阳市揭东区玉湖镇观音山村华山路上北二巷三号</v>
          </cell>
          <cell r="M1406" t="str">
            <v>深圳市龙岗区坂田街道吉华路430号江灏科技园商务楼5层502C</v>
          </cell>
          <cell r="N1406" t="str">
            <v>王吾伟</v>
          </cell>
          <cell r="O1406" t="str">
            <v>王吾伟</v>
          </cell>
          <cell r="P1406" t="str">
            <v>徐莹莹</v>
          </cell>
          <cell r="Q1406" t="str">
            <v>黄炳权</v>
          </cell>
          <cell r="R1406">
            <v>18820269984</v>
          </cell>
        </row>
        <row r="1406">
          <cell r="U1406" t="str">
            <v>深圳市舒适捷汽车租赁有限公司</v>
          </cell>
        </row>
        <row r="1406">
          <cell r="W1406" t="str">
            <v>LDP51B964KC008457</v>
          </cell>
          <cell r="X1406">
            <v>0</v>
          </cell>
          <cell r="Y1406">
            <v>0</v>
          </cell>
          <cell r="Z1406">
            <v>44900</v>
          </cell>
          <cell r="AA1406">
            <v>45061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44819</v>
          </cell>
          <cell r="AI1406">
            <v>44820</v>
          </cell>
        </row>
        <row r="1406">
          <cell r="AL1406" t="str">
            <v>无首付款</v>
          </cell>
        </row>
        <row r="1406">
          <cell r="AO1406">
            <v>2600</v>
          </cell>
          <cell r="AP1406">
            <v>44839</v>
          </cell>
          <cell r="AQ1406">
            <v>44839</v>
          </cell>
          <cell r="AR1406">
            <v>1</v>
          </cell>
          <cell r="AS1406">
            <v>2600</v>
          </cell>
          <cell r="AT1406">
            <v>0</v>
          </cell>
          <cell r="AU1406">
            <v>0</v>
          </cell>
          <cell r="AV1406" t="str">
            <v>逾期</v>
          </cell>
          <cell r="AW1406">
            <v>3</v>
          </cell>
          <cell r="AX1406">
            <v>2600</v>
          </cell>
          <cell r="AY1406">
            <v>0</v>
          </cell>
        </row>
        <row r="1406">
          <cell r="BA1406">
            <v>0</v>
          </cell>
          <cell r="BB1406" t="str">
            <v/>
          </cell>
        </row>
        <row r="1406">
          <cell r="BE1406">
            <v>5</v>
          </cell>
          <cell r="BF1406">
            <v>5</v>
          </cell>
          <cell r="BG1406">
            <v>0</v>
          </cell>
          <cell r="BH1406">
            <v>0</v>
          </cell>
          <cell r="BI1406">
            <v>15</v>
          </cell>
          <cell r="BJ1406">
            <v>20</v>
          </cell>
          <cell r="BK1406">
            <v>0</v>
          </cell>
          <cell r="BL1406">
            <v>45</v>
          </cell>
          <cell r="BM1406" t="str">
            <v>E(逾期)</v>
          </cell>
        </row>
        <row r="1406">
          <cell r="BP1406" t="str">
            <v/>
          </cell>
        </row>
        <row r="1406">
          <cell r="BW1406" t="str">
            <v/>
          </cell>
          <cell r="BX1406">
            <v>44819</v>
          </cell>
          <cell r="BY1406" t="str">
            <v/>
          </cell>
        </row>
        <row r="1406">
          <cell r="CD1406" t="str">
            <v>FET-KF-202209R0301</v>
          </cell>
        </row>
        <row r="1407">
          <cell r="B1407" t="str">
            <v>租赁</v>
          </cell>
        </row>
        <row r="1407">
          <cell r="F1407" t="str">
            <v>深圳市舒适捷汽车租赁有限公司</v>
          </cell>
          <cell r="G1407" t="str">
            <v>445221198608284191</v>
          </cell>
          <cell r="H1407">
            <v>18820269984</v>
          </cell>
          <cell r="I1407" t="str">
            <v>回租28期方案2600</v>
          </cell>
          <cell r="J1407" t="str">
            <v>俊风E11K/DFA7000A1F8BEV</v>
          </cell>
          <cell r="K1407" t="str">
            <v>深圳</v>
          </cell>
          <cell r="L1407" t="str">
            <v>广东省揭阳市揭东区玉湖镇观音山村华山路上北二巷三号</v>
          </cell>
          <cell r="M1407" t="str">
            <v>深圳市龙岗区坂田街道吉华路430号江灏科技园商务楼5层502C</v>
          </cell>
          <cell r="N1407" t="str">
            <v>王吾伟</v>
          </cell>
          <cell r="O1407" t="str">
            <v>王吾伟</v>
          </cell>
          <cell r="P1407" t="str">
            <v>徐莹莹</v>
          </cell>
          <cell r="Q1407" t="str">
            <v>黄炳权</v>
          </cell>
          <cell r="R1407">
            <v>18820269984</v>
          </cell>
        </row>
        <row r="1407">
          <cell r="U1407" t="str">
            <v>深圳市舒适捷汽车租赁有限公司</v>
          </cell>
        </row>
        <row r="1407">
          <cell r="W1407" t="str">
            <v>LDP51B961KC008447</v>
          </cell>
          <cell r="X1407">
            <v>0</v>
          </cell>
          <cell r="Y1407">
            <v>0</v>
          </cell>
          <cell r="Z1407">
            <v>44900</v>
          </cell>
          <cell r="AA1407">
            <v>45060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44819</v>
          </cell>
          <cell r="AI1407">
            <v>44820</v>
          </cell>
        </row>
        <row r="1407">
          <cell r="AL1407" t="str">
            <v>无首付款</v>
          </cell>
        </row>
        <row r="1407">
          <cell r="AO1407">
            <v>2600</v>
          </cell>
          <cell r="AP1407">
            <v>44839</v>
          </cell>
          <cell r="AQ1407">
            <v>44839</v>
          </cell>
          <cell r="AR1407">
            <v>1</v>
          </cell>
          <cell r="AS1407">
            <v>2600</v>
          </cell>
          <cell r="AT1407">
            <v>0</v>
          </cell>
          <cell r="AU1407">
            <v>0</v>
          </cell>
          <cell r="AV1407" t="str">
            <v>逾期</v>
          </cell>
          <cell r="AW1407">
            <v>3</v>
          </cell>
          <cell r="AX1407">
            <v>2600</v>
          </cell>
          <cell r="AY1407">
            <v>0</v>
          </cell>
        </row>
        <row r="1407">
          <cell r="BA1407">
            <v>0</v>
          </cell>
          <cell r="BB1407" t="str">
            <v/>
          </cell>
        </row>
        <row r="1407">
          <cell r="BE1407">
            <v>5</v>
          </cell>
          <cell r="BF1407">
            <v>5</v>
          </cell>
          <cell r="BG1407">
            <v>0</v>
          </cell>
          <cell r="BH1407">
            <v>0</v>
          </cell>
          <cell r="BI1407">
            <v>15</v>
          </cell>
          <cell r="BJ1407">
            <v>20</v>
          </cell>
          <cell r="BK1407">
            <v>0</v>
          </cell>
          <cell r="BL1407">
            <v>45</v>
          </cell>
          <cell r="BM1407" t="str">
            <v>E(逾期)</v>
          </cell>
        </row>
        <row r="1407">
          <cell r="BP1407" t="str">
            <v/>
          </cell>
        </row>
        <row r="1407">
          <cell r="BW1407" t="str">
            <v/>
          </cell>
          <cell r="BX1407">
            <v>44819</v>
          </cell>
          <cell r="BY1407" t="str">
            <v/>
          </cell>
        </row>
        <row r="1407">
          <cell r="CD1407" t="str">
            <v>FET-KF-202209R0301</v>
          </cell>
        </row>
        <row r="1408">
          <cell r="B1408" t="str">
            <v>租赁</v>
          </cell>
        </row>
        <row r="1408">
          <cell r="F1408" t="str">
            <v>深圳市舒适捷汽车租赁有限公司</v>
          </cell>
          <cell r="G1408" t="str">
            <v>445221198608284191</v>
          </cell>
          <cell r="H1408">
            <v>18820269984</v>
          </cell>
          <cell r="I1408" t="str">
            <v>回租28期方案2600</v>
          </cell>
          <cell r="J1408" t="str">
            <v>俊风E11K/DFA7000A1F8BEV</v>
          </cell>
          <cell r="K1408" t="str">
            <v>深圳</v>
          </cell>
          <cell r="L1408" t="str">
            <v>广东省揭阳市揭东区玉湖镇观音山村华山路上北二巷三号</v>
          </cell>
          <cell r="M1408" t="str">
            <v>深圳市龙岗区坂田街道吉华路430号江灏科技园商务楼5层502C</v>
          </cell>
          <cell r="N1408" t="str">
            <v>王吾伟</v>
          </cell>
          <cell r="O1408" t="str">
            <v>王吾伟</v>
          </cell>
          <cell r="P1408" t="str">
            <v>徐莹莹</v>
          </cell>
          <cell r="Q1408" t="str">
            <v>黄炳权</v>
          </cell>
          <cell r="R1408">
            <v>18820269984</v>
          </cell>
        </row>
        <row r="1408">
          <cell r="U1408" t="str">
            <v>深圳市舒适捷汽车租赁有限公司</v>
          </cell>
        </row>
        <row r="1408">
          <cell r="W1408" t="str">
            <v>LDP51B963KC008448</v>
          </cell>
          <cell r="X1408">
            <v>0</v>
          </cell>
          <cell r="Y1408">
            <v>0</v>
          </cell>
          <cell r="Z1408">
            <v>44900</v>
          </cell>
          <cell r="AA1408">
            <v>45060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44819</v>
          </cell>
          <cell r="AI1408">
            <v>44820</v>
          </cell>
        </row>
        <row r="1408">
          <cell r="AL1408" t="str">
            <v>无首付款</v>
          </cell>
        </row>
        <row r="1408">
          <cell r="AO1408">
            <v>2600</v>
          </cell>
          <cell r="AP1408">
            <v>44839</v>
          </cell>
          <cell r="AQ1408">
            <v>44839</v>
          </cell>
          <cell r="AR1408">
            <v>1</v>
          </cell>
          <cell r="AS1408">
            <v>2600</v>
          </cell>
          <cell r="AT1408">
            <v>0</v>
          </cell>
          <cell r="AU1408">
            <v>0</v>
          </cell>
          <cell r="AV1408" t="str">
            <v>逾期</v>
          </cell>
          <cell r="AW1408">
            <v>3</v>
          </cell>
          <cell r="AX1408">
            <v>2600</v>
          </cell>
          <cell r="AY1408">
            <v>0</v>
          </cell>
        </row>
        <row r="1408">
          <cell r="BA1408">
            <v>0</v>
          </cell>
          <cell r="BB1408" t="str">
            <v/>
          </cell>
        </row>
        <row r="1408">
          <cell r="BE1408">
            <v>5</v>
          </cell>
          <cell r="BF1408">
            <v>5</v>
          </cell>
          <cell r="BG1408">
            <v>0</v>
          </cell>
          <cell r="BH1408">
            <v>0</v>
          </cell>
          <cell r="BI1408">
            <v>15</v>
          </cell>
          <cell r="BJ1408">
            <v>20</v>
          </cell>
          <cell r="BK1408">
            <v>0</v>
          </cell>
          <cell r="BL1408">
            <v>45</v>
          </cell>
          <cell r="BM1408" t="str">
            <v>E(逾期)</v>
          </cell>
        </row>
        <row r="1408">
          <cell r="BP1408" t="str">
            <v/>
          </cell>
        </row>
        <row r="1408">
          <cell r="BW1408" t="str">
            <v/>
          </cell>
          <cell r="BX1408">
            <v>44819</v>
          </cell>
          <cell r="BY1408" t="str">
            <v/>
          </cell>
        </row>
        <row r="1408">
          <cell r="CD1408" t="str">
            <v>FET-KF-202209R0301</v>
          </cell>
        </row>
        <row r="1409">
          <cell r="B1409" t="str">
            <v>租赁</v>
          </cell>
        </row>
        <row r="1409">
          <cell r="F1409" t="str">
            <v>深圳市舒适捷汽车租赁有限公司</v>
          </cell>
          <cell r="G1409" t="str">
            <v>445221198608284191</v>
          </cell>
          <cell r="H1409">
            <v>18820269984</v>
          </cell>
          <cell r="I1409" t="str">
            <v>回租28期方案2550</v>
          </cell>
          <cell r="J1409" t="str">
            <v>俊风E11K/DFA7000A1F8BEV</v>
          </cell>
          <cell r="K1409" t="str">
            <v>深圳</v>
          </cell>
          <cell r="L1409" t="str">
            <v>广东省揭阳市揭东区玉湖镇观音山村华山路上北二巷三号</v>
          </cell>
          <cell r="M1409" t="str">
            <v>深圳市龙岗区坂田街道吉华路430号江灏科技园商务楼5层502C</v>
          </cell>
          <cell r="N1409" t="str">
            <v>王吾伟</v>
          </cell>
          <cell r="O1409" t="str">
            <v>王吾伟</v>
          </cell>
          <cell r="P1409" t="str">
            <v>徐莹莹</v>
          </cell>
          <cell r="Q1409" t="str">
            <v>黄炳权</v>
          </cell>
          <cell r="R1409">
            <v>18820269984</v>
          </cell>
        </row>
        <row r="1409">
          <cell r="U1409" t="str">
            <v>深圳市舒适捷汽车租赁有限公司</v>
          </cell>
        </row>
        <row r="1409">
          <cell r="W1409" t="str">
            <v>LDP51B962KC001376</v>
          </cell>
          <cell r="X1409">
            <v>0</v>
          </cell>
          <cell r="Y1409">
            <v>0</v>
          </cell>
          <cell r="Z1409">
            <v>45095</v>
          </cell>
          <cell r="AA1409">
            <v>45138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44819</v>
          </cell>
          <cell r="AI1409">
            <v>44820</v>
          </cell>
        </row>
        <row r="1409">
          <cell r="AL1409" t="str">
            <v>无首付款</v>
          </cell>
        </row>
        <row r="1409">
          <cell r="AO1409">
            <v>2550</v>
          </cell>
          <cell r="AP1409">
            <v>44839</v>
          </cell>
          <cell r="AQ1409">
            <v>44839</v>
          </cell>
          <cell r="AR1409">
            <v>1</v>
          </cell>
          <cell r="AS1409">
            <v>2550</v>
          </cell>
          <cell r="AT1409">
            <v>0</v>
          </cell>
          <cell r="AU1409">
            <v>0</v>
          </cell>
          <cell r="AV1409" t="str">
            <v>逾期</v>
          </cell>
          <cell r="AW1409">
            <v>3</v>
          </cell>
          <cell r="AX1409">
            <v>2550</v>
          </cell>
          <cell r="AY1409">
            <v>0</v>
          </cell>
        </row>
        <row r="1409">
          <cell r="BA1409">
            <v>0</v>
          </cell>
          <cell r="BB1409" t="str">
            <v/>
          </cell>
        </row>
        <row r="1409">
          <cell r="BE1409">
            <v>5</v>
          </cell>
          <cell r="BF1409">
            <v>5</v>
          </cell>
          <cell r="BG1409">
            <v>0</v>
          </cell>
          <cell r="BH1409">
            <v>0</v>
          </cell>
          <cell r="BI1409">
            <v>15</v>
          </cell>
          <cell r="BJ1409">
            <v>20</v>
          </cell>
          <cell r="BK1409">
            <v>0</v>
          </cell>
          <cell r="BL1409">
            <v>45</v>
          </cell>
          <cell r="BM1409" t="str">
            <v>E(逾期)</v>
          </cell>
        </row>
        <row r="1409">
          <cell r="BP1409" t="str">
            <v/>
          </cell>
        </row>
        <row r="1409">
          <cell r="BW1409" t="str">
            <v/>
          </cell>
          <cell r="BX1409">
            <v>44819</v>
          </cell>
          <cell r="BY1409" t="str">
            <v/>
          </cell>
        </row>
        <row r="1409">
          <cell r="CD1409" t="str">
            <v>FET-KF-202209R0301</v>
          </cell>
        </row>
        <row r="1410">
          <cell r="B1410" t="str">
            <v>租赁</v>
          </cell>
        </row>
        <row r="1410">
          <cell r="F1410" t="str">
            <v>深圳市舒适捷汽车租赁有限公司</v>
          </cell>
          <cell r="G1410" t="str">
            <v>445221198608284191</v>
          </cell>
          <cell r="H1410">
            <v>18820269984</v>
          </cell>
          <cell r="I1410" t="str">
            <v>回租28期方案2550</v>
          </cell>
          <cell r="J1410" t="str">
            <v>俊风E11K/DFA7000A1F8BEV</v>
          </cell>
          <cell r="K1410" t="str">
            <v>深圳</v>
          </cell>
          <cell r="L1410" t="str">
            <v>广东省揭阳市揭东区玉湖镇观音山村华山路上北二巷三号</v>
          </cell>
          <cell r="M1410" t="str">
            <v>深圳市龙岗区坂田街道吉华路430号江灏科技园商务楼5层502C</v>
          </cell>
          <cell r="N1410" t="str">
            <v>王吾伟</v>
          </cell>
          <cell r="O1410" t="str">
            <v>王吾伟</v>
          </cell>
          <cell r="P1410" t="str">
            <v>徐莹莹</v>
          </cell>
          <cell r="Q1410" t="str">
            <v>黄炳权</v>
          </cell>
          <cell r="R1410">
            <v>18820269984</v>
          </cell>
        </row>
        <row r="1410">
          <cell r="U1410" t="str">
            <v>深圳市舒适捷汽车租赁有限公司</v>
          </cell>
        </row>
        <row r="1410">
          <cell r="W1410" t="str">
            <v>LDP51B969KC001309</v>
          </cell>
          <cell r="X1410">
            <v>0</v>
          </cell>
          <cell r="Y1410">
            <v>0</v>
          </cell>
          <cell r="Z1410">
            <v>45095</v>
          </cell>
          <cell r="AA1410">
            <v>45139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44819</v>
          </cell>
          <cell r="AI1410">
            <v>44820</v>
          </cell>
        </row>
        <row r="1410">
          <cell r="AL1410" t="str">
            <v>无首付款</v>
          </cell>
        </row>
        <row r="1410">
          <cell r="AO1410">
            <v>2550</v>
          </cell>
          <cell r="AP1410">
            <v>44839</v>
          </cell>
          <cell r="AQ1410">
            <v>44839</v>
          </cell>
          <cell r="AR1410">
            <v>1</v>
          </cell>
          <cell r="AS1410">
            <v>2550</v>
          </cell>
          <cell r="AT1410">
            <v>0</v>
          </cell>
          <cell r="AU1410">
            <v>0</v>
          </cell>
          <cell r="AV1410" t="str">
            <v>逾期</v>
          </cell>
          <cell r="AW1410">
            <v>3</v>
          </cell>
          <cell r="AX1410">
            <v>2550</v>
          </cell>
          <cell r="AY1410">
            <v>0</v>
          </cell>
        </row>
        <row r="1410">
          <cell r="BA1410">
            <v>0</v>
          </cell>
          <cell r="BB1410" t="str">
            <v/>
          </cell>
        </row>
        <row r="1410">
          <cell r="BE1410">
            <v>5</v>
          </cell>
          <cell r="BF1410">
            <v>5</v>
          </cell>
          <cell r="BG1410">
            <v>0</v>
          </cell>
          <cell r="BH1410">
            <v>0</v>
          </cell>
          <cell r="BI1410">
            <v>15</v>
          </cell>
          <cell r="BJ1410">
            <v>20</v>
          </cell>
          <cell r="BK1410">
            <v>0</v>
          </cell>
          <cell r="BL1410">
            <v>45</v>
          </cell>
          <cell r="BM1410" t="str">
            <v>E(逾期)</v>
          </cell>
        </row>
        <row r="1410">
          <cell r="BP1410" t="str">
            <v/>
          </cell>
        </row>
        <row r="1410">
          <cell r="BW1410" t="str">
            <v/>
          </cell>
          <cell r="BX1410">
            <v>44819</v>
          </cell>
          <cell r="BY1410" t="str">
            <v/>
          </cell>
        </row>
        <row r="1410">
          <cell r="CD1410" t="str">
            <v>FET-KF-202209R0301</v>
          </cell>
        </row>
        <row r="1411">
          <cell r="B1411" t="str">
            <v>租赁</v>
          </cell>
        </row>
        <row r="1411">
          <cell r="F1411" t="str">
            <v>深圳市舒适捷汽车租赁有限公司</v>
          </cell>
          <cell r="G1411" t="str">
            <v>445221198608284191</v>
          </cell>
          <cell r="H1411">
            <v>18820269984</v>
          </cell>
          <cell r="I1411" t="str">
            <v>回租28期方案2550</v>
          </cell>
          <cell r="J1411" t="str">
            <v>俊风E11K/DFA7000A1F8BEV</v>
          </cell>
          <cell r="K1411" t="str">
            <v>深圳</v>
          </cell>
          <cell r="L1411" t="str">
            <v>广东省揭阳市揭东区玉湖镇观音山村华山路上北二巷三号</v>
          </cell>
          <cell r="M1411" t="str">
            <v>深圳市龙岗区坂田街道吉华路430号江灏科技园商务楼5层502C</v>
          </cell>
          <cell r="N1411" t="str">
            <v>王吾伟</v>
          </cell>
          <cell r="O1411" t="str">
            <v>王吾伟</v>
          </cell>
          <cell r="P1411" t="str">
            <v>徐莹莹</v>
          </cell>
          <cell r="Q1411" t="str">
            <v>黄炳权</v>
          </cell>
          <cell r="R1411">
            <v>18820269984</v>
          </cell>
        </row>
        <row r="1411">
          <cell r="U1411" t="str">
            <v>深圳市舒适捷汽车租赁有限公司</v>
          </cell>
        </row>
        <row r="1411">
          <cell r="W1411" t="str">
            <v>LDP51B961KC001143</v>
          </cell>
          <cell r="X1411">
            <v>0</v>
          </cell>
          <cell r="Y1411">
            <v>0</v>
          </cell>
          <cell r="Z1411">
            <v>45077</v>
          </cell>
          <cell r="AA1411" t="str">
            <v/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44819</v>
          </cell>
          <cell r="AI1411">
            <v>44820</v>
          </cell>
        </row>
        <row r="1411">
          <cell r="AL1411" t="str">
            <v>无首付款</v>
          </cell>
        </row>
        <row r="1411">
          <cell r="AO1411">
            <v>2550</v>
          </cell>
          <cell r="AP1411">
            <v>44839</v>
          </cell>
          <cell r="AQ1411">
            <v>44839</v>
          </cell>
          <cell r="AR1411">
            <v>1</v>
          </cell>
          <cell r="AS1411">
            <v>2550</v>
          </cell>
          <cell r="AT1411">
            <v>0</v>
          </cell>
          <cell r="AU1411">
            <v>0</v>
          </cell>
          <cell r="AV1411" t="str">
            <v>逾期</v>
          </cell>
          <cell r="AW1411">
            <v>3</v>
          </cell>
          <cell r="AX1411">
            <v>2550</v>
          </cell>
          <cell r="AY1411">
            <v>0</v>
          </cell>
        </row>
        <row r="1411">
          <cell r="BA1411">
            <v>0</v>
          </cell>
          <cell r="BB1411" t="str">
            <v/>
          </cell>
        </row>
        <row r="1411">
          <cell r="BE1411">
            <v>5</v>
          </cell>
          <cell r="BF1411">
            <v>5</v>
          </cell>
          <cell r="BG1411">
            <v>0</v>
          </cell>
          <cell r="BH1411">
            <v>0</v>
          </cell>
          <cell r="BI1411">
            <v>15</v>
          </cell>
          <cell r="BJ1411">
            <v>20</v>
          </cell>
          <cell r="BK1411">
            <v>0</v>
          </cell>
          <cell r="BL1411">
            <v>45</v>
          </cell>
          <cell r="BM1411" t="str">
            <v>E(逾期)</v>
          </cell>
        </row>
        <row r="1411">
          <cell r="BP1411" t="str">
            <v/>
          </cell>
        </row>
        <row r="1411">
          <cell r="BW1411" t="str">
            <v/>
          </cell>
          <cell r="BX1411">
            <v>44819</v>
          </cell>
          <cell r="BY1411" t="str">
            <v/>
          </cell>
        </row>
        <row r="1411">
          <cell r="CD1411" t="str">
            <v>FET-KF-202209R0828</v>
          </cell>
        </row>
        <row r="1412">
          <cell r="B1412" t="str">
            <v>租赁</v>
          </cell>
        </row>
        <row r="1412">
          <cell r="F1412" t="str">
            <v>深圳市舒适捷汽车租赁有限公司</v>
          </cell>
          <cell r="G1412" t="str">
            <v>445221198608284191</v>
          </cell>
          <cell r="H1412">
            <v>18820269984</v>
          </cell>
          <cell r="I1412" t="str">
            <v>回租28期方案2550</v>
          </cell>
          <cell r="J1412" t="str">
            <v>俊风E11K/DFA7000A1F8BEV</v>
          </cell>
          <cell r="K1412" t="str">
            <v>深圳</v>
          </cell>
          <cell r="L1412" t="str">
            <v>广东省揭阳市揭东区玉湖镇观音山村华山路上北二巷三号</v>
          </cell>
          <cell r="M1412" t="str">
            <v>深圳市龙岗区坂田街道吉华路430号江灏科技园商务楼5层502C</v>
          </cell>
          <cell r="N1412" t="str">
            <v>王吾伟</v>
          </cell>
          <cell r="O1412" t="str">
            <v>王吾伟</v>
          </cell>
          <cell r="P1412" t="str">
            <v>徐莹莹</v>
          </cell>
          <cell r="Q1412" t="str">
            <v>黄炳权</v>
          </cell>
          <cell r="R1412">
            <v>18820269984</v>
          </cell>
        </row>
        <row r="1412">
          <cell r="U1412" t="str">
            <v>深圳市舒适捷汽车租赁有限公司</v>
          </cell>
        </row>
        <row r="1412">
          <cell r="W1412" t="str">
            <v>LDP51B968KC001138</v>
          </cell>
          <cell r="X1412">
            <v>0</v>
          </cell>
          <cell r="Y1412">
            <v>0</v>
          </cell>
          <cell r="Z1412">
            <v>45077</v>
          </cell>
          <cell r="AA1412" t="str">
            <v/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44819</v>
          </cell>
          <cell r="AI1412">
            <v>44820</v>
          </cell>
        </row>
        <row r="1412">
          <cell r="AL1412" t="str">
            <v>无首付款</v>
          </cell>
        </row>
        <row r="1412">
          <cell r="AO1412">
            <v>2550</v>
          </cell>
          <cell r="AP1412">
            <v>44839</v>
          </cell>
          <cell r="AQ1412">
            <v>44839</v>
          </cell>
          <cell r="AR1412">
            <v>1</v>
          </cell>
          <cell r="AS1412">
            <v>2550</v>
          </cell>
          <cell r="AT1412">
            <v>0</v>
          </cell>
          <cell r="AU1412">
            <v>0</v>
          </cell>
          <cell r="AV1412" t="str">
            <v>逾期</v>
          </cell>
          <cell r="AW1412">
            <v>3</v>
          </cell>
          <cell r="AX1412">
            <v>2550</v>
          </cell>
          <cell r="AY1412">
            <v>0</v>
          </cell>
        </row>
        <row r="1412">
          <cell r="BA1412">
            <v>0</v>
          </cell>
          <cell r="BB1412" t="str">
            <v/>
          </cell>
        </row>
        <row r="1412">
          <cell r="BE1412">
            <v>5</v>
          </cell>
          <cell r="BF1412">
            <v>5</v>
          </cell>
          <cell r="BG1412">
            <v>0</v>
          </cell>
          <cell r="BH1412">
            <v>0</v>
          </cell>
          <cell r="BI1412">
            <v>15</v>
          </cell>
          <cell r="BJ1412">
            <v>20</v>
          </cell>
          <cell r="BK1412">
            <v>0</v>
          </cell>
          <cell r="BL1412">
            <v>45</v>
          </cell>
          <cell r="BM1412" t="str">
            <v>E(逾期)</v>
          </cell>
        </row>
        <row r="1412">
          <cell r="BP1412" t="str">
            <v/>
          </cell>
        </row>
        <row r="1412">
          <cell r="BW1412" t="str">
            <v/>
          </cell>
          <cell r="BX1412">
            <v>44819</v>
          </cell>
          <cell r="BY1412" t="str">
            <v/>
          </cell>
        </row>
        <row r="1412">
          <cell r="CD1412" t="str">
            <v>FET-KF-202209R0828</v>
          </cell>
        </row>
        <row r="1413">
          <cell r="B1413" t="str">
            <v>租赁</v>
          </cell>
        </row>
        <row r="1413">
          <cell r="F1413" t="str">
            <v>深圳市舒适捷汽车租赁有限公司</v>
          </cell>
          <cell r="G1413" t="str">
            <v>445221198608284191</v>
          </cell>
          <cell r="H1413">
            <v>18820269984</v>
          </cell>
          <cell r="I1413" t="str">
            <v>回租28期方案2550</v>
          </cell>
          <cell r="J1413" t="str">
            <v>俊风E11K/DFA7000A1F8BEV</v>
          </cell>
          <cell r="K1413" t="str">
            <v>深圳</v>
          </cell>
          <cell r="L1413" t="str">
            <v>广东省揭阳市揭东区玉湖镇观音山村华山路上北二巷三号</v>
          </cell>
          <cell r="M1413" t="str">
            <v>深圳市龙岗区坂田街道吉华路430号江灏科技园商务楼5层502C</v>
          </cell>
          <cell r="N1413" t="str">
            <v>王吾伟</v>
          </cell>
          <cell r="O1413" t="str">
            <v>王吾伟</v>
          </cell>
          <cell r="P1413" t="str">
            <v>徐莹莹</v>
          </cell>
          <cell r="Q1413" t="str">
            <v>黄炳权</v>
          </cell>
          <cell r="R1413">
            <v>18820269984</v>
          </cell>
        </row>
        <row r="1413">
          <cell r="U1413" t="str">
            <v>深圳市舒适捷汽车租赁有限公司</v>
          </cell>
        </row>
        <row r="1413">
          <cell r="W1413" t="str">
            <v>LDP51B961KC001109</v>
          </cell>
          <cell r="X1413">
            <v>0</v>
          </cell>
          <cell r="Y1413">
            <v>0</v>
          </cell>
          <cell r="Z1413">
            <v>45077</v>
          </cell>
          <cell r="AA1413" t="str">
            <v/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44819</v>
          </cell>
          <cell r="AI1413">
            <v>44820</v>
          </cell>
        </row>
        <row r="1413">
          <cell r="AL1413" t="str">
            <v>无首付款</v>
          </cell>
        </row>
        <row r="1413">
          <cell r="AO1413">
            <v>2550</v>
          </cell>
          <cell r="AP1413">
            <v>44839</v>
          </cell>
          <cell r="AQ1413">
            <v>44839</v>
          </cell>
          <cell r="AR1413">
            <v>1</v>
          </cell>
          <cell r="AS1413">
            <v>2550</v>
          </cell>
          <cell r="AT1413">
            <v>0</v>
          </cell>
          <cell r="AU1413">
            <v>0</v>
          </cell>
          <cell r="AV1413" t="str">
            <v>逾期</v>
          </cell>
          <cell r="AW1413">
            <v>3</v>
          </cell>
          <cell r="AX1413">
            <v>2550</v>
          </cell>
          <cell r="AY1413">
            <v>0</v>
          </cell>
        </row>
        <row r="1413">
          <cell r="BA1413">
            <v>0</v>
          </cell>
          <cell r="BB1413" t="str">
            <v/>
          </cell>
        </row>
        <row r="1413">
          <cell r="BE1413">
            <v>5</v>
          </cell>
          <cell r="BF1413">
            <v>5</v>
          </cell>
          <cell r="BG1413">
            <v>0</v>
          </cell>
          <cell r="BH1413">
            <v>0</v>
          </cell>
          <cell r="BI1413">
            <v>15</v>
          </cell>
          <cell r="BJ1413">
            <v>20</v>
          </cell>
          <cell r="BK1413">
            <v>0</v>
          </cell>
          <cell r="BL1413">
            <v>45</v>
          </cell>
          <cell r="BM1413" t="str">
            <v>E(逾期)</v>
          </cell>
        </row>
        <row r="1413">
          <cell r="BP1413" t="str">
            <v/>
          </cell>
        </row>
        <row r="1413">
          <cell r="BW1413" t="str">
            <v/>
          </cell>
          <cell r="BX1413">
            <v>44819</v>
          </cell>
          <cell r="BY1413" t="str">
            <v/>
          </cell>
        </row>
        <row r="1413">
          <cell r="CD1413" t="str">
            <v>FET-KF-202209R0828</v>
          </cell>
        </row>
        <row r="1414">
          <cell r="B1414" t="str">
            <v>租赁</v>
          </cell>
        </row>
        <row r="1414">
          <cell r="F1414" t="str">
            <v>深圳市舒适捷汽车租赁有限公司</v>
          </cell>
          <cell r="G1414" t="str">
            <v>445221198608284191</v>
          </cell>
          <cell r="H1414">
            <v>18820269984</v>
          </cell>
          <cell r="I1414" t="str">
            <v>回租28期方案2550</v>
          </cell>
          <cell r="J1414" t="str">
            <v>俊风E11K/DFA7000A1F8BEV</v>
          </cell>
          <cell r="K1414" t="str">
            <v>深圳</v>
          </cell>
          <cell r="L1414" t="str">
            <v>广东省揭阳市揭东区玉湖镇观音山村华山路上北二巷三号</v>
          </cell>
          <cell r="M1414" t="str">
            <v>深圳市龙岗区坂田街道吉华路430号江灏科技园商务楼5层502C</v>
          </cell>
          <cell r="N1414" t="str">
            <v>王吾伟</v>
          </cell>
          <cell r="O1414" t="str">
            <v>王吾伟</v>
          </cell>
          <cell r="P1414" t="str">
            <v>徐莹莹</v>
          </cell>
          <cell r="Q1414" t="str">
            <v>黄炳权</v>
          </cell>
          <cell r="R1414">
            <v>18820269984</v>
          </cell>
        </row>
        <row r="1414">
          <cell r="U1414" t="str">
            <v>深圳市舒适捷汽车租赁有限公司</v>
          </cell>
        </row>
        <row r="1414">
          <cell r="W1414" t="str">
            <v>LDP51B965KC000965</v>
          </cell>
          <cell r="X1414">
            <v>0</v>
          </cell>
          <cell r="Y1414">
            <v>0</v>
          </cell>
          <cell r="Z1414">
            <v>45077</v>
          </cell>
          <cell r="AA1414" t="str">
            <v/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44819</v>
          </cell>
          <cell r="AI1414">
            <v>44820</v>
          </cell>
        </row>
        <row r="1414">
          <cell r="AL1414" t="str">
            <v>无首付款</v>
          </cell>
        </row>
        <row r="1414">
          <cell r="AO1414">
            <v>2550</v>
          </cell>
          <cell r="AP1414">
            <v>44839</v>
          </cell>
          <cell r="AQ1414">
            <v>44839</v>
          </cell>
          <cell r="AR1414">
            <v>1</v>
          </cell>
          <cell r="AS1414">
            <v>2550</v>
          </cell>
          <cell r="AT1414">
            <v>0</v>
          </cell>
          <cell r="AU1414">
            <v>0</v>
          </cell>
          <cell r="AV1414" t="str">
            <v>逾期</v>
          </cell>
          <cell r="AW1414">
            <v>3</v>
          </cell>
          <cell r="AX1414">
            <v>2550</v>
          </cell>
          <cell r="AY1414">
            <v>0</v>
          </cell>
        </row>
        <row r="1414">
          <cell r="BA1414">
            <v>0</v>
          </cell>
          <cell r="BB1414" t="str">
            <v/>
          </cell>
        </row>
        <row r="1414">
          <cell r="BE1414">
            <v>5</v>
          </cell>
          <cell r="BF1414">
            <v>5</v>
          </cell>
          <cell r="BG1414">
            <v>0</v>
          </cell>
          <cell r="BH1414">
            <v>0</v>
          </cell>
          <cell r="BI1414">
            <v>15</v>
          </cell>
          <cell r="BJ1414">
            <v>20</v>
          </cell>
          <cell r="BK1414">
            <v>0</v>
          </cell>
          <cell r="BL1414">
            <v>45</v>
          </cell>
          <cell r="BM1414" t="str">
            <v>E(逾期)</v>
          </cell>
        </row>
        <row r="1414">
          <cell r="BP1414" t="str">
            <v/>
          </cell>
        </row>
        <row r="1414">
          <cell r="BW1414" t="str">
            <v/>
          </cell>
          <cell r="BX1414">
            <v>44819</v>
          </cell>
          <cell r="BY1414" t="str">
            <v/>
          </cell>
        </row>
        <row r="1414">
          <cell r="CD1414" t="str">
            <v>FET-KF-202209R0828</v>
          </cell>
        </row>
        <row r="1415">
          <cell r="B1415" t="str">
            <v>租赁</v>
          </cell>
        </row>
        <row r="1415">
          <cell r="F1415" t="str">
            <v>深圳市舒适捷汽车租赁有限公司</v>
          </cell>
          <cell r="G1415" t="str">
            <v>445221198608284191</v>
          </cell>
          <cell r="H1415">
            <v>18820269984</v>
          </cell>
          <cell r="I1415" t="str">
            <v>回租28期方案2550</v>
          </cell>
          <cell r="J1415" t="str">
            <v>俊风E11K/DFA7000A1F8BEV</v>
          </cell>
          <cell r="K1415" t="str">
            <v>深圳</v>
          </cell>
          <cell r="L1415" t="str">
            <v>广东省揭阳市揭东区玉湖镇观音山村华山路上北二巷三号</v>
          </cell>
          <cell r="M1415" t="str">
            <v>深圳市龙岗区坂田街道吉华路430号江灏科技园商务楼5层502C</v>
          </cell>
          <cell r="N1415" t="str">
            <v>王吾伟</v>
          </cell>
          <cell r="O1415" t="str">
            <v>王吾伟</v>
          </cell>
          <cell r="P1415" t="str">
            <v>徐莹莹</v>
          </cell>
          <cell r="Q1415" t="str">
            <v>黄炳权</v>
          </cell>
          <cell r="R1415">
            <v>18820269984</v>
          </cell>
        </row>
        <row r="1415">
          <cell r="U1415" t="str">
            <v>深圳市舒适捷汽车租赁有限公司</v>
          </cell>
        </row>
        <row r="1415">
          <cell r="W1415" t="str">
            <v>LDP51B967KC001079</v>
          </cell>
          <cell r="X1415">
            <v>0</v>
          </cell>
          <cell r="Y1415">
            <v>0</v>
          </cell>
          <cell r="Z1415">
            <v>45077</v>
          </cell>
          <cell r="AA1415" t="str">
            <v/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44819</v>
          </cell>
          <cell r="AI1415">
            <v>44820</v>
          </cell>
        </row>
        <row r="1415">
          <cell r="AL1415" t="str">
            <v>无首付款</v>
          </cell>
        </row>
        <row r="1415">
          <cell r="AO1415">
            <v>2550</v>
          </cell>
          <cell r="AP1415">
            <v>44839</v>
          </cell>
          <cell r="AQ1415">
            <v>44839</v>
          </cell>
          <cell r="AR1415">
            <v>1</v>
          </cell>
          <cell r="AS1415">
            <v>2550</v>
          </cell>
          <cell r="AT1415">
            <v>0</v>
          </cell>
          <cell r="AU1415">
            <v>0</v>
          </cell>
          <cell r="AV1415" t="str">
            <v>逾期</v>
          </cell>
          <cell r="AW1415">
            <v>3</v>
          </cell>
          <cell r="AX1415">
            <v>2550</v>
          </cell>
          <cell r="AY1415">
            <v>0</v>
          </cell>
        </row>
        <row r="1415">
          <cell r="BA1415">
            <v>0</v>
          </cell>
          <cell r="BB1415" t="str">
            <v/>
          </cell>
        </row>
        <row r="1415">
          <cell r="BE1415">
            <v>5</v>
          </cell>
          <cell r="BF1415">
            <v>5</v>
          </cell>
          <cell r="BG1415">
            <v>0</v>
          </cell>
          <cell r="BH1415">
            <v>0</v>
          </cell>
          <cell r="BI1415">
            <v>15</v>
          </cell>
          <cell r="BJ1415">
            <v>20</v>
          </cell>
          <cell r="BK1415">
            <v>0</v>
          </cell>
          <cell r="BL1415">
            <v>45</v>
          </cell>
          <cell r="BM1415" t="str">
            <v>E(逾期)</v>
          </cell>
        </row>
        <row r="1415">
          <cell r="BP1415" t="str">
            <v/>
          </cell>
        </row>
        <row r="1415">
          <cell r="BW1415" t="str">
            <v/>
          </cell>
          <cell r="BX1415">
            <v>44819</v>
          </cell>
          <cell r="BY1415" t="str">
            <v/>
          </cell>
        </row>
        <row r="1415">
          <cell r="CD1415" t="str">
            <v>FET-KF-202209R0828</v>
          </cell>
        </row>
        <row r="1416">
          <cell r="B1416" t="str">
            <v>租赁</v>
          </cell>
        </row>
        <row r="1416">
          <cell r="F1416" t="str">
            <v>深圳市舒适捷汽车租赁有限公司</v>
          </cell>
          <cell r="G1416" t="str">
            <v>445221198608284191</v>
          </cell>
          <cell r="H1416">
            <v>18820269984</v>
          </cell>
          <cell r="I1416" t="str">
            <v>回租28期方案2550</v>
          </cell>
          <cell r="J1416" t="str">
            <v>俊风E11K/DFA7000A1F8BEV</v>
          </cell>
          <cell r="K1416" t="str">
            <v>深圳</v>
          </cell>
          <cell r="L1416" t="str">
            <v>广东省揭阳市揭东区玉湖镇观音山村华山路上北二巷三号</v>
          </cell>
          <cell r="M1416" t="str">
            <v>深圳市龙岗区坂田街道吉华路430号江灏科技园商务楼5层502C</v>
          </cell>
          <cell r="N1416" t="str">
            <v>王吾伟</v>
          </cell>
          <cell r="O1416" t="str">
            <v>王吾伟</v>
          </cell>
          <cell r="P1416" t="str">
            <v>徐莹莹</v>
          </cell>
          <cell r="Q1416" t="str">
            <v>黄炳权</v>
          </cell>
          <cell r="R1416">
            <v>18820269984</v>
          </cell>
        </row>
        <row r="1416">
          <cell r="U1416" t="str">
            <v>深圳市舒适捷汽车租赁有限公司</v>
          </cell>
        </row>
        <row r="1416">
          <cell r="W1416" t="str">
            <v>LDP51B966KC000974</v>
          </cell>
          <cell r="X1416">
            <v>0</v>
          </cell>
          <cell r="Y1416">
            <v>0</v>
          </cell>
          <cell r="Z1416">
            <v>45077</v>
          </cell>
          <cell r="AA1416" t="str">
            <v/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44819</v>
          </cell>
          <cell r="AI1416">
            <v>44820</v>
          </cell>
        </row>
        <row r="1416">
          <cell r="AL1416" t="str">
            <v>无首付款</v>
          </cell>
        </row>
        <row r="1416">
          <cell r="AO1416">
            <v>2550</v>
          </cell>
          <cell r="AP1416">
            <v>44839</v>
          </cell>
          <cell r="AQ1416">
            <v>44839</v>
          </cell>
          <cell r="AR1416">
            <v>1</v>
          </cell>
          <cell r="AS1416">
            <v>2550</v>
          </cell>
          <cell r="AT1416">
            <v>0</v>
          </cell>
          <cell r="AU1416">
            <v>0</v>
          </cell>
          <cell r="AV1416" t="str">
            <v>逾期</v>
          </cell>
          <cell r="AW1416">
            <v>3</v>
          </cell>
          <cell r="AX1416">
            <v>2550</v>
          </cell>
          <cell r="AY1416">
            <v>0</v>
          </cell>
        </row>
        <row r="1416">
          <cell r="BA1416">
            <v>0</v>
          </cell>
          <cell r="BB1416" t="str">
            <v/>
          </cell>
        </row>
        <row r="1416">
          <cell r="BE1416">
            <v>5</v>
          </cell>
          <cell r="BF1416">
            <v>5</v>
          </cell>
          <cell r="BG1416">
            <v>0</v>
          </cell>
          <cell r="BH1416">
            <v>0</v>
          </cell>
          <cell r="BI1416">
            <v>15</v>
          </cell>
          <cell r="BJ1416">
            <v>20</v>
          </cell>
          <cell r="BK1416">
            <v>0</v>
          </cell>
          <cell r="BL1416">
            <v>45</v>
          </cell>
          <cell r="BM1416" t="str">
            <v>E(逾期)</v>
          </cell>
        </row>
        <row r="1416">
          <cell r="BP1416" t="str">
            <v/>
          </cell>
        </row>
        <row r="1416">
          <cell r="BW1416" t="str">
            <v/>
          </cell>
          <cell r="BX1416">
            <v>44819</v>
          </cell>
          <cell r="BY1416" t="str">
            <v/>
          </cell>
        </row>
        <row r="1416">
          <cell r="CD1416" t="str">
            <v>FET-KF-202209R0828</v>
          </cell>
        </row>
        <row r="1417">
          <cell r="B1417" t="str">
            <v>租赁</v>
          </cell>
        </row>
        <row r="1417">
          <cell r="F1417" t="str">
            <v>深圳市舒适捷汽车租赁有限公司</v>
          </cell>
          <cell r="G1417" t="str">
            <v>445221198608284191</v>
          </cell>
          <cell r="H1417">
            <v>18820269984</v>
          </cell>
          <cell r="I1417" t="str">
            <v>回租28期方案2550</v>
          </cell>
          <cell r="J1417" t="str">
            <v>俊风E11K/DFA7000A1F8BEV</v>
          </cell>
          <cell r="K1417" t="str">
            <v>深圳</v>
          </cell>
          <cell r="L1417" t="str">
            <v>广东省揭阳市揭东区玉湖镇观音山村华山路上北二巷三号</v>
          </cell>
          <cell r="M1417" t="str">
            <v>深圳市龙岗区坂田街道吉华路430号江灏科技园商务楼5层502C</v>
          </cell>
          <cell r="N1417" t="str">
            <v>王吾伟</v>
          </cell>
          <cell r="O1417" t="str">
            <v>王吾伟</v>
          </cell>
          <cell r="P1417" t="str">
            <v>徐莹莹</v>
          </cell>
          <cell r="Q1417" t="str">
            <v>黄炳权</v>
          </cell>
          <cell r="R1417">
            <v>18820269984</v>
          </cell>
        </row>
        <row r="1417">
          <cell r="U1417" t="str">
            <v>深圳市舒适捷汽车租赁有限公司</v>
          </cell>
        </row>
        <row r="1417">
          <cell r="W1417" t="str">
            <v>LDP51B969KC001164</v>
          </cell>
          <cell r="X1417">
            <v>0</v>
          </cell>
          <cell r="Y1417">
            <v>0</v>
          </cell>
          <cell r="Z1417">
            <v>45077</v>
          </cell>
          <cell r="AA1417" t="str">
            <v/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44819</v>
          </cell>
          <cell r="AI1417">
            <v>44820</v>
          </cell>
        </row>
        <row r="1417">
          <cell r="AL1417" t="str">
            <v>无首付款</v>
          </cell>
        </row>
        <row r="1417">
          <cell r="AO1417">
            <v>2550</v>
          </cell>
          <cell r="AP1417">
            <v>44839</v>
          </cell>
          <cell r="AQ1417">
            <v>44839</v>
          </cell>
          <cell r="AR1417">
            <v>1</v>
          </cell>
          <cell r="AS1417">
            <v>2550</v>
          </cell>
          <cell r="AT1417">
            <v>0</v>
          </cell>
          <cell r="AU1417">
            <v>0</v>
          </cell>
          <cell r="AV1417" t="str">
            <v>逾期</v>
          </cell>
          <cell r="AW1417">
            <v>3</v>
          </cell>
          <cell r="AX1417">
            <v>2550</v>
          </cell>
          <cell r="AY1417">
            <v>0</v>
          </cell>
        </row>
        <row r="1417">
          <cell r="BA1417">
            <v>0</v>
          </cell>
          <cell r="BB1417" t="str">
            <v/>
          </cell>
        </row>
        <row r="1417">
          <cell r="BE1417">
            <v>5</v>
          </cell>
          <cell r="BF1417">
            <v>5</v>
          </cell>
          <cell r="BG1417">
            <v>0</v>
          </cell>
          <cell r="BH1417">
            <v>0</v>
          </cell>
          <cell r="BI1417">
            <v>15</v>
          </cell>
          <cell r="BJ1417">
            <v>20</v>
          </cell>
          <cell r="BK1417">
            <v>0</v>
          </cell>
          <cell r="BL1417">
            <v>45</v>
          </cell>
          <cell r="BM1417" t="str">
            <v>E(逾期)</v>
          </cell>
        </row>
        <row r="1417">
          <cell r="BP1417" t="str">
            <v/>
          </cell>
        </row>
        <row r="1417">
          <cell r="BW1417" t="str">
            <v/>
          </cell>
          <cell r="BX1417">
            <v>44819</v>
          </cell>
          <cell r="BY1417" t="str">
            <v/>
          </cell>
        </row>
        <row r="1417">
          <cell r="CD1417" t="str">
            <v>FET-KF-202209R0828</v>
          </cell>
        </row>
        <row r="1418">
          <cell r="B1418" t="str">
            <v>租赁</v>
          </cell>
        </row>
        <row r="1418">
          <cell r="F1418" t="str">
            <v>深圳市舒适捷汽车租赁有限公司</v>
          </cell>
          <cell r="G1418" t="str">
            <v>445221198608284191</v>
          </cell>
          <cell r="H1418">
            <v>18820269984</v>
          </cell>
          <cell r="I1418" t="str">
            <v>回租28期方案2550</v>
          </cell>
          <cell r="J1418" t="str">
            <v>俊风E11K/DFA7000A1F8BEV</v>
          </cell>
          <cell r="K1418" t="str">
            <v>深圳</v>
          </cell>
          <cell r="L1418" t="str">
            <v>广东省揭阳市揭东区玉湖镇观音山村华山路上北二巷三号</v>
          </cell>
          <cell r="M1418" t="str">
            <v>深圳市龙岗区坂田街道吉华路430号江灏科技园商务楼5层502C</v>
          </cell>
          <cell r="N1418" t="str">
            <v>王吾伟</v>
          </cell>
          <cell r="O1418" t="str">
            <v>王吾伟</v>
          </cell>
          <cell r="P1418" t="str">
            <v>徐莹莹</v>
          </cell>
          <cell r="Q1418" t="str">
            <v>黄炳权</v>
          </cell>
          <cell r="R1418">
            <v>18820269984</v>
          </cell>
        </row>
        <row r="1418">
          <cell r="U1418" t="str">
            <v>深圳市舒适捷汽车租赁有限公司</v>
          </cell>
        </row>
        <row r="1418">
          <cell r="W1418" t="str">
            <v>LDP51B964KC001105</v>
          </cell>
          <cell r="X1418">
            <v>0</v>
          </cell>
          <cell r="Y1418">
            <v>0</v>
          </cell>
          <cell r="Z1418">
            <v>45077</v>
          </cell>
          <cell r="AA1418" t="str">
            <v/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44819</v>
          </cell>
          <cell r="AI1418">
            <v>44820</v>
          </cell>
        </row>
        <row r="1418">
          <cell r="AL1418" t="str">
            <v>无首付款</v>
          </cell>
        </row>
        <row r="1418">
          <cell r="AO1418">
            <v>2550</v>
          </cell>
          <cell r="AP1418">
            <v>44839</v>
          </cell>
          <cell r="AQ1418">
            <v>44839</v>
          </cell>
          <cell r="AR1418">
            <v>1</v>
          </cell>
          <cell r="AS1418">
            <v>2550</v>
          </cell>
          <cell r="AT1418">
            <v>0</v>
          </cell>
          <cell r="AU1418">
            <v>0</v>
          </cell>
          <cell r="AV1418" t="str">
            <v>逾期</v>
          </cell>
          <cell r="AW1418">
            <v>3</v>
          </cell>
          <cell r="AX1418">
            <v>2550</v>
          </cell>
          <cell r="AY1418">
            <v>0</v>
          </cell>
        </row>
        <row r="1418">
          <cell r="BA1418">
            <v>0</v>
          </cell>
          <cell r="BB1418" t="str">
            <v/>
          </cell>
        </row>
        <row r="1418">
          <cell r="BE1418">
            <v>5</v>
          </cell>
          <cell r="BF1418">
            <v>5</v>
          </cell>
          <cell r="BG1418">
            <v>0</v>
          </cell>
          <cell r="BH1418">
            <v>0</v>
          </cell>
          <cell r="BI1418">
            <v>15</v>
          </cell>
          <cell r="BJ1418">
            <v>20</v>
          </cell>
          <cell r="BK1418">
            <v>0</v>
          </cell>
          <cell r="BL1418">
            <v>45</v>
          </cell>
          <cell r="BM1418" t="str">
            <v>E(逾期)</v>
          </cell>
        </row>
        <row r="1418">
          <cell r="BP1418" t="str">
            <v/>
          </cell>
        </row>
        <row r="1418">
          <cell r="BW1418" t="str">
            <v/>
          </cell>
          <cell r="BX1418">
            <v>44819</v>
          </cell>
          <cell r="BY1418" t="str">
            <v/>
          </cell>
        </row>
        <row r="1418">
          <cell r="CD1418" t="str">
            <v>FET-KF-202209R0828</v>
          </cell>
        </row>
        <row r="1419">
          <cell r="B1419" t="str">
            <v>租赁</v>
          </cell>
        </row>
        <row r="1419">
          <cell r="F1419" t="str">
            <v>深圳市舒适捷汽车租赁有限公司</v>
          </cell>
          <cell r="G1419" t="str">
            <v>445221198608284191</v>
          </cell>
          <cell r="H1419">
            <v>18820269984</v>
          </cell>
          <cell r="I1419" t="str">
            <v>回租28期方案2550</v>
          </cell>
          <cell r="J1419" t="str">
            <v>俊风E11K/DFA7000A1F8BEV</v>
          </cell>
          <cell r="K1419" t="str">
            <v>深圳</v>
          </cell>
          <cell r="L1419" t="str">
            <v>广东省揭阳市揭东区玉湖镇观音山村华山路上北二巷三号</v>
          </cell>
          <cell r="M1419" t="str">
            <v>深圳市龙岗区坂田街道吉华路430号江灏科技园商务楼5层502C</v>
          </cell>
          <cell r="N1419" t="str">
            <v>王吾伟</v>
          </cell>
          <cell r="O1419" t="str">
            <v>王吾伟</v>
          </cell>
          <cell r="P1419" t="str">
            <v>徐莹莹</v>
          </cell>
          <cell r="Q1419" t="str">
            <v>黄炳权</v>
          </cell>
          <cell r="R1419">
            <v>18820269984</v>
          </cell>
        </row>
        <row r="1419">
          <cell r="U1419" t="str">
            <v>深圳市舒适捷汽车租赁有限公司</v>
          </cell>
        </row>
        <row r="1419">
          <cell r="W1419" t="str">
            <v>LDP51B964KC001167</v>
          </cell>
          <cell r="X1419">
            <v>0</v>
          </cell>
          <cell r="Y1419">
            <v>0</v>
          </cell>
          <cell r="Z1419">
            <v>45077</v>
          </cell>
          <cell r="AA1419" t="str">
            <v/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44819</v>
          </cell>
          <cell r="AI1419">
            <v>44820</v>
          </cell>
        </row>
        <row r="1419">
          <cell r="AL1419" t="str">
            <v>无首付款</v>
          </cell>
        </row>
        <row r="1419">
          <cell r="AO1419">
            <v>2550</v>
          </cell>
          <cell r="AP1419">
            <v>44839</v>
          </cell>
          <cell r="AQ1419">
            <v>44839</v>
          </cell>
          <cell r="AR1419">
            <v>1</v>
          </cell>
          <cell r="AS1419">
            <v>2550</v>
          </cell>
          <cell r="AT1419">
            <v>0</v>
          </cell>
          <cell r="AU1419">
            <v>0</v>
          </cell>
          <cell r="AV1419" t="str">
            <v>逾期</v>
          </cell>
          <cell r="AW1419">
            <v>3</v>
          </cell>
          <cell r="AX1419">
            <v>2550</v>
          </cell>
          <cell r="AY1419">
            <v>0</v>
          </cell>
        </row>
        <row r="1419">
          <cell r="BA1419">
            <v>0</v>
          </cell>
          <cell r="BB1419" t="str">
            <v/>
          </cell>
        </row>
        <row r="1419">
          <cell r="BE1419">
            <v>5</v>
          </cell>
          <cell r="BF1419">
            <v>5</v>
          </cell>
          <cell r="BG1419">
            <v>0</v>
          </cell>
          <cell r="BH1419">
            <v>0</v>
          </cell>
          <cell r="BI1419">
            <v>15</v>
          </cell>
          <cell r="BJ1419">
            <v>20</v>
          </cell>
          <cell r="BK1419">
            <v>0</v>
          </cell>
          <cell r="BL1419">
            <v>45</v>
          </cell>
          <cell r="BM1419" t="str">
            <v>E(逾期)</v>
          </cell>
        </row>
        <row r="1419">
          <cell r="BP1419" t="str">
            <v/>
          </cell>
        </row>
        <row r="1419">
          <cell r="BW1419" t="str">
            <v/>
          </cell>
          <cell r="BX1419">
            <v>44819</v>
          </cell>
          <cell r="BY1419" t="str">
            <v/>
          </cell>
        </row>
        <row r="1419">
          <cell r="CD1419" t="str">
            <v>FET-KF-202209R0828</v>
          </cell>
        </row>
        <row r="1420">
          <cell r="B1420" t="str">
            <v>租赁</v>
          </cell>
        </row>
        <row r="1420">
          <cell r="F1420" t="str">
            <v>深圳市舒适捷汽车租赁有限公司</v>
          </cell>
          <cell r="G1420" t="str">
            <v>445221198608284191</v>
          </cell>
          <cell r="H1420">
            <v>18820269984</v>
          </cell>
          <cell r="I1420" t="str">
            <v>回租28期方案2550</v>
          </cell>
          <cell r="J1420" t="str">
            <v>俊风E11K/DFA7000A1F8BEV</v>
          </cell>
          <cell r="K1420" t="str">
            <v>深圳</v>
          </cell>
          <cell r="L1420" t="str">
            <v>广东省揭阳市揭东区玉湖镇观音山村华山路上北二巷三号</v>
          </cell>
          <cell r="M1420" t="str">
            <v>深圳市龙岗区坂田街道吉华路430号江灏科技园商务楼5层502C</v>
          </cell>
          <cell r="N1420" t="str">
            <v>王吾伟</v>
          </cell>
          <cell r="O1420" t="str">
            <v>王吾伟</v>
          </cell>
          <cell r="P1420" t="str">
            <v>徐莹莹</v>
          </cell>
          <cell r="Q1420" t="str">
            <v>黄炳权</v>
          </cell>
          <cell r="R1420">
            <v>18820269984</v>
          </cell>
        </row>
        <row r="1420">
          <cell r="U1420" t="str">
            <v>深圳市舒适捷汽车租赁有限公司</v>
          </cell>
        </row>
        <row r="1420">
          <cell r="W1420" t="str">
            <v>LDP51B963KC001094</v>
          </cell>
          <cell r="X1420">
            <v>0</v>
          </cell>
          <cell r="Y1420">
            <v>0</v>
          </cell>
          <cell r="Z1420">
            <v>45077</v>
          </cell>
          <cell r="AA1420" t="str">
            <v/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44819</v>
          </cell>
          <cell r="AI1420">
            <v>44820</v>
          </cell>
        </row>
        <row r="1420">
          <cell r="AL1420" t="str">
            <v>无首付款</v>
          </cell>
        </row>
        <row r="1420">
          <cell r="AO1420">
            <v>2550</v>
          </cell>
          <cell r="AP1420">
            <v>44839</v>
          </cell>
          <cell r="AQ1420">
            <v>44839</v>
          </cell>
          <cell r="AR1420">
            <v>1</v>
          </cell>
          <cell r="AS1420">
            <v>2550</v>
          </cell>
          <cell r="AT1420">
            <v>0</v>
          </cell>
          <cell r="AU1420">
            <v>0</v>
          </cell>
          <cell r="AV1420" t="str">
            <v>逾期</v>
          </cell>
          <cell r="AW1420">
            <v>3</v>
          </cell>
          <cell r="AX1420">
            <v>2550</v>
          </cell>
          <cell r="AY1420">
            <v>0</v>
          </cell>
        </row>
        <row r="1420">
          <cell r="BA1420">
            <v>0</v>
          </cell>
          <cell r="BB1420" t="str">
            <v/>
          </cell>
        </row>
        <row r="1420">
          <cell r="BE1420">
            <v>5</v>
          </cell>
          <cell r="BF1420">
            <v>5</v>
          </cell>
          <cell r="BG1420">
            <v>0</v>
          </cell>
          <cell r="BH1420">
            <v>0</v>
          </cell>
          <cell r="BI1420">
            <v>15</v>
          </cell>
          <cell r="BJ1420">
            <v>20</v>
          </cell>
          <cell r="BK1420">
            <v>0</v>
          </cell>
          <cell r="BL1420">
            <v>45</v>
          </cell>
          <cell r="BM1420" t="str">
            <v>E(逾期)</v>
          </cell>
        </row>
        <row r="1420">
          <cell r="BP1420" t="str">
            <v/>
          </cell>
        </row>
        <row r="1420">
          <cell r="BW1420" t="str">
            <v/>
          </cell>
          <cell r="BX1420">
            <v>44819</v>
          </cell>
          <cell r="BY1420" t="str">
            <v/>
          </cell>
        </row>
        <row r="1420">
          <cell r="CD1420" t="str">
            <v>FET-KF-202209R0828</v>
          </cell>
        </row>
        <row r="1421">
          <cell r="B1421" t="str">
            <v>租赁</v>
          </cell>
        </row>
        <row r="1421">
          <cell r="F1421" t="str">
            <v>深圳市舒适捷汽车租赁有限公司</v>
          </cell>
          <cell r="G1421" t="str">
            <v>445221198608284191</v>
          </cell>
          <cell r="H1421">
            <v>18820269984</v>
          </cell>
          <cell r="I1421" t="str">
            <v>回租28期方案2550</v>
          </cell>
          <cell r="J1421" t="str">
            <v>俊风E11K/DFA7000A1F8BEV</v>
          </cell>
          <cell r="K1421" t="str">
            <v>深圳</v>
          </cell>
          <cell r="L1421" t="str">
            <v>广东省揭阳市揭东区玉湖镇观音山村华山路上北二巷三号</v>
          </cell>
          <cell r="M1421" t="str">
            <v>深圳市龙岗区坂田街道吉华路430号江灏科技园商务楼5层502C</v>
          </cell>
          <cell r="N1421" t="str">
            <v>王吾伟</v>
          </cell>
          <cell r="O1421" t="str">
            <v>王吾伟</v>
          </cell>
          <cell r="P1421" t="str">
            <v>徐莹莹</v>
          </cell>
          <cell r="Q1421" t="str">
            <v>黄炳权</v>
          </cell>
          <cell r="R1421">
            <v>18820269984</v>
          </cell>
        </row>
        <row r="1421">
          <cell r="U1421" t="str">
            <v>深圳市舒适捷汽车租赁有限公司</v>
          </cell>
        </row>
        <row r="1421">
          <cell r="W1421" t="str">
            <v>LDP51B963KC001046</v>
          </cell>
          <cell r="X1421">
            <v>0</v>
          </cell>
          <cell r="Y1421">
            <v>0</v>
          </cell>
          <cell r="Z1421">
            <v>45077</v>
          </cell>
          <cell r="AA1421" t="str">
            <v/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44819</v>
          </cell>
          <cell r="AI1421">
            <v>44820</v>
          </cell>
        </row>
        <row r="1421">
          <cell r="AL1421" t="str">
            <v>无首付款</v>
          </cell>
        </row>
        <row r="1421">
          <cell r="AO1421">
            <v>2550</v>
          </cell>
          <cell r="AP1421">
            <v>44839</v>
          </cell>
          <cell r="AQ1421">
            <v>44839</v>
          </cell>
          <cell r="AR1421">
            <v>1</v>
          </cell>
          <cell r="AS1421">
            <v>2550</v>
          </cell>
          <cell r="AT1421">
            <v>0</v>
          </cell>
          <cell r="AU1421">
            <v>0</v>
          </cell>
          <cell r="AV1421" t="str">
            <v>逾期</v>
          </cell>
          <cell r="AW1421">
            <v>3</v>
          </cell>
          <cell r="AX1421">
            <v>2550</v>
          </cell>
          <cell r="AY1421">
            <v>0</v>
          </cell>
        </row>
        <row r="1421">
          <cell r="BA1421">
            <v>0</v>
          </cell>
          <cell r="BB1421" t="str">
            <v/>
          </cell>
        </row>
        <row r="1421">
          <cell r="BE1421">
            <v>5</v>
          </cell>
          <cell r="BF1421">
            <v>5</v>
          </cell>
          <cell r="BG1421">
            <v>0</v>
          </cell>
          <cell r="BH1421">
            <v>0</v>
          </cell>
          <cell r="BI1421">
            <v>15</v>
          </cell>
          <cell r="BJ1421">
            <v>20</v>
          </cell>
          <cell r="BK1421">
            <v>0</v>
          </cell>
          <cell r="BL1421">
            <v>45</v>
          </cell>
          <cell r="BM1421" t="str">
            <v>E(逾期)</v>
          </cell>
        </row>
        <row r="1421">
          <cell r="BP1421" t="str">
            <v/>
          </cell>
        </row>
        <row r="1421">
          <cell r="BW1421" t="str">
            <v/>
          </cell>
          <cell r="BX1421">
            <v>44819</v>
          </cell>
          <cell r="BY1421" t="str">
            <v/>
          </cell>
        </row>
        <row r="1421">
          <cell r="CD1421" t="str">
            <v>FET-KF-202209R0828</v>
          </cell>
        </row>
        <row r="1422">
          <cell r="B1422" t="str">
            <v>租赁</v>
          </cell>
        </row>
        <row r="1422">
          <cell r="F1422" t="str">
            <v>深圳市舒适捷汽车租赁有限公司</v>
          </cell>
          <cell r="G1422" t="str">
            <v>445221198608284191</v>
          </cell>
          <cell r="H1422">
            <v>18820269984</v>
          </cell>
          <cell r="I1422" t="str">
            <v>回租28期方案2550</v>
          </cell>
          <cell r="J1422" t="str">
            <v>俊风E11K/DFA7000A1F8BEV</v>
          </cell>
          <cell r="K1422" t="str">
            <v>深圳</v>
          </cell>
          <cell r="L1422" t="str">
            <v>广东省揭阳市揭东区玉湖镇观音山村华山路上北二巷三号</v>
          </cell>
          <cell r="M1422" t="str">
            <v>深圳市龙岗区坂田街道吉华路430号江灏科技园商务楼5层502C</v>
          </cell>
          <cell r="N1422" t="str">
            <v>王吾伟</v>
          </cell>
          <cell r="O1422" t="str">
            <v>王吾伟</v>
          </cell>
          <cell r="P1422" t="str">
            <v>徐莹莹</v>
          </cell>
          <cell r="Q1422" t="str">
            <v>黄炳权</v>
          </cell>
          <cell r="R1422">
            <v>18820269984</v>
          </cell>
        </row>
        <row r="1422">
          <cell r="U1422" t="str">
            <v>深圳市舒适捷汽车租赁有限公司</v>
          </cell>
        </row>
        <row r="1422">
          <cell r="W1422" t="str">
            <v>LDP51B960KC001117</v>
          </cell>
          <cell r="X1422">
            <v>0</v>
          </cell>
          <cell r="Y1422">
            <v>0</v>
          </cell>
          <cell r="Z1422">
            <v>45077</v>
          </cell>
          <cell r="AA1422" t="str">
            <v/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44819</v>
          </cell>
          <cell r="AI1422">
            <v>44820</v>
          </cell>
        </row>
        <row r="1422">
          <cell r="AL1422" t="str">
            <v>无首付款</v>
          </cell>
        </row>
        <row r="1422">
          <cell r="AO1422">
            <v>2550</v>
          </cell>
          <cell r="AP1422">
            <v>44839</v>
          </cell>
          <cell r="AQ1422">
            <v>44839</v>
          </cell>
          <cell r="AR1422">
            <v>1</v>
          </cell>
          <cell r="AS1422">
            <v>2550</v>
          </cell>
          <cell r="AT1422">
            <v>0</v>
          </cell>
          <cell r="AU1422">
            <v>0</v>
          </cell>
          <cell r="AV1422" t="str">
            <v>逾期</v>
          </cell>
          <cell r="AW1422">
            <v>3</v>
          </cell>
          <cell r="AX1422">
            <v>2550</v>
          </cell>
          <cell r="AY1422">
            <v>0</v>
          </cell>
        </row>
        <row r="1422">
          <cell r="BA1422">
            <v>0</v>
          </cell>
          <cell r="BB1422" t="str">
            <v/>
          </cell>
        </row>
        <row r="1422">
          <cell r="BE1422">
            <v>5</v>
          </cell>
          <cell r="BF1422">
            <v>5</v>
          </cell>
          <cell r="BG1422">
            <v>0</v>
          </cell>
          <cell r="BH1422">
            <v>0</v>
          </cell>
          <cell r="BI1422">
            <v>15</v>
          </cell>
          <cell r="BJ1422">
            <v>20</v>
          </cell>
          <cell r="BK1422">
            <v>0</v>
          </cell>
          <cell r="BL1422">
            <v>45</v>
          </cell>
          <cell r="BM1422" t="str">
            <v>E(逾期)</v>
          </cell>
        </row>
        <row r="1422">
          <cell r="BP1422" t="str">
            <v/>
          </cell>
        </row>
        <row r="1422">
          <cell r="BW1422" t="str">
            <v/>
          </cell>
          <cell r="BX1422">
            <v>44819</v>
          </cell>
          <cell r="BY1422" t="str">
            <v/>
          </cell>
        </row>
        <row r="1422">
          <cell r="CD1422" t="str">
            <v>FET-KF-202209R0828</v>
          </cell>
        </row>
        <row r="1423">
          <cell r="B1423" t="str">
            <v>租赁</v>
          </cell>
        </row>
        <row r="1423">
          <cell r="F1423" t="str">
            <v>深圳市舒适捷汽车租赁有限公司</v>
          </cell>
          <cell r="G1423" t="str">
            <v>445221198608284191</v>
          </cell>
          <cell r="H1423">
            <v>18820269984</v>
          </cell>
          <cell r="I1423" t="str">
            <v>回租28期方案2550</v>
          </cell>
          <cell r="J1423" t="str">
            <v>俊风E11K/DFA7000A1F8BEV</v>
          </cell>
          <cell r="K1423" t="str">
            <v>深圳</v>
          </cell>
          <cell r="L1423" t="str">
            <v>广东省揭阳市揭东区玉湖镇观音山村华山路上北二巷三号</v>
          </cell>
          <cell r="M1423" t="str">
            <v>深圳市龙岗区坂田街道吉华路430号江灏科技园商务楼5层502C</v>
          </cell>
          <cell r="N1423" t="str">
            <v>王吾伟</v>
          </cell>
          <cell r="O1423" t="str">
            <v>王吾伟</v>
          </cell>
          <cell r="P1423" t="str">
            <v>徐莹莹</v>
          </cell>
          <cell r="Q1423" t="str">
            <v>黄炳权</v>
          </cell>
          <cell r="R1423">
            <v>18820269984</v>
          </cell>
        </row>
        <row r="1423">
          <cell r="U1423" t="str">
            <v>深圳市舒适捷汽车租赁有限公司</v>
          </cell>
        </row>
        <row r="1423">
          <cell r="W1423" t="str">
            <v>LDP51B962KC001054</v>
          </cell>
          <cell r="X1423">
            <v>0</v>
          </cell>
          <cell r="Y1423">
            <v>0</v>
          </cell>
          <cell r="Z1423">
            <v>45077</v>
          </cell>
          <cell r="AA1423" t="str">
            <v/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44819</v>
          </cell>
          <cell r="AI1423">
            <v>44820</v>
          </cell>
        </row>
        <row r="1423">
          <cell r="AL1423" t="str">
            <v>无首付款</v>
          </cell>
        </row>
        <row r="1423">
          <cell r="AO1423">
            <v>2550</v>
          </cell>
          <cell r="AP1423">
            <v>44839</v>
          </cell>
          <cell r="AQ1423">
            <v>44839</v>
          </cell>
          <cell r="AR1423">
            <v>1</v>
          </cell>
          <cell r="AS1423">
            <v>2550</v>
          </cell>
          <cell r="AT1423">
            <v>0</v>
          </cell>
          <cell r="AU1423">
            <v>0</v>
          </cell>
          <cell r="AV1423" t="str">
            <v>逾期</v>
          </cell>
          <cell r="AW1423">
            <v>3</v>
          </cell>
          <cell r="AX1423">
            <v>2550</v>
          </cell>
          <cell r="AY1423">
            <v>0</v>
          </cell>
        </row>
        <row r="1423">
          <cell r="BA1423">
            <v>0</v>
          </cell>
          <cell r="BB1423" t="str">
            <v/>
          </cell>
        </row>
        <row r="1423">
          <cell r="BE1423">
            <v>5</v>
          </cell>
          <cell r="BF1423">
            <v>5</v>
          </cell>
          <cell r="BG1423">
            <v>0</v>
          </cell>
          <cell r="BH1423">
            <v>0</v>
          </cell>
          <cell r="BI1423">
            <v>15</v>
          </cell>
          <cell r="BJ1423">
            <v>20</v>
          </cell>
          <cell r="BK1423">
            <v>0</v>
          </cell>
          <cell r="BL1423">
            <v>45</v>
          </cell>
          <cell r="BM1423" t="str">
            <v>E(逾期)</v>
          </cell>
        </row>
        <row r="1423">
          <cell r="BP1423" t="str">
            <v/>
          </cell>
        </row>
        <row r="1423">
          <cell r="BW1423" t="str">
            <v/>
          </cell>
          <cell r="BX1423">
            <v>44819</v>
          </cell>
          <cell r="BY1423" t="str">
            <v/>
          </cell>
        </row>
        <row r="1423">
          <cell r="CD1423" t="str">
            <v>FET-KF-202209R0828</v>
          </cell>
        </row>
        <row r="1424">
          <cell r="B1424" t="str">
            <v>租赁</v>
          </cell>
        </row>
        <row r="1424">
          <cell r="F1424" t="str">
            <v>深圳市舒适捷汽车租赁有限公司</v>
          </cell>
          <cell r="G1424" t="str">
            <v>445221198608284191</v>
          </cell>
          <cell r="H1424">
            <v>18820269984</v>
          </cell>
          <cell r="I1424" t="str">
            <v>回租28期方案2550</v>
          </cell>
          <cell r="J1424" t="str">
            <v>俊风E11K/DFA7000A1F8BEV</v>
          </cell>
          <cell r="K1424" t="str">
            <v>深圳</v>
          </cell>
          <cell r="L1424" t="str">
            <v>广东省揭阳市揭东区玉湖镇观音山村华山路上北二巷三号</v>
          </cell>
          <cell r="M1424" t="str">
            <v>深圳市龙岗区坂田街道吉华路430号江灏科技园商务楼5层502C</v>
          </cell>
          <cell r="N1424" t="str">
            <v>王吾伟</v>
          </cell>
          <cell r="O1424" t="str">
            <v>王吾伟</v>
          </cell>
          <cell r="P1424" t="str">
            <v>徐莹莹</v>
          </cell>
          <cell r="Q1424" t="str">
            <v>黄炳权</v>
          </cell>
          <cell r="R1424">
            <v>18820269984</v>
          </cell>
        </row>
        <row r="1424">
          <cell r="U1424" t="str">
            <v>深圳市舒适捷汽车租赁有限公司</v>
          </cell>
        </row>
        <row r="1424">
          <cell r="W1424" t="str">
            <v>LDP51B966KC000957</v>
          </cell>
          <cell r="X1424">
            <v>0</v>
          </cell>
          <cell r="Y1424">
            <v>0</v>
          </cell>
          <cell r="Z1424">
            <v>45077</v>
          </cell>
          <cell r="AA1424" t="str">
            <v/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44819</v>
          </cell>
          <cell r="AI1424">
            <v>44820</v>
          </cell>
        </row>
        <row r="1424">
          <cell r="AL1424" t="str">
            <v>无首付款</v>
          </cell>
        </row>
        <row r="1424">
          <cell r="AO1424">
            <v>2550</v>
          </cell>
          <cell r="AP1424">
            <v>44839</v>
          </cell>
          <cell r="AQ1424">
            <v>44839</v>
          </cell>
          <cell r="AR1424">
            <v>1</v>
          </cell>
          <cell r="AS1424">
            <v>2550</v>
          </cell>
          <cell r="AT1424">
            <v>0</v>
          </cell>
          <cell r="AU1424">
            <v>0</v>
          </cell>
          <cell r="AV1424" t="str">
            <v>逾期</v>
          </cell>
          <cell r="AW1424">
            <v>3</v>
          </cell>
          <cell r="AX1424">
            <v>2550</v>
          </cell>
          <cell r="AY1424">
            <v>0</v>
          </cell>
        </row>
        <row r="1424">
          <cell r="BA1424">
            <v>0</v>
          </cell>
          <cell r="BB1424" t="str">
            <v/>
          </cell>
        </row>
        <row r="1424">
          <cell r="BE1424">
            <v>5</v>
          </cell>
          <cell r="BF1424">
            <v>5</v>
          </cell>
          <cell r="BG1424">
            <v>0</v>
          </cell>
          <cell r="BH1424">
            <v>0</v>
          </cell>
          <cell r="BI1424">
            <v>15</v>
          </cell>
          <cell r="BJ1424">
            <v>20</v>
          </cell>
          <cell r="BK1424">
            <v>0</v>
          </cell>
          <cell r="BL1424">
            <v>45</v>
          </cell>
          <cell r="BM1424" t="str">
            <v>E(逾期)</v>
          </cell>
        </row>
        <row r="1424">
          <cell r="BP1424" t="str">
            <v/>
          </cell>
        </row>
        <row r="1424">
          <cell r="BW1424" t="str">
            <v/>
          </cell>
          <cell r="BX1424">
            <v>44819</v>
          </cell>
          <cell r="BY1424" t="str">
            <v/>
          </cell>
        </row>
        <row r="1424">
          <cell r="CD1424" t="str">
            <v>FET-KF-202209R0828</v>
          </cell>
        </row>
        <row r="1425">
          <cell r="B1425" t="str">
            <v>租赁</v>
          </cell>
        </row>
        <row r="1425">
          <cell r="F1425" t="str">
            <v>深圳市舒适捷汽车租赁有限公司</v>
          </cell>
          <cell r="G1425" t="str">
            <v>445221198608284191</v>
          </cell>
          <cell r="H1425">
            <v>18820269984</v>
          </cell>
          <cell r="I1425" t="str">
            <v>回租28期方案2550</v>
          </cell>
          <cell r="J1425" t="str">
            <v>俊风E11K/DFA7000A1F8BEV</v>
          </cell>
          <cell r="K1425" t="str">
            <v>深圳</v>
          </cell>
          <cell r="L1425" t="str">
            <v>广东省揭阳市揭东区玉湖镇观音山村华山路上北二巷三号</v>
          </cell>
          <cell r="M1425" t="str">
            <v>深圳市龙岗区坂田街道吉华路430号江灏科技园商务楼5层502C</v>
          </cell>
          <cell r="N1425" t="str">
            <v>王吾伟</v>
          </cell>
          <cell r="O1425" t="str">
            <v>王吾伟</v>
          </cell>
          <cell r="P1425" t="str">
            <v>徐莹莹</v>
          </cell>
          <cell r="Q1425" t="str">
            <v>黄炳权</v>
          </cell>
          <cell r="R1425">
            <v>18820269984</v>
          </cell>
        </row>
        <row r="1425">
          <cell r="U1425" t="str">
            <v>深圳市舒适捷汽车租赁有限公司</v>
          </cell>
        </row>
        <row r="1425">
          <cell r="W1425" t="str">
            <v>LDP51B96XKC001013</v>
          </cell>
          <cell r="X1425">
            <v>0</v>
          </cell>
          <cell r="Y1425">
            <v>0</v>
          </cell>
          <cell r="Z1425">
            <v>45077</v>
          </cell>
          <cell r="AA1425" t="str">
            <v/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44819</v>
          </cell>
          <cell r="AI1425">
            <v>44820</v>
          </cell>
        </row>
        <row r="1425">
          <cell r="AL1425" t="str">
            <v>无首付款</v>
          </cell>
        </row>
        <row r="1425">
          <cell r="AO1425">
            <v>2550</v>
          </cell>
          <cell r="AP1425">
            <v>44839</v>
          </cell>
          <cell r="AQ1425">
            <v>44839</v>
          </cell>
          <cell r="AR1425">
            <v>1</v>
          </cell>
          <cell r="AS1425">
            <v>2550</v>
          </cell>
          <cell r="AT1425">
            <v>0</v>
          </cell>
          <cell r="AU1425">
            <v>0</v>
          </cell>
          <cell r="AV1425" t="str">
            <v>逾期</v>
          </cell>
          <cell r="AW1425">
            <v>3</v>
          </cell>
          <cell r="AX1425">
            <v>2550</v>
          </cell>
          <cell r="AY1425">
            <v>0</v>
          </cell>
        </row>
        <row r="1425">
          <cell r="BA1425">
            <v>0</v>
          </cell>
          <cell r="BB1425" t="str">
            <v/>
          </cell>
        </row>
        <row r="1425">
          <cell r="BE1425">
            <v>5</v>
          </cell>
          <cell r="BF1425">
            <v>5</v>
          </cell>
          <cell r="BG1425">
            <v>0</v>
          </cell>
          <cell r="BH1425">
            <v>0</v>
          </cell>
          <cell r="BI1425">
            <v>15</v>
          </cell>
          <cell r="BJ1425">
            <v>20</v>
          </cell>
          <cell r="BK1425">
            <v>0</v>
          </cell>
          <cell r="BL1425">
            <v>45</v>
          </cell>
          <cell r="BM1425" t="str">
            <v>E(逾期)</v>
          </cell>
        </row>
        <row r="1425">
          <cell r="BP1425" t="str">
            <v/>
          </cell>
        </row>
        <row r="1425">
          <cell r="BW1425" t="str">
            <v/>
          </cell>
          <cell r="BX1425">
            <v>44819</v>
          </cell>
          <cell r="BY1425" t="str">
            <v/>
          </cell>
        </row>
        <row r="1425">
          <cell r="CD1425" t="str">
            <v>FET-KF-202209R0828</v>
          </cell>
        </row>
        <row r="1426">
          <cell r="B1426" t="str">
            <v>租赁</v>
          </cell>
        </row>
        <row r="1426">
          <cell r="F1426" t="str">
            <v>深圳市舒适捷汽车租赁有限公司</v>
          </cell>
          <cell r="G1426" t="str">
            <v>445221198608284191</v>
          </cell>
          <cell r="H1426">
            <v>18820269984</v>
          </cell>
          <cell r="I1426" t="str">
            <v>回租28期方案2550</v>
          </cell>
          <cell r="J1426" t="str">
            <v>俊风E11K/DFA7000A1F8BEV</v>
          </cell>
          <cell r="K1426" t="str">
            <v>深圳</v>
          </cell>
          <cell r="L1426" t="str">
            <v>广东省揭阳市揭东区玉湖镇观音山村华山路上北二巷三号</v>
          </cell>
          <cell r="M1426" t="str">
            <v>深圳市龙岗区坂田街道吉华路430号江灏科技园商务楼5层502C</v>
          </cell>
          <cell r="N1426" t="str">
            <v>王吾伟</v>
          </cell>
          <cell r="O1426" t="str">
            <v>王吾伟</v>
          </cell>
          <cell r="P1426" t="str">
            <v>徐莹莹</v>
          </cell>
          <cell r="Q1426" t="str">
            <v>黄炳权</v>
          </cell>
          <cell r="R1426">
            <v>18820269984</v>
          </cell>
        </row>
        <row r="1426">
          <cell r="U1426" t="str">
            <v>深圳市舒适捷汽车租赁有限公司</v>
          </cell>
        </row>
        <row r="1426">
          <cell r="W1426" t="str">
            <v>LDP51B969KC001052</v>
          </cell>
          <cell r="X1426">
            <v>0</v>
          </cell>
          <cell r="Y1426">
            <v>0</v>
          </cell>
          <cell r="Z1426">
            <v>45077</v>
          </cell>
          <cell r="AA1426" t="str">
            <v/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44819</v>
          </cell>
          <cell r="AI1426">
            <v>44820</v>
          </cell>
        </row>
        <row r="1426">
          <cell r="AL1426" t="str">
            <v>无首付款</v>
          </cell>
        </row>
        <row r="1426">
          <cell r="AO1426">
            <v>2550</v>
          </cell>
          <cell r="AP1426">
            <v>44839</v>
          </cell>
          <cell r="AQ1426">
            <v>44839</v>
          </cell>
          <cell r="AR1426">
            <v>1</v>
          </cell>
          <cell r="AS1426">
            <v>2550</v>
          </cell>
          <cell r="AT1426">
            <v>0</v>
          </cell>
          <cell r="AU1426">
            <v>0</v>
          </cell>
          <cell r="AV1426" t="str">
            <v>逾期</v>
          </cell>
          <cell r="AW1426">
            <v>3</v>
          </cell>
          <cell r="AX1426">
            <v>2550</v>
          </cell>
          <cell r="AY1426">
            <v>0</v>
          </cell>
        </row>
        <row r="1426">
          <cell r="BA1426">
            <v>0</v>
          </cell>
          <cell r="BB1426" t="str">
            <v/>
          </cell>
        </row>
        <row r="1426">
          <cell r="BE1426">
            <v>5</v>
          </cell>
          <cell r="BF1426">
            <v>5</v>
          </cell>
          <cell r="BG1426">
            <v>0</v>
          </cell>
          <cell r="BH1426">
            <v>0</v>
          </cell>
          <cell r="BI1426">
            <v>15</v>
          </cell>
          <cell r="BJ1426">
            <v>20</v>
          </cell>
          <cell r="BK1426">
            <v>0</v>
          </cell>
          <cell r="BL1426">
            <v>45</v>
          </cell>
          <cell r="BM1426" t="str">
            <v>E(逾期)</v>
          </cell>
        </row>
        <row r="1426">
          <cell r="BP1426" t="str">
            <v/>
          </cell>
        </row>
        <row r="1426">
          <cell r="BW1426" t="str">
            <v/>
          </cell>
          <cell r="BX1426">
            <v>44819</v>
          </cell>
          <cell r="BY1426" t="str">
            <v/>
          </cell>
        </row>
        <row r="1426">
          <cell r="CD1426" t="str">
            <v>FET-KF-202209R0828</v>
          </cell>
        </row>
        <row r="1427">
          <cell r="B1427" t="str">
            <v>租赁</v>
          </cell>
        </row>
        <row r="1427">
          <cell r="F1427" t="str">
            <v>深圳市舒适捷汽车租赁有限公司</v>
          </cell>
          <cell r="G1427" t="str">
            <v>445221198608284191</v>
          </cell>
          <cell r="H1427">
            <v>18820269984</v>
          </cell>
          <cell r="I1427" t="str">
            <v>回租28期方案2550</v>
          </cell>
          <cell r="J1427" t="str">
            <v>俊风E11K/DFA7000A1F8BEV</v>
          </cell>
          <cell r="K1427" t="str">
            <v>深圳</v>
          </cell>
          <cell r="L1427" t="str">
            <v>广东省揭阳市揭东区玉湖镇观音山村华山路上北二巷三号</v>
          </cell>
          <cell r="M1427" t="str">
            <v>深圳市龙岗区坂田街道吉华路430号江灏科技园商务楼5层502C</v>
          </cell>
          <cell r="N1427" t="str">
            <v>王吾伟</v>
          </cell>
          <cell r="O1427" t="str">
            <v>王吾伟</v>
          </cell>
          <cell r="P1427" t="str">
            <v>徐莹莹</v>
          </cell>
          <cell r="Q1427" t="str">
            <v>黄炳权</v>
          </cell>
          <cell r="R1427">
            <v>18820269984</v>
          </cell>
        </row>
        <row r="1427">
          <cell r="U1427" t="str">
            <v>深圳市舒适捷汽车租赁有限公司</v>
          </cell>
        </row>
        <row r="1427">
          <cell r="W1427" t="str">
            <v>LDP51B964KC001136</v>
          </cell>
          <cell r="X1427">
            <v>0</v>
          </cell>
          <cell r="Y1427">
            <v>0</v>
          </cell>
          <cell r="Z1427">
            <v>45077</v>
          </cell>
          <cell r="AA1427" t="str">
            <v/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44819</v>
          </cell>
          <cell r="AI1427">
            <v>44820</v>
          </cell>
        </row>
        <row r="1427">
          <cell r="AL1427" t="str">
            <v>无首付款</v>
          </cell>
        </row>
        <row r="1427">
          <cell r="AO1427">
            <v>2550</v>
          </cell>
          <cell r="AP1427">
            <v>44839</v>
          </cell>
          <cell r="AQ1427">
            <v>44839</v>
          </cell>
          <cell r="AR1427">
            <v>1</v>
          </cell>
          <cell r="AS1427">
            <v>2550</v>
          </cell>
          <cell r="AT1427">
            <v>0</v>
          </cell>
          <cell r="AU1427">
            <v>0</v>
          </cell>
          <cell r="AV1427" t="str">
            <v>逾期</v>
          </cell>
          <cell r="AW1427">
            <v>3</v>
          </cell>
          <cell r="AX1427">
            <v>2550</v>
          </cell>
          <cell r="AY1427">
            <v>0</v>
          </cell>
        </row>
        <row r="1427">
          <cell r="BA1427">
            <v>0</v>
          </cell>
          <cell r="BB1427" t="str">
            <v/>
          </cell>
        </row>
        <row r="1427">
          <cell r="BE1427">
            <v>5</v>
          </cell>
          <cell r="BF1427">
            <v>5</v>
          </cell>
          <cell r="BG1427">
            <v>0</v>
          </cell>
          <cell r="BH1427">
            <v>0</v>
          </cell>
          <cell r="BI1427">
            <v>15</v>
          </cell>
          <cell r="BJ1427">
            <v>20</v>
          </cell>
          <cell r="BK1427">
            <v>0</v>
          </cell>
          <cell r="BL1427">
            <v>45</v>
          </cell>
          <cell r="BM1427" t="str">
            <v>E(逾期)</v>
          </cell>
        </row>
        <row r="1427">
          <cell r="BP1427" t="str">
            <v/>
          </cell>
        </row>
        <row r="1427">
          <cell r="BW1427" t="str">
            <v/>
          </cell>
          <cell r="BX1427">
            <v>44819</v>
          </cell>
          <cell r="BY1427" t="str">
            <v/>
          </cell>
        </row>
        <row r="1427">
          <cell r="CD1427" t="str">
            <v>FET-KF-202209R0828</v>
          </cell>
        </row>
        <row r="1428">
          <cell r="B1428" t="str">
            <v>租赁</v>
          </cell>
        </row>
        <row r="1428">
          <cell r="F1428" t="str">
            <v>深圳市舒适捷汽车租赁有限公司</v>
          </cell>
          <cell r="G1428" t="str">
            <v>445221198608284191</v>
          </cell>
          <cell r="H1428">
            <v>18820269984</v>
          </cell>
          <cell r="I1428" t="str">
            <v>回租28期方案2550</v>
          </cell>
          <cell r="J1428" t="str">
            <v>俊风E11K/DFA7000A1F8BEV</v>
          </cell>
          <cell r="K1428" t="str">
            <v>深圳</v>
          </cell>
          <cell r="L1428" t="str">
            <v>广东省揭阳市揭东区玉湖镇观音山村华山路上北二巷三号</v>
          </cell>
          <cell r="M1428" t="str">
            <v>深圳市龙岗区坂田街道吉华路430号江灏科技园商务楼5层502C</v>
          </cell>
          <cell r="N1428" t="str">
            <v>王吾伟</v>
          </cell>
          <cell r="O1428" t="str">
            <v>王吾伟</v>
          </cell>
          <cell r="P1428" t="str">
            <v>徐莹莹</v>
          </cell>
          <cell r="Q1428" t="str">
            <v>黄炳权</v>
          </cell>
          <cell r="R1428">
            <v>18820269984</v>
          </cell>
        </row>
        <row r="1428">
          <cell r="U1428" t="str">
            <v>深圳市舒适捷汽车租赁有限公司</v>
          </cell>
        </row>
        <row r="1428">
          <cell r="W1428" t="str">
            <v>LDP51B961KC001112</v>
          </cell>
          <cell r="X1428">
            <v>0</v>
          </cell>
          <cell r="Y1428">
            <v>0</v>
          </cell>
          <cell r="Z1428">
            <v>45077</v>
          </cell>
          <cell r="AA1428" t="str">
            <v/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44819</v>
          </cell>
          <cell r="AI1428">
            <v>44820</v>
          </cell>
        </row>
        <row r="1428">
          <cell r="AL1428" t="str">
            <v>无首付款</v>
          </cell>
        </row>
        <row r="1428">
          <cell r="AO1428">
            <v>2550</v>
          </cell>
          <cell r="AP1428">
            <v>44839</v>
          </cell>
          <cell r="AQ1428">
            <v>44839</v>
          </cell>
          <cell r="AR1428">
            <v>1</v>
          </cell>
          <cell r="AS1428">
            <v>2550</v>
          </cell>
          <cell r="AT1428">
            <v>0</v>
          </cell>
          <cell r="AU1428">
            <v>0</v>
          </cell>
          <cell r="AV1428" t="str">
            <v>逾期</v>
          </cell>
          <cell r="AW1428">
            <v>3</v>
          </cell>
          <cell r="AX1428">
            <v>2550</v>
          </cell>
          <cell r="AY1428">
            <v>0</v>
          </cell>
        </row>
        <row r="1428">
          <cell r="BA1428">
            <v>0</v>
          </cell>
          <cell r="BB1428" t="str">
            <v/>
          </cell>
        </row>
        <row r="1428">
          <cell r="BE1428">
            <v>5</v>
          </cell>
          <cell r="BF1428">
            <v>5</v>
          </cell>
          <cell r="BG1428">
            <v>0</v>
          </cell>
          <cell r="BH1428">
            <v>0</v>
          </cell>
          <cell r="BI1428">
            <v>15</v>
          </cell>
          <cell r="BJ1428">
            <v>20</v>
          </cell>
          <cell r="BK1428">
            <v>0</v>
          </cell>
          <cell r="BL1428">
            <v>45</v>
          </cell>
          <cell r="BM1428" t="str">
            <v>E(逾期)</v>
          </cell>
        </row>
        <row r="1428">
          <cell r="BP1428" t="str">
            <v/>
          </cell>
        </row>
        <row r="1428">
          <cell r="BW1428" t="str">
            <v/>
          </cell>
          <cell r="BX1428">
            <v>44819</v>
          </cell>
          <cell r="BY1428" t="str">
            <v/>
          </cell>
        </row>
        <row r="1428">
          <cell r="CD1428" t="str">
            <v>FET-KF-202209R0828</v>
          </cell>
        </row>
        <row r="1429">
          <cell r="B1429" t="str">
            <v>租赁</v>
          </cell>
        </row>
        <row r="1429">
          <cell r="F1429" t="str">
            <v>深圳市舒适捷汽车租赁有限公司</v>
          </cell>
          <cell r="G1429" t="str">
            <v>445221198608284191</v>
          </cell>
          <cell r="H1429">
            <v>18820269984</v>
          </cell>
          <cell r="I1429" t="str">
            <v>回租28期方案2550</v>
          </cell>
          <cell r="J1429" t="str">
            <v>俊风E11K/DFA7000A1F8BEV</v>
          </cell>
          <cell r="K1429" t="str">
            <v>深圳</v>
          </cell>
          <cell r="L1429" t="str">
            <v>广东省揭阳市揭东区玉湖镇观音山村华山路上北二巷三号</v>
          </cell>
          <cell r="M1429" t="str">
            <v>深圳市龙岗区坂田街道吉华路430号江灏科技园商务楼5层502C</v>
          </cell>
          <cell r="N1429" t="str">
            <v>王吾伟</v>
          </cell>
          <cell r="O1429" t="str">
            <v>王吾伟</v>
          </cell>
          <cell r="P1429" t="str">
            <v>徐莹莹</v>
          </cell>
          <cell r="Q1429" t="str">
            <v>黄炳权</v>
          </cell>
          <cell r="R1429">
            <v>18820269984</v>
          </cell>
        </row>
        <row r="1429">
          <cell r="U1429" t="str">
            <v>深圳市舒适捷汽车租赁有限公司</v>
          </cell>
        </row>
        <row r="1429">
          <cell r="W1429" t="str">
            <v>LDP51B966KC001137</v>
          </cell>
          <cell r="X1429">
            <v>0</v>
          </cell>
          <cell r="Y1429">
            <v>0</v>
          </cell>
          <cell r="Z1429">
            <v>45077</v>
          </cell>
          <cell r="AA1429" t="str">
            <v/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44819</v>
          </cell>
          <cell r="AI1429">
            <v>44820</v>
          </cell>
        </row>
        <row r="1429">
          <cell r="AL1429" t="str">
            <v>无首付款</v>
          </cell>
        </row>
        <row r="1429">
          <cell r="AO1429">
            <v>2550</v>
          </cell>
          <cell r="AP1429">
            <v>44839</v>
          </cell>
          <cell r="AQ1429">
            <v>44839</v>
          </cell>
          <cell r="AR1429">
            <v>1</v>
          </cell>
          <cell r="AS1429">
            <v>2550</v>
          </cell>
          <cell r="AT1429">
            <v>0</v>
          </cell>
          <cell r="AU1429">
            <v>0</v>
          </cell>
          <cell r="AV1429" t="str">
            <v>逾期</v>
          </cell>
          <cell r="AW1429">
            <v>3</v>
          </cell>
          <cell r="AX1429">
            <v>2550</v>
          </cell>
          <cell r="AY1429">
            <v>0</v>
          </cell>
        </row>
        <row r="1429">
          <cell r="BA1429">
            <v>0</v>
          </cell>
          <cell r="BB1429" t="str">
            <v/>
          </cell>
        </row>
        <row r="1429">
          <cell r="BE1429">
            <v>5</v>
          </cell>
          <cell r="BF1429">
            <v>5</v>
          </cell>
          <cell r="BG1429">
            <v>0</v>
          </cell>
          <cell r="BH1429">
            <v>0</v>
          </cell>
          <cell r="BI1429">
            <v>15</v>
          </cell>
          <cell r="BJ1429">
            <v>20</v>
          </cell>
          <cell r="BK1429">
            <v>0</v>
          </cell>
          <cell r="BL1429">
            <v>45</v>
          </cell>
          <cell r="BM1429" t="str">
            <v>E(逾期)</v>
          </cell>
        </row>
        <row r="1429">
          <cell r="BP1429" t="str">
            <v/>
          </cell>
        </row>
        <row r="1429">
          <cell r="BW1429" t="str">
            <v/>
          </cell>
          <cell r="BX1429">
            <v>44819</v>
          </cell>
          <cell r="BY1429" t="str">
            <v/>
          </cell>
        </row>
        <row r="1429">
          <cell r="CD1429" t="str">
            <v>FET-KF-202209R0828</v>
          </cell>
        </row>
        <row r="1430">
          <cell r="B1430" t="str">
            <v>租赁</v>
          </cell>
        </row>
        <row r="1430">
          <cell r="F1430" t="str">
            <v>深圳市舒适捷汽车租赁有限公司</v>
          </cell>
          <cell r="G1430" t="str">
            <v>445221198608284191</v>
          </cell>
          <cell r="H1430">
            <v>18820269984</v>
          </cell>
          <cell r="I1430" t="str">
            <v>回租28期方案2550</v>
          </cell>
          <cell r="J1430" t="str">
            <v>俊风E11K/DFA7000A1F8BEV</v>
          </cell>
          <cell r="K1430" t="str">
            <v>深圳</v>
          </cell>
          <cell r="L1430" t="str">
            <v>广东省揭阳市揭东区玉湖镇观音山村华山路上北二巷三号</v>
          </cell>
          <cell r="M1430" t="str">
            <v>深圳市龙岗区坂田街道吉华路430号江灏科技园商务楼5层502C</v>
          </cell>
          <cell r="N1430" t="str">
            <v>王吾伟</v>
          </cell>
          <cell r="O1430" t="str">
            <v>王吾伟</v>
          </cell>
          <cell r="P1430" t="str">
            <v>徐莹莹</v>
          </cell>
          <cell r="Q1430" t="str">
            <v>黄炳权</v>
          </cell>
          <cell r="R1430">
            <v>18820269984</v>
          </cell>
        </row>
        <row r="1430">
          <cell r="U1430" t="str">
            <v>深圳市舒适捷汽车租赁有限公司</v>
          </cell>
        </row>
        <row r="1430">
          <cell r="W1430" t="str">
            <v>LDP51B961KC001062</v>
          </cell>
          <cell r="X1430">
            <v>0</v>
          </cell>
          <cell r="Y1430">
            <v>0</v>
          </cell>
          <cell r="Z1430">
            <v>45077</v>
          </cell>
          <cell r="AA1430" t="str">
            <v/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44819</v>
          </cell>
          <cell r="AI1430">
            <v>44820</v>
          </cell>
        </row>
        <row r="1430">
          <cell r="AL1430" t="str">
            <v>无首付款</v>
          </cell>
        </row>
        <row r="1430">
          <cell r="AO1430">
            <v>2550</v>
          </cell>
          <cell r="AP1430">
            <v>44839</v>
          </cell>
          <cell r="AQ1430">
            <v>44839</v>
          </cell>
          <cell r="AR1430">
            <v>1</v>
          </cell>
          <cell r="AS1430">
            <v>2550</v>
          </cell>
          <cell r="AT1430">
            <v>0</v>
          </cell>
          <cell r="AU1430">
            <v>0</v>
          </cell>
          <cell r="AV1430" t="str">
            <v>逾期</v>
          </cell>
          <cell r="AW1430">
            <v>3</v>
          </cell>
          <cell r="AX1430">
            <v>2550</v>
          </cell>
          <cell r="AY1430">
            <v>0</v>
          </cell>
        </row>
        <row r="1430">
          <cell r="BA1430">
            <v>0</v>
          </cell>
          <cell r="BB1430" t="str">
            <v/>
          </cell>
        </row>
        <row r="1430">
          <cell r="BE1430">
            <v>5</v>
          </cell>
          <cell r="BF1430">
            <v>5</v>
          </cell>
          <cell r="BG1430">
            <v>0</v>
          </cell>
          <cell r="BH1430">
            <v>0</v>
          </cell>
          <cell r="BI1430">
            <v>15</v>
          </cell>
          <cell r="BJ1430">
            <v>20</v>
          </cell>
          <cell r="BK1430">
            <v>0</v>
          </cell>
          <cell r="BL1430">
            <v>45</v>
          </cell>
          <cell r="BM1430" t="str">
            <v>E(逾期)</v>
          </cell>
        </row>
        <row r="1430">
          <cell r="BP1430" t="str">
            <v/>
          </cell>
        </row>
        <row r="1430">
          <cell r="BW1430" t="str">
            <v/>
          </cell>
          <cell r="BX1430">
            <v>44819</v>
          </cell>
          <cell r="BY1430" t="str">
            <v/>
          </cell>
        </row>
        <row r="1430">
          <cell r="CD1430" t="str">
            <v>FET-KF-202209R0828</v>
          </cell>
        </row>
        <row r="1431">
          <cell r="B1431" t="str">
            <v>租赁</v>
          </cell>
        </row>
        <row r="1431">
          <cell r="F1431" t="str">
            <v>深圳市舒适捷汽车租赁有限公司</v>
          </cell>
          <cell r="G1431" t="str">
            <v>445221198608284191</v>
          </cell>
          <cell r="H1431">
            <v>18820269984</v>
          </cell>
          <cell r="I1431" t="str">
            <v>回租28期方案2550</v>
          </cell>
          <cell r="J1431" t="str">
            <v>俊风E11K/DFA7000A1F8BEV</v>
          </cell>
          <cell r="K1431" t="str">
            <v>深圳</v>
          </cell>
          <cell r="L1431" t="str">
            <v>广东省揭阳市揭东区玉湖镇观音山村华山路上北二巷三号</v>
          </cell>
          <cell r="M1431" t="str">
            <v>深圳市龙岗区坂田街道吉华路430号江灏科技园商务楼5层502C</v>
          </cell>
          <cell r="N1431" t="str">
            <v>王吾伟</v>
          </cell>
          <cell r="O1431" t="str">
            <v>王吾伟</v>
          </cell>
          <cell r="P1431" t="str">
            <v>徐莹莹</v>
          </cell>
          <cell r="Q1431" t="str">
            <v>黄炳权</v>
          </cell>
          <cell r="R1431">
            <v>18820269984</v>
          </cell>
        </row>
        <row r="1431">
          <cell r="U1431" t="str">
            <v>深圳市舒适捷汽车租赁有限公司</v>
          </cell>
        </row>
        <row r="1431">
          <cell r="W1431" t="str">
            <v>LDP51B965KC001128</v>
          </cell>
          <cell r="X1431">
            <v>0</v>
          </cell>
          <cell r="Y1431">
            <v>0</v>
          </cell>
          <cell r="Z1431">
            <v>45081</v>
          </cell>
          <cell r="AA1431" t="str">
            <v/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44819</v>
          </cell>
          <cell r="AI1431">
            <v>44820</v>
          </cell>
        </row>
        <row r="1431">
          <cell r="AL1431" t="str">
            <v>无首付款</v>
          </cell>
        </row>
        <row r="1431">
          <cell r="AO1431">
            <v>2550</v>
          </cell>
          <cell r="AP1431">
            <v>44839</v>
          </cell>
          <cell r="AQ1431">
            <v>44839</v>
          </cell>
          <cell r="AR1431">
            <v>1</v>
          </cell>
          <cell r="AS1431">
            <v>2550</v>
          </cell>
          <cell r="AT1431">
            <v>0</v>
          </cell>
          <cell r="AU1431">
            <v>0</v>
          </cell>
          <cell r="AV1431" t="str">
            <v>逾期</v>
          </cell>
          <cell r="AW1431">
            <v>3</v>
          </cell>
          <cell r="AX1431">
            <v>2550</v>
          </cell>
          <cell r="AY1431">
            <v>0</v>
          </cell>
        </row>
        <row r="1431">
          <cell r="BA1431">
            <v>0</v>
          </cell>
          <cell r="BB1431" t="str">
            <v/>
          </cell>
        </row>
        <row r="1431">
          <cell r="BE1431">
            <v>5</v>
          </cell>
          <cell r="BF1431">
            <v>5</v>
          </cell>
          <cell r="BG1431">
            <v>0</v>
          </cell>
          <cell r="BH1431">
            <v>0</v>
          </cell>
          <cell r="BI1431">
            <v>15</v>
          </cell>
          <cell r="BJ1431">
            <v>20</v>
          </cell>
          <cell r="BK1431">
            <v>0</v>
          </cell>
          <cell r="BL1431">
            <v>45</v>
          </cell>
          <cell r="BM1431" t="str">
            <v>E(逾期)</v>
          </cell>
        </row>
        <row r="1431">
          <cell r="BP1431" t="str">
            <v/>
          </cell>
        </row>
        <row r="1431">
          <cell r="BW1431" t="str">
            <v/>
          </cell>
          <cell r="BX1431">
            <v>44819</v>
          </cell>
          <cell r="BY1431" t="str">
            <v/>
          </cell>
        </row>
        <row r="1431">
          <cell r="CD1431" t="str">
            <v>FET-KF-202209R0829</v>
          </cell>
        </row>
        <row r="1432">
          <cell r="B1432" t="str">
            <v>租赁</v>
          </cell>
        </row>
        <row r="1432">
          <cell r="F1432" t="str">
            <v>深圳市舒适捷汽车租赁有限公司</v>
          </cell>
          <cell r="G1432" t="str">
            <v>445221198608284191</v>
          </cell>
          <cell r="H1432">
            <v>18820269984</v>
          </cell>
          <cell r="I1432" t="str">
            <v>回租28期方案2550</v>
          </cell>
          <cell r="J1432" t="str">
            <v>俊风E11K/DFA7000A1F8BEV</v>
          </cell>
          <cell r="K1432" t="str">
            <v>深圳</v>
          </cell>
          <cell r="L1432" t="str">
            <v>广东省揭阳市揭东区玉湖镇观音山村华山路上北二巷三号</v>
          </cell>
          <cell r="M1432" t="str">
            <v>深圳市龙岗区坂田街道吉华路430号江灏科技园商务楼5层502C</v>
          </cell>
          <cell r="N1432" t="str">
            <v>王吾伟</v>
          </cell>
          <cell r="O1432" t="str">
            <v>王吾伟</v>
          </cell>
          <cell r="P1432" t="str">
            <v>徐莹莹</v>
          </cell>
          <cell r="Q1432" t="str">
            <v>黄炳权</v>
          </cell>
          <cell r="R1432">
            <v>18820269984</v>
          </cell>
        </row>
        <row r="1432">
          <cell r="U1432" t="str">
            <v>深圳市舒适捷汽车租赁有限公司</v>
          </cell>
        </row>
        <row r="1432">
          <cell r="W1432" t="str">
            <v>LDP51B963KC001192</v>
          </cell>
          <cell r="X1432">
            <v>0</v>
          </cell>
          <cell r="Y1432">
            <v>0</v>
          </cell>
          <cell r="Z1432">
            <v>45076</v>
          </cell>
          <cell r="AA1432" t="str">
            <v/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44819</v>
          </cell>
          <cell r="AI1432">
            <v>44820</v>
          </cell>
        </row>
        <row r="1432">
          <cell r="AL1432" t="str">
            <v>无首付款</v>
          </cell>
        </row>
        <row r="1432">
          <cell r="AO1432">
            <v>2550</v>
          </cell>
          <cell r="AP1432">
            <v>44839</v>
          </cell>
          <cell r="AQ1432">
            <v>44839</v>
          </cell>
          <cell r="AR1432">
            <v>1</v>
          </cell>
          <cell r="AS1432">
            <v>2550</v>
          </cell>
          <cell r="AT1432">
            <v>0</v>
          </cell>
          <cell r="AU1432">
            <v>0</v>
          </cell>
          <cell r="AV1432" t="str">
            <v>逾期</v>
          </cell>
          <cell r="AW1432">
            <v>3</v>
          </cell>
          <cell r="AX1432">
            <v>2550</v>
          </cell>
          <cell r="AY1432">
            <v>0</v>
          </cell>
        </row>
        <row r="1432">
          <cell r="BA1432">
            <v>0</v>
          </cell>
          <cell r="BB1432" t="str">
            <v/>
          </cell>
        </row>
        <row r="1432">
          <cell r="BE1432">
            <v>5</v>
          </cell>
          <cell r="BF1432">
            <v>5</v>
          </cell>
          <cell r="BG1432">
            <v>0</v>
          </cell>
          <cell r="BH1432">
            <v>0</v>
          </cell>
          <cell r="BI1432">
            <v>15</v>
          </cell>
          <cell r="BJ1432">
            <v>20</v>
          </cell>
          <cell r="BK1432">
            <v>0</v>
          </cell>
          <cell r="BL1432">
            <v>45</v>
          </cell>
          <cell r="BM1432" t="str">
            <v>E(逾期)</v>
          </cell>
        </row>
        <row r="1432">
          <cell r="BP1432" t="str">
            <v/>
          </cell>
        </row>
        <row r="1432">
          <cell r="BW1432" t="str">
            <v/>
          </cell>
          <cell r="BX1432">
            <v>44819</v>
          </cell>
          <cell r="BY1432" t="str">
            <v/>
          </cell>
        </row>
        <row r="1432">
          <cell r="CD1432" t="str">
            <v>FET-KF-202209R0829</v>
          </cell>
        </row>
        <row r="1433">
          <cell r="B1433" t="str">
            <v>租赁</v>
          </cell>
        </row>
        <row r="1433">
          <cell r="F1433" t="str">
            <v>深圳市舒适捷汽车租赁有限公司</v>
          </cell>
          <cell r="G1433" t="str">
            <v>445221198608284191</v>
          </cell>
          <cell r="H1433">
            <v>18820269984</v>
          </cell>
          <cell r="I1433" t="str">
            <v>回租28期方案2550</v>
          </cell>
          <cell r="J1433" t="str">
            <v>俊风E11K/DFA7000A1F8BEV</v>
          </cell>
          <cell r="K1433" t="str">
            <v>深圳</v>
          </cell>
          <cell r="L1433" t="str">
            <v>广东省揭阳市揭东区玉湖镇观音山村华山路上北二巷三号</v>
          </cell>
          <cell r="M1433" t="str">
            <v>深圳市龙岗区坂田街道吉华路430号江灏科技园商务楼5层502C</v>
          </cell>
          <cell r="N1433" t="str">
            <v>王吾伟</v>
          </cell>
          <cell r="O1433" t="str">
            <v>王吾伟</v>
          </cell>
          <cell r="P1433" t="str">
            <v>徐莹莹</v>
          </cell>
          <cell r="Q1433" t="str">
            <v>黄炳权</v>
          </cell>
          <cell r="R1433">
            <v>18820269984</v>
          </cell>
        </row>
        <row r="1433">
          <cell r="U1433" t="str">
            <v>深圳市舒适捷汽车租赁有限公司</v>
          </cell>
        </row>
        <row r="1433">
          <cell r="W1433" t="str">
            <v>LDP51B969KC001150</v>
          </cell>
          <cell r="X1433">
            <v>0</v>
          </cell>
          <cell r="Y1433">
            <v>0</v>
          </cell>
          <cell r="Z1433">
            <v>45076</v>
          </cell>
          <cell r="AA1433" t="str">
            <v/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44819</v>
          </cell>
          <cell r="AI1433">
            <v>44820</v>
          </cell>
        </row>
        <row r="1433">
          <cell r="AL1433" t="str">
            <v>无首付款</v>
          </cell>
        </row>
        <row r="1433">
          <cell r="AO1433">
            <v>2550</v>
          </cell>
          <cell r="AP1433">
            <v>44839</v>
          </cell>
          <cell r="AQ1433">
            <v>44839</v>
          </cell>
          <cell r="AR1433">
            <v>1</v>
          </cell>
          <cell r="AS1433">
            <v>2550</v>
          </cell>
          <cell r="AT1433">
            <v>0</v>
          </cell>
          <cell r="AU1433">
            <v>0</v>
          </cell>
          <cell r="AV1433" t="str">
            <v>逾期</v>
          </cell>
          <cell r="AW1433">
            <v>3</v>
          </cell>
          <cell r="AX1433">
            <v>2550</v>
          </cell>
          <cell r="AY1433">
            <v>0</v>
          </cell>
        </row>
        <row r="1433">
          <cell r="BA1433">
            <v>0</v>
          </cell>
          <cell r="BB1433" t="str">
            <v/>
          </cell>
        </row>
        <row r="1433">
          <cell r="BE1433">
            <v>5</v>
          </cell>
          <cell r="BF1433">
            <v>5</v>
          </cell>
          <cell r="BG1433">
            <v>0</v>
          </cell>
          <cell r="BH1433">
            <v>0</v>
          </cell>
          <cell r="BI1433">
            <v>15</v>
          </cell>
          <cell r="BJ1433">
            <v>20</v>
          </cell>
          <cell r="BK1433">
            <v>0</v>
          </cell>
          <cell r="BL1433">
            <v>45</v>
          </cell>
          <cell r="BM1433" t="str">
            <v>E(逾期)</v>
          </cell>
        </row>
        <row r="1433">
          <cell r="BP1433" t="str">
            <v/>
          </cell>
        </row>
        <row r="1433">
          <cell r="BW1433" t="str">
            <v/>
          </cell>
          <cell r="BX1433">
            <v>44819</v>
          </cell>
          <cell r="BY1433" t="str">
            <v/>
          </cell>
        </row>
        <row r="1433">
          <cell r="CD1433" t="str">
            <v>FET-KF-202209R0829</v>
          </cell>
        </row>
        <row r="1434">
          <cell r="B1434" t="str">
            <v>租赁</v>
          </cell>
        </row>
        <row r="1434">
          <cell r="F1434" t="str">
            <v>深圳市舒适捷汽车租赁有限公司</v>
          </cell>
          <cell r="G1434" t="str">
            <v>445221198608284191</v>
          </cell>
          <cell r="H1434">
            <v>18820269984</v>
          </cell>
          <cell r="I1434" t="str">
            <v>回租28期方案2550</v>
          </cell>
          <cell r="J1434" t="str">
            <v>俊风E11K/DFA7000A1F8BEV</v>
          </cell>
          <cell r="K1434" t="str">
            <v>深圳</v>
          </cell>
          <cell r="L1434" t="str">
            <v>广东省揭阳市揭东区玉湖镇观音山村华山路上北二巷三号</v>
          </cell>
          <cell r="M1434" t="str">
            <v>深圳市龙岗区坂田街道吉华路430号江灏科技园商务楼5层502C</v>
          </cell>
          <cell r="N1434" t="str">
            <v>王吾伟</v>
          </cell>
          <cell r="O1434" t="str">
            <v>王吾伟</v>
          </cell>
          <cell r="P1434" t="str">
            <v>徐莹莹</v>
          </cell>
          <cell r="Q1434" t="str">
            <v>黄炳权</v>
          </cell>
          <cell r="R1434">
            <v>18820269984</v>
          </cell>
        </row>
        <row r="1434">
          <cell r="U1434" t="str">
            <v>深圳市舒适捷汽车租赁有限公司</v>
          </cell>
        </row>
        <row r="1434">
          <cell r="W1434" t="str">
            <v>LDP51B96XJE010331</v>
          </cell>
          <cell r="X1434">
            <v>0</v>
          </cell>
          <cell r="Y1434">
            <v>0</v>
          </cell>
          <cell r="Z1434">
            <v>44909</v>
          </cell>
          <cell r="AA1434" t="str">
            <v/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44819</v>
          </cell>
          <cell r="AI1434">
            <v>44820</v>
          </cell>
        </row>
        <row r="1434">
          <cell r="AL1434" t="str">
            <v>无首付款</v>
          </cell>
        </row>
        <row r="1434">
          <cell r="AO1434">
            <v>2550</v>
          </cell>
          <cell r="AP1434">
            <v>44839</v>
          </cell>
          <cell r="AQ1434">
            <v>44839</v>
          </cell>
          <cell r="AR1434">
            <v>1</v>
          </cell>
          <cell r="AS1434">
            <v>2550</v>
          </cell>
          <cell r="AT1434">
            <v>0</v>
          </cell>
          <cell r="AU1434">
            <v>0</v>
          </cell>
          <cell r="AV1434" t="str">
            <v>逾期</v>
          </cell>
          <cell r="AW1434">
            <v>3</v>
          </cell>
          <cell r="AX1434">
            <v>2550</v>
          </cell>
          <cell r="AY1434">
            <v>0</v>
          </cell>
        </row>
        <row r="1434">
          <cell r="BA1434">
            <v>0</v>
          </cell>
          <cell r="BB1434" t="str">
            <v/>
          </cell>
        </row>
        <row r="1434">
          <cell r="BE1434">
            <v>5</v>
          </cell>
          <cell r="BF1434">
            <v>5</v>
          </cell>
          <cell r="BG1434">
            <v>0</v>
          </cell>
          <cell r="BH1434">
            <v>0</v>
          </cell>
          <cell r="BI1434">
            <v>15</v>
          </cell>
          <cell r="BJ1434">
            <v>20</v>
          </cell>
          <cell r="BK1434">
            <v>0</v>
          </cell>
          <cell r="BL1434">
            <v>45</v>
          </cell>
          <cell r="BM1434" t="str">
            <v>E(逾期)</v>
          </cell>
        </row>
        <row r="1434">
          <cell r="BP1434" t="str">
            <v/>
          </cell>
        </row>
        <row r="1434">
          <cell r="BW1434" t="str">
            <v/>
          </cell>
          <cell r="BX1434">
            <v>44819</v>
          </cell>
          <cell r="BY1434" t="str">
            <v/>
          </cell>
        </row>
        <row r="1434">
          <cell r="CD1434" t="str">
            <v>FET-KF-202209R0830</v>
          </cell>
        </row>
        <row r="1435">
          <cell r="B1435" t="str">
            <v>租赁</v>
          </cell>
        </row>
        <row r="1435">
          <cell r="F1435" t="str">
            <v>深圳市舒适捷汽车租赁有限公司</v>
          </cell>
          <cell r="G1435" t="str">
            <v>445221198608284191</v>
          </cell>
          <cell r="H1435">
            <v>18820269984</v>
          </cell>
          <cell r="I1435" t="str">
            <v>回租28期方案2550</v>
          </cell>
          <cell r="J1435" t="str">
            <v>俊风E11K/DFA7000A1F8BEV</v>
          </cell>
          <cell r="K1435" t="str">
            <v>深圳</v>
          </cell>
          <cell r="L1435" t="str">
            <v>广东省揭阳市揭东区玉湖镇观音山村华山路上北二巷三号</v>
          </cell>
          <cell r="M1435" t="str">
            <v>深圳市龙岗区坂田街道吉华路430号江灏科技园商务楼5层502C</v>
          </cell>
          <cell r="N1435" t="str">
            <v>王吾伟</v>
          </cell>
          <cell r="O1435" t="str">
            <v>王吾伟</v>
          </cell>
          <cell r="P1435" t="str">
            <v>徐莹莹</v>
          </cell>
          <cell r="Q1435" t="str">
            <v>黄炳权</v>
          </cell>
          <cell r="R1435">
            <v>18820269984</v>
          </cell>
        </row>
        <row r="1435">
          <cell r="U1435" t="str">
            <v>深圳市舒适捷汽车租赁有限公司</v>
          </cell>
        </row>
        <row r="1435">
          <cell r="W1435" t="str">
            <v>LDP51B965JE010138</v>
          </cell>
          <cell r="X1435">
            <v>0</v>
          </cell>
          <cell r="Y1435">
            <v>0</v>
          </cell>
          <cell r="Z1435">
            <v>44918</v>
          </cell>
          <cell r="AA1435" t="str">
            <v/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44819</v>
          </cell>
          <cell r="AI1435">
            <v>44820</v>
          </cell>
        </row>
        <row r="1435">
          <cell r="AL1435" t="str">
            <v>无首付款</v>
          </cell>
        </row>
        <row r="1435">
          <cell r="AO1435">
            <v>2550</v>
          </cell>
          <cell r="AP1435">
            <v>44839</v>
          </cell>
          <cell r="AQ1435">
            <v>44839</v>
          </cell>
          <cell r="AR1435">
            <v>1</v>
          </cell>
          <cell r="AS1435">
            <v>2550</v>
          </cell>
          <cell r="AT1435">
            <v>0</v>
          </cell>
          <cell r="AU1435">
            <v>0</v>
          </cell>
          <cell r="AV1435" t="str">
            <v>逾期</v>
          </cell>
          <cell r="AW1435">
            <v>3</v>
          </cell>
          <cell r="AX1435">
            <v>2550</v>
          </cell>
          <cell r="AY1435">
            <v>0</v>
          </cell>
        </row>
        <row r="1435">
          <cell r="BA1435">
            <v>0</v>
          </cell>
          <cell r="BB1435" t="str">
            <v/>
          </cell>
        </row>
        <row r="1435">
          <cell r="BE1435">
            <v>5</v>
          </cell>
          <cell r="BF1435">
            <v>5</v>
          </cell>
          <cell r="BG1435">
            <v>0</v>
          </cell>
          <cell r="BH1435">
            <v>0</v>
          </cell>
          <cell r="BI1435">
            <v>15</v>
          </cell>
          <cell r="BJ1435">
            <v>20</v>
          </cell>
          <cell r="BK1435">
            <v>0</v>
          </cell>
          <cell r="BL1435">
            <v>45</v>
          </cell>
          <cell r="BM1435" t="str">
            <v>E(逾期)</v>
          </cell>
        </row>
        <row r="1435">
          <cell r="BP1435" t="str">
            <v/>
          </cell>
        </row>
        <row r="1435">
          <cell r="BW1435" t="str">
            <v/>
          </cell>
          <cell r="BX1435">
            <v>44819</v>
          </cell>
          <cell r="BY1435" t="str">
            <v/>
          </cell>
        </row>
        <row r="1435">
          <cell r="CD1435" t="str">
            <v>FET-KF-202209R0830</v>
          </cell>
        </row>
        <row r="1436">
          <cell r="B1436" t="str">
            <v>租赁</v>
          </cell>
        </row>
        <row r="1436">
          <cell r="F1436" t="str">
            <v>深圳市舒适捷汽车租赁有限公司</v>
          </cell>
          <cell r="G1436" t="str">
            <v>445221198608284191</v>
          </cell>
          <cell r="H1436">
            <v>18820269984</v>
          </cell>
          <cell r="I1436" t="str">
            <v>回租28期方案2550</v>
          </cell>
          <cell r="J1436" t="str">
            <v>俊风E11K/DFA7000A1F8BEV</v>
          </cell>
          <cell r="K1436" t="str">
            <v>深圳</v>
          </cell>
          <cell r="L1436" t="str">
            <v>广东省揭阳市揭东区玉湖镇观音山村华山路上北二巷三号</v>
          </cell>
          <cell r="M1436" t="str">
            <v>深圳市龙岗区坂田街道吉华路430号江灏科技园商务楼5层502C</v>
          </cell>
          <cell r="N1436" t="str">
            <v>王吾伟</v>
          </cell>
          <cell r="O1436" t="str">
            <v>王吾伟</v>
          </cell>
          <cell r="P1436" t="str">
            <v>徐莹莹</v>
          </cell>
          <cell r="Q1436" t="str">
            <v>黄炳权</v>
          </cell>
          <cell r="R1436">
            <v>18820269984</v>
          </cell>
        </row>
        <row r="1436">
          <cell r="U1436" t="str">
            <v>深圳市舒适捷汽车租赁有限公司</v>
          </cell>
        </row>
        <row r="1436">
          <cell r="W1436" t="str">
            <v>LDP51B96XKC001058</v>
          </cell>
          <cell r="X1436">
            <v>0</v>
          </cell>
          <cell r="Y1436">
            <v>0</v>
          </cell>
          <cell r="Z1436">
            <v>45077</v>
          </cell>
          <cell r="AA1436" t="str">
            <v/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44819</v>
          </cell>
          <cell r="AI1436">
            <v>44820</v>
          </cell>
        </row>
        <row r="1436">
          <cell r="AL1436" t="str">
            <v>无首付款</v>
          </cell>
        </row>
        <row r="1436">
          <cell r="AO1436">
            <v>2550</v>
          </cell>
          <cell r="AP1436">
            <v>44839</v>
          </cell>
          <cell r="AQ1436">
            <v>44839</v>
          </cell>
          <cell r="AR1436">
            <v>1</v>
          </cell>
          <cell r="AS1436">
            <v>2550</v>
          </cell>
          <cell r="AT1436">
            <v>0</v>
          </cell>
          <cell r="AU1436">
            <v>0</v>
          </cell>
          <cell r="AV1436" t="str">
            <v>逾期</v>
          </cell>
          <cell r="AW1436">
            <v>3</v>
          </cell>
          <cell r="AX1436">
            <v>2550</v>
          </cell>
          <cell r="AY1436">
            <v>0</v>
          </cell>
        </row>
        <row r="1436">
          <cell r="BA1436">
            <v>0</v>
          </cell>
          <cell r="BB1436" t="str">
            <v/>
          </cell>
        </row>
        <row r="1436">
          <cell r="BE1436">
            <v>5</v>
          </cell>
          <cell r="BF1436">
            <v>5</v>
          </cell>
          <cell r="BG1436">
            <v>0</v>
          </cell>
          <cell r="BH1436">
            <v>0</v>
          </cell>
          <cell r="BI1436">
            <v>15</v>
          </cell>
          <cell r="BJ1436">
            <v>20</v>
          </cell>
          <cell r="BK1436">
            <v>0</v>
          </cell>
          <cell r="BL1436">
            <v>45</v>
          </cell>
          <cell r="BM1436" t="str">
            <v>E(逾期)</v>
          </cell>
        </row>
        <row r="1436">
          <cell r="BP1436" t="str">
            <v/>
          </cell>
        </row>
        <row r="1436">
          <cell r="BW1436" t="str">
            <v/>
          </cell>
          <cell r="BX1436">
            <v>44819</v>
          </cell>
          <cell r="BY1436" t="str">
            <v/>
          </cell>
        </row>
        <row r="1436">
          <cell r="CD1436" t="str">
            <v>FET-KF-202209R0868</v>
          </cell>
        </row>
        <row r="1437">
          <cell r="B1437" t="str">
            <v>租赁</v>
          </cell>
        </row>
        <row r="1437">
          <cell r="F1437" t="str">
            <v>深圳市舒适捷汽车租赁有限公司</v>
          </cell>
          <cell r="G1437" t="str">
            <v>445221198608284191</v>
          </cell>
          <cell r="H1437">
            <v>18820269984</v>
          </cell>
          <cell r="I1437" t="str">
            <v>回租28期方案2550</v>
          </cell>
          <cell r="J1437" t="str">
            <v>俊风E11K/DFA7000A1F8BEV</v>
          </cell>
          <cell r="K1437" t="str">
            <v>深圳</v>
          </cell>
          <cell r="L1437" t="str">
            <v>广东省揭阳市揭东区玉湖镇观音山村华山路上北二巷三号</v>
          </cell>
          <cell r="M1437" t="str">
            <v>深圳市龙岗区坂田街道吉华路430号江灏科技园商务楼5层502C</v>
          </cell>
          <cell r="N1437" t="str">
            <v>王吾伟</v>
          </cell>
          <cell r="O1437" t="str">
            <v>王吾伟</v>
          </cell>
          <cell r="P1437" t="str">
            <v>徐莹莹</v>
          </cell>
          <cell r="Q1437" t="str">
            <v>黄炳权</v>
          </cell>
          <cell r="R1437">
            <v>18820269984</v>
          </cell>
        </row>
        <row r="1437">
          <cell r="U1437" t="str">
            <v>深圳市舒适捷汽车租赁有限公司</v>
          </cell>
        </row>
        <row r="1437">
          <cell r="W1437" t="str">
            <v>LDP51B96XKC001075</v>
          </cell>
          <cell r="X1437">
            <v>0</v>
          </cell>
          <cell r="Y1437">
            <v>0</v>
          </cell>
          <cell r="Z1437">
            <v>45077</v>
          </cell>
          <cell r="AA1437" t="str">
            <v/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44819</v>
          </cell>
          <cell r="AI1437">
            <v>44820</v>
          </cell>
        </row>
        <row r="1437">
          <cell r="AL1437" t="str">
            <v>无首付款</v>
          </cell>
        </row>
        <row r="1437">
          <cell r="AO1437">
            <v>2550</v>
          </cell>
          <cell r="AP1437">
            <v>44839</v>
          </cell>
          <cell r="AQ1437">
            <v>44839</v>
          </cell>
          <cell r="AR1437">
            <v>1</v>
          </cell>
          <cell r="AS1437">
            <v>2550</v>
          </cell>
          <cell r="AT1437">
            <v>0</v>
          </cell>
          <cell r="AU1437">
            <v>0</v>
          </cell>
          <cell r="AV1437" t="str">
            <v>逾期</v>
          </cell>
          <cell r="AW1437">
            <v>3</v>
          </cell>
          <cell r="AX1437">
            <v>2550</v>
          </cell>
          <cell r="AY1437">
            <v>0</v>
          </cell>
        </row>
        <row r="1437">
          <cell r="BA1437">
            <v>0</v>
          </cell>
          <cell r="BB1437" t="str">
            <v/>
          </cell>
        </row>
        <row r="1437">
          <cell r="BE1437">
            <v>5</v>
          </cell>
          <cell r="BF1437">
            <v>5</v>
          </cell>
          <cell r="BG1437">
            <v>0</v>
          </cell>
          <cell r="BH1437">
            <v>0</v>
          </cell>
          <cell r="BI1437">
            <v>15</v>
          </cell>
          <cell r="BJ1437">
            <v>20</v>
          </cell>
          <cell r="BK1437">
            <v>0</v>
          </cell>
          <cell r="BL1437">
            <v>45</v>
          </cell>
          <cell r="BM1437" t="str">
            <v>E(逾期)</v>
          </cell>
        </row>
        <row r="1437">
          <cell r="BP1437" t="str">
            <v/>
          </cell>
        </row>
        <row r="1437">
          <cell r="BW1437" t="str">
            <v/>
          </cell>
          <cell r="BX1437">
            <v>44819</v>
          </cell>
          <cell r="BY1437" t="str">
            <v/>
          </cell>
        </row>
        <row r="1437">
          <cell r="CD1437" t="str">
            <v>FET-KF-202209R0868</v>
          </cell>
        </row>
        <row r="1438">
          <cell r="B1438" t="str">
            <v>租赁</v>
          </cell>
        </row>
        <row r="1438">
          <cell r="F1438" t="str">
            <v>深圳市舒适捷汽车租赁有限公司</v>
          </cell>
          <cell r="G1438" t="str">
            <v>445221198608284191</v>
          </cell>
          <cell r="H1438">
            <v>18820269984</v>
          </cell>
          <cell r="I1438" t="str">
            <v>回租28期方案2550</v>
          </cell>
          <cell r="J1438" t="str">
            <v>俊风E11K/DFA7000A1F8BEV</v>
          </cell>
          <cell r="K1438" t="str">
            <v>深圳</v>
          </cell>
          <cell r="L1438" t="str">
            <v>广东省揭阳市揭东区玉湖镇观音山村华山路上北二巷三号</v>
          </cell>
          <cell r="M1438" t="str">
            <v>深圳市龙岗区坂田街道吉华路430号江灏科技园商务楼5层502C</v>
          </cell>
          <cell r="N1438" t="str">
            <v>王吾伟</v>
          </cell>
          <cell r="O1438" t="str">
            <v>王吾伟</v>
          </cell>
          <cell r="P1438" t="str">
            <v>徐莹莹</v>
          </cell>
          <cell r="Q1438" t="str">
            <v>黄炳权</v>
          </cell>
          <cell r="R1438">
            <v>18820269984</v>
          </cell>
        </row>
        <row r="1438">
          <cell r="U1438" t="str">
            <v>深圳市舒适捷汽车租赁有限公司</v>
          </cell>
        </row>
        <row r="1438">
          <cell r="W1438" t="str">
            <v>LDP51B960KC001165</v>
          </cell>
          <cell r="X1438">
            <v>0</v>
          </cell>
          <cell r="Y1438">
            <v>0</v>
          </cell>
          <cell r="Z1438">
            <v>45175</v>
          </cell>
          <cell r="AA1438">
            <v>45175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44819</v>
          </cell>
          <cell r="AI1438">
            <v>44820</v>
          </cell>
        </row>
        <row r="1438">
          <cell r="AL1438" t="str">
            <v>无首付款</v>
          </cell>
        </row>
        <row r="1438">
          <cell r="AO1438">
            <v>2550</v>
          </cell>
          <cell r="AP1438">
            <v>44839</v>
          </cell>
          <cell r="AQ1438">
            <v>44839</v>
          </cell>
          <cell r="AR1438">
            <v>1</v>
          </cell>
          <cell r="AS1438">
            <v>2550</v>
          </cell>
          <cell r="AT1438">
            <v>0</v>
          </cell>
          <cell r="AU1438">
            <v>0</v>
          </cell>
          <cell r="AV1438" t="str">
            <v>逾期</v>
          </cell>
          <cell r="AW1438">
            <v>3</v>
          </cell>
          <cell r="AX1438">
            <v>2550</v>
          </cell>
          <cell r="AY1438">
            <v>0</v>
          </cell>
        </row>
        <row r="1438">
          <cell r="BA1438">
            <v>0</v>
          </cell>
          <cell r="BB1438" t="str">
            <v/>
          </cell>
        </row>
        <row r="1438">
          <cell r="BE1438">
            <v>5</v>
          </cell>
          <cell r="BF1438">
            <v>5</v>
          </cell>
          <cell r="BG1438">
            <v>0</v>
          </cell>
          <cell r="BH1438">
            <v>0</v>
          </cell>
          <cell r="BI1438">
            <v>15</v>
          </cell>
          <cell r="BJ1438">
            <v>20</v>
          </cell>
          <cell r="BK1438">
            <v>0</v>
          </cell>
          <cell r="BL1438">
            <v>45</v>
          </cell>
          <cell r="BM1438" t="str">
            <v>E(逾期)</v>
          </cell>
        </row>
        <row r="1438">
          <cell r="BP1438" t="str">
            <v/>
          </cell>
        </row>
        <row r="1438">
          <cell r="BW1438" t="str">
            <v/>
          </cell>
          <cell r="BX1438">
            <v>44819</v>
          </cell>
          <cell r="BY1438" t="str">
            <v/>
          </cell>
        </row>
        <row r="1438">
          <cell r="CD1438" t="str">
            <v>FET-KF-202209R0869</v>
          </cell>
        </row>
        <row r="1439">
          <cell r="B1439" t="str">
            <v>租赁</v>
          </cell>
        </row>
        <row r="1439">
          <cell r="F1439" t="str">
            <v>深圳市舒适捷汽车租赁有限公司</v>
          </cell>
          <cell r="G1439" t="str">
            <v>445221198608284191</v>
          </cell>
          <cell r="H1439">
            <v>18820269984</v>
          </cell>
          <cell r="I1439" t="str">
            <v>回租28期方案2550</v>
          </cell>
          <cell r="J1439" t="str">
            <v>俊风E11K/DFA7000A1F8BEV</v>
          </cell>
          <cell r="K1439" t="str">
            <v>深圳</v>
          </cell>
          <cell r="L1439" t="str">
            <v>广东省揭阳市揭东区玉湖镇观音山村华山路上北二巷三号</v>
          </cell>
          <cell r="M1439" t="str">
            <v>深圳市龙岗区坂田街道吉华路430号江灏科技园商务楼5层502C</v>
          </cell>
          <cell r="N1439" t="str">
            <v>王吾伟</v>
          </cell>
          <cell r="O1439" t="str">
            <v>王吾伟</v>
          </cell>
          <cell r="P1439" t="str">
            <v>徐莹莹</v>
          </cell>
          <cell r="Q1439" t="str">
            <v>黄炳权</v>
          </cell>
          <cell r="R1439">
            <v>18820269984</v>
          </cell>
        </row>
        <row r="1439">
          <cell r="U1439" t="str">
            <v>深圳市舒适捷汽车租赁有限公司</v>
          </cell>
        </row>
        <row r="1439">
          <cell r="W1439" t="str">
            <v>LDP51B961KC001076</v>
          </cell>
          <cell r="X1439">
            <v>0</v>
          </cell>
          <cell r="Y1439">
            <v>0</v>
          </cell>
          <cell r="Z1439">
            <v>45076</v>
          </cell>
          <cell r="AA1439">
            <v>45101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44819</v>
          </cell>
          <cell r="AI1439">
            <v>44820</v>
          </cell>
        </row>
        <row r="1439">
          <cell r="AL1439" t="str">
            <v>无首付款</v>
          </cell>
        </row>
        <row r="1439">
          <cell r="AO1439">
            <v>2550</v>
          </cell>
          <cell r="AP1439">
            <v>44839</v>
          </cell>
          <cell r="AQ1439">
            <v>44839</v>
          </cell>
          <cell r="AR1439">
            <v>1</v>
          </cell>
          <cell r="AS1439">
            <v>2550</v>
          </cell>
          <cell r="AT1439">
            <v>0</v>
          </cell>
          <cell r="AU1439">
            <v>0</v>
          </cell>
          <cell r="AV1439" t="str">
            <v>逾期</v>
          </cell>
          <cell r="AW1439">
            <v>3</v>
          </cell>
          <cell r="AX1439">
            <v>2550</v>
          </cell>
          <cell r="AY1439">
            <v>0</v>
          </cell>
        </row>
        <row r="1439">
          <cell r="BA1439">
            <v>0</v>
          </cell>
          <cell r="BB1439" t="str">
            <v/>
          </cell>
        </row>
        <row r="1439">
          <cell r="BE1439">
            <v>5</v>
          </cell>
          <cell r="BF1439">
            <v>5</v>
          </cell>
          <cell r="BG1439">
            <v>0</v>
          </cell>
          <cell r="BH1439">
            <v>0</v>
          </cell>
          <cell r="BI1439">
            <v>15</v>
          </cell>
          <cell r="BJ1439">
            <v>20</v>
          </cell>
          <cell r="BK1439">
            <v>0</v>
          </cell>
          <cell r="BL1439">
            <v>45</v>
          </cell>
          <cell r="BM1439" t="str">
            <v>E(逾期)</v>
          </cell>
        </row>
        <row r="1439">
          <cell r="BP1439" t="str">
            <v/>
          </cell>
        </row>
        <row r="1439">
          <cell r="BW1439" t="str">
            <v/>
          </cell>
          <cell r="BX1439">
            <v>44819</v>
          </cell>
          <cell r="BY1439" t="str">
            <v/>
          </cell>
        </row>
        <row r="1439">
          <cell r="CD1439" t="str">
            <v>FET-KF-202209R0869</v>
          </cell>
        </row>
        <row r="1440">
          <cell r="B1440" t="str">
            <v>租赁</v>
          </cell>
        </row>
        <row r="1440">
          <cell r="F1440" t="str">
            <v>深圳市舒适捷汽车租赁有限公司</v>
          </cell>
          <cell r="G1440" t="str">
            <v>445221198608284191</v>
          </cell>
          <cell r="H1440">
            <v>18820269984</v>
          </cell>
          <cell r="I1440" t="str">
            <v>回租28期方案2550</v>
          </cell>
          <cell r="J1440" t="str">
            <v>俊风E11K/DFA7000A1F8BEV</v>
          </cell>
          <cell r="K1440" t="str">
            <v>深圳</v>
          </cell>
          <cell r="L1440" t="str">
            <v>广东省揭阳市揭东区玉湖镇观音山村华山路上北二巷三号</v>
          </cell>
          <cell r="M1440" t="str">
            <v>深圳市龙岗区坂田街道吉华路430号江灏科技园商务楼5层502C</v>
          </cell>
          <cell r="N1440" t="str">
            <v>王吾伟</v>
          </cell>
          <cell r="O1440" t="str">
            <v>王吾伟</v>
          </cell>
          <cell r="P1440" t="str">
            <v>徐莹莹</v>
          </cell>
          <cell r="Q1440" t="str">
            <v>黄炳权</v>
          </cell>
          <cell r="R1440">
            <v>18820269984</v>
          </cell>
        </row>
        <row r="1440">
          <cell r="U1440" t="str">
            <v>深圳市舒适捷汽车租赁有限公司</v>
          </cell>
        </row>
        <row r="1440">
          <cell r="W1440" t="str">
            <v>LDP51B963KC001032</v>
          </cell>
          <cell r="X1440">
            <v>0</v>
          </cell>
          <cell r="Y1440">
            <v>0</v>
          </cell>
          <cell r="Z1440">
            <v>45076</v>
          </cell>
          <cell r="AA1440">
            <v>45101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44819</v>
          </cell>
          <cell r="AI1440">
            <v>44820</v>
          </cell>
        </row>
        <row r="1440">
          <cell r="AL1440" t="str">
            <v>无首付款</v>
          </cell>
        </row>
        <row r="1440">
          <cell r="AO1440">
            <v>2550</v>
          </cell>
          <cell r="AP1440">
            <v>44839</v>
          </cell>
          <cell r="AQ1440">
            <v>44839</v>
          </cell>
          <cell r="AR1440">
            <v>1</v>
          </cell>
          <cell r="AS1440">
            <v>2550</v>
          </cell>
          <cell r="AT1440">
            <v>0</v>
          </cell>
          <cell r="AU1440">
            <v>0</v>
          </cell>
          <cell r="AV1440" t="str">
            <v>逾期</v>
          </cell>
          <cell r="AW1440">
            <v>3</v>
          </cell>
          <cell r="AX1440">
            <v>2550</v>
          </cell>
          <cell r="AY1440">
            <v>0</v>
          </cell>
        </row>
        <row r="1440">
          <cell r="BA1440">
            <v>0</v>
          </cell>
          <cell r="BB1440" t="str">
            <v/>
          </cell>
        </row>
        <row r="1440">
          <cell r="BE1440">
            <v>5</v>
          </cell>
          <cell r="BF1440">
            <v>5</v>
          </cell>
          <cell r="BG1440">
            <v>0</v>
          </cell>
          <cell r="BH1440">
            <v>0</v>
          </cell>
          <cell r="BI1440">
            <v>15</v>
          </cell>
          <cell r="BJ1440">
            <v>20</v>
          </cell>
          <cell r="BK1440">
            <v>0</v>
          </cell>
          <cell r="BL1440">
            <v>45</v>
          </cell>
          <cell r="BM1440" t="str">
            <v>E(逾期)</v>
          </cell>
        </row>
        <row r="1440">
          <cell r="BP1440" t="str">
            <v/>
          </cell>
        </row>
        <row r="1440">
          <cell r="BW1440" t="str">
            <v/>
          </cell>
          <cell r="BX1440">
            <v>44819</v>
          </cell>
          <cell r="BY1440" t="str">
            <v/>
          </cell>
        </row>
        <row r="1440">
          <cell r="CD1440" t="str">
            <v>FET-KF-202209R0869</v>
          </cell>
        </row>
        <row r="1441">
          <cell r="B1441" t="str">
            <v>租赁</v>
          </cell>
        </row>
        <row r="1441">
          <cell r="F1441" t="str">
            <v>深圳市舒适捷汽车租赁有限公司</v>
          </cell>
          <cell r="G1441" t="str">
            <v>445221198608284191</v>
          </cell>
          <cell r="H1441">
            <v>18820269984</v>
          </cell>
          <cell r="I1441" t="str">
            <v>回租28期方案2550</v>
          </cell>
          <cell r="J1441" t="str">
            <v>俊风E11K/DFA7000A1F8BEV</v>
          </cell>
          <cell r="K1441" t="str">
            <v>深圳</v>
          </cell>
          <cell r="L1441" t="str">
            <v>广东省揭阳市揭东区玉湖镇观音山村华山路上北二巷三号</v>
          </cell>
          <cell r="M1441" t="str">
            <v>深圳市龙岗区坂田街道吉华路430号江灏科技园商务楼5层502C</v>
          </cell>
          <cell r="N1441" t="str">
            <v>王吾伟</v>
          </cell>
          <cell r="O1441" t="str">
            <v>王吾伟</v>
          </cell>
          <cell r="P1441" t="str">
            <v>徐莹莹</v>
          </cell>
          <cell r="Q1441" t="str">
            <v>黄炳权</v>
          </cell>
          <cell r="R1441">
            <v>18820269984</v>
          </cell>
        </row>
        <row r="1441">
          <cell r="U1441" t="str">
            <v>深圳市舒适捷汽车租赁有限公司</v>
          </cell>
        </row>
        <row r="1441">
          <cell r="W1441" t="str">
            <v>LDP51B963KC001080</v>
          </cell>
          <cell r="X1441">
            <v>0</v>
          </cell>
          <cell r="Y1441">
            <v>0</v>
          </cell>
          <cell r="Z1441">
            <v>45076</v>
          </cell>
          <cell r="AA1441">
            <v>45101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44819</v>
          </cell>
          <cell r="AI1441">
            <v>44820</v>
          </cell>
        </row>
        <row r="1441">
          <cell r="AL1441" t="str">
            <v>无首付款</v>
          </cell>
        </row>
        <row r="1441">
          <cell r="AO1441">
            <v>2550</v>
          </cell>
          <cell r="AP1441">
            <v>44839</v>
          </cell>
          <cell r="AQ1441">
            <v>44839</v>
          </cell>
          <cell r="AR1441">
            <v>1</v>
          </cell>
          <cell r="AS1441">
            <v>2550</v>
          </cell>
          <cell r="AT1441">
            <v>0</v>
          </cell>
          <cell r="AU1441">
            <v>0</v>
          </cell>
          <cell r="AV1441" t="str">
            <v>逾期</v>
          </cell>
          <cell r="AW1441">
            <v>3</v>
          </cell>
          <cell r="AX1441">
            <v>2550</v>
          </cell>
          <cell r="AY1441">
            <v>0</v>
          </cell>
        </row>
        <row r="1441">
          <cell r="BA1441">
            <v>0</v>
          </cell>
          <cell r="BB1441" t="str">
            <v/>
          </cell>
        </row>
        <row r="1441">
          <cell r="BE1441">
            <v>5</v>
          </cell>
          <cell r="BF1441">
            <v>5</v>
          </cell>
          <cell r="BG1441">
            <v>0</v>
          </cell>
          <cell r="BH1441">
            <v>0</v>
          </cell>
          <cell r="BI1441">
            <v>15</v>
          </cell>
          <cell r="BJ1441">
            <v>20</v>
          </cell>
          <cell r="BK1441">
            <v>0</v>
          </cell>
          <cell r="BL1441">
            <v>45</v>
          </cell>
          <cell r="BM1441" t="str">
            <v>E(逾期)</v>
          </cell>
        </row>
        <row r="1441">
          <cell r="BP1441" t="str">
            <v/>
          </cell>
        </row>
        <row r="1441">
          <cell r="BW1441" t="str">
            <v/>
          </cell>
          <cell r="BX1441">
            <v>44819</v>
          </cell>
          <cell r="BY1441" t="str">
            <v/>
          </cell>
        </row>
        <row r="1441">
          <cell r="CD1441" t="str">
            <v>FET-KF-202209R0869</v>
          </cell>
        </row>
        <row r="1442">
          <cell r="B1442" t="str">
            <v>租赁</v>
          </cell>
        </row>
        <row r="1442">
          <cell r="F1442" t="str">
            <v>深圳市舒适捷汽车租赁有限公司</v>
          </cell>
          <cell r="G1442" t="str">
            <v>445221198608284191</v>
          </cell>
          <cell r="H1442">
            <v>18820269984</v>
          </cell>
          <cell r="I1442" t="str">
            <v>回租28期方案2550</v>
          </cell>
          <cell r="J1442" t="str">
            <v>俊风E11K/DFA7000A1F8BEV</v>
          </cell>
          <cell r="K1442" t="str">
            <v>深圳</v>
          </cell>
          <cell r="L1442" t="str">
            <v>广东省揭阳市揭东区玉湖镇观音山村华山路上北二巷三号</v>
          </cell>
          <cell r="M1442" t="str">
            <v>深圳市龙岗区坂田街道吉华路430号江灏科技园商务楼5层502C</v>
          </cell>
          <cell r="N1442" t="str">
            <v>王吾伟</v>
          </cell>
          <cell r="O1442" t="str">
            <v>王吾伟</v>
          </cell>
          <cell r="P1442" t="str">
            <v>徐莹莹</v>
          </cell>
          <cell r="Q1442" t="str">
            <v>黄炳权</v>
          </cell>
          <cell r="R1442">
            <v>18820269984</v>
          </cell>
        </row>
        <row r="1442">
          <cell r="U1442" t="str">
            <v>深圳市舒适捷汽车租赁有限公司</v>
          </cell>
        </row>
        <row r="1442">
          <cell r="W1442" t="str">
            <v>LDP51B967KC001132</v>
          </cell>
          <cell r="X1442">
            <v>0</v>
          </cell>
          <cell r="Y1442">
            <v>0</v>
          </cell>
          <cell r="Z1442">
            <v>45076</v>
          </cell>
          <cell r="AA1442">
            <v>45144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44819</v>
          </cell>
          <cell r="AI1442">
            <v>44820</v>
          </cell>
        </row>
        <row r="1442">
          <cell r="AL1442" t="str">
            <v>无首付款</v>
          </cell>
        </row>
        <row r="1442">
          <cell r="AO1442">
            <v>2550</v>
          </cell>
          <cell r="AP1442">
            <v>44839</v>
          </cell>
          <cell r="AQ1442">
            <v>44839</v>
          </cell>
          <cell r="AR1442">
            <v>1</v>
          </cell>
          <cell r="AS1442">
            <v>2550</v>
          </cell>
          <cell r="AT1442">
            <v>0</v>
          </cell>
          <cell r="AU1442">
            <v>0</v>
          </cell>
          <cell r="AV1442" t="str">
            <v>逾期</v>
          </cell>
          <cell r="AW1442">
            <v>3</v>
          </cell>
          <cell r="AX1442">
            <v>2550</v>
          </cell>
          <cell r="AY1442">
            <v>0</v>
          </cell>
        </row>
        <row r="1442">
          <cell r="BA1442">
            <v>0</v>
          </cell>
          <cell r="BB1442" t="str">
            <v/>
          </cell>
        </row>
        <row r="1442">
          <cell r="BE1442">
            <v>5</v>
          </cell>
          <cell r="BF1442">
            <v>5</v>
          </cell>
          <cell r="BG1442">
            <v>0</v>
          </cell>
          <cell r="BH1442">
            <v>0</v>
          </cell>
          <cell r="BI1442">
            <v>15</v>
          </cell>
          <cell r="BJ1442">
            <v>20</v>
          </cell>
          <cell r="BK1442">
            <v>0</v>
          </cell>
          <cell r="BL1442">
            <v>45</v>
          </cell>
          <cell r="BM1442" t="str">
            <v>E(逾期)</v>
          </cell>
        </row>
        <row r="1442">
          <cell r="BP1442" t="str">
            <v/>
          </cell>
        </row>
        <row r="1442">
          <cell r="BW1442" t="str">
            <v/>
          </cell>
          <cell r="BX1442">
            <v>44819</v>
          </cell>
          <cell r="BY1442" t="str">
            <v/>
          </cell>
        </row>
        <row r="1442">
          <cell r="CD1442" t="str">
            <v>FET-KF-202209R0869</v>
          </cell>
        </row>
        <row r="1443">
          <cell r="B1443" t="str">
            <v>租赁</v>
          </cell>
        </row>
        <row r="1443">
          <cell r="F1443" t="str">
            <v>深圳市舒适捷汽车租赁有限公司</v>
          </cell>
          <cell r="G1443" t="str">
            <v>445221198608284191</v>
          </cell>
          <cell r="H1443">
            <v>18820269984</v>
          </cell>
          <cell r="I1443" t="str">
            <v>回租28期方案2550</v>
          </cell>
          <cell r="J1443" t="str">
            <v>俊风E11K/DFA7000A1F8BEV</v>
          </cell>
          <cell r="K1443" t="str">
            <v>深圳</v>
          </cell>
          <cell r="L1443" t="str">
            <v>广东省揭阳市揭东区玉湖镇观音山村华山路上北二巷三号</v>
          </cell>
          <cell r="M1443" t="str">
            <v>深圳市龙岗区坂田街道吉华路430号江灏科技园商务楼5层502C</v>
          </cell>
          <cell r="N1443" t="str">
            <v>王吾伟</v>
          </cell>
          <cell r="O1443" t="str">
            <v>王吾伟</v>
          </cell>
          <cell r="P1443" t="str">
            <v>徐莹莹</v>
          </cell>
          <cell r="Q1443" t="str">
            <v>黄炳权</v>
          </cell>
          <cell r="R1443">
            <v>18820269984</v>
          </cell>
        </row>
        <row r="1443">
          <cell r="U1443" t="str">
            <v>深圳市舒适捷汽车租赁有限公司</v>
          </cell>
        </row>
        <row r="1443">
          <cell r="W1443" t="str">
            <v>LDP51B967KC001194</v>
          </cell>
          <cell r="X1443">
            <v>0</v>
          </cell>
          <cell r="Y1443">
            <v>0</v>
          </cell>
          <cell r="Z1443">
            <v>45076</v>
          </cell>
          <cell r="AA1443">
            <v>45101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44819</v>
          </cell>
          <cell r="AI1443">
            <v>44820</v>
          </cell>
        </row>
        <row r="1443">
          <cell r="AL1443" t="str">
            <v>无首付款</v>
          </cell>
        </row>
        <row r="1443">
          <cell r="AO1443">
            <v>2550</v>
          </cell>
          <cell r="AP1443">
            <v>44839</v>
          </cell>
          <cell r="AQ1443">
            <v>44839</v>
          </cell>
          <cell r="AR1443">
            <v>1</v>
          </cell>
          <cell r="AS1443">
            <v>2550</v>
          </cell>
          <cell r="AT1443">
            <v>0</v>
          </cell>
          <cell r="AU1443">
            <v>0</v>
          </cell>
          <cell r="AV1443" t="str">
            <v>逾期</v>
          </cell>
          <cell r="AW1443">
            <v>3</v>
          </cell>
          <cell r="AX1443">
            <v>2550</v>
          </cell>
          <cell r="AY1443">
            <v>0</v>
          </cell>
        </row>
        <row r="1443">
          <cell r="BA1443">
            <v>0</v>
          </cell>
          <cell r="BB1443" t="str">
            <v/>
          </cell>
        </row>
        <row r="1443">
          <cell r="BE1443">
            <v>5</v>
          </cell>
          <cell r="BF1443">
            <v>5</v>
          </cell>
          <cell r="BG1443">
            <v>0</v>
          </cell>
          <cell r="BH1443">
            <v>0</v>
          </cell>
          <cell r="BI1443">
            <v>15</v>
          </cell>
          <cell r="BJ1443">
            <v>20</v>
          </cell>
          <cell r="BK1443">
            <v>0</v>
          </cell>
          <cell r="BL1443">
            <v>45</v>
          </cell>
          <cell r="BM1443" t="str">
            <v>E(逾期)</v>
          </cell>
        </row>
        <row r="1443">
          <cell r="BP1443" t="str">
            <v/>
          </cell>
        </row>
        <row r="1443">
          <cell r="BW1443" t="str">
            <v/>
          </cell>
          <cell r="BX1443">
            <v>44819</v>
          </cell>
          <cell r="BY1443" t="str">
            <v/>
          </cell>
        </row>
        <row r="1443">
          <cell r="CD1443" t="str">
            <v>FET-KF-202209R0869</v>
          </cell>
        </row>
        <row r="1444">
          <cell r="B1444" t="str">
            <v>租赁</v>
          </cell>
        </row>
        <row r="1444">
          <cell r="F1444" t="str">
            <v>深圳市舒适捷汽车租赁有限公司</v>
          </cell>
          <cell r="G1444" t="str">
            <v>445221198608284191</v>
          </cell>
          <cell r="H1444">
            <v>18820269984</v>
          </cell>
          <cell r="I1444" t="str">
            <v>回租28期方案2550</v>
          </cell>
          <cell r="J1444" t="str">
            <v>俊风E11K/DFA7000A1F8BEV</v>
          </cell>
          <cell r="K1444" t="str">
            <v>深圳</v>
          </cell>
          <cell r="L1444" t="str">
            <v>广东省揭阳市揭东区玉湖镇观音山村华山路上北二巷三号</v>
          </cell>
          <cell r="M1444" t="str">
            <v>深圳市龙岗区坂田街道吉华路430号江灏科技园商务楼5层502C</v>
          </cell>
          <cell r="N1444" t="str">
            <v>王吾伟</v>
          </cell>
          <cell r="O1444" t="str">
            <v>王吾伟</v>
          </cell>
          <cell r="P1444" t="str">
            <v>徐莹莹</v>
          </cell>
          <cell r="Q1444" t="str">
            <v>黄炳权</v>
          </cell>
          <cell r="R1444">
            <v>18820269984</v>
          </cell>
        </row>
        <row r="1444">
          <cell r="U1444" t="str">
            <v>深圳市舒适捷汽车租赁有限公司</v>
          </cell>
        </row>
        <row r="1444">
          <cell r="W1444" t="str">
            <v>LDP51B968KC000958</v>
          </cell>
          <cell r="X1444">
            <v>0</v>
          </cell>
          <cell r="Y1444">
            <v>0</v>
          </cell>
          <cell r="Z1444">
            <v>45076</v>
          </cell>
          <cell r="AA1444">
            <v>45101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44819</v>
          </cell>
          <cell r="AI1444">
            <v>44820</v>
          </cell>
        </row>
        <row r="1444">
          <cell r="AL1444" t="str">
            <v>无首付款</v>
          </cell>
        </row>
        <row r="1444">
          <cell r="AO1444">
            <v>2550</v>
          </cell>
          <cell r="AP1444">
            <v>44839</v>
          </cell>
          <cell r="AQ1444">
            <v>44839</v>
          </cell>
          <cell r="AR1444">
            <v>1</v>
          </cell>
          <cell r="AS1444">
            <v>2550</v>
          </cell>
          <cell r="AT1444">
            <v>0</v>
          </cell>
          <cell r="AU1444">
            <v>0</v>
          </cell>
          <cell r="AV1444" t="str">
            <v>逾期</v>
          </cell>
          <cell r="AW1444">
            <v>3</v>
          </cell>
          <cell r="AX1444">
            <v>2550</v>
          </cell>
          <cell r="AY1444">
            <v>0</v>
          </cell>
        </row>
        <row r="1444">
          <cell r="BA1444">
            <v>0</v>
          </cell>
          <cell r="BB1444" t="str">
            <v/>
          </cell>
        </row>
        <row r="1444">
          <cell r="BE1444">
            <v>5</v>
          </cell>
          <cell r="BF1444">
            <v>5</v>
          </cell>
          <cell r="BG1444">
            <v>0</v>
          </cell>
          <cell r="BH1444">
            <v>0</v>
          </cell>
          <cell r="BI1444">
            <v>15</v>
          </cell>
          <cell r="BJ1444">
            <v>20</v>
          </cell>
          <cell r="BK1444">
            <v>0</v>
          </cell>
          <cell r="BL1444">
            <v>45</v>
          </cell>
          <cell r="BM1444" t="str">
            <v>E(逾期)</v>
          </cell>
        </row>
        <row r="1444">
          <cell r="BP1444" t="str">
            <v/>
          </cell>
        </row>
        <row r="1444">
          <cell r="BW1444" t="str">
            <v/>
          </cell>
          <cell r="BX1444">
            <v>44819</v>
          </cell>
          <cell r="BY1444" t="str">
            <v/>
          </cell>
        </row>
        <row r="1444">
          <cell r="CD1444" t="str">
            <v>FET-KF-202209R0869</v>
          </cell>
        </row>
        <row r="1445">
          <cell r="B1445" t="str">
            <v>租赁</v>
          </cell>
        </row>
        <row r="1445">
          <cell r="F1445" t="str">
            <v>深圳市舒适捷汽车租赁有限公司</v>
          </cell>
          <cell r="G1445" t="str">
            <v>445221198608284191</v>
          </cell>
          <cell r="H1445">
            <v>18820269984</v>
          </cell>
          <cell r="I1445" t="str">
            <v>回租28期方案2550</v>
          </cell>
          <cell r="J1445" t="str">
            <v>俊风E11K/DFA7000A1F8BEV</v>
          </cell>
          <cell r="K1445" t="str">
            <v>深圳</v>
          </cell>
          <cell r="L1445" t="str">
            <v>广东省揭阳市揭东区玉湖镇观音山村华山路上北二巷三号</v>
          </cell>
          <cell r="M1445" t="str">
            <v>深圳市龙岗区坂田街道吉华路430号江灏科技园商务楼5层502C</v>
          </cell>
          <cell r="N1445" t="str">
            <v>王吾伟</v>
          </cell>
          <cell r="O1445" t="str">
            <v>王吾伟</v>
          </cell>
          <cell r="P1445" t="str">
            <v>徐莹莹</v>
          </cell>
          <cell r="Q1445" t="str">
            <v>黄炳权</v>
          </cell>
          <cell r="R1445">
            <v>18820269984</v>
          </cell>
        </row>
        <row r="1445">
          <cell r="U1445" t="str">
            <v>深圳市舒适捷汽车租赁有限公司</v>
          </cell>
        </row>
        <row r="1445">
          <cell r="W1445" t="str">
            <v>LDP51B968KC000961</v>
          </cell>
          <cell r="X1445">
            <v>0</v>
          </cell>
          <cell r="Y1445">
            <v>0</v>
          </cell>
          <cell r="Z1445">
            <v>45076</v>
          </cell>
          <cell r="AA1445">
            <v>45101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44819</v>
          </cell>
          <cell r="AI1445">
            <v>44820</v>
          </cell>
        </row>
        <row r="1445">
          <cell r="AL1445" t="str">
            <v>无首付款</v>
          </cell>
        </row>
        <row r="1445">
          <cell r="AO1445">
            <v>2550</v>
          </cell>
          <cell r="AP1445">
            <v>44839</v>
          </cell>
          <cell r="AQ1445">
            <v>44839</v>
          </cell>
          <cell r="AR1445">
            <v>1</v>
          </cell>
          <cell r="AS1445">
            <v>2550</v>
          </cell>
          <cell r="AT1445">
            <v>0</v>
          </cell>
          <cell r="AU1445">
            <v>0</v>
          </cell>
          <cell r="AV1445" t="str">
            <v>逾期</v>
          </cell>
          <cell r="AW1445">
            <v>3</v>
          </cell>
          <cell r="AX1445">
            <v>2550</v>
          </cell>
          <cell r="AY1445">
            <v>0</v>
          </cell>
        </row>
        <row r="1445">
          <cell r="BA1445">
            <v>0</v>
          </cell>
          <cell r="BB1445" t="str">
            <v/>
          </cell>
        </row>
        <row r="1445">
          <cell r="BE1445">
            <v>5</v>
          </cell>
          <cell r="BF1445">
            <v>5</v>
          </cell>
          <cell r="BG1445">
            <v>0</v>
          </cell>
          <cell r="BH1445">
            <v>0</v>
          </cell>
          <cell r="BI1445">
            <v>15</v>
          </cell>
          <cell r="BJ1445">
            <v>20</v>
          </cell>
          <cell r="BK1445">
            <v>0</v>
          </cell>
          <cell r="BL1445">
            <v>45</v>
          </cell>
          <cell r="BM1445" t="str">
            <v>E(逾期)</v>
          </cell>
        </row>
        <row r="1445">
          <cell r="BP1445" t="str">
            <v/>
          </cell>
        </row>
        <row r="1445">
          <cell r="BW1445" t="str">
            <v/>
          </cell>
          <cell r="BX1445">
            <v>44819</v>
          </cell>
          <cell r="BY1445" t="str">
            <v/>
          </cell>
        </row>
        <row r="1445">
          <cell r="CD1445" t="str">
            <v>FET-KF-202209R0869</v>
          </cell>
        </row>
        <row r="1446">
          <cell r="B1446" t="str">
            <v>租赁</v>
          </cell>
        </row>
        <row r="1446">
          <cell r="F1446" t="str">
            <v>深圳市舒适捷汽车租赁有限公司</v>
          </cell>
          <cell r="G1446" t="str">
            <v>445221198608284191</v>
          </cell>
          <cell r="H1446">
            <v>18820269984</v>
          </cell>
          <cell r="I1446" t="str">
            <v>回租28期方案2550</v>
          </cell>
          <cell r="J1446" t="str">
            <v>俊风E11K/DFA7000A1F8BEV</v>
          </cell>
          <cell r="K1446" t="str">
            <v>深圳</v>
          </cell>
          <cell r="L1446" t="str">
            <v>广东省揭阳市揭东区玉湖镇观音山村华山路上北二巷三号</v>
          </cell>
          <cell r="M1446" t="str">
            <v>深圳市龙岗区坂田街道吉华路430号江灏科技园商务楼5层502C</v>
          </cell>
          <cell r="N1446" t="str">
            <v>王吾伟</v>
          </cell>
          <cell r="O1446" t="str">
            <v>王吾伟</v>
          </cell>
          <cell r="P1446" t="str">
            <v>徐莹莹</v>
          </cell>
          <cell r="Q1446" t="str">
            <v>黄炳权</v>
          </cell>
          <cell r="R1446">
            <v>18820269984</v>
          </cell>
        </row>
        <row r="1446">
          <cell r="U1446" t="str">
            <v>深圳市舒适捷汽车租赁有限公司</v>
          </cell>
        </row>
        <row r="1446">
          <cell r="W1446" t="str">
            <v>LDP51B968KC001043</v>
          </cell>
          <cell r="X1446">
            <v>0</v>
          </cell>
          <cell r="Y1446">
            <v>0</v>
          </cell>
          <cell r="Z1446">
            <v>45076</v>
          </cell>
          <cell r="AA1446">
            <v>45101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44819</v>
          </cell>
          <cell r="AI1446">
            <v>44820</v>
          </cell>
        </row>
        <row r="1446">
          <cell r="AL1446" t="str">
            <v>无首付款</v>
          </cell>
        </row>
        <row r="1446">
          <cell r="AO1446">
            <v>2550</v>
          </cell>
          <cell r="AP1446">
            <v>44839</v>
          </cell>
          <cell r="AQ1446">
            <v>44839</v>
          </cell>
          <cell r="AR1446">
            <v>1</v>
          </cell>
          <cell r="AS1446">
            <v>2550</v>
          </cell>
          <cell r="AT1446">
            <v>0</v>
          </cell>
          <cell r="AU1446">
            <v>0</v>
          </cell>
          <cell r="AV1446" t="str">
            <v>逾期</v>
          </cell>
          <cell r="AW1446">
            <v>3</v>
          </cell>
          <cell r="AX1446">
            <v>2550</v>
          </cell>
          <cell r="AY1446">
            <v>0</v>
          </cell>
        </row>
        <row r="1446">
          <cell r="BA1446">
            <v>0</v>
          </cell>
          <cell r="BB1446" t="str">
            <v/>
          </cell>
        </row>
        <row r="1446">
          <cell r="BE1446">
            <v>5</v>
          </cell>
          <cell r="BF1446">
            <v>5</v>
          </cell>
          <cell r="BG1446">
            <v>0</v>
          </cell>
          <cell r="BH1446">
            <v>0</v>
          </cell>
          <cell r="BI1446">
            <v>15</v>
          </cell>
          <cell r="BJ1446">
            <v>20</v>
          </cell>
          <cell r="BK1446">
            <v>0</v>
          </cell>
          <cell r="BL1446">
            <v>45</v>
          </cell>
          <cell r="BM1446" t="str">
            <v>E(逾期)</v>
          </cell>
        </row>
        <row r="1446">
          <cell r="BP1446" t="str">
            <v/>
          </cell>
        </row>
        <row r="1446">
          <cell r="BW1446" t="str">
            <v/>
          </cell>
          <cell r="BX1446">
            <v>44819</v>
          </cell>
          <cell r="BY1446" t="str">
            <v/>
          </cell>
        </row>
        <row r="1446">
          <cell r="CD1446" t="str">
            <v>FET-KF-202209R0869</v>
          </cell>
        </row>
        <row r="1447">
          <cell r="B1447" t="str">
            <v>租赁</v>
          </cell>
        </row>
        <row r="1447">
          <cell r="F1447" t="str">
            <v>深圳市舒适捷汽车租赁有限公司</v>
          </cell>
          <cell r="G1447" t="str">
            <v>445221198608284191</v>
          </cell>
          <cell r="H1447">
            <v>18820269984</v>
          </cell>
          <cell r="I1447" t="str">
            <v>回租28期方案2550</v>
          </cell>
          <cell r="J1447" t="str">
            <v>俊风E11K/DFA7000A1F8BEV</v>
          </cell>
          <cell r="K1447" t="str">
            <v>深圳</v>
          </cell>
          <cell r="L1447" t="str">
            <v>广东省揭阳市揭东区玉湖镇观音山村华山路上北二巷三号</v>
          </cell>
          <cell r="M1447" t="str">
            <v>深圳市龙岗区坂田街道吉华路430号江灏科技园商务楼5层502C</v>
          </cell>
          <cell r="N1447" t="str">
            <v>王吾伟</v>
          </cell>
          <cell r="O1447" t="str">
            <v>王吾伟</v>
          </cell>
          <cell r="P1447" t="str">
            <v>徐莹莹</v>
          </cell>
          <cell r="Q1447" t="str">
            <v>黄炳权</v>
          </cell>
          <cell r="R1447">
            <v>18820269984</v>
          </cell>
        </row>
        <row r="1447">
          <cell r="U1447" t="str">
            <v>深圳市舒适捷汽车租赁有限公司</v>
          </cell>
        </row>
        <row r="1447">
          <cell r="W1447" t="str">
            <v>LDP51B969KC000984</v>
          </cell>
          <cell r="X1447">
            <v>0</v>
          </cell>
          <cell r="Y1447">
            <v>0</v>
          </cell>
          <cell r="Z1447">
            <v>45076</v>
          </cell>
          <cell r="AA1447">
            <v>45106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44819</v>
          </cell>
          <cell r="AI1447">
            <v>44820</v>
          </cell>
        </row>
        <row r="1447">
          <cell r="AL1447" t="str">
            <v>无首付款</v>
          </cell>
        </row>
        <row r="1447">
          <cell r="AO1447">
            <v>2550</v>
          </cell>
          <cell r="AP1447">
            <v>44839</v>
          </cell>
          <cell r="AQ1447">
            <v>44839</v>
          </cell>
          <cell r="AR1447">
            <v>1</v>
          </cell>
          <cell r="AS1447">
            <v>2550</v>
          </cell>
          <cell r="AT1447">
            <v>0</v>
          </cell>
          <cell r="AU1447">
            <v>0</v>
          </cell>
          <cell r="AV1447" t="str">
            <v>逾期</v>
          </cell>
          <cell r="AW1447">
            <v>3</v>
          </cell>
          <cell r="AX1447">
            <v>2550</v>
          </cell>
          <cell r="AY1447">
            <v>0</v>
          </cell>
        </row>
        <row r="1447">
          <cell r="BA1447">
            <v>0</v>
          </cell>
          <cell r="BB1447" t="str">
            <v/>
          </cell>
        </row>
        <row r="1447">
          <cell r="BE1447">
            <v>5</v>
          </cell>
          <cell r="BF1447">
            <v>5</v>
          </cell>
          <cell r="BG1447">
            <v>0</v>
          </cell>
          <cell r="BH1447">
            <v>0</v>
          </cell>
          <cell r="BI1447">
            <v>15</v>
          </cell>
          <cell r="BJ1447">
            <v>20</v>
          </cell>
          <cell r="BK1447">
            <v>0</v>
          </cell>
          <cell r="BL1447">
            <v>45</v>
          </cell>
          <cell r="BM1447" t="str">
            <v>E(逾期)</v>
          </cell>
        </row>
        <row r="1447">
          <cell r="BP1447" t="str">
            <v/>
          </cell>
        </row>
        <row r="1447">
          <cell r="BW1447" t="str">
            <v/>
          </cell>
          <cell r="BX1447">
            <v>44819</v>
          </cell>
          <cell r="BY1447" t="str">
            <v/>
          </cell>
        </row>
        <row r="1447">
          <cell r="CD1447" t="str">
            <v>FET-KF-202209R0869</v>
          </cell>
        </row>
        <row r="1448">
          <cell r="B1448" t="str">
            <v>租赁</v>
          </cell>
        </row>
        <row r="1448">
          <cell r="F1448" t="str">
            <v>西安鹏泽伟汽车服务有限公司</v>
          </cell>
          <cell r="G1448" t="str">
            <v>610122199611092839</v>
          </cell>
          <cell r="H1448">
            <v>13572589273</v>
          </cell>
          <cell r="I1448" t="str">
            <v>以租代购48期方案</v>
          </cell>
          <cell r="J1448" t="str">
            <v>富康ES600/DC7006XAAXBEVK</v>
          </cell>
          <cell r="K1448" t="str">
            <v>西安</v>
          </cell>
          <cell r="L1448" t="str">
            <v>陕西省西安市莲湖区昆明路8号昆明路建材市场东1号二楼201室</v>
          </cell>
          <cell r="M1448" t="str">
            <v>陕西省西安市莲湖区昆明路8号二楼201室</v>
          </cell>
          <cell r="N1448" t="str">
            <v>向丽丽</v>
          </cell>
          <cell r="O1448" t="str">
            <v>向丽丽</v>
          </cell>
          <cell r="P1448" t="str">
            <v>黄琴秀</v>
          </cell>
          <cell r="Q1448" t="str">
            <v>王林杰</v>
          </cell>
          <cell r="R1448">
            <v>13572589273</v>
          </cell>
        </row>
        <row r="1448">
          <cell r="U1448" t="str">
            <v>西安舒适橙出行科技有限公司</v>
          </cell>
        </row>
        <row r="1448">
          <cell r="W1448" t="str">
            <v>LDCD730E6N3022726</v>
          </cell>
          <cell r="X1448" t="str">
            <v>陕ADX3902</v>
          </cell>
          <cell r="Y1448" t="str">
            <v>862052211200034</v>
          </cell>
          <cell r="Z1448">
            <v>45182</v>
          </cell>
          <cell r="AA1448">
            <v>45198</v>
          </cell>
          <cell r="AB1448" t="str">
            <v>2023/09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44842</v>
          </cell>
          <cell r="AI1448">
            <v>44843</v>
          </cell>
          <cell r="AJ1448">
            <v>44842</v>
          </cell>
        </row>
        <row r="1448">
          <cell r="AL1448">
            <v>4000</v>
          </cell>
          <cell r="AM1448">
            <v>44842</v>
          </cell>
          <cell r="AN1448" t="str">
            <v>连总私账</v>
          </cell>
          <cell r="AO1448">
            <v>3180</v>
          </cell>
          <cell r="AP1448">
            <v>44870</v>
          </cell>
          <cell r="AQ1448">
            <v>44870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 t="str">
            <v>正常</v>
          </cell>
          <cell r="AW1448">
            <v>0</v>
          </cell>
          <cell r="AX1448">
            <v>0</v>
          </cell>
          <cell r="AY1448">
            <v>72.97</v>
          </cell>
        </row>
        <row r="1448">
          <cell r="BA1448">
            <v>2</v>
          </cell>
          <cell r="BB1448">
            <v>27</v>
          </cell>
        </row>
        <row r="1448">
          <cell r="BE1448">
            <v>0</v>
          </cell>
          <cell r="BF1448">
            <v>10</v>
          </cell>
          <cell r="BG1448">
            <v>0</v>
          </cell>
          <cell r="BH1448">
            <v>0</v>
          </cell>
          <cell r="BI1448">
            <v>15</v>
          </cell>
          <cell r="BJ1448">
            <v>0</v>
          </cell>
          <cell r="BK1448">
            <v>0</v>
          </cell>
          <cell r="BL1448">
            <v>25</v>
          </cell>
          <cell r="BM1448" t="str">
            <v>A(优质)</v>
          </cell>
        </row>
        <row r="1448">
          <cell r="BP1448" t="str">
            <v/>
          </cell>
        </row>
        <row r="1448">
          <cell r="BW1448" t="str">
            <v/>
          </cell>
        </row>
        <row r="1448">
          <cell r="BY1448" t="str">
            <v/>
          </cell>
        </row>
        <row r="1448">
          <cell r="CD1448" t="str">
            <v>FET-KF-202209R0063</v>
          </cell>
        </row>
        <row r="1449">
          <cell r="B1449" t="str">
            <v>租赁</v>
          </cell>
        </row>
        <row r="1449">
          <cell r="F1449" t="str">
            <v>西安鹏泽伟汽车服务有限公司</v>
          </cell>
          <cell r="G1449" t="str">
            <v>610122199611092839</v>
          </cell>
          <cell r="H1449">
            <v>13572589273</v>
          </cell>
          <cell r="I1449" t="str">
            <v>以租代购48期方案</v>
          </cell>
          <cell r="J1449" t="str">
            <v>富康ES600/DC7006XAAXBEVK</v>
          </cell>
          <cell r="K1449" t="str">
            <v>西安</v>
          </cell>
          <cell r="L1449" t="str">
            <v>陕西省西安市莲湖区昆明路8号昆明路建材市场东1号二楼201室</v>
          </cell>
          <cell r="M1449" t="str">
            <v>陕西省西安市莲湖区昆明路8号二楼201室</v>
          </cell>
          <cell r="N1449" t="str">
            <v>向丽丽</v>
          </cell>
          <cell r="O1449" t="str">
            <v>向丽丽</v>
          </cell>
          <cell r="P1449" t="str">
            <v>黄琴秀</v>
          </cell>
          <cell r="Q1449" t="str">
            <v>王林杰</v>
          </cell>
          <cell r="R1449">
            <v>13572589273</v>
          </cell>
        </row>
        <row r="1449">
          <cell r="U1449" t="str">
            <v>西安舒适橙出行科技有限公司</v>
          </cell>
        </row>
        <row r="1449">
          <cell r="W1449" t="str">
            <v>LDCD730E9N3022980</v>
          </cell>
          <cell r="X1449" t="str">
            <v>陕ADX0607</v>
          </cell>
          <cell r="Y1449" t="str">
            <v>862052221201097</v>
          </cell>
          <cell r="Z1449">
            <v>45169</v>
          </cell>
          <cell r="AA1449">
            <v>45198</v>
          </cell>
          <cell r="AB1449" t="str">
            <v>2023/09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44842</v>
          </cell>
          <cell r="AI1449">
            <v>44843</v>
          </cell>
          <cell r="AJ1449">
            <v>44842</v>
          </cell>
        </row>
        <row r="1449">
          <cell r="AL1449">
            <v>4000</v>
          </cell>
          <cell r="AM1449">
            <v>44842</v>
          </cell>
          <cell r="AN1449" t="str">
            <v>连总私账</v>
          </cell>
          <cell r="AO1449">
            <v>3180</v>
          </cell>
          <cell r="AP1449">
            <v>44870</v>
          </cell>
          <cell r="AQ1449">
            <v>44870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 t="str">
            <v>正常</v>
          </cell>
          <cell r="AW1449">
            <v>0</v>
          </cell>
          <cell r="AX1449">
            <v>0</v>
          </cell>
          <cell r="AY1449">
            <v>69.86</v>
          </cell>
        </row>
        <row r="1449">
          <cell r="BA1449">
            <v>2</v>
          </cell>
          <cell r="BB1449">
            <v>28.62</v>
          </cell>
        </row>
        <row r="1449">
          <cell r="BE1449">
            <v>0</v>
          </cell>
          <cell r="BF1449">
            <v>10</v>
          </cell>
          <cell r="BG1449">
            <v>0</v>
          </cell>
          <cell r="BH1449">
            <v>0</v>
          </cell>
          <cell r="BI1449">
            <v>15</v>
          </cell>
          <cell r="BJ1449">
            <v>0</v>
          </cell>
          <cell r="BK1449">
            <v>0</v>
          </cell>
          <cell r="BL1449">
            <v>25</v>
          </cell>
          <cell r="BM1449" t="str">
            <v>A(优质)</v>
          </cell>
        </row>
        <row r="1449">
          <cell r="BP1449" t="str">
            <v/>
          </cell>
        </row>
        <row r="1449">
          <cell r="BW1449" t="str">
            <v/>
          </cell>
        </row>
        <row r="1449">
          <cell r="BY1449" t="str">
            <v/>
          </cell>
        </row>
        <row r="1449">
          <cell r="CD1449" t="str">
            <v>FET-KF-202208R1238</v>
          </cell>
        </row>
        <row r="1450">
          <cell r="B1450" t="str">
            <v>租赁</v>
          </cell>
        </row>
        <row r="1450">
          <cell r="F1450" t="str">
            <v>西安鹏泽伟汽车服务有限公司</v>
          </cell>
          <cell r="G1450" t="str">
            <v>610122199611092839</v>
          </cell>
          <cell r="H1450">
            <v>13572589273</v>
          </cell>
          <cell r="I1450" t="str">
            <v>以租代购48期方案</v>
          </cell>
          <cell r="J1450" t="str">
            <v>富康ES600/DC7006XAAXBEVK</v>
          </cell>
          <cell r="K1450" t="str">
            <v>西安</v>
          </cell>
          <cell r="L1450" t="str">
            <v>陕西省西安市莲湖区昆明路8号昆明路建材市场东1号二楼201室</v>
          </cell>
          <cell r="M1450" t="str">
            <v>陕西省西安市莲湖区昆明路8号二楼201室</v>
          </cell>
          <cell r="N1450" t="str">
            <v>向丽丽</v>
          </cell>
          <cell r="O1450" t="str">
            <v>向丽丽</v>
          </cell>
          <cell r="P1450" t="str">
            <v>黄琴秀</v>
          </cell>
          <cell r="Q1450" t="str">
            <v>王林杰</v>
          </cell>
          <cell r="R1450">
            <v>13572589273</v>
          </cell>
        </row>
        <row r="1450">
          <cell r="U1450" t="str">
            <v>西安舒适橙出行科技有限公司</v>
          </cell>
        </row>
        <row r="1450">
          <cell r="W1450" t="str">
            <v>LDCD730E2N3023162</v>
          </cell>
          <cell r="X1450" t="str">
            <v>陕ADX0717</v>
          </cell>
          <cell r="Y1450" t="str">
            <v>862052211201384</v>
          </cell>
          <cell r="Z1450">
            <v>45182</v>
          </cell>
          <cell r="AA1450">
            <v>45198</v>
          </cell>
          <cell r="AB1450" t="str">
            <v>2023/09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44842</v>
          </cell>
          <cell r="AI1450">
            <v>44843</v>
          </cell>
          <cell r="AJ1450">
            <v>44842</v>
          </cell>
        </row>
        <row r="1450">
          <cell r="AL1450">
            <v>4000</v>
          </cell>
          <cell r="AM1450">
            <v>44842</v>
          </cell>
          <cell r="AN1450" t="str">
            <v>连总私账</v>
          </cell>
          <cell r="AO1450">
            <v>3180</v>
          </cell>
          <cell r="AP1450">
            <v>44870</v>
          </cell>
          <cell r="AQ1450">
            <v>44870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 t="str">
            <v>正常</v>
          </cell>
          <cell r="AW1450">
            <v>0</v>
          </cell>
          <cell r="AX1450">
            <v>0</v>
          </cell>
          <cell r="AY1450">
            <v>75.05</v>
          </cell>
        </row>
        <row r="1450">
          <cell r="BA1450">
            <v>2</v>
          </cell>
          <cell r="BB1450">
            <v>28.005</v>
          </cell>
        </row>
        <row r="1450">
          <cell r="BE1450">
            <v>0</v>
          </cell>
          <cell r="BF1450">
            <v>10</v>
          </cell>
          <cell r="BG1450">
            <v>0</v>
          </cell>
          <cell r="BH1450">
            <v>0</v>
          </cell>
          <cell r="BI1450">
            <v>15</v>
          </cell>
          <cell r="BJ1450">
            <v>0</v>
          </cell>
          <cell r="BK1450">
            <v>0</v>
          </cell>
          <cell r="BL1450">
            <v>25</v>
          </cell>
          <cell r="BM1450" t="str">
            <v>A(优质)</v>
          </cell>
        </row>
        <row r="1450">
          <cell r="BP1450" t="str">
            <v/>
          </cell>
        </row>
        <row r="1450">
          <cell r="BW1450" t="str">
            <v/>
          </cell>
        </row>
        <row r="1450">
          <cell r="BY1450" t="str">
            <v/>
          </cell>
        </row>
        <row r="1450">
          <cell r="CD1450" t="str">
            <v>FET-KF-202209R0063</v>
          </cell>
        </row>
        <row r="1451">
          <cell r="B1451" t="str">
            <v>租赁</v>
          </cell>
        </row>
        <row r="1451">
          <cell r="F1451" t="str">
            <v>西安鹏泽伟汽车服务有限公司</v>
          </cell>
          <cell r="G1451" t="str">
            <v>610122199611092839</v>
          </cell>
          <cell r="H1451">
            <v>13572589273</v>
          </cell>
          <cell r="I1451" t="str">
            <v>以租代购48期方案</v>
          </cell>
          <cell r="J1451" t="str">
            <v>富康ES600/DC7006XAAXBEVK</v>
          </cell>
          <cell r="K1451" t="str">
            <v>西安</v>
          </cell>
          <cell r="L1451" t="str">
            <v>陕西省西安市莲湖区昆明路8号昆明路建材市场东1号二楼201室</v>
          </cell>
          <cell r="M1451" t="str">
            <v>陕西省西安市莲湖区昆明路8号二楼201室</v>
          </cell>
          <cell r="N1451" t="str">
            <v>向丽丽</v>
          </cell>
          <cell r="O1451" t="str">
            <v>向丽丽</v>
          </cell>
          <cell r="P1451" t="str">
            <v>黄琴秀</v>
          </cell>
          <cell r="Q1451" t="str">
            <v>王林杰</v>
          </cell>
          <cell r="R1451">
            <v>13572589273</v>
          </cell>
        </row>
        <row r="1451">
          <cell r="U1451" t="str">
            <v>西安舒适橙出行科技有限公司</v>
          </cell>
        </row>
        <row r="1451">
          <cell r="W1451" t="str">
            <v>LDCD730E4N3024345</v>
          </cell>
          <cell r="X1451" t="str">
            <v>陕ADX3995</v>
          </cell>
          <cell r="Y1451" t="str">
            <v>862052221200904</v>
          </cell>
          <cell r="Z1451">
            <v>45169</v>
          </cell>
          <cell r="AA1451">
            <v>45198</v>
          </cell>
          <cell r="AB1451" t="str">
            <v>2023/09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44842</v>
          </cell>
          <cell r="AI1451">
            <v>44843</v>
          </cell>
          <cell r="AJ1451">
            <v>44842</v>
          </cell>
        </row>
        <row r="1451">
          <cell r="AL1451">
            <v>4000</v>
          </cell>
          <cell r="AM1451">
            <v>44842</v>
          </cell>
          <cell r="AN1451" t="str">
            <v>连总私账</v>
          </cell>
          <cell r="AO1451">
            <v>3180</v>
          </cell>
          <cell r="AP1451">
            <v>44870</v>
          </cell>
          <cell r="AQ1451">
            <v>44870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 t="str">
            <v>正常</v>
          </cell>
          <cell r="AW1451">
            <v>0</v>
          </cell>
          <cell r="AX1451">
            <v>0</v>
          </cell>
          <cell r="AY1451">
            <v>92.09</v>
          </cell>
        </row>
        <row r="1451">
          <cell r="BA1451">
            <v>2</v>
          </cell>
          <cell r="BB1451">
            <v>44.175</v>
          </cell>
        </row>
        <row r="1451">
          <cell r="BE1451">
            <v>0</v>
          </cell>
          <cell r="BF1451">
            <v>10</v>
          </cell>
          <cell r="BG1451">
            <v>0</v>
          </cell>
          <cell r="BH1451">
            <v>0</v>
          </cell>
          <cell r="BI1451">
            <v>15</v>
          </cell>
          <cell r="BJ1451">
            <v>0</v>
          </cell>
          <cell r="BK1451">
            <v>0</v>
          </cell>
          <cell r="BL1451">
            <v>25</v>
          </cell>
          <cell r="BM1451" t="str">
            <v>A(优质)</v>
          </cell>
        </row>
        <row r="1451">
          <cell r="BP1451" t="str">
            <v/>
          </cell>
        </row>
        <row r="1451">
          <cell r="BW1451" t="str">
            <v/>
          </cell>
        </row>
        <row r="1451">
          <cell r="BY1451" t="str">
            <v/>
          </cell>
        </row>
        <row r="1451">
          <cell r="CD1451" t="str">
            <v>FET-KF-202208R1238</v>
          </cell>
        </row>
        <row r="1452">
          <cell r="B1452" t="str">
            <v>租赁</v>
          </cell>
        </row>
        <row r="1452">
          <cell r="F1452" t="str">
            <v>西安鹏泽伟汽车服务有限公司</v>
          </cell>
          <cell r="G1452" t="str">
            <v>610122199611092839</v>
          </cell>
          <cell r="H1452">
            <v>13572589273</v>
          </cell>
          <cell r="I1452" t="str">
            <v>以租代购48期方案</v>
          </cell>
          <cell r="J1452" t="str">
            <v>富康ES600/DC7006XAAXBEVK</v>
          </cell>
          <cell r="K1452" t="str">
            <v>西安</v>
          </cell>
          <cell r="L1452" t="str">
            <v>陕西省西安市莲湖区昆明路8号昆明路建材市场东1号二楼201室</v>
          </cell>
          <cell r="M1452" t="str">
            <v>陕西省西安市莲湖区昆明路8号二楼201室</v>
          </cell>
          <cell r="N1452" t="str">
            <v>向丽丽</v>
          </cell>
          <cell r="O1452" t="str">
            <v>向丽丽</v>
          </cell>
          <cell r="P1452" t="str">
            <v>黄琴秀</v>
          </cell>
          <cell r="Q1452" t="str">
            <v>王林杰</v>
          </cell>
          <cell r="R1452">
            <v>13572589273</v>
          </cell>
        </row>
        <row r="1452">
          <cell r="U1452" t="str">
            <v>西安舒适橙出行科技有限公司</v>
          </cell>
        </row>
        <row r="1452">
          <cell r="W1452" t="str">
            <v>LDCD730EXN3024351</v>
          </cell>
          <cell r="X1452" t="str">
            <v>陕ADL1910</v>
          </cell>
          <cell r="Y1452" t="str">
            <v>862052221200953</v>
          </cell>
          <cell r="Z1452">
            <v>45169</v>
          </cell>
          <cell r="AA1452">
            <v>45198</v>
          </cell>
          <cell r="AB1452" t="str">
            <v>2023/09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44842</v>
          </cell>
          <cell r="AI1452">
            <v>44843</v>
          </cell>
          <cell r="AJ1452">
            <v>44842</v>
          </cell>
        </row>
        <row r="1452">
          <cell r="AL1452">
            <v>4000</v>
          </cell>
          <cell r="AM1452">
            <v>44842</v>
          </cell>
          <cell r="AN1452" t="str">
            <v>连总私账</v>
          </cell>
          <cell r="AO1452">
            <v>3180</v>
          </cell>
          <cell r="AP1452">
            <v>44870</v>
          </cell>
          <cell r="AQ1452">
            <v>44870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 t="str">
            <v>正常</v>
          </cell>
          <cell r="AW1452">
            <v>0</v>
          </cell>
          <cell r="AX1452">
            <v>0</v>
          </cell>
          <cell r="AY1452">
            <v>51.2</v>
          </cell>
        </row>
        <row r="1452">
          <cell r="BA1452">
            <v>1</v>
          </cell>
          <cell r="BB1452">
            <v>43.53</v>
          </cell>
        </row>
        <row r="1452">
          <cell r="BE1452">
            <v>0</v>
          </cell>
          <cell r="BF1452">
            <v>10</v>
          </cell>
          <cell r="BG1452">
            <v>0</v>
          </cell>
          <cell r="BH1452">
            <v>0</v>
          </cell>
          <cell r="BI1452">
            <v>15</v>
          </cell>
          <cell r="BJ1452">
            <v>0</v>
          </cell>
          <cell r="BK1452">
            <v>0</v>
          </cell>
          <cell r="BL1452">
            <v>25</v>
          </cell>
          <cell r="BM1452" t="str">
            <v>A(优质)</v>
          </cell>
        </row>
        <row r="1452">
          <cell r="BP1452" t="str">
            <v/>
          </cell>
        </row>
        <row r="1452">
          <cell r="BW1452" t="str">
            <v/>
          </cell>
        </row>
        <row r="1452">
          <cell r="BY1452" t="str">
            <v/>
          </cell>
        </row>
        <row r="1452">
          <cell r="CD1452" t="str">
            <v>FET-KF-202208R1238</v>
          </cell>
        </row>
        <row r="1453">
          <cell r="B1453" t="str">
            <v>租赁</v>
          </cell>
        </row>
        <row r="1453">
          <cell r="F1453" t="str">
            <v>西安鹏泽伟汽车服务有限公司</v>
          </cell>
          <cell r="G1453" t="str">
            <v>610122199611092839</v>
          </cell>
          <cell r="H1453">
            <v>13572589273</v>
          </cell>
          <cell r="I1453" t="str">
            <v>以租代购48期方案</v>
          </cell>
          <cell r="J1453" t="str">
            <v>富康ES600/DC7006XAAXBEVK</v>
          </cell>
          <cell r="K1453" t="str">
            <v>西安</v>
          </cell>
          <cell r="L1453" t="str">
            <v>陕西省西安市莲湖区昆明路8号昆明路建材市场东1号二楼201室</v>
          </cell>
          <cell r="M1453" t="str">
            <v>陕西省西安市莲湖区昆明路8号二楼201室</v>
          </cell>
          <cell r="N1453" t="str">
            <v>向丽丽</v>
          </cell>
          <cell r="O1453" t="str">
            <v>向丽丽</v>
          </cell>
          <cell r="P1453" t="str">
            <v>黄琴秀</v>
          </cell>
          <cell r="Q1453" t="str">
            <v>王林杰</v>
          </cell>
          <cell r="R1453">
            <v>13572589273</v>
          </cell>
        </row>
        <row r="1453">
          <cell r="U1453" t="str">
            <v>西安舒适橙出行科技有限公司</v>
          </cell>
        </row>
        <row r="1453">
          <cell r="W1453" t="str">
            <v>LDCD730E8N3024350</v>
          </cell>
          <cell r="X1453" t="str">
            <v>陕ADX5806</v>
          </cell>
          <cell r="Y1453" t="str">
            <v>862052211200134</v>
          </cell>
          <cell r="Z1453">
            <v>45169</v>
          </cell>
          <cell r="AA1453">
            <v>45198</v>
          </cell>
          <cell r="AB1453" t="str">
            <v>2023/09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44842</v>
          </cell>
          <cell r="AI1453">
            <v>44843</v>
          </cell>
          <cell r="AJ1453">
            <v>44842</v>
          </cell>
        </row>
        <row r="1453">
          <cell r="AL1453">
            <v>4000</v>
          </cell>
          <cell r="AM1453">
            <v>44842</v>
          </cell>
          <cell r="AN1453" t="str">
            <v>连总私账</v>
          </cell>
          <cell r="AO1453">
            <v>3180</v>
          </cell>
          <cell r="AP1453">
            <v>44870</v>
          </cell>
          <cell r="AQ1453">
            <v>44870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 t="str">
            <v>正常</v>
          </cell>
          <cell r="AW1453">
            <v>0</v>
          </cell>
          <cell r="AX1453">
            <v>0</v>
          </cell>
          <cell r="AY1453">
            <v>109.86</v>
          </cell>
        </row>
        <row r="1453">
          <cell r="BA1453">
            <v>2</v>
          </cell>
          <cell r="BB1453">
            <v>44.925</v>
          </cell>
        </row>
        <row r="1453">
          <cell r="BE1453">
            <v>0</v>
          </cell>
          <cell r="BF1453">
            <v>10</v>
          </cell>
          <cell r="BG1453">
            <v>0</v>
          </cell>
          <cell r="BH1453">
            <v>0</v>
          </cell>
          <cell r="BI1453">
            <v>15</v>
          </cell>
          <cell r="BJ1453">
            <v>0</v>
          </cell>
          <cell r="BK1453">
            <v>0</v>
          </cell>
          <cell r="BL1453">
            <v>25</v>
          </cell>
          <cell r="BM1453" t="str">
            <v>A(优质)</v>
          </cell>
        </row>
        <row r="1453">
          <cell r="BP1453" t="str">
            <v/>
          </cell>
        </row>
        <row r="1453">
          <cell r="BW1453" t="str">
            <v/>
          </cell>
        </row>
        <row r="1453">
          <cell r="BY1453" t="str">
            <v/>
          </cell>
        </row>
        <row r="1453">
          <cell r="CD1453" t="str">
            <v>FET-KF-202208R1238</v>
          </cell>
        </row>
        <row r="1454">
          <cell r="B1454" t="str">
            <v>租赁</v>
          </cell>
        </row>
        <row r="1454">
          <cell r="F1454" t="str">
            <v>西安鹏泽伟汽车服务有限公司</v>
          </cell>
          <cell r="G1454" t="str">
            <v>610122199611092839</v>
          </cell>
          <cell r="H1454">
            <v>13572589273</v>
          </cell>
          <cell r="I1454" t="str">
            <v>以租代购48期方案</v>
          </cell>
          <cell r="J1454" t="str">
            <v>富康ES600/DC7006XAAXBEVK</v>
          </cell>
          <cell r="K1454" t="str">
            <v>西安</v>
          </cell>
          <cell r="L1454" t="str">
            <v>陕西省西安市莲湖区昆明路8号昆明路建材市场东1号二楼201室</v>
          </cell>
          <cell r="M1454" t="str">
            <v>陕西省西安市莲湖区昆明路8号二楼201室</v>
          </cell>
          <cell r="N1454" t="str">
            <v>向丽丽</v>
          </cell>
          <cell r="O1454" t="str">
            <v>向丽丽</v>
          </cell>
          <cell r="P1454" t="str">
            <v>黄琴秀</v>
          </cell>
          <cell r="Q1454" t="str">
            <v>王林杰</v>
          </cell>
          <cell r="R1454">
            <v>13572589273</v>
          </cell>
        </row>
        <row r="1454">
          <cell r="U1454" t="str">
            <v>西安舒适橙出行科技有限公司</v>
          </cell>
        </row>
        <row r="1454">
          <cell r="W1454" t="str">
            <v>LDCD730E5N3024340</v>
          </cell>
          <cell r="X1454" t="str">
            <v>陕ADX2006</v>
          </cell>
          <cell r="Y1454" t="str">
            <v>862052221200920</v>
          </cell>
          <cell r="Z1454">
            <v>45169</v>
          </cell>
          <cell r="AA1454">
            <v>45198</v>
          </cell>
          <cell r="AB1454" t="str">
            <v>2023/09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44842</v>
          </cell>
          <cell r="AI1454">
            <v>44843</v>
          </cell>
          <cell r="AJ1454">
            <v>44842</v>
          </cell>
        </row>
        <row r="1454">
          <cell r="AL1454">
            <v>4000</v>
          </cell>
          <cell r="AM1454">
            <v>44842</v>
          </cell>
          <cell r="AN1454" t="str">
            <v>连总私账</v>
          </cell>
          <cell r="AO1454">
            <v>3180</v>
          </cell>
          <cell r="AP1454">
            <v>44870</v>
          </cell>
          <cell r="AQ1454">
            <v>44870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 t="str">
            <v>正常</v>
          </cell>
          <cell r="AW1454">
            <v>0</v>
          </cell>
          <cell r="AX1454">
            <v>0</v>
          </cell>
          <cell r="AY1454">
            <v>91.45</v>
          </cell>
        </row>
        <row r="1454">
          <cell r="BA1454">
            <v>2</v>
          </cell>
          <cell r="BB1454">
            <v>43.67</v>
          </cell>
        </row>
        <row r="1454">
          <cell r="BE1454">
            <v>0</v>
          </cell>
          <cell r="BF1454">
            <v>10</v>
          </cell>
          <cell r="BG1454">
            <v>0</v>
          </cell>
          <cell r="BH1454">
            <v>0</v>
          </cell>
          <cell r="BI1454">
            <v>15</v>
          </cell>
          <cell r="BJ1454">
            <v>0</v>
          </cell>
          <cell r="BK1454">
            <v>0</v>
          </cell>
          <cell r="BL1454">
            <v>25</v>
          </cell>
          <cell r="BM1454" t="str">
            <v>A(优质)</v>
          </cell>
        </row>
        <row r="1454">
          <cell r="BP1454" t="str">
            <v/>
          </cell>
        </row>
        <row r="1454">
          <cell r="BW1454" t="str">
            <v/>
          </cell>
        </row>
        <row r="1454">
          <cell r="BY1454" t="str">
            <v/>
          </cell>
        </row>
        <row r="1454">
          <cell r="CD1454" t="str">
            <v>FET-KF-202208R1238</v>
          </cell>
        </row>
        <row r="1455">
          <cell r="B1455" t="str">
            <v>租赁</v>
          </cell>
        </row>
        <row r="1455">
          <cell r="F1455" t="str">
            <v>西安鹏泽伟汽车服务有限公司</v>
          </cell>
          <cell r="G1455" t="str">
            <v>610122199611092839</v>
          </cell>
          <cell r="H1455">
            <v>13572589273</v>
          </cell>
          <cell r="I1455" t="str">
            <v>以租代购48期方案</v>
          </cell>
          <cell r="J1455" t="str">
            <v>富康ES600/DC7006XAAXBEVK</v>
          </cell>
          <cell r="K1455" t="str">
            <v>西安</v>
          </cell>
          <cell r="L1455" t="str">
            <v>陕西省西安市莲湖区昆明路8号昆明路建材市场东1号二楼201室</v>
          </cell>
          <cell r="M1455" t="str">
            <v>陕西省西安市莲湖区昆明路8号二楼201室</v>
          </cell>
          <cell r="N1455" t="str">
            <v>向丽丽</v>
          </cell>
          <cell r="O1455" t="str">
            <v>向丽丽</v>
          </cell>
          <cell r="P1455" t="str">
            <v>黄琴秀</v>
          </cell>
          <cell r="Q1455" t="str">
            <v>王林杰</v>
          </cell>
          <cell r="R1455">
            <v>13572589273</v>
          </cell>
        </row>
        <row r="1455">
          <cell r="U1455" t="str">
            <v>西安舒适橙出行科技有限公司</v>
          </cell>
        </row>
        <row r="1455">
          <cell r="W1455" t="str">
            <v>LDCD730E5N3024368</v>
          </cell>
          <cell r="X1455" t="str">
            <v>陕ADL9671</v>
          </cell>
          <cell r="Y1455" t="str">
            <v>862052211200136</v>
          </cell>
          <cell r="Z1455">
            <v>45169</v>
          </cell>
          <cell r="AA1455">
            <v>45198</v>
          </cell>
          <cell r="AB1455" t="str">
            <v>2023/09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44842</v>
          </cell>
          <cell r="AI1455">
            <v>44843</v>
          </cell>
          <cell r="AJ1455">
            <v>44842</v>
          </cell>
        </row>
        <row r="1455">
          <cell r="AL1455">
            <v>4000</v>
          </cell>
          <cell r="AM1455">
            <v>44842</v>
          </cell>
          <cell r="AN1455" t="str">
            <v>连总私账</v>
          </cell>
          <cell r="AO1455">
            <v>3180</v>
          </cell>
          <cell r="AP1455">
            <v>44870</v>
          </cell>
          <cell r="AQ1455">
            <v>44870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 t="str">
            <v>正常</v>
          </cell>
          <cell r="AW1455">
            <v>0</v>
          </cell>
          <cell r="AX1455">
            <v>0</v>
          </cell>
          <cell r="AY1455">
            <v>74.37</v>
          </cell>
        </row>
        <row r="1455">
          <cell r="BA1455">
            <v>1</v>
          </cell>
          <cell r="BB1455">
            <v>51.85</v>
          </cell>
        </row>
        <row r="1455">
          <cell r="BE1455">
            <v>0</v>
          </cell>
          <cell r="BF1455">
            <v>10</v>
          </cell>
          <cell r="BG1455">
            <v>0</v>
          </cell>
          <cell r="BH1455">
            <v>0</v>
          </cell>
          <cell r="BI1455">
            <v>15</v>
          </cell>
          <cell r="BJ1455">
            <v>0</v>
          </cell>
          <cell r="BK1455">
            <v>0</v>
          </cell>
          <cell r="BL1455">
            <v>25</v>
          </cell>
          <cell r="BM1455" t="str">
            <v>A(优质)</v>
          </cell>
        </row>
        <row r="1455">
          <cell r="BP1455" t="str">
            <v/>
          </cell>
        </row>
        <row r="1455">
          <cell r="BW1455" t="str">
            <v/>
          </cell>
        </row>
        <row r="1455">
          <cell r="BY1455" t="str">
            <v/>
          </cell>
        </row>
        <row r="1455">
          <cell r="CD1455" t="str">
            <v>FET-KF-202208R1238</v>
          </cell>
        </row>
        <row r="1456">
          <cell r="B1456" t="str">
            <v>租赁</v>
          </cell>
        </row>
        <row r="1456">
          <cell r="F1456" t="str">
            <v>西安鹏泽伟汽车服务有限公司</v>
          </cell>
          <cell r="G1456" t="str">
            <v>610122199611092839</v>
          </cell>
          <cell r="H1456">
            <v>13572589273</v>
          </cell>
          <cell r="I1456" t="str">
            <v>以租代购48期方案</v>
          </cell>
          <cell r="J1456" t="str">
            <v>富康ES600/DC7006XAAXBEVK</v>
          </cell>
          <cell r="K1456" t="str">
            <v>西安</v>
          </cell>
          <cell r="L1456" t="str">
            <v>陕西省西安市莲湖区昆明路8号昆明路建材市场东1号二楼201室</v>
          </cell>
          <cell r="M1456" t="str">
            <v>陕西省西安市莲湖区昆明路8号二楼201室</v>
          </cell>
          <cell r="N1456" t="str">
            <v>向丽丽</v>
          </cell>
          <cell r="O1456" t="str">
            <v>向丽丽</v>
          </cell>
          <cell r="P1456" t="str">
            <v>黄琴秀</v>
          </cell>
          <cell r="Q1456" t="str">
            <v>王林杰</v>
          </cell>
          <cell r="R1456">
            <v>13572589273</v>
          </cell>
        </row>
        <row r="1456">
          <cell r="U1456" t="str">
            <v>西安舒适橙出行科技有限公司</v>
          </cell>
        </row>
        <row r="1456">
          <cell r="W1456" t="str">
            <v>LDCD730E7N3024369</v>
          </cell>
          <cell r="X1456" t="str">
            <v>陕ADJ2173</v>
          </cell>
          <cell r="Y1456" t="str">
            <v>862052221200978</v>
          </cell>
          <cell r="Z1456">
            <v>45169</v>
          </cell>
          <cell r="AA1456">
            <v>45198</v>
          </cell>
          <cell r="AB1456" t="str">
            <v>2023/09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44842</v>
          </cell>
          <cell r="AI1456">
            <v>44843</v>
          </cell>
          <cell r="AJ1456">
            <v>44842</v>
          </cell>
        </row>
        <row r="1456">
          <cell r="AL1456">
            <v>4000</v>
          </cell>
          <cell r="AM1456">
            <v>44842</v>
          </cell>
          <cell r="AN1456" t="str">
            <v>连总私账</v>
          </cell>
          <cell r="AO1456">
            <v>3180</v>
          </cell>
          <cell r="AP1456">
            <v>44870</v>
          </cell>
          <cell r="AQ1456">
            <v>44870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 t="str">
            <v>正常</v>
          </cell>
          <cell r="AW1456">
            <v>0</v>
          </cell>
          <cell r="AX1456">
            <v>0</v>
          </cell>
          <cell r="AY1456">
            <v>91.94</v>
          </cell>
        </row>
        <row r="1456">
          <cell r="BA1456">
            <v>2</v>
          </cell>
          <cell r="BB1456">
            <v>44.265</v>
          </cell>
        </row>
        <row r="1456">
          <cell r="BE1456">
            <v>0</v>
          </cell>
          <cell r="BF1456">
            <v>10</v>
          </cell>
          <cell r="BG1456">
            <v>0</v>
          </cell>
          <cell r="BH1456">
            <v>0</v>
          </cell>
          <cell r="BI1456">
            <v>15</v>
          </cell>
          <cell r="BJ1456">
            <v>0</v>
          </cell>
          <cell r="BK1456">
            <v>0</v>
          </cell>
          <cell r="BL1456">
            <v>25</v>
          </cell>
          <cell r="BM1456" t="str">
            <v>A(优质)</v>
          </cell>
        </row>
        <row r="1456">
          <cell r="BP1456" t="str">
            <v/>
          </cell>
        </row>
        <row r="1456">
          <cell r="BW1456" t="str">
            <v/>
          </cell>
        </row>
        <row r="1456">
          <cell r="BY1456" t="str">
            <v/>
          </cell>
        </row>
        <row r="1456">
          <cell r="CD1456" t="str">
            <v>FET-KF-202208R1238</v>
          </cell>
        </row>
        <row r="1457">
          <cell r="B1457" t="str">
            <v>租赁</v>
          </cell>
        </row>
        <row r="1457">
          <cell r="F1457" t="str">
            <v>西安鹏泽伟汽车服务有限公司</v>
          </cell>
          <cell r="G1457" t="str">
            <v>610122199611092839</v>
          </cell>
          <cell r="H1457">
            <v>13572589273</v>
          </cell>
          <cell r="I1457" t="str">
            <v>以租代购48期方案</v>
          </cell>
          <cell r="J1457" t="str">
            <v>富康ES600/DC7006XAAXBEVK</v>
          </cell>
          <cell r="K1457" t="str">
            <v>西安</v>
          </cell>
          <cell r="L1457" t="str">
            <v>陕西省西安市莲湖区昆明路8号昆明路建材市场东1号二楼201室</v>
          </cell>
          <cell r="M1457" t="str">
            <v>陕西省西安市莲湖区昆明路8号二楼201室</v>
          </cell>
          <cell r="N1457" t="str">
            <v>向丽丽</v>
          </cell>
          <cell r="O1457" t="str">
            <v>向丽丽</v>
          </cell>
          <cell r="P1457" t="str">
            <v>黄琴秀</v>
          </cell>
          <cell r="Q1457" t="str">
            <v>王林杰</v>
          </cell>
          <cell r="R1457">
            <v>13572589273</v>
          </cell>
        </row>
        <row r="1457">
          <cell r="U1457" t="str">
            <v>西安舒适橙出行科技有限公司</v>
          </cell>
        </row>
        <row r="1457">
          <cell r="W1457" t="str">
            <v>LDCD730E9N3024373</v>
          </cell>
          <cell r="X1457" t="str">
            <v>陕ADL9359</v>
          </cell>
          <cell r="Y1457" t="str">
            <v>862052211201320</v>
          </cell>
          <cell r="Z1457">
            <v>45169</v>
          </cell>
          <cell r="AA1457">
            <v>45198</v>
          </cell>
          <cell r="AB1457" t="str">
            <v>2023/09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44842</v>
          </cell>
          <cell r="AI1457">
            <v>44843</v>
          </cell>
          <cell r="AJ1457">
            <v>44842</v>
          </cell>
        </row>
        <row r="1457">
          <cell r="AL1457">
            <v>4000</v>
          </cell>
          <cell r="AM1457">
            <v>44842</v>
          </cell>
          <cell r="AN1457" t="str">
            <v>连总私账</v>
          </cell>
          <cell r="AO1457">
            <v>3180</v>
          </cell>
          <cell r="AP1457">
            <v>44870</v>
          </cell>
          <cell r="AQ1457">
            <v>44870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 t="str">
            <v>正常</v>
          </cell>
          <cell r="AW1457">
            <v>0</v>
          </cell>
          <cell r="AX1457">
            <v>0</v>
          </cell>
          <cell r="AY1457">
            <v>347.87</v>
          </cell>
        </row>
        <row r="1457">
          <cell r="BA1457">
            <v>5</v>
          </cell>
          <cell r="BB1457">
            <v>38.136</v>
          </cell>
        </row>
        <row r="1457">
          <cell r="BE1457">
            <v>0</v>
          </cell>
          <cell r="BF1457">
            <v>10</v>
          </cell>
          <cell r="BG1457">
            <v>0</v>
          </cell>
          <cell r="BH1457">
            <v>0</v>
          </cell>
          <cell r="BI1457">
            <v>15</v>
          </cell>
          <cell r="BJ1457">
            <v>0</v>
          </cell>
          <cell r="BK1457">
            <v>0</v>
          </cell>
          <cell r="BL1457">
            <v>25</v>
          </cell>
          <cell r="BM1457" t="str">
            <v>A(优质)</v>
          </cell>
        </row>
        <row r="1457">
          <cell r="BP1457" t="str">
            <v/>
          </cell>
        </row>
        <row r="1457">
          <cell r="BW1457" t="str">
            <v/>
          </cell>
        </row>
        <row r="1457">
          <cell r="BY1457" t="str">
            <v/>
          </cell>
        </row>
        <row r="1457">
          <cell r="CD1457" t="str">
            <v>FET-KF-202208R1238</v>
          </cell>
        </row>
        <row r="1458">
          <cell r="B1458" t="str">
            <v>租赁</v>
          </cell>
        </row>
        <row r="1458">
          <cell r="F1458" t="str">
            <v>西安鹏泽伟汽车服务有限公司</v>
          </cell>
          <cell r="G1458" t="str">
            <v>610122199611092839</v>
          </cell>
          <cell r="H1458">
            <v>13572589273</v>
          </cell>
          <cell r="I1458" t="str">
            <v>以租代购48期方案</v>
          </cell>
          <cell r="J1458" t="str">
            <v>富康ES600/DC7006XAAXBEVK</v>
          </cell>
          <cell r="K1458" t="str">
            <v>西安</v>
          </cell>
          <cell r="L1458" t="str">
            <v>陕西省西安市莲湖区昆明路8号昆明路建材市场东1号二楼201室</v>
          </cell>
          <cell r="M1458" t="str">
            <v>陕西省西安市莲湖区昆明路8号二楼201室</v>
          </cell>
          <cell r="N1458" t="str">
            <v>向丽丽</v>
          </cell>
          <cell r="O1458" t="str">
            <v>向丽丽</v>
          </cell>
          <cell r="P1458" t="str">
            <v>黄琴秀</v>
          </cell>
          <cell r="Q1458" t="str">
            <v>王林杰</v>
          </cell>
          <cell r="R1458">
            <v>13572589273</v>
          </cell>
        </row>
        <row r="1458">
          <cell r="U1458" t="str">
            <v>西安舒适橙出行科技有限公司</v>
          </cell>
        </row>
        <row r="1458">
          <cell r="W1458" t="str">
            <v>LDCD730E4N3024362</v>
          </cell>
          <cell r="X1458" t="str">
            <v>陕ADM9762</v>
          </cell>
          <cell r="Y1458" t="str">
            <v>862052211200246</v>
          </cell>
          <cell r="Z1458">
            <v>45169</v>
          </cell>
          <cell r="AA1458">
            <v>45198</v>
          </cell>
          <cell r="AB1458" t="str">
            <v>2023/09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44842</v>
          </cell>
          <cell r="AI1458">
            <v>44843</v>
          </cell>
          <cell r="AJ1458">
            <v>44842</v>
          </cell>
        </row>
        <row r="1458">
          <cell r="AL1458">
            <v>4000</v>
          </cell>
          <cell r="AM1458">
            <v>44842</v>
          </cell>
          <cell r="AN1458" t="str">
            <v>连总私账</v>
          </cell>
          <cell r="AO1458">
            <v>3180</v>
          </cell>
          <cell r="AP1458">
            <v>44870</v>
          </cell>
          <cell r="AQ1458">
            <v>44870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 t="str">
            <v>正常</v>
          </cell>
          <cell r="AW1458">
            <v>0</v>
          </cell>
          <cell r="AX1458">
            <v>0</v>
          </cell>
          <cell r="AY1458">
            <v>54.4</v>
          </cell>
        </row>
        <row r="1458">
          <cell r="BA1458">
            <v>1</v>
          </cell>
          <cell r="BB1458">
            <v>46.21</v>
          </cell>
        </row>
        <row r="1458">
          <cell r="BE1458">
            <v>0</v>
          </cell>
          <cell r="BF1458">
            <v>10</v>
          </cell>
          <cell r="BG1458">
            <v>0</v>
          </cell>
          <cell r="BH1458">
            <v>0</v>
          </cell>
          <cell r="BI1458">
            <v>15</v>
          </cell>
          <cell r="BJ1458">
            <v>0</v>
          </cell>
          <cell r="BK1458">
            <v>0</v>
          </cell>
          <cell r="BL1458">
            <v>25</v>
          </cell>
          <cell r="BM1458" t="str">
            <v>A(优质)</v>
          </cell>
        </row>
        <row r="1458">
          <cell r="BP1458" t="str">
            <v/>
          </cell>
        </row>
        <row r="1458">
          <cell r="BW1458" t="str">
            <v/>
          </cell>
        </row>
        <row r="1458">
          <cell r="BY1458" t="str">
            <v/>
          </cell>
        </row>
        <row r="1458">
          <cell r="CD1458" t="str">
            <v>FET-KF-202208R1238</v>
          </cell>
        </row>
        <row r="1459">
          <cell r="B1459" t="str">
            <v>租赁</v>
          </cell>
        </row>
        <row r="1459">
          <cell r="F1459" t="str">
            <v>西安鹏泽伟汽车服务有限公司</v>
          </cell>
          <cell r="G1459" t="str">
            <v>610122199611092839</v>
          </cell>
          <cell r="H1459">
            <v>13572589273</v>
          </cell>
          <cell r="I1459" t="str">
            <v>以租代购48期方案</v>
          </cell>
          <cell r="J1459" t="str">
            <v>富康ES600/DC7006XAAXBEVK</v>
          </cell>
          <cell r="K1459" t="str">
            <v>西安</v>
          </cell>
          <cell r="L1459" t="str">
            <v>陕西省西安市莲湖区昆明路8号昆明路建材市场东1号二楼201室</v>
          </cell>
          <cell r="M1459" t="str">
            <v>陕西省西安市莲湖区昆明路8号二楼201室</v>
          </cell>
          <cell r="N1459" t="str">
            <v>向丽丽</v>
          </cell>
          <cell r="O1459" t="str">
            <v>向丽丽</v>
          </cell>
          <cell r="P1459" t="str">
            <v>黄琴秀</v>
          </cell>
          <cell r="Q1459" t="str">
            <v>王林杰</v>
          </cell>
          <cell r="R1459">
            <v>13572589273</v>
          </cell>
        </row>
        <row r="1459">
          <cell r="U1459" t="str">
            <v>西安舒适橙出行科技有限公司</v>
          </cell>
        </row>
        <row r="1459">
          <cell r="W1459" t="str">
            <v>LDCD730E2N3024361</v>
          </cell>
          <cell r="X1459" t="str">
            <v>陕ADX1293</v>
          </cell>
          <cell r="Y1459" t="str">
            <v>862052211201640</v>
          </cell>
          <cell r="Z1459">
            <v>45169</v>
          </cell>
          <cell r="AA1459">
            <v>45198</v>
          </cell>
          <cell r="AB1459" t="str">
            <v>2023/09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44842</v>
          </cell>
          <cell r="AI1459">
            <v>44843</v>
          </cell>
          <cell r="AJ1459">
            <v>44842</v>
          </cell>
        </row>
        <row r="1459">
          <cell r="AL1459">
            <v>4000</v>
          </cell>
          <cell r="AM1459">
            <v>44842</v>
          </cell>
          <cell r="AN1459" t="str">
            <v>连总私账</v>
          </cell>
          <cell r="AO1459">
            <v>3180</v>
          </cell>
          <cell r="AP1459">
            <v>44870</v>
          </cell>
          <cell r="AQ1459">
            <v>44870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 t="str">
            <v>正常</v>
          </cell>
          <cell r="AW1459">
            <v>0</v>
          </cell>
          <cell r="AX1459">
            <v>0</v>
          </cell>
          <cell r="AY1459">
            <v>74.57</v>
          </cell>
        </row>
        <row r="1459">
          <cell r="BA1459">
            <v>2</v>
          </cell>
          <cell r="BB1459">
            <v>31.925</v>
          </cell>
        </row>
        <row r="1459">
          <cell r="BE1459">
            <v>0</v>
          </cell>
          <cell r="BF1459">
            <v>10</v>
          </cell>
          <cell r="BG1459">
            <v>0</v>
          </cell>
          <cell r="BH1459">
            <v>0</v>
          </cell>
          <cell r="BI1459">
            <v>15</v>
          </cell>
          <cell r="BJ1459">
            <v>0</v>
          </cell>
          <cell r="BK1459">
            <v>0</v>
          </cell>
          <cell r="BL1459">
            <v>25</v>
          </cell>
          <cell r="BM1459" t="str">
            <v>A(优质)</v>
          </cell>
        </row>
        <row r="1459">
          <cell r="BP1459" t="str">
            <v/>
          </cell>
        </row>
        <row r="1459">
          <cell r="BW1459" t="str">
            <v/>
          </cell>
        </row>
        <row r="1459">
          <cell r="BY1459" t="str">
            <v/>
          </cell>
        </row>
        <row r="1459">
          <cell r="CD1459" t="str">
            <v>FET-KF-202208R1238</v>
          </cell>
        </row>
        <row r="1460">
          <cell r="B1460" t="str">
            <v>租赁</v>
          </cell>
        </row>
        <row r="1460">
          <cell r="F1460" t="str">
            <v>西安鹏泽伟汽车服务有限公司</v>
          </cell>
          <cell r="G1460" t="str">
            <v>610122199611092839</v>
          </cell>
          <cell r="H1460">
            <v>13572589273</v>
          </cell>
          <cell r="I1460" t="str">
            <v>以租代购48期方案</v>
          </cell>
          <cell r="J1460" t="str">
            <v>富康ES600/DC7006XAAXBEVK</v>
          </cell>
          <cell r="K1460" t="str">
            <v>西安</v>
          </cell>
          <cell r="L1460" t="str">
            <v>陕西省西安市莲湖区昆明路8号昆明路建材市场东1号二楼201室</v>
          </cell>
          <cell r="M1460" t="str">
            <v>陕西省西安市莲湖区昆明路8号二楼201室</v>
          </cell>
          <cell r="N1460" t="str">
            <v>向丽丽</v>
          </cell>
          <cell r="O1460" t="str">
            <v>向丽丽</v>
          </cell>
          <cell r="P1460" t="str">
            <v>黄琴秀</v>
          </cell>
          <cell r="Q1460" t="str">
            <v>王林杰</v>
          </cell>
          <cell r="R1460">
            <v>13572589273</v>
          </cell>
        </row>
        <row r="1460">
          <cell r="U1460" t="str">
            <v>西安舒适橙出行科技有限公司</v>
          </cell>
        </row>
        <row r="1460">
          <cell r="W1460" t="str">
            <v>LDCD730E6N3024363</v>
          </cell>
          <cell r="X1460" t="str">
            <v>陕ADH3568</v>
          </cell>
          <cell r="Y1460" t="str">
            <v>862052221200966</v>
          </cell>
          <cell r="Z1460">
            <v>45169</v>
          </cell>
          <cell r="AA1460">
            <v>45198</v>
          </cell>
          <cell r="AB1460" t="str">
            <v>2023/09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44842</v>
          </cell>
          <cell r="AI1460">
            <v>44843</v>
          </cell>
          <cell r="AJ1460">
            <v>44842</v>
          </cell>
        </row>
        <row r="1460">
          <cell r="AL1460">
            <v>4000</v>
          </cell>
          <cell r="AM1460">
            <v>44842</v>
          </cell>
          <cell r="AN1460" t="str">
            <v>连总私账</v>
          </cell>
          <cell r="AO1460">
            <v>3180</v>
          </cell>
          <cell r="AP1460">
            <v>44870</v>
          </cell>
          <cell r="AQ1460">
            <v>44870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 t="str">
            <v>正常</v>
          </cell>
          <cell r="AW1460">
            <v>0</v>
          </cell>
          <cell r="AX1460">
            <v>0</v>
          </cell>
          <cell r="AY1460">
            <v>73.78</v>
          </cell>
        </row>
        <row r="1460">
          <cell r="BA1460">
            <v>1</v>
          </cell>
          <cell r="BB1460">
            <v>51.74</v>
          </cell>
        </row>
        <row r="1460">
          <cell r="BE1460">
            <v>0</v>
          </cell>
          <cell r="BF1460">
            <v>10</v>
          </cell>
          <cell r="BG1460">
            <v>0</v>
          </cell>
          <cell r="BH1460">
            <v>0</v>
          </cell>
          <cell r="BI1460">
            <v>15</v>
          </cell>
          <cell r="BJ1460">
            <v>0</v>
          </cell>
          <cell r="BK1460">
            <v>0</v>
          </cell>
          <cell r="BL1460">
            <v>25</v>
          </cell>
          <cell r="BM1460" t="str">
            <v>A(优质)</v>
          </cell>
        </row>
        <row r="1460">
          <cell r="BP1460" t="str">
            <v/>
          </cell>
        </row>
        <row r="1460">
          <cell r="BW1460" t="str">
            <v/>
          </cell>
        </row>
        <row r="1460">
          <cell r="BY1460" t="str">
            <v/>
          </cell>
        </row>
        <row r="1460">
          <cell r="CD1460" t="str">
            <v>FET-KF-202208R1238</v>
          </cell>
        </row>
        <row r="1461">
          <cell r="B1461" t="str">
            <v>租赁</v>
          </cell>
        </row>
        <row r="1461">
          <cell r="F1461" t="str">
            <v>西安鹏泽伟汽车服务有限公司</v>
          </cell>
          <cell r="G1461" t="str">
            <v>610122199611092839</v>
          </cell>
          <cell r="H1461">
            <v>13572589273</v>
          </cell>
          <cell r="I1461" t="str">
            <v>以租代购48期方案</v>
          </cell>
          <cell r="J1461" t="str">
            <v>富康ES600/DC7006XAAXBEVK</v>
          </cell>
          <cell r="K1461" t="str">
            <v>西安</v>
          </cell>
          <cell r="L1461" t="str">
            <v>陕西省西安市莲湖区昆明路8号昆明路建材市场东1号二楼201室</v>
          </cell>
          <cell r="M1461" t="str">
            <v>陕西省西安市莲湖区昆明路8号二楼201室</v>
          </cell>
          <cell r="N1461" t="str">
            <v>向丽丽</v>
          </cell>
          <cell r="O1461" t="str">
            <v>向丽丽</v>
          </cell>
          <cell r="P1461" t="str">
            <v>黄琴秀</v>
          </cell>
          <cell r="Q1461" t="str">
            <v>王林杰</v>
          </cell>
          <cell r="R1461">
            <v>13572589273</v>
          </cell>
        </row>
        <row r="1461">
          <cell r="U1461" t="str">
            <v>西安舒适橙出行科技有限公司</v>
          </cell>
        </row>
        <row r="1461">
          <cell r="W1461" t="str">
            <v>LDCD730E8N3024364</v>
          </cell>
          <cell r="X1461" t="str">
            <v>陕ADX8913</v>
          </cell>
          <cell r="Y1461" t="str">
            <v>862052221200902</v>
          </cell>
          <cell r="Z1461">
            <v>45169</v>
          </cell>
          <cell r="AA1461">
            <v>45198</v>
          </cell>
          <cell r="AB1461" t="str">
            <v>2023/09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44842</v>
          </cell>
          <cell r="AI1461">
            <v>44843</v>
          </cell>
          <cell r="AJ1461">
            <v>44842</v>
          </cell>
        </row>
        <row r="1461">
          <cell r="AL1461">
            <v>4000</v>
          </cell>
          <cell r="AM1461">
            <v>44842</v>
          </cell>
          <cell r="AN1461" t="str">
            <v>连总私账</v>
          </cell>
          <cell r="AO1461">
            <v>3180</v>
          </cell>
          <cell r="AP1461">
            <v>44870</v>
          </cell>
          <cell r="AQ1461">
            <v>44870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 t="str">
            <v>正常</v>
          </cell>
          <cell r="AW1461">
            <v>0</v>
          </cell>
          <cell r="AX1461">
            <v>0</v>
          </cell>
          <cell r="AY1461">
            <v>51.63</v>
          </cell>
        </row>
        <row r="1461">
          <cell r="BA1461">
            <v>1</v>
          </cell>
          <cell r="BB1461">
            <v>42.84</v>
          </cell>
        </row>
        <row r="1461">
          <cell r="BE1461">
            <v>0</v>
          </cell>
          <cell r="BF1461">
            <v>10</v>
          </cell>
          <cell r="BG1461">
            <v>0</v>
          </cell>
          <cell r="BH1461">
            <v>0</v>
          </cell>
          <cell r="BI1461">
            <v>15</v>
          </cell>
          <cell r="BJ1461">
            <v>0</v>
          </cell>
          <cell r="BK1461">
            <v>0</v>
          </cell>
          <cell r="BL1461">
            <v>25</v>
          </cell>
          <cell r="BM1461" t="str">
            <v>A(优质)</v>
          </cell>
        </row>
        <row r="1461">
          <cell r="BP1461" t="str">
            <v/>
          </cell>
        </row>
        <row r="1461">
          <cell r="BW1461" t="str">
            <v/>
          </cell>
        </row>
        <row r="1461">
          <cell r="BY1461" t="str">
            <v/>
          </cell>
        </row>
        <row r="1461">
          <cell r="CD1461" t="str">
            <v>FET-KF-202208R1238</v>
          </cell>
        </row>
        <row r="1462">
          <cell r="B1462" t="str">
            <v>租赁</v>
          </cell>
        </row>
        <row r="1462">
          <cell r="F1462" t="str">
            <v>西安鹏泽伟汽车服务有限公司</v>
          </cell>
          <cell r="G1462" t="str">
            <v>610122199611092839</v>
          </cell>
          <cell r="H1462">
            <v>13572589273</v>
          </cell>
          <cell r="I1462" t="str">
            <v>以租代购48期方案</v>
          </cell>
          <cell r="J1462" t="str">
            <v>富康ES600/DC7006XAAXBEVK</v>
          </cell>
          <cell r="K1462" t="str">
            <v>西安</v>
          </cell>
          <cell r="L1462" t="str">
            <v>陕西省西安市莲湖区昆明路8号昆明路建材市场东1号二楼201室</v>
          </cell>
          <cell r="M1462" t="str">
            <v>陕西省西安市莲湖区昆明路8号二楼201室</v>
          </cell>
          <cell r="N1462" t="str">
            <v>向丽丽</v>
          </cell>
          <cell r="O1462" t="str">
            <v>向丽丽</v>
          </cell>
          <cell r="P1462" t="str">
            <v>黄琴秀</v>
          </cell>
          <cell r="Q1462" t="str">
            <v>王林杰</v>
          </cell>
          <cell r="R1462">
            <v>13572589273</v>
          </cell>
        </row>
        <row r="1462">
          <cell r="U1462" t="str">
            <v>西安舒适橙出行科技有限公司</v>
          </cell>
        </row>
        <row r="1462">
          <cell r="W1462" t="str">
            <v>LDCD730E2N3024358</v>
          </cell>
          <cell r="X1462" t="str">
            <v>陕ADX9080</v>
          </cell>
          <cell r="Y1462" t="str">
            <v>862052221200928</v>
          </cell>
          <cell r="Z1462">
            <v>45169</v>
          </cell>
          <cell r="AA1462">
            <v>45198</v>
          </cell>
          <cell r="AB1462" t="str">
            <v>2023/09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44842</v>
          </cell>
          <cell r="AI1462">
            <v>44843</v>
          </cell>
          <cell r="AJ1462">
            <v>44842</v>
          </cell>
        </row>
        <row r="1462">
          <cell r="AL1462">
            <v>4000</v>
          </cell>
          <cell r="AM1462">
            <v>44842</v>
          </cell>
          <cell r="AN1462" t="str">
            <v>连总私账</v>
          </cell>
          <cell r="AO1462">
            <v>3180</v>
          </cell>
          <cell r="AP1462">
            <v>44870</v>
          </cell>
          <cell r="AQ1462">
            <v>44870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 t="str">
            <v>正常</v>
          </cell>
          <cell r="AW1462">
            <v>0</v>
          </cell>
          <cell r="AX1462">
            <v>0</v>
          </cell>
          <cell r="AY1462">
            <v>95.79</v>
          </cell>
        </row>
        <row r="1462">
          <cell r="BA1462">
            <v>3</v>
          </cell>
          <cell r="BB1462">
            <v>29.3133333333333</v>
          </cell>
        </row>
        <row r="1462">
          <cell r="BE1462">
            <v>0</v>
          </cell>
          <cell r="BF1462">
            <v>10</v>
          </cell>
          <cell r="BG1462">
            <v>0</v>
          </cell>
          <cell r="BH1462">
            <v>0</v>
          </cell>
          <cell r="BI1462">
            <v>15</v>
          </cell>
          <cell r="BJ1462">
            <v>0</v>
          </cell>
          <cell r="BK1462">
            <v>0</v>
          </cell>
          <cell r="BL1462">
            <v>25</v>
          </cell>
          <cell r="BM1462" t="str">
            <v>A(优质)</v>
          </cell>
        </row>
        <row r="1462">
          <cell r="BP1462" t="str">
            <v/>
          </cell>
        </row>
        <row r="1462">
          <cell r="BW1462" t="str">
            <v/>
          </cell>
        </row>
        <row r="1462">
          <cell r="BY1462" t="str">
            <v/>
          </cell>
        </row>
        <row r="1462">
          <cell r="CD1462" t="str">
            <v>FET-KF-202208R1238</v>
          </cell>
        </row>
        <row r="1463">
          <cell r="B1463" t="str">
            <v>租赁</v>
          </cell>
        </row>
        <row r="1463">
          <cell r="F1463" t="str">
            <v>西安鹏泽伟汽车服务有限公司</v>
          </cell>
          <cell r="G1463" t="str">
            <v>610122199611092839</v>
          </cell>
          <cell r="H1463">
            <v>13572589273</v>
          </cell>
          <cell r="I1463" t="str">
            <v>以租代购48期方案</v>
          </cell>
          <cell r="J1463" t="str">
            <v>富康ES600/DC7006XAAXBEVK</v>
          </cell>
          <cell r="K1463" t="str">
            <v>西安</v>
          </cell>
          <cell r="L1463" t="str">
            <v>陕西省西安市莲湖区昆明路8号昆明路建材市场东1号二楼201室</v>
          </cell>
          <cell r="M1463" t="str">
            <v>陕西省西安市莲湖区昆明路8号二楼201室</v>
          </cell>
          <cell r="N1463" t="str">
            <v>向丽丽</v>
          </cell>
          <cell r="O1463" t="str">
            <v>向丽丽</v>
          </cell>
          <cell r="P1463" t="str">
            <v>黄琴秀</v>
          </cell>
          <cell r="Q1463" t="str">
            <v>王林杰</v>
          </cell>
          <cell r="R1463">
            <v>13572589273</v>
          </cell>
        </row>
        <row r="1463">
          <cell r="U1463" t="str">
            <v>西安舒适橙出行科技有限公司</v>
          </cell>
        </row>
        <row r="1463">
          <cell r="W1463" t="str">
            <v>LDCD730E9N3024356</v>
          </cell>
          <cell r="X1463" t="str">
            <v>陕ADX2382</v>
          </cell>
          <cell r="Y1463" t="str">
            <v>862052211201632</v>
          </cell>
          <cell r="Z1463">
            <v>45169</v>
          </cell>
          <cell r="AA1463">
            <v>45198</v>
          </cell>
          <cell r="AB1463" t="str">
            <v>2023/09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44842</v>
          </cell>
          <cell r="AI1463">
            <v>44843</v>
          </cell>
          <cell r="AJ1463">
            <v>44842</v>
          </cell>
        </row>
        <row r="1463">
          <cell r="AL1463">
            <v>4000</v>
          </cell>
          <cell r="AM1463">
            <v>44842</v>
          </cell>
          <cell r="AN1463" t="str">
            <v>连总私账</v>
          </cell>
          <cell r="AO1463">
            <v>3180</v>
          </cell>
          <cell r="AP1463">
            <v>44870</v>
          </cell>
          <cell r="AQ1463">
            <v>44870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 t="str">
            <v>正常</v>
          </cell>
          <cell r="AW1463">
            <v>0</v>
          </cell>
          <cell r="AX1463">
            <v>0</v>
          </cell>
          <cell r="AY1463">
            <v>146.23</v>
          </cell>
        </row>
        <row r="1463">
          <cell r="BA1463">
            <v>2</v>
          </cell>
          <cell r="BB1463">
            <v>26.53</v>
          </cell>
        </row>
        <row r="1463">
          <cell r="BE1463">
            <v>0</v>
          </cell>
          <cell r="BF1463">
            <v>10</v>
          </cell>
          <cell r="BG1463">
            <v>0</v>
          </cell>
          <cell r="BH1463">
            <v>0</v>
          </cell>
          <cell r="BI1463">
            <v>15</v>
          </cell>
          <cell r="BJ1463">
            <v>0</v>
          </cell>
          <cell r="BK1463">
            <v>0</v>
          </cell>
          <cell r="BL1463">
            <v>25</v>
          </cell>
          <cell r="BM1463" t="str">
            <v>A(优质)</v>
          </cell>
        </row>
        <row r="1463">
          <cell r="BP1463" t="str">
            <v/>
          </cell>
        </row>
        <row r="1463">
          <cell r="BW1463" t="str">
            <v/>
          </cell>
        </row>
        <row r="1463">
          <cell r="BY1463" t="str">
            <v/>
          </cell>
        </row>
        <row r="1463">
          <cell r="CD1463" t="str">
            <v>FET-KF-202208R1238</v>
          </cell>
        </row>
        <row r="1464">
          <cell r="B1464" t="str">
            <v>租赁</v>
          </cell>
        </row>
        <row r="1464">
          <cell r="F1464" t="str">
            <v>西安鹏泽伟汽车服务有限公司</v>
          </cell>
          <cell r="G1464" t="str">
            <v>610122199611092839</v>
          </cell>
          <cell r="H1464">
            <v>13572589273</v>
          </cell>
          <cell r="I1464" t="str">
            <v>以租代购48期方案</v>
          </cell>
          <cell r="J1464" t="str">
            <v>富康ES600/DC7006XAAXBEVK</v>
          </cell>
          <cell r="K1464" t="str">
            <v>西安</v>
          </cell>
          <cell r="L1464" t="str">
            <v>陕西省西安市莲湖区昆明路8号昆明路建材市场东1号二楼201室</v>
          </cell>
          <cell r="M1464" t="str">
            <v>陕西省西安市莲湖区昆明路8号二楼201室</v>
          </cell>
          <cell r="N1464" t="str">
            <v>向丽丽</v>
          </cell>
          <cell r="O1464" t="str">
            <v>向丽丽</v>
          </cell>
          <cell r="P1464" t="str">
            <v>黄琴秀</v>
          </cell>
          <cell r="Q1464" t="str">
            <v>王林杰</v>
          </cell>
          <cell r="R1464">
            <v>13572589273</v>
          </cell>
        </row>
        <row r="1464">
          <cell r="U1464" t="str">
            <v>西安舒适橙出行科技有限公司</v>
          </cell>
        </row>
        <row r="1464">
          <cell r="W1464" t="str">
            <v>LDCD730E0N3024360</v>
          </cell>
          <cell r="X1464" t="str">
            <v>陕ADX3608</v>
          </cell>
          <cell r="Y1464" t="str">
            <v>862052221200961</v>
          </cell>
          <cell r="Z1464">
            <v>45169</v>
          </cell>
          <cell r="AA1464">
            <v>45198</v>
          </cell>
          <cell r="AB1464" t="str">
            <v>2023/09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44842</v>
          </cell>
          <cell r="AI1464">
            <v>44843</v>
          </cell>
          <cell r="AJ1464">
            <v>44842</v>
          </cell>
        </row>
        <row r="1464">
          <cell r="AL1464">
            <v>4000</v>
          </cell>
          <cell r="AM1464">
            <v>44842</v>
          </cell>
          <cell r="AN1464" t="str">
            <v>连总私账</v>
          </cell>
          <cell r="AO1464">
            <v>3180</v>
          </cell>
          <cell r="AP1464">
            <v>44870</v>
          </cell>
          <cell r="AQ1464">
            <v>44870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 t="str">
            <v>正常</v>
          </cell>
          <cell r="AW1464">
            <v>0</v>
          </cell>
          <cell r="AX1464">
            <v>0</v>
          </cell>
          <cell r="AY1464">
            <v>111.32</v>
          </cell>
        </row>
        <row r="1464">
          <cell r="BA1464">
            <v>2</v>
          </cell>
          <cell r="BB1464">
            <v>44.535</v>
          </cell>
        </row>
        <row r="1464">
          <cell r="BE1464">
            <v>0</v>
          </cell>
          <cell r="BF1464">
            <v>10</v>
          </cell>
          <cell r="BG1464">
            <v>0</v>
          </cell>
          <cell r="BH1464">
            <v>0</v>
          </cell>
          <cell r="BI1464">
            <v>15</v>
          </cell>
          <cell r="BJ1464">
            <v>0</v>
          </cell>
          <cell r="BK1464">
            <v>0</v>
          </cell>
          <cell r="BL1464">
            <v>25</v>
          </cell>
          <cell r="BM1464" t="str">
            <v>A(优质)</v>
          </cell>
        </row>
        <row r="1464">
          <cell r="BP1464" t="str">
            <v/>
          </cell>
        </row>
        <row r="1464">
          <cell r="BW1464" t="str">
            <v/>
          </cell>
        </row>
        <row r="1464">
          <cell r="BY1464" t="str">
            <v/>
          </cell>
        </row>
        <row r="1464">
          <cell r="CD1464" t="str">
            <v>FET-KF-202208R1238</v>
          </cell>
        </row>
        <row r="1465">
          <cell r="B1465" t="str">
            <v>租赁</v>
          </cell>
        </row>
        <row r="1465">
          <cell r="F1465" t="str">
            <v>西安鹏泽伟汽车服务有限公司</v>
          </cell>
          <cell r="G1465" t="str">
            <v>610122199611092839</v>
          </cell>
          <cell r="H1465">
            <v>13572589273</v>
          </cell>
          <cell r="I1465" t="str">
            <v>以租代购48期方案</v>
          </cell>
          <cell r="J1465" t="str">
            <v>富康ES600/DC7006XAAXBEVK</v>
          </cell>
          <cell r="K1465" t="str">
            <v>西安</v>
          </cell>
          <cell r="L1465" t="str">
            <v>陕西省西安市莲湖区昆明路8号昆明路建材市场东1号二楼201室</v>
          </cell>
          <cell r="M1465" t="str">
            <v>陕西省西安市莲湖区昆明路8号二楼201室</v>
          </cell>
          <cell r="N1465" t="str">
            <v>向丽丽</v>
          </cell>
          <cell r="O1465" t="str">
            <v>向丽丽</v>
          </cell>
          <cell r="P1465" t="str">
            <v>黄琴秀</v>
          </cell>
          <cell r="Q1465" t="str">
            <v>王林杰</v>
          </cell>
          <cell r="R1465">
            <v>13572589273</v>
          </cell>
        </row>
        <row r="1465">
          <cell r="U1465" t="str">
            <v>西安舒适橙出行科技有限公司</v>
          </cell>
        </row>
        <row r="1465">
          <cell r="W1465" t="str">
            <v>LDCD730E0N3024343</v>
          </cell>
          <cell r="X1465" t="str">
            <v>陕ADP6893</v>
          </cell>
          <cell r="Y1465" t="str">
            <v>862052221200907</v>
          </cell>
          <cell r="Z1465">
            <v>45169</v>
          </cell>
          <cell r="AA1465">
            <v>45198</v>
          </cell>
          <cell r="AB1465" t="str">
            <v>2023/09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44842</v>
          </cell>
          <cell r="AI1465">
            <v>44843</v>
          </cell>
          <cell r="AJ1465">
            <v>44842</v>
          </cell>
        </row>
        <row r="1465">
          <cell r="AL1465">
            <v>4000</v>
          </cell>
          <cell r="AM1465">
            <v>44842</v>
          </cell>
          <cell r="AN1465" t="str">
            <v>连总私账</v>
          </cell>
          <cell r="AO1465">
            <v>3180</v>
          </cell>
          <cell r="AP1465">
            <v>44870</v>
          </cell>
          <cell r="AQ1465">
            <v>44870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 t="str">
            <v>正常</v>
          </cell>
          <cell r="AW1465">
            <v>0</v>
          </cell>
          <cell r="AX1465">
            <v>0</v>
          </cell>
          <cell r="AY1465">
            <v>90.92</v>
          </cell>
        </row>
        <row r="1465">
          <cell r="BA1465">
            <v>1</v>
          </cell>
          <cell r="BB1465">
            <v>42.88</v>
          </cell>
        </row>
        <row r="1465">
          <cell r="BE1465">
            <v>0</v>
          </cell>
          <cell r="BF1465">
            <v>10</v>
          </cell>
          <cell r="BG1465">
            <v>0</v>
          </cell>
          <cell r="BH1465">
            <v>0</v>
          </cell>
          <cell r="BI1465">
            <v>15</v>
          </cell>
          <cell r="BJ1465">
            <v>0</v>
          </cell>
          <cell r="BK1465">
            <v>0</v>
          </cell>
          <cell r="BL1465">
            <v>25</v>
          </cell>
          <cell r="BM1465" t="str">
            <v>A(优质)</v>
          </cell>
        </row>
        <row r="1465">
          <cell r="BP1465" t="str">
            <v/>
          </cell>
        </row>
        <row r="1465">
          <cell r="BW1465" t="str">
            <v/>
          </cell>
        </row>
        <row r="1465">
          <cell r="BY1465" t="str">
            <v/>
          </cell>
        </row>
        <row r="1465">
          <cell r="CD1465" t="str">
            <v>FET-KF-202208R1238</v>
          </cell>
        </row>
        <row r="1466">
          <cell r="B1466" t="str">
            <v>租赁</v>
          </cell>
        </row>
        <row r="1466">
          <cell r="F1466" t="str">
            <v>西安鹏泽伟汽车服务有限公司</v>
          </cell>
          <cell r="G1466" t="str">
            <v>610122199611092839</v>
          </cell>
          <cell r="H1466">
            <v>13572589273</v>
          </cell>
          <cell r="I1466" t="str">
            <v>以租代购48期方案</v>
          </cell>
          <cell r="J1466" t="str">
            <v>富康ES600/DC7006XAAXBEVK</v>
          </cell>
          <cell r="K1466" t="str">
            <v>西安</v>
          </cell>
          <cell r="L1466" t="str">
            <v>陕西省西安市莲湖区昆明路8号昆明路建材市场东1号二楼201室</v>
          </cell>
          <cell r="M1466" t="str">
            <v>陕西省西安市莲湖区昆明路8号二楼201室</v>
          </cell>
          <cell r="N1466" t="str">
            <v>向丽丽</v>
          </cell>
          <cell r="O1466" t="str">
            <v>向丽丽</v>
          </cell>
          <cell r="P1466" t="str">
            <v>黄琴秀</v>
          </cell>
          <cell r="Q1466" t="str">
            <v>王林杰</v>
          </cell>
          <cell r="R1466">
            <v>13572589273</v>
          </cell>
        </row>
        <row r="1466">
          <cell r="U1466" t="str">
            <v>西安舒适橙出行科技有限公司</v>
          </cell>
        </row>
        <row r="1466">
          <cell r="W1466" t="str">
            <v>LDCD730E6N3024377</v>
          </cell>
          <cell r="X1466" t="str">
            <v>陕ADL9230</v>
          </cell>
          <cell r="Y1466" t="str">
            <v>862052221200927</v>
          </cell>
          <cell r="Z1466">
            <v>45169</v>
          </cell>
          <cell r="AA1466">
            <v>45198</v>
          </cell>
          <cell r="AB1466" t="str">
            <v>2023/09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44842</v>
          </cell>
          <cell r="AI1466">
            <v>44843</v>
          </cell>
          <cell r="AJ1466">
            <v>44842</v>
          </cell>
        </row>
        <row r="1466">
          <cell r="AL1466">
            <v>4000</v>
          </cell>
          <cell r="AM1466">
            <v>44842</v>
          </cell>
          <cell r="AN1466" t="str">
            <v>连总私账</v>
          </cell>
          <cell r="AO1466">
            <v>3180</v>
          </cell>
          <cell r="AP1466">
            <v>44870</v>
          </cell>
          <cell r="AQ1466">
            <v>44870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 t="str">
            <v>正常</v>
          </cell>
          <cell r="AW1466">
            <v>0</v>
          </cell>
          <cell r="AX1466">
            <v>0</v>
          </cell>
          <cell r="AY1466">
            <v>201.77</v>
          </cell>
        </row>
        <row r="1466">
          <cell r="BA1466">
            <v>5</v>
          </cell>
          <cell r="BB1466">
            <v>40.286</v>
          </cell>
        </row>
        <row r="1466">
          <cell r="BE1466">
            <v>0</v>
          </cell>
          <cell r="BF1466">
            <v>10</v>
          </cell>
          <cell r="BG1466">
            <v>0</v>
          </cell>
          <cell r="BH1466">
            <v>0</v>
          </cell>
          <cell r="BI1466">
            <v>15</v>
          </cell>
          <cell r="BJ1466">
            <v>0</v>
          </cell>
          <cell r="BK1466">
            <v>0</v>
          </cell>
          <cell r="BL1466">
            <v>25</v>
          </cell>
          <cell r="BM1466" t="str">
            <v>A(优质)</v>
          </cell>
        </row>
        <row r="1466">
          <cell r="BP1466" t="str">
            <v/>
          </cell>
        </row>
        <row r="1466">
          <cell r="BW1466" t="str">
            <v/>
          </cell>
        </row>
        <row r="1466">
          <cell r="BY1466" t="str">
            <v/>
          </cell>
        </row>
        <row r="1466">
          <cell r="CD1466" t="str">
            <v>FET-KF-202208R1238</v>
          </cell>
        </row>
        <row r="1467">
          <cell r="B1467" t="str">
            <v>租赁</v>
          </cell>
        </row>
        <row r="1467">
          <cell r="F1467" t="str">
            <v>西安鹏泽伟汽车服务有限公司</v>
          </cell>
          <cell r="G1467" t="str">
            <v>610122199611092839</v>
          </cell>
          <cell r="H1467">
            <v>13572589273</v>
          </cell>
          <cell r="I1467" t="str">
            <v>以租代购48期方案</v>
          </cell>
          <cell r="J1467" t="str">
            <v>富康ES600/DC7006XAAXBEVL</v>
          </cell>
          <cell r="K1467" t="str">
            <v>西安</v>
          </cell>
          <cell r="L1467" t="str">
            <v>陕西省西安市莲湖区昆明路8号昆明路建材市场东1号二楼201室</v>
          </cell>
          <cell r="M1467" t="str">
            <v>陕西省西安市莲湖区昆明路8号二楼201室</v>
          </cell>
          <cell r="N1467" t="str">
            <v>向丽丽</v>
          </cell>
          <cell r="O1467" t="str">
            <v>向丽丽</v>
          </cell>
          <cell r="P1467" t="str">
            <v>黄琴秀</v>
          </cell>
          <cell r="Q1467" t="str">
            <v>王林杰</v>
          </cell>
          <cell r="R1467">
            <v>13572589273</v>
          </cell>
        </row>
        <row r="1467">
          <cell r="U1467" t="str">
            <v>西安舒适橙出行科技有限公司</v>
          </cell>
        </row>
        <row r="1467">
          <cell r="W1467" t="str">
            <v>LDCD730E8N3024901</v>
          </cell>
          <cell r="X1467" t="str">
            <v>陕ADX6561</v>
          </cell>
          <cell r="Y1467" t="str">
            <v>862052211201355</v>
          </cell>
          <cell r="Z1467">
            <v>45182</v>
          </cell>
          <cell r="AA1467">
            <v>45198</v>
          </cell>
          <cell r="AB1467" t="str">
            <v>2023/09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44842</v>
          </cell>
          <cell r="AI1467">
            <v>44843</v>
          </cell>
          <cell r="AJ1467">
            <v>44842</v>
          </cell>
        </row>
        <row r="1467">
          <cell r="AL1467">
            <v>4000</v>
          </cell>
          <cell r="AM1467">
            <v>44842</v>
          </cell>
          <cell r="AN1467" t="str">
            <v>连总私账</v>
          </cell>
          <cell r="AO1467">
            <v>3180</v>
          </cell>
          <cell r="AP1467">
            <v>44870</v>
          </cell>
          <cell r="AQ1467">
            <v>44870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 t="str">
            <v>正常</v>
          </cell>
          <cell r="AW1467">
            <v>0</v>
          </cell>
          <cell r="AX1467">
            <v>0</v>
          </cell>
          <cell r="AY1467">
            <v>106.44</v>
          </cell>
        </row>
        <row r="1467">
          <cell r="BA1467">
            <v>2</v>
          </cell>
          <cell r="BB1467">
            <v>43.07</v>
          </cell>
        </row>
        <row r="1467">
          <cell r="BE1467">
            <v>0</v>
          </cell>
          <cell r="BF1467">
            <v>10</v>
          </cell>
          <cell r="BG1467">
            <v>0</v>
          </cell>
          <cell r="BH1467">
            <v>0</v>
          </cell>
          <cell r="BI1467">
            <v>15</v>
          </cell>
          <cell r="BJ1467">
            <v>0</v>
          </cell>
          <cell r="BK1467">
            <v>0</v>
          </cell>
          <cell r="BL1467">
            <v>25</v>
          </cell>
          <cell r="BM1467" t="str">
            <v>A(优质)</v>
          </cell>
        </row>
        <row r="1467">
          <cell r="BP1467" t="str">
            <v/>
          </cell>
        </row>
        <row r="1467">
          <cell r="BW1467" t="str">
            <v/>
          </cell>
        </row>
        <row r="1467">
          <cell r="BY1467" t="str">
            <v/>
          </cell>
        </row>
        <row r="1467">
          <cell r="CD1467" t="str">
            <v>FET-KF-202209R0063</v>
          </cell>
        </row>
        <row r="1468">
          <cell r="B1468" t="str">
            <v>租赁</v>
          </cell>
        </row>
        <row r="1468">
          <cell r="F1468" t="str">
            <v>西安鹏泽伟汽车服务有限公司</v>
          </cell>
          <cell r="G1468" t="str">
            <v>610122199611092839</v>
          </cell>
          <cell r="H1468">
            <v>13572589273</v>
          </cell>
          <cell r="I1468" t="str">
            <v>以租代购48期方案</v>
          </cell>
          <cell r="J1468" t="str">
            <v>富康ES600/DC7006XAAXBEVK</v>
          </cell>
          <cell r="K1468" t="str">
            <v>西安</v>
          </cell>
          <cell r="L1468" t="str">
            <v>陕西省西安市莲湖区昆明路8号昆明路建材市场东1号二楼201室</v>
          </cell>
          <cell r="M1468" t="str">
            <v>陕西省西安市莲湖区昆明路8号二楼201室</v>
          </cell>
          <cell r="N1468" t="str">
            <v>向丽丽</v>
          </cell>
          <cell r="O1468" t="str">
            <v>向丽丽</v>
          </cell>
          <cell r="P1468" t="str">
            <v>黄琴秀</v>
          </cell>
          <cell r="Q1468" t="str">
            <v>王林杰</v>
          </cell>
          <cell r="R1468">
            <v>13572589273</v>
          </cell>
        </row>
        <row r="1468">
          <cell r="U1468" t="str">
            <v>西安舒适橙出行科技有限公司</v>
          </cell>
        </row>
        <row r="1468">
          <cell r="W1468" t="str">
            <v>LDCD730EXN3024365</v>
          </cell>
          <cell r="X1468" t="str">
            <v>陕ADP1081</v>
          </cell>
          <cell r="Y1468" t="str">
            <v>862052211200369</v>
          </cell>
          <cell r="Z1468">
            <v>45169</v>
          </cell>
          <cell r="AA1468">
            <v>45198</v>
          </cell>
          <cell r="AB1468" t="str">
            <v>2023/09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44842</v>
          </cell>
          <cell r="AI1468">
            <v>44843</v>
          </cell>
          <cell r="AJ1468">
            <v>44842</v>
          </cell>
        </row>
        <row r="1468">
          <cell r="AL1468">
            <v>4000</v>
          </cell>
          <cell r="AM1468">
            <v>44842</v>
          </cell>
          <cell r="AN1468" t="str">
            <v>连总私账</v>
          </cell>
          <cell r="AO1468">
            <v>3180</v>
          </cell>
          <cell r="AP1468">
            <v>44870</v>
          </cell>
          <cell r="AQ1468">
            <v>44870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 t="str">
            <v>正常</v>
          </cell>
          <cell r="AW1468">
            <v>0</v>
          </cell>
          <cell r="AX1468">
            <v>0</v>
          </cell>
          <cell r="AY1468">
            <v>102.91</v>
          </cell>
        </row>
        <row r="1468">
          <cell r="BA1468">
            <v>1</v>
          </cell>
          <cell r="BB1468">
            <v>41.03</v>
          </cell>
        </row>
        <row r="1468">
          <cell r="BE1468">
            <v>0</v>
          </cell>
          <cell r="BF1468">
            <v>10</v>
          </cell>
          <cell r="BG1468">
            <v>0</v>
          </cell>
          <cell r="BH1468">
            <v>0</v>
          </cell>
          <cell r="BI1468">
            <v>15</v>
          </cell>
          <cell r="BJ1468">
            <v>0</v>
          </cell>
          <cell r="BK1468">
            <v>0</v>
          </cell>
          <cell r="BL1468">
            <v>25</v>
          </cell>
          <cell r="BM1468" t="str">
            <v>A(优质)</v>
          </cell>
        </row>
        <row r="1468">
          <cell r="BP1468" t="str">
            <v/>
          </cell>
        </row>
        <row r="1468">
          <cell r="BW1468" t="str">
            <v/>
          </cell>
        </row>
        <row r="1468">
          <cell r="BY1468" t="str">
            <v/>
          </cell>
        </row>
        <row r="1468">
          <cell r="CD1468" t="str">
            <v>FET-KF-202208R1238</v>
          </cell>
        </row>
        <row r="1469">
          <cell r="B1469" t="str">
            <v>租赁</v>
          </cell>
        </row>
        <row r="1469">
          <cell r="F1469" t="str">
            <v>西安鹏泽伟汽车服务有限公司</v>
          </cell>
          <cell r="G1469" t="str">
            <v>610122199611092839</v>
          </cell>
          <cell r="H1469">
            <v>13572589273</v>
          </cell>
          <cell r="I1469" t="str">
            <v>以租代购48期方案</v>
          </cell>
          <cell r="J1469" t="str">
            <v>富康ES600/DC7006XAAXBEVK</v>
          </cell>
          <cell r="K1469" t="str">
            <v>西安</v>
          </cell>
          <cell r="L1469" t="str">
            <v>陕西省西安市莲湖区昆明路8号昆明路建材市场东1号二楼201室</v>
          </cell>
          <cell r="M1469" t="str">
            <v>陕西省西安市莲湖区昆明路8号二楼201室</v>
          </cell>
          <cell r="N1469" t="str">
            <v>向丽丽</v>
          </cell>
          <cell r="O1469" t="str">
            <v>向丽丽</v>
          </cell>
          <cell r="P1469" t="str">
            <v>黄琴秀</v>
          </cell>
          <cell r="Q1469" t="str">
            <v>王林杰</v>
          </cell>
          <cell r="R1469">
            <v>13572589273</v>
          </cell>
        </row>
        <row r="1469">
          <cell r="U1469" t="str">
            <v>西安舒适橙出行科技有限公司</v>
          </cell>
        </row>
        <row r="1469">
          <cell r="W1469" t="str">
            <v>LDCD730E1N3024366</v>
          </cell>
          <cell r="X1469" t="str">
            <v>陕ADE6114</v>
          </cell>
          <cell r="Y1469" t="str">
            <v>862052221200956</v>
          </cell>
          <cell r="Z1469">
            <v>45169</v>
          </cell>
          <cell r="AA1469">
            <v>45198</v>
          </cell>
          <cell r="AB1469" t="str">
            <v>2023/09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  <cell r="AG1469">
            <v>0</v>
          </cell>
          <cell r="AH1469">
            <v>44842</v>
          </cell>
          <cell r="AI1469">
            <v>44843</v>
          </cell>
          <cell r="AJ1469">
            <v>44842</v>
          </cell>
        </row>
        <row r="1469">
          <cell r="AL1469">
            <v>4000</v>
          </cell>
          <cell r="AM1469">
            <v>44842</v>
          </cell>
          <cell r="AN1469" t="str">
            <v>连总私账</v>
          </cell>
          <cell r="AO1469">
            <v>3180</v>
          </cell>
          <cell r="AP1469">
            <v>44870</v>
          </cell>
          <cell r="AQ1469">
            <v>44870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 t="str">
            <v>正常</v>
          </cell>
          <cell r="AW1469">
            <v>0</v>
          </cell>
          <cell r="AX1469">
            <v>0</v>
          </cell>
          <cell r="AY1469">
            <v>99.43</v>
          </cell>
        </row>
        <row r="1469">
          <cell r="BA1469">
            <v>2</v>
          </cell>
          <cell r="BB1469">
            <v>28.37</v>
          </cell>
        </row>
        <row r="1469">
          <cell r="BE1469">
            <v>0</v>
          </cell>
          <cell r="BF1469">
            <v>10</v>
          </cell>
          <cell r="BG1469">
            <v>0</v>
          </cell>
          <cell r="BH1469">
            <v>0</v>
          </cell>
          <cell r="BI1469">
            <v>15</v>
          </cell>
          <cell r="BJ1469">
            <v>0</v>
          </cell>
          <cell r="BK1469">
            <v>0</v>
          </cell>
          <cell r="BL1469">
            <v>25</v>
          </cell>
          <cell r="BM1469" t="str">
            <v>A(优质)</v>
          </cell>
        </row>
        <row r="1469">
          <cell r="BP1469" t="str">
            <v/>
          </cell>
        </row>
        <row r="1469">
          <cell r="BW1469" t="str">
            <v/>
          </cell>
        </row>
        <row r="1469">
          <cell r="BY1469" t="str">
            <v/>
          </cell>
        </row>
        <row r="1469">
          <cell r="CD1469" t="str">
            <v>FET-KF-202208R1238</v>
          </cell>
        </row>
        <row r="1470">
          <cell r="B1470" t="str">
            <v>租赁</v>
          </cell>
        </row>
        <row r="1470">
          <cell r="F1470" t="str">
            <v>西安鹏泽伟汽车服务有限公司</v>
          </cell>
          <cell r="G1470" t="str">
            <v>610122199611092839</v>
          </cell>
          <cell r="H1470">
            <v>13572589273</v>
          </cell>
          <cell r="I1470" t="str">
            <v>以租代购48期方案</v>
          </cell>
          <cell r="J1470" t="str">
            <v>富康ES600/DC7006XAAXBEVL</v>
          </cell>
          <cell r="K1470" t="str">
            <v>西安</v>
          </cell>
          <cell r="L1470" t="str">
            <v>陕西省西安市莲湖区昆明路8号昆明路建材市场东1号二楼201室</v>
          </cell>
          <cell r="M1470" t="str">
            <v>陕西省西安市莲湖区昆明路8号二楼201室</v>
          </cell>
          <cell r="N1470" t="str">
            <v>向丽丽</v>
          </cell>
          <cell r="O1470" t="str">
            <v>向丽丽</v>
          </cell>
          <cell r="P1470" t="str">
            <v>黄琴秀</v>
          </cell>
          <cell r="Q1470" t="str">
            <v>王林杰</v>
          </cell>
          <cell r="R1470">
            <v>13572589273</v>
          </cell>
        </row>
        <row r="1470">
          <cell r="U1470" t="str">
            <v>西安舒适橙出行科技有限公司</v>
          </cell>
        </row>
        <row r="1470">
          <cell r="W1470" t="str">
            <v>LDCD730E3N3024921</v>
          </cell>
          <cell r="X1470" t="str">
            <v>陕ADX9866</v>
          </cell>
          <cell r="Y1470" t="str">
            <v>862052221201254</v>
          </cell>
          <cell r="Z1470">
            <v>45182</v>
          </cell>
          <cell r="AA1470">
            <v>45198</v>
          </cell>
          <cell r="AB1470" t="str">
            <v>2023/09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44842</v>
          </cell>
          <cell r="AI1470">
            <v>44843</v>
          </cell>
          <cell r="AJ1470">
            <v>44842</v>
          </cell>
        </row>
        <row r="1470">
          <cell r="AL1470">
            <v>4000</v>
          </cell>
          <cell r="AM1470">
            <v>44842</v>
          </cell>
          <cell r="AN1470" t="str">
            <v>连总私账</v>
          </cell>
          <cell r="AO1470">
            <v>3180</v>
          </cell>
          <cell r="AP1470">
            <v>44870</v>
          </cell>
          <cell r="AQ1470">
            <v>44870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 t="str">
            <v>正常</v>
          </cell>
          <cell r="AW1470">
            <v>0</v>
          </cell>
          <cell r="AX1470">
            <v>0</v>
          </cell>
          <cell r="AY1470">
            <v>650.58</v>
          </cell>
        </row>
        <row r="1470">
          <cell r="BA1470">
            <v>7</v>
          </cell>
          <cell r="BB1470">
            <v>67.6014285714286</v>
          </cell>
        </row>
        <row r="1470">
          <cell r="BE1470">
            <v>0</v>
          </cell>
          <cell r="BF1470">
            <v>10</v>
          </cell>
          <cell r="BG1470">
            <v>0</v>
          </cell>
          <cell r="BH1470">
            <v>0</v>
          </cell>
          <cell r="BI1470">
            <v>15</v>
          </cell>
          <cell r="BJ1470">
            <v>0</v>
          </cell>
          <cell r="BK1470">
            <v>0</v>
          </cell>
          <cell r="BL1470">
            <v>25</v>
          </cell>
          <cell r="BM1470" t="str">
            <v>A(优质)</v>
          </cell>
        </row>
        <row r="1470">
          <cell r="BP1470" t="str">
            <v/>
          </cell>
        </row>
        <row r="1470">
          <cell r="BW1470" t="str">
            <v/>
          </cell>
        </row>
        <row r="1470">
          <cell r="BY1470" t="str">
            <v/>
          </cell>
        </row>
        <row r="1470">
          <cell r="CD1470" t="str">
            <v>FET-KF-202209R0063</v>
          </cell>
        </row>
        <row r="1471">
          <cell r="B1471" t="str">
            <v>租赁</v>
          </cell>
        </row>
        <row r="1471">
          <cell r="F1471" t="str">
            <v>西安鹏泽伟汽车服务有限公司</v>
          </cell>
          <cell r="G1471" t="str">
            <v>610122199611092839</v>
          </cell>
          <cell r="H1471">
            <v>13572589273</v>
          </cell>
          <cell r="I1471" t="str">
            <v>以租代购48期方案</v>
          </cell>
          <cell r="J1471" t="str">
            <v>富康ES600/DC7006XAAXBEVL</v>
          </cell>
          <cell r="K1471" t="str">
            <v>西安</v>
          </cell>
          <cell r="L1471" t="str">
            <v>陕西省西安市莲湖区昆明路8号昆明路建材市场东1号二楼201室</v>
          </cell>
          <cell r="M1471" t="str">
            <v>陕西省西安市莲湖区昆明路8号二楼201室</v>
          </cell>
          <cell r="N1471" t="str">
            <v>向丽丽</v>
          </cell>
          <cell r="O1471" t="str">
            <v>向丽丽</v>
          </cell>
          <cell r="P1471" t="str">
            <v>黄琴秀</v>
          </cell>
          <cell r="Q1471" t="str">
            <v>王林杰</v>
          </cell>
          <cell r="R1471">
            <v>13572589273</v>
          </cell>
        </row>
        <row r="1471">
          <cell r="U1471" t="str">
            <v>西安舒适橙出行科技有限公司</v>
          </cell>
        </row>
        <row r="1471">
          <cell r="W1471" t="str">
            <v>LDCD730EXN3024916</v>
          </cell>
          <cell r="X1471" t="str">
            <v>陕ADX2621</v>
          </cell>
          <cell r="Y1471" t="str">
            <v>862052211200355</v>
          </cell>
          <cell r="Z1471">
            <v>45182</v>
          </cell>
          <cell r="AA1471">
            <v>45198</v>
          </cell>
          <cell r="AB1471" t="str">
            <v>2023/09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44842</v>
          </cell>
          <cell r="AI1471">
            <v>44843</v>
          </cell>
          <cell r="AJ1471">
            <v>44842</v>
          </cell>
        </row>
        <row r="1471">
          <cell r="AL1471">
            <v>4000</v>
          </cell>
          <cell r="AM1471">
            <v>44842</v>
          </cell>
          <cell r="AN1471" t="str">
            <v>连总私账</v>
          </cell>
          <cell r="AO1471">
            <v>3180</v>
          </cell>
          <cell r="AP1471">
            <v>44870</v>
          </cell>
          <cell r="AQ1471">
            <v>44870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 t="str">
            <v>正常</v>
          </cell>
          <cell r="AW1471">
            <v>0</v>
          </cell>
          <cell r="AX1471">
            <v>0</v>
          </cell>
          <cell r="AY1471">
            <v>91.32</v>
          </cell>
        </row>
        <row r="1471">
          <cell r="BA1471">
            <v>1</v>
          </cell>
          <cell r="BB1471">
            <v>42.8</v>
          </cell>
        </row>
        <row r="1471">
          <cell r="BE1471">
            <v>0</v>
          </cell>
          <cell r="BF1471">
            <v>10</v>
          </cell>
          <cell r="BG1471">
            <v>0</v>
          </cell>
          <cell r="BH1471">
            <v>0</v>
          </cell>
          <cell r="BI1471">
            <v>15</v>
          </cell>
          <cell r="BJ1471">
            <v>0</v>
          </cell>
          <cell r="BK1471">
            <v>0</v>
          </cell>
          <cell r="BL1471">
            <v>25</v>
          </cell>
          <cell r="BM1471" t="str">
            <v>A(优质)</v>
          </cell>
        </row>
        <row r="1471">
          <cell r="BP1471" t="str">
            <v/>
          </cell>
        </row>
        <row r="1471">
          <cell r="BW1471" t="str">
            <v/>
          </cell>
        </row>
        <row r="1471">
          <cell r="BY1471" t="str">
            <v/>
          </cell>
        </row>
        <row r="1471">
          <cell r="CD1471" t="str">
            <v>FET-KF-202209R0063</v>
          </cell>
        </row>
        <row r="1472">
          <cell r="B1472" t="str">
            <v>租赁</v>
          </cell>
        </row>
        <row r="1472">
          <cell r="F1472" t="str">
            <v>西安鹏泽伟汽车服务有限公司</v>
          </cell>
          <cell r="G1472" t="str">
            <v>610122199611092839</v>
          </cell>
          <cell r="H1472">
            <v>13572589273</v>
          </cell>
          <cell r="I1472" t="str">
            <v>以租代购48期方案</v>
          </cell>
          <cell r="J1472" t="str">
            <v>富康ES600/DC7006XAAXBEVL</v>
          </cell>
          <cell r="K1472" t="str">
            <v>西安</v>
          </cell>
          <cell r="L1472" t="str">
            <v>陕西省西安市莲湖区昆明路8号昆明路建材市场东1号二楼201室</v>
          </cell>
          <cell r="M1472" t="str">
            <v>陕西省西安市莲湖区昆明路8号二楼201室</v>
          </cell>
          <cell r="N1472" t="str">
            <v>向丽丽</v>
          </cell>
          <cell r="O1472" t="str">
            <v>向丽丽</v>
          </cell>
          <cell r="P1472" t="str">
            <v>黄琴秀</v>
          </cell>
          <cell r="Q1472" t="str">
            <v>王林杰</v>
          </cell>
          <cell r="R1472">
            <v>13572589273</v>
          </cell>
        </row>
        <row r="1472">
          <cell r="U1472" t="str">
            <v>西安舒适橙出行科技有限公司</v>
          </cell>
        </row>
        <row r="1472">
          <cell r="W1472" t="str">
            <v>LDCD730E2N3024912</v>
          </cell>
          <cell r="X1472" t="str">
            <v>陕ADX3266</v>
          </cell>
          <cell r="Y1472" t="str">
            <v>862052211200019</v>
          </cell>
          <cell r="Z1472">
            <v>45182</v>
          </cell>
          <cell r="AA1472">
            <v>45198</v>
          </cell>
          <cell r="AB1472" t="str">
            <v>2023/09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44842</v>
          </cell>
          <cell r="AI1472">
            <v>44843</v>
          </cell>
          <cell r="AJ1472">
            <v>44842</v>
          </cell>
        </row>
        <row r="1472">
          <cell r="AL1472">
            <v>4000</v>
          </cell>
          <cell r="AM1472">
            <v>44842</v>
          </cell>
          <cell r="AN1472" t="str">
            <v>连总私账</v>
          </cell>
          <cell r="AO1472">
            <v>3180</v>
          </cell>
          <cell r="AP1472">
            <v>44870</v>
          </cell>
          <cell r="AQ1472">
            <v>44870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 t="str">
            <v>正常</v>
          </cell>
          <cell r="AW1472">
            <v>0</v>
          </cell>
          <cell r="AX1472">
            <v>0</v>
          </cell>
          <cell r="AY1472">
            <v>94.19</v>
          </cell>
        </row>
        <row r="1472">
          <cell r="BA1472">
            <v>1</v>
          </cell>
          <cell r="BB1472">
            <v>42.56</v>
          </cell>
        </row>
        <row r="1472">
          <cell r="BE1472">
            <v>0</v>
          </cell>
          <cell r="BF1472">
            <v>10</v>
          </cell>
          <cell r="BG1472">
            <v>0</v>
          </cell>
          <cell r="BH1472">
            <v>0</v>
          </cell>
          <cell r="BI1472">
            <v>15</v>
          </cell>
          <cell r="BJ1472">
            <v>0</v>
          </cell>
          <cell r="BK1472">
            <v>0</v>
          </cell>
          <cell r="BL1472">
            <v>25</v>
          </cell>
          <cell r="BM1472" t="str">
            <v>A(优质)</v>
          </cell>
        </row>
        <row r="1472">
          <cell r="BP1472" t="str">
            <v/>
          </cell>
        </row>
        <row r="1472">
          <cell r="BW1472" t="str">
            <v/>
          </cell>
        </row>
        <row r="1472">
          <cell r="BY1472" t="str">
            <v/>
          </cell>
        </row>
        <row r="1472">
          <cell r="CD1472" t="str">
            <v>FET-KF-202209R0063</v>
          </cell>
        </row>
        <row r="1473">
          <cell r="B1473" t="str">
            <v>租赁</v>
          </cell>
        </row>
        <row r="1473">
          <cell r="F1473" t="str">
            <v>西安鹏泽伟汽车服务有限公司</v>
          </cell>
          <cell r="G1473" t="str">
            <v>610122199611092839</v>
          </cell>
          <cell r="H1473">
            <v>13572589273</v>
          </cell>
          <cell r="I1473" t="str">
            <v>以租代购48期方案</v>
          </cell>
          <cell r="J1473" t="str">
            <v>富康ES600/DC7006XAAXBEVL</v>
          </cell>
          <cell r="K1473" t="str">
            <v>西安</v>
          </cell>
          <cell r="L1473" t="str">
            <v>陕西省西安市莲湖区昆明路8号昆明路建材市场东1号二楼201室</v>
          </cell>
          <cell r="M1473" t="str">
            <v>陕西省西安市莲湖区昆明路8号二楼201室</v>
          </cell>
          <cell r="N1473" t="str">
            <v>向丽丽</v>
          </cell>
          <cell r="O1473" t="str">
            <v>向丽丽</v>
          </cell>
          <cell r="P1473" t="str">
            <v>黄琴秀</v>
          </cell>
          <cell r="Q1473" t="str">
            <v>王林杰</v>
          </cell>
          <cell r="R1473">
            <v>13572589273</v>
          </cell>
        </row>
        <row r="1473">
          <cell r="U1473" t="str">
            <v>西安舒适橙出行科技有限公司</v>
          </cell>
        </row>
        <row r="1473">
          <cell r="W1473" t="str">
            <v>LDCD730E9N3024938</v>
          </cell>
          <cell r="X1473" t="str">
            <v>陕ADX3238</v>
          </cell>
          <cell r="Y1473" t="str">
            <v>862052211200047</v>
          </cell>
          <cell r="Z1473">
            <v>45182</v>
          </cell>
          <cell r="AA1473">
            <v>45198</v>
          </cell>
          <cell r="AB1473" t="str">
            <v>2023/09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44842</v>
          </cell>
          <cell r="AI1473">
            <v>44843</v>
          </cell>
          <cell r="AJ1473">
            <v>44842</v>
          </cell>
        </row>
        <row r="1473">
          <cell r="AL1473">
            <v>4000</v>
          </cell>
          <cell r="AM1473">
            <v>44842</v>
          </cell>
          <cell r="AN1473" t="str">
            <v>连总私账</v>
          </cell>
          <cell r="AO1473">
            <v>3180</v>
          </cell>
          <cell r="AP1473">
            <v>44870</v>
          </cell>
          <cell r="AQ1473">
            <v>44870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 t="str">
            <v>正常</v>
          </cell>
          <cell r="AW1473">
            <v>0</v>
          </cell>
          <cell r="AX1473">
            <v>0</v>
          </cell>
          <cell r="AY1473">
            <v>0</v>
          </cell>
        </row>
        <row r="1473">
          <cell r="BA1473">
            <v>0</v>
          </cell>
          <cell r="BB1473" t="str">
            <v/>
          </cell>
        </row>
        <row r="1473">
          <cell r="BE1473">
            <v>0</v>
          </cell>
          <cell r="BF1473">
            <v>5</v>
          </cell>
          <cell r="BG1473">
            <v>0</v>
          </cell>
          <cell r="BH1473">
            <v>0</v>
          </cell>
          <cell r="BI1473">
            <v>15</v>
          </cell>
          <cell r="BJ1473">
            <v>0</v>
          </cell>
          <cell r="BK1473">
            <v>0</v>
          </cell>
          <cell r="BL1473">
            <v>20</v>
          </cell>
          <cell r="BM1473" t="str">
            <v>A(优质)</v>
          </cell>
        </row>
        <row r="1473">
          <cell r="BP1473" t="str">
            <v/>
          </cell>
        </row>
        <row r="1473">
          <cell r="BW1473" t="str">
            <v/>
          </cell>
        </row>
        <row r="1473">
          <cell r="BY1473" t="str">
            <v/>
          </cell>
        </row>
        <row r="1473">
          <cell r="CD1473" t="str">
            <v>FET-KF-202209R0063</v>
          </cell>
        </row>
        <row r="1474">
          <cell r="B1474" t="str">
            <v>租赁</v>
          </cell>
        </row>
        <row r="1474">
          <cell r="F1474" t="str">
            <v>西安鹏泽伟汽车服务有限公司</v>
          </cell>
          <cell r="G1474" t="str">
            <v>610122199611092839</v>
          </cell>
          <cell r="H1474">
            <v>13572589273</v>
          </cell>
          <cell r="I1474" t="str">
            <v>以租代购48期方案</v>
          </cell>
          <cell r="J1474" t="str">
            <v>富康ES600/DC7006XAAXBEVK</v>
          </cell>
          <cell r="K1474" t="str">
            <v>西安</v>
          </cell>
          <cell r="L1474" t="str">
            <v>陕西省西安市莲湖区昆明路8号昆明路建材市场东1号二楼201室</v>
          </cell>
          <cell r="M1474" t="str">
            <v>陕西省西安市莲湖区昆明路8号二楼201室</v>
          </cell>
          <cell r="N1474" t="str">
            <v>向丽丽</v>
          </cell>
          <cell r="O1474" t="str">
            <v>向丽丽</v>
          </cell>
          <cell r="P1474" t="str">
            <v>黄琴秀</v>
          </cell>
          <cell r="Q1474" t="str">
            <v>王林杰</v>
          </cell>
          <cell r="R1474">
            <v>13572589273</v>
          </cell>
        </row>
        <row r="1474">
          <cell r="U1474" t="str">
            <v>西安舒适橙出行科技有限公司</v>
          </cell>
        </row>
        <row r="1474">
          <cell r="W1474" t="str">
            <v>LDCD730E0N3024374</v>
          </cell>
          <cell r="X1474" t="str">
            <v>陕ADX9630</v>
          </cell>
          <cell r="Y1474" t="str">
            <v>862052221201105</v>
          </cell>
          <cell r="Z1474">
            <v>45169</v>
          </cell>
          <cell r="AA1474">
            <v>45198</v>
          </cell>
          <cell r="AB1474" t="str">
            <v>2023/09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44842</v>
          </cell>
          <cell r="AI1474">
            <v>44843</v>
          </cell>
          <cell r="AJ1474">
            <v>44842</v>
          </cell>
        </row>
        <row r="1474">
          <cell r="AL1474">
            <v>4000</v>
          </cell>
          <cell r="AM1474">
            <v>44842</v>
          </cell>
          <cell r="AN1474" t="str">
            <v>连总私账</v>
          </cell>
          <cell r="AO1474">
            <v>3180</v>
          </cell>
          <cell r="AP1474">
            <v>44870</v>
          </cell>
          <cell r="AQ1474">
            <v>44870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 t="str">
            <v>正常</v>
          </cell>
          <cell r="AW1474">
            <v>0</v>
          </cell>
          <cell r="AX1474">
            <v>0</v>
          </cell>
          <cell r="AY1474">
            <v>138.35</v>
          </cell>
        </row>
        <row r="1474">
          <cell r="BA1474">
            <v>3</v>
          </cell>
          <cell r="BB1474">
            <v>43.9333333333333</v>
          </cell>
        </row>
        <row r="1474">
          <cell r="BE1474">
            <v>0</v>
          </cell>
          <cell r="BF1474">
            <v>10</v>
          </cell>
          <cell r="BG1474">
            <v>0</v>
          </cell>
          <cell r="BH1474">
            <v>0</v>
          </cell>
          <cell r="BI1474">
            <v>15</v>
          </cell>
          <cell r="BJ1474">
            <v>0</v>
          </cell>
          <cell r="BK1474">
            <v>0</v>
          </cell>
          <cell r="BL1474">
            <v>25</v>
          </cell>
          <cell r="BM1474" t="str">
            <v>A(优质)</v>
          </cell>
        </row>
        <row r="1474">
          <cell r="BP1474" t="str">
            <v/>
          </cell>
        </row>
        <row r="1474">
          <cell r="BW1474" t="str">
            <v/>
          </cell>
        </row>
        <row r="1474">
          <cell r="BY1474" t="str">
            <v/>
          </cell>
        </row>
        <row r="1474">
          <cell r="CD1474" t="str">
            <v>FET-KF-202208R1238</v>
          </cell>
        </row>
        <row r="1475">
          <cell r="B1475" t="str">
            <v>租赁</v>
          </cell>
        </row>
        <row r="1475">
          <cell r="F1475" t="str">
            <v>西安鹏泽伟汽车服务有限公司</v>
          </cell>
          <cell r="G1475" t="str">
            <v>610122199611092839</v>
          </cell>
          <cell r="H1475">
            <v>13572589273</v>
          </cell>
          <cell r="I1475" t="str">
            <v>以租代购48期方案</v>
          </cell>
          <cell r="J1475" t="str">
            <v>富康ES600/DC7006XAAXBEVL</v>
          </cell>
          <cell r="K1475" t="str">
            <v>西安</v>
          </cell>
          <cell r="L1475" t="str">
            <v>陕西省西安市莲湖区昆明路8号昆明路建材市场东1号二楼201室</v>
          </cell>
          <cell r="M1475" t="str">
            <v>陕西省西安市莲湖区昆明路8号二楼201室</v>
          </cell>
          <cell r="N1475" t="str">
            <v>向丽丽</v>
          </cell>
          <cell r="O1475" t="str">
            <v>向丽丽</v>
          </cell>
          <cell r="P1475" t="str">
            <v>黄琴秀</v>
          </cell>
          <cell r="Q1475" t="str">
            <v>王林杰</v>
          </cell>
          <cell r="R1475">
            <v>13572589273</v>
          </cell>
        </row>
        <row r="1475">
          <cell r="U1475" t="str">
            <v>西安舒适橙出行科技有限公司</v>
          </cell>
        </row>
        <row r="1475">
          <cell r="W1475" t="str">
            <v>LDCD730E7N3024923</v>
          </cell>
          <cell r="X1475" t="str">
            <v>陕ADX5552</v>
          </cell>
          <cell r="Y1475" t="str">
            <v>862052211200161</v>
          </cell>
          <cell r="Z1475">
            <v>45182</v>
          </cell>
          <cell r="AA1475">
            <v>45198</v>
          </cell>
          <cell r="AB1475" t="str">
            <v>2023/09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44842</v>
          </cell>
          <cell r="AI1475">
            <v>44843</v>
          </cell>
          <cell r="AJ1475">
            <v>44842</v>
          </cell>
        </row>
        <row r="1475">
          <cell r="AL1475">
            <v>4000</v>
          </cell>
          <cell r="AM1475">
            <v>44842</v>
          </cell>
          <cell r="AN1475" t="str">
            <v>连总私账</v>
          </cell>
          <cell r="AO1475">
            <v>3180</v>
          </cell>
          <cell r="AP1475">
            <v>44870</v>
          </cell>
          <cell r="AQ1475">
            <v>44870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 t="str">
            <v>正常</v>
          </cell>
          <cell r="AW1475">
            <v>0</v>
          </cell>
          <cell r="AX1475">
            <v>0</v>
          </cell>
          <cell r="AY1475">
            <v>47.3</v>
          </cell>
        </row>
        <row r="1475">
          <cell r="BA1475">
            <v>1</v>
          </cell>
          <cell r="BB1475">
            <v>43.95</v>
          </cell>
        </row>
        <row r="1475">
          <cell r="BE1475">
            <v>0</v>
          </cell>
          <cell r="BF1475">
            <v>10</v>
          </cell>
          <cell r="BG1475">
            <v>0</v>
          </cell>
          <cell r="BH1475">
            <v>0</v>
          </cell>
          <cell r="BI1475">
            <v>15</v>
          </cell>
          <cell r="BJ1475">
            <v>0</v>
          </cell>
          <cell r="BK1475">
            <v>0</v>
          </cell>
          <cell r="BL1475">
            <v>25</v>
          </cell>
          <cell r="BM1475" t="str">
            <v>A(优质)</v>
          </cell>
        </row>
        <row r="1475">
          <cell r="BP1475" t="str">
            <v/>
          </cell>
        </row>
        <row r="1475">
          <cell r="BW1475" t="str">
            <v/>
          </cell>
        </row>
        <row r="1475">
          <cell r="BY1475" t="str">
            <v/>
          </cell>
        </row>
        <row r="1475">
          <cell r="CD1475" t="str">
            <v>FET-KF-202209R0063</v>
          </cell>
        </row>
        <row r="1476">
          <cell r="B1476" t="str">
            <v>租赁</v>
          </cell>
        </row>
        <row r="1476">
          <cell r="F1476" t="str">
            <v>西安鹏泽伟汽车服务有限公司</v>
          </cell>
          <cell r="G1476" t="str">
            <v>610122199611092839</v>
          </cell>
          <cell r="H1476">
            <v>13572589273</v>
          </cell>
          <cell r="I1476" t="str">
            <v>以租代购48期方案</v>
          </cell>
          <cell r="J1476" t="str">
            <v>富康ES600/DC7006XAAXBEVL</v>
          </cell>
          <cell r="K1476" t="str">
            <v>西安</v>
          </cell>
          <cell r="L1476" t="str">
            <v>陕西省西安市莲湖区昆明路8号昆明路建材市场东1号二楼201室</v>
          </cell>
          <cell r="M1476" t="str">
            <v>陕西省西安市莲湖区昆明路8号二楼201室</v>
          </cell>
          <cell r="N1476" t="str">
            <v>向丽丽</v>
          </cell>
          <cell r="O1476" t="str">
            <v>向丽丽</v>
          </cell>
          <cell r="P1476" t="str">
            <v>黄琴秀</v>
          </cell>
          <cell r="Q1476" t="str">
            <v>王林杰</v>
          </cell>
          <cell r="R1476">
            <v>13572589273</v>
          </cell>
        </row>
        <row r="1476">
          <cell r="U1476" t="str">
            <v>西安舒适橙出行科技有限公司</v>
          </cell>
        </row>
        <row r="1476">
          <cell r="W1476" t="str">
            <v>LDCD730E6N3024900</v>
          </cell>
          <cell r="X1476" t="str">
            <v>陕ADU2455</v>
          </cell>
          <cell r="Y1476" t="str">
            <v>862052211200048</v>
          </cell>
          <cell r="Z1476">
            <v>45182</v>
          </cell>
          <cell r="AA1476">
            <v>45198</v>
          </cell>
          <cell r="AB1476" t="str">
            <v>2023/09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44842</v>
          </cell>
          <cell r="AI1476">
            <v>44843</v>
          </cell>
          <cell r="AJ1476">
            <v>44842</v>
          </cell>
        </row>
        <row r="1476">
          <cell r="AL1476">
            <v>4000</v>
          </cell>
          <cell r="AM1476">
            <v>44842</v>
          </cell>
          <cell r="AN1476" t="str">
            <v>连总私账</v>
          </cell>
          <cell r="AO1476">
            <v>3180</v>
          </cell>
          <cell r="AP1476">
            <v>44870</v>
          </cell>
          <cell r="AQ1476">
            <v>44870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 t="str">
            <v>正常</v>
          </cell>
          <cell r="AW1476">
            <v>0</v>
          </cell>
          <cell r="AX1476">
            <v>0</v>
          </cell>
          <cell r="AY1476">
            <v>91.53</v>
          </cell>
        </row>
        <row r="1476">
          <cell r="BA1476">
            <v>1</v>
          </cell>
          <cell r="BB1476">
            <v>42.8</v>
          </cell>
        </row>
        <row r="1476">
          <cell r="BE1476">
            <v>0</v>
          </cell>
          <cell r="BF1476">
            <v>10</v>
          </cell>
          <cell r="BG1476">
            <v>0</v>
          </cell>
          <cell r="BH1476">
            <v>0</v>
          </cell>
          <cell r="BI1476">
            <v>15</v>
          </cell>
          <cell r="BJ1476">
            <v>0</v>
          </cell>
          <cell r="BK1476">
            <v>0</v>
          </cell>
          <cell r="BL1476">
            <v>25</v>
          </cell>
          <cell r="BM1476" t="str">
            <v>A(优质)</v>
          </cell>
        </row>
        <row r="1476">
          <cell r="BP1476" t="str">
            <v/>
          </cell>
        </row>
        <row r="1476">
          <cell r="BW1476" t="str">
            <v/>
          </cell>
        </row>
        <row r="1476">
          <cell r="BY1476" t="str">
            <v/>
          </cell>
        </row>
        <row r="1476">
          <cell r="CD1476" t="str">
            <v>FET-KF-202209R0063</v>
          </cell>
        </row>
        <row r="1477">
          <cell r="B1477" t="str">
            <v>租赁</v>
          </cell>
        </row>
        <row r="1477">
          <cell r="F1477" t="str">
            <v>西安鹏泽伟汽车服务有限公司</v>
          </cell>
          <cell r="G1477" t="str">
            <v>610122199611092839</v>
          </cell>
          <cell r="H1477">
            <v>13572589273</v>
          </cell>
          <cell r="I1477" t="str">
            <v>以租代购48期方案</v>
          </cell>
          <cell r="J1477" t="str">
            <v>富康ES600/DC7006XAAXBEVL</v>
          </cell>
          <cell r="K1477" t="str">
            <v>西安</v>
          </cell>
          <cell r="L1477" t="str">
            <v>陕西省西安市莲湖区昆明路8号昆明路建材市场东1号二楼201室</v>
          </cell>
          <cell r="M1477" t="str">
            <v>陕西省西安市莲湖区昆明路8号二楼201室</v>
          </cell>
          <cell r="N1477" t="str">
            <v>向丽丽</v>
          </cell>
          <cell r="O1477" t="str">
            <v>向丽丽</v>
          </cell>
          <cell r="P1477" t="str">
            <v>黄琴秀</v>
          </cell>
          <cell r="Q1477" t="str">
            <v>王林杰</v>
          </cell>
          <cell r="R1477">
            <v>13572589273</v>
          </cell>
        </row>
        <row r="1477">
          <cell r="U1477" t="str">
            <v>西安舒适橙出行科技有限公司</v>
          </cell>
        </row>
        <row r="1477">
          <cell r="W1477" t="str">
            <v>LDCD730E6N3024945</v>
          </cell>
          <cell r="X1477" t="str">
            <v>陕ADC5469</v>
          </cell>
          <cell r="Y1477" t="str">
            <v>862052221201311</v>
          </cell>
          <cell r="Z1477">
            <v>45182</v>
          </cell>
          <cell r="AA1477">
            <v>45198</v>
          </cell>
          <cell r="AB1477" t="str">
            <v>2023/09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44842</v>
          </cell>
          <cell r="AI1477">
            <v>44843</v>
          </cell>
          <cell r="AJ1477">
            <v>44842</v>
          </cell>
        </row>
        <row r="1477">
          <cell r="AL1477">
            <v>4000</v>
          </cell>
          <cell r="AM1477">
            <v>44842</v>
          </cell>
          <cell r="AN1477" t="str">
            <v>连总私账</v>
          </cell>
          <cell r="AO1477">
            <v>3180</v>
          </cell>
          <cell r="AP1477">
            <v>44870</v>
          </cell>
          <cell r="AQ1477">
            <v>44870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 t="str">
            <v>正常</v>
          </cell>
          <cell r="AW1477">
            <v>0</v>
          </cell>
          <cell r="AX1477">
            <v>0</v>
          </cell>
          <cell r="AY1477">
            <v>88.47</v>
          </cell>
        </row>
        <row r="1477">
          <cell r="BA1477">
            <v>1</v>
          </cell>
          <cell r="BB1477">
            <v>39.63</v>
          </cell>
        </row>
        <row r="1477">
          <cell r="BE1477">
            <v>0</v>
          </cell>
          <cell r="BF1477">
            <v>10</v>
          </cell>
          <cell r="BG1477">
            <v>0</v>
          </cell>
          <cell r="BH1477">
            <v>0</v>
          </cell>
          <cell r="BI1477">
            <v>15</v>
          </cell>
          <cell r="BJ1477">
            <v>0</v>
          </cell>
          <cell r="BK1477">
            <v>0</v>
          </cell>
          <cell r="BL1477">
            <v>25</v>
          </cell>
          <cell r="BM1477" t="str">
            <v>A(优质)</v>
          </cell>
        </row>
        <row r="1477">
          <cell r="BP1477" t="str">
            <v/>
          </cell>
        </row>
        <row r="1477">
          <cell r="BW1477" t="str">
            <v/>
          </cell>
        </row>
        <row r="1477">
          <cell r="BY1477" t="str">
            <v/>
          </cell>
        </row>
        <row r="1477">
          <cell r="CD1477" t="str">
            <v>FET-KF-202209R0063</v>
          </cell>
        </row>
        <row r="1478">
          <cell r="B1478" t="str">
            <v>租赁</v>
          </cell>
        </row>
        <row r="1478">
          <cell r="F1478" t="str">
            <v>西安鹏泽伟汽车服务有限公司</v>
          </cell>
          <cell r="G1478" t="str">
            <v>610122199611092839</v>
          </cell>
          <cell r="H1478">
            <v>13572589273</v>
          </cell>
          <cell r="I1478" t="str">
            <v>以租代购48期方案</v>
          </cell>
          <cell r="J1478" t="str">
            <v>富康ES600/DC7006XAAXBEVL</v>
          </cell>
          <cell r="K1478" t="str">
            <v>西安</v>
          </cell>
          <cell r="L1478" t="str">
            <v>陕西省西安市莲湖区昆明路8号昆明路建材市场东1号二楼201室</v>
          </cell>
          <cell r="M1478" t="str">
            <v>陕西省西安市莲湖区昆明路8号二楼201室</v>
          </cell>
          <cell r="N1478" t="str">
            <v>向丽丽</v>
          </cell>
          <cell r="O1478" t="str">
            <v>向丽丽</v>
          </cell>
          <cell r="P1478" t="str">
            <v>黄琴秀</v>
          </cell>
          <cell r="Q1478" t="str">
            <v>王林杰</v>
          </cell>
          <cell r="R1478">
            <v>13572589273</v>
          </cell>
        </row>
        <row r="1478">
          <cell r="U1478" t="str">
            <v>西安舒适橙出行科技有限公司</v>
          </cell>
        </row>
        <row r="1478">
          <cell r="W1478" t="str">
            <v>LDCD730E8N3024946</v>
          </cell>
          <cell r="X1478" t="str">
            <v>陕ADX1896</v>
          </cell>
          <cell r="Y1478" t="str">
            <v>862052211201961</v>
          </cell>
          <cell r="Z1478">
            <v>45182</v>
          </cell>
          <cell r="AA1478">
            <v>45198</v>
          </cell>
          <cell r="AB1478" t="str">
            <v>2023/09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44842</v>
          </cell>
          <cell r="AI1478">
            <v>44843</v>
          </cell>
          <cell r="AJ1478">
            <v>44842</v>
          </cell>
        </row>
        <row r="1478">
          <cell r="AL1478">
            <v>4000</v>
          </cell>
          <cell r="AM1478">
            <v>44842</v>
          </cell>
          <cell r="AN1478" t="str">
            <v>连总私账</v>
          </cell>
          <cell r="AO1478">
            <v>3180</v>
          </cell>
          <cell r="AP1478">
            <v>44870</v>
          </cell>
          <cell r="AQ1478">
            <v>44870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 t="str">
            <v>正常</v>
          </cell>
          <cell r="AW1478">
            <v>0</v>
          </cell>
          <cell r="AX1478">
            <v>0</v>
          </cell>
          <cell r="AY1478">
            <v>73.39</v>
          </cell>
        </row>
        <row r="1478">
          <cell r="BA1478">
            <v>2</v>
          </cell>
          <cell r="BB1478">
            <v>26.815</v>
          </cell>
        </row>
        <row r="1478">
          <cell r="BE1478">
            <v>0</v>
          </cell>
          <cell r="BF1478">
            <v>10</v>
          </cell>
          <cell r="BG1478">
            <v>0</v>
          </cell>
          <cell r="BH1478">
            <v>0</v>
          </cell>
          <cell r="BI1478">
            <v>15</v>
          </cell>
          <cell r="BJ1478">
            <v>0</v>
          </cell>
          <cell r="BK1478">
            <v>0</v>
          </cell>
          <cell r="BL1478">
            <v>25</v>
          </cell>
          <cell r="BM1478" t="str">
            <v>A(优质)</v>
          </cell>
        </row>
        <row r="1478">
          <cell r="BP1478" t="str">
            <v/>
          </cell>
        </row>
        <row r="1478">
          <cell r="BW1478" t="str">
            <v/>
          </cell>
        </row>
        <row r="1478">
          <cell r="BY1478" t="str">
            <v/>
          </cell>
        </row>
        <row r="1478">
          <cell r="CD1478" t="str">
            <v>FET-KF-202209R0063</v>
          </cell>
        </row>
        <row r="1479">
          <cell r="B1479" t="str">
            <v>租赁</v>
          </cell>
        </row>
        <row r="1479">
          <cell r="F1479" t="str">
            <v>西安鹏泽伟汽车服务有限公司</v>
          </cell>
          <cell r="G1479" t="str">
            <v>610122199611092839</v>
          </cell>
          <cell r="H1479">
            <v>13572589273</v>
          </cell>
          <cell r="I1479" t="str">
            <v>以租代购48期方案</v>
          </cell>
          <cell r="J1479" t="str">
            <v>富康ES600/DC7006XAAXBEVK</v>
          </cell>
          <cell r="K1479" t="str">
            <v>西安</v>
          </cell>
          <cell r="L1479" t="str">
            <v>陕西省西安市莲湖区昆明路8号昆明路建材市场东1号二楼201室</v>
          </cell>
          <cell r="M1479" t="str">
            <v>陕西省西安市莲湖区昆明路8号二楼201室</v>
          </cell>
          <cell r="N1479" t="str">
            <v>向丽丽</v>
          </cell>
          <cell r="O1479" t="str">
            <v>向丽丽</v>
          </cell>
          <cell r="P1479" t="str">
            <v>黄琴秀</v>
          </cell>
          <cell r="Q1479" t="str">
            <v>王林杰</v>
          </cell>
          <cell r="R1479">
            <v>13572589273</v>
          </cell>
        </row>
        <row r="1479">
          <cell r="U1479" t="str">
            <v>西安舒适橙出行科技有限公司</v>
          </cell>
        </row>
        <row r="1479">
          <cell r="W1479" t="str">
            <v>LDCD730E1N3024352</v>
          </cell>
          <cell r="X1479" t="str">
            <v>陕ADX9139</v>
          </cell>
          <cell r="Y1479" t="str">
            <v>862052221201095</v>
          </cell>
          <cell r="Z1479">
            <v>45169</v>
          </cell>
          <cell r="AA1479">
            <v>45198</v>
          </cell>
          <cell r="AB1479" t="str">
            <v>2023/09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44842</v>
          </cell>
          <cell r="AI1479">
            <v>44843</v>
          </cell>
          <cell r="AJ1479">
            <v>44842</v>
          </cell>
        </row>
        <row r="1479">
          <cell r="AL1479">
            <v>4000</v>
          </cell>
          <cell r="AM1479">
            <v>44842</v>
          </cell>
          <cell r="AN1479" t="str">
            <v>连总私账</v>
          </cell>
          <cell r="AO1479">
            <v>3180</v>
          </cell>
          <cell r="AP1479">
            <v>44870</v>
          </cell>
          <cell r="AQ1479">
            <v>44870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 t="str">
            <v>正常</v>
          </cell>
          <cell r="AW1479">
            <v>0</v>
          </cell>
          <cell r="AX1479">
            <v>0</v>
          </cell>
          <cell r="AY1479">
            <v>92.78</v>
          </cell>
        </row>
        <row r="1479">
          <cell r="BA1479">
            <v>2</v>
          </cell>
          <cell r="BB1479">
            <v>44.515</v>
          </cell>
        </row>
        <row r="1479">
          <cell r="BE1479">
            <v>0</v>
          </cell>
          <cell r="BF1479">
            <v>10</v>
          </cell>
          <cell r="BG1479">
            <v>0</v>
          </cell>
          <cell r="BH1479">
            <v>0</v>
          </cell>
          <cell r="BI1479">
            <v>15</v>
          </cell>
          <cell r="BJ1479">
            <v>0</v>
          </cell>
          <cell r="BK1479">
            <v>0</v>
          </cell>
          <cell r="BL1479">
            <v>25</v>
          </cell>
          <cell r="BM1479" t="str">
            <v>A(优质)</v>
          </cell>
        </row>
        <row r="1479">
          <cell r="BP1479" t="str">
            <v/>
          </cell>
        </row>
        <row r="1479">
          <cell r="BW1479" t="str">
            <v/>
          </cell>
        </row>
        <row r="1479">
          <cell r="BY1479" t="str">
            <v/>
          </cell>
        </row>
        <row r="1479">
          <cell r="CD1479" t="str">
            <v>FET-KF-202208R1238</v>
          </cell>
        </row>
        <row r="1480">
          <cell r="B1480" t="str">
            <v>租赁</v>
          </cell>
        </row>
        <row r="1480">
          <cell r="F1480" t="str">
            <v>西安鹏泽伟汽车服务有限公司</v>
          </cell>
          <cell r="G1480" t="str">
            <v>610122199611092839</v>
          </cell>
          <cell r="H1480">
            <v>13572589273</v>
          </cell>
          <cell r="I1480" t="str">
            <v>以租代购48期方案</v>
          </cell>
          <cell r="J1480" t="str">
            <v>富康ES600/DC7006XAAXBEVK</v>
          </cell>
          <cell r="K1480" t="str">
            <v>西安</v>
          </cell>
          <cell r="L1480" t="str">
            <v>陕西省西安市莲湖区昆明路8号昆明路建材市场东1号二楼201室</v>
          </cell>
          <cell r="M1480" t="str">
            <v>陕西省西安市莲湖区昆明路8号二楼201室</v>
          </cell>
          <cell r="N1480" t="str">
            <v>向丽丽</v>
          </cell>
          <cell r="O1480" t="str">
            <v>向丽丽</v>
          </cell>
          <cell r="P1480" t="str">
            <v>黄琴秀</v>
          </cell>
          <cell r="Q1480" t="str">
            <v>王林杰</v>
          </cell>
          <cell r="R1480">
            <v>13572589273</v>
          </cell>
        </row>
        <row r="1480">
          <cell r="U1480" t="str">
            <v>西安舒适橙出行科技有限公司</v>
          </cell>
        </row>
        <row r="1480">
          <cell r="W1480" t="str">
            <v>LDCD730E7N3024355</v>
          </cell>
          <cell r="X1480" t="str">
            <v>陕ADX6600</v>
          </cell>
          <cell r="Y1480" t="str">
            <v>862052221201343</v>
          </cell>
          <cell r="Z1480">
            <v>45169</v>
          </cell>
          <cell r="AA1480">
            <v>45198</v>
          </cell>
          <cell r="AB1480" t="str">
            <v>2023/09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44842</v>
          </cell>
          <cell r="AI1480">
            <v>44843</v>
          </cell>
          <cell r="AJ1480">
            <v>44842</v>
          </cell>
        </row>
        <row r="1480">
          <cell r="AL1480">
            <v>4000</v>
          </cell>
          <cell r="AM1480">
            <v>44842</v>
          </cell>
          <cell r="AN1480" t="str">
            <v>连总私账</v>
          </cell>
          <cell r="AO1480">
            <v>3180</v>
          </cell>
          <cell r="AP1480">
            <v>44870</v>
          </cell>
          <cell r="AQ1480">
            <v>44870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 t="str">
            <v>正常</v>
          </cell>
          <cell r="AW1480">
            <v>0</v>
          </cell>
          <cell r="AX1480">
            <v>0</v>
          </cell>
          <cell r="AY1480">
            <v>87.25</v>
          </cell>
        </row>
        <row r="1480">
          <cell r="BA1480">
            <v>2</v>
          </cell>
          <cell r="BB1480">
            <v>41.765</v>
          </cell>
        </row>
        <row r="1480">
          <cell r="BE1480">
            <v>0</v>
          </cell>
          <cell r="BF1480">
            <v>10</v>
          </cell>
          <cell r="BG1480">
            <v>0</v>
          </cell>
          <cell r="BH1480">
            <v>0</v>
          </cell>
          <cell r="BI1480">
            <v>15</v>
          </cell>
          <cell r="BJ1480">
            <v>0</v>
          </cell>
          <cell r="BK1480">
            <v>0</v>
          </cell>
          <cell r="BL1480">
            <v>25</v>
          </cell>
          <cell r="BM1480" t="str">
            <v>A(优质)</v>
          </cell>
        </row>
        <row r="1480">
          <cell r="BP1480" t="str">
            <v/>
          </cell>
        </row>
        <row r="1480">
          <cell r="BW1480" t="str">
            <v/>
          </cell>
        </row>
        <row r="1480">
          <cell r="BY1480" t="str">
            <v/>
          </cell>
        </row>
        <row r="1480">
          <cell r="CD1480" t="str">
            <v>FET-KF-202208R1238</v>
          </cell>
        </row>
        <row r="1481">
          <cell r="B1481" t="str">
            <v>租赁</v>
          </cell>
        </row>
        <row r="1481">
          <cell r="F1481" t="str">
            <v>西安鹏泽伟汽车服务有限公司</v>
          </cell>
          <cell r="G1481" t="str">
            <v>610122199611092839</v>
          </cell>
          <cell r="H1481">
            <v>13572589273</v>
          </cell>
          <cell r="I1481" t="str">
            <v>以租代购48期方案</v>
          </cell>
          <cell r="J1481" t="str">
            <v>富康ES600/DC7006XAAXBEVL</v>
          </cell>
          <cell r="K1481" t="str">
            <v>西安</v>
          </cell>
          <cell r="L1481" t="str">
            <v>陕西省西安市莲湖区昆明路8号昆明路建材市场东1号二楼201室</v>
          </cell>
          <cell r="M1481" t="str">
            <v>陕西省西安市莲湖区昆明路8号二楼201室</v>
          </cell>
          <cell r="N1481" t="str">
            <v>向丽丽</v>
          </cell>
          <cell r="O1481" t="str">
            <v>向丽丽</v>
          </cell>
          <cell r="P1481" t="str">
            <v>黄琴秀</v>
          </cell>
          <cell r="Q1481" t="str">
            <v>王林杰</v>
          </cell>
          <cell r="R1481">
            <v>13572589273</v>
          </cell>
        </row>
        <row r="1481">
          <cell r="U1481" t="str">
            <v>西安舒适橙出行科技有限公司</v>
          </cell>
        </row>
        <row r="1481">
          <cell r="W1481" t="str">
            <v>LDCD730E7N3024937</v>
          </cell>
          <cell r="X1481" t="str">
            <v>陕ADN9670</v>
          </cell>
          <cell r="Y1481" t="str">
            <v>862052211200091</v>
          </cell>
          <cell r="Z1481">
            <v>45182</v>
          </cell>
          <cell r="AA1481">
            <v>45198</v>
          </cell>
          <cell r="AB1481" t="str">
            <v>2023/09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44842</v>
          </cell>
          <cell r="AI1481">
            <v>44843</v>
          </cell>
          <cell r="AJ1481">
            <v>44842</v>
          </cell>
        </row>
        <row r="1481">
          <cell r="AL1481">
            <v>4000</v>
          </cell>
          <cell r="AM1481">
            <v>44842</v>
          </cell>
          <cell r="AN1481" t="str">
            <v>连总私账</v>
          </cell>
          <cell r="AO1481">
            <v>3180</v>
          </cell>
          <cell r="AP1481">
            <v>44870</v>
          </cell>
          <cell r="AQ1481">
            <v>44870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 t="str">
            <v>正常</v>
          </cell>
          <cell r="AW1481">
            <v>0</v>
          </cell>
          <cell r="AX1481">
            <v>0</v>
          </cell>
          <cell r="AY1481">
            <v>82.61</v>
          </cell>
        </row>
        <row r="1481">
          <cell r="BA1481">
            <v>2</v>
          </cell>
          <cell r="BB1481">
            <v>30.955</v>
          </cell>
        </row>
        <row r="1481">
          <cell r="BE1481">
            <v>0</v>
          </cell>
          <cell r="BF1481">
            <v>10</v>
          </cell>
          <cell r="BG1481">
            <v>0</v>
          </cell>
          <cell r="BH1481">
            <v>0</v>
          </cell>
          <cell r="BI1481">
            <v>15</v>
          </cell>
          <cell r="BJ1481">
            <v>0</v>
          </cell>
          <cell r="BK1481">
            <v>0</v>
          </cell>
          <cell r="BL1481">
            <v>25</v>
          </cell>
          <cell r="BM1481" t="str">
            <v>A(优质)</v>
          </cell>
        </row>
        <row r="1481">
          <cell r="BP1481" t="str">
            <v/>
          </cell>
        </row>
        <row r="1481">
          <cell r="BW1481" t="str">
            <v/>
          </cell>
        </row>
        <row r="1481">
          <cell r="BY1481" t="str">
            <v/>
          </cell>
        </row>
        <row r="1481">
          <cell r="CD1481" t="str">
            <v>FET-KF-202209R0063</v>
          </cell>
        </row>
        <row r="1482">
          <cell r="B1482" t="str">
            <v>租赁</v>
          </cell>
        </row>
        <row r="1482">
          <cell r="F1482" t="str">
            <v>西安鹏泽伟汽车服务有限公司</v>
          </cell>
          <cell r="G1482" t="str">
            <v>610122199611092839</v>
          </cell>
          <cell r="H1482">
            <v>13572589273</v>
          </cell>
          <cell r="I1482" t="str">
            <v>以租代购48期方案</v>
          </cell>
          <cell r="J1482" t="str">
            <v>富康ES600/DC7006XAAXBEVL</v>
          </cell>
          <cell r="K1482" t="str">
            <v>西安</v>
          </cell>
          <cell r="L1482" t="str">
            <v>陕西省西安市莲湖区昆明路8号昆明路建材市场东1号二楼201室</v>
          </cell>
          <cell r="M1482" t="str">
            <v>陕西省西安市莲湖区昆明路8号二楼201室</v>
          </cell>
          <cell r="N1482" t="str">
            <v>向丽丽</v>
          </cell>
          <cell r="O1482" t="str">
            <v>向丽丽</v>
          </cell>
          <cell r="P1482" t="str">
            <v>黄琴秀</v>
          </cell>
          <cell r="Q1482" t="str">
            <v>王林杰</v>
          </cell>
          <cell r="R1482">
            <v>13572589273</v>
          </cell>
        </row>
        <row r="1482">
          <cell r="U1482" t="str">
            <v>西安舒适橙出行科技有限公司</v>
          </cell>
        </row>
        <row r="1482">
          <cell r="W1482" t="str">
            <v>LDCD730EXN3024933</v>
          </cell>
          <cell r="X1482" t="str">
            <v>陕ADX2553</v>
          </cell>
          <cell r="Y1482" t="str">
            <v>862052211200350</v>
          </cell>
          <cell r="Z1482">
            <v>45182</v>
          </cell>
          <cell r="AA1482">
            <v>45198</v>
          </cell>
          <cell r="AB1482" t="str">
            <v>2023/09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44842</v>
          </cell>
          <cell r="AI1482">
            <v>44843</v>
          </cell>
          <cell r="AJ1482">
            <v>44842</v>
          </cell>
        </row>
        <row r="1482">
          <cell r="AL1482">
            <v>4000</v>
          </cell>
          <cell r="AM1482">
            <v>44842</v>
          </cell>
          <cell r="AN1482" t="str">
            <v>连总私账</v>
          </cell>
          <cell r="AO1482">
            <v>3180</v>
          </cell>
          <cell r="AP1482">
            <v>44870</v>
          </cell>
          <cell r="AQ1482">
            <v>44870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 t="str">
            <v>正常</v>
          </cell>
          <cell r="AW1482">
            <v>0</v>
          </cell>
          <cell r="AX1482">
            <v>0</v>
          </cell>
          <cell r="AY1482">
            <v>146.58</v>
          </cell>
        </row>
        <row r="1482">
          <cell r="BA1482">
            <v>4</v>
          </cell>
          <cell r="BB1482">
            <v>35.715</v>
          </cell>
        </row>
        <row r="1482">
          <cell r="BE1482">
            <v>0</v>
          </cell>
          <cell r="BF1482">
            <v>10</v>
          </cell>
          <cell r="BG1482">
            <v>0</v>
          </cell>
          <cell r="BH1482">
            <v>0</v>
          </cell>
          <cell r="BI1482">
            <v>15</v>
          </cell>
          <cell r="BJ1482">
            <v>0</v>
          </cell>
          <cell r="BK1482">
            <v>0</v>
          </cell>
          <cell r="BL1482">
            <v>25</v>
          </cell>
          <cell r="BM1482" t="str">
            <v>A(优质)</v>
          </cell>
        </row>
        <row r="1482">
          <cell r="BP1482" t="str">
            <v/>
          </cell>
        </row>
        <row r="1482">
          <cell r="BW1482" t="str">
            <v/>
          </cell>
        </row>
        <row r="1482">
          <cell r="BY1482" t="str">
            <v/>
          </cell>
        </row>
        <row r="1482">
          <cell r="CD1482" t="str">
            <v>FET-KF-202209R0063</v>
          </cell>
        </row>
        <row r="1483">
          <cell r="B1483" t="str">
            <v>租赁</v>
          </cell>
        </row>
        <row r="1483">
          <cell r="F1483" t="str">
            <v>西安鹏泽伟汽车服务有限公司</v>
          </cell>
          <cell r="G1483" t="str">
            <v>610122199611092839</v>
          </cell>
          <cell r="H1483">
            <v>13572589273</v>
          </cell>
          <cell r="I1483" t="str">
            <v>以租代购48期方案</v>
          </cell>
          <cell r="J1483" t="str">
            <v>富康ES600/DC7006XAAXBEVK</v>
          </cell>
          <cell r="K1483" t="str">
            <v>西安</v>
          </cell>
          <cell r="L1483" t="str">
            <v>陕西省西安市莲湖区昆明路8号昆明路建材市场东1号二楼201室</v>
          </cell>
          <cell r="M1483" t="str">
            <v>陕西省西安市莲湖区昆明路8号二楼201室</v>
          </cell>
          <cell r="N1483" t="str">
            <v>向丽丽</v>
          </cell>
          <cell r="O1483" t="str">
            <v>向丽丽</v>
          </cell>
          <cell r="P1483" t="str">
            <v>黄琴秀</v>
          </cell>
          <cell r="Q1483" t="str">
            <v>王林杰</v>
          </cell>
          <cell r="R1483">
            <v>13572589273</v>
          </cell>
        </row>
        <row r="1483">
          <cell r="U1483" t="str">
            <v>西安舒适橙出行科技有限公司</v>
          </cell>
        </row>
        <row r="1483">
          <cell r="W1483" t="str">
            <v>LDCD730E4N3025317</v>
          </cell>
          <cell r="X1483" t="str">
            <v>陕ADX0116</v>
          </cell>
          <cell r="Y1483" t="str">
            <v>862052211200035</v>
          </cell>
          <cell r="Z1483">
            <v>45188</v>
          </cell>
          <cell r="AA1483">
            <v>45198</v>
          </cell>
          <cell r="AB1483" t="str">
            <v>2023/09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44842</v>
          </cell>
          <cell r="AI1483">
            <v>44843</v>
          </cell>
          <cell r="AJ1483">
            <v>44842</v>
          </cell>
        </row>
        <row r="1483">
          <cell r="AL1483">
            <v>4000</v>
          </cell>
          <cell r="AM1483">
            <v>44842</v>
          </cell>
          <cell r="AN1483" t="str">
            <v>连总私账</v>
          </cell>
          <cell r="AO1483">
            <v>3180</v>
          </cell>
          <cell r="AP1483">
            <v>44870</v>
          </cell>
          <cell r="AQ1483">
            <v>44870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 t="str">
            <v>正常</v>
          </cell>
          <cell r="AW1483">
            <v>0</v>
          </cell>
          <cell r="AX1483">
            <v>0</v>
          </cell>
          <cell r="AY1483">
            <v>97.67</v>
          </cell>
        </row>
        <row r="1483">
          <cell r="BA1483">
            <v>1</v>
          </cell>
          <cell r="BB1483">
            <v>49.2</v>
          </cell>
        </row>
        <row r="1483">
          <cell r="BE1483">
            <v>0</v>
          </cell>
          <cell r="BF1483">
            <v>10</v>
          </cell>
          <cell r="BG1483">
            <v>0</v>
          </cell>
          <cell r="BH1483">
            <v>0</v>
          </cell>
          <cell r="BI1483">
            <v>15</v>
          </cell>
          <cell r="BJ1483">
            <v>0</v>
          </cell>
          <cell r="BK1483">
            <v>0</v>
          </cell>
          <cell r="BL1483">
            <v>25</v>
          </cell>
          <cell r="BM1483" t="str">
            <v>A(优质)</v>
          </cell>
        </row>
        <row r="1483">
          <cell r="BP1483" t="str">
            <v/>
          </cell>
        </row>
        <row r="1483">
          <cell r="BW1483" t="str">
            <v/>
          </cell>
        </row>
        <row r="1483">
          <cell r="BY1483" t="str">
            <v/>
          </cell>
        </row>
        <row r="1483">
          <cell r="CD1483" t="str">
            <v>FET-KF-202209R0623</v>
          </cell>
        </row>
        <row r="1484">
          <cell r="B1484" t="str">
            <v>租赁</v>
          </cell>
        </row>
        <row r="1484">
          <cell r="F1484" t="str">
            <v>西安鹏泽伟汽车服务有限公司</v>
          </cell>
          <cell r="G1484" t="str">
            <v>610122199611092839</v>
          </cell>
          <cell r="H1484">
            <v>13572589273</v>
          </cell>
          <cell r="I1484" t="str">
            <v>以租代购48期方案</v>
          </cell>
          <cell r="J1484" t="str">
            <v>富康ES600/DC7006XAAXBEVL</v>
          </cell>
          <cell r="K1484" t="str">
            <v>西安</v>
          </cell>
          <cell r="L1484" t="str">
            <v>陕西省西安市莲湖区昆明路8号昆明路建材市场东1号二楼201室</v>
          </cell>
          <cell r="M1484" t="str">
            <v>陕西省西安市莲湖区昆明路8号二楼201室</v>
          </cell>
          <cell r="N1484" t="str">
            <v>向丽丽</v>
          </cell>
          <cell r="O1484" t="str">
            <v>向丽丽</v>
          </cell>
          <cell r="P1484" t="str">
            <v>黄琴秀</v>
          </cell>
          <cell r="Q1484" t="str">
            <v>王林杰</v>
          </cell>
          <cell r="R1484">
            <v>13572589273</v>
          </cell>
        </row>
        <row r="1484">
          <cell r="U1484" t="str">
            <v>西安舒适橙出行科技有限公司</v>
          </cell>
        </row>
        <row r="1484">
          <cell r="W1484" t="str">
            <v>LDCD730E0N3024942</v>
          </cell>
          <cell r="X1484" t="str">
            <v>陕ADP5813</v>
          </cell>
          <cell r="Y1484" t="str">
            <v>862052211200106</v>
          </cell>
          <cell r="Z1484">
            <v>45182</v>
          </cell>
          <cell r="AA1484">
            <v>45198</v>
          </cell>
          <cell r="AB1484" t="str">
            <v>2023/09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44842</v>
          </cell>
          <cell r="AI1484">
            <v>44843</v>
          </cell>
          <cell r="AJ1484">
            <v>44842</v>
          </cell>
        </row>
        <row r="1484">
          <cell r="AL1484">
            <v>4000</v>
          </cell>
          <cell r="AM1484">
            <v>44842</v>
          </cell>
          <cell r="AN1484" t="str">
            <v>连总私账</v>
          </cell>
          <cell r="AO1484">
            <v>3180</v>
          </cell>
          <cell r="AP1484">
            <v>44870</v>
          </cell>
          <cell r="AQ1484">
            <v>44870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 t="str">
            <v>正常</v>
          </cell>
          <cell r="AW1484">
            <v>0</v>
          </cell>
          <cell r="AX1484">
            <v>0</v>
          </cell>
          <cell r="AY1484">
            <v>76.58</v>
          </cell>
        </row>
        <row r="1484">
          <cell r="BA1484">
            <v>2</v>
          </cell>
          <cell r="BB1484">
            <v>27.935</v>
          </cell>
        </row>
        <row r="1484">
          <cell r="BE1484">
            <v>0</v>
          </cell>
          <cell r="BF1484">
            <v>10</v>
          </cell>
          <cell r="BG1484">
            <v>0</v>
          </cell>
          <cell r="BH1484">
            <v>0</v>
          </cell>
          <cell r="BI1484">
            <v>15</v>
          </cell>
          <cell r="BJ1484">
            <v>0</v>
          </cell>
          <cell r="BK1484">
            <v>0</v>
          </cell>
          <cell r="BL1484">
            <v>25</v>
          </cell>
          <cell r="BM1484" t="str">
            <v>A(优质)</v>
          </cell>
        </row>
        <row r="1484">
          <cell r="BP1484" t="str">
            <v/>
          </cell>
        </row>
        <row r="1484">
          <cell r="BW1484" t="str">
            <v/>
          </cell>
        </row>
        <row r="1484">
          <cell r="BY1484" t="str">
            <v/>
          </cell>
        </row>
        <row r="1484">
          <cell r="CD1484" t="str">
            <v>FET-KF-202209R0063</v>
          </cell>
        </row>
        <row r="1485">
          <cell r="B1485" t="str">
            <v>租赁</v>
          </cell>
        </row>
        <row r="1485">
          <cell r="F1485" t="str">
            <v>西安鹏泽伟汽车服务有限公司</v>
          </cell>
          <cell r="G1485" t="str">
            <v>610122199611092839</v>
          </cell>
          <cell r="H1485">
            <v>13572589273</v>
          </cell>
          <cell r="I1485" t="str">
            <v>以租代购48期方案</v>
          </cell>
          <cell r="J1485" t="str">
            <v>富康ES600/DC7006XAAXBEVL</v>
          </cell>
          <cell r="K1485" t="str">
            <v>西安</v>
          </cell>
          <cell r="L1485" t="str">
            <v>陕西省西安市莲湖区昆明路8号昆明路建材市场东1号二楼201室</v>
          </cell>
          <cell r="M1485" t="str">
            <v>陕西省西安市莲湖区昆明路8号二楼201室</v>
          </cell>
          <cell r="N1485" t="str">
            <v>向丽丽</v>
          </cell>
          <cell r="O1485" t="str">
            <v>向丽丽</v>
          </cell>
          <cell r="P1485" t="str">
            <v>黄琴秀</v>
          </cell>
          <cell r="Q1485" t="str">
            <v>王林杰</v>
          </cell>
          <cell r="R1485">
            <v>13572589273</v>
          </cell>
        </row>
        <row r="1485">
          <cell r="U1485" t="str">
            <v>西安舒适橙出行科技有限公司</v>
          </cell>
        </row>
        <row r="1485">
          <cell r="W1485" t="str">
            <v>LDCD730E6N3024931</v>
          </cell>
          <cell r="X1485" t="str">
            <v>陕ADX7011</v>
          </cell>
          <cell r="Y1485" t="str">
            <v>862052211200116</v>
          </cell>
          <cell r="Z1485">
            <v>45182</v>
          </cell>
          <cell r="AA1485">
            <v>45198</v>
          </cell>
          <cell r="AB1485" t="str">
            <v>2023/09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44842</v>
          </cell>
          <cell r="AI1485">
            <v>44843</v>
          </cell>
          <cell r="AJ1485">
            <v>44842</v>
          </cell>
        </row>
        <row r="1485">
          <cell r="AL1485">
            <v>4000</v>
          </cell>
          <cell r="AM1485">
            <v>44842</v>
          </cell>
          <cell r="AN1485" t="str">
            <v>连总私账</v>
          </cell>
          <cell r="AO1485">
            <v>3180</v>
          </cell>
          <cell r="AP1485">
            <v>44870</v>
          </cell>
          <cell r="AQ1485">
            <v>44870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 t="str">
            <v>正常</v>
          </cell>
          <cell r="AW1485">
            <v>0</v>
          </cell>
          <cell r="AX1485">
            <v>0</v>
          </cell>
          <cell r="AY1485">
            <v>92.74</v>
          </cell>
        </row>
        <row r="1485">
          <cell r="BA1485">
            <v>1</v>
          </cell>
          <cell r="BB1485">
            <v>43.95</v>
          </cell>
        </row>
        <row r="1485">
          <cell r="BE1485">
            <v>0</v>
          </cell>
          <cell r="BF1485">
            <v>10</v>
          </cell>
          <cell r="BG1485">
            <v>0</v>
          </cell>
          <cell r="BH1485">
            <v>0</v>
          </cell>
          <cell r="BI1485">
            <v>15</v>
          </cell>
          <cell r="BJ1485">
            <v>0</v>
          </cell>
          <cell r="BK1485">
            <v>0</v>
          </cell>
          <cell r="BL1485">
            <v>25</v>
          </cell>
          <cell r="BM1485" t="str">
            <v>A(优质)</v>
          </cell>
        </row>
        <row r="1485">
          <cell r="BP1485" t="str">
            <v/>
          </cell>
        </row>
        <row r="1485">
          <cell r="BW1485" t="str">
            <v/>
          </cell>
        </row>
        <row r="1485">
          <cell r="BY1485" t="str">
            <v/>
          </cell>
        </row>
        <row r="1485">
          <cell r="CD1485" t="str">
            <v>FET-KF-202209R0063</v>
          </cell>
        </row>
        <row r="1486">
          <cell r="B1486" t="str">
            <v>租赁</v>
          </cell>
        </row>
        <row r="1486">
          <cell r="F1486" t="str">
            <v>西安鹏泽伟汽车服务有限公司</v>
          </cell>
          <cell r="G1486" t="str">
            <v>610122199611092839</v>
          </cell>
          <cell r="H1486">
            <v>13572589273</v>
          </cell>
          <cell r="I1486" t="str">
            <v>以租代购48期方案</v>
          </cell>
          <cell r="J1486" t="str">
            <v>富康ES600/DC7006XAAXBEVL</v>
          </cell>
          <cell r="K1486" t="str">
            <v>西安</v>
          </cell>
          <cell r="L1486" t="str">
            <v>陕西省西安市莲湖区昆明路8号昆明路建材市场东1号二楼201室</v>
          </cell>
          <cell r="M1486" t="str">
            <v>陕西省西安市莲湖区昆明路8号二楼201室</v>
          </cell>
          <cell r="N1486" t="str">
            <v>向丽丽</v>
          </cell>
          <cell r="O1486" t="str">
            <v>向丽丽</v>
          </cell>
          <cell r="P1486" t="str">
            <v>黄琴秀</v>
          </cell>
          <cell r="Q1486" t="str">
            <v>王林杰</v>
          </cell>
          <cell r="R1486">
            <v>13572589273</v>
          </cell>
        </row>
        <row r="1486">
          <cell r="U1486" t="str">
            <v>西安舒适橙出行科技有限公司</v>
          </cell>
        </row>
        <row r="1486">
          <cell r="W1486" t="str">
            <v>LDCD730E4N3024913</v>
          </cell>
          <cell r="X1486" t="str">
            <v>陕ADX0903</v>
          </cell>
          <cell r="Y1486" t="str">
            <v>862052211200037</v>
          </cell>
          <cell r="Z1486">
            <v>45182</v>
          </cell>
          <cell r="AA1486">
            <v>45198</v>
          </cell>
          <cell r="AB1486" t="str">
            <v>2023/09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44842</v>
          </cell>
          <cell r="AI1486">
            <v>44843</v>
          </cell>
          <cell r="AJ1486">
            <v>44842</v>
          </cell>
        </row>
        <row r="1486">
          <cell r="AL1486">
            <v>4000</v>
          </cell>
          <cell r="AM1486">
            <v>44842</v>
          </cell>
          <cell r="AN1486" t="str">
            <v>连总私账</v>
          </cell>
          <cell r="AO1486">
            <v>3180</v>
          </cell>
          <cell r="AP1486">
            <v>44870</v>
          </cell>
          <cell r="AQ1486">
            <v>44870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 t="str">
            <v>正常</v>
          </cell>
          <cell r="AW1486">
            <v>0</v>
          </cell>
          <cell r="AX1486">
            <v>0</v>
          </cell>
          <cell r="AY1486">
            <v>50.79</v>
          </cell>
        </row>
        <row r="1486">
          <cell r="BA1486">
            <v>1</v>
          </cell>
          <cell r="BB1486">
            <v>42.72</v>
          </cell>
        </row>
        <row r="1486">
          <cell r="BE1486">
            <v>0</v>
          </cell>
          <cell r="BF1486">
            <v>10</v>
          </cell>
          <cell r="BG1486">
            <v>0</v>
          </cell>
          <cell r="BH1486">
            <v>0</v>
          </cell>
          <cell r="BI1486">
            <v>15</v>
          </cell>
          <cell r="BJ1486">
            <v>0</v>
          </cell>
          <cell r="BK1486">
            <v>0</v>
          </cell>
          <cell r="BL1486">
            <v>25</v>
          </cell>
          <cell r="BM1486" t="str">
            <v>A(优质)</v>
          </cell>
        </row>
        <row r="1486">
          <cell r="BP1486" t="str">
            <v/>
          </cell>
        </row>
        <row r="1486">
          <cell r="BW1486" t="str">
            <v/>
          </cell>
        </row>
        <row r="1486">
          <cell r="BY1486" t="str">
            <v/>
          </cell>
        </row>
        <row r="1486">
          <cell r="CD1486" t="str">
            <v>FET-KF-202209R0063</v>
          </cell>
        </row>
        <row r="1487">
          <cell r="B1487" t="str">
            <v>租赁</v>
          </cell>
        </row>
        <row r="1487">
          <cell r="F1487" t="str">
            <v>西安鹏泽伟汽车服务有限公司</v>
          </cell>
          <cell r="G1487" t="str">
            <v>610122199611092839</v>
          </cell>
          <cell r="H1487">
            <v>13572589273</v>
          </cell>
          <cell r="I1487" t="str">
            <v>以租代购48期方案</v>
          </cell>
          <cell r="J1487" t="str">
            <v>富康ES600/DC7006XAAXBEVK</v>
          </cell>
          <cell r="K1487" t="str">
            <v>西安</v>
          </cell>
          <cell r="L1487" t="str">
            <v>陕西省西安市莲湖区昆明路8号昆明路建材市场东1号二楼201室</v>
          </cell>
          <cell r="M1487" t="str">
            <v>陕西省西安市莲湖区昆明路8号二楼201室</v>
          </cell>
          <cell r="N1487" t="str">
            <v>向丽丽</v>
          </cell>
          <cell r="O1487" t="str">
            <v>向丽丽</v>
          </cell>
          <cell r="P1487" t="str">
            <v>黄琴秀</v>
          </cell>
          <cell r="Q1487" t="str">
            <v>王林杰</v>
          </cell>
          <cell r="R1487">
            <v>13572589273</v>
          </cell>
        </row>
        <row r="1487">
          <cell r="U1487" t="str">
            <v>西安舒适橙出行科技有限公司</v>
          </cell>
        </row>
        <row r="1487">
          <cell r="W1487" t="str">
            <v>LDCD730E3N3025311</v>
          </cell>
          <cell r="X1487" t="str">
            <v>陕ADX3700</v>
          </cell>
          <cell r="Y1487" t="str">
            <v>862052211200024</v>
          </cell>
          <cell r="Z1487">
            <v>45188</v>
          </cell>
          <cell r="AA1487">
            <v>45198</v>
          </cell>
          <cell r="AB1487" t="str">
            <v>2023/09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44842</v>
          </cell>
          <cell r="AI1487">
            <v>44843</v>
          </cell>
          <cell r="AJ1487">
            <v>44842</v>
          </cell>
        </row>
        <row r="1487">
          <cell r="AL1487">
            <v>4000</v>
          </cell>
          <cell r="AM1487">
            <v>44842</v>
          </cell>
          <cell r="AN1487" t="str">
            <v>连总私账</v>
          </cell>
          <cell r="AO1487">
            <v>3180</v>
          </cell>
          <cell r="AP1487">
            <v>44870</v>
          </cell>
          <cell r="AQ1487">
            <v>44870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 t="str">
            <v>正常</v>
          </cell>
          <cell r="AW1487">
            <v>0</v>
          </cell>
          <cell r="AX1487">
            <v>0</v>
          </cell>
          <cell r="AY1487">
            <v>153.04</v>
          </cell>
        </row>
        <row r="1487">
          <cell r="BA1487">
            <v>1</v>
          </cell>
          <cell r="BB1487">
            <v>48.75</v>
          </cell>
        </row>
        <row r="1487">
          <cell r="BE1487">
            <v>0</v>
          </cell>
          <cell r="BF1487">
            <v>10</v>
          </cell>
          <cell r="BG1487">
            <v>0</v>
          </cell>
          <cell r="BH1487">
            <v>0</v>
          </cell>
          <cell r="BI1487">
            <v>15</v>
          </cell>
          <cell r="BJ1487">
            <v>0</v>
          </cell>
          <cell r="BK1487">
            <v>0</v>
          </cell>
          <cell r="BL1487">
            <v>25</v>
          </cell>
          <cell r="BM1487" t="str">
            <v>A(优质)</v>
          </cell>
        </row>
        <row r="1487">
          <cell r="BP1487" t="str">
            <v/>
          </cell>
        </row>
        <row r="1487">
          <cell r="BW1487" t="str">
            <v/>
          </cell>
        </row>
        <row r="1487">
          <cell r="BY1487" t="str">
            <v/>
          </cell>
        </row>
        <row r="1487">
          <cell r="CD1487" t="str">
            <v>FET-KF-202209R0623</v>
          </cell>
        </row>
        <row r="1488">
          <cell r="B1488" t="str">
            <v>租赁</v>
          </cell>
        </row>
        <row r="1488">
          <cell r="F1488" t="str">
            <v>西安鹏泽伟汽车服务有限公司</v>
          </cell>
          <cell r="G1488" t="str">
            <v>610122199611092839</v>
          </cell>
          <cell r="H1488">
            <v>13572589273</v>
          </cell>
          <cell r="I1488" t="str">
            <v>以租代购48期方案</v>
          </cell>
          <cell r="J1488" t="str">
            <v>富康ES600/DC7006XAAXBEVK</v>
          </cell>
          <cell r="K1488" t="str">
            <v>西安</v>
          </cell>
          <cell r="L1488" t="str">
            <v>陕西省西安市莲湖区昆明路8号昆明路建材市场东1号二楼201室</v>
          </cell>
          <cell r="M1488" t="str">
            <v>陕西省西安市莲湖区昆明路8号二楼201室</v>
          </cell>
          <cell r="N1488" t="str">
            <v>向丽丽</v>
          </cell>
          <cell r="O1488" t="str">
            <v>向丽丽</v>
          </cell>
          <cell r="P1488" t="str">
            <v>黄琴秀</v>
          </cell>
          <cell r="Q1488" t="str">
            <v>王林杰</v>
          </cell>
          <cell r="R1488">
            <v>13572589273</v>
          </cell>
        </row>
        <row r="1488">
          <cell r="U1488" t="str">
            <v>西安舒适橙出行科技有限公司</v>
          </cell>
        </row>
        <row r="1488">
          <cell r="W1488" t="str">
            <v>LDCD730E1N3025307</v>
          </cell>
          <cell r="X1488" t="str">
            <v>陕ADX6008</v>
          </cell>
          <cell r="Y1488" t="str">
            <v>862052211201613</v>
          </cell>
          <cell r="Z1488">
            <v>45188</v>
          </cell>
          <cell r="AA1488">
            <v>45198</v>
          </cell>
          <cell r="AB1488" t="str">
            <v>2023/09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44842</v>
          </cell>
          <cell r="AI1488">
            <v>44843</v>
          </cell>
          <cell r="AJ1488">
            <v>44842</v>
          </cell>
        </row>
        <row r="1488">
          <cell r="AL1488">
            <v>4000</v>
          </cell>
          <cell r="AM1488">
            <v>44842</v>
          </cell>
          <cell r="AN1488" t="str">
            <v>连总私账</v>
          </cell>
          <cell r="AO1488">
            <v>3180</v>
          </cell>
          <cell r="AP1488">
            <v>44870</v>
          </cell>
          <cell r="AQ1488">
            <v>44870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 t="str">
            <v>正常</v>
          </cell>
          <cell r="AW1488">
            <v>0</v>
          </cell>
          <cell r="AX1488">
            <v>0</v>
          </cell>
          <cell r="AY1488">
            <v>94.86</v>
          </cell>
        </row>
        <row r="1488">
          <cell r="BA1488">
            <v>1</v>
          </cell>
          <cell r="BB1488">
            <v>46.25</v>
          </cell>
        </row>
        <row r="1488">
          <cell r="BE1488">
            <v>0</v>
          </cell>
          <cell r="BF1488">
            <v>10</v>
          </cell>
          <cell r="BG1488">
            <v>0</v>
          </cell>
          <cell r="BH1488">
            <v>0</v>
          </cell>
          <cell r="BI1488">
            <v>15</v>
          </cell>
          <cell r="BJ1488">
            <v>0</v>
          </cell>
          <cell r="BK1488">
            <v>0</v>
          </cell>
          <cell r="BL1488">
            <v>25</v>
          </cell>
          <cell r="BM1488" t="str">
            <v>A(优质)</v>
          </cell>
        </row>
        <row r="1488">
          <cell r="BP1488" t="str">
            <v/>
          </cell>
        </row>
        <row r="1488">
          <cell r="BW1488" t="str">
            <v/>
          </cell>
        </row>
        <row r="1488">
          <cell r="BY1488" t="str">
            <v/>
          </cell>
        </row>
        <row r="1488">
          <cell r="CD1488" t="str">
            <v>FET-KF-202209R0623</v>
          </cell>
        </row>
        <row r="1489">
          <cell r="B1489" t="str">
            <v>租赁</v>
          </cell>
        </row>
        <row r="1489">
          <cell r="F1489" t="str">
            <v>西安鹏泽伟汽车服务有限公司</v>
          </cell>
          <cell r="G1489" t="str">
            <v>610122199611092839</v>
          </cell>
          <cell r="H1489">
            <v>13572589273</v>
          </cell>
          <cell r="I1489" t="str">
            <v>以租代购48期方案</v>
          </cell>
          <cell r="J1489" t="str">
            <v>富康ES600/DC7006XAAXBEVK</v>
          </cell>
          <cell r="K1489" t="str">
            <v>西安</v>
          </cell>
          <cell r="L1489" t="str">
            <v>陕西省西安市莲湖区昆明路8号昆明路建材市场东1号二楼201室</v>
          </cell>
          <cell r="M1489" t="str">
            <v>陕西省西安市莲湖区昆明路8号二楼201室</v>
          </cell>
          <cell r="N1489" t="str">
            <v>向丽丽</v>
          </cell>
          <cell r="O1489" t="str">
            <v>向丽丽</v>
          </cell>
          <cell r="P1489" t="str">
            <v>黄琴秀</v>
          </cell>
          <cell r="Q1489" t="str">
            <v>王林杰</v>
          </cell>
          <cell r="R1489">
            <v>13572589273</v>
          </cell>
        </row>
        <row r="1489">
          <cell r="U1489" t="str">
            <v>西安舒适橙出行科技有限公司</v>
          </cell>
        </row>
        <row r="1489">
          <cell r="W1489" t="str">
            <v>LDCD730E6N3025321</v>
          </cell>
          <cell r="X1489" t="str">
            <v>陕ADX9883</v>
          </cell>
          <cell r="Y1489" t="str">
            <v>862052211200378</v>
          </cell>
          <cell r="Z1489">
            <v>45188</v>
          </cell>
          <cell r="AA1489">
            <v>45198</v>
          </cell>
          <cell r="AB1489" t="str">
            <v>2023/09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44842</v>
          </cell>
          <cell r="AI1489">
            <v>44843</v>
          </cell>
          <cell r="AJ1489">
            <v>44842</v>
          </cell>
        </row>
        <row r="1489">
          <cell r="AL1489">
            <v>4000</v>
          </cell>
          <cell r="AM1489">
            <v>44842</v>
          </cell>
          <cell r="AN1489" t="str">
            <v>连总私账</v>
          </cell>
          <cell r="AO1489">
            <v>3180</v>
          </cell>
          <cell r="AP1489">
            <v>44870</v>
          </cell>
          <cell r="AQ1489">
            <v>44870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 t="str">
            <v>正常</v>
          </cell>
          <cell r="AW1489">
            <v>0</v>
          </cell>
          <cell r="AX1489">
            <v>0</v>
          </cell>
          <cell r="AY1489">
            <v>94.96</v>
          </cell>
        </row>
        <row r="1489">
          <cell r="BA1489">
            <v>1</v>
          </cell>
          <cell r="BB1489">
            <v>45.84</v>
          </cell>
        </row>
        <row r="1489">
          <cell r="BE1489">
            <v>0</v>
          </cell>
          <cell r="BF1489">
            <v>10</v>
          </cell>
          <cell r="BG1489">
            <v>0</v>
          </cell>
          <cell r="BH1489">
            <v>0</v>
          </cell>
          <cell r="BI1489">
            <v>15</v>
          </cell>
          <cell r="BJ1489">
            <v>0</v>
          </cell>
          <cell r="BK1489">
            <v>0</v>
          </cell>
          <cell r="BL1489">
            <v>25</v>
          </cell>
          <cell r="BM1489" t="str">
            <v>A(优质)</v>
          </cell>
        </row>
        <row r="1489">
          <cell r="BP1489" t="str">
            <v/>
          </cell>
        </row>
        <row r="1489">
          <cell r="BW1489" t="str">
            <v/>
          </cell>
        </row>
        <row r="1489">
          <cell r="BY1489" t="str">
            <v/>
          </cell>
        </row>
        <row r="1489">
          <cell r="CD1489" t="str">
            <v>FET-KF-202209R0623</v>
          </cell>
        </row>
        <row r="1490">
          <cell r="B1490" t="str">
            <v>租赁</v>
          </cell>
        </row>
        <row r="1490">
          <cell r="F1490" t="str">
            <v>西安鹏泽伟汽车服务有限公司</v>
          </cell>
          <cell r="G1490" t="str">
            <v>610122199611092839</v>
          </cell>
          <cell r="H1490">
            <v>13572589273</v>
          </cell>
          <cell r="I1490" t="str">
            <v>以租代购48期方案</v>
          </cell>
          <cell r="J1490" t="str">
            <v>富康ES600/DC7006XAAXBEVL</v>
          </cell>
          <cell r="K1490" t="str">
            <v>西安</v>
          </cell>
          <cell r="L1490" t="str">
            <v>陕西省西安市莲湖区昆明路8号昆明路建材市场东1号二楼201室</v>
          </cell>
          <cell r="M1490" t="str">
            <v>陕西省西安市莲湖区昆明路8号二楼201室</v>
          </cell>
          <cell r="N1490" t="str">
            <v>向丽丽</v>
          </cell>
          <cell r="O1490" t="str">
            <v>向丽丽</v>
          </cell>
          <cell r="P1490" t="str">
            <v>黄琴秀</v>
          </cell>
          <cell r="Q1490" t="str">
            <v>王林杰</v>
          </cell>
          <cell r="R1490">
            <v>13572589273</v>
          </cell>
        </row>
        <row r="1490">
          <cell r="U1490" t="str">
            <v>西安舒适橙出行科技有限公司</v>
          </cell>
        </row>
        <row r="1490">
          <cell r="W1490" t="str">
            <v>LDCD730E4N3024927</v>
          </cell>
          <cell r="X1490" t="str">
            <v>陕ADN6726</v>
          </cell>
          <cell r="Y1490" t="str">
            <v>862052221201036</v>
          </cell>
          <cell r="Z1490">
            <v>45182</v>
          </cell>
          <cell r="AA1490">
            <v>45198</v>
          </cell>
          <cell r="AB1490" t="str">
            <v>2023/09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44842</v>
          </cell>
          <cell r="AI1490">
            <v>44843</v>
          </cell>
          <cell r="AJ1490">
            <v>44842</v>
          </cell>
        </row>
        <row r="1490">
          <cell r="AL1490">
            <v>4000</v>
          </cell>
          <cell r="AM1490">
            <v>44842</v>
          </cell>
          <cell r="AN1490" t="str">
            <v>连总私账</v>
          </cell>
          <cell r="AO1490">
            <v>3180</v>
          </cell>
          <cell r="AP1490">
            <v>44870</v>
          </cell>
          <cell r="AQ1490">
            <v>44870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 t="str">
            <v>正常</v>
          </cell>
          <cell r="AW1490">
            <v>0</v>
          </cell>
          <cell r="AX1490">
            <v>0</v>
          </cell>
          <cell r="AY1490">
            <v>72.33</v>
          </cell>
        </row>
        <row r="1490">
          <cell r="BA1490">
            <v>2</v>
          </cell>
          <cell r="BB1490">
            <v>25.41</v>
          </cell>
        </row>
        <row r="1490">
          <cell r="BE1490">
            <v>0</v>
          </cell>
          <cell r="BF1490">
            <v>10</v>
          </cell>
          <cell r="BG1490">
            <v>0</v>
          </cell>
          <cell r="BH1490">
            <v>0</v>
          </cell>
          <cell r="BI1490">
            <v>15</v>
          </cell>
          <cell r="BJ1490">
            <v>0</v>
          </cell>
          <cell r="BK1490">
            <v>0</v>
          </cell>
          <cell r="BL1490">
            <v>25</v>
          </cell>
          <cell r="BM1490" t="str">
            <v>A(优质)</v>
          </cell>
        </row>
        <row r="1490">
          <cell r="BP1490" t="str">
            <v/>
          </cell>
        </row>
        <row r="1490">
          <cell r="BW1490" t="str">
            <v/>
          </cell>
        </row>
        <row r="1490">
          <cell r="BY1490" t="str">
            <v/>
          </cell>
        </row>
        <row r="1490">
          <cell r="CD1490" t="str">
            <v>FET-KF-202209R0063</v>
          </cell>
        </row>
        <row r="1491">
          <cell r="B1491" t="str">
            <v>租赁</v>
          </cell>
        </row>
        <row r="1491">
          <cell r="F1491" t="str">
            <v>西安鹏泽伟汽车服务有限公司</v>
          </cell>
          <cell r="G1491" t="str">
            <v>610122199611092839</v>
          </cell>
          <cell r="H1491">
            <v>13572589273</v>
          </cell>
          <cell r="I1491" t="str">
            <v>以租代购48期方案</v>
          </cell>
          <cell r="J1491" t="str">
            <v>富康ES600/DC7006XAAXBEVK</v>
          </cell>
          <cell r="K1491" t="str">
            <v>西安</v>
          </cell>
          <cell r="L1491" t="str">
            <v>陕西省西安市莲湖区昆明路8号昆明路建材市场东1号二楼201室</v>
          </cell>
          <cell r="M1491" t="str">
            <v>陕西省西安市莲湖区昆明路8号二楼201室</v>
          </cell>
          <cell r="N1491" t="str">
            <v>向丽丽</v>
          </cell>
          <cell r="O1491" t="str">
            <v>向丽丽</v>
          </cell>
          <cell r="P1491" t="str">
            <v>黄琴秀</v>
          </cell>
          <cell r="Q1491" t="str">
            <v>王林杰</v>
          </cell>
          <cell r="R1491">
            <v>13572589273</v>
          </cell>
        </row>
        <row r="1491">
          <cell r="U1491" t="str">
            <v>西安舒适橙出行科技有限公司</v>
          </cell>
        </row>
        <row r="1491">
          <cell r="W1491" t="str">
            <v>LDCD730E8N3025305</v>
          </cell>
          <cell r="X1491" t="str">
            <v>陕ADX0626</v>
          </cell>
          <cell r="Y1491" t="str">
            <v>862052211200026</v>
          </cell>
          <cell r="Z1491">
            <v>45188</v>
          </cell>
          <cell r="AA1491">
            <v>45198</v>
          </cell>
          <cell r="AB1491" t="str">
            <v>2023/09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44842</v>
          </cell>
          <cell r="AI1491">
            <v>44843</v>
          </cell>
          <cell r="AJ1491">
            <v>44842</v>
          </cell>
        </row>
        <row r="1491">
          <cell r="AL1491">
            <v>4000</v>
          </cell>
          <cell r="AM1491">
            <v>44842</v>
          </cell>
          <cell r="AN1491" t="str">
            <v>连总私账</v>
          </cell>
          <cell r="AO1491">
            <v>3180</v>
          </cell>
          <cell r="AP1491">
            <v>44870</v>
          </cell>
          <cell r="AQ1491">
            <v>44870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 t="str">
            <v>正常</v>
          </cell>
          <cell r="AW1491">
            <v>0</v>
          </cell>
          <cell r="AX1491">
            <v>0</v>
          </cell>
          <cell r="AY1491">
            <v>97.4</v>
          </cell>
        </row>
        <row r="1491">
          <cell r="BA1491">
            <v>1</v>
          </cell>
          <cell r="BB1491">
            <v>49.46</v>
          </cell>
        </row>
        <row r="1491">
          <cell r="BE1491">
            <v>0</v>
          </cell>
          <cell r="BF1491">
            <v>10</v>
          </cell>
          <cell r="BG1491">
            <v>0</v>
          </cell>
          <cell r="BH1491">
            <v>0</v>
          </cell>
          <cell r="BI1491">
            <v>15</v>
          </cell>
          <cell r="BJ1491">
            <v>0</v>
          </cell>
          <cell r="BK1491">
            <v>0</v>
          </cell>
          <cell r="BL1491">
            <v>25</v>
          </cell>
          <cell r="BM1491" t="str">
            <v>A(优质)</v>
          </cell>
        </row>
        <row r="1491">
          <cell r="BP1491" t="str">
            <v/>
          </cell>
        </row>
        <row r="1491">
          <cell r="BW1491" t="str">
            <v/>
          </cell>
        </row>
        <row r="1491">
          <cell r="BY1491" t="str">
            <v/>
          </cell>
        </row>
        <row r="1491">
          <cell r="CD1491" t="str">
            <v>FET-KF-202209R0623</v>
          </cell>
        </row>
        <row r="1492">
          <cell r="B1492" t="str">
            <v>租赁</v>
          </cell>
        </row>
        <row r="1492">
          <cell r="F1492" t="str">
            <v>西安鹏泽伟汽车服务有限公司</v>
          </cell>
          <cell r="G1492" t="str">
            <v>610122199611092839</v>
          </cell>
          <cell r="H1492">
            <v>13572589273</v>
          </cell>
          <cell r="I1492" t="str">
            <v>以租代购48期方案</v>
          </cell>
          <cell r="J1492" t="str">
            <v>富康ES600/DC7006XAAXBEVK</v>
          </cell>
          <cell r="K1492" t="str">
            <v>西安</v>
          </cell>
          <cell r="L1492" t="str">
            <v>陕西省西安市莲湖区昆明路8号昆明路建材市场东1号二楼201室</v>
          </cell>
          <cell r="M1492" t="str">
            <v>陕西省西安市莲湖区昆明路8号二楼201室</v>
          </cell>
          <cell r="N1492" t="str">
            <v>向丽丽</v>
          </cell>
          <cell r="O1492" t="str">
            <v>向丽丽</v>
          </cell>
          <cell r="P1492" t="str">
            <v>黄琴秀</v>
          </cell>
          <cell r="Q1492" t="str">
            <v>王林杰</v>
          </cell>
          <cell r="R1492">
            <v>13572589273</v>
          </cell>
        </row>
        <row r="1492">
          <cell r="U1492" t="str">
            <v>西安舒适橙出行科技有限公司</v>
          </cell>
        </row>
        <row r="1492">
          <cell r="W1492" t="str">
            <v>LDCD730E4N3025303</v>
          </cell>
          <cell r="X1492" t="str">
            <v>陕ADX2913</v>
          </cell>
          <cell r="Y1492" t="str">
            <v>862052211200370</v>
          </cell>
          <cell r="Z1492">
            <v>45188</v>
          </cell>
          <cell r="AA1492">
            <v>45198</v>
          </cell>
          <cell r="AB1492" t="str">
            <v>2023/09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44842</v>
          </cell>
          <cell r="AI1492">
            <v>44843</v>
          </cell>
          <cell r="AJ1492">
            <v>44842</v>
          </cell>
        </row>
        <row r="1492">
          <cell r="AL1492">
            <v>4000</v>
          </cell>
          <cell r="AM1492">
            <v>44842</v>
          </cell>
          <cell r="AN1492" t="str">
            <v>连总私账</v>
          </cell>
          <cell r="AO1492">
            <v>3180</v>
          </cell>
          <cell r="AP1492">
            <v>44870</v>
          </cell>
          <cell r="AQ1492">
            <v>44870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 t="str">
            <v>正常</v>
          </cell>
          <cell r="AW1492">
            <v>0</v>
          </cell>
          <cell r="AX1492">
            <v>0</v>
          </cell>
          <cell r="AY1492">
            <v>100.74</v>
          </cell>
        </row>
        <row r="1492">
          <cell r="BA1492">
            <v>1</v>
          </cell>
          <cell r="BB1492">
            <v>49.14</v>
          </cell>
        </row>
        <row r="1492">
          <cell r="BE1492">
            <v>0</v>
          </cell>
          <cell r="BF1492">
            <v>10</v>
          </cell>
          <cell r="BG1492">
            <v>0</v>
          </cell>
          <cell r="BH1492">
            <v>0</v>
          </cell>
          <cell r="BI1492">
            <v>15</v>
          </cell>
          <cell r="BJ1492">
            <v>0</v>
          </cell>
          <cell r="BK1492">
            <v>0</v>
          </cell>
          <cell r="BL1492">
            <v>25</v>
          </cell>
          <cell r="BM1492" t="str">
            <v>A(优质)</v>
          </cell>
        </row>
        <row r="1492">
          <cell r="BP1492" t="str">
            <v/>
          </cell>
        </row>
        <row r="1492">
          <cell r="BW1492" t="str">
            <v/>
          </cell>
        </row>
        <row r="1492">
          <cell r="BY1492" t="str">
            <v/>
          </cell>
        </row>
        <row r="1492">
          <cell r="CD1492" t="str">
            <v>FET-KF-202209R0623</v>
          </cell>
        </row>
        <row r="1493">
          <cell r="B1493" t="str">
            <v>租赁</v>
          </cell>
        </row>
        <row r="1493">
          <cell r="F1493" t="str">
            <v>西安鹏泽伟汽车服务有限公司</v>
          </cell>
          <cell r="G1493" t="str">
            <v>610122199611092839</v>
          </cell>
          <cell r="H1493">
            <v>13572589273</v>
          </cell>
          <cell r="I1493" t="str">
            <v>以租代购48期方案</v>
          </cell>
          <cell r="J1493" t="str">
            <v>富康ES600/DC7006XAAXBEVK</v>
          </cell>
          <cell r="K1493" t="str">
            <v>西安</v>
          </cell>
          <cell r="L1493" t="str">
            <v>陕西省西安市莲湖区昆明路8号昆明路建材市场东1号二楼201室</v>
          </cell>
          <cell r="M1493" t="str">
            <v>陕西省西安市莲湖区昆明路8号二楼201室</v>
          </cell>
          <cell r="N1493" t="str">
            <v>向丽丽</v>
          </cell>
          <cell r="O1493" t="str">
            <v>向丽丽</v>
          </cell>
          <cell r="P1493" t="str">
            <v>黄琴秀</v>
          </cell>
          <cell r="Q1493" t="str">
            <v>王林杰</v>
          </cell>
          <cell r="R1493">
            <v>13572589273</v>
          </cell>
        </row>
        <row r="1493">
          <cell r="U1493" t="str">
            <v>西安舒适橙出行科技有限公司</v>
          </cell>
        </row>
        <row r="1493">
          <cell r="W1493" t="str">
            <v>LDCD730EXN3025306</v>
          </cell>
          <cell r="X1493" t="str">
            <v>陕ADX1553</v>
          </cell>
          <cell r="Y1493" t="str">
            <v>862052211200376</v>
          </cell>
          <cell r="Z1493">
            <v>45188</v>
          </cell>
          <cell r="AA1493">
            <v>45198</v>
          </cell>
          <cell r="AB1493" t="str">
            <v>2023/09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44842</v>
          </cell>
          <cell r="AI1493">
            <v>44843</v>
          </cell>
          <cell r="AJ1493">
            <v>44842</v>
          </cell>
        </row>
        <row r="1493">
          <cell r="AL1493">
            <v>4000</v>
          </cell>
          <cell r="AM1493">
            <v>44842</v>
          </cell>
          <cell r="AN1493" t="str">
            <v>连总私账</v>
          </cell>
          <cell r="AO1493">
            <v>3180</v>
          </cell>
          <cell r="AP1493">
            <v>44870</v>
          </cell>
          <cell r="AQ1493">
            <v>44870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 t="str">
            <v>正常</v>
          </cell>
          <cell r="AW1493">
            <v>0</v>
          </cell>
          <cell r="AX1493">
            <v>0</v>
          </cell>
          <cell r="AY1493">
            <v>95.05</v>
          </cell>
        </row>
        <row r="1493">
          <cell r="BA1493">
            <v>1</v>
          </cell>
          <cell r="BB1493">
            <v>46.35</v>
          </cell>
        </row>
        <row r="1493">
          <cell r="BE1493">
            <v>0</v>
          </cell>
          <cell r="BF1493">
            <v>10</v>
          </cell>
          <cell r="BG1493">
            <v>0</v>
          </cell>
          <cell r="BH1493">
            <v>0</v>
          </cell>
          <cell r="BI1493">
            <v>15</v>
          </cell>
          <cell r="BJ1493">
            <v>0</v>
          </cell>
          <cell r="BK1493">
            <v>0</v>
          </cell>
          <cell r="BL1493">
            <v>25</v>
          </cell>
          <cell r="BM1493" t="str">
            <v>A(优质)</v>
          </cell>
        </row>
        <row r="1493">
          <cell r="BP1493" t="str">
            <v/>
          </cell>
        </row>
        <row r="1493">
          <cell r="BW1493" t="str">
            <v/>
          </cell>
        </row>
        <row r="1493">
          <cell r="BY1493" t="str">
            <v/>
          </cell>
        </row>
        <row r="1493">
          <cell r="CD1493" t="str">
            <v>FET-KF-202209R0623</v>
          </cell>
        </row>
        <row r="1494">
          <cell r="B1494" t="str">
            <v>租赁</v>
          </cell>
        </row>
        <row r="1494">
          <cell r="F1494" t="str">
            <v>西安鹏泽伟汽车服务有限公司</v>
          </cell>
          <cell r="G1494" t="str">
            <v>610122199611092839</v>
          </cell>
          <cell r="H1494">
            <v>13572589273</v>
          </cell>
          <cell r="I1494" t="str">
            <v>以租代购48期方案</v>
          </cell>
          <cell r="J1494" t="str">
            <v>富康ES600/DC7006XAAXBEVK</v>
          </cell>
          <cell r="K1494" t="str">
            <v>西安</v>
          </cell>
          <cell r="L1494" t="str">
            <v>陕西省西安市莲湖区昆明路8号昆明路建材市场东1号二楼201室</v>
          </cell>
          <cell r="M1494" t="str">
            <v>陕西省西安市莲湖区昆明路8号二楼201室</v>
          </cell>
          <cell r="N1494" t="str">
            <v>向丽丽</v>
          </cell>
          <cell r="O1494" t="str">
            <v>向丽丽</v>
          </cell>
          <cell r="P1494" t="str">
            <v>黄琴秀</v>
          </cell>
          <cell r="Q1494" t="str">
            <v>王林杰</v>
          </cell>
          <cell r="R1494">
            <v>13572589273</v>
          </cell>
        </row>
        <row r="1494">
          <cell r="U1494" t="str">
            <v>西安舒适橙出行科技有限公司</v>
          </cell>
        </row>
        <row r="1494">
          <cell r="W1494" t="str">
            <v>LDCD730E9N3025314</v>
          </cell>
          <cell r="X1494" t="str">
            <v>陕ADX3771</v>
          </cell>
          <cell r="Y1494" t="str">
            <v>862052211200096</v>
          </cell>
          <cell r="Z1494">
            <v>45188</v>
          </cell>
          <cell r="AA1494">
            <v>45198</v>
          </cell>
          <cell r="AB1494" t="str">
            <v>2023/09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44842</v>
          </cell>
          <cell r="AI1494">
            <v>44843</v>
          </cell>
          <cell r="AJ1494">
            <v>44842</v>
          </cell>
        </row>
        <row r="1494">
          <cell r="AL1494">
            <v>4000</v>
          </cell>
          <cell r="AM1494">
            <v>44842</v>
          </cell>
          <cell r="AN1494" t="str">
            <v>连总私账</v>
          </cell>
          <cell r="AO1494">
            <v>3180</v>
          </cell>
          <cell r="AP1494">
            <v>44870</v>
          </cell>
          <cell r="AQ1494">
            <v>44870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 t="str">
            <v>正常</v>
          </cell>
          <cell r="AW1494">
            <v>0</v>
          </cell>
          <cell r="AX1494">
            <v>0</v>
          </cell>
          <cell r="AY1494">
            <v>139.25</v>
          </cell>
        </row>
        <row r="1494">
          <cell r="BA1494">
            <v>1</v>
          </cell>
          <cell r="BB1494">
            <v>49.13</v>
          </cell>
        </row>
        <row r="1494">
          <cell r="BE1494">
            <v>0</v>
          </cell>
          <cell r="BF1494">
            <v>10</v>
          </cell>
          <cell r="BG1494">
            <v>0</v>
          </cell>
          <cell r="BH1494">
            <v>0</v>
          </cell>
          <cell r="BI1494">
            <v>15</v>
          </cell>
          <cell r="BJ1494">
            <v>0</v>
          </cell>
          <cell r="BK1494">
            <v>0</v>
          </cell>
          <cell r="BL1494">
            <v>25</v>
          </cell>
          <cell r="BM1494" t="str">
            <v>A(优质)</v>
          </cell>
        </row>
        <row r="1494">
          <cell r="BP1494" t="str">
            <v/>
          </cell>
        </row>
        <row r="1494">
          <cell r="BW1494" t="str">
            <v/>
          </cell>
        </row>
        <row r="1494">
          <cell r="BY1494" t="str">
            <v/>
          </cell>
        </row>
        <row r="1494">
          <cell r="CD1494" t="str">
            <v>FET-KF-202209R0623</v>
          </cell>
        </row>
        <row r="1495">
          <cell r="B1495" t="str">
            <v>租赁</v>
          </cell>
        </row>
        <row r="1495">
          <cell r="F1495" t="str">
            <v>西安鹏泽伟汽车服务有限公司</v>
          </cell>
          <cell r="G1495" t="str">
            <v>610122199611092839</v>
          </cell>
          <cell r="H1495">
            <v>13572589273</v>
          </cell>
          <cell r="I1495" t="str">
            <v>以租代购48期方案</v>
          </cell>
          <cell r="J1495" t="str">
            <v>富康ES600/DC7006XAAXBEVK</v>
          </cell>
          <cell r="K1495" t="str">
            <v>西安</v>
          </cell>
          <cell r="L1495" t="str">
            <v>陕西省西安市莲湖区昆明路8号昆明路建材市场东1号二楼201室</v>
          </cell>
          <cell r="M1495" t="str">
            <v>陕西省西安市莲湖区昆明路8号二楼201室</v>
          </cell>
          <cell r="N1495" t="str">
            <v>向丽丽</v>
          </cell>
          <cell r="O1495" t="str">
            <v>向丽丽</v>
          </cell>
          <cell r="P1495" t="str">
            <v>黄琴秀</v>
          </cell>
          <cell r="Q1495" t="str">
            <v>王林杰</v>
          </cell>
          <cell r="R1495">
            <v>13572589273</v>
          </cell>
        </row>
        <row r="1495">
          <cell r="U1495" t="str">
            <v>西安舒适橙出行科技有限公司</v>
          </cell>
        </row>
        <row r="1495">
          <cell r="W1495" t="str">
            <v>LDCD730E0N3025315</v>
          </cell>
          <cell r="X1495" t="str">
            <v>陕ADX1600</v>
          </cell>
          <cell r="Y1495" t="str">
            <v>862052211200040</v>
          </cell>
          <cell r="Z1495">
            <v>45188</v>
          </cell>
          <cell r="AA1495">
            <v>45198</v>
          </cell>
          <cell r="AB1495" t="str">
            <v>2023/09</v>
          </cell>
          <cell r="AC1495">
            <v>0</v>
          </cell>
          <cell r="AD1495">
            <v>0</v>
          </cell>
          <cell r="AE1495">
            <v>0</v>
          </cell>
          <cell r="AF1495">
            <v>0</v>
          </cell>
          <cell r="AG1495">
            <v>0</v>
          </cell>
          <cell r="AH1495">
            <v>44842</v>
          </cell>
          <cell r="AI1495">
            <v>44843</v>
          </cell>
          <cell r="AJ1495">
            <v>44842</v>
          </cell>
        </row>
        <row r="1495">
          <cell r="AL1495">
            <v>4000</v>
          </cell>
          <cell r="AM1495">
            <v>44842</v>
          </cell>
          <cell r="AN1495" t="str">
            <v>连总私账</v>
          </cell>
          <cell r="AO1495">
            <v>3180</v>
          </cell>
          <cell r="AP1495">
            <v>44870</v>
          </cell>
          <cell r="AQ1495">
            <v>44870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 t="str">
            <v>正常</v>
          </cell>
          <cell r="AW1495">
            <v>0</v>
          </cell>
          <cell r="AX1495">
            <v>0</v>
          </cell>
          <cell r="AY1495">
            <v>97.73</v>
          </cell>
        </row>
        <row r="1495">
          <cell r="BA1495">
            <v>1</v>
          </cell>
          <cell r="BB1495">
            <v>46.39</v>
          </cell>
        </row>
        <row r="1495">
          <cell r="BE1495">
            <v>0</v>
          </cell>
          <cell r="BF1495">
            <v>10</v>
          </cell>
          <cell r="BG1495">
            <v>0</v>
          </cell>
          <cell r="BH1495">
            <v>0</v>
          </cell>
          <cell r="BI1495">
            <v>15</v>
          </cell>
          <cell r="BJ1495">
            <v>0</v>
          </cell>
          <cell r="BK1495">
            <v>0</v>
          </cell>
          <cell r="BL1495">
            <v>25</v>
          </cell>
          <cell r="BM1495" t="str">
            <v>A(优质)</v>
          </cell>
        </row>
        <row r="1495">
          <cell r="BP1495" t="str">
            <v/>
          </cell>
        </row>
        <row r="1495">
          <cell r="BW1495" t="str">
            <v/>
          </cell>
        </row>
        <row r="1495">
          <cell r="BY1495" t="str">
            <v/>
          </cell>
        </row>
        <row r="1495">
          <cell r="CD1495" t="str">
            <v>FET-KF-202209R0623</v>
          </cell>
        </row>
        <row r="1496">
          <cell r="B1496" t="str">
            <v>租赁</v>
          </cell>
        </row>
        <row r="1496">
          <cell r="F1496" t="str">
            <v>西安鹏泽伟汽车服务有限公司</v>
          </cell>
          <cell r="G1496" t="str">
            <v>610122199611092839</v>
          </cell>
          <cell r="H1496">
            <v>13572589273</v>
          </cell>
          <cell r="I1496" t="str">
            <v>以租代购48期方案</v>
          </cell>
          <cell r="J1496" t="str">
            <v>富康ES600/DC7006XAAXBEVK</v>
          </cell>
          <cell r="K1496" t="str">
            <v>西安</v>
          </cell>
          <cell r="L1496" t="str">
            <v>陕西省西安市莲湖区昆明路8号昆明路建材市场东1号二楼201室</v>
          </cell>
          <cell r="M1496" t="str">
            <v>陕西省西安市莲湖区昆明路8号二楼201室</v>
          </cell>
          <cell r="N1496" t="str">
            <v>向丽丽</v>
          </cell>
          <cell r="O1496" t="str">
            <v>向丽丽</v>
          </cell>
          <cell r="P1496" t="str">
            <v>黄琴秀</v>
          </cell>
          <cell r="Q1496" t="str">
            <v>王林杰</v>
          </cell>
          <cell r="R1496">
            <v>13572589273</v>
          </cell>
        </row>
        <row r="1496">
          <cell r="U1496" t="str">
            <v>西安舒适橙出行科技有限公司</v>
          </cell>
        </row>
        <row r="1496">
          <cell r="W1496" t="str">
            <v>LDCD730E2N3025316</v>
          </cell>
          <cell r="X1496" t="str">
            <v>陕ADX0565</v>
          </cell>
          <cell r="Y1496" t="str">
            <v>862052221200919</v>
          </cell>
          <cell r="Z1496">
            <v>45188</v>
          </cell>
          <cell r="AA1496">
            <v>45198</v>
          </cell>
          <cell r="AB1496" t="str">
            <v>2023/09</v>
          </cell>
          <cell r="AC1496">
            <v>0</v>
          </cell>
          <cell r="AD1496">
            <v>0</v>
          </cell>
          <cell r="AE1496">
            <v>0</v>
          </cell>
          <cell r="AF1496">
            <v>0</v>
          </cell>
          <cell r="AG1496">
            <v>0</v>
          </cell>
          <cell r="AH1496">
            <v>44842</v>
          </cell>
          <cell r="AI1496">
            <v>44843</v>
          </cell>
          <cell r="AJ1496">
            <v>44842</v>
          </cell>
        </row>
        <row r="1496">
          <cell r="AL1496">
            <v>4000</v>
          </cell>
          <cell r="AM1496">
            <v>44842</v>
          </cell>
          <cell r="AN1496" t="str">
            <v>连总私账</v>
          </cell>
          <cell r="AO1496">
            <v>3180</v>
          </cell>
          <cell r="AP1496">
            <v>44870</v>
          </cell>
          <cell r="AQ1496">
            <v>44870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 t="str">
            <v>正常</v>
          </cell>
          <cell r="AW1496">
            <v>0</v>
          </cell>
          <cell r="AX1496">
            <v>0</v>
          </cell>
          <cell r="AY1496">
            <v>95.15</v>
          </cell>
        </row>
        <row r="1496">
          <cell r="BA1496">
            <v>1</v>
          </cell>
          <cell r="BB1496">
            <v>45.81</v>
          </cell>
        </row>
        <row r="1496">
          <cell r="BE1496">
            <v>0</v>
          </cell>
          <cell r="BF1496">
            <v>10</v>
          </cell>
          <cell r="BG1496">
            <v>0</v>
          </cell>
          <cell r="BH1496">
            <v>0</v>
          </cell>
          <cell r="BI1496">
            <v>15</v>
          </cell>
          <cell r="BJ1496">
            <v>0</v>
          </cell>
          <cell r="BK1496">
            <v>0</v>
          </cell>
          <cell r="BL1496">
            <v>25</v>
          </cell>
          <cell r="BM1496" t="str">
            <v>A(优质)</v>
          </cell>
        </row>
        <row r="1496">
          <cell r="BP1496" t="str">
            <v/>
          </cell>
        </row>
        <row r="1496">
          <cell r="BW1496" t="str">
            <v/>
          </cell>
        </row>
        <row r="1496">
          <cell r="BY1496" t="str">
            <v/>
          </cell>
        </row>
        <row r="1496">
          <cell r="CD1496" t="str">
            <v>FET-KF-202209R0623</v>
          </cell>
        </row>
        <row r="1497">
          <cell r="B1497" t="str">
            <v>租赁</v>
          </cell>
        </row>
        <row r="1497">
          <cell r="F1497" t="str">
            <v>西安鹏泽伟汽车服务有限公司</v>
          </cell>
          <cell r="G1497" t="str">
            <v>610122199611092839</v>
          </cell>
          <cell r="H1497">
            <v>13572589273</v>
          </cell>
          <cell r="I1497" t="str">
            <v>以租代购48期方案</v>
          </cell>
          <cell r="J1497" t="str">
            <v>富康ES600/DC7006XAAXBEVK</v>
          </cell>
          <cell r="K1497" t="str">
            <v>西安</v>
          </cell>
          <cell r="L1497" t="str">
            <v>陕西省西安市莲湖区昆明路8号昆明路建材市场东1号二楼201室</v>
          </cell>
          <cell r="M1497" t="str">
            <v>陕西省西安市莲湖区昆明路8号二楼201室</v>
          </cell>
          <cell r="N1497" t="str">
            <v>向丽丽</v>
          </cell>
          <cell r="O1497" t="str">
            <v>向丽丽</v>
          </cell>
          <cell r="P1497" t="str">
            <v>黄琴秀</v>
          </cell>
          <cell r="Q1497" t="str">
            <v>王林杰</v>
          </cell>
          <cell r="R1497">
            <v>13572589273</v>
          </cell>
        </row>
        <row r="1497">
          <cell r="U1497" t="str">
            <v>西安舒适橙出行科技有限公司</v>
          </cell>
        </row>
        <row r="1497">
          <cell r="W1497" t="str">
            <v>LDCD730E7N3025313</v>
          </cell>
          <cell r="X1497" t="str">
            <v>陕ADX1929</v>
          </cell>
          <cell r="Y1497" t="str">
            <v>862052211200020</v>
          </cell>
          <cell r="Z1497">
            <v>45188</v>
          </cell>
          <cell r="AA1497">
            <v>45198</v>
          </cell>
          <cell r="AB1497" t="str">
            <v>2023/09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44842</v>
          </cell>
          <cell r="AI1497">
            <v>44843</v>
          </cell>
          <cell r="AJ1497">
            <v>44842</v>
          </cell>
        </row>
        <row r="1497">
          <cell r="AL1497">
            <v>4000</v>
          </cell>
          <cell r="AM1497">
            <v>44842</v>
          </cell>
          <cell r="AN1497" t="str">
            <v>连总私账</v>
          </cell>
          <cell r="AO1497">
            <v>3180</v>
          </cell>
          <cell r="AP1497">
            <v>44870</v>
          </cell>
          <cell r="AQ1497">
            <v>44870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 t="str">
            <v>正常</v>
          </cell>
          <cell r="AW1497">
            <v>0</v>
          </cell>
          <cell r="AX1497">
            <v>0</v>
          </cell>
          <cell r="AY1497">
            <v>96.04</v>
          </cell>
        </row>
        <row r="1497">
          <cell r="BA1497">
            <v>1</v>
          </cell>
          <cell r="BB1497">
            <v>45.79</v>
          </cell>
        </row>
        <row r="1497">
          <cell r="BE1497">
            <v>0</v>
          </cell>
          <cell r="BF1497">
            <v>10</v>
          </cell>
          <cell r="BG1497">
            <v>0</v>
          </cell>
          <cell r="BH1497">
            <v>0</v>
          </cell>
          <cell r="BI1497">
            <v>15</v>
          </cell>
          <cell r="BJ1497">
            <v>0</v>
          </cell>
          <cell r="BK1497">
            <v>0</v>
          </cell>
          <cell r="BL1497">
            <v>25</v>
          </cell>
          <cell r="BM1497" t="str">
            <v>A(优质)</v>
          </cell>
        </row>
        <row r="1497">
          <cell r="BP1497" t="str">
            <v/>
          </cell>
        </row>
        <row r="1497">
          <cell r="BW1497" t="str">
            <v/>
          </cell>
        </row>
        <row r="1497">
          <cell r="BY1497" t="str">
            <v/>
          </cell>
        </row>
        <row r="1497">
          <cell r="CD1497" t="str">
            <v>FET-KF-202209R0623</v>
          </cell>
        </row>
        <row r="1498">
          <cell r="B1498" t="str">
            <v>租赁</v>
          </cell>
        </row>
        <row r="1498">
          <cell r="F1498" t="str">
            <v>东莞途胜信息服务有限公司</v>
          </cell>
          <cell r="G1498" t="str">
            <v>430602198801185589</v>
          </cell>
          <cell r="H1498">
            <v>15917705902</v>
          </cell>
          <cell r="I1498" t="str">
            <v>以租代购48期方案</v>
          </cell>
          <cell r="J1498" t="str">
            <v>风神E70/DFM7002G1F7BEV</v>
          </cell>
          <cell r="K1498" t="str">
            <v>东莞</v>
          </cell>
          <cell r="L1498" t="str">
            <v>广东省东莞市厚街镇新宝路7号213室</v>
          </cell>
          <cell r="M1498" t="str">
            <v>广东省东莞市厚街镇桥头社区康乐南路一街2号碧桂园智慧家118号</v>
          </cell>
          <cell r="N1498" t="str">
            <v>向丽丽</v>
          </cell>
          <cell r="O1498" t="str">
            <v>向丽丽</v>
          </cell>
          <cell r="P1498" t="str">
            <v>徐莹莹</v>
          </cell>
          <cell r="Q1498" t="str">
            <v>刘凤丽</v>
          </cell>
          <cell r="R1498">
            <v>15917705902</v>
          </cell>
          <cell r="S1498" t="str">
            <v>曾凯</v>
          </cell>
          <cell r="T1498">
            <v>18825595079</v>
          </cell>
          <cell r="U1498" t="str">
            <v>东莞市橙易科技有限公司</v>
          </cell>
        </row>
        <row r="1498">
          <cell r="W1498" t="str">
            <v>LDP31B968NG051185</v>
          </cell>
          <cell r="X1498" t="str">
            <v>粤SDS1237</v>
          </cell>
          <cell r="Y1498" t="str">
            <v>862052221201802</v>
          </cell>
          <cell r="Z1498">
            <v>45107</v>
          </cell>
          <cell r="AA1498">
            <v>45106</v>
          </cell>
          <cell r="AB1498" t="str">
            <v>2023/08</v>
          </cell>
          <cell r="AC1498">
            <v>0</v>
          </cell>
          <cell r="AD1498">
            <v>0</v>
          </cell>
          <cell r="AE1498">
            <v>0</v>
          </cell>
          <cell r="AF1498">
            <v>0</v>
          </cell>
          <cell r="AG1498">
            <v>0</v>
          </cell>
          <cell r="AH1498">
            <v>44842</v>
          </cell>
          <cell r="AI1498">
            <v>44843</v>
          </cell>
          <cell r="AJ1498">
            <v>44842</v>
          </cell>
        </row>
        <row r="1498">
          <cell r="AL1498">
            <v>10000</v>
          </cell>
          <cell r="AM1498">
            <v>44842</v>
          </cell>
          <cell r="AN1498" t="str">
            <v>连总私账</v>
          </cell>
          <cell r="AO1498">
            <v>2980</v>
          </cell>
          <cell r="AP1498">
            <v>44870</v>
          </cell>
          <cell r="AQ1498">
            <v>44870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 t="str">
            <v>正常</v>
          </cell>
          <cell r="AW1498">
            <v>0</v>
          </cell>
          <cell r="AX1498">
            <v>0</v>
          </cell>
          <cell r="AY1498">
            <v>0.04</v>
          </cell>
        </row>
        <row r="1498">
          <cell r="BA1498">
            <v>0</v>
          </cell>
          <cell r="BB1498" t="str">
            <v/>
          </cell>
        </row>
        <row r="1498">
          <cell r="BE1498">
            <v>0</v>
          </cell>
          <cell r="BF1498">
            <v>5</v>
          </cell>
          <cell r="BG1498">
            <v>0</v>
          </cell>
          <cell r="BH1498">
            <v>0</v>
          </cell>
          <cell r="BI1498">
            <v>15</v>
          </cell>
          <cell r="BJ1498">
            <v>0</v>
          </cell>
          <cell r="BK1498">
            <v>0</v>
          </cell>
          <cell r="BL1498">
            <v>20</v>
          </cell>
          <cell r="BM1498" t="str">
            <v>A(优质)</v>
          </cell>
        </row>
        <row r="1498">
          <cell r="BP1498" t="str">
            <v/>
          </cell>
        </row>
        <row r="1498">
          <cell r="BW1498" t="str">
            <v/>
          </cell>
        </row>
        <row r="1498">
          <cell r="BY1498" t="str">
            <v/>
          </cell>
        </row>
        <row r="1498">
          <cell r="CD1498" t="str">
            <v>FET-FH-202207R0048</v>
          </cell>
        </row>
        <row r="1499">
          <cell r="B1499" t="str">
            <v>租赁</v>
          </cell>
        </row>
        <row r="1499">
          <cell r="F1499" t="str">
            <v>东莞途胜信息服务有限公司</v>
          </cell>
          <cell r="G1499" t="str">
            <v>430602198801185589</v>
          </cell>
          <cell r="H1499">
            <v>15917705902</v>
          </cell>
          <cell r="I1499" t="str">
            <v>以租代购48期方案</v>
          </cell>
          <cell r="J1499" t="str">
            <v>风神E70/DFM7002G1F7BEV</v>
          </cell>
          <cell r="K1499" t="str">
            <v>东莞</v>
          </cell>
          <cell r="L1499" t="str">
            <v>广东省东莞市厚街镇新宝路7号213室</v>
          </cell>
          <cell r="M1499" t="str">
            <v>广东省东莞市厚街镇桥头社区康乐南路一街2号碧桂园智慧家118号</v>
          </cell>
          <cell r="N1499" t="str">
            <v>向丽丽</v>
          </cell>
          <cell r="O1499" t="str">
            <v>向丽丽</v>
          </cell>
          <cell r="P1499" t="str">
            <v>徐莹莹</v>
          </cell>
          <cell r="Q1499" t="str">
            <v>刘凤丽</v>
          </cell>
          <cell r="R1499">
            <v>15917705902</v>
          </cell>
          <cell r="S1499" t="str">
            <v>曾凯</v>
          </cell>
          <cell r="T1499">
            <v>18825595079</v>
          </cell>
          <cell r="U1499" t="str">
            <v>东莞市橙易科技有限公司</v>
          </cell>
        </row>
        <row r="1499">
          <cell r="W1499" t="str">
            <v>LDP31B96XNG054234</v>
          </cell>
          <cell r="X1499" t="str">
            <v>粤SD76352</v>
          </cell>
          <cell r="Y1499" t="str">
            <v>862052221200663</v>
          </cell>
          <cell r="Z1499">
            <v>45107</v>
          </cell>
          <cell r="AA1499">
            <v>45106</v>
          </cell>
          <cell r="AB1499" t="str">
            <v>2023/08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44842</v>
          </cell>
          <cell r="AI1499">
            <v>44843</v>
          </cell>
          <cell r="AJ1499">
            <v>44842</v>
          </cell>
        </row>
        <row r="1499">
          <cell r="AL1499">
            <v>10000</v>
          </cell>
          <cell r="AM1499">
            <v>44842</v>
          </cell>
          <cell r="AN1499" t="str">
            <v>连总私账</v>
          </cell>
          <cell r="AO1499">
            <v>2980</v>
          </cell>
          <cell r="AP1499">
            <v>44870</v>
          </cell>
          <cell r="AQ1499">
            <v>44870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 t="str">
            <v>正常</v>
          </cell>
          <cell r="AW1499">
            <v>0</v>
          </cell>
          <cell r="AX1499">
            <v>0</v>
          </cell>
          <cell r="AY1499">
            <v>0.43</v>
          </cell>
        </row>
        <row r="1499">
          <cell r="BA1499">
            <v>0</v>
          </cell>
          <cell r="BB1499" t="str">
            <v/>
          </cell>
        </row>
        <row r="1499">
          <cell r="BE1499">
            <v>0</v>
          </cell>
          <cell r="BF1499">
            <v>5</v>
          </cell>
          <cell r="BG1499">
            <v>0</v>
          </cell>
          <cell r="BH1499">
            <v>0</v>
          </cell>
          <cell r="BI1499">
            <v>15</v>
          </cell>
          <cell r="BJ1499">
            <v>0</v>
          </cell>
          <cell r="BK1499">
            <v>0</v>
          </cell>
          <cell r="BL1499">
            <v>20</v>
          </cell>
          <cell r="BM1499" t="str">
            <v>A(优质)</v>
          </cell>
        </row>
        <row r="1499">
          <cell r="BP1499" t="str">
            <v/>
          </cell>
        </row>
        <row r="1499">
          <cell r="BW1499" t="str">
            <v/>
          </cell>
        </row>
        <row r="1499">
          <cell r="BY1499" t="str">
            <v/>
          </cell>
        </row>
        <row r="1499">
          <cell r="CD1499" t="str">
            <v>FET-FH-202207R0048</v>
          </cell>
        </row>
        <row r="1500">
          <cell r="B1500" t="str">
            <v>租赁</v>
          </cell>
        </row>
        <row r="1500">
          <cell r="F1500" t="str">
            <v>东莞途胜信息服务有限公司</v>
          </cell>
          <cell r="G1500" t="str">
            <v>430602198801185589</v>
          </cell>
          <cell r="H1500">
            <v>15917705902</v>
          </cell>
          <cell r="I1500" t="str">
            <v>以租代购48期方案</v>
          </cell>
          <cell r="J1500" t="str">
            <v>风神E70/DFM7002G1F7BEV</v>
          </cell>
          <cell r="K1500" t="str">
            <v>东莞</v>
          </cell>
          <cell r="L1500" t="str">
            <v>广东省东莞市厚街镇新宝路7号213室</v>
          </cell>
          <cell r="M1500" t="str">
            <v>广东省东莞市厚街镇桥头社区康乐南路一街2号碧桂园智慧家118号</v>
          </cell>
          <cell r="N1500" t="str">
            <v>向丽丽</v>
          </cell>
          <cell r="O1500" t="str">
            <v>向丽丽</v>
          </cell>
          <cell r="P1500" t="str">
            <v>徐莹莹</v>
          </cell>
          <cell r="Q1500" t="str">
            <v>刘凤丽</v>
          </cell>
          <cell r="R1500">
            <v>15917705902</v>
          </cell>
          <cell r="S1500" t="str">
            <v>曾凯</v>
          </cell>
          <cell r="T1500">
            <v>18825595079</v>
          </cell>
          <cell r="U1500" t="str">
            <v>东莞市橙易科技有限公司</v>
          </cell>
        </row>
        <row r="1500">
          <cell r="W1500" t="str">
            <v>LDP31B964NG052740</v>
          </cell>
          <cell r="X1500" t="str">
            <v>粤SDS7553</v>
          </cell>
          <cell r="Y1500" t="str">
            <v>862052221200674</v>
          </cell>
          <cell r="Z1500">
            <v>45107</v>
          </cell>
          <cell r="AA1500">
            <v>45106</v>
          </cell>
          <cell r="AB1500" t="str">
            <v>2023/08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44842</v>
          </cell>
          <cell r="AI1500">
            <v>44843</v>
          </cell>
          <cell r="AJ1500">
            <v>44842</v>
          </cell>
        </row>
        <row r="1500">
          <cell r="AL1500">
            <v>10000</v>
          </cell>
          <cell r="AM1500">
            <v>44842</v>
          </cell>
          <cell r="AN1500" t="str">
            <v>连总私账</v>
          </cell>
          <cell r="AO1500">
            <v>2980</v>
          </cell>
          <cell r="AP1500">
            <v>44870</v>
          </cell>
          <cell r="AQ1500">
            <v>44870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 t="str">
            <v>正常</v>
          </cell>
          <cell r="AW1500">
            <v>0</v>
          </cell>
          <cell r="AX1500">
            <v>0</v>
          </cell>
          <cell r="AY1500">
            <v>0.46</v>
          </cell>
        </row>
        <row r="1500">
          <cell r="BA1500">
            <v>0</v>
          </cell>
          <cell r="BB1500" t="str">
            <v/>
          </cell>
        </row>
        <row r="1500">
          <cell r="BE1500">
            <v>0</v>
          </cell>
          <cell r="BF1500">
            <v>5</v>
          </cell>
          <cell r="BG1500">
            <v>0</v>
          </cell>
          <cell r="BH1500">
            <v>0</v>
          </cell>
          <cell r="BI1500">
            <v>15</v>
          </cell>
          <cell r="BJ1500">
            <v>0</v>
          </cell>
          <cell r="BK1500">
            <v>0</v>
          </cell>
          <cell r="BL1500">
            <v>20</v>
          </cell>
          <cell r="BM1500" t="str">
            <v>A(优质)</v>
          </cell>
        </row>
        <row r="1500">
          <cell r="BP1500" t="str">
            <v/>
          </cell>
        </row>
        <row r="1500">
          <cell r="BW1500" t="str">
            <v/>
          </cell>
        </row>
        <row r="1500">
          <cell r="BY1500" t="str">
            <v/>
          </cell>
        </row>
        <row r="1500">
          <cell r="CD1500" t="str">
            <v>FET-FH-202207R0048</v>
          </cell>
        </row>
        <row r="1501">
          <cell r="B1501" t="str">
            <v>租赁</v>
          </cell>
        </row>
        <row r="1501">
          <cell r="F1501" t="str">
            <v>东莞途胜信息服务有限公司</v>
          </cell>
          <cell r="G1501" t="str">
            <v>430602198801185589</v>
          </cell>
          <cell r="H1501">
            <v>15917705902</v>
          </cell>
          <cell r="I1501" t="str">
            <v>以租代购48期方案</v>
          </cell>
          <cell r="J1501" t="str">
            <v>风神E70/DFM7002G1F7BEV</v>
          </cell>
          <cell r="K1501" t="str">
            <v>东莞</v>
          </cell>
          <cell r="L1501" t="str">
            <v>广东省东莞市厚街镇新宝路7号213室</v>
          </cell>
          <cell r="M1501" t="str">
            <v>广东省东莞市厚街镇桥头社区康乐南路一街2号碧桂园智慧家118号</v>
          </cell>
          <cell r="N1501" t="str">
            <v>向丽丽</v>
          </cell>
          <cell r="O1501" t="str">
            <v>向丽丽</v>
          </cell>
          <cell r="P1501" t="str">
            <v>徐莹莹</v>
          </cell>
          <cell r="Q1501" t="str">
            <v>刘凤丽</v>
          </cell>
          <cell r="R1501">
            <v>15917705902</v>
          </cell>
          <cell r="S1501" t="str">
            <v>曾凯</v>
          </cell>
          <cell r="T1501">
            <v>18825595079</v>
          </cell>
          <cell r="U1501" t="str">
            <v>东莞市橙易科技有限公司</v>
          </cell>
        </row>
        <row r="1501">
          <cell r="W1501" t="str">
            <v>LDP31B960NG054145</v>
          </cell>
          <cell r="X1501" t="str">
            <v>粤SDR2378</v>
          </cell>
          <cell r="Y1501" t="str">
            <v>862052221200654</v>
          </cell>
          <cell r="Z1501">
            <v>45107</v>
          </cell>
          <cell r="AA1501">
            <v>45106</v>
          </cell>
          <cell r="AB1501" t="str">
            <v>2023/08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44842</v>
          </cell>
          <cell r="AI1501">
            <v>44843</v>
          </cell>
          <cell r="AJ1501">
            <v>44842</v>
          </cell>
        </row>
        <row r="1501">
          <cell r="AL1501">
            <v>10000</v>
          </cell>
          <cell r="AM1501">
            <v>44842</v>
          </cell>
          <cell r="AN1501" t="str">
            <v>连总私账</v>
          </cell>
          <cell r="AO1501">
            <v>2980</v>
          </cell>
          <cell r="AP1501">
            <v>44870</v>
          </cell>
          <cell r="AQ1501">
            <v>44870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 t="str">
            <v>正常</v>
          </cell>
          <cell r="AW1501">
            <v>0</v>
          </cell>
          <cell r="AX1501">
            <v>0</v>
          </cell>
          <cell r="AY1501">
            <v>0.08</v>
          </cell>
        </row>
        <row r="1501">
          <cell r="BA1501">
            <v>0</v>
          </cell>
          <cell r="BB1501" t="str">
            <v/>
          </cell>
        </row>
        <row r="1501">
          <cell r="BE1501">
            <v>0</v>
          </cell>
          <cell r="BF1501">
            <v>5</v>
          </cell>
          <cell r="BG1501">
            <v>0</v>
          </cell>
          <cell r="BH1501">
            <v>0</v>
          </cell>
          <cell r="BI1501">
            <v>15</v>
          </cell>
          <cell r="BJ1501">
            <v>0</v>
          </cell>
          <cell r="BK1501">
            <v>0</v>
          </cell>
          <cell r="BL1501">
            <v>20</v>
          </cell>
          <cell r="BM1501" t="str">
            <v>A(优质)</v>
          </cell>
        </row>
        <row r="1501">
          <cell r="BP1501" t="str">
            <v/>
          </cell>
        </row>
        <row r="1501">
          <cell r="BW1501" t="str">
            <v/>
          </cell>
        </row>
        <row r="1501">
          <cell r="BY1501" t="str">
            <v/>
          </cell>
        </row>
        <row r="1501">
          <cell r="CD1501" t="str">
            <v>FET-FH-202207R0048</v>
          </cell>
        </row>
        <row r="1502">
          <cell r="B1502" t="str">
            <v>租赁</v>
          </cell>
        </row>
        <row r="1502">
          <cell r="F1502" t="str">
            <v>东莞途胜信息服务有限公司</v>
          </cell>
          <cell r="G1502" t="str">
            <v>430602198801185589</v>
          </cell>
          <cell r="H1502">
            <v>15917705902</v>
          </cell>
          <cell r="I1502" t="str">
            <v>以租代购48期方案</v>
          </cell>
          <cell r="J1502" t="str">
            <v>风神E70/DFM7002G1F7BEV</v>
          </cell>
          <cell r="K1502" t="str">
            <v>东莞</v>
          </cell>
          <cell r="L1502" t="str">
            <v>广东省东莞市厚街镇新宝路7号213室</v>
          </cell>
          <cell r="M1502" t="str">
            <v>广东省东莞市厚街镇桥头社区康乐南路一街2号碧桂园智慧家118号</v>
          </cell>
          <cell r="N1502" t="str">
            <v>向丽丽</v>
          </cell>
          <cell r="O1502" t="str">
            <v>向丽丽</v>
          </cell>
          <cell r="P1502" t="str">
            <v>徐莹莹</v>
          </cell>
          <cell r="Q1502" t="str">
            <v>刘凤丽</v>
          </cell>
          <cell r="R1502">
            <v>15917705902</v>
          </cell>
          <cell r="S1502" t="str">
            <v>曾凯</v>
          </cell>
          <cell r="T1502">
            <v>18825595079</v>
          </cell>
          <cell r="U1502" t="str">
            <v>东莞市橙易科技有限公司</v>
          </cell>
        </row>
        <row r="1502">
          <cell r="W1502" t="str">
            <v>LDP31B963NG054155</v>
          </cell>
          <cell r="X1502" t="str">
            <v>粤SD09846</v>
          </cell>
          <cell r="Y1502" t="str">
            <v>862052211200669</v>
          </cell>
          <cell r="Z1502">
            <v>45107</v>
          </cell>
          <cell r="AA1502">
            <v>45106</v>
          </cell>
          <cell r="AB1502" t="str">
            <v>2023/08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44842</v>
          </cell>
          <cell r="AI1502">
            <v>44843</v>
          </cell>
          <cell r="AJ1502">
            <v>44842</v>
          </cell>
        </row>
        <row r="1502">
          <cell r="AL1502">
            <v>10000</v>
          </cell>
          <cell r="AM1502">
            <v>44842</v>
          </cell>
          <cell r="AN1502" t="str">
            <v>连总私账</v>
          </cell>
          <cell r="AO1502">
            <v>2980</v>
          </cell>
          <cell r="AP1502">
            <v>44870</v>
          </cell>
          <cell r="AQ1502">
            <v>44870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 t="str">
            <v>正常</v>
          </cell>
          <cell r="AW1502">
            <v>0</v>
          </cell>
          <cell r="AX1502">
            <v>0</v>
          </cell>
          <cell r="AY1502">
            <v>0.45</v>
          </cell>
        </row>
        <row r="1502">
          <cell r="BA1502">
            <v>0</v>
          </cell>
          <cell r="BB1502" t="str">
            <v/>
          </cell>
        </row>
        <row r="1502">
          <cell r="BE1502">
            <v>0</v>
          </cell>
          <cell r="BF1502">
            <v>5</v>
          </cell>
          <cell r="BG1502">
            <v>0</v>
          </cell>
          <cell r="BH1502">
            <v>0</v>
          </cell>
          <cell r="BI1502">
            <v>15</v>
          </cell>
          <cell r="BJ1502">
            <v>0</v>
          </cell>
          <cell r="BK1502">
            <v>0</v>
          </cell>
          <cell r="BL1502">
            <v>20</v>
          </cell>
          <cell r="BM1502" t="str">
            <v>A(优质)</v>
          </cell>
        </row>
        <row r="1502">
          <cell r="BP1502" t="str">
            <v/>
          </cell>
        </row>
        <row r="1502">
          <cell r="BW1502" t="str">
            <v/>
          </cell>
        </row>
        <row r="1502">
          <cell r="BY1502" t="str">
            <v/>
          </cell>
        </row>
        <row r="1502">
          <cell r="CD1502" t="str">
            <v>FET-FH-202207R0048</v>
          </cell>
        </row>
        <row r="1503">
          <cell r="B1503" t="str">
            <v>租赁</v>
          </cell>
        </row>
        <row r="1503">
          <cell r="F1503" t="str">
            <v>东莞途胜信息服务有限公司</v>
          </cell>
          <cell r="G1503" t="str">
            <v>430602198801185589</v>
          </cell>
          <cell r="H1503">
            <v>15917705902</v>
          </cell>
          <cell r="I1503" t="str">
            <v>以租代购48期方案</v>
          </cell>
          <cell r="J1503" t="str">
            <v>风神E70/DFM7002G1F7BEV</v>
          </cell>
          <cell r="K1503" t="str">
            <v>东莞</v>
          </cell>
          <cell r="L1503" t="str">
            <v>广东省东莞市厚街镇新宝路7号213室</v>
          </cell>
          <cell r="M1503" t="str">
            <v>广东省东莞市厚街镇桥头社区康乐南路一街2号碧桂园智慧家118号</v>
          </cell>
          <cell r="N1503" t="str">
            <v>向丽丽</v>
          </cell>
          <cell r="O1503" t="str">
            <v>向丽丽</v>
          </cell>
          <cell r="P1503" t="str">
            <v>徐莹莹</v>
          </cell>
          <cell r="Q1503" t="str">
            <v>刘凤丽</v>
          </cell>
          <cell r="R1503">
            <v>15917705902</v>
          </cell>
          <cell r="S1503" t="str">
            <v>曾凯</v>
          </cell>
          <cell r="T1503">
            <v>18825595079</v>
          </cell>
          <cell r="U1503" t="str">
            <v>东莞市橙易科技有限公司</v>
          </cell>
        </row>
        <row r="1503">
          <cell r="W1503" t="str">
            <v>LDP31B965NG051239</v>
          </cell>
          <cell r="X1503" t="str">
            <v>粤SDR7199</v>
          </cell>
          <cell r="Y1503" t="str">
            <v>862052221200592</v>
          </cell>
          <cell r="Z1503">
            <v>45107</v>
          </cell>
          <cell r="AA1503">
            <v>45106</v>
          </cell>
          <cell r="AB1503" t="str">
            <v>2023/08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44842</v>
          </cell>
          <cell r="AI1503">
            <v>44843</v>
          </cell>
          <cell r="AJ1503">
            <v>44842</v>
          </cell>
        </row>
        <row r="1503">
          <cell r="AL1503">
            <v>10000</v>
          </cell>
          <cell r="AM1503">
            <v>44842</v>
          </cell>
          <cell r="AN1503" t="str">
            <v>连总私账</v>
          </cell>
          <cell r="AO1503">
            <v>2980</v>
          </cell>
          <cell r="AP1503">
            <v>44870</v>
          </cell>
          <cell r="AQ1503">
            <v>44870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 t="str">
            <v>正常</v>
          </cell>
          <cell r="AW1503">
            <v>0</v>
          </cell>
          <cell r="AX1503">
            <v>0</v>
          </cell>
          <cell r="AY1503">
            <v>0.06</v>
          </cell>
        </row>
        <row r="1503">
          <cell r="BA1503">
            <v>0</v>
          </cell>
          <cell r="BB1503" t="str">
            <v/>
          </cell>
        </row>
        <row r="1503">
          <cell r="BE1503">
            <v>0</v>
          </cell>
          <cell r="BF1503">
            <v>5</v>
          </cell>
          <cell r="BG1503">
            <v>0</v>
          </cell>
          <cell r="BH1503">
            <v>0</v>
          </cell>
          <cell r="BI1503">
            <v>15</v>
          </cell>
          <cell r="BJ1503">
            <v>0</v>
          </cell>
          <cell r="BK1503">
            <v>0</v>
          </cell>
          <cell r="BL1503">
            <v>20</v>
          </cell>
          <cell r="BM1503" t="str">
            <v>A(优质)</v>
          </cell>
        </row>
        <row r="1503">
          <cell r="BP1503" t="str">
            <v/>
          </cell>
        </row>
        <row r="1503">
          <cell r="BW1503" t="str">
            <v/>
          </cell>
        </row>
        <row r="1503">
          <cell r="BY1503" t="str">
            <v/>
          </cell>
        </row>
        <row r="1503">
          <cell r="CD1503" t="str">
            <v>FET-FH-202207R0048</v>
          </cell>
        </row>
        <row r="1504">
          <cell r="B1504" t="str">
            <v>租赁</v>
          </cell>
        </row>
        <row r="1504">
          <cell r="F1504" t="str">
            <v>东莞途胜信息服务有限公司</v>
          </cell>
          <cell r="G1504" t="str">
            <v>430602198801185589</v>
          </cell>
          <cell r="H1504">
            <v>15917705902</v>
          </cell>
          <cell r="I1504" t="str">
            <v>以租代购48期方案</v>
          </cell>
          <cell r="J1504" t="str">
            <v>风神E70/DFM7002G1F7BEV</v>
          </cell>
          <cell r="K1504" t="str">
            <v>东莞</v>
          </cell>
          <cell r="L1504" t="str">
            <v>广东省东莞市厚街镇新宝路7号213室</v>
          </cell>
          <cell r="M1504" t="str">
            <v>广东省东莞市厚街镇桥头社区康乐南路一街2号碧桂园智慧家118号</v>
          </cell>
          <cell r="N1504" t="str">
            <v>向丽丽</v>
          </cell>
          <cell r="O1504" t="str">
            <v>向丽丽</v>
          </cell>
          <cell r="P1504" t="str">
            <v>徐莹莹</v>
          </cell>
          <cell r="Q1504" t="str">
            <v>刘凤丽</v>
          </cell>
          <cell r="R1504">
            <v>15917705902</v>
          </cell>
          <cell r="S1504" t="str">
            <v>曾凯</v>
          </cell>
          <cell r="T1504">
            <v>18825595079</v>
          </cell>
          <cell r="U1504" t="str">
            <v>东莞市橙易科技有限公司</v>
          </cell>
        </row>
        <row r="1504">
          <cell r="W1504" t="str">
            <v>LDP31B965NG051242</v>
          </cell>
          <cell r="X1504" t="str">
            <v>粤SD82715</v>
          </cell>
          <cell r="Y1504" t="str">
            <v>862052221200610</v>
          </cell>
          <cell r="Z1504">
            <v>45107</v>
          </cell>
          <cell r="AA1504">
            <v>45106</v>
          </cell>
          <cell r="AB1504" t="str">
            <v>2023/08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44842</v>
          </cell>
          <cell r="AI1504">
            <v>44843</v>
          </cell>
          <cell r="AJ1504">
            <v>44842</v>
          </cell>
        </row>
        <row r="1504">
          <cell r="AL1504">
            <v>10000</v>
          </cell>
          <cell r="AM1504">
            <v>44842</v>
          </cell>
          <cell r="AN1504" t="str">
            <v>连总私账</v>
          </cell>
          <cell r="AO1504">
            <v>2980</v>
          </cell>
          <cell r="AP1504">
            <v>44870</v>
          </cell>
          <cell r="AQ1504">
            <v>44870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 t="str">
            <v>正常</v>
          </cell>
          <cell r="AW1504">
            <v>0</v>
          </cell>
          <cell r="AX1504">
            <v>0</v>
          </cell>
          <cell r="AY1504">
            <v>0.04</v>
          </cell>
        </row>
        <row r="1504">
          <cell r="BA1504">
            <v>0</v>
          </cell>
          <cell r="BB1504" t="str">
            <v/>
          </cell>
        </row>
        <row r="1504">
          <cell r="BE1504">
            <v>0</v>
          </cell>
          <cell r="BF1504">
            <v>5</v>
          </cell>
          <cell r="BG1504">
            <v>0</v>
          </cell>
          <cell r="BH1504">
            <v>0</v>
          </cell>
          <cell r="BI1504">
            <v>15</v>
          </cell>
          <cell r="BJ1504">
            <v>0</v>
          </cell>
          <cell r="BK1504">
            <v>0</v>
          </cell>
          <cell r="BL1504">
            <v>20</v>
          </cell>
          <cell r="BM1504" t="str">
            <v>A(优质)</v>
          </cell>
        </row>
        <row r="1504">
          <cell r="BP1504" t="str">
            <v/>
          </cell>
        </row>
        <row r="1504">
          <cell r="BW1504" t="str">
            <v/>
          </cell>
        </row>
        <row r="1504">
          <cell r="BY1504" t="str">
            <v/>
          </cell>
        </row>
        <row r="1504">
          <cell r="CD1504" t="str">
            <v>FET-FH-202207R0048</v>
          </cell>
        </row>
        <row r="1505">
          <cell r="B1505" t="str">
            <v>租赁</v>
          </cell>
        </row>
        <row r="1505">
          <cell r="F1505" t="str">
            <v>东莞途胜信息服务有限公司</v>
          </cell>
          <cell r="G1505" t="str">
            <v>430602198801185589</v>
          </cell>
          <cell r="H1505">
            <v>15917705902</v>
          </cell>
          <cell r="I1505" t="str">
            <v>以租代购48期方案</v>
          </cell>
          <cell r="J1505" t="str">
            <v>风神E70/DFM7002G1F7BEV</v>
          </cell>
          <cell r="K1505" t="str">
            <v>东莞</v>
          </cell>
          <cell r="L1505" t="str">
            <v>广东省东莞市厚街镇新宝路7号213室</v>
          </cell>
          <cell r="M1505" t="str">
            <v>广东省东莞市厚街镇桥头社区康乐南路一街2号碧桂园智慧家118号</v>
          </cell>
          <cell r="N1505" t="str">
            <v>向丽丽</v>
          </cell>
          <cell r="O1505" t="str">
            <v>向丽丽</v>
          </cell>
          <cell r="P1505" t="str">
            <v>徐莹莹</v>
          </cell>
          <cell r="Q1505" t="str">
            <v>刘凤丽</v>
          </cell>
          <cell r="R1505">
            <v>15917705902</v>
          </cell>
          <cell r="S1505" t="str">
            <v>曾凯</v>
          </cell>
          <cell r="T1505">
            <v>18825595079</v>
          </cell>
          <cell r="U1505" t="str">
            <v>东莞市橙易科技有限公司</v>
          </cell>
        </row>
        <row r="1505">
          <cell r="W1505" t="str">
            <v>LDP31B96XNG055688</v>
          </cell>
          <cell r="X1505" t="str">
            <v>粤SDR3103</v>
          </cell>
          <cell r="Y1505" t="str">
            <v>862052211201019</v>
          </cell>
          <cell r="Z1505">
            <v>45115</v>
          </cell>
          <cell r="AA1505">
            <v>45147</v>
          </cell>
          <cell r="AB1505" t="str">
            <v>2023/08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44842</v>
          </cell>
          <cell r="AI1505">
            <v>44843</v>
          </cell>
          <cell r="AJ1505">
            <v>44842</v>
          </cell>
        </row>
        <row r="1505">
          <cell r="AL1505">
            <v>10000</v>
          </cell>
          <cell r="AM1505">
            <v>44842</v>
          </cell>
          <cell r="AN1505" t="str">
            <v>连总私账</v>
          </cell>
          <cell r="AO1505">
            <v>2980</v>
          </cell>
          <cell r="AP1505">
            <v>44870</v>
          </cell>
          <cell r="AQ1505">
            <v>44870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 t="str">
            <v>正常</v>
          </cell>
          <cell r="AW1505">
            <v>0</v>
          </cell>
          <cell r="AX1505">
            <v>0</v>
          </cell>
          <cell r="AY1505">
            <v>8.05</v>
          </cell>
        </row>
        <row r="1505">
          <cell r="BA1505">
            <v>0</v>
          </cell>
          <cell r="BB1505" t="str">
            <v/>
          </cell>
        </row>
        <row r="1505">
          <cell r="BE1505">
            <v>0</v>
          </cell>
          <cell r="BF1505">
            <v>5</v>
          </cell>
          <cell r="BG1505">
            <v>0</v>
          </cell>
          <cell r="BH1505">
            <v>0</v>
          </cell>
          <cell r="BI1505">
            <v>15</v>
          </cell>
          <cell r="BJ1505">
            <v>0</v>
          </cell>
          <cell r="BK1505">
            <v>0</v>
          </cell>
          <cell r="BL1505">
            <v>20</v>
          </cell>
          <cell r="BM1505" t="str">
            <v>A(优质)</v>
          </cell>
        </row>
        <row r="1505">
          <cell r="BP1505" t="str">
            <v/>
          </cell>
        </row>
        <row r="1505">
          <cell r="BW1505" t="str">
            <v/>
          </cell>
        </row>
        <row r="1505">
          <cell r="BY1505" t="str">
            <v/>
          </cell>
        </row>
        <row r="1505">
          <cell r="CD1505" t="str">
            <v>FET-FH-202207R0014</v>
          </cell>
        </row>
        <row r="1506">
          <cell r="B1506" t="str">
            <v>租赁</v>
          </cell>
        </row>
        <row r="1506">
          <cell r="F1506" t="str">
            <v>东莞途胜信息服务有限公司</v>
          </cell>
          <cell r="G1506" t="str">
            <v>430602198801185589</v>
          </cell>
          <cell r="H1506">
            <v>15917705902</v>
          </cell>
          <cell r="I1506" t="str">
            <v>以租代购48期方案</v>
          </cell>
          <cell r="J1506" t="str">
            <v>风神E70/DFM7002G1F7BEV</v>
          </cell>
          <cell r="K1506" t="str">
            <v>东莞</v>
          </cell>
          <cell r="L1506" t="str">
            <v>广东省东莞市厚街镇新宝路7号213室</v>
          </cell>
          <cell r="M1506" t="str">
            <v>广东省东莞市厚街镇桥头社区康乐南路一街2号碧桂园智慧家118号</v>
          </cell>
          <cell r="N1506" t="str">
            <v>向丽丽</v>
          </cell>
          <cell r="O1506" t="str">
            <v>向丽丽</v>
          </cell>
          <cell r="P1506" t="str">
            <v>徐莹莹</v>
          </cell>
          <cell r="Q1506" t="str">
            <v>刘凤丽</v>
          </cell>
          <cell r="R1506">
            <v>15917705902</v>
          </cell>
          <cell r="S1506" t="str">
            <v>曾凯</v>
          </cell>
          <cell r="T1506">
            <v>18825595079</v>
          </cell>
          <cell r="U1506" t="str">
            <v>东莞市橙易科技有限公司</v>
          </cell>
        </row>
        <row r="1506">
          <cell r="W1506" t="str">
            <v>LDP31B968NG055690</v>
          </cell>
          <cell r="X1506" t="str">
            <v>粤SDR9365</v>
          </cell>
          <cell r="Y1506" t="str">
            <v>862052211200660</v>
          </cell>
          <cell r="Z1506">
            <v>45115</v>
          </cell>
          <cell r="AA1506">
            <v>45147</v>
          </cell>
          <cell r="AB1506" t="str">
            <v>2023/08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44842</v>
          </cell>
          <cell r="AI1506">
            <v>44843</v>
          </cell>
          <cell r="AJ1506">
            <v>44842</v>
          </cell>
        </row>
        <row r="1506">
          <cell r="AL1506">
            <v>10000</v>
          </cell>
          <cell r="AM1506">
            <v>44842</v>
          </cell>
          <cell r="AN1506" t="str">
            <v>连总私账</v>
          </cell>
          <cell r="AO1506">
            <v>2980</v>
          </cell>
          <cell r="AP1506">
            <v>44870</v>
          </cell>
          <cell r="AQ1506">
            <v>44870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 t="str">
            <v>正常</v>
          </cell>
          <cell r="AW1506">
            <v>0</v>
          </cell>
          <cell r="AX1506">
            <v>0</v>
          </cell>
          <cell r="AY1506">
            <v>6.21</v>
          </cell>
        </row>
        <row r="1506">
          <cell r="BA1506">
            <v>0</v>
          </cell>
          <cell r="BB1506" t="str">
            <v/>
          </cell>
        </row>
        <row r="1506">
          <cell r="BE1506">
            <v>0</v>
          </cell>
          <cell r="BF1506">
            <v>5</v>
          </cell>
          <cell r="BG1506">
            <v>0</v>
          </cell>
          <cell r="BH1506">
            <v>0</v>
          </cell>
          <cell r="BI1506">
            <v>15</v>
          </cell>
          <cell r="BJ1506">
            <v>0</v>
          </cell>
          <cell r="BK1506">
            <v>0</v>
          </cell>
          <cell r="BL1506">
            <v>20</v>
          </cell>
          <cell r="BM1506" t="str">
            <v>A(优质)</v>
          </cell>
        </row>
        <row r="1506">
          <cell r="BP1506" t="str">
            <v/>
          </cell>
        </row>
        <row r="1506">
          <cell r="BW1506" t="str">
            <v/>
          </cell>
        </row>
        <row r="1506">
          <cell r="BY1506" t="str">
            <v/>
          </cell>
        </row>
        <row r="1506">
          <cell r="CD1506" t="str">
            <v>FET-FH-202207R0014</v>
          </cell>
        </row>
        <row r="1507">
          <cell r="B1507" t="str">
            <v>租赁</v>
          </cell>
        </row>
        <row r="1507">
          <cell r="F1507" t="str">
            <v>东莞途胜信息服务有限公司</v>
          </cell>
          <cell r="G1507" t="str">
            <v>430602198801185589</v>
          </cell>
          <cell r="H1507">
            <v>15917705902</v>
          </cell>
          <cell r="I1507" t="str">
            <v>以租代购48期方案</v>
          </cell>
          <cell r="J1507" t="str">
            <v>风神E70/DFM7002G1F7BEV</v>
          </cell>
          <cell r="K1507" t="str">
            <v>东莞</v>
          </cell>
          <cell r="L1507" t="str">
            <v>广东省东莞市厚街镇新宝路7号213室</v>
          </cell>
          <cell r="M1507" t="str">
            <v>广东省东莞市厚街镇桥头社区康乐南路一街2号碧桂园智慧家118号</v>
          </cell>
          <cell r="N1507" t="str">
            <v>向丽丽</v>
          </cell>
          <cell r="O1507" t="str">
            <v>向丽丽</v>
          </cell>
          <cell r="P1507" t="str">
            <v>徐莹莹</v>
          </cell>
          <cell r="Q1507" t="str">
            <v>刘凤丽</v>
          </cell>
          <cell r="R1507">
            <v>15917705902</v>
          </cell>
          <cell r="S1507" t="str">
            <v>曾凯</v>
          </cell>
          <cell r="T1507">
            <v>18825595079</v>
          </cell>
          <cell r="U1507" t="str">
            <v>东莞市橙易科技有限公司</v>
          </cell>
        </row>
        <row r="1507">
          <cell r="W1507" t="str">
            <v>LDP31B960NG058065</v>
          </cell>
          <cell r="X1507" t="str">
            <v>粤SDQ8129</v>
          </cell>
          <cell r="Y1507" t="str">
            <v>862052221202566</v>
          </cell>
          <cell r="Z1507">
            <v>45115</v>
          </cell>
          <cell r="AA1507">
            <v>45147</v>
          </cell>
          <cell r="AB1507" t="str">
            <v>2023/08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44842</v>
          </cell>
          <cell r="AI1507">
            <v>44843</v>
          </cell>
          <cell r="AJ1507">
            <v>44842</v>
          </cell>
        </row>
        <row r="1507">
          <cell r="AL1507">
            <v>10000</v>
          </cell>
          <cell r="AM1507">
            <v>44842</v>
          </cell>
          <cell r="AN1507" t="str">
            <v>连总私账</v>
          </cell>
          <cell r="AO1507">
            <v>2980</v>
          </cell>
          <cell r="AP1507">
            <v>44870</v>
          </cell>
          <cell r="AQ1507">
            <v>44870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 t="str">
            <v>正常</v>
          </cell>
          <cell r="AW1507">
            <v>0</v>
          </cell>
          <cell r="AX1507">
            <v>0</v>
          </cell>
          <cell r="AY1507">
            <v>46.13</v>
          </cell>
        </row>
        <row r="1507">
          <cell r="BA1507">
            <v>0</v>
          </cell>
          <cell r="BB1507" t="str">
            <v/>
          </cell>
        </row>
        <row r="1507">
          <cell r="BE1507">
            <v>0</v>
          </cell>
          <cell r="BF1507">
            <v>5</v>
          </cell>
          <cell r="BG1507">
            <v>0</v>
          </cell>
          <cell r="BH1507">
            <v>0</v>
          </cell>
          <cell r="BI1507">
            <v>15</v>
          </cell>
          <cell r="BJ1507">
            <v>0</v>
          </cell>
          <cell r="BK1507">
            <v>0</v>
          </cell>
          <cell r="BL1507">
            <v>20</v>
          </cell>
          <cell r="BM1507" t="str">
            <v>A(优质)</v>
          </cell>
        </row>
        <row r="1507">
          <cell r="BP1507" t="str">
            <v/>
          </cell>
        </row>
        <row r="1507">
          <cell r="BW1507" t="str">
            <v/>
          </cell>
        </row>
        <row r="1507">
          <cell r="BY1507" t="str">
            <v/>
          </cell>
        </row>
        <row r="1507">
          <cell r="CD1507" t="str">
            <v>FET-FH-202207R0014</v>
          </cell>
        </row>
        <row r="1508">
          <cell r="B1508" t="str">
            <v/>
          </cell>
        </row>
        <row r="1508">
          <cell r="J1508" t="str">
            <v>/</v>
          </cell>
        </row>
        <row r="1508">
          <cell r="X1508" t="str">
            <v/>
          </cell>
          <cell r="Y1508" t="str">
            <v/>
          </cell>
          <cell r="Z1508" t="str">
            <v/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>
            <v>0</v>
          </cell>
          <cell r="AG1508">
            <v>0</v>
          </cell>
        </row>
        <row r="1508">
          <cell r="AI1508" t="str">
            <v/>
          </cell>
        </row>
        <row r="1508">
          <cell r="AP1508" t="str">
            <v/>
          </cell>
          <cell r="AQ1508" t="str">
            <v/>
          </cell>
          <cell r="AR1508" t="str">
            <v/>
          </cell>
          <cell r="AS1508" t="str">
            <v/>
          </cell>
          <cell r="AT1508" t="str">
            <v/>
          </cell>
          <cell r="AU1508">
            <v>0</v>
          </cell>
          <cell r="AV1508" t="str">
            <v/>
          </cell>
          <cell r="AW1508" t="str">
            <v/>
          </cell>
          <cell r="AX1508" t="str">
            <v/>
          </cell>
          <cell r="AY1508">
            <v>0</v>
          </cell>
        </row>
        <row r="1508">
          <cell r="BA1508" t="str">
            <v/>
          </cell>
          <cell r="BB1508" t="str">
            <v/>
          </cell>
        </row>
        <row r="1508">
          <cell r="BE1508" t="str">
            <v/>
          </cell>
          <cell r="BF1508" t="str">
            <v/>
          </cell>
          <cell r="BG1508" t="str">
            <v/>
          </cell>
          <cell r="BH1508" t="str">
            <v/>
          </cell>
          <cell r="BI1508" t="str">
            <v/>
          </cell>
          <cell r="BJ1508" t="str">
            <v/>
          </cell>
          <cell r="BK1508" t="str">
            <v/>
          </cell>
          <cell r="BL1508">
            <v>0</v>
          </cell>
          <cell r="BM1508" t="str">
            <v/>
          </cell>
        </row>
        <row r="1508">
          <cell r="BP1508" t="str">
            <v/>
          </cell>
        </row>
        <row r="1508">
          <cell r="BW1508" t="str">
            <v/>
          </cell>
        </row>
        <row r="1508">
          <cell r="BY1508" t="str">
            <v/>
          </cell>
        </row>
        <row r="1508">
          <cell r="CD1508" t="str">
            <v/>
          </cell>
        </row>
        <row r="1509">
          <cell r="B1509" t="str">
            <v/>
          </cell>
        </row>
        <row r="1509">
          <cell r="J1509" t="str">
            <v>/</v>
          </cell>
        </row>
        <row r="1509">
          <cell r="X1509" t="str">
            <v/>
          </cell>
          <cell r="Y1509" t="str">
            <v/>
          </cell>
          <cell r="Z1509" t="str">
            <v/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>
            <v>0</v>
          </cell>
          <cell r="AG1509">
            <v>0</v>
          </cell>
        </row>
        <row r="1509">
          <cell r="AI1509" t="str">
            <v/>
          </cell>
        </row>
        <row r="1509">
          <cell r="AP1509" t="str">
            <v/>
          </cell>
          <cell r="AQ1509" t="str">
            <v/>
          </cell>
          <cell r="AR1509" t="str">
            <v/>
          </cell>
          <cell r="AS1509" t="str">
            <v/>
          </cell>
          <cell r="AT1509" t="str">
            <v/>
          </cell>
          <cell r="AU1509">
            <v>0</v>
          </cell>
          <cell r="AV1509" t="str">
            <v/>
          </cell>
          <cell r="AW1509" t="str">
            <v/>
          </cell>
          <cell r="AX1509" t="str">
            <v/>
          </cell>
          <cell r="AY1509">
            <v>0</v>
          </cell>
        </row>
        <row r="1509">
          <cell r="BA1509" t="str">
            <v/>
          </cell>
          <cell r="BB1509" t="str">
            <v/>
          </cell>
        </row>
        <row r="1509">
          <cell r="BE1509" t="str">
            <v/>
          </cell>
          <cell r="BF1509" t="str">
            <v/>
          </cell>
          <cell r="BG1509" t="str">
            <v/>
          </cell>
          <cell r="BH1509" t="str">
            <v/>
          </cell>
          <cell r="BI1509" t="str">
            <v/>
          </cell>
          <cell r="BJ1509" t="str">
            <v/>
          </cell>
          <cell r="BK1509" t="str">
            <v/>
          </cell>
          <cell r="BL1509">
            <v>0</v>
          </cell>
          <cell r="BM1509" t="str">
            <v/>
          </cell>
        </row>
        <row r="1509">
          <cell r="BP1509" t="str">
            <v/>
          </cell>
        </row>
        <row r="1509">
          <cell r="BW1509" t="str">
            <v/>
          </cell>
        </row>
        <row r="1509">
          <cell r="BY1509" t="str">
            <v/>
          </cell>
        </row>
        <row r="1509">
          <cell r="CD1509" t="str">
            <v/>
          </cell>
        </row>
        <row r="1510">
          <cell r="B1510" t="str">
            <v/>
          </cell>
        </row>
        <row r="1510">
          <cell r="J1510" t="str">
            <v>/</v>
          </cell>
        </row>
        <row r="1510">
          <cell r="X1510" t="str">
            <v/>
          </cell>
          <cell r="Y1510" t="str">
            <v/>
          </cell>
          <cell r="Z1510" t="str">
            <v/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>
            <v>0</v>
          </cell>
          <cell r="AG1510">
            <v>0</v>
          </cell>
        </row>
        <row r="1510">
          <cell r="AI1510" t="str">
            <v/>
          </cell>
        </row>
        <row r="1510">
          <cell r="AP1510" t="str">
            <v/>
          </cell>
          <cell r="AQ1510" t="str">
            <v/>
          </cell>
          <cell r="AR1510" t="str">
            <v/>
          </cell>
          <cell r="AS1510" t="str">
            <v/>
          </cell>
          <cell r="AT1510" t="str">
            <v/>
          </cell>
          <cell r="AU1510">
            <v>0</v>
          </cell>
          <cell r="AV1510" t="str">
            <v/>
          </cell>
          <cell r="AW1510" t="str">
            <v/>
          </cell>
          <cell r="AX1510" t="str">
            <v/>
          </cell>
          <cell r="AY1510">
            <v>0</v>
          </cell>
        </row>
        <row r="1510">
          <cell r="BA1510" t="str">
            <v/>
          </cell>
          <cell r="BB1510" t="str">
            <v/>
          </cell>
        </row>
        <row r="1510">
          <cell r="BE1510" t="str">
            <v/>
          </cell>
          <cell r="BF1510" t="str">
            <v/>
          </cell>
          <cell r="BG1510" t="str">
            <v/>
          </cell>
          <cell r="BH1510" t="str">
            <v/>
          </cell>
          <cell r="BI1510" t="str">
            <v/>
          </cell>
          <cell r="BJ1510" t="str">
            <v/>
          </cell>
          <cell r="BK1510" t="str">
            <v/>
          </cell>
          <cell r="BL1510">
            <v>0</v>
          </cell>
          <cell r="BM1510" t="str">
            <v/>
          </cell>
        </row>
        <row r="1510">
          <cell r="BP1510" t="str">
            <v/>
          </cell>
        </row>
        <row r="1510">
          <cell r="BW1510" t="str">
            <v/>
          </cell>
        </row>
        <row r="1510">
          <cell r="BY1510" t="str">
            <v/>
          </cell>
        </row>
        <row r="1510">
          <cell r="CD1510" t="str">
            <v/>
          </cell>
        </row>
        <row r="1511">
          <cell r="B1511" t="str">
            <v/>
          </cell>
        </row>
        <row r="1511">
          <cell r="J1511" t="str">
            <v>/</v>
          </cell>
        </row>
        <row r="1511">
          <cell r="X1511" t="str">
            <v/>
          </cell>
          <cell r="Y1511" t="str">
            <v/>
          </cell>
          <cell r="Z1511" t="str">
            <v/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>
            <v>0</v>
          </cell>
          <cell r="AG1511">
            <v>0</v>
          </cell>
        </row>
        <row r="1511">
          <cell r="AI1511" t="str">
            <v/>
          </cell>
        </row>
        <row r="1511">
          <cell r="AP1511" t="str">
            <v/>
          </cell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>
            <v>0</v>
          </cell>
          <cell r="AV1511" t="str">
            <v/>
          </cell>
          <cell r="AW1511" t="str">
            <v/>
          </cell>
          <cell r="AX1511" t="str">
            <v/>
          </cell>
          <cell r="AY1511">
            <v>0</v>
          </cell>
        </row>
        <row r="1511">
          <cell r="BA1511" t="str">
            <v/>
          </cell>
          <cell r="BB1511" t="str">
            <v/>
          </cell>
        </row>
        <row r="1511">
          <cell r="BE1511" t="str">
            <v/>
          </cell>
          <cell r="BF1511" t="str">
            <v/>
          </cell>
          <cell r="BG1511" t="str">
            <v/>
          </cell>
          <cell r="BH1511" t="str">
            <v/>
          </cell>
          <cell r="BI1511" t="str">
            <v/>
          </cell>
          <cell r="BJ1511" t="str">
            <v/>
          </cell>
          <cell r="BK1511" t="str">
            <v/>
          </cell>
          <cell r="BL1511">
            <v>0</v>
          </cell>
          <cell r="BM1511" t="str">
            <v/>
          </cell>
        </row>
        <row r="1511">
          <cell r="BP1511" t="str">
            <v/>
          </cell>
        </row>
        <row r="1511">
          <cell r="BW1511" t="str">
            <v/>
          </cell>
        </row>
        <row r="1511">
          <cell r="BY1511" t="str">
            <v/>
          </cell>
        </row>
        <row r="1511">
          <cell r="CD1511" t="str">
            <v/>
          </cell>
        </row>
        <row r="1512">
          <cell r="B1512" t="str">
            <v/>
          </cell>
        </row>
        <row r="1512">
          <cell r="J1512" t="str">
            <v>/</v>
          </cell>
        </row>
        <row r="1512"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>
            <v>0</v>
          </cell>
          <cell r="AG1512">
            <v>0</v>
          </cell>
        </row>
        <row r="1512">
          <cell r="AI1512" t="str">
            <v/>
          </cell>
        </row>
        <row r="1512">
          <cell r="AP1512" t="str">
            <v/>
          </cell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>
            <v>0</v>
          </cell>
          <cell r="AV1512" t="str">
            <v/>
          </cell>
          <cell r="AW1512" t="str">
            <v/>
          </cell>
          <cell r="AX1512" t="str">
            <v/>
          </cell>
          <cell r="AY1512">
            <v>0</v>
          </cell>
        </row>
        <row r="1512">
          <cell r="BA1512" t="str">
            <v/>
          </cell>
          <cell r="BB1512" t="str">
            <v/>
          </cell>
        </row>
        <row r="1512">
          <cell r="BE1512" t="str">
            <v/>
          </cell>
          <cell r="BF1512" t="str">
            <v/>
          </cell>
          <cell r="BG1512" t="str">
            <v/>
          </cell>
          <cell r="BH1512" t="str">
            <v/>
          </cell>
          <cell r="BI1512" t="str">
            <v/>
          </cell>
          <cell r="BJ1512" t="str">
            <v/>
          </cell>
          <cell r="BK1512" t="str">
            <v/>
          </cell>
          <cell r="BL1512">
            <v>0</v>
          </cell>
          <cell r="BM1512" t="str">
            <v/>
          </cell>
        </row>
        <row r="1512">
          <cell r="BP1512" t="str">
            <v/>
          </cell>
        </row>
        <row r="1512">
          <cell r="BW1512" t="str">
            <v/>
          </cell>
        </row>
        <row r="1512">
          <cell r="BY1512" t="str">
            <v/>
          </cell>
        </row>
        <row r="1512">
          <cell r="CD1512" t="str">
            <v/>
          </cell>
        </row>
        <row r="1513">
          <cell r="B1513" t="str">
            <v/>
          </cell>
        </row>
        <row r="1513">
          <cell r="J1513" t="str">
            <v>/</v>
          </cell>
        </row>
        <row r="1513"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>
            <v>0</v>
          </cell>
          <cell r="AG1513">
            <v>0</v>
          </cell>
        </row>
        <row r="1513">
          <cell r="AI1513" t="str">
            <v/>
          </cell>
        </row>
        <row r="1513">
          <cell r="AP1513" t="str">
            <v/>
          </cell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>
            <v>0</v>
          </cell>
          <cell r="AV1513" t="str">
            <v/>
          </cell>
          <cell r="AW1513" t="str">
            <v/>
          </cell>
          <cell r="AX1513" t="str">
            <v/>
          </cell>
          <cell r="AY1513">
            <v>0</v>
          </cell>
        </row>
        <row r="1513">
          <cell r="BA1513" t="str">
            <v/>
          </cell>
          <cell r="BB1513" t="str">
            <v/>
          </cell>
        </row>
        <row r="1513">
          <cell r="BE1513" t="str">
            <v/>
          </cell>
          <cell r="BF1513" t="str">
            <v/>
          </cell>
          <cell r="BG1513" t="str">
            <v/>
          </cell>
          <cell r="BH1513" t="str">
            <v/>
          </cell>
          <cell r="BI1513" t="str">
            <v/>
          </cell>
          <cell r="BJ1513" t="str">
            <v/>
          </cell>
          <cell r="BK1513" t="str">
            <v/>
          </cell>
          <cell r="BL1513">
            <v>0</v>
          </cell>
          <cell r="BM1513" t="str">
            <v/>
          </cell>
        </row>
        <row r="1513">
          <cell r="BP1513" t="str">
            <v/>
          </cell>
        </row>
        <row r="1513">
          <cell r="BW1513" t="str">
            <v/>
          </cell>
        </row>
        <row r="1513">
          <cell r="BY1513" t="str">
            <v/>
          </cell>
        </row>
        <row r="1513">
          <cell r="CD1513" t="str">
            <v/>
          </cell>
        </row>
        <row r="1514">
          <cell r="B1514" t="str">
            <v/>
          </cell>
        </row>
        <row r="1514">
          <cell r="J1514" t="str">
            <v>/</v>
          </cell>
        </row>
        <row r="1514"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>
            <v>0</v>
          </cell>
          <cell r="AG1514">
            <v>0</v>
          </cell>
        </row>
        <row r="1514">
          <cell r="AI1514" t="str">
            <v/>
          </cell>
        </row>
        <row r="1514">
          <cell r="AP1514" t="str">
            <v/>
          </cell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>
            <v>0</v>
          </cell>
          <cell r="AV1514" t="str">
            <v/>
          </cell>
          <cell r="AW1514" t="str">
            <v/>
          </cell>
          <cell r="AX1514" t="str">
            <v/>
          </cell>
          <cell r="AY1514">
            <v>0</v>
          </cell>
        </row>
        <row r="1514">
          <cell r="BA1514" t="str">
            <v/>
          </cell>
          <cell r="BB1514" t="str">
            <v/>
          </cell>
        </row>
        <row r="1514">
          <cell r="BE1514" t="str">
            <v/>
          </cell>
          <cell r="BF1514" t="str">
            <v/>
          </cell>
          <cell r="BG1514" t="str">
            <v/>
          </cell>
          <cell r="BH1514" t="str">
            <v/>
          </cell>
          <cell r="BI1514" t="str">
            <v/>
          </cell>
          <cell r="BJ1514" t="str">
            <v/>
          </cell>
          <cell r="BK1514" t="str">
            <v/>
          </cell>
          <cell r="BL1514">
            <v>0</v>
          </cell>
          <cell r="BM1514" t="str">
            <v/>
          </cell>
        </row>
        <row r="1514">
          <cell r="BP1514" t="str">
            <v/>
          </cell>
        </row>
        <row r="1514">
          <cell r="BW1514" t="str">
            <v/>
          </cell>
        </row>
        <row r="1514">
          <cell r="BY1514" t="str">
            <v/>
          </cell>
        </row>
        <row r="1514">
          <cell r="CD1514" t="str">
            <v/>
          </cell>
        </row>
        <row r="1515">
          <cell r="B1515" t="str">
            <v/>
          </cell>
        </row>
        <row r="1515">
          <cell r="J1515" t="str">
            <v>/</v>
          </cell>
        </row>
        <row r="1515"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>
            <v>0</v>
          </cell>
          <cell r="AG1515">
            <v>0</v>
          </cell>
        </row>
        <row r="1515">
          <cell r="AI1515" t="str">
            <v/>
          </cell>
        </row>
        <row r="1515">
          <cell r="AP1515" t="str">
            <v/>
          </cell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>
            <v>0</v>
          </cell>
          <cell r="AV1515" t="str">
            <v/>
          </cell>
          <cell r="AW1515" t="str">
            <v/>
          </cell>
          <cell r="AX1515" t="str">
            <v/>
          </cell>
          <cell r="AY1515">
            <v>0</v>
          </cell>
        </row>
        <row r="1515">
          <cell r="BA1515" t="str">
            <v/>
          </cell>
          <cell r="BB1515" t="str">
            <v/>
          </cell>
        </row>
        <row r="1515">
          <cell r="BE1515" t="str">
            <v/>
          </cell>
          <cell r="BF1515" t="str">
            <v/>
          </cell>
          <cell r="BG1515" t="str">
            <v/>
          </cell>
          <cell r="BH1515" t="str">
            <v/>
          </cell>
          <cell r="BI1515" t="str">
            <v/>
          </cell>
          <cell r="BJ1515" t="str">
            <v/>
          </cell>
          <cell r="BK1515" t="str">
            <v/>
          </cell>
          <cell r="BL1515">
            <v>0</v>
          </cell>
          <cell r="BM1515" t="str">
            <v/>
          </cell>
        </row>
        <row r="1515">
          <cell r="BP1515" t="str">
            <v/>
          </cell>
        </row>
        <row r="1515">
          <cell r="BW1515" t="str">
            <v/>
          </cell>
        </row>
        <row r="1515">
          <cell r="BY1515" t="str">
            <v/>
          </cell>
        </row>
        <row r="1515">
          <cell r="CD1515" t="str">
            <v/>
          </cell>
        </row>
        <row r="1516">
          <cell r="B1516" t="str">
            <v/>
          </cell>
        </row>
        <row r="1516">
          <cell r="J1516" t="str">
            <v>/</v>
          </cell>
        </row>
        <row r="1516"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>
            <v>0</v>
          </cell>
          <cell r="AG1516">
            <v>0</v>
          </cell>
        </row>
        <row r="1516">
          <cell r="AI1516" t="str">
            <v/>
          </cell>
        </row>
        <row r="1516">
          <cell r="AP1516" t="str">
            <v/>
          </cell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>
            <v>0</v>
          </cell>
          <cell r="AV1516" t="str">
            <v/>
          </cell>
          <cell r="AW1516" t="str">
            <v/>
          </cell>
          <cell r="AX1516" t="str">
            <v/>
          </cell>
          <cell r="AY1516">
            <v>0</v>
          </cell>
        </row>
        <row r="1516">
          <cell r="BA1516" t="str">
            <v/>
          </cell>
          <cell r="BB1516" t="str">
            <v/>
          </cell>
        </row>
        <row r="1516">
          <cell r="BE1516" t="str">
            <v/>
          </cell>
          <cell r="BF1516" t="str">
            <v/>
          </cell>
          <cell r="BG1516" t="str">
            <v/>
          </cell>
          <cell r="BH1516" t="str">
            <v/>
          </cell>
          <cell r="BI1516" t="str">
            <v/>
          </cell>
          <cell r="BJ1516" t="str">
            <v/>
          </cell>
          <cell r="BK1516" t="str">
            <v/>
          </cell>
          <cell r="BL1516">
            <v>0</v>
          </cell>
          <cell r="BM1516" t="str">
            <v/>
          </cell>
        </row>
        <row r="1516">
          <cell r="BP1516" t="str">
            <v/>
          </cell>
        </row>
        <row r="1516">
          <cell r="BW1516" t="str">
            <v/>
          </cell>
        </row>
        <row r="1516">
          <cell r="BY1516" t="str">
            <v/>
          </cell>
        </row>
        <row r="1516">
          <cell r="CD1516" t="str">
            <v/>
          </cell>
        </row>
        <row r="1517">
          <cell r="B1517" t="str">
            <v/>
          </cell>
        </row>
        <row r="1517">
          <cell r="J1517" t="str">
            <v>/</v>
          </cell>
        </row>
        <row r="1517"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>
            <v>0</v>
          </cell>
          <cell r="AG1517">
            <v>0</v>
          </cell>
        </row>
        <row r="1517">
          <cell r="AI1517" t="str">
            <v/>
          </cell>
        </row>
        <row r="1517">
          <cell r="AP1517" t="str">
            <v/>
          </cell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>
            <v>0</v>
          </cell>
          <cell r="AV1517" t="str">
            <v/>
          </cell>
          <cell r="AW1517" t="str">
            <v/>
          </cell>
          <cell r="AX1517" t="str">
            <v/>
          </cell>
          <cell r="AY1517">
            <v>0</v>
          </cell>
        </row>
        <row r="1517">
          <cell r="BA1517" t="str">
            <v/>
          </cell>
          <cell r="BB1517" t="str">
            <v/>
          </cell>
        </row>
        <row r="1517">
          <cell r="BE1517" t="str">
            <v/>
          </cell>
          <cell r="BF1517" t="str">
            <v/>
          </cell>
          <cell r="BG1517" t="str">
            <v/>
          </cell>
          <cell r="BH1517" t="str">
            <v/>
          </cell>
          <cell r="BI1517" t="str">
            <v/>
          </cell>
          <cell r="BJ1517" t="str">
            <v/>
          </cell>
          <cell r="BK1517" t="str">
            <v/>
          </cell>
          <cell r="BL1517">
            <v>0</v>
          </cell>
          <cell r="BM1517" t="str">
            <v/>
          </cell>
        </row>
        <row r="1517">
          <cell r="BP1517" t="str">
            <v/>
          </cell>
        </row>
        <row r="1517">
          <cell r="BW1517" t="str">
            <v/>
          </cell>
        </row>
        <row r="1517">
          <cell r="BY1517" t="str">
            <v/>
          </cell>
        </row>
        <row r="1517">
          <cell r="CD1517" t="str">
            <v/>
          </cell>
        </row>
        <row r="1518">
          <cell r="B1518" t="str">
            <v/>
          </cell>
        </row>
        <row r="1518">
          <cell r="J1518" t="str">
            <v>/</v>
          </cell>
        </row>
        <row r="1518">
          <cell r="X1518" t="str">
            <v/>
          </cell>
          <cell r="Y1518" t="str">
            <v/>
          </cell>
          <cell r="Z1518" t="str">
            <v/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>
            <v>0</v>
          </cell>
          <cell r="AG1518">
            <v>0</v>
          </cell>
        </row>
        <row r="1518">
          <cell r="AI1518" t="str">
            <v/>
          </cell>
        </row>
        <row r="1518">
          <cell r="AP1518" t="str">
            <v/>
          </cell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>
            <v>0</v>
          </cell>
          <cell r="AV1518" t="str">
            <v/>
          </cell>
          <cell r="AW1518" t="str">
            <v/>
          </cell>
          <cell r="AX1518" t="str">
            <v/>
          </cell>
          <cell r="AY1518">
            <v>0</v>
          </cell>
        </row>
        <row r="1518">
          <cell r="BA1518" t="str">
            <v/>
          </cell>
          <cell r="BB1518" t="str">
            <v/>
          </cell>
        </row>
        <row r="1518">
          <cell r="BE1518" t="str">
            <v/>
          </cell>
          <cell r="BF1518" t="str">
            <v/>
          </cell>
          <cell r="BG1518" t="str">
            <v/>
          </cell>
          <cell r="BH1518" t="str">
            <v/>
          </cell>
          <cell r="BI1518" t="str">
            <v/>
          </cell>
          <cell r="BJ1518" t="str">
            <v/>
          </cell>
          <cell r="BK1518" t="str">
            <v/>
          </cell>
          <cell r="BL1518">
            <v>0</v>
          </cell>
          <cell r="BM1518" t="str">
            <v/>
          </cell>
        </row>
        <row r="1518">
          <cell r="BP1518" t="str">
            <v/>
          </cell>
        </row>
        <row r="1518">
          <cell r="BW1518" t="str">
            <v/>
          </cell>
        </row>
        <row r="1518">
          <cell r="BY1518" t="str">
            <v/>
          </cell>
        </row>
        <row r="1518">
          <cell r="CD1518" t="str">
            <v/>
          </cell>
        </row>
        <row r="1519">
          <cell r="B1519" t="str">
            <v/>
          </cell>
        </row>
        <row r="1519">
          <cell r="J1519" t="str">
            <v>/</v>
          </cell>
        </row>
        <row r="1519">
          <cell r="X1519" t="str">
            <v/>
          </cell>
          <cell r="Y1519" t="str">
            <v/>
          </cell>
          <cell r="Z1519" t="str">
            <v/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>
            <v>0</v>
          </cell>
          <cell r="AG1519">
            <v>0</v>
          </cell>
        </row>
        <row r="1519">
          <cell r="AI1519" t="str">
            <v/>
          </cell>
        </row>
        <row r="1519">
          <cell r="AP1519" t="str">
            <v/>
          </cell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>
            <v>0</v>
          </cell>
          <cell r="AV1519" t="str">
            <v/>
          </cell>
          <cell r="AW1519" t="str">
            <v/>
          </cell>
          <cell r="AX1519" t="str">
            <v/>
          </cell>
          <cell r="AY1519">
            <v>0</v>
          </cell>
        </row>
        <row r="1519">
          <cell r="BA1519" t="str">
            <v/>
          </cell>
          <cell r="BB1519" t="str">
            <v/>
          </cell>
        </row>
        <row r="1519">
          <cell r="BE1519" t="str">
            <v/>
          </cell>
          <cell r="BF1519" t="str">
            <v/>
          </cell>
          <cell r="BG1519" t="str">
            <v/>
          </cell>
          <cell r="BH1519" t="str">
            <v/>
          </cell>
          <cell r="BI1519" t="str">
            <v/>
          </cell>
          <cell r="BJ1519" t="str">
            <v/>
          </cell>
          <cell r="BK1519" t="str">
            <v/>
          </cell>
          <cell r="BL1519">
            <v>0</v>
          </cell>
          <cell r="BM1519" t="str">
            <v/>
          </cell>
        </row>
        <row r="1519">
          <cell r="BP1519" t="str">
            <v/>
          </cell>
        </row>
        <row r="1519">
          <cell r="BW1519" t="str">
            <v/>
          </cell>
        </row>
        <row r="1519">
          <cell r="BY1519" t="str">
            <v/>
          </cell>
        </row>
        <row r="1519">
          <cell r="CD1519" t="str">
            <v/>
          </cell>
        </row>
        <row r="1520">
          <cell r="B1520" t="str">
            <v/>
          </cell>
        </row>
        <row r="1520">
          <cell r="J1520" t="str">
            <v>/</v>
          </cell>
        </row>
        <row r="1520">
          <cell r="X1520" t="str">
            <v/>
          </cell>
          <cell r="Y1520" t="str">
            <v/>
          </cell>
          <cell r="Z1520" t="str">
            <v/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>
            <v>0</v>
          </cell>
          <cell r="AG1520">
            <v>0</v>
          </cell>
        </row>
        <row r="1520">
          <cell r="AI1520" t="str">
            <v/>
          </cell>
        </row>
        <row r="1520">
          <cell r="AP1520" t="str">
            <v/>
          </cell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>
            <v>0</v>
          </cell>
          <cell r="AV1520" t="str">
            <v/>
          </cell>
          <cell r="AW1520" t="str">
            <v/>
          </cell>
          <cell r="AX1520" t="str">
            <v/>
          </cell>
          <cell r="AY1520">
            <v>0</v>
          </cell>
        </row>
        <row r="1520">
          <cell r="BA1520" t="str">
            <v/>
          </cell>
          <cell r="BB1520" t="str">
            <v/>
          </cell>
        </row>
        <row r="1520">
          <cell r="BE1520" t="str">
            <v/>
          </cell>
          <cell r="BF1520" t="str">
            <v/>
          </cell>
          <cell r="BG1520" t="str">
            <v/>
          </cell>
          <cell r="BH1520" t="str">
            <v/>
          </cell>
          <cell r="BI1520" t="str">
            <v/>
          </cell>
          <cell r="BJ1520" t="str">
            <v/>
          </cell>
          <cell r="BK1520" t="str">
            <v/>
          </cell>
          <cell r="BL1520">
            <v>0</v>
          </cell>
          <cell r="BM1520" t="str">
            <v/>
          </cell>
        </row>
        <row r="1520">
          <cell r="BP1520" t="str">
            <v/>
          </cell>
        </row>
        <row r="1520">
          <cell r="BW1520" t="str">
            <v/>
          </cell>
        </row>
        <row r="1520">
          <cell r="BY1520" t="str">
            <v/>
          </cell>
        </row>
        <row r="1520">
          <cell r="CD1520" t="str">
            <v/>
          </cell>
        </row>
        <row r="1521">
          <cell r="B1521" t="str">
            <v/>
          </cell>
        </row>
        <row r="1521">
          <cell r="J1521" t="str">
            <v>/</v>
          </cell>
        </row>
        <row r="1521">
          <cell r="X1521" t="str">
            <v/>
          </cell>
          <cell r="Y1521" t="str">
            <v/>
          </cell>
          <cell r="Z1521" t="str">
            <v/>
          </cell>
          <cell r="AA1521" t="str">
            <v/>
          </cell>
          <cell r="AB1521" t="str">
            <v/>
          </cell>
          <cell r="AC1521" t="str">
            <v/>
          </cell>
          <cell r="AD1521" t="str">
            <v/>
          </cell>
          <cell r="AE1521" t="str">
            <v/>
          </cell>
          <cell r="AF1521">
            <v>0</v>
          </cell>
          <cell r="AG1521">
            <v>0</v>
          </cell>
        </row>
        <row r="1521">
          <cell r="AI1521" t="str">
            <v/>
          </cell>
        </row>
        <row r="1521">
          <cell r="AP1521" t="str">
            <v/>
          </cell>
          <cell r="AQ1521" t="str">
            <v/>
          </cell>
          <cell r="AR1521" t="str">
            <v/>
          </cell>
          <cell r="AS1521" t="str">
            <v/>
          </cell>
          <cell r="AT1521" t="str">
            <v/>
          </cell>
          <cell r="AU1521">
            <v>0</v>
          </cell>
          <cell r="AV1521" t="str">
            <v/>
          </cell>
          <cell r="AW1521" t="str">
            <v/>
          </cell>
          <cell r="AX1521" t="str">
            <v/>
          </cell>
          <cell r="AY1521">
            <v>0</v>
          </cell>
        </row>
        <row r="1521">
          <cell r="BA1521" t="str">
            <v/>
          </cell>
          <cell r="BB1521" t="str">
            <v/>
          </cell>
        </row>
        <row r="1521">
          <cell r="BE1521" t="str">
            <v/>
          </cell>
          <cell r="BF1521" t="str">
            <v/>
          </cell>
          <cell r="BG1521" t="str">
            <v/>
          </cell>
          <cell r="BH1521" t="str">
            <v/>
          </cell>
          <cell r="BI1521" t="str">
            <v/>
          </cell>
          <cell r="BJ1521" t="str">
            <v/>
          </cell>
          <cell r="BK1521" t="str">
            <v/>
          </cell>
          <cell r="BL1521">
            <v>0</v>
          </cell>
          <cell r="BM1521" t="str">
            <v/>
          </cell>
        </row>
        <row r="1521">
          <cell r="BP1521" t="str">
            <v/>
          </cell>
        </row>
        <row r="1521">
          <cell r="BW1521" t="str">
            <v/>
          </cell>
        </row>
        <row r="1521">
          <cell r="BY1521" t="str">
            <v/>
          </cell>
        </row>
        <row r="1521">
          <cell r="CD1521" t="str">
            <v/>
          </cell>
        </row>
        <row r="1522">
          <cell r="B1522" t="str">
            <v/>
          </cell>
        </row>
        <row r="1522">
          <cell r="J1522" t="str">
            <v>/</v>
          </cell>
        </row>
        <row r="1522">
          <cell r="X1522" t="str">
            <v/>
          </cell>
          <cell r="Y1522" t="str">
            <v/>
          </cell>
          <cell r="Z1522" t="str">
            <v/>
          </cell>
          <cell r="AA1522" t="str">
            <v/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>
            <v>0</v>
          </cell>
          <cell r="AG1522">
            <v>0</v>
          </cell>
        </row>
        <row r="1522">
          <cell r="AI1522" t="str">
            <v/>
          </cell>
        </row>
        <row r="1522">
          <cell r="AP1522" t="str">
            <v/>
          </cell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>
            <v>0</v>
          </cell>
          <cell r="AV1522" t="str">
            <v/>
          </cell>
          <cell r="AW1522" t="str">
            <v/>
          </cell>
          <cell r="AX1522" t="str">
            <v/>
          </cell>
          <cell r="AY1522">
            <v>0</v>
          </cell>
        </row>
        <row r="1522">
          <cell r="BA1522" t="str">
            <v/>
          </cell>
          <cell r="BB1522" t="str">
            <v/>
          </cell>
        </row>
        <row r="1522">
          <cell r="BE1522" t="str">
            <v/>
          </cell>
          <cell r="BF1522" t="str">
            <v/>
          </cell>
          <cell r="BG1522" t="str">
            <v/>
          </cell>
          <cell r="BH1522" t="str">
            <v/>
          </cell>
          <cell r="BI1522" t="str">
            <v/>
          </cell>
          <cell r="BJ1522" t="str">
            <v/>
          </cell>
          <cell r="BK1522" t="str">
            <v/>
          </cell>
          <cell r="BL1522">
            <v>0</v>
          </cell>
          <cell r="BM1522" t="str">
            <v/>
          </cell>
        </row>
        <row r="1522">
          <cell r="BP1522" t="str">
            <v/>
          </cell>
        </row>
        <row r="1522">
          <cell r="BW1522" t="str">
            <v/>
          </cell>
        </row>
        <row r="1522">
          <cell r="BY1522" t="str">
            <v/>
          </cell>
        </row>
        <row r="1522">
          <cell r="CD1522" t="str">
            <v/>
          </cell>
        </row>
        <row r="1523">
          <cell r="B1523" t="str">
            <v/>
          </cell>
        </row>
        <row r="1523">
          <cell r="J1523" t="str">
            <v>/</v>
          </cell>
        </row>
        <row r="1523">
          <cell r="X1523" t="str">
            <v/>
          </cell>
          <cell r="Y1523" t="str">
            <v/>
          </cell>
          <cell r="Z1523" t="str">
            <v/>
          </cell>
          <cell r="AA1523" t="str">
            <v/>
          </cell>
          <cell r="AB1523" t="str">
            <v/>
          </cell>
          <cell r="AC1523" t="str">
            <v/>
          </cell>
          <cell r="AD1523" t="str">
            <v/>
          </cell>
          <cell r="AE1523" t="str">
            <v/>
          </cell>
          <cell r="AF1523">
            <v>0</v>
          </cell>
          <cell r="AG1523">
            <v>0</v>
          </cell>
        </row>
        <row r="1523">
          <cell r="AI1523" t="str">
            <v/>
          </cell>
        </row>
        <row r="1523">
          <cell r="AP1523" t="str">
            <v/>
          </cell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>
            <v>0</v>
          </cell>
          <cell r="AV1523" t="str">
            <v/>
          </cell>
          <cell r="AW1523" t="str">
            <v/>
          </cell>
          <cell r="AX1523" t="str">
            <v/>
          </cell>
          <cell r="AY1523">
            <v>0</v>
          </cell>
        </row>
        <row r="1523">
          <cell r="BA1523" t="str">
            <v/>
          </cell>
          <cell r="BB1523" t="str">
            <v/>
          </cell>
        </row>
        <row r="1523">
          <cell r="BE1523" t="str">
            <v/>
          </cell>
          <cell r="BF1523" t="str">
            <v/>
          </cell>
          <cell r="BG1523" t="str">
            <v/>
          </cell>
          <cell r="BH1523" t="str">
            <v/>
          </cell>
          <cell r="BI1523" t="str">
            <v/>
          </cell>
          <cell r="BJ1523" t="str">
            <v/>
          </cell>
          <cell r="BK1523" t="str">
            <v/>
          </cell>
          <cell r="BL1523">
            <v>0</v>
          </cell>
          <cell r="BM1523" t="str">
            <v/>
          </cell>
        </row>
        <row r="1523">
          <cell r="BP1523" t="str">
            <v/>
          </cell>
        </row>
        <row r="1523">
          <cell r="BW1523" t="str">
            <v/>
          </cell>
        </row>
        <row r="1523">
          <cell r="BY1523" t="str">
            <v/>
          </cell>
        </row>
        <row r="1523">
          <cell r="CD1523" t="str">
            <v/>
          </cell>
        </row>
        <row r="1524">
          <cell r="B1524" t="str">
            <v/>
          </cell>
        </row>
        <row r="1524">
          <cell r="J1524" t="str">
            <v>/</v>
          </cell>
        </row>
        <row r="1524">
          <cell r="X1524" t="str">
            <v/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/>
          </cell>
          <cell r="AC1524" t="str">
            <v/>
          </cell>
          <cell r="AD1524" t="str">
            <v/>
          </cell>
          <cell r="AE1524" t="str">
            <v/>
          </cell>
          <cell r="AF1524">
            <v>0</v>
          </cell>
          <cell r="AG1524">
            <v>0</v>
          </cell>
        </row>
        <row r="1524">
          <cell r="AI1524" t="str">
            <v/>
          </cell>
        </row>
        <row r="1524">
          <cell r="AP1524" t="str">
            <v/>
          </cell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>
            <v>0</v>
          </cell>
          <cell r="AV1524" t="str">
            <v/>
          </cell>
          <cell r="AW1524" t="str">
            <v/>
          </cell>
          <cell r="AX1524" t="str">
            <v/>
          </cell>
          <cell r="AY1524">
            <v>0</v>
          </cell>
        </row>
        <row r="1524">
          <cell r="BA1524" t="str">
            <v/>
          </cell>
          <cell r="BB1524" t="str">
            <v/>
          </cell>
        </row>
        <row r="1524">
          <cell r="BE1524" t="str">
            <v/>
          </cell>
          <cell r="BF1524" t="str">
            <v/>
          </cell>
          <cell r="BG1524" t="str">
            <v/>
          </cell>
          <cell r="BH1524" t="str">
            <v/>
          </cell>
          <cell r="BI1524" t="str">
            <v/>
          </cell>
          <cell r="BJ1524" t="str">
            <v/>
          </cell>
          <cell r="BK1524" t="str">
            <v/>
          </cell>
          <cell r="BL1524">
            <v>0</v>
          </cell>
          <cell r="BM1524" t="str">
            <v/>
          </cell>
        </row>
        <row r="1524">
          <cell r="BP1524" t="str">
            <v/>
          </cell>
        </row>
        <row r="1524">
          <cell r="BW1524" t="str">
            <v/>
          </cell>
        </row>
        <row r="1524">
          <cell r="BY1524" t="str">
            <v/>
          </cell>
        </row>
        <row r="1524">
          <cell r="CD1524" t="str">
            <v/>
          </cell>
        </row>
        <row r="1525">
          <cell r="B1525" t="str">
            <v/>
          </cell>
        </row>
        <row r="1525">
          <cell r="J1525" t="str">
            <v>/</v>
          </cell>
        </row>
        <row r="1525">
          <cell r="X1525" t="str">
            <v/>
          </cell>
          <cell r="Y1525" t="str">
            <v/>
          </cell>
          <cell r="Z1525" t="str">
            <v/>
          </cell>
          <cell r="AA1525" t="str">
            <v/>
          </cell>
          <cell r="AB1525" t="str">
            <v/>
          </cell>
          <cell r="AC1525" t="str">
            <v/>
          </cell>
          <cell r="AD1525" t="str">
            <v/>
          </cell>
          <cell r="AE1525" t="str">
            <v/>
          </cell>
          <cell r="AF1525">
            <v>0</v>
          </cell>
          <cell r="AG1525">
            <v>0</v>
          </cell>
        </row>
        <row r="1525">
          <cell r="AI1525" t="str">
            <v/>
          </cell>
        </row>
        <row r="1525">
          <cell r="AP1525" t="str">
            <v/>
          </cell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>
            <v>0</v>
          </cell>
          <cell r="AV1525" t="str">
            <v/>
          </cell>
          <cell r="AW1525" t="str">
            <v/>
          </cell>
          <cell r="AX1525" t="str">
            <v/>
          </cell>
          <cell r="AY1525">
            <v>0</v>
          </cell>
        </row>
        <row r="1525">
          <cell r="BA1525" t="str">
            <v/>
          </cell>
          <cell r="BB1525" t="str">
            <v/>
          </cell>
        </row>
        <row r="1525">
          <cell r="BE1525" t="str">
            <v/>
          </cell>
          <cell r="BF1525" t="str">
            <v/>
          </cell>
          <cell r="BG1525" t="str">
            <v/>
          </cell>
          <cell r="BH1525" t="str">
            <v/>
          </cell>
          <cell r="BI1525" t="str">
            <v/>
          </cell>
          <cell r="BJ1525" t="str">
            <v/>
          </cell>
          <cell r="BK1525" t="str">
            <v/>
          </cell>
          <cell r="BL1525">
            <v>0</v>
          </cell>
          <cell r="BM1525" t="str">
            <v/>
          </cell>
        </row>
        <row r="1525">
          <cell r="BP1525" t="str">
            <v/>
          </cell>
        </row>
        <row r="1525">
          <cell r="BW1525" t="str">
            <v/>
          </cell>
        </row>
        <row r="1525">
          <cell r="BY1525" t="str">
            <v/>
          </cell>
        </row>
        <row r="1525">
          <cell r="CD1525" t="str">
            <v/>
          </cell>
        </row>
        <row r="1526">
          <cell r="B1526" t="str">
            <v/>
          </cell>
        </row>
        <row r="1526">
          <cell r="J1526" t="str">
            <v>/</v>
          </cell>
        </row>
        <row r="1526">
          <cell r="X1526" t="str">
            <v/>
          </cell>
          <cell r="Y1526" t="str">
            <v/>
          </cell>
          <cell r="Z1526" t="str">
            <v/>
          </cell>
          <cell r="AA1526" t="str">
            <v/>
          </cell>
          <cell r="AB1526" t="str">
            <v/>
          </cell>
          <cell r="AC1526" t="str">
            <v/>
          </cell>
          <cell r="AD1526" t="str">
            <v/>
          </cell>
          <cell r="AE1526" t="str">
            <v/>
          </cell>
          <cell r="AF1526">
            <v>0</v>
          </cell>
          <cell r="AG1526">
            <v>0</v>
          </cell>
        </row>
        <row r="1526">
          <cell r="AI1526" t="str">
            <v/>
          </cell>
        </row>
        <row r="1526">
          <cell r="AP1526" t="str">
            <v/>
          </cell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>
            <v>0</v>
          </cell>
          <cell r="AV1526" t="str">
            <v/>
          </cell>
          <cell r="AW1526" t="str">
            <v/>
          </cell>
          <cell r="AX1526" t="str">
            <v/>
          </cell>
          <cell r="AY1526">
            <v>0</v>
          </cell>
        </row>
        <row r="1526">
          <cell r="BA1526" t="str">
            <v/>
          </cell>
          <cell r="BB1526" t="str">
            <v/>
          </cell>
        </row>
        <row r="1526">
          <cell r="BE1526" t="str">
            <v/>
          </cell>
          <cell r="BF1526" t="str">
            <v/>
          </cell>
          <cell r="BG1526" t="str">
            <v/>
          </cell>
          <cell r="BH1526" t="str">
            <v/>
          </cell>
          <cell r="BI1526" t="str">
            <v/>
          </cell>
          <cell r="BJ1526" t="str">
            <v/>
          </cell>
          <cell r="BK1526" t="str">
            <v/>
          </cell>
          <cell r="BL1526">
            <v>0</v>
          </cell>
          <cell r="BM1526" t="str">
            <v/>
          </cell>
        </row>
        <row r="1526">
          <cell r="BP1526" t="str">
            <v/>
          </cell>
        </row>
        <row r="1526">
          <cell r="BW1526" t="str">
            <v/>
          </cell>
        </row>
        <row r="1526">
          <cell r="BY1526" t="str">
            <v/>
          </cell>
        </row>
        <row r="1526">
          <cell r="CD1526" t="str">
            <v/>
          </cell>
        </row>
        <row r="1527">
          <cell r="B1527" t="str">
            <v/>
          </cell>
        </row>
        <row r="1527">
          <cell r="J1527" t="str">
            <v>/</v>
          </cell>
        </row>
        <row r="1527">
          <cell r="X1527" t="str">
            <v/>
          </cell>
          <cell r="Y1527" t="str">
            <v/>
          </cell>
          <cell r="Z1527" t="str">
            <v/>
          </cell>
          <cell r="AA1527" t="str">
            <v/>
          </cell>
          <cell r="AB1527" t="str">
            <v/>
          </cell>
          <cell r="AC1527" t="str">
            <v/>
          </cell>
          <cell r="AD1527" t="str">
            <v/>
          </cell>
          <cell r="AE1527" t="str">
            <v/>
          </cell>
          <cell r="AF1527">
            <v>0</v>
          </cell>
          <cell r="AG1527">
            <v>0</v>
          </cell>
        </row>
        <row r="1527">
          <cell r="AI1527" t="str">
            <v/>
          </cell>
        </row>
        <row r="1527">
          <cell r="AP1527" t="str">
            <v/>
          </cell>
          <cell r="AQ1527" t="str">
            <v/>
          </cell>
          <cell r="AR1527" t="str">
            <v/>
          </cell>
          <cell r="AS1527" t="str">
            <v/>
          </cell>
          <cell r="AT1527" t="str">
            <v/>
          </cell>
          <cell r="AU1527">
            <v>0</v>
          </cell>
          <cell r="AV1527" t="str">
            <v/>
          </cell>
          <cell r="AW1527" t="str">
            <v/>
          </cell>
          <cell r="AX1527" t="str">
            <v/>
          </cell>
          <cell r="AY1527">
            <v>0</v>
          </cell>
        </row>
        <row r="1527">
          <cell r="BA1527" t="str">
            <v/>
          </cell>
          <cell r="BB1527" t="str">
            <v/>
          </cell>
        </row>
        <row r="1527">
          <cell r="BE1527" t="str">
            <v/>
          </cell>
          <cell r="BF1527" t="str">
            <v/>
          </cell>
          <cell r="BG1527" t="str">
            <v/>
          </cell>
          <cell r="BH1527" t="str">
            <v/>
          </cell>
          <cell r="BI1527" t="str">
            <v/>
          </cell>
          <cell r="BJ1527" t="str">
            <v/>
          </cell>
          <cell r="BK1527" t="str">
            <v/>
          </cell>
          <cell r="BL1527">
            <v>0</v>
          </cell>
          <cell r="BM1527" t="str">
            <v/>
          </cell>
        </row>
        <row r="1527">
          <cell r="BP1527" t="str">
            <v/>
          </cell>
        </row>
        <row r="1527">
          <cell r="BW1527" t="str">
            <v/>
          </cell>
        </row>
        <row r="1527">
          <cell r="BY1527" t="str">
            <v/>
          </cell>
        </row>
        <row r="1527">
          <cell r="CD1527" t="str">
            <v/>
          </cell>
        </row>
        <row r="1528">
          <cell r="B1528" t="str">
            <v/>
          </cell>
        </row>
        <row r="1528">
          <cell r="J1528" t="str">
            <v>/</v>
          </cell>
        </row>
        <row r="1528">
          <cell r="X1528" t="str">
            <v/>
          </cell>
          <cell r="Y1528" t="str">
            <v/>
          </cell>
          <cell r="Z1528" t="str">
            <v/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>
            <v>0</v>
          </cell>
          <cell r="AG1528">
            <v>0</v>
          </cell>
        </row>
        <row r="1528">
          <cell r="AI1528" t="str">
            <v/>
          </cell>
        </row>
        <row r="1528">
          <cell r="AP1528" t="str">
            <v/>
          </cell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>
            <v>0</v>
          </cell>
          <cell r="AV1528" t="str">
            <v/>
          </cell>
          <cell r="AW1528" t="str">
            <v/>
          </cell>
          <cell r="AX1528" t="str">
            <v/>
          </cell>
          <cell r="AY1528">
            <v>0</v>
          </cell>
        </row>
        <row r="1528">
          <cell r="BA1528" t="str">
            <v/>
          </cell>
          <cell r="BB1528" t="str">
            <v/>
          </cell>
        </row>
        <row r="1528">
          <cell r="BE1528" t="str">
            <v/>
          </cell>
          <cell r="BF1528" t="str">
            <v/>
          </cell>
          <cell r="BG1528" t="str">
            <v/>
          </cell>
          <cell r="BH1528" t="str">
            <v/>
          </cell>
          <cell r="BI1528" t="str">
            <v/>
          </cell>
          <cell r="BJ1528" t="str">
            <v/>
          </cell>
          <cell r="BK1528" t="str">
            <v/>
          </cell>
          <cell r="BL1528">
            <v>0</v>
          </cell>
          <cell r="BM1528" t="str">
            <v/>
          </cell>
        </row>
        <row r="1528">
          <cell r="BP1528" t="str">
            <v/>
          </cell>
        </row>
        <row r="1528">
          <cell r="BW1528" t="str">
            <v/>
          </cell>
        </row>
        <row r="1528">
          <cell r="BY1528" t="str">
            <v/>
          </cell>
        </row>
        <row r="1528">
          <cell r="CD1528" t="str">
            <v/>
          </cell>
        </row>
        <row r="1529">
          <cell r="B1529" t="str">
            <v/>
          </cell>
        </row>
        <row r="1529">
          <cell r="J1529" t="str">
            <v>/</v>
          </cell>
        </row>
        <row r="1529">
          <cell r="X1529" t="str">
            <v/>
          </cell>
          <cell r="Y1529" t="str">
            <v/>
          </cell>
          <cell r="Z1529" t="str">
            <v/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>
            <v>0</v>
          </cell>
          <cell r="AG1529">
            <v>0</v>
          </cell>
        </row>
        <row r="1529">
          <cell r="AI1529" t="str">
            <v/>
          </cell>
        </row>
        <row r="1529">
          <cell r="AP1529" t="str">
            <v/>
          </cell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>
            <v>0</v>
          </cell>
          <cell r="AV1529" t="str">
            <v/>
          </cell>
          <cell r="AW1529" t="str">
            <v/>
          </cell>
          <cell r="AX1529" t="str">
            <v/>
          </cell>
          <cell r="AY1529">
            <v>0</v>
          </cell>
        </row>
        <row r="1529">
          <cell r="BA1529" t="str">
            <v/>
          </cell>
          <cell r="BB1529" t="str">
            <v/>
          </cell>
        </row>
        <row r="1529">
          <cell r="BE1529" t="str">
            <v/>
          </cell>
          <cell r="BF1529" t="str">
            <v/>
          </cell>
          <cell r="BG1529" t="str">
            <v/>
          </cell>
          <cell r="BH1529" t="str">
            <v/>
          </cell>
          <cell r="BI1529" t="str">
            <v/>
          </cell>
          <cell r="BJ1529" t="str">
            <v/>
          </cell>
          <cell r="BK1529" t="str">
            <v/>
          </cell>
          <cell r="BL1529">
            <v>0</v>
          </cell>
          <cell r="BM1529" t="str">
            <v/>
          </cell>
        </row>
        <row r="1529">
          <cell r="BP1529" t="str">
            <v/>
          </cell>
        </row>
        <row r="1529">
          <cell r="BW1529" t="str">
            <v/>
          </cell>
        </row>
        <row r="1529">
          <cell r="BY1529" t="str">
            <v/>
          </cell>
        </row>
        <row r="1529">
          <cell r="CD1529" t="str">
            <v/>
          </cell>
        </row>
        <row r="1530">
          <cell r="B1530" t="str">
            <v/>
          </cell>
        </row>
        <row r="1530">
          <cell r="J1530" t="str">
            <v>/</v>
          </cell>
        </row>
        <row r="1530">
          <cell r="X1530" t="str">
            <v/>
          </cell>
          <cell r="Y1530" t="str">
            <v/>
          </cell>
          <cell r="Z1530" t="str">
            <v/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>
            <v>0</v>
          </cell>
          <cell r="AG1530">
            <v>0</v>
          </cell>
        </row>
        <row r="1530">
          <cell r="AI1530" t="str">
            <v/>
          </cell>
        </row>
        <row r="1530">
          <cell r="AP1530" t="str">
            <v/>
          </cell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>
            <v>0</v>
          </cell>
          <cell r="AV1530" t="str">
            <v/>
          </cell>
          <cell r="AW1530" t="str">
            <v/>
          </cell>
          <cell r="AX1530" t="str">
            <v/>
          </cell>
          <cell r="AY1530">
            <v>0</v>
          </cell>
        </row>
        <row r="1530">
          <cell r="BA1530" t="str">
            <v/>
          </cell>
          <cell r="BB1530" t="str">
            <v/>
          </cell>
        </row>
        <row r="1530">
          <cell r="BE1530" t="str">
            <v/>
          </cell>
          <cell r="BF1530" t="str">
            <v/>
          </cell>
          <cell r="BG1530" t="str">
            <v/>
          </cell>
          <cell r="BH1530" t="str">
            <v/>
          </cell>
          <cell r="BI1530" t="str">
            <v/>
          </cell>
          <cell r="BJ1530" t="str">
            <v/>
          </cell>
          <cell r="BK1530" t="str">
            <v/>
          </cell>
          <cell r="BL1530">
            <v>0</v>
          </cell>
          <cell r="BM1530" t="str">
            <v/>
          </cell>
        </row>
        <row r="1530">
          <cell r="BP1530" t="str">
            <v/>
          </cell>
        </row>
        <row r="1530">
          <cell r="BW1530" t="str">
            <v/>
          </cell>
        </row>
        <row r="1530">
          <cell r="BY1530" t="str">
            <v/>
          </cell>
        </row>
        <row r="1530">
          <cell r="CD1530" t="str">
            <v/>
          </cell>
        </row>
        <row r="1531">
          <cell r="B1531" t="str">
            <v/>
          </cell>
        </row>
        <row r="1531">
          <cell r="J1531" t="str">
            <v>/</v>
          </cell>
        </row>
        <row r="1531">
          <cell r="X1531" t="str">
            <v/>
          </cell>
          <cell r="Y1531" t="str">
            <v/>
          </cell>
          <cell r="Z1531" t="str">
            <v/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>
            <v>0</v>
          </cell>
          <cell r="AG1531">
            <v>0</v>
          </cell>
        </row>
        <row r="1531">
          <cell r="AI1531" t="str">
            <v/>
          </cell>
        </row>
        <row r="1531">
          <cell r="AP1531" t="str">
            <v/>
          </cell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>
            <v>0</v>
          </cell>
          <cell r="AV1531" t="str">
            <v/>
          </cell>
          <cell r="AW1531" t="str">
            <v/>
          </cell>
          <cell r="AX1531" t="str">
            <v/>
          </cell>
          <cell r="AY1531">
            <v>0</v>
          </cell>
        </row>
        <row r="1531">
          <cell r="BA1531" t="str">
            <v/>
          </cell>
          <cell r="BB1531" t="str">
            <v/>
          </cell>
        </row>
        <row r="1531">
          <cell r="BE1531" t="str">
            <v/>
          </cell>
          <cell r="BF1531" t="str">
            <v/>
          </cell>
          <cell r="BG1531" t="str">
            <v/>
          </cell>
          <cell r="BH1531" t="str">
            <v/>
          </cell>
          <cell r="BI1531" t="str">
            <v/>
          </cell>
          <cell r="BJ1531" t="str">
            <v/>
          </cell>
          <cell r="BK1531" t="str">
            <v/>
          </cell>
          <cell r="BL1531">
            <v>0</v>
          </cell>
          <cell r="BM1531" t="str">
            <v/>
          </cell>
        </row>
        <row r="1531">
          <cell r="BP1531" t="str">
            <v/>
          </cell>
        </row>
        <row r="1531">
          <cell r="BW1531" t="str">
            <v/>
          </cell>
        </row>
        <row r="1531">
          <cell r="BY1531" t="str">
            <v/>
          </cell>
        </row>
        <row r="1531">
          <cell r="CD1531" t="str">
            <v/>
          </cell>
        </row>
        <row r="1532">
          <cell r="B1532" t="str">
            <v/>
          </cell>
        </row>
        <row r="1532">
          <cell r="J1532" t="str">
            <v>/</v>
          </cell>
        </row>
        <row r="1532">
          <cell r="X1532" t="str">
            <v/>
          </cell>
          <cell r="Y1532" t="str">
            <v/>
          </cell>
          <cell r="Z1532" t="str">
            <v/>
          </cell>
          <cell r="AA1532" t="str">
            <v/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>
            <v>0</v>
          </cell>
          <cell r="AG1532">
            <v>0</v>
          </cell>
        </row>
        <row r="1532">
          <cell r="AI1532" t="str">
            <v/>
          </cell>
        </row>
        <row r="1532">
          <cell r="AP1532" t="str">
            <v/>
          </cell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>
            <v>0</v>
          </cell>
          <cell r="AV1532" t="str">
            <v/>
          </cell>
          <cell r="AW1532" t="str">
            <v/>
          </cell>
          <cell r="AX1532" t="str">
            <v/>
          </cell>
          <cell r="AY1532">
            <v>0</v>
          </cell>
        </row>
        <row r="1532">
          <cell r="BA1532" t="str">
            <v/>
          </cell>
          <cell r="BB1532" t="str">
            <v/>
          </cell>
        </row>
        <row r="1532">
          <cell r="BE1532" t="str">
            <v/>
          </cell>
          <cell r="BF1532" t="str">
            <v/>
          </cell>
          <cell r="BG1532" t="str">
            <v/>
          </cell>
          <cell r="BH1532" t="str">
            <v/>
          </cell>
          <cell r="BI1532" t="str">
            <v/>
          </cell>
          <cell r="BJ1532" t="str">
            <v/>
          </cell>
          <cell r="BK1532" t="str">
            <v/>
          </cell>
          <cell r="BL1532">
            <v>0</v>
          </cell>
          <cell r="BM1532" t="str">
            <v/>
          </cell>
        </row>
        <row r="1532">
          <cell r="BP1532" t="str">
            <v/>
          </cell>
        </row>
        <row r="1532">
          <cell r="BW1532" t="str">
            <v/>
          </cell>
        </row>
        <row r="1532">
          <cell r="BY1532" t="str">
            <v/>
          </cell>
        </row>
        <row r="1532">
          <cell r="CD1532" t="str">
            <v/>
          </cell>
        </row>
        <row r="1533">
          <cell r="B1533" t="str">
            <v/>
          </cell>
        </row>
        <row r="1533">
          <cell r="J1533" t="str">
            <v>/</v>
          </cell>
        </row>
        <row r="1533">
          <cell r="X1533" t="str">
            <v/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  <cell r="AE1533" t="str">
            <v/>
          </cell>
          <cell r="AF1533">
            <v>0</v>
          </cell>
          <cell r="AG1533">
            <v>0</v>
          </cell>
        </row>
        <row r="1533">
          <cell r="AI1533" t="str">
            <v/>
          </cell>
        </row>
        <row r="1533">
          <cell r="AP1533" t="str">
            <v/>
          </cell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>
            <v>0</v>
          </cell>
          <cell r="AV1533" t="str">
            <v/>
          </cell>
          <cell r="AW1533" t="str">
            <v/>
          </cell>
          <cell r="AX1533" t="str">
            <v/>
          </cell>
          <cell r="AY1533">
            <v>0</v>
          </cell>
        </row>
        <row r="1533">
          <cell r="BA1533" t="str">
            <v/>
          </cell>
          <cell r="BB1533" t="str">
            <v/>
          </cell>
        </row>
        <row r="1533">
          <cell r="BE1533" t="str">
            <v/>
          </cell>
          <cell r="BF1533" t="str">
            <v/>
          </cell>
          <cell r="BG1533" t="str">
            <v/>
          </cell>
          <cell r="BH1533" t="str">
            <v/>
          </cell>
          <cell r="BI1533" t="str">
            <v/>
          </cell>
          <cell r="BJ1533" t="str">
            <v/>
          </cell>
          <cell r="BK1533" t="str">
            <v/>
          </cell>
          <cell r="BL1533">
            <v>0</v>
          </cell>
          <cell r="BM1533" t="str">
            <v/>
          </cell>
        </row>
        <row r="1533">
          <cell r="BP1533" t="str">
            <v/>
          </cell>
        </row>
        <row r="1533">
          <cell r="BW1533" t="str">
            <v/>
          </cell>
        </row>
        <row r="1533">
          <cell r="BY1533" t="str">
            <v/>
          </cell>
        </row>
        <row r="1533">
          <cell r="CD1533" t="str">
            <v/>
          </cell>
        </row>
        <row r="1534">
          <cell r="B1534" t="str">
            <v/>
          </cell>
        </row>
        <row r="1534">
          <cell r="J1534" t="str">
            <v>/</v>
          </cell>
        </row>
        <row r="1534">
          <cell r="X1534" t="str">
            <v/>
          </cell>
          <cell r="Y1534" t="str">
            <v/>
          </cell>
          <cell r="Z1534" t="str">
            <v/>
          </cell>
          <cell r="AA1534" t="str">
            <v/>
          </cell>
          <cell r="AB1534" t="str">
            <v/>
          </cell>
          <cell r="AC1534" t="str">
            <v/>
          </cell>
          <cell r="AD1534" t="str">
            <v/>
          </cell>
          <cell r="AE1534" t="str">
            <v/>
          </cell>
          <cell r="AF1534">
            <v>0</v>
          </cell>
          <cell r="AG1534">
            <v>0</v>
          </cell>
        </row>
        <row r="1534">
          <cell r="AI1534" t="str">
            <v/>
          </cell>
        </row>
        <row r="1534">
          <cell r="AP1534" t="str">
            <v/>
          </cell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>
            <v>0</v>
          </cell>
          <cell r="AV1534" t="str">
            <v/>
          </cell>
          <cell r="AW1534" t="str">
            <v/>
          </cell>
          <cell r="AX1534" t="str">
            <v/>
          </cell>
          <cell r="AY1534">
            <v>0</v>
          </cell>
        </row>
        <row r="1534">
          <cell r="BA1534" t="str">
            <v/>
          </cell>
          <cell r="BB1534" t="str">
            <v/>
          </cell>
        </row>
        <row r="1534">
          <cell r="BE1534" t="str">
            <v/>
          </cell>
          <cell r="BF1534" t="str">
            <v/>
          </cell>
          <cell r="BG1534" t="str">
            <v/>
          </cell>
          <cell r="BH1534" t="str">
            <v/>
          </cell>
          <cell r="BI1534" t="str">
            <v/>
          </cell>
          <cell r="BJ1534" t="str">
            <v/>
          </cell>
          <cell r="BK1534" t="str">
            <v/>
          </cell>
          <cell r="BL1534">
            <v>0</v>
          </cell>
          <cell r="BM1534" t="str">
            <v/>
          </cell>
        </row>
        <row r="1534">
          <cell r="BP1534" t="str">
            <v/>
          </cell>
        </row>
        <row r="1534">
          <cell r="BW1534" t="str">
            <v/>
          </cell>
        </row>
        <row r="1534">
          <cell r="BY1534" t="str">
            <v/>
          </cell>
        </row>
        <row r="1534">
          <cell r="CD1534" t="str">
            <v/>
          </cell>
        </row>
        <row r="1535">
          <cell r="B1535" t="str">
            <v/>
          </cell>
        </row>
        <row r="1535">
          <cell r="J1535" t="str">
            <v>/</v>
          </cell>
        </row>
        <row r="1535">
          <cell r="X1535" t="str">
            <v/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/>
          </cell>
          <cell r="AC1535" t="str">
            <v/>
          </cell>
          <cell r="AD1535" t="str">
            <v/>
          </cell>
          <cell r="AE1535" t="str">
            <v/>
          </cell>
          <cell r="AF1535">
            <v>0</v>
          </cell>
          <cell r="AG1535">
            <v>0</v>
          </cell>
        </row>
        <row r="1535">
          <cell r="AI1535" t="str">
            <v/>
          </cell>
        </row>
        <row r="1535">
          <cell r="AP1535" t="str">
            <v/>
          </cell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>
            <v>0</v>
          </cell>
          <cell r="AV1535" t="str">
            <v/>
          </cell>
          <cell r="AW1535" t="str">
            <v/>
          </cell>
          <cell r="AX1535" t="str">
            <v/>
          </cell>
          <cell r="AY1535">
            <v>0</v>
          </cell>
        </row>
        <row r="1535">
          <cell r="BA1535" t="str">
            <v/>
          </cell>
          <cell r="BB1535" t="str">
            <v/>
          </cell>
        </row>
        <row r="1535">
          <cell r="BE1535" t="str">
            <v/>
          </cell>
          <cell r="BF1535" t="str">
            <v/>
          </cell>
          <cell r="BG1535" t="str">
            <v/>
          </cell>
          <cell r="BH1535" t="str">
            <v/>
          </cell>
          <cell r="BI1535" t="str">
            <v/>
          </cell>
          <cell r="BJ1535" t="str">
            <v/>
          </cell>
          <cell r="BK1535" t="str">
            <v/>
          </cell>
          <cell r="BL1535">
            <v>0</v>
          </cell>
          <cell r="BM1535" t="str">
            <v/>
          </cell>
        </row>
        <row r="1535">
          <cell r="BP1535" t="str">
            <v/>
          </cell>
        </row>
        <row r="1535">
          <cell r="BW1535" t="str">
            <v/>
          </cell>
        </row>
        <row r="1535">
          <cell r="BY1535" t="str">
            <v/>
          </cell>
        </row>
        <row r="1535">
          <cell r="CD1535" t="str">
            <v/>
          </cell>
        </row>
        <row r="1536">
          <cell r="B1536" t="str">
            <v/>
          </cell>
        </row>
        <row r="1536">
          <cell r="J1536" t="str">
            <v>/</v>
          </cell>
        </row>
        <row r="1536">
          <cell r="X1536" t="str">
            <v/>
          </cell>
          <cell r="Y1536" t="str">
            <v/>
          </cell>
          <cell r="Z1536" t="str">
            <v/>
          </cell>
          <cell r="AA1536" t="str">
            <v/>
          </cell>
          <cell r="AB1536" t="str">
            <v/>
          </cell>
          <cell r="AC1536" t="str">
            <v/>
          </cell>
          <cell r="AD1536" t="str">
            <v/>
          </cell>
          <cell r="AE1536" t="str">
            <v/>
          </cell>
          <cell r="AF1536">
            <v>0</v>
          </cell>
          <cell r="AG1536">
            <v>0</v>
          </cell>
        </row>
        <row r="1536">
          <cell r="AI1536" t="str">
            <v/>
          </cell>
        </row>
        <row r="1536">
          <cell r="AP1536" t="str">
            <v/>
          </cell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>
            <v>0</v>
          </cell>
          <cell r="AV1536" t="str">
            <v/>
          </cell>
          <cell r="AW1536" t="str">
            <v/>
          </cell>
          <cell r="AX1536" t="str">
            <v/>
          </cell>
          <cell r="AY1536">
            <v>0</v>
          </cell>
        </row>
        <row r="1536">
          <cell r="BA1536" t="str">
            <v/>
          </cell>
          <cell r="BB1536" t="str">
            <v/>
          </cell>
        </row>
        <row r="1536">
          <cell r="BE1536" t="str">
            <v/>
          </cell>
          <cell r="BF1536" t="str">
            <v/>
          </cell>
          <cell r="BG1536" t="str">
            <v/>
          </cell>
          <cell r="BH1536" t="str">
            <v/>
          </cell>
          <cell r="BI1536" t="str">
            <v/>
          </cell>
          <cell r="BJ1536" t="str">
            <v/>
          </cell>
          <cell r="BK1536" t="str">
            <v/>
          </cell>
          <cell r="BL1536">
            <v>0</v>
          </cell>
          <cell r="BM1536" t="str">
            <v/>
          </cell>
        </row>
        <row r="1536">
          <cell r="BP1536" t="str">
            <v/>
          </cell>
        </row>
        <row r="1536">
          <cell r="BW1536" t="str">
            <v/>
          </cell>
        </row>
        <row r="1536">
          <cell r="BY1536" t="str">
            <v/>
          </cell>
        </row>
        <row r="1536">
          <cell r="CD1536" t="str">
            <v/>
          </cell>
        </row>
        <row r="1537">
          <cell r="B1537" t="str">
            <v/>
          </cell>
        </row>
        <row r="1537">
          <cell r="J1537" t="str">
            <v>/</v>
          </cell>
        </row>
        <row r="1537">
          <cell r="X1537" t="str">
            <v/>
          </cell>
          <cell r="Y1537" t="str">
            <v/>
          </cell>
          <cell r="Z1537" t="str">
            <v/>
          </cell>
          <cell r="AA1537" t="str">
            <v/>
          </cell>
          <cell r="AB1537" t="str">
            <v/>
          </cell>
          <cell r="AC1537" t="str">
            <v/>
          </cell>
          <cell r="AD1537" t="str">
            <v/>
          </cell>
          <cell r="AE1537" t="str">
            <v/>
          </cell>
          <cell r="AF1537">
            <v>0</v>
          </cell>
          <cell r="AG1537">
            <v>0</v>
          </cell>
        </row>
        <row r="1537">
          <cell r="AI1537" t="str">
            <v/>
          </cell>
        </row>
        <row r="1537">
          <cell r="AP1537" t="str">
            <v/>
          </cell>
          <cell r="AQ1537" t="str">
            <v/>
          </cell>
          <cell r="AR1537" t="str">
            <v/>
          </cell>
          <cell r="AS1537" t="str">
            <v/>
          </cell>
          <cell r="AT1537" t="str">
            <v/>
          </cell>
          <cell r="AU1537">
            <v>0</v>
          </cell>
          <cell r="AV1537" t="str">
            <v/>
          </cell>
          <cell r="AW1537" t="str">
            <v/>
          </cell>
          <cell r="AX1537" t="str">
            <v/>
          </cell>
          <cell r="AY1537">
            <v>0</v>
          </cell>
        </row>
        <row r="1537">
          <cell r="BA1537" t="str">
            <v/>
          </cell>
          <cell r="BB1537" t="str">
            <v/>
          </cell>
        </row>
        <row r="1537">
          <cell r="BE1537" t="str">
            <v/>
          </cell>
          <cell r="BF1537" t="str">
            <v/>
          </cell>
          <cell r="BG1537" t="str">
            <v/>
          </cell>
          <cell r="BH1537" t="str">
            <v/>
          </cell>
          <cell r="BI1537" t="str">
            <v/>
          </cell>
          <cell r="BJ1537" t="str">
            <v/>
          </cell>
          <cell r="BK1537" t="str">
            <v/>
          </cell>
          <cell r="BL1537">
            <v>0</v>
          </cell>
          <cell r="BM1537" t="str">
            <v/>
          </cell>
        </row>
        <row r="1537">
          <cell r="BP1537" t="str">
            <v/>
          </cell>
        </row>
        <row r="1537">
          <cell r="BW1537" t="str">
            <v/>
          </cell>
        </row>
        <row r="1537">
          <cell r="BY1537" t="str">
            <v/>
          </cell>
        </row>
        <row r="1537">
          <cell r="CD1537" t="str">
            <v/>
          </cell>
        </row>
        <row r="1538">
          <cell r="B1538" t="str">
            <v/>
          </cell>
        </row>
        <row r="1538">
          <cell r="J1538" t="str">
            <v>/</v>
          </cell>
        </row>
        <row r="1538">
          <cell r="X1538" t="str">
            <v/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>
            <v>0</v>
          </cell>
          <cell r="AG1538">
            <v>0</v>
          </cell>
        </row>
        <row r="1538">
          <cell r="AI1538" t="str">
            <v/>
          </cell>
        </row>
        <row r="1538">
          <cell r="AP1538" t="str">
            <v/>
          </cell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>
            <v>0</v>
          </cell>
          <cell r="AV1538" t="str">
            <v/>
          </cell>
          <cell r="AW1538" t="str">
            <v/>
          </cell>
          <cell r="AX1538" t="str">
            <v/>
          </cell>
          <cell r="AY1538">
            <v>0</v>
          </cell>
        </row>
        <row r="1538">
          <cell r="BA1538" t="str">
            <v/>
          </cell>
          <cell r="BB1538" t="str">
            <v/>
          </cell>
        </row>
        <row r="1538">
          <cell r="BE1538" t="str">
            <v/>
          </cell>
          <cell r="BF1538" t="str">
            <v/>
          </cell>
          <cell r="BG1538" t="str">
            <v/>
          </cell>
          <cell r="BH1538" t="str">
            <v/>
          </cell>
          <cell r="BI1538" t="str">
            <v/>
          </cell>
          <cell r="BJ1538" t="str">
            <v/>
          </cell>
          <cell r="BK1538" t="str">
            <v/>
          </cell>
          <cell r="BL1538">
            <v>0</v>
          </cell>
          <cell r="BM1538" t="str">
            <v/>
          </cell>
        </row>
        <row r="1538">
          <cell r="BP1538" t="str">
            <v/>
          </cell>
        </row>
        <row r="1538">
          <cell r="BW1538" t="str">
            <v/>
          </cell>
        </row>
        <row r="1538">
          <cell r="BY1538" t="str">
            <v/>
          </cell>
        </row>
        <row r="1538">
          <cell r="CD1538" t="str">
            <v/>
          </cell>
        </row>
        <row r="1539">
          <cell r="B1539" t="str">
            <v/>
          </cell>
        </row>
        <row r="1539">
          <cell r="J1539" t="str">
            <v>/</v>
          </cell>
        </row>
        <row r="1539">
          <cell r="X1539" t="str">
            <v/>
          </cell>
          <cell r="Y1539" t="str">
            <v/>
          </cell>
          <cell r="Z1539" t="str">
            <v/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>
            <v>0</v>
          </cell>
          <cell r="AG1539">
            <v>0</v>
          </cell>
        </row>
        <row r="1539">
          <cell r="AI1539" t="str">
            <v/>
          </cell>
        </row>
        <row r="1539">
          <cell r="AP1539" t="str">
            <v/>
          </cell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>
            <v>0</v>
          </cell>
          <cell r="AV1539" t="str">
            <v/>
          </cell>
          <cell r="AW1539" t="str">
            <v/>
          </cell>
          <cell r="AX1539" t="str">
            <v/>
          </cell>
          <cell r="AY1539">
            <v>0</v>
          </cell>
        </row>
        <row r="1539">
          <cell r="BA1539" t="str">
            <v/>
          </cell>
          <cell r="BB1539" t="str">
            <v/>
          </cell>
        </row>
        <row r="1539">
          <cell r="BE1539" t="str">
            <v/>
          </cell>
          <cell r="BF1539" t="str">
            <v/>
          </cell>
          <cell r="BG1539" t="str">
            <v/>
          </cell>
          <cell r="BH1539" t="str">
            <v/>
          </cell>
          <cell r="BI1539" t="str">
            <v/>
          </cell>
          <cell r="BJ1539" t="str">
            <v/>
          </cell>
          <cell r="BK1539" t="str">
            <v/>
          </cell>
          <cell r="BL1539">
            <v>0</v>
          </cell>
          <cell r="BM1539" t="str">
            <v/>
          </cell>
        </row>
        <row r="1539">
          <cell r="BP1539" t="str">
            <v/>
          </cell>
        </row>
        <row r="1539">
          <cell r="BW1539" t="str">
            <v/>
          </cell>
        </row>
        <row r="1539">
          <cell r="BY1539" t="str">
            <v/>
          </cell>
        </row>
        <row r="1539">
          <cell r="CD1539" t="str">
            <v/>
          </cell>
        </row>
        <row r="1540">
          <cell r="B1540" t="str">
            <v/>
          </cell>
        </row>
        <row r="1540">
          <cell r="J1540" t="str">
            <v>/</v>
          </cell>
        </row>
        <row r="1540">
          <cell r="X1540" t="str">
            <v/>
          </cell>
          <cell r="Y1540" t="str">
            <v/>
          </cell>
          <cell r="Z1540" t="str">
            <v/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>
            <v>0</v>
          </cell>
          <cell r="AG1540">
            <v>0</v>
          </cell>
        </row>
        <row r="1540">
          <cell r="AI1540" t="str">
            <v/>
          </cell>
        </row>
        <row r="1540">
          <cell r="AP1540" t="str">
            <v/>
          </cell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>
            <v>0</v>
          </cell>
          <cell r="AV1540" t="str">
            <v/>
          </cell>
          <cell r="AW1540" t="str">
            <v/>
          </cell>
          <cell r="AX1540" t="str">
            <v/>
          </cell>
          <cell r="AY1540">
            <v>0</v>
          </cell>
        </row>
        <row r="1540">
          <cell r="BA1540" t="str">
            <v/>
          </cell>
          <cell r="BB1540" t="str">
            <v/>
          </cell>
        </row>
        <row r="1540">
          <cell r="BE1540" t="str">
            <v/>
          </cell>
          <cell r="BF1540" t="str">
            <v/>
          </cell>
          <cell r="BG1540" t="str">
            <v/>
          </cell>
          <cell r="BH1540" t="str">
            <v/>
          </cell>
          <cell r="BI1540" t="str">
            <v/>
          </cell>
          <cell r="BJ1540" t="str">
            <v/>
          </cell>
          <cell r="BK1540" t="str">
            <v/>
          </cell>
          <cell r="BL1540">
            <v>0</v>
          </cell>
          <cell r="BM1540" t="str">
            <v/>
          </cell>
        </row>
        <row r="1540">
          <cell r="BP1540" t="str">
            <v/>
          </cell>
        </row>
        <row r="1540">
          <cell r="BW1540" t="str">
            <v/>
          </cell>
        </row>
        <row r="1540">
          <cell r="BY1540" t="str">
            <v/>
          </cell>
        </row>
        <row r="1540">
          <cell r="CD1540" t="str">
            <v/>
          </cell>
        </row>
        <row r="1541">
          <cell r="B1541" t="str">
            <v/>
          </cell>
        </row>
        <row r="1541">
          <cell r="J1541" t="str">
            <v>/</v>
          </cell>
        </row>
        <row r="1541">
          <cell r="X1541" t="str">
            <v/>
          </cell>
          <cell r="Y1541" t="str">
            <v/>
          </cell>
          <cell r="Z1541" t="str">
            <v/>
          </cell>
          <cell r="AA1541" t="str">
            <v/>
          </cell>
          <cell r="AB1541" t="str">
            <v/>
          </cell>
          <cell r="AC1541" t="str">
            <v/>
          </cell>
          <cell r="AD1541" t="str">
            <v/>
          </cell>
          <cell r="AE1541" t="str">
            <v/>
          </cell>
          <cell r="AF1541">
            <v>0</v>
          </cell>
          <cell r="AG1541">
            <v>0</v>
          </cell>
        </row>
        <row r="1541">
          <cell r="AI1541" t="str">
            <v/>
          </cell>
        </row>
        <row r="1541">
          <cell r="AP1541" t="str">
            <v/>
          </cell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>
            <v>0</v>
          </cell>
          <cell r="AV1541" t="str">
            <v/>
          </cell>
          <cell r="AW1541" t="str">
            <v/>
          </cell>
          <cell r="AX1541" t="str">
            <v/>
          </cell>
          <cell r="AY1541">
            <v>0</v>
          </cell>
        </row>
        <row r="1541">
          <cell r="BA1541" t="str">
            <v/>
          </cell>
          <cell r="BB1541" t="str">
            <v/>
          </cell>
        </row>
        <row r="1541">
          <cell r="BE1541" t="str">
            <v/>
          </cell>
          <cell r="BF1541" t="str">
            <v/>
          </cell>
          <cell r="BG1541" t="str">
            <v/>
          </cell>
          <cell r="BH1541" t="str">
            <v/>
          </cell>
          <cell r="BI1541" t="str">
            <v/>
          </cell>
          <cell r="BJ1541" t="str">
            <v/>
          </cell>
          <cell r="BK1541" t="str">
            <v/>
          </cell>
          <cell r="BL1541">
            <v>0</v>
          </cell>
          <cell r="BM1541" t="str">
            <v/>
          </cell>
        </row>
        <row r="1541">
          <cell r="BP1541" t="str">
            <v/>
          </cell>
        </row>
        <row r="1541">
          <cell r="BW1541" t="str">
            <v/>
          </cell>
        </row>
        <row r="1541">
          <cell r="BY1541" t="str">
            <v/>
          </cell>
        </row>
        <row r="1541">
          <cell r="CD1541" t="str">
            <v/>
          </cell>
        </row>
        <row r="1542">
          <cell r="B1542" t="str">
            <v/>
          </cell>
        </row>
        <row r="1542">
          <cell r="J1542" t="str">
            <v>/</v>
          </cell>
        </row>
        <row r="1542">
          <cell r="X1542" t="str">
            <v/>
          </cell>
          <cell r="Y1542" t="str">
            <v/>
          </cell>
          <cell r="Z1542" t="str">
            <v/>
          </cell>
          <cell r="AA1542" t="str">
            <v/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>
            <v>0</v>
          </cell>
          <cell r="AG1542">
            <v>0</v>
          </cell>
        </row>
        <row r="1542">
          <cell r="AI1542" t="str">
            <v/>
          </cell>
        </row>
        <row r="1542">
          <cell r="AP1542" t="str">
            <v/>
          </cell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>
            <v>0</v>
          </cell>
          <cell r="AV1542" t="str">
            <v/>
          </cell>
          <cell r="AW1542" t="str">
            <v/>
          </cell>
          <cell r="AX1542" t="str">
            <v/>
          </cell>
          <cell r="AY1542">
            <v>0</v>
          </cell>
        </row>
        <row r="1542">
          <cell r="BA1542" t="str">
            <v/>
          </cell>
          <cell r="BB1542" t="str">
            <v/>
          </cell>
        </row>
        <row r="1542">
          <cell r="BE1542" t="str">
            <v/>
          </cell>
          <cell r="BF1542" t="str">
            <v/>
          </cell>
          <cell r="BG1542" t="str">
            <v/>
          </cell>
          <cell r="BH1542" t="str">
            <v/>
          </cell>
          <cell r="BI1542" t="str">
            <v/>
          </cell>
          <cell r="BJ1542" t="str">
            <v/>
          </cell>
          <cell r="BK1542" t="str">
            <v/>
          </cell>
          <cell r="BL1542">
            <v>0</v>
          </cell>
          <cell r="BM1542" t="str">
            <v/>
          </cell>
        </row>
        <row r="1542">
          <cell r="BP1542" t="str">
            <v/>
          </cell>
        </row>
        <row r="1542">
          <cell r="BW1542" t="str">
            <v/>
          </cell>
        </row>
        <row r="1542">
          <cell r="BY1542" t="str">
            <v/>
          </cell>
        </row>
        <row r="1542">
          <cell r="CD1542" t="str">
            <v/>
          </cell>
        </row>
        <row r="1543">
          <cell r="B1543" t="str">
            <v/>
          </cell>
        </row>
        <row r="1543">
          <cell r="J1543" t="str">
            <v>/</v>
          </cell>
        </row>
        <row r="1543">
          <cell r="X1543" t="str">
            <v/>
          </cell>
          <cell r="Y1543" t="str">
            <v/>
          </cell>
          <cell r="Z1543" t="str">
            <v/>
          </cell>
          <cell r="AA1543" t="str">
            <v/>
          </cell>
          <cell r="AB1543" t="str">
            <v/>
          </cell>
          <cell r="AC1543" t="str">
            <v/>
          </cell>
          <cell r="AD1543" t="str">
            <v/>
          </cell>
          <cell r="AE1543" t="str">
            <v/>
          </cell>
          <cell r="AF1543">
            <v>0</v>
          </cell>
          <cell r="AG1543">
            <v>0</v>
          </cell>
        </row>
        <row r="1543">
          <cell r="AI1543" t="str">
            <v/>
          </cell>
        </row>
        <row r="1543">
          <cell r="AP1543" t="str">
            <v/>
          </cell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>
            <v>0</v>
          </cell>
          <cell r="AV1543" t="str">
            <v/>
          </cell>
          <cell r="AW1543" t="str">
            <v/>
          </cell>
          <cell r="AX1543" t="str">
            <v/>
          </cell>
          <cell r="AY1543">
            <v>0</v>
          </cell>
        </row>
        <row r="1543">
          <cell r="BA1543" t="str">
            <v/>
          </cell>
          <cell r="BB1543" t="str">
            <v/>
          </cell>
        </row>
        <row r="1543">
          <cell r="BE1543" t="str">
            <v/>
          </cell>
          <cell r="BF1543" t="str">
            <v/>
          </cell>
          <cell r="BG1543" t="str">
            <v/>
          </cell>
          <cell r="BH1543" t="str">
            <v/>
          </cell>
          <cell r="BI1543" t="str">
            <v/>
          </cell>
          <cell r="BJ1543" t="str">
            <v/>
          </cell>
          <cell r="BK1543" t="str">
            <v/>
          </cell>
          <cell r="BL1543">
            <v>0</v>
          </cell>
          <cell r="BM1543" t="str">
            <v/>
          </cell>
        </row>
        <row r="1543">
          <cell r="BP1543" t="str">
            <v/>
          </cell>
        </row>
        <row r="1543">
          <cell r="BW1543" t="str">
            <v/>
          </cell>
        </row>
        <row r="1543">
          <cell r="BY1543" t="str">
            <v/>
          </cell>
        </row>
        <row r="1543">
          <cell r="CD1543" t="str">
            <v/>
          </cell>
        </row>
        <row r="1544">
          <cell r="B1544" t="str">
            <v/>
          </cell>
        </row>
        <row r="1544">
          <cell r="J1544" t="str">
            <v>/</v>
          </cell>
        </row>
        <row r="1544">
          <cell r="X1544" t="str">
            <v/>
          </cell>
          <cell r="Y1544" t="str">
            <v/>
          </cell>
          <cell r="Z1544" t="str">
            <v/>
          </cell>
          <cell r="AA1544" t="str">
            <v/>
          </cell>
          <cell r="AB1544" t="str">
            <v/>
          </cell>
          <cell r="AC1544" t="str">
            <v/>
          </cell>
          <cell r="AD1544" t="str">
            <v/>
          </cell>
          <cell r="AE1544" t="str">
            <v/>
          </cell>
          <cell r="AF1544">
            <v>0</v>
          </cell>
          <cell r="AG1544">
            <v>0</v>
          </cell>
        </row>
        <row r="1544">
          <cell r="AI1544" t="str">
            <v/>
          </cell>
        </row>
        <row r="1544">
          <cell r="AP1544" t="str">
            <v/>
          </cell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>
            <v>0</v>
          </cell>
          <cell r="AV1544" t="str">
            <v/>
          </cell>
          <cell r="AW1544" t="str">
            <v/>
          </cell>
          <cell r="AX1544" t="str">
            <v/>
          </cell>
          <cell r="AY1544">
            <v>0</v>
          </cell>
        </row>
        <row r="1544">
          <cell r="BA1544" t="str">
            <v/>
          </cell>
          <cell r="BB1544" t="str">
            <v/>
          </cell>
        </row>
        <row r="1544">
          <cell r="BE1544" t="str">
            <v/>
          </cell>
          <cell r="BF1544" t="str">
            <v/>
          </cell>
          <cell r="BG1544" t="str">
            <v/>
          </cell>
          <cell r="BH1544" t="str">
            <v/>
          </cell>
          <cell r="BI1544" t="str">
            <v/>
          </cell>
          <cell r="BJ1544" t="str">
            <v/>
          </cell>
          <cell r="BK1544" t="str">
            <v/>
          </cell>
          <cell r="BL1544">
            <v>0</v>
          </cell>
          <cell r="BM1544" t="str">
            <v/>
          </cell>
        </row>
        <row r="1544">
          <cell r="BP1544" t="str">
            <v/>
          </cell>
        </row>
        <row r="1544">
          <cell r="BW1544" t="str">
            <v/>
          </cell>
        </row>
        <row r="1544">
          <cell r="BY1544" t="str">
            <v/>
          </cell>
        </row>
        <row r="1544">
          <cell r="CD1544" t="str">
            <v/>
          </cell>
        </row>
        <row r="1545">
          <cell r="B1545" t="str">
            <v/>
          </cell>
        </row>
        <row r="1545">
          <cell r="J1545" t="str">
            <v>/</v>
          </cell>
        </row>
        <row r="1545">
          <cell r="X1545" t="str">
            <v/>
          </cell>
          <cell r="Y1545" t="str">
            <v/>
          </cell>
          <cell r="Z1545" t="str">
            <v/>
          </cell>
          <cell r="AA1545" t="str">
            <v/>
          </cell>
          <cell r="AB1545" t="str">
            <v/>
          </cell>
          <cell r="AC1545" t="str">
            <v/>
          </cell>
          <cell r="AD1545" t="str">
            <v/>
          </cell>
          <cell r="AE1545" t="str">
            <v/>
          </cell>
          <cell r="AF1545">
            <v>0</v>
          </cell>
          <cell r="AG1545">
            <v>0</v>
          </cell>
        </row>
        <row r="1545">
          <cell r="AI1545" t="str">
            <v/>
          </cell>
        </row>
        <row r="1545">
          <cell r="AP1545" t="str">
            <v/>
          </cell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>
            <v>0</v>
          </cell>
          <cell r="AV1545" t="str">
            <v/>
          </cell>
          <cell r="AW1545" t="str">
            <v/>
          </cell>
          <cell r="AX1545" t="str">
            <v/>
          </cell>
          <cell r="AY1545">
            <v>0</v>
          </cell>
        </row>
        <row r="1545">
          <cell r="BA1545" t="str">
            <v/>
          </cell>
          <cell r="BB1545" t="str">
            <v/>
          </cell>
        </row>
        <row r="1545">
          <cell r="BE1545" t="str">
            <v/>
          </cell>
          <cell r="BF1545" t="str">
            <v/>
          </cell>
          <cell r="BG1545" t="str">
            <v/>
          </cell>
          <cell r="BH1545" t="str">
            <v/>
          </cell>
          <cell r="BI1545" t="str">
            <v/>
          </cell>
          <cell r="BJ1545" t="str">
            <v/>
          </cell>
          <cell r="BK1545" t="str">
            <v/>
          </cell>
          <cell r="BL1545">
            <v>0</v>
          </cell>
          <cell r="BM1545" t="str">
            <v/>
          </cell>
        </row>
        <row r="1545">
          <cell r="BP1545" t="str">
            <v/>
          </cell>
        </row>
        <row r="1545">
          <cell r="BW1545" t="str">
            <v/>
          </cell>
        </row>
        <row r="1545">
          <cell r="BY1545" t="str">
            <v/>
          </cell>
        </row>
        <row r="1545">
          <cell r="CD1545" t="str">
            <v/>
          </cell>
        </row>
        <row r="1546">
          <cell r="B1546" t="str">
            <v/>
          </cell>
        </row>
        <row r="1546">
          <cell r="J1546" t="str">
            <v>/</v>
          </cell>
        </row>
        <row r="1546">
          <cell r="X1546" t="str">
            <v/>
          </cell>
          <cell r="Y1546" t="str">
            <v/>
          </cell>
          <cell r="Z1546" t="str">
            <v/>
          </cell>
          <cell r="AA1546" t="str">
            <v/>
          </cell>
          <cell r="AB1546" t="str">
            <v/>
          </cell>
          <cell r="AC1546" t="str">
            <v/>
          </cell>
          <cell r="AD1546" t="str">
            <v/>
          </cell>
          <cell r="AE1546" t="str">
            <v/>
          </cell>
          <cell r="AF1546">
            <v>0</v>
          </cell>
          <cell r="AG1546">
            <v>0</v>
          </cell>
        </row>
        <row r="1546">
          <cell r="AI1546" t="str">
            <v/>
          </cell>
        </row>
        <row r="1546">
          <cell r="AP1546" t="str">
            <v/>
          </cell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>
            <v>0</v>
          </cell>
          <cell r="AV1546" t="str">
            <v/>
          </cell>
          <cell r="AW1546" t="str">
            <v/>
          </cell>
          <cell r="AX1546" t="str">
            <v/>
          </cell>
          <cell r="AY1546">
            <v>0</v>
          </cell>
        </row>
        <row r="1546">
          <cell r="BA1546" t="str">
            <v/>
          </cell>
          <cell r="BB1546" t="str">
            <v/>
          </cell>
        </row>
        <row r="1546">
          <cell r="BE1546" t="str">
            <v/>
          </cell>
          <cell r="BF1546" t="str">
            <v/>
          </cell>
          <cell r="BG1546" t="str">
            <v/>
          </cell>
          <cell r="BH1546" t="str">
            <v/>
          </cell>
          <cell r="BI1546" t="str">
            <v/>
          </cell>
          <cell r="BJ1546" t="str">
            <v/>
          </cell>
          <cell r="BK1546" t="str">
            <v/>
          </cell>
          <cell r="BL1546">
            <v>0</v>
          </cell>
          <cell r="BM1546" t="str">
            <v/>
          </cell>
        </row>
        <row r="1546">
          <cell r="BP1546" t="str">
            <v/>
          </cell>
        </row>
        <row r="1546">
          <cell r="BW1546" t="str">
            <v/>
          </cell>
        </row>
        <row r="1546">
          <cell r="BY1546" t="str">
            <v/>
          </cell>
        </row>
        <row r="1546">
          <cell r="CD1546" t="str">
            <v/>
          </cell>
        </row>
        <row r="1547">
          <cell r="B1547" t="str">
            <v/>
          </cell>
        </row>
        <row r="1547">
          <cell r="J1547" t="str">
            <v>/</v>
          </cell>
        </row>
        <row r="1547">
          <cell r="X1547" t="str">
            <v/>
          </cell>
          <cell r="Y1547" t="str">
            <v/>
          </cell>
          <cell r="Z1547" t="str">
            <v/>
          </cell>
          <cell r="AA1547" t="str">
            <v/>
          </cell>
          <cell r="AB1547" t="str">
            <v/>
          </cell>
          <cell r="AC1547" t="str">
            <v/>
          </cell>
          <cell r="AD1547" t="str">
            <v/>
          </cell>
          <cell r="AE1547" t="str">
            <v/>
          </cell>
          <cell r="AF1547">
            <v>0</v>
          </cell>
          <cell r="AG1547">
            <v>0</v>
          </cell>
        </row>
        <row r="1547">
          <cell r="AI1547" t="str">
            <v/>
          </cell>
        </row>
        <row r="1547">
          <cell r="AP1547" t="str">
            <v/>
          </cell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>
            <v>0</v>
          </cell>
          <cell r="AV1547" t="str">
            <v/>
          </cell>
          <cell r="AW1547" t="str">
            <v/>
          </cell>
          <cell r="AX1547" t="str">
            <v/>
          </cell>
          <cell r="AY1547">
            <v>0</v>
          </cell>
        </row>
        <row r="1547">
          <cell r="BA1547" t="str">
            <v/>
          </cell>
          <cell r="BB1547" t="str">
            <v/>
          </cell>
        </row>
        <row r="1547">
          <cell r="BE1547" t="str">
            <v/>
          </cell>
          <cell r="BF1547" t="str">
            <v/>
          </cell>
          <cell r="BG1547" t="str">
            <v/>
          </cell>
          <cell r="BH1547" t="str">
            <v/>
          </cell>
          <cell r="BI1547" t="str">
            <v/>
          </cell>
          <cell r="BJ1547" t="str">
            <v/>
          </cell>
          <cell r="BK1547" t="str">
            <v/>
          </cell>
          <cell r="BL1547">
            <v>0</v>
          </cell>
          <cell r="BM1547" t="str">
            <v/>
          </cell>
        </row>
        <row r="1547">
          <cell r="BP1547" t="str">
            <v/>
          </cell>
        </row>
        <row r="1547">
          <cell r="BW1547" t="str">
            <v/>
          </cell>
        </row>
        <row r="1547">
          <cell r="BY1547" t="str">
            <v/>
          </cell>
        </row>
        <row r="1547">
          <cell r="CD1547" t="str">
            <v/>
          </cell>
        </row>
        <row r="1548">
          <cell r="B1548" t="str">
            <v/>
          </cell>
        </row>
        <row r="1548">
          <cell r="J1548" t="str">
            <v>/</v>
          </cell>
        </row>
        <row r="1548">
          <cell r="X1548" t="str">
            <v/>
          </cell>
          <cell r="Y1548" t="str">
            <v/>
          </cell>
          <cell r="Z1548" t="str">
            <v/>
          </cell>
          <cell r="AA1548" t="str">
            <v/>
          </cell>
          <cell r="AB1548" t="str">
            <v/>
          </cell>
          <cell r="AC1548" t="str">
            <v/>
          </cell>
          <cell r="AD1548" t="str">
            <v/>
          </cell>
          <cell r="AE1548" t="str">
            <v/>
          </cell>
          <cell r="AF1548">
            <v>0</v>
          </cell>
          <cell r="AG1548">
            <v>0</v>
          </cell>
        </row>
        <row r="1548">
          <cell r="AI1548" t="str">
            <v/>
          </cell>
        </row>
        <row r="1548">
          <cell r="AP1548" t="str">
            <v/>
          </cell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>
            <v>0</v>
          </cell>
          <cell r="AV1548" t="str">
            <v/>
          </cell>
          <cell r="AW1548" t="str">
            <v/>
          </cell>
          <cell r="AX1548" t="str">
            <v/>
          </cell>
          <cell r="AY1548">
            <v>0</v>
          </cell>
        </row>
        <row r="1548">
          <cell r="BA1548" t="str">
            <v/>
          </cell>
          <cell r="BB1548" t="str">
            <v/>
          </cell>
        </row>
        <row r="1548">
          <cell r="BE1548" t="str">
            <v/>
          </cell>
          <cell r="BF1548" t="str">
            <v/>
          </cell>
          <cell r="BG1548" t="str">
            <v/>
          </cell>
          <cell r="BH1548" t="str">
            <v/>
          </cell>
          <cell r="BI1548" t="str">
            <v/>
          </cell>
          <cell r="BJ1548" t="str">
            <v/>
          </cell>
          <cell r="BK1548" t="str">
            <v/>
          </cell>
          <cell r="BL1548">
            <v>0</v>
          </cell>
          <cell r="BM1548" t="str">
            <v/>
          </cell>
        </row>
        <row r="1548">
          <cell r="BP1548" t="str">
            <v/>
          </cell>
        </row>
        <row r="1548">
          <cell r="BW1548" t="str">
            <v/>
          </cell>
        </row>
        <row r="1548">
          <cell r="BY1548" t="str">
            <v/>
          </cell>
        </row>
        <row r="1548">
          <cell r="CD1548" t="str">
            <v/>
          </cell>
        </row>
        <row r="1549">
          <cell r="B1549" t="str">
            <v/>
          </cell>
        </row>
        <row r="1549">
          <cell r="J1549" t="str">
            <v>/</v>
          </cell>
        </row>
        <row r="1549">
          <cell r="X1549" t="str">
            <v/>
          </cell>
          <cell r="Y1549" t="str">
            <v/>
          </cell>
          <cell r="Z1549" t="str">
            <v/>
          </cell>
          <cell r="AA1549" t="str">
            <v/>
          </cell>
          <cell r="AB1549" t="str">
            <v/>
          </cell>
          <cell r="AC1549" t="str">
            <v/>
          </cell>
          <cell r="AD1549" t="str">
            <v/>
          </cell>
          <cell r="AE1549" t="str">
            <v/>
          </cell>
          <cell r="AF1549">
            <v>0</v>
          </cell>
          <cell r="AG1549">
            <v>0</v>
          </cell>
        </row>
        <row r="1549">
          <cell r="AI1549" t="str">
            <v/>
          </cell>
        </row>
        <row r="1549">
          <cell r="AP1549" t="str">
            <v/>
          </cell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>
            <v>0</v>
          </cell>
          <cell r="AV1549" t="str">
            <v/>
          </cell>
          <cell r="AW1549" t="str">
            <v/>
          </cell>
          <cell r="AX1549" t="str">
            <v/>
          </cell>
          <cell r="AY1549">
            <v>0</v>
          </cell>
        </row>
        <row r="1549">
          <cell r="BA1549" t="str">
            <v/>
          </cell>
          <cell r="BB1549" t="str">
            <v/>
          </cell>
        </row>
        <row r="1549">
          <cell r="BE1549" t="str">
            <v/>
          </cell>
          <cell r="BF1549" t="str">
            <v/>
          </cell>
          <cell r="BG1549" t="str">
            <v/>
          </cell>
          <cell r="BH1549" t="str">
            <v/>
          </cell>
          <cell r="BI1549" t="str">
            <v/>
          </cell>
          <cell r="BJ1549" t="str">
            <v/>
          </cell>
          <cell r="BK1549" t="str">
            <v/>
          </cell>
          <cell r="BL1549">
            <v>0</v>
          </cell>
          <cell r="BM1549" t="str">
            <v/>
          </cell>
        </row>
        <row r="1549">
          <cell r="BP1549" t="str">
            <v/>
          </cell>
        </row>
        <row r="1549">
          <cell r="BW1549" t="str">
            <v/>
          </cell>
        </row>
        <row r="1549">
          <cell r="BY1549" t="str">
            <v/>
          </cell>
        </row>
        <row r="1549">
          <cell r="CD1549" t="str">
            <v/>
          </cell>
        </row>
        <row r="1550">
          <cell r="B1550" t="str">
            <v/>
          </cell>
        </row>
        <row r="1550">
          <cell r="J1550" t="str">
            <v>/</v>
          </cell>
        </row>
        <row r="1550">
          <cell r="X1550" t="str">
            <v/>
          </cell>
          <cell r="Y1550" t="str">
            <v/>
          </cell>
          <cell r="Z1550" t="str">
            <v/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>
            <v>0</v>
          </cell>
          <cell r="AG1550">
            <v>0</v>
          </cell>
        </row>
        <row r="1550">
          <cell r="AI1550" t="str">
            <v/>
          </cell>
        </row>
        <row r="1550">
          <cell r="AP1550" t="str">
            <v/>
          </cell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>
            <v>0</v>
          </cell>
          <cell r="AV1550" t="str">
            <v/>
          </cell>
          <cell r="AW1550" t="str">
            <v/>
          </cell>
          <cell r="AX1550" t="str">
            <v/>
          </cell>
          <cell r="AY1550">
            <v>0</v>
          </cell>
        </row>
        <row r="1550">
          <cell r="BA1550" t="str">
            <v/>
          </cell>
          <cell r="BB1550" t="str">
            <v/>
          </cell>
        </row>
        <row r="1550">
          <cell r="BE1550" t="str">
            <v/>
          </cell>
          <cell r="BF1550" t="str">
            <v/>
          </cell>
          <cell r="BG1550" t="str">
            <v/>
          </cell>
          <cell r="BH1550" t="str">
            <v/>
          </cell>
          <cell r="BI1550" t="str">
            <v/>
          </cell>
          <cell r="BJ1550" t="str">
            <v/>
          </cell>
          <cell r="BK1550" t="str">
            <v/>
          </cell>
          <cell r="BL1550">
            <v>0</v>
          </cell>
          <cell r="BM1550" t="str">
            <v/>
          </cell>
        </row>
        <row r="1550">
          <cell r="BP1550" t="str">
            <v/>
          </cell>
        </row>
        <row r="1550">
          <cell r="BW1550" t="str">
            <v/>
          </cell>
        </row>
        <row r="1550">
          <cell r="BY1550" t="str">
            <v/>
          </cell>
        </row>
        <row r="1550">
          <cell r="CD1550" t="str">
            <v/>
          </cell>
        </row>
        <row r="1551">
          <cell r="B1551" t="str">
            <v/>
          </cell>
        </row>
        <row r="1551">
          <cell r="J1551" t="str">
            <v>/</v>
          </cell>
        </row>
        <row r="1551">
          <cell r="X1551" t="str">
            <v/>
          </cell>
          <cell r="Y1551" t="str">
            <v/>
          </cell>
          <cell r="Z1551" t="str">
            <v/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>
            <v>0</v>
          </cell>
          <cell r="AG1551">
            <v>0</v>
          </cell>
        </row>
        <row r="1551">
          <cell r="AI1551" t="str">
            <v/>
          </cell>
        </row>
        <row r="1551">
          <cell r="AP1551" t="str">
            <v/>
          </cell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>
            <v>0</v>
          </cell>
          <cell r="AV1551" t="str">
            <v/>
          </cell>
          <cell r="AW1551" t="str">
            <v/>
          </cell>
          <cell r="AX1551" t="str">
            <v/>
          </cell>
          <cell r="AY1551">
            <v>0</v>
          </cell>
        </row>
        <row r="1551">
          <cell r="BA1551" t="str">
            <v/>
          </cell>
          <cell r="BB1551" t="str">
            <v/>
          </cell>
        </row>
        <row r="1551">
          <cell r="BE1551" t="str">
            <v/>
          </cell>
          <cell r="BF1551" t="str">
            <v/>
          </cell>
          <cell r="BG1551" t="str">
            <v/>
          </cell>
          <cell r="BH1551" t="str">
            <v/>
          </cell>
          <cell r="BI1551" t="str">
            <v/>
          </cell>
          <cell r="BJ1551" t="str">
            <v/>
          </cell>
          <cell r="BK1551" t="str">
            <v/>
          </cell>
          <cell r="BL1551">
            <v>0</v>
          </cell>
          <cell r="BM1551" t="str">
            <v/>
          </cell>
        </row>
        <row r="1551">
          <cell r="BP1551" t="str">
            <v/>
          </cell>
        </row>
        <row r="1551">
          <cell r="BW1551" t="str">
            <v/>
          </cell>
        </row>
        <row r="1551">
          <cell r="BY1551" t="str">
            <v/>
          </cell>
        </row>
        <row r="1551">
          <cell r="CD1551" t="str">
            <v/>
          </cell>
        </row>
        <row r="1552">
          <cell r="B1552" t="str">
            <v/>
          </cell>
        </row>
        <row r="1552">
          <cell r="J1552" t="str">
            <v>/</v>
          </cell>
        </row>
        <row r="1552">
          <cell r="X1552" t="str">
            <v/>
          </cell>
          <cell r="Y1552" t="str">
            <v/>
          </cell>
          <cell r="Z1552" t="str">
            <v/>
          </cell>
          <cell r="AA1552" t="str">
            <v/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>
            <v>0</v>
          </cell>
          <cell r="AG1552">
            <v>0</v>
          </cell>
        </row>
        <row r="1552">
          <cell r="AI1552" t="str">
            <v/>
          </cell>
        </row>
        <row r="1552">
          <cell r="AP1552" t="str">
            <v/>
          </cell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>
            <v>0</v>
          </cell>
          <cell r="AV1552" t="str">
            <v/>
          </cell>
          <cell r="AW1552" t="str">
            <v/>
          </cell>
          <cell r="AX1552" t="str">
            <v/>
          </cell>
          <cell r="AY1552">
            <v>0</v>
          </cell>
        </row>
        <row r="1552">
          <cell r="BA1552" t="str">
            <v/>
          </cell>
          <cell r="BB1552" t="str">
            <v/>
          </cell>
        </row>
        <row r="1552">
          <cell r="BE1552" t="str">
            <v/>
          </cell>
          <cell r="BF1552" t="str">
            <v/>
          </cell>
          <cell r="BG1552" t="str">
            <v/>
          </cell>
          <cell r="BH1552" t="str">
            <v/>
          </cell>
          <cell r="BI1552" t="str">
            <v/>
          </cell>
          <cell r="BJ1552" t="str">
            <v/>
          </cell>
          <cell r="BK1552" t="str">
            <v/>
          </cell>
          <cell r="BL1552">
            <v>0</v>
          </cell>
          <cell r="BM1552" t="str">
            <v/>
          </cell>
        </row>
        <row r="1552">
          <cell r="BP1552" t="str">
            <v/>
          </cell>
        </row>
        <row r="1552">
          <cell r="BW1552" t="str">
            <v/>
          </cell>
        </row>
        <row r="1552">
          <cell r="BY1552" t="str">
            <v/>
          </cell>
        </row>
        <row r="1552">
          <cell r="CD1552" t="str">
            <v/>
          </cell>
        </row>
        <row r="1553">
          <cell r="B1553" t="str">
            <v/>
          </cell>
        </row>
        <row r="1553">
          <cell r="J1553" t="str">
            <v>/</v>
          </cell>
        </row>
        <row r="1553">
          <cell r="X1553" t="str">
            <v/>
          </cell>
          <cell r="Y1553" t="str">
            <v/>
          </cell>
          <cell r="Z1553" t="str">
            <v/>
          </cell>
          <cell r="AA1553" t="str">
            <v/>
          </cell>
          <cell r="AB1553" t="str">
            <v/>
          </cell>
          <cell r="AC1553" t="str">
            <v/>
          </cell>
          <cell r="AD1553" t="str">
            <v/>
          </cell>
          <cell r="AE1553" t="str">
            <v/>
          </cell>
          <cell r="AF1553">
            <v>0</v>
          </cell>
          <cell r="AG1553">
            <v>0</v>
          </cell>
        </row>
        <row r="1553">
          <cell r="AI1553" t="str">
            <v/>
          </cell>
        </row>
        <row r="1553">
          <cell r="AP1553" t="str">
            <v/>
          </cell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>
            <v>0</v>
          </cell>
          <cell r="AV1553" t="str">
            <v/>
          </cell>
          <cell r="AW1553" t="str">
            <v/>
          </cell>
          <cell r="AX1553" t="str">
            <v/>
          </cell>
          <cell r="AY1553">
            <v>0</v>
          </cell>
        </row>
        <row r="1553">
          <cell r="BA1553" t="str">
            <v/>
          </cell>
          <cell r="BB1553" t="str">
            <v/>
          </cell>
        </row>
        <row r="1553">
          <cell r="BE1553" t="str">
            <v/>
          </cell>
          <cell r="BF1553" t="str">
            <v/>
          </cell>
          <cell r="BG1553" t="str">
            <v/>
          </cell>
          <cell r="BH1553" t="str">
            <v/>
          </cell>
          <cell r="BI1553" t="str">
            <v/>
          </cell>
          <cell r="BJ1553" t="str">
            <v/>
          </cell>
          <cell r="BK1553" t="str">
            <v/>
          </cell>
          <cell r="BL1553">
            <v>0</v>
          </cell>
          <cell r="BM1553" t="str">
            <v/>
          </cell>
        </row>
        <row r="1553">
          <cell r="BP1553" t="str">
            <v/>
          </cell>
        </row>
        <row r="1553">
          <cell r="BW1553" t="str">
            <v/>
          </cell>
        </row>
        <row r="1553">
          <cell r="BY1553" t="str">
            <v/>
          </cell>
        </row>
        <row r="1553">
          <cell r="CD1553" t="str">
            <v/>
          </cell>
        </row>
        <row r="1554">
          <cell r="B1554" t="str">
            <v/>
          </cell>
        </row>
        <row r="1554">
          <cell r="J1554" t="str">
            <v>/</v>
          </cell>
        </row>
        <row r="1554">
          <cell r="X1554" t="str">
            <v/>
          </cell>
          <cell r="Y1554" t="str">
            <v/>
          </cell>
          <cell r="Z1554" t="str">
            <v/>
          </cell>
          <cell r="AA1554" t="str">
            <v/>
          </cell>
          <cell r="AB1554" t="str">
            <v/>
          </cell>
          <cell r="AC1554" t="str">
            <v/>
          </cell>
          <cell r="AD1554" t="str">
            <v/>
          </cell>
          <cell r="AE1554" t="str">
            <v/>
          </cell>
          <cell r="AF1554">
            <v>0</v>
          </cell>
          <cell r="AG1554">
            <v>0</v>
          </cell>
        </row>
        <row r="1554">
          <cell r="AI1554" t="str">
            <v/>
          </cell>
        </row>
        <row r="1554">
          <cell r="AP1554" t="str">
            <v/>
          </cell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>
            <v>0</v>
          </cell>
          <cell r="AV1554" t="str">
            <v/>
          </cell>
          <cell r="AW1554" t="str">
            <v/>
          </cell>
          <cell r="AX1554" t="str">
            <v/>
          </cell>
          <cell r="AY1554">
            <v>0</v>
          </cell>
        </row>
        <row r="1554">
          <cell r="BA1554" t="str">
            <v/>
          </cell>
          <cell r="BB1554" t="str">
            <v/>
          </cell>
        </row>
        <row r="1554">
          <cell r="BE1554" t="str">
            <v/>
          </cell>
          <cell r="BF1554" t="str">
            <v/>
          </cell>
          <cell r="BG1554" t="str">
            <v/>
          </cell>
          <cell r="BH1554" t="str">
            <v/>
          </cell>
          <cell r="BI1554" t="str">
            <v/>
          </cell>
          <cell r="BJ1554" t="str">
            <v/>
          </cell>
          <cell r="BK1554" t="str">
            <v/>
          </cell>
          <cell r="BL1554">
            <v>0</v>
          </cell>
          <cell r="BM1554" t="str">
            <v/>
          </cell>
        </row>
        <row r="1554">
          <cell r="BP1554" t="str">
            <v/>
          </cell>
        </row>
        <row r="1554">
          <cell r="BW1554" t="str">
            <v/>
          </cell>
        </row>
        <row r="1554">
          <cell r="BY1554" t="str">
            <v/>
          </cell>
        </row>
        <row r="1554">
          <cell r="CD1554" t="str">
            <v/>
          </cell>
        </row>
        <row r="1555">
          <cell r="B1555" t="str">
            <v/>
          </cell>
        </row>
        <row r="1555">
          <cell r="J1555" t="str">
            <v>/</v>
          </cell>
        </row>
        <row r="1555">
          <cell r="X1555" t="str">
            <v/>
          </cell>
          <cell r="Y1555" t="str">
            <v/>
          </cell>
          <cell r="Z1555" t="str">
            <v/>
          </cell>
          <cell r="AA1555" t="str">
            <v/>
          </cell>
          <cell r="AB1555" t="str">
            <v/>
          </cell>
          <cell r="AC1555" t="str">
            <v/>
          </cell>
          <cell r="AD1555" t="str">
            <v/>
          </cell>
          <cell r="AE1555" t="str">
            <v/>
          </cell>
          <cell r="AF1555">
            <v>0</v>
          </cell>
          <cell r="AG1555">
            <v>0</v>
          </cell>
        </row>
        <row r="1555">
          <cell r="AI1555" t="str">
            <v/>
          </cell>
        </row>
        <row r="1555">
          <cell r="AP1555" t="str">
            <v/>
          </cell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>
            <v>0</v>
          </cell>
          <cell r="AV1555" t="str">
            <v/>
          </cell>
          <cell r="AW1555" t="str">
            <v/>
          </cell>
          <cell r="AX1555" t="str">
            <v/>
          </cell>
          <cell r="AY1555">
            <v>0</v>
          </cell>
        </row>
        <row r="1555">
          <cell r="BA1555" t="str">
            <v/>
          </cell>
          <cell r="BB1555" t="str">
            <v/>
          </cell>
        </row>
        <row r="1555">
          <cell r="BE1555" t="str">
            <v/>
          </cell>
          <cell r="BF1555" t="str">
            <v/>
          </cell>
          <cell r="BG1555" t="str">
            <v/>
          </cell>
          <cell r="BH1555" t="str">
            <v/>
          </cell>
          <cell r="BI1555" t="str">
            <v/>
          </cell>
          <cell r="BJ1555" t="str">
            <v/>
          </cell>
          <cell r="BK1555" t="str">
            <v/>
          </cell>
          <cell r="BL1555">
            <v>0</v>
          </cell>
          <cell r="BM1555" t="str">
            <v/>
          </cell>
        </row>
        <row r="1555">
          <cell r="BP1555" t="str">
            <v/>
          </cell>
        </row>
        <row r="1555">
          <cell r="BW1555" t="str">
            <v/>
          </cell>
        </row>
        <row r="1555">
          <cell r="BY1555" t="str">
            <v/>
          </cell>
        </row>
        <row r="1555">
          <cell r="CD1555" t="str">
            <v/>
          </cell>
        </row>
        <row r="1556">
          <cell r="B1556" t="str">
            <v/>
          </cell>
        </row>
        <row r="1556">
          <cell r="J1556" t="str">
            <v>/</v>
          </cell>
        </row>
        <row r="1556">
          <cell r="X1556" t="str">
            <v/>
          </cell>
          <cell r="Y1556" t="str">
            <v/>
          </cell>
          <cell r="Z1556" t="str">
            <v/>
          </cell>
          <cell r="AA1556" t="str">
            <v/>
          </cell>
          <cell r="AB1556" t="str">
            <v/>
          </cell>
          <cell r="AC1556" t="str">
            <v/>
          </cell>
          <cell r="AD1556" t="str">
            <v/>
          </cell>
          <cell r="AE1556" t="str">
            <v/>
          </cell>
          <cell r="AF1556">
            <v>0</v>
          </cell>
          <cell r="AG1556">
            <v>0</v>
          </cell>
        </row>
        <row r="1556">
          <cell r="AI1556" t="str">
            <v/>
          </cell>
        </row>
        <row r="1556">
          <cell r="AP1556" t="str">
            <v/>
          </cell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>
            <v>0</v>
          </cell>
          <cell r="AV1556" t="str">
            <v/>
          </cell>
          <cell r="AW1556" t="str">
            <v/>
          </cell>
          <cell r="AX1556" t="str">
            <v/>
          </cell>
          <cell r="AY1556">
            <v>0</v>
          </cell>
        </row>
        <row r="1556">
          <cell r="BA1556" t="str">
            <v/>
          </cell>
          <cell r="BB1556" t="str">
            <v/>
          </cell>
        </row>
        <row r="1556">
          <cell r="BE1556" t="str">
            <v/>
          </cell>
          <cell r="BF1556" t="str">
            <v/>
          </cell>
          <cell r="BG1556" t="str">
            <v/>
          </cell>
          <cell r="BH1556" t="str">
            <v/>
          </cell>
          <cell r="BI1556" t="str">
            <v/>
          </cell>
          <cell r="BJ1556" t="str">
            <v/>
          </cell>
          <cell r="BK1556" t="str">
            <v/>
          </cell>
          <cell r="BL1556">
            <v>0</v>
          </cell>
          <cell r="BM1556" t="str">
            <v/>
          </cell>
        </row>
        <row r="1556">
          <cell r="BP1556" t="str">
            <v/>
          </cell>
        </row>
        <row r="1556">
          <cell r="BW1556" t="str">
            <v/>
          </cell>
        </row>
        <row r="1556">
          <cell r="BY1556" t="str">
            <v/>
          </cell>
        </row>
        <row r="1556">
          <cell r="CD1556" t="str">
            <v/>
          </cell>
        </row>
        <row r="1557">
          <cell r="B1557" t="str">
            <v/>
          </cell>
        </row>
        <row r="1557">
          <cell r="J1557" t="str">
            <v>/</v>
          </cell>
        </row>
        <row r="1557">
          <cell r="X1557" t="str">
            <v/>
          </cell>
          <cell r="Y1557" t="str">
            <v/>
          </cell>
          <cell r="Z1557" t="str">
            <v/>
          </cell>
          <cell r="AA1557" t="str">
            <v/>
          </cell>
          <cell r="AB1557" t="str">
            <v/>
          </cell>
          <cell r="AC1557" t="str">
            <v/>
          </cell>
          <cell r="AD1557" t="str">
            <v/>
          </cell>
          <cell r="AE1557" t="str">
            <v/>
          </cell>
          <cell r="AF1557">
            <v>0</v>
          </cell>
          <cell r="AG1557">
            <v>0</v>
          </cell>
        </row>
        <row r="1557">
          <cell r="AI1557" t="str">
            <v/>
          </cell>
        </row>
        <row r="1557">
          <cell r="AP1557" t="str">
            <v/>
          </cell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>
            <v>0</v>
          </cell>
          <cell r="AV1557" t="str">
            <v/>
          </cell>
          <cell r="AW1557" t="str">
            <v/>
          </cell>
          <cell r="AX1557" t="str">
            <v/>
          </cell>
          <cell r="AY1557">
            <v>0</v>
          </cell>
        </row>
        <row r="1557">
          <cell r="BA1557" t="str">
            <v/>
          </cell>
          <cell r="BB1557" t="str">
            <v/>
          </cell>
        </row>
        <row r="1557">
          <cell r="BE1557" t="str">
            <v/>
          </cell>
          <cell r="BF1557" t="str">
            <v/>
          </cell>
          <cell r="BG1557" t="str">
            <v/>
          </cell>
          <cell r="BH1557" t="str">
            <v/>
          </cell>
          <cell r="BI1557" t="str">
            <v/>
          </cell>
          <cell r="BJ1557" t="str">
            <v/>
          </cell>
          <cell r="BK1557" t="str">
            <v/>
          </cell>
          <cell r="BL1557">
            <v>0</v>
          </cell>
          <cell r="BM1557" t="str">
            <v/>
          </cell>
        </row>
        <row r="1557">
          <cell r="BP1557" t="str">
            <v/>
          </cell>
        </row>
        <row r="1557">
          <cell r="BW1557" t="str">
            <v/>
          </cell>
        </row>
        <row r="1557">
          <cell r="BY1557" t="str">
            <v/>
          </cell>
        </row>
        <row r="1557">
          <cell r="CD1557" t="str">
            <v/>
          </cell>
        </row>
        <row r="1558">
          <cell r="B1558" t="str">
            <v/>
          </cell>
        </row>
        <row r="1558">
          <cell r="J1558" t="str">
            <v>/</v>
          </cell>
        </row>
        <row r="1558">
          <cell r="X1558" t="str">
            <v/>
          </cell>
          <cell r="Y1558" t="str">
            <v/>
          </cell>
          <cell r="Z1558" t="str">
            <v/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>
            <v>0</v>
          </cell>
          <cell r="AG1558">
            <v>0</v>
          </cell>
        </row>
        <row r="1558">
          <cell r="AI1558" t="str">
            <v/>
          </cell>
        </row>
        <row r="1558">
          <cell r="AP1558" t="str">
            <v/>
          </cell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>
            <v>0</v>
          </cell>
          <cell r="AV1558" t="str">
            <v/>
          </cell>
          <cell r="AW1558" t="str">
            <v/>
          </cell>
          <cell r="AX1558" t="str">
            <v/>
          </cell>
          <cell r="AY1558">
            <v>0</v>
          </cell>
        </row>
        <row r="1558">
          <cell r="BA1558" t="str">
            <v/>
          </cell>
          <cell r="BB1558" t="str">
            <v/>
          </cell>
        </row>
        <row r="1558">
          <cell r="BE1558" t="str">
            <v/>
          </cell>
          <cell r="BF1558" t="str">
            <v/>
          </cell>
          <cell r="BG1558" t="str">
            <v/>
          </cell>
          <cell r="BH1558" t="str">
            <v/>
          </cell>
          <cell r="BI1558" t="str">
            <v/>
          </cell>
          <cell r="BJ1558" t="str">
            <v/>
          </cell>
          <cell r="BK1558" t="str">
            <v/>
          </cell>
          <cell r="BL1558">
            <v>0</v>
          </cell>
          <cell r="BM1558" t="str">
            <v/>
          </cell>
        </row>
        <row r="1558">
          <cell r="BP1558" t="str">
            <v/>
          </cell>
        </row>
        <row r="1558">
          <cell r="BW1558" t="str">
            <v/>
          </cell>
        </row>
        <row r="1558">
          <cell r="BY1558" t="str">
            <v/>
          </cell>
        </row>
        <row r="1558">
          <cell r="CD1558" t="str">
            <v/>
          </cell>
        </row>
        <row r="1559">
          <cell r="B1559" t="str">
            <v/>
          </cell>
        </row>
        <row r="1559">
          <cell r="J1559" t="str">
            <v>/</v>
          </cell>
        </row>
        <row r="1559">
          <cell r="X1559" t="str">
            <v/>
          </cell>
          <cell r="Y1559" t="str">
            <v/>
          </cell>
          <cell r="Z1559" t="str">
            <v/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>
            <v>0</v>
          </cell>
          <cell r="AG1559">
            <v>0</v>
          </cell>
        </row>
        <row r="1559">
          <cell r="AI1559" t="str">
            <v/>
          </cell>
        </row>
        <row r="1559">
          <cell r="AP1559" t="str">
            <v/>
          </cell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>
            <v>0</v>
          </cell>
          <cell r="AV1559" t="str">
            <v/>
          </cell>
          <cell r="AW1559" t="str">
            <v/>
          </cell>
          <cell r="AX1559" t="str">
            <v/>
          </cell>
          <cell r="AY1559">
            <v>0</v>
          </cell>
        </row>
        <row r="1559">
          <cell r="BA1559" t="str">
            <v/>
          </cell>
          <cell r="BB1559" t="str">
            <v/>
          </cell>
        </row>
        <row r="1559">
          <cell r="BE1559" t="str">
            <v/>
          </cell>
          <cell r="BF1559" t="str">
            <v/>
          </cell>
          <cell r="BG1559" t="str">
            <v/>
          </cell>
          <cell r="BH1559" t="str">
            <v/>
          </cell>
          <cell r="BI1559" t="str">
            <v/>
          </cell>
          <cell r="BJ1559" t="str">
            <v/>
          </cell>
          <cell r="BK1559" t="str">
            <v/>
          </cell>
          <cell r="BL1559">
            <v>0</v>
          </cell>
          <cell r="BM1559" t="str">
            <v/>
          </cell>
        </row>
        <row r="1559">
          <cell r="BP1559" t="str">
            <v/>
          </cell>
        </row>
        <row r="1559">
          <cell r="BW1559" t="str">
            <v/>
          </cell>
        </row>
        <row r="1559">
          <cell r="BY1559" t="str">
            <v/>
          </cell>
        </row>
        <row r="1559">
          <cell r="CD1559" t="str">
            <v/>
          </cell>
        </row>
        <row r="1560">
          <cell r="B1560" t="str">
            <v/>
          </cell>
        </row>
        <row r="1560">
          <cell r="J1560" t="str">
            <v>/</v>
          </cell>
        </row>
        <row r="1560">
          <cell r="X1560" t="str">
            <v/>
          </cell>
          <cell r="Y1560" t="str">
            <v/>
          </cell>
          <cell r="Z1560" t="str">
            <v/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>
            <v>0</v>
          </cell>
          <cell r="AG1560">
            <v>0</v>
          </cell>
        </row>
        <row r="1560">
          <cell r="AI1560" t="str">
            <v/>
          </cell>
        </row>
        <row r="1560">
          <cell r="AP1560" t="str">
            <v/>
          </cell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>
            <v>0</v>
          </cell>
          <cell r="AV1560" t="str">
            <v/>
          </cell>
          <cell r="AW1560" t="str">
            <v/>
          </cell>
          <cell r="AX1560" t="str">
            <v/>
          </cell>
          <cell r="AY1560">
            <v>0</v>
          </cell>
        </row>
        <row r="1560">
          <cell r="BA1560" t="str">
            <v/>
          </cell>
          <cell r="BB1560" t="str">
            <v/>
          </cell>
        </row>
        <row r="1560">
          <cell r="BE1560" t="str">
            <v/>
          </cell>
          <cell r="BF1560" t="str">
            <v/>
          </cell>
          <cell r="BG1560" t="str">
            <v/>
          </cell>
          <cell r="BH1560" t="str">
            <v/>
          </cell>
          <cell r="BI1560" t="str">
            <v/>
          </cell>
          <cell r="BJ1560" t="str">
            <v/>
          </cell>
          <cell r="BK1560" t="str">
            <v/>
          </cell>
          <cell r="BL1560">
            <v>0</v>
          </cell>
          <cell r="BM1560" t="str">
            <v/>
          </cell>
        </row>
        <row r="1560">
          <cell r="BP1560" t="str">
            <v/>
          </cell>
        </row>
        <row r="1560">
          <cell r="BW1560" t="str">
            <v/>
          </cell>
        </row>
        <row r="1560">
          <cell r="BY1560" t="str">
            <v/>
          </cell>
        </row>
        <row r="1560">
          <cell r="CD1560" t="str">
            <v/>
          </cell>
        </row>
        <row r="1561">
          <cell r="B1561" t="str">
            <v/>
          </cell>
        </row>
        <row r="1561">
          <cell r="J1561" t="str">
            <v>/</v>
          </cell>
        </row>
        <row r="1561">
          <cell r="X1561" t="str">
            <v/>
          </cell>
          <cell r="Y1561" t="str">
            <v/>
          </cell>
          <cell r="Z1561" t="str">
            <v/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>
            <v>0</v>
          </cell>
          <cell r="AG1561">
            <v>0</v>
          </cell>
        </row>
        <row r="1561">
          <cell r="AI1561" t="str">
            <v/>
          </cell>
        </row>
        <row r="1561">
          <cell r="AP1561" t="str">
            <v/>
          </cell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>
            <v>0</v>
          </cell>
          <cell r="AV1561" t="str">
            <v/>
          </cell>
          <cell r="AW1561" t="str">
            <v/>
          </cell>
          <cell r="AX1561" t="str">
            <v/>
          </cell>
          <cell r="AY1561">
            <v>0</v>
          </cell>
        </row>
        <row r="1561">
          <cell r="BA1561" t="str">
            <v/>
          </cell>
          <cell r="BB1561" t="str">
            <v/>
          </cell>
        </row>
        <row r="1561">
          <cell r="BE1561" t="str">
            <v/>
          </cell>
          <cell r="BF1561" t="str">
            <v/>
          </cell>
          <cell r="BG1561" t="str">
            <v/>
          </cell>
          <cell r="BH1561" t="str">
            <v/>
          </cell>
          <cell r="BI1561" t="str">
            <v/>
          </cell>
          <cell r="BJ1561" t="str">
            <v/>
          </cell>
          <cell r="BK1561" t="str">
            <v/>
          </cell>
          <cell r="BL1561">
            <v>0</v>
          </cell>
          <cell r="BM1561" t="str">
            <v/>
          </cell>
        </row>
        <row r="1561">
          <cell r="BP1561" t="str">
            <v/>
          </cell>
        </row>
        <row r="1561">
          <cell r="BW1561" t="str">
            <v/>
          </cell>
        </row>
        <row r="1561">
          <cell r="BY1561" t="str">
            <v/>
          </cell>
        </row>
        <row r="1561">
          <cell r="CD1561" t="str">
            <v/>
          </cell>
        </row>
        <row r="1562">
          <cell r="B1562" t="str">
            <v/>
          </cell>
        </row>
        <row r="1562">
          <cell r="J1562" t="str">
            <v>/</v>
          </cell>
        </row>
        <row r="1562">
          <cell r="X1562" t="str">
            <v/>
          </cell>
          <cell r="Y1562" t="str">
            <v/>
          </cell>
          <cell r="Z1562" t="str">
            <v/>
          </cell>
          <cell r="AA1562" t="str">
            <v/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>
            <v>0</v>
          </cell>
          <cell r="AG1562">
            <v>0</v>
          </cell>
        </row>
        <row r="1562">
          <cell r="AI1562" t="str">
            <v/>
          </cell>
        </row>
        <row r="1562">
          <cell r="AP1562" t="str">
            <v/>
          </cell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>
            <v>0</v>
          </cell>
          <cell r="AV1562" t="str">
            <v/>
          </cell>
          <cell r="AW1562" t="str">
            <v/>
          </cell>
          <cell r="AX1562" t="str">
            <v/>
          </cell>
          <cell r="AY1562">
            <v>0</v>
          </cell>
        </row>
        <row r="1562">
          <cell r="BA1562" t="str">
            <v/>
          </cell>
          <cell r="BB1562" t="str">
            <v/>
          </cell>
        </row>
        <row r="1562">
          <cell r="BE1562" t="str">
            <v/>
          </cell>
          <cell r="BF1562" t="str">
            <v/>
          </cell>
          <cell r="BG1562" t="str">
            <v/>
          </cell>
          <cell r="BH1562" t="str">
            <v/>
          </cell>
          <cell r="BI1562" t="str">
            <v/>
          </cell>
          <cell r="BJ1562" t="str">
            <v/>
          </cell>
          <cell r="BK1562" t="str">
            <v/>
          </cell>
          <cell r="BL1562">
            <v>0</v>
          </cell>
          <cell r="BM1562" t="str">
            <v/>
          </cell>
        </row>
        <row r="1562">
          <cell r="BP1562" t="str">
            <v/>
          </cell>
        </row>
        <row r="1562">
          <cell r="BW1562" t="str">
            <v/>
          </cell>
        </row>
        <row r="1562">
          <cell r="BY1562" t="str">
            <v/>
          </cell>
        </row>
        <row r="1562">
          <cell r="CD1562" t="str">
            <v/>
          </cell>
        </row>
        <row r="1563">
          <cell r="B1563" t="str">
            <v/>
          </cell>
        </row>
        <row r="1563">
          <cell r="J1563" t="str">
            <v>/</v>
          </cell>
        </row>
        <row r="1563">
          <cell r="X1563" t="str">
            <v/>
          </cell>
          <cell r="Y1563" t="str">
            <v/>
          </cell>
          <cell r="Z1563" t="str">
            <v/>
          </cell>
          <cell r="AA1563" t="str">
            <v/>
          </cell>
          <cell r="AB1563" t="str">
            <v/>
          </cell>
          <cell r="AC1563" t="str">
            <v/>
          </cell>
          <cell r="AD1563" t="str">
            <v/>
          </cell>
          <cell r="AE1563" t="str">
            <v/>
          </cell>
          <cell r="AF1563">
            <v>0</v>
          </cell>
          <cell r="AG1563">
            <v>0</v>
          </cell>
        </row>
        <row r="1563">
          <cell r="AI1563" t="str">
            <v/>
          </cell>
        </row>
        <row r="1563">
          <cell r="AP1563" t="str">
            <v/>
          </cell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>
            <v>0</v>
          </cell>
          <cell r="AV1563" t="str">
            <v/>
          </cell>
          <cell r="AW1563" t="str">
            <v/>
          </cell>
          <cell r="AX1563" t="str">
            <v/>
          </cell>
          <cell r="AY1563">
            <v>0</v>
          </cell>
        </row>
        <row r="1563">
          <cell r="BA1563" t="str">
            <v/>
          </cell>
          <cell r="BB1563" t="str">
            <v/>
          </cell>
        </row>
        <row r="1563">
          <cell r="BE1563" t="str">
            <v/>
          </cell>
          <cell r="BF1563" t="str">
            <v/>
          </cell>
          <cell r="BG1563" t="str">
            <v/>
          </cell>
          <cell r="BH1563" t="str">
            <v/>
          </cell>
          <cell r="BI1563" t="str">
            <v/>
          </cell>
          <cell r="BJ1563" t="str">
            <v/>
          </cell>
          <cell r="BK1563" t="str">
            <v/>
          </cell>
          <cell r="BL1563">
            <v>0</v>
          </cell>
          <cell r="BM1563" t="str">
            <v/>
          </cell>
        </row>
        <row r="1563">
          <cell r="BP1563" t="str">
            <v/>
          </cell>
        </row>
        <row r="1563">
          <cell r="BW1563" t="str">
            <v/>
          </cell>
        </row>
        <row r="1563">
          <cell r="BY1563" t="str">
            <v/>
          </cell>
        </row>
        <row r="1563">
          <cell r="CD1563" t="str">
            <v/>
          </cell>
        </row>
        <row r="1564">
          <cell r="B1564" t="str">
            <v/>
          </cell>
        </row>
        <row r="1564">
          <cell r="J1564" t="str">
            <v>/</v>
          </cell>
        </row>
        <row r="1564"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>
            <v>0</v>
          </cell>
          <cell r="AG1564">
            <v>0</v>
          </cell>
        </row>
        <row r="1564">
          <cell r="AI1564" t="str">
            <v/>
          </cell>
        </row>
        <row r="1564">
          <cell r="AP1564" t="str">
            <v/>
          </cell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>
            <v>0</v>
          </cell>
          <cell r="AV1564" t="str">
            <v/>
          </cell>
          <cell r="AW1564" t="str">
            <v/>
          </cell>
          <cell r="AX1564" t="str">
            <v/>
          </cell>
          <cell r="AY1564">
            <v>0</v>
          </cell>
        </row>
        <row r="1564">
          <cell r="BA1564" t="str">
            <v/>
          </cell>
          <cell r="BB1564" t="str">
            <v/>
          </cell>
        </row>
        <row r="1564">
          <cell r="BE1564" t="str">
            <v/>
          </cell>
          <cell r="BF1564" t="str">
            <v/>
          </cell>
          <cell r="BG1564" t="str">
            <v/>
          </cell>
          <cell r="BH1564" t="str">
            <v/>
          </cell>
          <cell r="BI1564" t="str">
            <v/>
          </cell>
          <cell r="BJ1564" t="str">
            <v/>
          </cell>
          <cell r="BK1564" t="str">
            <v/>
          </cell>
          <cell r="BL1564">
            <v>0</v>
          </cell>
          <cell r="BM1564" t="str">
            <v/>
          </cell>
        </row>
        <row r="1564">
          <cell r="BP1564" t="str">
            <v/>
          </cell>
        </row>
        <row r="1564">
          <cell r="BW1564" t="str">
            <v/>
          </cell>
        </row>
        <row r="1564">
          <cell r="BY1564" t="str">
            <v/>
          </cell>
        </row>
        <row r="1564">
          <cell r="CD1564" t="str">
            <v/>
          </cell>
        </row>
        <row r="1565">
          <cell r="B1565" t="str">
            <v/>
          </cell>
        </row>
        <row r="1565">
          <cell r="J1565" t="str">
            <v>/</v>
          </cell>
        </row>
        <row r="1565"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>
            <v>0</v>
          </cell>
          <cell r="AG1565">
            <v>0</v>
          </cell>
        </row>
        <row r="1565">
          <cell r="AI1565" t="str">
            <v/>
          </cell>
        </row>
        <row r="1565">
          <cell r="AP1565" t="str">
            <v/>
          </cell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>
            <v>0</v>
          </cell>
          <cell r="AV1565" t="str">
            <v/>
          </cell>
          <cell r="AW1565" t="str">
            <v/>
          </cell>
          <cell r="AX1565" t="str">
            <v/>
          </cell>
          <cell r="AY1565">
            <v>0</v>
          </cell>
        </row>
        <row r="1565">
          <cell r="BA1565" t="str">
            <v/>
          </cell>
          <cell r="BB1565" t="str">
            <v/>
          </cell>
        </row>
        <row r="1565">
          <cell r="BE1565" t="str">
            <v/>
          </cell>
          <cell r="BF1565" t="str">
            <v/>
          </cell>
          <cell r="BG1565" t="str">
            <v/>
          </cell>
          <cell r="BH1565" t="str">
            <v/>
          </cell>
          <cell r="BI1565" t="str">
            <v/>
          </cell>
          <cell r="BJ1565" t="str">
            <v/>
          </cell>
          <cell r="BK1565" t="str">
            <v/>
          </cell>
          <cell r="BL1565">
            <v>0</v>
          </cell>
          <cell r="BM1565" t="str">
            <v/>
          </cell>
        </row>
        <row r="1565">
          <cell r="BP1565" t="str">
            <v/>
          </cell>
        </row>
        <row r="1565">
          <cell r="BW1565" t="str">
            <v/>
          </cell>
        </row>
        <row r="1565">
          <cell r="BY1565" t="str">
            <v/>
          </cell>
        </row>
        <row r="1565">
          <cell r="CD1565" t="str">
            <v/>
          </cell>
        </row>
        <row r="1566">
          <cell r="B1566" t="str">
            <v/>
          </cell>
        </row>
        <row r="1566">
          <cell r="J1566" t="str">
            <v>/</v>
          </cell>
        </row>
        <row r="1566"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>
            <v>0</v>
          </cell>
          <cell r="AG1566">
            <v>0</v>
          </cell>
        </row>
        <row r="1566">
          <cell r="AI1566" t="str">
            <v/>
          </cell>
        </row>
        <row r="1566">
          <cell r="AP1566" t="str">
            <v/>
          </cell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>
            <v>0</v>
          </cell>
          <cell r="AV1566" t="str">
            <v/>
          </cell>
          <cell r="AW1566" t="str">
            <v/>
          </cell>
          <cell r="AX1566" t="str">
            <v/>
          </cell>
          <cell r="AY1566">
            <v>0</v>
          </cell>
        </row>
        <row r="1566">
          <cell r="BA1566" t="str">
            <v/>
          </cell>
          <cell r="BB1566" t="str">
            <v/>
          </cell>
        </row>
        <row r="1566">
          <cell r="BE1566" t="str">
            <v/>
          </cell>
          <cell r="BF1566" t="str">
            <v/>
          </cell>
          <cell r="BG1566" t="str">
            <v/>
          </cell>
          <cell r="BH1566" t="str">
            <v/>
          </cell>
          <cell r="BI1566" t="str">
            <v/>
          </cell>
          <cell r="BJ1566" t="str">
            <v/>
          </cell>
          <cell r="BK1566" t="str">
            <v/>
          </cell>
          <cell r="BL1566">
            <v>0</v>
          </cell>
          <cell r="BM1566" t="str">
            <v/>
          </cell>
        </row>
        <row r="1566">
          <cell r="BP1566" t="str">
            <v/>
          </cell>
        </row>
        <row r="1566">
          <cell r="BW1566" t="str">
            <v/>
          </cell>
        </row>
        <row r="1566">
          <cell r="BY1566" t="str">
            <v/>
          </cell>
        </row>
        <row r="1566">
          <cell r="CD1566" t="str">
            <v/>
          </cell>
        </row>
        <row r="1567">
          <cell r="B1567" t="str">
            <v/>
          </cell>
        </row>
        <row r="1567">
          <cell r="J1567" t="str">
            <v>/</v>
          </cell>
        </row>
        <row r="1567"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>
            <v>0</v>
          </cell>
          <cell r="AG1567">
            <v>0</v>
          </cell>
        </row>
        <row r="1567">
          <cell r="AI1567" t="str">
            <v/>
          </cell>
        </row>
        <row r="1567">
          <cell r="AP1567" t="str">
            <v/>
          </cell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>
            <v>0</v>
          </cell>
          <cell r="AV1567" t="str">
            <v/>
          </cell>
          <cell r="AW1567" t="str">
            <v/>
          </cell>
          <cell r="AX1567" t="str">
            <v/>
          </cell>
          <cell r="AY1567">
            <v>0</v>
          </cell>
        </row>
        <row r="1567">
          <cell r="BA1567" t="str">
            <v/>
          </cell>
          <cell r="BB1567" t="str">
            <v/>
          </cell>
        </row>
        <row r="1567">
          <cell r="BE1567" t="str">
            <v/>
          </cell>
          <cell r="BF1567" t="str">
            <v/>
          </cell>
          <cell r="BG1567" t="str">
            <v/>
          </cell>
          <cell r="BH1567" t="str">
            <v/>
          </cell>
          <cell r="BI1567" t="str">
            <v/>
          </cell>
          <cell r="BJ1567" t="str">
            <v/>
          </cell>
          <cell r="BK1567" t="str">
            <v/>
          </cell>
          <cell r="BL1567">
            <v>0</v>
          </cell>
          <cell r="BM1567" t="str">
            <v/>
          </cell>
        </row>
        <row r="1567">
          <cell r="BP1567" t="str">
            <v/>
          </cell>
        </row>
        <row r="1567">
          <cell r="BW1567" t="str">
            <v/>
          </cell>
        </row>
        <row r="1567">
          <cell r="BY1567" t="str">
            <v/>
          </cell>
        </row>
        <row r="1567">
          <cell r="CD1567" t="str">
            <v/>
          </cell>
        </row>
        <row r="1568">
          <cell r="B1568" t="str">
            <v/>
          </cell>
        </row>
        <row r="1568">
          <cell r="J1568" t="str">
            <v>/</v>
          </cell>
        </row>
        <row r="1568"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>
            <v>0</v>
          </cell>
          <cell r="AG1568">
            <v>0</v>
          </cell>
        </row>
        <row r="1568">
          <cell r="AI1568" t="str">
            <v/>
          </cell>
        </row>
        <row r="1568">
          <cell r="AP1568" t="str">
            <v/>
          </cell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>
            <v>0</v>
          </cell>
          <cell r="AV1568" t="str">
            <v/>
          </cell>
          <cell r="AW1568" t="str">
            <v/>
          </cell>
          <cell r="AX1568" t="str">
            <v/>
          </cell>
          <cell r="AY1568">
            <v>0</v>
          </cell>
        </row>
        <row r="1568">
          <cell r="BA1568" t="str">
            <v/>
          </cell>
          <cell r="BB1568" t="str">
            <v/>
          </cell>
        </row>
        <row r="1568">
          <cell r="BE1568" t="str">
            <v/>
          </cell>
          <cell r="BF1568" t="str">
            <v/>
          </cell>
          <cell r="BG1568" t="str">
            <v/>
          </cell>
          <cell r="BH1568" t="str">
            <v/>
          </cell>
          <cell r="BI1568" t="str">
            <v/>
          </cell>
          <cell r="BJ1568" t="str">
            <v/>
          </cell>
          <cell r="BK1568" t="str">
            <v/>
          </cell>
          <cell r="BL1568">
            <v>0</v>
          </cell>
          <cell r="BM1568" t="str">
            <v/>
          </cell>
        </row>
        <row r="1568">
          <cell r="BP1568" t="str">
            <v/>
          </cell>
        </row>
        <row r="1568">
          <cell r="BW1568" t="str">
            <v/>
          </cell>
        </row>
        <row r="1568">
          <cell r="BY1568" t="str">
            <v/>
          </cell>
        </row>
        <row r="1568">
          <cell r="CD1568" t="str">
            <v/>
          </cell>
        </row>
        <row r="1569">
          <cell r="B1569" t="str">
            <v/>
          </cell>
        </row>
        <row r="1569">
          <cell r="J1569" t="str">
            <v>/</v>
          </cell>
        </row>
        <row r="1569"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>
            <v>0</v>
          </cell>
          <cell r="AG1569">
            <v>0</v>
          </cell>
        </row>
        <row r="1569">
          <cell r="AI1569" t="str">
            <v/>
          </cell>
        </row>
        <row r="1569">
          <cell r="AP1569" t="str">
            <v/>
          </cell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>
            <v>0</v>
          </cell>
          <cell r="AV1569" t="str">
            <v/>
          </cell>
          <cell r="AW1569" t="str">
            <v/>
          </cell>
          <cell r="AX1569" t="str">
            <v/>
          </cell>
          <cell r="AY1569">
            <v>0</v>
          </cell>
        </row>
        <row r="1569">
          <cell r="BA1569" t="str">
            <v/>
          </cell>
          <cell r="BB1569" t="str">
            <v/>
          </cell>
        </row>
        <row r="1569">
          <cell r="BE1569" t="str">
            <v/>
          </cell>
          <cell r="BF1569" t="str">
            <v/>
          </cell>
          <cell r="BG1569" t="str">
            <v/>
          </cell>
          <cell r="BH1569" t="str">
            <v/>
          </cell>
          <cell r="BI1569" t="str">
            <v/>
          </cell>
          <cell r="BJ1569" t="str">
            <v/>
          </cell>
          <cell r="BK1569" t="str">
            <v/>
          </cell>
          <cell r="BL1569">
            <v>0</v>
          </cell>
          <cell r="BM1569" t="str">
            <v/>
          </cell>
        </row>
        <row r="1569">
          <cell r="BP1569" t="str">
            <v/>
          </cell>
        </row>
        <row r="1569">
          <cell r="BW1569" t="str">
            <v/>
          </cell>
        </row>
        <row r="1569">
          <cell r="BY1569" t="str">
            <v/>
          </cell>
        </row>
        <row r="1569">
          <cell r="CD1569" t="str">
            <v/>
          </cell>
        </row>
        <row r="1570">
          <cell r="B1570" t="str">
            <v/>
          </cell>
        </row>
        <row r="1570">
          <cell r="J1570" t="str">
            <v>/</v>
          </cell>
        </row>
        <row r="1570">
          <cell r="X1570" t="str">
            <v/>
          </cell>
          <cell r="Y1570" t="str">
            <v/>
          </cell>
          <cell r="Z1570" t="str">
            <v/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 t="str">
            <v/>
          </cell>
          <cell r="AF1570">
            <v>0</v>
          </cell>
          <cell r="AG1570">
            <v>0</v>
          </cell>
        </row>
        <row r="1570">
          <cell r="AI1570" t="str">
            <v/>
          </cell>
        </row>
        <row r="1570">
          <cell r="AP1570" t="str">
            <v/>
          </cell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>
            <v>0</v>
          </cell>
          <cell r="AV1570" t="str">
            <v/>
          </cell>
          <cell r="AW1570" t="str">
            <v/>
          </cell>
          <cell r="AX1570" t="str">
            <v/>
          </cell>
          <cell r="AY1570">
            <v>0</v>
          </cell>
        </row>
        <row r="1570">
          <cell r="BA1570" t="str">
            <v/>
          </cell>
          <cell r="BB1570" t="str">
            <v/>
          </cell>
        </row>
        <row r="1570">
          <cell r="BE1570" t="str">
            <v/>
          </cell>
          <cell r="BF1570" t="str">
            <v/>
          </cell>
          <cell r="BG1570" t="str">
            <v/>
          </cell>
          <cell r="BH1570" t="str">
            <v/>
          </cell>
          <cell r="BI1570" t="str">
            <v/>
          </cell>
          <cell r="BJ1570" t="str">
            <v/>
          </cell>
          <cell r="BK1570" t="str">
            <v/>
          </cell>
          <cell r="BL1570">
            <v>0</v>
          </cell>
          <cell r="BM1570" t="str">
            <v/>
          </cell>
        </row>
        <row r="1570">
          <cell r="BP1570" t="str">
            <v/>
          </cell>
        </row>
        <row r="1570">
          <cell r="BW1570" t="str">
            <v/>
          </cell>
        </row>
        <row r="1570">
          <cell r="BY1570" t="str">
            <v/>
          </cell>
        </row>
        <row r="1570">
          <cell r="CD1570" t="str">
            <v/>
          </cell>
        </row>
        <row r="1571">
          <cell r="B1571" t="str">
            <v/>
          </cell>
        </row>
        <row r="1571">
          <cell r="J1571" t="str">
            <v>/</v>
          </cell>
        </row>
        <row r="1571"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>
            <v>0</v>
          </cell>
          <cell r="AG1571">
            <v>0</v>
          </cell>
        </row>
        <row r="1571">
          <cell r="AI1571" t="str">
            <v/>
          </cell>
        </row>
        <row r="1571">
          <cell r="AP1571" t="str">
            <v/>
          </cell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>
            <v>0</v>
          </cell>
          <cell r="AV1571" t="str">
            <v/>
          </cell>
          <cell r="AW1571" t="str">
            <v/>
          </cell>
          <cell r="AX1571" t="str">
            <v/>
          </cell>
          <cell r="AY1571">
            <v>0</v>
          </cell>
        </row>
        <row r="1571">
          <cell r="BA1571" t="str">
            <v/>
          </cell>
          <cell r="BB1571" t="str">
            <v/>
          </cell>
        </row>
        <row r="1571">
          <cell r="BE1571" t="str">
            <v/>
          </cell>
          <cell r="BF1571" t="str">
            <v/>
          </cell>
          <cell r="BG1571" t="str">
            <v/>
          </cell>
          <cell r="BH1571" t="str">
            <v/>
          </cell>
          <cell r="BI1571" t="str">
            <v/>
          </cell>
          <cell r="BJ1571" t="str">
            <v/>
          </cell>
          <cell r="BK1571" t="str">
            <v/>
          </cell>
          <cell r="BL1571">
            <v>0</v>
          </cell>
          <cell r="BM1571" t="str">
            <v/>
          </cell>
        </row>
        <row r="1571">
          <cell r="BP1571" t="str">
            <v/>
          </cell>
        </row>
        <row r="1571">
          <cell r="BW1571" t="str">
            <v/>
          </cell>
        </row>
        <row r="1571">
          <cell r="BY1571" t="str">
            <v/>
          </cell>
        </row>
        <row r="1571">
          <cell r="CD1571" t="str">
            <v/>
          </cell>
        </row>
        <row r="1572">
          <cell r="B1572" t="str">
            <v/>
          </cell>
        </row>
        <row r="1572">
          <cell r="J1572" t="str">
            <v>/</v>
          </cell>
        </row>
        <row r="1572"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>
            <v>0</v>
          </cell>
          <cell r="AG1572">
            <v>0</v>
          </cell>
        </row>
        <row r="1572">
          <cell r="AI1572" t="str">
            <v/>
          </cell>
        </row>
        <row r="1572">
          <cell r="AP1572" t="str">
            <v/>
          </cell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>
            <v>0</v>
          </cell>
          <cell r="AV1572" t="str">
            <v/>
          </cell>
          <cell r="AW1572" t="str">
            <v/>
          </cell>
          <cell r="AX1572" t="str">
            <v/>
          </cell>
          <cell r="AY1572">
            <v>0</v>
          </cell>
        </row>
        <row r="1572">
          <cell r="BA1572" t="str">
            <v/>
          </cell>
          <cell r="BB1572" t="str">
            <v/>
          </cell>
        </row>
        <row r="1572">
          <cell r="BE1572" t="str">
            <v/>
          </cell>
          <cell r="BF1572" t="str">
            <v/>
          </cell>
          <cell r="BG1572" t="str">
            <v/>
          </cell>
          <cell r="BH1572" t="str">
            <v/>
          </cell>
          <cell r="BI1572" t="str">
            <v/>
          </cell>
          <cell r="BJ1572" t="str">
            <v/>
          </cell>
          <cell r="BK1572" t="str">
            <v/>
          </cell>
          <cell r="BL1572">
            <v>0</v>
          </cell>
          <cell r="BM1572" t="str">
            <v/>
          </cell>
        </row>
        <row r="1572">
          <cell r="BP1572" t="str">
            <v/>
          </cell>
        </row>
        <row r="1572">
          <cell r="BW1572" t="str">
            <v/>
          </cell>
        </row>
        <row r="1572">
          <cell r="BY1572" t="str">
            <v/>
          </cell>
        </row>
        <row r="1572">
          <cell r="CD1572" t="str">
            <v/>
          </cell>
        </row>
        <row r="1573">
          <cell r="B1573" t="str">
            <v/>
          </cell>
        </row>
        <row r="1573">
          <cell r="J1573" t="str">
            <v>/</v>
          </cell>
        </row>
        <row r="1573"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>
            <v>0</v>
          </cell>
          <cell r="AG1573">
            <v>0</v>
          </cell>
        </row>
        <row r="1573">
          <cell r="AI1573" t="str">
            <v/>
          </cell>
        </row>
        <row r="1573">
          <cell r="AP1573" t="str">
            <v/>
          </cell>
          <cell r="AQ1573" t="str">
            <v/>
          </cell>
          <cell r="AR1573" t="str">
            <v/>
          </cell>
          <cell r="AS1573" t="str">
            <v/>
          </cell>
          <cell r="AT1573" t="str">
            <v/>
          </cell>
          <cell r="AU1573">
            <v>0</v>
          </cell>
          <cell r="AV1573" t="str">
            <v/>
          </cell>
          <cell r="AW1573" t="str">
            <v/>
          </cell>
          <cell r="AX1573" t="str">
            <v/>
          </cell>
          <cell r="AY1573">
            <v>0</v>
          </cell>
        </row>
        <row r="1573">
          <cell r="BA1573" t="str">
            <v/>
          </cell>
          <cell r="BB1573" t="str">
            <v/>
          </cell>
        </row>
        <row r="1573">
          <cell r="BE1573" t="str">
            <v/>
          </cell>
          <cell r="BF1573" t="str">
            <v/>
          </cell>
          <cell r="BG1573" t="str">
            <v/>
          </cell>
          <cell r="BH1573" t="str">
            <v/>
          </cell>
          <cell r="BI1573" t="str">
            <v/>
          </cell>
          <cell r="BJ1573" t="str">
            <v/>
          </cell>
          <cell r="BK1573" t="str">
            <v/>
          </cell>
          <cell r="BL1573">
            <v>0</v>
          </cell>
          <cell r="BM1573" t="str">
            <v/>
          </cell>
        </row>
        <row r="1573">
          <cell r="BP1573" t="str">
            <v/>
          </cell>
        </row>
        <row r="1573">
          <cell r="BW1573" t="str">
            <v/>
          </cell>
        </row>
        <row r="1573">
          <cell r="BY1573" t="str">
            <v/>
          </cell>
        </row>
        <row r="1573">
          <cell r="CD1573" t="str">
            <v/>
          </cell>
        </row>
        <row r="1574">
          <cell r="B1574" t="str">
            <v/>
          </cell>
        </row>
        <row r="1574">
          <cell r="J1574" t="str">
            <v>/</v>
          </cell>
        </row>
        <row r="1574"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>
            <v>0</v>
          </cell>
          <cell r="AG1574">
            <v>0</v>
          </cell>
        </row>
        <row r="1574">
          <cell r="AI1574" t="str">
            <v/>
          </cell>
        </row>
        <row r="1574">
          <cell r="AP1574" t="str">
            <v/>
          </cell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>
            <v>0</v>
          </cell>
          <cell r="AV1574" t="str">
            <v/>
          </cell>
          <cell r="AW1574" t="str">
            <v/>
          </cell>
          <cell r="AX1574" t="str">
            <v/>
          </cell>
          <cell r="AY1574">
            <v>0</v>
          </cell>
        </row>
        <row r="1574">
          <cell r="BA1574" t="str">
            <v/>
          </cell>
          <cell r="BB1574" t="str">
            <v/>
          </cell>
        </row>
        <row r="1574">
          <cell r="BE1574" t="str">
            <v/>
          </cell>
          <cell r="BF1574" t="str">
            <v/>
          </cell>
          <cell r="BG1574" t="str">
            <v/>
          </cell>
          <cell r="BH1574" t="str">
            <v/>
          </cell>
          <cell r="BI1574" t="str">
            <v/>
          </cell>
          <cell r="BJ1574" t="str">
            <v/>
          </cell>
          <cell r="BK1574" t="str">
            <v/>
          </cell>
          <cell r="BL1574">
            <v>0</v>
          </cell>
          <cell r="BM1574" t="str">
            <v/>
          </cell>
        </row>
        <row r="1574">
          <cell r="BP1574" t="str">
            <v/>
          </cell>
        </row>
        <row r="1574">
          <cell r="BW1574" t="str">
            <v/>
          </cell>
        </row>
        <row r="1574">
          <cell r="BY1574" t="str">
            <v/>
          </cell>
        </row>
        <row r="1574">
          <cell r="CD1574" t="str">
            <v/>
          </cell>
        </row>
        <row r="1575">
          <cell r="B1575" t="str">
            <v/>
          </cell>
        </row>
        <row r="1575">
          <cell r="J1575" t="str">
            <v>/</v>
          </cell>
        </row>
        <row r="1575"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>
            <v>0</v>
          </cell>
          <cell r="AG1575">
            <v>0</v>
          </cell>
        </row>
        <row r="1575">
          <cell r="AI1575" t="str">
            <v/>
          </cell>
        </row>
        <row r="1575">
          <cell r="AP1575" t="str">
            <v/>
          </cell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>
            <v>0</v>
          </cell>
          <cell r="AV1575" t="str">
            <v/>
          </cell>
          <cell r="AW1575" t="str">
            <v/>
          </cell>
          <cell r="AX1575" t="str">
            <v/>
          </cell>
          <cell r="AY1575">
            <v>0</v>
          </cell>
        </row>
        <row r="1575">
          <cell r="BA1575" t="str">
            <v/>
          </cell>
          <cell r="BB1575" t="str">
            <v/>
          </cell>
        </row>
        <row r="1575">
          <cell r="BE1575" t="str">
            <v/>
          </cell>
          <cell r="BF1575" t="str">
            <v/>
          </cell>
          <cell r="BG1575" t="str">
            <v/>
          </cell>
          <cell r="BH1575" t="str">
            <v/>
          </cell>
          <cell r="BI1575" t="str">
            <v/>
          </cell>
          <cell r="BJ1575" t="str">
            <v/>
          </cell>
          <cell r="BK1575" t="str">
            <v/>
          </cell>
          <cell r="BL1575">
            <v>0</v>
          </cell>
          <cell r="BM1575" t="str">
            <v/>
          </cell>
        </row>
        <row r="1575">
          <cell r="BP1575" t="str">
            <v/>
          </cell>
        </row>
        <row r="1575">
          <cell r="BW1575" t="str">
            <v/>
          </cell>
        </row>
        <row r="1575">
          <cell r="BY1575" t="str">
            <v/>
          </cell>
        </row>
        <row r="1575">
          <cell r="CD1575" t="str">
            <v/>
          </cell>
        </row>
        <row r="1576">
          <cell r="B1576" t="str">
            <v/>
          </cell>
        </row>
        <row r="1576">
          <cell r="J1576" t="str">
            <v>/</v>
          </cell>
        </row>
        <row r="1576">
          <cell r="X1576" t="str">
            <v/>
          </cell>
          <cell r="Y1576" t="str">
            <v/>
          </cell>
          <cell r="Z1576" t="str">
            <v/>
          </cell>
          <cell r="AA1576" t="str">
            <v/>
          </cell>
          <cell r="AB1576" t="str">
            <v/>
          </cell>
          <cell r="AC1576" t="str">
            <v/>
          </cell>
          <cell r="AD1576" t="str">
            <v/>
          </cell>
          <cell r="AE1576" t="str">
            <v/>
          </cell>
          <cell r="AF1576">
            <v>0</v>
          </cell>
          <cell r="AG1576">
            <v>0</v>
          </cell>
        </row>
        <row r="1576">
          <cell r="AI1576" t="str">
            <v/>
          </cell>
        </row>
        <row r="1576">
          <cell r="AP1576" t="str">
            <v/>
          </cell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>
            <v>0</v>
          </cell>
          <cell r="AV1576" t="str">
            <v/>
          </cell>
          <cell r="AW1576" t="str">
            <v/>
          </cell>
          <cell r="AX1576" t="str">
            <v/>
          </cell>
          <cell r="AY1576">
            <v>0</v>
          </cell>
        </row>
        <row r="1576">
          <cell r="BA1576" t="str">
            <v/>
          </cell>
          <cell r="BB1576" t="str">
            <v/>
          </cell>
        </row>
        <row r="1576">
          <cell r="BE1576" t="str">
            <v/>
          </cell>
          <cell r="BF1576" t="str">
            <v/>
          </cell>
          <cell r="BG1576" t="str">
            <v/>
          </cell>
          <cell r="BH1576" t="str">
            <v/>
          </cell>
          <cell r="BI1576" t="str">
            <v/>
          </cell>
          <cell r="BJ1576" t="str">
            <v/>
          </cell>
          <cell r="BK1576" t="str">
            <v/>
          </cell>
          <cell r="BL1576">
            <v>0</v>
          </cell>
          <cell r="BM1576" t="str">
            <v/>
          </cell>
        </row>
        <row r="1576">
          <cell r="BP1576" t="str">
            <v/>
          </cell>
        </row>
        <row r="1576">
          <cell r="BW1576" t="str">
            <v/>
          </cell>
        </row>
        <row r="1576">
          <cell r="BY1576" t="str">
            <v/>
          </cell>
        </row>
        <row r="1576">
          <cell r="CD1576" t="str">
            <v/>
          </cell>
        </row>
        <row r="1577">
          <cell r="B1577" t="str">
            <v/>
          </cell>
        </row>
        <row r="1577">
          <cell r="J1577" t="str">
            <v>/</v>
          </cell>
        </row>
        <row r="1577">
          <cell r="X1577" t="str">
            <v/>
          </cell>
          <cell r="Y1577" t="str">
            <v/>
          </cell>
          <cell r="Z1577" t="str">
            <v/>
          </cell>
          <cell r="AA1577" t="str">
            <v/>
          </cell>
          <cell r="AB1577" t="str">
            <v/>
          </cell>
          <cell r="AC1577" t="str">
            <v/>
          </cell>
          <cell r="AD1577" t="str">
            <v/>
          </cell>
          <cell r="AE1577" t="str">
            <v/>
          </cell>
          <cell r="AF1577">
            <v>0</v>
          </cell>
          <cell r="AG1577">
            <v>0</v>
          </cell>
        </row>
        <row r="1577">
          <cell r="AI1577" t="str">
            <v/>
          </cell>
        </row>
        <row r="1577">
          <cell r="AP1577" t="str">
            <v/>
          </cell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>
            <v>0</v>
          </cell>
          <cell r="AV1577" t="str">
            <v/>
          </cell>
          <cell r="AW1577" t="str">
            <v/>
          </cell>
          <cell r="AX1577" t="str">
            <v/>
          </cell>
          <cell r="AY1577">
            <v>0</v>
          </cell>
        </row>
        <row r="1577">
          <cell r="BA1577" t="str">
            <v/>
          </cell>
          <cell r="BB1577" t="str">
            <v/>
          </cell>
        </row>
        <row r="1577">
          <cell r="BE1577" t="str">
            <v/>
          </cell>
          <cell r="BF1577" t="str">
            <v/>
          </cell>
          <cell r="BG1577" t="str">
            <v/>
          </cell>
          <cell r="BH1577" t="str">
            <v/>
          </cell>
          <cell r="BI1577" t="str">
            <v/>
          </cell>
          <cell r="BJ1577" t="str">
            <v/>
          </cell>
          <cell r="BK1577" t="str">
            <v/>
          </cell>
          <cell r="BL1577">
            <v>0</v>
          </cell>
          <cell r="BM1577" t="str">
            <v/>
          </cell>
        </row>
        <row r="1577">
          <cell r="BP1577" t="str">
            <v/>
          </cell>
        </row>
        <row r="1577">
          <cell r="BW1577" t="str">
            <v/>
          </cell>
        </row>
        <row r="1577">
          <cell r="BY1577" t="str">
            <v/>
          </cell>
        </row>
        <row r="1577">
          <cell r="CD1577" t="str">
            <v/>
          </cell>
        </row>
        <row r="1578">
          <cell r="B1578" t="str">
            <v/>
          </cell>
        </row>
        <row r="1578">
          <cell r="J1578" t="str">
            <v>/</v>
          </cell>
        </row>
        <row r="1578">
          <cell r="X1578" t="str">
            <v/>
          </cell>
          <cell r="Y1578" t="str">
            <v/>
          </cell>
          <cell r="Z1578" t="str">
            <v/>
          </cell>
          <cell r="AA1578" t="str">
            <v/>
          </cell>
          <cell r="AB1578" t="str">
            <v/>
          </cell>
          <cell r="AC1578" t="str">
            <v/>
          </cell>
          <cell r="AD1578" t="str">
            <v/>
          </cell>
          <cell r="AE1578" t="str">
            <v/>
          </cell>
          <cell r="AF1578">
            <v>0</v>
          </cell>
          <cell r="AG1578">
            <v>0</v>
          </cell>
        </row>
        <row r="1578">
          <cell r="AI1578" t="str">
            <v/>
          </cell>
        </row>
        <row r="1578">
          <cell r="AP1578" t="str">
            <v/>
          </cell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>
            <v>0</v>
          </cell>
          <cell r="AV1578" t="str">
            <v/>
          </cell>
          <cell r="AW1578" t="str">
            <v/>
          </cell>
          <cell r="AX1578" t="str">
            <v/>
          </cell>
          <cell r="AY1578">
            <v>0</v>
          </cell>
        </row>
        <row r="1578">
          <cell r="BA1578" t="str">
            <v/>
          </cell>
          <cell r="BB1578" t="str">
            <v/>
          </cell>
        </row>
        <row r="1578">
          <cell r="BE1578" t="str">
            <v/>
          </cell>
          <cell r="BF1578" t="str">
            <v/>
          </cell>
          <cell r="BG1578" t="str">
            <v/>
          </cell>
          <cell r="BH1578" t="str">
            <v/>
          </cell>
          <cell r="BI1578" t="str">
            <v/>
          </cell>
          <cell r="BJ1578" t="str">
            <v/>
          </cell>
          <cell r="BK1578" t="str">
            <v/>
          </cell>
          <cell r="BL1578">
            <v>0</v>
          </cell>
          <cell r="BM1578" t="str">
            <v/>
          </cell>
        </row>
        <row r="1578">
          <cell r="BP1578" t="str">
            <v/>
          </cell>
        </row>
        <row r="1578">
          <cell r="BW1578" t="str">
            <v/>
          </cell>
        </row>
        <row r="1578">
          <cell r="BY1578" t="str">
            <v/>
          </cell>
        </row>
        <row r="1578">
          <cell r="CD1578" t="str">
            <v/>
          </cell>
        </row>
        <row r="1579">
          <cell r="B1579" t="str">
            <v/>
          </cell>
        </row>
        <row r="1579">
          <cell r="J1579" t="str">
            <v>/</v>
          </cell>
        </row>
        <row r="1579">
          <cell r="X1579" t="str">
            <v/>
          </cell>
          <cell r="Y1579" t="str">
            <v/>
          </cell>
          <cell r="Z1579" t="str">
            <v/>
          </cell>
          <cell r="AA1579" t="str">
            <v/>
          </cell>
          <cell r="AB1579" t="str">
            <v/>
          </cell>
          <cell r="AC1579" t="str">
            <v/>
          </cell>
          <cell r="AD1579" t="str">
            <v/>
          </cell>
          <cell r="AE1579" t="str">
            <v/>
          </cell>
          <cell r="AF1579">
            <v>0</v>
          </cell>
          <cell r="AG1579">
            <v>0</v>
          </cell>
        </row>
        <row r="1579">
          <cell r="AI1579" t="str">
            <v/>
          </cell>
        </row>
        <row r="1579">
          <cell r="AP1579" t="str">
            <v/>
          </cell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>
            <v>0</v>
          </cell>
          <cell r="AV1579" t="str">
            <v/>
          </cell>
          <cell r="AW1579" t="str">
            <v/>
          </cell>
          <cell r="AX1579" t="str">
            <v/>
          </cell>
          <cell r="AY1579">
            <v>0</v>
          </cell>
        </row>
        <row r="1579">
          <cell r="BA1579" t="str">
            <v/>
          </cell>
          <cell r="BB1579" t="str">
            <v/>
          </cell>
        </row>
        <row r="1579">
          <cell r="BE1579" t="str">
            <v/>
          </cell>
          <cell r="BF1579" t="str">
            <v/>
          </cell>
          <cell r="BG1579" t="str">
            <v/>
          </cell>
          <cell r="BH1579" t="str">
            <v/>
          </cell>
          <cell r="BI1579" t="str">
            <v/>
          </cell>
          <cell r="BJ1579" t="str">
            <v/>
          </cell>
          <cell r="BK1579" t="str">
            <v/>
          </cell>
          <cell r="BL1579">
            <v>0</v>
          </cell>
          <cell r="BM1579" t="str">
            <v/>
          </cell>
        </row>
        <row r="1579">
          <cell r="BP1579" t="str">
            <v/>
          </cell>
        </row>
        <row r="1579">
          <cell r="BW1579" t="str">
            <v/>
          </cell>
        </row>
        <row r="1579">
          <cell r="BY1579" t="str">
            <v/>
          </cell>
        </row>
        <row r="1579">
          <cell r="CD1579" t="str">
            <v/>
          </cell>
        </row>
        <row r="1580">
          <cell r="B1580" t="str">
            <v/>
          </cell>
        </row>
        <row r="1580">
          <cell r="J1580" t="str">
            <v>/</v>
          </cell>
        </row>
        <row r="1580">
          <cell r="X1580" t="str">
            <v/>
          </cell>
          <cell r="Y1580" t="str">
            <v/>
          </cell>
          <cell r="Z1580" t="str">
            <v/>
          </cell>
          <cell r="AA1580" t="str">
            <v/>
          </cell>
          <cell r="AB1580" t="str">
            <v/>
          </cell>
          <cell r="AC1580" t="str">
            <v/>
          </cell>
          <cell r="AD1580" t="str">
            <v/>
          </cell>
          <cell r="AE1580" t="str">
            <v/>
          </cell>
          <cell r="AF1580">
            <v>0</v>
          </cell>
          <cell r="AG1580">
            <v>0</v>
          </cell>
        </row>
        <row r="1580">
          <cell r="AI1580" t="str">
            <v/>
          </cell>
        </row>
        <row r="1580">
          <cell r="AP1580" t="str">
            <v/>
          </cell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>
            <v>0</v>
          </cell>
          <cell r="AV1580" t="str">
            <v/>
          </cell>
          <cell r="AW1580" t="str">
            <v/>
          </cell>
          <cell r="AX1580" t="str">
            <v/>
          </cell>
          <cell r="AY1580">
            <v>0</v>
          </cell>
        </row>
        <row r="1580">
          <cell r="BA1580" t="str">
            <v/>
          </cell>
          <cell r="BB1580" t="str">
            <v/>
          </cell>
        </row>
        <row r="1580">
          <cell r="BE1580" t="str">
            <v/>
          </cell>
          <cell r="BF1580" t="str">
            <v/>
          </cell>
          <cell r="BG1580" t="str">
            <v/>
          </cell>
          <cell r="BH1580" t="str">
            <v/>
          </cell>
          <cell r="BI1580" t="str">
            <v/>
          </cell>
          <cell r="BJ1580" t="str">
            <v/>
          </cell>
          <cell r="BK1580" t="str">
            <v/>
          </cell>
          <cell r="BL1580">
            <v>0</v>
          </cell>
          <cell r="BM1580" t="str">
            <v/>
          </cell>
        </row>
        <row r="1580">
          <cell r="BP1580" t="str">
            <v/>
          </cell>
        </row>
        <row r="1580">
          <cell r="BW1580" t="str">
            <v/>
          </cell>
        </row>
        <row r="1580">
          <cell r="BY1580" t="str">
            <v/>
          </cell>
        </row>
        <row r="1580">
          <cell r="CD1580" t="str">
            <v/>
          </cell>
        </row>
        <row r="1581">
          <cell r="B1581" t="str">
            <v/>
          </cell>
        </row>
        <row r="1581">
          <cell r="J1581" t="str">
            <v>/</v>
          </cell>
        </row>
        <row r="1581">
          <cell r="X1581" t="str">
            <v/>
          </cell>
          <cell r="Y1581" t="str">
            <v/>
          </cell>
          <cell r="Z1581" t="str">
            <v/>
          </cell>
          <cell r="AA1581" t="str">
            <v/>
          </cell>
          <cell r="AB1581" t="str">
            <v/>
          </cell>
          <cell r="AC1581" t="str">
            <v/>
          </cell>
          <cell r="AD1581" t="str">
            <v/>
          </cell>
          <cell r="AE1581" t="str">
            <v/>
          </cell>
          <cell r="AF1581">
            <v>0</v>
          </cell>
          <cell r="AG1581">
            <v>0</v>
          </cell>
        </row>
        <row r="1581">
          <cell r="AI1581" t="str">
            <v/>
          </cell>
        </row>
        <row r="1581">
          <cell r="AP1581" t="str">
            <v/>
          </cell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>
            <v>0</v>
          </cell>
          <cell r="AV1581" t="str">
            <v/>
          </cell>
          <cell r="AW1581" t="str">
            <v/>
          </cell>
          <cell r="AX1581" t="str">
            <v/>
          </cell>
          <cell r="AY1581">
            <v>0</v>
          </cell>
        </row>
        <row r="1581">
          <cell r="BA1581" t="str">
            <v/>
          </cell>
          <cell r="BB1581" t="str">
            <v/>
          </cell>
        </row>
        <row r="1581">
          <cell r="BE1581" t="str">
            <v/>
          </cell>
          <cell r="BF1581" t="str">
            <v/>
          </cell>
          <cell r="BG1581" t="str">
            <v/>
          </cell>
          <cell r="BH1581" t="str">
            <v/>
          </cell>
          <cell r="BI1581" t="str">
            <v/>
          </cell>
          <cell r="BJ1581" t="str">
            <v/>
          </cell>
          <cell r="BK1581" t="str">
            <v/>
          </cell>
          <cell r="BL1581">
            <v>0</v>
          </cell>
          <cell r="BM1581" t="str">
            <v/>
          </cell>
        </row>
        <row r="1581">
          <cell r="BP1581" t="str">
            <v/>
          </cell>
        </row>
        <row r="1581">
          <cell r="BW1581" t="str">
            <v/>
          </cell>
        </row>
        <row r="1581">
          <cell r="BY1581" t="str">
            <v/>
          </cell>
        </row>
        <row r="1581">
          <cell r="CD1581" t="str">
            <v/>
          </cell>
        </row>
        <row r="1582">
          <cell r="B1582" t="str">
            <v/>
          </cell>
        </row>
        <row r="1582">
          <cell r="J1582" t="str">
            <v>/</v>
          </cell>
        </row>
        <row r="1582">
          <cell r="X1582" t="str">
            <v/>
          </cell>
          <cell r="Y1582" t="str">
            <v/>
          </cell>
          <cell r="Z1582" t="str">
            <v/>
          </cell>
          <cell r="AA1582" t="str">
            <v/>
          </cell>
          <cell r="AB1582" t="str">
            <v/>
          </cell>
          <cell r="AC1582" t="str">
            <v/>
          </cell>
          <cell r="AD1582" t="str">
            <v/>
          </cell>
          <cell r="AE1582" t="str">
            <v/>
          </cell>
          <cell r="AF1582">
            <v>0</v>
          </cell>
          <cell r="AG1582">
            <v>0</v>
          </cell>
        </row>
        <row r="1582">
          <cell r="AI1582" t="str">
            <v/>
          </cell>
        </row>
        <row r="1582">
          <cell r="AP1582" t="str">
            <v/>
          </cell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>
            <v>0</v>
          </cell>
          <cell r="AV1582" t="str">
            <v/>
          </cell>
          <cell r="AW1582" t="str">
            <v/>
          </cell>
          <cell r="AX1582" t="str">
            <v/>
          </cell>
          <cell r="AY1582">
            <v>0</v>
          </cell>
        </row>
        <row r="1582">
          <cell r="BA1582" t="str">
            <v/>
          </cell>
          <cell r="BB1582" t="str">
            <v/>
          </cell>
        </row>
        <row r="1582">
          <cell r="BE1582" t="str">
            <v/>
          </cell>
          <cell r="BF1582" t="str">
            <v/>
          </cell>
          <cell r="BG1582" t="str">
            <v/>
          </cell>
          <cell r="BH1582" t="str">
            <v/>
          </cell>
          <cell r="BI1582" t="str">
            <v/>
          </cell>
          <cell r="BJ1582" t="str">
            <v/>
          </cell>
          <cell r="BK1582" t="str">
            <v/>
          </cell>
          <cell r="BL1582">
            <v>0</v>
          </cell>
          <cell r="BM1582" t="str">
            <v/>
          </cell>
        </row>
        <row r="1582">
          <cell r="BP1582" t="str">
            <v/>
          </cell>
        </row>
        <row r="1582">
          <cell r="BW1582" t="str">
            <v/>
          </cell>
        </row>
        <row r="1582">
          <cell r="BY1582" t="str">
            <v/>
          </cell>
        </row>
        <row r="1582">
          <cell r="CD1582" t="str">
            <v/>
          </cell>
        </row>
        <row r="1583">
          <cell r="B1583" t="str">
            <v/>
          </cell>
        </row>
        <row r="1583">
          <cell r="J1583" t="str">
            <v>/</v>
          </cell>
        </row>
        <row r="1583">
          <cell r="X1583" t="str">
            <v/>
          </cell>
          <cell r="Y1583" t="str">
            <v/>
          </cell>
          <cell r="Z1583" t="str">
            <v/>
          </cell>
          <cell r="AA1583" t="str">
            <v/>
          </cell>
          <cell r="AB1583" t="str">
            <v/>
          </cell>
          <cell r="AC1583" t="str">
            <v/>
          </cell>
          <cell r="AD1583" t="str">
            <v/>
          </cell>
          <cell r="AE1583" t="str">
            <v/>
          </cell>
          <cell r="AF1583">
            <v>0</v>
          </cell>
          <cell r="AG1583">
            <v>0</v>
          </cell>
        </row>
        <row r="1583">
          <cell r="AI1583" t="str">
            <v/>
          </cell>
        </row>
        <row r="1583">
          <cell r="AP1583" t="str">
            <v/>
          </cell>
          <cell r="AQ1583" t="str">
            <v/>
          </cell>
          <cell r="AR1583" t="str">
            <v/>
          </cell>
          <cell r="AS1583" t="str">
            <v/>
          </cell>
          <cell r="AT1583" t="str">
            <v/>
          </cell>
          <cell r="AU1583">
            <v>0</v>
          </cell>
          <cell r="AV1583" t="str">
            <v/>
          </cell>
          <cell r="AW1583" t="str">
            <v/>
          </cell>
          <cell r="AX1583" t="str">
            <v/>
          </cell>
          <cell r="AY1583">
            <v>0</v>
          </cell>
        </row>
        <row r="1583">
          <cell r="BA1583" t="str">
            <v/>
          </cell>
          <cell r="BB1583" t="str">
            <v/>
          </cell>
        </row>
        <row r="1583">
          <cell r="BE1583" t="str">
            <v/>
          </cell>
          <cell r="BF1583" t="str">
            <v/>
          </cell>
          <cell r="BG1583" t="str">
            <v/>
          </cell>
          <cell r="BH1583" t="str">
            <v/>
          </cell>
          <cell r="BI1583" t="str">
            <v/>
          </cell>
          <cell r="BJ1583" t="str">
            <v/>
          </cell>
          <cell r="BK1583" t="str">
            <v/>
          </cell>
          <cell r="BL1583">
            <v>0</v>
          </cell>
          <cell r="BM1583" t="str">
            <v/>
          </cell>
        </row>
        <row r="1583">
          <cell r="BP1583" t="str">
            <v/>
          </cell>
        </row>
        <row r="1583">
          <cell r="BW1583" t="str">
            <v/>
          </cell>
        </row>
        <row r="1583">
          <cell r="BY1583" t="str">
            <v/>
          </cell>
        </row>
        <row r="1583">
          <cell r="CD1583" t="str">
            <v/>
          </cell>
        </row>
        <row r="1584">
          <cell r="B1584" t="str">
            <v/>
          </cell>
        </row>
        <row r="1584">
          <cell r="J1584" t="str">
            <v>/</v>
          </cell>
        </row>
        <row r="1584">
          <cell r="X1584" t="str">
            <v/>
          </cell>
          <cell r="Y1584" t="str">
            <v/>
          </cell>
          <cell r="Z1584" t="str">
            <v/>
          </cell>
          <cell r="AA1584" t="str">
            <v/>
          </cell>
          <cell r="AB1584" t="str">
            <v/>
          </cell>
          <cell r="AC1584" t="str">
            <v/>
          </cell>
          <cell r="AD1584" t="str">
            <v/>
          </cell>
          <cell r="AE1584" t="str">
            <v/>
          </cell>
          <cell r="AF1584">
            <v>0</v>
          </cell>
          <cell r="AG1584">
            <v>0</v>
          </cell>
        </row>
        <row r="1584">
          <cell r="AI1584" t="str">
            <v/>
          </cell>
        </row>
        <row r="1584">
          <cell r="AP1584" t="str">
            <v/>
          </cell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>
            <v>0</v>
          </cell>
          <cell r="AV1584" t="str">
            <v/>
          </cell>
          <cell r="AW1584" t="str">
            <v/>
          </cell>
          <cell r="AX1584" t="str">
            <v/>
          </cell>
          <cell r="AY1584">
            <v>0</v>
          </cell>
        </row>
        <row r="1584">
          <cell r="BA1584" t="str">
            <v/>
          </cell>
          <cell r="BB1584" t="str">
            <v/>
          </cell>
        </row>
        <row r="1584">
          <cell r="BE1584" t="str">
            <v/>
          </cell>
          <cell r="BF1584" t="str">
            <v/>
          </cell>
          <cell r="BG1584" t="str">
            <v/>
          </cell>
          <cell r="BH1584" t="str">
            <v/>
          </cell>
          <cell r="BI1584" t="str">
            <v/>
          </cell>
          <cell r="BJ1584" t="str">
            <v/>
          </cell>
          <cell r="BK1584" t="str">
            <v/>
          </cell>
          <cell r="BL1584">
            <v>0</v>
          </cell>
          <cell r="BM1584" t="str">
            <v/>
          </cell>
        </row>
        <row r="1584">
          <cell r="BP1584" t="str">
            <v/>
          </cell>
        </row>
        <row r="1584">
          <cell r="BW1584" t="str">
            <v/>
          </cell>
        </row>
        <row r="1584">
          <cell r="BY1584" t="str">
            <v/>
          </cell>
        </row>
        <row r="1584">
          <cell r="CD1584" t="str">
            <v/>
          </cell>
        </row>
        <row r="1585">
          <cell r="B1585" t="str">
            <v/>
          </cell>
        </row>
        <row r="1585">
          <cell r="J1585" t="str">
            <v>/</v>
          </cell>
        </row>
        <row r="1585">
          <cell r="X1585" t="str">
            <v/>
          </cell>
          <cell r="Y1585" t="str">
            <v/>
          </cell>
          <cell r="Z1585" t="str">
            <v/>
          </cell>
          <cell r="AA1585" t="str">
            <v/>
          </cell>
          <cell r="AB1585" t="str">
            <v/>
          </cell>
          <cell r="AC1585" t="str">
            <v/>
          </cell>
          <cell r="AD1585" t="str">
            <v/>
          </cell>
          <cell r="AE1585" t="str">
            <v/>
          </cell>
          <cell r="AF1585">
            <v>0</v>
          </cell>
          <cell r="AG1585">
            <v>0</v>
          </cell>
        </row>
        <row r="1585">
          <cell r="AI1585" t="str">
            <v/>
          </cell>
        </row>
        <row r="1585">
          <cell r="AP1585" t="str">
            <v/>
          </cell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>
            <v>0</v>
          </cell>
          <cell r="AV1585" t="str">
            <v/>
          </cell>
          <cell r="AW1585" t="str">
            <v/>
          </cell>
          <cell r="AX1585" t="str">
            <v/>
          </cell>
          <cell r="AY1585">
            <v>0</v>
          </cell>
        </row>
        <row r="1585">
          <cell r="BA1585" t="str">
            <v/>
          </cell>
          <cell r="BB1585" t="str">
            <v/>
          </cell>
        </row>
        <row r="1585">
          <cell r="BE1585" t="str">
            <v/>
          </cell>
          <cell r="BF1585" t="str">
            <v/>
          </cell>
          <cell r="BG1585" t="str">
            <v/>
          </cell>
          <cell r="BH1585" t="str">
            <v/>
          </cell>
          <cell r="BI1585" t="str">
            <v/>
          </cell>
          <cell r="BJ1585" t="str">
            <v/>
          </cell>
          <cell r="BK1585" t="str">
            <v/>
          </cell>
          <cell r="BL1585">
            <v>0</v>
          </cell>
          <cell r="BM1585" t="str">
            <v/>
          </cell>
        </row>
        <row r="1585">
          <cell r="BP1585" t="str">
            <v/>
          </cell>
        </row>
        <row r="1585">
          <cell r="BW1585" t="str">
            <v/>
          </cell>
        </row>
        <row r="1585">
          <cell r="BY1585" t="str">
            <v/>
          </cell>
        </row>
        <row r="1585">
          <cell r="CD1585" t="str">
            <v/>
          </cell>
        </row>
        <row r="1586">
          <cell r="B1586" t="str">
            <v/>
          </cell>
        </row>
        <row r="1586">
          <cell r="J1586" t="str">
            <v>/</v>
          </cell>
        </row>
        <row r="1586">
          <cell r="X1586" t="str">
            <v/>
          </cell>
          <cell r="Y1586" t="str">
            <v/>
          </cell>
          <cell r="Z1586" t="str">
            <v/>
          </cell>
          <cell r="AA1586" t="str">
            <v/>
          </cell>
          <cell r="AB1586" t="str">
            <v/>
          </cell>
          <cell r="AC1586" t="str">
            <v/>
          </cell>
          <cell r="AD1586" t="str">
            <v/>
          </cell>
          <cell r="AE1586" t="str">
            <v/>
          </cell>
          <cell r="AF1586">
            <v>0</v>
          </cell>
          <cell r="AG1586">
            <v>0</v>
          </cell>
        </row>
        <row r="1586">
          <cell r="AI1586" t="str">
            <v/>
          </cell>
        </row>
        <row r="1586">
          <cell r="AP1586" t="str">
            <v/>
          </cell>
          <cell r="AQ1586" t="str">
            <v/>
          </cell>
          <cell r="AR1586" t="str">
            <v/>
          </cell>
          <cell r="AS1586" t="str">
            <v/>
          </cell>
          <cell r="AT1586" t="str">
            <v/>
          </cell>
          <cell r="AU1586">
            <v>0</v>
          </cell>
          <cell r="AV1586" t="str">
            <v/>
          </cell>
          <cell r="AW1586" t="str">
            <v/>
          </cell>
          <cell r="AX1586" t="str">
            <v/>
          </cell>
          <cell r="AY1586">
            <v>0</v>
          </cell>
        </row>
        <row r="1586">
          <cell r="BA1586" t="str">
            <v/>
          </cell>
          <cell r="BB1586" t="str">
            <v/>
          </cell>
        </row>
        <row r="1586">
          <cell r="BE1586" t="str">
            <v/>
          </cell>
          <cell r="BF1586" t="str">
            <v/>
          </cell>
          <cell r="BG1586" t="str">
            <v/>
          </cell>
          <cell r="BH1586" t="str">
            <v/>
          </cell>
          <cell r="BI1586" t="str">
            <v/>
          </cell>
          <cell r="BJ1586" t="str">
            <v/>
          </cell>
          <cell r="BK1586" t="str">
            <v/>
          </cell>
          <cell r="BL1586">
            <v>0</v>
          </cell>
          <cell r="BM1586" t="str">
            <v/>
          </cell>
        </row>
        <row r="1586">
          <cell r="BP1586" t="str">
            <v/>
          </cell>
        </row>
        <row r="1586">
          <cell r="BW1586" t="str">
            <v/>
          </cell>
        </row>
        <row r="1586">
          <cell r="BY1586" t="str">
            <v/>
          </cell>
        </row>
        <row r="1586">
          <cell r="CD1586" t="str">
            <v/>
          </cell>
        </row>
        <row r="1587">
          <cell r="B1587" t="str">
            <v/>
          </cell>
        </row>
        <row r="1587">
          <cell r="J1587" t="str">
            <v>/</v>
          </cell>
        </row>
        <row r="1587">
          <cell r="X1587" t="str">
            <v/>
          </cell>
          <cell r="Y1587" t="str">
            <v/>
          </cell>
          <cell r="Z1587" t="str">
            <v/>
          </cell>
          <cell r="AA1587" t="str">
            <v/>
          </cell>
          <cell r="AB1587" t="str">
            <v/>
          </cell>
          <cell r="AC1587" t="str">
            <v/>
          </cell>
          <cell r="AD1587" t="str">
            <v/>
          </cell>
          <cell r="AE1587" t="str">
            <v/>
          </cell>
          <cell r="AF1587">
            <v>0</v>
          </cell>
          <cell r="AG1587">
            <v>0</v>
          </cell>
        </row>
        <row r="1587">
          <cell r="AI1587" t="str">
            <v/>
          </cell>
        </row>
        <row r="1587">
          <cell r="AP1587" t="str">
            <v/>
          </cell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>
            <v>0</v>
          </cell>
          <cell r="AV1587" t="str">
            <v/>
          </cell>
          <cell r="AW1587" t="str">
            <v/>
          </cell>
          <cell r="AX1587" t="str">
            <v/>
          </cell>
          <cell r="AY1587">
            <v>0</v>
          </cell>
        </row>
        <row r="1587">
          <cell r="BA1587" t="str">
            <v/>
          </cell>
          <cell r="BB1587" t="str">
            <v/>
          </cell>
        </row>
        <row r="1587">
          <cell r="BE1587" t="str">
            <v/>
          </cell>
          <cell r="BF1587" t="str">
            <v/>
          </cell>
          <cell r="BG1587" t="str">
            <v/>
          </cell>
          <cell r="BH1587" t="str">
            <v/>
          </cell>
          <cell r="BI1587" t="str">
            <v/>
          </cell>
          <cell r="BJ1587" t="str">
            <v/>
          </cell>
          <cell r="BK1587" t="str">
            <v/>
          </cell>
          <cell r="BL1587">
            <v>0</v>
          </cell>
          <cell r="BM1587" t="str">
            <v/>
          </cell>
        </row>
        <row r="1587">
          <cell r="BP1587" t="str">
            <v/>
          </cell>
        </row>
        <row r="1587">
          <cell r="BW1587" t="str">
            <v/>
          </cell>
        </row>
        <row r="1587">
          <cell r="BY1587" t="str">
            <v/>
          </cell>
        </row>
        <row r="1587">
          <cell r="CD1587" t="str">
            <v/>
          </cell>
        </row>
        <row r="1588">
          <cell r="B1588" t="str">
            <v/>
          </cell>
        </row>
        <row r="1588">
          <cell r="J1588" t="str">
            <v>/</v>
          </cell>
        </row>
        <row r="1588"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>
            <v>0</v>
          </cell>
          <cell r="AG1588">
            <v>0</v>
          </cell>
        </row>
        <row r="1588">
          <cell r="AI1588" t="str">
            <v/>
          </cell>
        </row>
        <row r="1588">
          <cell r="AP1588" t="str">
            <v/>
          </cell>
          <cell r="AQ1588" t="str">
            <v/>
          </cell>
          <cell r="AR1588" t="str">
            <v/>
          </cell>
          <cell r="AS1588" t="str">
            <v/>
          </cell>
          <cell r="AT1588" t="str">
            <v/>
          </cell>
          <cell r="AU1588">
            <v>0</v>
          </cell>
          <cell r="AV1588" t="str">
            <v/>
          </cell>
          <cell r="AW1588" t="str">
            <v/>
          </cell>
          <cell r="AX1588" t="str">
            <v/>
          </cell>
          <cell r="AY1588">
            <v>0</v>
          </cell>
        </row>
        <row r="1588">
          <cell r="BA1588" t="str">
            <v/>
          </cell>
          <cell r="BB1588" t="str">
            <v/>
          </cell>
        </row>
        <row r="1588">
          <cell r="BE1588" t="str">
            <v/>
          </cell>
          <cell r="BF1588" t="str">
            <v/>
          </cell>
          <cell r="BG1588" t="str">
            <v/>
          </cell>
          <cell r="BH1588" t="str">
            <v/>
          </cell>
          <cell r="BI1588" t="str">
            <v/>
          </cell>
          <cell r="BJ1588" t="str">
            <v/>
          </cell>
          <cell r="BK1588" t="str">
            <v/>
          </cell>
          <cell r="BL1588">
            <v>0</v>
          </cell>
          <cell r="BM1588" t="str">
            <v/>
          </cell>
        </row>
        <row r="1588">
          <cell r="BP1588" t="str">
            <v/>
          </cell>
        </row>
        <row r="1588">
          <cell r="BW1588" t="str">
            <v/>
          </cell>
        </row>
        <row r="1588">
          <cell r="BY1588" t="str">
            <v/>
          </cell>
        </row>
        <row r="1588">
          <cell r="CD1588" t="str">
            <v/>
          </cell>
        </row>
        <row r="1589">
          <cell r="B1589" t="str">
            <v/>
          </cell>
        </row>
        <row r="1589">
          <cell r="J1589" t="str">
            <v>/</v>
          </cell>
        </row>
        <row r="1589">
          <cell r="X1589" t="str">
            <v/>
          </cell>
          <cell r="Y1589" t="str">
            <v/>
          </cell>
          <cell r="Z1589" t="str">
            <v/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>
            <v>0</v>
          </cell>
          <cell r="AG1589">
            <v>0</v>
          </cell>
        </row>
        <row r="1589">
          <cell r="AI1589" t="str">
            <v/>
          </cell>
        </row>
        <row r="1589">
          <cell r="AP1589" t="str">
            <v/>
          </cell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>
            <v>0</v>
          </cell>
          <cell r="AV1589" t="str">
            <v/>
          </cell>
          <cell r="AW1589" t="str">
            <v/>
          </cell>
          <cell r="AX1589" t="str">
            <v/>
          </cell>
          <cell r="AY1589">
            <v>0</v>
          </cell>
        </row>
        <row r="1589">
          <cell r="BA1589" t="str">
            <v/>
          </cell>
          <cell r="BB1589" t="str">
            <v/>
          </cell>
        </row>
        <row r="1589">
          <cell r="BE1589" t="str">
            <v/>
          </cell>
          <cell r="BF1589" t="str">
            <v/>
          </cell>
          <cell r="BG1589" t="str">
            <v/>
          </cell>
          <cell r="BH1589" t="str">
            <v/>
          </cell>
          <cell r="BI1589" t="str">
            <v/>
          </cell>
          <cell r="BJ1589" t="str">
            <v/>
          </cell>
          <cell r="BK1589" t="str">
            <v/>
          </cell>
          <cell r="BL1589">
            <v>0</v>
          </cell>
          <cell r="BM1589" t="str">
            <v/>
          </cell>
        </row>
        <row r="1589">
          <cell r="BP1589" t="str">
            <v/>
          </cell>
        </row>
        <row r="1589">
          <cell r="BW1589" t="str">
            <v/>
          </cell>
        </row>
        <row r="1589">
          <cell r="BY1589" t="str">
            <v/>
          </cell>
        </row>
        <row r="1589">
          <cell r="CD1589" t="str">
            <v/>
          </cell>
        </row>
        <row r="1590">
          <cell r="B1590" t="str">
            <v/>
          </cell>
        </row>
        <row r="1590">
          <cell r="J1590" t="str">
            <v>/</v>
          </cell>
        </row>
        <row r="1590"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>
            <v>0</v>
          </cell>
          <cell r="AG1590">
            <v>0</v>
          </cell>
        </row>
        <row r="1590">
          <cell r="AI1590" t="str">
            <v/>
          </cell>
        </row>
        <row r="1590">
          <cell r="AP1590" t="str">
            <v/>
          </cell>
          <cell r="AQ1590" t="str">
            <v/>
          </cell>
          <cell r="AR1590" t="str">
            <v/>
          </cell>
          <cell r="AS1590" t="str">
            <v/>
          </cell>
          <cell r="AT1590" t="str">
            <v/>
          </cell>
          <cell r="AU1590">
            <v>0</v>
          </cell>
          <cell r="AV1590" t="str">
            <v/>
          </cell>
          <cell r="AW1590" t="str">
            <v/>
          </cell>
          <cell r="AX1590" t="str">
            <v/>
          </cell>
          <cell r="AY1590">
            <v>0</v>
          </cell>
        </row>
        <row r="1590">
          <cell r="BA1590" t="str">
            <v/>
          </cell>
          <cell r="BB1590" t="str">
            <v/>
          </cell>
        </row>
        <row r="1590">
          <cell r="BE1590" t="str">
            <v/>
          </cell>
          <cell r="BF1590" t="str">
            <v/>
          </cell>
          <cell r="BG1590" t="str">
            <v/>
          </cell>
          <cell r="BH1590" t="str">
            <v/>
          </cell>
          <cell r="BI1590" t="str">
            <v/>
          </cell>
          <cell r="BJ1590" t="str">
            <v/>
          </cell>
          <cell r="BK1590" t="str">
            <v/>
          </cell>
          <cell r="BL1590">
            <v>0</v>
          </cell>
          <cell r="BM1590" t="str">
            <v/>
          </cell>
        </row>
        <row r="1590">
          <cell r="BP1590" t="str">
            <v/>
          </cell>
        </row>
        <row r="1590">
          <cell r="BW1590" t="str">
            <v/>
          </cell>
        </row>
        <row r="1590">
          <cell r="BY1590" t="str">
            <v/>
          </cell>
        </row>
        <row r="1590">
          <cell r="CD1590" t="str">
            <v/>
          </cell>
        </row>
        <row r="1591">
          <cell r="B1591" t="str">
            <v/>
          </cell>
        </row>
        <row r="1591">
          <cell r="J1591" t="str">
            <v>/</v>
          </cell>
        </row>
        <row r="1591">
          <cell r="X1591" t="str">
            <v/>
          </cell>
          <cell r="Y1591" t="str">
            <v/>
          </cell>
          <cell r="Z1591" t="str">
            <v/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>
            <v>0</v>
          </cell>
          <cell r="AG1591">
            <v>0</v>
          </cell>
        </row>
        <row r="1591">
          <cell r="AI1591" t="str">
            <v/>
          </cell>
        </row>
        <row r="1591">
          <cell r="AP1591" t="str">
            <v/>
          </cell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>
            <v>0</v>
          </cell>
          <cell r="AV1591" t="str">
            <v/>
          </cell>
          <cell r="AW1591" t="str">
            <v/>
          </cell>
          <cell r="AX1591" t="str">
            <v/>
          </cell>
          <cell r="AY1591">
            <v>0</v>
          </cell>
        </row>
        <row r="1591">
          <cell r="BA1591" t="str">
            <v/>
          </cell>
          <cell r="BB1591" t="str">
            <v/>
          </cell>
        </row>
        <row r="1591">
          <cell r="BE1591" t="str">
            <v/>
          </cell>
          <cell r="BF1591" t="str">
            <v/>
          </cell>
          <cell r="BG1591" t="str">
            <v/>
          </cell>
          <cell r="BH1591" t="str">
            <v/>
          </cell>
          <cell r="BI1591" t="str">
            <v/>
          </cell>
          <cell r="BJ1591" t="str">
            <v/>
          </cell>
          <cell r="BK1591" t="str">
            <v/>
          </cell>
          <cell r="BL1591">
            <v>0</v>
          </cell>
          <cell r="BM1591" t="str">
            <v/>
          </cell>
        </row>
        <row r="1591">
          <cell r="BP1591" t="str">
            <v/>
          </cell>
        </row>
        <row r="1591">
          <cell r="BW1591" t="str">
            <v/>
          </cell>
        </row>
        <row r="1591">
          <cell r="BY1591" t="str">
            <v/>
          </cell>
        </row>
        <row r="1591">
          <cell r="CD1591" t="str">
            <v/>
          </cell>
        </row>
        <row r="1592">
          <cell r="B1592" t="str">
            <v/>
          </cell>
        </row>
        <row r="1592">
          <cell r="J1592" t="str">
            <v>/</v>
          </cell>
        </row>
        <row r="1592">
          <cell r="X1592" t="str">
            <v/>
          </cell>
          <cell r="Y1592" t="str">
            <v/>
          </cell>
          <cell r="Z1592" t="str">
            <v/>
          </cell>
          <cell r="AA1592" t="str">
            <v/>
          </cell>
          <cell r="AB1592" t="str">
            <v/>
          </cell>
          <cell r="AC1592" t="str">
            <v/>
          </cell>
          <cell r="AD1592" t="str">
            <v/>
          </cell>
          <cell r="AE1592" t="str">
            <v/>
          </cell>
          <cell r="AF1592">
            <v>0</v>
          </cell>
          <cell r="AG1592">
            <v>0</v>
          </cell>
        </row>
        <row r="1592">
          <cell r="AI1592" t="str">
            <v/>
          </cell>
        </row>
        <row r="1592">
          <cell r="AP1592" t="str">
            <v/>
          </cell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>
            <v>0</v>
          </cell>
          <cell r="AV1592" t="str">
            <v/>
          </cell>
          <cell r="AW1592" t="str">
            <v/>
          </cell>
          <cell r="AX1592" t="str">
            <v/>
          </cell>
          <cell r="AY1592">
            <v>0</v>
          </cell>
        </row>
        <row r="1592">
          <cell r="BA1592" t="str">
            <v/>
          </cell>
          <cell r="BB1592" t="str">
            <v/>
          </cell>
        </row>
        <row r="1592">
          <cell r="BE1592" t="str">
            <v/>
          </cell>
          <cell r="BF1592" t="str">
            <v/>
          </cell>
          <cell r="BG1592" t="str">
            <v/>
          </cell>
          <cell r="BH1592" t="str">
            <v/>
          </cell>
          <cell r="BI1592" t="str">
            <v/>
          </cell>
          <cell r="BJ1592" t="str">
            <v/>
          </cell>
          <cell r="BK1592" t="str">
            <v/>
          </cell>
          <cell r="BL1592">
            <v>0</v>
          </cell>
          <cell r="BM1592" t="str">
            <v/>
          </cell>
        </row>
        <row r="1592">
          <cell r="BP1592" t="str">
            <v/>
          </cell>
        </row>
        <row r="1592">
          <cell r="BW1592" t="str">
            <v/>
          </cell>
        </row>
        <row r="1592">
          <cell r="BY1592" t="str">
            <v/>
          </cell>
        </row>
        <row r="1592">
          <cell r="CD1592" t="str">
            <v/>
          </cell>
        </row>
        <row r="1593">
          <cell r="B1593" t="str">
            <v/>
          </cell>
        </row>
        <row r="1593">
          <cell r="J1593" t="str">
            <v>/</v>
          </cell>
        </row>
        <row r="1593">
          <cell r="X1593" t="str">
            <v/>
          </cell>
          <cell r="Y1593" t="str">
            <v/>
          </cell>
          <cell r="Z1593" t="str">
            <v/>
          </cell>
          <cell r="AA1593" t="str">
            <v/>
          </cell>
          <cell r="AB1593" t="str">
            <v/>
          </cell>
          <cell r="AC1593" t="str">
            <v/>
          </cell>
          <cell r="AD1593" t="str">
            <v/>
          </cell>
          <cell r="AE1593" t="str">
            <v/>
          </cell>
          <cell r="AF1593">
            <v>0</v>
          </cell>
          <cell r="AG1593">
            <v>0</v>
          </cell>
        </row>
        <row r="1593">
          <cell r="AI1593" t="str">
            <v/>
          </cell>
        </row>
        <row r="1593">
          <cell r="AP1593" t="str">
            <v/>
          </cell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>
            <v>0</v>
          </cell>
          <cell r="AV1593" t="str">
            <v/>
          </cell>
          <cell r="AW1593" t="str">
            <v/>
          </cell>
          <cell r="AX1593" t="str">
            <v/>
          </cell>
          <cell r="AY1593">
            <v>0</v>
          </cell>
        </row>
        <row r="1593">
          <cell r="BA1593" t="str">
            <v/>
          </cell>
          <cell r="BB1593" t="str">
            <v/>
          </cell>
        </row>
        <row r="1593">
          <cell r="BE1593" t="str">
            <v/>
          </cell>
          <cell r="BF1593" t="str">
            <v/>
          </cell>
          <cell r="BG1593" t="str">
            <v/>
          </cell>
          <cell r="BH1593" t="str">
            <v/>
          </cell>
          <cell r="BI1593" t="str">
            <v/>
          </cell>
          <cell r="BJ1593" t="str">
            <v/>
          </cell>
          <cell r="BK1593" t="str">
            <v/>
          </cell>
          <cell r="BL1593">
            <v>0</v>
          </cell>
          <cell r="BM1593" t="str">
            <v/>
          </cell>
        </row>
        <row r="1593">
          <cell r="BP1593" t="str">
            <v/>
          </cell>
        </row>
        <row r="1593">
          <cell r="BW1593" t="str">
            <v/>
          </cell>
        </row>
        <row r="1593">
          <cell r="BY1593" t="str">
            <v/>
          </cell>
        </row>
        <row r="1593">
          <cell r="CD1593" t="str">
            <v/>
          </cell>
        </row>
        <row r="1594">
          <cell r="B1594" t="str">
            <v/>
          </cell>
        </row>
        <row r="1594">
          <cell r="J1594" t="str">
            <v>/</v>
          </cell>
        </row>
        <row r="1594">
          <cell r="X1594" t="str">
            <v/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  <cell r="AE1594" t="str">
            <v/>
          </cell>
          <cell r="AF1594">
            <v>0</v>
          </cell>
          <cell r="AG1594">
            <v>0</v>
          </cell>
        </row>
        <row r="1594">
          <cell r="AI1594" t="str">
            <v/>
          </cell>
        </row>
        <row r="1594">
          <cell r="AP1594" t="str">
            <v/>
          </cell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>
            <v>0</v>
          </cell>
          <cell r="AV1594" t="str">
            <v/>
          </cell>
          <cell r="AW1594" t="str">
            <v/>
          </cell>
          <cell r="AX1594" t="str">
            <v/>
          </cell>
          <cell r="AY1594">
            <v>0</v>
          </cell>
        </row>
        <row r="1594">
          <cell r="BA1594" t="str">
            <v/>
          </cell>
          <cell r="BB1594" t="str">
            <v/>
          </cell>
        </row>
        <row r="1594">
          <cell r="BE1594" t="str">
            <v/>
          </cell>
          <cell r="BF1594" t="str">
            <v/>
          </cell>
          <cell r="BG1594" t="str">
            <v/>
          </cell>
          <cell r="BH1594" t="str">
            <v/>
          </cell>
          <cell r="BI1594" t="str">
            <v/>
          </cell>
          <cell r="BJ1594" t="str">
            <v/>
          </cell>
          <cell r="BK1594" t="str">
            <v/>
          </cell>
          <cell r="BL1594">
            <v>0</v>
          </cell>
          <cell r="BM1594" t="str">
            <v/>
          </cell>
        </row>
        <row r="1594">
          <cell r="BP1594" t="str">
            <v/>
          </cell>
        </row>
        <row r="1594">
          <cell r="BW1594" t="str">
            <v/>
          </cell>
        </row>
        <row r="1594">
          <cell r="BY1594" t="str">
            <v/>
          </cell>
        </row>
        <row r="1594">
          <cell r="CD1594" t="str">
            <v/>
          </cell>
        </row>
        <row r="1595">
          <cell r="B1595" t="str">
            <v/>
          </cell>
        </row>
        <row r="1595">
          <cell r="J1595" t="str">
            <v>/</v>
          </cell>
        </row>
        <row r="1595">
          <cell r="X1595" t="str">
            <v/>
          </cell>
          <cell r="Y1595" t="str">
            <v/>
          </cell>
          <cell r="Z1595" t="str">
            <v/>
          </cell>
          <cell r="AA1595" t="str">
            <v/>
          </cell>
          <cell r="AB1595" t="str">
            <v/>
          </cell>
          <cell r="AC1595" t="str">
            <v/>
          </cell>
          <cell r="AD1595" t="str">
            <v/>
          </cell>
          <cell r="AE1595" t="str">
            <v/>
          </cell>
          <cell r="AF1595">
            <v>0</v>
          </cell>
          <cell r="AG1595">
            <v>0</v>
          </cell>
        </row>
        <row r="1595">
          <cell r="AI1595" t="str">
            <v/>
          </cell>
        </row>
        <row r="1595">
          <cell r="AP1595" t="str">
            <v/>
          </cell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>
            <v>0</v>
          </cell>
          <cell r="AV1595" t="str">
            <v/>
          </cell>
          <cell r="AW1595" t="str">
            <v/>
          </cell>
          <cell r="AX1595" t="str">
            <v/>
          </cell>
          <cell r="AY1595">
            <v>0</v>
          </cell>
        </row>
        <row r="1595">
          <cell r="BA1595" t="str">
            <v/>
          </cell>
          <cell r="BB1595" t="str">
            <v/>
          </cell>
        </row>
        <row r="1595">
          <cell r="BE1595" t="str">
            <v/>
          </cell>
          <cell r="BF1595" t="str">
            <v/>
          </cell>
          <cell r="BG1595" t="str">
            <v/>
          </cell>
          <cell r="BH1595" t="str">
            <v/>
          </cell>
          <cell r="BI1595" t="str">
            <v/>
          </cell>
          <cell r="BJ1595" t="str">
            <v/>
          </cell>
          <cell r="BK1595" t="str">
            <v/>
          </cell>
          <cell r="BL1595">
            <v>0</v>
          </cell>
          <cell r="BM1595" t="str">
            <v/>
          </cell>
        </row>
        <row r="1595">
          <cell r="BP1595" t="str">
            <v/>
          </cell>
        </row>
        <row r="1595">
          <cell r="BW1595" t="str">
            <v/>
          </cell>
        </row>
        <row r="1595">
          <cell r="BY1595" t="str">
            <v/>
          </cell>
        </row>
        <row r="1595">
          <cell r="CD1595" t="str">
            <v/>
          </cell>
        </row>
        <row r="1596">
          <cell r="B1596" t="str">
            <v/>
          </cell>
        </row>
        <row r="1596">
          <cell r="J1596" t="str">
            <v>/</v>
          </cell>
        </row>
        <row r="1596">
          <cell r="X1596" t="str">
            <v/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  <cell r="AD1596" t="str">
            <v/>
          </cell>
          <cell r="AE1596" t="str">
            <v/>
          </cell>
          <cell r="AF1596">
            <v>0</v>
          </cell>
          <cell r="AG1596">
            <v>0</v>
          </cell>
        </row>
        <row r="1596">
          <cell r="AI1596" t="str">
            <v/>
          </cell>
        </row>
        <row r="1596">
          <cell r="AP1596" t="str">
            <v/>
          </cell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>
            <v>0</v>
          </cell>
          <cell r="AV1596" t="str">
            <v/>
          </cell>
          <cell r="AW1596" t="str">
            <v/>
          </cell>
          <cell r="AX1596" t="str">
            <v/>
          </cell>
          <cell r="AY1596">
            <v>0</v>
          </cell>
        </row>
        <row r="1596">
          <cell r="BA1596" t="str">
            <v/>
          </cell>
          <cell r="BB1596" t="str">
            <v/>
          </cell>
        </row>
        <row r="1596">
          <cell r="BE1596" t="str">
            <v/>
          </cell>
          <cell r="BF1596" t="str">
            <v/>
          </cell>
          <cell r="BG1596" t="str">
            <v/>
          </cell>
          <cell r="BH1596" t="str">
            <v/>
          </cell>
          <cell r="BI1596" t="str">
            <v/>
          </cell>
          <cell r="BJ1596" t="str">
            <v/>
          </cell>
          <cell r="BK1596" t="str">
            <v/>
          </cell>
          <cell r="BL1596">
            <v>0</v>
          </cell>
          <cell r="BM1596" t="str">
            <v/>
          </cell>
        </row>
        <row r="1596">
          <cell r="BP1596" t="str">
            <v/>
          </cell>
        </row>
        <row r="1596">
          <cell r="BW1596" t="str">
            <v/>
          </cell>
        </row>
        <row r="1596">
          <cell r="BY1596" t="str">
            <v/>
          </cell>
        </row>
        <row r="1596">
          <cell r="CD1596" t="str">
            <v/>
          </cell>
        </row>
        <row r="1597">
          <cell r="B1597" t="str">
            <v/>
          </cell>
        </row>
        <row r="1597">
          <cell r="J1597" t="str">
            <v>/</v>
          </cell>
        </row>
        <row r="1597">
          <cell r="X1597" t="str">
            <v/>
          </cell>
          <cell r="Y1597" t="str">
            <v/>
          </cell>
          <cell r="Z1597" t="str">
            <v/>
          </cell>
          <cell r="AA1597" t="str">
            <v/>
          </cell>
          <cell r="AB1597" t="str">
            <v/>
          </cell>
          <cell r="AC1597" t="str">
            <v/>
          </cell>
          <cell r="AD1597" t="str">
            <v/>
          </cell>
          <cell r="AE1597" t="str">
            <v/>
          </cell>
          <cell r="AF1597">
            <v>0</v>
          </cell>
          <cell r="AG1597">
            <v>0</v>
          </cell>
        </row>
        <row r="1597">
          <cell r="AI1597" t="str">
            <v/>
          </cell>
        </row>
        <row r="1597">
          <cell r="AP1597" t="str">
            <v/>
          </cell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>
            <v>0</v>
          </cell>
          <cell r="AV1597" t="str">
            <v/>
          </cell>
          <cell r="AW1597" t="str">
            <v/>
          </cell>
          <cell r="AX1597" t="str">
            <v/>
          </cell>
          <cell r="AY1597">
            <v>0</v>
          </cell>
        </row>
        <row r="1597">
          <cell r="BA1597" t="str">
            <v/>
          </cell>
          <cell r="BB1597" t="str">
            <v/>
          </cell>
        </row>
        <row r="1597">
          <cell r="BE1597" t="str">
            <v/>
          </cell>
          <cell r="BF1597" t="str">
            <v/>
          </cell>
          <cell r="BG1597" t="str">
            <v/>
          </cell>
          <cell r="BH1597" t="str">
            <v/>
          </cell>
          <cell r="BI1597" t="str">
            <v/>
          </cell>
          <cell r="BJ1597" t="str">
            <v/>
          </cell>
          <cell r="BK1597" t="str">
            <v/>
          </cell>
          <cell r="BL1597">
            <v>0</v>
          </cell>
          <cell r="BM1597" t="str">
            <v/>
          </cell>
        </row>
        <row r="1597">
          <cell r="BP1597" t="str">
            <v/>
          </cell>
        </row>
        <row r="1597">
          <cell r="BW1597" t="str">
            <v/>
          </cell>
        </row>
        <row r="1597">
          <cell r="BY1597" t="str">
            <v/>
          </cell>
        </row>
        <row r="1597">
          <cell r="CD1597" t="str">
            <v/>
          </cell>
        </row>
        <row r="1598">
          <cell r="B1598" t="str">
            <v/>
          </cell>
        </row>
        <row r="1598">
          <cell r="J1598" t="str">
            <v>/</v>
          </cell>
        </row>
        <row r="1598">
          <cell r="X1598" t="str">
            <v/>
          </cell>
          <cell r="Y1598" t="str">
            <v/>
          </cell>
          <cell r="Z1598" t="str">
            <v/>
          </cell>
          <cell r="AA1598" t="str">
            <v/>
          </cell>
          <cell r="AB1598" t="str">
            <v/>
          </cell>
          <cell r="AC1598" t="str">
            <v/>
          </cell>
          <cell r="AD1598" t="str">
            <v/>
          </cell>
          <cell r="AE1598" t="str">
            <v/>
          </cell>
          <cell r="AF1598">
            <v>0</v>
          </cell>
          <cell r="AG1598">
            <v>0</v>
          </cell>
        </row>
        <row r="1598">
          <cell r="AI1598" t="str">
            <v/>
          </cell>
        </row>
        <row r="1598">
          <cell r="AP1598" t="str">
            <v/>
          </cell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>
            <v>0</v>
          </cell>
          <cell r="AV1598" t="str">
            <v/>
          </cell>
          <cell r="AW1598" t="str">
            <v/>
          </cell>
          <cell r="AX1598" t="str">
            <v/>
          </cell>
          <cell r="AY1598">
            <v>0</v>
          </cell>
        </row>
        <row r="1598">
          <cell r="BA1598" t="str">
            <v/>
          </cell>
          <cell r="BB1598" t="str">
            <v/>
          </cell>
        </row>
        <row r="1598">
          <cell r="BE1598" t="str">
            <v/>
          </cell>
          <cell r="BF1598" t="str">
            <v/>
          </cell>
          <cell r="BG1598" t="str">
            <v/>
          </cell>
          <cell r="BH1598" t="str">
            <v/>
          </cell>
          <cell r="BI1598" t="str">
            <v/>
          </cell>
          <cell r="BJ1598" t="str">
            <v/>
          </cell>
          <cell r="BK1598" t="str">
            <v/>
          </cell>
          <cell r="BL1598">
            <v>0</v>
          </cell>
          <cell r="BM1598" t="str">
            <v/>
          </cell>
        </row>
        <row r="1598">
          <cell r="BP1598" t="str">
            <v/>
          </cell>
        </row>
        <row r="1598">
          <cell r="BW1598" t="str">
            <v/>
          </cell>
        </row>
        <row r="1598">
          <cell r="BY1598" t="str">
            <v/>
          </cell>
        </row>
        <row r="1598">
          <cell r="CD1598" t="str">
            <v/>
          </cell>
        </row>
        <row r="1599">
          <cell r="B1599" t="str">
            <v/>
          </cell>
        </row>
        <row r="1599">
          <cell r="J1599" t="str">
            <v>/</v>
          </cell>
        </row>
        <row r="1599">
          <cell r="X1599" t="str">
            <v/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  <cell r="AE1599" t="str">
            <v/>
          </cell>
          <cell r="AF1599">
            <v>0</v>
          </cell>
          <cell r="AG1599">
            <v>0</v>
          </cell>
        </row>
        <row r="1599">
          <cell r="AI1599" t="str">
            <v/>
          </cell>
        </row>
        <row r="1599">
          <cell r="AP1599" t="str">
            <v/>
          </cell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>
            <v>0</v>
          </cell>
          <cell r="AV1599" t="str">
            <v/>
          </cell>
          <cell r="AW1599" t="str">
            <v/>
          </cell>
          <cell r="AX1599" t="str">
            <v/>
          </cell>
          <cell r="AY1599">
            <v>0</v>
          </cell>
        </row>
        <row r="1599">
          <cell r="BA1599" t="str">
            <v/>
          </cell>
          <cell r="BB1599" t="str">
            <v/>
          </cell>
        </row>
        <row r="1599">
          <cell r="BE1599" t="str">
            <v/>
          </cell>
          <cell r="BF1599" t="str">
            <v/>
          </cell>
          <cell r="BG1599" t="str">
            <v/>
          </cell>
          <cell r="BH1599" t="str">
            <v/>
          </cell>
          <cell r="BI1599" t="str">
            <v/>
          </cell>
          <cell r="BJ1599" t="str">
            <v/>
          </cell>
          <cell r="BK1599" t="str">
            <v/>
          </cell>
          <cell r="BL1599">
            <v>0</v>
          </cell>
          <cell r="BM1599" t="str">
            <v/>
          </cell>
        </row>
        <row r="1599">
          <cell r="BP1599" t="str">
            <v/>
          </cell>
        </row>
        <row r="1599">
          <cell r="BW1599" t="str">
            <v/>
          </cell>
        </row>
        <row r="1599">
          <cell r="BY1599" t="str">
            <v/>
          </cell>
        </row>
        <row r="1599">
          <cell r="CD1599" t="str">
            <v/>
          </cell>
        </row>
        <row r="1600">
          <cell r="B1600" t="str">
            <v/>
          </cell>
        </row>
        <row r="1600">
          <cell r="J1600" t="str">
            <v>/</v>
          </cell>
        </row>
        <row r="1600">
          <cell r="X1600" t="str">
            <v/>
          </cell>
          <cell r="Y1600" t="str">
            <v/>
          </cell>
          <cell r="Z1600" t="str">
            <v/>
          </cell>
          <cell r="AA1600" t="str">
            <v/>
          </cell>
          <cell r="AB1600" t="str">
            <v/>
          </cell>
          <cell r="AC1600" t="str">
            <v/>
          </cell>
          <cell r="AD1600" t="str">
            <v/>
          </cell>
          <cell r="AE1600" t="str">
            <v/>
          </cell>
          <cell r="AF1600">
            <v>0</v>
          </cell>
          <cell r="AG1600">
            <v>0</v>
          </cell>
        </row>
        <row r="1600">
          <cell r="AI1600" t="str">
            <v/>
          </cell>
        </row>
        <row r="1600">
          <cell r="AP1600" t="str">
            <v/>
          </cell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>
            <v>0</v>
          </cell>
          <cell r="AV1600" t="str">
            <v/>
          </cell>
          <cell r="AW1600" t="str">
            <v/>
          </cell>
          <cell r="AX1600" t="str">
            <v/>
          </cell>
          <cell r="AY1600">
            <v>0</v>
          </cell>
        </row>
        <row r="1600">
          <cell r="BA1600" t="str">
            <v/>
          </cell>
          <cell r="BB1600" t="str">
            <v/>
          </cell>
        </row>
        <row r="1600">
          <cell r="BE1600" t="str">
            <v/>
          </cell>
          <cell r="BF1600" t="str">
            <v/>
          </cell>
          <cell r="BG1600" t="str">
            <v/>
          </cell>
          <cell r="BH1600" t="str">
            <v/>
          </cell>
          <cell r="BI1600" t="str">
            <v/>
          </cell>
          <cell r="BJ1600" t="str">
            <v/>
          </cell>
          <cell r="BK1600" t="str">
            <v/>
          </cell>
          <cell r="BL1600">
            <v>0</v>
          </cell>
          <cell r="BM1600" t="str">
            <v/>
          </cell>
        </row>
        <row r="1600">
          <cell r="BP1600" t="str">
            <v/>
          </cell>
        </row>
        <row r="1600">
          <cell r="BW1600" t="str">
            <v/>
          </cell>
        </row>
        <row r="1600">
          <cell r="BY1600" t="str">
            <v/>
          </cell>
        </row>
        <row r="1600">
          <cell r="CD1600" t="str">
            <v/>
          </cell>
        </row>
        <row r="1601">
          <cell r="B1601" t="str">
            <v/>
          </cell>
        </row>
        <row r="1601">
          <cell r="J1601" t="str">
            <v>/</v>
          </cell>
        </row>
        <row r="1601">
          <cell r="X1601" t="str">
            <v/>
          </cell>
          <cell r="Y1601" t="str">
            <v/>
          </cell>
          <cell r="Z1601" t="str">
            <v/>
          </cell>
          <cell r="AA1601" t="str">
            <v/>
          </cell>
          <cell r="AB1601" t="str">
            <v/>
          </cell>
          <cell r="AC1601" t="str">
            <v/>
          </cell>
          <cell r="AD1601" t="str">
            <v/>
          </cell>
          <cell r="AE1601" t="str">
            <v/>
          </cell>
          <cell r="AF1601">
            <v>0</v>
          </cell>
          <cell r="AG1601">
            <v>0</v>
          </cell>
        </row>
        <row r="1601">
          <cell r="AI1601" t="str">
            <v/>
          </cell>
        </row>
        <row r="1601">
          <cell r="AP1601" t="str">
            <v/>
          </cell>
          <cell r="AQ1601" t="str">
            <v/>
          </cell>
          <cell r="AR1601" t="str">
            <v/>
          </cell>
          <cell r="AS1601" t="str">
            <v/>
          </cell>
          <cell r="AT1601" t="str">
            <v/>
          </cell>
          <cell r="AU1601">
            <v>0</v>
          </cell>
          <cell r="AV1601" t="str">
            <v/>
          </cell>
          <cell r="AW1601" t="str">
            <v/>
          </cell>
          <cell r="AX1601" t="str">
            <v/>
          </cell>
          <cell r="AY1601">
            <v>0</v>
          </cell>
        </row>
        <row r="1601">
          <cell r="BA1601" t="str">
            <v/>
          </cell>
          <cell r="BB1601" t="str">
            <v/>
          </cell>
        </row>
        <row r="1601">
          <cell r="BE1601" t="str">
            <v/>
          </cell>
          <cell r="BF1601" t="str">
            <v/>
          </cell>
          <cell r="BG1601" t="str">
            <v/>
          </cell>
          <cell r="BH1601" t="str">
            <v/>
          </cell>
          <cell r="BI1601" t="str">
            <v/>
          </cell>
          <cell r="BJ1601" t="str">
            <v/>
          </cell>
          <cell r="BK1601" t="str">
            <v/>
          </cell>
          <cell r="BL1601">
            <v>0</v>
          </cell>
          <cell r="BM1601" t="str">
            <v/>
          </cell>
        </row>
        <row r="1601">
          <cell r="BP1601" t="str">
            <v/>
          </cell>
        </row>
        <row r="1601">
          <cell r="BW1601" t="str">
            <v/>
          </cell>
        </row>
        <row r="1601">
          <cell r="BY1601" t="str">
            <v/>
          </cell>
        </row>
        <row r="1601">
          <cell r="CD1601" t="str">
            <v/>
          </cell>
        </row>
        <row r="1602">
          <cell r="B1602" t="str">
            <v/>
          </cell>
        </row>
        <row r="1602">
          <cell r="J1602" t="str">
            <v>/</v>
          </cell>
        </row>
        <row r="1602">
          <cell r="X1602" t="str">
            <v/>
          </cell>
          <cell r="Y1602" t="str">
            <v/>
          </cell>
          <cell r="Z1602" t="str">
            <v/>
          </cell>
          <cell r="AA1602" t="str">
            <v/>
          </cell>
          <cell r="AB1602" t="str">
            <v/>
          </cell>
          <cell r="AC1602" t="str">
            <v/>
          </cell>
          <cell r="AD1602" t="str">
            <v/>
          </cell>
          <cell r="AE1602" t="str">
            <v/>
          </cell>
          <cell r="AF1602">
            <v>0</v>
          </cell>
          <cell r="AG1602">
            <v>0</v>
          </cell>
        </row>
        <row r="1602">
          <cell r="AI1602" t="str">
            <v/>
          </cell>
        </row>
        <row r="1602">
          <cell r="AP1602" t="str">
            <v/>
          </cell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>
            <v>0</v>
          </cell>
          <cell r="AV1602" t="str">
            <v/>
          </cell>
          <cell r="AW1602" t="str">
            <v/>
          </cell>
          <cell r="AX1602" t="str">
            <v/>
          </cell>
          <cell r="AY1602">
            <v>0</v>
          </cell>
        </row>
        <row r="1602">
          <cell r="BA1602" t="str">
            <v/>
          </cell>
          <cell r="BB1602" t="str">
            <v/>
          </cell>
        </row>
        <row r="1602">
          <cell r="BE1602" t="str">
            <v/>
          </cell>
          <cell r="BF1602" t="str">
            <v/>
          </cell>
          <cell r="BG1602" t="str">
            <v/>
          </cell>
          <cell r="BH1602" t="str">
            <v/>
          </cell>
          <cell r="BI1602" t="str">
            <v/>
          </cell>
          <cell r="BJ1602" t="str">
            <v/>
          </cell>
          <cell r="BK1602" t="str">
            <v/>
          </cell>
          <cell r="BL1602">
            <v>0</v>
          </cell>
          <cell r="BM1602" t="str">
            <v/>
          </cell>
        </row>
        <row r="1602">
          <cell r="BP1602" t="str">
            <v/>
          </cell>
        </row>
        <row r="1602">
          <cell r="BW1602" t="str">
            <v/>
          </cell>
        </row>
        <row r="1602">
          <cell r="BY1602" t="str">
            <v/>
          </cell>
        </row>
        <row r="1602">
          <cell r="CD1602" t="str">
            <v/>
          </cell>
        </row>
        <row r="1603">
          <cell r="B1603" t="str">
            <v/>
          </cell>
        </row>
        <row r="1603">
          <cell r="J1603" t="str">
            <v>/</v>
          </cell>
        </row>
        <row r="1603">
          <cell r="X1603" t="str">
            <v/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/>
          </cell>
          <cell r="AC1603" t="str">
            <v/>
          </cell>
          <cell r="AD1603" t="str">
            <v/>
          </cell>
          <cell r="AE1603" t="str">
            <v/>
          </cell>
          <cell r="AF1603">
            <v>0</v>
          </cell>
          <cell r="AG1603">
            <v>0</v>
          </cell>
        </row>
        <row r="1603">
          <cell r="AI1603" t="str">
            <v/>
          </cell>
        </row>
        <row r="1603">
          <cell r="AP1603" t="str">
            <v/>
          </cell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>
            <v>0</v>
          </cell>
          <cell r="AV1603" t="str">
            <v/>
          </cell>
          <cell r="AW1603" t="str">
            <v/>
          </cell>
          <cell r="AX1603" t="str">
            <v/>
          </cell>
          <cell r="AY1603">
            <v>0</v>
          </cell>
        </row>
        <row r="1603">
          <cell r="BA1603" t="str">
            <v/>
          </cell>
          <cell r="BB1603" t="str">
            <v/>
          </cell>
        </row>
        <row r="1603">
          <cell r="BE1603" t="str">
            <v/>
          </cell>
          <cell r="BF1603" t="str">
            <v/>
          </cell>
          <cell r="BG1603" t="str">
            <v/>
          </cell>
          <cell r="BH1603" t="str">
            <v/>
          </cell>
          <cell r="BI1603" t="str">
            <v/>
          </cell>
          <cell r="BJ1603" t="str">
            <v/>
          </cell>
          <cell r="BK1603" t="str">
            <v/>
          </cell>
          <cell r="BL1603">
            <v>0</v>
          </cell>
          <cell r="BM1603" t="str">
            <v/>
          </cell>
        </row>
        <row r="1603">
          <cell r="BP1603" t="str">
            <v/>
          </cell>
        </row>
        <row r="1603">
          <cell r="BW1603" t="str">
            <v/>
          </cell>
        </row>
        <row r="1603">
          <cell r="BY1603" t="str">
            <v/>
          </cell>
        </row>
        <row r="1603">
          <cell r="CD1603" t="str">
            <v/>
          </cell>
        </row>
        <row r="1604">
          <cell r="B1604" t="str">
            <v/>
          </cell>
        </row>
        <row r="1604">
          <cell r="J1604" t="str">
            <v>/</v>
          </cell>
        </row>
        <row r="1604">
          <cell r="X1604" t="str">
            <v/>
          </cell>
          <cell r="Y1604" t="str">
            <v/>
          </cell>
          <cell r="Z1604" t="str">
            <v/>
          </cell>
          <cell r="AA1604" t="str">
            <v/>
          </cell>
          <cell r="AB1604" t="str">
            <v/>
          </cell>
          <cell r="AC1604" t="str">
            <v/>
          </cell>
          <cell r="AD1604" t="str">
            <v/>
          </cell>
          <cell r="AE1604" t="str">
            <v/>
          </cell>
          <cell r="AF1604">
            <v>0</v>
          </cell>
          <cell r="AG1604">
            <v>0</v>
          </cell>
        </row>
        <row r="1604">
          <cell r="AI1604" t="str">
            <v/>
          </cell>
        </row>
        <row r="1604">
          <cell r="AP1604" t="str">
            <v/>
          </cell>
          <cell r="AQ1604" t="str">
            <v/>
          </cell>
          <cell r="AR1604" t="str">
            <v/>
          </cell>
          <cell r="AS1604" t="str">
            <v/>
          </cell>
          <cell r="AT1604" t="str">
            <v/>
          </cell>
          <cell r="AU1604">
            <v>0</v>
          </cell>
          <cell r="AV1604" t="str">
            <v/>
          </cell>
          <cell r="AW1604" t="str">
            <v/>
          </cell>
          <cell r="AX1604" t="str">
            <v/>
          </cell>
          <cell r="AY1604">
            <v>0</v>
          </cell>
        </row>
        <row r="1604">
          <cell r="BA1604" t="str">
            <v/>
          </cell>
          <cell r="BB1604" t="str">
            <v/>
          </cell>
        </row>
        <row r="1604">
          <cell r="BE1604" t="str">
            <v/>
          </cell>
          <cell r="BF1604" t="str">
            <v/>
          </cell>
          <cell r="BG1604" t="str">
            <v/>
          </cell>
          <cell r="BH1604" t="str">
            <v/>
          </cell>
          <cell r="BI1604" t="str">
            <v/>
          </cell>
          <cell r="BJ1604" t="str">
            <v/>
          </cell>
          <cell r="BK1604" t="str">
            <v/>
          </cell>
          <cell r="BL1604">
            <v>0</v>
          </cell>
          <cell r="BM1604" t="str">
            <v/>
          </cell>
        </row>
        <row r="1604">
          <cell r="BP1604" t="str">
            <v/>
          </cell>
        </row>
        <row r="1604">
          <cell r="BW1604" t="str">
            <v/>
          </cell>
        </row>
        <row r="1604">
          <cell r="BY1604" t="str">
            <v/>
          </cell>
        </row>
        <row r="1604">
          <cell r="CD1604" t="str">
            <v/>
          </cell>
        </row>
        <row r="1605">
          <cell r="B1605" t="str">
            <v/>
          </cell>
        </row>
        <row r="1605">
          <cell r="J1605" t="str">
            <v>/</v>
          </cell>
        </row>
        <row r="1605">
          <cell r="X1605" t="str">
            <v/>
          </cell>
          <cell r="Y1605" t="str">
            <v/>
          </cell>
          <cell r="Z1605" t="str">
            <v/>
          </cell>
          <cell r="AA1605" t="str">
            <v/>
          </cell>
          <cell r="AB1605" t="str">
            <v/>
          </cell>
          <cell r="AC1605" t="str">
            <v/>
          </cell>
          <cell r="AD1605" t="str">
            <v/>
          </cell>
          <cell r="AE1605" t="str">
            <v/>
          </cell>
          <cell r="AF1605">
            <v>0</v>
          </cell>
          <cell r="AG1605">
            <v>0</v>
          </cell>
        </row>
        <row r="1605">
          <cell r="AI1605" t="str">
            <v/>
          </cell>
        </row>
        <row r="1605">
          <cell r="AP1605" t="str">
            <v/>
          </cell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>
            <v>0</v>
          </cell>
          <cell r="AV1605" t="str">
            <v/>
          </cell>
          <cell r="AW1605" t="str">
            <v/>
          </cell>
          <cell r="AX1605" t="str">
            <v/>
          </cell>
          <cell r="AY1605">
            <v>0</v>
          </cell>
        </row>
        <row r="1605">
          <cell r="BA1605" t="str">
            <v/>
          </cell>
          <cell r="BB1605" t="str">
            <v/>
          </cell>
        </row>
        <row r="1605">
          <cell r="BE1605" t="str">
            <v/>
          </cell>
          <cell r="BF1605" t="str">
            <v/>
          </cell>
          <cell r="BG1605" t="str">
            <v/>
          </cell>
          <cell r="BH1605" t="str">
            <v/>
          </cell>
          <cell r="BI1605" t="str">
            <v/>
          </cell>
          <cell r="BJ1605" t="str">
            <v/>
          </cell>
          <cell r="BK1605" t="str">
            <v/>
          </cell>
          <cell r="BL1605">
            <v>0</v>
          </cell>
          <cell r="BM1605" t="str">
            <v/>
          </cell>
        </row>
        <row r="1605">
          <cell r="BP1605" t="str">
            <v/>
          </cell>
        </row>
        <row r="1605">
          <cell r="BW1605" t="str">
            <v/>
          </cell>
        </row>
        <row r="1605">
          <cell r="BY1605" t="str">
            <v/>
          </cell>
        </row>
        <row r="1605">
          <cell r="CD1605" t="str">
            <v/>
          </cell>
        </row>
        <row r="1606">
          <cell r="B1606" t="str">
            <v/>
          </cell>
        </row>
        <row r="1606">
          <cell r="J1606" t="str">
            <v>/</v>
          </cell>
        </row>
        <row r="1606">
          <cell r="X1606" t="str">
            <v/>
          </cell>
          <cell r="Y1606" t="str">
            <v/>
          </cell>
          <cell r="Z1606" t="str">
            <v/>
          </cell>
          <cell r="AA1606" t="str">
            <v/>
          </cell>
          <cell r="AB1606" t="str">
            <v/>
          </cell>
          <cell r="AC1606" t="str">
            <v/>
          </cell>
          <cell r="AD1606" t="str">
            <v/>
          </cell>
          <cell r="AE1606" t="str">
            <v/>
          </cell>
          <cell r="AF1606">
            <v>0</v>
          </cell>
          <cell r="AG1606">
            <v>0</v>
          </cell>
        </row>
        <row r="1606">
          <cell r="AI1606" t="str">
            <v/>
          </cell>
        </row>
        <row r="1606">
          <cell r="AP1606" t="str">
            <v/>
          </cell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>
            <v>0</v>
          </cell>
          <cell r="AV1606" t="str">
            <v/>
          </cell>
          <cell r="AW1606" t="str">
            <v/>
          </cell>
          <cell r="AX1606" t="str">
            <v/>
          </cell>
          <cell r="AY1606">
            <v>0</v>
          </cell>
        </row>
        <row r="1606">
          <cell r="BA1606" t="str">
            <v/>
          </cell>
          <cell r="BB1606" t="str">
            <v/>
          </cell>
        </row>
        <row r="1606">
          <cell r="BE1606" t="str">
            <v/>
          </cell>
          <cell r="BF1606" t="str">
            <v/>
          </cell>
          <cell r="BG1606" t="str">
            <v/>
          </cell>
          <cell r="BH1606" t="str">
            <v/>
          </cell>
          <cell r="BI1606" t="str">
            <v/>
          </cell>
          <cell r="BJ1606" t="str">
            <v/>
          </cell>
          <cell r="BK1606" t="str">
            <v/>
          </cell>
          <cell r="BL1606">
            <v>0</v>
          </cell>
          <cell r="BM1606" t="str">
            <v/>
          </cell>
        </row>
        <row r="1606">
          <cell r="BP1606" t="str">
            <v/>
          </cell>
        </row>
        <row r="1606">
          <cell r="BW1606" t="str">
            <v/>
          </cell>
        </row>
        <row r="1606">
          <cell r="BY1606" t="str">
            <v/>
          </cell>
        </row>
        <row r="1606">
          <cell r="CD1606" t="str">
            <v/>
          </cell>
        </row>
        <row r="1607">
          <cell r="B1607" t="str">
            <v/>
          </cell>
        </row>
        <row r="1607">
          <cell r="J1607" t="str">
            <v>/</v>
          </cell>
        </row>
        <row r="1607">
          <cell r="X1607" t="str">
            <v/>
          </cell>
          <cell r="Y1607" t="str">
            <v/>
          </cell>
          <cell r="Z1607" t="str">
            <v/>
          </cell>
          <cell r="AA1607" t="str">
            <v/>
          </cell>
          <cell r="AB1607" t="str">
            <v/>
          </cell>
          <cell r="AC1607" t="str">
            <v/>
          </cell>
          <cell r="AD1607" t="str">
            <v/>
          </cell>
          <cell r="AE1607" t="str">
            <v/>
          </cell>
          <cell r="AF1607">
            <v>0</v>
          </cell>
          <cell r="AG1607">
            <v>0</v>
          </cell>
        </row>
        <row r="1607">
          <cell r="AI1607" t="str">
            <v/>
          </cell>
        </row>
        <row r="1607">
          <cell r="AP1607" t="str">
            <v/>
          </cell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>
            <v>0</v>
          </cell>
          <cell r="AV1607" t="str">
            <v/>
          </cell>
          <cell r="AW1607" t="str">
            <v/>
          </cell>
          <cell r="AX1607" t="str">
            <v/>
          </cell>
          <cell r="AY1607">
            <v>0</v>
          </cell>
        </row>
        <row r="1607">
          <cell r="BA1607" t="str">
            <v/>
          </cell>
          <cell r="BB1607" t="str">
            <v/>
          </cell>
        </row>
        <row r="1607">
          <cell r="BE1607" t="str">
            <v/>
          </cell>
          <cell r="BF1607" t="str">
            <v/>
          </cell>
          <cell r="BG1607" t="str">
            <v/>
          </cell>
          <cell r="BH1607" t="str">
            <v/>
          </cell>
          <cell r="BI1607" t="str">
            <v/>
          </cell>
          <cell r="BJ1607" t="str">
            <v/>
          </cell>
          <cell r="BK1607" t="str">
            <v/>
          </cell>
          <cell r="BL1607">
            <v>0</v>
          </cell>
          <cell r="BM1607" t="str">
            <v/>
          </cell>
        </row>
        <row r="1607">
          <cell r="BP1607" t="str">
            <v/>
          </cell>
        </row>
        <row r="1607">
          <cell r="BW1607" t="str">
            <v/>
          </cell>
        </row>
        <row r="1607">
          <cell r="BY1607" t="str">
            <v/>
          </cell>
        </row>
        <row r="1607">
          <cell r="CD1607" t="str">
            <v/>
          </cell>
        </row>
        <row r="1608">
          <cell r="B1608" t="str">
            <v/>
          </cell>
        </row>
        <row r="1608">
          <cell r="J1608" t="str">
            <v>/</v>
          </cell>
        </row>
        <row r="1608">
          <cell r="X1608" t="str">
            <v/>
          </cell>
          <cell r="Y1608" t="str">
            <v/>
          </cell>
          <cell r="Z1608" t="str">
            <v/>
          </cell>
          <cell r="AA1608" t="str">
            <v/>
          </cell>
          <cell r="AB1608" t="str">
            <v/>
          </cell>
          <cell r="AC1608" t="str">
            <v/>
          </cell>
          <cell r="AD1608" t="str">
            <v/>
          </cell>
          <cell r="AE1608" t="str">
            <v/>
          </cell>
          <cell r="AF1608">
            <v>0</v>
          </cell>
          <cell r="AG1608">
            <v>0</v>
          </cell>
        </row>
        <row r="1608">
          <cell r="AI1608" t="str">
            <v/>
          </cell>
        </row>
        <row r="1608">
          <cell r="AP1608" t="str">
            <v/>
          </cell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>
            <v>0</v>
          </cell>
          <cell r="AV1608" t="str">
            <v/>
          </cell>
          <cell r="AW1608" t="str">
            <v/>
          </cell>
          <cell r="AX1608" t="str">
            <v/>
          </cell>
          <cell r="AY1608">
            <v>0</v>
          </cell>
        </row>
        <row r="1608">
          <cell r="BA1608" t="str">
            <v/>
          </cell>
          <cell r="BB1608" t="str">
            <v/>
          </cell>
        </row>
        <row r="1608">
          <cell r="BE1608" t="str">
            <v/>
          </cell>
          <cell r="BF1608" t="str">
            <v/>
          </cell>
          <cell r="BG1608" t="str">
            <v/>
          </cell>
          <cell r="BH1608" t="str">
            <v/>
          </cell>
          <cell r="BI1608" t="str">
            <v/>
          </cell>
          <cell r="BJ1608" t="str">
            <v/>
          </cell>
          <cell r="BK1608" t="str">
            <v/>
          </cell>
          <cell r="BL1608">
            <v>0</v>
          </cell>
          <cell r="BM1608" t="str">
            <v/>
          </cell>
        </row>
        <row r="1608">
          <cell r="BP1608" t="str">
            <v/>
          </cell>
        </row>
        <row r="1608">
          <cell r="BW1608" t="str">
            <v/>
          </cell>
        </row>
        <row r="1608">
          <cell r="BY1608" t="str">
            <v/>
          </cell>
        </row>
        <row r="1608">
          <cell r="CD1608" t="str">
            <v/>
          </cell>
        </row>
        <row r="1609">
          <cell r="B1609" t="str">
            <v/>
          </cell>
        </row>
        <row r="1609">
          <cell r="J1609" t="str">
            <v>/</v>
          </cell>
        </row>
        <row r="1609">
          <cell r="X1609" t="str">
            <v/>
          </cell>
          <cell r="Y1609" t="str">
            <v/>
          </cell>
          <cell r="Z1609" t="str">
            <v/>
          </cell>
          <cell r="AA1609" t="str">
            <v/>
          </cell>
          <cell r="AB1609" t="str">
            <v/>
          </cell>
          <cell r="AC1609" t="str">
            <v/>
          </cell>
          <cell r="AD1609" t="str">
            <v/>
          </cell>
          <cell r="AE1609" t="str">
            <v/>
          </cell>
          <cell r="AF1609">
            <v>0</v>
          </cell>
          <cell r="AG1609">
            <v>0</v>
          </cell>
        </row>
        <row r="1609">
          <cell r="AI1609" t="str">
            <v/>
          </cell>
        </row>
        <row r="1609">
          <cell r="AP1609" t="str">
            <v/>
          </cell>
          <cell r="AQ1609" t="str">
            <v/>
          </cell>
          <cell r="AR1609" t="str">
            <v/>
          </cell>
          <cell r="AS1609" t="str">
            <v/>
          </cell>
          <cell r="AT1609" t="str">
            <v/>
          </cell>
          <cell r="AU1609">
            <v>0</v>
          </cell>
          <cell r="AV1609" t="str">
            <v/>
          </cell>
          <cell r="AW1609" t="str">
            <v/>
          </cell>
          <cell r="AX1609" t="str">
            <v/>
          </cell>
          <cell r="AY1609">
            <v>0</v>
          </cell>
        </row>
        <row r="1609">
          <cell r="BA1609" t="str">
            <v/>
          </cell>
          <cell r="BB1609" t="str">
            <v/>
          </cell>
        </row>
        <row r="1609">
          <cell r="BE1609" t="str">
            <v/>
          </cell>
          <cell r="BF1609" t="str">
            <v/>
          </cell>
          <cell r="BG1609" t="str">
            <v/>
          </cell>
          <cell r="BH1609" t="str">
            <v/>
          </cell>
          <cell r="BI1609" t="str">
            <v/>
          </cell>
          <cell r="BJ1609" t="str">
            <v/>
          </cell>
          <cell r="BK1609" t="str">
            <v/>
          </cell>
          <cell r="BL1609">
            <v>0</v>
          </cell>
          <cell r="BM1609" t="str">
            <v/>
          </cell>
        </row>
        <row r="1609">
          <cell r="BP1609" t="str">
            <v/>
          </cell>
        </row>
        <row r="1609">
          <cell r="BW1609" t="str">
            <v/>
          </cell>
        </row>
        <row r="1609">
          <cell r="BY1609" t="str">
            <v/>
          </cell>
        </row>
        <row r="1609">
          <cell r="CD1609" t="str">
            <v/>
          </cell>
        </row>
        <row r="1610">
          <cell r="B1610" t="str">
            <v/>
          </cell>
        </row>
        <row r="1610">
          <cell r="J1610" t="str">
            <v>/</v>
          </cell>
        </row>
        <row r="1610">
          <cell r="X1610" t="str">
            <v/>
          </cell>
          <cell r="Y1610" t="str">
            <v/>
          </cell>
          <cell r="Z1610" t="str">
            <v/>
          </cell>
          <cell r="AA1610" t="str">
            <v/>
          </cell>
          <cell r="AB1610" t="str">
            <v/>
          </cell>
          <cell r="AC1610" t="str">
            <v/>
          </cell>
          <cell r="AD1610" t="str">
            <v/>
          </cell>
          <cell r="AE1610" t="str">
            <v/>
          </cell>
          <cell r="AF1610">
            <v>0</v>
          </cell>
          <cell r="AG1610">
            <v>0</v>
          </cell>
        </row>
        <row r="1610">
          <cell r="AI1610" t="str">
            <v/>
          </cell>
        </row>
        <row r="1610">
          <cell r="AP1610" t="str">
            <v/>
          </cell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>
            <v>0</v>
          </cell>
          <cell r="AV1610" t="str">
            <v/>
          </cell>
          <cell r="AW1610" t="str">
            <v/>
          </cell>
          <cell r="AX1610" t="str">
            <v/>
          </cell>
          <cell r="AY1610">
            <v>0</v>
          </cell>
        </row>
        <row r="1610">
          <cell r="BA1610" t="str">
            <v/>
          </cell>
          <cell r="BB1610" t="str">
            <v/>
          </cell>
        </row>
        <row r="1610">
          <cell r="BE1610" t="str">
            <v/>
          </cell>
          <cell r="BF1610" t="str">
            <v/>
          </cell>
          <cell r="BG1610" t="str">
            <v/>
          </cell>
          <cell r="BH1610" t="str">
            <v/>
          </cell>
          <cell r="BI1610" t="str">
            <v/>
          </cell>
          <cell r="BJ1610" t="str">
            <v/>
          </cell>
          <cell r="BK1610" t="str">
            <v/>
          </cell>
          <cell r="BL1610">
            <v>0</v>
          </cell>
          <cell r="BM1610" t="str">
            <v/>
          </cell>
        </row>
        <row r="1610">
          <cell r="BP1610" t="str">
            <v/>
          </cell>
        </row>
        <row r="1610">
          <cell r="BW1610" t="str">
            <v/>
          </cell>
        </row>
        <row r="1610">
          <cell r="BY1610" t="str">
            <v/>
          </cell>
        </row>
        <row r="1610">
          <cell r="CD1610" t="str">
            <v/>
          </cell>
        </row>
        <row r="1611">
          <cell r="B1611" t="str">
            <v/>
          </cell>
        </row>
        <row r="1611">
          <cell r="J1611" t="str">
            <v>/</v>
          </cell>
        </row>
        <row r="1611">
          <cell r="X1611" t="str">
            <v/>
          </cell>
          <cell r="Y1611" t="str">
            <v/>
          </cell>
          <cell r="Z1611" t="str">
            <v/>
          </cell>
          <cell r="AA1611" t="str">
            <v/>
          </cell>
          <cell r="AB1611" t="str">
            <v/>
          </cell>
          <cell r="AC1611" t="str">
            <v/>
          </cell>
          <cell r="AD1611" t="str">
            <v/>
          </cell>
          <cell r="AE1611" t="str">
            <v/>
          </cell>
          <cell r="AF1611">
            <v>0</v>
          </cell>
          <cell r="AG1611">
            <v>0</v>
          </cell>
        </row>
        <row r="1611">
          <cell r="AI1611" t="str">
            <v/>
          </cell>
        </row>
        <row r="1611">
          <cell r="AP1611" t="str">
            <v/>
          </cell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>
            <v>0</v>
          </cell>
          <cell r="AV1611" t="str">
            <v/>
          </cell>
          <cell r="AW1611" t="str">
            <v/>
          </cell>
          <cell r="AX1611" t="str">
            <v/>
          </cell>
          <cell r="AY1611">
            <v>0</v>
          </cell>
        </row>
        <row r="1611">
          <cell r="BA1611" t="str">
            <v/>
          </cell>
          <cell r="BB1611" t="str">
            <v/>
          </cell>
        </row>
        <row r="1611">
          <cell r="BE1611" t="str">
            <v/>
          </cell>
          <cell r="BF1611" t="str">
            <v/>
          </cell>
          <cell r="BG1611" t="str">
            <v/>
          </cell>
          <cell r="BH1611" t="str">
            <v/>
          </cell>
          <cell r="BI1611" t="str">
            <v/>
          </cell>
          <cell r="BJ1611" t="str">
            <v/>
          </cell>
          <cell r="BK1611" t="str">
            <v/>
          </cell>
          <cell r="BL1611">
            <v>0</v>
          </cell>
          <cell r="BM1611" t="str">
            <v/>
          </cell>
        </row>
        <row r="1611">
          <cell r="BP1611" t="str">
            <v/>
          </cell>
        </row>
        <row r="1611">
          <cell r="BW1611" t="str">
            <v/>
          </cell>
        </row>
        <row r="1611">
          <cell r="BY1611" t="str">
            <v/>
          </cell>
        </row>
        <row r="1611">
          <cell r="CD1611" t="str">
            <v/>
          </cell>
        </row>
        <row r="1612">
          <cell r="B1612" t="str">
            <v/>
          </cell>
        </row>
        <row r="1612">
          <cell r="J1612" t="str">
            <v>/</v>
          </cell>
        </row>
        <row r="1612">
          <cell r="X1612" t="str">
            <v/>
          </cell>
          <cell r="Y1612" t="str">
            <v/>
          </cell>
          <cell r="Z1612" t="str">
            <v/>
          </cell>
          <cell r="AA1612" t="str">
            <v/>
          </cell>
          <cell r="AB1612" t="str">
            <v/>
          </cell>
          <cell r="AC1612" t="str">
            <v/>
          </cell>
          <cell r="AD1612" t="str">
            <v/>
          </cell>
          <cell r="AE1612" t="str">
            <v/>
          </cell>
          <cell r="AF1612">
            <v>0</v>
          </cell>
          <cell r="AG1612">
            <v>0</v>
          </cell>
        </row>
        <row r="1612">
          <cell r="AI1612" t="str">
            <v/>
          </cell>
        </row>
        <row r="1612">
          <cell r="AP1612" t="str">
            <v/>
          </cell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>
            <v>0</v>
          </cell>
          <cell r="AV1612" t="str">
            <v/>
          </cell>
          <cell r="AW1612" t="str">
            <v/>
          </cell>
          <cell r="AX1612" t="str">
            <v/>
          </cell>
          <cell r="AY1612">
            <v>0</v>
          </cell>
        </row>
        <row r="1612">
          <cell r="BA1612" t="str">
            <v/>
          </cell>
          <cell r="BB1612" t="str">
            <v/>
          </cell>
        </row>
        <row r="1612">
          <cell r="BE1612" t="str">
            <v/>
          </cell>
          <cell r="BF1612" t="str">
            <v/>
          </cell>
          <cell r="BG1612" t="str">
            <v/>
          </cell>
          <cell r="BH1612" t="str">
            <v/>
          </cell>
          <cell r="BI1612" t="str">
            <v/>
          </cell>
          <cell r="BJ1612" t="str">
            <v/>
          </cell>
          <cell r="BK1612" t="str">
            <v/>
          </cell>
          <cell r="BL1612">
            <v>0</v>
          </cell>
          <cell r="BM1612" t="str">
            <v/>
          </cell>
        </row>
        <row r="1612">
          <cell r="BP1612" t="str">
            <v/>
          </cell>
        </row>
        <row r="1612">
          <cell r="BW1612" t="str">
            <v/>
          </cell>
        </row>
        <row r="1612">
          <cell r="BY1612" t="str">
            <v/>
          </cell>
        </row>
        <row r="1612">
          <cell r="CD1612" t="str">
            <v/>
          </cell>
        </row>
        <row r="1613">
          <cell r="B1613" t="str">
            <v/>
          </cell>
        </row>
        <row r="1613">
          <cell r="J1613" t="str">
            <v>/</v>
          </cell>
        </row>
        <row r="1613">
          <cell r="X1613" t="str">
            <v/>
          </cell>
          <cell r="Y1613" t="str">
            <v/>
          </cell>
          <cell r="Z1613" t="str">
            <v/>
          </cell>
          <cell r="AA1613" t="str">
            <v/>
          </cell>
          <cell r="AB1613" t="str">
            <v/>
          </cell>
          <cell r="AC1613" t="str">
            <v/>
          </cell>
          <cell r="AD1613" t="str">
            <v/>
          </cell>
          <cell r="AE1613" t="str">
            <v/>
          </cell>
          <cell r="AF1613">
            <v>0</v>
          </cell>
          <cell r="AG1613">
            <v>0</v>
          </cell>
        </row>
        <row r="1613">
          <cell r="AI1613" t="str">
            <v/>
          </cell>
        </row>
        <row r="1613">
          <cell r="AP1613" t="str">
            <v/>
          </cell>
          <cell r="AQ1613" t="str">
            <v/>
          </cell>
          <cell r="AR1613" t="str">
            <v/>
          </cell>
          <cell r="AS1613" t="str">
            <v/>
          </cell>
          <cell r="AT1613" t="str">
            <v/>
          </cell>
          <cell r="AU1613">
            <v>0</v>
          </cell>
          <cell r="AV1613" t="str">
            <v/>
          </cell>
          <cell r="AW1613" t="str">
            <v/>
          </cell>
          <cell r="AX1613" t="str">
            <v/>
          </cell>
          <cell r="AY1613">
            <v>0</v>
          </cell>
        </row>
        <row r="1613">
          <cell r="BA1613" t="str">
            <v/>
          </cell>
          <cell r="BB1613" t="str">
            <v/>
          </cell>
        </row>
        <row r="1613">
          <cell r="BE1613" t="str">
            <v/>
          </cell>
          <cell r="BF1613" t="str">
            <v/>
          </cell>
          <cell r="BG1613" t="str">
            <v/>
          </cell>
          <cell r="BH1613" t="str">
            <v/>
          </cell>
          <cell r="BI1613" t="str">
            <v/>
          </cell>
          <cell r="BJ1613" t="str">
            <v/>
          </cell>
          <cell r="BK1613" t="str">
            <v/>
          </cell>
          <cell r="BL1613">
            <v>0</v>
          </cell>
          <cell r="BM1613" t="str">
            <v/>
          </cell>
        </row>
        <row r="1613">
          <cell r="BP1613" t="str">
            <v/>
          </cell>
        </row>
        <row r="1613">
          <cell r="BW1613" t="str">
            <v/>
          </cell>
        </row>
        <row r="1613">
          <cell r="BY1613" t="str">
            <v/>
          </cell>
        </row>
        <row r="1613">
          <cell r="CD1613" t="str">
            <v/>
          </cell>
        </row>
        <row r="1614">
          <cell r="B1614" t="str">
            <v/>
          </cell>
        </row>
        <row r="1614">
          <cell r="J1614" t="str">
            <v>/</v>
          </cell>
        </row>
        <row r="1614">
          <cell r="X1614" t="str">
            <v/>
          </cell>
          <cell r="Y1614" t="str">
            <v/>
          </cell>
          <cell r="Z1614" t="str">
            <v/>
          </cell>
          <cell r="AA1614" t="str">
            <v/>
          </cell>
          <cell r="AB1614" t="str">
            <v/>
          </cell>
          <cell r="AC1614" t="str">
            <v/>
          </cell>
          <cell r="AD1614" t="str">
            <v/>
          </cell>
          <cell r="AE1614" t="str">
            <v/>
          </cell>
          <cell r="AF1614">
            <v>0</v>
          </cell>
          <cell r="AG1614">
            <v>0</v>
          </cell>
        </row>
        <row r="1614">
          <cell r="AI1614" t="str">
            <v/>
          </cell>
        </row>
        <row r="1614">
          <cell r="AP1614" t="str">
            <v/>
          </cell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>
            <v>0</v>
          </cell>
          <cell r="AV1614" t="str">
            <v/>
          </cell>
          <cell r="AW1614" t="str">
            <v/>
          </cell>
          <cell r="AX1614" t="str">
            <v/>
          </cell>
          <cell r="AY1614">
            <v>0</v>
          </cell>
        </row>
        <row r="1614">
          <cell r="BA1614" t="str">
            <v/>
          </cell>
          <cell r="BB1614" t="str">
            <v/>
          </cell>
        </row>
        <row r="1614">
          <cell r="BE1614" t="str">
            <v/>
          </cell>
          <cell r="BF1614" t="str">
            <v/>
          </cell>
          <cell r="BG1614" t="str">
            <v/>
          </cell>
          <cell r="BH1614" t="str">
            <v/>
          </cell>
          <cell r="BI1614" t="str">
            <v/>
          </cell>
          <cell r="BJ1614" t="str">
            <v/>
          </cell>
          <cell r="BK1614" t="str">
            <v/>
          </cell>
          <cell r="BL1614">
            <v>0</v>
          </cell>
          <cell r="BM1614" t="str">
            <v/>
          </cell>
        </row>
        <row r="1614">
          <cell r="BP1614" t="str">
            <v/>
          </cell>
        </row>
        <row r="1614">
          <cell r="BW1614" t="str">
            <v/>
          </cell>
        </row>
        <row r="1614">
          <cell r="BY1614" t="str">
            <v/>
          </cell>
        </row>
        <row r="1614">
          <cell r="CD1614" t="str">
            <v/>
          </cell>
        </row>
        <row r="1615">
          <cell r="B1615" t="str">
            <v/>
          </cell>
        </row>
        <row r="1615">
          <cell r="J1615" t="str">
            <v>/</v>
          </cell>
        </row>
        <row r="1615">
          <cell r="X1615" t="str">
            <v/>
          </cell>
          <cell r="Y1615" t="str">
            <v/>
          </cell>
          <cell r="Z1615" t="str">
            <v/>
          </cell>
          <cell r="AA1615" t="str">
            <v/>
          </cell>
          <cell r="AB1615" t="str">
            <v/>
          </cell>
          <cell r="AC1615" t="str">
            <v/>
          </cell>
          <cell r="AD1615" t="str">
            <v/>
          </cell>
          <cell r="AE1615" t="str">
            <v/>
          </cell>
          <cell r="AF1615">
            <v>0</v>
          </cell>
          <cell r="AG1615">
            <v>0</v>
          </cell>
        </row>
        <row r="1615">
          <cell r="AI1615" t="str">
            <v/>
          </cell>
        </row>
        <row r="1615">
          <cell r="AP1615" t="str">
            <v/>
          </cell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>
            <v>0</v>
          </cell>
          <cell r="AV1615" t="str">
            <v/>
          </cell>
          <cell r="AW1615" t="str">
            <v/>
          </cell>
          <cell r="AX1615" t="str">
            <v/>
          </cell>
          <cell r="AY1615">
            <v>0</v>
          </cell>
        </row>
        <row r="1615">
          <cell r="BA1615" t="str">
            <v/>
          </cell>
          <cell r="BB1615" t="str">
            <v/>
          </cell>
        </row>
        <row r="1615">
          <cell r="BE1615" t="str">
            <v/>
          </cell>
          <cell r="BF1615" t="str">
            <v/>
          </cell>
          <cell r="BG1615" t="str">
            <v/>
          </cell>
          <cell r="BH1615" t="str">
            <v/>
          </cell>
          <cell r="BI1615" t="str">
            <v/>
          </cell>
          <cell r="BJ1615" t="str">
            <v/>
          </cell>
          <cell r="BK1615" t="str">
            <v/>
          </cell>
          <cell r="BL1615">
            <v>0</v>
          </cell>
          <cell r="BM1615" t="str">
            <v/>
          </cell>
        </row>
        <row r="1615">
          <cell r="BP1615" t="str">
            <v/>
          </cell>
        </row>
        <row r="1615">
          <cell r="BW1615" t="str">
            <v/>
          </cell>
        </row>
        <row r="1615">
          <cell r="BY1615" t="str">
            <v/>
          </cell>
        </row>
        <row r="1615">
          <cell r="CD1615" t="str">
            <v/>
          </cell>
        </row>
        <row r="1616">
          <cell r="B1616" t="str">
            <v/>
          </cell>
        </row>
        <row r="1616">
          <cell r="J1616" t="str">
            <v>/</v>
          </cell>
        </row>
        <row r="1616">
          <cell r="X1616" t="str">
            <v/>
          </cell>
          <cell r="Y1616" t="str">
            <v/>
          </cell>
          <cell r="Z1616" t="str">
            <v/>
          </cell>
          <cell r="AA1616" t="str">
            <v/>
          </cell>
          <cell r="AB1616" t="str">
            <v/>
          </cell>
          <cell r="AC1616" t="str">
            <v/>
          </cell>
          <cell r="AD1616" t="str">
            <v/>
          </cell>
          <cell r="AE1616" t="str">
            <v/>
          </cell>
          <cell r="AF1616">
            <v>0</v>
          </cell>
          <cell r="AG1616">
            <v>0</v>
          </cell>
        </row>
        <row r="1616">
          <cell r="AI1616" t="str">
            <v/>
          </cell>
        </row>
        <row r="1616">
          <cell r="AP1616" t="str">
            <v/>
          </cell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>
            <v>0</v>
          </cell>
          <cell r="AV1616" t="str">
            <v/>
          </cell>
          <cell r="AW1616" t="str">
            <v/>
          </cell>
          <cell r="AX1616" t="str">
            <v/>
          </cell>
          <cell r="AY1616">
            <v>0</v>
          </cell>
        </row>
        <row r="1616">
          <cell r="BA1616" t="str">
            <v/>
          </cell>
          <cell r="BB1616" t="str">
            <v/>
          </cell>
        </row>
        <row r="1616">
          <cell r="BE1616" t="str">
            <v/>
          </cell>
          <cell r="BF1616" t="str">
            <v/>
          </cell>
          <cell r="BG1616" t="str">
            <v/>
          </cell>
          <cell r="BH1616" t="str">
            <v/>
          </cell>
          <cell r="BI1616" t="str">
            <v/>
          </cell>
          <cell r="BJ1616" t="str">
            <v/>
          </cell>
          <cell r="BK1616" t="str">
            <v/>
          </cell>
          <cell r="BL1616">
            <v>0</v>
          </cell>
          <cell r="BM1616" t="str">
            <v/>
          </cell>
        </row>
        <row r="1616">
          <cell r="BP1616" t="str">
            <v/>
          </cell>
        </row>
        <row r="1616">
          <cell r="BW1616" t="str">
            <v/>
          </cell>
        </row>
        <row r="1616">
          <cell r="BY1616" t="str">
            <v/>
          </cell>
        </row>
        <row r="1616">
          <cell r="CD1616" t="str">
            <v/>
          </cell>
        </row>
        <row r="1617">
          <cell r="B1617" t="str">
            <v/>
          </cell>
        </row>
        <row r="1617">
          <cell r="J1617" t="str">
            <v>/</v>
          </cell>
        </row>
        <row r="1617">
          <cell r="X1617" t="str">
            <v/>
          </cell>
          <cell r="Y1617" t="str">
            <v/>
          </cell>
          <cell r="Z1617" t="str">
            <v/>
          </cell>
          <cell r="AA1617" t="str">
            <v/>
          </cell>
          <cell r="AB1617" t="str">
            <v/>
          </cell>
          <cell r="AC1617" t="str">
            <v/>
          </cell>
          <cell r="AD1617" t="str">
            <v/>
          </cell>
          <cell r="AE1617" t="str">
            <v/>
          </cell>
          <cell r="AF1617">
            <v>0</v>
          </cell>
          <cell r="AG1617">
            <v>0</v>
          </cell>
        </row>
        <row r="1617">
          <cell r="AI1617" t="str">
            <v/>
          </cell>
        </row>
        <row r="1617">
          <cell r="AP1617" t="str">
            <v/>
          </cell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>
            <v>0</v>
          </cell>
          <cell r="AV1617" t="str">
            <v/>
          </cell>
          <cell r="AW1617" t="str">
            <v/>
          </cell>
          <cell r="AX1617" t="str">
            <v/>
          </cell>
          <cell r="AY1617">
            <v>0</v>
          </cell>
        </row>
        <row r="1617">
          <cell r="BA1617" t="str">
            <v/>
          </cell>
          <cell r="BB1617" t="str">
            <v/>
          </cell>
        </row>
        <row r="1617">
          <cell r="BE1617" t="str">
            <v/>
          </cell>
          <cell r="BF1617" t="str">
            <v/>
          </cell>
          <cell r="BG1617" t="str">
            <v/>
          </cell>
          <cell r="BH1617" t="str">
            <v/>
          </cell>
          <cell r="BI1617" t="str">
            <v/>
          </cell>
          <cell r="BJ1617" t="str">
            <v/>
          </cell>
          <cell r="BK1617" t="str">
            <v/>
          </cell>
          <cell r="BL1617">
            <v>0</v>
          </cell>
          <cell r="BM1617" t="str">
            <v/>
          </cell>
        </row>
        <row r="1617">
          <cell r="BP1617" t="str">
            <v/>
          </cell>
        </row>
        <row r="1617">
          <cell r="BW1617" t="str">
            <v/>
          </cell>
        </row>
        <row r="1617">
          <cell r="BY1617" t="str">
            <v/>
          </cell>
        </row>
        <row r="1617">
          <cell r="CD1617" t="str">
            <v/>
          </cell>
        </row>
        <row r="1618">
          <cell r="B1618" t="str">
            <v/>
          </cell>
        </row>
        <row r="1618">
          <cell r="J1618" t="str">
            <v>/</v>
          </cell>
        </row>
        <row r="1618">
          <cell r="X1618" t="str">
            <v/>
          </cell>
          <cell r="Y1618" t="str">
            <v/>
          </cell>
          <cell r="Z1618" t="str">
            <v/>
          </cell>
          <cell r="AA1618" t="str">
            <v/>
          </cell>
          <cell r="AB1618" t="str">
            <v/>
          </cell>
          <cell r="AC1618" t="str">
            <v/>
          </cell>
          <cell r="AD1618" t="str">
            <v/>
          </cell>
          <cell r="AE1618" t="str">
            <v/>
          </cell>
          <cell r="AF1618">
            <v>0</v>
          </cell>
          <cell r="AG1618">
            <v>0</v>
          </cell>
        </row>
        <row r="1618">
          <cell r="AI1618" t="str">
            <v/>
          </cell>
        </row>
        <row r="1618">
          <cell r="AP1618" t="str">
            <v/>
          </cell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>
            <v>0</v>
          </cell>
          <cell r="AV1618" t="str">
            <v/>
          </cell>
          <cell r="AW1618" t="str">
            <v/>
          </cell>
          <cell r="AX1618" t="str">
            <v/>
          </cell>
          <cell r="AY1618">
            <v>0</v>
          </cell>
        </row>
        <row r="1618">
          <cell r="BA1618" t="str">
            <v/>
          </cell>
          <cell r="BB1618" t="str">
            <v/>
          </cell>
        </row>
        <row r="1618">
          <cell r="BE1618" t="str">
            <v/>
          </cell>
          <cell r="BF1618" t="str">
            <v/>
          </cell>
          <cell r="BG1618" t="str">
            <v/>
          </cell>
          <cell r="BH1618" t="str">
            <v/>
          </cell>
          <cell r="BI1618" t="str">
            <v/>
          </cell>
          <cell r="BJ1618" t="str">
            <v/>
          </cell>
          <cell r="BK1618" t="str">
            <v/>
          </cell>
          <cell r="BL1618">
            <v>0</v>
          </cell>
          <cell r="BM1618" t="str">
            <v/>
          </cell>
        </row>
        <row r="1618">
          <cell r="BP1618" t="str">
            <v/>
          </cell>
        </row>
        <row r="1618">
          <cell r="BW1618" t="str">
            <v/>
          </cell>
        </row>
        <row r="1618">
          <cell r="BY1618" t="str">
            <v/>
          </cell>
        </row>
        <row r="1618">
          <cell r="CD1618" t="str">
            <v/>
          </cell>
        </row>
        <row r="1619">
          <cell r="B1619" t="str">
            <v/>
          </cell>
        </row>
        <row r="1619">
          <cell r="J1619" t="str">
            <v>/</v>
          </cell>
        </row>
        <row r="1619">
          <cell r="X1619" t="str">
            <v/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/>
          </cell>
          <cell r="AC1619" t="str">
            <v/>
          </cell>
          <cell r="AD1619" t="str">
            <v/>
          </cell>
          <cell r="AE1619" t="str">
            <v/>
          </cell>
          <cell r="AF1619">
            <v>0</v>
          </cell>
          <cell r="AG1619">
            <v>0</v>
          </cell>
        </row>
        <row r="1619">
          <cell r="AI1619" t="str">
            <v/>
          </cell>
        </row>
        <row r="1619">
          <cell r="AP1619" t="str">
            <v/>
          </cell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>
            <v>0</v>
          </cell>
          <cell r="AV1619" t="str">
            <v/>
          </cell>
          <cell r="AW1619" t="str">
            <v/>
          </cell>
          <cell r="AX1619" t="str">
            <v/>
          </cell>
          <cell r="AY1619">
            <v>0</v>
          </cell>
        </row>
        <row r="1619">
          <cell r="BA1619" t="str">
            <v/>
          </cell>
          <cell r="BB1619" t="str">
            <v/>
          </cell>
        </row>
        <row r="1619">
          <cell r="BE1619" t="str">
            <v/>
          </cell>
          <cell r="BF1619" t="str">
            <v/>
          </cell>
          <cell r="BG1619" t="str">
            <v/>
          </cell>
          <cell r="BH1619" t="str">
            <v/>
          </cell>
          <cell r="BI1619" t="str">
            <v/>
          </cell>
          <cell r="BJ1619" t="str">
            <v/>
          </cell>
          <cell r="BK1619" t="str">
            <v/>
          </cell>
          <cell r="BL1619">
            <v>0</v>
          </cell>
          <cell r="BM1619" t="str">
            <v/>
          </cell>
        </row>
        <row r="1619">
          <cell r="BP1619" t="str">
            <v/>
          </cell>
        </row>
        <row r="1619">
          <cell r="BW1619" t="str">
            <v/>
          </cell>
        </row>
        <row r="1619">
          <cell r="BY1619" t="str">
            <v/>
          </cell>
        </row>
        <row r="1619">
          <cell r="CD1619" t="str">
            <v/>
          </cell>
        </row>
        <row r="1620">
          <cell r="B1620" t="str">
            <v/>
          </cell>
        </row>
        <row r="1620">
          <cell r="J1620" t="str">
            <v>/</v>
          </cell>
        </row>
        <row r="1620">
          <cell r="X1620" t="str">
            <v/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/>
          </cell>
          <cell r="AC1620" t="str">
            <v/>
          </cell>
          <cell r="AD1620" t="str">
            <v/>
          </cell>
          <cell r="AE1620" t="str">
            <v/>
          </cell>
          <cell r="AF1620">
            <v>0</v>
          </cell>
          <cell r="AG1620">
            <v>0</v>
          </cell>
        </row>
        <row r="1620">
          <cell r="AI1620" t="str">
            <v/>
          </cell>
        </row>
        <row r="1620">
          <cell r="AP1620" t="str">
            <v/>
          </cell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>
            <v>0</v>
          </cell>
          <cell r="AV1620" t="str">
            <v/>
          </cell>
          <cell r="AW1620" t="str">
            <v/>
          </cell>
          <cell r="AX1620" t="str">
            <v/>
          </cell>
          <cell r="AY1620">
            <v>0</v>
          </cell>
        </row>
        <row r="1620">
          <cell r="BA1620" t="str">
            <v/>
          </cell>
          <cell r="BB1620" t="str">
            <v/>
          </cell>
        </row>
        <row r="1620">
          <cell r="BE1620" t="str">
            <v/>
          </cell>
          <cell r="BF1620" t="str">
            <v/>
          </cell>
          <cell r="BG1620" t="str">
            <v/>
          </cell>
          <cell r="BH1620" t="str">
            <v/>
          </cell>
          <cell r="BI1620" t="str">
            <v/>
          </cell>
          <cell r="BJ1620" t="str">
            <v/>
          </cell>
          <cell r="BK1620" t="str">
            <v/>
          </cell>
          <cell r="BL1620">
            <v>0</v>
          </cell>
          <cell r="BM1620" t="str">
            <v/>
          </cell>
        </row>
        <row r="1620">
          <cell r="BP1620" t="str">
            <v/>
          </cell>
        </row>
        <row r="1620">
          <cell r="BW1620" t="str">
            <v/>
          </cell>
        </row>
        <row r="1620">
          <cell r="BY1620" t="str">
            <v/>
          </cell>
        </row>
        <row r="1620">
          <cell r="CD1620" t="str">
            <v/>
          </cell>
        </row>
        <row r="1621">
          <cell r="B1621" t="str">
            <v/>
          </cell>
        </row>
        <row r="1621">
          <cell r="J1621" t="str">
            <v>/</v>
          </cell>
        </row>
        <row r="1621">
          <cell r="X1621" t="str">
            <v/>
          </cell>
          <cell r="Y1621" t="str">
            <v/>
          </cell>
          <cell r="Z1621" t="str">
            <v/>
          </cell>
          <cell r="AA1621" t="str">
            <v/>
          </cell>
          <cell r="AB1621" t="str">
            <v/>
          </cell>
          <cell r="AC1621" t="str">
            <v/>
          </cell>
          <cell r="AD1621" t="str">
            <v/>
          </cell>
          <cell r="AE1621" t="str">
            <v/>
          </cell>
          <cell r="AF1621">
            <v>0</v>
          </cell>
          <cell r="AG1621">
            <v>0</v>
          </cell>
        </row>
        <row r="1621">
          <cell r="AI1621" t="str">
            <v/>
          </cell>
        </row>
        <row r="1621">
          <cell r="AP1621" t="str">
            <v/>
          </cell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>
            <v>0</v>
          </cell>
          <cell r="AV1621" t="str">
            <v/>
          </cell>
          <cell r="AW1621" t="str">
            <v/>
          </cell>
          <cell r="AX1621" t="str">
            <v/>
          </cell>
          <cell r="AY1621">
            <v>0</v>
          </cell>
        </row>
        <row r="1621">
          <cell r="BA1621" t="str">
            <v/>
          </cell>
          <cell r="BB1621" t="str">
            <v/>
          </cell>
        </row>
        <row r="1621">
          <cell r="BE1621" t="str">
            <v/>
          </cell>
          <cell r="BF1621" t="str">
            <v/>
          </cell>
          <cell r="BG1621" t="str">
            <v/>
          </cell>
          <cell r="BH1621" t="str">
            <v/>
          </cell>
          <cell r="BI1621" t="str">
            <v/>
          </cell>
          <cell r="BJ1621" t="str">
            <v/>
          </cell>
          <cell r="BK1621" t="str">
            <v/>
          </cell>
          <cell r="BL1621">
            <v>0</v>
          </cell>
          <cell r="BM1621" t="str">
            <v/>
          </cell>
        </row>
        <row r="1621">
          <cell r="BP1621" t="str">
            <v/>
          </cell>
        </row>
        <row r="1621">
          <cell r="BW1621" t="str">
            <v/>
          </cell>
        </row>
        <row r="1621">
          <cell r="BY1621" t="str">
            <v/>
          </cell>
        </row>
        <row r="1621">
          <cell r="CD1621" t="str">
            <v/>
          </cell>
        </row>
        <row r="1622">
          <cell r="B1622" t="str">
            <v/>
          </cell>
        </row>
        <row r="1622">
          <cell r="J1622" t="str">
            <v>/</v>
          </cell>
        </row>
        <row r="1622">
          <cell r="X1622" t="str">
            <v/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/>
          </cell>
          <cell r="AC1622" t="str">
            <v/>
          </cell>
          <cell r="AD1622" t="str">
            <v/>
          </cell>
          <cell r="AE1622" t="str">
            <v/>
          </cell>
          <cell r="AF1622">
            <v>0</v>
          </cell>
          <cell r="AG1622">
            <v>0</v>
          </cell>
        </row>
        <row r="1622">
          <cell r="AI1622" t="str">
            <v/>
          </cell>
        </row>
        <row r="1622">
          <cell r="AP1622" t="str">
            <v/>
          </cell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>
            <v>0</v>
          </cell>
          <cell r="AV1622" t="str">
            <v/>
          </cell>
          <cell r="AW1622" t="str">
            <v/>
          </cell>
          <cell r="AX1622" t="str">
            <v/>
          </cell>
          <cell r="AY1622">
            <v>0</v>
          </cell>
        </row>
        <row r="1622">
          <cell r="BA1622" t="str">
            <v/>
          </cell>
          <cell r="BB1622" t="str">
            <v/>
          </cell>
        </row>
        <row r="1622">
          <cell r="BE1622" t="str">
            <v/>
          </cell>
          <cell r="BF1622" t="str">
            <v/>
          </cell>
          <cell r="BG1622" t="str">
            <v/>
          </cell>
          <cell r="BH1622" t="str">
            <v/>
          </cell>
          <cell r="BI1622" t="str">
            <v/>
          </cell>
          <cell r="BJ1622" t="str">
            <v/>
          </cell>
          <cell r="BK1622" t="str">
            <v/>
          </cell>
          <cell r="BL1622">
            <v>0</v>
          </cell>
          <cell r="BM1622" t="str">
            <v/>
          </cell>
        </row>
        <row r="1622">
          <cell r="BP1622" t="str">
            <v/>
          </cell>
        </row>
        <row r="1622">
          <cell r="BW1622" t="str">
            <v/>
          </cell>
        </row>
        <row r="1622">
          <cell r="BY1622" t="str">
            <v/>
          </cell>
        </row>
        <row r="1622">
          <cell r="CD1622" t="str">
            <v/>
          </cell>
        </row>
        <row r="1623">
          <cell r="B1623" t="str">
            <v/>
          </cell>
        </row>
        <row r="1623">
          <cell r="J1623" t="str">
            <v>/</v>
          </cell>
        </row>
        <row r="1623">
          <cell r="X1623" t="str">
            <v/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/>
          </cell>
          <cell r="AC1623" t="str">
            <v/>
          </cell>
          <cell r="AD1623" t="str">
            <v/>
          </cell>
          <cell r="AE1623" t="str">
            <v/>
          </cell>
          <cell r="AF1623">
            <v>0</v>
          </cell>
          <cell r="AG1623">
            <v>0</v>
          </cell>
        </row>
        <row r="1623">
          <cell r="AI1623" t="str">
            <v/>
          </cell>
        </row>
        <row r="1623">
          <cell r="AP1623" t="str">
            <v/>
          </cell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>
            <v>0</v>
          </cell>
          <cell r="AV1623" t="str">
            <v/>
          </cell>
          <cell r="AW1623" t="str">
            <v/>
          </cell>
          <cell r="AX1623" t="str">
            <v/>
          </cell>
          <cell r="AY1623">
            <v>0</v>
          </cell>
        </row>
        <row r="1623">
          <cell r="BA1623" t="str">
            <v/>
          </cell>
          <cell r="BB1623" t="str">
            <v/>
          </cell>
        </row>
        <row r="1623">
          <cell r="BE1623" t="str">
            <v/>
          </cell>
          <cell r="BF1623" t="str">
            <v/>
          </cell>
          <cell r="BG1623" t="str">
            <v/>
          </cell>
          <cell r="BH1623" t="str">
            <v/>
          </cell>
          <cell r="BI1623" t="str">
            <v/>
          </cell>
          <cell r="BJ1623" t="str">
            <v/>
          </cell>
          <cell r="BK1623" t="str">
            <v/>
          </cell>
          <cell r="BL1623">
            <v>0</v>
          </cell>
          <cell r="BM1623" t="str">
            <v/>
          </cell>
        </row>
        <row r="1623">
          <cell r="BP1623" t="str">
            <v/>
          </cell>
        </row>
        <row r="1623">
          <cell r="BW1623" t="str">
            <v/>
          </cell>
        </row>
        <row r="1623">
          <cell r="BY1623" t="str">
            <v/>
          </cell>
        </row>
        <row r="1623">
          <cell r="CD1623" t="str">
            <v/>
          </cell>
        </row>
        <row r="1624">
          <cell r="B1624" t="str">
            <v/>
          </cell>
        </row>
        <row r="1624">
          <cell r="J1624" t="str">
            <v>/</v>
          </cell>
        </row>
        <row r="1624">
          <cell r="X1624" t="str">
            <v/>
          </cell>
          <cell r="Y1624" t="str">
            <v/>
          </cell>
          <cell r="Z1624" t="str">
            <v/>
          </cell>
          <cell r="AA1624" t="str">
            <v/>
          </cell>
          <cell r="AB1624" t="str">
            <v/>
          </cell>
          <cell r="AC1624" t="str">
            <v/>
          </cell>
          <cell r="AD1624" t="str">
            <v/>
          </cell>
          <cell r="AE1624" t="str">
            <v/>
          </cell>
          <cell r="AF1624">
            <v>0</v>
          </cell>
          <cell r="AG1624">
            <v>0</v>
          </cell>
        </row>
        <row r="1624">
          <cell r="AI1624" t="str">
            <v/>
          </cell>
        </row>
        <row r="1624">
          <cell r="AP1624" t="str">
            <v/>
          </cell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>
            <v>0</v>
          </cell>
          <cell r="AV1624" t="str">
            <v/>
          </cell>
          <cell r="AW1624" t="str">
            <v/>
          </cell>
          <cell r="AX1624" t="str">
            <v/>
          </cell>
          <cell r="AY1624">
            <v>0</v>
          </cell>
        </row>
        <row r="1624">
          <cell r="BA1624" t="str">
            <v/>
          </cell>
          <cell r="BB1624" t="str">
            <v/>
          </cell>
        </row>
        <row r="1624">
          <cell r="BE1624" t="str">
            <v/>
          </cell>
          <cell r="BF1624" t="str">
            <v/>
          </cell>
          <cell r="BG1624" t="str">
            <v/>
          </cell>
          <cell r="BH1624" t="str">
            <v/>
          </cell>
          <cell r="BI1624" t="str">
            <v/>
          </cell>
          <cell r="BJ1624" t="str">
            <v/>
          </cell>
          <cell r="BK1624" t="str">
            <v/>
          </cell>
          <cell r="BL1624">
            <v>0</v>
          </cell>
          <cell r="BM1624" t="str">
            <v/>
          </cell>
        </row>
        <row r="1624">
          <cell r="BP1624" t="str">
            <v/>
          </cell>
        </row>
        <row r="1624">
          <cell r="BW1624" t="str">
            <v/>
          </cell>
        </row>
        <row r="1624">
          <cell r="BY1624" t="str">
            <v/>
          </cell>
        </row>
        <row r="1624">
          <cell r="CD1624" t="str">
            <v/>
          </cell>
        </row>
        <row r="1625">
          <cell r="B1625" t="str">
            <v/>
          </cell>
        </row>
        <row r="1625">
          <cell r="J1625" t="str">
            <v>/</v>
          </cell>
        </row>
        <row r="1625">
          <cell r="X1625" t="str">
            <v/>
          </cell>
          <cell r="Y1625" t="str">
            <v/>
          </cell>
          <cell r="Z1625" t="str">
            <v/>
          </cell>
          <cell r="AA1625" t="str">
            <v/>
          </cell>
          <cell r="AB1625" t="str">
            <v/>
          </cell>
          <cell r="AC1625" t="str">
            <v/>
          </cell>
          <cell r="AD1625" t="str">
            <v/>
          </cell>
          <cell r="AE1625" t="str">
            <v/>
          </cell>
          <cell r="AF1625">
            <v>0</v>
          </cell>
          <cell r="AG1625">
            <v>0</v>
          </cell>
        </row>
        <row r="1625">
          <cell r="AI1625" t="str">
            <v/>
          </cell>
        </row>
        <row r="1625">
          <cell r="AP1625" t="str">
            <v/>
          </cell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>
            <v>0</v>
          </cell>
          <cell r="AV1625" t="str">
            <v/>
          </cell>
          <cell r="AW1625" t="str">
            <v/>
          </cell>
          <cell r="AX1625" t="str">
            <v/>
          </cell>
          <cell r="AY1625">
            <v>0</v>
          </cell>
        </row>
        <row r="1625">
          <cell r="BA1625" t="str">
            <v/>
          </cell>
          <cell r="BB1625" t="str">
            <v/>
          </cell>
        </row>
        <row r="1625">
          <cell r="BE1625" t="str">
            <v/>
          </cell>
          <cell r="BF1625" t="str">
            <v/>
          </cell>
          <cell r="BG1625" t="str">
            <v/>
          </cell>
          <cell r="BH1625" t="str">
            <v/>
          </cell>
          <cell r="BI1625" t="str">
            <v/>
          </cell>
          <cell r="BJ1625" t="str">
            <v/>
          </cell>
          <cell r="BK1625" t="str">
            <v/>
          </cell>
          <cell r="BL1625">
            <v>0</v>
          </cell>
          <cell r="BM1625" t="str">
            <v/>
          </cell>
        </row>
        <row r="1625">
          <cell r="BP1625" t="str">
            <v/>
          </cell>
        </row>
        <row r="1625">
          <cell r="BW1625" t="str">
            <v/>
          </cell>
        </row>
        <row r="1625">
          <cell r="BY1625" t="str">
            <v/>
          </cell>
        </row>
        <row r="1625">
          <cell r="CD1625" t="str">
            <v/>
          </cell>
        </row>
        <row r="1626">
          <cell r="B1626" t="str">
            <v/>
          </cell>
        </row>
        <row r="1626">
          <cell r="J1626" t="str">
            <v>/</v>
          </cell>
        </row>
        <row r="1626">
          <cell r="X1626" t="str">
            <v/>
          </cell>
          <cell r="Y1626" t="str">
            <v/>
          </cell>
          <cell r="Z1626" t="str">
            <v/>
          </cell>
          <cell r="AA1626" t="str">
            <v/>
          </cell>
          <cell r="AB1626" t="str">
            <v/>
          </cell>
          <cell r="AC1626" t="str">
            <v/>
          </cell>
          <cell r="AD1626" t="str">
            <v/>
          </cell>
          <cell r="AE1626" t="str">
            <v/>
          </cell>
          <cell r="AF1626">
            <v>0</v>
          </cell>
          <cell r="AG1626">
            <v>0</v>
          </cell>
        </row>
        <row r="1626">
          <cell r="AI1626" t="str">
            <v/>
          </cell>
        </row>
        <row r="1626">
          <cell r="AP1626" t="str">
            <v/>
          </cell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>
            <v>0</v>
          </cell>
          <cell r="AV1626" t="str">
            <v/>
          </cell>
          <cell r="AW1626" t="str">
            <v/>
          </cell>
          <cell r="AX1626" t="str">
            <v/>
          </cell>
          <cell r="AY1626">
            <v>0</v>
          </cell>
        </row>
        <row r="1626">
          <cell r="BA1626" t="str">
            <v/>
          </cell>
          <cell r="BB1626" t="str">
            <v/>
          </cell>
        </row>
        <row r="1626">
          <cell r="BE1626" t="str">
            <v/>
          </cell>
          <cell r="BF1626" t="str">
            <v/>
          </cell>
          <cell r="BG1626" t="str">
            <v/>
          </cell>
          <cell r="BH1626" t="str">
            <v/>
          </cell>
          <cell r="BI1626" t="str">
            <v/>
          </cell>
          <cell r="BJ1626" t="str">
            <v/>
          </cell>
          <cell r="BK1626" t="str">
            <v/>
          </cell>
          <cell r="BL1626">
            <v>0</v>
          </cell>
          <cell r="BM1626" t="str">
            <v/>
          </cell>
        </row>
        <row r="1626">
          <cell r="BP1626" t="str">
            <v/>
          </cell>
        </row>
        <row r="1626">
          <cell r="BW1626" t="str">
            <v/>
          </cell>
        </row>
        <row r="1626">
          <cell r="BY1626" t="str">
            <v/>
          </cell>
        </row>
        <row r="1626">
          <cell r="CD1626" t="str">
            <v/>
          </cell>
        </row>
        <row r="1627">
          <cell r="B1627" t="str">
            <v/>
          </cell>
        </row>
        <row r="1627">
          <cell r="J1627" t="str">
            <v>/</v>
          </cell>
        </row>
        <row r="1627">
          <cell r="X1627" t="str">
            <v/>
          </cell>
          <cell r="Y1627" t="str">
            <v/>
          </cell>
          <cell r="Z1627" t="str">
            <v/>
          </cell>
          <cell r="AA1627" t="str">
            <v/>
          </cell>
          <cell r="AB1627" t="str">
            <v/>
          </cell>
          <cell r="AC1627" t="str">
            <v/>
          </cell>
          <cell r="AD1627" t="str">
            <v/>
          </cell>
          <cell r="AE1627" t="str">
            <v/>
          </cell>
          <cell r="AF1627">
            <v>0</v>
          </cell>
          <cell r="AG1627">
            <v>0</v>
          </cell>
        </row>
        <row r="1627">
          <cell r="AI1627" t="str">
            <v/>
          </cell>
        </row>
        <row r="1627">
          <cell r="AP1627" t="str">
            <v/>
          </cell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>
            <v>0</v>
          </cell>
          <cell r="AV1627" t="str">
            <v/>
          </cell>
          <cell r="AW1627" t="str">
            <v/>
          </cell>
          <cell r="AX1627" t="str">
            <v/>
          </cell>
          <cell r="AY1627">
            <v>0</v>
          </cell>
        </row>
        <row r="1627">
          <cell r="BA1627" t="str">
            <v/>
          </cell>
          <cell r="BB1627" t="str">
            <v/>
          </cell>
        </row>
        <row r="1627">
          <cell r="BE1627" t="str">
            <v/>
          </cell>
          <cell r="BF1627" t="str">
            <v/>
          </cell>
          <cell r="BG1627" t="str">
            <v/>
          </cell>
          <cell r="BH1627" t="str">
            <v/>
          </cell>
          <cell r="BI1627" t="str">
            <v/>
          </cell>
          <cell r="BJ1627" t="str">
            <v/>
          </cell>
          <cell r="BK1627" t="str">
            <v/>
          </cell>
          <cell r="BL1627">
            <v>0</v>
          </cell>
          <cell r="BM1627" t="str">
            <v/>
          </cell>
        </row>
        <row r="1627">
          <cell r="BP1627" t="str">
            <v/>
          </cell>
        </row>
        <row r="1627">
          <cell r="BW1627" t="str">
            <v/>
          </cell>
        </row>
        <row r="1627">
          <cell r="BY1627" t="str">
            <v/>
          </cell>
        </row>
        <row r="1627">
          <cell r="CD1627" t="str">
            <v/>
          </cell>
        </row>
        <row r="1628">
          <cell r="B1628" t="str">
            <v/>
          </cell>
        </row>
        <row r="1628">
          <cell r="J1628" t="str">
            <v>/</v>
          </cell>
        </row>
        <row r="1628">
          <cell r="X1628" t="str">
            <v/>
          </cell>
          <cell r="Y1628" t="str">
            <v/>
          </cell>
          <cell r="Z1628" t="str">
            <v/>
          </cell>
          <cell r="AA1628" t="str">
            <v/>
          </cell>
          <cell r="AB1628" t="str">
            <v/>
          </cell>
          <cell r="AC1628" t="str">
            <v/>
          </cell>
          <cell r="AD1628" t="str">
            <v/>
          </cell>
          <cell r="AE1628" t="str">
            <v/>
          </cell>
          <cell r="AF1628">
            <v>0</v>
          </cell>
          <cell r="AG1628">
            <v>0</v>
          </cell>
        </row>
        <row r="1628">
          <cell r="AI1628" t="str">
            <v/>
          </cell>
        </row>
        <row r="1628">
          <cell r="AP1628" t="str">
            <v/>
          </cell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>
            <v>0</v>
          </cell>
          <cell r="AV1628" t="str">
            <v/>
          </cell>
          <cell r="AW1628" t="str">
            <v/>
          </cell>
          <cell r="AX1628" t="str">
            <v/>
          </cell>
          <cell r="AY1628">
            <v>0</v>
          </cell>
        </row>
        <row r="1628">
          <cell r="BA1628" t="str">
            <v/>
          </cell>
          <cell r="BB1628" t="str">
            <v/>
          </cell>
        </row>
        <row r="1628">
          <cell r="BE1628" t="str">
            <v/>
          </cell>
          <cell r="BF1628" t="str">
            <v/>
          </cell>
          <cell r="BG1628" t="str">
            <v/>
          </cell>
          <cell r="BH1628" t="str">
            <v/>
          </cell>
          <cell r="BI1628" t="str">
            <v/>
          </cell>
          <cell r="BJ1628" t="str">
            <v/>
          </cell>
          <cell r="BK1628" t="str">
            <v/>
          </cell>
          <cell r="BL1628">
            <v>0</v>
          </cell>
          <cell r="BM1628" t="str">
            <v/>
          </cell>
        </row>
        <row r="1628">
          <cell r="BP1628" t="str">
            <v/>
          </cell>
        </row>
        <row r="1628">
          <cell r="BW1628" t="str">
            <v/>
          </cell>
        </row>
        <row r="1628">
          <cell r="BY1628" t="str">
            <v/>
          </cell>
        </row>
        <row r="1628">
          <cell r="CD1628" t="str">
            <v/>
          </cell>
        </row>
        <row r="1629">
          <cell r="B1629" t="str">
            <v/>
          </cell>
        </row>
        <row r="1629">
          <cell r="J1629" t="str">
            <v>/</v>
          </cell>
        </row>
        <row r="1629">
          <cell r="X1629" t="str">
            <v/>
          </cell>
          <cell r="Y1629" t="str">
            <v/>
          </cell>
          <cell r="Z1629" t="str">
            <v/>
          </cell>
          <cell r="AA1629" t="str">
            <v/>
          </cell>
          <cell r="AB1629" t="str">
            <v/>
          </cell>
          <cell r="AC1629" t="str">
            <v/>
          </cell>
          <cell r="AD1629" t="str">
            <v/>
          </cell>
          <cell r="AE1629" t="str">
            <v/>
          </cell>
          <cell r="AF1629">
            <v>0</v>
          </cell>
          <cell r="AG1629">
            <v>0</v>
          </cell>
        </row>
        <row r="1629">
          <cell r="AI1629" t="str">
            <v/>
          </cell>
        </row>
        <row r="1629">
          <cell r="AP1629" t="str">
            <v/>
          </cell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>
            <v>0</v>
          </cell>
          <cell r="AV1629" t="str">
            <v/>
          </cell>
          <cell r="AW1629" t="str">
            <v/>
          </cell>
          <cell r="AX1629" t="str">
            <v/>
          </cell>
          <cell r="AY1629">
            <v>0</v>
          </cell>
        </row>
        <row r="1629">
          <cell r="BA1629" t="str">
            <v/>
          </cell>
          <cell r="BB1629" t="str">
            <v/>
          </cell>
        </row>
        <row r="1629">
          <cell r="BE1629" t="str">
            <v/>
          </cell>
          <cell r="BF1629" t="str">
            <v/>
          </cell>
          <cell r="BG1629" t="str">
            <v/>
          </cell>
          <cell r="BH1629" t="str">
            <v/>
          </cell>
          <cell r="BI1629" t="str">
            <v/>
          </cell>
          <cell r="BJ1629" t="str">
            <v/>
          </cell>
          <cell r="BK1629" t="str">
            <v/>
          </cell>
          <cell r="BL1629">
            <v>0</v>
          </cell>
          <cell r="BM1629" t="str">
            <v/>
          </cell>
        </row>
        <row r="1629">
          <cell r="BP1629" t="str">
            <v/>
          </cell>
        </row>
        <row r="1629">
          <cell r="BW1629" t="str">
            <v/>
          </cell>
        </row>
        <row r="1629">
          <cell r="BY1629" t="str">
            <v/>
          </cell>
        </row>
        <row r="1629">
          <cell r="CD1629" t="str">
            <v/>
          </cell>
        </row>
        <row r="1630">
          <cell r="B1630" t="str">
            <v/>
          </cell>
        </row>
        <row r="1630">
          <cell r="J1630" t="str">
            <v>/</v>
          </cell>
        </row>
        <row r="1630">
          <cell r="X1630" t="str">
            <v/>
          </cell>
          <cell r="Y1630" t="str">
            <v/>
          </cell>
          <cell r="Z1630" t="str">
            <v/>
          </cell>
          <cell r="AA1630" t="str">
            <v/>
          </cell>
          <cell r="AB1630" t="str">
            <v/>
          </cell>
          <cell r="AC1630" t="str">
            <v/>
          </cell>
          <cell r="AD1630" t="str">
            <v/>
          </cell>
          <cell r="AE1630" t="str">
            <v/>
          </cell>
          <cell r="AF1630">
            <v>0</v>
          </cell>
          <cell r="AG1630">
            <v>0</v>
          </cell>
        </row>
        <row r="1630">
          <cell r="AI1630" t="str">
            <v/>
          </cell>
        </row>
        <row r="1630">
          <cell r="AP1630" t="str">
            <v/>
          </cell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>
            <v>0</v>
          </cell>
          <cell r="AV1630" t="str">
            <v/>
          </cell>
          <cell r="AW1630" t="str">
            <v/>
          </cell>
          <cell r="AX1630" t="str">
            <v/>
          </cell>
          <cell r="AY1630">
            <v>0</v>
          </cell>
        </row>
        <row r="1630">
          <cell r="BA1630" t="str">
            <v/>
          </cell>
          <cell r="BB1630" t="str">
            <v/>
          </cell>
        </row>
        <row r="1630">
          <cell r="BE1630" t="str">
            <v/>
          </cell>
          <cell r="BF1630" t="str">
            <v/>
          </cell>
          <cell r="BG1630" t="str">
            <v/>
          </cell>
          <cell r="BH1630" t="str">
            <v/>
          </cell>
          <cell r="BI1630" t="str">
            <v/>
          </cell>
          <cell r="BJ1630" t="str">
            <v/>
          </cell>
          <cell r="BK1630" t="str">
            <v/>
          </cell>
          <cell r="BL1630">
            <v>0</v>
          </cell>
          <cell r="BM1630" t="str">
            <v/>
          </cell>
        </row>
        <row r="1630">
          <cell r="BP1630" t="str">
            <v/>
          </cell>
        </row>
        <row r="1630">
          <cell r="BW1630" t="str">
            <v/>
          </cell>
        </row>
        <row r="1630">
          <cell r="BY1630" t="str">
            <v/>
          </cell>
        </row>
        <row r="1630">
          <cell r="CD1630" t="str">
            <v/>
          </cell>
        </row>
        <row r="1631">
          <cell r="B1631" t="str">
            <v/>
          </cell>
        </row>
        <row r="1631">
          <cell r="J1631" t="str">
            <v>/</v>
          </cell>
        </row>
        <row r="1631">
          <cell r="X1631" t="str">
            <v/>
          </cell>
          <cell r="Y1631" t="str">
            <v/>
          </cell>
          <cell r="Z1631" t="str">
            <v/>
          </cell>
          <cell r="AA1631" t="str">
            <v/>
          </cell>
          <cell r="AB1631" t="str">
            <v/>
          </cell>
          <cell r="AC1631" t="str">
            <v/>
          </cell>
          <cell r="AD1631" t="str">
            <v/>
          </cell>
          <cell r="AE1631" t="str">
            <v/>
          </cell>
          <cell r="AF1631">
            <v>0</v>
          </cell>
          <cell r="AG1631">
            <v>0</v>
          </cell>
        </row>
        <row r="1631">
          <cell r="AI1631" t="str">
            <v/>
          </cell>
        </row>
        <row r="1631">
          <cell r="AP1631" t="str">
            <v/>
          </cell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>
            <v>0</v>
          </cell>
          <cell r="AV1631" t="str">
            <v/>
          </cell>
          <cell r="AW1631" t="str">
            <v/>
          </cell>
          <cell r="AX1631" t="str">
            <v/>
          </cell>
          <cell r="AY1631">
            <v>0</v>
          </cell>
        </row>
        <row r="1631">
          <cell r="BA1631" t="str">
            <v/>
          </cell>
          <cell r="BB1631" t="str">
            <v/>
          </cell>
        </row>
        <row r="1631">
          <cell r="BE1631" t="str">
            <v/>
          </cell>
          <cell r="BF1631" t="str">
            <v/>
          </cell>
          <cell r="BG1631" t="str">
            <v/>
          </cell>
          <cell r="BH1631" t="str">
            <v/>
          </cell>
          <cell r="BI1631" t="str">
            <v/>
          </cell>
          <cell r="BJ1631" t="str">
            <v/>
          </cell>
          <cell r="BK1631" t="str">
            <v/>
          </cell>
          <cell r="BL1631">
            <v>0</v>
          </cell>
          <cell r="BM1631" t="str">
            <v/>
          </cell>
        </row>
        <row r="1631">
          <cell r="BP1631" t="str">
            <v/>
          </cell>
        </row>
        <row r="1631">
          <cell r="BW1631" t="str">
            <v/>
          </cell>
        </row>
        <row r="1631">
          <cell r="BY1631" t="str">
            <v/>
          </cell>
        </row>
        <row r="1631">
          <cell r="CD1631" t="str">
            <v/>
          </cell>
        </row>
        <row r="1632">
          <cell r="B1632" t="str">
            <v/>
          </cell>
        </row>
        <row r="1632">
          <cell r="J1632" t="str">
            <v>/</v>
          </cell>
        </row>
        <row r="1632">
          <cell r="X1632" t="str">
            <v/>
          </cell>
          <cell r="Y1632" t="str">
            <v/>
          </cell>
          <cell r="Z1632" t="str">
            <v/>
          </cell>
          <cell r="AA1632" t="str">
            <v/>
          </cell>
          <cell r="AB1632" t="str">
            <v/>
          </cell>
          <cell r="AC1632" t="str">
            <v/>
          </cell>
          <cell r="AD1632" t="str">
            <v/>
          </cell>
          <cell r="AE1632" t="str">
            <v/>
          </cell>
          <cell r="AF1632">
            <v>0</v>
          </cell>
          <cell r="AG1632">
            <v>0</v>
          </cell>
        </row>
        <row r="1632">
          <cell r="AI1632" t="str">
            <v/>
          </cell>
        </row>
        <row r="1632">
          <cell r="AP1632" t="str">
            <v/>
          </cell>
          <cell r="AQ1632" t="str">
            <v/>
          </cell>
          <cell r="AR1632" t="str">
            <v/>
          </cell>
          <cell r="AS1632" t="str">
            <v/>
          </cell>
          <cell r="AT1632" t="str">
            <v/>
          </cell>
          <cell r="AU1632">
            <v>0</v>
          </cell>
          <cell r="AV1632" t="str">
            <v/>
          </cell>
          <cell r="AW1632" t="str">
            <v/>
          </cell>
          <cell r="AX1632" t="str">
            <v/>
          </cell>
          <cell r="AY1632">
            <v>0</v>
          </cell>
        </row>
        <row r="1632">
          <cell r="BA1632" t="str">
            <v/>
          </cell>
          <cell r="BB1632" t="str">
            <v/>
          </cell>
        </row>
        <row r="1632">
          <cell r="BE1632" t="str">
            <v/>
          </cell>
          <cell r="BF1632" t="str">
            <v/>
          </cell>
          <cell r="BG1632" t="str">
            <v/>
          </cell>
          <cell r="BH1632" t="str">
            <v/>
          </cell>
          <cell r="BI1632" t="str">
            <v/>
          </cell>
          <cell r="BJ1632" t="str">
            <v/>
          </cell>
          <cell r="BK1632" t="str">
            <v/>
          </cell>
          <cell r="BL1632">
            <v>0</v>
          </cell>
          <cell r="BM1632" t="str">
            <v/>
          </cell>
        </row>
        <row r="1632">
          <cell r="BP1632" t="str">
            <v/>
          </cell>
        </row>
        <row r="1632">
          <cell r="BW1632" t="str">
            <v/>
          </cell>
        </row>
        <row r="1632">
          <cell r="BY1632" t="str">
            <v/>
          </cell>
        </row>
        <row r="1632">
          <cell r="CD1632" t="str">
            <v/>
          </cell>
        </row>
        <row r="1633">
          <cell r="B1633" t="str">
            <v/>
          </cell>
        </row>
        <row r="1633">
          <cell r="J1633" t="str">
            <v>/</v>
          </cell>
        </row>
        <row r="1633">
          <cell r="X1633" t="str">
            <v/>
          </cell>
          <cell r="Y1633" t="str">
            <v/>
          </cell>
          <cell r="Z1633" t="str">
            <v/>
          </cell>
          <cell r="AA1633" t="str">
            <v/>
          </cell>
          <cell r="AB1633" t="str">
            <v/>
          </cell>
          <cell r="AC1633" t="str">
            <v/>
          </cell>
          <cell r="AD1633" t="str">
            <v/>
          </cell>
          <cell r="AE1633" t="str">
            <v/>
          </cell>
          <cell r="AF1633">
            <v>0</v>
          </cell>
          <cell r="AG1633">
            <v>0</v>
          </cell>
        </row>
        <row r="1633">
          <cell r="AI1633" t="str">
            <v/>
          </cell>
        </row>
        <row r="1633">
          <cell r="AP1633" t="str">
            <v/>
          </cell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>
            <v>0</v>
          </cell>
          <cell r="AV1633" t="str">
            <v/>
          </cell>
          <cell r="AW1633" t="str">
            <v/>
          </cell>
          <cell r="AX1633" t="str">
            <v/>
          </cell>
          <cell r="AY1633">
            <v>0</v>
          </cell>
        </row>
        <row r="1633">
          <cell r="BA1633" t="str">
            <v/>
          </cell>
          <cell r="BB1633" t="str">
            <v/>
          </cell>
        </row>
        <row r="1633">
          <cell r="BE1633" t="str">
            <v/>
          </cell>
          <cell r="BF1633" t="str">
            <v/>
          </cell>
          <cell r="BG1633" t="str">
            <v/>
          </cell>
          <cell r="BH1633" t="str">
            <v/>
          </cell>
          <cell r="BI1633" t="str">
            <v/>
          </cell>
          <cell r="BJ1633" t="str">
            <v/>
          </cell>
          <cell r="BK1633" t="str">
            <v/>
          </cell>
          <cell r="BL1633">
            <v>0</v>
          </cell>
          <cell r="BM1633" t="str">
            <v/>
          </cell>
        </row>
        <row r="1633">
          <cell r="BP1633" t="str">
            <v/>
          </cell>
        </row>
        <row r="1633">
          <cell r="BW1633" t="str">
            <v/>
          </cell>
        </row>
        <row r="1633">
          <cell r="BY1633" t="str">
            <v/>
          </cell>
        </row>
        <row r="1633">
          <cell r="CD1633" t="str">
            <v/>
          </cell>
        </row>
        <row r="1634">
          <cell r="B1634" t="str">
            <v/>
          </cell>
        </row>
        <row r="1634">
          <cell r="J1634" t="str">
            <v>/</v>
          </cell>
        </row>
        <row r="1634">
          <cell r="X1634" t="str">
            <v/>
          </cell>
          <cell r="Y1634" t="str">
            <v/>
          </cell>
          <cell r="Z1634" t="str">
            <v/>
          </cell>
          <cell r="AA1634" t="str">
            <v/>
          </cell>
          <cell r="AB1634" t="str">
            <v/>
          </cell>
          <cell r="AC1634" t="str">
            <v/>
          </cell>
          <cell r="AD1634" t="str">
            <v/>
          </cell>
          <cell r="AE1634" t="str">
            <v/>
          </cell>
          <cell r="AF1634">
            <v>0</v>
          </cell>
          <cell r="AG1634">
            <v>0</v>
          </cell>
        </row>
        <row r="1634">
          <cell r="AI1634" t="str">
            <v/>
          </cell>
        </row>
        <row r="1634">
          <cell r="AP1634" t="str">
            <v/>
          </cell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>
            <v>0</v>
          </cell>
          <cell r="AV1634" t="str">
            <v/>
          </cell>
          <cell r="AW1634" t="str">
            <v/>
          </cell>
          <cell r="AX1634" t="str">
            <v/>
          </cell>
          <cell r="AY1634">
            <v>0</v>
          </cell>
        </row>
        <row r="1634">
          <cell r="BA1634" t="str">
            <v/>
          </cell>
          <cell r="BB1634" t="str">
            <v/>
          </cell>
        </row>
        <row r="1634">
          <cell r="BE1634" t="str">
            <v/>
          </cell>
          <cell r="BF1634" t="str">
            <v/>
          </cell>
          <cell r="BG1634" t="str">
            <v/>
          </cell>
          <cell r="BH1634" t="str">
            <v/>
          </cell>
          <cell r="BI1634" t="str">
            <v/>
          </cell>
          <cell r="BJ1634" t="str">
            <v/>
          </cell>
          <cell r="BK1634" t="str">
            <v/>
          </cell>
          <cell r="BL1634">
            <v>0</v>
          </cell>
          <cell r="BM1634" t="str">
            <v/>
          </cell>
        </row>
        <row r="1634">
          <cell r="BP1634" t="str">
            <v/>
          </cell>
        </row>
        <row r="1634">
          <cell r="BW1634" t="str">
            <v/>
          </cell>
        </row>
        <row r="1634">
          <cell r="BY1634" t="str">
            <v/>
          </cell>
        </row>
        <row r="1634">
          <cell r="CD1634" t="str">
            <v/>
          </cell>
        </row>
        <row r="1635">
          <cell r="B1635" t="str">
            <v/>
          </cell>
        </row>
        <row r="1635">
          <cell r="J1635" t="str">
            <v>/</v>
          </cell>
        </row>
        <row r="1635">
          <cell r="X1635" t="str">
            <v/>
          </cell>
          <cell r="Y1635" t="str">
            <v/>
          </cell>
          <cell r="Z1635" t="str">
            <v/>
          </cell>
          <cell r="AA1635" t="str">
            <v/>
          </cell>
          <cell r="AB1635" t="str">
            <v/>
          </cell>
          <cell r="AC1635" t="str">
            <v/>
          </cell>
          <cell r="AD1635" t="str">
            <v/>
          </cell>
          <cell r="AE1635" t="str">
            <v/>
          </cell>
          <cell r="AF1635">
            <v>0</v>
          </cell>
          <cell r="AG1635">
            <v>0</v>
          </cell>
        </row>
        <row r="1635">
          <cell r="AI1635" t="str">
            <v/>
          </cell>
        </row>
        <row r="1635">
          <cell r="AP1635" t="str">
            <v/>
          </cell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>
            <v>0</v>
          </cell>
          <cell r="AV1635" t="str">
            <v/>
          </cell>
          <cell r="AW1635" t="str">
            <v/>
          </cell>
          <cell r="AX1635" t="str">
            <v/>
          </cell>
          <cell r="AY1635">
            <v>0</v>
          </cell>
        </row>
        <row r="1635">
          <cell r="BA1635" t="str">
            <v/>
          </cell>
          <cell r="BB1635" t="str">
            <v/>
          </cell>
        </row>
        <row r="1635">
          <cell r="BE1635" t="str">
            <v/>
          </cell>
          <cell r="BF1635" t="str">
            <v/>
          </cell>
          <cell r="BG1635" t="str">
            <v/>
          </cell>
          <cell r="BH1635" t="str">
            <v/>
          </cell>
          <cell r="BI1635" t="str">
            <v/>
          </cell>
          <cell r="BJ1635" t="str">
            <v/>
          </cell>
          <cell r="BK1635" t="str">
            <v/>
          </cell>
          <cell r="BL1635">
            <v>0</v>
          </cell>
          <cell r="BM1635" t="str">
            <v/>
          </cell>
        </row>
        <row r="1635">
          <cell r="BP1635" t="str">
            <v/>
          </cell>
        </row>
        <row r="1635">
          <cell r="BW1635" t="str">
            <v/>
          </cell>
        </row>
        <row r="1635">
          <cell r="BY1635" t="str">
            <v/>
          </cell>
        </row>
        <row r="1635">
          <cell r="CD1635" t="str">
            <v/>
          </cell>
        </row>
        <row r="1636">
          <cell r="B1636" t="str">
            <v/>
          </cell>
        </row>
        <row r="1636">
          <cell r="J1636" t="str">
            <v>/</v>
          </cell>
        </row>
        <row r="1636">
          <cell r="X1636" t="str">
            <v/>
          </cell>
          <cell r="Y1636" t="str">
            <v/>
          </cell>
          <cell r="Z1636" t="str">
            <v/>
          </cell>
          <cell r="AA1636" t="str">
            <v/>
          </cell>
          <cell r="AB1636" t="str">
            <v/>
          </cell>
          <cell r="AC1636" t="str">
            <v/>
          </cell>
          <cell r="AD1636" t="str">
            <v/>
          </cell>
          <cell r="AE1636" t="str">
            <v/>
          </cell>
          <cell r="AF1636">
            <v>0</v>
          </cell>
          <cell r="AG1636">
            <v>0</v>
          </cell>
        </row>
        <row r="1636">
          <cell r="AI1636" t="str">
            <v/>
          </cell>
        </row>
        <row r="1636">
          <cell r="AP1636" t="str">
            <v/>
          </cell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>
            <v>0</v>
          </cell>
          <cell r="AV1636" t="str">
            <v/>
          </cell>
          <cell r="AW1636" t="str">
            <v/>
          </cell>
          <cell r="AX1636" t="str">
            <v/>
          </cell>
          <cell r="AY1636">
            <v>0</v>
          </cell>
        </row>
        <row r="1636">
          <cell r="BA1636" t="str">
            <v/>
          </cell>
          <cell r="BB1636" t="str">
            <v/>
          </cell>
        </row>
        <row r="1636">
          <cell r="BE1636" t="str">
            <v/>
          </cell>
          <cell r="BF1636" t="str">
            <v/>
          </cell>
          <cell r="BG1636" t="str">
            <v/>
          </cell>
          <cell r="BH1636" t="str">
            <v/>
          </cell>
          <cell r="BI1636" t="str">
            <v/>
          </cell>
          <cell r="BJ1636" t="str">
            <v/>
          </cell>
          <cell r="BK1636" t="str">
            <v/>
          </cell>
          <cell r="BL1636">
            <v>0</v>
          </cell>
          <cell r="BM1636" t="str">
            <v/>
          </cell>
        </row>
        <row r="1636">
          <cell r="BP1636" t="str">
            <v/>
          </cell>
        </row>
        <row r="1636">
          <cell r="BW1636" t="str">
            <v/>
          </cell>
        </row>
        <row r="1636">
          <cell r="BY1636" t="str">
            <v/>
          </cell>
        </row>
        <row r="1636">
          <cell r="CD1636" t="str">
            <v/>
          </cell>
        </row>
        <row r="1637">
          <cell r="B1637" t="str">
            <v/>
          </cell>
        </row>
        <row r="1637">
          <cell r="J1637" t="str">
            <v>/</v>
          </cell>
        </row>
        <row r="1637">
          <cell r="X1637" t="str">
            <v/>
          </cell>
          <cell r="Y1637" t="str">
            <v/>
          </cell>
          <cell r="Z1637" t="str">
            <v/>
          </cell>
          <cell r="AA1637" t="str">
            <v/>
          </cell>
          <cell r="AB1637" t="str">
            <v/>
          </cell>
          <cell r="AC1637" t="str">
            <v/>
          </cell>
          <cell r="AD1637" t="str">
            <v/>
          </cell>
          <cell r="AE1637" t="str">
            <v/>
          </cell>
          <cell r="AF1637">
            <v>0</v>
          </cell>
          <cell r="AG1637">
            <v>0</v>
          </cell>
        </row>
        <row r="1637">
          <cell r="AI1637" t="str">
            <v/>
          </cell>
        </row>
        <row r="1637">
          <cell r="AP1637" t="str">
            <v/>
          </cell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>
            <v>0</v>
          </cell>
          <cell r="AV1637" t="str">
            <v/>
          </cell>
          <cell r="AW1637" t="str">
            <v/>
          </cell>
          <cell r="AX1637" t="str">
            <v/>
          </cell>
          <cell r="AY1637">
            <v>0</v>
          </cell>
        </row>
        <row r="1637">
          <cell r="BA1637" t="str">
            <v/>
          </cell>
          <cell r="BB1637" t="str">
            <v/>
          </cell>
        </row>
        <row r="1637">
          <cell r="BE1637" t="str">
            <v/>
          </cell>
          <cell r="BF1637" t="str">
            <v/>
          </cell>
          <cell r="BG1637" t="str">
            <v/>
          </cell>
          <cell r="BH1637" t="str">
            <v/>
          </cell>
          <cell r="BI1637" t="str">
            <v/>
          </cell>
          <cell r="BJ1637" t="str">
            <v/>
          </cell>
          <cell r="BK1637" t="str">
            <v/>
          </cell>
          <cell r="BL1637">
            <v>0</v>
          </cell>
          <cell r="BM1637" t="str">
            <v/>
          </cell>
        </row>
        <row r="1637">
          <cell r="BP1637" t="str">
            <v/>
          </cell>
        </row>
        <row r="1637">
          <cell r="BW1637" t="str">
            <v/>
          </cell>
        </row>
        <row r="1637">
          <cell r="BY1637" t="str">
            <v/>
          </cell>
        </row>
        <row r="1637">
          <cell r="CD1637" t="str">
            <v/>
          </cell>
        </row>
        <row r="1638">
          <cell r="B1638" t="str">
            <v/>
          </cell>
        </row>
        <row r="1638">
          <cell r="J1638" t="str">
            <v>/</v>
          </cell>
        </row>
        <row r="1638">
          <cell r="X1638" t="str">
            <v/>
          </cell>
          <cell r="Y1638" t="str">
            <v/>
          </cell>
          <cell r="Z1638" t="str">
            <v/>
          </cell>
          <cell r="AA1638" t="str">
            <v/>
          </cell>
          <cell r="AB1638" t="str">
            <v/>
          </cell>
          <cell r="AC1638" t="str">
            <v/>
          </cell>
          <cell r="AD1638" t="str">
            <v/>
          </cell>
          <cell r="AE1638" t="str">
            <v/>
          </cell>
          <cell r="AF1638">
            <v>0</v>
          </cell>
          <cell r="AG1638">
            <v>0</v>
          </cell>
        </row>
        <row r="1638">
          <cell r="AI1638" t="str">
            <v/>
          </cell>
        </row>
        <row r="1638">
          <cell r="AP1638" t="str">
            <v/>
          </cell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>
            <v>0</v>
          </cell>
          <cell r="AV1638" t="str">
            <v/>
          </cell>
          <cell r="AW1638" t="str">
            <v/>
          </cell>
          <cell r="AX1638" t="str">
            <v/>
          </cell>
          <cell r="AY1638">
            <v>0</v>
          </cell>
        </row>
        <row r="1638">
          <cell r="BA1638" t="str">
            <v/>
          </cell>
          <cell r="BB1638" t="str">
            <v/>
          </cell>
        </row>
        <row r="1638">
          <cell r="BE1638" t="str">
            <v/>
          </cell>
          <cell r="BF1638" t="str">
            <v/>
          </cell>
          <cell r="BG1638" t="str">
            <v/>
          </cell>
          <cell r="BH1638" t="str">
            <v/>
          </cell>
          <cell r="BI1638" t="str">
            <v/>
          </cell>
          <cell r="BJ1638" t="str">
            <v/>
          </cell>
          <cell r="BK1638" t="str">
            <v/>
          </cell>
          <cell r="BL1638">
            <v>0</v>
          </cell>
          <cell r="BM1638" t="str">
            <v/>
          </cell>
        </row>
        <row r="1638">
          <cell r="BP1638" t="str">
            <v/>
          </cell>
        </row>
        <row r="1638">
          <cell r="BW1638" t="str">
            <v/>
          </cell>
        </row>
        <row r="1638">
          <cell r="BY1638" t="str">
            <v/>
          </cell>
        </row>
        <row r="1638">
          <cell r="CD1638" t="str">
            <v/>
          </cell>
        </row>
        <row r="1639">
          <cell r="B1639" t="str">
            <v/>
          </cell>
        </row>
        <row r="1639">
          <cell r="J1639" t="str">
            <v>/</v>
          </cell>
        </row>
        <row r="1639"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>
            <v>0</v>
          </cell>
          <cell r="AG1639">
            <v>0</v>
          </cell>
        </row>
        <row r="1639">
          <cell r="AI1639" t="str">
            <v/>
          </cell>
        </row>
        <row r="1639">
          <cell r="AP1639" t="str">
            <v/>
          </cell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>
            <v>0</v>
          </cell>
          <cell r="AV1639" t="str">
            <v/>
          </cell>
          <cell r="AW1639" t="str">
            <v/>
          </cell>
          <cell r="AX1639" t="str">
            <v/>
          </cell>
          <cell r="AY1639">
            <v>0</v>
          </cell>
        </row>
        <row r="1639">
          <cell r="BA1639" t="str">
            <v/>
          </cell>
          <cell r="BB1639" t="str">
            <v/>
          </cell>
        </row>
        <row r="1639">
          <cell r="BE1639" t="str">
            <v/>
          </cell>
          <cell r="BF1639" t="str">
            <v/>
          </cell>
          <cell r="BG1639" t="str">
            <v/>
          </cell>
          <cell r="BH1639" t="str">
            <v/>
          </cell>
          <cell r="BI1639" t="str">
            <v/>
          </cell>
          <cell r="BJ1639" t="str">
            <v/>
          </cell>
          <cell r="BK1639" t="str">
            <v/>
          </cell>
          <cell r="BL1639">
            <v>0</v>
          </cell>
          <cell r="BM1639" t="str">
            <v/>
          </cell>
        </row>
        <row r="1639">
          <cell r="BP1639" t="str">
            <v/>
          </cell>
        </row>
        <row r="1639">
          <cell r="BW1639" t="str">
            <v/>
          </cell>
        </row>
        <row r="1639">
          <cell r="BY1639" t="str">
            <v/>
          </cell>
        </row>
        <row r="1639">
          <cell r="CD1639" t="str">
            <v/>
          </cell>
        </row>
        <row r="1640">
          <cell r="B1640" t="str">
            <v/>
          </cell>
        </row>
        <row r="1640">
          <cell r="J1640" t="str">
            <v>/</v>
          </cell>
        </row>
        <row r="1640">
          <cell r="X1640" t="str">
            <v/>
          </cell>
          <cell r="Y1640" t="str">
            <v/>
          </cell>
          <cell r="Z1640" t="str">
            <v/>
          </cell>
          <cell r="AA1640" t="str">
            <v/>
          </cell>
          <cell r="AB1640" t="str">
            <v/>
          </cell>
          <cell r="AC1640" t="str">
            <v/>
          </cell>
          <cell r="AD1640" t="str">
            <v/>
          </cell>
          <cell r="AE1640" t="str">
            <v/>
          </cell>
          <cell r="AF1640">
            <v>0</v>
          </cell>
          <cell r="AG1640">
            <v>0</v>
          </cell>
        </row>
        <row r="1640">
          <cell r="AI1640" t="str">
            <v/>
          </cell>
        </row>
        <row r="1640">
          <cell r="AP1640" t="str">
            <v/>
          </cell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>
            <v>0</v>
          </cell>
          <cell r="AV1640" t="str">
            <v/>
          </cell>
          <cell r="AW1640" t="str">
            <v/>
          </cell>
          <cell r="AX1640" t="str">
            <v/>
          </cell>
          <cell r="AY1640">
            <v>0</v>
          </cell>
        </row>
        <row r="1640">
          <cell r="BA1640" t="str">
            <v/>
          </cell>
          <cell r="BB1640" t="str">
            <v/>
          </cell>
        </row>
        <row r="1640">
          <cell r="BE1640" t="str">
            <v/>
          </cell>
          <cell r="BF1640" t="str">
            <v/>
          </cell>
          <cell r="BG1640" t="str">
            <v/>
          </cell>
          <cell r="BH1640" t="str">
            <v/>
          </cell>
          <cell r="BI1640" t="str">
            <v/>
          </cell>
          <cell r="BJ1640" t="str">
            <v/>
          </cell>
          <cell r="BK1640" t="str">
            <v/>
          </cell>
          <cell r="BL1640">
            <v>0</v>
          </cell>
          <cell r="BM1640" t="str">
            <v/>
          </cell>
        </row>
        <row r="1640">
          <cell r="BP1640" t="str">
            <v/>
          </cell>
        </row>
        <row r="1640">
          <cell r="BW1640" t="str">
            <v/>
          </cell>
        </row>
        <row r="1640">
          <cell r="BY1640" t="str">
            <v/>
          </cell>
        </row>
        <row r="1640">
          <cell r="CD1640" t="str">
            <v/>
          </cell>
        </row>
        <row r="1641">
          <cell r="B1641" t="str">
            <v/>
          </cell>
        </row>
        <row r="1641">
          <cell r="J1641" t="str">
            <v>/</v>
          </cell>
        </row>
        <row r="1641">
          <cell r="X1641" t="str">
            <v/>
          </cell>
          <cell r="Y1641" t="str">
            <v/>
          </cell>
          <cell r="Z1641" t="str">
            <v/>
          </cell>
          <cell r="AA1641" t="str">
            <v/>
          </cell>
          <cell r="AB1641" t="str">
            <v/>
          </cell>
          <cell r="AC1641" t="str">
            <v/>
          </cell>
          <cell r="AD1641" t="str">
            <v/>
          </cell>
          <cell r="AE1641" t="str">
            <v/>
          </cell>
          <cell r="AF1641">
            <v>0</v>
          </cell>
          <cell r="AG1641">
            <v>0</v>
          </cell>
        </row>
        <row r="1641">
          <cell r="AI1641" t="str">
            <v/>
          </cell>
        </row>
        <row r="1641">
          <cell r="AP1641" t="str">
            <v/>
          </cell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>
            <v>0</v>
          </cell>
          <cell r="AV1641" t="str">
            <v/>
          </cell>
          <cell r="AW1641" t="str">
            <v/>
          </cell>
          <cell r="AX1641" t="str">
            <v/>
          </cell>
          <cell r="AY1641">
            <v>0</v>
          </cell>
        </row>
        <row r="1641">
          <cell r="BA1641" t="str">
            <v/>
          </cell>
          <cell r="BB1641" t="str">
            <v/>
          </cell>
        </row>
        <row r="1641">
          <cell r="BE1641" t="str">
            <v/>
          </cell>
          <cell r="BF1641" t="str">
            <v/>
          </cell>
          <cell r="BG1641" t="str">
            <v/>
          </cell>
          <cell r="BH1641" t="str">
            <v/>
          </cell>
          <cell r="BI1641" t="str">
            <v/>
          </cell>
          <cell r="BJ1641" t="str">
            <v/>
          </cell>
          <cell r="BK1641" t="str">
            <v/>
          </cell>
          <cell r="BL1641">
            <v>0</v>
          </cell>
          <cell r="BM1641" t="str">
            <v/>
          </cell>
        </row>
        <row r="1641">
          <cell r="BP1641" t="str">
            <v/>
          </cell>
        </row>
        <row r="1641">
          <cell r="BW1641" t="str">
            <v/>
          </cell>
        </row>
        <row r="1641">
          <cell r="BY1641" t="str">
            <v/>
          </cell>
        </row>
        <row r="1641">
          <cell r="CD1641" t="str">
            <v/>
          </cell>
        </row>
        <row r="1642">
          <cell r="B1642" t="str">
            <v/>
          </cell>
        </row>
        <row r="1642">
          <cell r="J1642" t="str">
            <v>/</v>
          </cell>
        </row>
        <row r="1642">
          <cell r="X1642" t="str">
            <v/>
          </cell>
          <cell r="Y1642" t="str">
            <v/>
          </cell>
          <cell r="Z1642" t="str">
            <v/>
          </cell>
          <cell r="AA1642" t="str">
            <v/>
          </cell>
          <cell r="AB1642" t="str">
            <v/>
          </cell>
          <cell r="AC1642" t="str">
            <v/>
          </cell>
          <cell r="AD1642" t="str">
            <v/>
          </cell>
          <cell r="AE1642" t="str">
            <v/>
          </cell>
          <cell r="AF1642">
            <v>0</v>
          </cell>
          <cell r="AG1642">
            <v>0</v>
          </cell>
        </row>
        <row r="1642">
          <cell r="AI1642" t="str">
            <v/>
          </cell>
        </row>
        <row r="1642">
          <cell r="AP1642" t="str">
            <v/>
          </cell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>
            <v>0</v>
          </cell>
          <cell r="AV1642" t="str">
            <v/>
          </cell>
          <cell r="AW1642" t="str">
            <v/>
          </cell>
          <cell r="AX1642" t="str">
            <v/>
          </cell>
          <cell r="AY1642">
            <v>0</v>
          </cell>
        </row>
        <row r="1642">
          <cell r="BA1642" t="str">
            <v/>
          </cell>
          <cell r="BB1642" t="str">
            <v/>
          </cell>
        </row>
        <row r="1642">
          <cell r="BE1642" t="str">
            <v/>
          </cell>
          <cell r="BF1642" t="str">
            <v/>
          </cell>
          <cell r="BG1642" t="str">
            <v/>
          </cell>
          <cell r="BH1642" t="str">
            <v/>
          </cell>
          <cell r="BI1642" t="str">
            <v/>
          </cell>
          <cell r="BJ1642" t="str">
            <v/>
          </cell>
          <cell r="BK1642" t="str">
            <v/>
          </cell>
          <cell r="BL1642">
            <v>0</v>
          </cell>
          <cell r="BM1642" t="str">
            <v/>
          </cell>
        </row>
        <row r="1642">
          <cell r="BP1642" t="str">
            <v/>
          </cell>
        </row>
        <row r="1642">
          <cell r="BW1642" t="str">
            <v/>
          </cell>
        </row>
        <row r="1642">
          <cell r="BY1642" t="str">
            <v/>
          </cell>
        </row>
        <row r="1642">
          <cell r="CD1642" t="str">
            <v/>
          </cell>
        </row>
        <row r="1643">
          <cell r="B1643" t="str">
            <v/>
          </cell>
        </row>
        <row r="1643">
          <cell r="J1643" t="str">
            <v>/</v>
          </cell>
        </row>
        <row r="1643"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>
            <v>0</v>
          </cell>
          <cell r="AG1643">
            <v>0</v>
          </cell>
        </row>
        <row r="1643">
          <cell r="AI1643" t="str">
            <v/>
          </cell>
        </row>
        <row r="1643">
          <cell r="AP1643" t="str">
            <v/>
          </cell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>
            <v>0</v>
          </cell>
          <cell r="AV1643" t="str">
            <v/>
          </cell>
          <cell r="AW1643" t="str">
            <v/>
          </cell>
          <cell r="AX1643" t="str">
            <v/>
          </cell>
          <cell r="AY1643">
            <v>0</v>
          </cell>
        </row>
        <row r="1643">
          <cell r="BA1643" t="str">
            <v/>
          </cell>
          <cell r="BB1643" t="str">
            <v/>
          </cell>
        </row>
        <row r="1643">
          <cell r="BE1643" t="str">
            <v/>
          </cell>
          <cell r="BF1643" t="str">
            <v/>
          </cell>
          <cell r="BG1643" t="str">
            <v/>
          </cell>
          <cell r="BH1643" t="str">
            <v/>
          </cell>
          <cell r="BI1643" t="str">
            <v/>
          </cell>
          <cell r="BJ1643" t="str">
            <v/>
          </cell>
          <cell r="BK1643" t="str">
            <v/>
          </cell>
          <cell r="BL1643">
            <v>0</v>
          </cell>
          <cell r="BM1643" t="str">
            <v/>
          </cell>
        </row>
        <row r="1643">
          <cell r="BP1643" t="str">
            <v/>
          </cell>
        </row>
        <row r="1643">
          <cell r="BW1643" t="str">
            <v/>
          </cell>
        </row>
        <row r="1643">
          <cell r="BY1643" t="str">
            <v/>
          </cell>
        </row>
        <row r="1643">
          <cell r="CD1643" t="str">
            <v/>
          </cell>
        </row>
        <row r="1644">
          <cell r="B1644" t="str">
            <v/>
          </cell>
        </row>
        <row r="1644">
          <cell r="J1644" t="str">
            <v>/</v>
          </cell>
        </row>
        <row r="1644"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>
            <v>0</v>
          </cell>
          <cell r="AG1644">
            <v>0</v>
          </cell>
        </row>
        <row r="1644">
          <cell r="AI1644" t="str">
            <v/>
          </cell>
        </row>
        <row r="1644">
          <cell r="AP1644" t="str">
            <v/>
          </cell>
          <cell r="AQ1644" t="str">
            <v/>
          </cell>
          <cell r="AR1644" t="str">
            <v/>
          </cell>
          <cell r="AS1644" t="str">
            <v/>
          </cell>
          <cell r="AT1644" t="str">
            <v/>
          </cell>
          <cell r="AU1644">
            <v>0</v>
          </cell>
          <cell r="AV1644" t="str">
            <v/>
          </cell>
          <cell r="AW1644" t="str">
            <v/>
          </cell>
          <cell r="AX1644" t="str">
            <v/>
          </cell>
          <cell r="AY1644">
            <v>0</v>
          </cell>
        </row>
        <row r="1644">
          <cell r="BA1644" t="str">
            <v/>
          </cell>
          <cell r="BB1644" t="str">
            <v/>
          </cell>
        </row>
        <row r="1644">
          <cell r="BE1644" t="str">
            <v/>
          </cell>
          <cell r="BF1644" t="str">
            <v/>
          </cell>
          <cell r="BG1644" t="str">
            <v/>
          </cell>
          <cell r="BH1644" t="str">
            <v/>
          </cell>
          <cell r="BI1644" t="str">
            <v/>
          </cell>
          <cell r="BJ1644" t="str">
            <v/>
          </cell>
          <cell r="BK1644" t="str">
            <v/>
          </cell>
          <cell r="BL1644">
            <v>0</v>
          </cell>
          <cell r="BM1644" t="str">
            <v/>
          </cell>
        </row>
        <row r="1644">
          <cell r="BP1644" t="str">
            <v/>
          </cell>
        </row>
        <row r="1644">
          <cell r="BW1644" t="str">
            <v/>
          </cell>
        </row>
        <row r="1644">
          <cell r="BY1644" t="str">
            <v/>
          </cell>
        </row>
        <row r="1644">
          <cell r="CD1644" t="str">
            <v/>
          </cell>
        </row>
        <row r="1645">
          <cell r="B1645" t="str">
            <v/>
          </cell>
        </row>
        <row r="1645">
          <cell r="J1645" t="str">
            <v>/</v>
          </cell>
        </row>
        <row r="1645">
          <cell r="X1645" t="str">
            <v/>
          </cell>
          <cell r="Y1645" t="str">
            <v/>
          </cell>
          <cell r="Z1645" t="str">
            <v/>
          </cell>
          <cell r="AA1645" t="str">
            <v/>
          </cell>
          <cell r="AB1645" t="str">
            <v/>
          </cell>
          <cell r="AC1645" t="str">
            <v/>
          </cell>
          <cell r="AD1645" t="str">
            <v/>
          </cell>
          <cell r="AE1645" t="str">
            <v/>
          </cell>
          <cell r="AF1645">
            <v>0</v>
          </cell>
          <cell r="AG1645">
            <v>0</v>
          </cell>
        </row>
        <row r="1645">
          <cell r="AI1645" t="str">
            <v/>
          </cell>
        </row>
        <row r="1645">
          <cell r="AP1645" t="str">
            <v/>
          </cell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>
            <v>0</v>
          </cell>
          <cell r="AV1645" t="str">
            <v/>
          </cell>
          <cell r="AW1645" t="str">
            <v/>
          </cell>
          <cell r="AX1645" t="str">
            <v/>
          </cell>
          <cell r="AY1645">
            <v>0</v>
          </cell>
        </row>
        <row r="1645">
          <cell r="BA1645" t="str">
            <v/>
          </cell>
          <cell r="BB1645" t="str">
            <v/>
          </cell>
        </row>
        <row r="1645">
          <cell r="BE1645" t="str">
            <v/>
          </cell>
          <cell r="BF1645" t="str">
            <v/>
          </cell>
          <cell r="BG1645" t="str">
            <v/>
          </cell>
          <cell r="BH1645" t="str">
            <v/>
          </cell>
          <cell r="BI1645" t="str">
            <v/>
          </cell>
          <cell r="BJ1645" t="str">
            <v/>
          </cell>
          <cell r="BK1645" t="str">
            <v/>
          </cell>
          <cell r="BL1645">
            <v>0</v>
          </cell>
          <cell r="BM1645" t="str">
            <v/>
          </cell>
        </row>
        <row r="1645">
          <cell r="BP1645" t="str">
            <v/>
          </cell>
        </row>
        <row r="1645">
          <cell r="BW1645" t="str">
            <v/>
          </cell>
        </row>
        <row r="1645">
          <cell r="BY1645" t="str">
            <v/>
          </cell>
        </row>
        <row r="1645">
          <cell r="CD1645" t="str">
            <v/>
          </cell>
        </row>
        <row r="1646">
          <cell r="B1646" t="str">
            <v/>
          </cell>
        </row>
        <row r="1646">
          <cell r="J1646" t="str">
            <v>/</v>
          </cell>
        </row>
        <row r="1646"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>
            <v>0</v>
          </cell>
          <cell r="AG1646">
            <v>0</v>
          </cell>
        </row>
        <row r="1646">
          <cell r="AI1646" t="str">
            <v/>
          </cell>
        </row>
        <row r="1646">
          <cell r="AP1646" t="str">
            <v/>
          </cell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>
            <v>0</v>
          </cell>
          <cell r="AV1646" t="str">
            <v/>
          </cell>
          <cell r="AW1646" t="str">
            <v/>
          </cell>
          <cell r="AX1646" t="str">
            <v/>
          </cell>
          <cell r="AY1646">
            <v>0</v>
          </cell>
        </row>
        <row r="1646">
          <cell r="BA1646" t="str">
            <v/>
          </cell>
          <cell r="BB1646" t="str">
            <v/>
          </cell>
        </row>
        <row r="1646">
          <cell r="BE1646" t="str">
            <v/>
          </cell>
          <cell r="BF1646" t="str">
            <v/>
          </cell>
          <cell r="BG1646" t="str">
            <v/>
          </cell>
          <cell r="BH1646" t="str">
            <v/>
          </cell>
          <cell r="BI1646" t="str">
            <v/>
          </cell>
          <cell r="BJ1646" t="str">
            <v/>
          </cell>
          <cell r="BK1646" t="str">
            <v/>
          </cell>
          <cell r="BL1646">
            <v>0</v>
          </cell>
          <cell r="BM1646" t="str">
            <v/>
          </cell>
        </row>
        <row r="1646">
          <cell r="BP1646" t="str">
            <v/>
          </cell>
        </row>
        <row r="1646">
          <cell r="BW1646" t="str">
            <v/>
          </cell>
        </row>
        <row r="1646">
          <cell r="BY1646" t="str">
            <v/>
          </cell>
        </row>
        <row r="1646">
          <cell r="CD1646" t="str">
            <v/>
          </cell>
        </row>
        <row r="1647">
          <cell r="B1647" t="str">
            <v/>
          </cell>
        </row>
        <row r="1647">
          <cell r="J1647" t="str">
            <v>/</v>
          </cell>
        </row>
        <row r="1647"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>
            <v>0</v>
          </cell>
          <cell r="AG1647">
            <v>0</v>
          </cell>
        </row>
        <row r="1647">
          <cell r="AI1647" t="str">
            <v/>
          </cell>
        </row>
        <row r="1647">
          <cell r="AP1647" t="str">
            <v/>
          </cell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>
            <v>0</v>
          </cell>
          <cell r="AV1647" t="str">
            <v/>
          </cell>
          <cell r="AW1647" t="str">
            <v/>
          </cell>
          <cell r="AX1647" t="str">
            <v/>
          </cell>
          <cell r="AY1647">
            <v>0</v>
          </cell>
        </row>
        <row r="1647">
          <cell r="BA1647" t="str">
            <v/>
          </cell>
          <cell r="BB1647" t="str">
            <v/>
          </cell>
        </row>
        <row r="1647">
          <cell r="BE1647" t="str">
            <v/>
          </cell>
          <cell r="BF1647" t="str">
            <v/>
          </cell>
          <cell r="BG1647" t="str">
            <v/>
          </cell>
          <cell r="BH1647" t="str">
            <v/>
          </cell>
          <cell r="BI1647" t="str">
            <v/>
          </cell>
          <cell r="BJ1647" t="str">
            <v/>
          </cell>
          <cell r="BK1647" t="str">
            <v/>
          </cell>
          <cell r="BL1647">
            <v>0</v>
          </cell>
          <cell r="BM1647" t="str">
            <v/>
          </cell>
        </row>
        <row r="1647">
          <cell r="BP1647" t="str">
            <v/>
          </cell>
        </row>
        <row r="1647">
          <cell r="BW1647" t="str">
            <v/>
          </cell>
        </row>
        <row r="1647">
          <cell r="BY1647" t="str">
            <v/>
          </cell>
        </row>
        <row r="1647">
          <cell r="CD1647" t="str">
            <v/>
          </cell>
        </row>
        <row r="1648">
          <cell r="B1648" t="str">
            <v/>
          </cell>
        </row>
        <row r="1648">
          <cell r="J1648" t="str">
            <v>/</v>
          </cell>
        </row>
        <row r="1648"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>
            <v>0</v>
          </cell>
          <cell r="AG1648">
            <v>0</v>
          </cell>
        </row>
        <row r="1648">
          <cell r="AI1648" t="str">
            <v/>
          </cell>
        </row>
        <row r="1648">
          <cell r="AP1648" t="str">
            <v/>
          </cell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>
            <v>0</v>
          </cell>
          <cell r="AV1648" t="str">
            <v/>
          </cell>
          <cell r="AW1648" t="str">
            <v/>
          </cell>
          <cell r="AX1648" t="str">
            <v/>
          </cell>
          <cell r="AY1648">
            <v>0</v>
          </cell>
        </row>
        <row r="1648">
          <cell r="BA1648" t="str">
            <v/>
          </cell>
          <cell r="BB1648" t="str">
            <v/>
          </cell>
        </row>
        <row r="1648">
          <cell r="BE1648" t="str">
            <v/>
          </cell>
          <cell r="BF1648" t="str">
            <v/>
          </cell>
          <cell r="BG1648" t="str">
            <v/>
          </cell>
          <cell r="BH1648" t="str">
            <v/>
          </cell>
          <cell r="BI1648" t="str">
            <v/>
          </cell>
          <cell r="BJ1648" t="str">
            <v/>
          </cell>
          <cell r="BK1648" t="str">
            <v/>
          </cell>
          <cell r="BL1648">
            <v>0</v>
          </cell>
          <cell r="BM1648" t="str">
            <v/>
          </cell>
        </row>
        <row r="1648">
          <cell r="BP1648" t="str">
            <v/>
          </cell>
        </row>
        <row r="1648">
          <cell r="BW1648" t="str">
            <v/>
          </cell>
        </row>
        <row r="1648">
          <cell r="BY1648" t="str">
            <v/>
          </cell>
        </row>
        <row r="1648">
          <cell r="CD1648" t="str">
            <v/>
          </cell>
        </row>
        <row r="1649">
          <cell r="B1649" t="str">
            <v/>
          </cell>
        </row>
        <row r="1649">
          <cell r="J1649" t="str">
            <v>/</v>
          </cell>
        </row>
        <row r="1649">
          <cell r="X1649" t="str">
            <v/>
          </cell>
          <cell r="Y1649" t="str">
            <v/>
          </cell>
          <cell r="Z1649" t="str">
            <v/>
          </cell>
          <cell r="AA1649" t="str">
            <v/>
          </cell>
          <cell r="AB1649" t="str">
            <v/>
          </cell>
          <cell r="AC1649" t="str">
            <v/>
          </cell>
          <cell r="AD1649" t="str">
            <v/>
          </cell>
          <cell r="AE1649" t="str">
            <v/>
          </cell>
          <cell r="AF1649">
            <v>0</v>
          </cell>
          <cell r="AG1649">
            <v>0</v>
          </cell>
        </row>
        <row r="1649">
          <cell r="AI1649" t="str">
            <v/>
          </cell>
        </row>
        <row r="1649">
          <cell r="AP1649" t="str">
            <v/>
          </cell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>
            <v>0</v>
          </cell>
          <cell r="AV1649" t="str">
            <v/>
          </cell>
          <cell r="AW1649" t="str">
            <v/>
          </cell>
          <cell r="AX1649" t="str">
            <v/>
          </cell>
          <cell r="AY1649">
            <v>0</v>
          </cell>
        </row>
        <row r="1649">
          <cell r="BA1649" t="str">
            <v/>
          </cell>
          <cell r="BB1649" t="str">
            <v/>
          </cell>
        </row>
        <row r="1649">
          <cell r="BE1649" t="str">
            <v/>
          </cell>
          <cell r="BF1649" t="str">
            <v/>
          </cell>
          <cell r="BG1649" t="str">
            <v/>
          </cell>
          <cell r="BH1649" t="str">
            <v/>
          </cell>
          <cell r="BI1649" t="str">
            <v/>
          </cell>
          <cell r="BJ1649" t="str">
            <v/>
          </cell>
          <cell r="BK1649" t="str">
            <v/>
          </cell>
          <cell r="BL1649">
            <v>0</v>
          </cell>
          <cell r="BM1649" t="str">
            <v/>
          </cell>
        </row>
        <row r="1649">
          <cell r="BP1649" t="str">
            <v/>
          </cell>
        </row>
        <row r="1649">
          <cell r="BW1649" t="str">
            <v/>
          </cell>
        </row>
        <row r="1649">
          <cell r="BY1649" t="str">
            <v/>
          </cell>
        </row>
        <row r="1649">
          <cell r="CD1649" t="str">
            <v/>
          </cell>
        </row>
        <row r="1650">
          <cell r="B1650" t="str">
            <v/>
          </cell>
        </row>
        <row r="1650">
          <cell r="J1650" t="str">
            <v>/</v>
          </cell>
        </row>
        <row r="1650">
          <cell r="X1650" t="str">
            <v/>
          </cell>
          <cell r="Y1650" t="str">
            <v/>
          </cell>
          <cell r="Z1650" t="str">
            <v/>
          </cell>
          <cell r="AA1650" t="str">
            <v/>
          </cell>
          <cell r="AB1650" t="str">
            <v/>
          </cell>
          <cell r="AC1650" t="str">
            <v/>
          </cell>
          <cell r="AD1650" t="str">
            <v/>
          </cell>
          <cell r="AE1650" t="str">
            <v/>
          </cell>
          <cell r="AF1650">
            <v>0</v>
          </cell>
          <cell r="AG1650">
            <v>0</v>
          </cell>
        </row>
        <row r="1650">
          <cell r="AI1650" t="str">
            <v/>
          </cell>
        </row>
        <row r="1650">
          <cell r="AP1650" t="str">
            <v/>
          </cell>
          <cell r="AQ1650" t="str">
            <v/>
          </cell>
          <cell r="AR1650" t="str">
            <v/>
          </cell>
          <cell r="AS1650" t="str">
            <v/>
          </cell>
          <cell r="AT1650" t="str">
            <v/>
          </cell>
          <cell r="AU1650">
            <v>0</v>
          </cell>
          <cell r="AV1650" t="str">
            <v/>
          </cell>
          <cell r="AW1650" t="str">
            <v/>
          </cell>
          <cell r="AX1650" t="str">
            <v/>
          </cell>
          <cell r="AY1650">
            <v>0</v>
          </cell>
        </row>
        <row r="1650">
          <cell r="BA1650" t="str">
            <v/>
          </cell>
          <cell r="BB1650" t="str">
            <v/>
          </cell>
        </row>
        <row r="1650">
          <cell r="BE1650" t="str">
            <v/>
          </cell>
          <cell r="BF1650" t="str">
            <v/>
          </cell>
          <cell r="BG1650" t="str">
            <v/>
          </cell>
          <cell r="BH1650" t="str">
            <v/>
          </cell>
          <cell r="BI1650" t="str">
            <v/>
          </cell>
          <cell r="BJ1650" t="str">
            <v/>
          </cell>
          <cell r="BK1650" t="str">
            <v/>
          </cell>
          <cell r="BL1650">
            <v>0</v>
          </cell>
          <cell r="BM1650" t="str">
            <v/>
          </cell>
        </row>
        <row r="1650">
          <cell r="BP1650" t="str">
            <v/>
          </cell>
        </row>
        <row r="1650">
          <cell r="BW1650" t="str">
            <v/>
          </cell>
        </row>
        <row r="1650">
          <cell r="BY1650" t="str">
            <v/>
          </cell>
        </row>
        <row r="1650">
          <cell r="CD1650" t="str">
            <v/>
          </cell>
        </row>
        <row r="1651">
          <cell r="B1651" t="str">
            <v/>
          </cell>
        </row>
        <row r="1651">
          <cell r="J1651" t="str">
            <v>/</v>
          </cell>
        </row>
        <row r="1651">
          <cell r="X1651" t="str">
            <v/>
          </cell>
          <cell r="Y1651" t="str">
            <v/>
          </cell>
          <cell r="Z1651" t="str">
            <v/>
          </cell>
          <cell r="AA1651" t="str">
            <v/>
          </cell>
          <cell r="AB1651" t="str">
            <v/>
          </cell>
          <cell r="AC1651" t="str">
            <v/>
          </cell>
          <cell r="AD1651" t="str">
            <v/>
          </cell>
          <cell r="AE1651" t="str">
            <v/>
          </cell>
          <cell r="AF1651">
            <v>0</v>
          </cell>
          <cell r="AG1651">
            <v>0</v>
          </cell>
        </row>
        <row r="1651">
          <cell r="AI1651" t="str">
            <v/>
          </cell>
        </row>
        <row r="1651">
          <cell r="AP1651" t="str">
            <v/>
          </cell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>
            <v>0</v>
          </cell>
          <cell r="AV1651" t="str">
            <v/>
          </cell>
          <cell r="AW1651" t="str">
            <v/>
          </cell>
          <cell r="AX1651" t="str">
            <v/>
          </cell>
          <cell r="AY1651">
            <v>0</v>
          </cell>
        </row>
        <row r="1651">
          <cell r="BA1651" t="str">
            <v/>
          </cell>
          <cell r="BB1651" t="str">
            <v/>
          </cell>
        </row>
        <row r="1651">
          <cell r="BE1651" t="str">
            <v/>
          </cell>
          <cell r="BF1651" t="str">
            <v/>
          </cell>
          <cell r="BG1651" t="str">
            <v/>
          </cell>
          <cell r="BH1651" t="str">
            <v/>
          </cell>
          <cell r="BI1651" t="str">
            <v/>
          </cell>
          <cell r="BJ1651" t="str">
            <v/>
          </cell>
          <cell r="BK1651" t="str">
            <v/>
          </cell>
          <cell r="BL1651">
            <v>0</v>
          </cell>
          <cell r="BM1651" t="str">
            <v/>
          </cell>
        </row>
        <row r="1651">
          <cell r="BP1651" t="str">
            <v/>
          </cell>
        </row>
        <row r="1651">
          <cell r="BW1651" t="str">
            <v/>
          </cell>
        </row>
        <row r="1651">
          <cell r="BY1651" t="str">
            <v/>
          </cell>
        </row>
        <row r="1651">
          <cell r="CD1651" t="str">
            <v/>
          </cell>
        </row>
        <row r="1652">
          <cell r="B1652" t="str">
            <v/>
          </cell>
        </row>
        <row r="1652">
          <cell r="J1652" t="str">
            <v>/</v>
          </cell>
        </row>
        <row r="1652">
          <cell r="X1652" t="str">
            <v/>
          </cell>
          <cell r="Y1652" t="str">
            <v/>
          </cell>
          <cell r="Z1652" t="str">
            <v/>
          </cell>
          <cell r="AA1652" t="str">
            <v/>
          </cell>
          <cell r="AB1652" t="str">
            <v/>
          </cell>
          <cell r="AC1652" t="str">
            <v/>
          </cell>
          <cell r="AD1652" t="str">
            <v/>
          </cell>
          <cell r="AE1652" t="str">
            <v/>
          </cell>
          <cell r="AF1652">
            <v>0</v>
          </cell>
          <cell r="AG1652">
            <v>0</v>
          </cell>
        </row>
        <row r="1652">
          <cell r="AI1652" t="str">
            <v/>
          </cell>
        </row>
        <row r="1652">
          <cell r="AP1652" t="str">
            <v/>
          </cell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>
            <v>0</v>
          </cell>
          <cell r="AV1652" t="str">
            <v/>
          </cell>
          <cell r="AW1652" t="str">
            <v/>
          </cell>
          <cell r="AX1652" t="str">
            <v/>
          </cell>
          <cell r="AY1652">
            <v>0</v>
          </cell>
        </row>
        <row r="1652">
          <cell r="BA1652" t="str">
            <v/>
          </cell>
          <cell r="BB1652" t="str">
            <v/>
          </cell>
        </row>
        <row r="1652">
          <cell r="BE1652" t="str">
            <v/>
          </cell>
          <cell r="BF1652" t="str">
            <v/>
          </cell>
          <cell r="BG1652" t="str">
            <v/>
          </cell>
          <cell r="BH1652" t="str">
            <v/>
          </cell>
          <cell r="BI1652" t="str">
            <v/>
          </cell>
          <cell r="BJ1652" t="str">
            <v/>
          </cell>
          <cell r="BK1652" t="str">
            <v/>
          </cell>
          <cell r="BL1652">
            <v>0</v>
          </cell>
          <cell r="BM1652" t="str">
            <v/>
          </cell>
        </row>
        <row r="1652">
          <cell r="BP1652" t="str">
            <v/>
          </cell>
        </row>
        <row r="1652">
          <cell r="BW1652" t="str">
            <v/>
          </cell>
        </row>
        <row r="1652">
          <cell r="BY1652" t="str">
            <v/>
          </cell>
        </row>
        <row r="1652">
          <cell r="CD1652" t="str">
            <v/>
          </cell>
        </row>
        <row r="1653">
          <cell r="B1653" t="str">
            <v/>
          </cell>
        </row>
        <row r="1653">
          <cell r="J1653" t="str">
            <v>/</v>
          </cell>
        </row>
        <row r="1653">
          <cell r="X1653" t="str">
            <v/>
          </cell>
          <cell r="Y1653" t="str">
            <v/>
          </cell>
          <cell r="Z1653" t="str">
            <v/>
          </cell>
          <cell r="AA1653" t="str">
            <v/>
          </cell>
          <cell r="AB1653" t="str">
            <v/>
          </cell>
          <cell r="AC1653" t="str">
            <v/>
          </cell>
          <cell r="AD1653" t="str">
            <v/>
          </cell>
          <cell r="AE1653" t="str">
            <v/>
          </cell>
          <cell r="AF1653">
            <v>0</v>
          </cell>
          <cell r="AG1653">
            <v>0</v>
          </cell>
        </row>
        <row r="1653">
          <cell r="AI1653" t="str">
            <v/>
          </cell>
        </row>
        <row r="1653">
          <cell r="AP1653" t="str">
            <v/>
          </cell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>
            <v>0</v>
          </cell>
          <cell r="AV1653" t="str">
            <v/>
          </cell>
          <cell r="AW1653" t="str">
            <v/>
          </cell>
          <cell r="AX1653" t="str">
            <v/>
          </cell>
          <cell r="AY1653">
            <v>0</v>
          </cell>
        </row>
        <row r="1653">
          <cell r="BA1653" t="str">
            <v/>
          </cell>
          <cell r="BB1653" t="str">
            <v/>
          </cell>
        </row>
        <row r="1653">
          <cell r="BE1653" t="str">
            <v/>
          </cell>
          <cell r="BF1653" t="str">
            <v/>
          </cell>
          <cell r="BG1653" t="str">
            <v/>
          </cell>
          <cell r="BH1653" t="str">
            <v/>
          </cell>
          <cell r="BI1653" t="str">
            <v/>
          </cell>
          <cell r="BJ1653" t="str">
            <v/>
          </cell>
          <cell r="BK1653" t="str">
            <v/>
          </cell>
          <cell r="BL1653">
            <v>0</v>
          </cell>
          <cell r="BM1653" t="str">
            <v/>
          </cell>
        </row>
        <row r="1653">
          <cell r="BP1653" t="str">
            <v/>
          </cell>
        </row>
        <row r="1653">
          <cell r="BW1653" t="str">
            <v/>
          </cell>
        </row>
        <row r="1653">
          <cell r="BY1653" t="str">
            <v/>
          </cell>
        </row>
        <row r="1653">
          <cell r="CD1653" t="str">
            <v/>
          </cell>
        </row>
        <row r="1654">
          <cell r="B1654" t="str">
            <v/>
          </cell>
        </row>
        <row r="1654">
          <cell r="J1654" t="str">
            <v>/</v>
          </cell>
        </row>
        <row r="1654">
          <cell r="X1654" t="str">
            <v/>
          </cell>
          <cell r="Y1654" t="str">
            <v/>
          </cell>
          <cell r="Z1654" t="str">
            <v/>
          </cell>
          <cell r="AA1654" t="str">
            <v/>
          </cell>
          <cell r="AB1654" t="str">
            <v/>
          </cell>
          <cell r="AC1654" t="str">
            <v/>
          </cell>
          <cell r="AD1654" t="str">
            <v/>
          </cell>
          <cell r="AE1654" t="str">
            <v/>
          </cell>
          <cell r="AF1654">
            <v>0</v>
          </cell>
          <cell r="AG1654">
            <v>0</v>
          </cell>
        </row>
        <row r="1654">
          <cell r="AI1654" t="str">
            <v/>
          </cell>
        </row>
        <row r="1654">
          <cell r="AP1654" t="str">
            <v/>
          </cell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>
            <v>0</v>
          </cell>
          <cell r="AV1654" t="str">
            <v/>
          </cell>
          <cell r="AW1654" t="str">
            <v/>
          </cell>
          <cell r="AX1654" t="str">
            <v/>
          </cell>
          <cell r="AY1654">
            <v>0</v>
          </cell>
        </row>
        <row r="1654">
          <cell r="BA1654" t="str">
            <v/>
          </cell>
          <cell r="BB1654" t="str">
            <v/>
          </cell>
        </row>
        <row r="1654">
          <cell r="BE1654" t="str">
            <v/>
          </cell>
          <cell r="BF1654" t="str">
            <v/>
          </cell>
          <cell r="BG1654" t="str">
            <v/>
          </cell>
          <cell r="BH1654" t="str">
            <v/>
          </cell>
          <cell r="BI1654" t="str">
            <v/>
          </cell>
          <cell r="BJ1654" t="str">
            <v/>
          </cell>
          <cell r="BK1654" t="str">
            <v/>
          </cell>
          <cell r="BL1654">
            <v>0</v>
          </cell>
          <cell r="BM1654" t="str">
            <v/>
          </cell>
        </row>
        <row r="1654">
          <cell r="BP1654" t="str">
            <v/>
          </cell>
        </row>
        <row r="1654">
          <cell r="BW1654" t="str">
            <v/>
          </cell>
        </row>
        <row r="1654">
          <cell r="BY1654" t="str">
            <v/>
          </cell>
        </row>
        <row r="1654">
          <cell r="CD1654" t="str">
            <v/>
          </cell>
        </row>
        <row r="1655">
          <cell r="B1655" t="str">
            <v/>
          </cell>
        </row>
        <row r="1655">
          <cell r="J1655" t="str">
            <v>/</v>
          </cell>
        </row>
        <row r="1655">
          <cell r="X1655" t="str">
            <v/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  <cell r="AE1655" t="str">
            <v/>
          </cell>
          <cell r="AF1655">
            <v>0</v>
          </cell>
          <cell r="AG1655">
            <v>0</v>
          </cell>
        </row>
        <row r="1655">
          <cell r="AI1655" t="str">
            <v/>
          </cell>
        </row>
        <row r="1655">
          <cell r="AP1655" t="str">
            <v/>
          </cell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>
            <v>0</v>
          </cell>
          <cell r="AV1655" t="str">
            <v/>
          </cell>
          <cell r="AW1655" t="str">
            <v/>
          </cell>
          <cell r="AX1655" t="str">
            <v/>
          </cell>
          <cell r="AY1655">
            <v>0</v>
          </cell>
        </row>
        <row r="1655">
          <cell r="BA1655" t="str">
            <v/>
          </cell>
          <cell r="BB1655" t="str">
            <v/>
          </cell>
        </row>
        <row r="1655">
          <cell r="BE1655" t="str">
            <v/>
          </cell>
          <cell r="BF1655" t="str">
            <v/>
          </cell>
          <cell r="BG1655" t="str">
            <v/>
          </cell>
          <cell r="BH1655" t="str">
            <v/>
          </cell>
          <cell r="BI1655" t="str">
            <v/>
          </cell>
          <cell r="BJ1655" t="str">
            <v/>
          </cell>
          <cell r="BK1655" t="str">
            <v/>
          </cell>
          <cell r="BL1655">
            <v>0</v>
          </cell>
          <cell r="BM1655" t="str">
            <v/>
          </cell>
        </row>
        <row r="1655">
          <cell r="BP1655" t="str">
            <v/>
          </cell>
        </row>
        <row r="1655">
          <cell r="BW1655" t="str">
            <v/>
          </cell>
        </row>
        <row r="1655">
          <cell r="BY1655" t="str">
            <v/>
          </cell>
        </row>
        <row r="1655">
          <cell r="CD1655" t="str">
            <v/>
          </cell>
        </row>
        <row r="1656">
          <cell r="B1656" t="str">
            <v/>
          </cell>
        </row>
        <row r="1656">
          <cell r="J1656" t="str">
            <v>/</v>
          </cell>
        </row>
        <row r="1656">
          <cell r="X1656" t="str">
            <v/>
          </cell>
          <cell r="Y1656" t="str">
            <v/>
          </cell>
          <cell r="Z1656" t="str">
            <v/>
          </cell>
          <cell r="AA1656" t="str">
            <v/>
          </cell>
          <cell r="AB1656" t="str">
            <v/>
          </cell>
          <cell r="AC1656" t="str">
            <v/>
          </cell>
          <cell r="AD1656" t="str">
            <v/>
          </cell>
          <cell r="AE1656" t="str">
            <v/>
          </cell>
          <cell r="AF1656">
            <v>0</v>
          </cell>
          <cell r="AG1656">
            <v>0</v>
          </cell>
        </row>
        <row r="1656">
          <cell r="AI1656" t="str">
            <v/>
          </cell>
        </row>
        <row r="1656">
          <cell r="AP1656" t="str">
            <v/>
          </cell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>
            <v>0</v>
          </cell>
          <cell r="AV1656" t="str">
            <v/>
          </cell>
          <cell r="AW1656" t="str">
            <v/>
          </cell>
          <cell r="AX1656" t="str">
            <v/>
          </cell>
          <cell r="AY1656">
            <v>0</v>
          </cell>
        </row>
        <row r="1656">
          <cell r="BA1656" t="str">
            <v/>
          </cell>
          <cell r="BB1656" t="str">
            <v/>
          </cell>
        </row>
        <row r="1656">
          <cell r="BE1656" t="str">
            <v/>
          </cell>
          <cell r="BF1656" t="str">
            <v/>
          </cell>
          <cell r="BG1656" t="str">
            <v/>
          </cell>
          <cell r="BH1656" t="str">
            <v/>
          </cell>
          <cell r="BI1656" t="str">
            <v/>
          </cell>
          <cell r="BJ1656" t="str">
            <v/>
          </cell>
          <cell r="BK1656" t="str">
            <v/>
          </cell>
          <cell r="BL1656">
            <v>0</v>
          </cell>
          <cell r="BM1656" t="str">
            <v/>
          </cell>
        </row>
        <row r="1656">
          <cell r="BP1656" t="str">
            <v/>
          </cell>
        </row>
        <row r="1656">
          <cell r="BW1656" t="str">
            <v/>
          </cell>
        </row>
        <row r="1656">
          <cell r="BY1656" t="str">
            <v/>
          </cell>
        </row>
        <row r="1656">
          <cell r="CD1656" t="str">
            <v/>
          </cell>
        </row>
        <row r="1657">
          <cell r="B1657" t="str">
            <v/>
          </cell>
        </row>
        <row r="1657">
          <cell r="J1657" t="str">
            <v>/</v>
          </cell>
        </row>
        <row r="1657">
          <cell r="X1657" t="str">
            <v/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  <cell r="AD1657" t="str">
            <v/>
          </cell>
          <cell r="AE1657" t="str">
            <v/>
          </cell>
          <cell r="AF1657">
            <v>0</v>
          </cell>
          <cell r="AG1657">
            <v>0</v>
          </cell>
        </row>
        <row r="1657">
          <cell r="AI1657" t="str">
            <v/>
          </cell>
        </row>
        <row r="1657">
          <cell r="AP1657" t="str">
            <v/>
          </cell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>
            <v>0</v>
          </cell>
          <cell r="AV1657" t="str">
            <v/>
          </cell>
          <cell r="AW1657" t="str">
            <v/>
          </cell>
          <cell r="AX1657" t="str">
            <v/>
          </cell>
          <cell r="AY1657">
            <v>0</v>
          </cell>
        </row>
        <row r="1657">
          <cell r="BA1657" t="str">
            <v/>
          </cell>
          <cell r="BB1657" t="str">
            <v/>
          </cell>
        </row>
        <row r="1657">
          <cell r="BE1657" t="str">
            <v/>
          </cell>
          <cell r="BF1657" t="str">
            <v/>
          </cell>
          <cell r="BG1657" t="str">
            <v/>
          </cell>
          <cell r="BH1657" t="str">
            <v/>
          </cell>
          <cell r="BI1657" t="str">
            <v/>
          </cell>
          <cell r="BJ1657" t="str">
            <v/>
          </cell>
          <cell r="BK1657" t="str">
            <v/>
          </cell>
          <cell r="BL1657">
            <v>0</v>
          </cell>
          <cell r="BM1657" t="str">
            <v/>
          </cell>
        </row>
        <row r="1657">
          <cell r="BP1657" t="str">
            <v/>
          </cell>
        </row>
        <row r="1657">
          <cell r="BW1657" t="str">
            <v/>
          </cell>
        </row>
        <row r="1657">
          <cell r="BY1657" t="str">
            <v/>
          </cell>
        </row>
        <row r="1657">
          <cell r="CD1657" t="str">
            <v/>
          </cell>
        </row>
        <row r="1658">
          <cell r="B1658" t="str">
            <v/>
          </cell>
        </row>
        <row r="1658">
          <cell r="J1658" t="str">
            <v>/</v>
          </cell>
        </row>
        <row r="1658">
          <cell r="X1658" t="str">
            <v/>
          </cell>
          <cell r="Y1658" t="str">
            <v/>
          </cell>
          <cell r="Z1658" t="str">
            <v/>
          </cell>
          <cell r="AA1658" t="str">
            <v/>
          </cell>
          <cell r="AB1658" t="str">
            <v/>
          </cell>
          <cell r="AC1658" t="str">
            <v/>
          </cell>
          <cell r="AD1658" t="str">
            <v/>
          </cell>
          <cell r="AE1658" t="str">
            <v/>
          </cell>
          <cell r="AF1658">
            <v>0</v>
          </cell>
          <cell r="AG1658">
            <v>0</v>
          </cell>
        </row>
        <row r="1658">
          <cell r="AI1658" t="str">
            <v/>
          </cell>
        </row>
        <row r="1658">
          <cell r="AP1658" t="str">
            <v/>
          </cell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>
            <v>0</v>
          </cell>
          <cell r="AV1658" t="str">
            <v/>
          </cell>
          <cell r="AW1658" t="str">
            <v/>
          </cell>
          <cell r="AX1658" t="str">
            <v/>
          </cell>
          <cell r="AY1658">
            <v>0</v>
          </cell>
        </row>
        <row r="1658">
          <cell r="BA1658" t="str">
            <v/>
          </cell>
          <cell r="BB1658" t="str">
            <v/>
          </cell>
        </row>
        <row r="1658">
          <cell r="BE1658" t="str">
            <v/>
          </cell>
          <cell r="BF1658" t="str">
            <v/>
          </cell>
          <cell r="BG1658" t="str">
            <v/>
          </cell>
          <cell r="BH1658" t="str">
            <v/>
          </cell>
          <cell r="BI1658" t="str">
            <v/>
          </cell>
          <cell r="BJ1658" t="str">
            <v/>
          </cell>
          <cell r="BK1658" t="str">
            <v/>
          </cell>
          <cell r="BL1658">
            <v>0</v>
          </cell>
          <cell r="BM1658" t="str">
            <v/>
          </cell>
        </row>
        <row r="1658">
          <cell r="BP1658" t="str">
            <v/>
          </cell>
        </row>
        <row r="1658">
          <cell r="BW1658" t="str">
            <v/>
          </cell>
        </row>
        <row r="1658">
          <cell r="BY1658" t="str">
            <v/>
          </cell>
        </row>
        <row r="1658">
          <cell r="CD1658" t="str">
            <v/>
          </cell>
        </row>
        <row r="1659">
          <cell r="B1659" t="str">
            <v/>
          </cell>
        </row>
        <row r="1659">
          <cell r="J1659" t="str">
            <v>/</v>
          </cell>
        </row>
        <row r="1659">
          <cell r="X1659" t="str">
            <v/>
          </cell>
          <cell r="Y1659" t="str">
            <v/>
          </cell>
          <cell r="Z1659" t="str">
            <v/>
          </cell>
          <cell r="AA1659" t="str">
            <v/>
          </cell>
          <cell r="AB1659" t="str">
            <v/>
          </cell>
          <cell r="AC1659" t="str">
            <v/>
          </cell>
          <cell r="AD1659" t="str">
            <v/>
          </cell>
          <cell r="AE1659" t="str">
            <v/>
          </cell>
          <cell r="AF1659">
            <v>0</v>
          </cell>
          <cell r="AG1659">
            <v>0</v>
          </cell>
        </row>
        <row r="1659">
          <cell r="AI1659" t="str">
            <v/>
          </cell>
        </row>
        <row r="1659">
          <cell r="AP1659" t="str">
            <v/>
          </cell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>
            <v>0</v>
          </cell>
          <cell r="AV1659" t="str">
            <v/>
          </cell>
          <cell r="AW1659" t="str">
            <v/>
          </cell>
          <cell r="AX1659" t="str">
            <v/>
          </cell>
          <cell r="AY1659">
            <v>0</v>
          </cell>
        </row>
        <row r="1659">
          <cell r="BA1659" t="str">
            <v/>
          </cell>
          <cell r="BB1659" t="str">
            <v/>
          </cell>
        </row>
        <row r="1659">
          <cell r="BE1659" t="str">
            <v/>
          </cell>
          <cell r="BF1659" t="str">
            <v/>
          </cell>
          <cell r="BG1659" t="str">
            <v/>
          </cell>
          <cell r="BH1659" t="str">
            <v/>
          </cell>
          <cell r="BI1659" t="str">
            <v/>
          </cell>
          <cell r="BJ1659" t="str">
            <v/>
          </cell>
          <cell r="BK1659" t="str">
            <v/>
          </cell>
          <cell r="BL1659">
            <v>0</v>
          </cell>
          <cell r="BM1659" t="str">
            <v/>
          </cell>
        </row>
        <row r="1659">
          <cell r="BP1659" t="str">
            <v/>
          </cell>
        </row>
        <row r="1659">
          <cell r="BW1659" t="str">
            <v/>
          </cell>
        </row>
        <row r="1659">
          <cell r="BY1659" t="str">
            <v/>
          </cell>
        </row>
        <row r="1659">
          <cell r="CD1659" t="str">
            <v/>
          </cell>
        </row>
        <row r="1660">
          <cell r="B1660" t="str">
            <v/>
          </cell>
        </row>
        <row r="1660">
          <cell r="J1660" t="str">
            <v>/</v>
          </cell>
        </row>
        <row r="1660"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  <cell r="AE1660" t="str">
            <v/>
          </cell>
          <cell r="AF1660">
            <v>0</v>
          </cell>
          <cell r="AG1660">
            <v>0</v>
          </cell>
        </row>
        <row r="1660">
          <cell r="AI1660" t="str">
            <v/>
          </cell>
        </row>
        <row r="1660">
          <cell r="AP1660" t="str">
            <v/>
          </cell>
          <cell r="AQ1660" t="str">
            <v/>
          </cell>
          <cell r="AR1660" t="str">
            <v/>
          </cell>
          <cell r="AS1660" t="str">
            <v/>
          </cell>
          <cell r="AT1660" t="str">
            <v/>
          </cell>
          <cell r="AU1660">
            <v>0</v>
          </cell>
          <cell r="AV1660" t="str">
            <v/>
          </cell>
          <cell r="AW1660" t="str">
            <v/>
          </cell>
          <cell r="AX1660" t="str">
            <v/>
          </cell>
          <cell r="AY1660">
            <v>0</v>
          </cell>
        </row>
        <row r="1660">
          <cell r="BA1660" t="str">
            <v/>
          </cell>
          <cell r="BB1660" t="str">
            <v/>
          </cell>
        </row>
        <row r="1660">
          <cell r="BE1660" t="str">
            <v/>
          </cell>
          <cell r="BF1660" t="str">
            <v/>
          </cell>
          <cell r="BG1660" t="str">
            <v/>
          </cell>
          <cell r="BH1660" t="str">
            <v/>
          </cell>
          <cell r="BI1660" t="str">
            <v/>
          </cell>
          <cell r="BJ1660" t="str">
            <v/>
          </cell>
          <cell r="BK1660" t="str">
            <v/>
          </cell>
          <cell r="BL1660">
            <v>0</v>
          </cell>
          <cell r="BM1660" t="str">
            <v/>
          </cell>
        </row>
        <row r="1660">
          <cell r="BP1660" t="str">
            <v/>
          </cell>
        </row>
        <row r="1660">
          <cell r="BW1660" t="str">
            <v/>
          </cell>
        </row>
        <row r="1660">
          <cell r="BY1660" t="str">
            <v/>
          </cell>
        </row>
        <row r="1660">
          <cell r="CD1660" t="str">
            <v/>
          </cell>
        </row>
        <row r="1661">
          <cell r="B1661" t="str">
            <v/>
          </cell>
        </row>
        <row r="1661">
          <cell r="J1661" t="str">
            <v>/</v>
          </cell>
        </row>
        <row r="1661">
          <cell r="X1661" t="str">
            <v/>
          </cell>
          <cell r="Y1661" t="str">
            <v/>
          </cell>
          <cell r="Z1661" t="str">
            <v/>
          </cell>
          <cell r="AA1661" t="str">
            <v/>
          </cell>
          <cell r="AB1661" t="str">
            <v/>
          </cell>
          <cell r="AC1661" t="str">
            <v/>
          </cell>
          <cell r="AD1661" t="str">
            <v/>
          </cell>
          <cell r="AE1661" t="str">
            <v/>
          </cell>
          <cell r="AF1661">
            <v>0</v>
          </cell>
          <cell r="AG1661">
            <v>0</v>
          </cell>
        </row>
        <row r="1661">
          <cell r="AI1661" t="str">
            <v/>
          </cell>
        </row>
        <row r="1661">
          <cell r="AP1661" t="str">
            <v/>
          </cell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>
            <v>0</v>
          </cell>
          <cell r="AV1661" t="str">
            <v/>
          </cell>
          <cell r="AW1661" t="str">
            <v/>
          </cell>
          <cell r="AX1661" t="str">
            <v/>
          </cell>
          <cell r="AY1661">
            <v>0</v>
          </cell>
        </row>
        <row r="1661">
          <cell r="BA1661" t="str">
            <v/>
          </cell>
          <cell r="BB1661" t="str">
            <v/>
          </cell>
        </row>
        <row r="1661">
          <cell r="BE1661" t="str">
            <v/>
          </cell>
          <cell r="BF1661" t="str">
            <v/>
          </cell>
          <cell r="BG1661" t="str">
            <v/>
          </cell>
          <cell r="BH1661" t="str">
            <v/>
          </cell>
          <cell r="BI1661" t="str">
            <v/>
          </cell>
          <cell r="BJ1661" t="str">
            <v/>
          </cell>
          <cell r="BK1661" t="str">
            <v/>
          </cell>
          <cell r="BL1661">
            <v>0</v>
          </cell>
          <cell r="BM1661" t="str">
            <v/>
          </cell>
        </row>
        <row r="1661">
          <cell r="BP1661" t="str">
            <v/>
          </cell>
        </row>
        <row r="1661">
          <cell r="BW1661" t="str">
            <v/>
          </cell>
        </row>
        <row r="1661">
          <cell r="BY1661" t="str">
            <v/>
          </cell>
        </row>
        <row r="1661">
          <cell r="CD1661" t="str">
            <v/>
          </cell>
        </row>
        <row r="1662">
          <cell r="B1662" t="str">
            <v/>
          </cell>
        </row>
        <row r="1662">
          <cell r="J1662" t="str">
            <v>/</v>
          </cell>
        </row>
        <row r="1662"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>
            <v>0</v>
          </cell>
          <cell r="AG1662">
            <v>0</v>
          </cell>
        </row>
        <row r="1662">
          <cell r="AI1662" t="str">
            <v/>
          </cell>
        </row>
        <row r="1662">
          <cell r="AP1662" t="str">
            <v/>
          </cell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>
            <v>0</v>
          </cell>
          <cell r="AV1662" t="str">
            <v/>
          </cell>
          <cell r="AW1662" t="str">
            <v/>
          </cell>
          <cell r="AX1662" t="str">
            <v/>
          </cell>
          <cell r="AY1662">
            <v>0</v>
          </cell>
        </row>
        <row r="1662">
          <cell r="BA1662" t="str">
            <v/>
          </cell>
          <cell r="BB1662" t="str">
            <v/>
          </cell>
        </row>
        <row r="1662">
          <cell r="BE1662" t="str">
            <v/>
          </cell>
          <cell r="BF1662" t="str">
            <v/>
          </cell>
          <cell r="BG1662" t="str">
            <v/>
          </cell>
          <cell r="BH1662" t="str">
            <v/>
          </cell>
          <cell r="BI1662" t="str">
            <v/>
          </cell>
          <cell r="BJ1662" t="str">
            <v/>
          </cell>
          <cell r="BK1662" t="str">
            <v/>
          </cell>
          <cell r="BL1662">
            <v>0</v>
          </cell>
          <cell r="BM1662" t="str">
            <v/>
          </cell>
        </row>
        <row r="1662">
          <cell r="BP1662" t="str">
            <v/>
          </cell>
        </row>
        <row r="1662">
          <cell r="BW1662" t="str">
            <v/>
          </cell>
        </row>
        <row r="1662">
          <cell r="BY1662" t="str">
            <v/>
          </cell>
        </row>
        <row r="1662">
          <cell r="CD1662" t="str">
            <v/>
          </cell>
        </row>
        <row r="1663">
          <cell r="B1663" t="str">
            <v/>
          </cell>
        </row>
        <row r="1663">
          <cell r="J1663" t="str">
            <v>/</v>
          </cell>
        </row>
        <row r="1663">
          <cell r="X1663" t="str">
            <v/>
          </cell>
          <cell r="Y1663" t="str">
            <v/>
          </cell>
          <cell r="Z1663" t="str">
            <v/>
          </cell>
          <cell r="AA1663" t="str">
            <v/>
          </cell>
          <cell r="AB1663" t="str">
            <v/>
          </cell>
          <cell r="AC1663" t="str">
            <v/>
          </cell>
          <cell r="AD1663" t="str">
            <v/>
          </cell>
          <cell r="AE1663" t="str">
            <v/>
          </cell>
          <cell r="AF1663">
            <v>0</v>
          </cell>
          <cell r="AG1663">
            <v>0</v>
          </cell>
        </row>
        <row r="1663">
          <cell r="AI1663" t="str">
            <v/>
          </cell>
        </row>
        <row r="1663">
          <cell r="AP1663" t="str">
            <v/>
          </cell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>
            <v>0</v>
          </cell>
          <cell r="AV1663" t="str">
            <v/>
          </cell>
          <cell r="AW1663" t="str">
            <v/>
          </cell>
          <cell r="AX1663" t="str">
            <v/>
          </cell>
          <cell r="AY1663">
            <v>0</v>
          </cell>
        </row>
        <row r="1663">
          <cell r="BA1663" t="str">
            <v/>
          </cell>
          <cell r="BB1663" t="str">
            <v/>
          </cell>
        </row>
        <row r="1663">
          <cell r="BE1663" t="str">
            <v/>
          </cell>
          <cell r="BF1663" t="str">
            <v/>
          </cell>
          <cell r="BG1663" t="str">
            <v/>
          </cell>
          <cell r="BH1663" t="str">
            <v/>
          </cell>
          <cell r="BI1663" t="str">
            <v/>
          </cell>
          <cell r="BJ1663" t="str">
            <v/>
          </cell>
          <cell r="BK1663" t="str">
            <v/>
          </cell>
          <cell r="BL1663">
            <v>0</v>
          </cell>
          <cell r="BM1663" t="str">
            <v/>
          </cell>
        </row>
        <row r="1663">
          <cell r="BP1663" t="str">
            <v/>
          </cell>
        </row>
        <row r="1663">
          <cell r="BW1663" t="str">
            <v/>
          </cell>
        </row>
        <row r="1663">
          <cell r="BY1663" t="str">
            <v/>
          </cell>
        </row>
        <row r="1663">
          <cell r="CD1663" t="str">
            <v/>
          </cell>
        </row>
        <row r="1664">
          <cell r="B1664" t="str">
            <v/>
          </cell>
        </row>
        <row r="1664">
          <cell r="J1664" t="str">
            <v>/</v>
          </cell>
        </row>
        <row r="1664"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>
            <v>0</v>
          </cell>
          <cell r="AG1664">
            <v>0</v>
          </cell>
        </row>
        <row r="1664">
          <cell r="AI1664" t="str">
            <v/>
          </cell>
        </row>
        <row r="1664">
          <cell r="AP1664" t="str">
            <v/>
          </cell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>
            <v>0</v>
          </cell>
          <cell r="AV1664" t="str">
            <v/>
          </cell>
          <cell r="AW1664" t="str">
            <v/>
          </cell>
          <cell r="AX1664" t="str">
            <v/>
          </cell>
          <cell r="AY1664">
            <v>0</v>
          </cell>
        </row>
        <row r="1664">
          <cell r="BA1664" t="str">
            <v/>
          </cell>
          <cell r="BB1664" t="str">
            <v/>
          </cell>
        </row>
        <row r="1664">
          <cell r="BE1664" t="str">
            <v/>
          </cell>
          <cell r="BF1664" t="str">
            <v/>
          </cell>
          <cell r="BG1664" t="str">
            <v/>
          </cell>
          <cell r="BH1664" t="str">
            <v/>
          </cell>
          <cell r="BI1664" t="str">
            <v/>
          </cell>
          <cell r="BJ1664" t="str">
            <v/>
          </cell>
          <cell r="BK1664" t="str">
            <v/>
          </cell>
          <cell r="BL1664">
            <v>0</v>
          </cell>
          <cell r="BM1664" t="str">
            <v/>
          </cell>
        </row>
        <row r="1664">
          <cell r="BP1664" t="str">
            <v/>
          </cell>
        </row>
        <row r="1664">
          <cell r="BW1664" t="str">
            <v/>
          </cell>
        </row>
        <row r="1664">
          <cell r="BY1664" t="str">
            <v/>
          </cell>
        </row>
        <row r="1664">
          <cell r="CD1664" t="str">
            <v/>
          </cell>
        </row>
        <row r="1665">
          <cell r="B1665" t="str">
            <v/>
          </cell>
        </row>
        <row r="1665">
          <cell r="J1665" t="str">
            <v>/</v>
          </cell>
        </row>
        <row r="1665"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>
            <v>0</v>
          </cell>
          <cell r="AG1665">
            <v>0</v>
          </cell>
        </row>
        <row r="1665">
          <cell r="AI1665" t="str">
            <v/>
          </cell>
        </row>
        <row r="1665">
          <cell r="AP1665" t="str">
            <v/>
          </cell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>
            <v>0</v>
          </cell>
          <cell r="AV1665" t="str">
            <v/>
          </cell>
          <cell r="AW1665" t="str">
            <v/>
          </cell>
          <cell r="AX1665" t="str">
            <v/>
          </cell>
          <cell r="AY1665">
            <v>0</v>
          </cell>
        </row>
        <row r="1665">
          <cell r="BA1665" t="str">
            <v/>
          </cell>
          <cell r="BB1665" t="str">
            <v/>
          </cell>
        </row>
        <row r="1665">
          <cell r="BE1665" t="str">
            <v/>
          </cell>
          <cell r="BF1665" t="str">
            <v/>
          </cell>
          <cell r="BG1665" t="str">
            <v/>
          </cell>
          <cell r="BH1665" t="str">
            <v/>
          </cell>
          <cell r="BI1665" t="str">
            <v/>
          </cell>
          <cell r="BJ1665" t="str">
            <v/>
          </cell>
          <cell r="BK1665" t="str">
            <v/>
          </cell>
          <cell r="BL1665">
            <v>0</v>
          </cell>
          <cell r="BM1665" t="str">
            <v/>
          </cell>
        </row>
        <row r="1665">
          <cell r="BP1665" t="str">
            <v/>
          </cell>
        </row>
        <row r="1665">
          <cell r="BW1665" t="str">
            <v/>
          </cell>
        </row>
        <row r="1665">
          <cell r="BY1665" t="str">
            <v/>
          </cell>
        </row>
        <row r="1665">
          <cell r="CD1665" t="str">
            <v/>
          </cell>
        </row>
        <row r="1666">
          <cell r="B1666" t="str">
            <v/>
          </cell>
        </row>
        <row r="1666">
          <cell r="J1666" t="str">
            <v>/</v>
          </cell>
        </row>
        <row r="1666"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>
            <v>0</v>
          </cell>
          <cell r="AG1666">
            <v>0</v>
          </cell>
        </row>
        <row r="1666">
          <cell r="AI1666" t="str">
            <v/>
          </cell>
        </row>
        <row r="1666">
          <cell r="AP1666" t="str">
            <v/>
          </cell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>
            <v>0</v>
          </cell>
          <cell r="AV1666" t="str">
            <v/>
          </cell>
          <cell r="AW1666" t="str">
            <v/>
          </cell>
          <cell r="AX1666" t="str">
            <v/>
          </cell>
          <cell r="AY1666">
            <v>0</v>
          </cell>
        </row>
        <row r="1666">
          <cell r="BA1666" t="str">
            <v/>
          </cell>
          <cell r="BB1666" t="str">
            <v/>
          </cell>
        </row>
        <row r="1666">
          <cell r="BE1666" t="str">
            <v/>
          </cell>
          <cell r="BF1666" t="str">
            <v/>
          </cell>
          <cell r="BG1666" t="str">
            <v/>
          </cell>
          <cell r="BH1666" t="str">
            <v/>
          </cell>
          <cell r="BI1666" t="str">
            <v/>
          </cell>
          <cell r="BJ1666" t="str">
            <v/>
          </cell>
          <cell r="BK1666" t="str">
            <v/>
          </cell>
          <cell r="BL1666">
            <v>0</v>
          </cell>
          <cell r="BM1666" t="str">
            <v/>
          </cell>
        </row>
        <row r="1666">
          <cell r="BP1666" t="str">
            <v/>
          </cell>
        </row>
        <row r="1666">
          <cell r="BW1666" t="str">
            <v/>
          </cell>
        </row>
        <row r="1666">
          <cell r="BY1666" t="str">
            <v/>
          </cell>
        </row>
        <row r="1666">
          <cell r="CD1666" t="str">
            <v/>
          </cell>
        </row>
        <row r="1667">
          <cell r="B1667" t="str">
            <v/>
          </cell>
        </row>
        <row r="1667">
          <cell r="J1667" t="str">
            <v>/</v>
          </cell>
        </row>
        <row r="1667">
          <cell r="X1667" t="str">
            <v/>
          </cell>
          <cell r="Y1667" t="str">
            <v/>
          </cell>
          <cell r="Z1667" t="str">
            <v/>
          </cell>
          <cell r="AA1667" t="str">
            <v/>
          </cell>
          <cell r="AB1667" t="str">
            <v/>
          </cell>
          <cell r="AC1667" t="str">
            <v/>
          </cell>
          <cell r="AD1667" t="str">
            <v/>
          </cell>
          <cell r="AE1667" t="str">
            <v/>
          </cell>
          <cell r="AF1667">
            <v>0</v>
          </cell>
          <cell r="AG1667">
            <v>0</v>
          </cell>
        </row>
        <row r="1667">
          <cell r="AI1667" t="str">
            <v/>
          </cell>
        </row>
        <row r="1667">
          <cell r="AP1667" t="str">
            <v/>
          </cell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>
            <v>0</v>
          </cell>
          <cell r="AV1667" t="str">
            <v/>
          </cell>
          <cell r="AW1667" t="str">
            <v/>
          </cell>
          <cell r="AX1667" t="str">
            <v/>
          </cell>
          <cell r="AY1667">
            <v>0</v>
          </cell>
        </row>
        <row r="1667">
          <cell r="BA1667" t="str">
            <v/>
          </cell>
          <cell r="BB1667" t="str">
            <v/>
          </cell>
        </row>
        <row r="1667">
          <cell r="BE1667" t="str">
            <v/>
          </cell>
          <cell r="BF1667" t="str">
            <v/>
          </cell>
          <cell r="BG1667" t="str">
            <v/>
          </cell>
          <cell r="BH1667" t="str">
            <v/>
          </cell>
          <cell r="BI1667" t="str">
            <v/>
          </cell>
          <cell r="BJ1667" t="str">
            <v/>
          </cell>
          <cell r="BK1667" t="str">
            <v/>
          </cell>
          <cell r="BL1667">
            <v>0</v>
          </cell>
          <cell r="BM1667" t="str">
            <v/>
          </cell>
        </row>
        <row r="1667">
          <cell r="BP1667" t="str">
            <v/>
          </cell>
        </row>
        <row r="1667">
          <cell r="BW1667" t="str">
            <v/>
          </cell>
        </row>
        <row r="1667">
          <cell r="BY1667" t="str">
            <v/>
          </cell>
        </row>
        <row r="1667">
          <cell r="CD1667" t="str">
            <v/>
          </cell>
        </row>
        <row r="1668">
          <cell r="B1668" t="str">
            <v/>
          </cell>
        </row>
        <row r="1668">
          <cell r="J1668" t="str">
            <v>/</v>
          </cell>
        </row>
        <row r="1668"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>
            <v>0</v>
          </cell>
          <cell r="AG1668">
            <v>0</v>
          </cell>
        </row>
        <row r="1668">
          <cell r="AI1668" t="str">
            <v/>
          </cell>
        </row>
        <row r="1668">
          <cell r="AP1668" t="str">
            <v/>
          </cell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>
            <v>0</v>
          </cell>
          <cell r="AV1668" t="str">
            <v/>
          </cell>
          <cell r="AW1668" t="str">
            <v/>
          </cell>
          <cell r="AX1668" t="str">
            <v/>
          </cell>
          <cell r="AY1668">
            <v>0</v>
          </cell>
        </row>
        <row r="1668">
          <cell r="BA1668" t="str">
            <v/>
          </cell>
          <cell r="BB1668" t="str">
            <v/>
          </cell>
        </row>
        <row r="1668">
          <cell r="BE1668" t="str">
            <v/>
          </cell>
          <cell r="BF1668" t="str">
            <v/>
          </cell>
          <cell r="BG1668" t="str">
            <v/>
          </cell>
          <cell r="BH1668" t="str">
            <v/>
          </cell>
          <cell r="BI1668" t="str">
            <v/>
          </cell>
          <cell r="BJ1668" t="str">
            <v/>
          </cell>
          <cell r="BK1668" t="str">
            <v/>
          </cell>
          <cell r="BL1668">
            <v>0</v>
          </cell>
          <cell r="BM1668" t="str">
            <v/>
          </cell>
        </row>
        <row r="1668">
          <cell r="BP1668" t="str">
            <v/>
          </cell>
        </row>
        <row r="1668">
          <cell r="BW1668" t="str">
            <v/>
          </cell>
        </row>
        <row r="1668">
          <cell r="BY1668" t="str">
            <v/>
          </cell>
        </row>
        <row r="1668">
          <cell r="CD1668" t="str">
            <v/>
          </cell>
        </row>
        <row r="1669">
          <cell r="B1669" t="str">
            <v/>
          </cell>
        </row>
        <row r="1669">
          <cell r="J1669" t="str">
            <v>/</v>
          </cell>
        </row>
        <row r="1669"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>
            <v>0</v>
          </cell>
          <cell r="AG1669">
            <v>0</v>
          </cell>
        </row>
        <row r="1669">
          <cell r="AI1669" t="str">
            <v/>
          </cell>
        </row>
        <row r="1669">
          <cell r="AP1669" t="str">
            <v/>
          </cell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>
            <v>0</v>
          </cell>
          <cell r="AV1669" t="str">
            <v/>
          </cell>
          <cell r="AW1669" t="str">
            <v/>
          </cell>
          <cell r="AX1669" t="str">
            <v/>
          </cell>
          <cell r="AY1669">
            <v>0</v>
          </cell>
        </row>
        <row r="1669">
          <cell r="BA1669" t="str">
            <v/>
          </cell>
          <cell r="BB1669" t="str">
            <v/>
          </cell>
        </row>
        <row r="1669">
          <cell r="BE1669" t="str">
            <v/>
          </cell>
          <cell r="BF1669" t="str">
            <v/>
          </cell>
          <cell r="BG1669" t="str">
            <v/>
          </cell>
          <cell r="BH1669" t="str">
            <v/>
          </cell>
          <cell r="BI1669" t="str">
            <v/>
          </cell>
          <cell r="BJ1669" t="str">
            <v/>
          </cell>
          <cell r="BK1669" t="str">
            <v/>
          </cell>
          <cell r="BL1669">
            <v>0</v>
          </cell>
          <cell r="BM1669" t="str">
            <v/>
          </cell>
        </row>
        <row r="1669">
          <cell r="BP1669" t="str">
            <v/>
          </cell>
        </row>
        <row r="1669">
          <cell r="BW1669" t="str">
            <v/>
          </cell>
        </row>
        <row r="1669">
          <cell r="BY1669" t="str">
            <v/>
          </cell>
        </row>
        <row r="1669">
          <cell r="CD1669" t="str">
            <v/>
          </cell>
        </row>
        <row r="1670">
          <cell r="B1670" t="str">
            <v/>
          </cell>
        </row>
        <row r="1670">
          <cell r="J1670" t="str">
            <v>/</v>
          </cell>
        </row>
        <row r="1670">
          <cell r="X1670" t="str">
            <v/>
          </cell>
          <cell r="Y1670" t="str">
            <v/>
          </cell>
          <cell r="Z1670" t="str">
            <v/>
          </cell>
          <cell r="AA1670" t="str">
            <v/>
          </cell>
          <cell r="AB1670" t="str">
            <v/>
          </cell>
          <cell r="AC1670" t="str">
            <v/>
          </cell>
          <cell r="AD1670" t="str">
            <v/>
          </cell>
          <cell r="AE1670" t="str">
            <v/>
          </cell>
          <cell r="AF1670">
            <v>0</v>
          </cell>
          <cell r="AG1670">
            <v>0</v>
          </cell>
        </row>
        <row r="1670">
          <cell r="AI1670" t="str">
            <v/>
          </cell>
        </row>
        <row r="1670">
          <cell r="AP1670" t="str">
            <v/>
          </cell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>
            <v>0</v>
          </cell>
          <cell r="AV1670" t="str">
            <v/>
          </cell>
          <cell r="AW1670" t="str">
            <v/>
          </cell>
          <cell r="AX1670" t="str">
            <v/>
          </cell>
          <cell r="AY1670">
            <v>0</v>
          </cell>
        </row>
        <row r="1670">
          <cell r="BA1670" t="str">
            <v/>
          </cell>
          <cell r="BB1670" t="str">
            <v/>
          </cell>
        </row>
        <row r="1670">
          <cell r="BE1670" t="str">
            <v/>
          </cell>
          <cell r="BF1670" t="str">
            <v/>
          </cell>
          <cell r="BG1670" t="str">
            <v/>
          </cell>
          <cell r="BH1670" t="str">
            <v/>
          </cell>
          <cell r="BI1670" t="str">
            <v/>
          </cell>
          <cell r="BJ1670" t="str">
            <v/>
          </cell>
          <cell r="BK1670" t="str">
            <v/>
          </cell>
          <cell r="BL1670">
            <v>0</v>
          </cell>
          <cell r="BM1670" t="str">
            <v/>
          </cell>
        </row>
        <row r="1670">
          <cell r="BP1670" t="str">
            <v/>
          </cell>
        </row>
        <row r="1670">
          <cell r="BW1670" t="str">
            <v/>
          </cell>
        </row>
        <row r="1670">
          <cell r="BY1670" t="str">
            <v/>
          </cell>
        </row>
        <row r="1670">
          <cell r="CD1670" t="str">
            <v/>
          </cell>
        </row>
        <row r="1671">
          <cell r="B1671" t="str">
            <v/>
          </cell>
        </row>
        <row r="1671">
          <cell r="J1671" t="str">
            <v>/</v>
          </cell>
        </row>
        <row r="1671">
          <cell r="X1671" t="str">
            <v/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/>
          </cell>
          <cell r="AC1671" t="str">
            <v/>
          </cell>
          <cell r="AD1671" t="str">
            <v/>
          </cell>
          <cell r="AE1671" t="str">
            <v/>
          </cell>
          <cell r="AF1671">
            <v>0</v>
          </cell>
          <cell r="AG1671">
            <v>0</v>
          </cell>
        </row>
        <row r="1671">
          <cell r="AI1671" t="str">
            <v/>
          </cell>
        </row>
        <row r="1671">
          <cell r="AP1671" t="str">
            <v/>
          </cell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>
            <v>0</v>
          </cell>
          <cell r="AV1671" t="str">
            <v/>
          </cell>
          <cell r="AW1671" t="str">
            <v/>
          </cell>
          <cell r="AX1671" t="str">
            <v/>
          </cell>
          <cell r="AY1671">
            <v>0</v>
          </cell>
        </row>
        <row r="1671">
          <cell r="BA1671" t="str">
            <v/>
          </cell>
          <cell r="BB1671" t="str">
            <v/>
          </cell>
        </row>
        <row r="1671">
          <cell r="BE1671" t="str">
            <v/>
          </cell>
          <cell r="BF1671" t="str">
            <v/>
          </cell>
          <cell r="BG1671" t="str">
            <v/>
          </cell>
          <cell r="BH1671" t="str">
            <v/>
          </cell>
          <cell r="BI1671" t="str">
            <v/>
          </cell>
          <cell r="BJ1671" t="str">
            <v/>
          </cell>
          <cell r="BK1671" t="str">
            <v/>
          </cell>
          <cell r="BL1671">
            <v>0</v>
          </cell>
          <cell r="BM1671" t="str">
            <v/>
          </cell>
        </row>
        <row r="1671">
          <cell r="BP1671" t="str">
            <v/>
          </cell>
        </row>
        <row r="1671">
          <cell r="BW1671" t="str">
            <v/>
          </cell>
        </row>
        <row r="1671">
          <cell r="BY1671" t="str">
            <v/>
          </cell>
        </row>
        <row r="1671">
          <cell r="CD1671" t="str">
            <v/>
          </cell>
        </row>
        <row r="1672">
          <cell r="B1672" t="str">
            <v/>
          </cell>
        </row>
        <row r="1672">
          <cell r="J1672" t="str">
            <v>/</v>
          </cell>
        </row>
        <row r="1672">
          <cell r="X1672" t="str">
            <v/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/>
          </cell>
          <cell r="AC1672" t="str">
            <v/>
          </cell>
          <cell r="AD1672" t="str">
            <v/>
          </cell>
          <cell r="AE1672" t="str">
            <v/>
          </cell>
          <cell r="AF1672">
            <v>0</v>
          </cell>
          <cell r="AG1672">
            <v>0</v>
          </cell>
        </row>
        <row r="1672">
          <cell r="AI1672" t="str">
            <v/>
          </cell>
        </row>
        <row r="1672">
          <cell r="AP1672" t="str">
            <v/>
          </cell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>
            <v>0</v>
          </cell>
          <cell r="AV1672" t="str">
            <v/>
          </cell>
          <cell r="AW1672" t="str">
            <v/>
          </cell>
          <cell r="AX1672" t="str">
            <v/>
          </cell>
          <cell r="AY1672">
            <v>0</v>
          </cell>
        </row>
        <row r="1672">
          <cell r="BA1672" t="str">
            <v/>
          </cell>
          <cell r="BB1672" t="str">
            <v/>
          </cell>
        </row>
        <row r="1672">
          <cell r="BE1672" t="str">
            <v/>
          </cell>
          <cell r="BF1672" t="str">
            <v/>
          </cell>
          <cell r="BG1672" t="str">
            <v/>
          </cell>
          <cell r="BH1672" t="str">
            <v/>
          </cell>
          <cell r="BI1672" t="str">
            <v/>
          </cell>
          <cell r="BJ1672" t="str">
            <v/>
          </cell>
          <cell r="BK1672" t="str">
            <v/>
          </cell>
          <cell r="BL1672">
            <v>0</v>
          </cell>
          <cell r="BM1672" t="str">
            <v/>
          </cell>
        </row>
        <row r="1672">
          <cell r="BP1672" t="str">
            <v/>
          </cell>
        </row>
        <row r="1672">
          <cell r="BW1672" t="str">
            <v/>
          </cell>
        </row>
        <row r="1672">
          <cell r="BY1672" t="str">
            <v/>
          </cell>
        </row>
        <row r="1672">
          <cell r="CD1672" t="str">
            <v/>
          </cell>
        </row>
        <row r="1673">
          <cell r="B1673" t="str">
            <v/>
          </cell>
        </row>
        <row r="1673">
          <cell r="J1673" t="str">
            <v>/</v>
          </cell>
        </row>
        <row r="1673">
          <cell r="X1673" t="str">
            <v/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/>
          </cell>
          <cell r="AC1673" t="str">
            <v/>
          </cell>
          <cell r="AD1673" t="str">
            <v/>
          </cell>
          <cell r="AE1673" t="str">
            <v/>
          </cell>
          <cell r="AF1673">
            <v>0</v>
          </cell>
          <cell r="AG1673">
            <v>0</v>
          </cell>
        </row>
        <row r="1673">
          <cell r="AI1673" t="str">
            <v/>
          </cell>
        </row>
        <row r="1673">
          <cell r="AP1673" t="str">
            <v/>
          </cell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>
            <v>0</v>
          </cell>
          <cell r="AV1673" t="str">
            <v/>
          </cell>
          <cell r="AW1673" t="str">
            <v/>
          </cell>
          <cell r="AX1673" t="str">
            <v/>
          </cell>
          <cell r="AY1673">
            <v>0</v>
          </cell>
        </row>
        <row r="1673">
          <cell r="BA1673" t="str">
            <v/>
          </cell>
          <cell r="BB1673" t="str">
            <v/>
          </cell>
        </row>
        <row r="1673">
          <cell r="BE1673" t="str">
            <v/>
          </cell>
          <cell r="BF1673" t="str">
            <v/>
          </cell>
          <cell r="BG1673" t="str">
            <v/>
          </cell>
          <cell r="BH1673" t="str">
            <v/>
          </cell>
          <cell r="BI1673" t="str">
            <v/>
          </cell>
          <cell r="BJ1673" t="str">
            <v/>
          </cell>
          <cell r="BK1673" t="str">
            <v/>
          </cell>
          <cell r="BL1673">
            <v>0</v>
          </cell>
          <cell r="BM1673" t="str">
            <v/>
          </cell>
        </row>
        <row r="1673">
          <cell r="BP1673" t="str">
            <v/>
          </cell>
        </row>
        <row r="1673">
          <cell r="BW1673" t="str">
            <v/>
          </cell>
        </row>
        <row r="1673">
          <cell r="BY1673" t="str">
            <v/>
          </cell>
        </row>
        <row r="1673">
          <cell r="CD1673" t="str">
            <v/>
          </cell>
        </row>
        <row r="1674">
          <cell r="B1674" t="str">
            <v/>
          </cell>
        </row>
        <row r="1674">
          <cell r="J1674" t="str">
            <v>/</v>
          </cell>
        </row>
        <row r="1674">
          <cell r="X1674" t="str">
            <v/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/>
          </cell>
          <cell r="AC1674" t="str">
            <v/>
          </cell>
          <cell r="AD1674" t="str">
            <v/>
          </cell>
          <cell r="AE1674" t="str">
            <v/>
          </cell>
          <cell r="AF1674">
            <v>0</v>
          </cell>
          <cell r="AG1674">
            <v>0</v>
          </cell>
        </row>
        <row r="1674">
          <cell r="AI1674" t="str">
            <v/>
          </cell>
        </row>
        <row r="1674">
          <cell r="AP1674" t="str">
            <v/>
          </cell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>
            <v>0</v>
          </cell>
          <cell r="AV1674" t="str">
            <v/>
          </cell>
          <cell r="AW1674" t="str">
            <v/>
          </cell>
          <cell r="AX1674" t="str">
            <v/>
          </cell>
          <cell r="AY1674">
            <v>0</v>
          </cell>
        </row>
        <row r="1674">
          <cell r="BA1674" t="str">
            <v/>
          </cell>
          <cell r="BB1674" t="str">
            <v/>
          </cell>
        </row>
        <row r="1674">
          <cell r="BE1674" t="str">
            <v/>
          </cell>
          <cell r="BF1674" t="str">
            <v/>
          </cell>
          <cell r="BG1674" t="str">
            <v/>
          </cell>
          <cell r="BH1674" t="str">
            <v/>
          </cell>
          <cell r="BI1674" t="str">
            <v/>
          </cell>
          <cell r="BJ1674" t="str">
            <v/>
          </cell>
          <cell r="BK1674" t="str">
            <v/>
          </cell>
          <cell r="BL1674">
            <v>0</v>
          </cell>
          <cell r="BM1674" t="str">
            <v/>
          </cell>
        </row>
        <row r="1674">
          <cell r="BP1674" t="str">
            <v/>
          </cell>
        </row>
        <row r="1674">
          <cell r="BW1674" t="str">
            <v/>
          </cell>
        </row>
        <row r="1674">
          <cell r="BY1674" t="str">
            <v/>
          </cell>
        </row>
        <row r="1674">
          <cell r="CD1674" t="str">
            <v/>
          </cell>
        </row>
        <row r="1675">
          <cell r="B1675" t="str">
            <v/>
          </cell>
        </row>
        <row r="1675">
          <cell r="J1675" t="str">
            <v>/</v>
          </cell>
        </row>
        <row r="1675">
          <cell r="X1675" t="str">
            <v/>
          </cell>
          <cell r="Y1675" t="str">
            <v/>
          </cell>
          <cell r="Z1675" t="str">
            <v/>
          </cell>
          <cell r="AA1675" t="str">
            <v/>
          </cell>
          <cell r="AB1675" t="str">
            <v/>
          </cell>
          <cell r="AC1675" t="str">
            <v/>
          </cell>
          <cell r="AD1675" t="str">
            <v/>
          </cell>
          <cell r="AE1675" t="str">
            <v/>
          </cell>
          <cell r="AF1675">
            <v>0</v>
          </cell>
          <cell r="AG1675">
            <v>0</v>
          </cell>
        </row>
        <row r="1675">
          <cell r="AI1675" t="str">
            <v/>
          </cell>
        </row>
        <row r="1675">
          <cell r="AP1675" t="str">
            <v/>
          </cell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>
            <v>0</v>
          </cell>
          <cell r="AV1675" t="str">
            <v/>
          </cell>
          <cell r="AW1675" t="str">
            <v/>
          </cell>
          <cell r="AX1675" t="str">
            <v/>
          </cell>
          <cell r="AY1675">
            <v>0</v>
          </cell>
        </row>
        <row r="1675">
          <cell r="BA1675" t="str">
            <v/>
          </cell>
          <cell r="BB1675" t="str">
            <v/>
          </cell>
        </row>
        <row r="1675">
          <cell r="BE1675" t="str">
            <v/>
          </cell>
          <cell r="BF1675" t="str">
            <v/>
          </cell>
          <cell r="BG1675" t="str">
            <v/>
          </cell>
          <cell r="BH1675" t="str">
            <v/>
          </cell>
          <cell r="BI1675" t="str">
            <v/>
          </cell>
          <cell r="BJ1675" t="str">
            <v/>
          </cell>
          <cell r="BK1675" t="str">
            <v/>
          </cell>
          <cell r="BL1675">
            <v>0</v>
          </cell>
          <cell r="BM1675" t="str">
            <v/>
          </cell>
        </row>
        <row r="1675">
          <cell r="BP1675" t="str">
            <v/>
          </cell>
        </row>
        <row r="1675">
          <cell r="BW1675" t="str">
            <v/>
          </cell>
        </row>
        <row r="1675">
          <cell r="BY1675" t="str">
            <v/>
          </cell>
        </row>
        <row r="1675">
          <cell r="CD1675" t="str">
            <v/>
          </cell>
        </row>
        <row r="1676">
          <cell r="B1676" t="str">
            <v/>
          </cell>
        </row>
        <row r="1676">
          <cell r="J1676" t="str">
            <v>/</v>
          </cell>
        </row>
        <row r="1676">
          <cell r="X1676" t="str">
            <v/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/>
          </cell>
          <cell r="AC1676" t="str">
            <v/>
          </cell>
          <cell r="AD1676" t="str">
            <v/>
          </cell>
          <cell r="AE1676" t="str">
            <v/>
          </cell>
          <cell r="AF1676">
            <v>0</v>
          </cell>
          <cell r="AG1676">
            <v>0</v>
          </cell>
        </row>
        <row r="1676">
          <cell r="AI1676" t="str">
            <v/>
          </cell>
        </row>
        <row r="1676">
          <cell r="AP1676" t="str">
            <v/>
          </cell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>
            <v>0</v>
          </cell>
          <cell r="AV1676" t="str">
            <v/>
          </cell>
          <cell r="AW1676" t="str">
            <v/>
          </cell>
          <cell r="AX1676" t="str">
            <v/>
          </cell>
          <cell r="AY1676">
            <v>0</v>
          </cell>
        </row>
        <row r="1676">
          <cell r="BA1676" t="str">
            <v/>
          </cell>
          <cell r="BB1676" t="str">
            <v/>
          </cell>
        </row>
        <row r="1676">
          <cell r="BE1676" t="str">
            <v/>
          </cell>
          <cell r="BF1676" t="str">
            <v/>
          </cell>
          <cell r="BG1676" t="str">
            <v/>
          </cell>
          <cell r="BH1676" t="str">
            <v/>
          </cell>
          <cell r="BI1676" t="str">
            <v/>
          </cell>
          <cell r="BJ1676" t="str">
            <v/>
          </cell>
          <cell r="BK1676" t="str">
            <v/>
          </cell>
          <cell r="BL1676">
            <v>0</v>
          </cell>
          <cell r="BM1676" t="str">
            <v/>
          </cell>
        </row>
        <row r="1676">
          <cell r="BP1676" t="str">
            <v/>
          </cell>
        </row>
        <row r="1676">
          <cell r="BW1676" t="str">
            <v/>
          </cell>
        </row>
        <row r="1676">
          <cell r="BY1676" t="str">
            <v/>
          </cell>
        </row>
        <row r="1676">
          <cell r="CD1676" t="str">
            <v/>
          </cell>
        </row>
        <row r="1677">
          <cell r="B1677" t="str">
            <v/>
          </cell>
        </row>
        <row r="1677">
          <cell r="J1677" t="str">
            <v>/</v>
          </cell>
        </row>
        <row r="1677">
          <cell r="X1677" t="str">
            <v/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/>
          </cell>
          <cell r="AC1677" t="str">
            <v/>
          </cell>
          <cell r="AD1677" t="str">
            <v/>
          </cell>
          <cell r="AE1677" t="str">
            <v/>
          </cell>
          <cell r="AF1677">
            <v>0</v>
          </cell>
          <cell r="AG1677">
            <v>0</v>
          </cell>
        </row>
        <row r="1677">
          <cell r="AI1677" t="str">
            <v/>
          </cell>
        </row>
        <row r="1677">
          <cell r="AP1677" t="str">
            <v/>
          </cell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>
            <v>0</v>
          </cell>
          <cell r="AV1677" t="str">
            <v/>
          </cell>
          <cell r="AW1677" t="str">
            <v/>
          </cell>
          <cell r="AX1677" t="str">
            <v/>
          </cell>
          <cell r="AY1677">
            <v>0</v>
          </cell>
        </row>
        <row r="1677">
          <cell r="BA1677" t="str">
            <v/>
          </cell>
          <cell r="BB1677" t="str">
            <v/>
          </cell>
        </row>
        <row r="1677">
          <cell r="BE1677" t="str">
            <v/>
          </cell>
          <cell r="BF1677" t="str">
            <v/>
          </cell>
          <cell r="BG1677" t="str">
            <v/>
          </cell>
          <cell r="BH1677" t="str">
            <v/>
          </cell>
          <cell r="BI1677" t="str">
            <v/>
          </cell>
          <cell r="BJ1677" t="str">
            <v/>
          </cell>
          <cell r="BK1677" t="str">
            <v/>
          </cell>
          <cell r="BL1677">
            <v>0</v>
          </cell>
          <cell r="BM1677" t="str">
            <v/>
          </cell>
        </row>
        <row r="1677">
          <cell r="BP1677" t="str">
            <v/>
          </cell>
        </row>
        <row r="1677">
          <cell r="BW1677" t="str">
            <v/>
          </cell>
        </row>
        <row r="1677">
          <cell r="BY1677" t="str">
            <v/>
          </cell>
        </row>
        <row r="1677">
          <cell r="CD1677" t="str">
            <v/>
          </cell>
        </row>
        <row r="1678">
          <cell r="B1678" t="str">
            <v/>
          </cell>
        </row>
        <row r="1678">
          <cell r="J1678" t="str">
            <v>/</v>
          </cell>
        </row>
        <row r="1678">
          <cell r="X1678" t="str">
            <v/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/>
          </cell>
          <cell r="AC1678" t="str">
            <v/>
          </cell>
          <cell r="AD1678" t="str">
            <v/>
          </cell>
          <cell r="AE1678" t="str">
            <v/>
          </cell>
          <cell r="AF1678">
            <v>0</v>
          </cell>
          <cell r="AG1678">
            <v>0</v>
          </cell>
        </row>
        <row r="1678">
          <cell r="AI1678" t="str">
            <v/>
          </cell>
        </row>
        <row r="1678">
          <cell r="AP1678" t="str">
            <v/>
          </cell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>
            <v>0</v>
          </cell>
          <cell r="AV1678" t="str">
            <v/>
          </cell>
          <cell r="AW1678" t="str">
            <v/>
          </cell>
          <cell r="AX1678" t="str">
            <v/>
          </cell>
          <cell r="AY1678">
            <v>0</v>
          </cell>
        </row>
        <row r="1678">
          <cell r="BA1678" t="str">
            <v/>
          </cell>
          <cell r="BB1678" t="str">
            <v/>
          </cell>
        </row>
        <row r="1678">
          <cell r="BE1678" t="str">
            <v/>
          </cell>
          <cell r="BF1678" t="str">
            <v/>
          </cell>
          <cell r="BG1678" t="str">
            <v/>
          </cell>
          <cell r="BH1678" t="str">
            <v/>
          </cell>
          <cell r="BI1678" t="str">
            <v/>
          </cell>
          <cell r="BJ1678" t="str">
            <v/>
          </cell>
          <cell r="BK1678" t="str">
            <v/>
          </cell>
          <cell r="BL1678">
            <v>0</v>
          </cell>
          <cell r="BM1678" t="str">
            <v/>
          </cell>
        </row>
        <row r="1678">
          <cell r="BP1678" t="str">
            <v/>
          </cell>
        </row>
        <row r="1678">
          <cell r="BW1678" t="str">
            <v/>
          </cell>
        </row>
        <row r="1678">
          <cell r="BY1678" t="str">
            <v/>
          </cell>
        </row>
        <row r="1678">
          <cell r="CD1678" t="str">
            <v/>
          </cell>
        </row>
        <row r="1679">
          <cell r="B1679" t="str">
            <v/>
          </cell>
        </row>
        <row r="1679">
          <cell r="J1679" t="str">
            <v>/</v>
          </cell>
        </row>
        <row r="1679">
          <cell r="X1679" t="str">
            <v/>
          </cell>
          <cell r="Y1679" t="str">
            <v/>
          </cell>
          <cell r="Z1679" t="str">
            <v/>
          </cell>
          <cell r="AA1679" t="str">
            <v/>
          </cell>
          <cell r="AB1679" t="str">
            <v/>
          </cell>
          <cell r="AC1679" t="str">
            <v/>
          </cell>
          <cell r="AD1679" t="str">
            <v/>
          </cell>
          <cell r="AE1679" t="str">
            <v/>
          </cell>
          <cell r="AF1679">
            <v>0</v>
          </cell>
          <cell r="AG1679">
            <v>0</v>
          </cell>
        </row>
        <row r="1679">
          <cell r="AI1679" t="str">
            <v/>
          </cell>
        </row>
        <row r="1679">
          <cell r="AP1679" t="str">
            <v/>
          </cell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>
            <v>0</v>
          </cell>
          <cell r="AV1679" t="str">
            <v/>
          </cell>
          <cell r="AW1679" t="str">
            <v/>
          </cell>
          <cell r="AX1679" t="str">
            <v/>
          </cell>
          <cell r="AY1679">
            <v>0</v>
          </cell>
        </row>
        <row r="1679">
          <cell r="BA1679" t="str">
            <v/>
          </cell>
          <cell r="BB1679" t="str">
            <v/>
          </cell>
        </row>
        <row r="1679">
          <cell r="BE1679" t="str">
            <v/>
          </cell>
          <cell r="BF1679" t="str">
            <v/>
          </cell>
          <cell r="BG1679" t="str">
            <v/>
          </cell>
          <cell r="BH1679" t="str">
            <v/>
          </cell>
          <cell r="BI1679" t="str">
            <v/>
          </cell>
          <cell r="BJ1679" t="str">
            <v/>
          </cell>
          <cell r="BK1679" t="str">
            <v/>
          </cell>
          <cell r="BL1679">
            <v>0</v>
          </cell>
          <cell r="BM1679" t="str">
            <v/>
          </cell>
        </row>
        <row r="1679">
          <cell r="BP1679" t="str">
            <v/>
          </cell>
        </row>
        <row r="1679">
          <cell r="BW1679" t="str">
            <v/>
          </cell>
        </row>
        <row r="1679">
          <cell r="BY1679" t="str">
            <v/>
          </cell>
        </row>
        <row r="1679">
          <cell r="CD1679" t="str">
            <v/>
          </cell>
        </row>
        <row r="1680">
          <cell r="B1680" t="str">
            <v/>
          </cell>
        </row>
        <row r="1680">
          <cell r="J1680" t="str">
            <v>/</v>
          </cell>
        </row>
        <row r="1680">
          <cell r="X1680" t="str">
            <v/>
          </cell>
          <cell r="Y1680" t="str">
            <v/>
          </cell>
          <cell r="Z1680" t="str">
            <v/>
          </cell>
          <cell r="AA1680" t="str">
            <v/>
          </cell>
          <cell r="AB1680" t="str">
            <v/>
          </cell>
          <cell r="AC1680" t="str">
            <v/>
          </cell>
          <cell r="AD1680" t="str">
            <v/>
          </cell>
          <cell r="AE1680" t="str">
            <v/>
          </cell>
          <cell r="AF1680">
            <v>0</v>
          </cell>
          <cell r="AG1680">
            <v>0</v>
          </cell>
        </row>
        <row r="1680">
          <cell r="AI1680" t="str">
            <v/>
          </cell>
        </row>
        <row r="1680">
          <cell r="AP1680" t="str">
            <v/>
          </cell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>
            <v>0</v>
          </cell>
          <cell r="AV1680" t="str">
            <v/>
          </cell>
          <cell r="AW1680" t="str">
            <v/>
          </cell>
          <cell r="AX1680" t="str">
            <v/>
          </cell>
          <cell r="AY1680">
            <v>0</v>
          </cell>
        </row>
        <row r="1680">
          <cell r="BA1680" t="str">
            <v/>
          </cell>
          <cell r="BB1680" t="str">
            <v/>
          </cell>
        </row>
        <row r="1680">
          <cell r="BE1680" t="str">
            <v/>
          </cell>
          <cell r="BF1680" t="str">
            <v/>
          </cell>
          <cell r="BG1680" t="str">
            <v/>
          </cell>
          <cell r="BH1680" t="str">
            <v/>
          </cell>
          <cell r="BI1680" t="str">
            <v/>
          </cell>
          <cell r="BJ1680" t="str">
            <v/>
          </cell>
          <cell r="BK1680" t="str">
            <v/>
          </cell>
          <cell r="BL1680">
            <v>0</v>
          </cell>
          <cell r="BM1680" t="str">
            <v/>
          </cell>
        </row>
        <row r="1680">
          <cell r="BP1680" t="str">
            <v/>
          </cell>
        </row>
        <row r="1680">
          <cell r="BW1680" t="str">
            <v/>
          </cell>
        </row>
        <row r="1680">
          <cell r="BY1680" t="str">
            <v/>
          </cell>
        </row>
        <row r="1680">
          <cell r="CD1680" t="str">
            <v/>
          </cell>
        </row>
        <row r="1681">
          <cell r="B1681" t="str">
            <v/>
          </cell>
        </row>
        <row r="1681">
          <cell r="J1681" t="str">
            <v>/</v>
          </cell>
        </row>
        <row r="1681">
          <cell r="X1681" t="str">
            <v/>
          </cell>
          <cell r="Y1681" t="str">
            <v/>
          </cell>
          <cell r="Z1681" t="str">
            <v/>
          </cell>
          <cell r="AA1681" t="str">
            <v/>
          </cell>
          <cell r="AB1681" t="str">
            <v/>
          </cell>
          <cell r="AC1681" t="str">
            <v/>
          </cell>
          <cell r="AD1681" t="str">
            <v/>
          </cell>
          <cell r="AE1681" t="str">
            <v/>
          </cell>
          <cell r="AF1681">
            <v>0</v>
          </cell>
          <cell r="AG1681">
            <v>0</v>
          </cell>
        </row>
        <row r="1681">
          <cell r="AI1681" t="str">
            <v/>
          </cell>
        </row>
        <row r="1681">
          <cell r="AP1681" t="str">
            <v/>
          </cell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>
            <v>0</v>
          </cell>
          <cell r="AV1681" t="str">
            <v/>
          </cell>
          <cell r="AW1681" t="str">
            <v/>
          </cell>
          <cell r="AX1681" t="str">
            <v/>
          </cell>
          <cell r="AY1681">
            <v>0</v>
          </cell>
        </row>
        <row r="1681">
          <cell r="BA1681" t="str">
            <v/>
          </cell>
          <cell r="BB1681" t="str">
            <v/>
          </cell>
        </row>
        <row r="1681">
          <cell r="BE1681" t="str">
            <v/>
          </cell>
          <cell r="BF1681" t="str">
            <v/>
          </cell>
          <cell r="BG1681" t="str">
            <v/>
          </cell>
          <cell r="BH1681" t="str">
            <v/>
          </cell>
          <cell r="BI1681" t="str">
            <v/>
          </cell>
          <cell r="BJ1681" t="str">
            <v/>
          </cell>
          <cell r="BK1681" t="str">
            <v/>
          </cell>
          <cell r="BL1681">
            <v>0</v>
          </cell>
          <cell r="BM1681" t="str">
            <v/>
          </cell>
        </row>
        <row r="1681">
          <cell r="BP1681" t="str">
            <v/>
          </cell>
        </row>
        <row r="1681">
          <cell r="BW1681" t="str">
            <v/>
          </cell>
        </row>
        <row r="1681">
          <cell r="BY1681" t="str">
            <v/>
          </cell>
        </row>
        <row r="1681">
          <cell r="CD1681" t="str">
            <v/>
          </cell>
        </row>
        <row r="1682">
          <cell r="B1682" t="str">
            <v/>
          </cell>
        </row>
        <row r="1682">
          <cell r="J1682" t="str">
            <v>/</v>
          </cell>
        </row>
        <row r="1682">
          <cell r="X1682" t="str">
            <v/>
          </cell>
          <cell r="Y1682" t="str">
            <v/>
          </cell>
          <cell r="Z1682" t="str">
            <v/>
          </cell>
          <cell r="AA1682" t="str">
            <v/>
          </cell>
          <cell r="AB1682" t="str">
            <v/>
          </cell>
          <cell r="AC1682" t="str">
            <v/>
          </cell>
          <cell r="AD1682" t="str">
            <v/>
          </cell>
          <cell r="AE1682" t="str">
            <v/>
          </cell>
          <cell r="AF1682">
            <v>0</v>
          </cell>
          <cell r="AG1682">
            <v>0</v>
          </cell>
        </row>
        <row r="1682">
          <cell r="AI1682" t="str">
            <v/>
          </cell>
        </row>
        <row r="1682">
          <cell r="AP1682" t="str">
            <v/>
          </cell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>
            <v>0</v>
          </cell>
          <cell r="AV1682" t="str">
            <v/>
          </cell>
          <cell r="AW1682" t="str">
            <v/>
          </cell>
          <cell r="AX1682" t="str">
            <v/>
          </cell>
          <cell r="AY1682">
            <v>0</v>
          </cell>
        </row>
        <row r="1682">
          <cell r="BA1682" t="str">
            <v/>
          </cell>
          <cell r="BB1682" t="str">
            <v/>
          </cell>
        </row>
        <row r="1682">
          <cell r="BE1682" t="str">
            <v/>
          </cell>
          <cell r="BF1682" t="str">
            <v/>
          </cell>
          <cell r="BG1682" t="str">
            <v/>
          </cell>
          <cell r="BH1682" t="str">
            <v/>
          </cell>
          <cell r="BI1682" t="str">
            <v/>
          </cell>
          <cell r="BJ1682" t="str">
            <v/>
          </cell>
          <cell r="BK1682" t="str">
            <v/>
          </cell>
          <cell r="BL1682">
            <v>0</v>
          </cell>
          <cell r="BM1682" t="str">
            <v/>
          </cell>
        </row>
        <row r="1682">
          <cell r="BP1682" t="str">
            <v/>
          </cell>
        </row>
        <row r="1682">
          <cell r="BW1682" t="str">
            <v/>
          </cell>
        </row>
        <row r="1682">
          <cell r="BY1682" t="str">
            <v/>
          </cell>
        </row>
        <row r="1682">
          <cell r="CD1682" t="str">
            <v/>
          </cell>
        </row>
        <row r="1683">
          <cell r="B1683" t="str">
            <v/>
          </cell>
        </row>
        <row r="1683">
          <cell r="J1683" t="str">
            <v>/</v>
          </cell>
        </row>
        <row r="1683">
          <cell r="X1683" t="str">
            <v/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/>
          </cell>
          <cell r="AC1683" t="str">
            <v/>
          </cell>
          <cell r="AD1683" t="str">
            <v/>
          </cell>
          <cell r="AE1683" t="str">
            <v/>
          </cell>
          <cell r="AF1683">
            <v>0</v>
          </cell>
          <cell r="AG1683">
            <v>0</v>
          </cell>
        </row>
        <row r="1683">
          <cell r="AI1683" t="str">
            <v/>
          </cell>
        </row>
        <row r="1683">
          <cell r="AP1683" t="str">
            <v/>
          </cell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>
            <v>0</v>
          </cell>
          <cell r="AV1683" t="str">
            <v/>
          </cell>
          <cell r="AW1683" t="str">
            <v/>
          </cell>
          <cell r="AX1683" t="str">
            <v/>
          </cell>
          <cell r="AY1683">
            <v>0</v>
          </cell>
        </row>
        <row r="1683">
          <cell r="BA1683" t="str">
            <v/>
          </cell>
          <cell r="BB1683" t="str">
            <v/>
          </cell>
        </row>
        <row r="1683">
          <cell r="BE1683" t="str">
            <v/>
          </cell>
          <cell r="BF1683" t="str">
            <v/>
          </cell>
          <cell r="BG1683" t="str">
            <v/>
          </cell>
          <cell r="BH1683" t="str">
            <v/>
          </cell>
          <cell r="BI1683" t="str">
            <v/>
          </cell>
          <cell r="BJ1683" t="str">
            <v/>
          </cell>
          <cell r="BK1683" t="str">
            <v/>
          </cell>
          <cell r="BL1683">
            <v>0</v>
          </cell>
          <cell r="BM1683" t="str">
            <v/>
          </cell>
        </row>
        <row r="1683">
          <cell r="BP1683" t="str">
            <v/>
          </cell>
        </row>
        <row r="1683">
          <cell r="BW1683" t="str">
            <v/>
          </cell>
        </row>
        <row r="1683">
          <cell r="BY1683" t="str">
            <v/>
          </cell>
        </row>
        <row r="1683">
          <cell r="CD1683" t="str">
            <v/>
          </cell>
        </row>
        <row r="1684">
          <cell r="B1684" t="str">
            <v/>
          </cell>
        </row>
        <row r="1684">
          <cell r="J1684" t="str">
            <v>/</v>
          </cell>
        </row>
        <row r="1684">
          <cell r="X1684" t="str">
            <v/>
          </cell>
          <cell r="Y1684" t="str">
            <v/>
          </cell>
          <cell r="Z1684" t="str">
            <v/>
          </cell>
          <cell r="AA1684" t="str">
            <v/>
          </cell>
          <cell r="AB1684" t="str">
            <v/>
          </cell>
          <cell r="AC1684" t="str">
            <v/>
          </cell>
          <cell r="AD1684" t="str">
            <v/>
          </cell>
          <cell r="AE1684" t="str">
            <v/>
          </cell>
          <cell r="AF1684">
            <v>0</v>
          </cell>
          <cell r="AG1684">
            <v>0</v>
          </cell>
        </row>
        <row r="1684">
          <cell r="AI1684" t="str">
            <v/>
          </cell>
        </row>
        <row r="1684">
          <cell r="AP1684" t="str">
            <v/>
          </cell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>
            <v>0</v>
          </cell>
          <cell r="AV1684" t="str">
            <v/>
          </cell>
          <cell r="AW1684" t="str">
            <v/>
          </cell>
          <cell r="AX1684" t="str">
            <v/>
          </cell>
          <cell r="AY1684">
            <v>0</v>
          </cell>
        </row>
        <row r="1684">
          <cell r="BA1684" t="str">
            <v/>
          </cell>
          <cell r="BB1684" t="str">
            <v/>
          </cell>
        </row>
        <row r="1684">
          <cell r="BE1684" t="str">
            <v/>
          </cell>
          <cell r="BF1684" t="str">
            <v/>
          </cell>
          <cell r="BG1684" t="str">
            <v/>
          </cell>
          <cell r="BH1684" t="str">
            <v/>
          </cell>
          <cell r="BI1684" t="str">
            <v/>
          </cell>
          <cell r="BJ1684" t="str">
            <v/>
          </cell>
          <cell r="BK1684" t="str">
            <v/>
          </cell>
          <cell r="BL1684">
            <v>0</v>
          </cell>
          <cell r="BM1684" t="str">
            <v/>
          </cell>
        </row>
        <row r="1684">
          <cell r="BP1684" t="str">
            <v/>
          </cell>
        </row>
        <row r="1684">
          <cell r="BW1684" t="str">
            <v/>
          </cell>
        </row>
        <row r="1684">
          <cell r="BY1684" t="str">
            <v/>
          </cell>
        </row>
        <row r="1684">
          <cell r="CD1684" t="str">
            <v/>
          </cell>
        </row>
        <row r="1685">
          <cell r="B1685" t="str">
            <v/>
          </cell>
        </row>
        <row r="1685">
          <cell r="J1685" t="str">
            <v>/</v>
          </cell>
        </row>
        <row r="1685">
          <cell r="X1685" t="str">
            <v/>
          </cell>
          <cell r="Y1685" t="str">
            <v/>
          </cell>
          <cell r="Z1685" t="str">
            <v/>
          </cell>
          <cell r="AA1685" t="str">
            <v/>
          </cell>
          <cell r="AB1685" t="str">
            <v/>
          </cell>
          <cell r="AC1685" t="str">
            <v/>
          </cell>
          <cell r="AD1685" t="str">
            <v/>
          </cell>
          <cell r="AE1685" t="str">
            <v/>
          </cell>
          <cell r="AF1685">
            <v>0</v>
          </cell>
          <cell r="AG1685">
            <v>0</v>
          </cell>
        </row>
        <row r="1685">
          <cell r="AI1685" t="str">
            <v/>
          </cell>
        </row>
        <row r="1685">
          <cell r="AP1685" t="str">
            <v/>
          </cell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>
            <v>0</v>
          </cell>
          <cell r="AV1685" t="str">
            <v/>
          </cell>
          <cell r="AW1685" t="str">
            <v/>
          </cell>
          <cell r="AX1685" t="str">
            <v/>
          </cell>
          <cell r="AY1685">
            <v>0</v>
          </cell>
        </row>
        <row r="1685">
          <cell r="BA1685" t="str">
            <v/>
          </cell>
          <cell r="BB1685" t="str">
            <v/>
          </cell>
        </row>
        <row r="1685">
          <cell r="BE1685" t="str">
            <v/>
          </cell>
          <cell r="BF1685" t="str">
            <v/>
          </cell>
          <cell r="BG1685" t="str">
            <v/>
          </cell>
          <cell r="BH1685" t="str">
            <v/>
          </cell>
          <cell r="BI1685" t="str">
            <v/>
          </cell>
          <cell r="BJ1685" t="str">
            <v/>
          </cell>
          <cell r="BK1685" t="str">
            <v/>
          </cell>
          <cell r="BL1685">
            <v>0</v>
          </cell>
          <cell r="BM1685" t="str">
            <v/>
          </cell>
        </row>
        <row r="1685">
          <cell r="BP1685" t="str">
            <v/>
          </cell>
        </row>
        <row r="1685">
          <cell r="BW1685" t="str">
            <v/>
          </cell>
        </row>
        <row r="1685">
          <cell r="BY1685" t="str">
            <v/>
          </cell>
        </row>
        <row r="1685">
          <cell r="CD1685" t="str">
            <v/>
          </cell>
        </row>
        <row r="1686">
          <cell r="B1686" t="str">
            <v/>
          </cell>
        </row>
        <row r="1686">
          <cell r="J1686" t="str">
            <v>/</v>
          </cell>
        </row>
        <row r="1686">
          <cell r="X1686" t="str">
            <v/>
          </cell>
          <cell r="Y1686" t="str">
            <v/>
          </cell>
          <cell r="Z1686" t="str">
            <v/>
          </cell>
          <cell r="AA1686" t="str">
            <v/>
          </cell>
          <cell r="AB1686" t="str">
            <v/>
          </cell>
          <cell r="AC1686" t="str">
            <v/>
          </cell>
          <cell r="AD1686" t="str">
            <v/>
          </cell>
          <cell r="AE1686" t="str">
            <v/>
          </cell>
          <cell r="AF1686">
            <v>0</v>
          </cell>
          <cell r="AG1686">
            <v>0</v>
          </cell>
        </row>
        <row r="1686">
          <cell r="AI1686" t="str">
            <v/>
          </cell>
        </row>
        <row r="1686">
          <cell r="AP1686" t="str">
            <v/>
          </cell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>
            <v>0</v>
          </cell>
          <cell r="AV1686" t="str">
            <v/>
          </cell>
          <cell r="AW1686" t="str">
            <v/>
          </cell>
          <cell r="AX1686" t="str">
            <v/>
          </cell>
          <cell r="AY1686">
            <v>0</v>
          </cell>
        </row>
        <row r="1686">
          <cell r="BA1686" t="str">
            <v/>
          </cell>
          <cell r="BB1686" t="str">
            <v/>
          </cell>
        </row>
        <row r="1686">
          <cell r="BE1686" t="str">
            <v/>
          </cell>
          <cell r="BF1686" t="str">
            <v/>
          </cell>
          <cell r="BG1686" t="str">
            <v/>
          </cell>
          <cell r="BH1686" t="str">
            <v/>
          </cell>
          <cell r="BI1686" t="str">
            <v/>
          </cell>
          <cell r="BJ1686" t="str">
            <v/>
          </cell>
          <cell r="BK1686" t="str">
            <v/>
          </cell>
          <cell r="BL1686">
            <v>0</v>
          </cell>
          <cell r="BM1686" t="str">
            <v/>
          </cell>
        </row>
        <row r="1686">
          <cell r="BP1686" t="str">
            <v/>
          </cell>
        </row>
        <row r="1686">
          <cell r="BW1686" t="str">
            <v/>
          </cell>
        </row>
        <row r="1686">
          <cell r="BY1686" t="str">
            <v/>
          </cell>
        </row>
        <row r="1686">
          <cell r="CD1686" t="str">
            <v/>
          </cell>
        </row>
        <row r="1687">
          <cell r="B1687" t="str">
            <v/>
          </cell>
        </row>
        <row r="1687">
          <cell r="J1687" t="str">
            <v>/</v>
          </cell>
        </row>
        <row r="1687">
          <cell r="X1687" t="str">
            <v/>
          </cell>
          <cell r="Y1687" t="str">
            <v/>
          </cell>
          <cell r="Z1687" t="str">
            <v/>
          </cell>
          <cell r="AA1687" t="str">
            <v/>
          </cell>
          <cell r="AB1687" t="str">
            <v/>
          </cell>
          <cell r="AC1687" t="str">
            <v/>
          </cell>
          <cell r="AD1687" t="str">
            <v/>
          </cell>
          <cell r="AE1687" t="str">
            <v/>
          </cell>
          <cell r="AF1687">
            <v>0</v>
          </cell>
          <cell r="AG1687">
            <v>0</v>
          </cell>
        </row>
        <row r="1687">
          <cell r="AI1687" t="str">
            <v/>
          </cell>
        </row>
        <row r="1687">
          <cell r="AP1687" t="str">
            <v/>
          </cell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>
            <v>0</v>
          </cell>
          <cell r="AV1687" t="str">
            <v/>
          </cell>
          <cell r="AW1687" t="str">
            <v/>
          </cell>
          <cell r="AX1687" t="str">
            <v/>
          </cell>
          <cell r="AY1687">
            <v>0</v>
          </cell>
        </row>
        <row r="1687">
          <cell r="BA1687" t="str">
            <v/>
          </cell>
          <cell r="BB1687" t="str">
            <v/>
          </cell>
        </row>
        <row r="1687">
          <cell r="BE1687" t="str">
            <v/>
          </cell>
          <cell r="BF1687" t="str">
            <v/>
          </cell>
          <cell r="BG1687" t="str">
            <v/>
          </cell>
          <cell r="BH1687" t="str">
            <v/>
          </cell>
          <cell r="BI1687" t="str">
            <v/>
          </cell>
          <cell r="BJ1687" t="str">
            <v/>
          </cell>
          <cell r="BK1687" t="str">
            <v/>
          </cell>
          <cell r="BL1687">
            <v>0</v>
          </cell>
          <cell r="BM1687" t="str">
            <v/>
          </cell>
        </row>
        <row r="1687">
          <cell r="BP1687" t="str">
            <v/>
          </cell>
        </row>
        <row r="1687">
          <cell r="BW1687" t="str">
            <v/>
          </cell>
        </row>
        <row r="1687">
          <cell r="BY1687" t="str">
            <v/>
          </cell>
        </row>
        <row r="1687">
          <cell r="CD1687" t="str">
            <v/>
          </cell>
        </row>
        <row r="1688">
          <cell r="B1688" t="str">
            <v/>
          </cell>
        </row>
        <row r="1688">
          <cell r="J1688" t="str">
            <v>/</v>
          </cell>
        </row>
        <row r="1688">
          <cell r="X1688" t="str">
            <v/>
          </cell>
          <cell r="Y1688" t="str">
            <v/>
          </cell>
          <cell r="Z1688" t="str">
            <v/>
          </cell>
          <cell r="AA1688" t="str">
            <v/>
          </cell>
          <cell r="AB1688" t="str">
            <v/>
          </cell>
          <cell r="AC1688" t="str">
            <v/>
          </cell>
          <cell r="AD1688" t="str">
            <v/>
          </cell>
          <cell r="AE1688" t="str">
            <v/>
          </cell>
          <cell r="AF1688">
            <v>0</v>
          </cell>
          <cell r="AG1688">
            <v>0</v>
          </cell>
        </row>
        <row r="1688">
          <cell r="AI1688" t="str">
            <v/>
          </cell>
        </row>
        <row r="1688">
          <cell r="AP1688" t="str">
            <v/>
          </cell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>
            <v>0</v>
          </cell>
          <cell r="AV1688" t="str">
            <v/>
          </cell>
          <cell r="AW1688" t="str">
            <v/>
          </cell>
          <cell r="AX1688" t="str">
            <v/>
          </cell>
          <cell r="AY1688">
            <v>0</v>
          </cell>
        </row>
        <row r="1688">
          <cell r="BA1688" t="str">
            <v/>
          </cell>
          <cell r="BB1688" t="str">
            <v/>
          </cell>
        </row>
        <row r="1688">
          <cell r="BE1688" t="str">
            <v/>
          </cell>
          <cell r="BF1688" t="str">
            <v/>
          </cell>
          <cell r="BG1688" t="str">
            <v/>
          </cell>
          <cell r="BH1688" t="str">
            <v/>
          </cell>
          <cell r="BI1688" t="str">
            <v/>
          </cell>
          <cell r="BJ1688" t="str">
            <v/>
          </cell>
          <cell r="BK1688" t="str">
            <v/>
          </cell>
          <cell r="BL1688">
            <v>0</v>
          </cell>
          <cell r="BM1688" t="str">
            <v/>
          </cell>
        </row>
        <row r="1688">
          <cell r="BP1688" t="str">
            <v/>
          </cell>
        </row>
        <row r="1688">
          <cell r="BW1688" t="str">
            <v/>
          </cell>
        </row>
        <row r="1688">
          <cell r="BY1688" t="str">
            <v/>
          </cell>
        </row>
        <row r="1688">
          <cell r="CD1688" t="str">
            <v/>
          </cell>
        </row>
        <row r="1689">
          <cell r="B1689" t="str">
            <v/>
          </cell>
        </row>
        <row r="1689">
          <cell r="J1689" t="str">
            <v>/</v>
          </cell>
        </row>
        <row r="1689">
          <cell r="X1689" t="str">
            <v/>
          </cell>
          <cell r="Y1689" t="str">
            <v/>
          </cell>
          <cell r="Z1689" t="str">
            <v/>
          </cell>
          <cell r="AA1689" t="str">
            <v/>
          </cell>
          <cell r="AB1689" t="str">
            <v/>
          </cell>
          <cell r="AC1689" t="str">
            <v/>
          </cell>
          <cell r="AD1689" t="str">
            <v/>
          </cell>
          <cell r="AE1689" t="str">
            <v/>
          </cell>
          <cell r="AF1689">
            <v>0</v>
          </cell>
          <cell r="AG1689">
            <v>0</v>
          </cell>
        </row>
        <row r="1689">
          <cell r="AI1689" t="str">
            <v/>
          </cell>
        </row>
        <row r="1689">
          <cell r="AP1689" t="str">
            <v/>
          </cell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>
            <v>0</v>
          </cell>
          <cell r="AV1689" t="str">
            <v/>
          </cell>
          <cell r="AW1689" t="str">
            <v/>
          </cell>
          <cell r="AX1689" t="str">
            <v/>
          </cell>
          <cell r="AY1689">
            <v>0</v>
          </cell>
        </row>
        <row r="1689">
          <cell r="BA1689" t="str">
            <v/>
          </cell>
          <cell r="BB1689" t="str">
            <v/>
          </cell>
        </row>
        <row r="1689">
          <cell r="BE1689" t="str">
            <v/>
          </cell>
          <cell r="BF1689" t="str">
            <v/>
          </cell>
          <cell r="BG1689" t="str">
            <v/>
          </cell>
          <cell r="BH1689" t="str">
            <v/>
          </cell>
          <cell r="BI1689" t="str">
            <v/>
          </cell>
          <cell r="BJ1689" t="str">
            <v/>
          </cell>
          <cell r="BK1689" t="str">
            <v/>
          </cell>
          <cell r="BL1689">
            <v>0</v>
          </cell>
          <cell r="BM1689" t="str">
            <v/>
          </cell>
        </row>
        <row r="1689">
          <cell r="BP1689" t="str">
            <v/>
          </cell>
        </row>
        <row r="1689">
          <cell r="BW1689" t="str">
            <v/>
          </cell>
        </row>
        <row r="1689">
          <cell r="BY1689" t="str">
            <v/>
          </cell>
        </row>
        <row r="1689">
          <cell r="CD1689" t="str">
            <v/>
          </cell>
        </row>
        <row r="1690">
          <cell r="B1690" t="str">
            <v/>
          </cell>
        </row>
        <row r="1690">
          <cell r="J1690" t="str">
            <v>/</v>
          </cell>
        </row>
        <row r="1690">
          <cell r="X1690" t="str">
            <v/>
          </cell>
          <cell r="Y1690" t="str">
            <v/>
          </cell>
          <cell r="Z1690" t="str">
            <v/>
          </cell>
          <cell r="AA1690" t="str">
            <v/>
          </cell>
          <cell r="AB1690" t="str">
            <v/>
          </cell>
          <cell r="AC1690" t="str">
            <v/>
          </cell>
          <cell r="AD1690" t="str">
            <v/>
          </cell>
          <cell r="AE1690" t="str">
            <v/>
          </cell>
          <cell r="AF1690">
            <v>0</v>
          </cell>
          <cell r="AG1690">
            <v>0</v>
          </cell>
        </row>
        <row r="1690">
          <cell r="AI1690" t="str">
            <v/>
          </cell>
        </row>
        <row r="1690">
          <cell r="AP1690" t="str">
            <v/>
          </cell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>
            <v>0</v>
          </cell>
          <cell r="AV1690" t="str">
            <v/>
          </cell>
          <cell r="AW1690" t="str">
            <v/>
          </cell>
          <cell r="AX1690" t="str">
            <v/>
          </cell>
          <cell r="AY1690">
            <v>0</v>
          </cell>
        </row>
        <row r="1690">
          <cell r="BA1690" t="str">
            <v/>
          </cell>
          <cell r="BB1690" t="str">
            <v/>
          </cell>
        </row>
        <row r="1690">
          <cell r="BE1690" t="str">
            <v/>
          </cell>
          <cell r="BF1690" t="str">
            <v/>
          </cell>
          <cell r="BG1690" t="str">
            <v/>
          </cell>
          <cell r="BH1690" t="str">
            <v/>
          </cell>
          <cell r="BI1690" t="str">
            <v/>
          </cell>
          <cell r="BJ1690" t="str">
            <v/>
          </cell>
          <cell r="BK1690" t="str">
            <v/>
          </cell>
          <cell r="BL1690">
            <v>0</v>
          </cell>
          <cell r="BM1690" t="str">
            <v/>
          </cell>
        </row>
        <row r="1690">
          <cell r="BP1690" t="str">
            <v/>
          </cell>
        </row>
        <row r="1690">
          <cell r="BW1690" t="str">
            <v/>
          </cell>
        </row>
        <row r="1690">
          <cell r="BY1690" t="str">
            <v/>
          </cell>
        </row>
        <row r="1690">
          <cell r="CD1690" t="str">
            <v/>
          </cell>
        </row>
        <row r="1691">
          <cell r="B1691" t="str">
            <v/>
          </cell>
        </row>
        <row r="1691">
          <cell r="J1691" t="str">
            <v>/</v>
          </cell>
        </row>
        <row r="1691">
          <cell r="X1691" t="str">
            <v/>
          </cell>
          <cell r="Y1691" t="str">
            <v/>
          </cell>
          <cell r="Z1691" t="str">
            <v/>
          </cell>
          <cell r="AA1691" t="str">
            <v/>
          </cell>
          <cell r="AB1691" t="str">
            <v/>
          </cell>
          <cell r="AC1691" t="str">
            <v/>
          </cell>
          <cell r="AD1691" t="str">
            <v/>
          </cell>
          <cell r="AE1691" t="str">
            <v/>
          </cell>
          <cell r="AF1691">
            <v>0</v>
          </cell>
          <cell r="AG1691">
            <v>0</v>
          </cell>
        </row>
        <row r="1691">
          <cell r="AI1691" t="str">
            <v/>
          </cell>
        </row>
        <row r="1691">
          <cell r="AP1691" t="str">
            <v/>
          </cell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>
            <v>0</v>
          </cell>
          <cell r="AV1691" t="str">
            <v/>
          </cell>
          <cell r="AW1691" t="str">
            <v/>
          </cell>
          <cell r="AX1691" t="str">
            <v/>
          </cell>
          <cell r="AY1691">
            <v>0</v>
          </cell>
        </row>
        <row r="1691">
          <cell r="BA1691" t="str">
            <v/>
          </cell>
          <cell r="BB1691" t="str">
            <v/>
          </cell>
        </row>
        <row r="1691">
          <cell r="BE1691" t="str">
            <v/>
          </cell>
          <cell r="BF1691" t="str">
            <v/>
          </cell>
          <cell r="BG1691" t="str">
            <v/>
          </cell>
          <cell r="BH1691" t="str">
            <v/>
          </cell>
          <cell r="BI1691" t="str">
            <v/>
          </cell>
          <cell r="BJ1691" t="str">
            <v/>
          </cell>
          <cell r="BK1691" t="str">
            <v/>
          </cell>
          <cell r="BL1691">
            <v>0</v>
          </cell>
          <cell r="BM1691" t="str">
            <v/>
          </cell>
        </row>
        <row r="1691">
          <cell r="BP1691" t="str">
            <v/>
          </cell>
        </row>
        <row r="1691">
          <cell r="BW1691" t="str">
            <v/>
          </cell>
        </row>
        <row r="1691">
          <cell r="BY1691" t="str">
            <v/>
          </cell>
        </row>
        <row r="1691">
          <cell r="CD1691" t="str">
            <v/>
          </cell>
        </row>
        <row r="1692">
          <cell r="B1692" t="str">
            <v/>
          </cell>
        </row>
        <row r="1692">
          <cell r="J1692" t="str">
            <v>/</v>
          </cell>
        </row>
        <row r="1692">
          <cell r="X1692" t="str">
            <v/>
          </cell>
          <cell r="Y1692" t="str">
            <v/>
          </cell>
          <cell r="Z1692" t="str">
            <v/>
          </cell>
          <cell r="AA1692" t="str">
            <v/>
          </cell>
          <cell r="AB1692" t="str">
            <v/>
          </cell>
          <cell r="AC1692" t="str">
            <v/>
          </cell>
          <cell r="AD1692" t="str">
            <v/>
          </cell>
          <cell r="AE1692" t="str">
            <v/>
          </cell>
          <cell r="AF1692">
            <v>0</v>
          </cell>
          <cell r="AG1692">
            <v>0</v>
          </cell>
        </row>
        <row r="1692">
          <cell r="AI1692" t="str">
            <v/>
          </cell>
        </row>
        <row r="1692">
          <cell r="AP1692" t="str">
            <v/>
          </cell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>
            <v>0</v>
          </cell>
          <cell r="AV1692" t="str">
            <v/>
          </cell>
          <cell r="AW1692" t="str">
            <v/>
          </cell>
          <cell r="AX1692" t="str">
            <v/>
          </cell>
          <cell r="AY1692">
            <v>0</v>
          </cell>
        </row>
        <row r="1692">
          <cell r="BA1692" t="str">
            <v/>
          </cell>
          <cell r="BB1692" t="str">
            <v/>
          </cell>
        </row>
        <row r="1692">
          <cell r="BE1692" t="str">
            <v/>
          </cell>
          <cell r="BF1692" t="str">
            <v/>
          </cell>
          <cell r="BG1692" t="str">
            <v/>
          </cell>
          <cell r="BH1692" t="str">
            <v/>
          </cell>
          <cell r="BI1692" t="str">
            <v/>
          </cell>
          <cell r="BJ1692" t="str">
            <v/>
          </cell>
          <cell r="BK1692" t="str">
            <v/>
          </cell>
          <cell r="BL1692">
            <v>0</v>
          </cell>
          <cell r="BM1692" t="str">
            <v/>
          </cell>
        </row>
        <row r="1692">
          <cell r="BP1692" t="str">
            <v/>
          </cell>
        </row>
        <row r="1692">
          <cell r="BW1692" t="str">
            <v/>
          </cell>
        </row>
        <row r="1692">
          <cell r="BY1692" t="str">
            <v/>
          </cell>
        </row>
        <row r="1692">
          <cell r="CD1692" t="str">
            <v/>
          </cell>
        </row>
        <row r="1693">
          <cell r="B1693" t="str">
            <v/>
          </cell>
        </row>
        <row r="1693">
          <cell r="J1693" t="str">
            <v>/</v>
          </cell>
        </row>
        <row r="1693">
          <cell r="X1693" t="str">
            <v/>
          </cell>
          <cell r="Y1693" t="str">
            <v/>
          </cell>
          <cell r="Z1693" t="str">
            <v/>
          </cell>
          <cell r="AA1693" t="str">
            <v/>
          </cell>
          <cell r="AB1693" t="str">
            <v/>
          </cell>
          <cell r="AC1693" t="str">
            <v/>
          </cell>
          <cell r="AD1693" t="str">
            <v/>
          </cell>
          <cell r="AE1693" t="str">
            <v/>
          </cell>
          <cell r="AF1693">
            <v>0</v>
          </cell>
          <cell r="AG1693">
            <v>0</v>
          </cell>
        </row>
        <row r="1693">
          <cell r="AI1693" t="str">
            <v/>
          </cell>
        </row>
        <row r="1693">
          <cell r="AP1693" t="str">
            <v/>
          </cell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>
            <v>0</v>
          </cell>
          <cell r="AV1693" t="str">
            <v/>
          </cell>
          <cell r="AW1693" t="str">
            <v/>
          </cell>
          <cell r="AX1693" t="str">
            <v/>
          </cell>
          <cell r="AY1693">
            <v>0</v>
          </cell>
        </row>
        <row r="1693">
          <cell r="BA1693" t="str">
            <v/>
          </cell>
          <cell r="BB1693" t="str">
            <v/>
          </cell>
        </row>
        <row r="1693">
          <cell r="BE1693" t="str">
            <v/>
          </cell>
          <cell r="BF1693" t="str">
            <v/>
          </cell>
          <cell r="BG1693" t="str">
            <v/>
          </cell>
          <cell r="BH1693" t="str">
            <v/>
          </cell>
          <cell r="BI1693" t="str">
            <v/>
          </cell>
          <cell r="BJ1693" t="str">
            <v/>
          </cell>
          <cell r="BK1693" t="str">
            <v/>
          </cell>
          <cell r="BL1693">
            <v>0</v>
          </cell>
          <cell r="BM1693" t="str">
            <v/>
          </cell>
        </row>
        <row r="1693">
          <cell r="BP1693" t="str">
            <v/>
          </cell>
        </row>
        <row r="1693">
          <cell r="BW1693" t="str">
            <v/>
          </cell>
        </row>
        <row r="1693">
          <cell r="BY1693" t="str">
            <v/>
          </cell>
        </row>
        <row r="1693">
          <cell r="CD1693" t="str">
            <v/>
          </cell>
        </row>
        <row r="1694">
          <cell r="B1694" t="str">
            <v/>
          </cell>
        </row>
        <row r="1694">
          <cell r="J1694" t="str">
            <v>/</v>
          </cell>
        </row>
        <row r="1694">
          <cell r="X1694" t="str">
            <v/>
          </cell>
          <cell r="Y1694" t="str">
            <v/>
          </cell>
          <cell r="Z1694" t="str">
            <v/>
          </cell>
          <cell r="AA1694" t="str">
            <v/>
          </cell>
          <cell r="AB1694" t="str">
            <v/>
          </cell>
          <cell r="AC1694" t="str">
            <v/>
          </cell>
          <cell r="AD1694" t="str">
            <v/>
          </cell>
          <cell r="AE1694" t="str">
            <v/>
          </cell>
          <cell r="AF1694">
            <v>0</v>
          </cell>
          <cell r="AG1694">
            <v>0</v>
          </cell>
        </row>
        <row r="1694">
          <cell r="AI1694" t="str">
            <v/>
          </cell>
        </row>
        <row r="1694">
          <cell r="AP1694" t="str">
            <v/>
          </cell>
          <cell r="AQ1694" t="str">
            <v/>
          </cell>
          <cell r="AR1694" t="str">
            <v/>
          </cell>
          <cell r="AS1694" t="str">
            <v/>
          </cell>
          <cell r="AT1694" t="str">
            <v/>
          </cell>
          <cell r="AU1694">
            <v>0</v>
          </cell>
          <cell r="AV1694" t="str">
            <v/>
          </cell>
          <cell r="AW1694" t="str">
            <v/>
          </cell>
          <cell r="AX1694" t="str">
            <v/>
          </cell>
          <cell r="AY1694">
            <v>0</v>
          </cell>
        </row>
        <row r="1694">
          <cell r="BA1694" t="str">
            <v/>
          </cell>
          <cell r="BB1694" t="str">
            <v/>
          </cell>
        </row>
        <row r="1694">
          <cell r="BE1694" t="str">
            <v/>
          </cell>
          <cell r="BF1694" t="str">
            <v/>
          </cell>
          <cell r="BG1694" t="str">
            <v/>
          </cell>
          <cell r="BH1694" t="str">
            <v/>
          </cell>
          <cell r="BI1694" t="str">
            <v/>
          </cell>
          <cell r="BJ1694" t="str">
            <v/>
          </cell>
          <cell r="BK1694" t="str">
            <v/>
          </cell>
          <cell r="BL1694">
            <v>0</v>
          </cell>
          <cell r="BM1694" t="str">
            <v/>
          </cell>
        </row>
        <row r="1694">
          <cell r="BP1694" t="str">
            <v/>
          </cell>
        </row>
        <row r="1694">
          <cell r="BW1694" t="str">
            <v/>
          </cell>
        </row>
        <row r="1694">
          <cell r="BY1694" t="str">
            <v/>
          </cell>
        </row>
        <row r="1694">
          <cell r="CD1694" t="str">
            <v/>
          </cell>
        </row>
        <row r="1695">
          <cell r="B1695" t="str">
            <v/>
          </cell>
        </row>
        <row r="1695">
          <cell r="J1695" t="str">
            <v>/</v>
          </cell>
        </row>
        <row r="1695">
          <cell r="X1695" t="str">
            <v/>
          </cell>
          <cell r="Y1695" t="str">
            <v/>
          </cell>
          <cell r="Z1695" t="str">
            <v/>
          </cell>
          <cell r="AA1695" t="str">
            <v/>
          </cell>
          <cell r="AB1695" t="str">
            <v/>
          </cell>
          <cell r="AC1695" t="str">
            <v/>
          </cell>
          <cell r="AD1695" t="str">
            <v/>
          </cell>
          <cell r="AE1695" t="str">
            <v/>
          </cell>
          <cell r="AF1695">
            <v>0</v>
          </cell>
          <cell r="AG1695">
            <v>0</v>
          </cell>
        </row>
        <row r="1695">
          <cell r="AI1695" t="str">
            <v/>
          </cell>
        </row>
        <row r="1695">
          <cell r="AP1695" t="str">
            <v/>
          </cell>
          <cell r="AQ1695" t="str">
            <v/>
          </cell>
          <cell r="AR1695" t="str">
            <v/>
          </cell>
          <cell r="AS1695" t="str">
            <v/>
          </cell>
          <cell r="AT1695" t="str">
            <v/>
          </cell>
          <cell r="AU1695">
            <v>0</v>
          </cell>
          <cell r="AV1695" t="str">
            <v/>
          </cell>
          <cell r="AW1695" t="str">
            <v/>
          </cell>
          <cell r="AX1695" t="str">
            <v/>
          </cell>
          <cell r="AY1695">
            <v>0</v>
          </cell>
        </row>
        <row r="1695">
          <cell r="BA1695" t="str">
            <v/>
          </cell>
          <cell r="BB1695" t="str">
            <v/>
          </cell>
        </row>
        <row r="1695">
          <cell r="BE1695" t="str">
            <v/>
          </cell>
          <cell r="BF1695" t="str">
            <v/>
          </cell>
          <cell r="BG1695" t="str">
            <v/>
          </cell>
          <cell r="BH1695" t="str">
            <v/>
          </cell>
          <cell r="BI1695" t="str">
            <v/>
          </cell>
          <cell r="BJ1695" t="str">
            <v/>
          </cell>
          <cell r="BK1695" t="str">
            <v/>
          </cell>
          <cell r="BL1695">
            <v>0</v>
          </cell>
          <cell r="BM1695" t="str">
            <v/>
          </cell>
        </row>
        <row r="1695">
          <cell r="BP1695" t="str">
            <v/>
          </cell>
        </row>
        <row r="1695">
          <cell r="BW1695" t="str">
            <v/>
          </cell>
        </row>
        <row r="1695">
          <cell r="BY1695" t="str">
            <v/>
          </cell>
        </row>
        <row r="1695">
          <cell r="CD1695" t="str">
            <v/>
          </cell>
        </row>
        <row r="1696">
          <cell r="B1696" t="str">
            <v/>
          </cell>
        </row>
        <row r="1696">
          <cell r="J1696" t="str">
            <v>/</v>
          </cell>
        </row>
        <row r="1696">
          <cell r="X1696" t="str">
            <v/>
          </cell>
          <cell r="Y1696" t="str">
            <v/>
          </cell>
          <cell r="Z1696" t="str">
            <v/>
          </cell>
          <cell r="AA1696" t="str">
            <v/>
          </cell>
          <cell r="AB1696" t="str">
            <v/>
          </cell>
          <cell r="AC1696" t="str">
            <v/>
          </cell>
          <cell r="AD1696" t="str">
            <v/>
          </cell>
          <cell r="AE1696" t="str">
            <v/>
          </cell>
          <cell r="AF1696">
            <v>0</v>
          </cell>
          <cell r="AG1696">
            <v>0</v>
          </cell>
        </row>
        <row r="1696">
          <cell r="AI1696" t="str">
            <v/>
          </cell>
        </row>
        <row r="1696">
          <cell r="AP1696" t="str">
            <v/>
          </cell>
          <cell r="AQ1696" t="str">
            <v/>
          </cell>
          <cell r="AR1696" t="str">
            <v/>
          </cell>
          <cell r="AS1696" t="str">
            <v/>
          </cell>
          <cell r="AT1696" t="str">
            <v/>
          </cell>
          <cell r="AU1696">
            <v>0</v>
          </cell>
          <cell r="AV1696" t="str">
            <v/>
          </cell>
          <cell r="AW1696" t="str">
            <v/>
          </cell>
          <cell r="AX1696" t="str">
            <v/>
          </cell>
          <cell r="AY1696">
            <v>0</v>
          </cell>
        </row>
        <row r="1696">
          <cell r="BA1696" t="str">
            <v/>
          </cell>
          <cell r="BB1696" t="str">
            <v/>
          </cell>
        </row>
        <row r="1696">
          <cell r="BE1696" t="str">
            <v/>
          </cell>
          <cell r="BF1696" t="str">
            <v/>
          </cell>
          <cell r="BG1696" t="str">
            <v/>
          </cell>
          <cell r="BH1696" t="str">
            <v/>
          </cell>
          <cell r="BI1696" t="str">
            <v/>
          </cell>
          <cell r="BJ1696" t="str">
            <v/>
          </cell>
          <cell r="BK1696" t="str">
            <v/>
          </cell>
          <cell r="BL1696">
            <v>0</v>
          </cell>
          <cell r="BM1696" t="str">
            <v/>
          </cell>
        </row>
        <row r="1696">
          <cell r="BP1696" t="str">
            <v/>
          </cell>
        </row>
        <row r="1696">
          <cell r="BW1696" t="str">
            <v/>
          </cell>
        </row>
        <row r="1696">
          <cell r="BY1696" t="str">
            <v/>
          </cell>
        </row>
        <row r="1696">
          <cell r="CD1696" t="str">
            <v/>
          </cell>
        </row>
        <row r="1697">
          <cell r="B1697" t="str">
            <v/>
          </cell>
        </row>
        <row r="1697">
          <cell r="J1697" t="str">
            <v>/</v>
          </cell>
        </row>
        <row r="1697">
          <cell r="X1697" t="str">
            <v/>
          </cell>
          <cell r="Y1697" t="str">
            <v/>
          </cell>
          <cell r="Z1697" t="str">
            <v/>
          </cell>
          <cell r="AA1697" t="str">
            <v/>
          </cell>
          <cell r="AB1697" t="str">
            <v/>
          </cell>
          <cell r="AC1697" t="str">
            <v/>
          </cell>
          <cell r="AD1697" t="str">
            <v/>
          </cell>
          <cell r="AE1697" t="str">
            <v/>
          </cell>
          <cell r="AF1697">
            <v>0</v>
          </cell>
          <cell r="AG1697">
            <v>0</v>
          </cell>
        </row>
        <row r="1697">
          <cell r="AI1697" t="str">
            <v/>
          </cell>
        </row>
        <row r="1697">
          <cell r="AP1697" t="str">
            <v/>
          </cell>
          <cell r="AQ1697" t="str">
            <v/>
          </cell>
          <cell r="AR1697" t="str">
            <v/>
          </cell>
          <cell r="AS1697" t="str">
            <v/>
          </cell>
          <cell r="AT1697" t="str">
            <v/>
          </cell>
          <cell r="AU1697">
            <v>0</v>
          </cell>
          <cell r="AV1697" t="str">
            <v/>
          </cell>
          <cell r="AW1697" t="str">
            <v/>
          </cell>
          <cell r="AX1697" t="str">
            <v/>
          </cell>
          <cell r="AY1697">
            <v>0</v>
          </cell>
        </row>
        <row r="1697">
          <cell r="BA1697" t="str">
            <v/>
          </cell>
          <cell r="BB1697" t="str">
            <v/>
          </cell>
        </row>
        <row r="1697">
          <cell r="BE1697" t="str">
            <v/>
          </cell>
          <cell r="BF1697" t="str">
            <v/>
          </cell>
          <cell r="BG1697" t="str">
            <v/>
          </cell>
          <cell r="BH1697" t="str">
            <v/>
          </cell>
          <cell r="BI1697" t="str">
            <v/>
          </cell>
          <cell r="BJ1697" t="str">
            <v/>
          </cell>
          <cell r="BK1697" t="str">
            <v/>
          </cell>
          <cell r="BL1697">
            <v>0</v>
          </cell>
          <cell r="BM1697" t="str">
            <v/>
          </cell>
        </row>
        <row r="1697">
          <cell r="BP1697" t="str">
            <v/>
          </cell>
        </row>
        <row r="1697">
          <cell r="BW1697" t="str">
            <v/>
          </cell>
        </row>
        <row r="1697">
          <cell r="BY1697" t="str">
            <v/>
          </cell>
        </row>
        <row r="1697">
          <cell r="CD1697" t="str">
            <v/>
          </cell>
        </row>
        <row r="1698">
          <cell r="B1698" t="str">
            <v/>
          </cell>
        </row>
        <row r="1698">
          <cell r="J1698" t="str">
            <v>/</v>
          </cell>
        </row>
        <row r="1698">
          <cell r="X1698" t="str">
            <v/>
          </cell>
          <cell r="Y1698" t="str">
            <v/>
          </cell>
          <cell r="Z1698" t="str">
            <v/>
          </cell>
          <cell r="AA1698" t="str">
            <v/>
          </cell>
          <cell r="AB1698" t="str">
            <v/>
          </cell>
          <cell r="AC1698" t="str">
            <v/>
          </cell>
          <cell r="AD1698" t="str">
            <v/>
          </cell>
          <cell r="AE1698" t="str">
            <v/>
          </cell>
          <cell r="AF1698">
            <v>0</v>
          </cell>
          <cell r="AG1698">
            <v>0</v>
          </cell>
        </row>
        <row r="1698">
          <cell r="AI1698" t="str">
            <v/>
          </cell>
        </row>
        <row r="1698">
          <cell r="AP1698" t="str">
            <v/>
          </cell>
          <cell r="AQ1698" t="str">
            <v/>
          </cell>
          <cell r="AR1698" t="str">
            <v/>
          </cell>
          <cell r="AS1698" t="str">
            <v/>
          </cell>
          <cell r="AT1698" t="str">
            <v/>
          </cell>
          <cell r="AU1698">
            <v>0</v>
          </cell>
          <cell r="AV1698" t="str">
            <v/>
          </cell>
          <cell r="AW1698" t="str">
            <v/>
          </cell>
          <cell r="AX1698" t="str">
            <v/>
          </cell>
          <cell r="AY1698">
            <v>0</v>
          </cell>
        </row>
        <row r="1698">
          <cell r="BA1698" t="str">
            <v/>
          </cell>
          <cell r="BB1698" t="str">
            <v/>
          </cell>
        </row>
        <row r="1698">
          <cell r="BE1698" t="str">
            <v/>
          </cell>
          <cell r="BF1698" t="str">
            <v/>
          </cell>
          <cell r="BG1698" t="str">
            <v/>
          </cell>
          <cell r="BH1698" t="str">
            <v/>
          </cell>
          <cell r="BI1698" t="str">
            <v/>
          </cell>
          <cell r="BJ1698" t="str">
            <v/>
          </cell>
          <cell r="BK1698" t="str">
            <v/>
          </cell>
          <cell r="BL1698">
            <v>0</v>
          </cell>
          <cell r="BM1698" t="str">
            <v/>
          </cell>
        </row>
        <row r="1698">
          <cell r="BP1698" t="str">
            <v/>
          </cell>
        </row>
        <row r="1698">
          <cell r="BW1698" t="str">
            <v/>
          </cell>
        </row>
        <row r="1698">
          <cell r="BY1698" t="str">
            <v/>
          </cell>
        </row>
        <row r="1698">
          <cell r="CD1698" t="str">
            <v/>
          </cell>
        </row>
        <row r="1699">
          <cell r="B1699" t="str">
            <v/>
          </cell>
        </row>
        <row r="1699">
          <cell r="J1699" t="str">
            <v>/</v>
          </cell>
        </row>
        <row r="1699">
          <cell r="X1699" t="str">
            <v/>
          </cell>
          <cell r="Y1699" t="str">
            <v/>
          </cell>
          <cell r="Z1699" t="str">
            <v/>
          </cell>
          <cell r="AA1699" t="str">
            <v/>
          </cell>
          <cell r="AB1699" t="str">
            <v/>
          </cell>
          <cell r="AC1699" t="str">
            <v/>
          </cell>
          <cell r="AD1699" t="str">
            <v/>
          </cell>
          <cell r="AE1699" t="str">
            <v/>
          </cell>
          <cell r="AF1699">
            <v>0</v>
          </cell>
          <cell r="AG1699">
            <v>0</v>
          </cell>
        </row>
        <row r="1699">
          <cell r="AI1699" t="str">
            <v/>
          </cell>
        </row>
        <row r="1699">
          <cell r="AP1699" t="str">
            <v/>
          </cell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>
            <v>0</v>
          </cell>
          <cell r="AV1699" t="str">
            <v/>
          </cell>
          <cell r="AW1699" t="str">
            <v/>
          </cell>
          <cell r="AX1699" t="str">
            <v/>
          </cell>
          <cell r="AY1699">
            <v>0</v>
          </cell>
        </row>
        <row r="1699">
          <cell r="BA1699" t="str">
            <v/>
          </cell>
          <cell r="BB1699" t="str">
            <v/>
          </cell>
        </row>
        <row r="1699">
          <cell r="BE1699" t="str">
            <v/>
          </cell>
          <cell r="BF1699" t="str">
            <v/>
          </cell>
          <cell r="BG1699" t="str">
            <v/>
          </cell>
          <cell r="BH1699" t="str">
            <v/>
          </cell>
          <cell r="BI1699" t="str">
            <v/>
          </cell>
          <cell r="BJ1699" t="str">
            <v/>
          </cell>
          <cell r="BK1699" t="str">
            <v/>
          </cell>
          <cell r="BL1699">
            <v>0</v>
          </cell>
          <cell r="BM1699" t="str">
            <v/>
          </cell>
        </row>
        <row r="1699">
          <cell r="BP1699" t="str">
            <v/>
          </cell>
        </row>
        <row r="1699">
          <cell r="BW1699" t="str">
            <v/>
          </cell>
        </row>
        <row r="1699">
          <cell r="BY1699" t="str">
            <v/>
          </cell>
        </row>
        <row r="1699">
          <cell r="CD1699" t="str">
            <v/>
          </cell>
        </row>
        <row r="1700">
          <cell r="B1700" t="str">
            <v/>
          </cell>
        </row>
        <row r="1700">
          <cell r="J1700" t="str">
            <v>/</v>
          </cell>
        </row>
        <row r="1700">
          <cell r="X1700" t="str">
            <v/>
          </cell>
          <cell r="Y1700" t="str">
            <v/>
          </cell>
          <cell r="Z1700" t="str">
            <v/>
          </cell>
          <cell r="AA1700" t="str">
            <v/>
          </cell>
          <cell r="AB1700" t="str">
            <v/>
          </cell>
          <cell r="AC1700" t="str">
            <v/>
          </cell>
          <cell r="AD1700" t="str">
            <v/>
          </cell>
          <cell r="AE1700" t="str">
            <v/>
          </cell>
          <cell r="AF1700">
            <v>0</v>
          </cell>
          <cell r="AG1700">
            <v>0</v>
          </cell>
        </row>
        <row r="1700">
          <cell r="AI1700" t="str">
            <v/>
          </cell>
        </row>
        <row r="1700">
          <cell r="AP1700" t="str">
            <v/>
          </cell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>
            <v>0</v>
          </cell>
          <cell r="AV1700" t="str">
            <v/>
          </cell>
          <cell r="AW1700" t="str">
            <v/>
          </cell>
          <cell r="AX1700" t="str">
            <v/>
          </cell>
          <cell r="AY1700">
            <v>0</v>
          </cell>
        </row>
        <row r="1700">
          <cell r="BA1700" t="str">
            <v/>
          </cell>
          <cell r="BB1700" t="str">
            <v/>
          </cell>
        </row>
        <row r="1700">
          <cell r="BE1700" t="str">
            <v/>
          </cell>
          <cell r="BF1700" t="str">
            <v/>
          </cell>
          <cell r="BG1700" t="str">
            <v/>
          </cell>
          <cell r="BH1700" t="str">
            <v/>
          </cell>
          <cell r="BI1700" t="str">
            <v/>
          </cell>
          <cell r="BJ1700" t="str">
            <v/>
          </cell>
          <cell r="BK1700" t="str">
            <v/>
          </cell>
          <cell r="BL1700">
            <v>0</v>
          </cell>
          <cell r="BM1700" t="str">
            <v/>
          </cell>
        </row>
        <row r="1700">
          <cell r="BP1700" t="str">
            <v/>
          </cell>
        </row>
        <row r="1700">
          <cell r="BW1700" t="str">
            <v/>
          </cell>
        </row>
        <row r="1700">
          <cell r="BY1700" t="str">
            <v/>
          </cell>
        </row>
        <row r="1700">
          <cell r="CD1700" t="str">
            <v/>
          </cell>
        </row>
        <row r="1701">
          <cell r="B1701" t="str">
            <v/>
          </cell>
        </row>
        <row r="1701">
          <cell r="J1701" t="str">
            <v>/</v>
          </cell>
        </row>
        <row r="1701">
          <cell r="X1701" t="str">
            <v/>
          </cell>
          <cell r="Y1701" t="str">
            <v/>
          </cell>
          <cell r="Z1701" t="str">
            <v/>
          </cell>
          <cell r="AA1701" t="str">
            <v/>
          </cell>
          <cell r="AB1701" t="str">
            <v/>
          </cell>
          <cell r="AC1701" t="str">
            <v/>
          </cell>
          <cell r="AD1701" t="str">
            <v/>
          </cell>
          <cell r="AE1701" t="str">
            <v/>
          </cell>
          <cell r="AF1701">
            <v>0</v>
          </cell>
          <cell r="AG1701">
            <v>0</v>
          </cell>
        </row>
        <row r="1701">
          <cell r="AI1701" t="str">
            <v/>
          </cell>
        </row>
        <row r="1701">
          <cell r="AP1701" t="str">
            <v/>
          </cell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>
            <v>0</v>
          </cell>
          <cell r="AV1701" t="str">
            <v/>
          </cell>
          <cell r="AW1701" t="str">
            <v/>
          </cell>
          <cell r="AX1701" t="str">
            <v/>
          </cell>
          <cell r="AY1701">
            <v>0</v>
          </cell>
        </row>
        <row r="1701">
          <cell r="BA1701" t="str">
            <v/>
          </cell>
          <cell r="BB1701" t="str">
            <v/>
          </cell>
        </row>
        <row r="1701">
          <cell r="BE1701" t="str">
            <v/>
          </cell>
          <cell r="BF1701" t="str">
            <v/>
          </cell>
          <cell r="BG1701" t="str">
            <v/>
          </cell>
          <cell r="BH1701" t="str">
            <v/>
          </cell>
          <cell r="BI1701" t="str">
            <v/>
          </cell>
          <cell r="BJ1701" t="str">
            <v/>
          </cell>
          <cell r="BK1701" t="str">
            <v/>
          </cell>
          <cell r="BL1701">
            <v>0</v>
          </cell>
          <cell r="BM1701" t="str">
            <v/>
          </cell>
        </row>
        <row r="1701">
          <cell r="BP1701" t="str">
            <v/>
          </cell>
        </row>
        <row r="1701">
          <cell r="BW1701" t="str">
            <v/>
          </cell>
        </row>
        <row r="1701">
          <cell r="BY1701" t="str">
            <v/>
          </cell>
        </row>
        <row r="1701">
          <cell r="CD1701" t="str">
            <v/>
          </cell>
        </row>
        <row r="1702">
          <cell r="B1702" t="str">
            <v/>
          </cell>
        </row>
        <row r="1702">
          <cell r="J1702" t="str">
            <v>/</v>
          </cell>
        </row>
        <row r="1702">
          <cell r="X1702" t="str">
            <v/>
          </cell>
          <cell r="Y1702" t="str">
            <v/>
          </cell>
          <cell r="Z1702" t="str">
            <v/>
          </cell>
          <cell r="AA1702" t="str">
            <v/>
          </cell>
          <cell r="AB1702" t="str">
            <v/>
          </cell>
          <cell r="AC1702" t="str">
            <v/>
          </cell>
          <cell r="AD1702" t="str">
            <v/>
          </cell>
          <cell r="AE1702" t="str">
            <v/>
          </cell>
          <cell r="AF1702">
            <v>0</v>
          </cell>
          <cell r="AG1702">
            <v>0</v>
          </cell>
        </row>
        <row r="1702">
          <cell r="AI1702" t="str">
            <v/>
          </cell>
        </row>
        <row r="1702">
          <cell r="AP1702" t="str">
            <v/>
          </cell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>
            <v>0</v>
          </cell>
          <cell r="AV1702" t="str">
            <v/>
          </cell>
          <cell r="AW1702" t="str">
            <v/>
          </cell>
          <cell r="AX1702" t="str">
            <v/>
          </cell>
          <cell r="AY1702">
            <v>0</v>
          </cell>
        </row>
        <row r="1702">
          <cell r="BA1702" t="str">
            <v/>
          </cell>
          <cell r="BB1702" t="str">
            <v/>
          </cell>
        </row>
        <row r="1702">
          <cell r="BE1702" t="str">
            <v/>
          </cell>
          <cell r="BF1702" t="str">
            <v/>
          </cell>
          <cell r="BG1702" t="str">
            <v/>
          </cell>
          <cell r="BH1702" t="str">
            <v/>
          </cell>
          <cell r="BI1702" t="str">
            <v/>
          </cell>
          <cell r="BJ1702" t="str">
            <v/>
          </cell>
          <cell r="BK1702" t="str">
            <v/>
          </cell>
          <cell r="BL1702">
            <v>0</v>
          </cell>
          <cell r="BM1702" t="str">
            <v/>
          </cell>
        </row>
        <row r="1702">
          <cell r="BP1702" t="str">
            <v/>
          </cell>
        </row>
        <row r="1702">
          <cell r="BW1702" t="str">
            <v/>
          </cell>
        </row>
        <row r="1702">
          <cell r="BY1702" t="str">
            <v/>
          </cell>
        </row>
        <row r="1702">
          <cell r="CD1702" t="str">
            <v/>
          </cell>
        </row>
        <row r="1703">
          <cell r="B1703" t="str">
            <v/>
          </cell>
        </row>
        <row r="1703">
          <cell r="J1703" t="str">
            <v>/</v>
          </cell>
        </row>
        <row r="1703">
          <cell r="X1703" t="str">
            <v/>
          </cell>
          <cell r="Y1703" t="str">
            <v/>
          </cell>
          <cell r="Z1703" t="str">
            <v/>
          </cell>
          <cell r="AA1703" t="str">
            <v/>
          </cell>
          <cell r="AB1703" t="str">
            <v/>
          </cell>
          <cell r="AC1703" t="str">
            <v/>
          </cell>
          <cell r="AD1703" t="str">
            <v/>
          </cell>
          <cell r="AE1703" t="str">
            <v/>
          </cell>
          <cell r="AF1703">
            <v>0</v>
          </cell>
          <cell r="AG1703">
            <v>0</v>
          </cell>
        </row>
        <row r="1703">
          <cell r="AI1703" t="str">
            <v/>
          </cell>
        </row>
        <row r="1703">
          <cell r="AP1703" t="str">
            <v/>
          </cell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>
            <v>0</v>
          </cell>
          <cell r="AV1703" t="str">
            <v/>
          </cell>
          <cell r="AW1703" t="str">
            <v/>
          </cell>
          <cell r="AX1703" t="str">
            <v/>
          </cell>
          <cell r="AY1703">
            <v>0</v>
          </cell>
        </row>
        <row r="1703">
          <cell r="BA1703" t="str">
            <v/>
          </cell>
          <cell r="BB1703" t="str">
            <v/>
          </cell>
        </row>
        <row r="1703">
          <cell r="BE1703" t="str">
            <v/>
          </cell>
          <cell r="BF1703" t="str">
            <v/>
          </cell>
          <cell r="BG1703" t="str">
            <v/>
          </cell>
          <cell r="BH1703" t="str">
            <v/>
          </cell>
          <cell r="BI1703" t="str">
            <v/>
          </cell>
          <cell r="BJ1703" t="str">
            <v/>
          </cell>
          <cell r="BK1703" t="str">
            <v/>
          </cell>
          <cell r="BL1703">
            <v>0</v>
          </cell>
          <cell r="BM1703" t="str">
            <v/>
          </cell>
        </row>
        <row r="1703">
          <cell r="BP1703" t="str">
            <v/>
          </cell>
        </row>
        <row r="1703">
          <cell r="BW1703" t="str">
            <v/>
          </cell>
        </row>
        <row r="1703">
          <cell r="BY1703" t="str">
            <v/>
          </cell>
        </row>
        <row r="1703">
          <cell r="CD1703" t="str">
            <v/>
          </cell>
        </row>
        <row r="1704">
          <cell r="B1704" t="str">
            <v/>
          </cell>
        </row>
        <row r="1704">
          <cell r="J1704" t="str">
            <v>/</v>
          </cell>
        </row>
        <row r="1704">
          <cell r="X1704" t="str">
            <v/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/>
          </cell>
          <cell r="AC1704" t="str">
            <v/>
          </cell>
          <cell r="AD1704" t="str">
            <v/>
          </cell>
          <cell r="AE1704" t="str">
            <v/>
          </cell>
          <cell r="AF1704">
            <v>0</v>
          </cell>
          <cell r="AG1704">
            <v>0</v>
          </cell>
        </row>
        <row r="1704">
          <cell r="AI1704" t="str">
            <v/>
          </cell>
        </row>
        <row r="1704">
          <cell r="AP1704" t="str">
            <v/>
          </cell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>
            <v>0</v>
          </cell>
          <cell r="AV1704" t="str">
            <v/>
          </cell>
          <cell r="AW1704" t="str">
            <v/>
          </cell>
          <cell r="AX1704" t="str">
            <v/>
          </cell>
          <cell r="AY1704">
            <v>0</v>
          </cell>
        </row>
        <row r="1704">
          <cell r="BA1704" t="str">
            <v/>
          </cell>
          <cell r="BB1704" t="str">
            <v/>
          </cell>
        </row>
        <row r="1704">
          <cell r="BE1704" t="str">
            <v/>
          </cell>
          <cell r="BF1704" t="str">
            <v/>
          </cell>
          <cell r="BG1704" t="str">
            <v/>
          </cell>
          <cell r="BH1704" t="str">
            <v/>
          </cell>
          <cell r="BI1704" t="str">
            <v/>
          </cell>
          <cell r="BJ1704" t="str">
            <v/>
          </cell>
          <cell r="BK1704" t="str">
            <v/>
          </cell>
          <cell r="BL1704">
            <v>0</v>
          </cell>
          <cell r="BM1704" t="str">
            <v/>
          </cell>
        </row>
        <row r="1704">
          <cell r="BP1704" t="str">
            <v/>
          </cell>
        </row>
        <row r="1704">
          <cell r="BW1704" t="str">
            <v/>
          </cell>
        </row>
        <row r="1704">
          <cell r="BY1704" t="str">
            <v/>
          </cell>
        </row>
        <row r="1704">
          <cell r="CD1704" t="str">
            <v/>
          </cell>
        </row>
        <row r="1705">
          <cell r="B1705" t="str">
            <v/>
          </cell>
        </row>
        <row r="1705">
          <cell r="J1705" t="str">
            <v>/</v>
          </cell>
        </row>
        <row r="1705">
          <cell r="X1705" t="str">
            <v/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/>
          </cell>
          <cell r="AC1705" t="str">
            <v/>
          </cell>
          <cell r="AD1705" t="str">
            <v/>
          </cell>
          <cell r="AE1705" t="str">
            <v/>
          </cell>
          <cell r="AF1705">
            <v>0</v>
          </cell>
          <cell r="AG1705">
            <v>0</v>
          </cell>
        </row>
        <row r="1705">
          <cell r="AI1705" t="str">
            <v/>
          </cell>
        </row>
        <row r="1705">
          <cell r="AP1705" t="str">
            <v/>
          </cell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>
            <v>0</v>
          </cell>
          <cell r="AV1705" t="str">
            <v/>
          </cell>
          <cell r="AW1705" t="str">
            <v/>
          </cell>
          <cell r="AX1705" t="str">
            <v/>
          </cell>
          <cell r="AY1705">
            <v>0</v>
          </cell>
        </row>
        <row r="1705">
          <cell r="BA1705" t="str">
            <v/>
          </cell>
          <cell r="BB1705" t="str">
            <v/>
          </cell>
        </row>
        <row r="1705">
          <cell r="BE1705" t="str">
            <v/>
          </cell>
          <cell r="BF1705" t="str">
            <v/>
          </cell>
          <cell r="BG1705" t="str">
            <v/>
          </cell>
          <cell r="BH1705" t="str">
            <v/>
          </cell>
          <cell r="BI1705" t="str">
            <v/>
          </cell>
          <cell r="BJ1705" t="str">
            <v/>
          </cell>
          <cell r="BK1705" t="str">
            <v/>
          </cell>
          <cell r="BL1705">
            <v>0</v>
          </cell>
          <cell r="BM1705" t="str">
            <v/>
          </cell>
        </row>
        <row r="1705">
          <cell r="BP1705" t="str">
            <v/>
          </cell>
        </row>
        <row r="1705">
          <cell r="BW1705" t="str">
            <v/>
          </cell>
        </row>
        <row r="1705">
          <cell r="BY1705" t="str">
            <v/>
          </cell>
        </row>
        <row r="1705">
          <cell r="CD1705" t="str">
            <v/>
          </cell>
        </row>
        <row r="1706">
          <cell r="B1706" t="str">
            <v/>
          </cell>
        </row>
        <row r="1706">
          <cell r="J1706" t="str">
            <v>/</v>
          </cell>
        </row>
        <row r="1706">
          <cell r="X1706" t="str">
            <v/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/>
          </cell>
          <cell r="AC1706" t="str">
            <v/>
          </cell>
          <cell r="AD1706" t="str">
            <v/>
          </cell>
          <cell r="AE1706" t="str">
            <v/>
          </cell>
          <cell r="AF1706">
            <v>0</v>
          </cell>
          <cell r="AG1706">
            <v>0</v>
          </cell>
        </row>
        <row r="1706">
          <cell r="AI1706" t="str">
            <v/>
          </cell>
        </row>
        <row r="1706">
          <cell r="AP1706" t="str">
            <v/>
          </cell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>
            <v>0</v>
          </cell>
          <cell r="AV1706" t="str">
            <v/>
          </cell>
          <cell r="AW1706" t="str">
            <v/>
          </cell>
          <cell r="AX1706" t="str">
            <v/>
          </cell>
          <cell r="AY1706">
            <v>0</v>
          </cell>
        </row>
        <row r="1706">
          <cell r="BA1706" t="str">
            <v/>
          </cell>
          <cell r="BB1706" t="str">
            <v/>
          </cell>
        </row>
        <row r="1706">
          <cell r="BE1706" t="str">
            <v/>
          </cell>
          <cell r="BF1706" t="str">
            <v/>
          </cell>
          <cell r="BG1706" t="str">
            <v/>
          </cell>
          <cell r="BH1706" t="str">
            <v/>
          </cell>
          <cell r="BI1706" t="str">
            <v/>
          </cell>
          <cell r="BJ1706" t="str">
            <v/>
          </cell>
          <cell r="BK1706" t="str">
            <v/>
          </cell>
          <cell r="BL1706">
            <v>0</v>
          </cell>
          <cell r="BM1706" t="str">
            <v/>
          </cell>
        </row>
        <row r="1706">
          <cell r="BP1706" t="str">
            <v/>
          </cell>
        </row>
        <row r="1706">
          <cell r="BW1706" t="str">
            <v/>
          </cell>
        </row>
        <row r="1706">
          <cell r="BY1706" t="str">
            <v/>
          </cell>
        </row>
        <row r="1706">
          <cell r="CD1706" t="str">
            <v/>
          </cell>
        </row>
        <row r="1707">
          <cell r="B1707" t="str">
            <v/>
          </cell>
        </row>
        <row r="1707">
          <cell r="J1707" t="str">
            <v>/</v>
          </cell>
        </row>
        <row r="1707">
          <cell r="X1707" t="str">
            <v/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/>
          </cell>
          <cell r="AC1707" t="str">
            <v/>
          </cell>
          <cell r="AD1707" t="str">
            <v/>
          </cell>
          <cell r="AE1707" t="str">
            <v/>
          </cell>
          <cell r="AF1707">
            <v>0</v>
          </cell>
          <cell r="AG1707">
            <v>0</v>
          </cell>
        </row>
        <row r="1707">
          <cell r="AI1707" t="str">
            <v/>
          </cell>
        </row>
        <row r="1707">
          <cell r="AP1707" t="str">
            <v/>
          </cell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>
            <v>0</v>
          </cell>
          <cell r="AV1707" t="str">
            <v/>
          </cell>
          <cell r="AW1707" t="str">
            <v/>
          </cell>
          <cell r="AX1707" t="str">
            <v/>
          </cell>
          <cell r="AY1707">
            <v>0</v>
          </cell>
        </row>
        <row r="1707">
          <cell r="BA1707" t="str">
            <v/>
          </cell>
          <cell r="BB1707" t="str">
            <v/>
          </cell>
        </row>
        <row r="1707">
          <cell r="BE1707" t="str">
            <v/>
          </cell>
          <cell r="BF1707" t="str">
            <v/>
          </cell>
          <cell r="BG1707" t="str">
            <v/>
          </cell>
          <cell r="BH1707" t="str">
            <v/>
          </cell>
          <cell r="BI1707" t="str">
            <v/>
          </cell>
          <cell r="BJ1707" t="str">
            <v/>
          </cell>
          <cell r="BK1707" t="str">
            <v/>
          </cell>
          <cell r="BL1707">
            <v>0</v>
          </cell>
          <cell r="BM1707" t="str">
            <v/>
          </cell>
        </row>
        <row r="1707">
          <cell r="BP1707" t="str">
            <v/>
          </cell>
        </row>
        <row r="1707">
          <cell r="BW1707" t="str">
            <v/>
          </cell>
        </row>
        <row r="1707">
          <cell r="BY1707" t="str">
            <v/>
          </cell>
        </row>
        <row r="1707">
          <cell r="CD1707" t="str">
            <v/>
          </cell>
        </row>
        <row r="1708">
          <cell r="B1708" t="str">
            <v/>
          </cell>
        </row>
        <row r="1708">
          <cell r="J1708" t="str">
            <v>/</v>
          </cell>
        </row>
        <row r="1708">
          <cell r="X1708" t="str">
            <v/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/>
          </cell>
          <cell r="AC1708" t="str">
            <v/>
          </cell>
          <cell r="AD1708" t="str">
            <v/>
          </cell>
          <cell r="AE1708" t="str">
            <v/>
          </cell>
          <cell r="AF1708">
            <v>0</v>
          </cell>
          <cell r="AG1708">
            <v>0</v>
          </cell>
        </row>
        <row r="1708">
          <cell r="AI1708" t="str">
            <v/>
          </cell>
        </row>
        <row r="1708">
          <cell r="AP1708" t="str">
            <v/>
          </cell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>
            <v>0</v>
          </cell>
          <cell r="AV1708" t="str">
            <v/>
          </cell>
          <cell r="AW1708" t="str">
            <v/>
          </cell>
          <cell r="AX1708" t="str">
            <v/>
          </cell>
          <cell r="AY1708">
            <v>0</v>
          </cell>
        </row>
        <row r="1708">
          <cell r="BA1708" t="str">
            <v/>
          </cell>
          <cell r="BB1708" t="str">
            <v/>
          </cell>
        </row>
        <row r="1708">
          <cell r="BE1708" t="str">
            <v/>
          </cell>
          <cell r="BF1708" t="str">
            <v/>
          </cell>
          <cell r="BG1708" t="str">
            <v/>
          </cell>
          <cell r="BH1708" t="str">
            <v/>
          </cell>
          <cell r="BI1708" t="str">
            <v/>
          </cell>
          <cell r="BJ1708" t="str">
            <v/>
          </cell>
          <cell r="BK1708" t="str">
            <v/>
          </cell>
          <cell r="BL1708">
            <v>0</v>
          </cell>
          <cell r="BM1708" t="str">
            <v/>
          </cell>
        </row>
        <row r="1708">
          <cell r="BP1708" t="str">
            <v/>
          </cell>
        </row>
        <row r="1708">
          <cell r="BW1708" t="str">
            <v/>
          </cell>
        </row>
        <row r="1708">
          <cell r="BY1708" t="str">
            <v/>
          </cell>
        </row>
        <row r="1708">
          <cell r="CD1708" t="str">
            <v/>
          </cell>
        </row>
        <row r="1709">
          <cell r="B1709" t="str">
            <v/>
          </cell>
        </row>
        <row r="1709">
          <cell r="J1709" t="str">
            <v>/</v>
          </cell>
        </row>
        <row r="1709">
          <cell r="X1709" t="str">
            <v/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/>
          </cell>
          <cell r="AC1709" t="str">
            <v/>
          </cell>
          <cell r="AD1709" t="str">
            <v/>
          </cell>
          <cell r="AE1709" t="str">
            <v/>
          </cell>
          <cell r="AF1709">
            <v>0</v>
          </cell>
          <cell r="AG1709">
            <v>0</v>
          </cell>
        </row>
        <row r="1709">
          <cell r="AI1709" t="str">
            <v/>
          </cell>
        </row>
        <row r="1709">
          <cell r="AP1709" t="str">
            <v/>
          </cell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>
            <v>0</v>
          </cell>
          <cell r="AV1709" t="str">
            <v/>
          </cell>
          <cell r="AW1709" t="str">
            <v/>
          </cell>
          <cell r="AX1709" t="str">
            <v/>
          </cell>
          <cell r="AY1709">
            <v>0</v>
          </cell>
        </row>
        <row r="1709">
          <cell r="BA1709" t="str">
            <v/>
          </cell>
          <cell r="BB1709" t="str">
            <v/>
          </cell>
        </row>
        <row r="1709">
          <cell r="BE1709" t="str">
            <v/>
          </cell>
          <cell r="BF1709" t="str">
            <v/>
          </cell>
          <cell r="BG1709" t="str">
            <v/>
          </cell>
          <cell r="BH1709" t="str">
            <v/>
          </cell>
          <cell r="BI1709" t="str">
            <v/>
          </cell>
          <cell r="BJ1709" t="str">
            <v/>
          </cell>
          <cell r="BK1709" t="str">
            <v/>
          </cell>
          <cell r="BL1709">
            <v>0</v>
          </cell>
          <cell r="BM1709" t="str">
            <v/>
          </cell>
        </row>
        <row r="1709">
          <cell r="BP1709" t="str">
            <v/>
          </cell>
        </row>
        <row r="1709">
          <cell r="BW1709" t="str">
            <v/>
          </cell>
        </row>
        <row r="1709">
          <cell r="BY1709" t="str">
            <v/>
          </cell>
        </row>
        <row r="1709">
          <cell r="CD1709" t="str">
            <v/>
          </cell>
        </row>
        <row r="1710">
          <cell r="B1710" t="str">
            <v/>
          </cell>
        </row>
        <row r="1710">
          <cell r="J1710" t="str">
            <v>/</v>
          </cell>
        </row>
        <row r="1710">
          <cell r="X1710" t="str">
            <v/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/>
          </cell>
          <cell r="AC1710" t="str">
            <v/>
          </cell>
          <cell r="AD1710" t="str">
            <v/>
          </cell>
          <cell r="AE1710" t="str">
            <v/>
          </cell>
          <cell r="AF1710">
            <v>0</v>
          </cell>
          <cell r="AG1710">
            <v>0</v>
          </cell>
        </row>
        <row r="1710">
          <cell r="AI1710" t="str">
            <v/>
          </cell>
        </row>
        <row r="1710">
          <cell r="AP1710" t="str">
            <v/>
          </cell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>
            <v>0</v>
          </cell>
          <cell r="AV1710" t="str">
            <v/>
          </cell>
          <cell r="AW1710" t="str">
            <v/>
          </cell>
          <cell r="AX1710" t="str">
            <v/>
          </cell>
          <cell r="AY1710">
            <v>0</v>
          </cell>
        </row>
        <row r="1710">
          <cell r="BA1710" t="str">
            <v/>
          </cell>
          <cell r="BB1710" t="str">
            <v/>
          </cell>
        </row>
        <row r="1710">
          <cell r="BE1710" t="str">
            <v/>
          </cell>
          <cell r="BF1710" t="str">
            <v/>
          </cell>
          <cell r="BG1710" t="str">
            <v/>
          </cell>
          <cell r="BH1710" t="str">
            <v/>
          </cell>
          <cell r="BI1710" t="str">
            <v/>
          </cell>
          <cell r="BJ1710" t="str">
            <v/>
          </cell>
          <cell r="BK1710" t="str">
            <v/>
          </cell>
          <cell r="BL1710">
            <v>0</v>
          </cell>
          <cell r="BM1710" t="str">
            <v/>
          </cell>
        </row>
        <row r="1710">
          <cell r="BP1710" t="str">
            <v/>
          </cell>
        </row>
        <row r="1710">
          <cell r="BW1710" t="str">
            <v/>
          </cell>
        </row>
        <row r="1710">
          <cell r="BY1710" t="str">
            <v/>
          </cell>
        </row>
        <row r="1710">
          <cell r="CD1710" t="str">
            <v/>
          </cell>
        </row>
        <row r="1711">
          <cell r="B1711" t="str">
            <v/>
          </cell>
        </row>
        <row r="1711">
          <cell r="J1711" t="str">
            <v>/</v>
          </cell>
        </row>
        <row r="1711">
          <cell r="X1711" t="str">
            <v/>
          </cell>
          <cell r="Y1711" t="str">
            <v/>
          </cell>
          <cell r="Z1711" t="str">
            <v/>
          </cell>
          <cell r="AA1711" t="str">
            <v/>
          </cell>
          <cell r="AB1711" t="str">
            <v/>
          </cell>
          <cell r="AC1711" t="str">
            <v/>
          </cell>
          <cell r="AD1711" t="str">
            <v/>
          </cell>
          <cell r="AE1711" t="str">
            <v/>
          </cell>
          <cell r="AF1711">
            <v>0</v>
          </cell>
          <cell r="AG1711">
            <v>0</v>
          </cell>
        </row>
        <row r="1711">
          <cell r="AI1711" t="str">
            <v/>
          </cell>
        </row>
        <row r="1711">
          <cell r="AP1711" t="str">
            <v/>
          </cell>
          <cell r="AQ1711" t="str">
            <v/>
          </cell>
          <cell r="AR1711" t="str">
            <v/>
          </cell>
          <cell r="AS1711" t="str">
            <v/>
          </cell>
          <cell r="AT1711" t="str">
            <v/>
          </cell>
          <cell r="AU1711">
            <v>0</v>
          </cell>
          <cell r="AV1711" t="str">
            <v/>
          </cell>
          <cell r="AW1711" t="str">
            <v/>
          </cell>
          <cell r="AX1711" t="str">
            <v/>
          </cell>
          <cell r="AY1711">
            <v>0</v>
          </cell>
        </row>
        <row r="1711">
          <cell r="BA1711" t="str">
            <v/>
          </cell>
          <cell r="BB1711" t="str">
            <v/>
          </cell>
        </row>
        <row r="1711">
          <cell r="BE1711" t="str">
            <v/>
          </cell>
          <cell r="BF1711" t="str">
            <v/>
          </cell>
          <cell r="BG1711" t="str">
            <v/>
          </cell>
          <cell r="BH1711" t="str">
            <v/>
          </cell>
          <cell r="BI1711" t="str">
            <v/>
          </cell>
          <cell r="BJ1711" t="str">
            <v/>
          </cell>
          <cell r="BK1711" t="str">
            <v/>
          </cell>
          <cell r="BL1711">
            <v>0</v>
          </cell>
          <cell r="BM1711" t="str">
            <v/>
          </cell>
        </row>
        <row r="1711">
          <cell r="BP1711" t="str">
            <v/>
          </cell>
        </row>
        <row r="1711">
          <cell r="BW1711" t="str">
            <v/>
          </cell>
        </row>
        <row r="1711">
          <cell r="BY1711" t="str">
            <v/>
          </cell>
        </row>
        <row r="1711">
          <cell r="CD1711" t="str">
            <v/>
          </cell>
        </row>
        <row r="1712">
          <cell r="B1712" t="str">
            <v/>
          </cell>
        </row>
        <row r="1712">
          <cell r="J1712" t="str">
            <v>/</v>
          </cell>
        </row>
        <row r="1712">
          <cell r="X1712" t="str">
            <v/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/>
          </cell>
          <cell r="AC1712" t="str">
            <v/>
          </cell>
          <cell r="AD1712" t="str">
            <v/>
          </cell>
          <cell r="AE1712" t="str">
            <v/>
          </cell>
          <cell r="AF1712">
            <v>0</v>
          </cell>
          <cell r="AG1712">
            <v>0</v>
          </cell>
        </row>
        <row r="1712">
          <cell r="AI1712" t="str">
            <v/>
          </cell>
        </row>
        <row r="1712">
          <cell r="AP1712" t="str">
            <v/>
          </cell>
          <cell r="AQ1712" t="str">
            <v/>
          </cell>
          <cell r="AR1712" t="str">
            <v/>
          </cell>
          <cell r="AS1712" t="str">
            <v/>
          </cell>
          <cell r="AT1712" t="str">
            <v/>
          </cell>
          <cell r="AU1712">
            <v>0</v>
          </cell>
          <cell r="AV1712" t="str">
            <v/>
          </cell>
          <cell r="AW1712" t="str">
            <v/>
          </cell>
          <cell r="AX1712" t="str">
            <v/>
          </cell>
          <cell r="AY1712">
            <v>0</v>
          </cell>
        </row>
        <row r="1712">
          <cell r="BA1712" t="str">
            <v/>
          </cell>
          <cell r="BB1712" t="str">
            <v/>
          </cell>
        </row>
        <row r="1712">
          <cell r="BE1712" t="str">
            <v/>
          </cell>
          <cell r="BF1712" t="str">
            <v/>
          </cell>
          <cell r="BG1712" t="str">
            <v/>
          </cell>
          <cell r="BH1712" t="str">
            <v/>
          </cell>
          <cell r="BI1712" t="str">
            <v/>
          </cell>
          <cell r="BJ1712" t="str">
            <v/>
          </cell>
          <cell r="BK1712" t="str">
            <v/>
          </cell>
          <cell r="BL1712">
            <v>0</v>
          </cell>
          <cell r="BM1712" t="str">
            <v/>
          </cell>
        </row>
        <row r="1712">
          <cell r="BP1712" t="str">
            <v/>
          </cell>
        </row>
        <row r="1712">
          <cell r="BW1712" t="str">
            <v/>
          </cell>
        </row>
        <row r="1712">
          <cell r="BY1712" t="str">
            <v/>
          </cell>
        </row>
        <row r="1712">
          <cell r="CD1712" t="str">
            <v/>
          </cell>
        </row>
        <row r="1713">
          <cell r="B1713" t="str">
            <v/>
          </cell>
        </row>
        <row r="1713">
          <cell r="J1713" t="str">
            <v>/</v>
          </cell>
        </row>
        <row r="1713">
          <cell r="X1713" t="str">
            <v/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/>
          </cell>
          <cell r="AC1713" t="str">
            <v/>
          </cell>
          <cell r="AD1713" t="str">
            <v/>
          </cell>
          <cell r="AE1713" t="str">
            <v/>
          </cell>
          <cell r="AF1713">
            <v>0</v>
          </cell>
          <cell r="AG1713">
            <v>0</v>
          </cell>
        </row>
        <row r="1713">
          <cell r="AI1713" t="str">
            <v/>
          </cell>
        </row>
        <row r="1713">
          <cell r="AP1713" t="str">
            <v/>
          </cell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>
            <v>0</v>
          </cell>
          <cell r="AV1713" t="str">
            <v/>
          </cell>
          <cell r="AW1713" t="str">
            <v/>
          </cell>
          <cell r="AX1713" t="str">
            <v/>
          </cell>
          <cell r="AY1713">
            <v>0</v>
          </cell>
        </row>
        <row r="1713">
          <cell r="BA1713" t="str">
            <v/>
          </cell>
          <cell r="BB1713" t="str">
            <v/>
          </cell>
        </row>
        <row r="1713">
          <cell r="BE1713" t="str">
            <v/>
          </cell>
          <cell r="BF1713" t="str">
            <v/>
          </cell>
          <cell r="BG1713" t="str">
            <v/>
          </cell>
          <cell r="BH1713" t="str">
            <v/>
          </cell>
          <cell r="BI1713" t="str">
            <v/>
          </cell>
          <cell r="BJ1713" t="str">
            <v/>
          </cell>
          <cell r="BK1713" t="str">
            <v/>
          </cell>
          <cell r="BL1713">
            <v>0</v>
          </cell>
          <cell r="BM1713" t="str">
            <v/>
          </cell>
        </row>
        <row r="1713">
          <cell r="BP1713" t="str">
            <v/>
          </cell>
        </row>
        <row r="1713">
          <cell r="BW1713" t="str">
            <v/>
          </cell>
        </row>
        <row r="1713">
          <cell r="BY1713" t="str">
            <v/>
          </cell>
        </row>
        <row r="1713">
          <cell r="CD1713" t="str">
            <v/>
          </cell>
        </row>
        <row r="1714">
          <cell r="B1714" t="str">
            <v/>
          </cell>
        </row>
        <row r="1714">
          <cell r="J1714" t="str">
            <v>/</v>
          </cell>
        </row>
        <row r="1714"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>
            <v>0</v>
          </cell>
          <cell r="AG1714">
            <v>0</v>
          </cell>
        </row>
        <row r="1714">
          <cell r="AI1714" t="str">
            <v/>
          </cell>
        </row>
        <row r="1714">
          <cell r="AP1714" t="str">
            <v/>
          </cell>
          <cell r="AQ1714" t="str">
            <v/>
          </cell>
          <cell r="AR1714" t="str">
            <v/>
          </cell>
          <cell r="AS1714" t="str">
            <v/>
          </cell>
          <cell r="AT1714" t="str">
            <v/>
          </cell>
          <cell r="AU1714">
            <v>0</v>
          </cell>
          <cell r="AV1714" t="str">
            <v/>
          </cell>
          <cell r="AW1714" t="str">
            <v/>
          </cell>
          <cell r="AX1714" t="str">
            <v/>
          </cell>
          <cell r="AY1714">
            <v>0</v>
          </cell>
        </row>
        <row r="1714">
          <cell r="BA1714" t="str">
            <v/>
          </cell>
          <cell r="BB1714" t="str">
            <v/>
          </cell>
        </row>
        <row r="1714">
          <cell r="BE1714" t="str">
            <v/>
          </cell>
          <cell r="BF1714" t="str">
            <v/>
          </cell>
          <cell r="BG1714" t="str">
            <v/>
          </cell>
          <cell r="BH1714" t="str">
            <v/>
          </cell>
          <cell r="BI1714" t="str">
            <v/>
          </cell>
          <cell r="BJ1714" t="str">
            <v/>
          </cell>
          <cell r="BK1714" t="str">
            <v/>
          </cell>
          <cell r="BL1714">
            <v>0</v>
          </cell>
          <cell r="BM1714" t="str">
            <v/>
          </cell>
        </row>
        <row r="1714">
          <cell r="BP1714" t="str">
            <v/>
          </cell>
        </row>
        <row r="1714">
          <cell r="BW1714" t="str">
            <v/>
          </cell>
        </row>
        <row r="1714">
          <cell r="BY1714" t="str">
            <v/>
          </cell>
        </row>
        <row r="1714">
          <cell r="CD1714" t="str">
            <v/>
          </cell>
        </row>
        <row r="1715">
          <cell r="B1715" t="str">
            <v/>
          </cell>
        </row>
        <row r="1715">
          <cell r="J1715" t="str">
            <v>/</v>
          </cell>
        </row>
        <row r="1715"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>
            <v>0</v>
          </cell>
          <cell r="AG1715">
            <v>0</v>
          </cell>
        </row>
        <row r="1715">
          <cell r="AI1715" t="str">
            <v/>
          </cell>
        </row>
        <row r="1715">
          <cell r="AP1715" t="str">
            <v/>
          </cell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>
            <v>0</v>
          </cell>
          <cell r="AV1715" t="str">
            <v/>
          </cell>
          <cell r="AW1715" t="str">
            <v/>
          </cell>
          <cell r="AX1715" t="str">
            <v/>
          </cell>
          <cell r="AY1715">
            <v>0</v>
          </cell>
        </row>
        <row r="1715">
          <cell r="BA1715" t="str">
            <v/>
          </cell>
          <cell r="BB1715" t="str">
            <v/>
          </cell>
        </row>
        <row r="1715">
          <cell r="BE1715" t="str">
            <v/>
          </cell>
          <cell r="BF1715" t="str">
            <v/>
          </cell>
          <cell r="BG1715" t="str">
            <v/>
          </cell>
          <cell r="BH1715" t="str">
            <v/>
          </cell>
          <cell r="BI1715" t="str">
            <v/>
          </cell>
          <cell r="BJ1715" t="str">
            <v/>
          </cell>
          <cell r="BK1715" t="str">
            <v/>
          </cell>
          <cell r="BL1715">
            <v>0</v>
          </cell>
          <cell r="BM1715" t="str">
            <v/>
          </cell>
        </row>
        <row r="1715">
          <cell r="BP1715" t="str">
            <v/>
          </cell>
        </row>
        <row r="1715">
          <cell r="BW1715" t="str">
            <v/>
          </cell>
        </row>
        <row r="1715">
          <cell r="BY1715" t="str">
            <v/>
          </cell>
        </row>
        <row r="1715">
          <cell r="CD1715" t="str">
            <v/>
          </cell>
        </row>
        <row r="1716">
          <cell r="B1716" t="str">
            <v/>
          </cell>
        </row>
        <row r="1716">
          <cell r="J1716" t="str">
            <v>/</v>
          </cell>
        </row>
        <row r="1716"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>
            <v>0</v>
          </cell>
          <cell r="AG1716">
            <v>0</v>
          </cell>
        </row>
        <row r="1716">
          <cell r="AI1716" t="str">
            <v/>
          </cell>
        </row>
        <row r="1716">
          <cell r="AP1716" t="str">
            <v/>
          </cell>
          <cell r="AQ1716" t="str">
            <v/>
          </cell>
          <cell r="AR1716" t="str">
            <v/>
          </cell>
          <cell r="AS1716" t="str">
            <v/>
          </cell>
          <cell r="AT1716" t="str">
            <v/>
          </cell>
          <cell r="AU1716">
            <v>0</v>
          </cell>
          <cell r="AV1716" t="str">
            <v/>
          </cell>
          <cell r="AW1716" t="str">
            <v/>
          </cell>
          <cell r="AX1716" t="str">
            <v/>
          </cell>
          <cell r="AY1716">
            <v>0</v>
          </cell>
        </row>
        <row r="1716">
          <cell r="BA1716" t="str">
            <v/>
          </cell>
          <cell r="BB1716" t="str">
            <v/>
          </cell>
        </row>
        <row r="1716">
          <cell r="BE1716" t="str">
            <v/>
          </cell>
          <cell r="BF1716" t="str">
            <v/>
          </cell>
          <cell r="BG1716" t="str">
            <v/>
          </cell>
          <cell r="BH1716" t="str">
            <v/>
          </cell>
          <cell r="BI1716" t="str">
            <v/>
          </cell>
          <cell r="BJ1716" t="str">
            <v/>
          </cell>
          <cell r="BK1716" t="str">
            <v/>
          </cell>
          <cell r="BL1716">
            <v>0</v>
          </cell>
          <cell r="BM1716" t="str">
            <v/>
          </cell>
        </row>
        <row r="1716">
          <cell r="BP1716" t="str">
            <v/>
          </cell>
        </row>
        <row r="1716">
          <cell r="BW1716" t="str">
            <v/>
          </cell>
        </row>
        <row r="1716">
          <cell r="BY1716" t="str">
            <v/>
          </cell>
        </row>
        <row r="1716">
          <cell r="CD1716" t="str">
            <v/>
          </cell>
        </row>
        <row r="1717">
          <cell r="B1717" t="str">
            <v/>
          </cell>
        </row>
        <row r="1717">
          <cell r="J1717" t="str">
            <v>/</v>
          </cell>
        </row>
        <row r="1717">
          <cell r="X1717" t="str">
            <v/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/>
          </cell>
          <cell r="AC1717" t="str">
            <v/>
          </cell>
          <cell r="AD1717" t="str">
            <v/>
          </cell>
          <cell r="AE1717" t="str">
            <v/>
          </cell>
          <cell r="AF1717">
            <v>0</v>
          </cell>
          <cell r="AG1717">
            <v>0</v>
          </cell>
        </row>
        <row r="1717">
          <cell r="AI1717" t="str">
            <v/>
          </cell>
        </row>
        <row r="1717">
          <cell r="AP1717" t="str">
            <v/>
          </cell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>
            <v>0</v>
          </cell>
          <cell r="AV1717" t="str">
            <v/>
          </cell>
          <cell r="AW1717" t="str">
            <v/>
          </cell>
          <cell r="AX1717" t="str">
            <v/>
          </cell>
          <cell r="AY1717">
            <v>0</v>
          </cell>
        </row>
        <row r="1717">
          <cell r="BA1717" t="str">
            <v/>
          </cell>
          <cell r="BB1717" t="str">
            <v/>
          </cell>
        </row>
        <row r="1717">
          <cell r="BE1717" t="str">
            <v/>
          </cell>
          <cell r="BF1717" t="str">
            <v/>
          </cell>
          <cell r="BG1717" t="str">
            <v/>
          </cell>
          <cell r="BH1717" t="str">
            <v/>
          </cell>
          <cell r="BI1717" t="str">
            <v/>
          </cell>
          <cell r="BJ1717" t="str">
            <v/>
          </cell>
          <cell r="BK1717" t="str">
            <v/>
          </cell>
          <cell r="BL1717">
            <v>0</v>
          </cell>
          <cell r="BM1717" t="str">
            <v/>
          </cell>
        </row>
        <row r="1717">
          <cell r="BP1717" t="str">
            <v/>
          </cell>
        </row>
        <row r="1717">
          <cell r="BW1717" t="str">
            <v/>
          </cell>
        </row>
        <row r="1717">
          <cell r="BY1717" t="str">
            <v/>
          </cell>
        </row>
        <row r="1717">
          <cell r="CD1717" t="str">
            <v/>
          </cell>
        </row>
        <row r="1718">
          <cell r="B1718" t="str">
            <v/>
          </cell>
        </row>
        <row r="1718">
          <cell r="J1718" t="str">
            <v>/</v>
          </cell>
        </row>
        <row r="1718"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  <cell r="AD1718" t="str">
            <v/>
          </cell>
          <cell r="AE1718" t="str">
            <v/>
          </cell>
          <cell r="AF1718">
            <v>0</v>
          </cell>
          <cell r="AG1718">
            <v>0</v>
          </cell>
        </row>
        <row r="1718">
          <cell r="AI1718" t="str">
            <v/>
          </cell>
        </row>
        <row r="1718">
          <cell r="AP1718" t="str">
            <v/>
          </cell>
          <cell r="AQ1718" t="str">
            <v/>
          </cell>
          <cell r="AR1718" t="str">
            <v/>
          </cell>
          <cell r="AS1718" t="str">
            <v/>
          </cell>
          <cell r="AT1718" t="str">
            <v/>
          </cell>
          <cell r="AU1718">
            <v>0</v>
          </cell>
          <cell r="AV1718" t="str">
            <v/>
          </cell>
          <cell r="AW1718" t="str">
            <v/>
          </cell>
          <cell r="AX1718" t="str">
            <v/>
          </cell>
          <cell r="AY1718">
            <v>0</v>
          </cell>
        </row>
        <row r="1718">
          <cell r="BA1718" t="str">
            <v/>
          </cell>
          <cell r="BB1718" t="str">
            <v/>
          </cell>
        </row>
        <row r="1718">
          <cell r="BE1718" t="str">
            <v/>
          </cell>
          <cell r="BF1718" t="str">
            <v/>
          </cell>
          <cell r="BG1718" t="str">
            <v/>
          </cell>
          <cell r="BH1718" t="str">
            <v/>
          </cell>
          <cell r="BI1718" t="str">
            <v/>
          </cell>
          <cell r="BJ1718" t="str">
            <v/>
          </cell>
          <cell r="BK1718" t="str">
            <v/>
          </cell>
          <cell r="BL1718">
            <v>0</v>
          </cell>
          <cell r="BM1718" t="str">
            <v/>
          </cell>
        </row>
        <row r="1718">
          <cell r="BP1718" t="str">
            <v/>
          </cell>
        </row>
        <row r="1718">
          <cell r="BW1718" t="str">
            <v/>
          </cell>
        </row>
        <row r="1718">
          <cell r="BY1718" t="str">
            <v/>
          </cell>
        </row>
        <row r="1718">
          <cell r="CD1718" t="str">
            <v/>
          </cell>
        </row>
        <row r="1719">
          <cell r="B1719" t="str">
            <v/>
          </cell>
        </row>
        <row r="1719">
          <cell r="J1719" t="str">
            <v>/</v>
          </cell>
        </row>
        <row r="1719"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>
            <v>0</v>
          </cell>
          <cell r="AG1719">
            <v>0</v>
          </cell>
        </row>
        <row r="1719">
          <cell r="AI1719" t="str">
            <v/>
          </cell>
        </row>
        <row r="1719">
          <cell r="AP1719" t="str">
            <v/>
          </cell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>
            <v>0</v>
          </cell>
          <cell r="AV1719" t="str">
            <v/>
          </cell>
          <cell r="AW1719" t="str">
            <v/>
          </cell>
          <cell r="AX1719" t="str">
            <v/>
          </cell>
          <cell r="AY1719">
            <v>0</v>
          </cell>
        </row>
        <row r="1719">
          <cell r="BA1719" t="str">
            <v/>
          </cell>
          <cell r="BB1719" t="str">
            <v/>
          </cell>
        </row>
        <row r="1719">
          <cell r="BE1719" t="str">
            <v/>
          </cell>
          <cell r="BF1719" t="str">
            <v/>
          </cell>
          <cell r="BG1719" t="str">
            <v/>
          </cell>
          <cell r="BH1719" t="str">
            <v/>
          </cell>
          <cell r="BI1719" t="str">
            <v/>
          </cell>
          <cell r="BJ1719" t="str">
            <v/>
          </cell>
          <cell r="BK1719" t="str">
            <v/>
          </cell>
          <cell r="BL1719">
            <v>0</v>
          </cell>
          <cell r="BM1719" t="str">
            <v/>
          </cell>
        </row>
        <row r="1719">
          <cell r="BP1719" t="str">
            <v/>
          </cell>
        </row>
        <row r="1719">
          <cell r="BW1719" t="str">
            <v/>
          </cell>
        </row>
        <row r="1719">
          <cell r="BY1719" t="str">
            <v/>
          </cell>
        </row>
        <row r="1719">
          <cell r="CD1719" t="str">
            <v/>
          </cell>
        </row>
        <row r="1720">
          <cell r="B1720" t="str">
            <v/>
          </cell>
        </row>
        <row r="1720">
          <cell r="J1720" t="str">
            <v>/</v>
          </cell>
        </row>
        <row r="1720">
          <cell r="X1720" t="str">
            <v/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/>
          </cell>
          <cell r="AC1720" t="str">
            <v/>
          </cell>
          <cell r="AD1720" t="str">
            <v/>
          </cell>
          <cell r="AE1720" t="str">
            <v/>
          </cell>
          <cell r="AF1720">
            <v>0</v>
          </cell>
          <cell r="AG1720">
            <v>0</v>
          </cell>
        </row>
        <row r="1720">
          <cell r="AI1720" t="str">
            <v/>
          </cell>
        </row>
        <row r="1720">
          <cell r="AP1720" t="str">
            <v/>
          </cell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>
            <v>0</v>
          </cell>
          <cell r="AV1720" t="str">
            <v/>
          </cell>
          <cell r="AW1720" t="str">
            <v/>
          </cell>
          <cell r="AX1720" t="str">
            <v/>
          </cell>
          <cell r="AY1720">
            <v>0</v>
          </cell>
        </row>
        <row r="1720">
          <cell r="BA1720" t="str">
            <v/>
          </cell>
          <cell r="BB1720" t="str">
            <v/>
          </cell>
        </row>
        <row r="1720">
          <cell r="BE1720" t="str">
            <v/>
          </cell>
          <cell r="BF1720" t="str">
            <v/>
          </cell>
          <cell r="BG1720" t="str">
            <v/>
          </cell>
          <cell r="BH1720" t="str">
            <v/>
          </cell>
          <cell r="BI1720" t="str">
            <v/>
          </cell>
          <cell r="BJ1720" t="str">
            <v/>
          </cell>
          <cell r="BK1720" t="str">
            <v/>
          </cell>
          <cell r="BL1720">
            <v>0</v>
          </cell>
          <cell r="BM1720" t="str">
            <v/>
          </cell>
        </row>
        <row r="1720">
          <cell r="BP1720" t="str">
            <v/>
          </cell>
        </row>
        <row r="1720">
          <cell r="BW1720" t="str">
            <v/>
          </cell>
        </row>
        <row r="1720">
          <cell r="BY1720" t="str">
            <v/>
          </cell>
        </row>
        <row r="1720">
          <cell r="CD1720" t="str">
            <v/>
          </cell>
        </row>
        <row r="1721">
          <cell r="B1721" t="str">
            <v/>
          </cell>
        </row>
        <row r="1721">
          <cell r="J1721" t="str">
            <v>/</v>
          </cell>
        </row>
        <row r="1721"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>
            <v>0</v>
          </cell>
          <cell r="AG1721">
            <v>0</v>
          </cell>
        </row>
        <row r="1721">
          <cell r="AI1721" t="str">
            <v/>
          </cell>
        </row>
        <row r="1721">
          <cell r="AP1721" t="str">
            <v/>
          </cell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>
            <v>0</v>
          </cell>
          <cell r="AV1721" t="str">
            <v/>
          </cell>
          <cell r="AW1721" t="str">
            <v/>
          </cell>
          <cell r="AX1721" t="str">
            <v/>
          </cell>
          <cell r="AY1721">
            <v>0</v>
          </cell>
        </row>
        <row r="1721">
          <cell r="BA1721" t="str">
            <v/>
          </cell>
          <cell r="BB1721" t="str">
            <v/>
          </cell>
        </row>
        <row r="1721">
          <cell r="BE1721" t="str">
            <v/>
          </cell>
          <cell r="BF1721" t="str">
            <v/>
          </cell>
          <cell r="BG1721" t="str">
            <v/>
          </cell>
          <cell r="BH1721" t="str">
            <v/>
          </cell>
          <cell r="BI1721" t="str">
            <v/>
          </cell>
          <cell r="BJ1721" t="str">
            <v/>
          </cell>
          <cell r="BK1721" t="str">
            <v/>
          </cell>
          <cell r="BL1721">
            <v>0</v>
          </cell>
          <cell r="BM1721" t="str">
            <v/>
          </cell>
        </row>
        <row r="1721">
          <cell r="BP1721" t="str">
            <v/>
          </cell>
        </row>
        <row r="1721">
          <cell r="BW1721" t="str">
            <v/>
          </cell>
        </row>
        <row r="1721">
          <cell r="BY1721" t="str">
            <v/>
          </cell>
        </row>
        <row r="1721">
          <cell r="CD1721" t="str">
            <v/>
          </cell>
        </row>
        <row r="1722">
          <cell r="B1722" t="str">
            <v/>
          </cell>
        </row>
        <row r="1722">
          <cell r="J1722" t="str">
            <v>/</v>
          </cell>
        </row>
        <row r="1722"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>
            <v>0</v>
          </cell>
          <cell r="AG1722">
            <v>0</v>
          </cell>
        </row>
        <row r="1722">
          <cell r="AI1722" t="str">
            <v/>
          </cell>
        </row>
        <row r="1722">
          <cell r="AP1722" t="str">
            <v/>
          </cell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>
            <v>0</v>
          </cell>
          <cell r="AV1722" t="str">
            <v/>
          </cell>
          <cell r="AW1722" t="str">
            <v/>
          </cell>
          <cell r="AX1722" t="str">
            <v/>
          </cell>
          <cell r="AY1722">
            <v>0</v>
          </cell>
        </row>
        <row r="1722">
          <cell r="BA1722" t="str">
            <v/>
          </cell>
          <cell r="BB1722" t="str">
            <v/>
          </cell>
        </row>
        <row r="1722">
          <cell r="BE1722" t="str">
            <v/>
          </cell>
          <cell r="BF1722" t="str">
            <v/>
          </cell>
          <cell r="BG1722" t="str">
            <v/>
          </cell>
          <cell r="BH1722" t="str">
            <v/>
          </cell>
          <cell r="BI1722" t="str">
            <v/>
          </cell>
          <cell r="BJ1722" t="str">
            <v/>
          </cell>
          <cell r="BK1722" t="str">
            <v/>
          </cell>
          <cell r="BL1722">
            <v>0</v>
          </cell>
          <cell r="BM1722" t="str">
            <v/>
          </cell>
        </row>
        <row r="1722">
          <cell r="BP1722" t="str">
            <v/>
          </cell>
        </row>
        <row r="1722">
          <cell r="BW1722" t="str">
            <v/>
          </cell>
        </row>
        <row r="1722">
          <cell r="BY1722" t="str">
            <v/>
          </cell>
        </row>
        <row r="1722">
          <cell r="CD1722" t="str">
            <v/>
          </cell>
        </row>
        <row r="1723">
          <cell r="B1723" t="str">
            <v/>
          </cell>
        </row>
        <row r="1723">
          <cell r="J1723" t="str">
            <v>/</v>
          </cell>
        </row>
        <row r="1723"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>
            <v>0</v>
          </cell>
          <cell r="AG1723">
            <v>0</v>
          </cell>
        </row>
        <row r="1723">
          <cell r="AI1723" t="str">
            <v/>
          </cell>
        </row>
        <row r="1723">
          <cell r="AP1723" t="str">
            <v/>
          </cell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>
            <v>0</v>
          </cell>
          <cell r="AV1723" t="str">
            <v/>
          </cell>
          <cell r="AW1723" t="str">
            <v/>
          </cell>
          <cell r="AX1723" t="str">
            <v/>
          </cell>
          <cell r="AY1723">
            <v>0</v>
          </cell>
        </row>
        <row r="1723">
          <cell r="BA1723" t="str">
            <v/>
          </cell>
          <cell r="BB1723" t="str">
            <v/>
          </cell>
        </row>
        <row r="1723">
          <cell r="BE1723" t="str">
            <v/>
          </cell>
          <cell r="BF1723" t="str">
            <v/>
          </cell>
          <cell r="BG1723" t="str">
            <v/>
          </cell>
          <cell r="BH1723" t="str">
            <v/>
          </cell>
          <cell r="BI1723" t="str">
            <v/>
          </cell>
          <cell r="BJ1723" t="str">
            <v/>
          </cell>
          <cell r="BK1723" t="str">
            <v/>
          </cell>
          <cell r="BL1723">
            <v>0</v>
          </cell>
          <cell r="BM1723" t="str">
            <v/>
          </cell>
        </row>
        <row r="1723">
          <cell r="BP1723" t="str">
            <v/>
          </cell>
        </row>
        <row r="1723">
          <cell r="BW1723" t="str">
            <v/>
          </cell>
        </row>
        <row r="1723">
          <cell r="BY1723" t="str">
            <v/>
          </cell>
        </row>
        <row r="1723">
          <cell r="CD1723" t="str">
            <v/>
          </cell>
        </row>
        <row r="1724">
          <cell r="B1724" t="str">
            <v/>
          </cell>
        </row>
        <row r="1724">
          <cell r="J1724" t="str">
            <v>/</v>
          </cell>
        </row>
        <row r="1724">
          <cell r="X1724" t="str">
            <v/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/>
          </cell>
          <cell r="AC1724" t="str">
            <v/>
          </cell>
          <cell r="AD1724" t="str">
            <v/>
          </cell>
          <cell r="AE1724" t="str">
            <v/>
          </cell>
          <cell r="AF1724">
            <v>0</v>
          </cell>
          <cell r="AG1724">
            <v>0</v>
          </cell>
        </row>
        <row r="1724">
          <cell r="AI1724" t="str">
            <v/>
          </cell>
        </row>
        <row r="1724">
          <cell r="AP1724" t="str">
            <v/>
          </cell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>
            <v>0</v>
          </cell>
          <cell r="AV1724" t="str">
            <v/>
          </cell>
          <cell r="AW1724" t="str">
            <v/>
          </cell>
          <cell r="AX1724" t="str">
            <v/>
          </cell>
          <cell r="AY1724">
            <v>0</v>
          </cell>
        </row>
        <row r="1724">
          <cell r="BA1724" t="str">
            <v/>
          </cell>
          <cell r="BB1724" t="str">
            <v/>
          </cell>
        </row>
        <row r="1724">
          <cell r="BE1724" t="str">
            <v/>
          </cell>
          <cell r="BF1724" t="str">
            <v/>
          </cell>
          <cell r="BG1724" t="str">
            <v/>
          </cell>
          <cell r="BH1724" t="str">
            <v/>
          </cell>
          <cell r="BI1724" t="str">
            <v/>
          </cell>
          <cell r="BJ1724" t="str">
            <v/>
          </cell>
          <cell r="BK1724" t="str">
            <v/>
          </cell>
          <cell r="BL1724">
            <v>0</v>
          </cell>
          <cell r="BM1724" t="str">
            <v/>
          </cell>
        </row>
        <row r="1724">
          <cell r="BP1724" t="str">
            <v/>
          </cell>
        </row>
        <row r="1724">
          <cell r="BW1724" t="str">
            <v/>
          </cell>
        </row>
        <row r="1724">
          <cell r="BY1724" t="str">
            <v/>
          </cell>
        </row>
        <row r="1724">
          <cell r="CD1724" t="str">
            <v/>
          </cell>
        </row>
        <row r="1725">
          <cell r="B1725" t="str">
            <v/>
          </cell>
        </row>
        <row r="1725">
          <cell r="J1725" t="str">
            <v>/</v>
          </cell>
        </row>
        <row r="1725">
          <cell r="X1725" t="str">
            <v/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/>
          </cell>
          <cell r="AC1725" t="str">
            <v/>
          </cell>
          <cell r="AD1725" t="str">
            <v/>
          </cell>
          <cell r="AE1725" t="str">
            <v/>
          </cell>
          <cell r="AF1725">
            <v>0</v>
          </cell>
          <cell r="AG1725">
            <v>0</v>
          </cell>
        </row>
        <row r="1725">
          <cell r="AI1725" t="str">
            <v/>
          </cell>
        </row>
        <row r="1725">
          <cell r="AP1725" t="str">
            <v/>
          </cell>
          <cell r="AQ1725" t="str">
            <v/>
          </cell>
          <cell r="AR1725" t="str">
            <v/>
          </cell>
          <cell r="AS1725" t="str">
            <v/>
          </cell>
          <cell r="AT1725" t="str">
            <v/>
          </cell>
          <cell r="AU1725">
            <v>0</v>
          </cell>
          <cell r="AV1725" t="str">
            <v/>
          </cell>
          <cell r="AW1725" t="str">
            <v/>
          </cell>
          <cell r="AX1725" t="str">
            <v/>
          </cell>
          <cell r="AY1725">
            <v>0</v>
          </cell>
        </row>
        <row r="1725">
          <cell r="BA1725" t="str">
            <v/>
          </cell>
          <cell r="BB1725" t="str">
            <v/>
          </cell>
        </row>
        <row r="1725">
          <cell r="BE1725" t="str">
            <v/>
          </cell>
          <cell r="BF1725" t="str">
            <v/>
          </cell>
          <cell r="BG1725" t="str">
            <v/>
          </cell>
          <cell r="BH1725" t="str">
            <v/>
          </cell>
          <cell r="BI1725" t="str">
            <v/>
          </cell>
          <cell r="BJ1725" t="str">
            <v/>
          </cell>
          <cell r="BK1725" t="str">
            <v/>
          </cell>
          <cell r="BL1725">
            <v>0</v>
          </cell>
          <cell r="BM1725" t="str">
            <v/>
          </cell>
        </row>
        <row r="1725">
          <cell r="BP1725" t="str">
            <v/>
          </cell>
        </row>
        <row r="1725">
          <cell r="BW1725" t="str">
            <v/>
          </cell>
        </row>
        <row r="1725">
          <cell r="BY1725" t="str">
            <v/>
          </cell>
        </row>
        <row r="1725">
          <cell r="CD1725" t="str">
            <v/>
          </cell>
        </row>
        <row r="1726">
          <cell r="B1726" t="str">
            <v/>
          </cell>
        </row>
        <row r="1726">
          <cell r="J1726" t="str">
            <v>/</v>
          </cell>
        </row>
        <row r="1726"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>
            <v>0</v>
          </cell>
          <cell r="AG1726">
            <v>0</v>
          </cell>
        </row>
        <row r="1726">
          <cell r="AI1726" t="str">
            <v/>
          </cell>
        </row>
        <row r="1726">
          <cell r="AP1726" t="str">
            <v/>
          </cell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>
            <v>0</v>
          </cell>
          <cell r="AV1726" t="str">
            <v/>
          </cell>
          <cell r="AW1726" t="str">
            <v/>
          </cell>
          <cell r="AX1726" t="str">
            <v/>
          </cell>
          <cell r="AY1726">
            <v>0</v>
          </cell>
        </row>
        <row r="1726">
          <cell r="BA1726" t="str">
            <v/>
          </cell>
          <cell r="BB1726" t="str">
            <v/>
          </cell>
        </row>
        <row r="1726">
          <cell r="BE1726" t="str">
            <v/>
          </cell>
          <cell r="BF1726" t="str">
            <v/>
          </cell>
          <cell r="BG1726" t="str">
            <v/>
          </cell>
          <cell r="BH1726" t="str">
            <v/>
          </cell>
          <cell r="BI1726" t="str">
            <v/>
          </cell>
          <cell r="BJ1726" t="str">
            <v/>
          </cell>
          <cell r="BK1726" t="str">
            <v/>
          </cell>
          <cell r="BL1726">
            <v>0</v>
          </cell>
          <cell r="BM1726" t="str">
            <v/>
          </cell>
        </row>
        <row r="1726">
          <cell r="BP1726" t="str">
            <v/>
          </cell>
        </row>
        <row r="1726">
          <cell r="BW1726" t="str">
            <v/>
          </cell>
        </row>
        <row r="1726">
          <cell r="BY1726" t="str">
            <v/>
          </cell>
        </row>
        <row r="1726">
          <cell r="CD1726" t="str">
            <v/>
          </cell>
        </row>
        <row r="1727">
          <cell r="B1727" t="str">
            <v/>
          </cell>
        </row>
        <row r="1727">
          <cell r="J1727" t="str">
            <v>/</v>
          </cell>
        </row>
        <row r="1727">
          <cell r="X1727" t="str">
            <v/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/>
          </cell>
          <cell r="AC1727" t="str">
            <v/>
          </cell>
          <cell r="AD1727" t="str">
            <v/>
          </cell>
          <cell r="AE1727" t="str">
            <v/>
          </cell>
          <cell r="AF1727">
            <v>0</v>
          </cell>
          <cell r="AG1727">
            <v>0</v>
          </cell>
        </row>
        <row r="1727">
          <cell r="AI1727" t="str">
            <v/>
          </cell>
        </row>
        <row r="1727">
          <cell r="AP1727" t="str">
            <v/>
          </cell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>
            <v>0</v>
          </cell>
          <cell r="AV1727" t="str">
            <v/>
          </cell>
          <cell r="AW1727" t="str">
            <v/>
          </cell>
          <cell r="AX1727" t="str">
            <v/>
          </cell>
          <cell r="AY1727">
            <v>0</v>
          </cell>
        </row>
        <row r="1727">
          <cell r="BA1727" t="str">
            <v/>
          </cell>
          <cell r="BB1727" t="str">
            <v/>
          </cell>
        </row>
        <row r="1727">
          <cell r="BE1727" t="str">
            <v/>
          </cell>
          <cell r="BF1727" t="str">
            <v/>
          </cell>
          <cell r="BG1727" t="str">
            <v/>
          </cell>
          <cell r="BH1727" t="str">
            <v/>
          </cell>
          <cell r="BI1727" t="str">
            <v/>
          </cell>
          <cell r="BJ1727" t="str">
            <v/>
          </cell>
          <cell r="BK1727" t="str">
            <v/>
          </cell>
          <cell r="BL1727">
            <v>0</v>
          </cell>
          <cell r="BM1727" t="str">
            <v/>
          </cell>
        </row>
        <row r="1727">
          <cell r="BP1727" t="str">
            <v/>
          </cell>
        </row>
        <row r="1727">
          <cell r="BW1727" t="str">
            <v/>
          </cell>
        </row>
        <row r="1727">
          <cell r="BY1727" t="str">
            <v/>
          </cell>
        </row>
        <row r="1727">
          <cell r="CD1727" t="str">
            <v/>
          </cell>
        </row>
        <row r="1728">
          <cell r="B1728" t="str">
            <v/>
          </cell>
        </row>
        <row r="1728">
          <cell r="J1728" t="str">
            <v>/</v>
          </cell>
        </row>
        <row r="1728">
          <cell r="X1728" t="str">
            <v/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/>
          </cell>
          <cell r="AC1728" t="str">
            <v/>
          </cell>
          <cell r="AD1728" t="str">
            <v/>
          </cell>
          <cell r="AE1728" t="str">
            <v/>
          </cell>
          <cell r="AF1728">
            <v>0</v>
          </cell>
          <cell r="AG1728">
            <v>0</v>
          </cell>
        </row>
        <row r="1728">
          <cell r="AI1728" t="str">
            <v/>
          </cell>
        </row>
        <row r="1728">
          <cell r="AP1728" t="str">
            <v/>
          </cell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>
            <v>0</v>
          </cell>
          <cell r="AV1728" t="str">
            <v/>
          </cell>
          <cell r="AW1728" t="str">
            <v/>
          </cell>
          <cell r="AX1728" t="str">
            <v/>
          </cell>
          <cell r="AY1728">
            <v>0</v>
          </cell>
        </row>
        <row r="1728">
          <cell r="BA1728" t="str">
            <v/>
          </cell>
          <cell r="BB1728" t="str">
            <v/>
          </cell>
        </row>
        <row r="1728">
          <cell r="BE1728" t="str">
            <v/>
          </cell>
          <cell r="BF1728" t="str">
            <v/>
          </cell>
          <cell r="BG1728" t="str">
            <v/>
          </cell>
          <cell r="BH1728" t="str">
            <v/>
          </cell>
          <cell r="BI1728" t="str">
            <v/>
          </cell>
          <cell r="BJ1728" t="str">
            <v/>
          </cell>
          <cell r="BK1728" t="str">
            <v/>
          </cell>
          <cell r="BL1728">
            <v>0</v>
          </cell>
          <cell r="BM1728" t="str">
            <v/>
          </cell>
        </row>
        <row r="1728">
          <cell r="BP1728" t="str">
            <v/>
          </cell>
        </row>
        <row r="1728">
          <cell r="BW1728" t="str">
            <v/>
          </cell>
        </row>
        <row r="1728">
          <cell r="BY1728" t="str">
            <v/>
          </cell>
        </row>
        <row r="1728">
          <cell r="CD1728" t="str">
            <v/>
          </cell>
        </row>
        <row r="1729">
          <cell r="B1729" t="str">
            <v/>
          </cell>
        </row>
        <row r="1729">
          <cell r="J1729" t="str">
            <v>/</v>
          </cell>
        </row>
        <row r="1729">
          <cell r="X1729" t="str">
            <v/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/>
          </cell>
          <cell r="AC1729" t="str">
            <v/>
          </cell>
          <cell r="AD1729" t="str">
            <v/>
          </cell>
          <cell r="AE1729" t="str">
            <v/>
          </cell>
          <cell r="AF1729">
            <v>0</v>
          </cell>
          <cell r="AG1729">
            <v>0</v>
          </cell>
        </row>
        <row r="1729">
          <cell r="AI1729" t="str">
            <v/>
          </cell>
        </row>
        <row r="1729">
          <cell r="AP1729" t="str">
            <v/>
          </cell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>
            <v>0</v>
          </cell>
          <cell r="AV1729" t="str">
            <v/>
          </cell>
          <cell r="AW1729" t="str">
            <v/>
          </cell>
          <cell r="AX1729" t="str">
            <v/>
          </cell>
          <cell r="AY1729">
            <v>0</v>
          </cell>
        </row>
        <row r="1729">
          <cell r="BA1729" t="str">
            <v/>
          </cell>
          <cell r="BB1729" t="str">
            <v/>
          </cell>
        </row>
        <row r="1729">
          <cell r="BE1729" t="str">
            <v/>
          </cell>
          <cell r="BF1729" t="str">
            <v/>
          </cell>
          <cell r="BG1729" t="str">
            <v/>
          </cell>
          <cell r="BH1729" t="str">
            <v/>
          </cell>
          <cell r="BI1729" t="str">
            <v/>
          </cell>
          <cell r="BJ1729" t="str">
            <v/>
          </cell>
          <cell r="BK1729" t="str">
            <v/>
          </cell>
          <cell r="BL1729">
            <v>0</v>
          </cell>
          <cell r="BM1729" t="str">
            <v/>
          </cell>
        </row>
        <row r="1729">
          <cell r="BP1729" t="str">
            <v/>
          </cell>
        </row>
        <row r="1729">
          <cell r="BW1729" t="str">
            <v/>
          </cell>
        </row>
        <row r="1729">
          <cell r="BY1729" t="str">
            <v/>
          </cell>
        </row>
        <row r="1729">
          <cell r="CD1729" t="str">
            <v/>
          </cell>
        </row>
        <row r="1730">
          <cell r="B1730" t="str">
            <v/>
          </cell>
        </row>
        <row r="1730">
          <cell r="J1730" t="str">
            <v>/</v>
          </cell>
        </row>
        <row r="1730">
          <cell r="X1730" t="str">
            <v/>
          </cell>
          <cell r="Y1730" t="str">
            <v/>
          </cell>
          <cell r="Z1730" t="str">
            <v/>
          </cell>
          <cell r="AA1730" t="str">
            <v/>
          </cell>
          <cell r="AB1730" t="str">
            <v/>
          </cell>
          <cell r="AC1730" t="str">
            <v/>
          </cell>
          <cell r="AD1730" t="str">
            <v/>
          </cell>
          <cell r="AE1730" t="str">
            <v/>
          </cell>
          <cell r="AF1730">
            <v>0</v>
          </cell>
          <cell r="AG1730">
            <v>0</v>
          </cell>
        </row>
        <row r="1730">
          <cell r="AI1730" t="str">
            <v/>
          </cell>
        </row>
        <row r="1730">
          <cell r="AP1730" t="str">
            <v/>
          </cell>
          <cell r="AQ1730" t="str">
            <v/>
          </cell>
          <cell r="AR1730" t="str">
            <v/>
          </cell>
          <cell r="AS1730" t="str">
            <v/>
          </cell>
          <cell r="AT1730" t="str">
            <v/>
          </cell>
          <cell r="AU1730">
            <v>0</v>
          </cell>
          <cell r="AV1730" t="str">
            <v/>
          </cell>
          <cell r="AW1730" t="str">
            <v/>
          </cell>
          <cell r="AX1730" t="str">
            <v/>
          </cell>
          <cell r="AY1730">
            <v>0</v>
          </cell>
        </row>
        <row r="1730">
          <cell r="BA1730" t="str">
            <v/>
          </cell>
          <cell r="BB1730" t="str">
            <v/>
          </cell>
        </row>
        <row r="1730">
          <cell r="BE1730" t="str">
            <v/>
          </cell>
          <cell r="BF1730" t="str">
            <v/>
          </cell>
          <cell r="BG1730" t="str">
            <v/>
          </cell>
          <cell r="BH1730" t="str">
            <v/>
          </cell>
          <cell r="BI1730" t="str">
            <v/>
          </cell>
          <cell r="BJ1730" t="str">
            <v/>
          </cell>
          <cell r="BK1730" t="str">
            <v/>
          </cell>
          <cell r="BL1730">
            <v>0</v>
          </cell>
          <cell r="BM1730" t="str">
            <v/>
          </cell>
        </row>
        <row r="1730">
          <cell r="BP1730" t="str">
            <v/>
          </cell>
        </row>
        <row r="1730">
          <cell r="BW1730" t="str">
            <v/>
          </cell>
        </row>
        <row r="1730">
          <cell r="BY1730" t="str">
            <v/>
          </cell>
        </row>
        <row r="1730">
          <cell r="CD1730" t="str">
            <v/>
          </cell>
        </row>
        <row r="1731">
          <cell r="B1731" t="str">
            <v/>
          </cell>
        </row>
        <row r="1731">
          <cell r="J1731" t="str">
            <v>/</v>
          </cell>
        </row>
        <row r="1731">
          <cell r="X1731" t="str">
            <v/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/>
          </cell>
          <cell r="AC1731" t="str">
            <v/>
          </cell>
          <cell r="AD1731" t="str">
            <v/>
          </cell>
          <cell r="AE1731" t="str">
            <v/>
          </cell>
          <cell r="AF1731">
            <v>0</v>
          </cell>
          <cell r="AG1731">
            <v>0</v>
          </cell>
        </row>
        <row r="1731">
          <cell r="AI1731" t="str">
            <v/>
          </cell>
        </row>
        <row r="1731">
          <cell r="AP1731" t="str">
            <v/>
          </cell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>
            <v>0</v>
          </cell>
          <cell r="AV1731" t="str">
            <v/>
          </cell>
          <cell r="AW1731" t="str">
            <v/>
          </cell>
          <cell r="AX1731" t="str">
            <v/>
          </cell>
          <cell r="AY1731">
            <v>0</v>
          </cell>
        </row>
        <row r="1731">
          <cell r="BA1731" t="str">
            <v/>
          </cell>
          <cell r="BB1731" t="str">
            <v/>
          </cell>
        </row>
        <row r="1731">
          <cell r="BE1731" t="str">
            <v/>
          </cell>
          <cell r="BF1731" t="str">
            <v/>
          </cell>
          <cell r="BG1731" t="str">
            <v/>
          </cell>
          <cell r="BH1731" t="str">
            <v/>
          </cell>
          <cell r="BI1731" t="str">
            <v/>
          </cell>
          <cell r="BJ1731" t="str">
            <v/>
          </cell>
          <cell r="BK1731" t="str">
            <v/>
          </cell>
          <cell r="BL1731">
            <v>0</v>
          </cell>
          <cell r="BM1731" t="str">
            <v/>
          </cell>
        </row>
        <row r="1731">
          <cell r="BP1731" t="str">
            <v/>
          </cell>
        </row>
        <row r="1731">
          <cell r="BW1731" t="str">
            <v/>
          </cell>
        </row>
        <row r="1731">
          <cell r="BY1731" t="str">
            <v/>
          </cell>
        </row>
        <row r="1731">
          <cell r="CD1731" t="str">
            <v/>
          </cell>
        </row>
        <row r="1732">
          <cell r="B1732" t="str">
            <v/>
          </cell>
        </row>
        <row r="1732">
          <cell r="J1732" t="str">
            <v>/</v>
          </cell>
        </row>
        <row r="1732">
          <cell r="X1732" t="str">
            <v/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/>
          </cell>
          <cell r="AC1732" t="str">
            <v/>
          </cell>
          <cell r="AD1732" t="str">
            <v/>
          </cell>
          <cell r="AE1732" t="str">
            <v/>
          </cell>
          <cell r="AF1732">
            <v>0</v>
          </cell>
          <cell r="AG1732">
            <v>0</v>
          </cell>
        </row>
        <row r="1732">
          <cell r="AI1732" t="str">
            <v/>
          </cell>
        </row>
        <row r="1732">
          <cell r="AP1732" t="str">
            <v/>
          </cell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>
            <v>0</v>
          </cell>
          <cell r="AV1732" t="str">
            <v/>
          </cell>
          <cell r="AW1732" t="str">
            <v/>
          </cell>
          <cell r="AX1732" t="str">
            <v/>
          </cell>
          <cell r="AY1732">
            <v>0</v>
          </cell>
        </row>
        <row r="1732">
          <cell r="BA1732" t="str">
            <v/>
          </cell>
          <cell r="BB1732" t="str">
            <v/>
          </cell>
        </row>
        <row r="1732">
          <cell r="BE1732" t="str">
            <v/>
          </cell>
          <cell r="BF1732" t="str">
            <v/>
          </cell>
          <cell r="BG1732" t="str">
            <v/>
          </cell>
          <cell r="BH1732" t="str">
            <v/>
          </cell>
          <cell r="BI1732" t="str">
            <v/>
          </cell>
          <cell r="BJ1732" t="str">
            <v/>
          </cell>
          <cell r="BK1732" t="str">
            <v/>
          </cell>
          <cell r="BL1732">
            <v>0</v>
          </cell>
          <cell r="BM1732" t="str">
            <v/>
          </cell>
        </row>
        <row r="1732">
          <cell r="BP1732" t="str">
            <v/>
          </cell>
        </row>
        <row r="1732">
          <cell r="BW1732" t="str">
            <v/>
          </cell>
        </row>
        <row r="1732">
          <cell r="BY1732" t="str">
            <v/>
          </cell>
        </row>
        <row r="1732">
          <cell r="CD1732" t="str">
            <v/>
          </cell>
        </row>
        <row r="1733">
          <cell r="B1733" t="str">
            <v/>
          </cell>
        </row>
        <row r="1733">
          <cell r="J1733" t="str">
            <v>/</v>
          </cell>
        </row>
        <row r="1733">
          <cell r="X1733" t="str">
            <v/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/>
          </cell>
          <cell r="AC1733" t="str">
            <v/>
          </cell>
          <cell r="AD1733" t="str">
            <v/>
          </cell>
          <cell r="AE1733" t="str">
            <v/>
          </cell>
          <cell r="AF1733">
            <v>0</v>
          </cell>
          <cell r="AG1733">
            <v>0</v>
          </cell>
        </row>
        <row r="1733">
          <cell r="AI1733" t="str">
            <v/>
          </cell>
        </row>
        <row r="1733">
          <cell r="AP1733" t="str">
            <v/>
          </cell>
          <cell r="AQ1733" t="str">
            <v/>
          </cell>
          <cell r="AR1733" t="str">
            <v/>
          </cell>
          <cell r="AS1733" t="str">
            <v/>
          </cell>
          <cell r="AT1733" t="str">
            <v/>
          </cell>
          <cell r="AU1733">
            <v>0</v>
          </cell>
          <cell r="AV1733" t="str">
            <v/>
          </cell>
          <cell r="AW1733" t="str">
            <v/>
          </cell>
          <cell r="AX1733" t="str">
            <v/>
          </cell>
          <cell r="AY1733">
            <v>0</v>
          </cell>
        </row>
        <row r="1733">
          <cell r="BA1733" t="str">
            <v/>
          </cell>
          <cell r="BB1733" t="str">
            <v/>
          </cell>
        </row>
        <row r="1733">
          <cell r="BE1733" t="str">
            <v/>
          </cell>
          <cell r="BF1733" t="str">
            <v/>
          </cell>
          <cell r="BG1733" t="str">
            <v/>
          </cell>
          <cell r="BH1733" t="str">
            <v/>
          </cell>
          <cell r="BI1733" t="str">
            <v/>
          </cell>
          <cell r="BJ1733" t="str">
            <v/>
          </cell>
          <cell r="BK1733" t="str">
            <v/>
          </cell>
          <cell r="BL1733">
            <v>0</v>
          </cell>
          <cell r="BM1733" t="str">
            <v/>
          </cell>
        </row>
        <row r="1733">
          <cell r="BP1733" t="str">
            <v/>
          </cell>
        </row>
        <row r="1733">
          <cell r="BW1733" t="str">
            <v/>
          </cell>
        </row>
        <row r="1733">
          <cell r="BY1733" t="str">
            <v/>
          </cell>
        </row>
        <row r="1733">
          <cell r="CD1733" t="str">
            <v/>
          </cell>
        </row>
        <row r="1734">
          <cell r="B1734" t="str">
            <v/>
          </cell>
        </row>
        <row r="1734">
          <cell r="J1734" t="str">
            <v>/</v>
          </cell>
        </row>
        <row r="1734">
          <cell r="X1734" t="str">
            <v/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/>
          </cell>
          <cell r="AC1734" t="str">
            <v/>
          </cell>
          <cell r="AD1734" t="str">
            <v/>
          </cell>
          <cell r="AE1734" t="str">
            <v/>
          </cell>
          <cell r="AF1734">
            <v>0</v>
          </cell>
          <cell r="AG1734">
            <v>0</v>
          </cell>
        </row>
        <row r="1734">
          <cell r="AI1734" t="str">
            <v/>
          </cell>
        </row>
        <row r="1734">
          <cell r="AP1734" t="str">
            <v/>
          </cell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>
            <v>0</v>
          </cell>
          <cell r="AV1734" t="str">
            <v/>
          </cell>
          <cell r="AW1734" t="str">
            <v/>
          </cell>
          <cell r="AX1734" t="str">
            <v/>
          </cell>
          <cell r="AY1734">
            <v>0</v>
          </cell>
        </row>
        <row r="1734">
          <cell r="BA1734" t="str">
            <v/>
          </cell>
          <cell r="BB1734" t="str">
            <v/>
          </cell>
        </row>
        <row r="1734">
          <cell r="BE1734" t="str">
            <v/>
          </cell>
          <cell r="BF1734" t="str">
            <v/>
          </cell>
          <cell r="BG1734" t="str">
            <v/>
          </cell>
          <cell r="BH1734" t="str">
            <v/>
          </cell>
          <cell r="BI1734" t="str">
            <v/>
          </cell>
          <cell r="BJ1734" t="str">
            <v/>
          </cell>
          <cell r="BK1734" t="str">
            <v/>
          </cell>
          <cell r="BL1734">
            <v>0</v>
          </cell>
          <cell r="BM1734" t="str">
            <v/>
          </cell>
        </row>
        <row r="1734">
          <cell r="BP1734" t="str">
            <v/>
          </cell>
        </row>
        <row r="1734">
          <cell r="BW1734" t="str">
            <v/>
          </cell>
        </row>
        <row r="1734">
          <cell r="BY1734" t="str">
            <v/>
          </cell>
        </row>
        <row r="1734">
          <cell r="CD1734" t="str">
            <v/>
          </cell>
        </row>
        <row r="1735">
          <cell r="B1735" t="str">
            <v/>
          </cell>
        </row>
        <row r="1735">
          <cell r="J1735" t="str">
            <v>/</v>
          </cell>
        </row>
        <row r="1735">
          <cell r="X1735" t="str">
            <v/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/>
          </cell>
          <cell r="AC1735" t="str">
            <v/>
          </cell>
          <cell r="AD1735" t="str">
            <v/>
          </cell>
          <cell r="AE1735" t="str">
            <v/>
          </cell>
          <cell r="AF1735">
            <v>0</v>
          </cell>
          <cell r="AG1735">
            <v>0</v>
          </cell>
        </row>
        <row r="1735">
          <cell r="AI1735" t="str">
            <v/>
          </cell>
        </row>
        <row r="1735">
          <cell r="AP1735" t="str">
            <v/>
          </cell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>
            <v>0</v>
          </cell>
          <cell r="AV1735" t="str">
            <v/>
          </cell>
          <cell r="AW1735" t="str">
            <v/>
          </cell>
          <cell r="AX1735" t="str">
            <v/>
          </cell>
          <cell r="AY1735">
            <v>0</v>
          </cell>
        </row>
        <row r="1735">
          <cell r="BA1735" t="str">
            <v/>
          </cell>
          <cell r="BB1735" t="str">
            <v/>
          </cell>
        </row>
        <row r="1735">
          <cell r="BE1735" t="str">
            <v/>
          </cell>
          <cell r="BF1735" t="str">
            <v/>
          </cell>
          <cell r="BG1735" t="str">
            <v/>
          </cell>
          <cell r="BH1735" t="str">
            <v/>
          </cell>
          <cell r="BI1735" t="str">
            <v/>
          </cell>
          <cell r="BJ1735" t="str">
            <v/>
          </cell>
          <cell r="BK1735" t="str">
            <v/>
          </cell>
          <cell r="BL1735">
            <v>0</v>
          </cell>
          <cell r="BM1735" t="str">
            <v/>
          </cell>
        </row>
        <row r="1735">
          <cell r="BP1735" t="str">
            <v/>
          </cell>
        </row>
        <row r="1735">
          <cell r="BW1735" t="str">
            <v/>
          </cell>
        </row>
        <row r="1735">
          <cell r="BY1735" t="str">
            <v/>
          </cell>
        </row>
        <row r="1735">
          <cell r="CD1735" t="str">
            <v/>
          </cell>
        </row>
        <row r="1736">
          <cell r="B1736" t="str">
            <v/>
          </cell>
        </row>
        <row r="1736">
          <cell r="J1736" t="str">
            <v>/</v>
          </cell>
        </row>
        <row r="1736">
          <cell r="X1736" t="str">
            <v/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/>
          </cell>
          <cell r="AC1736" t="str">
            <v/>
          </cell>
          <cell r="AD1736" t="str">
            <v/>
          </cell>
          <cell r="AE1736" t="str">
            <v/>
          </cell>
          <cell r="AF1736">
            <v>0</v>
          </cell>
          <cell r="AG1736">
            <v>0</v>
          </cell>
        </row>
        <row r="1736">
          <cell r="AI1736" t="str">
            <v/>
          </cell>
        </row>
        <row r="1736">
          <cell r="AP1736" t="str">
            <v/>
          </cell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>
            <v>0</v>
          </cell>
          <cell r="AV1736" t="str">
            <v/>
          </cell>
          <cell r="AW1736" t="str">
            <v/>
          </cell>
          <cell r="AX1736" t="str">
            <v/>
          </cell>
          <cell r="AY1736">
            <v>0</v>
          </cell>
        </row>
        <row r="1736">
          <cell r="BA1736" t="str">
            <v/>
          </cell>
          <cell r="BB1736" t="str">
            <v/>
          </cell>
        </row>
        <row r="1736">
          <cell r="BE1736" t="str">
            <v/>
          </cell>
          <cell r="BF1736" t="str">
            <v/>
          </cell>
          <cell r="BG1736" t="str">
            <v/>
          </cell>
          <cell r="BH1736" t="str">
            <v/>
          </cell>
          <cell r="BI1736" t="str">
            <v/>
          </cell>
          <cell r="BJ1736" t="str">
            <v/>
          </cell>
          <cell r="BK1736" t="str">
            <v/>
          </cell>
          <cell r="BL1736">
            <v>0</v>
          </cell>
          <cell r="BM1736" t="str">
            <v/>
          </cell>
        </row>
        <row r="1736">
          <cell r="BP1736" t="str">
            <v/>
          </cell>
        </row>
        <row r="1736">
          <cell r="BW1736" t="str">
            <v/>
          </cell>
        </row>
        <row r="1736">
          <cell r="BY1736" t="str">
            <v/>
          </cell>
        </row>
        <row r="1736">
          <cell r="CD1736" t="str">
            <v/>
          </cell>
        </row>
        <row r="1737">
          <cell r="B1737" t="str">
            <v/>
          </cell>
        </row>
        <row r="1737">
          <cell r="J1737" t="str">
            <v>/</v>
          </cell>
        </row>
        <row r="1737">
          <cell r="X1737" t="str">
            <v/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/>
          </cell>
          <cell r="AC1737" t="str">
            <v/>
          </cell>
          <cell r="AD1737" t="str">
            <v/>
          </cell>
          <cell r="AE1737" t="str">
            <v/>
          </cell>
          <cell r="AF1737">
            <v>0</v>
          </cell>
          <cell r="AG1737">
            <v>0</v>
          </cell>
        </row>
        <row r="1737">
          <cell r="AI1737" t="str">
            <v/>
          </cell>
        </row>
        <row r="1737">
          <cell r="AP1737" t="str">
            <v/>
          </cell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>
            <v>0</v>
          </cell>
          <cell r="AV1737" t="str">
            <v/>
          </cell>
          <cell r="AW1737" t="str">
            <v/>
          </cell>
          <cell r="AX1737" t="str">
            <v/>
          </cell>
          <cell r="AY1737">
            <v>0</v>
          </cell>
        </row>
        <row r="1737">
          <cell r="BA1737" t="str">
            <v/>
          </cell>
          <cell r="BB1737" t="str">
            <v/>
          </cell>
        </row>
        <row r="1737">
          <cell r="BE1737" t="str">
            <v/>
          </cell>
          <cell r="BF1737" t="str">
            <v/>
          </cell>
          <cell r="BG1737" t="str">
            <v/>
          </cell>
          <cell r="BH1737" t="str">
            <v/>
          </cell>
          <cell r="BI1737" t="str">
            <v/>
          </cell>
          <cell r="BJ1737" t="str">
            <v/>
          </cell>
          <cell r="BK1737" t="str">
            <v/>
          </cell>
          <cell r="BL1737">
            <v>0</v>
          </cell>
          <cell r="BM1737" t="str">
            <v/>
          </cell>
        </row>
        <row r="1737">
          <cell r="BP1737" t="str">
            <v/>
          </cell>
        </row>
        <row r="1737">
          <cell r="BW1737" t="str">
            <v/>
          </cell>
        </row>
        <row r="1737">
          <cell r="BY1737" t="str">
            <v/>
          </cell>
        </row>
        <row r="1737">
          <cell r="CD1737" t="str">
            <v/>
          </cell>
        </row>
        <row r="1738">
          <cell r="B1738" t="str">
            <v/>
          </cell>
        </row>
        <row r="1738">
          <cell r="J1738" t="str">
            <v>/</v>
          </cell>
        </row>
        <row r="1738"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>
            <v>0</v>
          </cell>
          <cell r="AG1738">
            <v>0</v>
          </cell>
        </row>
        <row r="1738">
          <cell r="AI1738" t="str">
            <v/>
          </cell>
        </row>
        <row r="1738">
          <cell r="AP1738" t="str">
            <v/>
          </cell>
          <cell r="AQ1738" t="str">
            <v/>
          </cell>
          <cell r="AR1738" t="str">
            <v/>
          </cell>
          <cell r="AS1738" t="str">
            <v/>
          </cell>
          <cell r="AT1738" t="str">
            <v/>
          </cell>
          <cell r="AU1738">
            <v>0</v>
          </cell>
          <cell r="AV1738" t="str">
            <v/>
          </cell>
          <cell r="AW1738" t="str">
            <v/>
          </cell>
          <cell r="AX1738" t="str">
            <v/>
          </cell>
          <cell r="AY1738">
            <v>0</v>
          </cell>
        </row>
        <row r="1738">
          <cell r="BA1738" t="str">
            <v/>
          </cell>
          <cell r="BB1738" t="str">
            <v/>
          </cell>
        </row>
        <row r="1738">
          <cell r="BE1738" t="str">
            <v/>
          </cell>
          <cell r="BF1738" t="str">
            <v/>
          </cell>
          <cell r="BG1738" t="str">
            <v/>
          </cell>
          <cell r="BH1738" t="str">
            <v/>
          </cell>
          <cell r="BI1738" t="str">
            <v/>
          </cell>
          <cell r="BJ1738" t="str">
            <v/>
          </cell>
          <cell r="BK1738" t="str">
            <v/>
          </cell>
          <cell r="BL1738">
            <v>0</v>
          </cell>
          <cell r="BM1738" t="str">
            <v/>
          </cell>
        </row>
        <row r="1738">
          <cell r="BP1738" t="str">
            <v/>
          </cell>
        </row>
        <row r="1738">
          <cell r="BW1738" t="str">
            <v/>
          </cell>
        </row>
        <row r="1738">
          <cell r="BY1738" t="str">
            <v/>
          </cell>
        </row>
        <row r="1738">
          <cell r="CD1738" t="str">
            <v/>
          </cell>
        </row>
        <row r="1739">
          <cell r="B1739" t="str">
            <v/>
          </cell>
        </row>
        <row r="1739">
          <cell r="J1739" t="str">
            <v>/</v>
          </cell>
        </row>
        <row r="1739">
          <cell r="X1739" t="str">
            <v/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/>
          </cell>
          <cell r="AC1739" t="str">
            <v/>
          </cell>
          <cell r="AD1739" t="str">
            <v/>
          </cell>
          <cell r="AE1739" t="str">
            <v/>
          </cell>
          <cell r="AF1739">
            <v>0</v>
          </cell>
          <cell r="AG1739">
            <v>0</v>
          </cell>
        </row>
        <row r="1739">
          <cell r="AI1739" t="str">
            <v/>
          </cell>
        </row>
        <row r="1739">
          <cell r="AP1739" t="str">
            <v/>
          </cell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>
            <v>0</v>
          </cell>
          <cell r="AV1739" t="str">
            <v/>
          </cell>
          <cell r="AW1739" t="str">
            <v/>
          </cell>
          <cell r="AX1739" t="str">
            <v/>
          </cell>
          <cell r="AY1739">
            <v>0</v>
          </cell>
        </row>
        <row r="1739">
          <cell r="BA1739" t="str">
            <v/>
          </cell>
          <cell r="BB1739" t="str">
            <v/>
          </cell>
        </row>
        <row r="1739">
          <cell r="BE1739" t="str">
            <v/>
          </cell>
          <cell r="BF1739" t="str">
            <v/>
          </cell>
          <cell r="BG1739" t="str">
            <v/>
          </cell>
          <cell r="BH1739" t="str">
            <v/>
          </cell>
          <cell r="BI1739" t="str">
            <v/>
          </cell>
          <cell r="BJ1739" t="str">
            <v/>
          </cell>
          <cell r="BK1739" t="str">
            <v/>
          </cell>
          <cell r="BL1739">
            <v>0</v>
          </cell>
          <cell r="BM1739" t="str">
            <v/>
          </cell>
        </row>
        <row r="1739">
          <cell r="BP1739" t="str">
            <v/>
          </cell>
        </row>
        <row r="1739">
          <cell r="BW1739" t="str">
            <v/>
          </cell>
        </row>
        <row r="1739">
          <cell r="BY1739" t="str">
            <v/>
          </cell>
        </row>
        <row r="1739">
          <cell r="CD1739" t="str">
            <v/>
          </cell>
        </row>
        <row r="1740">
          <cell r="B1740" t="str">
            <v/>
          </cell>
        </row>
        <row r="1740">
          <cell r="J1740" t="str">
            <v>/</v>
          </cell>
        </row>
        <row r="1740"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>
            <v>0</v>
          </cell>
          <cell r="AG1740">
            <v>0</v>
          </cell>
        </row>
        <row r="1740">
          <cell r="AI1740" t="str">
            <v/>
          </cell>
        </row>
        <row r="1740">
          <cell r="AP1740" t="str">
            <v/>
          </cell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>
            <v>0</v>
          </cell>
          <cell r="AV1740" t="str">
            <v/>
          </cell>
          <cell r="AW1740" t="str">
            <v/>
          </cell>
          <cell r="AX1740" t="str">
            <v/>
          </cell>
          <cell r="AY1740">
            <v>0</v>
          </cell>
        </row>
        <row r="1740">
          <cell r="BA1740" t="str">
            <v/>
          </cell>
          <cell r="BB1740" t="str">
            <v/>
          </cell>
        </row>
        <row r="1740">
          <cell r="BE1740" t="str">
            <v/>
          </cell>
          <cell r="BF1740" t="str">
            <v/>
          </cell>
          <cell r="BG1740" t="str">
            <v/>
          </cell>
          <cell r="BH1740" t="str">
            <v/>
          </cell>
          <cell r="BI1740" t="str">
            <v/>
          </cell>
          <cell r="BJ1740" t="str">
            <v/>
          </cell>
          <cell r="BK1740" t="str">
            <v/>
          </cell>
          <cell r="BL1740">
            <v>0</v>
          </cell>
          <cell r="BM1740" t="str">
            <v/>
          </cell>
        </row>
        <row r="1740">
          <cell r="BP1740" t="str">
            <v/>
          </cell>
        </row>
        <row r="1740">
          <cell r="BW1740" t="str">
            <v/>
          </cell>
        </row>
        <row r="1740">
          <cell r="BY1740" t="str">
            <v/>
          </cell>
        </row>
        <row r="1740">
          <cell r="CD1740" t="str">
            <v/>
          </cell>
        </row>
        <row r="1741">
          <cell r="B1741" t="str">
            <v/>
          </cell>
        </row>
        <row r="1741">
          <cell r="J1741" t="str">
            <v>/</v>
          </cell>
        </row>
        <row r="1741">
          <cell r="X1741" t="str">
            <v/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/>
          </cell>
          <cell r="AC1741" t="str">
            <v/>
          </cell>
          <cell r="AD1741" t="str">
            <v/>
          </cell>
          <cell r="AE1741" t="str">
            <v/>
          </cell>
          <cell r="AF1741">
            <v>0</v>
          </cell>
          <cell r="AG1741">
            <v>0</v>
          </cell>
        </row>
        <row r="1741">
          <cell r="AI1741" t="str">
            <v/>
          </cell>
        </row>
        <row r="1741">
          <cell r="AP1741" t="str">
            <v/>
          </cell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>
            <v>0</v>
          </cell>
          <cell r="AV1741" t="str">
            <v/>
          </cell>
          <cell r="AW1741" t="str">
            <v/>
          </cell>
          <cell r="AX1741" t="str">
            <v/>
          </cell>
          <cell r="AY1741">
            <v>0</v>
          </cell>
        </row>
        <row r="1741">
          <cell r="BA1741" t="str">
            <v/>
          </cell>
          <cell r="BB1741" t="str">
            <v/>
          </cell>
        </row>
        <row r="1741">
          <cell r="BE1741" t="str">
            <v/>
          </cell>
          <cell r="BF1741" t="str">
            <v/>
          </cell>
          <cell r="BG1741" t="str">
            <v/>
          </cell>
          <cell r="BH1741" t="str">
            <v/>
          </cell>
          <cell r="BI1741" t="str">
            <v/>
          </cell>
          <cell r="BJ1741" t="str">
            <v/>
          </cell>
          <cell r="BK1741" t="str">
            <v/>
          </cell>
          <cell r="BL1741">
            <v>0</v>
          </cell>
          <cell r="BM1741" t="str">
            <v/>
          </cell>
        </row>
        <row r="1741">
          <cell r="BP1741" t="str">
            <v/>
          </cell>
        </row>
        <row r="1741">
          <cell r="BW1741" t="str">
            <v/>
          </cell>
        </row>
        <row r="1741">
          <cell r="BY1741" t="str">
            <v/>
          </cell>
        </row>
        <row r="1741">
          <cell r="CD1741" t="str">
            <v/>
          </cell>
        </row>
        <row r="1742">
          <cell r="B1742" t="str">
            <v/>
          </cell>
        </row>
        <row r="1742">
          <cell r="J1742" t="str">
            <v>/</v>
          </cell>
        </row>
        <row r="1742">
          <cell r="X1742" t="str">
            <v/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/>
          </cell>
          <cell r="AC1742" t="str">
            <v/>
          </cell>
          <cell r="AD1742" t="str">
            <v/>
          </cell>
          <cell r="AE1742" t="str">
            <v/>
          </cell>
          <cell r="AF1742">
            <v>0</v>
          </cell>
          <cell r="AG1742">
            <v>0</v>
          </cell>
        </row>
        <row r="1742">
          <cell r="AI1742" t="str">
            <v/>
          </cell>
        </row>
        <row r="1742">
          <cell r="AP1742" t="str">
            <v/>
          </cell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>
            <v>0</v>
          </cell>
          <cell r="AV1742" t="str">
            <v/>
          </cell>
          <cell r="AW1742" t="str">
            <v/>
          </cell>
          <cell r="AX1742" t="str">
            <v/>
          </cell>
          <cell r="AY1742">
            <v>0</v>
          </cell>
        </row>
        <row r="1742">
          <cell r="BA1742" t="str">
            <v/>
          </cell>
          <cell r="BB1742" t="str">
            <v/>
          </cell>
        </row>
        <row r="1742">
          <cell r="BE1742" t="str">
            <v/>
          </cell>
          <cell r="BF1742" t="str">
            <v/>
          </cell>
          <cell r="BG1742" t="str">
            <v/>
          </cell>
          <cell r="BH1742" t="str">
            <v/>
          </cell>
          <cell r="BI1742" t="str">
            <v/>
          </cell>
          <cell r="BJ1742" t="str">
            <v/>
          </cell>
          <cell r="BK1742" t="str">
            <v/>
          </cell>
          <cell r="BL1742">
            <v>0</v>
          </cell>
          <cell r="BM1742" t="str">
            <v/>
          </cell>
        </row>
        <row r="1742">
          <cell r="BP1742" t="str">
            <v/>
          </cell>
        </row>
        <row r="1742">
          <cell r="BW1742" t="str">
            <v/>
          </cell>
        </row>
        <row r="1742">
          <cell r="BY1742" t="str">
            <v/>
          </cell>
        </row>
        <row r="1742">
          <cell r="CD1742" t="str">
            <v/>
          </cell>
        </row>
        <row r="1743">
          <cell r="B1743" t="str">
            <v/>
          </cell>
        </row>
        <row r="1743">
          <cell r="J1743" t="str">
            <v>/</v>
          </cell>
        </row>
        <row r="1743">
          <cell r="X1743" t="str">
            <v/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/>
          </cell>
          <cell r="AC1743" t="str">
            <v/>
          </cell>
          <cell r="AD1743" t="str">
            <v/>
          </cell>
          <cell r="AE1743" t="str">
            <v/>
          </cell>
          <cell r="AF1743">
            <v>0</v>
          </cell>
          <cell r="AG1743">
            <v>0</v>
          </cell>
        </row>
        <row r="1743">
          <cell r="AI1743" t="str">
            <v/>
          </cell>
        </row>
        <row r="1743">
          <cell r="AP1743" t="str">
            <v/>
          </cell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>
            <v>0</v>
          </cell>
          <cell r="AV1743" t="str">
            <v/>
          </cell>
          <cell r="AW1743" t="str">
            <v/>
          </cell>
          <cell r="AX1743" t="str">
            <v/>
          </cell>
          <cell r="AY1743">
            <v>0</v>
          </cell>
        </row>
        <row r="1743">
          <cell r="BA1743" t="str">
            <v/>
          </cell>
          <cell r="BB1743" t="str">
            <v/>
          </cell>
        </row>
        <row r="1743">
          <cell r="BE1743" t="str">
            <v/>
          </cell>
          <cell r="BF1743" t="str">
            <v/>
          </cell>
          <cell r="BG1743" t="str">
            <v/>
          </cell>
          <cell r="BH1743" t="str">
            <v/>
          </cell>
          <cell r="BI1743" t="str">
            <v/>
          </cell>
          <cell r="BJ1743" t="str">
            <v/>
          </cell>
          <cell r="BK1743" t="str">
            <v/>
          </cell>
          <cell r="BL1743">
            <v>0</v>
          </cell>
          <cell r="BM1743" t="str">
            <v/>
          </cell>
        </row>
        <row r="1743">
          <cell r="BP1743" t="str">
            <v/>
          </cell>
        </row>
        <row r="1743">
          <cell r="BW1743" t="str">
            <v/>
          </cell>
        </row>
        <row r="1743">
          <cell r="BY1743" t="str">
            <v/>
          </cell>
        </row>
        <row r="1743">
          <cell r="CD1743" t="str">
            <v/>
          </cell>
        </row>
        <row r="1744">
          <cell r="B1744" t="str">
            <v/>
          </cell>
        </row>
        <row r="1744">
          <cell r="J1744" t="str">
            <v>/</v>
          </cell>
        </row>
        <row r="1744">
          <cell r="X1744" t="str">
            <v/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/>
          </cell>
          <cell r="AC1744" t="str">
            <v/>
          </cell>
          <cell r="AD1744" t="str">
            <v/>
          </cell>
          <cell r="AE1744" t="str">
            <v/>
          </cell>
          <cell r="AF1744">
            <v>0</v>
          </cell>
          <cell r="AG1744">
            <v>0</v>
          </cell>
        </row>
        <row r="1744">
          <cell r="AI1744" t="str">
            <v/>
          </cell>
        </row>
        <row r="1744">
          <cell r="AP1744" t="str">
            <v/>
          </cell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>
            <v>0</v>
          </cell>
          <cell r="AV1744" t="str">
            <v/>
          </cell>
          <cell r="AW1744" t="str">
            <v/>
          </cell>
          <cell r="AX1744" t="str">
            <v/>
          </cell>
          <cell r="AY1744">
            <v>0</v>
          </cell>
        </row>
        <row r="1744">
          <cell r="BA1744" t="str">
            <v/>
          </cell>
          <cell r="BB1744" t="str">
            <v/>
          </cell>
        </row>
        <row r="1744">
          <cell r="BE1744" t="str">
            <v/>
          </cell>
          <cell r="BF1744" t="str">
            <v/>
          </cell>
          <cell r="BG1744" t="str">
            <v/>
          </cell>
          <cell r="BH1744" t="str">
            <v/>
          </cell>
          <cell r="BI1744" t="str">
            <v/>
          </cell>
          <cell r="BJ1744" t="str">
            <v/>
          </cell>
          <cell r="BK1744" t="str">
            <v/>
          </cell>
          <cell r="BL1744">
            <v>0</v>
          </cell>
          <cell r="BM1744" t="str">
            <v/>
          </cell>
        </row>
        <row r="1744">
          <cell r="BP1744" t="str">
            <v/>
          </cell>
        </row>
        <row r="1744">
          <cell r="BW1744" t="str">
            <v/>
          </cell>
        </row>
        <row r="1744">
          <cell r="BY1744" t="str">
            <v/>
          </cell>
        </row>
        <row r="1744">
          <cell r="CD1744" t="str">
            <v/>
          </cell>
        </row>
        <row r="1745">
          <cell r="B1745" t="str">
            <v/>
          </cell>
        </row>
        <row r="1745">
          <cell r="J1745" t="str">
            <v>/</v>
          </cell>
        </row>
        <row r="1745">
          <cell r="X1745" t="str">
            <v/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/>
          </cell>
          <cell r="AC1745" t="str">
            <v/>
          </cell>
          <cell r="AD1745" t="str">
            <v/>
          </cell>
          <cell r="AE1745" t="str">
            <v/>
          </cell>
          <cell r="AF1745">
            <v>0</v>
          </cell>
          <cell r="AG1745">
            <v>0</v>
          </cell>
        </row>
        <row r="1745">
          <cell r="AI1745" t="str">
            <v/>
          </cell>
        </row>
        <row r="1745">
          <cell r="AP1745" t="str">
            <v/>
          </cell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>
            <v>0</v>
          </cell>
          <cell r="AV1745" t="str">
            <v/>
          </cell>
          <cell r="AW1745" t="str">
            <v/>
          </cell>
          <cell r="AX1745" t="str">
            <v/>
          </cell>
          <cell r="AY1745">
            <v>0</v>
          </cell>
        </row>
        <row r="1745">
          <cell r="BA1745" t="str">
            <v/>
          </cell>
          <cell r="BB1745" t="str">
            <v/>
          </cell>
        </row>
        <row r="1745">
          <cell r="BE1745" t="str">
            <v/>
          </cell>
          <cell r="BF1745" t="str">
            <v/>
          </cell>
          <cell r="BG1745" t="str">
            <v/>
          </cell>
          <cell r="BH1745" t="str">
            <v/>
          </cell>
          <cell r="BI1745" t="str">
            <v/>
          </cell>
          <cell r="BJ1745" t="str">
            <v/>
          </cell>
          <cell r="BK1745" t="str">
            <v/>
          </cell>
          <cell r="BL1745">
            <v>0</v>
          </cell>
          <cell r="BM1745" t="str">
            <v/>
          </cell>
        </row>
        <row r="1745">
          <cell r="BP1745" t="str">
            <v/>
          </cell>
        </row>
        <row r="1745">
          <cell r="BW1745" t="str">
            <v/>
          </cell>
        </row>
        <row r="1745">
          <cell r="BY1745" t="str">
            <v/>
          </cell>
        </row>
        <row r="1745">
          <cell r="CD1745" t="str">
            <v/>
          </cell>
        </row>
        <row r="1746">
          <cell r="B1746" t="str">
            <v/>
          </cell>
        </row>
        <row r="1746">
          <cell r="J1746" t="str">
            <v>/</v>
          </cell>
        </row>
        <row r="1746">
          <cell r="X1746" t="str">
            <v/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/>
          </cell>
          <cell r="AC1746" t="str">
            <v/>
          </cell>
          <cell r="AD1746" t="str">
            <v/>
          </cell>
          <cell r="AE1746" t="str">
            <v/>
          </cell>
          <cell r="AF1746">
            <v>0</v>
          </cell>
          <cell r="AG1746">
            <v>0</v>
          </cell>
        </row>
        <row r="1746">
          <cell r="AI1746" t="str">
            <v/>
          </cell>
        </row>
        <row r="1746">
          <cell r="AP1746" t="str">
            <v/>
          </cell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>
            <v>0</v>
          </cell>
          <cell r="AV1746" t="str">
            <v/>
          </cell>
          <cell r="AW1746" t="str">
            <v/>
          </cell>
          <cell r="AX1746" t="str">
            <v/>
          </cell>
          <cell r="AY1746">
            <v>0</v>
          </cell>
        </row>
        <row r="1746">
          <cell r="BA1746" t="str">
            <v/>
          </cell>
          <cell r="BB1746" t="str">
            <v/>
          </cell>
        </row>
        <row r="1746">
          <cell r="BE1746" t="str">
            <v/>
          </cell>
          <cell r="BF1746" t="str">
            <v/>
          </cell>
          <cell r="BG1746" t="str">
            <v/>
          </cell>
          <cell r="BH1746" t="str">
            <v/>
          </cell>
          <cell r="BI1746" t="str">
            <v/>
          </cell>
          <cell r="BJ1746" t="str">
            <v/>
          </cell>
          <cell r="BK1746" t="str">
            <v/>
          </cell>
          <cell r="BL1746">
            <v>0</v>
          </cell>
          <cell r="BM1746" t="str">
            <v/>
          </cell>
        </row>
        <row r="1746">
          <cell r="BP1746" t="str">
            <v/>
          </cell>
        </row>
        <row r="1746">
          <cell r="BW1746" t="str">
            <v/>
          </cell>
        </row>
        <row r="1746">
          <cell r="BY1746" t="str">
            <v/>
          </cell>
        </row>
        <row r="1746">
          <cell r="CD1746" t="str">
            <v/>
          </cell>
        </row>
        <row r="1747">
          <cell r="B1747" t="str">
            <v/>
          </cell>
        </row>
        <row r="1747">
          <cell r="J1747" t="str">
            <v>/</v>
          </cell>
        </row>
        <row r="1747">
          <cell r="X1747" t="str">
            <v/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/>
          </cell>
          <cell r="AC1747" t="str">
            <v/>
          </cell>
          <cell r="AD1747" t="str">
            <v/>
          </cell>
          <cell r="AE1747" t="str">
            <v/>
          </cell>
          <cell r="AF1747">
            <v>0</v>
          </cell>
          <cell r="AG1747">
            <v>0</v>
          </cell>
        </row>
        <row r="1747">
          <cell r="AI1747" t="str">
            <v/>
          </cell>
        </row>
        <row r="1747">
          <cell r="AP1747" t="str">
            <v/>
          </cell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>
            <v>0</v>
          </cell>
          <cell r="AV1747" t="str">
            <v/>
          </cell>
          <cell r="AW1747" t="str">
            <v/>
          </cell>
          <cell r="AX1747" t="str">
            <v/>
          </cell>
          <cell r="AY1747">
            <v>0</v>
          </cell>
        </row>
        <row r="1747">
          <cell r="BA1747" t="str">
            <v/>
          </cell>
          <cell r="BB1747" t="str">
            <v/>
          </cell>
        </row>
        <row r="1747">
          <cell r="BE1747" t="str">
            <v/>
          </cell>
          <cell r="BF1747" t="str">
            <v/>
          </cell>
          <cell r="BG1747" t="str">
            <v/>
          </cell>
          <cell r="BH1747" t="str">
            <v/>
          </cell>
          <cell r="BI1747" t="str">
            <v/>
          </cell>
          <cell r="BJ1747" t="str">
            <v/>
          </cell>
          <cell r="BK1747" t="str">
            <v/>
          </cell>
          <cell r="BL1747">
            <v>0</v>
          </cell>
          <cell r="BM1747" t="str">
            <v/>
          </cell>
        </row>
        <row r="1747">
          <cell r="BP1747" t="str">
            <v/>
          </cell>
        </row>
        <row r="1747">
          <cell r="BW1747" t="str">
            <v/>
          </cell>
        </row>
        <row r="1747">
          <cell r="BY1747" t="str">
            <v/>
          </cell>
        </row>
        <row r="1747">
          <cell r="CD1747" t="str">
            <v/>
          </cell>
        </row>
        <row r="1748">
          <cell r="B1748" t="str">
            <v/>
          </cell>
        </row>
        <row r="1748">
          <cell r="J1748" t="str">
            <v>/</v>
          </cell>
        </row>
        <row r="1748">
          <cell r="X1748" t="str">
            <v/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/>
          </cell>
          <cell r="AC1748" t="str">
            <v/>
          </cell>
          <cell r="AD1748" t="str">
            <v/>
          </cell>
          <cell r="AE1748" t="str">
            <v/>
          </cell>
          <cell r="AF1748">
            <v>0</v>
          </cell>
          <cell r="AG1748">
            <v>0</v>
          </cell>
        </row>
        <row r="1748">
          <cell r="AI1748" t="str">
            <v/>
          </cell>
        </row>
        <row r="1748">
          <cell r="AP1748" t="str">
            <v/>
          </cell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>
            <v>0</v>
          </cell>
          <cell r="AV1748" t="str">
            <v/>
          </cell>
          <cell r="AW1748" t="str">
            <v/>
          </cell>
          <cell r="AX1748" t="str">
            <v/>
          </cell>
          <cell r="AY1748">
            <v>0</v>
          </cell>
        </row>
        <row r="1748">
          <cell r="BA1748" t="str">
            <v/>
          </cell>
          <cell r="BB1748" t="str">
            <v/>
          </cell>
        </row>
        <row r="1748">
          <cell r="BE1748" t="str">
            <v/>
          </cell>
          <cell r="BF1748" t="str">
            <v/>
          </cell>
          <cell r="BG1748" t="str">
            <v/>
          </cell>
          <cell r="BH1748" t="str">
            <v/>
          </cell>
          <cell r="BI1748" t="str">
            <v/>
          </cell>
          <cell r="BJ1748" t="str">
            <v/>
          </cell>
          <cell r="BK1748" t="str">
            <v/>
          </cell>
          <cell r="BL1748">
            <v>0</v>
          </cell>
          <cell r="BM1748" t="str">
            <v/>
          </cell>
        </row>
        <row r="1748">
          <cell r="BP1748" t="str">
            <v/>
          </cell>
        </row>
        <row r="1748">
          <cell r="BW1748" t="str">
            <v/>
          </cell>
        </row>
        <row r="1748">
          <cell r="BY1748" t="str">
            <v/>
          </cell>
        </row>
        <row r="1748">
          <cell r="CD1748" t="str">
            <v/>
          </cell>
        </row>
        <row r="1749">
          <cell r="B1749" t="str">
            <v/>
          </cell>
        </row>
        <row r="1749">
          <cell r="J1749" t="str">
            <v>/</v>
          </cell>
        </row>
        <row r="1749">
          <cell r="X1749" t="str">
            <v/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/>
          </cell>
          <cell r="AC1749" t="str">
            <v/>
          </cell>
          <cell r="AD1749" t="str">
            <v/>
          </cell>
          <cell r="AE1749" t="str">
            <v/>
          </cell>
          <cell r="AF1749">
            <v>0</v>
          </cell>
          <cell r="AG1749">
            <v>0</v>
          </cell>
        </row>
        <row r="1749">
          <cell r="AI1749" t="str">
            <v/>
          </cell>
        </row>
        <row r="1749">
          <cell r="AP1749" t="str">
            <v/>
          </cell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>
            <v>0</v>
          </cell>
          <cell r="AV1749" t="str">
            <v/>
          </cell>
          <cell r="AW1749" t="str">
            <v/>
          </cell>
          <cell r="AX1749" t="str">
            <v/>
          </cell>
          <cell r="AY1749">
            <v>0</v>
          </cell>
        </row>
        <row r="1749">
          <cell r="BA1749" t="str">
            <v/>
          </cell>
          <cell r="BB1749" t="str">
            <v/>
          </cell>
        </row>
        <row r="1749">
          <cell r="BE1749" t="str">
            <v/>
          </cell>
          <cell r="BF1749" t="str">
            <v/>
          </cell>
          <cell r="BG1749" t="str">
            <v/>
          </cell>
          <cell r="BH1749" t="str">
            <v/>
          </cell>
          <cell r="BI1749" t="str">
            <v/>
          </cell>
          <cell r="BJ1749" t="str">
            <v/>
          </cell>
          <cell r="BK1749" t="str">
            <v/>
          </cell>
          <cell r="BL1749">
            <v>0</v>
          </cell>
          <cell r="BM1749" t="str">
            <v/>
          </cell>
        </row>
        <row r="1749">
          <cell r="BP1749" t="str">
            <v/>
          </cell>
        </row>
        <row r="1749">
          <cell r="BW1749" t="str">
            <v/>
          </cell>
        </row>
        <row r="1749">
          <cell r="BY1749" t="str">
            <v/>
          </cell>
        </row>
        <row r="1749">
          <cell r="CD1749" t="str">
            <v/>
          </cell>
        </row>
        <row r="1750">
          <cell r="B1750" t="str">
            <v/>
          </cell>
        </row>
        <row r="1750">
          <cell r="J1750" t="str">
            <v>/</v>
          </cell>
        </row>
        <row r="1750">
          <cell r="X1750" t="str">
            <v/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/>
          </cell>
          <cell r="AC1750" t="str">
            <v/>
          </cell>
          <cell r="AD1750" t="str">
            <v/>
          </cell>
          <cell r="AE1750" t="str">
            <v/>
          </cell>
          <cell r="AF1750">
            <v>0</v>
          </cell>
          <cell r="AG1750">
            <v>0</v>
          </cell>
        </row>
        <row r="1750">
          <cell r="AI1750" t="str">
            <v/>
          </cell>
        </row>
        <row r="1750">
          <cell r="AP1750" t="str">
            <v/>
          </cell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>
            <v>0</v>
          </cell>
          <cell r="AV1750" t="str">
            <v/>
          </cell>
          <cell r="AW1750" t="str">
            <v/>
          </cell>
          <cell r="AX1750" t="str">
            <v/>
          </cell>
          <cell r="AY1750">
            <v>0</v>
          </cell>
        </row>
        <row r="1750">
          <cell r="BA1750" t="str">
            <v/>
          </cell>
          <cell r="BB1750" t="str">
            <v/>
          </cell>
        </row>
        <row r="1750">
          <cell r="BE1750" t="str">
            <v/>
          </cell>
          <cell r="BF1750" t="str">
            <v/>
          </cell>
          <cell r="BG1750" t="str">
            <v/>
          </cell>
          <cell r="BH1750" t="str">
            <v/>
          </cell>
          <cell r="BI1750" t="str">
            <v/>
          </cell>
          <cell r="BJ1750" t="str">
            <v/>
          </cell>
          <cell r="BK1750" t="str">
            <v/>
          </cell>
          <cell r="BL1750">
            <v>0</v>
          </cell>
          <cell r="BM1750" t="str">
            <v/>
          </cell>
        </row>
        <row r="1750">
          <cell r="BP1750" t="str">
            <v/>
          </cell>
        </row>
        <row r="1750">
          <cell r="BW1750" t="str">
            <v/>
          </cell>
        </row>
        <row r="1750">
          <cell r="BY1750" t="str">
            <v/>
          </cell>
        </row>
        <row r="1750">
          <cell r="CD1750" t="str">
            <v/>
          </cell>
        </row>
        <row r="1751">
          <cell r="B1751" t="str">
            <v/>
          </cell>
        </row>
        <row r="1751">
          <cell r="J1751" t="str">
            <v>/</v>
          </cell>
        </row>
        <row r="1751">
          <cell r="X1751" t="str">
            <v/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/>
          </cell>
          <cell r="AC1751" t="str">
            <v/>
          </cell>
          <cell r="AD1751" t="str">
            <v/>
          </cell>
          <cell r="AE1751" t="str">
            <v/>
          </cell>
          <cell r="AF1751">
            <v>0</v>
          </cell>
          <cell r="AG1751">
            <v>0</v>
          </cell>
        </row>
        <row r="1751">
          <cell r="AI1751" t="str">
            <v/>
          </cell>
        </row>
        <row r="1751">
          <cell r="AP1751" t="str">
            <v/>
          </cell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>
            <v>0</v>
          </cell>
          <cell r="AV1751" t="str">
            <v/>
          </cell>
          <cell r="AW1751" t="str">
            <v/>
          </cell>
          <cell r="AX1751" t="str">
            <v/>
          </cell>
          <cell r="AY1751">
            <v>0</v>
          </cell>
        </row>
        <row r="1751">
          <cell r="BA1751" t="str">
            <v/>
          </cell>
          <cell r="BB1751" t="str">
            <v/>
          </cell>
        </row>
        <row r="1751">
          <cell r="BE1751" t="str">
            <v/>
          </cell>
          <cell r="BF1751" t="str">
            <v/>
          </cell>
          <cell r="BG1751" t="str">
            <v/>
          </cell>
          <cell r="BH1751" t="str">
            <v/>
          </cell>
          <cell r="BI1751" t="str">
            <v/>
          </cell>
          <cell r="BJ1751" t="str">
            <v/>
          </cell>
          <cell r="BK1751" t="str">
            <v/>
          </cell>
          <cell r="BL1751">
            <v>0</v>
          </cell>
          <cell r="BM1751" t="str">
            <v/>
          </cell>
        </row>
        <row r="1751">
          <cell r="BP1751" t="str">
            <v/>
          </cell>
        </row>
        <row r="1751">
          <cell r="BW1751" t="str">
            <v/>
          </cell>
        </row>
        <row r="1751">
          <cell r="BY1751" t="str">
            <v/>
          </cell>
        </row>
        <row r="1751">
          <cell r="CD1751" t="str">
            <v/>
          </cell>
        </row>
        <row r="1752">
          <cell r="B1752" t="str">
            <v/>
          </cell>
        </row>
        <row r="1752">
          <cell r="J1752" t="str">
            <v>/</v>
          </cell>
        </row>
        <row r="1752">
          <cell r="X1752" t="str">
            <v/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/>
          </cell>
          <cell r="AC1752" t="str">
            <v/>
          </cell>
          <cell r="AD1752" t="str">
            <v/>
          </cell>
          <cell r="AE1752" t="str">
            <v/>
          </cell>
          <cell r="AF1752">
            <v>0</v>
          </cell>
          <cell r="AG1752">
            <v>0</v>
          </cell>
        </row>
        <row r="1752">
          <cell r="AI1752" t="str">
            <v/>
          </cell>
        </row>
        <row r="1752">
          <cell r="AP1752" t="str">
            <v/>
          </cell>
          <cell r="AQ1752" t="str">
            <v/>
          </cell>
          <cell r="AR1752" t="str">
            <v/>
          </cell>
          <cell r="AS1752" t="str">
            <v/>
          </cell>
          <cell r="AT1752" t="str">
            <v/>
          </cell>
          <cell r="AU1752">
            <v>0</v>
          </cell>
          <cell r="AV1752" t="str">
            <v/>
          </cell>
          <cell r="AW1752" t="str">
            <v/>
          </cell>
          <cell r="AX1752" t="str">
            <v/>
          </cell>
          <cell r="AY1752">
            <v>0</v>
          </cell>
        </row>
        <row r="1752">
          <cell r="BA1752" t="str">
            <v/>
          </cell>
          <cell r="BB1752" t="str">
            <v/>
          </cell>
        </row>
        <row r="1752">
          <cell r="BE1752" t="str">
            <v/>
          </cell>
          <cell r="BF1752" t="str">
            <v/>
          </cell>
          <cell r="BG1752" t="str">
            <v/>
          </cell>
          <cell r="BH1752" t="str">
            <v/>
          </cell>
          <cell r="BI1752" t="str">
            <v/>
          </cell>
          <cell r="BJ1752" t="str">
            <v/>
          </cell>
          <cell r="BK1752" t="str">
            <v/>
          </cell>
          <cell r="BL1752">
            <v>0</v>
          </cell>
          <cell r="BM1752" t="str">
            <v/>
          </cell>
        </row>
        <row r="1752">
          <cell r="BP1752" t="str">
            <v/>
          </cell>
        </row>
        <row r="1752">
          <cell r="BW1752" t="str">
            <v/>
          </cell>
        </row>
        <row r="1752">
          <cell r="BY1752" t="str">
            <v/>
          </cell>
        </row>
        <row r="1752">
          <cell r="CD1752" t="str">
            <v/>
          </cell>
        </row>
        <row r="1753">
          <cell r="B1753" t="str">
            <v/>
          </cell>
        </row>
        <row r="1753">
          <cell r="J1753" t="str">
            <v>/</v>
          </cell>
        </row>
        <row r="1753">
          <cell r="X1753" t="str">
            <v/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/>
          </cell>
          <cell r="AC1753" t="str">
            <v/>
          </cell>
          <cell r="AD1753" t="str">
            <v/>
          </cell>
          <cell r="AE1753" t="str">
            <v/>
          </cell>
          <cell r="AF1753">
            <v>0</v>
          </cell>
          <cell r="AG1753">
            <v>0</v>
          </cell>
        </row>
        <row r="1753">
          <cell r="AI1753" t="str">
            <v/>
          </cell>
        </row>
        <row r="1753">
          <cell r="AP1753" t="str">
            <v/>
          </cell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>
            <v>0</v>
          </cell>
          <cell r="AV1753" t="str">
            <v/>
          </cell>
          <cell r="AW1753" t="str">
            <v/>
          </cell>
          <cell r="AX1753" t="str">
            <v/>
          </cell>
          <cell r="AY1753">
            <v>0</v>
          </cell>
        </row>
        <row r="1753">
          <cell r="BA1753" t="str">
            <v/>
          </cell>
          <cell r="BB1753" t="str">
            <v/>
          </cell>
        </row>
        <row r="1753">
          <cell r="BE1753" t="str">
            <v/>
          </cell>
          <cell r="BF1753" t="str">
            <v/>
          </cell>
          <cell r="BG1753" t="str">
            <v/>
          </cell>
          <cell r="BH1753" t="str">
            <v/>
          </cell>
          <cell r="BI1753" t="str">
            <v/>
          </cell>
          <cell r="BJ1753" t="str">
            <v/>
          </cell>
          <cell r="BK1753" t="str">
            <v/>
          </cell>
          <cell r="BL1753">
            <v>0</v>
          </cell>
          <cell r="BM1753" t="str">
            <v/>
          </cell>
        </row>
        <row r="1753">
          <cell r="BP1753" t="str">
            <v/>
          </cell>
        </row>
        <row r="1753">
          <cell r="BW1753" t="str">
            <v/>
          </cell>
        </row>
        <row r="1753">
          <cell r="BY1753" t="str">
            <v/>
          </cell>
        </row>
        <row r="1753">
          <cell r="CD1753" t="str">
            <v/>
          </cell>
        </row>
        <row r="1754">
          <cell r="B1754" t="str">
            <v/>
          </cell>
        </row>
        <row r="1754">
          <cell r="J1754" t="str">
            <v>/</v>
          </cell>
        </row>
        <row r="1754">
          <cell r="X1754" t="str">
            <v/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/>
          </cell>
          <cell r="AC1754" t="str">
            <v/>
          </cell>
          <cell r="AD1754" t="str">
            <v/>
          </cell>
          <cell r="AE1754" t="str">
            <v/>
          </cell>
          <cell r="AF1754">
            <v>0</v>
          </cell>
          <cell r="AG1754">
            <v>0</v>
          </cell>
        </row>
        <row r="1754">
          <cell r="AI1754" t="str">
            <v/>
          </cell>
        </row>
        <row r="1754">
          <cell r="AP1754" t="str">
            <v/>
          </cell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>
            <v>0</v>
          </cell>
          <cell r="AV1754" t="str">
            <v/>
          </cell>
          <cell r="AW1754" t="str">
            <v/>
          </cell>
          <cell r="AX1754" t="str">
            <v/>
          </cell>
          <cell r="AY1754">
            <v>0</v>
          </cell>
        </row>
        <row r="1754">
          <cell r="BA1754" t="str">
            <v/>
          </cell>
          <cell r="BB1754" t="str">
            <v/>
          </cell>
        </row>
        <row r="1754">
          <cell r="BE1754" t="str">
            <v/>
          </cell>
          <cell r="BF1754" t="str">
            <v/>
          </cell>
          <cell r="BG1754" t="str">
            <v/>
          </cell>
          <cell r="BH1754" t="str">
            <v/>
          </cell>
          <cell r="BI1754" t="str">
            <v/>
          </cell>
          <cell r="BJ1754" t="str">
            <v/>
          </cell>
          <cell r="BK1754" t="str">
            <v/>
          </cell>
          <cell r="BL1754">
            <v>0</v>
          </cell>
          <cell r="BM1754" t="str">
            <v/>
          </cell>
        </row>
        <row r="1754">
          <cell r="BP1754" t="str">
            <v/>
          </cell>
        </row>
        <row r="1754">
          <cell r="BW1754" t="str">
            <v/>
          </cell>
        </row>
        <row r="1754">
          <cell r="BY1754" t="str">
            <v/>
          </cell>
        </row>
        <row r="1754">
          <cell r="CD1754" t="str">
            <v/>
          </cell>
        </row>
        <row r="1755">
          <cell r="B1755" t="str">
            <v/>
          </cell>
        </row>
        <row r="1755">
          <cell r="J1755" t="str">
            <v>/</v>
          </cell>
        </row>
        <row r="1755">
          <cell r="X1755" t="str">
            <v/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/>
          </cell>
          <cell r="AC1755" t="str">
            <v/>
          </cell>
          <cell r="AD1755" t="str">
            <v/>
          </cell>
          <cell r="AE1755" t="str">
            <v/>
          </cell>
          <cell r="AF1755">
            <v>0</v>
          </cell>
          <cell r="AG1755">
            <v>0</v>
          </cell>
        </row>
        <row r="1755">
          <cell r="AI1755" t="str">
            <v/>
          </cell>
        </row>
        <row r="1755">
          <cell r="AP1755" t="str">
            <v/>
          </cell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>
            <v>0</v>
          </cell>
          <cell r="AV1755" t="str">
            <v/>
          </cell>
          <cell r="AW1755" t="str">
            <v/>
          </cell>
          <cell r="AX1755" t="str">
            <v/>
          </cell>
          <cell r="AY1755">
            <v>0</v>
          </cell>
        </row>
        <row r="1755">
          <cell r="BA1755" t="str">
            <v/>
          </cell>
          <cell r="BB1755" t="str">
            <v/>
          </cell>
        </row>
        <row r="1755">
          <cell r="BE1755" t="str">
            <v/>
          </cell>
          <cell r="BF1755" t="str">
            <v/>
          </cell>
          <cell r="BG1755" t="str">
            <v/>
          </cell>
          <cell r="BH1755" t="str">
            <v/>
          </cell>
          <cell r="BI1755" t="str">
            <v/>
          </cell>
          <cell r="BJ1755" t="str">
            <v/>
          </cell>
          <cell r="BK1755" t="str">
            <v/>
          </cell>
          <cell r="BL1755">
            <v>0</v>
          </cell>
          <cell r="BM1755" t="str">
            <v/>
          </cell>
        </row>
        <row r="1755">
          <cell r="BP1755" t="str">
            <v/>
          </cell>
        </row>
        <row r="1755">
          <cell r="BW1755" t="str">
            <v/>
          </cell>
        </row>
        <row r="1755">
          <cell r="BY1755" t="str">
            <v/>
          </cell>
        </row>
        <row r="1755">
          <cell r="CD1755" t="str">
            <v/>
          </cell>
        </row>
        <row r="1756">
          <cell r="B1756" t="str">
            <v/>
          </cell>
        </row>
        <row r="1756">
          <cell r="J1756" t="str">
            <v>/</v>
          </cell>
        </row>
        <row r="1756">
          <cell r="X1756" t="str">
            <v/>
          </cell>
          <cell r="Y1756" t="str">
            <v/>
          </cell>
          <cell r="Z1756" t="str">
            <v/>
          </cell>
          <cell r="AA1756" t="str">
            <v/>
          </cell>
          <cell r="AB1756" t="str">
            <v/>
          </cell>
          <cell r="AC1756" t="str">
            <v/>
          </cell>
          <cell r="AD1756" t="str">
            <v/>
          </cell>
          <cell r="AE1756" t="str">
            <v/>
          </cell>
          <cell r="AF1756">
            <v>0</v>
          </cell>
          <cell r="AG1756">
            <v>0</v>
          </cell>
        </row>
        <row r="1756">
          <cell r="AI1756" t="str">
            <v/>
          </cell>
        </row>
        <row r="1756">
          <cell r="AP1756" t="str">
            <v/>
          </cell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>
            <v>0</v>
          </cell>
          <cell r="AV1756" t="str">
            <v/>
          </cell>
          <cell r="AW1756" t="str">
            <v/>
          </cell>
          <cell r="AX1756" t="str">
            <v/>
          </cell>
          <cell r="AY1756">
            <v>0</v>
          </cell>
        </row>
        <row r="1756">
          <cell r="BA1756" t="str">
            <v/>
          </cell>
          <cell r="BB1756" t="str">
            <v/>
          </cell>
        </row>
        <row r="1756">
          <cell r="BE1756" t="str">
            <v/>
          </cell>
          <cell r="BF1756" t="str">
            <v/>
          </cell>
          <cell r="BG1756" t="str">
            <v/>
          </cell>
          <cell r="BH1756" t="str">
            <v/>
          </cell>
          <cell r="BI1756" t="str">
            <v/>
          </cell>
          <cell r="BJ1756" t="str">
            <v/>
          </cell>
          <cell r="BK1756" t="str">
            <v/>
          </cell>
          <cell r="BL1756">
            <v>0</v>
          </cell>
          <cell r="BM1756" t="str">
            <v/>
          </cell>
        </row>
        <row r="1756">
          <cell r="BP1756" t="str">
            <v/>
          </cell>
        </row>
        <row r="1756">
          <cell r="BW1756" t="str">
            <v/>
          </cell>
        </row>
        <row r="1756">
          <cell r="BY1756" t="str">
            <v/>
          </cell>
        </row>
        <row r="1756">
          <cell r="CD1756" t="str">
            <v/>
          </cell>
        </row>
        <row r="1757">
          <cell r="B1757" t="str">
            <v/>
          </cell>
        </row>
        <row r="1757">
          <cell r="J1757" t="str">
            <v>/</v>
          </cell>
        </row>
        <row r="1757">
          <cell r="X1757" t="str">
            <v/>
          </cell>
          <cell r="Y1757" t="str">
            <v/>
          </cell>
          <cell r="Z1757" t="str">
            <v/>
          </cell>
          <cell r="AA1757" t="str">
            <v/>
          </cell>
          <cell r="AB1757" t="str">
            <v/>
          </cell>
          <cell r="AC1757" t="str">
            <v/>
          </cell>
          <cell r="AD1757" t="str">
            <v/>
          </cell>
          <cell r="AE1757" t="str">
            <v/>
          </cell>
          <cell r="AF1757">
            <v>0</v>
          </cell>
          <cell r="AG1757">
            <v>0</v>
          </cell>
        </row>
        <row r="1757">
          <cell r="AI1757" t="str">
            <v/>
          </cell>
        </row>
        <row r="1757">
          <cell r="AP1757" t="str">
            <v/>
          </cell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>
            <v>0</v>
          </cell>
          <cell r="AV1757" t="str">
            <v/>
          </cell>
          <cell r="AW1757" t="str">
            <v/>
          </cell>
          <cell r="AX1757" t="str">
            <v/>
          </cell>
          <cell r="AY1757">
            <v>0</v>
          </cell>
        </row>
        <row r="1757">
          <cell r="BA1757" t="str">
            <v/>
          </cell>
          <cell r="BB1757" t="str">
            <v/>
          </cell>
        </row>
        <row r="1757">
          <cell r="BE1757" t="str">
            <v/>
          </cell>
          <cell r="BF1757" t="str">
            <v/>
          </cell>
          <cell r="BG1757" t="str">
            <v/>
          </cell>
          <cell r="BH1757" t="str">
            <v/>
          </cell>
          <cell r="BI1757" t="str">
            <v/>
          </cell>
          <cell r="BJ1757" t="str">
            <v/>
          </cell>
          <cell r="BK1757" t="str">
            <v/>
          </cell>
          <cell r="BL1757">
            <v>0</v>
          </cell>
          <cell r="BM1757" t="str">
            <v/>
          </cell>
        </row>
        <row r="1757">
          <cell r="BP1757" t="str">
            <v/>
          </cell>
        </row>
        <row r="1757">
          <cell r="BW1757" t="str">
            <v/>
          </cell>
        </row>
        <row r="1757">
          <cell r="BY1757" t="str">
            <v/>
          </cell>
        </row>
        <row r="1757">
          <cell r="CD1757" t="str">
            <v/>
          </cell>
        </row>
        <row r="1758">
          <cell r="B1758" t="str">
            <v/>
          </cell>
        </row>
        <row r="1758">
          <cell r="J1758" t="str">
            <v>/</v>
          </cell>
        </row>
        <row r="1758">
          <cell r="X1758" t="str">
            <v/>
          </cell>
          <cell r="Y1758" t="str">
            <v/>
          </cell>
          <cell r="Z1758" t="str">
            <v/>
          </cell>
          <cell r="AA1758" t="str">
            <v/>
          </cell>
          <cell r="AB1758" t="str">
            <v/>
          </cell>
          <cell r="AC1758" t="str">
            <v/>
          </cell>
          <cell r="AD1758" t="str">
            <v/>
          </cell>
          <cell r="AE1758" t="str">
            <v/>
          </cell>
          <cell r="AF1758">
            <v>0</v>
          </cell>
          <cell r="AG1758">
            <v>0</v>
          </cell>
        </row>
        <row r="1758">
          <cell r="AI1758" t="str">
            <v/>
          </cell>
        </row>
        <row r="1758">
          <cell r="AP1758" t="str">
            <v/>
          </cell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>
            <v>0</v>
          </cell>
          <cell r="AV1758" t="str">
            <v/>
          </cell>
          <cell r="AW1758" t="str">
            <v/>
          </cell>
          <cell r="AX1758" t="str">
            <v/>
          </cell>
          <cell r="AY1758">
            <v>0</v>
          </cell>
        </row>
        <row r="1758">
          <cell r="BA1758" t="str">
            <v/>
          </cell>
          <cell r="BB1758" t="str">
            <v/>
          </cell>
        </row>
        <row r="1758">
          <cell r="BE1758" t="str">
            <v/>
          </cell>
          <cell r="BF1758" t="str">
            <v/>
          </cell>
          <cell r="BG1758" t="str">
            <v/>
          </cell>
          <cell r="BH1758" t="str">
            <v/>
          </cell>
          <cell r="BI1758" t="str">
            <v/>
          </cell>
          <cell r="BJ1758" t="str">
            <v/>
          </cell>
          <cell r="BK1758" t="str">
            <v/>
          </cell>
          <cell r="BL1758">
            <v>0</v>
          </cell>
          <cell r="BM1758" t="str">
            <v/>
          </cell>
        </row>
        <row r="1758">
          <cell r="BP1758" t="str">
            <v/>
          </cell>
        </row>
        <row r="1758">
          <cell r="BW1758" t="str">
            <v/>
          </cell>
        </row>
        <row r="1758">
          <cell r="BY1758" t="str">
            <v/>
          </cell>
        </row>
        <row r="1758">
          <cell r="CD1758" t="str">
            <v/>
          </cell>
        </row>
        <row r="1759">
          <cell r="B1759" t="str">
            <v/>
          </cell>
        </row>
        <row r="1759">
          <cell r="J1759" t="str">
            <v>/</v>
          </cell>
        </row>
        <row r="1759">
          <cell r="X1759" t="str">
            <v/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/>
          </cell>
          <cell r="AC1759" t="str">
            <v/>
          </cell>
          <cell r="AD1759" t="str">
            <v/>
          </cell>
          <cell r="AE1759" t="str">
            <v/>
          </cell>
          <cell r="AF1759">
            <v>0</v>
          </cell>
          <cell r="AG1759">
            <v>0</v>
          </cell>
        </row>
        <row r="1759">
          <cell r="AI1759" t="str">
            <v/>
          </cell>
        </row>
        <row r="1759">
          <cell r="AP1759" t="str">
            <v/>
          </cell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>
            <v>0</v>
          </cell>
          <cell r="AV1759" t="str">
            <v/>
          </cell>
          <cell r="AW1759" t="str">
            <v/>
          </cell>
          <cell r="AX1759" t="str">
            <v/>
          </cell>
          <cell r="AY1759">
            <v>0</v>
          </cell>
        </row>
        <row r="1759">
          <cell r="BA1759" t="str">
            <v/>
          </cell>
          <cell r="BB1759" t="str">
            <v/>
          </cell>
        </row>
        <row r="1759">
          <cell r="BE1759" t="str">
            <v/>
          </cell>
          <cell r="BF1759" t="str">
            <v/>
          </cell>
          <cell r="BG1759" t="str">
            <v/>
          </cell>
          <cell r="BH1759" t="str">
            <v/>
          </cell>
          <cell r="BI1759" t="str">
            <v/>
          </cell>
          <cell r="BJ1759" t="str">
            <v/>
          </cell>
          <cell r="BK1759" t="str">
            <v/>
          </cell>
          <cell r="BL1759">
            <v>0</v>
          </cell>
          <cell r="BM1759" t="str">
            <v/>
          </cell>
        </row>
        <row r="1759">
          <cell r="BP1759" t="str">
            <v/>
          </cell>
        </row>
        <row r="1759">
          <cell r="BW1759" t="str">
            <v/>
          </cell>
        </row>
        <row r="1759">
          <cell r="BY1759" t="str">
            <v/>
          </cell>
        </row>
        <row r="1759">
          <cell r="CD1759" t="str">
            <v/>
          </cell>
        </row>
        <row r="1760">
          <cell r="B1760" t="str">
            <v/>
          </cell>
        </row>
        <row r="1760">
          <cell r="J1760" t="str">
            <v>/</v>
          </cell>
        </row>
        <row r="1760">
          <cell r="X1760" t="str">
            <v/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/>
          </cell>
          <cell r="AC1760" t="str">
            <v/>
          </cell>
          <cell r="AD1760" t="str">
            <v/>
          </cell>
          <cell r="AE1760" t="str">
            <v/>
          </cell>
          <cell r="AF1760">
            <v>0</v>
          </cell>
          <cell r="AG1760">
            <v>0</v>
          </cell>
        </row>
        <row r="1760">
          <cell r="AI1760" t="str">
            <v/>
          </cell>
        </row>
        <row r="1760">
          <cell r="AP1760" t="str">
            <v/>
          </cell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>
            <v>0</v>
          </cell>
          <cell r="AV1760" t="str">
            <v/>
          </cell>
          <cell r="AW1760" t="str">
            <v/>
          </cell>
          <cell r="AX1760" t="str">
            <v/>
          </cell>
          <cell r="AY1760">
            <v>0</v>
          </cell>
        </row>
        <row r="1760">
          <cell r="BA1760" t="str">
            <v/>
          </cell>
          <cell r="BB1760" t="str">
            <v/>
          </cell>
        </row>
        <row r="1760">
          <cell r="BE1760" t="str">
            <v/>
          </cell>
          <cell r="BF1760" t="str">
            <v/>
          </cell>
          <cell r="BG1760" t="str">
            <v/>
          </cell>
          <cell r="BH1760" t="str">
            <v/>
          </cell>
          <cell r="BI1760" t="str">
            <v/>
          </cell>
          <cell r="BJ1760" t="str">
            <v/>
          </cell>
          <cell r="BK1760" t="str">
            <v/>
          </cell>
          <cell r="BL1760">
            <v>0</v>
          </cell>
          <cell r="BM1760" t="str">
            <v/>
          </cell>
        </row>
        <row r="1760">
          <cell r="BP1760" t="str">
            <v/>
          </cell>
        </row>
        <row r="1760">
          <cell r="BW1760" t="str">
            <v/>
          </cell>
        </row>
        <row r="1760">
          <cell r="BY1760" t="str">
            <v/>
          </cell>
        </row>
        <row r="1760">
          <cell r="CD1760" t="str">
            <v/>
          </cell>
        </row>
        <row r="1761">
          <cell r="B1761" t="str">
            <v/>
          </cell>
        </row>
        <row r="1761">
          <cell r="J1761" t="str">
            <v>/</v>
          </cell>
        </row>
        <row r="1761">
          <cell r="X1761" t="str">
            <v/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/>
          </cell>
          <cell r="AC1761" t="str">
            <v/>
          </cell>
          <cell r="AD1761" t="str">
            <v/>
          </cell>
          <cell r="AE1761" t="str">
            <v/>
          </cell>
          <cell r="AF1761">
            <v>0</v>
          </cell>
          <cell r="AG1761">
            <v>0</v>
          </cell>
        </row>
        <row r="1761">
          <cell r="AI1761" t="str">
            <v/>
          </cell>
        </row>
        <row r="1761">
          <cell r="AP1761" t="str">
            <v/>
          </cell>
          <cell r="AQ1761" t="str">
            <v/>
          </cell>
          <cell r="AR1761" t="str">
            <v/>
          </cell>
          <cell r="AS1761" t="str">
            <v/>
          </cell>
          <cell r="AT1761" t="str">
            <v/>
          </cell>
          <cell r="AU1761">
            <v>0</v>
          </cell>
          <cell r="AV1761" t="str">
            <v/>
          </cell>
          <cell r="AW1761" t="str">
            <v/>
          </cell>
          <cell r="AX1761" t="str">
            <v/>
          </cell>
          <cell r="AY1761">
            <v>0</v>
          </cell>
        </row>
        <row r="1761">
          <cell r="BA1761" t="str">
            <v/>
          </cell>
          <cell r="BB1761" t="str">
            <v/>
          </cell>
        </row>
        <row r="1761">
          <cell r="BE1761" t="str">
            <v/>
          </cell>
          <cell r="BF1761" t="str">
            <v/>
          </cell>
          <cell r="BG1761" t="str">
            <v/>
          </cell>
          <cell r="BH1761" t="str">
            <v/>
          </cell>
          <cell r="BI1761" t="str">
            <v/>
          </cell>
          <cell r="BJ1761" t="str">
            <v/>
          </cell>
          <cell r="BK1761" t="str">
            <v/>
          </cell>
          <cell r="BL1761">
            <v>0</v>
          </cell>
          <cell r="BM1761" t="str">
            <v/>
          </cell>
        </row>
        <row r="1761">
          <cell r="BP1761" t="str">
            <v/>
          </cell>
        </row>
        <row r="1761">
          <cell r="BW1761" t="str">
            <v/>
          </cell>
        </row>
        <row r="1761">
          <cell r="BY1761" t="str">
            <v/>
          </cell>
        </row>
        <row r="1761">
          <cell r="CD1761" t="str">
            <v/>
          </cell>
        </row>
        <row r="1762">
          <cell r="B1762" t="str">
            <v/>
          </cell>
        </row>
        <row r="1762">
          <cell r="J1762" t="str">
            <v>/</v>
          </cell>
        </row>
        <row r="1762">
          <cell r="X1762" t="str">
            <v/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/>
          </cell>
          <cell r="AC1762" t="str">
            <v/>
          </cell>
          <cell r="AD1762" t="str">
            <v/>
          </cell>
          <cell r="AE1762" t="str">
            <v/>
          </cell>
          <cell r="AF1762">
            <v>0</v>
          </cell>
          <cell r="AG1762">
            <v>0</v>
          </cell>
        </row>
        <row r="1762">
          <cell r="AI1762" t="str">
            <v/>
          </cell>
        </row>
        <row r="1762">
          <cell r="AP1762" t="str">
            <v/>
          </cell>
          <cell r="AQ1762" t="str">
            <v/>
          </cell>
          <cell r="AR1762" t="str">
            <v/>
          </cell>
          <cell r="AS1762" t="str">
            <v/>
          </cell>
          <cell r="AT1762" t="str">
            <v/>
          </cell>
          <cell r="AU1762">
            <v>0</v>
          </cell>
          <cell r="AV1762" t="str">
            <v/>
          </cell>
          <cell r="AW1762" t="str">
            <v/>
          </cell>
          <cell r="AX1762" t="str">
            <v/>
          </cell>
          <cell r="AY1762">
            <v>0</v>
          </cell>
        </row>
        <row r="1762">
          <cell r="BA1762" t="str">
            <v/>
          </cell>
          <cell r="BB1762" t="str">
            <v/>
          </cell>
        </row>
        <row r="1762">
          <cell r="BE1762" t="str">
            <v/>
          </cell>
          <cell r="BF1762" t="str">
            <v/>
          </cell>
          <cell r="BG1762" t="str">
            <v/>
          </cell>
          <cell r="BH1762" t="str">
            <v/>
          </cell>
          <cell r="BI1762" t="str">
            <v/>
          </cell>
          <cell r="BJ1762" t="str">
            <v/>
          </cell>
          <cell r="BK1762" t="str">
            <v/>
          </cell>
          <cell r="BL1762">
            <v>0</v>
          </cell>
          <cell r="BM1762" t="str">
            <v/>
          </cell>
        </row>
        <row r="1762">
          <cell r="BP1762" t="str">
            <v/>
          </cell>
        </row>
        <row r="1762">
          <cell r="BW1762" t="str">
            <v/>
          </cell>
        </row>
        <row r="1762">
          <cell r="BY1762" t="str">
            <v/>
          </cell>
        </row>
        <row r="1762">
          <cell r="CD1762" t="str">
            <v/>
          </cell>
        </row>
        <row r="1763">
          <cell r="B1763" t="str">
            <v/>
          </cell>
        </row>
        <row r="1763">
          <cell r="J1763" t="str">
            <v>/</v>
          </cell>
        </row>
        <row r="1763">
          <cell r="X1763" t="str">
            <v/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/>
          </cell>
          <cell r="AC1763" t="str">
            <v/>
          </cell>
          <cell r="AD1763" t="str">
            <v/>
          </cell>
          <cell r="AE1763" t="str">
            <v/>
          </cell>
          <cell r="AF1763">
            <v>0</v>
          </cell>
          <cell r="AG1763">
            <v>0</v>
          </cell>
        </row>
        <row r="1763">
          <cell r="AI1763" t="str">
            <v/>
          </cell>
        </row>
        <row r="1763">
          <cell r="AP1763" t="str">
            <v/>
          </cell>
          <cell r="AQ1763" t="str">
            <v/>
          </cell>
          <cell r="AR1763" t="str">
            <v/>
          </cell>
          <cell r="AS1763" t="str">
            <v/>
          </cell>
          <cell r="AT1763" t="str">
            <v/>
          </cell>
          <cell r="AU1763">
            <v>0</v>
          </cell>
          <cell r="AV1763" t="str">
            <v/>
          </cell>
          <cell r="AW1763" t="str">
            <v/>
          </cell>
          <cell r="AX1763" t="str">
            <v/>
          </cell>
          <cell r="AY1763">
            <v>0</v>
          </cell>
        </row>
        <row r="1763">
          <cell r="BA1763" t="str">
            <v/>
          </cell>
          <cell r="BB1763" t="str">
            <v/>
          </cell>
        </row>
        <row r="1763">
          <cell r="BE1763" t="str">
            <v/>
          </cell>
          <cell r="BF1763" t="str">
            <v/>
          </cell>
          <cell r="BG1763" t="str">
            <v/>
          </cell>
          <cell r="BH1763" t="str">
            <v/>
          </cell>
          <cell r="BI1763" t="str">
            <v/>
          </cell>
          <cell r="BJ1763" t="str">
            <v/>
          </cell>
          <cell r="BK1763" t="str">
            <v/>
          </cell>
          <cell r="BL1763">
            <v>0</v>
          </cell>
          <cell r="BM1763" t="str">
            <v/>
          </cell>
        </row>
        <row r="1763">
          <cell r="BP1763" t="str">
            <v/>
          </cell>
        </row>
        <row r="1763">
          <cell r="BW1763" t="str">
            <v/>
          </cell>
        </row>
        <row r="1763">
          <cell r="BY1763" t="str">
            <v/>
          </cell>
        </row>
        <row r="1763">
          <cell r="CD1763" t="str">
            <v/>
          </cell>
        </row>
        <row r="1764">
          <cell r="B1764" t="str">
            <v/>
          </cell>
        </row>
        <row r="1764">
          <cell r="J1764" t="str">
            <v>/</v>
          </cell>
        </row>
        <row r="1764">
          <cell r="X1764" t="str">
            <v/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/>
          </cell>
          <cell r="AC1764" t="str">
            <v/>
          </cell>
          <cell r="AD1764" t="str">
            <v/>
          </cell>
          <cell r="AE1764" t="str">
            <v/>
          </cell>
          <cell r="AF1764">
            <v>0</v>
          </cell>
          <cell r="AG1764">
            <v>0</v>
          </cell>
        </row>
        <row r="1764">
          <cell r="AI1764" t="str">
            <v/>
          </cell>
        </row>
        <row r="1764">
          <cell r="AP1764" t="str">
            <v/>
          </cell>
          <cell r="AQ1764" t="str">
            <v/>
          </cell>
          <cell r="AR1764" t="str">
            <v/>
          </cell>
          <cell r="AS1764" t="str">
            <v/>
          </cell>
          <cell r="AT1764" t="str">
            <v/>
          </cell>
          <cell r="AU1764">
            <v>0</v>
          </cell>
          <cell r="AV1764" t="str">
            <v/>
          </cell>
          <cell r="AW1764" t="str">
            <v/>
          </cell>
          <cell r="AX1764" t="str">
            <v/>
          </cell>
          <cell r="AY1764">
            <v>0</v>
          </cell>
        </row>
        <row r="1764">
          <cell r="BA1764" t="str">
            <v/>
          </cell>
          <cell r="BB1764" t="str">
            <v/>
          </cell>
        </row>
        <row r="1764">
          <cell r="BE1764" t="str">
            <v/>
          </cell>
          <cell r="BF1764" t="str">
            <v/>
          </cell>
          <cell r="BG1764" t="str">
            <v/>
          </cell>
          <cell r="BH1764" t="str">
            <v/>
          </cell>
          <cell r="BI1764" t="str">
            <v/>
          </cell>
          <cell r="BJ1764" t="str">
            <v/>
          </cell>
          <cell r="BK1764" t="str">
            <v/>
          </cell>
          <cell r="BL1764">
            <v>0</v>
          </cell>
          <cell r="BM1764" t="str">
            <v/>
          </cell>
        </row>
        <row r="1764">
          <cell r="BP1764" t="str">
            <v/>
          </cell>
        </row>
        <row r="1764">
          <cell r="BW1764" t="str">
            <v/>
          </cell>
        </row>
        <row r="1764">
          <cell r="BY1764" t="str">
            <v/>
          </cell>
        </row>
        <row r="1764">
          <cell r="CD1764" t="str">
            <v/>
          </cell>
        </row>
        <row r="1765">
          <cell r="B1765" t="str">
            <v/>
          </cell>
        </row>
        <row r="1765">
          <cell r="J1765" t="str">
            <v>/</v>
          </cell>
        </row>
        <row r="1765">
          <cell r="X1765" t="str">
            <v/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/>
          </cell>
          <cell r="AC1765" t="str">
            <v/>
          </cell>
          <cell r="AD1765" t="str">
            <v/>
          </cell>
          <cell r="AE1765" t="str">
            <v/>
          </cell>
          <cell r="AF1765">
            <v>0</v>
          </cell>
          <cell r="AG1765">
            <v>0</v>
          </cell>
        </row>
        <row r="1765">
          <cell r="AI1765" t="str">
            <v/>
          </cell>
        </row>
        <row r="1765">
          <cell r="AP1765" t="str">
            <v/>
          </cell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>
            <v>0</v>
          </cell>
          <cell r="AV1765" t="str">
            <v/>
          </cell>
          <cell r="AW1765" t="str">
            <v/>
          </cell>
          <cell r="AX1765" t="str">
            <v/>
          </cell>
          <cell r="AY1765">
            <v>0</v>
          </cell>
        </row>
        <row r="1765">
          <cell r="BA1765" t="str">
            <v/>
          </cell>
          <cell r="BB1765" t="str">
            <v/>
          </cell>
        </row>
        <row r="1765">
          <cell r="BE1765" t="str">
            <v/>
          </cell>
          <cell r="BF1765" t="str">
            <v/>
          </cell>
          <cell r="BG1765" t="str">
            <v/>
          </cell>
          <cell r="BH1765" t="str">
            <v/>
          </cell>
          <cell r="BI1765" t="str">
            <v/>
          </cell>
          <cell r="BJ1765" t="str">
            <v/>
          </cell>
          <cell r="BK1765" t="str">
            <v/>
          </cell>
          <cell r="BL1765">
            <v>0</v>
          </cell>
          <cell r="BM1765" t="str">
            <v/>
          </cell>
        </row>
        <row r="1765">
          <cell r="BP1765" t="str">
            <v/>
          </cell>
        </row>
        <row r="1765">
          <cell r="BW1765" t="str">
            <v/>
          </cell>
        </row>
        <row r="1765">
          <cell r="BY1765" t="str">
            <v/>
          </cell>
        </row>
        <row r="1765">
          <cell r="CD1765" t="str">
            <v/>
          </cell>
        </row>
        <row r="1766">
          <cell r="B1766" t="str">
            <v/>
          </cell>
        </row>
        <row r="1766">
          <cell r="J1766" t="str">
            <v>/</v>
          </cell>
        </row>
        <row r="1766">
          <cell r="X1766" t="str">
            <v/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/>
          </cell>
          <cell r="AC1766" t="str">
            <v/>
          </cell>
          <cell r="AD1766" t="str">
            <v/>
          </cell>
          <cell r="AE1766" t="str">
            <v/>
          </cell>
          <cell r="AF1766">
            <v>0</v>
          </cell>
          <cell r="AG1766">
            <v>0</v>
          </cell>
        </row>
        <row r="1766">
          <cell r="AI1766" t="str">
            <v/>
          </cell>
        </row>
        <row r="1766">
          <cell r="AP1766" t="str">
            <v/>
          </cell>
          <cell r="AQ1766" t="str">
            <v/>
          </cell>
          <cell r="AR1766" t="str">
            <v/>
          </cell>
          <cell r="AS1766" t="str">
            <v/>
          </cell>
          <cell r="AT1766" t="str">
            <v/>
          </cell>
          <cell r="AU1766">
            <v>0</v>
          </cell>
          <cell r="AV1766" t="str">
            <v/>
          </cell>
          <cell r="AW1766" t="str">
            <v/>
          </cell>
          <cell r="AX1766" t="str">
            <v/>
          </cell>
          <cell r="AY1766">
            <v>0</v>
          </cell>
        </row>
        <row r="1766">
          <cell r="BA1766" t="str">
            <v/>
          </cell>
          <cell r="BB1766" t="str">
            <v/>
          </cell>
        </row>
        <row r="1766">
          <cell r="BE1766" t="str">
            <v/>
          </cell>
          <cell r="BF1766" t="str">
            <v/>
          </cell>
          <cell r="BG1766" t="str">
            <v/>
          </cell>
          <cell r="BH1766" t="str">
            <v/>
          </cell>
          <cell r="BI1766" t="str">
            <v/>
          </cell>
          <cell r="BJ1766" t="str">
            <v/>
          </cell>
          <cell r="BK1766" t="str">
            <v/>
          </cell>
          <cell r="BL1766">
            <v>0</v>
          </cell>
          <cell r="BM1766" t="str">
            <v/>
          </cell>
        </row>
        <row r="1766">
          <cell r="BP1766" t="str">
            <v/>
          </cell>
        </row>
        <row r="1766">
          <cell r="BW1766" t="str">
            <v/>
          </cell>
        </row>
        <row r="1766">
          <cell r="BY1766" t="str">
            <v/>
          </cell>
        </row>
        <row r="1766">
          <cell r="CD1766" t="str">
            <v/>
          </cell>
        </row>
        <row r="1767">
          <cell r="B1767" t="str">
            <v/>
          </cell>
        </row>
        <row r="1767">
          <cell r="J1767" t="str">
            <v>/</v>
          </cell>
        </row>
        <row r="1767">
          <cell r="X1767" t="str">
            <v/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/>
          </cell>
          <cell r="AC1767" t="str">
            <v/>
          </cell>
          <cell r="AD1767" t="str">
            <v/>
          </cell>
          <cell r="AE1767" t="str">
            <v/>
          </cell>
          <cell r="AF1767">
            <v>0</v>
          </cell>
          <cell r="AG1767">
            <v>0</v>
          </cell>
        </row>
        <row r="1767">
          <cell r="AI1767" t="str">
            <v/>
          </cell>
        </row>
        <row r="1767">
          <cell r="AP1767" t="str">
            <v/>
          </cell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>
            <v>0</v>
          </cell>
          <cell r="AV1767" t="str">
            <v/>
          </cell>
          <cell r="AW1767" t="str">
            <v/>
          </cell>
          <cell r="AX1767" t="str">
            <v/>
          </cell>
          <cell r="AY1767">
            <v>0</v>
          </cell>
        </row>
        <row r="1767">
          <cell r="BA1767" t="str">
            <v/>
          </cell>
          <cell r="BB1767" t="str">
            <v/>
          </cell>
        </row>
        <row r="1767">
          <cell r="BE1767" t="str">
            <v/>
          </cell>
          <cell r="BF1767" t="str">
            <v/>
          </cell>
          <cell r="BG1767" t="str">
            <v/>
          </cell>
          <cell r="BH1767" t="str">
            <v/>
          </cell>
          <cell r="BI1767" t="str">
            <v/>
          </cell>
          <cell r="BJ1767" t="str">
            <v/>
          </cell>
          <cell r="BK1767" t="str">
            <v/>
          </cell>
          <cell r="BL1767">
            <v>0</v>
          </cell>
          <cell r="BM1767" t="str">
            <v/>
          </cell>
        </row>
        <row r="1767">
          <cell r="BP1767" t="str">
            <v/>
          </cell>
        </row>
        <row r="1767">
          <cell r="BW1767" t="str">
            <v/>
          </cell>
        </row>
        <row r="1767">
          <cell r="BY1767" t="str">
            <v/>
          </cell>
        </row>
        <row r="1767">
          <cell r="CD1767" t="str">
            <v/>
          </cell>
        </row>
        <row r="1768">
          <cell r="B1768" t="str">
            <v/>
          </cell>
        </row>
        <row r="1768">
          <cell r="J1768" t="str">
            <v>/</v>
          </cell>
        </row>
        <row r="1768">
          <cell r="X1768" t="str">
            <v/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/>
          </cell>
          <cell r="AC1768" t="str">
            <v/>
          </cell>
          <cell r="AD1768" t="str">
            <v/>
          </cell>
          <cell r="AE1768" t="str">
            <v/>
          </cell>
          <cell r="AF1768">
            <v>0</v>
          </cell>
          <cell r="AG1768">
            <v>0</v>
          </cell>
        </row>
        <row r="1768">
          <cell r="AI1768" t="str">
            <v/>
          </cell>
        </row>
        <row r="1768">
          <cell r="AP1768" t="str">
            <v/>
          </cell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>
            <v>0</v>
          </cell>
          <cell r="AV1768" t="str">
            <v/>
          </cell>
          <cell r="AW1768" t="str">
            <v/>
          </cell>
          <cell r="AX1768" t="str">
            <v/>
          </cell>
          <cell r="AY1768">
            <v>0</v>
          </cell>
        </row>
        <row r="1768">
          <cell r="BA1768" t="str">
            <v/>
          </cell>
          <cell r="BB1768" t="str">
            <v/>
          </cell>
        </row>
        <row r="1768">
          <cell r="BE1768" t="str">
            <v/>
          </cell>
          <cell r="BF1768" t="str">
            <v/>
          </cell>
          <cell r="BG1768" t="str">
            <v/>
          </cell>
          <cell r="BH1768" t="str">
            <v/>
          </cell>
          <cell r="BI1768" t="str">
            <v/>
          </cell>
          <cell r="BJ1768" t="str">
            <v/>
          </cell>
          <cell r="BK1768" t="str">
            <v/>
          </cell>
          <cell r="BL1768">
            <v>0</v>
          </cell>
          <cell r="BM1768" t="str">
            <v/>
          </cell>
        </row>
        <row r="1768">
          <cell r="BP1768" t="str">
            <v/>
          </cell>
        </row>
        <row r="1768">
          <cell r="BW1768" t="str">
            <v/>
          </cell>
        </row>
        <row r="1768">
          <cell r="BY1768" t="str">
            <v/>
          </cell>
        </row>
        <row r="1768">
          <cell r="CD1768" t="str">
            <v/>
          </cell>
        </row>
        <row r="1769">
          <cell r="B1769" t="str">
            <v/>
          </cell>
        </row>
        <row r="1769">
          <cell r="J1769" t="str">
            <v>/</v>
          </cell>
        </row>
        <row r="1769">
          <cell r="X1769" t="str">
            <v/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/>
          </cell>
          <cell r="AC1769" t="str">
            <v/>
          </cell>
          <cell r="AD1769" t="str">
            <v/>
          </cell>
          <cell r="AE1769" t="str">
            <v/>
          </cell>
          <cell r="AF1769">
            <v>0</v>
          </cell>
          <cell r="AG1769">
            <v>0</v>
          </cell>
        </row>
        <row r="1769">
          <cell r="AI1769" t="str">
            <v/>
          </cell>
        </row>
        <row r="1769">
          <cell r="AP1769" t="str">
            <v/>
          </cell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>
            <v>0</v>
          </cell>
          <cell r="AV1769" t="str">
            <v/>
          </cell>
          <cell r="AW1769" t="str">
            <v/>
          </cell>
          <cell r="AX1769" t="str">
            <v/>
          </cell>
          <cell r="AY1769">
            <v>0</v>
          </cell>
        </row>
        <row r="1769">
          <cell r="BA1769" t="str">
            <v/>
          </cell>
          <cell r="BB1769" t="str">
            <v/>
          </cell>
        </row>
        <row r="1769">
          <cell r="BE1769" t="str">
            <v/>
          </cell>
          <cell r="BF1769" t="str">
            <v/>
          </cell>
          <cell r="BG1769" t="str">
            <v/>
          </cell>
          <cell r="BH1769" t="str">
            <v/>
          </cell>
          <cell r="BI1769" t="str">
            <v/>
          </cell>
          <cell r="BJ1769" t="str">
            <v/>
          </cell>
          <cell r="BK1769" t="str">
            <v/>
          </cell>
          <cell r="BL1769">
            <v>0</v>
          </cell>
          <cell r="BM1769" t="str">
            <v/>
          </cell>
        </row>
        <row r="1769">
          <cell r="BP1769" t="str">
            <v/>
          </cell>
        </row>
        <row r="1769">
          <cell r="BW1769" t="str">
            <v/>
          </cell>
        </row>
        <row r="1769">
          <cell r="BY1769" t="str">
            <v/>
          </cell>
        </row>
        <row r="1769">
          <cell r="CD1769" t="str">
            <v/>
          </cell>
        </row>
        <row r="1770">
          <cell r="B1770" t="str">
            <v/>
          </cell>
        </row>
        <row r="1770">
          <cell r="J1770" t="str">
            <v>/</v>
          </cell>
        </row>
        <row r="1770">
          <cell r="X1770" t="str">
            <v/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/>
          </cell>
          <cell r="AC1770" t="str">
            <v/>
          </cell>
          <cell r="AD1770" t="str">
            <v/>
          </cell>
          <cell r="AE1770" t="str">
            <v/>
          </cell>
          <cell r="AF1770">
            <v>0</v>
          </cell>
          <cell r="AG1770">
            <v>0</v>
          </cell>
        </row>
        <row r="1770">
          <cell r="AI1770" t="str">
            <v/>
          </cell>
        </row>
        <row r="1770">
          <cell r="AP1770" t="str">
            <v/>
          </cell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>
            <v>0</v>
          </cell>
          <cell r="AV1770" t="str">
            <v/>
          </cell>
          <cell r="AW1770" t="str">
            <v/>
          </cell>
          <cell r="AX1770" t="str">
            <v/>
          </cell>
          <cell r="AY1770">
            <v>0</v>
          </cell>
        </row>
        <row r="1770">
          <cell r="BA1770" t="str">
            <v/>
          </cell>
          <cell r="BB1770" t="str">
            <v/>
          </cell>
        </row>
        <row r="1770">
          <cell r="BE1770" t="str">
            <v/>
          </cell>
          <cell r="BF1770" t="str">
            <v/>
          </cell>
          <cell r="BG1770" t="str">
            <v/>
          </cell>
          <cell r="BH1770" t="str">
            <v/>
          </cell>
          <cell r="BI1770" t="str">
            <v/>
          </cell>
          <cell r="BJ1770" t="str">
            <v/>
          </cell>
          <cell r="BK1770" t="str">
            <v/>
          </cell>
          <cell r="BL1770">
            <v>0</v>
          </cell>
          <cell r="BM1770" t="str">
            <v/>
          </cell>
        </row>
        <row r="1770">
          <cell r="BP1770" t="str">
            <v/>
          </cell>
        </row>
        <row r="1770">
          <cell r="BW1770" t="str">
            <v/>
          </cell>
        </row>
        <row r="1770">
          <cell r="BY1770" t="str">
            <v/>
          </cell>
        </row>
        <row r="1770">
          <cell r="CD1770" t="str">
            <v/>
          </cell>
        </row>
        <row r="1771">
          <cell r="B1771" t="str">
            <v/>
          </cell>
        </row>
        <row r="1771">
          <cell r="J1771" t="str">
            <v>/</v>
          </cell>
        </row>
        <row r="1771">
          <cell r="X1771" t="str">
            <v/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/>
          </cell>
          <cell r="AC1771" t="str">
            <v/>
          </cell>
          <cell r="AD1771" t="str">
            <v/>
          </cell>
          <cell r="AE1771" t="str">
            <v/>
          </cell>
          <cell r="AF1771">
            <v>0</v>
          </cell>
          <cell r="AG1771">
            <v>0</v>
          </cell>
        </row>
        <row r="1771">
          <cell r="AI1771" t="str">
            <v/>
          </cell>
        </row>
        <row r="1771">
          <cell r="AP1771" t="str">
            <v/>
          </cell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>
            <v>0</v>
          </cell>
          <cell r="AV1771" t="str">
            <v/>
          </cell>
          <cell r="AW1771" t="str">
            <v/>
          </cell>
          <cell r="AX1771" t="str">
            <v/>
          </cell>
          <cell r="AY1771">
            <v>0</v>
          </cell>
        </row>
        <row r="1771">
          <cell r="BA1771" t="str">
            <v/>
          </cell>
          <cell r="BB1771" t="str">
            <v/>
          </cell>
        </row>
        <row r="1771">
          <cell r="BE1771" t="str">
            <v/>
          </cell>
          <cell r="BF1771" t="str">
            <v/>
          </cell>
          <cell r="BG1771" t="str">
            <v/>
          </cell>
          <cell r="BH1771" t="str">
            <v/>
          </cell>
          <cell r="BI1771" t="str">
            <v/>
          </cell>
          <cell r="BJ1771" t="str">
            <v/>
          </cell>
          <cell r="BK1771" t="str">
            <v/>
          </cell>
          <cell r="BL1771">
            <v>0</v>
          </cell>
          <cell r="BM1771" t="str">
            <v/>
          </cell>
        </row>
        <row r="1771">
          <cell r="BP1771" t="str">
            <v/>
          </cell>
        </row>
        <row r="1771">
          <cell r="BW1771" t="str">
            <v/>
          </cell>
        </row>
        <row r="1771">
          <cell r="BY1771" t="str">
            <v/>
          </cell>
        </row>
        <row r="1771">
          <cell r="CD1771" t="str">
            <v/>
          </cell>
        </row>
        <row r="1772">
          <cell r="B1772" t="str">
            <v/>
          </cell>
        </row>
        <row r="1772">
          <cell r="J1772" t="str">
            <v>/</v>
          </cell>
        </row>
        <row r="1772">
          <cell r="X1772" t="str">
            <v/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/>
          </cell>
          <cell r="AC1772" t="str">
            <v/>
          </cell>
          <cell r="AD1772" t="str">
            <v/>
          </cell>
          <cell r="AE1772" t="str">
            <v/>
          </cell>
          <cell r="AF1772">
            <v>0</v>
          </cell>
          <cell r="AG1772">
            <v>0</v>
          </cell>
        </row>
        <row r="1772">
          <cell r="AI1772" t="str">
            <v/>
          </cell>
        </row>
        <row r="1772">
          <cell r="AP1772" t="str">
            <v/>
          </cell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>
            <v>0</v>
          </cell>
          <cell r="AV1772" t="str">
            <v/>
          </cell>
          <cell r="AW1772" t="str">
            <v/>
          </cell>
          <cell r="AX1772" t="str">
            <v/>
          </cell>
          <cell r="AY1772">
            <v>0</v>
          </cell>
        </row>
        <row r="1772">
          <cell r="BA1772" t="str">
            <v/>
          </cell>
          <cell r="BB1772" t="str">
            <v/>
          </cell>
        </row>
        <row r="1772">
          <cell r="BE1772" t="str">
            <v/>
          </cell>
          <cell r="BF1772" t="str">
            <v/>
          </cell>
          <cell r="BG1772" t="str">
            <v/>
          </cell>
          <cell r="BH1772" t="str">
            <v/>
          </cell>
          <cell r="BI1772" t="str">
            <v/>
          </cell>
          <cell r="BJ1772" t="str">
            <v/>
          </cell>
          <cell r="BK1772" t="str">
            <v/>
          </cell>
          <cell r="BL1772">
            <v>0</v>
          </cell>
          <cell r="BM1772" t="str">
            <v/>
          </cell>
        </row>
        <row r="1772">
          <cell r="BP1772" t="str">
            <v/>
          </cell>
        </row>
        <row r="1772">
          <cell r="BW1772" t="str">
            <v/>
          </cell>
        </row>
        <row r="1772">
          <cell r="BY1772" t="str">
            <v/>
          </cell>
        </row>
        <row r="1772">
          <cell r="CD1772" t="str">
            <v/>
          </cell>
        </row>
        <row r="1773">
          <cell r="B1773" t="str">
            <v/>
          </cell>
        </row>
        <row r="1773">
          <cell r="J1773" t="str">
            <v>/</v>
          </cell>
        </row>
        <row r="1773">
          <cell r="X1773" t="str">
            <v/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/>
          </cell>
          <cell r="AC1773" t="str">
            <v/>
          </cell>
          <cell r="AD1773" t="str">
            <v/>
          </cell>
          <cell r="AE1773" t="str">
            <v/>
          </cell>
          <cell r="AF1773">
            <v>0</v>
          </cell>
          <cell r="AG1773">
            <v>0</v>
          </cell>
        </row>
        <row r="1773">
          <cell r="AI1773" t="str">
            <v/>
          </cell>
        </row>
        <row r="1773">
          <cell r="AP1773" t="str">
            <v/>
          </cell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>
            <v>0</v>
          </cell>
          <cell r="AV1773" t="str">
            <v/>
          </cell>
          <cell r="AW1773" t="str">
            <v/>
          </cell>
          <cell r="AX1773" t="str">
            <v/>
          </cell>
          <cell r="AY1773">
            <v>0</v>
          </cell>
        </row>
        <row r="1773">
          <cell r="BA1773" t="str">
            <v/>
          </cell>
          <cell r="BB1773" t="str">
            <v/>
          </cell>
        </row>
        <row r="1773">
          <cell r="BE1773" t="str">
            <v/>
          </cell>
          <cell r="BF1773" t="str">
            <v/>
          </cell>
          <cell r="BG1773" t="str">
            <v/>
          </cell>
          <cell r="BH1773" t="str">
            <v/>
          </cell>
          <cell r="BI1773" t="str">
            <v/>
          </cell>
          <cell r="BJ1773" t="str">
            <v/>
          </cell>
          <cell r="BK1773" t="str">
            <v/>
          </cell>
          <cell r="BL1773">
            <v>0</v>
          </cell>
          <cell r="BM1773" t="str">
            <v/>
          </cell>
        </row>
        <row r="1773">
          <cell r="BP1773" t="str">
            <v/>
          </cell>
        </row>
        <row r="1773">
          <cell r="BW1773" t="str">
            <v/>
          </cell>
        </row>
        <row r="1773">
          <cell r="BY1773" t="str">
            <v/>
          </cell>
        </row>
        <row r="1773">
          <cell r="CD1773" t="str">
            <v/>
          </cell>
        </row>
        <row r="1774">
          <cell r="B1774" t="str">
            <v/>
          </cell>
        </row>
        <row r="1774">
          <cell r="J1774" t="str">
            <v>/</v>
          </cell>
        </row>
        <row r="1774">
          <cell r="X1774" t="str">
            <v/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/>
          </cell>
          <cell r="AC1774" t="str">
            <v/>
          </cell>
          <cell r="AD1774" t="str">
            <v/>
          </cell>
          <cell r="AE1774" t="str">
            <v/>
          </cell>
          <cell r="AF1774">
            <v>0</v>
          </cell>
          <cell r="AG1774">
            <v>0</v>
          </cell>
        </row>
        <row r="1774">
          <cell r="AI1774" t="str">
            <v/>
          </cell>
        </row>
        <row r="1774">
          <cell r="AP1774" t="str">
            <v/>
          </cell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>
            <v>0</v>
          </cell>
          <cell r="AV1774" t="str">
            <v/>
          </cell>
          <cell r="AW1774" t="str">
            <v/>
          </cell>
          <cell r="AX1774" t="str">
            <v/>
          </cell>
          <cell r="AY1774">
            <v>0</v>
          </cell>
        </row>
        <row r="1774">
          <cell r="BA1774" t="str">
            <v/>
          </cell>
          <cell r="BB1774" t="str">
            <v/>
          </cell>
        </row>
        <row r="1774">
          <cell r="BE1774" t="str">
            <v/>
          </cell>
          <cell r="BF1774" t="str">
            <v/>
          </cell>
          <cell r="BG1774" t="str">
            <v/>
          </cell>
          <cell r="BH1774" t="str">
            <v/>
          </cell>
          <cell r="BI1774" t="str">
            <v/>
          </cell>
          <cell r="BJ1774" t="str">
            <v/>
          </cell>
          <cell r="BK1774" t="str">
            <v/>
          </cell>
          <cell r="BL1774">
            <v>0</v>
          </cell>
          <cell r="BM1774" t="str">
            <v/>
          </cell>
        </row>
        <row r="1774">
          <cell r="BP1774" t="str">
            <v/>
          </cell>
        </row>
        <row r="1774">
          <cell r="BW1774" t="str">
            <v/>
          </cell>
        </row>
        <row r="1774">
          <cell r="BY1774" t="str">
            <v/>
          </cell>
        </row>
        <row r="1774">
          <cell r="CD1774" t="str">
            <v/>
          </cell>
        </row>
        <row r="1775">
          <cell r="B1775" t="str">
            <v/>
          </cell>
        </row>
        <row r="1775">
          <cell r="J1775" t="str">
            <v>/</v>
          </cell>
        </row>
        <row r="1775">
          <cell r="X1775" t="str">
            <v/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/>
          </cell>
          <cell r="AC1775" t="str">
            <v/>
          </cell>
          <cell r="AD1775" t="str">
            <v/>
          </cell>
          <cell r="AE1775" t="str">
            <v/>
          </cell>
          <cell r="AF1775">
            <v>0</v>
          </cell>
          <cell r="AG1775">
            <v>0</v>
          </cell>
        </row>
        <row r="1775">
          <cell r="AI1775" t="str">
            <v/>
          </cell>
        </row>
        <row r="1775">
          <cell r="AP1775" t="str">
            <v/>
          </cell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>
            <v>0</v>
          </cell>
          <cell r="AV1775" t="str">
            <v/>
          </cell>
          <cell r="AW1775" t="str">
            <v/>
          </cell>
          <cell r="AX1775" t="str">
            <v/>
          </cell>
          <cell r="AY1775">
            <v>0</v>
          </cell>
        </row>
        <row r="1775">
          <cell r="BA1775" t="str">
            <v/>
          </cell>
          <cell r="BB1775" t="str">
            <v/>
          </cell>
        </row>
        <row r="1775">
          <cell r="BE1775" t="str">
            <v/>
          </cell>
          <cell r="BF1775" t="str">
            <v/>
          </cell>
          <cell r="BG1775" t="str">
            <v/>
          </cell>
          <cell r="BH1775" t="str">
            <v/>
          </cell>
          <cell r="BI1775" t="str">
            <v/>
          </cell>
          <cell r="BJ1775" t="str">
            <v/>
          </cell>
          <cell r="BK1775" t="str">
            <v/>
          </cell>
          <cell r="BL1775">
            <v>0</v>
          </cell>
          <cell r="BM1775" t="str">
            <v/>
          </cell>
        </row>
        <row r="1775">
          <cell r="BP1775" t="str">
            <v/>
          </cell>
        </row>
        <row r="1775">
          <cell r="BW1775" t="str">
            <v/>
          </cell>
        </row>
        <row r="1775">
          <cell r="BY1775" t="str">
            <v/>
          </cell>
        </row>
        <row r="1775">
          <cell r="CD1775" t="str">
            <v/>
          </cell>
        </row>
        <row r="1776">
          <cell r="B1776" t="str">
            <v/>
          </cell>
        </row>
        <row r="1776">
          <cell r="J1776" t="str">
            <v>/</v>
          </cell>
        </row>
        <row r="1776">
          <cell r="X1776" t="str">
            <v/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/>
          </cell>
          <cell r="AC1776" t="str">
            <v/>
          </cell>
          <cell r="AD1776" t="str">
            <v/>
          </cell>
          <cell r="AE1776" t="str">
            <v/>
          </cell>
          <cell r="AF1776">
            <v>0</v>
          </cell>
          <cell r="AG1776">
            <v>0</v>
          </cell>
        </row>
        <row r="1776">
          <cell r="AI1776" t="str">
            <v/>
          </cell>
        </row>
        <row r="1776">
          <cell r="AP1776" t="str">
            <v/>
          </cell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>
            <v>0</v>
          </cell>
          <cell r="AV1776" t="str">
            <v/>
          </cell>
          <cell r="AW1776" t="str">
            <v/>
          </cell>
          <cell r="AX1776" t="str">
            <v/>
          </cell>
          <cell r="AY1776">
            <v>0</v>
          </cell>
        </row>
        <row r="1776">
          <cell r="BA1776" t="str">
            <v/>
          </cell>
          <cell r="BB1776" t="str">
            <v/>
          </cell>
        </row>
        <row r="1776">
          <cell r="BE1776" t="str">
            <v/>
          </cell>
          <cell r="BF1776" t="str">
            <v/>
          </cell>
          <cell r="BG1776" t="str">
            <v/>
          </cell>
          <cell r="BH1776" t="str">
            <v/>
          </cell>
          <cell r="BI1776" t="str">
            <v/>
          </cell>
          <cell r="BJ1776" t="str">
            <v/>
          </cell>
          <cell r="BK1776" t="str">
            <v/>
          </cell>
          <cell r="BL1776">
            <v>0</v>
          </cell>
          <cell r="BM1776" t="str">
            <v/>
          </cell>
        </row>
        <row r="1776">
          <cell r="BP1776" t="str">
            <v/>
          </cell>
        </row>
        <row r="1776">
          <cell r="BW1776" t="str">
            <v/>
          </cell>
        </row>
        <row r="1776">
          <cell r="BY1776" t="str">
            <v/>
          </cell>
        </row>
        <row r="1776">
          <cell r="CD1776" t="str">
            <v/>
          </cell>
        </row>
        <row r="1777">
          <cell r="B1777" t="str">
            <v/>
          </cell>
        </row>
        <row r="1777">
          <cell r="J1777" t="str">
            <v>/</v>
          </cell>
        </row>
        <row r="1777">
          <cell r="X1777" t="str">
            <v/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  <cell r="AE1777" t="str">
            <v/>
          </cell>
          <cell r="AF1777">
            <v>0</v>
          </cell>
          <cell r="AG1777">
            <v>0</v>
          </cell>
        </row>
        <row r="1777">
          <cell r="AI1777" t="str">
            <v/>
          </cell>
        </row>
        <row r="1777">
          <cell r="AP1777" t="str">
            <v/>
          </cell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>
            <v>0</v>
          </cell>
          <cell r="AV1777" t="str">
            <v/>
          </cell>
          <cell r="AW1777" t="str">
            <v/>
          </cell>
          <cell r="AX1777" t="str">
            <v/>
          </cell>
          <cell r="AY1777">
            <v>0</v>
          </cell>
        </row>
        <row r="1777">
          <cell r="BA1777" t="str">
            <v/>
          </cell>
          <cell r="BB1777" t="str">
            <v/>
          </cell>
        </row>
        <row r="1777">
          <cell r="BE1777" t="str">
            <v/>
          </cell>
          <cell r="BF1777" t="str">
            <v/>
          </cell>
          <cell r="BG1777" t="str">
            <v/>
          </cell>
          <cell r="BH1777" t="str">
            <v/>
          </cell>
          <cell r="BI1777" t="str">
            <v/>
          </cell>
          <cell r="BJ1777" t="str">
            <v/>
          </cell>
          <cell r="BK1777" t="str">
            <v/>
          </cell>
          <cell r="BL1777">
            <v>0</v>
          </cell>
          <cell r="BM1777" t="str">
            <v/>
          </cell>
        </row>
        <row r="1777">
          <cell r="BP1777" t="str">
            <v/>
          </cell>
        </row>
        <row r="1777">
          <cell r="BW1777" t="str">
            <v/>
          </cell>
        </row>
        <row r="1777">
          <cell r="BY1777" t="str">
            <v/>
          </cell>
        </row>
        <row r="1777">
          <cell r="CD1777" t="str">
            <v/>
          </cell>
        </row>
        <row r="1778">
          <cell r="B1778" t="str">
            <v/>
          </cell>
        </row>
        <row r="1778">
          <cell r="J1778" t="str">
            <v>/</v>
          </cell>
        </row>
        <row r="1778">
          <cell r="X1778" t="str">
            <v/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/>
          </cell>
          <cell r="AC1778" t="str">
            <v/>
          </cell>
          <cell r="AD1778" t="str">
            <v/>
          </cell>
          <cell r="AE1778" t="str">
            <v/>
          </cell>
          <cell r="AF1778">
            <v>0</v>
          </cell>
          <cell r="AG1778">
            <v>0</v>
          </cell>
        </row>
        <row r="1778">
          <cell r="AI1778" t="str">
            <v/>
          </cell>
        </row>
        <row r="1778">
          <cell r="AP1778" t="str">
            <v/>
          </cell>
          <cell r="AQ1778" t="str">
            <v/>
          </cell>
          <cell r="AR1778" t="str">
            <v/>
          </cell>
          <cell r="AS1778" t="str">
            <v/>
          </cell>
          <cell r="AT1778" t="str">
            <v/>
          </cell>
          <cell r="AU1778">
            <v>0</v>
          </cell>
          <cell r="AV1778" t="str">
            <v/>
          </cell>
          <cell r="AW1778" t="str">
            <v/>
          </cell>
          <cell r="AX1778" t="str">
            <v/>
          </cell>
          <cell r="AY1778">
            <v>0</v>
          </cell>
        </row>
        <row r="1778">
          <cell r="BA1778" t="str">
            <v/>
          </cell>
          <cell r="BB1778" t="str">
            <v/>
          </cell>
        </row>
        <row r="1778">
          <cell r="BE1778" t="str">
            <v/>
          </cell>
          <cell r="BF1778" t="str">
            <v/>
          </cell>
          <cell r="BG1778" t="str">
            <v/>
          </cell>
          <cell r="BH1778" t="str">
            <v/>
          </cell>
          <cell r="BI1778" t="str">
            <v/>
          </cell>
          <cell r="BJ1778" t="str">
            <v/>
          </cell>
          <cell r="BK1778" t="str">
            <v/>
          </cell>
          <cell r="BL1778">
            <v>0</v>
          </cell>
          <cell r="BM1778" t="str">
            <v/>
          </cell>
        </row>
        <row r="1778">
          <cell r="BP1778" t="str">
            <v/>
          </cell>
        </row>
        <row r="1778">
          <cell r="BW1778" t="str">
            <v/>
          </cell>
        </row>
        <row r="1778">
          <cell r="BY1778" t="str">
            <v/>
          </cell>
        </row>
        <row r="1778">
          <cell r="CD1778" t="str">
            <v/>
          </cell>
        </row>
        <row r="1779">
          <cell r="B1779" t="str">
            <v/>
          </cell>
        </row>
        <row r="1779">
          <cell r="J1779" t="str">
            <v>/</v>
          </cell>
        </row>
        <row r="1779"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  <cell r="AD1779" t="str">
            <v/>
          </cell>
          <cell r="AE1779" t="str">
            <v/>
          </cell>
          <cell r="AF1779">
            <v>0</v>
          </cell>
          <cell r="AG1779">
            <v>0</v>
          </cell>
        </row>
        <row r="1779">
          <cell r="AI1779" t="str">
            <v/>
          </cell>
        </row>
        <row r="1779">
          <cell r="AP1779" t="str">
            <v/>
          </cell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>
            <v>0</v>
          </cell>
          <cell r="AV1779" t="str">
            <v/>
          </cell>
          <cell r="AW1779" t="str">
            <v/>
          </cell>
          <cell r="AX1779" t="str">
            <v/>
          </cell>
          <cell r="AY1779">
            <v>0</v>
          </cell>
        </row>
        <row r="1779">
          <cell r="BA1779" t="str">
            <v/>
          </cell>
          <cell r="BB1779" t="str">
            <v/>
          </cell>
        </row>
        <row r="1779">
          <cell r="BE1779" t="str">
            <v/>
          </cell>
          <cell r="BF1779" t="str">
            <v/>
          </cell>
          <cell r="BG1779" t="str">
            <v/>
          </cell>
          <cell r="BH1779" t="str">
            <v/>
          </cell>
          <cell r="BI1779" t="str">
            <v/>
          </cell>
          <cell r="BJ1779" t="str">
            <v/>
          </cell>
          <cell r="BK1779" t="str">
            <v/>
          </cell>
          <cell r="BL1779">
            <v>0</v>
          </cell>
          <cell r="BM1779" t="str">
            <v/>
          </cell>
        </row>
        <row r="1779">
          <cell r="BP1779" t="str">
            <v/>
          </cell>
        </row>
        <row r="1779">
          <cell r="BW1779" t="str">
            <v/>
          </cell>
        </row>
        <row r="1779">
          <cell r="BY1779" t="str">
            <v/>
          </cell>
        </row>
        <row r="1779">
          <cell r="CD1779" t="str">
            <v/>
          </cell>
        </row>
        <row r="1780">
          <cell r="B1780" t="str">
            <v/>
          </cell>
        </row>
        <row r="1780">
          <cell r="J1780" t="str">
            <v>/</v>
          </cell>
        </row>
        <row r="1780">
          <cell r="X1780" t="str">
            <v/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/>
          </cell>
          <cell r="AC1780" t="str">
            <v/>
          </cell>
          <cell r="AD1780" t="str">
            <v/>
          </cell>
          <cell r="AE1780" t="str">
            <v/>
          </cell>
          <cell r="AF1780">
            <v>0</v>
          </cell>
          <cell r="AG1780">
            <v>0</v>
          </cell>
        </row>
        <row r="1780">
          <cell r="AI1780" t="str">
            <v/>
          </cell>
        </row>
        <row r="1780">
          <cell r="AP1780" t="str">
            <v/>
          </cell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>
            <v>0</v>
          </cell>
          <cell r="AV1780" t="str">
            <v/>
          </cell>
          <cell r="AW1780" t="str">
            <v/>
          </cell>
          <cell r="AX1780" t="str">
            <v/>
          </cell>
          <cell r="AY1780">
            <v>0</v>
          </cell>
        </row>
        <row r="1780">
          <cell r="BA1780" t="str">
            <v/>
          </cell>
          <cell r="BB1780" t="str">
            <v/>
          </cell>
        </row>
        <row r="1780">
          <cell r="BE1780" t="str">
            <v/>
          </cell>
          <cell r="BF1780" t="str">
            <v/>
          </cell>
          <cell r="BG1780" t="str">
            <v/>
          </cell>
          <cell r="BH1780" t="str">
            <v/>
          </cell>
          <cell r="BI1780" t="str">
            <v/>
          </cell>
          <cell r="BJ1780" t="str">
            <v/>
          </cell>
          <cell r="BK1780" t="str">
            <v/>
          </cell>
          <cell r="BL1780">
            <v>0</v>
          </cell>
          <cell r="BM1780" t="str">
            <v/>
          </cell>
        </row>
        <row r="1780">
          <cell r="BP1780" t="str">
            <v/>
          </cell>
        </row>
        <row r="1780">
          <cell r="BW1780" t="str">
            <v/>
          </cell>
        </row>
        <row r="1780">
          <cell r="BY1780" t="str">
            <v/>
          </cell>
        </row>
        <row r="1780">
          <cell r="CD1780" t="str">
            <v/>
          </cell>
        </row>
        <row r="1781">
          <cell r="B1781" t="str">
            <v/>
          </cell>
        </row>
        <row r="1781">
          <cell r="J1781" t="str">
            <v>/</v>
          </cell>
        </row>
        <row r="1781">
          <cell r="X1781" t="str">
            <v/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/>
          </cell>
          <cell r="AC1781" t="str">
            <v/>
          </cell>
          <cell r="AD1781" t="str">
            <v/>
          </cell>
          <cell r="AE1781" t="str">
            <v/>
          </cell>
          <cell r="AF1781">
            <v>0</v>
          </cell>
          <cell r="AG1781">
            <v>0</v>
          </cell>
        </row>
        <row r="1781">
          <cell r="AI1781" t="str">
            <v/>
          </cell>
        </row>
        <row r="1781">
          <cell r="AP1781" t="str">
            <v/>
          </cell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>
            <v>0</v>
          </cell>
          <cell r="AV1781" t="str">
            <v/>
          </cell>
          <cell r="AW1781" t="str">
            <v/>
          </cell>
          <cell r="AX1781" t="str">
            <v/>
          </cell>
          <cell r="AY1781">
            <v>0</v>
          </cell>
        </row>
        <row r="1781">
          <cell r="BA1781" t="str">
            <v/>
          </cell>
          <cell r="BB1781" t="str">
            <v/>
          </cell>
        </row>
        <row r="1781">
          <cell r="BE1781" t="str">
            <v/>
          </cell>
          <cell r="BF1781" t="str">
            <v/>
          </cell>
          <cell r="BG1781" t="str">
            <v/>
          </cell>
          <cell r="BH1781" t="str">
            <v/>
          </cell>
          <cell r="BI1781" t="str">
            <v/>
          </cell>
          <cell r="BJ1781" t="str">
            <v/>
          </cell>
          <cell r="BK1781" t="str">
            <v/>
          </cell>
          <cell r="BL1781">
            <v>0</v>
          </cell>
          <cell r="BM1781" t="str">
            <v/>
          </cell>
        </row>
        <row r="1781">
          <cell r="BP1781" t="str">
            <v/>
          </cell>
        </row>
        <row r="1781">
          <cell r="BW1781" t="str">
            <v/>
          </cell>
        </row>
        <row r="1781">
          <cell r="BY1781" t="str">
            <v/>
          </cell>
        </row>
        <row r="1781">
          <cell r="CD1781" t="str">
            <v/>
          </cell>
        </row>
        <row r="1782">
          <cell r="B1782" t="str">
            <v/>
          </cell>
        </row>
        <row r="1782">
          <cell r="J1782" t="str">
            <v>/</v>
          </cell>
        </row>
        <row r="1782"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  <cell r="AE1782" t="str">
            <v/>
          </cell>
          <cell r="AF1782">
            <v>0</v>
          </cell>
          <cell r="AG1782">
            <v>0</v>
          </cell>
        </row>
        <row r="1782">
          <cell r="AI1782" t="str">
            <v/>
          </cell>
        </row>
        <row r="1782">
          <cell r="AP1782" t="str">
            <v/>
          </cell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>
            <v>0</v>
          </cell>
          <cell r="AV1782" t="str">
            <v/>
          </cell>
          <cell r="AW1782" t="str">
            <v/>
          </cell>
          <cell r="AX1782" t="str">
            <v/>
          </cell>
          <cell r="AY1782">
            <v>0</v>
          </cell>
        </row>
        <row r="1782">
          <cell r="BA1782" t="str">
            <v/>
          </cell>
          <cell r="BB1782" t="str">
            <v/>
          </cell>
        </row>
        <row r="1782">
          <cell r="BE1782" t="str">
            <v/>
          </cell>
          <cell r="BF1782" t="str">
            <v/>
          </cell>
          <cell r="BG1782" t="str">
            <v/>
          </cell>
          <cell r="BH1782" t="str">
            <v/>
          </cell>
          <cell r="BI1782" t="str">
            <v/>
          </cell>
          <cell r="BJ1782" t="str">
            <v/>
          </cell>
          <cell r="BK1782" t="str">
            <v/>
          </cell>
          <cell r="BL1782">
            <v>0</v>
          </cell>
          <cell r="BM1782" t="str">
            <v/>
          </cell>
        </row>
        <row r="1782">
          <cell r="BP1782" t="str">
            <v/>
          </cell>
        </row>
        <row r="1782">
          <cell r="BW1782" t="str">
            <v/>
          </cell>
        </row>
        <row r="1782">
          <cell r="BY1782" t="str">
            <v/>
          </cell>
        </row>
        <row r="1782">
          <cell r="CD1782" t="str">
            <v/>
          </cell>
        </row>
        <row r="1783">
          <cell r="B1783" t="str">
            <v/>
          </cell>
        </row>
        <row r="1783">
          <cell r="J1783" t="str">
            <v>/</v>
          </cell>
        </row>
        <row r="1783">
          <cell r="X1783" t="str">
            <v/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/>
          </cell>
          <cell r="AC1783" t="str">
            <v/>
          </cell>
          <cell r="AD1783" t="str">
            <v/>
          </cell>
          <cell r="AE1783" t="str">
            <v/>
          </cell>
          <cell r="AF1783">
            <v>0</v>
          </cell>
          <cell r="AG1783">
            <v>0</v>
          </cell>
        </row>
        <row r="1783">
          <cell r="AI1783" t="str">
            <v/>
          </cell>
        </row>
        <row r="1783">
          <cell r="AP1783" t="str">
            <v/>
          </cell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>
            <v>0</v>
          </cell>
          <cell r="AV1783" t="str">
            <v/>
          </cell>
          <cell r="AW1783" t="str">
            <v/>
          </cell>
          <cell r="AX1783" t="str">
            <v/>
          </cell>
          <cell r="AY1783">
            <v>0</v>
          </cell>
        </row>
        <row r="1783">
          <cell r="BA1783" t="str">
            <v/>
          </cell>
          <cell r="BB1783" t="str">
            <v/>
          </cell>
        </row>
        <row r="1783">
          <cell r="BE1783" t="str">
            <v/>
          </cell>
          <cell r="BF1783" t="str">
            <v/>
          </cell>
          <cell r="BG1783" t="str">
            <v/>
          </cell>
          <cell r="BH1783" t="str">
            <v/>
          </cell>
          <cell r="BI1783" t="str">
            <v/>
          </cell>
          <cell r="BJ1783" t="str">
            <v/>
          </cell>
          <cell r="BK1783" t="str">
            <v/>
          </cell>
          <cell r="BL1783">
            <v>0</v>
          </cell>
          <cell r="BM1783" t="str">
            <v/>
          </cell>
        </row>
        <row r="1783">
          <cell r="BP1783" t="str">
            <v/>
          </cell>
        </row>
        <row r="1783">
          <cell r="BW1783" t="str">
            <v/>
          </cell>
        </row>
        <row r="1783">
          <cell r="BY1783" t="str">
            <v/>
          </cell>
        </row>
        <row r="1783">
          <cell r="CD1783" t="str">
            <v/>
          </cell>
        </row>
        <row r="1784">
          <cell r="B1784" t="str">
            <v/>
          </cell>
        </row>
        <row r="1784">
          <cell r="J1784" t="str">
            <v>/</v>
          </cell>
        </row>
        <row r="1784">
          <cell r="X1784" t="str">
            <v/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/>
          </cell>
          <cell r="AC1784" t="str">
            <v/>
          </cell>
          <cell r="AD1784" t="str">
            <v/>
          </cell>
          <cell r="AE1784" t="str">
            <v/>
          </cell>
          <cell r="AF1784">
            <v>0</v>
          </cell>
          <cell r="AG1784">
            <v>0</v>
          </cell>
        </row>
        <row r="1784">
          <cell r="AI1784" t="str">
            <v/>
          </cell>
        </row>
        <row r="1784">
          <cell r="AP1784" t="str">
            <v/>
          </cell>
          <cell r="AQ1784" t="str">
            <v/>
          </cell>
          <cell r="AR1784" t="str">
            <v/>
          </cell>
          <cell r="AS1784" t="str">
            <v/>
          </cell>
          <cell r="AT1784" t="str">
            <v/>
          </cell>
          <cell r="AU1784">
            <v>0</v>
          </cell>
          <cell r="AV1784" t="str">
            <v/>
          </cell>
          <cell r="AW1784" t="str">
            <v/>
          </cell>
          <cell r="AX1784" t="str">
            <v/>
          </cell>
          <cell r="AY1784">
            <v>0</v>
          </cell>
        </row>
        <row r="1784">
          <cell r="BA1784" t="str">
            <v/>
          </cell>
          <cell r="BB1784" t="str">
            <v/>
          </cell>
        </row>
        <row r="1784">
          <cell r="BE1784" t="str">
            <v/>
          </cell>
          <cell r="BF1784" t="str">
            <v/>
          </cell>
          <cell r="BG1784" t="str">
            <v/>
          </cell>
          <cell r="BH1784" t="str">
            <v/>
          </cell>
          <cell r="BI1784" t="str">
            <v/>
          </cell>
          <cell r="BJ1784" t="str">
            <v/>
          </cell>
          <cell r="BK1784" t="str">
            <v/>
          </cell>
          <cell r="BL1784">
            <v>0</v>
          </cell>
          <cell r="BM1784" t="str">
            <v/>
          </cell>
        </row>
        <row r="1784">
          <cell r="BP1784" t="str">
            <v/>
          </cell>
        </row>
        <row r="1784">
          <cell r="BW1784" t="str">
            <v/>
          </cell>
        </row>
        <row r="1784">
          <cell r="BY1784" t="str">
            <v/>
          </cell>
        </row>
        <row r="1784">
          <cell r="CD1784" t="str">
            <v/>
          </cell>
        </row>
        <row r="1785">
          <cell r="B1785" t="str">
            <v/>
          </cell>
        </row>
        <row r="1785">
          <cell r="J1785" t="str">
            <v>/</v>
          </cell>
        </row>
        <row r="1785">
          <cell r="X1785" t="str">
            <v/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/>
          </cell>
          <cell r="AC1785" t="str">
            <v/>
          </cell>
          <cell r="AD1785" t="str">
            <v/>
          </cell>
          <cell r="AE1785" t="str">
            <v/>
          </cell>
          <cell r="AF1785">
            <v>0</v>
          </cell>
          <cell r="AG1785">
            <v>0</v>
          </cell>
        </row>
        <row r="1785">
          <cell r="AI1785" t="str">
            <v/>
          </cell>
        </row>
        <row r="1785">
          <cell r="AP1785" t="str">
            <v/>
          </cell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>
            <v>0</v>
          </cell>
          <cell r="AV1785" t="str">
            <v/>
          </cell>
          <cell r="AW1785" t="str">
            <v/>
          </cell>
          <cell r="AX1785" t="str">
            <v/>
          </cell>
          <cell r="AY1785">
            <v>0</v>
          </cell>
        </row>
        <row r="1785">
          <cell r="BA1785" t="str">
            <v/>
          </cell>
          <cell r="BB1785" t="str">
            <v/>
          </cell>
        </row>
        <row r="1785">
          <cell r="BE1785" t="str">
            <v/>
          </cell>
          <cell r="BF1785" t="str">
            <v/>
          </cell>
          <cell r="BG1785" t="str">
            <v/>
          </cell>
          <cell r="BH1785" t="str">
            <v/>
          </cell>
          <cell r="BI1785" t="str">
            <v/>
          </cell>
          <cell r="BJ1785" t="str">
            <v/>
          </cell>
          <cell r="BK1785" t="str">
            <v/>
          </cell>
          <cell r="BL1785">
            <v>0</v>
          </cell>
          <cell r="BM1785" t="str">
            <v/>
          </cell>
        </row>
        <row r="1785">
          <cell r="BP1785" t="str">
            <v/>
          </cell>
        </row>
        <row r="1785">
          <cell r="BW1785" t="str">
            <v/>
          </cell>
        </row>
        <row r="1785">
          <cell r="BY1785" t="str">
            <v/>
          </cell>
        </row>
        <row r="1785">
          <cell r="CD1785" t="str">
            <v/>
          </cell>
        </row>
        <row r="1786">
          <cell r="B1786" t="str">
            <v/>
          </cell>
        </row>
        <row r="1786">
          <cell r="J1786" t="str">
            <v>/</v>
          </cell>
        </row>
        <row r="1786">
          <cell r="X1786" t="str">
            <v/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/>
          </cell>
          <cell r="AC1786" t="str">
            <v/>
          </cell>
          <cell r="AD1786" t="str">
            <v/>
          </cell>
          <cell r="AE1786" t="str">
            <v/>
          </cell>
          <cell r="AF1786">
            <v>0</v>
          </cell>
          <cell r="AG1786">
            <v>0</v>
          </cell>
        </row>
        <row r="1786">
          <cell r="AI1786" t="str">
            <v/>
          </cell>
        </row>
        <row r="1786">
          <cell r="AP1786" t="str">
            <v/>
          </cell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>
            <v>0</v>
          </cell>
          <cell r="AV1786" t="str">
            <v/>
          </cell>
          <cell r="AW1786" t="str">
            <v/>
          </cell>
          <cell r="AX1786" t="str">
            <v/>
          </cell>
          <cell r="AY1786">
            <v>0</v>
          </cell>
        </row>
        <row r="1786">
          <cell r="BA1786" t="str">
            <v/>
          </cell>
          <cell r="BB1786" t="str">
            <v/>
          </cell>
        </row>
        <row r="1786">
          <cell r="BE1786" t="str">
            <v/>
          </cell>
          <cell r="BF1786" t="str">
            <v/>
          </cell>
          <cell r="BG1786" t="str">
            <v/>
          </cell>
          <cell r="BH1786" t="str">
            <v/>
          </cell>
          <cell r="BI1786" t="str">
            <v/>
          </cell>
          <cell r="BJ1786" t="str">
            <v/>
          </cell>
          <cell r="BK1786" t="str">
            <v/>
          </cell>
          <cell r="BL1786">
            <v>0</v>
          </cell>
          <cell r="BM1786" t="str">
            <v/>
          </cell>
        </row>
        <row r="1786">
          <cell r="BP1786" t="str">
            <v/>
          </cell>
        </row>
        <row r="1786">
          <cell r="BW1786" t="str">
            <v/>
          </cell>
        </row>
        <row r="1786">
          <cell r="BY1786" t="str">
            <v/>
          </cell>
        </row>
        <row r="1786">
          <cell r="CD1786" t="str">
            <v/>
          </cell>
        </row>
        <row r="1787">
          <cell r="B1787" t="str">
            <v/>
          </cell>
        </row>
        <row r="1787">
          <cell r="J1787" t="str">
            <v>/</v>
          </cell>
        </row>
        <row r="1787">
          <cell r="X1787" t="str">
            <v/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/>
          </cell>
          <cell r="AC1787" t="str">
            <v/>
          </cell>
          <cell r="AD1787" t="str">
            <v/>
          </cell>
          <cell r="AE1787" t="str">
            <v/>
          </cell>
          <cell r="AF1787">
            <v>0</v>
          </cell>
          <cell r="AG1787">
            <v>0</v>
          </cell>
        </row>
        <row r="1787">
          <cell r="AI1787" t="str">
            <v/>
          </cell>
        </row>
        <row r="1787">
          <cell r="AP1787" t="str">
            <v/>
          </cell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>
            <v>0</v>
          </cell>
          <cell r="AV1787" t="str">
            <v/>
          </cell>
          <cell r="AW1787" t="str">
            <v/>
          </cell>
          <cell r="AX1787" t="str">
            <v/>
          </cell>
          <cell r="AY1787">
            <v>0</v>
          </cell>
        </row>
        <row r="1787">
          <cell r="BA1787" t="str">
            <v/>
          </cell>
          <cell r="BB1787" t="str">
            <v/>
          </cell>
        </row>
        <row r="1787">
          <cell r="BE1787" t="str">
            <v/>
          </cell>
          <cell r="BF1787" t="str">
            <v/>
          </cell>
          <cell r="BG1787" t="str">
            <v/>
          </cell>
          <cell r="BH1787" t="str">
            <v/>
          </cell>
          <cell r="BI1787" t="str">
            <v/>
          </cell>
          <cell r="BJ1787" t="str">
            <v/>
          </cell>
          <cell r="BK1787" t="str">
            <v/>
          </cell>
          <cell r="BL1787">
            <v>0</v>
          </cell>
          <cell r="BM1787" t="str">
            <v/>
          </cell>
        </row>
        <row r="1787">
          <cell r="BP1787" t="str">
            <v/>
          </cell>
        </row>
        <row r="1787">
          <cell r="BW1787" t="str">
            <v/>
          </cell>
        </row>
        <row r="1787">
          <cell r="BY1787" t="str">
            <v/>
          </cell>
        </row>
        <row r="1787">
          <cell r="CD1787" t="str">
            <v/>
          </cell>
        </row>
        <row r="1788">
          <cell r="B1788" t="str">
            <v/>
          </cell>
        </row>
        <row r="1788">
          <cell r="J1788" t="str">
            <v>/</v>
          </cell>
        </row>
        <row r="1788">
          <cell r="X1788" t="str">
            <v/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/>
          </cell>
          <cell r="AC1788" t="str">
            <v/>
          </cell>
          <cell r="AD1788" t="str">
            <v/>
          </cell>
          <cell r="AE1788" t="str">
            <v/>
          </cell>
          <cell r="AF1788">
            <v>0</v>
          </cell>
          <cell r="AG1788">
            <v>0</v>
          </cell>
        </row>
        <row r="1788">
          <cell r="AI1788" t="str">
            <v/>
          </cell>
        </row>
        <row r="1788">
          <cell r="AP1788" t="str">
            <v/>
          </cell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>
            <v>0</v>
          </cell>
          <cell r="AV1788" t="str">
            <v/>
          </cell>
          <cell r="AW1788" t="str">
            <v/>
          </cell>
          <cell r="AX1788" t="str">
            <v/>
          </cell>
          <cell r="AY1788">
            <v>0</v>
          </cell>
        </row>
        <row r="1788">
          <cell r="BA1788" t="str">
            <v/>
          </cell>
          <cell r="BB1788" t="str">
            <v/>
          </cell>
        </row>
        <row r="1788">
          <cell r="BE1788" t="str">
            <v/>
          </cell>
          <cell r="BF1788" t="str">
            <v/>
          </cell>
          <cell r="BG1788" t="str">
            <v/>
          </cell>
          <cell r="BH1788" t="str">
            <v/>
          </cell>
          <cell r="BI1788" t="str">
            <v/>
          </cell>
          <cell r="BJ1788" t="str">
            <v/>
          </cell>
          <cell r="BK1788" t="str">
            <v/>
          </cell>
          <cell r="BL1788">
            <v>0</v>
          </cell>
          <cell r="BM1788" t="str">
            <v/>
          </cell>
        </row>
        <row r="1788">
          <cell r="BP1788" t="str">
            <v/>
          </cell>
        </row>
        <row r="1788">
          <cell r="BW1788" t="str">
            <v/>
          </cell>
        </row>
        <row r="1788">
          <cell r="BY1788" t="str">
            <v/>
          </cell>
        </row>
        <row r="1788">
          <cell r="CD1788" t="str">
            <v/>
          </cell>
        </row>
        <row r="1789">
          <cell r="B1789" t="str">
            <v/>
          </cell>
        </row>
        <row r="1789">
          <cell r="J1789" t="str">
            <v>/</v>
          </cell>
        </row>
        <row r="1789"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>
            <v>0</v>
          </cell>
          <cell r="AG1789">
            <v>0</v>
          </cell>
        </row>
        <row r="1789">
          <cell r="AI1789" t="str">
            <v/>
          </cell>
        </row>
        <row r="1789">
          <cell r="AP1789" t="str">
            <v/>
          </cell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>
            <v>0</v>
          </cell>
          <cell r="AV1789" t="str">
            <v/>
          </cell>
          <cell r="AW1789" t="str">
            <v/>
          </cell>
          <cell r="AX1789" t="str">
            <v/>
          </cell>
          <cell r="AY1789">
            <v>0</v>
          </cell>
        </row>
        <row r="1789">
          <cell r="BA1789" t="str">
            <v/>
          </cell>
          <cell r="BB1789" t="str">
            <v/>
          </cell>
        </row>
        <row r="1789">
          <cell r="BE1789" t="str">
            <v/>
          </cell>
          <cell r="BF1789" t="str">
            <v/>
          </cell>
          <cell r="BG1789" t="str">
            <v/>
          </cell>
          <cell r="BH1789" t="str">
            <v/>
          </cell>
          <cell r="BI1789" t="str">
            <v/>
          </cell>
          <cell r="BJ1789" t="str">
            <v/>
          </cell>
          <cell r="BK1789" t="str">
            <v/>
          </cell>
          <cell r="BL1789">
            <v>0</v>
          </cell>
          <cell r="BM1789" t="str">
            <v/>
          </cell>
        </row>
        <row r="1789">
          <cell r="BP1789" t="str">
            <v/>
          </cell>
        </row>
        <row r="1789">
          <cell r="BW1789" t="str">
            <v/>
          </cell>
        </row>
        <row r="1789">
          <cell r="BY1789" t="str">
            <v/>
          </cell>
        </row>
        <row r="1789">
          <cell r="CD1789" t="str">
            <v/>
          </cell>
        </row>
        <row r="1790">
          <cell r="B1790" t="str">
            <v/>
          </cell>
        </row>
        <row r="1790">
          <cell r="J1790" t="str">
            <v>/</v>
          </cell>
        </row>
        <row r="1790">
          <cell r="X1790" t="str">
            <v/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/>
          </cell>
          <cell r="AC1790" t="str">
            <v/>
          </cell>
          <cell r="AD1790" t="str">
            <v/>
          </cell>
          <cell r="AE1790" t="str">
            <v/>
          </cell>
          <cell r="AF1790">
            <v>0</v>
          </cell>
          <cell r="AG1790">
            <v>0</v>
          </cell>
        </row>
        <row r="1790">
          <cell r="AI1790" t="str">
            <v/>
          </cell>
        </row>
        <row r="1790">
          <cell r="AP1790" t="str">
            <v/>
          </cell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>
            <v>0</v>
          </cell>
          <cell r="AV1790" t="str">
            <v/>
          </cell>
          <cell r="AW1790" t="str">
            <v/>
          </cell>
          <cell r="AX1790" t="str">
            <v/>
          </cell>
          <cell r="AY1790">
            <v>0</v>
          </cell>
        </row>
        <row r="1790">
          <cell r="BA1790" t="str">
            <v/>
          </cell>
          <cell r="BB1790" t="str">
            <v/>
          </cell>
        </row>
        <row r="1790">
          <cell r="BE1790" t="str">
            <v/>
          </cell>
          <cell r="BF1790" t="str">
            <v/>
          </cell>
          <cell r="BG1790" t="str">
            <v/>
          </cell>
          <cell r="BH1790" t="str">
            <v/>
          </cell>
          <cell r="BI1790" t="str">
            <v/>
          </cell>
          <cell r="BJ1790" t="str">
            <v/>
          </cell>
          <cell r="BK1790" t="str">
            <v/>
          </cell>
          <cell r="BL1790">
            <v>0</v>
          </cell>
          <cell r="BM1790" t="str">
            <v/>
          </cell>
        </row>
        <row r="1790">
          <cell r="BP1790" t="str">
            <v/>
          </cell>
        </row>
        <row r="1790">
          <cell r="BW1790" t="str">
            <v/>
          </cell>
        </row>
        <row r="1790">
          <cell r="BY1790" t="str">
            <v/>
          </cell>
        </row>
        <row r="1790">
          <cell r="CD1790" t="str">
            <v/>
          </cell>
        </row>
        <row r="1791">
          <cell r="B1791" t="str">
            <v/>
          </cell>
        </row>
        <row r="1791">
          <cell r="J1791" t="str">
            <v>/</v>
          </cell>
        </row>
        <row r="1791">
          <cell r="X1791" t="str">
            <v/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/>
          </cell>
          <cell r="AC1791" t="str">
            <v/>
          </cell>
          <cell r="AD1791" t="str">
            <v/>
          </cell>
          <cell r="AE1791" t="str">
            <v/>
          </cell>
          <cell r="AF1791">
            <v>0</v>
          </cell>
          <cell r="AG1791">
            <v>0</v>
          </cell>
        </row>
        <row r="1791">
          <cell r="AI1791" t="str">
            <v/>
          </cell>
        </row>
        <row r="1791">
          <cell r="AP1791" t="str">
            <v/>
          </cell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>
            <v>0</v>
          </cell>
          <cell r="AV1791" t="str">
            <v/>
          </cell>
          <cell r="AW1791" t="str">
            <v/>
          </cell>
          <cell r="AX1791" t="str">
            <v/>
          </cell>
          <cell r="AY1791">
            <v>0</v>
          </cell>
        </row>
        <row r="1791">
          <cell r="BA1791" t="str">
            <v/>
          </cell>
          <cell r="BB1791" t="str">
            <v/>
          </cell>
        </row>
        <row r="1791">
          <cell r="BE1791" t="str">
            <v/>
          </cell>
          <cell r="BF1791" t="str">
            <v/>
          </cell>
          <cell r="BG1791" t="str">
            <v/>
          </cell>
          <cell r="BH1791" t="str">
            <v/>
          </cell>
          <cell r="BI1791" t="str">
            <v/>
          </cell>
          <cell r="BJ1791" t="str">
            <v/>
          </cell>
          <cell r="BK1791" t="str">
            <v/>
          </cell>
          <cell r="BL1791">
            <v>0</v>
          </cell>
          <cell r="BM1791" t="str">
            <v/>
          </cell>
        </row>
        <row r="1791">
          <cell r="BP1791" t="str">
            <v/>
          </cell>
        </row>
        <row r="1791">
          <cell r="BW1791" t="str">
            <v/>
          </cell>
        </row>
        <row r="1791">
          <cell r="BY1791" t="str">
            <v/>
          </cell>
        </row>
        <row r="1791">
          <cell r="CD1791" t="str">
            <v/>
          </cell>
        </row>
        <row r="1792">
          <cell r="B1792" t="str">
            <v/>
          </cell>
        </row>
        <row r="1792">
          <cell r="J1792" t="str">
            <v>/</v>
          </cell>
        </row>
        <row r="1792">
          <cell r="X1792" t="str">
            <v/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/>
          </cell>
          <cell r="AC1792" t="str">
            <v/>
          </cell>
          <cell r="AD1792" t="str">
            <v/>
          </cell>
          <cell r="AE1792" t="str">
            <v/>
          </cell>
          <cell r="AF1792">
            <v>0</v>
          </cell>
          <cell r="AG1792">
            <v>0</v>
          </cell>
        </row>
        <row r="1792">
          <cell r="AI1792" t="str">
            <v/>
          </cell>
        </row>
        <row r="1792">
          <cell r="AP1792" t="str">
            <v/>
          </cell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>
            <v>0</v>
          </cell>
          <cell r="AV1792" t="str">
            <v/>
          </cell>
          <cell r="AW1792" t="str">
            <v/>
          </cell>
          <cell r="AX1792" t="str">
            <v/>
          </cell>
          <cell r="AY1792">
            <v>0</v>
          </cell>
        </row>
        <row r="1792">
          <cell r="BA1792" t="str">
            <v/>
          </cell>
          <cell r="BB1792" t="str">
            <v/>
          </cell>
        </row>
        <row r="1792">
          <cell r="BE1792" t="str">
            <v/>
          </cell>
          <cell r="BF1792" t="str">
            <v/>
          </cell>
          <cell r="BG1792" t="str">
            <v/>
          </cell>
          <cell r="BH1792" t="str">
            <v/>
          </cell>
          <cell r="BI1792" t="str">
            <v/>
          </cell>
          <cell r="BJ1792" t="str">
            <v/>
          </cell>
          <cell r="BK1792" t="str">
            <v/>
          </cell>
          <cell r="BL1792">
            <v>0</v>
          </cell>
          <cell r="BM1792" t="str">
            <v/>
          </cell>
        </row>
        <row r="1792">
          <cell r="BP1792" t="str">
            <v/>
          </cell>
        </row>
        <row r="1792">
          <cell r="BW1792" t="str">
            <v/>
          </cell>
        </row>
        <row r="1792">
          <cell r="BY1792" t="str">
            <v/>
          </cell>
        </row>
        <row r="1792">
          <cell r="CD1792" t="str">
            <v/>
          </cell>
        </row>
        <row r="1793">
          <cell r="B1793" t="str">
            <v/>
          </cell>
        </row>
        <row r="1793">
          <cell r="J1793" t="str">
            <v>/</v>
          </cell>
        </row>
        <row r="1793">
          <cell r="X1793" t="str">
            <v/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/>
          </cell>
          <cell r="AC1793" t="str">
            <v/>
          </cell>
          <cell r="AD1793" t="str">
            <v/>
          </cell>
          <cell r="AE1793" t="str">
            <v/>
          </cell>
          <cell r="AF1793">
            <v>0</v>
          </cell>
          <cell r="AG1793">
            <v>0</v>
          </cell>
        </row>
        <row r="1793">
          <cell r="AI1793" t="str">
            <v/>
          </cell>
        </row>
        <row r="1793">
          <cell r="AP1793" t="str">
            <v/>
          </cell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>
            <v>0</v>
          </cell>
          <cell r="AV1793" t="str">
            <v/>
          </cell>
          <cell r="AW1793" t="str">
            <v/>
          </cell>
          <cell r="AX1793" t="str">
            <v/>
          </cell>
          <cell r="AY1793">
            <v>0</v>
          </cell>
        </row>
        <row r="1793">
          <cell r="BA1793" t="str">
            <v/>
          </cell>
          <cell r="BB1793" t="str">
            <v/>
          </cell>
        </row>
        <row r="1793">
          <cell r="BE1793" t="str">
            <v/>
          </cell>
          <cell r="BF1793" t="str">
            <v/>
          </cell>
          <cell r="BG1793" t="str">
            <v/>
          </cell>
          <cell r="BH1793" t="str">
            <v/>
          </cell>
          <cell r="BI1793" t="str">
            <v/>
          </cell>
          <cell r="BJ1793" t="str">
            <v/>
          </cell>
          <cell r="BK1793" t="str">
            <v/>
          </cell>
          <cell r="BL1793">
            <v>0</v>
          </cell>
          <cell r="BM1793" t="str">
            <v/>
          </cell>
        </row>
        <row r="1793">
          <cell r="BP1793" t="str">
            <v/>
          </cell>
        </row>
        <row r="1793">
          <cell r="BW1793" t="str">
            <v/>
          </cell>
        </row>
        <row r="1793">
          <cell r="BY1793" t="str">
            <v/>
          </cell>
        </row>
        <row r="1793">
          <cell r="CD1793" t="str">
            <v/>
          </cell>
        </row>
        <row r="1794">
          <cell r="B1794" t="str">
            <v/>
          </cell>
        </row>
        <row r="1794">
          <cell r="J1794" t="str">
            <v>/</v>
          </cell>
        </row>
        <row r="1794"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>
            <v>0</v>
          </cell>
          <cell r="AG1794">
            <v>0</v>
          </cell>
        </row>
        <row r="1794">
          <cell r="AI1794" t="str">
            <v/>
          </cell>
        </row>
        <row r="1794">
          <cell r="AP1794" t="str">
            <v/>
          </cell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>
            <v>0</v>
          </cell>
          <cell r="AV1794" t="str">
            <v/>
          </cell>
          <cell r="AW1794" t="str">
            <v/>
          </cell>
          <cell r="AX1794" t="str">
            <v/>
          </cell>
          <cell r="AY1794">
            <v>0</v>
          </cell>
        </row>
        <row r="1794">
          <cell r="BA1794" t="str">
            <v/>
          </cell>
          <cell r="BB1794" t="str">
            <v/>
          </cell>
        </row>
        <row r="1794">
          <cell r="BE1794" t="str">
            <v/>
          </cell>
          <cell r="BF1794" t="str">
            <v/>
          </cell>
          <cell r="BG1794" t="str">
            <v/>
          </cell>
          <cell r="BH1794" t="str">
            <v/>
          </cell>
          <cell r="BI1794" t="str">
            <v/>
          </cell>
          <cell r="BJ1794" t="str">
            <v/>
          </cell>
          <cell r="BK1794" t="str">
            <v/>
          </cell>
          <cell r="BL1794">
            <v>0</v>
          </cell>
          <cell r="BM1794" t="str">
            <v/>
          </cell>
        </row>
        <row r="1794">
          <cell r="BP1794" t="str">
            <v/>
          </cell>
        </row>
        <row r="1794">
          <cell r="BW1794" t="str">
            <v/>
          </cell>
        </row>
        <row r="1794">
          <cell r="BY1794" t="str">
            <v/>
          </cell>
        </row>
        <row r="1794">
          <cell r="CD1794" t="str">
            <v/>
          </cell>
        </row>
        <row r="1795">
          <cell r="B1795" t="str">
            <v/>
          </cell>
        </row>
        <row r="1795">
          <cell r="J1795" t="str">
            <v>/</v>
          </cell>
        </row>
        <row r="1795">
          <cell r="X1795" t="str">
            <v/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/>
          </cell>
          <cell r="AC1795" t="str">
            <v/>
          </cell>
          <cell r="AD1795" t="str">
            <v/>
          </cell>
          <cell r="AE1795" t="str">
            <v/>
          </cell>
          <cell r="AF1795">
            <v>0</v>
          </cell>
          <cell r="AG1795">
            <v>0</v>
          </cell>
        </row>
        <row r="1795">
          <cell r="AI1795" t="str">
            <v/>
          </cell>
        </row>
        <row r="1795">
          <cell r="AP1795" t="str">
            <v/>
          </cell>
          <cell r="AQ1795" t="str">
            <v/>
          </cell>
          <cell r="AR1795" t="str">
            <v/>
          </cell>
          <cell r="AS1795" t="str">
            <v/>
          </cell>
          <cell r="AT1795" t="str">
            <v/>
          </cell>
          <cell r="AU1795">
            <v>0</v>
          </cell>
          <cell r="AV1795" t="str">
            <v/>
          </cell>
          <cell r="AW1795" t="str">
            <v/>
          </cell>
          <cell r="AX1795" t="str">
            <v/>
          </cell>
          <cell r="AY1795">
            <v>0</v>
          </cell>
        </row>
        <row r="1795">
          <cell r="BA1795" t="str">
            <v/>
          </cell>
          <cell r="BB1795" t="str">
            <v/>
          </cell>
        </row>
        <row r="1795">
          <cell r="BE1795" t="str">
            <v/>
          </cell>
          <cell r="BF1795" t="str">
            <v/>
          </cell>
          <cell r="BG1795" t="str">
            <v/>
          </cell>
          <cell r="BH1795" t="str">
            <v/>
          </cell>
          <cell r="BI1795" t="str">
            <v/>
          </cell>
          <cell r="BJ1795" t="str">
            <v/>
          </cell>
          <cell r="BK1795" t="str">
            <v/>
          </cell>
          <cell r="BL1795">
            <v>0</v>
          </cell>
          <cell r="BM1795" t="str">
            <v/>
          </cell>
        </row>
        <row r="1795">
          <cell r="BP1795" t="str">
            <v/>
          </cell>
        </row>
        <row r="1795">
          <cell r="BW1795" t="str">
            <v/>
          </cell>
        </row>
        <row r="1795">
          <cell r="BY1795" t="str">
            <v/>
          </cell>
        </row>
        <row r="1795">
          <cell r="CD1795" t="str">
            <v/>
          </cell>
        </row>
        <row r="1796">
          <cell r="B1796" t="str">
            <v/>
          </cell>
        </row>
        <row r="1796">
          <cell r="J1796" t="str">
            <v>/</v>
          </cell>
        </row>
        <row r="1796"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>
            <v>0</v>
          </cell>
          <cell r="AG1796">
            <v>0</v>
          </cell>
        </row>
        <row r="1796">
          <cell r="AI1796" t="str">
            <v/>
          </cell>
        </row>
        <row r="1796">
          <cell r="AP1796" t="str">
            <v/>
          </cell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>
            <v>0</v>
          </cell>
          <cell r="AV1796" t="str">
            <v/>
          </cell>
          <cell r="AW1796" t="str">
            <v/>
          </cell>
          <cell r="AX1796" t="str">
            <v/>
          </cell>
          <cell r="AY1796">
            <v>0</v>
          </cell>
        </row>
        <row r="1796">
          <cell r="BA1796" t="str">
            <v/>
          </cell>
          <cell r="BB1796" t="str">
            <v/>
          </cell>
        </row>
        <row r="1796">
          <cell r="BE1796" t="str">
            <v/>
          </cell>
          <cell r="BF1796" t="str">
            <v/>
          </cell>
          <cell r="BG1796" t="str">
            <v/>
          </cell>
          <cell r="BH1796" t="str">
            <v/>
          </cell>
          <cell r="BI1796" t="str">
            <v/>
          </cell>
          <cell r="BJ1796" t="str">
            <v/>
          </cell>
          <cell r="BK1796" t="str">
            <v/>
          </cell>
          <cell r="BL1796">
            <v>0</v>
          </cell>
          <cell r="BM1796" t="str">
            <v/>
          </cell>
        </row>
        <row r="1796">
          <cell r="BP1796" t="str">
            <v/>
          </cell>
        </row>
        <row r="1796">
          <cell r="BW1796" t="str">
            <v/>
          </cell>
        </row>
        <row r="1796">
          <cell r="BY1796" t="str">
            <v/>
          </cell>
        </row>
        <row r="1796">
          <cell r="CD1796" t="str">
            <v/>
          </cell>
        </row>
        <row r="1797">
          <cell r="B1797" t="str">
            <v/>
          </cell>
        </row>
        <row r="1797">
          <cell r="J1797" t="str">
            <v>/</v>
          </cell>
        </row>
        <row r="1797"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>
            <v>0</v>
          </cell>
          <cell r="AG1797">
            <v>0</v>
          </cell>
        </row>
        <row r="1797">
          <cell r="AI1797" t="str">
            <v/>
          </cell>
        </row>
        <row r="1797">
          <cell r="AP1797" t="str">
            <v/>
          </cell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>
            <v>0</v>
          </cell>
          <cell r="AV1797" t="str">
            <v/>
          </cell>
          <cell r="AW1797" t="str">
            <v/>
          </cell>
          <cell r="AX1797" t="str">
            <v/>
          </cell>
          <cell r="AY1797">
            <v>0</v>
          </cell>
        </row>
        <row r="1797">
          <cell r="BA1797" t="str">
            <v/>
          </cell>
          <cell r="BB1797" t="str">
            <v/>
          </cell>
        </row>
        <row r="1797">
          <cell r="BE1797" t="str">
            <v/>
          </cell>
          <cell r="BF1797" t="str">
            <v/>
          </cell>
          <cell r="BG1797" t="str">
            <v/>
          </cell>
          <cell r="BH1797" t="str">
            <v/>
          </cell>
          <cell r="BI1797" t="str">
            <v/>
          </cell>
          <cell r="BJ1797" t="str">
            <v/>
          </cell>
          <cell r="BK1797" t="str">
            <v/>
          </cell>
          <cell r="BL1797">
            <v>0</v>
          </cell>
          <cell r="BM1797" t="str">
            <v/>
          </cell>
        </row>
        <row r="1797">
          <cell r="BP1797" t="str">
            <v/>
          </cell>
        </row>
        <row r="1797">
          <cell r="BW1797" t="str">
            <v/>
          </cell>
        </row>
        <row r="1797">
          <cell r="BY1797" t="str">
            <v/>
          </cell>
        </row>
        <row r="1797">
          <cell r="CD1797" t="str">
            <v/>
          </cell>
        </row>
        <row r="1798">
          <cell r="B1798" t="str">
            <v/>
          </cell>
        </row>
        <row r="1798">
          <cell r="J1798" t="str">
            <v>/</v>
          </cell>
        </row>
        <row r="1798"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>
            <v>0</v>
          </cell>
          <cell r="AG1798">
            <v>0</v>
          </cell>
        </row>
        <row r="1798">
          <cell r="AI1798" t="str">
            <v/>
          </cell>
        </row>
        <row r="1798">
          <cell r="AP1798" t="str">
            <v/>
          </cell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>
            <v>0</v>
          </cell>
          <cell r="AV1798" t="str">
            <v/>
          </cell>
          <cell r="AW1798" t="str">
            <v/>
          </cell>
          <cell r="AX1798" t="str">
            <v/>
          </cell>
          <cell r="AY1798">
            <v>0</v>
          </cell>
        </row>
        <row r="1798">
          <cell r="BA1798" t="str">
            <v/>
          </cell>
          <cell r="BB1798" t="str">
            <v/>
          </cell>
        </row>
        <row r="1798">
          <cell r="BE1798" t="str">
            <v/>
          </cell>
          <cell r="BF1798" t="str">
            <v/>
          </cell>
          <cell r="BG1798" t="str">
            <v/>
          </cell>
          <cell r="BH1798" t="str">
            <v/>
          </cell>
          <cell r="BI1798" t="str">
            <v/>
          </cell>
          <cell r="BJ1798" t="str">
            <v/>
          </cell>
          <cell r="BK1798" t="str">
            <v/>
          </cell>
          <cell r="BL1798">
            <v>0</v>
          </cell>
          <cell r="BM1798" t="str">
            <v/>
          </cell>
        </row>
        <row r="1798">
          <cell r="BP1798" t="str">
            <v/>
          </cell>
        </row>
        <row r="1798">
          <cell r="BW1798" t="str">
            <v/>
          </cell>
        </row>
        <row r="1798">
          <cell r="BY1798" t="str">
            <v/>
          </cell>
        </row>
        <row r="1798">
          <cell r="CD1798" t="str">
            <v/>
          </cell>
        </row>
        <row r="1799">
          <cell r="B1799" t="str">
            <v/>
          </cell>
        </row>
        <row r="1799">
          <cell r="J1799" t="str">
            <v>/</v>
          </cell>
        </row>
        <row r="1799">
          <cell r="X1799" t="str">
            <v/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/>
          </cell>
          <cell r="AC1799" t="str">
            <v/>
          </cell>
          <cell r="AD1799" t="str">
            <v/>
          </cell>
          <cell r="AE1799" t="str">
            <v/>
          </cell>
          <cell r="AF1799">
            <v>0</v>
          </cell>
          <cell r="AG1799">
            <v>0</v>
          </cell>
        </row>
        <row r="1799">
          <cell r="AI1799" t="str">
            <v/>
          </cell>
        </row>
        <row r="1799">
          <cell r="AP1799" t="str">
            <v/>
          </cell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>
            <v>0</v>
          </cell>
          <cell r="AV1799" t="str">
            <v/>
          </cell>
          <cell r="AW1799" t="str">
            <v/>
          </cell>
          <cell r="AX1799" t="str">
            <v/>
          </cell>
          <cell r="AY1799">
            <v>0</v>
          </cell>
        </row>
        <row r="1799">
          <cell r="BA1799" t="str">
            <v/>
          </cell>
          <cell r="BB1799" t="str">
            <v/>
          </cell>
        </row>
        <row r="1799">
          <cell r="BE1799" t="str">
            <v/>
          </cell>
          <cell r="BF1799" t="str">
            <v/>
          </cell>
          <cell r="BG1799" t="str">
            <v/>
          </cell>
          <cell r="BH1799" t="str">
            <v/>
          </cell>
          <cell r="BI1799" t="str">
            <v/>
          </cell>
          <cell r="BJ1799" t="str">
            <v/>
          </cell>
          <cell r="BK1799" t="str">
            <v/>
          </cell>
          <cell r="BL1799">
            <v>0</v>
          </cell>
          <cell r="BM1799" t="str">
            <v/>
          </cell>
        </row>
        <row r="1799">
          <cell r="BP1799" t="str">
            <v/>
          </cell>
        </row>
        <row r="1799">
          <cell r="BW1799" t="str">
            <v/>
          </cell>
        </row>
        <row r="1799">
          <cell r="BY1799" t="str">
            <v/>
          </cell>
        </row>
        <row r="1799">
          <cell r="CD1799" t="str">
            <v/>
          </cell>
        </row>
        <row r="1800">
          <cell r="B1800" t="str">
            <v/>
          </cell>
        </row>
        <row r="1800">
          <cell r="J1800" t="str">
            <v>/</v>
          </cell>
        </row>
        <row r="1800">
          <cell r="X1800" t="str">
            <v/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/>
          </cell>
          <cell r="AC1800" t="str">
            <v/>
          </cell>
          <cell r="AD1800" t="str">
            <v/>
          </cell>
          <cell r="AE1800" t="str">
            <v/>
          </cell>
          <cell r="AF1800">
            <v>0</v>
          </cell>
          <cell r="AG1800">
            <v>0</v>
          </cell>
        </row>
        <row r="1800">
          <cell r="AI1800" t="str">
            <v/>
          </cell>
        </row>
        <row r="1800">
          <cell r="AP1800" t="str">
            <v/>
          </cell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>
            <v>0</v>
          </cell>
          <cell r="AV1800" t="str">
            <v/>
          </cell>
          <cell r="AW1800" t="str">
            <v/>
          </cell>
          <cell r="AX1800" t="str">
            <v/>
          </cell>
          <cell r="AY1800">
            <v>0</v>
          </cell>
        </row>
        <row r="1800">
          <cell r="BA1800" t="str">
            <v/>
          </cell>
          <cell r="BB1800" t="str">
            <v/>
          </cell>
        </row>
        <row r="1800">
          <cell r="BE1800" t="str">
            <v/>
          </cell>
          <cell r="BF1800" t="str">
            <v/>
          </cell>
          <cell r="BG1800" t="str">
            <v/>
          </cell>
          <cell r="BH1800" t="str">
            <v/>
          </cell>
          <cell r="BI1800" t="str">
            <v/>
          </cell>
          <cell r="BJ1800" t="str">
            <v/>
          </cell>
          <cell r="BK1800" t="str">
            <v/>
          </cell>
          <cell r="BL1800">
            <v>0</v>
          </cell>
          <cell r="BM1800" t="str">
            <v/>
          </cell>
        </row>
        <row r="1800">
          <cell r="BP1800" t="str">
            <v/>
          </cell>
        </row>
        <row r="1800">
          <cell r="BW1800" t="str">
            <v/>
          </cell>
        </row>
        <row r="1800">
          <cell r="BY1800" t="str">
            <v/>
          </cell>
        </row>
        <row r="1800">
          <cell r="CD1800" t="str">
            <v/>
          </cell>
        </row>
        <row r="1801">
          <cell r="B1801" t="str">
            <v/>
          </cell>
        </row>
        <row r="1801">
          <cell r="J1801" t="str">
            <v>/</v>
          </cell>
        </row>
        <row r="1801">
          <cell r="X1801" t="str">
            <v/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/>
          </cell>
          <cell r="AC1801" t="str">
            <v/>
          </cell>
          <cell r="AD1801" t="str">
            <v/>
          </cell>
          <cell r="AE1801" t="str">
            <v/>
          </cell>
          <cell r="AF1801">
            <v>0</v>
          </cell>
          <cell r="AG1801">
            <v>0</v>
          </cell>
        </row>
        <row r="1801">
          <cell r="AI1801" t="str">
            <v/>
          </cell>
        </row>
        <row r="1801">
          <cell r="AP1801" t="str">
            <v/>
          </cell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>
            <v>0</v>
          </cell>
          <cell r="AV1801" t="str">
            <v/>
          </cell>
          <cell r="AW1801" t="str">
            <v/>
          </cell>
          <cell r="AX1801" t="str">
            <v/>
          </cell>
          <cell r="AY1801">
            <v>0</v>
          </cell>
        </row>
        <row r="1801">
          <cell r="BA1801" t="str">
            <v/>
          </cell>
          <cell r="BB1801" t="str">
            <v/>
          </cell>
        </row>
        <row r="1801">
          <cell r="BE1801" t="str">
            <v/>
          </cell>
          <cell r="BF1801" t="str">
            <v/>
          </cell>
          <cell r="BG1801" t="str">
            <v/>
          </cell>
          <cell r="BH1801" t="str">
            <v/>
          </cell>
          <cell r="BI1801" t="str">
            <v/>
          </cell>
          <cell r="BJ1801" t="str">
            <v/>
          </cell>
          <cell r="BK1801" t="str">
            <v/>
          </cell>
          <cell r="BL1801">
            <v>0</v>
          </cell>
          <cell r="BM1801" t="str">
            <v/>
          </cell>
        </row>
        <row r="1801">
          <cell r="BP1801" t="str">
            <v/>
          </cell>
        </row>
        <row r="1801">
          <cell r="BW1801" t="str">
            <v/>
          </cell>
        </row>
        <row r="1801">
          <cell r="BY1801" t="str">
            <v/>
          </cell>
        </row>
        <row r="1801">
          <cell r="CD1801" t="str">
            <v/>
          </cell>
        </row>
        <row r="1802">
          <cell r="B1802" t="str">
            <v/>
          </cell>
        </row>
        <row r="1802">
          <cell r="J1802" t="str">
            <v>/</v>
          </cell>
        </row>
        <row r="1802">
          <cell r="X1802" t="str">
            <v/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/>
          </cell>
          <cell r="AC1802" t="str">
            <v/>
          </cell>
          <cell r="AD1802" t="str">
            <v/>
          </cell>
          <cell r="AE1802" t="str">
            <v/>
          </cell>
          <cell r="AF1802">
            <v>0</v>
          </cell>
          <cell r="AG1802">
            <v>0</v>
          </cell>
        </row>
        <row r="1802">
          <cell r="AI1802" t="str">
            <v/>
          </cell>
        </row>
        <row r="1802">
          <cell r="AP1802" t="str">
            <v/>
          </cell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>
            <v>0</v>
          </cell>
          <cell r="AV1802" t="str">
            <v/>
          </cell>
          <cell r="AW1802" t="str">
            <v/>
          </cell>
          <cell r="AX1802" t="str">
            <v/>
          </cell>
          <cell r="AY1802">
            <v>0</v>
          </cell>
        </row>
        <row r="1802">
          <cell r="BA1802" t="str">
            <v/>
          </cell>
          <cell r="BB1802" t="str">
            <v/>
          </cell>
        </row>
        <row r="1802">
          <cell r="BE1802" t="str">
            <v/>
          </cell>
          <cell r="BF1802" t="str">
            <v/>
          </cell>
          <cell r="BG1802" t="str">
            <v/>
          </cell>
          <cell r="BH1802" t="str">
            <v/>
          </cell>
          <cell r="BI1802" t="str">
            <v/>
          </cell>
          <cell r="BJ1802" t="str">
            <v/>
          </cell>
          <cell r="BK1802" t="str">
            <v/>
          </cell>
          <cell r="BL1802">
            <v>0</v>
          </cell>
          <cell r="BM1802" t="str">
            <v/>
          </cell>
        </row>
        <row r="1802">
          <cell r="BP1802" t="str">
            <v/>
          </cell>
        </row>
        <row r="1802">
          <cell r="BW1802" t="str">
            <v/>
          </cell>
        </row>
        <row r="1802">
          <cell r="BY1802" t="str">
            <v/>
          </cell>
        </row>
        <row r="1802">
          <cell r="CD1802" t="str">
            <v/>
          </cell>
        </row>
        <row r="1803">
          <cell r="B1803" t="str">
            <v/>
          </cell>
        </row>
        <row r="1803">
          <cell r="J1803" t="str">
            <v>/</v>
          </cell>
        </row>
        <row r="1803">
          <cell r="X1803" t="str">
            <v/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/>
          </cell>
          <cell r="AC1803" t="str">
            <v/>
          </cell>
          <cell r="AD1803" t="str">
            <v/>
          </cell>
          <cell r="AE1803" t="str">
            <v/>
          </cell>
          <cell r="AF1803">
            <v>0</v>
          </cell>
          <cell r="AG1803">
            <v>0</v>
          </cell>
        </row>
        <row r="1803">
          <cell r="AI1803" t="str">
            <v/>
          </cell>
        </row>
        <row r="1803">
          <cell r="AP1803" t="str">
            <v/>
          </cell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>
            <v>0</v>
          </cell>
          <cell r="AV1803" t="str">
            <v/>
          </cell>
          <cell r="AW1803" t="str">
            <v/>
          </cell>
          <cell r="AX1803" t="str">
            <v/>
          </cell>
          <cell r="AY1803">
            <v>0</v>
          </cell>
        </row>
        <row r="1803">
          <cell r="BA1803" t="str">
            <v/>
          </cell>
          <cell r="BB1803" t="str">
            <v/>
          </cell>
        </row>
        <row r="1803">
          <cell r="BE1803" t="str">
            <v/>
          </cell>
          <cell r="BF1803" t="str">
            <v/>
          </cell>
          <cell r="BG1803" t="str">
            <v/>
          </cell>
          <cell r="BH1803" t="str">
            <v/>
          </cell>
          <cell r="BI1803" t="str">
            <v/>
          </cell>
          <cell r="BJ1803" t="str">
            <v/>
          </cell>
          <cell r="BK1803" t="str">
            <v/>
          </cell>
          <cell r="BL1803">
            <v>0</v>
          </cell>
          <cell r="BM1803" t="str">
            <v/>
          </cell>
        </row>
        <row r="1803">
          <cell r="BP1803" t="str">
            <v/>
          </cell>
        </row>
        <row r="1803">
          <cell r="BW1803" t="str">
            <v/>
          </cell>
        </row>
        <row r="1803">
          <cell r="BY1803" t="str">
            <v/>
          </cell>
        </row>
        <row r="1803">
          <cell r="CD1803" t="str">
            <v/>
          </cell>
        </row>
        <row r="1804">
          <cell r="B1804" t="str">
            <v/>
          </cell>
        </row>
        <row r="1804">
          <cell r="J1804" t="str">
            <v>/</v>
          </cell>
        </row>
        <row r="1804">
          <cell r="X1804" t="str">
            <v/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/>
          </cell>
          <cell r="AC1804" t="str">
            <v/>
          </cell>
          <cell r="AD1804" t="str">
            <v/>
          </cell>
          <cell r="AE1804" t="str">
            <v/>
          </cell>
          <cell r="AF1804">
            <v>0</v>
          </cell>
          <cell r="AG1804">
            <v>0</v>
          </cell>
        </row>
        <row r="1804">
          <cell r="AI1804" t="str">
            <v/>
          </cell>
        </row>
        <row r="1804">
          <cell r="AP1804" t="str">
            <v/>
          </cell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>
            <v>0</v>
          </cell>
          <cell r="AV1804" t="str">
            <v/>
          </cell>
          <cell r="AW1804" t="str">
            <v/>
          </cell>
          <cell r="AX1804" t="str">
            <v/>
          </cell>
          <cell r="AY1804">
            <v>0</v>
          </cell>
        </row>
        <row r="1804">
          <cell r="BA1804" t="str">
            <v/>
          </cell>
          <cell r="BB1804" t="str">
            <v/>
          </cell>
        </row>
        <row r="1804">
          <cell r="BE1804" t="str">
            <v/>
          </cell>
          <cell r="BF1804" t="str">
            <v/>
          </cell>
          <cell r="BG1804" t="str">
            <v/>
          </cell>
          <cell r="BH1804" t="str">
            <v/>
          </cell>
          <cell r="BI1804" t="str">
            <v/>
          </cell>
          <cell r="BJ1804" t="str">
            <v/>
          </cell>
          <cell r="BK1804" t="str">
            <v/>
          </cell>
          <cell r="BL1804">
            <v>0</v>
          </cell>
          <cell r="BM1804" t="str">
            <v/>
          </cell>
        </row>
        <row r="1804">
          <cell r="BP1804" t="str">
            <v/>
          </cell>
        </row>
        <row r="1804">
          <cell r="BW1804" t="str">
            <v/>
          </cell>
        </row>
        <row r="1804">
          <cell r="BY1804" t="str">
            <v/>
          </cell>
        </row>
        <row r="1804">
          <cell r="CD1804" t="str">
            <v/>
          </cell>
        </row>
        <row r="1805">
          <cell r="B1805" t="str">
            <v/>
          </cell>
        </row>
        <row r="1805">
          <cell r="J1805" t="str">
            <v>/</v>
          </cell>
        </row>
        <row r="1805">
          <cell r="X1805" t="str">
            <v/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/>
          </cell>
          <cell r="AC1805" t="str">
            <v/>
          </cell>
          <cell r="AD1805" t="str">
            <v/>
          </cell>
          <cell r="AE1805" t="str">
            <v/>
          </cell>
          <cell r="AF1805">
            <v>0</v>
          </cell>
          <cell r="AG1805">
            <v>0</v>
          </cell>
        </row>
        <row r="1805">
          <cell r="AI1805" t="str">
            <v/>
          </cell>
        </row>
        <row r="1805">
          <cell r="AP1805" t="str">
            <v/>
          </cell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>
            <v>0</v>
          </cell>
          <cell r="AV1805" t="str">
            <v/>
          </cell>
          <cell r="AW1805" t="str">
            <v/>
          </cell>
          <cell r="AX1805" t="str">
            <v/>
          </cell>
          <cell r="AY1805">
            <v>0</v>
          </cell>
        </row>
        <row r="1805">
          <cell r="BA1805" t="str">
            <v/>
          </cell>
          <cell r="BB1805" t="str">
            <v/>
          </cell>
        </row>
        <row r="1805">
          <cell r="BE1805" t="str">
            <v/>
          </cell>
          <cell r="BF1805" t="str">
            <v/>
          </cell>
          <cell r="BG1805" t="str">
            <v/>
          </cell>
          <cell r="BH1805" t="str">
            <v/>
          </cell>
          <cell r="BI1805" t="str">
            <v/>
          </cell>
          <cell r="BJ1805" t="str">
            <v/>
          </cell>
          <cell r="BK1805" t="str">
            <v/>
          </cell>
          <cell r="BL1805">
            <v>0</v>
          </cell>
          <cell r="BM1805" t="str">
            <v/>
          </cell>
        </row>
        <row r="1805">
          <cell r="BP1805" t="str">
            <v/>
          </cell>
        </row>
        <row r="1805">
          <cell r="BW1805" t="str">
            <v/>
          </cell>
        </row>
        <row r="1805">
          <cell r="BY1805" t="str">
            <v/>
          </cell>
        </row>
        <row r="1805">
          <cell r="CD1805" t="str">
            <v/>
          </cell>
        </row>
        <row r="1806">
          <cell r="B1806" t="str">
            <v/>
          </cell>
        </row>
        <row r="1806">
          <cell r="J1806" t="str">
            <v>/</v>
          </cell>
        </row>
        <row r="1806">
          <cell r="X1806" t="str">
            <v/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/>
          </cell>
          <cell r="AC1806" t="str">
            <v/>
          </cell>
          <cell r="AD1806" t="str">
            <v/>
          </cell>
          <cell r="AE1806" t="str">
            <v/>
          </cell>
          <cell r="AF1806">
            <v>0</v>
          </cell>
          <cell r="AG1806">
            <v>0</v>
          </cell>
        </row>
        <row r="1806">
          <cell r="AI1806" t="str">
            <v/>
          </cell>
        </row>
        <row r="1806">
          <cell r="AP1806" t="str">
            <v/>
          </cell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>
            <v>0</v>
          </cell>
          <cell r="AV1806" t="str">
            <v/>
          </cell>
          <cell r="AW1806" t="str">
            <v/>
          </cell>
          <cell r="AX1806" t="str">
            <v/>
          </cell>
          <cell r="AY1806">
            <v>0</v>
          </cell>
        </row>
        <row r="1806">
          <cell r="BA1806" t="str">
            <v/>
          </cell>
          <cell r="BB1806" t="str">
            <v/>
          </cell>
        </row>
        <row r="1806">
          <cell r="BE1806" t="str">
            <v/>
          </cell>
          <cell r="BF1806" t="str">
            <v/>
          </cell>
          <cell r="BG1806" t="str">
            <v/>
          </cell>
          <cell r="BH1806" t="str">
            <v/>
          </cell>
          <cell r="BI1806" t="str">
            <v/>
          </cell>
          <cell r="BJ1806" t="str">
            <v/>
          </cell>
          <cell r="BK1806" t="str">
            <v/>
          </cell>
          <cell r="BL1806">
            <v>0</v>
          </cell>
          <cell r="BM1806" t="str">
            <v/>
          </cell>
        </row>
        <row r="1806">
          <cell r="BP1806" t="str">
            <v/>
          </cell>
        </row>
        <row r="1806">
          <cell r="BW1806" t="str">
            <v/>
          </cell>
        </row>
        <row r="1806">
          <cell r="BY1806" t="str">
            <v/>
          </cell>
        </row>
        <row r="1806">
          <cell r="CD1806" t="str">
            <v/>
          </cell>
        </row>
        <row r="1807">
          <cell r="B1807" t="str">
            <v/>
          </cell>
        </row>
        <row r="1807">
          <cell r="J1807" t="str">
            <v>/</v>
          </cell>
        </row>
        <row r="1807">
          <cell r="X1807" t="str">
            <v/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/>
          </cell>
          <cell r="AC1807" t="str">
            <v/>
          </cell>
          <cell r="AD1807" t="str">
            <v/>
          </cell>
          <cell r="AE1807" t="str">
            <v/>
          </cell>
          <cell r="AF1807">
            <v>0</v>
          </cell>
          <cell r="AG1807">
            <v>0</v>
          </cell>
        </row>
        <row r="1807">
          <cell r="AI1807" t="str">
            <v/>
          </cell>
        </row>
        <row r="1807">
          <cell r="AP1807" t="str">
            <v/>
          </cell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>
            <v>0</v>
          </cell>
          <cell r="AV1807" t="str">
            <v/>
          </cell>
          <cell r="AW1807" t="str">
            <v/>
          </cell>
          <cell r="AX1807" t="str">
            <v/>
          </cell>
          <cell r="AY1807">
            <v>0</v>
          </cell>
        </row>
        <row r="1807">
          <cell r="BA1807" t="str">
            <v/>
          </cell>
          <cell r="BB1807" t="str">
            <v/>
          </cell>
        </row>
        <row r="1807">
          <cell r="BE1807" t="str">
            <v/>
          </cell>
          <cell r="BF1807" t="str">
            <v/>
          </cell>
          <cell r="BG1807" t="str">
            <v/>
          </cell>
          <cell r="BH1807" t="str">
            <v/>
          </cell>
          <cell r="BI1807" t="str">
            <v/>
          </cell>
          <cell r="BJ1807" t="str">
            <v/>
          </cell>
          <cell r="BK1807" t="str">
            <v/>
          </cell>
          <cell r="BL1807">
            <v>0</v>
          </cell>
          <cell r="BM1807" t="str">
            <v/>
          </cell>
        </row>
        <row r="1807">
          <cell r="BP1807" t="str">
            <v/>
          </cell>
        </row>
        <row r="1807">
          <cell r="BW1807" t="str">
            <v/>
          </cell>
        </row>
        <row r="1807">
          <cell r="BY1807" t="str">
            <v/>
          </cell>
        </row>
        <row r="1807">
          <cell r="CD1807" t="str">
            <v/>
          </cell>
        </row>
        <row r="1808">
          <cell r="B1808" t="str">
            <v/>
          </cell>
        </row>
        <row r="1808">
          <cell r="J1808" t="str">
            <v>/</v>
          </cell>
        </row>
        <row r="1808">
          <cell r="X1808" t="str">
            <v/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/>
          </cell>
          <cell r="AC1808" t="str">
            <v/>
          </cell>
          <cell r="AD1808" t="str">
            <v/>
          </cell>
          <cell r="AE1808" t="str">
            <v/>
          </cell>
          <cell r="AF1808">
            <v>0</v>
          </cell>
          <cell r="AG1808">
            <v>0</v>
          </cell>
        </row>
        <row r="1808">
          <cell r="AI1808" t="str">
            <v/>
          </cell>
        </row>
        <row r="1808">
          <cell r="AP1808" t="str">
            <v/>
          </cell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>
            <v>0</v>
          </cell>
          <cell r="AV1808" t="str">
            <v/>
          </cell>
          <cell r="AW1808" t="str">
            <v/>
          </cell>
          <cell r="AX1808" t="str">
            <v/>
          </cell>
          <cell r="AY1808">
            <v>0</v>
          </cell>
        </row>
        <row r="1808">
          <cell r="BA1808" t="str">
            <v/>
          </cell>
          <cell r="BB1808" t="str">
            <v/>
          </cell>
        </row>
        <row r="1808">
          <cell r="BE1808" t="str">
            <v/>
          </cell>
          <cell r="BF1808" t="str">
            <v/>
          </cell>
          <cell r="BG1808" t="str">
            <v/>
          </cell>
          <cell r="BH1808" t="str">
            <v/>
          </cell>
          <cell r="BI1808" t="str">
            <v/>
          </cell>
          <cell r="BJ1808" t="str">
            <v/>
          </cell>
          <cell r="BK1808" t="str">
            <v/>
          </cell>
          <cell r="BL1808">
            <v>0</v>
          </cell>
          <cell r="BM1808" t="str">
            <v/>
          </cell>
        </row>
        <row r="1808">
          <cell r="BP1808" t="str">
            <v/>
          </cell>
        </row>
        <row r="1808">
          <cell r="BW1808" t="str">
            <v/>
          </cell>
        </row>
        <row r="1808">
          <cell r="BY1808" t="str">
            <v/>
          </cell>
        </row>
        <row r="1808">
          <cell r="CD1808" t="str">
            <v/>
          </cell>
        </row>
        <row r="1809">
          <cell r="B1809" t="str">
            <v/>
          </cell>
        </row>
        <row r="1809">
          <cell r="J1809" t="str">
            <v>/</v>
          </cell>
        </row>
        <row r="1809">
          <cell r="X1809" t="str">
            <v/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/>
          </cell>
          <cell r="AC1809" t="str">
            <v/>
          </cell>
          <cell r="AD1809" t="str">
            <v/>
          </cell>
          <cell r="AE1809" t="str">
            <v/>
          </cell>
          <cell r="AF1809">
            <v>0</v>
          </cell>
          <cell r="AG1809">
            <v>0</v>
          </cell>
        </row>
        <row r="1809">
          <cell r="AI1809" t="str">
            <v/>
          </cell>
        </row>
        <row r="1809">
          <cell r="AP1809" t="str">
            <v/>
          </cell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>
            <v>0</v>
          </cell>
          <cell r="AV1809" t="str">
            <v/>
          </cell>
          <cell r="AW1809" t="str">
            <v/>
          </cell>
          <cell r="AX1809" t="str">
            <v/>
          </cell>
          <cell r="AY1809">
            <v>0</v>
          </cell>
        </row>
        <row r="1809">
          <cell r="BA1809" t="str">
            <v/>
          </cell>
          <cell r="BB1809" t="str">
            <v/>
          </cell>
        </row>
        <row r="1809">
          <cell r="BE1809" t="str">
            <v/>
          </cell>
          <cell r="BF1809" t="str">
            <v/>
          </cell>
          <cell r="BG1809" t="str">
            <v/>
          </cell>
          <cell r="BH1809" t="str">
            <v/>
          </cell>
          <cell r="BI1809" t="str">
            <v/>
          </cell>
          <cell r="BJ1809" t="str">
            <v/>
          </cell>
          <cell r="BK1809" t="str">
            <v/>
          </cell>
          <cell r="BL1809">
            <v>0</v>
          </cell>
          <cell r="BM1809" t="str">
            <v/>
          </cell>
        </row>
        <row r="1809">
          <cell r="BP1809" t="str">
            <v/>
          </cell>
        </row>
        <row r="1809">
          <cell r="BW1809" t="str">
            <v/>
          </cell>
        </row>
        <row r="1809">
          <cell r="BY1809" t="str">
            <v/>
          </cell>
        </row>
        <row r="1809">
          <cell r="CD1809" t="str">
            <v/>
          </cell>
        </row>
        <row r="1810">
          <cell r="B1810" t="str">
            <v/>
          </cell>
        </row>
        <row r="1810">
          <cell r="J1810" t="str">
            <v>/</v>
          </cell>
        </row>
        <row r="1810">
          <cell r="X1810" t="str">
            <v/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/>
          </cell>
          <cell r="AC1810" t="str">
            <v/>
          </cell>
          <cell r="AD1810" t="str">
            <v/>
          </cell>
          <cell r="AE1810" t="str">
            <v/>
          </cell>
          <cell r="AF1810">
            <v>0</v>
          </cell>
          <cell r="AG1810">
            <v>0</v>
          </cell>
        </row>
        <row r="1810">
          <cell r="AI1810" t="str">
            <v/>
          </cell>
        </row>
        <row r="1810">
          <cell r="AP1810" t="str">
            <v/>
          </cell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>
            <v>0</v>
          </cell>
          <cell r="AV1810" t="str">
            <v/>
          </cell>
          <cell r="AW1810" t="str">
            <v/>
          </cell>
          <cell r="AX1810" t="str">
            <v/>
          </cell>
          <cell r="AY1810">
            <v>0</v>
          </cell>
        </row>
        <row r="1810">
          <cell r="BA1810" t="str">
            <v/>
          </cell>
          <cell r="BB1810" t="str">
            <v/>
          </cell>
        </row>
        <row r="1810">
          <cell r="BE1810" t="str">
            <v/>
          </cell>
          <cell r="BF1810" t="str">
            <v/>
          </cell>
          <cell r="BG1810" t="str">
            <v/>
          </cell>
          <cell r="BH1810" t="str">
            <v/>
          </cell>
          <cell r="BI1810" t="str">
            <v/>
          </cell>
          <cell r="BJ1810" t="str">
            <v/>
          </cell>
          <cell r="BK1810" t="str">
            <v/>
          </cell>
          <cell r="BL1810">
            <v>0</v>
          </cell>
          <cell r="BM1810" t="str">
            <v/>
          </cell>
        </row>
        <row r="1810">
          <cell r="BP1810" t="str">
            <v/>
          </cell>
        </row>
        <row r="1810">
          <cell r="BW1810" t="str">
            <v/>
          </cell>
        </row>
        <row r="1810">
          <cell r="BY1810" t="str">
            <v/>
          </cell>
        </row>
        <row r="1810">
          <cell r="CD1810" t="str">
            <v/>
          </cell>
        </row>
        <row r="1811">
          <cell r="B1811" t="str">
            <v/>
          </cell>
        </row>
        <row r="1811">
          <cell r="J1811" t="str">
            <v>/</v>
          </cell>
        </row>
        <row r="1811"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>
            <v>0</v>
          </cell>
          <cell r="AG1811">
            <v>0</v>
          </cell>
        </row>
        <row r="1811">
          <cell r="AI1811" t="str">
            <v/>
          </cell>
        </row>
        <row r="1811">
          <cell r="AP1811" t="str">
            <v/>
          </cell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>
            <v>0</v>
          </cell>
          <cell r="AV1811" t="str">
            <v/>
          </cell>
          <cell r="AW1811" t="str">
            <v/>
          </cell>
          <cell r="AX1811" t="str">
            <v/>
          </cell>
          <cell r="AY1811">
            <v>0</v>
          </cell>
        </row>
        <row r="1811">
          <cell r="BA1811" t="str">
            <v/>
          </cell>
          <cell r="BB1811" t="str">
            <v/>
          </cell>
        </row>
        <row r="1811">
          <cell r="BE1811" t="str">
            <v/>
          </cell>
          <cell r="BF1811" t="str">
            <v/>
          </cell>
          <cell r="BG1811" t="str">
            <v/>
          </cell>
          <cell r="BH1811" t="str">
            <v/>
          </cell>
          <cell r="BI1811" t="str">
            <v/>
          </cell>
          <cell r="BJ1811" t="str">
            <v/>
          </cell>
          <cell r="BK1811" t="str">
            <v/>
          </cell>
          <cell r="BL1811">
            <v>0</v>
          </cell>
          <cell r="BM1811" t="str">
            <v/>
          </cell>
        </row>
        <row r="1811">
          <cell r="BP1811" t="str">
            <v/>
          </cell>
        </row>
        <row r="1811">
          <cell r="BW1811" t="str">
            <v/>
          </cell>
        </row>
        <row r="1811">
          <cell r="BY1811" t="str">
            <v/>
          </cell>
        </row>
        <row r="1811">
          <cell r="CD1811" t="str">
            <v/>
          </cell>
        </row>
        <row r="1812">
          <cell r="B1812" t="str">
            <v/>
          </cell>
        </row>
        <row r="1812">
          <cell r="J1812" t="str">
            <v>/</v>
          </cell>
        </row>
        <row r="1812"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>
            <v>0</v>
          </cell>
          <cell r="AG1812">
            <v>0</v>
          </cell>
        </row>
        <row r="1812">
          <cell r="AI1812" t="str">
            <v/>
          </cell>
        </row>
        <row r="1812">
          <cell r="AP1812" t="str">
            <v/>
          </cell>
          <cell r="AQ1812" t="str">
            <v/>
          </cell>
          <cell r="AR1812" t="str">
            <v/>
          </cell>
          <cell r="AS1812" t="str">
            <v/>
          </cell>
          <cell r="AT1812" t="str">
            <v/>
          </cell>
          <cell r="AU1812">
            <v>0</v>
          </cell>
          <cell r="AV1812" t="str">
            <v/>
          </cell>
          <cell r="AW1812" t="str">
            <v/>
          </cell>
          <cell r="AX1812" t="str">
            <v/>
          </cell>
          <cell r="AY1812">
            <v>0</v>
          </cell>
        </row>
        <row r="1812">
          <cell r="BA1812" t="str">
            <v/>
          </cell>
          <cell r="BB1812" t="str">
            <v/>
          </cell>
        </row>
        <row r="1812">
          <cell r="BE1812" t="str">
            <v/>
          </cell>
          <cell r="BF1812" t="str">
            <v/>
          </cell>
          <cell r="BG1812" t="str">
            <v/>
          </cell>
          <cell r="BH1812" t="str">
            <v/>
          </cell>
          <cell r="BI1812" t="str">
            <v/>
          </cell>
          <cell r="BJ1812" t="str">
            <v/>
          </cell>
          <cell r="BK1812" t="str">
            <v/>
          </cell>
          <cell r="BL1812">
            <v>0</v>
          </cell>
          <cell r="BM1812" t="str">
            <v/>
          </cell>
        </row>
        <row r="1812">
          <cell r="BP1812" t="str">
            <v/>
          </cell>
        </row>
        <row r="1812">
          <cell r="BW1812" t="str">
            <v/>
          </cell>
        </row>
        <row r="1812">
          <cell r="BY1812" t="str">
            <v/>
          </cell>
        </row>
        <row r="1812">
          <cell r="CD1812" t="str">
            <v/>
          </cell>
        </row>
        <row r="1813">
          <cell r="B1813" t="str">
            <v/>
          </cell>
        </row>
        <row r="1813">
          <cell r="J1813" t="str">
            <v>/</v>
          </cell>
        </row>
        <row r="1813"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>
            <v>0</v>
          </cell>
          <cell r="AG1813">
            <v>0</v>
          </cell>
        </row>
        <row r="1813">
          <cell r="AI1813" t="str">
            <v/>
          </cell>
        </row>
        <row r="1813">
          <cell r="AP1813" t="str">
            <v/>
          </cell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>
            <v>0</v>
          </cell>
          <cell r="AV1813" t="str">
            <v/>
          </cell>
          <cell r="AW1813" t="str">
            <v/>
          </cell>
          <cell r="AX1813" t="str">
            <v/>
          </cell>
          <cell r="AY1813">
            <v>0</v>
          </cell>
        </row>
        <row r="1813">
          <cell r="BA1813" t="str">
            <v/>
          </cell>
          <cell r="BB1813" t="str">
            <v/>
          </cell>
        </row>
        <row r="1813">
          <cell r="BE1813" t="str">
            <v/>
          </cell>
          <cell r="BF1813" t="str">
            <v/>
          </cell>
          <cell r="BG1813" t="str">
            <v/>
          </cell>
          <cell r="BH1813" t="str">
            <v/>
          </cell>
          <cell r="BI1813" t="str">
            <v/>
          </cell>
          <cell r="BJ1813" t="str">
            <v/>
          </cell>
          <cell r="BK1813" t="str">
            <v/>
          </cell>
          <cell r="BL1813">
            <v>0</v>
          </cell>
          <cell r="BM1813" t="str">
            <v/>
          </cell>
        </row>
        <row r="1813">
          <cell r="BP1813" t="str">
            <v/>
          </cell>
        </row>
        <row r="1813">
          <cell r="BW1813" t="str">
            <v/>
          </cell>
        </row>
        <row r="1813">
          <cell r="BY1813" t="str">
            <v/>
          </cell>
        </row>
        <row r="1813">
          <cell r="CD1813" t="str">
            <v/>
          </cell>
        </row>
        <row r="1814">
          <cell r="B1814" t="str">
            <v/>
          </cell>
        </row>
        <row r="1814">
          <cell r="J1814" t="str">
            <v>/</v>
          </cell>
        </row>
        <row r="1814"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>
            <v>0</v>
          </cell>
          <cell r="AG1814">
            <v>0</v>
          </cell>
        </row>
        <row r="1814">
          <cell r="AI1814" t="str">
            <v/>
          </cell>
        </row>
        <row r="1814">
          <cell r="AP1814" t="str">
            <v/>
          </cell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>
            <v>0</v>
          </cell>
          <cell r="AV1814" t="str">
            <v/>
          </cell>
          <cell r="AW1814" t="str">
            <v/>
          </cell>
          <cell r="AX1814" t="str">
            <v/>
          </cell>
          <cell r="AY1814">
            <v>0</v>
          </cell>
        </row>
        <row r="1814">
          <cell r="BA1814" t="str">
            <v/>
          </cell>
          <cell r="BB1814" t="str">
            <v/>
          </cell>
        </row>
        <row r="1814">
          <cell r="BE1814" t="str">
            <v/>
          </cell>
          <cell r="BF1814" t="str">
            <v/>
          </cell>
          <cell r="BG1814" t="str">
            <v/>
          </cell>
          <cell r="BH1814" t="str">
            <v/>
          </cell>
          <cell r="BI1814" t="str">
            <v/>
          </cell>
          <cell r="BJ1814" t="str">
            <v/>
          </cell>
          <cell r="BK1814" t="str">
            <v/>
          </cell>
          <cell r="BL1814">
            <v>0</v>
          </cell>
          <cell r="BM1814" t="str">
            <v/>
          </cell>
        </row>
        <row r="1814">
          <cell r="BP1814" t="str">
            <v/>
          </cell>
        </row>
        <row r="1814">
          <cell r="BW1814" t="str">
            <v/>
          </cell>
        </row>
        <row r="1814">
          <cell r="BY1814" t="str">
            <v/>
          </cell>
        </row>
        <row r="1814">
          <cell r="CD1814" t="str">
            <v/>
          </cell>
        </row>
        <row r="1815">
          <cell r="B1815" t="str">
            <v/>
          </cell>
        </row>
        <row r="1815">
          <cell r="J1815" t="str">
            <v>/</v>
          </cell>
        </row>
        <row r="1815"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>
            <v>0</v>
          </cell>
          <cell r="AG1815">
            <v>0</v>
          </cell>
        </row>
        <row r="1815">
          <cell r="AI1815" t="str">
            <v/>
          </cell>
        </row>
        <row r="1815">
          <cell r="AP1815" t="str">
            <v/>
          </cell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>
            <v>0</v>
          </cell>
          <cell r="AV1815" t="str">
            <v/>
          </cell>
          <cell r="AW1815" t="str">
            <v/>
          </cell>
          <cell r="AX1815" t="str">
            <v/>
          </cell>
          <cell r="AY1815">
            <v>0</v>
          </cell>
        </row>
        <row r="1815">
          <cell r="BA1815" t="str">
            <v/>
          </cell>
          <cell r="BB1815" t="str">
            <v/>
          </cell>
        </row>
        <row r="1815">
          <cell r="BE1815" t="str">
            <v/>
          </cell>
          <cell r="BF1815" t="str">
            <v/>
          </cell>
          <cell r="BG1815" t="str">
            <v/>
          </cell>
          <cell r="BH1815" t="str">
            <v/>
          </cell>
          <cell r="BI1815" t="str">
            <v/>
          </cell>
          <cell r="BJ1815" t="str">
            <v/>
          </cell>
          <cell r="BK1815" t="str">
            <v/>
          </cell>
          <cell r="BL1815">
            <v>0</v>
          </cell>
          <cell r="BM1815" t="str">
            <v/>
          </cell>
        </row>
        <row r="1815">
          <cell r="BP1815" t="str">
            <v/>
          </cell>
        </row>
        <row r="1815">
          <cell r="BW1815" t="str">
            <v/>
          </cell>
        </row>
        <row r="1815">
          <cell r="BY1815" t="str">
            <v/>
          </cell>
        </row>
        <row r="1815">
          <cell r="CD1815" t="str">
            <v/>
          </cell>
        </row>
        <row r="1816">
          <cell r="B1816" t="str">
            <v/>
          </cell>
        </row>
        <row r="1816">
          <cell r="J1816" t="str">
            <v>/</v>
          </cell>
        </row>
        <row r="1816"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>
            <v>0</v>
          </cell>
          <cell r="AG1816">
            <v>0</v>
          </cell>
        </row>
        <row r="1816">
          <cell r="AI1816" t="str">
            <v/>
          </cell>
        </row>
        <row r="1816">
          <cell r="AP1816" t="str">
            <v/>
          </cell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>
            <v>0</v>
          </cell>
          <cell r="AV1816" t="str">
            <v/>
          </cell>
          <cell r="AW1816" t="str">
            <v/>
          </cell>
          <cell r="AX1816" t="str">
            <v/>
          </cell>
          <cell r="AY1816">
            <v>0</v>
          </cell>
        </row>
        <row r="1816">
          <cell r="BA1816" t="str">
            <v/>
          </cell>
          <cell r="BB1816" t="str">
            <v/>
          </cell>
        </row>
        <row r="1816">
          <cell r="BE1816" t="str">
            <v/>
          </cell>
          <cell r="BF1816" t="str">
            <v/>
          </cell>
          <cell r="BG1816" t="str">
            <v/>
          </cell>
          <cell r="BH1816" t="str">
            <v/>
          </cell>
          <cell r="BI1816" t="str">
            <v/>
          </cell>
          <cell r="BJ1816" t="str">
            <v/>
          </cell>
          <cell r="BK1816" t="str">
            <v/>
          </cell>
          <cell r="BL1816">
            <v>0</v>
          </cell>
          <cell r="BM1816" t="str">
            <v/>
          </cell>
        </row>
        <row r="1816">
          <cell r="BP1816" t="str">
            <v/>
          </cell>
        </row>
        <row r="1816">
          <cell r="BW1816" t="str">
            <v/>
          </cell>
        </row>
        <row r="1816">
          <cell r="BY1816" t="str">
            <v/>
          </cell>
        </row>
        <row r="1816">
          <cell r="CD1816" t="str">
            <v/>
          </cell>
        </row>
        <row r="1817">
          <cell r="B1817" t="str">
            <v/>
          </cell>
        </row>
        <row r="1817">
          <cell r="J1817" t="str">
            <v>/</v>
          </cell>
        </row>
        <row r="1817"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>
            <v>0</v>
          </cell>
          <cell r="AG1817">
            <v>0</v>
          </cell>
        </row>
        <row r="1817">
          <cell r="AI1817" t="str">
            <v/>
          </cell>
        </row>
        <row r="1817">
          <cell r="AP1817" t="str">
            <v/>
          </cell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>
            <v>0</v>
          </cell>
          <cell r="AV1817" t="str">
            <v/>
          </cell>
          <cell r="AW1817" t="str">
            <v/>
          </cell>
          <cell r="AX1817" t="str">
            <v/>
          </cell>
          <cell r="AY1817">
            <v>0</v>
          </cell>
        </row>
        <row r="1817">
          <cell r="BA1817" t="str">
            <v/>
          </cell>
          <cell r="BB1817" t="str">
            <v/>
          </cell>
        </row>
        <row r="1817">
          <cell r="BE1817" t="str">
            <v/>
          </cell>
          <cell r="BF1817" t="str">
            <v/>
          </cell>
          <cell r="BG1817" t="str">
            <v/>
          </cell>
          <cell r="BH1817" t="str">
            <v/>
          </cell>
          <cell r="BI1817" t="str">
            <v/>
          </cell>
          <cell r="BJ1817" t="str">
            <v/>
          </cell>
          <cell r="BK1817" t="str">
            <v/>
          </cell>
          <cell r="BL1817">
            <v>0</v>
          </cell>
          <cell r="BM1817" t="str">
            <v/>
          </cell>
        </row>
        <row r="1817">
          <cell r="BP1817" t="str">
            <v/>
          </cell>
        </row>
        <row r="1817">
          <cell r="BW1817" t="str">
            <v/>
          </cell>
        </row>
        <row r="1817">
          <cell r="BY1817" t="str">
            <v/>
          </cell>
        </row>
        <row r="1817">
          <cell r="CD1817" t="str">
            <v/>
          </cell>
        </row>
        <row r="1818">
          <cell r="B1818" t="str">
            <v/>
          </cell>
        </row>
        <row r="1818">
          <cell r="J1818" t="str">
            <v>/</v>
          </cell>
        </row>
        <row r="1818"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>
            <v>0</v>
          </cell>
          <cell r="AG1818">
            <v>0</v>
          </cell>
        </row>
        <row r="1818">
          <cell r="AI1818" t="str">
            <v/>
          </cell>
        </row>
        <row r="1818">
          <cell r="AP1818" t="str">
            <v/>
          </cell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>
            <v>0</v>
          </cell>
          <cell r="AV1818" t="str">
            <v/>
          </cell>
          <cell r="AW1818" t="str">
            <v/>
          </cell>
          <cell r="AX1818" t="str">
            <v/>
          </cell>
          <cell r="AY1818">
            <v>0</v>
          </cell>
        </row>
        <row r="1818">
          <cell r="BA1818" t="str">
            <v/>
          </cell>
          <cell r="BB1818" t="str">
            <v/>
          </cell>
        </row>
        <row r="1818">
          <cell r="BE1818" t="str">
            <v/>
          </cell>
          <cell r="BF1818" t="str">
            <v/>
          </cell>
          <cell r="BG1818" t="str">
            <v/>
          </cell>
          <cell r="BH1818" t="str">
            <v/>
          </cell>
          <cell r="BI1818" t="str">
            <v/>
          </cell>
          <cell r="BJ1818" t="str">
            <v/>
          </cell>
          <cell r="BK1818" t="str">
            <v/>
          </cell>
          <cell r="BL1818">
            <v>0</v>
          </cell>
          <cell r="BM1818" t="str">
            <v/>
          </cell>
        </row>
        <row r="1818">
          <cell r="BP1818" t="str">
            <v/>
          </cell>
        </row>
        <row r="1818">
          <cell r="BW1818" t="str">
            <v/>
          </cell>
        </row>
        <row r="1818">
          <cell r="BY1818" t="str">
            <v/>
          </cell>
        </row>
        <row r="1818">
          <cell r="CD1818" t="str">
            <v/>
          </cell>
        </row>
        <row r="1819">
          <cell r="B1819" t="str">
            <v/>
          </cell>
        </row>
        <row r="1819">
          <cell r="J1819" t="str">
            <v>/</v>
          </cell>
        </row>
        <row r="1819">
          <cell r="X1819" t="str">
            <v/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/>
          </cell>
          <cell r="AC1819" t="str">
            <v/>
          </cell>
          <cell r="AD1819" t="str">
            <v/>
          </cell>
          <cell r="AE1819" t="str">
            <v/>
          </cell>
          <cell r="AF1819">
            <v>0</v>
          </cell>
          <cell r="AG1819">
            <v>0</v>
          </cell>
        </row>
        <row r="1819">
          <cell r="AI1819" t="str">
            <v/>
          </cell>
        </row>
        <row r="1819">
          <cell r="AP1819" t="str">
            <v/>
          </cell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>
            <v>0</v>
          </cell>
          <cell r="AV1819" t="str">
            <v/>
          </cell>
          <cell r="AW1819" t="str">
            <v/>
          </cell>
          <cell r="AX1819" t="str">
            <v/>
          </cell>
          <cell r="AY1819">
            <v>0</v>
          </cell>
        </row>
        <row r="1819">
          <cell r="BA1819" t="str">
            <v/>
          </cell>
          <cell r="BB1819" t="str">
            <v/>
          </cell>
        </row>
        <row r="1819">
          <cell r="BE1819" t="str">
            <v/>
          </cell>
          <cell r="BF1819" t="str">
            <v/>
          </cell>
          <cell r="BG1819" t="str">
            <v/>
          </cell>
          <cell r="BH1819" t="str">
            <v/>
          </cell>
          <cell r="BI1819" t="str">
            <v/>
          </cell>
          <cell r="BJ1819" t="str">
            <v/>
          </cell>
          <cell r="BK1819" t="str">
            <v/>
          </cell>
          <cell r="BL1819">
            <v>0</v>
          </cell>
          <cell r="BM1819" t="str">
            <v/>
          </cell>
        </row>
        <row r="1819">
          <cell r="BP1819" t="str">
            <v/>
          </cell>
        </row>
        <row r="1819">
          <cell r="BW1819" t="str">
            <v/>
          </cell>
        </row>
        <row r="1819">
          <cell r="BY1819" t="str">
            <v/>
          </cell>
        </row>
        <row r="1819">
          <cell r="CD1819" t="str">
            <v/>
          </cell>
        </row>
        <row r="1820">
          <cell r="B1820" t="str">
            <v/>
          </cell>
        </row>
        <row r="1820">
          <cell r="J1820" t="str">
            <v>/</v>
          </cell>
        </row>
        <row r="1820">
          <cell r="X1820" t="str">
            <v/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/>
          </cell>
          <cell r="AC1820" t="str">
            <v/>
          </cell>
          <cell r="AD1820" t="str">
            <v/>
          </cell>
          <cell r="AE1820" t="str">
            <v/>
          </cell>
          <cell r="AF1820">
            <v>0</v>
          </cell>
          <cell r="AG1820">
            <v>0</v>
          </cell>
        </row>
        <row r="1820">
          <cell r="AI1820" t="str">
            <v/>
          </cell>
        </row>
        <row r="1820">
          <cell r="AP1820" t="str">
            <v/>
          </cell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>
            <v>0</v>
          </cell>
          <cell r="AV1820" t="str">
            <v/>
          </cell>
          <cell r="AW1820" t="str">
            <v/>
          </cell>
          <cell r="AX1820" t="str">
            <v/>
          </cell>
          <cell r="AY1820">
            <v>0</v>
          </cell>
        </row>
        <row r="1820">
          <cell r="BA1820" t="str">
            <v/>
          </cell>
          <cell r="BB1820" t="str">
            <v/>
          </cell>
        </row>
        <row r="1820">
          <cell r="BE1820" t="str">
            <v/>
          </cell>
          <cell r="BF1820" t="str">
            <v/>
          </cell>
          <cell r="BG1820" t="str">
            <v/>
          </cell>
          <cell r="BH1820" t="str">
            <v/>
          </cell>
          <cell r="BI1820" t="str">
            <v/>
          </cell>
          <cell r="BJ1820" t="str">
            <v/>
          </cell>
          <cell r="BK1820" t="str">
            <v/>
          </cell>
          <cell r="BL1820">
            <v>0</v>
          </cell>
          <cell r="BM1820" t="str">
            <v/>
          </cell>
        </row>
        <row r="1820">
          <cell r="BP1820" t="str">
            <v/>
          </cell>
        </row>
        <row r="1820">
          <cell r="BW1820" t="str">
            <v/>
          </cell>
        </row>
        <row r="1820">
          <cell r="BY1820" t="str">
            <v/>
          </cell>
        </row>
        <row r="1820">
          <cell r="CD1820" t="str">
            <v/>
          </cell>
        </row>
        <row r="1821">
          <cell r="B1821" t="str">
            <v/>
          </cell>
        </row>
        <row r="1821">
          <cell r="J1821" t="str">
            <v>/</v>
          </cell>
        </row>
        <row r="1821">
          <cell r="X1821" t="str">
            <v/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/>
          </cell>
          <cell r="AC1821" t="str">
            <v/>
          </cell>
          <cell r="AD1821" t="str">
            <v/>
          </cell>
          <cell r="AE1821" t="str">
            <v/>
          </cell>
          <cell r="AF1821">
            <v>0</v>
          </cell>
          <cell r="AG1821">
            <v>0</v>
          </cell>
        </row>
        <row r="1821">
          <cell r="AI1821" t="str">
            <v/>
          </cell>
        </row>
        <row r="1821">
          <cell r="AP1821" t="str">
            <v/>
          </cell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>
            <v>0</v>
          </cell>
          <cell r="AV1821" t="str">
            <v/>
          </cell>
          <cell r="AW1821" t="str">
            <v/>
          </cell>
          <cell r="AX1821" t="str">
            <v/>
          </cell>
          <cell r="AY1821">
            <v>0</v>
          </cell>
        </row>
        <row r="1821">
          <cell r="BA1821" t="str">
            <v/>
          </cell>
          <cell r="BB1821" t="str">
            <v/>
          </cell>
        </row>
        <row r="1821">
          <cell r="BE1821" t="str">
            <v/>
          </cell>
          <cell r="BF1821" t="str">
            <v/>
          </cell>
          <cell r="BG1821" t="str">
            <v/>
          </cell>
          <cell r="BH1821" t="str">
            <v/>
          </cell>
          <cell r="BI1821" t="str">
            <v/>
          </cell>
          <cell r="BJ1821" t="str">
            <v/>
          </cell>
          <cell r="BK1821" t="str">
            <v/>
          </cell>
          <cell r="BL1821">
            <v>0</v>
          </cell>
          <cell r="BM1821" t="str">
            <v/>
          </cell>
        </row>
        <row r="1821">
          <cell r="BP1821" t="str">
            <v/>
          </cell>
        </row>
        <row r="1821">
          <cell r="BW1821" t="str">
            <v/>
          </cell>
        </row>
        <row r="1821">
          <cell r="BY1821" t="str">
            <v/>
          </cell>
        </row>
        <row r="1821">
          <cell r="CD1821" t="str">
            <v/>
          </cell>
        </row>
        <row r="1822">
          <cell r="B1822" t="str">
            <v/>
          </cell>
        </row>
        <row r="1822">
          <cell r="J1822" t="str">
            <v>/</v>
          </cell>
        </row>
        <row r="1822">
          <cell r="X1822" t="str">
            <v/>
          </cell>
          <cell r="Y1822" t="str">
            <v/>
          </cell>
          <cell r="Z1822" t="str">
            <v/>
          </cell>
          <cell r="AA1822" t="str">
            <v/>
          </cell>
          <cell r="AB1822" t="str">
            <v/>
          </cell>
          <cell r="AC1822" t="str">
            <v/>
          </cell>
          <cell r="AD1822" t="str">
            <v/>
          </cell>
          <cell r="AE1822" t="str">
            <v/>
          </cell>
          <cell r="AF1822">
            <v>0</v>
          </cell>
          <cell r="AG1822">
            <v>0</v>
          </cell>
        </row>
        <row r="1822">
          <cell r="AI1822" t="str">
            <v/>
          </cell>
        </row>
        <row r="1822">
          <cell r="AP1822" t="str">
            <v/>
          </cell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>
            <v>0</v>
          </cell>
          <cell r="AV1822" t="str">
            <v/>
          </cell>
          <cell r="AW1822" t="str">
            <v/>
          </cell>
          <cell r="AX1822" t="str">
            <v/>
          </cell>
          <cell r="AY1822">
            <v>0</v>
          </cell>
        </row>
        <row r="1822">
          <cell r="BA1822" t="str">
            <v/>
          </cell>
          <cell r="BB1822" t="str">
            <v/>
          </cell>
        </row>
        <row r="1822">
          <cell r="BE1822" t="str">
            <v/>
          </cell>
          <cell r="BF1822" t="str">
            <v/>
          </cell>
          <cell r="BG1822" t="str">
            <v/>
          </cell>
          <cell r="BH1822" t="str">
            <v/>
          </cell>
          <cell r="BI1822" t="str">
            <v/>
          </cell>
          <cell r="BJ1822" t="str">
            <v/>
          </cell>
          <cell r="BK1822" t="str">
            <v/>
          </cell>
          <cell r="BL1822">
            <v>0</v>
          </cell>
          <cell r="BM1822" t="str">
            <v/>
          </cell>
        </row>
        <row r="1822">
          <cell r="BP1822" t="str">
            <v/>
          </cell>
        </row>
        <row r="1822">
          <cell r="BW1822" t="str">
            <v/>
          </cell>
        </row>
        <row r="1822">
          <cell r="BY1822" t="str">
            <v/>
          </cell>
        </row>
        <row r="1822">
          <cell r="CD1822" t="str">
            <v/>
          </cell>
        </row>
        <row r="1823">
          <cell r="B1823" t="str">
            <v/>
          </cell>
        </row>
        <row r="1823">
          <cell r="J1823" t="str">
            <v>/</v>
          </cell>
        </row>
        <row r="1823">
          <cell r="X1823" t="str">
            <v/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/>
          </cell>
          <cell r="AC1823" t="str">
            <v/>
          </cell>
          <cell r="AD1823" t="str">
            <v/>
          </cell>
          <cell r="AE1823" t="str">
            <v/>
          </cell>
          <cell r="AF1823">
            <v>0</v>
          </cell>
          <cell r="AG1823">
            <v>0</v>
          </cell>
        </row>
        <row r="1823">
          <cell r="AI1823" t="str">
            <v/>
          </cell>
        </row>
        <row r="1823">
          <cell r="AP1823" t="str">
            <v/>
          </cell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>
            <v>0</v>
          </cell>
          <cell r="AV1823" t="str">
            <v/>
          </cell>
          <cell r="AW1823" t="str">
            <v/>
          </cell>
          <cell r="AX1823" t="str">
            <v/>
          </cell>
          <cell r="AY1823">
            <v>0</v>
          </cell>
        </row>
        <row r="1823">
          <cell r="BA1823" t="str">
            <v/>
          </cell>
          <cell r="BB1823" t="str">
            <v/>
          </cell>
        </row>
        <row r="1823">
          <cell r="BE1823" t="str">
            <v/>
          </cell>
          <cell r="BF1823" t="str">
            <v/>
          </cell>
          <cell r="BG1823" t="str">
            <v/>
          </cell>
          <cell r="BH1823" t="str">
            <v/>
          </cell>
          <cell r="BI1823" t="str">
            <v/>
          </cell>
          <cell r="BJ1823" t="str">
            <v/>
          </cell>
          <cell r="BK1823" t="str">
            <v/>
          </cell>
          <cell r="BL1823">
            <v>0</v>
          </cell>
          <cell r="BM1823" t="str">
            <v/>
          </cell>
        </row>
        <row r="1823">
          <cell r="BP1823" t="str">
            <v/>
          </cell>
        </row>
        <row r="1823">
          <cell r="BW1823" t="str">
            <v/>
          </cell>
        </row>
        <row r="1823">
          <cell r="BY1823" t="str">
            <v/>
          </cell>
        </row>
        <row r="1823">
          <cell r="CD1823" t="str">
            <v/>
          </cell>
        </row>
        <row r="1824">
          <cell r="B1824" t="str">
            <v/>
          </cell>
        </row>
        <row r="1824">
          <cell r="J1824" t="str">
            <v>/</v>
          </cell>
        </row>
        <row r="1824">
          <cell r="X1824" t="str">
            <v/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/>
          </cell>
          <cell r="AC1824" t="str">
            <v/>
          </cell>
          <cell r="AD1824" t="str">
            <v/>
          </cell>
          <cell r="AE1824" t="str">
            <v/>
          </cell>
          <cell r="AF1824">
            <v>0</v>
          </cell>
          <cell r="AG1824">
            <v>0</v>
          </cell>
        </row>
        <row r="1824">
          <cell r="AI1824" t="str">
            <v/>
          </cell>
        </row>
        <row r="1824">
          <cell r="AP1824" t="str">
            <v/>
          </cell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>
            <v>0</v>
          </cell>
          <cell r="AV1824" t="str">
            <v/>
          </cell>
          <cell r="AW1824" t="str">
            <v/>
          </cell>
          <cell r="AX1824" t="str">
            <v/>
          </cell>
          <cell r="AY1824">
            <v>0</v>
          </cell>
        </row>
        <row r="1824">
          <cell r="BA1824" t="str">
            <v/>
          </cell>
          <cell r="BB1824" t="str">
            <v/>
          </cell>
        </row>
        <row r="1824">
          <cell r="BE1824" t="str">
            <v/>
          </cell>
          <cell r="BF1824" t="str">
            <v/>
          </cell>
          <cell r="BG1824" t="str">
            <v/>
          </cell>
          <cell r="BH1824" t="str">
            <v/>
          </cell>
          <cell r="BI1824" t="str">
            <v/>
          </cell>
          <cell r="BJ1824" t="str">
            <v/>
          </cell>
          <cell r="BK1824" t="str">
            <v/>
          </cell>
          <cell r="BL1824">
            <v>0</v>
          </cell>
          <cell r="BM1824" t="str">
            <v/>
          </cell>
        </row>
        <row r="1824">
          <cell r="BP1824" t="str">
            <v/>
          </cell>
        </row>
        <row r="1824">
          <cell r="BW1824" t="str">
            <v/>
          </cell>
        </row>
        <row r="1824">
          <cell r="BY1824" t="str">
            <v/>
          </cell>
        </row>
        <row r="1824">
          <cell r="CD1824" t="str">
            <v/>
          </cell>
        </row>
        <row r="1825">
          <cell r="B1825" t="str">
            <v/>
          </cell>
        </row>
        <row r="1825">
          <cell r="J1825" t="str">
            <v>/</v>
          </cell>
        </row>
        <row r="1825">
          <cell r="X1825" t="str">
            <v/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/>
          </cell>
          <cell r="AC1825" t="str">
            <v/>
          </cell>
          <cell r="AD1825" t="str">
            <v/>
          </cell>
          <cell r="AE1825" t="str">
            <v/>
          </cell>
          <cell r="AF1825">
            <v>0</v>
          </cell>
          <cell r="AG1825">
            <v>0</v>
          </cell>
        </row>
        <row r="1825">
          <cell r="AI1825" t="str">
            <v/>
          </cell>
        </row>
        <row r="1825">
          <cell r="AP1825" t="str">
            <v/>
          </cell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>
            <v>0</v>
          </cell>
          <cell r="AV1825" t="str">
            <v/>
          </cell>
          <cell r="AW1825" t="str">
            <v/>
          </cell>
          <cell r="AX1825" t="str">
            <v/>
          </cell>
          <cell r="AY1825">
            <v>0</v>
          </cell>
        </row>
        <row r="1825">
          <cell r="BA1825" t="str">
            <v/>
          </cell>
          <cell r="BB1825" t="str">
            <v/>
          </cell>
        </row>
        <row r="1825">
          <cell r="BE1825" t="str">
            <v/>
          </cell>
          <cell r="BF1825" t="str">
            <v/>
          </cell>
          <cell r="BG1825" t="str">
            <v/>
          </cell>
          <cell r="BH1825" t="str">
            <v/>
          </cell>
          <cell r="BI1825" t="str">
            <v/>
          </cell>
          <cell r="BJ1825" t="str">
            <v/>
          </cell>
          <cell r="BK1825" t="str">
            <v/>
          </cell>
          <cell r="BL1825">
            <v>0</v>
          </cell>
          <cell r="BM1825" t="str">
            <v/>
          </cell>
        </row>
        <row r="1825">
          <cell r="BP1825" t="str">
            <v/>
          </cell>
        </row>
        <row r="1825">
          <cell r="BW1825" t="str">
            <v/>
          </cell>
        </row>
        <row r="1825">
          <cell r="BY1825" t="str">
            <v/>
          </cell>
        </row>
        <row r="1825">
          <cell r="CD1825" t="str">
            <v/>
          </cell>
        </row>
        <row r="1826">
          <cell r="B1826" t="str">
            <v/>
          </cell>
        </row>
        <row r="1826">
          <cell r="J1826" t="str">
            <v>/</v>
          </cell>
        </row>
        <row r="1826">
          <cell r="X1826" t="str">
            <v/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/>
          </cell>
          <cell r="AC1826" t="str">
            <v/>
          </cell>
          <cell r="AD1826" t="str">
            <v/>
          </cell>
          <cell r="AE1826" t="str">
            <v/>
          </cell>
          <cell r="AF1826">
            <v>0</v>
          </cell>
          <cell r="AG1826">
            <v>0</v>
          </cell>
        </row>
        <row r="1826">
          <cell r="AI1826" t="str">
            <v/>
          </cell>
        </row>
        <row r="1826">
          <cell r="AP1826" t="str">
            <v/>
          </cell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>
            <v>0</v>
          </cell>
          <cell r="AV1826" t="str">
            <v/>
          </cell>
          <cell r="AW1826" t="str">
            <v/>
          </cell>
          <cell r="AX1826" t="str">
            <v/>
          </cell>
          <cell r="AY1826">
            <v>0</v>
          </cell>
        </row>
        <row r="1826">
          <cell r="BA1826" t="str">
            <v/>
          </cell>
          <cell r="BB1826" t="str">
            <v/>
          </cell>
        </row>
        <row r="1826">
          <cell r="BE1826" t="str">
            <v/>
          </cell>
          <cell r="BF1826" t="str">
            <v/>
          </cell>
          <cell r="BG1826" t="str">
            <v/>
          </cell>
          <cell r="BH1826" t="str">
            <v/>
          </cell>
          <cell r="BI1826" t="str">
            <v/>
          </cell>
          <cell r="BJ1826" t="str">
            <v/>
          </cell>
          <cell r="BK1826" t="str">
            <v/>
          </cell>
          <cell r="BL1826">
            <v>0</v>
          </cell>
          <cell r="BM1826" t="str">
            <v/>
          </cell>
        </row>
        <row r="1826">
          <cell r="BP1826" t="str">
            <v/>
          </cell>
        </row>
        <row r="1826">
          <cell r="BW1826" t="str">
            <v/>
          </cell>
        </row>
        <row r="1826">
          <cell r="BY1826" t="str">
            <v/>
          </cell>
        </row>
        <row r="1826">
          <cell r="CD1826" t="str">
            <v/>
          </cell>
        </row>
        <row r="1827">
          <cell r="B1827" t="str">
            <v/>
          </cell>
        </row>
        <row r="1827">
          <cell r="J1827" t="str">
            <v>/</v>
          </cell>
        </row>
        <row r="1827">
          <cell r="X1827" t="str">
            <v/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/>
          </cell>
          <cell r="AC1827" t="str">
            <v/>
          </cell>
          <cell r="AD1827" t="str">
            <v/>
          </cell>
          <cell r="AE1827" t="str">
            <v/>
          </cell>
          <cell r="AF1827">
            <v>0</v>
          </cell>
          <cell r="AG1827">
            <v>0</v>
          </cell>
        </row>
        <row r="1827">
          <cell r="AI1827" t="str">
            <v/>
          </cell>
        </row>
        <row r="1827">
          <cell r="AP1827" t="str">
            <v/>
          </cell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>
            <v>0</v>
          </cell>
          <cell r="AV1827" t="str">
            <v/>
          </cell>
          <cell r="AW1827" t="str">
            <v/>
          </cell>
          <cell r="AX1827" t="str">
            <v/>
          </cell>
          <cell r="AY1827">
            <v>0</v>
          </cell>
        </row>
        <row r="1827">
          <cell r="BA1827" t="str">
            <v/>
          </cell>
          <cell r="BB1827" t="str">
            <v/>
          </cell>
        </row>
        <row r="1827">
          <cell r="BE1827" t="str">
            <v/>
          </cell>
          <cell r="BF1827" t="str">
            <v/>
          </cell>
          <cell r="BG1827" t="str">
            <v/>
          </cell>
          <cell r="BH1827" t="str">
            <v/>
          </cell>
          <cell r="BI1827" t="str">
            <v/>
          </cell>
          <cell r="BJ1827" t="str">
            <v/>
          </cell>
          <cell r="BK1827" t="str">
            <v/>
          </cell>
          <cell r="BL1827">
            <v>0</v>
          </cell>
          <cell r="BM1827" t="str">
            <v/>
          </cell>
        </row>
        <row r="1827">
          <cell r="BP1827" t="str">
            <v/>
          </cell>
        </row>
        <row r="1827">
          <cell r="BW1827" t="str">
            <v/>
          </cell>
        </row>
        <row r="1827">
          <cell r="BY1827" t="str">
            <v/>
          </cell>
        </row>
        <row r="1827">
          <cell r="CD1827" t="str">
            <v/>
          </cell>
        </row>
        <row r="1828">
          <cell r="B1828" t="str">
            <v/>
          </cell>
        </row>
        <row r="1828">
          <cell r="J1828" t="str">
            <v>/</v>
          </cell>
        </row>
        <row r="1828">
          <cell r="X1828" t="str">
            <v/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/>
          </cell>
          <cell r="AC1828" t="str">
            <v/>
          </cell>
          <cell r="AD1828" t="str">
            <v/>
          </cell>
          <cell r="AE1828" t="str">
            <v/>
          </cell>
          <cell r="AF1828">
            <v>0</v>
          </cell>
          <cell r="AG1828">
            <v>0</v>
          </cell>
        </row>
        <row r="1828">
          <cell r="AI1828" t="str">
            <v/>
          </cell>
        </row>
        <row r="1828">
          <cell r="AP1828" t="str">
            <v/>
          </cell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>
            <v>0</v>
          </cell>
          <cell r="AV1828" t="str">
            <v/>
          </cell>
          <cell r="AW1828" t="str">
            <v/>
          </cell>
          <cell r="AX1828" t="str">
            <v/>
          </cell>
          <cell r="AY1828">
            <v>0</v>
          </cell>
        </row>
        <row r="1828">
          <cell r="BA1828" t="str">
            <v/>
          </cell>
          <cell r="BB1828" t="str">
            <v/>
          </cell>
        </row>
        <row r="1828">
          <cell r="BE1828" t="str">
            <v/>
          </cell>
          <cell r="BF1828" t="str">
            <v/>
          </cell>
          <cell r="BG1828" t="str">
            <v/>
          </cell>
          <cell r="BH1828" t="str">
            <v/>
          </cell>
          <cell r="BI1828" t="str">
            <v/>
          </cell>
          <cell r="BJ1828" t="str">
            <v/>
          </cell>
          <cell r="BK1828" t="str">
            <v/>
          </cell>
          <cell r="BL1828">
            <v>0</v>
          </cell>
          <cell r="BM1828" t="str">
            <v/>
          </cell>
        </row>
        <row r="1828">
          <cell r="BP1828" t="str">
            <v/>
          </cell>
        </row>
        <row r="1828">
          <cell r="BW1828" t="str">
            <v/>
          </cell>
        </row>
        <row r="1828">
          <cell r="BY1828" t="str">
            <v/>
          </cell>
        </row>
        <row r="1828">
          <cell r="CD1828" t="str">
            <v/>
          </cell>
        </row>
        <row r="1829">
          <cell r="B1829" t="str">
            <v/>
          </cell>
        </row>
        <row r="1829">
          <cell r="J1829" t="str">
            <v>/</v>
          </cell>
        </row>
        <row r="1829">
          <cell r="X1829" t="str">
            <v/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/>
          </cell>
          <cell r="AC1829" t="str">
            <v/>
          </cell>
          <cell r="AD1829" t="str">
            <v/>
          </cell>
          <cell r="AE1829" t="str">
            <v/>
          </cell>
          <cell r="AF1829">
            <v>0</v>
          </cell>
          <cell r="AG1829">
            <v>0</v>
          </cell>
        </row>
        <row r="1829">
          <cell r="AI1829" t="str">
            <v/>
          </cell>
        </row>
        <row r="1829">
          <cell r="AP1829" t="str">
            <v/>
          </cell>
          <cell r="AQ1829" t="str">
            <v/>
          </cell>
          <cell r="AR1829" t="str">
            <v/>
          </cell>
          <cell r="AS1829" t="str">
            <v/>
          </cell>
          <cell r="AT1829" t="str">
            <v/>
          </cell>
          <cell r="AU1829">
            <v>0</v>
          </cell>
          <cell r="AV1829" t="str">
            <v/>
          </cell>
          <cell r="AW1829" t="str">
            <v/>
          </cell>
          <cell r="AX1829" t="str">
            <v/>
          </cell>
          <cell r="AY1829">
            <v>0</v>
          </cell>
        </row>
        <row r="1829">
          <cell r="BA1829" t="str">
            <v/>
          </cell>
          <cell r="BB1829" t="str">
            <v/>
          </cell>
        </row>
        <row r="1829">
          <cell r="BE1829" t="str">
            <v/>
          </cell>
          <cell r="BF1829" t="str">
            <v/>
          </cell>
          <cell r="BG1829" t="str">
            <v/>
          </cell>
          <cell r="BH1829" t="str">
            <v/>
          </cell>
          <cell r="BI1829" t="str">
            <v/>
          </cell>
          <cell r="BJ1829" t="str">
            <v/>
          </cell>
          <cell r="BK1829" t="str">
            <v/>
          </cell>
          <cell r="BL1829">
            <v>0</v>
          </cell>
          <cell r="BM1829" t="str">
            <v/>
          </cell>
        </row>
        <row r="1829">
          <cell r="BP1829" t="str">
            <v/>
          </cell>
        </row>
        <row r="1829">
          <cell r="BW1829" t="str">
            <v/>
          </cell>
        </row>
        <row r="1829">
          <cell r="BY1829" t="str">
            <v/>
          </cell>
        </row>
        <row r="1829">
          <cell r="CD1829" t="str">
            <v/>
          </cell>
        </row>
        <row r="1830">
          <cell r="B1830" t="str">
            <v/>
          </cell>
        </row>
        <row r="1830">
          <cell r="J1830" t="str">
            <v>/</v>
          </cell>
        </row>
        <row r="1830">
          <cell r="X1830" t="str">
            <v/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/>
          </cell>
          <cell r="AC1830" t="str">
            <v/>
          </cell>
          <cell r="AD1830" t="str">
            <v/>
          </cell>
          <cell r="AE1830" t="str">
            <v/>
          </cell>
          <cell r="AF1830">
            <v>0</v>
          </cell>
          <cell r="AG1830">
            <v>0</v>
          </cell>
        </row>
        <row r="1830">
          <cell r="AI1830" t="str">
            <v/>
          </cell>
        </row>
        <row r="1830">
          <cell r="AP1830" t="str">
            <v/>
          </cell>
          <cell r="AQ1830" t="str">
            <v/>
          </cell>
          <cell r="AR1830" t="str">
            <v/>
          </cell>
          <cell r="AS1830" t="str">
            <v/>
          </cell>
          <cell r="AT1830" t="str">
            <v/>
          </cell>
          <cell r="AU1830">
            <v>0</v>
          </cell>
          <cell r="AV1830" t="str">
            <v/>
          </cell>
          <cell r="AW1830" t="str">
            <v/>
          </cell>
          <cell r="AX1830" t="str">
            <v/>
          </cell>
          <cell r="AY1830">
            <v>0</v>
          </cell>
        </row>
        <row r="1830">
          <cell r="BA1830" t="str">
            <v/>
          </cell>
          <cell r="BB1830" t="str">
            <v/>
          </cell>
        </row>
        <row r="1830">
          <cell r="BE1830" t="str">
            <v/>
          </cell>
          <cell r="BF1830" t="str">
            <v/>
          </cell>
          <cell r="BG1830" t="str">
            <v/>
          </cell>
          <cell r="BH1830" t="str">
            <v/>
          </cell>
          <cell r="BI1830" t="str">
            <v/>
          </cell>
          <cell r="BJ1830" t="str">
            <v/>
          </cell>
          <cell r="BK1830" t="str">
            <v/>
          </cell>
          <cell r="BL1830">
            <v>0</v>
          </cell>
          <cell r="BM1830" t="str">
            <v/>
          </cell>
        </row>
        <row r="1830">
          <cell r="BP1830" t="str">
            <v/>
          </cell>
        </row>
        <row r="1830">
          <cell r="BW1830" t="str">
            <v/>
          </cell>
        </row>
        <row r="1830">
          <cell r="BY1830" t="str">
            <v/>
          </cell>
        </row>
        <row r="1830">
          <cell r="CD1830" t="str">
            <v/>
          </cell>
        </row>
        <row r="1831">
          <cell r="B1831" t="str">
            <v/>
          </cell>
        </row>
        <row r="1831">
          <cell r="J1831" t="str">
            <v>/</v>
          </cell>
        </row>
        <row r="1831">
          <cell r="X1831" t="str">
            <v/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/>
          </cell>
          <cell r="AC1831" t="str">
            <v/>
          </cell>
          <cell r="AD1831" t="str">
            <v/>
          </cell>
          <cell r="AE1831" t="str">
            <v/>
          </cell>
          <cell r="AF1831">
            <v>0</v>
          </cell>
          <cell r="AG1831">
            <v>0</v>
          </cell>
        </row>
        <row r="1831">
          <cell r="AI1831" t="str">
            <v/>
          </cell>
        </row>
        <row r="1831">
          <cell r="AP1831" t="str">
            <v/>
          </cell>
          <cell r="AQ1831" t="str">
            <v/>
          </cell>
          <cell r="AR1831" t="str">
            <v/>
          </cell>
          <cell r="AS1831" t="str">
            <v/>
          </cell>
          <cell r="AT1831" t="str">
            <v/>
          </cell>
          <cell r="AU1831">
            <v>0</v>
          </cell>
          <cell r="AV1831" t="str">
            <v/>
          </cell>
          <cell r="AW1831" t="str">
            <v/>
          </cell>
          <cell r="AX1831" t="str">
            <v/>
          </cell>
          <cell r="AY1831">
            <v>0</v>
          </cell>
        </row>
        <row r="1831">
          <cell r="BA1831" t="str">
            <v/>
          </cell>
          <cell r="BB1831" t="str">
            <v/>
          </cell>
        </row>
        <row r="1831">
          <cell r="BE1831" t="str">
            <v/>
          </cell>
          <cell r="BF1831" t="str">
            <v/>
          </cell>
          <cell r="BG1831" t="str">
            <v/>
          </cell>
          <cell r="BH1831" t="str">
            <v/>
          </cell>
          <cell r="BI1831" t="str">
            <v/>
          </cell>
          <cell r="BJ1831" t="str">
            <v/>
          </cell>
          <cell r="BK1831" t="str">
            <v/>
          </cell>
          <cell r="BL1831">
            <v>0</v>
          </cell>
          <cell r="BM1831" t="str">
            <v/>
          </cell>
        </row>
        <row r="1831">
          <cell r="BP1831" t="str">
            <v/>
          </cell>
        </row>
        <row r="1831">
          <cell r="BW1831" t="str">
            <v/>
          </cell>
        </row>
        <row r="1831">
          <cell r="BY1831" t="str">
            <v/>
          </cell>
        </row>
        <row r="1831">
          <cell r="CD1831" t="str">
            <v/>
          </cell>
        </row>
        <row r="1832">
          <cell r="B1832" t="str">
            <v/>
          </cell>
        </row>
        <row r="1832">
          <cell r="J1832" t="str">
            <v>/</v>
          </cell>
        </row>
        <row r="1832">
          <cell r="X1832" t="str">
            <v/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/>
          </cell>
          <cell r="AC1832" t="str">
            <v/>
          </cell>
          <cell r="AD1832" t="str">
            <v/>
          </cell>
          <cell r="AE1832" t="str">
            <v/>
          </cell>
          <cell r="AF1832">
            <v>0</v>
          </cell>
          <cell r="AG1832">
            <v>0</v>
          </cell>
        </row>
        <row r="1832">
          <cell r="AI1832" t="str">
            <v/>
          </cell>
        </row>
        <row r="1832">
          <cell r="AP1832" t="str">
            <v/>
          </cell>
          <cell r="AQ1832" t="str">
            <v/>
          </cell>
          <cell r="AR1832" t="str">
            <v/>
          </cell>
          <cell r="AS1832" t="str">
            <v/>
          </cell>
          <cell r="AT1832" t="str">
            <v/>
          </cell>
          <cell r="AU1832">
            <v>0</v>
          </cell>
          <cell r="AV1832" t="str">
            <v/>
          </cell>
          <cell r="AW1832" t="str">
            <v/>
          </cell>
          <cell r="AX1832" t="str">
            <v/>
          </cell>
          <cell r="AY1832">
            <v>0</v>
          </cell>
        </row>
        <row r="1832">
          <cell r="BA1832" t="str">
            <v/>
          </cell>
          <cell r="BB1832" t="str">
            <v/>
          </cell>
        </row>
        <row r="1832">
          <cell r="BE1832" t="str">
            <v/>
          </cell>
          <cell r="BF1832" t="str">
            <v/>
          </cell>
          <cell r="BG1832" t="str">
            <v/>
          </cell>
          <cell r="BH1832" t="str">
            <v/>
          </cell>
          <cell r="BI1832" t="str">
            <v/>
          </cell>
          <cell r="BJ1832" t="str">
            <v/>
          </cell>
          <cell r="BK1832" t="str">
            <v/>
          </cell>
          <cell r="BL1832">
            <v>0</v>
          </cell>
          <cell r="BM1832" t="str">
            <v/>
          </cell>
        </row>
        <row r="1832">
          <cell r="BP1832" t="str">
            <v/>
          </cell>
        </row>
        <row r="1832">
          <cell r="BW1832" t="str">
            <v/>
          </cell>
        </row>
        <row r="1832">
          <cell r="BY1832" t="str">
            <v/>
          </cell>
        </row>
        <row r="1832">
          <cell r="CD1832" t="str">
            <v/>
          </cell>
        </row>
        <row r="1833">
          <cell r="B1833" t="str">
            <v/>
          </cell>
        </row>
        <row r="1833">
          <cell r="J1833" t="str">
            <v>/</v>
          </cell>
        </row>
        <row r="1833">
          <cell r="X1833" t="str">
            <v/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/>
          </cell>
          <cell r="AC1833" t="str">
            <v/>
          </cell>
          <cell r="AD1833" t="str">
            <v/>
          </cell>
          <cell r="AE1833" t="str">
            <v/>
          </cell>
          <cell r="AF1833">
            <v>0</v>
          </cell>
          <cell r="AG1833">
            <v>0</v>
          </cell>
        </row>
        <row r="1833">
          <cell r="AI1833" t="str">
            <v/>
          </cell>
        </row>
        <row r="1833">
          <cell r="AP1833" t="str">
            <v/>
          </cell>
          <cell r="AQ1833" t="str">
            <v/>
          </cell>
          <cell r="AR1833" t="str">
            <v/>
          </cell>
          <cell r="AS1833" t="str">
            <v/>
          </cell>
          <cell r="AT1833" t="str">
            <v/>
          </cell>
          <cell r="AU1833">
            <v>0</v>
          </cell>
          <cell r="AV1833" t="str">
            <v/>
          </cell>
          <cell r="AW1833" t="str">
            <v/>
          </cell>
          <cell r="AX1833" t="str">
            <v/>
          </cell>
          <cell r="AY1833">
            <v>0</v>
          </cell>
        </row>
        <row r="1833">
          <cell r="BA1833" t="str">
            <v/>
          </cell>
          <cell r="BB1833" t="str">
            <v/>
          </cell>
        </row>
        <row r="1833">
          <cell r="BE1833" t="str">
            <v/>
          </cell>
          <cell r="BF1833" t="str">
            <v/>
          </cell>
          <cell r="BG1833" t="str">
            <v/>
          </cell>
          <cell r="BH1833" t="str">
            <v/>
          </cell>
          <cell r="BI1833" t="str">
            <v/>
          </cell>
          <cell r="BJ1833" t="str">
            <v/>
          </cell>
          <cell r="BK1833" t="str">
            <v/>
          </cell>
          <cell r="BL1833">
            <v>0</v>
          </cell>
          <cell r="BM1833" t="str">
            <v/>
          </cell>
        </row>
        <row r="1833">
          <cell r="BP1833" t="str">
            <v/>
          </cell>
        </row>
        <row r="1833">
          <cell r="BW1833" t="str">
            <v/>
          </cell>
        </row>
        <row r="1833">
          <cell r="BY1833" t="str">
            <v/>
          </cell>
        </row>
        <row r="1833">
          <cell r="CD1833" t="str">
            <v/>
          </cell>
        </row>
        <row r="1834">
          <cell r="B1834" t="str">
            <v/>
          </cell>
        </row>
        <row r="1834">
          <cell r="J1834" t="str">
            <v>/</v>
          </cell>
        </row>
        <row r="1834">
          <cell r="X1834" t="str">
            <v/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/>
          </cell>
          <cell r="AC1834" t="str">
            <v/>
          </cell>
          <cell r="AD1834" t="str">
            <v/>
          </cell>
          <cell r="AE1834" t="str">
            <v/>
          </cell>
          <cell r="AF1834">
            <v>0</v>
          </cell>
          <cell r="AG1834">
            <v>0</v>
          </cell>
        </row>
        <row r="1834">
          <cell r="AI1834" t="str">
            <v/>
          </cell>
        </row>
        <row r="1834">
          <cell r="AP1834" t="str">
            <v/>
          </cell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>
            <v>0</v>
          </cell>
          <cell r="AV1834" t="str">
            <v/>
          </cell>
          <cell r="AW1834" t="str">
            <v/>
          </cell>
          <cell r="AX1834" t="str">
            <v/>
          </cell>
          <cell r="AY1834">
            <v>0</v>
          </cell>
        </row>
        <row r="1834">
          <cell r="BA1834" t="str">
            <v/>
          </cell>
          <cell r="BB1834" t="str">
            <v/>
          </cell>
        </row>
        <row r="1834">
          <cell r="BE1834" t="str">
            <v/>
          </cell>
          <cell r="BF1834" t="str">
            <v/>
          </cell>
          <cell r="BG1834" t="str">
            <v/>
          </cell>
          <cell r="BH1834" t="str">
            <v/>
          </cell>
          <cell r="BI1834" t="str">
            <v/>
          </cell>
          <cell r="BJ1834" t="str">
            <v/>
          </cell>
          <cell r="BK1834" t="str">
            <v/>
          </cell>
          <cell r="BL1834">
            <v>0</v>
          </cell>
          <cell r="BM1834" t="str">
            <v/>
          </cell>
        </row>
        <row r="1834">
          <cell r="BP1834" t="str">
            <v/>
          </cell>
        </row>
        <row r="1834">
          <cell r="BW1834" t="str">
            <v/>
          </cell>
        </row>
        <row r="1834">
          <cell r="BY1834" t="str">
            <v/>
          </cell>
        </row>
        <row r="1834">
          <cell r="CD1834" t="str">
            <v/>
          </cell>
        </row>
        <row r="1835">
          <cell r="B1835" t="str">
            <v/>
          </cell>
        </row>
        <row r="1835">
          <cell r="J1835" t="str">
            <v>/</v>
          </cell>
        </row>
        <row r="1835">
          <cell r="X1835" t="str">
            <v/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/>
          </cell>
          <cell r="AC1835" t="str">
            <v/>
          </cell>
          <cell r="AD1835" t="str">
            <v/>
          </cell>
          <cell r="AE1835" t="str">
            <v/>
          </cell>
          <cell r="AF1835">
            <v>0</v>
          </cell>
          <cell r="AG1835">
            <v>0</v>
          </cell>
        </row>
        <row r="1835">
          <cell r="AI1835" t="str">
            <v/>
          </cell>
        </row>
        <row r="1835">
          <cell r="AP1835" t="str">
            <v/>
          </cell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>
            <v>0</v>
          </cell>
          <cell r="AV1835" t="str">
            <v/>
          </cell>
          <cell r="AW1835" t="str">
            <v/>
          </cell>
          <cell r="AX1835" t="str">
            <v/>
          </cell>
          <cell r="AY1835">
            <v>0</v>
          </cell>
        </row>
        <row r="1835">
          <cell r="BA1835" t="str">
            <v/>
          </cell>
          <cell r="BB1835" t="str">
            <v/>
          </cell>
        </row>
        <row r="1835">
          <cell r="BE1835" t="str">
            <v/>
          </cell>
          <cell r="BF1835" t="str">
            <v/>
          </cell>
          <cell r="BG1835" t="str">
            <v/>
          </cell>
          <cell r="BH1835" t="str">
            <v/>
          </cell>
          <cell r="BI1835" t="str">
            <v/>
          </cell>
          <cell r="BJ1835" t="str">
            <v/>
          </cell>
          <cell r="BK1835" t="str">
            <v/>
          </cell>
          <cell r="BL1835">
            <v>0</v>
          </cell>
          <cell r="BM1835" t="str">
            <v/>
          </cell>
        </row>
        <row r="1835">
          <cell r="BP1835" t="str">
            <v/>
          </cell>
        </row>
        <row r="1835">
          <cell r="BW1835" t="str">
            <v/>
          </cell>
        </row>
        <row r="1835">
          <cell r="BY1835" t="str">
            <v/>
          </cell>
        </row>
        <row r="1835">
          <cell r="CD1835" t="str">
            <v/>
          </cell>
        </row>
        <row r="1836">
          <cell r="B1836" t="str">
            <v/>
          </cell>
        </row>
        <row r="1836">
          <cell r="J1836" t="str">
            <v>/</v>
          </cell>
        </row>
        <row r="1836">
          <cell r="X1836" t="str">
            <v/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/>
          </cell>
          <cell r="AC1836" t="str">
            <v/>
          </cell>
          <cell r="AD1836" t="str">
            <v/>
          </cell>
          <cell r="AE1836" t="str">
            <v/>
          </cell>
          <cell r="AF1836">
            <v>0</v>
          </cell>
          <cell r="AG1836">
            <v>0</v>
          </cell>
        </row>
        <row r="1836">
          <cell r="AI1836" t="str">
            <v/>
          </cell>
        </row>
        <row r="1836">
          <cell r="AP1836" t="str">
            <v/>
          </cell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>
            <v>0</v>
          </cell>
          <cell r="AV1836" t="str">
            <v/>
          </cell>
          <cell r="AW1836" t="str">
            <v/>
          </cell>
          <cell r="AX1836" t="str">
            <v/>
          </cell>
          <cell r="AY1836">
            <v>0</v>
          </cell>
        </row>
        <row r="1836">
          <cell r="BA1836" t="str">
            <v/>
          </cell>
          <cell r="BB1836" t="str">
            <v/>
          </cell>
        </row>
        <row r="1836">
          <cell r="BE1836" t="str">
            <v/>
          </cell>
          <cell r="BF1836" t="str">
            <v/>
          </cell>
          <cell r="BG1836" t="str">
            <v/>
          </cell>
          <cell r="BH1836" t="str">
            <v/>
          </cell>
          <cell r="BI1836" t="str">
            <v/>
          </cell>
          <cell r="BJ1836" t="str">
            <v/>
          </cell>
          <cell r="BK1836" t="str">
            <v/>
          </cell>
          <cell r="BL1836">
            <v>0</v>
          </cell>
          <cell r="BM1836" t="str">
            <v/>
          </cell>
        </row>
        <row r="1836">
          <cell r="BP1836" t="str">
            <v/>
          </cell>
        </row>
        <row r="1836">
          <cell r="BW1836" t="str">
            <v/>
          </cell>
        </row>
        <row r="1836">
          <cell r="BY1836" t="str">
            <v/>
          </cell>
        </row>
        <row r="1836">
          <cell r="CD1836" t="str">
            <v/>
          </cell>
        </row>
        <row r="1837">
          <cell r="B1837" t="str">
            <v/>
          </cell>
        </row>
        <row r="1837">
          <cell r="J1837" t="str">
            <v>/</v>
          </cell>
        </row>
        <row r="1837">
          <cell r="X1837" t="str">
            <v/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/>
          </cell>
          <cell r="AC1837" t="str">
            <v/>
          </cell>
          <cell r="AD1837" t="str">
            <v/>
          </cell>
          <cell r="AE1837" t="str">
            <v/>
          </cell>
          <cell r="AF1837">
            <v>0</v>
          </cell>
          <cell r="AG1837">
            <v>0</v>
          </cell>
        </row>
        <row r="1837">
          <cell r="AI1837" t="str">
            <v/>
          </cell>
        </row>
        <row r="1837">
          <cell r="AP1837" t="str">
            <v/>
          </cell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>
            <v>0</v>
          </cell>
          <cell r="AV1837" t="str">
            <v/>
          </cell>
          <cell r="AW1837" t="str">
            <v/>
          </cell>
          <cell r="AX1837" t="str">
            <v/>
          </cell>
          <cell r="AY1837">
            <v>0</v>
          </cell>
        </row>
        <row r="1837">
          <cell r="BA1837" t="str">
            <v/>
          </cell>
          <cell r="BB1837" t="str">
            <v/>
          </cell>
        </row>
        <row r="1837">
          <cell r="BE1837" t="str">
            <v/>
          </cell>
          <cell r="BF1837" t="str">
            <v/>
          </cell>
          <cell r="BG1837" t="str">
            <v/>
          </cell>
          <cell r="BH1837" t="str">
            <v/>
          </cell>
          <cell r="BI1837" t="str">
            <v/>
          </cell>
          <cell r="BJ1837" t="str">
            <v/>
          </cell>
          <cell r="BK1837" t="str">
            <v/>
          </cell>
          <cell r="BL1837">
            <v>0</v>
          </cell>
          <cell r="BM1837" t="str">
            <v/>
          </cell>
        </row>
        <row r="1837">
          <cell r="BP1837" t="str">
            <v/>
          </cell>
        </row>
        <row r="1837">
          <cell r="BW1837" t="str">
            <v/>
          </cell>
        </row>
        <row r="1837">
          <cell r="BY1837" t="str">
            <v/>
          </cell>
        </row>
        <row r="1837">
          <cell r="CD1837" t="str">
            <v/>
          </cell>
        </row>
        <row r="1838">
          <cell r="B1838" t="str">
            <v/>
          </cell>
        </row>
        <row r="1838">
          <cell r="J1838" t="str">
            <v>/</v>
          </cell>
        </row>
        <row r="1838">
          <cell r="X1838" t="str">
            <v/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/>
          </cell>
          <cell r="AC1838" t="str">
            <v/>
          </cell>
          <cell r="AD1838" t="str">
            <v/>
          </cell>
          <cell r="AE1838" t="str">
            <v/>
          </cell>
          <cell r="AF1838">
            <v>0</v>
          </cell>
          <cell r="AG1838">
            <v>0</v>
          </cell>
        </row>
        <row r="1838">
          <cell r="AI1838" t="str">
            <v/>
          </cell>
        </row>
        <row r="1838">
          <cell r="AP1838" t="str">
            <v/>
          </cell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>
            <v>0</v>
          </cell>
          <cell r="AV1838" t="str">
            <v/>
          </cell>
          <cell r="AW1838" t="str">
            <v/>
          </cell>
          <cell r="AX1838" t="str">
            <v/>
          </cell>
          <cell r="AY1838">
            <v>0</v>
          </cell>
        </row>
        <row r="1838">
          <cell r="BA1838" t="str">
            <v/>
          </cell>
          <cell r="BB1838" t="str">
            <v/>
          </cell>
        </row>
        <row r="1838">
          <cell r="BE1838" t="str">
            <v/>
          </cell>
          <cell r="BF1838" t="str">
            <v/>
          </cell>
          <cell r="BG1838" t="str">
            <v/>
          </cell>
          <cell r="BH1838" t="str">
            <v/>
          </cell>
          <cell r="BI1838" t="str">
            <v/>
          </cell>
          <cell r="BJ1838" t="str">
            <v/>
          </cell>
          <cell r="BK1838" t="str">
            <v/>
          </cell>
          <cell r="BL1838">
            <v>0</v>
          </cell>
          <cell r="BM1838" t="str">
            <v/>
          </cell>
        </row>
        <row r="1838">
          <cell r="BP1838" t="str">
            <v/>
          </cell>
        </row>
        <row r="1838">
          <cell r="BW1838" t="str">
            <v/>
          </cell>
        </row>
        <row r="1838">
          <cell r="BY1838" t="str">
            <v/>
          </cell>
        </row>
        <row r="1838">
          <cell r="CD1838" t="str">
            <v/>
          </cell>
        </row>
        <row r="1839">
          <cell r="B1839" t="str">
            <v/>
          </cell>
        </row>
        <row r="1839">
          <cell r="J1839" t="str">
            <v>/</v>
          </cell>
        </row>
        <row r="1839">
          <cell r="X1839" t="str">
            <v/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/>
          </cell>
          <cell r="AC1839" t="str">
            <v/>
          </cell>
          <cell r="AD1839" t="str">
            <v/>
          </cell>
          <cell r="AE1839" t="str">
            <v/>
          </cell>
          <cell r="AF1839">
            <v>0</v>
          </cell>
          <cell r="AG1839">
            <v>0</v>
          </cell>
        </row>
        <row r="1839">
          <cell r="AI1839" t="str">
            <v/>
          </cell>
        </row>
        <row r="1839">
          <cell r="AP1839" t="str">
            <v/>
          </cell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>
            <v>0</v>
          </cell>
          <cell r="AV1839" t="str">
            <v/>
          </cell>
          <cell r="AW1839" t="str">
            <v/>
          </cell>
          <cell r="AX1839" t="str">
            <v/>
          </cell>
          <cell r="AY1839">
            <v>0</v>
          </cell>
        </row>
        <row r="1839">
          <cell r="BA1839" t="str">
            <v/>
          </cell>
          <cell r="BB1839" t="str">
            <v/>
          </cell>
        </row>
        <row r="1839">
          <cell r="BE1839" t="str">
            <v/>
          </cell>
          <cell r="BF1839" t="str">
            <v/>
          </cell>
          <cell r="BG1839" t="str">
            <v/>
          </cell>
          <cell r="BH1839" t="str">
            <v/>
          </cell>
          <cell r="BI1839" t="str">
            <v/>
          </cell>
          <cell r="BJ1839" t="str">
            <v/>
          </cell>
          <cell r="BK1839" t="str">
            <v/>
          </cell>
          <cell r="BL1839">
            <v>0</v>
          </cell>
          <cell r="BM1839" t="str">
            <v/>
          </cell>
        </row>
        <row r="1839">
          <cell r="BP1839" t="str">
            <v/>
          </cell>
        </row>
        <row r="1839">
          <cell r="BW1839" t="str">
            <v/>
          </cell>
        </row>
        <row r="1839">
          <cell r="BY1839" t="str">
            <v/>
          </cell>
        </row>
        <row r="1839">
          <cell r="CD1839" t="str">
            <v/>
          </cell>
        </row>
        <row r="1840">
          <cell r="B1840" t="str">
            <v/>
          </cell>
        </row>
        <row r="1840">
          <cell r="J1840" t="str">
            <v>/</v>
          </cell>
        </row>
        <row r="1840">
          <cell r="X1840" t="str">
            <v/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/>
          </cell>
          <cell r="AC1840" t="str">
            <v/>
          </cell>
          <cell r="AD1840" t="str">
            <v/>
          </cell>
          <cell r="AE1840" t="str">
            <v/>
          </cell>
          <cell r="AF1840">
            <v>0</v>
          </cell>
          <cell r="AG1840">
            <v>0</v>
          </cell>
        </row>
        <row r="1840">
          <cell r="AI1840" t="str">
            <v/>
          </cell>
        </row>
        <row r="1840">
          <cell r="AP1840" t="str">
            <v/>
          </cell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>
            <v>0</v>
          </cell>
          <cell r="AV1840" t="str">
            <v/>
          </cell>
          <cell r="AW1840" t="str">
            <v/>
          </cell>
          <cell r="AX1840" t="str">
            <v/>
          </cell>
          <cell r="AY1840">
            <v>0</v>
          </cell>
        </row>
        <row r="1840">
          <cell r="BA1840" t="str">
            <v/>
          </cell>
          <cell r="BB1840" t="str">
            <v/>
          </cell>
        </row>
        <row r="1840">
          <cell r="BE1840" t="str">
            <v/>
          </cell>
          <cell r="BF1840" t="str">
            <v/>
          </cell>
          <cell r="BG1840" t="str">
            <v/>
          </cell>
          <cell r="BH1840" t="str">
            <v/>
          </cell>
          <cell r="BI1840" t="str">
            <v/>
          </cell>
          <cell r="BJ1840" t="str">
            <v/>
          </cell>
          <cell r="BK1840" t="str">
            <v/>
          </cell>
          <cell r="BL1840">
            <v>0</v>
          </cell>
          <cell r="BM1840" t="str">
            <v/>
          </cell>
        </row>
        <row r="1840">
          <cell r="BP1840" t="str">
            <v/>
          </cell>
        </row>
        <row r="1840">
          <cell r="BW1840" t="str">
            <v/>
          </cell>
        </row>
        <row r="1840">
          <cell r="BY1840" t="str">
            <v/>
          </cell>
        </row>
        <row r="1840">
          <cell r="CD1840" t="str">
            <v/>
          </cell>
        </row>
        <row r="1841">
          <cell r="B1841" t="str">
            <v/>
          </cell>
        </row>
        <row r="1841">
          <cell r="J1841" t="str">
            <v>/</v>
          </cell>
        </row>
        <row r="1841">
          <cell r="X1841" t="str">
            <v/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/>
          </cell>
          <cell r="AC1841" t="str">
            <v/>
          </cell>
          <cell r="AD1841" t="str">
            <v/>
          </cell>
          <cell r="AE1841" t="str">
            <v/>
          </cell>
          <cell r="AF1841">
            <v>0</v>
          </cell>
          <cell r="AG1841">
            <v>0</v>
          </cell>
        </row>
        <row r="1841">
          <cell r="AI1841" t="str">
            <v/>
          </cell>
        </row>
        <row r="1841">
          <cell r="AP1841" t="str">
            <v/>
          </cell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>
            <v>0</v>
          </cell>
          <cell r="AV1841" t="str">
            <v/>
          </cell>
          <cell r="AW1841" t="str">
            <v/>
          </cell>
          <cell r="AX1841" t="str">
            <v/>
          </cell>
          <cell r="AY1841">
            <v>0</v>
          </cell>
        </row>
        <row r="1841">
          <cell r="BA1841" t="str">
            <v/>
          </cell>
          <cell r="BB1841" t="str">
            <v/>
          </cell>
        </row>
        <row r="1841">
          <cell r="BE1841" t="str">
            <v/>
          </cell>
          <cell r="BF1841" t="str">
            <v/>
          </cell>
          <cell r="BG1841" t="str">
            <v/>
          </cell>
          <cell r="BH1841" t="str">
            <v/>
          </cell>
          <cell r="BI1841" t="str">
            <v/>
          </cell>
          <cell r="BJ1841" t="str">
            <v/>
          </cell>
          <cell r="BK1841" t="str">
            <v/>
          </cell>
          <cell r="BL1841">
            <v>0</v>
          </cell>
          <cell r="BM1841" t="str">
            <v/>
          </cell>
        </row>
        <row r="1841">
          <cell r="BP1841" t="str">
            <v/>
          </cell>
        </row>
        <row r="1841">
          <cell r="BW1841" t="str">
            <v/>
          </cell>
        </row>
        <row r="1841">
          <cell r="BY1841" t="str">
            <v/>
          </cell>
        </row>
        <row r="1841">
          <cell r="CD1841" t="str">
            <v/>
          </cell>
        </row>
        <row r="1842">
          <cell r="B1842" t="str">
            <v/>
          </cell>
        </row>
        <row r="1842">
          <cell r="J1842" t="str">
            <v>/</v>
          </cell>
        </row>
        <row r="1842">
          <cell r="X1842" t="str">
            <v/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/>
          </cell>
          <cell r="AC1842" t="str">
            <v/>
          </cell>
          <cell r="AD1842" t="str">
            <v/>
          </cell>
          <cell r="AE1842" t="str">
            <v/>
          </cell>
          <cell r="AF1842">
            <v>0</v>
          </cell>
          <cell r="AG1842">
            <v>0</v>
          </cell>
        </row>
        <row r="1842">
          <cell r="AI1842" t="str">
            <v/>
          </cell>
        </row>
        <row r="1842">
          <cell r="AP1842" t="str">
            <v/>
          </cell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>
            <v>0</v>
          </cell>
          <cell r="AV1842" t="str">
            <v/>
          </cell>
          <cell r="AW1842" t="str">
            <v/>
          </cell>
          <cell r="AX1842" t="str">
            <v/>
          </cell>
          <cell r="AY1842">
            <v>0</v>
          </cell>
        </row>
        <row r="1842">
          <cell r="BA1842" t="str">
            <v/>
          </cell>
          <cell r="BB1842" t="str">
            <v/>
          </cell>
        </row>
        <row r="1842">
          <cell r="BE1842" t="str">
            <v/>
          </cell>
          <cell r="BF1842" t="str">
            <v/>
          </cell>
          <cell r="BG1842" t="str">
            <v/>
          </cell>
          <cell r="BH1842" t="str">
            <v/>
          </cell>
          <cell r="BI1842" t="str">
            <v/>
          </cell>
          <cell r="BJ1842" t="str">
            <v/>
          </cell>
          <cell r="BK1842" t="str">
            <v/>
          </cell>
          <cell r="BL1842">
            <v>0</v>
          </cell>
          <cell r="BM1842" t="str">
            <v/>
          </cell>
        </row>
        <row r="1842">
          <cell r="BP1842" t="str">
            <v/>
          </cell>
        </row>
        <row r="1842">
          <cell r="BW1842" t="str">
            <v/>
          </cell>
        </row>
        <row r="1842">
          <cell r="BY1842" t="str">
            <v/>
          </cell>
        </row>
        <row r="1842">
          <cell r="CD1842" t="str">
            <v/>
          </cell>
        </row>
        <row r="1843">
          <cell r="B1843" t="str">
            <v/>
          </cell>
        </row>
        <row r="1843">
          <cell r="J1843" t="str">
            <v>/</v>
          </cell>
        </row>
        <row r="1843">
          <cell r="X1843" t="str">
            <v/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/>
          </cell>
          <cell r="AC1843" t="str">
            <v/>
          </cell>
          <cell r="AD1843" t="str">
            <v/>
          </cell>
          <cell r="AE1843" t="str">
            <v/>
          </cell>
          <cell r="AF1843">
            <v>0</v>
          </cell>
          <cell r="AG1843">
            <v>0</v>
          </cell>
        </row>
        <row r="1843">
          <cell r="AI1843" t="str">
            <v/>
          </cell>
        </row>
        <row r="1843">
          <cell r="AP1843" t="str">
            <v/>
          </cell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>
            <v>0</v>
          </cell>
          <cell r="AV1843" t="str">
            <v/>
          </cell>
          <cell r="AW1843" t="str">
            <v/>
          </cell>
          <cell r="AX1843" t="str">
            <v/>
          </cell>
          <cell r="AY1843">
            <v>0</v>
          </cell>
        </row>
        <row r="1843">
          <cell r="BA1843" t="str">
            <v/>
          </cell>
          <cell r="BB1843" t="str">
            <v/>
          </cell>
        </row>
        <row r="1843">
          <cell r="BE1843" t="str">
            <v/>
          </cell>
          <cell r="BF1843" t="str">
            <v/>
          </cell>
          <cell r="BG1843" t="str">
            <v/>
          </cell>
          <cell r="BH1843" t="str">
            <v/>
          </cell>
          <cell r="BI1843" t="str">
            <v/>
          </cell>
          <cell r="BJ1843" t="str">
            <v/>
          </cell>
          <cell r="BK1843" t="str">
            <v/>
          </cell>
          <cell r="BL1843">
            <v>0</v>
          </cell>
          <cell r="BM1843" t="str">
            <v/>
          </cell>
        </row>
        <row r="1843">
          <cell r="BP1843" t="str">
            <v/>
          </cell>
        </row>
        <row r="1843">
          <cell r="BW1843" t="str">
            <v/>
          </cell>
        </row>
        <row r="1843">
          <cell r="BY1843" t="str">
            <v/>
          </cell>
        </row>
        <row r="1843">
          <cell r="CD1843" t="str">
            <v/>
          </cell>
        </row>
        <row r="1844">
          <cell r="B1844" t="str">
            <v/>
          </cell>
        </row>
        <row r="1844">
          <cell r="J1844" t="str">
            <v>/</v>
          </cell>
        </row>
        <row r="1844">
          <cell r="X1844" t="str">
            <v/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/>
          </cell>
          <cell r="AC1844" t="str">
            <v/>
          </cell>
          <cell r="AD1844" t="str">
            <v/>
          </cell>
          <cell r="AE1844" t="str">
            <v/>
          </cell>
          <cell r="AF1844">
            <v>0</v>
          </cell>
          <cell r="AG1844">
            <v>0</v>
          </cell>
        </row>
        <row r="1844">
          <cell r="AI1844" t="str">
            <v/>
          </cell>
        </row>
        <row r="1844">
          <cell r="AP1844" t="str">
            <v/>
          </cell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>
            <v>0</v>
          </cell>
          <cell r="AV1844" t="str">
            <v/>
          </cell>
          <cell r="AW1844" t="str">
            <v/>
          </cell>
          <cell r="AX1844" t="str">
            <v/>
          </cell>
          <cell r="AY1844">
            <v>0</v>
          </cell>
        </row>
        <row r="1844">
          <cell r="BA1844" t="str">
            <v/>
          </cell>
          <cell r="BB1844" t="str">
            <v/>
          </cell>
        </row>
        <row r="1844">
          <cell r="BE1844" t="str">
            <v/>
          </cell>
          <cell r="BF1844" t="str">
            <v/>
          </cell>
          <cell r="BG1844" t="str">
            <v/>
          </cell>
          <cell r="BH1844" t="str">
            <v/>
          </cell>
          <cell r="BI1844" t="str">
            <v/>
          </cell>
          <cell r="BJ1844" t="str">
            <v/>
          </cell>
          <cell r="BK1844" t="str">
            <v/>
          </cell>
          <cell r="BL1844">
            <v>0</v>
          </cell>
          <cell r="BM1844" t="str">
            <v/>
          </cell>
        </row>
        <row r="1844">
          <cell r="BP1844" t="str">
            <v/>
          </cell>
        </row>
        <row r="1844">
          <cell r="BW1844" t="str">
            <v/>
          </cell>
        </row>
        <row r="1844">
          <cell r="BY1844" t="str">
            <v/>
          </cell>
        </row>
        <row r="1844">
          <cell r="CD1844" t="str">
            <v/>
          </cell>
        </row>
        <row r="1845">
          <cell r="B1845" t="str">
            <v/>
          </cell>
        </row>
        <row r="1845">
          <cell r="J1845" t="str">
            <v>/</v>
          </cell>
        </row>
        <row r="1845">
          <cell r="X1845" t="str">
            <v/>
          </cell>
          <cell r="Y1845" t="str">
            <v/>
          </cell>
          <cell r="Z1845" t="str">
            <v/>
          </cell>
          <cell r="AA1845" t="str">
            <v/>
          </cell>
          <cell r="AB1845" t="str">
            <v/>
          </cell>
          <cell r="AC1845" t="str">
            <v/>
          </cell>
          <cell r="AD1845" t="str">
            <v/>
          </cell>
          <cell r="AE1845" t="str">
            <v/>
          </cell>
          <cell r="AF1845">
            <v>0</v>
          </cell>
          <cell r="AG1845">
            <v>0</v>
          </cell>
        </row>
        <row r="1845">
          <cell r="AI1845" t="str">
            <v/>
          </cell>
        </row>
        <row r="1845">
          <cell r="AP1845" t="str">
            <v/>
          </cell>
          <cell r="AQ1845" t="str">
            <v/>
          </cell>
          <cell r="AR1845" t="str">
            <v/>
          </cell>
          <cell r="AS1845" t="str">
            <v/>
          </cell>
          <cell r="AT1845" t="str">
            <v/>
          </cell>
          <cell r="AU1845">
            <v>0</v>
          </cell>
          <cell r="AV1845" t="str">
            <v/>
          </cell>
          <cell r="AW1845" t="str">
            <v/>
          </cell>
          <cell r="AX1845" t="str">
            <v/>
          </cell>
          <cell r="AY1845">
            <v>0</v>
          </cell>
        </row>
        <row r="1845">
          <cell r="BA1845" t="str">
            <v/>
          </cell>
          <cell r="BB1845" t="str">
            <v/>
          </cell>
        </row>
        <row r="1845">
          <cell r="BE1845" t="str">
            <v/>
          </cell>
          <cell r="BF1845" t="str">
            <v/>
          </cell>
          <cell r="BG1845" t="str">
            <v/>
          </cell>
          <cell r="BH1845" t="str">
            <v/>
          </cell>
          <cell r="BI1845" t="str">
            <v/>
          </cell>
          <cell r="BJ1845" t="str">
            <v/>
          </cell>
          <cell r="BK1845" t="str">
            <v/>
          </cell>
          <cell r="BL1845">
            <v>0</v>
          </cell>
          <cell r="BM1845" t="str">
            <v/>
          </cell>
        </row>
        <row r="1845">
          <cell r="BP1845" t="str">
            <v/>
          </cell>
        </row>
        <row r="1845">
          <cell r="BW1845" t="str">
            <v/>
          </cell>
        </row>
        <row r="1845">
          <cell r="BY1845" t="str">
            <v/>
          </cell>
        </row>
        <row r="1845">
          <cell r="CD1845" t="str">
            <v/>
          </cell>
        </row>
        <row r="1846">
          <cell r="B1846" t="str">
            <v/>
          </cell>
        </row>
        <row r="1846">
          <cell r="J1846" t="str">
            <v>/</v>
          </cell>
        </row>
        <row r="1846">
          <cell r="X1846" t="str">
            <v/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/>
          </cell>
          <cell r="AC1846" t="str">
            <v/>
          </cell>
          <cell r="AD1846" t="str">
            <v/>
          </cell>
          <cell r="AE1846" t="str">
            <v/>
          </cell>
          <cell r="AF1846">
            <v>0</v>
          </cell>
          <cell r="AG1846">
            <v>0</v>
          </cell>
        </row>
        <row r="1846">
          <cell r="AI1846" t="str">
            <v/>
          </cell>
        </row>
        <row r="1846">
          <cell r="AP1846" t="str">
            <v/>
          </cell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>
            <v>0</v>
          </cell>
          <cell r="AV1846" t="str">
            <v/>
          </cell>
          <cell r="AW1846" t="str">
            <v/>
          </cell>
          <cell r="AX1846" t="str">
            <v/>
          </cell>
          <cell r="AY1846">
            <v>0</v>
          </cell>
        </row>
        <row r="1846">
          <cell r="BA1846" t="str">
            <v/>
          </cell>
          <cell r="BB1846" t="str">
            <v/>
          </cell>
        </row>
        <row r="1846">
          <cell r="BE1846" t="str">
            <v/>
          </cell>
          <cell r="BF1846" t="str">
            <v/>
          </cell>
          <cell r="BG1846" t="str">
            <v/>
          </cell>
          <cell r="BH1846" t="str">
            <v/>
          </cell>
          <cell r="BI1846" t="str">
            <v/>
          </cell>
          <cell r="BJ1846" t="str">
            <v/>
          </cell>
          <cell r="BK1846" t="str">
            <v/>
          </cell>
          <cell r="BL1846">
            <v>0</v>
          </cell>
          <cell r="BM1846" t="str">
            <v/>
          </cell>
        </row>
        <row r="1846">
          <cell r="BP1846" t="str">
            <v/>
          </cell>
        </row>
        <row r="1846">
          <cell r="BW1846" t="str">
            <v/>
          </cell>
        </row>
        <row r="1846">
          <cell r="BY1846" t="str">
            <v/>
          </cell>
        </row>
        <row r="1846">
          <cell r="CD1846" t="str">
            <v/>
          </cell>
        </row>
        <row r="1847">
          <cell r="B1847" t="str">
            <v/>
          </cell>
        </row>
        <row r="1847">
          <cell r="J1847" t="str">
            <v>/</v>
          </cell>
        </row>
        <row r="1847">
          <cell r="X1847" t="str">
            <v/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/>
          </cell>
          <cell r="AC1847" t="str">
            <v/>
          </cell>
          <cell r="AD1847" t="str">
            <v/>
          </cell>
          <cell r="AE1847" t="str">
            <v/>
          </cell>
          <cell r="AF1847">
            <v>0</v>
          </cell>
          <cell r="AG1847">
            <v>0</v>
          </cell>
        </row>
        <row r="1847">
          <cell r="AI1847" t="str">
            <v/>
          </cell>
        </row>
        <row r="1847">
          <cell r="AP1847" t="str">
            <v/>
          </cell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>
            <v>0</v>
          </cell>
          <cell r="AV1847" t="str">
            <v/>
          </cell>
          <cell r="AW1847" t="str">
            <v/>
          </cell>
          <cell r="AX1847" t="str">
            <v/>
          </cell>
          <cell r="AY1847">
            <v>0</v>
          </cell>
        </row>
        <row r="1847">
          <cell r="BA1847" t="str">
            <v/>
          </cell>
          <cell r="BB1847" t="str">
            <v/>
          </cell>
        </row>
        <row r="1847">
          <cell r="BE1847" t="str">
            <v/>
          </cell>
          <cell r="BF1847" t="str">
            <v/>
          </cell>
          <cell r="BG1847" t="str">
            <v/>
          </cell>
          <cell r="BH1847" t="str">
            <v/>
          </cell>
          <cell r="BI1847" t="str">
            <v/>
          </cell>
          <cell r="BJ1847" t="str">
            <v/>
          </cell>
          <cell r="BK1847" t="str">
            <v/>
          </cell>
          <cell r="BL1847">
            <v>0</v>
          </cell>
          <cell r="BM1847" t="str">
            <v/>
          </cell>
        </row>
        <row r="1847">
          <cell r="BP1847" t="str">
            <v/>
          </cell>
        </row>
        <row r="1847">
          <cell r="BW1847" t="str">
            <v/>
          </cell>
        </row>
        <row r="1847">
          <cell r="BY1847" t="str">
            <v/>
          </cell>
        </row>
        <row r="1847">
          <cell r="CD1847" t="str">
            <v/>
          </cell>
        </row>
        <row r="1848">
          <cell r="B1848" t="str">
            <v/>
          </cell>
        </row>
        <row r="1848">
          <cell r="J1848" t="str">
            <v>/</v>
          </cell>
        </row>
        <row r="1848">
          <cell r="X1848" t="str">
            <v/>
          </cell>
          <cell r="Y1848" t="str">
            <v/>
          </cell>
          <cell r="Z1848" t="str">
            <v/>
          </cell>
          <cell r="AA1848" t="str">
            <v/>
          </cell>
          <cell r="AB1848" t="str">
            <v/>
          </cell>
          <cell r="AC1848" t="str">
            <v/>
          </cell>
          <cell r="AD1848" t="str">
            <v/>
          </cell>
          <cell r="AE1848" t="str">
            <v/>
          </cell>
          <cell r="AF1848">
            <v>0</v>
          </cell>
          <cell r="AG1848">
            <v>0</v>
          </cell>
        </row>
        <row r="1848">
          <cell r="AI1848" t="str">
            <v/>
          </cell>
        </row>
        <row r="1848">
          <cell r="AP1848" t="str">
            <v/>
          </cell>
          <cell r="AQ1848" t="str">
            <v/>
          </cell>
          <cell r="AR1848" t="str">
            <v/>
          </cell>
          <cell r="AS1848" t="str">
            <v/>
          </cell>
          <cell r="AT1848" t="str">
            <v/>
          </cell>
          <cell r="AU1848">
            <v>0</v>
          </cell>
          <cell r="AV1848" t="str">
            <v/>
          </cell>
          <cell r="AW1848" t="str">
            <v/>
          </cell>
          <cell r="AX1848" t="str">
            <v/>
          </cell>
          <cell r="AY1848">
            <v>0</v>
          </cell>
        </row>
        <row r="1848">
          <cell r="BA1848" t="str">
            <v/>
          </cell>
          <cell r="BB1848" t="str">
            <v/>
          </cell>
        </row>
        <row r="1848">
          <cell r="BE1848" t="str">
            <v/>
          </cell>
          <cell r="BF1848" t="str">
            <v/>
          </cell>
          <cell r="BG1848" t="str">
            <v/>
          </cell>
          <cell r="BH1848" t="str">
            <v/>
          </cell>
          <cell r="BI1848" t="str">
            <v/>
          </cell>
          <cell r="BJ1848" t="str">
            <v/>
          </cell>
          <cell r="BK1848" t="str">
            <v/>
          </cell>
          <cell r="BL1848">
            <v>0</v>
          </cell>
          <cell r="BM1848" t="str">
            <v/>
          </cell>
        </row>
        <row r="1848">
          <cell r="BP1848" t="str">
            <v/>
          </cell>
        </row>
        <row r="1848">
          <cell r="BW1848" t="str">
            <v/>
          </cell>
        </row>
        <row r="1848">
          <cell r="BY1848" t="str">
            <v/>
          </cell>
        </row>
        <row r="1848">
          <cell r="CD1848" t="str">
            <v/>
          </cell>
        </row>
        <row r="1849">
          <cell r="B1849" t="str">
            <v/>
          </cell>
        </row>
        <row r="1849">
          <cell r="J1849" t="str">
            <v>/</v>
          </cell>
        </row>
        <row r="1849">
          <cell r="X1849" t="str">
            <v/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/>
          </cell>
          <cell r="AC1849" t="str">
            <v/>
          </cell>
          <cell r="AD1849" t="str">
            <v/>
          </cell>
          <cell r="AE1849" t="str">
            <v/>
          </cell>
          <cell r="AF1849">
            <v>0</v>
          </cell>
          <cell r="AG1849">
            <v>0</v>
          </cell>
        </row>
        <row r="1849">
          <cell r="AI1849" t="str">
            <v/>
          </cell>
        </row>
        <row r="1849">
          <cell r="AP1849" t="str">
            <v/>
          </cell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>
            <v>0</v>
          </cell>
          <cell r="AV1849" t="str">
            <v/>
          </cell>
          <cell r="AW1849" t="str">
            <v/>
          </cell>
          <cell r="AX1849" t="str">
            <v/>
          </cell>
          <cell r="AY1849">
            <v>0</v>
          </cell>
        </row>
        <row r="1849">
          <cell r="BA1849" t="str">
            <v/>
          </cell>
          <cell r="BB1849" t="str">
            <v/>
          </cell>
        </row>
        <row r="1849">
          <cell r="BE1849" t="str">
            <v/>
          </cell>
          <cell r="BF1849" t="str">
            <v/>
          </cell>
          <cell r="BG1849" t="str">
            <v/>
          </cell>
          <cell r="BH1849" t="str">
            <v/>
          </cell>
          <cell r="BI1849" t="str">
            <v/>
          </cell>
          <cell r="BJ1849" t="str">
            <v/>
          </cell>
          <cell r="BK1849" t="str">
            <v/>
          </cell>
          <cell r="BL1849">
            <v>0</v>
          </cell>
          <cell r="BM1849" t="str">
            <v/>
          </cell>
        </row>
        <row r="1849">
          <cell r="BP1849" t="str">
            <v/>
          </cell>
        </row>
        <row r="1849">
          <cell r="BW1849" t="str">
            <v/>
          </cell>
        </row>
        <row r="1849">
          <cell r="BY1849" t="str">
            <v/>
          </cell>
        </row>
        <row r="1849">
          <cell r="CD1849" t="str">
            <v/>
          </cell>
        </row>
        <row r="1850">
          <cell r="B1850" t="str">
            <v/>
          </cell>
        </row>
        <row r="1850">
          <cell r="J1850" t="str">
            <v>/</v>
          </cell>
        </row>
        <row r="1850">
          <cell r="X1850" t="str">
            <v/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/>
          </cell>
          <cell r="AC1850" t="str">
            <v/>
          </cell>
          <cell r="AD1850" t="str">
            <v/>
          </cell>
          <cell r="AE1850" t="str">
            <v/>
          </cell>
          <cell r="AF1850">
            <v>0</v>
          </cell>
          <cell r="AG1850">
            <v>0</v>
          </cell>
        </row>
        <row r="1850">
          <cell r="AI1850" t="str">
            <v/>
          </cell>
        </row>
        <row r="1850">
          <cell r="AP1850" t="str">
            <v/>
          </cell>
          <cell r="AQ1850" t="str">
            <v/>
          </cell>
          <cell r="AR1850" t="str">
            <v/>
          </cell>
          <cell r="AS1850" t="str">
            <v/>
          </cell>
          <cell r="AT1850" t="str">
            <v/>
          </cell>
          <cell r="AU1850">
            <v>0</v>
          </cell>
          <cell r="AV1850" t="str">
            <v/>
          </cell>
          <cell r="AW1850" t="str">
            <v/>
          </cell>
          <cell r="AX1850" t="str">
            <v/>
          </cell>
          <cell r="AY1850">
            <v>0</v>
          </cell>
        </row>
        <row r="1850">
          <cell r="BA1850" t="str">
            <v/>
          </cell>
          <cell r="BB1850" t="str">
            <v/>
          </cell>
        </row>
        <row r="1850">
          <cell r="BE1850" t="str">
            <v/>
          </cell>
          <cell r="BF1850" t="str">
            <v/>
          </cell>
          <cell r="BG1850" t="str">
            <v/>
          </cell>
          <cell r="BH1850" t="str">
            <v/>
          </cell>
          <cell r="BI1850" t="str">
            <v/>
          </cell>
          <cell r="BJ1850" t="str">
            <v/>
          </cell>
          <cell r="BK1850" t="str">
            <v/>
          </cell>
          <cell r="BL1850">
            <v>0</v>
          </cell>
          <cell r="BM1850" t="str">
            <v/>
          </cell>
        </row>
        <row r="1850">
          <cell r="BP1850" t="str">
            <v/>
          </cell>
        </row>
        <row r="1850">
          <cell r="BW1850" t="str">
            <v/>
          </cell>
        </row>
        <row r="1850">
          <cell r="BY1850" t="str">
            <v/>
          </cell>
        </row>
        <row r="1850">
          <cell r="CD1850" t="str">
            <v/>
          </cell>
        </row>
        <row r="1851">
          <cell r="B1851" t="str">
            <v/>
          </cell>
        </row>
        <row r="1851">
          <cell r="J1851" t="str">
            <v>/</v>
          </cell>
        </row>
        <row r="1851">
          <cell r="X1851" t="str">
            <v/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/>
          </cell>
          <cell r="AC1851" t="str">
            <v/>
          </cell>
          <cell r="AD1851" t="str">
            <v/>
          </cell>
          <cell r="AE1851" t="str">
            <v/>
          </cell>
          <cell r="AF1851">
            <v>0</v>
          </cell>
          <cell r="AG1851">
            <v>0</v>
          </cell>
        </row>
        <row r="1851">
          <cell r="AI1851" t="str">
            <v/>
          </cell>
        </row>
        <row r="1851">
          <cell r="AP1851" t="str">
            <v/>
          </cell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>
            <v>0</v>
          </cell>
          <cell r="AV1851" t="str">
            <v/>
          </cell>
          <cell r="AW1851" t="str">
            <v/>
          </cell>
          <cell r="AX1851" t="str">
            <v/>
          </cell>
          <cell r="AY1851">
            <v>0</v>
          </cell>
        </row>
        <row r="1851">
          <cell r="BA1851" t="str">
            <v/>
          </cell>
          <cell r="BB1851" t="str">
            <v/>
          </cell>
        </row>
        <row r="1851">
          <cell r="BE1851" t="str">
            <v/>
          </cell>
          <cell r="BF1851" t="str">
            <v/>
          </cell>
          <cell r="BG1851" t="str">
            <v/>
          </cell>
          <cell r="BH1851" t="str">
            <v/>
          </cell>
          <cell r="BI1851" t="str">
            <v/>
          </cell>
          <cell r="BJ1851" t="str">
            <v/>
          </cell>
          <cell r="BK1851" t="str">
            <v/>
          </cell>
          <cell r="BL1851">
            <v>0</v>
          </cell>
          <cell r="BM1851" t="str">
            <v/>
          </cell>
        </row>
        <row r="1851">
          <cell r="BP1851" t="str">
            <v/>
          </cell>
        </row>
        <row r="1851">
          <cell r="BW1851" t="str">
            <v/>
          </cell>
        </row>
        <row r="1851">
          <cell r="BY1851" t="str">
            <v/>
          </cell>
        </row>
        <row r="1851">
          <cell r="CD1851" t="str">
            <v/>
          </cell>
        </row>
        <row r="1852">
          <cell r="B1852" t="str">
            <v/>
          </cell>
        </row>
        <row r="1852">
          <cell r="J1852" t="str">
            <v>/</v>
          </cell>
        </row>
        <row r="1852">
          <cell r="X1852" t="str">
            <v/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/>
          </cell>
          <cell r="AC1852" t="str">
            <v/>
          </cell>
          <cell r="AD1852" t="str">
            <v/>
          </cell>
          <cell r="AE1852" t="str">
            <v/>
          </cell>
          <cell r="AF1852">
            <v>0</v>
          </cell>
          <cell r="AG1852">
            <v>0</v>
          </cell>
        </row>
        <row r="1852">
          <cell r="AI1852" t="str">
            <v/>
          </cell>
        </row>
        <row r="1852">
          <cell r="AP1852" t="str">
            <v/>
          </cell>
          <cell r="AQ1852" t="str">
            <v/>
          </cell>
          <cell r="AR1852" t="str">
            <v/>
          </cell>
          <cell r="AS1852" t="str">
            <v/>
          </cell>
          <cell r="AT1852" t="str">
            <v/>
          </cell>
          <cell r="AU1852">
            <v>0</v>
          </cell>
          <cell r="AV1852" t="str">
            <v/>
          </cell>
          <cell r="AW1852" t="str">
            <v/>
          </cell>
          <cell r="AX1852" t="str">
            <v/>
          </cell>
          <cell r="AY1852">
            <v>0</v>
          </cell>
        </row>
        <row r="1852">
          <cell r="BA1852" t="str">
            <v/>
          </cell>
          <cell r="BB1852" t="str">
            <v/>
          </cell>
        </row>
        <row r="1852">
          <cell r="BE1852" t="str">
            <v/>
          </cell>
          <cell r="BF1852" t="str">
            <v/>
          </cell>
          <cell r="BG1852" t="str">
            <v/>
          </cell>
          <cell r="BH1852" t="str">
            <v/>
          </cell>
          <cell r="BI1852" t="str">
            <v/>
          </cell>
          <cell r="BJ1852" t="str">
            <v/>
          </cell>
          <cell r="BK1852" t="str">
            <v/>
          </cell>
          <cell r="BL1852">
            <v>0</v>
          </cell>
          <cell r="BM1852" t="str">
            <v/>
          </cell>
        </row>
        <row r="1852">
          <cell r="BP1852" t="str">
            <v/>
          </cell>
        </row>
        <row r="1852">
          <cell r="BW1852" t="str">
            <v/>
          </cell>
        </row>
        <row r="1852">
          <cell r="BY1852" t="str">
            <v/>
          </cell>
        </row>
        <row r="1852">
          <cell r="CD1852" t="str">
            <v/>
          </cell>
        </row>
        <row r="1853">
          <cell r="B1853" t="str">
            <v/>
          </cell>
        </row>
        <row r="1853">
          <cell r="J1853" t="str">
            <v>/</v>
          </cell>
        </row>
        <row r="1853">
          <cell r="X1853" t="str">
            <v/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/>
          </cell>
          <cell r="AC1853" t="str">
            <v/>
          </cell>
          <cell r="AD1853" t="str">
            <v/>
          </cell>
          <cell r="AE1853" t="str">
            <v/>
          </cell>
          <cell r="AF1853">
            <v>0</v>
          </cell>
          <cell r="AG1853">
            <v>0</v>
          </cell>
        </row>
        <row r="1853">
          <cell r="AI1853" t="str">
            <v/>
          </cell>
        </row>
        <row r="1853">
          <cell r="AP1853" t="str">
            <v/>
          </cell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>
            <v>0</v>
          </cell>
          <cell r="AV1853" t="str">
            <v/>
          </cell>
          <cell r="AW1853" t="str">
            <v/>
          </cell>
          <cell r="AX1853" t="str">
            <v/>
          </cell>
          <cell r="AY1853">
            <v>0</v>
          </cell>
        </row>
        <row r="1853">
          <cell r="BA1853" t="str">
            <v/>
          </cell>
          <cell r="BB1853" t="str">
            <v/>
          </cell>
        </row>
        <row r="1853">
          <cell r="BE1853" t="str">
            <v/>
          </cell>
          <cell r="BF1853" t="str">
            <v/>
          </cell>
          <cell r="BG1853" t="str">
            <v/>
          </cell>
          <cell r="BH1853" t="str">
            <v/>
          </cell>
          <cell r="BI1853" t="str">
            <v/>
          </cell>
          <cell r="BJ1853" t="str">
            <v/>
          </cell>
          <cell r="BK1853" t="str">
            <v/>
          </cell>
          <cell r="BL1853">
            <v>0</v>
          </cell>
          <cell r="BM1853" t="str">
            <v/>
          </cell>
        </row>
        <row r="1853">
          <cell r="BP1853" t="str">
            <v/>
          </cell>
        </row>
        <row r="1853">
          <cell r="BW1853" t="str">
            <v/>
          </cell>
        </row>
        <row r="1853">
          <cell r="BY1853" t="str">
            <v/>
          </cell>
        </row>
        <row r="1853">
          <cell r="CD1853" t="str">
            <v/>
          </cell>
        </row>
        <row r="1854">
          <cell r="B1854" t="str">
            <v/>
          </cell>
        </row>
        <row r="1854">
          <cell r="J1854" t="str">
            <v>/</v>
          </cell>
        </row>
        <row r="1854">
          <cell r="X1854" t="str">
            <v/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/>
          </cell>
          <cell r="AC1854" t="str">
            <v/>
          </cell>
          <cell r="AD1854" t="str">
            <v/>
          </cell>
          <cell r="AE1854" t="str">
            <v/>
          </cell>
          <cell r="AF1854">
            <v>0</v>
          </cell>
          <cell r="AG1854">
            <v>0</v>
          </cell>
        </row>
        <row r="1854">
          <cell r="AI1854" t="str">
            <v/>
          </cell>
        </row>
        <row r="1854">
          <cell r="AP1854" t="str">
            <v/>
          </cell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>
            <v>0</v>
          </cell>
          <cell r="AV1854" t="str">
            <v/>
          </cell>
          <cell r="AW1854" t="str">
            <v/>
          </cell>
          <cell r="AX1854" t="str">
            <v/>
          </cell>
          <cell r="AY1854">
            <v>0</v>
          </cell>
        </row>
        <row r="1854">
          <cell r="BA1854" t="str">
            <v/>
          </cell>
          <cell r="BB1854" t="str">
            <v/>
          </cell>
        </row>
        <row r="1854">
          <cell r="BE1854" t="str">
            <v/>
          </cell>
          <cell r="BF1854" t="str">
            <v/>
          </cell>
          <cell r="BG1854" t="str">
            <v/>
          </cell>
          <cell r="BH1854" t="str">
            <v/>
          </cell>
          <cell r="BI1854" t="str">
            <v/>
          </cell>
          <cell r="BJ1854" t="str">
            <v/>
          </cell>
          <cell r="BK1854" t="str">
            <v/>
          </cell>
          <cell r="BL1854">
            <v>0</v>
          </cell>
          <cell r="BM1854" t="str">
            <v/>
          </cell>
        </row>
        <row r="1854">
          <cell r="BP1854" t="str">
            <v/>
          </cell>
        </row>
        <row r="1854">
          <cell r="BW1854" t="str">
            <v/>
          </cell>
        </row>
        <row r="1854">
          <cell r="BY1854" t="str">
            <v/>
          </cell>
        </row>
        <row r="1854">
          <cell r="CD1854" t="str">
            <v/>
          </cell>
        </row>
        <row r="1855">
          <cell r="B1855" t="str">
            <v/>
          </cell>
        </row>
        <row r="1855">
          <cell r="J1855" t="str">
            <v>/</v>
          </cell>
        </row>
        <row r="1855">
          <cell r="X1855" t="str">
            <v/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/>
          </cell>
          <cell r="AC1855" t="str">
            <v/>
          </cell>
          <cell r="AD1855" t="str">
            <v/>
          </cell>
          <cell r="AE1855" t="str">
            <v/>
          </cell>
          <cell r="AF1855">
            <v>0</v>
          </cell>
          <cell r="AG1855">
            <v>0</v>
          </cell>
        </row>
        <row r="1855">
          <cell r="AI1855" t="str">
            <v/>
          </cell>
        </row>
        <row r="1855">
          <cell r="AP1855" t="str">
            <v/>
          </cell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>
            <v>0</v>
          </cell>
          <cell r="AV1855" t="str">
            <v/>
          </cell>
          <cell r="AW1855" t="str">
            <v/>
          </cell>
          <cell r="AX1855" t="str">
            <v/>
          </cell>
          <cell r="AY1855">
            <v>0</v>
          </cell>
        </row>
        <row r="1855">
          <cell r="BA1855" t="str">
            <v/>
          </cell>
          <cell r="BB1855" t="str">
            <v/>
          </cell>
        </row>
        <row r="1855">
          <cell r="BE1855" t="str">
            <v/>
          </cell>
          <cell r="BF1855" t="str">
            <v/>
          </cell>
          <cell r="BG1855" t="str">
            <v/>
          </cell>
          <cell r="BH1855" t="str">
            <v/>
          </cell>
          <cell r="BI1855" t="str">
            <v/>
          </cell>
          <cell r="BJ1855" t="str">
            <v/>
          </cell>
          <cell r="BK1855" t="str">
            <v/>
          </cell>
          <cell r="BL1855">
            <v>0</v>
          </cell>
          <cell r="BM1855" t="str">
            <v/>
          </cell>
        </row>
        <row r="1855">
          <cell r="BP1855" t="str">
            <v/>
          </cell>
        </row>
        <row r="1855">
          <cell r="BW1855" t="str">
            <v/>
          </cell>
        </row>
        <row r="1855">
          <cell r="BY1855" t="str">
            <v/>
          </cell>
        </row>
        <row r="1855">
          <cell r="CD1855" t="str">
            <v/>
          </cell>
        </row>
        <row r="1856">
          <cell r="B1856" t="str">
            <v/>
          </cell>
        </row>
        <row r="1856">
          <cell r="J1856" t="str">
            <v>/</v>
          </cell>
        </row>
        <row r="1856">
          <cell r="X1856" t="str">
            <v/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/>
          </cell>
          <cell r="AC1856" t="str">
            <v/>
          </cell>
          <cell r="AD1856" t="str">
            <v/>
          </cell>
          <cell r="AE1856" t="str">
            <v/>
          </cell>
          <cell r="AF1856">
            <v>0</v>
          </cell>
          <cell r="AG1856">
            <v>0</v>
          </cell>
        </row>
        <row r="1856">
          <cell r="AI1856" t="str">
            <v/>
          </cell>
        </row>
        <row r="1856">
          <cell r="AP1856" t="str">
            <v/>
          </cell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>
            <v>0</v>
          </cell>
          <cell r="AV1856" t="str">
            <v/>
          </cell>
          <cell r="AW1856" t="str">
            <v/>
          </cell>
          <cell r="AX1856" t="str">
            <v/>
          </cell>
          <cell r="AY1856">
            <v>0</v>
          </cell>
        </row>
        <row r="1856">
          <cell r="BA1856" t="str">
            <v/>
          </cell>
          <cell r="BB1856" t="str">
            <v/>
          </cell>
        </row>
        <row r="1856">
          <cell r="BE1856" t="str">
            <v/>
          </cell>
          <cell r="BF1856" t="str">
            <v/>
          </cell>
          <cell r="BG1856" t="str">
            <v/>
          </cell>
          <cell r="BH1856" t="str">
            <v/>
          </cell>
          <cell r="BI1856" t="str">
            <v/>
          </cell>
          <cell r="BJ1856" t="str">
            <v/>
          </cell>
          <cell r="BK1856" t="str">
            <v/>
          </cell>
          <cell r="BL1856">
            <v>0</v>
          </cell>
          <cell r="BM1856" t="str">
            <v/>
          </cell>
        </row>
        <row r="1856">
          <cell r="BP1856" t="str">
            <v/>
          </cell>
        </row>
        <row r="1856">
          <cell r="BW1856" t="str">
            <v/>
          </cell>
        </row>
        <row r="1856">
          <cell r="BY1856" t="str">
            <v/>
          </cell>
        </row>
        <row r="1856">
          <cell r="CD1856" t="str">
            <v/>
          </cell>
        </row>
        <row r="1857">
          <cell r="B1857" t="str">
            <v/>
          </cell>
        </row>
        <row r="1857">
          <cell r="J1857" t="str">
            <v>/</v>
          </cell>
        </row>
        <row r="1857">
          <cell r="X1857" t="str">
            <v/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/>
          </cell>
          <cell r="AC1857" t="str">
            <v/>
          </cell>
          <cell r="AD1857" t="str">
            <v/>
          </cell>
          <cell r="AE1857" t="str">
            <v/>
          </cell>
          <cell r="AF1857">
            <v>0</v>
          </cell>
          <cell r="AG1857">
            <v>0</v>
          </cell>
        </row>
        <row r="1857">
          <cell r="AI1857" t="str">
            <v/>
          </cell>
        </row>
        <row r="1857">
          <cell r="AP1857" t="str">
            <v/>
          </cell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>
            <v>0</v>
          </cell>
          <cell r="AV1857" t="str">
            <v/>
          </cell>
          <cell r="AW1857" t="str">
            <v/>
          </cell>
          <cell r="AX1857" t="str">
            <v/>
          </cell>
          <cell r="AY1857">
            <v>0</v>
          </cell>
        </row>
        <row r="1857">
          <cell r="BA1857" t="str">
            <v/>
          </cell>
          <cell r="BB1857" t="str">
            <v/>
          </cell>
        </row>
        <row r="1857">
          <cell r="BE1857" t="str">
            <v/>
          </cell>
          <cell r="BF1857" t="str">
            <v/>
          </cell>
          <cell r="BG1857" t="str">
            <v/>
          </cell>
          <cell r="BH1857" t="str">
            <v/>
          </cell>
          <cell r="BI1857" t="str">
            <v/>
          </cell>
          <cell r="BJ1857" t="str">
            <v/>
          </cell>
          <cell r="BK1857" t="str">
            <v/>
          </cell>
          <cell r="BL1857">
            <v>0</v>
          </cell>
          <cell r="BM1857" t="str">
            <v/>
          </cell>
        </row>
        <row r="1857">
          <cell r="BP1857" t="str">
            <v/>
          </cell>
        </row>
        <row r="1857">
          <cell r="BW1857" t="str">
            <v/>
          </cell>
        </row>
        <row r="1857">
          <cell r="BY1857" t="str">
            <v/>
          </cell>
        </row>
        <row r="1857">
          <cell r="CD1857" t="str">
            <v/>
          </cell>
        </row>
        <row r="1858">
          <cell r="B1858" t="str">
            <v/>
          </cell>
        </row>
        <row r="1858">
          <cell r="J1858" t="str">
            <v>/</v>
          </cell>
        </row>
        <row r="1858">
          <cell r="X1858" t="str">
            <v/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/>
          </cell>
          <cell r="AC1858" t="str">
            <v/>
          </cell>
          <cell r="AD1858" t="str">
            <v/>
          </cell>
          <cell r="AE1858" t="str">
            <v/>
          </cell>
          <cell r="AF1858">
            <v>0</v>
          </cell>
          <cell r="AG1858">
            <v>0</v>
          </cell>
        </row>
        <row r="1858">
          <cell r="AI1858" t="str">
            <v/>
          </cell>
        </row>
        <row r="1858">
          <cell r="AP1858" t="str">
            <v/>
          </cell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>
            <v>0</v>
          </cell>
          <cell r="AV1858" t="str">
            <v/>
          </cell>
          <cell r="AW1858" t="str">
            <v/>
          </cell>
          <cell r="AX1858" t="str">
            <v/>
          </cell>
          <cell r="AY1858">
            <v>0</v>
          </cell>
        </row>
        <row r="1858">
          <cell r="BA1858" t="str">
            <v/>
          </cell>
          <cell r="BB1858" t="str">
            <v/>
          </cell>
        </row>
        <row r="1858">
          <cell r="BE1858" t="str">
            <v/>
          </cell>
          <cell r="BF1858" t="str">
            <v/>
          </cell>
          <cell r="BG1858" t="str">
            <v/>
          </cell>
          <cell r="BH1858" t="str">
            <v/>
          </cell>
          <cell r="BI1858" t="str">
            <v/>
          </cell>
          <cell r="BJ1858" t="str">
            <v/>
          </cell>
          <cell r="BK1858" t="str">
            <v/>
          </cell>
          <cell r="BL1858">
            <v>0</v>
          </cell>
          <cell r="BM1858" t="str">
            <v/>
          </cell>
        </row>
        <row r="1858">
          <cell r="BP1858" t="str">
            <v/>
          </cell>
        </row>
        <row r="1858">
          <cell r="BW1858" t="str">
            <v/>
          </cell>
        </row>
        <row r="1858">
          <cell r="BY1858" t="str">
            <v/>
          </cell>
        </row>
        <row r="1858">
          <cell r="CD1858" t="str">
            <v/>
          </cell>
        </row>
        <row r="1859">
          <cell r="B1859" t="str">
            <v/>
          </cell>
        </row>
        <row r="1859">
          <cell r="J1859" t="str">
            <v>/</v>
          </cell>
        </row>
        <row r="1859">
          <cell r="X1859" t="str">
            <v/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/>
          </cell>
          <cell r="AC1859" t="str">
            <v/>
          </cell>
          <cell r="AD1859" t="str">
            <v/>
          </cell>
          <cell r="AE1859" t="str">
            <v/>
          </cell>
          <cell r="AF1859">
            <v>0</v>
          </cell>
          <cell r="AG1859">
            <v>0</v>
          </cell>
        </row>
        <row r="1859">
          <cell r="AI1859" t="str">
            <v/>
          </cell>
        </row>
        <row r="1859">
          <cell r="AP1859" t="str">
            <v/>
          </cell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>
            <v>0</v>
          </cell>
          <cell r="AV1859" t="str">
            <v/>
          </cell>
          <cell r="AW1859" t="str">
            <v/>
          </cell>
          <cell r="AX1859" t="str">
            <v/>
          </cell>
          <cell r="AY1859">
            <v>0</v>
          </cell>
        </row>
        <row r="1859">
          <cell r="BA1859" t="str">
            <v/>
          </cell>
          <cell r="BB1859" t="str">
            <v/>
          </cell>
        </row>
        <row r="1859">
          <cell r="BE1859" t="str">
            <v/>
          </cell>
          <cell r="BF1859" t="str">
            <v/>
          </cell>
          <cell r="BG1859" t="str">
            <v/>
          </cell>
          <cell r="BH1859" t="str">
            <v/>
          </cell>
          <cell r="BI1859" t="str">
            <v/>
          </cell>
          <cell r="BJ1859" t="str">
            <v/>
          </cell>
          <cell r="BK1859" t="str">
            <v/>
          </cell>
          <cell r="BL1859">
            <v>0</v>
          </cell>
          <cell r="BM1859" t="str">
            <v/>
          </cell>
        </row>
        <row r="1859">
          <cell r="BP1859" t="str">
            <v/>
          </cell>
        </row>
        <row r="1859">
          <cell r="BW1859" t="str">
            <v/>
          </cell>
        </row>
        <row r="1859">
          <cell r="BY1859" t="str">
            <v/>
          </cell>
        </row>
        <row r="1859">
          <cell r="CD1859" t="str">
            <v/>
          </cell>
        </row>
        <row r="1860">
          <cell r="B1860" t="str">
            <v/>
          </cell>
        </row>
        <row r="1860">
          <cell r="J1860" t="str">
            <v>/</v>
          </cell>
        </row>
        <row r="1860">
          <cell r="X1860" t="str">
            <v/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/>
          </cell>
          <cell r="AC1860" t="str">
            <v/>
          </cell>
          <cell r="AD1860" t="str">
            <v/>
          </cell>
          <cell r="AE1860" t="str">
            <v/>
          </cell>
          <cell r="AF1860">
            <v>0</v>
          </cell>
          <cell r="AG1860">
            <v>0</v>
          </cell>
        </row>
        <row r="1860">
          <cell r="AI1860" t="str">
            <v/>
          </cell>
        </row>
        <row r="1860">
          <cell r="AP1860" t="str">
            <v/>
          </cell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>
            <v>0</v>
          </cell>
          <cell r="AV1860" t="str">
            <v/>
          </cell>
          <cell r="AW1860" t="str">
            <v/>
          </cell>
          <cell r="AX1860" t="str">
            <v/>
          </cell>
          <cell r="AY1860">
            <v>0</v>
          </cell>
        </row>
        <row r="1860">
          <cell r="BA1860" t="str">
            <v/>
          </cell>
          <cell r="BB1860" t="str">
            <v/>
          </cell>
        </row>
        <row r="1860">
          <cell r="BE1860" t="str">
            <v/>
          </cell>
          <cell r="BF1860" t="str">
            <v/>
          </cell>
          <cell r="BG1860" t="str">
            <v/>
          </cell>
          <cell r="BH1860" t="str">
            <v/>
          </cell>
          <cell r="BI1860" t="str">
            <v/>
          </cell>
          <cell r="BJ1860" t="str">
            <v/>
          </cell>
          <cell r="BK1860" t="str">
            <v/>
          </cell>
          <cell r="BL1860">
            <v>0</v>
          </cell>
          <cell r="BM1860" t="str">
            <v/>
          </cell>
        </row>
        <row r="1860">
          <cell r="BP1860" t="str">
            <v/>
          </cell>
        </row>
        <row r="1860">
          <cell r="BW1860" t="str">
            <v/>
          </cell>
        </row>
        <row r="1860">
          <cell r="BY1860" t="str">
            <v/>
          </cell>
        </row>
        <row r="1860">
          <cell r="CD1860" t="str">
            <v/>
          </cell>
        </row>
        <row r="1861">
          <cell r="B1861" t="str">
            <v/>
          </cell>
        </row>
        <row r="1861">
          <cell r="J1861" t="str">
            <v>/</v>
          </cell>
        </row>
        <row r="1861">
          <cell r="X1861" t="str">
            <v/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/>
          </cell>
          <cell r="AC1861" t="str">
            <v/>
          </cell>
          <cell r="AD1861" t="str">
            <v/>
          </cell>
          <cell r="AE1861" t="str">
            <v/>
          </cell>
          <cell r="AF1861">
            <v>0</v>
          </cell>
          <cell r="AG1861">
            <v>0</v>
          </cell>
        </row>
        <row r="1861">
          <cell r="AI1861" t="str">
            <v/>
          </cell>
        </row>
        <row r="1861">
          <cell r="AP1861" t="str">
            <v/>
          </cell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>
            <v>0</v>
          </cell>
          <cell r="AV1861" t="str">
            <v/>
          </cell>
          <cell r="AW1861" t="str">
            <v/>
          </cell>
          <cell r="AX1861" t="str">
            <v/>
          </cell>
          <cell r="AY1861">
            <v>0</v>
          </cell>
        </row>
        <row r="1861">
          <cell r="BA1861" t="str">
            <v/>
          </cell>
          <cell r="BB1861" t="str">
            <v/>
          </cell>
        </row>
        <row r="1861">
          <cell r="BE1861" t="str">
            <v/>
          </cell>
          <cell r="BF1861" t="str">
            <v/>
          </cell>
          <cell r="BG1861" t="str">
            <v/>
          </cell>
          <cell r="BH1861" t="str">
            <v/>
          </cell>
          <cell r="BI1861" t="str">
            <v/>
          </cell>
          <cell r="BJ1861" t="str">
            <v/>
          </cell>
          <cell r="BK1861" t="str">
            <v/>
          </cell>
          <cell r="BL1861">
            <v>0</v>
          </cell>
          <cell r="BM1861" t="str">
            <v/>
          </cell>
        </row>
        <row r="1861">
          <cell r="BP1861" t="str">
            <v/>
          </cell>
        </row>
        <row r="1861">
          <cell r="BW1861" t="str">
            <v/>
          </cell>
        </row>
        <row r="1861">
          <cell r="BY1861" t="str">
            <v/>
          </cell>
        </row>
        <row r="1861">
          <cell r="CD1861" t="str">
            <v/>
          </cell>
        </row>
        <row r="1862">
          <cell r="B1862" t="str">
            <v/>
          </cell>
        </row>
        <row r="1862">
          <cell r="J1862" t="str">
            <v>/</v>
          </cell>
        </row>
        <row r="1862">
          <cell r="X1862" t="str">
            <v/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/>
          </cell>
          <cell r="AC1862" t="str">
            <v/>
          </cell>
          <cell r="AD1862" t="str">
            <v/>
          </cell>
          <cell r="AE1862" t="str">
            <v/>
          </cell>
          <cell r="AF1862">
            <v>0</v>
          </cell>
          <cell r="AG1862">
            <v>0</v>
          </cell>
        </row>
        <row r="1862">
          <cell r="AI1862" t="str">
            <v/>
          </cell>
        </row>
        <row r="1862">
          <cell r="AP1862" t="str">
            <v/>
          </cell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>
            <v>0</v>
          </cell>
          <cell r="AV1862" t="str">
            <v/>
          </cell>
          <cell r="AW1862" t="str">
            <v/>
          </cell>
          <cell r="AX1862" t="str">
            <v/>
          </cell>
          <cell r="AY1862">
            <v>0</v>
          </cell>
        </row>
        <row r="1862">
          <cell r="BA1862" t="str">
            <v/>
          </cell>
          <cell r="BB1862" t="str">
            <v/>
          </cell>
        </row>
        <row r="1862">
          <cell r="BE1862" t="str">
            <v/>
          </cell>
          <cell r="BF1862" t="str">
            <v/>
          </cell>
          <cell r="BG1862" t="str">
            <v/>
          </cell>
          <cell r="BH1862" t="str">
            <v/>
          </cell>
          <cell r="BI1862" t="str">
            <v/>
          </cell>
          <cell r="BJ1862" t="str">
            <v/>
          </cell>
          <cell r="BK1862" t="str">
            <v/>
          </cell>
          <cell r="BL1862">
            <v>0</v>
          </cell>
          <cell r="BM1862" t="str">
            <v/>
          </cell>
        </row>
        <row r="1862">
          <cell r="BP1862" t="str">
            <v/>
          </cell>
        </row>
        <row r="1862">
          <cell r="BW1862" t="str">
            <v/>
          </cell>
        </row>
        <row r="1862">
          <cell r="BY1862" t="str">
            <v/>
          </cell>
        </row>
        <row r="1862">
          <cell r="CD1862" t="str">
            <v/>
          </cell>
        </row>
        <row r="1863">
          <cell r="B1863" t="str">
            <v/>
          </cell>
        </row>
        <row r="1863">
          <cell r="J1863" t="str">
            <v>/</v>
          </cell>
        </row>
        <row r="1863">
          <cell r="X1863" t="str">
            <v/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/>
          </cell>
          <cell r="AC1863" t="str">
            <v/>
          </cell>
          <cell r="AD1863" t="str">
            <v/>
          </cell>
          <cell r="AE1863" t="str">
            <v/>
          </cell>
          <cell r="AF1863">
            <v>0</v>
          </cell>
          <cell r="AG1863">
            <v>0</v>
          </cell>
        </row>
        <row r="1863">
          <cell r="AI1863" t="str">
            <v/>
          </cell>
        </row>
        <row r="1863">
          <cell r="AP1863" t="str">
            <v/>
          </cell>
          <cell r="AQ1863" t="str">
            <v/>
          </cell>
          <cell r="AR1863" t="str">
            <v/>
          </cell>
          <cell r="AS1863" t="str">
            <v/>
          </cell>
          <cell r="AT1863" t="str">
            <v/>
          </cell>
          <cell r="AU1863">
            <v>0</v>
          </cell>
          <cell r="AV1863" t="str">
            <v/>
          </cell>
          <cell r="AW1863" t="str">
            <v/>
          </cell>
          <cell r="AX1863" t="str">
            <v/>
          </cell>
          <cell r="AY1863">
            <v>0</v>
          </cell>
        </row>
        <row r="1863">
          <cell r="BA1863" t="str">
            <v/>
          </cell>
          <cell r="BB1863" t="str">
            <v/>
          </cell>
        </row>
        <row r="1863">
          <cell r="BE1863" t="str">
            <v/>
          </cell>
          <cell r="BF1863" t="str">
            <v/>
          </cell>
          <cell r="BG1863" t="str">
            <v/>
          </cell>
          <cell r="BH1863" t="str">
            <v/>
          </cell>
          <cell r="BI1863" t="str">
            <v/>
          </cell>
          <cell r="BJ1863" t="str">
            <v/>
          </cell>
          <cell r="BK1863" t="str">
            <v/>
          </cell>
          <cell r="BL1863">
            <v>0</v>
          </cell>
          <cell r="BM1863" t="str">
            <v/>
          </cell>
        </row>
        <row r="1863">
          <cell r="BP1863" t="str">
            <v/>
          </cell>
        </row>
        <row r="1863">
          <cell r="BW1863" t="str">
            <v/>
          </cell>
        </row>
        <row r="1863">
          <cell r="BY1863" t="str">
            <v/>
          </cell>
        </row>
        <row r="1863">
          <cell r="CD1863" t="str">
            <v/>
          </cell>
        </row>
        <row r="1864">
          <cell r="B1864" t="str">
            <v/>
          </cell>
        </row>
        <row r="1864">
          <cell r="J1864" t="str">
            <v>/</v>
          </cell>
        </row>
        <row r="1864"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>
            <v>0</v>
          </cell>
          <cell r="AG1864">
            <v>0</v>
          </cell>
        </row>
        <row r="1864">
          <cell r="AI1864" t="str">
            <v/>
          </cell>
        </row>
        <row r="1864">
          <cell r="AP1864" t="str">
            <v/>
          </cell>
          <cell r="AQ1864" t="str">
            <v/>
          </cell>
          <cell r="AR1864" t="str">
            <v/>
          </cell>
          <cell r="AS1864" t="str">
            <v/>
          </cell>
          <cell r="AT1864" t="str">
            <v/>
          </cell>
          <cell r="AU1864">
            <v>0</v>
          </cell>
          <cell r="AV1864" t="str">
            <v/>
          </cell>
          <cell r="AW1864" t="str">
            <v/>
          </cell>
          <cell r="AX1864" t="str">
            <v/>
          </cell>
          <cell r="AY1864">
            <v>0</v>
          </cell>
        </row>
        <row r="1864">
          <cell r="BA1864" t="str">
            <v/>
          </cell>
          <cell r="BB1864" t="str">
            <v/>
          </cell>
        </row>
        <row r="1864">
          <cell r="BE1864" t="str">
            <v/>
          </cell>
          <cell r="BF1864" t="str">
            <v/>
          </cell>
          <cell r="BG1864" t="str">
            <v/>
          </cell>
          <cell r="BH1864" t="str">
            <v/>
          </cell>
          <cell r="BI1864" t="str">
            <v/>
          </cell>
          <cell r="BJ1864" t="str">
            <v/>
          </cell>
          <cell r="BK1864" t="str">
            <v/>
          </cell>
          <cell r="BL1864">
            <v>0</v>
          </cell>
          <cell r="BM1864" t="str">
            <v/>
          </cell>
        </row>
        <row r="1864">
          <cell r="BP1864" t="str">
            <v/>
          </cell>
        </row>
        <row r="1864">
          <cell r="BW1864" t="str">
            <v/>
          </cell>
        </row>
        <row r="1864">
          <cell r="BY1864" t="str">
            <v/>
          </cell>
        </row>
        <row r="1864">
          <cell r="CD1864" t="str">
            <v/>
          </cell>
        </row>
        <row r="1865">
          <cell r="B1865" t="str">
            <v/>
          </cell>
        </row>
        <row r="1865">
          <cell r="J1865" t="str">
            <v>/</v>
          </cell>
        </row>
        <row r="1865"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>
            <v>0</v>
          </cell>
          <cell r="AG1865">
            <v>0</v>
          </cell>
        </row>
        <row r="1865">
          <cell r="AI1865" t="str">
            <v/>
          </cell>
        </row>
        <row r="1865">
          <cell r="AP1865" t="str">
            <v/>
          </cell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>
            <v>0</v>
          </cell>
          <cell r="AV1865" t="str">
            <v/>
          </cell>
          <cell r="AW1865" t="str">
            <v/>
          </cell>
          <cell r="AX1865" t="str">
            <v/>
          </cell>
          <cell r="AY1865">
            <v>0</v>
          </cell>
        </row>
        <row r="1865">
          <cell r="BA1865" t="str">
            <v/>
          </cell>
          <cell r="BB1865" t="str">
            <v/>
          </cell>
        </row>
        <row r="1865">
          <cell r="BE1865" t="str">
            <v/>
          </cell>
          <cell r="BF1865" t="str">
            <v/>
          </cell>
          <cell r="BG1865" t="str">
            <v/>
          </cell>
          <cell r="BH1865" t="str">
            <v/>
          </cell>
          <cell r="BI1865" t="str">
            <v/>
          </cell>
          <cell r="BJ1865" t="str">
            <v/>
          </cell>
          <cell r="BK1865" t="str">
            <v/>
          </cell>
          <cell r="BL1865">
            <v>0</v>
          </cell>
          <cell r="BM1865" t="str">
            <v/>
          </cell>
        </row>
        <row r="1865">
          <cell r="BP1865" t="str">
            <v/>
          </cell>
        </row>
        <row r="1865">
          <cell r="BW1865" t="str">
            <v/>
          </cell>
        </row>
        <row r="1865">
          <cell r="BY1865" t="str">
            <v/>
          </cell>
        </row>
        <row r="1865">
          <cell r="CD1865" t="str">
            <v/>
          </cell>
        </row>
        <row r="1866">
          <cell r="B1866" t="str">
            <v/>
          </cell>
        </row>
        <row r="1866">
          <cell r="J1866" t="str">
            <v>/</v>
          </cell>
        </row>
        <row r="1866"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>
            <v>0</v>
          </cell>
          <cell r="AG1866">
            <v>0</v>
          </cell>
        </row>
        <row r="1866">
          <cell r="AI1866" t="str">
            <v/>
          </cell>
        </row>
        <row r="1866">
          <cell r="AP1866" t="str">
            <v/>
          </cell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>
            <v>0</v>
          </cell>
          <cell r="AV1866" t="str">
            <v/>
          </cell>
          <cell r="AW1866" t="str">
            <v/>
          </cell>
          <cell r="AX1866" t="str">
            <v/>
          </cell>
          <cell r="AY1866">
            <v>0</v>
          </cell>
        </row>
        <row r="1866">
          <cell r="BA1866" t="str">
            <v/>
          </cell>
          <cell r="BB1866" t="str">
            <v/>
          </cell>
        </row>
        <row r="1866">
          <cell r="BE1866" t="str">
            <v/>
          </cell>
          <cell r="BF1866" t="str">
            <v/>
          </cell>
          <cell r="BG1866" t="str">
            <v/>
          </cell>
          <cell r="BH1866" t="str">
            <v/>
          </cell>
          <cell r="BI1866" t="str">
            <v/>
          </cell>
          <cell r="BJ1866" t="str">
            <v/>
          </cell>
          <cell r="BK1866" t="str">
            <v/>
          </cell>
          <cell r="BL1866">
            <v>0</v>
          </cell>
          <cell r="BM1866" t="str">
            <v/>
          </cell>
        </row>
        <row r="1866">
          <cell r="BP1866" t="str">
            <v/>
          </cell>
        </row>
        <row r="1866">
          <cell r="BW1866" t="str">
            <v/>
          </cell>
        </row>
        <row r="1866">
          <cell r="BY1866" t="str">
            <v/>
          </cell>
        </row>
        <row r="1866">
          <cell r="CD1866" t="str">
            <v/>
          </cell>
        </row>
        <row r="1867">
          <cell r="B1867" t="str">
            <v/>
          </cell>
        </row>
        <row r="1867">
          <cell r="J1867" t="str">
            <v>/</v>
          </cell>
        </row>
        <row r="1867"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>
            <v>0</v>
          </cell>
          <cell r="AG1867">
            <v>0</v>
          </cell>
        </row>
        <row r="1867">
          <cell r="AI1867" t="str">
            <v/>
          </cell>
        </row>
        <row r="1867">
          <cell r="AP1867" t="str">
            <v/>
          </cell>
          <cell r="AQ1867" t="str">
            <v/>
          </cell>
          <cell r="AR1867" t="str">
            <v/>
          </cell>
          <cell r="AS1867" t="str">
            <v/>
          </cell>
          <cell r="AT1867" t="str">
            <v/>
          </cell>
          <cell r="AU1867">
            <v>0</v>
          </cell>
          <cell r="AV1867" t="str">
            <v/>
          </cell>
          <cell r="AW1867" t="str">
            <v/>
          </cell>
          <cell r="AX1867" t="str">
            <v/>
          </cell>
          <cell r="AY1867">
            <v>0</v>
          </cell>
        </row>
        <row r="1867">
          <cell r="BA1867" t="str">
            <v/>
          </cell>
          <cell r="BB1867" t="str">
            <v/>
          </cell>
        </row>
        <row r="1867">
          <cell r="BE1867" t="str">
            <v/>
          </cell>
          <cell r="BF1867" t="str">
            <v/>
          </cell>
          <cell r="BG1867" t="str">
            <v/>
          </cell>
          <cell r="BH1867" t="str">
            <v/>
          </cell>
          <cell r="BI1867" t="str">
            <v/>
          </cell>
          <cell r="BJ1867" t="str">
            <v/>
          </cell>
          <cell r="BK1867" t="str">
            <v/>
          </cell>
          <cell r="BL1867">
            <v>0</v>
          </cell>
          <cell r="BM1867" t="str">
            <v/>
          </cell>
        </row>
        <row r="1867">
          <cell r="BP1867" t="str">
            <v/>
          </cell>
        </row>
        <row r="1867">
          <cell r="BW1867" t="str">
            <v/>
          </cell>
        </row>
        <row r="1867">
          <cell r="BY1867" t="str">
            <v/>
          </cell>
        </row>
        <row r="1867">
          <cell r="CD1867" t="str">
            <v/>
          </cell>
        </row>
        <row r="1868">
          <cell r="B1868" t="str">
            <v/>
          </cell>
        </row>
        <row r="1868">
          <cell r="J1868" t="str">
            <v>/</v>
          </cell>
        </row>
        <row r="1868"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>
            <v>0</v>
          </cell>
          <cell r="AG1868">
            <v>0</v>
          </cell>
        </row>
        <row r="1868">
          <cell r="AI1868" t="str">
            <v/>
          </cell>
        </row>
        <row r="1868">
          <cell r="AP1868" t="str">
            <v/>
          </cell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>
            <v>0</v>
          </cell>
          <cell r="AV1868" t="str">
            <v/>
          </cell>
          <cell r="AW1868" t="str">
            <v/>
          </cell>
          <cell r="AX1868" t="str">
            <v/>
          </cell>
          <cell r="AY1868">
            <v>0</v>
          </cell>
        </row>
        <row r="1868">
          <cell r="BA1868" t="str">
            <v/>
          </cell>
          <cell r="BB1868" t="str">
            <v/>
          </cell>
        </row>
        <row r="1868">
          <cell r="BE1868" t="str">
            <v/>
          </cell>
          <cell r="BF1868" t="str">
            <v/>
          </cell>
          <cell r="BG1868" t="str">
            <v/>
          </cell>
          <cell r="BH1868" t="str">
            <v/>
          </cell>
          <cell r="BI1868" t="str">
            <v/>
          </cell>
          <cell r="BJ1868" t="str">
            <v/>
          </cell>
          <cell r="BK1868" t="str">
            <v/>
          </cell>
          <cell r="BL1868">
            <v>0</v>
          </cell>
          <cell r="BM1868" t="str">
            <v/>
          </cell>
        </row>
        <row r="1868">
          <cell r="BP1868" t="str">
            <v/>
          </cell>
        </row>
        <row r="1868">
          <cell r="BW1868" t="str">
            <v/>
          </cell>
        </row>
        <row r="1868">
          <cell r="BY1868" t="str">
            <v/>
          </cell>
        </row>
        <row r="1868">
          <cell r="CD1868" t="str">
            <v/>
          </cell>
        </row>
        <row r="1869">
          <cell r="B1869" t="str">
            <v/>
          </cell>
        </row>
        <row r="1869">
          <cell r="J1869" t="str">
            <v>/</v>
          </cell>
        </row>
        <row r="1869"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>
            <v>0</v>
          </cell>
          <cell r="AG1869">
            <v>0</v>
          </cell>
        </row>
        <row r="1869">
          <cell r="AI1869" t="str">
            <v/>
          </cell>
        </row>
        <row r="1869">
          <cell r="AP1869" t="str">
            <v/>
          </cell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>
            <v>0</v>
          </cell>
          <cell r="AV1869" t="str">
            <v/>
          </cell>
          <cell r="AW1869" t="str">
            <v/>
          </cell>
          <cell r="AX1869" t="str">
            <v/>
          </cell>
          <cell r="AY1869">
            <v>0</v>
          </cell>
        </row>
        <row r="1869">
          <cell r="BA1869" t="str">
            <v/>
          </cell>
          <cell r="BB1869" t="str">
            <v/>
          </cell>
        </row>
        <row r="1869">
          <cell r="BE1869" t="str">
            <v/>
          </cell>
          <cell r="BF1869" t="str">
            <v/>
          </cell>
          <cell r="BG1869" t="str">
            <v/>
          </cell>
          <cell r="BH1869" t="str">
            <v/>
          </cell>
          <cell r="BI1869" t="str">
            <v/>
          </cell>
          <cell r="BJ1869" t="str">
            <v/>
          </cell>
          <cell r="BK1869" t="str">
            <v/>
          </cell>
          <cell r="BL1869">
            <v>0</v>
          </cell>
          <cell r="BM1869" t="str">
            <v/>
          </cell>
        </row>
        <row r="1869">
          <cell r="BP1869" t="str">
            <v/>
          </cell>
        </row>
        <row r="1869">
          <cell r="BW1869" t="str">
            <v/>
          </cell>
        </row>
        <row r="1869">
          <cell r="BY1869" t="str">
            <v/>
          </cell>
        </row>
        <row r="1869">
          <cell r="CD1869" t="str">
            <v/>
          </cell>
        </row>
        <row r="1870">
          <cell r="B1870" t="str">
            <v/>
          </cell>
        </row>
        <row r="1870">
          <cell r="J1870" t="str">
            <v>/</v>
          </cell>
        </row>
        <row r="1870"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>
            <v>0</v>
          </cell>
          <cell r="AG1870">
            <v>0</v>
          </cell>
        </row>
        <row r="1870">
          <cell r="AI1870" t="str">
            <v/>
          </cell>
        </row>
        <row r="1870">
          <cell r="AP1870" t="str">
            <v/>
          </cell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>
            <v>0</v>
          </cell>
          <cell r="AV1870" t="str">
            <v/>
          </cell>
          <cell r="AW1870" t="str">
            <v/>
          </cell>
          <cell r="AX1870" t="str">
            <v/>
          </cell>
          <cell r="AY1870">
            <v>0</v>
          </cell>
        </row>
        <row r="1870">
          <cell r="BA1870" t="str">
            <v/>
          </cell>
          <cell r="BB1870" t="str">
            <v/>
          </cell>
        </row>
        <row r="1870">
          <cell r="BE1870" t="str">
            <v/>
          </cell>
          <cell r="BF1870" t="str">
            <v/>
          </cell>
          <cell r="BG1870" t="str">
            <v/>
          </cell>
          <cell r="BH1870" t="str">
            <v/>
          </cell>
          <cell r="BI1870" t="str">
            <v/>
          </cell>
          <cell r="BJ1870" t="str">
            <v/>
          </cell>
          <cell r="BK1870" t="str">
            <v/>
          </cell>
          <cell r="BL1870">
            <v>0</v>
          </cell>
          <cell r="BM1870" t="str">
            <v/>
          </cell>
        </row>
        <row r="1870">
          <cell r="BP1870" t="str">
            <v/>
          </cell>
        </row>
        <row r="1870">
          <cell r="BW1870" t="str">
            <v/>
          </cell>
        </row>
        <row r="1870">
          <cell r="BY1870" t="str">
            <v/>
          </cell>
        </row>
        <row r="1870">
          <cell r="CD1870" t="str">
            <v/>
          </cell>
        </row>
        <row r="1871">
          <cell r="B1871" t="str">
            <v/>
          </cell>
        </row>
        <row r="1871">
          <cell r="J1871" t="str">
            <v>/</v>
          </cell>
        </row>
        <row r="1871"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>
            <v>0</v>
          </cell>
          <cell r="AG1871">
            <v>0</v>
          </cell>
        </row>
        <row r="1871">
          <cell r="AI1871" t="str">
            <v/>
          </cell>
        </row>
        <row r="1871">
          <cell r="AP1871" t="str">
            <v/>
          </cell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>
            <v>0</v>
          </cell>
          <cell r="AV1871" t="str">
            <v/>
          </cell>
          <cell r="AW1871" t="str">
            <v/>
          </cell>
          <cell r="AX1871" t="str">
            <v/>
          </cell>
          <cell r="AY1871">
            <v>0</v>
          </cell>
        </row>
        <row r="1871">
          <cell r="BA1871" t="str">
            <v/>
          </cell>
          <cell r="BB1871" t="str">
            <v/>
          </cell>
        </row>
        <row r="1871">
          <cell r="BE1871" t="str">
            <v/>
          </cell>
          <cell r="BF1871" t="str">
            <v/>
          </cell>
          <cell r="BG1871" t="str">
            <v/>
          </cell>
          <cell r="BH1871" t="str">
            <v/>
          </cell>
          <cell r="BI1871" t="str">
            <v/>
          </cell>
          <cell r="BJ1871" t="str">
            <v/>
          </cell>
          <cell r="BK1871" t="str">
            <v/>
          </cell>
          <cell r="BL1871">
            <v>0</v>
          </cell>
          <cell r="BM1871" t="str">
            <v/>
          </cell>
        </row>
        <row r="1871">
          <cell r="BP1871" t="str">
            <v/>
          </cell>
        </row>
        <row r="1871">
          <cell r="BW1871" t="str">
            <v/>
          </cell>
        </row>
        <row r="1871">
          <cell r="BY1871" t="str">
            <v/>
          </cell>
        </row>
        <row r="1871">
          <cell r="CD1871" t="str">
            <v/>
          </cell>
        </row>
        <row r="1872">
          <cell r="B1872" t="str">
            <v/>
          </cell>
        </row>
        <row r="1872">
          <cell r="J1872" t="str">
            <v>/</v>
          </cell>
        </row>
        <row r="1872"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>
            <v>0</v>
          </cell>
          <cell r="AG1872">
            <v>0</v>
          </cell>
        </row>
        <row r="1872">
          <cell r="AI1872" t="str">
            <v/>
          </cell>
        </row>
        <row r="1872">
          <cell r="AP1872" t="str">
            <v/>
          </cell>
          <cell r="AQ1872" t="str">
            <v/>
          </cell>
          <cell r="AR1872" t="str">
            <v/>
          </cell>
          <cell r="AS1872" t="str">
            <v/>
          </cell>
          <cell r="AT1872" t="str">
            <v/>
          </cell>
          <cell r="AU1872">
            <v>0</v>
          </cell>
          <cell r="AV1872" t="str">
            <v/>
          </cell>
          <cell r="AW1872" t="str">
            <v/>
          </cell>
          <cell r="AX1872" t="str">
            <v/>
          </cell>
          <cell r="AY1872">
            <v>0</v>
          </cell>
        </row>
        <row r="1872">
          <cell r="BA1872" t="str">
            <v/>
          </cell>
          <cell r="BB1872" t="str">
            <v/>
          </cell>
        </row>
        <row r="1872">
          <cell r="BE1872" t="str">
            <v/>
          </cell>
          <cell r="BF1872" t="str">
            <v/>
          </cell>
          <cell r="BG1872" t="str">
            <v/>
          </cell>
          <cell r="BH1872" t="str">
            <v/>
          </cell>
          <cell r="BI1872" t="str">
            <v/>
          </cell>
          <cell r="BJ1872" t="str">
            <v/>
          </cell>
          <cell r="BK1872" t="str">
            <v/>
          </cell>
          <cell r="BL1872">
            <v>0</v>
          </cell>
          <cell r="BM1872" t="str">
            <v/>
          </cell>
        </row>
        <row r="1872">
          <cell r="BP1872" t="str">
            <v/>
          </cell>
        </row>
        <row r="1872">
          <cell r="BW1872" t="str">
            <v/>
          </cell>
        </row>
        <row r="1872">
          <cell r="BY1872" t="str">
            <v/>
          </cell>
        </row>
        <row r="1872">
          <cell r="CD1872" t="str">
            <v/>
          </cell>
        </row>
        <row r="1873">
          <cell r="B1873" t="str">
            <v/>
          </cell>
        </row>
        <row r="1873">
          <cell r="J1873" t="str">
            <v>/</v>
          </cell>
        </row>
        <row r="1873"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>
            <v>0</v>
          </cell>
          <cell r="AG1873">
            <v>0</v>
          </cell>
        </row>
        <row r="1873">
          <cell r="AI1873" t="str">
            <v/>
          </cell>
        </row>
        <row r="1873">
          <cell r="AP1873" t="str">
            <v/>
          </cell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>
            <v>0</v>
          </cell>
          <cell r="AV1873" t="str">
            <v/>
          </cell>
          <cell r="AW1873" t="str">
            <v/>
          </cell>
          <cell r="AX1873" t="str">
            <v/>
          </cell>
          <cell r="AY1873">
            <v>0</v>
          </cell>
        </row>
        <row r="1873">
          <cell r="BA1873" t="str">
            <v/>
          </cell>
          <cell r="BB1873" t="str">
            <v/>
          </cell>
        </row>
        <row r="1873">
          <cell r="BE1873" t="str">
            <v/>
          </cell>
          <cell r="BF1873" t="str">
            <v/>
          </cell>
          <cell r="BG1873" t="str">
            <v/>
          </cell>
          <cell r="BH1873" t="str">
            <v/>
          </cell>
          <cell r="BI1873" t="str">
            <v/>
          </cell>
          <cell r="BJ1873" t="str">
            <v/>
          </cell>
          <cell r="BK1873" t="str">
            <v/>
          </cell>
          <cell r="BL1873">
            <v>0</v>
          </cell>
          <cell r="BM1873" t="str">
            <v/>
          </cell>
        </row>
        <row r="1873">
          <cell r="BP1873" t="str">
            <v/>
          </cell>
        </row>
        <row r="1873">
          <cell r="BW1873" t="str">
            <v/>
          </cell>
        </row>
        <row r="1873">
          <cell r="BY1873" t="str">
            <v/>
          </cell>
        </row>
        <row r="1873">
          <cell r="CD1873" t="str">
            <v/>
          </cell>
        </row>
        <row r="1874">
          <cell r="B1874" t="str">
            <v/>
          </cell>
        </row>
        <row r="1874">
          <cell r="J1874" t="str">
            <v>/</v>
          </cell>
        </row>
        <row r="1874"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>
            <v>0</v>
          </cell>
          <cell r="AG1874">
            <v>0</v>
          </cell>
        </row>
        <row r="1874">
          <cell r="AI1874" t="str">
            <v/>
          </cell>
        </row>
        <row r="1874">
          <cell r="AP1874" t="str">
            <v/>
          </cell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>
            <v>0</v>
          </cell>
          <cell r="AV1874" t="str">
            <v/>
          </cell>
          <cell r="AW1874" t="str">
            <v/>
          </cell>
          <cell r="AX1874" t="str">
            <v/>
          </cell>
          <cell r="AY1874">
            <v>0</v>
          </cell>
        </row>
        <row r="1874">
          <cell r="BA1874" t="str">
            <v/>
          </cell>
          <cell r="BB1874" t="str">
            <v/>
          </cell>
        </row>
        <row r="1874">
          <cell r="BE1874" t="str">
            <v/>
          </cell>
          <cell r="BF1874" t="str">
            <v/>
          </cell>
          <cell r="BG1874" t="str">
            <v/>
          </cell>
          <cell r="BH1874" t="str">
            <v/>
          </cell>
          <cell r="BI1874" t="str">
            <v/>
          </cell>
          <cell r="BJ1874" t="str">
            <v/>
          </cell>
          <cell r="BK1874" t="str">
            <v/>
          </cell>
          <cell r="BL1874">
            <v>0</v>
          </cell>
          <cell r="BM1874" t="str">
            <v/>
          </cell>
        </row>
        <row r="1874">
          <cell r="BP1874" t="str">
            <v/>
          </cell>
        </row>
        <row r="1874">
          <cell r="BW1874" t="str">
            <v/>
          </cell>
        </row>
        <row r="1874">
          <cell r="BY1874" t="str">
            <v/>
          </cell>
        </row>
        <row r="1874">
          <cell r="CD1874" t="str">
            <v/>
          </cell>
        </row>
        <row r="1875">
          <cell r="B1875" t="str">
            <v/>
          </cell>
        </row>
        <row r="1875">
          <cell r="J1875" t="str">
            <v>/</v>
          </cell>
        </row>
        <row r="1875"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>
            <v>0</v>
          </cell>
          <cell r="AG1875">
            <v>0</v>
          </cell>
        </row>
        <row r="1875">
          <cell r="AI1875" t="str">
            <v/>
          </cell>
        </row>
        <row r="1875">
          <cell r="AP1875" t="str">
            <v/>
          </cell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>
            <v>0</v>
          </cell>
          <cell r="AV1875" t="str">
            <v/>
          </cell>
          <cell r="AW1875" t="str">
            <v/>
          </cell>
          <cell r="AX1875" t="str">
            <v/>
          </cell>
          <cell r="AY1875">
            <v>0</v>
          </cell>
        </row>
        <row r="1875">
          <cell r="BA1875" t="str">
            <v/>
          </cell>
          <cell r="BB1875" t="str">
            <v/>
          </cell>
        </row>
        <row r="1875">
          <cell r="BE1875" t="str">
            <v/>
          </cell>
          <cell r="BF1875" t="str">
            <v/>
          </cell>
          <cell r="BG1875" t="str">
            <v/>
          </cell>
          <cell r="BH1875" t="str">
            <v/>
          </cell>
          <cell r="BI1875" t="str">
            <v/>
          </cell>
          <cell r="BJ1875" t="str">
            <v/>
          </cell>
          <cell r="BK1875" t="str">
            <v/>
          </cell>
          <cell r="BL1875">
            <v>0</v>
          </cell>
          <cell r="BM1875" t="str">
            <v/>
          </cell>
        </row>
        <row r="1875">
          <cell r="BP1875" t="str">
            <v/>
          </cell>
        </row>
        <row r="1875">
          <cell r="BW1875" t="str">
            <v/>
          </cell>
        </row>
        <row r="1875">
          <cell r="BY1875" t="str">
            <v/>
          </cell>
        </row>
        <row r="1875">
          <cell r="CD1875" t="str">
            <v/>
          </cell>
        </row>
        <row r="1876">
          <cell r="B1876" t="str">
            <v/>
          </cell>
        </row>
        <row r="1876">
          <cell r="J1876" t="str">
            <v>/</v>
          </cell>
        </row>
        <row r="1876">
          <cell r="X1876" t="str">
            <v/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/>
          </cell>
          <cell r="AC1876" t="str">
            <v/>
          </cell>
          <cell r="AD1876" t="str">
            <v/>
          </cell>
          <cell r="AE1876" t="str">
            <v/>
          </cell>
          <cell r="AF1876">
            <v>0</v>
          </cell>
          <cell r="AG1876">
            <v>0</v>
          </cell>
        </row>
        <row r="1876">
          <cell r="AI1876" t="str">
            <v/>
          </cell>
        </row>
        <row r="1876">
          <cell r="AP1876" t="str">
            <v/>
          </cell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>
            <v>0</v>
          </cell>
          <cell r="AV1876" t="str">
            <v/>
          </cell>
          <cell r="AW1876" t="str">
            <v/>
          </cell>
          <cell r="AX1876" t="str">
            <v/>
          </cell>
          <cell r="AY1876">
            <v>0</v>
          </cell>
        </row>
        <row r="1876">
          <cell r="BA1876" t="str">
            <v/>
          </cell>
          <cell r="BB1876" t="str">
            <v/>
          </cell>
        </row>
        <row r="1876">
          <cell r="BE1876" t="str">
            <v/>
          </cell>
          <cell r="BF1876" t="str">
            <v/>
          </cell>
          <cell r="BG1876" t="str">
            <v/>
          </cell>
          <cell r="BH1876" t="str">
            <v/>
          </cell>
          <cell r="BI1876" t="str">
            <v/>
          </cell>
          <cell r="BJ1876" t="str">
            <v/>
          </cell>
          <cell r="BK1876" t="str">
            <v/>
          </cell>
          <cell r="BL1876">
            <v>0</v>
          </cell>
          <cell r="BM1876" t="str">
            <v/>
          </cell>
        </row>
        <row r="1876">
          <cell r="BP1876" t="str">
            <v/>
          </cell>
        </row>
        <row r="1876">
          <cell r="BW1876" t="str">
            <v/>
          </cell>
        </row>
        <row r="1876">
          <cell r="BY1876" t="str">
            <v/>
          </cell>
        </row>
        <row r="1876">
          <cell r="CD1876" t="str">
            <v/>
          </cell>
        </row>
        <row r="1877">
          <cell r="B1877" t="str">
            <v/>
          </cell>
        </row>
        <row r="1877">
          <cell r="J1877" t="str">
            <v>/</v>
          </cell>
        </row>
        <row r="1877">
          <cell r="X1877" t="str">
            <v/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/>
          </cell>
          <cell r="AC1877" t="str">
            <v/>
          </cell>
          <cell r="AD1877" t="str">
            <v/>
          </cell>
          <cell r="AE1877" t="str">
            <v/>
          </cell>
          <cell r="AF1877">
            <v>0</v>
          </cell>
          <cell r="AG1877">
            <v>0</v>
          </cell>
        </row>
        <row r="1877">
          <cell r="AI1877" t="str">
            <v/>
          </cell>
        </row>
        <row r="1877">
          <cell r="AP1877" t="str">
            <v/>
          </cell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>
            <v>0</v>
          </cell>
          <cell r="AV1877" t="str">
            <v/>
          </cell>
          <cell r="AW1877" t="str">
            <v/>
          </cell>
          <cell r="AX1877" t="str">
            <v/>
          </cell>
          <cell r="AY1877">
            <v>0</v>
          </cell>
        </row>
        <row r="1877">
          <cell r="BA1877" t="str">
            <v/>
          </cell>
          <cell r="BB1877" t="str">
            <v/>
          </cell>
        </row>
        <row r="1877">
          <cell r="BE1877" t="str">
            <v/>
          </cell>
          <cell r="BF1877" t="str">
            <v/>
          </cell>
          <cell r="BG1877" t="str">
            <v/>
          </cell>
          <cell r="BH1877" t="str">
            <v/>
          </cell>
          <cell r="BI1877" t="str">
            <v/>
          </cell>
          <cell r="BJ1877" t="str">
            <v/>
          </cell>
          <cell r="BK1877" t="str">
            <v/>
          </cell>
          <cell r="BL1877">
            <v>0</v>
          </cell>
          <cell r="BM1877" t="str">
            <v/>
          </cell>
        </row>
        <row r="1877">
          <cell r="BP1877" t="str">
            <v/>
          </cell>
        </row>
        <row r="1877">
          <cell r="BW1877" t="str">
            <v/>
          </cell>
        </row>
        <row r="1877">
          <cell r="BY1877" t="str">
            <v/>
          </cell>
        </row>
        <row r="1877">
          <cell r="CD1877" t="str">
            <v/>
          </cell>
        </row>
        <row r="1878">
          <cell r="B1878" t="str">
            <v/>
          </cell>
        </row>
        <row r="1878">
          <cell r="J1878" t="str">
            <v>/</v>
          </cell>
        </row>
        <row r="1878">
          <cell r="X1878" t="str">
            <v/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/>
          </cell>
          <cell r="AC1878" t="str">
            <v/>
          </cell>
          <cell r="AD1878" t="str">
            <v/>
          </cell>
          <cell r="AE1878" t="str">
            <v/>
          </cell>
          <cell r="AF1878">
            <v>0</v>
          </cell>
          <cell r="AG1878">
            <v>0</v>
          </cell>
        </row>
        <row r="1878">
          <cell r="AI1878" t="str">
            <v/>
          </cell>
        </row>
        <row r="1878">
          <cell r="AP1878" t="str">
            <v/>
          </cell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>
            <v>0</v>
          </cell>
          <cell r="AV1878" t="str">
            <v/>
          </cell>
          <cell r="AW1878" t="str">
            <v/>
          </cell>
          <cell r="AX1878" t="str">
            <v/>
          </cell>
          <cell r="AY1878">
            <v>0</v>
          </cell>
        </row>
        <row r="1878">
          <cell r="BA1878" t="str">
            <v/>
          </cell>
          <cell r="BB1878" t="str">
            <v/>
          </cell>
        </row>
        <row r="1878">
          <cell r="BE1878" t="str">
            <v/>
          </cell>
          <cell r="BF1878" t="str">
            <v/>
          </cell>
          <cell r="BG1878" t="str">
            <v/>
          </cell>
          <cell r="BH1878" t="str">
            <v/>
          </cell>
          <cell r="BI1878" t="str">
            <v/>
          </cell>
          <cell r="BJ1878" t="str">
            <v/>
          </cell>
          <cell r="BK1878" t="str">
            <v/>
          </cell>
          <cell r="BL1878">
            <v>0</v>
          </cell>
          <cell r="BM1878" t="str">
            <v/>
          </cell>
        </row>
        <row r="1878">
          <cell r="BP1878" t="str">
            <v/>
          </cell>
        </row>
        <row r="1878">
          <cell r="BW1878" t="str">
            <v/>
          </cell>
        </row>
        <row r="1878">
          <cell r="BY1878" t="str">
            <v/>
          </cell>
        </row>
        <row r="1878">
          <cell r="CD1878" t="str">
            <v/>
          </cell>
        </row>
        <row r="1879">
          <cell r="B1879" t="str">
            <v/>
          </cell>
        </row>
        <row r="1879">
          <cell r="J1879" t="str">
            <v>/</v>
          </cell>
        </row>
        <row r="1879">
          <cell r="X1879" t="str">
            <v/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/>
          </cell>
          <cell r="AC1879" t="str">
            <v/>
          </cell>
          <cell r="AD1879" t="str">
            <v/>
          </cell>
          <cell r="AE1879" t="str">
            <v/>
          </cell>
          <cell r="AF1879">
            <v>0</v>
          </cell>
          <cell r="AG1879">
            <v>0</v>
          </cell>
        </row>
        <row r="1879">
          <cell r="AI1879" t="str">
            <v/>
          </cell>
        </row>
        <row r="1879">
          <cell r="AP1879" t="str">
            <v/>
          </cell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>
            <v>0</v>
          </cell>
          <cell r="AV1879" t="str">
            <v/>
          </cell>
          <cell r="AW1879" t="str">
            <v/>
          </cell>
          <cell r="AX1879" t="str">
            <v/>
          </cell>
          <cell r="AY1879">
            <v>0</v>
          </cell>
        </row>
        <row r="1879">
          <cell r="BA1879" t="str">
            <v/>
          </cell>
          <cell r="BB1879" t="str">
            <v/>
          </cell>
        </row>
        <row r="1879">
          <cell r="BE1879" t="str">
            <v/>
          </cell>
          <cell r="BF1879" t="str">
            <v/>
          </cell>
          <cell r="BG1879" t="str">
            <v/>
          </cell>
          <cell r="BH1879" t="str">
            <v/>
          </cell>
          <cell r="BI1879" t="str">
            <v/>
          </cell>
          <cell r="BJ1879" t="str">
            <v/>
          </cell>
          <cell r="BK1879" t="str">
            <v/>
          </cell>
          <cell r="BL1879">
            <v>0</v>
          </cell>
          <cell r="BM1879" t="str">
            <v/>
          </cell>
        </row>
        <row r="1879">
          <cell r="BP1879" t="str">
            <v/>
          </cell>
        </row>
        <row r="1879">
          <cell r="BW1879" t="str">
            <v/>
          </cell>
        </row>
        <row r="1879">
          <cell r="BY1879" t="str">
            <v/>
          </cell>
        </row>
        <row r="1879">
          <cell r="CD1879" t="str">
            <v/>
          </cell>
        </row>
        <row r="1880">
          <cell r="B1880" t="str">
            <v/>
          </cell>
        </row>
        <row r="1880">
          <cell r="J1880" t="str">
            <v>/</v>
          </cell>
        </row>
        <row r="1880">
          <cell r="X1880" t="str">
            <v/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/>
          </cell>
          <cell r="AC1880" t="str">
            <v/>
          </cell>
          <cell r="AD1880" t="str">
            <v/>
          </cell>
          <cell r="AE1880" t="str">
            <v/>
          </cell>
          <cell r="AF1880">
            <v>0</v>
          </cell>
          <cell r="AG1880">
            <v>0</v>
          </cell>
        </row>
        <row r="1880">
          <cell r="AI1880" t="str">
            <v/>
          </cell>
        </row>
        <row r="1880">
          <cell r="AP1880" t="str">
            <v/>
          </cell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>
            <v>0</v>
          </cell>
          <cell r="AV1880" t="str">
            <v/>
          </cell>
          <cell r="AW1880" t="str">
            <v/>
          </cell>
          <cell r="AX1880" t="str">
            <v/>
          </cell>
          <cell r="AY1880">
            <v>0</v>
          </cell>
        </row>
        <row r="1880">
          <cell r="BA1880" t="str">
            <v/>
          </cell>
          <cell r="BB1880" t="str">
            <v/>
          </cell>
        </row>
        <row r="1880">
          <cell r="BE1880" t="str">
            <v/>
          </cell>
          <cell r="BF1880" t="str">
            <v/>
          </cell>
          <cell r="BG1880" t="str">
            <v/>
          </cell>
          <cell r="BH1880" t="str">
            <v/>
          </cell>
          <cell r="BI1880" t="str">
            <v/>
          </cell>
          <cell r="BJ1880" t="str">
            <v/>
          </cell>
          <cell r="BK1880" t="str">
            <v/>
          </cell>
          <cell r="BL1880">
            <v>0</v>
          </cell>
          <cell r="BM1880" t="str">
            <v/>
          </cell>
        </row>
        <row r="1880">
          <cell r="BP1880" t="str">
            <v/>
          </cell>
        </row>
        <row r="1880">
          <cell r="BW1880" t="str">
            <v/>
          </cell>
        </row>
        <row r="1880">
          <cell r="BY1880" t="str">
            <v/>
          </cell>
        </row>
        <row r="1880">
          <cell r="CD1880" t="str">
            <v/>
          </cell>
        </row>
        <row r="1881">
          <cell r="B1881" t="str">
            <v/>
          </cell>
        </row>
        <row r="1881">
          <cell r="J1881" t="str">
            <v>/</v>
          </cell>
        </row>
        <row r="1881">
          <cell r="X1881" t="str">
            <v/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/>
          </cell>
          <cell r="AC1881" t="str">
            <v/>
          </cell>
          <cell r="AD1881" t="str">
            <v/>
          </cell>
          <cell r="AE1881" t="str">
            <v/>
          </cell>
          <cell r="AF1881">
            <v>0</v>
          </cell>
          <cell r="AG1881">
            <v>0</v>
          </cell>
        </row>
        <row r="1881">
          <cell r="AI1881" t="str">
            <v/>
          </cell>
        </row>
        <row r="1881">
          <cell r="AP1881" t="str">
            <v/>
          </cell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>
            <v>0</v>
          </cell>
          <cell r="AV1881" t="str">
            <v/>
          </cell>
          <cell r="AW1881" t="str">
            <v/>
          </cell>
          <cell r="AX1881" t="str">
            <v/>
          </cell>
          <cell r="AY1881">
            <v>0</v>
          </cell>
        </row>
        <row r="1881">
          <cell r="BA1881" t="str">
            <v/>
          </cell>
          <cell r="BB1881" t="str">
            <v/>
          </cell>
        </row>
        <row r="1881">
          <cell r="BE1881" t="str">
            <v/>
          </cell>
          <cell r="BF1881" t="str">
            <v/>
          </cell>
          <cell r="BG1881" t="str">
            <v/>
          </cell>
          <cell r="BH1881" t="str">
            <v/>
          </cell>
          <cell r="BI1881" t="str">
            <v/>
          </cell>
          <cell r="BJ1881" t="str">
            <v/>
          </cell>
          <cell r="BK1881" t="str">
            <v/>
          </cell>
          <cell r="BL1881">
            <v>0</v>
          </cell>
          <cell r="BM1881" t="str">
            <v/>
          </cell>
        </row>
        <row r="1881">
          <cell r="BP1881" t="str">
            <v/>
          </cell>
        </row>
        <row r="1881">
          <cell r="BW1881" t="str">
            <v/>
          </cell>
        </row>
        <row r="1881">
          <cell r="BY1881" t="str">
            <v/>
          </cell>
        </row>
        <row r="1881">
          <cell r="CD1881" t="str">
            <v/>
          </cell>
        </row>
        <row r="1882">
          <cell r="B1882" t="str">
            <v/>
          </cell>
        </row>
        <row r="1882">
          <cell r="J1882" t="str">
            <v>/</v>
          </cell>
        </row>
        <row r="1882">
          <cell r="X1882" t="str">
            <v/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/>
          </cell>
          <cell r="AC1882" t="str">
            <v/>
          </cell>
          <cell r="AD1882" t="str">
            <v/>
          </cell>
          <cell r="AE1882" t="str">
            <v/>
          </cell>
          <cell r="AF1882">
            <v>0</v>
          </cell>
          <cell r="AG1882">
            <v>0</v>
          </cell>
        </row>
        <row r="1882">
          <cell r="AI1882" t="str">
            <v/>
          </cell>
        </row>
        <row r="1882">
          <cell r="AP1882" t="str">
            <v/>
          </cell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>
            <v>0</v>
          </cell>
          <cell r="AV1882" t="str">
            <v/>
          </cell>
          <cell r="AW1882" t="str">
            <v/>
          </cell>
          <cell r="AX1882" t="str">
            <v/>
          </cell>
          <cell r="AY1882">
            <v>0</v>
          </cell>
        </row>
        <row r="1882">
          <cell r="BA1882" t="str">
            <v/>
          </cell>
          <cell r="BB1882" t="str">
            <v/>
          </cell>
        </row>
        <row r="1882">
          <cell r="BE1882" t="str">
            <v/>
          </cell>
          <cell r="BF1882" t="str">
            <v/>
          </cell>
          <cell r="BG1882" t="str">
            <v/>
          </cell>
          <cell r="BH1882" t="str">
            <v/>
          </cell>
          <cell r="BI1882" t="str">
            <v/>
          </cell>
          <cell r="BJ1882" t="str">
            <v/>
          </cell>
          <cell r="BK1882" t="str">
            <v/>
          </cell>
          <cell r="BL1882">
            <v>0</v>
          </cell>
          <cell r="BM1882" t="str">
            <v/>
          </cell>
        </row>
        <row r="1882">
          <cell r="BP1882" t="str">
            <v/>
          </cell>
        </row>
        <row r="1882">
          <cell r="BW1882" t="str">
            <v/>
          </cell>
        </row>
        <row r="1882">
          <cell r="BY1882" t="str">
            <v/>
          </cell>
        </row>
        <row r="1882">
          <cell r="CD1882" t="str">
            <v/>
          </cell>
        </row>
        <row r="1883">
          <cell r="B1883" t="str">
            <v/>
          </cell>
        </row>
        <row r="1883">
          <cell r="J1883" t="str">
            <v>/</v>
          </cell>
        </row>
        <row r="1883">
          <cell r="X1883" t="str">
            <v/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/>
          </cell>
          <cell r="AC1883" t="str">
            <v/>
          </cell>
          <cell r="AD1883" t="str">
            <v/>
          </cell>
          <cell r="AE1883" t="str">
            <v/>
          </cell>
          <cell r="AF1883">
            <v>0</v>
          </cell>
          <cell r="AG1883">
            <v>0</v>
          </cell>
        </row>
        <row r="1883">
          <cell r="AI1883" t="str">
            <v/>
          </cell>
        </row>
        <row r="1883">
          <cell r="AP1883" t="str">
            <v/>
          </cell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>
            <v>0</v>
          </cell>
          <cell r="AV1883" t="str">
            <v/>
          </cell>
          <cell r="AW1883" t="str">
            <v/>
          </cell>
          <cell r="AX1883" t="str">
            <v/>
          </cell>
          <cell r="AY1883">
            <v>0</v>
          </cell>
        </row>
        <row r="1883">
          <cell r="BA1883" t="str">
            <v/>
          </cell>
          <cell r="BB1883" t="str">
            <v/>
          </cell>
        </row>
        <row r="1883">
          <cell r="BE1883" t="str">
            <v/>
          </cell>
          <cell r="BF1883" t="str">
            <v/>
          </cell>
          <cell r="BG1883" t="str">
            <v/>
          </cell>
          <cell r="BH1883" t="str">
            <v/>
          </cell>
          <cell r="BI1883" t="str">
            <v/>
          </cell>
          <cell r="BJ1883" t="str">
            <v/>
          </cell>
          <cell r="BK1883" t="str">
            <v/>
          </cell>
          <cell r="BL1883">
            <v>0</v>
          </cell>
          <cell r="BM1883" t="str">
            <v/>
          </cell>
        </row>
        <row r="1883">
          <cell r="BP1883" t="str">
            <v/>
          </cell>
        </row>
        <row r="1883">
          <cell r="BW1883" t="str">
            <v/>
          </cell>
        </row>
        <row r="1883">
          <cell r="BY1883" t="str">
            <v/>
          </cell>
        </row>
        <row r="1883">
          <cell r="CD1883" t="str">
            <v/>
          </cell>
        </row>
        <row r="1884">
          <cell r="B1884" t="str">
            <v/>
          </cell>
        </row>
        <row r="1884">
          <cell r="J1884" t="str">
            <v>/</v>
          </cell>
        </row>
        <row r="1884">
          <cell r="X1884" t="str">
            <v/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/>
          </cell>
          <cell r="AC1884" t="str">
            <v/>
          </cell>
          <cell r="AD1884" t="str">
            <v/>
          </cell>
          <cell r="AE1884" t="str">
            <v/>
          </cell>
          <cell r="AF1884">
            <v>0</v>
          </cell>
          <cell r="AG1884">
            <v>0</v>
          </cell>
        </row>
        <row r="1884">
          <cell r="AI1884" t="str">
            <v/>
          </cell>
        </row>
        <row r="1884">
          <cell r="AP1884" t="str">
            <v/>
          </cell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>
            <v>0</v>
          </cell>
          <cell r="AV1884" t="str">
            <v/>
          </cell>
          <cell r="AW1884" t="str">
            <v/>
          </cell>
          <cell r="AX1884" t="str">
            <v/>
          </cell>
          <cell r="AY1884">
            <v>0</v>
          </cell>
        </row>
        <row r="1884">
          <cell r="BA1884" t="str">
            <v/>
          </cell>
          <cell r="BB1884" t="str">
            <v/>
          </cell>
        </row>
        <row r="1884">
          <cell r="BE1884" t="str">
            <v/>
          </cell>
          <cell r="BF1884" t="str">
            <v/>
          </cell>
          <cell r="BG1884" t="str">
            <v/>
          </cell>
          <cell r="BH1884" t="str">
            <v/>
          </cell>
          <cell r="BI1884" t="str">
            <v/>
          </cell>
          <cell r="BJ1884" t="str">
            <v/>
          </cell>
          <cell r="BK1884" t="str">
            <v/>
          </cell>
          <cell r="BL1884">
            <v>0</v>
          </cell>
          <cell r="BM1884" t="str">
            <v/>
          </cell>
        </row>
        <row r="1884">
          <cell r="BP1884" t="str">
            <v/>
          </cell>
        </row>
        <row r="1884">
          <cell r="BW1884" t="str">
            <v/>
          </cell>
        </row>
        <row r="1884">
          <cell r="BY1884" t="str">
            <v/>
          </cell>
        </row>
        <row r="1884">
          <cell r="CD1884" t="str">
            <v/>
          </cell>
        </row>
        <row r="1885">
          <cell r="B1885" t="str">
            <v/>
          </cell>
        </row>
        <row r="1885">
          <cell r="J1885" t="str">
            <v>/</v>
          </cell>
        </row>
        <row r="1885">
          <cell r="X1885" t="str">
            <v/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/>
          </cell>
          <cell r="AC1885" t="str">
            <v/>
          </cell>
          <cell r="AD1885" t="str">
            <v/>
          </cell>
          <cell r="AE1885" t="str">
            <v/>
          </cell>
          <cell r="AF1885">
            <v>0</v>
          </cell>
          <cell r="AG1885">
            <v>0</v>
          </cell>
        </row>
        <row r="1885">
          <cell r="AI1885" t="str">
            <v/>
          </cell>
        </row>
        <row r="1885">
          <cell r="AP1885" t="str">
            <v/>
          </cell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>
            <v>0</v>
          </cell>
          <cell r="AV1885" t="str">
            <v/>
          </cell>
          <cell r="AW1885" t="str">
            <v/>
          </cell>
          <cell r="AX1885" t="str">
            <v/>
          </cell>
          <cell r="AY1885">
            <v>0</v>
          </cell>
        </row>
        <row r="1885">
          <cell r="BA1885" t="str">
            <v/>
          </cell>
          <cell r="BB1885" t="str">
            <v/>
          </cell>
        </row>
        <row r="1885">
          <cell r="BE1885" t="str">
            <v/>
          </cell>
          <cell r="BF1885" t="str">
            <v/>
          </cell>
          <cell r="BG1885" t="str">
            <v/>
          </cell>
          <cell r="BH1885" t="str">
            <v/>
          </cell>
          <cell r="BI1885" t="str">
            <v/>
          </cell>
          <cell r="BJ1885" t="str">
            <v/>
          </cell>
          <cell r="BK1885" t="str">
            <v/>
          </cell>
          <cell r="BL1885">
            <v>0</v>
          </cell>
          <cell r="BM1885" t="str">
            <v/>
          </cell>
        </row>
        <row r="1885">
          <cell r="BP1885" t="str">
            <v/>
          </cell>
        </row>
        <row r="1885">
          <cell r="BW1885" t="str">
            <v/>
          </cell>
        </row>
        <row r="1885">
          <cell r="BY1885" t="str">
            <v/>
          </cell>
        </row>
        <row r="1885">
          <cell r="CD1885" t="str">
            <v/>
          </cell>
        </row>
        <row r="1886">
          <cell r="B1886" t="str">
            <v/>
          </cell>
        </row>
        <row r="1886">
          <cell r="J1886" t="str">
            <v>/</v>
          </cell>
        </row>
        <row r="1886"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>
            <v>0</v>
          </cell>
          <cell r="AG1886">
            <v>0</v>
          </cell>
        </row>
        <row r="1886">
          <cell r="AI1886" t="str">
            <v/>
          </cell>
        </row>
        <row r="1886">
          <cell r="AP1886" t="str">
            <v/>
          </cell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>
            <v>0</v>
          </cell>
          <cell r="AV1886" t="str">
            <v/>
          </cell>
          <cell r="AW1886" t="str">
            <v/>
          </cell>
          <cell r="AX1886" t="str">
            <v/>
          </cell>
          <cell r="AY1886">
            <v>0</v>
          </cell>
        </row>
        <row r="1886">
          <cell r="BA1886" t="str">
            <v/>
          </cell>
          <cell r="BB1886" t="str">
            <v/>
          </cell>
        </row>
        <row r="1886">
          <cell r="BE1886" t="str">
            <v/>
          </cell>
          <cell r="BF1886" t="str">
            <v/>
          </cell>
          <cell r="BG1886" t="str">
            <v/>
          </cell>
          <cell r="BH1886" t="str">
            <v/>
          </cell>
          <cell r="BI1886" t="str">
            <v/>
          </cell>
          <cell r="BJ1886" t="str">
            <v/>
          </cell>
          <cell r="BK1886" t="str">
            <v/>
          </cell>
          <cell r="BL1886">
            <v>0</v>
          </cell>
          <cell r="BM1886" t="str">
            <v/>
          </cell>
        </row>
        <row r="1886">
          <cell r="BP1886" t="str">
            <v/>
          </cell>
        </row>
        <row r="1886">
          <cell r="BW1886" t="str">
            <v/>
          </cell>
        </row>
        <row r="1886">
          <cell r="BY1886" t="str">
            <v/>
          </cell>
        </row>
        <row r="1886">
          <cell r="CD1886" t="str">
            <v/>
          </cell>
        </row>
        <row r="1887">
          <cell r="B1887" t="str">
            <v/>
          </cell>
        </row>
        <row r="1887">
          <cell r="J1887" t="str">
            <v>/</v>
          </cell>
        </row>
        <row r="1887"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>
            <v>0</v>
          </cell>
          <cell r="AG1887">
            <v>0</v>
          </cell>
        </row>
        <row r="1887">
          <cell r="AI1887" t="str">
            <v/>
          </cell>
        </row>
        <row r="1887">
          <cell r="AP1887" t="str">
            <v/>
          </cell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>
            <v>0</v>
          </cell>
          <cell r="AV1887" t="str">
            <v/>
          </cell>
          <cell r="AW1887" t="str">
            <v/>
          </cell>
          <cell r="AX1887" t="str">
            <v/>
          </cell>
          <cell r="AY1887">
            <v>0</v>
          </cell>
        </row>
        <row r="1887">
          <cell r="BA1887" t="str">
            <v/>
          </cell>
          <cell r="BB1887" t="str">
            <v/>
          </cell>
        </row>
        <row r="1887">
          <cell r="BE1887" t="str">
            <v/>
          </cell>
          <cell r="BF1887" t="str">
            <v/>
          </cell>
          <cell r="BG1887" t="str">
            <v/>
          </cell>
          <cell r="BH1887" t="str">
            <v/>
          </cell>
          <cell r="BI1887" t="str">
            <v/>
          </cell>
          <cell r="BJ1887" t="str">
            <v/>
          </cell>
          <cell r="BK1887" t="str">
            <v/>
          </cell>
          <cell r="BL1887">
            <v>0</v>
          </cell>
          <cell r="BM1887" t="str">
            <v/>
          </cell>
        </row>
        <row r="1887">
          <cell r="BP1887" t="str">
            <v/>
          </cell>
        </row>
        <row r="1887">
          <cell r="BW1887" t="str">
            <v/>
          </cell>
        </row>
        <row r="1887">
          <cell r="BY1887" t="str">
            <v/>
          </cell>
        </row>
        <row r="1887">
          <cell r="CD1887" t="str">
            <v/>
          </cell>
        </row>
        <row r="1888">
          <cell r="B1888" t="str">
            <v/>
          </cell>
        </row>
        <row r="1888">
          <cell r="J1888" t="str">
            <v>/</v>
          </cell>
        </row>
        <row r="1888">
          <cell r="X1888" t="str">
            <v/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/>
          </cell>
          <cell r="AC1888" t="str">
            <v/>
          </cell>
          <cell r="AD1888" t="str">
            <v/>
          </cell>
          <cell r="AE1888" t="str">
            <v/>
          </cell>
          <cell r="AF1888">
            <v>0</v>
          </cell>
          <cell r="AG1888">
            <v>0</v>
          </cell>
        </row>
        <row r="1888">
          <cell r="AI1888" t="str">
            <v/>
          </cell>
        </row>
        <row r="1888">
          <cell r="AP1888" t="str">
            <v/>
          </cell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>
            <v>0</v>
          </cell>
          <cell r="AV1888" t="str">
            <v/>
          </cell>
          <cell r="AW1888" t="str">
            <v/>
          </cell>
          <cell r="AX1888" t="str">
            <v/>
          </cell>
          <cell r="AY1888">
            <v>0</v>
          </cell>
        </row>
        <row r="1888">
          <cell r="BA1888" t="str">
            <v/>
          </cell>
          <cell r="BB1888" t="str">
            <v/>
          </cell>
        </row>
        <row r="1888">
          <cell r="BE1888" t="str">
            <v/>
          </cell>
          <cell r="BF1888" t="str">
            <v/>
          </cell>
          <cell r="BG1888" t="str">
            <v/>
          </cell>
          <cell r="BH1888" t="str">
            <v/>
          </cell>
          <cell r="BI1888" t="str">
            <v/>
          </cell>
          <cell r="BJ1888" t="str">
            <v/>
          </cell>
          <cell r="BK1888" t="str">
            <v/>
          </cell>
          <cell r="BL1888">
            <v>0</v>
          </cell>
          <cell r="BM1888" t="str">
            <v/>
          </cell>
        </row>
        <row r="1888">
          <cell r="BP1888" t="str">
            <v/>
          </cell>
        </row>
        <row r="1888">
          <cell r="BW1888" t="str">
            <v/>
          </cell>
        </row>
        <row r="1888">
          <cell r="BY1888" t="str">
            <v/>
          </cell>
        </row>
        <row r="1888">
          <cell r="CD1888" t="str">
            <v/>
          </cell>
        </row>
        <row r="1889">
          <cell r="B1889" t="str">
            <v/>
          </cell>
        </row>
        <row r="1889">
          <cell r="J1889" t="str">
            <v>/</v>
          </cell>
        </row>
        <row r="1889"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>
            <v>0</v>
          </cell>
          <cell r="AG1889">
            <v>0</v>
          </cell>
        </row>
        <row r="1889">
          <cell r="AI1889" t="str">
            <v/>
          </cell>
        </row>
        <row r="1889">
          <cell r="AP1889" t="str">
            <v/>
          </cell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>
            <v>0</v>
          </cell>
          <cell r="AV1889" t="str">
            <v/>
          </cell>
          <cell r="AW1889" t="str">
            <v/>
          </cell>
          <cell r="AX1889" t="str">
            <v/>
          </cell>
          <cell r="AY1889">
            <v>0</v>
          </cell>
        </row>
        <row r="1889">
          <cell r="BA1889" t="str">
            <v/>
          </cell>
          <cell r="BB1889" t="str">
            <v/>
          </cell>
        </row>
        <row r="1889">
          <cell r="BE1889" t="str">
            <v/>
          </cell>
          <cell r="BF1889" t="str">
            <v/>
          </cell>
          <cell r="BG1889" t="str">
            <v/>
          </cell>
          <cell r="BH1889" t="str">
            <v/>
          </cell>
          <cell r="BI1889" t="str">
            <v/>
          </cell>
          <cell r="BJ1889" t="str">
            <v/>
          </cell>
          <cell r="BK1889" t="str">
            <v/>
          </cell>
          <cell r="BL1889">
            <v>0</v>
          </cell>
          <cell r="BM1889" t="str">
            <v/>
          </cell>
        </row>
        <row r="1889">
          <cell r="BP1889" t="str">
            <v/>
          </cell>
        </row>
        <row r="1889">
          <cell r="BW1889" t="str">
            <v/>
          </cell>
        </row>
        <row r="1889">
          <cell r="BY1889" t="str">
            <v/>
          </cell>
        </row>
        <row r="1889">
          <cell r="CD1889" t="str">
            <v/>
          </cell>
        </row>
        <row r="1890">
          <cell r="B1890" t="str">
            <v/>
          </cell>
        </row>
        <row r="1890">
          <cell r="J1890" t="str">
            <v>/</v>
          </cell>
        </row>
        <row r="1890"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>
            <v>0</v>
          </cell>
          <cell r="AG1890">
            <v>0</v>
          </cell>
        </row>
        <row r="1890">
          <cell r="AI1890" t="str">
            <v/>
          </cell>
        </row>
        <row r="1890">
          <cell r="AP1890" t="str">
            <v/>
          </cell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>
            <v>0</v>
          </cell>
          <cell r="AV1890" t="str">
            <v/>
          </cell>
          <cell r="AW1890" t="str">
            <v/>
          </cell>
          <cell r="AX1890" t="str">
            <v/>
          </cell>
          <cell r="AY1890">
            <v>0</v>
          </cell>
        </row>
        <row r="1890">
          <cell r="BA1890" t="str">
            <v/>
          </cell>
          <cell r="BB1890" t="str">
            <v/>
          </cell>
        </row>
        <row r="1890">
          <cell r="BE1890" t="str">
            <v/>
          </cell>
          <cell r="BF1890" t="str">
            <v/>
          </cell>
          <cell r="BG1890" t="str">
            <v/>
          </cell>
          <cell r="BH1890" t="str">
            <v/>
          </cell>
          <cell r="BI1890" t="str">
            <v/>
          </cell>
          <cell r="BJ1890" t="str">
            <v/>
          </cell>
          <cell r="BK1890" t="str">
            <v/>
          </cell>
          <cell r="BL1890">
            <v>0</v>
          </cell>
          <cell r="BM1890" t="str">
            <v/>
          </cell>
        </row>
        <row r="1890">
          <cell r="BP1890" t="str">
            <v/>
          </cell>
        </row>
        <row r="1890">
          <cell r="BW1890" t="str">
            <v/>
          </cell>
        </row>
        <row r="1890">
          <cell r="BY1890" t="str">
            <v/>
          </cell>
        </row>
        <row r="1890">
          <cell r="CD1890" t="str">
            <v/>
          </cell>
        </row>
        <row r="1891">
          <cell r="B1891" t="str">
            <v/>
          </cell>
        </row>
        <row r="1891">
          <cell r="J1891" t="str">
            <v>/</v>
          </cell>
        </row>
        <row r="1891"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>
            <v>0</v>
          </cell>
          <cell r="AG1891">
            <v>0</v>
          </cell>
        </row>
        <row r="1891">
          <cell r="AI1891" t="str">
            <v/>
          </cell>
        </row>
        <row r="1891">
          <cell r="AP1891" t="str">
            <v/>
          </cell>
          <cell r="AQ1891" t="str">
            <v/>
          </cell>
          <cell r="AR1891" t="str">
            <v/>
          </cell>
          <cell r="AS1891" t="str">
            <v/>
          </cell>
          <cell r="AT1891" t="str">
            <v/>
          </cell>
          <cell r="AU1891">
            <v>0</v>
          </cell>
          <cell r="AV1891" t="str">
            <v/>
          </cell>
          <cell r="AW1891" t="str">
            <v/>
          </cell>
          <cell r="AX1891" t="str">
            <v/>
          </cell>
          <cell r="AY1891">
            <v>0</v>
          </cell>
        </row>
        <row r="1891">
          <cell r="BA1891" t="str">
            <v/>
          </cell>
          <cell r="BB1891" t="str">
            <v/>
          </cell>
        </row>
        <row r="1891">
          <cell r="BE1891" t="str">
            <v/>
          </cell>
          <cell r="BF1891" t="str">
            <v/>
          </cell>
          <cell r="BG1891" t="str">
            <v/>
          </cell>
          <cell r="BH1891" t="str">
            <v/>
          </cell>
          <cell r="BI1891" t="str">
            <v/>
          </cell>
          <cell r="BJ1891" t="str">
            <v/>
          </cell>
          <cell r="BK1891" t="str">
            <v/>
          </cell>
          <cell r="BL1891">
            <v>0</v>
          </cell>
          <cell r="BM1891" t="str">
            <v/>
          </cell>
        </row>
        <row r="1891">
          <cell r="BP1891" t="str">
            <v/>
          </cell>
        </row>
        <row r="1891">
          <cell r="BW1891" t="str">
            <v/>
          </cell>
        </row>
        <row r="1891">
          <cell r="BY1891" t="str">
            <v/>
          </cell>
        </row>
        <row r="1891">
          <cell r="CD1891" t="str">
            <v/>
          </cell>
        </row>
        <row r="1892">
          <cell r="B1892" t="str">
            <v/>
          </cell>
        </row>
        <row r="1892">
          <cell r="J1892" t="str">
            <v>/</v>
          </cell>
        </row>
        <row r="1892"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>
            <v>0</v>
          </cell>
          <cell r="AG1892">
            <v>0</v>
          </cell>
        </row>
        <row r="1892">
          <cell r="AI1892" t="str">
            <v/>
          </cell>
        </row>
        <row r="1892">
          <cell r="AP1892" t="str">
            <v/>
          </cell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>
            <v>0</v>
          </cell>
          <cell r="AV1892" t="str">
            <v/>
          </cell>
          <cell r="AW1892" t="str">
            <v/>
          </cell>
          <cell r="AX1892" t="str">
            <v/>
          </cell>
          <cell r="AY1892">
            <v>0</v>
          </cell>
        </row>
        <row r="1892">
          <cell r="BA1892" t="str">
            <v/>
          </cell>
          <cell r="BB1892" t="str">
            <v/>
          </cell>
        </row>
        <row r="1892">
          <cell r="BE1892" t="str">
            <v/>
          </cell>
          <cell r="BF1892" t="str">
            <v/>
          </cell>
          <cell r="BG1892" t="str">
            <v/>
          </cell>
          <cell r="BH1892" t="str">
            <v/>
          </cell>
          <cell r="BI1892" t="str">
            <v/>
          </cell>
          <cell r="BJ1892" t="str">
            <v/>
          </cell>
          <cell r="BK1892" t="str">
            <v/>
          </cell>
          <cell r="BL1892">
            <v>0</v>
          </cell>
          <cell r="BM1892" t="str">
            <v/>
          </cell>
        </row>
        <row r="1892">
          <cell r="BP1892" t="str">
            <v/>
          </cell>
        </row>
        <row r="1892">
          <cell r="BW1892" t="str">
            <v/>
          </cell>
        </row>
        <row r="1892">
          <cell r="BY1892" t="str">
            <v/>
          </cell>
        </row>
        <row r="1892">
          <cell r="CD1892" t="str">
            <v/>
          </cell>
        </row>
        <row r="1893">
          <cell r="B1893" t="str">
            <v/>
          </cell>
        </row>
        <row r="1893">
          <cell r="J1893" t="str">
            <v>/</v>
          </cell>
        </row>
        <row r="1893"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>
            <v>0</v>
          </cell>
          <cell r="AG1893">
            <v>0</v>
          </cell>
        </row>
        <row r="1893">
          <cell r="AI1893" t="str">
            <v/>
          </cell>
        </row>
        <row r="1893">
          <cell r="AP1893" t="str">
            <v/>
          </cell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>
            <v>0</v>
          </cell>
          <cell r="AV1893" t="str">
            <v/>
          </cell>
          <cell r="AW1893" t="str">
            <v/>
          </cell>
          <cell r="AX1893" t="str">
            <v/>
          </cell>
          <cell r="AY1893">
            <v>0</v>
          </cell>
        </row>
        <row r="1893">
          <cell r="BA1893" t="str">
            <v/>
          </cell>
          <cell r="BB1893" t="str">
            <v/>
          </cell>
        </row>
        <row r="1893">
          <cell r="BE1893" t="str">
            <v/>
          </cell>
          <cell r="BF1893" t="str">
            <v/>
          </cell>
          <cell r="BG1893" t="str">
            <v/>
          </cell>
          <cell r="BH1893" t="str">
            <v/>
          </cell>
          <cell r="BI1893" t="str">
            <v/>
          </cell>
          <cell r="BJ1893" t="str">
            <v/>
          </cell>
          <cell r="BK1893" t="str">
            <v/>
          </cell>
          <cell r="BL1893">
            <v>0</v>
          </cell>
          <cell r="BM1893" t="str">
            <v/>
          </cell>
        </row>
        <row r="1893">
          <cell r="BP1893" t="str">
            <v/>
          </cell>
        </row>
        <row r="1893">
          <cell r="BW1893" t="str">
            <v/>
          </cell>
        </row>
        <row r="1893">
          <cell r="BY1893" t="str">
            <v/>
          </cell>
        </row>
        <row r="1893">
          <cell r="CD1893" t="str">
            <v/>
          </cell>
        </row>
        <row r="1894">
          <cell r="B1894" t="str">
            <v/>
          </cell>
        </row>
        <row r="1894">
          <cell r="J1894" t="str">
            <v>/</v>
          </cell>
        </row>
        <row r="1894"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>
            <v>0</v>
          </cell>
          <cell r="AG1894">
            <v>0</v>
          </cell>
        </row>
        <row r="1894">
          <cell r="AI1894" t="str">
            <v/>
          </cell>
        </row>
        <row r="1894">
          <cell r="AP1894" t="str">
            <v/>
          </cell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>
            <v>0</v>
          </cell>
          <cell r="AV1894" t="str">
            <v/>
          </cell>
          <cell r="AW1894" t="str">
            <v/>
          </cell>
          <cell r="AX1894" t="str">
            <v/>
          </cell>
          <cell r="AY1894">
            <v>0</v>
          </cell>
        </row>
        <row r="1894">
          <cell r="BA1894" t="str">
            <v/>
          </cell>
          <cell r="BB1894" t="str">
            <v/>
          </cell>
        </row>
        <row r="1894">
          <cell r="BE1894" t="str">
            <v/>
          </cell>
          <cell r="BF1894" t="str">
            <v/>
          </cell>
          <cell r="BG1894" t="str">
            <v/>
          </cell>
          <cell r="BH1894" t="str">
            <v/>
          </cell>
          <cell r="BI1894" t="str">
            <v/>
          </cell>
          <cell r="BJ1894" t="str">
            <v/>
          </cell>
          <cell r="BK1894" t="str">
            <v/>
          </cell>
          <cell r="BL1894">
            <v>0</v>
          </cell>
          <cell r="BM1894" t="str">
            <v/>
          </cell>
        </row>
        <row r="1894">
          <cell r="BP1894" t="str">
            <v/>
          </cell>
        </row>
        <row r="1894">
          <cell r="BW1894" t="str">
            <v/>
          </cell>
        </row>
        <row r="1894">
          <cell r="BY1894" t="str">
            <v/>
          </cell>
        </row>
        <row r="1894">
          <cell r="CD1894" t="str">
            <v/>
          </cell>
        </row>
        <row r="1895">
          <cell r="B1895" t="str">
            <v/>
          </cell>
        </row>
        <row r="1895">
          <cell r="J1895" t="str">
            <v>/</v>
          </cell>
        </row>
        <row r="1895">
          <cell r="X1895" t="str">
            <v/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/>
          </cell>
          <cell r="AC1895" t="str">
            <v/>
          </cell>
          <cell r="AD1895" t="str">
            <v/>
          </cell>
          <cell r="AE1895" t="str">
            <v/>
          </cell>
          <cell r="AF1895">
            <v>0</v>
          </cell>
          <cell r="AG1895">
            <v>0</v>
          </cell>
        </row>
        <row r="1895">
          <cell r="AI1895" t="str">
            <v/>
          </cell>
        </row>
        <row r="1895">
          <cell r="AP1895" t="str">
            <v/>
          </cell>
          <cell r="AQ1895" t="str">
            <v/>
          </cell>
          <cell r="AR1895" t="str">
            <v/>
          </cell>
          <cell r="AS1895" t="str">
            <v/>
          </cell>
          <cell r="AT1895" t="str">
            <v/>
          </cell>
          <cell r="AU1895">
            <v>0</v>
          </cell>
          <cell r="AV1895" t="str">
            <v/>
          </cell>
          <cell r="AW1895" t="str">
            <v/>
          </cell>
          <cell r="AX1895" t="str">
            <v/>
          </cell>
          <cell r="AY1895">
            <v>0</v>
          </cell>
        </row>
        <row r="1895">
          <cell r="BA1895" t="str">
            <v/>
          </cell>
          <cell r="BB1895" t="str">
            <v/>
          </cell>
        </row>
        <row r="1895">
          <cell r="BE1895" t="str">
            <v/>
          </cell>
          <cell r="BF1895" t="str">
            <v/>
          </cell>
          <cell r="BG1895" t="str">
            <v/>
          </cell>
          <cell r="BH1895" t="str">
            <v/>
          </cell>
          <cell r="BI1895" t="str">
            <v/>
          </cell>
          <cell r="BJ1895" t="str">
            <v/>
          </cell>
          <cell r="BK1895" t="str">
            <v/>
          </cell>
          <cell r="BL1895">
            <v>0</v>
          </cell>
          <cell r="BM1895" t="str">
            <v/>
          </cell>
        </row>
        <row r="1895">
          <cell r="BP1895" t="str">
            <v/>
          </cell>
        </row>
        <row r="1895">
          <cell r="BW1895" t="str">
            <v/>
          </cell>
        </row>
        <row r="1895">
          <cell r="BY1895" t="str">
            <v/>
          </cell>
        </row>
        <row r="1895">
          <cell r="CD1895" t="str">
            <v/>
          </cell>
        </row>
        <row r="1896">
          <cell r="B1896" t="str">
            <v/>
          </cell>
        </row>
        <row r="1896">
          <cell r="J1896" t="str">
            <v>/</v>
          </cell>
        </row>
        <row r="1896">
          <cell r="X1896" t="str">
            <v/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/>
          </cell>
          <cell r="AC1896" t="str">
            <v/>
          </cell>
          <cell r="AD1896" t="str">
            <v/>
          </cell>
          <cell r="AE1896" t="str">
            <v/>
          </cell>
          <cell r="AF1896">
            <v>0</v>
          </cell>
          <cell r="AG1896">
            <v>0</v>
          </cell>
        </row>
        <row r="1896">
          <cell r="AI1896" t="str">
            <v/>
          </cell>
        </row>
        <row r="1896">
          <cell r="AP1896" t="str">
            <v/>
          </cell>
          <cell r="AQ1896" t="str">
            <v/>
          </cell>
          <cell r="AR1896" t="str">
            <v/>
          </cell>
          <cell r="AS1896" t="str">
            <v/>
          </cell>
          <cell r="AT1896" t="str">
            <v/>
          </cell>
          <cell r="AU1896">
            <v>0</v>
          </cell>
          <cell r="AV1896" t="str">
            <v/>
          </cell>
          <cell r="AW1896" t="str">
            <v/>
          </cell>
          <cell r="AX1896" t="str">
            <v/>
          </cell>
          <cell r="AY1896">
            <v>0</v>
          </cell>
        </row>
        <row r="1896">
          <cell r="BA1896" t="str">
            <v/>
          </cell>
          <cell r="BB1896" t="str">
            <v/>
          </cell>
        </row>
        <row r="1896">
          <cell r="BE1896" t="str">
            <v/>
          </cell>
          <cell r="BF1896" t="str">
            <v/>
          </cell>
          <cell r="BG1896" t="str">
            <v/>
          </cell>
          <cell r="BH1896" t="str">
            <v/>
          </cell>
          <cell r="BI1896" t="str">
            <v/>
          </cell>
          <cell r="BJ1896" t="str">
            <v/>
          </cell>
          <cell r="BK1896" t="str">
            <v/>
          </cell>
          <cell r="BL1896">
            <v>0</v>
          </cell>
          <cell r="BM1896" t="str">
            <v/>
          </cell>
        </row>
        <row r="1896">
          <cell r="BP1896" t="str">
            <v/>
          </cell>
        </row>
        <row r="1896">
          <cell r="BW1896" t="str">
            <v/>
          </cell>
        </row>
        <row r="1896">
          <cell r="BY1896" t="str">
            <v/>
          </cell>
        </row>
        <row r="1896">
          <cell r="CD1896" t="str">
            <v/>
          </cell>
        </row>
        <row r="1897">
          <cell r="B1897" t="str">
            <v/>
          </cell>
        </row>
        <row r="1897">
          <cell r="J1897" t="str">
            <v>/</v>
          </cell>
        </row>
        <row r="1897">
          <cell r="X1897" t="str">
            <v/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/>
          </cell>
          <cell r="AC1897" t="str">
            <v/>
          </cell>
          <cell r="AD1897" t="str">
            <v/>
          </cell>
          <cell r="AE1897" t="str">
            <v/>
          </cell>
          <cell r="AF1897">
            <v>0</v>
          </cell>
          <cell r="AG1897">
            <v>0</v>
          </cell>
        </row>
        <row r="1897">
          <cell r="AI1897" t="str">
            <v/>
          </cell>
        </row>
        <row r="1897">
          <cell r="AP1897" t="str">
            <v/>
          </cell>
          <cell r="AQ1897" t="str">
            <v/>
          </cell>
          <cell r="AR1897" t="str">
            <v/>
          </cell>
          <cell r="AS1897" t="str">
            <v/>
          </cell>
          <cell r="AT1897" t="str">
            <v/>
          </cell>
          <cell r="AU1897">
            <v>0</v>
          </cell>
          <cell r="AV1897" t="str">
            <v/>
          </cell>
          <cell r="AW1897" t="str">
            <v/>
          </cell>
          <cell r="AX1897" t="str">
            <v/>
          </cell>
          <cell r="AY1897">
            <v>0</v>
          </cell>
        </row>
        <row r="1897">
          <cell r="BA1897" t="str">
            <v/>
          </cell>
          <cell r="BB1897" t="str">
            <v/>
          </cell>
        </row>
        <row r="1897">
          <cell r="BE1897" t="str">
            <v/>
          </cell>
          <cell r="BF1897" t="str">
            <v/>
          </cell>
          <cell r="BG1897" t="str">
            <v/>
          </cell>
          <cell r="BH1897" t="str">
            <v/>
          </cell>
          <cell r="BI1897" t="str">
            <v/>
          </cell>
          <cell r="BJ1897" t="str">
            <v/>
          </cell>
          <cell r="BK1897" t="str">
            <v/>
          </cell>
          <cell r="BL1897">
            <v>0</v>
          </cell>
          <cell r="BM1897" t="str">
            <v/>
          </cell>
        </row>
        <row r="1897">
          <cell r="BP1897" t="str">
            <v/>
          </cell>
        </row>
        <row r="1897">
          <cell r="BW1897" t="str">
            <v/>
          </cell>
        </row>
        <row r="1897">
          <cell r="BY1897" t="str">
            <v/>
          </cell>
        </row>
        <row r="1897">
          <cell r="CD1897" t="str">
            <v/>
          </cell>
        </row>
        <row r="1898">
          <cell r="B1898" t="str">
            <v/>
          </cell>
        </row>
        <row r="1898">
          <cell r="J1898" t="str">
            <v>/</v>
          </cell>
        </row>
        <row r="1898">
          <cell r="X1898" t="str">
            <v/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/>
          </cell>
          <cell r="AC1898" t="str">
            <v/>
          </cell>
          <cell r="AD1898" t="str">
            <v/>
          </cell>
          <cell r="AE1898" t="str">
            <v/>
          </cell>
          <cell r="AF1898">
            <v>0</v>
          </cell>
          <cell r="AG1898">
            <v>0</v>
          </cell>
        </row>
        <row r="1898">
          <cell r="AI1898" t="str">
            <v/>
          </cell>
        </row>
        <row r="1898">
          <cell r="AP1898" t="str">
            <v/>
          </cell>
          <cell r="AQ1898" t="str">
            <v/>
          </cell>
          <cell r="AR1898" t="str">
            <v/>
          </cell>
          <cell r="AS1898" t="str">
            <v/>
          </cell>
          <cell r="AT1898" t="str">
            <v/>
          </cell>
          <cell r="AU1898">
            <v>0</v>
          </cell>
          <cell r="AV1898" t="str">
            <v/>
          </cell>
          <cell r="AW1898" t="str">
            <v/>
          </cell>
          <cell r="AX1898" t="str">
            <v/>
          </cell>
          <cell r="AY1898">
            <v>0</v>
          </cell>
        </row>
        <row r="1898">
          <cell r="BA1898" t="str">
            <v/>
          </cell>
          <cell r="BB1898" t="str">
            <v/>
          </cell>
        </row>
        <row r="1898">
          <cell r="BE1898" t="str">
            <v/>
          </cell>
          <cell r="BF1898" t="str">
            <v/>
          </cell>
          <cell r="BG1898" t="str">
            <v/>
          </cell>
          <cell r="BH1898" t="str">
            <v/>
          </cell>
          <cell r="BI1898" t="str">
            <v/>
          </cell>
          <cell r="BJ1898" t="str">
            <v/>
          </cell>
          <cell r="BK1898" t="str">
            <v/>
          </cell>
          <cell r="BL1898">
            <v>0</v>
          </cell>
          <cell r="BM1898" t="str">
            <v/>
          </cell>
        </row>
        <row r="1898">
          <cell r="BP1898" t="str">
            <v/>
          </cell>
        </row>
        <row r="1898">
          <cell r="BW1898" t="str">
            <v/>
          </cell>
        </row>
        <row r="1898">
          <cell r="BY1898" t="str">
            <v/>
          </cell>
        </row>
        <row r="1898">
          <cell r="CD1898" t="str">
            <v/>
          </cell>
        </row>
        <row r="1899">
          <cell r="B1899" t="str">
            <v/>
          </cell>
        </row>
        <row r="1899">
          <cell r="J1899" t="str">
            <v>/</v>
          </cell>
        </row>
        <row r="1899">
          <cell r="X1899" t="str">
            <v/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/>
          </cell>
          <cell r="AC1899" t="str">
            <v/>
          </cell>
          <cell r="AD1899" t="str">
            <v/>
          </cell>
          <cell r="AE1899" t="str">
            <v/>
          </cell>
          <cell r="AF1899">
            <v>0</v>
          </cell>
          <cell r="AG1899">
            <v>0</v>
          </cell>
        </row>
        <row r="1899">
          <cell r="AI1899" t="str">
            <v/>
          </cell>
        </row>
        <row r="1899">
          <cell r="AP1899" t="str">
            <v/>
          </cell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>
            <v>0</v>
          </cell>
          <cell r="AV1899" t="str">
            <v/>
          </cell>
          <cell r="AW1899" t="str">
            <v/>
          </cell>
          <cell r="AX1899" t="str">
            <v/>
          </cell>
          <cell r="AY1899">
            <v>0</v>
          </cell>
        </row>
        <row r="1899">
          <cell r="BA1899" t="str">
            <v/>
          </cell>
          <cell r="BB1899" t="str">
            <v/>
          </cell>
        </row>
        <row r="1899">
          <cell r="BE1899" t="str">
            <v/>
          </cell>
          <cell r="BF1899" t="str">
            <v/>
          </cell>
          <cell r="BG1899" t="str">
            <v/>
          </cell>
          <cell r="BH1899" t="str">
            <v/>
          </cell>
          <cell r="BI1899" t="str">
            <v/>
          </cell>
          <cell r="BJ1899" t="str">
            <v/>
          </cell>
          <cell r="BK1899" t="str">
            <v/>
          </cell>
          <cell r="BL1899">
            <v>0</v>
          </cell>
          <cell r="BM1899" t="str">
            <v/>
          </cell>
        </row>
        <row r="1899">
          <cell r="BP1899" t="str">
            <v/>
          </cell>
        </row>
        <row r="1899">
          <cell r="BW1899" t="str">
            <v/>
          </cell>
        </row>
        <row r="1899">
          <cell r="BY1899" t="str">
            <v/>
          </cell>
        </row>
        <row r="1899">
          <cell r="CD1899" t="str">
            <v/>
          </cell>
        </row>
        <row r="1900">
          <cell r="B1900" t="str">
            <v/>
          </cell>
        </row>
        <row r="1900">
          <cell r="J1900" t="str">
            <v>/</v>
          </cell>
        </row>
        <row r="1900">
          <cell r="X1900" t="str">
            <v/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/>
          </cell>
          <cell r="AC1900" t="str">
            <v/>
          </cell>
          <cell r="AD1900" t="str">
            <v/>
          </cell>
          <cell r="AE1900" t="str">
            <v/>
          </cell>
          <cell r="AF1900">
            <v>0</v>
          </cell>
          <cell r="AG1900">
            <v>0</v>
          </cell>
        </row>
        <row r="1900">
          <cell r="AI1900" t="str">
            <v/>
          </cell>
        </row>
        <row r="1900">
          <cell r="AP1900" t="str">
            <v/>
          </cell>
          <cell r="AQ1900" t="str">
            <v/>
          </cell>
          <cell r="AR1900" t="str">
            <v/>
          </cell>
          <cell r="AS1900" t="str">
            <v/>
          </cell>
          <cell r="AT1900" t="str">
            <v/>
          </cell>
          <cell r="AU1900">
            <v>0</v>
          </cell>
          <cell r="AV1900" t="str">
            <v/>
          </cell>
          <cell r="AW1900" t="str">
            <v/>
          </cell>
          <cell r="AX1900" t="str">
            <v/>
          </cell>
          <cell r="AY1900">
            <v>0</v>
          </cell>
        </row>
        <row r="1900">
          <cell r="BA1900" t="str">
            <v/>
          </cell>
          <cell r="BB1900" t="str">
            <v/>
          </cell>
        </row>
        <row r="1900">
          <cell r="BE1900" t="str">
            <v/>
          </cell>
          <cell r="BF1900" t="str">
            <v/>
          </cell>
          <cell r="BG1900" t="str">
            <v/>
          </cell>
          <cell r="BH1900" t="str">
            <v/>
          </cell>
          <cell r="BI1900" t="str">
            <v/>
          </cell>
          <cell r="BJ1900" t="str">
            <v/>
          </cell>
          <cell r="BK1900" t="str">
            <v/>
          </cell>
          <cell r="BL1900">
            <v>0</v>
          </cell>
          <cell r="BM1900" t="str">
            <v/>
          </cell>
        </row>
        <row r="1900">
          <cell r="BP1900" t="str">
            <v/>
          </cell>
        </row>
        <row r="1900">
          <cell r="BW1900" t="str">
            <v/>
          </cell>
        </row>
        <row r="1900">
          <cell r="BY1900" t="str">
            <v/>
          </cell>
        </row>
        <row r="1900">
          <cell r="CD1900" t="str">
            <v/>
          </cell>
        </row>
        <row r="1901">
          <cell r="B1901" t="str">
            <v/>
          </cell>
        </row>
        <row r="1901">
          <cell r="J1901" t="str">
            <v>/</v>
          </cell>
        </row>
        <row r="1901">
          <cell r="X1901" t="str">
            <v/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/>
          </cell>
          <cell r="AC1901" t="str">
            <v/>
          </cell>
          <cell r="AD1901" t="str">
            <v/>
          </cell>
          <cell r="AE1901" t="str">
            <v/>
          </cell>
          <cell r="AF1901">
            <v>0</v>
          </cell>
          <cell r="AG1901">
            <v>0</v>
          </cell>
        </row>
        <row r="1901">
          <cell r="AI1901" t="str">
            <v/>
          </cell>
        </row>
        <row r="1901">
          <cell r="AP1901" t="str">
            <v/>
          </cell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>
            <v>0</v>
          </cell>
          <cell r="AV1901" t="str">
            <v/>
          </cell>
          <cell r="AW1901" t="str">
            <v/>
          </cell>
          <cell r="AX1901" t="str">
            <v/>
          </cell>
          <cell r="AY1901">
            <v>0</v>
          </cell>
        </row>
        <row r="1901">
          <cell r="BA1901" t="str">
            <v/>
          </cell>
          <cell r="BB1901" t="str">
            <v/>
          </cell>
        </row>
        <row r="1901">
          <cell r="BE1901" t="str">
            <v/>
          </cell>
          <cell r="BF1901" t="str">
            <v/>
          </cell>
          <cell r="BG1901" t="str">
            <v/>
          </cell>
          <cell r="BH1901" t="str">
            <v/>
          </cell>
          <cell r="BI1901" t="str">
            <v/>
          </cell>
          <cell r="BJ1901" t="str">
            <v/>
          </cell>
          <cell r="BK1901" t="str">
            <v/>
          </cell>
          <cell r="BL1901">
            <v>0</v>
          </cell>
          <cell r="BM1901" t="str">
            <v/>
          </cell>
        </row>
        <row r="1901">
          <cell r="BP1901" t="str">
            <v/>
          </cell>
        </row>
        <row r="1901">
          <cell r="BW1901" t="str">
            <v/>
          </cell>
        </row>
        <row r="1901">
          <cell r="BY1901" t="str">
            <v/>
          </cell>
        </row>
        <row r="1901">
          <cell r="CD1901" t="str">
            <v/>
          </cell>
        </row>
        <row r="1902">
          <cell r="B1902" t="str">
            <v/>
          </cell>
        </row>
        <row r="1902">
          <cell r="J1902" t="str">
            <v>/</v>
          </cell>
        </row>
        <row r="1902">
          <cell r="X1902" t="str">
            <v/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/>
          </cell>
          <cell r="AC1902" t="str">
            <v/>
          </cell>
          <cell r="AD1902" t="str">
            <v/>
          </cell>
          <cell r="AE1902" t="str">
            <v/>
          </cell>
          <cell r="AF1902">
            <v>0</v>
          </cell>
          <cell r="AG1902">
            <v>0</v>
          </cell>
        </row>
        <row r="1902">
          <cell r="AI1902" t="str">
            <v/>
          </cell>
        </row>
        <row r="1902">
          <cell r="AP1902" t="str">
            <v/>
          </cell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>
            <v>0</v>
          </cell>
          <cell r="AV1902" t="str">
            <v/>
          </cell>
          <cell r="AW1902" t="str">
            <v/>
          </cell>
          <cell r="AX1902" t="str">
            <v/>
          </cell>
          <cell r="AY1902">
            <v>0</v>
          </cell>
        </row>
        <row r="1902">
          <cell r="BA1902" t="str">
            <v/>
          </cell>
          <cell r="BB1902" t="str">
            <v/>
          </cell>
        </row>
        <row r="1902">
          <cell r="BE1902" t="str">
            <v/>
          </cell>
          <cell r="BF1902" t="str">
            <v/>
          </cell>
          <cell r="BG1902" t="str">
            <v/>
          </cell>
          <cell r="BH1902" t="str">
            <v/>
          </cell>
          <cell r="BI1902" t="str">
            <v/>
          </cell>
          <cell r="BJ1902" t="str">
            <v/>
          </cell>
          <cell r="BK1902" t="str">
            <v/>
          </cell>
          <cell r="BL1902">
            <v>0</v>
          </cell>
          <cell r="BM1902" t="str">
            <v/>
          </cell>
        </row>
        <row r="1902">
          <cell r="BP1902" t="str">
            <v/>
          </cell>
        </row>
        <row r="1902">
          <cell r="BW1902" t="str">
            <v/>
          </cell>
        </row>
        <row r="1902">
          <cell r="BY1902" t="str">
            <v/>
          </cell>
        </row>
        <row r="1902">
          <cell r="CD1902" t="str">
            <v/>
          </cell>
        </row>
        <row r="1903">
          <cell r="B1903" t="str">
            <v/>
          </cell>
        </row>
        <row r="1903">
          <cell r="J1903" t="str">
            <v>/</v>
          </cell>
        </row>
        <row r="1903">
          <cell r="X1903" t="str">
            <v/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/>
          </cell>
          <cell r="AC1903" t="str">
            <v/>
          </cell>
          <cell r="AD1903" t="str">
            <v/>
          </cell>
          <cell r="AE1903" t="str">
            <v/>
          </cell>
          <cell r="AF1903">
            <v>0</v>
          </cell>
          <cell r="AG1903">
            <v>0</v>
          </cell>
        </row>
        <row r="1903">
          <cell r="AI1903" t="str">
            <v/>
          </cell>
        </row>
        <row r="1903">
          <cell r="AP1903" t="str">
            <v/>
          </cell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>
            <v>0</v>
          </cell>
          <cell r="AV1903" t="str">
            <v/>
          </cell>
          <cell r="AW1903" t="str">
            <v/>
          </cell>
          <cell r="AX1903" t="str">
            <v/>
          </cell>
          <cell r="AY1903">
            <v>0</v>
          </cell>
        </row>
        <row r="1903">
          <cell r="BA1903" t="str">
            <v/>
          </cell>
          <cell r="BB1903" t="str">
            <v/>
          </cell>
        </row>
        <row r="1903">
          <cell r="BE1903" t="str">
            <v/>
          </cell>
          <cell r="BF1903" t="str">
            <v/>
          </cell>
          <cell r="BG1903" t="str">
            <v/>
          </cell>
          <cell r="BH1903" t="str">
            <v/>
          </cell>
          <cell r="BI1903" t="str">
            <v/>
          </cell>
          <cell r="BJ1903" t="str">
            <v/>
          </cell>
          <cell r="BK1903" t="str">
            <v/>
          </cell>
          <cell r="BL1903">
            <v>0</v>
          </cell>
          <cell r="BM1903" t="str">
            <v/>
          </cell>
        </row>
        <row r="1903">
          <cell r="BP1903" t="str">
            <v/>
          </cell>
        </row>
        <row r="1903">
          <cell r="BW1903" t="str">
            <v/>
          </cell>
        </row>
        <row r="1903">
          <cell r="BY1903" t="str">
            <v/>
          </cell>
        </row>
        <row r="1903">
          <cell r="CD1903" t="str">
            <v/>
          </cell>
        </row>
        <row r="1904">
          <cell r="B1904" t="str">
            <v/>
          </cell>
        </row>
        <row r="1904">
          <cell r="J1904" t="str">
            <v>/</v>
          </cell>
        </row>
        <row r="1904">
          <cell r="X1904" t="str">
            <v/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/>
          </cell>
          <cell r="AC1904" t="str">
            <v/>
          </cell>
          <cell r="AD1904" t="str">
            <v/>
          </cell>
          <cell r="AE1904" t="str">
            <v/>
          </cell>
          <cell r="AF1904">
            <v>0</v>
          </cell>
          <cell r="AG1904">
            <v>0</v>
          </cell>
        </row>
        <row r="1904">
          <cell r="AI1904" t="str">
            <v/>
          </cell>
        </row>
        <row r="1904">
          <cell r="AP1904" t="str">
            <v/>
          </cell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>
            <v>0</v>
          </cell>
          <cell r="AV1904" t="str">
            <v/>
          </cell>
          <cell r="AW1904" t="str">
            <v/>
          </cell>
          <cell r="AX1904" t="str">
            <v/>
          </cell>
          <cell r="AY1904">
            <v>0</v>
          </cell>
        </row>
        <row r="1904">
          <cell r="BA1904" t="str">
            <v/>
          </cell>
          <cell r="BB1904" t="str">
            <v/>
          </cell>
        </row>
        <row r="1904">
          <cell r="BE1904" t="str">
            <v/>
          </cell>
          <cell r="BF1904" t="str">
            <v/>
          </cell>
          <cell r="BG1904" t="str">
            <v/>
          </cell>
          <cell r="BH1904" t="str">
            <v/>
          </cell>
          <cell r="BI1904" t="str">
            <v/>
          </cell>
          <cell r="BJ1904" t="str">
            <v/>
          </cell>
          <cell r="BK1904" t="str">
            <v/>
          </cell>
          <cell r="BL1904">
            <v>0</v>
          </cell>
          <cell r="BM1904" t="str">
            <v/>
          </cell>
        </row>
        <row r="1904">
          <cell r="BP1904" t="str">
            <v/>
          </cell>
        </row>
        <row r="1904">
          <cell r="BW1904" t="str">
            <v/>
          </cell>
        </row>
        <row r="1904">
          <cell r="BY1904" t="str">
            <v/>
          </cell>
        </row>
        <row r="1904">
          <cell r="CD1904" t="str">
            <v/>
          </cell>
        </row>
        <row r="1905">
          <cell r="B1905" t="str">
            <v/>
          </cell>
        </row>
        <row r="1905">
          <cell r="J1905" t="str">
            <v>/</v>
          </cell>
        </row>
        <row r="1905">
          <cell r="X1905" t="str">
            <v/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/>
          </cell>
          <cell r="AC1905" t="str">
            <v/>
          </cell>
          <cell r="AD1905" t="str">
            <v/>
          </cell>
          <cell r="AE1905" t="str">
            <v/>
          </cell>
          <cell r="AF1905">
            <v>0</v>
          </cell>
          <cell r="AG1905">
            <v>0</v>
          </cell>
        </row>
        <row r="1905">
          <cell r="AI1905" t="str">
            <v/>
          </cell>
        </row>
        <row r="1905">
          <cell r="AP1905" t="str">
            <v/>
          </cell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>
            <v>0</v>
          </cell>
          <cell r="AV1905" t="str">
            <v/>
          </cell>
          <cell r="AW1905" t="str">
            <v/>
          </cell>
          <cell r="AX1905" t="str">
            <v/>
          </cell>
          <cell r="AY1905">
            <v>0</v>
          </cell>
        </row>
        <row r="1905">
          <cell r="BA1905" t="str">
            <v/>
          </cell>
          <cell r="BB1905" t="str">
            <v/>
          </cell>
        </row>
        <row r="1905">
          <cell r="BE1905" t="str">
            <v/>
          </cell>
          <cell r="BF1905" t="str">
            <v/>
          </cell>
          <cell r="BG1905" t="str">
            <v/>
          </cell>
          <cell r="BH1905" t="str">
            <v/>
          </cell>
          <cell r="BI1905" t="str">
            <v/>
          </cell>
          <cell r="BJ1905" t="str">
            <v/>
          </cell>
          <cell r="BK1905" t="str">
            <v/>
          </cell>
          <cell r="BL1905">
            <v>0</v>
          </cell>
          <cell r="BM1905" t="str">
            <v/>
          </cell>
        </row>
        <row r="1905">
          <cell r="BP1905" t="str">
            <v/>
          </cell>
        </row>
        <row r="1905">
          <cell r="BW1905" t="str">
            <v/>
          </cell>
        </row>
        <row r="1905">
          <cell r="BY1905" t="str">
            <v/>
          </cell>
        </row>
        <row r="1905">
          <cell r="CD1905" t="str">
            <v/>
          </cell>
        </row>
        <row r="1906">
          <cell r="B1906" t="str">
            <v/>
          </cell>
        </row>
        <row r="1906">
          <cell r="J1906" t="str">
            <v>/</v>
          </cell>
        </row>
        <row r="1906">
          <cell r="X1906" t="str">
            <v/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/>
          </cell>
          <cell r="AC1906" t="str">
            <v/>
          </cell>
          <cell r="AD1906" t="str">
            <v/>
          </cell>
          <cell r="AE1906" t="str">
            <v/>
          </cell>
          <cell r="AF1906">
            <v>0</v>
          </cell>
          <cell r="AG1906">
            <v>0</v>
          </cell>
        </row>
        <row r="1906">
          <cell r="AI1906" t="str">
            <v/>
          </cell>
        </row>
        <row r="1906">
          <cell r="AP1906" t="str">
            <v/>
          </cell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>
            <v>0</v>
          </cell>
          <cell r="AV1906" t="str">
            <v/>
          </cell>
          <cell r="AW1906" t="str">
            <v/>
          </cell>
          <cell r="AX1906" t="str">
            <v/>
          </cell>
          <cell r="AY1906">
            <v>0</v>
          </cell>
        </row>
        <row r="1906">
          <cell r="BA1906" t="str">
            <v/>
          </cell>
          <cell r="BB1906" t="str">
            <v/>
          </cell>
        </row>
        <row r="1906">
          <cell r="BE1906" t="str">
            <v/>
          </cell>
          <cell r="BF1906" t="str">
            <v/>
          </cell>
          <cell r="BG1906" t="str">
            <v/>
          </cell>
          <cell r="BH1906" t="str">
            <v/>
          </cell>
          <cell r="BI1906" t="str">
            <v/>
          </cell>
          <cell r="BJ1906" t="str">
            <v/>
          </cell>
          <cell r="BK1906" t="str">
            <v/>
          </cell>
          <cell r="BL1906">
            <v>0</v>
          </cell>
          <cell r="BM1906" t="str">
            <v/>
          </cell>
        </row>
        <row r="1906">
          <cell r="BP1906" t="str">
            <v/>
          </cell>
        </row>
        <row r="1906">
          <cell r="BW1906" t="str">
            <v/>
          </cell>
        </row>
        <row r="1906">
          <cell r="BY1906" t="str">
            <v/>
          </cell>
        </row>
        <row r="1906">
          <cell r="CD1906" t="str">
            <v/>
          </cell>
        </row>
        <row r="1907">
          <cell r="B1907" t="str">
            <v/>
          </cell>
        </row>
        <row r="1907">
          <cell r="J1907" t="str">
            <v>/</v>
          </cell>
        </row>
        <row r="1907">
          <cell r="X1907" t="str">
            <v/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/>
          </cell>
          <cell r="AC1907" t="str">
            <v/>
          </cell>
          <cell r="AD1907" t="str">
            <v/>
          </cell>
          <cell r="AE1907" t="str">
            <v/>
          </cell>
          <cell r="AF1907">
            <v>0</v>
          </cell>
          <cell r="AG1907">
            <v>0</v>
          </cell>
        </row>
        <row r="1907">
          <cell r="AI1907" t="str">
            <v/>
          </cell>
        </row>
        <row r="1907">
          <cell r="AP1907" t="str">
            <v/>
          </cell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>
            <v>0</v>
          </cell>
          <cell r="AV1907" t="str">
            <v/>
          </cell>
          <cell r="AW1907" t="str">
            <v/>
          </cell>
          <cell r="AX1907" t="str">
            <v/>
          </cell>
          <cell r="AY1907">
            <v>0</v>
          </cell>
        </row>
        <row r="1907">
          <cell r="BA1907" t="str">
            <v/>
          </cell>
          <cell r="BB1907" t="str">
            <v/>
          </cell>
        </row>
        <row r="1907">
          <cell r="BE1907" t="str">
            <v/>
          </cell>
          <cell r="BF1907" t="str">
            <v/>
          </cell>
          <cell r="BG1907" t="str">
            <v/>
          </cell>
          <cell r="BH1907" t="str">
            <v/>
          </cell>
          <cell r="BI1907" t="str">
            <v/>
          </cell>
          <cell r="BJ1907" t="str">
            <v/>
          </cell>
          <cell r="BK1907" t="str">
            <v/>
          </cell>
          <cell r="BL1907">
            <v>0</v>
          </cell>
          <cell r="BM1907" t="str">
            <v/>
          </cell>
        </row>
        <row r="1907">
          <cell r="BP1907" t="str">
            <v/>
          </cell>
        </row>
        <row r="1907">
          <cell r="BW1907" t="str">
            <v/>
          </cell>
        </row>
        <row r="1907">
          <cell r="BY1907" t="str">
            <v/>
          </cell>
        </row>
        <row r="1907">
          <cell r="CD1907" t="str">
            <v/>
          </cell>
        </row>
        <row r="1908">
          <cell r="B1908" t="str">
            <v/>
          </cell>
        </row>
        <row r="1908">
          <cell r="J1908" t="str">
            <v>/</v>
          </cell>
        </row>
        <row r="1908">
          <cell r="X1908" t="str">
            <v/>
          </cell>
          <cell r="Y1908" t="str">
            <v/>
          </cell>
          <cell r="Z1908" t="str">
            <v/>
          </cell>
          <cell r="AA1908" t="str">
            <v/>
          </cell>
          <cell r="AB1908" t="str">
            <v/>
          </cell>
          <cell r="AC1908" t="str">
            <v/>
          </cell>
          <cell r="AD1908" t="str">
            <v/>
          </cell>
          <cell r="AE1908" t="str">
            <v/>
          </cell>
          <cell r="AF1908">
            <v>0</v>
          </cell>
          <cell r="AG1908">
            <v>0</v>
          </cell>
        </row>
        <row r="1908">
          <cell r="AI1908" t="str">
            <v/>
          </cell>
        </row>
        <row r="1908">
          <cell r="AP1908" t="str">
            <v/>
          </cell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>
            <v>0</v>
          </cell>
          <cell r="AV1908" t="str">
            <v/>
          </cell>
          <cell r="AW1908" t="str">
            <v/>
          </cell>
          <cell r="AX1908" t="str">
            <v/>
          </cell>
          <cell r="AY1908">
            <v>0</v>
          </cell>
        </row>
        <row r="1908">
          <cell r="BA1908" t="str">
            <v/>
          </cell>
          <cell r="BB1908" t="str">
            <v/>
          </cell>
        </row>
        <row r="1908">
          <cell r="BE1908" t="str">
            <v/>
          </cell>
          <cell r="BF1908" t="str">
            <v/>
          </cell>
          <cell r="BG1908" t="str">
            <v/>
          </cell>
          <cell r="BH1908" t="str">
            <v/>
          </cell>
          <cell r="BI1908" t="str">
            <v/>
          </cell>
          <cell r="BJ1908" t="str">
            <v/>
          </cell>
          <cell r="BK1908" t="str">
            <v/>
          </cell>
          <cell r="BL1908">
            <v>0</v>
          </cell>
          <cell r="BM1908" t="str">
            <v/>
          </cell>
        </row>
        <row r="1908">
          <cell r="BP1908" t="str">
            <v/>
          </cell>
        </row>
        <row r="1908">
          <cell r="BW1908" t="str">
            <v/>
          </cell>
        </row>
        <row r="1908">
          <cell r="BY1908" t="str">
            <v/>
          </cell>
        </row>
        <row r="1908">
          <cell r="CD1908" t="str">
            <v/>
          </cell>
        </row>
        <row r="1909">
          <cell r="B1909" t="str">
            <v/>
          </cell>
        </row>
        <row r="1909">
          <cell r="J1909" t="str">
            <v>/</v>
          </cell>
        </row>
        <row r="1909">
          <cell r="X1909" t="str">
            <v/>
          </cell>
          <cell r="Y1909" t="str">
            <v/>
          </cell>
          <cell r="Z1909" t="str">
            <v/>
          </cell>
          <cell r="AA1909" t="str">
            <v/>
          </cell>
          <cell r="AB1909" t="str">
            <v/>
          </cell>
          <cell r="AC1909" t="str">
            <v/>
          </cell>
          <cell r="AD1909" t="str">
            <v/>
          </cell>
          <cell r="AE1909" t="str">
            <v/>
          </cell>
          <cell r="AF1909">
            <v>0</v>
          </cell>
          <cell r="AG1909">
            <v>0</v>
          </cell>
        </row>
        <row r="1909">
          <cell r="AI1909" t="str">
            <v/>
          </cell>
        </row>
        <row r="1909">
          <cell r="AP1909" t="str">
            <v/>
          </cell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>
            <v>0</v>
          </cell>
          <cell r="AV1909" t="str">
            <v/>
          </cell>
          <cell r="AW1909" t="str">
            <v/>
          </cell>
          <cell r="AX1909" t="str">
            <v/>
          </cell>
          <cell r="AY1909">
            <v>0</v>
          </cell>
        </row>
        <row r="1909">
          <cell r="BA1909" t="str">
            <v/>
          </cell>
          <cell r="BB1909" t="str">
            <v/>
          </cell>
        </row>
        <row r="1909">
          <cell r="BE1909" t="str">
            <v/>
          </cell>
          <cell r="BF1909" t="str">
            <v/>
          </cell>
          <cell r="BG1909" t="str">
            <v/>
          </cell>
          <cell r="BH1909" t="str">
            <v/>
          </cell>
          <cell r="BI1909" t="str">
            <v/>
          </cell>
          <cell r="BJ1909" t="str">
            <v/>
          </cell>
          <cell r="BK1909" t="str">
            <v/>
          </cell>
          <cell r="BL1909">
            <v>0</v>
          </cell>
          <cell r="BM1909" t="str">
            <v/>
          </cell>
        </row>
        <row r="1909">
          <cell r="BP1909" t="str">
            <v/>
          </cell>
        </row>
        <row r="1909">
          <cell r="BW1909" t="str">
            <v/>
          </cell>
        </row>
        <row r="1909">
          <cell r="BY1909" t="str">
            <v/>
          </cell>
        </row>
        <row r="1909">
          <cell r="CD1909" t="str">
            <v/>
          </cell>
        </row>
        <row r="1910">
          <cell r="B1910" t="str">
            <v/>
          </cell>
        </row>
        <row r="1910">
          <cell r="J1910" t="str">
            <v>/</v>
          </cell>
        </row>
        <row r="1910">
          <cell r="X1910" t="str">
            <v/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/>
          </cell>
          <cell r="AC1910" t="str">
            <v/>
          </cell>
          <cell r="AD1910" t="str">
            <v/>
          </cell>
          <cell r="AE1910" t="str">
            <v/>
          </cell>
          <cell r="AF1910">
            <v>0</v>
          </cell>
          <cell r="AG1910">
            <v>0</v>
          </cell>
        </row>
        <row r="1910">
          <cell r="AI1910" t="str">
            <v/>
          </cell>
        </row>
        <row r="1910">
          <cell r="AP1910" t="str">
            <v/>
          </cell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>
            <v>0</v>
          </cell>
          <cell r="AV1910" t="str">
            <v/>
          </cell>
          <cell r="AW1910" t="str">
            <v/>
          </cell>
          <cell r="AX1910" t="str">
            <v/>
          </cell>
          <cell r="AY1910">
            <v>0</v>
          </cell>
        </row>
        <row r="1910">
          <cell r="BA1910" t="str">
            <v/>
          </cell>
          <cell r="BB1910" t="str">
            <v/>
          </cell>
        </row>
        <row r="1910">
          <cell r="BE1910" t="str">
            <v/>
          </cell>
          <cell r="BF1910" t="str">
            <v/>
          </cell>
          <cell r="BG1910" t="str">
            <v/>
          </cell>
          <cell r="BH1910" t="str">
            <v/>
          </cell>
          <cell r="BI1910" t="str">
            <v/>
          </cell>
          <cell r="BJ1910" t="str">
            <v/>
          </cell>
          <cell r="BK1910" t="str">
            <v/>
          </cell>
          <cell r="BL1910">
            <v>0</v>
          </cell>
          <cell r="BM1910" t="str">
            <v/>
          </cell>
        </row>
        <row r="1910">
          <cell r="BP1910" t="str">
            <v/>
          </cell>
        </row>
        <row r="1910">
          <cell r="BW1910" t="str">
            <v/>
          </cell>
        </row>
        <row r="1910">
          <cell r="BY1910" t="str">
            <v/>
          </cell>
        </row>
        <row r="1910">
          <cell r="CD1910" t="str">
            <v/>
          </cell>
        </row>
        <row r="1911">
          <cell r="B1911" t="str">
            <v/>
          </cell>
        </row>
        <row r="1911">
          <cell r="J1911" t="str">
            <v>/</v>
          </cell>
        </row>
        <row r="1911">
          <cell r="X1911" t="str">
            <v/>
          </cell>
          <cell r="Y1911" t="str">
            <v/>
          </cell>
          <cell r="Z1911" t="str">
            <v/>
          </cell>
          <cell r="AA1911" t="str">
            <v/>
          </cell>
          <cell r="AB1911" t="str">
            <v/>
          </cell>
          <cell r="AC1911" t="str">
            <v/>
          </cell>
          <cell r="AD1911" t="str">
            <v/>
          </cell>
          <cell r="AE1911" t="str">
            <v/>
          </cell>
          <cell r="AF1911">
            <v>0</v>
          </cell>
          <cell r="AG1911">
            <v>0</v>
          </cell>
        </row>
        <row r="1911">
          <cell r="AI1911" t="str">
            <v/>
          </cell>
        </row>
        <row r="1911">
          <cell r="AP1911" t="str">
            <v/>
          </cell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>
            <v>0</v>
          </cell>
          <cell r="AV1911" t="str">
            <v/>
          </cell>
          <cell r="AW1911" t="str">
            <v/>
          </cell>
          <cell r="AX1911" t="str">
            <v/>
          </cell>
          <cell r="AY1911">
            <v>0</v>
          </cell>
        </row>
        <row r="1911">
          <cell r="BA1911" t="str">
            <v/>
          </cell>
          <cell r="BB1911" t="str">
            <v/>
          </cell>
        </row>
        <row r="1911">
          <cell r="BE1911" t="str">
            <v/>
          </cell>
          <cell r="BF1911" t="str">
            <v/>
          </cell>
          <cell r="BG1911" t="str">
            <v/>
          </cell>
          <cell r="BH1911" t="str">
            <v/>
          </cell>
          <cell r="BI1911" t="str">
            <v/>
          </cell>
          <cell r="BJ1911" t="str">
            <v/>
          </cell>
          <cell r="BK1911" t="str">
            <v/>
          </cell>
          <cell r="BL1911">
            <v>0</v>
          </cell>
          <cell r="BM1911" t="str">
            <v/>
          </cell>
        </row>
        <row r="1911">
          <cell r="BP1911" t="str">
            <v/>
          </cell>
        </row>
        <row r="1911">
          <cell r="BW1911" t="str">
            <v/>
          </cell>
        </row>
        <row r="1911">
          <cell r="BY1911" t="str">
            <v/>
          </cell>
        </row>
        <row r="1911">
          <cell r="CD1911" t="str">
            <v/>
          </cell>
        </row>
        <row r="1912">
          <cell r="B1912" t="str">
            <v/>
          </cell>
        </row>
        <row r="1912">
          <cell r="J1912" t="str">
            <v>/</v>
          </cell>
        </row>
        <row r="1912">
          <cell r="X1912" t="str">
            <v/>
          </cell>
          <cell r="Y1912" t="str">
            <v/>
          </cell>
          <cell r="Z1912" t="str">
            <v/>
          </cell>
          <cell r="AA1912" t="str">
            <v/>
          </cell>
          <cell r="AB1912" t="str">
            <v/>
          </cell>
          <cell r="AC1912" t="str">
            <v/>
          </cell>
          <cell r="AD1912" t="str">
            <v/>
          </cell>
          <cell r="AE1912" t="str">
            <v/>
          </cell>
          <cell r="AF1912">
            <v>0</v>
          </cell>
          <cell r="AG1912">
            <v>0</v>
          </cell>
        </row>
        <row r="1912">
          <cell r="AI1912" t="str">
            <v/>
          </cell>
        </row>
        <row r="1912">
          <cell r="AP1912" t="str">
            <v/>
          </cell>
          <cell r="AQ1912" t="str">
            <v/>
          </cell>
          <cell r="AR1912" t="str">
            <v/>
          </cell>
          <cell r="AS1912" t="str">
            <v/>
          </cell>
          <cell r="AT1912" t="str">
            <v/>
          </cell>
          <cell r="AU1912">
            <v>0</v>
          </cell>
          <cell r="AV1912" t="str">
            <v/>
          </cell>
          <cell r="AW1912" t="str">
            <v/>
          </cell>
          <cell r="AX1912" t="str">
            <v/>
          </cell>
          <cell r="AY1912">
            <v>0</v>
          </cell>
        </row>
        <row r="1912">
          <cell r="BA1912" t="str">
            <v/>
          </cell>
          <cell r="BB1912" t="str">
            <v/>
          </cell>
        </row>
        <row r="1912">
          <cell r="BE1912" t="str">
            <v/>
          </cell>
          <cell r="BF1912" t="str">
            <v/>
          </cell>
          <cell r="BG1912" t="str">
            <v/>
          </cell>
          <cell r="BH1912" t="str">
            <v/>
          </cell>
          <cell r="BI1912" t="str">
            <v/>
          </cell>
          <cell r="BJ1912" t="str">
            <v/>
          </cell>
          <cell r="BK1912" t="str">
            <v/>
          </cell>
          <cell r="BL1912">
            <v>0</v>
          </cell>
          <cell r="BM1912" t="str">
            <v/>
          </cell>
        </row>
        <row r="1912">
          <cell r="BP1912" t="str">
            <v/>
          </cell>
        </row>
        <row r="1912">
          <cell r="BW1912" t="str">
            <v/>
          </cell>
        </row>
        <row r="1912">
          <cell r="BY1912" t="str">
            <v/>
          </cell>
        </row>
        <row r="1912">
          <cell r="CD1912" t="str">
            <v/>
          </cell>
        </row>
        <row r="1913">
          <cell r="B1913" t="str">
            <v/>
          </cell>
        </row>
        <row r="1913">
          <cell r="J1913" t="str">
            <v>/</v>
          </cell>
        </row>
        <row r="1913">
          <cell r="X1913" t="str">
            <v/>
          </cell>
          <cell r="Y1913" t="str">
            <v/>
          </cell>
          <cell r="Z1913" t="str">
            <v/>
          </cell>
          <cell r="AA1913" t="str">
            <v/>
          </cell>
          <cell r="AB1913" t="str">
            <v/>
          </cell>
          <cell r="AC1913" t="str">
            <v/>
          </cell>
          <cell r="AD1913" t="str">
            <v/>
          </cell>
          <cell r="AE1913" t="str">
            <v/>
          </cell>
          <cell r="AF1913">
            <v>0</v>
          </cell>
          <cell r="AG1913">
            <v>0</v>
          </cell>
        </row>
        <row r="1913">
          <cell r="AI1913" t="str">
            <v/>
          </cell>
        </row>
        <row r="1913">
          <cell r="AP1913" t="str">
            <v/>
          </cell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>
            <v>0</v>
          </cell>
          <cell r="AV1913" t="str">
            <v/>
          </cell>
          <cell r="AW1913" t="str">
            <v/>
          </cell>
          <cell r="AX1913" t="str">
            <v/>
          </cell>
          <cell r="AY1913">
            <v>0</v>
          </cell>
        </row>
        <row r="1913">
          <cell r="BA1913" t="str">
            <v/>
          </cell>
          <cell r="BB1913" t="str">
            <v/>
          </cell>
        </row>
        <row r="1913">
          <cell r="BE1913" t="str">
            <v/>
          </cell>
          <cell r="BF1913" t="str">
            <v/>
          </cell>
          <cell r="BG1913" t="str">
            <v/>
          </cell>
          <cell r="BH1913" t="str">
            <v/>
          </cell>
          <cell r="BI1913" t="str">
            <v/>
          </cell>
          <cell r="BJ1913" t="str">
            <v/>
          </cell>
          <cell r="BK1913" t="str">
            <v/>
          </cell>
          <cell r="BL1913">
            <v>0</v>
          </cell>
          <cell r="BM1913" t="str">
            <v/>
          </cell>
        </row>
        <row r="1913">
          <cell r="BP1913" t="str">
            <v/>
          </cell>
        </row>
        <row r="1913">
          <cell r="BW1913" t="str">
            <v/>
          </cell>
        </row>
        <row r="1913">
          <cell r="BY1913" t="str">
            <v/>
          </cell>
        </row>
        <row r="1913">
          <cell r="CD1913" t="str">
            <v/>
          </cell>
        </row>
        <row r="1914">
          <cell r="B1914" t="str">
            <v/>
          </cell>
        </row>
        <row r="1914">
          <cell r="J1914" t="str">
            <v>/</v>
          </cell>
        </row>
        <row r="1914">
          <cell r="X1914" t="str">
            <v/>
          </cell>
          <cell r="Y1914" t="str">
            <v/>
          </cell>
          <cell r="Z1914" t="str">
            <v/>
          </cell>
          <cell r="AA1914" t="str">
            <v/>
          </cell>
          <cell r="AB1914" t="str">
            <v/>
          </cell>
          <cell r="AC1914" t="str">
            <v/>
          </cell>
          <cell r="AD1914" t="str">
            <v/>
          </cell>
          <cell r="AE1914" t="str">
            <v/>
          </cell>
          <cell r="AF1914">
            <v>0</v>
          </cell>
          <cell r="AG1914">
            <v>0</v>
          </cell>
        </row>
        <row r="1914">
          <cell r="AI1914" t="str">
            <v/>
          </cell>
        </row>
        <row r="1914">
          <cell r="AP1914" t="str">
            <v/>
          </cell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>
            <v>0</v>
          </cell>
          <cell r="AV1914" t="str">
            <v/>
          </cell>
          <cell r="AW1914" t="str">
            <v/>
          </cell>
          <cell r="AX1914" t="str">
            <v/>
          </cell>
          <cell r="AY1914">
            <v>0</v>
          </cell>
        </row>
        <row r="1914">
          <cell r="BA1914" t="str">
            <v/>
          </cell>
          <cell r="BB1914" t="str">
            <v/>
          </cell>
        </row>
        <row r="1914">
          <cell r="BE1914" t="str">
            <v/>
          </cell>
          <cell r="BF1914" t="str">
            <v/>
          </cell>
          <cell r="BG1914" t="str">
            <v/>
          </cell>
          <cell r="BH1914" t="str">
            <v/>
          </cell>
          <cell r="BI1914" t="str">
            <v/>
          </cell>
          <cell r="BJ1914" t="str">
            <v/>
          </cell>
          <cell r="BK1914" t="str">
            <v/>
          </cell>
          <cell r="BL1914">
            <v>0</v>
          </cell>
          <cell r="BM1914" t="str">
            <v/>
          </cell>
        </row>
        <row r="1914">
          <cell r="BP1914" t="str">
            <v/>
          </cell>
        </row>
        <row r="1914">
          <cell r="BW1914" t="str">
            <v/>
          </cell>
        </row>
        <row r="1914">
          <cell r="BY1914" t="str">
            <v/>
          </cell>
        </row>
        <row r="1914">
          <cell r="CD1914" t="str">
            <v/>
          </cell>
        </row>
        <row r="1915">
          <cell r="B1915" t="str">
            <v/>
          </cell>
        </row>
        <row r="1915">
          <cell r="J1915" t="str">
            <v>/</v>
          </cell>
        </row>
        <row r="1915">
          <cell r="X1915" t="str">
            <v/>
          </cell>
          <cell r="Y1915" t="str">
            <v/>
          </cell>
          <cell r="Z1915" t="str">
            <v/>
          </cell>
          <cell r="AA1915" t="str">
            <v/>
          </cell>
          <cell r="AB1915" t="str">
            <v/>
          </cell>
          <cell r="AC1915" t="str">
            <v/>
          </cell>
          <cell r="AD1915" t="str">
            <v/>
          </cell>
          <cell r="AE1915" t="str">
            <v/>
          </cell>
          <cell r="AF1915">
            <v>0</v>
          </cell>
          <cell r="AG1915">
            <v>0</v>
          </cell>
        </row>
        <row r="1915">
          <cell r="AI1915" t="str">
            <v/>
          </cell>
        </row>
        <row r="1915">
          <cell r="AP1915" t="str">
            <v/>
          </cell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>
            <v>0</v>
          </cell>
          <cell r="AV1915" t="str">
            <v/>
          </cell>
          <cell r="AW1915" t="str">
            <v/>
          </cell>
          <cell r="AX1915" t="str">
            <v/>
          </cell>
          <cell r="AY1915">
            <v>0</v>
          </cell>
        </row>
        <row r="1915">
          <cell r="BA1915" t="str">
            <v/>
          </cell>
          <cell r="BB1915" t="str">
            <v/>
          </cell>
        </row>
        <row r="1915">
          <cell r="BE1915" t="str">
            <v/>
          </cell>
          <cell r="BF1915" t="str">
            <v/>
          </cell>
          <cell r="BG1915" t="str">
            <v/>
          </cell>
          <cell r="BH1915" t="str">
            <v/>
          </cell>
          <cell r="BI1915" t="str">
            <v/>
          </cell>
          <cell r="BJ1915" t="str">
            <v/>
          </cell>
          <cell r="BK1915" t="str">
            <v/>
          </cell>
          <cell r="BL1915">
            <v>0</v>
          </cell>
          <cell r="BM1915" t="str">
            <v/>
          </cell>
        </row>
        <row r="1915">
          <cell r="BP1915" t="str">
            <v/>
          </cell>
        </row>
        <row r="1915">
          <cell r="BW1915" t="str">
            <v/>
          </cell>
        </row>
        <row r="1915">
          <cell r="BY1915" t="str">
            <v/>
          </cell>
        </row>
        <row r="1915">
          <cell r="CD1915" t="str">
            <v/>
          </cell>
        </row>
        <row r="1916">
          <cell r="B1916" t="str">
            <v/>
          </cell>
        </row>
        <row r="1916">
          <cell r="J1916" t="str">
            <v>/</v>
          </cell>
        </row>
        <row r="1916">
          <cell r="X1916" t="str">
            <v/>
          </cell>
          <cell r="Y1916" t="str">
            <v/>
          </cell>
          <cell r="Z1916" t="str">
            <v/>
          </cell>
          <cell r="AA1916" t="str">
            <v/>
          </cell>
          <cell r="AB1916" t="str">
            <v/>
          </cell>
          <cell r="AC1916" t="str">
            <v/>
          </cell>
          <cell r="AD1916" t="str">
            <v/>
          </cell>
          <cell r="AE1916" t="str">
            <v/>
          </cell>
          <cell r="AF1916">
            <v>0</v>
          </cell>
          <cell r="AG1916">
            <v>0</v>
          </cell>
        </row>
        <row r="1916">
          <cell r="AI1916" t="str">
            <v/>
          </cell>
        </row>
        <row r="1916">
          <cell r="AP1916" t="str">
            <v/>
          </cell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>
            <v>0</v>
          </cell>
          <cell r="AV1916" t="str">
            <v/>
          </cell>
          <cell r="AW1916" t="str">
            <v/>
          </cell>
          <cell r="AX1916" t="str">
            <v/>
          </cell>
          <cell r="AY1916">
            <v>0</v>
          </cell>
        </row>
        <row r="1916">
          <cell r="BA1916" t="str">
            <v/>
          </cell>
          <cell r="BB1916" t="str">
            <v/>
          </cell>
        </row>
        <row r="1916">
          <cell r="BE1916" t="str">
            <v/>
          </cell>
          <cell r="BF1916" t="str">
            <v/>
          </cell>
          <cell r="BG1916" t="str">
            <v/>
          </cell>
          <cell r="BH1916" t="str">
            <v/>
          </cell>
          <cell r="BI1916" t="str">
            <v/>
          </cell>
          <cell r="BJ1916" t="str">
            <v/>
          </cell>
          <cell r="BK1916" t="str">
            <v/>
          </cell>
          <cell r="BL1916">
            <v>0</v>
          </cell>
          <cell r="BM1916" t="str">
            <v/>
          </cell>
        </row>
        <row r="1916">
          <cell r="BP1916" t="str">
            <v/>
          </cell>
        </row>
        <row r="1916">
          <cell r="BW1916" t="str">
            <v/>
          </cell>
        </row>
        <row r="1916">
          <cell r="BY1916" t="str">
            <v/>
          </cell>
        </row>
        <row r="1916">
          <cell r="CD1916" t="str">
            <v/>
          </cell>
        </row>
        <row r="1917">
          <cell r="B1917" t="str">
            <v/>
          </cell>
        </row>
        <row r="1917">
          <cell r="J1917" t="str">
            <v>/</v>
          </cell>
        </row>
        <row r="1917">
          <cell r="X1917" t="str">
            <v/>
          </cell>
          <cell r="Y1917" t="str">
            <v/>
          </cell>
          <cell r="Z1917" t="str">
            <v/>
          </cell>
          <cell r="AA1917" t="str">
            <v/>
          </cell>
          <cell r="AB1917" t="str">
            <v/>
          </cell>
          <cell r="AC1917" t="str">
            <v/>
          </cell>
          <cell r="AD1917" t="str">
            <v/>
          </cell>
          <cell r="AE1917" t="str">
            <v/>
          </cell>
          <cell r="AF1917">
            <v>0</v>
          </cell>
          <cell r="AG1917">
            <v>0</v>
          </cell>
        </row>
        <row r="1917">
          <cell r="AI1917" t="str">
            <v/>
          </cell>
        </row>
        <row r="1917">
          <cell r="AP1917" t="str">
            <v/>
          </cell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>
            <v>0</v>
          </cell>
          <cell r="AV1917" t="str">
            <v/>
          </cell>
          <cell r="AW1917" t="str">
            <v/>
          </cell>
          <cell r="AX1917" t="str">
            <v/>
          </cell>
          <cell r="AY1917">
            <v>0</v>
          </cell>
        </row>
        <row r="1917">
          <cell r="BA1917" t="str">
            <v/>
          </cell>
          <cell r="BB1917" t="str">
            <v/>
          </cell>
        </row>
        <row r="1917">
          <cell r="BE1917" t="str">
            <v/>
          </cell>
          <cell r="BF1917" t="str">
            <v/>
          </cell>
          <cell r="BG1917" t="str">
            <v/>
          </cell>
          <cell r="BH1917" t="str">
            <v/>
          </cell>
          <cell r="BI1917" t="str">
            <v/>
          </cell>
          <cell r="BJ1917" t="str">
            <v/>
          </cell>
          <cell r="BK1917" t="str">
            <v/>
          </cell>
          <cell r="BL1917">
            <v>0</v>
          </cell>
          <cell r="BM1917" t="str">
            <v/>
          </cell>
        </row>
        <row r="1917">
          <cell r="BP1917" t="str">
            <v/>
          </cell>
        </row>
        <row r="1917">
          <cell r="BW1917" t="str">
            <v/>
          </cell>
        </row>
        <row r="1917">
          <cell r="BY1917" t="str">
            <v/>
          </cell>
        </row>
        <row r="1917">
          <cell r="CD1917" t="str">
            <v/>
          </cell>
        </row>
        <row r="1918">
          <cell r="B1918" t="str">
            <v/>
          </cell>
        </row>
        <row r="1918">
          <cell r="J1918" t="str">
            <v>/</v>
          </cell>
        </row>
        <row r="1918">
          <cell r="X1918" t="str">
            <v/>
          </cell>
          <cell r="Y1918" t="str">
            <v/>
          </cell>
          <cell r="Z1918" t="str">
            <v/>
          </cell>
          <cell r="AA1918" t="str">
            <v/>
          </cell>
          <cell r="AB1918" t="str">
            <v/>
          </cell>
          <cell r="AC1918" t="str">
            <v/>
          </cell>
          <cell r="AD1918" t="str">
            <v/>
          </cell>
          <cell r="AE1918" t="str">
            <v/>
          </cell>
          <cell r="AF1918">
            <v>0</v>
          </cell>
          <cell r="AG1918">
            <v>0</v>
          </cell>
        </row>
        <row r="1918">
          <cell r="AI1918" t="str">
            <v/>
          </cell>
        </row>
        <row r="1918">
          <cell r="AP1918" t="str">
            <v/>
          </cell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>
            <v>0</v>
          </cell>
          <cell r="AV1918" t="str">
            <v/>
          </cell>
          <cell r="AW1918" t="str">
            <v/>
          </cell>
          <cell r="AX1918" t="str">
            <v/>
          </cell>
          <cell r="AY1918">
            <v>0</v>
          </cell>
        </row>
        <row r="1918">
          <cell r="BA1918" t="str">
            <v/>
          </cell>
          <cell r="BB1918" t="str">
            <v/>
          </cell>
        </row>
        <row r="1918">
          <cell r="BE1918" t="str">
            <v/>
          </cell>
          <cell r="BF1918" t="str">
            <v/>
          </cell>
          <cell r="BG1918" t="str">
            <v/>
          </cell>
          <cell r="BH1918" t="str">
            <v/>
          </cell>
          <cell r="BI1918" t="str">
            <v/>
          </cell>
          <cell r="BJ1918" t="str">
            <v/>
          </cell>
          <cell r="BK1918" t="str">
            <v/>
          </cell>
          <cell r="BL1918">
            <v>0</v>
          </cell>
          <cell r="BM1918" t="str">
            <v/>
          </cell>
        </row>
        <row r="1918">
          <cell r="BP1918" t="str">
            <v/>
          </cell>
        </row>
        <row r="1918">
          <cell r="BW1918" t="str">
            <v/>
          </cell>
        </row>
        <row r="1918">
          <cell r="BY1918" t="str">
            <v/>
          </cell>
        </row>
        <row r="1918">
          <cell r="CD1918" t="str">
            <v/>
          </cell>
        </row>
        <row r="1919">
          <cell r="B1919" t="str">
            <v/>
          </cell>
        </row>
        <row r="1919">
          <cell r="J1919" t="str">
            <v>/</v>
          </cell>
        </row>
        <row r="1919">
          <cell r="X1919" t="str">
            <v/>
          </cell>
          <cell r="Y1919" t="str">
            <v/>
          </cell>
          <cell r="Z1919" t="str">
            <v/>
          </cell>
          <cell r="AA1919" t="str">
            <v/>
          </cell>
          <cell r="AB1919" t="str">
            <v/>
          </cell>
          <cell r="AC1919" t="str">
            <v/>
          </cell>
          <cell r="AD1919" t="str">
            <v/>
          </cell>
          <cell r="AE1919" t="str">
            <v/>
          </cell>
          <cell r="AF1919">
            <v>0</v>
          </cell>
          <cell r="AG1919">
            <v>0</v>
          </cell>
        </row>
        <row r="1919">
          <cell r="AI1919" t="str">
            <v/>
          </cell>
        </row>
        <row r="1919">
          <cell r="AP1919" t="str">
            <v/>
          </cell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>
            <v>0</v>
          </cell>
          <cell r="AV1919" t="str">
            <v/>
          </cell>
          <cell r="AW1919" t="str">
            <v/>
          </cell>
          <cell r="AX1919" t="str">
            <v/>
          </cell>
          <cell r="AY1919">
            <v>0</v>
          </cell>
        </row>
        <row r="1919">
          <cell r="BA1919" t="str">
            <v/>
          </cell>
          <cell r="BB1919" t="str">
            <v/>
          </cell>
        </row>
        <row r="1919">
          <cell r="BE1919" t="str">
            <v/>
          </cell>
          <cell r="BF1919" t="str">
            <v/>
          </cell>
          <cell r="BG1919" t="str">
            <v/>
          </cell>
          <cell r="BH1919" t="str">
            <v/>
          </cell>
          <cell r="BI1919" t="str">
            <v/>
          </cell>
          <cell r="BJ1919" t="str">
            <v/>
          </cell>
          <cell r="BK1919" t="str">
            <v/>
          </cell>
          <cell r="BL1919">
            <v>0</v>
          </cell>
          <cell r="BM1919" t="str">
            <v/>
          </cell>
        </row>
        <row r="1919">
          <cell r="BP1919" t="str">
            <v/>
          </cell>
        </row>
        <row r="1919">
          <cell r="BW1919" t="str">
            <v/>
          </cell>
        </row>
        <row r="1919">
          <cell r="BY1919" t="str">
            <v/>
          </cell>
        </row>
        <row r="1919">
          <cell r="CD1919" t="str">
            <v/>
          </cell>
        </row>
        <row r="1920">
          <cell r="B1920" t="str">
            <v/>
          </cell>
        </row>
        <row r="1920">
          <cell r="J1920" t="str">
            <v>/</v>
          </cell>
        </row>
        <row r="1920">
          <cell r="X1920" t="str">
            <v/>
          </cell>
          <cell r="Y1920" t="str">
            <v/>
          </cell>
          <cell r="Z1920" t="str">
            <v/>
          </cell>
          <cell r="AA1920" t="str">
            <v/>
          </cell>
          <cell r="AB1920" t="str">
            <v/>
          </cell>
          <cell r="AC1920" t="str">
            <v/>
          </cell>
          <cell r="AD1920" t="str">
            <v/>
          </cell>
          <cell r="AE1920" t="str">
            <v/>
          </cell>
          <cell r="AF1920">
            <v>0</v>
          </cell>
          <cell r="AG1920">
            <v>0</v>
          </cell>
        </row>
        <row r="1920">
          <cell r="AI1920" t="str">
            <v/>
          </cell>
        </row>
        <row r="1920">
          <cell r="AP1920" t="str">
            <v/>
          </cell>
          <cell r="AQ1920" t="str">
            <v/>
          </cell>
          <cell r="AR1920" t="str">
            <v/>
          </cell>
          <cell r="AS1920" t="str">
            <v/>
          </cell>
          <cell r="AT1920" t="str">
            <v/>
          </cell>
          <cell r="AU1920">
            <v>0</v>
          </cell>
          <cell r="AV1920" t="str">
            <v/>
          </cell>
          <cell r="AW1920" t="str">
            <v/>
          </cell>
          <cell r="AX1920" t="str">
            <v/>
          </cell>
          <cell r="AY1920">
            <v>0</v>
          </cell>
        </row>
        <row r="1920">
          <cell r="BA1920" t="str">
            <v/>
          </cell>
          <cell r="BB1920" t="str">
            <v/>
          </cell>
        </row>
        <row r="1920">
          <cell r="BE1920" t="str">
            <v/>
          </cell>
          <cell r="BF1920" t="str">
            <v/>
          </cell>
          <cell r="BG1920" t="str">
            <v/>
          </cell>
          <cell r="BH1920" t="str">
            <v/>
          </cell>
          <cell r="BI1920" t="str">
            <v/>
          </cell>
          <cell r="BJ1920" t="str">
            <v/>
          </cell>
          <cell r="BK1920" t="str">
            <v/>
          </cell>
          <cell r="BL1920">
            <v>0</v>
          </cell>
          <cell r="BM1920" t="str">
            <v/>
          </cell>
        </row>
        <row r="1920">
          <cell r="BP1920" t="str">
            <v/>
          </cell>
        </row>
        <row r="1920">
          <cell r="BW1920" t="str">
            <v/>
          </cell>
        </row>
        <row r="1920">
          <cell r="BY1920" t="str">
            <v/>
          </cell>
        </row>
        <row r="1920">
          <cell r="CD1920" t="str">
            <v/>
          </cell>
        </row>
        <row r="1921">
          <cell r="B1921" t="str">
            <v/>
          </cell>
        </row>
        <row r="1921">
          <cell r="J1921" t="str">
            <v>/</v>
          </cell>
        </row>
        <row r="1921">
          <cell r="X1921" t="str">
            <v/>
          </cell>
          <cell r="Y1921" t="str">
            <v/>
          </cell>
          <cell r="Z1921" t="str">
            <v/>
          </cell>
          <cell r="AA1921" t="str">
            <v/>
          </cell>
          <cell r="AB1921" t="str">
            <v/>
          </cell>
          <cell r="AC1921" t="str">
            <v/>
          </cell>
          <cell r="AD1921" t="str">
            <v/>
          </cell>
          <cell r="AE1921" t="str">
            <v/>
          </cell>
          <cell r="AF1921">
            <v>0</v>
          </cell>
          <cell r="AG1921">
            <v>0</v>
          </cell>
        </row>
        <row r="1921">
          <cell r="AI1921" t="str">
            <v/>
          </cell>
        </row>
        <row r="1921">
          <cell r="AP1921" t="str">
            <v/>
          </cell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>
            <v>0</v>
          </cell>
          <cell r="AV1921" t="str">
            <v/>
          </cell>
          <cell r="AW1921" t="str">
            <v/>
          </cell>
          <cell r="AX1921" t="str">
            <v/>
          </cell>
          <cell r="AY1921">
            <v>0</v>
          </cell>
        </row>
        <row r="1921">
          <cell r="BA1921" t="str">
            <v/>
          </cell>
          <cell r="BB1921" t="str">
            <v/>
          </cell>
        </row>
        <row r="1921">
          <cell r="BE1921" t="str">
            <v/>
          </cell>
          <cell r="BF1921" t="str">
            <v/>
          </cell>
          <cell r="BG1921" t="str">
            <v/>
          </cell>
          <cell r="BH1921" t="str">
            <v/>
          </cell>
          <cell r="BI1921" t="str">
            <v/>
          </cell>
          <cell r="BJ1921" t="str">
            <v/>
          </cell>
          <cell r="BK1921" t="str">
            <v/>
          </cell>
          <cell r="BL1921">
            <v>0</v>
          </cell>
          <cell r="BM1921" t="str">
            <v/>
          </cell>
        </row>
        <row r="1921">
          <cell r="BP1921" t="str">
            <v/>
          </cell>
        </row>
        <row r="1921">
          <cell r="BW1921" t="str">
            <v/>
          </cell>
        </row>
        <row r="1921">
          <cell r="BY1921" t="str">
            <v/>
          </cell>
        </row>
        <row r="1921">
          <cell r="CD1921" t="str">
            <v/>
          </cell>
        </row>
        <row r="1922">
          <cell r="B1922" t="str">
            <v/>
          </cell>
        </row>
        <row r="1922">
          <cell r="J1922" t="str">
            <v>/</v>
          </cell>
        </row>
        <row r="1922">
          <cell r="X1922" t="str">
            <v/>
          </cell>
          <cell r="Y1922" t="str">
            <v/>
          </cell>
          <cell r="Z1922" t="str">
            <v/>
          </cell>
          <cell r="AA1922" t="str">
            <v/>
          </cell>
          <cell r="AB1922" t="str">
            <v/>
          </cell>
          <cell r="AC1922" t="str">
            <v/>
          </cell>
          <cell r="AD1922" t="str">
            <v/>
          </cell>
          <cell r="AE1922" t="str">
            <v/>
          </cell>
          <cell r="AF1922">
            <v>0</v>
          </cell>
          <cell r="AG1922">
            <v>0</v>
          </cell>
        </row>
        <row r="1922">
          <cell r="AI1922" t="str">
            <v/>
          </cell>
        </row>
        <row r="1922">
          <cell r="AP1922" t="str">
            <v/>
          </cell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>
            <v>0</v>
          </cell>
          <cell r="AV1922" t="str">
            <v/>
          </cell>
          <cell r="AW1922" t="str">
            <v/>
          </cell>
          <cell r="AX1922" t="str">
            <v/>
          </cell>
          <cell r="AY1922">
            <v>0</v>
          </cell>
        </row>
        <row r="1922">
          <cell r="BA1922" t="str">
            <v/>
          </cell>
          <cell r="BB1922" t="str">
            <v/>
          </cell>
        </row>
        <row r="1922">
          <cell r="BE1922" t="str">
            <v/>
          </cell>
          <cell r="BF1922" t="str">
            <v/>
          </cell>
          <cell r="BG1922" t="str">
            <v/>
          </cell>
          <cell r="BH1922" t="str">
            <v/>
          </cell>
          <cell r="BI1922" t="str">
            <v/>
          </cell>
          <cell r="BJ1922" t="str">
            <v/>
          </cell>
          <cell r="BK1922" t="str">
            <v/>
          </cell>
          <cell r="BL1922">
            <v>0</v>
          </cell>
          <cell r="BM1922" t="str">
            <v/>
          </cell>
        </row>
        <row r="1922">
          <cell r="BP1922" t="str">
            <v/>
          </cell>
        </row>
        <row r="1922">
          <cell r="BW1922" t="str">
            <v/>
          </cell>
        </row>
        <row r="1922">
          <cell r="BY1922" t="str">
            <v/>
          </cell>
        </row>
        <row r="1922">
          <cell r="CD1922" t="str">
            <v/>
          </cell>
        </row>
        <row r="1923">
          <cell r="B1923" t="str">
            <v/>
          </cell>
        </row>
        <row r="1923">
          <cell r="J1923" t="str">
            <v>/</v>
          </cell>
        </row>
        <row r="1923">
          <cell r="X1923" t="str">
            <v/>
          </cell>
          <cell r="Y1923" t="str">
            <v/>
          </cell>
          <cell r="Z1923" t="str">
            <v/>
          </cell>
          <cell r="AA1923" t="str">
            <v/>
          </cell>
          <cell r="AB1923" t="str">
            <v/>
          </cell>
          <cell r="AC1923" t="str">
            <v/>
          </cell>
          <cell r="AD1923" t="str">
            <v/>
          </cell>
          <cell r="AE1923" t="str">
            <v/>
          </cell>
          <cell r="AF1923">
            <v>0</v>
          </cell>
          <cell r="AG1923">
            <v>0</v>
          </cell>
        </row>
        <row r="1923">
          <cell r="AI1923" t="str">
            <v/>
          </cell>
        </row>
        <row r="1923">
          <cell r="AP1923" t="str">
            <v/>
          </cell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>
            <v>0</v>
          </cell>
          <cell r="AV1923" t="str">
            <v/>
          </cell>
          <cell r="AW1923" t="str">
            <v/>
          </cell>
          <cell r="AX1923" t="str">
            <v/>
          </cell>
          <cell r="AY1923">
            <v>0</v>
          </cell>
        </row>
        <row r="1923">
          <cell r="BA1923" t="str">
            <v/>
          </cell>
          <cell r="BB1923" t="str">
            <v/>
          </cell>
        </row>
        <row r="1923">
          <cell r="BE1923" t="str">
            <v/>
          </cell>
          <cell r="BF1923" t="str">
            <v/>
          </cell>
          <cell r="BG1923" t="str">
            <v/>
          </cell>
          <cell r="BH1923" t="str">
            <v/>
          </cell>
          <cell r="BI1923" t="str">
            <v/>
          </cell>
          <cell r="BJ1923" t="str">
            <v/>
          </cell>
          <cell r="BK1923" t="str">
            <v/>
          </cell>
          <cell r="BL1923">
            <v>0</v>
          </cell>
          <cell r="BM1923" t="str">
            <v/>
          </cell>
        </row>
        <row r="1923">
          <cell r="BP1923" t="str">
            <v/>
          </cell>
        </row>
        <row r="1923">
          <cell r="BW1923" t="str">
            <v/>
          </cell>
        </row>
        <row r="1923">
          <cell r="BY1923" t="str">
            <v/>
          </cell>
        </row>
        <row r="1923">
          <cell r="CD1923" t="str">
            <v/>
          </cell>
        </row>
        <row r="1924">
          <cell r="B1924" t="str">
            <v/>
          </cell>
        </row>
        <row r="1924">
          <cell r="J1924" t="str">
            <v>/</v>
          </cell>
        </row>
        <row r="1924">
          <cell r="X1924" t="str">
            <v/>
          </cell>
          <cell r="Y1924" t="str">
            <v/>
          </cell>
          <cell r="Z1924" t="str">
            <v/>
          </cell>
          <cell r="AA1924" t="str">
            <v/>
          </cell>
          <cell r="AB1924" t="str">
            <v/>
          </cell>
          <cell r="AC1924" t="str">
            <v/>
          </cell>
          <cell r="AD1924" t="str">
            <v/>
          </cell>
          <cell r="AE1924" t="str">
            <v/>
          </cell>
          <cell r="AF1924">
            <v>0</v>
          </cell>
          <cell r="AG1924">
            <v>0</v>
          </cell>
        </row>
        <row r="1924">
          <cell r="AI1924" t="str">
            <v/>
          </cell>
        </row>
        <row r="1924">
          <cell r="AP1924" t="str">
            <v/>
          </cell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>
            <v>0</v>
          </cell>
          <cell r="AV1924" t="str">
            <v/>
          </cell>
          <cell r="AW1924" t="str">
            <v/>
          </cell>
          <cell r="AX1924" t="str">
            <v/>
          </cell>
          <cell r="AY1924">
            <v>0</v>
          </cell>
        </row>
        <row r="1924">
          <cell r="BA1924" t="str">
            <v/>
          </cell>
          <cell r="BB1924" t="str">
            <v/>
          </cell>
        </row>
        <row r="1924">
          <cell r="BE1924" t="str">
            <v/>
          </cell>
          <cell r="BF1924" t="str">
            <v/>
          </cell>
          <cell r="BG1924" t="str">
            <v/>
          </cell>
          <cell r="BH1924" t="str">
            <v/>
          </cell>
          <cell r="BI1924" t="str">
            <v/>
          </cell>
          <cell r="BJ1924" t="str">
            <v/>
          </cell>
          <cell r="BK1924" t="str">
            <v/>
          </cell>
          <cell r="BL1924">
            <v>0</v>
          </cell>
          <cell r="BM1924" t="str">
            <v/>
          </cell>
        </row>
        <row r="1924">
          <cell r="BP1924" t="str">
            <v/>
          </cell>
        </row>
        <row r="1924">
          <cell r="BW1924" t="str">
            <v/>
          </cell>
        </row>
        <row r="1924">
          <cell r="BY1924" t="str">
            <v/>
          </cell>
        </row>
        <row r="1924">
          <cell r="CD1924" t="str">
            <v/>
          </cell>
        </row>
        <row r="1925">
          <cell r="B1925" t="str">
            <v/>
          </cell>
        </row>
        <row r="1925">
          <cell r="J1925" t="str">
            <v>/</v>
          </cell>
        </row>
        <row r="1925">
          <cell r="X1925" t="str">
            <v/>
          </cell>
          <cell r="Y1925" t="str">
            <v/>
          </cell>
          <cell r="Z1925" t="str">
            <v/>
          </cell>
          <cell r="AA1925" t="str">
            <v/>
          </cell>
          <cell r="AB1925" t="str">
            <v/>
          </cell>
          <cell r="AC1925" t="str">
            <v/>
          </cell>
          <cell r="AD1925" t="str">
            <v/>
          </cell>
          <cell r="AE1925" t="str">
            <v/>
          </cell>
          <cell r="AF1925">
            <v>0</v>
          </cell>
          <cell r="AG1925">
            <v>0</v>
          </cell>
        </row>
        <row r="1925">
          <cell r="AI1925" t="str">
            <v/>
          </cell>
        </row>
        <row r="1925">
          <cell r="AP1925" t="str">
            <v/>
          </cell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>
            <v>0</v>
          </cell>
          <cell r="AV1925" t="str">
            <v/>
          </cell>
          <cell r="AW1925" t="str">
            <v/>
          </cell>
          <cell r="AX1925" t="str">
            <v/>
          </cell>
          <cell r="AY1925">
            <v>0</v>
          </cell>
        </row>
        <row r="1925">
          <cell r="BA1925" t="str">
            <v/>
          </cell>
          <cell r="BB1925" t="str">
            <v/>
          </cell>
        </row>
        <row r="1925">
          <cell r="BE1925" t="str">
            <v/>
          </cell>
          <cell r="BF1925" t="str">
            <v/>
          </cell>
          <cell r="BG1925" t="str">
            <v/>
          </cell>
          <cell r="BH1925" t="str">
            <v/>
          </cell>
          <cell r="BI1925" t="str">
            <v/>
          </cell>
          <cell r="BJ1925" t="str">
            <v/>
          </cell>
          <cell r="BK1925" t="str">
            <v/>
          </cell>
          <cell r="BL1925">
            <v>0</v>
          </cell>
          <cell r="BM1925" t="str">
            <v/>
          </cell>
        </row>
        <row r="1925">
          <cell r="BP1925" t="str">
            <v/>
          </cell>
        </row>
        <row r="1925">
          <cell r="BW1925" t="str">
            <v/>
          </cell>
        </row>
        <row r="1925">
          <cell r="BY1925" t="str">
            <v/>
          </cell>
        </row>
        <row r="1925">
          <cell r="CD1925" t="str">
            <v/>
          </cell>
        </row>
        <row r="1926">
          <cell r="B1926" t="str">
            <v/>
          </cell>
        </row>
        <row r="1926">
          <cell r="J1926" t="str">
            <v>/</v>
          </cell>
        </row>
        <row r="1926">
          <cell r="X1926" t="str">
            <v/>
          </cell>
          <cell r="Y1926" t="str">
            <v/>
          </cell>
          <cell r="Z1926" t="str">
            <v/>
          </cell>
          <cell r="AA1926" t="str">
            <v/>
          </cell>
          <cell r="AB1926" t="str">
            <v/>
          </cell>
          <cell r="AC1926" t="str">
            <v/>
          </cell>
          <cell r="AD1926" t="str">
            <v/>
          </cell>
          <cell r="AE1926" t="str">
            <v/>
          </cell>
          <cell r="AF1926">
            <v>0</v>
          </cell>
          <cell r="AG1926">
            <v>0</v>
          </cell>
        </row>
        <row r="1926">
          <cell r="AI1926" t="str">
            <v/>
          </cell>
        </row>
        <row r="1926">
          <cell r="AP1926" t="str">
            <v/>
          </cell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>
            <v>0</v>
          </cell>
          <cell r="AV1926" t="str">
            <v/>
          </cell>
          <cell r="AW1926" t="str">
            <v/>
          </cell>
          <cell r="AX1926" t="str">
            <v/>
          </cell>
          <cell r="AY1926">
            <v>0</v>
          </cell>
        </row>
        <row r="1926">
          <cell r="BA1926" t="str">
            <v/>
          </cell>
          <cell r="BB1926" t="str">
            <v/>
          </cell>
        </row>
        <row r="1926">
          <cell r="BE1926" t="str">
            <v/>
          </cell>
          <cell r="BF1926" t="str">
            <v/>
          </cell>
          <cell r="BG1926" t="str">
            <v/>
          </cell>
          <cell r="BH1926" t="str">
            <v/>
          </cell>
          <cell r="BI1926" t="str">
            <v/>
          </cell>
          <cell r="BJ1926" t="str">
            <v/>
          </cell>
          <cell r="BK1926" t="str">
            <v/>
          </cell>
          <cell r="BL1926">
            <v>0</v>
          </cell>
          <cell r="BM1926" t="str">
            <v/>
          </cell>
        </row>
        <row r="1926">
          <cell r="BP1926" t="str">
            <v/>
          </cell>
        </row>
        <row r="1926">
          <cell r="BW1926" t="str">
            <v/>
          </cell>
        </row>
        <row r="1926">
          <cell r="BY1926" t="str">
            <v/>
          </cell>
        </row>
        <row r="1926">
          <cell r="CD1926" t="str">
            <v/>
          </cell>
        </row>
        <row r="1927">
          <cell r="B1927" t="str">
            <v/>
          </cell>
        </row>
        <row r="1927">
          <cell r="J1927" t="str">
            <v>/</v>
          </cell>
        </row>
        <row r="1927">
          <cell r="X1927" t="str">
            <v/>
          </cell>
          <cell r="Y1927" t="str">
            <v/>
          </cell>
          <cell r="Z1927" t="str">
            <v/>
          </cell>
          <cell r="AA1927" t="str">
            <v/>
          </cell>
          <cell r="AB1927" t="str">
            <v/>
          </cell>
          <cell r="AC1927" t="str">
            <v/>
          </cell>
          <cell r="AD1927" t="str">
            <v/>
          </cell>
          <cell r="AE1927" t="str">
            <v/>
          </cell>
          <cell r="AF1927">
            <v>0</v>
          </cell>
          <cell r="AG1927">
            <v>0</v>
          </cell>
        </row>
        <row r="1927">
          <cell r="AI1927" t="str">
            <v/>
          </cell>
        </row>
        <row r="1927">
          <cell r="AP1927" t="str">
            <v/>
          </cell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>
            <v>0</v>
          </cell>
          <cell r="AV1927" t="str">
            <v/>
          </cell>
          <cell r="AW1927" t="str">
            <v/>
          </cell>
          <cell r="AX1927" t="str">
            <v/>
          </cell>
          <cell r="AY1927">
            <v>0</v>
          </cell>
        </row>
        <row r="1927">
          <cell r="BA1927" t="str">
            <v/>
          </cell>
          <cell r="BB1927" t="str">
            <v/>
          </cell>
        </row>
        <row r="1927">
          <cell r="BE1927" t="str">
            <v/>
          </cell>
          <cell r="BF1927" t="str">
            <v/>
          </cell>
          <cell r="BG1927" t="str">
            <v/>
          </cell>
          <cell r="BH1927" t="str">
            <v/>
          </cell>
          <cell r="BI1927" t="str">
            <v/>
          </cell>
          <cell r="BJ1927" t="str">
            <v/>
          </cell>
          <cell r="BK1927" t="str">
            <v/>
          </cell>
          <cell r="BL1927">
            <v>0</v>
          </cell>
          <cell r="BM1927" t="str">
            <v/>
          </cell>
        </row>
        <row r="1927">
          <cell r="BP1927" t="str">
            <v/>
          </cell>
        </row>
        <row r="1927">
          <cell r="BW1927" t="str">
            <v/>
          </cell>
        </row>
        <row r="1927">
          <cell r="BY1927" t="str">
            <v/>
          </cell>
        </row>
        <row r="1927">
          <cell r="CD1927" t="str">
            <v/>
          </cell>
        </row>
        <row r="1928">
          <cell r="B1928" t="str">
            <v/>
          </cell>
        </row>
        <row r="1928">
          <cell r="J1928" t="str">
            <v>/</v>
          </cell>
        </row>
        <row r="1928">
          <cell r="X1928" t="str">
            <v/>
          </cell>
          <cell r="Y1928" t="str">
            <v/>
          </cell>
          <cell r="Z1928" t="str">
            <v/>
          </cell>
          <cell r="AA1928" t="str">
            <v/>
          </cell>
          <cell r="AB1928" t="str">
            <v/>
          </cell>
          <cell r="AC1928" t="str">
            <v/>
          </cell>
          <cell r="AD1928" t="str">
            <v/>
          </cell>
          <cell r="AE1928" t="str">
            <v/>
          </cell>
          <cell r="AF1928">
            <v>0</v>
          </cell>
          <cell r="AG1928">
            <v>0</v>
          </cell>
        </row>
        <row r="1928">
          <cell r="AI1928" t="str">
            <v/>
          </cell>
        </row>
        <row r="1928">
          <cell r="AP1928" t="str">
            <v/>
          </cell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>
            <v>0</v>
          </cell>
          <cell r="AV1928" t="str">
            <v/>
          </cell>
          <cell r="AW1928" t="str">
            <v/>
          </cell>
          <cell r="AX1928" t="str">
            <v/>
          </cell>
          <cell r="AY1928">
            <v>0</v>
          </cell>
        </row>
        <row r="1928">
          <cell r="BA1928" t="str">
            <v/>
          </cell>
          <cell r="BB1928" t="str">
            <v/>
          </cell>
        </row>
        <row r="1928">
          <cell r="BE1928" t="str">
            <v/>
          </cell>
          <cell r="BF1928" t="str">
            <v/>
          </cell>
          <cell r="BG1928" t="str">
            <v/>
          </cell>
          <cell r="BH1928" t="str">
            <v/>
          </cell>
          <cell r="BI1928" t="str">
            <v/>
          </cell>
          <cell r="BJ1928" t="str">
            <v/>
          </cell>
          <cell r="BK1928" t="str">
            <v/>
          </cell>
          <cell r="BL1928">
            <v>0</v>
          </cell>
          <cell r="BM1928" t="str">
            <v/>
          </cell>
        </row>
        <row r="1928">
          <cell r="BP1928" t="str">
            <v/>
          </cell>
        </row>
        <row r="1928">
          <cell r="BW1928" t="str">
            <v/>
          </cell>
        </row>
        <row r="1928">
          <cell r="BY1928" t="str">
            <v/>
          </cell>
        </row>
        <row r="1928">
          <cell r="CD1928" t="str">
            <v/>
          </cell>
        </row>
        <row r="1929">
          <cell r="B1929" t="str">
            <v/>
          </cell>
        </row>
        <row r="1929">
          <cell r="J1929" t="str">
            <v>/</v>
          </cell>
        </row>
        <row r="1929">
          <cell r="X1929" t="str">
            <v/>
          </cell>
          <cell r="Y1929" t="str">
            <v/>
          </cell>
          <cell r="Z1929" t="str">
            <v/>
          </cell>
          <cell r="AA1929" t="str">
            <v/>
          </cell>
          <cell r="AB1929" t="str">
            <v/>
          </cell>
          <cell r="AC1929" t="str">
            <v/>
          </cell>
          <cell r="AD1929" t="str">
            <v/>
          </cell>
          <cell r="AE1929" t="str">
            <v/>
          </cell>
          <cell r="AF1929">
            <v>0</v>
          </cell>
          <cell r="AG1929">
            <v>0</v>
          </cell>
        </row>
        <row r="1929">
          <cell r="AI1929" t="str">
            <v/>
          </cell>
        </row>
        <row r="1929">
          <cell r="AP1929" t="str">
            <v/>
          </cell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>
            <v>0</v>
          </cell>
          <cell r="AV1929" t="str">
            <v/>
          </cell>
          <cell r="AW1929" t="str">
            <v/>
          </cell>
          <cell r="AX1929" t="str">
            <v/>
          </cell>
          <cell r="AY1929">
            <v>0</v>
          </cell>
        </row>
        <row r="1929">
          <cell r="BA1929" t="str">
            <v/>
          </cell>
          <cell r="BB1929" t="str">
            <v/>
          </cell>
        </row>
        <row r="1929">
          <cell r="BE1929" t="str">
            <v/>
          </cell>
          <cell r="BF1929" t="str">
            <v/>
          </cell>
          <cell r="BG1929" t="str">
            <v/>
          </cell>
          <cell r="BH1929" t="str">
            <v/>
          </cell>
          <cell r="BI1929" t="str">
            <v/>
          </cell>
          <cell r="BJ1929" t="str">
            <v/>
          </cell>
          <cell r="BK1929" t="str">
            <v/>
          </cell>
          <cell r="BL1929">
            <v>0</v>
          </cell>
          <cell r="BM1929" t="str">
            <v/>
          </cell>
        </row>
        <row r="1929">
          <cell r="BP1929" t="str">
            <v/>
          </cell>
        </row>
        <row r="1929">
          <cell r="BW1929" t="str">
            <v/>
          </cell>
        </row>
        <row r="1929">
          <cell r="BY1929" t="str">
            <v/>
          </cell>
        </row>
        <row r="1929">
          <cell r="CD1929" t="str">
            <v/>
          </cell>
        </row>
        <row r="1930">
          <cell r="B1930" t="str">
            <v/>
          </cell>
        </row>
        <row r="1930">
          <cell r="J1930" t="str">
            <v>/</v>
          </cell>
        </row>
        <row r="1930">
          <cell r="X1930" t="str">
            <v/>
          </cell>
          <cell r="Y1930" t="str">
            <v/>
          </cell>
          <cell r="Z1930" t="str">
            <v/>
          </cell>
          <cell r="AA1930" t="str">
            <v/>
          </cell>
          <cell r="AB1930" t="str">
            <v/>
          </cell>
          <cell r="AC1930" t="str">
            <v/>
          </cell>
          <cell r="AD1930" t="str">
            <v/>
          </cell>
          <cell r="AE1930" t="str">
            <v/>
          </cell>
          <cell r="AF1930">
            <v>0</v>
          </cell>
          <cell r="AG1930">
            <v>0</v>
          </cell>
        </row>
        <row r="1930">
          <cell r="AI1930" t="str">
            <v/>
          </cell>
        </row>
        <row r="1930">
          <cell r="AP1930" t="str">
            <v/>
          </cell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>
            <v>0</v>
          </cell>
          <cell r="AV1930" t="str">
            <v/>
          </cell>
          <cell r="AW1930" t="str">
            <v/>
          </cell>
          <cell r="AX1930" t="str">
            <v/>
          </cell>
          <cell r="AY1930">
            <v>0</v>
          </cell>
        </row>
        <row r="1930">
          <cell r="BA1930" t="str">
            <v/>
          </cell>
          <cell r="BB1930" t="str">
            <v/>
          </cell>
        </row>
        <row r="1930">
          <cell r="BE1930" t="str">
            <v/>
          </cell>
          <cell r="BF1930" t="str">
            <v/>
          </cell>
          <cell r="BG1930" t="str">
            <v/>
          </cell>
          <cell r="BH1930" t="str">
            <v/>
          </cell>
          <cell r="BI1930" t="str">
            <v/>
          </cell>
          <cell r="BJ1930" t="str">
            <v/>
          </cell>
          <cell r="BK1930" t="str">
            <v/>
          </cell>
          <cell r="BL1930">
            <v>0</v>
          </cell>
          <cell r="BM1930" t="str">
            <v/>
          </cell>
        </row>
        <row r="1930">
          <cell r="BP1930" t="str">
            <v/>
          </cell>
        </row>
        <row r="1930">
          <cell r="BW1930" t="str">
            <v/>
          </cell>
        </row>
        <row r="1930">
          <cell r="BY1930" t="str">
            <v/>
          </cell>
        </row>
        <row r="1930">
          <cell r="CD1930" t="str">
            <v/>
          </cell>
        </row>
        <row r="1931">
          <cell r="B1931" t="str">
            <v/>
          </cell>
        </row>
        <row r="1931">
          <cell r="J1931" t="str">
            <v>/</v>
          </cell>
        </row>
        <row r="1931">
          <cell r="X1931" t="str">
            <v/>
          </cell>
          <cell r="Y1931" t="str">
            <v/>
          </cell>
          <cell r="Z1931" t="str">
            <v/>
          </cell>
          <cell r="AA1931" t="str">
            <v/>
          </cell>
          <cell r="AB1931" t="str">
            <v/>
          </cell>
          <cell r="AC1931" t="str">
            <v/>
          </cell>
          <cell r="AD1931" t="str">
            <v/>
          </cell>
          <cell r="AE1931" t="str">
            <v/>
          </cell>
          <cell r="AF1931">
            <v>0</v>
          </cell>
          <cell r="AG1931">
            <v>0</v>
          </cell>
        </row>
        <row r="1931">
          <cell r="AI1931" t="str">
            <v/>
          </cell>
        </row>
        <row r="1931">
          <cell r="AP1931" t="str">
            <v/>
          </cell>
          <cell r="AQ1931" t="str">
            <v/>
          </cell>
          <cell r="AR1931" t="str">
            <v/>
          </cell>
          <cell r="AS1931" t="str">
            <v/>
          </cell>
          <cell r="AT1931" t="str">
            <v/>
          </cell>
          <cell r="AU1931">
            <v>0</v>
          </cell>
          <cell r="AV1931" t="str">
            <v/>
          </cell>
          <cell r="AW1931" t="str">
            <v/>
          </cell>
          <cell r="AX1931" t="str">
            <v/>
          </cell>
          <cell r="AY1931">
            <v>0</v>
          </cell>
        </row>
        <row r="1931">
          <cell r="BA1931" t="str">
            <v/>
          </cell>
          <cell r="BB1931" t="str">
            <v/>
          </cell>
        </row>
        <row r="1931">
          <cell r="BE1931" t="str">
            <v/>
          </cell>
          <cell r="BF1931" t="str">
            <v/>
          </cell>
          <cell r="BG1931" t="str">
            <v/>
          </cell>
          <cell r="BH1931" t="str">
            <v/>
          </cell>
          <cell r="BI1931" t="str">
            <v/>
          </cell>
          <cell r="BJ1931" t="str">
            <v/>
          </cell>
          <cell r="BK1931" t="str">
            <v/>
          </cell>
          <cell r="BL1931">
            <v>0</v>
          </cell>
          <cell r="BM1931" t="str">
            <v/>
          </cell>
        </row>
        <row r="1931">
          <cell r="BP1931" t="str">
            <v/>
          </cell>
        </row>
        <row r="1931">
          <cell r="BW1931" t="str">
            <v/>
          </cell>
        </row>
        <row r="1931">
          <cell r="BY1931" t="str">
            <v/>
          </cell>
        </row>
        <row r="1931">
          <cell r="CD1931" t="str">
            <v/>
          </cell>
        </row>
        <row r="1932">
          <cell r="B1932" t="str">
            <v/>
          </cell>
        </row>
        <row r="1932">
          <cell r="J1932" t="str">
            <v>/</v>
          </cell>
        </row>
        <row r="1932">
          <cell r="X1932" t="str">
            <v/>
          </cell>
          <cell r="Y1932" t="str">
            <v/>
          </cell>
          <cell r="Z1932" t="str">
            <v/>
          </cell>
          <cell r="AA1932" t="str">
            <v/>
          </cell>
          <cell r="AB1932" t="str">
            <v/>
          </cell>
          <cell r="AC1932" t="str">
            <v/>
          </cell>
          <cell r="AD1932" t="str">
            <v/>
          </cell>
          <cell r="AE1932" t="str">
            <v/>
          </cell>
          <cell r="AF1932">
            <v>0</v>
          </cell>
          <cell r="AG1932">
            <v>0</v>
          </cell>
        </row>
        <row r="1932">
          <cell r="AI1932" t="str">
            <v/>
          </cell>
        </row>
        <row r="1932">
          <cell r="AP1932" t="str">
            <v/>
          </cell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>
            <v>0</v>
          </cell>
          <cell r="AV1932" t="str">
            <v/>
          </cell>
          <cell r="AW1932" t="str">
            <v/>
          </cell>
          <cell r="AX1932" t="str">
            <v/>
          </cell>
          <cell r="AY1932">
            <v>0</v>
          </cell>
        </row>
        <row r="1932">
          <cell r="BA1932" t="str">
            <v/>
          </cell>
          <cell r="BB1932" t="str">
            <v/>
          </cell>
        </row>
        <row r="1932">
          <cell r="BE1932" t="str">
            <v/>
          </cell>
          <cell r="BF1932" t="str">
            <v/>
          </cell>
          <cell r="BG1932" t="str">
            <v/>
          </cell>
          <cell r="BH1932" t="str">
            <v/>
          </cell>
          <cell r="BI1932" t="str">
            <v/>
          </cell>
          <cell r="BJ1932" t="str">
            <v/>
          </cell>
          <cell r="BK1932" t="str">
            <v/>
          </cell>
          <cell r="BL1932">
            <v>0</v>
          </cell>
          <cell r="BM1932" t="str">
            <v/>
          </cell>
        </row>
        <row r="1932">
          <cell r="BP1932" t="str">
            <v/>
          </cell>
        </row>
        <row r="1932">
          <cell r="BW1932" t="str">
            <v/>
          </cell>
        </row>
        <row r="1932">
          <cell r="BY1932" t="str">
            <v/>
          </cell>
        </row>
        <row r="1932">
          <cell r="CD1932" t="str">
            <v/>
          </cell>
        </row>
        <row r="1933">
          <cell r="B1933" t="str">
            <v/>
          </cell>
        </row>
        <row r="1933">
          <cell r="J1933" t="str">
            <v>/</v>
          </cell>
        </row>
        <row r="1933">
          <cell r="X1933" t="str">
            <v/>
          </cell>
          <cell r="Y1933" t="str">
            <v/>
          </cell>
          <cell r="Z1933" t="str">
            <v/>
          </cell>
          <cell r="AA1933" t="str">
            <v/>
          </cell>
          <cell r="AB1933" t="str">
            <v/>
          </cell>
          <cell r="AC1933" t="str">
            <v/>
          </cell>
          <cell r="AD1933" t="str">
            <v/>
          </cell>
          <cell r="AE1933" t="str">
            <v/>
          </cell>
          <cell r="AF1933">
            <v>0</v>
          </cell>
          <cell r="AG1933">
            <v>0</v>
          </cell>
        </row>
        <row r="1933">
          <cell r="AI1933" t="str">
            <v/>
          </cell>
        </row>
        <row r="1933">
          <cell r="AP1933" t="str">
            <v/>
          </cell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>
            <v>0</v>
          </cell>
          <cell r="AV1933" t="str">
            <v/>
          </cell>
          <cell r="AW1933" t="str">
            <v/>
          </cell>
          <cell r="AX1933" t="str">
            <v/>
          </cell>
          <cell r="AY1933">
            <v>0</v>
          </cell>
        </row>
        <row r="1933">
          <cell r="BA1933" t="str">
            <v/>
          </cell>
          <cell r="BB1933" t="str">
            <v/>
          </cell>
        </row>
        <row r="1933">
          <cell r="BE1933" t="str">
            <v/>
          </cell>
          <cell r="BF1933" t="str">
            <v/>
          </cell>
          <cell r="BG1933" t="str">
            <v/>
          </cell>
          <cell r="BH1933" t="str">
            <v/>
          </cell>
          <cell r="BI1933" t="str">
            <v/>
          </cell>
          <cell r="BJ1933" t="str">
            <v/>
          </cell>
          <cell r="BK1933" t="str">
            <v/>
          </cell>
          <cell r="BL1933">
            <v>0</v>
          </cell>
          <cell r="BM1933" t="str">
            <v/>
          </cell>
        </row>
        <row r="1933">
          <cell r="BP1933" t="str">
            <v/>
          </cell>
        </row>
        <row r="1933">
          <cell r="BW1933" t="str">
            <v/>
          </cell>
        </row>
        <row r="1933">
          <cell r="BY1933" t="str">
            <v/>
          </cell>
        </row>
        <row r="1933">
          <cell r="CD1933" t="str">
            <v/>
          </cell>
        </row>
        <row r="1934">
          <cell r="B1934" t="str">
            <v/>
          </cell>
        </row>
        <row r="1934">
          <cell r="J1934" t="str">
            <v>/</v>
          </cell>
        </row>
        <row r="1934">
          <cell r="X1934" t="str">
            <v/>
          </cell>
          <cell r="Y1934" t="str">
            <v/>
          </cell>
          <cell r="Z1934" t="str">
            <v/>
          </cell>
          <cell r="AA1934" t="str">
            <v/>
          </cell>
          <cell r="AB1934" t="str">
            <v/>
          </cell>
          <cell r="AC1934" t="str">
            <v/>
          </cell>
          <cell r="AD1934" t="str">
            <v/>
          </cell>
          <cell r="AE1934" t="str">
            <v/>
          </cell>
          <cell r="AF1934">
            <v>0</v>
          </cell>
          <cell r="AG1934">
            <v>0</v>
          </cell>
        </row>
        <row r="1934">
          <cell r="AI1934" t="str">
            <v/>
          </cell>
        </row>
        <row r="1934">
          <cell r="AP1934" t="str">
            <v/>
          </cell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>
            <v>0</v>
          </cell>
          <cell r="AV1934" t="str">
            <v/>
          </cell>
          <cell r="AW1934" t="str">
            <v/>
          </cell>
          <cell r="AX1934" t="str">
            <v/>
          </cell>
          <cell r="AY1934">
            <v>0</v>
          </cell>
        </row>
        <row r="1934">
          <cell r="BA1934" t="str">
            <v/>
          </cell>
          <cell r="BB1934" t="str">
            <v/>
          </cell>
        </row>
        <row r="1934">
          <cell r="BE1934" t="str">
            <v/>
          </cell>
          <cell r="BF1934" t="str">
            <v/>
          </cell>
          <cell r="BG1934" t="str">
            <v/>
          </cell>
          <cell r="BH1934" t="str">
            <v/>
          </cell>
          <cell r="BI1934" t="str">
            <v/>
          </cell>
          <cell r="BJ1934" t="str">
            <v/>
          </cell>
          <cell r="BK1934" t="str">
            <v/>
          </cell>
          <cell r="BL1934">
            <v>0</v>
          </cell>
          <cell r="BM1934" t="str">
            <v/>
          </cell>
        </row>
        <row r="1934">
          <cell r="BP1934" t="str">
            <v/>
          </cell>
        </row>
        <row r="1934">
          <cell r="BW1934" t="str">
            <v/>
          </cell>
        </row>
        <row r="1934">
          <cell r="BY1934" t="str">
            <v/>
          </cell>
        </row>
        <row r="1934">
          <cell r="CD1934" t="str">
            <v/>
          </cell>
        </row>
        <row r="1935">
          <cell r="B1935" t="str">
            <v/>
          </cell>
        </row>
        <row r="1935">
          <cell r="J1935" t="str">
            <v>/</v>
          </cell>
        </row>
        <row r="1935">
          <cell r="X1935" t="str">
            <v/>
          </cell>
          <cell r="Y1935" t="str">
            <v/>
          </cell>
          <cell r="Z1935" t="str">
            <v/>
          </cell>
          <cell r="AA1935" t="str">
            <v/>
          </cell>
          <cell r="AB1935" t="str">
            <v/>
          </cell>
          <cell r="AC1935" t="str">
            <v/>
          </cell>
          <cell r="AD1935" t="str">
            <v/>
          </cell>
          <cell r="AE1935" t="str">
            <v/>
          </cell>
          <cell r="AF1935">
            <v>0</v>
          </cell>
          <cell r="AG1935">
            <v>0</v>
          </cell>
        </row>
        <row r="1935">
          <cell r="AI1935" t="str">
            <v/>
          </cell>
        </row>
        <row r="1935">
          <cell r="AP1935" t="str">
            <v/>
          </cell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>
            <v>0</v>
          </cell>
          <cell r="AV1935" t="str">
            <v/>
          </cell>
          <cell r="AW1935" t="str">
            <v/>
          </cell>
          <cell r="AX1935" t="str">
            <v/>
          </cell>
          <cell r="AY1935">
            <v>0</v>
          </cell>
        </row>
        <row r="1935">
          <cell r="BA1935" t="str">
            <v/>
          </cell>
          <cell r="BB1935" t="str">
            <v/>
          </cell>
        </row>
        <row r="1935">
          <cell r="BE1935" t="str">
            <v/>
          </cell>
          <cell r="BF1935" t="str">
            <v/>
          </cell>
          <cell r="BG1935" t="str">
            <v/>
          </cell>
          <cell r="BH1935" t="str">
            <v/>
          </cell>
          <cell r="BI1935" t="str">
            <v/>
          </cell>
          <cell r="BJ1935" t="str">
            <v/>
          </cell>
          <cell r="BK1935" t="str">
            <v/>
          </cell>
          <cell r="BL1935">
            <v>0</v>
          </cell>
          <cell r="BM1935" t="str">
            <v/>
          </cell>
        </row>
        <row r="1935">
          <cell r="BP1935" t="str">
            <v/>
          </cell>
        </row>
        <row r="1935">
          <cell r="BW1935" t="str">
            <v/>
          </cell>
        </row>
        <row r="1935">
          <cell r="BY1935" t="str">
            <v/>
          </cell>
        </row>
        <row r="1935">
          <cell r="CD1935" t="str">
            <v/>
          </cell>
        </row>
        <row r="1936">
          <cell r="B1936" t="str">
            <v/>
          </cell>
        </row>
        <row r="1936">
          <cell r="J1936" t="str">
            <v>/</v>
          </cell>
        </row>
        <row r="1936">
          <cell r="X1936" t="str">
            <v/>
          </cell>
          <cell r="Y1936" t="str">
            <v/>
          </cell>
          <cell r="Z1936" t="str">
            <v/>
          </cell>
          <cell r="AA1936" t="str">
            <v/>
          </cell>
          <cell r="AB1936" t="str">
            <v/>
          </cell>
          <cell r="AC1936" t="str">
            <v/>
          </cell>
          <cell r="AD1936" t="str">
            <v/>
          </cell>
          <cell r="AE1936" t="str">
            <v/>
          </cell>
          <cell r="AF1936">
            <v>0</v>
          </cell>
          <cell r="AG1936">
            <v>0</v>
          </cell>
        </row>
        <row r="1936">
          <cell r="AI1936" t="str">
            <v/>
          </cell>
        </row>
        <row r="1936">
          <cell r="AP1936" t="str">
            <v/>
          </cell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>
            <v>0</v>
          </cell>
          <cell r="AV1936" t="str">
            <v/>
          </cell>
          <cell r="AW1936" t="str">
            <v/>
          </cell>
          <cell r="AX1936" t="str">
            <v/>
          </cell>
          <cell r="AY1936">
            <v>0</v>
          </cell>
        </row>
        <row r="1936">
          <cell r="BA1936" t="str">
            <v/>
          </cell>
          <cell r="BB1936" t="str">
            <v/>
          </cell>
        </row>
        <row r="1936">
          <cell r="BE1936" t="str">
            <v/>
          </cell>
          <cell r="BF1936" t="str">
            <v/>
          </cell>
          <cell r="BG1936" t="str">
            <v/>
          </cell>
          <cell r="BH1936" t="str">
            <v/>
          </cell>
          <cell r="BI1936" t="str">
            <v/>
          </cell>
          <cell r="BJ1936" t="str">
            <v/>
          </cell>
          <cell r="BK1936" t="str">
            <v/>
          </cell>
          <cell r="BL1936">
            <v>0</v>
          </cell>
          <cell r="BM1936" t="str">
            <v/>
          </cell>
        </row>
        <row r="1936">
          <cell r="BP1936" t="str">
            <v/>
          </cell>
        </row>
        <row r="1936">
          <cell r="BW1936" t="str">
            <v/>
          </cell>
        </row>
        <row r="1936">
          <cell r="BY1936" t="str">
            <v/>
          </cell>
        </row>
        <row r="1936">
          <cell r="CD1936" t="str">
            <v/>
          </cell>
        </row>
        <row r="1937">
          <cell r="B1937" t="str">
            <v/>
          </cell>
        </row>
        <row r="1937">
          <cell r="J1937" t="str">
            <v>/</v>
          </cell>
        </row>
        <row r="1937">
          <cell r="X1937" t="str">
            <v/>
          </cell>
          <cell r="Y1937" t="str">
            <v/>
          </cell>
          <cell r="Z1937" t="str">
            <v/>
          </cell>
          <cell r="AA1937" t="str">
            <v/>
          </cell>
          <cell r="AB1937" t="str">
            <v/>
          </cell>
          <cell r="AC1937" t="str">
            <v/>
          </cell>
          <cell r="AD1937" t="str">
            <v/>
          </cell>
          <cell r="AE1937" t="str">
            <v/>
          </cell>
          <cell r="AF1937">
            <v>0</v>
          </cell>
          <cell r="AG1937">
            <v>0</v>
          </cell>
        </row>
        <row r="1937">
          <cell r="AI1937" t="str">
            <v/>
          </cell>
        </row>
        <row r="1937">
          <cell r="AP1937" t="str">
            <v/>
          </cell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>
            <v>0</v>
          </cell>
          <cell r="AV1937" t="str">
            <v/>
          </cell>
          <cell r="AW1937" t="str">
            <v/>
          </cell>
          <cell r="AX1937" t="str">
            <v/>
          </cell>
          <cell r="AY1937">
            <v>0</v>
          </cell>
        </row>
        <row r="1937">
          <cell r="BA1937" t="str">
            <v/>
          </cell>
          <cell r="BB1937" t="str">
            <v/>
          </cell>
        </row>
        <row r="1937">
          <cell r="BE1937" t="str">
            <v/>
          </cell>
          <cell r="BF1937" t="str">
            <v/>
          </cell>
          <cell r="BG1937" t="str">
            <v/>
          </cell>
          <cell r="BH1937" t="str">
            <v/>
          </cell>
          <cell r="BI1937" t="str">
            <v/>
          </cell>
          <cell r="BJ1937" t="str">
            <v/>
          </cell>
          <cell r="BK1937" t="str">
            <v/>
          </cell>
          <cell r="BL1937">
            <v>0</v>
          </cell>
          <cell r="BM1937" t="str">
            <v/>
          </cell>
        </row>
        <row r="1937">
          <cell r="BP1937" t="str">
            <v/>
          </cell>
        </row>
        <row r="1937">
          <cell r="BW1937" t="str">
            <v/>
          </cell>
        </row>
        <row r="1937">
          <cell r="BY1937" t="str">
            <v/>
          </cell>
        </row>
        <row r="1937">
          <cell r="CD1937" t="str">
            <v/>
          </cell>
        </row>
        <row r="1938">
          <cell r="B1938" t="str">
            <v/>
          </cell>
        </row>
        <row r="1938">
          <cell r="J1938" t="str">
            <v>/</v>
          </cell>
        </row>
        <row r="1938">
          <cell r="X1938" t="str">
            <v/>
          </cell>
          <cell r="Y1938" t="str">
            <v/>
          </cell>
          <cell r="Z1938" t="str">
            <v/>
          </cell>
          <cell r="AA1938" t="str">
            <v/>
          </cell>
          <cell r="AB1938" t="str">
            <v/>
          </cell>
          <cell r="AC1938" t="str">
            <v/>
          </cell>
          <cell r="AD1938" t="str">
            <v/>
          </cell>
          <cell r="AE1938" t="str">
            <v/>
          </cell>
          <cell r="AF1938">
            <v>0</v>
          </cell>
          <cell r="AG1938">
            <v>0</v>
          </cell>
        </row>
        <row r="1938">
          <cell r="AI1938" t="str">
            <v/>
          </cell>
        </row>
        <row r="1938">
          <cell r="AP1938" t="str">
            <v/>
          </cell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>
            <v>0</v>
          </cell>
          <cell r="AV1938" t="str">
            <v/>
          </cell>
          <cell r="AW1938" t="str">
            <v/>
          </cell>
          <cell r="AX1938" t="str">
            <v/>
          </cell>
          <cell r="AY1938">
            <v>0</v>
          </cell>
        </row>
        <row r="1938">
          <cell r="BA1938" t="str">
            <v/>
          </cell>
          <cell r="BB1938" t="str">
            <v/>
          </cell>
        </row>
        <row r="1938">
          <cell r="BE1938" t="str">
            <v/>
          </cell>
          <cell r="BF1938" t="str">
            <v/>
          </cell>
          <cell r="BG1938" t="str">
            <v/>
          </cell>
          <cell r="BH1938" t="str">
            <v/>
          </cell>
          <cell r="BI1938" t="str">
            <v/>
          </cell>
          <cell r="BJ1938" t="str">
            <v/>
          </cell>
          <cell r="BK1938" t="str">
            <v/>
          </cell>
          <cell r="BL1938">
            <v>0</v>
          </cell>
          <cell r="BM1938" t="str">
            <v/>
          </cell>
        </row>
        <row r="1938">
          <cell r="BP1938" t="str">
            <v/>
          </cell>
        </row>
        <row r="1938">
          <cell r="BW1938" t="str">
            <v/>
          </cell>
        </row>
        <row r="1938">
          <cell r="BY1938" t="str">
            <v/>
          </cell>
        </row>
        <row r="1938">
          <cell r="CD1938" t="str">
            <v/>
          </cell>
        </row>
        <row r="1939">
          <cell r="B1939" t="str">
            <v/>
          </cell>
        </row>
        <row r="1939">
          <cell r="J1939" t="str">
            <v>/</v>
          </cell>
        </row>
        <row r="1939"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>
            <v>0</v>
          </cell>
          <cell r="AG1939">
            <v>0</v>
          </cell>
        </row>
        <row r="1939">
          <cell r="AI1939" t="str">
            <v/>
          </cell>
        </row>
        <row r="1939">
          <cell r="AP1939" t="str">
            <v/>
          </cell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>
            <v>0</v>
          </cell>
          <cell r="AV1939" t="str">
            <v/>
          </cell>
          <cell r="AW1939" t="str">
            <v/>
          </cell>
          <cell r="AX1939" t="str">
            <v/>
          </cell>
          <cell r="AY1939">
            <v>0</v>
          </cell>
        </row>
        <row r="1939">
          <cell r="BA1939" t="str">
            <v/>
          </cell>
          <cell r="BB1939" t="str">
            <v/>
          </cell>
        </row>
        <row r="1939">
          <cell r="BE1939" t="str">
            <v/>
          </cell>
          <cell r="BF1939" t="str">
            <v/>
          </cell>
          <cell r="BG1939" t="str">
            <v/>
          </cell>
          <cell r="BH1939" t="str">
            <v/>
          </cell>
          <cell r="BI1939" t="str">
            <v/>
          </cell>
          <cell r="BJ1939" t="str">
            <v/>
          </cell>
          <cell r="BK1939" t="str">
            <v/>
          </cell>
          <cell r="BL1939">
            <v>0</v>
          </cell>
          <cell r="BM1939" t="str">
            <v/>
          </cell>
        </row>
        <row r="1939">
          <cell r="BP1939" t="str">
            <v/>
          </cell>
        </row>
        <row r="1939">
          <cell r="BW1939" t="str">
            <v/>
          </cell>
        </row>
        <row r="1939">
          <cell r="BY1939" t="str">
            <v/>
          </cell>
        </row>
        <row r="1939">
          <cell r="CD1939" t="str">
            <v/>
          </cell>
        </row>
        <row r="1940">
          <cell r="B1940" t="str">
            <v/>
          </cell>
        </row>
        <row r="1940">
          <cell r="J1940" t="str">
            <v>/</v>
          </cell>
        </row>
        <row r="1940"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>
            <v>0</v>
          </cell>
          <cell r="AG1940">
            <v>0</v>
          </cell>
        </row>
        <row r="1940">
          <cell r="AI1940" t="str">
            <v/>
          </cell>
        </row>
        <row r="1940">
          <cell r="AP1940" t="str">
            <v/>
          </cell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>
            <v>0</v>
          </cell>
          <cell r="AV1940" t="str">
            <v/>
          </cell>
          <cell r="AW1940" t="str">
            <v/>
          </cell>
          <cell r="AX1940" t="str">
            <v/>
          </cell>
          <cell r="AY1940">
            <v>0</v>
          </cell>
        </row>
        <row r="1940">
          <cell r="BA1940" t="str">
            <v/>
          </cell>
          <cell r="BB1940" t="str">
            <v/>
          </cell>
        </row>
        <row r="1940">
          <cell r="BE1940" t="str">
            <v/>
          </cell>
          <cell r="BF1940" t="str">
            <v/>
          </cell>
          <cell r="BG1940" t="str">
            <v/>
          </cell>
          <cell r="BH1940" t="str">
            <v/>
          </cell>
          <cell r="BI1940" t="str">
            <v/>
          </cell>
          <cell r="BJ1940" t="str">
            <v/>
          </cell>
          <cell r="BK1940" t="str">
            <v/>
          </cell>
          <cell r="BL1940">
            <v>0</v>
          </cell>
          <cell r="BM1940" t="str">
            <v/>
          </cell>
        </row>
        <row r="1940">
          <cell r="BP1940" t="str">
            <v/>
          </cell>
        </row>
        <row r="1940">
          <cell r="BW1940" t="str">
            <v/>
          </cell>
        </row>
        <row r="1940">
          <cell r="BY1940" t="str">
            <v/>
          </cell>
        </row>
        <row r="1940">
          <cell r="CD1940" t="str">
            <v/>
          </cell>
        </row>
        <row r="1941">
          <cell r="B1941" t="str">
            <v/>
          </cell>
        </row>
        <row r="1941">
          <cell r="J1941" t="str">
            <v>/</v>
          </cell>
        </row>
        <row r="1941"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>
            <v>0</v>
          </cell>
          <cell r="AG1941">
            <v>0</v>
          </cell>
        </row>
        <row r="1941">
          <cell r="AI1941" t="str">
            <v/>
          </cell>
        </row>
        <row r="1941">
          <cell r="AP1941" t="str">
            <v/>
          </cell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>
            <v>0</v>
          </cell>
          <cell r="AV1941" t="str">
            <v/>
          </cell>
          <cell r="AW1941" t="str">
            <v/>
          </cell>
          <cell r="AX1941" t="str">
            <v/>
          </cell>
          <cell r="AY1941">
            <v>0</v>
          </cell>
        </row>
        <row r="1941">
          <cell r="BA1941" t="str">
            <v/>
          </cell>
          <cell r="BB1941" t="str">
            <v/>
          </cell>
        </row>
        <row r="1941">
          <cell r="BE1941" t="str">
            <v/>
          </cell>
          <cell r="BF1941" t="str">
            <v/>
          </cell>
          <cell r="BG1941" t="str">
            <v/>
          </cell>
          <cell r="BH1941" t="str">
            <v/>
          </cell>
          <cell r="BI1941" t="str">
            <v/>
          </cell>
          <cell r="BJ1941" t="str">
            <v/>
          </cell>
          <cell r="BK1941" t="str">
            <v/>
          </cell>
          <cell r="BL1941">
            <v>0</v>
          </cell>
          <cell r="BM1941" t="str">
            <v/>
          </cell>
        </row>
        <row r="1941">
          <cell r="BP1941" t="str">
            <v/>
          </cell>
        </row>
        <row r="1941">
          <cell r="BW1941" t="str">
            <v/>
          </cell>
        </row>
        <row r="1941">
          <cell r="BY1941" t="str">
            <v/>
          </cell>
        </row>
        <row r="1941">
          <cell r="CD1941" t="str">
            <v/>
          </cell>
        </row>
        <row r="1942">
          <cell r="B1942" t="str">
            <v/>
          </cell>
        </row>
        <row r="1942">
          <cell r="J1942" t="str">
            <v>/</v>
          </cell>
        </row>
        <row r="1942"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>
            <v>0</v>
          </cell>
          <cell r="AG1942">
            <v>0</v>
          </cell>
        </row>
        <row r="1942">
          <cell r="AI1942" t="str">
            <v/>
          </cell>
        </row>
        <row r="1942">
          <cell r="AP1942" t="str">
            <v/>
          </cell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>
            <v>0</v>
          </cell>
          <cell r="AV1942" t="str">
            <v/>
          </cell>
          <cell r="AW1942" t="str">
            <v/>
          </cell>
          <cell r="AX1942" t="str">
            <v/>
          </cell>
          <cell r="AY1942">
            <v>0</v>
          </cell>
        </row>
        <row r="1942">
          <cell r="BA1942" t="str">
            <v/>
          </cell>
          <cell r="BB1942" t="str">
            <v/>
          </cell>
        </row>
        <row r="1942">
          <cell r="BE1942" t="str">
            <v/>
          </cell>
          <cell r="BF1942" t="str">
            <v/>
          </cell>
          <cell r="BG1942" t="str">
            <v/>
          </cell>
          <cell r="BH1942" t="str">
            <v/>
          </cell>
          <cell r="BI1942" t="str">
            <v/>
          </cell>
          <cell r="BJ1942" t="str">
            <v/>
          </cell>
          <cell r="BK1942" t="str">
            <v/>
          </cell>
          <cell r="BL1942">
            <v>0</v>
          </cell>
          <cell r="BM1942" t="str">
            <v/>
          </cell>
        </row>
        <row r="1942">
          <cell r="BP1942" t="str">
            <v/>
          </cell>
        </row>
        <row r="1942">
          <cell r="BW1942" t="str">
            <v/>
          </cell>
        </row>
        <row r="1942">
          <cell r="BY1942" t="str">
            <v/>
          </cell>
        </row>
        <row r="1942">
          <cell r="CD1942" t="str">
            <v/>
          </cell>
        </row>
        <row r="1943">
          <cell r="B1943" t="str">
            <v/>
          </cell>
        </row>
        <row r="1943">
          <cell r="J1943" t="str">
            <v>/</v>
          </cell>
        </row>
        <row r="1943"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>
            <v>0</v>
          </cell>
          <cell r="AG1943">
            <v>0</v>
          </cell>
        </row>
        <row r="1943">
          <cell r="AI1943" t="str">
            <v/>
          </cell>
        </row>
        <row r="1943">
          <cell r="AP1943" t="str">
            <v/>
          </cell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>
            <v>0</v>
          </cell>
          <cell r="AV1943" t="str">
            <v/>
          </cell>
          <cell r="AW1943" t="str">
            <v/>
          </cell>
          <cell r="AX1943" t="str">
            <v/>
          </cell>
          <cell r="AY1943">
            <v>0</v>
          </cell>
        </row>
        <row r="1943">
          <cell r="BA1943" t="str">
            <v/>
          </cell>
          <cell r="BB1943" t="str">
            <v/>
          </cell>
        </row>
        <row r="1943">
          <cell r="BE1943" t="str">
            <v/>
          </cell>
          <cell r="BF1943" t="str">
            <v/>
          </cell>
          <cell r="BG1943" t="str">
            <v/>
          </cell>
          <cell r="BH1943" t="str">
            <v/>
          </cell>
          <cell r="BI1943" t="str">
            <v/>
          </cell>
          <cell r="BJ1943" t="str">
            <v/>
          </cell>
          <cell r="BK1943" t="str">
            <v/>
          </cell>
          <cell r="BL1943">
            <v>0</v>
          </cell>
          <cell r="BM1943" t="str">
            <v/>
          </cell>
        </row>
        <row r="1943">
          <cell r="BP1943" t="str">
            <v/>
          </cell>
        </row>
        <row r="1943">
          <cell r="BW1943" t="str">
            <v/>
          </cell>
        </row>
        <row r="1943">
          <cell r="BY1943" t="str">
            <v/>
          </cell>
        </row>
        <row r="1943">
          <cell r="CD1943" t="str">
            <v/>
          </cell>
        </row>
        <row r="1944">
          <cell r="B1944" t="str">
            <v/>
          </cell>
        </row>
        <row r="1944">
          <cell r="J1944" t="str">
            <v>/</v>
          </cell>
        </row>
        <row r="1944"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>
            <v>0</v>
          </cell>
          <cell r="AG1944">
            <v>0</v>
          </cell>
        </row>
        <row r="1944">
          <cell r="AI1944" t="str">
            <v/>
          </cell>
        </row>
        <row r="1944">
          <cell r="AP1944" t="str">
            <v/>
          </cell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>
            <v>0</v>
          </cell>
          <cell r="AV1944" t="str">
            <v/>
          </cell>
          <cell r="AW1944" t="str">
            <v/>
          </cell>
          <cell r="AX1944" t="str">
            <v/>
          </cell>
          <cell r="AY1944">
            <v>0</v>
          </cell>
        </row>
        <row r="1944">
          <cell r="BA1944" t="str">
            <v/>
          </cell>
          <cell r="BB1944" t="str">
            <v/>
          </cell>
        </row>
        <row r="1944">
          <cell r="BE1944" t="str">
            <v/>
          </cell>
          <cell r="BF1944" t="str">
            <v/>
          </cell>
          <cell r="BG1944" t="str">
            <v/>
          </cell>
          <cell r="BH1944" t="str">
            <v/>
          </cell>
          <cell r="BI1944" t="str">
            <v/>
          </cell>
          <cell r="BJ1944" t="str">
            <v/>
          </cell>
          <cell r="BK1944" t="str">
            <v/>
          </cell>
          <cell r="BL1944">
            <v>0</v>
          </cell>
          <cell r="BM1944" t="str">
            <v/>
          </cell>
        </row>
        <row r="1944">
          <cell r="BP1944" t="str">
            <v/>
          </cell>
        </row>
        <row r="1944">
          <cell r="BW1944" t="str">
            <v/>
          </cell>
        </row>
        <row r="1944">
          <cell r="BY1944" t="str">
            <v/>
          </cell>
        </row>
        <row r="1944">
          <cell r="CD1944" t="str">
            <v/>
          </cell>
        </row>
        <row r="1945">
          <cell r="B1945" t="str">
            <v/>
          </cell>
        </row>
        <row r="1945">
          <cell r="J1945" t="str">
            <v>/</v>
          </cell>
        </row>
        <row r="1945"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>
            <v>0</v>
          </cell>
          <cell r="AG1945">
            <v>0</v>
          </cell>
        </row>
        <row r="1945">
          <cell r="AI1945" t="str">
            <v/>
          </cell>
        </row>
        <row r="1945">
          <cell r="AP1945" t="str">
            <v/>
          </cell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>
            <v>0</v>
          </cell>
          <cell r="AV1945" t="str">
            <v/>
          </cell>
          <cell r="AW1945" t="str">
            <v/>
          </cell>
          <cell r="AX1945" t="str">
            <v/>
          </cell>
          <cell r="AY1945">
            <v>0</v>
          </cell>
        </row>
        <row r="1945">
          <cell r="BA1945" t="str">
            <v/>
          </cell>
          <cell r="BB1945" t="str">
            <v/>
          </cell>
        </row>
        <row r="1945">
          <cell r="BE1945" t="str">
            <v/>
          </cell>
          <cell r="BF1945" t="str">
            <v/>
          </cell>
          <cell r="BG1945" t="str">
            <v/>
          </cell>
          <cell r="BH1945" t="str">
            <v/>
          </cell>
          <cell r="BI1945" t="str">
            <v/>
          </cell>
          <cell r="BJ1945" t="str">
            <v/>
          </cell>
          <cell r="BK1945" t="str">
            <v/>
          </cell>
          <cell r="BL1945">
            <v>0</v>
          </cell>
          <cell r="BM1945" t="str">
            <v/>
          </cell>
        </row>
        <row r="1945">
          <cell r="BP1945" t="str">
            <v/>
          </cell>
        </row>
        <row r="1945">
          <cell r="BW1945" t="str">
            <v/>
          </cell>
        </row>
        <row r="1945">
          <cell r="BY1945" t="str">
            <v/>
          </cell>
        </row>
        <row r="1945">
          <cell r="CD1945" t="str">
            <v/>
          </cell>
        </row>
        <row r="1946">
          <cell r="B1946" t="str">
            <v/>
          </cell>
        </row>
        <row r="1946">
          <cell r="J1946" t="str">
            <v>/</v>
          </cell>
        </row>
        <row r="1946"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>
            <v>0</v>
          </cell>
          <cell r="AG1946">
            <v>0</v>
          </cell>
        </row>
        <row r="1946">
          <cell r="AI1946" t="str">
            <v/>
          </cell>
        </row>
        <row r="1946">
          <cell r="AP1946" t="str">
            <v/>
          </cell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>
            <v>0</v>
          </cell>
          <cell r="AV1946" t="str">
            <v/>
          </cell>
          <cell r="AW1946" t="str">
            <v/>
          </cell>
          <cell r="AX1946" t="str">
            <v/>
          </cell>
          <cell r="AY1946">
            <v>0</v>
          </cell>
        </row>
        <row r="1946">
          <cell r="BA1946" t="str">
            <v/>
          </cell>
          <cell r="BB1946" t="str">
            <v/>
          </cell>
        </row>
        <row r="1946">
          <cell r="BE1946" t="str">
            <v/>
          </cell>
          <cell r="BF1946" t="str">
            <v/>
          </cell>
          <cell r="BG1946" t="str">
            <v/>
          </cell>
          <cell r="BH1946" t="str">
            <v/>
          </cell>
          <cell r="BI1946" t="str">
            <v/>
          </cell>
          <cell r="BJ1946" t="str">
            <v/>
          </cell>
          <cell r="BK1946" t="str">
            <v/>
          </cell>
          <cell r="BL1946">
            <v>0</v>
          </cell>
          <cell r="BM1946" t="str">
            <v/>
          </cell>
        </row>
        <row r="1946">
          <cell r="BP1946" t="str">
            <v/>
          </cell>
        </row>
        <row r="1946">
          <cell r="BW1946" t="str">
            <v/>
          </cell>
        </row>
        <row r="1946">
          <cell r="BY1946" t="str">
            <v/>
          </cell>
        </row>
        <row r="1946">
          <cell r="CD1946" t="str">
            <v/>
          </cell>
        </row>
        <row r="1947">
          <cell r="B1947" t="str">
            <v/>
          </cell>
        </row>
        <row r="1947">
          <cell r="J1947" t="str">
            <v>/</v>
          </cell>
        </row>
        <row r="1947"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>
            <v>0</v>
          </cell>
          <cell r="AG1947">
            <v>0</v>
          </cell>
        </row>
        <row r="1947">
          <cell r="AI1947" t="str">
            <v/>
          </cell>
        </row>
        <row r="1947">
          <cell r="AP1947" t="str">
            <v/>
          </cell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>
            <v>0</v>
          </cell>
          <cell r="AV1947" t="str">
            <v/>
          </cell>
          <cell r="AW1947" t="str">
            <v/>
          </cell>
          <cell r="AX1947" t="str">
            <v/>
          </cell>
          <cell r="AY1947">
            <v>0</v>
          </cell>
        </row>
        <row r="1947">
          <cell r="BA1947" t="str">
            <v/>
          </cell>
          <cell r="BB1947" t="str">
            <v/>
          </cell>
        </row>
        <row r="1947">
          <cell r="BE1947" t="str">
            <v/>
          </cell>
          <cell r="BF1947" t="str">
            <v/>
          </cell>
          <cell r="BG1947" t="str">
            <v/>
          </cell>
          <cell r="BH1947" t="str">
            <v/>
          </cell>
          <cell r="BI1947" t="str">
            <v/>
          </cell>
          <cell r="BJ1947" t="str">
            <v/>
          </cell>
          <cell r="BK1947" t="str">
            <v/>
          </cell>
          <cell r="BL1947">
            <v>0</v>
          </cell>
          <cell r="BM1947" t="str">
            <v/>
          </cell>
        </row>
        <row r="1947">
          <cell r="BP1947" t="str">
            <v/>
          </cell>
        </row>
        <row r="1947">
          <cell r="BW1947" t="str">
            <v/>
          </cell>
        </row>
        <row r="1947">
          <cell r="BY1947" t="str">
            <v/>
          </cell>
        </row>
        <row r="1947">
          <cell r="CD1947" t="str">
            <v/>
          </cell>
        </row>
        <row r="1948">
          <cell r="B1948" t="str">
            <v/>
          </cell>
        </row>
        <row r="1948">
          <cell r="J1948" t="str">
            <v>/</v>
          </cell>
        </row>
        <row r="1948"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>
            <v>0</v>
          </cell>
          <cell r="AG1948">
            <v>0</v>
          </cell>
        </row>
        <row r="1948">
          <cell r="AI1948" t="str">
            <v/>
          </cell>
        </row>
        <row r="1948">
          <cell r="AP1948" t="str">
            <v/>
          </cell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>
            <v>0</v>
          </cell>
          <cell r="AV1948" t="str">
            <v/>
          </cell>
          <cell r="AW1948" t="str">
            <v/>
          </cell>
          <cell r="AX1948" t="str">
            <v/>
          </cell>
          <cell r="AY1948">
            <v>0</v>
          </cell>
        </row>
        <row r="1948">
          <cell r="BA1948" t="str">
            <v/>
          </cell>
          <cell r="BB1948" t="str">
            <v/>
          </cell>
        </row>
        <row r="1948">
          <cell r="BE1948" t="str">
            <v/>
          </cell>
          <cell r="BF1948" t="str">
            <v/>
          </cell>
          <cell r="BG1948" t="str">
            <v/>
          </cell>
          <cell r="BH1948" t="str">
            <v/>
          </cell>
          <cell r="BI1948" t="str">
            <v/>
          </cell>
          <cell r="BJ1948" t="str">
            <v/>
          </cell>
          <cell r="BK1948" t="str">
            <v/>
          </cell>
          <cell r="BL1948">
            <v>0</v>
          </cell>
          <cell r="BM1948" t="str">
            <v/>
          </cell>
        </row>
        <row r="1948">
          <cell r="BP1948" t="str">
            <v/>
          </cell>
        </row>
        <row r="1948">
          <cell r="BW1948" t="str">
            <v/>
          </cell>
        </row>
        <row r="1948">
          <cell r="BY1948" t="str">
            <v/>
          </cell>
        </row>
        <row r="1948">
          <cell r="CD1948" t="str">
            <v/>
          </cell>
        </row>
        <row r="1949">
          <cell r="B1949" t="str">
            <v/>
          </cell>
        </row>
        <row r="1949">
          <cell r="J1949" t="str">
            <v>/</v>
          </cell>
        </row>
        <row r="1949"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>
            <v>0</v>
          </cell>
          <cell r="AG1949">
            <v>0</v>
          </cell>
        </row>
        <row r="1949">
          <cell r="AI1949" t="str">
            <v/>
          </cell>
        </row>
        <row r="1949">
          <cell r="AP1949" t="str">
            <v/>
          </cell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>
            <v>0</v>
          </cell>
          <cell r="AV1949" t="str">
            <v/>
          </cell>
          <cell r="AW1949" t="str">
            <v/>
          </cell>
          <cell r="AX1949" t="str">
            <v/>
          </cell>
          <cell r="AY1949">
            <v>0</v>
          </cell>
        </row>
        <row r="1949">
          <cell r="BA1949" t="str">
            <v/>
          </cell>
          <cell r="BB1949" t="str">
            <v/>
          </cell>
        </row>
        <row r="1949">
          <cell r="BE1949" t="str">
            <v/>
          </cell>
          <cell r="BF1949" t="str">
            <v/>
          </cell>
          <cell r="BG1949" t="str">
            <v/>
          </cell>
          <cell r="BH1949" t="str">
            <v/>
          </cell>
          <cell r="BI1949" t="str">
            <v/>
          </cell>
          <cell r="BJ1949" t="str">
            <v/>
          </cell>
          <cell r="BK1949" t="str">
            <v/>
          </cell>
          <cell r="BL1949">
            <v>0</v>
          </cell>
          <cell r="BM1949" t="str">
            <v/>
          </cell>
        </row>
        <row r="1949">
          <cell r="BP1949" t="str">
            <v/>
          </cell>
        </row>
        <row r="1949">
          <cell r="BW1949" t="str">
            <v/>
          </cell>
        </row>
        <row r="1949">
          <cell r="BY1949" t="str">
            <v/>
          </cell>
        </row>
        <row r="1949">
          <cell r="CD1949" t="str">
            <v/>
          </cell>
        </row>
        <row r="1950">
          <cell r="B1950" t="str">
            <v/>
          </cell>
        </row>
        <row r="1950">
          <cell r="J1950" t="str">
            <v>/</v>
          </cell>
        </row>
        <row r="1950"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>
            <v>0</v>
          </cell>
          <cell r="AG1950">
            <v>0</v>
          </cell>
        </row>
        <row r="1950">
          <cell r="AI1950" t="str">
            <v/>
          </cell>
        </row>
        <row r="1950">
          <cell r="AP1950" t="str">
            <v/>
          </cell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>
            <v>0</v>
          </cell>
          <cell r="AV1950" t="str">
            <v/>
          </cell>
          <cell r="AW1950" t="str">
            <v/>
          </cell>
          <cell r="AX1950" t="str">
            <v/>
          </cell>
          <cell r="AY1950">
            <v>0</v>
          </cell>
        </row>
        <row r="1950">
          <cell r="BA1950" t="str">
            <v/>
          </cell>
          <cell r="BB1950" t="str">
            <v/>
          </cell>
        </row>
        <row r="1950">
          <cell r="BE1950" t="str">
            <v/>
          </cell>
          <cell r="BF1950" t="str">
            <v/>
          </cell>
          <cell r="BG1950" t="str">
            <v/>
          </cell>
          <cell r="BH1950" t="str">
            <v/>
          </cell>
          <cell r="BI1950" t="str">
            <v/>
          </cell>
          <cell r="BJ1950" t="str">
            <v/>
          </cell>
          <cell r="BK1950" t="str">
            <v/>
          </cell>
          <cell r="BL1950">
            <v>0</v>
          </cell>
          <cell r="BM1950" t="str">
            <v/>
          </cell>
        </row>
        <row r="1950">
          <cell r="BP1950" t="str">
            <v/>
          </cell>
        </row>
        <row r="1950">
          <cell r="BW1950" t="str">
            <v/>
          </cell>
        </row>
        <row r="1950">
          <cell r="BY1950" t="str">
            <v/>
          </cell>
        </row>
        <row r="1950">
          <cell r="CD1950" t="str">
            <v/>
          </cell>
        </row>
        <row r="1951">
          <cell r="B1951" t="str">
            <v/>
          </cell>
        </row>
        <row r="1951">
          <cell r="J1951" t="str">
            <v>/</v>
          </cell>
        </row>
        <row r="1951"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>
            <v>0</v>
          </cell>
          <cell r="AG1951">
            <v>0</v>
          </cell>
        </row>
        <row r="1951">
          <cell r="AI1951" t="str">
            <v/>
          </cell>
        </row>
        <row r="1951">
          <cell r="AP1951" t="str">
            <v/>
          </cell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>
            <v>0</v>
          </cell>
          <cell r="AV1951" t="str">
            <v/>
          </cell>
          <cell r="AW1951" t="str">
            <v/>
          </cell>
          <cell r="AX1951" t="str">
            <v/>
          </cell>
          <cell r="AY1951">
            <v>0</v>
          </cell>
        </row>
        <row r="1951">
          <cell r="BA1951" t="str">
            <v/>
          </cell>
          <cell r="BB1951" t="str">
            <v/>
          </cell>
        </row>
        <row r="1951">
          <cell r="BE1951" t="str">
            <v/>
          </cell>
          <cell r="BF1951" t="str">
            <v/>
          </cell>
          <cell r="BG1951" t="str">
            <v/>
          </cell>
          <cell r="BH1951" t="str">
            <v/>
          </cell>
          <cell r="BI1951" t="str">
            <v/>
          </cell>
          <cell r="BJ1951" t="str">
            <v/>
          </cell>
          <cell r="BK1951" t="str">
            <v/>
          </cell>
          <cell r="BL1951">
            <v>0</v>
          </cell>
          <cell r="BM1951" t="str">
            <v/>
          </cell>
        </row>
        <row r="1951">
          <cell r="BP1951" t="str">
            <v/>
          </cell>
        </row>
        <row r="1951">
          <cell r="BW1951" t="str">
            <v/>
          </cell>
        </row>
        <row r="1951">
          <cell r="BY1951" t="str">
            <v/>
          </cell>
        </row>
        <row r="1951">
          <cell r="CD1951" t="str">
            <v/>
          </cell>
        </row>
        <row r="1952">
          <cell r="B1952" t="str">
            <v/>
          </cell>
        </row>
        <row r="1952">
          <cell r="J1952" t="str">
            <v>/</v>
          </cell>
        </row>
        <row r="1952">
          <cell r="X1952" t="str">
            <v/>
          </cell>
          <cell r="Y1952" t="str">
            <v/>
          </cell>
          <cell r="Z1952" t="str">
            <v/>
          </cell>
          <cell r="AA1952" t="str">
            <v/>
          </cell>
          <cell r="AB1952" t="str">
            <v/>
          </cell>
          <cell r="AC1952" t="str">
            <v/>
          </cell>
          <cell r="AD1952" t="str">
            <v/>
          </cell>
          <cell r="AE1952" t="str">
            <v/>
          </cell>
          <cell r="AF1952">
            <v>0</v>
          </cell>
          <cell r="AG1952">
            <v>0</v>
          </cell>
        </row>
        <row r="1952">
          <cell r="AI1952" t="str">
            <v/>
          </cell>
        </row>
        <row r="1952">
          <cell r="AP1952" t="str">
            <v/>
          </cell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>
            <v>0</v>
          </cell>
          <cell r="AV1952" t="str">
            <v/>
          </cell>
          <cell r="AW1952" t="str">
            <v/>
          </cell>
          <cell r="AX1952" t="str">
            <v/>
          </cell>
          <cell r="AY1952">
            <v>0</v>
          </cell>
        </row>
        <row r="1952">
          <cell r="BA1952" t="str">
            <v/>
          </cell>
          <cell r="BB1952" t="str">
            <v/>
          </cell>
        </row>
        <row r="1952">
          <cell r="BE1952" t="str">
            <v/>
          </cell>
          <cell r="BF1952" t="str">
            <v/>
          </cell>
          <cell r="BG1952" t="str">
            <v/>
          </cell>
          <cell r="BH1952" t="str">
            <v/>
          </cell>
          <cell r="BI1952" t="str">
            <v/>
          </cell>
          <cell r="BJ1952" t="str">
            <v/>
          </cell>
          <cell r="BK1952" t="str">
            <v/>
          </cell>
          <cell r="BL1952">
            <v>0</v>
          </cell>
          <cell r="BM1952" t="str">
            <v/>
          </cell>
        </row>
        <row r="1952">
          <cell r="BP1952" t="str">
            <v/>
          </cell>
        </row>
        <row r="1952">
          <cell r="BW1952" t="str">
            <v/>
          </cell>
        </row>
        <row r="1952">
          <cell r="BY1952" t="str">
            <v/>
          </cell>
        </row>
        <row r="1952">
          <cell r="CD1952" t="str">
            <v/>
          </cell>
        </row>
        <row r="1953">
          <cell r="B1953" t="str">
            <v/>
          </cell>
        </row>
        <row r="1953">
          <cell r="J1953" t="str">
            <v>/</v>
          </cell>
        </row>
        <row r="1953">
          <cell r="X1953" t="str">
            <v/>
          </cell>
          <cell r="Y1953" t="str">
            <v/>
          </cell>
          <cell r="Z1953" t="str">
            <v/>
          </cell>
          <cell r="AA1953" t="str">
            <v/>
          </cell>
          <cell r="AB1953" t="str">
            <v/>
          </cell>
          <cell r="AC1953" t="str">
            <v/>
          </cell>
          <cell r="AD1953" t="str">
            <v/>
          </cell>
          <cell r="AE1953" t="str">
            <v/>
          </cell>
          <cell r="AF1953">
            <v>0</v>
          </cell>
          <cell r="AG1953">
            <v>0</v>
          </cell>
        </row>
        <row r="1953">
          <cell r="AI1953" t="str">
            <v/>
          </cell>
        </row>
        <row r="1953">
          <cell r="AP1953" t="str">
            <v/>
          </cell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>
            <v>0</v>
          </cell>
          <cell r="AV1953" t="str">
            <v/>
          </cell>
          <cell r="AW1953" t="str">
            <v/>
          </cell>
          <cell r="AX1953" t="str">
            <v/>
          </cell>
          <cell r="AY1953">
            <v>0</v>
          </cell>
        </row>
        <row r="1953">
          <cell r="BA1953" t="str">
            <v/>
          </cell>
          <cell r="BB1953" t="str">
            <v/>
          </cell>
        </row>
        <row r="1953">
          <cell r="BE1953" t="str">
            <v/>
          </cell>
          <cell r="BF1953" t="str">
            <v/>
          </cell>
          <cell r="BG1953" t="str">
            <v/>
          </cell>
          <cell r="BH1953" t="str">
            <v/>
          </cell>
          <cell r="BI1953" t="str">
            <v/>
          </cell>
          <cell r="BJ1953" t="str">
            <v/>
          </cell>
          <cell r="BK1953" t="str">
            <v/>
          </cell>
          <cell r="BL1953">
            <v>0</v>
          </cell>
          <cell r="BM1953" t="str">
            <v/>
          </cell>
        </row>
        <row r="1953">
          <cell r="BP1953" t="str">
            <v/>
          </cell>
        </row>
        <row r="1953">
          <cell r="BW1953" t="str">
            <v/>
          </cell>
        </row>
        <row r="1953">
          <cell r="BY1953" t="str">
            <v/>
          </cell>
        </row>
        <row r="1953">
          <cell r="CD1953" t="str">
            <v/>
          </cell>
        </row>
        <row r="1954">
          <cell r="B1954" t="str">
            <v/>
          </cell>
        </row>
        <row r="1954">
          <cell r="J1954" t="str">
            <v>/</v>
          </cell>
        </row>
        <row r="1954">
          <cell r="X1954" t="str">
            <v/>
          </cell>
          <cell r="Y1954" t="str">
            <v/>
          </cell>
          <cell r="Z1954" t="str">
            <v/>
          </cell>
          <cell r="AA1954" t="str">
            <v/>
          </cell>
          <cell r="AB1954" t="str">
            <v/>
          </cell>
          <cell r="AC1954" t="str">
            <v/>
          </cell>
          <cell r="AD1954" t="str">
            <v/>
          </cell>
          <cell r="AE1954" t="str">
            <v/>
          </cell>
          <cell r="AF1954">
            <v>0</v>
          </cell>
          <cell r="AG1954">
            <v>0</v>
          </cell>
        </row>
        <row r="1954">
          <cell r="AI1954" t="str">
            <v/>
          </cell>
        </row>
        <row r="1954">
          <cell r="AP1954" t="str">
            <v/>
          </cell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>
            <v>0</v>
          </cell>
          <cell r="AV1954" t="str">
            <v/>
          </cell>
          <cell r="AW1954" t="str">
            <v/>
          </cell>
          <cell r="AX1954" t="str">
            <v/>
          </cell>
          <cell r="AY1954">
            <v>0</v>
          </cell>
        </row>
        <row r="1954">
          <cell r="BA1954" t="str">
            <v/>
          </cell>
          <cell r="BB1954" t="str">
            <v/>
          </cell>
        </row>
        <row r="1954">
          <cell r="BE1954" t="str">
            <v/>
          </cell>
          <cell r="BF1954" t="str">
            <v/>
          </cell>
          <cell r="BG1954" t="str">
            <v/>
          </cell>
          <cell r="BH1954" t="str">
            <v/>
          </cell>
          <cell r="BI1954" t="str">
            <v/>
          </cell>
          <cell r="BJ1954" t="str">
            <v/>
          </cell>
          <cell r="BK1954" t="str">
            <v/>
          </cell>
          <cell r="BL1954">
            <v>0</v>
          </cell>
          <cell r="BM1954" t="str">
            <v/>
          </cell>
        </row>
        <row r="1954">
          <cell r="BP1954" t="str">
            <v/>
          </cell>
        </row>
        <row r="1954">
          <cell r="BW1954" t="str">
            <v/>
          </cell>
        </row>
        <row r="1954">
          <cell r="BY1954" t="str">
            <v/>
          </cell>
        </row>
        <row r="1954">
          <cell r="CD1954" t="str">
            <v/>
          </cell>
        </row>
        <row r="1955">
          <cell r="B1955" t="str">
            <v/>
          </cell>
        </row>
        <row r="1955">
          <cell r="J1955" t="str">
            <v>/</v>
          </cell>
        </row>
        <row r="1955">
          <cell r="X1955" t="str">
            <v/>
          </cell>
          <cell r="Y1955" t="str">
            <v/>
          </cell>
          <cell r="Z1955" t="str">
            <v/>
          </cell>
          <cell r="AA1955" t="str">
            <v/>
          </cell>
          <cell r="AB1955" t="str">
            <v/>
          </cell>
          <cell r="AC1955" t="str">
            <v/>
          </cell>
          <cell r="AD1955" t="str">
            <v/>
          </cell>
          <cell r="AE1955" t="str">
            <v/>
          </cell>
          <cell r="AF1955">
            <v>0</v>
          </cell>
          <cell r="AG1955">
            <v>0</v>
          </cell>
        </row>
        <row r="1955">
          <cell r="AI1955" t="str">
            <v/>
          </cell>
        </row>
        <row r="1955">
          <cell r="AP1955" t="str">
            <v/>
          </cell>
          <cell r="AQ1955" t="str">
            <v/>
          </cell>
          <cell r="AR1955" t="str">
            <v/>
          </cell>
          <cell r="AS1955" t="str">
            <v/>
          </cell>
          <cell r="AT1955" t="str">
            <v/>
          </cell>
          <cell r="AU1955">
            <v>0</v>
          </cell>
          <cell r="AV1955" t="str">
            <v/>
          </cell>
          <cell r="AW1955" t="str">
            <v/>
          </cell>
          <cell r="AX1955" t="str">
            <v/>
          </cell>
          <cell r="AY1955">
            <v>0</v>
          </cell>
        </row>
        <row r="1955">
          <cell r="BA1955" t="str">
            <v/>
          </cell>
          <cell r="BB1955" t="str">
            <v/>
          </cell>
        </row>
        <row r="1955">
          <cell r="BE1955" t="str">
            <v/>
          </cell>
          <cell r="BF1955" t="str">
            <v/>
          </cell>
          <cell r="BG1955" t="str">
            <v/>
          </cell>
          <cell r="BH1955" t="str">
            <v/>
          </cell>
          <cell r="BI1955" t="str">
            <v/>
          </cell>
          <cell r="BJ1955" t="str">
            <v/>
          </cell>
          <cell r="BK1955" t="str">
            <v/>
          </cell>
          <cell r="BL1955">
            <v>0</v>
          </cell>
          <cell r="BM1955" t="str">
            <v/>
          </cell>
        </row>
        <row r="1955">
          <cell r="BP1955" t="str">
            <v/>
          </cell>
        </row>
        <row r="1955">
          <cell r="BW1955" t="str">
            <v/>
          </cell>
        </row>
        <row r="1955">
          <cell r="BY1955" t="str">
            <v/>
          </cell>
        </row>
        <row r="1955">
          <cell r="CD1955" t="str">
            <v/>
          </cell>
        </row>
        <row r="1956">
          <cell r="B1956" t="str">
            <v/>
          </cell>
        </row>
        <row r="1956">
          <cell r="J1956" t="str">
            <v>/</v>
          </cell>
        </row>
        <row r="1956">
          <cell r="X1956" t="str">
            <v/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/>
          </cell>
          <cell r="AC1956" t="str">
            <v/>
          </cell>
          <cell r="AD1956" t="str">
            <v/>
          </cell>
          <cell r="AE1956" t="str">
            <v/>
          </cell>
          <cell r="AF1956">
            <v>0</v>
          </cell>
          <cell r="AG1956">
            <v>0</v>
          </cell>
        </row>
        <row r="1956">
          <cell r="AI1956" t="str">
            <v/>
          </cell>
        </row>
        <row r="1956">
          <cell r="AP1956" t="str">
            <v/>
          </cell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>
            <v>0</v>
          </cell>
          <cell r="AV1956" t="str">
            <v/>
          </cell>
          <cell r="AW1956" t="str">
            <v/>
          </cell>
          <cell r="AX1956" t="str">
            <v/>
          </cell>
          <cell r="AY1956">
            <v>0</v>
          </cell>
        </row>
        <row r="1956">
          <cell r="BA1956" t="str">
            <v/>
          </cell>
          <cell r="BB1956" t="str">
            <v/>
          </cell>
        </row>
        <row r="1956">
          <cell r="BE1956" t="str">
            <v/>
          </cell>
          <cell r="BF1956" t="str">
            <v/>
          </cell>
          <cell r="BG1956" t="str">
            <v/>
          </cell>
          <cell r="BH1956" t="str">
            <v/>
          </cell>
          <cell r="BI1956" t="str">
            <v/>
          </cell>
          <cell r="BJ1956" t="str">
            <v/>
          </cell>
          <cell r="BK1956" t="str">
            <v/>
          </cell>
          <cell r="BL1956">
            <v>0</v>
          </cell>
          <cell r="BM1956" t="str">
            <v/>
          </cell>
        </row>
        <row r="1956">
          <cell r="BP1956" t="str">
            <v/>
          </cell>
        </row>
        <row r="1956">
          <cell r="BW1956" t="str">
            <v/>
          </cell>
        </row>
        <row r="1956">
          <cell r="BY1956" t="str">
            <v/>
          </cell>
        </row>
        <row r="1956">
          <cell r="CD1956" t="str">
            <v/>
          </cell>
        </row>
        <row r="1957">
          <cell r="B1957" t="str">
            <v/>
          </cell>
        </row>
        <row r="1957">
          <cell r="J1957" t="str">
            <v>/</v>
          </cell>
        </row>
        <row r="1957">
          <cell r="X1957" t="str">
            <v/>
          </cell>
          <cell r="Y1957" t="str">
            <v/>
          </cell>
          <cell r="Z1957" t="str">
            <v/>
          </cell>
          <cell r="AA1957" t="str">
            <v/>
          </cell>
          <cell r="AB1957" t="str">
            <v/>
          </cell>
          <cell r="AC1957" t="str">
            <v/>
          </cell>
          <cell r="AD1957" t="str">
            <v/>
          </cell>
          <cell r="AE1957" t="str">
            <v/>
          </cell>
          <cell r="AF1957">
            <v>0</v>
          </cell>
          <cell r="AG1957">
            <v>0</v>
          </cell>
        </row>
        <row r="1957">
          <cell r="AI1957" t="str">
            <v/>
          </cell>
        </row>
        <row r="1957">
          <cell r="AP1957" t="str">
            <v/>
          </cell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>
            <v>0</v>
          </cell>
          <cell r="AV1957" t="str">
            <v/>
          </cell>
          <cell r="AW1957" t="str">
            <v/>
          </cell>
          <cell r="AX1957" t="str">
            <v/>
          </cell>
          <cell r="AY1957">
            <v>0</v>
          </cell>
        </row>
        <row r="1957">
          <cell r="BA1957" t="str">
            <v/>
          </cell>
          <cell r="BB1957" t="str">
            <v/>
          </cell>
        </row>
        <row r="1957">
          <cell r="BE1957" t="str">
            <v/>
          </cell>
          <cell r="BF1957" t="str">
            <v/>
          </cell>
          <cell r="BG1957" t="str">
            <v/>
          </cell>
          <cell r="BH1957" t="str">
            <v/>
          </cell>
          <cell r="BI1957" t="str">
            <v/>
          </cell>
          <cell r="BJ1957" t="str">
            <v/>
          </cell>
          <cell r="BK1957" t="str">
            <v/>
          </cell>
          <cell r="BL1957">
            <v>0</v>
          </cell>
          <cell r="BM1957" t="str">
            <v/>
          </cell>
        </row>
        <row r="1957">
          <cell r="BP1957" t="str">
            <v/>
          </cell>
        </row>
        <row r="1957">
          <cell r="BW1957" t="str">
            <v/>
          </cell>
        </row>
        <row r="1957">
          <cell r="BY1957" t="str">
            <v/>
          </cell>
        </row>
        <row r="1957">
          <cell r="CD1957" t="str">
            <v/>
          </cell>
        </row>
        <row r="1958">
          <cell r="B1958" t="str">
            <v/>
          </cell>
        </row>
        <row r="1958">
          <cell r="J1958" t="str">
            <v>/</v>
          </cell>
        </row>
        <row r="1958">
          <cell r="X1958" t="str">
            <v/>
          </cell>
          <cell r="Y1958" t="str">
            <v/>
          </cell>
          <cell r="Z1958" t="str">
            <v/>
          </cell>
          <cell r="AA1958" t="str">
            <v/>
          </cell>
          <cell r="AB1958" t="str">
            <v/>
          </cell>
          <cell r="AC1958" t="str">
            <v/>
          </cell>
          <cell r="AD1958" t="str">
            <v/>
          </cell>
          <cell r="AE1958" t="str">
            <v/>
          </cell>
          <cell r="AF1958">
            <v>0</v>
          </cell>
          <cell r="AG1958">
            <v>0</v>
          </cell>
        </row>
        <row r="1958">
          <cell r="AI1958" t="str">
            <v/>
          </cell>
        </row>
        <row r="1958">
          <cell r="AP1958" t="str">
            <v/>
          </cell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>
            <v>0</v>
          </cell>
          <cell r="AV1958" t="str">
            <v/>
          </cell>
          <cell r="AW1958" t="str">
            <v/>
          </cell>
          <cell r="AX1958" t="str">
            <v/>
          </cell>
          <cell r="AY1958">
            <v>0</v>
          </cell>
        </row>
        <row r="1958">
          <cell r="BA1958" t="str">
            <v/>
          </cell>
          <cell r="BB1958" t="str">
            <v/>
          </cell>
        </row>
        <row r="1958">
          <cell r="BE1958" t="str">
            <v/>
          </cell>
          <cell r="BF1958" t="str">
            <v/>
          </cell>
          <cell r="BG1958" t="str">
            <v/>
          </cell>
          <cell r="BH1958" t="str">
            <v/>
          </cell>
          <cell r="BI1958" t="str">
            <v/>
          </cell>
          <cell r="BJ1958" t="str">
            <v/>
          </cell>
          <cell r="BK1958" t="str">
            <v/>
          </cell>
          <cell r="BL1958">
            <v>0</v>
          </cell>
          <cell r="BM1958" t="str">
            <v/>
          </cell>
        </row>
        <row r="1958">
          <cell r="BP1958" t="str">
            <v/>
          </cell>
        </row>
        <row r="1958">
          <cell r="BW1958" t="str">
            <v/>
          </cell>
        </row>
        <row r="1958">
          <cell r="BY1958" t="str">
            <v/>
          </cell>
        </row>
        <row r="1958">
          <cell r="CD1958" t="str">
            <v/>
          </cell>
        </row>
        <row r="1959">
          <cell r="B1959" t="str">
            <v/>
          </cell>
        </row>
        <row r="1959">
          <cell r="J1959" t="str">
            <v>/</v>
          </cell>
        </row>
        <row r="1959">
          <cell r="X1959" t="str">
            <v/>
          </cell>
          <cell r="Y1959" t="str">
            <v/>
          </cell>
          <cell r="Z1959" t="str">
            <v/>
          </cell>
          <cell r="AA1959" t="str">
            <v/>
          </cell>
          <cell r="AB1959" t="str">
            <v/>
          </cell>
          <cell r="AC1959" t="str">
            <v/>
          </cell>
          <cell r="AD1959" t="str">
            <v/>
          </cell>
          <cell r="AE1959" t="str">
            <v/>
          </cell>
          <cell r="AF1959">
            <v>0</v>
          </cell>
          <cell r="AG1959">
            <v>0</v>
          </cell>
        </row>
        <row r="1959">
          <cell r="AI1959" t="str">
            <v/>
          </cell>
        </row>
        <row r="1959">
          <cell r="AP1959" t="str">
            <v/>
          </cell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>
            <v>0</v>
          </cell>
          <cell r="AV1959" t="str">
            <v/>
          </cell>
          <cell r="AW1959" t="str">
            <v/>
          </cell>
          <cell r="AX1959" t="str">
            <v/>
          </cell>
          <cell r="AY1959">
            <v>0</v>
          </cell>
        </row>
        <row r="1959">
          <cell r="BA1959" t="str">
            <v/>
          </cell>
          <cell r="BB1959" t="str">
            <v/>
          </cell>
        </row>
        <row r="1959">
          <cell r="BE1959" t="str">
            <v/>
          </cell>
          <cell r="BF1959" t="str">
            <v/>
          </cell>
          <cell r="BG1959" t="str">
            <v/>
          </cell>
          <cell r="BH1959" t="str">
            <v/>
          </cell>
          <cell r="BI1959" t="str">
            <v/>
          </cell>
          <cell r="BJ1959" t="str">
            <v/>
          </cell>
          <cell r="BK1959" t="str">
            <v/>
          </cell>
          <cell r="BL1959">
            <v>0</v>
          </cell>
          <cell r="BM1959" t="str">
            <v/>
          </cell>
        </row>
        <row r="1959">
          <cell r="BP1959" t="str">
            <v/>
          </cell>
        </row>
        <row r="1959">
          <cell r="BW1959" t="str">
            <v/>
          </cell>
        </row>
        <row r="1959">
          <cell r="BY1959" t="str">
            <v/>
          </cell>
        </row>
        <row r="1959">
          <cell r="CD1959" t="str">
            <v/>
          </cell>
        </row>
        <row r="1960">
          <cell r="B1960" t="str">
            <v/>
          </cell>
        </row>
        <row r="1960">
          <cell r="J1960" t="str">
            <v>/</v>
          </cell>
        </row>
        <row r="1960">
          <cell r="X1960" t="str">
            <v/>
          </cell>
          <cell r="Y1960" t="str">
            <v/>
          </cell>
          <cell r="Z1960" t="str">
            <v/>
          </cell>
          <cell r="AA1960" t="str">
            <v/>
          </cell>
          <cell r="AB1960" t="str">
            <v/>
          </cell>
          <cell r="AC1960" t="str">
            <v/>
          </cell>
          <cell r="AD1960" t="str">
            <v/>
          </cell>
          <cell r="AE1960" t="str">
            <v/>
          </cell>
          <cell r="AF1960">
            <v>0</v>
          </cell>
          <cell r="AG1960">
            <v>0</v>
          </cell>
        </row>
        <row r="1960">
          <cell r="AI1960" t="str">
            <v/>
          </cell>
        </row>
        <row r="1960">
          <cell r="AP1960" t="str">
            <v/>
          </cell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>
            <v>0</v>
          </cell>
          <cell r="AV1960" t="str">
            <v/>
          </cell>
          <cell r="AW1960" t="str">
            <v/>
          </cell>
          <cell r="AX1960" t="str">
            <v/>
          </cell>
          <cell r="AY1960">
            <v>0</v>
          </cell>
        </row>
        <row r="1960">
          <cell r="BA1960" t="str">
            <v/>
          </cell>
          <cell r="BB1960" t="str">
            <v/>
          </cell>
        </row>
        <row r="1960">
          <cell r="BE1960" t="str">
            <v/>
          </cell>
          <cell r="BF1960" t="str">
            <v/>
          </cell>
          <cell r="BG1960" t="str">
            <v/>
          </cell>
          <cell r="BH1960" t="str">
            <v/>
          </cell>
          <cell r="BI1960" t="str">
            <v/>
          </cell>
          <cell r="BJ1960" t="str">
            <v/>
          </cell>
          <cell r="BK1960" t="str">
            <v/>
          </cell>
          <cell r="BL1960">
            <v>0</v>
          </cell>
          <cell r="BM1960" t="str">
            <v/>
          </cell>
        </row>
        <row r="1960">
          <cell r="BP1960" t="str">
            <v/>
          </cell>
        </row>
        <row r="1960">
          <cell r="BW1960" t="str">
            <v/>
          </cell>
        </row>
        <row r="1960">
          <cell r="BY1960" t="str">
            <v/>
          </cell>
        </row>
        <row r="1960">
          <cell r="CD1960" t="str">
            <v/>
          </cell>
        </row>
        <row r="1961">
          <cell r="B1961" t="str">
            <v/>
          </cell>
        </row>
        <row r="1961">
          <cell r="J1961" t="str">
            <v>/</v>
          </cell>
        </row>
        <row r="1961"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>
            <v>0</v>
          </cell>
          <cell r="AG1961">
            <v>0</v>
          </cell>
        </row>
        <row r="1961">
          <cell r="AI1961" t="str">
            <v/>
          </cell>
        </row>
        <row r="1961">
          <cell r="AP1961" t="str">
            <v/>
          </cell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>
            <v>0</v>
          </cell>
          <cell r="AV1961" t="str">
            <v/>
          </cell>
          <cell r="AW1961" t="str">
            <v/>
          </cell>
          <cell r="AX1961" t="str">
            <v/>
          </cell>
          <cell r="AY1961">
            <v>0</v>
          </cell>
        </row>
        <row r="1961">
          <cell r="BA1961" t="str">
            <v/>
          </cell>
          <cell r="BB1961" t="str">
            <v/>
          </cell>
        </row>
        <row r="1961">
          <cell r="BE1961" t="str">
            <v/>
          </cell>
          <cell r="BF1961" t="str">
            <v/>
          </cell>
          <cell r="BG1961" t="str">
            <v/>
          </cell>
          <cell r="BH1961" t="str">
            <v/>
          </cell>
          <cell r="BI1961" t="str">
            <v/>
          </cell>
          <cell r="BJ1961" t="str">
            <v/>
          </cell>
          <cell r="BK1961" t="str">
            <v/>
          </cell>
          <cell r="BL1961">
            <v>0</v>
          </cell>
          <cell r="BM1961" t="str">
            <v/>
          </cell>
        </row>
        <row r="1961">
          <cell r="BP1961" t="str">
            <v/>
          </cell>
        </row>
        <row r="1961">
          <cell r="BW1961" t="str">
            <v/>
          </cell>
        </row>
        <row r="1961">
          <cell r="BY1961" t="str">
            <v/>
          </cell>
        </row>
        <row r="1961">
          <cell r="CD1961" t="str">
            <v/>
          </cell>
        </row>
        <row r="1962">
          <cell r="B1962" t="str">
            <v/>
          </cell>
        </row>
        <row r="1962">
          <cell r="J1962" t="str">
            <v>/</v>
          </cell>
        </row>
        <row r="1962"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>
            <v>0</v>
          </cell>
          <cell r="AG1962">
            <v>0</v>
          </cell>
        </row>
        <row r="1962">
          <cell r="AI1962" t="str">
            <v/>
          </cell>
        </row>
        <row r="1962">
          <cell r="AP1962" t="str">
            <v/>
          </cell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>
            <v>0</v>
          </cell>
          <cell r="AV1962" t="str">
            <v/>
          </cell>
          <cell r="AW1962" t="str">
            <v/>
          </cell>
          <cell r="AX1962" t="str">
            <v/>
          </cell>
          <cell r="AY1962">
            <v>0</v>
          </cell>
        </row>
        <row r="1962">
          <cell r="BA1962" t="str">
            <v/>
          </cell>
          <cell r="BB1962" t="str">
            <v/>
          </cell>
        </row>
        <row r="1962">
          <cell r="BE1962" t="str">
            <v/>
          </cell>
          <cell r="BF1962" t="str">
            <v/>
          </cell>
          <cell r="BG1962" t="str">
            <v/>
          </cell>
          <cell r="BH1962" t="str">
            <v/>
          </cell>
          <cell r="BI1962" t="str">
            <v/>
          </cell>
          <cell r="BJ1962" t="str">
            <v/>
          </cell>
          <cell r="BK1962" t="str">
            <v/>
          </cell>
          <cell r="BL1962">
            <v>0</v>
          </cell>
          <cell r="BM1962" t="str">
            <v/>
          </cell>
        </row>
        <row r="1962">
          <cell r="BP1962" t="str">
            <v/>
          </cell>
        </row>
        <row r="1962">
          <cell r="BW1962" t="str">
            <v/>
          </cell>
        </row>
        <row r="1962">
          <cell r="BY1962" t="str">
            <v/>
          </cell>
        </row>
        <row r="1962">
          <cell r="CD1962" t="str">
            <v/>
          </cell>
        </row>
        <row r="1963">
          <cell r="B1963" t="str">
            <v/>
          </cell>
        </row>
        <row r="1963">
          <cell r="J1963" t="str">
            <v>/</v>
          </cell>
        </row>
        <row r="1963"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>
            <v>0</v>
          </cell>
          <cell r="AG1963">
            <v>0</v>
          </cell>
        </row>
        <row r="1963">
          <cell r="AI1963" t="str">
            <v/>
          </cell>
        </row>
        <row r="1963">
          <cell r="AP1963" t="str">
            <v/>
          </cell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>
            <v>0</v>
          </cell>
          <cell r="AV1963" t="str">
            <v/>
          </cell>
          <cell r="AW1963" t="str">
            <v/>
          </cell>
          <cell r="AX1963" t="str">
            <v/>
          </cell>
          <cell r="AY1963">
            <v>0</v>
          </cell>
        </row>
        <row r="1963">
          <cell r="BA1963" t="str">
            <v/>
          </cell>
          <cell r="BB1963" t="str">
            <v/>
          </cell>
        </row>
        <row r="1963">
          <cell r="BE1963" t="str">
            <v/>
          </cell>
          <cell r="BF1963" t="str">
            <v/>
          </cell>
          <cell r="BG1963" t="str">
            <v/>
          </cell>
          <cell r="BH1963" t="str">
            <v/>
          </cell>
          <cell r="BI1963" t="str">
            <v/>
          </cell>
          <cell r="BJ1963" t="str">
            <v/>
          </cell>
          <cell r="BK1963" t="str">
            <v/>
          </cell>
          <cell r="BL1963">
            <v>0</v>
          </cell>
          <cell r="BM1963" t="str">
            <v/>
          </cell>
        </row>
        <row r="1963">
          <cell r="BP1963" t="str">
            <v/>
          </cell>
        </row>
        <row r="1963">
          <cell r="BW1963" t="str">
            <v/>
          </cell>
        </row>
        <row r="1963">
          <cell r="BY1963" t="str">
            <v/>
          </cell>
        </row>
        <row r="1963">
          <cell r="CD1963" t="str">
            <v/>
          </cell>
        </row>
        <row r="1964">
          <cell r="B1964" t="str">
            <v/>
          </cell>
        </row>
        <row r="1964">
          <cell r="J1964" t="str">
            <v>/</v>
          </cell>
        </row>
        <row r="1964"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>
            <v>0</v>
          </cell>
          <cell r="AG1964">
            <v>0</v>
          </cell>
        </row>
        <row r="1964">
          <cell r="AI1964" t="str">
            <v/>
          </cell>
        </row>
        <row r="1964">
          <cell r="AP1964" t="str">
            <v/>
          </cell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>
            <v>0</v>
          </cell>
          <cell r="AV1964" t="str">
            <v/>
          </cell>
          <cell r="AW1964" t="str">
            <v/>
          </cell>
          <cell r="AX1964" t="str">
            <v/>
          </cell>
          <cell r="AY1964">
            <v>0</v>
          </cell>
        </row>
        <row r="1964">
          <cell r="BA1964" t="str">
            <v/>
          </cell>
          <cell r="BB1964" t="str">
            <v/>
          </cell>
        </row>
        <row r="1964">
          <cell r="BE1964" t="str">
            <v/>
          </cell>
          <cell r="BF1964" t="str">
            <v/>
          </cell>
          <cell r="BG1964" t="str">
            <v/>
          </cell>
          <cell r="BH1964" t="str">
            <v/>
          </cell>
          <cell r="BI1964" t="str">
            <v/>
          </cell>
          <cell r="BJ1964" t="str">
            <v/>
          </cell>
          <cell r="BK1964" t="str">
            <v/>
          </cell>
          <cell r="BL1964">
            <v>0</v>
          </cell>
          <cell r="BM1964" t="str">
            <v/>
          </cell>
        </row>
        <row r="1964">
          <cell r="BP1964" t="str">
            <v/>
          </cell>
        </row>
        <row r="1964">
          <cell r="BW1964" t="str">
            <v/>
          </cell>
        </row>
        <row r="1964">
          <cell r="BY1964" t="str">
            <v/>
          </cell>
        </row>
        <row r="1964">
          <cell r="CD1964" t="str">
            <v/>
          </cell>
        </row>
        <row r="1965">
          <cell r="B1965" t="str">
            <v/>
          </cell>
        </row>
        <row r="1965">
          <cell r="J1965" t="str">
            <v>/</v>
          </cell>
        </row>
        <row r="1965"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>
            <v>0</v>
          </cell>
          <cell r="AG1965">
            <v>0</v>
          </cell>
        </row>
        <row r="1965">
          <cell r="AI1965" t="str">
            <v/>
          </cell>
        </row>
        <row r="1965">
          <cell r="AP1965" t="str">
            <v/>
          </cell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>
            <v>0</v>
          </cell>
          <cell r="AV1965" t="str">
            <v/>
          </cell>
          <cell r="AW1965" t="str">
            <v/>
          </cell>
          <cell r="AX1965" t="str">
            <v/>
          </cell>
          <cell r="AY1965">
            <v>0</v>
          </cell>
        </row>
        <row r="1965">
          <cell r="BA1965" t="str">
            <v/>
          </cell>
          <cell r="BB1965" t="str">
            <v/>
          </cell>
        </row>
        <row r="1965">
          <cell r="BE1965" t="str">
            <v/>
          </cell>
          <cell r="BF1965" t="str">
            <v/>
          </cell>
          <cell r="BG1965" t="str">
            <v/>
          </cell>
          <cell r="BH1965" t="str">
            <v/>
          </cell>
          <cell r="BI1965" t="str">
            <v/>
          </cell>
          <cell r="BJ1965" t="str">
            <v/>
          </cell>
          <cell r="BK1965" t="str">
            <v/>
          </cell>
          <cell r="BL1965">
            <v>0</v>
          </cell>
          <cell r="BM1965" t="str">
            <v/>
          </cell>
        </row>
        <row r="1965">
          <cell r="BP1965" t="str">
            <v/>
          </cell>
        </row>
        <row r="1965">
          <cell r="BW1965" t="str">
            <v/>
          </cell>
        </row>
        <row r="1965">
          <cell r="BY1965" t="str">
            <v/>
          </cell>
        </row>
        <row r="1965">
          <cell r="CD1965" t="str">
            <v/>
          </cell>
        </row>
        <row r="1966">
          <cell r="B1966" t="str">
            <v/>
          </cell>
        </row>
        <row r="1966">
          <cell r="J1966" t="str">
            <v>/</v>
          </cell>
        </row>
        <row r="1966"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>
            <v>0</v>
          </cell>
          <cell r="AG1966">
            <v>0</v>
          </cell>
        </row>
        <row r="1966">
          <cell r="AI1966" t="str">
            <v/>
          </cell>
        </row>
        <row r="1966">
          <cell r="AP1966" t="str">
            <v/>
          </cell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>
            <v>0</v>
          </cell>
          <cell r="AV1966" t="str">
            <v/>
          </cell>
          <cell r="AW1966" t="str">
            <v/>
          </cell>
          <cell r="AX1966" t="str">
            <v/>
          </cell>
          <cell r="AY1966">
            <v>0</v>
          </cell>
        </row>
        <row r="1966">
          <cell r="BA1966" t="str">
            <v/>
          </cell>
          <cell r="BB1966" t="str">
            <v/>
          </cell>
        </row>
        <row r="1966">
          <cell r="BE1966" t="str">
            <v/>
          </cell>
          <cell r="BF1966" t="str">
            <v/>
          </cell>
          <cell r="BG1966" t="str">
            <v/>
          </cell>
          <cell r="BH1966" t="str">
            <v/>
          </cell>
          <cell r="BI1966" t="str">
            <v/>
          </cell>
          <cell r="BJ1966" t="str">
            <v/>
          </cell>
          <cell r="BK1966" t="str">
            <v/>
          </cell>
          <cell r="BL1966">
            <v>0</v>
          </cell>
          <cell r="BM1966" t="str">
            <v/>
          </cell>
        </row>
        <row r="1966">
          <cell r="BP1966" t="str">
            <v/>
          </cell>
        </row>
        <row r="1966">
          <cell r="BW1966" t="str">
            <v/>
          </cell>
        </row>
        <row r="1966">
          <cell r="BY1966" t="str">
            <v/>
          </cell>
        </row>
        <row r="1966">
          <cell r="CD1966" t="str">
            <v/>
          </cell>
        </row>
        <row r="1967">
          <cell r="B1967" t="str">
            <v/>
          </cell>
        </row>
        <row r="1967">
          <cell r="J1967" t="str">
            <v>/</v>
          </cell>
        </row>
        <row r="1967"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>
            <v>0</v>
          </cell>
          <cell r="AG1967">
            <v>0</v>
          </cell>
        </row>
        <row r="1967">
          <cell r="AI1967" t="str">
            <v/>
          </cell>
        </row>
        <row r="1967">
          <cell r="AP1967" t="str">
            <v/>
          </cell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>
            <v>0</v>
          </cell>
          <cell r="AV1967" t="str">
            <v/>
          </cell>
          <cell r="AW1967" t="str">
            <v/>
          </cell>
          <cell r="AX1967" t="str">
            <v/>
          </cell>
          <cell r="AY1967">
            <v>0</v>
          </cell>
        </row>
        <row r="1967">
          <cell r="BA1967" t="str">
            <v/>
          </cell>
          <cell r="BB1967" t="str">
            <v/>
          </cell>
        </row>
        <row r="1967">
          <cell r="BE1967" t="str">
            <v/>
          </cell>
          <cell r="BF1967" t="str">
            <v/>
          </cell>
          <cell r="BG1967" t="str">
            <v/>
          </cell>
          <cell r="BH1967" t="str">
            <v/>
          </cell>
          <cell r="BI1967" t="str">
            <v/>
          </cell>
          <cell r="BJ1967" t="str">
            <v/>
          </cell>
          <cell r="BK1967" t="str">
            <v/>
          </cell>
          <cell r="BL1967">
            <v>0</v>
          </cell>
          <cell r="BM1967" t="str">
            <v/>
          </cell>
        </row>
        <row r="1967">
          <cell r="BP1967" t="str">
            <v/>
          </cell>
        </row>
        <row r="1967">
          <cell r="BW1967" t="str">
            <v/>
          </cell>
        </row>
        <row r="1967">
          <cell r="BY1967" t="str">
            <v/>
          </cell>
        </row>
        <row r="1967">
          <cell r="CD1967" t="str">
            <v/>
          </cell>
        </row>
        <row r="1968">
          <cell r="B1968" t="str">
            <v/>
          </cell>
        </row>
        <row r="1968">
          <cell r="J1968" t="str">
            <v>/</v>
          </cell>
        </row>
        <row r="1968"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>
            <v>0</v>
          </cell>
          <cell r="AG1968">
            <v>0</v>
          </cell>
        </row>
        <row r="1968">
          <cell r="AI1968" t="str">
            <v/>
          </cell>
        </row>
        <row r="1968">
          <cell r="AP1968" t="str">
            <v/>
          </cell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>
            <v>0</v>
          </cell>
          <cell r="AV1968" t="str">
            <v/>
          </cell>
          <cell r="AW1968" t="str">
            <v/>
          </cell>
          <cell r="AX1968" t="str">
            <v/>
          </cell>
          <cell r="AY1968">
            <v>0</v>
          </cell>
        </row>
        <row r="1968">
          <cell r="BA1968" t="str">
            <v/>
          </cell>
          <cell r="BB1968" t="str">
            <v/>
          </cell>
        </row>
        <row r="1968">
          <cell r="BE1968" t="str">
            <v/>
          </cell>
          <cell r="BF1968" t="str">
            <v/>
          </cell>
          <cell r="BG1968" t="str">
            <v/>
          </cell>
          <cell r="BH1968" t="str">
            <v/>
          </cell>
          <cell r="BI1968" t="str">
            <v/>
          </cell>
          <cell r="BJ1968" t="str">
            <v/>
          </cell>
          <cell r="BK1968" t="str">
            <v/>
          </cell>
          <cell r="BL1968">
            <v>0</v>
          </cell>
          <cell r="BM1968" t="str">
            <v/>
          </cell>
        </row>
        <row r="1968">
          <cell r="BP1968" t="str">
            <v/>
          </cell>
        </row>
        <row r="1968">
          <cell r="BW1968" t="str">
            <v/>
          </cell>
        </row>
        <row r="1968">
          <cell r="BY1968" t="str">
            <v/>
          </cell>
        </row>
        <row r="1968">
          <cell r="CD1968" t="str">
            <v/>
          </cell>
        </row>
        <row r="1969">
          <cell r="B1969" t="str">
            <v/>
          </cell>
        </row>
        <row r="1969">
          <cell r="J1969" t="str">
            <v>/</v>
          </cell>
        </row>
        <row r="1969">
          <cell r="X1969" t="str">
            <v/>
          </cell>
          <cell r="Y1969" t="str">
            <v/>
          </cell>
          <cell r="Z1969" t="str">
            <v/>
          </cell>
          <cell r="AA1969" t="str">
            <v/>
          </cell>
          <cell r="AB1969" t="str">
            <v/>
          </cell>
          <cell r="AC1969" t="str">
            <v/>
          </cell>
          <cell r="AD1969" t="str">
            <v/>
          </cell>
          <cell r="AE1969" t="str">
            <v/>
          </cell>
          <cell r="AF1969">
            <v>0</v>
          </cell>
          <cell r="AG1969">
            <v>0</v>
          </cell>
        </row>
        <row r="1969">
          <cell r="AI1969" t="str">
            <v/>
          </cell>
        </row>
        <row r="1969">
          <cell r="AP1969" t="str">
            <v/>
          </cell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>
            <v>0</v>
          </cell>
          <cell r="AV1969" t="str">
            <v/>
          </cell>
          <cell r="AW1969" t="str">
            <v/>
          </cell>
          <cell r="AX1969" t="str">
            <v/>
          </cell>
          <cell r="AY1969">
            <v>0</v>
          </cell>
        </row>
        <row r="1969">
          <cell r="BA1969" t="str">
            <v/>
          </cell>
          <cell r="BB1969" t="str">
            <v/>
          </cell>
        </row>
        <row r="1969">
          <cell r="BE1969" t="str">
            <v/>
          </cell>
          <cell r="BF1969" t="str">
            <v/>
          </cell>
          <cell r="BG1969" t="str">
            <v/>
          </cell>
          <cell r="BH1969" t="str">
            <v/>
          </cell>
          <cell r="BI1969" t="str">
            <v/>
          </cell>
          <cell r="BJ1969" t="str">
            <v/>
          </cell>
          <cell r="BK1969" t="str">
            <v/>
          </cell>
          <cell r="BL1969">
            <v>0</v>
          </cell>
          <cell r="BM1969" t="str">
            <v/>
          </cell>
        </row>
        <row r="1969">
          <cell r="BP1969" t="str">
            <v/>
          </cell>
        </row>
        <row r="1969">
          <cell r="BW1969" t="str">
            <v/>
          </cell>
        </row>
        <row r="1969">
          <cell r="BY1969" t="str">
            <v/>
          </cell>
        </row>
        <row r="1969">
          <cell r="CD1969" t="str">
            <v/>
          </cell>
        </row>
        <row r="1970">
          <cell r="B1970" t="str">
            <v/>
          </cell>
        </row>
        <row r="1970">
          <cell r="J1970" t="str">
            <v>/</v>
          </cell>
        </row>
        <row r="1970">
          <cell r="X1970" t="str">
            <v/>
          </cell>
          <cell r="Y1970" t="str">
            <v/>
          </cell>
          <cell r="Z1970" t="str">
            <v/>
          </cell>
          <cell r="AA1970" t="str">
            <v/>
          </cell>
          <cell r="AB1970" t="str">
            <v/>
          </cell>
          <cell r="AC1970" t="str">
            <v/>
          </cell>
          <cell r="AD1970" t="str">
            <v/>
          </cell>
          <cell r="AE1970" t="str">
            <v/>
          </cell>
          <cell r="AF1970">
            <v>0</v>
          </cell>
          <cell r="AG1970">
            <v>0</v>
          </cell>
        </row>
        <row r="1970">
          <cell r="AI1970" t="str">
            <v/>
          </cell>
        </row>
        <row r="1970">
          <cell r="AP1970" t="str">
            <v/>
          </cell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>
            <v>0</v>
          </cell>
          <cell r="AV1970" t="str">
            <v/>
          </cell>
          <cell r="AW1970" t="str">
            <v/>
          </cell>
          <cell r="AX1970" t="str">
            <v/>
          </cell>
          <cell r="AY1970">
            <v>0</v>
          </cell>
        </row>
        <row r="1970">
          <cell r="BA1970" t="str">
            <v/>
          </cell>
          <cell r="BB1970" t="str">
            <v/>
          </cell>
        </row>
        <row r="1970">
          <cell r="BE1970" t="str">
            <v/>
          </cell>
          <cell r="BF1970" t="str">
            <v/>
          </cell>
          <cell r="BG1970" t="str">
            <v/>
          </cell>
          <cell r="BH1970" t="str">
            <v/>
          </cell>
          <cell r="BI1970" t="str">
            <v/>
          </cell>
          <cell r="BJ1970" t="str">
            <v/>
          </cell>
          <cell r="BK1970" t="str">
            <v/>
          </cell>
          <cell r="BL1970">
            <v>0</v>
          </cell>
          <cell r="BM1970" t="str">
            <v/>
          </cell>
        </row>
        <row r="1970">
          <cell r="BP1970" t="str">
            <v/>
          </cell>
        </row>
        <row r="1970">
          <cell r="BW1970" t="str">
            <v/>
          </cell>
        </row>
        <row r="1970">
          <cell r="BY1970" t="str">
            <v/>
          </cell>
        </row>
        <row r="1970">
          <cell r="CD1970" t="str">
            <v/>
          </cell>
        </row>
        <row r="1971">
          <cell r="B1971" t="str">
            <v/>
          </cell>
        </row>
        <row r="1971">
          <cell r="J1971" t="str">
            <v>/</v>
          </cell>
        </row>
        <row r="1971">
          <cell r="X1971" t="str">
            <v/>
          </cell>
          <cell r="Y1971" t="str">
            <v/>
          </cell>
          <cell r="Z1971" t="str">
            <v/>
          </cell>
          <cell r="AA1971" t="str">
            <v/>
          </cell>
          <cell r="AB1971" t="str">
            <v/>
          </cell>
          <cell r="AC1971" t="str">
            <v/>
          </cell>
          <cell r="AD1971" t="str">
            <v/>
          </cell>
          <cell r="AE1971" t="str">
            <v/>
          </cell>
          <cell r="AF1971">
            <v>0</v>
          </cell>
          <cell r="AG1971">
            <v>0</v>
          </cell>
        </row>
        <row r="1971">
          <cell r="AI1971" t="str">
            <v/>
          </cell>
        </row>
        <row r="1971">
          <cell r="AP1971" t="str">
            <v/>
          </cell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>
            <v>0</v>
          </cell>
          <cell r="AV1971" t="str">
            <v/>
          </cell>
          <cell r="AW1971" t="str">
            <v/>
          </cell>
          <cell r="AX1971" t="str">
            <v/>
          </cell>
          <cell r="AY1971">
            <v>0</v>
          </cell>
        </row>
        <row r="1971">
          <cell r="BA1971" t="str">
            <v/>
          </cell>
          <cell r="BB1971" t="str">
            <v/>
          </cell>
        </row>
        <row r="1971">
          <cell r="BE1971" t="str">
            <v/>
          </cell>
          <cell r="BF1971" t="str">
            <v/>
          </cell>
          <cell r="BG1971" t="str">
            <v/>
          </cell>
          <cell r="BH1971" t="str">
            <v/>
          </cell>
          <cell r="BI1971" t="str">
            <v/>
          </cell>
          <cell r="BJ1971" t="str">
            <v/>
          </cell>
          <cell r="BK1971" t="str">
            <v/>
          </cell>
          <cell r="BL1971">
            <v>0</v>
          </cell>
          <cell r="BM1971" t="str">
            <v/>
          </cell>
        </row>
        <row r="1971">
          <cell r="BP1971" t="str">
            <v/>
          </cell>
        </row>
        <row r="1971">
          <cell r="BW1971" t="str">
            <v/>
          </cell>
        </row>
        <row r="1971">
          <cell r="BY1971" t="str">
            <v/>
          </cell>
        </row>
        <row r="1971">
          <cell r="CD1971" t="str">
            <v/>
          </cell>
        </row>
        <row r="1972">
          <cell r="B1972" t="str">
            <v/>
          </cell>
        </row>
        <row r="1972">
          <cell r="J1972" t="str">
            <v>/</v>
          </cell>
        </row>
        <row r="1972">
          <cell r="X1972" t="str">
            <v/>
          </cell>
          <cell r="Y1972" t="str">
            <v/>
          </cell>
          <cell r="Z1972" t="str">
            <v/>
          </cell>
          <cell r="AA1972" t="str">
            <v/>
          </cell>
          <cell r="AB1972" t="str">
            <v/>
          </cell>
          <cell r="AC1972" t="str">
            <v/>
          </cell>
          <cell r="AD1972" t="str">
            <v/>
          </cell>
          <cell r="AE1972" t="str">
            <v/>
          </cell>
          <cell r="AF1972">
            <v>0</v>
          </cell>
          <cell r="AG1972">
            <v>0</v>
          </cell>
        </row>
        <row r="1972">
          <cell r="AI1972" t="str">
            <v/>
          </cell>
        </row>
        <row r="1972">
          <cell r="AP1972" t="str">
            <v/>
          </cell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>
            <v>0</v>
          </cell>
          <cell r="AV1972" t="str">
            <v/>
          </cell>
          <cell r="AW1972" t="str">
            <v/>
          </cell>
          <cell r="AX1972" t="str">
            <v/>
          </cell>
          <cell r="AY1972">
            <v>0</v>
          </cell>
        </row>
        <row r="1972">
          <cell r="BA1972" t="str">
            <v/>
          </cell>
          <cell r="BB1972" t="str">
            <v/>
          </cell>
        </row>
        <row r="1972">
          <cell r="BE1972" t="str">
            <v/>
          </cell>
          <cell r="BF1972" t="str">
            <v/>
          </cell>
          <cell r="BG1972" t="str">
            <v/>
          </cell>
          <cell r="BH1972" t="str">
            <v/>
          </cell>
          <cell r="BI1972" t="str">
            <v/>
          </cell>
          <cell r="BJ1972" t="str">
            <v/>
          </cell>
          <cell r="BK1972" t="str">
            <v/>
          </cell>
          <cell r="BL1972">
            <v>0</v>
          </cell>
          <cell r="BM1972" t="str">
            <v/>
          </cell>
        </row>
        <row r="1972">
          <cell r="BP1972" t="str">
            <v/>
          </cell>
        </row>
        <row r="1972">
          <cell r="BW1972" t="str">
            <v/>
          </cell>
        </row>
        <row r="1972">
          <cell r="BY1972" t="str">
            <v/>
          </cell>
        </row>
        <row r="1972">
          <cell r="CD1972" t="str">
            <v/>
          </cell>
        </row>
        <row r="1973">
          <cell r="B1973" t="str">
            <v/>
          </cell>
        </row>
        <row r="1973">
          <cell r="J1973" t="str">
            <v>/</v>
          </cell>
        </row>
        <row r="1973">
          <cell r="X1973" t="str">
            <v/>
          </cell>
          <cell r="Y1973" t="str">
            <v/>
          </cell>
          <cell r="Z1973" t="str">
            <v/>
          </cell>
          <cell r="AA1973" t="str">
            <v/>
          </cell>
          <cell r="AB1973" t="str">
            <v/>
          </cell>
          <cell r="AC1973" t="str">
            <v/>
          </cell>
          <cell r="AD1973" t="str">
            <v/>
          </cell>
          <cell r="AE1973" t="str">
            <v/>
          </cell>
          <cell r="AF1973">
            <v>0</v>
          </cell>
          <cell r="AG1973">
            <v>0</v>
          </cell>
        </row>
        <row r="1973">
          <cell r="AI1973" t="str">
            <v/>
          </cell>
        </row>
        <row r="1973">
          <cell r="AP1973" t="str">
            <v/>
          </cell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>
            <v>0</v>
          </cell>
          <cell r="AV1973" t="str">
            <v/>
          </cell>
          <cell r="AW1973" t="str">
            <v/>
          </cell>
          <cell r="AX1973" t="str">
            <v/>
          </cell>
          <cell r="AY1973">
            <v>0</v>
          </cell>
        </row>
        <row r="1973">
          <cell r="BA1973" t="str">
            <v/>
          </cell>
          <cell r="BB1973" t="str">
            <v/>
          </cell>
        </row>
        <row r="1973">
          <cell r="BE1973" t="str">
            <v/>
          </cell>
          <cell r="BF1973" t="str">
            <v/>
          </cell>
          <cell r="BG1973" t="str">
            <v/>
          </cell>
          <cell r="BH1973" t="str">
            <v/>
          </cell>
          <cell r="BI1973" t="str">
            <v/>
          </cell>
          <cell r="BJ1973" t="str">
            <v/>
          </cell>
          <cell r="BK1973" t="str">
            <v/>
          </cell>
          <cell r="BL1973">
            <v>0</v>
          </cell>
          <cell r="BM1973" t="str">
            <v/>
          </cell>
        </row>
        <row r="1973">
          <cell r="BP1973" t="str">
            <v/>
          </cell>
        </row>
        <row r="1973">
          <cell r="BW1973" t="str">
            <v/>
          </cell>
        </row>
        <row r="1973">
          <cell r="BY1973" t="str">
            <v/>
          </cell>
        </row>
        <row r="1973">
          <cell r="CD1973" t="str">
            <v/>
          </cell>
        </row>
        <row r="1974">
          <cell r="B1974" t="str">
            <v/>
          </cell>
        </row>
        <row r="1974">
          <cell r="J1974" t="str">
            <v>/</v>
          </cell>
        </row>
        <row r="1974">
          <cell r="X1974" t="str">
            <v/>
          </cell>
          <cell r="Y1974" t="str">
            <v/>
          </cell>
          <cell r="Z1974" t="str">
            <v/>
          </cell>
          <cell r="AA1974" t="str">
            <v/>
          </cell>
          <cell r="AB1974" t="str">
            <v/>
          </cell>
          <cell r="AC1974" t="str">
            <v/>
          </cell>
          <cell r="AD1974" t="str">
            <v/>
          </cell>
          <cell r="AE1974" t="str">
            <v/>
          </cell>
          <cell r="AF1974">
            <v>0</v>
          </cell>
          <cell r="AG1974">
            <v>0</v>
          </cell>
        </row>
        <row r="1974">
          <cell r="AI1974" t="str">
            <v/>
          </cell>
        </row>
        <row r="1974">
          <cell r="AP1974" t="str">
            <v/>
          </cell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>
            <v>0</v>
          </cell>
          <cell r="AV1974" t="str">
            <v/>
          </cell>
          <cell r="AW1974" t="str">
            <v/>
          </cell>
          <cell r="AX1974" t="str">
            <v/>
          </cell>
          <cell r="AY1974">
            <v>0</v>
          </cell>
        </row>
        <row r="1974">
          <cell r="BA1974" t="str">
            <v/>
          </cell>
          <cell r="BB1974" t="str">
            <v/>
          </cell>
        </row>
        <row r="1974">
          <cell r="BE1974" t="str">
            <v/>
          </cell>
          <cell r="BF1974" t="str">
            <v/>
          </cell>
          <cell r="BG1974" t="str">
            <v/>
          </cell>
          <cell r="BH1974" t="str">
            <v/>
          </cell>
          <cell r="BI1974" t="str">
            <v/>
          </cell>
          <cell r="BJ1974" t="str">
            <v/>
          </cell>
          <cell r="BK1974" t="str">
            <v/>
          </cell>
          <cell r="BL1974">
            <v>0</v>
          </cell>
          <cell r="BM1974" t="str">
            <v/>
          </cell>
        </row>
        <row r="1974">
          <cell r="BP1974" t="str">
            <v/>
          </cell>
        </row>
        <row r="1974">
          <cell r="BW1974" t="str">
            <v/>
          </cell>
        </row>
        <row r="1974">
          <cell r="BY1974" t="str">
            <v/>
          </cell>
        </row>
        <row r="1974">
          <cell r="CD1974" t="str">
            <v/>
          </cell>
        </row>
        <row r="1975">
          <cell r="B1975" t="str">
            <v/>
          </cell>
        </row>
        <row r="1975">
          <cell r="J1975" t="str">
            <v>/</v>
          </cell>
        </row>
        <row r="1975">
          <cell r="X1975" t="str">
            <v/>
          </cell>
          <cell r="Y1975" t="str">
            <v/>
          </cell>
          <cell r="Z1975" t="str">
            <v/>
          </cell>
          <cell r="AA1975" t="str">
            <v/>
          </cell>
          <cell r="AB1975" t="str">
            <v/>
          </cell>
          <cell r="AC1975" t="str">
            <v/>
          </cell>
          <cell r="AD1975" t="str">
            <v/>
          </cell>
          <cell r="AE1975" t="str">
            <v/>
          </cell>
          <cell r="AF1975">
            <v>0</v>
          </cell>
          <cell r="AG1975">
            <v>0</v>
          </cell>
        </row>
        <row r="1975">
          <cell r="AI1975" t="str">
            <v/>
          </cell>
        </row>
        <row r="1975">
          <cell r="AP1975" t="str">
            <v/>
          </cell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>
            <v>0</v>
          </cell>
          <cell r="AV1975" t="str">
            <v/>
          </cell>
          <cell r="AW1975" t="str">
            <v/>
          </cell>
          <cell r="AX1975" t="str">
            <v/>
          </cell>
          <cell r="AY1975">
            <v>0</v>
          </cell>
        </row>
        <row r="1975">
          <cell r="BA1975" t="str">
            <v/>
          </cell>
          <cell r="BB1975" t="str">
            <v/>
          </cell>
        </row>
        <row r="1975">
          <cell r="BE1975" t="str">
            <v/>
          </cell>
          <cell r="BF1975" t="str">
            <v/>
          </cell>
          <cell r="BG1975" t="str">
            <v/>
          </cell>
          <cell r="BH1975" t="str">
            <v/>
          </cell>
          <cell r="BI1975" t="str">
            <v/>
          </cell>
          <cell r="BJ1975" t="str">
            <v/>
          </cell>
          <cell r="BK1975" t="str">
            <v/>
          </cell>
          <cell r="BL1975">
            <v>0</v>
          </cell>
          <cell r="BM1975" t="str">
            <v/>
          </cell>
        </row>
        <row r="1975">
          <cell r="BP1975" t="str">
            <v/>
          </cell>
        </row>
        <row r="1975">
          <cell r="BW1975" t="str">
            <v/>
          </cell>
        </row>
        <row r="1975">
          <cell r="BY1975" t="str">
            <v/>
          </cell>
        </row>
        <row r="1975">
          <cell r="CD1975" t="str">
            <v/>
          </cell>
        </row>
        <row r="1976">
          <cell r="B1976" t="str">
            <v/>
          </cell>
        </row>
        <row r="1976">
          <cell r="J1976" t="str">
            <v>/</v>
          </cell>
        </row>
        <row r="1976">
          <cell r="X1976" t="str">
            <v/>
          </cell>
          <cell r="Y1976" t="str">
            <v/>
          </cell>
          <cell r="Z1976" t="str">
            <v/>
          </cell>
          <cell r="AA1976" t="str">
            <v/>
          </cell>
          <cell r="AB1976" t="str">
            <v/>
          </cell>
          <cell r="AC1976" t="str">
            <v/>
          </cell>
          <cell r="AD1976" t="str">
            <v/>
          </cell>
          <cell r="AE1976" t="str">
            <v/>
          </cell>
          <cell r="AF1976">
            <v>0</v>
          </cell>
          <cell r="AG1976">
            <v>0</v>
          </cell>
        </row>
        <row r="1976">
          <cell r="AI1976" t="str">
            <v/>
          </cell>
        </row>
        <row r="1976">
          <cell r="AP1976" t="str">
            <v/>
          </cell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>
            <v>0</v>
          </cell>
          <cell r="AV1976" t="str">
            <v/>
          </cell>
          <cell r="AW1976" t="str">
            <v/>
          </cell>
          <cell r="AX1976" t="str">
            <v/>
          </cell>
          <cell r="AY1976">
            <v>0</v>
          </cell>
        </row>
        <row r="1976">
          <cell r="BA1976" t="str">
            <v/>
          </cell>
          <cell r="BB1976" t="str">
            <v/>
          </cell>
        </row>
        <row r="1976">
          <cell r="BE1976" t="str">
            <v/>
          </cell>
          <cell r="BF1976" t="str">
            <v/>
          </cell>
          <cell r="BG1976" t="str">
            <v/>
          </cell>
          <cell r="BH1976" t="str">
            <v/>
          </cell>
          <cell r="BI1976" t="str">
            <v/>
          </cell>
          <cell r="BJ1976" t="str">
            <v/>
          </cell>
          <cell r="BK1976" t="str">
            <v/>
          </cell>
          <cell r="BL1976">
            <v>0</v>
          </cell>
          <cell r="BM1976" t="str">
            <v/>
          </cell>
        </row>
        <row r="1976">
          <cell r="BP1976" t="str">
            <v/>
          </cell>
        </row>
        <row r="1976">
          <cell r="BW1976" t="str">
            <v/>
          </cell>
        </row>
        <row r="1976">
          <cell r="BY1976" t="str">
            <v/>
          </cell>
        </row>
        <row r="1976">
          <cell r="CD1976" t="str">
            <v/>
          </cell>
        </row>
        <row r="1977">
          <cell r="B1977" t="str">
            <v/>
          </cell>
        </row>
        <row r="1977">
          <cell r="J1977" t="str">
            <v>/</v>
          </cell>
        </row>
        <row r="1977">
          <cell r="X1977" t="str">
            <v/>
          </cell>
          <cell r="Y1977" t="str">
            <v/>
          </cell>
          <cell r="Z1977" t="str">
            <v/>
          </cell>
          <cell r="AA1977" t="str">
            <v/>
          </cell>
          <cell r="AB1977" t="str">
            <v/>
          </cell>
          <cell r="AC1977" t="str">
            <v/>
          </cell>
          <cell r="AD1977" t="str">
            <v/>
          </cell>
          <cell r="AE1977" t="str">
            <v/>
          </cell>
          <cell r="AF1977">
            <v>0</v>
          </cell>
          <cell r="AG1977">
            <v>0</v>
          </cell>
        </row>
        <row r="1977">
          <cell r="AI1977" t="str">
            <v/>
          </cell>
        </row>
        <row r="1977">
          <cell r="AP1977" t="str">
            <v/>
          </cell>
          <cell r="AQ1977" t="str">
            <v/>
          </cell>
          <cell r="AR1977" t="str">
            <v/>
          </cell>
          <cell r="AS1977" t="str">
            <v/>
          </cell>
          <cell r="AT1977" t="str">
            <v/>
          </cell>
          <cell r="AU1977">
            <v>0</v>
          </cell>
          <cell r="AV1977" t="str">
            <v/>
          </cell>
          <cell r="AW1977" t="str">
            <v/>
          </cell>
          <cell r="AX1977" t="str">
            <v/>
          </cell>
          <cell r="AY1977">
            <v>0</v>
          </cell>
        </row>
        <row r="1977">
          <cell r="BA1977" t="str">
            <v/>
          </cell>
          <cell r="BB1977" t="str">
            <v/>
          </cell>
        </row>
        <row r="1977">
          <cell r="BE1977" t="str">
            <v/>
          </cell>
          <cell r="BF1977" t="str">
            <v/>
          </cell>
          <cell r="BG1977" t="str">
            <v/>
          </cell>
          <cell r="BH1977" t="str">
            <v/>
          </cell>
          <cell r="BI1977" t="str">
            <v/>
          </cell>
          <cell r="BJ1977" t="str">
            <v/>
          </cell>
          <cell r="BK1977" t="str">
            <v/>
          </cell>
          <cell r="BL1977">
            <v>0</v>
          </cell>
          <cell r="BM1977" t="str">
            <v/>
          </cell>
        </row>
        <row r="1977">
          <cell r="BP1977" t="str">
            <v/>
          </cell>
        </row>
        <row r="1977">
          <cell r="BW1977" t="str">
            <v/>
          </cell>
        </row>
        <row r="1977">
          <cell r="BY1977" t="str">
            <v/>
          </cell>
        </row>
        <row r="1977">
          <cell r="CD1977" t="str">
            <v/>
          </cell>
        </row>
        <row r="1978">
          <cell r="B1978" t="str">
            <v/>
          </cell>
        </row>
        <row r="1978">
          <cell r="J1978" t="str">
            <v>/</v>
          </cell>
        </row>
        <row r="1978">
          <cell r="X1978" t="str">
            <v/>
          </cell>
          <cell r="Y1978" t="str">
            <v/>
          </cell>
          <cell r="Z1978" t="str">
            <v/>
          </cell>
          <cell r="AA1978" t="str">
            <v/>
          </cell>
          <cell r="AB1978" t="str">
            <v/>
          </cell>
          <cell r="AC1978" t="str">
            <v/>
          </cell>
          <cell r="AD1978" t="str">
            <v/>
          </cell>
          <cell r="AE1978" t="str">
            <v/>
          </cell>
          <cell r="AF1978">
            <v>0</v>
          </cell>
          <cell r="AG1978">
            <v>0</v>
          </cell>
        </row>
        <row r="1978">
          <cell r="AI1978" t="str">
            <v/>
          </cell>
        </row>
        <row r="1978">
          <cell r="AP1978" t="str">
            <v/>
          </cell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>
            <v>0</v>
          </cell>
          <cell r="AV1978" t="str">
            <v/>
          </cell>
          <cell r="AW1978" t="str">
            <v/>
          </cell>
          <cell r="AX1978" t="str">
            <v/>
          </cell>
          <cell r="AY1978">
            <v>0</v>
          </cell>
        </row>
        <row r="1978">
          <cell r="BA1978" t="str">
            <v/>
          </cell>
          <cell r="BB1978" t="str">
            <v/>
          </cell>
        </row>
        <row r="1978">
          <cell r="BE1978" t="str">
            <v/>
          </cell>
          <cell r="BF1978" t="str">
            <v/>
          </cell>
          <cell r="BG1978" t="str">
            <v/>
          </cell>
          <cell r="BH1978" t="str">
            <v/>
          </cell>
          <cell r="BI1978" t="str">
            <v/>
          </cell>
          <cell r="BJ1978" t="str">
            <v/>
          </cell>
          <cell r="BK1978" t="str">
            <v/>
          </cell>
          <cell r="BL1978">
            <v>0</v>
          </cell>
          <cell r="BM1978" t="str">
            <v/>
          </cell>
        </row>
        <row r="1978">
          <cell r="BP1978" t="str">
            <v/>
          </cell>
        </row>
        <row r="1978">
          <cell r="BW1978" t="str">
            <v/>
          </cell>
        </row>
        <row r="1978">
          <cell r="BY1978" t="str">
            <v/>
          </cell>
        </row>
        <row r="1978">
          <cell r="CD1978" t="str">
            <v/>
          </cell>
        </row>
        <row r="1979">
          <cell r="B1979" t="str">
            <v/>
          </cell>
        </row>
        <row r="1979">
          <cell r="J1979" t="str">
            <v>/</v>
          </cell>
        </row>
        <row r="1979">
          <cell r="X1979" t="str">
            <v/>
          </cell>
          <cell r="Y1979" t="str">
            <v/>
          </cell>
          <cell r="Z1979" t="str">
            <v/>
          </cell>
          <cell r="AA1979" t="str">
            <v/>
          </cell>
          <cell r="AB1979" t="str">
            <v/>
          </cell>
          <cell r="AC1979" t="str">
            <v/>
          </cell>
          <cell r="AD1979" t="str">
            <v/>
          </cell>
          <cell r="AE1979" t="str">
            <v/>
          </cell>
          <cell r="AF1979">
            <v>0</v>
          </cell>
          <cell r="AG1979">
            <v>0</v>
          </cell>
        </row>
        <row r="1979">
          <cell r="AI1979" t="str">
            <v/>
          </cell>
        </row>
        <row r="1979">
          <cell r="AP1979" t="str">
            <v/>
          </cell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>
            <v>0</v>
          </cell>
          <cell r="AV1979" t="str">
            <v/>
          </cell>
          <cell r="AW1979" t="str">
            <v/>
          </cell>
          <cell r="AX1979" t="str">
            <v/>
          </cell>
          <cell r="AY1979">
            <v>0</v>
          </cell>
        </row>
        <row r="1979">
          <cell r="BA1979" t="str">
            <v/>
          </cell>
          <cell r="BB1979" t="str">
            <v/>
          </cell>
        </row>
        <row r="1979">
          <cell r="BE1979" t="str">
            <v/>
          </cell>
          <cell r="BF1979" t="str">
            <v/>
          </cell>
          <cell r="BG1979" t="str">
            <v/>
          </cell>
          <cell r="BH1979" t="str">
            <v/>
          </cell>
          <cell r="BI1979" t="str">
            <v/>
          </cell>
          <cell r="BJ1979" t="str">
            <v/>
          </cell>
          <cell r="BK1979" t="str">
            <v/>
          </cell>
          <cell r="BL1979">
            <v>0</v>
          </cell>
          <cell r="BM1979" t="str">
            <v/>
          </cell>
        </row>
        <row r="1979">
          <cell r="BP1979" t="str">
            <v/>
          </cell>
        </row>
        <row r="1979">
          <cell r="BW1979" t="str">
            <v/>
          </cell>
        </row>
        <row r="1979">
          <cell r="BY1979" t="str">
            <v/>
          </cell>
        </row>
        <row r="1979">
          <cell r="CD1979" t="str">
            <v/>
          </cell>
        </row>
        <row r="1980">
          <cell r="B1980" t="str">
            <v/>
          </cell>
        </row>
        <row r="1980">
          <cell r="J1980" t="str">
            <v>/</v>
          </cell>
        </row>
        <row r="1980">
          <cell r="X1980" t="str">
            <v/>
          </cell>
          <cell r="Y1980" t="str">
            <v/>
          </cell>
          <cell r="Z1980" t="str">
            <v/>
          </cell>
          <cell r="AA1980" t="str">
            <v/>
          </cell>
          <cell r="AB1980" t="str">
            <v/>
          </cell>
          <cell r="AC1980" t="str">
            <v/>
          </cell>
          <cell r="AD1980" t="str">
            <v/>
          </cell>
          <cell r="AE1980" t="str">
            <v/>
          </cell>
          <cell r="AF1980">
            <v>0</v>
          </cell>
          <cell r="AG1980">
            <v>0</v>
          </cell>
        </row>
        <row r="1980">
          <cell r="AI1980" t="str">
            <v/>
          </cell>
        </row>
        <row r="1980">
          <cell r="AP1980" t="str">
            <v/>
          </cell>
          <cell r="AQ1980" t="str">
            <v/>
          </cell>
          <cell r="AR1980" t="str">
            <v/>
          </cell>
          <cell r="AS1980" t="str">
            <v/>
          </cell>
          <cell r="AT1980" t="str">
            <v/>
          </cell>
          <cell r="AU1980">
            <v>0</v>
          </cell>
          <cell r="AV1980" t="str">
            <v/>
          </cell>
          <cell r="AW1980" t="str">
            <v/>
          </cell>
          <cell r="AX1980" t="str">
            <v/>
          </cell>
          <cell r="AY1980">
            <v>0</v>
          </cell>
        </row>
        <row r="1980">
          <cell r="BA1980" t="str">
            <v/>
          </cell>
          <cell r="BB1980" t="str">
            <v/>
          </cell>
        </row>
        <row r="1980">
          <cell r="BE1980" t="str">
            <v/>
          </cell>
          <cell r="BF1980" t="str">
            <v/>
          </cell>
          <cell r="BG1980" t="str">
            <v/>
          </cell>
          <cell r="BH1980" t="str">
            <v/>
          </cell>
          <cell r="BI1980" t="str">
            <v/>
          </cell>
          <cell r="BJ1980" t="str">
            <v/>
          </cell>
          <cell r="BK1980" t="str">
            <v/>
          </cell>
          <cell r="BL1980">
            <v>0</v>
          </cell>
          <cell r="BM1980" t="str">
            <v/>
          </cell>
        </row>
        <row r="1980">
          <cell r="BP1980" t="str">
            <v/>
          </cell>
        </row>
        <row r="1980">
          <cell r="BW1980" t="str">
            <v/>
          </cell>
        </row>
        <row r="1980">
          <cell r="BY1980" t="str">
            <v/>
          </cell>
        </row>
        <row r="1980">
          <cell r="CD1980" t="str">
            <v/>
          </cell>
        </row>
        <row r="1981">
          <cell r="B1981" t="str">
            <v/>
          </cell>
        </row>
        <row r="1981">
          <cell r="J1981" t="str">
            <v>/</v>
          </cell>
        </row>
        <row r="1981">
          <cell r="X1981" t="str">
            <v/>
          </cell>
          <cell r="Y1981" t="str">
            <v/>
          </cell>
          <cell r="Z1981" t="str">
            <v/>
          </cell>
          <cell r="AA1981" t="str">
            <v/>
          </cell>
          <cell r="AB1981" t="str">
            <v/>
          </cell>
          <cell r="AC1981" t="str">
            <v/>
          </cell>
          <cell r="AD1981" t="str">
            <v/>
          </cell>
          <cell r="AE1981" t="str">
            <v/>
          </cell>
          <cell r="AF1981">
            <v>0</v>
          </cell>
          <cell r="AG1981">
            <v>0</v>
          </cell>
        </row>
        <row r="1981">
          <cell r="AI1981" t="str">
            <v/>
          </cell>
        </row>
        <row r="1981">
          <cell r="AP1981" t="str">
            <v/>
          </cell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>
            <v>0</v>
          </cell>
          <cell r="AV1981" t="str">
            <v/>
          </cell>
          <cell r="AW1981" t="str">
            <v/>
          </cell>
          <cell r="AX1981" t="str">
            <v/>
          </cell>
          <cell r="AY1981">
            <v>0</v>
          </cell>
        </row>
        <row r="1981">
          <cell r="BA1981" t="str">
            <v/>
          </cell>
          <cell r="BB1981" t="str">
            <v/>
          </cell>
        </row>
        <row r="1981">
          <cell r="BE1981" t="str">
            <v/>
          </cell>
          <cell r="BF1981" t="str">
            <v/>
          </cell>
          <cell r="BG1981" t="str">
            <v/>
          </cell>
          <cell r="BH1981" t="str">
            <v/>
          </cell>
          <cell r="BI1981" t="str">
            <v/>
          </cell>
          <cell r="BJ1981" t="str">
            <v/>
          </cell>
          <cell r="BK1981" t="str">
            <v/>
          </cell>
          <cell r="BL1981">
            <v>0</v>
          </cell>
          <cell r="BM1981" t="str">
            <v/>
          </cell>
        </row>
        <row r="1981">
          <cell r="BP1981" t="str">
            <v/>
          </cell>
        </row>
        <row r="1981">
          <cell r="BW1981" t="str">
            <v/>
          </cell>
        </row>
        <row r="1981">
          <cell r="BY1981" t="str">
            <v/>
          </cell>
        </row>
        <row r="1981">
          <cell r="CD1981" t="str">
            <v/>
          </cell>
        </row>
        <row r="1982">
          <cell r="B1982" t="str">
            <v/>
          </cell>
        </row>
        <row r="1982">
          <cell r="J1982" t="str">
            <v>/</v>
          </cell>
        </row>
        <row r="1982">
          <cell r="X1982" t="str">
            <v/>
          </cell>
          <cell r="Y1982" t="str">
            <v/>
          </cell>
          <cell r="Z1982" t="str">
            <v/>
          </cell>
          <cell r="AA1982" t="str">
            <v/>
          </cell>
          <cell r="AB1982" t="str">
            <v/>
          </cell>
          <cell r="AC1982" t="str">
            <v/>
          </cell>
          <cell r="AD1982" t="str">
            <v/>
          </cell>
          <cell r="AE1982" t="str">
            <v/>
          </cell>
          <cell r="AF1982">
            <v>0</v>
          </cell>
          <cell r="AG1982">
            <v>0</v>
          </cell>
        </row>
        <row r="1982">
          <cell r="AI1982" t="str">
            <v/>
          </cell>
        </row>
        <row r="1982">
          <cell r="AP1982" t="str">
            <v/>
          </cell>
          <cell r="AQ1982" t="str">
            <v/>
          </cell>
          <cell r="AR1982" t="str">
            <v/>
          </cell>
          <cell r="AS1982" t="str">
            <v/>
          </cell>
          <cell r="AT1982" t="str">
            <v/>
          </cell>
          <cell r="AU1982">
            <v>0</v>
          </cell>
          <cell r="AV1982" t="str">
            <v/>
          </cell>
          <cell r="AW1982" t="str">
            <v/>
          </cell>
          <cell r="AX1982" t="str">
            <v/>
          </cell>
          <cell r="AY1982">
            <v>0</v>
          </cell>
        </row>
        <row r="1982">
          <cell r="BA1982" t="str">
            <v/>
          </cell>
          <cell r="BB1982" t="str">
            <v/>
          </cell>
        </row>
        <row r="1982">
          <cell r="BE1982" t="str">
            <v/>
          </cell>
          <cell r="BF1982" t="str">
            <v/>
          </cell>
          <cell r="BG1982" t="str">
            <v/>
          </cell>
          <cell r="BH1982" t="str">
            <v/>
          </cell>
          <cell r="BI1982" t="str">
            <v/>
          </cell>
          <cell r="BJ1982" t="str">
            <v/>
          </cell>
          <cell r="BK1982" t="str">
            <v/>
          </cell>
          <cell r="BL1982">
            <v>0</v>
          </cell>
          <cell r="BM1982" t="str">
            <v/>
          </cell>
        </row>
        <row r="1982">
          <cell r="BP1982" t="str">
            <v/>
          </cell>
        </row>
        <row r="1982">
          <cell r="BW1982" t="str">
            <v/>
          </cell>
        </row>
        <row r="1982">
          <cell r="BY1982" t="str">
            <v/>
          </cell>
        </row>
        <row r="1982">
          <cell r="CD1982" t="str">
            <v/>
          </cell>
        </row>
        <row r="1983">
          <cell r="B1983" t="str">
            <v/>
          </cell>
        </row>
        <row r="1983">
          <cell r="J1983" t="str">
            <v>/</v>
          </cell>
        </row>
        <row r="1983">
          <cell r="X1983" t="str">
            <v/>
          </cell>
          <cell r="Y1983" t="str">
            <v/>
          </cell>
          <cell r="Z1983" t="str">
            <v/>
          </cell>
          <cell r="AA1983" t="str">
            <v/>
          </cell>
          <cell r="AB1983" t="str">
            <v/>
          </cell>
          <cell r="AC1983" t="str">
            <v/>
          </cell>
          <cell r="AD1983" t="str">
            <v/>
          </cell>
          <cell r="AE1983" t="str">
            <v/>
          </cell>
          <cell r="AF1983">
            <v>0</v>
          </cell>
          <cell r="AG1983">
            <v>0</v>
          </cell>
        </row>
        <row r="1983">
          <cell r="AI1983" t="str">
            <v/>
          </cell>
        </row>
        <row r="1983">
          <cell r="AP1983" t="str">
            <v/>
          </cell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>
            <v>0</v>
          </cell>
          <cell r="AV1983" t="str">
            <v/>
          </cell>
          <cell r="AW1983" t="str">
            <v/>
          </cell>
          <cell r="AX1983" t="str">
            <v/>
          </cell>
          <cell r="AY1983">
            <v>0</v>
          </cell>
        </row>
        <row r="1983">
          <cell r="BA1983" t="str">
            <v/>
          </cell>
          <cell r="BB1983" t="str">
            <v/>
          </cell>
        </row>
        <row r="1983">
          <cell r="BE1983" t="str">
            <v/>
          </cell>
          <cell r="BF1983" t="str">
            <v/>
          </cell>
          <cell r="BG1983" t="str">
            <v/>
          </cell>
          <cell r="BH1983" t="str">
            <v/>
          </cell>
          <cell r="BI1983" t="str">
            <v/>
          </cell>
          <cell r="BJ1983" t="str">
            <v/>
          </cell>
          <cell r="BK1983" t="str">
            <v/>
          </cell>
          <cell r="BL1983">
            <v>0</v>
          </cell>
          <cell r="BM1983" t="str">
            <v/>
          </cell>
        </row>
        <row r="1983">
          <cell r="BP1983" t="str">
            <v/>
          </cell>
        </row>
        <row r="1983">
          <cell r="BW1983" t="str">
            <v/>
          </cell>
        </row>
        <row r="1983">
          <cell r="BY1983" t="str">
            <v/>
          </cell>
        </row>
        <row r="1983">
          <cell r="CD1983" t="str">
            <v/>
          </cell>
        </row>
        <row r="1984">
          <cell r="B1984" t="str">
            <v/>
          </cell>
        </row>
        <row r="1984">
          <cell r="J1984" t="str">
            <v>/</v>
          </cell>
        </row>
        <row r="1984">
          <cell r="X1984" t="str">
            <v/>
          </cell>
          <cell r="Y1984" t="str">
            <v/>
          </cell>
          <cell r="Z1984" t="str">
            <v/>
          </cell>
          <cell r="AA1984" t="str">
            <v/>
          </cell>
          <cell r="AB1984" t="str">
            <v/>
          </cell>
          <cell r="AC1984" t="str">
            <v/>
          </cell>
          <cell r="AD1984" t="str">
            <v/>
          </cell>
          <cell r="AE1984" t="str">
            <v/>
          </cell>
          <cell r="AF1984">
            <v>0</v>
          </cell>
          <cell r="AG1984">
            <v>0</v>
          </cell>
        </row>
        <row r="1984">
          <cell r="AI1984" t="str">
            <v/>
          </cell>
        </row>
        <row r="1984">
          <cell r="AP1984" t="str">
            <v/>
          </cell>
          <cell r="AQ1984" t="str">
            <v/>
          </cell>
          <cell r="AR1984" t="str">
            <v/>
          </cell>
          <cell r="AS1984" t="str">
            <v/>
          </cell>
          <cell r="AT1984" t="str">
            <v/>
          </cell>
          <cell r="AU1984">
            <v>0</v>
          </cell>
          <cell r="AV1984" t="str">
            <v/>
          </cell>
          <cell r="AW1984" t="str">
            <v/>
          </cell>
          <cell r="AX1984" t="str">
            <v/>
          </cell>
          <cell r="AY1984">
            <v>0</v>
          </cell>
        </row>
        <row r="1984">
          <cell r="BA1984" t="str">
            <v/>
          </cell>
          <cell r="BB1984" t="str">
            <v/>
          </cell>
        </row>
        <row r="1984">
          <cell r="BE1984" t="str">
            <v/>
          </cell>
          <cell r="BF1984" t="str">
            <v/>
          </cell>
          <cell r="BG1984" t="str">
            <v/>
          </cell>
          <cell r="BH1984" t="str">
            <v/>
          </cell>
          <cell r="BI1984" t="str">
            <v/>
          </cell>
          <cell r="BJ1984" t="str">
            <v/>
          </cell>
          <cell r="BK1984" t="str">
            <v/>
          </cell>
          <cell r="BL1984">
            <v>0</v>
          </cell>
          <cell r="BM1984" t="str">
            <v/>
          </cell>
        </row>
        <row r="1984">
          <cell r="BP1984" t="str">
            <v/>
          </cell>
        </row>
        <row r="1984">
          <cell r="BW1984" t="str">
            <v/>
          </cell>
        </row>
        <row r="1984">
          <cell r="BY1984" t="str">
            <v/>
          </cell>
        </row>
        <row r="1984">
          <cell r="CD1984" t="str">
            <v/>
          </cell>
        </row>
        <row r="1985">
          <cell r="B1985" t="str">
            <v/>
          </cell>
        </row>
        <row r="1985">
          <cell r="J1985" t="str">
            <v>/</v>
          </cell>
        </row>
        <row r="1985">
          <cell r="X1985" t="str">
            <v/>
          </cell>
          <cell r="Y1985" t="str">
            <v/>
          </cell>
          <cell r="Z1985" t="str">
            <v/>
          </cell>
          <cell r="AA1985" t="str">
            <v/>
          </cell>
          <cell r="AB1985" t="str">
            <v/>
          </cell>
          <cell r="AC1985" t="str">
            <v/>
          </cell>
          <cell r="AD1985" t="str">
            <v/>
          </cell>
          <cell r="AE1985" t="str">
            <v/>
          </cell>
          <cell r="AF1985">
            <v>0</v>
          </cell>
          <cell r="AG1985">
            <v>0</v>
          </cell>
        </row>
        <row r="1985">
          <cell r="AI1985" t="str">
            <v/>
          </cell>
        </row>
        <row r="1985">
          <cell r="AP1985" t="str">
            <v/>
          </cell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>
            <v>0</v>
          </cell>
          <cell r="AV1985" t="str">
            <v/>
          </cell>
          <cell r="AW1985" t="str">
            <v/>
          </cell>
          <cell r="AX1985" t="str">
            <v/>
          </cell>
          <cell r="AY1985">
            <v>0</v>
          </cell>
        </row>
        <row r="1985">
          <cell r="BA1985" t="str">
            <v/>
          </cell>
          <cell r="BB1985" t="str">
            <v/>
          </cell>
        </row>
        <row r="1985">
          <cell r="BE1985" t="str">
            <v/>
          </cell>
          <cell r="BF1985" t="str">
            <v/>
          </cell>
          <cell r="BG1985" t="str">
            <v/>
          </cell>
          <cell r="BH1985" t="str">
            <v/>
          </cell>
          <cell r="BI1985" t="str">
            <v/>
          </cell>
          <cell r="BJ1985" t="str">
            <v/>
          </cell>
          <cell r="BK1985" t="str">
            <v/>
          </cell>
          <cell r="BL1985">
            <v>0</v>
          </cell>
          <cell r="BM1985" t="str">
            <v/>
          </cell>
        </row>
        <row r="1985">
          <cell r="BP1985" t="str">
            <v/>
          </cell>
        </row>
        <row r="1985">
          <cell r="BW1985" t="str">
            <v/>
          </cell>
        </row>
        <row r="1985">
          <cell r="BY1985" t="str">
            <v/>
          </cell>
        </row>
        <row r="1985">
          <cell r="CD1985" t="str">
            <v/>
          </cell>
        </row>
        <row r="1986">
          <cell r="B1986" t="str">
            <v/>
          </cell>
        </row>
        <row r="1986">
          <cell r="J1986" t="str">
            <v>/</v>
          </cell>
        </row>
        <row r="1986">
          <cell r="X1986" t="str">
            <v/>
          </cell>
          <cell r="Y1986" t="str">
            <v/>
          </cell>
          <cell r="Z1986" t="str">
            <v/>
          </cell>
          <cell r="AA1986" t="str">
            <v/>
          </cell>
          <cell r="AB1986" t="str">
            <v/>
          </cell>
          <cell r="AC1986" t="str">
            <v/>
          </cell>
          <cell r="AD1986" t="str">
            <v/>
          </cell>
          <cell r="AE1986" t="str">
            <v/>
          </cell>
          <cell r="AF1986">
            <v>0</v>
          </cell>
          <cell r="AG1986">
            <v>0</v>
          </cell>
        </row>
        <row r="1986">
          <cell r="AI1986" t="str">
            <v/>
          </cell>
        </row>
        <row r="1986">
          <cell r="AP1986" t="str">
            <v/>
          </cell>
          <cell r="AQ1986" t="str">
            <v/>
          </cell>
          <cell r="AR1986" t="str">
            <v/>
          </cell>
          <cell r="AS1986" t="str">
            <v/>
          </cell>
          <cell r="AT1986" t="str">
            <v/>
          </cell>
          <cell r="AU1986">
            <v>0</v>
          </cell>
          <cell r="AV1986" t="str">
            <v/>
          </cell>
          <cell r="AW1986" t="str">
            <v/>
          </cell>
          <cell r="AX1986" t="str">
            <v/>
          </cell>
          <cell r="AY1986">
            <v>0</v>
          </cell>
        </row>
        <row r="1986">
          <cell r="BA1986" t="str">
            <v/>
          </cell>
          <cell r="BB1986" t="str">
            <v/>
          </cell>
        </row>
        <row r="1986">
          <cell r="BE1986" t="str">
            <v/>
          </cell>
          <cell r="BF1986" t="str">
            <v/>
          </cell>
          <cell r="BG1986" t="str">
            <v/>
          </cell>
          <cell r="BH1986" t="str">
            <v/>
          </cell>
          <cell r="BI1986" t="str">
            <v/>
          </cell>
          <cell r="BJ1986" t="str">
            <v/>
          </cell>
          <cell r="BK1986" t="str">
            <v/>
          </cell>
          <cell r="BL1986">
            <v>0</v>
          </cell>
          <cell r="BM1986" t="str">
            <v/>
          </cell>
        </row>
        <row r="1986">
          <cell r="BP1986" t="str">
            <v/>
          </cell>
        </row>
        <row r="1986">
          <cell r="BW1986" t="str">
            <v/>
          </cell>
        </row>
        <row r="1986">
          <cell r="BY1986" t="str">
            <v/>
          </cell>
        </row>
        <row r="1986">
          <cell r="CD1986" t="str">
            <v/>
          </cell>
        </row>
        <row r="1987">
          <cell r="B1987" t="str">
            <v/>
          </cell>
        </row>
        <row r="1987">
          <cell r="J1987" t="str">
            <v>/</v>
          </cell>
        </row>
        <row r="1987">
          <cell r="X1987" t="str">
            <v/>
          </cell>
          <cell r="Y1987" t="str">
            <v/>
          </cell>
          <cell r="Z1987" t="str">
            <v/>
          </cell>
          <cell r="AA1987" t="str">
            <v/>
          </cell>
          <cell r="AB1987" t="str">
            <v/>
          </cell>
          <cell r="AC1987" t="str">
            <v/>
          </cell>
          <cell r="AD1987" t="str">
            <v/>
          </cell>
          <cell r="AE1987" t="str">
            <v/>
          </cell>
          <cell r="AF1987">
            <v>0</v>
          </cell>
          <cell r="AG1987">
            <v>0</v>
          </cell>
        </row>
        <row r="1987">
          <cell r="AI1987" t="str">
            <v/>
          </cell>
        </row>
        <row r="1987">
          <cell r="AP1987" t="str">
            <v/>
          </cell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>
            <v>0</v>
          </cell>
          <cell r="AV1987" t="str">
            <v/>
          </cell>
          <cell r="AW1987" t="str">
            <v/>
          </cell>
          <cell r="AX1987" t="str">
            <v/>
          </cell>
          <cell r="AY1987">
            <v>0</v>
          </cell>
        </row>
        <row r="1987">
          <cell r="BA1987" t="str">
            <v/>
          </cell>
          <cell r="BB1987" t="str">
            <v/>
          </cell>
        </row>
        <row r="1987">
          <cell r="BE1987" t="str">
            <v/>
          </cell>
          <cell r="BF1987" t="str">
            <v/>
          </cell>
          <cell r="BG1987" t="str">
            <v/>
          </cell>
          <cell r="BH1987" t="str">
            <v/>
          </cell>
          <cell r="BI1987" t="str">
            <v/>
          </cell>
          <cell r="BJ1987" t="str">
            <v/>
          </cell>
          <cell r="BK1987" t="str">
            <v/>
          </cell>
          <cell r="BL1987">
            <v>0</v>
          </cell>
          <cell r="BM1987" t="str">
            <v/>
          </cell>
        </row>
        <row r="1987">
          <cell r="BP1987" t="str">
            <v/>
          </cell>
        </row>
        <row r="1987">
          <cell r="BW1987" t="str">
            <v/>
          </cell>
        </row>
        <row r="1987">
          <cell r="BY1987" t="str">
            <v/>
          </cell>
        </row>
        <row r="1987">
          <cell r="CD1987" t="str">
            <v/>
          </cell>
        </row>
        <row r="1988">
          <cell r="B1988" t="str">
            <v/>
          </cell>
        </row>
        <row r="1988">
          <cell r="J1988" t="str">
            <v>/</v>
          </cell>
        </row>
        <row r="1988">
          <cell r="X1988" t="str">
            <v/>
          </cell>
          <cell r="Y1988" t="str">
            <v/>
          </cell>
          <cell r="Z1988" t="str">
            <v/>
          </cell>
          <cell r="AA1988" t="str">
            <v/>
          </cell>
          <cell r="AB1988" t="str">
            <v/>
          </cell>
          <cell r="AC1988" t="str">
            <v/>
          </cell>
          <cell r="AD1988" t="str">
            <v/>
          </cell>
          <cell r="AE1988" t="str">
            <v/>
          </cell>
          <cell r="AF1988">
            <v>0</v>
          </cell>
          <cell r="AG1988">
            <v>0</v>
          </cell>
        </row>
        <row r="1988">
          <cell r="AI1988" t="str">
            <v/>
          </cell>
        </row>
        <row r="1988">
          <cell r="AP1988" t="str">
            <v/>
          </cell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>
            <v>0</v>
          </cell>
          <cell r="AV1988" t="str">
            <v/>
          </cell>
          <cell r="AW1988" t="str">
            <v/>
          </cell>
          <cell r="AX1988" t="str">
            <v/>
          </cell>
          <cell r="AY1988">
            <v>0</v>
          </cell>
        </row>
        <row r="1988">
          <cell r="BA1988" t="str">
            <v/>
          </cell>
          <cell r="BB1988" t="str">
            <v/>
          </cell>
        </row>
        <row r="1988">
          <cell r="BE1988" t="str">
            <v/>
          </cell>
          <cell r="BF1988" t="str">
            <v/>
          </cell>
          <cell r="BG1988" t="str">
            <v/>
          </cell>
          <cell r="BH1988" t="str">
            <v/>
          </cell>
          <cell r="BI1988" t="str">
            <v/>
          </cell>
          <cell r="BJ1988" t="str">
            <v/>
          </cell>
          <cell r="BK1988" t="str">
            <v/>
          </cell>
          <cell r="BL1988">
            <v>0</v>
          </cell>
          <cell r="BM1988" t="str">
            <v/>
          </cell>
        </row>
        <row r="1988">
          <cell r="BP1988" t="str">
            <v/>
          </cell>
        </row>
        <row r="1988">
          <cell r="BW1988" t="str">
            <v/>
          </cell>
        </row>
        <row r="1988">
          <cell r="BY1988" t="str">
            <v/>
          </cell>
        </row>
        <row r="1988">
          <cell r="CD1988" t="str">
            <v/>
          </cell>
        </row>
        <row r="1989">
          <cell r="B1989" t="str">
            <v/>
          </cell>
        </row>
        <row r="1989">
          <cell r="J1989" t="str">
            <v>/</v>
          </cell>
        </row>
        <row r="1989">
          <cell r="X1989" t="str">
            <v/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/>
          </cell>
          <cell r="AC1989" t="str">
            <v/>
          </cell>
          <cell r="AD1989" t="str">
            <v/>
          </cell>
          <cell r="AE1989" t="str">
            <v/>
          </cell>
          <cell r="AF1989">
            <v>0</v>
          </cell>
          <cell r="AG1989">
            <v>0</v>
          </cell>
        </row>
        <row r="1989">
          <cell r="AI1989" t="str">
            <v/>
          </cell>
        </row>
        <row r="1989">
          <cell r="AP1989" t="str">
            <v/>
          </cell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>
            <v>0</v>
          </cell>
          <cell r="AV1989" t="str">
            <v/>
          </cell>
          <cell r="AW1989" t="str">
            <v/>
          </cell>
          <cell r="AX1989" t="str">
            <v/>
          </cell>
          <cell r="AY1989">
            <v>0</v>
          </cell>
        </row>
        <row r="1989">
          <cell r="BA1989" t="str">
            <v/>
          </cell>
          <cell r="BB1989" t="str">
            <v/>
          </cell>
        </row>
        <row r="1989">
          <cell r="BE1989" t="str">
            <v/>
          </cell>
          <cell r="BF1989" t="str">
            <v/>
          </cell>
          <cell r="BG1989" t="str">
            <v/>
          </cell>
          <cell r="BH1989" t="str">
            <v/>
          </cell>
          <cell r="BI1989" t="str">
            <v/>
          </cell>
          <cell r="BJ1989" t="str">
            <v/>
          </cell>
          <cell r="BK1989" t="str">
            <v/>
          </cell>
          <cell r="BL1989">
            <v>0</v>
          </cell>
          <cell r="BM1989" t="str">
            <v/>
          </cell>
        </row>
        <row r="1989">
          <cell r="BP1989" t="str">
            <v/>
          </cell>
        </row>
        <row r="1989">
          <cell r="BW1989" t="str">
            <v/>
          </cell>
        </row>
        <row r="1989">
          <cell r="BY1989" t="str">
            <v/>
          </cell>
        </row>
        <row r="1989">
          <cell r="CD1989" t="str">
            <v/>
          </cell>
        </row>
        <row r="1990">
          <cell r="B1990" t="str">
            <v/>
          </cell>
        </row>
        <row r="1990">
          <cell r="J1990" t="str">
            <v>/</v>
          </cell>
        </row>
        <row r="1990">
          <cell r="X1990" t="str">
            <v/>
          </cell>
          <cell r="Y1990" t="str">
            <v/>
          </cell>
          <cell r="Z1990" t="str">
            <v/>
          </cell>
          <cell r="AA1990" t="str">
            <v/>
          </cell>
          <cell r="AB1990" t="str">
            <v/>
          </cell>
          <cell r="AC1990" t="str">
            <v/>
          </cell>
          <cell r="AD1990" t="str">
            <v/>
          </cell>
          <cell r="AE1990" t="str">
            <v/>
          </cell>
          <cell r="AF1990">
            <v>0</v>
          </cell>
          <cell r="AG1990">
            <v>0</v>
          </cell>
        </row>
        <row r="1990">
          <cell r="AI1990" t="str">
            <v/>
          </cell>
        </row>
        <row r="1990">
          <cell r="AP1990" t="str">
            <v/>
          </cell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>
            <v>0</v>
          </cell>
          <cell r="AV1990" t="str">
            <v/>
          </cell>
          <cell r="AW1990" t="str">
            <v/>
          </cell>
          <cell r="AX1990" t="str">
            <v/>
          </cell>
          <cell r="AY1990">
            <v>0</v>
          </cell>
        </row>
        <row r="1990">
          <cell r="BA1990" t="str">
            <v/>
          </cell>
          <cell r="BB1990" t="str">
            <v/>
          </cell>
        </row>
        <row r="1990">
          <cell r="BE1990" t="str">
            <v/>
          </cell>
          <cell r="BF1990" t="str">
            <v/>
          </cell>
          <cell r="BG1990" t="str">
            <v/>
          </cell>
          <cell r="BH1990" t="str">
            <v/>
          </cell>
          <cell r="BI1990" t="str">
            <v/>
          </cell>
          <cell r="BJ1990" t="str">
            <v/>
          </cell>
          <cell r="BK1990" t="str">
            <v/>
          </cell>
          <cell r="BL1990">
            <v>0</v>
          </cell>
          <cell r="BM1990" t="str">
            <v/>
          </cell>
        </row>
        <row r="1990">
          <cell r="BP1990" t="str">
            <v/>
          </cell>
        </row>
        <row r="1990">
          <cell r="BW1990" t="str">
            <v/>
          </cell>
        </row>
        <row r="1990">
          <cell r="BY1990" t="str">
            <v/>
          </cell>
        </row>
        <row r="1990">
          <cell r="CD1990" t="str">
            <v/>
          </cell>
        </row>
        <row r="1991">
          <cell r="B1991" t="str">
            <v/>
          </cell>
        </row>
        <row r="1991">
          <cell r="J1991" t="str">
            <v>/</v>
          </cell>
        </row>
        <row r="1991">
          <cell r="X1991" t="str">
            <v/>
          </cell>
          <cell r="Y1991" t="str">
            <v/>
          </cell>
          <cell r="Z1991" t="str">
            <v/>
          </cell>
          <cell r="AA1991" t="str">
            <v/>
          </cell>
          <cell r="AB1991" t="str">
            <v/>
          </cell>
          <cell r="AC1991" t="str">
            <v/>
          </cell>
          <cell r="AD1991" t="str">
            <v/>
          </cell>
          <cell r="AE1991" t="str">
            <v/>
          </cell>
          <cell r="AF1991">
            <v>0</v>
          </cell>
          <cell r="AG1991">
            <v>0</v>
          </cell>
        </row>
        <row r="1991">
          <cell r="AI1991" t="str">
            <v/>
          </cell>
        </row>
        <row r="1991">
          <cell r="AP1991" t="str">
            <v/>
          </cell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>
            <v>0</v>
          </cell>
          <cell r="AV1991" t="str">
            <v/>
          </cell>
          <cell r="AW1991" t="str">
            <v/>
          </cell>
          <cell r="AX1991" t="str">
            <v/>
          </cell>
          <cell r="AY1991">
            <v>0</v>
          </cell>
        </row>
        <row r="1991">
          <cell r="BA1991" t="str">
            <v/>
          </cell>
          <cell r="BB1991" t="str">
            <v/>
          </cell>
        </row>
        <row r="1991">
          <cell r="BE1991" t="str">
            <v/>
          </cell>
          <cell r="BF1991" t="str">
            <v/>
          </cell>
          <cell r="BG1991" t="str">
            <v/>
          </cell>
          <cell r="BH1991" t="str">
            <v/>
          </cell>
          <cell r="BI1991" t="str">
            <v/>
          </cell>
          <cell r="BJ1991" t="str">
            <v/>
          </cell>
          <cell r="BK1991" t="str">
            <v/>
          </cell>
          <cell r="BL1991">
            <v>0</v>
          </cell>
          <cell r="BM1991" t="str">
            <v/>
          </cell>
        </row>
        <row r="1991">
          <cell r="BP1991" t="str">
            <v/>
          </cell>
        </row>
        <row r="1991">
          <cell r="BW1991" t="str">
            <v/>
          </cell>
        </row>
        <row r="1991">
          <cell r="BY1991" t="str">
            <v/>
          </cell>
        </row>
        <row r="1991">
          <cell r="CD1991" t="str">
            <v/>
          </cell>
        </row>
        <row r="1992">
          <cell r="B1992" t="str">
            <v/>
          </cell>
        </row>
        <row r="1992">
          <cell r="J1992" t="str">
            <v>/</v>
          </cell>
        </row>
        <row r="1992">
          <cell r="X1992" t="str">
            <v/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/>
          </cell>
          <cell r="AC1992" t="str">
            <v/>
          </cell>
          <cell r="AD1992" t="str">
            <v/>
          </cell>
          <cell r="AE1992" t="str">
            <v/>
          </cell>
          <cell r="AF1992">
            <v>0</v>
          </cell>
          <cell r="AG1992">
            <v>0</v>
          </cell>
        </row>
        <row r="1992">
          <cell r="AI1992" t="str">
            <v/>
          </cell>
        </row>
        <row r="1992">
          <cell r="AP1992" t="str">
            <v/>
          </cell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>
            <v>0</v>
          </cell>
          <cell r="AV1992" t="str">
            <v/>
          </cell>
          <cell r="AW1992" t="str">
            <v/>
          </cell>
          <cell r="AX1992" t="str">
            <v/>
          </cell>
          <cell r="AY1992">
            <v>0</v>
          </cell>
        </row>
        <row r="1992">
          <cell r="BA1992" t="str">
            <v/>
          </cell>
          <cell r="BB1992" t="str">
            <v/>
          </cell>
        </row>
        <row r="1992">
          <cell r="BE1992" t="str">
            <v/>
          </cell>
          <cell r="BF1992" t="str">
            <v/>
          </cell>
          <cell r="BG1992" t="str">
            <v/>
          </cell>
          <cell r="BH1992" t="str">
            <v/>
          </cell>
          <cell r="BI1992" t="str">
            <v/>
          </cell>
          <cell r="BJ1992" t="str">
            <v/>
          </cell>
          <cell r="BK1992" t="str">
            <v/>
          </cell>
          <cell r="BL1992">
            <v>0</v>
          </cell>
          <cell r="BM1992" t="str">
            <v/>
          </cell>
        </row>
        <row r="1992">
          <cell r="BP1992" t="str">
            <v/>
          </cell>
        </row>
        <row r="1992">
          <cell r="BW1992" t="str">
            <v/>
          </cell>
        </row>
        <row r="1992">
          <cell r="BY1992" t="str">
            <v/>
          </cell>
        </row>
        <row r="1992">
          <cell r="CD1992" t="str">
            <v/>
          </cell>
        </row>
        <row r="1993">
          <cell r="B1993" t="str">
            <v/>
          </cell>
        </row>
        <row r="1993">
          <cell r="J1993" t="str">
            <v>/</v>
          </cell>
        </row>
        <row r="1993">
          <cell r="X1993" t="str">
            <v/>
          </cell>
          <cell r="Y1993" t="str">
            <v/>
          </cell>
          <cell r="Z1993" t="str">
            <v/>
          </cell>
          <cell r="AA1993" t="str">
            <v/>
          </cell>
          <cell r="AB1993" t="str">
            <v/>
          </cell>
          <cell r="AC1993" t="str">
            <v/>
          </cell>
          <cell r="AD1993" t="str">
            <v/>
          </cell>
          <cell r="AE1993" t="str">
            <v/>
          </cell>
          <cell r="AF1993">
            <v>0</v>
          </cell>
          <cell r="AG1993">
            <v>0</v>
          </cell>
        </row>
        <row r="1993">
          <cell r="AI1993" t="str">
            <v/>
          </cell>
        </row>
        <row r="1993">
          <cell r="AP1993" t="str">
            <v/>
          </cell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>
            <v>0</v>
          </cell>
          <cell r="AV1993" t="str">
            <v/>
          </cell>
          <cell r="AW1993" t="str">
            <v/>
          </cell>
          <cell r="AX1993" t="str">
            <v/>
          </cell>
          <cell r="AY1993">
            <v>0</v>
          </cell>
        </row>
        <row r="1993">
          <cell r="BA1993" t="str">
            <v/>
          </cell>
          <cell r="BB1993" t="str">
            <v/>
          </cell>
        </row>
        <row r="1993">
          <cell r="BE1993" t="str">
            <v/>
          </cell>
          <cell r="BF1993" t="str">
            <v/>
          </cell>
          <cell r="BG1993" t="str">
            <v/>
          </cell>
          <cell r="BH1993" t="str">
            <v/>
          </cell>
          <cell r="BI1993" t="str">
            <v/>
          </cell>
          <cell r="BJ1993" t="str">
            <v/>
          </cell>
          <cell r="BK1993" t="str">
            <v/>
          </cell>
          <cell r="BL1993">
            <v>0</v>
          </cell>
          <cell r="BM1993" t="str">
            <v/>
          </cell>
        </row>
        <row r="1993">
          <cell r="BP1993" t="str">
            <v/>
          </cell>
        </row>
        <row r="1993">
          <cell r="BW1993" t="str">
            <v/>
          </cell>
        </row>
        <row r="1993">
          <cell r="BY1993" t="str">
            <v/>
          </cell>
        </row>
        <row r="1993">
          <cell r="CD1993" t="str">
            <v/>
          </cell>
        </row>
        <row r="1994">
          <cell r="B1994" t="str">
            <v/>
          </cell>
        </row>
        <row r="1994">
          <cell r="J1994" t="str">
            <v>/</v>
          </cell>
        </row>
        <row r="1994">
          <cell r="X1994" t="str">
            <v/>
          </cell>
          <cell r="Y1994" t="str">
            <v/>
          </cell>
          <cell r="Z1994" t="str">
            <v/>
          </cell>
          <cell r="AA1994" t="str">
            <v/>
          </cell>
          <cell r="AB1994" t="str">
            <v/>
          </cell>
          <cell r="AC1994" t="str">
            <v/>
          </cell>
          <cell r="AD1994" t="str">
            <v/>
          </cell>
          <cell r="AE1994" t="str">
            <v/>
          </cell>
          <cell r="AF1994">
            <v>0</v>
          </cell>
          <cell r="AG1994">
            <v>0</v>
          </cell>
        </row>
        <row r="1994">
          <cell r="AI1994" t="str">
            <v/>
          </cell>
        </row>
        <row r="1994">
          <cell r="AP1994" t="str">
            <v/>
          </cell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>
            <v>0</v>
          </cell>
          <cell r="AV1994" t="str">
            <v/>
          </cell>
          <cell r="AW1994" t="str">
            <v/>
          </cell>
          <cell r="AX1994" t="str">
            <v/>
          </cell>
          <cell r="AY1994">
            <v>0</v>
          </cell>
        </row>
        <row r="1994">
          <cell r="BA1994" t="str">
            <v/>
          </cell>
          <cell r="BB1994" t="str">
            <v/>
          </cell>
        </row>
        <row r="1994">
          <cell r="BE1994" t="str">
            <v/>
          </cell>
          <cell r="BF1994" t="str">
            <v/>
          </cell>
          <cell r="BG1994" t="str">
            <v/>
          </cell>
          <cell r="BH1994" t="str">
            <v/>
          </cell>
          <cell r="BI1994" t="str">
            <v/>
          </cell>
          <cell r="BJ1994" t="str">
            <v/>
          </cell>
          <cell r="BK1994" t="str">
            <v/>
          </cell>
          <cell r="BL1994">
            <v>0</v>
          </cell>
          <cell r="BM1994" t="str">
            <v/>
          </cell>
        </row>
        <row r="1994">
          <cell r="BP1994" t="str">
            <v/>
          </cell>
        </row>
        <row r="1994">
          <cell r="BW1994" t="str">
            <v/>
          </cell>
        </row>
        <row r="1994">
          <cell r="BY1994" t="str">
            <v/>
          </cell>
        </row>
        <row r="1994">
          <cell r="CD1994" t="str">
            <v/>
          </cell>
        </row>
        <row r="1995">
          <cell r="B1995" t="str">
            <v/>
          </cell>
        </row>
        <row r="1995">
          <cell r="J1995" t="str">
            <v>/</v>
          </cell>
        </row>
        <row r="1995">
          <cell r="X1995" t="str">
            <v/>
          </cell>
          <cell r="Y1995" t="str">
            <v/>
          </cell>
          <cell r="Z1995" t="str">
            <v/>
          </cell>
          <cell r="AA1995" t="str">
            <v/>
          </cell>
          <cell r="AB1995" t="str">
            <v/>
          </cell>
          <cell r="AC1995" t="str">
            <v/>
          </cell>
          <cell r="AD1995" t="str">
            <v/>
          </cell>
          <cell r="AE1995" t="str">
            <v/>
          </cell>
          <cell r="AF1995">
            <v>0</v>
          </cell>
          <cell r="AG1995">
            <v>0</v>
          </cell>
        </row>
        <row r="1995">
          <cell r="AI1995" t="str">
            <v/>
          </cell>
        </row>
        <row r="1995">
          <cell r="AP1995" t="str">
            <v/>
          </cell>
          <cell r="AQ1995" t="str">
            <v/>
          </cell>
          <cell r="AR1995" t="str">
            <v/>
          </cell>
          <cell r="AS1995" t="str">
            <v/>
          </cell>
          <cell r="AT1995" t="str">
            <v/>
          </cell>
          <cell r="AU1995">
            <v>0</v>
          </cell>
          <cell r="AV1995" t="str">
            <v/>
          </cell>
          <cell r="AW1995" t="str">
            <v/>
          </cell>
          <cell r="AX1995" t="str">
            <v/>
          </cell>
          <cell r="AY1995">
            <v>0</v>
          </cell>
        </row>
        <row r="1995">
          <cell r="BA1995" t="str">
            <v/>
          </cell>
          <cell r="BB1995" t="str">
            <v/>
          </cell>
        </row>
        <row r="1995">
          <cell r="BE1995" t="str">
            <v/>
          </cell>
          <cell r="BF1995" t="str">
            <v/>
          </cell>
          <cell r="BG1995" t="str">
            <v/>
          </cell>
          <cell r="BH1995" t="str">
            <v/>
          </cell>
          <cell r="BI1995" t="str">
            <v/>
          </cell>
          <cell r="BJ1995" t="str">
            <v/>
          </cell>
          <cell r="BK1995" t="str">
            <v/>
          </cell>
          <cell r="BL1995">
            <v>0</v>
          </cell>
          <cell r="BM1995" t="str">
            <v/>
          </cell>
        </row>
        <row r="1995">
          <cell r="BP1995" t="str">
            <v/>
          </cell>
        </row>
        <row r="1995">
          <cell r="BW1995" t="str">
            <v/>
          </cell>
        </row>
        <row r="1995">
          <cell r="BY1995" t="str">
            <v/>
          </cell>
        </row>
        <row r="1995">
          <cell r="CD1995" t="str">
            <v/>
          </cell>
        </row>
        <row r="1996">
          <cell r="B1996" t="str">
            <v/>
          </cell>
        </row>
        <row r="1996">
          <cell r="J1996" t="str">
            <v>/</v>
          </cell>
        </row>
        <row r="1996">
          <cell r="X1996" t="str">
            <v/>
          </cell>
          <cell r="Y1996" t="str">
            <v/>
          </cell>
          <cell r="Z1996" t="str">
            <v/>
          </cell>
          <cell r="AA1996" t="str">
            <v/>
          </cell>
          <cell r="AB1996" t="str">
            <v/>
          </cell>
          <cell r="AC1996" t="str">
            <v/>
          </cell>
          <cell r="AD1996" t="str">
            <v/>
          </cell>
          <cell r="AE1996" t="str">
            <v/>
          </cell>
          <cell r="AF1996">
            <v>0</v>
          </cell>
          <cell r="AG1996">
            <v>0</v>
          </cell>
        </row>
        <row r="1996">
          <cell r="AI1996" t="str">
            <v/>
          </cell>
        </row>
        <row r="1996">
          <cell r="AP1996" t="str">
            <v/>
          </cell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>
            <v>0</v>
          </cell>
          <cell r="AV1996" t="str">
            <v/>
          </cell>
          <cell r="AW1996" t="str">
            <v/>
          </cell>
          <cell r="AX1996" t="str">
            <v/>
          </cell>
          <cell r="AY1996">
            <v>0</v>
          </cell>
        </row>
        <row r="1996">
          <cell r="BA1996" t="str">
            <v/>
          </cell>
          <cell r="BB1996" t="str">
            <v/>
          </cell>
        </row>
        <row r="1996">
          <cell r="BE1996" t="str">
            <v/>
          </cell>
          <cell r="BF1996" t="str">
            <v/>
          </cell>
          <cell r="BG1996" t="str">
            <v/>
          </cell>
          <cell r="BH1996" t="str">
            <v/>
          </cell>
          <cell r="BI1996" t="str">
            <v/>
          </cell>
          <cell r="BJ1996" t="str">
            <v/>
          </cell>
          <cell r="BK1996" t="str">
            <v/>
          </cell>
          <cell r="BL1996">
            <v>0</v>
          </cell>
          <cell r="BM1996" t="str">
            <v/>
          </cell>
        </row>
        <row r="1996">
          <cell r="BP1996" t="str">
            <v/>
          </cell>
        </row>
        <row r="1996">
          <cell r="BW1996" t="str">
            <v/>
          </cell>
        </row>
        <row r="1996">
          <cell r="BY1996" t="str">
            <v/>
          </cell>
        </row>
        <row r="1996">
          <cell r="CD1996" t="str">
            <v/>
          </cell>
        </row>
        <row r="1997">
          <cell r="B1997" t="str">
            <v/>
          </cell>
        </row>
        <row r="1997">
          <cell r="J1997" t="str">
            <v>/</v>
          </cell>
        </row>
        <row r="1997">
          <cell r="X1997" t="str">
            <v/>
          </cell>
          <cell r="Y1997" t="str">
            <v/>
          </cell>
          <cell r="Z1997" t="str">
            <v/>
          </cell>
          <cell r="AA1997" t="str">
            <v/>
          </cell>
          <cell r="AB1997" t="str">
            <v/>
          </cell>
          <cell r="AC1997" t="str">
            <v/>
          </cell>
          <cell r="AD1997" t="str">
            <v/>
          </cell>
          <cell r="AE1997" t="str">
            <v/>
          </cell>
          <cell r="AF1997">
            <v>0</v>
          </cell>
          <cell r="AG1997">
            <v>0</v>
          </cell>
        </row>
        <row r="1997">
          <cell r="AI1997" t="str">
            <v/>
          </cell>
        </row>
        <row r="1997">
          <cell r="AP1997" t="str">
            <v/>
          </cell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>
            <v>0</v>
          </cell>
          <cell r="AV1997" t="str">
            <v/>
          </cell>
          <cell r="AW1997" t="str">
            <v/>
          </cell>
          <cell r="AX1997" t="str">
            <v/>
          </cell>
          <cell r="AY1997">
            <v>0</v>
          </cell>
        </row>
        <row r="1997">
          <cell r="BA1997" t="str">
            <v/>
          </cell>
          <cell r="BB1997" t="str">
            <v/>
          </cell>
        </row>
        <row r="1997">
          <cell r="BE1997" t="str">
            <v/>
          </cell>
          <cell r="BF1997" t="str">
            <v/>
          </cell>
          <cell r="BG1997" t="str">
            <v/>
          </cell>
          <cell r="BH1997" t="str">
            <v/>
          </cell>
          <cell r="BI1997" t="str">
            <v/>
          </cell>
          <cell r="BJ1997" t="str">
            <v/>
          </cell>
          <cell r="BK1997" t="str">
            <v/>
          </cell>
          <cell r="BL1997">
            <v>0</v>
          </cell>
          <cell r="BM1997" t="str">
            <v/>
          </cell>
        </row>
        <row r="1997">
          <cell r="BP1997" t="str">
            <v/>
          </cell>
        </row>
        <row r="1997">
          <cell r="BW1997" t="str">
            <v/>
          </cell>
        </row>
        <row r="1997">
          <cell r="BY1997" t="str">
            <v/>
          </cell>
        </row>
        <row r="1997">
          <cell r="CD1997" t="str">
            <v/>
          </cell>
        </row>
        <row r="1998">
          <cell r="B1998" t="str">
            <v/>
          </cell>
        </row>
        <row r="1998">
          <cell r="J1998" t="str">
            <v>/</v>
          </cell>
        </row>
        <row r="1998">
          <cell r="X1998" t="str">
            <v/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/>
          </cell>
          <cell r="AC1998" t="str">
            <v/>
          </cell>
          <cell r="AD1998" t="str">
            <v/>
          </cell>
          <cell r="AE1998" t="str">
            <v/>
          </cell>
          <cell r="AF1998">
            <v>0</v>
          </cell>
          <cell r="AG1998">
            <v>0</v>
          </cell>
        </row>
        <row r="1998">
          <cell r="AI1998" t="str">
            <v/>
          </cell>
        </row>
        <row r="1998">
          <cell r="AP1998" t="str">
            <v/>
          </cell>
          <cell r="AQ1998" t="str">
            <v/>
          </cell>
          <cell r="AR1998" t="str">
            <v/>
          </cell>
          <cell r="AS1998" t="str">
            <v/>
          </cell>
          <cell r="AT1998" t="str">
            <v/>
          </cell>
          <cell r="AU1998">
            <v>0</v>
          </cell>
          <cell r="AV1998" t="str">
            <v/>
          </cell>
          <cell r="AW1998" t="str">
            <v/>
          </cell>
          <cell r="AX1998" t="str">
            <v/>
          </cell>
          <cell r="AY1998">
            <v>0</v>
          </cell>
        </row>
        <row r="1998">
          <cell r="BA1998" t="str">
            <v/>
          </cell>
          <cell r="BB1998" t="str">
            <v/>
          </cell>
        </row>
        <row r="1998">
          <cell r="BE1998" t="str">
            <v/>
          </cell>
          <cell r="BF1998" t="str">
            <v/>
          </cell>
          <cell r="BG1998" t="str">
            <v/>
          </cell>
          <cell r="BH1998" t="str">
            <v/>
          </cell>
          <cell r="BI1998" t="str">
            <v/>
          </cell>
          <cell r="BJ1998" t="str">
            <v/>
          </cell>
          <cell r="BK1998" t="str">
            <v/>
          </cell>
          <cell r="BL1998">
            <v>0</v>
          </cell>
          <cell r="BM1998" t="str">
            <v/>
          </cell>
        </row>
        <row r="1998">
          <cell r="BP1998" t="str">
            <v/>
          </cell>
        </row>
        <row r="1998">
          <cell r="BW1998" t="str">
            <v/>
          </cell>
        </row>
        <row r="1998">
          <cell r="BY1998" t="str">
            <v/>
          </cell>
        </row>
        <row r="1998">
          <cell r="CD1998" t="str">
            <v/>
          </cell>
        </row>
        <row r="1999">
          <cell r="B1999" t="str">
            <v/>
          </cell>
        </row>
        <row r="1999">
          <cell r="J1999" t="str">
            <v>/</v>
          </cell>
        </row>
        <row r="1999">
          <cell r="X1999" t="str">
            <v/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/>
          </cell>
          <cell r="AC1999" t="str">
            <v/>
          </cell>
          <cell r="AD1999" t="str">
            <v/>
          </cell>
          <cell r="AE1999" t="str">
            <v/>
          </cell>
          <cell r="AF1999">
            <v>0</v>
          </cell>
          <cell r="AG1999">
            <v>0</v>
          </cell>
        </row>
        <row r="1999">
          <cell r="AI1999" t="str">
            <v/>
          </cell>
        </row>
        <row r="1999">
          <cell r="AP1999" t="str">
            <v/>
          </cell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>
            <v>0</v>
          </cell>
          <cell r="AV1999" t="str">
            <v/>
          </cell>
          <cell r="AW1999" t="str">
            <v/>
          </cell>
          <cell r="AX1999" t="str">
            <v/>
          </cell>
          <cell r="AY1999">
            <v>0</v>
          </cell>
        </row>
        <row r="1999">
          <cell r="BA1999" t="str">
            <v/>
          </cell>
          <cell r="BB1999" t="str">
            <v/>
          </cell>
        </row>
        <row r="1999">
          <cell r="BE1999" t="str">
            <v/>
          </cell>
          <cell r="BF1999" t="str">
            <v/>
          </cell>
          <cell r="BG1999" t="str">
            <v/>
          </cell>
          <cell r="BH1999" t="str">
            <v/>
          </cell>
          <cell r="BI1999" t="str">
            <v/>
          </cell>
          <cell r="BJ1999" t="str">
            <v/>
          </cell>
          <cell r="BK1999" t="str">
            <v/>
          </cell>
          <cell r="BL1999">
            <v>0</v>
          </cell>
          <cell r="BM1999" t="str">
            <v/>
          </cell>
        </row>
        <row r="1999">
          <cell r="BP1999" t="str">
            <v/>
          </cell>
        </row>
        <row r="1999">
          <cell r="BW1999" t="str">
            <v/>
          </cell>
        </row>
        <row r="1999">
          <cell r="BY1999" t="str">
            <v/>
          </cell>
        </row>
        <row r="1999">
          <cell r="CD1999" t="str">
            <v/>
          </cell>
        </row>
        <row r="2000">
          <cell r="B2000" t="str">
            <v/>
          </cell>
        </row>
        <row r="2000">
          <cell r="J2000" t="str">
            <v>/</v>
          </cell>
        </row>
        <row r="2000">
          <cell r="X2000" t="str">
            <v/>
          </cell>
          <cell r="Y2000" t="str">
            <v/>
          </cell>
          <cell r="Z2000" t="str">
            <v/>
          </cell>
          <cell r="AA2000" t="str">
            <v/>
          </cell>
          <cell r="AB2000" t="str">
            <v/>
          </cell>
          <cell r="AC2000" t="str">
            <v/>
          </cell>
          <cell r="AD2000" t="str">
            <v/>
          </cell>
          <cell r="AE2000" t="str">
            <v/>
          </cell>
          <cell r="AF2000">
            <v>0</v>
          </cell>
          <cell r="AG2000">
            <v>0</v>
          </cell>
        </row>
        <row r="2000">
          <cell r="AI2000" t="str">
            <v/>
          </cell>
        </row>
        <row r="2000">
          <cell r="AP2000" t="str">
            <v/>
          </cell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>
            <v>0</v>
          </cell>
          <cell r="AV2000" t="str">
            <v/>
          </cell>
          <cell r="AW2000" t="str">
            <v/>
          </cell>
          <cell r="AX2000" t="str">
            <v/>
          </cell>
          <cell r="AY2000">
            <v>0</v>
          </cell>
        </row>
        <row r="2000">
          <cell r="BA2000" t="str">
            <v/>
          </cell>
          <cell r="BB2000" t="str">
            <v/>
          </cell>
        </row>
        <row r="2000">
          <cell r="BE2000" t="str">
            <v/>
          </cell>
          <cell r="BF2000" t="str">
            <v/>
          </cell>
          <cell r="BG2000" t="str">
            <v/>
          </cell>
          <cell r="BH2000" t="str">
            <v/>
          </cell>
          <cell r="BI2000" t="str">
            <v/>
          </cell>
          <cell r="BJ2000" t="str">
            <v/>
          </cell>
          <cell r="BK2000" t="str">
            <v/>
          </cell>
          <cell r="BL2000">
            <v>0</v>
          </cell>
          <cell r="BM2000" t="str">
            <v/>
          </cell>
        </row>
        <row r="2000">
          <cell r="BP2000" t="str">
            <v/>
          </cell>
        </row>
        <row r="2000">
          <cell r="BW2000" t="str">
            <v/>
          </cell>
        </row>
        <row r="2000">
          <cell r="BY2000" t="str">
            <v/>
          </cell>
        </row>
        <row r="2000">
          <cell r="CD2000" t="str">
            <v/>
          </cell>
        </row>
        <row r="2001">
          <cell r="B2001" t="str">
            <v/>
          </cell>
        </row>
        <row r="2001">
          <cell r="J2001" t="str">
            <v>/</v>
          </cell>
        </row>
        <row r="2001">
          <cell r="X2001" t="str">
            <v/>
          </cell>
          <cell r="Y2001" t="str">
            <v/>
          </cell>
          <cell r="Z2001" t="str">
            <v/>
          </cell>
          <cell r="AA2001" t="str">
            <v/>
          </cell>
          <cell r="AB2001" t="str">
            <v/>
          </cell>
          <cell r="AC2001" t="str">
            <v/>
          </cell>
          <cell r="AD2001" t="str">
            <v/>
          </cell>
          <cell r="AE2001" t="str">
            <v/>
          </cell>
          <cell r="AF2001">
            <v>0</v>
          </cell>
          <cell r="AG2001">
            <v>0</v>
          </cell>
        </row>
        <row r="2001">
          <cell r="AI2001" t="str">
            <v/>
          </cell>
        </row>
        <row r="2001">
          <cell r="AP2001" t="str">
            <v/>
          </cell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>
            <v>0</v>
          </cell>
          <cell r="AV2001" t="str">
            <v/>
          </cell>
          <cell r="AW2001" t="str">
            <v/>
          </cell>
          <cell r="AX2001" t="str">
            <v/>
          </cell>
          <cell r="AY2001">
            <v>0</v>
          </cell>
        </row>
        <row r="2001">
          <cell r="BA2001" t="str">
            <v/>
          </cell>
          <cell r="BB2001" t="str">
            <v/>
          </cell>
        </row>
        <row r="2001">
          <cell r="BE2001" t="str">
            <v/>
          </cell>
          <cell r="BF2001" t="str">
            <v/>
          </cell>
          <cell r="BG2001" t="str">
            <v/>
          </cell>
          <cell r="BH2001" t="str">
            <v/>
          </cell>
          <cell r="BI2001" t="str">
            <v/>
          </cell>
          <cell r="BJ2001" t="str">
            <v/>
          </cell>
          <cell r="BK2001" t="str">
            <v/>
          </cell>
          <cell r="BL2001">
            <v>0</v>
          </cell>
          <cell r="BM2001" t="str">
            <v/>
          </cell>
        </row>
        <row r="2001">
          <cell r="BP2001" t="str">
            <v/>
          </cell>
        </row>
        <row r="2001">
          <cell r="BW2001" t="str">
            <v/>
          </cell>
        </row>
        <row r="2001">
          <cell r="BY2001" t="str">
            <v/>
          </cell>
        </row>
        <row r="2001">
          <cell r="CD2001" t="str">
            <v/>
          </cell>
        </row>
        <row r="2002">
          <cell r="B2002" t="str">
            <v/>
          </cell>
        </row>
        <row r="2002">
          <cell r="J2002" t="str">
            <v>/</v>
          </cell>
        </row>
        <row r="2002">
          <cell r="X2002" t="str">
            <v/>
          </cell>
          <cell r="Y2002" t="str">
            <v/>
          </cell>
          <cell r="Z2002" t="str">
            <v/>
          </cell>
          <cell r="AA2002" t="str">
            <v/>
          </cell>
          <cell r="AB2002" t="str">
            <v/>
          </cell>
          <cell r="AC2002" t="str">
            <v/>
          </cell>
          <cell r="AD2002" t="str">
            <v/>
          </cell>
          <cell r="AE2002" t="str">
            <v/>
          </cell>
          <cell r="AF2002">
            <v>0</v>
          </cell>
          <cell r="AG2002">
            <v>0</v>
          </cell>
        </row>
        <row r="2002">
          <cell r="AI2002" t="str">
            <v/>
          </cell>
        </row>
        <row r="2002">
          <cell r="AP2002" t="str">
            <v/>
          </cell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>
            <v>0</v>
          </cell>
          <cell r="AV2002" t="str">
            <v/>
          </cell>
          <cell r="AW2002" t="str">
            <v/>
          </cell>
          <cell r="AX2002" t="str">
            <v/>
          </cell>
          <cell r="AY2002">
            <v>0</v>
          </cell>
        </row>
        <row r="2002">
          <cell r="BA2002" t="str">
            <v/>
          </cell>
          <cell r="BB2002" t="str">
            <v/>
          </cell>
        </row>
        <row r="2002">
          <cell r="BE2002" t="str">
            <v/>
          </cell>
          <cell r="BF2002" t="str">
            <v/>
          </cell>
          <cell r="BG2002" t="str">
            <v/>
          </cell>
          <cell r="BH2002" t="str">
            <v/>
          </cell>
          <cell r="BI2002" t="str">
            <v/>
          </cell>
          <cell r="BJ2002" t="str">
            <v/>
          </cell>
          <cell r="BK2002" t="str">
            <v/>
          </cell>
          <cell r="BL2002">
            <v>0</v>
          </cell>
          <cell r="BM2002" t="str">
            <v/>
          </cell>
        </row>
        <row r="2002">
          <cell r="BP2002" t="str">
            <v/>
          </cell>
        </row>
        <row r="2002">
          <cell r="BW2002" t="str">
            <v/>
          </cell>
        </row>
        <row r="2002">
          <cell r="BY2002" t="str">
            <v/>
          </cell>
        </row>
        <row r="2002">
          <cell r="CD2002" t="str">
            <v/>
          </cell>
        </row>
        <row r="2003">
          <cell r="B2003" t="str">
            <v/>
          </cell>
        </row>
        <row r="2003">
          <cell r="J2003" t="str">
            <v>/</v>
          </cell>
        </row>
        <row r="2003">
          <cell r="X2003" t="str">
            <v/>
          </cell>
          <cell r="Y2003" t="str">
            <v/>
          </cell>
          <cell r="Z2003" t="str">
            <v/>
          </cell>
          <cell r="AA2003" t="str">
            <v/>
          </cell>
          <cell r="AB2003" t="str">
            <v/>
          </cell>
          <cell r="AC2003" t="str">
            <v/>
          </cell>
          <cell r="AD2003" t="str">
            <v/>
          </cell>
          <cell r="AE2003" t="str">
            <v/>
          </cell>
          <cell r="AF2003">
            <v>0</v>
          </cell>
          <cell r="AG2003">
            <v>0</v>
          </cell>
        </row>
        <row r="2003">
          <cell r="AI2003" t="str">
            <v/>
          </cell>
        </row>
        <row r="2003">
          <cell r="AP2003" t="str">
            <v/>
          </cell>
          <cell r="AQ2003" t="str">
            <v/>
          </cell>
          <cell r="AR2003" t="str">
            <v/>
          </cell>
          <cell r="AS2003" t="str">
            <v/>
          </cell>
          <cell r="AT2003" t="str">
            <v/>
          </cell>
          <cell r="AU2003">
            <v>0</v>
          </cell>
          <cell r="AV2003" t="str">
            <v/>
          </cell>
          <cell r="AW2003" t="str">
            <v/>
          </cell>
          <cell r="AX2003" t="str">
            <v/>
          </cell>
          <cell r="AY2003">
            <v>0</v>
          </cell>
        </row>
        <row r="2003">
          <cell r="BA2003" t="str">
            <v/>
          </cell>
          <cell r="BB2003" t="str">
            <v/>
          </cell>
        </row>
        <row r="2003">
          <cell r="BE2003" t="str">
            <v/>
          </cell>
          <cell r="BF2003" t="str">
            <v/>
          </cell>
          <cell r="BG2003" t="str">
            <v/>
          </cell>
          <cell r="BH2003" t="str">
            <v/>
          </cell>
          <cell r="BI2003" t="str">
            <v/>
          </cell>
          <cell r="BJ2003" t="str">
            <v/>
          </cell>
          <cell r="BK2003" t="str">
            <v/>
          </cell>
          <cell r="BL2003">
            <v>0</v>
          </cell>
          <cell r="BM2003" t="str">
            <v/>
          </cell>
        </row>
        <row r="2003">
          <cell r="BP2003" t="str">
            <v/>
          </cell>
        </row>
        <row r="2003">
          <cell r="BW2003" t="str">
            <v/>
          </cell>
        </row>
        <row r="2003">
          <cell r="BY2003" t="str">
            <v/>
          </cell>
        </row>
        <row r="2003">
          <cell r="CD2003" t="str">
            <v/>
          </cell>
        </row>
        <row r="2004">
          <cell r="B2004" t="str">
            <v/>
          </cell>
        </row>
        <row r="2004">
          <cell r="J2004" t="str">
            <v>/</v>
          </cell>
        </row>
        <row r="2004">
          <cell r="X2004" t="str">
            <v/>
          </cell>
          <cell r="Y2004" t="str">
            <v/>
          </cell>
          <cell r="Z2004" t="str">
            <v/>
          </cell>
          <cell r="AA2004" t="str">
            <v/>
          </cell>
          <cell r="AB2004" t="str">
            <v/>
          </cell>
          <cell r="AC2004" t="str">
            <v/>
          </cell>
          <cell r="AD2004" t="str">
            <v/>
          </cell>
          <cell r="AE2004" t="str">
            <v/>
          </cell>
          <cell r="AF2004">
            <v>0</v>
          </cell>
          <cell r="AG2004">
            <v>0</v>
          </cell>
        </row>
        <row r="2004">
          <cell r="AI2004" t="str">
            <v/>
          </cell>
        </row>
        <row r="2004">
          <cell r="AP2004" t="str">
            <v/>
          </cell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>
            <v>0</v>
          </cell>
          <cell r="AV2004" t="str">
            <v/>
          </cell>
          <cell r="AW2004" t="str">
            <v/>
          </cell>
          <cell r="AX2004" t="str">
            <v/>
          </cell>
          <cell r="AY2004">
            <v>0</v>
          </cell>
        </row>
        <row r="2004">
          <cell r="BA2004" t="str">
            <v/>
          </cell>
          <cell r="BB2004" t="str">
            <v/>
          </cell>
        </row>
        <row r="2004">
          <cell r="BE2004" t="str">
            <v/>
          </cell>
          <cell r="BF2004" t="str">
            <v/>
          </cell>
          <cell r="BG2004" t="str">
            <v/>
          </cell>
          <cell r="BH2004" t="str">
            <v/>
          </cell>
          <cell r="BI2004" t="str">
            <v/>
          </cell>
          <cell r="BJ2004" t="str">
            <v/>
          </cell>
          <cell r="BK2004" t="str">
            <v/>
          </cell>
          <cell r="BL2004">
            <v>0</v>
          </cell>
          <cell r="BM2004" t="str">
            <v/>
          </cell>
        </row>
        <row r="2004">
          <cell r="BP2004" t="str">
            <v/>
          </cell>
        </row>
        <row r="2004">
          <cell r="BW2004" t="str">
            <v/>
          </cell>
        </row>
        <row r="2004">
          <cell r="BY2004" t="str">
            <v/>
          </cell>
        </row>
        <row r="2004">
          <cell r="CD2004" t="str">
            <v/>
          </cell>
        </row>
        <row r="2005">
          <cell r="B2005" t="str">
            <v/>
          </cell>
        </row>
        <row r="2005">
          <cell r="J2005" t="str">
            <v>/</v>
          </cell>
        </row>
        <row r="2005">
          <cell r="X2005" t="str">
            <v/>
          </cell>
          <cell r="Y2005" t="str">
            <v/>
          </cell>
          <cell r="Z2005" t="str">
            <v/>
          </cell>
          <cell r="AA2005" t="str">
            <v/>
          </cell>
          <cell r="AB2005" t="str">
            <v/>
          </cell>
          <cell r="AC2005" t="str">
            <v/>
          </cell>
          <cell r="AD2005" t="str">
            <v/>
          </cell>
          <cell r="AE2005" t="str">
            <v/>
          </cell>
          <cell r="AF2005">
            <v>0</v>
          </cell>
          <cell r="AG2005">
            <v>0</v>
          </cell>
        </row>
        <row r="2005">
          <cell r="AI2005" t="str">
            <v/>
          </cell>
        </row>
        <row r="2005">
          <cell r="AP2005" t="str">
            <v/>
          </cell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>
            <v>0</v>
          </cell>
          <cell r="AV2005" t="str">
            <v/>
          </cell>
          <cell r="AW2005" t="str">
            <v/>
          </cell>
          <cell r="AX2005" t="str">
            <v/>
          </cell>
          <cell r="AY2005">
            <v>0</v>
          </cell>
        </row>
        <row r="2005">
          <cell r="BA2005" t="str">
            <v/>
          </cell>
          <cell r="BB2005" t="str">
            <v/>
          </cell>
        </row>
        <row r="2005">
          <cell r="BE2005" t="str">
            <v/>
          </cell>
          <cell r="BF2005" t="str">
            <v/>
          </cell>
          <cell r="BG2005" t="str">
            <v/>
          </cell>
          <cell r="BH2005" t="str">
            <v/>
          </cell>
          <cell r="BI2005" t="str">
            <v/>
          </cell>
          <cell r="BJ2005" t="str">
            <v/>
          </cell>
          <cell r="BK2005" t="str">
            <v/>
          </cell>
          <cell r="BL2005">
            <v>0</v>
          </cell>
          <cell r="BM2005" t="str">
            <v/>
          </cell>
        </row>
        <row r="2005">
          <cell r="BP2005" t="str">
            <v/>
          </cell>
        </row>
        <row r="2005">
          <cell r="BW2005" t="str">
            <v/>
          </cell>
        </row>
        <row r="2005">
          <cell r="BY2005" t="str">
            <v/>
          </cell>
        </row>
        <row r="2005">
          <cell r="CD2005" t="str">
            <v/>
          </cell>
        </row>
        <row r="2006">
          <cell r="B2006" t="str">
            <v/>
          </cell>
        </row>
        <row r="2006">
          <cell r="J2006" t="str">
            <v>/</v>
          </cell>
        </row>
        <row r="2006">
          <cell r="X2006" t="str">
            <v/>
          </cell>
          <cell r="Y2006" t="str">
            <v/>
          </cell>
          <cell r="Z2006" t="str">
            <v/>
          </cell>
          <cell r="AA2006" t="str">
            <v/>
          </cell>
          <cell r="AB2006" t="str">
            <v/>
          </cell>
          <cell r="AC2006" t="str">
            <v/>
          </cell>
          <cell r="AD2006" t="str">
            <v/>
          </cell>
          <cell r="AE2006" t="str">
            <v/>
          </cell>
          <cell r="AF2006">
            <v>0</v>
          </cell>
          <cell r="AG2006">
            <v>0</v>
          </cell>
        </row>
        <row r="2006">
          <cell r="AI2006" t="str">
            <v/>
          </cell>
        </row>
        <row r="2006">
          <cell r="AP2006" t="str">
            <v/>
          </cell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>
            <v>0</v>
          </cell>
          <cell r="AV2006" t="str">
            <v/>
          </cell>
          <cell r="AW2006" t="str">
            <v/>
          </cell>
          <cell r="AX2006" t="str">
            <v/>
          </cell>
          <cell r="AY2006">
            <v>0</v>
          </cell>
        </row>
        <row r="2006">
          <cell r="BA2006" t="str">
            <v/>
          </cell>
          <cell r="BB2006" t="str">
            <v/>
          </cell>
        </row>
        <row r="2006">
          <cell r="BE2006" t="str">
            <v/>
          </cell>
          <cell r="BF2006" t="str">
            <v/>
          </cell>
          <cell r="BG2006" t="str">
            <v/>
          </cell>
          <cell r="BH2006" t="str">
            <v/>
          </cell>
          <cell r="BI2006" t="str">
            <v/>
          </cell>
          <cell r="BJ2006" t="str">
            <v/>
          </cell>
          <cell r="BK2006" t="str">
            <v/>
          </cell>
          <cell r="BL2006">
            <v>0</v>
          </cell>
          <cell r="BM2006" t="str">
            <v/>
          </cell>
        </row>
        <row r="2006">
          <cell r="BP2006" t="str">
            <v/>
          </cell>
        </row>
        <row r="2006">
          <cell r="BW2006" t="str">
            <v/>
          </cell>
        </row>
        <row r="2006">
          <cell r="BY2006" t="str">
            <v/>
          </cell>
        </row>
        <row r="2006">
          <cell r="CD2006" t="str">
            <v/>
          </cell>
        </row>
        <row r="2007">
          <cell r="B2007" t="str">
            <v/>
          </cell>
        </row>
        <row r="2007">
          <cell r="J2007" t="str">
            <v>/</v>
          </cell>
        </row>
        <row r="2007">
          <cell r="X2007" t="str">
            <v/>
          </cell>
          <cell r="Y2007" t="str">
            <v/>
          </cell>
          <cell r="Z2007" t="str">
            <v/>
          </cell>
          <cell r="AA2007" t="str">
            <v/>
          </cell>
          <cell r="AB2007" t="str">
            <v/>
          </cell>
          <cell r="AC2007" t="str">
            <v/>
          </cell>
          <cell r="AD2007" t="str">
            <v/>
          </cell>
          <cell r="AE2007" t="str">
            <v/>
          </cell>
          <cell r="AF2007">
            <v>0</v>
          </cell>
          <cell r="AG2007">
            <v>0</v>
          </cell>
        </row>
        <row r="2007">
          <cell r="AI2007" t="str">
            <v/>
          </cell>
        </row>
        <row r="2007">
          <cell r="AP2007" t="str">
            <v/>
          </cell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>
            <v>0</v>
          </cell>
          <cell r="AV2007" t="str">
            <v/>
          </cell>
          <cell r="AW2007" t="str">
            <v/>
          </cell>
          <cell r="AX2007" t="str">
            <v/>
          </cell>
          <cell r="AY2007">
            <v>0</v>
          </cell>
        </row>
        <row r="2007">
          <cell r="BA2007" t="str">
            <v/>
          </cell>
          <cell r="BB2007" t="str">
            <v/>
          </cell>
        </row>
        <row r="2007">
          <cell r="BE2007" t="str">
            <v/>
          </cell>
          <cell r="BF2007" t="str">
            <v/>
          </cell>
          <cell r="BG2007" t="str">
            <v/>
          </cell>
          <cell r="BH2007" t="str">
            <v/>
          </cell>
          <cell r="BI2007" t="str">
            <v/>
          </cell>
          <cell r="BJ2007" t="str">
            <v/>
          </cell>
          <cell r="BK2007" t="str">
            <v/>
          </cell>
          <cell r="BL2007">
            <v>0</v>
          </cell>
          <cell r="BM2007" t="str">
            <v/>
          </cell>
        </row>
        <row r="2007">
          <cell r="BP2007" t="str">
            <v/>
          </cell>
        </row>
        <row r="2007">
          <cell r="BW2007" t="str">
            <v/>
          </cell>
        </row>
        <row r="2007">
          <cell r="BY2007" t="str">
            <v/>
          </cell>
        </row>
        <row r="2007">
          <cell r="CD2007" t="str">
            <v/>
          </cell>
        </row>
        <row r="2008">
          <cell r="B2008" t="str">
            <v/>
          </cell>
        </row>
        <row r="2008">
          <cell r="J2008" t="str">
            <v>/</v>
          </cell>
        </row>
        <row r="2008">
          <cell r="X2008" t="str">
            <v/>
          </cell>
          <cell r="Y2008" t="str">
            <v/>
          </cell>
          <cell r="Z2008" t="str">
            <v/>
          </cell>
          <cell r="AA2008" t="str">
            <v/>
          </cell>
          <cell r="AB2008" t="str">
            <v/>
          </cell>
          <cell r="AC2008" t="str">
            <v/>
          </cell>
          <cell r="AD2008" t="str">
            <v/>
          </cell>
          <cell r="AE2008" t="str">
            <v/>
          </cell>
          <cell r="AF2008">
            <v>0</v>
          </cell>
          <cell r="AG2008">
            <v>0</v>
          </cell>
        </row>
        <row r="2008">
          <cell r="AI2008" t="str">
            <v/>
          </cell>
        </row>
        <row r="2008">
          <cell r="AP2008" t="str">
            <v/>
          </cell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>
            <v>0</v>
          </cell>
          <cell r="AV2008" t="str">
            <v/>
          </cell>
          <cell r="AW2008" t="str">
            <v/>
          </cell>
          <cell r="AX2008" t="str">
            <v/>
          </cell>
          <cell r="AY2008">
            <v>0</v>
          </cell>
        </row>
        <row r="2008">
          <cell r="BA2008" t="str">
            <v/>
          </cell>
          <cell r="BB2008" t="str">
            <v/>
          </cell>
        </row>
        <row r="2008">
          <cell r="BE2008" t="str">
            <v/>
          </cell>
          <cell r="BF2008" t="str">
            <v/>
          </cell>
          <cell r="BG2008" t="str">
            <v/>
          </cell>
          <cell r="BH2008" t="str">
            <v/>
          </cell>
          <cell r="BI2008" t="str">
            <v/>
          </cell>
          <cell r="BJ2008" t="str">
            <v/>
          </cell>
          <cell r="BK2008" t="str">
            <v/>
          </cell>
          <cell r="BL2008">
            <v>0</v>
          </cell>
          <cell r="BM2008" t="str">
            <v/>
          </cell>
        </row>
        <row r="2008">
          <cell r="BP2008" t="str">
            <v/>
          </cell>
        </row>
        <row r="2008">
          <cell r="BW2008" t="str">
            <v/>
          </cell>
        </row>
        <row r="2008">
          <cell r="BY2008" t="str">
            <v/>
          </cell>
        </row>
        <row r="2008">
          <cell r="CD2008" t="str">
            <v/>
          </cell>
        </row>
        <row r="2009">
          <cell r="B2009" t="str">
            <v/>
          </cell>
        </row>
        <row r="2009">
          <cell r="J2009" t="str">
            <v>/</v>
          </cell>
        </row>
        <row r="2009">
          <cell r="X2009" t="str">
            <v/>
          </cell>
          <cell r="Y2009" t="str">
            <v/>
          </cell>
          <cell r="Z2009" t="str">
            <v/>
          </cell>
          <cell r="AA2009" t="str">
            <v/>
          </cell>
          <cell r="AB2009" t="str">
            <v/>
          </cell>
          <cell r="AC2009" t="str">
            <v/>
          </cell>
          <cell r="AD2009" t="str">
            <v/>
          </cell>
          <cell r="AE2009" t="str">
            <v/>
          </cell>
          <cell r="AF2009">
            <v>0</v>
          </cell>
          <cell r="AG2009">
            <v>0</v>
          </cell>
        </row>
        <row r="2009">
          <cell r="AI2009" t="str">
            <v/>
          </cell>
        </row>
        <row r="2009">
          <cell r="AP2009" t="str">
            <v/>
          </cell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>
            <v>0</v>
          </cell>
          <cell r="AV2009" t="str">
            <v/>
          </cell>
          <cell r="AW2009" t="str">
            <v/>
          </cell>
          <cell r="AX2009" t="str">
            <v/>
          </cell>
          <cell r="AY2009">
            <v>0</v>
          </cell>
        </row>
        <row r="2009">
          <cell r="BA2009" t="str">
            <v/>
          </cell>
          <cell r="BB2009" t="str">
            <v/>
          </cell>
        </row>
        <row r="2009">
          <cell r="BE2009" t="str">
            <v/>
          </cell>
          <cell r="BF2009" t="str">
            <v/>
          </cell>
          <cell r="BG2009" t="str">
            <v/>
          </cell>
          <cell r="BH2009" t="str">
            <v/>
          </cell>
          <cell r="BI2009" t="str">
            <v/>
          </cell>
          <cell r="BJ2009" t="str">
            <v/>
          </cell>
          <cell r="BK2009" t="str">
            <v/>
          </cell>
          <cell r="BL2009">
            <v>0</v>
          </cell>
          <cell r="BM2009" t="str">
            <v/>
          </cell>
        </row>
        <row r="2009">
          <cell r="BP2009" t="str">
            <v/>
          </cell>
        </row>
        <row r="2009">
          <cell r="BW2009" t="str">
            <v/>
          </cell>
        </row>
        <row r="2009">
          <cell r="BY2009" t="str">
            <v/>
          </cell>
        </row>
        <row r="2009">
          <cell r="CD2009" t="str">
            <v/>
          </cell>
        </row>
        <row r="2010">
          <cell r="B2010" t="str">
            <v/>
          </cell>
        </row>
        <row r="2010">
          <cell r="J2010" t="str">
            <v>/</v>
          </cell>
        </row>
        <row r="2010">
          <cell r="X2010" t="str">
            <v/>
          </cell>
          <cell r="Y2010" t="str">
            <v/>
          </cell>
          <cell r="Z2010" t="str">
            <v/>
          </cell>
          <cell r="AA2010" t="str">
            <v/>
          </cell>
          <cell r="AB2010" t="str">
            <v/>
          </cell>
          <cell r="AC2010" t="str">
            <v/>
          </cell>
          <cell r="AD2010" t="str">
            <v/>
          </cell>
          <cell r="AE2010" t="str">
            <v/>
          </cell>
          <cell r="AF2010">
            <v>0</v>
          </cell>
          <cell r="AG2010">
            <v>0</v>
          </cell>
        </row>
        <row r="2010">
          <cell r="AI2010" t="str">
            <v/>
          </cell>
        </row>
        <row r="2010">
          <cell r="AP2010" t="str">
            <v/>
          </cell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>
            <v>0</v>
          </cell>
          <cell r="AV2010" t="str">
            <v/>
          </cell>
          <cell r="AW2010" t="str">
            <v/>
          </cell>
          <cell r="AX2010" t="str">
            <v/>
          </cell>
          <cell r="AY2010">
            <v>0</v>
          </cell>
        </row>
        <row r="2010">
          <cell r="BA2010" t="str">
            <v/>
          </cell>
          <cell r="BB2010" t="str">
            <v/>
          </cell>
        </row>
        <row r="2010">
          <cell r="BE2010" t="str">
            <v/>
          </cell>
          <cell r="BF2010" t="str">
            <v/>
          </cell>
          <cell r="BG2010" t="str">
            <v/>
          </cell>
          <cell r="BH2010" t="str">
            <v/>
          </cell>
          <cell r="BI2010" t="str">
            <v/>
          </cell>
          <cell r="BJ2010" t="str">
            <v/>
          </cell>
          <cell r="BK2010" t="str">
            <v/>
          </cell>
          <cell r="BL2010">
            <v>0</v>
          </cell>
          <cell r="BM2010" t="str">
            <v/>
          </cell>
        </row>
        <row r="2010">
          <cell r="BP2010" t="str">
            <v/>
          </cell>
        </row>
        <row r="2010">
          <cell r="BW2010" t="str">
            <v/>
          </cell>
        </row>
        <row r="2010">
          <cell r="BY2010" t="str">
            <v/>
          </cell>
        </row>
        <row r="2010">
          <cell r="CD2010" t="str">
            <v/>
          </cell>
        </row>
        <row r="2011">
          <cell r="B2011" t="str">
            <v/>
          </cell>
        </row>
        <row r="2011">
          <cell r="J2011" t="str">
            <v>/</v>
          </cell>
        </row>
        <row r="2011">
          <cell r="X2011" t="str">
            <v/>
          </cell>
          <cell r="Y2011" t="str">
            <v/>
          </cell>
          <cell r="Z2011" t="str">
            <v/>
          </cell>
          <cell r="AA2011" t="str">
            <v/>
          </cell>
          <cell r="AB2011" t="str">
            <v/>
          </cell>
          <cell r="AC2011" t="str">
            <v/>
          </cell>
          <cell r="AD2011" t="str">
            <v/>
          </cell>
          <cell r="AE2011" t="str">
            <v/>
          </cell>
          <cell r="AF2011">
            <v>0</v>
          </cell>
          <cell r="AG2011">
            <v>0</v>
          </cell>
        </row>
        <row r="2011">
          <cell r="AI2011" t="str">
            <v/>
          </cell>
        </row>
        <row r="2011">
          <cell r="AP2011" t="str">
            <v/>
          </cell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>
            <v>0</v>
          </cell>
          <cell r="AV2011" t="str">
            <v/>
          </cell>
          <cell r="AW2011" t="str">
            <v/>
          </cell>
          <cell r="AX2011" t="str">
            <v/>
          </cell>
          <cell r="AY2011">
            <v>0</v>
          </cell>
        </row>
        <row r="2011">
          <cell r="BA2011" t="str">
            <v/>
          </cell>
          <cell r="BB2011" t="str">
            <v/>
          </cell>
        </row>
        <row r="2011">
          <cell r="BE2011" t="str">
            <v/>
          </cell>
          <cell r="BF2011" t="str">
            <v/>
          </cell>
          <cell r="BG2011" t="str">
            <v/>
          </cell>
          <cell r="BH2011" t="str">
            <v/>
          </cell>
          <cell r="BI2011" t="str">
            <v/>
          </cell>
          <cell r="BJ2011" t="str">
            <v/>
          </cell>
          <cell r="BK2011" t="str">
            <v/>
          </cell>
          <cell r="BL2011">
            <v>0</v>
          </cell>
          <cell r="BM2011" t="str">
            <v/>
          </cell>
        </row>
        <row r="2011">
          <cell r="BP2011" t="str">
            <v/>
          </cell>
        </row>
        <row r="2011">
          <cell r="BW2011" t="str">
            <v/>
          </cell>
        </row>
        <row r="2011">
          <cell r="BY2011" t="str">
            <v/>
          </cell>
        </row>
        <row r="2011">
          <cell r="CD2011" t="str">
            <v/>
          </cell>
        </row>
        <row r="2012">
          <cell r="B2012" t="str">
            <v/>
          </cell>
        </row>
        <row r="2012">
          <cell r="J2012" t="str">
            <v>/</v>
          </cell>
        </row>
        <row r="2012">
          <cell r="X2012" t="str">
            <v/>
          </cell>
          <cell r="Y2012" t="str">
            <v/>
          </cell>
          <cell r="Z2012" t="str">
            <v/>
          </cell>
          <cell r="AA2012" t="str">
            <v/>
          </cell>
          <cell r="AB2012" t="str">
            <v/>
          </cell>
          <cell r="AC2012" t="str">
            <v/>
          </cell>
          <cell r="AD2012" t="str">
            <v/>
          </cell>
          <cell r="AE2012" t="str">
            <v/>
          </cell>
          <cell r="AF2012">
            <v>0</v>
          </cell>
          <cell r="AG2012">
            <v>0</v>
          </cell>
        </row>
        <row r="2012">
          <cell r="AI2012" t="str">
            <v/>
          </cell>
        </row>
        <row r="2012">
          <cell r="AP2012" t="str">
            <v/>
          </cell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>
            <v>0</v>
          </cell>
          <cell r="AV2012" t="str">
            <v/>
          </cell>
          <cell r="AW2012" t="str">
            <v/>
          </cell>
          <cell r="AX2012" t="str">
            <v/>
          </cell>
          <cell r="AY2012">
            <v>0</v>
          </cell>
        </row>
        <row r="2012">
          <cell r="BA2012" t="str">
            <v/>
          </cell>
          <cell r="BB2012" t="str">
            <v/>
          </cell>
        </row>
        <row r="2012">
          <cell r="BE2012" t="str">
            <v/>
          </cell>
          <cell r="BF2012" t="str">
            <v/>
          </cell>
          <cell r="BG2012" t="str">
            <v/>
          </cell>
          <cell r="BH2012" t="str">
            <v/>
          </cell>
          <cell r="BI2012" t="str">
            <v/>
          </cell>
          <cell r="BJ2012" t="str">
            <v/>
          </cell>
          <cell r="BK2012" t="str">
            <v/>
          </cell>
          <cell r="BL2012">
            <v>0</v>
          </cell>
          <cell r="BM2012" t="str">
            <v/>
          </cell>
        </row>
        <row r="2012">
          <cell r="BP2012" t="str">
            <v/>
          </cell>
        </row>
        <row r="2012">
          <cell r="BW2012" t="str">
            <v/>
          </cell>
        </row>
        <row r="2012">
          <cell r="BY2012" t="str">
            <v/>
          </cell>
        </row>
        <row r="2012">
          <cell r="CD2012" t="str">
            <v/>
          </cell>
        </row>
        <row r="2013">
          <cell r="B2013" t="str">
            <v/>
          </cell>
        </row>
        <row r="2013">
          <cell r="J2013" t="str">
            <v>/</v>
          </cell>
        </row>
        <row r="2013">
          <cell r="X2013" t="str">
            <v/>
          </cell>
          <cell r="Y2013" t="str">
            <v/>
          </cell>
          <cell r="Z2013" t="str">
            <v/>
          </cell>
          <cell r="AA2013" t="str">
            <v/>
          </cell>
          <cell r="AB2013" t="str">
            <v/>
          </cell>
          <cell r="AC2013" t="str">
            <v/>
          </cell>
          <cell r="AD2013" t="str">
            <v/>
          </cell>
          <cell r="AE2013" t="str">
            <v/>
          </cell>
          <cell r="AF2013">
            <v>0</v>
          </cell>
          <cell r="AG2013">
            <v>0</v>
          </cell>
        </row>
        <row r="2013">
          <cell r="AI2013" t="str">
            <v/>
          </cell>
        </row>
        <row r="2013">
          <cell r="AP2013" t="str">
            <v/>
          </cell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>
            <v>0</v>
          </cell>
          <cell r="AV2013" t="str">
            <v/>
          </cell>
          <cell r="AW2013" t="str">
            <v/>
          </cell>
          <cell r="AX2013" t="str">
            <v/>
          </cell>
          <cell r="AY2013">
            <v>0</v>
          </cell>
        </row>
        <row r="2013">
          <cell r="BA2013" t="str">
            <v/>
          </cell>
          <cell r="BB2013" t="str">
            <v/>
          </cell>
        </row>
        <row r="2013">
          <cell r="BE2013" t="str">
            <v/>
          </cell>
          <cell r="BF2013" t="str">
            <v/>
          </cell>
          <cell r="BG2013" t="str">
            <v/>
          </cell>
          <cell r="BH2013" t="str">
            <v/>
          </cell>
          <cell r="BI2013" t="str">
            <v/>
          </cell>
          <cell r="BJ2013" t="str">
            <v/>
          </cell>
          <cell r="BK2013" t="str">
            <v/>
          </cell>
          <cell r="BL2013">
            <v>0</v>
          </cell>
          <cell r="BM2013" t="str">
            <v/>
          </cell>
        </row>
        <row r="2013">
          <cell r="BP2013" t="str">
            <v/>
          </cell>
        </row>
        <row r="2013">
          <cell r="BW2013" t="str">
            <v/>
          </cell>
        </row>
        <row r="2013">
          <cell r="BY2013" t="str">
            <v/>
          </cell>
        </row>
        <row r="2013">
          <cell r="CD2013" t="str">
            <v/>
          </cell>
        </row>
        <row r="2014">
          <cell r="B2014" t="str">
            <v/>
          </cell>
        </row>
        <row r="2014">
          <cell r="J2014" t="str">
            <v>/</v>
          </cell>
        </row>
        <row r="2014"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>
            <v>0</v>
          </cell>
          <cell r="AG2014">
            <v>0</v>
          </cell>
        </row>
        <row r="2014">
          <cell r="AI2014" t="str">
            <v/>
          </cell>
        </row>
        <row r="2014">
          <cell r="AP2014" t="str">
            <v/>
          </cell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>
            <v>0</v>
          </cell>
          <cell r="AV2014" t="str">
            <v/>
          </cell>
          <cell r="AW2014" t="str">
            <v/>
          </cell>
          <cell r="AX2014" t="str">
            <v/>
          </cell>
          <cell r="AY2014">
            <v>0</v>
          </cell>
        </row>
        <row r="2014">
          <cell r="BA2014" t="str">
            <v/>
          </cell>
          <cell r="BB2014" t="str">
            <v/>
          </cell>
        </row>
        <row r="2014">
          <cell r="BE2014" t="str">
            <v/>
          </cell>
          <cell r="BF2014" t="str">
            <v/>
          </cell>
          <cell r="BG2014" t="str">
            <v/>
          </cell>
          <cell r="BH2014" t="str">
            <v/>
          </cell>
          <cell r="BI2014" t="str">
            <v/>
          </cell>
          <cell r="BJ2014" t="str">
            <v/>
          </cell>
          <cell r="BK2014" t="str">
            <v/>
          </cell>
          <cell r="BL2014">
            <v>0</v>
          </cell>
          <cell r="BM2014" t="str">
            <v/>
          </cell>
        </row>
        <row r="2014">
          <cell r="BP2014" t="str">
            <v/>
          </cell>
        </row>
        <row r="2014">
          <cell r="BW2014" t="str">
            <v/>
          </cell>
        </row>
        <row r="2014">
          <cell r="BY2014" t="str">
            <v/>
          </cell>
        </row>
        <row r="2014">
          <cell r="CD2014" t="str">
            <v/>
          </cell>
        </row>
        <row r="2015">
          <cell r="B2015" t="str">
            <v/>
          </cell>
        </row>
        <row r="2015">
          <cell r="J2015" t="str">
            <v>/</v>
          </cell>
        </row>
        <row r="2015"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>
            <v>0</v>
          </cell>
          <cell r="AG2015">
            <v>0</v>
          </cell>
        </row>
        <row r="2015">
          <cell r="AI2015" t="str">
            <v/>
          </cell>
        </row>
        <row r="2015">
          <cell r="AP2015" t="str">
            <v/>
          </cell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>
            <v>0</v>
          </cell>
          <cell r="AV2015" t="str">
            <v/>
          </cell>
          <cell r="AW2015" t="str">
            <v/>
          </cell>
          <cell r="AX2015" t="str">
            <v/>
          </cell>
          <cell r="AY2015">
            <v>0</v>
          </cell>
        </row>
        <row r="2015">
          <cell r="BA2015" t="str">
            <v/>
          </cell>
          <cell r="BB2015" t="str">
            <v/>
          </cell>
        </row>
        <row r="2015">
          <cell r="BE2015" t="str">
            <v/>
          </cell>
          <cell r="BF2015" t="str">
            <v/>
          </cell>
          <cell r="BG2015" t="str">
            <v/>
          </cell>
          <cell r="BH2015" t="str">
            <v/>
          </cell>
          <cell r="BI2015" t="str">
            <v/>
          </cell>
          <cell r="BJ2015" t="str">
            <v/>
          </cell>
          <cell r="BK2015" t="str">
            <v/>
          </cell>
          <cell r="BL2015">
            <v>0</v>
          </cell>
          <cell r="BM2015" t="str">
            <v/>
          </cell>
        </row>
        <row r="2015">
          <cell r="BP2015" t="str">
            <v/>
          </cell>
        </row>
        <row r="2015">
          <cell r="BW2015" t="str">
            <v/>
          </cell>
        </row>
        <row r="2015">
          <cell r="BY2015" t="str">
            <v/>
          </cell>
        </row>
        <row r="2015">
          <cell r="CD2015" t="str">
            <v/>
          </cell>
        </row>
        <row r="2016">
          <cell r="B2016" t="str">
            <v/>
          </cell>
        </row>
        <row r="2016">
          <cell r="J2016" t="str">
            <v>/</v>
          </cell>
        </row>
        <row r="2016"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>
            <v>0</v>
          </cell>
          <cell r="AG2016">
            <v>0</v>
          </cell>
        </row>
        <row r="2016">
          <cell r="AI2016" t="str">
            <v/>
          </cell>
        </row>
        <row r="2016">
          <cell r="AP2016" t="str">
            <v/>
          </cell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>
            <v>0</v>
          </cell>
          <cell r="AV2016" t="str">
            <v/>
          </cell>
          <cell r="AW2016" t="str">
            <v/>
          </cell>
          <cell r="AX2016" t="str">
            <v/>
          </cell>
          <cell r="AY2016">
            <v>0</v>
          </cell>
        </row>
        <row r="2016">
          <cell r="BA2016" t="str">
            <v/>
          </cell>
          <cell r="BB2016" t="str">
            <v/>
          </cell>
        </row>
        <row r="2016">
          <cell r="BE2016" t="str">
            <v/>
          </cell>
          <cell r="BF2016" t="str">
            <v/>
          </cell>
          <cell r="BG2016" t="str">
            <v/>
          </cell>
          <cell r="BH2016" t="str">
            <v/>
          </cell>
          <cell r="BI2016" t="str">
            <v/>
          </cell>
          <cell r="BJ2016" t="str">
            <v/>
          </cell>
          <cell r="BK2016" t="str">
            <v/>
          </cell>
          <cell r="BL2016">
            <v>0</v>
          </cell>
          <cell r="BM2016" t="str">
            <v/>
          </cell>
        </row>
        <row r="2016">
          <cell r="BP2016" t="str">
            <v/>
          </cell>
        </row>
        <row r="2016">
          <cell r="BW2016" t="str">
            <v/>
          </cell>
        </row>
        <row r="2016">
          <cell r="BY2016" t="str">
            <v/>
          </cell>
        </row>
        <row r="2016">
          <cell r="CD2016" t="str">
            <v/>
          </cell>
        </row>
        <row r="2017">
          <cell r="B2017" t="str">
            <v/>
          </cell>
        </row>
        <row r="2017">
          <cell r="J2017" t="str">
            <v>/</v>
          </cell>
        </row>
        <row r="2017"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>
            <v>0</v>
          </cell>
          <cell r="AG2017">
            <v>0</v>
          </cell>
        </row>
        <row r="2017">
          <cell r="AI2017" t="str">
            <v/>
          </cell>
        </row>
        <row r="2017">
          <cell r="AP2017" t="str">
            <v/>
          </cell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>
            <v>0</v>
          </cell>
          <cell r="AV2017" t="str">
            <v/>
          </cell>
          <cell r="AW2017" t="str">
            <v/>
          </cell>
          <cell r="AX2017" t="str">
            <v/>
          </cell>
          <cell r="AY2017">
            <v>0</v>
          </cell>
        </row>
        <row r="2017">
          <cell r="BA2017" t="str">
            <v/>
          </cell>
          <cell r="BB2017" t="str">
            <v/>
          </cell>
        </row>
        <row r="2017">
          <cell r="BE2017" t="str">
            <v/>
          </cell>
          <cell r="BF2017" t="str">
            <v/>
          </cell>
          <cell r="BG2017" t="str">
            <v/>
          </cell>
          <cell r="BH2017" t="str">
            <v/>
          </cell>
          <cell r="BI2017" t="str">
            <v/>
          </cell>
          <cell r="BJ2017" t="str">
            <v/>
          </cell>
          <cell r="BK2017" t="str">
            <v/>
          </cell>
          <cell r="BL2017">
            <v>0</v>
          </cell>
          <cell r="BM2017" t="str">
            <v/>
          </cell>
        </row>
        <row r="2017">
          <cell r="BP2017" t="str">
            <v/>
          </cell>
        </row>
        <row r="2017">
          <cell r="BW2017" t="str">
            <v/>
          </cell>
        </row>
        <row r="2017">
          <cell r="BY2017" t="str">
            <v/>
          </cell>
        </row>
        <row r="2017">
          <cell r="CD2017" t="str">
            <v/>
          </cell>
        </row>
        <row r="2018">
          <cell r="B2018" t="str">
            <v/>
          </cell>
        </row>
        <row r="2018">
          <cell r="J2018" t="str">
            <v>/</v>
          </cell>
        </row>
        <row r="2018"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>
            <v>0</v>
          </cell>
          <cell r="AG2018">
            <v>0</v>
          </cell>
        </row>
        <row r="2018">
          <cell r="AI2018" t="str">
            <v/>
          </cell>
        </row>
        <row r="2018">
          <cell r="AP2018" t="str">
            <v/>
          </cell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>
            <v>0</v>
          </cell>
          <cell r="AV2018" t="str">
            <v/>
          </cell>
          <cell r="AW2018" t="str">
            <v/>
          </cell>
          <cell r="AX2018" t="str">
            <v/>
          </cell>
          <cell r="AY2018">
            <v>0</v>
          </cell>
        </row>
        <row r="2018">
          <cell r="BA2018" t="str">
            <v/>
          </cell>
          <cell r="BB2018" t="str">
            <v/>
          </cell>
        </row>
        <row r="2018">
          <cell r="BE2018" t="str">
            <v/>
          </cell>
          <cell r="BF2018" t="str">
            <v/>
          </cell>
          <cell r="BG2018" t="str">
            <v/>
          </cell>
          <cell r="BH2018" t="str">
            <v/>
          </cell>
          <cell r="BI2018" t="str">
            <v/>
          </cell>
          <cell r="BJ2018" t="str">
            <v/>
          </cell>
          <cell r="BK2018" t="str">
            <v/>
          </cell>
          <cell r="BL2018">
            <v>0</v>
          </cell>
          <cell r="BM2018" t="str">
            <v/>
          </cell>
        </row>
        <row r="2018">
          <cell r="BP2018" t="str">
            <v/>
          </cell>
        </row>
        <row r="2018">
          <cell r="BW2018" t="str">
            <v/>
          </cell>
        </row>
        <row r="2018">
          <cell r="BY2018" t="str">
            <v/>
          </cell>
        </row>
        <row r="2018">
          <cell r="CD2018" t="str">
            <v/>
          </cell>
        </row>
        <row r="2019">
          <cell r="B2019" t="str">
            <v/>
          </cell>
        </row>
        <row r="2019">
          <cell r="J2019" t="str">
            <v>/</v>
          </cell>
        </row>
        <row r="2019"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>
            <v>0</v>
          </cell>
          <cell r="AG2019">
            <v>0</v>
          </cell>
        </row>
        <row r="2019">
          <cell r="AI2019" t="str">
            <v/>
          </cell>
        </row>
        <row r="2019">
          <cell r="AP2019" t="str">
            <v/>
          </cell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>
            <v>0</v>
          </cell>
          <cell r="AV2019" t="str">
            <v/>
          </cell>
          <cell r="AW2019" t="str">
            <v/>
          </cell>
          <cell r="AX2019" t="str">
            <v/>
          </cell>
          <cell r="AY2019">
            <v>0</v>
          </cell>
        </row>
        <row r="2019">
          <cell r="BA2019" t="str">
            <v/>
          </cell>
          <cell r="BB2019" t="str">
            <v/>
          </cell>
        </row>
        <row r="2019">
          <cell r="BE2019" t="str">
            <v/>
          </cell>
          <cell r="BF2019" t="str">
            <v/>
          </cell>
          <cell r="BG2019" t="str">
            <v/>
          </cell>
          <cell r="BH2019" t="str">
            <v/>
          </cell>
          <cell r="BI2019" t="str">
            <v/>
          </cell>
          <cell r="BJ2019" t="str">
            <v/>
          </cell>
          <cell r="BK2019" t="str">
            <v/>
          </cell>
          <cell r="BL2019">
            <v>0</v>
          </cell>
          <cell r="BM2019" t="str">
            <v/>
          </cell>
        </row>
        <row r="2019">
          <cell r="BP2019" t="str">
            <v/>
          </cell>
        </row>
        <row r="2019">
          <cell r="BW2019" t="str">
            <v/>
          </cell>
        </row>
        <row r="2019">
          <cell r="BY2019" t="str">
            <v/>
          </cell>
        </row>
        <row r="2019">
          <cell r="CD2019" t="str">
            <v/>
          </cell>
        </row>
        <row r="2020">
          <cell r="B2020" t="str">
            <v/>
          </cell>
        </row>
        <row r="2020">
          <cell r="J2020" t="str">
            <v>/</v>
          </cell>
        </row>
        <row r="2020"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>
            <v>0</v>
          </cell>
          <cell r="AG2020">
            <v>0</v>
          </cell>
        </row>
        <row r="2020">
          <cell r="AI2020" t="str">
            <v/>
          </cell>
        </row>
        <row r="2020">
          <cell r="AP2020" t="str">
            <v/>
          </cell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>
            <v>0</v>
          </cell>
          <cell r="AV2020" t="str">
            <v/>
          </cell>
          <cell r="AW2020" t="str">
            <v/>
          </cell>
          <cell r="AX2020" t="str">
            <v/>
          </cell>
          <cell r="AY2020">
            <v>0</v>
          </cell>
        </row>
        <row r="2020">
          <cell r="BA2020" t="str">
            <v/>
          </cell>
          <cell r="BB2020" t="str">
            <v/>
          </cell>
        </row>
        <row r="2020">
          <cell r="BE2020" t="str">
            <v/>
          </cell>
          <cell r="BF2020" t="str">
            <v/>
          </cell>
          <cell r="BG2020" t="str">
            <v/>
          </cell>
          <cell r="BH2020" t="str">
            <v/>
          </cell>
          <cell r="BI2020" t="str">
            <v/>
          </cell>
          <cell r="BJ2020" t="str">
            <v/>
          </cell>
          <cell r="BK2020" t="str">
            <v/>
          </cell>
          <cell r="BL2020">
            <v>0</v>
          </cell>
          <cell r="BM2020" t="str">
            <v/>
          </cell>
        </row>
        <row r="2020">
          <cell r="BP2020" t="str">
            <v/>
          </cell>
        </row>
        <row r="2020">
          <cell r="BW2020" t="str">
            <v/>
          </cell>
        </row>
        <row r="2020">
          <cell r="BY2020" t="str">
            <v/>
          </cell>
        </row>
        <row r="2020">
          <cell r="CD2020" t="str">
            <v/>
          </cell>
        </row>
        <row r="2021">
          <cell r="B2021" t="str">
            <v/>
          </cell>
        </row>
        <row r="2021">
          <cell r="J2021" t="str">
            <v>/</v>
          </cell>
        </row>
        <row r="2021"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>
            <v>0</v>
          </cell>
          <cell r="AG2021">
            <v>0</v>
          </cell>
        </row>
        <row r="2021">
          <cell r="AI2021" t="str">
            <v/>
          </cell>
        </row>
        <row r="2021">
          <cell r="AP2021" t="str">
            <v/>
          </cell>
          <cell r="AQ2021" t="str">
            <v/>
          </cell>
          <cell r="AR2021" t="str">
            <v/>
          </cell>
          <cell r="AS2021" t="str">
            <v/>
          </cell>
          <cell r="AT2021" t="str">
            <v/>
          </cell>
          <cell r="AU2021">
            <v>0</v>
          </cell>
          <cell r="AV2021" t="str">
            <v/>
          </cell>
          <cell r="AW2021" t="str">
            <v/>
          </cell>
          <cell r="AX2021" t="str">
            <v/>
          </cell>
          <cell r="AY2021">
            <v>0</v>
          </cell>
        </row>
        <row r="2021">
          <cell r="BA2021" t="str">
            <v/>
          </cell>
          <cell r="BB2021" t="str">
            <v/>
          </cell>
        </row>
        <row r="2021">
          <cell r="BE2021" t="str">
            <v/>
          </cell>
          <cell r="BF2021" t="str">
            <v/>
          </cell>
          <cell r="BG2021" t="str">
            <v/>
          </cell>
          <cell r="BH2021" t="str">
            <v/>
          </cell>
          <cell r="BI2021" t="str">
            <v/>
          </cell>
          <cell r="BJ2021" t="str">
            <v/>
          </cell>
          <cell r="BK2021" t="str">
            <v/>
          </cell>
          <cell r="BL2021">
            <v>0</v>
          </cell>
          <cell r="BM2021" t="str">
            <v/>
          </cell>
        </row>
        <row r="2021">
          <cell r="BP2021" t="str">
            <v/>
          </cell>
        </row>
        <row r="2021">
          <cell r="BW2021" t="str">
            <v/>
          </cell>
        </row>
        <row r="2021">
          <cell r="BY2021" t="str">
            <v/>
          </cell>
        </row>
        <row r="2021">
          <cell r="CD2021" t="str">
            <v/>
          </cell>
        </row>
        <row r="2022">
          <cell r="B2022" t="str">
            <v/>
          </cell>
        </row>
        <row r="2022">
          <cell r="J2022" t="str">
            <v>/</v>
          </cell>
        </row>
        <row r="2022"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>
            <v>0</v>
          </cell>
          <cell r="AG2022">
            <v>0</v>
          </cell>
        </row>
        <row r="2022">
          <cell r="AI2022" t="str">
            <v/>
          </cell>
        </row>
        <row r="2022">
          <cell r="AP2022" t="str">
            <v/>
          </cell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>
            <v>0</v>
          </cell>
          <cell r="AV2022" t="str">
            <v/>
          </cell>
          <cell r="AW2022" t="str">
            <v/>
          </cell>
          <cell r="AX2022" t="str">
            <v/>
          </cell>
          <cell r="AY2022">
            <v>0</v>
          </cell>
        </row>
        <row r="2022">
          <cell r="BA2022" t="str">
            <v/>
          </cell>
          <cell r="BB2022" t="str">
            <v/>
          </cell>
        </row>
        <row r="2022">
          <cell r="BE2022" t="str">
            <v/>
          </cell>
          <cell r="BF2022" t="str">
            <v/>
          </cell>
          <cell r="BG2022" t="str">
            <v/>
          </cell>
          <cell r="BH2022" t="str">
            <v/>
          </cell>
          <cell r="BI2022" t="str">
            <v/>
          </cell>
          <cell r="BJ2022" t="str">
            <v/>
          </cell>
          <cell r="BK2022" t="str">
            <v/>
          </cell>
          <cell r="BL2022">
            <v>0</v>
          </cell>
          <cell r="BM2022" t="str">
            <v/>
          </cell>
        </row>
        <row r="2022">
          <cell r="BP2022" t="str">
            <v/>
          </cell>
        </row>
        <row r="2022">
          <cell r="BW2022" t="str">
            <v/>
          </cell>
        </row>
        <row r="2022">
          <cell r="BY2022" t="str">
            <v/>
          </cell>
        </row>
        <row r="2022">
          <cell r="CD2022" t="str">
            <v/>
          </cell>
        </row>
        <row r="2023">
          <cell r="B2023" t="str">
            <v/>
          </cell>
        </row>
        <row r="2023">
          <cell r="J2023" t="str">
            <v>/</v>
          </cell>
        </row>
        <row r="2023"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>
            <v>0</v>
          </cell>
          <cell r="AG2023">
            <v>0</v>
          </cell>
        </row>
        <row r="2023">
          <cell r="AI2023" t="str">
            <v/>
          </cell>
        </row>
        <row r="2023">
          <cell r="AP2023" t="str">
            <v/>
          </cell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>
            <v>0</v>
          </cell>
          <cell r="AV2023" t="str">
            <v/>
          </cell>
          <cell r="AW2023" t="str">
            <v/>
          </cell>
          <cell r="AX2023" t="str">
            <v/>
          </cell>
          <cell r="AY2023">
            <v>0</v>
          </cell>
        </row>
        <row r="2023">
          <cell r="BA2023" t="str">
            <v/>
          </cell>
          <cell r="BB2023" t="str">
            <v/>
          </cell>
        </row>
        <row r="2023">
          <cell r="BE2023" t="str">
            <v/>
          </cell>
          <cell r="BF2023" t="str">
            <v/>
          </cell>
          <cell r="BG2023" t="str">
            <v/>
          </cell>
          <cell r="BH2023" t="str">
            <v/>
          </cell>
          <cell r="BI2023" t="str">
            <v/>
          </cell>
          <cell r="BJ2023" t="str">
            <v/>
          </cell>
          <cell r="BK2023" t="str">
            <v/>
          </cell>
          <cell r="BL2023">
            <v>0</v>
          </cell>
          <cell r="BM2023" t="str">
            <v/>
          </cell>
        </row>
        <row r="2023">
          <cell r="BP2023" t="str">
            <v/>
          </cell>
        </row>
        <row r="2023">
          <cell r="BW2023" t="str">
            <v/>
          </cell>
        </row>
        <row r="2023">
          <cell r="BY2023" t="str">
            <v/>
          </cell>
        </row>
        <row r="2023">
          <cell r="CD2023" t="str">
            <v/>
          </cell>
        </row>
        <row r="2024">
          <cell r="B2024" t="str">
            <v/>
          </cell>
        </row>
        <row r="2024">
          <cell r="J2024" t="str">
            <v>/</v>
          </cell>
        </row>
        <row r="2024"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>
            <v>0</v>
          </cell>
          <cell r="AG2024">
            <v>0</v>
          </cell>
        </row>
        <row r="2024">
          <cell r="AI2024" t="str">
            <v/>
          </cell>
        </row>
        <row r="2024">
          <cell r="AP2024" t="str">
            <v/>
          </cell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>
            <v>0</v>
          </cell>
          <cell r="AV2024" t="str">
            <v/>
          </cell>
          <cell r="AW2024" t="str">
            <v/>
          </cell>
          <cell r="AX2024" t="str">
            <v/>
          </cell>
          <cell r="AY2024">
            <v>0</v>
          </cell>
        </row>
        <row r="2024">
          <cell r="BA2024" t="str">
            <v/>
          </cell>
          <cell r="BB2024" t="str">
            <v/>
          </cell>
        </row>
        <row r="2024">
          <cell r="BE2024" t="str">
            <v/>
          </cell>
          <cell r="BF2024" t="str">
            <v/>
          </cell>
          <cell r="BG2024" t="str">
            <v/>
          </cell>
          <cell r="BH2024" t="str">
            <v/>
          </cell>
          <cell r="BI2024" t="str">
            <v/>
          </cell>
          <cell r="BJ2024" t="str">
            <v/>
          </cell>
          <cell r="BK2024" t="str">
            <v/>
          </cell>
          <cell r="BL2024">
            <v>0</v>
          </cell>
          <cell r="BM2024" t="str">
            <v/>
          </cell>
        </row>
        <row r="2024">
          <cell r="BP2024" t="str">
            <v/>
          </cell>
        </row>
        <row r="2024">
          <cell r="BW2024" t="str">
            <v/>
          </cell>
        </row>
        <row r="2024">
          <cell r="BY2024" t="str">
            <v/>
          </cell>
        </row>
        <row r="2024">
          <cell r="CD2024" t="str">
            <v/>
          </cell>
        </row>
        <row r="2025">
          <cell r="B2025" t="str">
            <v/>
          </cell>
        </row>
        <row r="2025">
          <cell r="J2025" t="str">
            <v>/</v>
          </cell>
        </row>
        <row r="2025"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>
            <v>0</v>
          </cell>
          <cell r="AG2025">
            <v>0</v>
          </cell>
        </row>
        <row r="2025">
          <cell r="AI2025" t="str">
            <v/>
          </cell>
        </row>
        <row r="2025">
          <cell r="AP2025" t="str">
            <v/>
          </cell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>
            <v>0</v>
          </cell>
          <cell r="AV2025" t="str">
            <v/>
          </cell>
          <cell r="AW2025" t="str">
            <v/>
          </cell>
          <cell r="AX2025" t="str">
            <v/>
          </cell>
          <cell r="AY2025">
            <v>0</v>
          </cell>
        </row>
        <row r="2025">
          <cell r="BA2025" t="str">
            <v/>
          </cell>
          <cell r="BB2025" t="str">
            <v/>
          </cell>
        </row>
        <row r="2025">
          <cell r="BE2025" t="str">
            <v/>
          </cell>
          <cell r="BF2025" t="str">
            <v/>
          </cell>
          <cell r="BG2025" t="str">
            <v/>
          </cell>
          <cell r="BH2025" t="str">
            <v/>
          </cell>
          <cell r="BI2025" t="str">
            <v/>
          </cell>
          <cell r="BJ2025" t="str">
            <v/>
          </cell>
          <cell r="BK2025" t="str">
            <v/>
          </cell>
          <cell r="BL2025">
            <v>0</v>
          </cell>
          <cell r="BM2025" t="str">
            <v/>
          </cell>
        </row>
        <row r="2025">
          <cell r="BP2025" t="str">
            <v/>
          </cell>
        </row>
        <row r="2025">
          <cell r="BW2025" t="str">
            <v/>
          </cell>
        </row>
        <row r="2025">
          <cell r="BY2025" t="str">
            <v/>
          </cell>
        </row>
        <row r="2025">
          <cell r="CD2025" t="str">
            <v/>
          </cell>
        </row>
        <row r="2026">
          <cell r="B2026" t="str">
            <v/>
          </cell>
        </row>
        <row r="2026">
          <cell r="J2026" t="str">
            <v>/</v>
          </cell>
        </row>
        <row r="2026">
          <cell r="X2026" t="str">
            <v/>
          </cell>
          <cell r="Y2026" t="str">
            <v/>
          </cell>
          <cell r="Z2026" t="str">
            <v/>
          </cell>
          <cell r="AA2026" t="str">
            <v/>
          </cell>
          <cell r="AB2026" t="str">
            <v/>
          </cell>
          <cell r="AC2026" t="str">
            <v/>
          </cell>
          <cell r="AD2026" t="str">
            <v/>
          </cell>
          <cell r="AE2026" t="str">
            <v/>
          </cell>
          <cell r="AF2026">
            <v>0</v>
          </cell>
          <cell r="AG2026">
            <v>0</v>
          </cell>
        </row>
        <row r="2026">
          <cell r="AI2026" t="str">
            <v/>
          </cell>
        </row>
        <row r="2026">
          <cell r="AP2026" t="str">
            <v/>
          </cell>
          <cell r="AQ2026" t="str">
            <v/>
          </cell>
          <cell r="AR2026" t="str">
            <v/>
          </cell>
          <cell r="AS2026" t="str">
            <v/>
          </cell>
          <cell r="AT2026" t="str">
            <v/>
          </cell>
          <cell r="AU2026">
            <v>0</v>
          </cell>
          <cell r="AV2026" t="str">
            <v/>
          </cell>
          <cell r="AW2026" t="str">
            <v/>
          </cell>
          <cell r="AX2026" t="str">
            <v/>
          </cell>
          <cell r="AY2026">
            <v>0</v>
          </cell>
        </row>
        <row r="2026">
          <cell r="BA2026" t="str">
            <v/>
          </cell>
          <cell r="BB2026" t="str">
            <v/>
          </cell>
        </row>
        <row r="2026">
          <cell r="BE2026" t="str">
            <v/>
          </cell>
          <cell r="BF2026" t="str">
            <v/>
          </cell>
          <cell r="BG2026" t="str">
            <v/>
          </cell>
          <cell r="BH2026" t="str">
            <v/>
          </cell>
          <cell r="BI2026" t="str">
            <v/>
          </cell>
          <cell r="BJ2026" t="str">
            <v/>
          </cell>
          <cell r="BK2026" t="str">
            <v/>
          </cell>
          <cell r="BL2026">
            <v>0</v>
          </cell>
          <cell r="BM2026" t="str">
            <v/>
          </cell>
        </row>
        <row r="2026">
          <cell r="BP2026" t="str">
            <v/>
          </cell>
        </row>
        <row r="2026">
          <cell r="BW2026" t="str">
            <v/>
          </cell>
        </row>
        <row r="2026">
          <cell r="BY2026" t="str">
            <v/>
          </cell>
        </row>
        <row r="2026">
          <cell r="CD2026" t="str">
            <v/>
          </cell>
        </row>
        <row r="2027">
          <cell r="B2027" t="str">
            <v/>
          </cell>
        </row>
        <row r="2027">
          <cell r="J2027" t="str">
            <v>/</v>
          </cell>
        </row>
        <row r="2027">
          <cell r="X2027" t="str">
            <v/>
          </cell>
          <cell r="Y2027" t="str">
            <v/>
          </cell>
          <cell r="Z2027" t="str">
            <v/>
          </cell>
          <cell r="AA2027" t="str">
            <v/>
          </cell>
          <cell r="AB2027" t="str">
            <v/>
          </cell>
          <cell r="AC2027" t="str">
            <v/>
          </cell>
          <cell r="AD2027" t="str">
            <v/>
          </cell>
          <cell r="AE2027" t="str">
            <v/>
          </cell>
          <cell r="AF2027">
            <v>0</v>
          </cell>
          <cell r="AG2027">
            <v>0</v>
          </cell>
        </row>
        <row r="2027">
          <cell r="AI2027" t="str">
            <v/>
          </cell>
        </row>
        <row r="2027">
          <cell r="AP2027" t="str">
            <v/>
          </cell>
          <cell r="AQ2027" t="str">
            <v/>
          </cell>
          <cell r="AR2027" t="str">
            <v/>
          </cell>
          <cell r="AS2027" t="str">
            <v/>
          </cell>
          <cell r="AT2027" t="str">
            <v/>
          </cell>
          <cell r="AU2027">
            <v>0</v>
          </cell>
          <cell r="AV2027" t="str">
            <v/>
          </cell>
          <cell r="AW2027" t="str">
            <v/>
          </cell>
          <cell r="AX2027" t="str">
            <v/>
          </cell>
          <cell r="AY2027">
            <v>0</v>
          </cell>
        </row>
        <row r="2027">
          <cell r="BA2027" t="str">
            <v/>
          </cell>
          <cell r="BB2027" t="str">
            <v/>
          </cell>
        </row>
        <row r="2027">
          <cell r="BE2027" t="str">
            <v/>
          </cell>
          <cell r="BF2027" t="str">
            <v/>
          </cell>
          <cell r="BG2027" t="str">
            <v/>
          </cell>
          <cell r="BH2027" t="str">
            <v/>
          </cell>
          <cell r="BI2027" t="str">
            <v/>
          </cell>
          <cell r="BJ2027" t="str">
            <v/>
          </cell>
          <cell r="BK2027" t="str">
            <v/>
          </cell>
          <cell r="BL2027">
            <v>0</v>
          </cell>
          <cell r="BM2027" t="str">
            <v/>
          </cell>
        </row>
        <row r="2027">
          <cell r="BP2027" t="str">
            <v/>
          </cell>
        </row>
        <row r="2027">
          <cell r="BW2027" t="str">
            <v/>
          </cell>
        </row>
        <row r="2027">
          <cell r="BY2027" t="str">
            <v/>
          </cell>
        </row>
        <row r="2027">
          <cell r="CD2027" t="str">
            <v/>
          </cell>
        </row>
        <row r="2028">
          <cell r="B2028" t="str">
            <v/>
          </cell>
        </row>
        <row r="2028">
          <cell r="J2028" t="str">
            <v>/</v>
          </cell>
        </row>
        <row r="2028">
          <cell r="X2028" t="str">
            <v/>
          </cell>
          <cell r="Y2028" t="str">
            <v/>
          </cell>
          <cell r="Z2028" t="str">
            <v/>
          </cell>
          <cell r="AA2028" t="str">
            <v/>
          </cell>
          <cell r="AB2028" t="str">
            <v/>
          </cell>
          <cell r="AC2028" t="str">
            <v/>
          </cell>
          <cell r="AD2028" t="str">
            <v/>
          </cell>
          <cell r="AE2028" t="str">
            <v/>
          </cell>
          <cell r="AF2028">
            <v>0</v>
          </cell>
          <cell r="AG2028">
            <v>0</v>
          </cell>
        </row>
        <row r="2028">
          <cell r="AI2028" t="str">
            <v/>
          </cell>
        </row>
        <row r="2028">
          <cell r="AP2028" t="str">
            <v/>
          </cell>
          <cell r="AQ2028" t="str">
            <v/>
          </cell>
          <cell r="AR2028" t="str">
            <v/>
          </cell>
          <cell r="AS2028" t="str">
            <v/>
          </cell>
          <cell r="AT2028" t="str">
            <v/>
          </cell>
          <cell r="AU2028">
            <v>0</v>
          </cell>
          <cell r="AV2028" t="str">
            <v/>
          </cell>
          <cell r="AW2028" t="str">
            <v/>
          </cell>
          <cell r="AX2028" t="str">
            <v/>
          </cell>
          <cell r="AY2028">
            <v>0</v>
          </cell>
        </row>
        <row r="2028">
          <cell r="BA2028" t="str">
            <v/>
          </cell>
          <cell r="BB2028" t="str">
            <v/>
          </cell>
        </row>
        <row r="2028">
          <cell r="BE2028" t="str">
            <v/>
          </cell>
          <cell r="BF2028" t="str">
            <v/>
          </cell>
          <cell r="BG2028" t="str">
            <v/>
          </cell>
          <cell r="BH2028" t="str">
            <v/>
          </cell>
          <cell r="BI2028" t="str">
            <v/>
          </cell>
          <cell r="BJ2028" t="str">
            <v/>
          </cell>
          <cell r="BK2028" t="str">
            <v/>
          </cell>
          <cell r="BL2028">
            <v>0</v>
          </cell>
          <cell r="BM2028" t="str">
            <v/>
          </cell>
        </row>
        <row r="2028">
          <cell r="BP2028" t="str">
            <v/>
          </cell>
        </row>
        <row r="2028">
          <cell r="BW2028" t="str">
            <v/>
          </cell>
        </row>
        <row r="2028">
          <cell r="BY2028" t="str">
            <v/>
          </cell>
        </row>
        <row r="2028">
          <cell r="CD2028" t="str">
            <v/>
          </cell>
        </row>
        <row r="2029">
          <cell r="B2029" t="str">
            <v/>
          </cell>
        </row>
        <row r="2029">
          <cell r="J2029" t="str">
            <v>/</v>
          </cell>
        </row>
        <row r="2029">
          <cell r="X2029" t="str">
            <v/>
          </cell>
          <cell r="Y2029" t="str">
            <v/>
          </cell>
          <cell r="Z2029" t="str">
            <v/>
          </cell>
          <cell r="AA2029" t="str">
            <v/>
          </cell>
          <cell r="AB2029" t="str">
            <v/>
          </cell>
          <cell r="AC2029" t="str">
            <v/>
          </cell>
          <cell r="AD2029" t="str">
            <v/>
          </cell>
          <cell r="AE2029" t="str">
            <v/>
          </cell>
          <cell r="AF2029">
            <v>0</v>
          </cell>
          <cell r="AG2029">
            <v>0</v>
          </cell>
        </row>
        <row r="2029">
          <cell r="AI2029" t="str">
            <v/>
          </cell>
        </row>
        <row r="2029">
          <cell r="AP2029" t="str">
            <v/>
          </cell>
          <cell r="AQ2029" t="str">
            <v/>
          </cell>
          <cell r="AR2029" t="str">
            <v/>
          </cell>
          <cell r="AS2029" t="str">
            <v/>
          </cell>
          <cell r="AT2029" t="str">
            <v/>
          </cell>
          <cell r="AU2029">
            <v>0</v>
          </cell>
          <cell r="AV2029" t="str">
            <v/>
          </cell>
          <cell r="AW2029" t="str">
            <v/>
          </cell>
          <cell r="AX2029" t="str">
            <v/>
          </cell>
          <cell r="AY2029">
            <v>0</v>
          </cell>
        </row>
        <row r="2029">
          <cell r="BA2029" t="str">
            <v/>
          </cell>
          <cell r="BB2029" t="str">
            <v/>
          </cell>
        </row>
        <row r="2029">
          <cell r="BE2029" t="str">
            <v/>
          </cell>
          <cell r="BF2029" t="str">
            <v/>
          </cell>
          <cell r="BG2029" t="str">
            <v/>
          </cell>
          <cell r="BH2029" t="str">
            <v/>
          </cell>
          <cell r="BI2029" t="str">
            <v/>
          </cell>
          <cell r="BJ2029" t="str">
            <v/>
          </cell>
          <cell r="BK2029" t="str">
            <v/>
          </cell>
          <cell r="BL2029">
            <v>0</v>
          </cell>
          <cell r="BM2029" t="str">
            <v/>
          </cell>
        </row>
        <row r="2029">
          <cell r="BP2029" t="str">
            <v/>
          </cell>
        </row>
        <row r="2029">
          <cell r="BW2029" t="str">
            <v/>
          </cell>
        </row>
        <row r="2029">
          <cell r="BY2029" t="str">
            <v/>
          </cell>
        </row>
        <row r="2029">
          <cell r="CD2029" t="str">
            <v/>
          </cell>
        </row>
        <row r="2030">
          <cell r="B2030" t="str">
            <v/>
          </cell>
        </row>
        <row r="2030">
          <cell r="J2030" t="str">
            <v>/</v>
          </cell>
        </row>
        <row r="2030">
          <cell r="X2030" t="str">
            <v/>
          </cell>
          <cell r="Y2030" t="str">
            <v/>
          </cell>
          <cell r="Z2030" t="str">
            <v/>
          </cell>
          <cell r="AA2030" t="str">
            <v/>
          </cell>
          <cell r="AB2030" t="str">
            <v/>
          </cell>
          <cell r="AC2030" t="str">
            <v/>
          </cell>
          <cell r="AD2030" t="str">
            <v/>
          </cell>
          <cell r="AE2030" t="str">
            <v/>
          </cell>
          <cell r="AF2030">
            <v>0</v>
          </cell>
          <cell r="AG2030">
            <v>0</v>
          </cell>
        </row>
        <row r="2030">
          <cell r="AI2030" t="str">
            <v/>
          </cell>
        </row>
        <row r="2030">
          <cell r="AP2030" t="str">
            <v/>
          </cell>
          <cell r="AQ2030" t="str">
            <v/>
          </cell>
          <cell r="AR2030" t="str">
            <v/>
          </cell>
          <cell r="AS2030" t="str">
            <v/>
          </cell>
          <cell r="AT2030" t="str">
            <v/>
          </cell>
          <cell r="AU2030">
            <v>0</v>
          </cell>
          <cell r="AV2030" t="str">
            <v/>
          </cell>
          <cell r="AW2030" t="str">
            <v/>
          </cell>
          <cell r="AX2030" t="str">
            <v/>
          </cell>
          <cell r="AY2030">
            <v>0</v>
          </cell>
        </row>
        <row r="2030">
          <cell r="BA2030" t="str">
            <v/>
          </cell>
          <cell r="BB2030" t="str">
            <v/>
          </cell>
        </row>
        <row r="2030">
          <cell r="BE2030" t="str">
            <v/>
          </cell>
          <cell r="BF2030" t="str">
            <v/>
          </cell>
          <cell r="BG2030" t="str">
            <v/>
          </cell>
          <cell r="BH2030" t="str">
            <v/>
          </cell>
          <cell r="BI2030" t="str">
            <v/>
          </cell>
          <cell r="BJ2030" t="str">
            <v/>
          </cell>
          <cell r="BK2030" t="str">
            <v/>
          </cell>
          <cell r="BL2030">
            <v>0</v>
          </cell>
          <cell r="BM2030" t="str">
            <v/>
          </cell>
        </row>
        <row r="2030">
          <cell r="BP2030" t="str">
            <v/>
          </cell>
        </row>
        <row r="2030">
          <cell r="BW2030" t="str">
            <v/>
          </cell>
        </row>
        <row r="2030">
          <cell r="BY2030" t="str">
            <v/>
          </cell>
        </row>
        <row r="2030">
          <cell r="CD2030" t="str">
            <v/>
          </cell>
        </row>
        <row r="2031">
          <cell r="B2031" t="str">
            <v/>
          </cell>
        </row>
        <row r="2031">
          <cell r="J2031" t="str">
            <v>/</v>
          </cell>
        </row>
        <row r="2031">
          <cell r="X2031" t="str">
            <v/>
          </cell>
          <cell r="Y2031" t="str">
            <v/>
          </cell>
          <cell r="Z2031" t="str">
            <v/>
          </cell>
          <cell r="AA2031" t="str">
            <v/>
          </cell>
          <cell r="AB2031" t="str">
            <v/>
          </cell>
          <cell r="AC2031" t="str">
            <v/>
          </cell>
          <cell r="AD2031" t="str">
            <v/>
          </cell>
          <cell r="AE2031" t="str">
            <v/>
          </cell>
          <cell r="AF2031">
            <v>0</v>
          </cell>
          <cell r="AG2031">
            <v>0</v>
          </cell>
        </row>
        <row r="2031">
          <cell r="AI2031" t="str">
            <v/>
          </cell>
        </row>
        <row r="2031">
          <cell r="AP2031" t="str">
            <v/>
          </cell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>
            <v>0</v>
          </cell>
          <cell r="AV2031" t="str">
            <v/>
          </cell>
          <cell r="AW2031" t="str">
            <v/>
          </cell>
          <cell r="AX2031" t="str">
            <v/>
          </cell>
          <cell r="AY2031">
            <v>0</v>
          </cell>
        </row>
        <row r="2031">
          <cell r="BA2031" t="str">
            <v/>
          </cell>
          <cell r="BB2031" t="str">
            <v/>
          </cell>
        </row>
        <row r="2031">
          <cell r="BE2031" t="str">
            <v/>
          </cell>
          <cell r="BF2031" t="str">
            <v/>
          </cell>
          <cell r="BG2031" t="str">
            <v/>
          </cell>
          <cell r="BH2031" t="str">
            <v/>
          </cell>
          <cell r="BI2031" t="str">
            <v/>
          </cell>
          <cell r="BJ2031" t="str">
            <v/>
          </cell>
          <cell r="BK2031" t="str">
            <v/>
          </cell>
          <cell r="BL2031">
            <v>0</v>
          </cell>
          <cell r="BM2031" t="str">
            <v/>
          </cell>
        </row>
        <row r="2031">
          <cell r="BP2031" t="str">
            <v/>
          </cell>
        </row>
        <row r="2031">
          <cell r="BW2031" t="str">
            <v/>
          </cell>
        </row>
        <row r="2031">
          <cell r="BY2031" t="str">
            <v/>
          </cell>
        </row>
        <row r="2031">
          <cell r="CD2031" t="str">
            <v/>
          </cell>
        </row>
        <row r="2032">
          <cell r="B2032" t="str">
            <v/>
          </cell>
        </row>
        <row r="2032">
          <cell r="J2032" t="str">
            <v>/</v>
          </cell>
        </row>
        <row r="2032">
          <cell r="X2032" t="str">
            <v/>
          </cell>
          <cell r="Y2032" t="str">
            <v/>
          </cell>
          <cell r="Z2032" t="str">
            <v/>
          </cell>
          <cell r="AA2032" t="str">
            <v/>
          </cell>
          <cell r="AB2032" t="str">
            <v/>
          </cell>
          <cell r="AC2032" t="str">
            <v/>
          </cell>
          <cell r="AD2032" t="str">
            <v/>
          </cell>
          <cell r="AE2032" t="str">
            <v/>
          </cell>
          <cell r="AF2032">
            <v>0</v>
          </cell>
          <cell r="AG2032">
            <v>0</v>
          </cell>
        </row>
        <row r="2032">
          <cell r="AI2032" t="str">
            <v/>
          </cell>
        </row>
        <row r="2032">
          <cell r="AP2032" t="str">
            <v/>
          </cell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>
            <v>0</v>
          </cell>
          <cell r="AV2032" t="str">
            <v/>
          </cell>
          <cell r="AW2032" t="str">
            <v/>
          </cell>
          <cell r="AX2032" t="str">
            <v/>
          </cell>
          <cell r="AY2032">
            <v>0</v>
          </cell>
        </row>
        <row r="2032">
          <cell r="BA2032" t="str">
            <v/>
          </cell>
          <cell r="BB2032" t="str">
            <v/>
          </cell>
        </row>
        <row r="2032">
          <cell r="BE2032" t="str">
            <v/>
          </cell>
          <cell r="BF2032" t="str">
            <v/>
          </cell>
          <cell r="BG2032" t="str">
            <v/>
          </cell>
          <cell r="BH2032" t="str">
            <v/>
          </cell>
          <cell r="BI2032" t="str">
            <v/>
          </cell>
          <cell r="BJ2032" t="str">
            <v/>
          </cell>
          <cell r="BK2032" t="str">
            <v/>
          </cell>
          <cell r="BL2032">
            <v>0</v>
          </cell>
          <cell r="BM2032" t="str">
            <v/>
          </cell>
        </row>
        <row r="2032">
          <cell r="BP2032" t="str">
            <v/>
          </cell>
        </row>
        <row r="2032">
          <cell r="BW2032" t="str">
            <v/>
          </cell>
        </row>
        <row r="2032">
          <cell r="BY2032" t="str">
            <v/>
          </cell>
        </row>
        <row r="2032">
          <cell r="CD2032" t="str">
            <v/>
          </cell>
        </row>
        <row r="2033">
          <cell r="B2033" t="str">
            <v/>
          </cell>
        </row>
        <row r="2033">
          <cell r="J2033" t="str">
            <v>/</v>
          </cell>
        </row>
        <row r="2033">
          <cell r="X2033" t="str">
            <v/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/>
          </cell>
          <cell r="AC2033" t="str">
            <v/>
          </cell>
          <cell r="AD2033" t="str">
            <v/>
          </cell>
          <cell r="AE2033" t="str">
            <v/>
          </cell>
          <cell r="AF2033">
            <v>0</v>
          </cell>
          <cell r="AG2033">
            <v>0</v>
          </cell>
        </row>
        <row r="2033">
          <cell r="AI2033" t="str">
            <v/>
          </cell>
        </row>
        <row r="2033">
          <cell r="AP2033" t="str">
            <v/>
          </cell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>
            <v>0</v>
          </cell>
          <cell r="AV2033" t="str">
            <v/>
          </cell>
          <cell r="AW2033" t="str">
            <v/>
          </cell>
          <cell r="AX2033" t="str">
            <v/>
          </cell>
          <cell r="AY2033">
            <v>0</v>
          </cell>
        </row>
        <row r="2033">
          <cell r="BA2033" t="str">
            <v/>
          </cell>
          <cell r="BB2033" t="str">
            <v/>
          </cell>
        </row>
        <row r="2033">
          <cell r="BE2033" t="str">
            <v/>
          </cell>
          <cell r="BF2033" t="str">
            <v/>
          </cell>
          <cell r="BG2033" t="str">
            <v/>
          </cell>
          <cell r="BH2033" t="str">
            <v/>
          </cell>
          <cell r="BI2033" t="str">
            <v/>
          </cell>
          <cell r="BJ2033" t="str">
            <v/>
          </cell>
          <cell r="BK2033" t="str">
            <v/>
          </cell>
          <cell r="BL2033">
            <v>0</v>
          </cell>
          <cell r="BM2033" t="str">
            <v/>
          </cell>
        </row>
        <row r="2033">
          <cell r="BP2033" t="str">
            <v/>
          </cell>
        </row>
        <row r="2033">
          <cell r="BW2033" t="str">
            <v/>
          </cell>
        </row>
        <row r="2033">
          <cell r="BY2033" t="str">
            <v/>
          </cell>
        </row>
        <row r="2033">
          <cell r="CD2033" t="str">
            <v/>
          </cell>
        </row>
        <row r="2034">
          <cell r="B2034" t="str">
            <v/>
          </cell>
        </row>
        <row r="2034">
          <cell r="J2034" t="str">
            <v>/</v>
          </cell>
        </row>
        <row r="2034">
          <cell r="X2034" t="str">
            <v/>
          </cell>
          <cell r="Y2034" t="str">
            <v/>
          </cell>
          <cell r="Z2034" t="str">
            <v/>
          </cell>
          <cell r="AA2034" t="str">
            <v/>
          </cell>
          <cell r="AB2034" t="str">
            <v/>
          </cell>
          <cell r="AC2034" t="str">
            <v/>
          </cell>
          <cell r="AD2034" t="str">
            <v/>
          </cell>
          <cell r="AE2034" t="str">
            <v/>
          </cell>
          <cell r="AF2034">
            <v>0</v>
          </cell>
          <cell r="AG2034">
            <v>0</v>
          </cell>
        </row>
        <row r="2034">
          <cell r="AI2034" t="str">
            <v/>
          </cell>
        </row>
        <row r="2034">
          <cell r="AP2034" t="str">
            <v/>
          </cell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>
            <v>0</v>
          </cell>
          <cell r="AV2034" t="str">
            <v/>
          </cell>
          <cell r="AW2034" t="str">
            <v/>
          </cell>
          <cell r="AX2034" t="str">
            <v/>
          </cell>
          <cell r="AY2034">
            <v>0</v>
          </cell>
        </row>
        <row r="2034">
          <cell r="BA2034" t="str">
            <v/>
          </cell>
          <cell r="BB2034" t="str">
            <v/>
          </cell>
        </row>
        <row r="2034">
          <cell r="BE2034" t="str">
            <v/>
          </cell>
          <cell r="BF2034" t="str">
            <v/>
          </cell>
          <cell r="BG2034" t="str">
            <v/>
          </cell>
          <cell r="BH2034" t="str">
            <v/>
          </cell>
          <cell r="BI2034" t="str">
            <v/>
          </cell>
          <cell r="BJ2034" t="str">
            <v/>
          </cell>
          <cell r="BK2034" t="str">
            <v/>
          </cell>
          <cell r="BL2034">
            <v>0</v>
          </cell>
          <cell r="BM2034" t="str">
            <v/>
          </cell>
        </row>
        <row r="2034">
          <cell r="BP2034" t="str">
            <v/>
          </cell>
        </row>
        <row r="2034">
          <cell r="BW2034" t="str">
            <v/>
          </cell>
        </row>
        <row r="2034">
          <cell r="BY2034" t="str">
            <v/>
          </cell>
        </row>
        <row r="2034">
          <cell r="CD2034" t="str">
            <v/>
          </cell>
        </row>
        <row r="2035">
          <cell r="B2035" t="str">
            <v/>
          </cell>
        </row>
        <row r="2035">
          <cell r="J2035" t="str">
            <v>/</v>
          </cell>
        </row>
        <row r="2035">
          <cell r="X2035" t="str">
            <v/>
          </cell>
          <cell r="Y2035" t="str">
            <v/>
          </cell>
          <cell r="Z2035" t="str">
            <v/>
          </cell>
          <cell r="AA2035" t="str">
            <v/>
          </cell>
          <cell r="AB2035" t="str">
            <v/>
          </cell>
          <cell r="AC2035" t="str">
            <v/>
          </cell>
          <cell r="AD2035" t="str">
            <v/>
          </cell>
          <cell r="AE2035" t="str">
            <v/>
          </cell>
          <cell r="AF2035">
            <v>0</v>
          </cell>
          <cell r="AG2035">
            <v>0</v>
          </cell>
        </row>
        <row r="2035">
          <cell r="AI2035" t="str">
            <v/>
          </cell>
        </row>
        <row r="2035">
          <cell r="AP2035" t="str">
            <v/>
          </cell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>
            <v>0</v>
          </cell>
          <cell r="AV2035" t="str">
            <v/>
          </cell>
          <cell r="AW2035" t="str">
            <v/>
          </cell>
          <cell r="AX2035" t="str">
            <v/>
          </cell>
          <cell r="AY2035">
            <v>0</v>
          </cell>
        </row>
        <row r="2035">
          <cell r="BA2035" t="str">
            <v/>
          </cell>
          <cell r="BB2035" t="str">
            <v/>
          </cell>
        </row>
        <row r="2035">
          <cell r="BE2035" t="str">
            <v/>
          </cell>
          <cell r="BF2035" t="str">
            <v/>
          </cell>
          <cell r="BG2035" t="str">
            <v/>
          </cell>
          <cell r="BH2035" t="str">
            <v/>
          </cell>
          <cell r="BI2035" t="str">
            <v/>
          </cell>
          <cell r="BJ2035" t="str">
            <v/>
          </cell>
          <cell r="BK2035" t="str">
            <v/>
          </cell>
          <cell r="BL2035">
            <v>0</v>
          </cell>
          <cell r="BM2035" t="str">
            <v/>
          </cell>
        </row>
        <row r="2035">
          <cell r="BP2035" t="str">
            <v/>
          </cell>
        </row>
        <row r="2035">
          <cell r="BW2035" t="str">
            <v/>
          </cell>
        </row>
        <row r="2035">
          <cell r="BY2035" t="str">
            <v/>
          </cell>
        </row>
        <row r="2035">
          <cell r="CD2035" t="str">
            <v/>
          </cell>
        </row>
        <row r="2036">
          <cell r="B2036" t="str">
            <v/>
          </cell>
        </row>
        <row r="2036">
          <cell r="J2036" t="str">
            <v>/</v>
          </cell>
        </row>
        <row r="2036">
          <cell r="X2036" t="str">
            <v/>
          </cell>
          <cell r="Y2036" t="str">
            <v/>
          </cell>
          <cell r="Z2036" t="str">
            <v/>
          </cell>
          <cell r="AA2036" t="str">
            <v/>
          </cell>
          <cell r="AB2036" t="str">
            <v/>
          </cell>
          <cell r="AC2036" t="str">
            <v/>
          </cell>
          <cell r="AD2036" t="str">
            <v/>
          </cell>
          <cell r="AE2036" t="str">
            <v/>
          </cell>
          <cell r="AF2036">
            <v>0</v>
          </cell>
          <cell r="AG2036">
            <v>0</v>
          </cell>
        </row>
        <row r="2036">
          <cell r="AI2036" t="str">
            <v/>
          </cell>
        </row>
        <row r="2036">
          <cell r="AP2036" t="str">
            <v/>
          </cell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>
            <v>0</v>
          </cell>
          <cell r="AV2036" t="str">
            <v/>
          </cell>
          <cell r="AW2036" t="str">
            <v/>
          </cell>
          <cell r="AX2036" t="str">
            <v/>
          </cell>
          <cell r="AY2036">
            <v>0</v>
          </cell>
        </row>
        <row r="2036">
          <cell r="BA2036" t="str">
            <v/>
          </cell>
          <cell r="BB2036" t="str">
            <v/>
          </cell>
        </row>
        <row r="2036">
          <cell r="BE2036" t="str">
            <v/>
          </cell>
          <cell r="BF2036" t="str">
            <v/>
          </cell>
          <cell r="BG2036" t="str">
            <v/>
          </cell>
          <cell r="BH2036" t="str">
            <v/>
          </cell>
          <cell r="BI2036" t="str">
            <v/>
          </cell>
          <cell r="BJ2036" t="str">
            <v/>
          </cell>
          <cell r="BK2036" t="str">
            <v/>
          </cell>
          <cell r="BL2036">
            <v>0</v>
          </cell>
          <cell r="BM2036" t="str">
            <v/>
          </cell>
        </row>
        <row r="2036">
          <cell r="BP2036" t="str">
            <v/>
          </cell>
        </row>
        <row r="2036">
          <cell r="BW2036" t="str">
            <v/>
          </cell>
        </row>
        <row r="2036">
          <cell r="BY2036" t="str">
            <v/>
          </cell>
        </row>
        <row r="2036">
          <cell r="CD2036" t="str">
            <v/>
          </cell>
        </row>
        <row r="2037">
          <cell r="B2037" t="str">
            <v/>
          </cell>
        </row>
        <row r="2037">
          <cell r="J2037" t="str">
            <v>/</v>
          </cell>
        </row>
        <row r="2037">
          <cell r="X2037" t="str">
            <v/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/>
          </cell>
          <cell r="AC2037" t="str">
            <v/>
          </cell>
          <cell r="AD2037" t="str">
            <v/>
          </cell>
          <cell r="AE2037" t="str">
            <v/>
          </cell>
          <cell r="AF2037">
            <v>0</v>
          </cell>
          <cell r="AG2037">
            <v>0</v>
          </cell>
        </row>
        <row r="2037">
          <cell r="AI2037" t="str">
            <v/>
          </cell>
        </row>
        <row r="2037">
          <cell r="AP2037" t="str">
            <v/>
          </cell>
          <cell r="AQ2037" t="str">
            <v/>
          </cell>
          <cell r="AR2037" t="str">
            <v/>
          </cell>
          <cell r="AS2037" t="str">
            <v/>
          </cell>
          <cell r="AT2037" t="str">
            <v/>
          </cell>
          <cell r="AU2037">
            <v>0</v>
          </cell>
          <cell r="AV2037" t="str">
            <v/>
          </cell>
          <cell r="AW2037" t="str">
            <v/>
          </cell>
          <cell r="AX2037" t="str">
            <v/>
          </cell>
          <cell r="AY2037">
            <v>0</v>
          </cell>
        </row>
        <row r="2037">
          <cell r="BA2037" t="str">
            <v/>
          </cell>
          <cell r="BB2037" t="str">
            <v/>
          </cell>
        </row>
        <row r="2037">
          <cell r="BE2037" t="str">
            <v/>
          </cell>
          <cell r="BF2037" t="str">
            <v/>
          </cell>
          <cell r="BG2037" t="str">
            <v/>
          </cell>
          <cell r="BH2037" t="str">
            <v/>
          </cell>
          <cell r="BI2037" t="str">
            <v/>
          </cell>
          <cell r="BJ2037" t="str">
            <v/>
          </cell>
          <cell r="BK2037" t="str">
            <v/>
          </cell>
          <cell r="BL2037">
            <v>0</v>
          </cell>
          <cell r="BM2037" t="str">
            <v/>
          </cell>
        </row>
        <row r="2037">
          <cell r="BP2037" t="str">
            <v/>
          </cell>
        </row>
        <row r="2037">
          <cell r="BW2037" t="str">
            <v/>
          </cell>
        </row>
        <row r="2037">
          <cell r="BY2037" t="str">
            <v/>
          </cell>
        </row>
        <row r="2037">
          <cell r="CD2037" t="str">
            <v/>
          </cell>
        </row>
        <row r="2038">
          <cell r="B2038" t="str">
            <v/>
          </cell>
        </row>
        <row r="2038">
          <cell r="J2038" t="str">
            <v>/</v>
          </cell>
        </row>
        <row r="2038">
          <cell r="X2038" t="str">
            <v/>
          </cell>
          <cell r="Y2038" t="str">
            <v/>
          </cell>
          <cell r="Z2038" t="str">
            <v/>
          </cell>
          <cell r="AA2038" t="str">
            <v/>
          </cell>
          <cell r="AB2038" t="str">
            <v/>
          </cell>
          <cell r="AC2038" t="str">
            <v/>
          </cell>
          <cell r="AD2038" t="str">
            <v/>
          </cell>
          <cell r="AE2038" t="str">
            <v/>
          </cell>
          <cell r="AF2038">
            <v>0</v>
          </cell>
          <cell r="AG2038">
            <v>0</v>
          </cell>
        </row>
        <row r="2038">
          <cell r="AI2038" t="str">
            <v/>
          </cell>
        </row>
        <row r="2038">
          <cell r="AP2038" t="str">
            <v/>
          </cell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>
            <v>0</v>
          </cell>
          <cell r="AV2038" t="str">
            <v/>
          </cell>
          <cell r="AW2038" t="str">
            <v/>
          </cell>
          <cell r="AX2038" t="str">
            <v/>
          </cell>
          <cell r="AY2038">
            <v>0</v>
          </cell>
        </row>
        <row r="2038">
          <cell r="BA2038" t="str">
            <v/>
          </cell>
          <cell r="BB2038" t="str">
            <v/>
          </cell>
        </row>
        <row r="2038">
          <cell r="BE2038" t="str">
            <v/>
          </cell>
          <cell r="BF2038" t="str">
            <v/>
          </cell>
          <cell r="BG2038" t="str">
            <v/>
          </cell>
          <cell r="BH2038" t="str">
            <v/>
          </cell>
          <cell r="BI2038" t="str">
            <v/>
          </cell>
          <cell r="BJ2038" t="str">
            <v/>
          </cell>
          <cell r="BK2038" t="str">
            <v/>
          </cell>
          <cell r="BL2038">
            <v>0</v>
          </cell>
          <cell r="BM2038" t="str">
            <v/>
          </cell>
        </row>
        <row r="2038">
          <cell r="BP2038" t="str">
            <v/>
          </cell>
        </row>
        <row r="2038">
          <cell r="BW2038" t="str">
            <v/>
          </cell>
        </row>
        <row r="2038">
          <cell r="BY2038" t="str">
            <v/>
          </cell>
        </row>
        <row r="2038">
          <cell r="CD2038" t="str">
            <v/>
          </cell>
        </row>
        <row r="2039">
          <cell r="B2039" t="str">
            <v/>
          </cell>
        </row>
        <row r="2039">
          <cell r="J2039" t="str">
            <v>/</v>
          </cell>
        </row>
        <row r="2039"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>
            <v>0</v>
          </cell>
          <cell r="AG2039">
            <v>0</v>
          </cell>
        </row>
        <row r="2039">
          <cell r="AI2039" t="str">
            <v/>
          </cell>
        </row>
        <row r="2039">
          <cell r="AP2039" t="str">
            <v/>
          </cell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>
            <v>0</v>
          </cell>
          <cell r="AV2039" t="str">
            <v/>
          </cell>
          <cell r="AW2039" t="str">
            <v/>
          </cell>
          <cell r="AX2039" t="str">
            <v/>
          </cell>
          <cell r="AY2039">
            <v>0</v>
          </cell>
        </row>
        <row r="2039">
          <cell r="BA2039" t="str">
            <v/>
          </cell>
          <cell r="BB2039" t="str">
            <v/>
          </cell>
        </row>
        <row r="2039">
          <cell r="BE2039" t="str">
            <v/>
          </cell>
          <cell r="BF2039" t="str">
            <v/>
          </cell>
          <cell r="BG2039" t="str">
            <v/>
          </cell>
          <cell r="BH2039" t="str">
            <v/>
          </cell>
          <cell r="BI2039" t="str">
            <v/>
          </cell>
          <cell r="BJ2039" t="str">
            <v/>
          </cell>
          <cell r="BK2039" t="str">
            <v/>
          </cell>
          <cell r="BL2039">
            <v>0</v>
          </cell>
          <cell r="BM2039" t="str">
            <v/>
          </cell>
        </row>
        <row r="2039">
          <cell r="BP2039" t="str">
            <v/>
          </cell>
        </row>
        <row r="2039">
          <cell r="BW2039" t="str">
            <v/>
          </cell>
        </row>
        <row r="2039">
          <cell r="BY2039" t="str">
            <v/>
          </cell>
        </row>
        <row r="2039">
          <cell r="CD2039" t="str">
            <v/>
          </cell>
        </row>
        <row r="2040">
          <cell r="B2040" t="str">
            <v/>
          </cell>
        </row>
        <row r="2040">
          <cell r="J2040" t="str">
            <v>/</v>
          </cell>
        </row>
        <row r="2040">
          <cell r="X2040" t="str">
            <v/>
          </cell>
          <cell r="Y2040" t="str">
            <v/>
          </cell>
          <cell r="Z2040" t="str">
            <v/>
          </cell>
          <cell r="AA2040" t="str">
            <v/>
          </cell>
          <cell r="AB2040" t="str">
            <v/>
          </cell>
          <cell r="AC2040" t="str">
            <v/>
          </cell>
          <cell r="AD2040" t="str">
            <v/>
          </cell>
          <cell r="AE2040" t="str">
            <v/>
          </cell>
          <cell r="AF2040">
            <v>0</v>
          </cell>
          <cell r="AG2040">
            <v>0</v>
          </cell>
        </row>
        <row r="2040">
          <cell r="AI2040" t="str">
            <v/>
          </cell>
        </row>
        <row r="2040">
          <cell r="AP2040" t="str">
            <v/>
          </cell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>
            <v>0</v>
          </cell>
          <cell r="AV2040" t="str">
            <v/>
          </cell>
          <cell r="AW2040" t="str">
            <v/>
          </cell>
          <cell r="AX2040" t="str">
            <v/>
          </cell>
          <cell r="AY2040">
            <v>0</v>
          </cell>
        </row>
        <row r="2040">
          <cell r="BA2040" t="str">
            <v/>
          </cell>
          <cell r="BB2040" t="str">
            <v/>
          </cell>
        </row>
        <row r="2040">
          <cell r="BE2040" t="str">
            <v/>
          </cell>
          <cell r="BF2040" t="str">
            <v/>
          </cell>
          <cell r="BG2040" t="str">
            <v/>
          </cell>
          <cell r="BH2040" t="str">
            <v/>
          </cell>
          <cell r="BI2040" t="str">
            <v/>
          </cell>
          <cell r="BJ2040" t="str">
            <v/>
          </cell>
          <cell r="BK2040" t="str">
            <v/>
          </cell>
          <cell r="BL2040">
            <v>0</v>
          </cell>
          <cell r="BM2040" t="str">
            <v/>
          </cell>
        </row>
        <row r="2040">
          <cell r="BP2040" t="str">
            <v/>
          </cell>
        </row>
        <row r="2040">
          <cell r="BW2040" t="str">
            <v/>
          </cell>
        </row>
        <row r="2040">
          <cell r="BY2040" t="str">
            <v/>
          </cell>
        </row>
        <row r="2040">
          <cell r="CD2040" t="str">
            <v/>
          </cell>
        </row>
        <row r="2041">
          <cell r="B2041" t="str">
            <v/>
          </cell>
        </row>
        <row r="2041">
          <cell r="J2041" t="str">
            <v>/</v>
          </cell>
        </row>
        <row r="2041">
          <cell r="X2041" t="str">
            <v/>
          </cell>
          <cell r="Y2041" t="str">
            <v/>
          </cell>
          <cell r="Z2041" t="str">
            <v/>
          </cell>
          <cell r="AA2041" t="str">
            <v/>
          </cell>
          <cell r="AB2041" t="str">
            <v/>
          </cell>
          <cell r="AC2041" t="str">
            <v/>
          </cell>
          <cell r="AD2041" t="str">
            <v/>
          </cell>
          <cell r="AE2041" t="str">
            <v/>
          </cell>
          <cell r="AF2041">
            <v>0</v>
          </cell>
          <cell r="AG2041">
            <v>0</v>
          </cell>
        </row>
        <row r="2041">
          <cell r="AI2041" t="str">
            <v/>
          </cell>
        </row>
        <row r="2041">
          <cell r="AP2041" t="str">
            <v/>
          </cell>
          <cell r="AQ2041" t="str">
            <v/>
          </cell>
          <cell r="AR2041" t="str">
            <v/>
          </cell>
          <cell r="AS2041" t="str">
            <v/>
          </cell>
          <cell r="AT2041" t="str">
            <v/>
          </cell>
          <cell r="AU2041">
            <v>0</v>
          </cell>
          <cell r="AV2041" t="str">
            <v/>
          </cell>
          <cell r="AW2041" t="str">
            <v/>
          </cell>
          <cell r="AX2041" t="str">
            <v/>
          </cell>
          <cell r="AY2041">
            <v>0</v>
          </cell>
        </row>
        <row r="2041">
          <cell r="BA2041" t="str">
            <v/>
          </cell>
          <cell r="BB2041" t="str">
            <v/>
          </cell>
        </row>
        <row r="2041">
          <cell r="BE2041" t="str">
            <v/>
          </cell>
          <cell r="BF2041" t="str">
            <v/>
          </cell>
          <cell r="BG2041" t="str">
            <v/>
          </cell>
          <cell r="BH2041" t="str">
            <v/>
          </cell>
          <cell r="BI2041" t="str">
            <v/>
          </cell>
          <cell r="BJ2041" t="str">
            <v/>
          </cell>
          <cell r="BK2041" t="str">
            <v/>
          </cell>
          <cell r="BL2041">
            <v>0</v>
          </cell>
          <cell r="BM2041" t="str">
            <v/>
          </cell>
        </row>
        <row r="2041">
          <cell r="BP2041" t="str">
            <v/>
          </cell>
        </row>
        <row r="2041">
          <cell r="BW2041" t="str">
            <v/>
          </cell>
        </row>
        <row r="2041">
          <cell r="BY2041" t="str">
            <v/>
          </cell>
        </row>
        <row r="2041">
          <cell r="CD2041" t="str">
            <v/>
          </cell>
        </row>
        <row r="2042">
          <cell r="B2042" t="str">
            <v/>
          </cell>
        </row>
        <row r="2042">
          <cell r="J2042" t="str">
            <v>/</v>
          </cell>
        </row>
        <row r="2042">
          <cell r="X2042" t="str">
            <v/>
          </cell>
          <cell r="Y2042" t="str">
            <v/>
          </cell>
          <cell r="Z2042" t="str">
            <v/>
          </cell>
          <cell r="AA2042" t="str">
            <v/>
          </cell>
          <cell r="AB2042" t="str">
            <v/>
          </cell>
          <cell r="AC2042" t="str">
            <v/>
          </cell>
          <cell r="AD2042" t="str">
            <v/>
          </cell>
          <cell r="AE2042" t="str">
            <v/>
          </cell>
          <cell r="AF2042">
            <v>0</v>
          </cell>
          <cell r="AG2042">
            <v>0</v>
          </cell>
        </row>
        <row r="2042">
          <cell r="AI2042" t="str">
            <v/>
          </cell>
        </row>
        <row r="2042">
          <cell r="AP2042" t="str">
            <v/>
          </cell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>
            <v>0</v>
          </cell>
          <cell r="AV2042" t="str">
            <v/>
          </cell>
          <cell r="AW2042" t="str">
            <v/>
          </cell>
          <cell r="AX2042" t="str">
            <v/>
          </cell>
          <cell r="AY2042">
            <v>0</v>
          </cell>
        </row>
        <row r="2042">
          <cell r="BA2042" t="str">
            <v/>
          </cell>
          <cell r="BB2042" t="str">
            <v/>
          </cell>
        </row>
        <row r="2042">
          <cell r="BE2042" t="str">
            <v/>
          </cell>
          <cell r="BF2042" t="str">
            <v/>
          </cell>
          <cell r="BG2042" t="str">
            <v/>
          </cell>
          <cell r="BH2042" t="str">
            <v/>
          </cell>
          <cell r="BI2042" t="str">
            <v/>
          </cell>
          <cell r="BJ2042" t="str">
            <v/>
          </cell>
          <cell r="BK2042" t="str">
            <v/>
          </cell>
          <cell r="BL2042">
            <v>0</v>
          </cell>
          <cell r="BM2042" t="str">
            <v/>
          </cell>
        </row>
        <row r="2042">
          <cell r="BP2042" t="str">
            <v/>
          </cell>
        </row>
        <row r="2042">
          <cell r="BW2042" t="str">
            <v/>
          </cell>
        </row>
        <row r="2042">
          <cell r="BY2042" t="str">
            <v/>
          </cell>
        </row>
        <row r="2042">
          <cell r="CD2042" t="str">
            <v/>
          </cell>
        </row>
        <row r="2043">
          <cell r="B2043" t="str">
            <v/>
          </cell>
        </row>
        <row r="2043">
          <cell r="J2043" t="str">
            <v>/</v>
          </cell>
        </row>
        <row r="2043">
          <cell r="X2043" t="str">
            <v/>
          </cell>
          <cell r="Y2043" t="str">
            <v/>
          </cell>
          <cell r="Z2043" t="str">
            <v/>
          </cell>
          <cell r="AA2043" t="str">
            <v/>
          </cell>
          <cell r="AB2043" t="str">
            <v/>
          </cell>
          <cell r="AC2043" t="str">
            <v/>
          </cell>
          <cell r="AD2043" t="str">
            <v/>
          </cell>
          <cell r="AE2043" t="str">
            <v/>
          </cell>
          <cell r="AF2043">
            <v>0</v>
          </cell>
          <cell r="AG2043">
            <v>0</v>
          </cell>
        </row>
        <row r="2043">
          <cell r="AI2043" t="str">
            <v/>
          </cell>
        </row>
        <row r="2043">
          <cell r="AP2043" t="str">
            <v/>
          </cell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>
            <v>0</v>
          </cell>
          <cell r="AV2043" t="str">
            <v/>
          </cell>
          <cell r="AW2043" t="str">
            <v/>
          </cell>
          <cell r="AX2043" t="str">
            <v/>
          </cell>
          <cell r="AY2043">
            <v>0</v>
          </cell>
        </row>
        <row r="2043">
          <cell r="BA2043" t="str">
            <v/>
          </cell>
          <cell r="BB2043" t="str">
            <v/>
          </cell>
        </row>
        <row r="2043">
          <cell r="BE2043" t="str">
            <v/>
          </cell>
          <cell r="BF2043" t="str">
            <v/>
          </cell>
          <cell r="BG2043" t="str">
            <v/>
          </cell>
          <cell r="BH2043" t="str">
            <v/>
          </cell>
          <cell r="BI2043" t="str">
            <v/>
          </cell>
          <cell r="BJ2043" t="str">
            <v/>
          </cell>
          <cell r="BK2043" t="str">
            <v/>
          </cell>
          <cell r="BL2043">
            <v>0</v>
          </cell>
          <cell r="BM2043" t="str">
            <v/>
          </cell>
        </row>
        <row r="2043">
          <cell r="BP2043" t="str">
            <v/>
          </cell>
        </row>
        <row r="2043">
          <cell r="BW2043" t="str">
            <v/>
          </cell>
        </row>
        <row r="2043">
          <cell r="BY2043" t="str">
            <v/>
          </cell>
        </row>
        <row r="2043">
          <cell r="CD2043" t="str">
            <v/>
          </cell>
        </row>
        <row r="2044">
          <cell r="B2044" t="str">
            <v/>
          </cell>
        </row>
        <row r="2044">
          <cell r="J2044" t="str">
            <v>/</v>
          </cell>
        </row>
        <row r="2044">
          <cell r="X2044" t="str">
            <v/>
          </cell>
          <cell r="Y2044" t="str">
            <v/>
          </cell>
          <cell r="Z2044" t="str">
            <v/>
          </cell>
          <cell r="AA2044" t="str">
            <v/>
          </cell>
          <cell r="AB2044" t="str">
            <v/>
          </cell>
          <cell r="AC2044" t="str">
            <v/>
          </cell>
          <cell r="AD2044" t="str">
            <v/>
          </cell>
          <cell r="AE2044" t="str">
            <v/>
          </cell>
          <cell r="AF2044">
            <v>0</v>
          </cell>
          <cell r="AG2044">
            <v>0</v>
          </cell>
        </row>
        <row r="2044">
          <cell r="AI2044" t="str">
            <v/>
          </cell>
        </row>
        <row r="2044">
          <cell r="AP2044" t="str">
            <v/>
          </cell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>
            <v>0</v>
          </cell>
          <cell r="AV2044" t="str">
            <v/>
          </cell>
          <cell r="AW2044" t="str">
            <v/>
          </cell>
          <cell r="AX2044" t="str">
            <v/>
          </cell>
          <cell r="AY2044">
            <v>0</v>
          </cell>
        </row>
        <row r="2044">
          <cell r="BA2044" t="str">
            <v/>
          </cell>
          <cell r="BB2044" t="str">
            <v/>
          </cell>
        </row>
        <row r="2044">
          <cell r="BE2044" t="str">
            <v/>
          </cell>
          <cell r="BF2044" t="str">
            <v/>
          </cell>
          <cell r="BG2044" t="str">
            <v/>
          </cell>
          <cell r="BH2044" t="str">
            <v/>
          </cell>
          <cell r="BI2044" t="str">
            <v/>
          </cell>
          <cell r="BJ2044" t="str">
            <v/>
          </cell>
          <cell r="BK2044" t="str">
            <v/>
          </cell>
          <cell r="BL2044">
            <v>0</v>
          </cell>
          <cell r="BM2044" t="str">
            <v/>
          </cell>
        </row>
        <row r="2044">
          <cell r="BP2044" t="str">
            <v/>
          </cell>
        </row>
        <row r="2044">
          <cell r="BW2044" t="str">
            <v/>
          </cell>
        </row>
        <row r="2044">
          <cell r="BY2044" t="str">
            <v/>
          </cell>
        </row>
        <row r="2044">
          <cell r="CD2044" t="str">
            <v/>
          </cell>
        </row>
        <row r="2045">
          <cell r="B2045" t="str">
            <v/>
          </cell>
        </row>
        <row r="2045">
          <cell r="J2045" t="str">
            <v>/</v>
          </cell>
        </row>
        <row r="2045">
          <cell r="X2045" t="str">
            <v/>
          </cell>
          <cell r="Y2045" t="str">
            <v/>
          </cell>
          <cell r="Z2045" t="str">
            <v/>
          </cell>
          <cell r="AA2045" t="str">
            <v/>
          </cell>
          <cell r="AB2045" t="str">
            <v/>
          </cell>
          <cell r="AC2045" t="str">
            <v/>
          </cell>
          <cell r="AD2045" t="str">
            <v/>
          </cell>
          <cell r="AE2045" t="str">
            <v/>
          </cell>
          <cell r="AF2045">
            <v>0</v>
          </cell>
          <cell r="AG2045">
            <v>0</v>
          </cell>
        </row>
        <row r="2045">
          <cell r="AI2045" t="str">
            <v/>
          </cell>
        </row>
        <row r="2045">
          <cell r="AP2045" t="str">
            <v/>
          </cell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>
            <v>0</v>
          </cell>
          <cell r="AV2045" t="str">
            <v/>
          </cell>
          <cell r="AW2045" t="str">
            <v/>
          </cell>
          <cell r="AX2045" t="str">
            <v/>
          </cell>
          <cell r="AY2045">
            <v>0</v>
          </cell>
        </row>
        <row r="2045">
          <cell r="BA2045" t="str">
            <v/>
          </cell>
          <cell r="BB2045" t="str">
            <v/>
          </cell>
        </row>
        <row r="2045">
          <cell r="BE2045" t="str">
            <v/>
          </cell>
          <cell r="BF2045" t="str">
            <v/>
          </cell>
          <cell r="BG2045" t="str">
            <v/>
          </cell>
          <cell r="BH2045" t="str">
            <v/>
          </cell>
          <cell r="BI2045" t="str">
            <v/>
          </cell>
          <cell r="BJ2045" t="str">
            <v/>
          </cell>
          <cell r="BK2045" t="str">
            <v/>
          </cell>
          <cell r="BL2045">
            <v>0</v>
          </cell>
          <cell r="BM2045" t="str">
            <v/>
          </cell>
        </row>
        <row r="2045">
          <cell r="BP2045" t="str">
            <v/>
          </cell>
        </row>
        <row r="2045">
          <cell r="BW2045" t="str">
            <v/>
          </cell>
        </row>
        <row r="2045">
          <cell r="BY2045" t="str">
            <v/>
          </cell>
        </row>
        <row r="2045">
          <cell r="CD2045" t="str">
            <v/>
          </cell>
        </row>
        <row r="2046">
          <cell r="B2046" t="str">
            <v/>
          </cell>
        </row>
        <row r="2046">
          <cell r="J2046" t="str">
            <v>/</v>
          </cell>
        </row>
        <row r="2046">
          <cell r="X2046" t="str">
            <v/>
          </cell>
          <cell r="Y2046" t="str">
            <v/>
          </cell>
          <cell r="Z2046" t="str">
            <v/>
          </cell>
          <cell r="AA2046" t="str">
            <v/>
          </cell>
          <cell r="AB2046" t="str">
            <v/>
          </cell>
          <cell r="AC2046" t="str">
            <v/>
          </cell>
          <cell r="AD2046" t="str">
            <v/>
          </cell>
          <cell r="AE2046" t="str">
            <v/>
          </cell>
          <cell r="AF2046">
            <v>0</v>
          </cell>
          <cell r="AG2046">
            <v>0</v>
          </cell>
        </row>
        <row r="2046">
          <cell r="AI2046" t="str">
            <v/>
          </cell>
        </row>
        <row r="2046">
          <cell r="AP2046" t="str">
            <v/>
          </cell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>
            <v>0</v>
          </cell>
          <cell r="AV2046" t="str">
            <v/>
          </cell>
          <cell r="AW2046" t="str">
            <v/>
          </cell>
          <cell r="AX2046" t="str">
            <v/>
          </cell>
          <cell r="AY2046">
            <v>0</v>
          </cell>
        </row>
        <row r="2046">
          <cell r="BA2046" t="str">
            <v/>
          </cell>
          <cell r="BB2046" t="str">
            <v/>
          </cell>
        </row>
        <row r="2046">
          <cell r="BE2046" t="str">
            <v/>
          </cell>
          <cell r="BF2046" t="str">
            <v/>
          </cell>
          <cell r="BG2046" t="str">
            <v/>
          </cell>
          <cell r="BH2046" t="str">
            <v/>
          </cell>
          <cell r="BI2046" t="str">
            <v/>
          </cell>
          <cell r="BJ2046" t="str">
            <v/>
          </cell>
          <cell r="BK2046" t="str">
            <v/>
          </cell>
          <cell r="BL2046">
            <v>0</v>
          </cell>
          <cell r="BM2046" t="str">
            <v/>
          </cell>
        </row>
        <row r="2046">
          <cell r="BP2046" t="str">
            <v/>
          </cell>
        </row>
        <row r="2046">
          <cell r="BW2046" t="str">
            <v/>
          </cell>
        </row>
        <row r="2046">
          <cell r="BY2046" t="str">
            <v/>
          </cell>
        </row>
        <row r="2046">
          <cell r="CD2046" t="str">
            <v/>
          </cell>
        </row>
        <row r="2047">
          <cell r="B2047" t="str">
            <v/>
          </cell>
        </row>
        <row r="2047">
          <cell r="J2047" t="str">
            <v>/</v>
          </cell>
        </row>
        <row r="2047">
          <cell r="X2047" t="str">
            <v/>
          </cell>
          <cell r="Y2047" t="str">
            <v/>
          </cell>
          <cell r="Z2047" t="str">
            <v/>
          </cell>
          <cell r="AA2047" t="str">
            <v/>
          </cell>
          <cell r="AB2047" t="str">
            <v/>
          </cell>
          <cell r="AC2047" t="str">
            <v/>
          </cell>
          <cell r="AD2047" t="str">
            <v/>
          </cell>
          <cell r="AE2047" t="str">
            <v/>
          </cell>
          <cell r="AF2047">
            <v>0</v>
          </cell>
          <cell r="AG2047">
            <v>0</v>
          </cell>
        </row>
        <row r="2047">
          <cell r="AI2047" t="str">
            <v/>
          </cell>
        </row>
        <row r="2047">
          <cell r="AP2047" t="str">
            <v/>
          </cell>
          <cell r="AQ2047" t="str">
            <v/>
          </cell>
          <cell r="AR2047" t="str">
            <v/>
          </cell>
          <cell r="AS2047" t="str">
            <v/>
          </cell>
          <cell r="AT2047" t="str">
            <v/>
          </cell>
          <cell r="AU2047">
            <v>0</v>
          </cell>
          <cell r="AV2047" t="str">
            <v/>
          </cell>
          <cell r="AW2047" t="str">
            <v/>
          </cell>
          <cell r="AX2047" t="str">
            <v/>
          </cell>
          <cell r="AY2047">
            <v>0</v>
          </cell>
        </row>
        <row r="2047">
          <cell r="BA2047" t="str">
            <v/>
          </cell>
          <cell r="BB2047" t="str">
            <v/>
          </cell>
        </row>
        <row r="2047">
          <cell r="BE2047" t="str">
            <v/>
          </cell>
          <cell r="BF2047" t="str">
            <v/>
          </cell>
          <cell r="BG2047" t="str">
            <v/>
          </cell>
          <cell r="BH2047" t="str">
            <v/>
          </cell>
          <cell r="BI2047" t="str">
            <v/>
          </cell>
          <cell r="BJ2047" t="str">
            <v/>
          </cell>
          <cell r="BK2047" t="str">
            <v/>
          </cell>
          <cell r="BL2047">
            <v>0</v>
          </cell>
          <cell r="BM2047" t="str">
            <v/>
          </cell>
        </row>
        <row r="2047">
          <cell r="BP2047" t="str">
            <v/>
          </cell>
        </row>
        <row r="2047">
          <cell r="BW2047" t="str">
            <v/>
          </cell>
        </row>
        <row r="2047">
          <cell r="BY2047" t="str">
            <v/>
          </cell>
        </row>
        <row r="2047">
          <cell r="CD2047" t="str">
            <v/>
          </cell>
        </row>
        <row r="2048">
          <cell r="B2048" t="str">
            <v/>
          </cell>
        </row>
        <row r="2048">
          <cell r="J2048" t="str">
            <v>/</v>
          </cell>
        </row>
        <row r="2048">
          <cell r="X2048" t="str">
            <v/>
          </cell>
          <cell r="Y2048" t="str">
            <v/>
          </cell>
          <cell r="Z2048" t="str">
            <v/>
          </cell>
          <cell r="AA2048" t="str">
            <v/>
          </cell>
          <cell r="AB2048" t="str">
            <v/>
          </cell>
          <cell r="AC2048" t="str">
            <v/>
          </cell>
          <cell r="AD2048" t="str">
            <v/>
          </cell>
          <cell r="AE2048" t="str">
            <v/>
          </cell>
          <cell r="AF2048">
            <v>0</v>
          </cell>
          <cell r="AG2048">
            <v>0</v>
          </cell>
        </row>
        <row r="2048">
          <cell r="AI2048" t="str">
            <v/>
          </cell>
        </row>
        <row r="2048">
          <cell r="AP2048" t="str">
            <v/>
          </cell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>
            <v>0</v>
          </cell>
          <cell r="AV2048" t="str">
            <v/>
          </cell>
          <cell r="AW2048" t="str">
            <v/>
          </cell>
          <cell r="AX2048" t="str">
            <v/>
          </cell>
          <cell r="AY2048">
            <v>0</v>
          </cell>
        </row>
        <row r="2048">
          <cell r="BA2048" t="str">
            <v/>
          </cell>
          <cell r="BB2048" t="str">
            <v/>
          </cell>
        </row>
        <row r="2048">
          <cell r="BE2048" t="str">
            <v/>
          </cell>
          <cell r="BF2048" t="str">
            <v/>
          </cell>
          <cell r="BG2048" t="str">
            <v/>
          </cell>
          <cell r="BH2048" t="str">
            <v/>
          </cell>
          <cell r="BI2048" t="str">
            <v/>
          </cell>
          <cell r="BJ2048" t="str">
            <v/>
          </cell>
          <cell r="BK2048" t="str">
            <v/>
          </cell>
          <cell r="BL2048">
            <v>0</v>
          </cell>
          <cell r="BM2048" t="str">
            <v/>
          </cell>
        </row>
        <row r="2048">
          <cell r="BP2048" t="str">
            <v/>
          </cell>
        </row>
        <row r="2048">
          <cell r="BW2048" t="str">
            <v/>
          </cell>
        </row>
        <row r="2048">
          <cell r="BY2048" t="str">
            <v/>
          </cell>
        </row>
        <row r="2048">
          <cell r="CD2048" t="str">
            <v/>
          </cell>
        </row>
        <row r="2049">
          <cell r="B2049" t="str">
            <v/>
          </cell>
        </row>
        <row r="2049">
          <cell r="J2049" t="str">
            <v>/</v>
          </cell>
        </row>
        <row r="2049">
          <cell r="X2049" t="str">
            <v/>
          </cell>
          <cell r="Y2049" t="str">
            <v/>
          </cell>
          <cell r="Z2049" t="str">
            <v/>
          </cell>
          <cell r="AA2049" t="str">
            <v/>
          </cell>
          <cell r="AB2049" t="str">
            <v/>
          </cell>
          <cell r="AC2049" t="str">
            <v/>
          </cell>
          <cell r="AD2049" t="str">
            <v/>
          </cell>
          <cell r="AE2049" t="str">
            <v/>
          </cell>
          <cell r="AF2049">
            <v>0</v>
          </cell>
          <cell r="AG2049">
            <v>0</v>
          </cell>
        </row>
        <row r="2049">
          <cell r="AI2049" t="str">
            <v/>
          </cell>
        </row>
        <row r="2049">
          <cell r="AP2049" t="str">
            <v/>
          </cell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>
            <v>0</v>
          </cell>
          <cell r="AV2049" t="str">
            <v/>
          </cell>
          <cell r="AW2049" t="str">
            <v/>
          </cell>
          <cell r="AX2049" t="str">
            <v/>
          </cell>
          <cell r="AY2049">
            <v>0</v>
          </cell>
        </row>
        <row r="2049">
          <cell r="BA2049" t="str">
            <v/>
          </cell>
          <cell r="BB2049" t="str">
            <v/>
          </cell>
        </row>
        <row r="2049">
          <cell r="BE2049" t="str">
            <v/>
          </cell>
          <cell r="BF2049" t="str">
            <v/>
          </cell>
          <cell r="BG2049" t="str">
            <v/>
          </cell>
          <cell r="BH2049" t="str">
            <v/>
          </cell>
          <cell r="BI2049" t="str">
            <v/>
          </cell>
          <cell r="BJ2049" t="str">
            <v/>
          </cell>
          <cell r="BK2049" t="str">
            <v/>
          </cell>
          <cell r="BL2049">
            <v>0</v>
          </cell>
          <cell r="BM2049" t="str">
            <v/>
          </cell>
        </row>
        <row r="2049">
          <cell r="BP2049" t="str">
            <v/>
          </cell>
        </row>
        <row r="2049">
          <cell r="BW2049" t="str">
            <v/>
          </cell>
        </row>
        <row r="2049">
          <cell r="BY2049" t="str">
            <v/>
          </cell>
        </row>
        <row r="2049">
          <cell r="CD2049" t="str">
            <v/>
          </cell>
        </row>
        <row r="2050">
          <cell r="B2050" t="str">
            <v/>
          </cell>
        </row>
        <row r="2050">
          <cell r="J2050" t="str">
            <v>/</v>
          </cell>
        </row>
        <row r="2050">
          <cell r="X2050" t="str">
            <v/>
          </cell>
          <cell r="Y2050" t="str">
            <v/>
          </cell>
          <cell r="Z2050" t="str">
            <v/>
          </cell>
          <cell r="AA2050" t="str">
            <v/>
          </cell>
          <cell r="AB2050" t="str">
            <v/>
          </cell>
          <cell r="AC2050" t="str">
            <v/>
          </cell>
          <cell r="AD2050" t="str">
            <v/>
          </cell>
          <cell r="AE2050" t="str">
            <v/>
          </cell>
          <cell r="AF2050">
            <v>0</v>
          </cell>
          <cell r="AG2050">
            <v>0</v>
          </cell>
        </row>
        <row r="2050">
          <cell r="AI2050" t="str">
            <v/>
          </cell>
        </row>
        <row r="2050">
          <cell r="AP2050" t="str">
            <v/>
          </cell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>
            <v>0</v>
          </cell>
          <cell r="AV2050" t="str">
            <v/>
          </cell>
          <cell r="AW2050" t="str">
            <v/>
          </cell>
          <cell r="AX2050" t="str">
            <v/>
          </cell>
          <cell r="AY2050">
            <v>0</v>
          </cell>
        </row>
        <row r="2050">
          <cell r="BA2050" t="str">
            <v/>
          </cell>
          <cell r="BB2050" t="str">
            <v/>
          </cell>
        </row>
        <row r="2050">
          <cell r="BE2050" t="str">
            <v/>
          </cell>
          <cell r="BF2050" t="str">
            <v/>
          </cell>
          <cell r="BG2050" t="str">
            <v/>
          </cell>
          <cell r="BH2050" t="str">
            <v/>
          </cell>
          <cell r="BI2050" t="str">
            <v/>
          </cell>
          <cell r="BJ2050" t="str">
            <v/>
          </cell>
          <cell r="BK2050" t="str">
            <v/>
          </cell>
          <cell r="BL2050">
            <v>0</v>
          </cell>
          <cell r="BM2050" t="str">
            <v/>
          </cell>
        </row>
        <row r="2050">
          <cell r="BP2050" t="str">
            <v/>
          </cell>
        </row>
        <row r="2050">
          <cell r="BW2050" t="str">
            <v/>
          </cell>
        </row>
        <row r="2050">
          <cell r="BY2050" t="str">
            <v/>
          </cell>
        </row>
        <row r="2050">
          <cell r="CD2050" t="str">
            <v/>
          </cell>
        </row>
        <row r="2051">
          <cell r="B2051" t="str">
            <v/>
          </cell>
        </row>
        <row r="2051">
          <cell r="J2051" t="str">
            <v>/</v>
          </cell>
        </row>
        <row r="2051">
          <cell r="X2051" t="str">
            <v/>
          </cell>
          <cell r="Y2051" t="str">
            <v/>
          </cell>
          <cell r="Z2051" t="str">
            <v/>
          </cell>
          <cell r="AA2051" t="str">
            <v/>
          </cell>
          <cell r="AB2051" t="str">
            <v/>
          </cell>
          <cell r="AC2051" t="str">
            <v/>
          </cell>
          <cell r="AD2051" t="str">
            <v/>
          </cell>
          <cell r="AE2051" t="str">
            <v/>
          </cell>
          <cell r="AF2051">
            <v>0</v>
          </cell>
          <cell r="AG2051">
            <v>0</v>
          </cell>
        </row>
        <row r="2051">
          <cell r="AI2051" t="str">
            <v/>
          </cell>
        </row>
        <row r="2051">
          <cell r="AP2051" t="str">
            <v/>
          </cell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>
            <v>0</v>
          </cell>
          <cell r="AV2051" t="str">
            <v/>
          </cell>
          <cell r="AW2051" t="str">
            <v/>
          </cell>
          <cell r="AX2051" t="str">
            <v/>
          </cell>
          <cell r="AY2051">
            <v>0</v>
          </cell>
        </row>
        <row r="2051">
          <cell r="BA2051" t="str">
            <v/>
          </cell>
          <cell r="BB2051" t="str">
            <v/>
          </cell>
        </row>
        <row r="2051">
          <cell r="BE2051" t="str">
            <v/>
          </cell>
          <cell r="BF2051" t="str">
            <v/>
          </cell>
          <cell r="BG2051" t="str">
            <v/>
          </cell>
          <cell r="BH2051" t="str">
            <v/>
          </cell>
          <cell r="BI2051" t="str">
            <v/>
          </cell>
          <cell r="BJ2051" t="str">
            <v/>
          </cell>
          <cell r="BK2051" t="str">
            <v/>
          </cell>
          <cell r="BL2051">
            <v>0</v>
          </cell>
          <cell r="BM2051" t="str">
            <v/>
          </cell>
        </row>
        <row r="2051">
          <cell r="BP2051" t="str">
            <v/>
          </cell>
        </row>
        <row r="2051">
          <cell r="BW2051" t="str">
            <v/>
          </cell>
        </row>
        <row r="2051">
          <cell r="BY2051" t="str">
            <v/>
          </cell>
        </row>
        <row r="2051">
          <cell r="CD2051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城配车花芝租租金"/>
      <sheetName val="网约车花芝租租金"/>
      <sheetName val="城配车B端对账单"/>
      <sheetName val="网约车B端对账单"/>
      <sheetName val="流水汇总表"/>
      <sheetName val="Sheet9"/>
      <sheetName val="回收金额"/>
      <sheetName val="线下收款流水"/>
      <sheetName val="客服号回收情况"/>
      <sheetName val="WpsReserved_CellImgList"/>
    </sheetNames>
    <sheetDataSet>
      <sheetData sheetId="0"/>
      <sheetData sheetId="1"/>
      <sheetData sheetId="2"/>
      <sheetData sheetId="3"/>
      <sheetData sheetId="4">
        <row r="1">
          <cell r="B1" t="str">
            <v>交易日期</v>
          </cell>
          <cell r="C1" t="str">
            <v>交易时间</v>
          </cell>
          <cell r="D1" t="str">
            <v>贷方发生额</v>
          </cell>
          <cell r="E1" t="str">
            <v>对方账号</v>
          </cell>
          <cell r="F1" t="str">
            <v>对方名称</v>
          </cell>
          <cell r="G1" t="str">
            <v>流水号</v>
          </cell>
        </row>
        <row r="2">
          <cell r="B2">
            <v>44561</v>
          </cell>
          <cell r="C2">
            <v>0.643715277777778</v>
          </cell>
          <cell r="D2">
            <v>10000</v>
          </cell>
          <cell r="E2" t="str">
            <v>944030010001148894</v>
          </cell>
          <cell r="F2" t="str">
            <v>中穗（深圳）供应链有限公司</v>
          </cell>
          <cell r="G2" t="str">
            <v>901a37018688</v>
          </cell>
        </row>
        <row r="3">
          <cell r="B3">
            <v>44560</v>
          </cell>
          <cell r="C3">
            <v>0.599525462962963</v>
          </cell>
          <cell r="D3">
            <v>5000</v>
          </cell>
          <cell r="E3" t="str">
            <v>944030010001148894</v>
          </cell>
          <cell r="F3" t="str">
            <v>中穗（深圳）供应链有限公司</v>
          </cell>
          <cell r="G3" t="str">
            <v>901a36013868</v>
          </cell>
        </row>
        <row r="4">
          <cell r="B4">
            <v>44558</v>
          </cell>
          <cell r="C4">
            <v>0.505231481481481</v>
          </cell>
          <cell r="D4">
            <v>20000</v>
          </cell>
          <cell r="E4" t="str">
            <v>944030010001148894</v>
          </cell>
          <cell r="F4" t="str">
            <v>中穗（深圳）供应链有限公司</v>
          </cell>
          <cell r="G4" t="str">
            <v>901a63011090</v>
          </cell>
        </row>
        <row r="5">
          <cell r="B5">
            <v>44554</v>
          </cell>
          <cell r="C5">
            <v>0.744884259259259</v>
          </cell>
          <cell r="D5">
            <v>300000</v>
          </cell>
          <cell r="E5" t="str">
            <v>944030010001148894</v>
          </cell>
          <cell r="F5" t="str">
            <v>中穗（深圳）供应链有限公司</v>
          </cell>
          <cell r="G5" t="str">
            <v>901a48027726</v>
          </cell>
        </row>
        <row r="6">
          <cell r="B6">
            <v>44565</v>
          </cell>
          <cell r="C6">
            <v>0.751898148148148</v>
          </cell>
          <cell r="D6">
            <v>10000</v>
          </cell>
          <cell r="E6" t="str">
            <v>944030010001148894</v>
          </cell>
          <cell r="F6" t="str">
            <v>中穗（深圳）供应链有限公司</v>
          </cell>
          <cell r="G6" t="str">
            <v>901349031325</v>
          </cell>
        </row>
        <row r="7">
          <cell r="B7">
            <v>44567</v>
          </cell>
          <cell r="C7">
            <v>0.594722222222222</v>
          </cell>
          <cell r="D7">
            <v>5000</v>
          </cell>
          <cell r="E7" t="str">
            <v>944030010001148894</v>
          </cell>
          <cell r="F7" t="str">
            <v>中穗（深圳）供应链有限公司</v>
          </cell>
          <cell r="G7" t="str">
            <v>901a38015126</v>
          </cell>
        </row>
        <row r="8">
          <cell r="B8">
            <v>44571</v>
          </cell>
          <cell r="C8">
            <v>0.643645833333333</v>
          </cell>
          <cell r="D8">
            <v>5000</v>
          </cell>
          <cell r="E8" t="str">
            <v>944030010001148894</v>
          </cell>
          <cell r="F8" t="str">
            <v>中穗（深圳）供应链有限公司</v>
          </cell>
          <cell r="G8" t="str">
            <v>901a48021238</v>
          </cell>
        </row>
        <row r="9">
          <cell r="B9">
            <v>44574</v>
          </cell>
          <cell r="C9">
            <v>0.824548611111111</v>
          </cell>
          <cell r="D9">
            <v>5000</v>
          </cell>
          <cell r="E9" t="str">
            <v>944030010001148894</v>
          </cell>
          <cell r="F9" t="str">
            <v>中穗（深圳）供应链有限公司</v>
          </cell>
          <cell r="G9" t="str">
            <v>901a68027850</v>
          </cell>
        </row>
        <row r="10">
          <cell r="B10">
            <v>44602</v>
          </cell>
          <cell r="C10">
            <v>0.672916666666667</v>
          </cell>
          <cell r="D10">
            <v>5000</v>
          </cell>
          <cell r="E10" t="str">
            <v>944030010001148894</v>
          </cell>
          <cell r="F10" t="str">
            <v>中穗（深圳）供应链有限公司</v>
          </cell>
          <cell r="G10" t="str">
            <v>901a70020997</v>
          </cell>
        </row>
        <row r="11">
          <cell r="B11">
            <v>44603</v>
          </cell>
          <cell r="C11">
            <v>0.430381944444444</v>
          </cell>
          <cell r="D11">
            <v>10000</v>
          </cell>
          <cell r="E11" t="str">
            <v>944030010001148894</v>
          </cell>
          <cell r="F11" t="str">
            <v>中穗（深圳）供应链有限公司</v>
          </cell>
          <cell r="G11" t="str">
            <v>901343005653</v>
          </cell>
        </row>
        <row r="12">
          <cell r="B12">
            <v>44603</v>
          </cell>
          <cell r="C12">
            <v>0.750416666666667</v>
          </cell>
          <cell r="D12">
            <v>5000</v>
          </cell>
          <cell r="E12" t="str">
            <v>944030010001148894</v>
          </cell>
          <cell r="F12" t="str">
            <v>中穗（深圳）供应链有限公司</v>
          </cell>
          <cell r="G12" t="str">
            <v>901a60022400</v>
          </cell>
        </row>
        <row r="13">
          <cell r="B13">
            <v>44604</v>
          </cell>
          <cell r="C13">
            <v>0.773136574074074</v>
          </cell>
          <cell r="D13">
            <v>5000</v>
          </cell>
          <cell r="E13" t="str">
            <v>944030010001148894</v>
          </cell>
          <cell r="F13" t="str">
            <v>中穗（深圳）供应链有限公司</v>
          </cell>
          <cell r="G13" t="str">
            <v>901a39018106</v>
          </cell>
        </row>
        <row r="14">
          <cell r="B14">
            <v>44606</v>
          </cell>
          <cell r="C14">
            <v>0.742164351851852</v>
          </cell>
          <cell r="D14">
            <v>15000</v>
          </cell>
          <cell r="E14" t="str">
            <v>944030010001148894</v>
          </cell>
          <cell r="F14" t="str">
            <v>中穗（深圳）供应链有限公司</v>
          </cell>
          <cell r="G14" t="str">
            <v>901336023304</v>
          </cell>
        </row>
        <row r="15">
          <cell r="B15">
            <v>44607</v>
          </cell>
          <cell r="C15">
            <v>0.709409722222222</v>
          </cell>
          <cell r="D15">
            <v>5000</v>
          </cell>
          <cell r="E15" t="str">
            <v>944030010001148894</v>
          </cell>
          <cell r="F15" t="str">
            <v>中穗（深圳）供应链有限公司</v>
          </cell>
          <cell r="G15" t="str">
            <v>901a34020095</v>
          </cell>
        </row>
        <row r="16">
          <cell r="B16">
            <v>44608</v>
          </cell>
          <cell r="C16">
            <v>0.687604166666667</v>
          </cell>
          <cell r="D16">
            <v>15000</v>
          </cell>
          <cell r="E16" t="str">
            <v>944030010001148894</v>
          </cell>
          <cell r="F16" t="str">
            <v>中穗（深圳）供应链有限公司</v>
          </cell>
          <cell r="G16" t="str">
            <v>901a59020966</v>
          </cell>
        </row>
        <row r="17">
          <cell r="B17">
            <v>44609</v>
          </cell>
          <cell r="C17">
            <v>0.701921296296296</v>
          </cell>
          <cell r="D17">
            <v>10000</v>
          </cell>
          <cell r="E17" t="str">
            <v>944030010001148894</v>
          </cell>
          <cell r="F17" t="str">
            <v>中穗（深圳）供应链有限公司</v>
          </cell>
          <cell r="G17" t="str">
            <v>901a63020973</v>
          </cell>
        </row>
        <row r="18">
          <cell r="B18">
            <v>44610</v>
          </cell>
          <cell r="C18">
            <v>0.496238425925926</v>
          </cell>
          <cell r="D18">
            <v>5000</v>
          </cell>
          <cell r="E18" t="str">
            <v>944030010001148894</v>
          </cell>
          <cell r="F18" t="str">
            <v>中穗（深圳）供应链有限公司</v>
          </cell>
          <cell r="G18" t="str">
            <v>901a70010571</v>
          </cell>
        </row>
        <row r="19">
          <cell r="B19">
            <v>44613</v>
          </cell>
          <cell r="C19">
            <v>0.644641203703704</v>
          </cell>
          <cell r="D19">
            <v>10000</v>
          </cell>
          <cell r="E19" t="str">
            <v>944030010001148894</v>
          </cell>
          <cell r="F19" t="str">
            <v>中穗（深圳）供应链有限公司</v>
          </cell>
          <cell r="G19" t="str">
            <v>901a52022031</v>
          </cell>
        </row>
        <row r="20">
          <cell r="B20">
            <v>44614</v>
          </cell>
          <cell r="C20">
            <v>0.629826388888889</v>
          </cell>
          <cell r="D20">
            <v>5000</v>
          </cell>
          <cell r="E20" t="str">
            <v>944030010001148894</v>
          </cell>
          <cell r="F20" t="str">
            <v>中穗（深圳）供应链有限公司</v>
          </cell>
          <cell r="G20" t="str">
            <v>901a68020908</v>
          </cell>
        </row>
        <row r="21">
          <cell r="B21">
            <v>44614</v>
          </cell>
          <cell r="C21">
            <v>0.758217592592593</v>
          </cell>
          <cell r="D21">
            <v>25000</v>
          </cell>
          <cell r="E21" t="str">
            <v>944030010001148894</v>
          </cell>
          <cell r="F21" t="str">
            <v>中穗（深圳）供应链有限公司</v>
          </cell>
          <cell r="G21" t="str">
            <v>901a71030017</v>
          </cell>
        </row>
        <row r="22">
          <cell r="B22">
            <v>44615</v>
          </cell>
          <cell r="C22">
            <v>0.703472222222222</v>
          </cell>
          <cell r="D22">
            <v>15000</v>
          </cell>
          <cell r="E22" t="str">
            <v>944030010001148894</v>
          </cell>
          <cell r="F22" t="str">
            <v>中穗（深圳）供应链有限公司</v>
          </cell>
          <cell r="G22" t="str">
            <v>901b81019538</v>
          </cell>
        </row>
        <row r="23">
          <cell r="B23">
            <v>44616</v>
          </cell>
          <cell r="C23">
            <v>0.615659722222222</v>
          </cell>
          <cell r="D23">
            <v>5000</v>
          </cell>
          <cell r="E23" t="str">
            <v>944030010001148894</v>
          </cell>
          <cell r="F23" t="str">
            <v>中穗（深圳）供应链有限公司</v>
          </cell>
          <cell r="G23" t="str">
            <v>901a33014282</v>
          </cell>
        </row>
        <row r="24">
          <cell r="B24">
            <v>44617</v>
          </cell>
          <cell r="C24">
            <v>0.6840625</v>
          </cell>
          <cell r="D24">
            <v>15000</v>
          </cell>
          <cell r="E24" t="str">
            <v>944030010001148894</v>
          </cell>
          <cell r="F24" t="str">
            <v>中穗（深圳）供应链有限公司</v>
          </cell>
          <cell r="G24" t="str">
            <v>901a40022110</v>
          </cell>
        </row>
        <row r="25">
          <cell r="B25">
            <v>44617</v>
          </cell>
          <cell r="C25">
            <v>0.697384259259259</v>
          </cell>
          <cell r="D25">
            <v>5000</v>
          </cell>
          <cell r="E25" t="str">
            <v>944030010001148894</v>
          </cell>
          <cell r="F25" t="str">
            <v>中穗（深圳）供应链有限公司</v>
          </cell>
          <cell r="G25" t="str">
            <v>901349023071</v>
          </cell>
        </row>
        <row r="26">
          <cell r="B26">
            <v>44620</v>
          </cell>
          <cell r="C26">
            <v>0.470810185185185</v>
          </cell>
          <cell r="D26">
            <v>10000</v>
          </cell>
          <cell r="E26" t="str">
            <v>944030010001148894</v>
          </cell>
          <cell r="F26" t="str">
            <v>中穗（深圳）供应链有限公司</v>
          </cell>
          <cell r="G26" t="str">
            <v>901a54010271</v>
          </cell>
        </row>
        <row r="27">
          <cell r="B27">
            <v>44620</v>
          </cell>
          <cell r="C27">
            <v>0.662650462962963</v>
          </cell>
          <cell r="D27">
            <v>10000</v>
          </cell>
          <cell r="E27" t="str">
            <v>944030010001148894</v>
          </cell>
          <cell r="F27" t="str">
            <v>中穗（深圳）供应链有限公司</v>
          </cell>
          <cell r="G27" t="str">
            <v>901a55023594</v>
          </cell>
        </row>
        <row r="28">
          <cell r="B28">
            <v>44620</v>
          </cell>
          <cell r="C28">
            <v>0.771331018518518</v>
          </cell>
          <cell r="D28">
            <v>5000</v>
          </cell>
          <cell r="E28" t="str">
            <v>944030010001148894</v>
          </cell>
          <cell r="F28" t="str">
            <v>中穗（深圳）供应链有限公司</v>
          </cell>
          <cell r="G28" t="str">
            <v>901a58031462</v>
          </cell>
        </row>
        <row r="29">
          <cell r="B29">
            <v>44621</v>
          </cell>
          <cell r="C29">
            <v>0.511875</v>
          </cell>
          <cell r="D29">
            <v>10000</v>
          </cell>
          <cell r="E29" t="str">
            <v>944030010001148894</v>
          </cell>
          <cell r="F29" t="str">
            <v>中穗（深圳）供应链有限公司</v>
          </cell>
          <cell r="G29" t="str">
            <v>901a72013770</v>
          </cell>
        </row>
        <row r="30">
          <cell r="B30">
            <v>44621</v>
          </cell>
          <cell r="C30">
            <v>0.572222222222222</v>
          </cell>
          <cell r="D30">
            <v>10000</v>
          </cell>
          <cell r="E30" t="str">
            <v>944030010001148894</v>
          </cell>
          <cell r="F30" t="str">
            <v>中穗（深圳）供应链有限公司</v>
          </cell>
          <cell r="G30" t="str">
            <v>901f05015125</v>
          </cell>
        </row>
        <row r="31">
          <cell r="B31">
            <v>44621</v>
          </cell>
          <cell r="C31">
            <v>0.84787037037037</v>
          </cell>
          <cell r="D31">
            <v>5000</v>
          </cell>
          <cell r="E31" t="str">
            <v>944030010001148894</v>
          </cell>
          <cell r="F31" t="str">
            <v>中穗（深圳）供应链有限公司</v>
          </cell>
          <cell r="G31" t="str">
            <v>901b82029439</v>
          </cell>
        </row>
        <row r="32">
          <cell r="B32">
            <v>44622</v>
          </cell>
          <cell r="C32">
            <v>0.74462962962963</v>
          </cell>
          <cell r="D32">
            <v>10000</v>
          </cell>
          <cell r="E32" t="str">
            <v>944030010001148894</v>
          </cell>
          <cell r="F32" t="str">
            <v>中穗（深圳）供应链有限公司</v>
          </cell>
          <cell r="G32" t="str">
            <v>901349027064</v>
          </cell>
        </row>
        <row r="33">
          <cell r="B33">
            <v>44623</v>
          </cell>
          <cell r="C33">
            <v>0.585219907407407</v>
          </cell>
          <cell r="D33">
            <v>10000</v>
          </cell>
          <cell r="E33" t="str">
            <v>944030010001148894</v>
          </cell>
          <cell r="F33" t="str">
            <v>中穗（深圳）供应链有限公司</v>
          </cell>
          <cell r="G33" t="str">
            <v>901b83014185</v>
          </cell>
        </row>
        <row r="34">
          <cell r="B34">
            <v>44623</v>
          </cell>
          <cell r="C34">
            <v>0.682881944444444</v>
          </cell>
          <cell r="D34">
            <v>5000</v>
          </cell>
          <cell r="E34" t="str">
            <v>944030010001148894</v>
          </cell>
          <cell r="F34" t="str">
            <v>中穗（深圳）供应链有限公司</v>
          </cell>
          <cell r="G34" t="str">
            <v>901a39023200</v>
          </cell>
        </row>
        <row r="35">
          <cell r="B35">
            <v>44623</v>
          </cell>
          <cell r="C35" t="str">
            <v> 13:32:24</v>
          </cell>
          <cell r="D35">
            <v>5000</v>
          </cell>
          <cell r="E35" t="str">
            <v>4200001331202203032093622530</v>
          </cell>
          <cell r="F35" t="str">
            <v>佛山市车天下新能源科技有限公司</v>
          </cell>
          <cell r="G35" t="str">
            <v>R85M1R-0OXIM61-DE4I</v>
          </cell>
        </row>
        <row r="36">
          <cell r="B36">
            <v>44624</v>
          </cell>
          <cell r="C36">
            <v>0.511284722222222</v>
          </cell>
          <cell r="D36">
            <v>5000</v>
          </cell>
          <cell r="E36" t="str">
            <v>944030010001148894</v>
          </cell>
          <cell r="F36" t="str">
            <v>中穗（深圳）供应链有限公司</v>
          </cell>
          <cell r="G36" t="str">
            <v>901a66011748</v>
          </cell>
        </row>
        <row r="37">
          <cell r="B37">
            <v>44624</v>
          </cell>
          <cell r="C37">
            <v>0.561134259259259</v>
          </cell>
          <cell r="D37">
            <v>20000</v>
          </cell>
          <cell r="E37" t="str">
            <v>944030010001148894</v>
          </cell>
          <cell r="F37" t="str">
            <v>中穗（深圳）供应链有限公司</v>
          </cell>
          <cell r="G37" t="str">
            <v>901f05012675</v>
          </cell>
        </row>
        <row r="38">
          <cell r="B38">
            <v>44624</v>
          </cell>
          <cell r="C38">
            <v>0.413333333333333</v>
          </cell>
          <cell r="D38">
            <v>5000</v>
          </cell>
          <cell r="E38" t="str">
            <v>4200001321202203046496631679</v>
          </cell>
          <cell r="F38" t="str">
            <v>佛山市车天下新能源科技有限公司</v>
          </cell>
          <cell r="G38" t="str">
            <v>R876NP-0OXIM61-3QPW</v>
          </cell>
        </row>
        <row r="39">
          <cell r="B39">
            <v>44624</v>
          </cell>
          <cell r="C39">
            <v>0.412893518518519</v>
          </cell>
          <cell r="D39">
            <v>5000</v>
          </cell>
          <cell r="E39" t="str">
            <v>R876MT-0OXIM61-60ZY</v>
          </cell>
          <cell r="F39" t="str">
            <v>佛山市车天下新能源科技有限公司</v>
          </cell>
          <cell r="G39" t="str">
            <v>R876MT-0OXIM61-60ZY</v>
          </cell>
        </row>
        <row r="40">
          <cell r="B40">
            <v>44624</v>
          </cell>
          <cell r="C40">
            <v>0.782476851851852</v>
          </cell>
          <cell r="D40">
            <v>5000</v>
          </cell>
          <cell r="E40" t="str">
            <v>944030010001148894</v>
          </cell>
          <cell r="F40" t="str">
            <v>中穗（深圳）供应链有限公司</v>
          </cell>
          <cell r="G40" t="str">
            <v>901a44028358</v>
          </cell>
        </row>
        <row r="41">
          <cell r="B41">
            <v>44624</v>
          </cell>
          <cell r="C41">
            <v>0.703935185185185</v>
          </cell>
          <cell r="D41">
            <v>20000</v>
          </cell>
          <cell r="E41" t="str">
            <v>944030010001148894</v>
          </cell>
          <cell r="F41" t="str">
            <v>中穗（深圳）供应链有限公司</v>
          </cell>
          <cell r="G41" t="str">
            <v>901a63023913</v>
          </cell>
        </row>
        <row r="42">
          <cell r="B42">
            <v>44624</v>
          </cell>
          <cell r="C42">
            <v>0.653958333333333</v>
          </cell>
          <cell r="D42">
            <v>30000</v>
          </cell>
          <cell r="E42" t="str">
            <v>944030010001148894</v>
          </cell>
          <cell r="F42" t="str">
            <v>中穗（深圳）供应链有限公司</v>
          </cell>
          <cell r="G42" t="str">
            <v>901a33017702</v>
          </cell>
        </row>
        <row r="43">
          <cell r="B43">
            <v>44625</v>
          </cell>
          <cell r="C43">
            <v>0.610891203703704</v>
          </cell>
          <cell r="D43">
            <v>30000</v>
          </cell>
          <cell r="E43" t="str">
            <v>944030010001148894</v>
          </cell>
          <cell r="F43" t="str">
            <v>中穗（深圳）供应链有限公司</v>
          </cell>
          <cell r="G43" t="str">
            <v>901347014893</v>
          </cell>
        </row>
        <row r="44">
          <cell r="B44">
            <v>44625</v>
          </cell>
          <cell r="C44">
            <v>0.620416666666667</v>
          </cell>
          <cell r="D44">
            <v>10000</v>
          </cell>
          <cell r="E44" t="str">
            <v>944030010001148894</v>
          </cell>
          <cell r="F44" t="str">
            <v>中穗（深圳）供应链有限公司</v>
          </cell>
          <cell r="G44" t="str">
            <v>901a48015365</v>
          </cell>
        </row>
        <row r="45">
          <cell r="B45">
            <v>44627</v>
          </cell>
          <cell r="C45">
            <v>0.682488425925926</v>
          </cell>
          <cell r="D45">
            <v>10000</v>
          </cell>
          <cell r="E45" t="str">
            <v>944030010001148894</v>
          </cell>
          <cell r="F45" t="str">
            <v>中穗（深圳）供应链有限公司</v>
          </cell>
          <cell r="G45" t="str">
            <v>901a72023863</v>
          </cell>
        </row>
        <row r="46">
          <cell r="B46">
            <v>44627</v>
          </cell>
          <cell r="C46">
            <v>0.800150462962963</v>
          </cell>
          <cell r="D46">
            <v>15000</v>
          </cell>
          <cell r="E46" t="str">
            <v>944030010001148894</v>
          </cell>
          <cell r="F46" t="str">
            <v>中穗（深圳）供应链有限公司</v>
          </cell>
          <cell r="G46" t="str">
            <v>901b80026628</v>
          </cell>
        </row>
        <row r="47">
          <cell r="B47">
            <v>44628</v>
          </cell>
          <cell r="C47">
            <v>0.604606481481481</v>
          </cell>
          <cell r="D47">
            <v>10000</v>
          </cell>
          <cell r="E47" t="str">
            <v>944030010001148894</v>
          </cell>
          <cell r="F47" t="str">
            <v>中穗（深圳）供应链有限公司</v>
          </cell>
          <cell r="G47" t="str">
            <v>901341017563</v>
          </cell>
        </row>
        <row r="48">
          <cell r="B48">
            <v>44628</v>
          </cell>
          <cell r="C48">
            <v>0.596018518518519</v>
          </cell>
          <cell r="D48">
            <v>15000</v>
          </cell>
          <cell r="E48" t="str">
            <v>944030010001148894</v>
          </cell>
          <cell r="F48" t="str">
            <v>中穗（深圳）供应链有限公司</v>
          </cell>
          <cell r="G48" t="str">
            <v>901350017031</v>
          </cell>
        </row>
        <row r="49">
          <cell r="B49">
            <v>44628</v>
          </cell>
          <cell r="C49">
            <v>0.764467592592593</v>
          </cell>
          <cell r="D49">
            <v>5000</v>
          </cell>
          <cell r="E49" t="str">
            <v>944030010001148894</v>
          </cell>
          <cell r="F49" t="str">
            <v>中穗（深圳）供应链有限公司</v>
          </cell>
          <cell r="G49" t="str">
            <v>901348026855</v>
          </cell>
        </row>
        <row r="50">
          <cell r="B50">
            <v>44629</v>
          </cell>
          <cell r="C50">
            <v>0.518726851851852</v>
          </cell>
          <cell r="D50">
            <v>15000</v>
          </cell>
          <cell r="E50" t="str">
            <v>944030010001148894</v>
          </cell>
          <cell r="F50" t="str">
            <v>中穗（深圳）供应链有限公司</v>
          </cell>
          <cell r="G50" t="str">
            <v>901a39012731</v>
          </cell>
        </row>
        <row r="51">
          <cell r="B51">
            <v>44629</v>
          </cell>
          <cell r="C51">
            <v>0.584722222222222</v>
          </cell>
          <cell r="D51">
            <v>5000</v>
          </cell>
          <cell r="E51" t="str">
            <v>944030010001148894</v>
          </cell>
          <cell r="F51" t="str">
            <v>中穗（深圳）供应链有限公司</v>
          </cell>
          <cell r="G51" t="str">
            <v>901351016507</v>
          </cell>
        </row>
        <row r="52">
          <cell r="B52">
            <v>44629</v>
          </cell>
          <cell r="C52">
            <v>0.788402777777778</v>
          </cell>
          <cell r="D52">
            <v>20000</v>
          </cell>
          <cell r="E52" t="str">
            <v>944030010001148894</v>
          </cell>
          <cell r="F52" t="str">
            <v>中穗（深圳）供应链有限公司</v>
          </cell>
          <cell r="G52" t="str">
            <v>901f03025449</v>
          </cell>
        </row>
        <row r="53">
          <cell r="B53">
            <v>44630</v>
          </cell>
        </row>
        <row r="53">
          <cell r="D53">
            <v>5000</v>
          </cell>
          <cell r="E53" t="str">
            <v>6214852004601459</v>
          </cell>
          <cell r="F53" t="str">
            <v>卓有萌</v>
          </cell>
          <cell r="G53" t="str">
            <v>901b87015843</v>
          </cell>
        </row>
        <row r="54">
          <cell r="B54">
            <v>44630</v>
          </cell>
          <cell r="C54">
            <v>0.602199074074074</v>
          </cell>
          <cell r="D54">
            <v>15000</v>
          </cell>
          <cell r="E54" t="str">
            <v>944030010001148894</v>
          </cell>
          <cell r="F54" t="str">
            <v>中穗（深圳）供应链有限公司</v>
          </cell>
          <cell r="G54" t="str">
            <v>901a42017282</v>
          </cell>
        </row>
        <row r="55">
          <cell r="B55">
            <v>44630</v>
          </cell>
          <cell r="C55">
            <v>0.688229166666667</v>
          </cell>
          <cell r="D55">
            <v>15000</v>
          </cell>
          <cell r="E55" t="str">
            <v>944030010001148894</v>
          </cell>
          <cell r="F55" t="str">
            <v>中穗（深圳）供应链有限公司</v>
          </cell>
          <cell r="G55" t="str">
            <v>901f04020564</v>
          </cell>
        </row>
        <row r="56">
          <cell r="B56">
            <v>44631</v>
          </cell>
          <cell r="C56">
            <v>0.422627314814815</v>
          </cell>
          <cell r="D56">
            <v>40000</v>
          </cell>
          <cell r="E56" t="str">
            <v>944030010001148894</v>
          </cell>
          <cell r="F56" t="str">
            <v>中穗（深圳）供应链有限公司</v>
          </cell>
          <cell r="G56" t="str">
            <v>901a58006112</v>
          </cell>
        </row>
        <row r="57">
          <cell r="B57">
            <v>44631</v>
          </cell>
          <cell r="C57">
            <v>0.404027777777778</v>
          </cell>
          <cell r="D57">
            <v>5000</v>
          </cell>
          <cell r="E57" t="str">
            <v>944030010001148894</v>
          </cell>
          <cell r="F57" t="str">
            <v>中穗（深圳）供应链有限公司</v>
          </cell>
          <cell r="G57" t="str">
            <v>901a55004956</v>
          </cell>
        </row>
        <row r="58">
          <cell r="B58">
            <v>44631</v>
          </cell>
          <cell r="C58">
            <v>0.560520833333333</v>
          </cell>
          <cell r="D58">
            <v>15000</v>
          </cell>
          <cell r="E58" t="str">
            <v>944030010001148894</v>
          </cell>
          <cell r="F58" t="str">
            <v>中穗（深圳）供应链有限公司</v>
          </cell>
          <cell r="G58" t="str">
            <v>901b79012137</v>
          </cell>
        </row>
        <row r="59">
          <cell r="B59">
            <v>44631</v>
          </cell>
          <cell r="C59">
            <v>0.768055555555556</v>
          </cell>
          <cell r="D59">
            <v>25000</v>
          </cell>
          <cell r="E59" t="str">
            <v>944030010001148894</v>
          </cell>
          <cell r="F59" t="str">
            <v>中穗（深圳）供应链有限公司</v>
          </cell>
          <cell r="G59" t="str">
            <v>901f07022995</v>
          </cell>
        </row>
        <row r="60">
          <cell r="B60">
            <v>44631</v>
          </cell>
          <cell r="C60">
            <v>0.638321759259259</v>
          </cell>
          <cell r="D60">
            <v>5000</v>
          </cell>
          <cell r="E60" t="str">
            <v>46469831156902333961307</v>
          </cell>
          <cell r="F60" t="str">
            <v>东莞市华添汽车贸易有限公司</v>
          </cell>
          <cell r="G60" t="str">
            <v>1170059827246061301</v>
          </cell>
        </row>
        <row r="61">
          <cell r="B61">
            <v>44631</v>
          </cell>
          <cell r="C61">
            <v>0.637627314814815</v>
          </cell>
          <cell r="D61">
            <v>5000</v>
          </cell>
          <cell r="E61" t="str">
            <v>46469830814902333961307</v>
          </cell>
          <cell r="F61" t="str">
            <v>东莞市华添汽车贸易有限公司</v>
          </cell>
          <cell r="G61" t="str">
            <v>1170059850817061301</v>
          </cell>
        </row>
        <row r="62">
          <cell r="B62">
            <v>44632</v>
          </cell>
          <cell r="C62">
            <v>0.848541666666667</v>
          </cell>
          <cell r="D62">
            <v>5000</v>
          </cell>
          <cell r="E62" t="str">
            <v>46470877073902333961307</v>
          </cell>
          <cell r="F62" t="str">
            <v>东莞市华添汽车贸易有限公司</v>
          </cell>
          <cell r="G62" t="str">
            <v>1170060522213261301</v>
          </cell>
        </row>
        <row r="63">
          <cell r="B63">
            <v>44632</v>
          </cell>
          <cell r="C63">
            <v>0.749560185185185</v>
          </cell>
          <cell r="D63">
            <v>5000</v>
          </cell>
          <cell r="E63" t="str">
            <v>46470791409902333961307</v>
          </cell>
          <cell r="F63" t="str">
            <v>东莞市华添汽车贸易有限公司</v>
          </cell>
          <cell r="G63" t="str">
            <v>1170060204298061301</v>
          </cell>
        </row>
        <row r="64">
          <cell r="B64">
            <v>44632</v>
          </cell>
          <cell r="C64">
            <v>0.744837962962963</v>
          </cell>
          <cell r="D64">
            <v>15000</v>
          </cell>
          <cell r="E64" t="str">
            <v>944030010001148894</v>
          </cell>
          <cell r="F64" t="str">
            <v>中穗（深圳）供应链有限公司</v>
          </cell>
          <cell r="G64" t="str">
            <v>901f04015367</v>
          </cell>
        </row>
        <row r="65">
          <cell r="B65">
            <v>44634</v>
          </cell>
          <cell r="C65">
            <v>0.673287037037037</v>
          </cell>
          <cell r="D65">
            <v>25000</v>
          </cell>
          <cell r="E65" t="str">
            <v>944030010001148894</v>
          </cell>
          <cell r="F65" t="str">
            <v>中穗（深圳）供应链有限公司</v>
          </cell>
          <cell r="G65" t="str">
            <v>901a35016282</v>
          </cell>
        </row>
        <row r="66">
          <cell r="B66">
            <v>44634</v>
          </cell>
          <cell r="C66">
            <v>0.774224537037037</v>
          </cell>
          <cell r="D66">
            <v>5000</v>
          </cell>
          <cell r="E66" t="str">
            <v>944030010001148894</v>
          </cell>
          <cell r="F66" t="str">
            <v>中穗（深圳）供应链有限公司</v>
          </cell>
          <cell r="G66" t="str">
            <v>901a57024231</v>
          </cell>
        </row>
        <row r="67">
          <cell r="B67">
            <v>44634</v>
          </cell>
          <cell r="C67">
            <v>0.476423611111111</v>
          </cell>
          <cell r="D67">
            <v>5000</v>
          </cell>
          <cell r="E67" t="str">
            <v>4200001310202203149164876637</v>
          </cell>
          <cell r="F67" t="str">
            <v>东莞市华添汽车贸易有限公司</v>
          </cell>
          <cell r="G67" t="str">
            <v>R8PTJ9-0OXIM61-5978</v>
          </cell>
        </row>
        <row r="68">
          <cell r="B68">
            <v>44635</v>
          </cell>
          <cell r="C68">
            <v>0.595335648148148</v>
          </cell>
          <cell r="D68">
            <v>5000</v>
          </cell>
          <cell r="E68" t="str">
            <v>944030010001148894</v>
          </cell>
          <cell r="F68" t="str">
            <v>中穗（深圳）供应链有限公司</v>
          </cell>
          <cell r="G68" t="str">
            <v>901342017441</v>
          </cell>
        </row>
        <row r="69">
          <cell r="B69">
            <v>44635</v>
          </cell>
          <cell r="C69">
            <v>0.570081018518519</v>
          </cell>
          <cell r="D69">
            <v>20000</v>
          </cell>
          <cell r="E69" t="str">
            <v>944030010001148894</v>
          </cell>
          <cell r="F69" t="str">
            <v>中穗（深圳）供应链有限公司</v>
          </cell>
          <cell r="G69" t="str">
            <v>901a48015751</v>
          </cell>
        </row>
        <row r="70">
          <cell r="B70">
            <v>44635</v>
          </cell>
          <cell r="C70">
            <v>0.662256944444444</v>
          </cell>
          <cell r="D70">
            <v>5000</v>
          </cell>
          <cell r="E70" t="str">
            <v>46473308120902333961307</v>
          </cell>
          <cell r="F70" t="str">
            <v>东莞市华添汽车贸易有限公司</v>
          </cell>
          <cell r="G70" t="str">
            <v>1170061296995161301</v>
          </cell>
        </row>
        <row r="71">
          <cell r="B71">
            <v>44635</v>
          </cell>
          <cell r="C71">
            <v>0.522928240740741</v>
          </cell>
          <cell r="D71">
            <v>5000</v>
          </cell>
          <cell r="E71" t="str">
            <v>46473187731902333961307</v>
          </cell>
          <cell r="F71" t="str">
            <v>东莞市华添汽车贸易有限公司</v>
          </cell>
          <cell r="G71" t="str">
            <v>1170061370486961301</v>
          </cell>
        </row>
        <row r="72">
          <cell r="B72">
            <v>44636</v>
          </cell>
          <cell r="C72">
            <v>0.697835648148148</v>
          </cell>
          <cell r="D72">
            <v>5000</v>
          </cell>
          <cell r="E72" t="str">
            <v>944030010001148894</v>
          </cell>
          <cell r="F72" t="str">
            <v>中穗（深圳）供应链有限公司</v>
          </cell>
          <cell r="G72" t="str">
            <v>901a72023522</v>
          </cell>
        </row>
        <row r="73">
          <cell r="B73">
            <v>44636</v>
          </cell>
          <cell r="C73">
            <v>0.64875</v>
          </cell>
          <cell r="D73">
            <v>5000</v>
          </cell>
          <cell r="E73" t="str">
            <v>6214857574865319</v>
          </cell>
          <cell r="F73" t="str">
            <v>丘桂婷</v>
          </cell>
          <cell r="G73" t="str">
            <v>901b87017513</v>
          </cell>
        </row>
        <row r="74">
          <cell r="B74">
            <v>44636</v>
          </cell>
          <cell r="C74">
            <v>0.570775462962963</v>
          </cell>
          <cell r="D74">
            <v>15000</v>
          </cell>
          <cell r="E74" t="str">
            <v>944030010001148894</v>
          </cell>
          <cell r="F74" t="str">
            <v>中穗（深圳）供应链有限公司</v>
          </cell>
          <cell r="G74" t="str">
            <v>901a48015502</v>
          </cell>
        </row>
        <row r="75">
          <cell r="B75">
            <v>44638</v>
          </cell>
          <cell r="C75">
            <v>0.435787037037037</v>
          </cell>
          <cell r="D75">
            <v>20000</v>
          </cell>
          <cell r="E75" t="str">
            <v>944030010001148894</v>
          </cell>
          <cell r="F75" t="str">
            <v>中穗（深圳）供应链有限公司</v>
          </cell>
          <cell r="G75" t="str">
            <v>901b83005824</v>
          </cell>
        </row>
        <row r="76">
          <cell r="B76">
            <v>44638</v>
          </cell>
          <cell r="C76">
            <v>0.603611111111111</v>
          </cell>
          <cell r="D76">
            <v>5000</v>
          </cell>
          <cell r="E76" t="str">
            <v>6214857574865319</v>
          </cell>
          <cell r="F76" t="str">
            <v>丘桂婷</v>
          </cell>
          <cell r="G76" t="str">
            <v>901a40016698</v>
          </cell>
        </row>
        <row r="77">
          <cell r="B77">
            <v>44639</v>
          </cell>
          <cell r="C77">
            <v>0.416203703703704</v>
          </cell>
          <cell r="D77">
            <v>15000</v>
          </cell>
          <cell r="E77" t="str">
            <v>944030010001148894</v>
          </cell>
          <cell r="F77" t="str">
            <v>中穗（深圳）供应链有限公司</v>
          </cell>
          <cell r="G77" t="str">
            <v>901f05004431</v>
          </cell>
        </row>
        <row r="78">
          <cell r="B78">
            <v>44641</v>
          </cell>
          <cell r="C78">
            <v>0.756342592592593</v>
          </cell>
          <cell r="D78">
            <v>5000</v>
          </cell>
          <cell r="E78" t="str">
            <v>2013021009200533992</v>
          </cell>
          <cell r="F78" t="str">
            <v>佛山市车天下新能源科技有限公司</v>
          </cell>
          <cell r="G78" t="str">
            <v>901f05025164</v>
          </cell>
        </row>
        <row r="79">
          <cell r="B79">
            <v>44641</v>
          </cell>
          <cell r="C79">
            <v>0.757094907407407</v>
          </cell>
          <cell r="D79">
            <v>10000</v>
          </cell>
          <cell r="E79" t="str">
            <v>32050164233600002469</v>
          </cell>
          <cell r="F79" t="str">
            <v>江苏南通美天绿色新能源有限公司</v>
          </cell>
          <cell r="G79" t="str">
            <v>901h97002406</v>
          </cell>
        </row>
        <row r="80">
          <cell r="B80">
            <v>44641</v>
          </cell>
          <cell r="C80">
            <v>0.717800925925926</v>
          </cell>
          <cell r="D80">
            <v>5000</v>
          </cell>
          <cell r="E80" t="str">
            <v>32050164233600002469</v>
          </cell>
          <cell r="F80" t="str">
            <v>江苏南通美天绿色新能源有限公司</v>
          </cell>
          <cell r="G80" t="str">
            <v>901l09002111</v>
          </cell>
        </row>
        <row r="81">
          <cell r="B81">
            <v>44641</v>
          </cell>
          <cell r="C81">
            <v>0.447824074074074</v>
          </cell>
          <cell r="D81">
            <v>20000</v>
          </cell>
          <cell r="E81" t="str">
            <v>944030010001148894</v>
          </cell>
          <cell r="F81" t="str">
            <v>中穗（深圳）供应链有限公司</v>
          </cell>
          <cell r="G81" t="str">
            <v>901341008569</v>
          </cell>
        </row>
        <row r="82">
          <cell r="B82">
            <v>44642</v>
          </cell>
          <cell r="C82">
            <v>0.738020833333333</v>
          </cell>
          <cell r="D82">
            <v>5000</v>
          </cell>
          <cell r="E82" t="str">
            <v>32050164233600002469</v>
          </cell>
          <cell r="F82" t="str">
            <v>江苏南通美天绿色新能源有限公司</v>
          </cell>
          <cell r="G82" t="str">
            <v>901l13001882</v>
          </cell>
        </row>
        <row r="83">
          <cell r="B83">
            <v>44642</v>
          </cell>
          <cell r="C83">
            <v>0.728553240740741</v>
          </cell>
          <cell r="D83">
            <v>5000</v>
          </cell>
          <cell r="E83" t="str">
            <v>944030010001148894</v>
          </cell>
          <cell r="F83" t="str">
            <v>中穗（深圳）供应链有限公司</v>
          </cell>
          <cell r="G83" t="str">
            <v>901a72026951</v>
          </cell>
        </row>
        <row r="84">
          <cell r="B84">
            <v>44642</v>
          </cell>
          <cell r="C84">
            <v>0.544328703703704</v>
          </cell>
          <cell r="D84">
            <v>5000</v>
          </cell>
          <cell r="E84" t="str">
            <v>944030010001148894</v>
          </cell>
          <cell r="F84" t="str">
            <v>中穗（深圳）供应链有限公司</v>
          </cell>
          <cell r="G84" t="str">
            <v>901a57014399</v>
          </cell>
        </row>
        <row r="85">
          <cell r="B85">
            <v>44643</v>
          </cell>
          <cell r="C85">
            <v>0.489675925925926</v>
          </cell>
          <cell r="D85">
            <v>20000</v>
          </cell>
          <cell r="E85" t="str">
            <v>944030010001148894</v>
          </cell>
          <cell r="F85" t="str">
            <v>中穗（深圳）供应链有限公司</v>
          </cell>
          <cell r="G85" t="str">
            <v>901a41009762</v>
          </cell>
        </row>
        <row r="86">
          <cell r="B86">
            <v>44643</v>
          </cell>
          <cell r="C86">
            <v>0.520231481481481</v>
          </cell>
          <cell r="D86">
            <v>5000</v>
          </cell>
          <cell r="E86" t="str">
            <v>6214857574865319</v>
          </cell>
          <cell r="F86" t="str">
            <v>丘桂婷</v>
          </cell>
          <cell r="G86" t="str">
            <v>901a69011318</v>
          </cell>
        </row>
        <row r="87">
          <cell r="B87">
            <v>44643</v>
          </cell>
          <cell r="C87">
            <v>0.521145833333333</v>
          </cell>
          <cell r="D87">
            <v>5000</v>
          </cell>
          <cell r="E87" t="str">
            <v>6214857574865319</v>
          </cell>
          <cell r="F87" t="str">
            <v>丘桂婷</v>
          </cell>
          <cell r="G87" t="str">
            <v>901340011366</v>
          </cell>
        </row>
        <row r="88">
          <cell r="B88">
            <v>44644</v>
          </cell>
          <cell r="C88">
            <v>0.547696759259259</v>
          </cell>
          <cell r="D88">
            <v>10000</v>
          </cell>
          <cell r="E88" t="str">
            <v>944030010001148894</v>
          </cell>
          <cell r="F88" t="str">
            <v>中穗（深圳）供应链有限公司</v>
          </cell>
          <cell r="G88" t="str">
            <v>901b85010366</v>
          </cell>
        </row>
        <row r="89">
          <cell r="B89">
            <v>44645</v>
          </cell>
          <cell r="C89">
            <v>0.717488425925926</v>
          </cell>
          <cell r="D89">
            <v>5000</v>
          </cell>
          <cell r="E89" t="str">
            <v>32050164233600002469</v>
          </cell>
          <cell r="F89" t="str">
            <v>江苏南通美天绿色新能源有限公司</v>
          </cell>
          <cell r="G89" t="str">
            <v>901i02002161</v>
          </cell>
        </row>
        <row r="90">
          <cell r="B90">
            <v>44645</v>
          </cell>
          <cell r="C90">
            <v>0.685601851851852</v>
          </cell>
          <cell r="D90">
            <v>5000</v>
          </cell>
          <cell r="E90" t="str">
            <v>944030010001148894</v>
          </cell>
          <cell r="F90" t="str">
            <v>中穗（深圳）供应链有限公司</v>
          </cell>
          <cell r="G90" t="str">
            <v>901f07018242</v>
          </cell>
        </row>
        <row r="91">
          <cell r="B91">
            <v>44645</v>
          </cell>
          <cell r="C91">
            <v>0.619386574074074</v>
          </cell>
          <cell r="D91">
            <v>5000</v>
          </cell>
          <cell r="E91" t="str">
            <v>6214857574865319</v>
          </cell>
          <cell r="F91" t="str">
            <v>丘桂婷</v>
          </cell>
          <cell r="G91" t="str">
            <v>901a64016585</v>
          </cell>
        </row>
        <row r="92">
          <cell r="B92">
            <v>44645</v>
          </cell>
          <cell r="C92">
            <v>0.585949074074074</v>
          </cell>
          <cell r="D92">
            <v>5000</v>
          </cell>
          <cell r="E92" t="str">
            <v>944030010001148894</v>
          </cell>
          <cell r="F92" t="str">
            <v>中穗（深圳）供应链有限公司</v>
          </cell>
          <cell r="G92" t="str">
            <v>901a37012447</v>
          </cell>
        </row>
        <row r="93">
          <cell r="B93">
            <v>44645</v>
          </cell>
          <cell r="C93">
            <v>0.398796296296296</v>
          </cell>
          <cell r="D93">
            <v>5000</v>
          </cell>
          <cell r="E93" t="str">
            <v>2013021009200533992</v>
          </cell>
          <cell r="F93" t="str">
            <v>佛山市车天下新能源科技有限公司</v>
          </cell>
          <cell r="G93" t="str">
            <v>901b84003435</v>
          </cell>
        </row>
        <row r="94">
          <cell r="B94">
            <v>44646</v>
          </cell>
          <cell r="C94">
            <v>0.702314814814815</v>
          </cell>
          <cell r="D94">
            <v>5000</v>
          </cell>
          <cell r="E94" t="str">
            <v>6214857574865319</v>
          </cell>
          <cell r="F94" t="str">
            <v>丘桂婷</v>
          </cell>
          <cell r="G94" t="str">
            <v>901a71015952</v>
          </cell>
        </row>
        <row r="95">
          <cell r="B95">
            <v>44646</v>
          </cell>
          <cell r="C95">
            <v>0.519953703703704</v>
          </cell>
          <cell r="D95">
            <v>10000</v>
          </cell>
          <cell r="E95" t="str">
            <v>944030010001148894</v>
          </cell>
          <cell r="F95" t="str">
            <v>中穗（深圳）供应链有限公司</v>
          </cell>
          <cell r="G95" t="str">
            <v>901a38007430</v>
          </cell>
        </row>
        <row r="96">
          <cell r="B96">
            <v>44649</v>
          </cell>
          <cell r="C96">
            <v>0.691956018518519</v>
          </cell>
          <cell r="D96">
            <v>5000</v>
          </cell>
          <cell r="E96" t="str">
            <v>6214857574865319</v>
          </cell>
          <cell r="F96" t="str">
            <v>丘桂婷</v>
          </cell>
          <cell r="G96" t="str">
            <v>901339019617</v>
          </cell>
        </row>
        <row r="97">
          <cell r="B97">
            <v>44649</v>
          </cell>
          <cell r="C97">
            <v>0.480590277777778</v>
          </cell>
          <cell r="D97">
            <v>5000</v>
          </cell>
          <cell r="E97" t="str">
            <v>6214857574865319</v>
          </cell>
          <cell r="F97" t="str">
            <v>丘桂婷</v>
          </cell>
          <cell r="G97" t="str">
            <v>901a47008532</v>
          </cell>
        </row>
        <row r="98">
          <cell r="B98">
            <v>44650</v>
          </cell>
          <cell r="C98">
            <v>0.7321875</v>
          </cell>
          <cell r="D98">
            <v>5000</v>
          </cell>
          <cell r="E98" t="str">
            <v>6214857574865319</v>
          </cell>
          <cell r="F98" t="str">
            <v>丘桂婷</v>
          </cell>
          <cell r="G98" t="str">
            <v>901a68021314</v>
          </cell>
        </row>
        <row r="99">
          <cell r="B99">
            <v>44650</v>
          </cell>
          <cell r="C99">
            <v>0.718900462962963</v>
          </cell>
          <cell r="D99">
            <v>5000</v>
          </cell>
          <cell r="E99" t="str">
            <v>6214857574865319</v>
          </cell>
          <cell r="F99" t="str">
            <v>丘桂婷</v>
          </cell>
          <cell r="G99" t="str">
            <v>901a43020630</v>
          </cell>
        </row>
        <row r="100">
          <cell r="B100">
            <v>44650</v>
          </cell>
          <cell r="C100">
            <v>0.598229166666667</v>
          </cell>
          <cell r="D100">
            <v>5000</v>
          </cell>
          <cell r="E100" t="str">
            <v>944030010001148894</v>
          </cell>
          <cell r="F100" t="str">
            <v>中穗（深圳）供应链有限公司</v>
          </cell>
          <cell r="G100" t="str">
            <v>901343013783</v>
          </cell>
        </row>
        <row r="101">
          <cell r="B101">
            <v>44650</v>
          </cell>
          <cell r="C101">
            <v>0.528263888888889</v>
          </cell>
          <cell r="D101">
            <v>5000</v>
          </cell>
          <cell r="E101" t="str">
            <v>6214857574865319</v>
          </cell>
          <cell r="F101" t="str">
            <v>丘桂婷</v>
          </cell>
          <cell r="G101" t="str">
            <v>901a36008976</v>
          </cell>
        </row>
        <row r="102">
          <cell r="B102">
            <v>44650</v>
          </cell>
          <cell r="C102">
            <v>0.508518518518518</v>
          </cell>
          <cell r="D102">
            <v>5000</v>
          </cell>
          <cell r="E102" t="str">
            <v>6214857574865319</v>
          </cell>
          <cell r="F102" t="str">
            <v>丘桂婷</v>
          </cell>
          <cell r="G102" t="str">
            <v>901350009588</v>
          </cell>
        </row>
        <row r="103">
          <cell r="B103">
            <v>44650</v>
          </cell>
          <cell r="C103">
            <v>0.500023148148148</v>
          </cell>
          <cell r="D103">
            <v>5000</v>
          </cell>
          <cell r="E103" t="str">
            <v>944030010001148894</v>
          </cell>
          <cell r="F103" t="str">
            <v>中穗（深圳）供应链有限公司</v>
          </cell>
          <cell r="G103" t="str">
            <v>901b79007885</v>
          </cell>
        </row>
        <row r="104">
          <cell r="B104">
            <v>44650</v>
          </cell>
          <cell r="C104">
            <v>0.497638888888889</v>
          </cell>
          <cell r="D104">
            <v>5000</v>
          </cell>
          <cell r="E104" t="str">
            <v>6214857574865319</v>
          </cell>
          <cell r="F104" t="str">
            <v>丘桂婷</v>
          </cell>
          <cell r="G104" t="str">
            <v>901a52009091</v>
          </cell>
        </row>
        <row r="105">
          <cell r="B105">
            <v>44650</v>
          </cell>
          <cell r="C105">
            <v>0.447384259259259</v>
          </cell>
          <cell r="D105">
            <v>10000</v>
          </cell>
          <cell r="E105" t="str">
            <v>944030010001148894</v>
          </cell>
          <cell r="F105" t="str">
            <v>中穗（深圳）供应链有限公司</v>
          </cell>
          <cell r="G105" t="str">
            <v>901336006419</v>
          </cell>
        </row>
        <row r="106">
          <cell r="B106">
            <v>44650</v>
          </cell>
          <cell r="C106">
            <v>0.429606481481482</v>
          </cell>
          <cell r="D106">
            <v>25000</v>
          </cell>
          <cell r="E106" t="str">
            <v>944030010001148894</v>
          </cell>
          <cell r="F106" t="str">
            <v>中穗（深圳）供应链有限公司</v>
          </cell>
          <cell r="G106" t="str">
            <v>901a36004646</v>
          </cell>
        </row>
        <row r="107">
          <cell r="B107">
            <v>44610</v>
          </cell>
          <cell r="C107">
            <v>0.67</v>
          </cell>
          <cell r="D107">
            <v>3380</v>
          </cell>
          <cell r="E107" t="str">
            <v>4200001306202202180116096242</v>
          </cell>
          <cell r="F107" t="str">
            <v>罗忠泰</v>
          </cell>
          <cell r="G107" t="str">
            <v>R7HQFN-0OXIM61-BWOQ</v>
          </cell>
        </row>
        <row r="108">
          <cell r="B108">
            <v>44613</v>
          </cell>
          <cell r="C108">
            <v>0.737569444444444</v>
          </cell>
          <cell r="D108">
            <v>1380</v>
          </cell>
          <cell r="E108" t="str">
            <v>4200001350202202210482986394</v>
          </cell>
          <cell r="F108" t="str">
            <v>梁对洪</v>
          </cell>
          <cell r="G108" t="str">
            <v>R7NEXY-0OXIM61-62G5</v>
          </cell>
        </row>
        <row r="109">
          <cell r="B109">
            <v>44615.5888078704</v>
          </cell>
          <cell r="C109">
            <v>0.58880787037037</v>
          </cell>
          <cell r="D109">
            <v>2000</v>
          </cell>
          <cell r="E109" t="str">
            <v>4200001307202202236272430662</v>
          </cell>
          <cell r="F109" t="str">
            <v>梁对洪</v>
          </cell>
          <cell r="G109" t="str">
            <v>R7QUCQ-0OXIM61-JWZN</v>
          </cell>
        </row>
        <row r="110">
          <cell r="B110">
            <v>44621.8368055556</v>
          </cell>
          <cell r="C110">
            <v>0.836805555555556</v>
          </cell>
          <cell r="D110">
            <v>3380</v>
          </cell>
          <cell r="E110" t="str">
            <v>2022030122001439941452488822</v>
          </cell>
          <cell r="F110" t="str">
            <v>郑杰沛</v>
          </cell>
          <cell r="G110" t="str">
            <v>1170049801767339941</v>
          </cell>
        </row>
        <row r="111">
          <cell r="B111">
            <v>44630.5078240741</v>
          </cell>
          <cell r="C111">
            <v>0.507824074074074</v>
          </cell>
          <cell r="D111">
            <v>1000</v>
          </cell>
          <cell r="E111" t="str">
            <v>2022031022001436241449405692</v>
          </cell>
          <cell r="F111" t="str">
            <v>李朝云</v>
          </cell>
          <cell r="G111" t="str">
            <v>1170053688954936241</v>
          </cell>
        </row>
        <row r="112">
          <cell r="B112">
            <v>44630.5064583333</v>
          </cell>
          <cell r="C112">
            <v>0.506458333333333</v>
          </cell>
          <cell r="D112">
            <v>1000</v>
          </cell>
          <cell r="E112" t="str">
            <v>2022031022001436241447662858</v>
          </cell>
          <cell r="F112" t="str">
            <v>李朝云</v>
          </cell>
          <cell r="G112" t="str">
            <v>1170053692717536241</v>
          </cell>
        </row>
        <row r="113">
          <cell r="B113">
            <v>44639.8407060185</v>
          </cell>
          <cell r="C113">
            <v>0.840706018518519</v>
          </cell>
          <cell r="D113">
            <v>3380</v>
          </cell>
          <cell r="E113" t="str">
            <v>4200001311202203196933438481</v>
          </cell>
          <cell r="F113" t="str">
            <v>房国辉</v>
          </cell>
          <cell r="G113" t="str">
            <v>R8ZR5H-0OXIM61-IE72</v>
          </cell>
        </row>
        <row r="114">
          <cell r="B114">
            <v>44640.6048148148</v>
          </cell>
          <cell r="C114">
            <v>0.604814814814815</v>
          </cell>
          <cell r="D114">
            <v>2000</v>
          </cell>
          <cell r="E114" t="str">
            <v>4200001321202203208035685278</v>
          </cell>
          <cell r="F114" t="str">
            <v>聂火军</v>
          </cell>
          <cell r="G114" t="str">
            <v>R9163E-0OXIM61-C4BT</v>
          </cell>
        </row>
        <row r="115">
          <cell r="B115">
            <v>44642.8287615741</v>
          </cell>
          <cell r="C115">
            <v>0.82849537037037</v>
          </cell>
          <cell r="D115">
            <v>1300</v>
          </cell>
          <cell r="E115" t="str">
            <v>4200001317202203224345160740</v>
          </cell>
          <cell r="F115" t="str">
            <v>梁对洪</v>
          </cell>
          <cell r="G115" t="str">
            <v>R95ACV-0OXIM61-5FJJ</v>
          </cell>
        </row>
        <row r="116">
          <cell r="B116">
            <v>44644.3828587963</v>
          </cell>
          <cell r="C116">
            <v>0.382858796296296</v>
          </cell>
          <cell r="D116">
            <v>180</v>
          </cell>
          <cell r="E116" t="str">
            <v>4200001315202203244425816029</v>
          </cell>
          <cell r="F116" t="str">
            <v>梁对洪</v>
          </cell>
          <cell r="G116" t="str">
            <v>R985YK-0OXIM61-5XMF</v>
          </cell>
        </row>
        <row r="117">
          <cell r="B117">
            <v>44644.3675</v>
          </cell>
          <cell r="C117">
            <v>0.3675</v>
          </cell>
          <cell r="D117">
            <v>1900</v>
          </cell>
          <cell r="E117" t="str">
            <v>4200001303202203248209984245</v>
          </cell>
          <cell r="F117" t="str">
            <v>梁对洪</v>
          </cell>
          <cell r="G117" t="str">
            <v>R984XQ-0OXIM61-8E8H</v>
          </cell>
        </row>
        <row r="118">
          <cell r="B118">
            <v>44650.6071180556</v>
          </cell>
          <cell r="C118">
            <v>0.607118055555556</v>
          </cell>
          <cell r="D118">
            <v>3380</v>
          </cell>
          <cell r="E118" t="str">
            <v>4200001301202203302750627819</v>
          </cell>
          <cell r="F118" t="str">
            <v>杨华</v>
          </cell>
          <cell r="G118" t="str">
            <v>R9JOWW-0OXIM61-5ASQ</v>
          </cell>
        </row>
        <row r="119">
          <cell r="B119">
            <v>44650.6432638889</v>
          </cell>
          <cell r="C119">
            <v>0.643263888888889</v>
          </cell>
          <cell r="D119">
            <v>3380</v>
          </cell>
          <cell r="E119" t="str">
            <v>4200001312202203305013437762</v>
          </cell>
          <cell r="F119" t="str">
            <v>何国健</v>
          </cell>
          <cell r="G119" t="str">
            <v>R9JRBQ-0OXIM61-28UE</v>
          </cell>
        </row>
        <row r="120">
          <cell r="B120">
            <v>44650.6807175926</v>
          </cell>
          <cell r="C120">
            <v>0.680717592592593</v>
          </cell>
          <cell r="D120">
            <v>10140</v>
          </cell>
          <cell r="E120" t="str">
            <v>4200001311202203301194466235</v>
          </cell>
          <cell r="F120" t="str">
            <v>曾德富</v>
          </cell>
          <cell r="G120" t="str">
            <v>R9JTTM-0OXIM61-28HE</v>
          </cell>
        </row>
        <row r="121">
          <cell r="B121">
            <v>44650.7545601852</v>
          </cell>
          <cell r="C121">
            <v>0.754560185185185</v>
          </cell>
          <cell r="D121">
            <v>3380</v>
          </cell>
          <cell r="E121" t="str">
            <v>4200001314202203309188963489</v>
          </cell>
          <cell r="F121" t="str">
            <v>胡永会</v>
          </cell>
          <cell r="G121" t="str">
            <v>R9JYQC-0OXIM61-DFIQ</v>
          </cell>
        </row>
        <row r="122">
          <cell r="B122">
            <v>44650.8674305556</v>
          </cell>
          <cell r="C122">
            <v>0.867430555555556</v>
          </cell>
          <cell r="D122">
            <v>3380</v>
          </cell>
          <cell r="E122" t="str">
            <v>4200001311202203301432984233</v>
          </cell>
          <cell r="F122" t="str">
            <v>黄启宽</v>
          </cell>
          <cell r="G122" t="str">
            <v>R9K69H-0OXIM61-JBEL</v>
          </cell>
        </row>
        <row r="123">
          <cell r="B123">
            <v>44629</v>
          </cell>
          <cell r="C123">
            <v>0.710381944444444</v>
          </cell>
          <cell r="D123">
            <v>540</v>
          </cell>
          <cell r="E123" t="str">
            <v>4200001336202203097058984650</v>
          </cell>
          <cell r="F123" t="str">
            <v>王挺</v>
          </cell>
          <cell r="G123" t="str">
            <v>R8GZST-0OXIM61-8EI6</v>
          </cell>
        </row>
        <row r="124">
          <cell r="B124">
            <v>44629</v>
          </cell>
          <cell r="C124">
            <v>0.98337962962963</v>
          </cell>
          <cell r="D124">
            <v>480</v>
          </cell>
          <cell r="E124" t="str">
            <v>4200001332202203091284509622</v>
          </cell>
          <cell r="F124" t="str">
            <v>黄栋国</v>
          </cell>
          <cell r="G124" t="str">
            <v>R8HHZZ-0OXIM61-D6YM</v>
          </cell>
        </row>
        <row r="125">
          <cell r="B125">
            <v>44631</v>
          </cell>
          <cell r="C125">
            <v>0.670428240740741</v>
          </cell>
          <cell r="D125">
            <v>660</v>
          </cell>
          <cell r="E125" t="str">
            <v>4200001320202203117227444703</v>
          </cell>
          <cell r="F125" t="str">
            <v>叶斌</v>
          </cell>
          <cell r="G125" t="str">
            <v>R8KMGY-0OXIM61-BEBJ</v>
          </cell>
        </row>
        <row r="126">
          <cell r="B126">
            <v>44632</v>
          </cell>
          <cell r="C126">
            <v>0.446342592592593</v>
          </cell>
          <cell r="D126">
            <v>540</v>
          </cell>
          <cell r="E126" t="str">
            <v>4200001304202203121413902841</v>
          </cell>
          <cell r="F126" t="str">
            <v>黄栋国</v>
          </cell>
          <cell r="G126" t="str">
            <v>R8M274-0OXIM61-6IKU</v>
          </cell>
        </row>
        <row r="127">
          <cell r="B127">
            <v>44632</v>
          </cell>
          <cell r="C127">
            <v>0.661597222222222</v>
          </cell>
          <cell r="D127">
            <v>120</v>
          </cell>
          <cell r="E127" t="str">
            <v>4200001314202203127578552790</v>
          </cell>
          <cell r="F127" t="str">
            <v>王挺</v>
          </cell>
          <cell r="G127" t="str">
            <v>R8MGJM-0OXIM61-G7DO</v>
          </cell>
        </row>
        <row r="128">
          <cell r="B128">
            <v>44632</v>
          </cell>
          <cell r="C128">
            <v>0.66380787037037</v>
          </cell>
          <cell r="D128">
            <v>540</v>
          </cell>
          <cell r="E128" t="str">
            <v>4200001308202203120758907545</v>
          </cell>
          <cell r="F128" t="str">
            <v>王挺</v>
          </cell>
          <cell r="G128" t="str">
            <v>R8MGP1-0OXIM61-KWJH</v>
          </cell>
        </row>
        <row r="129">
          <cell r="B129">
            <v>44633</v>
          </cell>
          <cell r="C129">
            <v>0.852997685185185</v>
          </cell>
          <cell r="D129">
            <v>300</v>
          </cell>
          <cell r="E129" t="str">
            <v>4200001299202203135136506587</v>
          </cell>
          <cell r="F129" t="str">
            <v>康琳</v>
          </cell>
          <cell r="G129" t="str">
            <v>R8ONYW-0OXIM61-KW2V</v>
          </cell>
        </row>
        <row r="130">
          <cell r="B130">
            <v>44635</v>
          </cell>
          <cell r="C130">
            <v>0.409826388888889</v>
          </cell>
          <cell r="D130">
            <v>180</v>
          </cell>
          <cell r="E130" t="str">
            <v>4200001297202203153722255046</v>
          </cell>
          <cell r="F130" t="str">
            <v>黄栋国</v>
          </cell>
          <cell r="G130" t="str">
            <v>R8RJRF-0OXIM61-J23X</v>
          </cell>
        </row>
        <row r="131">
          <cell r="B131">
            <v>44638</v>
          </cell>
          <cell r="C131">
            <v>0.586597222222222</v>
          </cell>
          <cell r="D131">
            <v>600</v>
          </cell>
          <cell r="E131" t="str">
            <v>2022031822001470241400824342</v>
          </cell>
          <cell r="F131" t="str">
            <v>陈炳松</v>
          </cell>
          <cell r="G131" t="str">
            <v>1170056339181170241</v>
          </cell>
        </row>
        <row r="132">
          <cell r="B132">
            <v>44638</v>
          </cell>
          <cell r="C132">
            <v>0.73</v>
          </cell>
          <cell r="D132">
            <v>60</v>
          </cell>
          <cell r="E132" t="str">
            <v>4200001318202203182855640294</v>
          </cell>
          <cell r="F132" t="str">
            <v>罗代军</v>
          </cell>
          <cell r="G132" t="str">
            <v>R8XP3V-0OXIM61-7OIH</v>
          </cell>
        </row>
        <row r="133">
          <cell r="B133">
            <v>44639</v>
          </cell>
          <cell r="C133">
            <v>0.443263888888889</v>
          </cell>
          <cell r="D133">
            <v>540</v>
          </cell>
          <cell r="E133" t="str">
            <v>4200001303202203198294615852</v>
          </cell>
          <cell r="F133" t="str">
            <v>罗代军</v>
          </cell>
          <cell r="G133" t="str">
            <v>R8Z0NK-0OXIM61-GLP9</v>
          </cell>
        </row>
        <row r="134">
          <cell r="B134">
            <v>44643</v>
          </cell>
          <cell r="C134">
            <v>0.39681712962963</v>
          </cell>
          <cell r="D134">
            <v>180</v>
          </cell>
          <cell r="E134" t="str">
            <v>4200001297202203239236897565</v>
          </cell>
          <cell r="F134" t="str">
            <v>吴赛</v>
          </cell>
          <cell r="G134" t="str">
            <v>R96C86-0OXIM61-KLKY</v>
          </cell>
        </row>
        <row r="135">
          <cell r="B135">
            <v>44644</v>
          </cell>
          <cell r="C135">
            <v>0.475462962962963</v>
          </cell>
          <cell r="D135">
            <v>960</v>
          </cell>
          <cell r="E135" t="str">
            <v>4200001309202203242358984475</v>
          </cell>
          <cell r="F135" t="str">
            <v>吴赛</v>
          </cell>
          <cell r="G135" t="str">
            <v>R98C4Y-0OXIM61-2Z64</v>
          </cell>
        </row>
        <row r="136">
          <cell r="B136">
            <v>44645</v>
          </cell>
          <cell r="C136">
            <v>0.727627314814815</v>
          </cell>
          <cell r="D136">
            <v>1620</v>
          </cell>
          <cell r="E136" t="str">
            <v>4200001307202203259612176827</v>
          </cell>
          <cell r="F136" t="str">
            <v>吴赛</v>
          </cell>
          <cell r="G136" t="str">
            <v>R9ANM6-0OXIM61-6G16</v>
          </cell>
        </row>
        <row r="137">
          <cell r="B137">
            <v>44648</v>
          </cell>
          <cell r="C137">
            <v>0.522777777777778</v>
          </cell>
          <cell r="D137">
            <v>300</v>
          </cell>
          <cell r="E137" t="str">
            <v>4200001314202203282296839483</v>
          </cell>
          <cell r="F137" t="str">
            <v>吴赛</v>
          </cell>
          <cell r="G137" t="str">
            <v>R9FTYJ-0OXIM61-2MY0</v>
          </cell>
        </row>
        <row r="138">
          <cell r="B138">
            <v>44649</v>
          </cell>
          <cell r="C138">
            <v>0.415138888888889</v>
          </cell>
          <cell r="D138">
            <v>600</v>
          </cell>
          <cell r="E138" t="str">
            <v>4200001302202203297334053332</v>
          </cell>
          <cell r="F138" t="str">
            <v>周宇</v>
          </cell>
          <cell r="G138" t="str">
            <v>R9HHG2-0OXIM61-1SSB</v>
          </cell>
        </row>
        <row r="139">
          <cell r="B139">
            <v>44649</v>
          </cell>
          <cell r="C139">
            <v>0.545787037037037</v>
          </cell>
          <cell r="D139">
            <v>180</v>
          </cell>
          <cell r="E139" t="str">
            <v>4200001321202203295766322257</v>
          </cell>
          <cell r="F139" t="str">
            <v>吴赛</v>
          </cell>
          <cell r="G139" t="str">
            <v>R9HQ5S-0OXIM61-53R2</v>
          </cell>
        </row>
        <row r="140">
          <cell r="B140">
            <v>44650</v>
          </cell>
          <cell r="C140">
            <v>0.654409722222222</v>
          </cell>
          <cell r="D140">
            <v>360</v>
          </cell>
          <cell r="E140" t="str">
            <v>4200001297202203304101196421</v>
          </cell>
          <cell r="F140" t="str">
            <v>吴赛</v>
          </cell>
          <cell r="G140" t="str">
            <v>R9JS2H-0OXIM61-33TY</v>
          </cell>
        </row>
        <row r="141">
          <cell r="B141">
            <v>44651</v>
          </cell>
          <cell r="C141">
            <v>0.615277777777778</v>
          </cell>
          <cell r="D141">
            <v>3300</v>
          </cell>
          <cell r="E141" t="str">
            <v>6217995950002552054</v>
          </cell>
          <cell r="F141" t="str">
            <v>罗忠泰</v>
          </cell>
          <cell r="G141" t="str">
            <v>901338016151</v>
          </cell>
        </row>
        <row r="142">
          <cell r="B142">
            <v>44651</v>
          </cell>
          <cell r="C142">
            <v>0.626388888888889</v>
          </cell>
          <cell r="D142">
            <v>80</v>
          </cell>
          <cell r="E142" t="str">
            <v>6217995950002552054</v>
          </cell>
          <cell r="F142" t="str">
            <v>罗忠泰</v>
          </cell>
          <cell r="G142" t="str">
            <v>901353014474</v>
          </cell>
        </row>
        <row r="143">
          <cell r="B143">
            <v>44651</v>
          </cell>
          <cell r="C143">
            <v>0.626990740740741</v>
          </cell>
          <cell r="D143">
            <v>360</v>
          </cell>
          <cell r="E143" t="str">
            <v>4200001307202203310416876545</v>
          </cell>
          <cell r="F143" t="str">
            <v>吴赛</v>
          </cell>
          <cell r="G143" t="str">
            <v>R9LKWP-0OXIM61-93EV</v>
          </cell>
        </row>
        <row r="144">
          <cell r="B144">
            <v>44651</v>
          </cell>
          <cell r="C144">
            <v>0.859131944444444</v>
          </cell>
          <cell r="D144">
            <v>3300</v>
          </cell>
          <cell r="E144" t="str">
            <v>4200001304202203310465469930</v>
          </cell>
          <cell r="F144" t="str">
            <v>黄作景</v>
          </cell>
          <cell r="G144" t="str">
            <v>R9M0DS-0OXIM61-11F6</v>
          </cell>
        </row>
        <row r="145">
          <cell r="B145">
            <v>44651</v>
          </cell>
          <cell r="C145">
            <v>0.860289351851852</v>
          </cell>
          <cell r="D145">
            <v>80</v>
          </cell>
          <cell r="E145" t="str">
            <v>4200001314202203316058455867</v>
          </cell>
          <cell r="F145" t="str">
            <v>黄作景</v>
          </cell>
          <cell r="G145" t="str">
            <v>R9M0GL-0OXIM61-AS7I</v>
          </cell>
        </row>
        <row r="146">
          <cell r="B146">
            <v>44651</v>
          </cell>
          <cell r="C146">
            <v>0.680219907407407</v>
          </cell>
          <cell r="D146">
            <v>5000</v>
          </cell>
          <cell r="E146" t="str">
            <v>6214857574865319</v>
          </cell>
          <cell r="F146" t="str">
            <v>丘桂婷</v>
          </cell>
          <cell r="G146" t="str">
            <v>901339020319</v>
          </cell>
        </row>
        <row r="147">
          <cell r="B147">
            <v>44651</v>
          </cell>
          <cell r="C147">
            <v>0.504826388888889</v>
          </cell>
          <cell r="D147">
            <v>5000</v>
          </cell>
          <cell r="E147" t="str">
            <v>944030010001148894</v>
          </cell>
          <cell r="F147" t="str">
            <v>中穗（深圳）供应链有限公司</v>
          </cell>
          <cell r="G147" t="str">
            <v>901a72010292</v>
          </cell>
        </row>
        <row r="148">
          <cell r="B148">
            <v>44652</v>
          </cell>
          <cell r="C148">
            <v>0.483796296296296</v>
          </cell>
          <cell r="D148">
            <v>2000</v>
          </cell>
          <cell r="E148" t="str">
            <v>4200001318202204017693305472</v>
          </cell>
          <cell r="F148" t="str">
            <v>毛亮亮</v>
          </cell>
          <cell r="G148" t="str">
            <v>R9N60W-0OXIM61-DU09</v>
          </cell>
        </row>
        <row r="149">
          <cell r="B149">
            <v>44653</v>
          </cell>
          <cell r="C149">
            <v>0.403171296296296</v>
          </cell>
          <cell r="D149">
            <v>2700</v>
          </cell>
          <cell r="E149" t="str">
            <v>4200001306202204029095022819</v>
          </cell>
          <cell r="F149" t="str">
            <v>李保荣</v>
          </cell>
          <cell r="G149" t="str">
            <v>R9OVBF-0OXIM61-AL8R</v>
          </cell>
        </row>
        <row r="150">
          <cell r="B150">
            <v>44653</v>
          </cell>
          <cell r="C150">
            <v>0.619270833333333</v>
          </cell>
          <cell r="D150">
            <v>680</v>
          </cell>
          <cell r="E150" t="str">
            <v>4200001316202204020594813083</v>
          </cell>
          <cell r="F150" t="str">
            <v>李保荣</v>
          </cell>
          <cell r="G150" t="str">
            <v>R9P9Q3-0OXIM61-JGNI</v>
          </cell>
        </row>
        <row r="151">
          <cell r="B151">
            <v>44652</v>
          </cell>
          <cell r="C151">
            <v>0.473842592592593</v>
          </cell>
          <cell r="D151">
            <v>15000</v>
          </cell>
          <cell r="E151" t="str">
            <v>944030010001148894</v>
          </cell>
          <cell r="F151" t="str">
            <v>中穗（深圳）供应链有限公司</v>
          </cell>
          <cell r="G151" t="str">
            <v>901a37008325</v>
          </cell>
        </row>
        <row r="152">
          <cell r="B152">
            <v>44652</v>
          </cell>
          <cell r="C152">
            <v>0.529988425925926</v>
          </cell>
          <cell r="D152">
            <v>5000</v>
          </cell>
          <cell r="E152" t="str">
            <v>944030010001148894</v>
          </cell>
          <cell r="F152" t="str">
            <v>中穗（深圳）供应链有限公司</v>
          </cell>
          <cell r="G152" t="str">
            <v>901346012965</v>
          </cell>
        </row>
        <row r="153">
          <cell r="B153">
            <v>44652</v>
          </cell>
          <cell r="C153">
            <v>0.541064814814815</v>
          </cell>
          <cell r="D153">
            <v>5000</v>
          </cell>
          <cell r="E153" t="str">
            <v>6214857574865319</v>
          </cell>
          <cell r="F153" t="str">
            <v>丘桂婷</v>
          </cell>
          <cell r="G153" t="str">
            <v>901343013519</v>
          </cell>
        </row>
        <row r="154">
          <cell r="B154">
            <v>44652</v>
          </cell>
          <cell r="C154">
            <v>0.614189814814815</v>
          </cell>
          <cell r="D154">
            <v>5000</v>
          </cell>
          <cell r="E154" t="str">
            <v>944030010001148894</v>
          </cell>
          <cell r="F154" t="str">
            <v>中穗（深圳）供应链有限公司</v>
          </cell>
          <cell r="G154" t="str">
            <v>901343017586</v>
          </cell>
        </row>
        <row r="155">
          <cell r="B155">
            <v>44653</v>
          </cell>
          <cell r="C155">
            <v>0.773611111111111</v>
          </cell>
          <cell r="D155">
            <v>240</v>
          </cell>
          <cell r="E155" t="str">
            <v>4200001299202204024931873949</v>
          </cell>
          <cell r="F155" t="str">
            <v>吴赛</v>
          </cell>
          <cell r="G155" t="str">
            <v>R9PK0K-0OXIM61-IR7Z</v>
          </cell>
        </row>
        <row r="156">
          <cell r="B156">
            <v>44653</v>
          </cell>
          <cell r="C156">
            <v>0.47130787037037</v>
          </cell>
          <cell r="D156">
            <v>5000</v>
          </cell>
          <cell r="E156" t="str">
            <v>6214857574865319</v>
          </cell>
          <cell r="F156" t="str">
            <v>丘桂婷</v>
          </cell>
          <cell r="G156" t="str">
            <v>901a33007131</v>
          </cell>
        </row>
        <row r="157">
          <cell r="B157">
            <v>44653</v>
          </cell>
          <cell r="C157">
            <v>0.478738425925926</v>
          </cell>
          <cell r="D157">
            <v>10000</v>
          </cell>
          <cell r="E157" t="str">
            <v>944030010001148894</v>
          </cell>
          <cell r="F157" t="str">
            <v>中穗（深圳）供应链有限公司</v>
          </cell>
          <cell r="G157" t="str">
            <v>901343008748</v>
          </cell>
        </row>
        <row r="158">
          <cell r="B158">
            <v>44653</v>
          </cell>
          <cell r="C158">
            <v>0.58994212962963</v>
          </cell>
          <cell r="D158">
            <v>5000</v>
          </cell>
          <cell r="E158" t="str">
            <v>944030010001148894</v>
          </cell>
          <cell r="F158" t="str">
            <v>中穗（深圳）供应链有限公司</v>
          </cell>
          <cell r="G158" t="str">
            <v>901355012199</v>
          </cell>
        </row>
        <row r="159">
          <cell r="B159">
            <v>44653</v>
          </cell>
          <cell r="C159">
            <v>0.645983796296296</v>
          </cell>
          <cell r="D159">
            <v>300000</v>
          </cell>
          <cell r="E159">
            <v>633585796</v>
          </cell>
          <cell r="F159" t="str">
            <v>四川铁锤汽车贸易有限公司</v>
          </cell>
          <cell r="G159" t="str">
            <v>901k86002193</v>
          </cell>
        </row>
        <row r="160">
          <cell r="B160">
            <v>44654</v>
          </cell>
          <cell r="C160">
            <v>0.435474537037037</v>
          </cell>
          <cell r="D160">
            <v>20000</v>
          </cell>
          <cell r="E160" t="str">
            <v>944030010001148894</v>
          </cell>
          <cell r="F160" t="str">
            <v>中穗（深圳）供应链有限公司</v>
          </cell>
          <cell r="G160" t="str">
            <v>901347005498</v>
          </cell>
        </row>
        <row r="161">
          <cell r="B161">
            <v>44657</v>
          </cell>
          <cell r="C161">
            <v>0.497233796296296</v>
          </cell>
          <cell r="D161">
            <v>20000</v>
          </cell>
          <cell r="E161" t="str">
            <v>944030010001148894</v>
          </cell>
          <cell r="F161" t="str">
            <v>中穗（深圳）供应链有限公司</v>
          </cell>
          <cell r="G161" t="str">
            <v>901a59010573</v>
          </cell>
        </row>
        <row r="162">
          <cell r="B162">
            <v>44657</v>
          </cell>
          <cell r="C162">
            <v>0.602268518518518</v>
          </cell>
          <cell r="D162">
            <v>5000</v>
          </cell>
          <cell r="E162" t="str">
            <v>944030010001148894</v>
          </cell>
          <cell r="F162" t="str">
            <v>中穗（深圳）供应链有限公司</v>
          </cell>
          <cell r="G162" t="str">
            <v>901a67016470</v>
          </cell>
        </row>
        <row r="163">
          <cell r="B163">
            <v>44657</v>
          </cell>
          <cell r="C163">
            <v>0.681793981481482</v>
          </cell>
          <cell r="D163">
            <v>10140</v>
          </cell>
          <cell r="E163" t="str">
            <v>4200001323202204067149004051</v>
          </cell>
          <cell r="F163" t="str">
            <v>张小乐</v>
          </cell>
          <cell r="G163" t="str">
            <v>R9WSJX-0OXIM61-0HC6</v>
          </cell>
        </row>
        <row r="164">
          <cell r="B164">
            <v>44658</v>
          </cell>
          <cell r="C164">
            <v>0.729340277777778</v>
          </cell>
          <cell r="D164">
            <v>10140</v>
          </cell>
          <cell r="E164" t="str">
            <v>6217867000009209996</v>
          </cell>
          <cell r="F164" t="str">
            <v>董加驹</v>
          </cell>
          <cell r="G164" t="str">
            <v>901338022857</v>
          </cell>
        </row>
        <row r="165">
          <cell r="B165">
            <v>44658</v>
          </cell>
          <cell r="C165">
            <v>0.686215277777778</v>
          </cell>
          <cell r="D165">
            <v>5000</v>
          </cell>
          <cell r="E165" t="str">
            <v>6214857574865319</v>
          </cell>
          <cell r="F165" t="str">
            <v>丘桂婷</v>
          </cell>
          <cell r="G165" t="str">
            <v>901a40020454</v>
          </cell>
        </row>
        <row r="166">
          <cell r="B166">
            <v>44658</v>
          </cell>
          <cell r="C166" t="str">
            <v>15:59:30</v>
          </cell>
          <cell r="D166">
            <v>30000</v>
          </cell>
          <cell r="E166" t="str">
            <v>944030010001148894</v>
          </cell>
          <cell r="F166" t="str">
            <v>中穗（深圳）供应链有限公司</v>
          </cell>
          <cell r="G166" t="str">
            <v>901a44019306</v>
          </cell>
        </row>
        <row r="167">
          <cell r="B167">
            <v>44658</v>
          </cell>
          <cell r="C167" t="str">
            <v>14:03:58</v>
          </cell>
          <cell r="D167">
            <v>15000</v>
          </cell>
          <cell r="E167" t="str">
            <v>944030010001148894</v>
          </cell>
          <cell r="F167" t="str">
            <v>中穗（深圳）供应链有限公司</v>
          </cell>
          <cell r="G167" t="str">
            <v>901a67014571</v>
          </cell>
        </row>
        <row r="168">
          <cell r="B168">
            <v>44658</v>
          </cell>
          <cell r="C168" t="str">
            <v>11:57:08</v>
          </cell>
          <cell r="D168">
            <v>15000</v>
          </cell>
          <cell r="E168" t="str">
            <v>944030010001148894</v>
          </cell>
          <cell r="F168" t="str">
            <v>中穗（深圳）供应链有限公司</v>
          </cell>
          <cell r="G168" t="str">
            <v>901354008649</v>
          </cell>
        </row>
        <row r="169">
          <cell r="B169">
            <v>44658</v>
          </cell>
          <cell r="C169" t="str">
            <v>11:28:21</v>
          </cell>
          <cell r="D169">
            <v>5000</v>
          </cell>
          <cell r="E169" t="str">
            <v>6214857574865319</v>
          </cell>
          <cell r="F169" t="str">
            <v>丘桂婷</v>
          </cell>
          <cell r="G169" t="str">
            <v>901b82007680</v>
          </cell>
        </row>
        <row r="170">
          <cell r="B170">
            <v>44658</v>
          </cell>
          <cell r="C170" t="str">
            <v>11:00:12</v>
          </cell>
          <cell r="D170">
            <v>5000</v>
          </cell>
          <cell r="E170" t="str">
            <v>6214857574865319</v>
          </cell>
          <cell r="F170" t="str">
            <v>丘桂婷</v>
          </cell>
          <cell r="G170" t="str">
            <v>901a69007794</v>
          </cell>
        </row>
        <row r="171">
          <cell r="B171">
            <v>44660</v>
          </cell>
          <cell r="C171">
            <v>0.8425</v>
          </cell>
          <cell r="D171">
            <v>2000</v>
          </cell>
          <cell r="E171" t="str">
            <v>4200001301202204093533223606</v>
          </cell>
          <cell r="F171" t="str">
            <v>张如意</v>
          </cell>
          <cell r="G171" t="str">
            <v>RA2N9V-0OXIM61-7RB9-1</v>
          </cell>
        </row>
        <row r="172">
          <cell r="B172">
            <v>44660</v>
          </cell>
          <cell r="C172">
            <v>0.917511574074074</v>
          </cell>
          <cell r="D172">
            <v>3380</v>
          </cell>
          <cell r="E172" t="str">
            <v>4200001322202204095886105275</v>
          </cell>
          <cell r="F172" t="str">
            <v>周志德</v>
          </cell>
          <cell r="G172" t="str">
            <v>RA2S9X-0OXIM61-JDWL</v>
          </cell>
        </row>
        <row r="173">
          <cell r="B173">
            <v>44660</v>
          </cell>
          <cell r="C173">
            <v>0.945300925925926</v>
          </cell>
          <cell r="D173">
            <v>3380</v>
          </cell>
          <cell r="E173" t="str">
            <v>4200001304202204099186272065</v>
          </cell>
          <cell r="F173" t="str">
            <v>刘庆泉</v>
          </cell>
          <cell r="G173" t="str">
            <v>RA2U4E-0OXIM61-GGRP</v>
          </cell>
        </row>
        <row r="174">
          <cell r="B174">
            <v>44661</v>
          </cell>
          <cell r="C174">
            <v>0.462997685185185</v>
          </cell>
          <cell r="D174">
            <v>3380</v>
          </cell>
          <cell r="E174" t="str">
            <v>4200001323202204100747867318</v>
          </cell>
          <cell r="F174" t="str">
            <v>叶志强</v>
          </cell>
          <cell r="G174" t="str">
            <v>RA3SMT-0OXIM61-JGCM</v>
          </cell>
        </row>
        <row r="175">
          <cell r="B175">
            <v>44661</v>
          </cell>
          <cell r="C175">
            <v>0.526944444444444</v>
          </cell>
          <cell r="D175">
            <v>3380</v>
          </cell>
          <cell r="E175" t="str">
            <v>4200001320202204104360592876</v>
          </cell>
          <cell r="F175" t="str">
            <v>温进良</v>
          </cell>
          <cell r="G175" t="str">
            <v>RA3WWH-0OXIM61-IF53</v>
          </cell>
        </row>
        <row r="176">
          <cell r="B176">
            <v>44661</v>
          </cell>
          <cell r="C176">
            <v>0.652256944444444</v>
          </cell>
          <cell r="D176">
            <v>10140</v>
          </cell>
          <cell r="E176" t="str">
            <v>2022040922001495021411494892</v>
          </cell>
          <cell r="F176" t="str">
            <v>姚鑫威</v>
          </cell>
          <cell r="G176" t="str">
            <v>1170068325377895021</v>
          </cell>
        </row>
        <row r="177">
          <cell r="B177">
            <v>44660</v>
          </cell>
          <cell r="C177">
            <v>0.573530092592593</v>
          </cell>
          <cell r="D177">
            <v>25000</v>
          </cell>
          <cell r="E177" t="str">
            <v>944030010001148894</v>
          </cell>
          <cell r="F177" t="str">
            <v>中穗（深圳）供应链有限公司</v>
          </cell>
          <cell r="G177" t="str">
            <v>901340011564</v>
          </cell>
        </row>
        <row r="178">
          <cell r="B178">
            <v>44660</v>
          </cell>
          <cell r="C178">
            <v>0.580358796296296</v>
          </cell>
          <cell r="D178">
            <v>5000</v>
          </cell>
          <cell r="E178" t="str">
            <v>944030010001148894</v>
          </cell>
          <cell r="F178" t="str">
            <v>中穗（深圳）供应链有限公司</v>
          </cell>
          <cell r="G178" t="str">
            <v>901a69011829</v>
          </cell>
        </row>
        <row r="179">
          <cell r="B179">
            <v>44660</v>
          </cell>
          <cell r="C179">
            <v>0.625381944444444</v>
          </cell>
          <cell r="D179">
            <v>5000</v>
          </cell>
          <cell r="E179" t="str">
            <v>944030010001148894</v>
          </cell>
          <cell r="F179" t="str">
            <v>中穗（深圳）供应链有限公司</v>
          </cell>
          <cell r="G179" t="str">
            <v>901a55013704</v>
          </cell>
        </row>
        <row r="180">
          <cell r="B180">
            <v>44660</v>
          </cell>
          <cell r="C180">
            <v>0.708993055555556</v>
          </cell>
          <cell r="D180">
            <v>5000</v>
          </cell>
          <cell r="E180" t="str">
            <v>6214857574865319</v>
          </cell>
          <cell r="F180" t="str">
            <v>丘桂婷</v>
          </cell>
          <cell r="G180" t="str">
            <v>901a60017280</v>
          </cell>
        </row>
        <row r="181">
          <cell r="B181">
            <v>44662</v>
          </cell>
          <cell r="C181">
            <v>0.527662037037037</v>
          </cell>
          <cell r="D181">
            <v>3380</v>
          </cell>
          <cell r="E181" t="str">
            <v>4200001314202204111510655782</v>
          </cell>
          <cell r="F181" t="str">
            <v>郭志开</v>
          </cell>
          <cell r="G181" t="str">
            <v>RA5RM7-0OXIM61-E4TB</v>
          </cell>
        </row>
        <row r="182">
          <cell r="B182">
            <v>44662</v>
          </cell>
          <cell r="C182">
            <v>0.578946759259259</v>
          </cell>
          <cell r="D182">
            <v>3380</v>
          </cell>
          <cell r="E182" t="str">
            <v>2022041122001437091419858367</v>
          </cell>
          <cell r="F182" t="str">
            <v>华柏桐</v>
          </cell>
          <cell r="G182" t="str">
            <v>1170073778969037091</v>
          </cell>
        </row>
        <row r="183">
          <cell r="B183">
            <v>44662.7231481482</v>
          </cell>
          <cell r="C183">
            <v>0.723148148148148</v>
          </cell>
          <cell r="D183">
            <v>2700</v>
          </cell>
          <cell r="E183" t="str">
            <v>4200001306202204110065741988</v>
          </cell>
          <cell r="F183" t="str">
            <v>聂忠东</v>
          </cell>
          <cell r="G183" t="str">
            <v>RA64NG-0OXIM61-0ULM</v>
          </cell>
        </row>
        <row r="184">
          <cell r="B184">
            <v>44660</v>
          </cell>
          <cell r="C184">
            <v>0.8425</v>
          </cell>
          <cell r="D184">
            <v>1380</v>
          </cell>
          <cell r="E184" t="str">
            <v>4200001301202204093533223606</v>
          </cell>
          <cell r="F184" t="str">
            <v>张如意</v>
          </cell>
          <cell r="G184" t="str">
            <v>RA2N9V-0OXIM61-7RB9-2</v>
          </cell>
        </row>
        <row r="185">
          <cell r="B185">
            <v>44662</v>
          </cell>
          <cell r="C185">
            <v>0.523611111111111</v>
          </cell>
          <cell r="D185">
            <v>15000</v>
          </cell>
          <cell r="E185" t="str">
            <v>944030010001148894</v>
          </cell>
          <cell r="F185" t="str">
            <v>中穗（深圳）供应链有限公司</v>
          </cell>
          <cell r="G185" t="str">
            <v>901337011153</v>
          </cell>
        </row>
        <row r="186">
          <cell r="B186">
            <v>44662</v>
          </cell>
          <cell r="C186">
            <v>0.711435185185185</v>
          </cell>
          <cell r="D186">
            <v>5000</v>
          </cell>
          <cell r="E186" t="str">
            <v>6214857574865319</v>
          </cell>
          <cell r="F186" t="str">
            <v>丘桂婷</v>
          </cell>
          <cell r="G186" t="str">
            <v>901b83018290</v>
          </cell>
        </row>
        <row r="187">
          <cell r="B187">
            <v>44662</v>
          </cell>
          <cell r="C187">
            <v>0.712233796296296</v>
          </cell>
          <cell r="D187">
            <v>5000</v>
          </cell>
          <cell r="E187" t="str">
            <v>944030010001148894</v>
          </cell>
          <cell r="F187" t="str">
            <v>中穗（深圳）供应链有限公司</v>
          </cell>
          <cell r="G187" t="str">
            <v>901a63021382</v>
          </cell>
        </row>
        <row r="188">
          <cell r="B188">
            <v>44662</v>
          </cell>
          <cell r="C188">
            <v>0.712337962962963</v>
          </cell>
          <cell r="D188">
            <v>5000</v>
          </cell>
          <cell r="E188" t="str">
            <v>6214857574865319</v>
          </cell>
          <cell r="F188" t="str">
            <v>丘桂婷</v>
          </cell>
          <cell r="G188" t="str">
            <v>901b84018332</v>
          </cell>
        </row>
        <row r="189">
          <cell r="B189">
            <v>44662</v>
          </cell>
          <cell r="C189">
            <v>0.7584375</v>
          </cell>
          <cell r="D189">
            <v>10140</v>
          </cell>
          <cell r="E189" t="str">
            <v>6230582000049917258</v>
          </cell>
          <cell r="F189" t="str">
            <v>马唯</v>
          </cell>
          <cell r="G189" t="str">
            <v>901a50023651</v>
          </cell>
        </row>
        <row r="190">
          <cell r="B190">
            <v>44659</v>
          </cell>
          <cell r="C190">
            <v>0.585289351851852</v>
          </cell>
          <cell r="D190">
            <v>15000</v>
          </cell>
          <cell r="E190" t="str">
            <v>944030010001148894</v>
          </cell>
          <cell r="F190" t="str">
            <v>中穗（深圳）供应链有限公司</v>
          </cell>
          <cell r="G190" t="str">
            <v>901b84013040</v>
          </cell>
        </row>
        <row r="191">
          <cell r="B191">
            <v>44659</v>
          </cell>
          <cell r="C191">
            <v>0.631851851851852</v>
          </cell>
          <cell r="D191">
            <v>10000</v>
          </cell>
          <cell r="E191" t="str">
            <v>944030010001148894</v>
          </cell>
          <cell r="F191" t="str">
            <v>中穗（深圳）供应链有限公司</v>
          </cell>
          <cell r="G191" t="str">
            <v>901a72018252</v>
          </cell>
        </row>
        <row r="192">
          <cell r="B192">
            <v>44659</v>
          </cell>
          <cell r="C192">
            <v>0.661180555555556</v>
          </cell>
          <cell r="D192">
            <v>5000</v>
          </cell>
          <cell r="E192" t="str">
            <v>944030010001148894</v>
          </cell>
          <cell r="F192" t="str">
            <v>中穗（深圳）供应链有限公司</v>
          </cell>
          <cell r="G192" t="str">
            <v>901345020179</v>
          </cell>
        </row>
        <row r="193">
          <cell r="B193">
            <v>44659</v>
          </cell>
          <cell r="C193">
            <v>0.6703125</v>
          </cell>
          <cell r="D193">
            <v>5000</v>
          </cell>
          <cell r="E193" t="str">
            <v>6214857574865319</v>
          </cell>
          <cell r="F193" t="str">
            <v>丘桂婷</v>
          </cell>
          <cell r="G193" t="str">
            <v>901336020776</v>
          </cell>
        </row>
        <row r="194">
          <cell r="B194">
            <v>44663</v>
          </cell>
          <cell r="C194">
            <v>0.549895833333333</v>
          </cell>
          <cell r="D194">
            <v>680</v>
          </cell>
          <cell r="E194" t="str">
            <v>4200001312202204122216251203</v>
          </cell>
          <cell r="F194" t="str">
            <v>聂忠东</v>
          </cell>
          <cell r="G194" t="str">
            <v>RA7NQI-0OXIM61-HTP0</v>
          </cell>
        </row>
        <row r="195">
          <cell r="B195">
            <v>44663</v>
          </cell>
          <cell r="C195">
            <v>0.45056712962963</v>
          </cell>
          <cell r="D195">
            <v>50000</v>
          </cell>
          <cell r="E195" t="str">
            <v>944030010001148894</v>
          </cell>
          <cell r="F195" t="str">
            <v>中穗（深圳）供应链有限公司</v>
          </cell>
          <cell r="G195" t="str">
            <v>901a39006568</v>
          </cell>
        </row>
        <row r="196">
          <cell r="B196">
            <v>44663</v>
          </cell>
          <cell r="C196">
            <v>0.629780092592593</v>
          </cell>
          <cell r="D196">
            <v>10000</v>
          </cell>
          <cell r="E196" t="str">
            <v>944030010001148894</v>
          </cell>
          <cell r="F196" t="str">
            <v>中穗（深圳）供应链有限公司</v>
          </cell>
          <cell r="G196" t="str">
            <v>901a48015191</v>
          </cell>
        </row>
        <row r="197">
          <cell r="B197">
            <v>44663</v>
          </cell>
          <cell r="C197">
            <v>0.735196759259259</v>
          </cell>
          <cell r="D197">
            <v>5000</v>
          </cell>
          <cell r="E197" t="str">
            <v>6214857574865319</v>
          </cell>
          <cell r="F197" t="str">
            <v>丘桂婷</v>
          </cell>
          <cell r="G197" t="str">
            <v>901a62020612</v>
          </cell>
        </row>
        <row r="198">
          <cell r="B198">
            <v>44663</v>
          </cell>
          <cell r="C198">
            <v>0.762013888888889</v>
          </cell>
          <cell r="D198">
            <v>5000</v>
          </cell>
          <cell r="E198" t="str">
            <v>944030010001148894</v>
          </cell>
          <cell r="F198" t="str">
            <v>中穗（深圳）供应链有限公司</v>
          </cell>
          <cell r="G198" t="str">
            <v>901a34018628</v>
          </cell>
        </row>
        <row r="199">
          <cell r="B199">
            <v>44663</v>
          </cell>
          <cell r="C199">
            <v>0.862175925925926</v>
          </cell>
          <cell r="D199">
            <v>5000</v>
          </cell>
          <cell r="E199" t="str">
            <v>2013021009200533992</v>
          </cell>
          <cell r="F199" t="str">
            <v>佛山市车天下新能源科技有限公司</v>
          </cell>
          <cell r="G199" t="str">
            <v>901a48025474</v>
          </cell>
        </row>
        <row r="200">
          <cell r="B200">
            <v>44664</v>
          </cell>
          <cell r="C200">
            <v>0.637638888888889</v>
          </cell>
          <cell r="D200">
            <v>10140</v>
          </cell>
          <cell r="E200" t="str">
            <v>4200001317202204130618677902</v>
          </cell>
          <cell r="F200" t="str">
            <v>黎智勇</v>
          </cell>
          <cell r="G200" t="str">
            <v>RA9OA5-0OXIM61-8DCY</v>
          </cell>
        </row>
        <row r="201">
          <cell r="B201">
            <v>44664</v>
          </cell>
          <cell r="C201">
            <v>0.489583333333333</v>
          </cell>
          <cell r="D201">
            <v>10000</v>
          </cell>
          <cell r="E201" t="str">
            <v>944030010001148894</v>
          </cell>
          <cell r="F201" t="str">
            <v>中穗（深圳）供应链有限公司</v>
          </cell>
          <cell r="G201" t="str">
            <v>901a69008811</v>
          </cell>
        </row>
        <row r="202">
          <cell r="B202">
            <v>44664</v>
          </cell>
          <cell r="C202">
            <v>0.625798611111111</v>
          </cell>
          <cell r="D202">
            <v>10000</v>
          </cell>
          <cell r="E202" t="str">
            <v>944030010001148894</v>
          </cell>
          <cell r="F202" t="str">
            <v>中穗（深圳）供应链有限公司</v>
          </cell>
          <cell r="G202" t="str">
            <v>901347015285</v>
          </cell>
        </row>
        <row r="203">
          <cell r="B203">
            <v>44664</v>
          </cell>
          <cell r="C203">
            <v>0.676365740740741</v>
          </cell>
          <cell r="D203">
            <v>5000</v>
          </cell>
          <cell r="E203" t="str">
            <v>944030010001148894</v>
          </cell>
          <cell r="F203" t="str">
            <v>中穗（深圳）供应链有限公司</v>
          </cell>
          <cell r="G203" t="str">
            <v>901337018074</v>
          </cell>
        </row>
        <row r="204">
          <cell r="B204">
            <v>44664</v>
          </cell>
          <cell r="C204">
            <v>0.677233796296296</v>
          </cell>
          <cell r="D204">
            <v>5000</v>
          </cell>
          <cell r="E204" t="str">
            <v>6214857574865319</v>
          </cell>
          <cell r="F204" t="str">
            <v>丘桂婷</v>
          </cell>
          <cell r="G204" t="str">
            <v>901a43018130</v>
          </cell>
        </row>
        <row r="205">
          <cell r="B205">
            <v>44665</v>
          </cell>
          <cell r="C205">
            <v>0.530625</v>
          </cell>
          <cell r="D205">
            <v>2000</v>
          </cell>
          <cell r="E205" t="str">
            <v>2022041422001465091422290185</v>
          </cell>
          <cell r="F205" t="str">
            <v>朱观长</v>
          </cell>
          <cell r="G205" t="str">
            <v>1170075132905465091</v>
          </cell>
        </row>
        <row r="206">
          <cell r="B206">
            <v>44665</v>
          </cell>
          <cell r="C206">
            <v>0.633506944444444</v>
          </cell>
          <cell r="D206">
            <v>6760</v>
          </cell>
          <cell r="E206" t="str">
            <v>4200001297202204147144479213</v>
          </cell>
          <cell r="F206" t="str">
            <v>潘新花</v>
          </cell>
          <cell r="G206" t="str">
            <v>RABINU-0OXIM61-4QU4-1</v>
          </cell>
        </row>
        <row r="207">
          <cell r="B207">
            <v>44665</v>
          </cell>
          <cell r="C207">
            <v>0.633506944444444</v>
          </cell>
          <cell r="D207">
            <v>3380</v>
          </cell>
          <cell r="E207" t="str">
            <v>4200001297202204147144479213</v>
          </cell>
          <cell r="F207" t="str">
            <v>潘新花</v>
          </cell>
          <cell r="G207" t="str">
            <v>RABINU-0OXIM61-4QU4-2</v>
          </cell>
        </row>
        <row r="208">
          <cell r="B208">
            <v>44665</v>
          </cell>
          <cell r="C208">
            <v>0.442303240740741</v>
          </cell>
          <cell r="D208">
            <v>5000</v>
          </cell>
          <cell r="E208" t="str">
            <v>2013021009200533992</v>
          </cell>
          <cell r="F208" t="str">
            <v>佛山市车天下新能源科技有限公司</v>
          </cell>
          <cell r="G208" t="str">
            <v>901a66006285</v>
          </cell>
        </row>
        <row r="209">
          <cell r="B209">
            <v>44665</v>
          </cell>
          <cell r="C209">
            <v>0.458622685185185</v>
          </cell>
          <cell r="D209">
            <v>20000</v>
          </cell>
          <cell r="E209" t="str">
            <v>944030010001148894</v>
          </cell>
          <cell r="F209" t="str">
            <v>中穗（深圳）供应链有限公司</v>
          </cell>
          <cell r="G209" t="str">
            <v>901a70007219</v>
          </cell>
        </row>
        <row r="210">
          <cell r="B210">
            <v>44665</v>
          </cell>
          <cell r="C210">
            <v>0.783113425925926</v>
          </cell>
          <cell r="D210">
            <v>200</v>
          </cell>
          <cell r="E210" t="str">
            <v>4200001322202204147964766388</v>
          </cell>
          <cell r="F210" t="str">
            <v>胡方飞</v>
          </cell>
          <cell r="G210" t="str">
            <v>RABSNB-0OXIM61-EKP1</v>
          </cell>
        </row>
        <row r="211">
          <cell r="B211">
            <v>44666</v>
          </cell>
          <cell r="C211">
            <v>0.586550925925926</v>
          </cell>
          <cell r="D211">
            <v>500</v>
          </cell>
          <cell r="E211" t="str">
            <v>4200001309202204156373071632</v>
          </cell>
          <cell r="F211" t="str">
            <v>华世枫</v>
          </cell>
          <cell r="G211" t="str">
            <v>RADA7L-0OXIM61-EFHN</v>
          </cell>
        </row>
        <row r="212">
          <cell r="B212">
            <v>44667</v>
          </cell>
          <cell r="C212">
            <v>0.0401157407407407</v>
          </cell>
          <cell r="D212">
            <v>1380</v>
          </cell>
          <cell r="E212" t="str">
            <v>4200001467202204166564648231</v>
          </cell>
          <cell r="F212" t="str">
            <v>朱观长</v>
          </cell>
          <cell r="G212" t="str">
            <v>RAE4G3-0OXIM61-7OOA</v>
          </cell>
        </row>
        <row r="213">
          <cell r="B213">
            <v>44669</v>
          </cell>
          <cell r="C213">
            <v>0.381087962962963</v>
          </cell>
          <cell r="D213">
            <v>240</v>
          </cell>
          <cell r="E213" t="str">
            <v>4200001460202204185794783713</v>
          </cell>
          <cell r="F213" t="str">
            <v>吴赛</v>
          </cell>
          <cell r="G213" t="str">
            <v>RAIGIG-0OXIM61-E9TT</v>
          </cell>
        </row>
        <row r="214">
          <cell r="B214">
            <v>44667</v>
          </cell>
          <cell r="C214">
            <v>0.46525462962963</v>
          </cell>
          <cell r="D214">
            <v>30000</v>
          </cell>
          <cell r="E214" t="str">
            <v>944030010001148894</v>
          </cell>
          <cell r="F214" t="str">
            <v>中穗（深圳）供应链有限公司</v>
          </cell>
          <cell r="G214" t="str">
            <v>901a57006608</v>
          </cell>
        </row>
        <row r="215">
          <cell r="B215">
            <v>44667</v>
          </cell>
          <cell r="C215">
            <v>0.469293981481481</v>
          </cell>
          <cell r="D215">
            <v>5000</v>
          </cell>
          <cell r="E215" t="str">
            <v>944030010001148894</v>
          </cell>
          <cell r="F215" t="str">
            <v>中穗（深圳）供应链有限公司</v>
          </cell>
          <cell r="G215" t="str">
            <v>901f03005829</v>
          </cell>
        </row>
        <row r="216">
          <cell r="B216">
            <v>44667</v>
          </cell>
          <cell r="C216">
            <v>0.49681712962963</v>
          </cell>
          <cell r="D216">
            <v>5000</v>
          </cell>
          <cell r="E216" t="str">
            <v>6214857574865319</v>
          </cell>
          <cell r="F216" t="str">
            <v>丘桂婷</v>
          </cell>
          <cell r="G216" t="str">
            <v>901b88006872</v>
          </cell>
        </row>
        <row r="217">
          <cell r="B217">
            <v>44666</v>
          </cell>
          <cell r="C217">
            <v>0.433240740740741</v>
          </cell>
          <cell r="D217">
            <v>15000</v>
          </cell>
          <cell r="E217" t="str">
            <v>944030010001148894</v>
          </cell>
          <cell r="F217" t="str">
            <v>中穗（深圳）供应链有限公司</v>
          </cell>
          <cell r="G217" t="str">
            <v>901350006071</v>
          </cell>
        </row>
        <row r="218">
          <cell r="B218">
            <v>44666</v>
          </cell>
          <cell r="C218">
            <v>0.561469907407407</v>
          </cell>
          <cell r="D218">
            <v>20000</v>
          </cell>
          <cell r="E218" t="str">
            <v>944030010001148894</v>
          </cell>
          <cell r="F218" t="str">
            <v>中穗（深圳）供应链有限公司</v>
          </cell>
          <cell r="G218" t="str">
            <v>901a33011714</v>
          </cell>
        </row>
        <row r="219">
          <cell r="B219">
            <v>44666</v>
          </cell>
          <cell r="C219">
            <v>0.572407407407407</v>
          </cell>
          <cell r="D219">
            <v>5000</v>
          </cell>
          <cell r="E219" t="str">
            <v>944030010001148894</v>
          </cell>
          <cell r="F219" t="str">
            <v>中穗（深圳）供应链有限公司</v>
          </cell>
          <cell r="G219" t="str">
            <v>901353012205</v>
          </cell>
        </row>
        <row r="220">
          <cell r="B220">
            <v>44669</v>
          </cell>
          <cell r="C220">
            <v>0.570763888888889</v>
          </cell>
          <cell r="D220">
            <v>240</v>
          </cell>
          <cell r="E220" t="str">
            <v>4200001468202204188515913159</v>
          </cell>
          <cell r="F220" t="str">
            <v>吴赛</v>
          </cell>
          <cell r="G220" t="str">
            <v>RAIT5O-0OXIM61-0YKN</v>
          </cell>
        </row>
        <row r="221">
          <cell r="B221">
            <v>44669</v>
          </cell>
          <cell r="C221">
            <v>0.438171296296296</v>
          </cell>
          <cell r="D221">
            <v>5000</v>
          </cell>
          <cell r="E221" t="str">
            <v>6214857574865319</v>
          </cell>
          <cell r="F221" t="str">
            <v>丘桂婷</v>
          </cell>
          <cell r="G221" t="str">
            <v>901a39006762</v>
          </cell>
        </row>
        <row r="222">
          <cell r="B222">
            <v>44669</v>
          </cell>
          <cell r="C222">
            <v>0.489236111111111</v>
          </cell>
          <cell r="D222">
            <v>5000</v>
          </cell>
          <cell r="E222" t="str">
            <v>6214857574865319</v>
          </cell>
          <cell r="F222" t="str">
            <v>丘桂婷</v>
          </cell>
          <cell r="G222" t="str">
            <v>901a55009944</v>
          </cell>
        </row>
        <row r="223">
          <cell r="B223">
            <v>44669</v>
          </cell>
          <cell r="C223">
            <v>0.543310185185185</v>
          </cell>
          <cell r="D223">
            <v>15000</v>
          </cell>
          <cell r="E223" t="str">
            <v>944030010001148894</v>
          </cell>
          <cell r="F223" t="str">
            <v>中穗（深圳）供应链有限公司</v>
          </cell>
          <cell r="G223" t="str">
            <v>901b79010890</v>
          </cell>
        </row>
        <row r="224">
          <cell r="B224">
            <v>44669</v>
          </cell>
          <cell r="C224">
            <v>0.6134375</v>
          </cell>
          <cell r="D224">
            <v>200</v>
          </cell>
          <cell r="E224" t="str">
            <v>944030010001148894</v>
          </cell>
          <cell r="F224" t="str">
            <v>中穗（深圳）供应链有限公司</v>
          </cell>
          <cell r="G224" t="str">
            <v>901a48016476</v>
          </cell>
        </row>
        <row r="225">
          <cell r="B225">
            <v>44669</v>
          </cell>
          <cell r="C225">
            <v>0.687268518518519</v>
          </cell>
          <cell r="D225">
            <v>3380</v>
          </cell>
          <cell r="E225" t="str">
            <v>4200001312202204193440668829</v>
          </cell>
          <cell r="F225" t="str">
            <v>房国辉</v>
          </cell>
          <cell r="G225" t="str">
            <v>RAKVLB-0OXIM61-1KBU</v>
          </cell>
        </row>
        <row r="226">
          <cell r="B226">
            <v>44670</v>
          </cell>
          <cell r="C226">
            <v>0.379166666666667</v>
          </cell>
          <cell r="D226">
            <v>1380</v>
          </cell>
          <cell r="E226" t="str">
            <v>2022042022001425681422775824</v>
          </cell>
          <cell r="F226" t="str">
            <v>潘复喜</v>
          </cell>
          <cell r="G226" t="str">
            <v>1170066247564125681</v>
          </cell>
        </row>
        <row r="227">
          <cell r="B227">
            <v>44670</v>
          </cell>
          <cell r="C227">
            <v>0.513842592592593</v>
          </cell>
          <cell r="D227">
            <v>10000</v>
          </cell>
          <cell r="E227" t="str">
            <v>944030010001148894</v>
          </cell>
          <cell r="F227" t="str">
            <v>中穗（深圳）供应链有限公司</v>
          </cell>
          <cell r="G227" t="str">
            <v>901a58012703</v>
          </cell>
        </row>
        <row r="228">
          <cell r="B228">
            <v>44670</v>
          </cell>
          <cell r="C228">
            <v>0.647418981481481</v>
          </cell>
          <cell r="D228">
            <v>5000</v>
          </cell>
          <cell r="E228" t="str">
            <v>944030010001148894</v>
          </cell>
          <cell r="F228" t="str">
            <v>中穗（深圳）供应链有限公司</v>
          </cell>
          <cell r="G228" t="str">
            <v>901350020949</v>
          </cell>
        </row>
        <row r="229">
          <cell r="B229">
            <v>44628</v>
          </cell>
          <cell r="C229">
            <v>0.471631944444444</v>
          </cell>
          <cell r="D229">
            <v>300000</v>
          </cell>
          <cell r="E229" t="str">
            <v>6214857574865319</v>
          </cell>
          <cell r="F229" t="str">
            <v>丘桂婷</v>
          </cell>
          <cell r="G229" t="str">
            <v>901a61009741</v>
          </cell>
        </row>
        <row r="230">
          <cell r="B230">
            <v>44637</v>
          </cell>
          <cell r="C230">
            <v>0.784965277777778</v>
          </cell>
          <cell r="D230">
            <v>100000</v>
          </cell>
          <cell r="E230" t="str">
            <v>175512010115546756</v>
          </cell>
          <cell r="F230" t="str">
            <v>广西迅霆新能源科技有限公司</v>
          </cell>
          <cell r="G230" t="str">
            <v>901a39026265</v>
          </cell>
        </row>
        <row r="231">
          <cell r="B231">
            <v>44640</v>
          </cell>
          <cell r="C231">
            <v>0.70880787037037</v>
          </cell>
          <cell r="D231">
            <v>100000</v>
          </cell>
          <cell r="E231" t="str">
            <v>32050164233600002469</v>
          </cell>
          <cell r="F231" t="str">
            <v>江苏南通美天绿色新能源有限公司</v>
          </cell>
          <cell r="G231" t="str">
            <v>901l02000588</v>
          </cell>
        </row>
        <row r="232">
          <cell r="B232">
            <v>44671</v>
          </cell>
          <cell r="C232">
            <v>0.476168981481481</v>
          </cell>
          <cell r="D232">
            <v>3380</v>
          </cell>
          <cell r="E232" t="str">
            <v>4200001317202204200267285373</v>
          </cell>
          <cell r="F232" t="str">
            <v>覃宝</v>
          </cell>
          <cell r="G232" t="str">
            <v>RAMC6L-0OXIM61-15R3</v>
          </cell>
        </row>
        <row r="233">
          <cell r="B233">
            <v>44671</v>
          </cell>
          <cell r="C233">
            <v>0.474560185185185</v>
          </cell>
          <cell r="D233">
            <v>3380</v>
          </cell>
          <cell r="E233" t="str">
            <v>4200001322202204205285415355</v>
          </cell>
          <cell r="F233" t="str">
            <v>王国永</v>
          </cell>
          <cell r="G233" t="str">
            <v>RAMC2T-0OXIM61-47N1</v>
          </cell>
        </row>
        <row r="234">
          <cell r="B234">
            <v>44669</v>
          </cell>
          <cell r="C234">
            <v>0.699872685185185</v>
          </cell>
          <cell r="D234">
            <v>3380</v>
          </cell>
        </row>
        <row r="234">
          <cell r="F234" t="str">
            <v>董德华</v>
          </cell>
          <cell r="G234" t="str">
            <v>743923000022</v>
          </cell>
        </row>
        <row r="235">
          <cell r="B235">
            <v>44671</v>
          </cell>
          <cell r="C235">
            <v>0.589803240740741</v>
          </cell>
          <cell r="D235">
            <v>3380</v>
          </cell>
          <cell r="E235" t="str">
            <v>4200001323202204200386831255</v>
          </cell>
          <cell r="F235" t="str">
            <v>陈双德</v>
          </cell>
          <cell r="G235" t="str">
            <v>RAMJRD-0OXIM61-LF50</v>
          </cell>
        </row>
        <row r="236">
          <cell r="B236">
            <v>44671</v>
          </cell>
          <cell r="C236">
            <v>0.700428240740741</v>
          </cell>
          <cell r="D236">
            <v>1400</v>
          </cell>
          <cell r="E236" t="str">
            <v>4200001319202204206569215128</v>
          </cell>
          <cell r="F236" t="str">
            <v>许学珍</v>
          </cell>
          <cell r="G236" t="str">
            <v>RAMR4V-0OXIM61-8NLW</v>
          </cell>
        </row>
        <row r="237">
          <cell r="B237">
            <v>44671</v>
          </cell>
          <cell r="C237">
            <v>0.707083333333333</v>
          </cell>
          <cell r="D237">
            <v>3380</v>
          </cell>
          <cell r="E237" t="str">
            <v>4200001321202204205949083550</v>
          </cell>
          <cell r="F237" t="str">
            <v>胡应峰</v>
          </cell>
          <cell r="G237" t="str">
            <v>RAMRKP-0OXIM61-1UA7</v>
          </cell>
        </row>
        <row r="238">
          <cell r="B238">
            <v>44671</v>
          </cell>
          <cell r="C238">
            <v>0.746134259259259</v>
          </cell>
          <cell r="D238">
            <v>3380</v>
          </cell>
          <cell r="E238" t="str">
            <v>6214837660752068</v>
          </cell>
          <cell r="F238" t="str">
            <v>林依兰</v>
          </cell>
          <cell r="G238" t="str">
            <v>901346033238</v>
          </cell>
        </row>
        <row r="239">
          <cell r="B239">
            <v>44671</v>
          </cell>
          <cell r="C239">
            <v>0.745486111111111</v>
          </cell>
          <cell r="D239">
            <v>3380</v>
          </cell>
          <cell r="E239" t="str">
            <v>6214837660752068</v>
          </cell>
          <cell r="F239" t="str">
            <v>林依兰</v>
          </cell>
          <cell r="G239" t="str">
            <v>901341033191</v>
          </cell>
        </row>
        <row r="240">
          <cell r="B240">
            <v>44671</v>
          </cell>
          <cell r="C240">
            <v>0.76037037037037</v>
          </cell>
          <cell r="D240">
            <v>2380</v>
          </cell>
          <cell r="E240" t="str">
            <v>4200001323202204208494385565</v>
          </cell>
          <cell r="F240" t="str">
            <v>李檐富</v>
          </cell>
          <cell r="G240" t="str">
            <v>RAMV3L-0OXIM61-EXU1</v>
          </cell>
        </row>
        <row r="241">
          <cell r="B241">
            <v>44671</v>
          </cell>
          <cell r="C241">
            <v>0.774050925925926</v>
          </cell>
          <cell r="D241">
            <v>3380</v>
          </cell>
          <cell r="E241" t="str">
            <v>4200001300202204201942298340</v>
          </cell>
          <cell r="F241" t="str">
            <v>房健风</v>
          </cell>
          <cell r="G241" t="str">
            <v>RAMW1G-0OXIM61-BA1G</v>
          </cell>
        </row>
        <row r="242">
          <cell r="B242">
            <v>44671</v>
          </cell>
          <cell r="C242">
            <v>0.794467592592593</v>
          </cell>
          <cell r="D242">
            <v>3380</v>
          </cell>
          <cell r="E242" t="str">
            <v>4200001459202204208874325282</v>
          </cell>
          <cell r="F242" t="str">
            <v>雷振杰</v>
          </cell>
          <cell r="G242" t="str">
            <v>RAMXEM-0OXIM61-B0P0</v>
          </cell>
        </row>
        <row r="243">
          <cell r="B243">
            <v>44671</v>
          </cell>
          <cell r="C243">
            <v>0.654803240740741</v>
          </cell>
          <cell r="D243">
            <v>5000</v>
          </cell>
          <cell r="E243" t="str">
            <v>2013021009200533992</v>
          </cell>
          <cell r="F243" t="str">
            <v>佛山市车天下新能源科技有限公司</v>
          </cell>
          <cell r="G243" t="str">
            <v>901a52025992</v>
          </cell>
        </row>
        <row r="244">
          <cell r="B244">
            <v>44671</v>
          </cell>
          <cell r="C244">
            <v>0.685138888888889</v>
          </cell>
          <cell r="D244">
            <v>5000</v>
          </cell>
          <cell r="E244" t="str">
            <v>2013021009200533992</v>
          </cell>
          <cell r="F244" t="str">
            <v>佛山市车天下新能源科技有限公司</v>
          </cell>
          <cell r="G244" t="str">
            <v>901a44028468</v>
          </cell>
        </row>
        <row r="245">
          <cell r="B245">
            <v>44671</v>
          </cell>
          <cell r="C245">
            <v>0.891805555555556</v>
          </cell>
          <cell r="D245">
            <v>3380</v>
          </cell>
          <cell r="E245" t="str">
            <v>4200001463202204209629046814</v>
          </cell>
          <cell r="F245" t="str">
            <v>毛亮亮</v>
          </cell>
          <cell r="G245" t="str">
            <v>RAN3W6-0OXIM61-A5ZF</v>
          </cell>
        </row>
        <row r="246">
          <cell r="B246">
            <v>44672</v>
          </cell>
          <cell r="C246">
            <v>0.43974537037037</v>
          </cell>
          <cell r="D246">
            <v>3380</v>
          </cell>
          <cell r="E246" t="str">
            <v>6217003320046243484</v>
          </cell>
          <cell r="F246" t="str">
            <v>钟智鹏</v>
          </cell>
          <cell r="G246" t="str">
            <v>901a35006964</v>
          </cell>
        </row>
        <row r="247">
          <cell r="B247">
            <v>44672</v>
          </cell>
          <cell r="C247">
            <v>0.575324074074074</v>
          </cell>
          <cell r="D247">
            <v>1000</v>
          </cell>
          <cell r="E247" t="str">
            <v>4200001316202204210510286550</v>
          </cell>
          <cell r="F247" t="str">
            <v>许学珍</v>
          </cell>
          <cell r="G247" t="str">
            <v>RAODGN-0OXIM61-9LNW</v>
          </cell>
        </row>
        <row r="248">
          <cell r="B248">
            <v>44672</v>
          </cell>
          <cell r="C248">
            <v>0.667743055555556</v>
          </cell>
          <cell r="D248">
            <v>2738</v>
          </cell>
          <cell r="E248" t="str">
            <v>4200001300202204211569273176</v>
          </cell>
          <cell r="F248" t="str">
            <v>梁对洪</v>
          </cell>
          <cell r="G248" t="str">
            <v>RAOJME-0OXIM61-D16J</v>
          </cell>
        </row>
        <row r="249">
          <cell r="B249">
            <v>44673</v>
          </cell>
          <cell r="C249">
            <v>0.504467592592593</v>
          </cell>
          <cell r="D249">
            <v>642</v>
          </cell>
          <cell r="E249" t="str">
            <v>4200001303202204222180158811</v>
          </cell>
          <cell r="F249" t="str">
            <v>梁对洪</v>
          </cell>
          <cell r="G249" t="str">
            <v>RAQ3ED-0OXIM61-5H25</v>
          </cell>
        </row>
        <row r="250">
          <cell r="B250">
            <v>44672</v>
          </cell>
          <cell r="C250">
            <v>0.494108796296296</v>
          </cell>
          <cell r="D250">
            <v>15000</v>
          </cell>
          <cell r="E250" t="str">
            <v>944030010001148894</v>
          </cell>
          <cell r="F250" t="str">
            <v>中穗（深圳）供应链有限公司</v>
          </cell>
          <cell r="G250" t="str">
            <v>901a68011780</v>
          </cell>
        </row>
        <row r="251">
          <cell r="B251">
            <v>44672</v>
          </cell>
          <cell r="C251">
            <v>0.699097222222222</v>
          </cell>
          <cell r="D251">
            <v>5000</v>
          </cell>
          <cell r="E251" t="str">
            <v>2013021009200533992</v>
          </cell>
          <cell r="F251" t="str">
            <v>佛山市车天下新能源科技有限公司</v>
          </cell>
          <cell r="G251" t="str">
            <v>901349024297</v>
          </cell>
        </row>
        <row r="252">
          <cell r="B252">
            <v>44672</v>
          </cell>
          <cell r="C252">
            <v>0.699131944444444</v>
          </cell>
          <cell r="D252">
            <v>10000</v>
          </cell>
          <cell r="E252" t="str">
            <v>2013021009200533992</v>
          </cell>
          <cell r="F252" t="str">
            <v>佛山市车天下新能源科技有限公司</v>
          </cell>
          <cell r="G252" t="str">
            <v>901353020826</v>
          </cell>
        </row>
        <row r="253">
          <cell r="B253">
            <v>44673</v>
          </cell>
          <cell r="C253">
            <v>0.564027777777778</v>
          </cell>
          <cell r="D253">
            <v>10000</v>
          </cell>
          <cell r="E253" t="str">
            <v>944030010001148894</v>
          </cell>
          <cell r="F253" t="str">
            <v>中穗（深圳）供应链有限公司</v>
          </cell>
          <cell r="G253" t="str">
            <v>901a59015799</v>
          </cell>
        </row>
        <row r="254">
          <cell r="B254">
            <v>44674</v>
          </cell>
          <cell r="C254">
            <v>0.718587962962963</v>
          </cell>
          <cell r="D254">
            <v>5000</v>
          </cell>
          <cell r="E254" t="str">
            <v>6214857574865319</v>
          </cell>
          <cell r="F254" t="str">
            <v>丘桂婷</v>
          </cell>
          <cell r="G254" t="str">
            <v>901337017547</v>
          </cell>
        </row>
        <row r="255">
          <cell r="B255">
            <v>44674</v>
          </cell>
          <cell r="C255">
            <v>0.87087962962963</v>
          </cell>
          <cell r="D255">
            <v>1000</v>
          </cell>
          <cell r="E255" t="str">
            <v>4200001323202204231001247779</v>
          </cell>
          <cell r="F255" t="str">
            <v>李檐富</v>
          </cell>
          <cell r="G255" t="str">
            <v>RASMHY-0OXIM61-DLDI</v>
          </cell>
        </row>
        <row r="256">
          <cell r="B256">
            <v>44675</v>
          </cell>
          <cell r="C256">
            <v>0.809930555555556</v>
          </cell>
          <cell r="D256">
            <v>720</v>
          </cell>
          <cell r="E256" t="str">
            <v>4200001485202204246036344367</v>
          </cell>
          <cell r="F256" t="str">
            <v>吴赛</v>
          </cell>
          <cell r="G256" t="str">
            <v>RAUD3O-0OXIM61-CXTZ</v>
          </cell>
        </row>
        <row r="257">
          <cell r="B257">
            <v>44676</v>
          </cell>
          <cell r="C257">
            <v>0.395798611111111</v>
          </cell>
          <cell r="D257">
            <v>3380</v>
          </cell>
          <cell r="E257" t="str">
            <v>4200001470202204255422787090</v>
          </cell>
          <cell r="F257" t="str">
            <v>孙胜营</v>
          </cell>
          <cell r="G257" t="str">
            <v>RAVG5Q-0OXIM61-K51D-1</v>
          </cell>
        </row>
        <row r="258">
          <cell r="B258">
            <v>44676</v>
          </cell>
          <cell r="C258">
            <v>0.395798611111111</v>
          </cell>
          <cell r="D258">
            <v>2433.6</v>
          </cell>
          <cell r="E258" t="str">
            <v>4200001470202204255422787090</v>
          </cell>
          <cell r="F258" t="str">
            <v>孙胜营</v>
          </cell>
          <cell r="G258" t="str">
            <v>RAVG5Q-0OXIM61-K51D-2</v>
          </cell>
        </row>
        <row r="259">
          <cell r="B259">
            <v>44675</v>
          </cell>
          <cell r="C259">
            <v>0.567986111111111</v>
          </cell>
          <cell r="D259">
            <v>15000</v>
          </cell>
          <cell r="E259" t="str">
            <v>944030010001148894</v>
          </cell>
          <cell r="F259" t="str">
            <v>中穗（深圳）供应链有限公司</v>
          </cell>
          <cell r="G259" t="str">
            <v>901a62012332</v>
          </cell>
        </row>
        <row r="260">
          <cell r="B260">
            <v>44675</v>
          </cell>
          <cell r="C260">
            <v>0.702534722222222</v>
          </cell>
          <cell r="D260">
            <v>50000</v>
          </cell>
          <cell r="E260" t="str">
            <v>902050120190003642</v>
          </cell>
          <cell r="F260" t="str">
            <v>宁波联安兴邦汽车销售有限公司</v>
          </cell>
          <cell r="G260" t="str">
            <v>901a62019340</v>
          </cell>
        </row>
        <row r="261">
          <cell r="B261">
            <v>44676</v>
          </cell>
          <cell r="C261">
            <v>0.625104166666667</v>
          </cell>
          <cell r="D261">
            <v>1380</v>
          </cell>
          <cell r="E261" t="str">
            <v>4200001464202204253756564583</v>
          </cell>
          <cell r="F261" t="str">
            <v>涂建国</v>
          </cell>
          <cell r="G261" t="str">
            <v>RAVVG5-0OXIM61-KM80-1</v>
          </cell>
        </row>
        <row r="262">
          <cell r="B262">
            <v>44676</v>
          </cell>
          <cell r="C262">
            <v>0.625104166666667</v>
          </cell>
          <cell r="D262">
            <v>2992</v>
          </cell>
          <cell r="E262" t="str">
            <v>4200001464202204253756564583</v>
          </cell>
          <cell r="F262" t="str">
            <v>涂建国</v>
          </cell>
          <cell r="G262" t="str">
            <v>RAVVG5-0OXIM61-KM80-2</v>
          </cell>
        </row>
        <row r="263">
          <cell r="B263">
            <v>44676</v>
          </cell>
          <cell r="C263">
            <v>0.581863425925926</v>
          </cell>
          <cell r="D263">
            <v>15000</v>
          </cell>
          <cell r="E263" t="str">
            <v>944030010001148894</v>
          </cell>
          <cell r="F263" t="str">
            <v>中穗（深圳）供应链有限公司</v>
          </cell>
          <cell r="G263" t="str">
            <v>901f04012360</v>
          </cell>
        </row>
        <row r="264">
          <cell r="B264">
            <v>44676</v>
          </cell>
          <cell r="C264">
            <v>0.504710648148148</v>
          </cell>
          <cell r="D264">
            <v>45000</v>
          </cell>
          <cell r="E264" t="str">
            <v>944030010001148894</v>
          </cell>
          <cell r="F264" t="str">
            <v>中穗（深圳）供应链有限公司</v>
          </cell>
          <cell r="G264" t="str">
            <v>901a36008797</v>
          </cell>
        </row>
        <row r="265">
          <cell r="B265">
            <v>44676</v>
          </cell>
          <cell r="C265">
            <v>0.715891203703704</v>
          </cell>
          <cell r="D265">
            <v>10000</v>
          </cell>
          <cell r="E265" t="str">
            <v>2013021009200533992</v>
          </cell>
          <cell r="F265" t="str">
            <v>佛山市车天下新能源科技有限公司</v>
          </cell>
          <cell r="G265" t="str">
            <v>901341022634</v>
          </cell>
        </row>
        <row r="266">
          <cell r="B266">
            <v>44677</v>
          </cell>
          <cell r="C266">
            <v>0.420335648148148</v>
          </cell>
          <cell r="D266">
            <v>5000</v>
          </cell>
          <cell r="E266" t="str">
            <v>2013021009200533992</v>
          </cell>
          <cell r="F266" t="str">
            <v>佛山市车天下新能源科技有限公司</v>
          </cell>
          <cell r="G266" t="str">
            <v>901a40005298</v>
          </cell>
        </row>
        <row r="267">
          <cell r="B267">
            <v>44677</v>
          </cell>
          <cell r="C267">
            <v>0.420347222222222</v>
          </cell>
          <cell r="D267">
            <v>5000</v>
          </cell>
          <cell r="E267" t="str">
            <v>2013021009200533992</v>
          </cell>
          <cell r="F267" t="str">
            <v>佛山市车天下新能源科技有限公司</v>
          </cell>
          <cell r="G267" t="str">
            <v>901342005300</v>
          </cell>
        </row>
        <row r="268">
          <cell r="B268">
            <v>44677</v>
          </cell>
          <cell r="C268">
            <v>0.573726851851852</v>
          </cell>
          <cell r="D268">
            <v>5000</v>
          </cell>
          <cell r="E268" t="str">
            <v>902050120190003642</v>
          </cell>
          <cell r="F268" t="str">
            <v>宁波联安兴邦汽车销售有限公司</v>
          </cell>
          <cell r="G268" t="str">
            <v>901a62013329</v>
          </cell>
        </row>
        <row r="269">
          <cell r="B269">
            <v>44677</v>
          </cell>
          <cell r="C269">
            <v>0.627118055555556</v>
          </cell>
          <cell r="D269">
            <v>10000</v>
          </cell>
          <cell r="E269" t="str">
            <v>944030010001148894</v>
          </cell>
          <cell r="F269" t="str">
            <v>中穗（深圳）供应链有限公司</v>
          </cell>
          <cell r="G269" t="str">
            <v>901a40016251</v>
          </cell>
        </row>
        <row r="270">
          <cell r="B270">
            <v>44677</v>
          </cell>
          <cell r="C270">
            <v>0.644201388888889</v>
          </cell>
          <cell r="D270">
            <v>5000</v>
          </cell>
          <cell r="E270" t="str">
            <v>32050164233600002469</v>
          </cell>
          <cell r="F270" t="str">
            <v>江苏南通美天绿色新能源有限公司</v>
          </cell>
          <cell r="G270" t="str">
            <v>901i04001559</v>
          </cell>
        </row>
        <row r="271">
          <cell r="B271">
            <v>44678</v>
          </cell>
          <cell r="C271">
            <v>0.57900462962963</v>
          </cell>
          <cell r="D271">
            <v>5000</v>
          </cell>
          <cell r="E271" t="str">
            <v>6214852004601459</v>
          </cell>
          <cell r="F271" t="str">
            <v>卓有萌</v>
          </cell>
          <cell r="G271" t="str">
            <v>901a62014279</v>
          </cell>
        </row>
        <row r="272">
          <cell r="B272">
            <v>44679</v>
          </cell>
          <cell r="C272">
            <v>0.653900462962963</v>
          </cell>
          <cell r="D272">
            <v>10140</v>
          </cell>
          <cell r="E272" t="str">
            <v>4200001490202204288185891996</v>
          </cell>
          <cell r="F272" t="str">
            <v>杨唐俊</v>
          </cell>
          <cell r="G272" t="str">
            <v>RB1HD8-0OXIM61-4102-1</v>
          </cell>
        </row>
        <row r="273">
          <cell r="B273">
            <v>44679</v>
          </cell>
          <cell r="C273">
            <v>0.653900462962963</v>
          </cell>
          <cell r="D273">
            <v>2000</v>
          </cell>
          <cell r="E273" t="str">
            <v>4200001490202204288185891996</v>
          </cell>
          <cell r="F273" t="str">
            <v>杨唐俊</v>
          </cell>
          <cell r="G273" t="str">
            <v>RB1HD8-0OXIM61-4102-2</v>
          </cell>
        </row>
        <row r="274">
          <cell r="B274">
            <v>44679</v>
          </cell>
          <cell r="C274">
            <v>0.494537037037037</v>
          </cell>
          <cell r="D274">
            <v>5000</v>
          </cell>
          <cell r="E274" t="str">
            <v>944030010001148894</v>
          </cell>
          <cell r="F274" t="str">
            <v>中穗（深圳）供应链有限公司</v>
          </cell>
          <cell r="G274" t="str">
            <v>901350009957</v>
          </cell>
        </row>
        <row r="275">
          <cell r="B275">
            <v>44679</v>
          </cell>
          <cell r="C275">
            <v>0.502222222222222</v>
          </cell>
          <cell r="D275">
            <v>5000</v>
          </cell>
          <cell r="E275" t="str">
            <v>6214852004601459</v>
          </cell>
          <cell r="F275" t="str">
            <v>卓有萌</v>
          </cell>
          <cell r="G275" t="str">
            <v>901353008871</v>
          </cell>
        </row>
        <row r="276">
          <cell r="B276">
            <v>44679</v>
          </cell>
          <cell r="C276">
            <v>0.591574074074074</v>
          </cell>
          <cell r="D276">
            <v>10000</v>
          </cell>
          <cell r="E276" t="str">
            <v>6214852004601459</v>
          </cell>
          <cell r="F276" t="str">
            <v>卓有萌</v>
          </cell>
          <cell r="G276" t="str">
            <v>901348014783</v>
          </cell>
        </row>
        <row r="277">
          <cell r="B277">
            <v>44679</v>
          </cell>
          <cell r="C277">
            <v>0.732523148148148</v>
          </cell>
          <cell r="D277">
            <v>5000</v>
          </cell>
          <cell r="E277" t="str">
            <v>32050164233600002469</v>
          </cell>
          <cell r="F277" t="str">
            <v>江苏南通美天绿色新能源有限公司</v>
          </cell>
          <cell r="G277" t="str">
            <v>901l12001950</v>
          </cell>
        </row>
        <row r="278">
          <cell r="B278">
            <v>44680</v>
          </cell>
          <cell r="C278">
            <v>0.415324074074074</v>
          </cell>
          <cell r="D278">
            <v>3380</v>
          </cell>
          <cell r="E278" t="str">
            <v>4200001494202204294795039507</v>
          </cell>
          <cell r="F278" t="str">
            <v>曹亮</v>
          </cell>
          <cell r="G278" t="str">
            <v>RB2W4M-0OXIM61-A6SC</v>
          </cell>
        </row>
        <row r="279">
          <cell r="B279">
            <v>44680</v>
          </cell>
          <cell r="C279">
            <v>0.720069444444444</v>
          </cell>
          <cell r="D279">
            <v>5000</v>
          </cell>
          <cell r="E279" t="str">
            <v>4200001488202204290196947243</v>
          </cell>
          <cell r="F279" t="str">
            <v>陈运达</v>
          </cell>
          <cell r="G279" t="str">
            <v>RB3GG0-0OXIM61-9MXO</v>
          </cell>
        </row>
        <row r="280">
          <cell r="B280">
            <v>44680</v>
          </cell>
          <cell r="C280">
            <v>0.673611111111111</v>
          </cell>
          <cell r="D280">
            <v>900</v>
          </cell>
          <cell r="E280" t="str">
            <v>4200001509202204297905921529</v>
          </cell>
          <cell r="F280" t="str">
            <v>杨唐俊</v>
          </cell>
          <cell r="G280" t="str">
            <v>RB3DCK-0OXIM61-92W6</v>
          </cell>
        </row>
        <row r="281">
          <cell r="B281">
            <v>44681</v>
          </cell>
          <cell r="C281">
            <v>0.413263888888889</v>
          </cell>
          <cell r="D281">
            <v>3380</v>
          </cell>
          <cell r="E281" t="str">
            <v>4200001480202204304719628420</v>
          </cell>
          <cell r="F281" t="str">
            <v>杨华</v>
          </cell>
          <cell r="G281" t="str">
            <v>RB4QNL-0OXIM61-2R4S</v>
          </cell>
        </row>
        <row r="282">
          <cell r="B282">
            <v>44681</v>
          </cell>
          <cell r="C282">
            <v>0.409872685185185</v>
          </cell>
          <cell r="D282">
            <v>3380</v>
          </cell>
          <cell r="E282" t="str">
            <v>4200001474202204304092028961</v>
          </cell>
          <cell r="F282" t="str">
            <v>唐允浩</v>
          </cell>
          <cell r="G282" t="str">
            <v>RB4QFI-0OXIM61-33AZ</v>
          </cell>
        </row>
        <row r="283">
          <cell r="B283">
            <v>44681</v>
          </cell>
          <cell r="C283">
            <v>0.450162037037037</v>
          </cell>
          <cell r="D283">
            <v>3380</v>
          </cell>
          <cell r="E283" t="str">
            <v>4200001511202204302589975892</v>
          </cell>
          <cell r="F283" t="str">
            <v>阮文格</v>
          </cell>
          <cell r="G283" t="str">
            <v>RB4T48-0OXIM61-91MP</v>
          </cell>
        </row>
        <row r="284">
          <cell r="B284">
            <v>44680</v>
          </cell>
          <cell r="C284">
            <v>0.654965277777778</v>
          </cell>
          <cell r="D284">
            <v>5000</v>
          </cell>
          <cell r="E284" t="str">
            <v>944030010001148894</v>
          </cell>
          <cell r="F284" t="str">
            <v>中穗（深圳）供应链有限公司</v>
          </cell>
          <cell r="G284" t="str">
            <v>901b86017067</v>
          </cell>
        </row>
        <row r="285">
          <cell r="B285">
            <v>44680</v>
          </cell>
          <cell r="C285">
            <v>0.70755787037037</v>
          </cell>
          <cell r="D285">
            <v>5000</v>
          </cell>
          <cell r="E285" t="str">
            <v>6214852004601459</v>
          </cell>
          <cell r="F285" t="str">
            <v>卓有萌</v>
          </cell>
          <cell r="G285" t="str">
            <v>901342023514</v>
          </cell>
        </row>
        <row r="286">
          <cell r="B286">
            <v>44680</v>
          </cell>
          <cell r="C286">
            <v>0.743125</v>
          </cell>
          <cell r="D286">
            <v>100000</v>
          </cell>
          <cell r="E286" t="str">
            <v>32050164233600002469</v>
          </cell>
          <cell r="F286" t="str">
            <v>江苏南通美天绿色新能源有限公司</v>
          </cell>
          <cell r="G286" t="str">
            <v>901m55002466</v>
          </cell>
        </row>
        <row r="287">
          <cell r="B287">
            <v>44681</v>
          </cell>
          <cell r="C287">
            <v>0.487847222222222</v>
          </cell>
          <cell r="D287">
            <v>3000</v>
          </cell>
          <cell r="E287" t="str">
            <v>4200001514202204301072695231</v>
          </cell>
          <cell r="F287" t="str">
            <v>陈天树</v>
          </cell>
          <cell r="G287" t="str">
            <v>RB4VMG-0OXIM61-IWGM</v>
          </cell>
        </row>
        <row r="288">
          <cell r="B288">
            <v>44681</v>
          </cell>
          <cell r="C288">
            <v>0.495173611111111</v>
          </cell>
          <cell r="D288">
            <v>3380</v>
          </cell>
          <cell r="E288" t="str">
            <v>4200001466202204302588816847</v>
          </cell>
          <cell r="F288" t="str">
            <v>叶太洋</v>
          </cell>
          <cell r="G288" t="str">
            <v>RB4W4A-0OXIM61-0OEY</v>
          </cell>
        </row>
        <row r="289">
          <cell r="B289">
            <v>44681</v>
          </cell>
          <cell r="C289">
            <v>0.524340277777778</v>
          </cell>
          <cell r="D289">
            <v>3380</v>
          </cell>
          <cell r="E289" t="str">
            <v>4200001488202204308639388421</v>
          </cell>
          <cell r="F289" t="str">
            <v>杨德良</v>
          </cell>
          <cell r="G289" t="str">
            <v>RB4Y29-0OXIM61-9EVM</v>
          </cell>
        </row>
        <row r="290">
          <cell r="B290">
            <v>44681</v>
          </cell>
          <cell r="C290">
            <v>0.530636574074074</v>
          </cell>
          <cell r="D290">
            <v>3380</v>
          </cell>
          <cell r="E290" t="str">
            <v>4200001508202204303318301067</v>
          </cell>
          <cell r="F290" t="str">
            <v>魏浩宇</v>
          </cell>
          <cell r="G290" t="str">
            <v>RB4YHD-0OXIM61-AEU9</v>
          </cell>
        </row>
        <row r="291">
          <cell r="B291">
            <v>44681</v>
          </cell>
          <cell r="C291">
            <v>0.5359375</v>
          </cell>
          <cell r="D291">
            <v>3380</v>
          </cell>
          <cell r="E291" t="str">
            <v>2022043022001493431445764502</v>
          </cell>
          <cell r="F291" t="str">
            <v>周武</v>
          </cell>
          <cell r="G291" t="str">
            <v>1170071081707593431</v>
          </cell>
        </row>
        <row r="292">
          <cell r="B292">
            <v>44681</v>
          </cell>
          <cell r="C292">
            <v>0.493020833333333</v>
          </cell>
          <cell r="D292">
            <v>10000</v>
          </cell>
          <cell r="E292" t="str">
            <v>902050120190003642</v>
          </cell>
          <cell r="F292" t="str">
            <v>宁波联安兴邦汽车销售有限公司</v>
          </cell>
          <cell r="G292" t="str">
            <v>901a51008176</v>
          </cell>
        </row>
        <row r="293">
          <cell r="B293">
            <v>44681</v>
          </cell>
          <cell r="C293">
            <v>0.616157407407407</v>
          </cell>
          <cell r="D293">
            <v>1380</v>
          </cell>
          <cell r="E293" t="str">
            <v>2022043022001439941447853638</v>
          </cell>
          <cell r="F293" t="str">
            <v>郑杰沛</v>
          </cell>
          <cell r="G293" t="str">
            <v>1170072238349839941</v>
          </cell>
        </row>
        <row r="294">
          <cell r="B294">
            <v>44681</v>
          </cell>
          <cell r="C294">
            <v>0.626331018518518</v>
          </cell>
          <cell r="D294">
            <v>3380</v>
          </cell>
          <cell r="E294" t="str">
            <v>4200001473202204309133232045</v>
          </cell>
          <cell r="F294" t="str">
            <v>张连周</v>
          </cell>
          <cell r="G294" t="str">
            <v>RB54V3-0OXIM61-JK31</v>
          </cell>
        </row>
        <row r="295">
          <cell r="B295">
            <v>44681</v>
          </cell>
          <cell r="C295">
            <v>0.672326388888889</v>
          </cell>
          <cell r="D295">
            <v>3380</v>
          </cell>
          <cell r="E295" t="str">
            <v>4200001477202204302264162178</v>
          </cell>
          <cell r="F295" t="str">
            <v>何国健</v>
          </cell>
          <cell r="G295" t="str">
            <v>RB57XH-0OXIM61-L81E </v>
          </cell>
        </row>
        <row r="296">
          <cell r="B296">
            <v>44681</v>
          </cell>
          <cell r="C296">
            <v>0.719351851851852</v>
          </cell>
          <cell r="D296">
            <v>1680</v>
          </cell>
          <cell r="E296" t="str">
            <v>4200001471202204308763815018</v>
          </cell>
          <cell r="F296" t="str">
            <v>张俊</v>
          </cell>
          <cell r="G296" t="str">
            <v>RB5B2C-0OXIM61-6SDU</v>
          </cell>
        </row>
        <row r="297">
          <cell r="B297">
            <v>44681</v>
          </cell>
          <cell r="C297">
            <v>0.78431712962963</v>
          </cell>
          <cell r="D297">
            <v>3380</v>
          </cell>
          <cell r="E297" t="str">
            <v>4200001514202204303040259469</v>
          </cell>
          <cell r="F297" t="str">
            <v>廖龙</v>
          </cell>
          <cell r="G297" t="str">
            <v>RB5FE9-0OXIM61-3HDB</v>
          </cell>
        </row>
        <row r="298">
          <cell r="B298">
            <v>44681</v>
          </cell>
          <cell r="C298">
            <v>0.796215277777778</v>
          </cell>
          <cell r="D298">
            <v>3380</v>
          </cell>
          <cell r="E298" t="str">
            <v>6212262013013039202</v>
          </cell>
          <cell r="F298" t="str">
            <v>冯永泉</v>
          </cell>
          <cell r="G298" t="str">
            <v>901f03018804</v>
          </cell>
        </row>
        <row r="299">
          <cell r="B299">
            <v>44681</v>
          </cell>
          <cell r="C299">
            <v>0.568402777777778</v>
          </cell>
          <cell r="D299">
            <v>5000</v>
          </cell>
          <cell r="E299" t="str">
            <v>6214852004601459</v>
          </cell>
          <cell r="F299" t="str">
            <v>卓有萌</v>
          </cell>
          <cell r="G299" t="str">
            <v>901b87009833</v>
          </cell>
        </row>
        <row r="300">
          <cell r="B300">
            <v>44681</v>
          </cell>
          <cell r="C300">
            <v>0.619409722222222</v>
          </cell>
          <cell r="D300">
            <v>5000</v>
          </cell>
          <cell r="E300" t="str">
            <v>944030010001148894</v>
          </cell>
          <cell r="F300" t="str">
            <v>中穗（深圳）供应链有限公司</v>
          </cell>
          <cell r="G300" t="str">
            <v>901a47013752</v>
          </cell>
        </row>
        <row r="301">
          <cell r="B301">
            <v>44681</v>
          </cell>
          <cell r="C301">
            <v>0.683449074074074</v>
          </cell>
          <cell r="D301">
            <v>5000</v>
          </cell>
          <cell r="E301" t="str">
            <v>6214852004601459</v>
          </cell>
          <cell r="F301" t="str">
            <v>卓有萌</v>
          </cell>
          <cell r="G301" t="str">
            <v>901a61016828</v>
          </cell>
        </row>
        <row r="302">
          <cell r="B302">
            <v>44685</v>
          </cell>
          <cell r="C302">
            <v>0.677881944444444</v>
          </cell>
          <cell r="D302">
            <v>5000</v>
          </cell>
          <cell r="E302" t="str">
            <v>6214852004601459</v>
          </cell>
          <cell r="F302" t="str">
            <v>卓有萌</v>
          </cell>
          <cell r="G302" t="str">
            <v>901f05015770</v>
          </cell>
        </row>
        <row r="303">
          <cell r="B303">
            <v>44685</v>
          </cell>
          <cell r="C303">
            <v>0.737986111111111</v>
          </cell>
          <cell r="D303">
            <v>100000</v>
          </cell>
          <cell r="E303" t="str">
            <v>32050164233600002469</v>
          </cell>
          <cell r="F303" t="str">
            <v>江苏南通美天绿色新能源有限公司</v>
          </cell>
          <cell r="G303" t="str">
            <v>901l01000672</v>
          </cell>
        </row>
        <row r="304">
          <cell r="B304">
            <v>44686</v>
          </cell>
          <cell r="C304">
            <v>0.558541666666667</v>
          </cell>
          <cell r="D304">
            <v>1000</v>
          </cell>
          <cell r="E304" t="str">
            <v>4200001472202205058274122984</v>
          </cell>
          <cell r="F304" t="str">
            <v>华世枫</v>
          </cell>
          <cell r="G304" t="str">
            <v>RBE9OD-0OXIM61-H3SU</v>
          </cell>
        </row>
        <row r="305">
          <cell r="B305">
            <v>44686</v>
          </cell>
          <cell r="C305">
            <v>0.753275462962963</v>
          </cell>
          <cell r="D305">
            <v>1700</v>
          </cell>
          <cell r="E305" t="str">
            <v>4200001486202205059953642815</v>
          </cell>
          <cell r="F305" t="str">
            <v>张俊</v>
          </cell>
          <cell r="G305" t="str">
            <v>RBEMNS-0OXIM61-275A</v>
          </cell>
        </row>
        <row r="306">
          <cell r="B306">
            <v>44686</v>
          </cell>
          <cell r="C306">
            <v>0.759166666666667</v>
          </cell>
          <cell r="D306">
            <v>1000</v>
          </cell>
          <cell r="E306" t="str">
            <v>4200001487202205052490543828</v>
          </cell>
          <cell r="F306" t="str">
            <v>谢中品</v>
          </cell>
          <cell r="G306" t="str">
            <v>RBEN1M-0OXIM61-2L1U</v>
          </cell>
        </row>
        <row r="307">
          <cell r="B307">
            <v>44686</v>
          </cell>
          <cell r="C307">
            <v>0.647905092592593</v>
          </cell>
          <cell r="D307">
            <v>5000</v>
          </cell>
          <cell r="E307" t="str">
            <v>2013021009200533992</v>
          </cell>
          <cell r="F307" t="str">
            <v>佛山市车天下新能源科技有限公司</v>
          </cell>
          <cell r="G307" t="str">
            <v>901a69021279</v>
          </cell>
        </row>
        <row r="308">
          <cell r="B308">
            <v>44686</v>
          </cell>
          <cell r="C308">
            <v>0.676446759259259</v>
          </cell>
          <cell r="D308">
            <v>5000</v>
          </cell>
          <cell r="E308" t="str">
            <v>2013021009200533992</v>
          </cell>
          <cell r="F308" t="str">
            <v>佛山市车天下新能源科技有限公司</v>
          </cell>
          <cell r="G308" t="str">
            <v>901349023407</v>
          </cell>
        </row>
        <row r="309">
          <cell r="B309">
            <v>44687</v>
          </cell>
          <cell r="C309">
            <v>0.576365740740741</v>
          </cell>
          <cell r="D309">
            <v>5000</v>
          </cell>
          <cell r="E309" t="str">
            <v>944030010001148894</v>
          </cell>
          <cell r="F309" t="str">
            <v>中穗（深圳）供应链有限公司</v>
          </cell>
          <cell r="G309" t="str">
            <v>901340015240</v>
          </cell>
        </row>
        <row r="310">
          <cell r="B310">
            <v>44687</v>
          </cell>
          <cell r="C310">
            <v>0.706701388888889</v>
          </cell>
          <cell r="D310">
            <v>5000</v>
          </cell>
          <cell r="E310" t="str">
            <v>2013021009200533992</v>
          </cell>
          <cell r="F310" t="str">
            <v>佛山市车天下新能源科技有限公司</v>
          </cell>
          <cell r="G310" t="str">
            <v>901348023496</v>
          </cell>
        </row>
        <row r="311">
          <cell r="B311">
            <v>44687</v>
          </cell>
          <cell r="C311">
            <v>0.706701388888889</v>
          </cell>
          <cell r="D311">
            <v>5000</v>
          </cell>
          <cell r="E311" t="str">
            <v>2013021009200533992</v>
          </cell>
          <cell r="F311" t="str">
            <v>佛山市车天下新能源科技有限公司</v>
          </cell>
          <cell r="G311" t="str">
            <v>901a45023494</v>
          </cell>
        </row>
        <row r="312">
          <cell r="B312">
            <v>44687</v>
          </cell>
          <cell r="C312">
            <v>0.706701388888889</v>
          </cell>
          <cell r="D312">
            <v>5000</v>
          </cell>
          <cell r="E312" t="str">
            <v>2013021009200533992</v>
          </cell>
          <cell r="F312" t="str">
            <v>佛山市车天下新能源科技有限公司</v>
          </cell>
          <cell r="G312" t="str">
            <v>901a47023498</v>
          </cell>
        </row>
        <row r="313">
          <cell r="B313">
            <v>44687</v>
          </cell>
          <cell r="C313">
            <v>0.979212962962963</v>
          </cell>
          <cell r="D313">
            <v>25000</v>
          </cell>
          <cell r="E313" t="str">
            <v>944030010001148894</v>
          </cell>
          <cell r="F313" t="str">
            <v>中穗（深圳）供应链有限公司</v>
          </cell>
          <cell r="G313" t="str">
            <v>901a54035132</v>
          </cell>
        </row>
        <row r="314">
          <cell r="B314">
            <v>44688</v>
          </cell>
          <cell r="C314">
            <v>0.394143518518519</v>
          </cell>
          <cell r="D314">
            <v>1000</v>
          </cell>
          <cell r="E314" t="str">
            <v>4200001462202205074922842475</v>
          </cell>
          <cell r="F314" t="str">
            <v>李保荣</v>
          </cell>
          <cell r="G314" t="str">
            <v>RBHO1S-0OXIM61-ISGE</v>
          </cell>
        </row>
        <row r="315">
          <cell r="B315">
            <v>44688</v>
          </cell>
          <cell r="C315">
            <v>0.403831018518518</v>
          </cell>
          <cell r="D315">
            <v>1000</v>
          </cell>
          <cell r="E315" t="str">
            <v>4200001487202205072180453208</v>
          </cell>
          <cell r="F315" t="str">
            <v>李保荣</v>
          </cell>
          <cell r="G315" t="str">
            <v>RBHOOY-0OXIM61-DQZ2</v>
          </cell>
        </row>
        <row r="316">
          <cell r="B316">
            <v>44688</v>
          </cell>
          <cell r="C316">
            <v>0.437372685185185</v>
          </cell>
          <cell r="D316">
            <v>420</v>
          </cell>
          <cell r="E316" t="str">
            <v>4200001477202205076706264644</v>
          </cell>
          <cell r="F316" t="str">
            <v>吴赛</v>
          </cell>
          <cell r="G316" t="str">
            <v>RBHQXL-0OXIM61-C1IP</v>
          </cell>
        </row>
        <row r="317">
          <cell r="B317">
            <v>44688</v>
          </cell>
          <cell r="C317">
            <v>0.474178240740741</v>
          </cell>
          <cell r="D317">
            <v>500</v>
          </cell>
          <cell r="E317" t="str">
            <v>4200001480202205079914899806</v>
          </cell>
          <cell r="F317" t="str">
            <v>华世枫</v>
          </cell>
          <cell r="G317" t="str">
            <v>RBHTDW-0OXIM61-5QLI</v>
          </cell>
        </row>
        <row r="318">
          <cell r="B318">
            <v>44688</v>
          </cell>
          <cell r="C318">
            <v>0.579722222222222</v>
          </cell>
          <cell r="D318">
            <v>3380</v>
          </cell>
          <cell r="E318" t="str">
            <v>4200001477202205070743794704</v>
          </cell>
          <cell r="F318" t="str">
            <v>吴啟聪</v>
          </cell>
          <cell r="G318" t="str">
            <v>RBI0F6-0OXIM61-CWS7</v>
          </cell>
        </row>
        <row r="319">
          <cell r="B319">
            <v>44688</v>
          </cell>
          <cell r="C319">
            <v>0.604143518518519</v>
          </cell>
          <cell r="D319">
            <v>420</v>
          </cell>
          <cell r="E319" t="str">
            <v>4200001498202205072917365814</v>
          </cell>
          <cell r="F319" t="str">
            <v>胡佳明</v>
          </cell>
          <cell r="G319" t="str">
            <v>RBI21T-0OXIM61-8TNK</v>
          </cell>
        </row>
        <row r="320">
          <cell r="B320">
            <v>44688</v>
          </cell>
          <cell r="C320">
            <v>0.743055555555556</v>
          </cell>
          <cell r="D320">
            <v>3380</v>
          </cell>
          <cell r="E320" t="str">
            <v>4200001500202205073434125156</v>
          </cell>
          <cell r="F320" t="str">
            <v>付选举</v>
          </cell>
          <cell r="G320" t="str">
            <v>RBIBB7-0OXIM61-4USA</v>
          </cell>
        </row>
        <row r="321">
          <cell r="B321">
            <v>44688</v>
          </cell>
          <cell r="C321">
            <v>0.432858796296296</v>
          </cell>
          <cell r="D321">
            <v>6800</v>
          </cell>
          <cell r="E321" t="str">
            <v>4200001475202205073662688742</v>
          </cell>
          <cell r="F321" t="str">
            <v>郑国庆</v>
          </cell>
          <cell r="G321" t="str">
            <v>RBIA6G-0OXIM61-AYRY</v>
          </cell>
        </row>
        <row r="322">
          <cell r="B322">
            <v>44688</v>
          </cell>
          <cell r="C322">
            <v>0.518032407407407</v>
          </cell>
          <cell r="D322">
            <v>5000</v>
          </cell>
          <cell r="E322" t="str">
            <v>944030010001148894</v>
          </cell>
          <cell r="F322" t="str">
            <v>中穗（深圳）供应链有限公司</v>
          </cell>
          <cell r="G322" t="str">
            <v>901a40010312</v>
          </cell>
        </row>
        <row r="323">
          <cell r="B323">
            <v>44688</v>
          </cell>
          <cell r="C323">
            <v>0.674490740740741</v>
          </cell>
          <cell r="D323">
            <v>5000</v>
          </cell>
          <cell r="E323" t="str">
            <v>2013021009200533992</v>
          </cell>
          <cell r="F323" t="str">
            <v>佛山市车天下新能源科技有限公司</v>
          </cell>
          <cell r="G323" t="str">
            <v>901a39019667</v>
          </cell>
        </row>
        <row r="324">
          <cell r="B324">
            <v>44688</v>
          </cell>
          <cell r="C324">
            <v>0.674502314814815</v>
          </cell>
          <cell r="D324">
            <v>5000</v>
          </cell>
          <cell r="E324" t="str">
            <v>2013021009200533992</v>
          </cell>
          <cell r="F324" t="str">
            <v>佛山市车天下新能源科技有限公司</v>
          </cell>
          <cell r="G324" t="str">
            <v>901b81016859</v>
          </cell>
        </row>
        <row r="325">
          <cell r="B325">
            <v>44689</v>
          </cell>
          <cell r="C325">
            <v>0.402581018518519</v>
          </cell>
          <cell r="D325">
            <v>500</v>
          </cell>
          <cell r="E325" t="str">
            <v>4200001490202205085881116680</v>
          </cell>
          <cell r="F325" t="str">
            <v>华世枫</v>
          </cell>
          <cell r="G325" t="str">
            <v>RBJJA2-0OXIM61-3B6P</v>
          </cell>
        </row>
        <row r="326">
          <cell r="B326">
            <v>44689</v>
          </cell>
          <cell r="C326">
            <v>0.370590277777778</v>
          </cell>
          <cell r="D326">
            <v>1100</v>
          </cell>
          <cell r="E326" t="str">
            <v>4200001473202205087646993105</v>
          </cell>
          <cell r="F326" t="str">
            <v>李保荣</v>
          </cell>
          <cell r="G326" t="str">
            <v>RBJH52-0OXIM61-5ZBR</v>
          </cell>
        </row>
        <row r="327">
          <cell r="B327">
            <v>44690</v>
          </cell>
          <cell r="C327">
            <v>0.3896875</v>
          </cell>
          <cell r="D327">
            <v>1080</v>
          </cell>
          <cell r="E327" t="str">
            <v>4200001500202205097803195181</v>
          </cell>
          <cell r="F327" t="str">
            <v>胡佳明</v>
          </cell>
          <cell r="G327" t="str">
            <v>RBLD35-0OXIM61-B7M3</v>
          </cell>
        </row>
        <row r="328">
          <cell r="B328">
            <v>44690</v>
          </cell>
          <cell r="C328">
            <v>0.571446759259259</v>
          </cell>
          <cell r="D328">
            <v>660</v>
          </cell>
          <cell r="E328" t="str">
            <v>4200001477202205090601109028</v>
          </cell>
          <cell r="F328" t="str">
            <v>胡佳明</v>
          </cell>
          <cell r="G328" t="str">
            <v>RBLP7C-0OXIM61-GH3T</v>
          </cell>
        </row>
        <row r="329">
          <cell r="B329">
            <v>44690</v>
          </cell>
          <cell r="C329">
            <v>0.581006944444444</v>
          </cell>
          <cell r="D329">
            <v>540</v>
          </cell>
          <cell r="E329" t="str">
            <v>4200001488202205094133368053</v>
          </cell>
          <cell r="F329" t="str">
            <v>吴赛</v>
          </cell>
          <cell r="G329" t="str">
            <v>RBLPU8-0OXIM61-B3FT</v>
          </cell>
        </row>
        <row r="330">
          <cell r="B330">
            <v>44690</v>
          </cell>
          <cell r="C330">
            <v>0.636840277777778</v>
          </cell>
          <cell r="D330">
            <v>360</v>
          </cell>
          <cell r="E330" t="str">
            <v>4200001505202205093749734101</v>
          </cell>
          <cell r="F330" t="str">
            <v>吴赛</v>
          </cell>
          <cell r="G330" t="str">
            <v>RBLTKA-0OXIM61-H5VV</v>
          </cell>
        </row>
        <row r="331">
          <cell r="B331">
            <v>44690</v>
          </cell>
          <cell r="C331">
            <v>0.648275462962963</v>
          </cell>
          <cell r="D331">
            <v>420</v>
          </cell>
          <cell r="E331" t="str">
            <v>4200001483202205092977566269</v>
          </cell>
          <cell r="F331" t="str">
            <v>胡佳明</v>
          </cell>
          <cell r="G331" t="str">
            <v>RBLUBR-0OXIM61-CQ3U</v>
          </cell>
        </row>
        <row r="332">
          <cell r="B332">
            <v>44690</v>
          </cell>
          <cell r="C332">
            <v>0.432858796296296</v>
          </cell>
          <cell r="D332">
            <v>10000</v>
          </cell>
          <cell r="E332" t="str">
            <v>2013021009200533992</v>
          </cell>
          <cell r="F332" t="str">
            <v>佛山市车天下新能源科技有限公司</v>
          </cell>
          <cell r="G332" t="str">
            <v>901336006246</v>
          </cell>
        </row>
        <row r="333">
          <cell r="B333">
            <v>44690</v>
          </cell>
          <cell r="C333">
            <v>0.518032407407407</v>
          </cell>
          <cell r="D333">
            <v>5000</v>
          </cell>
          <cell r="E333" t="str">
            <v>2013021009200533992</v>
          </cell>
          <cell r="F333" t="str">
            <v>佛山市车天下新能源科技有限公司</v>
          </cell>
          <cell r="G333" t="str">
            <v>901a45011231</v>
          </cell>
        </row>
        <row r="334">
          <cell r="B334">
            <v>44690</v>
          </cell>
          <cell r="C334">
            <v>0.698263888888889</v>
          </cell>
          <cell r="D334">
            <v>5000</v>
          </cell>
          <cell r="E334" t="str">
            <v>6214852004601459</v>
          </cell>
          <cell r="F334" t="str">
            <v>卓有萌</v>
          </cell>
          <cell r="G334" t="str">
            <v>901f06018854</v>
          </cell>
        </row>
        <row r="335">
          <cell r="B335">
            <v>44690</v>
          </cell>
          <cell r="C335">
            <v>0.701539351851852</v>
          </cell>
          <cell r="D335">
            <v>5000</v>
          </cell>
          <cell r="E335" t="str">
            <v>32050164233600002469</v>
          </cell>
          <cell r="F335" t="str">
            <v>江苏南通美天绿色新能源有限公司</v>
          </cell>
          <cell r="G335" t="str">
            <v>901l02001714</v>
          </cell>
        </row>
        <row r="336">
          <cell r="B336">
            <v>44690</v>
          </cell>
          <cell r="C336">
            <v>0.73181712962963</v>
          </cell>
          <cell r="D336">
            <v>3380</v>
          </cell>
          <cell r="E336" t="str">
            <v>6214837660752068</v>
          </cell>
          <cell r="F336" t="str">
            <v>林依兰</v>
          </cell>
          <cell r="G336" t="str">
            <v>901b88020177</v>
          </cell>
        </row>
        <row r="337">
          <cell r="B337">
            <v>44690</v>
          </cell>
          <cell r="C337">
            <v>0.74255787037037</v>
          </cell>
          <cell r="D337">
            <v>10000</v>
          </cell>
          <cell r="E337" t="str">
            <v>944030010001148894</v>
          </cell>
          <cell r="F337" t="str">
            <v>中穗（深圳）供应链有限公司</v>
          </cell>
          <cell r="G337" t="str">
            <v>901f07021070</v>
          </cell>
        </row>
        <row r="338">
          <cell r="B338">
            <v>44690</v>
          </cell>
          <cell r="C338">
            <v>0.960891203703704</v>
          </cell>
          <cell r="D338">
            <v>3380</v>
          </cell>
          <cell r="E338" t="str">
            <v>4200001492202205098373371646</v>
          </cell>
          <cell r="F338" t="str">
            <v>梁海龙</v>
          </cell>
          <cell r="G338" t="str">
            <v>16521086165400009e30fcedGsnR</v>
          </cell>
        </row>
        <row r="339">
          <cell r="B339">
            <v>44691</v>
          </cell>
          <cell r="C339">
            <v>0.390428240740741</v>
          </cell>
          <cell r="D339">
            <v>3380</v>
          </cell>
          <cell r="E339" t="str">
            <v>4200001480202205102003077247</v>
          </cell>
          <cell r="F339" t="str">
            <v>周志德</v>
          </cell>
          <cell r="G339" t="str">
            <v>1652145729540000c039b6c9Rcp9</v>
          </cell>
        </row>
        <row r="340">
          <cell r="B340">
            <v>44691</v>
          </cell>
          <cell r="C340">
            <v>0.43150462962963</v>
          </cell>
          <cell r="D340">
            <v>3380</v>
          </cell>
          <cell r="E340" t="str">
            <v>4200001506202205101510174809</v>
          </cell>
          <cell r="F340" t="str">
            <v>杨俊桃</v>
          </cell>
          <cell r="G340" t="str">
            <v>165214927654000060adfc9fI45R</v>
          </cell>
        </row>
        <row r="341">
          <cell r="B341">
            <v>44691</v>
          </cell>
          <cell r="C341">
            <v>0.426666666666667</v>
          </cell>
          <cell r="D341">
            <v>2500</v>
          </cell>
          <cell r="E341" t="str">
            <v>4200001499202205106521887438</v>
          </cell>
          <cell r="F341" t="str">
            <v>彭裕全</v>
          </cell>
          <cell r="G341" t="str">
            <v>165214886054000060adfab52KOz</v>
          </cell>
        </row>
        <row r="342">
          <cell r="B342">
            <v>44691</v>
          </cell>
          <cell r="C342">
            <v>0.480277777777778</v>
          </cell>
          <cell r="D342">
            <v>880</v>
          </cell>
          <cell r="E342" t="str">
            <v>4200001509202205109080537652</v>
          </cell>
          <cell r="F342" t="str">
            <v>彭裕全</v>
          </cell>
          <cell r="G342" t="str">
            <v>1652153492540000c5f29e51HCdZ</v>
          </cell>
        </row>
        <row r="343">
          <cell r="B343">
            <v>44691</v>
          </cell>
          <cell r="C343">
            <v>0.487083333333333</v>
          </cell>
          <cell r="D343">
            <v>3380</v>
          </cell>
          <cell r="E343" t="str">
            <v>4200001500202205105972414791</v>
          </cell>
          <cell r="F343" t="str">
            <v>叶志强</v>
          </cell>
          <cell r="G343" t="str">
            <v>1652154065540000c5f2a15cQvVb</v>
          </cell>
        </row>
        <row r="344">
          <cell r="B344">
            <v>44691</v>
          </cell>
          <cell r="C344">
            <v>0.540671296296296</v>
          </cell>
          <cell r="D344">
            <v>1380</v>
          </cell>
          <cell r="E344" t="str">
            <v>4200001491202205100150182926</v>
          </cell>
          <cell r="F344" t="str">
            <v>卢佳明</v>
          </cell>
          <cell r="G344" t="str">
            <v>1652158711540000fbd49207XkDD</v>
          </cell>
        </row>
        <row r="345">
          <cell r="B345">
            <v>44691</v>
          </cell>
          <cell r="C345">
            <v>0.551354166666667</v>
          </cell>
          <cell r="D345">
            <v>1380</v>
          </cell>
          <cell r="E345" t="str">
            <v>4200001482202205106825151824</v>
          </cell>
          <cell r="F345" t="str">
            <v>李生直</v>
          </cell>
          <cell r="G345" t="str">
            <v>1652159624540000fbd495c9wE6a</v>
          </cell>
        </row>
        <row r="346">
          <cell r="B346">
            <v>44691</v>
          </cell>
          <cell r="C346">
            <v>0.55744212962963</v>
          </cell>
          <cell r="D346">
            <v>300</v>
          </cell>
          <cell r="E346" t="str">
            <v>4200001485202205100484379458</v>
          </cell>
          <cell r="F346" t="str">
            <v>吴赛</v>
          </cell>
          <cell r="G346" t="str">
            <v>RBNIXR-0OXIM61-5EWX </v>
          </cell>
        </row>
        <row r="347">
          <cell r="B347">
            <v>44691</v>
          </cell>
          <cell r="C347">
            <v>0.473622685185185</v>
          </cell>
          <cell r="D347">
            <v>600</v>
          </cell>
          <cell r="E347" t="str">
            <v>4200001485202205103837497893</v>
          </cell>
          <cell r="F347" t="str">
            <v>周宇</v>
          </cell>
          <cell r="G347" t="str">
            <v>RBNDBE-0OXIM61-E533</v>
          </cell>
        </row>
        <row r="348">
          <cell r="B348">
            <v>44691</v>
          </cell>
          <cell r="C348">
            <v>0.593240740740741</v>
          </cell>
          <cell r="D348">
            <v>3380</v>
          </cell>
          <cell r="E348" t="str">
            <v>4200001486202205101943403386</v>
          </cell>
          <cell r="F348" t="str">
            <v>郭志开</v>
          </cell>
          <cell r="G348" t="str">
            <v>165216325054000064e9604407fV</v>
          </cell>
        </row>
        <row r="349">
          <cell r="B349">
            <v>44691</v>
          </cell>
          <cell r="C349">
            <v>0.594479166666667</v>
          </cell>
          <cell r="D349">
            <v>2640</v>
          </cell>
          <cell r="E349" t="str">
            <v>4200001462202205103617850497</v>
          </cell>
          <cell r="F349" t="str">
            <v>胡佳明</v>
          </cell>
          <cell r="G349" t="str">
            <v>RBNLEN-0OXIM61-20Q2</v>
          </cell>
        </row>
        <row r="350">
          <cell r="B350">
            <v>44691</v>
          </cell>
          <cell r="C350">
            <v>0.619444444444444</v>
          </cell>
          <cell r="D350">
            <v>360</v>
          </cell>
          <cell r="E350" t="str">
            <v>4200001509202205105916410179</v>
          </cell>
          <cell r="F350" t="str">
            <v>胡佳明</v>
          </cell>
          <cell r="G350" t="str">
            <v>RBNN2J-0OXIM61-0VNM </v>
          </cell>
        </row>
        <row r="351">
          <cell r="B351">
            <v>44691</v>
          </cell>
          <cell r="C351">
            <v>0.648622685185185</v>
          </cell>
          <cell r="D351">
            <v>3380</v>
          </cell>
          <cell r="E351" t="str">
            <v>4200001497202205103860388335</v>
          </cell>
          <cell r="F351" t="str">
            <v>华柏桐</v>
          </cell>
          <cell r="G351" t="str">
            <v>16521680375400004a81b9c4Vb9V</v>
          </cell>
        </row>
        <row r="352">
          <cell r="B352">
            <v>44691</v>
          </cell>
          <cell r="C352">
            <v>0.669421296296296</v>
          </cell>
          <cell r="D352">
            <v>1500</v>
          </cell>
          <cell r="E352" t="str">
            <v>4200001478202205106310928666</v>
          </cell>
          <cell r="F352" t="str">
            <v>雷家林</v>
          </cell>
          <cell r="G352" t="str">
            <v>16521698345400000f0563eebUBY</v>
          </cell>
        </row>
        <row r="353">
          <cell r="B353">
            <v>44691</v>
          </cell>
          <cell r="C353">
            <v>0.670462962962963</v>
          </cell>
          <cell r="D353">
            <v>380</v>
          </cell>
          <cell r="E353" t="str">
            <v>4200001499202205106871987692</v>
          </cell>
          <cell r="F353" t="str">
            <v>陈天树</v>
          </cell>
          <cell r="G353" t="str">
            <v>16521699235400000f0564516Oua</v>
          </cell>
        </row>
        <row r="354">
          <cell r="B354">
            <v>44691</v>
          </cell>
          <cell r="C354">
            <v>0.672476851851852</v>
          </cell>
          <cell r="D354">
            <v>3380</v>
          </cell>
          <cell r="E354" t="str">
            <v>4200001500202205103305922331</v>
          </cell>
          <cell r="F354" t="str">
            <v>何佐坚</v>
          </cell>
          <cell r="G354" t="str">
            <v>16521700955400000f05650bWYlL</v>
          </cell>
        </row>
        <row r="355">
          <cell r="B355">
            <v>44691</v>
          </cell>
          <cell r="C355">
            <v>0.679178240740741</v>
          </cell>
          <cell r="D355">
            <v>3380</v>
          </cell>
          <cell r="E355" t="str">
            <v>4200001493202205108653376612</v>
          </cell>
          <cell r="F355" t="str">
            <v>刁景军</v>
          </cell>
          <cell r="G355" t="str">
            <v>16521706785400000f0567d43jci</v>
          </cell>
        </row>
        <row r="356">
          <cell r="B356">
            <v>44691</v>
          </cell>
          <cell r="C356">
            <v>0.68056712962963</v>
          </cell>
          <cell r="D356">
            <v>3000</v>
          </cell>
          <cell r="E356" t="str">
            <v>4200001499202205109947614178</v>
          </cell>
          <cell r="F356" t="str">
            <v>吕付山</v>
          </cell>
          <cell r="G356" t="str">
            <v>16521707915400000f05686cxvtI</v>
          </cell>
        </row>
        <row r="357">
          <cell r="B357">
            <v>44691</v>
          </cell>
          <cell r="C357">
            <v>0.700810185185185</v>
          </cell>
          <cell r="D357">
            <v>3000</v>
          </cell>
          <cell r="E357" t="str">
            <v>4200001461202205104467896090</v>
          </cell>
          <cell r="F357" t="str">
            <v>朱观长</v>
          </cell>
          <cell r="G357" t="str">
            <v>165217254354000085d02c12xoZn</v>
          </cell>
        </row>
        <row r="358">
          <cell r="B358">
            <v>44691</v>
          </cell>
          <cell r="C358">
            <v>0.691365740740741</v>
          </cell>
          <cell r="D358">
            <v>3380</v>
          </cell>
          <cell r="E358" t="str">
            <v>4200001499202205100316257239</v>
          </cell>
          <cell r="F358" t="str">
            <v>石修团</v>
          </cell>
          <cell r="G358" t="str">
            <v>16521717255400000f056cf0g7LR</v>
          </cell>
        </row>
        <row r="359">
          <cell r="B359">
            <v>44691</v>
          </cell>
          <cell r="C359">
            <v>0.714421296296296</v>
          </cell>
          <cell r="D359">
            <v>3380</v>
          </cell>
          <cell r="E359" t="str">
            <v>4200001478202205103313738124</v>
          </cell>
          <cell r="F359" t="str">
            <v>罗云页</v>
          </cell>
          <cell r="G359" t="str">
            <v>165217372254000085d03217ErvT</v>
          </cell>
        </row>
        <row r="360">
          <cell r="B360">
            <v>44691</v>
          </cell>
          <cell r="C360">
            <v>0.707002314814815</v>
          </cell>
          <cell r="D360">
            <v>1080</v>
          </cell>
          <cell r="E360" t="str">
            <v>4200001476202205109850509665</v>
          </cell>
          <cell r="F360" t="str">
            <v>胡佳明</v>
          </cell>
          <cell r="G360" t="str">
            <v>RBNSWO-0OXIM61-0NS7</v>
          </cell>
        </row>
        <row r="361">
          <cell r="B361">
            <v>44691</v>
          </cell>
          <cell r="C361">
            <v>0.735532407407407</v>
          </cell>
          <cell r="D361">
            <v>1380</v>
          </cell>
          <cell r="E361" t="str">
            <v>4200001465202205103043588461</v>
          </cell>
          <cell r="F361" t="str">
            <v>李勇</v>
          </cell>
          <cell r="G361" t="str">
            <v>1652175546540000217fa2a91D5j</v>
          </cell>
        </row>
        <row r="362">
          <cell r="B362">
            <v>44691</v>
          </cell>
          <cell r="C362">
            <v>0.764780092592593</v>
          </cell>
          <cell r="D362">
            <v>2000</v>
          </cell>
          <cell r="E362" t="str">
            <v>2022051022001406561435265324</v>
          </cell>
          <cell r="F362" t="str">
            <v>安金华</v>
          </cell>
          <cell r="G362" t="str">
            <v>1170076784315106561</v>
          </cell>
        </row>
        <row r="363">
          <cell r="B363">
            <v>44691</v>
          </cell>
          <cell r="C363">
            <v>0.772569444444444</v>
          </cell>
          <cell r="D363">
            <v>2000</v>
          </cell>
          <cell r="E363" t="str">
            <v>4200001508202205108858338873</v>
          </cell>
          <cell r="F363" t="str">
            <v>彭承超</v>
          </cell>
          <cell r="G363" t="str">
            <v>1652178741540000699eb8ccRNrx</v>
          </cell>
        </row>
        <row r="364">
          <cell r="B364">
            <v>44691</v>
          </cell>
          <cell r="C364">
            <v>0.784027777777778</v>
          </cell>
          <cell r="D364">
            <v>1000</v>
          </cell>
          <cell r="E364" t="str">
            <v>4200001513202205102329149130</v>
          </cell>
          <cell r="F364" t="str">
            <v>聂忠东</v>
          </cell>
          <cell r="G364" t="str">
            <v>1652179736540000699ebca4zaHO</v>
          </cell>
        </row>
        <row r="365">
          <cell r="B365">
            <v>44691</v>
          </cell>
          <cell r="C365">
            <v>0.82025462962963</v>
          </cell>
          <cell r="D365">
            <v>380</v>
          </cell>
          <cell r="E365" t="str">
            <v>4200001505202205109168729664</v>
          </cell>
          <cell r="F365" t="str">
            <v>朱观长</v>
          </cell>
          <cell r="G365" t="str">
            <v>1652182861540000c3fb3e34RvOx</v>
          </cell>
        </row>
        <row r="366">
          <cell r="B366">
            <v>44691</v>
          </cell>
          <cell r="C366">
            <v>0.956041666666667</v>
          </cell>
          <cell r="D366">
            <v>1380</v>
          </cell>
          <cell r="E366" t="str">
            <v>4200001504202205105727425454</v>
          </cell>
          <cell r="F366" t="str">
            <v>覃欣华</v>
          </cell>
          <cell r="G366" t="str">
            <v>1652194598540000c71495aaOsLA</v>
          </cell>
        </row>
        <row r="367">
          <cell r="B367">
            <v>44691</v>
          </cell>
          <cell r="C367">
            <v>0.918425925925926</v>
          </cell>
          <cell r="D367">
            <v>3380</v>
          </cell>
          <cell r="E367" t="str">
            <v>4200001512202205107972004118</v>
          </cell>
          <cell r="F367" t="str">
            <v>欧金德</v>
          </cell>
          <cell r="G367" t="str">
            <v>165219134754000041260f701CZl</v>
          </cell>
        </row>
        <row r="368">
          <cell r="B368">
            <v>44692</v>
          </cell>
          <cell r="C368">
            <v>0.38412037037037</v>
          </cell>
          <cell r="D368">
            <v>380</v>
          </cell>
          <cell r="E368" t="str">
            <v>4200001474202205117169879376</v>
          </cell>
          <cell r="F368" t="str">
            <v>吕付山</v>
          </cell>
          <cell r="G368" t="str">
            <v>1652231582540000f8bb0ce1WRiU</v>
          </cell>
        </row>
        <row r="369">
          <cell r="B369">
            <v>44692</v>
          </cell>
          <cell r="C369">
            <v>0.3971875</v>
          </cell>
          <cell r="D369">
            <v>1380</v>
          </cell>
          <cell r="E369" t="str">
            <v>4200001492202205110675204968</v>
          </cell>
          <cell r="F369" t="str">
            <v>温进良</v>
          </cell>
          <cell r="G369" t="str">
            <v>1652232708540000f8bb0fb3J0tc</v>
          </cell>
        </row>
        <row r="370">
          <cell r="B370">
            <v>44691</v>
          </cell>
          <cell r="C370">
            <v>0.516574074074074</v>
          </cell>
          <cell r="D370">
            <v>5000</v>
          </cell>
          <cell r="E370" t="str">
            <v>944030010001148894</v>
          </cell>
          <cell r="F370" t="str">
            <v>中穗（深圳）供应链有限公司</v>
          </cell>
          <cell r="G370" t="str">
            <v>901350011777</v>
          </cell>
        </row>
        <row r="371">
          <cell r="B371">
            <v>44691</v>
          </cell>
          <cell r="C371">
            <v>0.521782407407407</v>
          </cell>
          <cell r="D371">
            <v>20000</v>
          </cell>
          <cell r="E371" t="str">
            <v>944030010001148894</v>
          </cell>
          <cell r="F371" t="str">
            <v>中穗（深圳）供应链有限公司</v>
          </cell>
          <cell r="G371" t="str">
            <v>901b83010385</v>
          </cell>
        </row>
        <row r="372">
          <cell r="B372">
            <v>44691</v>
          </cell>
          <cell r="C372">
            <v>0.60931712962963</v>
          </cell>
          <cell r="D372">
            <v>5000</v>
          </cell>
          <cell r="E372" t="str">
            <v>2013021009200533992</v>
          </cell>
          <cell r="F372" t="str">
            <v>佛山市车天下新能源科技有限公司</v>
          </cell>
          <cell r="G372" t="str">
            <v>901347016998</v>
          </cell>
        </row>
        <row r="373">
          <cell r="B373">
            <v>44691</v>
          </cell>
          <cell r="C373">
            <v>0.728553240740741</v>
          </cell>
          <cell r="D373">
            <v>5000</v>
          </cell>
          <cell r="E373" t="str">
            <v>2013021009200533992</v>
          </cell>
          <cell r="F373" t="str">
            <v>佛山市车天下新能源科技有限公司</v>
          </cell>
          <cell r="G373" t="str">
            <v>901f07021965</v>
          </cell>
        </row>
        <row r="374">
          <cell r="B374">
            <v>44692</v>
          </cell>
          <cell r="C374">
            <v>0.451608796296296</v>
          </cell>
          <cell r="D374">
            <v>1000</v>
          </cell>
          <cell r="E374" t="str">
            <v>4200001508202205112013455601</v>
          </cell>
          <cell r="F374" t="str">
            <v>刘满孙</v>
          </cell>
          <cell r="G374" t="str">
            <v>165223741254000042a393a3Cs2J</v>
          </cell>
        </row>
        <row r="375">
          <cell r="B375">
            <v>44692</v>
          </cell>
          <cell r="C375">
            <v>0.492997685185185</v>
          </cell>
          <cell r="D375">
            <v>2380</v>
          </cell>
          <cell r="E375" t="str">
            <v>4200001500202205118172284850</v>
          </cell>
          <cell r="F375" t="str">
            <v>张如意</v>
          </cell>
          <cell r="G375" t="str">
            <v>165224099054000093d210e3tDO1</v>
          </cell>
        </row>
        <row r="376">
          <cell r="B376">
            <v>44692</v>
          </cell>
          <cell r="C376">
            <v>0.693136574074074</v>
          </cell>
          <cell r="D376">
            <v>3380</v>
          </cell>
          <cell r="E376" t="str">
            <v>4200001466202205112511705536</v>
          </cell>
          <cell r="F376" t="str">
            <v>刘沛华</v>
          </cell>
          <cell r="G376" t="str">
            <v>16522582815400003b0288eal1X3</v>
          </cell>
        </row>
        <row r="377">
          <cell r="B377">
            <v>44692</v>
          </cell>
          <cell r="C377">
            <v>0.707511574074074</v>
          </cell>
          <cell r="D377">
            <v>1000</v>
          </cell>
          <cell r="E377" t="str">
            <v>4200001494202205112270658851</v>
          </cell>
          <cell r="F377" t="str">
            <v>张如意</v>
          </cell>
          <cell r="G377" t="str">
            <v>16522595245400003b6d53behkYK</v>
          </cell>
        </row>
        <row r="378">
          <cell r="B378">
            <v>44692</v>
          </cell>
          <cell r="C378">
            <v>0.718553240740741</v>
          </cell>
          <cell r="D378">
            <v>200</v>
          </cell>
          <cell r="E378" t="str">
            <v>4200001485202205116813752905</v>
          </cell>
          <cell r="F378" t="str">
            <v>华世枫</v>
          </cell>
          <cell r="G378" t="str">
            <v>16522604775400003b6d5993xcDV</v>
          </cell>
        </row>
        <row r="379">
          <cell r="B379">
            <v>44692</v>
          </cell>
          <cell r="C379">
            <v>0.745081018518518</v>
          </cell>
          <cell r="D379">
            <v>3380</v>
          </cell>
          <cell r="E379" t="str">
            <v>4200001484202205118036396680</v>
          </cell>
          <cell r="F379" t="str">
            <v>彭绍林</v>
          </cell>
          <cell r="G379" t="str">
            <v>1652262769540000c9e1ca32TdM8</v>
          </cell>
        </row>
        <row r="380">
          <cell r="B380">
            <v>44692</v>
          </cell>
          <cell r="C380">
            <v>0.757905092592593</v>
          </cell>
          <cell r="D380">
            <v>200</v>
          </cell>
          <cell r="E380" t="str">
            <v>4200001498202205111200284177</v>
          </cell>
        </row>
        <row r="380">
          <cell r="G380" t="str">
            <v>RBPQYV-0OXIM61-KWTL</v>
          </cell>
        </row>
        <row r="381">
          <cell r="B381">
            <v>44692</v>
          </cell>
          <cell r="C381">
            <v>0.766018518518519</v>
          </cell>
          <cell r="D381">
            <v>2380</v>
          </cell>
          <cell r="E381" t="str">
            <v>4200001506202205110064764830</v>
          </cell>
          <cell r="F381" t="str">
            <v>谢中品</v>
          </cell>
          <cell r="G381" t="str">
            <v>1652264578540000c9e1d247aYyd</v>
          </cell>
        </row>
        <row r="382">
          <cell r="B382">
            <v>44692</v>
          </cell>
          <cell r="C382">
            <v>0.94431712962963</v>
          </cell>
          <cell r="D382">
            <v>120</v>
          </cell>
          <cell r="E382" t="str">
            <v>4200001474202205113537850764</v>
          </cell>
          <cell r="F382" t="str">
            <v>胡佳明</v>
          </cell>
          <cell r="G382" t="str">
            <v>RBQ3E9-0OXIM61-0Y24</v>
          </cell>
        </row>
        <row r="383">
          <cell r="B383">
            <v>44692</v>
          </cell>
          <cell r="C383">
            <v>0.390173611111111</v>
          </cell>
          <cell r="D383">
            <v>10000</v>
          </cell>
          <cell r="E383" t="str">
            <v>6214852004601459</v>
          </cell>
          <cell r="F383" t="str">
            <v>卓有萌</v>
          </cell>
          <cell r="G383" t="str">
            <v>901a42003878</v>
          </cell>
        </row>
        <row r="384">
          <cell r="B384">
            <v>44692</v>
          </cell>
          <cell r="C384">
            <v>0.452106481481481</v>
          </cell>
          <cell r="D384">
            <v>5000</v>
          </cell>
          <cell r="E384" t="str">
            <v>6214852004601459</v>
          </cell>
          <cell r="F384" t="str">
            <v>卓有萌</v>
          </cell>
          <cell r="G384" t="str">
            <v>901a69007480</v>
          </cell>
        </row>
        <row r="385">
          <cell r="B385">
            <v>44693</v>
          </cell>
          <cell r="C385">
            <v>0.622071759259259</v>
          </cell>
          <cell r="D385">
            <v>5000</v>
          </cell>
          <cell r="E385" t="str">
            <v>2013021009200533992</v>
          </cell>
          <cell r="F385" t="str">
            <v>佛山市车天下新能源科技有限公司</v>
          </cell>
          <cell r="G385" t="str">
            <v>901a71011046</v>
          </cell>
        </row>
        <row r="386">
          <cell r="B386">
            <v>44692</v>
          </cell>
          <cell r="C386">
            <v>0.518125</v>
          </cell>
          <cell r="D386">
            <v>5000</v>
          </cell>
          <cell r="E386" t="str">
            <v>2013021009200533992</v>
          </cell>
          <cell r="F386" t="str">
            <v>佛山市车天下新能源科技有限公司</v>
          </cell>
          <cell r="G386" t="str">
            <v>901344011045</v>
          </cell>
        </row>
        <row r="387">
          <cell r="B387">
            <v>44692</v>
          </cell>
          <cell r="C387">
            <v>0.67568287037037</v>
          </cell>
          <cell r="D387">
            <v>10000</v>
          </cell>
          <cell r="E387" t="str">
            <v>6214852004601459</v>
          </cell>
          <cell r="F387" t="str">
            <v>卓有萌</v>
          </cell>
          <cell r="G387" t="str">
            <v>901339019367</v>
          </cell>
        </row>
        <row r="388">
          <cell r="B388">
            <v>44692</v>
          </cell>
          <cell r="C388">
            <v>0.887997685185185</v>
          </cell>
          <cell r="D388">
            <v>6800</v>
          </cell>
          <cell r="E388" t="str">
            <v>6217002920134643379</v>
          </cell>
          <cell r="F388" t="str">
            <v>周朝</v>
          </cell>
          <cell r="G388" t="str">
            <v>901a35024978</v>
          </cell>
        </row>
        <row r="389">
          <cell r="B389">
            <v>44693</v>
          </cell>
          <cell r="C389">
            <v>0.622071759259259</v>
          </cell>
          <cell r="D389">
            <v>660</v>
          </cell>
          <cell r="E389" t="str">
            <v>4200001488202205128038073440</v>
          </cell>
          <cell r="F389" t="str">
            <v>吴赛</v>
          </cell>
          <cell r="G389" t="str">
            <v>RBRCKU-0OXIM61-ICU0</v>
          </cell>
        </row>
        <row r="390">
          <cell r="B390">
            <v>44693</v>
          </cell>
          <cell r="C390">
            <v>0.428449074074074</v>
          </cell>
          <cell r="D390">
            <v>400</v>
          </cell>
          <cell r="E390" t="str">
            <v>4200001500202205129306777369</v>
          </cell>
          <cell r="F390" t="str">
            <v>陈天树</v>
          </cell>
          <cell r="G390" t="str">
            <v>16523218135400006924ae8c8Lgd</v>
          </cell>
        </row>
        <row r="391">
          <cell r="B391">
            <v>44693</v>
          </cell>
          <cell r="C391">
            <v>0.670636574074074</v>
          </cell>
          <cell r="D391">
            <v>5000</v>
          </cell>
          <cell r="E391" t="str">
            <v>4200001510202205122025638758</v>
          </cell>
          <cell r="F391" t="str">
            <v>简裕</v>
          </cell>
          <cell r="G391" t="str">
            <v>RBRFT5-0OXIM61-AFV4</v>
          </cell>
        </row>
        <row r="392">
          <cell r="B392">
            <v>44693</v>
          </cell>
          <cell r="C392">
            <v>0.465532407407407</v>
          </cell>
          <cell r="D392">
            <v>5000</v>
          </cell>
          <cell r="E392" t="str">
            <v>2013021009200533992</v>
          </cell>
          <cell r="F392" t="str">
            <v>佛山市车天下新能源科技有限公司</v>
          </cell>
          <cell r="G392" t="str">
            <v>901a65007585</v>
          </cell>
        </row>
        <row r="393">
          <cell r="B393">
            <v>44693</v>
          </cell>
          <cell r="C393">
            <v>0.592743055555556</v>
          </cell>
          <cell r="D393">
            <v>15000</v>
          </cell>
          <cell r="E393" t="str">
            <v>6214852004601459</v>
          </cell>
          <cell r="F393" t="str">
            <v>卓有萌</v>
          </cell>
          <cell r="G393" t="str">
            <v>901a48013384</v>
          </cell>
        </row>
        <row r="394">
          <cell r="B394">
            <v>44693</v>
          </cell>
          <cell r="C394">
            <v>0.745277777777778</v>
          </cell>
          <cell r="D394">
            <v>5000</v>
          </cell>
          <cell r="E394" t="str">
            <v>944030010001148894</v>
          </cell>
          <cell r="F394" t="str">
            <v>中穗（深圳）供应链有限公司</v>
          </cell>
          <cell r="G394" t="str">
            <v>901b84018162</v>
          </cell>
        </row>
        <row r="395">
          <cell r="B395">
            <v>44694</v>
          </cell>
          <cell r="C395">
            <v>0.381296296296296</v>
          </cell>
          <cell r="D395">
            <v>280</v>
          </cell>
          <cell r="E395" t="str">
            <v>4200001479202205132922078388</v>
          </cell>
          <cell r="F395" t="str">
            <v>李保荣</v>
          </cell>
          <cell r="G395" t="str">
            <v>165240413454000007de45e9g5wI</v>
          </cell>
        </row>
        <row r="396">
          <cell r="B396">
            <v>44695</v>
          </cell>
          <cell r="C396">
            <v>0.529201388888889</v>
          </cell>
          <cell r="D396">
            <v>420</v>
          </cell>
          <cell r="E396" t="str">
            <v>4200001472202205147092183159</v>
          </cell>
          <cell r="F396" t="str">
            <v>吴赛</v>
          </cell>
          <cell r="G396" t="str">
            <v>RBUVPW-0OXIM61-978S</v>
          </cell>
        </row>
        <row r="397">
          <cell r="B397">
            <v>44695</v>
          </cell>
          <cell r="C397">
            <v>0.566261574074074</v>
          </cell>
          <cell r="D397">
            <v>360</v>
          </cell>
          <cell r="E397" t="str">
            <v>4200001510202205147339922651</v>
          </cell>
          <cell r="F397" t="str">
            <v>周宇</v>
          </cell>
          <cell r="G397" t="str">
            <v>RBUY6V-0OXIM61-86JI</v>
          </cell>
        </row>
        <row r="398">
          <cell r="B398">
            <v>44695</v>
          </cell>
          <cell r="C398">
            <v>0.447569444444444</v>
          </cell>
          <cell r="D398">
            <v>420</v>
          </cell>
          <cell r="E398" t="str">
            <v>4200001483202205155623378684</v>
          </cell>
          <cell r="F398" t="str">
            <v>胡佳明</v>
          </cell>
          <cell r="G398" t="str">
            <v>RBWKY1-0OXIM61-G196 </v>
          </cell>
        </row>
        <row r="399">
          <cell r="B399">
            <v>44695</v>
          </cell>
          <cell r="C399">
            <v>0.611990740740741</v>
          </cell>
          <cell r="D399">
            <v>1500</v>
          </cell>
          <cell r="E399" t="str">
            <v>4200001504202205150612763213</v>
          </cell>
          <cell r="F399" t="str">
            <v>周宇</v>
          </cell>
          <cell r="G399" t="str">
            <v>RBWVWO-0OXIM61-9U37</v>
          </cell>
        </row>
        <row r="400">
          <cell r="B400">
            <v>44694</v>
          </cell>
          <cell r="C400">
            <v>0.433425925925926</v>
          </cell>
          <cell r="D400">
            <v>10000</v>
          </cell>
          <cell r="E400" t="str">
            <v>2013021009200533992</v>
          </cell>
          <cell r="F400" t="str">
            <v>佛山市车天下新能源科技有限公司</v>
          </cell>
          <cell r="G400" t="str">
            <v>901a49005843</v>
          </cell>
        </row>
        <row r="401">
          <cell r="B401">
            <v>44694</v>
          </cell>
          <cell r="C401">
            <v>0.661979166666667</v>
          </cell>
          <cell r="D401">
            <v>130</v>
          </cell>
          <cell r="E401" t="str">
            <v>19935160911106</v>
          </cell>
          <cell r="F401" t="str">
            <v>中国平安财产保险股份有限公司佛山分公司</v>
          </cell>
          <cell r="G401" t="str">
            <v>901l16001503</v>
          </cell>
        </row>
        <row r="402">
          <cell r="B402">
            <v>44694</v>
          </cell>
          <cell r="C402">
            <v>0.716273148148148</v>
          </cell>
          <cell r="D402">
            <v>5000</v>
          </cell>
          <cell r="E402" t="str">
            <v>6214852004601459</v>
          </cell>
          <cell r="F402" t="str">
            <v>卓有萌</v>
          </cell>
          <cell r="G402" t="str">
            <v>901a63021723</v>
          </cell>
        </row>
        <row r="403">
          <cell r="B403">
            <v>44694</v>
          </cell>
          <cell r="C403">
            <v>0.574537037037037</v>
          </cell>
          <cell r="D403">
            <v>5000</v>
          </cell>
          <cell r="E403" t="str">
            <v>2013021009200533992</v>
          </cell>
          <cell r="F403" t="str">
            <v>佛山市车天下新能源科技有限公司</v>
          </cell>
          <cell r="G403" t="str">
            <v>901a34009506</v>
          </cell>
        </row>
        <row r="404">
          <cell r="B404">
            <v>44697</v>
          </cell>
          <cell r="C404">
            <v>0.449409722222222</v>
          </cell>
          <cell r="D404">
            <v>10140</v>
          </cell>
          <cell r="E404" t="str">
            <v>4200001506202205165266727176</v>
          </cell>
          <cell r="F404" t="str">
            <v>宗道明</v>
          </cell>
          <cell r="G404" t="str">
            <v>16526692225400008a57da51k3c_</v>
          </cell>
        </row>
        <row r="405">
          <cell r="B405">
            <v>44697</v>
          </cell>
          <cell r="C405">
            <v>0.535810185185185</v>
          </cell>
          <cell r="D405">
            <v>180</v>
          </cell>
          <cell r="E405" t="str">
            <v>4200001496202205163752604326</v>
          </cell>
          <cell r="F405" t="str">
            <v>吴赛</v>
          </cell>
          <cell r="G405" t="str">
            <v>RBYLHT-0OXIM61-GLWG</v>
          </cell>
        </row>
        <row r="406">
          <cell r="B406">
            <v>44697</v>
          </cell>
          <cell r="C406">
            <v>0.477800925925926</v>
          </cell>
          <cell r="D406">
            <v>540</v>
          </cell>
          <cell r="E406" t="str">
            <v>4200001503202205160862545223</v>
          </cell>
          <cell r="F406" t="str">
            <v>胡佳明</v>
          </cell>
          <cell r="G406" t="str">
            <v>RBYHMM-0OXIM61-I895</v>
          </cell>
        </row>
        <row r="407">
          <cell r="B407">
            <v>44697</v>
          </cell>
          <cell r="C407">
            <v>0.599050925925926</v>
          </cell>
          <cell r="D407">
            <v>1380</v>
          </cell>
          <cell r="E407" t="str">
            <v>4200001500202205167088185113</v>
          </cell>
          <cell r="F407" t="str">
            <v>李忠海</v>
          </cell>
          <cell r="G407" t="str">
            <v>1652682152540000cd3823d9dHqn</v>
          </cell>
        </row>
        <row r="408">
          <cell r="B408">
            <v>44697</v>
          </cell>
          <cell r="C408">
            <v>0.663715277777778</v>
          </cell>
          <cell r="D408">
            <v>1880</v>
          </cell>
          <cell r="E408" t="str">
            <v>4200001505202205160295461092</v>
          </cell>
          <cell r="F408" t="str">
            <v>雷家林</v>
          </cell>
          <cell r="G408" t="str">
            <v>16526877415400005e5ae8c5RF_i</v>
          </cell>
        </row>
        <row r="409">
          <cell r="B409">
            <v>44697</v>
          </cell>
          <cell r="C409">
            <v>0.627662037037037</v>
          </cell>
          <cell r="D409">
            <v>1080</v>
          </cell>
          <cell r="E409" t="str">
            <v>4200001461202205165201540032</v>
          </cell>
          <cell r="F409" t="str">
            <v>胡佳明</v>
          </cell>
          <cell r="G409" t="str">
            <v>RBYRMB-0OXIM61-3AFJ</v>
          </cell>
        </row>
        <row r="410">
          <cell r="B410">
            <v>44697</v>
          </cell>
          <cell r="C410">
            <v>0.707418981481482</v>
          </cell>
          <cell r="D410">
            <v>3380</v>
          </cell>
        </row>
        <row r="410">
          <cell r="F410" t="str">
            <v>董德华</v>
          </cell>
          <cell r="G410" t="str">
            <v>749782000035</v>
          </cell>
        </row>
        <row r="411">
          <cell r="B411">
            <v>44697</v>
          </cell>
          <cell r="C411">
            <v>0.689259259259259</v>
          </cell>
          <cell r="D411">
            <v>1080</v>
          </cell>
          <cell r="E411" t="str">
            <v>4200001494202205169439100114</v>
          </cell>
          <cell r="F411" t="str">
            <v>胡佳明</v>
          </cell>
          <cell r="G411" t="str">
            <v>RBYVQ4-0OXIM61-5IGJ</v>
          </cell>
        </row>
        <row r="412">
          <cell r="B412">
            <v>44697</v>
          </cell>
          <cell r="C412">
            <v>0.741631944444444</v>
          </cell>
          <cell r="D412">
            <v>1000</v>
          </cell>
          <cell r="E412" t="str">
            <v>4200001477202205169622935868</v>
          </cell>
          <cell r="F412" t="str">
            <v>聂忠东</v>
          </cell>
          <cell r="G412" t="str">
            <v>1652694472540000f6a54488seP4</v>
          </cell>
        </row>
        <row r="413">
          <cell r="B413">
            <v>44697</v>
          </cell>
          <cell r="C413">
            <v>0.49037037037037</v>
          </cell>
          <cell r="D413">
            <v>5000</v>
          </cell>
          <cell r="E413" t="str">
            <v>944030010001148894</v>
          </cell>
          <cell r="F413" t="str">
            <v>中穗（深圳）供应链有限公司</v>
          </cell>
          <cell r="G413" t="str">
            <v>901a34008643</v>
          </cell>
        </row>
        <row r="414">
          <cell r="B414">
            <v>44697</v>
          </cell>
          <cell r="C414">
            <v>0.62287037037037</v>
          </cell>
          <cell r="D414">
            <v>5000</v>
          </cell>
          <cell r="E414" t="str">
            <v>2013021009200533992</v>
          </cell>
          <cell r="F414" t="str">
            <v>佛山市车天下新能源科技有限公司</v>
          </cell>
          <cell r="G414" t="str">
            <v>901a43017274</v>
          </cell>
        </row>
        <row r="415">
          <cell r="B415">
            <v>44698</v>
          </cell>
          <cell r="C415">
            <v>0.442013888888889</v>
          </cell>
          <cell r="D415">
            <v>200</v>
          </cell>
          <cell r="E415" t="str">
            <v>6225887866071406</v>
          </cell>
          <cell r="F415" t="str">
            <v>刘国良</v>
          </cell>
          <cell r="G415" t="str">
            <v>901347007013</v>
          </cell>
        </row>
        <row r="416">
          <cell r="B416">
            <v>44698</v>
          </cell>
          <cell r="C416">
            <v>0.5425</v>
          </cell>
          <cell r="D416">
            <v>540</v>
          </cell>
          <cell r="E416" t="str">
            <v>4200001497202205173997148436</v>
          </cell>
          <cell r="F416" t="str">
            <v>吴赛</v>
          </cell>
          <cell r="G416" t="str">
            <v>RC0GLW-0OXIM61-J761</v>
          </cell>
        </row>
        <row r="417">
          <cell r="B417">
            <v>44698</v>
          </cell>
          <cell r="C417">
            <v>0.52380787037037</v>
          </cell>
          <cell r="D417">
            <v>300</v>
          </cell>
          <cell r="E417" t="str">
            <v>4200001482202205173187273880</v>
          </cell>
          <cell r="F417" t="str">
            <v>周宇</v>
          </cell>
          <cell r="G417" t="str">
            <v>RC0FD0-0OXIM61-AE6Z</v>
          </cell>
        </row>
        <row r="418">
          <cell r="B418">
            <v>44698</v>
          </cell>
          <cell r="C418">
            <v>0.500011574074074</v>
          </cell>
          <cell r="D418">
            <v>660</v>
          </cell>
          <cell r="E418" t="str">
            <v>4200001500202205172861418506</v>
          </cell>
          <cell r="F418" t="str">
            <v>吴赛</v>
          </cell>
          <cell r="G418" t="str">
            <v>RC0DRX-0OXIM61-95PA</v>
          </cell>
        </row>
        <row r="419">
          <cell r="B419">
            <v>44698</v>
          </cell>
          <cell r="C419">
            <v>0.595729166666667</v>
          </cell>
          <cell r="D419">
            <v>2000</v>
          </cell>
          <cell r="E419" t="str">
            <v>4200001483202205179777351722</v>
          </cell>
          <cell r="F419" t="str">
            <v>温进良</v>
          </cell>
          <cell r="G419" t="str">
            <v>16527682615400005a1f8771n_63</v>
          </cell>
        </row>
        <row r="420">
          <cell r="B420">
            <v>44698</v>
          </cell>
          <cell r="C420">
            <v>0.602592592592593</v>
          </cell>
          <cell r="D420">
            <v>540</v>
          </cell>
          <cell r="E420" t="str">
            <v>4200001492202205175972677680</v>
          </cell>
          <cell r="F420" t="str">
            <v>吴赛</v>
          </cell>
          <cell r="G420" t="str">
            <v>RC0KM3-0OXIM61-5F94</v>
          </cell>
        </row>
        <row r="421">
          <cell r="B421">
            <v>44698</v>
          </cell>
          <cell r="C421">
            <v>0.6475</v>
          </cell>
          <cell r="D421">
            <v>600</v>
          </cell>
          <cell r="E421" t="str">
            <v>4200001473202205176550445490</v>
          </cell>
          <cell r="F421" t="str">
            <v>罗代军</v>
          </cell>
          <cell r="G421" t="str">
            <v>RC0NLC-0OXIM61-ADPM</v>
          </cell>
        </row>
        <row r="422">
          <cell r="B422">
            <v>44698</v>
          </cell>
          <cell r="C422">
            <v>0.670902777777778</v>
          </cell>
          <cell r="D422">
            <v>3380</v>
          </cell>
          <cell r="E422" t="str">
            <v>4200001490202205177403990622</v>
          </cell>
          <cell r="F422" t="str">
            <v>荆鹏</v>
          </cell>
          <cell r="G422" t="str">
            <v>16527747615400007b159667Hd9l</v>
          </cell>
        </row>
        <row r="423">
          <cell r="B423">
            <v>44698</v>
          </cell>
          <cell r="C423">
            <v>0.675451388888889</v>
          </cell>
          <cell r="D423">
            <v>11000</v>
          </cell>
          <cell r="E423" t="str">
            <v>944030010001148894</v>
          </cell>
          <cell r="F423" t="str">
            <v>中穗（深圳）供应链有限公司</v>
          </cell>
          <cell r="G423" t="str">
            <v>901a49019869</v>
          </cell>
        </row>
        <row r="424">
          <cell r="B424">
            <v>44698</v>
          </cell>
          <cell r="C424">
            <v>0.674826388888889</v>
          </cell>
          <cell r="D424">
            <v>55000</v>
          </cell>
          <cell r="E424" t="str">
            <v>944030010001148894</v>
          </cell>
          <cell r="F424" t="str">
            <v>中穗（深圳）供应链有限公司</v>
          </cell>
          <cell r="G424" t="str">
            <v>901a67019836</v>
          </cell>
        </row>
        <row r="425">
          <cell r="B425">
            <v>44698</v>
          </cell>
          <cell r="C425">
            <v>0.633287037037037</v>
          </cell>
          <cell r="D425">
            <v>5000</v>
          </cell>
          <cell r="E425" t="str">
            <v>944030010001148894</v>
          </cell>
          <cell r="F425" t="str">
            <v>中穗（深圳）供应链有限公司</v>
          </cell>
          <cell r="G425" t="str">
            <v>901a52017398-1</v>
          </cell>
        </row>
        <row r="426">
          <cell r="B426">
            <v>44698</v>
          </cell>
          <cell r="C426">
            <v>0.633287037037037</v>
          </cell>
          <cell r="D426">
            <v>1000</v>
          </cell>
          <cell r="E426" t="str">
            <v>944030010001148894</v>
          </cell>
          <cell r="F426" t="str">
            <v>中穗（深圳）供应链有限公司</v>
          </cell>
          <cell r="G426" t="str">
            <v>901a52017398-2</v>
          </cell>
        </row>
        <row r="427">
          <cell r="B427">
            <v>44698</v>
          </cell>
          <cell r="C427">
            <v>0.728622685185185</v>
          </cell>
          <cell r="D427">
            <v>1367</v>
          </cell>
          <cell r="E427" t="str">
            <v>4200001483202205178145350375</v>
          </cell>
          <cell r="F427" t="str">
            <v>安金华</v>
          </cell>
          <cell r="G427" t="str">
            <v>1652779747540000ac5160de80Xs</v>
          </cell>
        </row>
        <row r="428">
          <cell r="B428">
            <v>44698</v>
          </cell>
          <cell r="C428">
            <v>0.430717592592593</v>
          </cell>
          <cell r="D428">
            <v>200</v>
          </cell>
          <cell r="E428" t="str">
            <v>4403040160000329975</v>
          </cell>
          <cell r="F428" t="str">
            <v>深圳市伟程城市配送服务有限公司</v>
          </cell>
          <cell r="G428" t="str">
            <v>901k98000578</v>
          </cell>
        </row>
        <row r="429">
          <cell r="B429">
            <v>44698</v>
          </cell>
          <cell r="C429">
            <v>0.451898148148148</v>
          </cell>
          <cell r="D429">
            <v>5000</v>
          </cell>
          <cell r="E429" t="str">
            <v>6214852004601459</v>
          </cell>
          <cell r="F429" t="str">
            <v>卓有萌</v>
          </cell>
          <cell r="G429" t="str">
            <v>901a67007632</v>
          </cell>
        </row>
        <row r="430">
          <cell r="B430">
            <v>44699</v>
          </cell>
          <cell r="C430">
            <v>0.477106481481481</v>
          </cell>
          <cell r="D430">
            <v>10140</v>
          </cell>
          <cell r="E430" t="str">
            <v>2022051822001404761453742138</v>
          </cell>
          <cell r="F430" t="str">
            <v>叶剑青</v>
          </cell>
          <cell r="G430" t="str">
            <v>1170076217139804761</v>
          </cell>
        </row>
        <row r="431">
          <cell r="B431">
            <v>44698</v>
          </cell>
          <cell r="C431">
            <v>0.861655092592593</v>
          </cell>
          <cell r="D431">
            <v>2760</v>
          </cell>
          <cell r="E431" t="str">
            <v>4200001511202205172014129166</v>
          </cell>
          <cell r="F431" t="str">
            <v>胡佳明</v>
          </cell>
          <cell r="G431" t="str">
            <v>RC11VW-0OXIM61-KNYA</v>
          </cell>
        </row>
        <row r="432">
          <cell r="B432">
            <v>44698</v>
          </cell>
          <cell r="C432">
            <v>0.869143518518519</v>
          </cell>
          <cell r="D432">
            <v>360</v>
          </cell>
          <cell r="E432" t="str">
            <v>4200001476202205177376332371</v>
          </cell>
          <cell r="F432" t="str">
            <v>吴赛</v>
          </cell>
          <cell r="G432" t="str">
            <v>RC12DU-0OXIM61-EIBX</v>
          </cell>
        </row>
        <row r="433">
          <cell r="B433">
            <v>44699</v>
          </cell>
          <cell r="C433">
            <v>0.529606481481481</v>
          </cell>
          <cell r="D433">
            <v>1500</v>
          </cell>
          <cell r="E433" t="str">
            <v>4200001484202205189040561232</v>
          </cell>
          <cell r="F433" t="str">
            <v>胡佳明</v>
          </cell>
          <cell r="G433" t="str">
            <v>C2AEV-0OXIM61-ESP8</v>
          </cell>
        </row>
        <row r="434">
          <cell r="B434">
            <v>44699</v>
          </cell>
          <cell r="C434">
            <v>0.595462962962963</v>
          </cell>
          <cell r="D434">
            <v>420</v>
          </cell>
          <cell r="E434" t="str">
            <v>4200001479202205185564327984</v>
          </cell>
          <cell r="F434" t="str">
            <v>吴赛</v>
          </cell>
          <cell r="G434" t="str">
            <v>RC2ET0-0OXIM61-7S49</v>
          </cell>
        </row>
        <row r="435">
          <cell r="B435">
            <v>44699</v>
          </cell>
          <cell r="C435">
            <v>0.629664351851852</v>
          </cell>
          <cell r="D435">
            <v>2000</v>
          </cell>
          <cell r="E435" t="str">
            <v>4200001498202205189835521759</v>
          </cell>
          <cell r="F435" t="str">
            <v>覃欣华</v>
          </cell>
          <cell r="G435" t="str">
            <v>1652857598540000e55beef2ntiN</v>
          </cell>
        </row>
        <row r="436">
          <cell r="B436">
            <v>44699</v>
          </cell>
          <cell r="C436">
            <v>0.643518518518518</v>
          </cell>
          <cell r="D436">
            <v>13</v>
          </cell>
          <cell r="E436" t="str">
            <v>4200001481202205188807784104</v>
          </cell>
          <cell r="F436" t="str">
            <v>安金华</v>
          </cell>
          <cell r="G436" t="str">
            <v>1652858794540000ae67593adUtM</v>
          </cell>
        </row>
        <row r="437">
          <cell r="B437">
            <v>44699</v>
          </cell>
          <cell r="C437">
            <v>0.722766203703704</v>
          </cell>
          <cell r="D437">
            <v>1380</v>
          </cell>
          <cell r="E437" t="str">
            <v>4200001462202205188656804601</v>
          </cell>
          <cell r="F437" t="str">
            <v>聂忠东</v>
          </cell>
          <cell r="G437" t="str">
            <v>1652865639540000f9353e29ghg9</v>
          </cell>
        </row>
        <row r="438">
          <cell r="B438">
            <v>44699</v>
          </cell>
          <cell r="C438">
            <v>0.517743055555556</v>
          </cell>
          <cell r="D438">
            <v>10000</v>
          </cell>
          <cell r="E438" t="str">
            <v>6214852004601459</v>
          </cell>
          <cell r="F438" t="str">
            <v>卓有萌</v>
          </cell>
          <cell r="G438" t="str">
            <v>901a34009524</v>
          </cell>
        </row>
        <row r="439">
          <cell r="B439">
            <v>44699</v>
          </cell>
          <cell r="C439">
            <v>0.579375</v>
          </cell>
          <cell r="D439">
            <v>55000</v>
          </cell>
          <cell r="E439" t="str">
            <v>944030010001148894</v>
          </cell>
          <cell r="F439" t="str">
            <v>中穗（深圳）供应链有限公司</v>
          </cell>
          <cell r="G439" t="str">
            <v>901b87012043</v>
          </cell>
        </row>
        <row r="440">
          <cell r="B440">
            <v>44699</v>
          </cell>
          <cell r="C440">
            <v>0.580486111111111</v>
          </cell>
          <cell r="D440">
            <v>11000</v>
          </cell>
          <cell r="E440" t="str">
            <v>944030010001148894</v>
          </cell>
          <cell r="F440" t="str">
            <v>中穗（深圳）供应链有限公司</v>
          </cell>
          <cell r="G440" t="str">
            <v>901a62014104</v>
          </cell>
        </row>
        <row r="441">
          <cell r="B441">
            <v>44699</v>
          </cell>
          <cell r="C441">
            <v>0.624837962962963</v>
          </cell>
          <cell r="D441">
            <v>5000</v>
          </cell>
          <cell r="E441" t="str">
            <v>2013021009200533992</v>
          </cell>
          <cell r="F441" t="str">
            <v>佛山市车天下新能源科技有限公司</v>
          </cell>
          <cell r="G441" t="str">
            <v>901336016583</v>
          </cell>
        </row>
        <row r="442">
          <cell r="B442">
            <v>44699</v>
          </cell>
          <cell r="C442">
            <v>0.624837962962963</v>
          </cell>
          <cell r="D442">
            <v>5000</v>
          </cell>
          <cell r="E442" t="str">
            <v>2013021009200533992</v>
          </cell>
          <cell r="F442" t="str">
            <v>佛山市车天下新能源科技有限公司</v>
          </cell>
          <cell r="G442" t="str">
            <v>901342016583</v>
          </cell>
        </row>
        <row r="443">
          <cell r="B443">
            <v>44699</v>
          </cell>
          <cell r="C443">
            <v>0.915451388888889</v>
          </cell>
          <cell r="D443">
            <v>660</v>
          </cell>
          <cell r="E443" t="str">
            <v>4200001488202205189599260712</v>
          </cell>
          <cell r="F443" t="str">
            <v>胡佳明</v>
          </cell>
          <cell r="G443" t="str">
            <v>RC304X-0OXIM61-HLMI</v>
          </cell>
        </row>
        <row r="444">
          <cell r="B444">
            <v>44699</v>
          </cell>
          <cell r="C444">
            <v>0.932523148148148</v>
          </cell>
          <cell r="D444">
            <v>960</v>
          </cell>
          <cell r="E444" t="str">
            <v>4200001489202205182269069566</v>
          </cell>
          <cell r="F444" t="str">
            <v>胡佳明</v>
          </cell>
          <cell r="G444" t="str">
            <v>RC319Y-0OXIM61-FP3E</v>
          </cell>
        </row>
        <row r="445">
          <cell r="B445">
            <v>44700</v>
          </cell>
          <cell r="C445">
            <v>0.456030092592593</v>
          </cell>
          <cell r="D445">
            <v>6760</v>
          </cell>
          <cell r="E445" t="str">
            <v>4200001474202205199505484889</v>
          </cell>
          <cell r="F445" t="str">
            <v>杨桂文</v>
          </cell>
          <cell r="G445" t="str">
            <v>1652928988540000bf17d4fbV29R</v>
          </cell>
        </row>
        <row r="446">
          <cell r="B446">
            <v>44700</v>
          </cell>
          <cell r="C446">
            <v>0.422361111111111</v>
          </cell>
          <cell r="D446">
            <v>120</v>
          </cell>
          <cell r="E446" t="str">
            <v>4200001503202205198116320516</v>
          </cell>
          <cell r="F446" t="str">
            <v>吴赛</v>
          </cell>
          <cell r="G446" t="str">
            <v>RC3XXJ-0OXIM61-D4IE</v>
          </cell>
        </row>
        <row r="447">
          <cell r="B447">
            <v>44700</v>
          </cell>
          <cell r="C447">
            <v>0.595775462962963</v>
          </cell>
          <cell r="D447">
            <v>3380</v>
          </cell>
          <cell r="E447" t="str">
            <v>4200001477202205196891930356</v>
          </cell>
          <cell r="F447" t="str">
            <v>杨德</v>
          </cell>
          <cell r="G447" t="str">
            <v>1652941071540000f3f66f5ftDvB</v>
          </cell>
        </row>
        <row r="448">
          <cell r="B448">
            <v>44700</v>
          </cell>
          <cell r="C448">
            <v>0.639803240740741</v>
          </cell>
          <cell r="D448">
            <v>3380</v>
          </cell>
          <cell r="E448" t="str">
            <v>4200001498202205194208363549</v>
          </cell>
          <cell r="F448" t="str">
            <v>张清贵</v>
          </cell>
          <cell r="G448" t="str">
            <v>16529448695400006ab17bc3_8lB</v>
          </cell>
        </row>
        <row r="449">
          <cell r="B449">
            <v>44700</v>
          </cell>
          <cell r="C449">
            <v>0.633240740740741</v>
          </cell>
          <cell r="D449">
            <v>3380</v>
          </cell>
          <cell r="E449" t="str">
            <v>6214837660752068</v>
          </cell>
          <cell r="F449" t="str">
            <v>林依兰</v>
          </cell>
          <cell r="G449" t="str">
            <v>901a55019608</v>
          </cell>
        </row>
        <row r="450">
          <cell r="B450">
            <v>44700</v>
          </cell>
          <cell r="C450">
            <v>0.742488425925926</v>
          </cell>
          <cell r="D450">
            <v>2000</v>
          </cell>
          <cell r="E450" t="str">
            <v>4200001488202205193988088498</v>
          </cell>
          <cell r="F450" t="str">
            <v>李忠海</v>
          </cell>
          <cell r="G450" t="str">
            <v>16529537375400006d047568BA1G</v>
          </cell>
        </row>
        <row r="451">
          <cell r="B451">
            <v>44700</v>
          </cell>
          <cell r="C451">
            <v>0.880115740740741</v>
          </cell>
          <cell r="D451">
            <v>3380</v>
          </cell>
          <cell r="E451" t="str">
            <v>4200001492202205199902041039</v>
          </cell>
          <cell r="F451" t="str">
            <v>房国辉</v>
          </cell>
          <cell r="G451" t="str">
            <v>RC4SG5-0OXIM61-BA1F</v>
          </cell>
        </row>
        <row r="452">
          <cell r="B452">
            <v>44701</v>
          </cell>
          <cell r="C452">
            <v>0.385810185185185</v>
          </cell>
          <cell r="D452">
            <v>3380</v>
          </cell>
          <cell r="E452" t="str">
            <v>4200001486202205204318729237</v>
          </cell>
          <cell r="F452" t="str">
            <v>李元宝</v>
          </cell>
          <cell r="G452" t="str">
            <v>165300932954000081670c49N24G</v>
          </cell>
        </row>
        <row r="453">
          <cell r="B453">
            <v>44701</v>
          </cell>
          <cell r="C453">
            <v>0.387986111111111</v>
          </cell>
          <cell r="D453">
            <v>1380</v>
          </cell>
          <cell r="E453" t="str">
            <v>4200001494202205204050387062</v>
          </cell>
          <cell r="F453" t="str">
            <v>贺新源</v>
          </cell>
          <cell r="G453" t="str">
            <v>165300951254000015a30464APiJ</v>
          </cell>
        </row>
        <row r="454">
          <cell r="B454">
            <v>44701</v>
          </cell>
          <cell r="C454">
            <v>0.394131944444444</v>
          </cell>
          <cell r="D454">
            <v>3380</v>
          </cell>
          <cell r="E454" t="str">
            <v>4200001478202205203250976858</v>
          </cell>
          <cell r="F454" t="str">
            <v>彭俊雄</v>
          </cell>
          <cell r="G454" t="str">
            <v>165301004954000015a306dcbUkm</v>
          </cell>
        </row>
        <row r="455">
          <cell r="B455">
            <v>44700</v>
          </cell>
          <cell r="C455">
            <v>0.561886574074074</v>
          </cell>
          <cell r="D455">
            <v>5000</v>
          </cell>
          <cell r="E455">
            <v>633585796</v>
          </cell>
          <cell r="F455" t="str">
            <v>四川铁锤汽车贸易有限公司</v>
          </cell>
          <cell r="G455" t="str">
            <v>901k90002395</v>
          </cell>
        </row>
        <row r="456">
          <cell r="B456">
            <v>44700</v>
          </cell>
          <cell r="C456">
            <v>0.569594907407407</v>
          </cell>
          <cell r="D456">
            <v>5000</v>
          </cell>
          <cell r="E456" t="str">
            <v>944030010001148894</v>
          </cell>
          <cell r="F456" t="str">
            <v>中穗（深圳）供应链有限公司</v>
          </cell>
          <cell r="G456" t="str">
            <v>901b85013275</v>
          </cell>
        </row>
        <row r="457">
          <cell r="B457">
            <v>44700</v>
          </cell>
          <cell r="C457">
            <v>0.570034722222222</v>
          </cell>
          <cell r="D457">
            <v>1000</v>
          </cell>
          <cell r="E457" t="str">
            <v>944030010001148894</v>
          </cell>
          <cell r="F457" t="str">
            <v>中穗（深圳）供应链有限公司</v>
          </cell>
          <cell r="G457" t="str">
            <v>901339015513</v>
          </cell>
        </row>
        <row r="458">
          <cell r="B458">
            <v>44700</v>
          </cell>
          <cell r="C458">
            <v>0.63787037037037</v>
          </cell>
          <cell r="D458">
            <v>5000</v>
          </cell>
          <cell r="E458" t="str">
            <v>944030010001148894</v>
          </cell>
          <cell r="F458" t="str">
            <v>中穗（深圳）供应链有限公司</v>
          </cell>
          <cell r="G458" t="str">
            <v>901b86017073</v>
          </cell>
        </row>
        <row r="459">
          <cell r="B459">
            <v>44700</v>
          </cell>
          <cell r="C459">
            <v>0.638275462962963</v>
          </cell>
          <cell r="D459">
            <v>1000</v>
          </cell>
          <cell r="E459" t="str">
            <v>944030010001148894</v>
          </cell>
          <cell r="F459" t="str">
            <v>中穗（深圳）供应链有限公司</v>
          </cell>
          <cell r="G459" t="str">
            <v>901a46019945</v>
          </cell>
        </row>
        <row r="460">
          <cell r="B460">
            <v>44700</v>
          </cell>
          <cell r="C460">
            <v>0.644085648148148</v>
          </cell>
          <cell r="D460">
            <v>10000</v>
          </cell>
          <cell r="E460" t="str">
            <v>6214852004601459</v>
          </cell>
          <cell r="F460" t="str">
            <v>卓有萌</v>
          </cell>
          <cell r="G460" t="str">
            <v>901345020343</v>
          </cell>
        </row>
        <row r="461">
          <cell r="B461">
            <v>44700</v>
          </cell>
          <cell r="C461">
            <v>0.705821759259259</v>
          </cell>
          <cell r="D461">
            <v>5000</v>
          </cell>
          <cell r="E461" t="str">
            <v>6214852004601459</v>
          </cell>
          <cell r="F461" t="str">
            <v>卓有萌</v>
          </cell>
          <cell r="G461" t="str">
            <v>901a58024317</v>
          </cell>
        </row>
        <row r="462">
          <cell r="B462">
            <v>44701</v>
          </cell>
          <cell r="C462">
            <v>0.429259259259259</v>
          </cell>
          <cell r="D462">
            <v>3380</v>
          </cell>
          <cell r="E462" t="str">
            <v>4200001475202205203154804331</v>
          </cell>
          <cell r="F462" t="str">
            <v>覃宝</v>
          </cell>
          <cell r="G462" t="str">
            <v>RC5T23-0OXIM61-8WSK</v>
          </cell>
        </row>
        <row r="463">
          <cell r="B463">
            <v>44701</v>
          </cell>
          <cell r="C463">
            <v>0.458125</v>
          </cell>
          <cell r="D463">
            <v>3380</v>
          </cell>
          <cell r="E463" t="str">
            <v>4200001486202205201897051163</v>
          </cell>
          <cell r="F463" t="str">
            <v>刘秀华</v>
          </cell>
          <cell r="G463" t="str">
            <v>16530155765400001045d9f9Z4jx</v>
          </cell>
        </row>
        <row r="464">
          <cell r="B464">
            <v>44701</v>
          </cell>
          <cell r="C464">
            <v>0.460393518518519</v>
          </cell>
          <cell r="D464">
            <v>1380</v>
          </cell>
          <cell r="E464" t="str">
            <v>4200001477202205202501911979</v>
          </cell>
          <cell r="F464" t="str">
            <v>陈绍才</v>
          </cell>
          <cell r="G464" t="str">
            <v>16530157705400001045db0fFUyS</v>
          </cell>
        </row>
        <row r="465">
          <cell r="B465">
            <v>44701</v>
          </cell>
          <cell r="C465">
            <v>0.461400462962963</v>
          </cell>
          <cell r="D465">
            <v>1380</v>
          </cell>
          <cell r="E465" t="str">
            <v>4200001505202205201824516050</v>
          </cell>
          <cell r="F465" t="str">
            <v>李应光</v>
          </cell>
          <cell r="G465" t="str">
            <v>16530158595400001045db8e6jra</v>
          </cell>
        </row>
        <row r="466">
          <cell r="B466">
            <v>44701</v>
          </cell>
          <cell r="C466">
            <v>0.437141203703704</v>
          </cell>
          <cell r="D466">
            <v>500</v>
          </cell>
          <cell r="E466" t="str">
            <v>4200001496202205207190927254</v>
          </cell>
          <cell r="F466" t="str">
            <v>王朝金</v>
          </cell>
          <cell r="G466" t="str">
            <v>RC5TL0-0OXIM61-9LG8</v>
          </cell>
        </row>
        <row r="467">
          <cell r="B467">
            <v>44701</v>
          </cell>
          <cell r="C467">
            <v>0.469965277777778</v>
          </cell>
          <cell r="D467">
            <v>1000</v>
          </cell>
          <cell r="E467" t="str">
            <v>4200001476202205209380065920</v>
          </cell>
          <cell r="F467" t="str">
            <v>张家明</v>
          </cell>
          <cell r="G467" t="str">
            <v>1653016596540000766f6f25QPUu</v>
          </cell>
        </row>
        <row r="468">
          <cell r="B468">
            <v>44701</v>
          </cell>
          <cell r="C468">
            <v>0.47255787037037</v>
          </cell>
          <cell r="D468">
            <v>3380</v>
          </cell>
          <cell r="E468" t="str">
            <v>4200001462202205206418119962</v>
          </cell>
          <cell r="F468" t="str">
            <v>周健堂</v>
          </cell>
          <cell r="G468" t="str">
            <v>1653016823540000766f707fkgZ2</v>
          </cell>
        </row>
        <row r="469">
          <cell r="B469">
            <v>44701</v>
          </cell>
          <cell r="C469">
            <v>0.47931712962963</v>
          </cell>
          <cell r="D469">
            <v>3380</v>
          </cell>
          <cell r="E469" t="str">
            <v>4200001492202205204062361870</v>
          </cell>
          <cell r="F469" t="str">
            <v>兰宇</v>
          </cell>
          <cell r="G469" t="str">
            <v>1653017400540000766f73e2jHxk</v>
          </cell>
        </row>
        <row r="470">
          <cell r="B470">
            <v>44701</v>
          </cell>
          <cell r="C470">
            <v>0.479953703703704</v>
          </cell>
          <cell r="D470">
            <v>1380</v>
          </cell>
          <cell r="E470" t="str">
            <v>4200001494202205203288854208</v>
          </cell>
          <cell r="F470" t="str">
            <v>李德昌</v>
          </cell>
          <cell r="G470" t="str">
            <v>1653017464540000766f7437NUG9</v>
          </cell>
        </row>
        <row r="471">
          <cell r="B471">
            <v>44701</v>
          </cell>
          <cell r="C471">
            <v>0.495868055555556</v>
          </cell>
          <cell r="D471">
            <v>3380</v>
          </cell>
          <cell r="E471" t="str">
            <v>4200001493202205203119489473</v>
          </cell>
          <cell r="F471" t="str">
            <v>胡应峰</v>
          </cell>
          <cell r="G471" t="str">
            <v>1653018831540000391a1a17LSN4</v>
          </cell>
        </row>
        <row r="472">
          <cell r="B472">
            <v>44701</v>
          </cell>
          <cell r="C472">
            <v>0.56806712962963</v>
          </cell>
          <cell r="D472">
            <v>3380</v>
          </cell>
          <cell r="E472" t="str">
            <v>4200001499202205203346897616</v>
          </cell>
          <cell r="F472" t="str">
            <v>李玉宏</v>
          </cell>
          <cell r="G472" t="str">
            <v>165302507654000089176329l4aQ</v>
          </cell>
        </row>
        <row r="473">
          <cell r="B473">
            <v>44701</v>
          </cell>
          <cell r="C473">
            <v>0.587280092592593</v>
          </cell>
          <cell r="D473">
            <v>3380</v>
          </cell>
          <cell r="E473" t="str">
            <v>6217003320046243484</v>
          </cell>
          <cell r="F473" t="str">
            <v>钟智鹏</v>
          </cell>
          <cell r="G473" t="str">
            <v>901a57020564</v>
          </cell>
        </row>
        <row r="474">
          <cell r="B474">
            <v>44694</v>
          </cell>
          <cell r="C474">
            <v>0.804641203703704</v>
          </cell>
          <cell r="D474">
            <v>300</v>
          </cell>
          <cell r="E474" t="str">
            <v>4200001498202205133954720285</v>
          </cell>
          <cell r="F474" t="str">
            <v>胡佳明</v>
          </cell>
          <cell r="G474" t="str">
            <v>RBTJF1-0OXIM61-IT7X</v>
          </cell>
        </row>
        <row r="475">
          <cell r="B475">
            <v>44697</v>
          </cell>
          <cell r="C475">
            <v>0.544548611111111</v>
          </cell>
          <cell r="D475">
            <v>240</v>
          </cell>
          <cell r="E475" t="str">
            <v>4200001477202205161321938796</v>
          </cell>
          <cell r="F475" t="str">
            <v>周宇</v>
          </cell>
          <cell r="G475" t="str">
            <v>RBYM2S-0OXIM61-BLCM</v>
          </cell>
        </row>
        <row r="476">
          <cell r="B476">
            <v>44701</v>
          </cell>
          <cell r="C476">
            <v>0.609525462962963</v>
          </cell>
          <cell r="D476">
            <v>3380</v>
          </cell>
          <cell r="E476" t="str">
            <v>4200001476202205205018135886</v>
          </cell>
          <cell r="F476" t="str">
            <v>陈双德</v>
          </cell>
          <cell r="G476" t="str">
            <v>1653028653540000958c7c49uo6p</v>
          </cell>
        </row>
        <row r="477">
          <cell r="B477">
            <v>44701</v>
          </cell>
          <cell r="C477">
            <v>0.632604166666667</v>
          </cell>
          <cell r="D477">
            <v>3380</v>
          </cell>
          <cell r="E477" t="str">
            <v>4200001498202205205336272896</v>
          </cell>
          <cell r="F477" t="str">
            <v>张秋亮</v>
          </cell>
          <cell r="G477" t="str">
            <v>1653030651540000b05ef17eqQWR</v>
          </cell>
        </row>
        <row r="478">
          <cell r="B478">
            <v>44701</v>
          </cell>
          <cell r="C478">
            <v>0.636539351851852</v>
          </cell>
          <cell r="D478">
            <v>3380</v>
          </cell>
          <cell r="E478" t="str">
            <v>4200001507202205201329951368</v>
          </cell>
          <cell r="F478" t="str">
            <v>韩立军</v>
          </cell>
          <cell r="G478" t="str">
            <v>1653030992540000b05ef39dlgVS</v>
          </cell>
        </row>
        <row r="479">
          <cell r="B479">
            <v>44701</v>
          </cell>
          <cell r="C479">
            <v>0.64744212962963</v>
          </cell>
          <cell r="D479">
            <v>2580</v>
          </cell>
          <cell r="E479" t="str">
            <v>6217003230056715497</v>
          </cell>
          <cell r="F479" t="str">
            <v>王朝金</v>
          </cell>
          <cell r="G479" t="str">
            <v>901m59001601</v>
          </cell>
        </row>
        <row r="480">
          <cell r="B480">
            <v>44701</v>
          </cell>
          <cell r="C480">
            <v>0.64912037037037</v>
          </cell>
          <cell r="D480">
            <v>300</v>
          </cell>
          <cell r="E480" t="str">
            <v>4200001476202205206813363538</v>
          </cell>
          <cell r="F480" t="str">
            <v>王朝金</v>
          </cell>
          <cell r="G480" t="str">
            <v>RC67PQ-0OXIM61-KHRM </v>
          </cell>
        </row>
        <row r="481">
          <cell r="B481">
            <v>44701</v>
          </cell>
          <cell r="C481">
            <v>0.663773148148148</v>
          </cell>
          <cell r="D481">
            <v>3380</v>
          </cell>
          <cell r="E481" t="str">
            <v>2022052022001481151411024953</v>
          </cell>
          <cell r="F481" t="str">
            <v>张敏胜</v>
          </cell>
          <cell r="G481" t="str">
            <v>1170075381259881151</v>
          </cell>
        </row>
        <row r="482">
          <cell r="B482">
            <v>44701</v>
          </cell>
          <cell r="C482">
            <v>0.680138888888889</v>
          </cell>
          <cell r="D482">
            <v>1380</v>
          </cell>
          <cell r="E482" t="str">
            <v>4200001483202205204306860257</v>
          </cell>
          <cell r="F482" t="str">
            <v>雷振杰</v>
          </cell>
          <cell r="G482" t="str">
            <v>16530347605400002208eac6cPDR</v>
          </cell>
        </row>
        <row r="483">
          <cell r="B483">
            <v>44701</v>
          </cell>
          <cell r="C483">
            <v>0.687511574074074</v>
          </cell>
          <cell r="D483">
            <v>3380</v>
          </cell>
          <cell r="E483" t="str">
            <v>4200001512202205201822203236</v>
          </cell>
          <cell r="F483" t="str">
            <v>罗忠泰</v>
          </cell>
          <cell r="G483" t="str">
            <v>RC6A9Y-0OXIM61-8YUW</v>
          </cell>
        </row>
        <row r="484">
          <cell r="B484">
            <v>44701</v>
          </cell>
          <cell r="C484">
            <v>0.689930555555556</v>
          </cell>
          <cell r="D484">
            <v>3380</v>
          </cell>
          <cell r="E484" t="str">
            <v>4200001495202205209085504935</v>
          </cell>
          <cell r="F484" t="str">
            <v>李世辉</v>
          </cell>
          <cell r="G484" t="str">
            <v>16530355975400002208f009FwI1</v>
          </cell>
        </row>
        <row r="485">
          <cell r="B485">
            <v>44701</v>
          </cell>
          <cell r="C485">
            <v>0.694710648148148</v>
          </cell>
          <cell r="D485">
            <v>3380</v>
          </cell>
          <cell r="E485" t="str">
            <v>4200001462202205208266213792</v>
          </cell>
          <cell r="F485" t="str">
            <v>钟理增</v>
          </cell>
          <cell r="G485" t="str">
            <v>165303601854000099f58905F5D2</v>
          </cell>
        </row>
        <row r="486">
          <cell r="B486">
            <v>44701</v>
          </cell>
          <cell r="C486">
            <v>0.701261574074074</v>
          </cell>
          <cell r="D486">
            <v>2380</v>
          </cell>
          <cell r="E486" t="str">
            <v>4200001476202205207150916377</v>
          </cell>
          <cell r="F486" t="str">
            <v>梁对洪</v>
          </cell>
          <cell r="G486" t="str">
            <v>165303657754000099f58cb4G0MY</v>
          </cell>
        </row>
        <row r="487">
          <cell r="B487">
            <v>44701</v>
          </cell>
          <cell r="C487">
            <v>0.702037037037037</v>
          </cell>
          <cell r="D487">
            <v>3380</v>
          </cell>
          <cell r="E487" t="str">
            <v>4200001498202205207956674957</v>
          </cell>
          <cell r="F487" t="str">
            <v>张云</v>
          </cell>
          <cell r="G487" t="str">
            <v>165303665254000099f58d25VdEI</v>
          </cell>
        </row>
        <row r="488">
          <cell r="B488">
            <v>44701</v>
          </cell>
          <cell r="C488">
            <v>0.708657407407407</v>
          </cell>
          <cell r="D488">
            <v>3380</v>
          </cell>
          <cell r="E488" t="str">
            <v>4200001482202205206513923463</v>
          </cell>
          <cell r="F488" t="str">
            <v>王家春</v>
          </cell>
          <cell r="G488" t="str">
            <v>RC6BOL-0OXIM61-3PWS</v>
          </cell>
        </row>
        <row r="489">
          <cell r="B489">
            <v>44701</v>
          </cell>
          <cell r="C489">
            <v>0.712141203703704</v>
          </cell>
          <cell r="D489">
            <v>3380</v>
          </cell>
          <cell r="E489" t="str">
            <v>4200001474202205208822863075</v>
          </cell>
          <cell r="F489" t="str">
            <v>尤宝业</v>
          </cell>
          <cell r="G489" t="str">
            <v>165303752554000034649a29QSrH</v>
          </cell>
        </row>
        <row r="490">
          <cell r="B490">
            <v>44701</v>
          </cell>
          <cell r="C490">
            <v>0.712106481481481</v>
          </cell>
          <cell r="D490">
            <v>3380</v>
          </cell>
          <cell r="E490" t="str">
            <v>4200001478202205200927299864</v>
          </cell>
          <cell r="F490" t="str">
            <v>潘志强</v>
          </cell>
          <cell r="G490" t="str">
            <v>165303751154000034649a13pSdk</v>
          </cell>
        </row>
        <row r="491">
          <cell r="B491">
            <v>44701</v>
          </cell>
          <cell r="C491">
            <v>0.716631944444444</v>
          </cell>
          <cell r="D491">
            <v>480</v>
          </cell>
          <cell r="E491" t="str">
            <v>4200001512202205202795506562</v>
          </cell>
          <cell r="F491" t="str">
            <v>胡佳明</v>
          </cell>
          <cell r="G491" t="str">
            <v>RC6C7T-0OXIM61-79ZH</v>
          </cell>
        </row>
        <row r="492">
          <cell r="B492">
            <v>44701</v>
          </cell>
          <cell r="C492">
            <v>0.718969907407407</v>
          </cell>
          <cell r="D492">
            <v>3380</v>
          </cell>
          <cell r="E492" t="str">
            <v>4200001494202205203471004532</v>
          </cell>
          <cell r="F492" t="str">
            <v>谢建东</v>
          </cell>
          <cell r="G492" t="str">
            <v>165303811254000034649e47tTGl</v>
          </cell>
        </row>
        <row r="493">
          <cell r="B493">
            <v>44695</v>
          </cell>
          <cell r="C493">
            <v>0.913784722222222</v>
          </cell>
          <cell r="D493">
            <v>1380</v>
          </cell>
          <cell r="E493" t="str">
            <v>20220308172005257</v>
          </cell>
          <cell r="F493" t="str">
            <v>莫惠茗</v>
          </cell>
          <cell r="G493" t="str">
            <v>1-2022051022001459611434011253</v>
          </cell>
        </row>
        <row r="494">
          <cell r="B494">
            <v>44694</v>
          </cell>
          <cell r="C494">
            <v>0.914212962962963</v>
          </cell>
          <cell r="D494">
            <v>1380</v>
          </cell>
          <cell r="E494" t="str">
            <v>20220309161635495</v>
          </cell>
          <cell r="F494" t="str">
            <v>曹大忠</v>
          </cell>
          <cell r="G494" t="str">
            <v>2-2022051022001459731445028455</v>
          </cell>
        </row>
        <row r="495">
          <cell r="B495">
            <v>44702</v>
          </cell>
          <cell r="C495">
            <v>0.398611111111111</v>
          </cell>
          <cell r="D495">
            <v>10140</v>
          </cell>
          <cell r="E495" t="str">
            <v>20220319144302653/4200001474202205217230474866</v>
          </cell>
          <cell r="F495" t="str">
            <v>林静</v>
          </cell>
          <cell r="G495" t="str">
            <v>2022050522001407341459977517/2022052022001407341413804619/16530968235400000a22473fdwqf</v>
          </cell>
        </row>
        <row r="496">
          <cell r="B496">
            <v>44701</v>
          </cell>
          <cell r="C496">
            <v>0.798252314814815</v>
          </cell>
          <cell r="D496">
            <v>3380</v>
          </cell>
          <cell r="E496" t="str">
            <v>4200001474202205203794508365</v>
          </cell>
          <cell r="F496" t="str">
            <v>孙胜营</v>
          </cell>
          <cell r="G496" t="str">
            <v>165304496354000052044d3987M7</v>
          </cell>
        </row>
        <row r="497">
          <cell r="B497">
            <v>44701</v>
          </cell>
          <cell r="C497">
            <v>0.937719907407407</v>
          </cell>
          <cell r="D497">
            <v>3380</v>
          </cell>
          <cell r="E497" t="str">
            <v>4200001476202205201781140438</v>
          </cell>
          <cell r="F497" t="str">
            <v>容灿</v>
          </cell>
          <cell r="G497" t="str">
            <v>1653057014540000e91d44e1fv9_</v>
          </cell>
        </row>
        <row r="498">
          <cell r="B498">
            <v>44701</v>
          </cell>
          <cell r="C498">
            <v>0.927453703703704</v>
          </cell>
          <cell r="D498">
            <v>3380</v>
          </cell>
          <cell r="E498" t="str">
            <v>4200001514202205208591771514</v>
          </cell>
          <cell r="F498" t="str">
            <v>房健风</v>
          </cell>
          <cell r="G498" t="str">
            <v>1653056126540000e91d41b9xRCg</v>
          </cell>
        </row>
        <row r="499">
          <cell r="B499">
            <v>44702</v>
          </cell>
          <cell r="C499">
            <v>0.340358796296296</v>
          </cell>
          <cell r="D499">
            <v>3380</v>
          </cell>
          <cell r="E499" t="str">
            <v>4200001473202205213346731439</v>
          </cell>
          <cell r="F499" t="str">
            <v>何绍优</v>
          </cell>
          <cell r="G499" t="str">
            <v>1653091802540000cc4434293MIN</v>
          </cell>
        </row>
        <row r="500">
          <cell r="B500">
            <v>44701</v>
          </cell>
          <cell r="C500">
            <v>0.517511574074074</v>
          </cell>
          <cell r="D500">
            <v>10000</v>
          </cell>
          <cell r="E500" t="str">
            <v>944030010001148894</v>
          </cell>
          <cell r="F500" t="str">
            <v>中穗（深圳）供应链有限公司</v>
          </cell>
          <cell r="G500" t="str">
            <v>901a56015811</v>
          </cell>
        </row>
        <row r="501">
          <cell r="B501">
            <v>44701</v>
          </cell>
          <cell r="C501">
            <v>0.518101851851852</v>
          </cell>
          <cell r="D501">
            <v>2000</v>
          </cell>
          <cell r="E501" t="str">
            <v>944030010001148894</v>
          </cell>
          <cell r="F501" t="str">
            <v>中穗（深圳）供应链有限公司</v>
          </cell>
          <cell r="G501" t="str">
            <v>901a49015852</v>
          </cell>
        </row>
        <row r="502">
          <cell r="B502">
            <v>44701</v>
          </cell>
          <cell r="C502">
            <v>0.527141203703704</v>
          </cell>
          <cell r="D502">
            <v>5000</v>
          </cell>
          <cell r="E502" t="str">
            <v>6214852004601459</v>
          </cell>
          <cell r="F502" t="str">
            <v>卓有萌</v>
          </cell>
          <cell r="G502" t="str">
            <v>901342016554</v>
          </cell>
        </row>
        <row r="503">
          <cell r="B503">
            <v>44702</v>
          </cell>
          <cell r="C503">
            <v>0.450185185185185</v>
          </cell>
          <cell r="D503">
            <v>6800</v>
          </cell>
          <cell r="E503" t="str">
            <v>4200001497202205210567852321</v>
          </cell>
          <cell r="F503" t="str">
            <v>肖骙</v>
          </cell>
          <cell r="G503" t="str">
            <v>RC7P2G-0OXIM61-DA42</v>
          </cell>
        </row>
        <row r="504">
          <cell r="B504">
            <v>44702</v>
          </cell>
          <cell r="C504">
            <v>0.545243055555556</v>
          </cell>
          <cell r="D504">
            <v>1380</v>
          </cell>
          <cell r="E504" t="str">
            <v>4200001496202205217036406193</v>
          </cell>
          <cell r="F504" t="str">
            <v>毛亮亮</v>
          </cell>
          <cell r="G504" t="str">
            <v>1653109505540000754d6511JlC4</v>
          </cell>
        </row>
        <row r="505">
          <cell r="B505">
            <v>44702</v>
          </cell>
          <cell r="C505">
            <v>0.6821875</v>
          </cell>
          <cell r="D505">
            <v>2000</v>
          </cell>
          <cell r="E505" t="str">
            <v>4200001491202205218636060690</v>
          </cell>
          <cell r="F505" t="str">
            <v>毛亮亮</v>
          </cell>
          <cell r="G505" t="str">
            <v>RC84L5-0OXIM61-EF4Y</v>
          </cell>
        </row>
        <row r="506">
          <cell r="B506">
            <v>44704</v>
          </cell>
          <cell r="C506">
            <v>0.381666666666667</v>
          </cell>
          <cell r="D506">
            <v>100</v>
          </cell>
          <cell r="E506" t="str">
            <v>4200001466202205231346833432</v>
          </cell>
          <cell r="F506" t="str">
            <v>王勇民</v>
          </cell>
          <cell r="G506" t="str">
            <v>1653268172540000fd42c179XQUq</v>
          </cell>
        </row>
        <row r="507">
          <cell r="B507">
            <v>44702</v>
          </cell>
          <cell r="C507">
            <v>0.419085648148148</v>
          </cell>
          <cell r="D507">
            <v>10000</v>
          </cell>
          <cell r="E507" t="str">
            <v>944030010001148894</v>
          </cell>
          <cell r="F507" t="str">
            <v>中穗（深圳）供应链有限公司</v>
          </cell>
          <cell r="G507" t="str">
            <v>901a68005673</v>
          </cell>
        </row>
        <row r="508">
          <cell r="B508">
            <v>44702</v>
          </cell>
          <cell r="C508">
            <v>0.419467592592593</v>
          </cell>
          <cell r="D508">
            <v>2000</v>
          </cell>
          <cell r="E508" t="str">
            <v>944030010001148894</v>
          </cell>
          <cell r="F508" t="str">
            <v>中穗（深圳）供应链有限公司</v>
          </cell>
          <cell r="G508" t="str">
            <v>901b83004880</v>
          </cell>
        </row>
        <row r="509">
          <cell r="B509">
            <v>44702</v>
          </cell>
          <cell r="C509">
            <v>0.497476851851852</v>
          </cell>
          <cell r="D509">
            <v>5000</v>
          </cell>
          <cell r="E509" t="str">
            <v>6214852004601459</v>
          </cell>
          <cell r="F509" t="str">
            <v>卓有萌</v>
          </cell>
          <cell r="G509" t="str">
            <v>901347009893</v>
          </cell>
        </row>
        <row r="510">
          <cell r="B510">
            <v>44702</v>
          </cell>
          <cell r="C510">
            <v>0.626828703703704</v>
          </cell>
          <cell r="D510">
            <v>10000</v>
          </cell>
          <cell r="E510" t="str">
            <v>6214852004601459</v>
          </cell>
          <cell r="F510" t="str">
            <v>卓有萌</v>
          </cell>
          <cell r="G510" t="str">
            <v>901a42015912</v>
          </cell>
        </row>
        <row r="511">
          <cell r="B511">
            <v>44704</v>
          </cell>
          <cell r="C511">
            <v>0.48255787037037</v>
          </cell>
          <cell r="D511">
            <v>1380</v>
          </cell>
          <cell r="E511" t="str">
            <v>4200001509202205239613279582</v>
          </cell>
          <cell r="F511" t="str">
            <v>王国永</v>
          </cell>
          <cell r="G511" t="str">
            <v>1653276888540000e589d124mPup</v>
          </cell>
        </row>
        <row r="512">
          <cell r="B512">
            <v>44704</v>
          </cell>
          <cell r="C512">
            <v>0.670543981481482</v>
          </cell>
          <cell r="D512">
            <v>2000</v>
          </cell>
          <cell r="E512" t="str">
            <v>4200001511202205231868626586</v>
          </cell>
          <cell r="F512" t="str">
            <v>雷振杰</v>
          </cell>
          <cell r="G512" t="str">
            <v>165329313054000015d0e9c9cI8d</v>
          </cell>
        </row>
        <row r="513">
          <cell r="B513">
            <v>44704</v>
          </cell>
          <cell r="C513">
            <v>0.702858796296296</v>
          </cell>
          <cell r="D513">
            <v>1000</v>
          </cell>
          <cell r="E513" t="str">
            <v>4200001508202205236076190050</v>
          </cell>
          <cell r="F513" t="str">
            <v>荆鹏</v>
          </cell>
          <cell r="G513" t="str">
            <v>1653295921540000a1c495d8tiJ0</v>
          </cell>
        </row>
        <row r="514">
          <cell r="B514">
            <v>44704</v>
          </cell>
          <cell r="C514">
            <v>0.720555555555556</v>
          </cell>
          <cell r="D514">
            <v>260</v>
          </cell>
          <cell r="E514" t="str">
            <v>4200001466202205236577576408</v>
          </cell>
          <cell r="F514" t="str">
            <v>张敏胜</v>
          </cell>
          <cell r="G514" t="str">
            <v>16532974505400001c6eb98fmS1w</v>
          </cell>
        </row>
        <row r="515">
          <cell r="B515">
            <v>44704</v>
          </cell>
          <cell r="C515">
            <v>0.754618055555556</v>
          </cell>
          <cell r="D515">
            <v>1680</v>
          </cell>
          <cell r="E515" t="str">
            <v>4200001477202205235282705979</v>
          </cell>
          <cell r="F515" t="str">
            <v>吴赛</v>
          </cell>
          <cell r="G515" t="str">
            <v>RCBYQY-0OXIM61-CUPJ</v>
          </cell>
        </row>
        <row r="516">
          <cell r="B516">
            <v>44704</v>
          </cell>
          <cell r="C516">
            <v>0.871145833333333</v>
          </cell>
          <cell r="D516">
            <v>780</v>
          </cell>
          <cell r="E516" t="str">
            <v>4200001507202205234984886441</v>
          </cell>
          <cell r="F516" t="str">
            <v>胡佳明</v>
          </cell>
          <cell r="G516" t="str">
            <v>RCC6IO-0OXIM61-GL2W</v>
          </cell>
        </row>
        <row r="517">
          <cell r="B517">
            <v>44704</v>
          </cell>
          <cell r="C517">
            <v>0.4646875</v>
          </cell>
          <cell r="D517">
            <v>5000</v>
          </cell>
          <cell r="E517" t="str">
            <v>2013021009200533992</v>
          </cell>
          <cell r="F517" t="str">
            <v>佛山市车天下新能源科技有限公司</v>
          </cell>
          <cell r="G517" t="str">
            <v>901a69008462</v>
          </cell>
        </row>
        <row r="518">
          <cell r="B518">
            <v>44704</v>
          </cell>
          <cell r="C518">
            <v>0.464733796296296</v>
          </cell>
          <cell r="D518">
            <v>5000</v>
          </cell>
          <cell r="E518" t="str">
            <v>2013021009200533992</v>
          </cell>
          <cell r="F518" t="str">
            <v>佛山市车天下新能源科技有限公司</v>
          </cell>
          <cell r="G518" t="str">
            <v>901a44008464</v>
          </cell>
        </row>
        <row r="519">
          <cell r="B519">
            <v>44704</v>
          </cell>
          <cell r="C519">
            <v>0.580497685185185</v>
          </cell>
          <cell r="D519">
            <v>5000</v>
          </cell>
          <cell r="E519" t="str">
            <v>2013021009200533992</v>
          </cell>
          <cell r="F519" t="str">
            <v>佛山市车天下新能源科技有限公司</v>
          </cell>
          <cell r="G519" t="str">
            <v>901a57014446</v>
          </cell>
        </row>
        <row r="520">
          <cell r="B520">
            <v>44704</v>
          </cell>
          <cell r="C520">
            <v>0.613888888888889</v>
          </cell>
          <cell r="D520">
            <v>5000</v>
          </cell>
          <cell r="E520" t="str">
            <v>944030010001148894</v>
          </cell>
          <cell r="F520" t="str">
            <v>中穗（深圳）供应链有限公司</v>
          </cell>
          <cell r="G520" t="str">
            <v>901a62016344</v>
          </cell>
        </row>
        <row r="521">
          <cell r="B521">
            <v>44704</v>
          </cell>
          <cell r="C521">
            <v>0.614340277777778</v>
          </cell>
          <cell r="D521">
            <v>1000</v>
          </cell>
          <cell r="E521" t="str">
            <v>944030010001148894</v>
          </cell>
          <cell r="F521" t="str">
            <v>中穗（深圳）供应链有限公司</v>
          </cell>
          <cell r="G521" t="str">
            <v>901a34014033</v>
          </cell>
        </row>
        <row r="522">
          <cell r="B522">
            <v>44705</v>
          </cell>
          <cell r="C522">
            <v>0.511064814814815</v>
          </cell>
          <cell r="D522">
            <v>1000</v>
          </cell>
          <cell r="E522" t="str">
            <v>4200001477202205248570085693</v>
          </cell>
          <cell r="F522" t="str">
            <v>梁对洪</v>
          </cell>
          <cell r="G522" t="str">
            <v>16533657435400007f13f9d8l2d2</v>
          </cell>
        </row>
        <row r="523">
          <cell r="B523">
            <v>44705</v>
          </cell>
          <cell r="C523">
            <v>0.578877314814815</v>
          </cell>
          <cell r="D523">
            <v>2000</v>
          </cell>
          <cell r="E523" t="str">
            <v>4200001471202205242527668368</v>
          </cell>
          <cell r="F523" t="str">
            <v>贺新源</v>
          </cell>
          <cell r="G523" t="str">
            <v>16533716115400008fa5eed193Pa</v>
          </cell>
        </row>
        <row r="524">
          <cell r="B524">
            <v>44705</v>
          </cell>
          <cell r="C524">
            <v>0.896770833333333</v>
          </cell>
          <cell r="D524">
            <v>1620</v>
          </cell>
          <cell r="E524" t="str">
            <v>4200001479202205244157545722</v>
          </cell>
          <cell r="F524" t="str">
            <v>胡佳明</v>
          </cell>
          <cell r="G524" t="str">
            <v>RCE2W6-0OXIM61-BQFF</v>
          </cell>
        </row>
        <row r="525">
          <cell r="B525">
            <v>44705</v>
          </cell>
          <cell r="C525">
            <v>0.625902777777778</v>
          </cell>
          <cell r="D525">
            <v>540</v>
          </cell>
          <cell r="E525" t="str">
            <v>4200001486202205246166154622</v>
          </cell>
          <cell r="F525" t="str">
            <v>吴赛</v>
          </cell>
          <cell r="G525" t="str">
            <v>RCDKU2-0OXIM61-DCWB</v>
          </cell>
        </row>
        <row r="526">
          <cell r="B526">
            <v>44705</v>
          </cell>
          <cell r="C526">
            <v>0.45869212962963</v>
          </cell>
          <cell r="D526">
            <v>5000</v>
          </cell>
          <cell r="E526" t="str">
            <v>2013021009200533992</v>
          </cell>
          <cell r="F526" t="str">
            <v>佛山市车天下新能源科技有限公司</v>
          </cell>
          <cell r="G526" t="str">
            <v>901a56008055</v>
          </cell>
        </row>
        <row r="527">
          <cell r="B527">
            <v>44705</v>
          </cell>
          <cell r="C527">
            <v>0.581921296296296</v>
          </cell>
          <cell r="D527">
            <v>5000</v>
          </cell>
          <cell r="E527" t="str">
            <v>944030010001148894</v>
          </cell>
          <cell r="F527" t="str">
            <v>中穗（深圳）供应链有限公司</v>
          </cell>
          <cell r="G527" t="str">
            <v>901a72014426</v>
          </cell>
        </row>
        <row r="528">
          <cell r="B528">
            <v>44705</v>
          </cell>
          <cell r="C528">
            <v>0.582488425925926</v>
          </cell>
          <cell r="D528">
            <v>1000</v>
          </cell>
          <cell r="E528" t="str">
            <v>944030010001148894</v>
          </cell>
          <cell r="F528" t="str">
            <v>中穗（深圳）供应链有限公司</v>
          </cell>
          <cell r="G528" t="str">
            <v>901a38012390</v>
          </cell>
        </row>
        <row r="529">
          <cell r="B529">
            <v>44705</v>
          </cell>
          <cell r="C529">
            <v>0.5946875</v>
          </cell>
          <cell r="D529">
            <v>5000</v>
          </cell>
          <cell r="E529" t="str">
            <v>2013021009200533992</v>
          </cell>
          <cell r="F529" t="str">
            <v>佛山市车天下新能源科技有限公司</v>
          </cell>
          <cell r="G529" t="str">
            <v>901b81012966</v>
          </cell>
        </row>
        <row r="530">
          <cell r="B530">
            <v>44705</v>
          </cell>
          <cell r="C530">
            <v>0.637071759259259</v>
          </cell>
          <cell r="D530">
            <v>5000</v>
          </cell>
          <cell r="E530" t="str">
            <v>32050164233600002469</v>
          </cell>
          <cell r="F530" t="str">
            <v>江苏南通美天绿色新能源有限公司</v>
          </cell>
          <cell r="G530" t="str">
            <v>901b79015153</v>
          </cell>
        </row>
        <row r="531">
          <cell r="B531">
            <v>44705</v>
          </cell>
          <cell r="C531">
            <v>0.687465277777778</v>
          </cell>
          <cell r="D531">
            <v>5000</v>
          </cell>
          <cell r="E531" t="str">
            <v>2013021009200533992</v>
          </cell>
          <cell r="F531" t="str">
            <v>佛山市车天下新能源科技有限公司</v>
          </cell>
          <cell r="G531" t="str">
            <v>901a71020681</v>
          </cell>
        </row>
        <row r="532">
          <cell r="B532">
            <v>44705</v>
          </cell>
          <cell r="C532">
            <v>0.687465277777778</v>
          </cell>
          <cell r="D532">
            <v>5000</v>
          </cell>
          <cell r="E532" t="str">
            <v>2013021009200533992</v>
          </cell>
          <cell r="F532" t="str">
            <v>佛山市车天下新能源科技有限公司</v>
          </cell>
          <cell r="G532" t="str">
            <v>901352017727</v>
          </cell>
        </row>
        <row r="533">
          <cell r="B533">
            <v>44706</v>
          </cell>
          <cell r="C533">
            <v>0.479212962962963</v>
          </cell>
          <cell r="D533">
            <v>200</v>
          </cell>
          <cell r="E533" t="str">
            <v>4200001511202205255009766092</v>
          </cell>
          <cell r="F533" t="str">
            <v>黎隆池</v>
          </cell>
          <cell r="G533" t="str">
            <v>16534493995400003ff4e819k_1f</v>
          </cell>
        </row>
        <row r="534">
          <cell r="B534">
            <v>44706</v>
          </cell>
          <cell r="C534">
            <v>0.53962962962963</v>
          </cell>
          <cell r="D534">
            <v>2000</v>
          </cell>
          <cell r="E534" t="str">
            <v>4200001481202205258742395740</v>
          </cell>
          <cell r="F534" t="str">
            <v>李德昌</v>
          </cell>
          <cell r="G534" t="str">
            <v>1653454620540000c13d2825r0X1</v>
          </cell>
        </row>
        <row r="535">
          <cell r="B535">
            <v>44706</v>
          </cell>
          <cell r="C535">
            <v>0.587523148148148</v>
          </cell>
          <cell r="D535">
            <v>5000</v>
          </cell>
          <cell r="E535" t="str">
            <v>944030010001148894</v>
          </cell>
          <cell r="F535" t="str">
            <v>中穗（深圳）供应链有限公司</v>
          </cell>
          <cell r="G535" t="str">
            <v>901a39014491</v>
          </cell>
        </row>
        <row r="536">
          <cell r="B536">
            <v>44706</v>
          </cell>
          <cell r="C536">
            <v>0.58806712962963</v>
          </cell>
          <cell r="D536">
            <v>1000</v>
          </cell>
          <cell r="E536" t="str">
            <v>944030010001148894</v>
          </cell>
          <cell r="F536" t="str">
            <v>中穗（深圳）供应链有限公司</v>
          </cell>
          <cell r="G536" t="str">
            <v>901a53014517</v>
          </cell>
        </row>
        <row r="537">
          <cell r="B537">
            <v>44706</v>
          </cell>
          <cell r="C537">
            <v>0.653958333333333</v>
          </cell>
          <cell r="D537">
            <v>5000</v>
          </cell>
          <cell r="E537">
            <v>633585796</v>
          </cell>
          <cell r="F537" t="str">
            <v>四川铁锤汽车贸易有限公司</v>
          </cell>
          <cell r="G537" t="str">
            <v>901k87003691</v>
          </cell>
        </row>
        <row r="538">
          <cell r="B538">
            <v>44706</v>
          </cell>
          <cell r="C538">
            <v>0.653969907407407</v>
          </cell>
          <cell r="D538">
            <v>5000</v>
          </cell>
          <cell r="E538">
            <v>633585796</v>
          </cell>
          <cell r="F538" t="str">
            <v>四川铁锤汽车贸易有限公司</v>
          </cell>
          <cell r="G538" t="str">
            <v>901k91003830</v>
          </cell>
        </row>
        <row r="539">
          <cell r="B539">
            <v>44706</v>
          </cell>
          <cell r="C539">
            <v>0.762106481481482</v>
          </cell>
          <cell r="D539">
            <v>5000</v>
          </cell>
          <cell r="E539" t="str">
            <v>2013021009200533992</v>
          </cell>
          <cell r="F539" t="str">
            <v>佛山市车天下新能源科技有限公司</v>
          </cell>
          <cell r="G539" t="str">
            <v>901a41024851</v>
          </cell>
        </row>
        <row r="540">
          <cell r="B540">
            <v>44707</v>
          </cell>
          <cell r="C540">
            <v>0.62</v>
          </cell>
          <cell r="D540">
            <v>2000</v>
          </cell>
          <cell r="E540" t="str">
            <v>4200001486202205261850238259</v>
          </cell>
          <cell r="F540" t="str">
            <v>黄志钊</v>
          </cell>
          <cell r="G540" t="str">
            <v>16535479635400003558e0fbppDc</v>
          </cell>
        </row>
        <row r="541">
          <cell r="B541">
            <v>44707</v>
          </cell>
          <cell r="C541">
            <v>0.648483796296296</v>
          </cell>
          <cell r="D541">
            <v>5000</v>
          </cell>
          <cell r="E541" t="str">
            <v>2013021009200533992</v>
          </cell>
          <cell r="F541" t="str">
            <v>佛山市车天下新能源科技有限公司</v>
          </cell>
          <cell r="G541" t="str">
            <v>901a60016787</v>
          </cell>
        </row>
        <row r="542">
          <cell r="B542">
            <v>44707</v>
          </cell>
          <cell r="C542">
            <v>0.910972222222222</v>
          </cell>
          <cell r="D542">
            <v>1380</v>
          </cell>
          <cell r="E542" t="str">
            <v>20211230165418679</v>
          </cell>
          <cell r="F542" t="str">
            <v>卢子豪</v>
          </cell>
          <cell r="G542" t="str">
            <v>2022051422001472721451510998</v>
          </cell>
        </row>
        <row r="543">
          <cell r="B543">
            <v>44709</v>
          </cell>
          <cell r="C543">
            <v>0.5759375</v>
          </cell>
          <cell r="D543">
            <v>500</v>
          </cell>
          <cell r="E543" t="str">
            <v>4200001504202205282662262824</v>
          </cell>
          <cell r="F543" t="str">
            <v>张家明</v>
          </cell>
          <cell r="G543" t="str">
            <v>16537169555400001f881008k5xU</v>
          </cell>
        </row>
        <row r="544">
          <cell r="B544">
            <v>44709</v>
          </cell>
          <cell r="C544">
            <v>0.61494212962963</v>
          </cell>
          <cell r="D544">
            <v>3380</v>
          </cell>
          <cell r="E544" t="str">
            <v>4200001474202205288555229233</v>
          </cell>
          <cell r="F544" t="str">
            <v>曹亮</v>
          </cell>
          <cell r="G544" t="str">
            <v>RCKYRP-0OXIM61-HUYK</v>
          </cell>
        </row>
        <row r="545">
          <cell r="B545">
            <v>44710</v>
          </cell>
          <cell r="C545">
            <v>0.955324074074074</v>
          </cell>
          <cell r="D545">
            <v>3380</v>
          </cell>
          <cell r="E545" t="str">
            <v>4200001504202205299835614151</v>
          </cell>
          <cell r="F545" t="str">
            <v>陈志锋</v>
          </cell>
          <cell r="G545" t="str">
            <v>16538361315400009c95034976ly</v>
          </cell>
        </row>
        <row r="546">
          <cell r="B546">
            <v>44708</v>
          </cell>
          <cell r="C546">
            <v>0.576053240740741</v>
          </cell>
          <cell r="D546">
            <v>5000</v>
          </cell>
          <cell r="E546" t="str">
            <v>944030010001148894</v>
          </cell>
          <cell r="F546" t="str">
            <v>中穗（深圳）供应链有限公司</v>
          </cell>
          <cell r="G546" t="str">
            <v>901351014074</v>
          </cell>
        </row>
        <row r="547">
          <cell r="B547">
            <v>44708</v>
          </cell>
          <cell r="C547">
            <v>0.576956018518519</v>
          </cell>
          <cell r="D547">
            <v>1000</v>
          </cell>
          <cell r="E547" t="str">
            <v>944030010001148894</v>
          </cell>
          <cell r="F547" t="str">
            <v>中穗（深圳）供应链有限公司</v>
          </cell>
          <cell r="G547" t="str">
            <v>901343014119</v>
          </cell>
        </row>
        <row r="548">
          <cell r="B548">
            <v>44708</v>
          </cell>
          <cell r="C548">
            <v>0.631423611111111</v>
          </cell>
          <cell r="D548">
            <v>5000</v>
          </cell>
          <cell r="E548" t="str">
            <v>2013021009200533992</v>
          </cell>
          <cell r="F548" t="str">
            <v>佛山市车天下新能源科技有限公司</v>
          </cell>
          <cell r="G548" t="str">
            <v>901b80014890</v>
          </cell>
        </row>
        <row r="549">
          <cell r="B549">
            <v>44708</v>
          </cell>
          <cell r="C549">
            <v>0.701331018518519</v>
          </cell>
          <cell r="D549">
            <v>5000</v>
          </cell>
          <cell r="E549" t="str">
            <v>2013021009200533992</v>
          </cell>
          <cell r="F549" t="str">
            <v>佛山市车天下新能源科技有限公司</v>
          </cell>
          <cell r="G549" t="str">
            <v>901f06019154</v>
          </cell>
        </row>
        <row r="550">
          <cell r="B550">
            <v>44708</v>
          </cell>
          <cell r="C550">
            <v>0.726261574074074</v>
          </cell>
          <cell r="D550">
            <v>5000</v>
          </cell>
          <cell r="E550" t="str">
            <v>32050164233600002469</v>
          </cell>
          <cell r="F550" t="str">
            <v>江苏南通美天绿色新能源有限公司</v>
          </cell>
          <cell r="G550" t="str">
            <v>901m61002074</v>
          </cell>
        </row>
        <row r="551">
          <cell r="B551">
            <v>44708</v>
          </cell>
          <cell r="C551">
            <v>0.781319444444444</v>
          </cell>
          <cell r="D551">
            <v>5000</v>
          </cell>
          <cell r="E551" t="str">
            <v>944030010001148894</v>
          </cell>
          <cell r="F551" t="str">
            <v>中穗（深圳）供应链有限公司</v>
          </cell>
          <cell r="G551" t="str">
            <v>901a46026239</v>
          </cell>
        </row>
        <row r="552">
          <cell r="B552">
            <v>44708</v>
          </cell>
          <cell r="C552">
            <v>0.781736111111111</v>
          </cell>
          <cell r="D552">
            <v>1000</v>
          </cell>
          <cell r="E552" t="str">
            <v>944030010001148894</v>
          </cell>
          <cell r="F552" t="str">
            <v>中穗（深圳）供应链有限公司</v>
          </cell>
          <cell r="G552" t="str">
            <v>901a51026262</v>
          </cell>
        </row>
        <row r="553">
          <cell r="B553">
            <v>44709</v>
          </cell>
          <cell r="C553">
            <v>0.450775462962963</v>
          </cell>
          <cell r="D553">
            <v>5000</v>
          </cell>
          <cell r="E553" t="str">
            <v>2013021009200533992</v>
          </cell>
          <cell r="F553" t="str">
            <v>佛山市车天下新能源科技有限公司</v>
          </cell>
          <cell r="G553" t="str">
            <v>901337006059</v>
          </cell>
        </row>
        <row r="554">
          <cell r="B554">
            <v>44709</v>
          </cell>
          <cell r="C554">
            <v>0.60650462962963</v>
          </cell>
          <cell r="D554">
            <v>5000</v>
          </cell>
          <cell r="E554" t="str">
            <v>2013021009200533992</v>
          </cell>
          <cell r="F554" t="str">
            <v>佛山市车天下新能源科技有限公司</v>
          </cell>
          <cell r="G554" t="str">
            <v>901a60012157</v>
          </cell>
        </row>
        <row r="555">
          <cell r="B555">
            <v>44709</v>
          </cell>
          <cell r="C555">
            <v>0.606516203703704</v>
          </cell>
          <cell r="D555">
            <v>5000</v>
          </cell>
          <cell r="E555" t="str">
            <v>2013021009200533992</v>
          </cell>
          <cell r="F555" t="str">
            <v>佛山市车天下新能源科技有限公司</v>
          </cell>
          <cell r="G555" t="str">
            <v>901349012156</v>
          </cell>
        </row>
        <row r="556">
          <cell r="B556">
            <v>44709</v>
          </cell>
          <cell r="C556">
            <v>0.716979166666667</v>
          </cell>
          <cell r="D556">
            <v>5000</v>
          </cell>
          <cell r="E556" t="str">
            <v>2013021009200533992</v>
          </cell>
          <cell r="F556" t="str">
            <v>佛山市车天下新能源科技有限公司</v>
          </cell>
          <cell r="G556" t="str">
            <v>901a37014209</v>
          </cell>
        </row>
        <row r="557">
          <cell r="B557">
            <v>44711</v>
          </cell>
          <cell r="C557">
            <v>0.45099537037037</v>
          </cell>
          <cell r="D557">
            <v>3380</v>
          </cell>
          <cell r="E557" t="str">
            <v>4200001486202205301617727212</v>
          </cell>
          <cell r="F557" t="str">
            <v>付选举</v>
          </cell>
          <cell r="G557" t="str">
            <v>1653878959540000c62fc890War6</v>
          </cell>
        </row>
        <row r="558">
          <cell r="B558">
            <v>44711</v>
          </cell>
          <cell r="C558">
            <v>0.460914351851852</v>
          </cell>
          <cell r="D558">
            <v>80</v>
          </cell>
          <cell r="E558" t="str">
            <v>4200001508202205302655922062</v>
          </cell>
          <cell r="F558" t="str">
            <v>周一国</v>
          </cell>
          <cell r="G558" t="str">
            <v>1653879818540000c62fcfaaUjsm</v>
          </cell>
        </row>
        <row r="559">
          <cell r="B559">
            <v>44711</v>
          </cell>
          <cell r="C559">
            <v>0.466736111111111</v>
          </cell>
          <cell r="D559">
            <v>1880</v>
          </cell>
          <cell r="E559" t="str">
            <v>4200001487202205308669451004</v>
          </cell>
          <cell r="F559" t="str">
            <v>李上新</v>
          </cell>
          <cell r="G559" t="str">
            <v>165388032154000063103ac0WmoK</v>
          </cell>
        </row>
        <row r="560">
          <cell r="B560">
            <v>44711</v>
          </cell>
          <cell r="C560">
            <v>0.479050925925926</v>
          </cell>
          <cell r="D560">
            <v>3380</v>
          </cell>
          <cell r="E560" t="str">
            <v>4200001491202205303579392988</v>
          </cell>
          <cell r="F560" t="str">
            <v>周鸿胜</v>
          </cell>
          <cell r="G560" t="str">
            <v>1653881383540000631043c4cU8G</v>
          </cell>
        </row>
        <row r="561">
          <cell r="B561">
            <v>44711</v>
          </cell>
          <cell r="C561">
            <v>0.490486111111111</v>
          </cell>
          <cell r="D561">
            <v>2000</v>
          </cell>
          <cell r="E561" t="str">
            <v>4200001482202205302472877752</v>
          </cell>
          <cell r="F561" t="str">
            <v>古朝映</v>
          </cell>
          <cell r="G561" t="str">
            <v>165388237154000078671464TKIV</v>
          </cell>
        </row>
        <row r="562">
          <cell r="B562">
            <v>44711</v>
          </cell>
          <cell r="C562">
            <v>0.499375</v>
          </cell>
          <cell r="D562">
            <v>1380</v>
          </cell>
          <cell r="E562" t="str">
            <v>4200001510202205304458297120</v>
          </cell>
          <cell r="F562" t="str">
            <v>杨华</v>
          </cell>
          <cell r="G562" t="str">
            <v>165388314154000078671a11HEjB</v>
          </cell>
        </row>
        <row r="563">
          <cell r="B563">
            <v>44711</v>
          </cell>
          <cell r="C563">
            <v>0.518148148148148</v>
          </cell>
          <cell r="D563">
            <v>3380</v>
          </cell>
          <cell r="E563" t="str">
            <v>4200001475202205300184676024</v>
          </cell>
          <cell r="F563" t="str">
            <v>廖龙</v>
          </cell>
          <cell r="G563" t="str">
            <v>1653884763540000ad086d2fUMOE</v>
          </cell>
        </row>
        <row r="564">
          <cell r="B564">
            <v>44711</v>
          </cell>
          <cell r="C564">
            <v>0.518460648148148</v>
          </cell>
          <cell r="D564">
            <v>1380</v>
          </cell>
          <cell r="E564" t="str">
            <v>4200001507202205301366903790</v>
          </cell>
          <cell r="F564" t="str">
            <v>章新华</v>
          </cell>
          <cell r="G564" t="str">
            <v>1653884789540000ad086d53Y3KM</v>
          </cell>
        </row>
        <row r="565">
          <cell r="B565">
            <v>44711</v>
          </cell>
          <cell r="C565">
            <v>0.536064814814815</v>
          </cell>
          <cell r="D565">
            <v>3380</v>
          </cell>
          <cell r="E565" t="str">
            <v>4200001511202205303360162822</v>
          </cell>
          <cell r="F565" t="str">
            <v>兰志录</v>
          </cell>
          <cell r="G565" t="str">
            <v>1653886310540000a00a174fmeYS</v>
          </cell>
        </row>
        <row r="566">
          <cell r="B566">
            <v>44711</v>
          </cell>
          <cell r="C566">
            <v>0.539155092592593</v>
          </cell>
          <cell r="D566">
            <v>2000</v>
          </cell>
          <cell r="E566" t="str">
            <v>4200001500202205308860580560</v>
          </cell>
          <cell r="F566" t="str">
            <v>叶太洋</v>
          </cell>
          <cell r="G566" t="str">
            <v>1653886577540000a00a18c6o69H</v>
          </cell>
        </row>
        <row r="567">
          <cell r="B567">
            <v>44711</v>
          </cell>
          <cell r="C567">
            <v>0.550706018518519</v>
          </cell>
          <cell r="D567">
            <v>3380</v>
          </cell>
          <cell r="E567" t="str">
            <v>4200001507202205301679505631</v>
          </cell>
          <cell r="F567" t="str">
            <v>胡永会</v>
          </cell>
          <cell r="G567" t="str">
            <v>1653887574540000f2883db9p4YI</v>
          </cell>
        </row>
        <row r="568">
          <cell r="B568">
            <v>44711</v>
          </cell>
          <cell r="C568">
            <v>0.575277777777778</v>
          </cell>
          <cell r="D568">
            <v>3380</v>
          </cell>
          <cell r="E568" t="str">
            <v>4200001511202205302534426246</v>
          </cell>
          <cell r="F568" t="str">
            <v>卓庆全</v>
          </cell>
          <cell r="G568" t="str">
            <v>16538896985400008a85a5ad9drD</v>
          </cell>
        </row>
        <row r="569">
          <cell r="B569">
            <v>44711</v>
          </cell>
          <cell r="C569">
            <v>0.607592592592593</v>
          </cell>
          <cell r="D569">
            <v>3380</v>
          </cell>
          <cell r="E569" t="str">
            <v>4200001496202205304216085355</v>
          </cell>
          <cell r="F569" t="str">
            <v>龙小军</v>
          </cell>
          <cell r="G569" t="str">
            <v>1653892490540000ca002fb5jfVI</v>
          </cell>
        </row>
        <row r="570">
          <cell r="B570">
            <v>44711</v>
          </cell>
          <cell r="C570">
            <v>0.629814814814815</v>
          </cell>
          <cell r="D570">
            <v>3380</v>
          </cell>
          <cell r="E570" t="str">
            <v>4200001477202205301796783004</v>
          </cell>
          <cell r="F570" t="str">
            <v>张连周</v>
          </cell>
          <cell r="G570" t="str">
            <v>1653894411540000fd709c9bHh0C</v>
          </cell>
        </row>
        <row r="571">
          <cell r="B571">
            <v>44711</v>
          </cell>
          <cell r="C571">
            <v>0.630462962962963</v>
          </cell>
          <cell r="D571">
            <v>1500</v>
          </cell>
          <cell r="E571" t="str">
            <v>4200001475202205303775791014</v>
          </cell>
          <cell r="F571" t="str">
            <v>唐允浩</v>
          </cell>
          <cell r="G571" t="str">
            <v>1653894468540000fd709cf3IFGA</v>
          </cell>
        </row>
        <row r="572">
          <cell r="B572">
            <v>44711</v>
          </cell>
          <cell r="C572">
            <v>0.635613425925926</v>
          </cell>
          <cell r="D572">
            <v>2000</v>
          </cell>
          <cell r="E572" t="str">
            <v>4200001478202205306632254278</v>
          </cell>
          <cell r="F572" t="str">
            <v>陈天树</v>
          </cell>
          <cell r="G572" t="str">
            <v>1653894905540000fd709f7ecpgP</v>
          </cell>
        </row>
        <row r="573">
          <cell r="B573">
            <v>44711</v>
          </cell>
          <cell r="C573">
            <v>0.710798611111111</v>
          </cell>
          <cell r="D573">
            <v>3380</v>
          </cell>
          <cell r="E573" t="str">
            <v>4200001509202205308884508148</v>
          </cell>
          <cell r="F573" t="str">
            <v>邓智祯</v>
          </cell>
          <cell r="G573" t="str">
            <v>16539014095400008d439b700HzW</v>
          </cell>
        </row>
        <row r="574">
          <cell r="B574">
            <v>44711</v>
          </cell>
          <cell r="C574">
            <v>0.665324074074074</v>
          </cell>
          <cell r="D574">
            <v>300000</v>
          </cell>
          <cell r="E574" t="str">
            <v>2102105309300022370</v>
          </cell>
          <cell r="F574" t="str">
            <v>广西中宏融鑫投资有限责任公司</v>
          </cell>
          <cell r="G574" t="str">
            <v>901h96001993</v>
          </cell>
        </row>
        <row r="575">
          <cell r="B575">
            <v>44711</v>
          </cell>
          <cell r="C575">
            <v>0.725115740740741</v>
          </cell>
          <cell r="D575">
            <v>1380</v>
          </cell>
          <cell r="E575" t="str">
            <v>4200001466202205301576437141</v>
          </cell>
          <cell r="F575" t="str">
            <v>杨超</v>
          </cell>
          <cell r="G575" t="str">
            <v>16539026455400006033dc3alDd6</v>
          </cell>
        </row>
        <row r="576">
          <cell r="B576">
            <v>44711</v>
          </cell>
          <cell r="C576">
            <v>0.776550925925926</v>
          </cell>
          <cell r="D576">
            <v>3380</v>
          </cell>
          <cell r="E576" t="str">
            <v>4200001512202205309670201068</v>
          </cell>
          <cell r="F576" t="str">
            <v>罗文安</v>
          </cell>
          <cell r="G576" t="str">
            <v>1653907087540000391a2be5eDru</v>
          </cell>
        </row>
        <row r="577">
          <cell r="B577">
            <v>44711</v>
          </cell>
          <cell r="C577">
            <v>0.824039351851852</v>
          </cell>
          <cell r="D577">
            <v>3380</v>
          </cell>
          <cell r="E577" t="str">
            <v>4200001471202205304383346155</v>
          </cell>
          <cell r="F577" t="str">
            <v>杨至富</v>
          </cell>
          <cell r="G577" t="str">
            <v>16539111825400006c8a59cbwVrT</v>
          </cell>
        </row>
        <row r="578">
          <cell r="B578">
            <v>44711</v>
          </cell>
          <cell r="C578">
            <v>0.839340277777778</v>
          </cell>
          <cell r="D578">
            <v>2200</v>
          </cell>
          <cell r="E578" t="str">
            <v>4200001464202205309924916120</v>
          </cell>
          <cell r="F578" t="str">
            <v>魏浩宇</v>
          </cell>
          <cell r="G578" t="str">
            <v>1653912512540000c039c4ecgD0v</v>
          </cell>
        </row>
        <row r="579">
          <cell r="B579">
            <v>44711</v>
          </cell>
          <cell r="C579">
            <v>0.949189814814815</v>
          </cell>
          <cell r="D579">
            <v>3380</v>
          </cell>
          <cell r="E579" t="str">
            <v>4200001467202205306581113088</v>
          </cell>
          <cell r="F579" t="str">
            <v>杨德良</v>
          </cell>
          <cell r="G579" t="str">
            <v>1653921999540000dd8d07cbytWx</v>
          </cell>
        </row>
        <row r="580">
          <cell r="B580">
            <v>44712</v>
          </cell>
          <cell r="C580">
            <v>0.400243055555556</v>
          </cell>
          <cell r="D580">
            <v>3380</v>
          </cell>
          <cell r="E580" t="str">
            <v>4200001513202205315020565931</v>
          </cell>
          <cell r="F580" t="str">
            <v>李保荣</v>
          </cell>
          <cell r="G580" t="str">
            <v>16539609755400009226d59dyqhF</v>
          </cell>
        </row>
        <row r="581">
          <cell r="B581">
            <v>44712</v>
          </cell>
          <cell r="C581">
            <v>0.400694444444444</v>
          </cell>
          <cell r="D581">
            <v>1380</v>
          </cell>
          <cell r="E581" t="str">
            <v>4200001486202205318463293944</v>
          </cell>
          <cell r="F581" t="str">
            <v>陈天树</v>
          </cell>
          <cell r="G581" t="str">
            <v>16539610145400009226d5dcAyRc</v>
          </cell>
        </row>
        <row r="582">
          <cell r="B582">
            <v>44712</v>
          </cell>
          <cell r="C582">
            <v>0.405844907407407</v>
          </cell>
          <cell r="D582">
            <v>3380</v>
          </cell>
          <cell r="E582" t="str">
            <v>4200001480202205315799813042</v>
          </cell>
          <cell r="F582" t="str">
            <v>罗雄通</v>
          </cell>
          <cell r="G582" t="str">
            <v>16539614515400009226d822alYZ</v>
          </cell>
        </row>
        <row r="583">
          <cell r="B583">
            <v>44711</v>
          </cell>
          <cell r="C583">
            <v>0.430925925925926</v>
          </cell>
          <cell r="D583">
            <v>5000</v>
          </cell>
          <cell r="E583" t="str">
            <v>2013021009200533992</v>
          </cell>
          <cell r="F583" t="str">
            <v>佛山市车天下新能源科技有限公司</v>
          </cell>
          <cell r="G583" t="str">
            <v>901b87004846</v>
          </cell>
        </row>
        <row r="584">
          <cell r="B584">
            <v>44711</v>
          </cell>
          <cell r="C584">
            <v>0.53412037037037</v>
          </cell>
          <cell r="D584">
            <v>5000</v>
          </cell>
          <cell r="E584" t="str">
            <v>32050164233600002469</v>
          </cell>
          <cell r="F584" t="str">
            <v>江苏南通美天绿色新能源有限公司</v>
          </cell>
          <cell r="G584" t="str">
            <v>901m61001100</v>
          </cell>
        </row>
        <row r="585">
          <cell r="B585">
            <v>44711</v>
          </cell>
          <cell r="C585">
            <v>0.613101851851852</v>
          </cell>
          <cell r="D585">
            <v>5000</v>
          </cell>
          <cell r="E585" t="str">
            <v>2013021009200533992</v>
          </cell>
          <cell r="F585" t="str">
            <v>佛山市车天下新能源科技有限公司</v>
          </cell>
          <cell r="G585" t="str">
            <v>901349014976</v>
          </cell>
        </row>
        <row r="586">
          <cell r="B586">
            <v>44711</v>
          </cell>
          <cell r="C586">
            <v>0.613101851851852</v>
          </cell>
          <cell r="D586">
            <v>5000</v>
          </cell>
          <cell r="E586" t="str">
            <v>2013021009200533992</v>
          </cell>
          <cell r="F586" t="str">
            <v>佛山市车天下新能源科技有限公司</v>
          </cell>
          <cell r="G586" t="str">
            <v>901a34012837</v>
          </cell>
        </row>
        <row r="587">
          <cell r="B587">
            <v>44711</v>
          </cell>
          <cell r="C587">
            <v>0.638796296296296</v>
          </cell>
          <cell r="D587">
            <v>5000</v>
          </cell>
          <cell r="E587" t="str">
            <v>944030010001148894</v>
          </cell>
          <cell r="F587" t="str">
            <v>中穗（深圳）供应链有限公司</v>
          </cell>
          <cell r="G587" t="str">
            <v>901a63016507</v>
          </cell>
        </row>
        <row r="588">
          <cell r="B588">
            <v>44711</v>
          </cell>
          <cell r="C588">
            <v>0.639259259259259</v>
          </cell>
          <cell r="D588">
            <v>1000</v>
          </cell>
          <cell r="E588" t="str">
            <v>944030010001148894</v>
          </cell>
          <cell r="F588" t="str">
            <v>中穗（深圳）供应链有限公司</v>
          </cell>
          <cell r="G588" t="str">
            <v>901348016537</v>
          </cell>
        </row>
        <row r="589">
          <cell r="B589">
            <v>44711</v>
          </cell>
          <cell r="C589">
            <v>0.660914351851852</v>
          </cell>
          <cell r="D589">
            <v>5000</v>
          </cell>
          <cell r="E589" t="str">
            <v>32050164233600002469</v>
          </cell>
          <cell r="F589" t="str">
            <v>江苏南通美天绿色新能源有限公司</v>
          </cell>
          <cell r="G589" t="str">
            <v>901k96001950</v>
          </cell>
        </row>
        <row r="590">
          <cell r="B590">
            <v>44711</v>
          </cell>
          <cell r="C590">
            <v>0.938564814814815</v>
          </cell>
          <cell r="D590">
            <v>3380</v>
          </cell>
          <cell r="E590" t="str">
            <v>6228481456828506579</v>
          </cell>
          <cell r="F590" t="str">
            <v>吴晓锋</v>
          </cell>
          <cell r="G590" t="str">
            <v>901b81025688</v>
          </cell>
        </row>
        <row r="591">
          <cell r="B591">
            <v>44712</v>
          </cell>
          <cell r="C591">
            <v>0.446782407407407</v>
          </cell>
          <cell r="D591">
            <v>3380</v>
          </cell>
          <cell r="E591" t="str">
            <v>4200001477202205316314506105</v>
          </cell>
          <cell r="F591" t="str">
            <v>王新文</v>
          </cell>
          <cell r="G591" t="str">
            <v>1653964996540000c2ab99a5YYis</v>
          </cell>
        </row>
        <row r="592">
          <cell r="B592">
            <v>44712</v>
          </cell>
          <cell r="C592">
            <v>0.457777777777778</v>
          </cell>
          <cell r="D592">
            <v>3380</v>
          </cell>
          <cell r="E592" t="str">
            <v>4200001512202205310243325761</v>
          </cell>
          <cell r="F592" t="str">
            <v>袁欢</v>
          </cell>
          <cell r="G592" t="str">
            <v>16539659445400008caae204ulNs</v>
          </cell>
        </row>
        <row r="593">
          <cell r="B593">
            <v>44706</v>
          </cell>
          <cell r="C593">
            <v>0.63744212962963</v>
          </cell>
          <cell r="D593">
            <v>6800</v>
          </cell>
          <cell r="E593" t="str">
            <v>4200001488202205255935523646</v>
          </cell>
          <cell r="F593" t="str">
            <v>李思学</v>
          </cell>
          <cell r="G593" t="str">
            <v>RCFG9Q-0OXIM61-2KMC</v>
          </cell>
        </row>
        <row r="594">
          <cell r="B594">
            <v>44712</v>
          </cell>
          <cell r="C594">
            <v>0.645069444444444</v>
          </cell>
          <cell r="D594">
            <v>1380</v>
          </cell>
          <cell r="E594" t="str">
            <v>4200001510202205315204120964</v>
          </cell>
          <cell r="F594" t="str">
            <v>林金成</v>
          </cell>
          <cell r="G594" t="str">
            <v>1653982123540000f89cc0e9c4ev</v>
          </cell>
        </row>
        <row r="595">
          <cell r="B595">
            <v>44712</v>
          </cell>
          <cell r="C595">
            <v>0.42875</v>
          </cell>
          <cell r="D595">
            <v>5000</v>
          </cell>
          <cell r="E595" t="str">
            <v>2013021009200533992</v>
          </cell>
          <cell r="F595" t="str">
            <v>佛山市车天下新能源科技有限公司</v>
          </cell>
          <cell r="G595" t="str">
            <v>901a58006025</v>
          </cell>
        </row>
        <row r="596">
          <cell r="B596">
            <v>44712</v>
          </cell>
          <cell r="C596">
            <v>0.584444444444444</v>
          </cell>
          <cell r="D596">
            <v>5000</v>
          </cell>
          <cell r="E596" t="str">
            <v>2013021009200533992</v>
          </cell>
          <cell r="F596" t="str">
            <v>佛山市车天下新能源科技有限公司</v>
          </cell>
          <cell r="G596" t="str">
            <v>901a71014526</v>
          </cell>
        </row>
        <row r="597">
          <cell r="B597">
            <v>44712</v>
          </cell>
          <cell r="C597">
            <v>0.584456018518518</v>
          </cell>
          <cell r="D597">
            <v>5000</v>
          </cell>
          <cell r="E597" t="str">
            <v>2013021009200533992</v>
          </cell>
          <cell r="F597" t="str">
            <v>佛山市车天下新能源科技有限公司</v>
          </cell>
          <cell r="G597" t="str">
            <v>901355012452</v>
          </cell>
        </row>
        <row r="598">
          <cell r="B598">
            <v>44712</v>
          </cell>
          <cell r="C598">
            <v>0.645011574074074</v>
          </cell>
          <cell r="D598">
            <v>5000</v>
          </cell>
          <cell r="E598" t="str">
            <v>32050164233600002469</v>
          </cell>
          <cell r="F598" t="str">
            <v>江苏南通美天绿色新能源有限公司</v>
          </cell>
          <cell r="G598" t="str">
            <v>901a45018343</v>
          </cell>
        </row>
        <row r="599">
          <cell r="B599">
            <v>44712</v>
          </cell>
          <cell r="C599">
            <v>0.97494212962963</v>
          </cell>
          <cell r="D599">
            <v>3380</v>
          </cell>
          <cell r="E599" t="str">
            <v>4200001480202205313310175211</v>
          </cell>
          <cell r="F599" t="str">
            <v>周武</v>
          </cell>
          <cell r="G599" t="str">
            <v>1654010632540000b45d4477tcnr</v>
          </cell>
        </row>
        <row r="600">
          <cell r="B600">
            <v>44713</v>
          </cell>
          <cell r="C600">
            <v>0.618854166666667</v>
          </cell>
          <cell r="D600">
            <v>1180</v>
          </cell>
          <cell r="E600" t="str">
            <v>4200001509202206011074137903</v>
          </cell>
          <cell r="F600" t="str">
            <v>魏浩宇</v>
          </cell>
          <cell r="G600" t="str">
            <v>1654066261540000634d38e45QZ7</v>
          </cell>
        </row>
        <row r="601">
          <cell r="B601">
            <v>44713</v>
          </cell>
          <cell r="C601">
            <v>0.479641203703704</v>
          </cell>
          <cell r="D601">
            <v>1380</v>
          </cell>
          <cell r="E601" t="str">
            <v>4200001483202206010735896392</v>
          </cell>
          <cell r="F601" t="str">
            <v>毛建文</v>
          </cell>
          <cell r="G601" t="str">
            <v>165405419454000031883b0ahX4g</v>
          </cell>
        </row>
        <row r="602">
          <cell r="B602">
            <v>44713</v>
          </cell>
          <cell r="C602">
            <v>0.73162037037037</v>
          </cell>
          <cell r="D602">
            <v>2380</v>
          </cell>
          <cell r="E602" t="str">
            <v>4200001497202206014308418289</v>
          </cell>
          <cell r="F602" t="str">
            <v>荆鹏</v>
          </cell>
          <cell r="G602" t="str">
            <v>16540760075400004f7421db6_Qa</v>
          </cell>
        </row>
        <row r="603">
          <cell r="B603">
            <v>44714</v>
          </cell>
          <cell r="C603">
            <v>0.390381944444444</v>
          </cell>
          <cell r="D603">
            <v>3380</v>
          </cell>
          <cell r="E603" t="str">
            <v>4200001481202206025663112753</v>
          </cell>
          <cell r="F603" t="str">
            <v>何国健</v>
          </cell>
          <cell r="G603" t="str">
            <v>16541329205400005a011116xv_r</v>
          </cell>
        </row>
        <row r="604">
          <cell r="B604">
            <v>44714</v>
          </cell>
          <cell r="C604">
            <v>0.420520833333333</v>
          </cell>
          <cell r="D604">
            <v>15000</v>
          </cell>
          <cell r="E604" t="str">
            <v>4200001475202206029417743727</v>
          </cell>
          <cell r="F604" t="str">
            <v>林庆文</v>
          </cell>
          <cell r="G604" t="str">
            <v>RCTV55-0OXIM61-28LU</v>
          </cell>
        </row>
        <row r="605">
          <cell r="B605">
            <v>44713</v>
          </cell>
          <cell r="C605">
            <v>0.60630787037037</v>
          </cell>
          <cell r="D605">
            <v>5000</v>
          </cell>
          <cell r="E605" t="str">
            <v>2013021009200533992</v>
          </cell>
          <cell r="F605" t="str">
            <v>佛山市车天下新能源科技有限公司</v>
          </cell>
          <cell r="G605" t="str">
            <v>901336016532</v>
          </cell>
        </row>
        <row r="606">
          <cell r="B606">
            <v>44713</v>
          </cell>
          <cell r="C606">
            <v>0.656956018518518</v>
          </cell>
          <cell r="D606">
            <v>5000</v>
          </cell>
          <cell r="E606" t="str">
            <v>2013021009200533992</v>
          </cell>
          <cell r="F606" t="str">
            <v>佛山市车天下新能源科技有限公司</v>
          </cell>
          <cell r="G606" t="str">
            <v>901348019618</v>
          </cell>
        </row>
        <row r="607">
          <cell r="B607">
            <v>44713</v>
          </cell>
          <cell r="C607">
            <v>0.715324074074074</v>
          </cell>
          <cell r="D607">
            <v>5000</v>
          </cell>
          <cell r="E607" t="str">
            <v>944030010001148894</v>
          </cell>
          <cell r="F607" t="str">
            <v>中穗（深圳）供应链有限公司</v>
          </cell>
          <cell r="G607" t="str">
            <v>901a43022946</v>
          </cell>
        </row>
        <row r="608">
          <cell r="B608">
            <v>44713</v>
          </cell>
          <cell r="C608">
            <v>0.71568287037037</v>
          </cell>
          <cell r="D608">
            <v>1000</v>
          </cell>
          <cell r="E608" t="str">
            <v>944030010001148894</v>
          </cell>
          <cell r="F608" t="str">
            <v>中穗（深圳）供应链有限公司</v>
          </cell>
          <cell r="G608" t="str">
            <v>901a51022960</v>
          </cell>
        </row>
        <row r="609">
          <cell r="B609">
            <v>44714</v>
          </cell>
          <cell r="C609">
            <v>0.676863425925926</v>
          </cell>
          <cell r="D609">
            <v>15000</v>
          </cell>
          <cell r="E609" t="str">
            <v>2022060222001441111408861033</v>
          </cell>
          <cell r="F609" t="str">
            <v>赵岳峰</v>
          </cell>
          <cell r="G609" t="str">
            <v>1170083868366741111</v>
          </cell>
        </row>
        <row r="610">
          <cell r="B610">
            <v>44716</v>
          </cell>
          <cell r="C610">
            <v>0.729236111111111</v>
          </cell>
          <cell r="D610">
            <v>3380</v>
          </cell>
          <cell r="E610" t="str">
            <v>4200001489202206045543529657</v>
          </cell>
          <cell r="F610" t="str">
            <v>陈海</v>
          </cell>
          <cell r="G610" t="str">
            <v>1654335001540000d84e5ad4_HUX</v>
          </cell>
        </row>
        <row r="611">
          <cell r="B611">
            <v>44717</v>
          </cell>
          <cell r="C611">
            <v>0.457013888888889</v>
          </cell>
          <cell r="D611">
            <v>5000</v>
          </cell>
          <cell r="E611" t="str">
            <v>2013021009200533992</v>
          </cell>
          <cell r="F611" t="str">
            <v>佛山市车天下新能源科技有限公司</v>
          </cell>
          <cell r="G611" t="str">
            <v>901a52008381</v>
          </cell>
        </row>
        <row r="612">
          <cell r="B612">
            <v>44717</v>
          </cell>
          <cell r="C612">
            <v>0.474085648148148</v>
          </cell>
          <cell r="D612">
            <v>5000</v>
          </cell>
          <cell r="E612" t="str">
            <v>32050164233600002469</v>
          </cell>
          <cell r="F612" t="str">
            <v>江苏南通美天绿色新能源有限公司</v>
          </cell>
          <cell r="G612" t="str">
            <v>901i07000668</v>
          </cell>
        </row>
        <row r="613">
          <cell r="B613">
            <v>44717</v>
          </cell>
          <cell r="C613">
            <v>0.670266203703704</v>
          </cell>
          <cell r="D613">
            <v>5000</v>
          </cell>
          <cell r="E613" t="str">
            <v>2013021009200533992</v>
          </cell>
          <cell r="F613" t="str">
            <v>佛山市车天下新能源科技有限公司</v>
          </cell>
          <cell r="G613" t="str">
            <v>901a55020985</v>
          </cell>
        </row>
        <row r="614">
          <cell r="B614">
            <v>44717</v>
          </cell>
          <cell r="C614">
            <v>0.47599537037037</v>
          </cell>
          <cell r="D614">
            <v>1380</v>
          </cell>
          <cell r="E614" t="str">
            <v>4200001466202206054838156538</v>
          </cell>
          <cell r="F614" t="str">
            <v>古朝映</v>
          </cell>
          <cell r="G614" t="str">
            <v>1654399521540000a22f6cd1QGHV</v>
          </cell>
        </row>
        <row r="615">
          <cell r="B615">
            <v>44717</v>
          </cell>
          <cell r="C615">
            <v>0.554537037037037</v>
          </cell>
          <cell r="D615">
            <v>2000</v>
          </cell>
          <cell r="E615" t="str">
            <v>4200001483202206058825396334</v>
          </cell>
          <cell r="F615" t="str">
            <v>杨华</v>
          </cell>
          <cell r="G615" t="str">
            <v>1654406307540000446d32f9_I8p</v>
          </cell>
        </row>
        <row r="616">
          <cell r="B616">
            <v>44717</v>
          </cell>
          <cell r="C616">
            <v>0.575972222222222</v>
          </cell>
          <cell r="D616">
            <v>1500</v>
          </cell>
          <cell r="E616" t="str">
            <v>4200001475202206059474448396</v>
          </cell>
          <cell r="F616" t="str">
            <v>李上新</v>
          </cell>
          <cell r="G616" t="str">
            <v>1654408160540000240fefc2zQjy</v>
          </cell>
        </row>
        <row r="617">
          <cell r="B617">
            <v>44717</v>
          </cell>
          <cell r="C617">
            <v>0.738738425925926</v>
          </cell>
          <cell r="D617">
            <v>540</v>
          </cell>
          <cell r="E617" t="str">
            <v>4200001459202206057148787748</v>
          </cell>
          <cell r="F617" t="str">
            <v>胡佳明</v>
          </cell>
          <cell r="G617" t="str">
            <v>RD00CW-0OXIM61-AY6M</v>
          </cell>
        </row>
        <row r="618">
          <cell r="B618">
            <v>44718</v>
          </cell>
          <cell r="C618">
            <v>0.656666666666667</v>
          </cell>
          <cell r="D618">
            <v>1880</v>
          </cell>
          <cell r="E618" t="str">
            <v>4200001507202206062790060798</v>
          </cell>
          <cell r="F618" t="str">
            <v>唐允浩</v>
          </cell>
          <cell r="G618" t="str">
            <v>1654501532540000b5053c8eaB7O</v>
          </cell>
        </row>
        <row r="619">
          <cell r="B619">
            <v>44718</v>
          </cell>
          <cell r="C619">
            <v>0.643391203703704</v>
          </cell>
          <cell r="D619">
            <v>1880</v>
          </cell>
          <cell r="E619" t="str">
            <v>4200001481202206067961057104</v>
          </cell>
          <cell r="F619" t="str">
            <v>张家明</v>
          </cell>
          <cell r="G619" t="str">
            <v>1654500381540000b228de63Zdi8</v>
          </cell>
        </row>
        <row r="620">
          <cell r="B620">
            <v>44718</v>
          </cell>
          <cell r="C620">
            <v>0.309548611111111</v>
          </cell>
          <cell r="D620">
            <v>4560</v>
          </cell>
          <cell r="E620" t="str">
            <v>4200001508202206067346533252</v>
          </cell>
          <cell r="F620" t="str">
            <v>胡佳明</v>
          </cell>
          <cell r="G620" t="str">
            <v>RD1U6Q-0OXIM61-7XL4</v>
          </cell>
        </row>
        <row r="621">
          <cell r="B621">
            <v>44718</v>
          </cell>
          <cell r="C621">
            <v>0.654560185185185</v>
          </cell>
          <cell r="D621">
            <v>15000</v>
          </cell>
          <cell r="E621" t="str">
            <v>4200001483202206067357428374</v>
          </cell>
          <cell r="F621" t="str">
            <v>谢万波</v>
          </cell>
          <cell r="G621" t="str">
            <v>RD1PES-0OXIM61-17KB</v>
          </cell>
        </row>
        <row r="622">
          <cell r="B622">
            <v>44718</v>
          </cell>
          <cell r="C622">
            <v>0.651759259259259</v>
          </cell>
          <cell r="D622">
            <v>15000</v>
          </cell>
          <cell r="E622" t="str">
            <v>4200001474202206064240684863</v>
          </cell>
          <cell r="F622" t="str">
            <v>姜诗毅</v>
          </cell>
          <cell r="G622" t="str">
            <v>RD1P81-0OXIM61-GVSI</v>
          </cell>
        </row>
        <row r="623">
          <cell r="B623">
            <v>44718</v>
          </cell>
          <cell r="C623">
            <v>0.643553240740741</v>
          </cell>
          <cell r="D623">
            <v>15000</v>
          </cell>
          <cell r="E623" t="str">
            <v>4200001483202206067550258469</v>
          </cell>
          <cell r="F623" t="str">
            <v>潘治</v>
          </cell>
          <cell r="G623" t="str">
            <v>RD1OOC-0OXIM61-82W1</v>
          </cell>
        </row>
        <row r="624">
          <cell r="B624">
            <v>44718</v>
          </cell>
          <cell r="C624">
            <v>0.629884259259259</v>
          </cell>
          <cell r="D624">
            <v>15000</v>
          </cell>
          <cell r="E624" t="str">
            <v>2022060622001439981423637578</v>
          </cell>
          <cell r="F624" t="str">
            <v>程向伟</v>
          </cell>
          <cell r="G624" t="str">
            <v>1170086809481139981</v>
          </cell>
        </row>
        <row r="625">
          <cell r="B625">
            <v>44718</v>
          </cell>
          <cell r="C625">
            <v>0.60087962962963</v>
          </cell>
          <cell r="D625">
            <v>15000</v>
          </cell>
          <cell r="E625" t="str">
            <v>15336983010088</v>
          </cell>
          <cell r="F625" t="str">
            <v>深圳市腾艺汽车服务有限公司</v>
          </cell>
          <cell r="G625" t="str">
            <v>901l11001332</v>
          </cell>
        </row>
        <row r="626">
          <cell r="B626">
            <v>44718</v>
          </cell>
          <cell r="C626">
            <v>0.619409722222222</v>
          </cell>
          <cell r="D626">
            <v>15000</v>
          </cell>
          <cell r="E626" t="str">
            <v>15336983010088</v>
          </cell>
          <cell r="F626" t="str">
            <v>深圳市腾艺汽车服务有限公司</v>
          </cell>
          <cell r="G626" t="str">
            <v>901k99001468</v>
          </cell>
        </row>
        <row r="627">
          <cell r="B627">
            <v>44718</v>
          </cell>
          <cell r="C627">
            <v>0.667627314814815</v>
          </cell>
          <cell r="D627">
            <v>300000</v>
          </cell>
          <cell r="E627" t="str">
            <v>569000014578742</v>
          </cell>
          <cell r="F627" t="str">
            <v>东莞车聚汇新能源汽车有限公司</v>
          </cell>
          <cell r="G627" t="str">
            <v>901i07001734</v>
          </cell>
        </row>
        <row r="628">
          <cell r="B628">
            <v>44718</v>
          </cell>
          <cell r="C628">
            <v>0.461273148148148</v>
          </cell>
          <cell r="D628">
            <v>5000</v>
          </cell>
          <cell r="E628" t="str">
            <v>2013021009200533992</v>
          </cell>
          <cell r="F628" t="str">
            <v>佛山市车天下新能源科技有限公司</v>
          </cell>
          <cell r="G628" t="str">
            <v>901a59008751</v>
          </cell>
        </row>
        <row r="629">
          <cell r="B629">
            <v>44718</v>
          </cell>
          <cell r="C629">
            <v>0.573877314814815</v>
          </cell>
          <cell r="D629">
            <v>5000</v>
          </cell>
          <cell r="E629" t="str">
            <v>2013021009200533992</v>
          </cell>
          <cell r="F629" t="str">
            <v>佛山市车天下新能源科技有限公司</v>
          </cell>
          <cell r="G629" t="str">
            <v>901a59015249</v>
          </cell>
        </row>
        <row r="630">
          <cell r="B630">
            <v>44718</v>
          </cell>
          <cell r="C630">
            <v>0.663136574074074</v>
          </cell>
          <cell r="D630">
            <v>5000</v>
          </cell>
          <cell r="E630" t="str">
            <v>2013021009200533992</v>
          </cell>
          <cell r="F630" t="str">
            <v>佛山市车天下新能源科技有限公司</v>
          </cell>
          <cell r="G630" t="str">
            <v>901353018203</v>
          </cell>
        </row>
        <row r="631">
          <cell r="B631">
            <v>44719</v>
          </cell>
          <cell r="C631">
            <v>0.451863425925926</v>
          </cell>
          <cell r="D631">
            <v>3380</v>
          </cell>
          <cell r="E631" t="str">
            <v>4200001485202206073451719373</v>
          </cell>
          <cell r="F631" t="str">
            <v>彭绍林</v>
          </cell>
          <cell r="G631" t="str">
            <v>165457023654000063999ef7LM5I</v>
          </cell>
        </row>
        <row r="632">
          <cell r="B632">
            <v>44719</v>
          </cell>
          <cell r="C632">
            <v>0.476527777777778</v>
          </cell>
          <cell r="D632">
            <v>1380</v>
          </cell>
          <cell r="E632" t="str">
            <v>4200001493202206072773561641</v>
          </cell>
          <cell r="F632" t="str">
            <v>叶太洋</v>
          </cell>
          <cell r="G632" t="str">
            <v>1654572366540000be33164eFB0v</v>
          </cell>
        </row>
        <row r="633">
          <cell r="B633">
            <v>44719</v>
          </cell>
          <cell r="C633">
            <v>0.499594907407407</v>
          </cell>
          <cell r="D633">
            <v>3780</v>
          </cell>
          <cell r="E633" t="str">
            <v>4200001481202206079066080380</v>
          </cell>
          <cell r="F633" t="str">
            <v>吴赛</v>
          </cell>
          <cell r="G633" t="str">
            <v>RD39QV-0OXIM61-2ZC2</v>
          </cell>
        </row>
        <row r="634">
          <cell r="B634">
            <v>44719</v>
          </cell>
          <cell r="C634">
            <v>0.608460648148148</v>
          </cell>
          <cell r="D634">
            <v>2000</v>
          </cell>
          <cell r="E634" t="str">
            <v>4200001509202206073584304456</v>
          </cell>
          <cell r="F634" t="str">
            <v>林金成</v>
          </cell>
          <cell r="G634" t="str">
            <v>1654583765540000417272c6XFsY</v>
          </cell>
        </row>
        <row r="635">
          <cell r="B635">
            <v>44719</v>
          </cell>
          <cell r="C635">
            <v>0.618101851851852</v>
          </cell>
          <cell r="D635">
            <v>15000</v>
          </cell>
          <cell r="E635" t="str">
            <v>4200001510202206072513851329</v>
          </cell>
          <cell r="F635" t="str">
            <v>肖红菱</v>
          </cell>
          <cell r="G635" t="str">
            <v>RD3HNC-0OXIM61-05OJ</v>
          </cell>
        </row>
        <row r="636">
          <cell r="B636">
            <v>44719</v>
          </cell>
          <cell r="C636">
            <v>0.727222222222222</v>
          </cell>
          <cell r="D636">
            <v>3380</v>
          </cell>
          <cell r="E636" t="str">
            <v>4200001460202206074728936657</v>
          </cell>
          <cell r="F636" t="str">
            <v>张启杰</v>
          </cell>
          <cell r="G636" t="str">
            <v>1654594027540000b4c858f1Rmui</v>
          </cell>
        </row>
        <row r="637">
          <cell r="B637">
            <v>44719</v>
          </cell>
          <cell r="C637">
            <v>0.703715277777778</v>
          </cell>
          <cell r="D637">
            <v>15000</v>
          </cell>
          <cell r="E637" t="str">
            <v>4200001514202206072264286407</v>
          </cell>
          <cell r="F637" t="str">
            <v>罗军</v>
          </cell>
          <cell r="G637" t="str">
            <v>RD3NCR-0OXIM61-L2TM</v>
          </cell>
        </row>
        <row r="638">
          <cell r="B638">
            <v>44719</v>
          </cell>
          <cell r="C638">
            <v>0.73869212962963</v>
          </cell>
          <cell r="D638">
            <v>3180</v>
          </cell>
          <cell r="E638" t="str">
            <v>4200001481202206074710366817</v>
          </cell>
          <cell r="F638" t="str">
            <v>胡佳明</v>
          </cell>
          <cell r="G638" t="str">
            <v>RD3POR-0OXIM61-81F3</v>
          </cell>
        </row>
        <row r="639">
          <cell r="B639">
            <v>44719</v>
          </cell>
          <cell r="C639">
            <v>0.809618055555556</v>
          </cell>
          <cell r="D639">
            <v>540</v>
          </cell>
          <cell r="E639" t="str">
            <v>4200001492202206078059269698</v>
          </cell>
          <cell r="F639" t="str">
            <v>陶邓</v>
          </cell>
          <cell r="G639" t="str">
            <v>RD3UEW-0OXIM61-3H51 </v>
          </cell>
        </row>
        <row r="640">
          <cell r="B640">
            <v>44719</v>
          </cell>
          <cell r="C640">
            <v>0.860983796296296</v>
          </cell>
          <cell r="D640">
            <v>200</v>
          </cell>
          <cell r="E640" t="str">
            <v>4200001512202206070956780939</v>
          </cell>
          <cell r="F640" t="str">
            <v>卓庆全</v>
          </cell>
          <cell r="G640" t="str">
            <v>1654605583540000e6d98992ZUPi</v>
          </cell>
        </row>
        <row r="641">
          <cell r="B641">
            <v>44719</v>
          </cell>
          <cell r="C641">
            <v>0.453564814814815</v>
          </cell>
          <cell r="D641">
            <v>10000</v>
          </cell>
          <cell r="E641" t="str">
            <v>2013021009200533992</v>
          </cell>
          <cell r="F641" t="str">
            <v>佛山市车天下新能源科技有限公司</v>
          </cell>
          <cell r="G641" t="str">
            <v>901347007768</v>
          </cell>
        </row>
        <row r="642">
          <cell r="B642">
            <v>44719</v>
          </cell>
          <cell r="C642">
            <v>0.453576388888889</v>
          </cell>
          <cell r="D642">
            <v>5000</v>
          </cell>
          <cell r="E642" t="str">
            <v>2013021009200533992</v>
          </cell>
          <cell r="F642" t="str">
            <v>佛山市车天下新能源科技有限公司</v>
          </cell>
          <cell r="G642" t="str">
            <v>901a49007768</v>
          </cell>
        </row>
        <row r="643">
          <cell r="B643">
            <v>44719</v>
          </cell>
          <cell r="C643">
            <v>0.453576388888889</v>
          </cell>
          <cell r="D643">
            <v>5000</v>
          </cell>
          <cell r="E643" t="str">
            <v>2013021009200533992</v>
          </cell>
          <cell r="F643" t="str">
            <v>佛山市车天下新能源科技有限公司</v>
          </cell>
          <cell r="G643" t="str">
            <v>901a55007769</v>
          </cell>
        </row>
        <row r="644">
          <cell r="B644">
            <v>44719</v>
          </cell>
          <cell r="C644">
            <v>0.603449074074074</v>
          </cell>
          <cell r="D644">
            <v>5000</v>
          </cell>
          <cell r="E644" t="str">
            <v>2013021009200533992</v>
          </cell>
          <cell r="F644" t="str">
            <v>佛山市车天下新能源科技有限公司</v>
          </cell>
          <cell r="G644" t="str">
            <v>901352013213</v>
          </cell>
        </row>
        <row r="645">
          <cell r="B645">
            <v>44719</v>
          </cell>
          <cell r="C645">
            <v>0.603449074074074</v>
          </cell>
          <cell r="D645">
            <v>5000</v>
          </cell>
          <cell r="E645" t="str">
            <v>2013021009200533992</v>
          </cell>
          <cell r="F645" t="str">
            <v>佛山市车天下新能源科技有限公司</v>
          </cell>
          <cell r="G645" t="str">
            <v>901353013213</v>
          </cell>
        </row>
        <row r="646">
          <cell r="B646">
            <v>44719</v>
          </cell>
          <cell r="C646">
            <v>0.682002314814815</v>
          </cell>
          <cell r="D646">
            <v>5000</v>
          </cell>
          <cell r="E646" t="str">
            <v>2013021009200533992</v>
          </cell>
          <cell r="F646" t="str">
            <v>佛山市车天下新能源科技有限公司</v>
          </cell>
          <cell r="G646" t="str">
            <v>901m56001588</v>
          </cell>
        </row>
        <row r="647">
          <cell r="B647">
            <v>44720</v>
          </cell>
          <cell r="C647">
            <v>0.409375</v>
          </cell>
          <cell r="D647">
            <v>3380</v>
          </cell>
          <cell r="E647" t="str">
            <v>4200001482202206088978936491</v>
          </cell>
          <cell r="F647" t="str">
            <v>何耀昇</v>
          </cell>
          <cell r="G647" t="str">
            <v>165465295954000041727b615QbP</v>
          </cell>
        </row>
        <row r="648">
          <cell r="B648">
            <v>44720</v>
          </cell>
          <cell r="C648">
            <v>0.47619212962963</v>
          </cell>
          <cell r="D648">
            <v>2400</v>
          </cell>
          <cell r="E648" t="str">
            <v>4200001505202206081391684383</v>
          </cell>
          <cell r="F648" t="str">
            <v>吴赛</v>
          </cell>
          <cell r="G648" t="str">
            <v>RD52UN-0OXIM61-98J3</v>
          </cell>
        </row>
        <row r="649">
          <cell r="B649">
            <v>44720</v>
          </cell>
          <cell r="C649">
            <v>0.496539351851852</v>
          </cell>
          <cell r="D649">
            <v>5000</v>
          </cell>
          <cell r="E649" t="str">
            <v>2013021009200533992</v>
          </cell>
          <cell r="F649" t="str">
            <v>佛山市车天下新能源科技有限公司</v>
          </cell>
          <cell r="G649" t="str">
            <v>901a48010051</v>
          </cell>
        </row>
        <row r="650">
          <cell r="B650">
            <v>44720</v>
          </cell>
          <cell r="C650">
            <v>0.496539351851852</v>
          </cell>
          <cell r="D650">
            <v>5000</v>
          </cell>
          <cell r="E650" t="str">
            <v>2013021009200533992</v>
          </cell>
          <cell r="F650" t="str">
            <v>佛山市车天下新能源科技有限公司</v>
          </cell>
          <cell r="G650" t="str">
            <v>901a47010050</v>
          </cell>
        </row>
        <row r="651">
          <cell r="B651">
            <v>44720</v>
          </cell>
          <cell r="C651">
            <v>0.527349537037037</v>
          </cell>
          <cell r="D651">
            <v>10000</v>
          </cell>
          <cell r="E651" t="str">
            <v>944030010001148894</v>
          </cell>
          <cell r="F651" t="str">
            <v>中穗（深圳）供应链有限公司</v>
          </cell>
          <cell r="G651" t="str">
            <v>901a42011606</v>
          </cell>
        </row>
        <row r="652">
          <cell r="B652">
            <v>44720</v>
          </cell>
          <cell r="C652">
            <v>0.527789351851852</v>
          </cell>
          <cell r="D652">
            <v>2000</v>
          </cell>
          <cell r="E652" t="str">
            <v>944030010001148894</v>
          </cell>
          <cell r="F652" t="str">
            <v>中穗（深圳）供应链有限公司</v>
          </cell>
          <cell r="G652" t="str">
            <v>901f05010210</v>
          </cell>
        </row>
        <row r="653">
          <cell r="B653">
            <v>44720</v>
          </cell>
          <cell r="C653">
            <v>0.555127314814815</v>
          </cell>
          <cell r="D653">
            <v>300000</v>
          </cell>
          <cell r="E653" t="str">
            <v>6217004220056307873</v>
          </cell>
          <cell r="F653" t="str">
            <v>薛威</v>
          </cell>
          <cell r="G653" t="str">
            <v>901a38011045</v>
          </cell>
        </row>
        <row r="654">
          <cell r="B654">
            <v>44720</v>
          </cell>
          <cell r="C654">
            <v>0.582604166666667</v>
          </cell>
          <cell r="D654">
            <v>5000</v>
          </cell>
          <cell r="E654" t="str">
            <v>2013021009200533992</v>
          </cell>
          <cell r="F654" t="str">
            <v>佛山市车天下新能源科技有限公司</v>
          </cell>
          <cell r="G654" t="str">
            <v>901339014178</v>
          </cell>
        </row>
        <row r="655">
          <cell r="B655">
            <v>44720</v>
          </cell>
          <cell r="C655">
            <v>0.614722222222222</v>
          </cell>
          <cell r="D655">
            <v>5000</v>
          </cell>
          <cell r="E655" t="str">
            <v>2013021009200533992</v>
          </cell>
          <cell r="F655" t="str">
            <v>佛山市车天下新能源科技有限公司</v>
          </cell>
          <cell r="G655" t="str">
            <v>901337015943</v>
          </cell>
        </row>
        <row r="656">
          <cell r="B656">
            <v>44720</v>
          </cell>
          <cell r="C656">
            <v>0.614722222222222</v>
          </cell>
          <cell r="D656">
            <v>5000</v>
          </cell>
          <cell r="E656" t="str">
            <v>2013021009200533992</v>
          </cell>
          <cell r="F656" t="str">
            <v>佛山市车天下新能源科技有限公司</v>
          </cell>
          <cell r="G656" t="str">
            <v>901a48015942</v>
          </cell>
        </row>
        <row r="657">
          <cell r="B657">
            <v>44721</v>
          </cell>
          <cell r="C657">
            <v>0.60037037037037</v>
          </cell>
          <cell r="D657">
            <v>3380</v>
          </cell>
          <cell r="E657" t="str">
            <v>4200001459202206094538981882</v>
          </cell>
          <cell r="F657" t="str">
            <v>刘沛华</v>
          </cell>
          <cell r="G657" t="str">
            <v>165475586554000034554d87x6OA</v>
          </cell>
        </row>
        <row r="658">
          <cell r="B658">
            <v>44721</v>
          </cell>
          <cell r="C658">
            <v>0.668900462962963</v>
          </cell>
          <cell r="D658">
            <v>200</v>
          </cell>
          <cell r="E658" t="str">
            <v>4200001479202206094326498680</v>
          </cell>
          <cell r="F658" t="str">
            <v>唐莹</v>
          </cell>
          <cell r="G658" t="str">
            <v>16547617885400001d25d042ScER</v>
          </cell>
        </row>
        <row r="659">
          <cell r="B659">
            <v>44721</v>
          </cell>
          <cell r="C659">
            <v>0.74150462962963</v>
          </cell>
          <cell r="D659">
            <v>540</v>
          </cell>
          <cell r="E659" t="str">
            <v>4200001509202206099940207761</v>
          </cell>
          <cell r="F659" t="str">
            <v>胡佳明</v>
          </cell>
          <cell r="G659" t="str">
            <v>RD7F7J-0OXIM61-3LSP</v>
          </cell>
        </row>
        <row r="660">
          <cell r="B660">
            <v>44721</v>
          </cell>
          <cell r="C660">
            <v>0.419675925925926</v>
          </cell>
          <cell r="D660">
            <v>5000</v>
          </cell>
          <cell r="E660" t="str">
            <v>2013021009200533992</v>
          </cell>
          <cell r="F660" t="str">
            <v>佛山市车天下新能源科技有限公司</v>
          </cell>
          <cell r="G660" t="str">
            <v>901k91001064</v>
          </cell>
        </row>
        <row r="661">
          <cell r="B661">
            <v>44721</v>
          </cell>
          <cell r="C661">
            <v>0.475648148148148</v>
          </cell>
          <cell r="D661">
            <v>5000</v>
          </cell>
          <cell r="E661" t="str">
            <v>944030010001148894</v>
          </cell>
          <cell r="F661" t="str">
            <v>中穗（深圳）供应链有限公司</v>
          </cell>
          <cell r="G661" t="str">
            <v>901347008744</v>
          </cell>
        </row>
        <row r="662">
          <cell r="B662">
            <v>44721</v>
          </cell>
          <cell r="C662">
            <v>0.476122685185185</v>
          </cell>
          <cell r="D662">
            <v>1000</v>
          </cell>
          <cell r="E662" t="str">
            <v>944030010001148894</v>
          </cell>
          <cell r="F662" t="str">
            <v>中穗（深圳）供应链有限公司</v>
          </cell>
          <cell r="G662" t="str">
            <v>901a37007515</v>
          </cell>
        </row>
        <row r="663">
          <cell r="B663">
            <v>44721</v>
          </cell>
          <cell r="C663">
            <v>0.601805555555556</v>
          </cell>
          <cell r="D663">
            <v>5000</v>
          </cell>
          <cell r="E663" t="str">
            <v>2013021009200533992</v>
          </cell>
          <cell r="F663" t="str">
            <v>佛山市车天下新能源科技有限公司</v>
          </cell>
          <cell r="G663" t="str">
            <v>901a59015051</v>
          </cell>
        </row>
        <row r="664">
          <cell r="B664">
            <v>44721</v>
          </cell>
          <cell r="C664">
            <v>0.607361111111111</v>
          </cell>
          <cell r="D664">
            <v>5000</v>
          </cell>
          <cell r="E664" t="str">
            <v>2013021009200533992</v>
          </cell>
          <cell r="F664" t="str">
            <v>佛山市车天下新能源科技有限公司</v>
          </cell>
          <cell r="G664" t="str">
            <v>901341015356</v>
          </cell>
        </row>
        <row r="665">
          <cell r="B665">
            <v>44721</v>
          </cell>
          <cell r="C665">
            <v>0.611712962962963</v>
          </cell>
          <cell r="D665">
            <v>5000</v>
          </cell>
          <cell r="E665" t="str">
            <v>32050164233600002469</v>
          </cell>
          <cell r="F665" t="str">
            <v>江苏南通美天绿色新能源有限公司</v>
          </cell>
          <cell r="G665" t="str">
            <v>901m58001242</v>
          </cell>
        </row>
        <row r="666">
          <cell r="B666">
            <v>44721</v>
          </cell>
          <cell r="C666">
            <v>0.644976851851852</v>
          </cell>
          <cell r="D666">
            <v>5000</v>
          </cell>
          <cell r="E666" t="str">
            <v>2013021009200533992</v>
          </cell>
          <cell r="F666" t="str">
            <v>佛山市车天下新能源科技有限公司</v>
          </cell>
          <cell r="G666" t="str">
            <v>901346017575</v>
          </cell>
        </row>
        <row r="667">
          <cell r="B667">
            <v>44721</v>
          </cell>
          <cell r="C667">
            <v>0.649733796296296</v>
          </cell>
          <cell r="D667">
            <v>5000</v>
          </cell>
          <cell r="E667" t="str">
            <v>2013021009200533992</v>
          </cell>
          <cell r="F667" t="str">
            <v>佛山市车天下新能源科技有限公司</v>
          </cell>
          <cell r="G667" t="str">
            <v>901a51017841</v>
          </cell>
        </row>
        <row r="668">
          <cell r="B668">
            <v>44721</v>
          </cell>
          <cell r="C668">
            <v>0.685208333333333</v>
          </cell>
          <cell r="D668">
            <v>5000</v>
          </cell>
          <cell r="E668" t="str">
            <v>2013021009200533992</v>
          </cell>
          <cell r="F668" t="str">
            <v>佛山市车天下新能源科技有限公司</v>
          </cell>
          <cell r="G668" t="str">
            <v>901a40019909</v>
          </cell>
        </row>
        <row r="669">
          <cell r="B669">
            <v>44721</v>
          </cell>
          <cell r="C669">
            <v>0.698310185185185</v>
          </cell>
          <cell r="D669">
            <v>10000</v>
          </cell>
          <cell r="E669" t="str">
            <v>633585796</v>
          </cell>
          <cell r="F669" t="str">
            <v>四川铁锤汽车贸易有限公司</v>
          </cell>
          <cell r="G669" t="str">
            <v>901k92004064</v>
          </cell>
        </row>
        <row r="670">
          <cell r="B670">
            <v>44721</v>
          </cell>
          <cell r="C670">
            <v>0.707685185185185</v>
          </cell>
          <cell r="D670">
            <v>5000</v>
          </cell>
          <cell r="E670" t="str">
            <v>2013021009200533992</v>
          </cell>
          <cell r="F670" t="str">
            <v>佛山市车天下新能源科技有限公司</v>
          </cell>
          <cell r="G670" t="str">
            <v>901354018195</v>
          </cell>
        </row>
        <row r="671">
          <cell r="B671">
            <v>44721</v>
          </cell>
          <cell r="C671">
            <v>0.719652777777778</v>
          </cell>
          <cell r="D671">
            <v>200</v>
          </cell>
          <cell r="E671" t="str">
            <v>6217730307001550</v>
          </cell>
          <cell r="F671" t="str">
            <v>王昌国</v>
          </cell>
          <cell r="G671" t="str">
            <v>901a48021907</v>
          </cell>
        </row>
        <row r="672">
          <cell r="B672">
            <v>44721</v>
          </cell>
          <cell r="C672">
            <v>0.731840277777778</v>
          </cell>
          <cell r="D672">
            <v>200</v>
          </cell>
          <cell r="E672" t="str">
            <v>6217730917489500</v>
          </cell>
          <cell r="F672" t="str">
            <v>董加驹</v>
          </cell>
          <cell r="G672" t="str">
            <v>901f07019824</v>
          </cell>
        </row>
        <row r="673">
          <cell r="B673">
            <v>44722</v>
          </cell>
          <cell r="C673">
            <v>0.395509259259259</v>
          </cell>
          <cell r="D673">
            <v>3380</v>
          </cell>
          <cell r="E673" t="str">
            <v>4200001492202206100519840669</v>
          </cell>
          <cell r="F673" t="str">
            <v>周志德</v>
          </cell>
          <cell r="G673" t="str">
            <v>1654824566540000a585cbb9DoBE</v>
          </cell>
        </row>
        <row r="674">
          <cell r="B674">
            <v>44722</v>
          </cell>
          <cell r="C674">
            <v>0.389594907407407</v>
          </cell>
          <cell r="D674">
            <v>3380</v>
          </cell>
          <cell r="E674" t="str">
            <v>4200001489202206109142925742</v>
          </cell>
          <cell r="F674" t="str">
            <v>杨俊桃</v>
          </cell>
          <cell r="G674" t="str">
            <v>1654824054540000e0e3b69eWclA</v>
          </cell>
        </row>
        <row r="675">
          <cell r="B675">
            <v>44721</v>
          </cell>
          <cell r="C675">
            <v>0.836388888888889</v>
          </cell>
          <cell r="D675">
            <v>3380</v>
          </cell>
          <cell r="E675" t="str">
            <v>4200001484202206097320882104</v>
          </cell>
          <cell r="F675" t="str">
            <v>黎万金</v>
          </cell>
          <cell r="G675" t="str">
            <v>165477626054000061097c3eWRZY</v>
          </cell>
        </row>
        <row r="676">
          <cell r="B676">
            <v>44722</v>
          </cell>
          <cell r="C676">
            <v>0.4484375</v>
          </cell>
          <cell r="D676">
            <v>2000</v>
          </cell>
          <cell r="E676" t="str">
            <v>4200001491202206103254558416</v>
          </cell>
          <cell r="F676" t="str">
            <v>温进良</v>
          </cell>
          <cell r="G676" t="str">
            <v>16548291315400005068586eL7OP</v>
          </cell>
        </row>
        <row r="677">
          <cell r="B677">
            <v>44722</v>
          </cell>
          <cell r="C677">
            <v>0.494050925925926</v>
          </cell>
          <cell r="D677">
            <v>3380</v>
          </cell>
          <cell r="E677" t="str">
            <v>4200001474202206100119096236</v>
          </cell>
          <cell r="F677" t="str">
            <v>郭志开</v>
          </cell>
          <cell r="G677" t="str">
            <v>1654833078540000251319f9Ih7A</v>
          </cell>
        </row>
        <row r="678">
          <cell r="B678">
            <v>44722</v>
          </cell>
          <cell r="C678">
            <v>0.527731481481482</v>
          </cell>
          <cell r="D678">
            <v>3380</v>
          </cell>
          <cell r="E678" t="str">
            <v>4200001473202206102561718182</v>
          </cell>
          <cell r="F678" t="str">
            <v>石修团</v>
          </cell>
          <cell r="G678" t="str">
            <v>1654835991540000fcaa2ee5HbrW</v>
          </cell>
        </row>
        <row r="679">
          <cell r="B679">
            <v>44722</v>
          </cell>
          <cell r="C679">
            <v>0.509016203703704</v>
          </cell>
          <cell r="D679">
            <v>400</v>
          </cell>
          <cell r="E679" t="str">
            <v>4200001492202206109816357156</v>
          </cell>
          <cell r="F679" t="str">
            <v>干政龙</v>
          </cell>
          <cell r="G679" t="str">
            <v>1654834373540000822d5e2cVPE4</v>
          </cell>
        </row>
        <row r="680">
          <cell r="B680">
            <v>44722</v>
          </cell>
          <cell r="C680">
            <v>0.505011574074074</v>
          </cell>
          <cell r="D680">
            <v>2500</v>
          </cell>
          <cell r="E680" t="str">
            <v>4200001498202206105100575528</v>
          </cell>
          <cell r="F680" t="str">
            <v>董德华</v>
          </cell>
          <cell r="G680" t="str">
            <v>16548340285400004f55aa2chc7T</v>
          </cell>
        </row>
        <row r="681">
          <cell r="B681">
            <v>44722</v>
          </cell>
          <cell r="C681">
            <v>0.692962962962963</v>
          </cell>
          <cell r="D681">
            <v>3380</v>
          </cell>
          <cell r="E681" t="str">
            <v>4200001499202206106440813402</v>
          </cell>
          <cell r="F681" t="str">
            <v>曹文生</v>
          </cell>
          <cell r="G681" t="str">
            <v>RD96ML-0OXIM61-CLFE</v>
          </cell>
        </row>
        <row r="682">
          <cell r="B682">
            <v>44722</v>
          </cell>
          <cell r="C682">
            <v>0.660902777777778</v>
          </cell>
          <cell r="D682">
            <v>15000</v>
          </cell>
          <cell r="E682" t="str">
            <v>4200001492202206105975953340</v>
          </cell>
          <cell r="F682" t="str">
            <v>胡刚</v>
          </cell>
          <cell r="G682" t="str">
            <v>RD94I0-0OXIM61-BPUZ</v>
          </cell>
        </row>
        <row r="683">
          <cell r="B683">
            <v>44722</v>
          </cell>
          <cell r="C683">
            <v>0.692152777777778</v>
          </cell>
          <cell r="D683">
            <v>3380</v>
          </cell>
          <cell r="E683" t="str">
            <v>4200001482202206103931176857</v>
          </cell>
          <cell r="F683" t="str">
            <v>胡振俊</v>
          </cell>
          <cell r="G683" t="str">
            <v>1654850197540000f36d3ef0n6uW</v>
          </cell>
        </row>
        <row r="684">
          <cell r="B684">
            <v>44722</v>
          </cell>
          <cell r="C684">
            <v>0.665092592592593</v>
          </cell>
          <cell r="D684">
            <v>1380</v>
          </cell>
          <cell r="E684" t="str">
            <v>4200001484202206102016329257</v>
          </cell>
          <cell r="F684" t="str">
            <v>李忠海</v>
          </cell>
          <cell r="G684" t="str">
            <v>1654847852540000a6b6f515rmkD</v>
          </cell>
        </row>
        <row r="685">
          <cell r="B685">
            <v>44722</v>
          </cell>
          <cell r="C685">
            <v>0.712939814814815</v>
          </cell>
          <cell r="D685">
            <v>3380</v>
          </cell>
          <cell r="E685" t="str">
            <v>4200001492202206105458503031</v>
          </cell>
          <cell r="F685" t="str">
            <v>胡智伟</v>
          </cell>
          <cell r="G685" t="str">
            <v>165485199454000086969e1fro6x</v>
          </cell>
        </row>
        <row r="686">
          <cell r="B686">
            <v>44722</v>
          </cell>
          <cell r="C686">
            <v>0.678576388888889</v>
          </cell>
          <cell r="D686">
            <v>3380</v>
          </cell>
          <cell r="E686" t="str">
            <v>6222032407001180705</v>
          </cell>
          <cell r="F686" t="str">
            <v>陈雪</v>
          </cell>
          <cell r="G686" t="str">
            <v>901f05019776</v>
          </cell>
        </row>
        <row r="687">
          <cell r="B687">
            <v>44722</v>
          </cell>
          <cell r="C687">
            <v>0.758263888888889</v>
          </cell>
          <cell r="D687">
            <v>3380</v>
          </cell>
          <cell r="E687" t="str">
            <v>4200001507202206109460528639</v>
          </cell>
          <cell r="F687" t="str">
            <v>朱白梅</v>
          </cell>
          <cell r="G687" t="str">
            <v>165485590954000050a561f0czVv</v>
          </cell>
        </row>
        <row r="688">
          <cell r="B688">
            <v>44722</v>
          </cell>
          <cell r="C688">
            <v>0.766446759259259</v>
          </cell>
          <cell r="D688">
            <v>2200</v>
          </cell>
          <cell r="E688" t="str">
            <v>4200001470202206100626524574</v>
          </cell>
          <cell r="F688" t="str">
            <v>安金华</v>
          </cell>
          <cell r="G688" t="str">
            <v>165485661454000034462a942vLz</v>
          </cell>
        </row>
        <row r="689">
          <cell r="B689">
            <v>44722</v>
          </cell>
          <cell r="C689">
            <v>0.774386574074074</v>
          </cell>
          <cell r="D689">
            <v>3380</v>
          </cell>
          <cell r="E689" t="str">
            <v>4200001511202206104069867009</v>
          </cell>
          <cell r="F689" t="str">
            <v>彭裕全</v>
          </cell>
          <cell r="G689" t="str">
            <v>1654857298540000548531b2n8n6</v>
          </cell>
        </row>
        <row r="690">
          <cell r="B690">
            <v>44722</v>
          </cell>
          <cell r="C690">
            <v>0.779803240740741</v>
          </cell>
          <cell r="D690">
            <v>3380</v>
          </cell>
          <cell r="E690" t="str">
            <v>4200001506202206103589993040</v>
          </cell>
          <cell r="F690" t="str">
            <v>杨金明</v>
          </cell>
          <cell r="G690" t="str">
            <v>1654857766540000548535a5Je9V</v>
          </cell>
        </row>
        <row r="691">
          <cell r="B691">
            <v>44722</v>
          </cell>
          <cell r="C691">
            <v>0.785150462962963</v>
          </cell>
          <cell r="D691">
            <v>3380</v>
          </cell>
          <cell r="E691" t="str">
            <v>4200001480202206105862981578</v>
          </cell>
          <cell r="F691" t="str">
            <v>何佐坚</v>
          </cell>
          <cell r="G691" t="str">
            <v>165485823154000086d3a551sxq2</v>
          </cell>
        </row>
        <row r="692">
          <cell r="B692">
            <v>44722</v>
          </cell>
          <cell r="C692">
            <v>0.820162037037037</v>
          </cell>
          <cell r="D692">
            <v>3380</v>
          </cell>
          <cell r="E692" t="str">
            <v>4200001509202206108038108005</v>
          </cell>
          <cell r="F692" t="str">
            <v>李勇</v>
          </cell>
          <cell r="G692" t="str">
            <v>16548612585400003c7fcb908soT</v>
          </cell>
        </row>
        <row r="693">
          <cell r="B693">
            <v>44722</v>
          </cell>
          <cell r="C693">
            <v>0.84162037037037</v>
          </cell>
          <cell r="D693">
            <v>3380</v>
          </cell>
          <cell r="E693" t="str">
            <v>4200001491202206108152678140</v>
          </cell>
          <cell r="F693" t="str">
            <v>梁海龙</v>
          </cell>
          <cell r="G693" t="str">
            <v>16548631115400009a7f1888OILH</v>
          </cell>
        </row>
        <row r="694">
          <cell r="B694">
            <v>44723</v>
          </cell>
          <cell r="C694">
            <v>0.364189814814815</v>
          </cell>
          <cell r="D694">
            <v>3380</v>
          </cell>
          <cell r="E694" t="str">
            <v>4200001511202206116582830673</v>
          </cell>
          <cell r="F694" t="str">
            <v>华柏桐</v>
          </cell>
          <cell r="G694" t="str">
            <v>1654908261540000479602a1cnL8</v>
          </cell>
        </row>
        <row r="695">
          <cell r="B695">
            <v>44723</v>
          </cell>
          <cell r="C695">
            <v>0.565648148148148</v>
          </cell>
          <cell r="D695">
            <v>1380</v>
          </cell>
          <cell r="E695" t="str">
            <v>4200001482202206118433734109</v>
          </cell>
          <cell r="F695" t="str">
            <v>马明宏</v>
          </cell>
          <cell r="G695" t="str">
            <v>1654925664540000b9c9c0f9N6WC</v>
          </cell>
        </row>
        <row r="696">
          <cell r="B696">
            <v>44723</v>
          </cell>
          <cell r="C696">
            <v>0.796875</v>
          </cell>
          <cell r="D696">
            <v>2000</v>
          </cell>
          <cell r="E696" t="str">
            <v>4200001484202206112551882305</v>
          </cell>
          <cell r="F696" t="str">
            <v>历弟财</v>
          </cell>
          <cell r="G696" t="str">
            <v>16549456415400002f16a700Gd5k</v>
          </cell>
        </row>
        <row r="697">
          <cell r="B697">
            <v>44724</v>
          </cell>
          <cell r="C697">
            <v>0.00201388888888889</v>
          </cell>
          <cell r="D697">
            <v>1380</v>
          </cell>
          <cell r="E697" t="str">
            <v>4200001474202206125617168498</v>
          </cell>
          <cell r="F697" t="str">
            <v>朱观长</v>
          </cell>
          <cell r="G697" t="str">
            <v>165496336454000031884ce7vJ_e</v>
          </cell>
        </row>
        <row r="698">
          <cell r="B698">
            <v>44724</v>
          </cell>
          <cell r="C698">
            <v>0.00356481481481481</v>
          </cell>
          <cell r="D698">
            <v>3380</v>
          </cell>
          <cell r="E698" t="str">
            <v>4200001460202206127631702366</v>
          </cell>
          <cell r="F698" t="str">
            <v>刁景军</v>
          </cell>
          <cell r="G698" t="str">
            <v>165496350354000031884d0b8bfK</v>
          </cell>
        </row>
        <row r="699">
          <cell r="B699">
            <v>44724</v>
          </cell>
          <cell r="C699">
            <v>0.750034722222222</v>
          </cell>
          <cell r="D699">
            <v>3380</v>
          </cell>
          <cell r="E699" t="str">
            <v>4200001487202206126542337385</v>
          </cell>
          <cell r="F699" t="str">
            <v>吕付山</v>
          </cell>
          <cell r="G699" t="str">
            <v>1655027997540000b293a638oGTl</v>
          </cell>
        </row>
        <row r="700">
          <cell r="B700">
            <v>44724</v>
          </cell>
          <cell r="C700">
            <v>0.806111111111111</v>
          </cell>
          <cell r="D700">
            <v>600</v>
          </cell>
          <cell r="E700" t="str">
            <v>4200001480202206126338532780</v>
          </cell>
          <cell r="F700" t="str">
            <v>胡佳明</v>
          </cell>
          <cell r="G700" t="str">
            <v>RDD3IL-0OXIM61-B6OV</v>
          </cell>
        </row>
        <row r="701">
          <cell r="B701">
            <v>44724</v>
          </cell>
          <cell r="C701">
            <v>0.725717592592593</v>
          </cell>
          <cell r="D701">
            <v>540</v>
          </cell>
          <cell r="E701" t="str">
            <v>4200001479202206120960744621</v>
          </cell>
          <cell r="F701" t="str">
            <v>李志龙</v>
          </cell>
          <cell r="G701" t="str">
            <v>RDCY5O-0OXIM61-3VVL</v>
          </cell>
        </row>
        <row r="702">
          <cell r="B702">
            <v>44724</v>
          </cell>
          <cell r="C702">
            <v>0.70494212962963</v>
          </cell>
          <cell r="D702">
            <v>840</v>
          </cell>
          <cell r="E702" t="str">
            <v>4200001499202206121724323392</v>
          </cell>
          <cell r="F702" t="str">
            <v>胡佳明</v>
          </cell>
          <cell r="G702" t="str">
            <v>RDCWRR-0OXIM61-49DO</v>
          </cell>
        </row>
        <row r="703">
          <cell r="B703">
            <v>44723</v>
          </cell>
          <cell r="C703">
            <v>0.866157407407407</v>
          </cell>
          <cell r="D703">
            <v>420</v>
          </cell>
          <cell r="E703" t="str">
            <v>4200001493202206118166059170</v>
          </cell>
          <cell r="F703" t="str">
            <v>陈谭智</v>
          </cell>
          <cell r="G703" t="str">
            <v>RDBCUO-0OXIM61-4ZOB</v>
          </cell>
        </row>
        <row r="704">
          <cell r="B704">
            <v>44723</v>
          </cell>
          <cell r="C704">
            <v>0.391886574074074</v>
          </cell>
          <cell r="D704">
            <v>420</v>
          </cell>
          <cell r="E704" t="str">
            <v>4200001470202206117761867390</v>
          </cell>
          <cell r="F704" t="str">
            <v>陈谭智</v>
          </cell>
          <cell r="G704" t="str">
            <v>RDAH8D-0OXIM61-7SDS</v>
          </cell>
        </row>
        <row r="705">
          <cell r="B705">
            <v>44722</v>
          </cell>
          <cell r="C705">
            <v>0.518611111111111</v>
          </cell>
          <cell r="D705">
            <v>5000</v>
          </cell>
          <cell r="E705" t="str">
            <v>0614210000000129</v>
          </cell>
          <cell r="F705" t="str">
            <v>江苏南通美天绿色新能源有限公司</v>
          </cell>
          <cell r="G705" t="str">
            <v>901b86010398</v>
          </cell>
        </row>
        <row r="706">
          <cell r="B706">
            <v>44722</v>
          </cell>
          <cell r="C706">
            <v>0.59943287037037</v>
          </cell>
          <cell r="D706">
            <v>5000</v>
          </cell>
          <cell r="E706" t="str">
            <v>2013021009200533992</v>
          </cell>
          <cell r="F706" t="str">
            <v>佛山市车天下新能源科技有限公司</v>
          </cell>
          <cell r="G706" t="str">
            <v>901a70016689</v>
          </cell>
        </row>
        <row r="707">
          <cell r="B707">
            <v>44722</v>
          </cell>
          <cell r="C707">
            <v>0.957916666666667</v>
          </cell>
          <cell r="D707">
            <v>5000</v>
          </cell>
          <cell r="E707" t="str">
            <v>2013021009200533992</v>
          </cell>
          <cell r="F707" t="str">
            <v>佛山市车天下新能源科技有限公司</v>
          </cell>
          <cell r="G707" t="str">
            <v>901a48036817</v>
          </cell>
        </row>
        <row r="708">
          <cell r="B708">
            <v>44723</v>
          </cell>
          <cell r="C708">
            <v>0.619293981481482</v>
          </cell>
          <cell r="D708">
            <v>10000</v>
          </cell>
          <cell r="E708" t="str">
            <v>944030010001148894</v>
          </cell>
          <cell r="F708" t="str">
            <v>中穗（深圳）供应链有限公司</v>
          </cell>
          <cell r="G708" t="str">
            <v>901f06010677</v>
          </cell>
        </row>
        <row r="709">
          <cell r="B709">
            <v>44723</v>
          </cell>
          <cell r="C709">
            <v>0.620509259259259</v>
          </cell>
          <cell r="D709">
            <v>2000</v>
          </cell>
          <cell r="E709" t="str">
            <v>944030010001148894</v>
          </cell>
          <cell r="F709" t="str">
            <v>中穗（深圳）供应链有限公司</v>
          </cell>
          <cell r="G709" t="str">
            <v>901348012495</v>
          </cell>
        </row>
        <row r="710">
          <cell r="B710">
            <v>44725</v>
          </cell>
          <cell r="C710">
            <v>0.629050925925926</v>
          </cell>
          <cell r="D710">
            <v>3380</v>
          </cell>
          <cell r="E710" t="str">
            <v>4200001474202206137353018175</v>
          </cell>
          <cell r="F710" t="str">
            <v>覃欣华</v>
          </cell>
          <cell r="G710" t="str">
            <v>165510394554000021bca617t118</v>
          </cell>
        </row>
        <row r="711">
          <cell r="B711">
            <v>44725</v>
          </cell>
          <cell r="C711">
            <v>0.667210648148148</v>
          </cell>
          <cell r="D711">
            <v>1080</v>
          </cell>
          <cell r="E711" t="str">
            <v>4200001469202206133532418862</v>
          </cell>
          <cell r="F711" t="str">
            <v>吴赛</v>
          </cell>
          <cell r="G711" t="str">
            <v>RDEOX6-0OXIM61-1S0Q</v>
          </cell>
        </row>
        <row r="712">
          <cell r="B712">
            <v>44725</v>
          </cell>
          <cell r="C712">
            <v>0.595902777777778</v>
          </cell>
          <cell r="D712">
            <v>360</v>
          </cell>
          <cell r="E712" t="str">
            <v>4200001459202206136421272219</v>
          </cell>
          <cell r="F712" t="str">
            <v>胡佳明</v>
          </cell>
          <cell r="G712" t="str">
            <v>RDEK62-0OXIM61-0H28</v>
          </cell>
        </row>
        <row r="713">
          <cell r="B713">
            <v>44725</v>
          </cell>
          <cell r="C713">
            <v>0.409131944444444</v>
          </cell>
          <cell r="D713">
            <v>60</v>
          </cell>
          <cell r="E713" t="str">
            <v>4200001511202206138537326301</v>
          </cell>
          <cell r="F713" t="str">
            <v>陈谭智</v>
          </cell>
          <cell r="G713" t="str">
            <v>RDE7PT-0OXIM61-CTIN</v>
          </cell>
        </row>
        <row r="714">
          <cell r="B714">
            <v>44725</v>
          </cell>
          <cell r="C714">
            <v>0.708483796296296</v>
          </cell>
          <cell r="D714">
            <v>1000</v>
          </cell>
          <cell r="E714" t="str">
            <v>4200001505202206137370228490</v>
          </cell>
          <cell r="F714" t="str">
            <v>王加强</v>
          </cell>
          <cell r="G714" t="str">
            <v>16551108085400002c2b10cev97G</v>
          </cell>
        </row>
        <row r="715">
          <cell r="B715">
            <v>44725</v>
          </cell>
          <cell r="C715">
            <v>0.708333333333333</v>
          </cell>
          <cell r="D715">
            <v>1000</v>
          </cell>
          <cell r="E715" t="str">
            <v>4200001498202206135090475266</v>
          </cell>
          <cell r="F715" t="str">
            <v>罗云页</v>
          </cell>
          <cell r="G715" t="str">
            <v>16551107955400002c2b10aaBegn</v>
          </cell>
        </row>
        <row r="716">
          <cell r="B716">
            <v>44725</v>
          </cell>
          <cell r="C716">
            <v>0.408414351851852</v>
          </cell>
          <cell r="D716">
            <v>10000</v>
          </cell>
          <cell r="E716" t="str">
            <v>2013021009200533992</v>
          </cell>
          <cell r="F716" t="str">
            <v>佛山市车天下新能源科技有限公司</v>
          </cell>
          <cell r="G716" t="str">
            <v>901340004609</v>
          </cell>
        </row>
        <row r="717">
          <cell r="B717">
            <v>44725</v>
          </cell>
          <cell r="C717">
            <v>0.435347222222222</v>
          </cell>
          <cell r="D717">
            <v>5000</v>
          </cell>
          <cell r="E717" t="str">
            <v>2013021009200533992</v>
          </cell>
          <cell r="F717" t="str">
            <v>佛山市车天下新能源科技有限公司</v>
          </cell>
          <cell r="G717" t="str">
            <v>901b83005293</v>
          </cell>
        </row>
        <row r="718">
          <cell r="B718">
            <v>44725</v>
          </cell>
          <cell r="C718">
            <v>0.635219907407407</v>
          </cell>
          <cell r="D718">
            <v>5000</v>
          </cell>
          <cell r="E718" t="str">
            <v>944030010001148894</v>
          </cell>
          <cell r="F718" t="str">
            <v>中穗（深圳）供应链有限公司</v>
          </cell>
          <cell r="G718" t="str">
            <v>901354014546</v>
          </cell>
        </row>
        <row r="719">
          <cell r="B719">
            <v>44725</v>
          </cell>
          <cell r="C719">
            <v>0.635949074074074</v>
          </cell>
          <cell r="D719">
            <v>1000</v>
          </cell>
          <cell r="E719" t="str">
            <v>944030010001148894</v>
          </cell>
          <cell r="F719" t="str">
            <v>中穗（深圳）供应链有限公司</v>
          </cell>
          <cell r="G719" t="str">
            <v>901a64017016</v>
          </cell>
        </row>
        <row r="720">
          <cell r="B720">
            <v>44725</v>
          </cell>
          <cell r="C720">
            <v>0.670173611111111</v>
          </cell>
          <cell r="D720">
            <v>5000</v>
          </cell>
          <cell r="E720" t="str">
            <v>2013021009200533992</v>
          </cell>
          <cell r="F720" t="str">
            <v>佛山市车天下新能源科技有限公司</v>
          </cell>
          <cell r="G720" t="str">
            <v>901b83016342</v>
          </cell>
        </row>
        <row r="721">
          <cell r="B721">
            <v>44726</v>
          </cell>
          <cell r="C721">
            <v>0.406643518518519</v>
          </cell>
          <cell r="D721">
            <v>1200</v>
          </cell>
          <cell r="E721" t="str">
            <v>4200001489202206145832361459</v>
          </cell>
          <cell r="F721" t="str">
            <v>罗代军</v>
          </cell>
          <cell r="G721" t="str">
            <v>RDG27H-0OXIM61-G5CC</v>
          </cell>
        </row>
        <row r="722">
          <cell r="B722">
            <v>44726</v>
          </cell>
          <cell r="C722">
            <v>0.422256944444444</v>
          </cell>
          <cell r="D722">
            <v>1080</v>
          </cell>
          <cell r="E722" t="str">
            <v>4200001481202206142186964469</v>
          </cell>
          <cell r="F722" t="str">
            <v>李志龙</v>
          </cell>
          <cell r="G722" t="str">
            <v>RDG39C-0OXIM61-DMJ6</v>
          </cell>
        </row>
        <row r="723">
          <cell r="B723">
            <v>44726</v>
          </cell>
          <cell r="C723">
            <v>0.580891203703704</v>
          </cell>
          <cell r="D723">
            <v>200</v>
          </cell>
          <cell r="E723" t="str">
            <v>4200001511202206147079304834</v>
          </cell>
          <cell r="F723" t="str">
            <v>张伟</v>
          </cell>
          <cell r="G723" t="str">
            <v>1655186178540000bc3b8219p3AV</v>
          </cell>
        </row>
        <row r="724">
          <cell r="B724">
            <v>44726</v>
          </cell>
          <cell r="C724">
            <v>0.717986111111111</v>
          </cell>
          <cell r="D724">
            <v>480</v>
          </cell>
          <cell r="E724" t="str">
            <v>4200001470202206149727124819</v>
          </cell>
          <cell r="F724" t="str">
            <v>胡佳明</v>
          </cell>
          <cell r="G724" t="str">
            <v>RDGMZ3-0OXIM61-JYGY</v>
          </cell>
        </row>
        <row r="725">
          <cell r="B725">
            <v>44727</v>
          </cell>
          <cell r="C725">
            <v>0.412858796296296</v>
          </cell>
          <cell r="D725">
            <v>10000</v>
          </cell>
          <cell r="E725" t="str">
            <v>2013021009200533992</v>
          </cell>
          <cell r="F725" t="str">
            <v>佛山市车天下新能源科技有限公司</v>
          </cell>
          <cell r="G725" t="str">
            <v>901f07004309</v>
          </cell>
        </row>
        <row r="726">
          <cell r="B726">
            <v>44727</v>
          </cell>
          <cell r="C726">
            <v>0.571840277777778</v>
          </cell>
          <cell r="D726">
            <v>20280</v>
          </cell>
          <cell r="E726" t="str">
            <v>2013021009200533992</v>
          </cell>
          <cell r="F726" t="str">
            <v>佛山市车天下新能源科技有限公司</v>
          </cell>
          <cell r="G726" t="str">
            <v>901f07011519</v>
          </cell>
        </row>
        <row r="727">
          <cell r="B727">
            <v>44727</v>
          </cell>
          <cell r="C727">
            <v>0.571863425925926</v>
          </cell>
          <cell r="D727">
            <v>10000</v>
          </cell>
          <cell r="E727" t="str">
            <v>2013021009200533992</v>
          </cell>
          <cell r="F727" t="str">
            <v>佛山市车天下新能源科技有限公司</v>
          </cell>
          <cell r="G727" t="str">
            <v>901b82011258</v>
          </cell>
        </row>
        <row r="728">
          <cell r="B728">
            <v>44727</v>
          </cell>
          <cell r="C728">
            <v>0.571863425925926</v>
          </cell>
          <cell r="D728">
            <v>5000</v>
          </cell>
          <cell r="E728" t="str">
            <v>2013021009200533992</v>
          </cell>
          <cell r="F728" t="str">
            <v>佛山市车天下新能源科技有限公司</v>
          </cell>
          <cell r="G728" t="str">
            <v>901a43013130</v>
          </cell>
        </row>
        <row r="729">
          <cell r="B729">
            <v>44727</v>
          </cell>
          <cell r="C729">
            <v>0.712569444444444</v>
          </cell>
          <cell r="D729">
            <v>5000</v>
          </cell>
          <cell r="E729" t="str">
            <v>2013021009200533992</v>
          </cell>
          <cell r="F729" t="str">
            <v>佛山市车天下新能源科技有限公司</v>
          </cell>
          <cell r="G729" t="str">
            <v>901350020950</v>
          </cell>
        </row>
        <row r="730">
          <cell r="B730">
            <v>44727</v>
          </cell>
          <cell r="C730">
            <v>0.712581018518519</v>
          </cell>
          <cell r="D730">
            <v>5000</v>
          </cell>
          <cell r="E730" t="str">
            <v>2013021009200533992</v>
          </cell>
          <cell r="F730" t="str">
            <v>佛山市车天下新能源科技有限公司</v>
          </cell>
          <cell r="G730" t="str">
            <v>901a62020951</v>
          </cell>
        </row>
        <row r="731">
          <cell r="B731">
            <v>44727</v>
          </cell>
          <cell r="C731">
            <v>0.749351851851852</v>
          </cell>
          <cell r="D731">
            <v>10000</v>
          </cell>
          <cell r="E731" t="str">
            <v>944030010001148894</v>
          </cell>
          <cell r="F731" t="str">
            <v>中穗（深圳）供应链有限公司</v>
          </cell>
          <cell r="G731" t="str">
            <v>901a70022809</v>
          </cell>
        </row>
        <row r="732">
          <cell r="B732">
            <v>44727</v>
          </cell>
          <cell r="C732">
            <v>0.749756944444444</v>
          </cell>
          <cell r="D732">
            <v>2000</v>
          </cell>
          <cell r="E732" t="str">
            <v>944030010001148894</v>
          </cell>
          <cell r="F732" t="str">
            <v>中穗（深圳）供应链有限公司</v>
          </cell>
          <cell r="G732" t="str">
            <v>901a72022825</v>
          </cell>
        </row>
        <row r="733">
          <cell r="B733">
            <v>44726</v>
          </cell>
          <cell r="C733">
            <v>0.848564814814815</v>
          </cell>
          <cell r="D733">
            <v>1180</v>
          </cell>
          <cell r="E733" t="str">
            <v>4200001480202206144734356257</v>
          </cell>
          <cell r="F733" t="str">
            <v>安金华</v>
          </cell>
          <cell r="G733" t="str">
            <v>1655209309540000ef132df8mg8R</v>
          </cell>
        </row>
        <row r="734">
          <cell r="B734">
            <v>44727</v>
          </cell>
          <cell r="C734">
            <v>0.721527777777778</v>
          </cell>
          <cell r="D734">
            <v>2000</v>
          </cell>
          <cell r="E734" t="str">
            <v>4200001487202206159546031246</v>
          </cell>
          <cell r="F734" t="str">
            <v>朱观长</v>
          </cell>
          <cell r="G734" t="str">
            <v>1655284733540000f6684360XXeL</v>
          </cell>
        </row>
        <row r="735">
          <cell r="B735">
            <v>44728</v>
          </cell>
          <cell r="C735">
            <v>0.661851851851852</v>
          </cell>
          <cell r="D735">
            <v>5000</v>
          </cell>
          <cell r="E735" t="str">
            <v>944030010001148894</v>
          </cell>
          <cell r="F735" t="str">
            <v>中穗（深圳）供应链有限公司</v>
          </cell>
          <cell r="G735" t="str">
            <v>901a34018174</v>
          </cell>
        </row>
        <row r="736">
          <cell r="B736">
            <v>44728</v>
          </cell>
          <cell r="C736">
            <v>0.662465277777778</v>
          </cell>
          <cell r="D736">
            <v>1000</v>
          </cell>
          <cell r="E736" t="str">
            <v>944030010001148894</v>
          </cell>
          <cell r="F736" t="str">
            <v>中穗（深圳）供应链有限公司</v>
          </cell>
          <cell r="G736" t="str">
            <v>901a42021245</v>
          </cell>
        </row>
        <row r="737">
          <cell r="B737">
            <v>44728</v>
          </cell>
          <cell r="C737">
            <v>0.471840277777778</v>
          </cell>
          <cell r="D737">
            <v>1380</v>
          </cell>
          <cell r="E737" t="str">
            <v>4200001494202206161259418311</v>
          </cell>
          <cell r="F737" t="str">
            <v>温进良</v>
          </cell>
          <cell r="G737" t="str">
            <v>16553495585400006259511ah_Yg</v>
          </cell>
        </row>
        <row r="738">
          <cell r="B738">
            <v>44728</v>
          </cell>
          <cell r="C738">
            <v>0.443946759259259</v>
          </cell>
          <cell r="D738">
            <v>360</v>
          </cell>
          <cell r="E738" t="str">
            <v>4200001466202206168302557778</v>
          </cell>
          <cell r="F738" t="str">
            <v>吴赛</v>
          </cell>
          <cell r="G738" t="str">
            <v>RDJU1D-0OXIM61-1X5D</v>
          </cell>
        </row>
        <row r="739">
          <cell r="B739">
            <v>44728</v>
          </cell>
          <cell r="C739">
            <v>0.541342592592593</v>
          </cell>
          <cell r="D739">
            <v>5765</v>
          </cell>
          <cell r="E739" t="str">
            <v>4200001488202206163651414608</v>
          </cell>
          <cell r="F739" t="str">
            <v>干政龙</v>
          </cell>
          <cell r="G739" t="str">
            <v>165535556354000056c8fdb6Su0z</v>
          </cell>
        </row>
        <row r="740">
          <cell r="B740">
            <v>44729</v>
          </cell>
          <cell r="C740">
            <v>0.380069444444444</v>
          </cell>
          <cell r="D740">
            <v>880</v>
          </cell>
          <cell r="E740" t="str">
            <v>4200001491202206171168200162</v>
          </cell>
          <cell r="F740" t="str">
            <v>董德华</v>
          </cell>
          <cell r="G740" t="str">
            <v>16554280285400006043301cK4am</v>
          </cell>
        </row>
        <row r="741">
          <cell r="B741">
            <v>44728</v>
          </cell>
          <cell r="C741">
            <v>0.593310185185185</v>
          </cell>
          <cell r="D741">
            <v>5000</v>
          </cell>
          <cell r="E741" t="str">
            <v>2013021009200533992</v>
          </cell>
          <cell r="F741" t="str">
            <v>佛山市车天下新能源科技有限公司</v>
          </cell>
          <cell r="G741" t="str">
            <v>901a49015086</v>
          </cell>
        </row>
        <row r="742">
          <cell r="B742">
            <v>44728</v>
          </cell>
          <cell r="C742">
            <v>0.593321759259259</v>
          </cell>
          <cell r="D742">
            <v>5000</v>
          </cell>
          <cell r="E742" t="str">
            <v>2013021009200533992</v>
          </cell>
          <cell r="F742" t="str">
            <v>佛山市车天下新能源科技有限公司</v>
          </cell>
          <cell r="G742" t="str">
            <v>901a61015091</v>
          </cell>
        </row>
        <row r="743">
          <cell r="B743">
            <v>44728</v>
          </cell>
          <cell r="C743">
            <v>0.621261574074074</v>
          </cell>
          <cell r="D743">
            <v>5000</v>
          </cell>
          <cell r="E743" t="str">
            <v>944030010001148894</v>
          </cell>
          <cell r="F743" t="str">
            <v>中穗（深圳）供应链有限公司</v>
          </cell>
          <cell r="G743" t="str">
            <v>901a70016654</v>
          </cell>
        </row>
        <row r="744">
          <cell r="B744">
            <v>44728</v>
          </cell>
          <cell r="C744">
            <v>0.621597222222222</v>
          </cell>
          <cell r="D744">
            <v>1000</v>
          </cell>
          <cell r="E744" t="str">
            <v>944030010001148894</v>
          </cell>
          <cell r="F744" t="str">
            <v>中穗（深圳）供应链有限公司</v>
          </cell>
          <cell r="G744" t="str">
            <v>901a53016675</v>
          </cell>
        </row>
        <row r="745">
          <cell r="B745">
            <v>44728</v>
          </cell>
          <cell r="C745">
            <v>0.664652777777778</v>
          </cell>
          <cell r="D745">
            <v>5000</v>
          </cell>
          <cell r="E745" t="str">
            <v>2013021009200533992</v>
          </cell>
          <cell r="F745" t="str">
            <v>佛山市车天下新能源科技有限公司</v>
          </cell>
          <cell r="G745" t="str">
            <v>901a45019291</v>
          </cell>
        </row>
        <row r="746">
          <cell r="B746">
            <v>44728</v>
          </cell>
          <cell r="C746">
            <v>0.664664351851852</v>
          </cell>
          <cell r="D746">
            <v>5000</v>
          </cell>
          <cell r="E746" t="str">
            <v>2013021009200533992</v>
          </cell>
          <cell r="F746" t="str">
            <v>佛山市车天下新能源科技有限公司</v>
          </cell>
          <cell r="G746" t="str">
            <v>901349019290</v>
          </cell>
        </row>
        <row r="747">
          <cell r="B747">
            <v>44728</v>
          </cell>
          <cell r="C747">
            <v>0.757453703703704</v>
          </cell>
          <cell r="D747">
            <v>5000</v>
          </cell>
          <cell r="E747" t="str">
            <v>944030010001148894</v>
          </cell>
          <cell r="F747" t="str">
            <v>中穗（深圳）供应链有限公司</v>
          </cell>
          <cell r="G747" t="str">
            <v>901a60024305</v>
          </cell>
        </row>
        <row r="748">
          <cell r="B748">
            <v>44728</v>
          </cell>
          <cell r="C748">
            <v>0.757951388888889</v>
          </cell>
          <cell r="D748">
            <v>1000</v>
          </cell>
          <cell r="E748" t="str">
            <v>944030010001148894</v>
          </cell>
          <cell r="F748" t="str">
            <v>中穗（深圳）供应链有限公司</v>
          </cell>
          <cell r="G748" t="str">
            <v>901a39024326</v>
          </cell>
        </row>
        <row r="749">
          <cell r="B749">
            <v>44729</v>
          </cell>
          <cell r="C749">
            <v>0.557719907407407</v>
          </cell>
          <cell r="D749">
            <v>900</v>
          </cell>
          <cell r="E749" t="str">
            <v>4200001492202206174679418568</v>
          </cell>
          <cell r="F749" t="str">
            <v>罗代军</v>
          </cell>
          <cell r="G749" t="str">
            <v>RDLWA4-0OXIM61-3JU4</v>
          </cell>
        </row>
        <row r="750">
          <cell r="B750">
            <v>44729</v>
          </cell>
          <cell r="C750">
            <v>0.623831018518519</v>
          </cell>
          <cell r="D750">
            <v>3380</v>
          </cell>
          <cell r="E750" t="str">
            <v>4200001472202206177446337004</v>
          </cell>
          <cell r="F750" t="str">
            <v>谢中品</v>
          </cell>
          <cell r="G750" t="str">
            <v>RDM0P3-0OXIM61-H5NP</v>
          </cell>
        </row>
        <row r="751">
          <cell r="B751">
            <v>44726</v>
          </cell>
          <cell r="C751">
            <v>0.776886574074074</v>
          </cell>
          <cell r="D751">
            <v>60</v>
          </cell>
          <cell r="E751" t="str">
            <v>4200001504202206143837626235</v>
          </cell>
          <cell r="F751" t="str">
            <v>胡佳明</v>
          </cell>
          <cell r="G751" t="str">
            <v>RDGQWF-0OXIM61-1E7I</v>
          </cell>
        </row>
        <row r="752">
          <cell r="B752">
            <v>44727</v>
          </cell>
          <cell r="C752">
            <v>0.44931712962963</v>
          </cell>
          <cell r="D752">
            <v>60</v>
          </cell>
          <cell r="E752" t="str">
            <v>4200001482202206154411246586</v>
          </cell>
          <cell r="F752" t="str">
            <v>吴赛</v>
          </cell>
          <cell r="G752" t="str">
            <v>RDHZQ7-0OXIM61-9E12</v>
          </cell>
        </row>
        <row r="753">
          <cell r="B753">
            <v>44729</v>
          </cell>
          <cell r="C753">
            <v>0.451493055555556</v>
          </cell>
          <cell r="D753">
            <v>5000</v>
          </cell>
          <cell r="E753" t="str">
            <v>2013021009200533992</v>
          </cell>
          <cell r="F753" t="str">
            <v>佛山市车天下新能源科技有限公司</v>
          </cell>
          <cell r="G753" t="str">
            <v>901347007591</v>
          </cell>
        </row>
        <row r="754">
          <cell r="B754">
            <v>44729</v>
          </cell>
          <cell r="C754">
            <v>0.475983796296296</v>
          </cell>
          <cell r="D754">
            <v>5000</v>
          </cell>
          <cell r="E754" t="str">
            <v>2013021009200533992</v>
          </cell>
          <cell r="F754" t="str">
            <v>佛山市车天下新能源科技有限公司</v>
          </cell>
          <cell r="G754" t="str">
            <v>901346009076</v>
          </cell>
        </row>
        <row r="755">
          <cell r="B755">
            <v>44729</v>
          </cell>
          <cell r="C755">
            <v>0.486296296296296</v>
          </cell>
          <cell r="D755">
            <v>10000</v>
          </cell>
          <cell r="E755" t="str">
            <v>944030010001148894</v>
          </cell>
          <cell r="F755" t="str">
            <v>中穗（深圳）供应链有限公司</v>
          </cell>
          <cell r="G755" t="str">
            <v>901a67009664</v>
          </cell>
        </row>
        <row r="756">
          <cell r="B756">
            <v>44729</v>
          </cell>
          <cell r="C756">
            <v>0.486712962962963</v>
          </cell>
          <cell r="D756">
            <v>2000</v>
          </cell>
          <cell r="E756" t="str">
            <v>944030010001148894</v>
          </cell>
          <cell r="F756" t="str">
            <v>中穗（深圳）供应链有限公司</v>
          </cell>
          <cell r="G756" t="str">
            <v>901340009688</v>
          </cell>
        </row>
        <row r="757">
          <cell r="B757">
            <v>44729</v>
          </cell>
          <cell r="C757">
            <v>0.521851851851852</v>
          </cell>
          <cell r="D757">
            <v>200</v>
          </cell>
          <cell r="E757" t="str">
            <v>6217730917489500</v>
          </cell>
          <cell r="F757" t="str">
            <v>董加驹</v>
          </cell>
          <cell r="G757" t="str">
            <v>901339011473</v>
          </cell>
        </row>
        <row r="758">
          <cell r="B758">
            <v>44729</v>
          </cell>
          <cell r="C758">
            <v>0.646342592592593</v>
          </cell>
          <cell r="D758">
            <v>3380</v>
          </cell>
          <cell r="E758" t="str">
            <v>6217003230056715497</v>
          </cell>
          <cell r="F758" t="str">
            <v>王朝金</v>
          </cell>
          <cell r="G758" t="str">
            <v>901i05001703</v>
          </cell>
        </row>
        <row r="759">
          <cell r="B759">
            <v>44729</v>
          </cell>
          <cell r="C759">
            <v>0.692372685185185</v>
          </cell>
          <cell r="D759">
            <v>5000</v>
          </cell>
          <cell r="E759" t="str">
            <v>2013021009200533992</v>
          </cell>
          <cell r="F759" t="str">
            <v>佛山市车天下新能源科技有限公司</v>
          </cell>
          <cell r="G759" t="str">
            <v>901f07018536</v>
          </cell>
        </row>
        <row r="760">
          <cell r="B760">
            <v>44730</v>
          </cell>
          <cell r="C760">
            <v>0.460694444444444</v>
          </cell>
          <cell r="D760">
            <v>2380</v>
          </cell>
          <cell r="E760" t="str">
            <v>4200001461202206183145603303</v>
          </cell>
          <cell r="F760" t="str">
            <v>罗云页</v>
          </cell>
          <cell r="G760" t="str">
            <v>16555213995400005d762ef51G4m</v>
          </cell>
        </row>
        <row r="761">
          <cell r="B761">
            <v>44731</v>
          </cell>
          <cell r="C761">
            <v>0.442835648148148</v>
          </cell>
          <cell r="D761">
            <v>10140</v>
          </cell>
          <cell r="E761" t="str">
            <v>4200001468202206182178042739/4200001504202206199139148656</v>
          </cell>
          <cell r="F761" t="str">
            <v>蔡在绘</v>
          </cell>
          <cell r="G761" t="str">
            <v>1655519283540000ee7a9d72ej4X/1655606257540000b2d095e1_pdQ</v>
          </cell>
        </row>
        <row r="762">
          <cell r="B762">
            <v>44730</v>
          </cell>
          <cell r="C762">
            <v>0.433993055555556</v>
          </cell>
          <cell r="D762">
            <v>200</v>
          </cell>
          <cell r="E762" t="str">
            <v>4200001493202206183146399225</v>
          </cell>
          <cell r="F762" t="str">
            <v>蔡在绘</v>
          </cell>
          <cell r="G762" t="str">
            <v>1655519093540000ee7a9c0akZJG</v>
          </cell>
        </row>
        <row r="763">
          <cell r="B763">
            <v>44730</v>
          </cell>
          <cell r="C763">
            <v>0.464664351851852</v>
          </cell>
          <cell r="D763">
            <v>300</v>
          </cell>
          <cell r="E763" t="str">
            <v>4200001513202206185658543797</v>
          </cell>
          <cell r="F763" t="str">
            <v>罗代军</v>
          </cell>
          <cell r="G763" t="str">
            <v>RDNKQN-0OXIM61-8YYA</v>
          </cell>
        </row>
        <row r="764">
          <cell r="B764">
            <v>44730</v>
          </cell>
          <cell r="C764">
            <v>0.5825</v>
          </cell>
          <cell r="D764">
            <v>2000</v>
          </cell>
          <cell r="E764" t="str">
            <v>4200001503202206184001440010</v>
          </cell>
          <cell r="F764" t="str">
            <v>李忠海</v>
          </cell>
          <cell r="G764" t="str">
            <v>165553192154000074968c6fmekc</v>
          </cell>
        </row>
        <row r="765">
          <cell r="B765">
            <v>44731</v>
          </cell>
          <cell r="C765">
            <v>0.859328703703704</v>
          </cell>
          <cell r="D765">
            <v>3380</v>
          </cell>
          <cell r="E765" t="str">
            <v>4200001487202206194134573963</v>
          </cell>
          <cell r="F765" t="str">
            <v>兰宇</v>
          </cell>
          <cell r="G765" t="str">
            <v>1655642241540000ae76bd28EsEH</v>
          </cell>
        </row>
        <row r="766">
          <cell r="B766">
            <v>44731</v>
          </cell>
          <cell r="C766">
            <v>0.821608796296296</v>
          </cell>
          <cell r="D766">
            <v>3380</v>
          </cell>
          <cell r="E766" t="str">
            <v>4200001491202206195244411158</v>
          </cell>
          <cell r="F766" t="str">
            <v>张秋亮</v>
          </cell>
          <cell r="G766" t="str">
            <v>1655638979540000cd478cc89wBd</v>
          </cell>
        </row>
        <row r="767">
          <cell r="B767">
            <v>44731</v>
          </cell>
          <cell r="C767">
            <v>0.552939814814815</v>
          </cell>
          <cell r="D767">
            <v>3380</v>
          </cell>
          <cell r="E767" t="str">
            <v>4200001512202206190004909298</v>
          </cell>
          <cell r="F767" t="str">
            <v>杨德</v>
          </cell>
          <cell r="G767" t="str">
            <v>1655615770540000813932f7HDRy</v>
          </cell>
        </row>
        <row r="768">
          <cell r="B768">
            <v>44731</v>
          </cell>
          <cell r="C768">
            <v>0.961458333333333</v>
          </cell>
          <cell r="D768">
            <v>3380</v>
          </cell>
          <cell r="E768" t="str">
            <v>4200001471202206198421399026</v>
          </cell>
          <cell r="F768" t="str">
            <v>房国辉</v>
          </cell>
          <cell r="G768" t="str">
            <v>RDQCJC-0OXIM61-9QLV</v>
          </cell>
        </row>
        <row r="769">
          <cell r="B769">
            <v>44731</v>
          </cell>
          <cell r="C769">
            <v>0.617986111111111</v>
          </cell>
          <cell r="D769">
            <v>360</v>
          </cell>
          <cell r="E769" t="str">
            <v>4200001462202206198301313898</v>
          </cell>
          <cell r="F769" t="str">
            <v>李志龙</v>
          </cell>
          <cell r="G769" t="str">
            <v>RDPPN3-0OXIM61-HD2P</v>
          </cell>
        </row>
        <row r="770">
          <cell r="B770">
            <v>44730</v>
          </cell>
          <cell r="C770">
            <v>0.791875</v>
          </cell>
          <cell r="D770">
            <v>540</v>
          </cell>
          <cell r="E770" t="str">
            <v>4200001485202206181581070138</v>
          </cell>
          <cell r="F770" t="str">
            <v>王挺</v>
          </cell>
          <cell r="G770" t="str">
            <v>RDO6KE-0OXIM61-7814</v>
          </cell>
        </row>
        <row r="771">
          <cell r="B771">
            <v>44732</v>
          </cell>
          <cell r="C771">
            <v>0.409895833333333</v>
          </cell>
          <cell r="D771">
            <v>1140</v>
          </cell>
          <cell r="E771" t="str">
            <v>4200001469202206209294406503</v>
          </cell>
          <cell r="F771" t="str">
            <v>陈谭智</v>
          </cell>
          <cell r="G771" t="str">
            <v>RDR6FN-0OXIM61-CU24</v>
          </cell>
        </row>
        <row r="772">
          <cell r="B772">
            <v>44730</v>
          </cell>
          <cell r="C772">
            <v>0.606168981481481</v>
          </cell>
          <cell r="D772">
            <v>5000</v>
          </cell>
          <cell r="E772" t="str">
            <v>0614210000000129</v>
          </cell>
          <cell r="F772" t="str">
            <v>江苏南通美天绿色新能源有限公司</v>
          </cell>
          <cell r="G772" t="str">
            <v>901343012817</v>
          </cell>
        </row>
        <row r="773">
          <cell r="B773">
            <v>44730</v>
          </cell>
          <cell r="C773">
            <v>0.710914351851852</v>
          </cell>
          <cell r="D773">
            <v>800</v>
          </cell>
          <cell r="E773" t="str">
            <v>4200001487202206189770666999</v>
          </cell>
          <cell r="F773" t="str">
            <v>王加强</v>
          </cell>
          <cell r="G773" t="str">
            <v>16555430185400000dd435a3hrF1</v>
          </cell>
        </row>
        <row r="774">
          <cell r="B774">
            <v>44732</v>
          </cell>
          <cell r="C774">
            <v>0.459270833333333</v>
          </cell>
          <cell r="D774">
            <v>3380</v>
          </cell>
          <cell r="E774" t="str">
            <v>4200001513202206202093991400</v>
          </cell>
          <cell r="F774" t="str">
            <v>张国雄</v>
          </cell>
          <cell r="G774" t="str">
            <v>16556940675400000a8d2091UJi0</v>
          </cell>
        </row>
        <row r="775">
          <cell r="B775">
            <v>44732</v>
          </cell>
          <cell r="C775">
            <v>0.47974537037037</v>
          </cell>
          <cell r="D775">
            <v>3380</v>
          </cell>
          <cell r="E775" t="str">
            <v>4200001500202206209551763255</v>
          </cell>
          <cell r="F775" t="str">
            <v>刘秀华</v>
          </cell>
          <cell r="G775" t="str">
            <v>16556958445400002151d521Cstj</v>
          </cell>
        </row>
        <row r="776">
          <cell r="B776">
            <v>44732</v>
          </cell>
          <cell r="C776">
            <v>0.486006944444444</v>
          </cell>
          <cell r="D776">
            <v>3380</v>
          </cell>
          <cell r="E776" t="str">
            <v>6214837660752068</v>
          </cell>
          <cell r="F776" t="str">
            <v>林依兰</v>
          </cell>
          <cell r="G776" t="str">
            <v>901a35011883</v>
          </cell>
        </row>
        <row r="777">
          <cell r="B777">
            <v>44732</v>
          </cell>
          <cell r="C777">
            <v>0.491747685185185</v>
          </cell>
          <cell r="D777">
            <v>6800</v>
          </cell>
          <cell r="E777" t="str">
            <v>4200001467202206208405717783</v>
          </cell>
          <cell r="F777" t="str">
            <v>长沙市途畅物流有限公司</v>
          </cell>
          <cell r="G777" t="str">
            <v>RDRBW3-0OXIM61-GWMA</v>
          </cell>
        </row>
        <row r="778">
          <cell r="B778">
            <v>44732</v>
          </cell>
          <cell r="C778">
            <v>0.5659375</v>
          </cell>
          <cell r="D778">
            <v>3380</v>
          </cell>
          <cell r="E778" t="str">
            <v>4200001508202206202896419421</v>
          </cell>
          <cell r="F778" t="str">
            <v>李元宝</v>
          </cell>
          <cell r="G778" t="str">
            <v>1655703288540000e27f8812XlVf</v>
          </cell>
        </row>
        <row r="779">
          <cell r="B779">
            <v>44732</v>
          </cell>
          <cell r="C779">
            <v>0.542303240740741</v>
          </cell>
          <cell r="D779">
            <v>3380</v>
          </cell>
          <cell r="E779" t="str">
            <v>4200001468202206208117341269</v>
          </cell>
          <cell r="F779" t="str">
            <v>邓全敏</v>
          </cell>
          <cell r="G779" t="str">
            <v>1655701250540000c2039eebY1ko</v>
          </cell>
        </row>
        <row r="780">
          <cell r="B780">
            <v>44732</v>
          </cell>
          <cell r="C780">
            <v>0.632511574074074</v>
          </cell>
          <cell r="D780">
            <v>3380</v>
          </cell>
          <cell r="E780" t="str">
            <v>4200001487202206200977933749</v>
          </cell>
          <cell r="F780" t="str">
            <v>张清贵</v>
          </cell>
          <cell r="G780" t="str">
            <v>165570904054000016a68ecb0Rg6</v>
          </cell>
        </row>
        <row r="781">
          <cell r="B781">
            <v>44732</v>
          </cell>
          <cell r="C781">
            <v>0.624884259259259</v>
          </cell>
          <cell r="D781">
            <v>3380</v>
          </cell>
          <cell r="E781" t="str">
            <v>4200001494202206207870142209</v>
          </cell>
          <cell r="F781" t="str">
            <v>陈双德</v>
          </cell>
          <cell r="G781" t="str">
            <v>165570838254000029aa22e8TruW</v>
          </cell>
        </row>
        <row r="782">
          <cell r="B782">
            <v>44732</v>
          </cell>
          <cell r="C782">
            <v>0.624583333333333</v>
          </cell>
          <cell r="D782">
            <v>1380</v>
          </cell>
          <cell r="E782" t="str">
            <v>4200001489202206201300839274</v>
          </cell>
          <cell r="F782" t="str">
            <v>雷振杰</v>
          </cell>
          <cell r="G782" t="str">
            <v>165570836054000029aa22b709xO</v>
          </cell>
        </row>
        <row r="783">
          <cell r="B783">
            <v>44732</v>
          </cell>
          <cell r="C783">
            <v>0.599386574074074</v>
          </cell>
          <cell r="D783">
            <v>3380</v>
          </cell>
          <cell r="E783" t="str">
            <v>4200001510202206202772614332</v>
          </cell>
          <cell r="F783" t="str">
            <v>孙胜营</v>
          </cell>
          <cell r="G783" t="str">
            <v>1655706180540000e829559fA608</v>
          </cell>
        </row>
        <row r="784">
          <cell r="B784">
            <v>44732</v>
          </cell>
          <cell r="C784">
            <v>0.603310185185185</v>
          </cell>
          <cell r="D784">
            <v>3380</v>
          </cell>
          <cell r="E784" t="str">
            <v>4200001497202206204837714460</v>
          </cell>
          <cell r="F784" t="str">
            <v>覃宝</v>
          </cell>
          <cell r="G784" t="str">
            <v>RDRJBR-0OXIM61-9HBM</v>
          </cell>
        </row>
        <row r="785">
          <cell r="B785">
            <v>44732</v>
          </cell>
          <cell r="C785">
            <v>0.638368055555556</v>
          </cell>
          <cell r="D785">
            <v>3380</v>
          </cell>
          <cell r="E785" t="str">
            <v>4200001513202206208754803533</v>
          </cell>
          <cell r="F785" t="str">
            <v>张云</v>
          </cell>
          <cell r="G785" t="str">
            <v>165570955054000016a69346kti6</v>
          </cell>
        </row>
        <row r="786">
          <cell r="B786">
            <v>44732</v>
          </cell>
          <cell r="C786">
            <v>0.652337962962963</v>
          </cell>
          <cell r="D786">
            <v>3380</v>
          </cell>
          <cell r="E786" t="str">
            <v>4200001484202206205106619373</v>
          </cell>
          <cell r="F786" t="str">
            <v>胡应峰</v>
          </cell>
          <cell r="G786" t="str">
            <v>165571075354000098783802KOrH</v>
          </cell>
        </row>
        <row r="787">
          <cell r="B787">
            <v>44732</v>
          </cell>
          <cell r="C787">
            <v>0.613912037037037</v>
          </cell>
          <cell r="D787">
            <v>3380</v>
          </cell>
          <cell r="E787" t="str">
            <v>6217002990111161927</v>
          </cell>
          <cell r="F787" t="str">
            <v>赵正福</v>
          </cell>
          <cell r="G787" t="str">
            <v>901l02001637</v>
          </cell>
        </row>
        <row r="788">
          <cell r="B788">
            <v>44732</v>
          </cell>
          <cell r="C788">
            <v>0.717997685185185</v>
          </cell>
          <cell r="D788">
            <v>3380</v>
          </cell>
          <cell r="E788" t="str">
            <v>4200001489202206206102755878</v>
          </cell>
          <cell r="F788" t="str">
            <v>何伟雄</v>
          </cell>
          <cell r="G788" t="str">
            <v>RDRQYI-0OXIM61-LCJA</v>
          </cell>
        </row>
        <row r="789">
          <cell r="B789">
            <v>44732</v>
          </cell>
          <cell r="C789">
            <v>0.71275462962963</v>
          </cell>
          <cell r="D789">
            <v>3380</v>
          </cell>
          <cell r="E789" t="str">
            <v>4200001514202206202139052789</v>
          </cell>
          <cell r="F789" t="str">
            <v>韩立军</v>
          </cell>
          <cell r="G789" t="str">
            <v>165571597654000071d862fdWJYZ</v>
          </cell>
        </row>
        <row r="790">
          <cell r="B790">
            <v>44732</v>
          </cell>
          <cell r="C790">
            <v>0.719456018518518</v>
          </cell>
          <cell r="D790">
            <v>3380</v>
          </cell>
          <cell r="E790" t="str">
            <v>4200001505202206202784357191</v>
          </cell>
          <cell r="F790" t="str">
            <v>尤宝业</v>
          </cell>
          <cell r="G790" t="str">
            <v>1655716556540000a77d5d67g1fu</v>
          </cell>
        </row>
        <row r="791">
          <cell r="B791">
            <v>44732</v>
          </cell>
          <cell r="C791">
            <v>0.730833333333333</v>
          </cell>
          <cell r="D791">
            <v>3380</v>
          </cell>
          <cell r="E791" t="str">
            <v>4200001492202206206265576472</v>
          </cell>
          <cell r="F791" t="str">
            <v>冯进如</v>
          </cell>
          <cell r="G791" t="str">
            <v>16557175385400005e6a23e8bOAv</v>
          </cell>
        </row>
        <row r="792">
          <cell r="B792">
            <v>44732</v>
          </cell>
          <cell r="C792">
            <v>0.741122685185185</v>
          </cell>
          <cell r="D792">
            <v>1700</v>
          </cell>
          <cell r="E792" t="str">
            <v>4200001482202206201438477098</v>
          </cell>
          <cell r="F792" t="str">
            <v>梁对洪</v>
          </cell>
          <cell r="G792" t="str">
            <v>165571842454000096ccd976HT9S</v>
          </cell>
        </row>
        <row r="793">
          <cell r="B793">
            <v>44732</v>
          </cell>
          <cell r="C793">
            <v>0.747731481481481</v>
          </cell>
          <cell r="D793">
            <v>3380</v>
          </cell>
          <cell r="E793" t="str">
            <v>4200001479202206209335431646</v>
          </cell>
          <cell r="F793" t="str">
            <v>周健堂</v>
          </cell>
          <cell r="G793" t="str">
            <v>1655719000540000352b1e59IF2n</v>
          </cell>
        </row>
        <row r="794">
          <cell r="B794">
            <v>44732</v>
          </cell>
          <cell r="C794">
            <v>0.760833333333333</v>
          </cell>
          <cell r="D794">
            <v>1000</v>
          </cell>
          <cell r="E794" t="str">
            <v>4200001485202206209398521676</v>
          </cell>
          <cell r="F794" t="str">
            <v>钟理增</v>
          </cell>
          <cell r="G794" t="str">
            <v>16557201305400001dec27d8BOEh</v>
          </cell>
        </row>
        <row r="795">
          <cell r="B795">
            <v>44732</v>
          </cell>
          <cell r="C795">
            <v>0.773923611111111</v>
          </cell>
          <cell r="D795">
            <v>1000</v>
          </cell>
          <cell r="E795" t="str">
            <v>4200001471202206208417225895</v>
          </cell>
          <cell r="F795" t="str">
            <v>施军</v>
          </cell>
          <cell r="G795" t="str">
            <v>16557212615400007a5e7dc7zh2r</v>
          </cell>
        </row>
        <row r="796">
          <cell r="B796">
            <v>44732</v>
          </cell>
          <cell r="C796">
            <v>0.778136574074074</v>
          </cell>
          <cell r="D796">
            <v>3380</v>
          </cell>
          <cell r="E796" t="str">
            <v>4200001504202206208066854605</v>
          </cell>
          <cell r="F796" t="str">
            <v>房健风</v>
          </cell>
          <cell r="G796" t="str">
            <v>16557216255400009b73176cNtFH</v>
          </cell>
        </row>
        <row r="797">
          <cell r="B797">
            <v>44732</v>
          </cell>
          <cell r="C797">
            <v>0.736597222222222</v>
          </cell>
          <cell r="D797">
            <v>840</v>
          </cell>
          <cell r="E797" t="str">
            <v>4200001466202206203890073251</v>
          </cell>
          <cell r="F797" t="str">
            <v>李志龙</v>
          </cell>
          <cell r="G797" t="str">
            <v>RDRS7P-0OXIM61-29AW</v>
          </cell>
        </row>
        <row r="798">
          <cell r="B798">
            <v>44732</v>
          </cell>
          <cell r="C798">
            <v>0.781608796296296</v>
          </cell>
          <cell r="D798">
            <v>1380</v>
          </cell>
          <cell r="E798" t="str">
            <v>4200001490202206208705816945</v>
          </cell>
          <cell r="F798" t="str">
            <v>雷永煜</v>
          </cell>
          <cell r="G798" t="str">
            <v>1655721924540000787672a0kKy0</v>
          </cell>
        </row>
        <row r="799">
          <cell r="B799">
            <v>44732</v>
          </cell>
          <cell r="C799">
            <v>0.7921875</v>
          </cell>
          <cell r="D799">
            <v>3380</v>
          </cell>
          <cell r="E799" t="str">
            <v>4200001467202206204257091233</v>
          </cell>
          <cell r="F799" t="str">
            <v>李飞龙</v>
          </cell>
          <cell r="G799" t="str">
            <v>16557228405400002644567avOTh</v>
          </cell>
        </row>
        <row r="800">
          <cell r="B800">
            <v>44732</v>
          </cell>
          <cell r="C800">
            <v>0.823043981481482</v>
          </cell>
          <cell r="D800">
            <v>2380</v>
          </cell>
          <cell r="E800" t="str">
            <v>4200001468202206208906223526</v>
          </cell>
          <cell r="F800" t="str">
            <v>黄春明</v>
          </cell>
          <cell r="G800" t="str">
            <v>RDRXYW-0OXIM61-FLW3</v>
          </cell>
        </row>
        <row r="801">
          <cell r="B801">
            <v>44732</v>
          </cell>
          <cell r="C801">
            <v>0.867569444444444</v>
          </cell>
          <cell r="D801">
            <v>3380</v>
          </cell>
          <cell r="E801" t="str">
            <v>4200001473202206204415811536</v>
          </cell>
          <cell r="F801" t="str">
            <v>蒋小云</v>
          </cell>
          <cell r="G801" t="str">
            <v>16557293075400002e6ecc70Vvpr</v>
          </cell>
        </row>
        <row r="802">
          <cell r="B802">
            <v>44732</v>
          </cell>
          <cell r="C802">
            <v>0.854803240740741</v>
          </cell>
          <cell r="D802">
            <v>1380</v>
          </cell>
          <cell r="E802" t="str">
            <v>4200001505202206207267351707</v>
          </cell>
          <cell r="F802" t="str">
            <v>陈志锋</v>
          </cell>
          <cell r="G802" t="str">
            <v>RDS03F-0OXIM61-5K8U</v>
          </cell>
        </row>
        <row r="803">
          <cell r="B803">
            <v>44732</v>
          </cell>
          <cell r="C803">
            <v>0.493009259259259</v>
          </cell>
          <cell r="D803">
            <v>5000</v>
          </cell>
          <cell r="E803" t="str">
            <v>944030010001148894</v>
          </cell>
          <cell r="F803" t="str">
            <v>中穗（深圳）供应链有限公司</v>
          </cell>
          <cell r="G803" t="str">
            <v>901b84012343</v>
          </cell>
        </row>
        <row r="804">
          <cell r="B804">
            <v>44732</v>
          </cell>
          <cell r="C804">
            <v>0.493402777777778</v>
          </cell>
          <cell r="D804">
            <v>1000</v>
          </cell>
          <cell r="E804" t="str">
            <v>944030010001148894</v>
          </cell>
          <cell r="F804" t="str">
            <v>中穗（深圳）供应链有限公司</v>
          </cell>
          <cell r="G804" t="str">
            <v>901a41014428</v>
          </cell>
        </row>
        <row r="805">
          <cell r="B805">
            <v>44726</v>
          </cell>
          <cell r="C805">
            <v>0.571840277777778</v>
          </cell>
          <cell r="D805">
            <v>10000</v>
          </cell>
          <cell r="E805" t="str">
            <v>2013021009200533992</v>
          </cell>
          <cell r="F805" t="str">
            <v>佛山市车天下新能源科技有限公司</v>
          </cell>
          <cell r="G805" t="str">
            <v>901a49013133-2</v>
          </cell>
        </row>
        <row r="806">
          <cell r="B806">
            <v>44726</v>
          </cell>
          <cell r="C806">
            <v>0.571840277777778</v>
          </cell>
          <cell r="D806">
            <v>5000</v>
          </cell>
          <cell r="E806" t="str">
            <v>2013021009200533992</v>
          </cell>
          <cell r="F806" t="str">
            <v>佛山市车天下新能源科技有限公司</v>
          </cell>
          <cell r="G806" t="str">
            <v>901a49013133-3</v>
          </cell>
        </row>
        <row r="807">
          <cell r="B807">
            <v>44733</v>
          </cell>
          <cell r="C807" t="str">
            <v> 08:56:26</v>
          </cell>
          <cell r="D807">
            <v>6800</v>
          </cell>
          <cell r="E807" t="str">
            <v>4200001503202206215598011244</v>
          </cell>
          <cell r="F807" t="str">
            <v>周元滨</v>
          </cell>
          <cell r="G807" t="str">
            <v>RDSYLX-0OXIM61-83Y7</v>
          </cell>
        </row>
        <row r="808">
          <cell r="B808">
            <v>44733</v>
          </cell>
          <cell r="C808">
            <v>0.495034722222222</v>
          </cell>
          <cell r="D808">
            <v>2000</v>
          </cell>
          <cell r="E808" t="str">
            <v>4200001489202206213792435011</v>
          </cell>
          <cell r="F808" t="str">
            <v>梁钲宇</v>
          </cell>
          <cell r="G808" t="str">
            <v>16557835645400008c6de2e4Nuhl-1</v>
          </cell>
        </row>
        <row r="809">
          <cell r="B809">
            <v>44733</v>
          </cell>
          <cell r="C809">
            <v>0.495034722222222</v>
          </cell>
          <cell r="D809">
            <v>3380</v>
          </cell>
          <cell r="E809" t="str">
            <v>4200001489202206213792435011</v>
          </cell>
          <cell r="F809" t="str">
            <v>梁钲宇</v>
          </cell>
          <cell r="G809" t="str">
            <v>16557835645400008c6de2e4Nuhl-2</v>
          </cell>
        </row>
        <row r="810">
          <cell r="B810">
            <v>44733</v>
          </cell>
          <cell r="C810">
            <v>0.590671296296296</v>
          </cell>
          <cell r="D810">
            <v>10140</v>
          </cell>
          <cell r="E810" t="str">
            <v>4200001493202206211750369295</v>
          </cell>
          <cell r="F810" t="str">
            <v>祝军</v>
          </cell>
          <cell r="G810" t="str">
            <v>1655791829540000cda30831FbVM-1</v>
          </cell>
        </row>
        <row r="811">
          <cell r="B811">
            <v>44733</v>
          </cell>
          <cell r="C811">
            <v>0.590671296296296</v>
          </cell>
          <cell r="D811">
            <v>1000</v>
          </cell>
          <cell r="E811" t="str">
            <v>4200001493202206211750369295</v>
          </cell>
          <cell r="F811" t="str">
            <v>祝军</v>
          </cell>
          <cell r="G811" t="str">
            <v>1655791829540000cda30831FbVM-2</v>
          </cell>
        </row>
        <row r="812">
          <cell r="B812">
            <v>44733</v>
          </cell>
          <cell r="C812">
            <v>0.457152777777778</v>
          </cell>
          <cell r="D812">
            <v>60</v>
          </cell>
          <cell r="E812" t="str">
            <v>4200001489202206210333975540</v>
          </cell>
          <cell r="F812" t="str">
            <v>李志龙</v>
          </cell>
          <cell r="G812" t="str">
            <v>RDT493-0OXIM61-C2U1</v>
          </cell>
        </row>
        <row r="813">
          <cell r="B813">
            <v>44733</v>
          </cell>
          <cell r="C813">
            <v>0.640983796296296</v>
          </cell>
          <cell r="D813">
            <v>3380</v>
          </cell>
          <cell r="E813" t="str">
            <v>4200001497202206211850707567</v>
          </cell>
          <cell r="F813" t="str">
            <v>贺新源</v>
          </cell>
          <cell r="G813" t="str">
            <v>1655796178540000ac5162c0n8OP</v>
          </cell>
        </row>
        <row r="814">
          <cell r="B814">
            <v>44733</v>
          </cell>
          <cell r="C814">
            <v>0.640752314814815</v>
          </cell>
          <cell r="D814">
            <v>2000</v>
          </cell>
          <cell r="E814" t="str">
            <v>4200001494202206214924932416</v>
          </cell>
          <cell r="F814" t="str">
            <v>雷振杰</v>
          </cell>
          <cell r="G814" t="str">
            <v>1655796153540000ac516280zUvA</v>
          </cell>
        </row>
        <row r="815">
          <cell r="B815">
            <v>44733</v>
          </cell>
          <cell r="C815">
            <v>0.636550925925926</v>
          </cell>
          <cell r="D815">
            <v>3380</v>
          </cell>
          <cell r="E815" t="str">
            <v>4200001464202206217532758539</v>
          </cell>
          <cell r="F815" t="str">
            <v>罗忠泰</v>
          </cell>
          <cell r="G815" t="str">
            <v>RDTG7N-0OXIM61-HWMM</v>
          </cell>
        </row>
        <row r="816">
          <cell r="B816">
            <v>44733</v>
          </cell>
          <cell r="C816">
            <v>0.677835648148148</v>
          </cell>
          <cell r="D816">
            <v>1380</v>
          </cell>
          <cell r="E816" t="str">
            <v>4200001460202206217226734769</v>
          </cell>
          <cell r="F816" t="str">
            <v>孙荣赐</v>
          </cell>
          <cell r="G816" t="str">
            <v>1655799358540000e0a67501zcvo</v>
          </cell>
        </row>
        <row r="817">
          <cell r="B817">
            <v>44733</v>
          </cell>
          <cell r="C817">
            <v>0.762488425925926</v>
          </cell>
          <cell r="D817">
            <v>420</v>
          </cell>
          <cell r="E817" t="str">
            <v>4200001493202206211306376214</v>
          </cell>
          <cell r="F817" t="str">
            <v>胡佳明</v>
          </cell>
          <cell r="G817" t="str">
            <v>RDTOLW-0OXIM61-17IH</v>
          </cell>
        </row>
        <row r="818">
          <cell r="B818">
            <v>44733</v>
          </cell>
          <cell r="C818">
            <v>0.761875</v>
          </cell>
          <cell r="D818">
            <v>600</v>
          </cell>
          <cell r="E818" t="str">
            <v>4200001486202206215340316585</v>
          </cell>
          <cell r="F818" t="str">
            <v>胡佳明</v>
          </cell>
          <cell r="G818" t="str">
            <v>RDTOKE-0OXIM61-655D</v>
          </cell>
        </row>
        <row r="819">
          <cell r="B819">
            <v>44733</v>
          </cell>
          <cell r="C819">
            <v>0.738356481481481</v>
          </cell>
          <cell r="D819">
            <v>120</v>
          </cell>
          <cell r="E819" t="str">
            <v>4200001465202206211290970716</v>
          </cell>
          <cell r="F819" t="str">
            <v>吴赛</v>
          </cell>
          <cell r="G819" t="str">
            <v>RDTMZV-0OXIM61-ELOK</v>
          </cell>
        </row>
        <row r="820">
          <cell r="B820">
            <v>44733</v>
          </cell>
          <cell r="C820">
            <v>0.744016203703704</v>
          </cell>
          <cell r="D820">
            <v>3380</v>
          </cell>
          <cell r="E820" t="str">
            <v>4200001499202206216546851175</v>
          </cell>
          <cell r="F820" t="str">
            <v>简裕</v>
          </cell>
          <cell r="G820" t="str">
            <v>165580507854000057154cc3koMY</v>
          </cell>
        </row>
        <row r="821">
          <cell r="B821">
            <v>44733</v>
          </cell>
          <cell r="C821" t="str">
            <v> 21:22:22</v>
          </cell>
          <cell r="D821">
            <v>1000</v>
          </cell>
          <cell r="E821" t="str">
            <v>4200001489202206211351721232</v>
          </cell>
          <cell r="F821" t="str">
            <v>黄春明</v>
          </cell>
          <cell r="G821" t="str">
            <v>RDTX4Q-0OXIM61-3J55</v>
          </cell>
        </row>
        <row r="822">
          <cell r="B822">
            <v>44733</v>
          </cell>
          <cell r="C822">
            <v>0.613333333333333</v>
          </cell>
          <cell r="D822">
            <v>5000</v>
          </cell>
          <cell r="E822" t="str">
            <v>6228450316007877760</v>
          </cell>
          <cell r="F822" t="str">
            <v>叶大玲</v>
          </cell>
          <cell r="G822" t="str">
            <v>901a39019089</v>
          </cell>
        </row>
        <row r="823">
          <cell r="B823">
            <v>44733</v>
          </cell>
          <cell r="C823">
            <v>0.626759259259259</v>
          </cell>
          <cell r="D823">
            <v>200</v>
          </cell>
          <cell r="E823" t="str">
            <v>944030010001148894</v>
          </cell>
          <cell r="F823" t="str">
            <v>中穗（深圳）供应链有限公司</v>
          </cell>
          <cell r="G823" t="str">
            <v>901b88017149</v>
          </cell>
        </row>
        <row r="824">
          <cell r="B824">
            <v>44733</v>
          </cell>
          <cell r="C824">
            <v>0.690266203703704</v>
          </cell>
          <cell r="D824">
            <v>25000</v>
          </cell>
          <cell r="E824" t="str">
            <v>6217857000090341262</v>
          </cell>
          <cell r="F824" t="str">
            <v>卓有萌</v>
          </cell>
          <cell r="G824" t="str">
            <v>901a51024338</v>
          </cell>
        </row>
        <row r="825">
          <cell r="B825">
            <v>44734</v>
          </cell>
          <cell r="C825">
            <v>0.611990740740741</v>
          </cell>
          <cell r="D825">
            <v>3380</v>
          </cell>
          <cell r="E825" t="str">
            <v>4200001507202206229094260788</v>
          </cell>
          <cell r="F825" t="str">
            <v>钟积成</v>
          </cell>
          <cell r="G825" t="str">
            <v>1655880067540000edc37f48znFt</v>
          </cell>
        </row>
        <row r="826">
          <cell r="B826">
            <v>44734</v>
          </cell>
          <cell r="C826">
            <v>0.530462962962963</v>
          </cell>
          <cell r="D826">
            <v>3380</v>
          </cell>
          <cell r="E826" t="str">
            <v>4200001467202206221485622450</v>
          </cell>
          <cell r="F826" t="str">
            <v>王家春</v>
          </cell>
          <cell r="G826" t="str">
            <v>16558730195400003c05c0534NNZ</v>
          </cell>
        </row>
        <row r="827">
          <cell r="B827">
            <v>44733</v>
          </cell>
          <cell r="C827">
            <v>0.805462962962963</v>
          </cell>
          <cell r="D827">
            <v>3380</v>
          </cell>
          <cell r="E827" t="str">
            <v>2022062122001471871446601157</v>
          </cell>
          <cell r="F827" t="str">
            <v>毛亮亮</v>
          </cell>
          <cell r="G827" t="str">
            <v>1170092476794071871</v>
          </cell>
        </row>
        <row r="828">
          <cell r="B828">
            <v>44734</v>
          </cell>
          <cell r="C828">
            <v>0.737141203703704</v>
          </cell>
          <cell r="D828">
            <v>1500</v>
          </cell>
          <cell r="E828" t="str">
            <v>4200001498202206226257280743</v>
          </cell>
          <cell r="F828" t="str">
            <v>凌桂</v>
          </cell>
          <cell r="G828" t="str">
            <v>1655890882540000219e5249fPh9</v>
          </cell>
        </row>
        <row r="829">
          <cell r="B829">
            <v>44734</v>
          </cell>
          <cell r="C829">
            <v>0.671215277777778</v>
          </cell>
          <cell r="D829">
            <v>1000</v>
          </cell>
          <cell r="E829" t="str">
            <v>4200001498202206226448503089</v>
          </cell>
          <cell r="F829" t="str">
            <v>许学珍</v>
          </cell>
          <cell r="G829" t="str">
            <v>1655885186540000927302cb7yPh</v>
          </cell>
        </row>
        <row r="830">
          <cell r="B830">
            <v>44734</v>
          </cell>
          <cell r="C830">
            <v>0.738668981481482</v>
          </cell>
          <cell r="D830">
            <v>3380</v>
          </cell>
          <cell r="E830" t="str">
            <v>6217003320046243484</v>
          </cell>
          <cell r="F830" t="str">
            <v>钟智鹏</v>
          </cell>
          <cell r="G830" t="str">
            <v>901a51027074</v>
          </cell>
        </row>
        <row r="831">
          <cell r="B831">
            <v>44734</v>
          </cell>
          <cell r="C831">
            <v>0.770162037037037</v>
          </cell>
          <cell r="D831">
            <v>2880</v>
          </cell>
          <cell r="E831" t="str">
            <v>4200001481202206220602508866</v>
          </cell>
          <cell r="F831" t="str">
            <v>周清平</v>
          </cell>
          <cell r="G831" t="str">
            <v>165589373754000095ab118a0nb6</v>
          </cell>
        </row>
        <row r="832">
          <cell r="B832">
            <v>44734</v>
          </cell>
          <cell r="C832">
            <v>0.405740740740741</v>
          </cell>
          <cell r="D832">
            <v>5000</v>
          </cell>
          <cell r="E832" t="str">
            <v>6217857000090341262</v>
          </cell>
          <cell r="F832" t="str">
            <v>卓有萌</v>
          </cell>
          <cell r="G832" t="str">
            <v>901a70005486</v>
          </cell>
        </row>
        <row r="833">
          <cell r="B833">
            <v>44734</v>
          </cell>
          <cell r="C833">
            <v>0.579907407407407</v>
          </cell>
          <cell r="D833">
            <v>10000</v>
          </cell>
          <cell r="E833" t="str">
            <v>6217857000090341262</v>
          </cell>
          <cell r="F833" t="str">
            <v>卓有萌</v>
          </cell>
          <cell r="G833" t="str">
            <v>901b82013886</v>
          </cell>
        </row>
        <row r="834">
          <cell r="B834">
            <v>44734</v>
          </cell>
          <cell r="C834">
            <v>0.647384259259259</v>
          </cell>
          <cell r="D834">
            <v>5000</v>
          </cell>
          <cell r="E834" t="str">
            <v>6217857000090341262</v>
          </cell>
          <cell r="F834" t="str">
            <v>卓有萌</v>
          </cell>
          <cell r="G834" t="str">
            <v>901a49020805</v>
          </cell>
        </row>
        <row r="835">
          <cell r="B835">
            <v>44734</v>
          </cell>
          <cell r="C835">
            <v>0.733900462962963</v>
          </cell>
          <cell r="D835">
            <v>5000</v>
          </cell>
          <cell r="E835" t="str">
            <v>0614210000000129</v>
          </cell>
          <cell r="F835" t="str">
            <v>江苏南通美天绿色新能源有限公司</v>
          </cell>
          <cell r="G835" t="str">
            <v>901336026777</v>
          </cell>
        </row>
        <row r="836">
          <cell r="B836">
            <v>44734</v>
          </cell>
          <cell r="C836">
            <v>0.501180555555556</v>
          </cell>
          <cell r="D836">
            <v>2380</v>
          </cell>
          <cell r="E836" t="str">
            <v>4200001494202206230248749360</v>
          </cell>
          <cell r="F836" t="str">
            <v>钟理增</v>
          </cell>
          <cell r="G836" t="str">
            <v>165595689654000024b7975ci12c</v>
          </cell>
        </row>
        <row r="837">
          <cell r="B837">
            <v>44735</v>
          </cell>
          <cell r="C837">
            <v>0.686122685185185</v>
          </cell>
          <cell r="D837">
            <v>500</v>
          </cell>
          <cell r="E837" t="str">
            <v>4200001497202206233325346535</v>
          </cell>
          <cell r="F837" t="str">
            <v>周清平</v>
          </cell>
          <cell r="G837" t="str">
            <v>165597287754000016a6aac6Th4W</v>
          </cell>
        </row>
        <row r="838">
          <cell r="B838">
            <v>44735</v>
          </cell>
          <cell r="C838">
            <v>0.680949074074074</v>
          </cell>
          <cell r="D838">
            <v>3380</v>
          </cell>
          <cell r="E838" t="str">
            <v>4200001483202206234775039334</v>
          </cell>
          <cell r="F838" t="str">
            <v>荆鹏</v>
          </cell>
          <cell r="G838" t="str">
            <v>1655972429540000ae95491fiPR8</v>
          </cell>
        </row>
        <row r="839">
          <cell r="B839">
            <v>44735</v>
          </cell>
          <cell r="C839">
            <v>0.570300925925926</v>
          </cell>
          <cell r="D839">
            <v>1380</v>
          </cell>
          <cell r="E839" t="str">
            <v>4200001473202206236563856180</v>
          </cell>
          <cell r="F839" t="str">
            <v>谢建东</v>
          </cell>
          <cell r="G839" t="str">
            <v>165596286654000025ca4aebPVlJ</v>
          </cell>
        </row>
        <row r="840">
          <cell r="B840">
            <v>44735</v>
          </cell>
          <cell r="C840">
            <v>0.644108796296296</v>
          </cell>
          <cell r="D840">
            <v>5000</v>
          </cell>
          <cell r="E840" t="str">
            <v>4200001493202206230483638817</v>
          </cell>
          <cell r="F840" t="str">
            <v>广西辰沃物流有限公司</v>
          </cell>
          <cell r="G840" t="str">
            <v>RDX61R-0OXIM61-5596</v>
          </cell>
        </row>
        <row r="841">
          <cell r="B841">
            <v>44735</v>
          </cell>
          <cell r="C841">
            <v>0.469027777777778</v>
          </cell>
          <cell r="D841">
            <v>540</v>
          </cell>
          <cell r="E841" t="str">
            <v>4200001460202206232669391114</v>
          </cell>
          <cell r="F841" t="str">
            <v>李志龙</v>
          </cell>
          <cell r="G841" t="str">
            <v>RDWUDL-0OXIM61-DPPJ</v>
          </cell>
        </row>
        <row r="842">
          <cell r="B842">
            <v>44735</v>
          </cell>
          <cell r="C842">
            <v>0.499791666666667</v>
          </cell>
          <cell r="D842">
            <v>5000</v>
          </cell>
          <cell r="E842" t="str">
            <v>0614210000000129</v>
          </cell>
          <cell r="F842" t="str">
            <v>江苏南通美天绿色新能源有限公司</v>
          </cell>
          <cell r="G842" t="str">
            <v>901340010321</v>
          </cell>
        </row>
        <row r="843">
          <cell r="B843">
            <v>44735</v>
          </cell>
          <cell r="C843">
            <v>0.588796296296296</v>
          </cell>
          <cell r="D843">
            <v>5000</v>
          </cell>
          <cell r="E843" t="str">
            <v>6217857000090341262</v>
          </cell>
          <cell r="F843" t="str">
            <v>卓有萌</v>
          </cell>
          <cell r="G843" t="str">
            <v>901b81012327</v>
          </cell>
        </row>
        <row r="844">
          <cell r="B844">
            <v>44735</v>
          </cell>
          <cell r="C844">
            <v>0.660706018518519</v>
          </cell>
          <cell r="D844">
            <v>5000</v>
          </cell>
          <cell r="E844" t="str">
            <v>6217857000090341262</v>
          </cell>
          <cell r="F844" t="str">
            <v>卓有萌</v>
          </cell>
          <cell r="G844" t="str">
            <v>901a69018663</v>
          </cell>
        </row>
        <row r="845">
          <cell r="B845">
            <v>44735</v>
          </cell>
          <cell r="C845">
            <v>0.697569444444444</v>
          </cell>
          <cell r="D845">
            <v>30000</v>
          </cell>
          <cell r="E845" t="str">
            <v>6217857000090341262</v>
          </cell>
          <cell r="F845" t="str">
            <v>卓有萌</v>
          </cell>
          <cell r="G845" t="str">
            <v>901a46020848</v>
          </cell>
        </row>
        <row r="846">
          <cell r="B846">
            <v>44735</v>
          </cell>
          <cell r="C846">
            <v>0.734780092592593</v>
          </cell>
          <cell r="D846">
            <v>5000</v>
          </cell>
          <cell r="E846" t="str">
            <v>0614210000000129</v>
          </cell>
          <cell r="F846" t="str">
            <v>江苏南通美天绿色新能源有限公司</v>
          </cell>
          <cell r="G846" t="str">
            <v>901l07002121</v>
          </cell>
        </row>
        <row r="847">
          <cell r="B847">
            <v>44736</v>
          </cell>
          <cell r="C847">
            <v>0.682893518518519</v>
          </cell>
          <cell r="D847">
            <v>1680</v>
          </cell>
          <cell r="E847" t="str">
            <v>4200001471202206242558214827</v>
          </cell>
          <cell r="F847" t="str">
            <v>梁对洪</v>
          </cell>
          <cell r="G847" t="str">
            <v>1656058992540000c7bc4bdcIG6h</v>
          </cell>
        </row>
        <row r="848">
          <cell r="B848">
            <v>44737</v>
          </cell>
          <cell r="C848">
            <v>0.577962962962963</v>
          </cell>
          <cell r="D848">
            <v>2000</v>
          </cell>
          <cell r="E848" t="str">
            <v>4200001470202206258697671125</v>
          </cell>
          <cell r="F848" t="str">
            <v>施军</v>
          </cell>
          <cell r="G848" t="str">
            <v>1656136326540000b1bdfd6fej2b</v>
          </cell>
        </row>
        <row r="849">
          <cell r="B849">
            <v>44737</v>
          </cell>
          <cell r="C849">
            <v>0.530717592592593</v>
          </cell>
          <cell r="D849">
            <v>3380</v>
          </cell>
          <cell r="E849" t="str">
            <v>4200001468202206257847509625</v>
          </cell>
          <cell r="F849" t="str">
            <v>成桂彬</v>
          </cell>
          <cell r="G849" t="str">
            <v>1656132242540000c0c30aa2oeFu</v>
          </cell>
        </row>
        <row r="850">
          <cell r="B850">
            <v>44737</v>
          </cell>
          <cell r="C850">
            <v>0.374189814814815</v>
          </cell>
          <cell r="D850">
            <v>3380</v>
          </cell>
          <cell r="E850" t="str">
            <v>4200001486202206254691255320</v>
          </cell>
          <cell r="F850" t="str">
            <v>方怡传</v>
          </cell>
          <cell r="G850" t="str">
            <v>1656118726540000fb69be8c1vem</v>
          </cell>
        </row>
        <row r="851">
          <cell r="B851">
            <v>44738</v>
          </cell>
          <cell r="C851">
            <v>0.64125</v>
          </cell>
          <cell r="D851">
            <v>180</v>
          </cell>
          <cell r="E851" t="str">
            <v>4200001463202206261855205058</v>
          </cell>
          <cell r="F851" t="str">
            <v>李志龙</v>
          </cell>
          <cell r="G851" t="str">
            <v>RE2PUX-0OXIM61-AI78</v>
          </cell>
        </row>
        <row r="852">
          <cell r="B852">
            <v>44736</v>
          </cell>
          <cell r="C852">
            <v>0.499756944444444</v>
          </cell>
          <cell r="D852">
            <v>5000</v>
          </cell>
          <cell r="E852" t="str">
            <v>6217857000090341262</v>
          </cell>
          <cell r="F852" t="str">
            <v>卓有萌</v>
          </cell>
          <cell r="G852" t="str">
            <v>901337010657</v>
          </cell>
        </row>
        <row r="853">
          <cell r="B853">
            <v>44736</v>
          </cell>
          <cell r="C853">
            <v>0.607696759259259</v>
          </cell>
          <cell r="D853">
            <v>5000</v>
          </cell>
          <cell r="E853" t="str">
            <v>6217857000090341262</v>
          </cell>
          <cell r="F853" t="str">
            <v>卓有萌</v>
          </cell>
          <cell r="G853" t="str">
            <v>901a55016248</v>
          </cell>
        </row>
        <row r="854">
          <cell r="B854">
            <v>44736</v>
          </cell>
          <cell r="C854">
            <v>0.644224537037037</v>
          </cell>
          <cell r="D854">
            <v>10000</v>
          </cell>
          <cell r="E854" t="str">
            <v>6217857000090341262</v>
          </cell>
          <cell r="F854" t="str">
            <v>卓有萌</v>
          </cell>
          <cell r="G854" t="str">
            <v>901a63018606</v>
          </cell>
        </row>
        <row r="855">
          <cell r="B855">
            <v>44736</v>
          </cell>
          <cell r="C855">
            <v>0.756053240740741</v>
          </cell>
          <cell r="D855">
            <v>5000</v>
          </cell>
          <cell r="E855" t="str">
            <v>6217857000090341262</v>
          </cell>
          <cell r="F855" t="str">
            <v>卓有萌</v>
          </cell>
          <cell r="G855" t="str">
            <v>901a65025468</v>
          </cell>
        </row>
        <row r="856">
          <cell r="B856">
            <v>44737</v>
          </cell>
          <cell r="C856">
            <v>0.43787037037037</v>
          </cell>
          <cell r="D856">
            <v>5000</v>
          </cell>
          <cell r="E856" t="str">
            <v>757905986810201</v>
          </cell>
          <cell r="F856" t="str">
            <v>佛山市车天下新能源科技有限公司</v>
          </cell>
          <cell r="G856" t="str">
            <v>901l04000301</v>
          </cell>
        </row>
        <row r="857">
          <cell r="B857">
            <v>44737</v>
          </cell>
          <cell r="C857">
            <v>0.43787037037037</v>
          </cell>
          <cell r="D857">
            <v>5000</v>
          </cell>
          <cell r="E857" t="str">
            <v>757905986810201</v>
          </cell>
          <cell r="F857" t="str">
            <v>佛山市车天下新能源科技有限公司</v>
          </cell>
          <cell r="G857" t="str">
            <v>901l08000253</v>
          </cell>
        </row>
        <row r="858">
          <cell r="B858">
            <v>44737</v>
          </cell>
          <cell r="C858">
            <v>0.500451388888889</v>
          </cell>
          <cell r="D858">
            <v>5000</v>
          </cell>
          <cell r="E858" t="str">
            <v>757905986810201</v>
          </cell>
          <cell r="F858" t="str">
            <v>佛山市车天下新能源科技有限公司</v>
          </cell>
          <cell r="G858" t="str">
            <v>901m59000393</v>
          </cell>
        </row>
        <row r="859">
          <cell r="B859">
            <v>44737</v>
          </cell>
          <cell r="C859">
            <v>0.503946759259259</v>
          </cell>
          <cell r="D859">
            <v>5000</v>
          </cell>
          <cell r="E859" t="str">
            <v>757905986810201</v>
          </cell>
          <cell r="F859" t="str">
            <v>佛山市车天下新能源科技有限公司</v>
          </cell>
          <cell r="G859" t="str">
            <v>901k94000406</v>
          </cell>
        </row>
        <row r="860">
          <cell r="B860">
            <v>44737</v>
          </cell>
          <cell r="C860">
            <v>0.503958333333333</v>
          </cell>
          <cell r="D860">
            <v>5000</v>
          </cell>
          <cell r="E860" t="str">
            <v>757905986810201</v>
          </cell>
          <cell r="F860" t="str">
            <v>佛山市车天下新能源科技有限公司</v>
          </cell>
          <cell r="G860" t="str">
            <v>901m58000406</v>
          </cell>
        </row>
        <row r="861">
          <cell r="B861">
            <v>44737</v>
          </cell>
          <cell r="C861">
            <v>0.573402777777778</v>
          </cell>
          <cell r="D861">
            <v>5000</v>
          </cell>
          <cell r="E861" t="str">
            <v>757905986810201</v>
          </cell>
          <cell r="F861" t="str">
            <v>佛山市车天下新能源科技有限公司</v>
          </cell>
          <cell r="G861" t="str">
            <v>901k99000512</v>
          </cell>
        </row>
        <row r="862">
          <cell r="B862">
            <v>44737</v>
          </cell>
          <cell r="C862">
            <v>0.573414351851852</v>
          </cell>
          <cell r="D862">
            <v>5000</v>
          </cell>
          <cell r="E862" t="str">
            <v>757905986810201</v>
          </cell>
          <cell r="F862" t="str">
            <v>佛山市车天下新能源科技有限公司</v>
          </cell>
          <cell r="G862" t="str">
            <v>901l13000538</v>
          </cell>
        </row>
        <row r="863">
          <cell r="B863">
            <v>44737</v>
          </cell>
          <cell r="C863">
            <v>0.594282407407407</v>
          </cell>
          <cell r="D863">
            <v>5000</v>
          </cell>
          <cell r="E863" t="str">
            <v>0614210000000129</v>
          </cell>
          <cell r="F863" t="str">
            <v>江苏南通美天绿色新能源有限公司</v>
          </cell>
          <cell r="G863" t="str">
            <v>901b82010168</v>
          </cell>
        </row>
        <row r="864">
          <cell r="B864">
            <v>44739</v>
          </cell>
          <cell r="C864">
            <v>0.46712962962963</v>
          </cell>
          <cell r="D864">
            <v>380</v>
          </cell>
          <cell r="E864" t="str">
            <v>4200001505202206278369687059</v>
          </cell>
          <cell r="F864" t="str">
            <v>施军</v>
          </cell>
          <cell r="G864" t="str">
            <v>1656299553540000969f40cfubO9</v>
          </cell>
        </row>
        <row r="865">
          <cell r="B865">
            <v>44739</v>
          </cell>
          <cell r="C865">
            <v>0.712997685185185</v>
          </cell>
          <cell r="D865">
            <v>1100</v>
          </cell>
          <cell r="E865" t="str">
            <v>4200001495202206272483379638</v>
          </cell>
          <cell r="F865" t="str">
            <v>许学珍</v>
          </cell>
          <cell r="G865" t="str">
            <v>1656320795540000897303f0QmBO</v>
          </cell>
        </row>
        <row r="866">
          <cell r="B866">
            <v>44739</v>
          </cell>
          <cell r="C866">
            <v>0.625289351851852</v>
          </cell>
          <cell r="D866">
            <v>5000</v>
          </cell>
          <cell r="E866" t="str">
            <v>757905986810201</v>
          </cell>
          <cell r="F866" t="str">
            <v>佛山市车天下新能源科技有限公司</v>
          </cell>
          <cell r="G866" t="str">
            <v>901l06001802-1</v>
          </cell>
        </row>
        <row r="867">
          <cell r="B867">
            <v>44739</v>
          </cell>
          <cell r="C867">
            <v>0.625289351851852</v>
          </cell>
          <cell r="D867">
            <v>5000</v>
          </cell>
          <cell r="E867" t="str">
            <v>757905986810201</v>
          </cell>
          <cell r="F867" t="str">
            <v>佛山市车天下新能源科技有限公司</v>
          </cell>
          <cell r="G867" t="str">
            <v>901l06001802-2</v>
          </cell>
        </row>
        <row r="868">
          <cell r="B868">
            <v>44739</v>
          </cell>
          <cell r="C868">
            <v>0.730706018518518</v>
          </cell>
          <cell r="D868">
            <v>650</v>
          </cell>
          <cell r="E868" t="str">
            <v>6225887866071406</v>
          </cell>
          <cell r="F868" t="str">
            <v>刘国良</v>
          </cell>
          <cell r="G868" t="str">
            <v>901a67024322</v>
          </cell>
        </row>
        <row r="869">
          <cell r="B869">
            <v>44740</v>
          </cell>
          <cell r="C869">
            <v>0.735868055555556</v>
          </cell>
          <cell r="D869">
            <v>2000</v>
          </cell>
          <cell r="E869" t="str">
            <v>4200001472202206284990136549</v>
          </cell>
          <cell r="F869" t="str">
            <v>谢建东</v>
          </cell>
          <cell r="G869" t="str">
            <v>16564091735400002d89ffa3Vmp9</v>
          </cell>
        </row>
        <row r="870">
          <cell r="B870">
            <v>44740</v>
          </cell>
          <cell r="C870">
            <v>0.748449074074074</v>
          </cell>
          <cell r="D870">
            <v>1280</v>
          </cell>
          <cell r="E870" t="str">
            <v>4200001497202206280529780481</v>
          </cell>
          <cell r="F870" t="str">
            <v>许学珍</v>
          </cell>
          <cell r="G870" t="str">
            <v>16564102605400000c661a9e5u3k</v>
          </cell>
        </row>
        <row r="871">
          <cell r="B871">
            <v>44740</v>
          </cell>
          <cell r="C871">
            <v>0.787511574074074</v>
          </cell>
          <cell r="D871">
            <v>3380</v>
          </cell>
          <cell r="E871" t="str">
            <v>4200001485202206286224443881</v>
          </cell>
          <cell r="F871" t="str">
            <v>章新华</v>
          </cell>
          <cell r="G871" t="str">
            <v>1656413632540000872f27e8_E8T</v>
          </cell>
        </row>
        <row r="872">
          <cell r="B872">
            <v>44740</v>
          </cell>
          <cell r="C872">
            <v>0.772372685185185</v>
          </cell>
          <cell r="D872">
            <v>1000</v>
          </cell>
          <cell r="E872" t="str">
            <v>4200001468202206289022535982</v>
          </cell>
          <cell r="F872" t="str">
            <v>宫为涛</v>
          </cell>
          <cell r="G872" t="str">
            <v>165641233054000082c5eddalEp0</v>
          </cell>
        </row>
        <row r="873">
          <cell r="B873">
            <v>44740</v>
          </cell>
          <cell r="C873">
            <v>0.396099537037037</v>
          </cell>
          <cell r="D873">
            <v>5000</v>
          </cell>
          <cell r="E873" t="str">
            <v>757905986810201</v>
          </cell>
          <cell r="F873" t="str">
            <v>佛山市车天下新能源科技有限公司</v>
          </cell>
          <cell r="G873" t="str">
            <v>901i03000454</v>
          </cell>
        </row>
        <row r="874">
          <cell r="B874">
            <v>44740</v>
          </cell>
          <cell r="C874">
            <v>0.618252314814815</v>
          </cell>
          <cell r="D874">
            <v>5000</v>
          </cell>
          <cell r="E874" t="str">
            <v>757905986810201</v>
          </cell>
          <cell r="F874" t="str">
            <v>佛山市车天下新能源科技有限公司</v>
          </cell>
          <cell r="G874" t="str">
            <v>901l07001578</v>
          </cell>
        </row>
        <row r="875">
          <cell r="B875">
            <v>44740</v>
          </cell>
          <cell r="C875">
            <v>0.653078703703704</v>
          </cell>
          <cell r="D875">
            <v>5000</v>
          </cell>
          <cell r="E875" t="str">
            <v>757905986810201</v>
          </cell>
          <cell r="F875" t="str">
            <v>佛山市车天下新能源科技有限公司</v>
          </cell>
          <cell r="G875" t="str">
            <v>901l05001797</v>
          </cell>
        </row>
        <row r="876">
          <cell r="B876">
            <v>44741</v>
          </cell>
          <cell r="C876">
            <v>0.385729166666667</v>
          </cell>
          <cell r="D876">
            <v>60</v>
          </cell>
          <cell r="E876" t="str">
            <v>4200001505202206290710087031</v>
          </cell>
          <cell r="F876" t="str">
            <v>王挺</v>
          </cell>
          <cell r="G876" t="str">
            <v>RE7STO-0OXIM61-EYZQ</v>
          </cell>
        </row>
        <row r="877">
          <cell r="B877">
            <v>44741</v>
          </cell>
          <cell r="C877">
            <v>0.489178240740741</v>
          </cell>
          <cell r="D877">
            <v>2000</v>
          </cell>
          <cell r="E877" t="str">
            <v>4200001463202206290915289004</v>
          </cell>
          <cell r="F877" t="str">
            <v>陈志锋</v>
          </cell>
          <cell r="G877" t="str">
            <v>RE7ZPG-0OXIM61-7FY7</v>
          </cell>
        </row>
        <row r="878">
          <cell r="B878">
            <v>44741</v>
          </cell>
          <cell r="C878">
            <v>0.470439814814815</v>
          </cell>
          <cell r="D878">
            <v>200</v>
          </cell>
          <cell r="E878" t="str">
            <v>4200001464202206298055495475</v>
          </cell>
          <cell r="F878" t="str">
            <v>张浩</v>
          </cell>
          <cell r="G878" t="str">
            <v>1656472641540000297c3eedJ9uy</v>
          </cell>
        </row>
        <row r="879">
          <cell r="B879">
            <v>44741</v>
          </cell>
          <cell r="C879">
            <v>0.635451388888889</v>
          </cell>
          <cell r="D879">
            <v>3380</v>
          </cell>
          <cell r="E879" t="str">
            <v>4200001486202206298692372085</v>
          </cell>
          <cell r="F879" t="str">
            <v>谢中品</v>
          </cell>
          <cell r="G879" t="str">
            <v>RE89GY-0OXIM61-B0N5</v>
          </cell>
        </row>
        <row r="880">
          <cell r="B880">
            <v>44741</v>
          </cell>
          <cell r="C880">
            <v>0.713657407407407</v>
          </cell>
          <cell r="D880">
            <v>2000</v>
          </cell>
          <cell r="E880" t="str">
            <v>4200001482202206299930643568</v>
          </cell>
          <cell r="F880" t="str">
            <v>孙荣赐</v>
          </cell>
          <cell r="G880" t="str">
            <v>16564936555400008ab35560AoCu</v>
          </cell>
        </row>
        <row r="881">
          <cell r="B881">
            <v>44742</v>
          </cell>
          <cell r="C881">
            <v>0.378946759259259</v>
          </cell>
          <cell r="D881">
            <v>3380</v>
          </cell>
          <cell r="E881" t="str">
            <v>4200001471202206309955334241</v>
          </cell>
          <cell r="F881" t="str">
            <v>邓智祯</v>
          </cell>
          <cell r="G881" t="str">
            <v>16565511375400002920f4ffHnBC</v>
          </cell>
        </row>
        <row r="882">
          <cell r="B882">
            <v>44741</v>
          </cell>
          <cell r="C882">
            <v>0.423946759259259</v>
          </cell>
          <cell r="D882">
            <v>5000</v>
          </cell>
          <cell r="E882" t="str">
            <v>757905986810201</v>
          </cell>
          <cell r="F882" t="str">
            <v>佛山市车天下新能源科技有限公司</v>
          </cell>
          <cell r="G882" t="str">
            <v>901l07000559</v>
          </cell>
        </row>
        <row r="883">
          <cell r="B883">
            <v>44741</v>
          </cell>
          <cell r="C883">
            <v>0.444780092592593</v>
          </cell>
          <cell r="D883">
            <v>5000</v>
          </cell>
          <cell r="E883" t="str">
            <v>757905986810201</v>
          </cell>
          <cell r="F883" t="str">
            <v>佛山市车天下新能源科技有限公司</v>
          </cell>
          <cell r="G883" t="str">
            <v>901k99000656</v>
          </cell>
        </row>
        <row r="884">
          <cell r="B884">
            <v>44741</v>
          </cell>
          <cell r="C884">
            <v>0.708587962962963</v>
          </cell>
          <cell r="D884">
            <v>10000</v>
          </cell>
          <cell r="E884" t="str">
            <v>757905986810201</v>
          </cell>
          <cell r="F884" t="str">
            <v>佛山市车天下新能源科技有限公司</v>
          </cell>
          <cell r="G884" t="str">
            <v>901m54002175-1</v>
          </cell>
        </row>
        <row r="885">
          <cell r="B885">
            <v>44741</v>
          </cell>
          <cell r="C885">
            <v>0.708587962962963</v>
          </cell>
          <cell r="D885">
            <v>5000</v>
          </cell>
          <cell r="E885" t="str">
            <v>757905986810201</v>
          </cell>
          <cell r="F885" t="str">
            <v>佛山市车天下新能源科技有限公司</v>
          </cell>
          <cell r="G885" t="str">
            <v>901m54002175-2</v>
          </cell>
        </row>
        <row r="886">
          <cell r="B886">
            <v>44741</v>
          </cell>
          <cell r="C886">
            <v>0.708587962962963</v>
          </cell>
          <cell r="D886">
            <v>5000</v>
          </cell>
          <cell r="E886" t="str">
            <v>757905986810201</v>
          </cell>
          <cell r="F886" t="str">
            <v>佛山市车天下新能源科技有限公司</v>
          </cell>
          <cell r="G886" t="str">
            <v>901m54002175-3</v>
          </cell>
        </row>
        <row r="887">
          <cell r="B887">
            <v>44741</v>
          </cell>
          <cell r="C887">
            <v>0.708587962962963</v>
          </cell>
          <cell r="D887">
            <v>5000</v>
          </cell>
          <cell r="E887" t="str">
            <v>757905986810201</v>
          </cell>
          <cell r="F887" t="str">
            <v>佛山市车天下新能源科技有限公司</v>
          </cell>
          <cell r="G887" t="str">
            <v>901m54002175-4</v>
          </cell>
        </row>
        <row r="888">
          <cell r="B888">
            <v>44741</v>
          </cell>
          <cell r="C888">
            <v>0.715532407407407</v>
          </cell>
          <cell r="D888">
            <v>5000</v>
          </cell>
          <cell r="E888" t="str">
            <v>757905986810201</v>
          </cell>
          <cell r="F888" t="str">
            <v>佛山市车天下新能源科技有限公司</v>
          </cell>
          <cell r="G888" t="str">
            <v>901l10002208</v>
          </cell>
        </row>
        <row r="889">
          <cell r="B889">
            <v>44741</v>
          </cell>
          <cell r="C889" t="str">
            <v> 20:46:12</v>
          </cell>
          <cell r="D889">
            <v>60</v>
          </cell>
          <cell r="E889" t="str">
            <v>4200001514202206293512849320</v>
          </cell>
          <cell r="F889" t="str">
            <v>陈谭智</v>
          </cell>
          <cell r="G889" t="str">
            <v>RE8OSW-0OXIM61-D5I6</v>
          </cell>
        </row>
        <row r="890">
          <cell r="B890">
            <v>44742</v>
          </cell>
          <cell r="C890">
            <v>0.409108796296296</v>
          </cell>
          <cell r="D890">
            <v>2000</v>
          </cell>
          <cell r="E890" t="str">
            <v>4200001485202206302957756736</v>
          </cell>
          <cell r="F890" t="str">
            <v>杨华</v>
          </cell>
          <cell r="G890" t="str">
            <v>1656553743540000f21d682aOOlx</v>
          </cell>
        </row>
        <row r="891">
          <cell r="B891">
            <v>44742</v>
          </cell>
          <cell r="C891">
            <v>0.443553240740741</v>
          </cell>
          <cell r="D891">
            <v>2000</v>
          </cell>
          <cell r="E891" t="str">
            <v>4200001497202206302121929618</v>
          </cell>
          <cell r="F891" t="str">
            <v>李上新</v>
          </cell>
          <cell r="G891" t="str">
            <v>1656556719540000062406a8WVLR</v>
          </cell>
        </row>
        <row r="892">
          <cell r="B892">
            <v>44742</v>
          </cell>
          <cell r="C892">
            <v>0.444675925925926</v>
          </cell>
          <cell r="D892">
            <v>3380</v>
          </cell>
          <cell r="E892" t="str">
            <v>4200001504202206305985423151</v>
          </cell>
          <cell r="F892" t="str">
            <v>廖龙</v>
          </cell>
          <cell r="G892" t="str">
            <v>165655681654000006240763kRjB</v>
          </cell>
        </row>
        <row r="893">
          <cell r="B893">
            <v>44742</v>
          </cell>
          <cell r="C893">
            <v>0.494247685185185</v>
          </cell>
          <cell r="D893">
            <v>3380</v>
          </cell>
          <cell r="E893" t="str">
            <v>4200001486202206308914591787</v>
          </cell>
          <cell r="F893" t="str">
            <v>付选举</v>
          </cell>
          <cell r="G893" t="str">
            <v>1656561096540000bf08bb95HdbF</v>
          </cell>
        </row>
        <row r="894">
          <cell r="B894">
            <v>44742</v>
          </cell>
          <cell r="C894">
            <v>0.462511574074074</v>
          </cell>
          <cell r="D894">
            <v>3380</v>
          </cell>
          <cell r="E894" t="str">
            <v>4200001462202206309370082155</v>
          </cell>
          <cell r="F894" t="str">
            <v>杨德良</v>
          </cell>
          <cell r="G894" t="str">
            <v>1656558355540000122e40b1TsLW</v>
          </cell>
        </row>
        <row r="895">
          <cell r="B895">
            <v>44742</v>
          </cell>
          <cell r="C895">
            <v>0.503587962962963</v>
          </cell>
          <cell r="D895">
            <v>3380</v>
          </cell>
          <cell r="E895" t="str">
            <v>4200001481202206305314302135</v>
          </cell>
          <cell r="F895" t="str">
            <v>顾高锋</v>
          </cell>
          <cell r="G895" t="str">
            <v>1656561903540000f415032cEHUv</v>
          </cell>
        </row>
        <row r="896">
          <cell r="B896">
            <v>44742</v>
          </cell>
          <cell r="C896">
            <v>0.549155092592593</v>
          </cell>
          <cell r="D896">
            <v>3380</v>
          </cell>
          <cell r="E896" t="str">
            <v>4200001490202206306753264327</v>
          </cell>
          <cell r="F896" t="str">
            <v>张连周</v>
          </cell>
          <cell r="G896" t="str">
            <v>16565658415400001575715bUH2s</v>
          </cell>
        </row>
        <row r="897">
          <cell r="B897">
            <v>44742</v>
          </cell>
          <cell r="C897">
            <v>0.542175925925926</v>
          </cell>
          <cell r="D897">
            <v>3380</v>
          </cell>
          <cell r="E897" t="str">
            <v>4200001485202206302998830227</v>
          </cell>
          <cell r="F897" t="str">
            <v>曹亮</v>
          </cell>
          <cell r="G897" t="str">
            <v>RE9XX2-0OXIM61-54FT</v>
          </cell>
        </row>
        <row r="898">
          <cell r="B898">
            <v>44742</v>
          </cell>
          <cell r="C898">
            <v>0.498425925925926</v>
          </cell>
          <cell r="D898">
            <v>5000</v>
          </cell>
          <cell r="E898" t="str">
            <v>4200001503202206307538793826</v>
          </cell>
        </row>
        <row r="898">
          <cell r="G898" t="str">
            <v>RE9V04-0OXIM61-AWED </v>
          </cell>
        </row>
        <row r="899">
          <cell r="B899">
            <v>44742</v>
          </cell>
          <cell r="C899">
            <v>0.44306712962963</v>
          </cell>
          <cell r="D899">
            <v>6800</v>
          </cell>
          <cell r="E899" t="str">
            <v>4200001485202206306342187310</v>
          </cell>
          <cell r="F899" t="str">
            <v>张增敏</v>
          </cell>
          <cell r="G899" t="str">
            <v>RE9RB9-0OXIM61-0RKW</v>
          </cell>
        </row>
        <row r="900">
          <cell r="B900">
            <v>44742</v>
          </cell>
          <cell r="C900">
            <v>0.568368055555556</v>
          </cell>
          <cell r="D900">
            <v>3380</v>
          </cell>
          <cell r="E900" t="str">
            <v>4200001472202206306433550632</v>
          </cell>
          <cell r="F900" t="str">
            <v>罗文安</v>
          </cell>
          <cell r="G900" t="str">
            <v>165656750254000049d9e628kLXR</v>
          </cell>
        </row>
        <row r="901">
          <cell r="B901">
            <v>44742</v>
          </cell>
          <cell r="C901">
            <v>0.531342592592593</v>
          </cell>
          <cell r="D901">
            <v>3380</v>
          </cell>
          <cell r="E901" t="str">
            <v>6214622121008432646</v>
          </cell>
          <cell r="F901" t="str">
            <v>李家荣</v>
          </cell>
          <cell r="G901" t="str">
            <v>901l11001255</v>
          </cell>
        </row>
        <row r="902">
          <cell r="B902">
            <v>44742</v>
          </cell>
          <cell r="C902">
            <v>0.619050925925926</v>
          </cell>
          <cell r="D902">
            <v>3380</v>
          </cell>
          <cell r="E902" t="str">
            <v>4200001469202206301809046423</v>
          </cell>
          <cell r="F902" t="str">
            <v>龙小军</v>
          </cell>
          <cell r="G902" t="str">
            <v>16565718795400001b00891egtVT</v>
          </cell>
        </row>
        <row r="903">
          <cell r="B903">
            <v>44742</v>
          </cell>
          <cell r="C903">
            <v>0.631041666666667</v>
          </cell>
          <cell r="D903">
            <v>3380</v>
          </cell>
          <cell r="E903" t="str">
            <v>4200001471202206304681775966</v>
          </cell>
          <cell r="F903" t="str">
            <v>叶太洋</v>
          </cell>
          <cell r="G903" t="str">
            <v>16565729165400000fad632ehoqR</v>
          </cell>
        </row>
        <row r="904">
          <cell r="B904">
            <v>44742</v>
          </cell>
          <cell r="C904">
            <v>0.684930555555556</v>
          </cell>
          <cell r="D904">
            <v>3380</v>
          </cell>
          <cell r="E904" t="str">
            <v>4200001462202206304041152737</v>
          </cell>
          <cell r="F904" t="str">
            <v>田祖林</v>
          </cell>
          <cell r="G904" t="str">
            <v>1656577570540000908ad5244C3K</v>
          </cell>
        </row>
        <row r="905">
          <cell r="B905">
            <v>44742</v>
          </cell>
          <cell r="C905">
            <v>0.697858796296296</v>
          </cell>
          <cell r="D905">
            <v>2380</v>
          </cell>
          <cell r="E905" t="str">
            <v>4200001470202206304791192644</v>
          </cell>
          <cell r="F905" t="str">
            <v>宫为涛</v>
          </cell>
          <cell r="G905" t="str">
            <v>1656578691540000908adba0bdh9</v>
          </cell>
        </row>
        <row r="906">
          <cell r="B906">
            <v>44742</v>
          </cell>
          <cell r="C906">
            <v>0.708842592592593</v>
          </cell>
          <cell r="D906">
            <v>3380</v>
          </cell>
          <cell r="E906" t="str">
            <v>4200001468202206301891872383</v>
          </cell>
          <cell r="F906" t="str">
            <v>周鸿胜</v>
          </cell>
          <cell r="G906" t="str">
            <v>16565796385400006b3ae9ae3qHO</v>
          </cell>
        </row>
        <row r="907">
          <cell r="B907">
            <v>44742</v>
          </cell>
          <cell r="C907">
            <v>0.789351851851852</v>
          </cell>
          <cell r="D907">
            <v>3380</v>
          </cell>
          <cell r="E907" t="str">
            <v>4200001464202206300390005165</v>
          </cell>
          <cell r="F907" t="str">
            <v>胡永会</v>
          </cell>
          <cell r="G907" t="str">
            <v>165658659454000084bd97b7jBeJ</v>
          </cell>
        </row>
        <row r="908">
          <cell r="B908">
            <v>44742</v>
          </cell>
          <cell r="C908">
            <v>0.799583333333333</v>
          </cell>
          <cell r="D908">
            <v>3380</v>
          </cell>
          <cell r="E908" t="str">
            <v>4200001497202206309025581139</v>
          </cell>
          <cell r="F908" t="str">
            <v>黄蛟</v>
          </cell>
          <cell r="G908" t="str">
            <v>REAF2U-0OXIM61-C87A</v>
          </cell>
        </row>
        <row r="909">
          <cell r="B909">
            <v>44742</v>
          </cell>
          <cell r="C909">
            <v>0.833981481481481</v>
          </cell>
          <cell r="D909">
            <v>3380</v>
          </cell>
          <cell r="E909" t="str">
            <v>6217003240023229647</v>
          </cell>
          <cell r="F909" t="str">
            <v>肖伯鹍</v>
          </cell>
          <cell r="G909" t="str">
            <v>901a45030215</v>
          </cell>
        </row>
        <row r="910">
          <cell r="B910">
            <v>44743</v>
          </cell>
          <cell r="C910">
            <v>0.217476851851852</v>
          </cell>
          <cell r="D910">
            <v>3380</v>
          </cell>
          <cell r="E910" t="str">
            <v>4200001482202207014327023701</v>
          </cell>
          <cell r="F910" t="str">
            <v>杨至富</v>
          </cell>
          <cell r="G910" t="str">
            <v>1656623580540000e884df85138R</v>
          </cell>
        </row>
        <row r="911">
          <cell r="B911">
            <v>44743</v>
          </cell>
          <cell r="C911">
            <v>0.133773148148148</v>
          </cell>
          <cell r="D911">
            <v>3380</v>
          </cell>
          <cell r="E911" t="str">
            <v>4200001474202207019863202199</v>
          </cell>
          <cell r="F911" t="str">
            <v>黄雄清</v>
          </cell>
          <cell r="G911" t="str">
            <v>16566163495400003e58dcf63NrI</v>
          </cell>
        </row>
        <row r="912">
          <cell r="B912">
            <v>44742</v>
          </cell>
          <cell r="C912">
            <v>0.941331018518519</v>
          </cell>
          <cell r="D912">
            <v>3380</v>
          </cell>
          <cell r="E912" t="str">
            <v>4200001461202206307111383976</v>
          </cell>
          <cell r="F912" t="str">
            <v>罗雄通</v>
          </cell>
          <cell r="G912" t="str">
            <v>1656599715540000bedb038bhxPo</v>
          </cell>
        </row>
        <row r="913">
          <cell r="B913">
            <v>44742</v>
          </cell>
          <cell r="C913">
            <v>0.934305555555555</v>
          </cell>
          <cell r="D913">
            <v>3380</v>
          </cell>
          <cell r="E913" t="str">
            <v>4200001479202206301411282968</v>
          </cell>
          <cell r="F913" t="str">
            <v>毛伟</v>
          </cell>
          <cell r="G913" t="str">
            <v>1656599120540000c99555f9lHV_</v>
          </cell>
        </row>
        <row r="914">
          <cell r="B914">
            <v>44742</v>
          </cell>
          <cell r="C914">
            <v>0.921076388888889</v>
          </cell>
          <cell r="D914">
            <v>3380</v>
          </cell>
          <cell r="E914" t="str">
            <v>4200001509202206300009999950</v>
          </cell>
          <cell r="F914" t="str">
            <v>王新文</v>
          </cell>
          <cell r="G914" t="str">
            <v>1656597976540000c99552e2vH7t</v>
          </cell>
        </row>
        <row r="915">
          <cell r="B915">
            <v>44743</v>
          </cell>
          <cell r="C915">
            <v>0.407615740740741</v>
          </cell>
          <cell r="D915">
            <v>2800</v>
          </cell>
          <cell r="E915" t="str">
            <v>4200001513202207012982258242</v>
          </cell>
          <cell r="F915" t="str">
            <v>李保荣</v>
          </cell>
          <cell r="G915" t="str">
            <v>16566400105400009643a146GdFn</v>
          </cell>
        </row>
        <row r="916">
          <cell r="B916">
            <v>44742</v>
          </cell>
          <cell r="C916">
            <v>0.486435185185185</v>
          </cell>
          <cell r="D916">
            <v>5000</v>
          </cell>
          <cell r="E916" t="str">
            <v>757905986810201</v>
          </cell>
          <cell r="F916" t="str">
            <v>佛山市车天下新能源科技有限公司</v>
          </cell>
          <cell r="G916" t="str">
            <v>901l07001092-1</v>
          </cell>
        </row>
        <row r="917">
          <cell r="B917">
            <v>44742</v>
          </cell>
          <cell r="C917">
            <v>0.486435185185185</v>
          </cell>
          <cell r="D917">
            <v>5000</v>
          </cell>
          <cell r="E917" t="str">
            <v>757905986810201</v>
          </cell>
          <cell r="F917" t="str">
            <v>佛山市车天下新能源科技有限公司</v>
          </cell>
          <cell r="G917" t="str">
            <v>901l07001092-2</v>
          </cell>
        </row>
        <row r="918">
          <cell r="B918">
            <v>44742</v>
          </cell>
          <cell r="C918">
            <v>0.569861111111111</v>
          </cell>
          <cell r="D918">
            <v>5000</v>
          </cell>
          <cell r="E918" t="str">
            <v>757905986810201</v>
          </cell>
          <cell r="F918" t="str">
            <v>佛山市车天下新能源科技有限公司</v>
          </cell>
          <cell r="G918" t="str">
            <v>901k97001251</v>
          </cell>
        </row>
        <row r="919">
          <cell r="B919">
            <v>44742</v>
          </cell>
          <cell r="C919">
            <v>0.604664351851852</v>
          </cell>
          <cell r="D919">
            <v>5000</v>
          </cell>
          <cell r="E919" t="str">
            <v>757905986810201</v>
          </cell>
          <cell r="F919" t="str">
            <v>佛山市车天下新能源科技有限公司</v>
          </cell>
          <cell r="G919" t="str">
            <v>901k96001413</v>
          </cell>
        </row>
        <row r="920">
          <cell r="B920">
            <v>44742</v>
          </cell>
          <cell r="C920">
            <v>0.611689814814815</v>
          </cell>
          <cell r="D920">
            <v>5000</v>
          </cell>
          <cell r="E920" t="str">
            <v>757905986810201</v>
          </cell>
          <cell r="F920" t="str">
            <v>佛山市车天下新能源科技有限公司</v>
          </cell>
          <cell r="G920" t="str">
            <v>901l12001422-1</v>
          </cell>
        </row>
        <row r="921">
          <cell r="B921">
            <v>44742</v>
          </cell>
          <cell r="C921">
            <v>0.611689814814815</v>
          </cell>
          <cell r="D921">
            <v>5000</v>
          </cell>
          <cell r="E921" t="str">
            <v>757905986810201</v>
          </cell>
          <cell r="F921" t="str">
            <v>佛山市车天下新能源科技有限公司</v>
          </cell>
          <cell r="G921" t="str">
            <v>901l12001422-2</v>
          </cell>
        </row>
        <row r="922">
          <cell r="B922">
            <v>44742</v>
          </cell>
          <cell r="C922">
            <v>0.611689814814815</v>
          </cell>
          <cell r="D922">
            <v>5000</v>
          </cell>
          <cell r="E922" t="str">
            <v>757905986810201</v>
          </cell>
          <cell r="F922" t="str">
            <v>佛山市车天下新能源科技有限公司</v>
          </cell>
          <cell r="G922" t="str">
            <v>901l12001422-3</v>
          </cell>
        </row>
        <row r="923">
          <cell r="B923">
            <v>44742</v>
          </cell>
          <cell r="C923">
            <v>0.688356481481481</v>
          </cell>
          <cell r="D923">
            <v>5000</v>
          </cell>
          <cell r="E923" t="str">
            <v>757905986810201</v>
          </cell>
          <cell r="F923" t="str">
            <v>佛山市车天下新能源科技有限公司</v>
          </cell>
          <cell r="G923" t="str">
            <v>901l13002058</v>
          </cell>
        </row>
        <row r="924">
          <cell r="B924">
            <v>44742</v>
          </cell>
          <cell r="C924">
            <v>0.736331018518519</v>
          </cell>
          <cell r="D924">
            <v>5000</v>
          </cell>
          <cell r="E924" t="str">
            <v>757905986810201</v>
          </cell>
          <cell r="F924" t="str">
            <v>佛山市车天下新能源科技有限公司</v>
          </cell>
          <cell r="G924" t="str">
            <v>901m58002285</v>
          </cell>
        </row>
        <row r="925">
          <cell r="B925">
            <v>44743</v>
          </cell>
          <cell r="C925">
            <v>0.828912037037037</v>
          </cell>
          <cell r="D925">
            <v>2380</v>
          </cell>
          <cell r="E925" t="str">
            <v>4200001495202207015484590902</v>
          </cell>
          <cell r="F925" t="str">
            <v>周武</v>
          </cell>
          <cell r="G925" t="str">
            <v>16566764145400003084d283hir2</v>
          </cell>
        </row>
        <row r="926">
          <cell r="B926">
            <v>44743</v>
          </cell>
          <cell r="C926">
            <v>0.473009259259259</v>
          </cell>
          <cell r="D926">
            <v>5000</v>
          </cell>
          <cell r="E926" t="str">
            <v>757905986810201</v>
          </cell>
          <cell r="F926" t="str">
            <v>佛山市车天下新能源科技有限公司</v>
          </cell>
          <cell r="G926" t="str">
            <v>901k97001126-1</v>
          </cell>
        </row>
        <row r="927">
          <cell r="B927">
            <v>44743</v>
          </cell>
          <cell r="C927">
            <v>0.473009259259259</v>
          </cell>
          <cell r="D927">
            <v>5000</v>
          </cell>
          <cell r="E927" t="str">
            <v>757905986810201</v>
          </cell>
          <cell r="F927" t="str">
            <v>佛山市车天下新能源科技有限公司</v>
          </cell>
          <cell r="G927" t="str">
            <v>901k97001126-2</v>
          </cell>
        </row>
        <row r="928">
          <cell r="B928">
            <v>44743</v>
          </cell>
          <cell r="C928">
            <v>0.64630787037037</v>
          </cell>
          <cell r="D928">
            <v>5000</v>
          </cell>
          <cell r="E928" t="str">
            <v>757905986810201</v>
          </cell>
          <cell r="F928" t="str">
            <v>佛山市车天下新能源科技有限公司</v>
          </cell>
          <cell r="G928" t="str">
            <v>901l16001881</v>
          </cell>
        </row>
        <row r="929">
          <cell r="B929">
            <v>44743</v>
          </cell>
          <cell r="C929">
            <v>0.681168981481482</v>
          </cell>
          <cell r="D929">
            <v>5000</v>
          </cell>
          <cell r="E929" t="str">
            <v>757905986810201</v>
          </cell>
          <cell r="F929" t="str">
            <v>佛山市车天下新能源科技有限公司</v>
          </cell>
          <cell r="G929" t="str">
            <v>901h97002120</v>
          </cell>
        </row>
        <row r="930">
          <cell r="B930">
            <v>44744</v>
          </cell>
          <cell r="C930">
            <v>0.000208333333333333</v>
          </cell>
          <cell r="D930">
            <v>5000</v>
          </cell>
          <cell r="E930" t="str">
            <v>757905986810201</v>
          </cell>
          <cell r="F930" t="str">
            <v>佛山市车天下新能源科技有限公司</v>
          </cell>
          <cell r="G930" t="str">
            <v>901k96000001</v>
          </cell>
        </row>
        <row r="931">
          <cell r="B931">
            <v>44744</v>
          </cell>
          <cell r="C931">
            <v>0.493761574074074</v>
          </cell>
          <cell r="D931">
            <v>3380</v>
          </cell>
          <cell r="E931" t="str">
            <v>4200001465202207022582427291</v>
          </cell>
          <cell r="F931" t="str">
            <v>曾家乐</v>
          </cell>
          <cell r="G931" t="str">
            <v>1656733838540000bd3ef838yd4A</v>
          </cell>
        </row>
        <row r="932">
          <cell r="B932">
            <v>44744</v>
          </cell>
          <cell r="C932">
            <v>0.545902777777778</v>
          </cell>
          <cell r="D932">
            <v>1380</v>
          </cell>
          <cell r="E932" t="str">
            <v>4200001483202207025485432501</v>
          </cell>
          <cell r="F932" t="str">
            <v>李上新</v>
          </cell>
          <cell r="G932" t="str">
            <v>16567383625400004fdf0b64qv1m</v>
          </cell>
        </row>
        <row r="933">
          <cell r="B933">
            <v>44744</v>
          </cell>
          <cell r="C933">
            <v>0.685983796296296</v>
          </cell>
          <cell r="D933">
            <v>3380</v>
          </cell>
          <cell r="E933" t="str">
            <v>4200001485202207027372592174</v>
          </cell>
          <cell r="F933" t="str">
            <v>张家明</v>
          </cell>
          <cell r="G933" t="str">
            <v>1656750462540000914200b4zhJN-1</v>
          </cell>
        </row>
        <row r="934">
          <cell r="B934">
            <v>44744</v>
          </cell>
          <cell r="C934">
            <v>0.685983796296296</v>
          </cell>
          <cell r="D934">
            <v>3000</v>
          </cell>
          <cell r="E934" t="str">
            <v>4200001485202207027372592174</v>
          </cell>
          <cell r="F934" t="str">
            <v>张家明</v>
          </cell>
          <cell r="G934" t="str">
            <v>1656750462540000914200b4zhJN-2</v>
          </cell>
        </row>
        <row r="935">
          <cell r="B935">
            <v>44744</v>
          </cell>
          <cell r="C935">
            <v>0.61306712962963</v>
          </cell>
          <cell r="D935">
            <v>6800</v>
          </cell>
          <cell r="E935" t="str">
            <v>4200001493202207023097767279</v>
          </cell>
          <cell r="F935" t="str">
            <v>言学</v>
          </cell>
          <cell r="G935" t="str">
            <v>REDRZ8-0OXIM61-A9AA</v>
          </cell>
        </row>
        <row r="936">
          <cell r="B936">
            <v>44745</v>
          </cell>
          <cell r="C936">
            <v>0.490914351851852</v>
          </cell>
          <cell r="D936">
            <v>3380</v>
          </cell>
          <cell r="E936" t="str">
            <v>4200001459202207031536653419</v>
          </cell>
          <cell r="F936" t="str">
            <v>魏浩宇</v>
          </cell>
          <cell r="G936" t="str">
            <v>1656820009540000f3b97917Z08L</v>
          </cell>
        </row>
        <row r="937">
          <cell r="B937">
            <v>44746</v>
          </cell>
          <cell r="C937" t="str">
            <v> 09:30:19</v>
          </cell>
          <cell r="D937">
            <v>580</v>
          </cell>
          <cell r="E937" t="str">
            <v>4200001506202207042351190323</v>
          </cell>
          <cell r="F937" t="str">
            <v>李保荣</v>
          </cell>
          <cell r="G937" t="str">
            <v>165689821254000034ee1360qLWW</v>
          </cell>
        </row>
        <row r="938">
          <cell r="B938">
            <v>44745</v>
          </cell>
          <cell r="C938" t="str">
            <v> 19:18:53</v>
          </cell>
          <cell r="D938">
            <v>3380</v>
          </cell>
          <cell r="E938" t="str">
            <v>4200001460202207030732729353</v>
          </cell>
          <cell r="F938" t="str">
            <v>倪彬翔</v>
          </cell>
          <cell r="G938" t="str">
            <v>16568471245400005a0118b9NTuI</v>
          </cell>
        </row>
        <row r="939">
          <cell r="B939">
            <v>44746</v>
          </cell>
          <cell r="C939">
            <v>0.566747685185185</v>
          </cell>
          <cell r="D939">
            <v>1380</v>
          </cell>
          <cell r="E939" t="str">
            <v>4200001489202207045644349212</v>
          </cell>
          <cell r="F939" t="str">
            <v>杨华</v>
          </cell>
          <cell r="G939" t="str">
            <v>1656912963540000992f7e98TqIW</v>
          </cell>
        </row>
        <row r="940">
          <cell r="B940">
            <v>44743</v>
          </cell>
          <cell r="C940">
            <v>0.566076388888889</v>
          </cell>
          <cell r="D940">
            <v>6800</v>
          </cell>
          <cell r="E940" t="str">
            <v>4200001509202207019663353781</v>
          </cell>
          <cell r="F940" t="str">
            <v>谢旺友</v>
          </cell>
          <cell r="G940" t="str">
            <v>REBU43-0OXIM61-3GG9</v>
          </cell>
        </row>
        <row r="941">
          <cell r="B941">
            <v>44746</v>
          </cell>
          <cell r="C941">
            <v>0.810833333333333</v>
          </cell>
          <cell r="D941">
            <v>3380</v>
          </cell>
          <cell r="E941" t="str">
            <v>4200001489202207045433451561</v>
          </cell>
          <cell r="F941" t="str">
            <v>袁欢</v>
          </cell>
          <cell r="G941" t="str">
            <v>1656934053540000d0054a98qx6P</v>
          </cell>
        </row>
        <row r="942">
          <cell r="B942">
            <v>44744</v>
          </cell>
          <cell r="C942">
            <v>0.483275462962963</v>
          </cell>
          <cell r="D942">
            <v>5000</v>
          </cell>
          <cell r="E942" t="str">
            <v>757905986810201</v>
          </cell>
          <cell r="F942" t="str">
            <v>佛山市车天下新能源科技有限公司</v>
          </cell>
          <cell r="G942" t="str">
            <v>901l02000355</v>
          </cell>
        </row>
        <row r="943">
          <cell r="B943">
            <v>44744</v>
          </cell>
          <cell r="C943">
            <v>0.517488425925926</v>
          </cell>
          <cell r="D943">
            <v>2000</v>
          </cell>
          <cell r="E943" t="str">
            <v>6214392063300046955</v>
          </cell>
          <cell r="F943" t="str">
            <v>王鹏</v>
          </cell>
          <cell r="G943" t="str">
            <v>901f06008704</v>
          </cell>
        </row>
        <row r="944">
          <cell r="B944">
            <v>44744</v>
          </cell>
          <cell r="C944">
            <v>0.636458333333333</v>
          </cell>
          <cell r="D944">
            <v>4000</v>
          </cell>
          <cell r="E944" t="str">
            <v>8888888394226805</v>
          </cell>
          <cell r="F944" t="str">
            <v>深圳市趣驾配送有限公司</v>
          </cell>
          <cell r="G944" t="str">
            <v>901a67015127</v>
          </cell>
        </row>
        <row r="945">
          <cell r="B945">
            <v>44746</v>
          </cell>
          <cell r="C945">
            <v>0.411458333333333</v>
          </cell>
          <cell r="D945">
            <v>4000</v>
          </cell>
          <cell r="E945" t="str">
            <v>8888888394226805</v>
          </cell>
          <cell r="F945" t="str">
            <v>深圳市趣驾配送有限公司</v>
          </cell>
          <cell r="G945" t="str">
            <v>901343005695</v>
          </cell>
        </row>
        <row r="946">
          <cell r="B946">
            <v>44746</v>
          </cell>
          <cell r="C946">
            <v>0.66005787037037</v>
          </cell>
          <cell r="D946">
            <v>5000</v>
          </cell>
          <cell r="E946" t="str">
            <v>757905986810201</v>
          </cell>
          <cell r="F946" t="str">
            <v>佛山市车天下新能源科技有限公司</v>
          </cell>
          <cell r="G946" t="str">
            <v>901m58001673</v>
          </cell>
        </row>
        <row r="947">
          <cell r="B947">
            <v>44747</v>
          </cell>
          <cell r="C947">
            <v>0.504988425925926</v>
          </cell>
          <cell r="D947">
            <v>3380</v>
          </cell>
          <cell r="E947" t="str">
            <v>4200001506202207052232515932</v>
          </cell>
          <cell r="F947" t="str">
            <v>林金成</v>
          </cell>
          <cell r="G947" t="str">
            <v>16569940215400001f881b0b4G0y</v>
          </cell>
        </row>
        <row r="948">
          <cell r="B948">
            <v>44747</v>
          </cell>
          <cell r="C948">
            <v>0.477372685185185</v>
          </cell>
          <cell r="D948">
            <v>1000</v>
          </cell>
          <cell r="E948" t="str">
            <v>4200001472202207053014010056</v>
          </cell>
          <cell r="F948" t="str">
            <v>周武</v>
          </cell>
          <cell r="G948" t="str">
            <v>165699164254000079d52c69vJID</v>
          </cell>
        </row>
        <row r="949">
          <cell r="B949">
            <v>44747</v>
          </cell>
          <cell r="C949">
            <v>0.639571759259259</v>
          </cell>
          <cell r="D949">
            <v>3380</v>
          </cell>
          <cell r="E949" t="str">
            <v>4200001484202207052305274437</v>
          </cell>
          <cell r="F949" t="str">
            <v>陈海</v>
          </cell>
          <cell r="G949" t="str">
            <v>REJDQN-0OXIM61-6YMO</v>
          </cell>
        </row>
        <row r="950">
          <cell r="B950">
            <v>44747</v>
          </cell>
          <cell r="C950">
            <v>0.574097222222222</v>
          </cell>
          <cell r="D950">
            <v>10000</v>
          </cell>
          <cell r="E950" t="str">
            <v>4200001470202207056136141613</v>
          </cell>
          <cell r="F950" t="str">
            <v>四川零享汽车销售服务有限公司</v>
          </cell>
          <cell r="G950" t="str">
            <v>REJ9DR-0OXIM61-KPQC</v>
          </cell>
        </row>
        <row r="951">
          <cell r="B951">
            <v>44747</v>
          </cell>
          <cell r="C951">
            <v>0.572858796296296</v>
          </cell>
          <cell r="D951">
            <v>40000</v>
          </cell>
          <cell r="E951" t="str">
            <v>4200001506202207054668899380</v>
          </cell>
          <cell r="F951" t="str">
            <v>四川零享汽车销售服务有限公司</v>
          </cell>
          <cell r="G951" t="str">
            <v>REJ9AP-0OXIM61-1LSU</v>
          </cell>
        </row>
        <row r="952">
          <cell r="B952">
            <v>44747</v>
          </cell>
          <cell r="C952">
            <v>0.423912037037037</v>
          </cell>
          <cell r="D952">
            <v>15000</v>
          </cell>
          <cell r="E952" t="str">
            <v>4200001471202207051459817020</v>
          </cell>
          <cell r="F952" t="str">
            <v>广西中宏融鑫投资有限责任公司</v>
          </cell>
          <cell r="G952" t="str">
            <v>REIZDB-0OXIM61-5GRF</v>
          </cell>
        </row>
        <row r="953">
          <cell r="B953">
            <v>44747</v>
          </cell>
          <cell r="C953">
            <v>0.677708333333333</v>
          </cell>
          <cell r="D953">
            <v>1500</v>
          </cell>
          <cell r="E953" t="str">
            <v>4200001491202207056286617901</v>
          </cell>
          <cell r="F953" t="str">
            <v>唐允浩</v>
          </cell>
          <cell r="G953" t="str">
            <v>16570089505400006b4a0891LZZR</v>
          </cell>
        </row>
        <row r="954">
          <cell r="B954">
            <v>44747</v>
          </cell>
          <cell r="C954">
            <v>0.667418981481481</v>
          </cell>
          <cell r="D954">
            <v>5000</v>
          </cell>
          <cell r="E954" t="str">
            <v>757905986810201</v>
          </cell>
          <cell r="F954" t="str">
            <v>佛山市车天下新能源科技有限公司</v>
          </cell>
          <cell r="G954" t="str">
            <v>901k96001646</v>
          </cell>
        </row>
        <row r="955">
          <cell r="B955">
            <v>44747</v>
          </cell>
          <cell r="C955">
            <v>0.701134259259259</v>
          </cell>
          <cell r="D955">
            <v>200</v>
          </cell>
          <cell r="E955" t="str">
            <v>6217730307001550</v>
          </cell>
          <cell r="F955" t="str">
            <v>王昌国</v>
          </cell>
          <cell r="G955" t="str">
            <v>901a38020642</v>
          </cell>
        </row>
        <row r="956">
          <cell r="B956">
            <v>44748</v>
          </cell>
          <cell r="C956">
            <v>0.417418981481481</v>
          </cell>
          <cell r="D956">
            <v>10000</v>
          </cell>
          <cell r="E956" t="str">
            <v>8888888394226805</v>
          </cell>
          <cell r="F956" t="str">
            <v>深圳市趣驾配送有限公司</v>
          </cell>
          <cell r="G956" t="str">
            <v>901b81004825</v>
          </cell>
        </row>
        <row r="957">
          <cell r="B957">
            <v>44748</v>
          </cell>
          <cell r="C957">
            <v>0.536782407407407</v>
          </cell>
          <cell r="D957">
            <v>5000</v>
          </cell>
          <cell r="E957" t="str">
            <v>0614210000000129</v>
          </cell>
          <cell r="F957" t="str">
            <v>江苏南通美天绿色新能源有限公司</v>
          </cell>
          <cell r="G957" t="str">
            <v>901a67012617</v>
          </cell>
        </row>
        <row r="958">
          <cell r="B958">
            <v>44748</v>
          </cell>
          <cell r="C958">
            <v>0.684305555555556</v>
          </cell>
          <cell r="D958">
            <v>300</v>
          </cell>
          <cell r="E958" t="str">
            <v>4200001487202207066744528121</v>
          </cell>
          <cell r="F958" t="str">
            <v>熊帅</v>
          </cell>
          <cell r="G958" t="str">
            <v>RELBE7-0OXIM61-CS86</v>
          </cell>
        </row>
        <row r="959">
          <cell r="B959">
            <v>44748</v>
          </cell>
          <cell r="C959">
            <v>0.477083333333333</v>
          </cell>
          <cell r="D959">
            <v>400</v>
          </cell>
          <cell r="E959" t="str">
            <v>4200001485202207067002456564</v>
          </cell>
        </row>
        <row r="959">
          <cell r="G959" t="str">
            <v>REKXKV-0OXIM61-DI4O</v>
          </cell>
        </row>
        <row r="960">
          <cell r="B960">
            <v>44749</v>
          </cell>
          <cell r="C960">
            <v>0.446655092592593</v>
          </cell>
          <cell r="D960">
            <v>200</v>
          </cell>
          <cell r="E960" t="str">
            <v>39160180801091933</v>
          </cell>
          <cell r="F960" t="str">
            <v>深圳市彤泰速运有限公司</v>
          </cell>
          <cell r="G960" t="str">
            <v>901305005157</v>
          </cell>
        </row>
        <row r="961">
          <cell r="B961">
            <v>44750</v>
          </cell>
          <cell r="C961">
            <v>0.399016203703704</v>
          </cell>
          <cell r="D961">
            <v>59600</v>
          </cell>
          <cell r="E961" t="str">
            <v>2022070822001438711441484592</v>
          </cell>
        </row>
        <row r="961">
          <cell r="G961" t="str">
            <v>1170096080527238711</v>
          </cell>
        </row>
        <row r="962">
          <cell r="B962">
            <v>44750</v>
          </cell>
          <cell r="C962">
            <v>0.642094907407407</v>
          </cell>
          <cell r="D962">
            <v>1880</v>
          </cell>
          <cell r="E962" t="str">
            <v>4200001484202207087448934821</v>
          </cell>
          <cell r="F962" t="str">
            <v>唐允浩</v>
          </cell>
          <cell r="G962" t="str">
            <v>1657265067540000fe27c085uIGN</v>
          </cell>
        </row>
        <row r="963">
          <cell r="B963">
            <v>44750</v>
          </cell>
          <cell r="C963">
            <v>0.60130787037037</v>
          </cell>
          <cell r="D963">
            <v>3380</v>
          </cell>
          <cell r="E963" t="str">
            <v>4200001510202207088005221826</v>
          </cell>
          <cell r="F963" t="str">
            <v>何耀昇</v>
          </cell>
          <cell r="G963" t="str">
            <v>1657261548540000b645b0a41M3M</v>
          </cell>
        </row>
        <row r="964">
          <cell r="B964">
            <v>44752</v>
          </cell>
          <cell r="C964">
            <v>0.934270833333333</v>
          </cell>
          <cell r="D964">
            <v>3380</v>
          </cell>
          <cell r="E964" t="str">
            <v>4200001493202207106436378732</v>
          </cell>
          <cell r="F964" t="str">
            <v>彭绍林</v>
          </cell>
          <cell r="G964" t="str">
            <v>16574631125400005c357089a3q2</v>
          </cell>
        </row>
        <row r="965">
          <cell r="B965">
            <v>44752</v>
          </cell>
          <cell r="C965">
            <v>0.769641203703704</v>
          </cell>
          <cell r="D965">
            <v>3380</v>
          </cell>
          <cell r="E965" t="str">
            <v>4200001473202207107269987943</v>
          </cell>
          <cell r="F965" t="str">
            <v>梁海龙</v>
          </cell>
          <cell r="G965" t="str">
            <v>165744885154000034371c44OKLR</v>
          </cell>
        </row>
        <row r="966">
          <cell r="B966">
            <v>44752</v>
          </cell>
          <cell r="C966">
            <v>0.667280092592593</v>
          </cell>
          <cell r="D966">
            <v>3380</v>
          </cell>
          <cell r="E966" t="str">
            <v>4200001507202207108415650794</v>
          </cell>
          <cell r="F966" t="str">
            <v>黎万金</v>
          </cell>
          <cell r="G966" t="str">
            <v>16574400495400008720034bDpcu</v>
          </cell>
        </row>
        <row r="967">
          <cell r="B967">
            <v>44752</v>
          </cell>
          <cell r="C967">
            <v>0.642847222222222</v>
          </cell>
          <cell r="D967">
            <v>3380</v>
          </cell>
          <cell r="E967" t="str">
            <v>4200001468202207100708662847</v>
          </cell>
          <cell r="F967" t="str">
            <v>杨俊桃</v>
          </cell>
          <cell r="G967" t="str">
            <v>1657437936540000871ffb68ZjJ4</v>
          </cell>
        </row>
        <row r="968">
          <cell r="B968">
            <v>44752</v>
          </cell>
          <cell r="C968">
            <v>0.641759259259259</v>
          </cell>
          <cell r="D968">
            <v>3380</v>
          </cell>
          <cell r="E968" t="str">
            <v>4200001511202207106823741331</v>
          </cell>
          <cell r="F968" t="str">
            <v>周志德</v>
          </cell>
          <cell r="G968" t="str">
            <v>1657437842540000871ffb06i3dG</v>
          </cell>
        </row>
        <row r="969">
          <cell r="B969">
            <v>44752</v>
          </cell>
          <cell r="C969">
            <v>0.533888888888889</v>
          </cell>
          <cell r="D969">
            <v>3380</v>
          </cell>
          <cell r="E969" t="str">
            <v>4200001481202207105537072990</v>
          </cell>
          <cell r="F969" t="str">
            <v>李海建</v>
          </cell>
          <cell r="G969" t="str">
            <v>1657428518540000ef5f94farsOw</v>
          </cell>
        </row>
        <row r="970">
          <cell r="B970">
            <v>44752</v>
          </cell>
          <cell r="C970">
            <v>0.515208333333333</v>
          </cell>
          <cell r="D970">
            <v>3380</v>
          </cell>
          <cell r="E970" t="str">
            <v>4200001490202207107462169903</v>
          </cell>
          <cell r="F970" t="str">
            <v>郭志开</v>
          </cell>
          <cell r="G970" t="str">
            <v>1657426904540000e05a58d0QD3P</v>
          </cell>
        </row>
        <row r="971">
          <cell r="B971">
            <v>44752</v>
          </cell>
          <cell r="C971">
            <v>0.386435185185185</v>
          </cell>
          <cell r="D971">
            <v>3380</v>
          </cell>
          <cell r="E971" t="str">
            <v>4200001489202207102055763961</v>
          </cell>
          <cell r="F971" t="str">
            <v>胡智伟</v>
          </cell>
          <cell r="G971" t="str">
            <v>1657415784540000c6207095z5_n</v>
          </cell>
        </row>
        <row r="972">
          <cell r="B972">
            <v>44751</v>
          </cell>
          <cell r="C972">
            <v>0.753587962962963</v>
          </cell>
          <cell r="D972">
            <v>3380</v>
          </cell>
          <cell r="E972" t="str">
            <v>4200001490202207091812670830</v>
          </cell>
          <cell r="F972" t="str">
            <v>石修团</v>
          </cell>
          <cell r="G972" t="str">
            <v>16573611045400002c680ec2m_Sx</v>
          </cell>
        </row>
        <row r="973">
          <cell r="B973">
            <v>44753</v>
          </cell>
          <cell r="C973">
            <v>0.451921296296296</v>
          </cell>
          <cell r="D973">
            <v>3380</v>
          </cell>
          <cell r="E973" t="str">
            <v>4200001471202207110591100112</v>
          </cell>
          <cell r="F973" t="str">
            <v>李文博</v>
          </cell>
          <cell r="G973" t="str">
            <v>REU58F-0OXIM61-49H7</v>
          </cell>
        </row>
        <row r="974">
          <cell r="B974">
            <v>44753</v>
          </cell>
          <cell r="C974">
            <v>0.452476851851852</v>
          </cell>
          <cell r="D974">
            <v>300</v>
          </cell>
          <cell r="E974" t="str">
            <v>4200001490202207117600047663</v>
          </cell>
          <cell r="F974" t="str">
            <v>向庆明</v>
          </cell>
          <cell r="G974" t="str">
            <v>REU59T-0OXIM61-5V3A</v>
          </cell>
        </row>
        <row r="975">
          <cell r="B975">
            <v>44753</v>
          </cell>
          <cell r="C975">
            <v>0.445324074074074</v>
          </cell>
          <cell r="D975">
            <v>3380</v>
          </cell>
          <cell r="E975" t="str">
            <v>4200001488202207114131103593</v>
          </cell>
          <cell r="F975" t="str">
            <v>朱白梅</v>
          </cell>
          <cell r="G975" t="str">
            <v>165750727254000059960fd4ovfw</v>
          </cell>
        </row>
        <row r="976">
          <cell r="B976">
            <v>44753</v>
          </cell>
          <cell r="C976">
            <v>0.475740740740741</v>
          </cell>
          <cell r="D976">
            <v>200</v>
          </cell>
          <cell r="E976" t="str">
            <v>4200001463202207111132606509</v>
          </cell>
        </row>
        <row r="976">
          <cell r="G976" t="str">
            <v>REU6TO-0OXIM61-35Q5</v>
          </cell>
        </row>
        <row r="977">
          <cell r="B977">
            <v>44753</v>
          </cell>
          <cell r="C977">
            <v>0.566342592592593</v>
          </cell>
          <cell r="D977">
            <v>880</v>
          </cell>
          <cell r="E977" t="str">
            <v>4200001468202207115203055668</v>
          </cell>
          <cell r="F977" t="str">
            <v>温进良</v>
          </cell>
          <cell r="G977" t="str">
            <v>16575177255400009d89420aKIhf</v>
          </cell>
        </row>
        <row r="978">
          <cell r="B978">
            <v>44753</v>
          </cell>
          <cell r="C978">
            <v>0.58193287037037</v>
          </cell>
          <cell r="D978">
            <v>2500</v>
          </cell>
          <cell r="E978" t="str">
            <v>4200001511202207118555784821</v>
          </cell>
          <cell r="F978" t="str">
            <v>温进良</v>
          </cell>
          <cell r="G978" t="str">
            <v>16575190685400009d894654m9PM</v>
          </cell>
        </row>
        <row r="979">
          <cell r="B979">
            <v>44753</v>
          </cell>
          <cell r="C979">
            <v>0.575821759259259</v>
          </cell>
          <cell r="D979">
            <v>3380</v>
          </cell>
          <cell r="E979" t="str">
            <v>4200001483202207118647658513</v>
          </cell>
          <cell r="F979" t="str">
            <v>王艳德</v>
          </cell>
          <cell r="G979" t="str">
            <v>1657518543540000b04fefbaF6VD</v>
          </cell>
        </row>
        <row r="980">
          <cell r="B980">
            <v>44750</v>
          </cell>
          <cell r="C980">
            <v>0.466469907407407</v>
          </cell>
          <cell r="D980">
            <v>10000</v>
          </cell>
          <cell r="E980" t="str">
            <v>8888888394226805</v>
          </cell>
          <cell r="F980" t="str">
            <v>深圳市趣驾配送有限公司</v>
          </cell>
          <cell r="G980" t="str">
            <v>901344008701</v>
          </cell>
        </row>
        <row r="981">
          <cell r="B981">
            <v>44751</v>
          </cell>
          <cell r="C981">
            <v>0.653344907407407</v>
          </cell>
          <cell r="D981">
            <v>5000</v>
          </cell>
          <cell r="E981" t="str">
            <v>757905986810201</v>
          </cell>
          <cell r="F981" t="str">
            <v>佛山市车天下新能源科技有限公司</v>
          </cell>
          <cell r="G981" t="str">
            <v>901h98000610</v>
          </cell>
        </row>
        <row r="982">
          <cell r="B982">
            <v>44751</v>
          </cell>
          <cell r="C982">
            <v>0.940694444444444</v>
          </cell>
          <cell r="D982">
            <v>20000</v>
          </cell>
          <cell r="E982" t="str">
            <v>41026700040044732</v>
          </cell>
          <cell r="F982" t="str">
            <v>飞鱼汽车服务（深圳）有限公司</v>
          </cell>
          <cell r="G982" t="str">
            <v>901k94000976</v>
          </cell>
        </row>
        <row r="983">
          <cell r="B983">
            <v>44753</v>
          </cell>
          <cell r="C983">
            <v>0.662210648148148</v>
          </cell>
          <cell r="D983">
            <v>3380</v>
          </cell>
          <cell r="E983" t="str">
            <v>4200001463202207114382697284</v>
          </cell>
          <cell r="F983" t="str">
            <v>覃志伟</v>
          </cell>
          <cell r="G983" t="str">
            <v>165752600854000018f9ad13LZtH</v>
          </cell>
        </row>
        <row r="984">
          <cell r="B984">
            <v>44753</v>
          </cell>
          <cell r="C984">
            <v>0.656909722222222</v>
          </cell>
          <cell r="D984">
            <v>3380</v>
          </cell>
          <cell r="E984" t="str">
            <v>4200001485202207117881276669</v>
          </cell>
          <cell r="F984" t="str">
            <v>杨钜潮</v>
          </cell>
          <cell r="G984" t="str">
            <v>165752555254000018f9ab94B_5M</v>
          </cell>
        </row>
        <row r="985">
          <cell r="B985">
            <v>44753</v>
          </cell>
          <cell r="C985">
            <v>0.697002314814815</v>
          </cell>
          <cell r="D985">
            <v>200</v>
          </cell>
          <cell r="E985" t="str">
            <v>4200001496202207118465262618</v>
          </cell>
        </row>
        <row r="985">
          <cell r="G985" t="str">
            <v>REULKP-0OXIM61-EG0K</v>
          </cell>
        </row>
        <row r="986">
          <cell r="B986">
            <v>44753</v>
          </cell>
          <cell r="C986">
            <v>0.598645833333333</v>
          </cell>
          <cell r="D986">
            <v>300</v>
          </cell>
          <cell r="E986" t="str">
            <v>4200001490202207112069073048</v>
          </cell>
          <cell r="F986" t="str">
            <v>程浩</v>
          </cell>
          <cell r="G986" t="str">
            <v>REUF0M-0OXIM61-0LIV</v>
          </cell>
        </row>
        <row r="987">
          <cell r="B987">
            <v>44753</v>
          </cell>
          <cell r="C987">
            <v>0.70318287037037</v>
          </cell>
          <cell r="D987">
            <v>3380</v>
          </cell>
          <cell r="E987" t="str">
            <v>4200001514202207112893250167</v>
          </cell>
          <cell r="F987" t="str">
            <v>华柏桐</v>
          </cell>
          <cell r="G987" t="str">
            <v>1657529550540000d6386db5RdI4</v>
          </cell>
        </row>
        <row r="988">
          <cell r="B988">
            <v>44753</v>
          </cell>
          <cell r="C988">
            <v>0.72556712962963</v>
          </cell>
          <cell r="D988">
            <v>400</v>
          </cell>
          <cell r="E988" t="str">
            <v>4200001474202207117321581313</v>
          </cell>
        </row>
        <row r="988">
          <cell r="G988" t="str">
            <v>REUNHA-0OXIM61-0LP6</v>
          </cell>
        </row>
        <row r="989">
          <cell r="B989">
            <v>44753</v>
          </cell>
          <cell r="C989">
            <v>0.752037037037037</v>
          </cell>
          <cell r="D989">
            <v>3380</v>
          </cell>
          <cell r="E989" t="str">
            <v>4200001506202207119865965587</v>
          </cell>
          <cell r="F989" t="str">
            <v>廖荫灯</v>
          </cell>
          <cell r="G989" t="str">
            <v>1657533771540000df7576ba3aTh</v>
          </cell>
        </row>
        <row r="990">
          <cell r="B990">
            <v>44753</v>
          </cell>
          <cell r="C990">
            <v>0.784756944444444</v>
          </cell>
          <cell r="D990">
            <v>3380</v>
          </cell>
          <cell r="E990" t="str">
            <v>4200001508202207117178056603</v>
          </cell>
          <cell r="F990" t="str">
            <v>杨超</v>
          </cell>
          <cell r="G990" t="str">
            <v>1657536590540000df757fa3kntQ-1</v>
          </cell>
        </row>
        <row r="991">
          <cell r="B991">
            <v>44753</v>
          </cell>
          <cell r="C991">
            <v>0.784756944444444</v>
          </cell>
          <cell r="D991">
            <v>2000</v>
          </cell>
          <cell r="E991" t="str">
            <v>4200001508202207117178056603</v>
          </cell>
          <cell r="F991" t="str">
            <v>杨超</v>
          </cell>
          <cell r="G991" t="str">
            <v>1657536590540000df757fa3kntQ-2</v>
          </cell>
        </row>
        <row r="992">
          <cell r="B992">
            <v>44753</v>
          </cell>
          <cell r="C992">
            <v>0.893668981481481</v>
          </cell>
          <cell r="D992">
            <v>3380</v>
          </cell>
          <cell r="E992" t="str">
            <v>4200001480202207115566722567</v>
          </cell>
          <cell r="F992" t="str">
            <v>邓书超</v>
          </cell>
          <cell r="G992" t="str">
            <v>165754600754000092ed3ae1epth</v>
          </cell>
        </row>
        <row r="993">
          <cell r="B993">
            <v>44754</v>
          </cell>
          <cell r="C993">
            <v>0.0350115740740741</v>
          </cell>
          <cell r="D993">
            <v>3380</v>
          </cell>
          <cell r="E993" t="str">
            <v>4200001463202207123729071522</v>
          </cell>
          <cell r="F993" t="str">
            <v>欧金德</v>
          </cell>
          <cell r="G993" t="str">
            <v>1657558220540000cdd0fd5epa8g</v>
          </cell>
        </row>
        <row r="994">
          <cell r="B994">
            <v>44753</v>
          </cell>
          <cell r="C994">
            <v>0.951215277777778</v>
          </cell>
          <cell r="D994">
            <v>3380</v>
          </cell>
          <cell r="E994" t="str">
            <v>4200001505202207115757326967</v>
          </cell>
          <cell r="F994" t="str">
            <v>梁钲宇</v>
          </cell>
          <cell r="G994" t="str">
            <v>1657550979540000cdd0f5d69xG4</v>
          </cell>
        </row>
        <row r="995">
          <cell r="B995">
            <v>44754</v>
          </cell>
          <cell r="C995">
            <v>0.464143518518519</v>
          </cell>
          <cell r="D995">
            <v>3380</v>
          </cell>
          <cell r="E995" t="str">
            <v>4200001509202207129250962244</v>
          </cell>
          <cell r="F995" t="str">
            <v>覃欣华</v>
          </cell>
          <cell r="G995" t="str">
            <v>REW0PT-0OXIM61-9ALV</v>
          </cell>
        </row>
        <row r="996">
          <cell r="B996">
            <v>44754</v>
          </cell>
          <cell r="C996">
            <v>0.552025462962963</v>
          </cell>
          <cell r="D996">
            <v>1380</v>
          </cell>
          <cell r="E996" t="str">
            <v>4200001495202207127464827436</v>
          </cell>
          <cell r="F996" t="str">
            <v>卢佳明</v>
          </cell>
          <cell r="G996" t="str">
            <v>1657602892540000aec2dfc87CJ2</v>
          </cell>
        </row>
        <row r="997">
          <cell r="B997">
            <v>44754</v>
          </cell>
          <cell r="C997">
            <v>0.52125</v>
          </cell>
          <cell r="D997">
            <v>3380</v>
          </cell>
          <cell r="E997" t="str">
            <v>4200001474202207125690399510</v>
          </cell>
          <cell r="F997" t="str">
            <v>张启杰</v>
          </cell>
          <cell r="G997" t="str">
            <v>1657600230540000c808c106lZYL</v>
          </cell>
        </row>
        <row r="998">
          <cell r="B998">
            <v>44754</v>
          </cell>
          <cell r="C998">
            <v>0.483483796296296</v>
          </cell>
          <cell r="D998">
            <v>1000</v>
          </cell>
          <cell r="E998" t="str">
            <v>4200001492202207125442927571</v>
          </cell>
          <cell r="F998" t="str">
            <v>罗云页</v>
          </cell>
          <cell r="G998" t="str">
            <v>1657596968540000c808b56893k5</v>
          </cell>
        </row>
        <row r="999">
          <cell r="B999">
            <v>44753</v>
          </cell>
          <cell r="C999">
            <v>0.682523148148148</v>
          </cell>
          <cell r="D999">
            <v>10000</v>
          </cell>
          <cell r="E999" t="str">
            <v>15528145440092</v>
          </cell>
          <cell r="F999" t="str">
            <v>深圳鸿蒙汽车服务有限公司</v>
          </cell>
          <cell r="G999" t="str">
            <v>901l01001988</v>
          </cell>
        </row>
        <row r="1000">
          <cell r="B1000">
            <v>44754</v>
          </cell>
          <cell r="C1000">
            <v>0.590358796296296</v>
          </cell>
          <cell r="D1000">
            <v>3380</v>
          </cell>
          <cell r="E1000" t="str">
            <v>4200001495202207122296916664</v>
          </cell>
          <cell r="F1000" t="str">
            <v>胡振俊</v>
          </cell>
          <cell r="G1000" t="str">
            <v>1657606202540000457fe598Lp7v</v>
          </cell>
        </row>
        <row r="1001">
          <cell r="B1001">
            <v>44754</v>
          </cell>
          <cell r="C1001">
            <v>0.657303240740741</v>
          </cell>
          <cell r="D1001">
            <v>2000</v>
          </cell>
          <cell r="E1001" t="str">
            <v>4200001459202207121732371549</v>
          </cell>
          <cell r="F1001" t="str">
            <v>安金华</v>
          </cell>
          <cell r="G1001" t="str">
            <v>1657611985540000c0d25e5aeMl_</v>
          </cell>
        </row>
        <row r="1002">
          <cell r="B1002">
            <v>44754</v>
          </cell>
          <cell r="C1002">
            <v>0.657291666666667</v>
          </cell>
          <cell r="D1002">
            <v>1330</v>
          </cell>
          <cell r="E1002" t="str">
            <v>4200001488202207122594523701</v>
          </cell>
          <cell r="F1002" t="str">
            <v>叶文江</v>
          </cell>
          <cell r="G1002" t="str">
            <v>1657611985540000c0d25e5bFZvn</v>
          </cell>
        </row>
        <row r="1003">
          <cell r="B1003">
            <v>44754</v>
          </cell>
          <cell r="C1003">
            <v>0.635300925925926</v>
          </cell>
          <cell r="D1003">
            <v>3380</v>
          </cell>
          <cell r="E1003" t="str">
            <v>4200001470202207129665243058</v>
          </cell>
          <cell r="F1003" t="str">
            <v>代忠飞</v>
          </cell>
          <cell r="G1003" t="str">
            <v>1657610085540000fae075f4z7ff</v>
          </cell>
        </row>
        <row r="1004">
          <cell r="B1004">
            <v>44754</v>
          </cell>
          <cell r="C1004">
            <v>0.697418981481482</v>
          </cell>
          <cell r="D1004">
            <v>3000</v>
          </cell>
          <cell r="E1004" t="str">
            <v>4200001508202207126041512985</v>
          </cell>
          <cell r="F1004" t="str">
            <v>吕付山</v>
          </cell>
          <cell r="G1004" t="str">
            <v>16576154525400006c7b3c23kgYY</v>
          </cell>
        </row>
        <row r="1005">
          <cell r="B1005">
            <v>44754</v>
          </cell>
          <cell r="C1005">
            <v>0.717210648148148</v>
          </cell>
          <cell r="D1005">
            <v>3380</v>
          </cell>
          <cell r="E1005" t="str">
            <v>4200001480202207128627389359</v>
          </cell>
          <cell r="F1005" t="str">
            <v>彭裕全</v>
          </cell>
          <cell r="G1005" t="str">
            <v>16576171625400000b1673f9Nm8F</v>
          </cell>
        </row>
        <row r="1006">
          <cell r="B1006">
            <v>44755</v>
          </cell>
          <cell r="C1006">
            <v>0.415439814814815</v>
          </cell>
          <cell r="D1006">
            <v>1000</v>
          </cell>
          <cell r="E1006" t="str">
            <v>4200001513202207131962809133</v>
          </cell>
          <cell r="F1006" t="str">
            <v>张增敏</v>
          </cell>
          <cell r="G1006" t="str">
            <v>REXS4X-0OXIM61-9KGG</v>
          </cell>
        </row>
        <row r="1007">
          <cell r="B1007">
            <v>44755</v>
          </cell>
          <cell r="C1007">
            <v>0.488321759259259</v>
          </cell>
          <cell r="D1007">
            <v>3380</v>
          </cell>
          <cell r="E1007" t="str">
            <v>4200001468202207139875638400</v>
          </cell>
          <cell r="F1007" t="str">
            <v>倪胜龙</v>
          </cell>
          <cell r="G1007" t="str">
            <v>165768378654000061df2d13sqqK</v>
          </cell>
        </row>
        <row r="1008">
          <cell r="B1008">
            <v>44755</v>
          </cell>
          <cell r="C1008" t="str">
            <v> 11:40:35</v>
          </cell>
          <cell r="D1008">
            <v>1380</v>
          </cell>
          <cell r="E1008" t="str">
            <v>4200001480202207135402394795</v>
          </cell>
          <cell r="F1008" t="str">
            <v>安金华</v>
          </cell>
          <cell r="G1008" t="str">
            <v>1657683628540000a74fdd49XM9X</v>
          </cell>
        </row>
        <row r="1009">
          <cell r="B1009">
            <v>44755</v>
          </cell>
          <cell r="C1009">
            <v>0.437766203703704</v>
          </cell>
          <cell r="D1009">
            <v>10000</v>
          </cell>
          <cell r="E1009" t="str">
            <v>79340078801600001708</v>
          </cell>
          <cell r="F1009" t="str">
            <v>深圳市趣驾配送有限公司</v>
          </cell>
          <cell r="G1009" t="str">
            <v>901a50006120</v>
          </cell>
        </row>
        <row r="1010">
          <cell r="B1010">
            <v>44755</v>
          </cell>
          <cell r="C1010">
            <v>0.466805555555556</v>
          </cell>
          <cell r="D1010">
            <v>5000</v>
          </cell>
          <cell r="E1010" t="str">
            <v>0614210000000129</v>
          </cell>
          <cell r="F1010" t="str">
            <v>江苏南通美天绿色新能源有限公司</v>
          </cell>
          <cell r="G1010" t="str">
            <v>901355006602</v>
          </cell>
        </row>
        <row r="1011">
          <cell r="B1011">
            <v>44755</v>
          </cell>
          <cell r="C1011">
            <v>0.585289351851852</v>
          </cell>
          <cell r="D1011">
            <v>50000</v>
          </cell>
          <cell r="E1011" t="str">
            <v>8110901011601471976</v>
          </cell>
          <cell r="F1011" t="str">
            <v>鑫禾新能源汽车（东莞）有限公司</v>
          </cell>
          <cell r="G1011" t="str">
            <v>901l09001121</v>
          </cell>
        </row>
        <row r="1012">
          <cell r="B1012">
            <v>44755</v>
          </cell>
          <cell r="C1012">
            <v>0.599525462962963</v>
          </cell>
          <cell r="D1012">
            <v>5000</v>
          </cell>
          <cell r="E1012" t="str">
            <v>8110301013000604966</v>
          </cell>
          <cell r="F1012" t="str">
            <v>深圳易买车汽车服务有限公司</v>
          </cell>
          <cell r="G1012" t="str">
            <v>901i08001291</v>
          </cell>
        </row>
        <row r="1013">
          <cell r="B1013">
            <v>44755</v>
          </cell>
          <cell r="C1013">
            <v>0.632719907407407</v>
          </cell>
          <cell r="D1013">
            <v>3380</v>
          </cell>
          <cell r="E1013" t="str">
            <v>4200001479202207137588705836</v>
          </cell>
          <cell r="F1013" t="str">
            <v>刁景军</v>
          </cell>
          <cell r="G1013" t="str">
            <v>1657696264540000350c927fqKgM</v>
          </cell>
        </row>
        <row r="1014">
          <cell r="B1014">
            <v>44756</v>
          </cell>
          <cell r="C1014">
            <v>0.333136574074074</v>
          </cell>
          <cell r="D1014">
            <v>3380</v>
          </cell>
          <cell r="E1014" t="str">
            <v>4200001496202207142906946831</v>
          </cell>
          <cell r="F1014" t="str">
            <v>刘庆泉</v>
          </cell>
          <cell r="G1014" t="str">
            <v>16577567745400002236dbe3AwJj</v>
          </cell>
        </row>
        <row r="1015">
          <cell r="B1015">
            <v>44756</v>
          </cell>
          <cell r="C1015">
            <v>0.562696759259259</v>
          </cell>
          <cell r="D1015">
            <v>1380</v>
          </cell>
          <cell r="E1015" t="str">
            <v>4200001490202207148405915022</v>
          </cell>
          <cell r="F1015" t="str">
            <v>何佐坚</v>
          </cell>
          <cell r="G1015" t="str">
            <v>165777660554000062595ef0KYF7</v>
          </cell>
        </row>
        <row r="1016">
          <cell r="B1016">
            <v>44756</v>
          </cell>
          <cell r="C1016" t="str">
            <v> 16:38:02</v>
          </cell>
          <cell r="D1016">
            <v>2050</v>
          </cell>
          <cell r="E1016" t="str">
            <v>4200001482202207144920636088</v>
          </cell>
          <cell r="F1016" t="str">
            <v>叶文江</v>
          </cell>
          <cell r="G1016" t="str">
            <v>16577878765400005cfbda22Dzei</v>
          </cell>
        </row>
        <row r="1017">
          <cell r="B1017">
            <v>44757</v>
          </cell>
          <cell r="C1017">
            <v>0.526041666666667</v>
          </cell>
          <cell r="D1017">
            <v>200</v>
          </cell>
          <cell r="E1017" t="str">
            <v>4200001473202207156210957671</v>
          </cell>
          <cell r="F1017" t="str">
            <v>王国柱</v>
          </cell>
          <cell r="G1017" t="str">
            <v>1657859842540000085878bd1_I4</v>
          </cell>
        </row>
        <row r="1018">
          <cell r="B1018">
            <v>44757</v>
          </cell>
          <cell r="C1018">
            <v>0.534444444444444</v>
          </cell>
          <cell r="D1018">
            <v>3380</v>
          </cell>
          <cell r="E1018" t="str">
            <v>4200001469202207157608894683</v>
          </cell>
          <cell r="F1018" t="str">
            <v>田钦文</v>
          </cell>
          <cell r="G1018" t="str">
            <v>1657860571540000138d2cf1DAdc</v>
          </cell>
        </row>
        <row r="1019">
          <cell r="B1019">
            <v>44757</v>
          </cell>
          <cell r="C1019">
            <v>0.574803240740741</v>
          </cell>
          <cell r="D1019">
            <v>10140</v>
          </cell>
          <cell r="E1019" t="str">
            <v>4200001497202207159629614819</v>
          </cell>
          <cell r="F1019" t="str">
            <v>余荣华</v>
          </cell>
          <cell r="G1019" t="str">
            <v>1657864057540000bc4ad6924_an-1</v>
          </cell>
        </row>
        <row r="1020">
          <cell r="B1020">
            <v>44757</v>
          </cell>
          <cell r="C1020">
            <v>0.574803240740741</v>
          </cell>
          <cell r="D1020">
            <v>500</v>
          </cell>
          <cell r="E1020" t="str">
            <v>4200001497202207159629614819</v>
          </cell>
          <cell r="F1020" t="str">
            <v>余荣华</v>
          </cell>
          <cell r="G1020" t="str">
            <v>1657864057540000bc4ad6924_an-2</v>
          </cell>
        </row>
        <row r="1021">
          <cell r="B1021">
            <v>44756</v>
          </cell>
          <cell r="C1021">
            <v>0.44525462962963</v>
          </cell>
          <cell r="D1021">
            <v>10000</v>
          </cell>
          <cell r="E1021" t="str">
            <v>944037010001148897</v>
          </cell>
          <cell r="F1021" t="str">
            <v>深圳市趣驾配送有限公司</v>
          </cell>
          <cell r="G1021" t="str">
            <v>901a53006688</v>
          </cell>
        </row>
        <row r="1022">
          <cell r="B1022">
            <v>44756</v>
          </cell>
          <cell r="C1022">
            <v>0.589953703703704</v>
          </cell>
          <cell r="D1022">
            <v>5000</v>
          </cell>
          <cell r="E1022" t="str">
            <v>0614210000000129</v>
          </cell>
          <cell r="F1022" t="str">
            <v>江苏南通美天绿色新能源有限公司</v>
          </cell>
          <cell r="G1022" t="str">
            <v>901341013619</v>
          </cell>
        </row>
        <row r="1023">
          <cell r="B1023">
            <v>44756</v>
          </cell>
          <cell r="C1023">
            <v>0.617662037037037</v>
          </cell>
          <cell r="D1023">
            <v>5000</v>
          </cell>
          <cell r="E1023" t="str">
            <v>0614210000000129</v>
          </cell>
          <cell r="F1023" t="str">
            <v>江苏南通美天绿色新能源有限公司</v>
          </cell>
          <cell r="G1023" t="str">
            <v>901338015098</v>
          </cell>
        </row>
        <row r="1024">
          <cell r="B1024">
            <v>44757</v>
          </cell>
          <cell r="C1024" t="str">
            <v>11:55:15</v>
          </cell>
          <cell r="D1024">
            <v>20000</v>
          </cell>
          <cell r="E1024" t="str">
            <v>337170100100389080</v>
          </cell>
          <cell r="F1024" t="str">
            <v>广东丰创物流运营有限公司</v>
          </cell>
          <cell r="G1024" t="str">
            <v>901l10001040</v>
          </cell>
        </row>
        <row r="1025">
          <cell r="B1025">
            <v>44757</v>
          </cell>
          <cell r="C1025" t="str">
            <v>15:35:20</v>
          </cell>
          <cell r="D1025">
            <v>10000</v>
          </cell>
          <cell r="E1025" t="str">
            <v>8110301013000604966</v>
          </cell>
          <cell r="F1025" t="str">
            <v>深圳易买车汽车服务有限公司</v>
          </cell>
          <cell r="G1025" t="str">
            <v>901m60001944</v>
          </cell>
        </row>
        <row r="1026">
          <cell r="B1026">
            <v>44757</v>
          </cell>
          <cell r="C1026" t="str">
            <v>18:30:06</v>
          </cell>
          <cell r="D1026">
            <v>200</v>
          </cell>
          <cell r="E1026" t="str">
            <v>6214857803084831</v>
          </cell>
          <cell r="F1026" t="str">
            <v>陈智康</v>
          </cell>
          <cell r="G1026" t="str">
            <v>901a63030140</v>
          </cell>
        </row>
        <row r="1027">
          <cell r="B1027">
            <v>44757</v>
          </cell>
          <cell r="C1027" t="str">
            <v>19:52:58</v>
          </cell>
          <cell r="D1027">
            <v>30000</v>
          </cell>
          <cell r="E1027" t="str">
            <v>741974089835</v>
          </cell>
          <cell r="F1027" t="str">
            <v>亿迈程（广东）新能源物联科技有限公司</v>
          </cell>
          <cell r="G1027" t="str">
            <v>901355028447</v>
          </cell>
        </row>
        <row r="1028">
          <cell r="B1028">
            <v>44758</v>
          </cell>
          <cell r="C1028">
            <v>0.506643518518519</v>
          </cell>
          <cell r="D1028">
            <v>2380</v>
          </cell>
          <cell r="E1028" t="str">
            <v>4200001484202207168688399004</v>
          </cell>
          <cell r="F1028" t="str">
            <v>罗云页</v>
          </cell>
          <cell r="G1028" t="str">
            <v>165794456954000057eb1006Ctqb</v>
          </cell>
        </row>
        <row r="1029">
          <cell r="B1029">
            <v>44760</v>
          </cell>
          <cell r="C1029">
            <v>0.340590277777778</v>
          </cell>
          <cell r="D1029">
            <v>35760</v>
          </cell>
          <cell r="E1029" t="str">
            <v>2022071822001438711451906164</v>
          </cell>
          <cell r="F1029" t="str">
            <v>深圳市圣万福实业有限公司</v>
          </cell>
          <cell r="G1029" t="str">
            <v>1170099679477038711</v>
          </cell>
        </row>
        <row r="1030">
          <cell r="B1030">
            <v>44760</v>
          </cell>
          <cell r="C1030">
            <v>0.342581018518519</v>
          </cell>
          <cell r="D1030">
            <v>3380</v>
          </cell>
          <cell r="E1030" t="str">
            <v>4200001479202207182167887270</v>
          </cell>
          <cell r="F1030" t="str">
            <v>曹文生</v>
          </cell>
          <cell r="G1030" t="str">
            <v>1658103193540000113a2060FSTM</v>
          </cell>
        </row>
        <row r="1031">
          <cell r="B1031">
            <v>44760</v>
          </cell>
          <cell r="C1031">
            <v>0.401608796296296</v>
          </cell>
          <cell r="D1031">
            <v>3380</v>
          </cell>
          <cell r="E1031" t="str">
            <v>4200001459202207181199738140</v>
          </cell>
          <cell r="F1031" t="str">
            <v>杨德</v>
          </cell>
          <cell r="G1031" t="str">
            <v>1658108296540000306648c57nBD</v>
          </cell>
        </row>
        <row r="1032">
          <cell r="B1032">
            <v>44760</v>
          </cell>
          <cell r="C1032">
            <v>0.441921296296296</v>
          </cell>
          <cell r="D1032">
            <v>2980</v>
          </cell>
          <cell r="E1032" t="str">
            <v>4200001487202207187999061063</v>
          </cell>
          <cell r="F1032" t="str">
            <v>董建敏</v>
          </cell>
          <cell r="G1032" t="str">
            <v>1658111761540000c3259bd8YBMZ</v>
          </cell>
        </row>
        <row r="1033">
          <cell r="B1033">
            <v>44760</v>
          </cell>
          <cell r="C1033">
            <v>0.506678240740741</v>
          </cell>
          <cell r="D1033">
            <v>8940</v>
          </cell>
          <cell r="E1033" t="str">
            <v>4200001481202207186981856745</v>
          </cell>
          <cell r="F1033" t="str">
            <v>八零九零（深圳）汽车服务有限公司</v>
          </cell>
          <cell r="G1033" t="str">
            <v>RF77JX-0OXIM61-3J32</v>
          </cell>
        </row>
        <row r="1034">
          <cell r="B1034">
            <v>44758</v>
          </cell>
          <cell r="C1034">
            <v>0.52244212962963</v>
          </cell>
          <cell r="D1034">
            <v>5000</v>
          </cell>
          <cell r="E1034" t="str">
            <v>0614210000000129</v>
          </cell>
          <cell r="F1034" t="str">
            <v>江苏南通美天绿色新能源有限公司</v>
          </cell>
          <cell r="G1034" t="str">
            <v>901f03008256</v>
          </cell>
        </row>
        <row r="1035">
          <cell r="B1035">
            <v>44761</v>
          </cell>
          <cell r="C1035">
            <v>0.385277777777778</v>
          </cell>
          <cell r="D1035">
            <v>2380</v>
          </cell>
          <cell r="E1035" t="str">
            <v>4200001468202207191583769898</v>
          </cell>
          <cell r="F1035" t="str">
            <v>王朝金</v>
          </cell>
          <cell r="G1035" t="str">
            <v>165819328254000010bfd9c6LUKy</v>
          </cell>
        </row>
        <row r="1036">
          <cell r="B1036">
            <v>44760</v>
          </cell>
          <cell r="C1036">
            <v>0.631354166666667</v>
          </cell>
          <cell r="D1036">
            <v>2980</v>
          </cell>
          <cell r="E1036" t="str">
            <v>4200001485202207187606467008</v>
          </cell>
          <cell r="F1036" t="str">
            <v>韩锐</v>
          </cell>
          <cell r="G1036" t="str">
            <v>16581281445400009a5146fbbhqr</v>
          </cell>
        </row>
        <row r="1037">
          <cell r="B1037">
            <v>44760</v>
          </cell>
          <cell r="C1037">
            <v>0.702696759259259</v>
          </cell>
          <cell r="D1037">
            <v>3380</v>
          </cell>
          <cell r="E1037" t="str">
            <v>4200001505202207183424439816</v>
          </cell>
          <cell r="F1037" t="str">
            <v>朱观长</v>
          </cell>
          <cell r="G1037" t="str">
            <v>1658134291540000270aaf0anEM1</v>
          </cell>
        </row>
        <row r="1038">
          <cell r="B1038">
            <v>44760</v>
          </cell>
          <cell r="C1038">
            <v>0.763194444444444</v>
          </cell>
          <cell r="D1038">
            <v>3380</v>
          </cell>
          <cell r="E1038" t="str">
            <v>2022071822001430061400836762</v>
          </cell>
          <cell r="F1038" t="str">
            <v>王毅征</v>
          </cell>
          <cell r="G1038" t="str">
            <v>1170107350098030061</v>
          </cell>
        </row>
        <row r="1039">
          <cell r="B1039">
            <v>44760</v>
          </cell>
          <cell r="C1039">
            <v>0.763194444444444</v>
          </cell>
          <cell r="D1039">
            <v>10140</v>
          </cell>
          <cell r="E1039" t="str">
            <v>2022071822001430061400836762</v>
          </cell>
          <cell r="F1039" t="str">
            <v>王毅征</v>
          </cell>
          <cell r="G1039" t="str">
            <v>1170107350098030061-1</v>
          </cell>
        </row>
        <row r="1040">
          <cell r="B1040">
            <v>44761</v>
          </cell>
          <cell r="C1040">
            <v>0.363599537037037</v>
          </cell>
          <cell r="D1040">
            <v>3380</v>
          </cell>
          <cell r="E1040" t="str">
            <v>4200001486202207198078707011</v>
          </cell>
          <cell r="F1040" t="str">
            <v>厉杰</v>
          </cell>
          <cell r="G1040" t="str">
            <v>16581914075400000d2c7a00Jncq</v>
          </cell>
        </row>
        <row r="1041">
          <cell r="B1041">
            <v>44760</v>
          </cell>
          <cell r="C1041">
            <v>0.431099537037037</v>
          </cell>
          <cell r="D1041">
            <v>10000</v>
          </cell>
          <cell r="E1041" t="str">
            <v>944037010001148897</v>
          </cell>
          <cell r="F1041" t="str">
            <v>深圳市趣驾配送有限公司</v>
          </cell>
          <cell r="G1041" t="str">
            <v>901a42006322</v>
          </cell>
        </row>
        <row r="1042">
          <cell r="B1042">
            <v>44760</v>
          </cell>
          <cell r="C1042">
            <v>0.581168981481481</v>
          </cell>
          <cell r="D1042">
            <v>3380</v>
          </cell>
          <cell r="E1042" t="str">
            <v>6216612000011019235</v>
          </cell>
          <cell r="F1042" t="str">
            <v>陶政华</v>
          </cell>
          <cell r="G1042" t="str">
            <v>901a71014328</v>
          </cell>
        </row>
        <row r="1043">
          <cell r="B1043">
            <v>44760</v>
          </cell>
          <cell r="C1043">
            <v>0.658738425925926</v>
          </cell>
          <cell r="D1043">
            <v>200</v>
          </cell>
          <cell r="E1043" t="str">
            <v>6217730917489500</v>
          </cell>
          <cell r="F1043" t="str">
            <v>董加驹</v>
          </cell>
          <cell r="G1043" t="str">
            <v>901f03016603</v>
          </cell>
        </row>
        <row r="1044">
          <cell r="B1044">
            <v>44761</v>
          </cell>
          <cell r="C1044">
            <v>0.419155092592593</v>
          </cell>
          <cell r="D1044">
            <v>200</v>
          </cell>
          <cell r="E1044" t="str">
            <v>4200001494202207192493912761</v>
          </cell>
          <cell r="F1044" t="str">
            <v>陈君柱</v>
          </cell>
          <cell r="G1044" t="str">
            <v>RF8WDR-0OXIM61-FHRU</v>
          </cell>
        </row>
        <row r="1045">
          <cell r="B1045">
            <v>44761</v>
          </cell>
          <cell r="C1045">
            <v>0.463229166666667</v>
          </cell>
          <cell r="D1045">
            <v>3380</v>
          </cell>
          <cell r="E1045" t="str">
            <v>4200001492202207198721414812</v>
          </cell>
          <cell r="F1045" t="str">
            <v>刘凯</v>
          </cell>
          <cell r="G1045" t="str">
            <v>RF8ZBJ-0OXIM61-5XGG</v>
          </cell>
        </row>
        <row r="1046">
          <cell r="B1046">
            <v>44761</v>
          </cell>
          <cell r="C1046">
            <v>0.936203703703704</v>
          </cell>
          <cell r="D1046">
            <v>3380</v>
          </cell>
          <cell r="E1046" t="str">
            <v>4200001476202207198078816557</v>
          </cell>
          <cell r="F1046" t="str">
            <v>覃龙海</v>
          </cell>
          <cell r="G1046" t="str">
            <v>1658240882540000ce69516fN6W4</v>
          </cell>
        </row>
        <row r="1047">
          <cell r="B1047">
            <v>44762</v>
          </cell>
          <cell r="C1047">
            <v>0.344502314814815</v>
          </cell>
          <cell r="D1047">
            <v>3380</v>
          </cell>
          <cell r="E1047" t="str">
            <v>4200001472202207201277138353</v>
          </cell>
          <cell r="F1047" t="str">
            <v>李强</v>
          </cell>
          <cell r="G1047" t="str">
            <v>165827616154000011c345dfqWI5</v>
          </cell>
        </row>
        <row r="1048">
          <cell r="B1048">
            <v>44762</v>
          </cell>
          <cell r="C1048">
            <v>0.379571759259259</v>
          </cell>
          <cell r="D1048">
            <v>1000</v>
          </cell>
          <cell r="E1048" t="str">
            <v>4200001483202207208479129698</v>
          </cell>
          <cell r="F1048" t="str">
            <v>王朝金</v>
          </cell>
          <cell r="G1048" t="str">
            <v>1658279189540000fae07e93z60d</v>
          </cell>
        </row>
        <row r="1049">
          <cell r="B1049">
            <v>44761</v>
          </cell>
          <cell r="C1049" t="str">
            <v>11:49:33</v>
          </cell>
          <cell r="D1049">
            <v>13000</v>
          </cell>
          <cell r="E1049" t="str">
            <v>41026700040044732</v>
          </cell>
          <cell r="F1049" t="str">
            <v>飞鱼汽车服务（深圳）有限公司</v>
          </cell>
          <cell r="G1049" t="str">
            <v>901l13000986</v>
          </cell>
        </row>
        <row r="1050">
          <cell r="B1050">
            <v>44761</v>
          </cell>
          <cell r="C1050" t="str">
            <v>12:03:45</v>
          </cell>
          <cell r="D1050">
            <v>400</v>
          </cell>
          <cell r="E1050" t="str">
            <v>15000093518074</v>
          </cell>
          <cell r="F1050" t="str">
            <v>深圳众帮人力资源有限公司</v>
          </cell>
          <cell r="G1050" t="str">
            <v>901l03000999</v>
          </cell>
        </row>
        <row r="1051">
          <cell r="B1051">
            <v>44761</v>
          </cell>
          <cell r="C1051" t="str">
            <v>18:53:20</v>
          </cell>
          <cell r="D1051">
            <v>5000</v>
          </cell>
          <cell r="E1051" t="str">
            <v>6221805840006324315</v>
          </cell>
          <cell r="F1051" t="str">
            <v>李广娜</v>
          </cell>
          <cell r="G1051" t="str">
            <v>901348029138</v>
          </cell>
        </row>
        <row r="1052">
          <cell r="B1052">
            <v>44761</v>
          </cell>
          <cell r="C1052" t="str">
            <v>18:55:38</v>
          </cell>
          <cell r="D1052">
            <v>5000</v>
          </cell>
          <cell r="E1052" t="str">
            <v>6221805840006324315</v>
          </cell>
          <cell r="F1052" t="str">
            <v>李广娜</v>
          </cell>
          <cell r="G1052" t="str">
            <v>901b88025038</v>
          </cell>
        </row>
        <row r="1053">
          <cell r="B1053">
            <v>44761</v>
          </cell>
          <cell r="C1053" t="str">
            <v>23:50:10</v>
          </cell>
          <cell r="D1053">
            <v>7000</v>
          </cell>
          <cell r="E1053" t="str">
            <v>41026700040044732</v>
          </cell>
          <cell r="F1053" t="str">
            <v>飞鱼汽车服务（深圳）有限公司</v>
          </cell>
          <cell r="G1053" t="str">
            <v>901l10002552</v>
          </cell>
        </row>
        <row r="1054">
          <cell r="B1054">
            <v>44762</v>
          </cell>
          <cell r="C1054">
            <v>0.413125</v>
          </cell>
          <cell r="D1054">
            <v>3380</v>
          </cell>
          <cell r="E1054" t="str">
            <v>4200001495202207205893522095</v>
          </cell>
          <cell r="F1054" t="str">
            <v>覃宝</v>
          </cell>
          <cell r="G1054" t="str">
            <v>RFAQND-0OXIM61-9O7H</v>
          </cell>
        </row>
        <row r="1055">
          <cell r="B1055">
            <v>44762</v>
          </cell>
          <cell r="C1055">
            <v>0.447858796296296</v>
          </cell>
          <cell r="D1055">
            <v>3380</v>
          </cell>
          <cell r="E1055" t="str">
            <v>4200001465202207206899361618</v>
          </cell>
          <cell r="F1055" t="str">
            <v>雷振杰</v>
          </cell>
          <cell r="G1055" t="str">
            <v>1658285091540000caf46c78GdQ9</v>
          </cell>
        </row>
        <row r="1056">
          <cell r="B1056">
            <v>44762</v>
          </cell>
          <cell r="C1056">
            <v>0.450960648148148</v>
          </cell>
          <cell r="D1056">
            <v>3380</v>
          </cell>
          <cell r="E1056" t="str">
            <v>4200001490202207202856682276</v>
          </cell>
          <cell r="F1056" t="str">
            <v>韩立军</v>
          </cell>
          <cell r="G1056" t="str">
            <v>1658285359540000caf46d6bRoTz</v>
          </cell>
        </row>
        <row r="1057">
          <cell r="B1057">
            <v>44762</v>
          </cell>
          <cell r="C1057">
            <v>0.477106481481481</v>
          </cell>
          <cell r="D1057">
            <v>3380</v>
          </cell>
          <cell r="E1057" t="str">
            <v>4200001494202207203966547895</v>
          </cell>
          <cell r="F1057" t="str">
            <v>孙胜营</v>
          </cell>
          <cell r="G1057" t="str">
            <v>165828761254000018706df6wiNi</v>
          </cell>
        </row>
        <row r="1058">
          <cell r="B1058">
            <v>44762</v>
          </cell>
          <cell r="C1058">
            <v>0.5203125</v>
          </cell>
          <cell r="D1058">
            <v>3380</v>
          </cell>
          <cell r="E1058" t="str">
            <v>4200001471202207206614604929</v>
          </cell>
          <cell r="F1058" t="str">
            <v>何伟雄</v>
          </cell>
          <cell r="G1058" t="str">
            <v>1658291349540000a89f6a0cwwhd</v>
          </cell>
        </row>
        <row r="1059">
          <cell r="B1059">
            <v>44762</v>
          </cell>
          <cell r="C1059">
            <v>0.52318287037037</v>
          </cell>
          <cell r="D1059">
            <v>3380</v>
          </cell>
          <cell r="E1059" t="str">
            <v>4200001467202207200331148564</v>
          </cell>
          <cell r="F1059" t="str">
            <v>房国辉</v>
          </cell>
          <cell r="G1059" t="str">
            <v>RFAXZG-0OXIM61-EDZI</v>
          </cell>
        </row>
        <row r="1060">
          <cell r="B1060">
            <v>44762</v>
          </cell>
          <cell r="C1060">
            <v>0.5371875</v>
          </cell>
          <cell r="D1060">
            <v>3380</v>
          </cell>
          <cell r="E1060" t="str">
            <v>4200001460202207207562778013</v>
          </cell>
          <cell r="F1060" t="str">
            <v>冯进如</v>
          </cell>
          <cell r="G1060" t="str">
            <v>1658292808540000f1388bb3DPx2</v>
          </cell>
        </row>
        <row r="1061">
          <cell r="B1061">
            <v>44762</v>
          </cell>
          <cell r="C1061">
            <v>0.588946759259259</v>
          </cell>
          <cell r="D1061">
            <v>3380</v>
          </cell>
          <cell r="E1061" t="str">
            <v>4200001507202207207317832062</v>
          </cell>
          <cell r="F1061" t="str">
            <v>邓全敏</v>
          </cell>
          <cell r="G1061" t="str">
            <v>16582972755400005d1a7c1dpVje</v>
          </cell>
        </row>
        <row r="1062">
          <cell r="B1062">
            <v>44762</v>
          </cell>
          <cell r="C1062">
            <v>0.589490740740741</v>
          </cell>
          <cell r="D1062">
            <v>3380</v>
          </cell>
          <cell r="E1062" t="str">
            <v>4200001472202207209916757087</v>
          </cell>
          <cell r="F1062" t="str">
            <v>张云</v>
          </cell>
          <cell r="G1062" t="str">
            <v>165829732754000033eaa9bbCFxr</v>
          </cell>
        </row>
        <row r="1063">
          <cell r="B1063">
            <v>44762</v>
          </cell>
          <cell r="C1063">
            <v>0.608125</v>
          </cell>
          <cell r="D1063">
            <v>3380</v>
          </cell>
          <cell r="E1063" t="str">
            <v>4200001545202207202259991284</v>
          </cell>
          <cell r="F1063" t="str">
            <v>罗忠泰</v>
          </cell>
          <cell r="G1063" t="str">
            <v>165829892754000033eaafcayuyy</v>
          </cell>
        </row>
        <row r="1064">
          <cell r="B1064">
            <v>44762</v>
          </cell>
          <cell r="C1064">
            <v>0.653541666666667</v>
          </cell>
          <cell r="D1064">
            <v>2500</v>
          </cell>
          <cell r="E1064" t="str">
            <v>4200001544202207206938777499</v>
          </cell>
          <cell r="F1064" t="str">
            <v>黄成诗</v>
          </cell>
          <cell r="G1064" t="str">
            <v>165830286054000075018867nAlj</v>
          </cell>
        </row>
        <row r="1065">
          <cell r="B1065">
            <v>44762</v>
          </cell>
          <cell r="C1065">
            <v>0.657453703703704</v>
          </cell>
          <cell r="D1065">
            <v>3380</v>
          </cell>
          <cell r="E1065" t="str">
            <v>4200001484202207206289236123</v>
          </cell>
          <cell r="F1065" t="str">
            <v>张秋亮</v>
          </cell>
          <cell r="G1065" t="str">
            <v>1658303197540000e753c1bekEDs</v>
          </cell>
        </row>
        <row r="1066">
          <cell r="B1066">
            <v>44762</v>
          </cell>
          <cell r="C1066">
            <v>0.661840277777778</v>
          </cell>
          <cell r="D1066">
            <v>1380</v>
          </cell>
          <cell r="E1066" t="str">
            <v>4200001479202207200518782633</v>
          </cell>
          <cell r="F1066" t="str">
            <v>张家明</v>
          </cell>
          <cell r="G1066" t="str">
            <v>1658303576540000e753c34a0SLb</v>
          </cell>
        </row>
        <row r="1067">
          <cell r="B1067">
            <v>44762</v>
          </cell>
          <cell r="C1067">
            <v>0.65306712962963</v>
          </cell>
          <cell r="D1067">
            <v>3380</v>
          </cell>
          <cell r="E1067" t="str">
            <v>4200001484202207202734128635</v>
          </cell>
          <cell r="F1067" t="str">
            <v>钟积成</v>
          </cell>
          <cell r="G1067" t="str">
            <v>16583028175400006146a047GlMt</v>
          </cell>
        </row>
        <row r="1068">
          <cell r="B1068">
            <v>44762</v>
          </cell>
          <cell r="C1068">
            <v>0.693935185185185</v>
          </cell>
          <cell r="D1068">
            <v>380</v>
          </cell>
          <cell r="E1068" t="str">
            <v>4200001503202207205001596446</v>
          </cell>
          <cell r="F1068" t="str">
            <v>唐权基</v>
          </cell>
          <cell r="G1068" t="str">
            <v>1658306351540000755cd28aKqIT</v>
          </cell>
        </row>
        <row r="1069">
          <cell r="B1069">
            <v>44762</v>
          </cell>
          <cell r="C1069" t="str">
            <v> 16:41:55</v>
          </cell>
          <cell r="D1069">
            <v>3380</v>
          </cell>
          <cell r="E1069" t="str">
            <v>4200001497202207208299395981</v>
          </cell>
          <cell r="F1069" t="str">
            <v>周清平</v>
          </cell>
          <cell r="G1069" t="str">
            <v>1658306510540000e6f80991bHIp</v>
          </cell>
        </row>
        <row r="1070">
          <cell r="B1070">
            <v>44762</v>
          </cell>
          <cell r="C1070">
            <v>0.732962962962963</v>
          </cell>
          <cell r="D1070">
            <v>450</v>
          </cell>
          <cell r="E1070" t="str">
            <v>4200001482202207203610250831</v>
          </cell>
          <cell r="F1070" t="str">
            <v>吴林鸿</v>
          </cell>
          <cell r="G1070" t="str">
            <v>RFBBYX-0OXIM61-GP2Y</v>
          </cell>
        </row>
        <row r="1071">
          <cell r="B1071">
            <v>44762</v>
          </cell>
          <cell r="C1071">
            <v>0.789097222222222</v>
          </cell>
          <cell r="D1071">
            <v>3380</v>
          </cell>
          <cell r="E1071" t="str">
            <v>4200001496202207202994725633</v>
          </cell>
          <cell r="F1071" t="str">
            <v>胡应峰</v>
          </cell>
          <cell r="G1071" t="str">
            <v>1658314570540000d2494292jdPu</v>
          </cell>
        </row>
        <row r="1072">
          <cell r="B1072">
            <v>44761</v>
          </cell>
          <cell r="C1072">
            <v>0.634131944444444</v>
          </cell>
          <cell r="D1072">
            <v>300</v>
          </cell>
          <cell r="E1072" t="str">
            <v>4200001506202207196891084630</v>
          </cell>
          <cell r="F1072" t="str">
            <v>宋召文</v>
          </cell>
          <cell r="G1072" t="str">
            <v>RF9APS-0OXIM61-KE8P</v>
          </cell>
        </row>
        <row r="1073">
          <cell r="B1073">
            <v>44761</v>
          </cell>
          <cell r="C1073">
            <v>0.580104166666667</v>
          </cell>
          <cell r="D1073">
            <v>300</v>
          </cell>
          <cell r="E1073" t="str">
            <v>4200001489202207197202510450</v>
          </cell>
          <cell r="F1073" t="str">
            <v>马骁</v>
          </cell>
          <cell r="G1073" t="str">
            <v>RF9745-0OXIM61-105V</v>
          </cell>
        </row>
        <row r="1074">
          <cell r="B1074">
            <v>44750</v>
          </cell>
          <cell r="C1074">
            <v>0.67369212962963</v>
          </cell>
          <cell r="D1074">
            <v>300</v>
          </cell>
          <cell r="E1074" t="str">
            <v>4200001478202207082355611007</v>
          </cell>
          <cell r="F1074" t="str">
            <v>赵江湖</v>
          </cell>
          <cell r="G1074" t="str">
            <v>REP00L-0OXIM61-JI2H</v>
          </cell>
        </row>
        <row r="1075">
          <cell r="B1075">
            <v>44760</v>
          </cell>
          <cell r="C1075">
            <v>0.694594907407407</v>
          </cell>
          <cell r="D1075">
            <v>300</v>
          </cell>
          <cell r="E1075" t="str">
            <v>4200001510202207183596145514</v>
          </cell>
          <cell r="F1075" t="str">
            <v>汪学良</v>
          </cell>
          <cell r="G1075" t="str">
            <v>RF7K2T-0OXIM61-KOJI</v>
          </cell>
        </row>
        <row r="1076">
          <cell r="B1076">
            <v>44757</v>
          </cell>
          <cell r="C1076">
            <v>0.400115740740741</v>
          </cell>
          <cell r="D1076">
            <v>300</v>
          </cell>
          <cell r="E1076" t="str">
            <v>4200001508202207153980445813</v>
          </cell>
          <cell r="F1076" t="str">
            <v>程玺</v>
          </cell>
          <cell r="G1076" t="str">
            <v>RF1GG6-0OXIM61-BC74</v>
          </cell>
        </row>
        <row r="1077">
          <cell r="B1077">
            <v>44756</v>
          </cell>
          <cell r="C1077">
            <v>0.65474537037037</v>
          </cell>
          <cell r="D1077">
            <v>300</v>
          </cell>
          <cell r="E1077" t="str">
            <v>4200001461202207143813975240</v>
          </cell>
          <cell r="F1077" t="str">
            <v>张金祥</v>
          </cell>
          <cell r="G1077" t="str">
            <v>RF02RB-0OXIM61-H7Q8</v>
          </cell>
        </row>
        <row r="1078">
          <cell r="B1078">
            <v>44761</v>
          </cell>
          <cell r="C1078">
            <v>0.513194444444444</v>
          </cell>
          <cell r="D1078">
            <v>6800</v>
          </cell>
          <cell r="E1078" t="str">
            <v>4200001503202207195816144908</v>
          </cell>
          <cell r="F1078" t="str">
            <v>阳俊</v>
          </cell>
          <cell r="G1078" t="str">
            <v>RF92NA-0OXIM61-6SIJ-1</v>
          </cell>
        </row>
        <row r="1079">
          <cell r="B1079">
            <v>44761</v>
          </cell>
          <cell r="C1079">
            <v>0.513194444444444</v>
          </cell>
          <cell r="D1079">
            <v>5154</v>
          </cell>
          <cell r="E1079" t="str">
            <v>4200001503202207195816144908</v>
          </cell>
          <cell r="F1079" t="str">
            <v>阳俊</v>
          </cell>
          <cell r="G1079" t="str">
            <v>RF92NA-0OXIM61-6SIJ-2</v>
          </cell>
        </row>
        <row r="1080">
          <cell r="B1080">
            <v>44762</v>
          </cell>
          <cell r="C1080">
            <v>0.797395833333333</v>
          </cell>
          <cell r="D1080">
            <v>3380</v>
          </cell>
          <cell r="E1080" t="str">
            <v>4200001464202207207142205032</v>
          </cell>
          <cell r="F1080" t="str">
            <v>尤宝业</v>
          </cell>
          <cell r="G1080" t="str">
            <v>1658315290540000d24944afXPzk</v>
          </cell>
        </row>
        <row r="1081">
          <cell r="B1081">
            <v>44762</v>
          </cell>
          <cell r="C1081">
            <v>0.791435185185185</v>
          </cell>
          <cell r="D1081">
            <v>2000</v>
          </cell>
          <cell r="E1081" t="str">
            <v>4200001484202207208171946663</v>
          </cell>
          <cell r="F1081" t="str">
            <v>张家明</v>
          </cell>
          <cell r="G1081" t="str">
            <v>1658314775540000d2494317Se7D</v>
          </cell>
        </row>
        <row r="1082">
          <cell r="B1082">
            <v>44762</v>
          </cell>
          <cell r="C1082">
            <v>0.812939814814815</v>
          </cell>
          <cell r="D1082">
            <v>3380</v>
          </cell>
          <cell r="E1082" t="str">
            <v>4200001504202207202309063527</v>
          </cell>
          <cell r="F1082" t="str">
            <v>张清贵</v>
          </cell>
          <cell r="G1082" t="str">
            <v>1658316630540000553c587c2SNz</v>
          </cell>
        </row>
        <row r="1083">
          <cell r="B1083">
            <v>44762</v>
          </cell>
          <cell r="C1083">
            <v>0.873344907407407</v>
          </cell>
          <cell r="D1083">
            <v>3380</v>
          </cell>
          <cell r="E1083" t="str">
            <v>4200001480202207203320915563</v>
          </cell>
          <cell r="F1083" t="str">
            <v>刘秀华</v>
          </cell>
          <cell r="G1083" t="str">
            <v>1658321847540000320275010sRm</v>
          </cell>
        </row>
        <row r="1084">
          <cell r="B1084">
            <v>44762</v>
          </cell>
          <cell r="C1084">
            <v>0.861643518518519</v>
          </cell>
          <cell r="D1084">
            <v>3380</v>
          </cell>
          <cell r="E1084" t="str">
            <v>4200001460202207202502849503</v>
          </cell>
          <cell r="F1084" t="str">
            <v>房健风</v>
          </cell>
          <cell r="G1084" t="str">
            <v>1658320841540000320271b4oZc9</v>
          </cell>
        </row>
        <row r="1085">
          <cell r="B1085">
            <v>44762</v>
          </cell>
          <cell r="C1085">
            <v>0.832175925925926</v>
          </cell>
          <cell r="D1085">
            <v>3380</v>
          </cell>
          <cell r="E1085" t="str">
            <v>4200001487202207204956297018</v>
          </cell>
          <cell r="F1085" t="str">
            <v>方怡传</v>
          </cell>
          <cell r="G1085" t="str">
            <v>1658318296540000553c5d89ALOi</v>
          </cell>
        </row>
        <row r="1086">
          <cell r="B1086">
            <v>44762</v>
          </cell>
          <cell r="C1086" t="str">
            <v>16:08:29</v>
          </cell>
          <cell r="D1086">
            <v>5000</v>
          </cell>
          <cell r="E1086" t="str">
            <v>6222034000017229877</v>
          </cell>
          <cell r="F1086" t="str">
            <v>谭俊煌</v>
          </cell>
          <cell r="G1086" t="str">
            <v>901a67026847</v>
          </cell>
        </row>
        <row r="1087">
          <cell r="B1087">
            <v>44768</v>
          </cell>
          <cell r="C1087">
            <v>0.670972222222222</v>
          </cell>
          <cell r="D1087">
            <v>3380</v>
          </cell>
          <cell r="E1087" t="str">
            <v>4200001491202207260086589719</v>
          </cell>
          <cell r="F1087" t="str">
            <v>陈志锋</v>
          </cell>
          <cell r="G1087" t="str">
            <v>16588227685400002d1f2704qZs3</v>
          </cell>
        </row>
        <row r="1088">
          <cell r="B1088">
            <v>44763</v>
          </cell>
          <cell r="C1088">
            <v>0.134386574074074</v>
          </cell>
          <cell r="D1088">
            <v>3380</v>
          </cell>
          <cell r="E1088" t="str">
            <v>4200001474202207211459225713</v>
          </cell>
          <cell r="F1088" t="str">
            <v>丘济钱</v>
          </cell>
          <cell r="G1088" t="str">
            <v>1658344406540000e3cf45bew3bQ</v>
          </cell>
        </row>
        <row r="1089">
          <cell r="B1089">
            <v>44763</v>
          </cell>
          <cell r="C1089">
            <v>0.370636574074074</v>
          </cell>
          <cell r="D1089">
            <v>3380</v>
          </cell>
          <cell r="E1089" t="str">
            <v>4200001474202207218482615470</v>
          </cell>
          <cell r="F1089" t="str">
            <v>蒋小云</v>
          </cell>
          <cell r="G1089" t="str">
            <v>16583648175400004bd16fc9ctji</v>
          </cell>
        </row>
        <row r="1090">
          <cell r="B1090">
            <v>44763</v>
          </cell>
          <cell r="C1090">
            <v>0.540648148148148</v>
          </cell>
          <cell r="D1090">
            <v>2000</v>
          </cell>
          <cell r="E1090" t="str">
            <v>4200001537202207217354282787</v>
          </cell>
          <cell r="F1090" t="str">
            <v>毛亮亮</v>
          </cell>
          <cell r="G1090" t="str">
            <v>16583795065400007224d6c7EPpf</v>
          </cell>
        </row>
        <row r="1091">
          <cell r="B1091">
            <v>44763</v>
          </cell>
          <cell r="C1091">
            <v>0.608622685185185</v>
          </cell>
          <cell r="D1091">
            <v>3380</v>
          </cell>
          <cell r="E1091" t="str">
            <v>4200001471202207210406078305</v>
          </cell>
          <cell r="F1091" t="str">
            <v>钟理增</v>
          </cell>
          <cell r="G1091" t="str">
            <v>1658385380540000ec278dc6KlWJ</v>
          </cell>
        </row>
        <row r="1092">
          <cell r="B1092">
            <v>44763</v>
          </cell>
          <cell r="C1092">
            <v>0.657939814814815</v>
          </cell>
          <cell r="D1092">
            <v>880</v>
          </cell>
          <cell r="E1092" t="str">
            <v>4200001490202207210007125677</v>
          </cell>
          <cell r="F1092" t="str">
            <v>黄成诗</v>
          </cell>
          <cell r="G1092" t="str">
            <v>1658389640540000b0c9eb3a2_8e</v>
          </cell>
        </row>
        <row r="1093">
          <cell r="B1093">
            <v>44763</v>
          </cell>
          <cell r="C1093">
            <v>0.658101851851852</v>
          </cell>
          <cell r="D1093">
            <v>3380</v>
          </cell>
          <cell r="E1093" t="str">
            <v>4200001546202207211750804376</v>
          </cell>
          <cell r="F1093" t="str">
            <v>兰宇</v>
          </cell>
          <cell r="G1093" t="str">
            <v>1658389656540000b0c9eb4e0RP5</v>
          </cell>
        </row>
        <row r="1094">
          <cell r="B1094">
            <v>44763</v>
          </cell>
          <cell r="C1094">
            <v>0.69994212962963</v>
          </cell>
          <cell r="D1094">
            <v>3380</v>
          </cell>
          <cell r="E1094" t="str">
            <v>4200001469202207211116084929</v>
          </cell>
          <cell r="F1094" t="str">
            <v>简裕</v>
          </cell>
          <cell r="G1094" t="str">
            <v>16583932705400002bb0e10a98wf</v>
          </cell>
        </row>
        <row r="1095">
          <cell r="B1095">
            <v>44763</v>
          </cell>
          <cell r="C1095">
            <v>0.732476851851852</v>
          </cell>
          <cell r="D1095">
            <v>3380</v>
          </cell>
          <cell r="E1095" t="str">
            <v>4200001472202207216657454630</v>
          </cell>
          <cell r="F1095" t="str">
            <v>王家春</v>
          </cell>
          <cell r="G1095" t="str">
            <v>1658396077540000527e7b35QFxe</v>
          </cell>
        </row>
        <row r="1096">
          <cell r="B1096">
            <v>44763</v>
          </cell>
          <cell r="C1096">
            <v>0.765891203703704</v>
          </cell>
          <cell r="D1096">
            <v>2000</v>
          </cell>
          <cell r="E1096" t="str">
            <v>4200001490202207216743614511</v>
          </cell>
          <cell r="F1096" t="str">
            <v>施军</v>
          </cell>
          <cell r="G1096" t="str">
            <v>1658398966540000a36fdd76BBot</v>
          </cell>
        </row>
        <row r="1097">
          <cell r="B1097">
            <v>44763</v>
          </cell>
          <cell r="C1097" t="str">
            <v>10:31:47</v>
          </cell>
          <cell r="D1097">
            <v>10000</v>
          </cell>
          <cell r="E1097" t="str">
            <v>6217007200069559832</v>
          </cell>
          <cell r="F1097" t="str">
            <v>张自秀</v>
          </cell>
          <cell r="G1097" t="str">
            <v>901336008154</v>
          </cell>
        </row>
        <row r="1098">
          <cell r="B1098">
            <v>44763</v>
          </cell>
          <cell r="C1098" t="str">
            <v>13:48:44</v>
          </cell>
          <cell r="D1098">
            <v>30420</v>
          </cell>
          <cell r="E1098" t="str">
            <v>2013021009200533992</v>
          </cell>
          <cell r="F1098" t="str">
            <v>佛山市车天下新能源科技有限公司</v>
          </cell>
          <cell r="G1098" t="str">
            <v>901a60016098</v>
          </cell>
        </row>
        <row r="1099">
          <cell r="B1099">
            <v>44763</v>
          </cell>
          <cell r="C1099" t="str">
            <v>16:24:19</v>
          </cell>
          <cell r="D1099">
            <v>10000</v>
          </cell>
          <cell r="E1099" t="str">
            <v>6226220622031507</v>
          </cell>
          <cell r="F1099" t="str">
            <v>胡浩荣</v>
          </cell>
          <cell r="G1099" t="str">
            <v>901b82019671</v>
          </cell>
        </row>
        <row r="1100">
          <cell r="B1100">
            <v>44763</v>
          </cell>
          <cell r="C1100" t="str">
            <v>16:32:20</v>
          </cell>
          <cell r="D1100">
            <v>25000</v>
          </cell>
          <cell r="E1100" t="str">
            <v>41021300040020041</v>
          </cell>
          <cell r="F1100" t="str">
            <v>深圳易买车汽车服务有限公司</v>
          </cell>
          <cell r="G1100" t="str">
            <v>901k96001949</v>
          </cell>
        </row>
        <row r="1101">
          <cell r="B1101">
            <v>44763</v>
          </cell>
          <cell r="C1101" t="str">
            <v>16:41:55</v>
          </cell>
          <cell r="D1101">
            <v>5000</v>
          </cell>
          <cell r="E1101" t="str">
            <v>6226220643490443</v>
          </cell>
          <cell r="F1101" t="str">
            <v>程虎</v>
          </cell>
          <cell r="G1101" t="str">
            <v>901f04020792</v>
          </cell>
        </row>
        <row r="1102">
          <cell r="B1102">
            <v>44763</v>
          </cell>
          <cell r="C1102" t="str">
            <v>17:46:16</v>
          </cell>
          <cell r="D1102">
            <v>200</v>
          </cell>
          <cell r="E1102" t="str">
            <v>19030101040014268</v>
          </cell>
          <cell r="F1102" t="str">
            <v>国任财产保险股份有限公司</v>
          </cell>
          <cell r="G1102" t="str">
            <v>901a56026544</v>
          </cell>
        </row>
        <row r="1103">
          <cell r="B1103">
            <v>44763</v>
          </cell>
          <cell r="C1103">
            <v>0.463958333333333</v>
          </cell>
          <cell r="D1103">
            <v>3380</v>
          </cell>
          <cell r="E1103" t="str">
            <v>4200001477202207217365053390</v>
          </cell>
          <cell r="F1103" t="str">
            <v>张国雄</v>
          </cell>
          <cell r="G1103" t="str">
            <v>1658372877540000f7c70c41skfE</v>
          </cell>
        </row>
        <row r="1104">
          <cell r="B1104">
            <v>44763</v>
          </cell>
          <cell r="C1104">
            <v>0.814814814814815</v>
          </cell>
          <cell r="D1104">
            <v>1380</v>
          </cell>
          <cell r="E1104" t="str">
            <v>4200001461202207217825646259</v>
          </cell>
          <cell r="F1104" t="str">
            <v>谢建东</v>
          </cell>
          <cell r="G1104" t="str">
            <v>165840319554000011e1ffd3E2gP</v>
          </cell>
        </row>
        <row r="1105">
          <cell r="B1105">
            <v>44764</v>
          </cell>
          <cell r="C1105">
            <v>0.569722222222222</v>
          </cell>
          <cell r="D1105">
            <v>10400</v>
          </cell>
          <cell r="E1105" t="str">
            <v>2022072222001490611459489708</v>
          </cell>
          <cell r="F1105" t="str">
            <v>钟应阳</v>
          </cell>
          <cell r="G1105" t="str">
            <v>1170105020007590611</v>
          </cell>
        </row>
        <row r="1106">
          <cell r="B1106">
            <v>44764</v>
          </cell>
          <cell r="C1106">
            <v>0.63037037037037</v>
          </cell>
          <cell r="D1106">
            <v>6800</v>
          </cell>
          <cell r="E1106" t="str">
            <v>4200001538202207223051432878</v>
          </cell>
          <cell r="F1106" t="str">
            <v>罗根</v>
          </cell>
          <cell r="G1106" t="str">
            <v>RFEUGJ-0OXIM61-ESC0-1</v>
          </cell>
        </row>
        <row r="1107">
          <cell r="B1107">
            <v>44763</v>
          </cell>
          <cell r="C1107">
            <v>0.682673611111111</v>
          </cell>
          <cell r="D1107">
            <v>300</v>
          </cell>
          <cell r="E1107" t="str">
            <v>4200001483202207217840996084</v>
          </cell>
          <cell r="F1107" t="str">
            <v>舒小菊</v>
          </cell>
          <cell r="G1107" t="str">
            <v>RFD3AB-0OXIM61-KYHO</v>
          </cell>
        </row>
        <row r="1108">
          <cell r="B1108">
            <v>44763</v>
          </cell>
          <cell r="C1108">
            <v>0.436886574074074</v>
          </cell>
          <cell r="D1108">
            <v>300</v>
          </cell>
          <cell r="E1108" t="str">
            <v>4200001491202207214608374977</v>
          </cell>
          <cell r="F1108" t="str">
            <v>朱小红</v>
          </cell>
          <cell r="G1108" t="str">
            <v>RFCMWG-0OXIM61-J6P0</v>
          </cell>
        </row>
        <row r="1109">
          <cell r="B1109">
            <v>44764</v>
          </cell>
          <cell r="C1109">
            <v>0.714722222222222</v>
          </cell>
          <cell r="D1109">
            <v>3380</v>
          </cell>
          <cell r="E1109" t="str">
            <v>4200001498202207221798831166</v>
          </cell>
          <cell r="F1109" t="str">
            <v>孙荣赐</v>
          </cell>
          <cell r="G1109" t="str">
            <v>165848094654000055f380a5GdNr</v>
          </cell>
        </row>
        <row r="1110">
          <cell r="B1110">
            <v>44764</v>
          </cell>
          <cell r="C1110">
            <v>0.7334375</v>
          </cell>
          <cell r="D1110">
            <v>3380</v>
          </cell>
          <cell r="E1110" t="str">
            <v>4200001483202207228423169308</v>
          </cell>
          <cell r="F1110" t="str">
            <v>彭俊雄</v>
          </cell>
          <cell r="G1110" t="str">
            <v>16584825655400008850ee1dEJuq</v>
          </cell>
        </row>
        <row r="1111">
          <cell r="B1111">
            <v>44761</v>
          </cell>
          <cell r="C1111">
            <v>0.796643518518519</v>
          </cell>
          <cell r="D1111">
            <v>3380</v>
          </cell>
          <cell r="E1111" t="str">
            <v>4200001465202207190964842551</v>
          </cell>
          <cell r="F1111" t="str">
            <v>陆朝作</v>
          </cell>
          <cell r="G1111" t="str">
            <v>165822882254000054299782Q1wV</v>
          </cell>
        </row>
        <row r="1112">
          <cell r="B1112">
            <v>44764</v>
          </cell>
          <cell r="C1112">
            <v>0.748356481481481</v>
          </cell>
          <cell r="D1112">
            <v>3380</v>
          </cell>
          <cell r="E1112" t="str">
            <v>4200001493202207226860919556</v>
          </cell>
          <cell r="F1112" t="str">
            <v>梁对洪</v>
          </cell>
          <cell r="G1112" t="str">
            <v>16584838495400008850f304WNTa</v>
          </cell>
        </row>
        <row r="1113">
          <cell r="B1113">
            <v>44764</v>
          </cell>
          <cell r="C1113">
            <v>0.781655092592593</v>
          </cell>
          <cell r="D1113">
            <v>2000</v>
          </cell>
          <cell r="E1113" t="str">
            <v>4200001471202207228176534930</v>
          </cell>
          <cell r="F1113" t="str">
            <v>谢建东</v>
          </cell>
          <cell r="G1113" t="str">
            <v>RFF4JU-0OXIM61-KT2M</v>
          </cell>
        </row>
        <row r="1114">
          <cell r="B1114">
            <v>44764</v>
          </cell>
          <cell r="C1114">
            <v>0.995625</v>
          </cell>
          <cell r="D1114">
            <v>3380</v>
          </cell>
          <cell r="E1114" t="str">
            <v>4200001567202207228498188919</v>
          </cell>
          <cell r="F1114" t="str">
            <v>罗广海</v>
          </cell>
          <cell r="G1114" t="str">
            <v>RFFITC-0OXIM61-E0W4</v>
          </cell>
        </row>
        <row r="1115">
          <cell r="B1115">
            <v>44765</v>
          </cell>
          <cell r="C1115">
            <v>0.763773148148148</v>
          </cell>
          <cell r="D1115">
            <v>3380</v>
          </cell>
          <cell r="E1115" t="str">
            <v>4200001545202207236922690974</v>
          </cell>
          <cell r="F1115" t="str">
            <v>宫为涛</v>
          </cell>
          <cell r="G1115" t="str">
            <v>16585715875400005cecb4426PoY</v>
          </cell>
        </row>
        <row r="1116">
          <cell r="B1116">
            <v>44766</v>
          </cell>
          <cell r="C1116">
            <v>0.638113425925926</v>
          </cell>
          <cell r="D1116">
            <v>3380</v>
          </cell>
          <cell r="E1116" t="str">
            <v>4200001481202207242535477338</v>
          </cell>
          <cell r="F1116" t="str">
            <v>朱永福</v>
          </cell>
          <cell r="G1116" t="str">
            <v>16586471265400003ef17f3crbSG</v>
          </cell>
        </row>
        <row r="1117">
          <cell r="B1117">
            <v>44764</v>
          </cell>
          <cell r="C1117">
            <v>0.63037037037037</v>
          </cell>
          <cell r="D1117">
            <v>5157</v>
          </cell>
          <cell r="E1117" t="str">
            <v>4200001538202207223051432878</v>
          </cell>
          <cell r="F1117" t="str">
            <v>罗根</v>
          </cell>
          <cell r="G1117" t="str">
            <v>RFEUGJ-0OXIM61-ESC0-2</v>
          </cell>
        </row>
        <row r="1118">
          <cell r="B1118">
            <v>44764</v>
          </cell>
          <cell r="C1118" t="str">
            <v>11:27:03</v>
          </cell>
          <cell r="D1118">
            <v>9000</v>
          </cell>
          <cell r="E1118" t="str">
            <v>41026700040044732</v>
          </cell>
          <cell r="F1118" t="str">
            <v>飞鱼汽车服务（深圳）有限公司</v>
          </cell>
          <cell r="G1118" t="str">
            <v>901i02000808</v>
          </cell>
        </row>
        <row r="1119">
          <cell r="B1119">
            <v>44761</v>
          </cell>
          <cell r="C1119">
            <v>0.789537037037037</v>
          </cell>
          <cell r="D1119">
            <v>3380</v>
          </cell>
          <cell r="E1119" t="str">
            <v>4200001546202207190784976751</v>
          </cell>
          <cell r="F1119" t="str">
            <v>常银</v>
          </cell>
          <cell r="G1119" t="str">
            <v>16582282065400005429969cZbi4</v>
          </cell>
        </row>
        <row r="1120">
          <cell r="B1120">
            <v>44764</v>
          </cell>
          <cell r="C1120" t="str">
            <v>17:22:49</v>
          </cell>
          <cell r="D1120">
            <v>3380</v>
          </cell>
          <cell r="E1120" t="str">
            <v>6217280722011041237</v>
          </cell>
          <cell r="F1120" t="str">
            <v>钟智鹏</v>
          </cell>
          <cell r="G1120" t="str">
            <v>901b80022169</v>
          </cell>
        </row>
        <row r="1121">
          <cell r="B1121">
            <v>44764</v>
          </cell>
          <cell r="C1121" t="str">
            <v>17:28:52</v>
          </cell>
          <cell r="D1121">
            <v>200</v>
          </cell>
          <cell r="E1121" t="str">
            <v>6221805840006324315</v>
          </cell>
          <cell r="F1121" t="str">
            <v>李广娜</v>
          </cell>
          <cell r="G1121" t="str">
            <v>901a71026145</v>
          </cell>
        </row>
        <row r="1122">
          <cell r="B1122">
            <v>44765</v>
          </cell>
          <cell r="C1122" t="str">
            <v>11:06:13</v>
          </cell>
          <cell r="D1122">
            <v>400</v>
          </cell>
          <cell r="E1122" t="str">
            <v>19030101040014268</v>
          </cell>
          <cell r="F1122" t="str">
            <v>国任财产保险股份有限公司</v>
          </cell>
          <cell r="G1122" t="str">
            <v>901a48006964</v>
          </cell>
        </row>
        <row r="1123">
          <cell r="B1123">
            <v>44765</v>
          </cell>
          <cell r="C1123" t="str">
            <v>14:55:47</v>
          </cell>
          <cell r="D1123">
            <v>4000</v>
          </cell>
          <cell r="E1123" t="str">
            <v>6222034000017229877</v>
          </cell>
          <cell r="F1123" t="str">
            <v>谭俊煌</v>
          </cell>
          <cell r="G1123" t="str">
            <v>901a41013381</v>
          </cell>
        </row>
        <row r="1124">
          <cell r="B1124">
            <v>44765</v>
          </cell>
          <cell r="C1124" t="str">
            <v>15:37:03</v>
          </cell>
          <cell r="D1124">
            <v>4000</v>
          </cell>
          <cell r="E1124" t="str">
            <v>6226220622031507</v>
          </cell>
          <cell r="F1124" t="str">
            <v>胡浩荣</v>
          </cell>
          <cell r="G1124" t="str">
            <v>901b86012551</v>
          </cell>
        </row>
        <row r="1125">
          <cell r="B1125">
            <v>44767</v>
          </cell>
          <cell r="C1125" t="str">
            <v>09:16:17</v>
          </cell>
          <cell r="D1125">
            <v>6000</v>
          </cell>
          <cell r="E1125" t="str">
            <v>6226220622031507</v>
          </cell>
          <cell r="F1125" t="str">
            <v>胡浩荣</v>
          </cell>
          <cell r="G1125" t="str">
            <v>901344003448</v>
          </cell>
        </row>
        <row r="1126">
          <cell r="B1126">
            <v>44767</v>
          </cell>
          <cell r="C1126" t="str">
            <v>11:15:43</v>
          </cell>
          <cell r="D1126">
            <v>10000</v>
          </cell>
          <cell r="E1126" t="str">
            <v>6226220622031507</v>
          </cell>
          <cell r="F1126" t="str">
            <v>胡浩荣</v>
          </cell>
          <cell r="G1126" t="str">
            <v>901340008276</v>
          </cell>
        </row>
        <row r="1127">
          <cell r="B1127">
            <v>44767</v>
          </cell>
          <cell r="C1127" t="str">
            <v>11:45:25</v>
          </cell>
          <cell r="D1127">
            <v>5000</v>
          </cell>
          <cell r="E1127" t="str">
            <v>6214836550844001</v>
          </cell>
          <cell r="F1127" t="str">
            <v>欧玉梅</v>
          </cell>
          <cell r="G1127" t="str">
            <v>901b81008110</v>
          </cell>
        </row>
        <row r="1128">
          <cell r="B1128">
            <v>44767</v>
          </cell>
          <cell r="C1128" t="str">
            <v>12:05:25</v>
          </cell>
          <cell r="D1128">
            <v>5000</v>
          </cell>
          <cell r="E1128" t="str">
            <v>6226220622031507</v>
          </cell>
          <cell r="F1128" t="str">
            <v>胡浩荣</v>
          </cell>
          <cell r="G1128" t="str">
            <v>901351010212</v>
          </cell>
        </row>
        <row r="1129">
          <cell r="B1129">
            <v>44767</v>
          </cell>
          <cell r="C1129">
            <v>0.59931712962963</v>
          </cell>
          <cell r="D1129">
            <v>380</v>
          </cell>
          <cell r="E1129" t="str">
            <v>4200001475202207259068800526</v>
          </cell>
          <cell r="F1129" t="str">
            <v>吕付山</v>
          </cell>
          <cell r="G1129" t="str">
            <v>1658730177540000c63ef7e29hKr</v>
          </cell>
        </row>
        <row r="1130">
          <cell r="B1130">
            <v>44767</v>
          </cell>
          <cell r="C1130">
            <v>0.62962962962963</v>
          </cell>
          <cell r="D1130">
            <v>14900</v>
          </cell>
          <cell r="E1130" t="str">
            <v>4200001475202207259871917943</v>
          </cell>
          <cell r="F1130" t="str">
            <v>深圳市卓驰汽车租赁有限公司</v>
          </cell>
          <cell r="G1130" t="str">
            <v>165873279354000074e2d05fBInG</v>
          </cell>
        </row>
        <row r="1131">
          <cell r="B1131">
            <v>44767</v>
          </cell>
          <cell r="C1131">
            <v>0.632847222222222</v>
          </cell>
          <cell r="D1131">
            <v>3380</v>
          </cell>
          <cell r="E1131" t="str">
            <v>4200001567202207255576103167</v>
          </cell>
          <cell r="F1131" t="str">
            <v>许学珍</v>
          </cell>
          <cell r="G1131" t="str">
            <v>1658733072540000ce971bd5kqt2</v>
          </cell>
        </row>
        <row r="1132">
          <cell r="B1132">
            <v>44767</v>
          </cell>
          <cell r="C1132">
            <v>0.636446759259259</v>
          </cell>
          <cell r="D1132">
            <v>3380</v>
          </cell>
          <cell r="E1132" t="str">
            <v>4200001464202207254839142195</v>
          </cell>
          <cell r="F1132" t="str">
            <v>叶太洋</v>
          </cell>
          <cell r="G1132" t="str">
            <v>1658733383540000ce971d10p3v9</v>
          </cell>
        </row>
        <row r="1133">
          <cell r="B1133">
            <v>44767</v>
          </cell>
          <cell r="C1133" t="str">
            <v>14:03:42</v>
          </cell>
          <cell r="D1133">
            <v>5960</v>
          </cell>
          <cell r="E1133" t="str">
            <v>6217007200049114344</v>
          </cell>
          <cell r="F1133" t="str">
            <v>王楚威</v>
          </cell>
          <cell r="G1133" t="str">
            <v>901a68014102</v>
          </cell>
        </row>
        <row r="1134">
          <cell r="B1134">
            <v>44767</v>
          </cell>
          <cell r="C1134" t="str">
            <v>15:02:38</v>
          </cell>
          <cell r="D1134">
            <v>5960</v>
          </cell>
          <cell r="E1134" t="str">
            <v>6212263602031808264</v>
          </cell>
          <cell r="F1134" t="str">
            <v>郑淑群</v>
          </cell>
          <cell r="G1134" t="str">
            <v>901a58016573</v>
          </cell>
        </row>
        <row r="1135">
          <cell r="B1135">
            <v>44767</v>
          </cell>
          <cell r="C1135" t="str">
            <v>17:39:02</v>
          </cell>
          <cell r="D1135">
            <v>10000</v>
          </cell>
          <cell r="E1135" t="str">
            <v>15528145440092</v>
          </cell>
          <cell r="F1135" t="str">
            <v>深圳鸿蒙汽车服务有限公司</v>
          </cell>
          <cell r="G1135" t="str">
            <v>901m59002545</v>
          </cell>
        </row>
        <row r="1136">
          <cell r="B1136">
            <v>44768</v>
          </cell>
          <cell r="C1136">
            <v>0.739502314814815</v>
          </cell>
          <cell r="D1136">
            <v>1380</v>
          </cell>
          <cell r="E1136" t="str">
            <v>4200001567202207266743704562</v>
          </cell>
          <cell r="F1136" t="str">
            <v>施军</v>
          </cell>
          <cell r="G1136" t="str">
            <v>165882868754000065ecbb32t__u</v>
          </cell>
        </row>
        <row r="1137">
          <cell r="B1137">
            <v>44768</v>
          </cell>
          <cell r="C1137" t="str">
            <v>10:33:48</v>
          </cell>
          <cell r="D1137">
            <v>10000</v>
          </cell>
          <cell r="E1137" t="str">
            <v>6217007200069559832</v>
          </cell>
          <cell r="F1137" t="str">
            <v>张自秀</v>
          </cell>
          <cell r="G1137" t="str">
            <v>901a43006425</v>
          </cell>
        </row>
        <row r="1138">
          <cell r="B1138">
            <v>44768</v>
          </cell>
          <cell r="C1138" t="str">
            <v>17:30:26</v>
          </cell>
          <cell r="D1138">
            <v>50000</v>
          </cell>
          <cell r="E1138" t="str">
            <v>731906000410711</v>
          </cell>
          <cell r="F1138" t="str">
            <v>湖南龙腾世纪汽车贸易有限公司</v>
          </cell>
          <cell r="G1138" t="str">
            <v>901m56002151</v>
          </cell>
        </row>
        <row r="1139">
          <cell r="B1139">
            <v>44769</v>
          </cell>
          <cell r="C1139">
            <v>0.608877314814815</v>
          </cell>
          <cell r="D1139">
            <v>3380</v>
          </cell>
          <cell r="E1139" t="str">
            <v>4200001470202207276016686965</v>
          </cell>
          <cell r="F1139" t="str">
            <v>朱林光</v>
          </cell>
          <cell r="G1139" t="str">
            <v>1658903802540000c7ad2cec1XKk</v>
          </cell>
        </row>
        <row r="1140">
          <cell r="B1140">
            <v>44769</v>
          </cell>
          <cell r="C1140">
            <v>0.644699074074074</v>
          </cell>
          <cell r="D1140">
            <v>3380</v>
          </cell>
          <cell r="E1140" t="str">
            <v>4200001537202207273967063359</v>
          </cell>
          <cell r="F1140" t="str">
            <v>谢中品</v>
          </cell>
          <cell r="G1140" t="str">
            <v>RFO4R3-0OXIM61-FS58</v>
          </cell>
        </row>
        <row r="1141">
          <cell r="B1141">
            <v>44769</v>
          </cell>
          <cell r="C1141" t="str">
            <v>11:22:59</v>
          </cell>
          <cell r="D1141">
            <v>10000</v>
          </cell>
          <cell r="E1141" t="str">
            <v>6222034000017229877</v>
          </cell>
          <cell r="F1141" t="str">
            <v>谭俊煌</v>
          </cell>
          <cell r="G1141" t="str">
            <v>901b85007453</v>
          </cell>
        </row>
        <row r="1142">
          <cell r="B1142">
            <v>44769</v>
          </cell>
          <cell r="C1142" t="str">
            <v>15:28:30</v>
          </cell>
          <cell r="D1142">
            <v>5960</v>
          </cell>
          <cell r="E1142" t="str">
            <v>6222980061871754</v>
          </cell>
          <cell r="F1142" t="str">
            <v>赵岳峰</v>
          </cell>
          <cell r="G1142" t="str">
            <v>901a33014970</v>
          </cell>
        </row>
        <row r="1143">
          <cell r="B1143">
            <v>44769</v>
          </cell>
          <cell r="C1143" t="str">
            <v>17:40:02</v>
          </cell>
          <cell r="D1143">
            <v>3000</v>
          </cell>
          <cell r="E1143" t="str">
            <v>6226220622031507</v>
          </cell>
          <cell r="F1143" t="str">
            <v>胡浩荣</v>
          </cell>
          <cell r="G1143" t="str">
            <v>901a65022928</v>
          </cell>
        </row>
        <row r="1144">
          <cell r="B1144">
            <v>44770</v>
          </cell>
          <cell r="C1144" t="str">
            <v> 08:07:28</v>
          </cell>
          <cell r="D1144">
            <v>53640</v>
          </cell>
          <cell r="E1144" t="str">
            <v>2022072822001438711403996229</v>
          </cell>
          <cell r="F1144" t="str">
            <v>**亮</v>
          </cell>
          <cell r="G1144" t="str">
            <v>1170103979812938711</v>
          </cell>
        </row>
        <row r="1145">
          <cell r="B1145">
            <v>44770</v>
          </cell>
          <cell r="C1145">
            <v>0.404861111111111</v>
          </cell>
          <cell r="D1145">
            <v>8940</v>
          </cell>
          <cell r="E1145" t="str">
            <v>2022072822001416461420779008</v>
          </cell>
          <cell r="F1145" t="str">
            <v>**鑫</v>
          </cell>
          <cell r="G1145" t="str">
            <v>1170104173904516461</v>
          </cell>
        </row>
        <row r="1146">
          <cell r="B1146">
            <v>44770</v>
          </cell>
          <cell r="C1146">
            <v>0.501446759259259</v>
          </cell>
          <cell r="D1146">
            <v>8940</v>
          </cell>
          <cell r="E1146" t="str">
            <v>4200001573202207281126207756</v>
          </cell>
          <cell r="F1146" t="str">
            <v>深圳市鑫锐汽车租赁有限公司</v>
          </cell>
          <cell r="G1146" t="str">
            <v>16589809175400000998e5a1CRaf</v>
          </cell>
        </row>
        <row r="1147">
          <cell r="B1147">
            <v>44770</v>
          </cell>
          <cell r="C1147" t="str">
            <v>12:09:52</v>
          </cell>
          <cell r="D1147">
            <v>223500</v>
          </cell>
          <cell r="E1147" t="str">
            <v>15336983010088</v>
          </cell>
          <cell r="F1147" t="str">
            <v>深圳市陶元百顺汽车销售有限公司</v>
          </cell>
          <cell r="G1147" t="str">
            <v>901l07001025</v>
          </cell>
        </row>
        <row r="1148">
          <cell r="B1148">
            <v>44770</v>
          </cell>
          <cell r="C1148" t="str">
            <v>12:09:52</v>
          </cell>
          <cell r="D1148">
            <v>327800</v>
          </cell>
          <cell r="E1148" t="str">
            <v>15336983010088</v>
          </cell>
          <cell r="F1148" t="str">
            <v>深圳市腾艺汽车服务有限公司</v>
          </cell>
          <cell r="G1148" t="str">
            <v>901l07001025</v>
          </cell>
        </row>
        <row r="1149">
          <cell r="B1149">
            <v>44770</v>
          </cell>
          <cell r="C1149">
            <v>0.612881944444444</v>
          </cell>
          <cell r="D1149">
            <v>3380</v>
          </cell>
          <cell r="E1149" t="str">
            <v>4200001547202207284931902170</v>
          </cell>
          <cell r="F1149" t="str">
            <v>张志强</v>
          </cell>
          <cell r="G1149" t="str">
            <v>16589905395400001efebf82jRoC-1</v>
          </cell>
        </row>
        <row r="1150">
          <cell r="B1150">
            <v>44770</v>
          </cell>
          <cell r="C1150">
            <v>0.626423611111111</v>
          </cell>
          <cell r="D1150">
            <v>3380</v>
          </cell>
          <cell r="E1150" t="str">
            <v>4200001561202207280156745141</v>
          </cell>
          <cell r="F1150" t="str">
            <v>吴文杰</v>
          </cell>
          <cell r="G1150" t="str">
            <v>16589917195400001efec33aOJJH</v>
          </cell>
        </row>
        <row r="1151">
          <cell r="B1151">
            <v>44770</v>
          </cell>
          <cell r="C1151">
            <v>0.683645833333333</v>
          </cell>
          <cell r="D1151">
            <v>14900</v>
          </cell>
          <cell r="E1151" t="str">
            <v>4200001575202207285873344721</v>
          </cell>
          <cell r="F1151" t="str">
            <v>八零九零（深圳）汽车服务有限公司</v>
          </cell>
          <cell r="G1151" t="str">
            <v>RFQ20N-0OXIM61-19QP</v>
          </cell>
        </row>
        <row r="1152">
          <cell r="B1152">
            <v>44770</v>
          </cell>
          <cell r="C1152" t="str">
            <v>15:36:38</v>
          </cell>
          <cell r="D1152">
            <v>8940</v>
          </cell>
          <cell r="E1152" t="str">
            <v>6230580000294417519</v>
          </cell>
          <cell r="F1152" t="str">
            <v>张永泉</v>
          </cell>
          <cell r="G1152" t="str">
            <v>901a33014768</v>
          </cell>
        </row>
        <row r="1153">
          <cell r="B1153">
            <v>44770</v>
          </cell>
          <cell r="C1153">
            <v>0.693981481481482</v>
          </cell>
          <cell r="D1153">
            <v>90</v>
          </cell>
          <cell r="E1153" t="str">
            <v>4200001465202207289450733756</v>
          </cell>
          <cell r="F1153" t="str">
            <v>朱懋军</v>
          </cell>
          <cell r="G1153" t="str">
            <v>1658997552540000a29a3bf2j4Mo</v>
          </cell>
        </row>
        <row r="1154">
          <cell r="B1154">
            <v>44770</v>
          </cell>
          <cell r="C1154">
            <v>0.692581018518518</v>
          </cell>
          <cell r="D1154">
            <v>2890</v>
          </cell>
          <cell r="E1154" t="str">
            <v>4200001478202207281853169092</v>
          </cell>
          <cell r="F1154" t="str">
            <v>朱懋军</v>
          </cell>
          <cell r="G1154" t="str">
            <v>1658997429540000a29a3b994m17</v>
          </cell>
        </row>
        <row r="1155">
          <cell r="B1155">
            <v>44770</v>
          </cell>
          <cell r="C1155">
            <v>0.715636574074074</v>
          </cell>
          <cell r="D1155">
            <v>3380</v>
          </cell>
          <cell r="E1155" t="str">
            <v>4200001493202207288366645318</v>
          </cell>
          <cell r="F1155" t="str">
            <v>梁少坚</v>
          </cell>
          <cell r="G1155" t="str">
            <v>16589994255400004c0e66e8gl16</v>
          </cell>
        </row>
        <row r="1156">
          <cell r="B1156">
            <v>44770</v>
          </cell>
          <cell r="C1156">
            <v>0.764259259259259</v>
          </cell>
          <cell r="D1156">
            <v>3380</v>
          </cell>
          <cell r="E1156" t="str">
            <v>4200001541202207287131043547</v>
          </cell>
          <cell r="F1156" t="str">
            <v>章新华</v>
          </cell>
          <cell r="G1156" t="str">
            <v>16590036245400008452c471PMmj</v>
          </cell>
        </row>
        <row r="1157">
          <cell r="B1157">
            <v>44770</v>
          </cell>
          <cell r="C1157" t="str">
            <v>18:11:10</v>
          </cell>
          <cell r="D1157">
            <v>2980</v>
          </cell>
          <cell r="E1157" t="str">
            <v>15336983010088</v>
          </cell>
          <cell r="F1157" t="str">
            <v>深圳市腾艺汽车服务有限公司</v>
          </cell>
          <cell r="G1157" t="str">
            <v>901h99002505</v>
          </cell>
        </row>
        <row r="1158">
          <cell r="B1158">
            <v>44770</v>
          </cell>
          <cell r="C1158" t="str">
            <v>10:53:00</v>
          </cell>
          <cell r="D1158">
            <v>200</v>
          </cell>
          <cell r="E1158" t="str">
            <v>6222034000045021452</v>
          </cell>
          <cell r="F1158" t="str">
            <v>张伟</v>
          </cell>
          <cell r="G1158" t="str">
            <v>901343007335</v>
          </cell>
        </row>
        <row r="1159">
          <cell r="B1159">
            <v>44770</v>
          </cell>
          <cell r="C1159" t="str">
            <v>14:33:16</v>
          </cell>
          <cell r="D1159">
            <v>400</v>
          </cell>
          <cell r="E1159" t="str">
            <v>944030010001148894</v>
          </cell>
          <cell r="F1159" t="str">
            <v>中穗（深圳）供应链有限公司</v>
          </cell>
          <cell r="G1159" t="str">
            <v>901a47014713</v>
          </cell>
        </row>
        <row r="1160">
          <cell r="B1160">
            <v>44771</v>
          </cell>
          <cell r="C1160">
            <v>0.37943287037037</v>
          </cell>
          <cell r="D1160">
            <v>3380</v>
          </cell>
          <cell r="E1160" t="str">
            <v>4200001469202207290364626849</v>
          </cell>
          <cell r="F1160" t="str">
            <v>胡永会</v>
          </cell>
          <cell r="G1160" t="str">
            <v>16590567625400002897620cuyQo</v>
          </cell>
        </row>
        <row r="1161">
          <cell r="B1161">
            <v>44768</v>
          </cell>
          <cell r="C1161">
            <v>0.750185185185185</v>
          </cell>
          <cell r="D1161">
            <v>300</v>
          </cell>
          <cell r="E1161" t="str">
            <v>4200001462202207260169097851</v>
          </cell>
          <cell r="F1161" t="str">
            <v>孔长林</v>
          </cell>
          <cell r="G1161" t="str">
            <v>RFMH47-0OXIM61-8HN7</v>
          </cell>
        </row>
        <row r="1162">
          <cell r="B1162">
            <v>44771</v>
          </cell>
          <cell r="C1162">
            <v>0.47505787037037</v>
          </cell>
          <cell r="D1162">
            <v>6800</v>
          </cell>
          <cell r="E1162" t="str">
            <v>4200001574202207290665717718</v>
          </cell>
          <cell r="F1162" t="str">
            <v>向益民</v>
          </cell>
          <cell r="G1162" t="str">
            <v>RFRIS0-0OXIM61-6MVS</v>
          </cell>
        </row>
        <row r="1163">
          <cell r="B1163">
            <v>44771</v>
          </cell>
          <cell r="C1163">
            <v>0.792719907407407</v>
          </cell>
          <cell r="D1163">
            <v>3380</v>
          </cell>
          <cell r="E1163" t="str">
            <v>4200001470202207298473983202</v>
          </cell>
          <cell r="F1163" t="str">
            <v>邓智祯</v>
          </cell>
          <cell r="G1163" t="str">
            <v>16590924875400004542eac2HFWB</v>
          </cell>
        </row>
        <row r="1164">
          <cell r="B1164">
            <v>44771</v>
          </cell>
          <cell r="C1164">
            <v>0.83474537037037</v>
          </cell>
          <cell r="D1164">
            <v>3380</v>
          </cell>
          <cell r="E1164" t="str">
            <v>4200001463202207298160397422</v>
          </cell>
          <cell r="F1164" t="str">
            <v>黄志辉</v>
          </cell>
          <cell r="G1164" t="str">
            <v>1659096111540000a6f43537Votj</v>
          </cell>
        </row>
        <row r="1165">
          <cell r="B1165">
            <v>44772</v>
          </cell>
          <cell r="C1165" t="str">
            <v> 03:12:26</v>
          </cell>
          <cell r="D1165">
            <v>3380</v>
          </cell>
          <cell r="E1165" t="str">
            <v>4200001541202207304272419469</v>
          </cell>
          <cell r="F1165" t="str">
            <v>孟成顺</v>
          </cell>
          <cell r="G1165" t="str">
            <v>1659121935540000c9863f69ltIR</v>
          </cell>
        </row>
        <row r="1166">
          <cell r="B1166">
            <v>44771</v>
          </cell>
          <cell r="C1166" t="str">
            <v>16:24:20</v>
          </cell>
          <cell r="D1166">
            <v>10140</v>
          </cell>
          <cell r="E1166" t="str">
            <v>757905986810201</v>
          </cell>
          <cell r="F1166" t="str">
            <v>佛山市车天下新能源科技有限公司</v>
          </cell>
          <cell r="G1166" t="str">
            <v>901i02002248</v>
          </cell>
        </row>
        <row r="1167">
          <cell r="B1167">
            <v>44772</v>
          </cell>
          <cell r="C1167" t="str">
            <v>08:59:10</v>
          </cell>
          <cell r="D1167">
            <v>3380</v>
          </cell>
          <cell r="E1167" t="str">
            <v>6213360429986676276</v>
          </cell>
          <cell r="F1167" t="str">
            <v>戴燚峰</v>
          </cell>
          <cell r="G1167" t="str">
            <v>901347002723</v>
          </cell>
        </row>
        <row r="1168">
          <cell r="B1168">
            <v>44772</v>
          </cell>
          <cell r="C1168">
            <v>0.391967592592593</v>
          </cell>
          <cell r="D1168">
            <v>3380</v>
          </cell>
          <cell r="E1168" t="str">
            <v>4200001470202207307159481073</v>
          </cell>
          <cell r="F1168" t="str">
            <v>曾家乐</v>
          </cell>
          <cell r="G1168" t="str">
            <v>1659144256540000dc991855evLD</v>
          </cell>
        </row>
        <row r="1169">
          <cell r="B1169">
            <v>44772</v>
          </cell>
          <cell r="C1169">
            <v>0.407523148148148</v>
          </cell>
          <cell r="D1169">
            <v>1380</v>
          </cell>
          <cell r="E1169" t="str">
            <v>4200001544202207308002097649</v>
          </cell>
          <cell r="F1169" t="str">
            <v>黄衍松</v>
          </cell>
          <cell r="G1169" t="str">
            <v>1659145606540000dc991ae9E3Xl</v>
          </cell>
        </row>
        <row r="1170">
          <cell r="B1170">
            <v>44772</v>
          </cell>
          <cell r="C1170">
            <v>0.419270833333333</v>
          </cell>
          <cell r="D1170">
            <v>1380</v>
          </cell>
          <cell r="E1170" t="str">
            <v>4200001542202207305535953234</v>
          </cell>
          <cell r="F1170" t="str">
            <v>唐健朝</v>
          </cell>
          <cell r="G1170" t="str">
            <v>16591466165400009ae9efb3oPIX</v>
          </cell>
        </row>
        <row r="1171">
          <cell r="B1171">
            <v>44772</v>
          </cell>
          <cell r="C1171">
            <v>0.435416666666667</v>
          </cell>
          <cell r="D1171">
            <v>3380</v>
          </cell>
          <cell r="E1171" t="str">
            <v>4200001580202207300946034704</v>
          </cell>
          <cell r="F1171" t="str">
            <v>秦延有</v>
          </cell>
          <cell r="G1171" t="str">
            <v>RFTASN-0OXIM61-IWUC</v>
          </cell>
        </row>
        <row r="1172">
          <cell r="B1172">
            <v>44772</v>
          </cell>
          <cell r="C1172">
            <v>0.4371875</v>
          </cell>
          <cell r="D1172">
            <v>3380</v>
          </cell>
          <cell r="E1172" t="str">
            <v>4200001568202207303096018447</v>
          </cell>
          <cell r="F1172" t="str">
            <v>曹亮</v>
          </cell>
          <cell r="G1172" t="str">
            <v>RFTAWS-0OXIM61-6M53</v>
          </cell>
        </row>
        <row r="1173">
          <cell r="B1173">
            <v>44772</v>
          </cell>
          <cell r="C1173">
            <v>0.44318287037037</v>
          </cell>
          <cell r="D1173">
            <v>3380</v>
          </cell>
          <cell r="E1173" t="str">
            <v>4200001573202207305150615309</v>
          </cell>
          <cell r="F1173" t="str">
            <v>廖龙</v>
          </cell>
          <cell r="G1173" t="str">
            <v>1659148684540000e4f148a8MIAd</v>
          </cell>
        </row>
        <row r="1174">
          <cell r="B1174">
            <v>44772</v>
          </cell>
          <cell r="C1174">
            <v>0.491481481481481</v>
          </cell>
          <cell r="D1174">
            <v>3380</v>
          </cell>
          <cell r="E1174" t="str">
            <v>4200001465202207308597389652</v>
          </cell>
          <cell r="F1174" t="str">
            <v>龙小军</v>
          </cell>
          <cell r="G1174" t="str">
            <v>1659152859540000d0701805beMY</v>
          </cell>
        </row>
        <row r="1175">
          <cell r="B1175">
            <v>44772</v>
          </cell>
          <cell r="C1175">
            <v>0.498831018518519</v>
          </cell>
          <cell r="D1175">
            <v>1380</v>
          </cell>
          <cell r="E1175" t="str">
            <v>4200001476202207301726575392</v>
          </cell>
          <cell r="F1175" t="str">
            <v>黄德远</v>
          </cell>
          <cell r="G1175" t="str">
            <v>16591534935400006d41c0a7Etix</v>
          </cell>
        </row>
        <row r="1176">
          <cell r="B1176">
            <v>44772</v>
          </cell>
          <cell r="C1176">
            <v>0.515486111111111</v>
          </cell>
          <cell r="D1176">
            <v>3380</v>
          </cell>
          <cell r="E1176" t="str">
            <v>4200001582202207305249519820</v>
          </cell>
          <cell r="F1176" t="str">
            <v>郑长兴</v>
          </cell>
          <cell r="G1176" t="str">
            <v>RFTG52-0OXIM61-H6V4</v>
          </cell>
        </row>
        <row r="1177">
          <cell r="B1177">
            <v>44772</v>
          </cell>
          <cell r="C1177">
            <v>0.531342592592593</v>
          </cell>
          <cell r="D1177">
            <v>3380</v>
          </cell>
          <cell r="E1177" t="str">
            <v>4200001476202207300723866367</v>
          </cell>
          <cell r="F1177" t="str">
            <v>刘维龙</v>
          </cell>
          <cell r="G1177" t="str">
            <v>1659156298540000dc4cc1b04738</v>
          </cell>
        </row>
        <row r="1178">
          <cell r="B1178">
            <v>44772</v>
          </cell>
          <cell r="C1178">
            <v>0.512835648148148</v>
          </cell>
          <cell r="D1178">
            <v>4</v>
          </cell>
          <cell r="E1178" t="str">
            <v>4200001569202207306315866209</v>
          </cell>
          <cell r="F1178" t="str">
            <v>范才美</v>
          </cell>
          <cell r="G1178" t="str">
            <v>1659154703540000dc4cbf06iGpl</v>
          </cell>
        </row>
        <row r="1179">
          <cell r="B1179">
            <v>44772</v>
          </cell>
          <cell r="C1179">
            <v>0.553518518518519</v>
          </cell>
          <cell r="D1179">
            <v>3380</v>
          </cell>
          <cell r="E1179" t="str">
            <v>4200001478202207300795734389</v>
          </cell>
          <cell r="F1179" t="str">
            <v>杨德良</v>
          </cell>
          <cell r="G1179" t="str">
            <v>16591582185400000c384f59ssYU</v>
          </cell>
        </row>
        <row r="1180">
          <cell r="B1180">
            <v>44772</v>
          </cell>
          <cell r="C1180">
            <v>0.574178240740741</v>
          </cell>
          <cell r="D1180">
            <v>3380</v>
          </cell>
          <cell r="E1180" t="str">
            <v>4200001562202207304670201235</v>
          </cell>
          <cell r="F1180" t="str">
            <v>杨华</v>
          </cell>
          <cell r="G1180" t="str">
            <v>16591600045400007e6c1ec1ahmE</v>
          </cell>
        </row>
        <row r="1181">
          <cell r="B1181">
            <v>44772</v>
          </cell>
          <cell r="C1181">
            <v>0.556516203703704</v>
          </cell>
          <cell r="D1181">
            <v>3380</v>
          </cell>
          <cell r="E1181" t="str">
            <v>4200001560202207306295038610</v>
          </cell>
          <cell r="F1181" t="str">
            <v>刘泗洋</v>
          </cell>
          <cell r="G1181" t="str">
            <v>RFTIVB-0OXIM61-ENH3</v>
          </cell>
        </row>
        <row r="1182">
          <cell r="B1182">
            <v>44772</v>
          </cell>
          <cell r="C1182">
            <v>0.58525462962963</v>
          </cell>
          <cell r="D1182">
            <v>3380</v>
          </cell>
          <cell r="E1182" t="str">
            <v>4200001469202207306784242750</v>
          </cell>
          <cell r="F1182" t="str">
            <v>付选举</v>
          </cell>
          <cell r="G1182" t="str">
            <v>16591609595400007e6c2142LBuH</v>
          </cell>
        </row>
        <row r="1183">
          <cell r="B1183">
            <v>44772</v>
          </cell>
          <cell r="C1183">
            <v>0.598425925925926</v>
          </cell>
          <cell r="D1183">
            <v>3380</v>
          </cell>
          <cell r="E1183" t="str">
            <v>4200001544202207305506959198</v>
          </cell>
          <cell r="F1183" t="str">
            <v>刘钢</v>
          </cell>
          <cell r="G1183" t="str">
            <v>16591620985400006639248eL0WK</v>
          </cell>
        </row>
        <row r="1184">
          <cell r="B1184">
            <v>44772</v>
          </cell>
          <cell r="C1184">
            <v>0.613969907407407</v>
          </cell>
          <cell r="D1184">
            <v>3380</v>
          </cell>
          <cell r="E1184" t="str">
            <v>4200001554202207302711017339</v>
          </cell>
          <cell r="F1184" t="str">
            <v>王在海</v>
          </cell>
          <cell r="G1184" t="str">
            <v>16591634395400006639276bO759</v>
          </cell>
        </row>
        <row r="1185">
          <cell r="B1185">
            <v>44772</v>
          </cell>
          <cell r="C1185">
            <v>0.627708333333333</v>
          </cell>
          <cell r="D1185">
            <v>300</v>
          </cell>
          <cell r="E1185" t="str">
            <v>4200001470202207309201440220</v>
          </cell>
          <cell r="F1185" t="str">
            <v>陈泓志</v>
          </cell>
          <cell r="G1185" t="str">
            <v>RFTNM2-0OXIM61-59T1</v>
          </cell>
        </row>
        <row r="1186">
          <cell r="B1186">
            <v>44772</v>
          </cell>
          <cell r="C1186">
            <v>0.648032407407407</v>
          </cell>
          <cell r="D1186">
            <v>3380</v>
          </cell>
          <cell r="E1186" t="str">
            <v>4200001555202207306304027018</v>
          </cell>
          <cell r="F1186" t="str">
            <v>左茂华</v>
          </cell>
          <cell r="G1186" t="str">
            <v>RFTOYR-0OXIM61-9QYW</v>
          </cell>
        </row>
        <row r="1187">
          <cell r="B1187">
            <v>44772</v>
          </cell>
          <cell r="C1187">
            <v>0.650474537037037</v>
          </cell>
          <cell r="D1187">
            <v>3380</v>
          </cell>
          <cell r="E1187" t="str">
            <v>4200001475202207305768030212</v>
          </cell>
          <cell r="F1187" t="str">
            <v>黄蛟</v>
          </cell>
          <cell r="G1187" t="str">
            <v>RFTP4W-0OXIM61-KMK4</v>
          </cell>
        </row>
        <row r="1188">
          <cell r="B1188">
            <v>44772</v>
          </cell>
          <cell r="C1188">
            <v>0.652372685185185</v>
          </cell>
          <cell r="D1188">
            <v>1000</v>
          </cell>
          <cell r="E1188" t="str">
            <v>4200001583202207305222945841</v>
          </cell>
          <cell r="F1188" t="str">
            <v>李思学</v>
          </cell>
          <cell r="G1188" t="str">
            <v>1659166759540000a4ced2444on4</v>
          </cell>
        </row>
        <row r="1189">
          <cell r="B1189">
            <v>44772</v>
          </cell>
          <cell r="C1189">
            <v>0.661435185185185</v>
          </cell>
          <cell r="D1189">
            <v>300</v>
          </cell>
          <cell r="E1189" t="str">
            <v>4200001585202207301566331961</v>
          </cell>
          <cell r="F1189" t="str">
            <v>朱力凡</v>
          </cell>
          <cell r="G1189" t="str">
            <v>RFTPV5-0OXIM61-4XZU</v>
          </cell>
        </row>
        <row r="1190">
          <cell r="B1190">
            <v>44772</v>
          </cell>
          <cell r="C1190">
            <v>0.678553240740741</v>
          </cell>
          <cell r="D1190">
            <v>3380</v>
          </cell>
          <cell r="E1190" t="str">
            <v>4200001547202207306859298731</v>
          </cell>
          <cell r="F1190" t="str">
            <v>魏浩宇</v>
          </cell>
          <cell r="G1190" t="str">
            <v>16591690205400007fda740btF5v</v>
          </cell>
        </row>
        <row r="1191">
          <cell r="B1191">
            <v>44772</v>
          </cell>
          <cell r="C1191">
            <v>0.683344907407407</v>
          </cell>
          <cell r="D1191">
            <v>1500</v>
          </cell>
          <cell r="E1191" t="str">
            <v>4200001469202207304357710708</v>
          </cell>
          <cell r="F1191" t="str">
            <v>盛昌华</v>
          </cell>
          <cell r="G1191" t="str">
            <v>RFTRBQ-0OXIM61-J385</v>
          </cell>
        </row>
        <row r="1192">
          <cell r="B1192">
            <v>44772</v>
          </cell>
          <cell r="C1192">
            <v>0.717384259259259</v>
          </cell>
          <cell r="D1192">
            <v>3380</v>
          </cell>
          <cell r="E1192" t="str">
            <v>4200001477202207303672090681</v>
          </cell>
          <cell r="F1192" t="str">
            <v>周鸿胜</v>
          </cell>
          <cell r="G1192" t="str">
            <v>1659172376540000c5787febYPek</v>
          </cell>
        </row>
        <row r="1193">
          <cell r="B1193">
            <v>44772</v>
          </cell>
          <cell r="C1193">
            <v>0.721076388888889</v>
          </cell>
          <cell r="D1193">
            <v>3380</v>
          </cell>
          <cell r="E1193" t="str">
            <v>4200001568202207307357291700</v>
          </cell>
          <cell r="F1193" t="str">
            <v>权家灯</v>
          </cell>
          <cell r="G1193" t="str">
            <v>165917268954000053913264yVsH</v>
          </cell>
        </row>
        <row r="1194">
          <cell r="B1194">
            <v>44772</v>
          </cell>
          <cell r="C1194">
            <v>0.74025462962963</v>
          </cell>
          <cell r="D1194">
            <v>3380</v>
          </cell>
          <cell r="E1194" t="str">
            <v>4200001583202207301562776614</v>
          </cell>
          <cell r="F1194" t="str">
            <v>曾继业</v>
          </cell>
          <cell r="G1194" t="str">
            <v>1659174353540000c578874cPRXU</v>
          </cell>
        </row>
        <row r="1195">
          <cell r="B1195">
            <v>44772</v>
          </cell>
          <cell r="C1195" t="str">
            <v> 17:56:29</v>
          </cell>
          <cell r="D1195">
            <v>2000</v>
          </cell>
          <cell r="E1195" t="str">
            <v>4200001584202207305767921394</v>
          </cell>
          <cell r="F1195" t="str">
            <v>黄启宽</v>
          </cell>
          <cell r="G1195" t="str">
            <v>RFTVLZ-0OXIM61-CVVC</v>
          </cell>
        </row>
        <row r="1196">
          <cell r="B1196">
            <v>44772</v>
          </cell>
          <cell r="C1196" t="str">
            <v> 18:02:22</v>
          </cell>
          <cell r="D1196">
            <v>3380</v>
          </cell>
          <cell r="E1196" t="str">
            <v>4200001583202207308085286816</v>
          </cell>
          <cell r="F1196" t="str">
            <v>张思怡</v>
          </cell>
          <cell r="G1196" t="str">
            <v>165917533654000053913792EKhl</v>
          </cell>
        </row>
        <row r="1197">
          <cell r="B1197">
            <v>44772</v>
          </cell>
          <cell r="C1197">
            <v>0.754930555555556</v>
          </cell>
          <cell r="D1197">
            <v>3380</v>
          </cell>
          <cell r="E1197" t="str">
            <v>4200001537202207308637991079</v>
          </cell>
          <cell r="F1197" t="str">
            <v>顾高锋</v>
          </cell>
          <cell r="G1197" t="str">
            <v>1659175620540000adfc9267_D6D</v>
          </cell>
        </row>
        <row r="1198">
          <cell r="B1198">
            <v>44772</v>
          </cell>
          <cell r="C1198">
            <v>0.75818287037037</v>
          </cell>
          <cell r="D1198">
            <v>3380</v>
          </cell>
          <cell r="E1198" t="str">
            <v>4200001573202207301122723148</v>
          </cell>
          <cell r="F1198" t="str">
            <v>杨超宁</v>
          </cell>
          <cell r="G1198" t="str">
            <v>1659175901540000adfc92e83FTw</v>
          </cell>
        </row>
        <row r="1199">
          <cell r="B1199">
            <v>44772</v>
          </cell>
          <cell r="C1199">
            <v>0.817106481481481</v>
          </cell>
          <cell r="D1199">
            <v>1880</v>
          </cell>
          <cell r="E1199" t="str">
            <v>4200001569202207307295138772</v>
          </cell>
          <cell r="F1199" t="str">
            <v>盛昌华</v>
          </cell>
          <cell r="G1199" t="str">
            <v>RFU08U-0OXIM61-2LB3</v>
          </cell>
        </row>
        <row r="1200">
          <cell r="B1200">
            <v>44772</v>
          </cell>
          <cell r="C1200">
            <v>0.841643518518518</v>
          </cell>
          <cell r="D1200">
            <v>3380</v>
          </cell>
          <cell r="E1200" t="str">
            <v>4200001460202207307569309099</v>
          </cell>
          <cell r="F1200" t="str">
            <v>单凯</v>
          </cell>
          <cell r="G1200" t="str">
            <v>1659183114540000eef4e3bf43Bo</v>
          </cell>
        </row>
        <row r="1201">
          <cell r="B1201">
            <v>44772</v>
          </cell>
          <cell r="C1201">
            <v>0.849814814814815</v>
          </cell>
          <cell r="D1201">
            <v>3380</v>
          </cell>
          <cell r="E1201" t="str">
            <v>4200001570202207303143181986</v>
          </cell>
          <cell r="F1201" t="str">
            <v>杨至富</v>
          </cell>
          <cell r="G1201" t="str">
            <v>1659183818540000eef4e5feq88n</v>
          </cell>
        </row>
        <row r="1202">
          <cell r="B1202">
            <v>44772</v>
          </cell>
          <cell r="C1202">
            <v>0.891481481481481</v>
          </cell>
          <cell r="D1202">
            <v>3380</v>
          </cell>
          <cell r="E1202" t="str">
            <v>4200001463202207304095799377</v>
          </cell>
          <cell r="F1202" t="str">
            <v>黄雄清</v>
          </cell>
          <cell r="G1202" t="str">
            <v>16591874165400006e44eadaDCJy</v>
          </cell>
        </row>
        <row r="1203">
          <cell r="B1203">
            <v>44772</v>
          </cell>
          <cell r="C1203">
            <v>0.893402777777778</v>
          </cell>
          <cell r="D1203">
            <v>3380</v>
          </cell>
          <cell r="E1203" t="str">
            <v>4200001554202207307204543543</v>
          </cell>
          <cell r="F1203" t="str">
            <v>王新文</v>
          </cell>
          <cell r="G1203" t="str">
            <v>16591875855400006e44eb2dB4Ni</v>
          </cell>
        </row>
        <row r="1204">
          <cell r="B1204">
            <v>44772</v>
          </cell>
          <cell r="C1204">
            <v>0.924803240740741</v>
          </cell>
          <cell r="D1204">
            <v>3380</v>
          </cell>
          <cell r="E1204" t="str">
            <v>4200001572202207304917776505</v>
          </cell>
          <cell r="F1204" t="str">
            <v>毛伟</v>
          </cell>
          <cell r="G1204" t="str">
            <v>1659190300540000b07dd2bbCtYl</v>
          </cell>
        </row>
        <row r="1205">
          <cell r="B1205">
            <v>44773</v>
          </cell>
          <cell r="C1205">
            <v>0.532349537037037</v>
          </cell>
          <cell r="D1205">
            <v>3380</v>
          </cell>
          <cell r="E1205" t="str">
            <v>4200001583202207312288886455</v>
          </cell>
          <cell r="F1205" t="str">
            <v>陈海</v>
          </cell>
          <cell r="G1205" t="str">
            <v>RFVBXE-0OXIM61-731K</v>
          </cell>
        </row>
        <row r="1206">
          <cell r="B1206">
            <v>44773</v>
          </cell>
          <cell r="C1206">
            <v>0.422118055555556</v>
          </cell>
          <cell r="D1206">
            <v>1000</v>
          </cell>
          <cell r="E1206" t="str">
            <v>4200001555202207314192877006</v>
          </cell>
          <cell r="F1206" t="str">
            <v>李保荣</v>
          </cell>
          <cell r="G1206" t="str">
            <v>RFV4KX-0OXIM61-BRER</v>
          </cell>
        </row>
        <row r="1207">
          <cell r="B1207">
            <v>44773</v>
          </cell>
          <cell r="C1207">
            <v>0.361469907407407</v>
          </cell>
          <cell r="D1207">
            <v>3380</v>
          </cell>
          <cell r="E1207" t="str">
            <v>4200001537202207318372985761</v>
          </cell>
          <cell r="F1207" t="str">
            <v>袁欢</v>
          </cell>
          <cell r="G1207" t="str">
            <v>1659228028540000111b6f4exN8Z</v>
          </cell>
        </row>
        <row r="1208">
          <cell r="B1208">
            <v>44773</v>
          </cell>
          <cell r="C1208">
            <v>0.35212962962963</v>
          </cell>
          <cell r="D1208">
            <v>3380</v>
          </cell>
          <cell r="E1208" t="str">
            <v>4200001463202207317552697514</v>
          </cell>
          <cell r="F1208" t="str">
            <v>李丽林</v>
          </cell>
          <cell r="G1208" t="str">
            <v>165922721654000048f51c111Mnf</v>
          </cell>
        </row>
        <row r="1209">
          <cell r="B1209">
            <v>44772</v>
          </cell>
          <cell r="C1209">
            <v>0.950648148148148</v>
          </cell>
          <cell r="D1209">
            <v>3380</v>
          </cell>
          <cell r="E1209" t="str">
            <v>4200001470202207302693724683</v>
          </cell>
          <cell r="F1209" t="str">
            <v>唐允浩</v>
          </cell>
          <cell r="G1209" t="str">
            <v>165919252954000041af5226furI</v>
          </cell>
        </row>
        <row r="1210">
          <cell r="B1210">
            <v>44772</v>
          </cell>
          <cell r="C1210">
            <v>0.976840277777778</v>
          </cell>
          <cell r="D1210">
            <v>1000</v>
          </cell>
          <cell r="E1210" t="str">
            <v>4200001489202207301838137894</v>
          </cell>
          <cell r="F1210" t="str">
            <v>杨润田</v>
          </cell>
          <cell r="G1210" t="str">
            <v>165919479454000041af5562Z5k2</v>
          </cell>
        </row>
        <row r="1211">
          <cell r="B1211">
            <v>44773</v>
          </cell>
          <cell r="C1211">
            <v>0.341909722222222</v>
          </cell>
          <cell r="D1211">
            <v>1000</v>
          </cell>
          <cell r="E1211" t="str">
            <v>4200001538202207314659015425</v>
          </cell>
          <cell r="F1211" t="str">
            <v>李思学</v>
          </cell>
          <cell r="G1211" t="str">
            <v>165922633554000048f51b44vVa2</v>
          </cell>
        </row>
        <row r="1212">
          <cell r="B1212">
            <v>44772</v>
          </cell>
          <cell r="C1212">
            <v>0.998599537037037</v>
          </cell>
          <cell r="D1212">
            <v>3380</v>
          </cell>
          <cell r="E1212" t="str">
            <v>4200001475202207308778504508</v>
          </cell>
          <cell r="F1212" t="str">
            <v>罗雄通</v>
          </cell>
          <cell r="G1212" t="str">
            <v>165919666754000041af5782rMa9</v>
          </cell>
        </row>
        <row r="1213">
          <cell r="B1213">
            <v>44773</v>
          </cell>
          <cell r="C1213">
            <v>0.739398148148148</v>
          </cell>
          <cell r="D1213">
            <v>3380</v>
          </cell>
          <cell r="E1213" t="str">
            <v>4200001463202207317090679943</v>
          </cell>
          <cell r="F1213" t="str">
            <v>张连周</v>
          </cell>
          <cell r="G1213" t="str">
            <v>16592606785400000c0a8496H8Nl</v>
          </cell>
        </row>
        <row r="1214">
          <cell r="B1214">
            <v>44774</v>
          </cell>
          <cell r="C1214">
            <v>0.383483796296296</v>
          </cell>
          <cell r="D1214">
            <v>2980</v>
          </cell>
          <cell r="E1214" t="str">
            <v>4200001538202208019604282968</v>
          </cell>
          <cell r="F1214" t="str">
            <v>韦武亿</v>
          </cell>
          <cell r="G1214" t="str">
            <v>16593163275400001538710794st</v>
          </cell>
        </row>
        <row r="1215">
          <cell r="B1215">
            <v>44773</v>
          </cell>
          <cell r="C1215" t="str">
            <v>02:53:51</v>
          </cell>
          <cell r="D1215">
            <v>3380</v>
          </cell>
          <cell r="E1215" t="str">
            <v>6217003240023229647</v>
          </cell>
          <cell r="F1215" t="str">
            <v>肖伯鹍</v>
          </cell>
          <cell r="G1215" t="str">
            <v>901347000645</v>
          </cell>
        </row>
        <row r="1216">
          <cell r="B1216">
            <v>44774</v>
          </cell>
          <cell r="C1216">
            <v>0.424756944444444</v>
          </cell>
          <cell r="D1216">
            <v>1380</v>
          </cell>
          <cell r="E1216" t="str">
            <v>4200001561202208013507527843</v>
          </cell>
          <cell r="F1216" t="str">
            <v>李思学</v>
          </cell>
          <cell r="G1216" t="str">
            <v>165931989154000015387a4cPbCC</v>
          </cell>
        </row>
        <row r="1217">
          <cell r="B1217">
            <v>44774</v>
          </cell>
          <cell r="C1217">
            <v>0.544861111111111</v>
          </cell>
          <cell r="D1217">
            <v>10140</v>
          </cell>
          <cell r="E1217" t="str">
            <v>4200001571202208011100011429</v>
          </cell>
          <cell r="F1217" t="str">
            <v>李启添</v>
          </cell>
          <cell r="G1217" t="str">
            <v>165933026954000071c949fbjpSj</v>
          </cell>
        </row>
        <row r="1218">
          <cell r="B1218">
            <v>44774</v>
          </cell>
          <cell r="C1218">
            <v>0.497361111111111</v>
          </cell>
          <cell r="D1218">
            <v>3380</v>
          </cell>
          <cell r="E1218" t="str">
            <v>4200001568202208017961709565</v>
          </cell>
          <cell r="F1218" t="str">
            <v>罗文安</v>
          </cell>
          <cell r="G1218" t="str">
            <v>1659326162540000eb7fdc710r_s</v>
          </cell>
        </row>
        <row r="1219">
          <cell r="B1219">
            <v>44774</v>
          </cell>
          <cell r="C1219">
            <v>0.544861111111111</v>
          </cell>
          <cell r="D1219">
            <v>3380</v>
          </cell>
          <cell r="E1219" t="str">
            <v>4200001571202208011100011429</v>
          </cell>
          <cell r="F1219" t="str">
            <v>李启添</v>
          </cell>
          <cell r="G1219" t="str">
            <v>165933026954000071c949fbjpSj-1</v>
          </cell>
        </row>
        <row r="1220">
          <cell r="B1220">
            <v>44774</v>
          </cell>
          <cell r="C1220">
            <v>0.729016203703704</v>
          </cell>
          <cell r="D1220">
            <v>2000</v>
          </cell>
          <cell r="E1220" t="str">
            <v>4200001568202208011767543643</v>
          </cell>
          <cell r="F1220" t="str">
            <v>龚海林</v>
          </cell>
          <cell r="G1220" t="str">
            <v>165934617454000010b0d2a4G7CI</v>
          </cell>
        </row>
        <row r="1221">
          <cell r="B1221">
            <v>44775</v>
          </cell>
          <cell r="C1221">
            <v>0.557627314814815</v>
          </cell>
          <cell r="D1221">
            <v>100</v>
          </cell>
          <cell r="E1221" t="str">
            <v>4200001567202208021419763016</v>
          </cell>
          <cell r="F1221" t="str">
            <v>陈洪</v>
          </cell>
          <cell r="G1221" t="str">
            <v>1659417774540000e875b7ffn7Xp</v>
          </cell>
        </row>
        <row r="1222">
          <cell r="B1222">
            <v>44775</v>
          </cell>
          <cell r="C1222">
            <v>0.596770833333333</v>
          </cell>
          <cell r="D1222">
            <v>10140</v>
          </cell>
          <cell r="E1222" t="str">
            <v>4200001584202208021915768899</v>
          </cell>
          <cell r="F1222" t="str">
            <v>吴文庆</v>
          </cell>
          <cell r="G1222" t="str">
            <v>1659421155540000aab58fd9c3No-1</v>
          </cell>
        </row>
        <row r="1223">
          <cell r="B1223">
            <v>44775</v>
          </cell>
          <cell r="C1223">
            <v>0.619189814814815</v>
          </cell>
          <cell r="D1223">
            <v>1000</v>
          </cell>
          <cell r="E1223" t="str">
            <v>4200001543202208025456010583</v>
          </cell>
          <cell r="F1223" t="str">
            <v>龚海林</v>
          </cell>
          <cell r="G1223" t="str">
            <v>16594230945400005c17013bJ5yM</v>
          </cell>
        </row>
        <row r="1224">
          <cell r="B1224">
            <v>44775</v>
          </cell>
          <cell r="C1224">
            <v>0.682847222222222</v>
          </cell>
          <cell r="D1224">
            <v>3380</v>
          </cell>
          <cell r="E1224" t="str">
            <v>4200001463202208025674271232</v>
          </cell>
          <cell r="F1224" t="str">
            <v>贺超</v>
          </cell>
          <cell r="G1224" t="str">
            <v>1659428593540000cb40a9e8iyDk</v>
          </cell>
        </row>
        <row r="1225">
          <cell r="B1225">
            <v>44775</v>
          </cell>
          <cell r="C1225">
            <v>0.783298611111111</v>
          </cell>
          <cell r="D1225">
            <v>3380</v>
          </cell>
          <cell r="E1225" t="str">
            <v>4200001562202208027721571095</v>
          </cell>
          <cell r="F1225" t="str">
            <v>庞贤胜</v>
          </cell>
          <cell r="G1225" t="str">
            <v>165943726854000048100f54bx5V</v>
          </cell>
        </row>
        <row r="1226">
          <cell r="B1226">
            <v>44775</v>
          </cell>
          <cell r="C1226">
            <v>0.596770833333333</v>
          </cell>
          <cell r="D1226">
            <v>750</v>
          </cell>
          <cell r="E1226" t="str">
            <v>4200001584202208021915768899</v>
          </cell>
          <cell r="F1226" t="str">
            <v>吴文庆</v>
          </cell>
          <cell r="G1226" t="str">
            <v>1659421155540000aab58fd9c3No-2</v>
          </cell>
        </row>
        <row r="1227">
          <cell r="B1227">
            <v>44776</v>
          </cell>
          <cell r="C1227">
            <v>0.485300925925926</v>
          </cell>
          <cell r="D1227">
            <v>380</v>
          </cell>
          <cell r="E1227" t="str">
            <v>4200001561202208032568457585</v>
          </cell>
          <cell r="F1227" t="str">
            <v>龚海林</v>
          </cell>
          <cell r="G1227" t="str">
            <v>1659497925540000e40c71fbGCD8</v>
          </cell>
        </row>
        <row r="1228">
          <cell r="B1228">
            <v>44774</v>
          </cell>
          <cell r="C1228">
            <v>0.766585648148148</v>
          </cell>
          <cell r="D1228">
            <v>1000</v>
          </cell>
          <cell r="E1228" t="str">
            <v>4200001538202208010398981938</v>
          </cell>
          <cell r="F1228" t="str">
            <v>田祖林</v>
          </cell>
          <cell r="G1228" t="str">
            <v>165934942154000010b0d97bf7MZ</v>
          </cell>
        </row>
        <row r="1229">
          <cell r="B1229">
            <v>44776</v>
          </cell>
          <cell r="C1229" t="str">
            <v> 18:26:34</v>
          </cell>
          <cell r="D1229">
            <v>2000</v>
          </cell>
          <cell r="E1229" t="str">
            <v>4200001550202208035221574510</v>
          </cell>
          <cell r="F1229" t="str">
            <v>谭荆文</v>
          </cell>
          <cell r="G1229" t="str">
            <v>RG1BO6-0OXIM61-3ORU</v>
          </cell>
        </row>
        <row r="1230">
          <cell r="B1230">
            <v>44776</v>
          </cell>
          <cell r="C1230">
            <v>0.770486111111111</v>
          </cell>
          <cell r="D1230">
            <v>1000</v>
          </cell>
          <cell r="E1230" t="str">
            <v>4200001569202208032467331777</v>
          </cell>
          <cell r="F1230" t="str">
            <v>田祖林</v>
          </cell>
          <cell r="G1230" t="str">
            <v>16595225625400002020c662cgjY</v>
          </cell>
        </row>
        <row r="1231">
          <cell r="B1231">
            <v>44774</v>
          </cell>
          <cell r="C1231">
            <v>0.735659722222222</v>
          </cell>
          <cell r="D1231">
            <v>300</v>
          </cell>
          <cell r="E1231" t="str">
            <v>4200001477202208014320084216</v>
          </cell>
          <cell r="F1231" t="str">
            <v>薛永菊</v>
          </cell>
          <cell r="G1231" t="str">
            <v>RFXK5F-0OXIM61-47F4</v>
          </cell>
        </row>
        <row r="1232">
          <cell r="B1232">
            <v>44775</v>
          </cell>
          <cell r="C1232">
            <v>0.684930555555556</v>
          </cell>
          <cell r="D1232">
            <v>100</v>
          </cell>
          <cell r="E1232" t="str">
            <v>4200001541202208029466976870</v>
          </cell>
          <cell r="F1232" t="str">
            <v>贺超</v>
          </cell>
          <cell r="G1232" t="str">
            <v>1659428769540000cb40aa68u2zE</v>
          </cell>
        </row>
        <row r="1233">
          <cell r="B1233">
            <v>44777</v>
          </cell>
          <cell r="C1233">
            <v>0.513935185185185</v>
          </cell>
          <cell r="D1233">
            <v>50</v>
          </cell>
          <cell r="E1233" t="str">
            <v>4200001585202208040074992932</v>
          </cell>
          <cell r="F1233" t="str">
            <v>黄启宽</v>
          </cell>
          <cell r="G1233" t="str">
            <v>RG2PDC-0OXIM61-2U1U</v>
          </cell>
        </row>
        <row r="1234">
          <cell r="B1234">
            <v>44778</v>
          </cell>
          <cell r="C1234">
            <v>0.4715625</v>
          </cell>
          <cell r="D1234">
            <v>200</v>
          </cell>
          <cell r="E1234" t="str">
            <v>4200001557202208053914844634</v>
          </cell>
          <cell r="F1234" t="str">
            <v>覃映</v>
          </cell>
          <cell r="G1234" t="str">
            <v>1659669534540000d46e9418w3vc</v>
          </cell>
        </row>
        <row r="1235">
          <cell r="B1235">
            <v>44778</v>
          </cell>
          <cell r="C1235">
            <v>0.653969907407407</v>
          </cell>
          <cell r="D1235">
            <v>3380</v>
          </cell>
          <cell r="E1235" t="str">
            <v>4200001576202208057625162840</v>
          </cell>
          <cell r="F1235" t="str">
            <v>吴文彪</v>
          </cell>
          <cell r="G1235" t="str">
            <v>1659685298540000d09e02dd_P7W-1</v>
          </cell>
        </row>
        <row r="1236">
          <cell r="B1236">
            <v>44778</v>
          </cell>
          <cell r="C1236">
            <v>0.653969907407407</v>
          </cell>
          <cell r="D1236">
            <v>10140</v>
          </cell>
          <cell r="E1236" t="str">
            <v>4200001576202208057625162840</v>
          </cell>
          <cell r="F1236" t="str">
            <v>吴文彪</v>
          </cell>
          <cell r="G1236" t="str">
            <v>1659685298540000d09e02dd_P7W-2</v>
          </cell>
        </row>
        <row r="1237">
          <cell r="B1237">
            <v>44778</v>
          </cell>
          <cell r="C1237">
            <v>0.653969907407407</v>
          </cell>
          <cell r="D1237">
            <v>20</v>
          </cell>
          <cell r="E1237" t="str">
            <v>4200001576202208057625162840</v>
          </cell>
          <cell r="F1237" t="str">
            <v>吴文彪</v>
          </cell>
          <cell r="G1237" t="str">
            <v>1659685298540000d09e02dd_P7W-3</v>
          </cell>
        </row>
        <row r="1238">
          <cell r="B1238">
            <v>44778</v>
          </cell>
          <cell r="C1238">
            <v>0.696851851851852</v>
          </cell>
          <cell r="D1238">
            <v>3380</v>
          </cell>
          <cell r="E1238" t="str">
            <v>4200001539202208052424848350</v>
          </cell>
          <cell r="F1238" t="str">
            <v>吴文忠</v>
          </cell>
          <cell r="G1238" t="str">
            <v>16596890015400006f66f64eR7wQ-1</v>
          </cell>
        </row>
        <row r="1239">
          <cell r="B1239">
            <v>44778</v>
          </cell>
          <cell r="C1239">
            <v>0.696851851851852</v>
          </cell>
          <cell r="D1239">
            <v>10140</v>
          </cell>
          <cell r="E1239" t="str">
            <v>4200001539202208052424848350</v>
          </cell>
          <cell r="F1239" t="str">
            <v>吴文忠</v>
          </cell>
          <cell r="G1239" t="str">
            <v>16596890015400006f66f64eR7wQ-2</v>
          </cell>
        </row>
        <row r="1240">
          <cell r="B1240">
            <v>44778</v>
          </cell>
          <cell r="C1240">
            <v>0.708587962962963</v>
          </cell>
          <cell r="D1240">
            <v>3380</v>
          </cell>
          <cell r="E1240" t="str">
            <v>4200001552202208050627587661</v>
          </cell>
          <cell r="F1240" t="str">
            <v>郑有汉</v>
          </cell>
          <cell r="G1240" t="str">
            <v>16596900145400006f66f924EGHI-1</v>
          </cell>
        </row>
        <row r="1241">
          <cell r="B1241">
            <v>44778</v>
          </cell>
          <cell r="C1241">
            <v>0.708587962962963</v>
          </cell>
          <cell r="D1241">
            <v>500</v>
          </cell>
          <cell r="E1241" t="str">
            <v>4200001552202208050627587661</v>
          </cell>
          <cell r="F1241" t="str">
            <v>郑有汉</v>
          </cell>
          <cell r="G1241" t="str">
            <v>16596900145400006f66f924EGHI-2</v>
          </cell>
        </row>
        <row r="1242">
          <cell r="B1242">
            <v>44779</v>
          </cell>
          <cell r="C1242">
            <v>0.45630787037037</v>
          </cell>
          <cell r="D1242">
            <v>3380</v>
          </cell>
          <cell r="E1242" t="str">
            <v>4200001586202208061489118337</v>
          </cell>
          <cell r="F1242" t="str">
            <v>邓书超</v>
          </cell>
          <cell r="G1242" t="str">
            <v>165975461854000088acb2f7oaMX</v>
          </cell>
        </row>
        <row r="1243">
          <cell r="B1243">
            <v>44778</v>
          </cell>
          <cell r="C1243" t="str">
            <v>16:57:17</v>
          </cell>
          <cell r="D1243">
            <v>15000</v>
          </cell>
          <cell r="E1243" t="str">
            <v>6222034000017229877</v>
          </cell>
          <cell r="F1243" t="str">
            <v>谭俊煌</v>
          </cell>
          <cell r="G1243" t="str">
            <v>901a36019193</v>
          </cell>
        </row>
        <row r="1244">
          <cell r="B1244">
            <v>44778</v>
          </cell>
          <cell r="C1244" t="str">
            <v>16:47:11</v>
          </cell>
          <cell r="D1244">
            <v>3380</v>
          </cell>
          <cell r="E1244" t="str">
            <v>6216910316865606</v>
          </cell>
          <cell r="F1244" t="str">
            <v>黄思瑜</v>
          </cell>
          <cell r="G1244" t="str">
            <v>901341021948</v>
          </cell>
        </row>
        <row r="1245">
          <cell r="B1245">
            <v>44780</v>
          </cell>
          <cell r="C1245">
            <v>0.866481481481482</v>
          </cell>
          <cell r="D1245">
            <v>11920</v>
          </cell>
          <cell r="E1245" t="str">
            <v>2022080722001403971433389859</v>
          </cell>
          <cell r="F1245" t="str">
            <v>深圳市卓驰汽车租赁有限公司</v>
          </cell>
          <cell r="G1245" t="str">
            <v>1170110054333003971</v>
          </cell>
        </row>
        <row r="1246">
          <cell r="B1246">
            <v>44781</v>
          </cell>
          <cell r="C1246" t="str">
            <v> 09:57:00</v>
          </cell>
          <cell r="D1246">
            <v>5960</v>
          </cell>
          <cell r="E1246" t="str">
            <v>2022080822001416461432368871</v>
          </cell>
          <cell r="F1246" t="str">
            <v>159******25**鑫</v>
          </cell>
          <cell r="G1246" t="str">
            <v>1170108430848316461</v>
          </cell>
        </row>
        <row r="1247">
          <cell r="B1247">
            <v>44781</v>
          </cell>
          <cell r="C1247">
            <v>0.426076388888889</v>
          </cell>
          <cell r="D1247">
            <v>2980</v>
          </cell>
          <cell r="E1247" t="str">
            <v>2022080822001433541441671037</v>
          </cell>
          <cell r="F1247" t="str">
            <v>**文</v>
          </cell>
          <cell r="G1247" t="str">
            <v>1170107748016933541</v>
          </cell>
        </row>
        <row r="1248">
          <cell r="B1248">
            <v>44781</v>
          </cell>
          <cell r="C1248">
            <v>0.431539351851852</v>
          </cell>
          <cell r="D1248">
            <v>5960</v>
          </cell>
          <cell r="E1248" t="str">
            <v>4200001565202208084361782171</v>
          </cell>
          <cell r="F1248" t="str">
            <v>深圳市鑫锐汽车租赁有限公司</v>
          </cell>
          <cell r="G1248" t="str">
            <v>16599252795400003a9783b1olE0</v>
          </cell>
        </row>
        <row r="1249">
          <cell r="B1249">
            <v>44781</v>
          </cell>
          <cell r="C1249">
            <v>0.482627314814815</v>
          </cell>
          <cell r="D1249">
            <v>59600</v>
          </cell>
          <cell r="E1249" t="str">
            <v>4200001566202208085701832376</v>
          </cell>
          <cell r="F1249" t="str">
            <v>深圳市圣万福实业有限公司</v>
          </cell>
          <cell r="G1249" t="str">
            <v>1170107786254538711/1170107786254538711</v>
          </cell>
        </row>
        <row r="1250">
          <cell r="B1250">
            <v>44782</v>
          </cell>
          <cell r="C1250">
            <v>0.728472222222222</v>
          </cell>
          <cell r="D1250">
            <v>3380</v>
          </cell>
          <cell r="E1250" t="str">
            <v>4200001572202208092602543768</v>
          </cell>
          <cell r="F1250" t="str">
            <v>吴志威</v>
          </cell>
          <cell r="G1250" t="str">
            <v>1660037335540000afa80ad0WGdw</v>
          </cell>
        </row>
        <row r="1251">
          <cell r="B1251">
            <v>44781</v>
          </cell>
          <cell r="C1251">
            <v>0.487719907407407</v>
          </cell>
          <cell r="D1251">
            <v>1380</v>
          </cell>
          <cell r="E1251" t="str">
            <v>4200001580202208080905820177</v>
          </cell>
          <cell r="F1251" t="str">
            <v>董德华</v>
          </cell>
          <cell r="G1251" t="str">
            <v>16599301335400006c2eecacn2sS</v>
          </cell>
        </row>
        <row r="1252">
          <cell r="B1252">
            <v>44781</v>
          </cell>
          <cell r="C1252">
            <v>0.509351851851852</v>
          </cell>
          <cell r="D1252">
            <v>2980</v>
          </cell>
          <cell r="E1252" t="str">
            <v>4200001562202208084593118132</v>
          </cell>
          <cell r="F1252" t="str">
            <v>深圳南芳汽车服务有限公司</v>
          </cell>
          <cell r="G1252" t="str">
            <v>1659932003540000cc9fcd21P2cF</v>
          </cell>
        </row>
        <row r="1253">
          <cell r="B1253">
            <v>44781</v>
          </cell>
          <cell r="C1253" t="str">
            <v>10:12:38</v>
          </cell>
          <cell r="D1253">
            <v>8940</v>
          </cell>
          <cell r="E1253" t="str">
            <v>6212263602031808264</v>
          </cell>
          <cell r="F1253" t="str">
            <v>郑淑群</v>
          </cell>
          <cell r="G1253" t="str">
            <v>901a39005871</v>
          </cell>
        </row>
        <row r="1254">
          <cell r="B1254">
            <v>44781</v>
          </cell>
          <cell r="C1254" t="str">
            <v>10:18:00</v>
          </cell>
          <cell r="D1254">
            <v>8940</v>
          </cell>
          <cell r="E1254" t="str">
            <v>6217582000052877016</v>
          </cell>
          <cell r="F1254" t="str">
            <v>谢继</v>
          </cell>
          <cell r="G1254" t="str">
            <v>901a57006096</v>
          </cell>
        </row>
        <row r="1255">
          <cell r="B1255">
            <v>44781</v>
          </cell>
          <cell r="C1255" t="str">
            <v>12:23:44</v>
          </cell>
          <cell r="D1255">
            <v>5960</v>
          </cell>
          <cell r="E1255" t="str">
            <v>6217007200049114344</v>
          </cell>
          <cell r="F1255" t="str">
            <v>王楚威</v>
          </cell>
          <cell r="G1255" t="str">
            <v>901b88009620</v>
          </cell>
        </row>
        <row r="1256">
          <cell r="B1256">
            <v>44781</v>
          </cell>
          <cell r="C1256">
            <v>0.638252314814815</v>
          </cell>
          <cell r="D1256">
            <v>2980</v>
          </cell>
          <cell r="E1256" t="str">
            <v>4200001537202208080503760491</v>
          </cell>
          <cell r="F1256" t="str">
            <v>郑铭江</v>
          </cell>
          <cell r="G1256" t="str">
            <v>1659943142540000e9d48448TvXN</v>
          </cell>
        </row>
        <row r="1257">
          <cell r="B1257">
            <v>44781</v>
          </cell>
          <cell r="C1257">
            <v>0.60244212962963</v>
          </cell>
          <cell r="D1257">
            <v>300</v>
          </cell>
          <cell r="E1257" t="str">
            <v>4200001556202208084132263665</v>
          </cell>
          <cell r="F1257" t="str">
            <v>胡雄</v>
          </cell>
          <cell r="G1257" t="str">
            <v>RGA9XQ-0OXIM61-1QFG</v>
          </cell>
        </row>
        <row r="1258">
          <cell r="B1258">
            <v>44781</v>
          </cell>
          <cell r="C1258">
            <v>0.665891203703704</v>
          </cell>
          <cell r="D1258">
            <v>3380</v>
          </cell>
          <cell r="E1258" t="str">
            <v>4200001564202208088769212494</v>
          </cell>
          <cell r="F1258" t="str">
            <v>安金华</v>
          </cell>
          <cell r="G1258" t="str">
            <v>1659945526540000483de3e2qDoq</v>
          </cell>
        </row>
        <row r="1259">
          <cell r="B1259">
            <v>44782</v>
          </cell>
          <cell r="C1259">
            <v>0.410069444444444</v>
          </cell>
          <cell r="D1259">
            <v>3380</v>
          </cell>
          <cell r="E1259" t="str">
            <v>4200001545202208097279641667</v>
          </cell>
          <cell r="F1259" t="str">
            <v>秦朗</v>
          </cell>
          <cell r="G1259" t="str">
            <v>1660009824540000c7ad4026A7yE</v>
          </cell>
        </row>
        <row r="1260">
          <cell r="B1260">
            <v>44782</v>
          </cell>
          <cell r="C1260">
            <v>0.495752314814815</v>
          </cell>
          <cell r="D1260">
            <v>3380</v>
          </cell>
          <cell r="E1260" t="str">
            <v>4200001572202208098991671471</v>
          </cell>
          <cell r="F1260" t="str">
            <v>张志琪</v>
          </cell>
          <cell r="G1260" t="str">
            <v>1660017228540000a3e9e85aWi1B</v>
          </cell>
        </row>
        <row r="1261">
          <cell r="B1261">
            <v>44782</v>
          </cell>
          <cell r="C1261">
            <v>0.67005787037037</v>
          </cell>
          <cell r="D1261">
            <v>3380</v>
          </cell>
          <cell r="E1261" t="str">
            <v>4200001587202208091157458155</v>
          </cell>
          <cell r="F1261" t="str">
            <v>朱白梅</v>
          </cell>
          <cell r="G1261" t="str">
            <v>1660032289540000a4fcc0e6vgMt</v>
          </cell>
        </row>
        <row r="1262">
          <cell r="B1262">
            <v>44782</v>
          </cell>
          <cell r="C1262">
            <v>0.720439814814815</v>
          </cell>
          <cell r="D1262">
            <v>3380</v>
          </cell>
          <cell r="E1262" t="str">
            <v>4200001575202208098103147417</v>
          </cell>
          <cell r="F1262" t="str">
            <v>克加福</v>
          </cell>
          <cell r="G1262" t="str">
            <v>16600366315400008d43b1821hHY-1</v>
          </cell>
        </row>
        <row r="1263">
          <cell r="B1263">
            <v>44782</v>
          </cell>
          <cell r="C1263">
            <v>0.720439814814815</v>
          </cell>
          <cell r="D1263">
            <v>5920</v>
          </cell>
          <cell r="E1263" t="str">
            <v>4200001575202208098103147417</v>
          </cell>
          <cell r="F1263" t="str">
            <v>克加福</v>
          </cell>
          <cell r="G1263" t="str">
            <v>16600366315400008d43b1821hHY-2</v>
          </cell>
        </row>
        <row r="1264">
          <cell r="B1264">
            <v>44782</v>
          </cell>
          <cell r="C1264">
            <v>0.720439814814815</v>
          </cell>
          <cell r="D1264">
            <v>200</v>
          </cell>
          <cell r="E1264" t="str">
            <v>4200001575202208098103147417</v>
          </cell>
          <cell r="F1264" t="str">
            <v>克加福</v>
          </cell>
          <cell r="G1264" t="str">
            <v>16600366315400008d43b1821hHY-3</v>
          </cell>
        </row>
        <row r="1265">
          <cell r="B1265">
            <v>44783</v>
          </cell>
          <cell r="C1265">
            <v>0.355081018518519</v>
          </cell>
          <cell r="D1265">
            <v>3380</v>
          </cell>
          <cell r="E1265" t="str">
            <v>4200001561202208100571996793</v>
          </cell>
          <cell r="F1265" t="str">
            <v>韦敬川</v>
          </cell>
          <cell r="G1265" t="str">
            <v>166009147454000043f36267sABr</v>
          </cell>
        </row>
        <row r="1266">
          <cell r="B1266">
            <v>44782</v>
          </cell>
          <cell r="C1266">
            <v>0.977268518518518</v>
          </cell>
          <cell r="D1266">
            <v>3380</v>
          </cell>
          <cell r="E1266" t="str">
            <v>4200001541202208091803008585</v>
          </cell>
          <cell r="F1266" t="str">
            <v>胡振俊</v>
          </cell>
          <cell r="G1266" t="str">
            <v>166005883054000065afc57b2EEy</v>
          </cell>
        </row>
        <row r="1267">
          <cell r="B1267">
            <v>44783</v>
          </cell>
          <cell r="C1267">
            <v>0.362685185185185</v>
          </cell>
          <cell r="D1267">
            <v>3380</v>
          </cell>
          <cell r="E1267" t="str">
            <v>4200001539202208105567996138</v>
          </cell>
          <cell r="F1267" t="str">
            <v>彭志鹏</v>
          </cell>
          <cell r="G1267" t="str">
            <v>166009213054000043f363621qWm</v>
          </cell>
        </row>
        <row r="1268">
          <cell r="B1268">
            <v>44783</v>
          </cell>
          <cell r="C1268" t="str">
            <v> 09:19:02</v>
          </cell>
          <cell r="D1268">
            <v>2000</v>
          </cell>
          <cell r="E1268" t="str">
            <v>4200001543202208104432715246</v>
          </cell>
          <cell r="F1268" t="str">
            <v>郑莉敏</v>
          </cell>
          <cell r="G1268" t="str">
            <v>166009433154000043f367d3HPKW</v>
          </cell>
        </row>
        <row r="1269">
          <cell r="B1269">
            <v>44783</v>
          </cell>
          <cell r="C1269">
            <v>0.398391203703704</v>
          </cell>
          <cell r="D1269">
            <v>3380</v>
          </cell>
          <cell r="E1269" t="str">
            <v>4200001544202208106762186129</v>
          </cell>
          <cell r="F1269" t="str">
            <v>李海建</v>
          </cell>
          <cell r="G1269" t="str">
            <v>166009521554000043f36a11v5VU</v>
          </cell>
        </row>
        <row r="1270">
          <cell r="B1270">
            <v>44783</v>
          </cell>
          <cell r="C1270">
            <v>0.409664351851852</v>
          </cell>
          <cell r="D1270">
            <v>3380</v>
          </cell>
          <cell r="E1270" t="str">
            <v>4200001552202208107545872171</v>
          </cell>
          <cell r="F1270" t="str">
            <v>石修团</v>
          </cell>
          <cell r="G1270" t="str">
            <v>1660096187540000a9b2260euyDi</v>
          </cell>
        </row>
        <row r="1271">
          <cell r="B1271">
            <v>44783</v>
          </cell>
          <cell r="C1271">
            <v>0.428726851851852</v>
          </cell>
          <cell r="D1271">
            <v>1380</v>
          </cell>
          <cell r="E1271" t="str">
            <v>4200001555202208108218390268</v>
          </cell>
          <cell r="F1271" t="str">
            <v>刘庆泉</v>
          </cell>
          <cell r="G1271" t="str">
            <v>16600978355400002ffbb923YTYk</v>
          </cell>
        </row>
        <row r="1272">
          <cell r="B1272">
            <v>44783</v>
          </cell>
          <cell r="C1272">
            <v>0.429814814814815</v>
          </cell>
          <cell r="D1272">
            <v>3380</v>
          </cell>
          <cell r="E1272" t="str">
            <v>4200001551202208109391565868</v>
          </cell>
          <cell r="F1272" t="str">
            <v>周志德</v>
          </cell>
          <cell r="G1272" t="str">
            <v>16600979325400002ffbb977Y8o2</v>
          </cell>
        </row>
        <row r="1273">
          <cell r="B1273">
            <v>44783</v>
          </cell>
          <cell r="C1273">
            <v>0.436400462962963</v>
          </cell>
          <cell r="D1273">
            <v>3380</v>
          </cell>
          <cell r="E1273" t="str">
            <v>4200001569202208109819524879</v>
          </cell>
          <cell r="F1273" t="str">
            <v>杨俊桃</v>
          </cell>
          <cell r="G1273" t="str">
            <v>16600985005400002ffbbba7h3QR</v>
          </cell>
        </row>
        <row r="1274">
          <cell r="B1274">
            <v>44783</v>
          </cell>
          <cell r="C1274">
            <v>0.491423611111111</v>
          </cell>
          <cell r="D1274">
            <v>3380</v>
          </cell>
          <cell r="E1274" t="str">
            <v>4200001548202208100939686144</v>
          </cell>
          <cell r="F1274" t="str">
            <v>李文博</v>
          </cell>
          <cell r="G1274" t="str">
            <v>RGDRV4-0OXIM61-0YX2</v>
          </cell>
        </row>
        <row r="1275">
          <cell r="B1275">
            <v>44783</v>
          </cell>
          <cell r="C1275">
            <v>0.568900462962963</v>
          </cell>
          <cell r="D1275">
            <v>880</v>
          </cell>
          <cell r="E1275" t="str">
            <v>4200001587202208104962604339</v>
          </cell>
          <cell r="F1275" t="str">
            <v>杨世洪</v>
          </cell>
          <cell r="G1275" t="str">
            <v>166010994854000087e63c21bvvm</v>
          </cell>
        </row>
        <row r="1276">
          <cell r="B1276">
            <v>44783</v>
          </cell>
          <cell r="C1276">
            <v>0.591956018518519</v>
          </cell>
          <cell r="D1276">
            <v>2690</v>
          </cell>
          <cell r="E1276" t="str">
            <v>4200001570202208107128235376</v>
          </cell>
          <cell r="F1276" t="str">
            <v>唐安华</v>
          </cell>
          <cell r="G1276" t="str">
            <v>1660111936540000ee1f3aa4N4fy</v>
          </cell>
        </row>
        <row r="1277">
          <cell r="B1277">
            <v>44783</v>
          </cell>
          <cell r="C1277">
            <v>0.587476851851852</v>
          </cell>
          <cell r="D1277">
            <v>3380</v>
          </cell>
          <cell r="E1277" t="str">
            <v>4200001582202208102024198228</v>
          </cell>
          <cell r="F1277" t="str">
            <v>何耀昇</v>
          </cell>
          <cell r="G1277" t="str">
            <v>166011154754000087e64198c6Rr</v>
          </cell>
        </row>
        <row r="1278">
          <cell r="B1278">
            <v>44783</v>
          </cell>
          <cell r="C1278">
            <v>0.59869212962963</v>
          </cell>
          <cell r="D1278">
            <v>3380</v>
          </cell>
          <cell r="E1278" t="str">
            <v>4200001542202208101013049786</v>
          </cell>
          <cell r="F1278" t="str">
            <v>代忠飞</v>
          </cell>
          <cell r="G1278" t="str">
            <v>1660112522540000ee1f3c0d3aNY</v>
          </cell>
        </row>
        <row r="1279">
          <cell r="B1279">
            <v>44783</v>
          </cell>
          <cell r="C1279">
            <v>0.610243055555556</v>
          </cell>
          <cell r="D1279">
            <v>3380</v>
          </cell>
          <cell r="E1279" t="str">
            <v>4200001585202208104429295463</v>
          </cell>
          <cell r="F1279" t="str">
            <v>李文科</v>
          </cell>
          <cell r="G1279" t="str">
            <v>1660113520540000752ef8deGh1b</v>
          </cell>
        </row>
        <row r="1280">
          <cell r="B1280">
            <v>44783</v>
          </cell>
          <cell r="C1280">
            <v>0.613530092592593</v>
          </cell>
          <cell r="D1280">
            <v>3380</v>
          </cell>
          <cell r="E1280" t="str">
            <v>4200001565202208105790889385</v>
          </cell>
          <cell r="F1280" t="str">
            <v>廖荫灯</v>
          </cell>
          <cell r="G1280" t="str">
            <v>1660113804540000752efa44xRHO</v>
          </cell>
        </row>
        <row r="1281">
          <cell r="B1281">
            <v>44783</v>
          </cell>
          <cell r="C1281">
            <v>0.642569444444444</v>
          </cell>
          <cell r="D1281">
            <v>3380</v>
          </cell>
          <cell r="E1281" t="str">
            <v>4200001565202208106092258704</v>
          </cell>
          <cell r="F1281" t="str">
            <v>冯祖发</v>
          </cell>
          <cell r="G1281" t="str">
            <v>16601163115400007c65603fDadT</v>
          </cell>
        </row>
        <row r="1282">
          <cell r="B1282">
            <v>44783</v>
          </cell>
          <cell r="C1282">
            <v>0.646273148148148</v>
          </cell>
          <cell r="D1282">
            <v>3380</v>
          </cell>
          <cell r="E1282" t="str">
            <v>4200001560202208104326045549</v>
          </cell>
          <cell r="F1282" t="str">
            <v>赵江湖</v>
          </cell>
          <cell r="G1282" t="str">
            <v>16601166325400007c65610edDNH</v>
          </cell>
        </row>
        <row r="1283">
          <cell r="B1283">
            <v>44783</v>
          </cell>
          <cell r="C1283">
            <v>0.65125</v>
          </cell>
          <cell r="D1283">
            <v>1380</v>
          </cell>
          <cell r="E1283" t="str">
            <v>4200001556202208104925715852</v>
          </cell>
          <cell r="F1283" t="str">
            <v>覃欣华</v>
          </cell>
          <cell r="G1283" t="str">
            <v>166011706054000096eb8d44D1qJ</v>
          </cell>
        </row>
        <row r="1284">
          <cell r="B1284">
            <v>44783</v>
          </cell>
          <cell r="C1284" t="str">
            <v> 16:17:39</v>
          </cell>
          <cell r="D1284">
            <v>3380</v>
          </cell>
          <cell r="E1284" t="str">
            <v>4200001581202208101682066480</v>
          </cell>
          <cell r="F1284" t="str">
            <v>郭志开</v>
          </cell>
          <cell r="G1284" t="str">
            <v>1660119450540000b4d752dcvw_v</v>
          </cell>
        </row>
        <row r="1285">
          <cell r="B1285">
            <v>44783</v>
          </cell>
          <cell r="C1285">
            <v>0.680833333333333</v>
          </cell>
          <cell r="D1285">
            <v>3380</v>
          </cell>
          <cell r="E1285" t="str">
            <v>4200001572202208107829643095</v>
          </cell>
          <cell r="F1285" t="str">
            <v>李安德</v>
          </cell>
          <cell r="G1285" t="str">
            <v>1660119616540000dade9fbeZ3di</v>
          </cell>
        </row>
        <row r="1286">
          <cell r="B1286">
            <v>44783</v>
          </cell>
          <cell r="C1286">
            <v>0.681828703703704</v>
          </cell>
          <cell r="D1286">
            <v>3380</v>
          </cell>
          <cell r="E1286" t="str">
            <v>4200001570202208103698552193</v>
          </cell>
          <cell r="F1286" t="str">
            <v>曾德敏</v>
          </cell>
          <cell r="G1286" t="str">
            <v>RGE4KA-0OXIM61-4R0D</v>
          </cell>
        </row>
        <row r="1287">
          <cell r="B1287">
            <v>44783</v>
          </cell>
          <cell r="C1287">
            <v>0.700520833333333</v>
          </cell>
          <cell r="D1287">
            <v>1700</v>
          </cell>
          <cell r="E1287" t="str">
            <v>4200001560202208107774855691</v>
          </cell>
          <cell r="F1287" t="str">
            <v>庞东</v>
          </cell>
          <cell r="G1287" t="str">
            <v>1660121318540000dadea43fJpi9</v>
          </cell>
        </row>
        <row r="1288">
          <cell r="B1288">
            <v>44783</v>
          </cell>
          <cell r="C1288">
            <v>0.710520833333333</v>
          </cell>
          <cell r="D1288">
            <v>1380</v>
          </cell>
          <cell r="E1288" t="str">
            <v>4200001558202208107857960360</v>
          </cell>
          <cell r="F1288" t="str">
            <v>朱万令</v>
          </cell>
          <cell r="G1288" t="str">
            <v>1660122184540000dadea649AKt5-1</v>
          </cell>
        </row>
        <row r="1289">
          <cell r="B1289">
            <v>44783</v>
          </cell>
          <cell r="C1289">
            <v>0.710520833333333</v>
          </cell>
          <cell r="D1289">
            <v>560</v>
          </cell>
          <cell r="E1289" t="str">
            <v>4200001558202208107857960360</v>
          </cell>
          <cell r="F1289" t="str">
            <v>朱万令</v>
          </cell>
          <cell r="G1289" t="str">
            <v>1660122184540000dadea649AKt5-2</v>
          </cell>
        </row>
        <row r="1290">
          <cell r="B1290">
            <v>44783</v>
          </cell>
          <cell r="C1290">
            <v>0.711365740740741</v>
          </cell>
          <cell r="D1290">
            <v>3380</v>
          </cell>
          <cell r="E1290" t="str">
            <v>4200001549202208106166341014</v>
          </cell>
          <cell r="F1290" t="str">
            <v>梁桥华</v>
          </cell>
          <cell r="G1290" t="str">
            <v>1660122253540000dadea671vo1f</v>
          </cell>
        </row>
        <row r="1291">
          <cell r="B1291">
            <v>44783</v>
          </cell>
          <cell r="C1291">
            <v>0.715</v>
          </cell>
          <cell r="D1291">
            <v>3380</v>
          </cell>
          <cell r="E1291" t="str">
            <v>4200001537202208107104925829</v>
          </cell>
          <cell r="F1291" t="str">
            <v>李仕金</v>
          </cell>
          <cell r="G1291" t="str">
            <v>RGE6RE-0OXIM61-FW52</v>
          </cell>
        </row>
        <row r="1292">
          <cell r="B1292">
            <v>44783</v>
          </cell>
          <cell r="C1292">
            <v>0.725104166666667</v>
          </cell>
          <cell r="D1292">
            <v>2500</v>
          </cell>
          <cell r="E1292" t="str">
            <v>4200001570202208107892519082</v>
          </cell>
          <cell r="F1292" t="str">
            <v>梁官</v>
          </cell>
          <cell r="G1292" t="str">
            <v>1660123444540000dadea94fmC1M</v>
          </cell>
        </row>
        <row r="1293">
          <cell r="B1293">
            <v>44783</v>
          </cell>
          <cell r="C1293">
            <v>0.729247685185185</v>
          </cell>
          <cell r="D1293">
            <v>1680</v>
          </cell>
          <cell r="E1293" t="str">
            <v>4200001540202208109174989970</v>
          </cell>
          <cell r="F1293" t="str">
            <v>庞东</v>
          </cell>
          <cell r="G1293" t="str">
            <v>1660123800540000dadeaa19IJjw</v>
          </cell>
        </row>
        <row r="1294">
          <cell r="B1294">
            <v>44783</v>
          </cell>
          <cell r="C1294">
            <v>0.762581018518519</v>
          </cell>
          <cell r="D1294">
            <v>3380</v>
          </cell>
          <cell r="E1294" t="str">
            <v>4200001553202208107368126387</v>
          </cell>
          <cell r="F1294" t="str">
            <v>温进良</v>
          </cell>
          <cell r="G1294" t="str">
            <v>1660126678540000228301fbJPtz</v>
          </cell>
        </row>
        <row r="1295">
          <cell r="B1295">
            <v>44783</v>
          </cell>
          <cell r="C1295">
            <v>0.763310185185185</v>
          </cell>
          <cell r="D1295">
            <v>3380</v>
          </cell>
          <cell r="E1295" t="str">
            <v>4200001564202208100618110112</v>
          </cell>
          <cell r="F1295" t="str">
            <v>王建新</v>
          </cell>
          <cell r="G1295" t="str">
            <v>16601267165400003baa86972rFC-1</v>
          </cell>
        </row>
        <row r="1296">
          <cell r="B1296">
            <v>44783</v>
          </cell>
          <cell r="C1296">
            <v>0.763310185185185</v>
          </cell>
          <cell r="D1296">
            <v>5660</v>
          </cell>
          <cell r="E1296" t="str">
            <v>4200001564202208100618110112</v>
          </cell>
          <cell r="F1296" t="str">
            <v>王建新</v>
          </cell>
          <cell r="G1296" t="str">
            <v>16601267165400003baa86972rFC-2</v>
          </cell>
        </row>
        <row r="1297">
          <cell r="B1297">
            <v>44783</v>
          </cell>
          <cell r="C1297">
            <v>0.763310185185185</v>
          </cell>
          <cell r="D1297">
            <v>960</v>
          </cell>
          <cell r="E1297" t="str">
            <v>4200001564202208100618110112</v>
          </cell>
          <cell r="F1297" t="str">
            <v>王建新</v>
          </cell>
          <cell r="G1297" t="str">
            <v>16601267165400003baa86972rFC-3</v>
          </cell>
        </row>
        <row r="1298">
          <cell r="B1298">
            <v>44783</v>
          </cell>
          <cell r="C1298">
            <v>0.795</v>
          </cell>
          <cell r="D1298">
            <v>3380</v>
          </cell>
          <cell r="E1298" t="str">
            <v>4200001555202208108420560950</v>
          </cell>
          <cell r="F1298" t="str">
            <v>王艳德</v>
          </cell>
          <cell r="G1298" t="str">
            <v>1660129482540000af0f3d227655</v>
          </cell>
        </row>
        <row r="1299">
          <cell r="B1299">
            <v>44783</v>
          </cell>
          <cell r="C1299">
            <v>0.802291666666667</v>
          </cell>
          <cell r="D1299">
            <v>3380</v>
          </cell>
          <cell r="E1299" t="str">
            <v>4200001568202208106773134681</v>
          </cell>
          <cell r="F1299" t="str">
            <v>黄耀园</v>
          </cell>
          <cell r="G1299" t="str">
            <v>1660130112540000af0f3e3fNm2C</v>
          </cell>
        </row>
        <row r="1300">
          <cell r="B1300">
            <v>44783</v>
          </cell>
          <cell r="C1300">
            <v>0.812395833333333</v>
          </cell>
          <cell r="D1300">
            <v>3380</v>
          </cell>
          <cell r="E1300" t="str">
            <v>4200001547202208101136651677</v>
          </cell>
          <cell r="F1300" t="str">
            <v>程小菲</v>
          </cell>
          <cell r="G1300" t="str">
            <v>166013098554000022830d57nAFL</v>
          </cell>
        </row>
        <row r="1301">
          <cell r="B1301">
            <v>44783</v>
          </cell>
          <cell r="C1301" t="str">
            <v> 21:08:41</v>
          </cell>
          <cell r="D1301">
            <v>3380</v>
          </cell>
          <cell r="E1301" t="str">
            <v>4200001555202208102321670935</v>
          </cell>
          <cell r="F1301" t="str">
            <v>黎万金</v>
          </cell>
          <cell r="G1301" t="str">
            <v>16601369175400008c21b2aanEKX</v>
          </cell>
        </row>
        <row r="1302">
          <cell r="B1302">
            <v>44783</v>
          </cell>
          <cell r="C1302">
            <v>0.870023148148148</v>
          </cell>
          <cell r="D1302">
            <v>3380</v>
          </cell>
          <cell r="E1302" t="str">
            <v>4200001579202208100514633091</v>
          </cell>
          <cell r="F1302" t="str">
            <v>林盆亮</v>
          </cell>
          <cell r="G1302" t="str">
            <v>1660135964540000ed95c1ffGiUz</v>
          </cell>
        </row>
        <row r="1303">
          <cell r="B1303">
            <v>44783</v>
          </cell>
          <cell r="C1303">
            <v>0.860613425925926</v>
          </cell>
          <cell r="D1303">
            <v>3380</v>
          </cell>
          <cell r="E1303" t="str">
            <v>4200001581202208102965937217</v>
          </cell>
          <cell r="F1303" t="str">
            <v>彭裕全</v>
          </cell>
          <cell r="G1303" t="str">
            <v>16601351525400008c21ac86w2SK</v>
          </cell>
        </row>
        <row r="1304">
          <cell r="B1304">
            <v>44783</v>
          </cell>
          <cell r="C1304">
            <v>0.853252314814815</v>
          </cell>
          <cell r="D1304">
            <v>3380</v>
          </cell>
          <cell r="E1304" t="str">
            <v>4200001560202208101300320505</v>
          </cell>
          <cell r="F1304" t="str">
            <v>欧金德</v>
          </cell>
          <cell r="G1304" t="str">
            <v>1660134515540000dd40d54049xx</v>
          </cell>
        </row>
        <row r="1305">
          <cell r="B1305">
            <v>44784</v>
          </cell>
          <cell r="C1305" t="str">
            <v> 00:10:03</v>
          </cell>
          <cell r="D1305">
            <v>3380</v>
          </cell>
          <cell r="E1305" t="str">
            <v>4200001563202208111608422743</v>
          </cell>
          <cell r="F1305" t="str">
            <v>梁海龙</v>
          </cell>
          <cell r="G1305" t="str">
            <v>16601477985400009e7d4cc4qojq</v>
          </cell>
        </row>
        <row r="1306">
          <cell r="B1306">
            <v>44783</v>
          </cell>
          <cell r="C1306">
            <v>0.993402777777778</v>
          </cell>
          <cell r="D1306">
            <v>3380</v>
          </cell>
          <cell r="E1306" t="str">
            <v>4200001579202208101157499157</v>
          </cell>
          <cell r="F1306" t="str">
            <v>朱嘉辉</v>
          </cell>
          <cell r="G1306" t="str">
            <v>1660146622540000ef50774bQ6Ir</v>
          </cell>
        </row>
        <row r="1307">
          <cell r="B1307">
            <v>44784</v>
          </cell>
          <cell r="C1307">
            <v>0.399583333333333</v>
          </cell>
          <cell r="D1307">
            <v>3380</v>
          </cell>
          <cell r="E1307" t="str">
            <v>4200001577202208119053757277</v>
          </cell>
          <cell r="F1307" t="str">
            <v>唐平</v>
          </cell>
          <cell r="G1307" t="str">
            <v>1660181719540000db58c2a5el6d</v>
          </cell>
        </row>
        <row r="1308">
          <cell r="B1308">
            <v>44784</v>
          </cell>
          <cell r="C1308">
            <v>0.403981481481481</v>
          </cell>
          <cell r="D1308">
            <v>3380</v>
          </cell>
          <cell r="E1308" t="str">
            <v>4200001558202208112253497441</v>
          </cell>
          <cell r="F1308" t="str">
            <v>华柏桐</v>
          </cell>
          <cell r="G1308" t="str">
            <v>16601820995400003fc6fb22wWyH</v>
          </cell>
        </row>
        <row r="1309">
          <cell r="B1309">
            <v>44783</v>
          </cell>
          <cell r="C1309" t="str">
            <v>14:45:48</v>
          </cell>
          <cell r="D1309">
            <v>20000</v>
          </cell>
          <cell r="E1309" t="str">
            <v>731906000410711</v>
          </cell>
          <cell r="F1309" t="str">
            <v>湖南龙腾世纪汽车贸易有限公司</v>
          </cell>
          <cell r="G1309" t="str">
            <v>901l15001416</v>
          </cell>
        </row>
        <row r="1310">
          <cell r="B1310">
            <v>44783</v>
          </cell>
          <cell r="C1310" t="str">
            <v>17:14:33</v>
          </cell>
          <cell r="D1310">
            <v>29590</v>
          </cell>
          <cell r="E1310" t="str">
            <v>15528145440092</v>
          </cell>
          <cell r="F1310" t="str">
            <v>深圳鸿蒙汽车服务有限公司</v>
          </cell>
          <cell r="G1310" t="str">
            <v>901i01002029</v>
          </cell>
        </row>
        <row r="1311">
          <cell r="B1311">
            <v>44784</v>
          </cell>
          <cell r="C1311">
            <v>0.457824074074074</v>
          </cell>
          <cell r="D1311">
            <v>2000</v>
          </cell>
          <cell r="E1311" t="str">
            <v>4200001556202208112448682626</v>
          </cell>
          <cell r="F1311" t="str">
            <v>苏文龙</v>
          </cell>
          <cell r="G1311" t="str">
            <v>166018675154000019bffcdeU9iC</v>
          </cell>
        </row>
        <row r="1312">
          <cell r="B1312">
            <v>44784</v>
          </cell>
          <cell r="C1312">
            <v>0.477233796296296</v>
          </cell>
          <cell r="D1312">
            <v>2500</v>
          </cell>
          <cell r="E1312" t="str">
            <v>4200001539202208115684300622</v>
          </cell>
          <cell r="F1312" t="str">
            <v>房立波</v>
          </cell>
          <cell r="G1312" t="str">
            <v>RGFLL9-0OXIM61-I2BY</v>
          </cell>
        </row>
        <row r="1313">
          <cell r="B1313">
            <v>44784</v>
          </cell>
          <cell r="C1313">
            <v>0.592094907407407</v>
          </cell>
          <cell r="D1313">
            <v>2690</v>
          </cell>
          <cell r="E1313" t="str">
            <v>4200001542202208117738900312</v>
          </cell>
          <cell r="F1313" t="str">
            <v>朱荣堪</v>
          </cell>
          <cell r="G1313" t="str">
            <v>1660198352540000f527a505X9hO</v>
          </cell>
        </row>
        <row r="1314">
          <cell r="B1314">
            <v>44784</v>
          </cell>
          <cell r="C1314">
            <v>0.59099537037037</v>
          </cell>
          <cell r="D1314">
            <v>2000</v>
          </cell>
          <cell r="E1314" t="str">
            <v>4200001547202208110109469983</v>
          </cell>
          <cell r="F1314" t="str">
            <v>杨鑫</v>
          </cell>
          <cell r="G1314" t="str">
            <v>1660198254540000f3028fd6ZmIe</v>
          </cell>
        </row>
        <row r="1315">
          <cell r="B1315">
            <v>44784</v>
          </cell>
          <cell r="C1315" t="str">
            <v> 11:33:12</v>
          </cell>
          <cell r="D1315">
            <v>2380</v>
          </cell>
          <cell r="E1315" t="str">
            <v>4200001564202208113691438208</v>
          </cell>
          <cell r="F1315" t="str">
            <v>郝长顺</v>
          </cell>
          <cell r="G1315" t="str">
            <v>1660188786540000f3e72dedxl5Y</v>
          </cell>
        </row>
        <row r="1316">
          <cell r="B1316">
            <v>44784</v>
          </cell>
          <cell r="C1316">
            <v>0.647395833333333</v>
          </cell>
          <cell r="D1316">
            <v>2690</v>
          </cell>
          <cell r="E1316" t="str">
            <v>4200001553202208111354833790</v>
          </cell>
          <cell r="F1316" t="str">
            <v>尹锦荣</v>
          </cell>
          <cell r="G1316" t="str">
            <v>1660203102540000f789feecLyHF</v>
          </cell>
        </row>
        <row r="1317">
          <cell r="B1317">
            <v>44784</v>
          </cell>
          <cell r="C1317">
            <v>0.714039351851852</v>
          </cell>
          <cell r="D1317">
            <v>3380</v>
          </cell>
          <cell r="E1317" t="str">
            <v>4200001587202208119026601209</v>
          </cell>
          <cell r="F1317" t="str">
            <v>朱观长</v>
          </cell>
          <cell r="G1317" t="str">
            <v>1660208880540000903eb237yzBR</v>
          </cell>
        </row>
        <row r="1318">
          <cell r="B1318">
            <v>44784</v>
          </cell>
          <cell r="C1318">
            <v>0.444872685185185</v>
          </cell>
          <cell r="D1318">
            <v>3380</v>
          </cell>
          <cell r="E1318" t="str">
            <v>4200001584202208114803997581</v>
          </cell>
          <cell r="F1318" t="str">
            <v>李勇</v>
          </cell>
          <cell r="G1318" t="str">
            <v>166018563354000019bff868w1JM</v>
          </cell>
        </row>
        <row r="1319">
          <cell r="B1319">
            <v>44784</v>
          </cell>
          <cell r="C1319">
            <v>0.791458333333333</v>
          </cell>
          <cell r="D1319">
            <v>3380</v>
          </cell>
          <cell r="E1319" t="str">
            <v>4200001547202208114780881947</v>
          </cell>
          <cell r="F1319" t="str">
            <v>郭志广</v>
          </cell>
          <cell r="G1319" t="str">
            <v>166021556754000040ac1962fPig</v>
          </cell>
        </row>
        <row r="1320">
          <cell r="B1320">
            <v>44784</v>
          </cell>
          <cell r="C1320">
            <v>0.800763888888889</v>
          </cell>
          <cell r="D1320">
            <v>2500</v>
          </cell>
          <cell r="E1320" t="str">
            <v>4200001554202208116304530523</v>
          </cell>
          <cell r="F1320" t="str">
            <v>邓胜凯</v>
          </cell>
          <cell r="G1320" t="str">
            <v>166021637454000094f403feJtZH</v>
          </cell>
        </row>
        <row r="1321">
          <cell r="B1321">
            <v>44784</v>
          </cell>
          <cell r="C1321">
            <v>0.807372685185185</v>
          </cell>
          <cell r="D1321">
            <v>3380</v>
          </cell>
          <cell r="E1321" t="str">
            <v>4200001570202208112433979723</v>
          </cell>
          <cell r="F1321" t="str">
            <v>梁杰</v>
          </cell>
          <cell r="G1321" t="str">
            <v>166021695354000040ac1b8b9cY_</v>
          </cell>
        </row>
        <row r="1322">
          <cell r="B1322">
            <v>44784</v>
          </cell>
          <cell r="C1322">
            <v>0.807141203703704</v>
          </cell>
          <cell r="D1322">
            <v>1000</v>
          </cell>
          <cell r="E1322" t="str">
            <v>4200001582202208116077470901</v>
          </cell>
          <cell r="F1322" t="str">
            <v>郝长顺</v>
          </cell>
          <cell r="G1322" t="str">
            <v>RGG7L1-0OXIM61-4JTP</v>
          </cell>
        </row>
        <row r="1323">
          <cell r="B1323">
            <v>44784</v>
          </cell>
          <cell r="C1323" t="str">
            <v>17:00:35</v>
          </cell>
          <cell r="D1323">
            <v>5000</v>
          </cell>
          <cell r="E1323" t="str">
            <v>6214838667430161</v>
          </cell>
          <cell r="F1323" t="str">
            <v>黄文冠</v>
          </cell>
          <cell r="G1323" t="str">
            <v>901337019700</v>
          </cell>
        </row>
        <row r="1324">
          <cell r="B1324">
            <v>44781</v>
          </cell>
          <cell r="C1324">
            <v>0.605543981481481</v>
          </cell>
          <cell r="D1324">
            <v>100</v>
          </cell>
          <cell r="E1324" t="str">
            <v>4200001546202208086824117132</v>
          </cell>
          <cell r="F1324" t="str">
            <v>贺勇乐</v>
          </cell>
          <cell r="G1324" t="str">
            <v>1659940312540000bb93b667KaFb</v>
          </cell>
        </row>
        <row r="1325">
          <cell r="B1325">
            <v>44785</v>
          </cell>
          <cell r="C1325">
            <v>0.427615740740741</v>
          </cell>
          <cell r="D1325">
            <v>3380</v>
          </cell>
          <cell r="E1325" t="str">
            <v>4200001562202208125430106077</v>
          </cell>
          <cell r="F1325" t="str">
            <v>朱超</v>
          </cell>
          <cell r="G1325" t="str">
            <v>166027053554000073ee86d4fuiW</v>
          </cell>
        </row>
        <row r="1326">
          <cell r="B1326">
            <v>44785</v>
          </cell>
          <cell r="C1326">
            <v>0.392372685185185</v>
          </cell>
          <cell r="D1326">
            <v>3380</v>
          </cell>
          <cell r="E1326" t="str">
            <v>4200001580202208123322228401</v>
          </cell>
          <cell r="F1326" t="str">
            <v>江清权</v>
          </cell>
          <cell r="G1326" t="str">
            <v>RGHAL8-0OXIM61-H0F7</v>
          </cell>
        </row>
        <row r="1327">
          <cell r="B1327">
            <v>44785</v>
          </cell>
          <cell r="C1327">
            <v>0.436828703703704</v>
          </cell>
          <cell r="D1327">
            <v>200</v>
          </cell>
          <cell r="E1327" t="str">
            <v>4200001565202208123189872159</v>
          </cell>
          <cell r="F1327" t="str">
            <v>唐洪</v>
          </cell>
          <cell r="G1327" t="str">
            <v>RGHDK6-0OXIM61-AVCD</v>
          </cell>
        </row>
        <row r="1328">
          <cell r="B1328">
            <v>44785</v>
          </cell>
          <cell r="C1328">
            <v>0.535497685185185</v>
          </cell>
          <cell r="D1328">
            <v>880</v>
          </cell>
          <cell r="E1328" t="str">
            <v>4200001578202208122080794690</v>
          </cell>
          <cell r="F1328" t="str">
            <v>梁官</v>
          </cell>
          <cell r="G1328" t="str">
            <v>1660279860540000fb790e47JQ7d</v>
          </cell>
        </row>
        <row r="1329">
          <cell r="B1329">
            <v>44785</v>
          </cell>
          <cell r="C1329">
            <v>0.535185185185185</v>
          </cell>
          <cell r="D1329">
            <v>2000</v>
          </cell>
          <cell r="E1329" t="str">
            <v>4200001537202208129300373520</v>
          </cell>
          <cell r="F1329" t="str">
            <v>梁兆琦</v>
          </cell>
          <cell r="G1329" t="str">
            <v>1660279815540000fb790e2eF3fr</v>
          </cell>
        </row>
        <row r="1330">
          <cell r="B1330">
            <v>44785</v>
          </cell>
          <cell r="C1330">
            <v>0.590092592592593</v>
          </cell>
          <cell r="D1330">
            <v>1380</v>
          </cell>
          <cell r="E1330" t="str">
            <v>4200001588202208121838982891</v>
          </cell>
          <cell r="F1330" t="str">
            <v>何佐坚</v>
          </cell>
          <cell r="G1330" t="str">
            <v>1660284578540000540b1cf3A3ty</v>
          </cell>
        </row>
        <row r="1331">
          <cell r="B1331">
            <v>44785</v>
          </cell>
          <cell r="C1331" t="str">
            <v>11:33:45</v>
          </cell>
          <cell r="D1331">
            <v>5000</v>
          </cell>
          <cell r="E1331" t="str">
            <v>0614210000000129</v>
          </cell>
          <cell r="F1331" t="str">
            <v>江苏南通美天绿色新能源有限公司</v>
          </cell>
          <cell r="G1331" t="str">
            <v>901a51008116</v>
          </cell>
        </row>
        <row r="1332">
          <cell r="B1332">
            <v>44785</v>
          </cell>
          <cell r="C1332" t="str">
            <v>12:54:04</v>
          </cell>
          <cell r="D1332">
            <v>3380</v>
          </cell>
          <cell r="E1332" t="str">
            <v>6228481456835544977</v>
          </cell>
          <cell r="F1332" t="str">
            <v>杨世涛</v>
          </cell>
          <cell r="G1332" t="str">
            <v>901b86008986</v>
          </cell>
        </row>
        <row r="1333">
          <cell r="B1333">
            <v>44785</v>
          </cell>
          <cell r="C1333">
            <v>0.664606481481481</v>
          </cell>
          <cell r="D1333">
            <v>3380</v>
          </cell>
          <cell r="E1333" t="str">
            <v>4200001537202208127696809714</v>
          </cell>
          <cell r="F1333" t="str">
            <v>郑晓东</v>
          </cell>
          <cell r="G1333" t="str">
            <v>1660291010540000af989942PSYB</v>
          </cell>
        </row>
        <row r="1334">
          <cell r="B1334">
            <v>44785</v>
          </cell>
          <cell r="C1334">
            <v>0.663912037037037</v>
          </cell>
          <cell r="D1334">
            <v>3380</v>
          </cell>
          <cell r="E1334" t="str">
            <v>4200001584202208120068615883</v>
          </cell>
          <cell r="F1334" t="str">
            <v>刁景军</v>
          </cell>
          <cell r="G1334" t="str">
            <v>1660290957540000a6f43ce9VfKR</v>
          </cell>
        </row>
        <row r="1335">
          <cell r="B1335">
            <v>44785</v>
          </cell>
          <cell r="C1335">
            <v>0.672511574074074</v>
          </cell>
          <cell r="D1335">
            <v>3380</v>
          </cell>
          <cell r="E1335" t="str">
            <v>4200001570202208124631317367</v>
          </cell>
          <cell r="F1335" t="str">
            <v>金友火</v>
          </cell>
          <cell r="G1335" t="str">
            <v>RGHT9V-0OXIM61-J2UM</v>
          </cell>
        </row>
        <row r="1336">
          <cell r="B1336">
            <v>44785</v>
          </cell>
          <cell r="C1336">
            <v>0.646273148148148</v>
          </cell>
          <cell r="D1336">
            <v>2500</v>
          </cell>
          <cell r="E1336" t="str">
            <v>4200001543202208130548254536</v>
          </cell>
          <cell r="F1336" t="str">
            <v>曹文生</v>
          </cell>
          <cell r="G1336" t="str">
            <v>1660375832540000d97fb637PZ6R</v>
          </cell>
        </row>
        <row r="1337">
          <cell r="B1337">
            <v>44788</v>
          </cell>
          <cell r="C1337">
            <v>0.319224537037037</v>
          </cell>
          <cell r="D1337">
            <v>3380</v>
          </cell>
          <cell r="E1337" t="str">
            <v>4200001576202208154918559694</v>
          </cell>
          <cell r="F1337" t="str">
            <v>张正川</v>
          </cell>
          <cell r="G1337" t="str">
            <v>16605203755400003881a184gnRA</v>
          </cell>
        </row>
        <row r="1338">
          <cell r="B1338">
            <v>44787</v>
          </cell>
          <cell r="C1338">
            <v>0.658761574074074</v>
          </cell>
          <cell r="D1338">
            <v>3380</v>
          </cell>
          <cell r="E1338" t="str">
            <v>4200001570202208149112422035</v>
          </cell>
          <cell r="F1338" t="str">
            <v>杨德</v>
          </cell>
          <cell r="G1338" t="str">
            <v>1660463306540000fbf2ff35Crs2</v>
          </cell>
        </row>
        <row r="1339">
          <cell r="B1339">
            <v>44787</v>
          </cell>
          <cell r="C1339">
            <v>0.392118055555556</v>
          </cell>
          <cell r="D1339">
            <v>1580</v>
          </cell>
          <cell r="E1339" t="str">
            <v>4200001539202208145657440529</v>
          </cell>
          <cell r="F1339" t="str">
            <v>谢小兵</v>
          </cell>
          <cell r="G1339" t="str">
            <v>166044027354000014dceccdC1CQ</v>
          </cell>
        </row>
        <row r="1340">
          <cell r="B1340">
            <v>44786</v>
          </cell>
          <cell r="C1340">
            <v>0.734456018518518</v>
          </cell>
          <cell r="D1340">
            <v>1800</v>
          </cell>
          <cell r="E1340" t="str">
            <v>4200001553202208130234136236</v>
          </cell>
          <cell r="F1340" t="str">
            <v>谢小兵</v>
          </cell>
          <cell r="G1340" t="str">
            <v>1660383452540000257e1a8fVXn7</v>
          </cell>
        </row>
        <row r="1341">
          <cell r="B1341">
            <v>44788</v>
          </cell>
          <cell r="C1341">
            <v>0.636053240740741</v>
          </cell>
          <cell r="D1341">
            <v>880</v>
          </cell>
          <cell r="E1341" t="str">
            <v>4200001560202208158225397069</v>
          </cell>
          <cell r="F1341" t="str">
            <v>邓胜凯</v>
          </cell>
          <cell r="G1341" t="str">
            <v>1660547750540000f9be6c7fLCUX</v>
          </cell>
        </row>
        <row r="1342">
          <cell r="B1342">
            <v>44788</v>
          </cell>
          <cell r="C1342" t="str">
            <v>10:02:38</v>
          </cell>
          <cell r="D1342">
            <v>10000</v>
          </cell>
          <cell r="E1342" t="str">
            <v>633585796</v>
          </cell>
          <cell r="F1342" t="str">
            <v>四川铁锤汽车贸易有限公司</v>
          </cell>
          <cell r="G1342" t="str">
            <v>901k86000947</v>
          </cell>
        </row>
        <row r="1343">
          <cell r="B1343">
            <v>44788</v>
          </cell>
          <cell r="C1343" t="str">
            <v>10:18:16</v>
          </cell>
          <cell r="D1343">
            <v>3000</v>
          </cell>
          <cell r="E1343" t="str">
            <v>6217582000048630321</v>
          </cell>
          <cell r="F1343" t="str">
            <v>林文峰</v>
          </cell>
          <cell r="G1343" t="str">
            <v>901a66006101</v>
          </cell>
        </row>
        <row r="1344">
          <cell r="B1344">
            <v>44785</v>
          </cell>
          <cell r="C1344">
            <v>0.633252314814815</v>
          </cell>
          <cell r="D1344">
            <v>520</v>
          </cell>
          <cell r="E1344" t="str">
            <v>4200001549202208125459125416</v>
          </cell>
          <cell r="F1344" t="str">
            <v>陈永彬</v>
          </cell>
          <cell r="G1344" t="str">
            <v>1660288309540000af98917ckk_M</v>
          </cell>
        </row>
        <row r="1345">
          <cell r="B1345">
            <v>44789</v>
          </cell>
          <cell r="C1345" t="str">
            <v> 09:38:51</v>
          </cell>
          <cell r="D1345">
            <v>400</v>
          </cell>
          <cell r="E1345" t="str">
            <v>4200001579202208165335609963</v>
          </cell>
          <cell r="F1345" t="str">
            <v>房立波</v>
          </cell>
          <cell r="G1345" t="str">
            <v>1660613927540000312cb98a1Aw3</v>
          </cell>
        </row>
        <row r="1346">
          <cell r="B1346">
            <v>44789</v>
          </cell>
          <cell r="C1346">
            <v>0.484930555555556</v>
          </cell>
          <cell r="D1346">
            <v>3380</v>
          </cell>
          <cell r="E1346" t="str">
            <v>4200001571202208165709722446</v>
          </cell>
          <cell r="F1346" t="str">
            <v>吴文庆</v>
          </cell>
          <cell r="G1346" t="str">
            <v>1660621091540000d9ad5415uCFw</v>
          </cell>
        </row>
        <row r="1347">
          <cell r="B1347">
            <v>44789</v>
          </cell>
          <cell r="C1347">
            <v>0.445115740740741</v>
          </cell>
          <cell r="D1347">
            <v>5000</v>
          </cell>
          <cell r="E1347" t="str">
            <v>4200001557202208166302318778</v>
          </cell>
          <cell r="F1347" t="str">
            <v>广西中宏融鑫投资有限责任公司</v>
          </cell>
          <cell r="G1347" t="str">
            <v>RGOSS6-0OXIM61-B1VO </v>
          </cell>
        </row>
        <row r="1348">
          <cell r="B1348">
            <v>44789</v>
          </cell>
          <cell r="C1348">
            <v>0.532523148148148</v>
          </cell>
          <cell r="D1348">
            <v>1380</v>
          </cell>
          <cell r="E1348" t="str">
            <v>2022081622001480591421823084</v>
          </cell>
          <cell r="F1348" t="str">
            <v>**明</v>
          </cell>
          <cell r="G1348" t="str">
            <v>1170120796645480591</v>
          </cell>
        </row>
        <row r="1349">
          <cell r="B1349">
            <v>44789</v>
          </cell>
          <cell r="C1349" t="str">
            <v>11:35:02</v>
          </cell>
          <cell r="D1349">
            <v>1000</v>
          </cell>
          <cell r="E1349" t="str">
            <v>6214838667430161</v>
          </cell>
          <cell r="F1349" t="str">
            <v>黄文冠</v>
          </cell>
          <cell r="G1349" t="str">
            <v>901351009586</v>
          </cell>
        </row>
        <row r="1350">
          <cell r="B1350">
            <v>44789</v>
          </cell>
          <cell r="C1350" t="str">
            <v>13:10:55</v>
          </cell>
          <cell r="D1350">
            <v>1000</v>
          </cell>
          <cell r="E1350" t="str">
            <v>755954364710101</v>
          </cell>
          <cell r="F1350" t="str">
            <v>深圳市叭叭神州科技有限公司</v>
          </cell>
          <cell r="G1350" t="str">
            <v>901l15001047</v>
          </cell>
        </row>
        <row r="1351">
          <cell r="B1351">
            <v>44789</v>
          </cell>
          <cell r="C1351" t="str">
            <v>13:35:43</v>
          </cell>
          <cell r="D1351">
            <v>50700</v>
          </cell>
          <cell r="E1351" t="str">
            <v>2013021009200533992</v>
          </cell>
          <cell r="F1351" t="str">
            <v>佛山市车天下新能源科技有限公司</v>
          </cell>
          <cell r="G1351" t="str">
            <v>901a56013408</v>
          </cell>
        </row>
        <row r="1352">
          <cell r="B1352">
            <v>44789</v>
          </cell>
          <cell r="C1352" t="str">
            <v>13:37:26</v>
          </cell>
          <cell r="D1352">
            <v>6760</v>
          </cell>
          <cell r="E1352" t="str">
            <v>2013021009200533992</v>
          </cell>
          <cell r="F1352" t="str">
            <v>佛山市车天下新能源科技有限公司</v>
          </cell>
          <cell r="G1352" t="str">
            <v>901a35011538-1</v>
          </cell>
        </row>
        <row r="1353">
          <cell r="B1353">
            <v>44789</v>
          </cell>
          <cell r="C1353" t="str">
            <v>13:37:26</v>
          </cell>
          <cell r="D1353">
            <v>10140</v>
          </cell>
          <cell r="E1353" t="str">
            <v>2013021009200533992</v>
          </cell>
          <cell r="F1353" t="str">
            <v>佛山市车天下新能源科技有限公司</v>
          </cell>
          <cell r="G1353" t="str">
            <v>901a35011538-2</v>
          </cell>
        </row>
        <row r="1354">
          <cell r="B1354">
            <v>44789</v>
          </cell>
          <cell r="C1354" t="str">
            <v>13:37:26</v>
          </cell>
          <cell r="D1354">
            <v>3380</v>
          </cell>
          <cell r="E1354" t="str">
            <v>2013021009200533992</v>
          </cell>
          <cell r="F1354" t="str">
            <v>佛山市车天下新能源科技有限公司</v>
          </cell>
          <cell r="G1354" t="str">
            <v>901a35011538-3</v>
          </cell>
        </row>
        <row r="1355">
          <cell r="B1355">
            <v>44789</v>
          </cell>
          <cell r="C1355" t="str">
            <v>13:37:26</v>
          </cell>
          <cell r="D1355">
            <v>6760</v>
          </cell>
          <cell r="E1355" t="str">
            <v>2013021009200533992</v>
          </cell>
          <cell r="F1355" t="str">
            <v>佛山市车天下新能源科技有限公司</v>
          </cell>
          <cell r="G1355" t="str">
            <v>901a35011538-4</v>
          </cell>
        </row>
        <row r="1356">
          <cell r="B1356">
            <v>44789</v>
          </cell>
          <cell r="C1356" t="str">
            <v>13:37:26</v>
          </cell>
          <cell r="D1356">
            <v>10140</v>
          </cell>
          <cell r="E1356" t="str">
            <v>2013021009200533992</v>
          </cell>
          <cell r="F1356" t="str">
            <v>佛山市车天下新能源科技有限公司</v>
          </cell>
          <cell r="G1356" t="str">
            <v>901a35011538-5</v>
          </cell>
        </row>
        <row r="1357">
          <cell r="B1357">
            <v>44789</v>
          </cell>
          <cell r="C1357">
            <v>0.729166666666667</v>
          </cell>
          <cell r="D1357">
            <v>1000</v>
          </cell>
          <cell r="E1357" t="str">
            <v>4200001544202208164470604941</v>
          </cell>
          <cell r="F1357" t="str">
            <v>李义胜</v>
          </cell>
          <cell r="G1357" t="str">
            <v>16606421965400004afbc1704r19</v>
          </cell>
        </row>
        <row r="1358">
          <cell r="B1358">
            <v>44790</v>
          </cell>
          <cell r="C1358">
            <v>0.383055555555556</v>
          </cell>
          <cell r="D1358">
            <v>3380</v>
          </cell>
          <cell r="E1358" t="str">
            <v>4200001570202208176508824619</v>
          </cell>
          <cell r="F1358" t="str">
            <v>甘庆祝</v>
          </cell>
          <cell r="G1358" t="str">
            <v>1660698689540000aa690a536NYH</v>
          </cell>
        </row>
        <row r="1359">
          <cell r="B1359">
            <v>44790</v>
          </cell>
          <cell r="C1359">
            <v>0.44212962962963</v>
          </cell>
          <cell r="D1359">
            <v>880</v>
          </cell>
          <cell r="E1359" t="str">
            <v>4200001560202208175499231997</v>
          </cell>
          <cell r="F1359" t="str">
            <v>曹文生</v>
          </cell>
          <cell r="G1359" t="str">
            <v>1660703792540000d562a73b6h4q</v>
          </cell>
        </row>
        <row r="1360">
          <cell r="B1360">
            <v>44791</v>
          </cell>
          <cell r="C1360">
            <v>0.382268518518519</v>
          </cell>
          <cell r="D1360">
            <v>2980</v>
          </cell>
          <cell r="E1360" t="str">
            <v>4200001556202208181979466892</v>
          </cell>
          <cell r="F1360" t="str">
            <v>韩锐</v>
          </cell>
          <cell r="G1360" t="str">
            <v>16607850235400007cdf4c74RInZ</v>
          </cell>
        </row>
        <row r="1361">
          <cell r="B1361">
            <v>44791</v>
          </cell>
          <cell r="C1361">
            <v>0.383518518518519</v>
          </cell>
          <cell r="D1361">
            <v>35760</v>
          </cell>
          <cell r="E1361" t="str">
            <v>2022081822001438711426939445</v>
          </cell>
          <cell r="F1361" t="str">
            <v>深圳市圣万福实业有限公司</v>
          </cell>
          <cell r="G1361" t="str">
            <v>1170111839871638711</v>
          </cell>
        </row>
        <row r="1362">
          <cell r="B1362">
            <v>44791</v>
          </cell>
          <cell r="C1362">
            <v>0.373136574074074</v>
          </cell>
          <cell r="D1362">
            <v>2500</v>
          </cell>
          <cell r="E1362" t="str">
            <v>4200001565202208181389273552</v>
          </cell>
          <cell r="F1362" t="str">
            <v>王朝金</v>
          </cell>
          <cell r="G1362" t="str">
            <v>166078423454000031a6d3fceUXk</v>
          </cell>
        </row>
        <row r="1363">
          <cell r="B1363">
            <v>44791</v>
          </cell>
          <cell r="C1363">
            <v>0.459189814814815</v>
          </cell>
          <cell r="D1363">
            <v>2000</v>
          </cell>
          <cell r="E1363" t="str">
            <v>2022081822001480591424955046</v>
          </cell>
          <cell r="F1363" t="str">
            <v>**明</v>
          </cell>
          <cell r="G1363" t="str">
            <v>1170121226742980591</v>
          </cell>
        </row>
        <row r="1364">
          <cell r="B1364">
            <v>44791</v>
          </cell>
          <cell r="C1364">
            <v>0.515231481481481</v>
          </cell>
          <cell r="D1364">
            <v>26820</v>
          </cell>
          <cell r="E1364" t="str">
            <v>2022081822001416461444307413</v>
          </cell>
          <cell r="F1364" t="str">
            <v>**鑫</v>
          </cell>
          <cell r="G1364" t="str">
            <v>1170112370794516461</v>
          </cell>
        </row>
        <row r="1365">
          <cell r="B1365">
            <v>44791</v>
          </cell>
          <cell r="C1365">
            <v>0.538634259259259</v>
          </cell>
          <cell r="D1365">
            <v>3380</v>
          </cell>
          <cell r="E1365" t="str">
            <v>4200001537202208186919308601</v>
          </cell>
          <cell r="F1365" t="str">
            <v>吴昌家</v>
          </cell>
          <cell r="G1365" t="str">
            <v>16607985315400001556f99adygO</v>
          </cell>
        </row>
        <row r="1366">
          <cell r="B1366">
            <v>44791</v>
          </cell>
          <cell r="C1366">
            <v>0.601099537037037</v>
          </cell>
          <cell r="D1366">
            <v>11920</v>
          </cell>
          <cell r="E1366" t="str">
            <v>2022081822001439981442455463</v>
          </cell>
          <cell r="F1366" t="str">
            <v>**菱</v>
          </cell>
          <cell r="G1366" t="str">
            <v>1170113768862139981</v>
          </cell>
        </row>
        <row r="1367">
          <cell r="B1367">
            <v>44791</v>
          </cell>
          <cell r="C1367">
            <v>0.633761574074074</v>
          </cell>
          <cell r="D1367">
            <v>3380</v>
          </cell>
          <cell r="E1367" t="str">
            <v>4200001579202208186006267726</v>
          </cell>
          <cell r="F1367" t="str">
            <v>熊帅</v>
          </cell>
          <cell r="G1367" t="str">
            <v>RGSUON-0OXIM61-1DCL</v>
          </cell>
        </row>
        <row r="1368">
          <cell r="B1368">
            <v>44790</v>
          </cell>
          <cell r="C1368" t="str">
            <v>14:20:26</v>
          </cell>
          <cell r="D1368">
            <v>122180</v>
          </cell>
          <cell r="E1368" t="str">
            <v>755940534010201</v>
          </cell>
          <cell r="F1368" t="str">
            <v>深圳卓能新能源汽车服务有限公司</v>
          </cell>
          <cell r="G1368" t="str">
            <v>901m61001286</v>
          </cell>
        </row>
        <row r="1369">
          <cell r="B1369">
            <v>44790</v>
          </cell>
          <cell r="C1369" t="str">
            <v>17:15:12</v>
          </cell>
          <cell r="D1369">
            <v>2980</v>
          </cell>
          <cell r="E1369" t="str">
            <v>337010100102809562</v>
          </cell>
          <cell r="F1369" t="str">
            <v>深圳市车聚汇汽车服务有限公司</v>
          </cell>
          <cell r="G1369" t="str">
            <v>901l08001853</v>
          </cell>
        </row>
        <row r="1370">
          <cell r="B1370">
            <v>44791</v>
          </cell>
          <cell r="C1370" t="str">
            <v>11:32:33</v>
          </cell>
          <cell r="D1370">
            <v>14900</v>
          </cell>
          <cell r="E1370" t="str">
            <v>6217007200049114344</v>
          </cell>
          <cell r="F1370" t="str">
            <v>王楚威</v>
          </cell>
          <cell r="G1370" t="str">
            <v>901a46009232</v>
          </cell>
        </row>
        <row r="1371">
          <cell r="B1371">
            <v>44791</v>
          </cell>
          <cell r="C1371" t="str">
            <v>12:05:06</v>
          </cell>
          <cell r="D1371">
            <v>5000</v>
          </cell>
          <cell r="E1371" t="str">
            <v>0614210000000129</v>
          </cell>
          <cell r="F1371" t="str">
            <v>江苏南通美天绿色新能源有限公司</v>
          </cell>
          <cell r="G1371" t="str">
            <v>901f04009167</v>
          </cell>
        </row>
        <row r="1372">
          <cell r="B1372">
            <v>44791</v>
          </cell>
          <cell r="C1372" t="str">
            <v>14:32:22</v>
          </cell>
          <cell r="D1372">
            <v>8940</v>
          </cell>
          <cell r="E1372" t="str">
            <v>15279950420059</v>
          </cell>
          <cell r="F1372" t="str">
            <v>深圳任我行出行服务有限公司</v>
          </cell>
          <cell r="G1372" t="str">
            <v>901i02001315</v>
          </cell>
        </row>
        <row r="1373">
          <cell r="B1373">
            <v>44791</v>
          </cell>
          <cell r="C1373" t="str">
            <v>14:59:36</v>
          </cell>
          <cell r="D1373">
            <v>116220</v>
          </cell>
          <cell r="E1373" t="str">
            <v>1202199309000032871</v>
          </cell>
          <cell r="F1373" t="str">
            <v>镁易新能源汽车销售(杭州)有限公司</v>
          </cell>
          <cell r="G1373" t="str">
            <v>901349016190</v>
          </cell>
        </row>
        <row r="1374">
          <cell r="B1374">
            <v>44791</v>
          </cell>
          <cell r="C1374">
            <v>0.648310185185185</v>
          </cell>
          <cell r="D1374">
            <v>3380</v>
          </cell>
          <cell r="E1374" t="str">
            <v>4200001565202208181061039780</v>
          </cell>
          <cell r="F1374" t="str">
            <v>盘福春</v>
          </cell>
          <cell r="G1374" t="str">
            <v>RGSVNP-0OXIM61-AUL2</v>
          </cell>
        </row>
        <row r="1375">
          <cell r="B1375">
            <v>44791</v>
          </cell>
          <cell r="C1375">
            <v>0.665115740740741</v>
          </cell>
          <cell r="D1375">
            <v>6000</v>
          </cell>
          <cell r="E1375" t="str">
            <v>2022081822001468021416160301</v>
          </cell>
          <cell r="F1375" t="str">
            <v>**河</v>
          </cell>
          <cell r="G1375" t="str">
            <v>1170115514068368021</v>
          </cell>
        </row>
        <row r="1376">
          <cell r="B1376">
            <v>44791</v>
          </cell>
          <cell r="C1376">
            <v>0.756354166666667</v>
          </cell>
          <cell r="D1376">
            <v>480</v>
          </cell>
          <cell r="E1376" t="str">
            <v>4200001572202208181829732035</v>
          </cell>
          <cell r="F1376" t="str">
            <v>房立波</v>
          </cell>
          <cell r="G1376" t="str">
            <v>1660817345540000f4245698iAvZ</v>
          </cell>
        </row>
        <row r="1377">
          <cell r="B1377">
            <v>44792</v>
          </cell>
          <cell r="C1377">
            <v>0.592233796296296</v>
          </cell>
          <cell r="D1377">
            <v>3380</v>
          </cell>
          <cell r="E1377" t="str">
            <v>4200001587202208194643316623</v>
          </cell>
          <cell r="F1377" t="str">
            <v>覃宝</v>
          </cell>
          <cell r="G1377" t="str">
            <v>16608895615400004eadca0cHAT3</v>
          </cell>
        </row>
        <row r="1378">
          <cell r="B1378">
            <v>44792</v>
          </cell>
          <cell r="C1378">
            <v>0.591979166666667</v>
          </cell>
          <cell r="D1378">
            <v>3380</v>
          </cell>
          <cell r="E1378" t="str">
            <v>4200001581202208196757756329</v>
          </cell>
          <cell r="F1378" t="str">
            <v>厉杰</v>
          </cell>
          <cell r="G1378" t="str">
            <v>RGUMKK-0OXIM61-HVPU</v>
          </cell>
        </row>
        <row r="1379">
          <cell r="B1379">
            <v>44792</v>
          </cell>
          <cell r="C1379">
            <v>0.639780092592593</v>
          </cell>
          <cell r="D1379">
            <v>3380</v>
          </cell>
          <cell r="E1379" t="str">
            <v>4200001548202208190095081164</v>
          </cell>
          <cell r="F1379" t="str">
            <v>谢东华</v>
          </cell>
          <cell r="G1379" t="str">
            <v>1660893669540000dbb423a5SHJM</v>
          </cell>
        </row>
        <row r="1380">
          <cell r="B1380">
            <v>44792</v>
          </cell>
          <cell r="C1380">
            <v>0.639837962962963</v>
          </cell>
          <cell r="D1380">
            <v>3380</v>
          </cell>
          <cell r="E1380" t="str">
            <v>4200001587202208195999056971</v>
          </cell>
          <cell r="F1380" t="str">
            <v>吴俊乐</v>
          </cell>
          <cell r="G1380" t="str">
            <v>16608936745400006c1fd08coqGx</v>
          </cell>
        </row>
        <row r="1381">
          <cell r="B1381">
            <v>44792</v>
          </cell>
          <cell r="C1381" t="str">
            <v> 15:21:35</v>
          </cell>
          <cell r="D1381">
            <v>10140</v>
          </cell>
          <cell r="E1381" t="str">
            <v>4200001575202208196661453106</v>
          </cell>
          <cell r="F1381" t="str">
            <v>吴俊乐</v>
          </cell>
          <cell r="G1381" t="str">
            <v>1660893691540000dbb423c5rSB8</v>
          </cell>
        </row>
        <row r="1382">
          <cell r="B1382">
            <v>44792</v>
          </cell>
          <cell r="C1382" t="str">
            <v>12:55:13</v>
          </cell>
          <cell r="D1382">
            <v>880</v>
          </cell>
          <cell r="E1382" t="str">
            <v>6217003230056715497</v>
          </cell>
          <cell r="F1382" t="str">
            <v>王朝金</v>
          </cell>
          <cell r="G1382" t="str">
            <v>901m57001147</v>
          </cell>
        </row>
        <row r="1383">
          <cell r="B1383">
            <v>44792</v>
          </cell>
          <cell r="C1383">
            <v>0.68837962962963</v>
          </cell>
          <cell r="D1383">
            <v>2980</v>
          </cell>
          <cell r="E1383" t="str">
            <v>4200001546202208199160620772</v>
          </cell>
          <cell r="F1383" t="str">
            <v>董建敏</v>
          </cell>
          <cell r="G1383" t="str">
            <v>16608978635400008a0b970f8k8q</v>
          </cell>
        </row>
        <row r="1384">
          <cell r="B1384">
            <v>44792</v>
          </cell>
          <cell r="C1384">
            <v>0.69005787037037</v>
          </cell>
          <cell r="D1384">
            <v>3380</v>
          </cell>
          <cell r="E1384" t="str">
            <v>4200001577202208197314861741</v>
          </cell>
          <cell r="F1384" t="str">
            <v>柴保华</v>
          </cell>
          <cell r="G1384" t="str">
            <v>16608980075400008a0b977eco0U</v>
          </cell>
        </row>
        <row r="1385">
          <cell r="B1385">
            <v>44792</v>
          </cell>
          <cell r="C1385">
            <v>0.691585648148148</v>
          </cell>
          <cell r="D1385">
            <v>3380</v>
          </cell>
          <cell r="E1385" t="str">
            <v>4200001562202208194603402276</v>
          </cell>
          <cell r="F1385" t="str">
            <v>周清平</v>
          </cell>
          <cell r="G1385" t="str">
            <v>16608981485400008a0b97e0Qiza</v>
          </cell>
        </row>
        <row r="1386">
          <cell r="B1386">
            <v>44792</v>
          </cell>
          <cell r="C1386">
            <v>0.707060185185185</v>
          </cell>
          <cell r="D1386">
            <v>3380</v>
          </cell>
          <cell r="E1386" t="str">
            <v>4200001576202208194363964483</v>
          </cell>
          <cell r="F1386" t="str">
            <v>张晶晶</v>
          </cell>
          <cell r="G1386" t="str">
            <v>16608994855400008a0b9b93rhMB</v>
          </cell>
        </row>
        <row r="1387">
          <cell r="B1387">
            <v>44792</v>
          </cell>
          <cell r="C1387">
            <v>0.729872685185185</v>
          </cell>
          <cell r="D1387">
            <v>3380</v>
          </cell>
          <cell r="E1387" t="str">
            <v>4200001585202208191543863241</v>
          </cell>
          <cell r="F1387" t="str">
            <v>张金祥</v>
          </cell>
          <cell r="G1387" t="str">
            <v>16609014515400002f817aa8w5y_</v>
          </cell>
        </row>
        <row r="1388">
          <cell r="B1388">
            <v>44792</v>
          </cell>
          <cell r="C1388">
            <v>0.737627314814815</v>
          </cell>
          <cell r="D1388">
            <v>3380</v>
          </cell>
          <cell r="E1388" t="str">
            <v>4200001579202208195362578956</v>
          </cell>
          <cell r="F1388" t="str">
            <v>邵锦斌</v>
          </cell>
          <cell r="G1388" t="str">
            <v>16609021235400002f817c46R_oO</v>
          </cell>
        </row>
        <row r="1389">
          <cell r="B1389">
            <v>44792</v>
          </cell>
          <cell r="C1389">
            <v>0.904722222222222</v>
          </cell>
          <cell r="D1389">
            <v>2690</v>
          </cell>
          <cell r="E1389" t="str">
            <v>'4200001555202208196734042116</v>
          </cell>
          <cell r="F1389" t="str">
            <v>李正军</v>
          </cell>
          <cell r="G1389" t="str">
            <v>166091656254000057fa3cbdjJ8X</v>
          </cell>
        </row>
        <row r="1390">
          <cell r="B1390">
            <v>44792</v>
          </cell>
          <cell r="C1390">
            <v>0.887893518518518</v>
          </cell>
          <cell r="D1390">
            <v>3380</v>
          </cell>
          <cell r="E1390" t="str">
            <v>'4200001553202208190766387247</v>
          </cell>
          <cell r="F1390" t="str">
            <v>房国辉</v>
          </cell>
          <cell r="G1390" t="str">
            <v>1660915107540000c0495024g32e</v>
          </cell>
        </row>
        <row r="1391">
          <cell r="B1391">
            <v>44792</v>
          </cell>
          <cell r="C1391">
            <v>0.880381944444444</v>
          </cell>
          <cell r="D1391">
            <v>2980</v>
          </cell>
          <cell r="E1391" t="str">
            <v>'4200001576202208196589715537</v>
          </cell>
          <cell r="F1391" t="str">
            <v>马骁</v>
          </cell>
          <cell r="G1391" t="str">
            <v>1660914459540000ac1480ebua8_</v>
          </cell>
        </row>
        <row r="1392">
          <cell r="B1392">
            <v>44792</v>
          </cell>
          <cell r="C1392">
            <v>0.826226851851852</v>
          </cell>
          <cell r="D1392">
            <v>3380</v>
          </cell>
          <cell r="E1392" t="str">
            <v>'4200001556202208191652634617</v>
          </cell>
          <cell r="F1392" t="str">
            <v>兰宇</v>
          </cell>
          <cell r="G1392" t="str">
            <v>1660909781540000ab4e0d1fz1Is</v>
          </cell>
        </row>
        <row r="1393">
          <cell r="B1393">
            <v>44792</v>
          </cell>
          <cell r="C1393">
            <v>0.816076388888889</v>
          </cell>
          <cell r="D1393">
            <v>2980</v>
          </cell>
          <cell r="E1393" t="str">
            <v>'4200001576202208193121961098</v>
          </cell>
          <cell r="F1393" t="str">
            <v>符维四</v>
          </cell>
          <cell r="G1393" t="str">
            <v>166090890454000022c02910Q45L</v>
          </cell>
        </row>
        <row r="1394">
          <cell r="B1394">
            <v>44792</v>
          </cell>
          <cell r="C1394">
            <v>0.917893518518519</v>
          </cell>
          <cell r="D1394">
            <v>3380</v>
          </cell>
          <cell r="E1394" t="str">
            <v>4200001569202208197266309591</v>
          </cell>
          <cell r="F1394" t="str">
            <v>陶政华</v>
          </cell>
          <cell r="G1394" t="str">
            <v>RGV8AR-0OXIM61-F582</v>
          </cell>
        </row>
        <row r="1395">
          <cell r="B1395">
            <v>44793</v>
          </cell>
          <cell r="C1395">
            <v>0.387847222222222</v>
          </cell>
          <cell r="D1395">
            <v>1380</v>
          </cell>
          <cell r="E1395" t="str">
            <v>2022082022001429251453652295</v>
          </cell>
          <cell r="F1395" t="str">
            <v>**崇</v>
          </cell>
          <cell r="G1395" t="str">
            <v>1170115950860829251</v>
          </cell>
        </row>
        <row r="1396">
          <cell r="B1396">
            <v>44793</v>
          </cell>
          <cell r="C1396">
            <v>0.397719907407407</v>
          </cell>
          <cell r="D1396">
            <v>2000</v>
          </cell>
          <cell r="E1396" t="str">
            <v>4200001562202208200836547514</v>
          </cell>
          <cell r="F1396" t="str">
            <v>朱永福</v>
          </cell>
          <cell r="G1396" t="str">
            <v>1660959153540000dcb77a2dbZ9d</v>
          </cell>
        </row>
        <row r="1397">
          <cell r="B1397">
            <v>44793</v>
          </cell>
          <cell r="C1397">
            <v>0.403622685185185</v>
          </cell>
          <cell r="D1397">
            <v>3380</v>
          </cell>
          <cell r="E1397" t="str">
            <v>4200001582202208201132834973</v>
          </cell>
          <cell r="F1397" t="str">
            <v>肖化上</v>
          </cell>
          <cell r="G1397" t="str">
            <v>1660959670540000dcb77b31_qqz</v>
          </cell>
        </row>
        <row r="1398">
          <cell r="B1398">
            <v>44793</v>
          </cell>
          <cell r="C1398">
            <v>0.406875</v>
          </cell>
          <cell r="D1398">
            <v>3380</v>
          </cell>
          <cell r="E1398" t="str">
            <v>4200001538202208200872983120</v>
          </cell>
          <cell r="F1398" t="str">
            <v>贺新源</v>
          </cell>
          <cell r="G1398" t="str">
            <v>1660959949540000bd3f16f77hjW</v>
          </cell>
        </row>
        <row r="1399">
          <cell r="B1399">
            <v>44793</v>
          </cell>
          <cell r="C1399">
            <v>0.412974537037037</v>
          </cell>
          <cell r="D1399">
            <v>3130</v>
          </cell>
          <cell r="E1399" t="str">
            <v>4200001548202208205595590221</v>
          </cell>
          <cell r="F1399" t="str">
            <v>李老金</v>
          </cell>
          <cell r="G1399" t="str">
            <v>1660960470540000bd3f18a3_UVf</v>
          </cell>
        </row>
        <row r="1400">
          <cell r="B1400">
            <v>44793</v>
          </cell>
          <cell r="C1400">
            <v>0.413391203703704</v>
          </cell>
          <cell r="D1400">
            <v>1380</v>
          </cell>
          <cell r="E1400" t="str">
            <v>2022082022001422811444829530</v>
          </cell>
          <cell r="F1400" t="str">
            <v>何红梅</v>
          </cell>
          <cell r="G1400" t="str">
            <v>1170118003955622811</v>
          </cell>
        </row>
        <row r="1401">
          <cell r="B1401">
            <v>44793</v>
          </cell>
          <cell r="C1401">
            <v>0.419398148148148</v>
          </cell>
          <cell r="D1401">
            <v>2690</v>
          </cell>
          <cell r="E1401" t="str">
            <v>4200001562202208207744336819</v>
          </cell>
          <cell r="F1401" t="str">
            <v>董书文</v>
          </cell>
          <cell r="G1401" t="str">
            <v>1660961031540000dcb77e2d85LS</v>
          </cell>
        </row>
        <row r="1402">
          <cell r="B1402">
            <v>44793</v>
          </cell>
          <cell r="C1402">
            <v>0.431412037037037</v>
          </cell>
          <cell r="D1402">
            <v>3380</v>
          </cell>
          <cell r="E1402" t="str">
            <v>4200001575202208202206542636</v>
          </cell>
          <cell r="F1402" t="str">
            <v>李元宝</v>
          </cell>
          <cell r="G1402" t="str">
            <v>16609620665400003a5a95d7y1Vv</v>
          </cell>
        </row>
        <row r="1403">
          <cell r="B1403">
            <v>44793</v>
          </cell>
          <cell r="C1403">
            <v>0.437175925925926</v>
          </cell>
          <cell r="D1403">
            <v>3380</v>
          </cell>
          <cell r="E1403" t="str">
            <v>4200001554202208204936236687</v>
          </cell>
          <cell r="F1403" t="str">
            <v>何伟雄</v>
          </cell>
          <cell r="G1403" t="str">
            <v>1660962566540000484d2ab3xSLO</v>
          </cell>
        </row>
        <row r="1404">
          <cell r="B1404">
            <v>44793</v>
          </cell>
          <cell r="C1404">
            <v>0.461458333333333</v>
          </cell>
          <cell r="D1404">
            <v>3380</v>
          </cell>
          <cell r="E1404" t="str">
            <v>4200001549202208205227927892</v>
          </cell>
          <cell r="F1404" t="str">
            <v>孙胜营</v>
          </cell>
          <cell r="G1404" t="str">
            <v>1660964661540000e8b28ac7eTcy</v>
          </cell>
        </row>
        <row r="1405">
          <cell r="B1405">
            <v>44793</v>
          </cell>
          <cell r="C1405">
            <v>0.455335648148148</v>
          </cell>
          <cell r="D1405">
            <v>3380</v>
          </cell>
          <cell r="E1405" t="str">
            <v>2022082022001482891448593106</v>
          </cell>
          <cell r="F1405" t="str">
            <v>庞冠林</v>
          </cell>
          <cell r="G1405" t="str">
            <v>1170114770489482891</v>
          </cell>
        </row>
        <row r="1406">
          <cell r="B1406">
            <v>44793</v>
          </cell>
          <cell r="C1406">
            <v>0.471388888888889</v>
          </cell>
          <cell r="D1406">
            <v>1880</v>
          </cell>
          <cell r="E1406" t="str">
            <v>4200001581202208200988488391</v>
          </cell>
          <cell r="F1406" t="str">
            <v>刘凯</v>
          </cell>
          <cell r="G1406" t="str">
            <v>RGW978-0OXIM61-3UR4</v>
          </cell>
        </row>
        <row r="1407">
          <cell r="B1407">
            <v>44793</v>
          </cell>
          <cell r="C1407">
            <v>0.474571759259259</v>
          </cell>
          <cell r="D1407">
            <v>200</v>
          </cell>
          <cell r="E1407" t="str">
            <v>4200001565202208203623891690</v>
          </cell>
          <cell r="F1407" t="str">
            <v>佛山市车天下新能源科技有限公司</v>
          </cell>
          <cell r="G1407" t="str">
            <v>RGW9ES-0OXIM61-H5C3</v>
          </cell>
        </row>
        <row r="1408">
          <cell r="B1408">
            <v>44793</v>
          </cell>
          <cell r="C1408">
            <v>0.478645833333333</v>
          </cell>
          <cell r="D1408">
            <v>3380</v>
          </cell>
          <cell r="E1408" t="str">
            <v>4200001584202208200720964346</v>
          </cell>
          <cell r="F1408" t="str">
            <v>戴志民</v>
          </cell>
          <cell r="G1408" t="str">
            <v>1660966149540000484d348f3eXy</v>
          </cell>
        </row>
        <row r="1409">
          <cell r="B1409">
            <v>44793</v>
          </cell>
          <cell r="C1409">
            <v>0.530393518518519</v>
          </cell>
          <cell r="D1409">
            <v>3380</v>
          </cell>
          <cell r="E1409" t="str">
            <v>4200001559202208209274261909</v>
          </cell>
          <cell r="F1409" t="str">
            <v>张鹰</v>
          </cell>
          <cell r="G1409" t="str">
            <v>RGWD4R-0OXIM61-K3JN</v>
          </cell>
        </row>
        <row r="1410">
          <cell r="B1410">
            <v>44793</v>
          </cell>
          <cell r="C1410">
            <v>0.503287037037037</v>
          </cell>
          <cell r="D1410">
            <v>3380</v>
          </cell>
          <cell r="E1410" t="str">
            <v>4200001582202208207717470438</v>
          </cell>
          <cell r="F1410" t="str">
            <v>雷振杰</v>
          </cell>
          <cell r="G1410" t="str">
            <v>1660968279540000c939e0920j47</v>
          </cell>
        </row>
        <row r="1411">
          <cell r="B1411">
            <v>44793</v>
          </cell>
          <cell r="C1411">
            <v>0.516122685185185</v>
          </cell>
          <cell r="D1411">
            <v>3380</v>
          </cell>
          <cell r="E1411" t="str">
            <v>4200001546202208201648526120</v>
          </cell>
          <cell r="F1411" t="str">
            <v>丘济钱</v>
          </cell>
          <cell r="G1411" t="str">
            <v>1660969388540000981cc14eQ5Yt</v>
          </cell>
        </row>
        <row r="1412">
          <cell r="B1412">
            <v>44793</v>
          </cell>
          <cell r="C1412">
            <v>0.494386574074074</v>
          </cell>
          <cell r="D1412">
            <v>3380</v>
          </cell>
          <cell r="E1412" t="str">
            <v>4200001577202208208858762018</v>
          </cell>
          <cell r="F1412" t="str">
            <v>于和平</v>
          </cell>
          <cell r="G1412" t="str">
            <v>1660967503540000981cbd02LcJy</v>
          </cell>
        </row>
        <row r="1413">
          <cell r="B1413">
            <v>44793</v>
          </cell>
          <cell r="C1413">
            <v>0.567638888888889</v>
          </cell>
          <cell r="D1413">
            <v>3380</v>
          </cell>
          <cell r="E1413" t="str">
            <v>4200001553202208207799285084</v>
          </cell>
          <cell r="F1413" t="str">
            <v>冯进如</v>
          </cell>
          <cell r="G1413" t="str">
            <v>1660973839540000096b0719eq_U</v>
          </cell>
        </row>
        <row r="1414">
          <cell r="B1414">
            <v>44793</v>
          </cell>
          <cell r="C1414">
            <v>0.596111111111111</v>
          </cell>
          <cell r="D1414">
            <v>3380</v>
          </cell>
          <cell r="E1414" t="str">
            <v>4200001574202208206499032527</v>
          </cell>
          <cell r="F1414" t="str">
            <v>李亮</v>
          </cell>
          <cell r="G1414" t="str">
            <v>1660976298540000096b0cd97TCe</v>
          </cell>
        </row>
        <row r="1415">
          <cell r="B1415">
            <v>44793</v>
          </cell>
          <cell r="C1415">
            <v>0.58880787037037</v>
          </cell>
          <cell r="D1415">
            <v>3380</v>
          </cell>
          <cell r="E1415" t="str">
            <v>4200001571202208208898119378</v>
          </cell>
          <cell r="F1415" t="str">
            <v>蒋小云</v>
          </cell>
          <cell r="G1415" t="str">
            <v>16609756655400001daf4cecFNXB</v>
          </cell>
        </row>
        <row r="1416">
          <cell r="B1416">
            <v>44793</v>
          </cell>
          <cell r="C1416">
            <v>0.599236111111111</v>
          </cell>
          <cell r="D1416">
            <v>3380</v>
          </cell>
          <cell r="E1416" t="str">
            <v>4200001546202208206015750606</v>
          </cell>
          <cell r="F1416" t="str">
            <v>张秋亮</v>
          </cell>
          <cell r="G1416" t="str">
            <v>1660976567540000096b0d79yk6n</v>
          </cell>
        </row>
        <row r="1417">
          <cell r="B1417">
            <v>44793</v>
          </cell>
          <cell r="C1417">
            <v>0.600358796296296</v>
          </cell>
          <cell r="D1417">
            <v>3380</v>
          </cell>
          <cell r="E1417" t="str">
            <v>4200001538202208204240640827</v>
          </cell>
          <cell r="F1417" t="str">
            <v>房健风</v>
          </cell>
          <cell r="G1417" t="str">
            <v>16609766655400001daf50d12RTa</v>
          </cell>
        </row>
        <row r="1418">
          <cell r="B1418">
            <v>44793</v>
          </cell>
          <cell r="C1418">
            <v>0.607175925925926</v>
          </cell>
          <cell r="D1418">
            <v>1000</v>
          </cell>
          <cell r="E1418" t="str">
            <v>4200001557202208208832295486</v>
          </cell>
          <cell r="F1418" t="str">
            <v>陈志锋</v>
          </cell>
          <cell r="G1418" t="str">
            <v>RGWI94-0OXIM61-KN6R</v>
          </cell>
        </row>
        <row r="1419">
          <cell r="B1419">
            <v>44793</v>
          </cell>
          <cell r="C1419" t="str">
            <v> 16:05:26</v>
          </cell>
          <cell r="D1419">
            <v>2980</v>
          </cell>
          <cell r="E1419" t="str">
            <v>'4200001537202208202220296571</v>
          </cell>
          <cell r="F1419" t="str">
            <v>殷勇</v>
          </cell>
          <cell r="G1419" t="str">
            <v>166098272154000025f811eco5rI</v>
          </cell>
        </row>
        <row r="1420">
          <cell r="B1420">
            <v>44793</v>
          </cell>
          <cell r="C1420" t="str">
            <v> 15:58:56</v>
          </cell>
          <cell r="D1420">
            <v>3380</v>
          </cell>
          <cell r="E1420" t="str">
            <v>'4200001568202208208171334484</v>
          </cell>
          <cell r="F1420" t="str">
            <v>方怡传</v>
          </cell>
          <cell r="G1420" t="str">
            <v>1660982331540000275700b4_xq3</v>
          </cell>
        </row>
        <row r="1421">
          <cell r="B1421">
            <v>44793</v>
          </cell>
          <cell r="C1421" t="str">
            <v> 15:50:37</v>
          </cell>
          <cell r="D1421">
            <v>3380</v>
          </cell>
          <cell r="E1421" t="str">
            <v>'4200001541202208200100058407</v>
          </cell>
          <cell r="F1421" t="str">
            <v>陆朝作</v>
          </cell>
          <cell r="G1421" t="str">
            <v>1660981832540000446d57678TAz</v>
          </cell>
        </row>
        <row r="1422">
          <cell r="B1422">
            <v>44793</v>
          </cell>
          <cell r="C1422" t="str">
            <v> 15:48:01</v>
          </cell>
          <cell r="D1422">
            <v>3380</v>
          </cell>
          <cell r="E1422" t="str">
            <v>'4200001539202208209307426087</v>
          </cell>
          <cell r="F1422" t="str">
            <v>罗忠泰</v>
          </cell>
          <cell r="G1422" t="str">
            <v>16609816775400002756fddel_Zt</v>
          </cell>
        </row>
        <row r="1423">
          <cell r="B1423">
            <v>44793</v>
          </cell>
          <cell r="C1423">
            <v>0.702175925925926</v>
          </cell>
          <cell r="D1423">
            <v>3380</v>
          </cell>
          <cell r="E1423" t="str">
            <v>4200001553202208205957135847</v>
          </cell>
          <cell r="F1423" t="str">
            <v>张家明</v>
          </cell>
          <cell r="G1423" t="str">
            <v>1660985463540000e753e496OoiZ</v>
          </cell>
        </row>
        <row r="1424">
          <cell r="B1424">
            <v>44793</v>
          </cell>
          <cell r="C1424">
            <v>0.671365740740741</v>
          </cell>
          <cell r="D1424">
            <v>3380</v>
          </cell>
          <cell r="E1424" t="str">
            <v>4200001559202208201128180220</v>
          </cell>
          <cell r="F1424" t="str">
            <v>汪学良</v>
          </cell>
          <cell r="G1424" t="str">
            <v>1660982802540000275702a79mui</v>
          </cell>
        </row>
        <row r="1425">
          <cell r="B1425">
            <v>44793</v>
          </cell>
          <cell r="C1425">
            <v>0.70787037037037</v>
          </cell>
          <cell r="D1425">
            <v>3380</v>
          </cell>
          <cell r="E1425" t="str">
            <v>4200001584202208205990128888</v>
          </cell>
          <cell r="F1425" t="str">
            <v>张清贵</v>
          </cell>
          <cell r="G1425" t="str">
            <v>166098595554000029119255GlfT</v>
          </cell>
        </row>
        <row r="1426">
          <cell r="B1426">
            <v>44793</v>
          </cell>
          <cell r="C1426">
            <v>0.712210648148148</v>
          </cell>
          <cell r="D1426">
            <v>3380</v>
          </cell>
          <cell r="E1426" t="str">
            <v>4200001586202208209287426233</v>
          </cell>
          <cell r="F1426" t="str">
            <v>甘盛保</v>
          </cell>
          <cell r="G1426" t="str">
            <v>RGWP93-0OXIM61-DQXW</v>
          </cell>
        </row>
        <row r="1427">
          <cell r="B1427">
            <v>44793</v>
          </cell>
          <cell r="C1427">
            <v>0.710347222222222</v>
          </cell>
          <cell r="D1427">
            <v>3380</v>
          </cell>
          <cell r="E1427" t="str">
            <v>4200001588202208205344973487</v>
          </cell>
          <cell r="F1427" t="str">
            <v>邓全敏</v>
          </cell>
          <cell r="G1427" t="str">
            <v>166098616854000025f81a51O_Gt</v>
          </cell>
        </row>
        <row r="1428">
          <cell r="B1428">
            <v>44793</v>
          </cell>
          <cell r="C1428">
            <v>0.709409722222222</v>
          </cell>
          <cell r="D1428">
            <v>3380</v>
          </cell>
          <cell r="E1428" t="str">
            <v>4200001585202208206255749161</v>
          </cell>
          <cell r="F1428" t="str">
            <v>刘秀华</v>
          </cell>
          <cell r="G1428" t="str">
            <v>1660986088540000291192e1Gf9V</v>
          </cell>
        </row>
        <row r="1429">
          <cell r="B1429">
            <v>44793</v>
          </cell>
          <cell r="C1429">
            <v>0.72025462962963</v>
          </cell>
          <cell r="D1429">
            <v>2690</v>
          </cell>
          <cell r="E1429" t="str">
            <v>4200001572202208208350014824</v>
          </cell>
          <cell r="F1429" t="str">
            <v>秦标</v>
          </cell>
          <cell r="G1429" t="str">
            <v>1660987024540000bba2e246Uyw9</v>
          </cell>
        </row>
        <row r="1430">
          <cell r="B1430">
            <v>44793</v>
          </cell>
          <cell r="C1430">
            <v>0.7203125</v>
          </cell>
          <cell r="D1430">
            <v>3380</v>
          </cell>
          <cell r="E1430" t="str">
            <v>4200001588202208206927408631</v>
          </cell>
          <cell r="F1430" t="str">
            <v>覃龙海</v>
          </cell>
          <cell r="G1430" t="str">
            <v>1660987030540000bba2e24dLGUq</v>
          </cell>
        </row>
        <row r="1431">
          <cell r="B1431">
            <v>44793</v>
          </cell>
          <cell r="C1431">
            <v>0.720532407407407</v>
          </cell>
          <cell r="D1431">
            <v>3380</v>
          </cell>
          <cell r="E1431" t="str">
            <v>4200001557202208204222179270</v>
          </cell>
          <cell r="F1431" t="str">
            <v>谢建东</v>
          </cell>
          <cell r="G1431" t="str">
            <v>16609870455400002911972bXP3Y</v>
          </cell>
        </row>
        <row r="1432">
          <cell r="B1432">
            <v>44793</v>
          </cell>
          <cell r="C1432">
            <v>0.735729166666667</v>
          </cell>
          <cell r="D1432">
            <v>1380</v>
          </cell>
          <cell r="E1432" t="str">
            <v>4200001587202208209949321887</v>
          </cell>
          <cell r="F1432" t="str">
            <v>周琳</v>
          </cell>
          <cell r="G1432" t="str">
            <v>1660988360540000bba2e519rX8H</v>
          </cell>
        </row>
        <row r="1433">
          <cell r="B1433">
            <v>44793</v>
          </cell>
          <cell r="C1433">
            <v>0.751238425925926</v>
          </cell>
          <cell r="D1433">
            <v>3380</v>
          </cell>
          <cell r="E1433" t="str">
            <v>4200001557202208202819313635</v>
          </cell>
          <cell r="F1433" t="str">
            <v>倪胜龙</v>
          </cell>
          <cell r="G1433" t="str">
            <v>1660989702540000bba2e7b1TOcb</v>
          </cell>
        </row>
        <row r="1434">
          <cell r="B1434">
            <v>44793</v>
          </cell>
          <cell r="C1434" t="str">
            <v> 22:49</v>
          </cell>
          <cell r="D1434">
            <v>3380</v>
          </cell>
          <cell r="E1434" t="str">
            <v>'4200001545202208202543971606</v>
          </cell>
          <cell r="F1434" t="str">
            <v>容灿</v>
          </cell>
          <cell r="G1434" t="str">
            <v>16610069665400001842a1e3utif</v>
          </cell>
        </row>
        <row r="1435">
          <cell r="B1435">
            <v>44793</v>
          </cell>
          <cell r="C1435" t="str">
            <v> 22:34</v>
          </cell>
          <cell r="D1435">
            <v>3380</v>
          </cell>
          <cell r="E1435" t="str">
            <v>'4200001541202208206168538759</v>
          </cell>
          <cell r="F1435" t="str">
            <v>钟积成</v>
          </cell>
          <cell r="G1435" t="str">
            <v>1661006091540000300ae6300dO1</v>
          </cell>
        </row>
        <row r="1436">
          <cell r="B1436">
            <v>44793</v>
          </cell>
          <cell r="C1436" t="str">
            <v> 22:13</v>
          </cell>
          <cell r="D1436">
            <v>3380</v>
          </cell>
          <cell r="E1436" t="str">
            <v>'4200001577202208200679932432</v>
          </cell>
          <cell r="F1436" t="str">
            <v>梁泽健</v>
          </cell>
          <cell r="G1436" t="str">
            <v>1661004804540000300ae469xMCR</v>
          </cell>
        </row>
        <row r="1437">
          <cell r="B1437">
            <v>44793</v>
          </cell>
          <cell r="C1437" t="str">
            <v> 22:10</v>
          </cell>
          <cell r="D1437">
            <v>2690</v>
          </cell>
          <cell r="E1437" t="str">
            <v>'4200001587202208204475610352</v>
          </cell>
          <cell r="F1437" t="str">
            <v>胡小强</v>
          </cell>
          <cell r="G1437" t="str">
            <v>1661004642540000300ae435HGSW</v>
          </cell>
        </row>
        <row r="1438">
          <cell r="B1438">
            <v>44793</v>
          </cell>
          <cell r="C1438" t="str">
            <v> 21:31</v>
          </cell>
          <cell r="D1438">
            <v>700</v>
          </cell>
          <cell r="E1438" t="str">
            <v>'4200001549202208204435578742</v>
          </cell>
          <cell r="F1438" t="str">
            <v>黄成诗</v>
          </cell>
          <cell r="G1438" t="str">
            <v>1661002293540000184297d0KS8o</v>
          </cell>
        </row>
        <row r="1439">
          <cell r="B1439">
            <v>44793</v>
          </cell>
          <cell r="C1439" t="str">
            <v> 20:59</v>
          </cell>
          <cell r="D1439">
            <v>500</v>
          </cell>
          <cell r="E1439" t="str">
            <v>'4200001587202208201202195420</v>
          </cell>
          <cell r="F1439" t="str">
            <v>黄成诗</v>
          </cell>
          <cell r="G1439" t="str">
            <v>166100036854000066393324s1me</v>
          </cell>
        </row>
        <row r="1440">
          <cell r="B1440">
            <v>44793</v>
          </cell>
          <cell r="C1440" t="str">
            <v> 20:45</v>
          </cell>
          <cell r="D1440">
            <v>2000</v>
          </cell>
          <cell r="E1440" t="str">
            <v>'4200001568202208204139529049</v>
          </cell>
          <cell r="F1440" t="str">
            <v>黄成诗</v>
          </cell>
          <cell r="G1440" t="str">
            <v>166099953054000066392fbdSch2</v>
          </cell>
        </row>
        <row r="1441">
          <cell r="B1441">
            <v>44793</v>
          </cell>
          <cell r="C1441" t="str">
            <v> 20:00</v>
          </cell>
          <cell r="D1441">
            <v>3380</v>
          </cell>
          <cell r="E1441" t="str">
            <v>'4200001576202208204983262270</v>
          </cell>
          <cell r="F1441" t="str">
            <v>莫志杰</v>
          </cell>
          <cell r="G1441" t="str">
            <v>16609968105400001d25e440cBBr</v>
          </cell>
        </row>
        <row r="1442">
          <cell r="B1442">
            <v>44793</v>
          </cell>
          <cell r="C1442" t="str">
            <v> 19:47</v>
          </cell>
          <cell r="D1442">
            <v>3380</v>
          </cell>
          <cell r="E1442" t="str">
            <v>'4200001569202208208373386679</v>
          </cell>
          <cell r="F1442" t="str">
            <v>胡应峰</v>
          </cell>
          <cell r="G1442" t="str">
            <v>16609960115400005d852cb4ZYep</v>
          </cell>
        </row>
        <row r="1443">
          <cell r="B1443">
            <v>44793</v>
          </cell>
          <cell r="C1443">
            <v>0.827372685185185</v>
          </cell>
          <cell r="D1443">
            <v>3380</v>
          </cell>
          <cell r="E1443" t="str">
            <v>'4200001538202208202155291024</v>
          </cell>
          <cell r="F1443" t="str">
            <v>张国雄</v>
          </cell>
          <cell r="G1443" t="str">
            <v>RGWWXI-0OXIM61-28X6</v>
          </cell>
        </row>
        <row r="1444">
          <cell r="B1444">
            <v>44794</v>
          </cell>
          <cell r="C1444" t="str">
            <v> 18:20:00</v>
          </cell>
          <cell r="D1444">
            <v>3380</v>
          </cell>
          <cell r="E1444" t="str">
            <v>'4200001546202208218852949156</v>
          </cell>
          <cell r="F1444" t="str">
            <v>石方朋</v>
          </cell>
          <cell r="G1444" t="str">
            <v>1661077215540000b96e3d9ev5uQ</v>
          </cell>
        </row>
        <row r="1445">
          <cell r="B1445">
            <v>44794</v>
          </cell>
          <cell r="C1445" t="str">
            <v> 18:00</v>
          </cell>
          <cell r="D1445">
            <v>2980</v>
          </cell>
          <cell r="E1445" t="str">
            <v>'4200001575202208211524903187</v>
          </cell>
          <cell r="F1445" t="str">
            <v>宋召文</v>
          </cell>
          <cell r="G1445" t="str">
            <v>1661076045540000b96e3ba2P2w3</v>
          </cell>
        </row>
        <row r="1446">
          <cell r="B1446">
            <v>44794</v>
          </cell>
          <cell r="C1446" t="str">
            <v> 15:32</v>
          </cell>
          <cell r="D1446">
            <v>3380</v>
          </cell>
          <cell r="E1446" t="str">
            <v>'4200001564202208217639791957</v>
          </cell>
          <cell r="F1446" t="str">
            <v>钟理增</v>
          </cell>
          <cell r="G1446" t="str">
            <v>1661067143540000edb46baak63o</v>
          </cell>
        </row>
        <row r="1447">
          <cell r="B1447">
            <v>44794</v>
          </cell>
          <cell r="C1447" t="str">
            <v> 10:37</v>
          </cell>
          <cell r="D1447">
            <v>3380</v>
          </cell>
          <cell r="E1447" t="str">
            <v>'4200001576202208217694289250</v>
          </cell>
          <cell r="F1447" t="str">
            <v>陈忠</v>
          </cell>
          <cell r="G1447" t="str">
            <v>1661049421540000ac239441OJ2k</v>
          </cell>
        </row>
        <row r="1448">
          <cell r="B1448">
            <v>44794</v>
          </cell>
          <cell r="C1448" t="str">
            <v> 0:35</v>
          </cell>
          <cell r="D1448">
            <v>3380</v>
          </cell>
          <cell r="E1448" t="str">
            <v>'4200001561202208218124203017</v>
          </cell>
          <cell r="F1448" t="str">
            <v>李佳爱</v>
          </cell>
          <cell r="G1448" t="str">
            <v>1661013347540000300aed07zlRX</v>
          </cell>
        </row>
        <row r="1449">
          <cell r="B1449">
            <v>44794</v>
          </cell>
          <cell r="C1449" t="str">
            <v> 0:16</v>
          </cell>
          <cell r="D1449">
            <v>3380</v>
          </cell>
          <cell r="E1449" t="str">
            <v>'4200001580202208216640373397</v>
          </cell>
          <cell r="F1449" t="str">
            <v>王少飞</v>
          </cell>
          <cell r="G1449" t="str">
            <v>1661012166540000300aec40sV2l</v>
          </cell>
        </row>
        <row r="1450">
          <cell r="B1450">
            <v>44794</v>
          </cell>
          <cell r="C1450" t="str">
            <v> 0:08</v>
          </cell>
          <cell r="D1450">
            <v>3380</v>
          </cell>
          <cell r="E1450" t="str">
            <v>'4200001538202208217935938079</v>
          </cell>
          <cell r="F1450" t="str">
            <v>肖又文</v>
          </cell>
          <cell r="G1450" t="str">
            <v>1661011685540000300aebdcwmzB</v>
          </cell>
        </row>
        <row r="1451">
          <cell r="B1451">
            <v>44794</v>
          </cell>
          <cell r="C1451">
            <v>0.00866898148148148</v>
          </cell>
          <cell r="D1451">
            <v>3380</v>
          </cell>
          <cell r="E1451" t="str">
            <v>'4200001566202208219230006185</v>
          </cell>
          <cell r="F1451" t="str">
            <v>韦德三</v>
          </cell>
          <cell r="G1451" t="str">
            <v>RGX90O-0OXIM61-JM0R</v>
          </cell>
        </row>
        <row r="1452">
          <cell r="B1452">
            <v>44793</v>
          </cell>
          <cell r="C1452">
            <v>0.904224537037037</v>
          </cell>
          <cell r="D1452">
            <v>180</v>
          </cell>
          <cell r="E1452" t="str">
            <v>'4200001586202208201299503110</v>
          </cell>
          <cell r="F1452" t="str">
            <v>黄成诗</v>
          </cell>
          <cell r="G1452" t="str">
            <v>RGX221-0OXIM61-0HPC</v>
          </cell>
        </row>
        <row r="1453">
          <cell r="B1453">
            <v>44793</v>
          </cell>
          <cell r="C1453" t="str">
            <v>14:54:17</v>
          </cell>
          <cell r="D1453">
            <v>890</v>
          </cell>
          <cell r="E1453" t="str">
            <v>6228480478774745879</v>
          </cell>
          <cell r="F1453" t="str">
            <v>刘源</v>
          </cell>
          <cell r="G1453" t="str">
            <v>901a33016113</v>
          </cell>
        </row>
        <row r="1454">
          <cell r="B1454">
            <v>44795</v>
          </cell>
          <cell r="C1454">
            <v>0.443206018518519</v>
          </cell>
          <cell r="D1454">
            <v>3380</v>
          </cell>
          <cell r="E1454" t="str">
            <v>4200001569202208222274183693</v>
          </cell>
          <cell r="F1454" t="str">
            <v>罗广海</v>
          </cell>
          <cell r="G1454" t="str">
            <v>RGZWNL-0OXIM61-K6UO</v>
          </cell>
        </row>
        <row r="1455">
          <cell r="B1455">
            <v>44795</v>
          </cell>
          <cell r="C1455">
            <v>0.465578703703704</v>
          </cell>
          <cell r="D1455">
            <v>1800</v>
          </cell>
          <cell r="E1455" t="str">
            <v>4200001548202208229828189078</v>
          </cell>
          <cell r="F1455" t="str">
            <v>施军</v>
          </cell>
          <cell r="G1455" t="str">
            <v>16611378195400006a2847e0vPnS</v>
          </cell>
        </row>
        <row r="1456">
          <cell r="B1456">
            <v>44795</v>
          </cell>
          <cell r="C1456">
            <v>0.504305555555556</v>
          </cell>
          <cell r="D1456">
            <v>3380</v>
          </cell>
          <cell r="E1456" t="str">
            <v>4200001573202208223223578568</v>
          </cell>
          <cell r="F1456" t="str">
            <v>陆升耒</v>
          </cell>
          <cell r="G1456" t="str">
            <v>1661141165540000097a8a71ke1o</v>
          </cell>
        </row>
        <row r="1457">
          <cell r="B1457">
            <v>44795</v>
          </cell>
          <cell r="C1457">
            <v>0.577581018518519</v>
          </cell>
          <cell r="D1457">
            <v>400</v>
          </cell>
          <cell r="E1457" t="str">
            <v>4200001539202208223114185108</v>
          </cell>
          <cell r="F1457" t="str">
            <v>佛山市车天下新能源科技有限公司</v>
          </cell>
          <cell r="G1457" t="str">
            <v>RH05M1-0OXIM61-6RPG</v>
          </cell>
        </row>
        <row r="1458">
          <cell r="B1458">
            <v>44795</v>
          </cell>
          <cell r="C1458">
            <v>0.652025462962963</v>
          </cell>
          <cell r="D1458">
            <v>3380</v>
          </cell>
          <cell r="E1458" t="str">
            <v>4200001545202208229161805216</v>
          </cell>
          <cell r="F1458" t="str">
            <v>岑祖凤</v>
          </cell>
          <cell r="G1458" t="str">
            <v>166115393154000080fc5576NsRF</v>
          </cell>
        </row>
        <row r="1459">
          <cell r="B1459">
            <v>44795</v>
          </cell>
          <cell r="C1459">
            <v>0.660659722222222</v>
          </cell>
          <cell r="D1459">
            <v>3380</v>
          </cell>
          <cell r="E1459" t="str">
            <v>4200001563202208221218084924</v>
          </cell>
          <cell r="F1459" t="str">
            <v>尤宝业</v>
          </cell>
          <cell r="G1459" t="str">
            <v>16611546775400000d880c62GIyH</v>
          </cell>
        </row>
        <row r="1460">
          <cell r="B1460">
            <v>44795</v>
          </cell>
          <cell r="C1460">
            <v>0.664039351851852</v>
          </cell>
          <cell r="D1460">
            <v>3380</v>
          </cell>
          <cell r="E1460" t="str">
            <v>4200001584202208222634530237</v>
          </cell>
          <cell r="F1460" t="str">
            <v>李强</v>
          </cell>
          <cell r="G1460" t="str">
            <v>166115496954000080fc5860zs5D</v>
          </cell>
        </row>
        <row r="1461">
          <cell r="B1461">
            <v>44795</v>
          </cell>
          <cell r="C1461">
            <v>0.697326388888889</v>
          </cell>
          <cell r="D1461">
            <v>3380</v>
          </cell>
          <cell r="E1461" t="str">
            <v>4200001581202208227092740082</v>
          </cell>
          <cell r="F1461" t="str">
            <v>简裕</v>
          </cell>
          <cell r="G1461" t="str">
            <v>1661157844540000886f7338pmYU</v>
          </cell>
        </row>
        <row r="1462">
          <cell r="B1462">
            <v>44795</v>
          </cell>
          <cell r="C1462">
            <v>0.714733796296296</v>
          </cell>
          <cell r="D1462">
            <v>1000</v>
          </cell>
          <cell r="E1462" t="str">
            <v>4200001539202208222492398633</v>
          </cell>
          <cell r="F1462" t="str">
            <v>赖聪聪</v>
          </cell>
          <cell r="G1462" t="str">
            <v>1661159347540000886f77c8YoSD</v>
          </cell>
        </row>
        <row r="1463">
          <cell r="B1463">
            <v>44795</v>
          </cell>
          <cell r="C1463" t="str">
            <v>17:07:48</v>
          </cell>
          <cell r="D1463">
            <v>2690</v>
          </cell>
          <cell r="E1463" t="str">
            <v>171742240</v>
          </cell>
          <cell r="F1463" t="str">
            <v>深圳市中天缘实业有限公司</v>
          </cell>
          <cell r="G1463" t="str">
            <v>901k93004644</v>
          </cell>
        </row>
        <row r="1464">
          <cell r="B1464">
            <v>44796</v>
          </cell>
          <cell r="C1464">
            <v>0.629166666666667</v>
          </cell>
          <cell r="D1464">
            <v>1300</v>
          </cell>
          <cell r="E1464" t="str">
            <v>4200001579202208237412951365</v>
          </cell>
          <cell r="F1464" t="str">
            <v>赖聪聪</v>
          </cell>
          <cell r="G1464" t="str">
            <v>166123835454000035a5328e1YpQ</v>
          </cell>
        </row>
        <row r="1465">
          <cell r="B1465">
            <v>44796</v>
          </cell>
          <cell r="C1465">
            <v>0.667037037037037</v>
          </cell>
          <cell r="D1465">
            <v>3380</v>
          </cell>
          <cell r="E1465" t="str">
            <v>4200001586202208232568709100</v>
          </cell>
          <cell r="F1465" t="str">
            <v>毛亮亮</v>
          </cell>
          <cell r="G1465" t="str">
            <v>RH268P-0OXIM61-05YM </v>
          </cell>
        </row>
        <row r="1466">
          <cell r="B1466">
            <v>44796</v>
          </cell>
          <cell r="C1466">
            <v>0.762175925925926</v>
          </cell>
          <cell r="D1466">
            <v>390</v>
          </cell>
          <cell r="E1466" t="str">
            <v>4200001587202208235453896331</v>
          </cell>
          <cell r="F1466" t="str">
            <v>赖聪聪</v>
          </cell>
          <cell r="G1466" t="str">
            <v>16612498465400008720087dnv9t</v>
          </cell>
        </row>
        <row r="1467">
          <cell r="B1467">
            <v>44797</v>
          </cell>
          <cell r="C1467">
            <v>0.41255787037037</v>
          </cell>
          <cell r="D1467">
            <v>3380</v>
          </cell>
          <cell r="E1467" t="str">
            <v>4200001558202208241601141254</v>
          </cell>
          <cell r="F1467" t="str">
            <v>何绍优</v>
          </cell>
          <cell r="G1467" t="str">
            <v>16613060375400009d0f36b90foE</v>
          </cell>
        </row>
        <row r="1468">
          <cell r="B1468">
            <v>44797</v>
          </cell>
          <cell r="C1468">
            <v>0.432164351851852</v>
          </cell>
          <cell r="D1468">
            <v>2690</v>
          </cell>
          <cell r="E1468" t="str">
            <v>4200001584202208240567649941</v>
          </cell>
          <cell r="F1468" t="str">
            <v>邓建普</v>
          </cell>
          <cell r="G1468" t="str">
            <v>16613077335400009737acdbwJGE</v>
          </cell>
        </row>
        <row r="1469">
          <cell r="B1469">
            <v>44797</v>
          </cell>
          <cell r="C1469">
            <v>0.469328703703704</v>
          </cell>
          <cell r="D1469">
            <v>5000</v>
          </cell>
          <cell r="E1469" t="str">
            <v>4200001579202208241468210971</v>
          </cell>
        </row>
        <row r="1469">
          <cell r="G1469" t="str">
            <v>RH3NQA-0OXIM61-G589</v>
          </cell>
        </row>
        <row r="1470">
          <cell r="B1470">
            <v>44797</v>
          </cell>
          <cell r="C1470">
            <v>0.587037037037037</v>
          </cell>
          <cell r="D1470">
            <v>3380</v>
          </cell>
          <cell r="E1470" t="str">
            <v>4200001563202208247166269884</v>
          </cell>
          <cell r="F1470" t="str">
            <v>唐振</v>
          </cell>
          <cell r="G1470" t="str">
            <v>RH3VKT-0OXIM61-1SCK</v>
          </cell>
        </row>
        <row r="1471">
          <cell r="B1471">
            <v>44797</v>
          </cell>
          <cell r="C1471">
            <v>0.726261574074074</v>
          </cell>
          <cell r="D1471">
            <v>500</v>
          </cell>
          <cell r="E1471" t="str">
            <v>4200001578202208247095255918</v>
          </cell>
        </row>
        <row r="1471">
          <cell r="G1471" t="str">
            <v>RH44UU-0OXIM61-6CB1</v>
          </cell>
        </row>
        <row r="1472">
          <cell r="B1472">
            <v>44798</v>
          </cell>
          <cell r="C1472">
            <v>0.370844907407407</v>
          </cell>
          <cell r="D1472">
            <v>3380</v>
          </cell>
          <cell r="E1472" t="str">
            <v>4200001559202208259411765378</v>
          </cell>
          <cell r="F1472" t="str">
            <v>梁对洪</v>
          </cell>
          <cell r="G1472" t="str">
            <v>16613888315400006b2b6f119TRp</v>
          </cell>
        </row>
        <row r="1473">
          <cell r="B1473">
            <v>44798</v>
          </cell>
          <cell r="C1473">
            <v>0.576805555555556</v>
          </cell>
          <cell r="D1473">
            <v>200</v>
          </cell>
          <cell r="E1473" t="str">
            <v>4200001588202208259492147094</v>
          </cell>
          <cell r="F1473" t="str">
            <v>谭素平</v>
          </cell>
          <cell r="G1473" t="str">
            <v>1661406628540000f1572255CTl_</v>
          </cell>
        </row>
        <row r="1474">
          <cell r="B1474">
            <v>44798</v>
          </cell>
          <cell r="C1474">
            <v>0.582523148148148</v>
          </cell>
          <cell r="D1474">
            <v>3380</v>
          </cell>
          <cell r="E1474" t="str">
            <v>4200001564202208258080382310</v>
          </cell>
          <cell r="F1474" t="str">
            <v>张宏胜</v>
          </cell>
          <cell r="G1474" t="str">
            <v>1661407125540000f1572398KZA2</v>
          </cell>
        </row>
        <row r="1475">
          <cell r="B1475">
            <v>44798</v>
          </cell>
          <cell r="C1475">
            <v>0.623414351851852</v>
          </cell>
          <cell r="D1475">
            <v>520</v>
          </cell>
          <cell r="E1475" t="str">
            <v>4200001548202208258893760953</v>
          </cell>
          <cell r="F1475" t="str">
            <v>刁景军</v>
          </cell>
          <cell r="G1475" t="str">
            <v>16614106595400007a5e8cb8KZgc</v>
          </cell>
        </row>
        <row r="1476">
          <cell r="B1476">
            <v>44798</v>
          </cell>
          <cell r="C1476">
            <v>0.706238425925926</v>
          </cell>
          <cell r="D1476">
            <v>3380</v>
          </cell>
          <cell r="E1476" t="str">
            <v>4200001546202208256405900762</v>
          </cell>
          <cell r="F1476" t="str">
            <v>李宗郁</v>
          </cell>
          <cell r="G1476" t="str">
            <v>1661417812540000ab111d5bmbnu</v>
          </cell>
        </row>
        <row r="1477">
          <cell r="B1477">
            <v>44798</v>
          </cell>
          <cell r="C1477" t="str">
            <v> 17:35:46</v>
          </cell>
          <cell r="D1477">
            <v>400</v>
          </cell>
          <cell r="E1477" t="str">
            <v>4200001566202208250636890020</v>
          </cell>
          <cell r="F1477" t="str">
            <v>中穗(深圳)供应链有限公司
</v>
          </cell>
          <cell r="G1477" t="str">
            <v>RH5ZZC-0OXIM61-7TH1</v>
          </cell>
        </row>
        <row r="1478">
          <cell r="B1478">
            <v>44798</v>
          </cell>
          <cell r="C1478">
            <v>0.752893518518518</v>
          </cell>
          <cell r="D1478">
            <v>2000</v>
          </cell>
          <cell r="E1478" t="str">
            <v>6222034000024529244</v>
          </cell>
          <cell r="F1478" t="str">
            <v>王丽</v>
          </cell>
          <cell r="G1478" t="str">
            <v>901a69023980-1</v>
          </cell>
        </row>
        <row r="1479">
          <cell r="B1479">
            <v>44798</v>
          </cell>
          <cell r="C1479">
            <v>0.752893518518518</v>
          </cell>
          <cell r="D1479">
            <v>2690</v>
          </cell>
          <cell r="E1479" t="str">
            <v>6222034000024529244</v>
          </cell>
          <cell r="F1479" t="str">
            <v>王丽</v>
          </cell>
          <cell r="G1479" t="str">
            <v>901a69023980-2</v>
          </cell>
        </row>
        <row r="1480">
          <cell r="B1480">
            <v>44798</v>
          </cell>
          <cell r="C1480">
            <v>0.752893518518518</v>
          </cell>
          <cell r="D1480">
            <v>2690</v>
          </cell>
          <cell r="E1480" t="str">
            <v>6222034000024529244</v>
          </cell>
          <cell r="F1480" t="str">
            <v>王丽</v>
          </cell>
          <cell r="G1480" t="str">
            <v>901a69023980-3</v>
          </cell>
        </row>
        <row r="1481">
          <cell r="B1481">
            <v>44799</v>
          </cell>
          <cell r="C1481">
            <v>0.395208333333333</v>
          </cell>
          <cell r="D1481">
            <v>1580</v>
          </cell>
          <cell r="E1481" t="str">
            <v>4200001573202208269484781723</v>
          </cell>
          <cell r="F1481" t="str">
            <v>施军</v>
          </cell>
          <cell r="G1481" t="str">
            <v>166147733854000057dbcb96Rjm5</v>
          </cell>
        </row>
        <row r="1482">
          <cell r="B1482">
            <v>44799</v>
          </cell>
          <cell r="C1482">
            <v>0.490497685185185</v>
          </cell>
          <cell r="D1482">
            <v>8070</v>
          </cell>
          <cell r="E1482" t="str">
            <v>4200001576202208262612568682</v>
          </cell>
          <cell r="F1482" t="str">
            <v>罗星</v>
          </cell>
          <cell r="G1482" t="str">
            <v>1661485571540000b60894f1NgP3</v>
          </cell>
        </row>
        <row r="1483">
          <cell r="B1483">
            <v>44799</v>
          </cell>
          <cell r="C1483">
            <v>0.499108796296296</v>
          </cell>
          <cell r="D1483">
            <v>2980</v>
          </cell>
          <cell r="E1483" t="str">
            <v>4200001542202208268867798980</v>
          </cell>
          <cell r="F1483" t="str">
            <v>朱文捷</v>
          </cell>
          <cell r="G1483" t="str">
            <v>1661486318540000b608978fhqpa</v>
          </cell>
        </row>
        <row r="1484">
          <cell r="B1484">
            <v>44799</v>
          </cell>
          <cell r="C1484">
            <v>0.533611111111111</v>
          </cell>
          <cell r="D1484">
            <v>2690</v>
          </cell>
          <cell r="E1484" t="str">
            <v>4200001564202208265079680562</v>
          </cell>
          <cell r="F1484" t="str">
            <v>金立强</v>
          </cell>
          <cell r="G1484" t="str">
            <v>1661489299540000b021dcf1THs_</v>
          </cell>
        </row>
        <row r="1485">
          <cell r="B1485">
            <v>44799</v>
          </cell>
          <cell r="C1485">
            <v>0.708043981481482</v>
          </cell>
          <cell r="D1485">
            <v>3380</v>
          </cell>
          <cell r="E1485" t="str">
            <v>4200001547202208261396000235</v>
          </cell>
          <cell r="F1485" t="str">
            <v>张思成</v>
          </cell>
          <cell r="G1485" t="str">
            <v>16615043705400007c74ac87rsJf-1</v>
          </cell>
        </row>
        <row r="1486">
          <cell r="B1486">
            <v>44799</v>
          </cell>
          <cell r="C1486">
            <v>0.708043981481482</v>
          </cell>
          <cell r="D1486">
            <v>10140</v>
          </cell>
          <cell r="E1486" t="str">
            <v>4200001547202208261396000235</v>
          </cell>
          <cell r="F1486" t="str">
            <v>张思成</v>
          </cell>
          <cell r="G1486" t="str">
            <v>16615043705400007c74ac87rsJf-2</v>
          </cell>
        </row>
        <row r="1487">
          <cell r="B1487">
            <v>44799</v>
          </cell>
          <cell r="C1487">
            <v>0.708043981481482</v>
          </cell>
          <cell r="D1487">
            <v>860</v>
          </cell>
          <cell r="E1487" t="str">
            <v>4200001547202208261396000235</v>
          </cell>
          <cell r="F1487" t="str">
            <v>张思成</v>
          </cell>
          <cell r="G1487" t="str">
            <v>16615043705400007c74ac87rsJf-3</v>
          </cell>
        </row>
        <row r="1488">
          <cell r="B1488">
            <v>44799</v>
          </cell>
          <cell r="C1488" t="str">
            <v>11:00:20</v>
          </cell>
          <cell r="D1488">
            <v>2980</v>
          </cell>
          <cell r="E1488" t="str">
            <v>337010100102809562</v>
          </cell>
          <cell r="F1488" t="str">
            <v>深圳市车聚汇汽车服务有限公司</v>
          </cell>
          <cell r="G1488" t="str">
            <v>901i04000784</v>
          </cell>
        </row>
        <row r="1489">
          <cell r="B1489">
            <v>44799</v>
          </cell>
          <cell r="C1489" t="str">
            <v>11:00:20</v>
          </cell>
          <cell r="D1489">
            <v>2980</v>
          </cell>
          <cell r="E1489" t="str">
            <v>337010100102809562</v>
          </cell>
          <cell r="F1489" t="str">
            <v>深圳市车聚汇汽车服务有限公司</v>
          </cell>
          <cell r="G1489" t="str">
            <v>901i04000784</v>
          </cell>
        </row>
        <row r="1490">
          <cell r="B1490">
            <v>44799</v>
          </cell>
          <cell r="C1490" t="str">
            <v>11:00:20</v>
          </cell>
          <cell r="D1490">
            <v>2980</v>
          </cell>
          <cell r="E1490" t="str">
            <v>337010100102809562</v>
          </cell>
          <cell r="F1490" t="str">
            <v>深圳市车聚汇汽车服务有限公司</v>
          </cell>
          <cell r="G1490" t="str">
            <v>901i04000784</v>
          </cell>
        </row>
        <row r="1491">
          <cell r="B1491">
            <v>44799</v>
          </cell>
          <cell r="C1491" t="str">
            <v>15:35:32</v>
          </cell>
          <cell r="D1491">
            <v>265220</v>
          </cell>
          <cell r="E1491" t="str">
            <v>1202199309000032871</v>
          </cell>
          <cell r="F1491" t="str">
            <v>镁易新能源汽车销售(杭州)有限公司</v>
          </cell>
          <cell r="G1491" t="str">
            <v>901a68017167</v>
          </cell>
        </row>
        <row r="1492">
          <cell r="B1492">
            <v>44799</v>
          </cell>
          <cell r="C1492" t="str">
            <v>16:56:26</v>
          </cell>
          <cell r="D1492">
            <v>5960</v>
          </cell>
          <cell r="E1492" t="str">
            <v>6222980061871754</v>
          </cell>
          <cell r="F1492" t="str">
            <v>赵岳峰</v>
          </cell>
          <cell r="G1492" t="str">
            <v>901344020454-1</v>
          </cell>
        </row>
        <row r="1493">
          <cell r="B1493">
            <v>44799</v>
          </cell>
          <cell r="C1493" t="str">
            <v>16:56:26</v>
          </cell>
          <cell r="D1493">
            <v>9</v>
          </cell>
          <cell r="E1493" t="str">
            <v>6222980061871754</v>
          </cell>
          <cell r="F1493" t="str">
            <v>赵岳峰</v>
          </cell>
          <cell r="G1493" t="str">
            <v>901344020454-2</v>
          </cell>
        </row>
        <row r="1494">
          <cell r="B1494">
            <v>44799</v>
          </cell>
          <cell r="C1494">
            <v>0.736412037037037</v>
          </cell>
          <cell r="D1494">
            <v>200</v>
          </cell>
          <cell r="E1494" t="str">
            <v>4200001551202208268159885678</v>
          </cell>
          <cell r="F1494" t="str">
            <v>何伟键</v>
          </cell>
          <cell r="G1494" t="str">
            <v>16615068235400007c74b395eQzC</v>
          </cell>
        </row>
        <row r="1495">
          <cell r="B1495">
            <v>44800</v>
          </cell>
          <cell r="C1495">
            <v>0.456666666666667</v>
          </cell>
          <cell r="D1495">
            <v>3380</v>
          </cell>
          <cell r="E1495" t="str">
            <v>4200001549202208278505140568</v>
          </cell>
          <cell r="F1495" t="str">
            <v>左茂华</v>
          </cell>
          <cell r="G1495" t="str">
            <v>RH96VP-0OXIM61-GUTU</v>
          </cell>
        </row>
        <row r="1496">
          <cell r="B1496">
            <v>44800</v>
          </cell>
          <cell r="C1496">
            <v>0.610289351851852</v>
          </cell>
          <cell r="D1496">
            <v>2500</v>
          </cell>
          <cell r="E1496" t="str">
            <v>4200001578202208274304885604</v>
          </cell>
          <cell r="F1496" t="str">
            <v>李亮亮</v>
          </cell>
          <cell r="G1496" t="str">
            <v>RH9H4I-0OXIM61-59MH</v>
          </cell>
        </row>
        <row r="1497">
          <cell r="B1497">
            <v>44799</v>
          </cell>
          <cell r="C1497" t="str">
            <v>18:14:52</v>
          </cell>
          <cell r="D1497">
            <v>5960</v>
          </cell>
          <cell r="E1497" t="str">
            <v>6212263602031808264</v>
          </cell>
          <cell r="F1497" t="str">
            <v>郑淑群</v>
          </cell>
          <cell r="G1497" t="str">
            <v>901a48023311</v>
          </cell>
        </row>
        <row r="1498">
          <cell r="B1498">
            <v>44801</v>
          </cell>
          <cell r="C1498">
            <v>0.422037037037037</v>
          </cell>
          <cell r="D1498">
            <v>8940</v>
          </cell>
          <cell r="E1498" t="str">
            <v>4200001544202208286151835618</v>
          </cell>
          <cell r="F1498" t="str">
            <v>深圳市鑫锐汽车租赁有限公司</v>
          </cell>
          <cell r="G1498" t="str">
            <v>1661652460540000e92cd43cCVR5</v>
          </cell>
        </row>
        <row r="1499">
          <cell r="B1499">
            <v>44801</v>
          </cell>
          <cell r="C1499">
            <v>0.4590625</v>
          </cell>
          <cell r="D1499">
            <v>11920</v>
          </cell>
          <cell r="E1499" t="str">
            <v>4200001557202208284954808940</v>
          </cell>
          <cell r="F1499" t="str">
            <v>深圳市卓驰汽车租赁有限公司</v>
          </cell>
          <cell r="G1499" t="str">
            <v>RHB1PO-0OXIM61-2DUR</v>
          </cell>
        </row>
        <row r="1500">
          <cell r="B1500">
            <v>44801</v>
          </cell>
          <cell r="C1500">
            <v>0.466284722222222</v>
          </cell>
          <cell r="D1500">
            <v>2980</v>
          </cell>
          <cell r="E1500" t="str">
            <v>4200001544202208280485226070</v>
          </cell>
          <cell r="F1500" t="str">
            <v>朱懋军</v>
          </cell>
          <cell r="G1500" t="str">
            <v>166165628154000033246dbenw2H</v>
          </cell>
        </row>
        <row r="1501">
          <cell r="B1501">
            <v>44801</v>
          </cell>
          <cell r="C1501">
            <v>0.555138888888889</v>
          </cell>
          <cell r="D1501">
            <v>2980</v>
          </cell>
          <cell r="E1501" t="str">
            <v>4200001560202208283455104621</v>
          </cell>
          <cell r="F1501" t="str">
            <v>曲志岗</v>
          </cell>
          <cell r="G1501" t="str">
            <v>16616639595400005cecc7dcqWuu</v>
          </cell>
        </row>
        <row r="1502">
          <cell r="B1502">
            <v>44800</v>
          </cell>
          <cell r="C1502" t="str">
            <v>15:55:10</v>
          </cell>
          <cell r="D1502">
            <v>658580</v>
          </cell>
          <cell r="E1502" t="str">
            <v>15336983010088</v>
          </cell>
          <cell r="F1502" t="str">
            <v>深圳市腾艺汽车服务有限公司</v>
          </cell>
          <cell r="G1502" t="str">
            <v>901l02000649</v>
          </cell>
        </row>
        <row r="1503">
          <cell r="B1503">
            <v>44801</v>
          </cell>
          <cell r="C1503" t="str">
            <v>11:21:33</v>
          </cell>
          <cell r="D1503">
            <v>2980</v>
          </cell>
          <cell r="E1503" t="str">
            <v>6228480099397924178</v>
          </cell>
          <cell r="F1503" t="str">
            <v>张广辉</v>
          </cell>
          <cell r="G1503" t="str">
            <v>901a61006587</v>
          </cell>
        </row>
        <row r="1504">
          <cell r="B1504">
            <v>44801</v>
          </cell>
          <cell r="C1504" t="str">
            <v>12:34:52</v>
          </cell>
          <cell r="D1504">
            <v>5960</v>
          </cell>
          <cell r="E1504" t="str">
            <v>6217007200049114344</v>
          </cell>
          <cell r="F1504" t="str">
            <v>王楚威</v>
          </cell>
          <cell r="G1504" t="str">
            <v>901f04007343</v>
          </cell>
        </row>
        <row r="1505">
          <cell r="B1505">
            <v>44801</v>
          </cell>
          <cell r="C1505" t="str">
            <v>13:48:46</v>
          </cell>
          <cell r="D1505">
            <v>149000</v>
          </cell>
          <cell r="E1505" t="str">
            <v>6228480211182146210</v>
          </cell>
          <cell r="F1505" t="str">
            <v>杨宁</v>
          </cell>
          <cell r="G1505" t="str">
            <v>901a51010297</v>
          </cell>
        </row>
        <row r="1506">
          <cell r="B1506">
            <v>44801</v>
          </cell>
          <cell r="C1506" t="str">
            <v>14:08:25</v>
          </cell>
          <cell r="D1506">
            <v>9600</v>
          </cell>
          <cell r="E1506" t="str">
            <v>6225887851955126</v>
          </cell>
          <cell r="F1506" t="str">
            <v>陈权</v>
          </cell>
          <cell r="G1506" t="str">
            <v>901a68010773/901m57000395</v>
          </cell>
        </row>
        <row r="1507">
          <cell r="B1507">
            <v>44801</v>
          </cell>
          <cell r="C1507" t="str">
            <v>14:10:47</v>
          </cell>
          <cell r="D1507">
            <v>50000</v>
          </cell>
          <cell r="E1507" t="str">
            <v>15279950420059</v>
          </cell>
          <cell r="F1507" t="str">
            <v>深圳任我行出行服务有限公司</v>
          </cell>
          <cell r="G1507" t="str">
            <v>901a68010773/901m57000395</v>
          </cell>
        </row>
        <row r="1508">
          <cell r="B1508">
            <v>44801</v>
          </cell>
          <cell r="C1508" t="str">
            <v>16:24:53</v>
          </cell>
          <cell r="D1508">
            <v>5960</v>
          </cell>
          <cell r="E1508" t="str">
            <v>6217007200013094241</v>
          </cell>
          <cell r="F1508" t="str">
            <v>吴胜桂</v>
          </cell>
          <cell r="G1508" t="str">
            <v>901349014279</v>
          </cell>
        </row>
        <row r="1509">
          <cell r="B1509">
            <v>44801</v>
          </cell>
          <cell r="C1509" t="str">
            <v>16:31:54</v>
          </cell>
          <cell r="D1509">
            <v>8940</v>
          </cell>
          <cell r="E1509" t="str">
            <v>6230580000294417519</v>
          </cell>
          <cell r="F1509" t="str">
            <v>张永泉</v>
          </cell>
          <cell r="G1509" t="str">
            <v>901a58014459</v>
          </cell>
        </row>
        <row r="1510">
          <cell r="B1510">
            <v>44801</v>
          </cell>
          <cell r="C1510">
            <v>0.674641203703704</v>
          </cell>
          <cell r="D1510">
            <v>14900</v>
          </cell>
          <cell r="E1510" t="str">
            <v>2022082822001433541405045099</v>
          </cell>
          <cell r="F1510" t="str">
            <v>**文</v>
          </cell>
          <cell r="G1510" t="str">
            <v>1170115673767533541</v>
          </cell>
        </row>
        <row r="1511">
          <cell r="B1511">
            <v>44801</v>
          </cell>
          <cell r="C1511">
            <v>0.642164351851852</v>
          </cell>
          <cell r="D1511">
            <v>8940</v>
          </cell>
          <cell r="E1511" t="str">
            <v>2022082822001416461455992768</v>
          </cell>
          <cell r="F1511" t="str">
            <v>**鑫</v>
          </cell>
          <cell r="G1511" t="str">
            <v>1170116260654716461</v>
          </cell>
        </row>
        <row r="1512">
          <cell r="B1512">
            <v>44801</v>
          </cell>
          <cell r="C1512">
            <v>0.389375</v>
          </cell>
          <cell r="D1512">
            <v>53640</v>
          </cell>
          <cell r="E1512" t="str">
            <v>2022082822001438711439371041</v>
          </cell>
          <cell r="F1512" t="str">
            <v>**亮</v>
          </cell>
          <cell r="G1512" t="str">
            <v>1170115283536338711</v>
          </cell>
        </row>
        <row r="1513">
          <cell r="B1513">
            <v>44802</v>
          </cell>
          <cell r="C1513">
            <v>0.397708333333333</v>
          </cell>
          <cell r="D1513">
            <v>200</v>
          </cell>
          <cell r="E1513" t="str">
            <v>4200001573202208297790954853</v>
          </cell>
          <cell r="F1513" t="str">
            <v>雷建中</v>
          </cell>
          <cell r="G1513" t="str">
            <v>RHCSAB-0OXIM61-F1Q0</v>
          </cell>
        </row>
        <row r="1514">
          <cell r="B1514">
            <v>44802</v>
          </cell>
          <cell r="C1514">
            <v>0.408136574074074</v>
          </cell>
          <cell r="D1514">
            <v>2690</v>
          </cell>
          <cell r="E1514" t="str">
            <v>4200001558202208295319960934</v>
          </cell>
          <cell r="F1514" t="str">
            <v>彭先明</v>
          </cell>
          <cell r="G1514" t="str">
            <v>16617376565400006d6036d1ulTB-1</v>
          </cell>
        </row>
        <row r="1515">
          <cell r="B1515">
            <v>44802</v>
          </cell>
          <cell r="C1515">
            <v>0.408136574074074</v>
          </cell>
          <cell r="D1515">
            <v>2000</v>
          </cell>
          <cell r="E1515" t="str">
            <v>4200001558202208295319960934</v>
          </cell>
          <cell r="F1515" t="str">
            <v>彭先明</v>
          </cell>
          <cell r="G1515" t="str">
            <v>16617376565400006d6036d1ulTB-2</v>
          </cell>
        </row>
        <row r="1516">
          <cell r="B1516">
            <v>44801</v>
          </cell>
          <cell r="C1516">
            <v>0.814189814814815</v>
          </cell>
          <cell r="D1516">
            <v>3380</v>
          </cell>
          <cell r="E1516" t="str">
            <v>4200001544202208285385328525</v>
          </cell>
          <cell r="F1516" t="str">
            <v>曹亮</v>
          </cell>
          <cell r="G1516" t="str">
            <v>RHBPDW-0OXIM61-J54D</v>
          </cell>
        </row>
        <row r="1517">
          <cell r="B1517">
            <v>44801</v>
          </cell>
          <cell r="C1517">
            <v>0.85244212962963</v>
          </cell>
          <cell r="D1517">
            <v>2980</v>
          </cell>
          <cell r="E1517" t="str">
            <v>4200001561202208288143560791</v>
          </cell>
          <cell r="F1517" t="str">
            <v>朱小红</v>
          </cell>
          <cell r="G1517" t="str">
            <v>1661689644540000484d39f1Wybr</v>
          </cell>
        </row>
        <row r="1518">
          <cell r="B1518">
            <v>44802</v>
          </cell>
          <cell r="C1518">
            <v>0.42630787037037</v>
          </cell>
          <cell r="D1518">
            <v>3380</v>
          </cell>
          <cell r="E1518" t="str">
            <v>4200001561202208292973623715</v>
          </cell>
          <cell r="F1518" t="str">
            <v>陈新烨</v>
          </cell>
          <cell r="G1518" t="str">
            <v>166173922754000066b34f37FXT3</v>
          </cell>
        </row>
        <row r="1519">
          <cell r="B1519">
            <v>44802</v>
          </cell>
          <cell r="C1519" t="str">
            <v> 15:35:57</v>
          </cell>
          <cell r="D1519">
            <v>3380</v>
          </cell>
          <cell r="E1519" t="str">
            <v>4200001541202208293488916795</v>
          </cell>
          <cell r="F1519" t="str">
            <v>廖龙</v>
          </cell>
          <cell r="G1519" t="str">
            <v>166175855354000049e932fdkkPt</v>
          </cell>
        </row>
        <row r="1520">
          <cell r="B1520">
            <v>44802</v>
          </cell>
          <cell r="C1520" t="str">
            <v> 15:33:38</v>
          </cell>
          <cell r="D1520">
            <v>3380</v>
          </cell>
          <cell r="E1520" t="str">
            <v>4200001585202208290742100084</v>
          </cell>
          <cell r="F1520" t="str">
            <v>曾海宾</v>
          </cell>
          <cell r="G1520" t="str">
            <v>166175841154000049e9320aUSQr</v>
          </cell>
        </row>
        <row r="1521">
          <cell r="B1521">
            <v>44802</v>
          </cell>
          <cell r="C1521" t="str">
            <v> 13:53:21</v>
          </cell>
          <cell r="D1521">
            <v>2690</v>
          </cell>
          <cell r="E1521" t="str">
            <v>4200001550202208297524836262</v>
          </cell>
          <cell r="F1521" t="str">
            <v>阳海军</v>
          </cell>
          <cell r="G1521" t="str">
            <v>16617523775400006b872dea5PUx</v>
          </cell>
        </row>
        <row r="1522">
          <cell r="B1522">
            <v>44802</v>
          </cell>
          <cell r="C1522" t="str">
            <v> 13:45:20</v>
          </cell>
          <cell r="D1522">
            <v>3380</v>
          </cell>
          <cell r="E1522" t="str">
            <v>4200001588202208297520415564</v>
          </cell>
          <cell r="F1522" t="str">
            <v>杨华</v>
          </cell>
          <cell r="G1522" t="str">
            <v>166175191554000053a02f88_nF0</v>
          </cell>
        </row>
        <row r="1523">
          <cell r="B1523">
            <v>44802</v>
          </cell>
          <cell r="C1523" t="str">
            <v> 15:37:10</v>
          </cell>
          <cell r="D1523">
            <v>2690</v>
          </cell>
          <cell r="E1523" t="str">
            <v>4200001573202208297016952804</v>
          </cell>
          <cell r="F1523" t="str">
            <v>李观成</v>
          </cell>
          <cell r="G1523" t="str">
            <v>RHD95U-0OXIM61-0IZP</v>
          </cell>
        </row>
        <row r="1524">
          <cell r="B1524">
            <v>44802</v>
          </cell>
          <cell r="C1524">
            <v>0.660486111111111</v>
          </cell>
          <cell r="D1524">
            <v>3380</v>
          </cell>
          <cell r="E1524" t="str">
            <v>4200001561202208290093146178</v>
          </cell>
          <cell r="F1524" t="str">
            <v>吴文杰</v>
          </cell>
          <cell r="G1524" t="str">
            <v>1661759461540000ed58a9ae5ft3</v>
          </cell>
        </row>
        <row r="1525">
          <cell r="B1525">
            <v>44802</v>
          </cell>
          <cell r="C1525" t="str">
            <v> 16:41:11</v>
          </cell>
          <cell r="D1525">
            <v>3380</v>
          </cell>
          <cell r="E1525" t="str">
            <v>4200001578202208296706389610</v>
          </cell>
          <cell r="F1525" t="str">
            <v>莫灿峰</v>
          </cell>
          <cell r="G1525" t="str">
            <v>16617624655400008d8ff97aB1bh</v>
          </cell>
        </row>
        <row r="1526">
          <cell r="B1526">
            <v>44802</v>
          </cell>
          <cell r="C1526" t="str">
            <v>17:20:40</v>
          </cell>
          <cell r="D1526">
            <v>2690</v>
          </cell>
          <cell r="E1526" t="str">
            <v>6217002950109259927</v>
          </cell>
          <cell r="F1526" t="str">
            <v>资亚玲</v>
          </cell>
          <cell r="G1526" t="str">
            <v>901a35018383</v>
          </cell>
        </row>
        <row r="1527">
          <cell r="B1527">
            <v>44802</v>
          </cell>
          <cell r="C1527" t="str">
            <v> 21:55</v>
          </cell>
          <cell r="D1527">
            <v>3380</v>
          </cell>
          <cell r="E1527" t="str">
            <v>'4200001538202208296238447030</v>
          </cell>
          <cell r="F1527" t="str">
            <v>庞贤胜</v>
          </cell>
          <cell r="G1527" t="str">
            <v>1661781299540000adb07592hFxm</v>
          </cell>
        </row>
        <row r="1528">
          <cell r="B1528">
            <v>44802</v>
          </cell>
          <cell r="C1528" t="str">
            <v> 21:20</v>
          </cell>
          <cell r="D1528">
            <v>3380</v>
          </cell>
          <cell r="E1528" t="str">
            <v>'4200001557202208292974898322</v>
          </cell>
          <cell r="F1528" t="str">
            <v>戴燚峰</v>
          </cell>
          <cell r="G1528" t="str">
            <v>1661779198540000adb06e2b3Kzp</v>
          </cell>
        </row>
        <row r="1529">
          <cell r="B1529">
            <v>44802</v>
          </cell>
          <cell r="C1529" t="str">
            <v> 19:35</v>
          </cell>
          <cell r="D1529">
            <v>2000</v>
          </cell>
          <cell r="E1529" t="str">
            <v>'4200001576202208291726696656</v>
          </cell>
          <cell r="F1529" t="str">
            <v>萧冠科</v>
          </cell>
          <cell r="G1529" t="str">
            <v>1661772949540000d7a68c996kxT</v>
          </cell>
        </row>
        <row r="1530">
          <cell r="B1530">
            <v>44802</v>
          </cell>
          <cell r="C1530" t="str">
            <v> 19:35</v>
          </cell>
          <cell r="D1530">
            <v>3380</v>
          </cell>
          <cell r="E1530" t="str">
            <v>'4200001557202208292977352863</v>
          </cell>
          <cell r="F1530" t="str">
            <v> 顾高峰</v>
          </cell>
          <cell r="G1530" t="str">
            <v>1661772915540000d7a68c6bRzP2</v>
          </cell>
        </row>
        <row r="1531">
          <cell r="B1531">
            <v>44802</v>
          </cell>
          <cell r="C1531" t="str">
            <v> 19:11</v>
          </cell>
          <cell r="D1531">
            <v>2690</v>
          </cell>
          <cell r="E1531" t="str">
            <v>'4200001561202208291901502865</v>
          </cell>
          <cell r="F1531" t="str">
            <v>杨明正</v>
          </cell>
          <cell r="G1531" t="str">
            <v>1661771482540000d7a68688_qbY</v>
          </cell>
        </row>
        <row r="1532">
          <cell r="B1532">
            <v>44802</v>
          </cell>
          <cell r="C1532" t="str">
            <v> 18:58</v>
          </cell>
          <cell r="D1532">
            <v>3380</v>
          </cell>
          <cell r="E1532" t="str">
            <v>'4200001550202208294488876538</v>
          </cell>
          <cell r="F1532" t="str">
            <v>张强</v>
          </cell>
          <cell r="G1532" t="str">
            <v>1661770727540000d7a68377uRJ5</v>
          </cell>
        </row>
        <row r="1533">
          <cell r="B1533">
            <v>44802</v>
          </cell>
          <cell r="C1533" t="str">
            <v> 20:49</v>
          </cell>
          <cell r="D1533">
            <v>3380</v>
          </cell>
          <cell r="E1533" t="str">
            <v>'4200001566202208294957947671</v>
          </cell>
          <cell r="F1533" t="str">
            <v>陈东成</v>
          </cell>
          <cell r="G1533" t="str">
            <v>RHDNMO-0OXIM61-GLZF</v>
          </cell>
        </row>
        <row r="1534">
          <cell r="B1534">
            <v>44802</v>
          </cell>
          <cell r="C1534" t="str">
            <v> 18:33</v>
          </cell>
          <cell r="D1534">
            <v>2690</v>
          </cell>
          <cell r="E1534" t="str">
            <v>'4200001578202208299002851573</v>
          </cell>
          <cell r="F1534" t="str">
            <v>郭小刚</v>
          </cell>
          <cell r="G1534" t="str">
            <v>RHDHAV-0OXIM61-GMLN</v>
          </cell>
        </row>
        <row r="1535">
          <cell r="B1535">
            <v>44803</v>
          </cell>
          <cell r="C1535" t="str">
            <v> 9:13</v>
          </cell>
          <cell r="D1535">
            <v>3380</v>
          </cell>
          <cell r="E1535" t="str">
            <v>'4200001554202208305656191905</v>
          </cell>
          <cell r="F1535" t="str">
            <v>章新华</v>
          </cell>
          <cell r="G1535" t="str">
            <v>1661822002540000932a1387_EJq</v>
          </cell>
        </row>
        <row r="1536">
          <cell r="B1536">
            <v>44803</v>
          </cell>
          <cell r="C1536" t="str">
            <v> 9:02</v>
          </cell>
          <cell r="D1536">
            <v>3380</v>
          </cell>
          <cell r="E1536" t="str">
            <v>'4200001543202208300101183612</v>
          </cell>
          <cell r="F1536" t="str">
            <v>林进步</v>
          </cell>
          <cell r="G1536" t="str">
            <v>16618213465400004257281afD1e</v>
          </cell>
        </row>
        <row r="1537">
          <cell r="B1537">
            <v>44803</v>
          </cell>
          <cell r="C1537" t="str">
            <v> 6:47</v>
          </cell>
          <cell r="D1537">
            <v>1380</v>
          </cell>
          <cell r="E1537" t="str">
            <v>'4200001567202208301650675924</v>
          </cell>
          <cell r="F1537" t="str">
            <v>黄衍松</v>
          </cell>
          <cell r="G1537" t="str">
            <v>166181325254000090017c8eSt9I</v>
          </cell>
        </row>
        <row r="1538">
          <cell r="B1538">
            <v>44803</v>
          </cell>
          <cell r="C1538" t="str">
            <v> 0:53</v>
          </cell>
          <cell r="D1538">
            <v>3380</v>
          </cell>
          <cell r="E1538" t="str">
            <v>'4200001562202208303950062519</v>
          </cell>
          <cell r="F1538" t="str">
            <v>郭建成</v>
          </cell>
          <cell r="G1538" t="str">
            <v>16617919775400009001766dFt6T</v>
          </cell>
        </row>
        <row r="1539">
          <cell r="B1539">
            <v>44803</v>
          </cell>
          <cell r="C1539">
            <v>0.420393518518519</v>
          </cell>
          <cell r="D1539">
            <v>2980</v>
          </cell>
          <cell r="E1539" t="str">
            <v>4200001560202208305145858505</v>
          </cell>
          <cell r="F1539" t="str">
            <v>舒小菊</v>
          </cell>
          <cell r="G1539" t="str">
            <v>1661825116540000f184db8e3YGd</v>
          </cell>
        </row>
        <row r="1540">
          <cell r="B1540">
            <v>44803</v>
          </cell>
          <cell r="C1540">
            <v>0.421122685185185</v>
          </cell>
          <cell r="D1540">
            <v>2000</v>
          </cell>
          <cell r="E1540" t="str">
            <v>4200001582202208305878074636</v>
          </cell>
          <cell r="F1540" t="str">
            <v>戚伟福</v>
          </cell>
          <cell r="G1540" t="str">
            <v>1661825176540000f184dbeeO3Kd</v>
          </cell>
        </row>
        <row r="1541">
          <cell r="B1541">
            <v>44803</v>
          </cell>
          <cell r="C1541">
            <v>0.496284722222222</v>
          </cell>
          <cell r="D1541">
            <v>2380</v>
          </cell>
          <cell r="E1541" t="str">
            <v>4200001568202208303708671528</v>
          </cell>
          <cell r="F1541" t="str">
            <v>王星厦</v>
          </cell>
          <cell r="G1541" t="str">
            <v>16618316675400008d2532197vLd</v>
          </cell>
        </row>
        <row r="1542">
          <cell r="B1542">
            <v>44803</v>
          </cell>
          <cell r="C1542">
            <v>0.495810185185185</v>
          </cell>
          <cell r="D1542">
            <v>3380</v>
          </cell>
          <cell r="E1542" t="str">
            <v>4200001537202208300465825842</v>
          </cell>
          <cell r="F1542" t="str">
            <v>赵保林</v>
          </cell>
          <cell r="G1542" t="str">
            <v>16618316325400008d2531e9dT0Q</v>
          </cell>
        </row>
        <row r="1543">
          <cell r="B1543">
            <v>44803</v>
          </cell>
          <cell r="C1543">
            <v>0.535405092592593</v>
          </cell>
          <cell r="D1543">
            <v>3380</v>
          </cell>
          <cell r="E1543" t="str">
            <v>4200001557202208304943240938</v>
          </cell>
          <cell r="F1543" t="str">
            <v>许文略</v>
          </cell>
          <cell r="G1543" t="str">
            <v>16618350455400003c42f0e8Bji2</v>
          </cell>
        </row>
        <row r="1544">
          <cell r="B1544">
            <v>44803</v>
          </cell>
          <cell r="C1544">
            <v>0.529756944444444</v>
          </cell>
          <cell r="D1544">
            <v>3380</v>
          </cell>
          <cell r="E1544" t="str">
            <v>4200001561202208306524663644</v>
          </cell>
          <cell r="F1544" t="str">
            <v>向益民</v>
          </cell>
          <cell r="G1544" t="str">
            <v>16618345675400003c42eee07cGP</v>
          </cell>
        </row>
        <row r="1545">
          <cell r="B1545">
            <v>44803</v>
          </cell>
          <cell r="C1545">
            <v>0.528043981481481</v>
          </cell>
          <cell r="D1545">
            <v>3380</v>
          </cell>
          <cell r="E1545" t="str">
            <v>4200001572202208305553229402</v>
          </cell>
          <cell r="F1545" t="str">
            <v>叶太洋</v>
          </cell>
          <cell r="G1545" t="str">
            <v>16618344175400004eaddd4808QI</v>
          </cell>
        </row>
        <row r="1546">
          <cell r="B1546">
            <v>44803</v>
          </cell>
          <cell r="C1546">
            <v>0.525266203703704</v>
          </cell>
          <cell r="D1546">
            <v>3380</v>
          </cell>
          <cell r="E1546" t="str">
            <v>4200001562202208309516109745</v>
          </cell>
          <cell r="F1546" t="str">
            <v>曾家乐</v>
          </cell>
          <cell r="G1546" t="str">
            <v>16618341775400003c42ed4aAXzG</v>
          </cell>
        </row>
        <row r="1547">
          <cell r="B1547">
            <v>44803</v>
          </cell>
          <cell r="C1547">
            <v>0.524351851851852</v>
          </cell>
          <cell r="D1547">
            <v>3380</v>
          </cell>
          <cell r="E1547" t="str">
            <v>4200001542202208303379218523</v>
          </cell>
          <cell r="F1547" t="str">
            <v>刘钢</v>
          </cell>
          <cell r="G1547" t="str">
            <v>16618340985400003c42ecefaGvD</v>
          </cell>
        </row>
        <row r="1548">
          <cell r="B1548">
            <v>44803</v>
          </cell>
          <cell r="C1548">
            <v>0.514050925925926</v>
          </cell>
          <cell r="D1548">
            <v>2690</v>
          </cell>
          <cell r="E1548" t="str">
            <v>4200001564202208301518775236</v>
          </cell>
          <cell r="F1548" t="str">
            <v>刘超</v>
          </cell>
          <cell r="G1548" t="str">
            <v>RHEUPL-0OXIM61-EAAR</v>
          </cell>
        </row>
        <row r="1549">
          <cell r="B1549">
            <v>44803</v>
          </cell>
          <cell r="C1549">
            <v>0.53537037037037</v>
          </cell>
          <cell r="D1549">
            <v>3380</v>
          </cell>
          <cell r="E1549" t="str">
            <v>4200001567202208305740522383</v>
          </cell>
          <cell r="F1549" t="str">
            <v>凌仁师</v>
          </cell>
          <cell r="G1549" t="str">
            <v>RHEW4O-0OXIM61-ACT1 </v>
          </cell>
        </row>
        <row r="1550">
          <cell r="B1550">
            <v>44803</v>
          </cell>
          <cell r="C1550">
            <v>0.539016203703704</v>
          </cell>
          <cell r="D1550">
            <v>3380</v>
          </cell>
          <cell r="E1550" t="str">
            <v>4200001585202208304824677380</v>
          </cell>
          <cell r="F1550" t="str">
            <v>郭灵敏</v>
          </cell>
          <cell r="G1550" t="str">
            <v>1661835362540000dfef8832WC85</v>
          </cell>
        </row>
        <row r="1551">
          <cell r="B1551">
            <v>44803</v>
          </cell>
          <cell r="C1551">
            <v>0.545787037037037</v>
          </cell>
          <cell r="D1551">
            <v>2980</v>
          </cell>
          <cell r="E1551" t="str">
            <v>4200001547202208300906128627</v>
          </cell>
          <cell r="F1551" t="str">
            <v>孔长林</v>
          </cell>
          <cell r="G1551" t="str">
            <v>1661835951540000dfef8aa3JScs</v>
          </cell>
        </row>
        <row r="1552">
          <cell r="B1552">
            <v>44803</v>
          </cell>
          <cell r="C1552">
            <v>0.545902777777778</v>
          </cell>
          <cell r="D1552">
            <v>3380</v>
          </cell>
          <cell r="E1552" t="str">
            <v>4200001551202208304729990810</v>
          </cell>
          <cell r="F1552" t="str">
            <v>李思学</v>
          </cell>
          <cell r="G1552" t="str">
            <v>1661835960540000dfef8aadyqfd</v>
          </cell>
        </row>
        <row r="1553">
          <cell r="B1553">
            <v>44803</v>
          </cell>
          <cell r="C1553">
            <v>0.563159722222222</v>
          </cell>
          <cell r="D1553">
            <v>3380</v>
          </cell>
          <cell r="E1553" t="str">
            <v>4200001571202208302254012119</v>
          </cell>
          <cell r="F1553" t="str">
            <v>刘伟斌</v>
          </cell>
          <cell r="G1553" t="str">
            <v>RHEXZH-0OXIM61-7CFE</v>
          </cell>
        </row>
        <row r="1554">
          <cell r="B1554">
            <v>44803</v>
          </cell>
          <cell r="C1554">
            <v>0.565775462962963</v>
          </cell>
          <cell r="D1554">
            <v>2690</v>
          </cell>
          <cell r="E1554" t="str">
            <v>4200001539202208308294169854</v>
          </cell>
          <cell r="F1554" t="str">
            <v>吴毅</v>
          </cell>
          <cell r="G1554" t="str">
            <v>1661837679540000dfef90ccd_ot</v>
          </cell>
        </row>
        <row r="1555">
          <cell r="B1555">
            <v>44803</v>
          </cell>
          <cell r="C1555">
            <v>0.612766203703704</v>
          </cell>
          <cell r="D1555">
            <v>3380</v>
          </cell>
          <cell r="E1555" t="str">
            <v>4200001539202208308852998410</v>
          </cell>
          <cell r="F1555" t="str">
            <v>王在海</v>
          </cell>
          <cell r="G1555" t="str">
            <v>16618417365400005086db70nQFY</v>
          </cell>
        </row>
        <row r="1556">
          <cell r="B1556">
            <v>44803</v>
          </cell>
          <cell r="C1556">
            <v>0.604895833333333</v>
          </cell>
          <cell r="D1556">
            <v>3380</v>
          </cell>
          <cell r="E1556" t="str">
            <v>4200001543202208304618447270</v>
          </cell>
          <cell r="F1556" t="str">
            <v>周鸿胜</v>
          </cell>
          <cell r="G1556" t="str">
            <v>1661841058540000b1ebb9f4g50w</v>
          </cell>
        </row>
        <row r="1557">
          <cell r="B1557">
            <v>44803</v>
          </cell>
          <cell r="C1557">
            <v>0.599861111111111</v>
          </cell>
          <cell r="D1557">
            <v>2690</v>
          </cell>
          <cell r="E1557" t="str">
            <v>4200001542202208304508452408</v>
          </cell>
          <cell r="F1557" t="str">
            <v>谈周财</v>
          </cell>
          <cell r="G1557" t="str">
            <v>1661840620540000cb318f6aSm68</v>
          </cell>
        </row>
        <row r="1558">
          <cell r="B1558">
            <v>44803</v>
          </cell>
          <cell r="C1558">
            <v>0.635810185185185</v>
          </cell>
          <cell r="D1558">
            <v>3380</v>
          </cell>
          <cell r="E1558" t="str">
            <v>4200001548202208308243609920</v>
          </cell>
          <cell r="F1558" t="str">
            <v>郑有汉</v>
          </cell>
          <cell r="G1558" t="str">
            <v>1661843730540000673c7129nb0j</v>
          </cell>
        </row>
        <row r="1559">
          <cell r="B1559">
            <v>44803</v>
          </cell>
          <cell r="C1559">
            <v>0.67568287037037</v>
          </cell>
          <cell r="D1559">
            <v>3380</v>
          </cell>
          <cell r="E1559" t="str">
            <v>4200001583202208300251657173</v>
          </cell>
          <cell r="F1559" t="str">
            <v>黄德远</v>
          </cell>
          <cell r="G1559" t="str">
            <v>RHF5HF-0OXIM61-CUGO</v>
          </cell>
        </row>
        <row r="1560">
          <cell r="B1560">
            <v>44803</v>
          </cell>
          <cell r="C1560">
            <v>0.674375</v>
          </cell>
          <cell r="D1560">
            <v>3380</v>
          </cell>
          <cell r="E1560" t="str">
            <v>4200001577202208307168833059</v>
          </cell>
          <cell r="F1560" t="str">
            <v>赖日军</v>
          </cell>
          <cell r="G1560" t="str">
            <v>16618470555400007d78096e7K6h</v>
          </cell>
        </row>
        <row r="1561">
          <cell r="B1561">
            <v>44803</v>
          </cell>
          <cell r="C1561">
            <v>0.647986111111111</v>
          </cell>
          <cell r="D1561">
            <v>3380</v>
          </cell>
          <cell r="E1561" t="str">
            <v>4200001547202208308875645708</v>
          </cell>
          <cell r="F1561" t="str">
            <v>毛伟</v>
          </cell>
          <cell r="G1561" t="str">
            <v>1661844782540000673c7658u7SJ</v>
          </cell>
        </row>
        <row r="1562">
          <cell r="B1562">
            <v>44803</v>
          </cell>
          <cell r="C1562">
            <v>0.580335648148148</v>
          </cell>
          <cell r="D1562">
            <v>3380</v>
          </cell>
          <cell r="E1562" t="str">
            <v>4200001559202208305391578908</v>
          </cell>
          <cell r="F1562" t="str">
            <v>黄蛟</v>
          </cell>
          <cell r="G1562" t="str">
            <v>1661838936540000cb3187ad_LAG</v>
          </cell>
        </row>
        <row r="1563">
          <cell r="B1563">
            <v>44803</v>
          </cell>
          <cell r="C1563">
            <v>0.683854166666667</v>
          </cell>
          <cell r="D1563">
            <v>3380</v>
          </cell>
          <cell r="E1563" t="str">
            <v>4200001555202208307595662557</v>
          </cell>
          <cell r="F1563" t="str">
            <v>张连周</v>
          </cell>
          <cell r="G1563" t="str">
            <v>1661847880540000e28efb63XOqA</v>
          </cell>
        </row>
        <row r="1564">
          <cell r="B1564">
            <v>44803</v>
          </cell>
          <cell r="C1564">
            <v>0.698888888888889</v>
          </cell>
          <cell r="D1564">
            <v>3380</v>
          </cell>
          <cell r="E1564" t="str">
            <v>4200001544202208301556688528</v>
          </cell>
          <cell r="F1564" t="str">
            <v>刘泗洋</v>
          </cell>
          <cell r="G1564" t="str">
            <v>RHF714-0OXIM61-1D98</v>
          </cell>
        </row>
        <row r="1565">
          <cell r="B1565">
            <v>44803</v>
          </cell>
          <cell r="C1565">
            <v>0.7028125</v>
          </cell>
          <cell r="D1565">
            <v>200</v>
          </cell>
          <cell r="E1565" t="str">
            <v>4200001585202208301328235883</v>
          </cell>
          <cell r="F1565" t="str">
            <v>黄璐茜</v>
          </cell>
          <cell r="G1565" t="str">
            <v>166184951054000062e27ac690Ef</v>
          </cell>
        </row>
        <row r="1566">
          <cell r="B1566">
            <v>44803</v>
          </cell>
          <cell r="C1566" t="str">
            <v> 16:52:52</v>
          </cell>
          <cell r="D1566">
            <v>2690</v>
          </cell>
          <cell r="E1566" t="str">
            <v>4200001578202208300605846570</v>
          </cell>
          <cell r="F1566" t="str">
            <v>陈志威</v>
          </cell>
          <cell r="G1566" t="str">
            <v>166184956754000062e27b20SYbk</v>
          </cell>
        </row>
        <row r="1567">
          <cell r="B1567">
            <v>44803</v>
          </cell>
          <cell r="C1567">
            <v>0.712777777777778</v>
          </cell>
          <cell r="D1567">
            <v>3380</v>
          </cell>
          <cell r="E1567" t="str">
            <v>4200001560202208307631796636</v>
          </cell>
          <cell r="F1567" t="str">
            <v>蓝文叁</v>
          </cell>
          <cell r="G1567" t="str">
            <v>RHF7YL-0OXIM61-DO9G</v>
          </cell>
        </row>
        <row r="1568">
          <cell r="B1568">
            <v>44803</v>
          </cell>
          <cell r="C1568">
            <v>0.714097222222222</v>
          </cell>
          <cell r="D1568">
            <v>3380</v>
          </cell>
          <cell r="E1568" t="str">
            <v>4200001548202208306946623840</v>
          </cell>
          <cell r="F1568" t="str">
            <v>黄志辉</v>
          </cell>
          <cell r="G1568" t="str">
            <v>1661850494540000727100e0nXlZ</v>
          </cell>
        </row>
        <row r="1569">
          <cell r="B1569">
            <v>44803</v>
          </cell>
          <cell r="C1569">
            <v>0.715659722222222</v>
          </cell>
          <cell r="D1569">
            <v>3380</v>
          </cell>
          <cell r="E1569" t="str">
            <v>4200001564202208307646300376</v>
          </cell>
          <cell r="F1569" t="str">
            <v>杨德良</v>
          </cell>
          <cell r="G1569" t="str">
            <v>1661850625540000c0f0eedaxgxk</v>
          </cell>
        </row>
        <row r="1570">
          <cell r="B1570">
            <v>44803</v>
          </cell>
          <cell r="C1570">
            <v>0.717025462962963</v>
          </cell>
          <cell r="D1570">
            <v>2690</v>
          </cell>
          <cell r="E1570" t="str">
            <v>4200001548202208306126802373</v>
          </cell>
          <cell r="F1570" t="str">
            <v>赵植耘</v>
          </cell>
          <cell r="G1570" t="str">
            <v>16618507445400007271022a51yX</v>
          </cell>
        </row>
        <row r="1571">
          <cell r="B1571">
            <v>44803</v>
          </cell>
          <cell r="C1571">
            <v>0.724814814814815</v>
          </cell>
          <cell r="D1571">
            <v>3380</v>
          </cell>
          <cell r="E1571" t="str">
            <v>4200001548202208308209853121</v>
          </cell>
          <cell r="F1571" t="str">
            <v>杨超宁</v>
          </cell>
          <cell r="G1571" t="str">
            <v>16618514185400007271058f5TU_</v>
          </cell>
        </row>
        <row r="1572">
          <cell r="B1572">
            <v>44803</v>
          </cell>
          <cell r="C1572">
            <v>0.734282407407407</v>
          </cell>
          <cell r="D1572">
            <v>3380</v>
          </cell>
          <cell r="E1572" t="str">
            <v>4200001540202208304999354441</v>
          </cell>
          <cell r="F1572" t="str">
            <v>董一林</v>
          </cell>
          <cell r="G1572" t="str">
            <v>RHF9E3-0OXIM61-B1RY</v>
          </cell>
        </row>
        <row r="1573">
          <cell r="B1573">
            <v>44803</v>
          </cell>
          <cell r="C1573" t="str">
            <v> 17:47:18</v>
          </cell>
          <cell r="D1573">
            <v>3380</v>
          </cell>
          <cell r="E1573" t="str">
            <v>4200001565202208305467099767</v>
          </cell>
          <cell r="F1573" t="str">
            <v>付选举</v>
          </cell>
          <cell r="G1573" t="str">
            <v>1661852828540000de813f0eEK8v</v>
          </cell>
        </row>
        <row r="1574">
          <cell r="B1574">
            <v>44803</v>
          </cell>
          <cell r="C1574">
            <v>0.748923611111111</v>
          </cell>
          <cell r="D1574">
            <v>3380</v>
          </cell>
          <cell r="E1574" t="str">
            <v>4200001568202208306555046540</v>
          </cell>
          <cell r="F1574" t="str">
            <v>魏浩宇</v>
          </cell>
          <cell r="G1574" t="str">
            <v>1661853501540000de8144faU4aS</v>
          </cell>
        </row>
        <row r="1575">
          <cell r="B1575">
            <v>44803</v>
          </cell>
          <cell r="C1575" t="str">
            <v>11:58:09</v>
          </cell>
          <cell r="D1575">
            <v>3380</v>
          </cell>
          <cell r="E1575" t="str">
            <v>6217996020063007049</v>
          </cell>
          <cell r="F1575" t="str">
            <v>胡永会</v>
          </cell>
          <cell r="G1575" t="str">
            <v>901k98000912</v>
          </cell>
        </row>
        <row r="1576">
          <cell r="B1576">
            <v>44803</v>
          </cell>
          <cell r="C1576" t="str">
            <v>15:35:43</v>
          </cell>
          <cell r="D1576">
            <v>3380</v>
          </cell>
          <cell r="E1576" t="str">
            <v>6212262011015507325</v>
          </cell>
          <cell r="F1576" t="str">
            <v>肖伯鹍</v>
          </cell>
          <cell r="G1576" t="str">
            <v>901a61016682</v>
          </cell>
        </row>
        <row r="1577">
          <cell r="B1577">
            <v>44803</v>
          </cell>
          <cell r="C1577" t="str">
            <v> 18:07:09</v>
          </cell>
          <cell r="D1577">
            <v>1400</v>
          </cell>
          <cell r="E1577" t="str">
            <v>4200001551202208308212314982</v>
          </cell>
          <cell r="F1577" t="str">
            <v>贺超</v>
          </cell>
          <cell r="G1577" t="str">
            <v>16618540235400007cb195d2GAXD</v>
          </cell>
        </row>
        <row r="1578">
          <cell r="B1578">
            <v>44803</v>
          </cell>
          <cell r="C1578">
            <v>0.767766203703704</v>
          </cell>
          <cell r="D1578">
            <v>3380</v>
          </cell>
          <cell r="E1578" t="str">
            <v>4200001581202208302288648645</v>
          </cell>
          <cell r="F1578" t="str">
            <v>袁欢</v>
          </cell>
          <cell r="G1578" t="str">
            <v>1661855131540000c5e34c0b4kvx</v>
          </cell>
        </row>
        <row r="1579">
          <cell r="B1579">
            <v>44803</v>
          </cell>
          <cell r="C1579">
            <v>0.80119212962963</v>
          </cell>
          <cell r="D1579">
            <v>3380</v>
          </cell>
          <cell r="E1579" t="str">
            <v>4200001586202208300097682863</v>
          </cell>
          <cell r="F1579" t="str">
            <v>杨至富</v>
          </cell>
          <cell r="G1579" t="str">
            <v>166185799754000006cbb2fcGY5y</v>
          </cell>
        </row>
        <row r="1580">
          <cell r="B1580">
            <v>44803</v>
          </cell>
          <cell r="C1580">
            <v>0.806377314814815</v>
          </cell>
          <cell r="D1580">
            <v>800</v>
          </cell>
          <cell r="E1580" t="str">
            <v>4200001547202208307619172693</v>
          </cell>
          <cell r="F1580" t="str">
            <v>贺超</v>
          </cell>
          <cell r="G1580" t="str">
            <v>166185846654000010edc861sMpQ</v>
          </cell>
        </row>
        <row r="1581">
          <cell r="B1581">
            <v>44803</v>
          </cell>
          <cell r="C1581">
            <v>0.867152777777778</v>
          </cell>
          <cell r="D1581">
            <v>3380</v>
          </cell>
          <cell r="E1581" t="str">
            <v>4200001582202208306625397855</v>
          </cell>
          <cell r="F1581" t="str">
            <v>王新文</v>
          </cell>
          <cell r="G1581" t="str">
            <v>16618637125400004a7293eeHXwZ</v>
          </cell>
        </row>
        <row r="1582">
          <cell r="B1582">
            <v>44803</v>
          </cell>
          <cell r="C1582">
            <v>0.908969907407407</v>
          </cell>
          <cell r="D1582">
            <v>3380</v>
          </cell>
          <cell r="E1582" t="str">
            <v>4200001548202208304312810253</v>
          </cell>
          <cell r="F1582" t="str">
            <v>黄雄清</v>
          </cell>
          <cell r="G1582" t="str">
            <v>1661867321540000247aa7efMG5t</v>
          </cell>
        </row>
        <row r="1583">
          <cell r="B1583">
            <v>44803</v>
          </cell>
          <cell r="C1583" t="str">
            <v> 22:04:49</v>
          </cell>
          <cell r="D1583">
            <v>2000</v>
          </cell>
          <cell r="E1583" t="str">
            <v>4200001566202208309410344157</v>
          </cell>
          <cell r="F1583" t="str">
            <v>黄启宽</v>
          </cell>
          <cell r="G1583" t="str">
            <v>16618682805400003fd640efTtev</v>
          </cell>
        </row>
        <row r="1584">
          <cell r="B1584">
            <v>44803</v>
          </cell>
          <cell r="C1584">
            <v>0.886643518518519</v>
          </cell>
          <cell r="D1584">
            <v>1880</v>
          </cell>
          <cell r="E1584" t="str">
            <v>4200001568202208305667216346</v>
          </cell>
          <cell r="F1584" t="str">
            <v>盛昌华</v>
          </cell>
          <cell r="G1584" t="str">
            <v>RHFJJR-0OXIM61-2UJP</v>
          </cell>
        </row>
        <row r="1585">
          <cell r="B1585">
            <v>44803</v>
          </cell>
          <cell r="C1585">
            <v>0.694039351851852</v>
          </cell>
          <cell r="D1585">
            <v>1500</v>
          </cell>
          <cell r="E1585" t="str">
            <v>4200001565202208300946921963</v>
          </cell>
          <cell r="F1585" t="str">
            <v>盛昌华</v>
          </cell>
          <cell r="G1585" t="str">
            <v>RHF6PF-0OXIM61-AKXG</v>
          </cell>
        </row>
        <row r="1586">
          <cell r="B1586">
            <v>44803</v>
          </cell>
          <cell r="C1586">
            <v>0.954502314814815</v>
          </cell>
          <cell r="D1586">
            <v>3380</v>
          </cell>
          <cell r="E1586" t="str">
            <v>4200001577202208301111063061</v>
          </cell>
          <cell r="F1586" t="str">
            <v>刘映秋</v>
          </cell>
          <cell r="G1586" t="str">
            <v>16618712615400006f761eedWdFl</v>
          </cell>
        </row>
        <row r="1587">
          <cell r="B1587">
            <v>44803</v>
          </cell>
          <cell r="C1587">
            <v>0.959664351851852</v>
          </cell>
          <cell r="D1587">
            <v>3380</v>
          </cell>
          <cell r="E1587" t="str">
            <v>4200001541202208308580110036</v>
          </cell>
          <cell r="F1587" t="str">
            <v>邓智祯</v>
          </cell>
          <cell r="G1587" t="str">
            <v>16618717105400006f76203cKlZz</v>
          </cell>
        </row>
        <row r="1588">
          <cell r="B1588">
            <v>44803</v>
          </cell>
          <cell r="C1588" t="str">
            <v> 23:08:01</v>
          </cell>
          <cell r="D1588">
            <v>3380</v>
          </cell>
          <cell r="E1588" t="str">
            <v>4200001586202208305502659799</v>
          </cell>
          <cell r="F1588" t="str">
            <v>吴兴光</v>
          </cell>
          <cell r="G1588" t="str">
            <v>166187207754000053fbcc59iErX</v>
          </cell>
        </row>
        <row r="1589">
          <cell r="B1589">
            <v>44803</v>
          </cell>
          <cell r="C1589">
            <v>0.977662037037037</v>
          </cell>
          <cell r="D1589">
            <v>3380</v>
          </cell>
          <cell r="E1589" t="str">
            <v>4200001558202208302231608814</v>
          </cell>
          <cell r="F1589" t="str">
            <v>唐允浩</v>
          </cell>
          <cell r="G1589" t="str">
            <v>166187326454000053fbce573Qnd</v>
          </cell>
        </row>
        <row r="1590">
          <cell r="B1590">
            <v>44803</v>
          </cell>
          <cell r="C1590">
            <v>0.979270833333333</v>
          </cell>
          <cell r="D1590">
            <v>3380</v>
          </cell>
          <cell r="E1590" t="str">
            <v>4200001582202208306077570419</v>
          </cell>
          <cell r="F1590" t="str">
            <v>谭荆文</v>
          </cell>
          <cell r="G1590" t="str">
            <v>16618734055400006f76245bEp8p</v>
          </cell>
        </row>
        <row r="1591">
          <cell r="B1591">
            <v>44804</v>
          </cell>
          <cell r="C1591">
            <v>0.00222222222222222</v>
          </cell>
          <cell r="D1591">
            <v>2690</v>
          </cell>
          <cell r="E1591" t="str">
            <v>4200001565202208311102194017</v>
          </cell>
          <cell r="F1591" t="str">
            <v>黄升</v>
          </cell>
          <cell r="G1591" t="str">
            <v>166187538754000053fbd0ea1NjL</v>
          </cell>
        </row>
        <row r="1592">
          <cell r="B1592">
            <v>44804</v>
          </cell>
          <cell r="C1592">
            <v>0.333958333333333</v>
          </cell>
          <cell r="D1592">
            <v>2690</v>
          </cell>
          <cell r="E1592" t="str">
            <v>4200001543202208313430735825</v>
          </cell>
          <cell r="F1592" t="str">
            <v>王家勇</v>
          </cell>
          <cell r="G1592" t="str">
            <v>166190404754000036100ccbrogJ</v>
          </cell>
        </row>
        <row r="1593">
          <cell r="B1593">
            <v>44804</v>
          </cell>
          <cell r="C1593" t="str">
            <v> 00:31:38</v>
          </cell>
          <cell r="D1593">
            <v>3380</v>
          </cell>
          <cell r="E1593" t="str">
            <v>4200001572202208315211946592</v>
          </cell>
          <cell r="F1593" t="str">
            <v>袁建英</v>
          </cell>
          <cell r="G1593" t="str">
            <v>RHFSJT-0OXIM61-C292</v>
          </cell>
        </row>
        <row r="1594">
          <cell r="B1594">
            <v>44804</v>
          </cell>
          <cell r="C1594">
            <v>0.384699074074074</v>
          </cell>
          <cell r="D1594">
            <v>3380</v>
          </cell>
          <cell r="E1594" t="str">
            <v>4200001539202208310768631403</v>
          </cell>
          <cell r="F1594" t="str">
            <v>陈海</v>
          </cell>
          <cell r="G1594" t="str">
            <v>RHGGR4-0OXIM61-EGKT</v>
          </cell>
        </row>
        <row r="1595">
          <cell r="B1595">
            <v>44803</v>
          </cell>
          <cell r="C1595" t="str">
            <v>21:35:13</v>
          </cell>
          <cell r="D1595">
            <v>54080</v>
          </cell>
          <cell r="E1595" t="str">
            <v>2013021009200533992</v>
          </cell>
          <cell r="F1595" t="str">
            <v>佛山市车天下新能源科技有限公司</v>
          </cell>
          <cell r="G1595" t="str">
            <v>901l11002601</v>
          </cell>
        </row>
        <row r="1596">
          <cell r="B1596">
            <v>44804</v>
          </cell>
          <cell r="C1596">
            <v>0.390763888888889</v>
          </cell>
          <cell r="D1596">
            <v>3380</v>
          </cell>
          <cell r="E1596" t="str">
            <v>4200001580202208317733189386</v>
          </cell>
          <cell r="F1596" t="str">
            <v>何滚发</v>
          </cell>
          <cell r="G1596" t="str">
            <v>1661908957540000d8300036yLms</v>
          </cell>
        </row>
        <row r="1597">
          <cell r="B1597">
            <v>44804</v>
          </cell>
          <cell r="C1597">
            <v>0.400833333333333</v>
          </cell>
          <cell r="D1597">
            <v>3380</v>
          </cell>
          <cell r="E1597" t="str">
            <v>4200001573202208310689205329</v>
          </cell>
          <cell r="F1597" t="str">
            <v>刘鑫</v>
          </cell>
          <cell r="G1597" t="str">
            <v>1661909826540000d83005b5qT6s</v>
          </cell>
        </row>
        <row r="1598">
          <cell r="B1598">
            <v>44804</v>
          </cell>
          <cell r="C1598" t="str">
            <v> 09:34:55</v>
          </cell>
          <cell r="D1598">
            <v>3380</v>
          </cell>
          <cell r="E1598" t="str">
            <v>4200001574202208310694717138</v>
          </cell>
          <cell r="F1598" t="str">
            <v>蓝溫彬</v>
          </cell>
          <cell r="G1598" t="str">
            <v>RHGHQ4-0OXIM61-DVXP </v>
          </cell>
        </row>
        <row r="1599">
          <cell r="B1599">
            <v>44804</v>
          </cell>
          <cell r="C1599">
            <v>0.41869212962963</v>
          </cell>
          <cell r="D1599">
            <v>2000</v>
          </cell>
          <cell r="E1599" t="str">
            <v>4200001572202208311423934848</v>
          </cell>
          <cell r="F1599" t="str">
            <v>曾继业</v>
          </cell>
          <cell r="G1599" t="str">
            <v>166191136654000006db10dfsbRN</v>
          </cell>
        </row>
        <row r="1600">
          <cell r="B1600">
            <v>44804</v>
          </cell>
          <cell r="C1600">
            <v>0.418993055555556</v>
          </cell>
          <cell r="D1600">
            <v>1380</v>
          </cell>
          <cell r="E1600" t="str">
            <v>4200001584202208317056352035</v>
          </cell>
          <cell r="F1600" t="str">
            <v>曾继业</v>
          </cell>
          <cell r="G1600" t="str">
            <v>166191139254000006db1121jNd4</v>
          </cell>
        </row>
        <row r="1601">
          <cell r="B1601">
            <v>44804</v>
          </cell>
          <cell r="C1601">
            <v>0.451446759259259</v>
          </cell>
          <cell r="D1601">
            <v>3380</v>
          </cell>
          <cell r="E1601" t="str">
            <v>4200001549202208317086902205</v>
          </cell>
          <cell r="F1601" t="str">
            <v>刘维龙</v>
          </cell>
          <cell r="G1601" t="str">
            <v>16619142005400006eddab0fGWmL</v>
          </cell>
        </row>
        <row r="1602">
          <cell r="B1602">
            <v>44804</v>
          </cell>
          <cell r="C1602">
            <v>0.469756944444444</v>
          </cell>
          <cell r="D1602">
            <v>2690</v>
          </cell>
          <cell r="E1602" t="str">
            <v>4200001553202208311599324757</v>
          </cell>
          <cell r="F1602" t="str">
            <v>徐征</v>
          </cell>
          <cell r="G1602" t="str">
            <v>1661915724540000605278beUvUT</v>
          </cell>
        </row>
        <row r="1603">
          <cell r="B1603">
            <v>44804</v>
          </cell>
          <cell r="C1603">
            <v>0.48619212962963</v>
          </cell>
          <cell r="D1603">
            <v>12140</v>
          </cell>
          <cell r="E1603" t="str">
            <v>4200001569202208314771876996</v>
          </cell>
          <cell r="F1603" t="str">
            <v>梁耀咖</v>
          </cell>
          <cell r="G1603" t="str">
            <v>16619171925400006052816dQ2CN</v>
          </cell>
        </row>
        <row r="1604">
          <cell r="B1604">
            <v>44804</v>
          </cell>
          <cell r="C1604">
            <v>0.519664351851852</v>
          </cell>
          <cell r="D1604">
            <v>1180</v>
          </cell>
          <cell r="E1604" t="str">
            <v>4200001538202208318816169422</v>
          </cell>
          <cell r="F1604" t="str">
            <v>贺超</v>
          </cell>
          <cell r="G1604" t="str">
            <v>1661920091540000ed58adfduCOF</v>
          </cell>
        </row>
        <row r="1605">
          <cell r="B1605">
            <v>44804</v>
          </cell>
          <cell r="C1605">
            <v>0.515648148148148</v>
          </cell>
          <cell r="D1605">
            <v>2690</v>
          </cell>
          <cell r="E1605" t="str">
            <v>4200001541202208316592982311</v>
          </cell>
          <cell r="F1605" t="str">
            <v>余锋</v>
          </cell>
          <cell r="G1605" t="str">
            <v>1661919746540000ed58ac0cWKFQ</v>
          </cell>
        </row>
        <row r="1606">
          <cell r="B1606">
            <v>44804</v>
          </cell>
          <cell r="C1606">
            <v>0.527916666666667</v>
          </cell>
          <cell r="D1606">
            <v>3380</v>
          </cell>
          <cell r="E1606" t="str">
            <v>4200001577202208316453901317</v>
          </cell>
          <cell r="F1606" t="str">
            <v>邓志轩</v>
          </cell>
          <cell r="G1606" t="str">
            <v>RHGQAX-0OXIM61-BCRA</v>
          </cell>
        </row>
        <row r="1607">
          <cell r="B1607">
            <v>44804</v>
          </cell>
          <cell r="C1607">
            <v>0.518900462962963</v>
          </cell>
          <cell r="D1607">
            <v>2500</v>
          </cell>
          <cell r="E1607" t="str">
            <v>4200001581202208315793807436</v>
          </cell>
          <cell r="F1607" t="str">
            <v>曾杰荣</v>
          </cell>
          <cell r="G1607" t="str">
            <v>RHGPP9-0OXIM61-HQYV</v>
          </cell>
        </row>
        <row r="1608">
          <cell r="B1608">
            <v>44804</v>
          </cell>
          <cell r="C1608">
            <v>0.447858796296296</v>
          </cell>
          <cell r="D1608">
            <v>200</v>
          </cell>
          <cell r="E1608" t="str">
            <v>4200001560202208310160213196</v>
          </cell>
          <cell r="F1608" t="str">
            <v>佛山市车天下新能源科技有限公司</v>
          </cell>
          <cell r="G1608" t="str">
            <v>RHGKYP-0OXIM61-AOI0</v>
          </cell>
        </row>
        <row r="1609">
          <cell r="B1609">
            <v>44804</v>
          </cell>
          <cell r="C1609">
            <v>0.566030092592593</v>
          </cell>
          <cell r="D1609">
            <v>3380</v>
          </cell>
          <cell r="E1609" t="str">
            <v>4200001574202208317619294372</v>
          </cell>
          <cell r="F1609" t="str">
            <v>罗文安</v>
          </cell>
          <cell r="G1609" t="str">
            <v>1661924100540000b44e00dairq2</v>
          </cell>
        </row>
        <row r="1610">
          <cell r="B1610">
            <v>44802</v>
          </cell>
          <cell r="C1610" t="str">
            <v>11:46:59</v>
          </cell>
          <cell r="D1610">
            <v>800</v>
          </cell>
          <cell r="E1610" t="str">
            <v>944030010001148894</v>
          </cell>
          <cell r="F1610" t="str">
            <v>中穗（深圳）供应链有限公司</v>
          </cell>
          <cell r="G1610" t="str">
            <v>901a72008996</v>
          </cell>
        </row>
        <row r="1611">
          <cell r="B1611">
            <v>44804</v>
          </cell>
          <cell r="C1611">
            <v>0.74375</v>
          </cell>
          <cell r="D1611">
            <v>3380</v>
          </cell>
          <cell r="E1611" t="str">
            <v>4200001557202208311235840199</v>
          </cell>
          <cell r="F1611" t="str">
            <v>罗雄通</v>
          </cell>
          <cell r="G1611" t="str">
            <v>166193945454000023e2348fHjDQ</v>
          </cell>
        </row>
        <row r="1612">
          <cell r="B1612">
            <v>44804</v>
          </cell>
          <cell r="C1612" t="str">
            <v> 22:08:22</v>
          </cell>
          <cell r="D1612">
            <v>3380</v>
          </cell>
          <cell r="E1612" t="str">
            <v>4200001563202208319881607342</v>
          </cell>
          <cell r="F1612" t="str">
            <v>权家灯</v>
          </cell>
          <cell r="G1612" t="str">
            <v>166195489554000069cc94b99VEY</v>
          </cell>
        </row>
        <row r="1613">
          <cell r="B1613">
            <v>44804</v>
          </cell>
          <cell r="C1613" t="str">
            <v> 20:25:38</v>
          </cell>
          <cell r="D1613">
            <v>2690</v>
          </cell>
          <cell r="E1613" t="str">
            <v>4200001579202208310223225679</v>
          </cell>
          <cell r="F1613" t="str">
            <v>吴红昌</v>
          </cell>
          <cell r="G1613" t="str">
            <v>16619487335400002e042c2bKrMd</v>
          </cell>
        </row>
        <row r="1614">
          <cell r="B1614">
            <v>44804</v>
          </cell>
          <cell r="C1614" t="str">
            <v> 18:38:38</v>
          </cell>
          <cell r="D1614">
            <v>3380</v>
          </cell>
          <cell r="E1614" t="str">
            <v>4200001537202208315062372335</v>
          </cell>
          <cell r="F1614" t="str">
            <v>袁鹏</v>
          </cell>
          <cell r="G1614" t="str">
            <v>16619423085400002fcdca3bwtdc</v>
          </cell>
        </row>
        <row r="1615">
          <cell r="B1615">
            <v>44804</v>
          </cell>
          <cell r="C1615" t="str">
            <v> 19:02:33</v>
          </cell>
          <cell r="D1615">
            <v>3380</v>
          </cell>
          <cell r="E1615" t="str">
            <v>4200001588202208310015855411</v>
          </cell>
          <cell r="F1615" t="str">
            <v>郑长兴</v>
          </cell>
          <cell r="G1615" t="str">
            <v>RHH800-0OXIM61-FV7C</v>
          </cell>
        </row>
        <row r="1616">
          <cell r="B1616">
            <v>44804</v>
          </cell>
          <cell r="C1616" t="str">
            <v>15:49:00</v>
          </cell>
          <cell r="D1616">
            <v>3380</v>
          </cell>
          <cell r="E1616" t="str">
            <v>6216697000021088855</v>
          </cell>
          <cell r="F1616" t="str">
            <v>吕板鑫</v>
          </cell>
          <cell r="G1616" t="str">
            <v>901a48018676</v>
          </cell>
        </row>
        <row r="1617">
          <cell r="B1617">
            <v>44804</v>
          </cell>
          <cell r="C1617" t="str">
            <v>16:17:22</v>
          </cell>
          <cell r="D1617">
            <v>5000</v>
          </cell>
          <cell r="E1617" t="str">
            <v>0614210000000129</v>
          </cell>
          <cell r="F1617" t="str">
            <v>江苏南通美天绿色新能源有限公司</v>
          </cell>
          <cell r="G1617" t="str">
            <v>901339019938</v>
          </cell>
        </row>
        <row r="1618">
          <cell r="B1618">
            <v>44805</v>
          </cell>
          <cell r="C1618">
            <v>0.436689814814815</v>
          </cell>
          <cell r="D1618">
            <v>3380</v>
          </cell>
          <cell r="E1618" t="str">
            <v>4200001561202209016855625721</v>
          </cell>
          <cell r="F1618" t="str">
            <v>朱林光</v>
          </cell>
          <cell r="G1618" t="str">
            <v>1661999325540000cd28f53dZNrS</v>
          </cell>
        </row>
        <row r="1619">
          <cell r="B1619">
            <v>44805</v>
          </cell>
          <cell r="C1619">
            <v>0.618275462962963</v>
          </cell>
          <cell r="D1619">
            <v>1000</v>
          </cell>
          <cell r="E1619" t="str">
            <v>4200001579202209014317832671</v>
          </cell>
          <cell r="F1619" t="str">
            <v>龙小军</v>
          </cell>
          <cell r="G1619" t="str">
            <v>1662015013540000b654cd16GHjv</v>
          </cell>
        </row>
        <row r="1620">
          <cell r="B1620">
            <v>44805</v>
          </cell>
          <cell r="C1620">
            <v>0.840300925925926</v>
          </cell>
          <cell r="D1620">
            <v>3380</v>
          </cell>
          <cell r="E1620" t="str">
            <v>4200001578202209011865905310</v>
          </cell>
          <cell r="F1620" t="str">
            <v>陈添德</v>
          </cell>
          <cell r="G1620" t="str">
            <v>1662034196540000a314475biSt9</v>
          </cell>
        </row>
        <row r="1621">
          <cell r="B1621">
            <v>44805</v>
          </cell>
          <cell r="C1621" t="str">
            <v> 17:24:37</v>
          </cell>
          <cell r="D1621">
            <v>2000</v>
          </cell>
          <cell r="E1621" t="str">
            <v>4200001543202209016062170675</v>
          </cell>
          <cell r="F1621" t="str">
            <v>王军华</v>
          </cell>
          <cell r="G1621" t="str">
            <v>166202427054000054c23604z2lI</v>
          </cell>
        </row>
        <row r="1622">
          <cell r="B1622">
            <v>44806</v>
          </cell>
          <cell r="C1622">
            <v>0.417928240740741</v>
          </cell>
          <cell r="D1622">
            <v>3380</v>
          </cell>
          <cell r="E1622" t="str">
            <v>4200001588202209023457300382</v>
          </cell>
          <cell r="F1622" t="str">
            <v>龚海林</v>
          </cell>
          <cell r="G1622" t="str">
            <v>1662084102540000c3ebec6ex6IL</v>
          </cell>
        </row>
        <row r="1623">
          <cell r="B1623">
            <v>44806</v>
          </cell>
          <cell r="C1623">
            <v>0.452835648148148</v>
          </cell>
          <cell r="D1623">
            <v>3380</v>
          </cell>
          <cell r="E1623" t="str">
            <v>4200001580202209027307368326</v>
          </cell>
          <cell r="F1623" t="str">
            <v>梁达豪</v>
          </cell>
          <cell r="G1623" t="str">
            <v>1662087119540000d34ca6ecWyiu-1</v>
          </cell>
        </row>
        <row r="1624">
          <cell r="B1624">
            <v>44806</v>
          </cell>
          <cell r="C1624">
            <v>0.452835648148148</v>
          </cell>
          <cell r="D1624">
            <v>10140</v>
          </cell>
          <cell r="E1624" t="str">
            <v>4200001580202209027307368326</v>
          </cell>
          <cell r="F1624" t="str">
            <v>梁达豪</v>
          </cell>
          <cell r="G1624" t="str">
            <v>1662087119540000d34ca6ecWyiu-2</v>
          </cell>
        </row>
        <row r="1625">
          <cell r="B1625">
            <v>44806</v>
          </cell>
          <cell r="C1625">
            <v>0.629143518518518</v>
          </cell>
          <cell r="D1625">
            <v>3380</v>
          </cell>
          <cell r="E1625" t="str">
            <v>4200001572202209027200147258</v>
          </cell>
          <cell r="F1625" t="str">
            <v>陶阳</v>
          </cell>
          <cell r="G1625" t="str">
            <v>16621023515400001d0753f1g1Mv</v>
          </cell>
        </row>
        <row r="1626">
          <cell r="B1626">
            <v>44806</v>
          </cell>
          <cell r="C1626">
            <v>0.697511574074074</v>
          </cell>
          <cell r="D1626">
            <v>3380</v>
          </cell>
          <cell r="E1626" t="str">
            <v>4200001555202209020522441323</v>
          </cell>
          <cell r="F1626" t="str">
            <v>孟成顺</v>
          </cell>
          <cell r="G1626" t="str">
            <v>16621082565400005d66cf7fRldD</v>
          </cell>
        </row>
        <row r="1627">
          <cell r="B1627">
            <v>44806</v>
          </cell>
          <cell r="C1627">
            <v>0.430347222222222</v>
          </cell>
          <cell r="D1627">
            <v>200</v>
          </cell>
          <cell r="E1627" t="str">
            <v>4200001538202209029479497517</v>
          </cell>
          <cell r="F1627" t="str">
            <v>余成祥</v>
          </cell>
          <cell r="G1627" t="str">
            <v>RHK94R-0OXIM61-J0TT</v>
          </cell>
        </row>
        <row r="1628">
          <cell r="B1628">
            <v>44807</v>
          </cell>
          <cell r="C1628">
            <v>0.442789351851852</v>
          </cell>
          <cell r="D1628">
            <v>3380</v>
          </cell>
          <cell r="E1628" t="str">
            <v>4200001540202209031515267802</v>
          </cell>
          <cell r="F1628" t="str">
            <v>叶龙威</v>
          </cell>
          <cell r="G1628" t="str">
            <v>1662172652540000f1fee928_Rev-1</v>
          </cell>
        </row>
        <row r="1629">
          <cell r="B1629">
            <v>44807</v>
          </cell>
          <cell r="C1629">
            <v>0.442789351851852</v>
          </cell>
          <cell r="D1629">
            <v>10140</v>
          </cell>
          <cell r="E1629" t="str">
            <v>4200001540202209031515267802</v>
          </cell>
          <cell r="F1629" t="str">
            <v>叶龙威</v>
          </cell>
          <cell r="G1629" t="str">
            <v>1662172652540000f1fee928_Rev-2</v>
          </cell>
        </row>
        <row r="1630">
          <cell r="B1630">
            <v>44806</v>
          </cell>
          <cell r="C1630" t="str">
            <v>15:13:23/15:24:06</v>
          </cell>
          <cell r="D1630">
            <v>2500</v>
          </cell>
          <cell r="E1630" t="str">
            <v>6214836550844001/6226220622031507</v>
          </cell>
          <cell r="F1630" t="str">
            <v>欧玉梅/胡浩荣</v>
          </cell>
          <cell r="G1630" t="str">
            <v>901a54017683/901336018134</v>
          </cell>
        </row>
        <row r="1631">
          <cell r="B1631">
            <v>44810</v>
          </cell>
          <cell r="C1631" t="str">
            <v>11:01:41</v>
          </cell>
          <cell r="D1631">
            <v>3380</v>
          </cell>
          <cell r="E1631" t="str">
            <v>78730188000121356</v>
          </cell>
          <cell r="F1631" t="str">
            <v>长沙优力电驱动系统有限公司</v>
          </cell>
          <cell r="G1631" t="str">
            <v>901305006550</v>
          </cell>
        </row>
        <row r="1632">
          <cell r="B1632">
            <v>44807</v>
          </cell>
          <cell r="C1632" t="str">
            <v>16:38:44</v>
          </cell>
          <cell r="D1632">
            <v>5000</v>
          </cell>
          <cell r="E1632" t="str">
            <v>0614210000000129</v>
          </cell>
          <cell r="F1632" t="str">
            <v>江苏南通美天绿色新能源有限公司</v>
          </cell>
          <cell r="G1632" t="str">
            <v>901a41018639</v>
          </cell>
        </row>
        <row r="1633">
          <cell r="B1633">
            <v>44809</v>
          </cell>
          <cell r="C1633">
            <v>0.653240740740741</v>
          </cell>
          <cell r="D1633">
            <v>3380</v>
          </cell>
          <cell r="E1633" t="str">
            <v>4200001566202209050407237373</v>
          </cell>
          <cell r="F1633" t="str">
            <v>胡涛</v>
          </cell>
          <cell r="G1633" t="str">
            <v>1662363630540000578051a0vsnW-1</v>
          </cell>
        </row>
        <row r="1634">
          <cell r="B1634">
            <v>44809</v>
          </cell>
          <cell r="C1634">
            <v>0.653240740740741</v>
          </cell>
          <cell r="D1634">
            <v>10140</v>
          </cell>
          <cell r="E1634" t="str">
            <v>4200001566202209050407237373</v>
          </cell>
          <cell r="F1634" t="str">
            <v>胡涛</v>
          </cell>
          <cell r="G1634" t="str">
            <v>1662363630540000578051a0vsnW-2</v>
          </cell>
        </row>
        <row r="1635">
          <cell r="B1635">
            <v>44809</v>
          </cell>
          <cell r="C1635">
            <v>0.653240740740741</v>
          </cell>
          <cell r="D1635">
            <v>2550</v>
          </cell>
          <cell r="E1635" t="str">
            <v>4200001566202209050407237373</v>
          </cell>
          <cell r="F1635" t="str">
            <v>胡涛</v>
          </cell>
          <cell r="G1635" t="str">
            <v>1662363630540000578051a0vsnW-3</v>
          </cell>
        </row>
        <row r="1636">
          <cell r="B1636">
            <v>44809</v>
          </cell>
          <cell r="C1636">
            <v>0.665173611111111</v>
          </cell>
          <cell r="D1636">
            <v>1000</v>
          </cell>
          <cell r="E1636" t="str">
            <v>4200001543202209051882197315</v>
          </cell>
          <cell r="F1636" t="str">
            <v>龙小军</v>
          </cell>
          <cell r="G1636" t="str">
            <v>1662364665540000ea9ad8cf9HRv</v>
          </cell>
        </row>
        <row r="1637">
          <cell r="B1637">
            <v>44809</v>
          </cell>
          <cell r="C1637" t="str">
            <v>15:56:12</v>
          </cell>
          <cell r="D1637">
            <v>1000</v>
          </cell>
          <cell r="E1637" t="str">
            <v>0602021509200067995</v>
          </cell>
          <cell r="F1637" t="str">
            <v>众通交通运输有限公司</v>
          </cell>
          <cell r="G1637" t="str">
            <v>901f04017559</v>
          </cell>
        </row>
        <row r="1638">
          <cell r="B1638">
            <v>44809</v>
          </cell>
          <cell r="C1638" t="str">
            <v>16:42:25</v>
          </cell>
          <cell r="D1638">
            <v>7000</v>
          </cell>
          <cell r="E1638" t="str">
            <v>41021300040020041</v>
          </cell>
          <cell r="F1638" t="str">
            <v>深圳易买车汽车服务有限公司</v>
          </cell>
          <cell r="G1638" t="str">
            <v>901i03002014</v>
          </cell>
        </row>
        <row r="1639">
          <cell r="B1639">
            <v>44810</v>
          </cell>
          <cell r="C1639">
            <v>0.429560185185185</v>
          </cell>
          <cell r="D1639">
            <v>2980</v>
          </cell>
          <cell r="E1639" t="str">
            <v>4200001586202209062582524771</v>
          </cell>
          <cell r="F1639" t="str">
            <v>宋姜平</v>
          </cell>
          <cell r="G1639" t="str">
            <v>16624307065400005c357ccdf_Tf</v>
          </cell>
        </row>
        <row r="1640">
          <cell r="B1640">
            <v>44810</v>
          </cell>
          <cell r="C1640">
            <v>0.440706018518519</v>
          </cell>
          <cell r="D1640">
            <v>500</v>
          </cell>
          <cell r="E1640" t="str">
            <v>4200001546202209067748769984</v>
          </cell>
          <cell r="F1640" t="str">
            <v>区卓荣</v>
          </cell>
          <cell r="G1640" t="str">
            <v>16624316715400005c3581c42a9m</v>
          </cell>
        </row>
        <row r="1641">
          <cell r="B1641">
            <v>44810</v>
          </cell>
          <cell r="C1641">
            <v>0.512511574074074</v>
          </cell>
          <cell r="D1641">
            <v>8000</v>
          </cell>
          <cell r="E1641" t="str">
            <v>4200001555202209068265511315</v>
          </cell>
          <cell r="F1641" t="str">
            <v>梁刘洋</v>
          </cell>
          <cell r="G1641" t="str">
            <v>16624378765400009da7cd33kfWi</v>
          </cell>
        </row>
        <row r="1642">
          <cell r="B1642">
            <v>44810</v>
          </cell>
          <cell r="C1642">
            <v>0.586875</v>
          </cell>
          <cell r="D1642">
            <v>3380</v>
          </cell>
          <cell r="E1642" t="str">
            <v>4200001540202209062333701234</v>
          </cell>
          <cell r="F1642" t="str">
            <v>王元博</v>
          </cell>
          <cell r="G1642" t="str">
            <v>1662444301540000810b9818GdcD</v>
          </cell>
        </row>
        <row r="1643">
          <cell r="B1643">
            <v>44810</v>
          </cell>
          <cell r="C1643">
            <v>0.691956018518519</v>
          </cell>
          <cell r="D1643">
            <v>10140</v>
          </cell>
          <cell r="E1643" t="str">
            <v>4200001546202209063272143012</v>
          </cell>
          <cell r="F1643" t="str">
            <v>甘家伟</v>
          </cell>
          <cell r="G1643" t="str">
            <v>166245337254000036b7dcf0d7ms-1</v>
          </cell>
        </row>
        <row r="1644">
          <cell r="B1644">
            <v>44810</v>
          </cell>
          <cell r="C1644">
            <v>0.691956018518519</v>
          </cell>
          <cell r="D1644">
            <v>1570</v>
          </cell>
          <cell r="E1644" t="str">
            <v>4200001546202209063272143012</v>
          </cell>
          <cell r="F1644" t="str">
            <v>甘家伟</v>
          </cell>
          <cell r="G1644" t="str">
            <v>166245337254000036b7dcf0d7ms-2</v>
          </cell>
        </row>
        <row r="1645">
          <cell r="B1645">
            <v>44810</v>
          </cell>
          <cell r="C1645">
            <v>0.736840277777778</v>
          </cell>
          <cell r="D1645">
            <v>3380</v>
          </cell>
          <cell r="E1645" t="str">
            <v>4200001581202209062707016379</v>
          </cell>
          <cell r="F1645" t="str">
            <v>杨昌国</v>
          </cell>
          <cell r="G1645" t="str">
            <v>1662457195540000d98ec9b6GAnR</v>
          </cell>
        </row>
        <row r="1646">
          <cell r="B1646">
            <v>44809</v>
          </cell>
          <cell r="C1646" t="str">
            <v> 16:27:04</v>
          </cell>
          <cell r="D1646">
            <v>2500</v>
          </cell>
          <cell r="E1646" t="str">
            <v>4200001569202209052910141488</v>
          </cell>
          <cell r="F1646" t="str">
            <v>牛松华</v>
          </cell>
          <cell r="G1646" t="str">
            <v>RHQA4W-0OXIM61-5LXI</v>
          </cell>
        </row>
        <row r="1647">
          <cell r="B1647">
            <v>44811</v>
          </cell>
          <cell r="C1647">
            <v>0.469479166666667</v>
          </cell>
          <cell r="D1647">
            <v>400</v>
          </cell>
          <cell r="E1647" t="str">
            <v>4200001566202209072957832473</v>
          </cell>
          <cell r="F1647" t="str">
            <v>罗俊辉</v>
          </cell>
          <cell r="G1647" t="str">
            <v>16625205595400000fcbff0bF28K-1</v>
          </cell>
        </row>
        <row r="1648">
          <cell r="B1648">
            <v>44811</v>
          </cell>
          <cell r="C1648">
            <v>0.469479166666667</v>
          </cell>
          <cell r="D1648">
            <v>2690</v>
          </cell>
          <cell r="E1648" t="str">
            <v>4200001566202209072957832473</v>
          </cell>
          <cell r="F1648" t="str">
            <v>罗俊辉</v>
          </cell>
          <cell r="G1648" t="str">
            <v>16625205595400000fcbff0bF28K-2</v>
          </cell>
        </row>
        <row r="1649">
          <cell r="B1649">
            <v>44811</v>
          </cell>
          <cell r="C1649">
            <v>0.469479166666667</v>
          </cell>
          <cell r="D1649">
            <v>8070</v>
          </cell>
          <cell r="E1649" t="str">
            <v>4200001566202209072957832473</v>
          </cell>
          <cell r="F1649" t="str">
            <v>罗俊辉</v>
          </cell>
          <cell r="G1649" t="str">
            <v>16625205595400000fcbff0bF28K-3</v>
          </cell>
        </row>
        <row r="1650">
          <cell r="B1650">
            <v>44811</v>
          </cell>
          <cell r="C1650">
            <v>0.394722222222222</v>
          </cell>
          <cell r="D1650">
            <v>3380</v>
          </cell>
          <cell r="E1650" t="str">
            <v>4200001570202209073868163877</v>
          </cell>
          <cell r="F1650" t="str">
            <v>邓书超</v>
          </cell>
          <cell r="G1650" t="str">
            <v>16625140975400007f04d15firPC</v>
          </cell>
        </row>
        <row r="1651">
          <cell r="B1651">
            <v>44811</v>
          </cell>
          <cell r="C1651">
            <v>0.486284722222222</v>
          </cell>
          <cell r="D1651">
            <v>3380</v>
          </cell>
          <cell r="E1651" t="str">
            <v>4200001559202209070691520248</v>
          </cell>
          <cell r="F1651" t="str">
            <v>吴志威</v>
          </cell>
          <cell r="G1651" t="str">
            <v>16625220085400007979a1eew35t</v>
          </cell>
        </row>
        <row r="1652">
          <cell r="B1652">
            <v>44811</v>
          </cell>
          <cell r="C1652">
            <v>0.492951388888889</v>
          </cell>
          <cell r="D1652">
            <v>3380</v>
          </cell>
          <cell r="E1652" t="str">
            <v>4200001576202209074475042595</v>
          </cell>
          <cell r="F1652" t="str">
            <v>钟凌轩</v>
          </cell>
          <cell r="G1652" t="str">
            <v>16625225865400007979a4aaXebi</v>
          </cell>
        </row>
        <row r="1653">
          <cell r="B1653">
            <v>44811</v>
          </cell>
          <cell r="C1653">
            <v>0.608032407407407</v>
          </cell>
          <cell r="D1653">
            <v>3380</v>
          </cell>
          <cell r="E1653" t="str">
            <v>4200001588202209079388955042</v>
          </cell>
          <cell r="F1653" t="str">
            <v>石修团</v>
          </cell>
          <cell r="G1653" t="str">
            <v>166253252854000089dde889uTrh</v>
          </cell>
        </row>
        <row r="1654">
          <cell r="B1654">
            <v>44812</v>
          </cell>
          <cell r="C1654">
            <v>0.349733796296296</v>
          </cell>
          <cell r="D1654">
            <v>59600</v>
          </cell>
          <cell r="E1654" t="str">
            <v>2022090822001438711452980535</v>
          </cell>
          <cell r="F1654" t="str">
            <v>**亮</v>
          </cell>
          <cell r="G1654" t="str">
            <v>1170119332791938711</v>
          </cell>
        </row>
        <row r="1655">
          <cell r="B1655">
            <v>44812</v>
          </cell>
          <cell r="C1655">
            <v>0.380844907407407</v>
          </cell>
          <cell r="D1655">
            <v>3380</v>
          </cell>
          <cell r="E1655" t="str">
            <v>4200001552202209080310671409</v>
          </cell>
          <cell r="F1655" t="str">
            <v>李勇</v>
          </cell>
          <cell r="G1655" t="str">
            <v>16625993015400004238da94VOwU</v>
          </cell>
        </row>
        <row r="1656">
          <cell r="B1656">
            <v>44812</v>
          </cell>
          <cell r="C1656">
            <v>0.393761574074074</v>
          </cell>
          <cell r="D1656">
            <v>400</v>
          </cell>
          <cell r="E1656" t="str">
            <v>4200001586202209089055280320</v>
          </cell>
          <cell r="F1656" t="str">
            <v>罗昌游</v>
          </cell>
          <cell r="G1656" t="str">
            <v>16626004155400008e4712denO9c</v>
          </cell>
        </row>
        <row r="1657">
          <cell r="B1657">
            <v>44812</v>
          </cell>
          <cell r="C1657">
            <v>0.483009259259259</v>
          </cell>
          <cell r="D1657">
            <v>5960</v>
          </cell>
          <cell r="E1657" t="str">
            <v>2022090822001416461415877317</v>
          </cell>
          <cell r="F1657" t="str">
            <v>**鑫</v>
          </cell>
          <cell r="G1657" t="str">
            <v>1170124013557316461</v>
          </cell>
        </row>
        <row r="1658">
          <cell r="B1658">
            <v>44812</v>
          </cell>
          <cell r="C1658">
            <v>0.577488425925926</v>
          </cell>
          <cell r="D1658">
            <v>520</v>
          </cell>
          <cell r="E1658" t="str">
            <v>4200001565202209084573716988</v>
          </cell>
          <cell r="F1658" t="str">
            <v>张楚政</v>
          </cell>
          <cell r="G1658" t="str">
            <v>1662616287540000e875c4ccAok8</v>
          </cell>
        </row>
        <row r="1659">
          <cell r="B1659">
            <v>44812</v>
          </cell>
          <cell r="C1659">
            <v>0.589456018518518</v>
          </cell>
          <cell r="D1659">
            <v>3380</v>
          </cell>
          <cell r="E1659" t="str">
            <v>4200001556202209086523245963</v>
          </cell>
          <cell r="F1659" t="str">
            <v>毛祖伟</v>
          </cell>
          <cell r="G1659" t="str">
            <v>16626173225400006c2efd6bx3JW</v>
          </cell>
        </row>
        <row r="1660">
          <cell r="B1660">
            <v>44812</v>
          </cell>
          <cell r="C1660">
            <v>0.600324074074074</v>
          </cell>
          <cell r="D1660">
            <v>2980</v>
          </cell>
          <cell r="E1660" t="str">
            <v>4200001584202209084297309929</v>
          </cell>
          <cell r="F1660" t="str">
            <v>郑铭江</v>
          </cell>
          <cell r="G1660" t="str">
            <v>1662618264540000e875cba9abW_</v>
          </cell>
        </row>
        <row r="1661">
          <cell r="B1661">
            <v>44812</v>
          </cell>
          <cell r="C1661">
            <v>0.607685185185185</v>
          </cell>
          <cell r="D1661">
            <v>11920</v>
          </cell>
          <cell r="E1661" t="str">
            <v>4200001577202209086761034482</v>
          </cell>
          <cell r="F1661" t="str">
            <v>深圳市卓驰汽车租赁有限公司</v>
          </cell>
          <cell r="G1661" t="str">
            <v>RHVOYD-0OXIM61-1AN5</v>
          </cell>
        </row>
        <row r="1662">
          <cell r="B1662">
            <v>44812</v>
          </cell>
          <cell r="C1662">
            <v>0.691111111111111</v>
          </cell>
          <cell r="D1662">
            <v>2500</v>
          </cell>
          <cell r="E1662" t="str">
            <v>4200001574202209085413615865</v>
          </cell>
          <cell r="F1662" t="str">
            <v>黄本兆</v>
          </cell>
          <cell r="G1662" t="str">
            <v>RHVUI5-0OXIM61-H9IB</v>
          </cell>
        </row>
        <row r="1663">
          <cell r="B1663">
            <v>44812</v>
          </cell>
          <cell r="C1663">
            <v>0.707314814814815</v>
          </cell>
          <cell r="D1663">
            <v>5960</v>
          </cell>
          <cell r="E1663" t="str">
            <v>4200001547202209080798716306</v>
          </cell>
          <cell r="F1663" t="str">
            <v>深圳市鑫锐汽车租赁有限公司</v>
          </cell>
          <cell r="G1663" t="str">
            <v>166262750754000023868516os1g</v>
          </cell>
        </row>
        <row r="1664">
          <cell r="B1664">
            <v>44812</v>
          </cell>
          <cell r="C1664">
            <v>0.719166666666667</v>
          </cell>
          <cell r="D1664">
            <v>11920</v>
          </cell>
          <cell r="E1664" t="str">
            <v>4200001581202209081330117346</v>
          </cell>
          <cell r="F1664" t="str">
            <v>深圳南芳汽车服务有限公司</v>
          </cell>
          <cell r="G1664" t="str">
            <v>166262853154000023868a6a1ZUT</v>
          </cell>
        </row>
        <row r="1665">
          <cell r="B1665">
            <v>44760</v>
          </cell>
          <cell r="C1665">
            <v>0.763194444444444</v>
          </cell>
          <cell r="D1665">
            <v>860</v>
          </cell>
          <cell r="E1665" t="str">
            <v>2022071822001430061400836762</v>
          </cell>
          <cell r="F1665" t="str">
            <v>王毅征</v>
          </cell>
          <cell r="G1665" t="str">
            <v>1170107350098030061-2</v>
          </cell>
        </row>
        <row r="1666">
          <cell r="B1666">
            <v>44770</v>
          </cell>
          <cell r="C1666">
            <v>0.612881944444444</v>
          </cell>
          <cell r="D1666">
            <v>10140</v>
          </cell>
          <cell r="E1666" t="str">
            <v>4200001547202207284931902170</v>
          </cell>
          <cell r="F1666" t="str">
            <v>张志强</v>
          </cell>
          <cell r="G1666" t="str">
            <v>16589905395400001efebf82jRoC-2</v>
          </cell>
        </row>
        <row r="1667">
          <cell r="B1667">
            <v>44770</v>
          </cell>
          <cell r="C1667">
            <v>0.612881944444444</v>
          </cell>
          <cell r="D1667">
            <v>700</v>
          </cell>
          <cell r="E1667" t="str">
            <v>4200001547202207284931902170</v>
          </cell>
          <cell r="F1667" t="str">
            <v>张志强</v>
          </cell>
          <cell r="G1667" t="str">
            <v>16589905395400001efebf82jRoC-3</v>
          </cell>
        </row>
        <row r="1668">
          <cell r="B1668">
            <v>44812</v>
          </cell>
          <cell r="C1668">
            <v>0.770694444444444</v>
          </cell>
          <cell r="D1668">
            <v>2980</v>
          </cell>
          <cell r="E1668" t="str">
            <v>2022090822001433541427212338</v>
          </cell>
          <cell r="F1668" t="str">
            <v>八零九零（深圳）汽车服务有限公司</v>
          </cell>
          <cell r="G1668" t="str">
            <v>1170123977068733541-1</v>
          </cell>
        </row>
        <row r="1669">
          <cell r="B1669">
            <v>44812</v>
          </cell>
          <cell r="C1669">
            <v>0.770694444444444</v>
          </cell>
          <cell r="D1669">
            <v>2980</v>
          </cell>
          <cell r="E1669" t="str">
            <v>2022090822001433541427212338</v>
          </cell>
          <cell r="F1669" t="str">
            <v>林庆文</v>
          </cell>
          <cell r="G1669" t="str">
            <v>1170123977068733541-2</v>
          </cell>
        </row>
        <row r="1670">
          <cell r="B1670">
            <v>44812</v>
          </cell>
          <cell r="C1670" t="str">
            <v>09:40:13</v>
          </cell>
          <cell r="D1670">
            <v>2980</v>
          </cell>
          <cell r="E1670" t="str">
            <v>337010100102809562</v>
          </cell>
          <cell r="F1670" t="str">
            <v>深圳市车聚汇汽车服务有限公司</v>
          </cell>
          <cell r="G1670" t="str">
            <v>901m60000405</v>
          </cell>
        </row>
        <row r="1671">
          <cell r="B1671">
            <v>44812</v>
          </cell>
          <cell r="C1671" t="str">
            <v>11:55:15</v>
          </cell>
          <cell r="D1671">
            <v>20860</v>
          </cell>
          <cell r="E1671" t="str">
            <v>15279950420059</v>
          </cell>
          <cell r="F1671" t="str">
            <v>深圳任我行出行服务有限公司</v>
          </cell>
          <cell r="G1671" t="str">
            <v>901l08000987</v>
          </cell>
        </row>
        <row r="1672">
          <cell r="B1672">
            <v>44812</v>
          </cell>
          <cell r="C1672" t="str">
            <v>12:06:29</v>
          </cell>
          <cell r="D1672">
            <v>5960</v>
          </cell>
          <cell r="E1672" t="str">
            <v>6217007200049114344</v>
          </cell>
          <cell r="F1672" t="str">
            <v>王楚威</v>
          </cell>
          <cell r="G1672" t="str">
            <v>901a68011053</v>
          </cell>
        </row>
        <row r="1673">
          <cell r="B1673">
            <v>44812</v>
          </cell>
          <cell r="C1673" t="str">
            <v>12:35:16</v>
          </cell>
          <cell r="D1673">
            <v>8940</v>
          </cell>
          <cell r="E1673" t="str">
            <v>6217582000052877016</v>
          </cell>
          <cell r="F1673" t="str">
            <v>谢继</v>
          </cell>
          <cell r="G1673" t="str">
            <v>901350012026</v>
          </cell>
        </row>
        <row r="1674">
          <cell r="B1674">
            <v>44812</v>
          </cell>
          <cell r="C1674" t="str">
            <v>14:35:50</v>
          </cell>
          <cell r="D1674">
            <v>5000</v>
          </cell>
          <cell r="E1674" t="str">
            <v>0614210000000129</v>
          </cell>
          <cell r="F1674" t="str">
            <v>江苏南通美天绿色新能源有限公司</v>
          </cell>
          <cell r="G1674" t="str">
            <v>901347016237</v>
          </cell>
        </row>
        <row r="1675">
          <cell r="B1675">
            <v>44812</v>
          </cell>
          <cell r="C1675" t="str">
            <v>16:03:40</v>
          </cell>
          <cell r="D1675">
            <v>247340</v>
          </cell>
          <cell r="E1675" t="str">
            <v>8110301013100611037</v>
          </cell>
          <cell r="F1675" t="str">
            <v>深圳市百达顺汽车销售有限公司</v>
          </cell>
          <cell r="G1675" t="str">
            <v>901k96001753</v>
          </cell>
        </row>
        <row r="1676">
          <cell r="B1676">
            <v>44812</v>
          </cell>
          <cell r="C1676" t="str">
            <v>17:50:56</v>
          </cell>
          <cell r="D1676">
            <v>29800</v>
          </cell>
          <cell r="E1676" t="str">
            <v>6217007200013094241</v>
          </cell>
          <cell r="F1676" t="str">
            <v>吴胜桂</v>
          </cell>
          <cell r="G1676" t="str">
            <v>901a57024768</v>
          </cell>
        </row>
        <row r="1677">
          <cell r="B1677">
            <v>44812</v>
          </cell>
          <cell r="C1677" t="str">
            <v>18:48:52</v>
          </cell>
          <cell r="D1677">
            <v>8940</v>
          </cell>
          <cell r="E1677" t="str">
            <v>6212263602031808264</v>
          </cell>
          <cell r="F1677" t="str">
            <v>郑淑群</v>
          </cell>
          <cell r="G1677" t="str">
            <v>901f07023420</v>
          </cell>
        </row>
        <row r="1678">
          <cell r="B1678">
            <v>44812</v>
          </cell>
          <cell r="C1678">
            <v>0.825185185185185</v>
          </cell>
          <cell r="D1678">
            <v>3380</v>
          </cell>
          <cell r="E1678" t="str">
            <v>4200001559202209089771376270</v>
          </cell>
          <cell r="F1678" t="str">
            <v>梁官</v>
          </cell>
          <cell r="G1678" t="str">
            <v>166263769154000087f58825ALSo</v>
          </cell>
        </row>
        <row r="1679">
          <cell r="B1679">
            <v>44813</v>
          </cell>
          <cell r="C1679">
            <v>0.50931712962963</v>
          </cell>
          <cell r="D1679">
            <v>3380</v>
          </cell>
          <cell r="E1679" t="str">
            <v>4200001579202209090367767701</v>
          </cell>
          <cell r="F1679" t="str">
            <v>黎万金</v>
          </cell>
          <cell r="G1679" t="str">
            <v>1662696801540000bc1ceda2TCOF</v>
          </cell>
        </row>
        <row r="1680">
          <cell r="B1680">
            <v>44813</v>
          </cell>
          <cell r="C1680" t="str">
            <v> 14:46:43</v>
          </cell>
          <cell r="D1680">
            <v>3380</v>
          </cell>
          <cell r="E1680" t="str">
            <v>4200001565202209095468482410</v>
          </cell>
          <cell r="F1680" t="str">
            <v>何耀昇</v>
          </cell>
          <cell r="G1680" t="str">
            <v>1662705993540000b912dc68AluF</v>
          </cell>
        </row>
        <row r="1681">
          <cell r="B1681">
            <v>44813</v>
          </cell>
          <cell r="C1681">
            <v>0.582800925925926</v>
          </cell>
          <cell r="D1681">
            <v>3000</v>
          </cell>
          <cell r="E1681" t="str">
            <v>4200001551202209093247818232</v>
          </cell>
          <cell r="F1681" t="str">
            <v>刘世龙</v>
          </cell>
          <cell r="G1681" t="str">
            <v>16627031475400004144967ccSN_</v>
          </cell>
        </row>
        <row r="1682">
          <cell r="B1682">
            <v>44813</v>
          </cell>
          <cell r="C1682">
            <v>0.65650462962963</v>
          </cell>
          <cell r="D1682">
            <v>3380</v>
          </cell>
          <cell r="E1682" t="str">
            <v>4200001570202209099897465887</v>
          </cell>
          <cell r="F1682" t="str">
            <v>沈建军</v>
          </cell>
          <cell r="G1682" t="str">
            <v>1662709516540000eda51ed3eyjy</v>
          </cell>
        </row>
        <row r="1683">
          <cell r="B1683">
            <v>44813</v>
          </cell>
          <cell r="C1683">
            <v>0.658935185185185</v>
          </cell>
          <cell r="D1683">
            <v>2000</v>
          </cell>
          <cell r="E1683" t="str">
            <v>4200001553202209099112844000</v>
          </cell>
          <cell r="F1683" t="str">
            <v>莫年广</v>
          </cell>
          <cell r="G1683" t="str">
            <v>1662709726540000eda51ff5Wqzr</v>
          </cell>
        </row>
        <row r="1684">
          <cell r="B1684">
            <v>44813</v>
          </cell>
          <cell r="C1684">
            <v>0.684398148148148</v>
          </cell>
          <cell r="D1684">
            <v>3380</v>
          </cell>
          <cell r="E1684" t="str">
            <v>4200001561202209094847372808</v>
          </cell>
          <cell r="F1684" t="str">
            <v>黄学昆</v>
          </cell>
          <cell r="G1684" t="str">
            <v>16627118455400000a8d2f04d6OO-1</v>
          </cell>
        </row>
        <row r="1685">
          <cell r="B1685">
            <v>44813</v>
          </cell>
          <cell r="C1685">
            <v>0.684398148148148</v>
          </cell>
          <cell r="D1685">
            <v>4620</v>
          </cell>
          <cell r="E1685" t="str">
            <v>4200001561202209094847372808</v>
          </cell>
          <cell r="F1685" t="str">
            <v>黄学昆</v>
          </cell>
          <cell r="G1685" t="str">
            <v>16627118455400000a8d2f04d6OO-2</v>
          </cell>
        </row>
        <row r="1686">
          <cell r="B1686">
            <v>44813</v>
          </cell>
          <cell r="C1686">
            <v>0.718553240740741</v>
          </cell>
          <cell r="D1686">
            <v>3380</v>
          </cell>
          <cell r="E1686" t="str">
            <v>4200001568202209099232733392</v>
          </cell>
          <cell r="F1686" t="str">
            <v>陈勇杰</v>
          </cell>
          <cell r="G1686" t="str">
            <v>1662714876540000c817f91bxdqL</v>
          </cell>
        </row>
        <row r="1687">
          <cell r="B1687">
            <v>44813</v>
          </cell>
          <cell r="C1687">
            <v>0.702974537037037</v>
          </cell>
          <cell r="D1687">
            <v>3380</v>
          </cell>
          <cell r="E1687" t="str">
            <v>4200001543202209098300958526</v>
          </cell>
          <cell r="F1687" t="str">
            <v>周志德</v>
          </cell>
          <cell r="G1687" t="str">
            <v>166271353254000089730930QYYc</v>
          </cell>
        </row>
        <row r="1688">
          <cell r="B1688">
            <v>44813</v>
          </cell>
          <cell r="C1688">
            <v>0.722141203703704</v>
          </cell>
          <cell r="D1688">
            <v>3380</v>
          </cell>
          <cell r="E1688" t="str">
            <v>4200001557202209093069617843</v>
          </cell>
          <cell r="F1688" t="str">
            <v>黄耀园</v>
          </cell>
          <cell r="G1688" t="str">
            <v>1662715187540000c817fae1T6Rg</v>
          </cell>
        </row>
        <row r="1689">
          <cell r="B1689">
            <v>44813</v>
          </cell>
          <cell r="C1689">
            <v>0.747326388888889</v>
          </cell>
          <cell r="D1689">
            <v>3380</v>
          </cell>
          <cell r="E1689" t="str">
            <v>4200001566202209099651818195</v>
          </cell>
          <cell r="F1689" t="str">
            <v>廖晨阳</v>
          </cell>
          <cell r="G1689" t="str">
            <v>166271736354000090c7d31fH_0M</v>
          </cell>
        </row>
        <row r="1690">
          <cell r="B1690">
            <v>44813</v>
          </cell>
          <cell r="C1690">
            <v>0.792928240740741</v>
          </cell>
          <cell r="D1690">
            <v>3380</v>
          </cell>
          <cell r="E1690" t="str">
            <v>4200001568202209091730509503</v>
          </cell>
          <cell r="F1690" t="str">
            <v>张飞</v>
          </cell>
          <cell r="G1690" t="str">
            <v>166272129854000048c7245c_pZx</v>
          </cell>
        </row>
        <row r="1691">
          <cell r="B1691">
            <v>44813</v>
          </cell>
          <cell r="C1691">
            <v>0.79537037037037</v>
          </cell>
          <cell r="D1691">
            <v>2690</v>
          </cell>
          <cell r="E1691" t="str">
            <v>4200001538202209095368724529</v>
          </cell>
          <cell r="F1691" t="str">
            <v>王彬</v>
          </cell>
          <cell r="G1691" t="str">
            <v>166272150754000048c72565nUOs</v>
          </cell>
        </row>
        <row r="1692">
          <cell r="B1692">
            <v>44813</v>
          </cell>
          <cell r="C1692">
            <v>0.825821759259259</v>
          </cell>
          <cell r="D1692">
            <v>2690</v>
          </cell>
          <cell r="E1692" t="str">
            <v>4200001568202209097490603495</v>
          </cell>
          <cell r="F1692" t="str">
            <v>邱奇龙</v>
          </cell>
          <cell r="G1692" t="str">
            <v>1662724145540000677984feR5dv</v>
          </cell>
        </row>
        <row r="1693">
          <cell r="B1693">
            <v>44813</v>
          </cell>
          <cell r="C1693" t="str">
            <v> 22:38</v>
          </cell>
          <cell r="D1693">
            <v>3380</v>
          </cell>
          <cell r="E1693" t="str">
            <v>'4200001538202209093608027757</v>
          </cell>
          <cell r="F1693" t="str">
            <v>杨安兴</v>
          </cell>
          <cell r="G1693" t="str">
            <v>166273427654000018707c6dzdnv</v>
          </cell>
        </row>
        <row r="1694">
          <cell r="B1694">
            <v>44813</v>
          </cell>
          <cell r="C1694" t="str">
            <v> 22:34</v>
          </cell>
          <cell r="D1694">
            <v>2690</v>
          </cell>
          <cell r="E1694" t="str">
            <v>'4200001567202209096331243213</v>
          </cell>
          <cell r="F1694" t="str">
            <v>徐金文</v>
          </cell>
          <cell r="G1694" t="str">
            <v>166273405354000018707be8yYi5</v>
          </cell>
        </row>
        <row r="1695">
          <cell r="B1695">
            <v>44813</v>
          </cell>
          <cell r="C1695" t="str">
            <v> 22:03</v>
          </cell>
          <cell r="D1695">
            <v>3380</v>
          </cell>
          <cell r="E1695" t="str">
            <v>'4200001582202209096567053421</v>
          </cell>
          <cell r="F1695" t="str">
            <v>郭志开</v>
          </cell>
          <cell r="G1695" t="str">
            <v>16627322225400008a1ad407cIFX</v>
          </cell>
        </row>
        <row r="1696">
          <cell r="B1696">
            <v>44813</v>
          </cell>
          <cell r="C1696" t="str">
            <v> 21:39</v>
          </cell>
          <cell r="D1696">
            <v>3380</v>
          </cell>
          <cell r="E1696" t="str">
            <v>'4200001542202209095398176068</v>
          </cell>
          <cell r="F1696" t="str">
            <v>郭志广</v>
          </cell>
          <cell r="G1696" t="str">
            <v>1662730749540000c9770c70DOov</v>
          </cell>
        </row>
        <row r="1697">
          <cell r="B1697">
            <v>44813</v>
          </cell>
          <cell r="C1697" t="str">
            <v> 21:39</v>
          </cell>
          <cell r="D1697">
            <v>3380</v>
          </cell>
          <cell r="E1697" t="str">
            <v>'4200001540202209091917795190</v>
          </cell>
          <cell r="F1697" t="str">
            <v>廖荫灯</v>
          </cell>
          <cell r="G1697" t="str">
            <v>16627307355400009e8ca843btWQ</v>
          </cell>
        </row>
        <row r="1698">
          <cell r="B1698">
            <v>44814</v>
          </cell>
          <cell r="C1698" t="str">
            <v>7:37</v>
          </cell>
          <cell r="D1698">
            <v>3380</v>
          </cell>
          <cell r="E1698" t="str">
            <v>'4200001571202209101373498977</v>
          </cell>
        </row>
        <row r="1698">
          <cell r="G1698" t="str">
            <v>RHYUY6-0OXIM61-KP2I</v>
          </cell>
        </row>
        <row r="1699">
          <cell r="B1699">
            <v>44814</v>
          </cell>
          <cell r="C1699" t="str">
            <v> 9:55</v>
          </cell>
          <cell r="D1699">
            <v>3380</v>
          </cell>
          <cell r="E1699" t="str">
            <v>'4200001581202209103037647549</v>
          </cell>
          <cell r="F1699" t="str">
            <v>杨俊桃</v>
          </cell>
          <cell r="G1699" t="str">
            <v>16627749175400002f353e7bS4_0</v>
          </cell>
        </row>
        <row r="1700">
          <cell r="B1700">
            <v>44814</v>
          </cell>
          <cell r="C1700" t="str">
            <v> 9:47</v>
          </cell>
          <cell r="D1700">
            <v>3380</v>
          </cell>
          <cell r="E1700" t="str">
            <v>'4200001566202209109386252374</v>
          </cell>
          <cell r="F1700" t="str">
            <v>张洪贤</v>
          </cell>
          <cell r="G1700" t="str">
            <v>1662774431540000944c05a6_D2c</v>
          </cell>
        </row>
        <row r="1701">
          <cell r="B1701">
            <v>44814</v>
          </cell>
          <cell r="C1701" t="str">
            <v> 9:34</v>
          </cell>
          <cell r="D1701">
            <v>1380</v>
          </cell>
          <cell r="E1701" t="str">
            <v>'4200001544202209105637938815</v>
          </cell>
          <cell r="F1701" t="str">
            <v>龙小军</v>
          </cell>
          <cell r="G1701" t="str">
            <v>16627736685400002f353aeciUGb</v>
          </cell>
        </row>
        <row r="1702">
          <cell r="B1702">
            <v>44814</v>
          </cell>
          <cell r="C1702" t="str">
            <v> 9:01</v>
          </cell>
          <cell r="D1702">
            <v>3380</v>
          </cell>
          <cell r="E1702" t="str">
            <v>'4200001583202209105257381888</v>
          </cell>
          <cell r="F1702" t="str">
            <v>彭志鹏</v>
          </cell>
          <cell r="G1702" t="str">
            <v>1662771694540000944bff72Kth6</v>
          </cell>
        </row>
        <row r="1703">
          <cell r="B1703">
            <v>44814</v>
          </cell>
          <cell r="C1703" t="str">
            <v> 8:44</v>
          </cell>
          <cell r="D1703">
            <v>3380</v>
          </cell>
          <cell r="E1703" t="str">
            <v>'4200001580202209108989051725</v>
          </cell>
          <cell r="F1703" t="str">
            <v>李光</v>
          </cell>
          <cell r="G1703" t="str">
            <v>1662770665540000944bfd68yvYV</v>
          </cell>
        </row>
        <row r="1704">
          <cell r="B1704">
            <v>44814</v>
          </cell>
          <cell r="C1704" t="str">
            <v> 8:16</v>
          </cell>
          <cell r="D1704">
            <v>3380</v>
          </cell>
          <cell r="E1704" t="str">
            <v>'4200001586202209106625476920</v>
          </cell>
          <cell r="F1704" t="str">
            <v>郑晓东</v>
          </cell>
          <cell r="G1704" t="str">
            <v>166276899254000034372ddd9w5V</v>
          </cell>
        </row>
        <row r="1705">
          <cell r="B1705">
            <v>44814</v>
          </cell>
          <cell r="C1705" t="str">
            <v> 8:13</v>
          </cell>
          <cell r="D1705">
            <v>2690</v>
          </cell>
          <cell r="E1705" t="str">
            <v>'4200001555202209102481777885</v>
          </cell>
          <cell r="F1705" t="str">
            <v>朱荣堪</v>
          </cell>
          <cell r="G1705" t="str">
            <v>166276877854000034372d82PZDY</v>
          </cell>
        </row>
        <row r="1706">
          <cell r="B1706">
            <v>44814</v>
          </cell>
          <cell r="C1706" t="str">
            <v> 2:05</v>
          </cell>
          <cell r="D1706">
            <v>3380</v>
          </cell>
          <cell r="E1706" t="str">
            <v>'4200001579202209102387826356</v>
          </cell>
          <cell r="F1706" t="str">
            <v>赖拥华</v>
          </cell>
          <cell r="G1706" t="str">
            <v>166274673454000075d6d67afide</v>
          </cell>
        </row>
        <row r="1707">
          <cell r="B1707">
            <v>44814</v>
          </cell>
          <cell r="C1707" t="str">
            <v> 0:50</v>
          </cell>
          <cell r="D1707">
            <v>3380</v>
          </cell>
          <cell r="E1707" t="str">
            <v>'4200001554202209101500274261</v>
          </cell>
          <cell r="F1707" t="str">
            <v>李宗洋</v>
          </cell>
          <cell r="G1707" t="str">
            <v>166274222554000075d6d3e9GAeY</v>
          </cell>
        </row>
        <row r="1708">
          <cell r="B1708">
            <v>44814</v>
          </cell>
          <cell r="C1708">
            <v>0.420902777777778</v>
          </cell>
          <cell r="D1708">
            <v>3380</v>
          </cell>
          <cell r="E1708" t="str">
            <v>2022091022001462441423429610</v>
          </cell>
          <cell r="F1708" t="str">
            <v>潘海明</v>
          </cell>
          <cell r="G1708" t="str">
            <v>1170127212496662441</v>
          </cell>
        </row>
        <row r="1709">
          <cell r="B1709">
            <v>44814</v>
          </cell>
          <cell r="C1709">
            <v>0.437731481481481</v>
          </cell>
          <cell r="D1709">
            <v>3380</v>
          </cell>
          <cell r="E1709" t="str">
            <v>4200001557202209103172208178</v>
          </cell>
          <cell r="F1709" t="str">
            <v>朱白梅</v>
          </cell>
          <cell r="G1709" t="str">
            <v>1662777015540000eccf665bg1hh</v>
          </cell>
        </row>
        <row r="1710">
          <cell r="B1710">
            <v>44814</v>
          </cell>
          <cell r="C1710">
            <v>0.463854166666667</v>
          </cell>
          <cell r="D1710">
            <v>3380</v>
          </cell>
          <cell r="E1710" t="str">
            <v>4200001575202209102098261485</v>
          </cell>
          <cell r="F1710" t="str">
            <v>胡振俊</v>
          </cell>
          <cell r="G1710" t="str">
            <v>16627792715400006b4a11205Hj2</v>
          </cell>
        </row>
        <row r="1711">
          <cell r="B1711">
            <v>44814</v>
          </cell>
          <cell r="C1711">
            <v>0.481574074074074</v>
          </cell>
          <cell r="D1711">
            <v>3380</v>
          </cell>
          <cell r="E1711" t="str">
            <v>4200001574202209105494071312</v>
          </cell>
          <cell r="F1711" t="str">
            <v>冯祖发</v>
          </cell>
          <cell r="G1711" t="str">
            <v>16627808045400003b9b0281zO2i</v>
          </cell>
        </row>
        <row r="1712">
          <cell r="B1712">
            <v>44814</v>
          </cell>
          <cell r="C1712">
            <v>0.481631944444444</v>
          </cell>
          <cell r="D1712">
            <v>3380</v>
          </cell>
          <cell r="E1712" t="str">
            <v>4200001560202209109973920596</v>
          </cell>
          <cell r="F1712" t="str">
            <v>吴文龙</v>
          </cell>
          <cell r="G1712" t="str">
            <v>16627808075400003b9b0288Ub19</v>
          </cell>
        </row>
        <row r="1713">
          <cell r="B1713">
            <v>44814</v>
          </cell>
          <cell r="C1713">
            <v>0.489027777777778</v>
          </cell>
          <cell r="D1713">
            <v>3380</v>
          </cell>
          <cell r="E1713" t="str">
            <v>4200001542202209100934296024</v>
          </cell>
          <cell r="F1713" t="str">
            <v>张志琪</v>
          </cell>
          <cell r="G1713" t="str">
            <v>16627814475400003b9b0448dEkS</v>
          </cell>
        </row>
        <row r="1714">
          <cell r="B1714">
            <v>44814</v>
          </cell>
          <cell r="C1714">
            <v>0.497465277777778</v>
          </cell>
          <cell r="D1714">
            <v>3380</v>
          </cell>
          <cell r="E1714" t="str">
            <v>4200001554202209106825128900</v>
          </cell>
          <cell r="F1714" t="str">
            <v>程小菲</v>
          </cell>
          <cell r="G1714" t="str">
            <v>RHZ6XS-0OXIM61-JDAH </v>
          </cell>
        </row>
        <row r="1715">
          <cell r="B1715">
            <v>44814</v>
          </cell>
          <cell r="C1715">
            <v>0.505405092592593</v>
          </cell>
          <cell r="D1715">
            <v>3380</v>
          </cell>
          <cell r="E1715" t="str">
            <v>4200001550202209109014365072</v>
          </cell>
          <cell r="F1715" t="str">
            <v>胡方飞</v>
          </cell>
          <cell r="G1715" t="str">
            <v>1662782861540000c69ac339zgjv</v>
          </cell>
        </row>
        <row r="1716">
          <cell r="B1716">
            <v>44814</v>
          </cell>
          <cell r="C1716">
            <v>0.506041666666667</v>
          </cell>
          <cell r="D1716">
            <v>3380</v>
          </cell>
          <cell r="E1716" t="str">
            <v>4200001578202209102575876825</v>
          </cell>
          <cell r="F1716" t="str">
            <v>李鹏</v>
          </cell>
          <cell r="G1716" t="str">
            <v>16627829185400003b9b0818DkdY</v>
          </cell>
        </row>
        <row r="1717">
          <cell r="B1717">
            <v>44814</v>
          </cell>
          <cell r="C1717">
            <v>0.511585648148148</v>
          </cell>
          <cell r="D1717">
            <v>3380</v>
          </cell>
          <cell r="E1717" t="str">
            <v>4200001550202209104349818388</v>
          </cell>
          <cell r="F1717" t="str">
            <v>蓝新</v>
          </cell>
          <cell r="G1717" t="str">
            <v>16627833965400003b9b0915FmpF</v>
          </cell>
        </row>
        <row r="1718">
          <cell r="B1718">
            <v>44814</v>
          </cell>
          <cell r="C1718">
            <v>0.531168981481482</v>
          </cell>
          <cell r="D1718">
            <v>3000</v>
          </cell>
          <cell r="E1718" t="str">
            <v>4200001550202209103530126769</v>
          </cell>
          <cell r="F1718" t="str">
            <v>安金华</v>
          </cell>
          <cell r="G1718" t="str">
            <v>1662785086540000592b460eKb9F</v>
          </cell>
        </row>
        <row r="1719">
          <cell r="B1719">
            <v>44814</v>
          </cell>
          <cell r="C1719">
            <v>0.547511574074074</v>
          </cell>
          <cell r="D1719">
            <v>3380</v>
          </cell>
          <cell r="E1719" t="str">
            <v>4200001544202209107299273088</v>
          </cell>
          <cell r="F1719" t="str">
            <v>韦敬川</v>
          </cell>
          <cell r="G1719" t="str">
            <v>1662786500540000bf921015ejj_</v>
          </cell>
        </row>
        <row r="1720">
          <cell r="B1720">
            <v>44814</v>
          </cell>
          <cell r="C1720">
            <v>0.569664351851852</v>
          </cell>
          <cell r="D1720">
            <v>1000</v>
          </cell>
          <cell r="E1720" t="str">
            <v>4200001541202209102490459041</v>
          </cell>
          <cell r="F1720" t="str">
            <v>李海建</v>
          </cell>
          <cell r="G1720" t="str">
            <v>1662788413540000bf9213c6aGWH</v>
          </cell>
        </row>
        <row r="1721">
          <cell r="B1721">
            <v>44814</v>
          </cell>
          <cell r="C1721">
            <v>0.571539351851852</v>
          </cell>
          <cell r="D1721">
            <v>1800</v>
          </cell>
          <cell r="E1721" t="str">
            <v>4200001552202209107200879625</v>
          </cell>
          <cell r="F1721" t="str">
            <v>袁栋良</v>
          </cell>
          <cell r="G1721" t="str">
            <v>1662788574540000bf921416Wt4J</v>
          </cell>
        </row>
        <row r="1722">
          <cell r="B1722">
            <v>44814</v>
          </cell>
          <cell r="C1722">
            <v>0.58369212962963</v>
          </cell>
          <cell r="D1722">
            <v>2380</v>
          </cell>
          <cell r="E1722" t="str">
            <v>4200001586202209100312140659</v>
          </cell>
          <cell r="F1722" t="str">
            <v>李海建</v>
          </cell>
          <cell r="G1722" t="str">
            <v>1662789625540000bf9216256pZE</v>
          </cell>
        </row>
        <row r="1723">
          <cell r="B1723">
            <v>44814</v>
          </cell>
          <cell r="C1723">
            <v>0.593425925925926</v>
          </cell>
          <cell r="D1723">
            <v>2000</v>
          </cell>
          <cell r="E1723" t="str">
            <v>4200001586202209104352791147</v>
          </cell>
          <cell r="F1723" t="str">
            <v>钟俊宾</v>
          </cell>
          <cell r="G1723" t="str">
            <v>1662790467540000bf921825WQy3</v>
          </cell>
        </row>
        <row r="1724">
          <cell r="B1724">
            <v>44814</v>
          </cell>
          <cell r="C1724">
            <v>0.594166666666667</v>
          </cell>
          <cell r="D1724">
            <v>2380</v>
          </cell>
          <cell r="E1724" t="str">
            <v>4200001566202209106201382320</v>
          </cell>
          <cell r="F1724" t="str">
            <v>陈志民</v>
          </cell>
          <cell r="G1724" t="str">
            <v>1662790528540000bf921847xjjz</v>
          </cell>
        </row>
        <row r="1725">
          <cell r="B1725">
            <v>44814</v>
          </cell>
          <cell r="C1725">
            <v>0.59962962962963</v>
          </cell>
          <cell r="D1725">
            <v>3380</v>
          </cell>
          <cell r="E1725" t="str">
            <v>4200001542202209101606918958</v>
          </cell>
          <cell r="F1725" t="str">
            <v>金友火</v>
          </cell>
          <cell r="G1725" t="str">
            <v>RHZDQS-0OXIM61-3YCT</v>
          </cell>
        </row>
        <row r="1726">
          <cell r="B1726">
            <v>44814</v>
          </cell>
          <cell r="C1726">
            <v>0.6484375</v>
          </cell>
          <cell r="D1726">
            <v>3380</v>
          </cell>
          <cell r="E1726" t="str">
            <v>4200001567202209102910056892</v>
          </cell>
          <cell r="F1726" t="str">
            <v>李仕金</v>
          </cell>
          <cell r="G1726" t="str">
            <v>RHZGZV-0OXIM61-40Z5</v>
          </cell>
        </row>
        <row r="1727">
          <cell r="B1727">
            <v>44814</v>
          </cell>
          <cell r="C1727">
            <v>0.659097222222222</v>
          </cell>
          <cell r="D1727">
            <v>3380</v>
          </cell>
          <cell r="E1727" t="str">
            <v>4200001578202209105096654239</v>
          </cell>
          <cell r="F1727" t="str">
            <v>梁杰</v>
          </cell>
          <cell r="G1727" t="str">
            <v>1662796142540000564ee6eb2xF6</v>
          </cell>
        </row>
        <row r="1728">
          <cell r="B1728">
            <v>44814</v>
          </cell>
          <cell r="C1728">
            <v>0.66837962962963</v>
          </cell>
          <cell r="D1728">
            <v>380</v>
          </cell>
          <cell r="E1728" t="str">
            <v>4200001577202209109893049322</v>
          </cell>
          <cell r="F1728" t="str">
            <v>杨世洪</v>
          </cell>
          <cell r="G1728" t="str">
            <v>1662796943540000cc5376d4Vvue</v>
          </cell>
        </row>
        <row r="1729">
          <cell r="B1729">
            <v>44814</v>
          </cell>
          <cell r="C1729">
            <v>0.682777777777778</v>
          </cell>
          <cell r="D1729">
            <v>70</v>
          </cell>
          <cell r="E1729" t="str">
            <v>4200001563202209103215262758</v>
          </cell>
          <cell r="F1729" t="str">
            <v>自春明</v>
          </cell>
          <cell r="G1729" t="str">
            <v>1662798182540000cc537a7fFBIx</v>
          </cell>
        </row>
        <row r="1730">
          <cell r="B1730">
            <v>44814</v>
          </cell>
          <cell r="C1730" t="str">
            <v> 16:32:16</v>
          </cell>
          <cell r="D1730">
            <v>3380</v>
          </cell>
          <cell r="E1730" t="str">
            <v>4200001562202209101539514901</v>
          </cell>
          <cell r="F1730" t="str">
            <v>贺勇乐</v>
          </cell>
          <cell r="G1730" t="str">
            <v>1662798727540000564eed23N0_Q</v>
          </cell>
        </row>
        <row r="1731">
          <cell r="B1731">
            <v>44814</v>
          </cell>
          <cell r="C1731">
            <v>0.695428240740741</v>
          </cell>
          <cell r="D1731">
            <v>2690</v>
          </cell>
          <cell r="E1731" t="str">
            <v>4200001563202209107856940001</v>
          </cell>
          <cell r="F1731" t="str">
            <v>曾桂华</v>
          </cell>
          <cell r="G1731" t="str">
            <v>1662799279540000564eee76RwOh</v>
          </cell>
        </row>
        <row r="1732">
          <cell r="B1732">
            <v>44814</v>
          </cell>
          <cell r="C1732">
            <v>0.698993055555556</v>
          </cell>
          <cell r="D1732">
            <v>2690</v>
          </cell>
          <cell r="E1732" t="str">
            <v>2022091022001469671457612858</v>
          </cell>
          <cell r="F1732" t="str">
            <v>**辉</v>
          </cell>
          <cell r="G1732" t="str">
            <v>1170119933274869671</v>
          </cell>
        </row>
        <row r="1733">
          <cell r="B1733">
            <v>44814</v>
          </cell>
          <cell r="C1733">
            <v>0.712766203703704</v>
          </cell>
          <cell r="D1733">
            <v>3380</v>
          </cell>
          <cell r="E1733" t="str">
            <v>4200001545202209108644781844</v>
          </cell>
          <cell r="F1733" t="str">
            <v>郑莉敏</v>
          </cell>
          <cell r="G1733" t="str">
            <v>16628007735400006afdca7f7FK5</v>
          </cell>
        </row>
        <row r="1734">
          <cell r="B1734">
            <v>44814</v>
          </cell>
          <cell r="C1734">
            <v>0.716701388888889</v>
          </cell>
          <cell r="D1734">
            <v>3380</v>
          </cell>
          <cell r="E1734" t="str">
            <v>4200001553202209102433332327</v>
          </cell>
          <cell r="F1734" t="str">
            <v>林盆亮</v>
          </cell>
          <cell r="G1734" t="str">
            <v>16628011175400006afdcb41qhcS</v>
          </cell>
        </row>
        <row r="1735">
          <cell r="B1735">
            <v>44814</v>
          </cell>
          <cell r="C1735">
            <v>0.722939814814815</v>
          </cell>
          <cell r="D1735">
            <v>2690</v>
          </cell>
          <cell r="E1735" t="str">
            <v>4200001584202209105288832524</v>
          </cell>
          <cell r="F1735" t="str">
            <v>唐安华</v>
          </cell>
          <cell r="G1735" t="str">
            <v>16628016565400006afdcc71eo7_</v>
          </cell>
        </row>
        <row r="1736">
          <cell r="B1736">
            <v>44814</v>
          </cell>
          <cell r="C1736">
            <v>0.724293981481481</v>
          </cell>
          <cell r="D1736">
            <v>3380</v>
          </cell>
          <cell r="E1736" t="str">
            <v>4200001563202209107732886339</v>
          </cell>
          <cell r="F1736" t="str">
            <v>岑卓明</v>
          </cell>
          <cell r="G1736" t="str">
            <v>1662801772540000447c810doRwc</v>
          </cell>
        </row>
        <row r="1737">
          <cell r="B1737">
            <v>44814</v>
          </cell>
          <cell r="C1737">
            <v>0.72875</v>
          </cell>
          <cell r="D1737">
            <v>1380</v>
          </cell>
          <cell r="E1737" t="str">
            <v>4200001580202209100769593232</v>
          </cell>
          <cell r="F1737" t="str">
            <v>刘庆泉</v>
          </cell>
          <cell r="G1737" t="str">
            <v>1662802141540000447c81fe4X5l</v>
          </cell>
        </row>
        <row r="1738">
          <cell r="B1738">
            <v>44814</v>
          </cell>
          <cell r="C1738">
            <v>0.740497685185185</v>
          </cell>
          <cell r="D1738">
            <v>2690</v>
          </cell>
          <cell r="E1738" t="str">
            <v>4200001540202209100009379458</v>
          </cell>
          <cell r="F1738" t="str">
            <v>刘有元</v>
          </cell>
          <cell r="G1738" t="str">
            <v>16628031735400006afdcf98cDOb</v>
          </cell>
        </row>
        <row r="1739">
          <cell r="B1739">
            <v>44814</v>
          </cell>
          <cell r="C1739" t="str">
            <v> 19:31:07</v>
          </cell>
          <cell r="D1739">
            <v>3380</v>
          </cell>
          <cell r="E1739" t="str">
            <v>4200001564202209109305638871</v>
          </cell>
          <cell r="F1739" t="str">
            <v>王艳德</v>
          </cell>
          <cell r="G1739" t="str">
            <v>166280946154000053fbd662EKW1</v>
          </cell>
        </row>
        <row r="1740">
          <cell r="B1740">
            <v>44814</v>
          </cell>
          <cell r="C1740">
            <v>0.87943287037037</v>
          </cell>
          <cell r="D1740">
            <v>3380</v>
          </cell>
          <cell r="E1740" t="str">
            <v>4200001545202209105346996321</v>
          </cell>
          <cell r="F1740" t="str">
            <v>王朝健</v>
          </cell>
          <cell r="G1740" t="str">
            <v>16628151785400003464b5a9sWrm</v>
          </cell>
        </row>
        <row r="1741">
          <cell r="B1741">
            <v>44814</v>
          </cell>
          <cell r="C1741">
            <v>0.882685185185185</v>
          </cell>
          <cell r="D1741">
            <v>2500</v>
          </cell>
          <cell r="E1741" t="str">
            <v>4200001577202209107444372712</v>
          </cell>
          <cell r="F1741" t="str">
            <v>朱观长</v>
          </cell>
          <cell r="G1741" t="str">
            <v>1662815441540000fb69df6522fO</v>
          </cell>
        </row>
        <row r="1742">
          <cell r="B1742">
            <v>44814</v>
          </cell>
          <cell r="C1742">
            <v>0.778136574074074</v>
          </cell>
          <cell r="D1742">
            <v>3380</v>
          </cell>
          <cell r="E1742" t="str">
            <v>4200001584202209103402679275</v>
          </cell>
          <cell r="F1742" t="str">
            <v>符章杰</v>
          </cell>
          <cell r="G1742" t="str">
            <v>RHZPNB-0OXIM61-HP7Z</v>
          </cell>
        </row>
        <row r="1743">
          <cell r="B1743">
            <v>44814</v>
          </cell>
          <cell r="C1743">
            <v>0.896319444444444</v>
          </cell>
          <cell r="D1743">
            <v>3380</v>
          </cell>
          <cell r="E1743" t="str">
            <v>4200001556202209104107224472</v>
          </cell>
          <cell r="F1743" t="str">
            <v>温进良</v>
          </cell>
          <cell r="G1743" t="str">
            <v>166281663554000046b10f13nt4B</v>
          </cell>
        </row>
        <row r="1744">
          <cell r="B1744">
            <v>44814</v>
          </cell>
          <cell r="C1744">
            <v>0.896597222222222</v>
          </cell>
          <cell r="D1744">
            <v>2690</v>
          </cell>
          <cell r="E1744" t="str">
            <v>4200001570202209100976804658</v>
          </cell>
          <cell r="F1744" t="str">
            <v>冉茂藤</v>
          </cell>
          <cell r="G1744" t="str">
            <v>16628165635400003464b966F1gW</v>
          </cell>
        </row>
        <row r="1745">
          <cell r="B1745">
            <v>44814</v>
          </cell>
          <cell r="C1745">
            <v>0.943981481481482</v>
          </cell>
          <cell r="D1745">
            <v>3380</v>
          </cell>
          <cell r="E1745" t="str">
            <v>4200001540202209105995679102</v>
          </cell>
          <cell r="F1745" t="str">
            <v>华柏桐</v>
          </cell>
          <cell r="G1745" t="str">
            <v>1662820755540000ec08edd8xAqg</v>
          </cell>
        </row>
        <row r="1746">
          <cell r="B1746">
            <v>44815</v>
          </cell>
          <cell r="C1746" t="str">
            <v> 00:14:54</v>
          </cell>
          <cell r="D1746">
            <v>3380</v>
          </cell>
          <cell r="E1746" t="str">
            <v>4200001570202209116334180960</v>
          </cell>
          <cell r="F1746" t="str">
            <v>朱嘉辉</v>
          </cell>
          <cell r="G1746" t="str">
            <v>1662826488540000e1d7eff4hfmL</v>
          </cell>
        </row>
        <row r="1747">
          <cell r="B1747">
            <v>44815</v>
          </cell>
          <cell r="C1747">
            <v>0.308564814814815</v>
          </cell>
          <cell r="D1747">
            <v>1500</v>
          </cell>
          <cell r="E1747" t="str">
            <v>4200001547202209118002926792</v>
          </cell>
          <cell r="F1747" t="str">
            <v>房立波</v>
          </cell>
          <cell r="G1747" t="str">
            <v>166285225554000058b138c4h4MM</v>
          </cell>
        </row>
        <row r="1748">
          <cell r="B1748">
            <v>44815</v>
          </cell>
          <cell r="C1748" t="str">
            <v> 08:51:09</v>
          </cell>
          <cell r="D1748">
            <v>1380</v>
          </cell>
          <cell r="E1748" t="str">
            <v>4200001570202209115205708848</v>
          </cell>
          <cell r="F1748" t="str">
            <v>覃欣华</v>
          </cell>
          <cell r="G1748" t="str">
            <v>1662857464540000e8e06e7fYVJj</v>
          </cell>
        </row>
        <row r="1749">
          <cell r="B1749">
            <v>44815</v>
          </cell>
          <cell r="C1749" t="str">
            <v> 09:07:55</v>
          </cell>
          <cell r="D1749">
            <v>3380</v>
          </cell>
          <cell r="E1749" t="str">
            <v>4200001563202209117867332399</v>
          </cell>
          <cell r="F1749" t="str">
            <v>彭裕全</v>
          </cell>
          <cell r="G1749" t="str">
            <v>16628584715400005b5ff0fb4uwN</v>
          </cell>
        </row>
        <row r="1750">
          <cell r="B1750">
            <v>44815</v>
          </cell>
          <cell r="C1750" t="str">
            <v> 15:08:58</v>
          </cell>
          <cell r="D1750">
            <v>1580</v>
          </cell>
          <cell r="E1750" t="str">
            <v>4200001540202209116339065432</v>
          </cell>
          <cell r="F1750" t="str">
            <v>袁栋良</v>
          </cell>
          <cell r="G1750" t="str">
            <v>1662880132540000bb93c111awDi</v>
          </cell>
        </row>
        <row r="1751">
          <cell r="B1751">
            <v>44815</v>
          </cell>
          <cell r="C1751" t="str">
            <v> 15:13:17</v>
          </cell>
          <cell r="D1751">
            <v>3380</v>
          </cell>
          <cell r="E1751" t="str">
            <v>4200001554202209116435344495</v>
          </cell>
          <cell r="F1751" t="str">
            <v>刘健华</v>
          </cell>
          <cell r="G1751" t="str">
            <v>1662880393540000d1fd18b9CjVJ</v>
          </cell>
        </row>
        <row r="1752">
          <cell r="B1752">
            <v>44815</v>
          </cell>
          <cell r="C1752">
            <v>0.468449074074074</v>
          </cell>
          <cell r="D1752">
            <v>3380</v>
          </cell>
          <cell r="E1752" t="str">
            <v>4200001553202209110594172286</v>
          </cell>
          <cell r="F1752" t="str">
            <v>李文博</v>
          </cell>
          <cell r="G1752" t="str">
            <v>RI0ZO4-0OXIM61-0BSL </v>
          </cell>
        </row>
        <row r="1753">
          <cell r="B1753">
            <v>44815</v>
          </cell>
          <cell r="C1753">
            <v>0.492106481481482</v>
          </cell>
          <cell r="D1753">
            <v>3380</v>
          </cell>
          <cell r="E1753" t="str">
            <v>4200001544202209118011839312</v>
          </cell>
          <cell r="F1753" t="str">
            <v>余送来</v>
          </cell>
          <cell r="G1753" t="str">
            <v>RI118W-0OXIM61-600C</v>
          </cell>
        </row>
        <row r="1754">
          <cell r="B1754">
            <v>44815</v>
          </cell>
          <cell r="C1754">
            <v>0.939421296296296</v>
          </cell>
          <cell r="D1754">
            <v>3380</v>
          </cell>
          <cell r="E1754" t="str">
            <v>4200001583202209114310097587</v>
          </cell>
          <cell r="F1754" t="str">
            <v>曹文生</v>
          </cell>
          <cell r="G1754" t="str">
            <v>1662906741540000698f8ac65zx6</v>
          </cell>
        </row>
        <row r="1755">
          <cell r="B1755">
            <v>44815</v>
          </cell>
          <cell r="C1755">
            <v>0.950428240740741</v>
          </cell>
          <cell r="D1755">
            <v>3380</v>
          </cell>
          <cell r="E1755" t="str">
            <v>4200001552202209116104235502</v>
          </cell>
          <cell r="F1755" t="str">
            <v>欧金德</v>
          </cell>
          <cell r="G1755" t="str">
            <v>1662907709540000698f8c89pDfp</v>
          </cell>
        </row>
        <row r="1756">
          <cell r="B1756">
            <v>44814</v>
          </cell>
          <cell r="C1756">
            <v>0.462291666666667</v>
          </cell>
          <cell r="D1756">
            <v>7490</v>
          </cell>
          <cell r="E1756" t="str">
            <v>11014282404102</v>
          </cell>
          <cell r="F1756" t="str">
            <v>中国平安财产保险股份有限公司</v>
          </cell>
          <cell r="G1756" t="str">
            <v>901b85006173</v>
          </cell>
        </row>
        <row r="1757">
          <cell r="B1757">
            <v>44813</v>
          </cell>
          <cell r="C1757">
            <v>0.662291666666667</v>
          </cell>
          <cell r="D1757">
            <v>4000</v>
          </cell>
          <cell r="E1757" t="str">
            <v>41021300040020041</v>
          </cell>
          <cell r="F1757" t="str">
            <v>深圳易买车汽车服务有限公司</v>
          </cell>
          <cell r="G1757" t="str">
            <v>901i01002146</v>
          </cell>
        </row>
        <row r="1758">
          <cell r="B1758">
            <v>44816</v>
          </cell>
          <cell r="C1758">
            <v>0.432152777777778</v>
          </cell>
          <cell r="D1758">
            <v>2000</v>
          </cell>
          <cell r="E1758" t="str">
            <v>4200001555202209120381311140</v>
          </cell>
          <cell r="F1758" t="str">
            <v>苏英平</v>
          </cell>
          <cell r="G1758" t="str">
            <v>16629493325400000876e423Ra9P</v>
          </cell>
        </row>
        <row r="1759">
          <cell r="B1759">
            <v>44816</v>
          </cell>
          <cell r="C1759">
            <v>0.505266203703704</v>
          </cell>
          <cell r="D1759">
            <v>200</v>
          </cell>
          <cell r="E1759" t="str">
            <v>4200001555202209123294413476</v>
          </cell>
          <cell r="F1759" t="str">
            <v>佛山市车天下新能源科技有限公司</v>
          </cell>
          <cell r="G1759" t="str">
            <v>RI2WSG-0OXIM61-L3US</v>
          </cell>
        </row>
        <row r="1760">
          <cell r="B1760">
            <v>44816</v>
          </cell>
          <cell r="C1760">
            <v>0.679247685185185</v>
          </cell>
          <cell r="D1760">
            <v>880</v>
          </cell>
          <cell r="E1760" t="str">
            <v>4200001560202209128559819749</v>
          </cell>
          <cell r="F1760" t="str">
            <v>朱观长</v>
          </cell>
          <cell r="G1760" t="str">
            <v>16629706725400004e2478458ziO</v>
          </cell>
        </row>
        <row r="1761">
          <cell r="B1761">
            <v>44817</v>
          </cell>
          <cell r="C1761">
            <v>0.38537037037037</v>
          </cell>
          <cell r="D1761">
            <v>3380</v>
          </cell>
          <cell r="E1761" t="str">
            <v>4200001573202209138449290798</v>
          </cell>
          <cell r="F1761" t="str">
            <v>梁海龙</v>
          </cell>
          <cell r="G1761" t="str">
            <v>16630316895400003c800038b1zK</v>
          </cell>
        </row>
        <row r="1762">
          <cell r="B1762">
            <v>44817</v>
          </cell>
          <cell r="C1762">
            <v>0.405046296296296</v>
          </cell>
          <cell r="D1762">
            <v>3380</v>
          </cell>
          <cell r="E1762" t="str">
            <v>4200001566202209136896290851</v>
          </cell>
          <cell r="F1762" t="str">
            <v>谢永浩</v>
          </cell>
          <cell r="G1762" t="str">
            <v>1663033391540000de259a40PztL</v>
          </cell>
        </row>
        <row r="1763">
          <cell r="B1763">
            <v>44817</v>
          </cell>
          <cell r="C1763">
            <v>0.439953703703704</v>
          </cell>
          <cell r="D1763">
            <v>3380</v>
          </cell>
          <cell r="E1763" t="str">
            <v>4200001557202209139770639677</v>
          </cell>
          <cell r="F1763" t="str">
            <v>何佐坚</v>
          </cell>
          <cell r="G1763" t="str">
            <v>1663036406540000bb28e886fJsM</v>
          </cell>
        </row>
        <row r="1764">
          <cell r="B1764">
            <v>44817</v>
          </cell>
          <cell r="C1764">
            <v>0.441527777777778</v>
          </cell>
          <cell r="D1764">
            <v>3380</v>
          </cell>
          <cell r="E1764" t="str">
            <v>4200001546202209136984564662</v>
          </cell>
          <cell r="F1764" t="str">
            <v>牙胜发</v>
          </cell>
          <cell r="G1764" t="str">
            <v>1663036543540000a50bed16Yrgd</v>
          </cell>
        </row>
        <row r="1765">
          <cell r="B1765">
            <v>44817</v>
          </cell>
          <cell r="C1765">
            <v>0.466944444444444</v>
          </cell>
          <cell r="D1765">
            <v>3380</v>
          </cell>
          <cell r="E1765" t="str">
            <v>4200001540202209134223254862</v>
          </cell>
          <cell r="F1765" t="str">
            <v>苏文龙</v>
          </cell>
          <cell r="G1765" t="str">
            <v>16630386825400001fd471f1zY0R</v>
          </cell>
        </row>
        <row r="1766">
          <cell r="B1766">
            <v>44817</v>
          </cell>
          <cell r="C1766">
            <v>0.584201388888889</v>
          </cell>
          <cell r="D1766">
            <v>3380</v>
          </cell>
          <cell r="E1766" t="str">
            <v>4200001554202209132145263461</v>
          </cell>
          <cell r="F1766" t="str">
            <v>代忠飞</v>
          </cell>
          <cell r="G1766" t="str">
            <v>1663048870540000ef9cc125JkSe</v>
          </cell>
        </row>
        <row r="1767">
          <cell r="B1767">
            <v>44817</v>
          </cell>
          <cell r="C1767">
            <v>0.590416666666667</v>
          </cell>
          <cell r="D1767">
            <v>380</v>
          </cell>
          <cell r="E1767" t="str">
            <v>4200001569202209136550446651</v>
          </cell>
          <cell r="F1767" t="str">
            <v>安金华</v>
          </cell>
          <cell r="G1767" t="str">
            <v>1663049405540000f953b790gza5</v>
          </cell>
        </row>
        <row r="1768">
          <cell r="B1768">
            <v>44817</v>
          </cell>
          <cell r="C1768">
            <v>0.734212962962963</v>
          </cell>
          <cell r="D1768">
            <v>3380</v>
          </cell>
          <cell r="E1768" t="str">
            <v>4200001556202209134445140698</v>
          </cell>
          <cell r="F1768" t="str">
            <v>陆升耒</v>
          </cell>
          <cell r="G1768" t="str">
            <v>166306182954000055793516Udjw</v>
          </cell>
        </row>
        <row r="1769">
          <cell r="B1769">
            <v>44817</v>
          </cell>
          <cell r="C1769" t="str">
            <v> 18:01:24</v>
          </cell>
          <cell r="D1769">
            <v>3380</v>
          </cell>
          <cell r="E1769" t="str">
            <v>4200001553202209132021111730</v>
          </cell>
          <cell r="F1769" t="str">
            <v>梁钲宇</v>
          </cell>
          <cell r="G1769" t="str">
            <v>166306328054000040508b61czKy</v>
          </cell>
        </row>
        <row r="1770">
          <cell r="B1770">
            <v>44817</v>
          </cell>
          <cell r="C1770">
            <v>0.752627314814815</v>
          </cell>
          <cell r="D1770">
            <v>3380</v>
          </cell>
          <cell r="E1770" t="str">
            <v>4200001566202209139485203559</v>
          </cell>
          <cell r="F1770" t="str">
            <v>姚开强</v>
          </cell>
          <cell r="G1770" t="str">
            <v>1663063419540000d581459daW33</v>
          </cell>
        </row>
        <row r="1771">
          <cell r="B1771">
            <v>44817</v>
          </cell>
          <cell r="C1771">
            <v>0.853078703703704</v>
          </cell>
          <cell r="D1771">
            <v>3380</v>
          </cell>
          <cell r="E1771" t="str">
            <v>4200001567202209134469704001</v>
          </cell>
          <cell r="F1771" t="str">
            <v>区炜雄</v>
          </cell>
          <cell r="G1771" t="str">
            <v>166307210154000079d52eb6PjEK</v>
          </cell>
        </row>
        <row r="1772">
          <cell r="B1772">
            <v>44817</v>
          </cell>
          <cell r="C1772" t="str">
            <v> 20:48:21</v>
          </cell>
          <cell r="D1772">
            <v>3380</v>
          </cell>
          <cell r="E1772" t="str">
            <v>4200001570202209131669561737</v>
          </cell>
          <cell r="F1772" t="str">
            <v>詹达远</v>
          </cell>
          <cell r="G1772" t="str">
            <v>166307329754000079d53487vTa7</v>
          </cell>
        </row>
        <row r="1773">
          <cell r="B1773">
            <v>44817</v>
          </cell>
          <cell r="C1773">
            <v>0.907291666666667</v>
          </cell>
          <cell r="D1773">
            <v>1500</v>
          </cell>
          <cell r="E1773" t="str">
            <v>4200001548202209139443396075</v>
          </cell>
          <cell r="F1773" t="str">
            <v>房立波</v>
          </cell>
          <cell r="G1773" t="str">
            <v>166307678554000059591a2dijkp</v>
          </cell>
        </row>
        <row r="1774">
          <cell r="B1774">
            <v>44817</v>
          </cell>
          <cell r="C1774" t="str">
            <v>10:03:20</v>
          </cell>
          <cell r="D1774">
            <v>8000</v>
          </cell>
          <cell r="E1774" t="str">
            <v>171742240</v>
          </cell>
          <cell r="F1774" t="str">
            <v>深圳市中天缘实业有限公司</v>
          </cell>
          <cell r="G1774" t="str">
            <v>901k91001085</v>
          </cell>
        </row>
        <row r="1775">
          <cell r="B1775">
            <v>44817</v>
          </cell>
          <cell r="C1775" t="str">
            <v>16:43:37</v>
          </cell>
          <cell r="D1775">
            <v>1500</v>
          </cell>
          <cell r="E1775" t="str">
            <v>41021300040020041</v>
          </cell>
          <cell r="F1775" t="str">
            <v>深圳易买车汽车服务有限公司</v>
          </cell>
          <cell r="G1775" t="str">
            <v>901i05002025</v>
          </cell>
        </row>
        <row r="1776">
          <cell r="B1776">
            <v>44817</v>
          </cell>
          <cell r="C1776">
            <v>0.63787037037037</v>
          </cell>
          <cell r="D1776">
            <v>1500</v>
          </cell>
          <cell r="E1776" t="str">
            <v>4200001557202209130929658268</v>
          </cell>
          <cell r="F1776" t="str">
            <v>张东年</v>
          </cell>
          <cell r="G1776" t="str">
            <v>RI50AS-0OXIM61-C87G</v>
          </cell>
        </row>
        <row r="1777">
          <cell r="B1777">
            <v>44817</v>
          </cell>
          <cell r="C1777">
            <v>0.742175925925926</v>
          </cell>
          <cell r="D1777">
            <v>2500</v>
          </cell>
          <cell r="E1777" t="str">
            <v>4200001558202209136624402931</v>
          </cell>
          <cell r="F1777" t="str">
            <v>马位森</v>
          </cell>
          <cell r="G1777" t="str">
            <v>RI5791-0OXIM61-DC50</v>
          </cell>
        </row>
        <row r="1778">
          <cell r="B1778">
            <v>44813</v>
          </cell>
          <cell r="C1778">
            <v>0.682488425925926</v>
          </cell>
          <cell r="D1778">
            <v>2500</v>
          </cell>
          <cell r="E1778" t="str">
            <v>4200001577202209093837952156</v>
          </cell>
          <cell r="F1778" t="str">
            <v>曹杰</v>
          </cell>
          <cell r="G1778" t="str">
            <v>RHXOLV-0OXIM61-5J8K</v>
          </cell>
        </row>
        <row r="1779">
          <cell r="B1779">
            <v>44818</v>
          </cell>
          <cell r="C1779">
            <v>0.403252314814815</v>
          </cell>
          <cell r="D1779">
            <v>2500</v>
          </cell>
          <cell r="E1779" t="str">
            <v>4200001540202209141248104284</v>
          </cell>
          <cell r="F1779" t="str">
            <v>彭威</v>
          </cell>
          <cell r="G1779" t="str">
            <v>16631196375400006ff06b30RYr9</v>
          </cell>
        </row>
        <row r="1780">
          <cell r="B1780">
            <v>44818</v>
          </cell>
          <cell r="C1780">
            <v>0.451574074074074</v>
          </cell>
          <cell r="D1780">
            <v>1580</v>
          </cell>
          <cell r="E1780" t="str">
            <v>4200001575202209146555244342</v>
          </cell>
          <cell r="F1780" t="str">
            <v>潘有权</v>
          </cell>
          <cell r="G1780" t="str">
            <v>1663123808540000ee89fdabfdXU</v>
          </cell>
        </row>
        <row r="1781">
          <cell r="B1781">
            <v>44818</v>
          </cell>
          <cell r="C1781">
            <v>0.56625</v>
          </cell>
          <cell r="D1781">
            <v>1000</v>
          </cell>
          <cell r="E1781" t="str">
            <v>4200001552202209146001951046</v>
          </cell>
          <cell r="F1781" t="str">
            <v>郝长顺</v>
          </cell>
          <cell r="G1781" t="str">
            <v>16631337195400007829fb4bcq57</v>
          </cell>
        </row>
        <row r="1782">
          <cell r="B1782">
            <v>44818</v>
          </cell>
          <cell r="C1782">
            <v>0.606921296296296</v>
          </cell>
          <cell r="D1782">
            <v>2400</v>
          </cell>
          <cell r="E1782" t="str">
            <v>4200001567202209146556431188</v>
          </cell>
          <cell r="F1782" t="str">
            <v>唐平</v>
          </cell>
          <cell r="G1782" t="str">
            <v>1663137234540000d73bb979sm2q</v>
          </cell>
        </row>
        <row r="1783">
          <cell r="B1783">
            <v>44818</v>
          </cell>
          <cell r="C1783">
            <v>0.627627314814815</v>
          </cell>
          <cell r="D1783">
            <v>980</v>
          </cell>
          <cell r="E1783" t="str">
            <v>4200001581202209144924806019</v>
          </cell>
          <cell r="F1783" t="str">
            <v>唐平</v>
          </cell>
          <cell r="G1783" t="str">
            <v>16631390235400004d6d57b32wGE</v>
          </cell>
        </row>
        <row r="1784">
          <cell r="B1784">
            <v>44818</v>
          </cell>
          <cell r="C1784">
            <v>0.688587962962963</v>
          </cell>
          <cell r="D1784">
            <v>300</v>
          </cell>
          <cell r="E1784" t="str">
            <v>4200001581202209146255447733</v>
          </cell>
          <cell r="F1784" t="str">
            <v>吕绍和</v>
          </cell>
          <cell r="G1784" t="str">
            <v>16631442875400002911aab2ZyLw</v>
          </cell>
        </row>
        <row r="1785">
          <cell r="B1785">
            <v>44818</v>
          </cell>
          <cell r="C1785" t="str">
            <v>13:06:45</v>
          </cell>
          <cell r="D1785">
            <v>8940</v>
          </cell>
          <cell r="E1785" t="str">
            <v>6217214000037894868</v>
          </cell>
          <cell r="F1785" t="str">
            <v>涂汉红</v>
          </cell>
          <cell r="G1785" t="str">
            <v>901b85010100</v>
          </cell>
        </row>
        <row r="1786">
          <cell r="B1786">
            <v>44818</v>
          </cell>
          <cell r="C1786" t="str">
            <v>14:34:51</v>
          </cell>
          <cell r="D1786">
            <v>0.65</v>
          </cell>
          <cell r="E1786" t="str">
            <v>6228480478774745879</v>
          </cell>
          <cell r="F1786" t="str">
            <v>刘源</v>
          </cell>
          <cell r="G1786" t="str">
            <v>901351014634</v>
          </cell>
        </row>
        <row r="1787">
          <cell r="B1787">
            <v>44818</v>
          </cell>
          <cell r="C1787" t="str">
            <v>16:26:26</v>
          </cell>
          <cell r="D1787">
            <v>1500</v>
          </cell>
          <cell r="E1787" t="str">
            <v>41021300040020041</v>
          </cell>
          <cell r="F1787" t="str">
            <v>深圳易买车汽车服务有限公司</v>
          </cell>
          <cell r="G1787" t="str">
            <v>901l13001787</v>
          </cell>
        </row>
        <row r="1788">
          <cell r="B1788">
            <v>44818</v>
          </cell>
          <cell r="C1788" t="str">
            <v>18:13:38</v>
          </cell>
          <cell r="D1788">
            <v>3800</v>
          </cell>
          <cell r="E1788" t="str">
            <v>0602021509200067995</v>
          </cell>
          <cell r="F1788" t="str">
            <v>众通交通运输有限公司</v>
          </cell>
          <cell r="G1788" t="str">
            <v>901351022852</v>
          </cell>
        </row>
        <row r="1789">
          <cell r="B1789">
            <v>44819</v>
          </cell>
          <cell r="C1789">
            <v>0.365277777777778</v>
          </cell>
          <cell r="D1789">
            <v>880</v>
          </cell>
          <cell r="E1789" t="str">
            <v>4200001550202209154694164632</v>
          </cell>
          <cell r="F1789" t="str">
            <v>彭威</v>
          </cell>
          <cell r="G1789" t="str">
            <v>1663202756540000c8551cd49uc8</v>
          </cell>
        </row>
        <row r="1790">
          <cell r="B1790">
            <v>44818</v>
          </cell>
          <cell r="C1790">
            <v>0.89568287037037</v>
          </cell>
          <cell r="D1790">
            <v>380</v>
          </cell>
          <cell r="E1790" t="str">
            <v>4200001551202209146536614832</v>
          </cell>
          <cell r="F1790" t="str">
            <v>房立波</v>
          </cell>
          <cell r="G1790" t="str">
            <v>16631621835400006812123fdLLJ</v>
          </cell>
        </row>
        <row r="1791">
          <cell r="B1791">
            <v>44819</v>
          </cell>
          <cell r="C1791" t="str">
            <v> 09:34:08</v>
          </cell>
          <cell r="D1791">
            <v>3380</v>
          </cell>
          <cell r="E1791" t="str">
            <v>4200001584202209150819107973</v>
          </cell>
          <cell r="F1791" t="str">
            <v>刁景军</v>
          </cell>
          <cell r="G1791" t="str">
            <v>16632056455400007e5cc0ce837j</v>
          </cell>
        </row>
        <row r="1792">
          <cell r="B1792">
            <v>44819</v>
          </cell>
          <cell r="C1792">
            <v>0.406458333333333</v>
          </cell>
          <cell r="D1792">
            <v>42</v>
          </cell>
          <cell r="E1792" t="str">
            <v>4200001566202209155977062719</v>
          </cell>
          <cell r="F1792" t="str">
            <v>李国忠</v>
          </cell>
          <cell r="G1792" t="str">
            <v>16632063105400009d4c235dPq12</v>
          </cell>
        </row>
        <row r="1793">
          <cell r="B1793">
            <v>44819</v>
          </cell>
          <cell r="C1793" t="str">
            <v> 09:32:28</v>
          </cell>
          <cell r="D1793">
            <v>1338</v>
          </cell>
          <cell r="E1793" t="str">
            <v>2022091522001425361439173949</v>
          </cell>
          <cell r="F1793" t="str">
            <v>李国忠</v>
          </cell>
          <cell r="G1793" t="str">
            <v>1170133782572425361</v>
          </cell>
        </row>
        <row r="1794">
          <cell r="B1794">
            <v>44819</v>
          </cell>
          <cell r="C1794">
            <v>0.408252314814815</v>
          </cell>
          <cell r="D1794">
            <v>3380</v>
          </cell>
          <cell r="E1794" t="str">
            <v>4200001538202209150501968095</v>
          </cell>
          <cell r="F1794" t="str">
            <v>张晶晶</v>
          </cell>
          <cell r="G1794" t="str">
            <v>16632064685400009d4c2439lKgA</v>
          </cell>
        </row>
        <row r="1795">
          <cell r="B1795">
            <v>44819</v>
          </cell>
          <cell r="C1795">
            <v>0.428831018518519</v>
          </cell>
          <cell r="D1795">
            <v>380</v>
          </cell>
          <cell r="E1795" t="str">
            <v>4200001565202209158892005769</v>
          </cell>
          <cell r="F1795" t="str">
            <v>邹代凯</v>
          </cell>
          <cell r="G1795" t="str">
            <v>16632082395400004a63634coyA_</v>
          </cell>
        </row>
        <row r="1796">
          <cell r="B1796">
            <v>44819</v>
          </cell>
          <cell r="C1796">
            <v>0.423842592592593</v>
          </cell>
          <cell r="D1796">
            <v>3380</v>
          </cell>
          <cell r="E1796" t="str">
            <v>4200001583202209150471836052</v>
          </cell>
          <cell r="F1796" t="str">
            <v>梁德波</v>
          </cell>
          <cell r="G1796" t="str">
            <v>16632078155400004a636104lnQS</v>
          </cell>
        </row>
        <row r="1797">
          <cell r="B1797">
            <v>44819</v>
          </cell>
          <cell r="C1797">
            <v>0.431273148148148</v>
          </cell>
          <cell r="D1797">
            <v>3380</v>
          </cell>
          <cell r="E1797" t="str">
            <v>4200001584202209155813899608</v>
          </cell>
          <cell r="F1797" t="str">
            <v>刘勇</v>
          </cell>
          <cell r="G1797" t="str">
            <v>16632084495400004a6364562CCH</v>
          </cell>
        </row>
        <row r="1798">
          <cell r="B1798">
            <v>44819</v>
          </cell>
          <cell r="C1798">
            <v>0.519467592592593</v>
          </cell>
          <cell r="D1798">
            <v>2980</v>
          </cell>
          <cell r="E1798" t="str">
            <v>4200001573202209154340023003</v>
          </cell>
          <cell r="F1798" t="str">
            <v>刘家祥</v>
          </cell>
          <cell r="G1798" t="str">
            <v>RI8HQK-0OXIM61-D3ZS</v>
          </cell>
        </row>
        <row r="1799">
          <cell r="B1799">
            <v>44819</v>
          </cell>
          <cell r="C1799">
            <v>0.560636574074074</v>
          </cell>
          <cell r="D1799">
            <v>1380</v>
          </cell>
          <cell r="E1799" t="str">
            <v>4200001538202209153654611177</v>
          </cell>
          <cell r="F1799" t="str">
            <v>仇裕玲</v>
          </cell>
          <cell r="G1799" t="str">
            <v>16632196355400000bdcc27e3fMC</v>
          </cell>
        </row>
        <row r="1800">
          <cell r="B1800">
            <v>44819</v>
          </cell>
          <cell r="C1800">
            <v>0.571099537037037</v>
          </cell>
          <cell r="D1800">
            <v>3380</v>
          </cell>
          <cell r="E1800" t="str">
            <v>4200001548202209152551919515</v>
          </cell>
          <cell r="F1800" t="str">
            <v>覃宝</v>
          </cell>
          <cell r="G1800" t="str">
            <v>RI8L6I-0OXIM61-6GRT </v>
          </cell>
        </row>
        <row r="1801">
          <cell r="B1801">
            <v>44819</v>
          </cell>
          <cell r="C1801" t="str">
            <v> 13:48:40</v>
          </cell>
          <cell r="D1801">
            <v>2980</v>
          </cell>
          <cell r="E1801" t="str">
            <v>4200001560202209152766910549</v>
          </cell>
          <cell r="F1801" t="str">
            <v>曾庆明</v>
          </cell>
          <cell r="G1801" t="str">
            <v>16632209135400000bdcc785qnv5</v>
          </cell>
        </row>
        <row r="1802">
          <cell r="B1802">
            <v>44819</v>
          </cell>
          <cell r="C1802">
            <v>0.600648148148148</v>
          </cell>
          <cell r="D1802">
            <v>2000</v>
          </cell>
          <cell r="E1802" t="str">
            <v>4200001562202209150822805315</v>
          </cell>
          <cell r="F1802" t="str">
            <v>雷体全</v>
          </cell>
          <cell r="G1802" t="str">
            <v>1663223090540000528dd670dbry</v>
          </cell>
        </row>
        <row r="1803">
          <cell r="B1803">
            <v>44819</v>
          </cell>
          <cell r="C1803">
            <v>0.619918981481482</v>
          </cell>
          <cell r="D1803">
            <v>1380</v>
          </cell>
          <cell r="E1803" t="str">
            <v>4200001544202209153248879368</v>
          </cell>
          <cell r="F1803" t="str">
            <v>雷体全</v>
          </cell>
          <cell r="G1803" t="str">
            <v>1663224743540000756c2b36txQa</v>
          </cell>
        </row>
        <row r="1804">
          <cell r="B1804">
            <v>44819</v>
          </cell>
          <cell r="C1804">
            <v>0.65525462962963</v>
          </cell>
          <cell r="D1804">
            <v>200</v>
          </cell>
          <cell r="E1804" t="str">
            <v>4200001546202209151583258928</v>
          </cell>
          <cell r="F1804" t="str">
            <v>中穗（深圳）供应链有限公司
</v>
          </cell>
          <cell r="G1804" t="str">
            <v>166322780754000087d7102ew35z</v>
          </cell>
        </row>
        <row r="1805">
          <cell r="B1805">
            <v>44819</v>
          </cell>
          <cell r="C1805" t="str">
            <v>16:09:04</v>
          </cell>
          <cell r="D1805">
            <v>600</v>
          </cell>
          <cell r="E1805" t="str">
            <v>0602021509200067995</v>
          </cell>
          <cell r="F1805" t="str">
            <v>众通交通运输有限公司</v>
          </cell>
          <cell r="G1805" t="str">
            <v>901a56021794</v>
          </cell>
        </row>
        <row r="1806">
          <cell r="B1806">
            <v>44819</v>
          </cell>
          <cell r="C1806" t="str">
            <v>16:09:04</v>
          </cell>
          <cell r="D1806">
            <v>1200</v>
          </cell>
          <cell r="E1806" t="str">
            <v>0602021509200067995</v>
          </cell>
          <cell r="F1806" t="str">
            <v>众通交通运输有限公司</v>
          </cell>
          <cell r="G1806" t="str">
            <v>901a59021789</v>
          </cell>
        </row>
        <row r="1807">
          <cell r="B1807">
            <v>44819</v>
          </cell>
          <cell r="C1807" t="str">
            <v>16:14:18</v>
          </cell>
          <cell r="D1807">
            <v>77480</v>
          </cell>
          <cell r="E1807" t="str">
            <v>3100023609000016334</v>
          </cell>
          <cell r="F1807" t="str">
            <v>重庆吉誉汽车销售服务有限公司</v>
          </cell>
          <cell r="G1807" t="str">
            <v>901k87004054</v>
          </cell>
        </row>
        <row r="1808">
          <cell r="B1808">
            <v>44819</v>
          </cell>
          <cell r="C1808" t="str">
            <v>17:17:21</v>
          </cell>
          <cell r="D1808">
            <v>369520</v>
          </cell>
          <cell r="E1808" t="str">
            <v>15336983010088</v>
          </cell>
          <cell r="F1808" t="str">
            <v>深圳市腾艺汽车服务有限公司</v>
          </cell>
          <cell r="G1808" t="str">
            <v>901i01002400</v>
          </cell>
        </row>
        <row r="1809">
          <cell r="B1809">
            <v>44819</v>
          </cell>
          <cell r="C1809" t="str">
            <v>17:52:06</v>
          </cell>
          <cell r="D1809">
            <v>3380</v>
          </cell>
          <cell r="E1809" t="str">
            <v>6228450840031279818</v>
          </cell>
          <cell r="F1809" t="str">
            <v>周康</v>
          </cell>
          <cell r="G1809" t="str">
            <v>901a43026949</v>
          </cell>
        </row>
        <row r="1810">
          <cell r="B1810">
            <v>44819</v>
          </cell>
          <cell r="C1810" t="str">
            <v>18:08:11</v>
          </cell>
          <cell r="D1810">
            <v>23840</v>
          </cell>
          <cell r="E1810" t="str">
            <v>6217007200013094241</v>
          </cell>
          <cell r="F1810" t="str">
            <v>吴胜桂</v>
          </cell>
          <cell r="G1810" t="str">
            <v>901b87023685</v>
          </cell>
        </row>
        <row r="1811">
          <cell r="B1811">
            <v>44819</v>
          </cell>
          <cell r="C1811">
            <v>0.751458333333333</v>
          </cell>
          <cell r="D1811">
            <v>3380</v>
          </cell>
          <cell r="E1811" t="str">
            <v>4200001577202209157744335276</v>
          </cell>
          <cell r="F1811" t="str">
            <v>蒋文坛</v>
          </cell>
          <cell r="G1811" t="str">
            <v>1663236122540000d1edb64fC016</v>
          </cell>
        </row>
        <row r="1812">
          <cell r="B1812">
            <v>44819</v>
          </cell>
          <cell r="C1812">
            <v>0.780578703703704</v>
          </cell>
          <cell r="D1812">
            <v>1380</v>
          </cell>
          <cell r="E1812" t="str">
            <v>4200001552202209159483521289</v>
          </cell>
          <cell r="F1812" t="str">
            <v>蒙韦光</v>
          </cell>
          <cell r="G1812" t="str">
            <v>RI8Z5A-0OXIM61-IV71</v>
          </cell>
        </row>
        <row r="1813">
          <cell r="B1813">
            <v>44819</v>
          </cell>
          <cell r="C1813">
            <v>0.807523148148148</v>
          </cell>
          <cell r="D1813">
            <v>3380</v>
          </cell>
          <cell r="E1813" t="str">
            <v>4200001552202209159690636489</v>
          </cell>
          <cell r="F1813" t="str">
            <v>黄靖</v>
          </cell>
          <cell r="G1813" t="str">
            <v>1663240964540000e327a42cyyNf</v>
          </cell>
        </row>
        <row r="1814">
          <cell r="B1814">
            <v>44820</v>
          </cell>
          <cell r="C1814">
            <v>0.367847222222222</v>
          </cell>
          <cell r="D1814">
            <v>2690</v>
          </cell>
          <cell r="E1814" t="str">
            <v>4200001543202209169397573566</v>
          </cell>
          <cell r="F1814" t="str">
            <v>卢宏伟</v>
          </cell>
          <cell r="G1814" t="str">
            <v>1663289372540000ec462f68EcP5</v>
          </cell>
        </row>
        <row r="1815">
          <cell r="B1815">
            <v>44820</v>
          </cell>
          <cell r="C1815">
            <v>0.31650462962963</v>
          </cell>
          <cell r="D1815">
            <v>3380</v>
          </cell>
          <cell r="E1815" t="str">
            <v>4200001538202209163698985906</v>
          </cell>
          <cell r="F1815" t="str">
            <v>刘兴福</v>
          </cell>
          <cell r="G1815" t="str">
            <v>1663284941540000ec4626d8te2i</v>
          </cell>
        </row>
        <row r="1816">
          <cell r="B1816">
            <v>44819</v>
          </cell>
          <cell r="C1816" t="str">
            <v>21:39:06</v>
          </cell>
          <cell r="D1816">
            <v>140060</v>
          </cell>
          <cell r="E1816" t="str">
            <v>44050177653800001062</v>
          </cell>
          <cell r="F1816" t="str">
            <v>东莞市卓越汽车租赁服务有限公司</v>
          </cell>
          <cell r="G1816" t="str">
            <v>901a66034357</v>
          </cell>
        </row>
        <row r="1817">
          <cell r="B1817">
            <v>44819</v>
          </cell>
          <cell r="C1817" t="str">
            <v>12:00:08</v>
          </cell>
          <cell r="D1817">
            <v>106050</v>
          </cell>
          <cell r="E1817" t="str">
            <v>650779406400015</v>
          </cell>
          <cell r="F1817" t="str">
            <v>深圳市秒秒汽车销售有限公司</v>
          </cell>
          <cell r="G1817" t="str">
            <v>901l06001129</v>
          </cell>
        </row>
        <row r="1818">
          <cell r="B1818">
            <v>44820</v>
          </cell>
          <cell r="C1818">
            <v>0.43380787037037</v>
          </cell>
          <cell r="D1818">
            <v>3380</v>
          </cell>
          <cell r="E1818" t="str">
            <v>4200001567202209163502085148</v>
          </cell>
          <cell r="F1818" t="str">
            <v>朱兴明</v>
          </cell>
          <cell r="G1818" t="str">
            <v>16632950755400003e685ebeEJXI</v>
          </cell>
        </row>
        <row r="1819">
          <cell r="B1819">
            <v>44820</v>
          </cell>
          <cell r="C1819">
            <v>0.438703703703704</v>
          </cell>
          <cell r="D1819">
            <v>2000</v>
          </cell>
          <cell r="E1819" t="str">
            <v>4200001573202209160229638103</v>
          </cell>
          <cell r="F1819" t="str">
            <v>吴福君</v>
          </cell>
          <cell r="G1819" t="str">
            <v>16632954985400003e686116CT16</v>
          </cell>
        </row>
        <row r="1820">
          <cell r="B1820">
            <v>44820</v>
          </cell>
          <cell r="C1820">
            <v>0.452893518518519</v>
          </cell>
          <cell r="D1820">
            <v>1500</v>
          </cell>
          <cell r="E1820" t="str">
            <v>4200001577202209160875312320</v>
          </cell>
          <cell r="F1820" t="str">
            <v>卢信伟</v>
          </cell>
          <cell r="G1820" t="str">
            <v>1663296725540000996c58f7kWr3</v>
          </cell>
        </row>
        <row r="1821">
          <cell r="B1821">
            <v>44820</v>
          </cell>
          <cell r="C1821">
            <v>0.454282407407407</v>
          </cell>
          <cell r="D1821">
            <v>3380</v>
          </cell>
          <cell r="E1821" t="str">
            <v>4200001575202209160608767405</v>
          </cell>
          <cell r="F1821" t="str">
            <v>邓剑辉</v>
          </cell>
          <cell r="G1821" t="str">
            <v>1663296843540000996c59ab_sgJ</v>
          </cell>
        </row>
        <row r="1822">
          <cell r="B1822">
            <v>44820</v>
          </cell>
          <cell r="C1822">
            <v>0.454733796296296</v>
          </cell>
          <cell r="D1822">
            <v>3380</v>
          </cell>
          <cell r="E1822" t="str">
            <v>4200001588202209164023228012</v>
          </cell>
          <cell r="F1822" t="str">
            <v>杨世涛</v>
          </cell>
          <cell r="G1822" t="str">
            <v>1663296885540000996c59f8siko</v>
          </cell>
        </row>
        <row r="1823">
          <cell r="B1823">
            <v>44820</v>
          </cell>
          <cell r="C1823">
            <v>0.457164351851852</v>
          </cell>
          <cell r="D1823">
            <v>3380</v>
          </cell>
          <cell r="E1823" t="str">
            <v>4200001567202209168533857261</v>
          </cell>
          <cell r="F1823" t="str">
            <v>叶沛林</v>
          </cell>
          <cell r="G1823" t="str">
            <v>1663297095540000996c5b52P4F0-1</v>
          </cell>
        </row>
        <row r="1824">
          <cell r="B1824">
            <v>44820</v>
          </cell>
          <cell r="C1824">
            <v>0.457164351851852</v>
          </cell>
          <cell r="D1824">
            <v>10140</v>
          </cell>
          <cell r="E1824" t="str">
            <v>4200001567202209168533857261</v>
          </cell>
          <cell r="F1824" t="str">
            <v>叶沛林</v>
          </cell>
          <cell r="G1824" t="str">
            <v>1663297095540000996c5b52P4F0-2</v>
          </cell>
        </row>
        <row r="1825">
          <cell r="B1825">
            <v>44820</v>
          </cell>
          <cell r="C1825">
            <v>0.457164351851852</v>
          </cell>
          <cell r="D1825">
            <v>900</v>
          </cell>
          <cell r="E1825" t="str">
            <v>4200001567202209168533857261</v>
          </cell>
          <cell r="F1825" t="str">
            <v>叶沛林</v>
          </cell>
          <cell r="G1825" t="str">
            <v>1663297095540000996c5b52P4F0-3</v>
          </cell>
        </row>
        <row r="1826">
          <cell r="B1826">
            <v>44820</v>
          </cell>
          <cell r="C1826">
            <v>0.468912037037037</v>
          </cell>
          <cell r="D1826">
            <v>3380</v>
          </cell>
          <cell r="E1826" t="str">
            <v>4200001580202209165975605431</v>
          </cell>
          <cell r="F1826" t="str">
            <v>赵江湖</v>
          </cell>
          <cell r="G1826" t="str">
            <v>16632981085400001fe3d99fStPs</v>
          </cell>
        </row>
        <row r="1827">
          <cell r="B1827">
            <v>44820</v>
          </cell>
          <cell r="C1827">
            <v>0.571493055555556</v>
          </cell>
          <cell r="D1827">
            <v>2000</v>
          </cell>
          <cell r="E1827" t="str">
            <v>4200001564202209164411394400</v>
          </cell>
          <cell r="F1827" t="str">
            <v>黄金辉</v>
          </cell>
          <cell r="G1827" t="str">
            <v>16633069715400003f8a5e1dPqzG</v>
          </cell>
        </row>
        <row r="1828">
          <cell r="B1828">
            <v>44819</v>
          </cell>
          <cell r="C1828">
            <v>0.972974537037037</v>
          </cell>
          <cell r="D1828">
            <v>3380</v>
          </cell>
          <cell r="E1828" t="str">
            <v>4200001557202209151036101155</v>
          </cell>
          <cell r="F1828" t="str">
            <v>梁荣发</v>
          </cell>
          <cell r="G1828" t="str">
            <v>1663255260540000baebec61Zw5a</v>
          </cell>
        </row>
        <row r="1829">
          <cell r="B1829">
            <v>44820</v>
          </cell>
          <cell r="C1829">
            <v>0.579305555555556</v>
          </cell>
          <cell r="D1829">
            <v>3380</v>
          </cell>
          <cell r="E1829" t="str">
            <v>4200001553202209169457950161</v>
          </cell>
          <cell r="F1829" t="str">
            <v>周雪扬</v>
          </cell>
          <cell r="G1829" t="str">
            <v>16633076475400003f8a6124Cmko-1</v>
          </cell>
        </row>
        <row r="1830">
          <cell r="B1830">
            <v>44820</v>
          </cell>
          <cell r="C1830">
            <v>0.579305555555556</v>
          </cell>
          <cell r="D1830">
            <v>3380</v>
          </cell>
          <cell r="E1830" t="str">
            <v>4200001553202209169457950161</v>
          </cell>
          <cell r="F1830" t="str">
            <v>周雪扬</v>
          </cell>
          <cell r="G1830" t="str">
            <v>16633076475400003f8a6124Cmko-2</v>
          </cell>
        </row>
        <row r="1831">
          <cell r="B1831">
            <v>44820</v>
          </cell>
          <cell r="C1831">
            <v>0.579305555555556</v>
          </cell>
          <cell r="D1831">
            <v>4620</v>
          </cell>
          <cell r="E1831" t="str">
            <v>4200001553202209169457950161</v>
          </cell>
          <cell r="F1831" t="str">
            <v>周雪扬</v>
          </cell>
          <cell r="G1831" t="str">
            <v>16633076475400003f8a6124Cmko-3/1663644286540000826a7491TuV1-1</v>
          </cell>
        </row>
        <row r="1832">
          <cell r="B1832">
            <v>44820</v>
          </cell>
          <cell r="C1832">
            <v>0.680416666666667</v>
          </cell>
          <cell r="D1832">
            <v>3380</v>
          </cell>
          <cell r="E1832" t="str">
            <v>4200001565202209166148390145</v>
          </cell>
          <cell r="F1832" t="str">
            <v>吴文杰</v>
          </cell>
          <cell r="G1832" t="str">
            <v>16633163835400009c769325GQWa</v>
          </cell>
        </row>
        <row r="1833">
          <cell r="B1833">
            <v>44820</v>
          </cell>
          <cell r="C1833">
            <v>0.591585648148148</v>
          </cell>
          <cell r="D1833">
            <v>3380</v>
          </cell>
          <cell r="E1833" t="str">
            <v>4200001537202209161202756739</v>
          </cell>
          <cell r="F1833" t="str">
            <v>田明</v>
          </cell>
          <cell r="G1833" t="str">
            <v>RIAH7Q-0OXIM61-0IE2 </v>
          </cell>
        </row>
        <row r="1834">
          <cell r="B1834">
            <v>44820</v>
          </cell>
          <cell r="C1834">
            <v>0.649513888888889</v>
          </cell>
          <cell r="D1834">
            <v>3380</v>
          </cell>
          <cell r="E1834" t="str">
            <v>4200001539202209162695793752</v>
          </cell>
          <cell r="F1834" t="str">
            <v>李茂勇</v>
          </cell>
          <cell r="G1834" t="str">
            <v>1663313713540000f5c041dbfYnz</v>
          </cell>
        </row>
        <row r="1835">
          <cell r="B1835">
            <v>44820</v>
          </cell>
          <cell r="C1835">
            <v>0.712407407407407</v>
          </cell>
          <cell r="D1835">
            <v>2980</v>
          </cell>
          <cell r="E1835" t="str">
            <v>4200001586202209167593762536</v>
          </cell>
          <cell r="F1835" t="str">
            <v>董建敏</v>
          </cell>
          <cell r="G1835" t="str">
            <v>166331914454000013318676PJdj</v>
          </cell>
        </row>
        <row r="1836">
          <cell r="B1836">
            <v>44820</v>
          </cell>
          <cell r="C1836">
            <v>0.927916666666667</v>
          </cell>
          <cell r="D1836">
            <v>2000</v>
          </cell>
          <cell r="E1836" t="str">
            <v>4200001548202209165231783348</v>
          </cell>
          <cell r="F1836" t="str">
            <v>李柳彬</v>
          </cell>
          <cell r="G1836" t="str">
            <v>1663337761540000c51d140btolR</v>
          </cell>
        </row>
        <row r="1837">
          <cell r="B1837">
            <v>44820</v>
          </cell>
          <cell r="C1837">
            <v>0.832928240740741</v>
          </cell>
          <cell r="D1837">
            <v>3380</v>
          </cell>
          <cell r="E1837" t="str">
            <v>4200001539202209162370452354</v>
          </cell>
          <cell r="F1837" t="str">
            <v>兰宇</v>
          </cell>
          <cell r="G1837" t="str">
            <v>1663329560540000d1737c13dGAT</v>
          </cell>
        </row>
        <row r="1838">
          <cell r="B1838">
            <v>44821</v>
          </cell>
          <cell r="C1838">
            <v>0.487916666666667</v>
          </cell>
          <cell r="D1838">
            <v>1000</v>
          </cell>
          <cell r="E1838" t="str">
            <v>4200001586202209171078751622</v>
          </cell>
          <cell r="F1838" t="str">
            <v>肖辉顺</v>
          </cell>
          <cell r="G1838" t="str">
            <v>16633861495400000da674e7PpJc</v>
          </cell>
        </row>
        <row r="1839">
          <cell r="B1839">
            <v>44820</v>
          </cell>
          <cell r="C1839" t="str">
            <v>16:37:25</v>
          </cell>
          <cell r="D1839">
            <v>124000</v>
          </cell>
          <cell r="E1839" t="str">
            <v>2013021009200533992</v>
          </cell>
          <cell r="F1839" t="str">
            <v>佛山市车天下新能源科技有限公司</v>
          </cell>
          <cell r="G1839" t="str">
            <v>901350020820</v>
          </cell>
        </row>
        <row r="1840">
          <cell r="B1840">
            <v>44820</v>
          </cell>
          <cell r="C1840" t="str">
            <v>16:39:30</v>
          </cell>
          <cell r="D1840">
            <v>84500</v>
          </cell>
          <cell r="E1840" t="str">
            <v>2013021009200533992</v>
          </cell>
          <cell r="F1840" t="str">
            <v>佛山市车天下新能源科技有限公司</v>
          </cell>
          <cell r="G1840" t="str">
            <v>901a63020906</v>
          </cell>
        </row>
        <row r="1841">
          <cell r="B1841">
            <v>44821</v>
          </cell>
          <cell r="C1841">
            <v>0.605949074074074</v>
          </cell>
          <cell r="D1841">
            <v>3380</v>
          </cell>
          <cell r="E1841" t="str">
            <v>4200001560202209178799937189</v>
          </cell>
          <cell r="F1841" t="str">
            <v>谢小兵</v>
          </cell>
          <cell r="G1841" t="str">
            <v>16633963485400007b24ec9c0oab</v>
          </cell>
        </row>
        <row r="1842">
          <cell r="B1842">
            <v>44822</v>
          </cell>
          <cell r="C1842" t="str">
            <v> 09:27:57</v>
          </cell>
          <cell r="D1842">
            <v>3380</v>
          </cell>
          <cell r="E1842" t="str">
            <v>4200001585202209183363676460</v>
          </cell>
          <cell r="F1842" t="str">
            <v>陶政华</v>
          </cell>
          <cell r="G1842" t="str">
            <v>RIDTEE-0OXIM61-1Z9P</v>
          </cell>
        </row>
        <row r="1843">
          <cell r="B1843">
            <v>44822</v>
          </cell>
          <cell r="C1843">
            <v>0.523101851851852</v>
          </cell>
          <cell r="D1843">
            <v>2980</v>
          </cell>
          <cell r="E1843" t="str">
            <v>4200001580202209187281333944</v>
          </cell>
          <cell r="F1843" t="str">
            <v>韩锐</v>
          </cell>
          <cell r="G1843" t="str">
            <v>RIE1ZB-0OXIM61-FTKK</v>
          </cell>
        </row>
        <row r="1844">
          <cell r="B1844">
            <v>44821</v>
          </cell>
          <cell r="C1844" t="str">
            <v>14:16:54</v>
          </cell>
          <cell r="D1844">
            <v>5960</v>
          </cell>
          <cell r="E1844" t="str">
            <v>15336983010088</v>
          </cell>
          <cell r="F1844" t="str">
            <v>深圳市腾艺汽车服务有限公司</v>
          </cell>
          <cell r="G1844" t="str">
            <v>901i06000601</v>
          </cell>
        </row>
        <row r="1845">
          <cell r="B1845">
            <v>44821</v>
          </cell>
          <cell r="C1845" t="str">
            <v>17:40:13</v>
          </cell>
          <cell r="D1845">
            <v>122180</v>
          </cell>
          <cell r="E1845" t="str">
            <v>755940534010201</v>
          </cell>
          <cell r="F1845" t="str">
            <v>深圳卓能新能源汽车服务有限公司</v>
          </cell>
          <cell r="G1845" t="str">
            <v>901l07000835</v>
          </cell>
        </row>
        <row r="1846">
          <cell r="B1846">
            <v>44821</v>
          </cell>
          <cell r="C1846" t="str">
            <v>19:10:11</v>
          </cell>
          <cell r="D1846">
            <v>2980</v>
          </cell>
          <cell r="E1846" t="str">
            <v>337010100102809562</v>
          </cell>
          <cell r="F1846" t="str">
            <v>深圳市车聚汇汽车服务有限公司</v>
          </cell>
          <cell r="G1846" t="str">
            <v>901m57001014</v>
          </cell>
        </row>
        <row r="1847">
          <cell r="B1847">
            <v>44822</v>
          </cell>
          <cell r="C1847" t="str">
            <v>14:22:30</v>
          </cell>
          <cell r="D1847">
            <v>116220</v>
          </cell>
          <cell r="E1847" t="str">
            <v>1202199309000032871</v>
          </cell>
          <cell r="F1847" t="str">
            <v>镁易新能源汽车销售(杭州)有限公司</v>
          </cell>
          <cell r="G1847" t="str">
            <v>901h99000494</v>
          </cell>
        </row>
        <row r="1848">
          <cell r="B1848">
            <v>44822</v>
          </cell>
          <cell r="C1848" t="str">
            <v>14:37:54</v>
          </cell>
          <cell r="D1848">
            <v>8940</v>
          </cell>
          <cell r="E1848" t="str">
            <v>15279950420059</v>
          </cell>
          <cell r="F1848" t="str">
            <v>深圳任我行出行服务有限公司</v>
          </cell>
          <cell r="G1848" t="str">
            <v>901i03000516</v>
          </cell>
        </row>
        <row r="1849">
          <cell r="B1849">
            <v>44822</v>
          </cell>
          <cell r="C1849" t="str">
            <v>15:52:13</v>
          </cell>
          <cell r="D1849">
            <v>14900</v>
          </cell>
          <cell r="E1849" t="str">
            <v>6217007200049114344</v>
          </cell>
          <cell r="F1849" t="str">
            <v>王楚威</v>
          </cell>
          <cell r="G1849" t="str">
            <v>901346013666</v>
          </cell>
        </row>
        <row r="1850">
          <cell r="B1850">
            <v>44823</v>
          </cell>
          <cell r="C1850">
            <v>0.191828703703704</v>
          </cell>
          <cell r="D1850">
            <v>5960</v>
          </cell>
          <cell r="E1850" t="str">
            <v>2022091922001433541448442399</v>
          </cell>
          <cell r="F1850" t="str">
            <v>**文</v>
          </cell>
          <cell r="G1850" t="str">
            <v>1170131210323933541</v>
          </cell>
        </row>
        <row r="1851">
          <cell r="B1851">
            <v>44822</v>
          </cell>
          <cell r="C1851">
            <v>0.703715277777778</v>
          </cell>
          <cell r="D1851">
            <v>5960</v>
          </cell>
          <cell r="E1851" t="str">
            <v>2022091822001433541448515732</v>
          </cell>
          <cell r="F1851" t="str">
            <v>**文</v>
          </cell>
          <cell r="G1851" t="str">
            <v>1170130858809833541</v>
          </cell>
        </row>
        <row r="1852">
          <cell r="B1852">
            <v>44822</v>
          </cell>
          <cell r="C1852">
            <v>0.701481481481481</v>
          </cell>
          <cell r="D1852">
            <v>26820</v>
          </cell>
          <cell r="E1852" t="str">
            <v>2022091822001416461438419537</v>
          </cell>
          <cell r="F1852" t="str">
            <v>**鑫</v>
          </cell>
          <cell r="G1852" t="str">
            <v>1170131441266516461</v>
          </cell>
        </row>
        <row r="1853">
          <cell r="B1853">
            <v>44822</v>
          </cell>
          <cell r="C1853">
            <v>0.375891203703704</v>
          </cell>
          <cell r="D1853">
            <v>35760</v>
          </cell>
          <cell r="E1853" t="str">
            <v>2022091822001438711407282516</v>
          </cell>
          <cell r="F1853" t="str">
            <v>**亮</v>
          </cell>
          <cell r="G1853" t="str">
            <v>1170122758959538711</v>
          </cell>
        </row>
        <row r="1854">
          <cell r="B1854">
            <v>44823</v>
          </cell>
          <cell r="C1854">
            <v>0.385798611111111</v>
          </cell>
          <cell r="D1854">
            <v>3380</v>
          </cell>
          <cell r="E1854" t="str">
            <v>4200001560202209195266354622</v>
          </cell>
          <cell r="F1854" t="str">
            <v>王朝金</v>
          </cell>
          <cell r="G1854" t="str">
            <v>1663550128540000b5ea31f3t7BQ</v>
          </cell>
        </row>
        <row r="1855">
          <cell r="B1855">
            <v>44821</v>
          </cell>
          <cell r="C1855" t="str">
            <v> 17:08:02</v>
          </cell>
          <cell r="D1855">
            <v>2500</v>
          </cell>
          <cell r="E1855" t="str">
            <v>4200001569202209174953845933</v>
          </cell>
          <cell r="F1855" t="str">
            <v>代光明</v>
          </cell>
          <cell r="G1855" t="str">
            <v>RICK1A-0OXIM61-ED8G</v>
          </cell>
        </row>
        <row r="1856">
          <cell r="B1856">
            <v>44823</v>
          </cell>
          <cell r="C1856">
            <v>0.455405092592593</v>
          </cell>
          <cell r="D1856">
            <v>2980</v>
          </cell>
          <cell r="E1856" t="str">
            <v>4200001577202209193020124789</v>
          </cell>
          <cell r="F1856" t="str">
            <v>符维四</v>
          </cell>
          <cell r="G1856" t="str">
            <v>16635561425400005855b8dcqtWd</v>
          </cell>
        </row>
        <row r="1857">
          <cell r="B1857">
            <v>44820</v>
          </cell>
          <cell r="C1857" t="str">
            <v> 13:45:34</v>
          </cell>
          <cell r="D1857">
            <v>2500</v>
          </cell>
          <cell r="E1857" t="str">
            <v>4200001566202209166311312033</v>
          </cell>
          <cell r="F1857" t="str">
            <v>钟华俊</v>
          </cell>
          <cell r="G1857" t="str">
            <v>RIAFZT-0OXIM61-JB67</v>
          </cell>
        </row>
        <row r="1858">
          <cell r="B1858">
            <v>44823</v>
          </cell>
          <cell r="C1858">
            <v>0.574131944444444</v>
          </cell>
          <cell r="D1858">
            <v>3380</v>
          </cell>
          <cell r="E1858" t="str">
            <v>4200001562202209199349265990</v>
          </cell>
          <cell r="F1858" t="str">
            <v>张金祥</v>
          </cell>
          <cell r="G1858" t="str">
            <v>1663566397540000f8f83309675L</v>
          </cell>
        </row>
        <row r="1859">
          <cell r="B1859">
            <v>44823</v>
          </cell>
          <cell r="C1859">
            <v>0.599143518518519</v>
          </cell>
          <cell r="D1859">
            <v>3380</v>
          </cell>
          <cell r="E1859" t="str">
            <v>4200001566202209193654538521</v>
          </cell>
          <cell r="F1859" t="str">
            <v>柴保华</v>
          </cell>
          <cell r="G1859" t="str">
            <v>1663568559540000bdb923edPnAX</v>
          </cell>
        </row>
        <row r="1860">
          <cell r="B1860">
            <v>44823</v>
          </cell>
          <cell r="C1860">
            <v>0.623055555555556</v>
          </cell>
          <cell r="D1860">
            <v>3380</v>
          </cell>
          <cell r="E1860" t="str">
            <v>4200001550202209196948220563</v>
          </cell>
          <cell r="F1860" t="str">
            <v>权家灯</v>
          </cell>
          <cell r="G1860" t="str">
            <v>16635706245400001b3d71dcg9fj</v>
          </cell>
        </row>
        <row r="1861">
          <cell r="B1861">
            <v>44823</v>
          </cell>
          <cell r="C1861">
            <v>0.702905092592593</v>
          </cell>
          <cell r="D1861">
            <v>3380</v>
          </cell>
          <cell r="E1861" t="str">
            <v>4200001582202209197526437560</v>
          </cell>
          <cell r="F1861" t="str">
            <v>盘福春</v>
          </cell>
          <cell r="G1861" t="str">
            <v>RIG8MU-0OXIM61-HDZR </v>
          </cell>
        </row>
        <row r="1862">
          <cell r="B1862">
            <v>44823</v>
          </cell>
          <cell r="C1862" t="str">
            <v> 18:34:57</v>
          </cell>
          <cell r="D1862">
            <v>3380</v>
          </cell>
          <cell r="E1862" t="str">
            <v>4200001547202209194443967944</v>
          </cell>
          <cell r="F1862" t="str">
            <v>谢建东</v>
          </cell>
          <cell r="G1862" t="str">
            <v>16635836905400001fc5266fY7e_</v>
          </cell>
        </row>
        <row r="1863">
          <cell r="B1863">
            <v>44823</v>
          </cell>
          <cell r="C1863">
            <v>0.673449074074074</v>
          </cell>
          <cell r="D1863">
            <v>200</v>
          </cell>
          <cell r="E1863" t="str">
            <v>4200001551202209194808085379</v>
          </cell>
          <cell r="F1863" t="str">
            <v>佛山市车天下新能源科技有限公司</v>
          </cell>
          <cell r="G1863" t="str">
            <v>RIG6O2-0OXIM61-7X7L</v>
          </cell>
        </row>
        <row r="1864">
          <cell r="B1864">
            <v>44823</v>
          </cell>
          <cell r="C1864">
            <v>0.6278125</v>
          </cell>
          <cell r="D1864">
            <v>2690</v>
          </cell>
          <cell r="E1864" t="str">
            <v>4200001545202209196191597171</v>
          </cell>
          <cell r="F1864" t="str">
            <v>李正军</v>
          </cell>
          <cell r="G1864" t="str">
            <v>RIG3ML-0OXIM61-EQ6Y</v>
          </cell>
        </row>
        <row r="1865">
          <cell r="B1865">
            <v>44823</v>
          </cell>
          <cell r="C1865">
            <v>0.89212962962963</v>
          </cell>
          <cell r="D1865">
            <v>3380</v>
          </cell>
          <cell r="E1865" t="str">
            <v>4200001542202209194188319735</v>
          </cell>
          <cell r="F1865" t="str">
            <v>钟积成</v>
          </cell>
          <cell r="G1865" t="str">
            <v>166359387054000056e7a297_l0p</v>
          </cell>
        </row>
        <row r="1866">
          <cell r="B1866">
            <v>44823</v>
          </cell>
          <cell r="C1866">
            <v>0.96505787037037</v>
          </cell>
          <cell r="D1866">
            <v>3380</v>
          </cell>
          <cell r="E1866" t="str">
            <v>4200001543202209194238764031</v>
          </cell>
          <cell r="F1866" t="str">
            <v>吴昌家</v>
          </cell>
          <cell r="G1866" t="str">
            <v>166360017154000006426312_635</v>
          </cell>
        </row>
        <row r="1867">
          <cell r="B1867">
            <v>44824</v>
          </cell>
          <cell r="C1867">
            <v>0.324722222222222</v>
          </cell>
          <cell r="D1867">
            <v>3380</v>
          </cell>
          <cell r="E1867" t="str">
            <v>4200001579202209207759765862</v>
          </cell>
          <cell r="F1867" t="str">
            <v>房国辉</v>
          </cell>
          <cell r="G1867" t="str">
            <v>16636312415400004c798711JGRv</v>
          </cell>
        </row>
        <row r="1868">
          <cell r="B1868">
            <v>44824</v>
          </cell>
          <cell r="C1868">
            <v>0.369502314814815</v>
          </cell>
          <cell r="D1868">
            <v>3380</v>
          </cell>
          <cell r="E1868" t="str">
            <v>4200001548202209204048735680</v>
          </cell>
          <cell r="F1868" t="str">
            <v>赵正福</v>
          </cell>
          <cell r="G1868" t="str">
            <v>16636351185400004c799092ifH9</v>
          </cell>
        </row>
        <row r="1869">
          <cell r="B1869">
            <v>44824</v>
          </cell>
          <cell r="C1869">
            <v>0.3796875</v>
          </cell>
          <cell r="D1869">
            <v>3380</v>
          </cell>
          <cell r="E1869" t="str">
            <v>4200001575202209202334605540</v>
          </cell>
          <cell r="F1869" t="str">
            <v>厉杰</v>
          </cell>
          <cell r="G1869" t="str">
            <v>1663635990540000af5b9515uLlF</v>
          </cell>
        </row>
        <row r="1870">
          <cell r="B1870">
            <v>44824</v>
          </cell>
          <cell r="C1870" t="str">
            <v> 09:15:56</v>
          </cell>
          <cell r="D1870">
            <v>3380</v>
          </cell>
          <cell r="E1870" t="str">
            <v>4200001557202209204076686915</v>
          </cell>
          <cell r="F1870" t="str">
            <v>肖化上</v>
          </cell>
          <cell r="G1870" t="str">
            <v>1663636552540000af5b978fb9gy</v>
          </cell>
        </row>
        <row r="1871">
          <cell r="B1871">
            <v>44823</v>
          </cell>
          <cell r="C1871" t="str">
            <v>17:23:00</v>
          </cell>
          <cell r="D1871">
            <v>200</v>
          </cell>
          <cell r="E1871" t="str">
            <v>944030010001148894</v>
          </cell>
          <cell r="F1871" t="str">
            <v>中穗（深圳）供应链有限公司</v>
          </cell>
          <cell r="G1871" t="str">
            <v>901a72026797</v>
          </cell>
        </row>
        <row r="1872">
          <cell r="B1872">
            <v>44823</v>
          </cell>
          <cell r="C1872" t="str">
            <v>18:28:48</v>
          </cell>
          <cell r="D1872">
            <v>11200</v>
          </cell>
          <cell r="E1872" t="str">
            <v>171742240</v>
          </cell>
          <cell r="F1872" t="str">
            <v>深圳市中天缘实业有限公司</v>
          </cell>
          <cell r="G1872" t="str">
            <v>901b81025267</v>
          </cell>
        </row>
        <row r="1873">
          <cell r="B1873">
            <v>44824</v>
          </cell>
          <cell r="C1873">
            <v>0.404583333333333</v>
          </cell>
          <cell r="D1873">
            <v>3380</v>
          </cell>
          <cell r="E1873" t="str">
            <v>4200001587202209203720778610</v>
          </cell>
          <cell r="F1873" t="str">
            <v>周清平</v>
          </cell>
          <cell r="G1873" t="str">
            <v>166363815254000021f9c56dTOxA</v>
          </cell>
        </row>
        <row r="1874">
          <cell r="B1874">
            <v>44824</v>
          </cell>
          <cell r="C1874">
            <v>0.41181712962963</v>
          </cell>
          <cell r="D1874">
            <v>1380</v>
          </cell>
          <cell r="E1874" t="str">
            <v>4200001588202209208968472564</v>
          </cell>
          <cell r="F1874" t="str">
            <v>刘靖</v>
          </cell>
          <cell r="G1874" t="str">
            <v>166363876454000021f9c8aaXjQ4</v>
          </cell>
        </row>
        <row r="1875">
          <cell r="B1875">
            <v>44824</v>
          </cell>
          <cell r="C1875">
            <v>0.444699074074074</v>
          </cell>
          <cell r="D1875">
            <v>10140</v>
          </cell>
          <cell r="E1875" t="str">
            <v>4200001557202209204025546314</v>
          </cell>
          <cell r="F1875" t="str">
            <v>梁丽晶</v>
          </cell>
          <cell r="G1875" t="str">
            <v>16636416155400006061c1e7fNew-1</v>
          </cell>
        </row>
        <row r="1876">
          <cell r="B1876">
            <v>44824</v>
          </cell>
          <cell r="C1876">
            <v>0.444699074074074</v>
          </cell>
          <cell r="D1876">
            <v>1000</v>
          </cell>
          <cell r="E1876" t="str">
            <v>4200001557202209204025546314</v>
          </cell>
          <cell r="F1876" t="str">
            <v>梁丽晶</v>
          </cell>
          <cell r="G1876" t="str">
            <v>16636416155400006061c1e7fNew-2</v>
          </cell>
        </row>
        <row r="1877">
          <cell r="B1877">
            <v>44824</v>
          </cell>
          <cell r="C1877" t="str">
            <v> 11:13:34</v>
          </cell>
          <cell r="D1877">
            <v>2690</v>
          </cell>
          <cell r="E1877" t="str">
            <v>4200001541202209208089130293</v>
          </cell>
          <cell r="F1877" t="str">
            <v>董书文</v>
          </cell>
          <cell r="G1877" t="str">
            <v>16636436095400006d7eb26fgXxN</v>
          </cell>
        </row>
        <row r="1878">
          <cell r="B1878">
            <v>44824</v>
          </cell>
          <cell r="C1878">
            <v>0.466284722222222</v>
          </cell>
          <cell r="D1878">
            <v>3380</v>
          </cell>
          <cell r="E1878" t="str">
            <v>4200001550202209208492309055</v>
          </cell>
          <cell r="F1878" t="str">
            <v>简裕</v>
          </cell>
          <cell r="G1878" t="str">
            <v>16636434835400006d7eb193fuYZ</v>
          </cell>
        </row>
        <row r="1879">
          <cell r="B1879">
            <v>44824</v>
          </cell>
          <cell r="C1879">
            <v>0.475405092592593</v>
          </cell>
          <cell r="D1879">
            <v>3380</v>
          </cell>
          <cell r="E1879" t="str">
            <v>4200001543202209209733210605</v>
          </cell>
          <cell r="F1879" t="str">
            <v>兰晓敏</v>
          </cell>
          <cell r="G1879" t="str">
            <v>1663644262540000826a746egdzg</v>
          </cell>
        </row>
        <row r="1880">
          <cell r="B1880">
            <v>44824</v>
          </cell>
          <cell r="C1880">
            <v>0.475601851851852</v>
          </cell>
          <cell r="D1880">
            <v>5520</v>
          </cell>
          <cell r="E1880" t="str">
            <v>4200001551202209206887944636</v>
          </cell>
          <cell r="F1880" t="str">
            <v>周雪扬</v>
          </cell>
          <cell r="G1880" t="str">
            <v>16633076475400003f8a6124Cmko-3/1663644286540000826a7491TuV1-1</v>
          </cell>
        </row>
        <row r="1881">
          <cell r="B1881">
            <v>44824</v>
          </cell>
          <cell r="C1881">
            <v>0.475601851851852</v>
          </cell>
          <cell r="D1881">
            <v>1700</v>
          </cell>
          <cell r="E1881" t="str">
            <v>4200001551202209206887944636</v>
          </cell>
          <cell r="F1881" t="str">
            <v>周雪扬</v>
          </cell>
          <cell r="G1881" t="str">
            <v>1663644286540000826a7491TuV1-2</v>
          </cell>
        </row>
        <row r="1882">
          <cell r="B1882">
            <v>44824</v>
          </cell>
          <cell r="C1882">
            <v>0.501377314814815</v>
          </cell>
          <cell r="D1882">
            <v>3380</v>
          </cell>
          <cell r="E1882" t="str">
            <v>4200001544202209203722902382</v>
          </cell>
          <cell r="F1882" t="str">
            <v>韦德三</v>
          </cell>
          <cell r="G1882" t="str">
            <v>1663646512540000e03bb3965iWY</v>
          </cell>
        </row>
        <row r="1883">
          <cell r="B1883">
            <v>44824</v>
          </cell>
          <cell r="C1883">
            <v>0.501793981481481</v>
          </cell>
          <cell r="D1883">
            <v>3380</v>
          </cell>
          <cell r="E1883" t="str">
            <v>4200001565202209200825023634</v>
          </cell>
          <cell r="F1883" t="str">
            <v>刘秀华</v>
          </cell>
          <cell r="G1883" t="str">
            <v>1663646534540000954f8b54gEdH</v>
          </cell>
        </row>
        <row r="1884">
          <cell r="B1884">
            <v>44824</v>
          </cell>
          <cell r="C1884">
            <v>0.514143518518518</v>
          </cell>
          <cell r="D1884">
            <v>3380</v>
          </cell>
          <cell r="E1884" t="str">
            <v>4200001577202209203129824600</v>
          </cell>
          <cell r="F1884" t="str">
            <v>蒋小云</v>
          </cell>
          <cell r="G1884" t="str">
            <v>1663647616540000954f91982BlB</v>
          </cell>
        </row>
        <row r="1885">
          <cell r="B1885">
            <v>44824</v>
          </cell>
          <cell r="C1885">
            <v>0.523402777777778</v>
          </cell>
          <cell r="D1885">
            <v>3380</v>
          </cell>
          <cell r="E1885" t="str">
            <v>4200001544202209200590083015</v>
          </cell>
          <cell r="F1885" t="str">
            <v>唐振</v>
          </cell>
          <cell r="G1885" t="str">
            <v>RIHRC2-0OXIM61-3DYO</v>
          </cell>
        </row>
        <row r="1886">
          <cell r="B1886">
            <v>44824</v>
          </cell>
          <cell r="C1886">
            <v>0.54255787037037</v>
          </cell>
          <cell r="D1886">
            <v>3380</v>
          </cell>
          <cell r="E1886" t="str">
            <v>4200001576202209203602503749</v>
          </cell>
          <cell r="F1886" t="str">
            <v>倪胜龙</v>
          </cell>
          <cell r="G1886" t="str">
            <v>16636500735400009dd5a9f2i4nT</v>
          </cell>
        </row>
        <row r="1887">
          <cell r="B1887">
            <v>44824</v>
          </cell>
          <cell r="C1887">
            <v>0.569548611111111</v>
          </cell>
          <cell r="D1887">
            <v>3380</v>
          </cell>
          <cell r="E1887" t="str">
            <v>4200001569202209202453619982</v>
          </cell>
          <cell r="F1887" t="str">
            <v>李生海</v>
          </cell>
          <cell r="G1887" t="str">
            <v>1663652399540000becba3e3MnPV</v>
          </cell>
        </row>
        <row r="1888">
          <cell r="B1888">
            <v>44824</v>
          </cell>
          <cell r="C1888">
            <v>0.596967592592593</v>
          </cell>
          <cell r="D1888">
            <v>3380</v>
          </cell>
          <cell r="E1888" t="str">
            <v>4200001587202209203366495074</v>
          </cell>
          <cell r="F1888" t="str">
            <v>贺新源</v>
          </cell>
          <cell r="G1888" t="str">
            <v>16636547745400009a515712fjMW</v>
          </cell>
        </row>
        <row r="1889">
          <cell r="B1889">
            <v>44824</v>
          </cell>
          <cell r="C1889">
            <v>0.605532407407407</v>
          </cell>
          <cell r="D1889">
            <v>3380</v>
          </cell>
          <cell r="E1889" t="str">
            <v>4200001569202209209367169131</v>
          </cell>
          <cell r="F1889" t="str">
            <v>甘盛保</v>
          </cell>
          <cell r="G1889" t="str">
            <v>166365551354000051b81b48TJb2</v>
          </cell>
        </row>
        <row r="1890">
          <cell r="B1890">
            <v>44824</v>
          </cell>
          <cell r="C1890">
            <v>0.597789351851852</v>
          </cell>
          <cell r="D1890">
            <v>3380</v>
          </cell>
          <cell r="E1890" t="str">
            <v>4200001582202209197924918903</v>
          </cell>
          <cell r="F1890" t="str">
            <v>陈艺文</v>
          </cell>
          <cell r="G1890" t="str">
            <v>1663568428540000bdb9232fyilD</v>
          </cell>
        </row>
        <row r="1891">
          <cell r="B1891">
            <v>44824</v>
          </cell>
          <cell r="C1891">
            <v>0.61619212962963</v>
          </cell>
          <cell r="D1891">
            <v>3380</v>
          </cell>
          <cell r="E1891" t="str">
            <v>4200001583202209201091436312</v>
          </cell>
          <cell r="F1891" t="str">
            <v>张秋亮</v>
          </cell>
          <cell r="G1891" t="str">
            <v>16636564305400001805a938BDjM</v>
          </cell>
        </row>
        <row r="1892">
          <cell r="B1892">
            <v>44824</v>
          </cell>
          <cell r="C1892">
            <v>0.61375</v>
          </cell>
          <cell r="D1892">
            <v>3380</v>
          </cell>
          <cell r="E1892" t="str">
            <v>4200001583202209209465996174</v>
          </cell>
          <cell r="F1892" t="str">
            <v>张清贵</v>
          </cell>
          <cell r="G1892" t="str">
            <v>1663656223540000684f128e6bg5</v>
          </cell>
        </row>
        <row r="1893">
          <cell r="B1893">
            <v>44824</v>
          </cell>
          <cell r="C1893">
            <v>0.623483796296296</v>
          </cell>
          <cell r="D1893">
            <v>3380</v>
          </cell>
          <cell r="E1893" t="str">
            <v>4200001566202209206123220284</v>
          </cell>
          <cell r="F1893" t="str">
            <v>陆朝作</v>
          </cell>
          <cell r="G1893" t="str">
            <v>16636570645400001805ac8dLhf8</v>
          </cell>
        </row>
        <row r="1894">
          <cell r="B1894">
            <v>44824</v>
          </cell>
          <cell r="C1894">
            <v>0.641180555555556</v>
          </cell>
          <cell r="D1894">
            <v>2690</v>
          </cell>
          <cell r="E1894" t="str">
            <v>4200001546202209204951542697</v>
          </cell>
          <cell r="F1894" t="str">
            <v>彭先明</v>
          </cell>
          <cell r="G1894" t="str">
            <v>16636585925400006de96fc5Lesz</v>
          </cell>
        </row>
        <row r="1895">
          <cell r="B1895">
            <v>44824</v>
          </cell>
          <cell r="C1895">
            <v>0.641712962962963</v>
          </cell>
          <cell r="D1895">
            <v>3380</v>
          </cell>
          <cell r="E1895" t="str">
            <v>4200001558202209207014842839</v>
          </cell>
          <cell r="F1895" t="str">
            <v>冯进如</v>
          </cell>
          <cell r="G1895" t="str">
            <v>16636586395400006de97013o0NB</v>
          </cell>
        </row>
        <row r="1896">
          <cell r="B1896">
            <v>44824</v>
          </cell>
          <cell r="C1896">
            <v>0.644756944444444</v>
          </cell>
          <cell r="D1896">
            <v>3380</v>
          </cell>
          <cell r="E1896" t="str">
            <v>4200001549202209209147516927</v>
          </cell>
          <cell r="F1896" t="str">
            <v>谭冬华</v>
          </cell>
          <cell r="G1896" t="str">
            <v>16636589025400006de97195aP5s</v>
          </cell>
        </row>
        <row r="1897">
          <cell r="B1897">
            <v>44824</v>
          </cell>
          <cell r="C1897">
            <v>0.65193287037037</v>
          </cell>
          <cell r="D1897">
            <v>1380</v>
          </cell>
          <cell r="E1897" t="str">
            <v>4200001558202209209167569693</v>
          </cell>
          <cell r="F1897" t="str">
            <v>朱永福</v>
          </cell>
          <cell r="G1897" t="str">
            <v>16636595215400006de975b8jEdZ</v>
          </cell>
        </row>
        <row r="1898">
          <cell r="B1898">
            <v>44824</v>
          </cell>
          <cell r="C1898">
            <v>0.652777777777778</v>
          </cell>
          <cell r="D1898">
            <v>380</v>
          </cell>
          <cell r="E1898" t="str">
            <v>2022092022001469301411716521</v>
          </cell>
          <cell r="F1898" t="str">
            <v>何应贵</v>
          </cell>
          <cell r="G1898" t="str">
            <v>1170141516357469301</v>
          </cell>
        </row>
        <row r="1899">
          <cell r="B1899">
            <v>44824</v>
          </cell>
          <cell r="C1899" t="str">
            <v> 15:52:01</v>
          </cell>
          <cell r="D1899">
            <v>3380</v>
          </cell>
          <cell r="E1899" t="str">
            <v>4200001551202209206733573706</v>
          </cell>
          <cell r="F1899" t="str">
            <v>雷小冬</v>
          </cell>
          <cell r="G1899" t="str">
            <v>1663660316540000a0c13a19cx4I</v>
          </cell>
        </row>
        <row r="1900">
          <cell r="B1900">
            <v>44824</v>
          </cell>
          <cell r="C1900">
            <v>0.668564814814815</v>
          </cell>
          <cell r="D1900">
            <v>3380</v>
          </cell>
          <cell r="E1900" t="str">
            <v>4200001582202209202791950508</v>
          </cell>
          <cell r="F1900" t="str">
            <v>孙胜营</v>
          </cell>
          <cell r="G1900" t="str">
            <v>1663660954540000aa970c0dVsjz</v>
          </cell>
        </row>
        <row r="1901">
          <cell r="B1901">
            <v>44824</v>
          </cell>
          <cell r="C1901">
            <v>0.700138888888889</v>
          </cell>
          <cell r="D1901">
            <v>3380</v>
          </cell>
          <cell r="E1901" t="str">
            <v>4200001570202209206146535646</v>
          </cell>
          <cell r="F1901" t="str">
            <v>张正川</v>
          </cell>
          <cell r="G1901" t="str">
            <v>166366368254000033f9fa4fYp6Q</v>
          </cell>
        </row>
        <row r="1902">
          <cell r="B1902">
            <v>44824</v>
          </cell>
          <cell r="C1902">
            <v>0.693078703703704</v>
          </cell>
          <cell r="D1902">
            <v>1500</v>
          </cell>
          <cell r="E1902" t="str">
            <v>4200001567202209200592320329</v>
          </cell>
          <cell r="F1902" t="str">
            <v>肖又文</v>
          </cell>
          <cell r="G1902" t="str">
            <v>16636630785400009d1e8f9buiaQ</v>
          </cell>
        </row>
        <row r="1903">
          <cell r="B1903">
            <v>44824</v>
          </cell>
          <cell r="C1903" t="str">
            <v> 16:49:52</v>
          </cell>
          <cell r="D1903">
            <v>3380</v>
          </cell>
          <cell r="E1903" t="str">
            <v>4200001554202209209680012672</v>
          </cell>
          <cell r="F1903" t="str">
            <v>张光</v>
          </cell>
          <cell r="G1903" t="str">
            <v>166366377354000033f9faeelaDd</v>
          </cell>
        </row>
        <row r="1904">
          <cell r="B1904">
            <v>44824</v>
          </cell>
          <cell r="C1904">
            <v>0.714074074074074</v>
          </cell>
          <cell r="D1904">
            <v>1000</v>
          </cell>
          <cell r="E1904" t="str">
            <v>4200001584202209201692425201</v>
          </cell>
          <cell r="F1904" t="str">
            <v>赖聪聪</v>
          </cell>
          <cell r="G1904" t="str">
            <v>166366489054000033fa0206ZL5d</v>
          </cell>
        </row>
        <row r="1905">
          <cell r="B1905">
            <v>44824</v>
          </cell>
          <cell r="C1905">
            <v>0.737407407407407</v>
          </cell>
          <cell r="D1905">
            <v>3380</v>
          </cell>
          <cell r="E1905" t="str">
            <v>4200001560202209209996129116</v>
          </cell>
          <cell r="F1905" t="str">
            <v>雷振杰</v>
          </cell>
          <cell r="G1905" t="str">
            <v>16636669085400001f69e0f5G37r</v>
          </cell>
        </row>
        <row r="1906">
          <cell r="B1906">
            <v>44824</v>
          </cell>
          <cell r="C1906">
            <v>0.737048611111111</v>
          </cell>
          <cell r="D1906">
            <v>3380</v>
          </cell>
          <cell r="E1906" t="str">
            <v>4200001544202209200054020390</v>
          </cell>
          <cell r="F1906" t="str">
            <v>于和平</v>
          </cell>
          <cell r="G1906" t="str">
            <v>166366687554000021db6e6eLOFz</v>
          </cell>
        </row>
        <row r="1907">
          <cell r="B1907">
            <v>44824</v>
          </cell>
          <cell r="C1907">
            <v>0.670949074074074</v>
          </cell>
          <cell r="D1907">
            <v>2500</v>
          </cell>
          <cell r="E1907" t="str">
            <v>4200001578202209205232812073</v>
          </cell>
          <cell r="F1907" t="str">
            <v>吴涛</v>
          </cell>
          <cell r="G1907" t="str">
            <v>RII165-0OXIM61-5V5V</v>
          </cell>
        </row>
        <row r="1908">
          <cell r="B1908">
            <v>44824</v>
          </cell>
          <cell r="C1908">
            <v>0.763761574074074</v>
          </cell>
          <cell r="D1908">
            <v>3380</v>
          </cell>
          <cell r="E1908" t="str">
            <v>4200001545202209209807458798</v>
          </cell>
          <cell r="F1908" t="str">
            <v>覃龙海</v>
          </cell>
          <cell r="G1908" t="str">
            <v>1663669184540000ce972d92fLzv</v>
          </cell>
        </row>
        <row r="1909">
          <cell r="B1909">
            <v>44824</v>
          </cell>
          <cell r="C1909">
            <v>0.763715277777778</v>
          </cell>
          <cell r="D1909">
            <v>3380</v>
          </cell>
          <cell r="E1909" t="str">
            <v>4200001566202209201581969687</v>
          </cell>
          <cell r="F1909" t="str">
            <v>叶永钊</v>
          </cell>
          <cell r="G1909" t="str">
            <v>1663669181540000ce972d8d9cV1</v>
          </cell>
        </row>
        <row r="1910">
          <cell r="B1910">
            <v>44824</v>
          </cell>
          <cell r="C1910">
            <v>0.763194444444444</v>
          </cell>
          <cell r="D1910">
            <v>3380</v>
          </cell>
          <cell r="E1910" t="str">
            <v>4200001558202209209463407331</v>
          </cell>
          <cell r="F1910" t="str">
            <v>甘庆祝</v>
          </cell>
          <cell r="G1910" t="str">
            <v>1663669133540000ce972d4fYdnq</v>
          </cell>
        </row>
        <row r="1911">
          <cell r="B1911">
            <v>44824</v>
          </cell>
          <cell r="C1911">
            <v>0.772615740740741</v>
          </cell>
          <cell r="D1911">
            <v>3380</v>
          </cell>
          <cell r="E1911" t="str">
            <v>4200001575202209203147125667</v>
          </cell>
          <cell r="F1911" t="str">
            <v>胡应峰</v>
          </cell>
          <cell r="G1911" t="str">
            <v>16636699455400007f14064eWO9Q</v>
          </cell>
        </row>
        <row r="1912">
          <cell r="B1912">
            <v>44824</v>
          </cell>
          <cell r="C1912">
            <v>0.784386574074074</v>
          </cell>
          <cell r="D1912">
            <v>3380</v>
          </cell>
          <cell r="E1912" t="str">
            <v>4200001548202209207373244798</v>
          </cell>
          <cell r="F1912" t="str">
            <v>方怡传</v>
          </cell>
          <cell r="G1912" t="str">
            <v>1663670966540000d78824b2AfZP</v>
          </cell>
        </row>
        <row r="1913">
          <cell r="B1913">
            <v>44824</v>
          </cell>
          <cell r="C1913" t="str">
            <v> 18:59:09</v>
          </cell>
          <cell r="D1913">
            <v>1380</v>
          </cell>
          <cell r="E1913" t="str">
            <v>4200001572202209204468145969</v>
          </cell>
          <cell r="F1913" t="str">
            <v>苏德福</v>
          </cell>
          <cell r="G1913" t="str">
            <v>1663671541540000cdfe8c63UT8a</v>
          </cell>
        </row>
        <row r="1914">
          <cell r="B1914">
            <v>44824</v>
          </cell>
          <cell r="C1914">
            <v>0.802696759259259</v>
          </cell>
          <cell r="D1914">
            <v>2980</v>
          </cell>
          <cell r="E1914" t="str">
            <v>4200001537202209203848812649</v>
          </cell>
          <cell r="F1914" t="str">
            <v>宋召文</v>
          </cell>
          <cell r="G1914" t="str">
            <v>1663672541540000cdfe91baAD9X</v>
          </cell>
        </row>
        <row r="1915">
          <cell r="B1915">
            <v>44824</v>
          </cell>
          <cell r="C1915">
            <v>0.828715277777778</v>
          </cell>
          <cell r="D1915">
            <v>3380</v>
          </cell>
          <cell r="E1915" t="str">
            <v>4200001550202209205614120833</v>
          </cell>
          <cell r="F1915" t="str">
            <v>何伟雄</v>
          </cell>
          <cell r="G1915" t="str">
            <v>16636747955400000f9e2405NhqB</v>
          </cell>
        </row>
        <row r="1916">
          <cell r="B1916">
            <v>44824</v>
          </cell>
          <cell r="C1916">
            <v>0.845439814814815</v>
          </cell>
          <cell r="D1916">
            <v>3380</v>
          </cell>
          <cell r="E1916" t="str">
            <v>4200001571202209200733029481</v>
          </cell>
          <cell r="F1916" t="str">
            <v>莫志杰</v>
          </cell>
          <cell r="G1916" t="str">
            <v>166367623354000053634fecGyij</v>
          </cell>
        </row>
        <row r="1917">
          <cell r="B1917">
            <v>44824</v>
          </cell>
          <cell r="C1917">
            <v>0.850138888888889</v>
          </cell>
          <cell r="D1917">
            <v>3380</v>
          </cell>
          <cell r="E1917" t="str">
            <v>4200001538202209203553821230</v>
          </cell>
          <cell r="F1917" t="str">
            <v>罗广海</v>
          </cell>
          <cell r="G1917" t="str">
            <v>RIID47-0OXIM61-0R1B</v>
          </cell>
        </row>
        <row r="1918">
          <cell r="B1918">
            <v>44824</v>
          </cell>
          <cell r="C1918" t="str">
            <v> 20:37:00</v>
          </cell>
          <cell r="D1918">
            <v>3380</v>
          </cell>
          <cell r="E1918" t="str">
            <v>4200001550202209201794513707</v>
          </cell>
          <cell r="F1918" t="str">
            <v>罗忠泰</v>
          </cell>
          <cell r="G1918" t="str">
            <v>16636774155400009db711caBQTy</v>
          </cell>
        </row>
        <row r="1919">
          <cell r="B1919">
            <v>44824</v>
          </cell>
          <cell r="C1919">
            <v>0.963206018518519</v>
          </cell>
          <cell r="D1919">
            <v>3380</v>
          </cell>
          <cell r="E1919" t="str">
            <v>4200001588202209206533181723	</v>
          </cell>
          <cell r="F1919" t="str">
            <v>陈忠</v>
          </cell>
          <cell r="G1919" t="str">
            <v>1663686414540000672d52d9r7l4</v>
          </cell>
        </row>
        <row r="1920">
          <cell r="B1920">
            <v>44824</v>
          </cell>
          <cell r="C1920">
            <v>0.990439814814815</v>
          </cell>
          <cell r="D1920">
            <v>3380</v>
          </cell>
          <cell r="E1920" t="str">
            <v>4200001572202209201699764107</v>
          </cell>
          <cell r="F1920" t="str">
            <v>戴志民</v>
          </cell>
          <cell r="G1920" t="str">
            <v>1663688757540000672d55218QCX</v>
          </cell>
        </row>
        <row r="1921">
          <cell r="B1921">
            <v>44824</v>
          </cell>
          <cell r="C1921">
            <v>0.99462962962963</v>
          </cell>
          <cell r="D1921">
            <v>3380</v>
          </cell>
          <cell r="E1921" t="str">
            <v>4200001583202209202609485586</v>
          </cell>
          <cell r="F1921" t="str">
            <v>容灿</v>
          </cell>
          <cell r="G1921" t="str">
            <v>1663689127540000069e1a53ePCd</v>
          </cell>
        </row>
        <row r="1922">
          <cell r="B1922">
            <v>44825</v>
          </cell>
          <cell r="C1922">
            <v>0.354467592592593</v>
          </cell>
          <cell r="D1922">
            <v>3380</v>
          </cell>
          <cell r="E1922" t="str">
            <v>4200001574202209210371037439</v>
          </cell>
          <cell r="F1922" t="str">
            <v>张鹰</v>
          </cell>
          <cell r="G1922" t="str">
            <v>RIJAQL-0OXIM61-DJY2</v>
          </cell>
        </row>
        <row r="1923">
          <cell r="B1923">
            <v>44825</v>
          </cell>
          <cell r="C1923">
            <v>0.00109953703703704</v>
          </cell>
          <cell r="D1923">
            <v>3380</v>
          </cell>
          <cell r="E1923" t="str">
            <v>4200001558202209212389296490</v>
          </cell>
          <cell r="F1923" t="str">
            <v>王金能</v>
          </cell>
          <cell r="G1923" t="str">
            <v>1663689690540000672d55e9lHq0</v>
          </cell>
        </row>
        <row r="1924">
          <cell r="B1924">
            <v>44825</v>
          </cell>
          <cell r="C1924" t="str">
            <v> 00:26:00</v>
          </cell>
          <cell r="D1924">
            <v>1380</v>
          </cell>
          <cell r="E1924" t="str">
            <v>4200001561202209215884399684</v>
          </cell>
          <cell r="F1924" t="str">
            <v>黄金辉</v>
          </cell>
          <cell r="G1924" t="str">
            <v>1663691155540000672d56fd_7qd</v>
          </cell>
        </row>
        <row r="1925">
          <cell r="B1925">
            <v>44825</v>
          </cell>
          <cell r="C1925" t="str">
            <v> 00:36:05</v>
          </cell>
          <cell r="D1925">
            <v>3380</v>
          </cell>
          <cell r="E1925" t="str">
            <v>4200001539202209211142411602</v>
          </cell>
          <cell r="F1925" t="str">
            <v>丘济钱</v>
          </cell>
          <cell r="G1925" t="str">
            <v>1663691760540000672d575foNAP</v>
          </cell>
        </row>
        <row r="1926">
          <cell r="B1926">
            <v>44825</v>
          </cell>
          <cell r="C1926" t="str">
            <v> 08:46:57</v>
          </cell>
          <cell r="D1926">
            <v>500</v>
          </cell>
          <cell r="E1926" t="str">
            <v>4200001566202209217265932498</v>
          </cell>
          <cell r="F1926" t="str">
            <v>肖又文</v>
          </cell>
          <cell r="G1926" t="str">
            <v>16637212125400007e4d8a92jOux</v>
          </cell>
        </row>
        <row r="1927">
          <cell r="B1927">
            <v>44825</v>
          </cell>
          <cell r="C1927">
            <v>0.36994212962963</v>
          </cell>
          <cell r="D1927">
            <v>3380</v>
          </cell>
          <cell r="E1927" t="str">
            <v>4200001580202209216379723964</v>
          </cell>
          <cell r="F1927" t="str">
            <v>彭光伟</v>
          </cell>
          <cell r="G1927" t="str">
            <v>16637215575400007e4d8b7dfKhE</v>
          </cell>
        </row>
        <row r="1928">
          <cell r="B1928">
            <v>44825</v>
          </cell>
          <cell r="C1928">
            <v>0.376516203703704</v>
          </cell>
          <cell r="D1928">
            <v>3380</v>
          </cell>
          <cell r="E1928" t="str">
            <v>4200001539202209211882836360</v>
          </cell>
          <cell r="F1928" t="str">
            <v>周鸿胜</v>
          </cell>
          <cell r="G1928" t="str">
            <v>1663722122540000b293b650j0h2</v>
          </cell>
        </row>
        <row r="1929">
          <cell r="B1929">
            <v>44824</v>
          </cell>
          <cell r="C1929" t="str">
            <v>15:27:25</v>
          </cell>
          <cell r="D1929">
            <v>6000</v>
          </cell>
          <cell r="E1929" t="str">
            <v>171742240</v>
          </cell>
          <cell r="F1929" t="str">
            <v>深圳市中天缘实业有限公司</v>
          </cell>
          <cell r="G1929" t="str">
            <v>901a52024858-1</v>
          </cell>
        </row>
        <row r="1930">
          <cell r="B1930">
            <v>44824</v>
          </cell>
          <cell r="C1930" t="str">
            <v>16:49:23</v>
          </cell>
          <cell r="D1930">
            <v>200</v>
          </cell>
          <cell r="E1930" t="str">
            <v>6222034000045021452</v>
          </cell>
          <cell r="F1930" t="str">
            <v>张伟</v>
          </cell>
          <cell r="G1930" t="str">
            <v>901b80025558</v>
          </cell>
        </row>
        <row r="1931">
          <cell r="B1931">
            <v>44824</v>
          </cell>
          <cell r="C1931" t="str">
            <v>17:21:39</v>
          </cell>
          <cell r="D1931">
            <v>3380</v>
          </cell>
          <cell r="E1931" t="str">
            <v>6230521090061302772</v>
          </cell>
          <cell r="F1931" t="str">
            <v>谭叶</v>
          </cell>
          <cell r="G1931" t="str">
            <v>901a56031636</v>
          </cell>
        </row>
        <row r="1932">
          <cell r="B1932">
            <v>44825</v>
          </cell>
          <cell r="C1932">
            <v>0.421215277777778</v>
          </cell>
          <cell r="D1932">
            <v>3380</v>
          </cell>
          <cell r="E1932" t="str">
            <v>4200001568202209214431272271</v>
          </cell>
          <cell r="F1932" t="str">
            <v>梁泽建</v>
          </cell>
          <cell r="G1932" t="str">
            <v>1663725981540000bebc53c8w6c9</v>
          </cell>
        </row>
        <row r="1933">
          <cell r="B1933">
            <v>44825</v>
          </cell>
          <cell r="C1933">
            <v>0.457453703703704</v>
          </cell>
          <cell r="D1933">
            <v>3380</v>
          </cell>
          <cell r="E1933" t="str">
            <v>4200001548202209218074346541</v>
          </cell>
          <cell r="F1933" t="str">
            <v>房健风</v>
          </cell>
          <cell r="G1933" t="str">
            <v>166372911854000085563332Q3wG</v>
          </cell>
        </row>
        <row r="1934">
          <cell r="B1934">
            <v>44825</v>
          </cell>
          <cell r="C1934">
            <v>0.447905092592593</v>
          </cell>
          <cell r="D1934">
            <v>2000</v>
          </cell>
          <cell r="E1934" t="str">
            <v>4200001563202209215418627456</v>
          </cell>
          <cell r="F1934" t="str">
            <v>朱万澄</v>
          </cell>
          <cell r="G1934" t="str">
            <v>166372829454000027b2bdb9KZFv</v>
          </cell>
        </row>
        <row r="1935">
          <cell r="B1935">
            <v>44825</v>
          </cell>
          <cell r="C1935">
            <v>0.567152777777778</v>
          </cell>
          <cell r="D1935">
            <v>3380</v>
          </cell>
          <cell r="E1935" t="str">
            <v>4200001540202209211046917025</v>
          </cell>
          <cell r="F1935" t="str">
            <v>邵锦斌</v>
          </cell>
          <cell r="G1935" t="str">
            <v>16637385975400008eeebdf2gqKn</v>
          </cell>
        </row>
        <row r="1936">
          <cell r="B1936">
            <v>44825</v>
          </cell>
          <cell r="C1936">
            <v>0.476782407407407</v>
          </cell>
          <cell r="D1936">
            <v>500</v>
          </cell>
          <cell r="E1936" t="str">
            <v>4200001537202209213586544046</v>
          </cell>
          <cell r="F1936" t="str">
            <v>郭家权</v>
          </cell>
          <cell r="G1936" t="str">
            <v>1663730791540000b012ed863kjr</v>
          </cell>
        </row>
        <row r="1937">
          <cell r="B1937">
            <v>44825</v>
          </cell>
          <cell r="C1937">
            <v>0.582337962962963</v>
          </cell>
          <cell r="D1937">
            <v>3000</v>
          </cell>
          <cell r="E1937" t="str">
            <v>4200001570202209215472238784</v>
          </cell>
          <cell r="F1937" t="str">
            <v>毛亮亮</v>
          </cell>
          <cell r="G1937" t="str">
            <v>166373990954000009b766bb_nWq</v>
          </cell>
        </row>
        <row r="1938">
          <cell r="B1938">
            <v>44825</v>
          </cell>
          <cell r="C1938">
            <v>0.579236111111111</v>
          </cell>
          <cell r="D1938">
            <v>3380</v>
          </cell>
          <cell r="E1938" t="str">
            <v>4200001554202209212376959925</v>
          </cell>
          <cell r="F1938" t="str">
            <v>陆志爽</v>
          </cell>
          <cell r="G1938" t="str">
            <v>16637396425400008c0305cdyWUx</v>
          </cell>
        </row>
        <row r="1939">
          <cell r="B1939">
            <v>44825</v>
          </cell>
          <cell r="C1939" t="str">
            <v> 15:14:59</v>
          </cell>
          <cell r="D1939">
            <v>380</v>
          </cell>
          <cell r="E1939" t="str">
            <v>4200001557202209214874009626</v>
          </cell>
          <cell r="F1939" t="str">
            <v>毛亮亮</v>
          </cell>
          <cell r="G1939" t="str">
            <v>166374449554000077bf2c43E7Ax</v>
          </cell>
        </row>
        <row r="1940">
          <cell r="B1940">
            <v>44825</v>
          </cell>
          <cell r="C1940">
            <v>0.661643518518519</v>
          </cell>
          <cell r="D1940">
            <v>3380</v>
          </cell>
          <cell r="E1940" t="str">
            <v>4200001557202209213870229054</v>
          </cell>
          <cell r="F1940" t="str">
            <v>夏先凡</v>
          </cell>
          <cell r="G1940" t="str">
            <v>1663746761540000c1e520fcA6ep</v>
          </cell>
        </row>
        <row r="1941">
          <cell r="B1941">
            <v>44825</v>
          </cell>
          <cell r="C1941">
            <v>0.67056712962963</v>
          </cell>
          <cell r="D1941">
            <v>1380</v>
          </cell>
          <cell r="E1941" t="str">
            <v>4200001558202209219253065609</v>
          </cell>
          <cell r="F1941" t="str">
            <v>肖又文</v>
          </cell>
          <cell r="G1941" t="str">
            <v>16637475335400005e0ea11dhTys</v>
          </cell>
        </row>
        <row r="1942">
          <cell r="B1942">
            <v>44825</v>
          </cell>
          <cell r="C1942">
            <v>0.753321759259259</v>
          </cell>
          <cell r="D1942">
            <v>500</v>
          </cell>
          <cell r="E1942" t="str">
            <v>4200001562202209211009585743</v>
          </cell>
          <cell r="F1942" t="str">
            <v>秦标</v>
          </cell>
          <cell r="G1942" t="str">
            <v>1663754682540000e0f2f176JhSv</v>
          </cell>
        </row>
        <row r="1943">
          <cell r="B1943">
            <v>44825</v>
          </cell>
          <cell r="C1943">
            <v>0.676805555555556</v>
          </cell>
          <cell r="D1943">
            <v>2000</v>
          </cell>
          <cell r="E1943" t="str">
            <v>4200001564202209210394588809</v>
          </cell>
          <cell r="F1943" t="str">
            <v>黄桂旭</v>
          </cell>
          <cell r="G1943" t="str">
            <v>16637480705400005e0ea3aaU0Sx</v>
          </cell>
        </row>
        <row r="1944">
          <cell r="B1944">
            <v>44825</v>
          </cell>
          <cell r="C1944">
            <v>0.800034722222222</v>
          </cell>
          <cell r="D1944">
            <v>3380</v>
          </cell>
          <cell r="E1944" t="str">
            <v>4200001541202209211782755101</v>
          </cell>
          <cell r="F1944" t="str">
            <v>潘运福</v>
          </cell>
          <cell r="G1944" t="str">
            <v>166375871854000053bedea4xoiP</v>
          </cell>
        </row>
        <row r="1945">
          <cell r="B1945">
            <v>44825</v>
          </cell>
          <cell r="C1945" t="str">
            <v>13:01:14</v>
          </cell>
          <cell r="D1945">
            <v>20000</v>
          </cell>
          <cell r="E1945" t="str">
            <v>11014572530000</v>
          </cell>
          <cell r="F1945" t="str">
            <v>深圳市鹏远新能源汽车有限公司</v>
          </cell>
          <cell r="G1945" t="str">
            <v>901l02001169</v>
          </cell>
        </row>
        <row r="1946">
          <cell r="B1946">
            <v>44825</v>
          </cell>
          <cell r="C1946" t="str">
            <v>13:01:14</v>
          </cell>
          <cell r="D1946">
            <v>28000</v>
          </cell>
          <cell r="E1946" t="str">
            <v>11014572530000</v>
          </cell>
          <cell r="F1946" t="str">
            <v>深圳市鹏远新能源汽车有限公司</v>
          </cell>
          <cell r="G1946" t="str">
            <v>901m57001216</v>
          </cell>
        </row>
        <row r="1947">
          <cell r="B1947">
            <v>44826</v>
          </cell>
          <cell r="C1947">
            <v>0.4028125</v>
          </cell>
          <cell r="D1947">
            <v>3380</v>
          </cell>
          <cell r="E1947" t="str">
            <v>4200001539202209224495981020</v>
          </cell>
          <cell r="F1947" t="str">
            <v>李老金</v>
          </cell>
          <cell r="G1947" t="str">
            <v>16638107845400002b460ee6YAeD</v>
          </cell>
        </row>
        <row r="1948">
          <cell r="B1948">
            <v>44826</v>
          </cell>
          <cell r="C1948">
            <v>0.419259259259259</v>
          </cell>
          <cell r="D1948">
            <v>200</v>
          </cell>
          <cell r="E1948" t="str">
            <v>4200001577202209225200614917</v>
          </cell>
          <cell r="F1948" t="str">
            <v>佛山市车天下新能源科技有限公司</v>
          </cell>
          <cell r="G1948" t="str">
            <v>RIL9PR-0OXIM61-66V2 </v>
          </cell>
        </row>
        <row r="1949">
          <cell r="B1949">
            <v>44826</v>
          </cell>
          <cell r="C1949">
            <v>0.445428240740741</v>
          </cell>
          <cell r="D1949">
            <v>3380</v>
          </cell>
          <cell r="E1949" t="str">
            <v>4200001576202209223424423427</v>
          </cell>
          <cell r="F1949" t="str">
            <v>李佳爱</v>
          </cell>
          <cell r="G1949" t="str">
            <v>16638144805400002f8184d80qL5</v>
          </cell>
        </row>
        <row r="1950">
          <cell r="B1950">
            <v>44826</v>
          </cell>
          <cell r="C1950">
            <v>0.454363425925926</v>
          </cell>
          <cell r="D1950">
            <v>2000</v>
          </cell>
          <cell r="E1950" t="str">
            <v>4200001569202209227934432153</v>
          </cell>
          <cell r="F1950" t="str">
            <v>向庆明</v>
          </cell>
          <cell r="G1950" t="str">
            <v>16638152505400002f8188d6iV2J</v>
          </cell>
        </row>
        <row r="1951">
          <cell r="B1951">
            <v>44826</v>
          </cell>
          <cell r="C1951">
            <v>0.518761574074074</v>
          </cell>
          <cell r="D1951">
            <v>3380</v>
          </cell>
          <cell r="E1951" t="str">
            <v>4200001571202209221318670163</v>
          </cell>
          <cell r="F1951" t="str">
            <v>尤宝业</v>
          </cell>
          <cell r="G1951" t="str">
            <v>1663820817540000a0193b45l05s</v>
          </cell>
        </row>
        <row r="1952">
          <cell r="B1952">
            <v>44826</v>
          </cell>
          <cell r="C1952">
            <v>0.530914351851852</v>
          </cell>
          <cell r="D1952">
            <v>2000</v>
          </cell>
          <cell r="E1952" t="str">
            <v>4200001572202209223461719080</v>
          </cell>
          <cell r="F1952" t="str">
            <v>周琳</v>
          </cell>
          <cell r="G1952" t="str">
            <v>1663821864540000a8fae2dcpWHt</v>
          </cell>
        </row>
        <row r="1953">
          <cell r="B1953">
            <v>44826</v>
          </cell>
          <cell r="C1953">
            <v>0.525011574074074</v>
          </cell>
          <cell r="D1953">
            <v>200</v>
          </cell>
          <cell r="E1953" t="str">
            <v>4200001552202209224553664303</v>
          </cell>
          <cell r="F1953" t="str">
            <v>佛山市车天下新能源科技有限公司</v>
          </cell>
          <cell r="G1953" t="str">
            <v>RILGRX-0OXIM61-BIQK</v>
          </cell>
        </row>
        <row r="1954">
          <cell r="B1954">
            <v>44826</v>
          </cell>
          <cell r="C1954">
            <v>0.599664351851852</v>
          </cell>
          <cell r="D1954">
            <v>3380</v>
          </cell>
          <cell r="E1954" t="str">
            <v>4200001558202209227886525265</v>
          </cell>
          <cell r="F1954" t="str">
            <v>张国雄</v>
          </cell>
          <cell r="G1954" t="str">
            <v>RILLQY-0OXIM61-79KP</v>
          </cell>
        </row>
        <row r="1955">
          <cell r="B1955">
            <v>44826</v>
          </cell>
          <cell r="C1955">
            <v>0.470474537037037</v>
          </cell>
          <cell r="D1955">
            <v>1500</v>
          </cell>
          <cell r="E1955" t="str">
            <v>4200001553202209229983278671</v>
          </cell>
          <cell r="F1955" t="str">
            <v>马永真</v>
          </cell>
          <cell r="G1955" t="str">
            <v>RILD50-0OXIM61-H62P</v>
          </cell>
        </row>
        <row r="1956">
          <cell r="B1956">
            <v>44823</v>
          </cell>
          <cell r="C1956" t="str">
            <v>15:44:47</v>
          </cell>
          <cell r="D1956">
            <v>3380</v>
          </cell>
          <cell r="E1956" t="str">
            <v>484600500018800018704</v>
          </cell>
          <cell r="F1956" t="str">
            <v>中山市吉顺汽车销售服务有限公司</v>
          </cell>
          <cell r="G1956" t="str">
            <v>901338022142</v>
          </cell>
        </row>
        <row r="1957">
          <cell r="B1957">
            <v>44825</v>
          </cell>
          <cell r="C1957" t="str">
            <v> 16:19:13 </v>
          </cell>
          <cell r="D1957">
            <v>2500</v>
          </cell>
          <cell r="E1957" t="str">
            <v>4200001586202209211274167604</v>
          </cell>
          <cell r="F1957" t="str">
            <v>刘国金</v>
          </cell>
          <cell r="G1957" t="str">
            <v>RIJWFX-0OXIM61-7G0K</v>
          </cell>
        </row>
        <row r="1958">
          <cell r="B1958">
            <v>44826</v>
          </cell>
          <cell r="C1958">
            <v>0.660289351851852</v>
          </cell>
          <cell r="D1958">
            <v>500</v>
          </cell>
          <cell r="E1958" t="str">
            <v>2022092222001460541452400877</v>
          </cell>
          <cell r="F1958" t="str">
            <v>郭家权</v>
          </cell>
          <cell r="G1958" t="str">
            <v>1170134799700560541</v>
          </cell>
        </row>
        <row r="1959">
          <cell r="B1959">
            <v>44826</v>
          </cell>
          <cell r="C1959">
            <v>0.664710648148148</v>
          </cell>
          <cell r="D1959">
            <v>3380</v>
          </cell>
          <cell r="E1959" t="str">
            <v>4200001564202209228338084139</v>
          </cell>
          <cell r="F1959" t="str">
            <v>卢伟</v>
          </cell>
          <cell r="G1959" t="str">
            <v>16638334195400002b09116aGUzA</v>
          </cell>
        </row>
        <row r="1960">
          <cell r="B1960">
            <v>44826</v>
          </cell>
          <cell r="C1960">
            <v>0.676469907407407</v>
          </cell>
          <cell r="D1960">
            <v>3380</v>
          </cell>
          <cell r="E1960" t="str">
            <v>4200001558202209229020922591</v>
          </cell>
          <cell r="F1960" t="str">
            <v>林嘉成</v>
          </cell>
          <cell r="G1960" t="str">
            <v>16638344425400002b091648mQ65</v>
          </cell>
        </row>
        <row r="1961">
          <cell r="B1961">
            <v>44826</v>
          </cell>
          <cell r="C1961">
            <v>0.877766203703704</v>
          </cell>
          <cell r="D1961">
            <v>3380</v>
          </cell>
          <cell r="E1961" t="str">
            <v>4200001546202209223901961097</v>
          </cell>
          <cell r="F1961" t="str">
            <v>陈沃发</v>
          </cell>
          <cell r="G1961" t="str">
            <v>16638518345400003211a188PcGH</v>
          </cell>
        </row>
        <row r="1962">
          <cell r="B1962">
            <v>44827</v>
          </cell>
          <cell r="C1962">
            <v>0.147476851851852</v>
          </cell>
          <cell r="D1962">
            <v>2190</v>
          </cell>
          <cell r="E1962" t="str">
            <v>4200001566202209238089354016</v>
          </cell>
          <cell r="F1962" t="str">
            <v>秦标</v>
          </cell>
          <cell r="G1962" t="str">
            <v>1663875135540000284b1eed2v3r</v>
          </cell>
        </row>
        <row r="1963">
          <cell r="B1963">
            <v>44826</v>
          </cell>
          <cell r="C1963" t="str">
            <v>18:50:15</v>
          </cell>
          <cell r="D1963">
            <v>1500</v>
          </cell>
          <cell r="E1963" t="str">
            <v>171742240</v>
          </cell>
          <cell r="F1963" t="str">
            <v>深圳市中天缘实业有限公司</v>
          </cell>
          <cell r="G1963" t="str">
            <v>901a35025306</v>
          </cell>
        </row>
        <row r="1964">
          <cell r="B1964">
            <v>44827</v>
          </cell>
          <cell r="C1964">
            <v>0.386944444444444</v>
          </cell>
          <cell r="D1964">
            <v>3380</v>
          </cell>
          <cell r="E1964" t="str">
            <v>4200001574202209232718963564</v>
          </cell>
          <cell r="F1964" t="str">
            <v>何绍优</v>
          </cell>
          <cell r="G1964" t="str">
            <v>16638958275400006961ce02L5iO</v>
          </cell>
        </row>
        <row r="1965">
          <cell r="B1965">
            <v>44827</v>
          </cell>
          <cell r="C1965">
            <v>0.543206018518518</v>
          </cell>
          <cell r="D1965">
            <v>3380</v>
          </cell>
          <cell r="E1965" t="str">
            <v>4200001577202209232274532494</v>
          </cell>
          <cell r="F1965" t="str">
            <v>金永虎</v>
          </cell>
          <cell r="G1965" t="str">
            <v>166390932654000028b60b3aLZSa</v>
          </cell>
        </row>
        <row r="1966">
          <cell r="B1966">
            <v>44743</v>
          </cell>
        </row>
        <row r="1966">
          <cell r="D1966">
            <v>200000</v>
          </cell>
          <cell r="E1966" t="str">
            <v>755924270910101/6217921104216356</v>
          </cell>
          <cell r="F1966" t="str">
            <v>深圳市众利特装饰材料有限公司/连炼</v>
          </cell>
          <cell r="G1966" t="str">
            <v>899012110011/999573780078</v>
          </cell>
        </row>
        <row r="1967">
          <cell r="B1967">
            <v>44827</v>
          </cell>
          <cell r="C1967">
            <v>0.726990740740741</v>
          </cell>
          <cell r="D1967">
            <v>1500</v>
          </cell>
          <cell r="E1967" t="str">
            <v>6228480128687104876</v>
          </cell>
          <cell r="F1967" t="str">
            <v>朱劲业</v>
          </cell>
          <cell r="G1967" t="str">
            <v>901349023630</v>
          </cell>
        </row>
        <row r="1968">
          <cell r="B1968">
            <v>44827</v>
          </cell>
          <cell r="C1968">
            <v>0.849502314814815</v>
          </cell>
          <cell r="D1968">
            <v>1980</v>
          </cell>
          <cell r="E1968" t="str">
            <v>4200001539202209230756082275</v>
          </cell>
          <cell r="F1968" t="str">
            <v>肖辉顺</v>
          </cell>
          <cell r="G1968" t="str">
            <v>1663935792540000689b6e20PQ6w</v>
          </cell>
        </row>
        <row r="1969">
          <cell r="B1969">
            <v>44827</v>
          </cell>
          <cell r="C1969" t="str">
            <v> 14:04:07</v>
          </cell>
          <cell r="D1969">
            <v>510</v>
          </cell>
          <cell r="E1969" t="str">
            <v>4200001561202209230195883173</v>
          </cell>
          <cell r="F1969" t="str">
            <v>朱万澄</v>
          </cell>
          <cell r="G1969" t="str">
            <v>1663913043540000b95f16deWKFa</v>
          </cell>
        </row>
        <row r="1970">
          <cell r="B1970">
            <v>44827</v>
          </cell>
          <cell r="C1970">
            <v>0.652824074074074</v>
          </cell>
          <cell r="D1970">
            <v>1690</v>
          </cell>
          <cell r="E1970" t="str">
            <v>4200001560202209232859295215</v>
          </cell>
          <cell r="F1970" t="str">
            <v>林雄</v>
          </cell>
          <cell r="G1970" t="str">
            <v>16639187865400002e6ede85kcqS</v>
          </cell>
        </row>
        <row r="1971">
          <cell r="B1971">
            <v>44827</v>
          </cell>
          <cell r="C1971">
            <v>0.707997685185185</v>
          </cell>
          <cell r="D1971">
            <v>1290</v>
          </cell>
          <cell r="E1971" t="str">
            <v>4200001584202209232413966407</v>
          </cell>
          <cell r="F1971" t="str">
            <v>赖聪聪</v>
          </cell>
          <cell r="G1971" t="str">
            <v>166392356654000073ee95f2FZlg</v>
          </cell>
        </row>
        <row r="1972">
          <cell r="B1972">
            <v>44827</v>
          </cell>
          <cell r="C1972">
            <v>0.766736111111111</v>
          </cell>
          <cell r="D1972">
            <v>1690</v>
          </cell>
          <cell r="E1972" t="str">
            <v>4200001564202209233715993556</v>
          </cell>
          <cell r="F1972" t="str">
            <v>林雄</v>
          </cell>
          <cell r="G1972" t="str">
            <v>166392864154000080a0c4ccojzq</v>
          </cell>
        </row>
        <row r="1973">
          <cell r="B1973">
            <v>44828</v>
          </cell>
          <cell r="C1973">
            <v>0.582106481481481</v>
          </cell>
          <cell r="D1973">
            <v>6760</v>
          </cell>
          <cell r="E1973" t="str">
            <v>4200001563202209248573198435</v>
          </cell>
          <cell r="F1973" t="str">
            <v>曹杰</v>
          </cell>
          <cell r="G1973" t="str">
            <v>RIP9WX-0OXIM61-6TGE</v>
          </cell>
        </row>
        <row r="1974">
          <cell r="B1974">
            <v>44828</v>
          </cell>
          <cell r="C1974">
            <v>0.432511574074074</v>
          </cell>
          <cell r="D1974">
            <v>400</v>
          </cell>
          <cell r="E1974" t="str">
            <v>4200001552202209242082727014</v>
          </cell>
          <cell r="F1974" t="str">
            <v>赖聪聪</v>
          </cell>
          <cell r="G1974" t="str">
            <v>1663986162540000b162615f8GfH</v>
          </cell>
        </row>
        <row r="1975">
          <cell r="B1975">
            <v>44829</v>
          </cell>
          <cell r="C1975">
            <v>0.6940625</v>
          </cell>
          <cell r="D1975">
            <v>5000</v>
          </cell>
          <cell r="E1975" t="str">
            <v>4200001540202209256363619041</v>
          </cell>
        </row>
        <row r="1975">
          <cell r="G1975" t="str">
            <v>RIRC1M-0OXIM61-3WXU</v>
          </cell>
        </row>
        <row r="1976">
          <cell r="B1976">
            <v>44820</v>
          </cell>
          <cell r="C1976">
            <v>0.477858796296296</v>
          </cell>
          <cell r="D1976">
            <v>200</v>
          </cell>
          <cell r="E1976" t="str">
            <v>4200001576202209168595451513</v>
          </cell>
          <cell r="F1976" t="str">
            <v>佛山市车天下新能源科技有限公司</v>
          </cell>
          <cell r="G1976" t="str">
            <v>RIA9MJ-0OXIM61-4NF2 </v>
          </cell>
        </row>
        <row r="1977">
          <cell r="B1977">
            <v>44828</v>
          </cell>
          <cell r="C1977" t="str">
            <v>10:48:47</v>
          </cell>
          <cell r="D1977">
            <v>2800</v>
          </cell>
          <cell r="E1977" t="str">
            <v>171742240</v>
          </cell>
          <cell r="F1977" t="str">
            <v>深圳市中天缘实业有限公司</v>
          </cell>
          <cell r="G1977" t="str">
            <v>901a58006207</v>
          </cell>
        </row>
        <row r="1978">
          <cell r="B1978">
            <v>44830</v>
          </cell>
          <cell r="C1978">
            <v>0.581828703703704</v>
          </cell>
          <cell r="D1978">
            <v>2500</v>
          </cell>
          <cell r="E1978" t="str">
            <v>4200001575202209263198489695</v>
          </cell>
          <cell r="F1978" t="str">
            <v>李仕贵</v>
          </cell>
          <cell r="G1978" t="str">
            <v>1664171860540000b912eea0DI8T</v>
          </cell>
        </row>
        <row r="1979">
          <cell r="B1979">
            <v>44830</v>
          </cell>
          <cell r="C1979" t="str">
            <v> 15:21:55</v>
          </cell>
          <cell r="D1979">
            <v>1380</v>
          </cell>
          <cell r="E1979" t="str">
            <v>4200001585202209261711076858</v>
          </cell>
          <cell r="F1979" t="str">
            <v>黄桂旭</v>
          </cell>
          <cell r="G1979" t="str">
            <v>1664176908540000b09c3761GKrm</v>
          </cell>
        </row>
        <row r="1980">
          <cell r="B1980">
            <v>44830</v>
          </cell>
          <cell r="C1980">
            <v>0.647164351851852</v>
          </cell>
          <cell r="D1980">
            <v>2500</v>
          </cell>
          <cell r="E1980" t="str">
            <v>4200001567202209268121952499</v>
          </cell>
          <cell r="F1980" t="str">
            <v>龙美华</v>
          </cell>
          <cell r="G1980" t="str">
            <v>RIT3KU-0OXIM61-KGAJ</v>
          </cell>
        </row>
        <row r="1981">
          <cell r="B1981">
            <v>44830</v>
          </cell>
          <cell r="C1981">
            <v>0.683171296296296</v>
          </cell>
          <cell r="D1981">
            <v>500</v>
          </cell>
          <cell r="E1981" t="str">
            <v>4200001582202209265677564265</v>
          </cell>
        </row>
        <row r="1981">
          <cell r="G1981" t="str">
            <v>RIT5ZJ-0OXIM61-IT38</v>
          </cell>
        </row>
        <row r="1982">
          <cell r="B1982">
            <v>44830</v>
          </cell>
          <cell r="C1982">
            <v>0.702326388888889</v>
          </cell>
          <cell r="D1982">
            <v>2000</v>
          </cell>
          <cell r="E1982" t="str">
            <v>4200001573202209262550911198</v>
          </cell>
          <cell r="F1982" t="str">
            <v>鑫禾新能源汽车（东莞）有限公司</v>
          </cell>
          <cell r="G1982" t="str">
            <v>RIT79A-0OXIM61-0BXA-1</v>
          </cell>
        </row>
        <row r="1983">
          <cell r="B1983">
            <v>44830</v>
          </cell>
          <cell r="C1983">
            <v>0.712708333333333</v>
          </cell>
          <cell r="D1983">
            <v>1500</v>
          </cell>
          <cell r="E1983" t="str">
            <v>4200001578202209262384807169</v>
          </cell>
          <cell r="F1983" t="str">
            <v>胡青松</v>
          </cell>
          <cell r="G1983" t="str">
            <v>RIT7YD-0OXIM61-5AF1</v>
          </cell>
        </row>
        <row r="1984">
          <cell r="B1984">
            <v>44830</v>
          </cell>
          <cell r="C1984">
            <v>0.719722222222222</v>
          </cell>
          <cell r="D1984">
            <v>2980</v>
          </cell>
          <cell r="E1984" t="str">
            <v>4200001572202209262241332568</v>
          </cell>
          <cell r="F1984" t="str">
            <v>汪学良</v>
          </cell>
          <cell r="G1984" t="str">
            <v>1664183778540000fe928db0oMqd</v>
          </cell>
        </row>
        <row r="1985">
          <cell r="B1985">
            <v>44830</v>
          </cell>
          <cell r="C1985">
            <v>0.726006944444444</v>
          </cell>
          <cell r="D1985">
            <v>2980</v>
          </cell>
          <cell r="E1985" t="str">
            <v>4200001545202209263749419934</v>
          </cell>
          <cell r="F1985" t="str">
            <v>舒小菊</v>
          </cell>
          <cell r="G1985" t="str">
            <v>1664184321540000fe9290c204fD</v>
          </cell>
        </row>
        <row r="1986">
          <cell r="B1986">
            <v>44830</v>
          </cell>
          <cell r="C1986">
            <v>0.726909722222222</v>
          </cell>
          <cell r="D1986">
            <v>2980</v>
          </cell>
          <cell r="E1986" t="str">
            <v>4200001567202209262313050537</v>
          </cell>
          <cell r="F1986" t="str">
            <v>孔长林</v>
          </cell>
          <cell r="G1986" t="str">
            <v>1664184399540000fe92912bt7W8</v>
          </cell>
        </row>
        <row r="1987">
          <cell r="B1987">
            <v>44830</v>
          </cell>
          <cell r="C1987">
            <v>0.756412037037037</v>
          </cell>
          <cell r="D1987">
            <v>1500</v>
          </cell>
          <cell r="E1987" t="str">
            <v>4200001582202209260599769976</v>
          </cell>
          <cell r="F1987" t="str">
            <v>陈光祥</v>
          </cell>
          <cell r="G1987" t="str">
            <v>RITAVA-0OXIM61-26VE</v>
          </cell>
        </row>
        <row r="1988">
          <cell r="B1988">
            <v>44831</v>
          </cell>
          <cell r="C1988" t="str">
            <v> 09:03:51</v>
          </cell>
          <cell r="D1988">
            <v>2690</v>
          </cell>
          <cell r="E1988" t="str">
            <v>4200001584202209271887312220</v>
          </cell>
          <cell r="F1988" t="str">
            <v>金立强</v>
          </cell>
          <cell r="G1988" t="str">
            <v>1664240627540000d30f9b6ddMTU</v>
          </cell>
        </row>
        <row r="1989">
          <cell r="B1989">
            <v>44830</v>
          </cell>
          <cell r="C1989">
            <v>0.783425925925926</v>
          </cell>
          <cell r="D1989">
            <v>3380</v>
          </cell>
          <cell r="E1989" t="str">
            <v>4200001539202209263748917780</v>
          </cell>
          <cell r="F1989" t="str">
            <v>廖勇</v>
          </cell>
          <cell r="G1989" t="str">
            <v>RITCNX-0OXIM61-DSTD</v>
          </cell>
        </row>
        <row r="1990">
          <cell r="B1990">
            <v>44830</v>
          </cell>
          <cell r="C1990">
            <v>0.971284722222222</v>
          </cell>
          <cell r="D1990">
            <v>3380</v>
          </cell>
          <cell r="E1990" t="str">
            <v>4200001543202209266949048133</v>
          </cell>
          <cell r="F1990" t="str">
            <v>谢宇恒</v>
          </cell>
          <cell r="G1990" t="str">
            <v>1664205513540000c2e8b082U8vj</v>
          </cell>
        </row>
        <row r="1991">
          <cell r="B1991">
            <v>44830</v>
          </cell>
          <cell r="C1991" t="str">
            <v>11:27:08</v>
          </cell>
          <cell r="D1991">
            <v>7500</v>
          </cell>
          <cell r="E1991" t="str">
            <v>41021300040020041</v>
          </cell>
          <cell r="F1991" t="str">
            <v>深圳易买车汽车服务有限公司</v>
          </cell>
          <cell r="G1991" t="str">
            <v>901l10001020</v>
          </cell>
        </row>
        <row r="1992">
          <cell r="B1992">
            <v>44830</v>
          </cell>
          <cell r="C1992" t="str">
            <v>16:03:22</v>
          </cell>
          <cell r="D1992">
            <v>5000</v>
          </cell>
          <cell r="E1992" t="str">
            <v>0614210000000129</v>
          </cell>
          <cell r="F1992" t="str">
            <v>江苏南通美天绿色新能源有限公司</v>
          </cell>
          <cell r="G1992" t="str">
            <v>901344019689</v>
          </cell>
        </row>
        <row r="1993">
          <cell r="B1993">
            <v>44830</v>
          </cell>
          <cell r="C1993" t="str">
            <v>17:49:29</v>
          </cell>
          <cell r="D1993">
            <v>2400</v>
          </cell>
          <cell r="E1993" t="str">
            <v>944030010001148894</v>
          </cell>
          <cell r="F1993" t="str">
            <v>中穗（深圳）供应链有限公司</v>
          </cell>
          <cell r="G1993" t="str">
            <v>901a55024063</v>
          </cell>
        </row>
        <row r="1994">
          <cell r="B1994">
            <v>44830</v>
          </cell>
          <cell r="C1994" t="str">
            <v>18:05:16</v>
          </cell>
          <cell r="D1994">
            <v>2500</v>
          </cell>
          <cell r="E1994" t="str">
            <v>6222034000024529244</v>
          </cell>
          <cell r="F1994" t="str">
            <v>王丽</v>
          </cell>
          <cell r="G1994" t="str">
            <v>901a44024618</v>
          </cell>
        </row>
        <row r="1995">
          <cell r="B1995">
            <v>44830</v>
          </cell>
          <cell r="C1995">
            <v>0.702326388888889</v>
          </cell>
          <cell r="D1995">
            <v>2800</v>
          </cell>
          <cell r="E1995" t="str">
            <v>4200001573202209262550911198</v>
          </cell>
          <cell r="F1995" t="str">
            <v>鑫禾新能源汽车（东莞）有限公司</v>
          </cell>
          <cell r="G1995" t="str">
            <v>RIT79A-0OXIM61-0BXA-2</v>
          </cell>
        </row>
        <row r="1996">
          <cell r="B1996">
            <v>44831</v>
          </cell>
          <cell r="C1996" t="str">
            <v> 11:09:21</v>
          </cell>
          <cell r="D1996">
            <v>2980</v>
          </cell>
          <cell r="E1996" t="str">
            <v>4200001586202209275657153062</v>
          </cell>
          <cell r="F1996" t="str">
            <v>李化民</v>
          </cell>
          <cell r="G1996" t="str">
            <v>16642481565400006bd375c5hDY9</v>
          </cell>
        </row>
        <row r="1997">
          <cell r="B1997">
            <v>44831</v>
          </cell>
          <cell r="C1997">
            <v>0.62443287037037</v>
          </cell>
          <cell r="D1997">
            <v>2980</v>
          </cell>
          <cell r="E1997" t="str">
            <v>4200001537202209275401830241</v>
          </cell>
          <cell r="F1997" t="str">
            <v>朱懋军</v>
          </cell>
          <cell r="G1997" t="str">
            <v>16642619445400008e65904ejp4U</v>
          </cell>
        </row>
        <row r="1998">
          <cell r="B1998">
            <v>44831</v>
          </cell>
          <cell r="C1998">
            <v>0.685543981481481</v>
          </cell>
          <cell r="D1998">
            <v>5392.4</v>
          </cell>
          <cell r="E1998" t="str">
            <v>4200001545202209277434152575</v>
          </cell>
        </row>
        <row r="1998">
          <cell r="G1998" t="str">
            <v>RIV0SV-0OXIM61-7B4Y</v>
          </cell>
        </row>
        <row r="1999">
          <cell r="B1999">
            <v>44831</v>
          </cell>
          <cell r="C1999">
            <v>0.733101851851852</v>
          </cell>
          <cell r="D1999">
            <v>3380</v>
          </cell>
          <cell r="E1999" t="str">
            <v>4200001570202209278446978774</v>
          </cell>
          <cell r="F1999" t="str">
            <v>刘锦辉</v>
          </cell>
          <cell r="G1999" t="str">
            <v>16642713365400002719ed08YJlz</v>
          </cell>
        </row>
        <row r="2000">
          <cell r="B2000">
            <v>44831</v>
          </cell>
          <cell r="C2000" t="str">
            <v>09:24:06</v>
          </cell>
          <cell r="D2000">
            <v>50000</v>
          </cell>
          <cell r="E2000" t="str">
            <v>15279950420059</v>
          </cell>
          <cell r="F2000" t="str">
            <v>深圳任我行出行服务有限公司</v>
          </cell>
          <cell r="G2000" t="str">
            <v>901l07000453/901b83003564</v>
          </cell>
        </row>
        <row r="2001">
          <cell r="B2001">
            <v>44831</v>
          </cell>
          <cell r="C2001" t="str">
            <v>09:25:15</v>
          </cell>
          <cell r="D2001">
            <v>9600</v>
          </cell>
          <cell r="E2001" t="str">
            <v>6225887851955126</v>
          </cell>
          <cell r="F2001" t="str">
            <v>陈权</v>
          </cell>
          <cell r="G2001" t="str">
            <v>901l07000453/901b83003564</v>
          </cell>
        </row>
        <row r="2002">
          <cell r="B2002">
            <v>44831</v>
          </cell>
          <cell r="C2002" t="str">
            <v>13:48:44</v>
          </cell>
          <cell r="D2002">
            <v>2500</v>
          </cell>
          <cell r="E2002" t="str">
            <v>41021300040020041</v>
          </cell>
          <cell r="F2002" t="str">
            <v>深圳易买车汽车服务有限公司</v>
          </cell>
          <cell r="G2002" t="str">
            <v>901l06001527</v>
          </cell>
        </row>
        <row r="2003">
          <cell r="B2003">
            <v>44832</v>
          </cell>
          <cell r="C2003">
            <v>0.389537037037037</v>
          </cell>
          <cell r="D2003">
            <v>53640</v>
          </cell>
          <cell r="E2003" t="str">
            <v>2022092822001438711427888257</v>
          </cell>
          <cell r="F2003" t="str">
            <v>**亮</v>
          </cell>
          <cell r="G2003" t="str">
            <v>1170131544819038711</v>
          </cell>
        </row>
        <row r="2004">
          <cell r="B2004">
            <v>44832</v>
          </cell>
          <cell r="C2004">
            <v>0.483483796296296</v>
          </cell>
          <cell r="D2004">
            <v>2980</v>
          </cell>
          <cell r="E2004" t="str">
            <v>4200001566202209288216640113</v>
          </cell>
          <cell r="F2004" t="str">
            <v>曲志岗</v>
          </cell>
          <cell r="G2004" t="str">
            <v>16643361695400002e042f742pKF</v>
          </cell>
        </row>
        <row r="2005">
          <cell r="B2005">
            <v>44832</v>
          </cell>
          <cell r="C2005">
            <v>0.486909722222222</v>
          </cell>
          <cell r="D2005">
            <v>2500</v>
          </cell>
          <cell r="E2005" t="str">
            <v>4200001556202209286061773341</v>
          </cell>
          <cell r="F2005" t="str">
            <v>杨乐军</v>
          </cell>
          <cell r="G2005" t="str">
            <v>RIWI8H-0OXIM61-CB2Q</v>
          </cell>
        </row>
        <row r="2006">
          <cell r="B2006">
            <v>44832</v>
          </cell>
          <cell r="C2006">
            <v>0.528159722222222</v>
          </cell>
          <cell r="D2006">
            <v>8940</v>
          </cell>
          <cell r="E2006" t="str">
            <v>4200001567202209288011564405</v>
          </cell>
          <cell r="F2006" t="str">
            <v>深圳市鑫锐汽车租赁有限公司</v>
          </cell>
          <cell r="G2006" t="str">
            <v>1664340022540000c8739aceTKBs</v>
          </cell>
        </row>
        <row r="2007">
          <cell r="B2007">
            <v>44832</v>
          </cell>
          <cell r="C2007">
            <v>0.523125</v>
          </cell>
          <cell r="D2007">
            <v>200</v>
          </cell>
          <cell r="E2007" t="str">
            <v>4200001551202209284024916533</v>
          </cell>
          <cell r="F2007" t="str">
            <v>刘广红</v>
          </cell>
          <cell r="G2007" t="str">
            <v>16643395865400009226f89c11eZ</v>
          </cell>
        </row>
        <row r="2008">
          <cell r="B2008">
            <v>44832</v>
          </cell>
          <cell r="C2008">
            <v>0.605393518518519</v>
          </cell>
          <cell r="D2008">
            <v>2690</v>
          </cell>
          <cell r="E2008" t="str">
            <v>4200001576202209285646741143</v>
          </cell>
          <cell r="F2008" t="str">
            <v>陈志威</v>
          </cell>
          <cell r="G2008" t="str">
            <v>1664346701540000fbd4bf7dCmMK</v>
          </cell>
        </row>
        <row r="2009">
          <cell r="B2009">
            <v>44832</v>
          </cell>
          <cell r="C2009">
            <v>0.610613425925926</v>
          </cell>
          <cell r="D2009">
            <v>3380</v>
          </cell>
          <cell r="E2009" t="str">
            <v>4200001577202209284141220337</v>
          </cell>
          <cell r="F2009" t="str">
            <v>张宏胜</v>
          </cell>
          <cell r="G2009" t="str">
            <v>1664347132540000fbd4c1b72qy_</v>
          </cell>
        </row>
        <row r="2010">
          <cell r="B2010">
            <v>44832</v>
          </cell>
          <cell r="C2010">
            <v>0.634953703703704</v>
          </cell>
          <cell r="D2010">
            <v>14900</v>
          </cell>
          <cell r="E2010" t="str">
            <v>4200001558202209281860594736</v>
          </cell>
          <cell r="F2010" t="str">
            <v>八零九零（深圳）汽车服务有限公司</v>
          </cell>
          <cell r="G2010" t="str">
            <v>RIWS3S-0OXIM61-F6RV </v>
          </cell>
        </row>
        <row r="2011">
          <cell r="B2011">
            <v>44832</v>
          </cell>
          <cell r="C2011" t="str">
            <v> 15:16:18</v>
          </cell>
          <cell r="D2011">
            <v>8940</v>
          </cell>
          <cell r="E2011" t="str">
            <v>2022092822001419431453734555</v>
          </cell>
          <cell r="F2011" t="str">
            <v>**晶</v>
          </cell>
          <cell r="G2011" t="str">
            <v>1170140023150819431</v>
          </cell>
        </row>
        <row r="2012">
          <cell r="B2012">
            <v>44832</v>
          </cell>
          <cell r="C2012" t="str">
            <v>09:35:57</v>
          </cell>
          <cell r="D2012">
            <v>5960</v>
          </cell>
          <cell r="E2012" t="str">
            <v>6212263602031808264</v>
          </cell>
          <cell r="F2012" t="str">
            <v>郑淑群</v>
          </cell>
          <cell r="G2012" t="str">
            <v>901a34003792</v>
          </cell>
        </row>
        <row r="2013">
          <cell r="B2013">
            <v>44832</v>
          </cell>
          <cell r="C2013" t="str">
            <v>10:34:33</v>
          </cell>
          <cell r="D2013">
            <v>2690</v>
          </cell>
          <cell r="E2013" t="str">
            <v>171742240</v>
          </cell>
          <cell r="F2013" t="str">
            <v>深圳市中天缘实业有限公司</v>
          </cell>
          <cell r="G2013" t="str">
            <v>901338007003</v>
          </cell>
        </row>
        <row r="2014">
          <cell r="B2014">
            <v>44832</v>
          </cell>
          <cell r="C2014" t="str">
            <v>11:00:18</v>
          </cell>
          <cell r="D2014">
            <v>2980</v>
          </cell>
          <cell r="E2014" t="str">
            <v>337010100102809562</v>
          </cell>
          <cell r="F2014" t="str">
            <v>深圳市车聚汇汽车服务有限公司</v>
          </cell>
          <cell r="G2014" t="str">
            <v>901m61000781</v>
          </cell>
        </row>
        <row r="2015">
          <cell r="B2015">
            <v>44832</v>
          </cell>
          <cell r="C2015" t="str">
            <v>11:00:18</v>
          </cell>
          <cell r="D2015">
            <v>2980</v>
          </cell>
          <cell r="E2015" t="str">
            <v>337010100102809562</v>
          </cell>
          <cell r="F2015" t="str">
            <v>深圳市车聚汇汽车服务有限公司</v>
          </cell>
          <cell r="G2015" t="str">
            <v>901m61000781</v>
          </cell>
        </row>
        <row r="2016">
          <cell r="B2016">
            <v>44832</v>
          </cell>
          <cell r="C2016" t="str">
            <v>11:00:18</v>
          </cell>
          <cell r="D2016">
            <v>2980</v>
          </cell>
          <cell r="E2016" t="str">
            <v>337010100102809562</v>
          </cell>
          <cell r="F2016" t="str">
            <v>深圳市车聚汇汽车服务有限公司</v>
          </cell>
          <cell r="G2016" t="str">
            <v>901m61000781</v>
          </cell>
        </row>
        <row r="2017">
          <cell r="B2017">
            <v>44832</v>
          </cell>
          <cell r="C2017" t="str">
            <v>13:38:25</v>
          </cell>
          <cell r="D2017">
            <v>5960</v>
          </cell>
          <cell r="E2017" t="str">
            <v>6217007200049114344</v>
          </cell>
          <cell r="F2017" t="str">
            <v>王楚威</v>
          </cell>
          <cell r="G2017" t="str">
            <v>901b86011798</v>
          </cell>
        </row>
        <row r="2018">
          <cell r="B2018">
            <v>44832</v>
          </cell>
          <cell r="C2018" t="str">
            <v>13:44:03</v>
          </cell>
          <cell r="D2018">
            <v>265220</v>
          </cell>
          <cell r="E2018" t="str">
            <v>1202199309000032871</v>
          </cell>
          <cell r="F2018" t="str">
            <v>镁易新能源汽车销售(杭州)有限公司</v>
          </cell>
          <cell r="G2018" t="str">
            <v>901a59013951</v>
          </cell>
        </row>
        <row r="2019">
          <cell r="B2019">
            <v>44832</v>
          </cell>
          <cell r="C2019" t="str">
            <v>14:02:57</v>
          </cell>
          <cell r="D2019">
            <v>149000</v>
          </cell>
          <cell r="E2019" t="str">
            <v>6228480211182146210</v>
          </cell>
          <cell r="F2019" t="str">
            <v>杨宁</v>
          </cell>
          <cell r="G2019" t="str">
            <v>901b88012505</v>
          </cell>
        </row>
        <row r="2020">
          <cell r="B2020">
            <v>44832</v>
          </cell>
          <cell r="C2020" t="str">
            <v>15:06:04</v>
          </cell>
          <cell r="D2020">
            <v>2980</v>
          </cell>
          <cell r="E2020" t="str">
            <v>6228480099397924178</v>
          </cell>
          <cell r="F2020" t="str">
            <v>张广辉</v>
          </cell>
          <cell r="G2020" t="str">
            <v>901b85014724</v>
          </cell>
        </row>
        <row r="2021">
          <cell r="B2021">
            <v>44832</v>
          </cell>
          <cell r="C2021" t="str">
            <v>17:13:06</v>
          </cell>
          <cell r="D2021">
            <v>658580</v>
          </cell>
          <cell r="E2021" t="str">
            <v>15336983010088</v>
          </cell>
          <cell r="F2021" t="str">
            <v>深圳市腾艺汽车服务有限公司</v>
          </cell>
          <cell r="G2021" t="str">
            <v>901k99002471</v>
          </cell>
        </row>
        <row r="2022">
          <cell r="B2022">
            <v>44832</v>
          </cell>
          <cell r="C2022" t="str">
            <v> 14:42:31</v>
          </cell>
          <cell r="D2022">
            <v>5960</v>
          </cell>
          <cell r="E2022" t="str">
            <v>2022092822001441111424724132</v>
          </cell>
          <cell r="F2022" t="str">
            <v>**峰</v>
          </cell>
          <cell r="G2022" t="str">
            <v>1170131338643341111</v>
          </cell>
        </row>
        <row r="2023">
          <cell r="B2023">
            <v>44832</v>
          </cell>
          <cell r="C2023">
            <v>0.720069444444444</v>
          </cell>
          <cell r="D2023">
            <v>11920</v>
          </cell>
          <cell r="E2023" t="str">
            <v>4200001576202209283371349474</v>
          </cell>
          <cell r="F2023" t="str">
            <v>深圳市卓驰汽车租赁有限公司</v>
          </cell>
          <cell r="G2023" t="str">
            <v>RIWXS2-0OXIM61-83LR</v>
          </cell>
        </row>
        <row r="2024">
          <cell r="B2024">
            <v>44832</v>
          </cell>
          <cell r="C2024" t="str">
            <v> 17:38:49</v>
          </cell>
          <cell r="D2024">
            <v>3380</v>
          </cell>
          <cell r="E2024" t="str">
            <v>4200001585202209284605591955</v>
          </cell>
          <cell r="F2024" t="str">
            <v>廖龙</v>
          </cell>
          <cell r="G2024" t="str">
            <v>16643579255400009ce162f8zRBn </v>
          </cell>
        </row>
        <row r="2025">
          <cell r="B2025">
            <v>44832</v>
          </cell>
          <cell r="C2025" t="str">
            <v> 17:32:40</v>
          </cell>
          <cell r="D2025">
            <v>1500</v>
          </cell>
          <cell r="E2025" t="str">
            <v>4200001554202209280052794364</v>
          </cell>
          <cell r="F2025" t="str">
            <v>温志绿</v>
          </cell>
          <cell r="G2025" t="str">
            <v>1664357555540000b7c30f8e0wyr</v>
          </cell>
        </row>
        <row r="2026">
          <cell r="B2026">
            <v>44832</v>
          </cell>
          <cell r="C2026" t="str">
            <v> 21:47:41</v>
          </cell>
          <cell r="D2026">
            <v>3380</v>
          </cell>
          <cell r="E2026" t="str">
            <v>4200001583202209282288332810</v>
          </cell>
          <cell r="F2026" t="str">
            <v>刘鑫</v>
          </cell>
          <cell r="G2026" t="str">
            <v>1664372857540000a0a29914Hy54</v>
          </cell>
        </row>
        <row r="2027">
          <cell r="B2027">
            <v>44832</v>
          </cell>
          <cell r="C2027">
            <v>0.940520833333333</v>
          </cell>
          <cell r="D2027">
            <v>1000</v>
          </cell>
          <cell r="E2027" t="str">
            <v>4200001567202209285548366785</v>
          </cell>
          <cell r="F2027" t="str">
            <v>温志绿</v>
          </cell>
          <cell r="G2027" t="str">
            <v>1664375654540000dd40e806uelW</v>
          </cell>
        </row>
        <row r="2028">
          <cell r="B2028">
            <v>44833</v>
          </cell>
          <cell r="C2028">
            <v>0.150833333333333</v>
          </cell>
          <cell r="D2028">
            <v>3380</v>
          </cell>
          <cell r="E2028" t="str">
            <v>4200001579202209294985266321</v>
          </cell>
          <cell r="F2028" t="str">
            <v>魏浩宇</v>
          </cell>
          <cell r="G2028" t="str">
            <v>1664393826540000d9ea41e6ebzr</v>
          </cell>
        </row>
        <row r="2029">
          <cell r="B2029">
            <v>44832</v>
          </cell>
          <cell r="C2029" t="str">
            <v>17:48:05</v>
          </cell>
          <cell r="D2029">
            <v>8940</v>
          </cell>
          <cell r="E2029" t="str">
            <v>6230580000294417519</v>
          </cell>
          <cell r="F2029" t="str">
            <v>张永泉</v>
          </cell>
          <cell r="G2029" t="str">
            <v>901344023807</v>
          </cell>
        </row>
        <row r="2030">
          <cell r="B2030">
            <v>44832</v>
          </cell>
          <cell r="C2030" t="str">
            <v>18:54:23</v>
          </cell>
          <cell r="D2030">
            <v>5960</v>
          </cell>
          <cell r="E2030" t="str">
            <v>6217007200013094241</v>
          </cell>
          <cell r="F2030" t="str">
            <v>吴胜桂</v>
          </cell>
          <cell r="G2030" t="str">
            <v>901341026011</v>
          </cell>
        </row>
        <row r="2031">
          <cell r="B2031">
            <v>44833</v>
          </cell>
          <cell r="C2031" t="str">
            <v> 09:17:34</v>
          </cell>
          <cell r="D2031">
            <v>3380</v>
          </cell>
          <cell r="E2031" t="str">
            <v>4200001557202209297208222409</v>
          </cell>
          <cell r="F2031" t="str">
            <v>左茂华</v>
          </cell>
          <cell r="G2031" t="str">
            <v>RIY693-0OXIM61-2CMA</v>
          </cell>
        </row>
        <row r="2032">
          <cell r="B2032">
            <v>44833</v>
          </cell>
          <cell r="C2032">
            <v>0.390810185185185</v>
          </cell>
          <cell r="D2032">
            <v>3380</v>
          </cell>
          <cell r="E2032" t="str">
            <v>4200001538202209299842101975</v>
          </cell>
          <cell r="F2032" t="str">
            <v>陈新烨</v>
          </cell>
          <cell r="G2032" t="str">
            <v>1664414562540000e3fd4abfFDEp</v>
          </cell>
        </row>
        <row r="2033">
          <cell r="B2033">
            <v>44833</v>
          </cell>
          <cell r="C2033">
            <v>0.49587962962963</v>
          </cell>
          <cell r="D2033">
            <v>3380</v>
          </cell>
          <cell r="E2033" t="str">
            <v>4200001562202209296284371317</v>
          </cell>
          <cell r="F2033" t="str">
            <v>章新华</v>
          </cell>
          <cell r="G2033" t="str">
            <v>1664423637540000c78ea7dcaG2W</v>
          </cell>
        </row>
        <row r="2034">
          <cell r="B2034">
            <v>44833</v>
          </cell>
          <cell r="C2034" t="str">
            <v> 10:47:36</v>
          </cell>
          <cell r="D2034">
            <v>480</v>
          </cell>
          <cell r="E2034" t="str">
            <v>4200001559202209293842459556</v>
          </cell>
          <cell r="F2034" t="str">
            <v>温志绿</v>
          </cell>
          <cell r="G2034" t="str">
            <v>1664419650540000c325b596wLMV</v>
          </cell>
        </row>
        <row r="2035">
          <cell r="B2035">
            <v>44833</v>
          </cell>
          <cell r="C2035">
            <v>0.593541666666667</v>
          </cell>
          <cell r="D2035">
            <v>3380</v>
          </cell>
          <cell r="E2035" t="str">
            <v>4200001565202209297285787911</v>
          </cell>
          <cell r="F2035" t="str">
            <v>黄衍松</v>
          </cell>
          <cell r="G2035" t="str">
            <v>166443207354000025ca601fJdsF</v>
          </cell>
        </row>
        <row r="2036">
          <cell r="B2036">
            <v>44833</v>
          </cell>
          <cell r="C2036">
            <v>0.590914351851852</v>
          </cell>
          <cell r="D2036">
            <v>1380</v>
          </cell>
          <cell r="E2036" t="str">
            <v>4200001562202209297739213456</v>
          </cell>
          <cell r="F2036" t="str">
            <v>卓庆全</v>
          </cell>
          <cell r="G2036" t="str">
            <v>1664431848540000670e958asvfl</v>
          </cell>
        </row>
        <row r="2037">
          <cell r="B2037">
            <v>44833</v>
          </cell>
          <cell r="C2037">
            <v>0.582708333333333</v>
          </cell>
          <cell r="D2037">
            <v>3380</v>
          </cell>
          <cell r="E2037" t="str">
            <v>4200001588202209290422062984</v>
          </cell>
          <cell r="F2037" t="str">
            <v>黄炳创</v>
          </cell>
          <cell r="G2037" t="str">
            <v>1664431140540000ba06fa09NnCC </v>
          </cell>
        </row>
        <row r="2038">
          <cell r="B2038">
            <v>44833</v>
          </cell>
          <cell r="C2038">
            <v>0.568287037037037</v>
          </cell>
          <cell r="D2038">
            <v>3380</v>
          </cell>
          <cell r="E2038" t="str">
            <v>4200001578202209298875007012</v>
          </cell>
          <cell r="F2038" t="str">
            <v>莫渊</v>
          </cell>
          <cell r="G2038" t="str">
            <v>1664429896540000ba06f5baujCY</v>
          </cell>
        </row>
        <row r="2039">
          <cell r="B2039">
            <v>44833</v>
          </cell>
          <cell r="C2039">
            <v>0.565300925925926</v>
          </cell>
          <cell r="D2039">
            <v>3380</v>
          </cell>
          <cell r="E2039" t="str">
            <v>4200001553202209294273146986</v>
          </cell>
          <cell r="F2039" t="str">
            <v>曾继业</v>
          </cell>
          <cell r="G2039" t="str">
            <v>1664429637540000e866590ekaKW</v>
          </cell>
        </row>
        <row r="2040">
          <cell r="B2040">
            <v>44833</v>
          </cell>
          <cell r="C2040">
            <v>0.616516203703704</v>
          </cell>
          <cell r="D2040">
            <v>3380</v>
          </cell>
          <cell r="E2040" t="str">
            <v>4200001558202209294132439551</v>
          </cell>
          <cell r="F2040" t="str">
            <v>朱林光</v>
          </cell>
          <cell r="G2040" t="str">
            <v>166443406154000025ca683bbk_k</v>
          </cell>
        </row>
        <row r="2041">
          <cell r="B2041">
            <v>44833</v>
          </cell>
          <cell r="C2041">
            <v>0.6565625</v>
          </cell>
          <cell r="D2041">
            <v>3380</v>
          </cell>
          <cell r="E2041" t="str">
            <v>4200001558202209298979665008</v>
          </cell>
          <cell r="F2041" t="str">
            <v>陈东成</v>
          </cell>
          <cell r="G2041" t="str">
            <v>1664437519540000338f2977IH06</v>
          </cell>
        </row>
        <row r="2042">
          <cell r="B2042">
            <v>44833</v>
          </cell>
          <cell r="C2042">
            <v>0.667106481481481</v>
          </cell>
          <cell r="D2042">
            <v>3380</v>
          </cell>
          <cell r="E2042" t="str">
            <v>4200001558202209299420482736</v>
          </cell>
          <cell r="F2042" t="str">
            <v>郭建成</v>
          </cell>
          <cell r="G2042" t="str">
            <v>1664438433540000338f2dadYzCH</v>
          </cell>
        </row>
        <row r="2043">
          <cell r="B2043">
            <v>44833</v>
          </cell>
          <cell r="C2043">
            <v>0.676481481481481</v>
          </cell>
          <cell r="D2043">
            <v>2690</v>
          </cell>
          <cell r="E2043" t="str">
            <v>4200001537202209292645425970</v>
          </cell>
          <cell r="F2043" t="str">
            <v>余锋</v>
          </cell>
          <cell r="G2043" t="str">
            <v>1664439243540000338f3166a58q</v>
          </cell>
        </row>
        <row r="2044">
          <cell r="B2044">
            <v>44833</v>
          </cell>
          <cell r="C2044">
            <v>0.577708333333333</v>
          </cell>
          <cell r="D2044">
            <v>2980</v>
          </cell>
          <cell r="E2044" t="str">
            <v>4200001561202209290385787203</v>
          </cell>
          <cell r="F2044" t="str">
            <v>黄海涛</v>
          </cell>
          <cell r="G2044" t="str">
            <v>1664430708540000ba06f898nL15</v>
          </cell>
        </row>
        <row r="2045">
          <cell r="B2045">
            <v>44833</v>
          </cell>
          <cell r="C2045">
            <v>0.610763888888889</v>
          </cell>
          <cell r="D2045">
            <v>200</v>
          </cell>
          <cell r="E2045" t="str">
            <v>4200001561202209298563660497</v>
          </cell>
          <cell r="F2045" t="str">
            <v>佛山市车天下新能源科技有限公司</v>
          </cell>
          <cell r="G2045" t="str">
            <v>RIYL5J-0OXIM61-L9ZZ</v>
          </cell>
        </row>
        <row r="2046">
          <cell r="B2046">
            <v>44833</v>
          </cell>
          <cell r="C2046">
            <v>0.604305555555556</v>
          </cell>
          <cell r="D2046">
            <v>1500</v>
          </cell>
          <cell r="E2046" t="str">
            <v>4200001543202209297547680301</v>
          </cell>
          <cell r="F2046" t="str">
            <v>杨海洋</v>
          </cell>
          <cell r="G2046" t="str">
            <v>RIYKQ8-0OXIM61-67OD </v>
          </cell>
        </row>
        <row r="2047">
          <cell r="B2047">
            <v>44833</v>
          </cell>
          <cell r="C2047" t="str">
            <v> 17:59:55</v>
          </cell>
          <cell r="D2047">
            <v>3380</v>
          </cell>
          <cell r="E2047" t="str">
            <v>4200001552202209296534184229</v>
          </cell>
          <cell r="F2047" t="str">
            <v>陈海</v>
          </cell>
          <cell r="G2047" t="str">
            <v>RIYUFQ-0OXIM61-76VA</v>
          </cell>
        </row>
        <row r="2048">
          <cell r="B2048">
            <v>44833</v>
          </cell>
          <cell r="C2048">
            <v>0.768252314814815</v>
          </cell>
          <cell r="D2048">
            <v>3380</v>
          </cell>
          <cell r="E2048" t="str">
            <v>4200001570202209297927313405</v>
          </cell>
          <cell r="F2048" t="str">
            <v>邓智祯</v>
          </cell>
          <cell r="G2048" t="str">
            <v>166444717354000051d69b69LsEp</v>
          </cell>
        </row>
        <row r="2049">
          <cell r="B2049">
            <v>44833</v>
          </cell>
          <cell r="C2049">
            <v>0.892060185185185</v>
          </cell>
          <cell r="D2049">
            <v>3380</v>
          </cell>
          <cell r="E2049" t="str">
            <v>4200001586202209294651742769</v>
          </cell>
          <cell r="F2049" t="str">
            <v>陶阳</v>
          </cell>
          <cell r="G2049" t="str">
            <v>16644578685400003dfd72629c2P</v>
          </cell>
        </row>
        <row r="2050">
          <cell r="B2050">
            <v>44833</v>
          </cell>
          <cell r="C2050">
            <v>0.921412037037037</v>
          </cell>
          <cell r="D2050">
            <v>3380</v>
          </cell>
          <cell r="E2050" t="str">
            <v>4200001567202209298404783900</v>
          </cell>
          <cell r="F2050" t="str">
            <v>罗文安</v>
          </cell>
          <cell r="G2050" t="str">
            <v>1664460405540000e2ad6acd9VyH</v>
          </cell>
        </row>
        <row r="2051">
          <cell r="B2051">
            <v>44834</v>
          </cell>
          <cell r="C2051">
            <v>0.355601851851852</v>
          </cell>
          <cell r="D2051">
            <v>3380</v>
          </cell>
          <cell r="E2051" t="str">
            <v>4200001568202209309221823658</v>
          </cell>
          <cell r="F2051" t="str">
            <v>付选举</v>
          </cell>
          <cell r="G2051" t="str">
            <v>1664497915540000df758d45urSV</v>
          </cell>
        </row>
        <row r="2052">
          <cell r="B2052">
            <v>44834</v>
          </cell>
          <cell r="C2052">
            <v>0.378391203703704</v>
          </cell>
          <cell r="D2052">
            <v>3380</v>
          </cell>
          <cell r="E2052" t="str">
            <v>4200001563202209300402333329</v>
          </cell>
          <cell r="F2052" t="str">
            <v>庞贤胜</v>
          </cell>
          <cell r="G2052" t="str">
            <v>1664499881540000406f114byHcm</v>
          </cell>
        </row>
        <row r="2053">
          <cell r="B2053">
            <v>44833</v>
          </cell>
          <cell r="C2053" t="str">
            <v>11:51:26</v>
          </cell>
          <cell r="D2053">
            <v>3380</v>
          </cell>
          <cell r="E2053" t="str">
            <v>6217996020063007049</v>
          </cell>
          <cell r="F2053" t="str">
            <v>胡永会</v>
          </cell>
          <cell r="G2053" t="str">
            <v>901m56001097</v>
          </cell>
        </row>
        <row r="2054">
          <cell r="B2054">
            <v>44833</v>
          </cell>
          <cell r="C2054" t="str">
            <v>13:53:04</v>
          </cell>
          <cell r="D2054">
            <v>2690</v>
          </cell>
          <cell r="E2054" t="str">
            <v>171742240</v>
          </cell>
          <cell r="F2054" t="str">
            <v>深圳市中天缘实业有限公司</v>
          </cell>
          <cell r="G2054" t="str">
            <v>901a67014279</v>
          </cell>
        </row>
        <row r="2055">
          <cell r="B2055">
            <v>44833</v>
          </cell>
          <cell r="C2055" t="str">
            <v>13:53:08</v>
          </cell>
          <cell r="D2055">
            <v>2690</v>
          </cell>
          <cell r="E2055" t="str">
            <v>171742240</v>
          </cell>
          <cell r="F2055" t="str">
            <v>深圳市中天缘实业有限公司</v>
          </cell>
          <cell r="G2055" t="str">
            <v>901337014283</v>
          </cell>
        </row>
        <row r="2056">
          <cell r="B2056">
            <v>44834</v>
          </cell>
          <cell r="C2056">
            <v>0.391145833333333</v>
          </cell>
          <cell r="D2056">
            <v>2000</v>
          </cell>
          <cell r="E2056" t="str">
            <v>4200001560202209308395911190</v>
          </cell>
          <cell r="F2056" t="str">
            <v>谭荆文</v>
          </cell>
          <cell r="G2056" t="str">
            <v>RJ016L-0OXIM61-B70U</v>
          </cell>
        </row>
        <row r="2057">
          <cell r="B2057">
            <v>44834</v>
          </cell>
          <cell r="C2057">
            <v>0.460868055555556</v>
          </cell>
          <cell r="D2057">
            <v>3380</v>
          </cell>
          <cell r="E2057" t="str">
            <v>4200001577202209303335841191</v>
          </cell>
          <cell r="F2057" t="str">
            <v>曾家乐</v>
          </cell>
          <cell r="G2057" t="str">
            <v>166450701454000048994a3bentq</v>
          </cell>
        </row>
        <row r="2058">
          <cell r="B2058">
            <v>44834</v>
          </cell>
          <cell r="C2058">
            <v>0.452013888888889</v>
          </cell>
          <cell r="D2058">
            <v>3380</v>
          </cell>
          <cell r="E2058" t="str">
            <v>4200001561202209300948326424</v>
          </cell>
          <cell r="F2058" t="str">
            <v>赵保林</v>
          </cell>
          <cell r="G2058" t="str">
            <v>166450624854000006426ebej0qg</v>
          </cell>
        </row>
        <row r="2059">
          <cell r="B2059">
            <v>44834</v>
          </cell>
          <cell r="C2059">
            <v>0.484085648148148</v>
          </cell>
          <cell r="D2059">
            <v>3380</v>
          </cell>
          <cell r="E2059" t="str">
            <v>4200001571202209301254045066</v>
          </cell>
          <cell r="F2059" t="str">
            <v>戴燚峰</v>
          </cell>
          <cell r="G2059" t="str">
            <v>1664509021540000a5e16d53j0w0</v>
          </cell>
        </row>
        <row r="2060">
          <cell r="B2060">
            <v>44834</v>
          </cell>
          <cell r="C2060">
            <v>0.408877314814815</v>
          </cell>
          <cell r="D2060">
            <v>3380</v>
          </cell>
          <cell r="E2060" t="str">
            <v>4200001548202209308836215475</v>
          </cell>
          <cell r="F2060" t="str">
            <v>郑长兴</v>
          </cell>
          <cell r="G2060" t="str">
            <v>RJ02CM-0OXIM61-IIO1</v>
          </cell>
        </row>
        <row r="2061">
          <cell r="B2061">
            <v>44834</v>
          </cell>
          <cell r="C2061">
            <v>0.488865740740741</v>
          </cell>
          <cell r="D2061">
            <v>2690</v>
          </cell>
          <cell r="E2061" t="str">
            <v>4200001583202209307938759177</v>
          </cell>
          <cell r="F2061" t="str">
            <v>郭小刚</v>
          </cell>
          <cell r="G2061" t="str">
            <v>RJ07P1-0OXIM61-E5VE</v>
          </cell>
        </row>
        <row r="2062">
          <cell r="B2062">
            <v>44834</v>
          </cell>
          <cell r="C2062">
            <v>0.503842592592593</v>
          </cell>
          <cell r="D2062">
            <v>2690</v>
          </cell>
          <cell r="E2062" t="str">
            <v>4200001571202209301579352373</v>
          </cell>
          <cell r="F2062" t="str">
            <v>谈周财</v>
          </cell>
          <cell r="G2062" t="str">
            <v>1664510724540000a5e17508r_Dp</v>
          </cell>
        </row>
        <row r="2063">
          <cell r="B2063">
            <v>44834</v>
          </cell>
          <cell r="C2063" t="str">
            <v> 12:27:41</v>
          </cell>
          <cell r="D2063">
            <v>3380</v>
          </cell>
          <cell r="E2063" t="str">
            <v>4200001568202209301785184480</v>
          </cell>
          <cell r="F2063" t="str">
            <v>宁胜军</v>
          </cell>
          <cell r="G2063" t="str">
            <v>1664512051540000cf5d826cAfKa</v>
          </cell>
        </row>
        <row r="2064">
          <cell r="B2064">
            <v>44834</v>
          </cell>
          <cell r="C2064">
            <v>0.504375</v>
          </cell>
          <cell r="D2064">
            <v>3380</v>
          </cell>
          <cell r="E2064" t="str">
            <v>4200001567202209309560332081</v>
          </cell>
          <cell r="F2064" t="str">
            <v>曹亮</v>
          </cell>
          <cell r="G2064" t="str">
            <v>RJ08QC-0OXIM61-C62O</v>
          </cell>
        </row>
        <row r="2065">
          <cell r="B2065">
            <v>44834</v>
          </cell>
          <cell r="C2065">
            <v>0.524201388888889</v>
          </cell>
          <cell r="D2065">
            <v>3380</v>
          </cell>
          <cell r="E2065" t="str">
            <v>4200001569202209306397005045</v>
          </cell>
          <cell r="F2065" t="str">
            <v>王星厦</v>
          </cell>
          <cell r="G2065" t="str">
            <v>1664512484540000cf5d84259u41</v>
          </cell>
        </row>
        <row r="2066">
          <cell r="B2066">
            <v>44834</v>
          </cell>
          <cell r="C2066">
            <v>0.560023148148148</v>
          </cell>
          <cell r="D2066">
            <v>380</v>
          </cell>
          <cell r="E2066" t="str">
            <v>4200001565202209304277130910</v>
          </cell>
          <cell r="F2066" t="str">
            <v>黄守全</v>
          </cell>
          <cell r="G2066" t="str">
            <v>1664515580540000a73118edQCMm</v>
          </cell>
        </row>
        <row r="2067">
          <cell r="B2067">
            <v>44834</v>
          </cell>
          <cell r="C2067" t="str">
            <v> 13:37:26</v>
          </cell>
          <cell r="D2067">
            <v>2690</v>
          </cell>
          <cell r="E2067" t="str">
            <v>4200001553202209308712797123</v>
          </cell>
          <cell r="F2067" t="str">
            <v>陈远斌</v>
          </cell>
          <cell r="G2067" t="str">
            <v>RJ0CYA-0OXIM61-GKG6</v>
          </cell>
        </row>
        <row r="2068">
          <cell r="B2068">
            <v>44834</v>
          </cell>
          <cell r="C2068" t="str">
            <v> 13:40:05</v>
          </cell>
          <cell r="D2068">
            <v>3380</v>
          </cell>
          <cell r="E2068" t="str">
            <v>4200001568202209306507850737</v>
          </cell>
          <cell r="F2068" t="str">
            <v>凌仁师</v>
          </cell>
          <cell r="G2068" t="str">
            <v>RJ0D2N-0OXIM61-3TAH</v>
          </cell>
        </row>
        <row r="2069">
          <cell r="B2069">
            <v>44834</v>
          </cell>
          <cell r="C2069">
            <v>0.581458333333333</v>
          </cell>
          <cell r="D2069">
            <v>3380</v>
          </cell>
          <cell r="E2069" t="str">
            <v>4200001558202209305177818927</v>
          </cell>
          <cell r="F2069" t="str">
            <v>孟成顺</v>
          </cell>
          <cell r="G2069" t="str">
            <v>16645174315400007e0159efIOhr</v>
          </cell>
        </row>
        <row r="2070">
          <cell r="B2070">
            <v>44834</v>
          </cell>
          <cell r="C2070" t="str">
            <v> 13:59:02</v>
          </cell>
          <cell r="D2070">
            <v>3380</v>
          </cell>
          <cell r="E2070" t="str">
            <v>4200001567202209307630332257</v>
          </cell>
          <cell r="F2070" t="str">
            <v>叶太洋</v>
          </cell>
          <cell r="G2070" t="str">
            <v>16645175375400007e015a93DQsl</v>
          </cell>
        </row>
        <row r="2071">
          <cell r="B2071">
            <v>44834</v>
          </cell>
          <cell r="C2071">
            <v>0.59375</v>
          </cell>
          <cell r="D2071">
            <v>3380</v>
          </cell>
          <cell r="E2071" t="str">
            <v>4200001572202209308420784943</v>
          </cell>
          <cell r="F2071" t="str">
            <v>周国良</v>
          </cell>
          <cell r="G2071" t="str">
            <v>16645184945400001c9c73d4gd6y</v>
          </cell>
        </row>
        <row r="2072">
          <cell r="B2072">
            <v>44834</v>
          </cell>
          <cell r="C2072">
            <v>0.596944444444444</v>
          </cell>
          <cell r="D2072">
            <v>3380</v>
          </cell>
          <cell r="E2072" t="str">
            <v>4200001580202209305491842522</v>
          </cell>
          <cell r="F2072" t="str">
            <v>萧冠科</v>
          </cell>
          <cell r="G2072" t="str">
            <v>16645187675400001c9c74ffgvua</v>
          </cell>
        </row>
        <row r="2073">
          <cell r="B2073">
            <v>44834</v>
          </cell>
          <cell r="C2073">
            <v>0.610960648148148</v>
          </cell>
          <cell r="D2073">
            <v>3380</v>
          </cell>
          <cell r="E2073" t="str">
            <v>4200001560202209309845065160</v>
          </cell>
          <cell r="F2073" t="str">
            <v>董一林</v>
          </cell>
          <cell r="G2073" t="str">
            <v>16645199825400008c4f720dlcxU</v>
          </cell>
        </row>
        <row r="2074">
          <cell r="B2074">
            <v>44834</v>
          </cell>
          <cell r="C2074">
            <v>0.623854166666667</v>
          </cell>
          <cell r="D2074">
            <v>2690</v>
          </cell>
          <cell r="E2074" t="str">
            <v>4200001577202209305051016038</v>
          </cell>
          <cell r="F2074" t="str">
            <v>刘超</v>
          </cell>
          <cell r="G2074" t="str">
            <v>RJ0GP6-0OXIM61-8SVR</v>
          </cell>
        </row>
        <row r="2075">
          <cell r="B2075">
            <v>44834</v>
          </cell>
          <cell r="C2075">
            <v>0.629467592592593</v>
          </cell>
          <cell r="D2075">
            <v>3380</v>
          </cell>
          <cell r="E2075" t="str">
            <v>4200001583202209304755277977</v>
          </cell>
          <cell r="F2075" t="str">
            <v>朱炎桂</v>
          </cell>
          <cell r="G2075" t="str">
            <v>16645215825400008c4f78fbCan6</v>
          </cell>
        </row>
        <row r="2076">
          <cell r="B2076">
            <v>44834</v>
          </cell>
          <cell r="C2076">
            <v>0.621354166666667</v>
          </cell>
          <cell r="D2076">
            <v>2690</v>
          </cell>
          <cell r="E2076" t="str">
            <v>4200001556202209304645718354</v>
          </cell>
          <cell r="F2076" t="str">
            <v>阳海军</v>
          </cell>
          <cell r="G2076" t="str">
            <v>16645208755400008c4f75beYuL_</v>
          </cell>
        </row>
        <row r="2077">
          <cell r="B2077">
            <v>44834</v>
          </cell>
          <cell r="C2077">
            <v>0.636168981481481</v>
          </cell>
          <cell r="D2077">
            <v>3380</v>
          </cell>
          <cell r="E2077" t="str">
            <v>4200001558202209306205977102</v>
          </cell>
          <cell r="F2077" t="str">
            <v>赖日军</v>
          </cell>
          <cell r="G2077" t="str">
            <v>16645221595400008c4f7ba57nY9</v>
          </cell>
        </row>
        <row r="2078">
          <cell r="B2078">
            <v>44834</v>
          </cell>
          <cell r="C2078">
            <v>0.644479166666667</v>
          </cell>
          <cell r="D2078">
            <v>3380</v>
          </cell>
          <cell r="E2078" t="str">
            <v>4200001584202209304292678807</v>
          </cell>
          <cell r="F2078" t="str">
            <v>王在海</v>
          </cell>
          <cell r="G2078" t="str">
            <v>16645228765400001073a5ec4_yo</v>
          </cell>
        </row>
        <row r="2079">
          <cell r="B2079">
            <v>44834</v>
          </cell>
          <cell r="C2079">
            <v>0.67255787037037</v>
          </cell>
          <cell r="D2079">
            <v>3380</v>
          </cell>
          <cell r="E2079" t="str">
            <v>4200001546202209304764741304</v>
          </cell>
          <cell r="F2079" t="str">
            <v>李丽林</v>
          </cell>
          <cell r="G2079" t="str">
            <v>166452530154000092a0d7a2j3qd</v>
          </cell>
        </row>
        <row r="2080">
          <cell r="B2080">
            <v>44834</v>
          </cell>
          <cell r="C2080">
            <v>0.674953703703704</v>
          </cell>
          <cell r="D2080">
            <v>3380</v>
          </cell>
          <cell r="E2080" t="str">
            <v>4200001559202209306581371163</v>
          </cell>
          <cell r="F2080" t="str">
            <v>袁建英</v>
          </cell>
          <cell r="G2080" t="str">
            <v>RJ0K3Q-0OXIM61-K9T7</v>
          </cell>
        </row>
        <row r="2081">
          <cell r="B2081">
            <v>44834</v>
          </cell>
          <cell r="C2081" t="str">
            <v> 15:40:14</v>
          </cell>
          <cell r="D2081">
            <v>3380</v>
          </cell>
          <cell r="E2081" t="str">
            <v>4200001567202209302431379434</v>
          </cell>
          <cell r="F2081" t="str">
            <v>刘泗洋</v>
          </cell>
          <cell r="G2081" t="str">
            <v>RJ0IMT-0OXIM61-3528</v>
          </cell>
        </row>
        <row r="2082">
          <cell r="B2082">
            <v>44834</v>
          </cell>
          <cell r="C2082">
            <v>0.662569444444444</v>
          </cell>
          <cell r="D2082">
            <v>3380</v>
          </cell>
          <cell r="E2082" t="str">
            <v>4200001582202209300288201065</v>
          </cell>
          <cell r="F2082" t="str">
            <v>申传东</v>
          </cell>
          <cell r="G2082" t="str">
            <v>16645244365400001073adabINju</v>
          </cell>
        </row>
        <row r="2083">
          <cell r="B2083">
            <v>44834</v>
          </cell>
          <cell r="C2083">
            <v>0.65369212962963</v>
          </cell>
          <cell r="D2083">
            <v>2690</v>
          </cell>
          <cell r="E2083" t="str">
            <v>4200001566202209303258074084</v>
          </cell>
          <cell r="F2083" t="str">
            <v>杨明正</v>
          </cell>
          <cell r="G2083" t="str">
            <v>16645236705400001073a9adI4Gi</v>
          </cell>
        </row>
        <row r="2084">
          <cell r="B2084">
            <v>44834</v>
          </cell>
          <cell r="C2084">
            <v>0.681597222222222</v>
          </cell>
          <cell r="D2084">
            <v>2690</v>
          </cell>
          <cell r="E2084" t="str">
            <v>4200001579202209301509213186</v>
          </cell>
          <cell r="F2084" t="str">
            <v>李观成</v>
          </cell>
          <cell r="G2084" t="str">
            <v>166452608554000092a0dbafREQX</v>
          </cell>
        </row>
        <row r="2085">
          <cell r="B2085">
            <v>44834</v>
          </cell>
          <cell r="C2085">
            <v>0.701516203703704</v>
          </cell>
          <cell r="D2085">
            <v>3380</v>
          </cell>
          <cell r="E2085" t="str">
            <v>4200001538202209303048469729</v>
          </cell>
          <cell r="F2085" t="str">
            <v>谢伟庆</v>
          </cell>
          <cell r="G2085" t="str">
            <v>RJ0LVI-0OXIM61-8SG5</v>
          </cell>
        </row>
        <row r="2086">
          <cell r="B2086">
            <v>44834</v>
          </cell>
          <cell r="C2086">
            <v>0.706087962962963</v>
          </cell>
          <cell r="D2086">
            <v>3380</v>
          </cell>
          <cell r="E2086" t="str">
            <v>4200001556202209307781154390</v>
          </cell>
          <cell r="F2086" t="str">
            <v>黄文彬</v>
          </cell>
          <cell r="G2086" t="str">
            <v>1664528200540000e3b0dbcewD7t</v>
          </cell>
        </row>
        <row r="2087">
          <cell r="B2087">
            <v>44834</v>
          </cell>
          <cell r="C2087">
            <v>0.695555555555556</v>
          </cell>
          <cell r="D2087">
            <v>3380</v>
          </cell>
          <cell r="E2087" t="str">
            <v>4200001569202209306105848068</v>
          </cell>
          <cell r="F2087" t="str">
            <v>唐允浩</v>
          </cell>
          <cell r="G2087" t="str">
            <v>1664527291540000855642f3z6fO</v>
          </cell>
        </row>
        <row r="2088">
          <cell r="B2088">
            <v>44834</v>
          </cell>
          <cell r="C2088">
            <v>0.713483796296296</v>
          </cell>
          <cell r="D2088">
            <v>2690</v>
          </cell>
          <cell r="E2088" t="str">
            <v>4200001573202209301468711941</v>
          </cell>
          <cell r="F2088" t="str">
            <v>吴毅</v>
          </cell>
          <cell r="G2088" t="str">
            <v>1664528839540000e3b0df337qzO</v>
          </cell>
        </row>
        <row r="2089">
          <cell r="B2089">
            <v>44834</v>
          </cell>
          <cell r="C2089">
            <v>0.711979166666667</v>
          </cell>
          <cell r="D2089">
            <v>2690</v>
          </cell>
          <cell r="E2089" t="str">
            <v>4200001572202209307142793481</v>
          </cell>
          <cell r="F2089" t="str">
            <v>吴红昌</v>
          </cell>
          <cell r="G2089" t="str">
            <v>1664528712540000e3b0de8fJV2u</v>
          </cell>
        </row>
        <row r="2090">
          <cell r="B2090">
            <v>44834</v>
          </cell>
          <cell r="C2090">
            <v>0.7175</v>
          </cell>
          <cell r="D2090">
            <v>3380</v>
          </cell>
          <cell r="E2090" t="str">
            <v>4200001544202209305098441170</v>
          </cell>
          <cell r="F2090" t="str">
            <v>杨至富</v>
          </cell>
          <cell r="G2090" t="str">
            <v>166452918654000064f8c9fdgweT</v>
          </cell>
        </row>
        <row r="2091">
          <cell r="B2091">
            <v>44834</v>
          </cell>
          <cell r="C2091">
            <v>0.716631944444444</v>
          </cell>
          <cell r="D2091">
            <v>3380</v>
          </cell>
          <cell r="E2091" t="str">
            <v>4200001587202209305541700266</v>
          </cell>
          <cell r="F2091" t="str">
            <v>王新文</v>
          </cell>
          <cell r="G2091" t="str">
            <v>1664529107540000e3b0e087gddC</v>
          </cell>
        </row>
        <row r="2092">
          <cell r="B2092">
            <v>44834</v>
          </cell>
          <cell r="C2092">
            <v>0.727233796296296</v>
          </cell>
          <cell r="D2092">
            <v>3380</v>
          </cell>
          <cell r="E2092" t="str">
            <v>4200001579202209302225869728</v>
          </cell>
          <cell r="F2092" t="str">
            <v>张强</v>
          </cell>
          <cell r="G2092" t="str">
            <v>1664530029540000dfb2779bcJ8F</v>
          </cell>
        </row>
        <row r="2093">
          <cell r="B2093">
            <v>44834</v>
          </cell>
          <cell r="C2093">
            <v>0.730138888888889</v>
          </cell>
          <cell r="D2093">
            <v>3380</v>
          </cell>
          <cell r="E2093" t="str">
            <v>4200001562202209309119181635</v>
          </cell>
          <cell r="F2093" t="str">
            <v>黄学昆</v>
          </cell>
          <cell r="G2093" t="str">
            <v>1664530278540000dfb278dcIn8c</v>
          </cell>
        </row>
        <row r="2094">
          <cell r="B2094">
            <v>44834</v>
          </cell>
          <cell r="C2094">
            <v>0.731979166666667</v>
          </cell>
          <cell r="D2094">
            <v>3380</v>
          </cell>
          <cell r="E2094" t="str">
            <v>4200001551202209307104848047</v>
          </cell>
          <cell r="F2094" t="str">
            <v>贺超</v>
          </cell>
          <cell r="G2094" t="str">
            <v>1664530437540000dfb279a5uQWO</v>
          </cell>
        </row>
        <row r="2095">
          <cell r="B2095">
            <v>44834</v>
          </cell>
          <cell r="C2095">
            <v>0.733680555555556</v>
          </cell>
          <cell r="D2095">
            <v>3380</v>
          </cell>
          <cell r="E2095" t="str">
            <v>4200001539202209308480143510</v>
          </cell>
          <cell r="F2095" t="str">
            <v>郑有汉</v>
          </cell>
          <cell r="G2095" t="str">
            <v>1664530586540000dfb27a65j43O</v>
          </cell>
        </row>
        <row r="2096">
          <cell r="B2096">
            <v>44834</v>
          </cell>
          <cell r="C2096" t="str">
            <v> 17:42:29</v>
          </cell>
          <cell r="D2096">
            <v>3380</v>
          </cell>
          <cell r="E2096" t="str">
            <v>4200001586202209306765404618</v>
          </cell>
          <cell r="F2096" t="str">
            <v>莫灿峰</v>
          </cell>
          <cell r="G2096" t="str">
            <v>RJ0O7I-0OXIM61-5KY8</v>
          </cell>
        </row>
        <row r="2097">
          <cell r="B2097">
            <v>44834</v>
          </cell>
          <cell r="C2097">
            <v>0.750277777777778</v>
          </cell>
          <cell r="D2097">
            <v>3380</v>
          </cell>
          <cell r="E2097" t="str">
            <v>4200001572202209301952731936</v>
          </cell>
          <cell r="F2097" t="str">
            <v>林进步</v>
          </cell>
          <cell r="G2097" t="str">
            <v>16645320195400000c477ae5PXWI</v>
          </cell>
        </row>
        <row r="2098">
          <cell r="B2098">
            <v>44834</v>
          </cell>
          <cell r="C2098">
            <v>0.75087962962963</v>
          </cell>
          <cell r="D2098">
            <v>3380</v>
          </cell>
          <cell r="E2098" t="str">
            <v>4200001539202209301583739358</v>
          </cell>
          <cell r="F2098" t="str">
            <v>龙小军</v>
          </cell>
          <cell r="G2098" t="str">
            <v>1664532070540000d63891f7wAPw</v>
          </cell>
        </row>
        <row r="2099">
          <cell r="B2099">
            <v>44834</v>
          </cell>
          <cell r="C2099">
            <v>0.749270833333333</v>
          </cell>
          <cell r="D2099">
            <v>2000</v>
          </cell>
          <cell r="E2099" t="str">
            <v>4200001578202209301469825217</v>
          </cell>
          <cell r="F2099" t="str">
            <v>戚伟福</v>
          </cell>
          <cell r="G2099" t="str">
            <v>16645319315400000c477a72nG6D</v>
          </cell>
        </row>
        <row r="2100">
          <cell r="B2100">
            <v>44834</v>
          </cell>
          <cell r="C2100">
            <v>0.756701388888889</v>
          </cell>
          <cell r="D2100">
            <v>3380</v>
          </cell>
          <cell r="E2100" t="str">
            <v>4200001551202209300418791297</v>
          </cell>
          <cell r="F2100" t="str">
            <v>杨华</v>
          </cell>
          <cell r="G2100" t="str">
            <v>166453257454000011b43527jaHL</v>
          </cell>
        </row>
        <row r="2101">
          <cell r="B2101">
            <v>44834</v>
          </cell>
          <cell r="C2101">
            <v>0.785289351851852</v>
          </cell>
          <cell r="D2101">
            <v>3380</v>
          </cell>
          <cell r="E2101" t="str">
            <v>4200001565202209305731987462</v>
          </cell>
          <cell r="F2101" t="str">
            <v>李强</v>
          </cell>
          <cell r="G2101" t="str">
            <v>1664535045540000676a39d6rT5j</v>
          </cell>
        </row>
        <row r="2102">
          <cell r="B2102">
            <v>44834</v>
          </cell>
          <cell r="C2102">
            <v>0.84994212962963</v>
          </cell>
          <cell r="D2102">
            <v>3380</v>
          </cell>
          <cell r="E2102" t="str">
            <v>4200001582202209301672596332</v>
          </cell>
          <cell r="F2102" t="str">
            <v>王军华</v>
          </cell>
          <cell r="G2102" t="str">
            <v>16645406275400004a44a3d2YYtU</v>
          </cell>
        </row>
        <row r="2103">
          <cell r="B2103">
            <v>44834</v>
          </cell>
          <cell r="C2103" t="str">
            <v> 21:46:17</v>
          </cell>
          <cell r="D2103">
            <v>2000</v>
          </cell>
          <cell r="E2103" t="str">
            <v>4200001585202209307206738274</v>
          </cell>
          <cell r="F2103" t="str">
            <v>吴兴光</v>
          </cell>
          <cell r="G2103" t="str">
            <v>1664545573540000f044761ehnbT</v>
          </cell>
        </row>
        <row r="2104">
          <cell r="B2104">
            <v>44834</v>
          </cell>
          <cell r="C2104" t="str">
            <v> 21:45:01</v>
          </cell>
          <cell r="D2104">
            <v>3380</v>
          </cell>
          <cell r="E2104" t="str">
            <v>4200001553202209300924469610</v>
          </cell>
          <cell r="F2104" t="str">
            <v>顾高锋</v>
          </cell>
          <cell r="G2104" t="str">
            <v>1664545493540000f04475e0yeHe</v>
          </cell>
        </row>
        <row r="2105">
          <cell r="B2105">
            <v>44834</v>
          </cell>
          <cell r="C2105">
            <v>0.871770833333333</v>
          </cell>
          <cell r="D2105">
            <v>3380</v>
          </cell>
          <cell r="E2105" t="str">
            <v>4200001574202209300081432735</v>
          </cell>
          <cell r="F2105" t="str">
            <v>黄志辉</v>
          </cell>
          <cell r="G2105" t="str">
            <v>16645425155400004c5add6dNpVM</v>
          </cell>
        </row>
        <row r="2106">
          <cell r="B2106">
            <v>44834</v>
          </cell>
          <cell r="C2106">
            <v>0.854826388888889</v>
          </cell>
          <cell r="D2106">
            <v>3380</v>
          </cell>
          <cell r="E2106" t="str">
            <v>4200001581202209309224008094</v>
          </cell>
          <cell r="F2106" t="str">
            <v>杨德良</v>
          </cell>
          <cell r="G2106" t="str">
            <v>1664541052540000d22abb9brVxy</v>
          </cell>
        </row>
        <row r="2107">
          <cell r="B2107">
            <v>44834</v>
          </cell>
          <cell r="C2107">
            <v>0.911493055555556</v>
          </cell>
          <cell r="D2107">
            <v>2690</v>
          </cell>
          <cell r="E2107" t="str">
            <v>4200001563202209303630776974</v>
          </cell>
          <cell r="F2107" t="str">
            <v>徐征</v>
          </cell>
          <cell r="G2107" t="str">
            <v>1664545941540000f044774f_Ag9</v>
          </cell>
        </row>
        <row r="2108">
          <cell r="B2108">
            <v>44834</v>
          </cell>
          <cell r="C2108">
            <v>0.9428125</v>
          </cell>
          <cell r="D2108">
            <v>3380</v>
          </cell>
          <cell r="E2108" t="str">
            <v>4200001566202209301693244205</v>
          </cell>
          <cell r="F2108" t="str">
            <v>罗雄通</v>
          </cell>
          <cell r="G2108" t="str">
            <v>16645486545400005d66efc4YDL7</v>
          </cell>
        </row>
        <row r="2109">
          <cell r="B2109">
            <v>44834</v>
          </cell>
          <cell r="C2109">
            <v>0.936342592592593</v>
          </cell>
          <cell r="D2109">
            <v>380</v>
          </cell>
          <cell r="E2109" t="str">
            <v>4200001585202209309671946921</v>
          </cell>
          <cell r="F2109" t="str">
            <v>向庆明</v>
          </cell>
          <cell r="G2109" t="str">
            <v>16645480885400006ebf241aljX_</v>
          </cell>
        </row>
        <row r="2110">
          <cell r="B2110">
            <v>44834</v>
          </cell>
          <cell r="C2110">
            <v>0.930034722222222</v>
          </cell>
          <cell r="D2110">
            <v>3380</v>
          </cell>
          <cell r="E2110" t="str">
            <v>4200001555202209307589279277</v>
          </cell>
          <cell r="F2110" t="str">
            <v>黄启宽</v>
          </cell>
          <cell r="G2110" t="str">
            <v>16645475465400005d66ec5eE24G</v>
          </cell>
        </row>
        <row r="2111">
          <cell r="B2111">
            <v>44834</v>
          </cell>
          <cell r="C2111">
            <v>0.923518518518519</v>
          </cell>
          <cell r="D2111">
            <v>3380</v>
          </cell>
          <cell r="E2111" t="str">
            <v>4200001548202209304533128455</v>
          </cell>
          <cell r="F2111" t="str">
            <v>毛伟</v>
          </cell>
          <cell r="G2111" t="str">
            <v>1664546989540000f0447ab2jhiS</v>
          </cell>
        </row>
        <row r="2112">
          <cell r="B2112">
            <v>44834</v>
          </cell>
          <cell r="C2112">
            <v>0.978854166666667</v>
          </cell>
          <cell r="D2112">
            <v>3380</v>
          </cell>
          <cell r="E2112" t="str">
            <v>4200001585202209303973028756</v>
          </cell>
          <cell r="F2112" t="str">
            <v>蓝溫彬</v>
          </cell>
          <cell r="G2112" t="str">
            <v>16645517565400006ebf2b79KQkz</v>
          </cell>
        </row>
        <row r="2113">
          <cell r="B2113">
            <v>44835</v>
          </cell>
          <cell r="C2113">
            <v>0.828171296296296</v>
          </cell>
          <cell r="D2113">
            <v>3380</v>
          </cell>
          <cell r="E2113" t="str">
            <v>4200001554202210010867813595</v>
          </cell>
          <cell r="F2113" t="str">
            <v>邓志轩</v>
          </cell>
          <cell r="G2113" t="str">
            <v>RJ2OZG-0OXIM61-83AJ</v>
          </cell>
        </row>
        <row r="2114">
          <cell r="B2114">
            <v>44835</v>
          </cell>
          <cell r="C2114">
            <v>0.347893518518519</v>
          </cell>
          <cell r="D2114">
            <v>3380</v>
          </cell>
          <cell r="E2114" t="str">
            <v>4200001555202210012300143669</v>
          </cell>
          <cell r="F2114" t="str">
            <v>李宗郁</v>
          </cell>
          <cell r="G2114" t="str">
            <v>1664583652540000ed1b9642Q5OY</v>
          </cell>
        </row>
        <row r="2115">
          <cell r="B2115">
            <v>44835</v>
          </cell>
          <cell r="C2115">
            <v>0.669525462962963</v>
          </cell>
          <cell r="D2115">
            <v>3380</v>
          </cell>
          <cell r="E2115" t="str">
            <v>4200001580202210012560153284</v>
          </cell>
          <cell r="F2115" t="str">
            <v>秦延有</v>
          </cell>
          <cell r="G2115" t="str">
            <v>166461143954000069dbddeegyeq</v>
          </cell>
        </row>
        <row r="2116">
          <cell r="B2116">
            <v>44835</v>
          </cell>
          <cell r="C2116">
            <v>0.46587962962963</v>
          </cell>
          <cell r="D2116">
            <v>3380</v>
          </cell>
          <cell r="E2116" t="str">
            <v>4200001571202210015604750105</v>
          </cell>
          <cell r="F2116" t="str">
            <v>刘伟斌</v>
          </cell>
          <cell r="G2116" t="str">
            <v>16645938485400007beb4139KqxO</v>
          </cell>
        </row>
        <row r="2117">
          <cell r="B2117">
            <v>44835</v>
          </cell>
          <cell r="C2117">
            <v>0.574826388888889</v>
          </cell>
          <cell r="D2117">
            <v>3380</v>
          </cell>
          <cell r="E2117" t="str">
            <v>4200001575202210018994858692</v>
          </cell>
          <cell r="F2117" t="str">
            <v>郭灵敏</v>
          </cell>
          <cell r="G2117" t="str">
            <v>166460325954000012e52b0f76xJ</v>
          </cell>
        </row>
        <row r="2118">
          <cell r="B2118">
            <v>44835</v>
          </cell>
          <cell r="C2118">
            <v>0.939050925925926</v>
          </cell>
          <cell r="D2118">
            <v>3380</v>
          </cell>
          <cell r="E2118" t="str">
            <v>4200001580202210016755763623</v>
          </cell>
          <cell r="F2118" t="str">
            <v>张连周</v>
          </cell>
          <cell r="G2118" t="str">
            <v>1664634729540000cb9c3a41TTJ5</v>
          </cell>
        </row>
        <row r="2119">
          <cell r="B2119">
            <v>44836</v>
          </cell>
          <cell r="C2119">
            <v>0.448530092592593</v>
          </cell>
          <cell r="D2119">
            <v>1000</v>
          </cell>
          <cell r="E2119" t="str">
            <v>4200001561202210029146519408</v>
          </cell>
          <cell r="F2119" t="str">
            <v>向庆明</v>
          </cell>
          <cell r="G2119" t="str">
            <v>16646787455400001a773e09M72e</v>
          </cell>
        </row>
        <row r="2120">
          <cell r="B2120">
            <v>44836</v>
          </cell>
          <cell r="C2120">
            <v>0.528333333333333</v>
          </cell>
          <cell r="D2120">
            <v>3380</v>
          </cell>
          <cell r="E2120" t="str">
            <v>4200001550202210020999189975</v>
          </cell>
          <cell r="F2120" t="str">
            <v>袁鹏</v>
          </cell>
          <cell r="G2120" t="str">
            <v>1664685644540000a3f92741eySw</v>
          </cell>
        </row>
        <row r="2121">
          <cell r="B2121">
            <v>44836</v>
          </cell>
          <cell r="C2121">
            <v>0.554641203703704</v>
          </cell>
          <cell r="D2121">
            <v>2690</v>
          </cell>
          <cell r="E2121" t="str">
            <v>4200001555202210029201528314</v>
          </cell>
          <cell r="F2121" t="str">
            <v>赵植耘</v>
          </cell>
          <cell r="G2121" t="str">
            <v>1664687909540000a3f92b3c87xn</v>
          </cell>
        </row>
        <row r="2122">
          <cell r="B2122">
            <v>44837</v>
          </cell>
          <cell r="C2122" t="str">
            <v> 09:27:03</v>
          </cell>
          <cell r="D2122">
            <v>3380</v>
          </cell>
          <cell r="E2122" t="str">
            <v>4200001555202210036316475388</v>
          </cell>
          <cell r="F2122" t="str">
            <v>刘洋</v>
          </cell>
          <cell r="G2122" t="str">
            <v>1664760404540000325ddec97U8J</v>
          </cell>
        </row>
        <row r="2123">
          <cell r="B2123">
            <v>44837</v>
          </cell>
          <cell r="C2123" t="str">
            <v> 20:57:18</v>
          </cell>
          <cell r="D2123">
            <v>3380</v>
          </cell>
          <cell r="E2123" t="str">
            <v>4200001551202210033391653265</v>
          </cell>
          <cell r="F2123" t="str">
            <v>黎志旺</v>
          </cell>
          <cell r="G2123" t="str">
            <v>1664801823540000f70ff744nNnH</v>
          </cell>
        </row>
        <row r="2124">
          <cell r="B2124">
            <v>44838</v>
          </cell>
          <cell r="C2124">
            <v>0.316064814814815</v>
          </cell>
          <cell r="D2124">
            <v>3380</v>
          </cell>
          <cell r="E2124" t="str">
            <v>4200001561202210047847922269</v>
          </cell>
          <cell r="F2124" t="str">
            <v>龚海林</v>
          </cell>
          <cell r="G2124" t="str">
            <v>1664840100540000cb7debedXzPp</v>
          </cell>
        </row>
        <row r="2125">
          <cell r="B2125">
            <v>44838</v>
          </cell>
          <cell r="C2125">
            <v>0.645300925925926</v>
          </cell>
          <cell r="D2125">
            <v>3380</v>
          </cell>
          <cell r="E2125" t="str">
            <v>4200001563202210045152107065</v>
          </cell>
          <cell r="F2125" t="str">
            <v>肖自然</v>
          </cell>
          <cell r="G2125" t="str">
            <v>16648685505400008c21d3f40eC6</v>
          </cell>
        </row>
        <row r="2126">
          <cell r="B2126">
            <v>44838</v>
          </cell>
          <cell r="C2126">
            <v>0.679363425925926</v>
          </cell>
          <cell r="D2126">
            <v>3380</v>
          </cell>
          <cell r="E2126" t="str">
            <v>4200001571202210044374141183</v>
          </cell>
          <cell r="F2126" t="str">
            <v>袁欢</v>
          </cell>
          <cell r="G2126" t="str">
            <v>1664871494540000a75f1abcC42t</v>
          </cell>
        </row>
        <row r="2127">
          <cell r="B2127">
            <v>44838</v>
          </cell>
          <cell r="C2127">
            <v>0.512986111111111</v>
          </cell>
          <cell r="D2127">
            <v>3380</v>
          </cell>
          <cell r="E2127" t="str">
            <v>4200001552202210040785234034</v>
          </cell>
          <cell r="F2127" t="str">
            <v>刘傅平</v>
          </cell>
          <cell r="G2127" t="str">
            <v>RJ7NZ1-0OXIM61-L1EK</v>
          </cell>
        </row>
        <row r="2128">
          <cell r="B2128">
            <v>44841</v>
          </cell>
          <cell r="C2128" t="str">
            <v> 15:49:44</v>
          </cell>
          <cell r="D2128">
            <v>3380</v>
          </cell>
          <cell r="E2128" t="str">
            <v>4200001540202210071477370353</v>
          </cell>
          <cell r="F2128" t="str">
            <v>廖晨阳</v>
          </cell>
          <cell r="G2128" t="str">
            <v>1665128979540000c189734824Mf</v>
          </cell>
        </row>
        <row r="2129">
          <cell r="B2129">
            <v>44838</v>
          </cell>
          <cell r="C2129">
            <v>0.762384259259259</v>
          </cell>
          <cell r="D2129">
            <v>3380</v>
          </cell>
          <cell r="E2129" t="str">
            <v>4200001579202210043829709043</v>
          </cell>
          <cell r="F2129" t="str">
            <v>陈铭新</v>
          </cell>
          <cell r="G2129" t="str">
            <v>1664878664540000f2c53d3cAWVs</v>
          </cell>
        </row>
        <row r="2130">
          <cell r="B2130">
            <v>44838</v>
          </cell>
          <cell r="C2130">
            <v>0.77125</v>
          </cell>
          <cell r="D2130">
            <v>3380</v>
          </cell>
          <cell r="E2130" t="str">
            <v>4200001575202210041145786822</v>
          </cell>
          <cell r="F2130" t="str">
            <v>莫宗意</v>
          </cell>
          <cell r="G2130" t="str">
            <v>1664879431540000f2c53ee5_fuZ</v>
          </cell>
        </row>
        <row r="2131">
          <cell r="B2131">
            <v>44839</v>
          </cell>
          <cell r="C2131">
            <v>0.384189814814815</v>
          </cell>
          <cell r="D2131">
            <v>3380</v>
          </cell>
          <cell r="E2131" t="str">
            <v>4200001544202210053749823095</v>
          </cell>
          <cell r="F2131" t="str">
            <v>黄蛟</v>
          </cell>
          <cell r="G2131" t="str">
            <v>1664932387540000873e71c6dyFE</v>
          </cell>
        </row>
        <row r="2132">
          <cell r="B2132">
            <v>44839</v>
          </cell>
          <cell r="C2132">
            <v>0.463483796296296</v>
          </cell>
          <cell r="D2132">
            <v>3380</v>
          </cell>
          <cell r="E2132" t="str">
            <v>4200001562202210051307067729</v>
          </cell>
          <cell r="F2132" t="str">
            <v>王锦华</v>
          </cell>
          <cell r="G2132" t="str">
            <v>RJ9FCA-0OXIM61-K7MN </v>
          </cell>
        </row>
        <row r="2133">
          <cell r="B2133">
            <v>44839</v>
          </cell>
          <cell r="C2133">
            <v>0.43412037037037</v>
          </cell>
          <cell r="D2133">
            <v>3380</v>
          </cell>
          <cell r="E2133" t="str">
            <v>4200001555202210053206522870</v>
          </cell>
          <cell r="F2133" t="str">
            <v>王欢</v>
          </cell>
          <cell r="G2133" t="str">
            <v>RJ9DDS-0OXIM61-2BC8</v>
          </cell>
        </row>
        <row r="2134">
          <cell r="B2134">
            <v>44839</v>
          </cell>
          <cell r="C2134">
            <v>0.461967592592593</v>
          </cell>
          <cell r="D2134">
            <v>3380</v>
          </cell>
          <cell r="E2134" t="str">
            <v>4200001575202210051321742763</v>
          </cell>
          <cell r="F2134" t="str">
            <v>彭业文</v>
          </cell>
          <cell r="G2134" t="str">
            <v>1664939109540000d79748fatS9q</v>
          </cell>
        </row>
        <row r="2135">
          <cell r="B2135">
            <v>44839</v>
          </cell>
          <cell r="C2135">
            <v>0.554780092592593</v>
          </cell>
          <cell r="D2135">
            <v>3380</v>
          </cell>
          <cell r="E2135" t="str">
            <v>4200001570202210054379431979</v>
          </cell>
          <cell r="F2135" t="str">
            <v>陈彪</v>
          </cell>
          <cell r="G2135" t="str">
            <v>1664947127540000c66ccd55Sz1Z</v>
          </cell>
        </row>
        <row r="2136">
          <cell r="B2136">
            <v>44839</v>
          </cell>
          <cell r="C2136">
            <v>0.515706018518518</v>
          </cell>
          <cell r="D2136">
            <v>880</v>
          </cell>
          <cell r="E2136" t="str">
            <v>4200001565202210053733349518</v>
          </cell>
          <cell r="F2136" t="str">
            <v>韦庆华</v>
          </cell>
          <cell r="G2136" t="str">
            <v>RJ9ITI-0OXIM61-6TI9</v>
          </cell>
        </row>
        <row r="2137">
          <cell r="B2137">
            <v>44839</v>
          </cell>
          <cell r="C2137">
            <v>0.506875</v>
          </cell>
          <cell r="D2137">
            <v>2500</v>
          </cell>
          <cell r="E2137" t="str">
            <v>4200001579202210052753749427</v>
          </cell>
          <cell r="F2137" t="str">
            <v>韦庆华</v>
          </cell>
          <cell r="G2137" t="str">
            <v>RJ9I8B-0OXIM61-EL6S</v>
          </cell>
        </row>
        <row r="2138">
          <cell r="B2138">
            <v>44841</v>
          </cell>
          <cell r="C2138">
            <v>0.608217592592593</v>
          </cell>
          <cell r="D2138">
            <v>3380</v>
          </cell>
          <cell r="E2138" t="str">
            <v>4200001554202210071580593449</v>
          </cell>
          <cell r="F2138" t="str">
            <v>刘明灿</v>
          </cell>
          <cell r="G2138" t="str">
            <v>16651245425400007f6f6fd2FqsP</v>
          </cell>
        </row>
        <row r="2139">
          <cell r="B2139">
            <v>44839</v>
          </cell>
          <cell r="C2139">
            <v>0.862141203703704</v>
          </cell>
          <cell r="D2139">
            <v>3380</v>
          </cell>
          <cell r="E2139" t="str">
            <v>4200001548202210056608298050</v>
          </cell>
          <cell r="F2139" t="str">
            <v>马位森</v>
          </cell>
          <cell r="G2139" t="str">
            <v>1664973684540000d0ea4f1biZvk</v>
          </cell>
        </row>
        <row r="2140">
          <cell r="B2140">
            <v>44839</v>
          </cell>
          <cell r="C2140">
            <v>0.806180555555556</v>
          </cell>
          <cell r="D2140">
            <v>3380</v>
          </cell>
          <cell r="E2140" t="str">
            <v>4200001557202210055608848067</v>
          </cell>
          <cell r="F2140" t="str">
            <v>何建伟</v>
          </cell>
          <cell r="G2140" t="str">
            <v>1664968841540000aed25f6dlXXF	</v>
          </cell>
        </row>
        <row r="2141">
          <cell r="B2141">
            <v>44839</v>
          </cell>
          <cell r="C2141">
            <v>0.758715277777778</v>
          </cell>
          <cell r="D2141">
            <v>3380</v>
          </cell>
          <cell r="E2141" t="str">
            <v>4200001546202210056256504575</v>
          </cell>
          <cell r="F2141" t="str">
            <v>甘华南</v>
          </cell>
          <cell r="G2141" t="str">
            <v>16649647455400002c2b2f9b694d</v>
          </cell>
        </row>
        <row r="2142">
          <cell r="B2142">
            <v>44839</v>
          </cell>
          <cell r="C2142">
            <v>0.685659722222222</v>
          </cell>
          <cell r="D2142">
            <v>3380</v>
          </cell>
          <cell r="E2142" t="str">
            <v>4200001563202210053755501063</v>
          </cell>
          <cell r="F2142" t="str">
            <v>廖波</v>
          </cell>
          <cell r="G2142" t="str">
            <v>1664958437540000a956983dvKwZ</v>
          </cell>
        </row>
        <row r="2143">
          <cell r="B2143">
            <v>44839</v>
          </cell>
          <cell r="C2143" t="str">
            <v> 15:58:46</v>
          </cell>
          <cell r="D2143">
            <v>2300</v>
          </cell>
          <cell r="E2143" t="str">
            <v>4200001559202210053572570052</v>
          </cell>
          <cell r="F2143" t="str">
            <v>白健</v>
          </cell>
          <cell r="G2143" t="str">
            <v>1664956722540000a95692b3iN4Q</v>
          </cell>
        </row>
        <row r="2144">
          <cell r="B2144">
            <v>44839</v>
          </cell>
          <cell r="C2144">
            <v>0.950497685185185</v>
          </cell>
          <cell r="D2144">
            <v>390</v>
          </cell>
          <cell r="E2144" t="str">
            <v>4200001544202210054555591496</v>
          </cell>
          <cell r="F2144" t="str">
            <v>白健</v>
          </cell>
          <cell r="G2144" t="str">
            <v>1664981319540000955ed900yGVN</v>
          </cell>
        </row>
        <row r="2145">
          <cell r="B2145">
            <v>44839</v>
          </cell>
          <cell r="C2145">
            <v>0.910011574074074</v>
          </cell>
          <cell r="D2145">
            <v>3380</v>
          </cell>
          <cell r="E2145" t="str">
            <v>4200001580202210056601302020</v>
          </cell>
          <cell r="F2145" t="str">
            <v>麦荣汉</v>
          </cell>
          <cell r="G2145" t="str">
            <v>1664977819540000755ce637nVkR</v>
          </cell>
        </row>
        <row r="2146">
          <cell r="B2146">
            <v>44839</v>
          </cell>
          <cell r="C2146">
            <v>0.955648148148148</v>
          </cell>
          <cell r="D2146">
            <v>2980</v>
          </cell>
          <cell r="E2146" t="str">
            <v>2022100522001402311409469829</v>
          </cell>
          <cell r="F2146" t="str">
            <v>**斌 </v>
          </cell>
          <cell r="G2146" t="str">
            <v>1170159010891302311</v>
          </cell>
        </row>
        <row r="2147">
          <cell r="B2147">
            <v>44839</v>
          </cell>
          <cell r="C2147">
            <v>0.978090277777778</v>
          </cell>
          <cell r="D2147">
            <v>1300</v>
          </cell>
          <cell r="E2147" t="str">
            <v>4200001558202210057905752547</v>
          </cell>
          <cell r="F2147" t="str">
            <v>胡春明</v>
          </cell>
          <cell r="G2147" t="str">
            <v>1664983702540000955edbcapEV0</v>
          </cell>
        </row>
        <row r="2148">
          <cell r="B2148">
            <v>44840</v>
          </cell>
          <cell r="C2148" t="str">
            <v> 19:18</v>
          </cell>
          <cell r="D2148">
            <v>2080</v>
          </cell>
          <cell r="E2148" t="str">
            <v>'4200001585202210068666876933</v>
          </cell>
          <cell r="F2148" t="str">
            <v>胡春明</v>
          </cell>
          <cell r="G2148" t="str">
            <v>166505512354000065543414B81o</v>
          </cell>
        </row>
        <row r="2149">
          <cell r="B2149">
            <v>44840</v>
          </cell>
          <cell r="C2149" t="str">
            <v> 17:16</v>
          </cell>
          <cell r="D2149">
            <v>1690</v>
          </cell>
          <cell r="E2149" t="str">
            <v>'4200001565202210064249368991</v>
          </cell>
          <cell r="F2149" t="str">
            <v>黄飞鸣</v>
          </cell>
          <cell r="G2149" t="str">
            <v>16650478155400002cb44d57r40c</v>
          </cell>
        </row>
        <row r="2150">
          <cell r="B2150">
            <v>44840</v>
          </cell>
          <cell r="C2150" t="str">
            <v> 10:36</v>
          </cell>
          <cell r="D2150">
            <v>1200</v>
          </cell>
          <cell r="E2150" t="str">
            <v>'4200001561202210060111668200</v>
          </cell>
          <cell r="F2150" t="str">
            <v>蒲东海</v>
          </cell>
          <cell r="G2150" t="str">
            <v>1665023809540000233a3df7S1LW</v>
          </cell>
        </row>
        <row r="2151">
          <cell r="B2151">
            <v>44840</v>
          </cell>
          <cell r="C2151" t="str">
            <v> 10:30</v>
          </cell>
          <cell r="D2151">
            <v>3380</v>
          </cell>
          <cell r="E2151" t="str">
            <v>'4200001551202210061352007514</v>
          </cell>
          <cell r="F2151" t="str">
            <v>邓书超</v>
          </cell>
          <cell r="G2151" t="str">
            <v>1665023399540000233a3c677z3O</v>
          </cell>
        </row>
        <row r="2152">
          <cell r="B2152">
            <v>44840</v>
          </cell>
          <cell r="C2152" t="str">
            <v> 9:17</v>
          </cell>
          <cell r="D2152">
            <v>3380</v>
          </cell>
          <cell r="E2152" t="str">
            <v>'4200001548202210068980710241</v>
          </cell>
          <cell r="F2152" t="str">
            <v>曾建文</v>
          </cell>
          <cell r="G2152" t="str">
            <v>1665019046540000d37a5d6bykR0</v>
          </cell>
        </row>
        <row r="2153">
          <cell r="B2153">
            <v>44840</v>
          </cell>
          <cell r="C2153" t="str">
            <v> 8:50</v>
          </cell>
          <cell r="D2153">
            <v>3380</v>
          </cell>
          <cell r="E2153" t="str">
            <v>'4200001551202210063043593442</v>
          </cell>
          <cell r="F2153" t="str">
            <v>黄超家</v>
          </cell>
          <cell r="G2153" t="str">
            <v>16650174195400006788dc96kF2Y</v>
          </cell>
        </row>
        <row r="2154">
          <cell r="B2154">
            <v>44840</v>
          </cell>
          <cell r="C2154" t="str">
            <v> 8:38</v>
          </cell>
          <cell r="D2154">
            <v>3380</v>
          </cell>
          <cell r="E2154" t="str">
            <v>'4200001587202210068631889208</v>
          </cell>
          <cell r="F2154" t="str">
            <v>何群燕</v>
          </cell>
          <cell r="G2154" t="str">
            <v>16650167125400006788db17xOjw</v>
          </cell>
        </row>
        <row r="2155">
          <cell r="B2155">
            <v>44840</v>
          </cell>
          <cell r="C2155" t="str">
            <v> 8:11</v>
          </cell>
          <cell r="D2155">
            <v>3380</v>
          </cell>
          <cell r="E2155" t="str">
            <v>'4200001581202210069607510117</v>
          </cell>
          <cell r="F2155" t="str">
            <v>关则健</v>
          </cell>
          <cell r="G2155" t="str">
            <v>16650151145400006788d893eU6f</v>
          </cell>
        </row>
        <row r="2156">
          <cell r="B2156">
            <v>44840</v>
          </cell>
          <cell r="C2156" t="str">
            <v> 8:00</v>
          </cell>
          <cell r="D2156">
            <v>3380</v>
          </cell>
          <cell r="E2156" t="str">
            <v>'4200001569202210069555956159</v>
          </cell>
          <cell r="F2156" t="str">
            <v>区福能</v>
          </cell>
          <cell r="G2156" t="str">
            <v>16650144285400006788d7ac05FU</v>
          </cell>
        </row>
        <row r="2157">
          <cell r="B2157">
            <v>44840</v>
          </cell>
          <cell r="C2157">
            <v>0.703611111111111</v>
          </cell>
          <cell r="D2157">
            <v>4100</v>
          </cell>
          <cell r="E2157" t="str">
            <v>4200001549202210068468817727	</v>
          </cell>
          <cell r="F2157" t="str">
            <v>董法权</v>
          </cell>
          <cell r="G2157" t="str">
            <v>16650463865400002cb447d62ekP</v>
          </cell>
        </row>
        <row r="2158">
          <cell r="B2158">
            <v>44834</v>
          </cell>
          <cell r="C2158" t="str">
            <v>11:25:32</v>
          </cell>
          <cell r="D2158">
            <v>5000</v>
          </cell>
          <cell r="E2158" t="str">
            <v>0614210000000129</v>
          </cell>
          <cell r="F2158" t="str">
            <v>江苏南通美天绿色新能源有限公司</v>
          </cell>
          <cell r="G2158" t="str">
            <v>901a53010364</v>
          </cell>
        </row>
        <row r="2159">
          <cell r="B2159">
            <v>44834</v>
          </cell>
          <cell r="C2159" t="str">
            <v>14:11:25</v>
          </cell>
          <cell r="D2159">
            <v>2980</v>
          </cell>
          <cell r="E2159" t="str">
            <v>6228481456777520373</v>
          </cell>
          <cell r="F2159" t="str">
            <v>许云</v>
          </cell>
          <cell r="G2159" t="str">
            <v>901342017285</v>
          </cell>
        </row>
        <row r="2160">
          <cell r="B2160">
            <v>44834</v>
          </cell>
          <cell r="C2160" t="str">
            <v>23:16:28</v>
          </cell>
          <cell r="D2160">
            <v>64330.21</v>
          </cell>
          <cell r="E2160" t="str">
            <v>9550880229909200175</v>
          </cell>
          <cell r="F2160" t="str">
            <v>众通交通运输有限公司广东分公司</v>
          </cell>
          <cell r="G2160" t="str">
            <v>901a62038841</v>
          </cell>
        </row>
        <row r="2161">
          <cell r="B2161">
            <v>44836</v>
          </cell>
          <cell r="C2161" t="str">
            <v>14:00:09</v>
          </cell>
          <cell r="D2161">
            <v>3380</v>
          </cell>
          <cell r="E2161" t="str">
            <v>6212262011015507325</v>
          </cell>
          <cell r="F2161" t="str">
            <v>肖伯鹍</v>
          </cell>
          <cell r="G2161" t="str">
            <v>901a53011649</v>
          </cell>
        </row>
        <row r="2162">
          <cell r="B2162">
            <v>44838</v>
          </cell>
          <cell r="C2162" t="str">
            <v>14:31:18</v>
          </cell>
          <cell r="D2162">
            <v>2690</v>
          </cell>
          <cell r="E2162" t="str">
            <v>171742240</v>
          </cell>
          <cell r="F2162" t="str">
            <v>深圳市中天缘实业有限公司</v>
          </cell>
          <cell r="G2162" t="str">
            <v>901346013351</v>
          </cell>
        </row>
        <row r="2163">
          <cell r="B2163">
            <v>44839</v>
          </cell>
          <cell r="C2163" t="str">
            <v>10:21:49</v>
          </cell>
          <cell r="D2163">
            <v>2690</v>
          </cell>
          <cell r="E2163" t="str">
            <v>171742240</v>
          </cell>
          <cell r="F2163" t="str">
            <v>深圳市中天缘实业有限公司</v>
          </cell>
          <cell r="G2163" t="str">
            <v>901a64005366</v>
          </cell>
        </row>
        <row r="2164">
          <cell r="B2164">
            <v>44839</v>
          </cell>
          <cell r="C2164" t="str">
            <v>11:35:04</v>
          </cell>
          <cell r="D2164">
            <v>2800</v>
          </cell>
          <cell r="E2164" t="str">
            <v>171742240</v>
          </cell>
          <cell r="F2164" t="str">
            <v>深圳市中天缘实业有限公司</v>
          </cell>
          <cell r="G2164" t="str">
            <v>901a52008004</v>
          </cell>
        </row>
        <row r="2165">
          <cell r="B2165">
            <v>44839</v>
          </cell>
          <cell r="C2165" t="str">
            <v>16:26:39</v>
          </cell>
          <cell r="D2165">
            <v>2980</v>
          </cell>
          <cell r="E2165" t="str">
            <v>6217003760132187352</v>
          </cell>
          <cell r="F2165" t="str">
            <v>罗鹏</v>
          </cell>
          <cell r="G2165" t="str">
            <v>901344017012</v>
          </cell>
        </row>
        <row r="2166">
          <cell r="B2166">
            <v>44839</v>
          </cell>
          <cell r="C2166" t="str">
            <v>16:29:08</v>
          </cell>
          <cell r="D2166">
            <v>159000</v>
          </cell>
          <cell r="E2166" t="str">
            <v>6214832937633886</v>
          </cell>
          <cell r="F2166" t="str">
            <v>郑文平</v>
          </cell>
          <cell r="G2166" t="str">
            <v>901344017094</v>
          </cell>
        </row>
        <row r="2167">
          <cell r="B2167">
            <v>44839</v>
          </cell>
          <cell r="C2167" t="str">
            <v>18:34:34</v>
          </cell>
          <cell r="D2167">
            <v>211580</v>
          </cell>
          <cell r="E2167" t="str">
            <v>3100023609000016334</v>
          </cell>
          <cell r="F2167" t="str">
            <v>重庆吉誉汽车销售服务有限公司</v>
          </cell>
          <cell r="G2167" t="str">
            <v>901l10000675</v>
          </cell>
        </row>
        <row r="2168">
          <cell r="B2168">
            <v>44839</v>
          </cell>
          <cell r="C2168" t="str">
            <v>20:26:48</v>
          </cell>
          <cell r="D2168">
            <v>200000</v>
          </cell>
          <cell r="E2168" t="str">
            <v>44050177653800001062</v>
          </cell>
          <cell r="F2168" t="str">
            <v>东莞市卓越汽车租赁服务有限公司</v>
          </cell>
          <cell r="G2168" t="str">
            <v>901347024305/901a48007373</v>
          </cell>
        </row>
        <row r="2169">
          <cell r="B2169">
            <v>44840</v>
          </cell>
          <cell r="C2169" t="str">
            <v>00:10:24</v>
          </cell>
          <cell r="D2169">
            <v>3380</v>
          </cell>
          <cell r="E2169" t="str">
            <v>6217998210007698551</v>
          </cell>
          <cell r="F2169" t="str">
            <v>祁忠泰</v>
          </cell>
          <cell r="G2169" t="str">
            <v>901a50000083</v>
          </cell>
        </row>
        <row r="2170">
          <cell r="B2170">
            <v>44840</v>
          </cell>
          <cell r="C2170" t="str">
            <v>11:32:34</v>
          </cell>
          <cell r="D2170">
            <v>136740</v>
          </cell>
          <cell r="E2170" t="str">
            <v>44050177653800001062</v>
          </cell>
          <cell r="F2170" t="str">
            <v>东莞市卓越汽车租赁服务有限公司</v>
          </cell>
          <cell r="G2170" t="str">
            <v>901347024305/901a48007373</v>
          </cell>
        </row>
        <row r="2171">
          <cell r="B2171">
            <v>44841</v>
          </cell>
          <cell r="C2171">
            <v>0.410474537037037</v>
          </cell>
          <cell r="D2171">
            <v>3380</v>
          </cell>
          <cell r="E2171" t="str">
            <v>4200001581202210076175048439</v>
          </cell>
          <cell r="F2171" t="str">
            <v>陈中华</v>
          </cell>
          <cell r="G2171" t="str">
            <v>RJD14W-0OXIM61-ERGY</v>
          </cell>
        </row>
        <row r="2172">
          <cell r="B2172">
            <v>44841</v>
          </cell>
          <cell r="C2172">
            <v>0.481782407407407</v>
          </cell>
          <cell r="D2172">
            <v>3380</v>
          </cell>
          <cell r="E2172" t="str">
            <v>4200001561202210072343289172</v>
          </cell>
          <cell r="F2172" t="str">
            <v>陈添德</v>
          </cell>
          <cell r="G2172" t="str">
            <v>1665113622540000f4f9cc64tLl5</v>
          </cell>
        </row>
        <row r="2173">
          <cell r="B2173">
            <v>44841</v>
          </cell>
          <cell r="C2173">
            <v>0.542291666666667</v>
          </cell>
          <cell r="D2173">
            <v>3380</v>
          </cell>
          <cell r="E2173" t="str">
            <v>4200001542202210075070044595</v>
          </cell>
          <cell r="F2173" t="str">
            <v>蓝新</v>
          </cell>
          <cell r="G2173" t="str">
            <v>16651188445400008c405118l9ZM</v>
          </cell>
        </row>
        <row r="2174">
          <cell r="B2174">
            <v>44841</v>
          </cell>
          <cell r="C2174">
            <v>0.513854166666667</v>
          </cell>
          <cell r="D2174">
            <v>2180</v>
          </cell>
          <cell r="E2174" t="str">
            <v>4200001555202210070298050367</v>
          </cell>
          <cell r="F2174" t="str">
            <v>蒲东海</v>
          </cell>
          <cell r="G2174" t="str">
            <v>16651163905400008c4047de9LrV</v>
          </cell>
        </row>
        <row r="2175">
          <cell r="B2175">
            <v>44841</v>
          </cell>
          <cell r="C2175">
            <v>0.505405092592593</v>
          </cell>
          <cell r="D2175">
            <v>3380</v>
          </cell>
          <cell r="E2175" t="str">
            <v>4200001551202210070441287891</v>
          </cell>
          <cell r="F2175" t="str">
            <v>岑卓明</v>
          </cell>
          <cell r="G2175" t="str">
            <v>1665115658540000954fa655NZI4</v>
          </cell>
        </row>
        <row r="2176">
          <cell r="B2176">
            <v>44841</v>
          </cell>
          <cell r="C2176">
            <v>0.807766203703704</v>
          </cell>
          <cell r="D2176">
            <v>3380</v>
          </cell>
          <cell r="E2176" t="str">
            <v>4200001548202210072352354628</v>
          </cell>
          <cell r="F2176" t="str">
            <v>蓝文叁</v>
          </cell>
          <cell r="G2176" t="str">
            <v>16651417855400006fb33273OCUr</v>
          </cell>
        </row>
        <row r="2177">
          <cell r="B2177">
            <v>44841</v>
          </cell>
          <cell r="C2177" t="str">
            <v>10:11:40</v>
          </cell>
          <cell r="D2177">
            <v>8940</v>
          </cell>
          <cell r="E2177" t="str">
            <v>15509696040051</v>
          </cell>
          <cell r="F2177" t="str">
            <v>深圳市晓亿新能源科技有限公司</v>
          </cell>
          <cell r="G2177" t="str">
            <v>901l04000232</v>
          </cell>
        </row>
        <row r="2178">
          <cell r="B2178">
            <v>44841</v>
          </cell>
          <cell r="C2178" t="str">
            <v>19:18:47</v>
          </cell>
          <cell r="D2178">
            <v>2000</v>
          </cell>
          <cell r="E2178" t="str">
            <v>171742240</v>
          </cell>
          <cell r="F2178" t="str">
            <v>深圳市中天缘实业有限公司</v>
          </cell>
          <cell r="G2178" t="str">
            <v>901a62021435</v>
          </cell>
        </row>
        <row r="2179">
          <cell r="B2179">
            <v>44842</v>
          </cell>
          <cell r="C2179" t="str">
            <v> 09:40:14</v>
          </cell>
          <cell r="D2179">
            <v>1000</v>
          </cell>
          <cell r="E2179" t="str">
            <v>4200001547202210086757011389</v>
          </cell>
          <cell r="F2179" t="str">
            <v>石登科</v>
          </cell>
          <cell r="G2179" t="str">
            <v>1665193206540000e603fe2f9woK</v>
          </cell>
        </row>
        <row r="2180">
          <cell r="B2180">
            <v>44842</v>
          </cell>
          <cell r="C2180">
            <v>0.424513888888889</v>
          </cell>
          <cell r="D2180">
            <v>5960</v>
          </cell>
          <cell r="E2180" t="str">
            <v>4200001537202210087811886380</v>
          </cell>
          <cell r="F2180" t="str">
            <v>深圳市鑫锐汽车租赁有限公司</v>
          </cell>
          <cell r="G2180" t="str">
            <v>1665195072540000a5581d71BcTh</v>
          </cell>
        </row>
        <row r="2181">
          <cell r="B2181">
            <v>44842</v>
          </cell>
          <cell r="C2181">
            <v>0.428425925925926</v>
          </cell>
          <cell r="D2181">
            <v>59600</v>
          </cell>
          <cell r="E2181" t="str">
            <v>2022100822001438711446449823</v>
          </cell>
          <cell r="F2181" t="str">
            <v>**亮</v>
          </cell>
          <cell r="G2181" t="str">
            <v>1170141335483038711</v>
          </cell>
        </row>
        <row r="2182">
          <cell r="B2182">
            <v>44842</v>
          </cell>
          <cell r="C2182">
            <v>0.450381944444444</v>
          </cell>
          <cell r="D2182">
            <v>3380</v>
          </cell>
          <cell r="E2182" t="str">
            <v>2022100822001440091446409891</v>
          </cell>
          <cell r="F2182" t="str">
            <v>陶政华</v>
          </cell>
          <cell r="G2182" t="str">
            <v>1170157124415240091-1</v>
          </cell>
        </row>
        <row r="2183">
          <cell r="B2183">
            <v>44842</v>
          </cell>
          <cell r="C2183">
            <v>0.450381944444444</v>
          </cell>
          <cell r="D2183">
            <v>10140</v>
          </cell>
          <cell r="E2183" t="str">
            <v>2022100822001440091446409891</v>
          </cell>
          <cell r="F2183" t="str">
            <v>陶政华</v>
          </cell>
          <cell r="G2183" t="str">
            <v>1170157124415240091-2</v>
          </cell>
        </row>
        <row r="2184">
          <cell r="B2184">
            <v>44842</v>
          </cell>
          <cell r="C2184">
            <v>0.450381944444444</v>
          </cell>
          <cell r="D2184">
            <v>660</v>
          </cell>
          <cell r="E2184" t="str">
            <v>2022100822001440091446409891</v>
          </cell>
          <cell r="F2184" t="str">
            <v>陶政华</v>
          </cell>
          <cell r="G2184" t="str">
            <v>1170157124415240091-3</v>
          </cell>
        </row>
        <row r="2185">
          <cell r="B2185">
            <v>44842</v>
          </cell>
          <cell r="C2185">
            <v>0.457326388888889</v>
          </cell>
          <cell r="D2185">
            <v>11920</v>
          </cell>
          <cell r="E2185" t="str">
            <v>4200001564202210080946172415</v>
          </cell>
          <cell r="F2185" t="str">
            <v>深圳市卓驰汽车租赁有限公司</v>
          </cell>
          <cell r="G2185" t="str">
            <v>RJEYXH-0OXIM61-AG0B</v>
          </cell>
        </row>
        <row r="2186">
          <cell r="B2186">
            <v>44842</v>
          </cell>
          <cell r="C2186">
            <v>0.429259259259259</v>
          </cell>
          <cell r="D2186">
            <v>400</v>
          </cell>
          <cell r="E2186" t="str">
            <v>4200001567202210087861530320</v>
          </cell>
          <cell r="F2186" t="str">
            <v>佛山市车天下新能源科技有限公司</v>
          </cell>
          <cell r="G2186" t="str">
            <v> RJEX22-0OXIM61-4O5L</v>
          </cell>
        </row>
        <row r="2187">
          <cell r="B2187">
            <v>44842</v>
          </cell>
          <cell r="C2187">
            <v>0.459490740740741</v>
          </cell>
          <cell r="D2187">
            <v>2000</v>
          </cell>
          <cell r="E2187" t="str">
            <v>4200001559202210089512159173</v>
          </cell>
          <cell r="F2187" t="str">
            <v>马正扬</v>
          </cell>
          <cell r="G2187" t="str">
            <v>1665198096540000c9a4cb98183O</v>
          </cell>
        </row>
        <row r="2188">
          <cell r="B2188">
            <v>44824</v>
          </cell>
          <cell r="C2188" t="str">
            <v>15:27:25</v>
          </cell>
          <cell r="D2188">
            <v>2000</v>
          </cell>
          <cell r="E2188" t="str">
            <v>171742240</v>
          </cell>
          <cell r="F2188" t="str">
            <v>深圳市中天缘实业有限公司</v>
          </cell>
          <cell r="G2188" t="str">
            <v>901a52024858-2</v>
          </cell>
        </row>
        <row r="2189">
          <cell r="B2189">
            <v>44842</v>
          </cell>
          <cell r="C2189">
            <v>0.467615740740741</v>
          </cell>
          <cell r="D2189">
            <v>3380</v>
          </cell>
          <cell r="E2189" t="str">
            <v>4200001571202210086606138873</v>
          </cell>
          <cell r="F2189" t="str">
            <v>杨德</v>
          </cell>
          <cell r="G2189" t="str">
            <v>16651987965400002bcf6427dfmM</v>
          </cell>
        </row>
        <row r="2190">
          <cell r="B2190">
            <v>44842</v>
          </cell>
          <cell r="C2190" t="str">
            <v> 15:14:48</v>
          </cell>
          <cell r="D2190">
            <v>5960</v>
          </cell>
          <cell r="E2190" t="str">
            <v>2022100822001416461414431459</v>
          </cell>
          <cell r="F2190" t="str">
            <v>**鑫</v>
          </cell>
          <cell r="G2190" t="str">
            <v>1170149470819616461</v>
          </cell>
        </row>
        <row r="2191">
          <cell r="B2191">
            <v>44842</v>
          </cell>
          <cell r="C2191">
            <v>0.607407407407407</v>
          </cell>
          <cell r="D2191">
            <v>3380</v>
          </cell>
          <cell r="E2191" t="str">
            <v>4200001583202210080545521792</v>
          </cell>
          <cell r="F2191" t="str">
            <v>沈建军</v>
          </cell>
          <cell r="G2191" t="str">
            <v>16652108655400001ae24678g9wf</v>
          </cell>
        </row>
        <row r="2192">
          <cell r="B2192">
            <v>44842</v>
          </cell>
          <cell r="C2192">
            <v>0.67130787037037</v>
          </cell>
          <cell r="D2192">
            <v>2980</v>
          </cell>
          <cell r="E2192" t="str">
            <v>4200001553202210087196782438</v>
          </cell>
          <cell r="F2192" t="str">
            <v>宋姜平</v>
          </cell>
          <cell r="G2192" t="str">
            <v>166521639454000067f3bb188yCC</v>
          </cell>
        </row>
        <row r="2193">
          <cell r="B2193">
            <v>44842</v>
          </cell>
          <cell r="C2193">
            <v>0.692696759259259</v>
          </cell>
          <cell r="D2193">
            <v>3380</v>
          </cell>
          <cell r="E2193" t="str">
            <v>4200001564202210085407516670</v>
          </cell>
          <cell r="F2193" t="str">
            <v>李汉城</v>
          </cell>
          <cell r="G2193" t="str">
            <v>1665218240540000b3e35744cv2g</v>
          </cell>
        </row>
        <row r="2194">
          <cell r="B2194">
            <v>44842</v>
          </cell>
          <cell r="C2194">
            <v>0.685486111111111</v>
          </cell>
          <cell r="D2194">
            <v>1300</v>
          </cell>
          <cell r="E2194" t="str">
            <v>4200001564202210083055414577</v>
          </cell>
          <cell r="F2194" t="str">
            <v>蒙吉贵</v>
          </cell>
          <cell r="G2194" t="str">
            <v>166521762154000067f3c2899P2Z</v>
          </cell>
        </row>
        <row r="2195">
          <cell r="B2195">
            <v>44842</v>
          </cell>
          <cell r="C2195">
            <v>0.700277777777778</v>
          </cell>
          <cell r="D2195">
            <v>3380</v>
          </cell>
          <cell r="E2195" t="str">
            <v>4200001560202210081866471209</v>
          </cell>
          <cell r="F2195" t="str">
            <v>吴志威</v>
          </cell>
          <cell r="G2195" t="str">
            <v>1665218898540000b3e35b3eJcVG</v>
          </cell>
        </row>
        <row r="2196">
          <cell r="B2196">
            <v>44842</v>
          </cell>
          <cell r="C2196">
            <v>0.697083333333333</v>
          </cell>
          <cell r="D2196">
            <v>3380</v>
          </cell>
          <cell r="E2196" t="str">
            <v>4200001538202210089694924572</v>
          </cell>
          <cell r="F2196" t="str">
            <v>彭裕全</v>
          </cell>
          <cell r="G2196" t="str">
            <v>1665218624540000f90762dd9rp1</v>
          </cell>
        </row>
        <row r="2197">
          <cell r="B2197">
            <v>44842</v>
          </cell>
          <cell r="C2197">
            <v>0.71712962962963</v>
          </cell>
          <cell r="D2197">
            <v>3380</v>
          </cell>
          <cell r="E2197" t="str">
            <v>4200001586202210082681571200</v>
          </cell>
          <cell r="F2197" t="str">
            <v>刘钢</v>
          </cell>
          <cell r="G2197" t="str">
            <v>16652203525400002c95d82atkUH</v>
          </cell>
        </row>
        <row r="2198">
          <cell r="B2198">
            <v>44842</v>
          </cell>
          <cell r="C2198" t="str">
            <v>09:54:33</v>
          </cell>
          <cell r="D2198">
            <v>5960</v>
          </cell>
          <cell r="E2198" t="str">
            <v>6217007200049114344</v>
          </cell>
          <cell r="F2198" t="str">
            <v>王楚威</v>
          </cell>
          <cell r="G2198" t="str">
            <v>901a40004810</v>
          </cell>
        </row>
        <row r="2199">
          <cell r="B2199">
            <v>44842</v>
          </cell>
          <cell r="C2199" t="str">
            <v>10:38:50</v>
          </cell>
          <cell r="D2199">
            <v>5000</v>
          </cell>
          <cell r="E2199" t="str">
            <v>32050164233600002469</v>
          </cell>
          <cell r="F2199" t="str">
            <v>江苏南通美天绿色新能源有限公司</v>
          </cell>
          <cell r="G2199" t="str">
            <v>901m58000642</v>
          </cell>
        </row>
        <row r="2200">
          <cell r="B2200">
            <v>44842</v>
          </cell>
          <cell r="C2200" t="str">
            <v>10:45:11</v>
          </cell>
          <cell r="D2200">
            <v>2980</v>
          </cell>
          <cell r="E2200" t="str">
            <v>337010100102809562</v>
          </cell>
          <cell r="F2200" t="str">
            <v>深圳市车聚汇汽车服务有限公司</v>
          </cell>
          <cell r="G2200" t="str">
            <v>901k94000693</v>
          </cell>
        </row>
        <row r="2201">
          <cell r="B2201">
            <v>44842</v>
          </cell>
          <cell r="C2201" t="str">
            <v>14:11:28</v>
          </cell>
          <cell r="D2201">
            <v>20860</v>
          </cell>
          <cell r="E2201" t="str">
            <v>15279950420059</v>
          </cell>
          <cell r="F2201" t="str">
            <v>深圳任我行出行服务有限公司</v>
          </cell>
          <cell r="G2201" t="str">
            <v>901m58001379</v>
          </cell>
        </row>
        <row r="2202">
          <cell r="B2202">
            <v>44842</v>
          </cell>
          <cell r="C2202" t="str">
            <v>16:08:56</v>
          </cell>
          <cell r="D2202">
            <v>247340</v>
          </cell>
          <cell r="E2202" t="str">
            <v>15336983010088</v>
          </cell>
          <cell r="F2202" t="str">
            <v>深圳市腾艺汽车服务有限公司</v>
          </cell>
          <cell r="G2202" t="str">
            <v>901l11001914</v>
          </cell>
        </row>
        <row r="2203">
          <cell r="B2203">
            <v>44842</v>
          </cell>
          <cell r="C2203" t="str">
            <v>16:16:48</v>
          </cell>
          <cell r="D2203">
            <v>114920</v>
          </cell>
          <cell r="E2203" t="str">
            <v>2013021009200533992</v>
          </cell>
          <cell r="F2203" t="str">
            <v>佛山市车天下新能源科技有限公司</v>
          </cell>
          <cell r="G2203" t="str">
            <v>901a42020456</v>
          </cell>
        </row>
        <row r="2204">
          <cell r="B2204">
            <v>44842</v>
          </cell>
          <cell r="C2204" t="str">
            <v>16:46:23</v>
          </cell>
          <cell r="D2204">
            <v>29800</v>
          </cell>
          <cell r="E2204" t="str">
            <v>6217007200013094241</v>
          </cell>
          <cell r="F2204" t="str">
            <v>吴胜桂</v>
          </cell>
          <cell r="G2204" t="str">
            <v>901a63021772</v>
          </cell>
        </row>
        <row r="2205">
          <cell r="B2205">
            <v>44842</v>
          </cell>
          <cell r="C2205" t="str">
            <v>17:15:20</v>
          </cell>
          <cell r="D2205">
            <v>8940</v>
          </cell>
          <cell r="E2205" t="str">
            <v>6212263602031808264</v>
          </cell>
          <cell r="F2205" t="str">
            <v>郑淑群</v>
          </cell>
          <cell r="G2205" t="str">
            <v>901a43022992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48.8740509259" refreshedBy="奇奇" recordCount="2686">
  <cacheSource type="worksheet">
    <worksheetSource ref="A1:V2687" sheet="网约车"/>
  </cacheSource>
  <cacheFields count="22">
    <cacheField name="入库城市" numFmtId="0">
      <sharedItems count="8">
        <s v="深圳市"/>
        <s v="东莞市"/>
        <s v="杭州市"/>
        <s v="重庆市"/>
        <s v="西安市"/>
        <s v="赣州市"/>
        <s v="佛山市"/>
        <s v="南昌市"/>
      </sharedItems>
    </cacheField>
    <cacheField name="库存状态" numFmtId="0">
      <sharedItems count="2">
        <s v="租赁中"/>
        <s v="在库"/>
      </sharedItems>
    </cacheField>
    <cacheField name="车辆种类" numFmtId="0">
      <sharedItems count="1">
        <s v="网约车"/>
      </sharedItems>
    </cacheField>
    <cacheField name="车架号" numFmtId="0">
      <sharedItems count="2686">
        <s v="LDP31B967NG016637"/>
        <s v="LDP31B968NG016646"/>
        <s v="LDP31B967NG016654"/>
        <s v="LDP31B960NG016656"/>
        <s v="LDP31B966NG016659"/>
        <s v="LDP31B964NG023674"/>
        <s v="LDP31B961NG023695"/>
        <s v="LDP31B969NG024352"/>
        <s v="LDP31B967NG025614"/>
        <s v="LDP31B967NG025662"/>
        <s v="LDP31B962NG025665"/>
        <s v="LDP31B966NG025667"/>
        <s v="LDP31B968NG025668"/>
        <s v="LDP31B968NG025671"/>
        <s v="LDP31B964NG027451"/>
        <s v="LDP31B96XNG035487"/>
        <s v="LDP31B968NG035505"/>
        <s v="LDP31B969NG035707"/>
        <s v="LDP31B963NG035721"/>
        <s v="LDP31B962NG035757"/>
        <s v="LDP31B967NG035785"/>
        <s v="LDP31B969NG035464"/>
        <s v="LDP31B963NG035461"/>
        <s v="LDP31B964NG016661"/>
        <s v="LDP31B964NG036019"/>
        <s v="LDP31B96XNG035795"/>
        <s v="LDP31B96XNG035747"/>
        <s v="LDP31B964NG035453"/>
        <s v="LDP31B966NG035776"/>
        <s v="LDP31B966NG035759"/>
        <s v="LDP31B965NG035753"/>
        <s v="LDP31B962NG035743"/>
        <s v="LDP31B963NG035475"/>
        <s v="LDP31B964NG035467"/>
        <s v="LDP31B962NG035466"/>
        <s v="LDP31B965NG035784"/>
        <s v="LDP31B961NG035782"/>
        <s v="LDP31B960NG035739"/>
        <s v="LDP31B967NG035737"/>
        <s v="LDP31B960NG035465"/>
        <s v="LDP31B969NG035755"/>
        <s v="LDP31B967NG035740"/>
        <s v="LDP31B968NG036007"/>
        <s v="LDP31B966NG036040"/>
        <s v="LDP31B967NG036046"/>
        <s v="LDP31B969NG036047"/>
        <s v="LDP31B963NG036058"/>
        <s v="LDP31B962NG036097"/>
        <s v="LDP31B964NG035999"/>
        <s v="LMXF17BF7NZ409420"/>
        <s v="LMXF17BF5NZ417340"/>
        <s v="LMXF17BF1NZ417366"/>
        <s v="LMXF17BF5NZ417337"/>
        <s v="LMXF17BFXNZ409427"/>
        <s v="LMXF17BF9NZ417339"/>
        <s v="LDP31B964NG035405"/>
        <s v="LDP31B960NG039080"/>
        <s v="LDP31B960NG039189"/>
        <s v="LDP31B965NG038958"/>
        <s v="LDP31B968NG038940"/>
        <s v="LDP31B964NG039180"/>
        <s v="LDP31B962NG038691"/>
        <s v="LDP31B962NG038951"/>
        <s v="LDP31B964NG038952"/>
        <s v="LDP31B968NG035424"/>
        <s v="LDP31B960NG035403"/>
        <s v="LDP31B965NG035512"/>
        <s v="LDP31B968NG035438"/>
        <s v="LDP31B960NG035434"/>
        <s v="LDP31B963NG035458"/>
        <s v="LDP31B964NG035419"/>
        <s v="LDP31B966NG035986"/>
        <s v="LDP31B963NG035783"/>
        <s v="LDP31B966NG035437"/>
        <s v="LDP31B96XNG035442"/>
        <s v="LDP31B965NG035445"/>
        <s v="LDP31B962NG035497"/>
        <s v="LDP31B962NG035502"/>
        <s v="LDP31B969NG038929"/>
        <s v="LDP31B965NG039074"/>
        <s v="LDP31B96XNG038924"/>
        <s v="LDP31B962NG038836"/>
        <s v="LDP31B96XNG038857"/>
        <s v="LDP31B961NG038858"/>
        <s v="LDP31B961NG038875"/>
        <s v="LDP31B969NG038879"/>
        <s v="LDP31B967NG038881"/>
        <s v="LDP31B969NG038882"/>
        <s v="LDP31B960NG038883"/>
        <s v="LDP31B96XNG038891"/>
        <s v="LDP31B965NG038894"/>
        <s v="LDP31B967NG038895"/>
        <s v="LDP31B960NG038897"/>
        <s v="LDP31B962NG038898"/>
        <s v="LDP31B964NG038918"/>
        <s v="LDP31B967NG038931"/>
        <s v="LDP31B964NG038966"/>
        <s v="LDP31B960NG039077"/>
        <s v="LDP31B96XNG039085"/>
        <s v="LDP31B965NG039091"/>
        <s v="LDP31B961NG039167"/>
        <s v="LDP31B969NG039269"/>
        <s v="LDP31B965NG039270"/>
        <s v="LDP31B963NG041101"/>
        <s v="LDP31B961NG041176"/>
        <s v="LDP31B963NG038876"/>
        <s v="LDP31B963NG038893"/>
        <s v="LDP31B967NG038900"/>
        <s v="LDP31B96XNG034985"/>
        <s v="LDP31B966NG036877"/>
        <s v="LDP31B96XNG036896"/>
        <s v="LDP31B967NG036127"/>
        <s v="LDP31B963NG044578"/>
        <s v="LDP31B960NG043372"/>
        <s v="LDP31B965NG045599"/>
        <s v="LDP31B965NG035882"/>
        <s v="LDP31B962NG035421"/>
        <s v="LDP31B962NG035452"/>
        <s v="LDP31B969NG035500"/>
        <s v="LDP31B963NG035413"/>
        <s v="LDP31B967NG035415"/>
        <s v="LDP31B960NG035420"/>
        <s v="LDP31B964NG035422"/>
        <s v="LDP31B961NG035426"/>
        <s v="LDP31B965NG035428"/>
        <s v="LDP31B963NG035430"/>
        <s v="LDP31B965NG035431"/>
        <s v="LDP31B962NG035435"/>
        <s v="LDP31B968NG035441"/>
        <s v="LDP31B961NG035457"/>
        <s v="LDP31B966NG035762"/>
        <s v="LDP31B969NG035996"/>
        <s v="LDP31B967NG036032"/>
        <s v="LDP31B960NG044571"/>
        <s v="LDP31B961NG044577"/>
        <s v="LDP31B96XNG036879"/>
        <s v="LDP31B960NG036860"/>
        <s v="LDP31B968NG036881"/>
        <s v="LDP31B964NG035355"/>
        <s v="LDP31B969NG036873"/>
        <s v="LDP31B969NG036128"/>
        <s v="LDP31B967NG043921"/>
        <s v="LDP31B964NG036117"/>
        <s v="LDP31B964NG034979"/>
        <s v="LDP31B966NG043991"/>
        <s v="LDP31B966NG036149"/>
        <s v="LDP31B961NG044000"/>
        <s v="LDP31B962NG043986"/>
        <s v="LDP31B966NG043926"/>
        <s v="LDP31B963NG044001"/>
        <s v="LDP31B96XNG043928"/>
        <s v="LDP31B967NG036807"/>
        <s v="LDP31B968NG036878"/>
        <s v="LDP31B967NG036872"/>
        <s v="LDP31B962NG036858"/>
        <s v="LDP31B969NG036887"/>
        <s v="LDP31B966NG036863"/>
        <s v="LDP31B963NG036867"/>
        <s v="LDP31B96XNG036915"/>
        <s v="LDP31B967NG036905"/>
        <s v="LDP31B965NG043917"/>
        <s v="LDP31B965NG036840"/>
        <s v="LDP31B966NG035888"/>
        <s v="LDP31B962NG036844"/>
        <s v="LDP31B96XNG036154"/>
        <s v="LDP31B961NG043865"/>
        <s v="LDP31B965NG036109"/>
        <s v="LDP31B963NG036917"/>
        <s v="LDP31B964NG036859"/>
        <s v="LDP31B962NG036911"/>
        <s v="LDP31B963NG036870"/>
        <s v="LDP31B966NG036202"/>
        <s v="LDP31B962NG036150"/>
        <s v="LDP31B962NG043941"/>
        <s v="LDP31B964NG043939"/>
        <s v="LDP31B964NG043987"/>
        <s v="LDP31B96XNG036168"/>
        <s v="LDP31B962NG036195"/>
        <s v="LDP31B968NG043930"/>
        <s v="LDP31B961NG043994"/>
        <s v="LDP31B966NG043912"/>
        <s v="LDP31B968NG043393"/>
        <s v="LDP31B964NG036862"/>
        <s v="LDP31B963NG043382"/>
        <s v="LDP31B967NG043451"/>
        <s v="LDP31B96XNG036882"/>
        <s v="LDP31B964NG036912"/>
        <s v="LDP31B965NG036868"/>
        <s v="LDP31B96XNG043380"/>
        <s v="LDP31B969NG036906"/>
        <s v="LDP31B965NG036871"/>
        <s v="LDP31B96XNG043931"/>
        <s v="LDP31B96XNG043444"/>
        <s v="LDP31B964NG043908"/>
        <s v="LDP31B960NG043999"/>
        <s v="LDP31B965NG044002"/>
        <s v="LDP31B960NG043940"/>
        <s v="LDP31B967NG043983"/>
        <s v="LDP31B960NG043985"/>
        <s v="LDP31B969NG043984"/>
        <s v="LDP31B96XNG043993"/>
        <s v="LDP31B967NG036869"/>
        <s v="LDP31B964NG036876"/>
        <s v="LDP31B961NG043381"/>
        <s v="LDP31B967NG043918"/>
        <s v="LDP31B961NG036866"/>
        <s v="LDP31B96XNG036865"/>
        <s v="LDP31B962NG036102"/>
        <s v="LDP31B961NG036138"/>
        <s v="LDP31B960NG035398"/>
        <s v="LDP31B965NG036157"/>
        <s v="LDP31B963NG036125"/>
        <s v="LDP31B962NG036147"/>
        <s v="LDP31B969NG035013"/>
        <s v="LDP31B968NG036864"/>
        <s v="LDP31B968NG036895"/>
        <s v="LDP31B961NG043915"/>
        <s v="LDP31B963NG043866"/>
        <s v="LDP31B969NG043869"/>
        <s v="LDP31B963NG036903"/>
        <s v="LDP31B962NG043924"/>
        <s v="LDP31B968NG043927"/>
        <s v="LDP31B967NG043935"/>
        <s v="LDP31B962NG043910"/>
        <s v="LDP31B969NG043919"/>
        <s v="LDP31B961NG036883"/>
        <s v="LDP31B962NG036861"/>
        <s v="LDP31B961NG036902"/>
        <s v="LDP31B960NG036146"/>
        <s v="LDP31B967NG043868"/>
        <s v="LDP31B960NG035935"/>
        <s v="LDP31B964NG043942"/>
        <s v="LDP31B969NG043905"/>
        <s v="LDP31B963NG043981"/>
        <s v="LDP31B964NG043925"/>
        <s v="LDP31B961NG043980"/>
        <s v="LDP31B960NG043923"/>
        <s v="LDP31B965NG043934"/>
        <s v="LDP31B966NG043943"/>
        <s v="LDP31B962NG035581"/>
        <s v="LDP31B967NG036886"/>
        <s v="LDP31B968NG036203"/>
        <s v="LDP31B960NG036910"/>
        <s v="LDP31B966NG036099"/>
        <s v="LDP31B968NG043989"/>
        <s v="LDP31B965NG036899"/>
        <s v="LDP31B963NG036898"/>
        <s v="LDP31B960NG036874"/>
        <s v="LDP31B962NG043938"/>
        <s v="LDP31B961NG035376"/>
        <s v="LDP31B961NG036205"/>
        <s v="LDP31B962NG036892"/>
        <s v="LDP31B963NG043446"/>
        <s v="LDP31B962NG043907"/>
        <s v="LDP31B960NG036132"/>
        <s v="LDP31B963NG036111"/>
        <s v="LDP31B965NG043450"/>
        <s v="LDP31B963NG035640"/>
        <s v="LDP31B966NG036913"/>
        <s v="LDP31B964NG036893"/>
        <s v="LDP31B96XNG043914"/>
        <s v="LDP31B960NG036888"/>
        <s v="LDP31B968NG036914"/>
        <s v="LDP31B969NG043452"/>
        <s v="LDP31B960NG036163"/>
        <s v="LDP31B960NG036891"/>
        <s v="LDP31B966NG036152"/>
        <s v="LDP31B963NG036884"/>
        <s v="LDP31B969NG036890"/>
        <s v="LDP31B966NG043439"/>
        <s v="LDP31B962NG034995"/>
        <s v="LDP31B968NG043913"/>
        <s v="LDP31B966NG043909"/>
        <s v="LDP31B967NG043384"/>
        <s v="LDP31B966NG036894"/>
        <s v="LDP31B965NG036885"/>
        <s v="LDP31B960NG036907"/>
        <s v="LDP31B963NG043933"/>
        <s v="LDP31B960NG043906"/>
        <s v="LDP31B969NG043936"/>
        <s v="LDP31B960NG043937"/>
        <s v="LDP31B965NG043996"/>
        <s v="LDP31B966NG043988"/>
        <s v="LDP31B962NG043440"/>
        <s v="LDP31B969NG043998"/>
        <s v="LDP31B968NG036900"/>
        <s v="LDP31B965NG043867"/>
        <s v="LDP31B965NG043920"/>
        <s v="LDP31B961NG043445"/>
        <s v="LDP31B964NG036909"/>
        <s v="LDP31B962NG036908"/>
        <s v="LDP31B961NG036897"/>
        <s v="LDP31B963NG043916"/>
        <s v="LDP31B96XNG043430"/>
        <s v="LDP31B963NG043432"/>
        <s v="LDP31B965NG043447"/>
        <s v="LDP31B960NG043453"/>
        <s v="LDP31B967NG043448"/>
        <s v="LDP31B964NG043438"/>
        <s v="LDP31B961NG043431"/>
        <s v="LDP31B966NG043442"/>
        <s v="LDP31B965NG043982"/>
        <s v="LDP31B967NG043997"/>
        <s v="LDP31B968NG043944"/>
        <s v="LDP31B969NG043922"/>
        <s v="LDP31B961NG043932"/>
        <s v="LDP31B964NG043911"/>
        <s v="LDP31B961NG043929"/>
        <s v="LDP31B962NG046550"/>
        <s v="LNBSCC4H5MD823316"/>
        <s v="LNBSCC4H9MD822637"/>
        <s v="LNBSCC4H6MD823292"/>
        <s v="LNBSCC4H7MD823365"/>
        <s v="LNBSCC4H0MD823319"/>
        <s v="LNBSCC4H9MD823318"/>
        <s v="LNBSCC4H9MD823366"/>
        <s v="LNBSCC4H1MD823362"/>
        <s v="LNBSCC4H1MD823300"/>
        <s v="LNBSCC4H7MD823303"/>
        <s v="LNBSCC4H9MD823299"/>
        <s v="LNBSCC4H8MD823293"/>
        <s v="LNBSCC4H6MD823289"/>
        <s v="LNBSCC4H3MD823296"/>
        <s v="LNBSCC4H1MD823295"/>
        <s v="LNBSC22K3N3554748"/>
        <s v="LNBSC22K7N3554753"/>
        <s v="LNBSC22K4N3554743"/>
        <s v="LNBSC22K3N3554751"/>
        <s v="LNBSC22K4N3554788"/>
        <s v="LNBSC22K9N3554771"/>
        <s v="LNBSC22K1N3554800"/>
        <s v="LNBSC22K0N3554772"/>
        <s v="LNBSC22K9N3554799"/>
        <s v="LNBSC22K6N3554775"/>
        <s v="LNBSC22K5N3554766"/>
        <s v="LNBSC22K0N3554786"/>
        <s v="LNBSC22K2N3554787"/>
        <s v="LNBSC22K6N3554789"/>
        <s v="LNBSC22K7M3500030"/>
        <s v="LNBSC22K2N3555809"/>
        <s v="LNBSC22K0N3555808"/>
        <s v="LNBSC22K3N3554782"/>
        <s v="LNBSC22K7N3554784"/>
        <s v="LNBSC22K5N3554783"/>
        <s v="LNBSC22K1N3554795"/>
        <s v="LNBSC22KXN3554780"/>
        <s v="LNBSC22K4N3554791"/>
        <s v="LDP31B96XNG036901"/>
        <s v="LDP31B960NG046823"/>
        <s v="LDP31B966NG047135"/>
        <s v="LDP31B963NG047139"/>
        <s v="LDP31B966NG047118"/>
        <s v="LDP31B963NG047125"/>
        <s v="LDP31B968NG047251"/>
        <s v="LDP31B961NG047253"/>
        <s v="LDP31B963NG047237"/>
        <s v="LDP31B961NG047320"/>
        <s v="LDP31B965NG047126"/>
        <s v="LDP31B965NG046820"/>
        <s v="LDP31B968NG047220"/>
        <s v="LDP31B968NG047217"/>
        <s v="LDP31B962NG047147"/>
        <s v="LDP31B964NG047215"/>
        <s v="LDP31B963NG046976"/>
        <s v="LDP31B965NG046980"/>
        <s v="LDP31B96XNG047218"/>
        <s v="LDP31B961NG046975"/>
        <s v="LDP31B969NG047131"/>
        <s v="LDP31B960NG047065"/>
        <s v="LDP31B961NG047124"/>
        <s v="LDP31B965NG047238"/>
        <s v="LDP31B960NG047244"/>
        <s v="LDP31B960NG047230"/>
        <s v="LDP31B967NG046852"/>
        <s v="LDP31B968NG047234"/>
        <s v="LDP31B967NG047239"/>
        <s v="LDP31B961NG047236"/>
        <s v="LDP31B963NG047044"/>
        <s v="LDP31B963NG047223"/>
        <s v="LDP31B964NG047229"/>
        <s v="LDP31B965NG047241"/>
        <s v="LDP31B965NG037700"/>
        <s v="LDP31B965NG037714"/>
        <s v="LDP31B960NG037703"/>
        <s v="LDP31B966NG037690"/>
        <s v="LDP31B966NG037687"/>
        <s v="LDP31B961NG037709"/>
        <s v="LDP31B960NG037698"/>
        <s v="LDP31B960NG037720"/>
        <s v="LDP31B962NG037699"/>
        <s v="LDP31B963NG037694"/>
        <s v="LDP31B964NG037705"/>
        <s v="LDP31B964NG037722"/>
        <s v="LDP31B967NG037701"/>
        <s v="LDP31B966NG037723"/>
        <s v="LDP31B968NG037691"/>
        <s v="LDP31B969NG037683"/>
        <s v="LDP31B969NG037716"/>
        <s v="LDP31B962NG037685"/>
        <s v="LDP31B964NG037719"/>
        <s v="LDP31B960NG037717"/>
        <s v="LDP31B963NG037680"/>
        <s v="LDP31B965NG037681"/>
        <s v="LDP31B962NG037718"/>
        <s v="LDP31B966NG037706"/>
        <s v="LDP31B969NG037697"/>
        <s v="LDP31B968NG037724"/>
        <s v="LDP31B96XNG037711"/>
        <s v="LDP31B968NG037710"/>
        <s v="LDP31B96XNG037689"/>
        <s v="LDP31B961NG037712"/>
        <s v="LDP31B962NG037721"/>
        <s v="LDP31B967NG037715"/>
        <s v="LDP31B96XNG037692"/>
        <s v="LDP31B96XNG037725"/>
        <s v="LDP31B962NG037931"/>
        <s v="LDP31B965NG036451"/>
        <s v="LDP31B963NG037937"/>
        <s v="LDP31B96XNG037935"/>
        <s v="LDP31B968NG037934"/>
        <s v="LDP31B965NG037728"/>
        <s v="LDP31B961NG037936"/>
        <s v="LDP31B960NG037930"/>
        <s v="LDP31B963NG037727"/>
        <s v="LDP31B964NG037932"/>
        <s v="LDP31B965NG037938"/>
        <s v="LDP31B967NG037939"/>
        <s v="LDP31B969NG037702"/>
        <s v="LDP31B964NG037929"/>
        <s v="LDP31B96XNG036459"/>
        <s v="LDP31B961NG037726"/>
        <s v="LDP31B966NG037933"/>
        <s v="LDP31B968NG036654"/>
        <s v="LDP31B969NG037943"/>
        <s v="LDP31B967NG037942"/>
        <s v="LDP31B964NG037946"/>
        <s v="LDP31B968NG037948"/>
        <s v="LDP31B960NG037944"/>
        <s v="LDP31B966NG037947"/>
        <s v="LDP31B962NG037945"/>
        <s v="LDP31B965NG037941"/>
        <s v="LDP31B96XNG037952"/>
        <s v="LDP31B965NG037955"/>
        <s v="LDP31B96XNG037949"/>
        <s v="LDP31B962NG037976"/>
        <s v="LDP31B962NG037959"/>
        <s v="LDP31B966NG037978"/>
        <s v="LDP31B963NG037713"/>
        <s v="LDP31B960NG037989"/>
        <s v="LDP31B960NG037961"/>
        <s v="LDP31B963NG037954"/>
        <s v="LDP31B964NG037977"/>
        <s v="LDP31B963NG037985"/>
        <s v="LDP31B968NG036346"/>
        <s v="LDP31B969NG037988"/>
        <s v="LDP31B967NG037987"/>
        <s v="LDP31B965NG037972"/>
        <s v="LDP31B964NG037994"/>
        <s v="LDP31B961NG037998"/>
        <s v="LDP31B963NG037971"/>
        <s v="LDP31B96XNG038003"/>
        <s v="LDP31B969NG037957"/>
        <s v="LDP31B969NG037960"/>
        <s v="LDP31B967NG038010"/>
        <s v="LDP31B967NG037973"/>
        <s v="LDP31B961NG038004"/>
        <s v="LDP31B963NG038019"/>
        <s v="LDP31B96XNG038020"/>
        <s v="LDP31B967NG037990"/>
        <s v="LDP31B965NG038006"/>
        <s v="LDP31B968NG038016"/>
        <s v="LDP31B960NG038009"/>
        <s v="LDP31B961NG037984"/>
        <s v="LDP31B968NG037996"/>
        <s v="LDP31B968NG038002"/>
        <s v="LDP31B969NG038008"/>
        <s v="LDP31B965NG038023"/>
        <s v="LDP31B966NG034983"/>
        <s v="LDP31B961NG035538"/>
        <s v="LDP31B968NG036136"/>
        <s v="LDP31B964NG043990"/>
        <s v="LDP31B963NG043995"/>
        <s v="LDP31B965NG036904"/>
        <s v="LDP31B966NG036880"/>
        <s v="LDP31B968NG043992"/>
        <s v="LDP31B961NG036916"/>
        <s v="LDP31B967NG044003"/>
        <s v="LDP31B969NG044004"/>
        <s v="LDP31B962NG036889"/>
        <s v="LDP31B962NG036875"/>
        <s v="LDP31B968NG036847"/>
        <s v="LDP31B963NG043429"/>
        <s v="LDP31B961NG035880"/>
        <s v="LDP31B969NG049249"/>
        <s v="LDP31B961NG049245"/>
        <s v="LDP31B961NG049259"/>
        <s v="LDP31B960NG049253"/>
        <s v="LDP31B966NG049239"/>
        <s v="LDP31B969NG049235"/>
        <s v="LDP31B964NG049238"/>
        <s v="LDP31B966NG049225"/>
        <s v="LDP31B966NG048866"/>
        <s v="LDP31B96XNG048854"/>
        <s v="LDP31B967NG048858"/>
        <s v="LDP31B968NG048870"/>
        <s v="LDP31B968NG048884"/>
        <s v="LDP31B964NG049286"/>
        <s v="LDP31B966NG049211"/>
        <s v="LDP31B96XNG049292"/>
        <s v="LDP31B960NG048846"/>
        <s v="LDP31B962NG048850"/>
        <s v="LDP31B966NG048852"/>
        <s v="LDP31B965NG048888"/>
        <s v="LDP31B968NG048853"/>
        <s v="LDP31B966NG049256"/>
        <s v="LDP31B965NG049295"/>
        <s v="LDP31B966NG048849"/>
        <s v="LDP31B969NG049297"/>
        <s v="LDP31B965NG049233"/>
        <s v="LDP31B96XNG048899"/>
        <s v="LDP31B962NG049268"/>
        <s v="LDP31B960NG049303"/>
        <s v="LDP31B967NG049301"/>
        <s v="LDP31B969NG049302"/>
        <s v="LDP31B964NG049269"/>
        <s v="LDP31B961NG049293"/>
        <s v="LDP31B968NG049274"/>
        <s v="LDP31B965NG049281"/>
        <s v="LDP31B964NG048848"/>
        <s v="LDP31B966NG049273"/>
        <s v="LDP31B968NG049260"/>
        <s v="LDP31B966NG049287"/>
        <s v="LDP31B962NG049299"/>
        <s v="LDP31B964NG049272"/>
        <s v="LDP31B96XNG049244"/>
        <s v="LDP31B960NG049267"/>
        <s v="LDP31B964NG048851"/>
        <s v="LDP31B962NG049304"/>
        <s v="LDP31B967NG049282"/>
        <s v="LDP31B960NG048474"/>
        <s v="LDP31B96XNG049275"/>
        <s v="LDP31B967NG049296"/>
        <s v="LDP31B96XNG049227"/>
        <s v="LDP31B961NG049262"/>
        <s v="LDP31B963NG049294"/>
        <s v="LDP31B969NG038896"/>
        <s v="LDP31B964NG038997"/>
        <s v="LDP31B96XNG039006"/>
        <s v="LDP31B966NG039021"/>
        <s v="LDP31B961NG039041"/>
        <s v="LDP31B962NG039047"/>
        <s v="LDP31B962NG039064"/>
        <s v="LDP31B968NG039070"/>
        <s v="LDP31B961NG039234"/>
        <s v="LDP31B967NG039240"/>
        <s v="LDP31B969NG039241"/>
        <s v="LDP31B96XNG039247"/>
        <s v="LDP31B962NG039257"/>
        <s v="LDP31B962NG040084"/>
        <s v="LDP31B968NG040087"/>
        <s v="LDP31B961NG040089"/>
        <s v="LDP31B967NG040095"/>
        <s v="LDP31B963NG040188"/>
        <s v="LDP31B960NG040195"/>
        <s v="LDP31B968NG040560"/>
        <s v="LDP31B965NG040645"/>
        <s v="LNBSCC4H2M3552267"/>
        <s v="LNBSC2GK0N3553971"/>
        <s v="LNBSC2GK0N3553954"/>
        <s v="LNBSC2GK3N3553981"/>
        <s v="LNBSC2GK6N3553957"/>
        <s v="LNBSC2GKXN3553881"/>
        <s v="LNBSCC4H5M3553171"/>
        <s v="LNBSCC4H5M3553204"/>
        <s v="LNBSCC4H7M3553205"/>
        <s v="LNBSCC4HXM3553215"/>
        <s v="LNBSCC4H6M3553079"/>
        <s v="LNBSCC4H9M3553075"/>
        <s v="LNBSCC4H1M3553216"/>
        <s v="LNBSCC4HXM3553201"/>
        <s v="LNBSCC4H3M3553119"/>
        <s v="LNBSCC4H5M3553185"/>
        <s v="LNBSCC4H4M3553131"/>
        <s v="LNBSCC4H8M3553133"/>
        <s v="LNBSCC4HXM3553084"/>
        <s v="LNBSCC4H7M3553110"/>
        <s v="LNBSCC4H8M3553228"/>
        <s v="LNBSCC4H9M3553044"/>
        <s v="LNBSCC4H1M3553152"/>
        <s v="LNBSCC4H4M3553226"/>
        <s v="LNBSCC4H4M3553114"/>
        <s v="LNBSCC4H1M3553233"/>
        <s v="LNBSCC4H5M3553140"/>
        <s v="LNBSCC4H5M3553168"/>
        <s v="LNBSCC4H7M3553253"/>
        <s v="LNBSCC4H1M3553183"/>
        <s v="LNBSCC4H9M3553240"/>
        <s v="LNBSCC4H5M3553218"/>
        <s v="LNBSCC4H9M3553223"/>
        <s v="LNBSCC4H0M3553241"/>
        <s v="LNBSCC4H3M3553167"/>
        <s v="LDP31B965NG029001"/>
        <s v="LDP31B969NG029017"/>
        <s v="LDP31B966NG029010"/>
        <s v="LDP31B963NG029000"/>
        <s v="LDP31B960NG028953"/>
        <s v="LDP31B969NG029003"/>
        <s v="LDP31B968NG029011"/>
        <s v="LDP31B965NG028995"/>
        <s v="LDP31B960NG029004"/>
        <s v="LDP31B967NG028996"/>
        <s v="LDP31B962NG029005"/>
        <s v="LDP31B961NG029013"/>
        <s v="LDP31B969NG028997"/>
        <s v="LDP31B963NG029014"/>
        <s v="LDP31B960NG028998"/>
        <s v="LDP31B966NG029007"/>
        <s v="LDP31B965NG029015"/>
        <s v="LDP31B962NG028999"/>
        <s v="LDP31B967NG029016"/>
        <s v="LDP31B965NG038846"/>
        <s v="LDP31B966NG038869"/>
        <s v="LDP31B967NG038878"/>
        <s v="LDP31B961NG038942"/>
        <s v="LDP31B969NG039014"/>
        <s v="LDP31B968NG039036"/>
        <s v="LDP31B961NG039038"/>
        <s v="LDP31B969NG039045"/>
        <s v="LDP31B963NG039073"/>
        <s v="LDP31B963NG039087"/>
        <s v="LDP31B967NG039254"/>
        <s v="LDP31B960NG039256"/>
        <s v="LDP31B965NG039267"/>
        <s v="LDP31B963NG039980"/>
        <s v="LDP31B964NG040037"/>
        <s v="LDP31B966NG040038"/>
        <s v="LDP31B968NG040042"/>
        <s v="LDP31B96XNG040043"/>
        <s v="LDP31B960NG040049"/>
        <s v="LDP31B965NG040080"/>
        <s v="LDP31B964NG040085"/>
        <s v="LDP31B968NG040090"/>
        <s v="LDP31B963NG040093"/>
        <s v="LDP31B967NG040100"/>
        <s v="LDP31B967NG040145"/>
        <s v="LDP31B966NG040153"/>
        <s v="LDP31B963NG040157"/>
        <s v="LDP31B960NG040164"/>
        <s v="LDP31B96XNG040575"/>
        <s v="LDP31B968NG040610"/>
        <s v="LDP31B964NG040653"/>
        <s v="LDP31B968NG041269"/>
        <s v="LDP31B965NG041276"/>
        <s v="LDP31B969NG041295"/>
        <s v="LDP31B961NG041596"/>
        <s v="LDP31B967NG041666"/>
        <s v="LDP31B968NG041675"/>
        <s v="LDP31B968NG041711"/>
        <s v="LDP31B963NG041714"/>
        <s v="LDP31B966NG041724"/>
        <s v="LDP31B968NG041725"/>
        <s v="LDP31B962NG041736"/>
        <s v="LDP31B964NG041737"/>
        <s v="LDP31B96XNG041757"/>
        <s v="LDP31B96XNG055349"/>
        <s v="LDP31B966NG055350"/>
        <s v="LDP31B96XNG055352"/>
        <s v="LDP31B961NG055353"/>
        <s v="LDP31B963NG055354"/>
        <s v="LDP31B965NG055355"/>
        <s v="LDP31B960NG055358"/>
        <s v="LDP31B969NG055360"/>
        <s v="LDP31B960NG055361"/>
        <s v="LDP31B962NG055362"/>
        <s v="LDP31B964NG055363"/>
        <s v="LDP31B963NG055404"/>
        <s v="LDP31B964NG055413"/>
        <s v="LDP31B96XNG055416"/>
        <s v="LDP31B961NG055417"/>
        <s v="LDP31B968NG051543"/>
        <s v="LDP31B964NG051927"/>
        <s v="LDP31B969NG052121"/>
        <s v="LDP31B968NG052126"/>
        <s v="LDP31B96XNG052127"/>
        <s v="LDP31B960NG052170"/>
        <s v="LDP31B962NG052171"/>
        <s v="LDP31B964NG052172"/>
        <s v="LDP31B967NG052179"/>
        <s v="LDP31B963NG052180"/>
        <s v="LDP31B965NG052181"/>
        <s v="LDP31B960NG052427"/>
        <s v="LDP31B964NG052429"/>
        <s v="LDP31B960NG052430"/>
        <s v="LDP31B964NG052477"/>
        <s v="LDP31B968NG052479"/>
        <s v="LDP31B964NG052480"/>
        <s v="LDP31B966NG052481"/>
        <s v="LDP31B968NG052482"/>
        <s v="LDP31B96XNG052483"/>
        <s v="LDP31B961NG052484"/>
        <s v="LDP31B969NG052488"/>
        <s v="LDP31B960NG052489"/>
        <s v="LDP31B967NG049279"/>
        <s v="LDP31B967NG048861"/>
        <s v="LDP31B968NG048867"/>
        <s v="LDP31B966NG048897"/>
        <s v="LDP31B964NG049305"/>
        <s v="LDP31B965NG049278"/>
        <s v="LDP31B960NG040147"/>
        <s v="LDP31B969NG052491"/>
        <s v="LDP31B960NG052492"/>
        <s v="LDP31B964NG052494"/>
        <s v="LDP31B961NG052498"/>
        <s v="LDP31B966NG052500"/>
        <s v="LDP31B96XNG052502"/>
        <s v="LDP31B961NG052503"/>
        <s v="LDP31B963NG052504"/>
        <s v="LDP31B967NG052506"/>
        <s v="LDP31B969NG052510"/>
        <s v="LDP31B960NG052511"/>
        <s v="LDP31B962NG052512"/>
        <s v="LDP31B966NG052593"/>
        <s v="LDP31B968NG052594"/>
        <s v="LDP31B96XNG052595"/>
        <s v="LDP31B961NG052596"/>
        <s v="LDP31B967NG052599"/>
        <s v="LDP31B96XNG052600"/>
        <s v="LDP31B960NG052606"/>
        <s v="LDP31B962NG052607"/>
        <s v="LDP31B966NG052609"/>
        <s v="LDP31B964NG052611"/>
        <s v="LDP31B968NG052613"/>
        <s v="LDP31B961NG052615"/>
        <s v="LDP31B963NG052616"/>
        <s v="LDP31B964NG052625"/>
        <s v="LDP31B96XNG052631"/>
        <s v="LDP31B969NG051101"/>
        <s v="LDP31B960NG051097"/>
        <s v="LDP31B961NG051125"/>
        <s v="LDP31B967NG051100"/>
        <s v="LDP31B960NG051102"/>
        <s v="LDP31B968NG051123"/>
        <s v="LDP31B963NG051045"/>
        <s v="LDP31B964NG051118"/>
        <s v="LDP31B961NG051111"/>
        <s v="LDP31B962NG051098"/>
        <s v="LDP31B961NG051044"/>
        <s v="LDP31B962NG051120"/>
        <s v="LDP31B967NG051047"/>
        <s v="LDP31B968NG051039"/>
        <s v="LDP31B966NG051122"/>
        <s v="LDP31B966NG051105"/>
        <s v="LDP31B966NG051038"/>
        <s v="LDP31B96XNG051107"/>
        <s v="LDP31B968NG051042"/>
        <s v="LDP31B967NG051128"/>
        <s v="LDP31B969NG051048"/>
        <s v="LDP31B964NG051037"/>
        <s v="LDP31B967NG051114"/>
        <s v="LDP31B961NG051108"/>
        <s v="LDP31B963NG051093"/>
        <s v="LDP31B963NG051112"/>
        <s v="LDP31B964NG051121"/>
        <s v="LDP31B965NG051113"/>
        <s v="LDP31B968NG051090"/>
        <s v="LDP31B968NG051106"/>
        <s v="LDP31B96XNG051043"/>
        <s v="LDP31B969NG051115"/>
        <s v="LDP31B96XNG051124"/>
        <s v="LDP31B96XNG051091"/>
        <s v="LDP31B96XNG051110"/>
        <s v="LDP31B962NG051117"/>
        <s v="LDP31B966NG051119"/>
        <s v="LDP31B962NG051103"/>
        <s v="LDP31B964NG051099"/>
        <s v="LDP31B965NG051094"/>
        <s v="LDP31B960NG051049"/>
        <s v="LDP31B969NG051096"/>
        <s v="LDP31B966NG051041"/>
        <s v="LDP31B960NG051116"/>
        <s v="LDP31B961NG051092"/>
        <s v="LDP31B967NG051095"/>
        <s v="LDP31B962NG051036"/>
        <s v="LDP31B964NG051104"/>
        <s v="LDP31B963NG051126"/>
        <s v="LDP31B965NG051046"/>
        <s v="LDP31B963NG051109"/>
        <s v="LDP31B965NG051127"/>
        <s v="LDP31B964NG051040"/>
        <s v="LDP31B960NG051164"/>
        <s v="LDP31B960NG051178"/>
        <s v="LDP31B964NG051166"/>
        <s v="LDP31B969NG051129"/>
        <s v="LDP31B967NG051162"/>
        <s v="LDP31B961NG051173"/>
        <s v="LDP31B96XNG051172"/>
        <s v="LDP31B965NG051161"/>
        <s v="LDP31B966NG051167"/>
        <s v="LDP31B969NG051163"/>
        <s v="LDP31B963NG051174"/>
        <s v="LDP31B968NG051168"/>
        <s v="LDP31B967NG051176"/>
        <s v="LDP31B962NG051165"/>
        <s v="LDP31B968NG051171"/>
        <s v="LDP31B963NG051160"/>
        <s v="LDP31B96XNG051169"/>
        <s v="LDP31B966NG051170"/>
        <s v="LDP31B969NG051177"/>
        <s v="LDP31B965NG048857"/>
        <s v="LDP31B965NG048874"/>
        <s v="LDP31B960NG048877"/>
        <s v="LDP31B965NG048891"/>
        <s v="LDP31B964NG048915"/>
        <s v="LDP31B966NG048916"/>
        <s v="LDP31B96XNG048918"/>
        <s v="LDP31B965NG049300"/>
        <s v="LDP31B961NG048466"/>
        <s v="LDP31B963NG048856"/>
        <s v="LDP31B965NG048860"/>
        <s v="LDP31B961NG048869"/>
        <s v="LDP31B964NG048901"/>
        <s v="LDP31B963NG048906"/>
        <s v="LDP31B962NG049285"/>
        <s v="LDP31B968NG049288"/>
        <s v="LDP31B967NG048553"/>
        <s v="LDP31B969NG048859"/>
        <s v="LDP31B967NG048875"/>
        <s v="LDP31B960NG048880"/>
        <s v="LDP31B969NG048909"/>
        <s v="LDP31B960NG048913"/>
        <s v="LDP31B964NG048896"/>
        <s v="LDP31B968NG049291"/>
        <s v="LDP31B964NG054214"/>
        <s v="LDP31B960NG054212"/>
        <s v="LDP31B960NG054226"/>
        <s v="LDP31B961NG054221"/>
        <s v="LDP31B961NG054154"/>
        <s v="LDP31B962NG052770"/>
        <s v="LDP31B962NG054227"/>
        <s v="LDP31B963NG054222"/>
        <s v="LDP31B966NG054215"/>
        <s v="LDP31B969NG054208"/>
        <s v="LDP31B96XNG054203"/>
        <s v="LDP31B965NG054156"/>
        <s v="LDP31B969NG054211"/>
        <s v="LDP31B966NG054201"/>
        <s v="LDP31B962NG054213"/>
        <s v="LDP31B969NG054225"/>
        <s v="LDP31B96XNG054153"/>
        <s v="LDP31B968NG054152"/>
        <s v="LDP31B968NG054216"/>
        <s v="LDP31B96XNG054217"/>
        <s v="LDP31B961NG054199"/>
        <s v="LDP31B967NG054207"/>
        <s v="LDP31B964NG054228"/>
        <s v="LDP31B960NG054209"/>
        <s v="LDP31B964NG052737"/>
        <s v="LDP31B967NG054224"/>
        <s v="LDP31B969NG054158"/>
        <s v="LDP31B961NG054218"/>
        <s v="LDP31B968NG054202"/>
        <s v="LDP31B963NG054205"/>
        <s v="LDP31B963NG054219"/>
        <s v="LDP31B964NG054200"/>
        <s v="LDP31B969NG051714"/>
        <s v="LDP31B967NG054157"/>
        <s v="LDP31B96XNG054220"/>
        <s v="LDP31B966NG054151"/>
        <s v="LDP31B965NG054223"/>
        <s v="LDP31B961NG054235"/>
        <s v="LDP31B967NG054238"/>
        <s v="LDP31B968NG054247"/>
        <s v="LDP31B96XNG054248"/>
        <s v="LDP31B966NG054246"/>
        <s v="LDP31B960NG054243"/>
        <s v="LDP31B965NG054254"/>
        <s v="LDP31B962NG054261"/>
        <s v="LDP31B964NG054259"/>
        <s v="LDP31B961NG054266"/>
        <s v="LDP31B969NG054256"/>
        <s v="LDP31B961NG054252"/>
        <s v="LDP31B968NG054250"/>
        <s v="LDP31B967NG054269"/>
        <s v="LDP31B96XNG054265"/>
        <s v="LDP31B961NG054249"/>
        <s v="LDP31B962NG054311"/>
        <s v="LDP31B963NG054267"/>
        <s v="LDP31B960NG054274"/>
        <s v="LDP31B96XNG054251"/>
        <s v="LDP31B966NG054263"/>
        <s v="LDP31B96XNG054315"/>
        <s v="LDP31B960NG054324"/>
        <s v="LDP31B964NG054312"/>
        <s v="LDP31B963NG054317"/>
        <s v="LDP31B960NG054257"/>
        <s v="LDP31B960NG054260"/>
        <s v="LDP31B965NG054318"/>
        <s v="LDP31B968NG054314"/>
        <s v="LDP31B969NG054323"/>
        <s v="LDP31B969NG054273"/>
        <s v="LDP31B962NG054325"/>
        <s v="LDP31B963NG054320"/>
        <s v="LDP31B964NG054326"/>
        <s v="LDP31B966NG054330"/>
        <s v="LDP31B961NG054316"/>
        <s v="LDP31B965NG054271"/>
        <s v="LDP31B965NG054321"/>
        <s v="LDP31B963NG054348"/>
        <s v="LDP31B968NG054331"/>
        <s v="LDP31B96XNG054346"/>
        <s v="LDP31B968NG054345"/>
        <s v="LDP31B96XNG054329"/>
        <s v="LDP31B962NG054339"/>
        <s v="LDP31B969NG054340"/>
        <s v="LDP31B960NG054310"/>
        <s v="LDP31B966NG054344"/>
        <s v="LDP31B960NG054341"/>
        <s v="LDP31B960NG054355"/>
        <s v="LDP31B965NG054352"/>
        <s v="LDP31B962NG054356"/>
        <s v="LDP31B963NG054351"/>
        <s v="LDP31B969NG054337"/>
        <s v="LDP31B965NG054366"/>
        <s v="LDP31B961NG054350"/>
        <s v="LDP31B967NG054336"/>
        <s v="LDP31B960NG054369"/>
        <s v="LDP31B96XNG054363"/>
        <s v="LDP31B969NG054368"/>
        <s v="LDP31B965NG054349"/>
        <s v="LDP31B961NG054364"/>
        <s v="LDP31B969NG054371"/>
        <s v="LDP31B961NG054333"/>
        <s v="LDP31B964NG054360"/>
        <s v="LDP31B963NG054365"/>
        <s v="LDP31B967NG054322"/>
        <s v="LDP31B964NG054357"/>
        <s v="LDP31B966NG054361"/>
        <s v="LDP31B963NG054334"/>
        <s v="LDP31B965NG054335"/>
        <s v="LDP31B965NG054240"/>
        <s v="LDP31B964NG054245"/>
        <s v="LDP31B965NG054237"/>
        <s v="LDP31B967NG054367"/>
        <s v="LDP31B966NG054358"/>
        <s v="LDP31B962NG054258"/>
        <s v="LDP31B966NG054327"/>
        <s v="LDP31B968NG054264"/>
        <s v="LDP31B969NG054242"/>
        <s v="LDP31B966NG054375"/>
        <s v="LDP31B963NG054382"/>
        <s v="LDP31B968NG054359"/>
        <s v="LDP31B961NG054378"/>
        <s v="LDP31B969NG054239"/>
        <s v="LDP31B962NG054342"/>
        <s v="LDP31B964NG054343"/>
        <s v="LDP31B964NG054374"/>
        <s v="LDP31B965NG054268"/>
        <s v="LDP31B96XNG054380"/>
        <s v="LDP31B963NG054379"/>
        <s v="LDP31B96XNG054377"/>
        <s v="LDP31B965NG054383"/>
        <s v="LDP31B962NG054373"/>
        <s v="LDP31B964NG054262"/>
        <s v="LDP31B967NG054255"/>
        <s v="LDP31B961NG054204"/>
        <s v="LDP31B961NG054381"/>
        <s v="LDP31B964NG054813"/>
        <s v="LDP31B960NG054792"/>
        <s v="LDP31B960NG054808"/>
        <s v="LDP31B961NG054347"/>
        <s v="LDP31B966NG054313"/>
        <s v="LDP31B967NG054353"/>
        <s v="LDP31B969NG054810"/>
        <s v="LDP31B968NG054796"/>
        <s v="LDP31B965NG054805"/>
        <s v="LDP31B966NG054800"/>
        <s v="LDP31B961NG054798"/>
        <s v="LDP31B963NG054883"/>
        <s v="LDP31B964NG054861"/>
        <s v="LDP31B96XNG054802"/>
        <s v="LDP31B964NG054875"/>
        <s v="LDP31B968NG054894"/>
        <s v="LDP31B961NG054882"/>
        <s v="LDP31B960NG054873"/>
        <s v="LDP31B960NG054811"/>
        <s v="LDP31B962NG054891"/>
        <s v="LDP31B968NG054880"/>
        <s v="LDP31B96XNG054864"/>
        <s v="LDP31B960NG054372"/>
        <s v="LDP31B963NG054897"/>
        <s v="LDP31B969NG054886"/>
        <s v="LDP31B969NG054872"/>
        <s v="LDP31B961NG054865"/>
        <s v="LDP31B963NG054804"/>
        <s v="LDP31B96XNG054895"/>
        <s v="LDP31B968NG054801"/>
        <s v="LDP31B962NG054860"/>
        <s v="LDP31B963NG054799"/>
        <s v="LDP31B965NG054867"/>
        <s v="LDP31B969NG054869"/>
        <s v="LDP31B964NG054892"/>
        <s v="LDP31B969NG054354"/>
        <s v="LDP31B96XNG038017"/>
        <s v="LDP31B96XNG038051"/>
        <s v="LDP31B965NG037986"/>
        <s v="LDP31B960NG038026"/>
        <s v="LDP31B962NG038027"/>
        <s v="LDP31B961NG038052"/>
        <s v="LDP31B966NG037995"/>
        <s v="LDP31B963NG038022"/>
        <s v="LDP31B968NG038050"/>
        <s v="LDP31B966NG038001"/>
        <s v="LDP31B964NG038000"/>
        <s v="LDP31B963NG038053"/>
        <s v="LDP31B96XNG038034"/>
        <s v="LDP31B964NG038045"/>
        <s v="LDP31B967NG038024"/>
        <s v="LDP31B967NG038007"/>
        <s v="LDP31B969NG037974"/>
        <s v="LDP31B966NG038015"/>
        <s v="LDP31B960NG038043"/>
        <s v="LDP31B960NG038012"/>
        <s v="LDP31B964NG038014"/>
        <s v="LDP31B969NG038025"/>
        <s v="LDP31B968NG037951"/>
        <s v="LDP31B961NG037967"/>
        <s v="LDP31B965NG038040"/>
        <s v="LDP31B966NG038029"/>
        <s v="LDP31B968NG037688"/>
        <s v="LDP31B963NG038005"/>
        <s v="LDP31B965NG038037"/>
        <s v="LDP31B968NG038033"/>
        <s v="LDP31B965NG051175"/>
        <s v="LDP31B968NG054362"/>
        <s v="LDP31B961NG055000"/>
        <s v="LDP31B960NG055425"/>
        <s v="LDP31B969NG055486"/>
        <s v="LDP31B965NG055615"/>
        <s v="LDP31B960NG055618"/>
        <s v="LDP31B962NG055622"/>
        <s v="LDP31B961NG055630"/>
        <s v="LDP31B969NG055634"/>
        <s v="LDP31B960NG055635"/>
        <s v="LDP31B962NG055636"/>
        <s v="LDP31B964NG055637"/>
        <s v="LDP31B966NG055638"/>
        <s v="LDP31B968NG055639"/>
        <s v="LDP31B964NG055640"/>
        <s v="LDP31B967NG055681"/>
        <s v="LDP31B969NG055682"/>
        <s v="LDP31B960NG055683"/>
        <s v="LDP31B962NG055684"/>
        <s v="LDP31B964NG055685"/>
        <s v="LDP31B966NG055686"/>
        <s v="LDP31B968NG055687"/>
        <s v="LDP31B96XNG055688"/>
        <s v="LDP31B961NG055689"/>
        <s v="LDP31B968NG055690"/>
        <s v="LDP31B96XNG055691"/>
        <s v="LDP31B961NG055692"/>
        <s v="LDP31B963NG055693"/>
        <s v="LDP31B965NG055694"/>
        <s v="LDP31B967NG055695"/>
        <s v="LDP31B969NG055696"/>
        <s v="LDP31B960NG055697"/>
        <s v="LDP31B962NG055698"/>
        <s v="LDP31B967NG055700"/>
        <s v="LDP31B969NG055701"/>
        <s v="LDP31B960NG055702"/>
        <s v="LDP31B962NG055703"/>
        <s v="LDP31B964NG055704"/>
        <s v="LDP31B966NG055705"/>
        <s v="LDP31B968NG055706"/>
        <s v="LDP31B96XNG055707"/>
        <s v="LDP31B961NG055708"/>
        <s v="LDP31B963NG055709"/>
        <s v="LDP31B96XNG055710"/>
        <s v="LDP31B961NG055711"/>
        <s v="LDP31B963NG055712"/>
        <s v="LDP31B965NG055713"/>
        <s v="LDP31B967NG055714"/>
        <s v="LDP31B969NG055715"/>
        <s v="LDP31B960NG055716"/>
        <s v="LDP31B962NG055717"/>
        <s v="LDP31B968NG056175"/>
        <s v="LDP31B96XNG056176"/>
        <s v="LDP31B961NG056177"/>
        <s v="LDP31B963NG056178"/>
        <s v="LDP31B965NG056179"/>
        <s v="LDP31B961NG056180"/>
        <s v="LDP31B963NG056181"/>
        <s v="LDP31B965NG056182"/>
        <s v="LDP31B967NG056183"/>
        <s v="LDP31B962NG058102"/>
        <s v="LDP31B964NG058103"/>
        <s v="LDP31B969NG056184"/>
        <s v="LDP31B963NG056200"/>
        <s v="LDP31B965NG056201"/>
        <s v="LDP31B967NG056202"/>
        <s v="LDP31B969NG056203"/>
        <s v="LDP31B960NG056204"/>
        <s v="LDP31B962NG056205"/>
        <s v="LDP31B964NG056206"/>
        <s v="LDP31B966NG056207"/>
        <s v="LDP31B968NG056208"/>
        <s v="LDP31B96XNG056209"/>
        <s v="LDP31B966NG056210"/>
        <s v="LDP31B968NG056211"/>
        <s v="LDP31B96XNG056212"/>
        <s v="LDP31B961NG056213"/>
        <s v="LDP31B963NG056214"/>
        <s v="LDP31B965NG056215"/>
        <s v="LDP31B967NG056216"/>
        <s v="LDP31B969NG056217"/>
        <s v="LDP31B960NG056218"/>
        <s v="LDP31B966NG057955"/>
        <s v="LDP31B968NG057956"/>
        <s v="LDP31B960NG058034"/>
        <s v="LDP31B960NG058065"/>
        <s v="LDP31B968NG058069"/>
        <s v="LDP31B967NG058077"/>
        <s v="LDP31B964NG058084"/>
        <s v="LDP31B966NG058085"/>
        <s v="LDP31B966NG051198"/>
        <s v="LDP31B969NG051180"/>
        <s v="LDP31B962NG051179"/>
        <s v="LDP31B964NG051183"/>
        <s v="LDP31B968NG051185"/>
        <s v="LDP31B963NG051188"/>
        <s v="LDP31B961NG051190"/>
        <s v="LDP31B965NG051189"/>
        <s v="LDP31B962NG051182"/>
        <s v="LDP31B965NG051192"/>
        <s v="LDP31B960NG051181"/>
        <s v="LDP31B963NG051241"/>
        <s v="LDP31B960NG051195"/>
        <s v="LDP31B961NG051187"/>
        <s v="LDP31B969NG051194"/>
        <s v="LDP31B963NG051191"/>
        <s v="LDP31B96XNG051186"/>
        <s v="LDP31B965NG051256"/>
        <s v="LDP31B960NG051715"/>
        <s v="LDP31B964NG051250"/>
        <s v="LDP31B968NG051199"/>
        <s v="LDP31B961NG051254"/>
        <s v="LDP31B962NG051716"/>
        <s v="LDP31B967NG051260"/>
        <s v="LDP31B968NG051249"/>
        <s v="LDP31B964NG051717"/>
        <s v="LDP31B967NG051257"/>
        <s v="LDP31B966NG051248"/>
        <s v="LDP31B964NG051247"/>
        <s v="LDP31B966NG051251"/>
        <s v="LDP31B962NG051246"/>
        <s v="LDP31B96XNG051253"/>
        <s v="LDP31B963NG051255"/>
        <s v="LDP31B966NG051718"/>
        <s v="LDP31B960NG051259"/>
        <s v="LDP31B969NG051258"/>
        <s v="LDP31B968NG051719"/>
        <s v="LDP31B968NG051252"/>
        <s v="LDP31B965NG051239"/>
        <s v="LDP31B960NG051245"/>
        <s v="LDP31B967NG051243"/>
        <s v="LDP31B965NG051242"/>
        <s v="LDP31B964NG051197"/>
        <s v="LDP31B961NG051240"/>
        <s v="LDP31B962NG051196"/>
        <s v="LDP31B969NG051244"/>
        <s v="LDP31B966NG051184"/>
        <s v="LDP31B967NG051193"/>
        <s v="LDP31B968NG058086"/>
        <s v="LDP31B96XNG058087"/>
        <s v="LDP31B961NG058088"/>
        <s v="LDP31B963NG058089"/>
        <s v="LDP31B96XNG058090"/>
        <s v="LDP31B963NG058092"/>
        <s v="LDP31B965NG058093"/>
        <s v="LDP31B967NG058094"/>
        <s v="LDP31B969NG058095"/>
        <s v="LDP31B960NG058096"/>
        <s v="LDP31B962NG058097"/>
        <s v="LDP31B964NG058098"/>
        <s v="LDP31B966NG058099"/>
        <s v="LDP31B969NG058100"/>
        <s v="LDP31B960NG058101"/>
        <s v="LDP31B966NG058104"/>
        <s v="LDP31B968NG058105"/>
        <s v="LDP31B96XNG058106"/>
        <s v="LDP31B961NG058107"/>
        <s v="LDP31B963NG058108"/>
        <s v="LDP31B965NG058109"/>
        <s v="LDP31B961NG058110"/>
        <s v="LDP31B963NG058111"/>
        <s v="LDP31B963NG059470"/>
        <s v="LDP31B965NG059471"/>
        <s v="LDP31B967NG059472"/>
        <s v="LDP31B969NG059473"/>
        <s v="LDP31B960NG059474"/>
        <s v="LDP31B962NG059475"/>
        <s v="LDP31B964NG059476"/>
        <s v="LDP31B966NG059477"/>
        <s v="LDP31B968NG059478"/>
        <s v="LDP31B96XNG059479"/>
        <s v="LDP31B966NG059480"/>
        <s v="LDP31B969NG051762"/>
        <s v="LDP31B964NG051765"/>
        <s v="LDP31B962NG051764"/>
        <s v="LDP31B96XNG051768"/>
        <s v="LDP31B966NG051721"/>
        <s v="LDP31B968NG051770"/>
        <s v="LDP31B964NG052236"/>
        <s v="LDP31B969NG052233"/>
        <s v="LDP31B966NG052237"/>
        <s v="LDP31B964NG051720"/>
        <s v="LDP31B962NG052736"/>
        <s v="LDP31B966NG051766"/>
        <s v="LDP31B961NG051769"/>
        <s v="LDP31B962NG052235"/>
        <s v="LDP31B968NG051767"/>
        <s v="LDP31B960NG051763"/>
        <s v="LDP31B967NG052232"/>
        <s v="LDP31B968NG051722"/>
        <s v="LDP31B96XNG054234"/>
        <s v="LDP31B964NG052740"/>
        <s v="LDP31B968NG052739"/>
        <s v="LDP31B968NG054149"/>
        <s v="LDP31B966NG052738"/>
        <s v="LDP31B962NG054146"/>
        <s v="LDP31B960NG054145"/>
        <s v="LDP31B964NG054150"/>
        <s v="LDP31B966NG054148"/>
        <s v="LDP31B965NG054206"/>
        <s v="LDP31B964NG054147"/>
        <s v="LDP31B963NG054155"/>
        <s v="LDP31B969NG049283"/>
        <s v="LDP31B960NG049284"/>
        <s v="LDP31B961NG049276"/>
        <s v="LDP31B962NG048847"/>
        <s v="LDP31B969NG049266"/>
        <s v="LDP31B960NG049270"/>
        <s v="LDP31B963NG049280"/>
        <s v="LDP31B966NG049290"/>
        <s v="LDP31B965NG049264"/>
        <s v="LDP31B962NG049271"/>
        <s v="LDP31B960NG048863"/>
        <s v="LDP31B964NG048879"/>
        <s v="LDP31B960NG048569"/>
        <s v="LDP31B961NG048919"/>
        <s v="LDP31B962NG048864"/>
        <s v="LDP31B962NG048914"/>
        <s v="LDP31B963NG049277"/>
        <s v="LDP31B964NG048882"/>
        <s v="LDP31B965NG048907"/>
        <s v="LDP31B960NG048894"/>
        <s v="LDP31B961NG048905"/>
        <s v="LDP31B963NG048890"/>
        <s v="LDP31B968NG048920"/>
        <s v="LDP31B969NG048893"/>
        <s v="LDP31B965NG048910"/>
        <s v="LDP31B967NG048911"/>
        <s v="LDP31B96XNG048904"/>
        <s v="LDP31B961NG048886"/>
        <s v="LDP31B966NG048902"/>
        <s v="LDP31B968NG048917"/>
        <s v="LDP31B962NG048881"/>
        <s v="LDP31B969NG048912"/>
        <s v="LDP31B967NG048892"/>
        <s v="LDP31B962NG048895"/>
        <s v="LDP31B967NG048889"/>
        <s v="LDP31B96XNG048868"/>
        <s v="LDP31B969NG048876"/>
        <s v="LDP31B963NG048887"/>
        <s v="LDP31B966NG056806"/>
        <s v="LDP31B966NG056868"/>
        <s v="LDP31B960NG057370"/>
        <s v="LDP31B966NG056742"/>
        <s v="LDP31B969NG056850"/>
        <s v="LDP31B962NG057371"/>
        <s v="LDP31B968NG057374"/>
        <s v="LDP31B963NG056813"/>
        <s v="LDP31B962NG056866"/>
        <s v="LDP31B966NG057373"/>
        <s v="LDP31B961NG056874"/>
        <s v="LDP31B964NG056819"/>
        <s v="LDP31B96XNG056808"/>
        <s v="LDP31B96XNG056923"/>
        <s v="LDP31B960NG056851"/>
        <s v="LDP31B965NG056814"/>
        <s v="LDP31B960NG056848"/>
        <s v="LDP31B960NG057322"/>
        <s v="LDP31B963NG056827"/>
        <s v="LDP31B967NG056815"/>
        <s v="LDP31B962NG056852"/>
        <s v="LDP31B96XNG057361"/>
        <s v="LDP31B964NG056853"/>
        <s v="LDP31B968NG056807"/>
        <s v="LDP31B961NG056860"/>
        <s v="LDP31B964NG056867"/>
        <s v="LDP31B961NG056857"/>
        <s v="LDP31B961NG057376"/>
        <s v="LDP31B962NG057323"/>
        <s v="LDP31B969NG057383"/>
        <s v="LDP31B967NG057429"/>
        <s v="LDP31B966NG057387"/>
        <s v="LDP31B964NG056870"/>
        <s v="LDP31B961NG056809"/>
        <s v="LDP31B965NG057428"/>
        <s v="LDP31B969NG057366"/>
        <s v="LDP31B963NG057430"/>
        <s v="LDP31B963NG057363"/>
        <s v="LDP31B963NG057377"/>
        <s v="LDP31B965NG056828"/>
        <s v="LDP31B96XNG057375"/>
        <s v="LDP31B96XNG056856"/>
        <s v="LDP31B96XNG056825"/>
        <s v="LDP31B965NG057381"/>
        <s v="LDP31B963NG057816"/>
        <s v="LDP31B96XNG057828"/>
        <s v="LDP31B964NG057890"/>
        <s v="LDP31B966NG057874"/>
        <s v="LDP31B969NG057836"/>
        <s v="LDP31B963NG057833"/>
        <s v="LDP31B962NG057886"/>
        <s v="LDP31B964NG057887"/>
        <s v="LDP31B967NG057821"/>
        <s v="LDP31B964NG057811"/>
        <s v="LDP31B965NG057879"/>
        <s v="LDP31B966NG057812"/>
        <s v="LDP31B963NG057881"/>
        <s v="LDP31B960NG057885"/>
        <s v="LDP31B969NG057819"/>
        <s v="LDP31B969NG057870"/>
        <s v="LDP31B961NG057880"/>
        <s v="LDP31B961NG057877"/>
        <s v="LDP31B962NG057869"/>
        <s v="LDP31B967NG057818"/>
        <s v="LDP31B969NG057884"/>
        <s v="LDP31B968NG057830"/>
        <s v="LDP31B964NG057825"/>
        <s v="LDP31B967NG057835"/>
        <s v="LDP31B964NG057873"/>
        <s v="LDP31B96XNG057814"/>
        <s v="LDP31B960NG057823"/>
        <s v="LDP31B961NG057829"/>
        <s v="LDP31B969NG057822"/>
        <s v="LDP31B967NG060105"/>
        <s v="LDP31B964NG060188"/>
        <s v="LDP31B966NG059527"/>
        <s v="LDP31B962NG062134"/>
        <s v="LDP31B964NG062135"/>
        <s v="LDP31B967NG062131"/>
        <s v="LDP31B969NG062129"/>
        <s v="LDP31B963NG062143"/>
        <s v="LDP31B960NG062133"/>
        <s v="LDP31B96XNG062138"/>
        <s v="LDP31B961NG062142"/>
        <s v="LDP31B960NG062147"/>
        <s v="LDP31B967NG062145"/>
        <s v="LDP31B962NG062151"/>
        <s v="LDP31B965NG062144"/>
        <s v="LDP31B968NG062140"/>
        <s v="LDP31B964NG062149"/>
        <s v="LDP31B967NG062162"/>
        <s v="LDP31B965NG062158"/>
        <s v="LDP31B968NG062218"/>
        <s v="LDP31B967NG062159"/>
        <s v="LDP31B963NG062160"/>
        <s v="LDP31B966NG062153"/>
        <s v="LDP31B968NG062137"/>
        <s v="LDP31B961NG057362"/>
        <s v="LDP31B962NG056849"/>
        <s v="LDP31B961NG056812"/>
        <s v="LDP31B967NG056829"/>
        <s v="LDP31B964NG057372"/>
        <s v="LDP31B965NG056859"/>
        <s v="LDP31B963NG056875"/>
        <s v="LDP31B968NG056855"/>
        <s v="LDP31B963NG056830"/>
        <s v="LDP31B969NG056816"/>
        <s v="LDP31B963NG056861"/>
        <s v="LDP31B969NG056864"/>
        <s v="LDP31B96XNG056873"/>
        <s v="LDP31B965NG056876"/>
        <s v="LDP31B967NG056877"/>
        <s v="LDP31B961NG056924"/>
        <s v="LDP31B961NG057359"/>
        <s v="LDP31B963NG057380"/>
        <s v="LDP31B967NG057382"/>
        <s v="LDP31B962NG057385"/>
        <s v="LDP31B969NG057433"/>
        <s v="LDP31B964NG057369"/>
        <s v="LDP31B968NG056922"/>
        <s v="LDP31B967NG056863"/>
        <s v="LDP31B964NG056741"/>
        <s v="LDP31B968NG059481"/>
        <s v="LDP31B96XNG059482"/>
        <s v="LDP31B961NG059483"/>
        <s v="LDP31B963NG059484"/>
        <s v="LDP31B965NG059485"/>
        <s v="LDP31B967NG059486"/>
        <s v="LDP31B969NG059487"/>
        <s v="LDP31B960NG059488"/>
        <s v="LDP31B962NG059489"/>
        <s v="LDP31B969NG059490"/>
        <s v="LDP31B960NG059491"/>
        <s v="LDP31B962NG059492"/>
        <s v="LDP31B964NG059493"/>
        <s v="LDP31B966NG059494"/>
        <s v="LDP31B968NG059495"/>
        <s v="LDP31B96XNG059496"/>
        <s v="LDP31B961NG059497"/>
        <s v="LDP31B963NG059498"/>
        <s v="LDP31B965NG059499"/>
        <s v="LDP31B968NG059500"/>
        <s v="LDP31B96XNG059501"/>
        <s v="LDP31B961NG059502"/>
        <s v="LDP31B963NG059503"/>
        <s v="LDP31B965NG059504"/>
        <s v="LDP31B967NG059505"/>
        <s v="LDP31B969NG059506"/>
        <s v="LDP31B960NG059507"/>
        <s v="LDP31B962NG059508"/>
        <s v="LDP31B964NG059509"/>
        <s v="LDP31B960NG059510"/>
        <s v="LDP31B962NG059511"/>
        <s v="LDP31B964NG059512"/>
        <s v="LDP31B966NG059513"/>
        <s v="LDP31B968NG059514"/>
        <s v="LDP31B96XNG059515"/>
        <s v="LDP31B961NG059516"/>
        <s v="LDP31B965NG059518"/>
        <s v="LDP31B967NG059519"/>
        <s v="LDP31B963NG059520"/>
        <s v="LDP31B965NG059521"/>
        <s v="LDP31B967NG059522"/>
        <s v="LDP31B969NG059523"/>
        <s v="LDP31B960NG059524"/>
        <s v="LDP31B962NG059525"/>
        <s v="LDP31B964NG059526"/>
        <s v="LDP31B968NG059528"/>
        <s v="LDP31B96XNG059529"/>
        <s v="LDP31B966NG059530"/>
        <s v="LDP31B968NG059531"/>
        <s v="LDP31B961NG059533"/>
        <s v="LDP31B963NG059534"/>
        <s v="LDP31B965NG059535"/>
        <s v="LDP31B967NG059536"/>
        <s v="LDP31B969NG059537"/>
        <s v="LDP31B960NG059538"/>
        <s v="LDP31B962NG059539"/>
        <s v="LDP31B969NG059540"/>
        <s v="LDP31B960NG059541"/>
        <s v="LDP31B962NG059542"/>
        <s v="LDP31B964NG059543"/>
        <s v="LDP31B966NG059544"/>
        <s v="LDP31B968NG059545"/>
        <s v="LDP31B96XNG059546"/>
        <s v="LDP31B961NG059547"/>
        <s v="LDP31B963NG059548"/>
        <s v="LDP31B965NG059549"/>
        <s v="LDP31B960NG060088"/>
        <s v="LDP31B962NG060089"/>
        <s v="LDP31B969NG060090"/>
        <s v="LDP31B960NG060091"/>
        <s v="LDP31B962NG060092"/>
        <s v="LDP31B964NG055699"/>
        <s v="LDP31B962NG056219"/>
        <s v="LDCD730E4N3019646"/>
        <s v="LDCD730E4N3019629"/>
        <s v="LDCD730E3N3019640"/>
        <s v="LDCD730E3N3019587"/>
        <s v="LDCD730EXN3019845"/>
        <s v="LDCD730E5N3019591"/>
        <s v="LDCD730E1N3019846"/>
        <s v="LDCD730E7N3019849"/>
        <s v="LDCD730E5N3019848"/>
        <s v="LDCD730E8N3019844"/>
        <s v="LDCD730E4N3019839"/>
        <s v="LDCD730E6N3019843"/>
        <s v="LDCD730E8N3019603"/>
        <s v="LDCD730E0N3019840"/>
        <s v="LDCD730E3N3019847"/>
        <s v="LDCD730E5N3019851"/>
        <s v="LDCD730E3N3019850"/>
        <s v="LDCD730E2N3019841"/>
        <s v="LDCD730E7N3019852"/>
        <s v="LDCD730E4N3019842"/>
        <s v="LDCD730E6N3019597"/>
        <s v="LDCD730E5N3019610"/>
        <s v="LDCD730E4N3019615"/>
        <s v="LDCD730E7N3019625"/>
        <s v="LDCD730E8N3019634"/>
        <s v="LDCD730E9N3019853"/>
        <s v="LDCD730E8N3019858"/>
        <s v="LDCD730E4N3019856"/>
        <s v="LDCD730E0N3019854"/>
        <s v="LDCD730E4N3020022"/>
        <s v="LDCD730E2N3020035"/>
        <s v="LDCD730E4N3020036"/>
        <s v="LDCD730E2N3020018"/>
        <s v="LDCD730E6N3020037"/>
        <s v="LDCD730E5N3020031"/>
        <s v="LDCD730E3N3020027"/>
        <s v="LDCD730E7N3020029"/>
        <s v="LDCD730EXN3020039"/>
        <s v="LDCD730E8N3020024"/>
        <s v="LDCD730E6N3020040"/>
        <s v="LDCD730E5N3020045"/>
        <s v="LDCD730EXN3020042"/>
        <s v="LDCD730E3N3020044"/>
        <s v="LDCD730E0N3020048"/>
        <s v="LDCD730E7N3020046"/>
        <s v="LDCD730E8N3020038"/>
        <s v="LDCD730E7N3020015"/>
        <s v="LDCD730E0N3020034"/>
        <s v="LDCD730E9N3020047"/>
        <s v="LDCD730E9N3020033"/>
        <s v="LNBSCC4H8MD843270"/>
        <s v="LNBSCC4H5MD843422"/>
        <s v="LNBSCC4H1MD843319"/>
        <s v="LNBSCC4H3MD843533"/>
        <s v="LNBSCC4H4MD843301"/>
        <s v="LNBSCC4H5MD843372"/>
        <s v="LNBSCC4H5MD843288"/>
        <s v="LNBSCC4H9MD843472"/>
        <s v="LNBSCC4HXMD843402"/>
        <s v="LNBSCC4H2MD843362"/>
        <s v="LNBSCC4H6MD843378"/>
        <s v="LNBSCC4H7MD843325"/>
        <s v="LNBSCC4H1MD843398"/>
        <s v="LNBSCC4H4MD843329"/>
        <s v="LNBSCC4H3MD843516"/>
        <s v="LNBSCC4H6MD843364"/>
        <s v="LNBSCC4HXMD843254"/>
        <s v="LNBSCC4H3MD843483"/>
        <s v="LNBSCC4H7MD843406"/>
        <s v="LNBSCC4H3MD843399"/>
        <s v="LNBSCC4H4MD843332"/>
        <s v="LNBSCC4H8MD843317"/>
        <s v="LNBSCC4H5MD843369"/>
        <s v="LNBSCC4H0MD843389"/>
        <s v="LNBSCC4H4MD843279"/>
        <s v="LNBSCC4H0MD843313"/>
        <s v="LNBSCC4H6MD843347"/>
        <s v="LNBSCC4H3MD843449"/>
        <s v="LNBSCC4H3MD843306"/>
        <s v="LNBSCC4H1MD843322"/>
        <s v="LNBSCC4H6MD843526"/>
        <s v="LNBSCC4HXMD843366"/>
        <s v="LNBSCC4H8MD843267"/>
        <s v="LNBSCC4HXMD843318"/>
        <s v="LNBSCC4H9MD843438"/>
        <s v="LNBSCC4H0MD843358"/>
        <s v="LNBSCC4H1MD843336"/>
        <s v="LNBSCC4H8MD843527"/>
        <s v="LNBSCC4H2MD843278"/>
        <s v="LNBSCC4HXMD843335"/>
        <s v="LNBSCC4H0MD843439"/>
        <s v="LNBSCC4H6MD843431"/>
        <s v="LNBSCC4H7MD843289"/>
        <s v="LNBSCC4H9MD843441"/>
        <s v="LNBSCC4H5MD843534"/>
        <s v="LNBSCC4H5MD843436"/>
        <s v="LNBSCC4H0MD843487"/>
        <s v="LNBSCC4H9MD843262"/>
        <s v="LNBSCC4H0MD843330"/>
        <s v="LNBSCC4H4MD843377"/>
        <s v="LNBSCC4H3MD843354"/>
        <s v="LNBSCC4H7MD843471"/>
        <s v="LNBSCC4HXMD843304"/>
        <s v="LNBSCC4H6MD843476"/>
        <s v="LNBSCC4H6MD843395"/>
        <s v="LNBSCC4H3MD843421"/>
        <s v="LNBSCC4H4MD843251"/>
        <s v="LNBSCC4H2MD843491"/>
        <s v="LNBSCC4H7MD843390"/>
        <s v="LNBSCC4H6MD843428"/>
        <s v="LNBSCC4H1MD843269"/>
        <s v="LNBSCC4H6MD843297"/>
        <s v="LDP31B964NG060093"/>
        <s v="LDP31B966NG060094"/>
        <s v="LDP31B968NG060095"/>
        <s v="LDP31B96XNG060096"/>
        <s v="LDP31B961NG060097"/>
        <s v="LDP31B963NG060098"/>
        <s v="LDP31B965NG060099"/>
        <s v="LDP31B968NG060100"/>
        <s v="LDP31B96XNG060101"/>
        <s v="LDP31B963NG060103"/>
        <s v="LDP31B965NG060104"/>
        <s v="LDP31B969NG060106"/>
        <s v="LDP31B960NG060107"/>
        <s v="LDP31B962NG060108"/>
        <s v="LDP31B964NG060109"/>
        <s v="LDP31B960NG060110"/>
        <s v="LDP31B962NG060111"/>
        <s v="LDP31B964NG060112"/>
        <s v="LDP31B966NG060113"/>
        <s v="LDP31B968NG060114"/>
        <s v="LDP31B96XNG060115"/>
        <s v="LDP31B961NG060116"/>
        <s v="LDP31B963NG060117"/>
        <s v="LDP31B965NG060118"/>
        <s v="LDP31B967NG060119"/>
        <s v="LDP31B963NG060120"/>
        <s v="LDP31B967NG060122"/>
        <s v="LDP31B969NG060123"/>
        <s v="LDP31B960NG060124"/>
        <s v="LDP31B962NG060125"/>
        <s v="LDP31B964NG060126"/>
        <s v="LDP31B968NG060128"/>
        <s v="LDP31B96XNG060129"/>
        <s v="LDP31B966NG060130"/>
        <s v="LDP31B968NG060131"/>
        <s v="LDP31B961NG060133"/>
        <s v="LDP31B963NG060134"/>
        <s v="LDP31B965NG060135"/>
        <s v="LDP31B967NG060136"/>
        <s v="LDP31B969NG060137"/>
        <s v="LDP31B962NG060139"/>
        <s v="LDP31B969NG060140"/>
        <s v="LDP31B962NG060187"/>
        <s v="LDP31B966NG060189"/>
        <s v="LDP31B962NG060190"/>
        <s v="LDP31B964NG060191"/>
        <s v="LDP31B968NG060193"/>
        <s v="LDP31B96XNG060194"/>
        <s v="LDP31B961NG060195"/>
        <s v="LDP31B963NG060196"/>
        <s v="LDP31B965NG060197"/>
        <s v="LDP31B967NG060198"/>
        <s v="LDCD730E9N3022980"/>
        <s v="LDCD730E6N3024248"/>
        <s v="LDCD730E9N3024339"/>
        <s v="LDCD730E5N3024340"/>
        <s v="LDCD730E9N3024342"/>
        <s v="LDCD730E0N3024343"/>
        <s v="LDCD730E4N3024345"/>
        <s v="LDCD730E8N3024347"/>
        <s v="LDCD730EXN3024348"/>
        <s v="LDCD730E8N3024350"/>
        <s v="LDCD730EXN3024351"/>
        <s v="LDCD730E1N3024352"/>
        <s v="LDCD730E3N3024353"/>
        <s v="LDCD730E5N3024354"/>
        <s v="LDCD730E7N3024355"/>
        <s v="LDCD730E9N3024356"/>
        <s v="LDCD730E0N3024357"/>
        <s v="LDCD730E2N3024358"/>
        <s v="LDCD730E4N3024359"/>
        <s v="LDCD730E0N3024360"/>
        <s v="LDCD730E2N3024361"/>
        <s v="LDCD730E4N3024362"/>
        <s v="LDCD730E6N3024363"/>
        <s v="LDCD730E8N3024364"/>
        <s v="LDCD730EXN3024365"/>
        <s v="LDCD730E1N3024366"/>
        <s v="LDCD730E3N3024367"/>
        <s v="LDCD730E5N3024368"/>
        <s v="LDCD730E7N3024369"/>
        <s v="LDCD730E3N3024370"/>
        <s v="LDCD730E5N3024371"/>
        <s v="LDCD730E7N3024372"/>
        <s v="LDCD730E9N3024373"/>
        <s v="LDCD730E0N3024374"/>
        <s v="LDCD730E2N3024375"/>
        <s v="LDCD730E4N3024376"/>
        <s v="LDCD730E6N3024377"/>
        <s v="LNBSCC4H7MD843602"/>
        <s v="LNBSCC4H5MD843792"/>
        <s v="LNBSCC4H7MD843728"/>
        <s v="LNBSCC4H3MD843323"/>
        <s v="LNBSCC4H7MD843518"/>
        <s v="LNBSCC4H5MD843730"/>
        <s v="LNBSCC4H3MD843676"/>
        <s v="LNBSCC4H4MD843654"/>
        <s v="LNBSCC4H1MD843675"/>
        <s v="LNBSCC4H9MD843715"/>
        <s v="LNBSCC4H3MD843600"/>
        <s v="LNBSCC4H8MD843401"/>
        <s v="LNBSCC4H5MD843615"/>
        <s v="LNBSCC4HXMD843271"/>
        <s v="LNBSCC4H6MD843784"/>
        <s v="LNBSCC4H0MD843604"/>
        <s v="LNBSCC4H2MD843605"/>
        <s v="LNBSCC4H3MD843628"/>
        <s v="LNBSCC4H5MD843601"/>
        <s v="LNBSCC4H8MD843432"/>
        <s v="LNBSCC4HXMD843349"/>
        <s v="LNBSCC4H3MD843404"/>
        <s v="LNBSCC4H8MD843379"/>
        <s v="LNBSCC4H2MD843474"/>
        <s v="LNBSCC4H5MD843338"/>
        <s v="LNBSCC4HXMD843352"/>
        <s v="LNBSCC4H4MD843430"/>
        <s v="LNBSCC4H7MD843387"/>
        <s v="LNBSCC4H8MD843172"/>
        <s v="LNBSCC4H4MD843346"/>
        <s v="LNBSCC4H7MD843356"/>
        <s v="LNBSCC4H8MD843348"/>
        <s v="LNBSCC4H4MD843394"/>
        <s v="LNBSCC4H2MD843149"/>
        <s v="LNBSCC4H3MD843192"/>
        <s v="LNBSCC4H1MD843515"/>
        <s v="LNBSCC4HXMD843450"/>
        <s v="LNBSCC4H1MD843353"/>
        <s v="LNBSCC4H5MD843470"/>
        <s v="LNBSCC4H3MD843371"/>
        <s v="LNBSCC4H7MD843342"/>
        <s v="LNBSCC4H1MD843451"/>
        <s v="LNBSCC4HXMD843514"/>
        <s v="LNBSCC4H0MD843361"/>
        <s v="LNBSCC4H9MD843360"/>
        <s v="LNBSCC4H5MD843517"/>
        <s v="LNBSCC4H7MD843373"/>
        <s v="LNBSCC4H0MD843408"/>
        <s v="LNBSCC4H8MD843334"/>
        <s v="LNBSCC4HXMD843268"/>
        <s v="LNBSCC4H1MD843532"/>
        <s v="LNBSCC4H2MD843393"/>
        <s v="LNBSCC4H7MD843437"/>
        <s v="LNBSCC4H0MD843411"/>
        <s v="LNBSCC4H4MD843427"/>
        <s v="LNBSCC4H1MD843286"/>
        <s v="LNBSCC4H0MD843327"/>
        <s v="LNBSCC4H0MD843201"/>
        <s v="LNBSCC4H3MD843368"/>
        <s v="LDP31B967NG086414"/>
        <s v="LDP31B969NG086415"/>
        <s v="LDP31B960NG086416"/>
        <s v="LDP31B962NG086417"/>
        <s v="LDP31B964NG086418"/>
        <s v="LDP31B966NG086419"/>
        <s v="LDP31B962NG086420"/>
        <s v="LDP31B964NG086421"/>
        <s v="LDP31B968NG086423"/>
        <s v="LDP31B96XNG086424"/>
        <s v="LDP31B961NG086425"/>
        <s v="LDP31B963NG086426"/>
        <s v="LDP31B965NG086427"/>
        <s v="LDP31B967NG086428"/>
        <s v="LDP31B969NG086429"/>
        <s v="LDP31B965NG086430"/>
        <s v="LDP31B967NG086431"/>
        <s v="LDP31B969NG086432"/>
        <s v="LDP31B961NG086473"/>
        <s v="LDP31B963NG086474"/>
        <s v="LDP31B965NG086475"/>
        <s v="LDP31B967NG086476"/>
        <s v="LDP31B969NG086477"/>
        <s v="LDP31B960NG086478"/>
        <s v="LDP31B969NG086480"/>
        <s v="LDP31B960NG086481"/>
        <s v="LDP31B962NG086482"/>
        <s v="LDP31B964NG086483"/>
        <s v="LDP31B966NG086484"/>
        <s v="LDP31B968NG086485"/>
        <s v="LDP31B96XNG086486"/>
        <s v="LDP31B961NG086487"/>
        <s v="LDP31B963NG086488"/>
        <s v="LDP31B965NG086489"/>
        <s v="LDP31B961NG086490"/>
        <s v="LDP31B963NG086491"/>
        <s v="LDP31B965NG086492"/>
        <s v="LDP31B967NG086493"/>
        <s v="LDP31B969NG086494"/>
        <s v="LDP31B960NG086495"/>
        <s v="LDP31B962NG086496"/>
        <s v="LDP31B964NG086497"/>
        <s v="LDP31B966NG086498"/>
        <s v="LDP31B968NG086499"/>
        <s v="LDP31B960NG086500"/>
        <s v="LDP31B962NG086501"/>
        <s v="LDP31B966NG086503"/>
        <s v="LDP31B968NG086504"/>
        <s v="LDP31B96XNG086505"/>
        <s v="LDP31B961NG086506"/>
        <s v="LDP31B963NG086507"/>
        <s v="LDP31B965NG086508"/>
        <s v="LDP31B967NG086509"/>
        <s v="LDP31B963NG086510"/>
        <s v="LDP31B965NG086511"/>
        <s v="LDP31B967NG086512"/>
        <s v="LDP31B96XNG086553"/>
        <s v="LDP31B961NG086554"/>
        <s v="LDP31B963NG086555"/>
        <s v="LDP31B969NG090786"/>
        <s v="LDP31B961NG084772"/>
        <s v="LDP31B965NG085553"/>
        <s v="LDP31B965NG085570"/>
        <s v="LDP31B967NG085571"/>
        <s v="LDP31B960NG085573"/>
        <s v="LDP31B962NG085574"/>
        <s v="LDP31B964NG085575"/>
        <s v="LDP31B966NG085576"/>
        <s v="LDP31B968NG085577"/>
        <s v="LDP31B96XNG085578"/>
        <s v="LDP31B960NG085735"/>
        <s v="LDP31B962NG085736"/>
        <s v="LDP31B964NG085737"/>
        <s v="LDP31B966NG085738"/>
        <s v="LDP31B968NG085739"/>
        <s v="LDP31B964NG085740"/>
        <s v="LDP31B966NG085741"/>
        <s v="LDP31B968NG085742"/>
        <s v="LDP31B96XNG085743"/>
        <s v="LDP31B961NG085744"/>
        <s v="LDP31B963NG085745"/>
        <s v="LDP31B965NG085746"/>
        <s v="LDP31B967NG085747"/>
        <s v="LDP31B969NG085748"/>
        <s v="LDP31B960NG085749"/>
        <s v="LDP31B967NG085750"/>
        <s v="LDP31B969NG085751"/>
        <s v="LDP31B960NG085752"/>
        <s v="LDP31B962NG085753"/>
        <s v="LDP31B964NG085754"/>
        <s v="LDP31B966NG085755"/>
        <s v="LDP31B968NG085756"/>
        <s v="LDP31B961NG085758"/>
        <s v="LDP31B963NG085759"/>
        <s v="LDP31B96XNG085760"/>
        <s v="LDP31B963NG086409"/>
        <s v="LDP31B96XNG086410"/>
        <s v="LDP31B961NG086411"/>
        <s v="LDP31B963NG086412"/>
        <s v="LDP31B965NG086413"/>
        <s v="LDCD730E1N3024898"/>
        <s v="LDCD730E3N3024899"/>
        <s v="LDCD730E6N3024900"/>
        <s v="LDCD730EXN3024902"/>
        <s v="LDCD730E3N3024904"/>
        <s v="LDCD730E9N3024907"/>
        <s v="LDCD730E1N3024903"/>
        <s v="LDCD730E7N3024906"/>
        <s v="LDCD730E1N3024917"/>
        <s v="LDCD730E5N3024919"/>
        <s v="LDCD730E5N3024905"/>
        <s v="LDCD730E0N3024925"/>
        <s v="LDCD730E2N3024909"/>
        <s v="LDCD730E8N3024901"/>
        <s v="LDCD730E6N3024928"/>
        <s v="LDCD730E5N3024922"/>
        <s v="LDCD730E8N3024929"/>
        <s v="LDCD730E2N3024926"/>
        <s v="LDCD730E8N3024932"/>
        <s v="LDCD730EXN3024933"/>
        <s v="LDCD730E3N3024918"/>
        <s v="LDCD730E0N3024939"/>
        <s v="LDCD730E3N3024935"/>
        <s v="LDCD730E0N3024911"/>
        <s v="LDCD730E2N3024943"/>
        <s v="LDCD730E6N3024931"/>
        <s v="LDCD730E8N3024946"/>
        <s v="LDCD730E7N3024940"/>
        <s v="LDCD730EXN3024916"/>
        <s v="LDCD730E0N3024908"/>
        <s v="LDCD730E7N3024923"/>
        <s v="LDCD730E1N3024920"/>
        <s v="LDCD730E6N3024914"/>
        <s v="LDCD730E0N3024942"/>
        <s v="LDCD730E2N3024912"/>
        <s v="LDCD730E9N3024910"/>
        <s v="LDCD730EXN3024897"/>
        <s v="LDCD730E9N3024938"/>
        <s v="LDCD730E7N3024937"/>
        <s v="LDCD730E4N3024944"/>
        <s v="LDCD730E1N3024934"/>
        <s v="LDCD730E9N3024924"/>
        <s v="LDCD730E4N3024930"/>
        <s v="LDCD730E6N3024945"/>
        <s v="LDCD730E9N3024941"/>
        <s v="LDCD730E4N3024927"/>
        <s v="LDCD730E5N3024936"/>
        <s v="LDCD730E3N3024921"/>
        <s v="LDCD730E4N3024913"/>
        <s v="LDCD730E6N3022726"/>
        <s v="LDCD730E2N3023162"/>
        <s v="LDCD730E8N3024915"/>
        <s v="LDP51B967KC001549"/>
        <s v="LDP51B961KC000252"/>
        <s v="LDP51B966KC000344"/>
        <s v="LDP51B967KC000711"/>
        <s v="LDP51B963KC008675"/>
        <s v="LDP51B968KC001351"/>
        <s v="LDP51B962KC000356"/>
        <s v="LDP51B969KC000354"/>
        <s v="LDP51B960KC008746"/>
        <s v="LDP51B963KC000348"/>
        <s v="LDP51B961KC000834"/>
        <s v="LDP51B964KC008751"/>
        <s v="LDP51B966JE014344"/>
        <s v="LDP51B961JE014316"/>
        <s v="LDP51B960KC008682"/>
        <s v="LDP51B969KC008793"/>
        <s v="LDP51B962KC008716"/>
        <s v="LDP51B964KC008491"/>
        <s v="LDP51B969KC008583"/>
        <s v="LDP51B966KC008797"/>
        <s v="LDP51B960KC007886"/>
        <s v="LDP51B960KC008763"/>
        <s v="LDP51B966KC008766"/>
        <s v="LDP51B966KC008623"/>
        <s v="LDP51B961KC007878"/>
        <s v="LDP51B966KC008704"/>
        <s v="LDP51B961KC008528"/>
        <s v="LDP51B960KC008536"/>
        <s v="LDP51B966KC008783"/>
        <s v="LDP51B967KC008498"/>
        <s v="LDP51B960KC008505"/>
        <s v="LDP51B966KC008654"/>
        <s v="LDP51B969KC008650"/>
        <s v="LDP51B965KC008757"/>
        <s v="LDP51B96XKC008799"/>
        <s v="LDP51B968KC008672"/>
        <s v="LDP51B961KC008495"/>
        <s v="LDP51B968KC008638"/>
        <s v="LDP51B962KC008599"/>
        <s v="LDP51B961KC008805"/>
        <s v="LDP51B968KC008543"/>
        <s v="LDP31B964NG065424"/>
        <s v="LDP31B966NG065442"/>
        <s v="LDP31B966NG065456"/>
        <s v="LDP31B96XNG065458"/>
        <s v="LDP31B961NG064277"/>
        <s v="LDP31B963NG064278"/>
        <s v="LDP31B96XNG065993"/>
        <s v="LDP31B965NG065996"/>
        <s v="LDP31B969NG066049"/>
        <s v="LDP31B967NG066051"/>
        <s v="LDP31B96XNG066058"/>
        <s v="LDP31B961NG064974"/>
        <s v="LDP31B96XNG065430"/>
        <s v="LDP31B965NG065433"/>
        <s v="LDP31B964NG065438"/>
        <s v="LDP31B964NG065441"/>
        <s v="LDP31B961NG065445"/>
        <s v="LDP31B963NG065446"/>
        <s v="LDP31B967NG065420"/>
        <s v="LDP31B968NG065443"/>
        <s v="LDP31B969NG065449"/>
        <s v="LDP31B968NG065457"/>
        <s v="LDP31B963NG065513"/>
        <s v="LDP31B964NG065519"/>
        <s v="LDP31B962NG065521"/>
        <s v="LDP31B96XNG075861"/>
        <s v="LDP31B969NG075883"/>
        <s v="LDP31B96XNG075892"/>
        <s v="LDP31B963NG075944"/>
        <s v="LDP31B969NG075964"/>
        <s v="LDP31B966NG075971"/>
        <s v="LDP31B963NG075975"/>
        <s v="LDP31B967NG075980"/>
        <s v="LDP31B967NG075882"/>
        <s v="LDP31B962NG077894"/>
        <s v="LDP31B968NG077897"/>
        <s v="LDP31B964NG077900"/>
        <s v="LDP31B963NG077919"/>
        <s v="LDP31B966NG077896"/>
        <s v="LDP31B965NG077923"/>
        <s v="LDP31B964NG077895"/>
        <s v="LDP31B96XNG077903"/>
        <s v="LDP31B961NG077904"/>
        <s v="LDP31B961NG077921"/>
        <s v="LDP31B961NG075893"/>
        <s v="LDP31B96XNG075942"/>
        <s v="LDP31B960NG075965"/>
        <s v="LDP31B962NG075885"/>
        <s v="LDP31B968NG075891"/>
        <s v="LDP31B969NG075947"/>
        <s v="LDP31B962NG075949"/>
        <s v="LDP31B965NG075959"/>
        <s v="LDP31B968NG065491"/>
        <s v="LDP31B967NG065496"/>
        <s v="LDP31B967NG065501"/>
        <s v="LDP31B965NG065979"/>
        <s v="LDP31B965NG065982"/>
        <s v="LDP31B967NG065983"/>
        <s v="LDP31B962NG065986"/>
        <s v="LDP31B964NG065987"/>
        <s v="LDP31B964NG065990"/>
        <s v="LDP31B969NG065998"/>
        <s v="LDP31B963NG064314"/>
        <s v="LDP31B961NG064389"/>
        <s v="LDP31B969NG064835"/>
        <s v="LDP31B967NG075946"/>
        <s v="LDP31B961NG075862"/>
        <s v="LDP31B967NG075865"/>
        <s v="LDP31B963NG075877"/>
        <s v="LDP31B965NG075878"/>
        <s v="LDP31B967NG075879"/>
        <s v="LDP31B963NG076026"/>
        <s v="LDP31B962NG076034"/>
        <s v="LDP31B968NG076040"/>
        <s v="LDP31B964NG075886"/>
        <s v="LDP31B961NG075943"/>
        <s v="LDP31B963NG075961"/>
        <s v="LDP31B965NG075962"/>
        <s v="LDP31B966NG075968"/>
        <s v="LDP31B960NG075979"/>
        <s v="LDP31B96XNG076024"/>
        <s v="LDP31B967NG076028"/>
        <s v="LDP31B968NG075857"/>
        <s v="LDP31B962NG075868"/>
        <s v="LDP31B963NG075880"/>
        <s v="LDP31B966NG075887"/>
        <s v="LDP31B968NG075888"/>
        <s v="LDP31B960NG075951"/>
        <s v="LDP31B965NG076027"/>
        <s v="LDP31B965NG076030"/>
        <s v="LDP31B968NG076037"/>
        <s v="LDP31B965NG075945"/>
        <s v="LDP31B961NG076042"/>
        <s v="LDP31B968NG075874"/>
        <s v="LDP31B961NG075876"/>
        <s v="LDP31B960NG075884"/>
        <s v="LDP31B96XNG075889"/>
        <s v="LDP31B966NG075890"/>
        <s v="LDP31B963NG075894"/>
        <s v="LDP31B960NG075948"/>
        <s v="LDP31B969NG075950"/>
        <s v="LDP31B96XNG064973"/>
        <s v="LDP31B968NG065345"/>
        <s v="LDP31B965NG065349"/>
        <s v="LDP31B969NG065354"/>
        <s v="LDP31B969NG065421"/>
        <s v="LDP31B966NG065425"/>
        <s v="LDP31B961NG065493"/>
        <s v="LDP31B966NG064839"/>
        <s v="LDP31B968NG064969"/>
        <s v="LDP31B966NG064971"/>
        <s v="LDP31B963NG065348"/>
        <s v="LDP31B96XNG065444"/>
        <s v="LDP31B967NG065448"/>
        <s v="LDP31B966NG064968"/>
        <s v="LDP31B969NG065452"/>
        <s v="LDP31B966NG065487"/>
        <s v="LDP31B96XNG065492"/>
        <s v="LDP31B960NG065498"/>
        <s v="LDP31B962NG065504"/>
        <s v="LDP31B96XNG065489"/>
        <s v="LDP31B960NG065503"/>
        <s v="LDP31B961NG065509"/>
        <s v="LDP31B965NG065514"/>
        <s v="LDP31B96XNG065976"/>
        <s v="LDP31B963NG065978"/>
        <s v="LDP31B960NG065999"/>
        <s v="LDP31B963NG066001"/>
        <s v="LDP31B967NG064834"/>
        <s v="LDP31B96XNG065427"/>
        <s v="LDP31B966NG065439"/>
        <s v="LDP31B961NG065977"/>
        <s v="LDP31B963NG065981"/>
        <s v="LDP31B966NG066056"/>
        <s v="LDP31B968NG066060"/>
        <s v="LDP31B964NG064841"/>
        <s v="LDP31B961NG064859"/>
        <s v="LDP31B961NG066059"/>
        <s v="LDP31B963NG066063"/>
        <s v="LDP31B969NG066066"/>
        <s v="LDP31B962NG066068"/>
        <s v="LDP31B968NG065992"/>
        <s v="LDP31B967NG066003"/>
        <s v="LDP31B965NG066050"/>
        <s v="LDP31B960NG066053"/>
        <s v="LDP31B962NG066054"/>
        <s v="LDP31B964NG066055"/>
        <s v="LDP31B967NG066065"/>
        <s v="LDP31B964NG065455"/>
        <s v="LDP31B960NG065484"/>
        <s v="LDCD730E4N3025303"/>
        <s v="LDCD730E8N3025305"/>
        <s v="LDCD730E3N3025311"/>
        <s v="LDCD730E9N3025314"/>
        <s v="LDCD730E1N3025307"/>
        <s v="LDCD730E2N3025316"/>
        <s v="LDCD730E0N3025315"/>
        <s v="LDCD730E6N3025321"/>
        <s v="LDCD730E7N3025313"/>
        <s v="LDCD730EXN3025306"/>
        <s v="LDCD730E4N3025317"/>
        <s v="LNBSCC4HXMD843321"/>
        <s v="LNBSCC4H0MD843375"/>
        <s v="LNBSCC4H5MD843310"/>
        <s v="LNBSCC4H2MD843300"/>
        <s v="LNBSCC4H8MD843298"/>
        <s v="LNBSCC4H7MD843230"/>
        <s v="LNBSCC4H3MD843340"/>
        <s v="LNBSCC4H8MD843351"/>
        <s v="LNBSCC4HXMD843223"/>
        <s v="LNBSCC4H9MD843259"/>
        <s v="LNBSCC4H7MD843146"/>
        <s v="LNBSCC4H9MD843214"/>
        <s v="LNBSCC4H3MD843273"/>
        <s v="LNBSCC4H1MD843272"/>
        <s v="LNBSCC4H2MD843197"/>
        <s v="LNBSCC4H4MD843489"/>
        <s v="LNBSCC4H7MD843275"/>
        <s v="LNBSCC4H2MD843345"/>
        <s v="LNBSCC4H2MD843331"/>
        <s v="LNBSCC4HXMD843528"/>
        <s v="LNBSCC4H0MD843148"/>
        <s v="LNBSCC4H3MD843290"/>
        <s v="LNBSCC4H9MD843374"/>
        <s v="LNBSCC4H7MD843339"/>
        <s v="LNBSCC4H1MD843370"/>
        <s v="LNBSCC4H9MD843312"/>
        <s v="LNBSCC4H9MD843388"/>
        <s v="LNBSCC4H3MD843435"/>
        <s v="LNBSCC4H5MD843260"/>
        <s v="LNBSCC4H1MD843403"/>
        <s v="LNBSCC4H1MD843420"/>
        <s v="LNBSCC4H8MD843253"/>
        <s v="LNBSCC4H2MD843376"/>
        <s v="LNBSCC4HXMD843433"/>
        <s v="LNBSCC4H1MD843367"/>
        <s v="LNBSCC4H7MD843311"/>
        <s v="LNBSCC4H9MD843309"/>
        <s v="LNBSCC4H5MD843503"/>
        <s v="LNBSCC4H7MD843163"/>
        <s v="LNBSCC4H5MD843341"/>
        <s v="LNBSCC4H5MD843162"/>
        <s v="LNBSCC4H4MD843315"/>
        <s v="LNBSCC4H7MD843308"/>
        <s v="LNBSCC4H7MD843485"/>
        <s v="LNBSCC4HXMD843173"/>
        <s v="LNBSCC4H5MD843324"/>
        <s v="LNBSCC4H9MD843343"/>
        <s v="LNBSCC4H9MD843391"/>
        <s v="LNBSCC4H6MD843350"/>
        <s v="LNBSCC4H9MD843326"/>
        <s v="LDP31B962NG075952"/>
        <s v="LDP31B964NG075953"/>
        <s v="LDP31B966NG075954"/>
        <s v="LDP31B968NG075955"/>
        <s v="LDP31B96XNG075956"/>
        <s v="LDP31B961NG075957"/>
        <s v="LDP31B963NG075958"/>
        <s v="LDP31B961NG075960"/>
        <s v="LDP31B967NG075963"/>
        <s v="LDP31B962NG075966"/>
        <s v="LDP31B968NG075969"/>
        <s v="LDP31B964NG075970"/>
        <s v="LDP31B968NG075972"/>
        <s v="LDP31B96XNG075973"/>
        <s v="LDP31B961NG075974"/>
        <s v="LDP31B965NG075976"/>
        <s v="LDP31B967NG075977"/>
        <s v="LDP31B969NG075978"/>
        <s v="LDP31B969NG075981"/>
        <s v="LDP31B968NG076023"/>
        <s v="LDP31B961NG076025"/>
        <s v="LDP31B969NG076029"/>
        <s v="LDP31B967NG076031"/>
        <s v="LDP31B969NG076032"/>
        <s v="LDP31B960NG076033"/>
        <s v="LDP31B964NG076035"/>
        <s v="LDP31B966NG076036"/>
        <s v="LDP31B96XNG076038"/>
        <s v="LDP31B961NG076039"/>
        <s v="LDP31B96XNG076041"/>
        <s v="LDP31B964NG065522"/>
        <s v="LDP31B969NG065984"/>
        <s v="LDP31B966NG065988"/>
        <s v="LDP31B967NG065997"/>
        <s v="LDP31B965NG064377"/>
        <s v="LDP31B96XNG064908"/>
        <s v="LDP31B968NG065426"/>
        <s v="LDP31B963NG065432"/>
        <s v="LDP31B960NG065453"/>
        <s v="LDP31B961NG065980"/>
        <s v="LDP31B960NG065985"/>
        <s v="LDP31B965NG065450"/>
        <s v="LDP31B967NG065451"/>
        <s v="LDP31B962NG065485"/>
        <s v="LDP31B968NG065488"/>
        <s v="LDP31B969NG065497"/>
        <s v="LDP31B966NG077901"/>
        <s v="LDP31B965NG077906"/>
        <s v="LDP31B969NG077908"/>
        <s v="LDP31B960NG077912"/>
        <s v="LDP31B969NG078007"/>
        <s v="LDP31B961NG077918"/>
        <s v="LDP31B964NG077928"/>
        <s v="LDP31B960NG078008"/>
        <s v="LDP31B967NG077910"/>
        <s v="LDP31B966NG078000"/>
        <s v="LDP31B963NG078004"/>
        <s v="LDP31B960NG077909"/>
        <s v="LDP31B96XNG077920"/>
        <s v="LDP31B967NG077907"/>
        <s v="LDP31B969NG077911"/>
        <s v="LDP31B966NG077915"/>
        <s v="LDP31B968NG077916"/>
        <s v="LDP31B960NG077893"/>
        <s v="LDP31B968NG077902"/>
        <s v="LDP31B96XNG077917"/>
        <s v="LDP31B967NG077924"/>
        <s v="LDP31B962NG077913"/>
        <s v="LDP31B966NG077820"/>
        <s v="LDP31B967NG077826"/>
        <s v="LDP31B962NG077829"/>
        <s v="LDP31B962NG077832"/>
        <s v="LDP31B964NG077833"/>
        <s v="LDP31B963NG077824"/>
        <s v="LDP31B960NG077828"/>
        <s v="LDP31B968NG077835"/>
        <s v="LDP31B961NG077837"/>
        <s v="LDP31B963NG077838"/>
        <s v="LDP31B965NG077890"/>
        <s v="LDP31B963NG065429"/>
        <s v="LDP31B966NG065490"/>
        <s v="LDP31B969NG065502"/>
        <s v="LDP31B962NG064840"/>
        <s v="LDP31B962NG065342"/>
        <s v="LDP31B969NG065483"/>
        <s v="LDP31B965NG065500"/>
        <s v="LDP31B960NG065517"/>
        <s v="LDP31B962NG065518"/>
        <s v="LDP31B960NG065520"/>
        <s v="LDP31B967NG065353"/>
        <s v="LDP31B960NG065355"/>
        <s v="LDP31B967NG065434"/>
        <s v="LDP31B960NG065436"/>
        <s v="LDP31B962NG065440"/>
        <s v="LDP31B961NG077823"/>
        <s v="LDP31B969NG077892"/>
        <s v="LDP31B968NG077849"/>
        <s v="LDP31B963NG077841"/>
        <s v="LDP31B965NG077842"/>
        <s v="LDP31B967NG077843"/>
        <s v="LDP31B966NG077834"/>
        <s v="LDP31B968NG077821"/>
        <s v="LDP31B966NG097873"/>
        <s v="LDP31B968NG098507"/>
        <s v="LDP31B961NG098509"/>
        <s v="LDP31B968NG098510"/>
        <s v="LDP31B96XNG098511"/>
        <s v="LDP31B967NG099146"/>
        <s v="LDP31B969NG099147"/>
        <s v="LDP31B960NG099148"/>
        <s v="LDP31B962NG099149"/>
        <s v="LDP31B969NG099150"/>
        <s v="LDP31B960NG099151"/>
        <s v="LDP31B962NG099152"/>
        <s v="LDP31B964NG099153"/>
        <s v="LDP31B965NG100360"/>
        <s v="LDP31B967NG100361"/>
        <s v="LDP31B969NG100362"/>
        <s v="LDP31B960NG100363"/>
        <s v="LDP31B962NG100364"/>
        <s v="LDP31B964NG100365"/>
        <s v="LDP31B966NG100366"/>
        <s v="LDP31B968NG100367"/>
        <s v="LDP31B96XNG100368"/>
        <s v="LDP31B961NG100369"/>
        <s v="LDP31B965NG101153"/>
        <s v="LDP31B967NG101154"/>
        <s v="LDP31B969NG101155"/>
        <s v="LDP31B960NG101156"/>
        <s v="LDP31B962NG101157"/>
        <s v="LDP31B964NG101158"/>
        <s v="LDP31B966NG101159"/>
        <s v="LDP31B962NG101160"/>
        <s v="LDP31B964NG101161"/>
        <s v="LDP31B966NG101162"/>
        <s v="LDP31B968NG101163"/>
        <s v="LDP31B96XNG101164"/>
        <s v="LDP31B961NG101165"/>
        <s v="LDP31B963NG101166"/>
        <s v="LDP31B965NG101167"/>
        <s v="LDP31B967NG101168"/>
        <s v="LDP31B969NG101169"/>
        <s v="LDP31B965NG101170"/>
        <s v="LDP31B967NG101171"/>
        <s v="LDP31B969NG101172"/>
        <s v="LDP31B969NG101964"/>
        <s v="LDP31B960NG101965"/>
        <s v="LDP31B962NG101966"/>
        <s v="LDP31B964NG101967"/>
        <s v="LDP31B966NG101968"/>
        <s v="LDP31B968NG101969"/>
        <s v="LDP31B964NG101970"/>
        <s v="LDP31B966NG101971"/>
        <s v="LDP31B968NG101972"/>
        <s v="LDP31B96XNG101973"/>
        <s v="LDP31B961NG101974"/>
        <s v="LDP31B963NG101975"/>
        <s v="LDP31B965NG101976"/>
        <s v="LDP31B967NG101977"/>
        <s v="LDP31B969NG101978"/>
        <s v="LDP31B960NG101979"/>
        <s v="LDP31B967NG101980"/>
        <s v="LDP31B969NG101981"/>
        <s v="LDP31B960NG101982"/>
        <s v="LDP31B962NG101983"/>
        <s v="LDP31B964NG101984"/>
        <s v="LDP31B966NG101985"/>
        <s v="LDP31B968NG101986"/>
        <s v="LDP31B96XNG101987"/>
        <s v="LDP31B961NG101988"/>
        <s v="LDP31B963NG101989"/>
        <s v="LDP31B96XNG101990"/>
        <s v="LDP31B961NG101991"/>
        <s v="LDP31B963NG101992"/>
        <s v="LDP31B965NG101993"/>
        <s v="LDP31B967NG101994"/>
        <s v="LDP31B969NG101995"/>
        <s v="LDP31B960NG101996"/>
        <s v="LDP31B962NG101997"/>
        <s v="LDP31B964NG101998"/>
        <s v="LDP31B966NG101999"/>
        <s v="LDP31B967NG102000"/>
        <s v="LDP31B969NG102001"/>
        <s v="LDP31B960NG102002"/>
        <s v="LDP31B969NG102015"/>
        <s v="LDP31B960NG103487"/>
        <s v="LDP31B962NG103488"/>
        <s v="LDP31B960NG103490"/>
        <s v="LDP31B962NG103491"/>
        <s v="LDP31B966NG103493"/>
        <s v="LDP31B96XNG103495"/>
        <s v="LDP31B965NG103498"/>
        <s v="LDP31B967NG103499"/>
        <s v="LDP31B96XNG103500"/>
        <s v="LDP31B965NG103503"/>
        <s v="LDP31B967NG103504"/>
        <s v="LDP31B969NG103505"/>
        <s v="LDP31B962NG103507"/>
        <s v="LDP31B966NG103512"/>
        <s v="LDP31B96XNG103514"/>
        <s v="LDP31B967NG103518"/>
        <s v="LDP31B969NG103519"/>
        <s v="LDP31B969NG077830"/>
        <s v="LDP31B96XNG077836"/>
        <s v="LDP31B965NG077839"/>
        <s v="LNBSCC4H8MD843415"/>
        <s v="LNBSCC4H0MD843473"/>
        <s v="LNBSCC4H3MD843385"/>
        <s v="LNBSCC4H8MD843530"/>
        <s v="LNBSCC4H9MD843407"/>
        <s v="LNBSCC4H0MD843294"/>
        <s v="LNBSCC4H8MD843320"/>
        <s v="LNBSCC4H0MD843277"/>
        <s v="LNBSCC4H4MD843444"/>
        <s v="LNBSCC4H6MD843266"/>
        <s v="LNBSCC4H9MD843486"/>
        <s v="LNBSCC4H9MD843228"/>
        <s v="LNBSCC4H0MD843425"/>
        <s v="LNBSCC4H4MD843234"/>
        <s v="LNBSCC4H4MD843282"/>
        <s v="LNBSCC4H0MD843229"/>
        <s v="LNBSCC4H2MD843359"/>
        <s v="LNBSCC4H9MD843178"/>
        <s v="LNBSCC4HXMD843383"/>
        <s v="LNBSCC4H6MD843400"/>
        <s v="LNBSCC4H3MD843337"/>
        <s v="LNBSCC4H1MD843417"/>
        <s v="LNBSCC4H1MD843384"/>
        <s v="LNBSCC4H2MD843202"/>
        <s v="LNBSCC4H9MD843424"/>
        <s v="LNBSCC4H1MD843174"/>
        <s v="LNBSCC4H2MD843443"/>
        <s v="LNBSCC4H2MD843264"/>
        <s v="LNBSCC4H1MD843305"/>
        <s v="LNBSCC4H8MD843513"/>
        <s v="LNBSCC4H9MD843410"/>
        <s v="LNBSCC4H0MD843215"/>
        <s v="LNBSCC4H9MD843357"/>
        <s v="LNBSCC4H5MD843484"/>
        <s v="LNBSCC4H0MD843179"/>
        <s v="LNBSCC4H8MD843396"/>
        <s v="LNBSCC4HXMD843190"/>
        <s v="LNBSCC4H3MD843256"/>
        <s v="LNBSCC4H8MD843303"/>
        <s v="LNBSCC4H3MD843287"/>
        <s v="LNBSCC4H7MD843440"/>
        <s v="LNBSCC4HXMD843447"/>
        <s v="LNBSCC4H9MD843147"/>
        <s v="LNBSCC4H1MD843255"/>
        <s v="LNBSCC4HXMD843187"/>
        <s v="LNBSCC4H4MD843363"/>
        <s v="LNBSCC4H4MD843296"/>
        <s v="LNBSCC4H6MD843512"/>
        <s v="LNBSCC4H8MD843284"/>
        <s v="LNBSCC4H1MD843434"/>
        <s v="LNBSCC4HXMD843285"/>
        <s v="LNBSCC4H6MD843252"/>
        <s v="LNBSCC4H2MD843250"/>
        <s v="LNBSCC4H7MD843194"/>
        <s v="LNBSCC4H4MD843265"/>
        <s v="LNBSCC4H1MD843224"/>
        <s v="LNBSCC4H2MD843426"/>
        <s v="LDP31B968NG104256"/>
        <s v="LDP31B968NG104239"/>
        <s v="LDP31B967NG104247"/>
        <s v="LDP31B961NG104258"/>
        <s v="LDP31B967NG104250"/>
        <s v="LDP31B964NG104254"/>
        <s v="LDP31B96XNG104257"/>
        <s v="LDP31B969NG104248"/>
        <s v="LDP31B966NG104255"/>
        <s v="LDP31B965NG104232"/>
        <s v="LDP31B963NG104178"/>
        <s v="LDP31B966NG104238"/>
        <s v="LDP31B961NG104244"/>
        <s v="LDP31B961NG104227"/>
        <s v="LDP31B968NG104161"/>
        <s v="LDP31B963NG104259"/>
        <s v="LDP31B960NG104249"/>
        <s v="LDP31B963NG104245"/>
        <s v="LDP31B966NG104840"/>
        <s v="LDP31B964NG104836"/>
        <s v="LDP31B968NG104841"/>
        <s v="LDP31B963NG104830"/>
        <s v="LDP31B960NG104834"/>
        <s v="LDP31B960NG104848"/>
        <s v="LDP31B962NG104835"/>
        <s v="LDP31B962NG104849"/>
        <s v="LDP31B961NG104826"/>
        <s v="LDP31B963NG104858"/>
        <s v="LDP31B964NG104853"/>
        <s v="LDP31B962NG104852"/>
        <s v="LDP31B965NG104845"/>
        <s v="LDP31B967NG104846"/>
        <s v="LDP31B965NG104831"/>
        <s v="LDP31B965NG104859"/>
        <s v="LDP31B969NG104251"/>
        <s v="LDP31B968NG104824"/>
        <s v="LDP31B96XNG104825"/>
        <s v="LDP31B969NG104833"/>
        <s v="LDP31B96XNG104856"/>
        <s v="LDP31B961NG104860"/>
        <s v="LDP31B963NG104861"/>
        <s v="LDP31B96XNG104839"/>
        <s v="LDP31B960NG104252"/>
        <s v="LDP31B969NG104847"/>
        <s v="LDP31B967NG104832"/>
        <s v="LDP31B965NG104828"/>
        <s v="LDP31B963NG104844"/>
        <s v="LDP31B966NG104823"/>
        <s v="LDP31B966NG104854"/>
        <s v="LDP31B96XNG104842"/>
        <s v="LDP31B968NG104855"/>
        <s v="LDP31B961NG104857"/>
        <s v="LDP31B960NG104851"/>
        <s v="LDP31B963NG104827"/>
        <s v="LDP31B966NG104837"/>
        <s v="LDP31B96XNG104260"/>
        <s v="LDP31B961NG104843"/>
        <s v="LDP31B964NG104240"/>
        <s v="LDCD730EXN3027525"/>
        <s v="LDCD730E2N3027521"/>
        <s v="LDCD730E0N3027517"/>
        <s v="LDCD730E9N3027483"/>
        <s v="LDCD730EXN3027461"/>
        <s v="LDCD730E9N3027435"/>
        <s v="LDCD730E7N3027417"/>
        <s v="LDCD730E4N3027343"/>
        <s v="LDCD730E5N3027318"/>
        <s v="LDCD730E6N3027294"/>
        <s v="LDCD730E6N3028719"/>
        <s v="LDCD730E4N3028718"/>
        <s v="LDCD730E5N3028713"/>
        <s v="LDCD730E3N3028709"/>
        <s v="LDCD730E7N3028700"/>
        <s v="LDCD730E3N3028693"/>
        <s v="LDCD730E6N3028686"/>
        <s v="LDCD730E5N3028680"/>
        <s v="LDCD730E1N3028644"/>
        <s v="LDCD730E8N3028639"/>
        <s v="LDCD730E6N3028638"/>
        <s v="LDCD730E4N3028637"/>
        <s v="LDCD730E9N3028634"/>
        <s v="LDCD730E7N3028633"/>
        <s v="LDCD730E5N3028632"/>
        <s v="LDCD730E0N3028618"/>
        <s v="LDCD730E1N3028613"/>
        <s v="LDCD730E9N3028505"/>
        <s v="LDCD730E3N3028502"/>
        <s v="LDCD730E1N3028448"/>
        <s v="LDCD730E4N3028444"/>
        <s v="LDCD730E9N3027533"/>
        <s v="LDCD730E3N3027527"/>
        <s v="LDCD730E4N3028671"/>
        <s v="LDCD730E4N3028704"/>
        <s v="LDCD730E1N3028711"/>
        <s v="LDCD730E1N3028627"/>
        <s v="LDCD730E4N3028783"/>
        <s v="LDCD730E8N3028768"/>
        <s v="LDCD730E5N3028730"/>
        <s v="LDCD730E2N3028491"/>
        <s v="LDCD730EXN3028450"/>
        <s v="LDCD730E7N3028714"/>
        <s v="LDCD730E3N3028743"/>
        <s v="LDCD730E0N3028747"/>
        <s v="LDCD730E2N3028748"/>
        <s v="LDCD730E4N3028749"/>
        <s v="LDCD730E6N3028641"/>
        <s v="LDCD730E5N3028744"/>
        <s v="LDCD730E0N3027565"/>
        <s v="LDCD730E0N3027615"/>
        <s v="LDCD730E0N3027629"/>
        <s v="LDCD730E0N3027663"/>
        <s v="LDCD730E0N3027677"/>
        <s v="LDCD730E0N3028375"/>
        <s v="LDCD730E0N3028702"/>
        <s v="LDCD730E0N3027856"/>
        <s v="LDP31B968NG103494"/>
        <s v="LDP31B962NG104253"/>
        <s v="LDP31B967NG104829"/>
        <s v="LDP31B969NG104850"/>
        <s v="LDP31B962NG104866"/>
        <s v="LDP31B964NG104867"/>
        <s v="LDP31B964NG104870"/>
        <s v="LDP31B968NG104872"/>
        <s v="LDP31B965NG104876"/>
        <s v="LDP31B969NG104878"/>
        <s v="LDP31B960NG104879"/>
        <s v="LDP31B964NG104884"/>
        <s v="LDP31B966NG104885"/>
        <s v="LDP31B96XNG104890"/>
        <s v="LDP31B961NG104891"/>
        <s v="LDP31B969NG104895"/>
        <s v="LDP31B962NG104897"/>
        <s v="LDP31B964NG104898"/>
        <s v="LDP31B966NG104899"/>
        <s v="LDP31B960NG104901"/>
        <s v="LDP31B960NG106325"/>
        <s v="LDP31B962NG106326"/>
        <s v="LDP31B964NG106327"/>
        <s v="LDP31B968NG106329"/>
        <s v="LDP31B966NG106331"/>
        <s v="LDP31B968NG106332"/>
        <s v="LDP31B961NG106334"/>
        <s v="LDP31B963NG106335"/>
        <s v="LDP31B967NG106337"/>
        <s v="LDP31B960NG106339"/>
        <s v="LDP31B967NG106340"/>
        <s v="LDP31B962NG106343"/>
        <s v="LDP31B967NG106354"/>
        <s v="LDP31B969NG106355"/>
        <s v="LDP31B960NG106356"/>
        <s v="LDP31B962NG106357"/>
        <s v="LDP31B964NG106358"/>
        <s v="LDP31B966NG106359"/>
        <s v="LDP31B962NG106360"/>
        <s v="LDP31B964NG106361"/>
        <s v="LDP31B966NG106362"/>
        <s v="LDP31B968NG106363"/>
        <s v="LDP31B96XNG106364"/>
        <s v="LDP31B961NG106365"/>
        <s v="LDP31B965NG106367"/>
        <s v="LDP31B967NG106368"/>
        <s v="LDP31B965NG106370"/>
        <s v="LDP31B969NG106372"/>
        <s v="LDP31B960NG106373"/>
        <s v="LDP31B964NG106375"/>
        <s v="LDP31B966NG106376"/>
        <s v="LDP31B968NG106377"/>
        <s v="LDP31B96XNG106378"/>
        <s v="LDP31B963NG107047"/>
        <s v="LDP31B967NG107049"/>
        <s v="LDP31B963NG107050"/>
        <s v="LDP31B965NG107051"/>
        <s v="LDP31B967NG107052"/>
        <s v="LDP31B969NG107053"/>
        <s v="LDP31B960NG107054"/>
        <s v="LDP31B962NG107055"/>
        <s v="LDP31B964NG107056"/>
        <s v="LDP31B966NG107057"/>
        <s v="LDP31B968NG107058"/>
        <s v="LDP31B96XNG107059"/>
        <s v="LDP31B966NG107060"/>
        <s v="LDP31B968NG107061"/>
        <s v="LDP31B96XNG107062"/>
        <s v="LDP31B961NG107063"/>
        <s v="LDP31B963NG107064"/>
        <s v="LDP31B965NG107065"/>
        <s v="LDP31B967NG107066"/>
        <s v="LDP31B969NG107067"/>
        <s v="LDP31B962NG107069"/>
        <s v="LDP31B966NG107074"/>
        <s v="LDP31B963NG107081"/>
        <s v="LDP31B966NG107088"/>
        <s v="LDP31B96XNG107093"/>
        <s v="LDP31B967NG107097"/>
        <s v="LDP31B969NG107098"/>
        <s v="LDP31B967NG107102"/>
        <s v="LDP31B965NG107048"/>
        <s v="LDP31B960NG107068"/>
        <s v="LDP31B969NG107070"/>
        <s v="LDP31B960NG107071"/>
        <s v="LDP31B964NG107073"/>
        <s v="LDP31B968NG107075"/>
        <s v="LDP31B96XNG107076"/>
        <s v="LDP31B961NG107077"/>
        <s v="LDP31B963NG107078"/>
        <s v="LDP31B961NG107080"/>
        <s v="LDP31B962NG107086"/>
        <s v="LDP31B964NG107087"/>
        <s v="LDP31B968NG107089"/>
        <s v="LDP31B964NG107090"/>
        <s v="LDP31B966NG107091"/>
        <s v="LDP31B961NG107094"/>
        <s v="LDP31B965NG107096"/>
        <s v="LDP31B960NG107099"/>
        <s v="LDP31B963NG107100"/>
        <s v="LDP51B960KC001389"/>
        <s v="LDP51B965KC001226"/>
        <s v="LDP51B962KC000244"/>
        <s v="LDP51B964KC000293"/>
        <s v="LDP51B966KC000313"/>
        <s v="LDP51B962KC001264"/>
        <s v="LDP51B96XKC001237"/>
        <s v="LDP51B963KC008532"/>
        <s v="LDP51B963KC008742"/>
        <s v="LDP51B96XKC008740"/>
        <s v="LDP51B961KC008755"/>
        <s v="LDP51B966KC008556"/>
        <s v="LDP51B968KC008462"/>
        <s v="LDP51B966KC008590"/>
        <s v="LDP51B96XKC007863"/>
        <s v="LDP51B963KC008630"/>
        <s v="LDP51B960KC008567"/>
        <s v="LDP51B964KC008457"/>
        <s v="LDP51B961KC008447"/>
        <s v="LDP51B963KC008448"/>
        <s v="LDP51B962KC001376"/>
        <s v="LDP51B969KC001309"/>
        <s v="LDP51B966KC001154"/>
        <s v="LDP51B963KC008658"/>
        <s v="LDP51B963KC008790"/>
        <s v="LDP51B963KC007848"/>
        <s v="LDP51B963KC008689"/>
        <s v="LDP51B961KC008707"/>
        <s v="LDP51B969KC008499"/>
        <s v="LDP51B960KC008732"/>
        <s v="LDP51B961KC008657"/>
        <s v="LDP51B963KC008546"/>
        <s v="LDP51B963KC008725"/>
        <s v="LDP51B963KC008739"/>
        <s v="LDP51B964KC008801"/>
        <s v="LDP51B962KC000888"/>
        <s v="LDP51B968KC000717"/>
        <s v="LDP51B960KC000243"/>
        <s v="LDP51B961KC000221"/>
        <s v="LDP51B968KC000233"/>
        <s v="LDP51B961KC001143"/>
        <s v="LDP51B968KC001138"/>
        <s v="LDP51B961KC001109"/>
        <s v="LDP51B965KC000965"/>
        <s v="LDP51B967KC001079"/>
        <s v="LDP51B966KC000974"/>
        <s v="LDP51B969KC001164"/>
        <s v="LDP51B964KC001105"/>
        <s v="LDP51B964KC001167"/>
        <s v="LDP51B963KC001094"/>
        <s v="LDP51B963KC001046"/>
        <s v="LDP51B960KC001117"/>
        <s v="LDP51B962KC001054"/>
        <s v="LDP51B966KC000957"/>
        <s v="LDP51B96XKC001013"/>
        <s v="LDP51B969KC001052"/>
        <s v="LDP51B964KC001136"/>
        <s v="LDP51B961KC001112"/>
        <s v="LDP51B966KC001137"/>
        <s v="LDP51B961KC001062"/>
        <s v="LDP51B965KC001128"/>
        <s v="LDP51B963KC001192"/>
        <s v="LDP51B969KC001150"/>
        <s v="LDP51B96XJE010331"/>
        <s v="LDP51B965JE010138"/>
        <s v="LDP51B96XKC001058"/>
        <s v="LDP51B96XKC001075"/>
        <s v="LDP51B960KC001165"/>
        <s v="LDP51B961KC001076"/>
        <s v="LDP51B963KC001032"/>
        <s v="LDP51B963KC001080"/>
        <s v="LDP51B967KC001132"/>
        <s v="LDP51B967KC001194"/>
        <s v="LDP51B968KC000958"/>
        <s v="LDP51B968KC000961"/>
        <s v="LDP51B968KC001043"/>
        <s v="LDP51B969KC000984"/>
      </sharedItems>
    </cacheField>
    <cacheField name="车牌号" numFmtId="0">
      <sharedItems containsBlank="1" count="2195">
        <s v="粤BDU8099"/>
        <s v="粤BDZ8638"/>
        <s v="粤BDW9660"/>
        <s v="粤BDU8865"/>
        <s v="粤BDS0518"/>
        <s v="粤BDV3322"/>
        <s v="粤BDS2115"/>
        <s v="粤BDY7228"/>
        <s v="粤BDT0798"/>
        <s v="粤BDU8955"/>
        <s v="粤BDS8992"/>
        <s v="粤BDY8685"/>
        <s v="粤BDZ8997"/>
        <s v="粤BDS0656"/>
        <s v="粤BDU3013"/>
        <s v="粤BDV6388"/>
        <s v="粤BDV7998"/>
        <s v="粤BDW2039"/>
        <s v="粤BDW5005"/>
        <s v="粤BDT8919"/>
        <s v="粤BDX8826"/>
        <s v="粤BDY0589"/>
        <s v="粤BDS8177"/>
        <s v="粤BDU9962"/>
        <s v="粤BDW2260"/>
        <s v="粤BDW4383"/>
        <s v="粤BDW6876"/>
        <s v="粤BDT3679"/>
        <s v="粤BDW1109"/>
        <s v="粤BDU7922"/>
        <s v="粤BDV2007"/>
        <s v="粤BDW0319"/>
        <s v="粤BDW4279"/>
        <s v="粤BDZ0379"/>
        <s v="粤BDT6200"/>
        <s v="粤BDV5489"/>
        <s v="粤BDT6109"/>
        <s v="粤BDZ6508"/>
        <s v="粤BDS3121"/>
        <s v="粤BDS9028"/>
        <s v="粤BDS8430"/>
        <s v="粤BDS1709"/>
        <s v="粤BDW3016"/>
        <s v="粤BDB4835"/>
        <s v="粤BDV2660"/>
        <s v="粤BDY9106"/>
        <s v="粤BDZ5762"/>
        <s v="粤BDY3612"/>
        <s v="粤BDY4375"/>
        <s v="粤BDR8929"/>
        <s v="粤BDP9530"/>
        <s v="粤BDN9481"/>
        <s v="粤BDV3115"/>
        <s v="粤BDP9553"/>
        <s v="粤BDA3509"/>
        <s v="粤BDZ1130"/>
        <s v="粤BDE0569"/>
        <s v="粤BDS6997"/>
        <s v="粤BDS0250"/>
        <s v="粤BDX5121"/>
        <s v="粤BDT6328"/>
        <s v="粤BDP6837"/>
        <s v="粤BDU7508"/>
        <s v="粤BDV3200"/>
        <s v="粤BDS3855"/>
        <s v="粤BDV5022"/>
        <s v="粤BDV8916"/>
        <s v="粤BDX0191"/>
        <s v="粤BDZ0962"/>
        <s v="粤BDZ7900"/>
        <s v="粤BDZ9078"/>
        <s v="粤BDX3903"/>
        <s v="粤BDW5090"/>
        <s v="粤BDW0618"/>
        <s v="粤BDV4732"/>
        <s v="粤BDV7715"/>
        <s v="粤BDY3178"/>
        <s v="粤BDX5986"/>
        <s v="粤BDS5512"/>
        <s v="粤BDP1252"/>
        <s v="粤BDL7120"/>
        <s v="粤BDL4005"/>
        <s v="粤BDL5528"/>
        <s v="粤BDL1259"/>
        <s v="粤BDM2858"/>
        <s v="粤BDV5736"/>
        <s v="粤BDW7523"/>
        <s v="粤BDR3958"/>
        <s v="粤BDL6301"/>
        <s v="粤BDM0565"/>
        <s v="粤BDM0839"/>
        <s v="粤BDR4626"/>
        <s v="粤BDL0338"/>
        <s v="粤BDJ4206"/>
        <s v="粤BDQ9918"/>
        <s v="粤BDQ6939"/>
        <s v="粤BDZ5331"/>
        <s v="粤BDM5876"/>
        <s v="粤BDM5309"/>
        <s v="粤BDM2922"/>
        <s v="粤BDM9538"/>
        <s v="粤BDM4440"/>
        <s v="粤BDJ4933"/>
        <s v="粤BDH7027"/>
        <s v="粤BDL1079"/>
        <s v="粤BDM6253"/>
        <s v="粤BDX9959"/>
        <s v="粤BDS5829"/>
        <s v="粤BDT9269"/>
        <s v="粤BDX6778"/>
        <s v="粤BDT9737"/>
        <s v="粤BDT9715"/>
        <s v="粤BDS1846"/>
        <s v="粤BDT5692"/>
        <s v="粤BDT8766"/>
        <s v="粤BDT6450"/>
        <s v="粤BDW7982"/>
        <s v="粤BDX0027"/>
        <s v="粤BDX2280"/>
        <s v="粤BDP6498"/>
        <s v="粤BDR7971"/>
        <s v="粤BDN8841"/>
        <s v="粤BDQ7859"/>
        <s v="粤BDM2951"/>
        <s v="粤BDM4456"/>
        <s v="粤BDQ4386"/>
        <s v="粤BDH4469"/>
        <s v="粤BDN8857"/>
        <s v="粤BDL4413"/>
        <s v="粤BDM8941"/>
        <s v="粤BDN8077"/>
        <s v="粤BDL0071"/>
        <s v="粤BDM7663"/>
        <s v="粤BDT7132"/>
        <s v="粤BDT5353"/>
        <s v="粤BDT8061"/>
        <s v="粤BDT4040"/>
        <s v="粤BDS7860"/>
        <s v="粤BDT6723"/>
        <s v="粤BDT5833"/>
        <s v="粤BDT4642"/>
        <s v="粤BDT3730"/>
        <s v="粤BDT2438"/>
        <s v="粤BDT1495"/>
        <s v="粤BDT1368"/>
        <s v="粤BDS9817"/>
        <s v="粤BDH5923"/>
        <s v="粤BDU0687"/>
        <s v="粤BDU6796"/>
        <s v="粤BDL0732"/>
        <s v="粤BDR9259"/>
        <s v="粤BDQ2460"/>
        <s v="粤BDC6452"/>
        <s v="粤BAJ5372"/>
        <s v="粤BD50072"/>
        <s v="粤BDG3316"/>
        <s v="粤BDH2490"/>
        <s v="粤BDR8210"/>
        <s v="粤BDP2226"/>
        <s v="粤BD92259"/>
        <s v="粤BDB9132"/>
        <s v="粤BDN1562"/>
        <s v="粤BDG6165"/>
        <s v="粤BDM0846"/>
        <s v="粤BDH5637"/>
        <s v="粤BDL4920"/>
        <s v="粤BDP1679"/>
        <s v="粤BDF8821"/>
        <s v="粤BDQ0788"/>
        <s v="粤BDL5098"/>
        <s v="粤BDH8738"/>
        <s v="粤BDR4850"/>
        <s v="粤BDR0190"/>
        <s v="粤BDM7620"/>
        <s v="粤BDN1970"/>
        <s v="粤BDM4930"/>
        <s v="粤BDM3292"/>
        <s v="粤BDM0920"/>
        <s v="粤BDL6870"/>
        <s v="粤BDL3350"/>
        <s v="粤BDL6060"/>
        <s v="粤BDQ5910"/>
        <s v="粤BDL1240"/>
        <s v="粤BDP5518"/>
        <s v="粤BDN8010"/>
        <s v="粤BDP6230"/>
        <s v="粤BDN7960"/>
        <s v="粤BDQ7500"/>
        <s v="粤BDH4560"/>
        <s v="粤BDP4680"/>
        <s v="粤BDP6470"/>
        <s v="粤BDL2710"/>
        <s v="粤BDP7932"/>
        <s v="粤BDR8529"/>
        <s v="粤BDR6100"/>
        <s v="粤BDL3530"/>
        <s v="粤BDQ8318"/>
        <s v="粤BDP8320"/>
        <s v="粤BDQ1970"/>
        <s v="粤BDP2970"/>
        <s v="粤BDQ1280"/>
        <s v="粤BDP0050"/>
        <s v="粤BDJ4309"/>
        <s v="粤BDM1112"/>
        <s v="粤BDJ0480"/>
        <s v="粤BDP4590"/>
        <s v="粤BDP7400"/>
        <s v="粤BDR9810"/>
        <s v="粤BDP5340"/>
        <s v="粤BDL6831"/>
        <s v="粤BDR4420"/>
        <s v="粤BDR2539"/>
        <s v="粤BDN2410"/>
        <s v="粤BDN3340"/>
        <s v="粤BDQ9290"/>
        <s v="粤BDG2450"/>
        <s v="粤BDM1280"/>
        <s v="粤BDR5760"/>
        <s v="粤BDM8740"/>
        <s v="粤BDP9640"/>
        <s v="粤BDP9623"/>
        <s v="粤BDG9682"/>
        <s v="粤BDY1128"/>
        <s v="粤BDW8506"/>
        <s v="粤BDY1101"/>
        <s v="粤BDL1343"/>
        <s v="粤BDN0422"/>
        <s v="粤BDQ0171"/>
        <s v="粤BDQ3257"/>
        <s v="粤BDL6381"/>
        <s v="粤BDN6271"/>
        <s v="粤BDT0525"/>
        <s v="粤BDT0837"/>
        <s v="粤BDM9806"/>
        <s v="粤BDT6875"/>
        <s v="粤BDT3667"/>
        <s v="粤BDT4321"/>
        <s v="粤BDR5043"/>
        <s v="粤BDH0381"/>
        <s v="粤BAW7356"/>
        <s v="粤BDX9796"/>
        <s v="粤BDF6571"/>
        <s v="粤BDG3642"/>
        <s v="粤BDK5961"/>
        <s v="粤BDT4287"/>
        <s v="粤BDT7883"/>
        <s v="粤BDZ2181"/>
        <s v="粤BAK0957"/>
        <s v="粤BDY1501"/>
        <s v="粤BDL3751"/>
        <s v="粤BAW5736"/>
        <s v="粤BDH6891"/>
        <s v="粤BDU3752"/>
        <s v="粤BAW7952"/>
        <s v="粤BAW3760"/>
        <s v="粤BDN1243"/>
        <s v="粤BDF4287"/>
        <s v="粤BD84213"/>
        <s v="粤BAV7243"/>
        <s v="粤BDZ3528"/>
        <s v="粤BD92533"/>
        <s v="粤BDZ8267"/>
        <s v="粤BDJ1056"/>
        <s v="粤BDT6719"/>
        <s v="粤BDL8852"/>
        <s v="粤BDR3112"/>
        <s v="粤BDS2031"/>
        <s v="粤BDQ6150"/>
        <s v="粤BDM3867"/>
        <s v="粤BDM5745"/>
        <s v="粤BDQ2422"/>
        <s v="粤BDN3016"/>
        <s v="粤BDN5357"/>
        <s v="粤BDN1062"/>
        <s v="粤BDM6811"/>
        <s v="粤BDN0353"/>
        <s v="粤BDM9598"/>
        <s v="粤BDM8216"/>
        <s v="粤BDM8869"/>
        <s v="粤BDM8738"/>
        <s v="粤BDP3888"/>
        <s v="粤BDP9512"/>
        <s v="粤BDL3623"/>
        <s v="粤BDZ2658"/>
        <s v="粤BDN7618"/>
        <s v="粤BDN8106"/>
        <s v="粤BDP7786"/>
        <s v="粤BDN6527"/>
        <s v="粤BDN7398"/>
        <s v="粤BDN5989"/>
        <s v="粤BAE7325"/>
        <s v="粤BDN6742"/>
        <s v="粤BDQ5708"/>
        <s v="粤BDQ4990"/>
        <s v="粤BDQ7968"/>
        <s v="粤BDQ2906"/>
        <s v="粤BDQ9913"/>
        <s v="粤BDP9809"/>
        <s v="粤BDQ0003"/>
        <s v="粤BDQ0690"/>
        <s v="粤BDC3641"/>
        <s v="粤BDP9606"/>
        <s v="粤BDR7789"/>
        <s v="粤BDR6706"/>
        <s v="粤BDN6359"/>
        <s v="粤BDL6099"/>
        <s v="粤BDN5965"/>
        <s v="粤BDJ6015"/>
        <s v="粤BDP7792"/>
        <s v="粤SDL3635"/>
        <s v="粤SDL8232"/>
        <s v="粤SDL6256"/>
        <s v="粤SDP1883"/>
        <s v="粤SD82757"/>
        <s v="粤SDP8635"/>
        <s v="粤SDN5507"/>
        <s v="粤SDN2895"/>
        <s v="粤SDM8176"/>
        <s v="粤SDM1613"/>
        <s v="粤SDN8319"/>
        <s v="粤SDK1103"/>
        <s v="粤SDL3363"/>
        <s v="粤SD78053"/>
        <s v="粤SDM5965"/>
        <s v="粤SDL5369"/>
        <s v="粤SDA2935"/>
        <s v="粤SDK2778"/>
        <s v="粤SDP5003"/>
        <s v="粤SDP9903"/>
        <s v="粤SDP3299"/>
        <s v="粤SDN1139"/>
        <s v="粤SDM9998"/>
        <s v="粤SDA1722"/>
        <s v="粤SDK1628"/>
        <s v="粤SDP8538"/>
        <s v="粤SDA9331"/>
        <s v="粤SDN6085"/>
        <s v="粤SDM3528"/>
        <s v="粤SD17098"/>
        <s v="粤SDK1360"/>
        <s v="粤SDK5595"/>
        <s v="粤SDL9095"/>
        <s v="粤SDM9038"/>
        <s v="粤SDK2018"/>
        <s v="粤SDK6132"/>
        <s v="粤SDN1218"/>
        <s v="粤SDM6682"/>
        <s v="粤BDK5432"/>
        <s v="粤BDG8920"/>
        <s v="浙AAW7817"/>
        <s v="浙AAU7708"/>
        <s v="浙AAV5868"/>
        <s v="浙AAG5288"/>
        <s v="浙AAQ9737"/>
        <s v="浙AAV8090"/>
        <s v="浙AAR8379"/>
        <s v="浙AAG7171"/>
        <s v="浙AAA5697"/>
        <s v="浙AAB1058"/>
        <s v="浙AAQ8588"/>
        <s v="浙AAP6655"/>
        <s v="浙AAP8388"/>
        <s v="浙AAU6767"/>
        <s v="浙AAV8696"/>
        <s v="浙AAV1089"/>
        <s v="浙AAV7799"/>
        <s v="浙AAB0798"/>
        <s v="浙AAV8389"/>
        <s v="浙AAG9916"/>
        <s v="浙AAU7776"/>
        <s v="浙AAV8919"/>
        <s v="浙AAP9978"/>
        <s v="浙AAQ5398"/>
        <s v="浙AAS1600"/>
        <s v="浙AAW8007"/>
        <s v="浙AAV6981"/>
        <s v="浙AAW5777"/>
        <s v="浙AAW8870"/>
        <s v="浙AA85905"/>
        <s v="浙AAP5187"/>
        <s v="浙AAP8008"/>
        <s v="浙AA87903"/>
        <s v="浙AAD3291"/>
        <s v="浙AAP5856"/>
        <s v="浙AA68933"/>
        <s v="浙AA59769"/>
        <s v="浙AA66579"/>
        <s v="浙AA61151"/>
        <s v="浙AAA3991"/>
        <s v="浙AAG6093"/>
        <s v="浙AAQ3389"/>
        <s v="浙AAU8281"/>
        <s v="浙AAA6637"/>
        <s v="浙AAP2151"/>
        <s v="浙AAA6901"/>
        <s v="浙AAV9695"/>
        <s v="浙AAA6359"/>
        <s v="浙ADW7819"/>
        <s v="浙AAG7873"/>
        <s v="浙AA89902"/>
        <s v="浙AA51806"/>
        <s v="浙AA59736"/>
        <s v="浙AAR1233"/>
        <s v="浙AA55598"/>
        <s v="浙AA83735"/>
        <s v="浙AAC7609"/>
        <s v="浙AAR9586"/>
        <s v="浙AAV2121"/>
        <s v="浙AAQ6096"/>
        <s v="浙AAB9022"/>
        <s v="浙AAU6859"/>
        <s v="浙AA58727"/>
        <s v="浙AAQ9219"/>
        <s v="浙AAW5990"/>
        <s v="浙AAG7865"/>
        <s v="浙AAB8050"/>
        <s v="浙AAG9860"/>
        <s v="浙AAR8611"/>
        <s v="浙AAW5698"/>
        <s v="浙AAV8079"/>
        <s v="浙AAG3660"/>
        <s v="浙AAB2589"/>
        <s v="浙AA87813"/>
        <s v="浙AAW8065"/>
        <s v="浙AAG3020"/>
        <s v="浙AAR3217"/>
        <s v="浙AAR5909"/>
        <s v="浙AAP8196"/>
        <s v="浙AAQ0000"/>
        <s v="浙AA58291"/>
        <s v="浙AA51290"/>
        <s v="浙AAV2798"/>
        <s v="浙AA22857"/>
        <s v="浙AAS7995"/>
        <s v="浙AAP9827"/>
        <s v="浙AA52319"/>
        <s v="浙AAU6691"/>
        <s v="浙AAU9087"/>
        <s v="浙AAV9801"/>
        <s v="浙AAV7383"/>
        <s v="浙AAG6763"/>
        <s v="浙AAV9697"/>
        <s v="浙AA58073"/>
        <s v="浙AAA9537"/>
        <s v="浙ADW5873"/>
        <s v="浙AAW2869"/>
        <s v="浙AA69077"/>
        <s v="浙AA53655"/>
        <s v="浙AAV7683"/>
        <s v="浙AA57753"/>
        <s v="浙AA86022"/>
        <s v="浙AA59656"/>
        <s v="浙AA67957"/>
        <s v="浙AAR0897"/>
        <s v="浙ADW8608"/>
        <s v="浙AA50087"/>
        <s v="浙AAS2032"/>
        <s v="浙AAU8196"/>
        <s v="浙AAV7278"/>
        <s v="浙AAR6806"/>
        <s v="浙AD97390"/>
        <s v="浙AAQ6907"/>
        <s v="浙AAP6976"/>
        <s v="浙AAS0079"/>
        <s v="浙AAC7377"/>
        <s v="浙AA88338"/>
        <s v="浙AAQ6378"/>
        <s v="浙AD92897"/>
        <s v="浙AAV7766"/>
        <s v="浙AA86593"/>
        <s v="浙AAV7287"/>
        <s v="浙AA60691"/>
        <s v="浙AAW6189"/>
        <s v="浙AAA5893"/>
        <s v="浙AA51831"/>
        <s v="浙AA59783"/>
        <s v="浙ADV8913"/>
        <s v="粤BDN5155"/>
        <s v="粤BDZ7383"/>
        <s v="粤BDU1206"/>
        <s v="粤BAF7320"/>
        <s v="粤BDP5023"/>
        <s v="粤BDH0371"/>
        <s v="粤BDZ7332"/>
        <s v="粤BDJ3713"/>
        <s v="粤BDP1630"/>
        <s v="粤BDL9587"/>
        <s v="粤BDT2757"/>
        <s v="粤BDT9461"/>
        <s v="粤BDL8282"/>
        <s v="粤BDT6281"/>
        <s v="粤BDL1363"/>
        <s v="粤BDM8767"/>
        <s v="粤BDP0596"/>
        <s v="粤BDP9132"/>
        <s v="粤BDE0218"/>
        <s v="粤BDT5699"/>
        <s v="粤BDT2715"/>
        <s v="粤BDT3272"/>
        <s v="粤BTD5927"/>
        <s v="粤BDT9605"/>
        <s v="粤BDY5962"/>
        <s v="粤BDZ7018"/>
        <s v="粤BDT4967"/>
        <s v="粤BDK6145"/>
        <s v="粤BDT4449"/>
        <s v="粤BDV5525"/>
        <s v="粤BAW9725"/>
        <s v="粤BDH8822"/>
        <s v="粤BD79992"/>
        <s v="粤BAW3217"/>
        <s v="粤BDF8279"/>
        <s v="粤BAW3917"/>
        <s v="粤BDL0186"/>
        <s v="粤BDG9697"/>
        <s v="粤BDA3728"/>
        <s v="粤BDP2927"/>
        <s v="粤BDJ6102"/>
        <s v="粤BDC8976"/>
        <s v="粤BDF5973"/>
        <s v="粤BDF8517"/>
        <s v="粤BAF7132"/>
        <s v="粤BDH7152"/>
        <s v="粤BDK5722"/>
        <s v="粤BAW3817"/>
        <s v="粤BDQ5630"/>
        <s v="粤BAW2563"/>
        <s v="粤BAG3341"/>
        <s v="粤BDN6850"/>
        <s v="粤BDN7165"/>
        <s v="粤BDP4596"/>
        <s v="粤BDQ6755"/>
        <s v="粤BDA6459"/>
        <s v="粤BDM6820"/>
        <s v="粤BDK9016"/>
        <s v="粤BDU9023"/>
        <s v="粤BDJ7875"/>
        <s v="粤BDG5965"/>
        <s v="粤BDL8725"/>
        <s v="粤BDR9198"/>
        <s v="粤BDV1752"/>
        <s v="粤BDJ1562"/>
        <s v="粤BDH3690"/>
        <s v="粤BDX8293"/>
        <s v="粤BDX2692"/>
        <s v="渝AA05692"/>
        <s v="渝AA00769"/>
        <s v="渝AA03160"/>
        <s v="渝AA03516"/>
        <s v="渝AA05075"/>
        <s v="渝AA02756"/>
        <s v="渝AA06660"/>
        <s v="渝AA27791"/>
        <s v="渝AA02387"/>
        <s v="渝AA03810"/>
        <s v="渝AA25385"/>
        <s v="渝AA29782"/>
        <s v="渝AA03327"/>
        <s v="渝AA25982"/>
        <s v="渝AA06575"/>
        <s v="渝AA01096"/>
        <s v="渝AA23797"/>
        <s v="渝AA20382"/>
        <s v="渝AA20702"/>
        <s v="渝AA26519"/>
        <s v="渝AA05920"/>
        <s v="粤SDP2077"/>
        <s v="粤SDP6299"/>
        <s v="粤SDM9991"/>
        <s v="粤SDK5260"/>
        <s v="粤SDA9168"/>
        <s v="粤SDK8877"/>
        <s v="粤SDM9792"/>
        <s v="粤SDM6000"/>
        <s v="粤SDK7895"/>
        <s v="粤SDP6966"/>
        <s v="粤SDL7711"/>
        <s v="粤SDL1190"/>
        <s v="粤SDK9369"/>
        <s v="粤SDP8181"/>
        <s v="粤SDP3311"/>
        <s v="粤SDK1983"/>
        <s v="粤SDK0255"/>
        <s v="粤SDK5020"/>
        <s v="粤SDM0755"/>
        <s v="粤SDN0873"/>
        <s v="粤SDL2992"/>
        <s v="粤SDN7527"/>
        <s v="粤SDM1728"/>
        <s v="粤SDA6906"/>
        <s v="粤SDM9907"/>
        <s v="粤SDK7707"/>
        <s v="粤SDM2098"/>
        <s v="粤SDN1663"/>
        <s v="粤SDP3788"/>
        <s v="粤SDA7599"/>
        <s v="粤SDA6269"/>
        <s v="粤SDL7865"/>
        <s v="粤SDL8513"/>
        <s v="粤SDB6257"/>
        <s v="粤SDM2276"/>
        <s v="渝AA29373"/>
        <s v="渝AA26175"/>
        <s v="渝AA22953"/>
        <s v="渝AA29736"/>
        <s v="渝AA03680"/>
        <s v="渝AA26923"/>
        <s v="渝AA26807"/>
        <s v="渝AA07689"/>
        <s v="渝AA01019"/>
        <s v="渝AA06818"/>
        <s v="渝AA06875"/>
        <s v="渝AA21726"/>
        <s v="渝AA08879"/>
        <s v="渝AA06386"/>
        <s v="渝AA08176"/>
        <s v="渝AA08759"/>
        <s v="渝AA01160"/>
        <s v="渝AA09756"/>
        <s v="渝AA28652"/>
        <s v="渝AA00695"/>
        <s v="渝AA00373"/>
        <s v="渝AA00737"/>
        <s v="渝AA07895"/>
        <s v="渝AA09922"/>
        <s v="渝AA05016"/>
        <s v="渝AA01115"/>
        <s v="渝AA28251"/>
        <s v="渝AA25513"/>
        <s v="渝AA07198"/>
        <s v="渝AA08323"/>
        <s v="渝AA29276"/>
        <s v="渝AA08332"/>
        <s v="渝AA06526"/>
        <s v="渝AA05936"/>
        <s v="渝AA01959"/>
        <s v="渝AA08138"/>
        <s v="渝AA02586"/>
        <s v="渝AA08650"/>
        <s v="渝AA09286"/>
        <s v="渝AA03306"/>
        <s v="渝AA03096"/>
        <s v="渝AA09599"/>
        <s v="渝ADZ9575"/>
        <s v="渝AA08073"/>
        <s v="渝AA22965"/>
        <s v="渝AA05159"/>
        <s v="渝AA05706"/>
        <s v="渝AA07196"/>
        <s v="渝AA02938"/>
        <s v="渝AA01328"/>
        <s v="渝AA09339"/>
        <s v="渝AA08536"/>
        <s v="渝AA00293"/>
        <s v="渝AA08737"/>
        <s v="渝AA01706"/>
        <s v="渝AA00793"/>
        <s v="渝AA22791"/>
        <s v="渝AA08358"/>
        <s v="渝AA07732"/>
        <s v="渝AA05387"/>
        <s v="渝AA09363"/>
        <s v="渝ADY5973"/>
        <s v="渝AA02836"/>
        <s v="渝AA08619"/>
        <s v="渝AA02368"/>
        <s v="渝AA08600"/>
        <s v="渝AA08925"/>
        <s v="渝AA08262"/>
        <s v="渝AA06597"/>
        <s v="渝AA03895"/>
        <s v="渝AA07188"/>
        <s v="渝AA03817"/>
        <s v="渝AA02098"/>
        <s v="渝AA03068"/>
        <s v="渝AA07762"/>
        <s v="渝AA03835"/>
        <s v="渝AA07269"/>
        <s v="渝AA03867"/>
        <s v="陕ADL7792"/>
        <s v="陕ADN6627"/>
        <s v="陕ADJ3023"/>
        <s v="陕ADL1501"/>
        <s v="陕ADH6793"/>
        <s v="陕ADN5523"/>
        <s v="陕ADN0771"/>
        <s v="陕AD54884"/>
        <s v="陕ADP9803"/>
        <s v="陕ADN6571"/>
        <s v="陕ADJ8378"/>
        <s v="陕ADL3321"/>
        <s v="陕ADL2336"/>
        <s v="陕ADN5737"/>
        <s v="陕ADP0916"/>
        <s v="陕ADM0557"/>
        <s v="陕ADM5105"/>
        <s v="陕ADJ6979"/>
        <s v="陕ADM1930"/>
        <s v="陕ADP2377"/>
        <s v="陕ADN7215"/>
        <s v="陕ADL2970"/>
        <s v="陕ADP0077"/>
        <s v="粤BDW1589"/>
        <s v="粤BDW2918"/>
        <s v="粤BDW0948"/>
        <s v="粤BDY6608"/>
        <s v="粤BDY9907"/>
        <s v="粤BDX1181"/>
        <s v="渝AA21892"/>
        <s v="陕ADH1512"/>
        <s v="陕ADH0573"/>
        <s v="陕ADP9580"/>
        <s v="陕ADM5337"/>
        <s v="陕ADM6756"/>
        <s v="陕ADP1325"/>
        <s v="陕AD04304"/>
        <s v="陕ADP3352"/>
        <s v="陕ADL7827"/>
        <s v="陕ADP9791"/>
        <s v="陕ADN7965"/>
        <s v="陕ADP1666"/>
        <s v="陕ADP0671"/>
        <s v="陕ADP3502"/>
        <s v="陕ADL0899"/>
        <s v="陕ADM7102"/>
        <s v="陕ADP9025"/>
        <s v="陕ADN5365"/>
        <s v="陕ADL6221"/>
        <s v="陕ADM6285"/>
        <s v="陕ADN3307"/>
        <s v="陕ADP1622"/>
        <s v="陕ADN3227"/>
        <s v="陕ADP0212"/>
        <s v="陕ADL7863"/>
        <s v="陕ADN8601"/>
        <s v="陕ADM1380"/>
        <s v="粤SDR5355"/>
        <s v="粤SDQ1899"/>
        <s v="粤SDR7189"/>
        <s v="粤SDR2373"/>
        <s v="粤SDA8985"/>
        <s v="粤SDR0036"/>
        <s v="粤SDR6782"/>
        <s v="粤SDS1866"/>
        <s v="粤SDS2383"/>
        <s v="粤SDL7760"/>
        <s v="粤SDS1833"/>
        <s v="粤SDP7033"/>
        <s v="粤SDP3022"/>
        <s v="粤SDS2866"/>
        <s v="粤SDS3311"/>
        <s v="粤SDR7179"/>
        <s v="粤SDS7966"/>
        <s v="粤SDM3372"/>
        <s v="粤SDK1676"/>
        <s v="粤SDQ8722"/>
        <s v="粤SDS6673"/>
        <s v="粤SDR6627"/>
        <s v="粤SDR8907"/>
        <s v="粤SD79752"/>
        <s v="粤SDS7736"/>
        <s v="粤SDS1867"/>
        <s v="粤SDR1221"/>
        <s v="粤SDP1022"/>
        <s v="粤SD75953"/>
        <s v="粤SDA6977"/>
        <s v="粤SDR3789"/>
        <s v="粤SD73917"/>
        <s v="粤SD87091"/>
        <s v="粤SDQ1155"/>
        <s v="粤SDR8923"/>
        <s v="粤SDR2296"/>
        <s v="粤SDS2239"/>
        <s v="粤SDN2275"/>
        <s v="粤SDL9109"/>
        <s v="粤SDS3911"/>
        <s v="粤SDQ1717"/>
        <s v="粤SDN7331"/>
        <s v="粤SDR7332"/>
        <s v="粤SDQ9678"/>
        <s v="粤SD02701"/>
        <s v="粤SDR9959"/>
        <s v="粤SDQ7336"/>
        <s v="粤SDQ3568"/>
        <s v="粤SDR6605"/>
        <s v="粤SDQ8819"/>
        <s v="粤SD79372"/>
        <s v="粤SDR1178"/>
        <s v="粤SDS3556"/>
        <s v="粤SD75902"/>
        <s v="粤SDQ8599"/>
        <s v="粤SDQ0113"/>
        <s v="粤SDS2881"/>
        <s v="粤SDS2992"/>
        <s v="粤SDQ5656"/>
        <s v="粤SDS6223"/>
        <s v="粤SDS5106"/>
        <s v="粤SDR7389"/>
        <s v="粤SDQ6286"/>
        <s v="粤SDQ6891"/>
        <s v="粤SDR9622"/>
        <s v="粤SDR2183"/>
        <s v="粤SDQ9680"/>
        <s v="粤SDS9313"/>
        <s v="粤SDQ5262"/>
        <s v="粤SDQ2809"/>
        <s v="粤SDR2287"/>
        <s v="粤SD75061"/>
        <s v="粤BDA8914"/>
        <s v="粤BD95084"/>
        <s v="粤BA90463"/>
        <s v="粤BAJ8451"/>
        <s v="粤BDQ8451"/>
        <s v="粤BDJ4652"/>
        <s v="粤BDH3460"/>
        <s v="粤BDH8042"/>
        <s v="粤BDM6431"/>
        <s v="粤BDT7330"/>
        <s v="粤BDH8649"/>
        <s v="粤BDQ4339"/>
        <s v="粤BDE5493"/>
        <s v="粤BAF9542"/>
        <s v="粤BDP9594"/>
        <s v="粤BDQ9894"/>
        <s v="粤BDJ9834"/>
        <s v="粤BD54584"/>
        <s v="粤BD96504"/>
        <s v="粤BAJ5043"/>
        <s v="粤BDX9642"/>
        <s v="粤BD58964"/>
        <s v="粤BDH2472"/>
        <s v="粤BDW8504"/>
        <s v="粤BDJ4339"/>
        <s v="粤BAN8472"/>
        <s v="粤BDU3462"/>
        <s v="粤BDU2649"/>
        <s v="粤BAW8463"/>
        <s v="粤BDM6549"/>
        <s v="粤BDJ9642"/>
        <s v="粤BDT2843"/>
        <s v="粤BDK4028"/>
        <s v="粤BDQ8412"/>
        <s v="粤BD07480"/>
        <s v="粤BDG1241"/>
        <m/>
        <s v="粤BDJ1546"/>
        <s v="粤BDG0489"/>
        <s v="粤BAE0451"/>
        <s v="粤BDP6641"/>
        <s v="粤BD80924"/>
        <s v="粤BAW8737"/>
        <s v="粤BDP8462"/>
        <s v="粤BAL9421"/>
        <s v="粤BDQ8541"/>
        <s v="粤BDF5493"/>
        <s v="粤BDL0945"/>
        <s v="粤BDJ3481"/>
        <s v="粤BAM6149"/>
        <s v="粤BDP0943"/>
        <s v="粤BD98274"/>
        <s v="粤BD96034"/>
        <s v="粤BAW2418"/>
        <s v="粤BDG9643"/>
        <s v="粤BDQ7048"/>
        <s v="粤BDP8409"/>
        <s v="粤BDN4063"/>
        <s v="粤BDE8411"/>
        <s v="粤BDG9140"/>
        <s v="粤BD51497"/>
        <s v="粤BAV2245"/>
        <s v="粤BDP6412"/>
        <s v="粤BDJ4096"/>
        <s v="粤BDY1643"/>
        <s v="粤BDF8049"/>
        <s v="粤BDJ4970"/>
        <s v="粤BDJ8045"/>
        <s v="粤BAW3116"/>
        <s v="粤BDD9742"/>
        <s v="粤BD41168"/>
        <s v="粤BDE1049"/>
        <s v="粤BDK0492"/>
        <s v="粤BDP5439"/>
        <s v="粤BA83481"/>
        <s v="粤BDQ9640"/>
        <s v="粤BAW8451"/>
        <s v="粤BA80437"/>
        <s v="粤BDL4387"/>
        <s v="粤BAD8402"/>
        <s v="粤BAV6643"/>
        <s v="粤BAG7432"/>
        <s v="粤BDM9847"/>
        <s v="粤BDE5841"/>
        <s v="粤BDH8143"/>
        <s v="粤BAW4286"/>
        <s v="粤BDE8410"/>
        <s v="粤BDK6452"/>
        <s v="粤BA94716"/>
        <s v="粤BA94315"/>
        <s v="粤BAG6492"/>
        <s v="粤BDL4093"/>
        <s v="粤BDA6492"/>
        <s v="粤BDQ4780"/>
        <s v="粤BDK4551"/>
        <s v="粤BDF4963"/>
        <s v="粤BDZ4837"/>
        <s v="粤BAV4086"/>
        <s v="粤BDQ6249"/>
        <s v="粤BDG4329"/>
        <s v="粤BAD8412"/>
        <s v="粤BDG0945"/>
        <s v="粤BDG6248"/>
        <s v="粤BD41865"/>
        <s v="粤BDP1646"/>
        <s v="粤BDC4223"/>
        <s v="粤BDQ2043"/>
        <s v="粤BDT8541"/>
        <s v="粤BDM0241"/>
        <s v="粤BDH3042"/>
        <s v="粤BDM9482"/>
        <s v="粤BDG4683"/>
        <s v="粤BDG4163"/>
        <s v="粤BDA4639"/>
        <s v="粤BDF5491"/>
        <s v="粤BDM5439"/>
        <s v="粤BDL2649"/>
        <s v="粤BDN0842"/>
        <s v="粤BDA6041"/>
        <s v="粤BDJ4011"/>
        <s v="粤BDL3410"/>
        <s v="粤BDH4835"/>
        <s v="粤BAF1043"/>
        <s v="粤BDP8432"/>
        <s v="粤BD80964"/>
        <s v="粤BDZ6749"/>
        <s v="粤BDG8431"/>
        <s v="粤BAL1642"/>
        <s v="粤BDY0843"/>
        <s v="粤BDR8343"/>
        <s v="粤BDD9240"/>
        <s v="粤BDP9431"/>
        <s v="粤BDP5486"/>
        <s v="粤BDT6470"/>
        <s v="粤BDL1847"/>
        <s v="粤BDU0465"/>
        <s v="粤BDP9043"/>
        <s v="粤BDU6242"/>
        <s v="粤BAV8793"/>
        <s v="粤BDL5942"/>
        <s v="粤BDM0468"/>
        <s v="粤BDG1546"/>
        <s v="粤BAG9401"/>
        <s v="粤BDQ0642"/>
        <s v="粤BDG8541"/>
        <s v="粤BDF3945"/>
        <s v="粤BDG8423"/>
        <s v="粤BDS9481"/>
        <s v="粤BDK6421"/>
        <s v="粤BAN9435"/>
        <s v="粤BAM6548"/>
        <s v="粤BDB9143"/>
        <s v="粤BDJ3845"/>
        <s v="粤BDF5348"/>
        <s v="粤BDH5408"/>
        <s v="粤BAW2919"/>
        <s v="粤BDR8542"/>
        <s v="粤BA41097"/>
        <s v="粤BDS9423"/>
        <s v="粤BDL8045"/>
        <s v="粤BDJ9413"/>
        <s v="粤BDK8543"/>
        <s v="粤BDE8420"/>
        <s v="粤BDR6492"/>
        <s v="粤BDM0429"/>
        <s v="粤BDJ6422"/>
        <s v="粤BDK9431"/>
        <s v="粤BDL6481"/>
        <s v="粤BDC0940"/>
        <s v="粤BDJ5410"/>
        <s v="粤BAW5853"/>
        <s v="粤BDA9047"/>
        <s v="粤BDP9641"/>
        <s v="粤BDR8247"/>
        <s v="粤BAW8072"/>
        <s v="粤BDS0942"/>
        <s v="粤BDS9643"/>
        <s v="粤BAK8073"/>
        <s v="粤BDX4256"/>
        <s v="粤BDK9452"/>
        <s v="粤BDP8049"/>
        <s v="粤BA99042"/>
        <s v="粤BDR9346"/>
        <s v="粤BDT6843"/>
        <s v="粤BDJ8497"/>
        <s v="粤BAN0482"/>
        <s v="粤BDE9340"/>
        <s v="粤BDQ4630"/>
        <s v="粤BA89146"/>
        <s v="赣BDB5775"/>
        <s v="赣BDA7915"/>
        <s v="赣BDC8236"/>
        <s v="赣BD37021"/>
        <s v="赣BD31653"/>
        <s v="赣BDA9605"/>
        <s v="赣BD31199"/>
        <s v="赣BDA7962"/>
        <s v="赣BD79136"/>
        <s v="赣BD36688"/>
        <s v="赣BDB6268"/>
        <s v="赣BD28703"/>
        <s v="赣BDB0687"/>
        <s v="赣BDC1967"/>
        <s v="赣BDA0613"/>
        <s v="赣BD92525"/>
        <s v="赣BDB8075"/>
        <s v="赣BDC3165"/>
        <s v="赣BD36620"/>
        <s v="赣BDA0361"/>
        <s v="赣BD96733"/>
        <s v="赣BD97950"/>
        <s v="赣BD28057"/>
        <s v="赣BD89686"/>
        <s v="赣BDA1209"/>
        <s v="赣BDB3212"/>
        <s v="赣BDB5006"/>
        <s v="赣BD95983"/>
        <s v="赣BD95175"/>
        <s v="赣BDC5610"/>
        <s v="粤SDR3823"/>
        <s v="粤SDS9792"/>
        <s v="粤SDQ3677"/>
        <s v="粤SDR3721"/>
        <s v="粤SDK7252"/>
        <s v="粤SDR2169"/>
        <s v="粤SDB0172"/>
        <s v="粤SDR9387"/>
        <s v="粤SDS8285"/>
        <s v="粤SDS2132"/>
        <s v="粤SDS0151"/>
        <s v="粤SDQ3303"/>
        <s v="粤SDS9837"/>
        <s v="粤SDB7202"/>
        <s v="粤SDS5921"/>
        <s v="粤SDR0306"/>
        <s v="粤SDS2811"/>
        <s v="粤SDR2736"/>
        <s v="粤SDS7679"/>
        <s v="粤SDR6523"/>
        <s v="粤SDR2895"/>
        <s v="粤SDR2576"/>
        <s v="粤SDR0760"/>
        <s v="粤SDR3103"/>
        <s v="粤SDR3262"/>
        <s v="粤SDR9365"/>
        <s v="粤SDQ3051"/>
        <s v="粤SDS2659"/>
        <s v="粤SDR9206"/>
        <s v="粤SD76130"/>
        <s v="粤SDQ7306"/>
        <s v="粤SDQ1675"/>
        <s v="粤SDB6972"/>
        <s v="粤SDQ2391"/>
        <s v="粤SDB0927"/>
        <s v="粤SDQ3220"/>
        <s v="粤SDS1931"/>
        <s v="粤SDK7307"/>
        <s v="粤SDR7761"/>
        <s v="粤SDQ6935"/>
        <s v="粤SDR0693"/>
        <s v="粤SDP7625"/>
        <s v="粤SDS7860"/>
        <s v="粤SDS1570"/>
        <s v="粤SDR8107"/>
        <s v="粤SDA2761"/>
        <s v="粤SDR2172"/>
        <s v="粤SD75263"/>
        <s v="粤SDR0611"/>
        <s v="粤SDS7710"/>
        <s v="粤SDR8935"/>
        <s v="粤SDQ1013"/>
        <s v="粤SDA0970"/>
        <s v="粤SDS3295"/>
        <s v="粤SDQ8328"/>
        <s v="粤SDQ0896"/>
        <s v="粤SDQ8180"/>
        <s v="粤SDQ0259"/>
        <s v="粤SDS0100"/>
        <s v="粤SDS3583"/>
        <s v="粤SDR9908"/>
        <s v="粤SDS7173"/>
        <s v="粤SDR9329"/>
        <s v="粤SDS0887"/>
        <s v="粤SD82573"/>
        <s v="粤SDS9609"/>
        <s v="粤SDQ2595"/>
        <s v="粤SDK2760"/>
        <s v="粤SDS5301"/>
        <s v="粤SD04976"/>
        <s v="粤SDR3397"/>
        <s v="粤SDS9827"/>
        <s v="粤SD08457"/>
        <s v="粤SDB0935"/>
        <s v="粤SD08464"/>
        <s v="粤SDQ5783"/>
        <s v="粤SD04635"/>
        <s v="粤SDS9096"/>
        <s v="粤SDQ5957"/>
        <s v="粤SDR9639"/>
        <s v="粤SDQ8088"/>
        <s v="粤SDQ9370"/>
        <s v="粤SDQ9938"/>
        <s v="粤SDR6715"/>
        <s v="粤SDQ3003"/>
        <s v="粤SDS2038"/>
        <s v="粤SDQ8129"/>
        <s v="粤SDS1271"/>
        <s v="粤SDQ9267"/>
        <s v="粤SDR6189"/>
        <s v="粤SDS8155"/>
        <s v="粤SDQ0039"/>
        <s v="粤SDR7896"/>
        <s v="粤SDR1117"/>
        <s v="粤SD72953"/>
        <s v="粤SDS1237"/>
        <s v="粤SD73905"/>
        <s v="粤SDR6893"/>
        <s v="粤SD73593"/>
        <s v="粤SD25170"/>
        <s v="粤SDS1313"/>
        <s v="粤SD12705"/>
        <s v="粤SDQ1236"/>
        <s v="粤SD27359"/>
        <s v="粤SD79017"/>
        <s v="粤SD72573"/>
        <s v="粤SDR7736"/>
        <s v="粤SDS6161"/>
        <s v="粤SDQ7908"/>
        <s v="粤SDS9895"/>
        <s v="粤SDQ0129"/>
        <s v="粤SDR3288"/>
        <s v="粤SDS8113"/>
        <s v="粤SDQ0121"/>
        <s v="粤SDR7759"/>
        <s v="粤SDS2886"/>
        <s v="粤SDQ1132"/>
        <s v="粤SDQ5523"/>
        <s v="粤SDS1938"/>
        <s v="粤SD19143"/>
        <s v="粤SDR9289"/>
        <s v="粤SDR7268"/>
        <s v="粤SDR1666"/>
        <s v="粤SDR6332"/>
        <s v="粤SDQ1321"/>
        <s v="粤SDR5822"/>
        <s v="粤SDQ5675"/>
        <s v="粤SDS8312"/>
        <s v="粤SDQ2399"/>
        <s v="粤SDR7199"/>
        <s v="粤SDR7655"/>
        <s v="粤SD17351"/>
        <s v="粤SD82715"/>
        <s v="粤SD75617"/>
        <s v="粤SD02795"/>
        <s v="粤SDS8827"/>
        <s v="粤SD76215"/>
        <s v="粤SD72061"/>
        <s v="粤SDQ6733"/>
        <s v="粤SDS9171"/>
        <s v="粤SDR6072"/>
        <s v="粤SDQ2876"/>
        <s v="粤SDR5065"/>
        <s v="粤SDR2226"/>
        <s v="粤SDR2632"/>
        <s v="粤SDQ8501"/>
        <s v="粤SDS7091"/>
        <s v="粤SDL7303"/>
        <s v="粤SDN1025"/>
        <s v="粤SDQ5165"/>
        <s v="粤SDR3612"/>
        <s v="粤SDQ6131"/>
        <s v="粤SDQ0105"/>
        <s v="粤SDQ6330"/>
        <s v="粤SDS2892"/>
        <s v="粤SDR1235"/>
        <s v="粤SDQ1092"/>
        <s v="粤SDS1757"/>
        <s v="粤SDR7236"/>
        <s v="粤SDB6397"/>
        <s v="粤SDB0375"/>
        <s v="粤SDR7629"/>
        <s v="粤SDS3279"/>
        <s v="粤SDR3019"/>
        <s v="粤SDR0139"/>
        <s v="粤SDS1968"/>
        <s v="粤SDS0803"/>
        <s v="粤SDR8269"/>
        <s v="粤SDQ3103"/>
        <s v="粤SDB6391"/>
        <s v="粤SDR6536"/>
        <s v="粤SDS5175"/>
        <s v="粤SDR3053"/>
        <s v="粤SDQ1183"/>
        <s v="粤SDS3338"/>
        <s v="粤SDR6132"/>
        <s v="粤SD76317"/>
        <s v="粤SD72153"/>
        <s v="粤SDR7211"/>
        <s v="粤SD70572"/>
        <s v="粤SD79357"/>
        <s v="粤SD76503"/>
        <s v="粤SDS0981"/>
        <s v="粤SD07135"/>
        <s v="粤SDQ7993"/>
        <s v="粤SDQ8026"/>
        <s v="粤SD07644"/>
        <s v="粤SDR1131"/>
        <s v="粤SD73925"/>
        <s v="粤SD17253"/>
        <s v="粤SD70615"/>
        <s v="粤SD76352"/>
        <s v="粤SDS7553"/>
        <s v="粤SD72571"/>
        <s v="粤SDS3929"/>
        <s v="粤SDS2125"/>
        <s v="粤SDS3155"/>
        <s v="粤SDR2378"/>
        <s v="粤SDR7763"/>
        <s v="粤SD15792"/>
        <s v="粤SD25037"/>
        <s v="粤SD70257"/>
        <s v="粤SD09846"/>
        <s v="粤BDQ9341"/>
        <s v="粤BAJ7399"/>
        <s v="粤BDP9453"/>
        <s v="粤BAH9465"/>
        <s v="粤BA68479"/>
        <s v="粤BAM9607"/>
        <s v="粤BDG9942"/>
        <s v="粤BAE0435"/>
        <s v="粤BDQ2975"/>
        <s v="粤BAN6782"/>
        <s v="粤BAW0846"/>
        <s v="粤BAV9648"/>
        <s v="粤BAF0492"/>
        <s v="粤BAV8647"/>
        <s v="粤BDV4883"/>
        <s v="粤BAL3640"/>
        <s v="粤BDV4036"/>
        <s v="粤BAV0502"/>
        <s v="粤BDT7483"/>
        <s v="粤BAV1792"/>
        <s v="粤BAW3061"/>
        <s v="粤BAE3049"/>
        <s v="粤BDL4029"/>
        <s v="粤BDR9453"/>
        <s v="粤BDG1439"/>
        <s v="粤BAW4785"/>
        <s v="粤BAV6901"/>
        <s v="粤BAV4823"/>
        <s v="粤BDH2463"/>
        <s v="粤BAW0433"/>
        <s v="粤BAV1482"/>
        <s v="粤BDH4095"/>
        <s v="粤BAZ9333"/>
        <s v="粤BDN6243"/>
        <s v="粤BAN9630"/>
        <s v="粤BDQ4120"/>
        <s v="粤BDW4820"/>
        <s v="粤BDH8394"/>
        <s v="粤BAN0814"/>
        <s v="粤BDF8104"/>
        <s v="粤BDK8064"/>
        <s v="粤BD89064"/>
        <s v="粤BDE9514"/>
        <s v="粤BDC8624"/>
        <s v="粤BD96024"/>
        <s v="粤BDE8064"/>
        <s v="粤BD87304"/>
        <s v="粤BDJ8054"/>
        <s v="粤BDA9584"/>
        <s v="粤BDX9804"/>
        <s v="粤BD79594"/>
        <s v="粤BD81604"/>
        <s v="粤BAM5984"/>
        <s v="粤BDH8054"/>
        <s v="粤BDK5294"/>
        <s v="粤BDH0854"/>
        <s v="粤BD89684"/>
        <s v="粤BD81534"/>
        <s v="粤BD59804"/>
        <s v="粤BDK0964"/>
        <s v="粤BD49864"/>
        <s v="粤BAY0904"/>
        <s v="粤BD53514"/>
        <s v="粤BDK4211"/>
        <s v="粤BDR4206"/>
        <s v="粤BDL6349"/>
        <s v="粤BAN2492"/>
        <s v="粤BDF6423"/>
        <s v="粤BDV4812"/>
        <s v="粤BDM9426"/>
        <s v="粤BDG0148"/>
        <s v="粤BDL6499"/>
        <s v="粤BDZ4293"/>
        <s v="粤BDY5647"/>
        <s v="粤BD59814"/>
        <s v="粤BD05984"/>
        <s v="粤BDC8394"/>
        <s v="粤BDN1466"/>
        <s v="粤BDE1898"/>
        <s v="粤BDM4196"/>
        <s v="粤BDP1710"/>
        <s v="粤BDQ9468"/>
        <s v="粤BDL8148"/>
        <s v="粤BDN9846"/>
        <s v="粤BDJ9406"/>
        <s v="粤BDZ0246"/>
        <s v="粤BDE4563"/>
        <s v="粤BDJ4881"/>
        <s v="粤BDL4897"/>
        <s v="粤BDV0148"/>
        <s v="粤BDG0648"/>
        <s v="粤BDJ4902"/>
        <s v="粤BDV4533"/>
        <s v="粤BDB8262"/>
        <s v="粤BDD5612"/>
        <s v="粤BDE9467"/>
        <s v="粤BDP4211"/>
        <s v="粤BDZ9023"/>
        <s v="粤BDT9481"/>
        <s v="粤BDQ4368"/>
        <s v="粤BDD6432"/>
        <s v="粤BDC1561"/>
        <s v="粤BDL4130"/>
        <s v="粤BDU1455"/>
        <s v="粤BDH4867"/>
        <s v="粤BDN4286"/>
        <s v="粤BDS9489"/>
        <s v="粤BDZ9143"/>
        <s v="粤BDV5422"/>
        <s v="粤BDN4760"/>
        <s v="粤BDX7188"/>
        <s v="粤BDL0462"/>
        <s v="粤BDM1047"/>
        <s v="粤BDN5440"/>
        <s v="粤BDL2641"/>
        <s v="粤BDW3540"/>
        <s v="粤BDD3488"/>
        <s v="粤BDC9686"/>
        <s v="粤BDL3640"/>
        <s v="粤BDY6402"/>
        <s v="粤BAN4615"/>
        <s v="粤BDB6652"/>
        <s v="粤BAW2461"/>
        <s v="粤BAG8047"/>
        <s v="粤BDG4300"/>
        <s v="粤BD46628"/>
        <s v="粤BDG6041"/>
        <s v="粤BDR4901"/>
        <s v="粤BDM0149"/>
        <s v="粤BDT0446"/>
        <s v="粤BD73402"/>
        <s v="粤BDD5840"/>
        <s v="粤BDE7532"/>
        <s v="粤BDZ1483"/>
        <s v="粤BAE2841"/>
        <s v="粤BDR3642"/>
        <s v="粤BDN4219"/>
        <s v="粤BDM9545"/>
        <s v="粤BDM6415"/>
        <s v="粤BDN0479"/>
        <s v="粤BDZ8428"/>
        <s v="粤BDC4253"/>
        <s v="粤BAV5547"/>
        <s v="粤BDX3841"/>
        <s v="粤BDX2301"/>
        <s v="粤BDX0570"/>
        <s v="粤BDD3095"/>
        <s v="粤BD81151"/>
        <s v="粤BAW7167"/>
        <s v="粤BAV5571"/>
        <s v="粤BDG7318"/>
        <s v="粤BDK1552"/>
        <s v="粤BDH4211"/>
        <s v="粤BDG0762"/>
        <s v="粤BDE8017"/>
        <s v="粤BDE3551"/>
        <s v="粤BAV2249"/>
        <s v="粤BAN8880"/>
        <s v="粤BDG1896"/>
        <s v="粤SDS0097"/>
        <s v="粤SDQ3059"/>
        <s v="粤SDQ9062"/>
        <s v="粤SDQ5728"/>
        <s v="粤SDQ7219"/>
        <s v="粤SDB1705"/>
        <s v="粤SDR5551"/>
        <s v="粤SDB6215"/>
        <s v="粤SDS2601"/>
        <s v="粤SDQ6079"/>
        <s v="粤SDM0671"/>
        <s v="粤SDB9762"/>
        <s v="粤SDL1105"/>
        <s v="粤SDQ0069"/>
        <s v="粤SDR1732"/>
        <s v="粤SDR6117"/>
        <s v="粤SDQ2691"/>
        <s v="粤SDN2053"/>
        <s v="粤SDQ7800"/>
        <s v="粤SDN1721"/>
        <s v="粤SDR0775"/>
        <s v="粤SDR8601"/>
        <s v="粤SDR6305"/>
        <s v="粤SDR2315"/>
        <s v="粤SDB5763"/>
        <s v="粤SDB0525"/>
        <s v="粤SDQ8621"/>
        <s v="粤SDB6205"/>
        <s v="粤SDS6029"/>
        <s v="粤SDR3260"/>
        <s v="粤SDQ0598"/>
        <s v="粤SDQ2151"/>
        <s v="粤SDB0370"/>
        <s v="粤SD78271"/>
        <s v="粤SDB5103"/>
        <s v="粤SDP9052"/>
        <s v="粤SDB8116"/>
        <s v="粤SDB3670"/>
        <s v="粤SDS6193"/>
        <s v="粤SDR1031"/>
        <s v="粤SDN1063"/>
        <s v="粤SDQ3921"/>
        <s v="粤SDR9789"/>
        <s v="粤SDA8103"/>
        <s v="粤SDM6950"/>
        <s v="粤SDQ1682"/>
        <s v="粤SDK6122"/>
        <s v="粤SDQ8257"/>
        <s v="粤SDN0206"/>
        <s v="粤SDQ8899"/>
        <s v="粤SDS3613"/>
        <s v="粤SDM1006"/>
        <s v="粤SDA1126"/>
        <s v="粤SDR5023"/>
        <s v="粤SDR8079"/>
        <s v="粤SDQ7789"/>
        <s v="粤SDR9136"/>
        <s v="粤SDQ6212"/>
        <s v="粤SDS2529"/>
        <s v="粤SDS3126"/>
        <s v="粤SDL2737"/>
        <s v="粤SDS5399"/>
        <s v="粤SDR3253"/>
        <s v="粤SDS0812"/>
        <s v="粤SDS2533"/>
        <s v="粤SDP8013"/>
        <s v="粤SDL7070"/>
        <s v="粤SDS6591"/>
        <s v="粤SDR3036"/>
        <s v="粤SDR8092"/>
        <s v="粤SDN0239"/>
        <s v="粤SDP5276"/>
        <s v="粤SDS1031"/>
        <s v="陕ADP0272"/>
        <s v="陕ADN6512"/>
        <s v="陕ADN6001"/>
        <s v="陕ADM5569"/>
        <s v="陕ADV7902"/>
        <s v="陕ADL9608"/>
        <s v="陕ADN1309"/>
        <s v="陕ADP0532"/>
        <s v="陕ADN9593"/>
        <s v="陕ADP9552"/>
        <s v="陕ADN8771"/>
        <s v="陕ADN0372"/>
        <s v="陕ADL9023"/>
        <s v="陕ADM7062"/>
        <s v="陕ADN9391"/>
        <s v="陕ADP6333"/>
        <s v="陕ADM0040"/>
        <s v="陕ADM2355"/>
        <s v="陕ADN1528"/>
        <s v="陕ADJ2296"/>
        <s v="陕ADP9591"/>
        <s v="陕ADN7153"/>
        <s v="陕ADP3002"/>
        <s v="陕ADM6623"/>
        <s v="陕ADM3063"/>
        <s v="陕ADN0810"/>
        <s v="陕ADL1632"/>
        <s v="陕ADM3386"/>
        <s v="陕ADN7772"/>
        <s v="陕ADP5572"/>
        <s v="陕ADL0880"/>
        <s v="陕ADP11Z0"/>
        <s v="陕ADM5911"/>
        <s v="陕ADL6231"/>
        <s v="陕AD87214"/>
        <s v="陕ADP9831"/>
        <s v="陕ADM9139"/>
        <s v="陕ADJ0672"/>
        <s v="陕ADA4499"/>
        <s v="陕ADP1502"/>
        <s v="陕ADM0536"/>
        <s v="陕ADL1713"/>
        <s v="陕ADP1611"/>
        <s v="陕ADN9503"/>
        <s v="陕ADM5555"/>
        <s v="陕ADP9092"/>
        <s v="陕ADH0996"/>
        <s v="陕ADP0931"/>
        <s v="陕ADN9032"/>
        <s v="陕ADM8739"/>
        <s v="粤SDS1555"/>
        <s v="粤SDS7579"/>
        <s v="粤SDR7775"/>
        <s v="粤SDR1563"/>
        <s v="粤SDR2978"/>
        <s v="粤SDS3728"/>
        <s v="粤SDR3660"/>
        <s v="粤SD16705"/>
        <s v="粤SDR0999"/>
        <s v="粤SDQ5238"/>
        <s v="粤SDS3511"/>
        <s v="粤SDS3926"/>
        <s v="粤SDS2292"/>
        <s v="粤SDQ6863"/>
        <s v="粤SDS9563"/>
        <s v="粤SDQ9770"/>
        <s v="粤SDR5963"/>
        <s v="粤SDR2823"/>
        <s v="粤SDQ9263"/>
        <s v="粤SDS4433"/>
        <s v="粤SDP5976"/>
        <s v="粤SDR1038"/>
        <s v="粤SDR3123"/>
        <s v="粤SDN3163"/>
        <s v="粤SDR5952"/>
        <s v="粤SDS6711"/>
        <s v="粤SDS8598"/>
        <s v="粤SDS5308"/>
        <s v="粤SDS2502"/>
        <s v="粤SDB7130"/>
        <s v="粤SDM2078"/>
        <s v="粤SDQ3919"/>
        <s v="粤SDL5900"/>
        <s v="粤SDK6170"/>
        <s v="粤SDA9071"/>
        <s v="粤SDR6902"/>
        <s v="粤SDR5633"/>
        <s v="粤SDQ1315"/>
        <s v="粤SDS8522"/>
        <s v="粤SDB2137"/>
        <s v="粤SDP8088"/>
        <s v="粤SDR7618"/>
        <s v="粤SDQ5025"/>
        <s v="粤SDR5517"/>
        <s v="粤SDN0095"/>
        <s v="粤SDA0512"/>
        <s v="粤SDM8032"/>
        <s v="粤SDB0217"/>
        <s v="粤SDR3519"/>
        <s v="粤SDM8219"/>
        <s v="粤SDN9595"/>
        <s v="粤SDQ7593"/>
        <s v="粤SDM2375"/>
        <s v="粤SDQ2137"/>
        <s v="粤SDN6132"/>
        <s v="粤SDR8309"/>
        <s v="粤SDR5791"/>
        <s v="粤SDN2593"/>
        <s v="粤SD75127"/>
        <s v="粤SDR5739"/>
        <s v="粤SDS3571"/>
        <s v="粤SDP6527"/>
        <s v="粤SDR0619"/>
        <s v="粤SDB3023"/>
        <s v="粤SD79371"/>
        <s v="粤SDS7637"/>
        <s v="粤SDA2971"/>
        <s v="粤SDA7181"/>
        <s v="粤SDQ2903"/>
        <s v="粤SD15627"/>
        <s v="粤SDQ8723"/>
        <s v="粤SDB9253"/>
        <s v="粤SDB9217"/>
        <s v="粤SDQ6538"/>
        <s v="陕ADX0607"/>
        <s v="陕ADH3901"/>
        <s v="陕ADL5079"/>
        <s v="陕ADX2006"/>
        <s v="陕ADN9267"/>
        <s v="陕ADP6893"/>
        <s v="陕ADX3995"/>
        <s v="陕ADN5932"/>
        <s v="陕ADP3139"/>
        <s v="陕ADX5806"/>
        <s v="陕ADL1910"/>
        <s v="陕ADX9139"/>
        <s v="陕ADN2638"/>
        <s v="陕ADP5192"/>
        <s v="陕ADX6600"/>
        <s v="陕ADX2382"/>
        <s v="陕ADN0801"/>
        <s v="陕ADX9080"/>
        <s v="陕ADH8211"/>
        <s v="陕ADX3608"/>
        <s v="陕ADX1293"/>
        <s v="陕ADM9762"/>
        <s v="陕ADH3568"/>
        <s v="陕ADX8913"/>
        <s v="陕ADP1081"/>
        <s v="陕ADE6114"/>
        <s v="陕ADM1533"/>
        <s v="陕ADL9671"/>
        <s v="陕ADJ2173"/>
        <s v="陕ADP6203"/>
        <s v="陕ADM8806"/>
        <s v="陕ADN5336"/>
        <s v="陕ADL9359"/>
        <s v="陕ADX9630"/>
        <s v="陕ADM5223"/>
        <s v="陕ADP7090"/>
        <s v="陕ADL9230"/>
        <s v="粤SD83146"/>
        <s v="粤SDA1776"/>
        <s v="粤SDS6060"/>
        <s v="粤SDQ1855"/>
        <s v="粤SDQ3302"/>
        <s v="粤SD27205"/>
        <s v="粤SDR7739"/>
        <s v="粤SD23043"/>
        <s v="粤SDQ2276"/>
        <s v="粤SDR6003"/>
        <s v="粤SD73107"/>
        <s v="粤SDQ2282"/>
        <s v="粤SD70617"/>
        <s v="粤SDQ9038"/>
        <s v="粤SDS1983"/>
        <s v="粤SDR1933"/>
        <s v="粤SDR3082"/>
        <s v="粤SD75062"/>
        <s v="粤SDQ2569"/>
        <s v="粤SDQ8066"/>
        <s v="粤SDR1971"/>
        <s v="粤SDR8369"/>
        <s v="粤SD23024"/>
        <s v="粤SD73291"/>
        <s v="粤SDR3888"/>
        <s v="粤SDR1077"/>
        <s v="粤SDS7872"/>
        <s v="粤SDS9177"/>
        <s v="粤SDP3137"/>
        <s v="粤SDQ1112"/>
        <s v="粤SDR5233"/>
        <s v="粤SDQ1006"/>
        <s v="粤SD15710"/>
        <s v="粤SDR6878"/>
        <s v="粤SD07419"/>
        <s v="粤SDS6601"/>
        <s v="粤SD72503"/>
        <s v="粤SDL8797"/>
        <s v="粤SD10725"/>
        <s v="粤SDQ9212"/>
        <s v="粤SD72561"/>
        <s v="粤SDR1837"/>
        <s v="粤SDQ9972"/>
        <s v="粤SD76173"/>
        <s v="粤SDQ5561"/>
        <s v="粤SDS1188"/>
        <s v="粤SDR1588"/>
        <s v="粤SDR8793"/>
        <s v="粤SDS6980"/>
        <s v="粤SD05327"/>
        <s v="粤SDR5826"/>
        <s v="粤SDR3800"/>
        <s v="粤SDS0073"/>
        <s v="粤SD71257"/>
        <s v="粤SDQ0020"/>
        <s v="粤SDS8385"/>
        <s v="粤SDQ0758"/>
        <s v="粤SD79671"/>
        <s v="粤SDS3022"/>
        <s v="粤EDD3091"/>
        <s v="粤ED72215"/>
        <s v="粤EDU6292"/>
        <s v="粤EDC9686"/>
        <s v="粤EDT3130"/>
        <s v="粤EDP7913"/>
        <s v="粤EDB8159"/>
        <s v="粤EDT9056"/>
        <s v="粤EDL6237"/>
        <s v="粤EDD3988"/>
        <s v="粤EDC8869"/>
        <s v="粤EDT9523"/>
        <s v="粤EDN3097"/>
        <s v="粤EDS0913"/>
        <s v="粤EDT1096"/>
        <s v="粤EDQ0991"/>
        <s v="粤EDS7030"/>
        <s v="粤EDR7220"/>
        <s v="粤EDB5551"/>
        <s v="粤EDQ5821"/>
        <s v="粤EDR5236"/>
        <s v="粤EDB8655"/>
        <s v="粤EDR3963"/>
        <s v="粤EDS0355"/>
        <s v="粤EDA8869"/>
        <s v="粤EDR6302"/>
        <s v="粤EDL7786"/>
        <s v="粤EDQ6783"/>
        <s v="粤EDU7380"/>
        <s v="粤EDB0292"/>
        <s v="粤EDB5982"/>
        <s v="粤EDL5032"/>
        <s v="粤EDA9855"/>
        <s v="粤EDU1601"/>
        <s v="粤EDT9963"/>
        <s v="粤EDL3105"/>
        <s v="粤EDS1831"/>
        <s v="粤EDA7379"/>
        <s v="粤EDT6861"/>
        <s v="粤EDP3091"/>
        <s v="粤EDR7803"/>
        <s v="粤EDR5082"/>
        <s v="粤EDR2961"/>
        <s v="粤EDT5563"/>
        <s v="粤EDU5991"/>
        <s v="粤EDE3331"/>
        <s v="粤EDN9235"/>
        <s v="粤EDQ9397"/>
        <s v="粤EDS8021"/>
        <s v="粤EDT1399"/>
        <s v="粤EDQ0290"/>
        <s v="粤EDT9303"/>
        <s v="粤EDD2872"/>
        <s v="粤EDQ9162"/>
        <s v="粤EDD0008"/>
        <s v="粤EDS8650"/>
        <s v="粤EDB2032"/>
        <s v="粤EDQ9899"/>
        <s v="粤EDD3317"/>
        <s v="粤EDE5993"/>
        <s v="粤EDU6093"/>
        <s v="粤EDD7121"/>
        <s v="粤EDD0333"/>
        <s v="粤EDB8291"/>
        <s v="粤EDA6122"/>
        <s v="粤EDB8621"/>
        <s v="粤EDE1039"/>
        <s v="粤EDE9900"/>
        <s v="粤EDR2237"/>
        <s v="粤EDB9335"/>
        <s v="粤EDU0253"/>
        <s v="粤EDB9306"/>
        <s v="粤EDQ6018"/>
        <s v="粤EDQ8596"/>
        <s v="粤EDB3628"/>
        <s v="粤EDE2600"/>
        <s v="粤EDP9610"/>
        <s v="粤EDD0022"/>
        <s v="粤EDC9139"/>
        <s v="粤EDA8229"/>
        <s v="粤EDB8630"/>
        <s v="粤EDE8802"/>
        <s v="粤EDA9938"/>
        <s v="粤EDD9338"/>
        <s v="粤EDA9382"/>
        <s v="粤EDC8263"/>
        <s v="粤EDS2620"/>
        <s v="粤EDD2672"/>
        <s v="粤EDB7765"/>
        <s v="粤EDD9575"/>
        <s v="粤EDA9193"/>
        <s v="粤EDS3816"/>
        <s v="粤EDE9998"/>
        <s v="粤EDD2365"/>
        <s v="粤EDE2365"/>
        <s v="粤EDU7837"/>
        <s v="粤EDE1901"/>
        <s v="粤EDP1951"/>
        <s v="粤EDB8317"/>
        <s v="粤EDT5773"/>
        <s v="陕ADX9715"/>
        <s v="陕ADM2159"/>
        <s v="陕ADU2455"/>
        <s v="陕ADN9223"/>
        <s v="陕ADM7011"/>
        <s v="陕ADX9103"/>
        <s v="陕ADP2562"/>
        <s v="陕ADN9273"/>
        <s v="陕ADL5378"/>
        <s v="陕ADM6603"/>
        <s v="陕ADM9966"/>
        <s v="陕ADN2119"/>
        <s v="陕ADP3912"/>
        <s v="陕ADX6561"/>
        <s v="陕ADX6073"/>
        <s v="陕ADG6429"/>
        <s v="陕ADP7737"/>
        <s v="陕ADX3095"/>
        <s v="陕ADP3300"/>
        <s v="陕ADX2553"/>
        <s v="陕ADN2127"/>
        <s v="陕ADN8966"/>
        <s v="陕ADN3317"/>
        <s v="陕ADX8935"/>
        <s v="陕ADH0793"/>
        <s v="陕ADX7011"/>
        <s v="陕ADX1896"/>
        <s v="陕ADX0385"/>
        <s v="陕ADX2621"/>
        <s v="陕ADP3051"/>
        <s v="陕ADX5552"/>
        <s v="陕ADP8865"/>
        <s v="陕ADH6290"/>
        <s v="陕ADP5813"/>
        <s v="陕ADX3266"/>
        <s v="陕ADP9136"/>
        <s v="陕ADL9030"/>
        <s v="陕ADX3238"/>
        <s v="陕ADN9670"/>
        <s v="陕ADE9934"/>
        <s v="陕ADL1709"/>
        <s v="陕ADX2059"/>
        <s v="陕ADP3173"/>
        <s v="陕ADC5469"/>
        <s v="陕ADP6135"/>
        <s v="陕ADN6726"/>
        <s v="陕ADN7010"/>
        <s v="陕ADX9866"/>
        <s v="陕ADX0903"/>
        <s v="陕ADX3902"/>
        <s v="陕ADX0717"/>
        <s v="陕ADN1865"/>
        <s v="粤BDZ3258"/>
        <s v="粤BDT5856"/>
        <s v="粤BDY2519"/>
        <s v="粤BDX8737"/>
        <s v="粤BDX5419"/>
        <s v="粤BDU9800"/>
        <s v="粤BDU6019"/>
        <s v="粤BDU5309"/>
        <s v="粤BDU3406"/>
        <s v="粤BDU0609"/>
        <s v="粤BDT8610"/>
        <s v="粤BDT5245"/>
        <s v="粤BDP0535"/>
        <s v="粤BDN5758"/>
        <s v="粤BA38150"/>
        <s v="粤BA37706"/>
        <s v="粤BA37160"/>
        <s v="粤BA36957"/>
        <s v="粤BA36479"/>
        <s v="粤BA36021"/>
        <s v="粤BA35719"/>
        <s v="粤BA35202"/>
        <s v="粤BA35089"/>
        <s v="粤BA31229"/>
        <s v="粤BA31139"/>
        <s v="粤BA31020"/>
        <s v="粤BA28517"/>
        <s v="粤BA26720"/>
        <s v="粤BA17536"/>
        <s v="粤BA17278"/>
        <s v="粤BA16425"/>
        <s v="粤BA16159"/>
        <s v="粤BA12982"/>
        <s v="粤BA12942"/>
        <s v="粤BA12739"/>
        <s v="粤BA10349"/>
        <s v="粤BA06257"/>
        <s v="粤BA05860"/>
        <s v="粤BA05249"/>
        <s v="粤BA04513"/>
        <s v="粤BA04298"/>
        <s v="粤BDL5165"/>
        <s v="粤BDP0475"/>
        <s v="粤BDB5105"/>
        <s v="粤BDT8759"/>
        <s v="粤BDM2380"/>
        <s v="粤BDD0587"/>
        <s v="粤BDN7896"/>
        <s v="粤BDR3616"/>
        <s v="粤BDN7702"/>
        <s v="粤BD56842"/>
        <s v="粤BDW6631"/>
        <s v="粤BB04018"/>
        <s v="粤BDQ5015"/>
        <s v="粤BDR7808"/>
        <s v="粤BDM3217"/>
        <s v="粤BD93291"/>
        <s v="粤BDN0068"/>
        <s v="粤BDR4253"/>
        <s v="粤BDU0423"/>
        <s v="粤BDK2251"/>
        <s v="粤BDZ5999"/>
        <s v="粤BDQ0986"/>
        <s v="粤BAG8746"/>
        <s v="粤BDK8411"/>
        <s v="粤BDB4283"/>
        <s v="粤BDL4452"/>
        <s v="粤BDL5295"/>
        <s v="粤BDY0391"/>
        <s v="粤BDN6029"/>
        <s v="粤BDS3882"/>
        <s v="粤BDQ5613"/>
        <s v="粤BDR7301"/>
        <s v="粤BDX0561"/>
        <s v="粤BD03986"/>
        <s v="粤BDL8951"/>
        <s v="粤BDL4023"/>
        <s v="粤BDQ4223"/>
        <s v="粤BDZ0108"/>
        <s v="粤BDY2292"/>
        <s v="粤BDS0111"/>
        <s v="粤BDJ4425"/>
        <s v="粤BDT7917"/>
        <s v="粤BDR9319"/>
        <s v="粤BDT5498"/>
        <s v="粤BDW0058"/>
        <s v="粤BAV6147"/>
        <s v="粤BDL1828"/>
        <s v="粤BDM6242"/>
        <s v="粤BDS3312"/>
        <s v="粤BDU2556"/>
        <s v="粤BDM4252"/>
        <s v="粤BAE3017"/>
        <s v="粤BDT1292"/>
        <s v="粤BDS2959"/>
        <s v="粤BDW6208"/>
        <s v="粤BD08071"/>
        <s v="粤BDF8451"/>
        <s v="粤BDP7453"/>
        <s v="粤BDP3913"/>
        <s v="粤BDQ2243"/>
        <s v="粤BDL8361"/>
        <s v="粤BAJ8407"/>
        <s v="粤BDN2537"/>
        <s v="粤BDK0540"/>
        <s v="粤BDE8400"/>
        <s v="粤BDT0871"/>
        <s v="粤BDG7540"/>
        <s v="粤BDS3271"/>
        <s v="粤BAG3702"/>
        <s v="粤BDQ4229"/>
        <s v="粤BDJ4275"/>
        <s v="粤BD41781"/>
        <s v="粤BDR8943"/>
        <s v="粤BDL4661"/>
        <s v="粤BDM4276"/>
        <s v="粤BDV2196"/>
        <s v="粤BDF7901"/>
        <s v="粤BDR3366"/>
        <s v="粤BB14399"/>
        <s v="粤BDE1251"/>
        <s v="粤BDF2268"/>
        <s v="粤BDM0461"/>
        <s v="粤BDH2649"/>
        <s v="粤BDK1781"/>
        <s v="粤BDH8129"/>
        <s v="粤BDN6141"/>
        <s v="粤BDQ0945"/>
        <s v="粤BB12143"/>
        <s v="粤BDF8508"/>
        <s v="粤BDF8431"/>
        <s v="粤BDH6630"/>
        <s v="粤BDG2969"/>
        <s v="粤BDK2733"/>
        <s v="粤BDN8241"/>
        <s v="粤BDJ0792"/>
        <s v="陕ADX2913"/>
        <s v="陕ADX0626"/>
        <s v="陕ADX3700"/>
        <s v="陕ADX3771"/>
        <s v="陕ADX6008"/>
        <s v="陕ADX0565"/>
        <s v="陕ADX1600"/>
        <s v="陕ADX9883"/>
        <s v="陕ADX1929"/>
        <s v="陕ADX1553"/>
        <s v="陕ADX0116"/>
        <s v="粤SDP2258"/>
        <s v="粤SDP2133"/>
        <s v="粤SDN2221"/>
        <s v="粤SD01753"/>
        <s v="粤SDS5521"/>
        <s v="粤SDS6039"/>
        <s v="粤SDK3132"/>
        <s v="粤SDL9593"/>
        <s v="粤SDM6212"/>
        <s v="粤SDK3019"/>
        <s v="粤SD72971"/>
        <s v="粤SDN0027"/>
        <s v="粤SD21527"/>
        <s v="粤SD79267"/>
        <s v="粤SD75217"/>
        <s v="粤SDR7685"/>
        <s v="粤SDP5738"/>
        <s v="粤SD27391"/>
        <s v="粤SDN0333"/>
        <s v="粤SDR0128"/>
        <s v="粤SDP1216"/>
        <s v="粤SD72907"/>
        <s v="粤SDK9353"/>
        <s v="粤SDN2661"/>
        <s v="粤SD11486"/>
        <s v="粤SD05371"/>
        <s v="粤SD75071"/>
        <s v="粤SDR1198"/>
        <s v="粤SDP7099"/>
        <s v="粤SDL9812"/>
        <s v="粤SD07105"/>
        <s v="粤SD29572"/>
        <s v="粤SDQ0213"/>
        <s v="粤SD72563"/>
        <s v="粤SDQ1376"/>
        <s v="粤SD79532"/>
        <s v="粤SDS9079"/>
        <s v="粤SD70561"/>
        <s v="粤SD25127"/>
        <s v="粤SD24636"/>
        <s v="粤SD04661"/>
        <s v="粤SD74553"/>
        <s v="粤SDR2779"/>
        <s v="粤SD70532"/>
        <s v="粤SDS2117"/>
        <s v="粤SDB0022"/>
        <s v="粤SD03072"/>
        <s v="粤SDQ7226"/>
        <s v="粤SD71675"/>
        <s v="粤SDL2779"/>
        <s v="赣ADC1133"/>
        <s v="赣AD31571"/>
        <s v="赣ADA8086"/>
        <s v="赣AD06918"/>
        <s v="赣ADB5187"/>
        <s v="赣ADC1862"/>
        <s v="赣ADC2751"/>
        <s v="赣AD01198"/>
        <s v="赣AD01583"/>
        <s v="赣ADA6735"/>
        <s v="赣ADB5578"/>
        <s v="赣ADB0163"/>
        <s v="赣ADA1626"/>
        <s v="赣ADA2713"/>
        <s v="赣ADA6795"/>
        <s v="赣AD38973"/>
        <s v="赣ADB6221"/>
        <s v="赣ADC6819"/>
        <s v="赣ADB2716"/>
        <s v="赣ADB8927"/>
        <s v="赣ADC1196"/>
        <s v="赣ADA8391"/>
        <s v="赣ADC6329"/>
        <s v="赣ADC6255"/>
        <s v="赣ADA1278"/>
        <s v="赣AD31677"/>
        <s v="赣ADC3198"/>
        <s v="赣AD38135"/>
        <s v="赣ADA0833"/>
        <s v="赣AD96371"/>
        <s v="粤SDR5328"/>
        <s v="粤SDS1003"/>
        <s v="粤SD07422"/>
        <s v="粤SDM2629"/>
        <s v="粤SDQ8033"/>
        <s v="粤SDS0038"/>
        <s v="粤SDS2999"/>
        <s v="粤SDR0332"/>
        <s v="粤SDQ9387"/>
        <s v="粤SDR3298"/>
        <s v="粤SDR9860"/>
        <s v="粤SD73270"/>
        <s v="粤SDQ6699"/>
        <s v="粤SDR6211"/>
        <s v="粤SDS1922"/>
        <s v="粤SDS3012"/>
        <s v="粤SDR7229"/>
        <s v="粤SDR2116"/>
        <s v="粤SDQ7115"/>
        <s v="粤SDR6213"/>
        <s v="粤SDR0823"/>
        <s v="粤SD07165"/>
        <s v="粤SDR3235"/>
        <s v="粤SD26527"/>
        <s v="粤SDQ2728"/>
        <s v="粤SDN1103"/>
        <s v="粤SDR7756"/>
        <s v="粤SDR0811"/>
        <s v="粤SDS2771"/>
        <s v="粤SDQ3166"/>
        <s v="粤SDQ3918"/>
        <s v="粤SDQ6117"/>
        <s v="粤SDS6919"/>
        <s v="粤SDS3953"/>
        <s v="粤SD22694"/>
        <s v="粤SDS0996"/>
        <s v="粤SDL2237"/>
        <s v="粤SDR5521"/>
        <s v="粤SD71905"/>
        <s v="粤SD76172"/>
        <s v="粤SDR7307"/>
        <s v="粤SDA7026"/>
        <s v="粤SDL0099"/>
        <s v="粤SDP5561"/>
        <s v="粤SD73102"/>
        <s v="粤SDK0269"/>
        <s v="粤SDR9117"/>
        <s v="粤SDR7379"/>
        <s v="粤SDQ6939"/>
        <s v="粤SDQ8786"/>
        <s v="粤SDA1153"/>
        <s v="粤SD29057"/>
        <s v="粤SDS9111"/>
        <s v="粤SD73657"/>
        <s v="粤SD17035"/>
        <s v="粤SDQ9353"/>
        <s v="粤SDR0903"/>
        <s v="粤BDX3065"/>
        <s v="粤BDZ2303"/>
        <s v="粤BDS0040"/>
        <s v="粤BDY1111"/>
        <s v="粤BDX5308"/>
        <s v="粤BDV5230"/>
        <s v="粤BDZ5325"/>
        <s v="粤BA17019"/>
        <s v="粤BDY6175"/>
        <s v="粤BA11855"/>
        <s v="粤BA09670"/>
        <s v="粤BA30827"/>
        <s v="粤BA34288"/>
        <s v="粤BA37613"/>
        <s v="粤BA13895"/>
        <s v="粤BA11703"/>
        <s v="粤BA07753"/>
        <s v="粤BA21432"/>
        <s v="粤BA32087"/>
        <s v="粤BA14151"/>
        <s v="粤BDZ6581"/>
        <s v="粤BDS6239"/>
        <s v="粤BDT6532"/>
        <s v="粤BA15681"/>
        <s v="粤BA15172"/>
        <s v="粤BA34318"/>
        <s v="粤BA08551"/>
        <s v="粤BA01607"/>
        <s v="粤BA21493"/>
        <s v="粤BA34880"/>
        <s v="粤BA14463"/>
        <s v="粤BDT9738"/>
        <s v="粤BA15870"/>
        <s v="粤BDV6045"/>
        <s v="粤BA36235"/>
        <s v="粤BDX9225"/>
        <s v="粤BDV1008"/>
        <s v="粤BDU2953"/>
        <s v="粤BDT8148"/>
        <s v="粤BDZ3366"/>
        <s v="粤BDT9735"/>
        <s v="粤BDT9449"/>
        <s v="粤BDT8687"/>
        <s v="粤BDT8581"/>
        <s v="粤BDT6946"/>
        <s v="粤BDT6529"/>
        <s v="粤BDT5653"/>
        <s v="粤BDT4825"/>
        <s v="粤BDT4686"/>
        <s v="粤BDT3825"/>
        <s v="粤BDT3550"/>
        <s v="粤BDT3257"/>
        <s v="粤BDT3051"/>
        <s v="粤BDT2485"/>
        <s v="粤BDT2245"/>
        <s v="粤BDT2230"/>
        <s v="粤BDT2180"/>
        <s v="粤BDT1865"/>
        <s v="粤BDT1521"/>
        <s v="粤BDT1255"/>
        <s v="粤BDT6117"/>
        <s v="粤BDT2321"/>
        <s v="粤BDQ3165"/>
        <s v="粤BDL4422"/>
        <s v="粤BDL3252"/>
        <s v="粤BDT2370"/>
        <s v="粤BDT0667"/>
        <s v="粤BDT2781"/>
        <s v="粤BDT2602"/>
        <s v="粤BDT6562"/>
        <s v="粤BDT8485"/>
        <s v="粤BDT5651"/>
        <s v="粤BDT8613"/>
        <s v="粤BDT7541"/>
        <s v="粤BDT7742"/>
        <s v="粤BDT6101"/>
        <s v="粤BDT8943"/>
      </sharedItems>
    </cacheField>
    <cacheField name="出租方" numFmtId="0">
      <sharedItems containsBlank="1" count="5">
        <s v="深圳新智达物流信息有限公司"/>
        <m/>
        <s v="西安新智达速配物流有限公司"/>
        <s v="长沙全能达供应链管理有限公司"/>
        <s v="广州新智达物流信息科技有限公司"/>
      </sharedItems>
    </cacheField>
    <cacheField name="资产包公司" numFmtId="0">
      <sharedItems count="6">
        <s v="深圳新智达物流信息有限公司"/>
        <s v="西安新智达速配物流有限公司"/>
        <s v="佛山全能达供应链管理有限公司"/>
        <s v="广州新智达物流信息科技有限公司"/>
        <s v="长沙全能达供应链管理有限公司"/>
        <s v="重庆新智达供应链管理有限公司"/>
      </sharedItems>
    </cacheField>
    <cacheField name="承租方" numFmtId="0">
      <sharedItems containsBlank="1" count="3">
        <s v="深圳市一名物流供应链管理有限公司"/>
        <m/>
        <s v="深圳市秒秒汽车销售有限公司"/>
      </sharedItems>
    </cacheField>
    <cacheField name="挂靠方" numFmtId="0">
      <sharedItems containsBlank="1" count="185">
        <s v="深圳市合荣通实业有限公司"/>
        <s v="深圳市荣丰茂实业有限公司"/>
        <s v="深圳市和美达实业有限公司"/>
        <s v="深圳市粤深通汽车租赁有限公司"/>
        <s v="深圳市富庆华实业有限公司"/>
        <s v="深圳市舒适捷汽车租赁有限公司"/>
        <s v="深圳市祥智众汽车租赁有限公司"/>
        <s v="深圳市科杰盛达贸易有限公司"/>
        <s v="深圳市鸿通汽车服务有限公司"/>
        <s v="深圳市欣粤汽车服务有限公司"/>
        <s v="深圳市速通达汽车租赁有限公司"/>
        <s v="深圳市洪盛通汽车服务有限公司"/>
        <s v="深圳市黄东河实业有限公司"/>
        <s v="深圳惠益丰企业管理顾问有限公司"/>
        <s v="深圳市蓝诺汽车服务有限公司"/>
        <s v="深圳市茂索实业有限公司"/>
        <s v="深圳市实智汽车服务有限公司"/>
        <s v="深圳市众浩天诚实业有限公司"/>
        <s v="深圳市致佳和汽车服务有限公司"/>
        <s v="深圳市源宏宝汽车服务有限公司"/>
        <s v="深圳市翼顺汽车服务有限公司"/>
        <s v="深圳市意诚杰实业有限公司"/>
        <s v="深圳市湾夏汽车服务有限公司"/>
        <s v="融城供应链管理（深圳）有限公司"/>
        <s v="东莞市橙易科技有限公司"/>
        <s v="深圳市夏一汽车服务有限公司"/>
        <s v="镁易新能源汽车销售（杭州）有限公司"/>
        <s v="深圳市圆瑾实业有限公司"/>
        <s v="重庆市舒适橙出行科技有限公司"/>
        <s v="西安舒适橙出行科技有限公司"/>
        <s v="深圳市城际易达供应链科技有限公司"/>
        <m/>
        <s v="深圳市华昊汽车服务有限公司"/>
        <s v="深圳市亿邦汽车服务有限公司"/>
        <s v="深圳市思图汽车服务有限公司"/>
        <s v="深圳市印联汽车服务有限公司"/>
        <s v="深圳市超易汽车服务有限公司"/>
        <s v="深圳市美安汽车服务有限公司"/>
        <s v="深圳市富永汽车服务有限公司"/>
        <s v="深圳市林英汽车服务有限公司"/>
        <s v="深圳市叮叮汽车服务有限公司"/>
        <s v="深圳市简氏汽车服务有限公司"/>
        <s v="深圳市名星汽车服务有限公司"/>
        <s v="深圳市意千林汽车服务有限公司"/>
        <s v="深圳市富荣汽车服务有限公司"/>
        <s v="深圳市碧青汽车服务有限公司"/>
        <s v="深圳市名气汽车服务有限公司"/>
        <s v="深圳市进步汽车服务有限公司"/>
        <s v="深圳市和悦汽车服务有限公司"/>
        <s v="深圳市桐湾汽车服务有限公司"/>
        <s v="深圳市双科汽车服务有限公司"/>
        <s v="深圳市全立汽车服务有限公司"/>
        <s v="深圳市涛珂汽车服务有限公司"/>
        <s v="深圳市雨达汽车服务有限公司"/>
        <s v="深圳市章凡汽车服务有限公司"/>
        <s v="深圳市子合汽车服务有限公司"/>
        <s v="深圳市汇升汽车服务有限公司"/>
        <s v="深圳市盛林汽车服务有限公司"/>
        <s v="深圳市辉皇汽车服务有限公司"/>
        <s v="深圳市顶源汽车服务有限公司"/>
        <s v="深圳市创益汽车服务有限公司"/>
        <s v="深圳市山茶汽车服务有限公司"/>
        <s v="深圳市淘气汽车服务有限公司"/>
        <s v="深圳市南普汽车服务有限公司"/>
        <s v="深圳市明芬汽车服务有限公司"/>
        <s v="深圳市瑞通汽车服务有限公司"/>
        <s v="深圳市华楠汽车服务有限公司"/>
        <s v="深圳市东贤汽车服务有限公司"/>
        <s v="深圳市北山北汽车服务有限公司"/>
        <s v="深圳市呈艺汽车服务有限公司"/>
        <s v="深圳市鼎利汽车服务有限公司"/>
        <s v="深圳市众城汽车服务有限公司"/>
        <s v="深圳市安木和汽车服务有限公司"/>
        <s v="深圳市启乐汽车服务有限公司"/>
        <s v="深圳市车闪亮汽车服务有限公司"/>
        <s v="深圳市易然汽车服务有限公司"/>
        <s v="深圳市西深汽车服务有限公司"/>
        <s v="深圳市碧达汽车服务有限公司"/>
        <s v="深圳市广芯汽车服务有限公司"/>
        <s v="深圳市天乐汽车服务有限公司"/>
        <s v="深圳市丰呈汽车服务有限公司"/>
        <s v="深圳市冠龙汽车服务有限公司"/>
        <s v="深圳市临惜汽车服务有限公司"/>
        <s v="深圳市雷恩汽车服务有限公司"/>
        <s v="深圳市中奥汽车服务有限公司"/>
        <s v="深圳市中盈创汽车服务有限公司"/>
        <s v="深圳市翰林汽车服务有限公司"/>
        <s v="深圳市锦辰汽车服务有限公司"/>
        <s v="深圳市特威汽车服务有限公司"/>
        <s v="深圳市广祥汽车服务有限公司"/>
        <s v="深圳市乐缘汽车服务有限公司"/>
        <s v="深圳市瑞朗汽车服务有限公司"/>
        <s v="深圳市奥彼德汽车服务有限公司"/>
        <s v="深圳市凌度汽车服务有限公司"/>
        <s v="深圳市赛思汽车服务有限公司"/>
        <s v="深圳市智东汽车服务有限公司"/>
        <s v="深圳市森拓展汽车服务有限公司"/>
        <s v="深圳市新安盈汽车服务有限公司"/>
        <s v="深圳市鹏博汽车服务有限公司"/>
        <s v="深圳市奥莱特汽车服务有限公司"/>
        <s v="深圳市华盛堂汽车服务有限公司"/>
        <s v="赣州欢喜出行服务有限公司"/>
        <s v="深圳市乐佳汽车服务有限公司"/>
        <s v="深圳市广耀汽车服务有限公司"/>
        <s v="深圳市合佳业汽车服务有限公司"/>
        <s v="深圳市易域汽车服务有限公司"/>
        <s v="深圳市枫林汽车服务有限公司"/>
        <s v="深圳市幻科汽车服务有限公司"/>
        <s v="深圳市宝丽鑫汽车服务有限公司"/>
        <s v="深圳市思哲汽车服务有限公司"/>
        <s v="深圳市塞威华汽车服务有限公司"/>
        <s v="深圳市振龙汽车服务有限公司"/>
        <s v="深圳市联合世拓汽车服务有限公司"/>
        <s v="深圳市联合世柘汽车服务有限公司"/>
        <s v="深圳市锦俊汽车服务有限公司"/>
        <s v="深圳市尊艺汽车服务有限公司"/>
        <s v="深圳市虹盛汽车服务有限公司"/>
        <s v="深圳市集云华盛汽车服务有限公司"/>
        <s v="深圳市鹏霄汽车服务有限公司"/>
        <s v="深圳市通惠汽车服务有限公司"/>
        <s v="深圳市泰洲汽车服务有限公司"/>
        <s v="深圳市致佳和汽车服务有限公司第二十六分公司"/>
        <s v="深圳市一明汽车服务有限公司"/>
        <s v="深圳市诺合汽车服务有限公司"/>
        <s v="深圳市科利汽车服务有限公司"/>
        <s v="深圳市信浩汽车服务有限公司"/>
        <s v="深圳市荷城汽车服务有限公司"/>
        <s v="深圳市政锋汽车服务有限公司"/>
        <s v="深圳市路烽汽车服务有限公司"/>
        <s v="深圳市思明汽车服务有限公司"/>
        <s v="深圳市宏昌汽车服务有限公司"/>
        <s v="深圳市广富汽车服务有限公司"/>
        <s v="深圳市速尔汽车服务有限公司"/>
        <s v="深圳市瑞杰汽车服务有限公司"/>
        <s v="深圳市嘉道汽车服务有限公司"/>
        <s v="深圳市冠升汽车服务有限公司"/>
        <s v="深圳市中亚汽车服务有限公司"/>
        <s v="深圳市盛世唐朝汽车服务有限公司"/>
        <s v="深圳市尚祥汽车服务有限公司"/>
        <s v="深圳市路德汽车服务有限公司"/>
        <s v="深圳市鸿锐汽车服务有限公司"/>
        <s v="深圳市一连汽车服务有限公司"/>
        <s v="深圳市振军汽车服务有限公司"/>
        <s v="深圳市圣铭达汽车服务有限公司"/>
        <s v="深圳市同和汽车服务有限公司"/>
        <s v="深圳市满红汽车服务有限公司"/>
        <s v="深圳市原创汽车服务有限公司"/>
        <s v="深圳市时进汽车服务有限公司"/>
        <s v="深圳市集达汽车服务有限公司"/>
        <s v="深圳市杰美汽车服务有限公司"/>
        <s v="深圳市星河汽车服务有限公司"/>
        <s v="深圳市金创汽车服务有限公司"/>
        <s v="深圳市盛源汽车服务有限公司"/>
        <s v="深圳市康仕汽车服务有限公司"/>
        <s v="深圳市华惠汽车服务有限公司"/>
        <s v="深圳市正鼎汽车服务有限公司"/>
        <s v="深圳市杰讯汽车服务有限公司"/>
        <s v="深圳市威酷趣实业有限责任公司"/>
        <s v="深圳市广润亚建材有限公司"/>
        <s v="络芬妮（深圳）贸易有限公司"/>
        <s v="深圳市瑞森汽车服务有限公司"/>
        <s v="深圳市启石汽车服务有限公司"/>
        <s v="深圳市天惠汽车服务有限公司"/>
        <s v="陕西易路畅实业有限公司"/>
        <s v="佛山市融创达汽车服务有限公司"/>
        <s v="深圳市南博汽车服务有限公司"/>
        <s v="深圳市天才汽车服务有限公司"/>
        <s v="深圳市木格人汽车服务有限公司"/>
        <s v="深圳市菲通汽车服务有限公司"/>
        <s v="深圳市世嘉汽车服务有限公司"/>
        <s v="深圳市源和利汽车服务有限公司"/>
        <s v="深圳市信邦汽车服务有限公司"/>
        <s v="深圳市广鸿汽车服务有限公司"/>
        <s v="深圳市南卡汽车服务有限公司"/>
        <s v="深圳市智信汽车服务有限公司"/>
        <s v="深圳市达星汽车服务有限公司"/>
        <s v="深圳市广元汽车服务有限公司"/>
        <s v="深圳市盛阳汽车服务有限公司"/>
        <s v="深圳市舒韵广告有限公司"/>
        <s v="深圳市凯晟达广告有限公司"/>
        <s v="深圳市信中中科技有限公司"/>
        <s v="深圳市万赢达科技有限公司"/>
        <s v="深圳市瑞泓涛科技有限公司"/>
        <s v="深圳市愿颖贸易有限公司"/>
        <s v="南昌市仟佰橙汽车服务有限公司"/>
      </sharedItems>
    </cacheField>
    <cacheField name="合同编码" numFmtId="0">
      <sharedItems containsBlank="1" count="110">
        <s v="ZCDFW/ZLHT-202206080001"/>
        <s v="ZCDFW/ZLHT-202206090001"/>
        <s v="ZCDFW/ZLHT-202206060001"/>
        <s v="ZCDFW/ZLHT-202206070001"/>
        <s v="ZCDFW/ZLHT-202206020001"/>
        <s v="ZCDFW/ZLHT-202206130001"/>
        <s v="ZCDFW/ZLHT-202206100001"/>
        <s v="ZCDFW/ZLHT-202206110001"/>
        <s v="ZCDFW/ZLHT-202206300002"/>
        <s v="ZCDFW/ZLHT-202206170001"/>
        <s v="ZCDFW/ZLHT-202206140001"/>
        <s v="ZCDFW/ZLHT-202206280002"/>
        <s v="ZCDFW/ZLHT-202206150001"/>
        <s v="ZCDFW/ZLHT-202206290001"/>
        <s v="ZCDFW/ZLHT-202206220001"/>
        <s v="ZCDFW/ZLHT-202206270001"/>
        <s v="ZCDFW/ZLHT-202206240001"/>
        <s v="ZCDFW/ZLHT-202206210001"/>
        <s v="ZCDFW/ZLHT-202206250002"/>
        <s v="ZCDFW/ZLHT-202206280003"/>
        <s v="ZCDFW/ZLHT-202206300001"/>
        <s v="ZCDFW/ZLHT-202206200001"/>
        <s v="ZCDFW/ZLHT-202206230001"/>
        <s v="ZCDFW/ZLHT-202206240002"/>
        <s v="ZCDFW/ZLHT-202207020001"/>
        <s v="ZCDFW/ZLHT-202206290002"/>
        <s v="ZCDFW/ZLHT-202206280001"/>
        <s v="ZCDFW/ZLHT-202206270002"/>
        <s v="ZCDFW/ZLHT-202206250001"/>
        <s v="ZCDFW/ZLHT-202207260004"/>
        <s v="ZCDFW/ZLHT-202207230001"/>
        <s v="ZCDFW/ZLHT-202207200001"/>
        <s v="ZCDFW/ZLHT-202207270001"/>
        <s v="ZCDFW/ZLHT-202207260001"/>
        <s v="ZCDFW/ZLHT-202207120001"/>
        <s v="ZCDFW/ZLHT-202209270001"/>
        <s v="ZCDFW/ZLHT-202207110001"/>
        <s v="ZCDFW/ZLHT-202207120002"/>
        <s v="ZCDFW/ZLHT-202209090001"/>
        <s v="ZCDFW/ZLHT-202209050001"/>
        <s v="ZCDFW/ZLHT-202208220001"/>
        <s v="ZCDFW/ZLHT-202209190001"/>
        <s v="ZCDFW/ZLHT-202207270002"/>
        <s v="ZCDFW/ZLHT-202207260002"/>
        <s v="ZCDFW/ZLHT-202207210001"/>
        <s v="ZCDFW/ZLHT-202207260003"/>
        <s v="ZLHT-22101114125262"/>
        <m/>
        <s v="ZCDFW/ZLHT-202209030001"/>
        <s v="ZCDFW/ZLHT-202207160001"/>
        <s v="ZCDFW/ZLHT-202208010001"/>
        <s v="ZCDFW/ZLHT-202208110001"/>
        <s v="ZCDFW/ZLHT-202208090001"/>
        <s v="ZCDFW/ZLHT-202208220002"/>
        <s v="ZCDFW/ZLHT-202208200001"/>
        <s v="ZCDFW/ZLHT-202208100002"/>
        <s v="ZCDFW/ZLHT-202208230002"/>
        <s v="ZCDFW/ZLHT-202208250002"/>
        <s v="ZCDFW/ZLHT-202208250001"/>
        <s v="ZCDFW/ZLHT-202209010001"/>
        <s v="ZCDFW/ZLHT-202209030002"/>
        <s v="ZCDFW/ZLHT-202208230001"/>
        <s v="ZCDFW/ZLHT-202208010002"/>
        <s v="ZCDFW/ZLHT-202208100001"/>
        <s v="ZCDFW/ZLHT-202208110002"/>
        <s v="ZCDFW/ZLHT-202208050001"/>
        <s v="ZCDFW/ZLHT-202209270002"/>
        <s v="ZLHT-22101113413087"/>
        <s v="ZLHT-22101113431548"/>
        <s v="ZCDFW/ZLHT-202209260001"/>
        <s v="ZLHT-22101113502477"/>
        <s v="ZCDFW/ZLHT-202209010002"/>
        <s v="ZCDFW/ZLHT-202209190002"/>
        <s v="ZCDFW/ZLHT-202207230002"/>
        <s v="ZCDFW/ZLHT-202207270003"/>
        <s v="ZCDFW/ZLHT-202208050002"/>
        <s v="ZCDFW/ZLHT-202209020001"/>
        <s v="ZLHT-22101114135836"/>
        <s v="ZLHT-22101113493157"/>
        <s v="ZCDFW/ZLHT-202209260002"/>
        <s v="ZCDFW/ZLHT-202209260003"/>
        <s v="ZLHT-22101113512841"/>
        <s v="ZLFWHT-20220820-03"/>
        <s v="ZLFWHT-20220820-01"/>
        <s v="ZLFWHT-20220820-06"/>
        <s v="ZLFWHT-20220820-04"/>
        <s v="ZLFWHT-20220820-15"/>
        <s v="ZLFWHT-20220820-07"/>
        <s v="ZLFWHT-20220820-08"/>
        <s v="ZLFWHT-20220820-14"/>
        <s v="ZLFWHT-20220820-05"/>
        <s v="ZLFWHT-20220820-02"/>
        <s v="ZLFWHT-20220820-13"/>
        <s v="ZLFWHT-20220820-11"/>
        <s v="ZLHT-22101113444663"/>
        <s v="ZLHT-22101113403799"/>
        <s v="ZLFWHT-20220905-01"/>
        <s v="ZLFWHT-20220905-02"/>
        <s v="ZLFWHT-20220905-03"/>
        <s v="ZLFWHT-20220905-14"/>
        <s v="ZLFWHT-20220905-04"/>
        <s v="ZLFWHT-20220905-05"/>
        <s v="ZLFWHT-20220905-06"/>
        <s v="ZLFWHT-20220905-07"/>
        <s v="ZLFWHT-20220905-08"/>
        <s v="ZLFWHT-20220905-09"/>
        <s v="ZLFWHT-20220905-10"/>
        <s v="ZLFWHT-20220905-11"/>
        <s v="ZLFWHT-20220905-12"/>
        <s v="ZLFWHT-20220905-13"/>
      </sharedItems>
    </cacheField>
    <cacheField name="签约日期" numFmtId="0">
      <sharedItems containsString="0" containsBlank="1" containsNonDate="0" containsDate="1" minDate="2022-06-02T00:00:00" maxDate="2022-10-10T00:00:00" count="53">
        <d v="2022-06-08T00:00:00"/>
        <d v="2022-06-09T00:00:00"/>
        <d v="2022-06-06T00:00:00"/>
        <d v="2022-06-07T00:00:00"/>
        <d v="2022-06-02T00:00:00"/>
        <d v="2022-06-13T00:00:00"/>
        <d v="2022-06-10T00:00:00"/>
        <d v="2022-06-11T00:00:00"/>
        <d v="2022-06-30T00:00:00"/>
        <d v="2022-06-17T00:00:00"/>
        <d v="2022-06-14T00:00:00"/>
        <d v="2022-06-28T00:00:00"/>
        <d v="2022-06-15T00:00:00"/>
        <d v="2022-06-29T00:00:00"/>
        <d v="2022-06-22T00:00:00"/>
        <d v="2022-06-27T00:00:00"/>
        <d v="2022-06-24T00:00:00"/>
        <d v="2022-06-21T00:00:00"/>
        <d v="2022-06-25T00:00:00"/>
        <d v="2022-06-20T00:00:00"/>
        <d v="2022-06-23T00:00:00"/>
        <d v="2022-07-01T00:00:00"/>
        <d v="2022-07-26T00:00:00"/>
        <d v="2022-07-23T00:00:00"/>
        <d v="2022-07-20T00:00:00"/>
        <d v="2022-07-27T00:00:00"/>
        <d v="2022-07-12T00:00:00"/>
        <d v="2022-09-27T00:00:00"/>
        <d v="2022-07-11T00:00:00"/>
        <d v="2022-09-09T00:00:00"/>
        <d v="2022-09-05T00:00:00"/>
        <d v="2022-08-22T00:00:00"/>
        <d v="2022-09-19T00:00:00"/>
        <d v="2022-07-21T00:00:00"/>
        <d v="2022-10-10T00:00:00"/>
        <m/>
        <d v="2022-09-03T00:00:00"/>
        <d v="2022-07-16T00:00:00"/>
        <d v="2022-08-01T00:00:00"/>
        <d v="2022-08-11T00:00:00"/>
        <d v="2022-08-09T00:00:00"/>
        <d v="2022-08-20T00:00:00"/>
        <d v="2022-08-10T00:00:00"/>
        <d v="2022-08-23T00:00:00"/>
        <d v="2022-08-25T00:00:00"/>
        <d v="2022-09-01T00:00:00"/>
        <d v="2022-08-05T00:00:00"/>
        <d v="2022-10-01T00:00:00"/>
        <d v="2022-09-26T00:00:00"/>
        <d v="2022-10-08T00:00:00"/>
        <d v="2022-09-02T00:00:00"/>
        <d v="2022-08-15T00:00:00"/>
        <d v="2022-09-15T00:00:00"/>
      </sharedItems>
    </cacheField>
    <cacheField name="资产包编码" numFmtId="0">
      <sharedItems count="306">
        <s v="FET-FH-202205R0014"/>
        <s v="FET-FH-202205R0020"/>
        <s v="FET-FH-202205R0021"/>
        <s v="FET-FH-202205R0022"/>
        <s v="FET-FH-202206R0007"/>
        <s v="FET-FH-202206R0005"/>
        <s v="FET-FH-202206R0002"/>
        <s v="FET-FH-202206R0006"/>
        <s v="FET-FH-202206R0009"/>
        <s v="FET-FH-202206R0008"/>
        <s v="FET-FH-202206R0014"/>
        <s v="FET-FH-202206R0003"/>
        <s v="FET-FH-202206R0004"/>
        <s v="FET-FH-202206R0012"/>
        <s v="FET-FH-202206R0011"/>
        <s v="FET-FH-202206R0023"/>
        <s v="FET-FH-202206R0021"/>
        <s v="FET-FH-202206R0019"/>
        <s v="FET-FH-202206R0024"/>
        <s v="FET-FH-202206R0016"/>
        <s v="FET-FH-202206R0020"/>
        <s v="FET-FH-202206R0022"/>
        <s v="FET-FH-202206R0018"/>
        <s v="FET-FH-202206R0027"/>
        <s v="FET-FH-202206R0026"/>
        <s v="FET-FH-202206R0015"/>
        <s v="FET-FH-202206R0025"/>
        <s v="FET-FH-202206R0017"/>
        <s v="FET-FH-202206R0013"/>
        <s v="FET-FH-202206R0029"/>
        <s v="FET-FH-202206R0030"/>
        <s v="FET-FH-202206R0031"/>
        <s v="FET-FH-202206R0028"/>
        <s v="FET-FH-202206R0010"/>
        <s v="FET-FH-202206R0032"/>
        <s v="FET-FH-202206R0039"/>
        <s v="FET-FH-202206R0041"/>
        <s v="FET-FH-202206R0043"/>
        <s v="FET-FH-202206R0042"/>
        <s v="FET-FH-202206R0047"/>
        <s v="FET-FH-202206R0057"/>
        <s v="FET-FH-202206R0045"/>
        <s v="FET-FH-202207R0018"/>
        <s v="FET-FH-202206R0059"/>
        <s v="FET-FH-202206R0060"/>
        <s v="FET-FH-202206R0046"/>
        <s v="FET-FH-202206R0056"/>
        <s v="FET-FH-202206R0065"/>
        <s v="FET-FH-202206R0067"/>
        <s v="FET-FH-202206R0070"/>
        <s v="FET-FH-202207R0002"/>
        <s v="FET-FH-202207R0003"/>
        <s v="FET-FH-202207R0004"/>
        <s v="FET-FH-202207R0001"/>
        <s v="FET-FH-202207R0015"/>
        <s v="FET-FH-202207R0020"/>
        <s v="FET-FH-202207R0024"/>
        <s v="FET-FH-202207R0016"/>
        <s v="FET-FH-202207R0022"/>
        <s v="FET-FH-202207R0023"/>
        <s v="FET-FH-202207R0017"/>
        <s v="FET-FH-202207R0025"/>
        <s v="FET-FH-202207R0021"/>
        <s v="FET-FH-202207R0019"/>
        <s v="FET-FH-202207R0055"/>
        <s v="FET-FH-202207R0029"/>
        <s v="FET-FH-202207R0037"/>
        <s v="FET-FH-202207R0072"/>
        <s v="FET-FH-202207R0032"/>
        <s v="FET-FH-202207R0033"/>
        <s v="FET-FH-202207R0026"/>
        <s v="FET-FH-202207R0080"/>
        <s v="FET-FH-202207R0043"/>
        <s v="FET-FH-202207R0058"/>
        <s v="FET-FH-202207R0034"/>
        <s v="FET-FH-202207R0071"/>
        <s v="FET-FH-202207R0051"/>
        <s v="FET-FH-202207R0081"/>
        <s v="FET-FH-202207R0061"/>
        <s v="FET-FH-202207R0031"/>
        <s v="FET-FH-202207R0054"/>
        <s v="FET-FH-202207R0069"/>
        <s v="FET-FH-202207R0067"/>
        <s v="FET-FH-202207R0028"/>
        <s v="FET-FH-202207R0038"/>
        <s v="FET-FH-202207R0040"/>
        <s v="FET-FH-202207R0073"/>
        <s v="FET-FH-202207R0078"/>
        <s v="FET-FH-202207R0057"/>
        <s v="FET-FH-202207R0066"/>
        <s v="FET-FH-202207R0027"/>
        <s v="FET-FH-202207R0049"/>
        <s v="FET-FH-202207R0082"/>
        <s v="FET-FH-202207R0036"/>
        <s v="FET-FH-202207R0039"/>
        <s v="FET-FH-202207R0062"/>
        <s v="FET-FH-202207R0035"/>
        <s v="FET-FH-202207R0064"/>
        <s v="FET-FH-202207R0030"/>
        <s v="FET-FH-202207R0083"/>
        <s v="FET-FH-202207R0084"/>
        <s v="FET-FH-202207R0085"/>
        <s v="FET-FH-202207R0086"/>
        <s v="FET-FH-202207R0087"/>
        <s v="FET-FH-202207R0077"/>
        <s v="FET-FH-202207R0088"/>
        <s v="FET-FH-202207R0089"/>
        <s v="FET-FH-202207R0090"/>
        <s v="FET-FH-202207R0091"/>
        <s v="FET-FH-202207R0092"/>
        <s v="FET-FH-202207R0093"/>
        <s v="FET-FH-202207R0094"/>
        <s v="FET-FH-202207R0095"/>
        <s v="FET-FH-202207R0050"/>
        <s v="FET-FH-202207R0052"/>
        <s v="FET-FH-202207R0096"/>
        <s v="FET-FH-202207R0059"/>
        <s v="FET-FH-202207R0041"/>
        <s v="FET-FH-202207R0076"/>
        <s v="FET-FH-202207R0097"/>
        <s v="FET-FH-202207R0098"/>
        <s v="FET-FH-202207R0068"/>
        <s v="FET-FH-202207R0053"/>
        <s v="FET-FH-202207R0099"/>
        <s v="FET-FH-202207R0100"/>
        <s v="FET-FH-202207R0042"/>
        <s v="FET-FH-202207R0060"/>
        <s v="FET-FH-202207R0101"/>
        <s v="FET-FH-202207R0075"/>
        <s v="FET-FH-202207R0065"/>
        <s v="FET-FH-202207R0070"/>
        <s v="FET-FH-202207R0063"/>
        <s v="FET-FH-202207R0102"/>
        <s v="FET-FH-202207R0056"/>
        <s v="FET-FH-202207R0044"/>
        <s v="FET-FH-202207R0014"/>
        <s v="FET-FH-202207R0048"/>
        <s v="FET-FH-202207R0047"/>
        <s v="FET-FH-202207R0167"/>
        <s v="FET-FH-202207R0168"/>
        <s v="FET-FH-202207R0153"/>
        <s v="FET-FH-202207R0166"/>
        <s v="FET-FH-202207R0154"/>
        <s v="FET-FH-202207R0169"/>
        <s v="FET-FH-202207R0163"/>
        <s v="FET-FH-202207R0150"/>
        <s v="FET-FH-202207R0155"/>
        <s v="FET-FH-202207R0165"/>
        <s v="FET-FH-202207R0160"/>
        <s v="FET-FH-202207R0159"/>
        <s v="FET-FH-202207R0170"/>
        <s v="FET-FH-202207R0151"/>
        <s v="FET-FH-202207R0157"/>
        <s v="FET-FH-202207R0164"/>
        <s v="FET-FH-202207R0171"/>
        <s v="FET-FH-202207R0156"/>
        <s v="FET-FH-202207R0158"/>
        <s v="FET-FH-202207R0162"/>
        <s v="FET-FH-202207R0152"/>
        <s v="FET-FH-202207R0149"/>
        <s v="FET-FH-202207R0249"/>
        <s v="FET-FH-202207R0250"/>
        <s v="FET-FH-202207R0270"/>
        <s v="FET-FH-202207R0280"/>
        <s v="FET-FH-202207R0263"/>
        <s v="FET-FH-202207R0268"/>
        <s v="FET-FH-202207R0260"/>
        <s v="FET-FH-202207R0286"/>
        <s v="FET-FH-202207R0279"/>
        <s v="FET-FH-202207R0266"/>
        <s v="FET-FH-202207R0261"/>
        <s v="FET-FH-202207R0258"/>
        <s v="FET-FH-202207R0267"/>
        <s v="FET-FH-202207R0281"/>
        <s v="FET-FH-202207R0288"/>
        <s v="FET-FH-202207R0256"/>
        <s v="FET-FH-202207R0289"/>
        <s v="FET-FH-202207R0283"/>
        <s v="FET-FH-202207R0290"/>
        <s v="FET-FH-202207R0291"/>
        <s v="FET-FH-202207R0287"/>
        <s v="FET-FH-202207R0292"/>
        <s v="FET-FH-202207R0293"/>
        <s v="FET-FH-202207R0282"/>
        <s v="FET-FH-202207R0294"/>
        <s v="FET-FH-202207R0295"/>
        <s v="FET-FH-202207R0296"/>
        <s v="FET-FH-202207R0265"/>
        <s v="FET-FH-202207R0276"/>
        <s v="FET-FH-202207R0251"/>
        <s v="FET-FH-202207R0269"/>
        <s v="FET-FH-202207R0277"/>
        <s v="FET-FH-202207R0264"/>
        <s v="FET-FH-202207R0278"/>
        <s v="FET-FH-202207R0275"/>
        <s v="FET-FH-202207R0285"/>
        <s v="FET-FH-202207R0262"/>
        <s v="FET-FH-202207R0284"/>
        <s v="FET-FH-202207R0259"/>
        <s v="FET-FH-202207R0271"/>
        <s v="FET-FH-202207R0252"/>
        <s v="FET-FH-202207R0300"/>
        <s v="FET-FH-202207R0273"/>
        <s v="FET-FH-202207R0340"/>
        <s v="FET-FH-202207R0304"/>
        <s v="FET-KF-202208R0573"/>
        <s v="FET-KF-202208R0707"/>
        <s v="FET-KF-202208R0572"/>
        <s v="FET-KF-202208R0706"/>
        <s v="FET-KF-202208R1238"/>
        <s v="FET-KF-202208R1188"/>
        <s v="FET-KF-202208R1196"/>
        <s v="FET-KF-202208R1195"/>
        <s v="FET-KF-202209R0063"/>
        <s v="FET-KF-202208R1076"/>
        <s v="FET-KF-202208R1072"/>
        <s v="FET-KF-202208R1080"/>
        <s v="FET-KF-202208R1078"/>
        <s v="FET-KF-202208R1092"/>
        <s v="FET-KF-202208R1081"/>
        <s v="FET-KF-202208R1085"/>
        <s v="FET-KF-202208R1091"/>
        <s v="FET-KF-202208R1079"/>
        <s v="FET-KF-202208R1075"/>
        <s v="FET-KF-202208R1090"/>
        <s v="FET-KF-202208R1088"/>
        <s v="FET-KF-202209R0066"/>
        <s v="FET-KF-202209R0067"/>
        <s v="FET-KF-202209R0068"/>
        <s v="FET-KF-202209R0070"/>
        <s v="FET-KF-202209R0071"/>
        <s v="FET-KF-202209R0072"/>
        <s v="FET-KF-202209R0073"/>
        <s v="FET-KF-202209R0074"/>
        <s v="FET-KF-202209R0075"/>
        <s v="FET-KF-202209R0076"/>
        <s v="FET-KF-202209R0077"/>
        <s v="FET-KF-202209R0078"/>
        <s v="FET-KF-202209R0079"/>
        <s v="FET-KF-202209R0080"/>
        <s v="FET-KF-202209R0081"/>
        <s v="FET-KF-202209R0082"/>
        <s v="FET-KF-202209R0083"/>
        <s v="FET-KF-202209R0084"/>
        <s v="FET-KF-202209R0085"/>
        <s v="FET-KF-202209R0086"/>
        <s v="FET-KF-202209R0087"/>
        <s v="FET-KF-202209R0088"/>
        <s v="FET-KF-202209R0089"/>
        <s v="FET-KF-202209R0090"/>
        <s v="FET-KF-202209R0091"/>
        <s v="FET-KF-202209R0093"/>
        <s v="FET-KF-202209R0094"/>
        <s v="FET-KF-202209R0095"/>
        <s v="FET-KF-202209R0096"/>
        <s v="FET-KF-202209R0097"/>
        <s v="FET-KF-202209R0098"/>
        <s v="FET-KF-202209R0099"/>
        <s v="FET-KF-202209R0100"/>
        <s v="FET-KF-202209R0101"/>
        <s v="FET-KF-202209R0102"/>
        <s v="FET-KF-202209R0103"/>
        <s v="FET-KF-202209R0105"/>
        <s v="FET-KF-202209R0106"/>
        <s v="FET-KF-202209R0107"/>
        <s v="FET-KF-202209R0108"/>
        <s v="FET-KF-202209R0109"/>
        <s v="FET-KF-202209R0431"/>
        <s v="FET-KF-202209R0432"/>
        <s v="FET-KF-202209R0434"/>
        <s v="FET-KF-202209R0435"/>
        <s v="FET-KF-202209R0436"/>
        <s v="FET-KF-202209R0110"/>
        <s v="FET-KF-202209R0111"/>
        <s v="FET-KF-202209R0112"/>
        <s v="FET-KF-202209R0113"/>
        <s v="FET-KF-202209R0114"/>
        <s v="FET-KF-202209R0115"/>
        <s v="FET-KF-202209R0116"/>
        <s v="FET-KF-202209R0117"/>
        <s v="FET-KF-202209R0385"/>
        <s v="FET-KF-202209R0623"/>
        <s v="FET-KF-202209R0306"/>
        <s v="FET-KF-202209R0296"/>
        <s v="FET-KF-202209R0618"/>
        <s v="FET-KF-202209R0620"/>
        <s v="FET-KF-202209R0384"/>
        <s v="FET-KF-202209R0619"/>
        <s v="FET-KF-202209R0693"/>
        <s v="FET-KF-202209R0874"/>
        <s v="FET-KF-202209R0942"/>
        <s v="FET-KF-202209R0758"/>
        <s v="FET-KF-202209R0864"/>
        <s v="FET-KF-202209R0299"/>
        <s v="FET-KF-202209R0300"/>
        <s v="FET-KF-202209R0301"/>
        <s v="FET-KF-202209R0302"/>
        <s v="FET-KF-202209R0304"/>
        <s v="FET-KF-202209R0305"/>
        <s v="FET-KF-202209R0616"/>
        <s v="FET-KF-202209R0617"/>
        <s v="FET-KF-202209R0828"/>
        <s v="FET-KF-202209R0829"/>
        <s v="FET-KF-202209R0830"/>
        <s v="FET-KF-202209R0868"/>
        <s v="FET-KF-202209R0869"/>
      </sharedItems>
    </cacheField>
    <cacheField name="起租日期" numFmtId="14">
      <sharedItems containsSemiMixedTypes="0" containsString="0" containsNonDate="0" containsDate="1" minDate="2022-05-20T00:00:00" maxDate="2022-09-20T00:00:00" count="5">
        <d v="2022-05-20T00:00:00"/>
        <d v="2022-06-20T00:00:00"/>
        <d v="2022-07-20T00:00:00"/>
        <d v="2022-08-20T00:00:00"/>
        <d v="2022-09-20T00:00:00"/>
      </sharedItems>
    </cacheField>
    <cacheField name="租赁本金" numFmtId="0">
      <sharedItems containsSemiMixedTypes="0" containsString="0" containsNumber="1" containsInteger="1" minValue="0" maxValue="136000" count="11">
        <n v="120000"/>
        <n v="121000"/>
        <n v="122260"/>
        <n v="136000"/>
        <n v="117800"/>
        <n v="122800"/>
        <n v="113260"/>
        <n v="113760"/>
        <n v="63000"/>
        <n v="65000"/>
        <n v="115260"/>
      </sharedItems>
    </cacheField>
    <cacheField name="运营平台" numFmtId="0">
      <sharedItems count="1">
        <s v="新智达平台"/>
      </sharedItems>
    </cacheField>
    <cacheField name="租赁期限" numFmtId="0">
      <sharedItems containsSemiMixedTypes="0" containsString="0" containsNumber="1" containsInteger="1" minValue="0" maxValue="60" count="2">
        <n v="60"/>
        <n v="28"/>
      </sharedItems>
    </cacheField>
    <cacheField name="当月应收" numFmtId="0">
      <sharedItems containsString="0" containsBlank="1" containsNumber="1" containsInteger="1" minValue="0" maxValue="3000" count="7">
        <n v="2660"/>
        <n v="2680"/>
        <n v="2700"/>
        <n v="3000"/>
        <m/>
        <n v="2600"/>
        <n v="2550"/>
      </sharedItems>
    </cacheField>
    <cacheField name="当月实收" numFmtId="0">
      <sharedItems containsString="0" containsBlank="1" containsNonDate="0" count="1">
        <m/>
      </sharedItems>
    </cacheField>
    <cacheField name="累计应收" numFmtId="0">
      <sharedItems containsString="0" containsBlank="1" containsNumber="1" containsInteger="1" minValue="0" maxValue="8100" count="12">
        <n v="7980"/>
        <n v="8040"/>
        <n v="8100"/>
        <n v="5400"/>
        <n v="6000"/>
        <n v="5320"/>
        <m/>
        <n v="2660"/>
        <n v="5360"/>
        <n v="2700"/>
        <n v="2550"/>
        <n v="2600"/>
      </sharedItems>
    </cacheField>
    <cacheField name="累计实收" numFmtId="0">
      <sharedItems containsString="0" containsBlank="1" containsNumber="1" containsInteger="1" minValue="0" maxValue="8100" count="12">
        <n v="7980"/>
        <n v="8040"/>
        <n v="8100"/>
        <n v="5400"/>
        <n v="6000"/>
        <n v="5320"/>
        <m/>
        <n v="2660"/>
        <n v="5360"/>
        <n v="2700"/>
        <n v="2550"/>
        <n v="2600"/>
      </sharedItems>
    </cacheField>
    <cacheField name="橙电服务费" numFmtId="0">
      <sharedItems containsSemiMixedTypes="0" containsString="0" containsNumber="1" minValue="0" maxValue="107.62" count="67">
        <n v="79.28"/>
        <n v="79.33"/>
        <n v="79.32"/>
        <n v="79.29"/>
        <n v="79.3"/>
        <n v="77.83"/>
        <n v="77.81"/>
        <n v="79.34"/>
        <n v="70.83"/>
        <n v="70.79"/>
        <n v="79.31"/>
        <n v="70.84"/>
        <n v="70.88"/>
        <n v="70.8"/>
        <n v="70.81"/>
        <n v="70.82"/>
        <n v="70.85"/>
        <n v="75.99"/>
        <n v="75.94"/>
        <n v="75.92"/>
        <n v="79.59"/>
        <n v="99.57"/>
        <n v="70.86"/>
        <n v="75.88"/>
        <n v="79.47"/>
        <n v="77.65"/>
        <n v="70.89"/>
        <n v="99.66"/>
        <n v="99.58"/>
        <n v="99.61"/>
        <n v="99.59"/>
        <n v="99.72"/>
        <n v="107.53"/>
        <n v="107.62"/>
        <n v="100"/>
        <n v="99.94"/>
        <n v="99.73"/>
        <n v="99.69"/>
        <n v="99.91"/>
        <n v="94.22"/>
        <n v="94.18"/>
        <n v="88.12"/>
        <n v="87.88"/>
        <n v="90.56"/>
        <n v="90.54"/>
        <n v="94.16"/>
        <n v="87.86"/>
        <n v="79.95"/>
        <n v="79.92"/>
        <n v="79.93"/>
        <n v="94.14"/>
        <n v="84.3"/>
        <n v="56.21"/>
        <n v="56.26"/>
        <n v="56.22"/>
        <n v="56.27"/>
        <n v="94.2"/>
        <n v="87.9"/>
        <n v="79.94"/>
        <n v="79.89"/>
        <n v="87.87"/>
        <n v="94.13"/>
        <n v="98.12"/>
        <n v="98.01"/>
        <n v="98.09"/>
        <n v="84.34"/>
        <n v="56.24"/>
      </sharedItems>
    </cacheField>
    <cacheField name="终端用户" numFmtId="0">
      <sharedItems containsBlank="1" count="94">
        <s v="郑铭江"/>
        <s v="罗军"/>
        <s v="深圳市圣万福实业有限公司"/>
        <s v="潘治"/>
        <s v="肖红菱"/>
        <s v="林庆文"/>
        <s v="林志青"/>
        <s v="赵岳峰"/>
        <s v="程向伟"/>
        <s v="莫年广"/>
        <s v="谢万波"/>
        <s v="姜诗毅"/>
        <s v="曹广春"/>
        <s v="符维四"/>
        <s v="胡刚"/>
        <s v="李庆善"/>
        <s v="魏联春"/>
        <s v="深圳市卓驰汽车租赁有限公司"/>
        <s v="八零九零（深圳）汽车服务有限公司"/>
        <s v="深圳市中深联企业管理咨询有限公司"/>
        <s v="深圳市陶元百顺汽车销售有限公司"/>
        <s v="深圳市腾艺汽车服务有限公司"/>
        <s v="杨立立"/>
        <s v="吴茂"/>
        <s v="韦星星"/>
        <s v="张旭"/>
        <s v="余斌"/>
        <s v="深圳市驾图租赁有限公司"/>
        <s v="深圳市鑫锐汽车租赁有限公司"/>
        <s v="黎建君"/>
        <s v="深圳市森林汽车服务有限公司"/>
        <s v="李金胜"/>
        <s v="曲志岗"/>
        <s v="深圳市禾睿电子有限公司"/>
        <s v="韩锐"/>
        <s v="董建敏"/>
        <s v="霍占峰"/>
        <s v="黄新宇"/>
        <s v="朱懋军"/>
        <s v="刘家东"/>
        <s v="朱文捷"/>
        <s v="温志绿"/>
        <s v="张锦平"/>
        <s v="深圳市昊天汽车租赁有限公司"/>
        <s v="龚保军"/>
        <s v="韦武亿"/>
        <s v="深圳市晓亿新能源科技有限公司"/>
        <s v="东莞市富新卫蓝新能源汽车有限公司"/>
        <s v="东莞市途锋汽车租赁有限公司"/>
        <s v="邱镇坚"/>
        <s v="董法权"/>
        <s v="杭州旭兰汽车服务有限公司"/>
        <s v="深圳南芳汽车服务有限公司"/>
        <s v="韩辉"/>
        <s v="深圳龙之宏科技有限公司"/>
        <m/>
        <s v="罗鹏"/>
        <s v="重庆吉誉汽车销售服务有限公司"/>
        <s v="许云"/>
        <s v="西安优建汽车服务有限公司"/>
        <s v="东莞市卓越汽车租赁服务有限公司"/>
        <s v="深圳任我行出行服务有限公司"/>
        <s v="深圳市车聚汇汽车服务有限公司"/>
        <s v="鸿图汽车销售服务（深圳）有限公司"/>
        <s v="深圳市鑫驰汽车服务有限公司"/>
        <s v="张健铭"/>
        <s v="刘远亮"/>
        <s v="黄海涛"/>
        <s v="张文龙"/>
        <s v="曾敏春"/>
        <s v="李化民"/>
        <s v="陈鹏鹏"/>
        <s v="曾庆明"/>
        <s v="李永栋"/>
        <s v="杨泽富"/>
        <s v="罗敏"/>
        <s v="邹国辉"/>
        <s v="曾传海"/>
        <s v="肖辉顺"/>
        <s v="张华兰"/>
        <s v="沈春明"/>
        <s v="郑忠武"/>
        <s v="陈景湘"/>
        <s v="宋姜平"/>
        <s v="刘家祥"/>
        <s v="李鹏飞"/>
        <s v="千米城配供应链管理(广东)有限公司"/>
        <s v="廖超"/>
        <s v="东莞途胜信息服务有限公司"/>
        <s v="林湟涛"/>
        <s v="杨洋"/>
        <s v="陕西旭升汽车服务有限公司"/>
        <s v="西安鹏泽伟汽车服务有限公司"/>
        <s v="江西省洪深通汽车销售有限公司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8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3"/>
    <x v="3"/>
    <x v="0"/>
    <x v="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4"/>
    <x v="4"/>
    <x v="0"/>
    <x v="0"/>
    <x v="0"/>
    <x v="0"/>
    <x v="2"/>
    <x v="2"/>
    <x v="0"/>
    <x v="0"/>
    <x v="0"/>
    <x v="0"/>
    <x v="0"/>
    <x v="0"/>
    <x v="0"/>
    <x v="0"/>
    <x v="0"/>
    <x v="0"/>
    <x v="3"/>
  </r>
  <r>
    <x v="0"/>
    <x v="0"/>
    <x v="0"/>
    <x v="5"/>
    <x v="5"/>
    <x v="0"/>
    <x v="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6"/>
    <x v="6"/>
    <x v="0"/>
    <x v="0"/>
    <x v="0"/>
    <x v="0"/>
    <x v="3"/>
    <x v="3"/>
    <x v="0"/>
    <x v="0"/>
    <x v="0"/>
    <x v="0"/>
    <x v="0"/>
    <x v="0"/>
    <x v="0"/>
    <x v="0"/>
    <x v="0"/>
    <x v="0"/>
    <x v="4"/>
  </r>
  <r>
    <x v="0"/>
    <x v="0"/>
    <x v="0"/>
    <x v="7"/>
    <x v="7"/>
    <x v="0"/>
    <x v="0"/>
    <x v="0"/>
    <x v="0"/>
    <x v="4"/>
    <x v="4"/>
    <x v="0"/>
    <x v="0"/>
    <x v="0"/>
    <x v="0"/>
    <x v="0"/>
    <x v="0"/>
    <x v="0"/>
    <x v="0"/>
    <x v="0"/>
    <x v="0"/>
    <x v="5"/>
  </r>
  <r>
    <x v="0"/>
    <x v="0"/>
    <x v="0"/>
    <x v="8"/>
    <x v="8"/>
    <x v="0"/>
    <x v="0"/>
    <x v="0"/>
    <x v="0"/>
    <x v="5"/>
    <x v="5"/>
    <x v="0"/>
    <x v="0"/>
    <x v="0"/>
    <x v="0"/>
    <x v="0"/>
    <x v="0"/>
    <x v="0"/>
    <x v="0"/>
    <x v="0"/>
    <x v="0"/>
    <x v="6"/>
  </r>
  <r>
    <x v="0"/>
    <x v="0"/>
    <x v="0"/>
    <x v="9"/>
    <x v="9"/>
    <x v="0"/>
    <x v="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10"/>
    <x v="10"/>
    <x v="0"/>
    <x v="0"/>
    <x v="0"/>
    <x v="0"/>
    <x v="4"/>
    <x v="4"/>
    <x v="0"/>
    <x v="0"/>
    <x v="0"/>
    <x v="0"/>
    <x v="0"/>
    <x v="0"/>
    <x v="0"/>
    <x v="0"/>
    <x v="0"/>
    <x v="0"/>
    <x v="7"/>
  </r>
  <r>
    <x v="0"/>
    <x v="0"/>
    <x v="0"/>
    <x v="11"/>
    <x v="11"/>
    <x v="0"/>
    <x v="0"/>
    <x v="0"/>
    <x v="0"/>
    <x v="2"/>
    <x v="2"/>
    <x v="0"/>
    <x v="0"/>
    <x v="0"/>
    <x v="0"/>
    <x v="0"/>
    <x v="0"/>
    <x v="0"/>
    <x v="0"/>
    <x v="0"/>
    <x v="0"/>
    <x v="8"/>
  </r>
  <r>
    <x v="0"/>
    <x v="0"/>
    <x v="0"/>
    <x v="12"/>
    <x v="12"/>
    <x v="0"/>
    <x v="0"/>
    <x v="0"/>
    <x v="0"/>
    <x v="2"/>
    <x v="2"/>
    <x v="0"/>
    <x v="0"/>
    <x v="0"/>
    <x v="0"/>
    <x v="0"/>
    <x v="0"/>
    <x v="0"/>
    <x v="0"/>
    <x v="0"/>
    <x v="0"/>
    <x v="9"/>
  </r>
  <r>
    <x v="0"/>
    <x v="0"/>
    <x v="0"/>
    <x v="13"/>
    <x v="13"/>
    <x v="0"/>
    <x v="0"/>
    <x v="0"/>
    <x v="0"/>
    <x v="2"/>
    <x v="2"/>
    <x v="0"/>
    <x v="0"/>
    <x v="0"/>
    <x v="0"/>
    <x v="0"/>
    <x v="0"/>
    <x v="0"/>
    <x v="0"/>
    <x v="0"/>
    <x v="0"/>
    <x v="10"/>
  </r>
  <r>
    <x v="0"/>
    <x v="0"/>
    <x v="0"/>
    <x v="14"/>
    <x v="14"/>
    <x v="0"/>
    <x v="0"/>
    <x v="0"/>
    <x v="0"/>
    <x v="2"/>
    <x v="2"/>
    <x v="0"/>
    <x v="0"/>
    <x v="0"/>
    <x v="0"/>
    <x v="0"/>
    <x v="0"/>
    <x v="0"/>
    <x v="0"/>
    <x v="0"/>
    <x v="0"/>
    <x v="11"/>
  </r>
  <r>
    <x v="0"/>
    <x v="0"/>
    <x v="0"/>
    <x v="15"/>
    <x v="15"/>
    <x v="0"/>
    <x v="0"/>
    <x v="0"/>
    <x v="0"/>
    <x v="6"/>
    <x v="6"/>
    <x v="0"/>
    <x v="0"/>
    <x v="0"/>
    <x v="0"/>
    <x v="0"/>
    <x v="0"/>
    <x v="0"/>
    <x v="0"/>
    <x v="0"/>
    <x v="0"/>
    <x v="12"/>
  </r>
  <r>
    <x v="0"/>
    <x v="0"/>
    <x v="0"/>
    <x v="16"/>
    <x v="16"/>
    <x v="0"/>
    <x v="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17"/>
    <x v="17"/>
    <x v="0"/>
    <x v="0"/>
    <x v="0"/>
    <x v="0"/>
    <x v="1"/>
    <x v="1"/>
    <x v="0"/>
    <x v="0"/>
    <x v="0"/>
    <x v="0"/>
    <x v="0"/>
    <x v="0"/>
    <x v="0"/>
    <x v="0"/>
    <x v="0"/>
    <x v="0"/>
    <x v="2"/>
  </r>
  <r>
    <x v="0"/>
    <x v="0"/>
    <x v="0"/>
    <x v="18"/>
    <x v="18"/>
    <x v="0"/>
    <x v="0"/>
    <x v="0"/>
    <x v="0"/>
    <x v="7"/>
    <x v="7"/>
    <x v="0"/>
    <x v="0"/>
    <x v="0"/>
    <x v="0"/>
    <x v="0"/>
    <x v="0"/>
    <x v="0"/>
    <x v="0"/>
    <x v="0"/>
    <x v="0"/>
    <x v="13"/>
  </r>
  <r>
    <x v="0"/>
    <x v="0"/>
    <x v="0"/>
    <x v="19"/>
    <x v="19"/>
    <x v="0"/>
    <x v="0"/>
    <x v="0"/>
    <x v="0"/>
    <x v="6"/>
    <x v="6"/>
    <x v="0"/>
    <x v="0"/>
    <x v="0"/>
    <x v="0"/>
    <x v="0"/>
    <x v="0"/>
    <x v="0"/>
    <x v="0"/>
    <x v="0"/>
    <x v="0"/>
    <x v="14"/>
  </r>
  <r>
    <x v="0"/>
    <x v="0"/>
    <x v="0"/>
    <x v="20"/>
    <x v="20"/>
    <x v="0"/>
    <x v="0"/>
    <x v="0"/>
    <x v="0"/>
    <x v="6"/>
    <x v="6"/>
    <x v="0"/>
    <x v="0"/>
    <x v="0"/>
    <x v="0"/>
    <x v="0"/>
    <x v="0"/>
    <x v="0"/>
    <x v="0"/>
    <x v="0"/>
    <x v="1"/>
    <x v="15"/>
  </r>
  <r>
    <x v="0"/>
    <x v="0"/>
    <x v="0"/>
    <x v="21"/>
    <x v="21"/>
    <x v="0"/>
    <x v="0"/>
    <x v="0"/>
    <x v="1"/>
    <x v="7"/>
    <x v="7"/>
    <x v="1"/>
    <x v="0"/>
    <x v="0"/>
    <x v="0"/>
    <x v="0"/>
    <x v="0"/>
    <x v="0"/>
    <x v="0"/>
    <x v="0"/>
    <x v="0"/>
    <x v="2"/>
  </r>
  <r>
    <x v="0"/>
    <x v="0"/>
    <x v="0"/>
    <x v="22"/>
    <x v="22"/>
    <x v="0"/>
    <x v="0"/>
    <x v="0"/>
    <x v="1"/>
    <x v="7"/>
    <x v="7"/>
    <x v="2"/>
    <x v="0"/>
    <x v="0"/>
    <x v="0"/>
    <x v="0"/>
    <x v="0"/>
    <x v="0"/>
    <x v="0"/>
    <x v="0"/>
    <x v="0"/>
    <x v="2"/>
  </r>
  <r>
    <x v="0"/>
    <x v="0"/>
    <x v="0"/>
    <x v="23"/>
    <x v="23"/>
    <x v="0"/>
    <x v="0"/>
    <x v="0"/>
    <x v="1"/>
    <x v="6"/>
    <x v="6"/>
    <x v="1"/>
    <x v="0"/>
    <x v="0"/>
    <x v="0"/>
    <x v="0"/>
    <x v="0"/>
    <x v="0"/>
    <x v="0"/>
    <x v="0"/>
    <x v="0"/>
    <x v="16"/>
  </r>
  <r>
    <x v="0"/>
    <x v="0"/>
    <x v="0"/>
    <x v="24"/>
    <x v="24"/>
    <x v="0"/>
    <x v="0"/>
    <x v="0"/>
    <x v="1"/>
    <x v="6"/>
    <x v="6"/>
    <x v="1"/>
    <x v="0"/>
    <x v="0"/>
    <x v="0"/>
    <x v="0"/>
    <x v="0"/>
    <x v="0"/>
    <x v="0"/>
    <x v="0"/>
    <x v="2"/>
    <x v="2"/>
  </r>
  <r>
    <x v="0"/>
    <x v="0"/>
    <x v="0"/>
    <x v="25"/>
    <x v="25"/>
    <x v="0"/>
    <x v="0"/>
    <x v="0"/>
    <x v="1"/>
    <x v="1"/>
    <x v="1"/>
    <x v="1"/>
    <x v="0"/>
    <x v="0"/>
    <x v="0"/>
    <x v="0"/>
    <x v="0"/>
    <x v="0"/>
    <x v="0"/>
    <x v="0"/>
    <x v="0"/>
    <x v="2"/>
  </r>
  <r>
    <x v="0"/>
    <x v="0"/>
    <x v="0"/>
    <x v="26"/>
    <x v="26"/>
    <x v="0"/>
    <x v="0"/>
    <x v="0"/>
    <x v="1"/>
    <x v="7"/>
    <x v="7"/>
    <x v="1"/>
    <x v="0"/>
    <x v="0"/>
    <x v="0"/>
    <x v="0"/>
    <x v="0"/>
    <x v="0"/>
    <x v="0"/>
    <x v="0"/>
    <x v="0"/>
    <x v="2"/>
  </r>
  <r>
    <x v="0"/>
    <x v="0"/>
    <x v="0"/>
    <x v="27"/>
    <x v="27"/>
    <x v="0"/>
    <x v="0"/>
    <x v="0"/>
    <x v="1"/>
    <x v="8"/>
    <x v="8"/>
    <x v="1"/>
    <x v="0"/>
    <x v="0"/>
    <x v="0"/>
    <x v="0"/>
    <x v="0"/>
    <x v="0"/>
    <x v="0"/>
    <x v="0"/>
    <x v="0"/>
    <x v="17"/>
  </r>
  <r>
    <x v="0"/>
    <x v="0"/>
    <x v="0"/>
    <x v="28"/>
    <x v="28"/>
    <x v="0"/>
    <x v="0"/>
    <x v="0"/>
    <x v="1"/>
    <x v="6"/>
    <x v="6"/>
    <x v="1"/>
    <x v="0"/>
    <x v="0"/>
    <x v="0"/>
    <x v="0"/>
    <x v="0"/>
    <x v="0"/>
    <x v="0"/>
    <x v="0"/>
    <x v="0"/>
    <x v="2"/>
  </r>
  <r>
    <x v="0"/>
    <x v="0"/>
    <x v="0"/>
    <x v="29"/>
    <x v="29"/>
    <x v="0"/>
    <x v="0"/>
    <x v="0"/>
    <x v="1"/>
    <x v="7"/>
    <x v="7"/>
    <x v="1"/>
    <x v="0"/>
    <x v="0"/>
    <x v="0"/>
    <x v="0"/>
    <x v="0"/>
    <x v="0"/>
    <x v="0"/>
    <x v="0"/>
    <x v="0"/>
    <x v="2"/>
  </r>
  <r>
    <x v="0"/>
    <x v="0"/>
    <x v="0"/>
    <x v="30"/>
    <x v="30"/>
    <x v="0"/>
    <x v="0"/>
    <x v="0"/>
    <x v="1"/>
    <x v="6"/>
    <x v="6"/>
    <x v="1"/>
    <x v="0"/>
    <x v="0"/>
    <x v="0"/>
    <x v="0"/>
    <x v="0"/>
    <x v="0"/>
    <x v="0"/>
    <x v="0"/>
    <x v="0"/>
    <x v="2"/>
  </r>
  <r>
    <x v="0"/>
    <x v="0"/>
    <x v="0"/>
    <x v="31"/>
    <x v="31"/>
    <x v="0"/>
    <x v="0"/>
    <x v="0"/>
    <x v="1"/>
    <x v="7"/>
    <x v="7"/>
    <x v="1"/>
    <x v="0"/>
    <x v="0"/>
    <x v="0"/>
    <x v="0"/>
    <x v="0"/>
    <x v="0"/>
    <x v="0"/>
    <x v="0"/>
    <x v="0"/>
    <x v="2"/>
  </r>
  <r>
    <x v="0"/>
    <x v="0"/>
    <x v="0"/>
    <x v="32"/>
    <x v="32"/>
    <x v="0"/>
    <x v="0"/>
    <x v="0"/>
    <x v="1"/>
    <x v="7"/>
    <x v="7"/>
    <x v="1"/>
    <x v="0"/>
    <x v="0"/>
    <x v="0"/>
    <x v="0"/>
    <x v="0"/>
    <x v="0"/>
    <x v="0"/>
    <x v="0"/>
    <x v="0"/>
    <x v="2"/>
  </r>
  <r>
    <x v="0"/>
    <x v="0"/>
    <x v="0"/>
    <x v="33"/>
    <x v="33"/>
    <x v="0"/>
    <x v="0"/>
    <x v="0"/>
    <x v="1"/>
    <x v="6"/>
    <x v="6"/>
    <x v="1"/>
    <x v="0"/>
    <x v="0"/>
    <x v="0"/>
    <x v="0"/>
    <x v="0"/>
    <x v="0"/>
    <x v="0"/>
    <x v="0"/>
    <x v="0"/>
    <x v="2"/>
  </r>
  <r>
    <x v="0"/>
    <x v="0"/>
    <x v="0"/>
    <x v="34"/>
    <x v="34"/>
    <x v="0"/>
    <x v="0"/>
    <x v="0"/>
    <x v="1"/>
    <x v="6"/>
    <x v="6"/>
    <x v="1"/>
    <x v="0"/>
    <x v="0"/>
    <x v="0"/>
    <x v="0"/>
    <x v="0"/>
    <x v="0"/>
    <x v="0"/>
    <x v="0"/>
    <x v="0"/>
    <x v="2"/>
  </r>
  <r>
    <x v="0"/>
    <x v="0"/>
    <x v="0"/>
    <x v="35"/>
    <x v="35"/>
    <x v="0"/>
    <x v="0"/>
    <x v="0"/>
    <x v="1"/>
    <x v="7"/>
    <x v="7"/>
    <x v="1"/>
    <x v="0"/>
    <x v="0"/>
    <x v="0"/>
    <x v="0"/>
    <x v="0"/>
    <x v="0"/>
    <x v="0"/>
    <x v="0"/>
    <x v="0"/>
    <x v="2"/>
  </r>
  <r>
    <x v="0"/>
    <x v="0"/>
    <x v="0"/>
    <x v="36"/>
    <x v="36"/>
    <x v="0"/>
    <x v="0"/>
    <x v="0"/>
    <x v="1"/>
    <x v="6"/>
    <x v="6"/>
    <x v="1"/>
    <x v="0"/>
    <x v="0"/>
    <x v="0"/>
    <x v="0"/>
    <x v="0"/>
    <x v="0"/>
    <x v="0"/>
    <x v="0"/>
    <x v="0"/>
    <x v="2"/>
  </r>
  <r>
    <x v="0"/>
    <x v="0"/>
    <x v="0"/>
    <x v="37"/>
    <x v="37"/>
    <x v="0"/>
    <x v="0"/>
    <x v="0"/>
    <x v="1"/>
    <x v="6"/>
    <x v="6"/>
    <x v="2"/>
    <x v="0"/>
    <x v="0"/>
    <x v="0"/>
    <x v="0"/>
    <x v="0"/>
    <x v="0"/>
    <x v="0"/>
    <x v="0"/>
    <x v="0"/>
    <x v="2"/>
  </r>
  <r>
    <x v="0"/>
    <x v="0"/>
    <x v="0"/>
    <x v="38"/>
    <x v="38"/>
    <x v="0"/>
    <x v="0"/>
    <x v="0"/>
    <x v="1"/>
    <x v="6"/>
    <x v="6"/>
    <x v="2"/>
    <x v="0"/>
    <x v="0"/>
    <x v="0"/>
    <x v="0"/>
    <x v="0"/>
    <x v="0"/>
    <x v="0"/>
    <x v="0"/>
    <x v="0"/>
    <x v="2"/>
  </r>
  <r>
    <x v="0"/>
    <x v="0"/>
    <x v="0"/>
    <x v="39"/>
    <x v="39"/>
    <x v="0"/>
    <x v="0"/>
    <x v="0"/>
    <x v="1"/>
    <x v="6"/>
    <x v="6"/>
    <x v="2"/>
    <x v="0"/>
    <x v="0"/>
    <x v="0"/>
    <x v="0"/>
    <x v="0"/>
    <x v="0"/>
    <x v="0"/>
    <x v="0"/>
    <x v="0"/>
    <x v="2"/>
  </r>
  <r>
    <x v="0"/>
    <x v="0"/>
    <x v="0"/>
    <x v="40"/>
    <x v="40"/>
    <x v="0"/>
    <x v="0"/>
    <x v="0"/>
    <x v="1"/>
    <x v="6"/>
    <x v="6"/>
    <x v="2"/>
    <x v="0"/>
    <x v="0"/>
    <x v="0"/>
    <x v="0"/>
    <x v="0"/>
    <x v="0"/>
    <x v="0"/>
    <x v="0"/>
    <x v="3"/>
    <x v="2"/>
  </r>
  <r>
    <x v="0"/>
    <x v="0"/>
    <x v="0"/>
    <x v="41"/>
    <x v="41"/>
    <x v="0"/>
    <x v="0"/>
    <x v="0"/>
    <x v="1"/>
    <x v="9"/>
    <x v="9"/>
    <x v="2"/>
    <x v="0"/>
    <x v="0"/>
    <x v="0"/>
    <x v="0"/>
    <x v="0"/>
    <x v="0"/>
    <x v="0"/>
    <x v="0"/>
    <x v="0"/>
    <x v="18"/>
  </r>
  <r>
    <x v="0"/>
    <x v="0"/>
    <x v="0"/>
    <x v="42"/>
    <x v="42"/>
    <x v="0"/>
    <x v="0"/>
    <x v="0"/>
    <x v="2"/>
    <x v="7"/>
    <x v="7"/>
    <x v="3"/>
    <x v="0"/>
    <x v="0"/>
    <x v="0"/>
    <x v="0"/>
    <x v="0"/>
    <x v="0"/>
    <x v="0"/>
    <x v="0"/>
    <x v="0"/>
    <x v="2"/>
  </r>
  <r>
    <x v="0"/>
    <x v="0"/>
    <x v="0"/>
    <x v="43"/>
    <x v="43"/>
    <x v="0"/>
    <x v="0"/>
    <x v="0"/>
    <x v="2"/>
    <x v="5"/>
    <x v="5"/>
    <x v="3"/>
    <x v="0"/>
    <x v="0"/>
    <x v="0"/>
    <x v="0"/>
    <x v="0"/>
    <x v="0"/>
    <x v="0"/>
    <x v="0"/>
    <x v="0"/>
    <x v="18"/>
  </r>
  <r>
    <x v="0"/>
    <x v="0"/>
    <x v="0"/>
    <x v="44"/>
    <x v="44"/>
    <x v="0"/>
    <x v="0"/>
    <x v="0"/>
    <x v="2"/>
    <x v="7"/>
    <x v="7"/>
    <x v="3"/>
    <x v="0"/>
    <x v="0"/>
    <x v="0"/>
    <x v="0"/>
    <x v="0"/>
    <x v="0"/>
    <x v="0"/>
    <x v="0"/>
    <x v="0"/>
    <x v="2"/>
  </r>
  <r>
    <x v="0"/>
    <x v="0"/>
    <x v="0"/>
    <x v="45"/>
    <x v="45"/>
    <x v="0"/>
    <x v="0"/>
    <x v="0"/>
    <x v="2"/>
    <x v="6"/>
    <x v="6"/>
    <x v="3"/>
    <x v="0"/>
    <x v="0"/>
    <x v="0"/>
    <x v="0"/>
    <x v="0"/>
    <x v="0"/>
    <x v="0"/>
    <x v="0"/>
    <x v="0"/>
    <x v="2"/>
  </r>
  <r>
    <x v="0"/>
    <x v="0"/>
    <x v="0"/>
    <x v="46"/>
    <x v="46"/>
    <x v="0"/>
    <x v="0"/>
    <x v="0"/>
    <x v="2"/>
    <x v="6"/>
    <x v="6"/>
    <x v="3"/>
    <x v="0"/>
    <x v="0"/>
    <x v="0"/>
    <x v="0"/>
    <x v="0"/>
    <x v="0"/>
    <x v="0"/>
    <x v="0"/>
    <x v="4"/>
    <x v="2"/>
  </r>
  <r>
    <x v="0"/>
    <x v="0"/>
    <x v="0"/>
    <x v="47"/>
    <x v="47"/>
    <x v="0"/>
    <x v="0"/>
    <x v="0"/>
    <x v="2"/>
    <x v="10"/>
    <x v="10"/>
    <x v="3"/>
    <x v="0"/>
    <x v="0"/>
    <x v="0"/>
    <x v="0"/>
    <x v="0"/>
    <x v="0"/>
    <x v="0"/>
    <x v="0"/>
    <x v="0"/>
    <x v="18"/>
  </r>
  <r>
    <x v="0"/>
    <x v="0"/>
    <x v="0"/>
    <x v="48"/>
    <x v="48"/>
    <x v="0"/>
    <x v="0"/>
    <x v="0"/>
    <x v="2"/>
    <x v="6"/>
    <x v="6"/>
    <x v="3"/>
    <x v="0"/>
    <x v="0"/>
    <x v="0"/>
    <x v="0"/>
    <x v="0"/>
    <x v="0"/>
    <x v="0"/>
    <x v="0"/>
    <x v="0"/>
    <x v="2"/>
  </r>
  <r>
    <x v="0"/>
    <x v="0"/>
    <x v="0"/>
    <x v="49"/>
    <x v="49"/>
    <x v="0"/>
    <x v="0"/>
    <x v="0"/>
    <x v="3"/>
    <x v="11"/>
    <x v="11"/>
    <x v="4"/>
    <x v="1"/>
    <x v="1"/>
    <x v="0"/>
    <x v="0"/>
    <x v="1"/>
    <x v="0"/>
    <x v="1"/>
    <x v="1"/>
    <x v="5"/>
    <x v="19"/>
  </r>
  <r>
    <x v="0"/>
    <x v="0"/>
    <x v="0"/>
    <x v="50"/>
    <x v="50"/>
    <x v="0"/>
    <x v="0"/>
    <x v="0"/>
    <x v="3"/>
    <x v="11"/>
    <x v="11"/>
    <x v="4"/>
    <x v="1"/>
    <x v="1"/>
    <x v="0"/>
    <x v="0"/>
    <x v="1"/>
    <x v="0"/>
    <x v="1"/>
    <x v="1"/>
    <x v="5"/>
    <x v="20"/>
  </r>
  <r>
    <x v="0"/>
    <x v="0"/>
    <x v="0"/>
    <x v="51"/>
    <x v="51"/>
    <x v="0"/>
    <x v="0"/>
    <x v="0"/>
    <x v="3"/>
    <x v="12"/>
    <x v="12"/>
    <x v="4"/>
    <x v="1"/>
    <x v="1"/>
    <x v="0"/>
    <x v="0"/>
    <x v="1"/>
    <x v="0"/>
    <x v="1"/>
    <x v="1"/>
    <x v="5"/>
    <x v="2"/>
  </r>
  <r>
    <x v="0"/>
    <x v="0"/>
    <x v="0"/>
    <x v="52"/>
    <x v="52"/>
    <x v="0"/>
    <x v="0"/>
    <x v="0"/>
    <x v="3"/>
    <x v="11"/>
    <x v="11"/>
    <x v="4"/>
    <x v="1"/>
    <x v="1"/>
    <x v="0"/>
    <x v="0"/>
    <x v="1"/>
    <x v="0"/>
    <x v="1"/>
    <x v="1"/>
    <x v="5"/>
    <x v="20"/>
  </r>
  <r>
    <x v="0"/>
    <x v="0"/>
    <x v="0"/>
    <x v="53"/>
    <x v="53"/>
    <x v="0"/>
    <x v="0"/>
    <x v="0"/>
    <x v="3"/>
    <x v="12"/>
    <x v="12"/>
    <x v="4"/>
    <x v="1"/>
    <x v="1"/>
    <x v="0"/>
    <x v="0"/>
    <x v="1"/>
    <x v="0"/>
    <x v="1"/>
    <x v="1"/>
    <x v="6"/>
    <x v="2"/>
  </r>
  <r>
    <x v="0"/>
    <x v="0"/>
    <x v="0"/>
    <x v="54"/>
    <x v="54"/>
    <x v="0"/>
    <x v="0"/>
    <x v="0"/>
    <x v="3"/>
    <x v="12"/>
    <x v="12"/>
    <x v="4"/>
    <x v="1"/>
    <x v="1"/>
    <x v="0"/>
    <x v="0"/>
    <x v="1"/>
    <x v="0"/>
    <x v="1"/>
    <x v="1"/>
    <x v="5"/>
    <x v="2"/>
  </r>
  <r>
    <x v="0"/>
    <x v="0"/>
    <x v="0"/>
    <x v="55"/>
    <x v="55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56"/>
    <x v="56"/>
    <x v="0"/>
    <x v="0"/>
    <x v="0"/>
    <x v="5"/>
    <x v="13"/>
    <x v="13"/>
    <x v="6"/>
    <x v="1"/>
    <x v="0"/>
    <x v="0"/>
    <x v="0"/>
    <x v="0"/>
    <x v="0"/>
    <x v="0"/>
    <x v="0"/>
    <x v="0"/>
    <x v="21"/>
  </r>
  <r>
    <x v="0"/>
    <x v="0"/>
    <x v="0"/>
    <x v="57"/>
    <x v="57"/>
    <x v="0"/>
    <x v="0"/>
    <x v="0"/>
    <x v="5"/>
    <x v="14"/>
    <x v="14"/>
    <x v="6"/>
    <x v="1"/>
    <x v="0"/>
    <x v="0"/>
    <x v="0"/>
    <x v="0"/>
    <x v="0"/>
    <x v="0"/>
    <x v="0"/>
    <x v="0"/>
    <x v="22"/>
  </r>
  <r>
    <x v="0"/>
    <x v="0"/>
    <x v="0"/>
    <x v="58"/>
    <x v="58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59"/>
    <x v="59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60"/>
    <x v="60"/>
    <x v="0"/>
    <x v="0"/>
    <x v="0"/>
    <x v="4"/>
    <x v="13"/>
    <x v="13"/>
    <x v="5"/>
    <x v="1"/>
    <x v="0"/>
    <x v="0"/>
    <x v="0"/>
    <x v="0"/>
    <x v="0"/>
    <x v="0"/>
    <x v="0"/>
    <x v="1"/>
    <x v="21"/>
  </r>
  <r>
    <x v="0"/>
    <x v="0"/>
    <x v="0"/>
    <x v="61"/>
    <x v="61"/>
    <x v="0"/>
    <x v="0"/>
    <x v="0"/>
    <x v="4"/>
    <x v="15"/>
    <x v="15"/>
    <x v="5"/>
    <x v="1"/>
    <x v="0"/>
    <x v="0"/>
    <x v="0"/>
    <x v="0"/>
    <x v="0"/>
    <x v="0"/>
    <x v="0"/>
    <x v="0"/>
    <x v="20"/>
  </r>
  <r>
    <x v="0"/>
    <x v="0"/>
    <x v="0"/>
    <x v="62"/>
    <x v="62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63"/>
    <x v="63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64"/>
    <x v="64"/>
    <x v="0"/>
    <x v="0"/>
    <x v="0"/>
    <x v="4"/>
    <x v="8"/>
    <x v="8"/>
    <x v="5"/>
    <x v="1"/>
    <x v="0"/>
    <x v="0"/>
    <x v="0"/>
    <x v="0"/>
    <x v="0"/>
    <x v="0"/>
    <x v="0"/>
    <x v="0"/>
    <x v="21"/>
  </r>
  <r>
    <x v="0"/>
    <x v="0"/>
    <x v="0"/>
    <x v="65"/>
    <x v="65"/>
    <x v="0"/>
    <x v="0"/>
    <x v="0"/>
    <x v="4"/>
    <x v="16"/>
    <x v="16"/>
    <x v="5"/>
    <x v="1"/>
    <x v="0"/>
    <x v="0"/>
    <x v="0"/>
    <x v="0"/>
    <x v="0"/>
    <x v="0"/>
    <x v="0"/>
    <x v="0"/>
    <x v="23"/>
  </r>
  <r>
    <x v="0"/>
    <x v="0"/>
    <x v="0"/>
    <x v="66"/>
    <x v="66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67"/>
    <x v="67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68"/>
    <x v="68"/>
    <x v="0"/>
    <x v="0"/>
    <x v="0"/>
    <x v="4"/>
    <x v="15"/>
    <x v="15"/>
    <x v="5"/>
    <x v="1"/>
    <x v="0"/>
    <x v="0"/>
    <x v="0"/>
    <x v="0"/>
    <x v="0"/>
    <x v="0"/>
    <x v="0"/>
    <x v="0"/>
    <x v="20"/>
  </r>
  <r>
    <x v="0"/>
    <x v="0"/>
    <x v="0"/>
    <x v="69"/>
    <x v="69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70"/>
    <x v="70"/>
    <x v="0"/>
    <x v="0"/>
    <x v="0"/>
    <x v="4"/>
    <x v="15"/>
    <x v="15"/>
    <x v="5"/>
    <x v="1"/>
    <x v="0"/>
    <x v="0"/>
    <x v="0"/>
    <x v="0"/>
    <x v="0"/>
    <x v="0"/>
    <x v="0"/>
    <x v="0"/>
    <x v="20"/>
  </r>
  <r>
    <x v="0"/>
    <x v="0"/>
    <x v="0"/>
    <x v="71"/>
    <x v="71"/>
    <x v="0"/>
    <x v="0"/>
    <x v="0"/>
    <x v="4"/>
    <x v="15"/>
    <x v="15"/>
    <x v="5"/>
    <x v="1"/>
    <x v="0"/>
    <x v="0"/>
    <x v="0"/>
    <x v="0"/>
    <x v="0"/>
    <x v="0"/>
    <x v="0"/>
    <x v="0"/>
    <x v="20"/>
  </r>
  <r>
    <x v="0"/>
    <x v="0"/>
    <x v="0"/>
    <x v="72"/>
    <x v="72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73"/>
    <x v="73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74"/>
    <x v="74"/>
    <x v="0"/>
    <x v="0"/>
    <x v="0"/>
    <x v="4"/>
    <x v="15"/>
    <x v="15"/>
    <x v="5"/>
    <x v="1"/>
    <x v="0"/>
    <x v="0"/>
    <x v="0"/>
    <x v="0"/>
    <x v="0"/>
    <x v="0"/>
    <x v="0"/>
    <x v="0"/>
    <x v="20"/>
  </r>
  <r>
    <x v="0"/>
    <x v="0"/>
    <x v="0"/>
    <x v="75"/>
    <x v="75"/>
    <x v="0"/>
    <x v="0"/>
    <x v="0"/>
    <x v="4"/>
    <x v="16"/>
    <x v="16"/>
    <x v="5"/>
    <x v="1"/>
    <x v="0"/>
    <x v="0"/>
    <x v="0"/>
    <x v="0"/>
    <x v="0"/>
    <x v="0"/>
    <x v="0"/>
    <x v="0"/>
    <x v="24"/>
  </r>
  <r>
    <x v="0"/>
    <x v="0"/>
    <x v="0"/>
    <x v="76"/>
    <x v="76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77"/>
    <x v="77"/>
    <x v="0"/>
    <x v="0"/>
    <x v="0"/>
    <x v="4"/>
    <x v="13"/>
    <x v="13"/>
    <x v="5"/>
    <x v="1"/>
    <x v="0"/>
    <x v="0"/>
    <x v="0"/>
    <x v="0"/>
    <x v="0"/>
    <x v="0"/>
    <x v="0"/>
    <x v="0"/>
    <x v="21"/>
  </r>
  <r>
    <x v="0"/>
    <x v="0"/>
    <x v="0"/>
    <x v="78"/>
    <x v="78"/>
    <x v="0"/>
    <x v="0"/>
    <x v="0"/>
    <x v="4"/>
    <x v="8"/>
    <x v="8"/>
    <x v="5"/>
    <x v="1"/>
    <x v="0"/>
    <x v="0"/>
    <x v="0"/>
    <x v="0"/>
    <x v="0"/>
    <x v="0"/>
    <x v="0"/>
    <x v="0"/>
    <x v="21"/>
  </r>
  <r>
    <x v="0"/>
    <x v="0"/>
    <x v="0"/>
    <x v="79"/>
    <x v="79"/>
    <x v="0"/>
    <x v="0"/>
    <x v="0"/>
    <x v="3"/>
    <x v="17"/>
    <x v="17"/>
    <x v="7"/>
    <x v="1"/>
    <x v="0"/>
    <x v="0"/>
    <x v="0"/>
    <x v="0"/>
    <x v="0"/>
    <x v="0"/>
    <x v="0"/>
    <x v="0"/>
    <x v="2"/>
  </r>
  <r>
    <x v="0"/>
    <x v="0"/>
    <x v="0"/>
    <x v="80"/>
    <x v="80"/>
    <x v="0"/>
    <x v="0"/>
    <x v="0"/>
    <x v="3"/>
    <x v="17"/>
    <x v="17"/>
    <x v="7"/>
    <x v="1"/>
    <x v="0"/>
    <x v="0"/>
    <x v="0"/>
    <x v="0"/>
    <x v="0"/>
    <x v="0"/>
    <x v="0"/>
    <x v="0"/>
    <x v="25"/>
  </r>
  <r>
    <x v="0"/>
    <x v="0"/>
    <x v="0"/>
    <x v="81"/>
    <x v="81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2"/>
    <x v="82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3"/>
    <x v="83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4"/>
    <x v="84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5"/>
    <x v="85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6"/>
    <x v="86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7"/>
    <x v="87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8"/>
    <x v="88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89"/>
    <x v="89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90"/>
    <x v="90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91"/>
    <x v="91"/>
    <x v="0"/>
    <x v="0"/>
    <x v="0"/>
    <x v="3"/>
    <x v="18"/>
    <x v="18"/>
    <x v="8"/>
    <x v="1"/>
    <x v="0"/>
    <x v="0"/>
    <x v="0"/>
    <x v="0"/>
    <x v="0"/>
    <x v="0"/>
    <x v="0"/>
    <x v="0"/>
    <x v="26"/>
  </r>
  <r>
    <x v="0"/>
    <x v="0"/>
    <x v="0"/>
    <x v="92"/>
    <x v="92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93"/>
    <x v="93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94"/>
    <x v="94"/>
    <x v="0"/>
    <x v="0"/>
    <x v="0"/>
    <x v="3"/>
    <x v="18"/>
    <x v="18"/>
    <x v="8"/>
    <x v="1"/>
    <x v="0"/>
    <x v="0"/>
    <x v="0"/>
    <x v="0"/>
    <x v="0"/>
    <x v="0"/>
    <x v="0"/>
    <x v="0"/>
    <x v="2"/>
  </r>
  <r>
    <x v="0"/>
    <x v="0"/>
    <x v="0"/>
    <x v="95"/>
    <x v="95"/>
    <x v="0"/>
    <x v="0"/>
    <x v="0"/>
    <x v="3"/>
    <x v="19"/>
    <x v="11"/>
    <x v="8"/>
    <x v="1"/>
    <x v="0"/>
    <x v="0"/>
    <x v="0"/>
    <x v="0"/>
    <x v="0"/>
    <x v="0"/>
    <x v="0"/>
    <x v="0"/>
    <x v="27"/>
  </r>
  <r>
    <x v="0"/>
    <x v="0"/>
    <x v="0"/>
    <x v="96"/>
    <x v="96"/>
    <x v="0"/>
    <x v="0"/>
    <x v="0"/>
    <x v="3"/>
    <x v="18"/>
    <x v="18"/>
    <x v="8"/>
    <x v="1"/>
    <x v="0"/>
    <x v="0"/>
    <x v="0"/>
    <x v="0"/>
    <x v="0"/>
    <x v="0"/>
    <x v="0"/>
    <x v="0"/>
    <x v="17"/>
  </r>
  <r>
    <x v="0"/>
    <x v="0"/>
    <x v="0"/>
    <x v="97"/>
    <x v="97"/>
    <x v="0"/>
    <x v="0"/>
    <x v="0"/>
    <x v="3"/>
    <x v="19"/>
    <x v="11"/>
    <x v="8"/>
    <x v="1"/>
    <x v="0"/>
    <x v="0"/>
    <x v="0"/>
    <x v="0"/>
    <x v="0"/>
    <x v="0"/>
    <x v="0"/>
    <x v="0"/>
    <x v="20"/>
  </r>
  <r>
    <x v="0"/>
    <x v="0"/>
    <x v="0"/>
    <x v="98"/>
    <x v="98"/>
    <x v="0"/>
    <x v="0"/>
    <x v="0"/>
    <x v="3"/>
    <x v="19"/>
    <x v="11"/>
    <x v="8"/>
    <x v="1"/>
    <x v="0"/>
    <x v="0"/>
    <x v="0"/>
    <x v="0"/>
    <x v="0"/>
    <x v="0"/>
    <x v="0"/>
    <x v="0"/>
    <x v="28"/>
  </r>
  <r>
    <x v="0"/>
    <x v="0"/>
    <x v="0"/>
    <x v="99"/>
    <x v="99"/>
    <x v="0"/>
    <x v="0"/>
    <x v="0"/>
    <x v="3"/>
    <x v="15"/>
    <x v="15"/>
    <x v="8"/>
    <x v="1"/>
    <x v="0"/>
    <x v="0"/>
    <x v="0"/>
    <x v="0"/>
    <x v="0"/>
    <x v="0"/>
    <x v="0"/>
    <x v="0"/>
    <x v="29"/>
  </r>
  <r>
    <x v="0"/>
    <x v="0"/>
    <x v="0"/>
    <x v="100"/>
    <x v="100"/>
    <x v="0"/>
    <x v="0"/>
    <x v="0"/>
    <x v="3"/>
    <x v="19"/>
    <x v="11"/>
    <x v="8"/>
    <x v="1"/>
    <x v="0"/>
    <x v="0"/>
    <x v="0"/>
    <x v="0"/>
    <x v="0"/>
    <x v="0"/>
    <x v="0"/>
    <x v="0"/>
    <x v="30"/>
  </r>
  <r>
    <x v="0"/>
    <x v="0"/>
    <x v="0"/>
    <x v="101"/>
    <x v="101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102"/>
    <x v="102"/>
    <x v="0"/>
    <x v="0"/>
    <x v="0"/>
    <x v="3"/>
    <x v="18"/>
    <x v="18"/>
    <x v="8"/>
    <x v="1"/>
    <x v="0"/>
    <x v="0"/>
    <x v="0"/>
    <x v="0"/>
    <x v="0"/>
    <x v="0"/>
    <x v="0"/>
    <x v="0"/>
    <x v="31"/>
  </r>
  <r>
    <x v="0"/>
    <x v="0"/>
    <x v="0"/>
    <x v="103"/>
    <x v="103"/>
    <x v="0"/>
    <x v="0"/>
    <x v="0"/>
    <x v="3"/>
    <x v="15"/>
    <x v="15"/>
    <x v="8"/>
    <x v="1"/>
    <x v="0"/>
    <x v="0"/>
    <x v="0"/>
    <x v="0"/>
    <x v="0"/>
    <x v="0"/>
    <x v="0"/>
    <x v="0"/>
    <x v="20"/>
  </r>
  <r>
    <x v="0"/>
    <x v="0"/>
    <x v="0"/>
    <x v="104"/>
    <x v="104"/>
    <x v="0"/>
    <x v="0"/>
    <x v="0"/>
    <x v="3"/>
    <x v="19"/>
    <x v="11"/>
    <x v="8"/>
    <x v="1"/>
    <x v="0"/>
    <x v="0"/>
    <x v="0"/>
    <x v="0"/>
    <x v="0"/>
    <x v="0"/>
    <x v="0"/>
    <x v="7"/>
    <x v="32"/>
  </r>
  <r>
    <x v="0"/>
    <x v="0"/>
    <x v="0"/>
    <x v="105"/>
    <x v="105"/>
    <x v="0"/>
    <x v="0"/>
    <x v="0"/>
    <x v="6"/>
    <x v="15"/>
    <x v="15"/>
    <x v="9"/>
    <x v="1"/>
    <x v="0"/>
    <x v="0"/>
    <x v="0"/>
    <x v="0"/>
    <x v="0"/>
    <x v="0"/>
    <x v="0"/>
    <x v="0"/>
    <x v="20"/>
  </r>
  <r>
    <x v="0"/>
    <x v="0"/>
    <x v="0"/>
    <x v="106"/>
    <x v="106"/>
    <x v="0"/>
    <x v="0"/>
    <x v="0"/>
    <x v="6"/>
    <x v="19"/>
    <x v="11"/>
    <x v="9"/>
    <x v="1"/>
    <x v="0"/>
    <x v="0"/>
    <x v="0"/>
    <x v="0"/>
    <x v="0"/>
    <x v="0"/>
    <x v="0"/>
    <x v="0"/>
    <x v="20"/>
  </r>
  <r>
    <x v="0"/>
    <x v="0"/>
    <x v="0"/>
    <x v="107"/>
    <x v="107"/>
    <x v="0"/>
    <x v="0"/>
    <x v="0"/>
    <x v="6"/>
    <x v="15"/>
    <x v="15"/>
    <x v="9"/>
    <x v="1"/>
    <x v="0"/>
    <x v="0"/>
    <x v="0"/>
    <x v="0"/>
    <x v="0"/>
    <x v="0"/>
    <x v="0"/>
    <x v="3"/>
    <x v="20"/>
  </r>
  <r>
    <x v="0"/>
    <x v="0"/>
    <x v="0"/>
    <x v="108"/>
    <x v="108"/>
    <x v="0"/>
    <x v="0"/>
    <x v="0"/>
    <x v="7"/>
    <x v="20"/>
    <x v="8"/>
    <x v="10"/>
    <x v="1"/>
    <x v="2"/>
    <x v="0"/>
    <x v="0"/>
    <x v="2"/>
    <x v="0"/>
    <x v="2"/>
    <x v="2"/>
    <x v="8"/>
    <x v="21"/>
  </r>
  <r>
    <x v="0"/>
    <x v="0"/>
    <x v="0"/>
    <x v="109"/>
    <x v="109"/>
    <x v="0"/>
    <x v="0"/>
    <x v="0"/>
    <x v="7"/>
    <x v="20"/>
    <x v="8"/>
    <x v="10"/>
    <x v="1"/>
    <x v="2"/>
    <x v="0"/>
    <x v="0"/>
    <x v="2"/>
    <x v="0"/>
    <x v="2"/>
    <x v="2"/>
    <x v="9"/>
    <x v="27"/>
  </r>
  <r>
    <x v="0"/>
    <x v="0"/>
    <x v="0"/>
    <x v="110"/>
    <x v="110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11"/>
    <x v="111"/>
    <x v="0"/>
    <x v="0"/>
    <x v="0"/>
    <x v="7"/>
    <x v="20"/>
    <x v="8"/>
    <x v="10"/>
    <x v="1"/>
    <x v="2"/>
    <x v="0"/>
    <x v="0"/>
    <x v="2"/>
    <x v="0"/>
    <x v="2"/>
    <x v="2"/>
    <x v="9"/>
    <x v="33"/>
  </r>
  <r>
    <x v="0"/>
    <x v="0"/>
    <x v="0"/>
    <x v="112"/>
    <x v="112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13"/>
    <x v="113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14"/>
    <x v="114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15"/>
    <x v="115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16"/>
    <x v="116"/>
    <x v="0"/>
    <x v="0"/>
    <x v="0"/>
    <x v="2"/>
    <x v="21"/>
    <x v="19"/>
    <x v="11"/>
    <x v="1"/>
    <x v="0"/>
    <x v="0"/>
    <x v="0"/>
    <x v="0"/>
    <x v="0"/>
    <x v="0"/>
    <x v="0"/>
    <x v="0"/>
    <x v="34"/>
  </r>
  <r>
    <x v="0"/>
    <x v="0"/>
    <x v="0"/>
    <x v="117"/>
    <x v="117"/>
    <x v="0"/>
    <x v="0"/>
    <x v="0"/>
    <x v="2"/>
    <x v="21"/>
    <x v="19"/>
    <x v="11"/>
    <x v="1"/>
    <x v="0"/>
    <x v="0"/>
    <x v="0"/>
    <x v="0"/>
    <x v="0"/>
    <x v="0"/>
    <x v="0"/>
    <x v="0"/>
    <x v="35"/>
  </r>
  <r>
    <x v="0"/>
    <x v="0"/>
    <x v="0"/>
    <x v="118"/>
    <x v="118"/>
    <x v="0"/>
    <x v="0"/>
    <x v="0"/>
    <x v="2"/>
    <x v="21"/>
    <x v="19"/>
    <x v="11"/>
    <x v="1"/>
    <x v="0"/>
    <x v="0"/>
    <x v="0"/>
    <x v="0"/>
    <x v="0"/>
    <x v="0"/>
    <x v="0"/>
    <x v="3"/>
    <x v="36"/>
  </r>
  <r>
    <x v="0"/>
    <x v="0"/>
    <x v="0"/>
    <x v="119"/>
    <x v="119"/>
    <x v="0"/>
    <x v="0"/>
    <x v="0"/>
    <x v="8"/>
    <x v="22"/>
    <x v="20"/>
    <x v="12"/>
    <x v="1"/>
    <x v="0"/>
    <x v="0"/>
    <x v="0"/>
    <x v="0"/>
    <x v="0"/>
    <x v="0"/>
    <x v="0"/>
    <x v="0"/>
    <x v="37"/>
  </r>
  <r>
    <x v="0"/>
    <x v="0"/>
    <x v="0"/>
    <x v="120"/>
    <x v="120"/>
    <x v="0"/>
    <x v="0"/>
    <x v="0"/>
    <x v="8"/>
    <x v="22"/>
    <x v="20"/>
    <x v="12"/>
    <x v="1"/>
    <x v="0"/>
    <x v="0"/>
    <x v="0"/>
    <x v="0"/>
    <x v="0"/>
    <x v="0"/>
    <x v="0"/>
    <x v="0"/>
    <x v="38"/>
  </r>
  <r>
    <x v="0"/>
    <x v="0"/>
    <x v="0"/>
    <x v="121"/>
    <x v="121"/>
    <x v="0"/>
    <x v="0"/>
    <x v="0"/>
    <x v="8"/>
    <x v="22"/>
    <x v="20"/>
    <x v="12"/>
    <x v="1"/>
    <x v="0"/>
    <x v="0"/>
    <x v="0"/>
    <x v="0"/>
    <x v="0"/>
    <x v="0"/>
    <x v="0"/>
    <x v="0"/>
    <x v="39"/>
  </r>
  <r>
    <x v="0"/>
    <x v="0"/>
    <x v="0"/>
    <x v="122"/>
    <x v="122"/>
    <x v="0"/>
    <x v="0"/>
    <x v="0"/>
    <x v="8"/>
    <x v="15"/>
    <x v="15"/>
    <x v="12"/>
    <x v="1"/>
    <x v="0"/>
    <x v="0"/>
    <x v="0"/>
    <x v="0"/>
    <x v="0"/>
    <x v="0"/>
    <x v="0"/>
    <x v="0"/>
    <x v="20"/>
  </r>
  <r>
    <x v="0"/>
    <x v="0"/>
    <x v="0"/>
    <x v="123"/>
    <x v="123"/>
    <x v="0"/>
    <x v="0"/>
    <x v="0"/>
    <x v="8"/>
    <x v="15"/>
    <x v="15"/>
    <x v="12"/>
    <x v="1"/>
    <x v="0"/>
    <x v="0"/>
    <x v="0"/>
    <x v="0"/>
    <x v="0"/>
    <x v="0"/>
    <x v="0"/>
    <x v="0"/>
    <x v="20"/>
  </r>
  <r>
    <x v="0"/>
    <x v="0"/>
    <x v="0"/>
    <x v="124"/>
    <x v="124"/>
    <x v="0"/>
    <x v="0"/>
    <x v="0"/>
    <x v="8"/>
    <x v="15"/>
    <x v="15"/>
    <x v="12"/>
    <x v="1"/>
    <x v="0"/>
    <x v="0"/>
    <x v="0"/>
    <x v="0"/>
    <x v="0"/>
    <x v="0"/>
    <x v="0"/>
    <x v="0"/>
    <x v="20"/>
  </r>
  <r>
    <x v="0"/>
    <x v="0"/>
    <x v="0"/>
    <x v="125"/>
    <x v="125"/>
    <x v="0"/>
    <x v="0"/>
    <x v="0"/>
    <x v="8"/>
    <x v="15"/>
    <x v="15"/>
    <x v="12"/>
    <x v="1"/>
    <x v="0"/>
    <x v="0"/>
    <x v="0"/>
    <x v="0"/>
    <x v="0"/>
    <x v="0"/>
    <x v="0"/>
    <x v="0"/>
    <x v="20"/>
  </r>
  <r>
    <x v="0"/>
    <x v="0"/>
    <x v="0"/>
    <x v="126"/>
    <x v="126"/>
    <x v="0"/>
    <x v="0"/>
    <x v="0"/>
    <x v="8"/>
    <x v="15"/>
    <x v="15"/>
    <x v="12"/>
    <x v="1"/>
    <x v="0"/>
    <x v="0"/>
    <x v="0"/>
    <x v="0"/>
    <x v="0"/>
    <x v="0"/>
    <x v="0"/>
    <x v="0"/>
    <x v="20"/>
  </r>
  <r>
    <x v="0"/>
    <x v="0"/>
    <x v="0"/>
    <x v="127"/>
    <x v="127"/>
    <x v="0"/>
    <x v="0"/>
    <x v="0"/>
    <x v="8"/>
    <x v="22"/>
    <x v="20"/>
    <x v="12"/>
    <x v="1"/>
    <x v="0"/>
    <x v="0"/>
    <x v="0"/>
    <x v="0"/>
    <x v="0"/>
    <x v="0"/>
    <x v="0"/>
    <x v="0"/>
    <x v="40"/>
  </r>
  <r>
    <x v="0"/>
    <x v="0"/>
    <x v="0"/>
    <x v="128"/>
    <x v="128"/>
    <x v="0"/>
    <x v="0"/>
    <x v="0"/>
    <x v="8"/>
    <x v="15"/>
    <x v="15"/>
    <x v="12"/>
    <x v="1"/>
    <x v="0"/>
    <x v="0"/>
    <x v="0"/>
    <x v="0"/>
    <x v="0"/>
    <x v="0"/>
    <x v="0"/>
    <x v="0"/>
    <x v="20"/>
  </r>
  <r>
    <x v="0"/>
    <x v="0"/>
    <x v="0"/>
    <x v="129"/>
    <x v="129"/>
    <x v="0"/>
    <x v="0"/>
    <x v="0"/>
    <x v="8"/>
    <x v="15"/>
    <x v="15"/>
    <x v="12"/>
    <x v="1"/>
    <x v="0"/>
    <x v="0"/>
    <x v="0"/>
    <x v="0"/>
    <x v="0"/>
    <x v="0"/>
    <x v="0"/>
    <x v="0"/>
    <x v="20"/>
  </r>
  <r>
    <x v="0"/>
    <x v="0"/>
    <x v="0"/>
    <x v="130"/>
    <x v="130"/>
    <x v="0"/>
    <x v="0"/>
    <x v="0"/>
    <x v="8"/>
    <x v="22"/>
    <x v="20"/>
    <x v="12"/>
    <x v="1"/>
    <x v="0"/>
    <x v="0"/>
    <x v="0"/>
    <x v="0"/>
    <x v="0"/>
    <x v="0"/>
    <x v="0"/>
    <x v="0"/>
    <x v="41"/>
  </r>
  <r>
    <x v="0"/>
    <x v="0"/>
    <x v="0"/>
    <x v="131"/>
    <x v="131"/>
    <x v="0"/>
    <x v="0"/>
    <x v="0"/>
    <x v="8"/>
    <x v="22"/>
    <x v="20"/>
    <x v="12"/>
    <x v="1"/>
    <x v="0"/>
    <x v="0"/>
    <x v="0"/>
    <x v="0"/>
    <x v="0"/>
    <x v="0"/>
    <x v="0"/>
    <x v="0"/>
    <x v="42"/>
  </r>
  <r>
    <x v="0"/>
    <x v="0"/>
    <x v="0"/>
    <x v="132"/>
    <x v="132"/>
    <x v="0"/>
    <x v="0"/>
    <x v="0"/>
    <x v="8"/>
    <x v="15"/>
    <x v="15"/>
    <x v="12"/>
    <x v="1"/>
    <x v="0"/>
    <x v="0"/>
    <x v="0"/>
    <x v="0"/>
    <x v="0"/>
    <x v="0"/>
    <x v="0"/>
    <x v="10"/>
    <x v="20"/>
  </r>
  <r>
    <x v="0"/>
    <x v="0"/>
    <x v="0"/>
    <x v="133"/>
    <x v="133"/>
    <x v="0"/>
    <x v="0"/>
    <x v="0"/>
    <x v="7"/>
    <x v="20"/>
    <x v="8"/>
    <x v="10"/>
    <x v="1"/>
    <x v="2"/>
    <x v="0"/>
    <x v="0"/>
    <x v="2"/>
    <x v="0"/>
    <x v="2"/>
    <x v="2"/>
    <x v="9"/>
    <x v="43"/>
  </r>
  <r>
    <x v="0"/>
    <x v="0"/>
    <x v="0"/>
    <x v="134"/>
    <x v="134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35"/>
    <x v="135"/>
    <x v="0"/>
    <x v="0"/>
    <x v="0"/>
    <x v="7"/>
    <x v="20"/>
    <x v="8"/>
    <x v="10"/>
    <x v="1"/>
    <x v="2"/>
    <x v="0"/>
    <x v="0"/>
    <x v="2"/>
    <x v="0"/>
    <x v="2"/>
    <x v="2"/>
    <x v="9"/>
    <x v="43"/>
  </r>
  <r>
    <x v="0"/>
    <x v="0"/>
    <x v="0"/>
    <x v="136"/>
    <x v="136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37"/>
    <x v="137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38"/>
    <x v="138"/>
    <x v="0"/>
    <x v="0"/>
    <x v="0"/>
    <x v="7"/>
    <x v="20"/>
    <x v="8"/>
    <x v="10"/>
    <x v="1"/>
    <x v="2"/>
    <x v="0"/>
    <x v="0"/>
    <x v="2"/>
    <x v="0"/>
    <x v="2"/>
    <x v="2"/>
    <x v="9"/>
    <x v="28"/>
  </r>
  <r>
    <x v="0"/>
    <x v="0"/>
    <x v="0"/>
    <x v="139"/>
    <x v="139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40"/>
    <x v="140"/>
    <x v="0"/>
    <x v="0"/>
    <x v="0"/>
    <x v="7"/>
    <x v="20"/>
    <x v="8"/>
    <x v="10"/>
    <x v="1"/>
    <x v="2"/>
    <x v="0"/>
    <x v="0"/>
    <x v="2"/>
    <x v="0"/>
    <x v="2"/>
    <x v="2"/>
    <x v="9"/>
    <x v="21"/>
  </r>
  <r>
    <x v="0"/>
    <x v="0"/>
    <x v="0"/>
    <x v="141"/>
    <x v="141"/>
    <x v="0"/>
    <x v="0"/>
    <x v="0"/>
    <x v="7"/>
    <x v="20"/>
    <x v="8"/>
    <x v="10"/>
    <x v="1"/>
    <x v="2"/>
    <x v="0"/>
    <x v="0"/>
    <x v="2"/>
    <x v="0"/>
    <x v="2"/>
    <x v="2"/>
    <x v="9"/>
    <x v="2"/>
  </r>
  <r>
    <x v="0"/>
    <x v="0"/>
    <x v="0"/>
    <x v="142"/>
    <x v="142"/>
    <x v="0"/>
    <x v="0"/>
    <x v="0"/>
    <x v="7"/>
    <x v="20"/>
    <x v="8"/>
    <x v="10"/>
    <x v="1"/>
    <x v="2"/>
    <x v="0"/>
    <x v="0"/>
    <x v="2"/>
    <x v="0"/>
    <x v="2"/>
    <x v="2"/>
    <x v="9"/>
    <x v="28"/>
  </r>
  <r>
    <x v="0"/>
    <x v="0"/>
    <x v="0"/>
    <x v="143"/>
    <x v="143"/>
    <x v="0"/>
    <x v="0"/>
    <x v="0"/>
    <x v="7"/>
    <x v="20"/>
    <x v="8"/>
    <x v="10"/>
    <x v="1"/>
    <x v="2"/>
    <x v="0"/>
    <x v="0"/>
    <x v="2"/>
    <x v="0"/>
    <x v="2"/>
    <x v="2"/>
    <x v="9"/>
    <x v="17"/>
  </r>
  <r>
    <x v="0"/>
    <x v="0"/>
    <x v="0"/>
    <x v="144"/>
    <x v="144"/>
    <x v="0"/>
    <x v="0"/>
    <x v="0"/>
    <x v="7"/>
    <x v="20"/>
    <x v="8"/>
    <x v="10"/>
    <x v="1"/>
    <x v="2"/>
    <x v="0"/>
    <x v="0"/>
    <x v="2"/>
    <x v="0"/>
    <x v="2"/>
    <x v="2"/>
    <x v="9"/>
    <x v="17"/>
  </r>
  <r>
    <x v="0"/>
    <x v="0"/>
    <x v="0"/>
    <x v="145"/>
    <x v="145"/>
    <x v="0"/>
    <x v="0"/>
    <x v="0"/>
    <x v="7"/>
    <x v="20"/>
    <x v="8"/>
    <x v="10"/>
    <x v="1"/>
    <x v="2"/>
    <x v="0"/>
    <x v="0"/>
    <x v="2"/>
    <x v="0"/>
    <x v="2"/>
    <x v="2"/>
    <x v="9"/>
    <x v="17"/>
  </r>
  <r>
    <x v="0"/>
    <x v="0"/>
    <x v="0"/>
    <x v="146"/>
    <x v="146"/>
    <x v="0"/>
    <x v="0"/>
    <x v="0"/>
    <x v="9"/>
    <x v="23"/>
    <x v="16"/>
    <x v="13"/>
    <x v="1"/>
    <x v="2"/>
    <x v="0"/>
    <x v="0"/>
    <x v="2"/>
    <x v="0"/>
    <x v="2"/>
    <x v="2"/>
    <x v="11"/>
    <x v="44"/>
  </r>
  <r>
    <x v="0"/>
    <x v="0"/>
    <x v="0"/>
    <x v="147"/>
    <x v="147"/>
    <x v="0"/>
    <x v="0"/>
    <x v="0"/>
    <x v="9"/>
    <x v="20"/>
    <x v="8"/>
    <x v="13"/>
    <x v="1"/>
    <x v="2"/>
    <x v="0"/>
    <x v="0"/>
    <x v="2"/>
    <x v="0"/>
    <x v="2"/>
    <x v="2"/>
    <x v="9"/>
    <x v="2"/>
  </r>
  <r>
    <x v="0"/>
    <x v="0"/>
    <x v="0"/>
    <x v="148"/>
    <x v="148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49"/>
    <x v="149"/>
    <x v="0"/>
    <x v="0"/>
    <x v="0"/>
    <x v="9"/>
    <x v="23"/>
    <x v="16"/>
    <x v="13"/>
    <x v="1"/>
    <x v="2"/>
    <x v="0"/>
    <x v="0"/>
    <x v="2"/>
    <x v="0"/>
    <x v="2"/>
    <x v="2"/>
    <x v="9"/>
    <x v="45"/>
  </r>
  <r>
    <x v="0"/>
    <x v="0"/>
    <x v="0"/>
    <x v="150"/>
    <x v="150"/>
    <x v="0"/>
    <x v="0"/>
    <x v="0"/>
    <x v="9"/>
    <x v="24"/>
    <x v="21"/>
    <x v="13"/>
    <x v="1"/>
    <x v="2"/>
    <x v="0"/>
    <x v="0"/>
    <x v="2"/>
    <x v="0"/>
    <x v="3"/>
    <x v="3"/>
    <x v="9"/>
    <x v="21"/>
  </r>
  <r>
    <x v="0"/>
    <x v="0"/>
    <x v="0"/>
    <x v="151"/>
    <x v="151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52"/>
    <x v="152"/>
    <x v="0"/>
    <x v="0"/>
    <x v="0"/>
    <x v="9"/>
    <x v="24"/>
    <x v="21"/>
    <x v="13"/>
    <x v="1"/>
    <x v="2"/>
    <x v="0"/>
    <x v="0"/>
    <x v="2"/>
    <x v="0"/>
    <x v="3"/>
    <x v="3"/>
    <x v="9"/>
    <x v="21"/>
  </r>
  <r>
    <x v="0"/>
    <x v="0"/>
    <x v="0"/>
    <x v="153"/>
    <x v="153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54"/>
    <x v="154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55"/>
    <x v="155"/>
    <x v="0"/>
    <x v="0"/>
    <x v="0"/>
    <x v="9"/>
    <x v="24"/>
    <x v="21"/>
    <x v="13"/>
    <x v="1"/>
    <x v="2"/>
    <x v="0"/>
    <x v="0"/>
    <x v="2"/>
    <x v="0"/>
    <x v="3"/>
    <x v="3"/>
    <x v="9"/>
    <x v="21"/>
  </r>
  <r>
    <x v="0"/>
    <x v="0"/>
    <x v="0"/>
    <x v="156"/>
    <x v="156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57"/>
    <x v="157"/>
    <x v="0"/>
    <x v="0"/>
    <x v="0"/>
    <x v="9"/>
    <x v="24"/>
    <x v="21"/>
    <x v="13"/>
    <x v="1"/>
    <x v="2"/>
    <x v="0"/>
    <x v="0"/>
    <x v="2"/>
    <x v="0"/>
    <x v="3"/>
    <x v="3"/>
    <x v="9"/>
    <x v="21"/>
  </r>
  <r>
    <x v="0"/>
    <x v="0"/>
    <x v="0"/>
    <x v="158"/>
    <x v="158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59"/>
    <x v="159"/>
    <x v="0"/>
    <x v="0"/>
    <x v="0"/>
    <x v="9"/>
    <x v="24"/>
    <x v="21"/>
    <x v="13"/>
    <x v="1"/>
    <x v="2"/>
    <x v="0"/>
    <x v="0"/>
    <x v="2"/>
    <x v="0"/>
    <x v="3"/>
    <x v="3"/>
    <x v="9"/>
    <x v="43"/>
  </r>
  <r>
    <x v="0"/>
    <x v="0"/>
    <x v="0"/>
    <x v="160"/>
    <x v="160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61"/>
    <x v="161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62"/>
    <x v="162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63"/>
    <x v="163"/>
    <x v="0"/>
    <x v="0"/>
    <x v="0"/>
    <x v="9"/>
    <x v="24"/>
    <x v="21"/>
    <x v="13"/>
    <x v="1"/>
    <x v="2"/>
    <x v="0"/>
    <x v="0"/>
    <x v="2"/>
    <x v="0"/>
    <x v="3"/>
    <x v="3"/>
    <x v="9"/>
    <x v="43"/>
  </r>
  <r>
    <x v="0"/>
    <x v="0"/>
    <x v="0"/>
    <x v="164"/>
    <x v="164"/>
    <x v="0"/>
    <x v="0"/>
    <x v="0"/>
    <x v="9"/>
    <x v="24"/>
    <x v="21"/>
    <x v="13"/>
    <x v="1"/>
    <x v="2"/>
    <x v="0"/>
    <x v="0"/>
    <x v="2"/>
    <x v="0"/>
    <x v="3"/>
    <x v="3"/>
    <x v="9"/>
    <x v="46"/>
  </r>
  <r>
    <x v="0"/>
    <x v="0"/>
    <x v="0"/>
    <x v="165"/>
    <x v="165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66"/>
    <x v="166"/>
    <x v="0"/>
    <x v="0"/>
    <x v="0"/>
    <x v="9"/>
    <x v="24"/>
    <x v="21"/>
    <x v="13"/>
    <x v="1"/>
    <x v="2"/>
    <x v="0"/>
    <x v="0"/>
    <x v="2"/>
    <x v="0"/>
    <x v="3"/>
    <x v="3"/>
    <x v="9"/>
    <x v="46"/>
  </r>
  <r>
    <x v="0"/>
    <x v="0"/>
    <x v="0"/>
    <x v="167"/>
    <x v="167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68"/>
    <x v="168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69"/>
    <x v="169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70"/>
    <x v="170"/>
    <x v="0"/>
    <x v="0"/>
    <x v="0"/>
    <x v="9"/>
    <x v="20"/>
    <x v="8"/>
    <x v="13"/>
    <x v="1"/>
    <x v="2"/>
    <x v="0"/>
    <x v="0"/>
    <x v="2"/>
    <x v="0"/>
    <x v="2"/>
    <x v="2"/>
    <x v="9"/>
    <x v="21"/>
  </r>
  <r>
    <x v="0"/>
    <x v="0"/>
    <x v="0"/>
    <x v="171"/>
    <x v="171"/>
    <x v="0"/>
    <x v="0"/>
    <x v="0"/>
    <x v="10"/>
    <x v="20"/>
    <x v="8"/>
    <x v="14"/>
    <x v="1"/>
    <x v="2"/>
    <x v="0"/>
    <x v="0"/>
    <x v="2"/>
    <x v="0"/>
    <x v="2"/>
    <x v="2"/>
    <x v="12"/>
    <x v="21"/>
  </r>
  <r>
    <x v="0"/>
    <x v="0"/>
    <x v="0"/>
    <x v="172"/>
    <x v="172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73"/>
    <x v="173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74"/>
    <x v="174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75"/>
    <x v="175"/>
    <x v="0"/>
    <x v="0"/>
    <x v="0"/>
    <x v="10"/>
    <x v="20"/>
    <x v="8"/>
    <x v="14"/>
    <x v="1"/>
    <x v="2"/>
    <x v="0"/>
    <x v="0"/>
    <x v="2"/>
    <x v="0"/>
    <x v="2"/>
    <x v="2"/>
    <x v="9"/>
    <x v="2"/>
  </r>
  <r>
    <x v="0"/>
    <x v="0"/>
    <x v="0"/>
    <x v="176"/>
    <x v="176"/>
    <x v="0"/>
    <x v="0"/>
    <x v="0"/>
    <x v="10"/>
    <x v="20"/>
    <x v="8"/>
    <x v="14"/>
    <x v="1"/>
    <x v="2"/>
    <x v="0"/>
    <x v="0"/>
    <x v="2"/>
    <x v="0"/>
    <x v="2"/>
    <x v="2"/>
    <x v="9"/>
    <x v="2"/>
  </r>
  <r>
    <x v="0"/>
    <x v="0"/>
    <x v="0"/>
    <x v="177"/>
    <x v="177"/>
    <x v="0"/>
    <x v="0"/>
    <x v="0"/>
    <x v="10"/>
    <x v="20"/>
    <x v="8"/>
    <x v="14"/>
    <x v="1"/>
    <x v="2"/>
    <x v="0"/>
    <x v="0"/>
    <x v="2"/>
    <x v="0"/>
    <x v="2"/>
    <x v="2"/>
    <x v="9"/>
    <x v="2"/>
  </r>
  <r>
    <x v="0"/>
    <x v="0"/>
    <x v="0"/>
    <x v="178"/>
    <x v="178"/>
    <x v="0"/>
    <x v="0"/>
    <x v="0"/>
    <x v="10"/>
    <x v="20"/>
    <x v="8"/>
    <x v="14"/>
    <x v="1"/>
    <x v="2"/>
    <x v="0"/>
    <x v="0"/>
    <x v="2"/>
    <x v="0"/>
    <x v="2"/>
    <x v="2"/>
    <x v="9"/>
    <x v="2"/>
  </r>
  <r>
    <x v="0"/>
    <x v="0"/>
    <x v="0"/>
    <x v="179"/>
    <x v="179"/>
    <x v="0"/>
    <x v="0"/>
    <x v="0"/>
    <x v="10"/>
    <x v="25"/>
    <x v="13"/>
    <x v="14"/>
    <x v="1"/>
    <x v="2"/>
    <x v="0"/>
    <x v="0"/>
    <x v="2"/>
    <x v="0"/>
    <x v="2"/>
    <x v="2"/>
    <x v="9"/>
    <x v="18"/>
  </r>
  <r>
    <x v="0"/>
    <x v="0"/>
    <x v="0"/>
    <x v="180"/>
    <x v="180"/>
    <x v="0"/>
    <x v="0"/>
    <x v="0"/>
    <x v="10"/>
    <x v="25"/>
    <x v="13"/>
    <x v="14"/>
    <x v="1"/>
    <x v="2"/>
    <x v="0"/>
    <x v="0"/>
    <x v="2"/>
    <x v="0"/>
    <x v="2"/>
    <x v="2"/>
    <x v="9"/>
    <x v="18"/>
  </r>
  <r>
    <x v="0"/>
    <x v="0"/>
    <x v="0"/>
    <x v="181"/>
    <x v="181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2"/>
    <x v="182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3"/>
    <x v="183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4"/>
    <x v="184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5"/>
    <x v="185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6"/>
    <x v="186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7"/>
    <x v="187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8"/>
    <x v="188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89"/>
    <x v="189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0"/>
    <x v="190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1"/>
    <x v="191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2"/>
    <x v="192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3"/>
    <x v="193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4"/>
    <x v="194"/>
    <x v="0"/>
    <x v="0"/>
    <x v="0"/>
    <x v="10"/>
    <x v="24"/>
    <x v="21"/>
    <x v="14"/>
    <x v="1"/>
    <x v="2"/>
    <x v="0"/>
    <x v="0"/>
    <x v="2"/>
    <x v="0"/>
    <x v="3"/>
    <x v="3"/>
    <x v="9"/>
    <x v="21"/>
  </r>
  <r>
    <x v="0"/>
    <x v="0"/>
    <x v="0"/>
    <x v="195"/>
    <x v="195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6"/>
    <x v="196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7"/>
    <x v="197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8"/>
    <x v="198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199"/>
    <x v="199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0"/>
    <x v="200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1"/>
    <x v="201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2"/>
    <x v="202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3"/>
    <x v="203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4"/>
    <x v="204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5"/>
    <x v="205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6"/>
    <x v="206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7"/>
    <x v="207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8"/>
    <x v="208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09"/>
    <x v="209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0"/>
    <x v="210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1"/>
    <x v="211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2"/>
    <x v="212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3"/>
    <x v="213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4"/>
    <x v="214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5"/>
    <x v="215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6"/>
    <x v="216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7"/>
    <x v="217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8"/>
    <x v="218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19"/>
    <x v="219"/>
    <x v="0"/>
    <x v="0"/>
    <x v="0"/>
    <x v="10"/>
    <x v="20"/>
    <x v="8"/>
    <x v="14"/>
    <x v="1"/>
    <x v="2"/>
    <x v="0"/>
    <x v="0"/>
    <x v="2"/>
    <x v="0"/>
    <x v="2"/>
    <x v="2"/>
    <x v="9"/>
    <x v="21"/>
  </r>
  <r>
    <x v="0"/>
    <x v="0"/>
    <x v="0"/>
    <x v="220"/>
    <x v="220"/>
    <x v="0"/>
    <x v="0"/>
    <x v="0"/>
    <x v="11"/>
    <x v="20"/>
    <x v="8"/>
    <x v="15"/>
    <x v="1"/>
    <x v="2"/>
    <x v="0"/>
    <x v="0"/>
    <x v="2"/>
    <x v="0"/>
    <x v="2"/>
    <x v="2"/>
    <x v="9"/>
    <x v="21"/>
  </r>
  <r>
    <x v="0"/>
    <x v="0"/>
    <x v="0"/>
    <x v="221"/>
    <x v="221"/>
    <x v="0"/>
    <x v="0"/>
    <x v="0"/>
    <x v="11"/>
    <x v="20"/>
    <x v="8"/>
    <x v="15"/>
    <x v="1"/>
    <x v="2"/>
    <x v="0"/>
    <x v="0"/>
    <x v="2"/>
    <x v="0"/>
    <x v="2"/>
    <x v="2"/>
    <x v="9"/>
    <x v="21"/>
  </r>
  <r>
    <x v="0"/>
    <x v="0"/>
    <x v="0"/>
    <x v="222"/>
    <x v="222"/>
    <x v="0"/>
    <x v="0"/>
    <x v="0"/>
    <x v="12"/>
    <x v="20"/>
    <x v="8"/>
    <x v="16"/>
    <x v="1"/>
    <x v="2"/>
    <x v="0"/>
    <x v="0"/>
    <x v="2"/>
    <x v="0"/>
    <x v="2"/>
    <x v="2"/>
    <x v="13"/>
    <x v="27"/>
  </r>
  <r>
    <x v="0"/>
    <x v="0"/>
    <x v="0"/>
    <x v="223"/>
    <x v="223"/>
    <x v="0"/>
    <x v="0"/>
    <x v="0"/>
    <x v="12"/>
    <x v="20"/>
    <x v="8"/>
    <x v="16"/>
    <x v="1"/>
    <x v="2"/>
    <x v="0"/>
    <x v="0"/>
    <x v="2"/>
    <x v="0"/>
    <x v="2"/>
    <x v="2"/>
    <x v="9"/>
    <x v="21"/>
  </r>
  <r>
    <x v="0"/>
    <x v="0"/>
    <x v="0"/>
    <x v="224"/>
    <x v="224"/>
    <x v="0"/>
    <x v="0"/>
    <x v="0"/>
    <x v="12"/>
    <x v="20"/>
    <x v="8"/>
    <x v="16"/>
    <x v="1"/>
    <x v="2"/>
    <x v="0"/>
    <x v="0"/>
    <x v="2"/>
    <x v="0"/>
    <x v="2"/>
    <x v="2"/>
    <x v="9"/>
    <x v="33"/>
  </r>
  <r>
    <x v="0"/>
    <x v="0"/>
    <x v="0"/>
    <x v="225"/>
    <x v="225"/>
    <x v="0"/>
    <x v="0"/>
    <x v="0"/>
    <x v="13"/>
    <x v="20"/>
    <x v="8"/>
    <x v="17"/>
    <x v="1"/>
    <x v="2"/>
    <x v="0"/>
    <x v="0"/>
    <x v="2"/>
    <x v="0"/>
    <x v="2"/>
    <x v="2"/>
    <x v="13"/>
    <x v="21"/>
  </r>
  <r>
    <x v="0"/>
    <x v="0"/>
    <x v="0"/>
    <x v="226"/>
    <x v="226"/>
    <x v="0"/>
    <x v="0"/>
    <x v="0"/>
    <x v="13"/>
    <x v="20"/>
    <x v="8"/>
    <x v="17"/>
    <x v="1"/>
    <x v="2"/>
    <x v="0"/>
    <x v="0"/>
    <x v="2"/>
    <x v="0"/>
    <x v="2"/>
    <x v="2"/>
    <x v="9"/>
    <x v="19"/>
  </r>
  <r>
    <x v="0"/>
    <x v="0"/>
    <x v="0"/>
    <x v="227"/>
    <x v="227"/>
    <x v="0"/>
    <x v="0"/>
    <x v="0"/>
    <x v="13"/>
    <x v="20"/>
    <x v="8"/>
    <x v="17"/>
    <x v="1"/>
    <x v="2"/>
    <x v="0"/>
    <x v="0"/>
    <x v="2"/>
    <x v="0"/>
    <x v="2"/>
    <x v="2"/>
    <x v="9"/>
    <x v="21"/>
  </r>
  <r>
    <x v="0"/>
    <x v="0"/>
    <x v="0"/>
    <x v="228"/>
    <x v="228"/>
    <x v="0"/>
    <x v="0"/>
    <x v="0"/>
    <x v="13"/>
    <x v="20"/>
    <x v="8"/>
    <x v="17"/>
    <x v="1"/>
    <x v="2"/>
    <x v="0"/>
    <x v="0"/>
    <x v="2"/>
    <x v="0"/>
    <x v="2"/>
    <x v="2"/>
    <x v="9"/>
    <x v="21"/>
  </r>
  <r>
    <x v="0"/>
    <x v="0"/>
    <x v="0"/>
    <x v="229"/>
    <x v="229"/>
    <x v="0"/>
    <x v="0"/>
    <x v="0"/>
    <x v="14"/>
    <x v="26"/>
    <x v="11"/>
    <x v="18"/>
    <x v="1"/>
    <x v="2"/>
    <x v="0"/>
    <x v="0"/>
    <x v="2"/>
    <x v="0"/>
    <x v="2"/>
    <x v="2"/>
    <x v="9"/>
    <x v="20"/>
  </r>
  <r>
    <x v="0"/>
    <x v="0"/>
    <x v="0"/>
    <x v="230"/>
    <x v="230"/>
    <x v="0"/>
    <x v="0"/>
    <x v="0"/>
    <x v="15"/>
    <x v="26"/>
    <x v="11"/>
    <x v="19"/>
    <x v="1"/>
    <x v="2"/>
    <x v="0"/>
    <x v="0"/>
    <x v="2"/>
    <x v="0"/>
    <x v="2"/>
    <x v="2"/>
    <x v="14"/>
    <x v="20"/>
  </r>
  <r>
    <x v="0"/>
    <x v="0"/>
    <x v="0"/>
    <x v="231"/>
    <x v="231"/>
    <x v="0"/>
    <x v="0"/>
    <x v="0"/>
    <x v="15"/>
    <x v="26"/>
    <x v="11"/>
    <x v="19"/>
    <x v="1"/>
    <x v="2"/>
    <x v="0"/>
    <x v="0"/>
    <x v="2"/>
    <x v="0"/>
    <x v="2"/>
    <x v="2"/>
    <x v="9"/>
    <x v="20"/>
  </r>
  <r>
    <x v="0"/>
    <x v="0"/>
    <x v="0"/>
    <x v="232"/>
    <x v="232"/>
    <x v="0"/>
    <x v="0"/>
    <x v="0"/>
    <x v="15"/>
    <x v="26"/>
    <x v="11"/>
    <x v="19"/>
    <x v="1"/>
    <x v="2"/>
    <x v="0"/>
    <x v="0"/>
    <x v="2"/>
    <x v="0"/>
    <x v="2"/>
    <x v="2"/>
    <x v="9"/>
    <x v="20"/>
  </r>
  <r>
    <x v="0"/>
    <x v="0"/>
    <x v="0"/>
    <x v="233"/>
    <x v="233"/>
    <x v="0"/>
    <x v="0"/>
    <x v="0"/>
    <x v="15"/>
    <x v="26"/>
    <x v="11"/>
    <x v="19"/>
    <x v="1"/>
    <x v="2"/>
    <x v="0"/>
    <x v="0"/>
    <x v="2"/>
    <x v="0"/>
    <x v="2"/>
    <x v="2"/>
    <x v="9"/>
    <x v="20"/>
  </r>
  <r>
    <x v="0"/>
    <x v="0"/>
    <x v="0"/>
    <x v="234"/>
    <x v="234"/>
    <x v="0"/>
    <x v="0"/>
    <x v="0"/>
    <x v="15"/>
    <x v="26"/>
    <x v="11"/>
    <x v="19"/>
    <x v="1"/>
    <x v="2"/>
    <x v="0"/>
    <x v="0"/>
    <x v="2"/>
    <x v="0"/>
    <x v="2"/>
    <x v="2"/>
    <x v="9"/>
    <x v="20"/>
  </r>
  <r>
    <x v="0"/>
    <x v="0"/>
    <x v="0"/>
    <x v="235"/>
    <x v="235"/>
    <x v="0"/>
    <x v="0"/>
    <x v="0"/>
    <x v="15"/>
    <x v="26"/>
    <x v="11"/>
    <x v="19"/>
    <x v="1"/>
    <x v="2"/>
    <x v="0"/>
    <x v="0"/>
    <x v="2"/>
    <x v="0"/>
    <x v="2"/>
    <x v="2"/>
    <x v="9"/>
    <x v="20"/>
  </r>
  <r>
    <x v="0"/>
    <x v="0"/>
    <x v="0"/>
    <x v="236"/>
    <x v="236"/>
    <x v="0"/>
    <x v="0"/>
    <x v="0"/>
    <x v="15"/>
    <x v="26"/>
    <x v="11"/>
    <x v="19"/>
    <x v="1"/>
    <x v="2"/>
    <x v="0"/>
    <x v="0"/>
    <x v="2"/>
    <x v="0"/>
    <x v="2"/>
    <x v="2"/>
    <x v="9"/>
    <x v="20"/>
  </r>
  <r>
    <x v="0"/>
    <x v="0"/>
    <x v="0"/>
    <x v="237"/>
    <x v="237"/>
    <x v="0"/>
    <x v="0"/>
    <x v="0"/>
    <x v="15"/>
    <x v="26"/>
    <x v="11"/>
    <x v="19"/>
    <x v="1"/>
    <x v="2"/>
    <x v="0"/>
    <x v="0"/>
    <x v="2"/>
    <x v="0"/>
    <x v="2"/>
    <x v="2"/>
    <x v="9"/>
    <x v="20"/>
  </r>
  <r>
    <x v="0"/>
    <x v="0"/>
    <x v="0"/>
    <x v="238"/>
    <x v="238"/>
    <x v="0"/>
    <x v="0"/>
    <x v="0"/>
    <x v="16"/>
    <x v="20"/>
    <x v="8"/>
    <x v="20"/>
    <x v="1"/>
    <x v="2"/>
    <x v="0"/>
    <x v="0"/>
    <x v="2"/>
    <x v="0"/>
    <x v="2"/>
    <x v="2"/>
    <x v="13"/>
    <x v="21"/>
  </r>
  <r>
    <x v="0"/>
    <x v="0"/>
    <x v="0"/>
    <x v="239"/>
    <x v="239"/>
    <x v="0"/>
    <x v="0"/>
    <x v="0"/>
    <x v="16"/>
    <x v="20"/>
    <x v="8"/>
    <x v="20"/>
    <x v="1"/>
    <x v="2"/>
    <x v="0"/>
    <x v="0"/>
    <x v="2"/>
    <x v="0"/>
    <x v="2"/>
    <x v="2"/>
    <x v="9"/>
    <x v="21"/>
  </r>
  <r>
    <x v="0"/>
    <x v="0"/>
    <x v="0"/>
    <x v="240"/>
    <x v="240"/>
    <x v="0"/>
    <x v="0"/>
    <x v="0"/>
    <x v="16"/>
    <x v="20"/>
    <x v="8"/>
    <x v="20"/>
    <x v="1"/>
    <x v="2"/>
    <x v="0"/>
    <x v="0"/>
    <x v="2"/>
    <x v="0"/>
    <x v="2"/>
    <x v="2"/>
    <x v="9"/>
    <x v="21"/>
  </r>
  <r>
    <x v="0"/>
    <x v="0"/>
    <x v="0"/>
    <x v="241"/>
    <x v="241"/>
    <x v="0"/>
    <x v="0"/>
    <x v="0"/>
    <x v="17"/>
    <x v="26"/>
    <x v="11"/>
    <x v="21"/>
    <x v="1"/>
    <x v="2"/>
    <x v="0"/>
    <x v="0"/>
    <x v="2"/>
    <x v="0"/>
    <x v="2"/>
    <x v="2"/>
    <x v="9"/>
    <x v="20"/>
  </r>
  <r>
    <x v="0"/>
    <x v="0"/>
    <x v="0"/>
    <x v="242"/>
    <x v="242"/>
    <x v="0"/>
    <x v="0"/>
    <x v="0"/>
    <x v="17"/>
    <x v="26"/>
    <x v="11"/>
    <x v="21"/>
    <x v="1"/>
    <x v="2"/>
    <x v="0"/>
    <x v="0"/>
    <x v="2"/>
    <x v="0"/>
    <x v="2"/>
    <x v="2"/>
    <x v="9"/>
    <x v="20"/>
  </r>
  <r>
    <x v="0"/>
    <x v="0"/>
    <x v="0"/>
    <x v="243"/>
    <x v="243"/>
    <x v="0"/>
    <x v="0"/>
    <x v="0"/>
    <x v="18"/>
    <x v="20"/>
    <x v="8"/>
    <x v="22"/>
    <x v="1"/>
    <x v="2"/>
    <x v="0"/>
    <x v="0"/>
    <x v="2"/>
    <x v="0"/>
    <x v="2"/>
    <x v="2"/>
    <x v="13"/>
    <x v="2"/>
  </r>
  <r>
    <x v="0"/>
    <x v="0"/>
    <x v="0"/>
    <x v="244"/>
    <x v="244"/>
    <x v="0"/>
    <x v="0"/>
    <x v="0"/>
    <x v="18"/>
    <x v="26"/>
    <x v="11"/>
    <x v="22"/>
    <x v="1"/>
    <x v="2"/>
    <x v="0"/>
    <x v="0"/>
    <x v="2"/>
    <x v="0"/>
    <x v="2"/>
    <x v="2"/>
    <x v="9"/>
    <x v="20"/>
  </r>
  <r>
    <x v="0"/>
    <x v="0"/>
    <x v="0"/>
    <x v="245"/>
    <x v="245"/>
    <x v="0"/>
    <x v="0"/>
    <x v="0"/>
    <x v="18"/>
    <x v="26"/>
    <x v="11"/>
    <x v="22"/>
    <x v="1"/>
    <x v="2"/>
    <x v="0"/>
    <x v="0"/>
    <x v="2"/>
    <x v="0"/>
    <x v="2"/>
    <x v="2"/>
    <x v="9"/>
    <x v="20"/>
  </r>
  <r>
    <x v="0"/>
    <x v="0"/>
    <x v="0"/>
    <x v="246"/>
    <x v="246"/>
    <x v="0"/>
    <x v="0"/>
    <x v="0"/>
    <x v="18"/>
    <x v="26"/>
    <x v="11"/>
    <x v="22"/>
    <x v="1"/>
    <x v="2"/>
    <x v="0"/>
    <x v="0"/>
    <x v="2"/>
    <x v="0"/>
    <x v="2"/>
    <x v="2"/>
    <x v="9"/>
    <x v="20"/>
  </r>
  <r>
    <x v="0"/>
    <x v="0"/>
    <x v="0"/>
    <x v="247"/>
    <x v="247"/>
    <x v="0"/>
    <x v="0"/>
    <x v="0"/>
    <x v="19"/>
    <x v="26"/>
    <x v="11"/>
    <x v="23"/>
    <x v="1"/>
    <x v="2"/>
    <x v="0"/>
    <x v="0"/>
    <x v="2"/>
    <x v="0"/>
    <x v="2"/>
    <x v="2"/>
    <x v="9"/>
    <x v="20"/>
  </r>
  <r>
    <x v="0"/>
    <x v="0"/>
    <x v="0"/>
    <x v="248"/>
    <x v="248"/>
    <x v="0"/>
    <x v="0"/>
    <x v="0"/>
    <x v="20"/>
    <x v="20"/>
    <x v="8"/>
    <x v="24"/>
    <x v="1"/>
    <x v="2"/>
    <x v="0"/>
    <x v="0"/>
    <x v="2"/>
    <x v="0"/>
    <x v="2"/>
    <x v="2"/>
    <x v="9"/>
    <x v="21"/>
  </r>
  <r>
    <x v="0"/>
    <x v="0"/>
    <x v="0"/>
    <x v="249"/>
    <x v="249"/>
    <x v="0"/>
    <x v="0"/>
    <x v="0"/>
    <x v="21"/>
    <x v="20"/>
    <x v="8"/>
    <x v="25"/>
    <x v="1"/>
    <x v="2"/>
    <x v="0"/>
    <x v="0"/>
    <x v="2"/>
    <x v="0"/>
    <x v="2"/>
    <x v="2"/>
    <x v="15"/>
    <x v="2"/>
  </r>
  <r>
    <x v="0"/>
    <x v="0"/>
    <x v="0"/>
    <x v="250"/>
    <x v="250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51"/>
    <x v="251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52"/>
    <x v="252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53"/>
    <x v="253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54"/>
    <x v="254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55"/>
    <x v="255"/>
    <x v="0"/>
    <x v="0"/>
    <x v="0"/>
    <x v="21"/>
    <x v="20"/>
    <x v="8"/>
    <x v="25"/>
    <x v="1"/>
    <x v="2"/>
    <x v="0"/>
    <x v="0"/>
    <x v="2"/>
    <x v="0"/>
    <x v="2"/>
    <x v="2"/>
    <x v="9"/>
    <x v="2"/>
  </r>
  <r>
    <x v="0"/>
    <x v="0"/>
    <x v="0"/>
    <x v="256"/>
    <x v="256"/>
    <x v="0"/>
    <x v="0"/>
    <x v="0"/>
    <x v="21"/>
    <x v="20"/>
    <x v="8"/>
    <x v="25"/>
    <x v="1"/>
    <x v="2"/>
    <x v="0"/>
    <x v="0"/>
    <x v="2"/>
    <x v="0"/>
    <x v="2"/>
    <x v="2"/>
    <x v="9"/>
    <x v="2"/>
  </r>
  <r>
    <x v="0"/>
    <x v="0"/>
    <x v="0"/>
    <x v="257"/>
    <x v="257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58"/>
    <x v="258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59"/>
    <x v="259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60"/>
    <x v="260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61"/>
    <x v="261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62"/>
    <x v="262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63"/>
    <x v="263"/>
    <x v="0"/>
    <x v="0"/>
    <x v="0"/>
    <x v="21"/>
    <x v="20"/>
    <x v="8"/>
    <x v="25"/>
    <x v="1"/>
    <x v="2"/>
    <x v="0"/>
    <x v="0"/>
    <x v="2"/>
    <x v="0"/>
    <x v="2"/>
    <x v="2"/>
    <x v="9"/>
    <x v="21"/>
  </r>
  <r>
    <x v="0"/>
    <x v="0"/>
    <x v="0"/>
    <x v="264"/>
    <x v="264"/>
    <x v="0"/>
    <x v="0"/>
    <x v="0"/>
    <x v="22"/>
    <x v="26"/>
    <x v="11"/>
    <x v="26"/>
    <x v="1"/>
    <x v="2"/>
    <x v="0"/>
    <x v="0"/>
    <x v="2"/>
    <x v="0"/>
    <x v="2"/>
    <x v="2"/>
    <x v="9"/>
    <x v="20"/>
  </r>
  <r>
    <x v="0"/>
    <x v="0"/>
    <x v="0"/>
    <x v="265"/>
    <x v="265"/>
    <x v="0"/>
    <x v="0"/>
    <x v="0"/>
    <x v="23"/>
    <x v="26"/>
    <x v="11"/>
    <x v="27"/>
    <x v="1"/>
    <x v="2"/>
    <x v="0"/>
    <x v="0"/>
    <x v="2"/>
    <x v="0"/>
    <x v="2"/>
    <x v="2"/>
    <x v="13"/>
    <x v="20"/>
  </r>
  <r>
    <x v="0"/>
    <x v="0"/>
    <x v="0"/>
    <x v="266"/>
    <x v="266"/>
    <x v="0"/>
    <x v="0"/>
    <x v="0"/>
    <x v="23"/>
    <x v="26"/>
    <x v="11"/>
    <x v="27"/>
    <x v="1"/>
    <x v="2"/>
    <x v="0"/>
    <x v="0"/>
    <x v="2"/>
    <x v="0"/>
    <x v="2"/>
    <x v="2"/>
    <x v="9"/>
    <x v="30"/>
  </r>
  <r>
    <x v="0"/>
    <x v="0"/>
    <x v="0"/>
    <x v="267"/>
    <x v="267"/>
    <x v="0"/>
    <x v="0"/>
    <x v="0"/>
    <x v="23"/>
    <x v="26"/>
    <x v="11"/>
    <x v="27"/>
    <x v="1"/>
    <x v="2"/>
    <x v="0"/>
    <x v="0"/>
    <x v="2"/>
    <x v="0"/>
    <x v="2"/>
    <x v="2"/>
    <x v="9"/>
    <x v="20"/>
  </r>
  <r>
    <x v="0"/>
    <x v="0"/>
    <x v="0"/>
    <x v="268"/>
    <x v="268"/>
    <x v="0"/>
    <x v="0"/>
    <x v="0"/>
    <x v="23"/>
    <x v="27"/>
    <x v="15"/>
    <x v="27"/>
    <x v="1"/>
    <x v="2"/>
    <x v="0"/>
    <x v="0"/>
    <x v="2"/>
    <x v="0"/>
    <x v="2"/>
    <x v="2"/>
    <x v="9"/>
    <x v="2"/>
  </r>
  <r>
    <x v="0"/>
    <x v="0"/>
    <x v="0"/>
    <x v="269"/>
    <x v="269"/>
    <x v="0"/>
    <x v="0"/>
    <x v="0"/>
    <x v="23"/>
    <x v="27"/>
    <x v="15"/>
    <x v="27"/>
    <x v="1"/>
    <x v="2"/>
    <x v="0"/>
    <x v="0"/>
    <x v="2"/>
    <x v="0"/>
    <x v="2"/>
    <x v="2"/>
    <x v="9"/>
    <x v="2"/>
  </r>
  <r>
    <x v="0"/>
    <x v="0"/>
    <x v="0"/>
    <x v="270"/>
    <x v="270"/>
    <x v="0"/>
    <x v="0"/>
    <x v="0"/>
    <x v="23"/>
    <x v="26"/>
    <x v="11"/>
    <x v="27"/>
    <x v="1"/>
    <x v="2"/>
    <x v="0"/>
    <x v="0"/>
    <x v="2"/>
    <x v="0"/>
    <x v="2"/>
    <x v="2"/>
    <x v="9"/>
    <x v="20"/>
  </r>
  <r>
    <x v="0"/>
    <x v="0"/>
    <x v="0"/>
    <x v="271"/>
    <x v="271"/>
    <x v="0"/>
    <x v="0"/>
    <x v="0"/>
    <x v="3"/>
    <x v="26"/>
    <x v="11"/>
    <x v="28"/>
    <x v="1"/>
    <x v="2"/>
    <x v="0"/>
    <x v="0"/>
    <x v="2"/>
    <x v="0"/>
    <x v="2"/>
    <x v="2"/>
    <x v="16"/>
    <x v="20"/>
  </r>
  <r>
    <x v="0"/>
    <x v="0"/>
    <x v="0"/>
    <x v="272"/>
    <x v="272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73"/>
    <x v="273"/>
    <x v="0"/>
    <x v="0"/>
    <x v="0"/>
    <x v="3"/>
    <x v="26"/>
    <x v="11"/>
    <x v="28"/>
    <x v="1"/>
    <x v="2"/>
    <x v="0"/>
    <x v="0"/>
    <x v="2"/>
    <x v="0"/>
    <x v="2"/>
    <x v="2"/>
    <x v="9"/>
    <x v="20"/>
  </r>
  <r>
    <x v="0"/>
    <x v="0"/>
    <x v="0"/>
    <x v="274"/>
    <x v="274"/>
    <x v="0"/>
    <x v="0"/>
    <x v="0"/>
    <x v="3"/>
    <x v="28"/>
    <x v="18"/>
    <x v="28"/>
    <x v="1"/>
    <x v="2"/>
    <x v="0"/>
    <x v="0"/>
    <x v="2"/>
    <x v="0"/>
    <x v="2"/>
    <x v="2"/>
    <x v="9"/>
    <x v="18"/>
  </r>
  <r>
    <x v="0"/>
    <x v="0"/>
    <x v="0"/>
    <x v="275"/>
    <x v="275"/>
    <x v="0"/>
    <x v="0"/>
    <x v="0"/>
    <x v="3"/>
    <x v="28"/>
    <x v="18"/>
    <x v="28"/>
    <x v="1"/>
    <x v="2"/>
    <x v="0"/>
    <x v="0"/>
    <x v="2"/>
    <x v="0"/>
    <x v="2"/>
    <x v="2"/>
    <x v="9"/>
    <x v="18"/>
  </r>
  <r>
    <x v="0"/>
    <x v="0"/>
    <x v="0"/>
    <x v="276"/>
    <x v="276"/>
    <x v="0"/>
    <x v="0"/>
    <x v="0"/>
    <x v="3"/>
    <x v="26"/>
    <x v="11"/>
    <x v="28"/>
    <x v="1"/>
    <x v="2"/>
    <x v="0"/>
    <x v="0"/>
    <x v="2"/>
    <x v="0"/>
    <x v="2"/>
    <x v="2"/>
    <x v="9"/>
    <x v="30"/>
  </r>
  <r>
    <x v="0"/>
    <x v="0"/>
    <x v="0"/>
    <x v="277"/>
    <x v="277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78"/>
    <x v="278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79"/>
    <x v="279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80"/>
    <x v="280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81"/>
    <x v="281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82"/>
    <x v="282"/>
    <x v="0"/>
    <x v="0"/>
    <x v="0"/>
    <x v="3"/>
    <x v="24"/>
    <x v="21"/>
    <x v="28"/>
    <x v="1"/>
    <x v="2"/>
    <x v="0"/>
    <x v="0"/>
    <x v="2"/>
    <x v="0"/>
    <x v="3"/>
    <x v="3"/>
    <x v="9"/>
    <x v="27"/>
  </r>
  <r>
    <x v="0"/>
    <x v="0"/>
    <x v="0"/>
    <x v="283"/>
    <x v="283"/>
    <x v="0"/>
    <x v="0"/>
    <x v="0"/>
    <x v="3"/>
    <x v="24"/>
    <x v="21"/>
    <x v="28"/>
    <x v="1"/>
    <x v="2"/>
    <x v="0"/>
    <x v="0"/>
    <x v="2"/>
    <x v="0"/>
    <x v="3"/>
    <x v="3"/>
    <x v="9"/>
    <x v="21"/>
  </r>
  <r>
    <x v="0"/>
    <x v="0"/>
    <x v="0"/>
    <x v="284"/>
    <x v="284"/>
    <x v="0"/>
    <x v="0"/>
    <x v="0"/>
    <x v="3"/>
    <x v="25"/>
    <x v="13"/>
    <x v="28"/>
    <x v="1"/>
    <x v="2"/>
    <x v="0"/>
    <x v="0"/>
    <x v="2"/>
    <x v="0"/>
    <x v="2"/>
    <x v="2"/>
    <x v="9"/>
    <x v="18"/>
  </r>
  <r>
    <x v="0"/>
    <x v="0"/>
    <x v="0"/>
    <x v="285"/>
    <x v="285"/>
    <x v="0"/>
    <x v="0"/>
    <x v="0"/>
    <x v="3"/>
    <x v="28"/>
    <x v="18"/>
    <x v="28"/>
    <x v="1"/>
    <x v="2"/>
    <x v="0"/>
    <x v="0"/>
    <x v="2"/>
    <x v="0"/>
    <x v="2"/>
    <x v="2"/>
    <x v="9"/>
    <x v="2"/>
  </r>
  <r>
    <x v="0"/>
    <x v="0"/>
    <x v="0"/>
    <x v="286"/>
    <x v="286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87"/>
    <x v="287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88"/>
    <x v="288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89"/>
    <x v="289"/>
    <x v="0"/>
    <x v="0"/>
    <x v="0"/>
    <x v="3"/>
    <x v="28"/>
    <x v="18"/>
    <x v="28"/>
    <x v="1"/>
    <x v="2"/>
    <x v="0"/>
    <x v="0"/>
    <x v="2"/>
    <x v="0"/>
    <x v="2"/>
    <x v="2"/>
    <x v="9"/>
    <x v="2"/>
  </r>
  <r>
    <x v="0"/>
    <x v="0"/>
    <x v="0"/>
    <x v="290"/>
    <x v="290"/>
    <x v="0"/>
    <x v="0"/>
    <x v="0"/>
    <x v="3"/>
    <x v="26"/>
    <x v="11"/>
    <x v="28"/>
    <x v="1"/>
    <x v="2"/>
    <x v="0"/>
    <x v="0"/>
    <x v="2"/>
    <x v="0"/>
    <x v="2"/>
    <x v="2"/>
    <x v="9"/>
    <x v="20"/>
  </r>
  <r>
    <x v="0"/>
    <x v="0"/>
    <x v="0"/>
    <x v="291"/>
    <x v="291"/>
    <x v="0"/>
    <x v="0"/>
    <x v="0"/>
    <x v="3"/>
    <x v="28"/>
    <x v="18"/>
    <x v="28"/>
    <x v="1"/>
    <x v="2"/>
    <x v="0"/>
    <x v="0"/>
    <x v="2"/>
    <x v="0"/>
    <x v="2"/>
    <x v="2"/>
    <x v="9"/>
    <x v="2"/>
  </r>
  <r>
    <x v="0"/>
    <x v="0"/>
    <x v="0"/>
    <x v="292"/>
    <x v="292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93"/>
    <x v="293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94"/>
    <x v="294"/>
    <x v="0"/>
    <x v="0"/>
    <x v="0"/>
    <x v="3"/>
    <x v="26"/>
    <x v="11"/>
    <x v="28"/>
    <x v="1"/>
    <x v="2"/>
    <x v="0"/>
    <x v="0"/>
    <x v="2"/>
    <x v="0"/>
    <x v="2"/>
    <x v="2"/>
    <x v="9"/>
    <x v="20"/>
  </r>
  <r>
    <x v="0"/>
    <x v="0"/>
    <x v="0"/>
    <x v="295"/>
    <x v="295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96"/>
    <x v="296"/>
    <x v="0"/>
    <x v="0"/>
    <x v="0"/>
    <x v="3"/>
    <x v="26"/>
    <x v="11"/>
    <x v="28"/>
    <x v="1"/>
    <x v="2"/>
    <x v="0"/>
    <x v="0"/>
    <x v="2"/>
    <x v="0"/>
    <x v="2"/>
    <x v="2"/>
    <x v="9"/>
    <x v="20"/>
  </r>
  <r>
    <x v="0"/>
    <x v="0"/>
    <x v="0"/>
    <x v="297"/>
    <x v="297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98"/>
    <x v="298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299"/>
    <x v="299"/>
    <x v="0"/>
    <x v="0"/>
    <x v="0"/>
    <x v="3"/>
    <x v="26"/>
    <x v="11"/>
    <x v="28"/>
    <x v="1"/>
    <x v="2"/>
    <x v="0"/>
    <x v="0"/>
    <x v="2"/>
    <x v="0"/>
    <x v="2"/>
    <x v="2"/>
    <x v="9"/>
    <x v="20"/>
  </r>
  <r>
    <x v="0"/>
    <x v="0"/>
    <x v="0"/>
    <x v="300"/>
    <x v="300"/>
    <x v="0"/>
    <x v="0"/>
    <x v="0"/>
    <x v="3"/>
    <x v="26"/>
    <x v="11"/>
    <x v="28"/>
    <x v="1"/>
    <x v="2"/>
    <x v="0"/>
    <x v="0"/>
    <x v="2"/>
    <x v="0"/>
    <x v="2"/>
    <x v="2"/>
    <x v="9"/>
    <x v="20"/>
  </r>
  <r>
    <x v="0"/>
    <x v="0"/>
    <x v="0"/>
    <x v="301"/>
    <x v="301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302"/>
    <x v="302"/>
    <x v="0"/>
    <x v="0"/>
    <x v="0"/>
    <x v="3"/>
    <x v="27"/>
    <x v="15"/>
    <x v="28"/>
    <x v="1"/>
    <x v="2"/>
    <x v="0"/>
    <x v="0"/>
    <x v="2"/>
    <x v="0"/>
    <x v="2"/>
    <x v="2"/>
    <x v="9"/>
    <x v="20"/>
  </r>
  <r>
    <x v="0"/>
    <x v="0"/>
    <x v="0"/>
    <x v="303"/>
    <x v="303"/>
    <x v="0"/>
    <x v="0"/>
    <x v="0"/>
    <x v="3"/>
    <x v="20"/>
    <x v="8"/>
    <x v="28"/>
    <x v="1"/>
    <x v="2"/>
    <x v="0"/>
    <x v="0"/>
    <x v="2"/>
    <x v="0"/>
    <x v="2"/>
    <x v="2"/>
    <x v="9"/>
    <x v="2"/>
  </r>
  <r>
    <x v="0"/>
    <x v="0"/>
    <x v="0"/>
    <x v="304"/>
    <x v="304"/>
    <x v="0"/>
    <x v="0"/>
    <x v="0"/>
    <x v="14"/>
    <x v="20"/>
    <x v="8"/>
    <x v="29"/>
    <x v="1"/>
    <x v="2"/>
    <x v="0"/>
    <x v="0"/>
    <x v="2"/>
    <x v="0"/>
    <x v="2"/>
    <x v="2"/>
    <x v="9"/>
    <x v="21"/>
  </r>
  <r>
    <x v="0"/>
    <x v="0"/>
    <x v="0"/>
    <x v="305"/>
    <x v="305"/>
    <x v="0"/>
    <x v="0"/>
    <x v="0"/>
    <x v="11"/>
    <x v="20"/>
    <x v="8"/>
    <x v="30"/>
    <x v="1"/>
    <x v="2"/>
    <x v="0"/>
    <x v="0"/>
    <x v="2"/>
    <x v="0"/>
    <x v="2"/>
    <x v="2"/>
    <x v="9"/>
    <x v="21"/>
  </r>
  <r>
    <x v="0"/>
    <x v="0"/>
    <x v="0"/>
    <x v="306"/>
    <x v="306"/>
    <x v="0"/>
    <x v="0"/>
    <x v="0"/>
    <x v="3"/>
    <x v="25"/>
    <x v="13"/>
    <x v="31"/>
    <x v="1"/>
    <x v="2"/>
    <x v="0"/>
    <x v="0"/>
    <x v="2"/>
    <x v="0"/>
    <x v="2"/>
    <x v="2"/>
    <x v="9"/>
    <x v="21"/>
  </r>
  <r>
    <x v="0"/>
    <x v="0"/>
    <x v="0"/>
    <x v="307"/>
    <x v="307"/>
    <x v="0"/>
    <x v="0"/>
    <x v="0"/>
    <x v="5"/>
    <x v="20"/>
    <x v="8"/>
    <x v="32"/>
    <x v="1"/>
    <x v="2"/>
    <x v="0"/>
    <x v="0"/>
    <x v="2"/>
    <x v="0"/>
    <x v="2"/>
    <x v="2"/>
    <x v="9"/>
    <x v="21"/>
  </r>
  <r>
    <x v="0"/>
    <x v="0"/>
    <x v="0"/>
    <x v="308"/>
    <x v="308"/>
    <x v="0"/>
    <x v="0"/>
    <x v="0"/>
    <x v="5"/>
    <x v="24"/>
    <x v="21"/>
    <x v="32"/>
    <x v="1"/>
    <x v="2"/>
    <x v="0"/>
    <x v="0"/>
    <x v="2"/>
    <x v="0"/>
    <x v="3"/>
    <x v="3"/>
    <x v="9"/>
    <x v="21"/>
  </r>
  <r>
    <x v="1"/>
    <x v="0"/>
    <x v="0"/>
    <x v="309"/>
    <x v="309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0"/>
    <x v="310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1"/>
    <x v="311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2"/>
    <x v="312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3"/>
    <x v="313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4"/>
    <x v="314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5"/>
    <x v="315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6"/>
    <x v="316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7"/>
    <x v="317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8"/>
    <x v="318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19"/>
    <x v="319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20"/>
    <x v="320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21"/>
    <x v="321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22"/>
    <x v="322"/>
    <x v="0"/>
    <x v="0"/>
    <x v="0"/>
    <x v="24"/>
    <x v="29"/>
    <x v="22"/>
    <x v="33"/>
    <x v="1"/>
    <x v="3"/>
    <x v="0"/>
    <x v="0"/>
    <x v="3"/>
    <x v="0"/>
    <x v="4"/>
    <x v="4"/>
    <x v="17"/>
    <x v="47"/>
  </r>
  <r>
    <x v="1"/>
    <x v="0"/>
    <x v="0"/>
    <x v="323"/>
    <x v="323"/>
    <x v="0"/>
    <x v="0"/>
    <x v="0"/>
    <x v="24"/>
    <x v="29"/>
    <x v="22"/>
    <x v="33"/>
    <x v="1"/>
    <x v="3"/>
    <x v="0"/>
    <x v="0"/>
    <x v="3"/>
    <x v="0"/>
    <x v="4"/>
    <x v="4"/>
    <x v="18"/>
    <x v="47"/>
  </r>
  <r>
    <x v="1"/>
    <x v="0"/>
    <x v="0"/>
    <x v="324"/>
    <x v="324"/>
    <x v="0"/>
    <x v="0"/>
    <x v="0"/>
    <x v="24"/>
    <x v="29"/>
    <x v="22"/>
    <x v="34"/>
    <x v="1"/>
    <x v="3"/>
    <x v="0"/>
    <x v="0"/>
    <x v="3"/>
    <x v="0"/>
    <x v="4"/>
    <x v="4"/>
    <x v="17"/>
    <x v="47"/>
  </r>
  <r>
    <x v="1"/>
    <x v="0"/>
    <x v="0"/>
    <x v="325"/>
    <x v="325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26"/>
    <x v="326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27"/>
    <x v="327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28"/>
    <x v="328"/>
    <x v="0"/>
    <x v="0"/>
    <x v="0"/>
    <x v="24"/>
    <x v="29"/>
    <x v="22"/>
    <x v="34"/>
    <x v="1"/>
    <x v="3"/>
    <x v="0"/>
    <x v="0"/>
    <x v="3"/>
    <x v="0"/>
    <x v="4"/>
    <x v="4"/>
    <x v="17"/>
    <x v="49"/>
  </r>
  <r>
    <x v="1"/>
    <x v="0"/>
    <x v="0"/>
    <x v="329"/>
    <x v="329"/>
    <x v="0"/>
    <x v="0"/>
    <x v="0"/>
    <x v="24"/>
    <x v="29"/>
    <x v="22"/>
    <x v="34"/>
    <x v="1"/>
    <x v="3"/>
    <x v="0"/>
    <x v="0"/>
    <x v="3"/>
    <x v="0"/>
    <x v="4"/>
    <x v="4"/>
    <x v="17"/>
    <x v="47"/>
  </r>
  <r>
    <x v="1"/>
    <x v="0"/>
    <x v="0"/>
    <x v="330"/>
    <x v="330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1"/>
    <x v="331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2"/>
    <x v="332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3"/>
    <x v="333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4"/>
    <x v="334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5"/>
    <x v="335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6"/>
    <x v="336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7"/>
    <x v="337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8"/>
    <x v="338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39"/>
    <x v="339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40"/>
    <x v="340"/>
    <x v="0"/>
    <x v="0"/>
    <x v="0"/>
    <x v="24"/>
    <x v="29"/>
    <x v="22"/>
    <x v="34"/>
    <x v="1"/>
    <x v="3"/>
    <x v="0"/>
    <x v="0"/>
    <x v="3"/>
    <x v="0"/>
    <x v="4"/>
    <x v="4"/>
    <x v="17"/>
    <x v="47"/>
  </r>
  <r>
    <x v="1"/>
    <x v="0"/>
    <x v="0"/>
    <x v="341"/>
    <x v="341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42"/>
    <x v="342"/>
    <x v="0"/>
    <x v="0"/>
    <x v="0"/>
    <x v="24"/>
    <x v="29"/>
    <x v="22"/>
    <x v="34"/>
    <x v="1"/>
    <x v="3"/>
    <x v="0"/>
    <x v="0"/>
    <x v="3"/>
    <x v="0"/>
    <x v="4"/>
    <x v="4"/>
    <x v="17"/>
    <x v="47"/>
  </r>
  <r>
    <x v="1"/>
    <x v="0"/>
    <x v="0"/>
    <x v="343"/>
    <x v="343"/>
    <x v="0"/>
    <x v="0"/>
    <x v="0"/>
    <x v="24"/>
    <x v="29"/>
    <x v="22"/>
    <x v="34"/>
    <x v="1"/>
    <x v="3"/>
    <x v="0"/>
    <x v="0"/>
    <x v="3"/>
    <x v="0"/>
    <x v="4"/>
    <x v="4"/>
    <x v="17"/>
    <x v="47"/>
  </r>
  <r>
    <x v="1"/>
    <x v="0"/>
    <x v="0"/>
    <x v="344"/>
    <x v="344"/>
    <x v="0"/>
    <x v="0"/>
    <x v="0"/>
    <x v="24"/>
    <x v="29"/>
    <x v="22"/>
    <x v="34"/>
    <x v="1"/>
    <x v="3"/>
    <x v="0"/>
    <x v="0"/>
    <x v="3"/>
    <x v="0"/>
    <x v="4"/>
    <x v="4"/>
    <x v="17"/>
    <x v="48"/>
  </r>
  <r>
    <x v="1"/>
    <x v="0"/>
    <x v="0"/>
    <x v="345"/>
    <x v="345"/>
    <x v="0"/>
    <x v="0"/>
    <x v="0"/>
    <x v="24"/>
    <x v="29"/>
    <x v="22"/>
    <x v="34"/>
    <x v="1"/>
    <x v="3"/>
    <x v="0"/>
    <x v="0"/>
    <x v="3"/>
    <x v="0"/>
    <x v="4"/>
    <x v="4"/>
    <x v="17"/>
    <x v="50"/>
  </r>
  <r>
    <x v="1"/>
    <x v="0"/>
    <x v="0"/>
    <x v="346"/>
    <x v="346"/>
    <x v="0"/>
    <x v="0"/>
    <x v="0"/>
    <x v="24"/>
    <x v="29"/>
    <x v="22"/>
    <x v="34"/>
    <x v="1"/>
    <x v="3"/>
    <x v="0"/>
    <x v="0"/>
    <x v="3"/>
    <x v="0"/>
    <x v="4"/>
    <x v="4"/>
    <x v="19"/>
    <x v="48"/>
  </r>
  <r>
    <x v="0"/>
    <x v="0"/>
    <x v="0"/>
    <x v="347"/>
    <x v="347"/>
    <x v="0"/>
    <x v="0"/>
    <x v="0"/>
    <x v="25"/>
    <x v="20"/>
    <x v="8"/>
    <x v="35"/>
    <x v="1"/>
    <x v="2"/>
    <x v="0"/>
    <x v="0"/>
    <x v="2"/>
    <x v="0"/>
    <x v="2"/>
    <x v="2"/>
    <x v="9"/>
    <x v="21"/>
  </r>
  <r>
    <x v="0"/>
    <x v="0"/>
    <x v="0"/>
    <x v="348"/>
    <x v="348"/>
    <x v="0"/>
    <x v="0"/>
    <x v="0"/>
    <x v="25"/>
    <x v="24"/>
    <x v="21"/>
    <x v="35"/>
    <x v="1"/>
    <x v="2"/>
    <x v="0"/>
    <x v="0"/>
    <x v="2"/>
    <x v="0"/>
    <x v="3"/>
    <x v="3"/>
    <x v="9"/>
    <x v="21"/>
  </r>
  <r>
    <x v="2"/>
    <x v="0"/>
    <x v="0"/>
    <x v="349"/>
    <x v="349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50"/>
    <x v="350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351"/>
    <x v="351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52"/>
    <x v="352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53"/>
    <x v="353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54"/>
    <x v="354"/>
    <x v="0"/>
    <x v="0"/>
    <x v="0"/>
    <x v="26"/>
    <x v="33"/>
    <x v="22"/>
    <x v="36"/>
    <x v="1"/>
    <x v="0"/>
    <x v="0"/>
    <x v="0"/>
    <x v="0"/>
    <x v="0"/>
    <x v="5"/>
    <x v="5"/>
    <x v="0"/>
    <x v="51"/>
  </r>
  <r>
    <x v="2"/>
    <x v="0"/>
    <x v="0"/>
    <x v="355"/>
    <x v="355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56"/>
    <x v="356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57"/>
    <x v="357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58"/>
    <x v="358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59"/>
    <x v="359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360"/>
    <x v="360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61"/>
    <x v="361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62"/>
    <x v="362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63"/>
    <x v="363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64"/>
    <x v="364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65"/>
    <x v="365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66"/>
    <x v="366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67"/>
    <x v="367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68"/>
    <x v="368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69"/>
    <x v="369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70"/>
    <x v="370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71"/>
    <x v="371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72"/>
    <x v="372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73"/>
    <x v="373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74"/>
    <x v="374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75"/>
    <x v="375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76"/>
    <x v="376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77"/>
    <x v="377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78"/>
    <x v="378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79"/>
    <x v="379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80"/>
    <x v="380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81"/>
    <x v="381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382"/>
    <x v="382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83"/>
    <x v="383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384"/>
    <x v="384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85"/>
    <x v="385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386"/>
    <x v="386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87"/>
    <x v="387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388"/>
    <x v="388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89"/>
    <x v="389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390"/>
    <x v="390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91"/>
    <x v="391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92"/>
    <x v="392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393"/>
    <x v="393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94"/>
    <x v="394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95"/>
    <x v="395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96"/>
    <x v="396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397"/>
    <x v="397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398"/>
    <x v="398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399"/>
    <x v="399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00"/>
    <x v="400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01"/>
    <x v="401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02"/>
    <x v="402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03"/>
    <x v="403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04"/>
    <x v="404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05"/>
    <x v="405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06"/>
    <x v="406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07"/>
    <x v="407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08"/>
    <x v="408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09"/>
    <x v="409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10"/>
    <x v="410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11"/>
    <x v="411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12"/>
    <x v="412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13"/>
    <x v="413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14"/>
    <x v="414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15"/>
    <x v="415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16"/>
    <x v="416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17"/>
    <x v="417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18"/>
    <x v="418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19"/>
    <x v="419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20"/>
    <x v="420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21"/>
    <x v="421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22"/>
    <x v="422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23"/>
    <x v="423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24"/>
    <x v="424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25"/>
    <x v="425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26"/>
    <x v="426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27"/>
    <x v="427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28"/>
    <x v="428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29"/>
    <x v="429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30"/>
    <x v="430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31"/>
    <x v="431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32"/>
    <x v="432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33"/>
    <x v="433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34"/>
    <x v="434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35"/>
    <x v="435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36"/>
    <x v="436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37"/>
    <x v="437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38"/>
    <x v="438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39"/>
    <x v="439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40"/>
    <x v="440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41"/>
    <x v="441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42"/>
    <x v="442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43"/>
    <x v="443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44"/>
    <x v="444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45"/>
    <x v="445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46"/>
    <x v="446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47"/>
    <x v="447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48"/>
    <x v="448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49"/>
    <x v="449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50"/>
    <x v="450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51"/>
    <x v="451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52"/>
    <x v="452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53"/>
    <x v="453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54"/>
    <x v="454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55"/>
    <x v="455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56"/>
    <x v="456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57"/>
    <x v="457"/>
    <x v="0"/>
    <x v="0"/>
    <x v="0"/>
    <x v="26"/>
    <x v="33"/>
    <x v="22"/>
    <x v="36"/>
    <x v="1"/>
    <x v="0"/>
    <x v="0"/>
    <x v="0"/>
    <x v="0"/>
    <x v="0"/>
    <x v="5"/>
    <x v="5"/>
    <x v="0"/>
    <x v="51"/>
  </r>
  <r>
    <x v="2"/>
    <x v="0"/>
    <x v="0"/>
    <x v="458"/>
    <x v="458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59"/>
    <x v="459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60"/>
    <x v="460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61"/>
    <x v="461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62"/>
    <x v="462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63"/>
    <x v="463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64"/>
    <x v="464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65"/>
    <x v="465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66"/>
    <x v="466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67"/>
    <x v="467"/>
    <x v="0"/>
    <x v="0"/>
    <x v="0"/>
    <x v="26"/>
    <x v="34"/>
    <x v="26"/>
    <x v="36"/>
    <x v="1"/>
    <x v="0"/>
    <x v="0"/>
    <x v="0"/>
    <x v="0"/>
    <x v="0"/>
    <x v="5"/>
    <x v="5"/>
    <x v="0"/>
    <x v="51"/>
  </r>
  <r>
    <x v="2"/>
    <x v="0"/>
    <x v="0"/>
    <x v="468"/>
    <x v="468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69"/>
    <x v="469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70"/>
    <x v="470"/>
    <x v="0"/>
    <x v="0"/>
    <x v="0"/>
    <x v="26"/>
    <x v="30"/>
    <x v="23"/>
    <x v="36"/>
    <x v="1"/>
    <x v="0"/>
    <x v="0"/>
    <x v="0"/>
    <x v="0"/>
    <x v="0"/>
    <x v="5"/>
    <x v="5"/>
    <x v="0"/>
    <x v="51"/>
  </r>
  <r>
    <x v="2"/>
    <x v="0"/>
    <x v="0"/>
    <x v="471"/>
    <x v="471"/>
    <x v="0"/>
    <x v="0"/>
    <x v="0"/>
    <x v="26"/>
    <x v="33"/>
    <x v="22"/>
    <x v="36"/>
    <x v="1"/>
    <x v="0"/>
    <x v="0"/>
    <x v="0"/>
    <x v="0"/>
    <x v="0"/>
    <x v="5"/>
    <x v="5"/>
    <x v="0"/>
    <x v="51"/>
  </r>
  <r>
    <x v="2"/>
    <x v="0"/>
    <x v="0"/>
    <x v="472"/>
    <x v="472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73"/>
    <x v="473"/>
    <x v="0"/>
    <x v="0"/>
    <x v="0"/>
    <x v="26"/>
    <x v="31"/>
    <x v="24"/>
    <x v="36"/>
    <x v="1"/>
    <x v="0"/>
    <x v="0"/>
    <x v="0"/>
    <x v="0"/>
    <x v="0"/>
    <x v="5"/>
    <x v="5"/>
    <x v="0"/>
    <x v="51"/>
  </r>
  <r>
    <x v="2"/>
    <x v="0"/>
    <x v="0"/>
    <x v="474"/>
    <x v="474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75"/>
    <x v="475"/>
    <x v="0"/>
    <x v="0"/>
    <x v="0"/>
    <x v="26"/>
    <x v="32"/>
    <x v="25"/>
    <x v="36"/>
    <x v="1"/>
    <x v="0"/>
    <x v="0"/>
    <x v="0"/>
    <x v="0"/>
    <x v="0"/>
    <x v="5"/>
    <x v="5"/>
    <x v="0"/>
    <x v="51"/>
  </r>
  <r>
    <x v="2"/>
    <x v="0"/>
    <x v="0"/>
    <x v="476"/>
    <x v="476"/>
    <x v="0"/>
    <x v="0"/>
    <x v="0"/>
    <x v="26"/>
    <x v="30"/>
    <x v="23"/>
    <x v="36"/>
    <x v="1"/>
    <x v="0"/>
    <x v="0"/>
    <x v="0"/>
    <x v="0"/>
    <x v="0"/>
    <x v="5"/>
    <x v="5"/>
    <x v="20"/>
    <x v="51"/>
  </r>
  <r>
    <x v="0"/>
    <x v="0"/>
    <x v="0"/>
    <x v="477"/>
    <x v="477"/>
    <x v="0"/>
    <x v="0"/>
    <x v="0"/>
    <x v="21"/>
    <x v="24"/>
    <x v="21"/>
    <x v="37"/>
    <x v="1"/>
    <x v="2"/>
    <x v="0"/>
    <x v="0"/>
    <x v="2"/>
    <x v="0"/>
    <x v="3"/>
    <x v="3"/>
    <x v="9"/>
    <x v="27"/>
  </r>
  <r>
    <x v="0"/>
    <x v="0"/>
    <x v="0"/>
    <x v="478"/>
    <x v="478"/>
    <x v="0"/>
    <x v="0"/>
    <x v="0"/>
    <x v="21"/>
    <x v="24"/>
    <x v="21"/>
    <x v="37"/>
    <x v="1"/>
    <x v="2"/>
    <x v="0"/>
    <x v="0"/>
    <x v="2"/>
    <x v="0"/>
    <x v="3"/>
    <x v="3"/>
    <x v="9"/>
    <x v="21"/>
  </r>
  <r>
    <x v="0"/>
    <x v="0"/>
    <x v="0"/>
    <x v="479"/>
    <x v="479"/>
    <x v="0"/>
    <x v="0"/>
    <x v="0"/>
    <x v="21"/>
    <x v="24"/>
    <x v="21"/>
    <x v="37"/>
    <x v="1"/>
    <x v="2"/>
    <x v="0"/>
    <x v="0"/>
    <x v="2"/>
    <x v="0"/>
    <x v="3"/>
    <x v="3"/>
    <x v="9"/>
    <x v="52"/>
  </r>
  <r>
    <x v="0"/>
    <x v="0"/>
    <x v="0"/>
    <x v="480"/>
    <x v="480"/>
    <x v="0"/>
    <x v="0"/>
    <x v="0"/>
    <x v="21"/>
    <x v="24"/>
    <x v="21"/>
    <x v="37"/>
    <x v="1"/>
    <x v="2"/>
    <x v="0"/>
    <x v="0"/>
    <x v="2"/>
    <x v="0"/>
    <x v="3"/>
    <x v="3"/>
    <x v="9"/>
    <x v="18"/>
  </r>
  <r>
    <x v="0"/>
    <x v="0"/>
    <x v="0"/>
    <x v="481"/>
    <x v="481"/>
    <x v="0"/>
    <x v="0"/>
    <x v="0"/>
    <x v="21"/>
    <x v="24"/>
    <x v="21"/>
    <x v="37"/>
    <x v="1"/>
    <x v="2"/>
    <x v="0"/>
    <x v="0"/>
    <x v="2"/>
    <x v="0"/>
    <x v="3"/>
    <x v="3"/>
    <x v="9"/>
    <x v="33"/>
  </r>
  <r>
    <x v="0"/>
    <x v="0"/>
    <x v="0"/>
    <x v="482"/>
    <x v="482"/>
    <x v="0"/>
    <x v="0"/>
    <x v="0"/>
    <x v="21"/>
    <x v="24"/>
    <x v="21"/>
    <x v="37"/>
    <x v="1"/>
    <x v="2"/>
    <x v="0"/>
    <x v="0"/>
    <x v="2"/>
    <x v="0"/>
    <x v="3"/>
    <x v="3"/>
    <x v="9"/>
    <x v="21"/>
  </r>
  <r>
    <x v="0"/>
    <x v="0"/>
    <x v="0"/>
    <x v="483"/>
    <x v="483"/>
    <x v="0"/>
    <x v="0"/>
    <x v="0"/>
    <x v="21"/>
    <x v="24"/>
    <x v="21"/>
    <x v="37"/>
    <x v="1"/>
    <x v="2"/>
    <x v="0"/>
    <x v="0"/>
    <x v="2"/>
    <x v="0"/>
    <x v="3"/>
    <x v="3"/>
    <x v="9"/>
    <x v="21"/>
  </r>
  <r>
    <x v="0"/>
    <x v="0"/>
    <x v="0"/>
    <x v="484"/>
    <x v="484"/>
    <x v="0"/>
    <x v="0"/>
    <x v="0"/>
    <x v="21"/>
    <x v="24"/>
    <x v="21"/>
    <x v="37"/>
    <x v="1"/>
    <x v="2"/>
    <x v="0"/>
    <x v="0"/>
    <x v="2"/>
    <x v="0"/>
    <x v="3"/>
    <x v="3"/>
    <x v="9"/>
    <x v="33"/>
  </r>
  <r>
    <x v="0"/>
    <x v="0"/>
    <x v="0"/>
    <x v="485"/>
    <x v="485"/>
    <x v="0"/>
    <x v="0"/>
    <x v="0"/>
    <x v="21"/>
    <x v="24"/>
    <x v="21"/>
    <x v="37"/>
    <x v="1"/>
    <x v="2"/>
    <x v="0"/>
    <x v="0"/>
    <x v="2"/>
    <x v="0"/>
    <x v="3"/>
    <x v="3"/>
    <x v="9"/>
    <x v="43"/>
  </r>
  <r>
    <x v="0"/>
    <x v="0"/>
    <x v="0"/>
    <x v="486"/>
    <x v="486"/>
    <x v="0"/>
    <x v="0"/>
    <x v="0"/>
    <x v="21"/>
    <x v="24"/>
    <x v="21"/>
    <x v="37"/>
    <x v="1"/>
    <x v="2"/>
    <x v="0"/>
    <x v="0"/>
    <x v="2"/>
    <x v="0"/>
    <x v="3"/>
    <x v="3"/>
    <x v="14"/>
    <x v="27"/>
  </r>
  <r>
    <x v="0"/>
    <x v="0"/>
    <x v="0"/>
    <x v="487"/>
    <x v="487"/>
    <x v="0"/>
    <x v="0"/>
    <x v="0"/>
    <x v="15"/>
    <x v="24"/>
    <x v="21"/>
    <x v="38"/>
    <x v="1"/>
    <x v="2"/>
    <x v="0"/>
    <x v="0"/>
    <x v="2"/>
    <x v="0"/>
    <x v="3"/>
    <x v="3"/>
    <x v="9"/>
    <x v="17"/>
  </r>
  <r>
    <x v="0"/>
    <x v="0"/>
    <x v="0"/>
    <x v="488"/>
    <x v="488"/>
    <x v="0"/>
    <x v="0"/>
    <x v="0"/>
    <x v="15"/>
    <x v="24"/>
    <x v="21"/>
    <x v="38"/>
    <x v="1"/>
    <x v="2"/>
    <x v="0"/>
    <x v="0"/>
    <x v="2"/>
    <x v="0"/>
    <x v="3"/>
    <x v="3"/>
    <x v="9"/>
    <x v="27"/>
  </r>
  <r>
    <x v="0"/>
    <x v="0"/>
    <x v="0"/>
    <x v="489"/>
    <x v="489"/>
    <x v="0"/>
    <x v="0"/>
    <x v="0"/>
    <x v="15"/>
    <x v="24"/>
    <x v="21"/>
    <x v="38"/>
    <x v="1"/>
    <x v="2"/>
    <x v="0"/>
    <x v="0"/>
    <x v="2"/>
    <x v="0"/>
    <x v="3"/>
    <x v="3"/>
    <x v="9"/>
    <x v="21"/>
  </r>
  <r>
    <x v="0"/>
    <x v="0"/>
    <x v="0"/>
    <x v="490"/>
    <x v="490"/>
    <x v="0"/>
    <x v="0"/>
    <x v="0"/>
    <x v="15"/>
    <x v="24"/>
    <x v="21"/>
    <x v="38"/>
    <x v="1"/>
    <x v="2"/>
    <x v="0"/>
    <x v="0"/>
    <x v="2"/>
    <x v="0"/>
    <x v="3"/>
    <x v="3"/>
    <x v="9"/>
    <x v="17"/>
  </r>
  <r>
    <x v="0"/>
    <x v="0"/>
    <x v="0"/>
    <x v="491"/>
    <x v="491"/>
    <x v="0"/>
    <x v="0"/>
    <x v="0"/>
    <x v="15"/>
    <x v="24"/>
    <x v="21"/>
    <x v="38"/>
    <x v="1"/>
    <x v="2"/>
    <x v="0"/>
    <x v="0"/>
    <x v="2"/>
    <x v="0"/>
    <x v="3"/>
    <x v="3"/>
    <x v="9"/>
    <x v="28"/>
  </r>
  <r>
    <x v="0"/>
    <x v="0"/>
    <x v="0"/>
    <x v="492"/>
    <x v="492"/>
    <x v="0"/>
    <x v="0"/>
    <x v="0"/>
    <x v="15"/>
    <x v="24"/>
    <x v="21"/>
    <x v="38"/>
    <x v="1"/>
    <x v="2"/>
    <x v="0"/>
    <x v="0"/>
    <x v="2"/>
    <x v="0"/>
    <x v="3"/>
    <x v="3"/>
    <x v="13"/>
    <x v="27"/>
  </r>
  <r>
    <x v="0"/>
    <x v="0"/>
    <x v="0"/>
    <x v="493"/>
    <x v="493"/>
    <x v="0"/>
    <x v="0"/>
    <x v="0"/>
    <x v="21"/>
    <x v="24"/>
    <x v="21"/>
    <x v="39"/>
    <x v="1"/>
    <x v="2"/>
    <x v="0"/>
    <x v="0"/>
    <x v="2"/>
    <x v="0"/>
    <x v="3"/>
    <x v="3"/>
    <x v="9"/>
    <x v="27"/>
  </r>
  <r>
    <x v="0"/>
    <x v="0"/>
    <x v="0"/>
    <x v="494"/>
    <x v="494"/>
    <x v="0"/>
    <x v="0"/>
    <x v="0"/>
    <x v="21"/>
    <x v="24"/>
    <x v="21"/>
    <x v="39"/>
    <x v="1"/>
    <x v="2"/>
    <x v="0"/>
    <x v="0"/>
    <x v="2"/>
    <x v="0"/>
    <x v="3"/>
    <x v="3"/>
    <x v="9"/>
    <x v="27"/>
  </r>
  <r>
    <x v="0"/>
    <x v="0"/>
    <x v="0"/>
    <x v="495"/>
    <x v="495"/>
    <x v="0"/>
    <x v="0"/>
    <x v="0"/>
    <x v="21"/>
    <x v="24"/>
    <x v="21"/>
    <x v="39"/>
    <x v="1"/>
    <x v="2"/>
    <x v="0"/>
    <x v="0"/>
    <x v="2"/>
    <x v="0"/>
    <x v="3"/>
    <x v="3"/>
    <x v="13"/>
    <x v="33"/>
  </r>
  <r>
    <x v="0"/>
    <x v="0"/>
    <x v="0"/>
    <x v="496"/>
    <x v="496"/>
    <x v="0"/>
    <x v="0"/>
    <x v="0"/>
    <x v="18"/>
    <x v="35"/>
    <x v="27"/>
    <x v="40"/>
    <x v="1"/>
    <x v="2"/>
    <x v="0"/>
    <x v="0"/>
    <x v="2"/>
    <x v="0"/>
    <x v="6"/>
    <x v="6"/>
    <x v="9"/>
    <x v="53"/>
  </r>
  <r>
    <x v="0"/>
    <x v="0"/>
    <x v="0"/>
    <x v="497"/>
    <x v="497"/>
    <x v="0"/>
    <x v="0"/>
    <x v="0"/>
    <x v="18"/>
    <x v="24"/>
    <x v="21"/>
    <x v="40"/>
    <x v="1"/>
    <x v="2"/>
    <x v="0"/>
    <x v="0"/>
    <x v="2"/>
    <x v="0"/>
    <x v="3"/>
    <x v="3"/>
    <x v="9"/>
    <x v="33"/>
  </r>
  <r>
    <x v="0"/>
    <x v="0"/>
    <x v="0"/>
    <x v="498"/>
    <x v="498"/>
    <x v="0"/>
    <x v="0"/>
    <x v="0"/>
    <x v="18"/>
    <x v="24"/>
    <x v="21"/>
    <x v="40"/>
    <x v="1"/>
    <x v="2"/>
    <x v="0"/>
    <x v="0"/>
    <x v="2"/>
    <x v="0"/>
    <x v="3"/>
    <x v="3"/>
    <x v="9"/>
    <x v="17"/>
  </r>
  <r>
    <x v="0"/>
    <x v="0"/>
    <x v="0"/>
    <x v="499"/>
    <x v="499"/>
    <x v="0"/>
    <x v="0"/>
    <x v="0"/>
    <x v="18"/>
    <x v="24"/>
    <x v="21"/>
    <x v="40"/>
    <x v="1"/>
    <x v="2"/>
    <x v="0"/>
    <x v="0"/>
    <x v="2"/>
    <x v="0"/>
    <x v="3"/>
    <x v="3"/>
    <x v="9"/>
    <x v="28"/>
  </r>
  <r>
    <x v="0"/>
    <x v="0"/>
    <x v="0"/>
    <x v="500"/>
    <x v="500"/>
    <x v="0"/>
    <x v="0"/>
    <x v="0"/>
    <x v="18"/>
    <x v="24"/>
    <x v="21"/>
    <x v="40"/>
    <x v="1"/>
    <x v="2"/>
    <x v="0"/>
    <x v="0"/>
    <x v="2"/>
    <x v="0"/>
    <x v="3"/>
    <x v="3"/>
    <x v="13"/>
    <x v="27"/>
  </r>
  <r>
    <x v="0"/>
    <x v="0"/>
    <x v="0"/>
    <x v="501"/>
    <x v="501"/>
    <x v="0"/>
    <x v="0"/>
    <x v="0"/>
    <x v="23"/>
    <x v="24"/>
    <x v="21"/>
    <x v="41"/>
    <x v="1"/>
    <x v="2"/>
    <x v="0"/>
    <x v="0"/>
    <x v="2"/>
    <x v="0"/>
    <x v="3"/>
    <x v="3"/>
    <x v="9"/>
    <x v="33"/>
  </r>
  <r>
    <x v="0"/>
    <x v="0"/>
    <x v="0"/>
    <x v="502"/>
    <x v="502"/>
    <x v="0"/>
    <x v="0"/>
    <x v="0"/>
    <x v="23"/>
    <x v="24"/>
    <x v="21"/>
    <x v="41"/>
    <x v="1"/>
    <x v="2"/>
    <x v="0"/>
    <x v="0"/>
    <x v="2"/>
    <x v="0"/>
    <x v="3"/>
    <x v="3"/>
    <x v="9"/>
    <x v="27"/>
  </r>
  <r>
    <x v="0"/>
    <x v="0"/>
    <x v="0"/>
    <x v="503"/>
    <x v="503"/>
    <x v="0"/>
    <x v="0"/>
    <x v="0"/>
    <x v="23"/>
    <x v="24"/>
    <x v="21"/>
    <x v="41"/>
    <x v="1"/>
    <x v="2"/>
    <x v="0"/>
    <x v="0"/>
    <x v="2"/>
    <x v="0"/>
    <x v="3"/>
    <x v="3"/>
    <x v="13"/>
    <x v="17"/>
  </r>
  <r>
    <x v="0"/>
    <x v="0"/>
    <x v="0"/>
    <x v="504"/>
    <x v="504"/>
    <x v="0"/>
    <x v="0"/>
    <x v="0"/>
    <x v="5"/>
    <x v="36"/>
    <x v="28"/>
    <x v="42"/>
    <x v="2"/>
    <x v="2"/>
    <x v="0"/>
    <x v="0"/>
    <x v="2"/>
    <x v="0"/>
    <x v="3"/>
    <x v="3"/>
    <x v="21"/>
    <x v="33"/>
  </r>
  <r>
    <x v="0"/>
    <x v="0"/>
    <x v="0"/>
    <x v="505"/>
    <x v="505"/>
    <x v="0"/>
    <x v="0"/>
    <x v="0"/>
    <x v="9"/>
    <x v="24"/>
    <x v="21"/>
    <x v="43"/>
    <x v="1"/>
    <x v="2"/>
    <x v="0"/>
    <x v="0"/>
    <x v="2"/>
    <x v="0"/>
    <x v="3"/>
    <x v="3"/>
    <x v="9"/>
    <x v="46"/>
  </r>
  <r>
    <x v="0"/>
    <x v="0"/>
    <x v="0"/>
    <x v="506"/>
    <x v="506"/>
    <x v="0"/>
    <x v="0"/>
    <x v="0"/>
    <x v="12"/>
    <x v="24"/>
    <x v="21"/>
    <x v="44"/>
    <x v="1"/>
    <x v="2"/>
    <x v="0"/>
    <x v="0"/>
    <x v="2"/>
    <x v="0"/>
    <x v="3"/>
    <x v="3"/>
    <x v="9"/>
    <x v="27"/>
  </r>
  <r>
    <x v="0"/>
    <x v="0"/>
    <x v="0"/>
    <x v="507"/>
    <x v="507"/>
    <x v="0"/>
    <x v="0"/>
    <x v="0"/>
    <x v="20"/>
    <x v="24"/>
    <x v="21"/>
    <x v="45"/>
    <x v="1"/>
    <x v="2"/>
    <x v="0"/>
    <x v="0"/>
    <x v="2"/>
    <x v="0"/>
    <x v="3"/>
    <x v="3"/>
    <x v="9"/>
    <x v="27"/>
  </r>
  <r>
    <x v="0"/>
    <x v="0"/>
    <x v="0"/>
    <x v="508"/>
    <x v="508"/>
    <x v="0"/>
    <x v="0"/>
    <x v="0"/>
    <x v="4"/>
    <x v="24"/>
    <x v="21"/>
    <x v="46"/>
    <x v="1"/>
    <x v="2"/>
    <x v="0"/>
    <x v="0"/>
    <x v="2"/>
    <x v="0"/>
    <x v="3"/>
    <x v="3"/>
    <x v="9"/>
    <x v="33"/>
  </r>
  <r>
    <x v="0"/>
    <x v="0"/>
    <x v="0"/>
    <x v="509"/>
    <x v="509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0"/>
    <x v="510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1"/>
    <x v="511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12"/>
    <x v="512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3"/>
    <x v="513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4"/>
    <x v="514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5"/>
    <x v="515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6"/>
    <x v="516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7"/>
    <x v="517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8"/>
    <x v="518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19"/>
    <x v="519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20"/>
    <x v="520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21"/>
    <x v="521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22"/>
    <x v="522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23"/>
    <x v="523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24"/>
    <x v="524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25"/>
    <x v="525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26"/>
    <x v="526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27"/>
    <x v="527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28"/>
    <x v="528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29"/>
    <x v="529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0"/>
    <x v="530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1"/>
    <x v="531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2"/>
    <x v="532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3"/>
    <x v="533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4"/>
    <x v="534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35"/>
    <x v="535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6"/>
    <x v="536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7"/>
    <x v="537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38"/>
    <x v="538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39"/>
    <x v="539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40"/>
    <x v="540"/>
    <x v="0"/>
    <x v="0"/>
    <x v="0"/>
    <x v="27"/>
    <x v="24"/>
    <x v="21"/>
    <x v="47"/>
    <x v="1"/>
    <x v="2"/>
    <x v="0"/>
    <x v="0"/>
    <x v="2"/>
    <x v="0"/>
    <x v="3"/>
    <x v="3"/>
    <x v="9"/>
    <x v="54"/>
  </r>
  <r>
    <x v="0"/>
    <x v="0"/>
    <x v="0"/>
    <x v="541"/>
    <x v="541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42"/>
    <x v="542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43"/>
    <x v="543"/>
    <x v="0"/>
    <x v="0"/>
    <x v="0"/>
    <x v="27"/>
    <x v="37"/>
    <x v="26"/>
    <x v="47"/>
    <x v="1"/>
    <x v="2"/>
    <x v="0"/>
    <x v="0"/>
    <x v="2"/>
    <x v="0"/>
    <x v="3"/>
    <x v="3"/>
    <x v="9"/>
    <x v="54"/>
  </r>
  <r>
    <x v="0"/>
    <x v="0"/>
    <x v="0"/>
    <x v="544"/>
    <x v="544"/>
    <x v="0"/>
    <x v="0"/>
    <x v="0"/>
    <x v="27"/>
    <x v="37"/>
    <x v="26"/>
    <x v="47"/>
    <x v="1"/>
    <x v="2"/>
    <x v="0"/>
    <x v="0"/>
    <x v="2"/>
    <x v="0"/>
    <x v="3"/>
    <x v="3"/>
    <x v="22"/>
    <x v="54"/>
  </r>
  <r>
    <x v="3"/>
    <x v="0"/>
    <x v="0"/>
    <x v="545"/>
    <x v="545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46"/>
    <x v="546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47"/>
    <x v="547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48"/>
    <x v="548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49"/>
    <x v="549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0"/>
    <x v="550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1"/>
    <x v="551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2"/>
    <x v="552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3"/>
    <x v="553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4"/>
    <x v="554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5"/>
    <x v="555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6"/>
    <x v="556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7"/>
    <x v="557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8"/>
    <x v="558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59"/>
    <x v="559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60"/>
    <x v="560"/>
    <x v="0"/>
    <x v="0"/>
    <x v="0"/>
    <x v="28"/>
    <x v="39"/>
    <x v="30"/>
    <x v="48"/>
    <x v="1"/>
    <x v="0"/>
    <x v="0"/>
    <x v="0"/>
    <x v="0"/>
    <x v="0"/>
    <x v="6"/>
    <x v="6"/>
    <x v="0"/>
    <x v="56"/>
  </r>
  <r>
    <x v="3"/>
    <x v="0"/>
    <x v="0"/>
    <x v="561"/>
    <x v="561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62"/>
    <x v="562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63"/>
    <x v="563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64"/>
    <x v="564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565"/>
    <x v="565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1"/>
    <x v="0"/>
    <x v="0"/>
    <x v="566"/>
    <x v="566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67"/>
    <x v="567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68"/>
    <x v="568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69"/>
    <x v="569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0"/>
    <x v="570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1"/>
    <x v="571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2"/>
    <x v="572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3"/>
    <x v="573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4"/>
    <x v="574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5"/>
    <x v="575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6"/>
    <x v="576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7"/>
    <x v="577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8"/>
    <x v="578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79"/>
    <x v="579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0"/>
    <x v="580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1"/>
    <x v="581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2"/>
    <x v="582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3"/>
    <x v="583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4"/>
    <x v="584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5"/>
    <x v="585"/>
    <x v="0"/>
    <x v="0"/>
    <x v="0"/>
    <x v="24"/>
    <x v="29"/>
    <x v="22"/>
    <x v="49"/>
    <x v="1"/>
    <x v="3"/>
    <x v="0"/>
    <x v="0"/>
    <x v="3"/>
    <x v="0"/>
    <x v="4"/>
    <x v="4"/>
    <x v="17"/>
    <x v="48"/>
  </r>
  <r>
    <x v="1"/>
    <x v="0"/>
    <x v="0"/>
    <x v="586"/>
    <x v="586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7"/>
    <x v="587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8"/>
    <x v="588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89"/>
    <x v="589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0"/>
    <x v="590"/>
    <x v="0"/>
    <x v="0"/>
    <x v="0"/>
    <x v="24"/>
    <x v="29"/>
    <x v="22"/>
    <x v="49"/>
    <x v="1"/>
    <x v="3"/>
    <x v="0"/>
    <x v="0"/>
    <x v="3"/>
    <x v="0"/>
    <x v="4"/>
    <x v="4"/>
    <x v="17"/>
    <x v="48"/>
  </r>
  <r>
    <x v="1"/>
    <x v="0"/>
    <x v="0"/>
    <x v="591"/>
    <x v="591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2"/>
    <x v="592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3"/>
    <x v="593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4"/>
    <x v="594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5"/>
    <x v="595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6"/>
    <x v="596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7"/>
    <x v="597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8"/>
    <x v="598"/>
    <x v="0"/>
    <x v="0"/>
    <x v="0"/>
    <x v="24"/>
    <x v="29"/>
    <x v="22"/>
    <x v="49"/>
    <x v="1"/>
    <x v="3"/>
    <x v="0"/>
    <x v="0"/>
    <x v="3"/>
    <x v="0"/>
    <x v="4"/>
    <x v="4"/>
    <x v="17"/>
    <x v="47"/>
  </r>
  <r>
    <x v="1"/>
    <x v="0"/>
    <x v="0"/>
    <x v="599"/>
    <x v="599"/>
    <x v="0"/>
    <x v="0"/>
    <x v="0"/>
    <x v="24"/>
    <x v="29"/>
    <x v="22"/>
    <x v="49"/>
    <x v="1"/>
    <x v="3"/>
    <x v="0"/>
    <x v="0"/>
    <x v="3"/>
    <x v="0"/>
    <x v="4"/>
    <x v="4"/>
    <x v="17"/>
    <x v="48"/>
  </r>
  <r>
    <x v="1"/>
    <x v="0"/>
    <x v="0"/>
    <x v="600"/>
    <x v="600"/>
    <x v="0"/>
    <x v="0"/>
    <x v="0"/>
    <x v="24"/>
    <x v="29"/>
    <x v="22"/>
    <x v="49"/>
    <x v="1"/>
    <x v="3"/>
    <x v="0"/>
    <x v="0"/>
    <x v="3"/>
    <x v="0"/>
    <x v="4"/>
    <x v="4"/>
    <x v="23"/>
    <x v="48"/>
  </r>
  <r>
    <x v="3"/>
    <x v="0"/>
    <x v="0"/>
    <x v="601"/>
    <x v="601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602"/>
    <x v="602"/>
    <x v="0"/>
    <x v="0"/>
    <x v="0"/>
    <x v="28"/>
    <x v="38"/>
    <x v="29"/>
    <x v="48"/>
    <x v="1"/>
    <x v="0"/>
    <x v="0"/>
    <x v="0"/>
    <x v="0"/>
    <x v="0"/>
    <x v="6"/>
    <x v="6"/>
    <x v="0"/>
    <x v="55"/>
  </r>
  <r>
    <x v="3"/>
    <x v="0"/>
    <x v="0"/>
    <x v="603"/>
    <x v="603"/>
    <x v="0"/>
    <x v="0"/>
    <x v="0"/>
    <x v="28"/>
    <x v="38"/>
    <x v="29"/>
    <x v="48"/>
    <x v="1"/>
    <x v="0"/>
    <x v="0"/>
    <x v="0"/>
    <x v="0"/>
    <x v="0"/>
    <x v="6"/>
    <x v="6"/>
    <x v="7"/>
    <x v="55"/>
  </r>
  <r>
    <x v="3"/>
    <x v="0"/>
    <x v="0"/>
    <x v="604"/>
    <x v="604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05"/>
    <x v="605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06"/>
    <x v="606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07"/>
    <x v="607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08"/>
    <x v="608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09"/>
    <x v="609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0"/>
    <x v="610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1"/>
    <x v="611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2"/>
    <x v="612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3"/>
    <x v="613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4"/>
    <x v="614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5"/>
    <x v="615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16"/>
    <x v="616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7"/>
    <x v="617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18"/>
    <x v="618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19"/>
    <x v="619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20"/>
    <x v="620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1"/>
    <x v="621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2"/>
    <x v="622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3"/>
    <x v="623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4"/>
    <x v="624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5"/>
    <x v="625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6"/>
    <x v="626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7"/>
    <x v="627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8"/>
    <x v="628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29"/>
    <x v="629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30"/>
    <x v="630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31"/>
    <x v="631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32"/>
    <x v="632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33"/>
    <x v="633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34"/>
    <x v="634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35"/>
    <x v="635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36"/>
    <x v="636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37"/>
    <x v="637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38"/>
    <x v="638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39"/>
    <x v="639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40"/>
    <x v="640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41"/>
    <x v="641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42"/>
    <x v="642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43"/>
    <x v="643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44"/>
    <x v="644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45"/>
    <x v="645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46"/>
    <x v="646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47"/>
    <x v="647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48"/>
    <x v="648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49"/>
    <x v="649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50"/>
    <x v="650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51"/>
    <x v="651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52"/>
    <x v="652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53"/>
    <x v="653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54"/>
    <x v="654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55"/>
    <x v="655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56"/>
    <x v="656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57"/>
    <x v="657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58"/>
    <x v="658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59"/>
    <x v="659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60"/>
    <x v="660"/>
    <x v="0"/>
    <x v="0"/>
    <x v="0"/>
    <x v="28"/>
    <x v="41"/>
    <x v="32"/>
    <x v="50"/>
    <x v="2"/>
    <x v="0"/>
    <x v="0"/>
    <x v="0"/>
    <x v="0"/>
    <x v="0"/>
    <x v="6"/>
    <x v="6"/>
    <x v="0"/>
    <x v="58"/>
  </r>
  <r>
    <x v="3"/>
    <x v="0"/>
    <x v="0"/>
    <x v="661"/>
    <x v="661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62"/>
    <x v="662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63"/>
    <x v="663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64"/>
    <x v="664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65"/>
    <x v="665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66"/>
    <x v="666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67"/>
    <x v="667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68"/>
    <x v="668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69"/>
    <x v="669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70"/>
    <x v="670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71"/>
    <x v="671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72"/>
    <x v="672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73"/>
    <x v="673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74"/>
    <x v="674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75"/>
    <x v="675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3"/>
    <x v="0"/>
    <x v="0"/>
    <x v="676"/>
    <x v="676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77"/>
    <x v="677"/>
    <x v="0"/>
    <x v="0"/>
    <x v="0"/>
    <x v="28"/>
    <x v="40"/>
    <x v="31"/>
    <x v="50"/>
    <x v="2"/>
    <x v="0"/>
    <x v="0"/>
    <x v="0"/>
    <x v="0"/>
    <x v="0"/>
    <x v="7"/>
    <x v="7"/>
    <x v="0"/>
    <x v="57"/>
  </r>
  <r>
    <x v="3"/>
    <x v="0"/>
    <x v="0"/>
    <x v="678"/>
    <x v="678"/>
    <x v="0"/>
    <x v="0"/>
    <x v="0"/>
    <x v="28"/>
    <x v="38"/>
    <x v="29"/>
    <x v="50"/>
    <x v="2"/>
    <x v="0"/>
    <x v="0"/>
    <x v="0"/>
    <x v="0"/>
    <x v="0"/>
    <x v="6"/>
    <x v="6"/>
    <x v="0"/>
    <x v="55"/>
  </r>
  <r>
    <x v="4"/>
    <x v="0"/>
    <x v="0"/>
    <x v="679"/>
    <x v="679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0"/>
    <x v="680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1"/>
    <x v="681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2"/>
    <x v="682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3"/>
    <x v="683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684"/>
    <x v="684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5"/>
    <x v="685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6"/>
    <x v="686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7"/>
    <x v="687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8"/>
    <x v="688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89"/>
    <x v="689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690"/>
    <x v="690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691"/>
    <x v="691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692"/>
    <x v="692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93"/>
    <x v="693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94"/>
    <x v="694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695"/>
    <x v="695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96"/>
    <x v="696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697"/>
    <x v="697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698"/>
    <x v="698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699"/>
    <x v="699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00"/>
    <x v="700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01"/>
    <x v="701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0"/>
    <x v="0"/>
    <x v="0"/>
    <x v="702"/>
    <x v="702"/>
    <x v="0"/>
    <x v="0"/>
    <x v="0"/>
    <x v="6"/>
    <x v="44"/>
    <x v="33"/>
    <x v="52"/>
    <x v="2"/>
    <x v="2"/>
    <x v="0"/>
    <x v="0"/>
    <x v="2"/>
    <x v="0"/>
    <x v="3"/>
    <x v="3"/>
    <x v="9"/>
    <x v="21"/>
  </r>
  <r>
    <x v="0"/>
    <x v="0"/>
    <x v="0"/>
    <x v="703"/>
    <x v="703"/>
    <x v="0"/>
    <x v="0"/>
    <x v="0"/>
    <x v="6"/>
    <x v="44"/>
    <x v="33"/>
    <x v="52"/>
    <x v="2"/>
    <x v="2"/>
    <x v="0"/>
    <x v="0"/>
    <x v="2"/>
    <x v="0"/>
    <x v="3"/>
    <x v="3"/>
    <x v="9"/>
    <x v="21"/>
  </r>
  <r>
    <x v="0"/>
    <x v="0"/>
    <x v="0"/>
    <x v="704"/>
    <x v="704"/>
    <x v="0"/>
    <x v="0"/>
    <x v="0"/>
    <x v="6"/>
    <x v="44"/>
    <x v="33"/>
    <x v="52"/>
    <x v="2"/>
    <x v="2"/>
    <x v="0"/>
    <x v="0"/>
    <x v="2"/>
    <x v="0"/>
    <x v="3"/>
    <x v="3"/>
    <x v="9"/>
    <x v="21"/>
  </r>
  <r>
    <x v="0"/>
    <x v="0"/>
    <x v="0"/>
    <x v="705"/>
    <x v="705"/>
    <x v="0"/>
    <x v="0"/>
    <x v="0"/>
    <x v="6"/>
    <x v="44"/>
    <x v="33"/>
    <x v="52"/>
    <x v="2"/>
    <x v="2"/>
    <x v="0"/>
    <x v="0"/>
    <x v="2"/>
    <x v="0"/>
    <x v="3"/>
    <x v="3"/>
    <x v="9"/>
    <x v="21"/>
  </r>
  <r>
    <x v="0"/>
    <x v="0"/>
    <x v="0"/>
    <x v="706"/>
    <x v="706"/>
    <x v="0"/>
    <x v="0"/>
    <x v="0"/>
    <x v="6"/>
    <x v="44"/>
    <x v="33"/>
    <x v="52"/>
    <x v="2"/>
    <x v="2"/>
    <x v="0"/>
    <x v="0"/>
    <x v="2"/>
    <x v="0"/>
    <x v="3"/>
    <x v="3"/>
    <x v="9"/>
    <x v="21"/>
  </r>
  <r>
    <x v="0"/>
    <x v="0"/>
    <x v="0"/>
    <x v="707"/>
    <x v="707"/>
    <x v="0"/>
    <x v="0"/>
    <x v="0"/>
    <x v="6"/>
    <x v="44"/>
    <x v="33"/>
    <x v="52"/>
    <x v="2"/>
    <x v="2"/>
    <x v="0"/>
    <x v="0"/>
    <x v="2"/>
    <x v="0"/>
    <x v="3"/>
    <x v="3"/>
    <x v="13"/>
    <x v="21"/>
  </r>
  <r>
    <x v="3"/>
    <x v="0"/>
    <x v="0"/>
    <x v="708"/>
    <x v="708"/>
    <x v="0"/>
    <x v="0"/>
    <x v="0"/>
    <x v="28"/>
    <x v="38"/>
    <x v="29"/>
    <x v="50"/>
    <x v="2"/>
    <x v="0"/>
    <x v="0"/>
    <x v="0"/>
    <x v="0"/>
    <x v="0"/>
    <x v="6"/>
    <x v="6"/>
    <x v="24"/>
    <x v="55"/>
  </r>
  <r>
    <x v="4"/>
    <x v="0"/>
    <x v="0"/>
    <x v="709"/>
    <x v="709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0"/>
    <x v="710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1"/>
    <x v="711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712"/>
    <x v="712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3"/>
    <x v="713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4"/>
    <x v="714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715"/>
    <x v="715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6"/>
    <x v="716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7"/>
    <x v="717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8"/>
    <x v="718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19"/>
    <x v="719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0"/>
    <x v="720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1"/>
    <x v="721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2"/>
    <x v="722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3"/>
    <x v="723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4"/>
    <x v="724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5"/>
    <x v="725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6"/>
    <x v="726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27"/>
    <x v="727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728"/>
    <x v="728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729"/>
    <x v="729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30"/>
    <x v="730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731"/>
    <x v="731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732"/>
    <x v="732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33"/>
    <x v="733"/>
    <x v="0"/>
    <x v="0"/>
    <x v="0"/>
    <x v="29"/>
    <x v="42"/>
    <x v="25"/>
    <x v="51"/>
    <x v="2"/>
    <x v="1"/>
    <x v="0"/>
    <x v="0"/>
    <x v="1"/>
    <x v="0"/>
    <x v="8"/>
    <x v="8"/>
    <x v="5"/>
    <x v="59"/>
  </r>
  <r>
    <x v="4"/>
    <x v="0"/>
    <x v="0"/>
    <x v="734"/>
    <x v="734"/>
    <x v="0"/>
    <x v="0"/>
    <x v="0"/>
    <x v="29"/>
    <x v="43"/>
    <x v="22"/>
    <x v="51"/>
    <x v="2"/>
    <x v="1"/>
    <x v="0"/>
    <x v="0"/>
    <x v="1"/>
    <x v="0"/>
    <x v="8"/>
    <x v="8"/>
    <x v="5"/>
    <x v="59"/>
  </r>
  <r>
    <x v="4"/>
    <x v="0"/>
    <x v="0"/>
    <x v="735"/>
    <x v="735"/>
    <x v="0"/>
    <x v="0"/>
    <x v="0"/>
    <x v="29"/>
    <x v="42"/>
    <x v="25"/>
    <x v="51"/>
    <x v="2"/>
    <x v="1"/>
    <x v="0"/>
    <x v="0"/>
    <x v="1"/>
    <x v="0"/>
    <x v="8"/>
    <x v="8"/>
    <x v="25"/>
    <x v="59"/>
  </r>
  <r>
    <x v="1"/>
    <x v="0"/>
    <x v="0"/>
    <x v="736"/>
    <x v="736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37"/>
    <x v="737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38"/>
    <x v="738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39"/>
    <x v="739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0"/>
    <x v="740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1"/>
    <x v="741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2"/>
    <x v="742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3"/>
    <x v="743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4"/>
    <x v="744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5"/>
    <x v="745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6"/>
    <x v="746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7"/>
    <x v="747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8"/>
    <x v="748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49"/>
    <x v="749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0"/>
    <x v="750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1"/>
    <x v="751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2"/>
    <x v="752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3"/>
    <x v="753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4"/>
    <x v="754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5"/>
    <x v="755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6"/>
    <x v="756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7"/>
    <x v="757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8"/>
    <x v="758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59"/>
    <x v="759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0"/>
    <x v="760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1"/>
    <x v="761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2"/>
    <x v="762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3"/>
    <x v="763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4"/>
    <x v="764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5"/>
    <x v="765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6"/>
    <x v="766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7"/>
    <x v="767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8"/>
    <x v="768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69"/>
    <x v="769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0"/>
    <x v="770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1"/>
    <x v="771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2"/>
    <x v="772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3"/>
    <x v="773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4"/>
    <x v="774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5"/>
    <x v="775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6"/>
    <x v="776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7"/>
    <x v="777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8"/>
    <x v="778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79"/>
    <x v="779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0"/>
    <x v="780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1"/>
    <x v="781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2"/>
    <x v="782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3"/>
    <x v="783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4"/>
    <x v="784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5"/>
    <x v="785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6"/>
    <x v="786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7"/>
    <x v="787"/>
    <x v="0"/>
    <x v="0"/>
    <x v="0"/>
    <x v="24"/>
    <x v="45"/>
    <x v="22"/>
    <x v="53"/>
    <x v="2"/>
    <x v="2"/>
    <x v="0"/>
    <x v="0"/>
    <x v="2"/>
    <x v="0"/>
    <x v="3"/>
    <x v="3"/>
    <x v="9"/>
    <x v="60"/>
  </r>
  <r>
    <x v="1"/>
    <x v="0"/>
    <x v="0"/>
    <x v="788"/>
    <x v="788"/>
    <x v="0"/>
    <x v="0"/>
    <x v="0"/>
    <x v="24"/>
    <x v="45"/>
    <x v="22"/>
    <x v="53"/>
    <x v="2"/>
    <x v="2"/>
    <x v="0"/>
    <x v="0"/>
    <x v="2"/>
    <x v="0"/>
    <x v="3"/>
    <x v="3"/>
    <x v="26"/>
    <x v="60"/>
  </r>
  <r>
    <x v="1"/>
    <x v="0"/>
    <x v="0"/>
    <x v="789"/>
    <x v="789"/>
    <x v="0"/>
    <x v="0"/>
    <x v="0"/>
    <x v="24"/>
    <x v="46"/>
    <x v="34"/>
    <x v="54"/>
    <x v="2"/>
    <x v="2"/>
    <x v="0"/>
    <x v="0"/>
    <x v="4"/>
    <x v="0"/>
    <x v="6"/>
    <x v="6"/>
    <x v="21"/>
    <x v="55"/>
  </r>
  <r>
    <x v="1"/>
    <x v="1"/>
    <x v="0"/>
    <x v="790"/>
    <x v="790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1"/>
    <x v="791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2"/>
    <x v="792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3"/>
    <x v="793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4"/>
    <x v="794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5"/>
    <x v="795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6"/>
    <x v="796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7"/>
    <x v="797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1"/>
    <x v="0"/>
    <x v="798"/>
    <x v="798"/>
    <x v="1"/>
    <x v="0"/>
    <x v="1"/>
    <x v="24"/>
    <x v="47"/>
    <x v="35"/>
    <x v="54"/>
    <x v="2"/>
    <x v="2"/>
    <x v="0"/>
    <x v="0"/>
    <x v="4"/>
    <x v="0"/>
    <x v="6"/>
    <x v="6"/>
    <x v="21"/>
    <x v="60"/>
  </r>
  <r>
    <x v="1"/>
    <x v="0"/>
    <x v="0"/>
    <x v="799"/>
    <x v="799"/>
    <x v="0"/>
    <x v="0"/>
    <x v="0"/>
    <x v="24"/>
    <x v="48"/>
    <x v="36"/>
    <x v="54"/>
    <x v="2"/>
    <x v="2"/>
    <x v="0"/>
    <x v="0"/>
    <x v="2"/>
    <x v="0"/>
    <x v="6"/>
    <x v="6"/>
    <x v="21"/>
    <x v="60"/>
  </r>
  <r>
    <x v="1"/>
    <x v="0"/>
    <x v="0"/>
    <x v="800"/>
    <x v="800"/>
    <x v="0"/>
    <x v="0"/>
    <x v="0"/>
    <x v="24"/>
    <x v="48"/>
    <x v="36"/>
    <x v="54"/>
    <x v="2"/>
    <x v="2"/>
    <x v="0"/>
    <x v="0"/>
    <x v="2"/>
    <x v="0"/>
    <x v="6"/>
    <x v="6"/>
    <x v="21"/>
    <x v="60"/>
  </r>
  <r>
    <x v="1"/>
    <x v="0"/>
    <x v="0"/>
    <x v="801"/>
    <x v="801"/>
    <x v="0"/>
    <x v="0"/>
    <x v="0"/>
    <x v="24"/>
    <x v="48"/>
    <x v="36"/>
    <x v="54"/>
    <x v="2"/>
    <x v="2"/>
    <x v="0"/>
    <x v="0"/>
    <x v="2"/>
    <x v="0"/>
    <x v="6"/>
    <x v="6"/>
    <x v="21"/>
    <x v="60"/>
  </r>
  <r>
    <x v="1"/>
    <x v="0"/>
    <x v="0"/>
    <x v="802"/>
    <x v="802"/>
    <x v="0"/>
    <x v="0"/>
    <x v="0"/>
    <x v="24"/>
    <x v="48"/>
    <x v="36"/>
    <x v="54"/>
    <x v="2"/>
    <x v="2"/>
    <x v="0"/>
    <x v="0"/>
    <x v="2"/>
    <x v="0"/>
    <x v="6"/>
    <x v="6"/>
    <x v="21"/>
    <x v="60"/>
  </r>
  <r>
    <x v="1"/>
    <x v="0"/>
    <x v="0"/>
    <x v="803"/>
    <x v="803"/>
    <x v="0"/>
    <x v="0"/>
    <x v="0"/>
    <x v="24"/>
    <x v="48"/>
    <x v="36"/>
    <x v="54"/>
    <x v="2"/>
    <x v="2"/>
    <x v="0"/>
    <x v="0"/>
    <x v="2"/>
    <x v="0"/>
    <x v="6"/>
    <x v="6"/>
    <x v="21"/>
    <x v="60"/>
  </r>
  <r>
    <x v="1"/>
    <x v="0"/>
    <x v="0"/>
    <x v="804"/>
    <x v="804"/>
    <x v="0"/>
    <x v="0"/>
    <x v="0"/>
    <x v="24"/>
    <x v="48"/>
    <x v="36"/>
    <x v="54"/>
    <x v="2"/>
    <x v="2"/>
    <x v="0"/>
    <x v="0"/>
    <x v="2"/>
    <x v="0"/>
    <x v="6"/>
    <x v="6"/>
    <x v="21"/>
    <x v="60"/>
  </r>
  <r>
    <x v="1"/>
    <x v="0"/>
    <x v="0"/>
    <x v="805"/>
    <x v="805"/>
    <x v="0"/>
    <x v="0"/>
    <x v="0"/>
    <x v="24"/>
    <x v="48"/>
    <x v="36"/>
    <x v="54"/>
    <x v="2"/>
    <x v="2"/>
    <x v="0"/>
    <x v="0"/>
    <x v="2"/>
    <x v="0"/>
    <x v="6"/>
    <x v="6"/>
    <x v="21"/>
    <x v="60"/>
  </r>
  <r>
    <x v="1"/>
    <x v="0"/>
    <x v="0"/>
    <x v="806"/>
    <x v="806"/>
    <x v="0"/>
    <x v="0"/>
    <x v="0"/>
    <x v="24"/>
    <x v="46"/>
    <x v="34"/>
    <x v="54"/>
    <x v="2"/>
    <x v="2"/>
    <x v="0"/>
    <x v="0"/>
    <x v="4"/>
    <x v="0"/>
    <x v="6"/>
    <x v="6"/>
    <x v="21"/>
    <x v="55"/>
  </r>
  <r>
    <x v="1"/>
    <x v="0"/>
    <x v="0"/>
    <x v="807"/>
    <x v="807"/>
    <x v="0"/>
    <x v="0"/>
    <x v="0"/>
    <x v="24"/>
    <x v="46"/>
    <x v="34"/>
    <x v="54"/>
    <x v="2"/>
    <x v="2"/>
    <x v="0"/>
    <x v="0"/>
    <x v="4"/>
    <x v="0"/>
    <x v="6"/>
    <x v="6"/>
    <x v="27"/>
    <x v="55"/>
  </r>
  <r>
    <x v="0"/>
    <x v="0"/>
    <x v="0"/>
    <x v="808"/>
    <x v="808"/>
    <x v="0"/>
    <x v="0"/>
    <x v="0"/>
    <x v="21"/>
    <x v="49"/>
    <x v="37"/>
    <x v="55"/>
    <x v="2"/>
    <x v="2"/>
    <x v="0"/>
    <x v="0"/>
    <x v="2"/>
    <x v="0"/>
    <x v="3"/>
    <x v="3"/>
    <x v="21"/>
    <x v="61"/>
  </r>
  <r>
    <x v="0"/>
    <x v="0"/>
    <x v="0"/>
    <x v="809"/>
    <x v="809"/>
    <x v="0"/>
    <x v="0"/>
    <x v="0"/>
    <x v="21"/>
    <x v="49"/>
    <x v="37"/>
    <x v="55"/>
    <x v="2"/>
    <x v="2"/>
    <x v="0"/>
    <x v="0"/>
    <x v="2"/>
    <x v="0"/>
    <x v="3"/>
    <x v="3"/>
    <x v="28"/>
    <x v="61"/>
  </r>
  <r>
    <x v="0"/>
    <x v="0"/>
    <x v="0"/>
    <x v="810"/>
    <x v="810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1"/>
    <x v="811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2"/>
    <x v="812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3"/>
    <x v="813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4"/>
    <x v="814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5"/>
    <x v="815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6"/>
    <x v="816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7"/>
    <x v="817"/>
    <x v="0"/>
    <x v="0"/>
    <x v="0"/>
    <x v="10"/>
    <x v="44"/>
    <x v="33"/>
    <x v="56"/>
    <x v="2"/>
    <x v="2"/>
    <x v="0"/>
    <x v="0"/>
    <x v="2"/>
    <x v="0"/>
    <x v="3"/>
    <x v="3"/>
    <x v="21"/>
    <x v="21"/>
  </r>
  <r>
    <x v="0"/>
    <x v="0"/>
    <x v="0"/>
    <x v="818"/>
    <x v="818"/>
    <x v="0"/>
    <x v="0"/>
    <x v="0"/>
    <x v="10"/>
    <x v="44"/>
    <x v="33"/>
    <x v="56"/>
    <x v="2"/>
    <x v="2"/>
    <x v="0"/>
    <x v="0"/>
    <x v="2"/>
    <x v="0"/>
    <x v="3"/>
    <x v="3"/>
    <x v="29"/>
    <x v="21"/>
  </r>
  <r>
    <x v="0"/>
    <x v="0"/>
    <x v="0"/>
    <x v="819"/>
    <x v="819"/>
    <x v="0"/>
    <x v="0"/>
    <x v="0"/>
    <x v="23"/>
    <x v="49"/>
    <x v="37"/>
    <x v="57"/>
    <x v="2"/>
    <x v="2"/>
    <x v="0"/>
    <x v="0"/>
    <x v="2"/>
    <x v="0"/>
    <x v="3"/>
    <x v="3"/>
    <x v="21"/>
    <x v="61"/>
  </r>
  <r>
    <x v="0"/>
    <x v="0"/>
    <x v="0"/>
    <x v="820"/>
    <x v="820"/>
    <x v="0"/>
    <x v="0"/>
    <x v="0"/>
    <x v="15"/>
    <x v="49"/>
    <x v="37"/>
    <x v="58"/>
    <x v="2"/>
    <x v="2"/>
    <x v="0"/>
    <x v="0"/>
    <x v="2"/>
    <x v="0"/>
    <x v="3"/>
    <x v="3"/>
    <x v="21"/>
    <x v="62"/>
  </r>
  <r>
    <x v="0"/>
    <x v="0"/>
    <x v="0"/>
    <x v="821"/>
    <x v="821"/>
    <x v="0"/>
    <x v="0"/>
    <x v="0"/>
    <x v="15"/>
    <x v="44"/>
    <x v="33"/>
    <x v="58"/>
    <x v="2"/>
    <x v="2"/>
    <x v="0"/>
    <x v="0"/>
    <x v="2"/>
    <x v="0"/>
    <x v="3"/>
    <x v="3"/>
    <x v="28"/>
    <x v="21"/>
  </r>
  <r>
    <x v="0"/>
    <x v="0"/>
    <x v="0"/>
    <x v="822"/>
    <x v="822"/>
    <x v="0"/>
    <x v="0"/>
    <x v="0"/>
    <x v="27"/>
    <x v="49"/>
    <x v="37"/>
    <x v="59"/>
    <x v="2"/>
    <x v="2"/>
    <x v="0"/>
    <x v="0"/>
    <x v="2"/>
    <x v="0"/>
    <x v="3"/>
    <x v="3"/>
    <x v="21"/>
    <x v="54"/>
  </r>
  <r>
    <x v="0"/>
    <x v="0"/>
    <x v="0"/>
    <x v="823"/>
    <x v="823"/>
    <x v="0"/>
    <x v="0"/>
    <x v="0"/>
    <x v="27"/>
    <x v="49"/>
    <x v="37"/>
    <x v="59"/>
    <x v="2"/>
    <x v="2"/>
    <x v="0"/>
    <x v="0"/>
    <x v="2"/>
    <x v="0"/>
    <x v="3"/>
    <x v="3"/>
    <x v="21"/>
    <x v="54"/>
  </r>
  <r>
    <x v="0"/>
    <x v="0"/>
    <x v="0"/>
    <x v="824"/>
    <x v="824"/>
    <x v="0"/>
    <x v="0"/>
    <x v="0"/>
    <x v="27"/>
    <x v="49"/>
    <x v="37"/>
    <x v="59"/>
    <x v="2"/>
    <x v="2"/>
    <x v="0"/>
    <x v="0"/>
    <x v="2"/>
    <x v="0"/>
    <x v="3"/>
    <x v="3"/>
    <x v="21"/>
    <x v="54"/>
  </r>
  <r>
    <x v="0"/>
    <x v="0"/>
    <x v="0"/>
    <x v="825"/>
    <x v="825"/>
    <x v="0"/>
    <x v="0"/>
    <x v="0"/>
    <x v="27"/>
    <x v="49"/>
    <x v="37"/>
    <x v="59"/>
    <x v="2"/>
    <x v="2"/>
    <x v="0"/>
    <x v="0"/>
    <x v="2"/>
    <x v="0"/>
    <x v="3"/>
    <x v="3"/>
    <x v="21"/>
    <x v="54"/>
  </r>
  <r>
    <x v="0"/>
    <x v="0"/>
    <x v="0"/>
    <x v="826"/>
    <x v="826"/>
    <x v="0"/>
    <x v="0"/>
    <x v="0"/>
    <x v="27"/>
    <x v="49"/>
    <x v="37"/>
    <x v="59"/>
    <x v="2"/>
    <x v="2"/>
    <x v="0"/>
    <x v="0"/>
    <x v="2"/>
    <x v="0"/>
    <x v="3"/>
    <x v="3"/>
    <x v="30"/>
    <x v="54"/>
  </r>
  <r>
    <x v="0"/>
    <x v="0"/>
    <x v="0"/>
    <x v="827"/>
    <x v="827"/>
    <x v="0"/>
    <x v="0"/>
    <x v="0"/>
    <x v="13"/>
    <x v="49"/>
    <x v="37"/>
    <x v="60"/>
    <x v="2"/>
    <x v="2"/>
    <x v="0"/>
    <x v="0"/>
    <x v="2"/>
    <x v="0"/>
    <x v="3"/>
    <x v="3"/>
    <x v="21"/>
    <x v="18"/>
  </r>
  <r>
    <x v="0"/>
    <x v="0"/>
    <x v="0"/>
    <x v="828"/>
    <x v="828"/>
    <x v="0"/>
    <x v="0"/>
    <x v="0"/>
    <x v="30"/>
    <x v="50"/>
    <x v="38"/>
    <x v="61"/>
    <x v="2"/>
    <x v="2"/>
    <x v="0"/>
    <x v="0"/>
    <x v="2"/>
    <x v="0"/>
    <x v="9"/>
    <x v="9"/>
    <x v="21"/>
    <x v="61"/>
  </r>
  <r>
    <x v="0"/>
    <x v="0"/>
    <x v="0"/>
    <x v="829"/>
    <x v="829"/>
    <x v="0"/>
    <x v="0"/>
    <x v="0"/>
    <x v="30"/>
    <x v="50"/>
    <x v="38"/>
    <x v="61"/>
    <x v="2"/>
    <x v="2"/>
    <x v="0"/>
    <x v="0"/>
    <x v="2"/>
    <x v="0"/>
    <x v="9"/>
    <x v="9"/>
    <x v="21"/>
    <x v="61"/>
  </r>
  <r>
    <x v="0"/>
    <x v="0"/>
    <x v="0"/>
    <x v="830"/>
    <x v="830"/>
    <x v="0"/>
    <x v="0"/>
    <x v="0"/>
    <x v="30"/>
    <x v="50"/>
    <x v="38"/>
    <x v="61"/>
    <x v="2"/>
    <x v="2"/>
    <x v="0"/>
    <x v="0"/>
    <x v="2"/>
    <x v="0"/>
    <x v="9"/>
    <x v="9"/>
    <x v="21"/>
    <x v="61"/>
  </r>
  <r>
    <x v="0"/>
    <x v="0"/>
    <x v="0"/>
    <x v="831"/>
    <x v="831"/>
    <x v="0"/>
    <x v="0"/>
    <x v="0"/>
    <x v="30"/>
    <x v="50"/>
    <x v="38"/>
    <x v="61"/>
    <x v="2"/>
    <x v="2"/>
    <x v="0"/>
    <x v="0"/>
    <x v="2"/>
    <x v="0"/>
    <x v="9"/>
    <x v="9"/>
    <x v="21"/>
    <x v="61"/>
  </r>
  <r>
    <x v="0"/>
    <x v="0"/>
    <x v="0"/>
    <x v="832"/>
    <x v="832"/>
    <x v="0"/>
    <x v="0"/>
    <x v="0"/>
    <x v="30"/>
    <x v="51"/>
    <x v="39"/>
    <x v="61"/>
    <x v="2"/>
    <x v="2"/>
    <x v="0"/>
    <x v="0"/>
    <x v="2"/>
    <x v="0"/>
    <x v="9"/>
    <x v="9"/>
    <x v="21"/>
    <x v="63"/>
  </r>
  <r>
    <x v="0"/>
    <x v="0"/>
    <x v="0"/>
    <x v="833"/>
    <x v="833"/>
    <x v="0"/>
    <x v="0"/>
    <x v="0"/>
    <x v="30"/>
    <x v="52"/>
    <x v="40"/>
    <x v="61"/>
    <x v="2"/>
    <x v="2"/>
    <x v="0"/>
    <x v="0"/>
    <x v="2"/>
    <x v="0"/>
    <x v="9"/>
    <x v="9"/>
    <x v="21"/>
    <x v="52"/>
  </r>
  <r>
    <x v="0"/>
    <x v="0"/>
    <x v="0"/>
    <x v="834"/>
    <x v="834"/>
    <x v="0"/>
    <x v="0"/>
    <x v="0"/>
    <x v="30"/>
    <x v="52"/>
    <x v="40"/>
    <x v="61"/>
    <x v="2"/>
    <x v="2"/>
    <x v="0"/>
    <x v="0"/>
    <x v="2"/>
    <x v="0"/>
    <x v="9"/>
    <x v="9"/>
    <x v="21"/>
    <x v="52"/>
  </r>
  <r>
    <x v="0"/>
    <x v="0"/>
    <x v="0"/>
    <x v="835"/>
    <x v="835"/>
    <x v="0"/>
    <x v="0"/>
    <x v="0"/>
    <x v="30"/>
    <x v="51"/>
    <x v="39"/>
    <x v="61"/>
    <x v="2"/>
    <x v="2"/>
    <x v="0"/>
    <x v="0"/>
    <x v="2"/>
    <x v="0"/>
    <x v="9"/>
    <x v="9"/>
    <x v="21"/>
    <x v="63"/>
  </r>
  <r>
    <x v="0"/>
    <x v="0"/>
    <x v="0"/>
    <x v="836"/>
    <x v="836"/>
    <x v="0"/>
    <x v="0"/>
    <x v="0"/>
    <x v="30"/>
    <x v="51"/>
    <x v="39"/>
    <x v="61"/>
    <x v="2"/>
    <x v="2"/>
    <x v="0"/>
    <x v="0"/>
    <x v="2"/>
    <x v="0"/>
    <x v="9"/>
    <x v="9"/>
    <x v="21"/>
    <x v="63"/>
  </r>
  <r>
    <x v="0"/>
    <x v="0"/>
    <x v="0"/>
    <x v="837"/>
    <x v="837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0"/>
    <x v="0"/>
    <x v="838"/>
    <x v="838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0"/>
    <x v="0"/>
    <x v="839"/>
    <x v="839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0"/>
    <x v="0"/>
    <x v="840"/>
    <x v="840"/>
    <x v="0"/>
    <x v="0"/>
    <x v="0"/>
    <x v="22"/>
    <x v="54"/>
    <x v="41"/>
    <x v="62"/>
    <x v="2"/>
    <x v="2"/>
    <x v="0"/>
    <x v="0"/>
    <x v="2"/>
    <x v="0"/>
    <x v="9"/>
    <x v="9"/>
    <x v="21"/>
    <x v="21"/>
  </r>
  <r>
    <x v="0"/>
    <x v="0"/>
    <x v="0"/>
    <x v="841"/>
    <x v="841"/>
    <x v="0"/>
    <x v="0"/>
    <x v="0"/>
    <x v="22"/>
    <x v="54"/>
    <x v="41"/>
    <x v="62"/>
    <x v="2"/>
    <x v="2"/>
    <x v="0"/>
    <x v="0"/>
    <x v="2"/>
    <x v="0"/>
    <x v="9"/>
    <x v="9"/>
    <x v="28"/>
    <x v="21"/>
  </r>
  <r>
    <x v="0"/>
    <x v="0"/>
    <x v="0"/>
    <x v="842"/>
    <x v="842"/>
    <x v="0"/>
    <x v="0"/>
    <x v="0"/>
    <x v="19"/>
    <x v="54"/>
    <x v="41"/>
    <x v="63"/>
    <x v="2"/>
    <x v="2"/>
    <x v="0"/>
    <x v="0"/>
    <x v="2"/>
    <x v="0"/>
    <x v="9"/>
    <x v="9"/>
    <x v="21"/>
    <x v="21"/>
  </r>
  <r>
    <x v="0"/>
    <x v="0"/>
    <x v="0"/>
    <x v="843"/>
    <x v="843"/>
    <x v="0"/>
    <x v="0"/>
    <x v="0"/>
    <x v="19"/>
    <x v="54"/>
    <x v="41"/>
    <x v="63"/>
    <x v="2"/>
    <x v="2"/>
    <x v="0"/>
    <x v="0"/>
    <x v="2"/>
    <x v="0"/>
    <x v="9"/>
    <x v="9"/>
    <x v="28"/>
    <x v="21"/>
  </r>
  <r>
    <x v="0"/>
    <x v="1"/>
    <x v="0"/>
    <x v="844"/>
    <x v="844"/>
    <x v="1"/>
    <x v="0"/>
    <x v="1"/>
    <x v="31"/>
    <x v="47"/>
    <x v="35"/>
    <x v="61"/>
    <x v="2"/>
    <x v="2"/>
    <x v="0"/>
    <x v="0"/>
    <x v="4"/>
    <x v="0"/>
    <x v="6"/>
    <x v="6"/>
    <x v="21"/>
    <x v="55"/>
  </r>
  <r>
    <x v="0"/>
    <x v="1"/>
    <x v="0"/>
    <x v="845"/>
    <x v="844"/>
    <x v="1"/>
    <x v="0"/>
    <x v="1"/>
    <x v="31"/>
    <x v="47"/>
    <x v="35"/>
    <x v="61"/>
    <x v="2"/>
    <x v="2"/>
    <x v="0"/>
    <x v="0"/>
    <x v="4"/>
    <x v="0"/>
    <x v="6"/>
    <x v="6"/>
    <x v="21"/>
    <x v="55"/>
  </r>
  <r>
    <x v="0"/>
    <x v="0"/>
    <x v="0"/>
    <x v="846"/>
    <x v="845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0"/>
    <x v="0"/>
    <x v="847"/>
    <x v="846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0"/>
    <x v="0"/>
    <x v="848"/>
    <x v="847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0"/>
    <x v="0"/>
    <x v="849"/>
    <x v="848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1"/>
    <x v="0"/>
    <x v="850"/>
    <x v="844"/>
    <x v="1"/>
    <x v="0"/>
    <x v="1"/>
    <x v="31"/>
    <x v="47"/>
    <x v="35"/>
    <x v="61"/>
    <x v="2"/>
    <x v="2"/>
    <x v="0"/>
    <x v="0"/>
    <x v="4"/>
    <x v="0"/>
    <x v="6"/>
    <x v="6"/>
    <x v="21"/>
    <x v="55"/>
  </r>
  <r>
    <x v="0"/>
    <x v="0"/>
    <x v="0"/>
    <x v="851"/>
    <x v="849"/>
    <x v="0"/>
    <x v="0"/>
    <x v="0"/>
    <x v="30"/>
    <x v="50"/>
    <x v="38"/>
    <x v="61"/>
    <x v="2"/>
    <x v="2"/>
    <x v="0"/>
    <x v="0"/>
    <x v="2"/>
    <x v="0"/>
    <x v="9"/>
    <x v="9"/>
    <x v="21"/>
    <x v="61"/>
  </r>
  <r>
    <x v="0"/>
    <x v="0"/>
    <x v="0"/>
    <x v="852"/>
    <x v="850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1"/>
    <x v="0"/>
    <x v="853"/>
    <x v="844"/>
    <x v="1"/>
    <x v="0"/>
    <x v="1"/>
    <x v="31"/>
    <x v="47"/>
    <x v="35"/>
    <x v="61"/>
    <x v="2"/>
    <x v="2"/>
    <x v="0"/>
    <x v="0"/>
    <x v="4"/>
    <x v="0"/>
    <x v="6"/>
    <x v="6"/>
    <x v="21"/>
    <x v="55"/>
  </r>
  <r>
    <x v="0"/>
    <x v="0"/>
    <x v="0"/>
    <x v="854"/>
    <x v="851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0"/>
    <x v="0"/>
    <x v="855"/>
    <x v="852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0"/>
    <x v="0"/>
    <x v="856"/>
    <x v="853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0"/>
    <x v="0"/>
    <x v="857"/>
    <x v="854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0"/>
    <x v="0"/>
    <x v="858"/>
    <x v="855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0"/>
    <x v="0"/>
    <x v="859"/>
    <x v="856"/>
    <x v="0"/>
    <x v="0"/>
    <x v="0"/>
    <x v="30"/>
    <x v="52"/>
    <x v="40"/>
    <x v="61"/>
    <x v="2"/>
    <x v="2"/>
    <x v="0"/>
    <x v="0"/>
    <x v="2"/>
    <x v="0"/>
    <x v="9"/>
    <x v="9"/>
    <x v="21"/>
    <x v="64"/>
  </r>
  <r>
    <x v="0"/>
    <x v="0"/>
    <x v="0"/>
    <x v="860"/>
    <x v="857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0"/>
    <x v="0"/>
    <x v="861"/>
    <x v="858"/>
    <x v="0"/>
    <x v="0"/>
    <x v="0"/>
    <x v="30"/>
    <x v="53"/>
    <x v="31"/>
    <x v="61"/>
    <x v="2"/>
    <x v="2"/>
    <x v="0"/>
    <x v="0"/>
    <x v="2"/>
    <x v="0"/>
    <x v="9"/>
    <x v="9"/>
    <x v="21"/>
    <x v="64"/>
  </r>
  <r>
    <x v="0"/>
    <x v="1"/>
    <x v="0"/>
    <x v="862"/>
    <x v="844"/>
    <x v="1"/>
    <x v="0"/>
    <x v="1"/>
    <x v="31"/>
    <x v="47"/>
    <x v="35"/>
    <x v="61"/>
    <x v="2"/>
    <x v="2"/>
    <x v="0"/>
    <x v="0"/>
    <x v="4"/>
    <x v="0"/>
    <x v="6"/>
    <x v="6"/>
    <x v="21"/>
    <x v="55"/>
  </r>
  <r>
    <x v="0"/>
    <x v="0"/>
    <x v="0"/>
    <x v="863"/>
    <x v="859"/>
    <x v="0"/>
    <x v="0"/>
    <x v="0"/>
    <x v="30"/>
    <x v="50"/>
    <x v="38"/>
    <x v="61"/>
    <x v="2"/>
    <x v="2"/>
    <x v="0"/>
    <x v="0"/>
    <x v="2"/>
    <x v="0"/>
    <x v="9"/>
    <x v="9"/>
    <x v="21"/>
    <x v="61"/>
  </r>
  <r>
    <x v="0"/>
    <x v="0"/>
    <x v="0"/>
    <x v="864"/>
    <x v="860"/>
    <x v="0"/>
    <x v="0"/>
    <x v="0"/>
    <x v="30"/>
    <x v="50"/>
    <x v="38"/>
    <x v="61"/>
    <x v="2"/>
    <x v="2"/>
    <x v="0"/>
    <x v="0"/>
    <x v="2"/>
    <x v="0"/>
    <x v="9"/>
    <x v="9"/>
    <x v="31"/>
    <x v="61"/>
  </r>
  <r>
    <x v="0"/>
    <x v="0"/>
    <x v="0"/>
    <x v="865"/>
    <x v="861"/>
    <x v="0"/>
    <x v="0"/>
    <x v="0"/>
    <x v="32"/>
    <x v="55"/>
    <x v="42"/>
    <x v="64"/>
    <x v="2"/>
    <x v="2"/>
    <x v="0"/>
    <x v="0"/>
    <x v="2"/>
    <x v="0"/>
    <x v="9"/>
    <x v="9"/>
    <x v="21"/>
    <x v="21"/>
  </r>
  <r>
    <x v="0"/>
    <x v="0"/>
    <x v="0"/>
    <x v="866"/>
    <x v="862"/>
    <x v="0"/>
    <x v="0"/>
    <x v="0"/>
    <x v="32"/>
    <x v="55"/>
    <x v="42"/>
    <x v="64"/>
    <x v="2"/>
    <x v="2"/>
    <x v="0"/>
    <x v="0"/>
    <x v="2"/>
    <x v="0"/>
    <x v="9"/>
    <x v="9"/>
    <x v="28"/>
    <x v="21"/>
  </r>
  <r>
    <x v="0"/>
    <x v="0"/>
    <x v="0"/>
    <x v="867"/>
    <x v="863"/>
    <x v="0"/>
    <x v="0"/>
    <x v="0"/>
    <x v="33"/>
    <x v="55"/>
    <x v="42"/>
    <x v="65"/>
    <x v="2"/>
    <x v="2"/>
    <x v="0"/>
    <x v="0"/>
    <x v="2"/>
    <x v="0"/>
    <x v="9"/>
    <x v="9"/>
    <x v="21"/>
    <x v="21"/>
  </r>
  <r>
    <x v="0"/>
    <x v="0"/>
    <x v="0"/>
    <x v="868"/>
    <x v="864"/>
    <x v="0"/>
    <x v="0"/>
    <x v="0"/>
    <x v="33"/>
    <x v="55"/>
    <x v="42"/>
    <x v="65"/>
    <x v="2"/>
    <x v="2"/>
    <x v="0"/>
    <x v="0"/>
    <x v="2"/>
    <x v="0"/>
    <x v="9"/>
    <x v="9"/>
    <x v="21"/>
    <x v="21"/>
  </r>
  <r>
    <x v="0"/>
    <x v="0"/>
    <x v="0"/>
    <x v="869"/>
    <x v="865"/>
    <x v="0"/>
    <x v="0"/>
    <x v="0"/>
    <x v="33"/>
    <x v="55"/>
    <x v="42"/>
    <x v="65"/>
    <x v="2"/>
    <x v="2"/>
    <x v="0"/>
    <x v="0"/>
    <x v="2"/>
    <x v="0"/>
    <x v="9"/>
    <x v="9"/>
    <x v="21"/>
    <x v="21"/>
  </r>
  <r>
    <x v="0"/>
    <x v="0"/>
    <x v="0"/>
    <x v="870"/>
    <x v="866"/>
    <x v="0"/>
    <x v="0"/>
    <x v="0"/>
    <x v="33"/>
    <x v="55"/>
    <x v="42"/>
    <x v="65"/>
    <x v="2"/>
    <x v="2"/>
    <x v="0"/>
    <x v="0"/>
    <x v="2"/>
    <x v="0"/>
    <x v="9"/>
    <x v="9"/>
    <x v="30"/>
    <x v="21"/>
  </r>
  <r>
    <x v="0"/>
    <x v="0"/>
    <x v="0"/>
    <x v="871"/>
    <x v="867"/>
    <x v="0"/>
    <x v="0"/>
    <x v="0"/>
    <x v="34"/>
    <x v="55"/>
    <x v="42"/>
    <x v="66"/>
    <x v="2"/>
    <x v="2"/>
    <x v="0"/>
    <x v="0"/>
    <x v="2"/>
    <x v="0"/>
    <x v="9"/>
    <x v="9"/>
    <x v="21"/>
    <x v="21"/>
  </r>
  <r>
    <x v="0"/>
    <x v="0"/>
    <x v="0"/>
    <x v="872"/>
    <x v="868"/>
    <x v="0"/>
    <x v="0"/>
    <x v="0"/>
    <x v="34"/>
    <x v="55"/>
    <x v="42"/>
    <x v="66"/>
    <x v="2"/>
    <x v="2"/>
    <x v="0"/>
    <x v="0"/>
    <x v="2"/>
    <x v="0"/>
    <x v="9"/>
    <x v="9"/>
    <x v="21"/>
    <x v="21"/>
  </r>
  <r>
    <x v="0"/>
    <x v="0"/>
    <x v="0"/>
    <x v="873"/>
    <x v="869"/>
    <x v="0"/>
    <x v="0"/>
    <x v="0"/>
    <x v="34"/>
    <x v="55"/>
    <x v="42"/>
    <x v="66"/>
    <x v="2"/>
    <x v="2"/>
    <x v="0"/>
    <x v="0"/>
    <x v="2"/>
    <x v="0"/>
    <x v="9"/>
    <x v="9"/>
    <x v="28"/>
    <x v="21"/>
  </r>
  <r>
    <x v="0"/>
    <x v="0"/>
    <x v="0"/>
    <x v="874"/>
    <x v="870"/>
    <x v="0"/>
    <x v="0"/>
    <x v="0"/>
    <x v="35"/>
    <x v="55"/>
    <x v="42"/>
    <x v="67"/>
    <x v="2"/>
    <x v="2"/>
    <x v="0"/>
    <x v="0"/>
    <x v="2"/>
    <x v="0"/>
    <x v="9"/>
    <x v="9"/>
    <x v="21"/>
    <x v="21"/>
  </r>
  <r>
    <x v="0"/>
    <x v="0"/>
    <x v="0"/>
    <x v="875"/>
    <x v="871"/>
    <x v="0"/>
    <x v="0"/>
    <x v="0"/>
    <x v="35"/>
    <x v="55"/>
    <x v="42"/>
    <x v="67"/>
    <x v="2"/>
    <x v="2"/>
    <x v="0"/>
    <x v="0"/>
    <x v="2"/>
    <x v="0"/>
    <x v="9"/>
    <x v="9"/>
    <x v="28"/>
    <x v="21"/>
  </r>
  <r>
    <x v="0"/>
    <x v="0"/>
    <x v="0"/>
    <x v="876"/>
    <x v="872"/>
    <x v="0"/>
    <x v="0"/>
    <x v="0"/>
    <x v="36"/>
    <x v="55"/>
    <x v="42"/>
    <x v="68"/>
    <x v="2"/>
    <x v="2"/>
    <x v="0"/>
    <x v="0"/>
    <x v="2"/>
    <x v="0"/>
    <x v="9"/>
    <x v="9"/>
    <x v="21"/>
    <x v="21"/>
  </r>
  <r>
    <x v="0"/>
    <x v="0"/>
    <x v="0"/>
    <x v="877"/>
    <x v="873"/>
    <x v="0"/>
    <x v="0"/>
    <x v="0"/>
    <x v="36"/>
    <x v="55"/>
    <x v="42"/>
    <x v="68"/>
    <x v="2"/>
    <x v="2"/>
    <x v="0"/>
    <x v="0"/>
    <x v="2"/>
    <x v="0"/>
    <x v="9"/>
    <x v="9"/>
    <x v="21"/>
    <x v="21"/>
  </r>
  <r>
    <x v="0"/>
    <x v="0"/>
    <x v="0"/>
    <x v="878"/>
    <x v="874"/>
    <x v="0"/>
    <x v="0"/>
    <x v="0"/>
    <x v="36"/>
    <x v="55"/>
    <x v="42"/>
    <x v="68"/>
    <x v="2"/>
    <x v="2"/>
    <x v="0"/>
    <x v="0"/>
    <x v="2"/>
    <x v="0"/>
    <x v="9"/>
    <x v="9"/>
    <x v="28"/>
    <x v="21"/>
  </r>
  <r>
    <x v="0"/>
    <x v="0"/>
    <x v="0"/>
    <x v="879"/>
    <x v="875"/>
    <x v="0"/>
    <x v="0"/>
    <x v="0"/>
    <x v="37"/>
    <x v="56"/>
    <x v="43"/>
    <x v="69"/>
    <x v="2"/>
    <x v="2"/>
    <x v="0"/>
    <x v="0"/>
    <x v="2"/>
    <x v="0"/>
    <x v="9"/>
    <x v="9"/>
    <x v="21"/>
    <x v="21"/>
  </r>
  <r>
    <x v="0"/>
    <x v="0"/>
    <x v="0"/>
    <x v="880"/>
    <x v="876"/>
    <x v="0"/>
    <x v="0"/>
    <x v="0"/>
    <x v="37"/>
    <x v="56"/>
    <x v="43"/>
    <x v="69"/>
    <x v="2"/>
    <x v="2"/>
    <x v="0"/>
    <x v="0"/>
    <x v="2"/>
    <x v="0"/>
    <x v="9"/>
    <x v="9"/>
    <x v="21"/>
    <x v="21"/>
  </r>
  <r>
    <x v="0"/>
    <x v="0"/>
    <x v="0"/>
    <x v="881"/>
    <x v="877"/>
    <x v="0"/>
    <x v="0"/>
    <x v="0"/>
    <x v="37"/>
    <x v="56"/>
    <x v="43"/>
    <x v="69"/>
    <x v="2"/>
    <x v="2"/>
    <x v="0"/>
    <x v="0"/>
    <x v="2"/>
    <x v="0"/>
    <x v="9"/>
    <x v="9"/>
    <x v="28"/>
    <x v="21"/>
  </r>
  <r>
    <x v="0"/>
    <x v="0"/>
    <x v="0"/>
    <x v="882"/>
    <x v="878"/>
    <x v="0"/>
    <x v="0"/>
    <x v="0"/>
    <x v="38"/>
    <x v="55"/>
    <x v="42"/>
    <x v="70"/>
    <x v="2"/>
    <x v="2"/>
    <x v="0"/>
    <x v="0"/>
    <x v="2"/>
    <x v="0"/>
    <x v="9"/>
    <x v="9"/>
    <x v="21"/>
    <x v="21"/>
  </r>
  <r>
    <x v="0"/>
    <x v="0"/>
    <x v="0"/>
    <x v="883"/>
    <x v="879"/>
    <x v="0"/>
    <x v="0"/>
    <x v="0"/>
    <x v="38"/>
    <x v="55"/>
    <x v="42"/>
    <x v="70"/>
    <x v="2"/>
    <x v="2"/>
    <x v="0"/>
    <x v="0"/>
    <x v="2"/>
    <x v="0"/>
    <x v="9"/>
    <x v="9"/>
    <x v="21"/>
    <x v="21"/>
  </r>
  <r>
    <x v="0"/>
    <x v="0"/>
    <x v="0"/>
    <x v="884"/>
    <x v="880"/>
    <x v="0"/>
    <x v="0"/>
    <x v="0"/>
    <x v="38"/>
    <x v="55"/>
    <x v="42"/>
    <x v="70"/>
    <x v="2"/>
    <x v="2"/>
    <x v="0"/>
    <x v="0"/>
    <x v="2"/>
    <x v="0"/>
    <x v="9"/>
    <x v="9"/>
    <x v="21"/>
    <x v="21"/>
  </r>
  <r>
    <x v="0"/>
    <x v="0"/>
    <x v="0"/>
    <x v="885"/>
    <x v="881"/>
    <x v="0"/>
    <x v="0"/>
    <x v="0"/>
    <x v="38"/>
    <x v="55"/>
    <x v="42"/>
    <x v="70"/>
    <x v="2"/>
    <x v="2"/>
    <x v="0"/>
    <x v="0"/>
    <x v="2"/>
    <x v="0"/>
    <x v="9"/>
    <x v="9"/>
    <x v="30"/>
    <x v="21"/>
  </r>
  <r>
    <x v="0"/>
    <x v="1"/>
    <x v="0"/>
    <x v="886"/>
    <x v="882"/>
    <x v="1"/>
    <x v="0"/>
    <x v="1"/>
    <x v="39"/>
    <x v="47"/>
    <x v="35"/>
    <x v="71"/>
    <x v="2"/>
    <x v="2"/>
    <x v="0"/>
    <x v="0"/>
    <x v="4"/>
    <x v="0"/>
    <x v="6"/>
    <x v="6"/>
    <x v="21"/>
    <x v="55"/>
  </r>
  <r>
    <x v="0"/>
    <x v="0"/>
    <x v="0"/>
    <x v="887"/>
    <x v="883"/>
    <x v="0"/>
    <x v="0"/>
    <x v="0"/>
    <x v="40"/>
    <x v="54"/>
    <x v="41"/>
    <x v="72"/>
    <x v="2"/>
    <x v="2"/>
    <x v="0"/>
    <x v="0"/>
    <x v="2"/>
    <x v="0"/>
    <x v="9"/>
    <x v="9"/>
    <x v="21"/>
    <x v="21"/>
  </r>
  <r>
    <x v="0"/>
    <x v="0"/>
    <x v="0"/>
    <x v="888"/>
    <x v="884"/>
    <x v="0"/>
    <x v="0"/>
    <x v="0"/>
    <x v="40"/>
    <x v="54"/>
    <x v="41"/>
    <x v="72"/>
    <x v="2"/>
    <x v="2"/>
    <x v="0"/>
    <x v="0"/>
    <x v="2"/>
    <x v="0"/>
    <x v="9"/>
    <x v="9"/>
    <x v="28"/>
    <x v="21"/>
  </r>
  <r>
    <x v="0"/>
    <x v="0"/>
    <x v="0"/>
    <x v="889"/>
    <x v="885"/>
    <x v="0"/>
    <x v="0"/>
    <x v="0"/>
    <x v="41"/>
    <x v="57"/>
    <x v="44"/>
    <x v="73"/>
    <x v="2"/>
    <x v="2"/>
    <x v="0"/>
    <x v="0"/>
    <x v="2"/>
    <x v="0"/>
    <x v="9"/>
    <x v="9"/>
    <x v="21"/>
    <x v="21"/>
  </r>
  <r>
    <x v="0"/>
    <x v="0"/>
    <x v="0"/>
    <x v="890"/>
    <x v="886"/>
    <x v="0"/>
    <x v="0"/>
    <x v="0"/>
    <x v="41"/>
    <x v="57"/>
    <x v="44"/>
    <x v="73"/>
    <x v="2"/>
    <x v="2"/>
    <x v="0"/>
    <x v="0"/>
    <x v="2"/>
    <x v="0"/>
    <x v="9"/>
    <x v="9"/>
    <x v="28"/>
    <x v="21"/>
  </r>
  <r>
    <x v="0"/>
    <x v="0"/>
    <x v="0"/>
    <x v="891"/>
    <x v="887"/>
    <x v="0"/>
    <x v="0"/>
    <x v="0"/>
    <x v="42"/>
    <x v="57"/>
    <x v="44"/>
    <x v="74"/>
    <x v="2"/>
    <x v="2"/>
    <x v="0"/>
    <x v="0"/>
    <x v="2"/>
    <x v="0"/>
    <x v="9"/>
    <x v="9"/>
    <x v="21"/>
    <x v="21"/>
  </r>
  <r>
    <x v="0"/>
    <x v="0"/>
    <x v="0"/>
    <x v="892"/>
    <x v="888"/>
    <x v="0"/>
    <x v="0"/>
    <x v="0"/>
    <x v="42"/>
    <x v="57"/>
    <x v="44"/>
    <x v="74"/>
    <x v="2"/>
    <x v="2"/>
    <x v="0"/>
    <x v="0"/>
    <x v="2"/>
    <x v="0"/>
    <x v="9"/>
    <x v="9"/>
    <x v="21"/>
    <x v="21"/>
  </r>
  <r>
    <x v="0"/>
    <x v="0"/>
    <x v="0"/>
    <x v="893"/>
    <x v="889"/>
    <x v="0"/>
    <x v="0"/>
    <x v="0"/>
    <x v="42"/>
    <x v="57"/>
    <x v="44"/>
    <x v="74"/>
    <x v="2"/>
    <x v="2"/>
    <x v="0"/>
    <x v="0"/>
    <x v="2"/>
    <x v="0"/>
    <x v="9"/>
    <x v="9"/>
    <x v="28"/>
    <x v="21"/>
  </r>
  <r>
    <x v="0"/>
    <x v="0"/>
    <x v="0"/>
    <x v="894"/>
    <x v="890"/>
    <x v="0"/>
    <x v="0"/>
    <x v="0"/>
    <x v="43"/>
    <x v="56"/>
    <x v="43"/>
    <x v="75"/>
    <x v="2"/>
    <x v="2"/>
    <x v="0"/>
    <x v="0"/>
    <x v="2"/>
    <x v="0"/>
    <x v="9"/>
    <x v="9"/>
    <x v="21"/>
    <x v="21"/>
  </r>
  <r>
    <x v="0"/>
    <x v="0"/>
    <x v="0"/>
    <x v="895"/>
    <x v="891"/>
    <x v="0"/>
    <x v="0"/>
    <x v="0"/>
    <x v="43"/>
    <x v="56"/>
    <x v="43"/>
    <x v="75"/>
    <x v="2"/>
    <x v="2"/>
    <x v="0"/>
    <x v="0"/>
    <x v="2"/>
    <x v="0"/>
    <x v="9"/>
    <x v="9"/>
    <x v="28"/>
    <x v="21"/>
  </r>
  <r>
    <x v="0"/>
    <x v="0"/>
    <x v="0"/>
    <x v="896"/>
    <x v="892"/>
    <x v="0"/>
    <x v="0"/>
    <x v="0"/>
    <x v="44"/>
    <x v="57"/>
    <x v="44"/>
    <x v="76"/>
    <x v="2"/>
    <x v="2"/>
    <x v="0"/>
    <x v="0"/>
    <x v="2"/>
    <x v="0"/>
    <x v="9"/>
    <x v="9"/>
    <x v="21"/>
    <x v="21"/>
  </r>
  <r>
    <x v="0"/>
    <x v="0"/>
    <x v="0"/>
    <x v="897"/>
    <x v="893"/>
    <x v="0"/>
    <x v="0"/>
    <x v="0"/>
    <x v="44"/>
    <x v="57"/>
    <x v="44"/>
    <x v="76"/>
    <x v="2"/>
    <x v="2"/>
    <x v="0"/>
    <x v="0"/>
    <x v="2"/>
    <x v="0"/>
    <x v="9"/>
    <x v="9"/>
    <x v="28"/>
    <x v="21"/>
  </r>
  <r>
    <x v="0"/>
    <x v="0"/>
    <x v="0"/>
    <x v="898"/>
    <x v="894"/>
    <x v="0"/>
    <x v="0"/>
    <x v="0"/>
    <x v="45"/>
    <x v="57"/>
    <x v="44"/>
    <x v="77"/>
    <x v="2"/>
    <x v="2"/>
    <x v="0"/>
    <x v="0"/>
    <x v="2"/>
    <x v="0"/>
    <x v="9"/>
    <x v="9"/>
    <x v="21"/>
    <x v="21"/>
  </r>
  <r>
    <x v="0"/>
    <x v="0"/>
    <x v="0"/>
    <x v="899"/>
    <x v="895"/>
    <x v="0"/>
    <x v="0"/>
    <x v="0"/>
    <x v="46"/>
    <x v="57"/>
    <x v="44"/>
    <x v="78"/>
    <x v="2"/>
    <x v="2"/>
    <x v="0"/>
    <x v="0"/>
    <x v="2"/>
    <x v="0"/>
    <x v="9"/>
    <x v="9"/>
    <x v="21"/>
    <x v="21"/>
  </r>
  <r>
    <x v="0"/>
    <x v="0"/>
    <x v="0"/>
    <x v="900"/>
    <x v="896"/>
    <x v="0"/>
    <x v="0"/>
    <x v="0"/>
    <x v="46"/>
    <x v="57"/>
    <x v="44"/>
    <x v="78"/>
    <x v="2"/>
    <x v="2"/>
    <x v="0"/>
    <x v="0"/>
    <x v="2"/>
    <x v="0"/>
    <x v="9"/>
    <x v="9"/>
    <x v="28"/>
    <x v="21"/>
  </r>
  <r>
    <x v="0"/>
    <x v="0"/>
    <x v="0"/>
    <x v="901"/>
    <x v="897"/>
    <x v="0"/>
    <x v="0"/>
    <x v="0"/>
    <x v="47"/>
    <x v="54"/>
    <x v="41"/>
    <x v="79"/>
    <x v="2"/>
    <x v="2"/>
    <x v="0"/>
    <x v="0"/>
    <x v="2"/>
    <x v="0"/>
    <x v="9"/>
    <x v="9"/>
    <x v="21"/>
    <x v="21"/>
  </r>
  <r>
    <x v="0"/>
    <x v="0"/>
    <x v="0"/>
    <x v="902"/>
    <x v="898"/>
    <x v="0"/>
    <x v="0"/>
    <x v="0"/>
    <x v="47"/>
    <x v="54"/>
    <x v="41"/>
    <x v="79"/>
    <x v="2"/>
    <x v="2"/>
    <x v="0"/>
    <x v="0"/>
    <x v="2"/>
    <x v="0"/>
    <x v="9"/>
    <x v="9"/>
    <x v="21"/>
    <x v="21"/>
  </r>
  <r>
    <x v="0"/>
    <x v="0"/>
    <x v="0"/>
    <x v="903"/>
    <x v="899"/>
    <x v="0"/>
    <x v="0"/>
    <x v="0"/>
    <x v="47"/>
    <x v="54"/>
    <x v="41"/>
    <x v="79"/>
    <x v="2"/>
    <x v="2"/>
    <x v="0"/>
    <x v="0"/>
    <x v="2"/>
    <x v="0"/>
    <x v="9"/>
    <x v="9"/>
    <x v="28"/>
    <x v="21"/>
  </r>
  <r>
    <x v="0"/>
    <x v="0"/>
    <x v="0"/>
    <x v="904"/>
    <x v="900"/>
    <x v="0"/>
    <x v="0"/>
    <x v="0"/>
    <x v="48"/>
    <x v="54"/>
    <x v="41"/>
    <x v="80"/>
    <x v="2"/>
    <x v="2"/>
    <x v="0"/>
    <x v="0"/>
    <x v="2"/>
    <x v="0"/>
    <x v="9"/>
    <x v="9"/>
    <x v="21"/>
    <x v="21"/>
  </r>
  <r>
    <x v="0"/>
    <x v="0"/>
    <x v="0"/>
    <x v="905"/>
    <x v="901"/>
    <x v="0"/>
    <x v="0"/>
    <x v="0"/>
    <x v="48"/>
    <x v="54"/>
    <x v="41"/>
    <x v="80"/>
    <x v="2"/>
    <x v="2"/>
    <x v="0"/>
    <x v="0"/>
    <x v="2"/>
    <x v="0"/>
    <x v="9"/>
    <x v="9"/>
    <x v="28"/>
    <x v="21"/>
  </r>
  <r>
    <x v="0"/>
    <x v="0"/>
    <x v="0"/>
    <x v="906"/>
    <x v="902"/>
    <x v="0"/>
    <x v="0"/>
    <x v="0"/>
    <x v="49"/>
    <x v="57"/>
    <x v="44"/>
    <x v="81"/>
    <x v="2"/>
    <x v="2"/>
    <x v="0"/>
    <x v="0"/>
    <x v="2"/>
    <x v="0"/>
    <x v="9"/>
    <x v="9"/>
    <x v="21"/>
    <x v="21"/>
  </r>
  <r>
    <x v="0"/>
    <x v="0"/>
    <x v="0"/>
    <x v="907"/>
    <x v="903"/>
    <x v="0"/>
    <x v="0"/>
    <x v="0"/>
    <x v="49"/>
    <x v="57"/>
    <x v="44"/>
    <x v="81"/>
    <x v="2"/>
    <x v="2"/>
    <x v="0"/>
    <x v="0"/>
    <x v="2"/>
    <x v="0"/>
    <x v="9"/>
    <x v="9"/>
    <x v="28"/>
    <x v="21"/>
  </r>
  <r>
    <x v="0"/>
    <x v="0"/>
    <x v="0"/>
    <x v="908"/>
    <x v="904"/>
    <x v="0"/>
    <x v="0"/>
    <x v="0"/>
    <x v="50"/>
    <x v="57"/>
    <x v="44"/>
    <x v="82"/>
    <x v="2"/>
    <x v="2"/>
    <x v="0"/>
    <x v="0"/>
    <x v="2"/>
    <x v="0"/>
    <x v="9"/>
    <x v="9"/>
    <x v="21"/>
    <x v="21"/>
  </r>
  <r>
    <x v="0"/>
    <x v="0"/>
    <x v="0"/>
    <x v="909"/>
    <x v="905"/>
    <x v="0"/>
    <x v="0"/>
    <x v="0"/>
    <x v="50"/>
    <x v="57"/>
    <x v="44"/>
    <x v="82"/>
    <x v="2"/>
    <x v="2"/>
    <x v="0"/>
    <x v="0"/>
    <x v="2"/>
    <x v="0"/>
    <x v="9"/>
    <x v="9"/>
    <x v="28"/>
    <x v="21"/>
  </r>
  <r>
    <x v="0"/>
    <x v="0"/>
    <x v="0"/>
    <x v="910"/>
    <x v="906"/>
    <x v="0"/>
    <x v="0"/>
    <x v="0"/>
    <x v="51"/>
    <x v="57"/>
    <x v="44"/>
    <x v="83"/>
    <x v="2"/>
    <x v="2"/>
    <x v="0"/>
    <x v="0"/>
    <x v="2"/>
    <x v="0"/>
    <x v="9"/>
    <x v="9"/>
    <x v="21"/>
    <x v="21"/>
  </r>
  <r>
    <x v="0"/>
    <x v="0"/>
    <x v="0"/>
    <x v="911"/>
    <x v="907"/>
    <x v="0"/>
    <x v="0"/>
    <x v="0"/>
    <x v="51"/>
    <x v="57"/>
    <x v="44"/>
    <x v="83"/>
    <x v="2"/>
    <x v="2"/>
    <x v="0"/>
    <x v="0"/>
    <x v="2"/>
    <x v="0"/>
    <x v="9"/>
    <x v="9"/>
    <x v="21"/>
    <x v="21"/>
  </r>
  <r>
    <x v="0"/>
    <x v="0"/>
    <x v="0"/>
    <x v="912"/>
    <x v="908"/>
    <x v="0"/>
    <x v="0"/>
    <x v="0"/>
    <x v="51"/>
    <x v="57"/>
    <x v="44"/>
    <x v="83"/>
    <x v="2"/>
    <x v="2"/>
    <x v="0"/>
    <x v="0"/>
    <x v="2"/>
    <x v="0"/>
    <x v="9"/>
    <x v="9"/>
    <x v="21"/>
    <x v="21"/>
  </r>
  <r>
    <x v="0"/>
    <x v="0"/>
    <x v="0"/>
    <x v="913"/>
    <x v="909"/>
    <x v="0"/>
    <x v="0"/>
    <x v="0"/>
    <x v="51"/>
    <x v="57"/>
    <x v="44"/>
    <x v="83"/>
    <x v="2"/>
    <x v="2"/>
    <x v="0"/>
    <x v="0"/>
    <x v="2"/>
    <x v="0"/>
    <x v="9"/>
    <x v="9"/>
    <x v="30"/>
    <x v="21"/>
  </r>
  <r>
    <x v="0"/>
    <x v="0"/>
    <x v="0"/>
    <x v="914"/>
    <x v="910"/>
    <x v="0"/>
    <x v="0"/>
    <x v="0"/>
    <x v="52"/>
    <x v="56"/>
    <x v="43"/>
    <x v="84"/>
    <x v="2"/>
    <x v="2"/>
    <x v="0"/>
    <x v="0"/>
    <x v="2"/>
    <x v="0"/>
    <x v="9"/>
    <x v="9"/>
    <x v="21"/>
    <x v="21"/>
  </r>
  <r>
    <x v="0"/>
    <x v="0"/>
    <x v="0"/>
    <x v="915"/>
    <x v="911"/>
    <x v="0"/>
    <x v="0"/>
    <x v="0"/>
    <x v="52"/>
    <x v="56"/>
    <x v="43"/>
    <x v="84"/>
    <x v="2"/>
    <x v="2"/>
    <x v="0"/>
    <x v="0"/>
    <x v="2"/>
    <x v="0"/>
    <x v="9"/>
    <x v="9"/>
    <x v="21"/>
    <x v="21"/>
  </r>
  <r>
    <x v="0"/>
    <x v="0"/>
    <x v="0"/>
    <x v="916"/>
    <x v="912"/>
    <x v="0"/>
    <x v="0"/>
    <x v="0"/>
    <x v="52"/>
    <x v="56"/>
    <x v="43"/>
    <x v="84"/>
    <x v="2"/>
    <x v="2"/>
    <x v="0"/>
    <x v="0"/>
    <x v="2"/>
    <x v="0"/>
    <x v="9"/>
    <x v="9"/>
    <x v="28"/>
    <x v="21"/>
  </r>
  <r>
    <x v="0"/>
    <x v="0"/>
    <x v="0"/>
    <x v="917"/>
    <x v="913"/>
    <x v="0"/>
    <x v="0"/>
    <x v="0"/>
    <x v="53"/>
    <x v="56"/>
    <x v="43"/>
    <x v="85"/>
    <x v="2"/>
    <x v="2"/>
    <x v="0"/>
    <x v="0"/>
    <x v="2"/>
    <x v="0"/>
    <x v="9"/>
    <x v="9"/>
    <x v="21"/>
    <x v="21"/>
  </r>
  <r>
    <x v="0"/>
    <x v="0"/>
    <x v="0"/>
    <x v="918"/>
    <x v="914"/>
    <x v="0"/>
    <x v="0"/>
    <x v="0"/>
    <x v="53"/>
    <x v="56"/>
    <x v="43"/>
    <x v="85"/>
    <x v="2"/>
    <x v="2"/>
    <x v="0"/>
    <x v="0"/>
    <x v="2"/>
    <x v="0"/>
    <x v="9"/>
    <x v="9"/>
    <x v="21"/>
    <x v="21"/>
  </r>
  <r>
    <x v="0"/>
    <x v="0"/>
    <x v="0"/>
    <x v="919"/>
    <x v="915"/>
    <x v="0"/>
    <x v="0"/>
    <x v="0"/>
    <x v="53"/>
    <x v="56"/>
    <x v="43"/>
    <x v="85"/>
    <x v="2"/>
    <x v="2"/>
    <x v="0"/>
    <x v="0"/>
    <x v="2"/>
    <x v="0"/>
    <x v="9"/>
    <x v="9"/>
    <x v="28"/>
    <x v="21"/>
  </r>
  <r>
    <x v="0"/>
    <x v="0"/>
    <x v="0"/>
    <x v="920"/>
    <x v="916"/>
    <x v="0"/>
    <x v="0"/>
    <x v="0"/>
    <x v="54"/>
    <x v="57"/>
    <x v="44"/>
    <x v="86"/>
    <x v="2"/>
    <x v="2"/>
    <x v="0"/>
    <x v="0"/>
    <x v="2"/>
    <x v="0"/>
    <x v="9"/>
    <x v="9"/>
    <x v="21"/>
    <x v="21"/>
  </r>
  <r>
    <x v="0"/>
    <x v="0"/>
    <x v="0"/>
    <x v="921"/>
    <x v="917"/>
    <x v="0"/>
    <x v="0"/>
    <x v="0"/>
    <x v="54"/>
    <x v="57"/>
    <x v="44"/>
    <x v="86"/>
    <x v="2"/>
    <x v="2"/>
    <x v="0"/>
    <x v="0"/>
    <x v="2"/>
    <x v="0"/>
    <x v="9"/>
    <x v="9"/>
    <x v="28"/>
    <x v="21"/>
  </r>
  <r>
    <x v="0"/>
    <x v="0"/>
    <x v="0"/>
    <x v="922"/>
    <x v="918"/>
    <x v="0"/>
    <x v="0"/>
    <x v="0"/>
    <x v="55"/>
    <x v="56"/>
    <x v="43"/>
    <x v="87"/>
    <x v="2"/>
    <x v="2"/>
    <x v="0"/>
    <x v="0"/>
    <x v="2"/>
    <x v="0"/>
    <x v="9"/>
    <x v="9"/>
    <x v="21"/>
    <x v="21"/>
  </r>
  <r>
    <x v="0"/>
    <x v="0"/>
    <x v="0"/>
    <x v="923"/>
    <x v="919"/>
    <x v="0"/>
    <x v="0"/>
    <x v="0"/>
    <x v="55"/>
    <x v="56"/>
    <x v="43"/>
    <x v="87"/>
    <x v="2"/>
    <x v="2"/>
    <x v="0"/>
    <x v="0"/>
    <x v="2"/>
    <x v="0"/>
    <x v="9"/>
    <x v="9"/>
    <x v="28"/>
    <x v="21"/>
  </r>
  <r>
    <x v="0"/>
    <x v="0"/>
    <x v="0"/>
    <x v="924"/>
    <x v="920"/>
    <x v="0"/>
    <x v="0"/>
    <x v="0"/>
    <x v="56"/>
    <x v="56"/>
    <x v="43"/>
    <x v="88"/>
    <x v="2"/>
    <x v="2"/>
    <x v="0"/>
    <x v="0"/>
    <x v="2"/>
    <x v="0"/>
    <x v="9"/>
    <x v="9"/>
    <x v="21"/>
    <x v="21"/>
  </r>
  <r>
    <x v="0"/>
    <x v="0"/>
    <x v="0"/>
    <x v="925"/>
    <x v="921"/>
    <x v="0"/>
    <x v="0"/>
    <x v="0"/>
    <x v="56"/>
    <x v="57"/>
    <x v="44"/>
    <x v="88"/>
    <x v="2"/>
    <x v="2"/>
    <x v="0"/>
    <x v="0"/>
    <x v="2"/>
    <x v="0"/>
    <x v="9"/>
    <x v="9"/>
    <x v="28"/>
    <x v="21"/>
  </r>
  <r>
    <x v="0"/>
    <x v="1"/>
    <x v="0"/>
    <x v="926"/>
    <x v="922"/>
    <x v="1"/>
    <x v="0"/>
    <x v="1"/>
    <x v="57"/>
    <x v="47"/>
    <x v="35"/>
    <x v="89"/>
    <x v="2"/>
    <x v="2"/>
    <x v="0"/>
    <x v="0"/>
    <x v="4"/>
    <x v="0"/>
    <x v="6"/>
    <x v="6"/>
    <x v="21"/>
    <x v="55"/>
  </r>
  <r>
    <x v="0"/>
    <x v="1"/>
    <x v="0"/>
    <x v="927"/>
    <x v="923"/>
    <x v="1"/>
    <x v="0"/>
    <x v="1"/>
    <x v="57"/>
    <x v="47"/>
    <x v="35"/>
    <x v="89"/>
    <x v="2"/>
    <x v="2"/>
    <x v="0"/>
    <x v="0"/>
    <x v="4"/>
    <x v="0"/>
    <x v="6"/>
    <x v="6"/>
    <x v="28"/>
    <x v="55"/>
  </r>
  <r>
    <x v="0"/>
    <x v="0"/>
    <x v="0"/>
    <x v="928"/>
    <x v="924"/>
    <x v="0"/>
    <x v="0"/>
    <x v="0"/>
    <x v="58"/>
    <x v="54"/>
    <x v="41"/>
    <x v="90"/>
    <x v="2"/>
    <x v="2"/>
    <x v="0"/>
    <x v="0"/>
    <x v="2"/>
    <x v="0"/>
    <x v="9"/>
    <x v="9"/>
    <x v="21"/>
    <x v="21"/>
  </r>
  <r>
    <x v="0"/>
    <x v="0"/>
    <x v="0"/>
    <x v="929"/>
    <x v="925"/>
    <x v="0"/>
    <x v="0"/>
    <x v="0"/>
    <x v="58"/>
    <x v="54"/>
    <x v="41"/>
    <x v="90"/>
    <x v="2"/>
    <x v="2"/>
    <x v="0"/>
    <x v="0"/>
    <x v="2"/>
    <x v="0"/>
    <x v="9"/>
    <x v="9"/>
    <x v="21"/>
    <x v="21"/>
  </r>
  <r>
    <x v="0"/>
    <x v="0"/>
    <x v="0"/>
    <x v="930"/>
    <x v="926"/>
    <x v="0"/>
    <x v="0"/>
    <x v="0"/>
    <x v="58"/>
    <x v="54"/>
    <x v="41"/>
    <x v="90"/>
    <x v="2"/>
    <x v="2"/>
    <x v="0"/>
    <x v="0"/>
    <x v="2"/>
    <x v="0"/>
    <x v="9"/>
    <x v="9"/>
    <x v="21"/>
    <x v="21"/>
  </r>
  <r>
    <x v="0"/>
    <x v="0"/>
    <x v="0"/>
    <x v="931"/>
    <x v="927"/>
    <x v="0"/>
    <x v="0"/>
    <x v="0"/>
    <x v="58"/>
    <x v="54"/>
    <x v="41"/>
    <x v="90"/>
    <x v="2"/>
    <x v="2"/>
    <x v="0"/>
    <x v="0"/>
    <x v="2"/>
    <x v="0"/>
    <x v="9"/>
    <x v="9"/>
    <x v="30"/>
    <x v="21"/>
  </r>
  <r>
    <x v="0"/>
    <x v="0"/>
    <x v="0"/>
    <x v="932"/>
    <x v="928"/>
    <x v="0"/>
    <x v="0"/>
    <x v="0"/>
    <x v="59"/>
    <x v="57"/>
    <x v="44"/>
    <x v="91"/>
    <x v="2"/>
    <x v="2"/>
    <x v="0"/>
    <x v="0"/>
    <x v="2"/>
    <x v="0"/>
    <x v="9"/>
    <x v="9"/>
    <x v="21"/>
    <x v="21"/>
  </r>
  <r>
    <x v="0"/>
    <x v="0"/>
    <x v="0"/>
    <x v="933"/>
    <x v="929"/>
    <x v="0"/>
    <x v="0"/>
    <x v="0"/>
    <x v="59"/>
    <x v="57"/>
    <x v="44"/>
    <x v="91"/>
    <x v="2"/>
    <x v="2"/>
    <x v="0"/>
    <x v="0"/>
    <x v="2"/>
    <x v="0"/>
    <x v="9"/>
    <x v="9"/>
    <x v="28"/>
    <x v="21"/>
  </r>
  <r>
    <x v="0"/>
    <x v="1"/>
    <x v="0"/>
    <x v="934"/>
    <x v="930"/>
    <x v="1"/>
    <x v="0"/>
    <x v="1"/>
    <x v="60"/>
    <x v="47"/>
    <x v="35"/>
    <x v="92"/>
    <x v="2"/>
    <x v="2"/>
    <x v="0"/>
    <x v="0"/>
    <x v="4"/>
    <x v="0"/>
    <x v="6"/>
    <x v="6"/>
    <x v="21"/>
    <x v="55"/>
  </r>
  <r>
    <x v="0"/>
    <x v="0"/>
    <x v="0"/>
    <x v="935"/>
    <x v="931"/>
    <x v="0"/>
    <x v="0"/>
    <x v="0"/>
    <x v="61"/>
    <x v="54"/>
    <x v="41"/>
    <x v="93"/>
    <x v="2"/>
    <x v="2"/>
    <x v="0"/>
    <x v="0"/>
    <x v="2"/>
    <x v="0"/>
    <x v="9"/>
    <x v="9"/>
    <x v="21"/>
    <x v="21"/>
  </r>
  <r>
    <x v="0"/>
    <x v="0"/>
    <x v="0"/>
    <x v="936"/>
    <x v="932"/>
    <x v="0"/>
    <x v="0"/>
    <x v="0"/>
    <x v="61"/>
    <x v="54"/>
    <x v="41"/>
    <x v="93"/>
    <x v="2"/>
    <x v="2"/>
    <x v="0"/>
    <x v="0"/>
    <x v="2"/>
    <x v="0"/>
    <x v="9"/>
    <x v="9"/>
    <x v="21"/>
    <x v="21"/>
  </r>
  <r>
    <x v="0"/>
    <x v="0"/>
    <x v="0"/>
    <x v="937"/>
    <x v="933"/>
    <x v="0"/>
    <x v="0"/>
    <x v="0"/>
    <x v="61"/>
    <x v="54"/>
    <x v="41"/>
    <x v="93"/>
    <x v="2"/>
    <x v="2"/>
    <x v="0"/>
    <x v="0"/>
    <x v="2"/>
    <x v="0"/>
    <x v="9"/>
    <x v="9"/>
    <x v="28"/>
    <x v="21"/>
  </r>
  <r>
    <x v="0"/>
    <x v="1"/>
    <x v="0"/>
    <x v="938"/>
    <x v="934"/>
    <x v="1"/>
    <x v="0"/>
    <x v="1"/>
    <x v="62"/>
    <x v="47"/>
    <x v="35"/>
    <x v="94"/>
    <x v="2"/>
    <x v="2"/>
    <x v="0"/>
    <x v="0"/>
    <x v="4"/>
    <x v="0"/>
    <x v="6"/>
    <x v="6"/>
    <x v="21"/>
    <x v="55"/>
  </r>
  <r>
    <x v="0"/>
    <x v="1"/>
    <x v="0"/>
    <x v="939"/>
    <x v="935"/>
    <x v="1"/>
    <x v="0"/>
    <x v="1"/>
    <x v="62"/>
    <x v="47"/>
    <x v="35"/>
    <x v="94"/>
    <x v="2"/>
    <x v="2"/>
    <x v="0"/>
    <x v="0"/>
    <x v="4"/>
    <x v="0"/>
    <x v="6"/>
    <x v="6"/>
    <x v="21"/>
    <x v="55"/>
  </r>
  <r>
    <x v="0"/>
    <x v="1"/>
    <x v="0"/>
    <x v="940"/>
    <x v="936"/>
    <x v="1"/>
    <x v="0"/>
    <x v="1"/>
    <x v="62"/>
    <x v="47"/>
    <x v="35"/>
    <x v="94"/>
    <x v="2"/>
    <x v="2"/>
    <x v="0"/>
    <x v="0"/>
    <x v="4"/>
    <x v="0"/>
    <x v="6"/>
    <x v="6"/>
    <x v="28"/>
    <x v="55"/>
  </r>
  <r>
    <x v="0"/>
    <x v="0"/>
    <x v="0"/>
    <x v="941"/>
    <x v="937"/>
    <x v="0"/>
    <x v="0"/>
    <x v="0"/>
    <x v="63"/>
    <x v="57"/>
    <x v="44"/>
    <x v="95"/>
    <x v="2"/>
    <x v="2"/>
    <x v="0"/>
    <x v="0"/>
    <x v="2"/>
    <x v="0"/>
    <x v="9"/>
    <x v="9"/>
    <x v="21"/>
    <x v="21"/>
  </r>
  <r>
    <x v="0"/>
    <x v="0"/>
    <x v="0"/>
    <x v="942"/>
    <x v="938"/>
    <x v="0"/>
    <x v="0"/>
    <x v="0"/>
    <x v="63"/>
    <x v="57"/>
    <x v="44"/>
    <x v="95"/>
    <x v="2"/>
    <x v="2"/>
    <x v="0"/>
    <x v="0"/>
    <x v="2"/>
    <x v="0"/>
    <x v="9"/>
    <x v="9"/>
    <x v="28"/>
    <x v="21"/>
  </r>
  <r>
    <x v="0"/>
    <x v="0"/>
    <x v="0"/>
    <x v="943"/>
    <x v="939"/>
    <x v="0"/>
    <x v="0"/>
    <x v="0"/>
    <x v="64"/>
    <x v="57"/>
    <x v="44"/>
    <x v="96"/>
    <x v="2"/>
    <x v="2"/>
    <x v="0"/>
    <x v="0"/>
    <x v="2"/>
    <x v="0"/>
    <x v="9"/>
    <x v="9"/>
    <x v="21"/>
    <x v="21"/>
  </r>
  <r>
    <x v="0"/>
    <x v="0"/>
    <x v="0"/>
    <x v="944"/>
    <x v="940"/>
    <x v="0"/>
    <x v="0"/>
    <x v="0"/>
    <x v="64"/>
    <x v="57"/>
    <x v="44"/>
    <x v="96"/>
    <x v="2"/>
    <x v="2"/>
    <x v="0"/>
    <x v="0"/>
    <x v="2"/>
    <x v="0"/>
    <x v="9"/>
    <x v="9"/>
    <x v="21"/>
    <x v="21"/>
  </r>
  <r>
    <x v="0"/>
    <x v="0"/>
    <x v="0"/>
    <x v="945"/>
    <x v="941"/>
    <x v="0"/>
    <x v="0"/>
    <x v="0"/>
    <x v="64"/>
    <x v="57"/>
    <x v="44"/>
    <x v="96"/>
    <x v="2"/>
    <x v="2"/>
    <x v="0"/>
    <x v="0"/>
    <x v="2"/>
    <x v="0"/>
    <x v="9"/>
    <x v="9"/>
    <x v="28"/>
    <x v="21"/>
  </r>
  <r>
    <x v="0"/>
    <x v="0"/>
    <x v="0"/>
    <x v="946"/>
    <x v="942"/>
    <x v="0"/>
    <x v="0"/>
    <x v="0"/>
    <x v="65"/>
    <x v="57"/>
    <x v="44"/>
    <x v="97"/>
    <x v="2"/>
    <x v="2"/>
    <x v="0"/>
    <x v="0"/>
    <x v="2"/>
    <x v="0"/>
    <x v="9"/>
    <x v="9"/>
    <x v="21"/>
    <x v="21"/>
  </r>
  <r>
    <x v="0"/>
    <x v="1"/>
    <x v="0"/>
    <x v="947"/>
    <x v="943"/>
    <x v="1"/>
    <x v="0"/>
    <x v="1"/>
    <x v="65"/>
    <x v="47"/>
    <x v="35"/>
    <x v="97"/>
    <x v="2"/>
    <x v="2"/>
    <x v="0"/>
    <x v="0"/>
    <x v="4"/>
    <x v="0"/>
    <x v="6"/>
    <x v="6"/>
    <x v="28"/>
    <x v="55"/>
  </r>
  <r>
    <x v="0"/>
    <x v="0"/>
    <x v="0"/>
    <x v="948"/>
    <x v="944"/>
    <x v="0"/>
    <x v="0"/>
    <x v="0"/>
    <x v="66"/>
    <x v="57"/>
    <x v="44"/>
    <x v="98"/>
    <x v="2"/>
    <x v="2"/>
    <x v="0"/>
    <x v="0"/>
    <x v="2"/>
    <x v="0"/>
    <x v="9"/>
    <x v="9"/>
    <x v="21"/>
    <x v="21"/>
  </r>
  <r>
    <x v="0"/>
    <x v="0"/>
    <x v="0"/>
    <x v="949"/>
    <x v="945"/>
    <x v="0"/>
    <x v="0"/>
    <x v="0"/>
    <x v="66"/>
    <x v="57"/>
    <x v="44"/>
    <x v="98"/>
    <x v="2"/>
    <x v="2"/>
    <x v="0"/>
    <x v="0"/>
    <x v="2"/>
    <x v="0"/>
    <x v="9"/>
    <x v="9"/>
    <x v="21"/>
    <x v="21"/>
  </r>
  <r>
    <x v="0"/>
    <x v="0"/>
    <x v="0"/>
    <x v="950"/>
    <x v="946"/>
    <x v="0"/>
    <x v="0"/>
    <x v="0"/>
    <x v="66"/>
    <x v="57"/>
    <x v="44"/>
    <x v="98"/>
    <x v="2"/>
    <x v="2"/>
    <x v="0"/>
    <x v="0"/>
    <x v="2"/>
    <x v="0"/>
    <x v="9"/>
    <x v="9"/>
    <x v="28"/>
    <x v="21"/>
  </r>
  <r>
    <x v="0"/>
    <x v="0"/>
    <x v="0"/>
    <x v="951"/>
    <x v="947"/>
    <x v="0"/>
    <x v="0"/>
    <x v="0"/>
    <x v="67"/>
    <x v="57"/>
    <x v="44"/>
    <x v="99"/>
    <x v="2"/>
    <x v="2"/>
    <x v="0"/>
    <x v="0"/>
    <x v="2"/>
    <x v="0"/>
    <x v="9"/>
    <x v="9"/>
    <x v="21"/>
    <x v="21"/>
  </r>
  <r>
    <x v="0"/>
    <x v="0"/>
    <x v="0"/>
    <x v="952"/>
    <x v="948"/>
    <x v="0"/>
    <x v="0"/>
    <x v="0"/>
    <x v="68"/>
    <x v="56"/>
    <x v="43"/>
    <x v="100"/>
    <x v="2"/>
    <x v="2"/>
    <x v="0"/>
    <x v="0"/>
    <x v="2"/>
    <x v="0"/>
    <x v="9"/>
    <x v="9"/>
    <x v="21"/>
    <x v="21"/>
  </r>
  <r>
    <x v="0"/>
    <x v="1"/>
    <x v="0"/>
    <x v="953"/>
    <x v="844"/>
    <x v="1"/>
    <x v="0"/>
    <x v="1"/>
    <x v="31"/>
    <x v="47"/>
    <x v="35"/>
    <x v="101"/>
    <x v="2"/>
    <x v="2"/>
    <x v="0"/>
    <x v="0"/>
    <x v="4"/>
    <x v="0"/>
    <x v="6"/>
    <x v="6"/>
    <x v="21"/>
    <x v="55"/>
  </r>
  <r>
    <x v="0"/>
    <x v="0"/>
    <x v="0"/>
    <x v="954"/>
    <x v="949"/>
    <x v="0"/>
    <x v="0"/>
    <x v="0"/>
    <x v="69"/>
    <x v="57"/>
    <x v="44"/>
    <x v="102"/>
    <x v="2"/>
    <x v="2"/>
    <x v="0"/>
    <x v="0"/>
    <x v="2"/>
    <x v="0"/>
    <x v="9"/>
    <x v="9"/>
    <x v="21"/>
    <x v="21"/>
  </r>
  <r>
    <x v="0"/>
    <x v="0"/>
    <x v="0"/>
    <x v="955"/>
    <x v="950"/>
    <x v="0"/>
    <x v="0"/>
    <x v="0"/>
    <x v="70"/>
    <x v="57"/>
    <x v="44"/>
    <x v="103"/>
    <x v="2"/>
    <x v="2"/>
    <x v="0"/>
    <x v="0"/>
    <x v="2"/>
    <x v="0"/>
    <x v="9"/>
    <x v="9"/>
    <x v="21"/>
    <x v="21"/>
  </r>
  <r>
    <x v="0"/>
    <x v="1"/>
    <x v="0"/>
    <x v="956"/>
    <x v="951"/>
    <x v="1"/>
    <x v="0"/>
    <x v="1"/>
    <x v="71"/>
    <x v="47"/>
    <x v="35"/>
    <x v="104"/>
    <x v="2"/>
    <x v="2"/>
    <x v="0"/>
    <x v="0"/>
    <x v="4"/>
    <x v="0"/>
    <x v="6"/>
    <x v="6"/>
    <x v="21"/>
    <x v="55"/>
  </r>
  <r>
    <x v="0"/>
    <x v="1"/>
    <x v="0"/>
    <x v="957"/>
    <x v="952"/>
    <x v="1"/>
    <x v="0"/>
    <x v="1"/>
    <x v="71"/>
    <x v="47"/>
    <x v="35"/>
    <x v="104"/>
    <x v="2"/>
    <x v="2"/>
    <x v="0"/>
    <x v="0"/>
    <x v="4"/>
    <x v="0"/>
    <x v="6"/>
    <x v="6"/>
    <x v="28"/>
    <x v="55"/>
  </r>
  <r>
    <x v="0"/>
    <x v="1"/>
    <x v="0"/>
    <x v="958"/>
    <x v="953"/>
    <x v="1"/>
    <x v="0"/>
    <x v="1"/>
    <x v="72"/>
    <x v="47"/>
    <x v="35"/>
    <x v="105"/>
    <x v="2"/>
    <x v="2"/>
    <x v="0"/>
    <x v="0"/>
    <x v="4"/>
    <x v="0"/>
    <x v="6"/>
    <x v="6"/>
    <x v="21"/>
    <x v="55"/>
  </r>
  <r>
    <x v="0"/>
    <x v="1"/>
    <x v="0"/>
    <x v="959"/>
    <x v="954"/>
    <x v="1"/>
    <x v="0"/>
    <x v="1"/>
    <x v="73"/>
    <x v="47"/>
    <x v="35"/>
    <x v="106"/>
    <x v="2"/>
    <x v="2"/>
    <x v="0"/>
    <x v="0"/>
    <x v="4"/>
    <x v="0"/>
    <x v="6"/>
    <x v="6"/>
    <x v="21"/>
    <x v="55"/>
  </r>
  <r>
    <x v="0"/>
    <x v="1"/>
    <x v="0"/>
    <x v="960"/>
    <x v="955"/>
    <x v="1"/>
    <x v="0"/>
    <x v="1"/>
    <x v="74"/>
    <x v="47"/>
    <x v="35"/>
    <x v="107"/>
    <x v="2"/>
    <x v="2"/>
    <x v="0"/>
    <x v="0"/>
    <x v="4"/>
    <x v="0"/>
    <x v="6"/>
    <x v="6"/>
    <x v="21"/>
    <x v="55"/>
  </r>
  <r>
    <x v="0"/>
    <x v="0"/>
    <x v="0"/>
    <x v="961"/>
    <x v="956"/>
    <x v="0"/>
    <x v="0"/>
    <x v="0"/>
    <x v="75"/>
    <x v="56"/>
    <x v="43"/>
    <x v="108"/>
    <x v="2"/>
    <x v="2"/>
    <x v="0"/>
    <x v="0"/>
    <x v="2"/>
    <x v="0"/>
    <x v="9"/>
    <x v="9"/>
    <x v="21"/>
    <x v="21"/>
  </r>
  <r>
    <x v="0"/>
    <x v="0"/>
    <x v="0"/>
    <x v="962"/>
    <x v="957"/>
    <x v="0"/>
    <x v="0"/>
    <x v="0"/>
    <x v="76"/>
    <x v="57"/>
    <x v="44"/>
    <x v="109"/>
    <x v="2"/>
    <x v="2"/>
    <x v="0"/>
    <x v="0"/>
    <x v="2"/>
    <x v="0"/>
    <x v="9"/>
    <x v="9"/>
    <x v="21"/>
    <x v="21"/>
  </r>
  <r>
    <x v="0"/>
    <x v="0"/>
    <x v="0"/>
    <x v="963"/>
    <x v="958"/>
    <x v="0"/>
    <x v="0"/>
    <x v="0"/>
    <x v="77"/>
    <x v="56"/>
    <x v="43"/>
    <x v="110"/>
    <x v="2"/>
    <x v="2"/>
    <x v="0"/>
    <x v="0"/>
    <x v="2"/>
    <x v="0"/>
    <x v="9"/>
    <x v="9"/>
    <x v="21"/>
    <x v="21"/>
  </r>
  <r>
    <x v="0"/>
    <x v="0"/>
    <x v="0"/>
    <x v="964"/>
    <x v="959"/>
    <x v="0"/>
    <x v="0"/>
    <x v="0"/>
    <x v="78"/>
    <x v="57"/>
    <x v="44"/>
    <x v="111"/>
    <x v="2"/>
    <x v="2"/>
    <x v="0"/>
    <x v="0"/>
    <x v="2"/>
    <x v="0"/>
    <x v="9"/>
    <x v="9"/>
    <x v="21"/>
    <x v="21"/>
  </r>
  <r>
    <x v="0"/>
    <x v="0"/>
    <x v="0"/>
    <x v="965"/>
    <x v="960"/>
    <x v="0"/>
    <x v="0"/>
    <x v="0"/>
    <x v="79"/>
    <x v="57"/>
    <x v="44"/>
    <x v="112"/>
    <x v="2"/>
    <x v="2"/>
    <x v="0"/>
    <x v="0"/>
    <x v="2"/>
    <x v="0"/>
    <x v="9"/>
    <x v="9"/>
    <x v="21"/>
    <x v="21"/>
  </r>
  <r>
    <x v="0"/>
    <x v="0"/>
    <x v="0"/>
    <x v="966"/>
    <x v="961"/>
    <x v="0"/>
    <x v="0"/>
    <x v="0"/>
    <x v="80"/>
    <x v="57"/>
    <x v="44"/>
    <x v="113"/>
    <x v="2"/>
    <x v="2"/>
    <x v="0"/>
    <x v="0"/>
    <x v="2"/>
    <x v="0"/>
    <x v="9"/>
    <x v="9"/>
    <x v="21"/>
    <x v="21"/>
  </r>
  <r>
    <x v="0"/>
    <x v="0"/>
    <x v="0"/>
    <x v="967"/>
    <x v="962"/>
    <x v="0"/>
    <x v="0"/>
    <x v="0"/>
    <x v="80"/>
    <x v="57"/>
    <x v="44"/>
    <x v="113"/>
    <x v="2"/>
    <x v="2"/>
    <x v="0"/>
    <x v="0"/>
    <x v="2"/>
    <x v="0"/>
    <x v="9"/>
    <x v="9"/>
    <x v="28"/>
    <x v="21"/>
  </r>
  <r>
    <x v="0"/>
    <x v="1"/>
    <x v="0"/>
    <x v="968"/>
    <x v="963"/>
    <x v="1"/>
    <x v="0"/>
    <x v="1"/>
    <x v="81"/>
    <x v="47"/>
    <x v="35"/>
    <x v="114"/>
    <x v="2"/>
    <x v="2"/>
    <x v="0"/>
    <x v="0"/>
    <x v="4"/>
    <x v="0"/>
    <x v="6"/>
    <x v="6"/>
    <x v="21"/>
    <x v="55"/>
  </r>
  <r>
    <x v="0"/>
    <x v="1"/>
    <x v="0"/>
    <x v="969"/>
    <x v="964"/>
    <x v="1"/>
    <x v="0"/>
    <x v="1"/>
    <x v="81"/>
    <x v="47"/>
    <x v="35"/>
    <x v="114"/>
    <x v="2"/>
    <x v="2"/>
    <x v="0"/>
    <x v="0"/>
    <x v="4"/>
    <x v="0"/>
    <x v="6"/>
    <x v="6"/>
    <x v="28"/>
    <x v="55"/>
  </r>
  <r>
    <x v="0"/>
    <x v="0"/>
    <x v="0"/>
    <x v="970"/>
    <x v="965"/>
    <x v="0"/>
    <x v="0"/>
    <x v="0"/>
    <x v="82"/>
    <x v="55"/>
    <x v="42"/>
    <x v="115"/>
    <x v="2"/>
    <x v="2"/>
    <x v="0"/>
    <x v="0"/>
    <x v="2"/>
    <x v="0"/>
    <x v="9"/>
    <x v="9"/>
    <x v="21"/>
    <x v="21"/>
  </r>
  <r>
    <x v="0"/>
    <x v="0"/>
    <x v="0"/>
    <x v="971"/>
    <x v="966"/>
    <x v="0"/>
    <x v="0"/>
    <x v="0"/>
    <x v="83"/>
    <x v="55"/>
    <x v="42"/>
    <x v="116"/>
    <x v="2"/>
    <x v="2"/>
    <x v="0"/>
    <x v="0"/>
    <x v="2"/>
    <x v="0"/>
    <x v="9"/>
    <x v="9"/>
    <x v="21"/>
    <x v="21"/>
  </r>
  <r>
    <x v="0"/>
    <x v="0"/>
    <x v="0"/>
    <x v="972"/>
    <x v="967"/>
    <x v="0"/>
    <x v="0"/>
    <x v="0"/>
    <x v="83"/>
    <x v="55"/>
    <x v="42"/>
    <x v="116"/>
    <x v="2"/>
    <x v="2"/>
    <x v="0"/>
    <x v="0"/>
    <x v="2"/>
    <x v="0"/>
    <x v="9"/>
    <x v="9"/>
    <x v="28"/>
    <x v="21"/>
  </r>
  <r>
    <x v="0"/>
    <x v="1"/>
    <x v="0"/>
    <x v="973"/>
    <x v="968"/>
    <x v="1"/>
    <x v="0"/>
    <x v="1"/>
    <x v="84"/>
    <x v="47"/>
    <x v="35"/>
    <x v="117"/>
    <x v="2"/>
    <x v="2"/>
    <x v="0"/>
    <x v="0"/>
    <x v="4"/>
    <x v="0"/>
    <x v="6"/>
    <x v="6"/>
    <x v="21"/>
    <x v="55"/>
  </r>
  <r>
    <x v="0"/>
    <x v="1"/>
    <x v="0"/>
    <x v="974"/>
    <x v="969"/>
    <x v="1"/>
    <x v="0"/>
    <x v="1"/>
    <x v="84"/>
    <x v="47"/>
    <x v="35"/>
    <x v="117"/>
    <x v="2"/>
    <x v="2"/>
    <x v="0"/>
    <x v="0"/>
    <x v="4"/>
    <x v="0"/>
    <x v="6"/>
    <x v="6"/>
    <x v="21"/>
    <x v="55"/>
  </r>
  <r>
    <x v="0"/>
    <x v="1"/>
    <x v="0"/>
    <x v="975"/>
    <x v="970"/>
    <x v="1"/>
    <x v="0"/>
    <x v="1"/>
    <x v="84"/>
    <x v="47"/>
    <x v="35"/>
    <x v="117"/>
    <x v="2"/>
    <x v="2"/>
    <x v="0"/>
    <x v="0"/>
    <x v="4"/>
    <x v="0"/>
    <x v="6"/>
    <x v="6"/>
    <x v="28"/>
    <x v="55"/>
  </r>
  <r>
    <x v="0"/>
    <x v="0"/>
    <x v="0"/>
    <x v="976"/>
    <x v="971"/>
    <x v="0"/>
    <x v="0"/>
    <x v="0"/>
    <x v="85"/>
    <x v="55"/>
    <x v="42"/>
    <x v="118"/>
    <x v="2"/>
    <x v="2"/>
    <x v="0"/>
    <x v="0"/>
    <x v="2"/>
    <x v="0"/>
    <x v="9"/>
    <x v="9"/>
    <x v="21"/>
    <x v="21"/>
  </r>
  <r>
    <x v="0"/>
    <x v="0"/>
    <x v="0"/>
    <x v="977"/>
    <x v="972"/>
    <x v="0"/>
    <x v="0"/>
    <x v="0"/>
    <x v="85"/>
    <x v="55"/>
    <x v="42"/>
    <x v="118"/>
    <x v="2"/>
    <x v="2"/>
    <x v="0"/>
    <x v="0"/>
    <x v="2"/>
    <x v="0"/>
    <x v="9"/>
    <x v="9"/>
    <x v="28"/>
    <x v="21"/>
  </r>
  <r>
    <x v="0"/>
    <x v="0"/>
    <x v="0"/>
    <x v="978"/>
    <x v="973"/>
    <x v="0"/>
    <x v="0"/>
    <x v="0"/>
    <x v="86"/>
    <x v="55"/>
    <x v="42"/>
    <x v="119"/>
    <x v="2"/>
    <x v="2"/>
    <x v="0"/>
    <x v="0"/>
    <x v="2"/>
    <x v="0"/>
    <x v="9"/>
    <x v="9"/>
    <x v="21"/>
    <x v="21"/>
  </r>
  <r>
    <x v="0"/>
    <x v="0"/>
    <x v="0"/>
    <x v="979"/>
    <x v="974"/>
    <x v="0"/>
    <x v="0"/>
    <x v="0"/>
    <x v="87"/>
    <x v="55"/>
    <x v="42"/>
    <x v="120"/>
    <x v="2"/>
    <x v="2"/>
    <x v="0"/>
    <x v="0"/>
    <x v="2"/>
    <x v="0"/>
    <x v="9"/>
    <x v="9"/>
    <x v="21"/>
    <x v="21"/>
  </r>
  <r>
    <x v="0"/>
    <x v="0"/>
    <x v="0"/>
    <x v="980"/>
    <x v="975"/>
    <x v="0"/>
    <x v="0"/>
    <x v="0"/>
    <x v="88"/>
    <x v="55"/>
    <x v="42"/>
    <x v="121"/>
    <x v="2"/>
    <x v="2"/>
    <x v="0"/>
    <x v="0"/>
    <x v="2"/>
    <x v="0"/>
    <x v="9"/>
    <x v="9"/>
    <x v="21"/>
    <x v="21"/>
  </r>
  <r>
    <x v="0"/>
    <x v="0"/>
    <x v="0"/>
    <x v="981"/>
    <x v="976"/>
    <x v="0"/>
    <x v="0"/>
    <x v="0"/>
    <x v="88"/>
    <x v="54"/>
    <x v="41"/>
    <x v="121"/>
    <x v="2"/>
    <x v="2"/>
    <x v="0"/>
    <x v="0"/>
    <x v="2"/>
    <x v="0"/>
    <x v="9"/>
    <x v="9"/>
    <x v="28"/>
    <x v="21"/>
  </r>
  <r>
    <x v="0"/>
    <x v="1"/>
    <x v="0"/>
    <x v="982"/>
    <x v="977"/>
    <x v="1"/>
    <x v="0"/>
    <x v="1"/>
    <x v="89"/>
    <x v="47"/>
    <x v="35"/>
    <x v="122"/>
    <x v="2"/>
    <x v="2"/>
    <x v="0"/>
    <x v="0"/>
    <x v="4"/>
    <x v="0"/>
    <x v="6"/>
    <x v="6"/>
    <x v="21"/>
    <x v="55"/>
  </r>
  <r>
    <x v="0"/>
    <x v="0"/>
    <x v="0"/>
    <x v="983"/>
    <x v="978"/>
    <x v="0"/>
    <x v="0"/>
    <x v="0"/>
    <x v="89"/>
    <x v="55"/>
    <x v="42"/>
    <x v="122"/>
    <x v="2"/>
    <x v="2"/>
    <x v="0"/>
    <x v="0"/>
    <x v="2"/>
    <x v="0"/>
    <x v="9"/>
    <x v="9"/>
    <x v="28"/>
    <x v="21"/>
  </r>
  <r>
    <x v="0"/>
    <x v="0"/>
    <x v="0"/>
    <x v="984"/>
    <x v="979"/>
    <x v="0"/>
    <x v="0"/>
    <x v="0"/>
    <x v="90"/>
    <x v="55"/>
    <x v="42"/>
    <x v="123"/>
    <x v="2"/>
    <x v="2"/>
    <x v="0"/>
    <x v="0"/>
    <x v="2"/>
    <x v="0"/>
    <x v="9"/>
    <x v="9"/>
    <x v="21"/>
    <x v="21"/>
  </r>
  <r>
    <x v="0"/>
    <x v="0"/>
    <x v="0"/>
    <x v="985"/>
    <x v="980"/>
    <x v="0"/>
    <x v="0"/>
    <x v="0"/>
    <x v="91"/>
    <x v="55"/>
    <x v="42"/>
    <x v="124"/>
    <x v="2"/>
    <x v="2"/>
    <x v="0"/>
    <x v="0"/>
    <x v="2"/>
    <x v="0"/>
    <x v="9"/>
    <x v="9"/>
    <x v="21"/>
    <x v="21"/>
  </r>
  <r>
    <x v="0"/>
    <x v="0"/>
    <x v="0"/>
    <x v="986"/>
    <x v="981"/>
    <x v="0"/>
    <x v="0"/>
    <x v="0"/>
    <x v="92"/>
    <x v="55"/>
    <x v="42"/>
    <x v="125"/>
    <x v="2"/>
    <x v="2"/>
    <x v="0"/>
    <x v="0"/>
    <x v="2"/>
    <x v="0"/>
    <x v="9"/>
    <x v="9"/>
    <x v="21"/>
    <x v="21"/>
  </r>
  <r>
    <x v="0"/>
    <x v="0"/>
    <x v="0"/>
    <x v="987"/>
    <x v="982"/>
    <x v="0"/>
    <x v="0"/>
    <x v="0"/>
    <x v="92"/>
    <x v="55"/>
    <x v="42"/>
    <x v="125"/>
    <x v="2"/>
    <x v="2"/>
    <x v="0"/>
    <x v="0"/>
    <x v="2"/>
    <x v="0"/>
    <x v="9"/>
    <x v="9"/>
    <x v="28"/>
    <x v="21"/>
  </r>
  <r>
    <x v="0"/>
    <x v="0"/>
    <x v="0"/>
    <x v="988"/>
    <x v="983"/>
    <x v="0"/>
    <x v="0"/>
    <x v="0"/>
    <x v="93"/>
    <x v="55"/>
    <x v="42"/>
    <x v="126"/>
    <x v="2"/>
    <x v="2"/>
    <x v="0"/>
    <x v="0"/>
    <x v="2"/>
    <x v="0"/>
    <x v="9"/>
    <x v="9"/>
    <x v="21"/>
    <x v="21"/>
  </r>
  <r>
    <x v="0"/>
    <x v="0"/>
    <x v="0"/>
    <x v="989"/>
    <x v="984"/>
    <x v="0"/>
    <x v="0"/>
    <x v="0"/>
    <x v="93"/>
    <x v="55"/>
    <x v="42"/>
    <x v="126"/>
    <x v="2"/>
    <x v="2"/>
    <x v="0"/>
    <x v="0"/>
    <x v="2"/>
    <x v="0"/>
    <x v="9"/>
    <x v="9"/>
    <x v="28"/>
    <x v="21"/>
  </r>
  <r>
    <x v="0"/>
    <x v="0"/>
    <x v="0"/>
    <x v="990"/>
    <x v="985"/>
    <x v="0"/>
    <x v="0"/>
    <x v="0"/>
    <x v="94"/>
    <x v="55"/>
    <x v="42"/>
    <x v="127"/>
    <x v="2"/>
    <x v="2"/>
    <x v="0"/>
    <x v="0"/>
    <x v="2"/>
    <x v="0"/>
    <x v="9"/>
    <x v="9"/>
    <x v="21"/>
    <x v="21"/>
  </r>
  <r>
    <x v="0"/>
    <x v="0"/>
    <x v="0"/>
    <x v="991"/>
    <x v="986"/>
    <x v="0"/>
    <x v="0"/>
    <x v="0"/>
    <x v="95"/>
    <x v="55"/>
    <x v="42"/>
    <x v="128"/>
    <x v="2"/>
    <x v="2"/>
    <x v="0"/>
    <x v="0"/>
    <x v="2"/>
    <x v="0"/>
    <x v="9"/>
    <x v="9"/>
    <x v="21"/>
    <x v="21"/>
  </r>
  <r>
    <x v="0"/>
    <x v="0"/>
    <x v="0"/>
    <x v="992"/>
    <x v="987"/>
    <x v="0"/>
    <x v="0"/>
    <x v="0"/>
    <x v="95"/>
    <x v="55"/>
    <x v="42"/>
    <x v="128"/>
    <x v="2"/>
    <x v="2"/>
    <x v="0"/>
    <x v="0"/>
    <x v="2"/>
    <x v="0"/>
    <x v="9"/>
    <x v="9"/>
    <x v="28"/>
    <x v="21"/>
  </r>
  <r>
    <x v="0"/>
    <x v="0"/>
    <x v="0"/>
    <x v="993"/>
    <x v="988"/>
    <x v="0"/>
    <x v="0"/>
    <x v="0"/>
    <x v="96"/>
    <x v="55"/>
    <x v="42"/>
    <x v="129"/>
    <x v="2"/>
    <x v="2"/>
    <x v="0"/>
    <x v="0"/>
    <x v="2"/>
    <x v="0"/>
    <x v="9"/>
    <x v="9"/>
    <x v="21"/>
    <x v="21"/>
  </r>
  <r>
    <x v="0"/>
    <x v="0"/>
    <x v="0"/>
    <x v="994"/>
    <x v="989"/>
    <x v="0"/>
    <x v="0"/>
    <x v="0"/>
    <x v="96"/>
    <x v="55"/>
    <x v="42"/>
    <x v="129"/>
    <x v="2"/>
    <x v="2"/>
    <x v="0"/>
    <x v="0"/>
    <x v="2"/>
    <x v="0"/>
    <x v="9"/>
    <x v="9"/>
    <x v="28"/>
    <x v="21"/>
  </r>
  <r>
    <x v="0"/>
    <x v="0"/>
    <x v="0"/>
    <x v="995"/>
    <x v="990"/>
    <x v="0"/>
    <x v="0"/>
    <x v="0"/>
    <x v="97"/>
    <x v="55"/>
    <x v="42"/>
    <x v="130"/>
    <x v="2"/>
    <x v="2"/>
    <x v="0"/>
    <x v="0"/>
    <x v="2"/>
    <x v="0"/>
    <x v="9"/>
    <x v="9"/>
    <x v="21"/>
    <x v="21"/>
  </r>
  <r>
    <x v="0"/>
    <x v="0"/>
    <x v="0"/>
    <x v="996"/>
    <x v="991"/>
    <x v="0"/>
    <x v="0"/>
    <x v="0"/>
    <x v="97"/>
    <x v="55"/>
    <x v="42"/>
    <x v="130"/>
    <x v="2"/>
    <x v="2"/>
    <x v="0"/>
    <x v="0"/>
    <x v="2"/>
    <x v="0"/>
    <x v="9"/>
    <x v="9"/>
    <x v="28"/>
    <x v="21"/>
  </r>
  <r>
    <x v="0"/>
    <x v="0"/>
    <x v="0"/>
    <x v="997"/>
    <x v="992"/>
    <x v="0"/>
    <x v="0"/>
    <x v="0"/>
    <x v="98"/>
    <x v="55"/>
    <x v="42"/>
    <x v="131"/>
    <x v="2"/>
    <x v="2"/>
    <x v="0"/>
    <x v="0"/>
    <x v="2"/>
    <x v="0"/>
    <x v="9"/>
    <x v="9"/>
    <x v="21"/>
    <x v="21"/>
  </r>
  <r>
    <x v="0"/>
    <x v="0"/>
    <x v="0"/>
    <x v="998"/>
    <x v="993"/>
    <x v="0"/>
    <x v="0"/>
    <x v="0"/>
    <x v="98"/>
    <x v="55"/>
    <x v="42"/>
    <x v="131"/>
    <x v="2"/>
    <x v="2"/>
    <x v="0"/>
    <x v="0"/>
    <x v="2"/>
    <x v="0"/>
    <x v="9"/>
    <x v="9"/>
    <x v="28"/>
    <x v="21"/>
  </r>
  <r>
    <x v="0"/>
    <x v="0"/>
    <x v="0"/>
    <x v="999"/>
    <x v="994"/>
    <x v="0"/>
    <x v="0"/>
    <x v="0"/>
    <x v="99"/>
    <x v="55"/>
    <x v="42"/>
    <x v="132"/>
    <x v="2"/>
    <x v="2"/>
    <x v="0"/>
    <x v="0"/>
    <x v="2"/>
    <x v="0"/>
    <x v="9"/>
    <x v="9"/>
    <x v="21"/>
    <x v="21"/>
  </r>
  <r>
    <x v="0"/>
    <x v="0"/>
    <x v="0"/>
    <x v="1000"/>
    <x v="995"/>
    <x v="0"/>
    <x v="0"/>
    <x v="0"/>
    <x v="100"/>
    <x v="55"/>
    <x v="42"/>
    <x v="133"/>
    <x v="2"/>
    <x v="2"/>
    <x v="0"/>
    <x v="0"/>
    <x v="2"/>
    <x v="0"/>
    <x v="9"/>
    <x v="9"/>
    <x v="21"/>
    <x v="21"/>
  </r>
  <r>
    <x v="0"/>
    <x v="0"/>
    <x v="0"/>
    <x v="1001"/>
    <x v="996"/>
    <x v="0"/>
    <x v="0"/>
    <x v="0"/>
    <x v="100"/>
    <x v="55"/>
    <x v="42"/>
    <x v="133"/>
    <x v="2"/>
    <x v="2"/>
    <x v="0"/>
    <x v="0"/>
    <x v="2"/>
    <x v="0"/>
    <x v="9"/>
    <x v="9"/>
    <x v="28"/>
    <x v="21"/>
  </r>
  <r>
    <x v="5"/>
    <x v="0"/>
    <x v="0"/>
    <x v="1002"/>
    <x v="997"/>
    <x v="0"/>
    <x v="0"/>
    <x v="0"/>
    <x v="101"/>
    <x v="58"/>
    <x v="44"/>
    <x v="134"/>
    <x v="2"/>
    <x v="0"/>
    <x v="0"/>
    <x v="0"/>
    <x v="0"/>
    <x v="0"/>
    <x v="7"/>
    <x v="7"/>
    <x v="32"/>
    <x v="65"/>
  </r>
  <r>
    <x v="5"/>
    <x v="0"/>
    <x v="0"/>
    <x v="1003"/>
    <x v="998"/>
    <x v="0"/>
    <x v="0"/>
    <x v="0"/>
    <x v="101"/>
    <x v="59"/>
    <x v="45"/>
    <x v="134"/>
    <x v="2"/>
    <x v="0"/>
    <x v="0"/>
    <x v="0"/>
    <x v="0"/>
    <x v="0"/>
    <x v="6"/>
    <x v="6"/>
    <x v="32"/>
    <x v="66"/>
  </r>
  <r>
    <x v="5"/>
    <x v="0"/>
    <x v="0"/>
    <x v="1004"/>
    <x v="999"/>
    <x v="0"/>
    <x v="0"/>
    <x v="0"/>
    <x v="101"/>
    <x v="60"/>
    <x v="36"/>
    <x v="134"/>
    <x v="2"/>
    <x v="0"/>
    <x v="0"/>
    <x v="0"/>
    <x v="0"/>
    <x v="0"/>
    <x v="6"/>
    <x v="6"/>
    <x v="32"/>
    <x v="67"/>
  </r>
  <r>
    <x v="5"/>
    <x v="1"/>
    <x v="0"/>
    <x v="1005"/>
    <x v="1000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0"/>
    <x v="0"/>
    <x v="1006"/>
    <x v="1001"/>
    <x v="0"/>
    <x v="0"/>
    <x v="0"/>
    <x v="101"/>
    <x v="39"/>
    <x v="30"/>
    <x v="134"/>
    <x v="2"/>
    <x v="0"/>
    <x v="0"/>
    <x v="0"/>
    <x v="0"/>
    <x v="0"/>
    <x v="6"/>
    <x v="6"/>
    <x v="32"/>
    <x v="68"/>
  </r>
  <r>
    <x v="5"/>
    <x v="0"/>
    <x v="0"/>
    <x v="1007"/>
    <x v="1002"/>
    <x v="0"/>
    <x v="0"/>
    <x v="0"/>
    <x v="101"/>
    <x v="61"/>
    <x v="43"/>
    <x v="134"/>
    <x v="2"/>
    <x v="0"/>
    <x v="0"/>
    <x v="0"/>
    <x v="0"/>
    <x v="0"/>
    <x v="7"/>
    <x v="7"/>
    <x v="32"/>
    <x v="69"/>
  </r>
  <r>
    <x v="5"/>
    <x v="0"/>
    <x v="0"/>
    <x v="1008"/>
    <x v="1003"/>
    <x v="0"/>
    <x v="0"/>
    <x v="0"/>
    <x v="101"/>
    <x v="62"/>
    <x v="38"/>
    <x v="134"/>
    <x v="2"/>
    <x v="0"/>
    <x v="0"/>
    <x v="0"/>
    <x v="0"/>
    <x v="0"/>
    <x v="7"/>
    <x v="7"/>
    <x v="32"/>
    <x v="70"/>
  </r>
  <r>
    <x v="5"/>
    <x v="1"/>
    <x v="0"/>
    <x v="1009"/>
    <x v="1004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1"/>
    <x v="0"/>
    <x v="1010"/>
    <x v="1005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0"/>
    <x v="0"/>
    <x v="1011"/>
    <x v="1006"/>
    <x v="0"/>
    <x v="0"/>
    <x v="0"/>
    <x v="101"/>
    <x v="63"/>
    <x v="42"/>
    <x v="134"/>
    <x v="2"/>
    <x v="0"/>
    <x v="0"/>
    <x v="0"/>
    <x v="0"/>
    <x v="0"/>
    <x v="7"/>
    <x v="7"/>
    <x v="32"/>
    <x v="71"/>
  </r>
  <r>
    <x v="5"/>
    <x v="0"/>
    <x v="0"/>
    <x v="1012"/>
    <x v="1007"/>
    <x v="0"/>
    <x v="0"/>
    <x v="0"/>
    <x v="101"/>
    <x v="64"/>
    <x v="39"/>
    <x v="134"/>
    <x v="2"/>
    <x v="0"/>
    <x v="0"/>
    <x v="0"/>
    <x v="0"/>
    <x v="0"/>
    <x v="7"/>
    <x v="7"/>
    <x v="32"/>
    <x v="72"/>
  </r>
  <r>
    <x v="5"/>
    <x v="1"/>
    <x v="0"/>
    <x v="1013"/>
    <x v="1008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0"/>
    <x v="0"/>
    <x v="1014"/>
    <x v="1009"/>
    <x v="0"/>
    <x v="0"/>
    <x v="0"/>
    <x v="101"/>
    <x v="64"/>
    <x v="39"/>
    <x v="134"/>
    <x v="2"/>
    <x v="0"/>
    <x v="0"/>
    <x v="0"/>
    <x v="0"/>
    <x v="0"/>
    <x v="7"/>
    <x v="7"/>
    <x v="32"/>
    <x v="73"/>
  </r>
  <r>
    <x v="5"/>
    <x v="0"/>
    <x v="0"/>
    <x v="1015"/>
    <x v="1010"/>
    <x v="0"/>
    <x v="0"/>
    <x v="0"/>
    <x v="101"/>
    <x v="62"/>
    <x v="38"/>
    <x v="134"/>
    <x v="2"/>
    <x v="0"/>
    <x v="0"/>
    <x v="0"/>
    <x v="0"/>
    <x v="0"/>
    <x v="7"/>
    <x v="7"/>
    <x v="32"/>
    <x v="74"/>
  </r>
  <r>
    <x v="5"/>
    <x v="0"/>
    <x v="0"/>
    <x v="1016"/>
    <x v="1011"/>
    <x v="0"/>
    <x v="0"/>
    <x v="0"/>
    <x v="101"/>
    <x v="41"/>
    <x v="32"/>
    <x v="134"/>
    <x v="2"/>
    <x v="0"/>
    <x v="0"/>
    <x v="0"/>
    <x v="0"/>
    <x v="0"/>
    <x v="6"/>
    <x v="6"/>
    <x v="32"/>
    <x v="75"/>
  </r>
  <r>
    <x v="5"/>
    <x v="0"/>
    <x v="0"/>
    <x v="1017"/>
    <x v="1012"/>
    <x v="0"/>
    <x v="0"/>
    <x v="0"/>
    <x v="101"/>
    <x v="59"/>
    <x v="45"/>
    <x v="134"/>
    <x v="2"/>
    <x v="0"/>
    <x v="0"/>
    <x v="0"/>
    <x v="0"/>
    <x v="0"/>
    <x v="6"/>
    <x v="6"/>
    <x v="32"/>
    <x v="76"/>
  </r>
  <r>
    <x v="5"/>
    <x v="0"/>
    <x v="0"/>
    <x v="1018"/>
    <x v="1013"/>
    <x v="0"/>
    <x v="0"/>
    <x v="0"/>
    <x v="101"/>
    <x v="65"/>
    <x v="46"/>
    <x v="134"/>
    <x v="2"/>
    <x v="0"/>
    <x v="0"/>
    <x v="0"/>
    <x v="0"/>
    <x v="0"/>
    <x v="7"/>
    <x v="7"/>
    <x v="32"/>
    <x v="77"/>
  </r>
  <r>
    <x v="5"/>
    <x v="0"/>
    <x v="0"/>
    <x v="1019"/>
    <x v="1014"/>
    <x v="0"/>
    <x v="0"/>
    <x v="0"/>
    <x v="101"/>
    <x v="59"/>
    <x v="45"/>
    <x v="134"/>
    <x v="2"/>
    <x v="0"/>
    <x v="0"/>
    <x v="0"/>
    <x v="0"/>
    <x v="0"/>
    <x v="6"/>
    <x v="6"/>
    <x v="32"/>
    <x v="78"/>
  </r>
  <r>
    <x v="5"/>
    <x v="0"/>
    <x v="0"/>
    <x v="1020"/>
    <x v="1015"/>
    <x v="0"/>
    <x v="0"/>
    <x v="0"/>
    <x v="101"/>
    <x v="66"/>
    <x v="27"/>
    <x v="134"/>
    <x v="2"/>
    <x v="0"/>
    <x v="0"/>
    <x v="0"/>
    <x v="0"/>
    <x v="0"/>
    <x v="6"/>
    <x v="6"/>
    <x v="32"/>
    <x v="79"/>
  </r>
  <r>
    <x v="5"/>
    <x v="0"/>
    <x v="0"/>
    <x v="1021"/>
    <x v="1016"/>
    <x v="0"/>
    <x v="0"/>
    <x v="0"/>
    <x v="101"/>
    <x v="59"/>
    <x v="45"/>
    <x v="134"/>
    <x v="2"/>
    <x v="0"/>
    <x v="0"/>
    <x v="0"/>
    <x v="0"/>
    <x v="0"/>
    <x v="6"/>
    <x v="6"/>
    <x v="32"/>
    <x v="80"/>
  </r>
  <r>
    <x v="5"/>
    <x v="0"/>
    <x v="0"/>
    <x v="1022"/>
    <x v="1017"/>
    <x v="0"/>
    <x v="0"/>
    <x v="0"/>
    <x v="101"/>
    <x v="39"/>
    <x v="30"/>
    <x v="134"/>
    <x v="2"/>
    <x v="0"/>
    <x v="0"/>
    <x v="0"/>
    <x v="0"/>
    <x v="0"/>
    <x v="6"/>
    <x v="6"/>
    <x v="32"/>
    <x v="81"/>
  </r>
  <r>
    <x v="5"/>
    <x v="0"/>
    <x v="0"/>
    <x v="1023"/>
    <x v="1018"/>
    <x v="0"/>
    <x v="0"/>
    <x v="0"/>
    <x v="101"/>
    <x v="67"/>
    <x v="47"/>
    <x v="134"/>
    <x v="2"/>
    <x v="0"/>
    <x v="0"/>
    <x v="0"/>
    <x v="4"/>
    <x v="0"/>
    <x v="6"/>
    <x v="6"/>
    <x v="32"/>
    <x v="82"/>
  </r>
  <r>
    <x v="5"/>
    <x v="1"/>
    <x v="0"/>
    <x v="1024"/>
    <x v="1019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0"/>
    <x v="0"/>
    <x v="1025"/>
    <x v="1020"/>
    <x v="0"/>
    <x v="0"/>
    <x v="0"/>
    <x v="101"/>
    <x v="65"/>
    <x v="46"/>
    <x v="134"/>
    <x v="2"/>
    <x v="0"/>
    <x v="0"/>
    <x v="0"/>
    <x v="0"/>
    <x v="0"/>
    <x v="7"/>
    <x v="7"/>
    <x v="32"/>
    <x v="83"/>
  </r>
  <r>
    <x v="5"/>
    <x v="1"/>
    <x v="0"/>
    <x v="1026"/>
    <x v="1021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0"/>
    <x v="0"/>
    <x v="1027"/>
    <x v="1022"/>
    <x v="0"/>
    <x v="0"/>
    <x v="0"/>
    <x v="101"/>
    <x v="58"/>
    <x v="44"/>
    <x v="134"/>
    <x v="2"/>
    <x v="0"/>
    <x v="0"/>
    <x v="0"/>
    <x v="0"/>
    <x v="0"/>
    <x v="7"/>
    <x v="7"/>
    <x v="32"/>
    <x v="84"/>
  </r>
  <r>
    <x v="5"/>
    <x v="0"/>
    <x v="0"/>
    <x v="1028"/>
    <x v="1023"/>
    <x v="0"/>
    <x v="0"/>
    <x v="0"/>
    <x v="101"/>
    <x v="63"/>
    <x v="42"/>
    <x v="134"/>
    <x v="2"/>
    <x v="0"/>
    <x v="0"/>
    <x v="0"/>
    <x v="0"/>
    <x v="0"/>
    <x v="7"/>
    <x v="7"/>
    <x v="32"/>
    <x v="85"/>
  </r>
  <r>
    <x v="5"/>
    <x v="1"/>
    <x v="0"/>
    <x v="1029"/>
    <x v="1024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1"/>
    <x v="0"/>
    <x v="1030"/>
    <x v="1025"/>
    <x v="1"/>
    <x v="0"/>
    <x v="1"/>
    <x v="101"/>
    <x v="47"/>
    <x v="35"/>
    <x v="134"/>
    <x v="2"/>
    <x v="0"/>
    <x v="0"/>
    <x v="0"/>
    <x v="4"/>
    <x v="0"/>
    <x v="6"/>
    <x v="6"/>
    <x v="32"/>
    <x v="55"/>
  </r>
  <r>
    <x v="5"/>
    <x v="1"/>
    <x v="0"/>
    <x v="1031"/>
    <x v="1026"/>
    <x v="1"/>
    <x v="0"/>
    <x v="1"/>
    <x v="101"/>
    <x v="47"/>
    <x v="35"/>
    <x v="134"/>
    <x v="2"/>
    <x v="0"/>
    <x v="0"/>
    <x v="0"/>
    <x v="4"/>
    <x v="0"/>
    <x v="6"/>
    <x v="6"/>
    <x v="33"/>
    <x v="55"/>
  </r>
  <r>
    <x v="1"/>
    <x v="1"/>
    <x v="0"/>
    <x v="1032"/>
    <x v="1027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33"/>
    <x v="1028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34"/>
    <x v="1029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35"/>
    <x v="1030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36"/>
    <x v="1031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37"/>
    <x v="1032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38"/>
    <x v="1033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39"/>
    <x v="1034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40"/>
    <x v="1035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41"/>
    <x v="1036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42"/>
    <x v="1037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43"/>
    <x v="1038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44"/>
    <x v="1039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45"/>
    <x v="1040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46"/>
    <x v="1041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47"/>
    <x v="1042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48"/>
    <x v="1043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049"/>
    <x v="1044"/>
    <x v="0"/>
    <x v="0"/>
    <x v="0"/>
    <x v="24"/>
    <x v="69"/>
    <x v="48"/>
    <x v="135"/>
    <x v="2"/>
    <x v="2"/>
    <x v="0"/>
    <x v="0"/>
    <x v="2"/>
    <x v="0"/>
    <x v="6"/>
    <x v="6"/>
    <x v="21"/>
    <x v="87"/>
  </r>
  <r>
    <x v="1"/>
    <x v="0"/>
    <x v="0"/>
    <x v="1050"/>
    <x v="1045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51"/>
    <x v="1046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052"/>
    <x v="1047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53"/>
    <x v="1048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54"/>
    <x v="1049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55"/>
    <x v="1050"/>
    <x v="0"/>
    <x v="0"/>
    <x v="0"/>
    <x v="24"/>
    <x v="70"/>
    <x v="49"/>
    <x v="135"/>
    <x v="2"/>
    <x v="2"/>
    <x v="0"/>
    <x v="0"/>
    <x v="4"/>
    <x v="0"/>
    <x v="6"/>
    <x v="6"/>
    <x v="21"/>
    <x v="88"/>
  </r>
  <r>
    <x v="1"/>
    <x v="0"/>
    <x v="0"/>
    <x v="1056"/>
    <x v="1051"/>
    <x v="0"/>
    <x v="0"/>
    <x v="0"/>
    <x v="24"/>
    <x v="68"/>
    <x v="47"/>
    <x v="135"/>
    <x v="2"/>
    <x v="2"/>
    <x v="0"/>
    <x v="0"/>
    <x v="4"/>
    <x v="0"/>
    <x v="6"/>
    <x v="6"/>
    <x v="21"/>
    <x v="86"/>
  </r>
  <r>
    <x v="1"/>
    <x v="0"/>
    <x v="0"/>
    <x v="1057"/>
    <x v="1052"/>
    <x v="0"/>
    <x v="0"/>
    <x v="0"/>
    <x v="24"/>
    <x v="70"/>
    <x v="49"/>
    <x v="135"/>
    <x v="2"/>
    <x v="2"/>
    <x v="0"/>
    <x v="0"/>
    <x v="4"/>
    <x v="0"/>
    <x v="6"/>
    <x v="6"/>
    <x v="21"/>
    <x v="88"/>
  </r>
  <r>
    <x v="1"/>
    <x v="0"/>
    <x v="0"/>
    <x v="1058"/>
    <x v="1053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59"/>
    <x v="1054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1"/>
    <x v="0"/>
    <x v="1060"/>
    <x v="1055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61"/>
    <x v="1056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62"/>
    <x v="1057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63"/>
    <x v="1058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64"/>
    <x v="1059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65"/>
    <x v="1060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66"/>
    <x v="1061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067"/>
    <x v="1062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68"/>
    <x v="1063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69"/>
    <x v="1064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0"/>
    <x v="1065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1"/>
    <x v="1066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2"/>
    <x v="1067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073"/>
    <x v="1068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4"/>
    <x v="1069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5"/>
    <x v="1070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6"/>
    <x v="1071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7"/>
    <x v="1072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078"/>
    <x v="1073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79"/>
    <x v="1074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80"/>
    <x v="1075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81"/>
    <x v="1076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82"/>
    <x v="1077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83"/>
    <x v="1078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84"/>
    <x v="1079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085"/>
    <x v="1080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86"/>
    <x v="1081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87"/>
    <x v="1082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88"/>
    <x v="1083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89"/>
    <x v="1084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090"/>
    <x v="1085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91"/>
    <x v="1086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92"/>
    <x v="1087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1"/>
    <x v="0"/>
    <x v="1093"/>
    <x v="1088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94"/>
    <x v="1089"/>
    <x v="0"/>
    <x v="0"/>
    <x v="0"/>
    <x v="24"/>
    <x v="46"/>
    <x v="34"/>
    <x v="135"/>
    <x v="2"/>
    <x v="2"/>
    <x v="0"/>
    <x v="0"/>
    <x v="4"/>
    <x v="0"/>
    <x v="6"/>
    <x v="6"/>
    <x v="34"/>
    <x v="55"/>
  </r>
  <r>
    <x v="1"/>
    <x v="1"/>
    <x v="0"/>
    <x v="1095"/>
    <x v="1090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096"/>
    <x v="1091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97"/>
    <x v="1092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098"/>
    <x v="1093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099"/>
    <x v="1094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00"/>
    <x v="1095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01"/>
    <x v="1096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102"/>
    <x v="1097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103"/>
    <x v="1098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04"/>
    <x v="1099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105"/>
    <x v="1100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106"/>
    <x v="1101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07"/>
    <x v="1102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108"/>
    <x v="1103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09"/>
    <x v="1104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10"/>
    <x v="1105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11"/>
    <x v="1106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12"/>
    <x v="1107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13"/>
    <x v="1108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0"/>
    <x v="0"/>
    <x v="1114"/>
    <x v="1109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115"/>
    <x v="1110"/>
    <x v="1"/>
    <x v="0"/>
    <x v="1"/>
    <x v="24"/>
    <x v="47"/>
    <x v="35"/>
    <x v="135"/>
    <x v="2"/>
    <x v="2"/>
    <x v="0"/>
    <x v="0"/>
    <x v="4"/>
    <x v="0"/>
    <x v="6"/>
    <x v="6"/>
    <x v="21"/>
    <x v="89"/>
  </r>
  <r>
    <x v="1"/>
    <x v="1"/>
    <x v="0"/>
    <x v="1116"/>
    <x v="1111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1"/>
    <x v="0"/>
    <x v="1117"/>
    <x v="1112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0"/>
    <x v="0"/>
    <x v="1118"/>
    <x v="1113"/>
    <x v="0"/>
    <x v="0"/>
    <x v="0"/>
    <x v="24"/>
    <x v="70"/>
    <x v="49"/>
    <x v="135"/>
    <x v="2"/>
    <x v="2"/>
    <x v="0"/>
    <x v="0"/>
    <x v="4"/>
    <x v="0"/>
    <x v="6"/>
    <x v="6"/>
    <x v="21"/>
    <x v="88"/>
  </r>
  <r>
    <x v="1"/>
    <x v="0"/>
    <x v="0"/>
    <x v="1119"/>
    <x v="1114"/>
    <x v="0"/>
    <x v="0"/>
    <x v="0"/>
    <x v="24"/>
    <x v="46"/>
    <x v="34"/>
    <x v="135"/>
    <x v="2"/>
    <x v="2"/>
    <x v="0"/>
    <x v="0"/>
    <x v="4"/>
    <x v="0"/>
    <x v="6"/>
    <x v="6"/>
    <x v="21"/>
    <x v="55"/>
  </r>
  <r>
    <x v="1"/>
    <x v="0"/>
    <x v="0"/>
    <x v="1120"/>
    <x v="1115"/>
    <x v="0"/>
    <x v="0"/>
    <x v="0"/>
    <x v="24"/>
    <x v="48"/>
    <x v="36"/>
    <x v="135"/>
    <x v="2"/>
    <x v="2"/>
    <x v="0"/>
    <x v="0"/>
    <x v="2"/>
    <x v="0"/>
    <x v="6"/>
    <x v="6"/>
    <x v="21"/>
    <x v="60"/>
  </r>
  <r>
    <x v="1"/>
    <x v="1"/>
    <x v="0"/>
    <x v="1121"/>
    <x v="1116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1"/>
    <x v="0"/>
    <x v="1122"/>
    <x v="1117"/>
    <x v="1"/>
    <x v="0"/>
    <x v="1"/>
    <x v="24"/>
    <x v="47"/>
    <x v="35"/>
    <x v="135"/>
    <x v="2"/>
    <x v="2"/>
    <x v="0"/>
    <x v="0"/>
    <x v="4"/>
    <x v="0"/>
    <x v="6"/>
    <x v="6"/>
    <x v="21"/>
    <x v="55"/>
  </r>
  <r>
    <x v="1"/>
    <x v="1"/>
    <x v="0"/>
    <x v="1123"/>
    <x v="1118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24"/>
    <x v="1119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25"/>
    <x v="1120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126"/>
    <x v="1121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27"/>
    <x v="1122"/>
    <x v="0"/>
    <x v="0"/>
    <x v="0"/>
    <x v="24"/>
    <x v="70"/>
    <x v="49"/>
    <x v="136"/>
    <x v="2"/>
    <x v="2"/>
    <x v="0"/>
    <x v="0"/>
    <x v="4"/>
    <x v="0"/>
    <x v="6"/>
    <x v="6"/>
    <x v="21"/>
    <x v="88"/>
  </r>
  <r>
    <x v="1"/>
    <x v="1"/>
    <x v="0"/>
    <x v="1128"/>
    <x v="1123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29"/>
    <x v="1124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30"/>
    <x v="1125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31"/>
    <x v="1126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32"/>
    <x v="1127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133"/>
    <x v="1128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1"/>
    <x v="0"/>
    <x v="1134"/>
    <x v="1129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135"/>
    <x v="1130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36"/>
    <x v="1131"/>
    <x v="0"/>
    <x v="0"/>
    <x v="0"/>
    <x v="24"/>
    <x v="48"/>
    <x v="36"/>
    <x v="136"/>
    <x v="2"/>
    <x v="2"/>
    <x v="0"/>
    <x v="0"/>
    <x v="2"/>
    <x v="0"/>
    <x v="6"/>
    <x v="6"/>
    <x v="21"/>
    <x v="60"/>
  </r>
  <r>
    <x v="1"/>
    <x v="0"/>
    <x v="0"/>
    <x v="1137"/>
    <x v="1132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1"/>
    <x v="0"/>
    <x v="1138"/>
    <x v="1133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39"/>
    <x v="1134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0"/>
    <x v="1135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1"/>
    <x v="1136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2"/>
    <x v="1137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3"/>
    <x v="1138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4"/>
    <x v="1139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5"/>
    <x v="1140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6"/>
    <x v="1141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7"/>
    <x v="1142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8"/>
    <x v="1143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49"/>
    <x v="1144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0"/>
    <x v="1145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151"/>
    <x v="1146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1"/>
    <x v="0"/>
    <x v="1152"/>
    <x v="1147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3"/>
    <x v="1148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4"/>
    <x v="1149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5"/>
    <x v="1150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6"/>
    <x v="1151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7"/>
    <x v="1152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8"/>
    <x v="1153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59"/>
    <x v="1154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160"/>
    <x v="1155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161"/>
    <x v="1156"/>
    <x v="0"/>
    <x v="0"/>
    <x v="0"/>
    <x v="24"/>
    <x v="70"/>
    <x v="49"/>
    <x v="136"/>
    <x v="2"/>
    <x v="2"/>
    <x v="0"/>
    <x v="0"/>
    <x v="4"/>
    <x v="0"/>
    <x v="6"/>
    <x v="6"/>
    <x v="21"/>
    <x v="88"/>
  </r>
  <r>
    <x v="1"/>
    <x v="0"/>
    <x v="0"/>
    <x v="1162"/>
    <x v="1157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63"/>
    <x v="1158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64"/>
    <x v="1159"/>
    <x v="0"/>
    <x v="0"/>
    <x v="0"/>
    <x v="24"/>
    <x v="70"/>
    <x v="49"/>
    <x v="136"/>
    <x v="2"/>
    <x v="2"/>
    <x v="0"/>
    <x v="0"/>
    <x v="4"/>
    <x v="0"/>
    <x v="6"/>
    <x v="6"/>
    <x v="21"/>
    <x v="88"/>
  </r>
  <r>
    <x v="1"/>
    <x v="0"/>
    <x v="0"/>
    <x v="1165"/>
    <x v="1160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66"/>
    <x v="1161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67"/>
    <x v="1162"/>
    <x v="0"/>
    <x v="0"/>
    <x v="0"/>
    <x v="24"/>
    <x v="48"/>
    <x v="36"/>
    <x v="136"/>
    <x v="2"/>
    <x v="2"/>
    <x v="0"/>
    <x v="0"/>
    <x v="2"/>
    <x v="0"/>
    <x v="6"/>
    <x v="6"/>
    <x v="21"/>
    <x v="60"/>
  </r>
  <r>
    <x v="1"/>
    <x v="0"/>
    <x v="0"/>
    <x v="1168"/>
    <x v="1163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69"/>
    <x v="1164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170"/>
    <x v="1165"/>
    <x v="0"/>
    <x v="0"/>
    <x v="0"/>
    <x v="24"/>
    <x v="71"/>
    <x v="45"/>
    <x v="136"/>
    <x v="2"/>
    <x v="2"/>
    <x v="0"/>
    <x v="0"/>
    <x v="2"/>
    <x v="0"/>
    <x v="6"/>
    <x v="6"/>
    <x v="35"/>
    <x v="90"/>
  </r>
  <r>
    <x v="1"/>
    <x v="1"/>
    <x v="0"/>
    <x v="1171"/>
    <x v="1166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72"/>
    <x v="1167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73"/>
    <x v="1168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74"/>
    <x v="1169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75"/>
    <x v="1170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1"/>
    <x v="0"/>
    <x v="1176"/>
    <x v="1171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77"/>
    <x v="1172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78"/>
    <x v="1173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79"/>
    <x v="1174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180"/>
    <x v="1175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181"/>
    <x v="1176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82"/>
    <x v="1177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1"/>
    <x v="0"/>
    <x v="1183"/>
    <x v="1178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1"/>
    <x v="0"/>
    <x v="1184"/>
    <x v="1179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85"/>
    <x v="1180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86"/>
    <x v="1181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1"/>
    <x v="0"/>
    <x v="1187"/>
    <x v="1182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88"/>
    <x v="1183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189"/>
    <x v="1184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90"/>
    <x v="1185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1"/>
    <x v="0"/>
    <x v="1191"/>
    <x v="1186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92"/>
    <x v="1187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93"/>
    <x v="1188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1"/>
    <x v="0"/>
    <x v="1194"/>
    <x v="1189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95"/>
    <x v="1190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196"/>
    <x v="1191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197"/>
    <x v="1192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1"/>
    <x v="0"/>
    <x v="1198"/>
    <x v="1193"/>
    <x v="1"/>
    <x v="0"/>
    <x v="1"/>
    <x v="24"/>
    <x v="47"/>
    <x v="35"/>
    <x v="137"/>
    <x v="2"/>
    <x v="2"/>
    <x v="0"/>
    <x v="0"/>
    <x v="4"/>
    <x v="0"/>
    <x v="6"/>
    <x v="6"/>
    <x v="21"/>
    <x v="55"/>
  </r>
  <r>
    <x v="1"/>
    <x v="0"/>
    <x v="0"/>
    <x v="1199"/>
    <x v="1194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200"/>
    <x v="1195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201"/>
    <x v="1196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202"/>
    <x v="1197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203"/>
    <x v="1198"/>
    <x v="0"/>
    <x v="0"/>
    <x v="0"/>
    <x v="24"/>
    <x v="46"/>
    <x v="34"/>
    <x v="137"/>
    <x v="2"/>
    <x v="2"/>
    <x v="0"/>
    <x v="0"/>
    <x v="4"/>
    <x v="0"/>
    <x v="6"/>
    <x v="6"/>
    <x v="21"/>
    <x v="55"/>
  </r>
  <r>
    <x v="1"/>
    <x v="0"/>
    <x v="0"/>
    <x v="1204"/>
    <x v="1199"/>
    <x v="0"/>
    <x v="0"/>
    <x v="0"/>
    <x v="24"/>
    <x v="46"/>
    <x v="34"/>
    <x v="137"/>
    <x v="2"/>
    <x v="2"/>
    <x v="0"/>
    <x v="0"/>
    <x v="4"/>
    <x v="0"/>
    <x v="6"/>
    <x v="6"/>
    <x v="36"/>
    <x v="55"/>
  </r>
  <r>
    <x v="1"/>
    <x v="1"/>
    <x v="0"/>
    <x v="1205"/>
    <x v="1200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206"/>
    <x v="1201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207"/>
    <x v="1202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208"/>
    <x v="1203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209"/>
    <x v="1204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1"/>
    <x v="0"/>
    <x v="1210"/>
    <x v="1205"/>
    <x v="1"/>
    <x v="0"/>
    <x v="1"/>
    <x v="24"/>
    <x v="47"/>
    <x v="35"/>
    <x v="136"/>
    <x v="2"/>
    <x v="2"/>
    <x v="0"/>
    <x v="0"/>
    <x v="4"/>
    <x v="0"/>
    <x v="6"/>
    <x v="6"/>
    <x v="21"/>
    <x v="55"/>
  </r>
  <r>
    <x v="1"/>
    <x v="0"/>
    <x v="0"/>
    <x v="1211"/>
    <x v="1206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212"/>
    <x v="1207"/>
    <x v="0"/>
    <x v="0"/>
    <x v="0"/>
    <x v="24"/>
    <x v="48"/>
    <x v="36"/>
    <x v="136"/>
    <x v="2"/>
    <x v="2"/>
    <x v="0"/>
    <x v="0"/>
    <x v="2"/>
    <x v="0"/>
    <x v="6"/>
    <x v="6"/>
    <x v="21"/>
    <x v="60"/>
  </r>
  <r>
    <x v="1"/>
    <x v="0"/>
    <x v="0"/>
    <x v="1213"/>
    <x v="1208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1"/>
    <x v="0"/>
    <x v="1214"/>
    <x v="1209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215"/>
    <x v="1210"/>
    <x v="1"/>
    <x v="0"/>
    <x v="1"/>
    <x v="24"/>
    <x v="47"/>
    <x v="35"/>
    <x v="136"/>
    <x v="2"/>
    <x v="2"/>
    <x v="0"/>
    <x v="0"/>
    <x v="4"/>
    <x v="0"/>
    <x v="6"/>
    <x v="6"/>
    <x v="21"/>
    <x v="55"/>
  </r>
  <r>
    <x v="1"/>
    <x v="1"/>
    <x v="0"/>
    <x v="1216"/>
    <x v="1211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1"/>
    <x v="0"/>
    <x v="1217"/>
    <x v="1212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218"/>
    <x v="1213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1"/>
    <x v="0"/>
    <x v="1219"/>
    <x v="1214"/>
    <x v="1"/>
    <x v="0"/>
    <x v="1"/>
    <x v="24"/>
    <x v="47"/>
    <x v="35"/>
    <x v="136"/>
    <x v="2"/>
    <x v="2"/>
    <x v="0"/>
    <x v="0"/>
    <x v="4"/>
    <x v="0"/>
    <x v="6"/>
    <x v="6"/>
    <x v="21"/>
    <x v="60"/>
  </r>
  <r>
    <x v="1"/>
    <x v="0"/>
    <x v="0"/>
    <x v="1220"/>
    <x v="1215"/>
    <x v="0"/>
    <x v="0"/>
    <x v="0"/>
    <x v="24"/>
    <x v="48"/>
    <x v="36"/>
    <x v="136"/>
    <x v="2"/>
    <x v="2"/>
    <x v="0"/>
    <x v="0"/>
    <x v="2"/>
    <x v="0"/>
    <x v="6"/>
    <x v="6"/>
    <x v="21"/>
    <x v="60"/>
  </r>
  <r>
    <x v="1"/>
    <x v="0"/>
    <x v="0"/>
    <x v="1221"/>
    <x v="1216"/>
    <x v="0"/>
    <x v="0"/>
    <x v="0"/>
    <x v="24"/>
    <x v="48"/>
    <x v="36"/>
    <x v="136"/>
    <x v="2"/>
    <x v="2"/>
    <x v="0"/>
    <x v="0"/>
    <x v="2"/>
    <x v="0"/>
    <x v="6"/>
    <x v="6"/>
    <x v="21"/>
    <x v="60"/>
  </r>
  <r>
    <x v="1"/>
    <x v="0"/>
    <x v="0"/>
    <x v="1222"/>
    <x v="1217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223"/>
    <x v="1218"/>
    <x v="0"/>
    <x v="0"/>
    <x v="0"/>
    <x v="24"/>
    <x v="70"/>
    <x v="49"/>
    <x v="136"/>
    <x v="2"/>
    <x v="2"/>
    <x v="0"/>
    <x v="0"/>
    <x v="4"/>
    <x v="0"/>
    <x v="6"/>
    <x v="6"/>
    <x v="21"/>
    <x v="88"/>
  </r>
  <r>
    <x v="1"/>
    <x v="0"/>
    <x v="0"/>
    <x v="1224"/>
    <x v="1219"/>
    <x v="0"/>
    <x v="0"/>
    <x v="0"/>
    <x v="24"/>
    <x v="70"/>
    <x v="49"/>
    <x v="136"/>
    <x v="2"/>
    <x v="2"/>
    <x v="0"/>
    <x v="0"/>
    <x v="4"/>
    <x v="0"/>
    <x v="6"/>
    <x v="6"/>
    <x v="21"/>
    <x v="88"/>
  </r>
  <r>
    <x v="1"/>
    <x v="1"/>
    <x v="0"/>
    <x v="1225"/>
    <x v="1220"/>
    <x v="1"/>
    <x v="0"/>
    <x v="1"/>
    <x v="24"/>
    <x v="47"/>
    <x v="35"/>
    <x v="136"/>
    <x v="2"/>
    <x v="2"/>
    <x v="0"/>
    <x v="0"/>
    <x v="4"/>
    <x v="0"/>
    <x v="6"/>
    <x v="6"/>
    <x v="21"/>
    <x v="55"/>
  </r>
  <r>
    <x v="1"/>
    <x v="1"/>
    <x v="0"/>
    <x v="1226"/>
    <x v="1221"/>
    <x v="1"/>
    <x v="0"/>
    <x v="1"/>
    <x v="24"/>
    <x v="47"/>
    <x v="35"/>
    <x v="136"/>
    <x v="2"/>
    <x v="2"/>
    <x v="0"/>
    <x v="0"/>
    <x v="4"/>
    <x v="0"/>
    <x v="6"/>
    <x v="6"/>
    <x v="21"/>
    <x v="55"/>
  </r>
  <r>
    <x v="1"/>
    <x v="0"/>
    <x v="0"/>
    <x v="1227"/>
    <x v="1222"/>
    <x v="0"/>
    <x v="0"/>
    <x v="0"/>
    <x v="24"/>
    <x v="48"/>
    <x v="36"/>
    <x v="136"/>
    <x v="2"/>
    <x v="2"/>
    <x v="0"/>
    <x v="0"/>
    <x v="2"/>
    <x v="0"/>
    <x v="6"/>
    <x v="6"/>
    <x v="21"/>
    <x v="60"/>
  </r>
  <r>
    <x v="1"/>
    <x v="0"/>
    <x v="0"/>
    <x v="1228"/>
    <x v="1223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229"/>
    <x v="1224"/>
    <x v="0"/>
    <x v="0"/>
    <x v="0"/>
    <x v="24"/>
    <x v="70"/>
    <x v="49"/>
    <x v="136"/>
    <x v="2"/>
    <x v="2"/>
    <x v="0"/>
    <x v="0"/>
    <x v="4"/>
    <x v="0"/>
    <x v="6"/>
    <x v="6"/>
    <x v="21"/>
    <x v="88"/>
  </r>
  <r>
    <x v="1"/>
    <x v="0"/>
    <x v="0"/>
    <x v="1230"/>
    <x v="1225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231"/>
    <x v="1226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232"/>
    <x v="1227"/>
    <x v="0"/>
    <x v="0"/>
    <x v="0"/>
    <x v="24"/>
    <x v="72"/>
    <x v="32"/>
    <x v="136"/>
    <x v="2"/>
    <x v="2"/>
    <x v="0"/>
    <x v="0"/>
    <x v="2"/>
    <x v="0"/>
    <x v="6"/>
    <x v="6"/>
    <x v="21"/>
    <x v="89"/>
  </r>
  <r>
    <x v="1"/>
    <x v="0"/>
    <x v="0"/>
    <x v="1233"/>
    <x v="1228"/>
    <x v="0"/>
    <x v="0"/>
    <x v="0"/>
    <x v="24"/>
    <x v="46"/>
    <x v="34"/>
    <x v="136"/>
    <x v="2"/>
    <x v="2"/>
    <x v="0"/>
    <x v="0"/>
    <x v="4"/>
    <x v="0"/>
    <x v="6"/>
    <x v="6"/>
    <x v="21"/>
    <x v="55"/>
  </r>
  <r>
    <x v="1"/>
    <x v="0"/>
    <x v="0"/>
    <x v="1234"/>
    <x v="1229"/>
    <x v="0"/>
    <x v="0"/>
    <x v="0"/>
    <x v="24"/>
    <x v="70"/>
    <x v="49"/>
    <x v="136"/>
    <x v="2"/>
    <x v="2"/>
    <x v="0"/>
    <x v="0"/>
    <x v="4"/>
    <x v="0"/>
    <x v="6"/>
    <x v="6"/>
    <x v="21"/>
    <x v="88"/>
  </r>
  <r>
    <x v="0"/>
    <x v="0"/>
    <x v="0"/>
    <x v="1235"/>
    <x v="1230"/>
    <x v="0"/>
    <x v="0"/>
    <x v="0"/>
    <x v="78"/>
    <x v="57"/>
    <x v="44"/>
    <x v="138"/>
    <x v="2"/>
    <x v="2"/>
    <x v="0"/>
    <x v="0"/>
    <x v="2"/>
    <x v="0"/>
    <x v="9"/>
    <x v="9"/>
    <x v="21"/>
    <x v="21"/>
  </r>
  <r>
    <x v="0"/>
    <x v="0"/>
    <x v="0"/>
    <x v="1236"/>
    <x v="1231"/>
    <x v="0"/>
    <x v="0"/>
    <x v="0"/>
    <x v="102"/>
    <x v="57"/>
    <x v="44"/>
    <x v="139"/>
    <x v="2"/>
    <x v="2"/>
    <x v="0"/>
    <x v="0"/>
    <x v="2"/>
    <x v="0"/>
    <x v="9"/>
    <x v="9"/>
    <x v="21"/>
    <x v="21"/>
  </r>
  <r>
    <x v="0"/>
    <x v="0"/>
    <x v="0"/>
    <x v="1237"/>
    <x v="1232"/>
    <x v="0"/>
    <x v="0"/>
    <x v="0"/>
    <x v="103"/>
    <x v="45"/>
    <x v="22"/>
    <x v="140"/>
    <x v="2"/>
    <x v="2"/>
    <x v="0"/>
    <x v="0"/>
    <x v="2"/>
    <x v="0"/>
    <x v="3"/>
    <x v="3"/>
    <x v="21"/>
    <x v="21"/>
  </r>
  <r>
    <x v="0"/>
    <x v="0"/>
    <x v="0"/>
    <x v="1238"/>
    <x v="1233"/>
    <x v="0"/>
    <x v="0"/>
    <x v="0"/>
    <x v="103"/>
    <x v="45"/>
    <x v="22"/>
    <x v="140"/>
    <x v="2"/>
    <x v="2"/>
    <x v="0"/>
    <x v="0"/>
    <x v="2"/>
    <x v="0"/>
    <x v="3"/>
    <x v="3"/>
    <x v="28"/>
    <x v="21"/>
  </r>
  <r>
    <x v="0"/>
    <x v="0"/>
    <x v="0"/>
    <x v="1239"/>
    <x v="1234"/>
    <x v="0"/>
    <x v="0"/>
    <x v="0"/>
    <x v="77"/>
    <x v="45"/>
    <x v="22"/>
    <x v="141"/>
    <x v="2"/>
    <x v="2"/>
    <x v="0"/>
    <x v="0"/>
    <x v="2"/>
    <x v="0"/>
    <x v="3"/>
    <x v="3"/>
    <x v="21"/>
    <x v="21"/>
  </r>
  <r>
    <x v="0"/>
    <x v="0"/>
    <x v="0"/>
    <x v="1240"/>
    <x v="1235"/>
    <x v="0"/>
    <x v="0"/>
    <x v="0"/>
    <x v="104"/>
    <x v="45"/>
    <x v="22"/>
    <x v="142"/>
    <x v="2"/>
    <x v="2"/>
    <x v="0"/>
    <x v="0"/>
    <x v="2"/>
    <x v="0"/>
    <x v="3"/>
    <x v="3"/>
    <x v="21"/>
    <x v="21"/>
  </r>
  <r>
    <x v="0"/>
    <x v="0"/>
    <x v="0"/>
    <x v="1241"/>
    <x v="1236"/>
    <x v="0"/>
    <x v="0"/>
    <x v="0"/>
    <x v="104"/>
    <x v="45"/>
    <x v="22"/>
    <x v="142"/>
    <x v="2"/>
    <x v="2"/>
    <x v="0"/>
    <x v="0"/>
    <x v="2"/>
    <x v="0"/>
    <x v="3"/>
    <x v="3"/>
    <x v="28"/>
    <x v="21"/>
  </r>
  <r>
    <x v="0"/>
    <x v="0"/>
    <x v="0"/>
    <x v="1242"/>
    <x v="1237"/>
    <x v="0"/>
    <x v="0"/>
    <x v="0"/>
    <x v="75"/>
    <x v="45"/>
    <x v="22"/>
    <x v="143"/>
    <x v="2"/>
    <x v="2"/>
    <x v="0"/>
    <x v="0"/>
    <x v="2"/>
    <x v="0"/>
    <x v="3"/>
    <x v="3"/>
    <x v="21"/>
    <x v="21"/>
  </r>
  <r>
    <x v="0"/>
    <x v="0"/>
    <x v="0"/>
    <x v="1243"/>
    <x v="1238"/>
    <x v="0"/>
    <x v="0"/>
    <x v="0"/>
    <x v="105"/>
    <x v="45"/>
    <x v="22"/>
    <x v="144"/>
    <x v="2"/>
    <x v="2"/>
    <x v="0"/>
    <x v="0"/>
    <x v="2"/>
    <x v="0"/>
    <x v="3"/>
    <x v="3"/>
    <x v="21"/>
    <x v="21"/>
  </r>
  <r>
    <x v="0"/>
    <x v="0"/>
    <x v="0"/>
    <x v="1244"/>
    <x v="1239"/>
    <x v="0"/>
    <x v="0"/>
    <x v="0"/>
    <x v="105"/>
    <x v="45"/>
    <x v="22"/>
    <x v="144"/>
    <x v="2"/>
    <x v="2"/>
    <x v="0"/>
    <x v="0"/>
    <x v="2"/>
    <x v="0"/>
    <x v="3"/>
    <x v="3"/>
    <x v="28"/>
    <x v="21"/>
  </r>
  <r>
    <x v="0"/>
    <x v="0"/>
    <x v="0"/>
    <x v="1245"/>
    <x v="1240"/>
    <x v="0"/>
    <x v="0"/>
    <x v="0"/>
    <x v="106"/>
    <x v="55"/>
    <x v="42"/>
    <x v="145"/>
    <x v="2"/>
    <x v="2"/>
    <x v="0"/>
    <x v="0"/>
    <x v="2"/>
    <x v="0"/>
    <x v="9"/>
    <x v="9"/>
    <x v="21"/>
    <x v="21"/>
  </r>
  <r>
    <x v="0"/>
    <x v="0"/>
    <x v="0"/>
    <x v="1246"/>
    <x v="1241"/>
    <x v="0"/>
    <x v="0"/>
    <x v="0"/>
    <x v="107"/>
    <x v="51"/>
    <x v="39"/>
    <x v="146"/>
    <x v="2"/>
    <x v="2"/>
    <x v="0"/>
    <x v="0"/>
    <x v="2"/>
    <x v="0"/>
    <x v="9"/>
    <x v="9"/>
    <x v="21"/>
    <x v="21"/>
  </r>
  <r>
    <x v="0"/>
    <x v="0"/>
    <x v="0"/>
    <x v="1247"/>
    <x v="1242"/>
    <x v="0"/>
    <x v="0"/>
    <x v="0"/>
    <x v="107"/>
    <x v="51"/>
    <x v="39"/>
    <x v="146"/>
    <x v="2"/>
    <x v="2"/>
    <x v="0"/>
    <x v="0"/>
    <x v="2"/>
    <x v="0"/>
    <x v="9"/>
    <x v="9"/>
    <x v="28"/>
    <x v="21"/>
  </r>
  <r>
    <x v="0"/>
    <x v="0"/>
    <x v="0"/>
    <x v="1248"/>
    <x v="1243"/>
    <x v="0"/>
    <x v="0"/>
    <x v="0"/>
    <x v="108"/>
    <x v="55"/>
    <x v="42"/>
    <x v="147"/>
    <x v="2"/>
    <x v="2"/>
    <x v="0"/>
    <x v="0"/>
    <x v="2"/>
    <x v="0"/>
    <x v="9"/>
    <x v="9"/>
    <x v="21"/>
    <x v="21"/>
  </r>
  <r>
    <x v="0"/>
    <x v="0"/>
    <x v="0"/>
    <x v="1249"/>
    <x v="1244"/>
    <x v="0"/>
    <x v="0"/>
    <x v="0"/>
    <x v="109"/>
    <x v="54"/>
    <x v="41"/>
    <x v="148"/>
    <x v="2"/>
    <x v="2"/>
    <x v="0"/>
    <x v="0"/>
    <x v="2"/>
    <x v="0"/>
    <x v="9"/>
    <x v="9"/>
    <x v="21"/>
    <x v="21"/>
  </r>
  <r>
    <x v="0"/>
    <x v="0"/>
    <x v="0"/>
    <x v="1250"/>
    <x v="1245"/>
    <x v="0"/>
    <x v="0"/>
    <x v="0"/>
    <x v="109"/>
    <x v="54"/>
    <x v="41"/>
    <x v="148"/>
    <x v="2"/>
    <x v="2"/>
    <x v="0"/>
    <x v="0"/>
    <x v="2"/>
    <x v="0"/>
    <x v="9"/>
    <x v="9"/>
    <x v="28"/>
    <x v="21"/>
  </r>
  <r>
    <x v="0"/>
    <x v="0"/>
    <x v="0"/>
    <x v="1251"/>
    <x v="1246"/>
    <x v="0"/>
    <x v="0"/>
    <x v="0"/>
    <x v="110"/>
    <x v="55"/>
    <x v="42"/>
    <x v="149"/>
    <x v="2"/>
    <x v="2"/>
    <x v="0"/>
    <x v="0"/>
    <x v="2"/>
    <x v="0"/>
    <x v="9"/>
    <x v="9"/>
    <x v="21"/>
    <x v="21"/>
  </r>
  <r>
    <x v="0"/>
    <x v="0"/>
    <x v="0"/>
    <x v="1252"/>
    <x v="1247"/>
    <x v="0"/>
    <x v="0"/>
    <x v="0"/>
    <x v="110"/>
    <x v="55"/>
    <x v="42"/>
    <x v="149"/>
    <x v="2"/>
    <x v="2"/>
    <x v="0"/>
    <x v="0"/>
    <x v="2"/>
    <x v="0"/>
    <x v="9"/>
    <x v="9"/>
    <x v="28"/>
    <x v="21"/>
  </r>
  <r>
    <x v="0"/>
    <x v="0"/>
    <x v="0"/>
    <x v="1253"/>
    <x v="1248"/>
    <x v="0"/>
    <x v="0"/>
    <x v="0"/>
    <x v="111"/>
    <x v="55"/>
    <x v="42"/>
    <x v="150"/>
    <x v="2"/>
    <x v="2"/>
    <x v="0"/>
    <x v="0"/>
    <x v="2"/>
    <x v="0"/>
    <x v="9"/>
    <x v="9"/>
    <x v="21"/>
    <x v="21"/>
  </r>
  <r>
    <x v="0"/>
    <x v="0"/>
    <x v="0"/>
    <x v="1254"/>
    <x v="1249"/>
    <x v="0"/>
    <x v="0"/>
    <x v="0"/>
    <x v="106"/>
    <x v="55"/>
    <x v="42"/>
    <x v="145"/>
    <x v="2"/>
    <x v="2"/>
    <x v="0"/>
    <x v="0"/>
    <x v="2"/>
    <x v="0"/>
    <x v="9"/>
    <x v="9"/>
    <x v="21"/>
    <x v="21"/>
  </r>
  <r>
    <x v="0"/>
    <x v="0"/>
    <x v="0"/>
    <x v="1255"/>
    <x v="1250"/>
    <x v="0"/>
    <x v="0"/>
    <x v="0"/>
    <x v="106"/>
    <x v="55"/>
    <x v="42"/>
    <x v="145"/>
    <x v="2"/>
    <x v="2"/>
    <x v="0"/>
    <x v="0"/>
    <x v="2"/>
    <x v="0"/>
    <x v="9"/>
    <x v="9"/>
    <x v="28"/>
    <x v="21"/>
  </r>
  <r>
    <x v="0"/>
    <x v="0"/>
    <x v="0"/>
    <x v="1256"/>
    <x v="1251"/>
    <x v="0"/>
    <x v="0"/>
    <x v="0"/>
    <x v="112"/>
    <x v="55"/>
    <x v="42"/>
    <x v="151"/>
    <x v="2"/>
    <x v="2"/>
    <x v="0"/>
    <x v="0"/>
    <x v="2"/>
    <x v="0"/>
    <x v="9"/>
    <x v="9"/>
    <x v="21"/>
    <x v="21"/>
  </r>
  <r>
    <x v="0"/>
    <x v="0"/>
    <x v="0"/>
    <x v="1257"/>
    <x v="1252"/>
    <x v="0"/>
    <x v="0"/>
    <x v="0"/>
    <x v="113"/>
    <x v="55"/>
    <x v="42"/>
    <x v="151"/>
    <x v="2"/>
    <x v="2"/>
    <x v="0"/>
    <x v="0"/>
    <x v="2"/>
    <x v="0"/>
    <x v="9"/>
    <x v="9"/>
    <x v="21"/>
    <x v="21"/>
  </r>
  <r>
    <x v="0"/>
    <x v="0"/>
    <x v="0"/>
    <x v="1258"/>
    <x v="1253"/>
    <x v="0"/>
    <x v="0"/>
    <x v="0"/>
    <x v="112"/>
    <x v="55"/>
    <x v="42"/>
    <x v="151"/>
    <x v="2"/>
    <x v="2"/>
    <x v="0"/>
    <x v="0"/>
    <x v="2"/>
    <x v="0"/>
    <x v="9"/>
    <x v="9"/>
    <x v="28"/>
    <x v="21"/>
  </r>
  <r>
    <x v="0"/>
    <x v="0"/>
    <x v="0"/>
    <x v="1259"/>
    <x v="1254"/>
    <x v="0"/>
    <x v="0"/>
    <x v="0"/>
    <x v="114"/>
    <x v="55"/>
    <x v="42"/>
    <x v="152"/>
    <x v="2"/>
    <x v="2"/>
    <x v="0"/>
    <x v="0"/>
    <x v="2"/>
    <x v="0"/>
    <x v="9"/>
    <x v="9"/>
    <x v="21"/>
    <x v="21"/>
  </r>
  <r>
    <x v="0"/>
    <x v="0"/>
    <x v="0"/>
    <x v="1260"/>
    <x v="1255"/>
    <x v="0"/>
    <x v="0"/>
    <x v="0"/>
    <x v="114"/>
    <x v="55"/>
    <x v="42"/>
    <x v="152"/>
    <x v="2"/>
    <x v="2"/>
    <x v="0"/>
    <x v="0"/>
    <x v="2"/>
    <x v="0"/>
    <x v="9"/>
    <x v="9"/>
    <x v="28"/>
    <x v="21"/>
  </r>
  <r>
    <x v="0"/>
    <x v="0"/>
    <x v="0"/>
    <x v="1261"/>
    <x v="1256"/>
    <x v="0"/>
    <x v="0"/>
    <x v="0"/>
    <x v="115"/>
    <x v="55"/>
    <x v="42"/>
    <x v="153"/>
    <x v="2"/>
    <x v="2"/>
    <x v="0"/>
    <x v="0"/>
    <x v="2"/>
    <x v="0"/>
    <x v="9"/>
    <x v="9"/>
    <x v="21"/>
    <x v="21"/>
  </r>
  <r>
    <x v="0"/>
    <x v="0"/>
    <x v="0"/>
    <x v="1262"/>
    <x v="1257"/>
    <x v="0"/>
    <x v="0"/>
    <x v="0"/>
    <x v="115"/>
    <x v="55"/>
    <x v="42"/>
    <x v="153"/>
    <x v="2"/>
    <x v="2"/>
    <x v="0"/>
    <x v="0"/>
    <x v="2"/>
    <x v="0"/>
    <x v="9"/>
    <x v="9"/>
    <x v="28"/>
    <x v="21"/>
  </r>
  <r>
    <x v="0"/>
    <x v="0"/>
    <x v="0"/>
    <x v="1263"/>
    <x v="1258"/>
    <x v="0"/>
    <x v="0"/>
    <x v="0"/>
    <x v="116"/>
    <x v="55"/>
    <x v="42"/>
    <x v="154"/>
    <x v="2"/>
    <x v="2"/>
    <x v="0"/>
    <x v="0"/>
    <x v="2"/>
    <x v="0"/>
    <x v="9"/>
    <x v="9"/>
    <x v="21"/>
    <x v="21"/>
  </r>
  <r>
    <x v="0"/>
    <x v="0"/>
    <x v="0"/>
    <x v="1264"/>
    <x v="1259"/>
    <x v="0"/>
    <x v="0"/>
    <x v="0"/>
    <x v="117"/>
    <x v="55"/>
    <x v="42"/>
    <x v="155"/>
    <x v="2"/>
    <x v="2"/>
    <x v="0"/>
    <x v="0"/>
    <x v="2"/>
    <x v="0"/>
    <x v="9"/>
    <x v="9"/>
    <x v="21"/>
    <x v="21"/>
  </r>
  <r>
    <x v="0"/>
    <x v="0"/>
    <x v="0"/>
    <x v="1265"/>
    <x v="1260"/>
    <x v="0"/>
    <x v="0"/>
    <x v="0"/>
    <x v="117"/>
    <x v="55"/>
    <x v="42"/>
    <x v="155"/>
    <x v="2"/>
    <x v="2"/>
    <x v="0"/>
    <x v="0"/>
    <x v="2"/>
    <x v="0"/>
    <x v="9"/>
    <x v="9"/>
    <x v="28"/>
    <x v="21"/>
  </r>
  <r>
    <x v="0"/>
    <x v="0"/>
    <x v="0"/>
    <x v="1266"/>
    <x v="1261"/>
    <x v="0"/>
    <x v="0"/>
    <x v="0"/>
    <x v="118"/>
    <x v="55"/>
    <x v="42"/>
    <x v="156"/>
    <x v="2"/>
    <x v="2"/>
    <x v="0"/>
    <x v="0"/>
    <x v="2"/>
    <x v="0"/>
    <x v="9"/>
    <x v="9"/>
    <x v="21"/>
    <x v="21"/>
  </r>
  <r>
    <x v="0"/>
    <x v="1"/>
    <x v="0"/>
    <x v="1267"/>
    <x v="1262"/>
    <x v="1"/>
    <x v="0"/>
    <x v="1"/>
    <x v="118"/>
    <x v="47"/>
    <x v="35"/>
    <x v="156"/>
    <x v="2"/>
    <x v="2"/>
    <x v="0"/>
    <x v="0"/>
    <x v="4"/>
    <x v="0"/>
    <x v="6"/>
    <x v="6"/>
    <x v="28"/>
    <x v="55"/>
  </r>
  <r>
    <x v="0"/>
    <x v="0"/>
    <x v="0"/>
    <x v="1268"/>
    <x v="1263"/>
    <x v="0"/>
    <x v="0"/>
    <x v="0"/>
    <x v="119"/>
    <x v="55"/>
    <x v="42"/>
    <x v="157"/>
    <x v="2"/>
    <x v="2"/>
    <x v="0"/>
    <x v="0"/>
    <x v="2"/>
    <x v="0"/>
    <x v="9"/>
    <x v="9"/>
    <x v="21"/>
    <x v="21"/>
  </r>
  <r>
    <x v="0"/>
    <x v="0"/>
    <x v="0"/>
    <x v="1269"/>
    <x v="1264"/>
    <x v="0"/>
    <x v="0"/>
    <x v="0"/>
    <x v="119"/>
    <x v="55"/>
    <x v="42"/>
    <x v="157"/>
    <x v="2"/>
    <x v="2"/>
    <x v="0"/>
    <x v="0"/>
    <x v="2"/>
    <x v="0"/>
    <x v="9"/>
    <x v="9"/>
    <x v="28"/>
    <x v="21"/>
  </r>
  <r>
    <x v="0"/>
    <x v="0"/>
    <x v="0"/>
    <x v="1270"/>
    <x v="1265"/>
    <x v="0"/>
    <x v="0"/>
    <x v="0"/>
    <x v="120"/>
    <x v="55"/>
    <x v="42"/>
    <x v="158"/>
    <x v="2"/>
    <x v="2"/>
    <x v="0"/>
    <x v="0"/>
    <x v="2"/>
    <x v="0"/>
    <x v="9"/>
    <x v="9"/>
    <x v="21"/>
    <x v="21"/>
  </r>
  <r>
    <x v="0"/>
    <x v="0"/>
    <x v="0"/>
    <x v="1271"/>
    <x v="1266"/>
    <x v="0"/>
    <x v="0"/>
    <x v="0"/>
    <x v="120"/>
    <x v="55"/>
    <x v="42"/>
    <x v="158"/>
    <x v="2"/>
    <x v="2"/>
    <x v="0"/>
    <x v="0"/>
    <x v="2"/>
    <x v="0"/>
    <x v="9"/>
    <x v="9"/>
    <x v="21"/>
    <x v="21"/>
  </r>
  <r>
    <x v="0"/>
    <x v="0"/>
    <x v="0"/>
    <x v="1272"/>
    <x v="1267"/>
    <x v="0"/>
    <x v="0"/>
    <x v="0"/>
    <x v="120"/>
    <x v="55"/>
    <x v="42"/>
    <x v="158"/>
    <x v="2"/>
    <x v="2"/>
    <x v="0"/>
    <x v="0"/>
    <x v="2"/>
    <x v="0"/>
    <x v="9"/>
    <x v="9"/>
    <x v="28"/>
    <x v="21"/>
  </r>
  <r>
    <x v="0"/>
    <x v="0"/>
    <x v="0"/>
    <x v="1273"/>
    <x v="1268"/>
    <x v="0"/>
    <x v="0"/>
    <x v="0"/>
    <x v="30"/>
    <x v="73"/>
    <x v="23"/>
    <x v="159"/>
    <x v="2"/>
    <x v="2"/>
    <x v="0"/>
    <x v="0"/>
    <x v="2"/>
    <x v="0"/>
    <x v="3"/>
    <x v="3"/>
    <x v="21"/>
    <x v="61"/>
  </r>
  <r>
    <x v="0"/>
    <x v="0"/>
    <x v="0"/>
    <x v="1274"/>
    <x v="1269"/>
    <x v="0"/>
    <x v="0"/>
    <x v="0"/>
    <x v="30"/>
    <x v="73"/>
    <x v="23"/>
    <x v="159"/>
    <x v="2"/>
    <x v="2"/>
    <x v="0"/>
    <x v="0"/>
    <x v="2"/>
    <x v="0"/>
    <x v="3"/>
    <x v="3"/>
    <x v="21"/>
    <x v="61"/>
  </r>
  <r>
    <x v="0"/>
    <x v="0"/>
    <x v="0"/>
    <x v="1275"/>
    <x v="1270"/>
    <x v="0"/>
    <x v="0"/>
    <x v="0"/>
    <x v="30"/>
    <x v="73"/>
    <x v="23"/>
    <x v="159"/>
    <x v="2"/>
    <x v="2"/>
    <x v="0"/>
    <x v="0"/>
    <x v="2"/>
    <x v="0"/>
    <x v="3"/>
    <x v="3"/>
    <x v="21"/>
    <x v="61"/>
  </r>
  <r>
    <x v="0"/>
    <x v="0"/>
    <x v="0"/>
    <x v="1276"/>
    <x v="1271"/>
    <x v="0"/>
    <x v="0"/>
    <x v="0"/>
    <x v="30"/>
    <x v="73"/>
    <x v="23"/>
    <x v="159"/>
    <x v="2"/>
    <x v="2"/>
    <x v="0"/>
    <x v="0"/>
    <x v="2"/>
    <x v="0"/>
    <x v="3"/>
    <x v="3"/>
    <x v="21"/>
    <x v="61"/>
  </r>
  <r>
    <x v="0"/>
    <x v="0"/>
    <x v="0"/>
    <x v="1277"/>
    <x v="1272"/>
    <x v="0"/>
    <x v="0"/>
    <x v="0"/>
    <x v="30"/>
    <x v="73"/>
    <x v="23"/>
    <x v="159"/>
    <x v="2"/>
    <x v="2"/>
    <x v="0"/>
    <x v="0"/>
    <x v="2"/>
    <x v="0"/>
    <x v="3"/>
    <x v="3"/>
    <x v="21"/>
    <x v="61"/>
  </r>
  <r>
    <x v="0"/>
    <x v="0"/>
    <x v="0"/>
    <x v="1278"/>
    <x v="1273"/>
    <x v="0"/>
    <x v="0"/>
    <x v="0"/>
    <x v="30"/>
    <x v="73"/>
    <x v="23"/>
    <x v="159"/>
    <x v="2"/>
    <x v="2"/>
    <x v="0"/>
    <x v="0"/>
    <x v="2"/>
    <x v="0"/>
    <x v="3"/>
    <x v="3"/>
    <x v="21"/>
    <x v="62"/>
  </r>
  <r>
    <x v="0"/>
    <x v="0"/>
    <x v="0"/>
    <x v="1279"/>
    <x v="1274"/>
    <x v="0"/>
    <x v="0"/>
    <x v="0"/>
    <x v="30"/>
    <x v="73"/>
    <x v="23"/>
    <x v="159"/>
    <x v="2"/>
    <x v="2"/>
    <x v="0"/>
    <x v="0"/>
    <x v="2"/>
    <x v="0"/>
    <x v="3"/>
    <x v="3"/>
    <x v="21"/>
    <x v="62"/>
  </r>
  <r>
    <x v="0"/>
    <x v="0"/>
    <x v="0"/>
    <x v="1280"/>
    <x v="1275"/>
    <x v="0"/>
    <x v="0"/>
    <x v="0"/>
    <x v="30"/>
    <x v="73"/>
    <x v="23"/>
    <x v="159"/>
    <x v="2"/>
    <x v="2"/>
    <x v="0"/>
    <x v="0"/>
    <x v="2"/>
    <x v="0"/>
    <x v="3"/>
    <x v="3"/>
    <x v="21"/>
    <x v="62"/>
  </r>
  <r>
    <x v="0"/>
    <x v="0"/>
    <x v="0"/>
    <x v="1281"/>
    <x v="1276"/>
    <x v="0"/>
    <x v="0"/>
    <x v="0"/>
    <x v="30"/>
    <x v="73"/>
    <x v="23"/>
    <x v="159"/>
    <x v="2"/>
    <x v="2"/>
    <x v="0"/>
    <x v="0"/>
    <x v="2"/>
    <x v="0"/>
    <x v="3"/>
    <x v="3"/>
    <x v="21"/>
    <x v="64"/>
  </r>
  <r>
    <x v="0"/>
    <x v="0"/>
    <x v="0"/>
    <x v="1282"/>
    <x v="1277"/>
    <x v="0"/>
    <x v="0"/>
    <x v="0"/>
    <x v="30"/>
    <x v="73"/>
    <x v="23"/>
    <x v="159"/>
    <x v="2"/>
    <x v="2"/>
    <x v="0"/>
    <x v="0"/>
    <x v="2"/>
    <x v="0"/>
    <x v="3"/>
    <x v="3"/>
    <x v="21"/>
    <x v="64"/>
  </r>
  <r>
    <x v="0"/>
    <x v="0"/>
    <x v="0"/>
    <x v="1283"/>
    <x v="1278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84"/>
    <x v="1279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85"/>
    <x v="1280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86"/>
    <x v="1281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87"/>
    <x v="1282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88"/>
    <x v="1283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89"/>
    <x v="1284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0"/>
    <x v="1285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1"/>
    <x v="1286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2"/>
    <x v="1287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3"/>
    <x v="1288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4"/>
    <x v="1289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5"/>
    <x v="1290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6"/>
    <x v="1291"/>
    <x v="0"/>
    <x v="0"/>
    <x v="0"/>
    <x v="30"/>
    <x v="74"/>
    <x v="25"/>
    <x v="159"/>
    <x v="2"/>
    <x v="2"/>
    <x v="0"/>
    <x v="0"/>
    <x v="2"/>
    <x v="0"/>
    <x v="3"/>
    <x v="3"/>
    <x v="21"/>
    <x v="61"/>
  </r>
  <r>
    <x v="0"/>
    <x v="0"/>
    <x v="0"/>
    <x v="1297"/>
    <x v="1292"/>
    <x v="0"/>
    <x v="0"/>
    <x v="0"/>
    <x v="30"/>
    <x v="74"/>
    <x v="25"/>
    <x v="159"/>
    <x v="2"/>
    <x v="2"/>
    <x v="0"/>
    <x v="0"/>
    <x v="2"/>
    <x v="0"/>
    <x v="3"/>
    <x v="3"/>
    <x v="37"/>
    <x v="61"/>
  </r>
  <r>
    <x v="0"/>
    <x v="0"/>
    <x v="0"/>
    <x v="1298"/>
    <x v="1293"/>
    <x v="0"/>
    <x v="0"/>
    <x v="0"/>
    <x v="30"/>
    <x v="75"/>
    <x v="46"/>
    <x v="160"/>
    <x v="2"/>
    <x v="2"/>
    <x v="0"/>
    <x v="0"/>
    <x v="2"/>
    <x v="0"/>
    <x v="9"/>
    <x v="9"/>
    <x v="21"/>
    <x v="62"/>
  </r>
  <r>
    <x v="0"/>
    <x v="0"/>
    <x v="0"/>
    <x v="1299"/>
    <x v="1294"/>
    <x v="0"/>
    <x v="0"/>
    <x v="0"/>
    <x v="30"/>
    <x v="75"/>
    <x v="46"/>
    <x v="160"/>
    <x v="2"/>
    <x v="2"/>
    <x v="0"/>
    <x v="0"/>
    <x v="2"/>
    <x v="0"/>
    <x v="9"/>
    <x v="9"/>
    <x v="21"/>
    <x v="52"/>
  </r>
  <r>
    <x v="0"/>
    <x v="0"/>
    <x v="0"/>
    <x v="1300"/>
    <x v="1295"/>
    <x v="0"/>
    <x v="0"/>
    <x v="0"/>
    <x v="30"/>
    <x v="75"/>
    <x v="46"/>
    <x v="160"/>
    <x v="2"/>
    <x v="2"/>
    <x v="0"/>
    <x v="0"/>
    <x v="2"/>
    <x v="0"/>
    <x v="9"/>
    <x v="9"/>
    <x v="21"/>
    <x v="64"/>
  </r>
  <r>
    <x v="0"/>
    <x v="0"/>
    <x v="0"/>
    <x v="1301"/>
    <x v="1296"/>
    <x v="0"/>
    <x v="0"/>
    <x v="0"/>
    <x v="30"/>
    <x v="75"/>
    <x v="46"/>
    <x v="160"/>
    <x v="2"/>
    <x v="2"/>
    <x v="0"/>
    <x v="0"/>
    <x v="2"/>
    <x v="0"/>
    <x v="9"/>
    <x v="9"/>
    <x v="30"/>
    <x v="64"/>
  </r>
  <r>
    <x v="0"/>
    <x v="0"/>
    <x v="0"/>
    <x v="1302"/>
    <x v="1297"/>
    <x v="0"/>
    <x v="0"/>
    <x v="0"/>
    <x v="121"/>
    <x v="55"/>
    <x v="42"/>
    <x v="161"/>
    <x v="2"/>
    <x v="2"/>
    <x v="0"/>
    <x v="0"/>
    <x v="2"/>
    <x v="0"/>
    <x v="9"/>
    <x v="9"/>
    <x v="21"/>
    <x v="21"/>
  </r>
  <r>
    <x v="0"/>
    <x v="1"/>
    <x v="0"/>
    <x v="1303"/>
    <x v="1298"/>
    <x v="1"/>
    <x v="0"/>
    <x v="1"/>
    <x v="122"/>
    <x v="47"/>
    <x v="35"/>
    <x v="162"/>
    <x v="2"/>
    <x v="2"/>
    <x v="0"/>
    <x v="0"/>
    <x v="4"/>
    <x v="0"/>
    <x v="6"/>
    <x v="6"/>
    <x v="21"/>
    <x v="55"/>
  </r>
  <r>
    <x v="0"/>
    <x v="0"/>
    <x v="0"/>
    <x v="1304"/>
    <x v="1299"/>
    <x v="0"/>
    <x v="0"/>
    <x v="0"/>
    <x v="123"/>
    <x v="57"/>
    <x v="44"/>
    <x v="163"/>
    <x v="2"/>
    <x v="2"/>
    <x v="0"/>
    <x v="0"/>
    <x v="2"/>
    <x v="0"/>
    <x v="9"/>
    <x v="9"/>
    <x v="21"/>
    <x v="21"/>
  </r>
  <r>
    <x v="0"/>
    <x v="0"/>
    <x v="0"/>
    <x v="1305"/>
    <x v="1300"/>
    <x v="0"/>
    <x v="0"/>
    <x v="0"/>
    <x v="123"/>
    <x v="57"/>
    <x v="44"/>
    <x v="163"/>
    <x v="2"/>
    <x v="2"/>
    <x v="0"/>
    <x v="0"/>
    <x v="2"/>
    <x v="0"/>
    <x v="9"/>
    <x v="9"/>
    <x v="28"/>
    <x v="21"/>
  </r>
  <r>
    <x v="0"/>
    <x v="0"/>
    <x v="0"/>
    <x v="1306"/>
    <x v="1301"/>
    <x v="0"/>
    <x v="0"/>
    <x v="0"/>
    <x v="124"/>
    <x v="56"/>
    <x v="43"/>
    <x v="164"/>
    <x v="2"/>
    <x v="2"/>
    <x v="0"/>
    <x v="0"/>
    <x v="2"/>
    <x v="0"/>
    <x v="9"/>
    <x v="9"/>
    <x v="21"/>
    <x v="21"/>
  </r>
  <r>
    <x v="0"/>
    <x v="0"/>
    <x v="0"/>
    <x v="1307"/>
    <x v="1302"/>
    <x v="0"/>
    <x v="0"/>
    <x v="0"/>
    <x v="124"/>
    <x v="56"/>
    <x v="43"/>
    <x v="164"/>
    <x v="2"/>
    <x v="2"/>
    <x v="0"/>
    <x v="0"/>
    <x v="2"/>
    <x v="0"/>
    <x v="9"/>
    <x v="9"/>
    <x v="21"/>
    <x v="21"/>
  </r>
  <r>
    <x v="0"/>
    <x v="0"/>
    <x v="0"/>
    <x v="1308"/>
    <x v="1303"/>
    <x v="0"/>
    <x v="0"/>
    <x v="0"/>
    <x v="124"/>
    <x v="56"/>
    <x v="43"/>
    <x v="164"/>
    <x v="2"/>
    <x v="2"/>
    <x v="0"/>
    <x v="0"/>
    <x v="2"/>
    <x v="0"/>
    <x v="9"/>
    <x v="9"/>
    <x v="28"/>
    <x v="21"/>
  </r>
  <r>
    <x v="0"/>
    <x v="0"/>
    <x v="0"/>
    <x v="1309"/>
    <x v="1304"/>
    <x v="0"/>
    <x v="0"/>
    <x v="0"/>
    <x v="125"/>
    <x v="57"/>
    <x v="44"/>
    <x v="165"/>
    <x v="2"/>
    <x v="2"/>
    <x v="0"/>
    <x v="0"/>
    <x v="2"/>
    <x v="0"/>
    <x v="9"/>
    <x v="9"/>
    <x v="21"/>
    <x v="21"/>
  </r>
  <r>
    <x v="0"/>
    <x v="0"/>
    <x v="0"/>
    <x v="1310"/>
    <x v="1305"/>
    <x v="0"/>
    <x v="0"/>
    <x v="0"/>
    <x v="125"/>
    <x v="57"/>
    <x v="44"/>
    <x v="165"/>
    <x v="2"/>
    <x v="2"/>
    <x v="0"/>
    <x v="0"/>
    <x v="2"/>
    <x v="0"/>
    <x v="9"/>
    <x v="9"/>
    <x v="21"/>
    <x v="21"/>
  </r>
  <r>
    <x v="0"/>
    <x v="0"/>
    <x v="0"/>
    <x v="1311"/>
    <x v="1306"/>
    <x v="0"/>
    <x v="0"/>
    <x v="0"/>
    <x v="125"/>
    <x v="57"/>
    <x v="44"/>
    <x v="165"/>
    <x v="2"/>
    <x v="2"/>
    <x v="0"/>
    <x v="0"/>
    <x v="2"/>
    <x v="0"/>
    <x v="9"/>
    <x v="9"/>
    <x v="28"/>
    <x v="21"/>
  </r>
  <r>
    <x v="0"/>
    <x v="1"/>
    <x v="0"/>
    <x v="1312"/>
    <x v="1307"/>
    <x v="1"/>
    <x v="0"/>
    <x v="1"/>
    <x v="126"/>
    <x v="47"/>
    <x v="35"/>
    <x v="166"/>
    <x v="2"/>
    <x v="2"/>
    <x v="0"/>
    <x v="0"/>
    <x v="4"/>
    <x v="0"/>
    <x v="6"/>
    <x v="6"/>
    <x v="21"/>
    <x v="55"/>
  </r>
  <r>
    <x v="0"/>
    <x v="1"/>
    <x v="0"/>
    <x v="1313"/>
    <x v="1308"/>
    <x v="1"/>
    <x v="0"/>
    <x v="1"/>
    <x v="126"/>
    <x v="47"/>
    <x v="35"/>
    <x v="166"/>
    <x v="2"/>
    <x v="2"/>
    <x v="0"/>
    <x v="0"/>
    <x v="4"/>
    <x v="0"/>
    <x v="6"/>
    <x v="6"/>
    <x v="21"/>
    <x v="55"/>
  </r>
  <r>
    <x v="0"/>
    <x v="1"/>
    <x v="0"/>
    <x v="1314"/>
    <x v="1309"/>
    <x v="1"/>
    <x v="0"/>
    <x v="1"/>
    <x v="126"/>
    <x v="47"/>
    <x v="35"/>
    <x v="166"/>
    <x v="2"/>
    <x v="2"/>
    <x v="0"/>
    <x v="0"/>
    <x v="4"/>
    <x v="0"/>
    <x v="6"/>
    <x v="6"/>
    <x v="28"/>
    <x v="55"/>
  </r>
  <r>
    <x v="0"/>
    <x v="1"/>
    <x v="0"/>
    <x v="1315"/>
    <x v="1310"/>
    <x v="1"/>
    <x v="0"/>
    <x v="1"/>
    <x v="127"/>
    <x v="47"/>
    <x v="35"/>
    <x v="167"/>
    <x v="2"/>
    <x v="2"/>
    <x v="0"/>
    <x v="0"/>
    <x v="4"/>
    <x v="0"/>
    <x v="6"/>
    <x v="6"/>
    <x v="21"/>
    <x v="55"/>
  </r>
  <r>
    <x v="0"/>
    <x v="1"/>
    <x v="0"/>
    <x v="1316"/>
    <x v="1311"/>
    <x v="1"/>
    <x v="0"/>
    <x v="1"/>
    <x v="127"/>
    <x v="47"/>
    <x v="35"/>
    <x v="167"/>
    <x v="2"/>
    <x v="2"/>
    <x v="0"/>
    <x v="0"/>
    <x v="4"/>
    <x v="0"/>
    <x v="6"/>
    <x v="6"/>
    <x v="28"/>
    <x v="55"/>
  </r>
  <r>
    <x v="0"/>
    <x v="0"/>
    <x v="0"/>
    <x v="1317"/>
    <x v="1312"/>
    <x v="0"/>
    <x v="0"/>
    <x v="0"/>
    <x v="128"/>
    <x v="54"/>
    <x v="41"/>
    <x v="168"/>
    <x v="2"/>
    <x v="2"/>
    <x v="0"/>
    <x v="0"/>
    <x v="2"/>
    <x v="0"/>
    <x v="9"/>
    <x v="9"/>
    <x v="21"/>
    <x v="21"/>
  </r>
  <r>
    <x v="0"/>
    <x v="0"/>
    <x v="0"/>
    <x v="1318"/>
    <x v="1313"/>
    <x v="0"/>
    <x v="0"/>
    <x v="0"/>
    <x v="128"/>
    <x v="54"/>
    <x v="41"/>
    <x v="168"/>
    <x v="2"/>
    <x v="2"/>
    <x v="0"/>
    <x v="0"/>
    <x v="2"/>
    <x v="0"/>
    <x v="9"/>
    <x v="9"/>
    <x v="28"/>
    <x v="21"/>
  </r>
  <r>
    <x v="0"/>
    <x v="0"/>
    <x v="0"/>
    <x v="1319"/>
    <x v="1314"/>
    <x v="0"/>
    <x v="0"/>
    <x v="0"/>
    <x v="129"/>
    <x v="54"/>
    <x v="41"/>
    <x v="169"/>
    <x v="2"/>
    <x v="2"/>
    <x v="0"/>
    <x v="0"/>
    <x v="2"/>
    <x v="0"/>
    <x v="9"/>
    <x v="9"/>
    <x v="21"/>
    <x v="21"/>
  </r>
  <r>
    <x v="0"/>
    <x v="0"/>
    <x v="0"/>
    <x v="1320"/>
    <x v="1315"/>
    <x v="0"/>
    <x v="0"/>
    <x v="0"/>
    <x v="129"/>
    <x v="54"/>
    <x v="41"/>
    <x v="169"/>
    <x v="2"/>
    <x v="2"/>
    <x v="0"/>
    <x v="0"/>
    <x v="2"/>
    <x v="0"/>
    <x v="9"/>
    <x v="9"/>
    <x v="21"/>
    <x v="21"/>
  </r>
  <r>
    <x v="0"/>
    <x v="0"/>
    <x v="0"/>
    <x v="1321"/>
    <x v="1316"/>
    <x v="0"/>
    <x v="0"/>
    <x v="0"/>
    <x v="129"/>
    <x v="54"/>
    <x v="41"/>
    <x v="169"/>
    <x v="2"/>
    <x v="2"/>
    <x v="0"/>
    <x v="0"/>
    <x v="2"/>
    <x v="0"/>
    <x v="9"/>
    <x v="9"/>
    <x v="28"/>
    <x v="21"/>
  </r>
  <r>
    <x v="0"/>
    <x v="0"/>
    <x v="0"/>
    <x v="1322"/>
    <x v="1317"/>
    <x v="0"/>
    <x v="0"/>
    <x v="0"/>
    <x v="130"/>
    <x v="54"/>
    <x v="41"/>
    <x v="170"/>
    <x v="2"/>
    <x v="2"/>
    <x v="0"/>
    <x v="0"/>
    <x v="2"/>
    <x v="0"/>
    <x v="9"/>
    <x v="9"/>
    <x v="21"/>
    <x v="21"/>
  </r>
  <r>
    <x v="0"/>
    <x v="0"/>
    <x v="0"/>
    <x v="1323"/>
    <x v="1318"/>
    <x v="0"/>
    <x v="0"/>
    <x v="0"/>
    <x v="130"/>
    <x v="54"/>
    <x v="41"/>
    <x v="170"/>
    <x v="2"/>
    <x v="2"/>
    <x v="0"/>
    <x v="0"/>
    <x v="2"/>
    <x v="0"/>
    <x v="9"/>
    <x v="9"/>
    <x v="21"/>
    <x v="21"/>
  </r>
  <r>
    <x v="0"/>
    <x v="0"/>
    <x v="0"/>
    <x v="1324"/>
    <x v="1319"/>
    <x v="0"/>
    <x v="0"/>
    <x v="0"/>
    <x v="130"/>
    <x v="54"/>
    <x v="41"/>
    <x v="170"/>
    <x v="2"/>
    <x v="2"/>
    <x v="0"/>
    <x v="0"/>
    <x v="2"/>
    <x v="0"/>
    <x v="9"/>
    <x v="9"/>
    <x v="28"/>
    <x v="21"/>
  </r>
  <r>
    <x v="0"/>
    <x v="0"/>
    <x v="0"/>
    <x v="1325"/>
    <x v="1320"/>
    <x v="0"/>
    <x v="0"/>
    <x v="0"/>
    <x v="131"/>
    <x v="57"/>
    <x v="44"/>
    <x v="171"/>
    <x v="2"/>
    <x v="2"/>
    <x v="0"/>
    <x v="0"/>
    <x v="2"/>
    <x v="0"/>
    <x v="9"/>
    <x v="9"/>
    <x v="21"/>
    <x v="21"/>
  </r>
  <r>
    <x v="0"/>
    <x v="0"/>
    <x v="0"/>
    <x v="1326"/>
    <x v="1321"/>
    <x v="0"/>
    <x v="0"/>
    <x v="0"/>
    <x v="131"/>
    <x v="57"/>
    <x v="44"/>
    <x v="171"/>
    <x v="2"/>
    <x v="2"/>
    <x v="0"/>
    <x v="0"/>
    <x v="2"/>
    <x v="0"/>
    <x v="9"/>
    <x v="9"/>
    <x v="21"/>
    <x v="21"/>
  </r>
  <r>
    <x v="0"/>
    <x v="0"/>
    <x v="0"/>
    <x v="1327"/>
    <x v="1322"/>
    <x v="0"/>
    <x v="0"/>
    <x v="0"/>
    <x v="131"/>
    <x v="57"/>
    <x v="44"/>
    <x v="171"/>
    <x v="2"/>
    <x v="2"/>
    <x v="0"/>
    <x v="0"/>
    <x v="2"/>
    <x v="0"/>
    <x v="9"/>
    <x v="9"/>
    <x v="28"/>
    <x v="21"/>
  </r>
  <r>
    <x v="0"/>
    <x v="0"/>
    <x v="0"/>
    <x v="1328"/>
    <x v="1323"/>
    <x v="0"/>
    <x v="0"/>
    <x v="0"/>
    <x v="132"/>
    <x v="57"/>
    <x v="44"/>
    <x v="172"/>
    <x v="2"/>
    <x v="2"/>
    <x v="0"/>
    <x v="0"/>
    <x v="2"/>
    <x v="0"/>
    <x v="9"/>
    <x v="9"/>
    <x v="21"/>
    <x v="21"/>
  </r>
  <r>
    <x v="0"/>
    <x v="0"/>
    <x v="0"/>
    <x v="1329"/>
    <x v="1324"/>
    <x v="0"/>
    <x v="0"/>
    <x v="0"/>
    <x v="132"/>
    <x v="57"/>
    <x v="44"/>
    <x v="172"/>
    <x v="2"/>
    <x v="2"/>
    <x v="0"/>
    <x v="0"/>
    <x v="2"/>
    <x v="0"/>
    <x v="9"/>
    <x v="9"/>
    <x v="21"/>
    <x v="21"/>
  </r>
  <r>
    <x v="0"/>
    <x v="0"/>
    <x v="0"/>
    <x v="1330"/>
    <x v="1325"/>
    <x v="0"/>
    <x v="0"/>
    <x v="0"/>
    <x v="132"/>
    <x v="57"/>
    <x v="44"/>
    <x v="172"/>
    <x v="2"/>
    <x v="2"/>
    <x v="0"/>
    <x v="0"/>
    <x v="2"/>
    <x v="0"/>
    <x v="9"/>
    <x v="9"/>
    <x v="28"/>
    <x v="21"/>
  </r>
  <r>
    <x v="0"/>
    <x v="0"/>
    <x v="0"/>
    <x v="1331"/>
    <x v="1326"/>
    <x v="0"/>
    <x v="0"/>
    <x v="0"/>
    <x v="133"/>
    <x v="57"/>
    <x v="44"/>
    <x v="173"/>
    <x v="2"/>
    <x v="2"/>
    <x v="0"/>
    <x v="0"/>
    <x v="2"/>
    <x v="0"/>
    <x v="9"/>
    <x v="9"/>
    <x v="21"/>
    <x v="21"/>
  </r>
  <r>
    <x v="0"/>
    <x v="0"/>
    <x v="0"/>
    <x v="1332"/>
    <x v="1327"/>
    <x v="0"/>
    <x v="0"/>
    <x v="0"/>
    <x v="133"/>
    <x v="57"/>
    <x v="44"/>
    <x v="173"/>
    <x v="2"/>
    <x v="2"/>
    <x v="0"/>
    <x v="0"/>
    <x v="2"/>
    <x v="0"/>
    <x v="9"/>
    <x v="9"/>
    <x v="28"/>
    <x v="21"/>
  </r>
  <r>
    <x v="0"/>
    <x v="1"/>
    <x v="0"/>
    <x v="1333"/>
    <x v="1328"/>
    <x v="1"/>
    <x v="0"/>
    <x v="1"/>
    <x v="134"/>
    <x v="47"/>
    <x v="35"/>
    <x v="174"/>
    <x v="2"/>
    <x v="2"/>
    <x v="0"/>
    <x v="0"/>
    <x v="4"/>
    <x v="0"/>
    <x v="6"/>
    <x v="6"/>
    <x v="21"/>
    <x v="55"/>
  </r>
  <r>
    <x v="0"/>
    <x v="0"/>
    <x v="0"/>
    <x v="1334"/>
    <x v="1329"/>
    <x v="0"/>
    <x v="0"/>
    <x v="0"/>
    <x v="135"/>
    <x v="54"/>
    <x v="41"/>
    <x v="175"/>
    <x v="2"/>
    <x v="2"/>
    <x v="0"/>
    <x v="0"/>
    <x v="2"/>
    <x v="0"/>
    <x v="9"/>
    <x v="9"/>
    <x v="21"/>
    <x v="21"/>
  </r>
  <r>
    <x v="0"/>
    <x v="0"/>
    <x v="0"/>
    <x v="1335"/>
    <x v="1330"/>
    <x v="0"/>
    <x v="0"/>
    <x v="0"/>
    <x v="135"/>
    <x v="54"/>
    <x v="41"/>
    <x v="175"/>
    <x v="2"/>
    <x v="2"/>
    <x v="0"/>
    <x v="0"/>
    <x v="2"/>
    <x v="0"/>
    <x v="9"/>
    <x v="9"/>
    <x v="21"/>
    <x v="21"/>
  </r>
  <r>
    <x v="0"/>
    <x v="0"/>
    <x v="0"/>
    <x v="1336"/>
    <x v="1331"/>
    <x v="0"/>
    <x v="0"/>
    <x v="0"/>
    <x v="135"/>
    <x v="54"/>
    <x v="41"/>
    <x v="175"/>
    <x v="2"/>
    <x v="2"/>
    <x v="0"/>
    <x v="0"/>
    <x v="2"/>
    <x v="0"/>
    <x v="9"/>
    <x v="9"/>
    <x v="28"/>
    <x v="21"/>
  </r>
  <r>
    <x v="0"/>
    <x v="0"/>
    <x v="0"/>
    <x v="1337"/>
    <x v="1332"/>
    <x v="0"/>
    <x v="0"/>
    <x v="0"/>
    <x v="136"/>
    <x v="57"/>
    <x v="44"/>
    <x v="176"/>
    <x v="2"/>
    <x v="2"/>
    <x v="0"/>
    <x v="0"/>
    <x v="2"/>
    <x v="0"/>
    <x v="9"/>
    <x v="9"/>
    <x v="21"/>
    <x v="21"/>
  </r>
  <r>
    <x v="0"/>
    <x v="0"/>
    <x v="0"/>
    <x v="1338"/>
    <x v="1333"/>
    <x v="0"/>
    <x v="0"/>
    <x v="0"/>
    <x v="137"/>
    <x v="57"/>
    <x v="44"/>
    <x v="177"/>
    <x v="2"/>
    <x v="2"/>
    <x v="0"/>
    <x v="0"/>
    <x v="2"/>
    <x v="0"/>
    <x v="9"/>
    <x v="9"/>
    <x v="21"/>
    <x v="21"/>
  </r>
  <r>
    <x v="0"/>
    <x v="0"/>
    <x v="0"/>
    <x v="1339"/>
    <x v="1334"/>
    <x v="0"/>
    <x v="0"/>
    <x v="0"/>
    <x v="137"/>
    <x v="57"/>
    <x v="44"/>
    <x v="177"/>
    <x v="2"/>
    <x v="2"/>
    <x v="0"/>
    <x v="0"/>
    <x v="2"/>
    <x v="0"/>
    <x v="9"/>
    <x v="9"/>
    <x v="28"/>
    <x v="21"/>
  </r>
  <r>
    <x v="0"/>
    <x v="0"/>
    <x v="0"/>
    <x v="1340"/>
    <x v="1335"/>
    <x v="0"/>
    <x v="0"/>
    <x v="0"/>
    <x v="138"/>
    <x v="57"/>
    <x v="44"/>
    <x v="178"/>
    <x v="2"/>
    <x v="2"/>
    <x v="0"/>
    <x v="0"/>
    <x v="2"/>
    <x v="0"/>
    <x v="9"/>
    <x v="9"/>
    <x v="21"/>
    <x v="21"/>
  </r>
  <r>
    <x v="0"/>
    <x v="1"/>
    <x v="0"/>
    <x v="1341"/>
    <x v="1336"/>
    <x v="1"/>
    <x v="0"/>
    <x v="1"/>
    <x v="139"/>
    <x v="47"/>
    <x v="35"/>
    <x v="179"/>
    <x v="2"/>
    <x v="2"/>
    <x v="0"/>
    <x v="0"/>
    <x v="4"/>
    <x v="0"/>
    <x v="6"/>
    <x v="6"/>
    <x v="21"/>
    <x v="55"/>
  </r>
  <r>
    <x v="0"/>
    <x v="1"/>
    <x v="0"/>
    <x v="1342"/>
    <x v="1337"/>
    <x v="1"/>
    <x v="0"/>
    <x v="1"/>
    <x v="140"/>
    <x v="47"/>
    <x v="35"/>
    <x v="180"/>
    <x v="2"/>
    <x v="2"/>
    <x v="0"/>
    <x v="0"/>
    <x v="4"/>
    <x v="0"/>
    <x v="6"/>
    <x v="6"/>
    <x v="21"/>
    <x v="55"/>
  </r>
  <r>
    <x v="0"/>
    <x v="1"/>
    <x v="0"/>
    <x v="1343"/>
    <x v="1338"/>
    <x v="1"/>
    <x v="0"/>
    <x v="1"/>
    <x v="141"/>
    <x v="47"/>
    <x v="35"/>
    <x v="181"/>
    <x v="2"/>
    <x v="2"/>
    <x v="0"/>
    <x v="0"/>
    <x v="4"/>
    <x v="0"/>
    <x v="6"/>
    <x v="6"/>
    <x v="21"/>
    <x v="55"/>
  </r>
  <r>
    <x v="0"/>
    <x v="0"/>
    <x v="0"/>
    <x v="1344"/>
    <x v="1339"/>
    <x v="0"/>
    <x v="0"/>
    <x v="0"/>
    <x v="142"/>
    <x v="54"/>
    <x v="41"/>
    <x v="182"/>
    <x v="2"/>
    <x v="2"/>
    <x v="0"/>
    <x v="0"/>
    <x v="2"/>
    <x v="0"/>
    <x v="9"/>
    <x v="9"/>
    <x v="21"/>
    <x v="21"/>
  </r>
  <r>
    <x v="0"/>
    <x v="0"/>
    <x v="0"/>
    <x v="1345"/>
    <x v="1340"/>
    <x v="0"/>
    <x v="0"/>
    <x v="0"/>
    <x v="143"/>
    <x v="57"/>
    <x v="44"/>
    <x v="183"/>
    <x v="2"/>
    <x v="2"/>
    <x v="0"/>
    <x v="0"/>
    <x v="2"/>
    <x v="0"/>
    <x v="9"/>
    <x v="9"/>
    <x v="21"/>
    <x v="21"/>
  </r>
  <r>
    <x v="0"/>
    <x v="1"/>
    <x v="0"/>
    <x v="1346"/>
    <x v="1341"/>
    <x v="1"/>
    <x v="0"/>
    <x v="1"/>
    <x v="143"/>
    <x v="47"/>
    <x v="35"/>
    <x v="183"/>
    <x v="2"/>
    <x v="2"/>
    <x v="0"/>
    <x v="0"/>
    <x v="4"/>
    <x v="0"/>
    <x v="6"/>
    <x v="6"/>
    <x v="28"/>
    <x v="55"/>
  </r>
  <r>
    <x v="0"/>
    <x v="0"/>
    <x v="0"/>
    <x v="1347"/>
    <x v="1342"/>
    <x v="0"/>
    <x v="0"/>
    <x v="0"/>
    <x v="144"/>
    <x v="57"/>
    <x v="44"/>
    <x v="184"/>
    <x v="2"/>
    <x v="2"/>
    <x v="0"/>
    <x v="0"/>
    <x v="2"/>
    <x v="0"/>
    <x v="9"/>
    <x v="9"/>
    <x v="21"/>
    <x v="21"/>
  </r>
  <r>
    <x v="0"/>
    <x v="0"/>
    <x v="0"/>
    <x v="1348"/>
    <x v="1343"/>
    <x v="0"/>
    <x v="0"/>
    <x v="0"/>
    <x v="145"/>
    <x v="57"/>
    <x v="44"/>
    <x v="185"/>
    <x v="2"/>
    <x v="2"/>
    <x v="0"/>
    <x v="0"/>
    <x v="2"/>
    <x v="0"/>
    <x v="9"/>
    <x v="9"/>
    <x v="21"/>
    <x v="21"/>
  </r>
  <r>
    <x v="0"/>
    <x v="0"/>
    <x v="0"/>
    <x v="1349"/>
    <x v="1344"/>
    <x v="0"/>
    <x v="0"/>
    <x v="0"/>
    <x v="146"/>
    <x v="57"/>
    <x v="44"/>
    <x v="186"/>
    <x v="2"/>
    <x v="2"/>
    <x v="0"/>
    <x v="0"/>
    <x v="2"/>
    <x v="0"/>
    <x v="9"/>
    <x v="9"/>
    <x v="21"/>
    <x v="21"/>
  </r>
  <r>
    <x v="0"/>
    <x v="1"/>
    <x v="0"/>
    <x v="1350"/>
    <x v="1345"/>
    <x v="1"/>
    <x v="0"/>
    <x v="1"/>
    <x v="147"/>
    <x v="47"/>
    <x v="35"/>
    <x v="187"/>
    <x v="2"/>
    <x v="2"/>
    <x v="0"/>
    <x v="0"/>
    <x v="4"/>
    <x v="0"/>
    <x v="6"/>
    <x v="6"/>
    <x v="21"/>
    <x v="55"/>
  </r>
  <r>
    <x v="0"/>
    <x v="1"/>
    <x v="0"/>
    <x v="1351"/>
    <x v="1346"/>
    <x v="1"/>
    <x v="0"/>
    <x v="1"/>
    <x v="147"/>
    <x v="47"/>
    <x v="35"/>
    <x v="187"/>
    <x v="2"/>
    <x v="2"/>
    <x v="0"/>
    <x v="0"/>
    <x v="4"/>
    <x v="0"/>
    <x v="6"/>
    <x v="6"/>
    <x v="21"/>
    <x v="55"/>
  </r>
  <r>
    <x v="0"/>
    <x v="1"/>
    <x v="0"/>
    <x v="1352"/>
    <x v="1347"/>
    <x v="1"/>
    <x v="0"/>
    <x v="1"/>
    <x v="147"/>
    <x v="47"/>
    <x v="35"/>
    <x v="187"/>
    <x v="2"/>
    <x v="2"/>
    <x v="0"/>
    <x v="0"/>
    <x v="4"/>
    <x v="0"/>
    <x v="6"/>
    <x v="6"/>
    <x v="28"/>
    <x v="55"/>
  </r>
  <r>
    <x v="0"/>
    <x v="0"/>
    <x v="0"/>
    <x v="1353"/>
    <x v="1348"/>
    <x v="0"/>
    <x v="0"/>
    <x v="0"/>
    <x v="148"/>
    <x v="57"/>
    <x v="44"/>
    <x v="188"/>
    <x v="2"/>
    <x v="2"/>
    <x v="0"/>
    <x v="0"/>
    <x v="2"/>
    <x v="0"/>
    <x v="9"/>
    <x v="9"/>
    <x v="21"/>
    <x v="21"/>
  </r>
  <r>
    <x v="0"/>
    <x v="0"/>
    <x v="0"/>
    <x v="1354"/>
    <x v="1349"/>
    <x v="0"/>
    <x v="0"/>
    <x v="0"/>
    <x v="148"/>
    <x v="57"/>
    <x v="44"/>
    <x v="188"/>
    <x v="2"/>
    <x v="2"/>
    <x v="0"/>
    <x v="0"/>
    <x v="2"/>
    <x v="0"/>
    <x v="9"/>
    <x v="9"/>
    <x v="28"/>
    <x v="21"/>
  </r>
  <r>
    <x v="0"/>
    <x v="1"/>
    <x v="0"/>
    <x v="1355"/>
    <x v="1350"/>
    <x v="1"/>
    <x v="0"/>
    <x v="1"/>
    <x v="149"/>
    <x v="47"/>
    <x v="35"/>
    <x v="189"/>
    <x v="2"/>
    <x v="2"/>
    <x v="0"/>
    <x v="0"/>
    <x v="4"/>
    <x v="0"/>
    <x v="6"/>
    <x v="6"/>
    <x v="21"/>
    <x v="55"/>
  </r>
  <r>
    <x v="0"/>
    <x v="0"/>
    <x v="0"/>
    <x v="1356"/>
    <x v="1351"/>
    <x v="0"/>
    <x v="0"/>
    <x v="0"/>
    <x v="149"/>
    <x v="57"/>
    <x v="44"/>
    <x v="189"/>
    <x v="2"/>
    <x v="2"/>
    <x v="0"/>
    <x v="0"/>
    <x v="2"/>
    <x v="0"/>
    <x v="9"/>
    <x v="9"/>
    <x v="21"/>
    <x v="21"/>
  </r>
  <r>
    <x v="0"/>
    <x v="0"/>
    <x v="0"/>
    <x v="1357"/>
    <x v="1352"/>
    <x v="0"/>
    <x v="0"/>
    <x v="0"/>
    <x v="149"/>
    <x v="57"/>
    <x v="44"/>
    <x v="189"/>
    <x v="2"/>
    <x v="2"/>
    <x v="0"/>
    <x v="0"/>
    <x v="2"/>
    <x v="0"/>
    <x v="9"/>
    <x v="9"/>
    <x v="21"/>
    <x v="21"/>
  </r>
  <r>
    <x v="0"/>
    <x v="0"/>
    <x v="0"/>
    <x v="1358"/>
    <x v="1353"/>
    <x v="0"/>
    <x v="0"/>
    <x v="0"/>
    <x v="149"/>
    <x v="57"/>
    <x v="44"/>
    <x v="189"/>
    <x v="2"/>
    <x v="2"/>
    <x v="0"/>
    <x v="0"/>
    <x v="2"/>
    <x v="0"/>
    <x v="9"/>
    <x v="9"/>
    <x v="21"/>
    <x v="21"/>
  </r>
  <r>
    <x v="0"/>
    <x v="1"/>
    <x v="0"/>
    <x v="1359"/>
    <x v="844"/>
    <x v="1"/>
    <x v="0"/>
    <x v="1"/>
    <x v="31"/>
    <x v="47"/>
    <x v="35"/>
    <x v="189"/>
    <x v="2"/>
    <x v="2"/>
    <x v="0"/>
    <x v="0"/>
    <x v="4"/>
    <x v="0"/>
    <x v="6"/>
    <x v="6"/>
    <x v="30"/>
    <x v="55"/>
  </r>
  <r>
    <x v="0"/>
    <x v="0"/>
    <x v="0"/>
    <x v="1360"/>
    <x v="1354"/>
    <x v="0"/>
    <x v="0"/>
    <x v="0"/>
    <x v="150"/>
    <x v="57"/>
    <x v="44"/>
    <x v="190"/>
    <x v="2"/>
    <x v="2"/>
    <x v="0"/>
    <x v="0"/>
    <x v="2"/>
    <x v="0"/>
    <x v="9"/>
    <x v="9"/>
    <x v="21"/>
    <x v="21"/>
  </r>
  <r>
    <x v="0"/>
    <x v="0"/>
    <x v="0"/>
    <x v="1361"/>
    <x v="1355"/>
    <x v="0"/>
    <x v="0"/>
    <x v="0"/>
    <x v="150"/>
    <x v="57"/>
    <x v="44"/>
    <x v="190"/>
    <x v="2"/>
    <x v="2"/>
    <x v="0"/>
    <x v="0"/>
    <x v="2"/>
    <x v="0"/>
    <x v="9"/>
    <x v="9"/>
    <x v="21"/>
    <x v="21"/>
  </r>
  <r>
    <x v="0"/>
    <x v="0"/>
    <x v="0"/>
    <x v="1362"/>
    <x v="1356"/>
    <x v="0"/>
    <x v="0"/>
    <x v="0"/>
    <x v="150"/>
    <x v="57"/>
    <x v="44"/>
    <x v="190"/>
    <x v="2"/>
    <x v="2"/>
    <x v="0"/>
    <x v="0"/>
    <x v="2"/>
    <x v="0"/>
    <x v="9"/>
    <x v="9"/>
    <x v="28"/>
    <x v="21"/>
  </r>
  <r>
    <x v="0"/>
    <x v="1"/>
    <x v="0"/>
    <x v="1363"/>
    <x v="1357"/>
    <x v="1"/>
    <x v="0"/>
    <x v="1"/>
    <x v="151"/>
    <x v="47"/>
    <x v="35"/>
    <x v="191"/>
    <x v="2"/>
    <x v="2"/>
    <x v="0"/>
    <x v="0"/>
    <x v="4"/>
    <x v="0"/>
    <x v="6"/>
    <x v="6"/>
    <x v="21"/>
    <x v="55"/>
  </r>
  <r>
    <x v="0"/>
    <x v="1"/>
    <x v="0"/>
    <x v="1364"/>
    <x v="1358"/>
    <x v="1"/>
    <x v="0"/>
    <x v="1"/>
    <x v="151"/>
    <x v="47"/>
    <x v="35"/>
    <x v="191"/>
    <x v="2"/>
    <x v="2"/>
    <x v="0"/>
    <x v="0"/>
    <x v="4"/>
    <x v="0"/>
    <x v="6"/>
    <x v="6"/>
    <x v="28"/>
    <x v="55"/>
  </r>
  <r>
    <x v="0"/>
    <x v="1"/>
    <x v="0"/>
    <x v="1365"/>
    <x v="1359"/>
    <x v="1"/>
    <x v="0"/>
    <x v="1"/>
    <x v="152"/>
    <x v="47"/>
    <x v="35"/>
    <x v="192"/>
    <x v="2"/>
    <x v="2"/>
    <x v="0"/>
    <x v="0"/>
    <x v="4"/>
    <x v="0"/>
    <x v="6"/>
    <x v="6"/>
    <x v="21"/>
    <x v="55"/>
  </r>
  <r>
    <x v="0"/>
    <x v="1"/>
    <x v="0"/>
    <x v="1366"/>
    <x v="1360"/>
    <x v="1"/>
    <x v="0"/>
    <x v="1"/>
    <x v="152"/>
    <x v="47"/>
    <x v="35"/>
    <x v="192"/>
    <x v="2"/>
    <x v="2"/>
    <x v="0"/>
    <x v="0"/>
    <x v="4"/>
    <x v="0"/>
    <x v="6"/>
    <x v="6"/>
    <x v="21"/>
    <x v="55"/>
  </r>
  <r>
    <x v="0"/>
    <x v="1"/>
    <x v="0"/>
    <x v="1367"/>
    <x v="1361"/>
    <x v="1"/>
    <x v="0"/>
    <x v="1"/>
    <x v="152"/>
    <x v="47"/>
    <x v="35"/>
    <x v="192"/>
    <x v="2"/>
    <x v="2"/>
    <x v="0"/>
    <x v="0"/>
    <x v="4"/>
    <x v="0"/>
    <x v="6"/>
    <x v="6"/>
    <x v="28"/>
    <x v="55"/>
  </r>
  <r>
    <x v="0"/>
    <x v="1"/>
    <x v="0"/>
    <x v="1368"/>
    <x v="1362"/>
    <x v="1"/>
    <x v="0"/>
    <x v="1"/>
    <x v="153"/>
    <x v="47"/>
    <x v="35"/>
    <x v="193"/>
    <x v="2"/>
    <x v="2"/>
    <x v="0"/>
    <x v="0"/>
    <x v="4"/>
    <x v="0"/>
    <x v="6"/>
    <x v="6"/>
    <x v="21"/>
    <x v="55"/>
  </r>
  <r>
    <x v="0"/>
    <x v="1"/>
    <x v="0"/>
    <x v="1369"/>
    <x v="1363"/>
    <x v="1"/>
    <x v="0"/>
    <x v="1"/>
    <x v="153"/>
    <x v="47"/>
    <x v="35"/>
    <x v="193"/>
    <x v="2"/>
    <x v="2"/>
    <x v="0"/>
    <x v="0"/>
    <x v="4"/>
    <x v="0"/>
    <x v="6"/>
    <x v="6"/>
    <x v="28"/>
    <x v="55"/>
  </r>
  <r>
    <x v="0"/>
    <x v="0"/>
    <x v="0"/>
    <x v="1370"/>
    <x v="1364"/>
    <x v="0"/>
    <x v="0"/>
    <x v="0"/>
    <x v="154"/>
    <x v="55"/>
    <x v="42"/>
    <x v="194"/>
    <x v="2"/>
    <x v="2"/>
    <x v="0"/>
    <x v="0"/>
    <x v="2"/>
    <x v="0"/>
    <x v="9"/>
    <x v="9"/>
    <x v="21"/>
    <x v="21"/>
  </r>
  <r>
    <x v="0"/>
    <x v="0"/>
    <x v="0"/>
    <x v="1371"/>
    <x v="1365"/>
    <x v="0"/>
    <x v="0"/>
    <x v="0"/>
    <x v="154"/>
    <x v="55"/>
    <x v="42"/>
    <x v="194"/>
    <x v="2"/>
    <x v="2"/>
    <x v="0"/>
    <x v="0"/>
    <x v="2"/>
    <x v="0"/>
    <x v="9"/>
    <x v="9"/>
    <x v="28"/>
    <x v="21"/>
  </r>
  <r>
    <x v="0"/>
    <x v="0"/>
    <x v="0"/>
    <x v="1372"/>
    <x v="1366"/>
    <x v="0"/>
    <x v="0"/>
    <x v="0"/>
    <x v="155"/>
    <x v="55"/>
    <x v="42"/>
    <x v="195"/>
    <x v="2"/>
    <x v="2"/>
    <x v="0"/>
    <x v="0"/>
    <x v="2"/>
    <x v="0"/>
    <x v="9"/>
    <x v="9"/>
    <x v="21"/>
    <x v="21"/>
  </r>
  <r>
    <x v="0"/>
    <x v="0"/>
    <x v="0"/>
    <x v="1373"/>
    <x v="1367"/>
    <x v="0"/>
    <x v="0"/>
    <x v="0"/>
    <x v="155"/>
    <x v="55"/>
    <x v="42"/>
    <x v="195"/>
    <x v="2"/>
    <x v="2"/>
    <x v="0"/>
    <x v="0"/>
    <x v="2"/>
    <x v="0"/>
    <x v="9"/>
    <x v="9"/>
    <x v="28"/>
    <x v="21"/>
  </r>
  <r>
    <x v="0"/>
    <x v="0"/>
    <x v="0"/>
    <x v="1374"/>
    <x v="1368"/>
    <x v="0"/>
    <x v="0"/>
    <x v="0"/>
    <x v="156"/>
    <x v="55"/>
    <x v="42"/>
    <x v="196"/>
    <x v="2"/>
    <x v="2"/>
    <x v="0"/>
    <x v="0"/>
    <x v="2"/>
    <x v="0"/>
    <x v="9"/>
    <x v="9"/>
    <x v="21"/>
    <x v="21"/>
  </r>
  <r>
    <x v="0"/>
    <x v="0"/>
    <x v="0"/>
    <x v="1375"/>
    <x v="1369"/>
    <x v="0"/>
    <x v="0"/>
    <x v="0"/>
    <x v="156"/>
    <x v="55"/>
    <x v="42"/>
    <x v="196"/>
    <x v="2"/>
    <x v="2"/>
    <x v="0"/>
    <x v="0"/>
    <x v="2"/>
    <x v="0"/>
    <x v="9"/>
    <x v="9"/>
    <x v="21"/>
    <x v="21"/>
  </r>
  <r>
    <x v="0"/>
    <x v="0"/>
    <x v="0"/>
    <x v="1376"/>
    <x v="1370"/>
    <x v="0"/>
    <x v="0"/>
    <x v="0"/>
    <x v="156"/>
    <x v="55"/>
    <x v="42"/>
    <x v="196"/>
    <x v="2"/>
    <x v="2"/>
    <x v="0"/>
    <x v="0"/>
    <x v="2"/>
    <x v="0"/>
    <x v="9"/>
    <x v="9"/>
    <x v="28"/>
    <x v="21"/>
  </r>
  <r>
    <x v="0"/>
    <x v="0"/>
    <x v="0"/>
    <x v="1377"/>
    <x v="1371"/>
    <x v="0"/>
    <x v="0"/>
    <x v="0"/>
    <x v="157"/>
    <x v="55"/>
    <x v="42"/>
    <x v="197"/>
    <x v="2"/>
    <x v="2"/>
    <x v="0"/>
    <x v="0"/>
    <x v="2"/>
    <x v="0"/>
    <x v="9"/>
    <x v="9"/>
    <x v="21"/>
    <x v="21"/>
  </r>
  <r>
    <x v="0"/>
    <x v="0"/>
    <x v="0"/>
    <x v="1378"/>
    <x v="1372"/>
    <x v="0"/>
    <x v="0"/>
    <x v="0"/>
    <x v="157"/>
    <x v="55"/>
    <x v="42"/>
    <x v="197"/>
    <x v="2"/>
    <x v="2"/>
    <x v="0"/>
    <x v="0"/>
    <x v="2"/>
    <x v="0"/>
    <x v="9"/>
    <x v="9"/>
    <x v="28"/>
    <x v="21"/>
  </r>
  <r>
    <x v="0"/>
    <x v="0"/>
    <x v="0"/>
    <x v="1379"/>
    <x v="1373"/>
    <x v="0"/>
    <x v="0"/>
    <x v="0"/>
    <x v="158"/>
    <x v="55"/>
    <x v="42"/>
    <x v="198"/>
    <x v="2"/>
    <x v="2"/>
    <x v="0"/>
    <x v="0"/>
    <x v="2"/>
    <x v="0"/>
    <x v="9"/>
    <x v="9"/>
    <x v="21"/>
    <x v="21"/>
  </r>
  <r>
    <x v="0"/>
    <x v="0"/>
    <x v="0"/>
    <x v="1380"/>
    <x v="1374"/>
    <x v="0"/>
    <x v="0"/>
    <x v="0"/>
    <x v="158"/>
    <x v="55"/>
    <x v="42"/>
    <x v="198"/>
    <x v="2"/>
    <x v="2"/>
    <x v="0"/>
    <x v="0"/>
    <x v="2"/>
    <x v="0"/>
    <x v="9"/>
    <x v="9"/>
    <x v="21"/>
    <x v="21"/>
  </r>
  <r>
    <x v="0"/>
    <x v="0"/>
    <x v="0"/>
    <x v="1381"/>
    <x v="1375"/>
    <x v="0"/>
    <x v="0"/>
    <x v="0"/>
    <x v="158"/>
    <x v="55"/>
    <x v="42"/>
    <x v="198"/>
    <x v="2"/>
    <x v="2"/>
    <x v="0"/>
    <x v="0"/>
    <x v="2"/>
    <x v="0"/>
    <x v="9"/>
    <x v="9"/>
    <x v="28"/>
    <x v="21"/>
  </r>
  <r>
    <x v="0"/>
    <x v="0"/>
    <x v="0"/>
    <x v="1382"/>
    <x v="1376"/>
    <x v="0"/>
    <x v="0"/>
    <x v="0"/>
    <x v="159"/>
    <x v="55"/>
    <x v="42"/>
    <x v="199"/>
    <x v="2"/>
    <x v="2"/>
    <x v="0"/>
    <x v="0"/>
    <x v="2"/>
    <x v="0"/>
    <x v="9"/>
    <x v="9"/>
    <x v="21"/>
    <x v="21"/>
  </r>
  <r>
    <x v="0"/>
    <x v="0"/>
    <x v="0"/>
    <x v="1383"/>
    <x v="1377"/>
    <x v="0"/>
    <x v="0"/>
    <x v="0"/>
    <x v="159"/>
    <x v="55"/>
    <x v="42"/>
    <x v="199"/>
    <x v="2"/>
    <x v="2"/>
    <x v="0"/>
    <x v="0"/>
    <x v="2"/>
    <x v="0"/>
    <x v="9"/>
    <x v="9"/>
    <x v="28"/>
    <x v="21"/>
  </r>
  <r>
    <x v="0"/>
    <x v="1"/>
    <x v="0"/>
    <x v="1384"/>
    <x v="1378"/>
    <x v="1"/>
    <x v="0"/>
    <x v="1"/>
    <x v="160"/>
    <x v="47"/>
    <x v="35"/>
    <x v="200"/>
    <x v="2"/>
    <x v="2"/>
    <x v="0"/>
    <x v="0"/>
    <x v="4"/>
    <x v="0"/>
    <x v="6"/>
    <x v="6"/>
    <x v="21"/>
    <x v="55"/>
  </r>
  <r>
    <x v="0"/>
    <x v="1"/>
    <x v="0"/>
    <x v="1385"/>
    <x v="1379"/>
    <x v="1"/>
    <x v="0"/>
    <x v="1"/>
    <x v="160"/>
    <x v="47"/>
    <x v="35"/>
    <x v="200"/>
    <x v="2"/>
    <x v="2"/>
    <x v="0"/>
    <x v="0"/>
    <x v="4"/>
    <x v="0"/>
    <x v="6"/>
    <x v="6"/>
    <x v="21"/>
    <x v="55"/>
  </r>
  <r>
    <x v="0"/>
    <x v="1"/>
    <x v="0"/>
    <x v="1386"/>
    <x v="1380"/>
    <x v="1"/>
    <x v="0"/>
    <x v="1"/>
    <x v="160"/>
    <x v="47"/>
    <x v="35"/>
    <x v="200"/>
    <x v="2"/>
    <x v="2"/>
    <x v="0"/>
    <x v="0"/>
    <x v="4"/>
    <x v="0"/>
    <x v="6"/>
    <x v="6"/>
    <x v="21"/>
    <x v="55"/>
  </r>
  <r>
    <x v="0"/>
    <x v="1"/>
    <x v="0"/>
    <x v="1387"/>
    <x v="1381"/>
    <x v="1"/>
    <x v="0"/>
    <x v="1"/>
    <x v="160"/>
    <x v="47"/>
    <x v="35"/>
    <x v="200"/>
    <x v="2"/>
    <x v="2"/>
    <x v="0"/>
    <x v="0"/>
    <x v="4"/>
    <x v="0"/>
    <x v="6"/>
    <x v="6"/>
    <x v="30"/>
    <x v="55"/>
  </r>
  <r>
    <x v="0"/>
    <x v="1"/>
    <x v="0"/>
    <x v="1388"/>
    <x v="1382"/>
    <x v="1"/>
    <x v="0"/>
    <x v="1"/>
    <x v="122"/>
    <x v="47"/>
    <x v="35"/>
    <x v="201"/>
    <x v="2"/>
    <x v="2"/>
    <x v="0"/>
    <x v="0"/>
    <x v="4"/>
    <x v="0"/>
    <x v="6"/>
    <x v="6"/>
    <x v="21"/>
    <x v="55"/>
  </r>
  <r>
    <x v="0"/>
    <x v="1"/>
    <x v="0"/>
    <x v="1389"/>
    <x v="1383"/>
    <x v="1"/>
    <x v="0"/>
    <x v="1"/>
    <x v="122"/>
    <x v="47"/>
    <x v="35"/>
    <x v="201"/>
    <x v="2"/>
    <x v="2"/>
    <x v="0"/>
    <x v="0"/>
    <x v="4"/>
    <x v="0"/>
    <x v="6"/>
    <x v="6"/>
    <x v="28"/>
    <x v="55"/>
  </r>
  <r>
    <x v="0"/>
    <x v="1"/>
    <x v="0"/>
    <x v="1390"/>
    <x v="1384"/>
    <x v="1"/>
    <x v="0"/>
    <x v="1"/>
    <x v="161"/>
    <x v="47"/>
    <x v="35"/>
    <x v="202"/>
    <x v="2"/>
    <x v="2"/>
    <x v="0"/>
    <x v="0"/>
    <x v="4"/>
    <x v="0"/>
    <x v="6"/>
    <x v="6"/>
    <x v="21"/>
    <x v="55"/>
  </r>
  <r>
    <x v="0"/>
    <x v="1"/>
    <x v="0"/>
    <x v="1391"/>
    <x v="1385"/>
    <x v="1"/>
    <x v="0"/>
    <x v="1"/>
    <x v="161"/>
    <x v="47"/>
    <x v="35"/>
    <x v="202"/>
    <x v="2"/>
    <x v="2"/>
    <x v="0"/>
    <x v="0"/>
    <x v="4"/>
    <x v="0"/>
    <x v="6"/>
    <x v="6"/>
    <x v="21"/>
    <x v="55"/>
  </r>
  <r>
    <x v="0"/>
    <x v="1"/>
    <x v="0"/>
    <x v="1392"/>
    <x v="1386"/>
    <x v="1"/>
    <x v="0"/>
    <x v="1"/>
    <x v="161"/>
    <x v="47"/>
    <x v="35"/>
    <x v="202"/>
    <x v="2"/>
    <x v="2"/>
    <x v="0"/>
    <x v="0"/>
    <x v="4"/>
    <x v="0"/>
    <x v="6"/>
    <x v="6"/>
    <x v="21"/>
    <x v="55"/>
  </r>
  <r>
    <x v="0"/>
    <x v="1"/>
    <x v="0"/>
    <x v="1393"/>
    <x v="1387"/>
    <x v="1"/>
    <x v="0"/>
    <x v="1"/>
    <x v="161"/>
    <x v="47"/>
    <x v="35"/>
    <x v="202"/>
    <x v="2"/>
    <x v="2"/>
    <x v="0"/>
    <x v="0"/>
    <x v="4"/>
    <x v="0"/>
    <x v="6"/>
    <x v="6"/>
    <x v="30"/>
    <x v="55"/>
  </r>
  <r>
    <x v="0"/>
    <x v="1"/>
    <x v="0"/>
    <x v="1394"/>
    <x v="1388"/>
    <x v="1"/>
    <x v="0"/>
    <x v="1"/>
    <x v="162"/>
    <x v="47"/>
    <x v="35"/>
    <x v="203"/>
    <x v="2"/>
    <x v="2"/>
    <x v="0"/>
    <x v="0"/>
    <x v="4"/>
    <x v="0"/>
    <x v="6"/>
    <x v="6"/>
    <x v="21"/>
    <x v="55"/>
  </r>
  <r>
    <x v="1"/>
    <x v="0"/>
    <x v="0"/>
    <x v="1395"/>
    <x v="1389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396"/>
    <x v="1390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397"/>
    <x v="1391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398"/>
    <x v="1392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399"/>
    <x v="1393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00"/>
    <x v="1394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01"/>
    <x v="1395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02"/>
    <x v="1396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03"/>
    <x v="1397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04"/>
    <x v="1398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05"/>
    <x v="1399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06"/>
    <x v="1400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07"/>
    <x v="1401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08"/>
    <x v="1402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09"/>
    <x v="1403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10"/>
    <x v="1404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11"/>
    <x v="1405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12"/>
    <x v="1406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13"/>
    <x v="1407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14"/>
    <x v="1408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15"/>
    <x v="1409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16"/>
    <x v="1410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17"/>
    <x v="1411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18"/>
    <x v="1412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19"/>
    <x v="1413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20"/>
    <x v="1414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21"/>
    <x v="1415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22"/>
    <x v="1416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23"/>
    <x v="1417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24"/>
    <x v="1418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25"/>
    <x v="1419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26"/>
    <x v="1420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27"/>
    <x v="1421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28"/>
    <x v="1422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29"/>
    <x v="1423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30"/>
    <x v="1424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31"/>
    <x v="1425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32"/>
    <x v="1426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33"/>
    <x v="1427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34"/>
    <x v="1428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35"/>
    <x v="1429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36"/>
    <x v="1430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37"/>
    <x v="1431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38"/>
    <x v="1432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39"/>
    <x v="1433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40"/>
    <x v="1434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41"/>
    <x v="1435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42"/>
    <x v="1436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43"/>
    <x v="1437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44"/>
    <x v="1438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45"/>
    <x v="1439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46"/>
    <x v="1440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47"/>
    <x v="1441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48"/>
    <x v="1442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49"/>
    <x v="1443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50"/>
    <x v="1444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51"/>
    <x v="1445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52"/>
    <x v="1446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53"/>
    <x v="1447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54"/>
    <x v="1448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55"/>
    <x v="1449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56"/>
    <x v="1450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57"/>
    <x v="1451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58"/>
    <x v="1452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59"/>
    <x v="1453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60"/>
    <x v="1454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0"/>
    <x v="0"/>
    <x v="1461"/>
    <x v="1455"/>
    <x v="0"/>
    <x v="0"/>
    <x v="0"/>
    <x v="24"/>
    <x v="46"/>
    <x v="34"/>
    <x v="204"/>
    <x v="2"/>
    <x v="2"/>
    <x v="0"/>
    <x v="0"/>
    <x v="4"/>
    <x v="0"/>
    <x v="6"/>
    <x v="6"/>
    <x v="21"/>
    <x v="55"/>
  </r>
  <r>
    <x v="1"/>
    <x v="1"/>
    <x v="0"/>
    <x v="1462"/>
    <x v="1456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63"/>
    <x v="1457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64"/>
    <x v="1458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0"/>
    <x v="0"/>
    <x v="1465"/>
    <x v="1459"/>
    <x v="0"/>
    <x v="0"/>
    <x v="0"/>
    <x v="24"/>
    <x v="46"/>
    <x v="34"/>
    <x v="204"/>
    <x v="2"/>
    <x v="2"/>
    <x v="0"/>
    <x v="0"/>
    <x v="4"/>
    <x v="0"/>
    <x v="6"/>
    <x v="6"/>
    <x v="38"/>
    <x v="55"/>
  </r>
  <r>
    <x v="1"/>
    <x v="1"/>
    <x v="0"/>
    <x v="1466"/>
    <x v="1460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1"/>
    <x v="1"/>
    <x v="0"/>
    <x v="1467"/>
    <x v="1461"/>
    <x v="1"/>
    <x v="0"/>
    <x v="1"/>
    <x v="24"/>
    <x v="47"/>
    <x v="35"/>
    <x v="204"/>
    <x v="2"/>
    <x v="2"/>
    <x v="0"/>
    <x v="0"/>
    <x v="4"/>
    <x v="0"/>
    <x v="6"/>
    <x v="6"/>
    <x v="21"/>
    <x v="55"/>
  </r>
  <r>
    <x v="4"/>
    <x v="0"/>
    <x v="0"/>
    <x v="1468"/>
    <x v="1462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69"/>
    <x v="1463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0"/>
    <x v="1464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1"/>
    <x v="1465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2"/>
    <x v="1466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3"/>
    <x v="1467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4"/>
    <x v="1468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5"/>
    <x v="1469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6"/>
    <x v="1470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7"/>
    <x v="1471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8"/>
    <x v="1472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79"/>
    <x v="1473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0"/>
    <x v="1474"/>
    <x v="0"/>
    <x v="0"/>
    <x v="0"/>
    <x v="163"/>
    <x v="76"/>
    <x v="50"/>
    <x v="205"/>
    <x v="3"/>
    <x v="4"/>
    <x v="0"/>
    <x v="0"/>
    <x v="5"/>
    <x v="0"/>
    <x v="6"/>
    <x v="6"/>
    <x v="40"/>
    <x v="91"/>
  </r>
  <r>
    <x v="4"/>
    <x v="0"/>
    <x v="0"/>
    <x v="1481"/>
    <x v="1475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2"/>
    <x v="1476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3"/>
    <x v="1477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4"/>
    <x v="1478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5"/>
    <x v="1479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6"/>
    <x v="1480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7"/>
    <x v="1481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8"/>
    <x v="1482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89"/>
    <x v="1483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90"/>
    <x v="1484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91"/>
    <x v="1485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92"/>
    <x v="1486"/>
    <x v="0"/>
    <x v="0"/>
    <x v="0"/>
    <x v="163"/>
    <x v="76"/>
    <x v="50"/>
    <x v="205"/>
    <x v="3"/>
    <x v="4"/>
    <x v="0"/>
    <x v="0"/>
    <x v="5"/>
    <x v="0"/>
    <x v="6"/>
    <x v="6"/>
    <x v="39"/>
    <x v="91"/>
  </r>
  <r>
    <x v="4"/>
    <x v="0"/>
    <x v="0"/>
    <x v="1493"/>
    <x v="1487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494"/>
    <x v="1488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495"/>
    <x v="1489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496"/>
    <x v="1490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497"/>
    <x v="1491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498"/>
    <x v="1492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499"/>
    <x v="1493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0"/>
    <x v="1494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1"/>
    <x v="1495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2"/>
    <x v="1496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3"/>
    <x v="1497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4"/>
    <x v="1498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5"/>
    <x v="1499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6"/>
    <x v="1500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7"/>
    <x v="1501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8"/>
    <x v="1502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09"/>
    <x v="1503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10"/>
    <x v="1504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11"/>
    <x v="1505"/>
    <x v="0"/>
    <x v="0"/>
    <x v="0"/>
    <x v="163"/>
    <x v="76"/>
    <x v="50"/>
    <x v="206"/>
    <x v="3"/>
    <x v="4"/>
    <x v="0"/>
    <x v="0"/>
    <x v="5"/>
    <x v="0"/>
    <x v="6"/>
    <x v="6"/>
    <x v="40"/>
    <x v="91"/>
  </r>
  <r>
    <x v="4"/>
    <x v="0"/>
    <x v="0"/>
    <x v="1512"/>
    <x v="1506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13"/>
    <x v="1507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14"/>
    <x v="1508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15"/>
    <x v="1509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16"/>
    <x v="1510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4"/>
    <x v="0"/>
    <x v="0"/>
    <x v="1517"/>
    <x v="1511"/>
    <x v="0"/>
    <x v="0"/>
    <x v="0"/>
    <x v="163"/>
    <x v="76"/>
    <x v="50"/>
    <x v="206"/>
    <x v="3"/>
    <x v="4"/>
    <x v="0"/>
    <x v="0"/>
    <x v="5"/>
    <x v="0"/>
    <x v="6"/>
    <x v="6"/>
    <x v="39"/>
    <x v="91"/>
  </r>
  <r>
    <x v="1"/>
    <x v="1"/>
    <x v="0"/>
    <x v="1518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19"/>
    <x v="1512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20"/>
    <x v="1513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21"/>
    <x v="1514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22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23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24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25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26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27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28"/>
    <x v="1515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29"/>
    <x v="1516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30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31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32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33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34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35"/>
    <x v="1517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36"/>
    <x v="1518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37"/>
    <x v="1519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38"/>
    <x v="1520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39"/>
    <x v="1521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40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41"/>
    <x v="1522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42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43"/>
    <x v="1523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44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45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46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47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48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49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50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51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52"/>
    <x v="1524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53"/>
    <x v="1525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54"/>
    <x v="1526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55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56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57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58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59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0"/>
    <x v="1527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61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2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3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4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5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6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7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8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69"/>
    <x v="1528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70"/>
    <x v="1529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71"/>
    <x v="1530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72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73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0"/>
    <x v="0"/>
    <x v="1574"/>
    <x v="1531"/>
    <x v="0"/>
    <x v="0"/>
    <x v="0"/>
    <x v="24"/>
    <x v="68"/>
    <x v="47"/>
    <x v="207"/>
    <x v="3"/>
    <x v="5"/>
    <x v="0"/>
    <x v="0"/>
    <x v="4"/>
    <x v="0"/>
    <x v="6"/>
    <x v="6"/>
    <x v="41"/>
    <x v="47"/>
  </r>
  <r>
    <x v="1"/>
    <x v="1"/>
    <x v="0"/>
    <x v="1575"/>
    <x v="1532"/>
    <x v="1"/>
    <x v="0"/>
    <x v="1"/>
    <x v="24"/>
    <x v="47"/>
    <x v="35"/>
    <x v="207"/>
    <x v="3"/>
    <x v="5"/>
    <x v="0"/>
    <x v="0"/>
    <x v="4"/>
    <x v="0"/>
    <x v="6"/>
    <x v="6"/>
    <x v="41"/>
    <x v="55"/>
  </r>
  <r>
    <x v="1"/>
    <x v="1"/>
    <x v="0"/>
    <x v="1576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1"/>
    <x v="0"/>
    <x v="1577"/>
    <x v="844"/>
    <x v="1"/>
    <x v="0"/>
    <x v="1"/>
    <x v="31"/>
    <x v="47"/>
    <x v="35"/>
    <x v="207"/>
    <x v="3"/>
    <x v="5"/>
    <x v="0"/>
    <x v="0"/>
    <x v="4"/>
    <x v="0"/>
    <x v="6"/>
    <x v="6"/>
    <x v="41"/>
    <x v="55"/>
  </r>
  <r>
    <x v="1"/>
    <x v="0"/>
    <x v="0"/>
    <x v="1578"/>
    <x v="1533"/>
    <x v="0"/>
    <x v="0"/>
    <x v="0"/>
    <x v="24"/>
    <x v="68"/>
    <x v="47"/>
    <x v="207"/>
    <x v="3"/>
    <x v="5"/>
    <x v="0"/>
    <x v="0"/>
    <x v="4"/>
    <x v="0"/>
    <x v="6"/>
    <x v="6"/>
    <x v="41"/>
    <x v="47"/>
  </r>
  <r>
    <x v="1"/>
    <x v="1"/>
    <x v="0"/>
    <x v="1579"/>
    <x v="844"/>
    <x v="1"/>
    <x v="0"/>
    <x v="1"/>
    <x v="31"/>
    <x v="47"/>
    <x v="35"/>
    <x v="207"/>
    <x v="3"/>
    <x v="5"/>
    <x v="0"/>
    <x v="0"/>
    <x v="4"/>
    <x v="0"/>
    <x v="6"/>
    <x v="6"/>
    <x v="42"/>
    <x v="55"/>
  </r>
  <r>
    <x v="1"/>
    <x v="0"/>
    <x v="0"/>
    <x v="1580"/>
    <x v="1534"/>
    <x v="0"/>
    <x v="0"/>
    <x v="0"/>
    <x v="24"/>
    <x v="77"/>
    <x v="34"/>
    <x v="208"/>
    <x v="3"/>
    <x v="6"/>
    <x v="0"/>
    <x v="0"/>
    <x v="4"/>
    <x v="0"/>
    <x v="6"/>
    <x v="6"/>
    <x v="43"/>
    <x v="55"/>
  </r>
  <r>
    <x v="1"/>
    <x v="1"/>
    <x v="0"/>
    <x v="1581"/>
    <x v="1535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0"/>
    <x v="0"/>
    <x v="1582"/>
    <x v="1536"/>
    <x v="0"/>
    <x v="0"/>
    <x v="0"/>
    <x v="24"/>
    <x v="77"/>
    <x v="34"/>
    <x v="208"/>
    <x v="3"/>
    <x v="6"/>
    <x v="0"/>
    <x v="0"/>
    <x v="4"/>
    <x v="0"/>
    <x v="6"/>
    <x v="6"/>
    <x v="43"/>
    <x v="55"/>
  </r>
  <r>
    <x v="1"/>
    <x v="0"/>
    <x v="0"/>
    <x v="1583"/>
    <x v="1537"/>
    <x v="0"/>
    <x v="0"/>
    <x v="0"/>
    <x v="24"/>
    <x v="77"/>
    <x v="34"/>
    <x v="208"/>
    <x v="3"/>
    <x v="6"/>
    <x v="0"/>
    <x v="0"/>
    <x v="4"/>
    <x v="0"/>
    <x v="6"/>
    <x v="6"/>
    <x v="43"/>
    <x v="55"/>
  </r>
  <r>
    <x v="1"/>
    <x v="0"/>
    <x v="0"/>
    <x v="1584"/>
    <x v="1538"/>
    <x v="0"/>
    <x v="0"/>
    <x v="0"/>
    <x v="24"/>
    <x v="77"/>
    <x v="34"/>
    <x v="208"/>
    <x v="3"/>
    <x v="6"/>
    <x v="0"/>
    <x v="0"/>
    <x v="4"/>
    <x v="0"/>
    <x v="6"/>
    <x v="6"/>
    <x v="43"/>
    <x v="55"/>
  </r>
  <r>
    <x v="1"/>
    <x v="0"/>
    <x v="0"/>
    <x v="1585"/>
    <x v="1539"/>
    <x v="0"/>
    <x v="0"/>
    <x v="0"/>
    <x v="24"/>
    <x v="77"/>
    <x v="34"/>
    <x v="208"/>
    <x v="3"/>
    <x v="6"/>
    <x v="0"/>
    <x v="0"/>
    <x v="4"/>
    <x v="0"/>
    <x v="6"/>
    <x v="6"/>
    <x v="43"/>
    <x v="55"/>
  </r>
  <r>
    <x v="1"/>
    <x v="0"/>
    <x v="0"/>
    <x v="1586"/>
    <x v="1540"/>
    <x v="0"/>
    <x v="0"/>
    <x v="0"/>
    <x v="24"/>
    <x v="77"/>
    <x v="34"/>
    <x v="208"/>
    <x v="3"/>
    <x v="6"/>
    <x v="0"/>
    <x v="0"/>
    <x v="4"/>
    <x v="0"/>
    <x v="6"/>
    <x v="6"/>
    <x v="43"/>
    <x v="55"/>
  </r>
  <r>
    <x v="1"/>
    <x v="1"/>
    <x v="0"/>
    <x v="1587"/>
    <x v="1541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88"/>
    <x v="1542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89"/>
    <x v="1543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0"/>
    <x v="1544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1"/>
    <x v="1545"/>
    <x v="1"/>
    <x v="0"/>
    <x v="1"/>
    <x v="24"/>
    <x v="47"/>
    <x v="35"/>
    <x v="208"/>
    <x v="3"/>
    <x v="6"/>
    <x v="0"/>
    <x v="0"/>
    <x v="4"/>
    <x v="0"/>
    <x v="6"/>
    <x v="6"/>
    <x v="44"/>
    <x v="55"/>
  </r>
  <r>
    <x v="1"/>
    <x v="1"/>
    <x v="0"/>
    <x v="1592"/>
    <x v="1546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3"/>
    <x v="1547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4"/>
    <x v="1548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5"/>
    <x v="1549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6"/>
    <x v="1550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7"/>
    <x v="1551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8"/>
    <x v="1552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599"/>
    <x v="1553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0"/>
    <x v="1554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1"/>
    <x v="1555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2"/>
    <x v="1556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3"/>
    <x v="1557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4"/>
    <x v="1558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5"/>
    <x v="1559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6"/>
    <x v="1560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7"/>
    <x v="1561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8"/>
    <x v="1562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09"/>
    <x v="1563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0"/>
    <x v="1564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1"/>
    <x v="1565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2"/>
    <x v="1566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3"/>
    <x v="1567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4"/>
    <x v="1568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5"/>
    <x v="1569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6"/>
    <x v="1570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7"/>
    <x v="1571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8"/>
    <x v="1572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19"/>
    <x v="1573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0"/>
    <x v="1574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1"/>
    <x v="1575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2"/>
    <x v="1576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3"/>
    <x v="1577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4"/>
    <x v="1578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5"/>
    <x v="1579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6"/>
    <x v="1580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7"/>
    <x v="1581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8"/>
    <x v="1582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29"/>
    <x v="1583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30"/>
    <x v="1584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1"/>
    <x v="1"/>
    <x v="0"/>
    <x v="1631"/>
    <x v="1585"/>
    <x v="1"/>
    <x v="0"/>
    <x v="1"/>
    <x v="24"/>
    <x v="47"/>
    <x v="35"/>
    <x v="208"/>
    <x v="3"/>
    <x v="6"/>
    <x v="0"/>
    <x v="0"/>
    <x v="4"/>
    <x v="0"/>
    <x v="6"/>
    <x v="6"/>
    <x v="43"/>
    <x v="55"/>
  </r>
  <r>
    <x v="4"/>
    <x v="0"/>
    <x v="0"/>
    <x v="1632"/>
    <x v="1586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33"/>
    <x v="1587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34"/>
    <x v="1588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35"/>
    <x v="1589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36"/>
    <x v="1590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37"/>
    <x v="1591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38"/>
    <x v="1592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39"/>
    <x v="1593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40"/>
    <x v="1594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41"/>
    <x v="1595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42"/>
    <x v="1596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43"/>
    <x v="1597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44"/>
    <x v="1598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45"/>
    <x v="1599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46"/>
    <x v="1600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47"/>
    <x v="1601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48"/>
    <x v="1602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49"/>
    <x v="1603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0"/>
    <x v="1604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51"/>
    <x v="1605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2"/>
    <x v="1606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3"/>
    <x v="1607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4"/>
    <x v="1608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5"/>
    <x v="1609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6"/>
    <x v="1610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7"/>
    <x v="1611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58"/>
    <x v="1612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59"/>
    <x v="1613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60"/>
    <x v="1614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61"/>
    <x v="1615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62"/>
    <x v="1616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63"/>
    <x v="1617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64"/>
    <x v="1618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65"/>
    <x v="1619"/>
    <x v="0"/>
    <x v="1"/>
    <x v="0"/>
    <x v="29"/>
    <x v="78"/>
    <x v="49"/>
    <x v="209"/>
    <x v="3"/>
    <x v="4"/>
    <x v="0"/>
    <x v="0"/>
    <x v="4"/>
    <x v="0"/>
    <x v="6"/>
    <x v="6"/>
    <x v="39"/>
    <x v="92"/>
  </r>
  <r>
    <x v="4"/>
    <x v="0"/>
    <x v="0"/>
    <x v="1666"/>
    <x v="1620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67"/>
    <x v="1621"/>
    <x v="0"/>
    <x v="1"/>
    <x v="0"/>
    <x v="29"/>
    <x v="79"/>
    <x v="48"/>
    <x v="209"/>
    <x v="3"/>
    <x v="4"/>
    <x v="0"/>
    <x v="0"/>
    <x v="5"/>
    <x v="0"/>
    <x v="6"/>
    <x v="6"/>
    <x v="39"/>
    <x v="59"/>
  </r>
  <r>
    <x v="4"/>
    <x v="0"/>
    <x v="0"/>
    <x v="1668"/>
    <x v="1622"/>
    <x v="0"/>
    <x v="1"/>
    <x v="0"/>
    <x v="29"/>
    <x v="78"/>
    <x v="49"/>
    <x v="209"/>
    <x v="3"/>
    <x v="4"/>
    <x v="0"/>
    <x v="0"/>
    <x v="4"/>
    <x v="0"/>
    <x v="6"/>
    <x v="6"/>
    <x v="45"/>
    <x v="92"/>
  </r>
  <r>
    <x v="1"/>
    <x v="0"/>
    <x v="0"/>
    <x v="1669"/>
    <x v="1623"/>
    <x v="0"/>
    <x v="0"/>
    <x v="0"/>
    <x v="24"/>
    <x v="68"/>
    <x v="47"/>
    <x v="210"/>
    <x v="3"/>
    <x v="5"/>
    <x v="0"/>
    <x v="0"/>
    <x v="4"/>
    <x v="0"/>
    <x v="6"/>
    <x v="6"/>
    <x v="41"/>
    <x v="47"/>
  </r>
  <r>
    <x v="1"/>
    <x v="0"/>
    <x v="0"/>
    <x v="1670"/>
    <x v="1624"/>
    <x v="0"/>
    <x v="0"/>
    <x v="0"/>
    <x v="24"/>
    <x v="68"/>
    <x v="47"/>
    <x v="210"/>
    <x v="3"/>
    <x v="5"/>
    <x v="0"/>
    <x v="0"/>
    <x v="4"/>
    <x v="0"/>
    <x v="6"/>
    <x v="6"/>
    <x v="41"/>
    <x v="47"/>
  </r>
  <r>
    <x v="1"/>
    <x v="0"/>
    <x v="0"/>
    <x v="1671"/>
    <x v="1625"/>
    <x v="0"/>
    <x v="0"/>
    <x v="0"/>
    <x v="24"/>
    <x v="68"/>
    <x v="47"/>
    <x v="210"/>
    <x v="3"/>
    <x v="5"/>
    <x v="0"/>
    <x v="0"/>
    <x v="4"/>
    <x v="0"/>
    <x v="6"/>
    <x v="6"/>
    <x v="41"/>
    <x v="47"/>
  </r>
  <r>
    <x v="1"/>
    <x v="1"/>
    <x v="0"/>
    <x v="1672"/>
    <x v="1626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73"/>
    <x v="1627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74"/>
    <x v="1628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75"/>
    <x v="1629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76"/>
    <x v="1630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77"/>
    <x v="1631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78"/>
    <x v="1632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79"/>
    <x v="1633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0"/>
    <x v="1634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1"/>
    <x v="1635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2"/>
    <x v="1636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3"/>
    <x v="1637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4"/>
    <x v="1638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5"/>
    <x v="1639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6"/>
    <x v="1640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7"/>
    <x v="1641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8"/>
    <x v="1642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89"/>
    <x v="1643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0"/>
    <x v="1644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1"/>
    <x v="1645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2"/>
    <x v="1646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3"/>
    <x v="1647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4"/>
    <x v="1648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5"/>
    <x v="1649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6"/>
    <x v="1650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7"/>
    <x v="1651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8"/>
    <x v="1652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699"/>
    <x v="1653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0"/>
    <x v="1654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1"/>
    <x v="1655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2"/>
    <x v="1656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3"/>
    <x v="1657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4"/>
    <x v="1658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5"/>
    <x v="1659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6"/>
    <x v="1660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7"/>
    <x v="1661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8"/>
    <x v="1662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09"/>
    <x v="1663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0"/>
    <x v="1664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1"/>
    <x v="1665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2"/>
    <x v="1666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3"/>
    <x v="1667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4"/>
    <x v="1668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5"/>
    <x v="1669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6"/>
    <x v="1670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7"/>
    <x v="1671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8"/>
    <x v="1672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19"/>
    <x v="1673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0"/>
    <x v="1674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1"/>
    <x v="1675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2"/>
    <x v="1676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3"/>
    <x v="1677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4"/>
    <x v="1678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5"/>
    <x v="1679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6"/>
    <x v="1680"/>
    <x v="1"/>
    <x v="0"/>
    <x v="1"/>
    <x v="24"/>
    <x v="47"/>
    <x v="35"/>
    <x v="210"/>
    <x v="3"/>
    <x v="5"/>
    <x v="0"/>
    <x v="0"/>
    <x v="4"/>
    <x v="0"/>
    <x v="6"/>
    <x v="6"/>
    <x v="41"/>
    <x v="55"/>
  </r>
  <r>
    <x v="1"/>
    <x v="1"/>
    <x v="0"/>
    <x v="1727"/>
    <x v="1681"/>
    <x v="1"/>
    <x v="0"/>
    <x v="1"/>
    <x v="24"/>
    <x v="47"/>
    <x v="35"/>
    <x v="210"/>
    <x v="3"/>
    <x v="5"/>
    <x v="0"/>
    <x v="0"/>
    <x v="4"/>
    <x v="0"/>
    <x v="6"/>
    <x v="6"/>
    <x v="46"/>
    <x v="55"/>
  </r>
  <r>
    <x v="6"/>
    <x v="1"/>
    <x v="0"/>
    <x v="1728"/>
    <x v="1682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29"/>
    <x v="1683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0"/>
    <x v="1684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1"/>
    <x v="1685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2"/>
    <x v="1686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3"/>
    <x v="1687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4"/>
    <x v="1688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5"/>
    <x v="1689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6"/>
    <x v="1690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7"/>
    <x v="1691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8"/>
    <x v="1692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39"/>
    <x v="1693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0"/>
    <x v="1694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1"/>
    <x v="1695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2"/>
    <x v="1696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3"/>
    <x v="1697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4"/>
    <x v="1698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5"/>
    <x v="1699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6"/>
    <x v="1700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7"/>
    <x v="1701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8"/>
    <x v="1702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49"/>
    <x v="1703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0"/>
    <x v="1704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1"/>
    <x v="1705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2"/>
    <x v="1706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3"/>
    <x v="1707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4"/>
    <x v="1708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5"/>
    <x v="1709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6"/>
    <x v="1710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7"/>
    <x v="1711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8"/>
    <x v="1712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59"/>
    <x v="1713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0"/>
    <x v="1714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1"/>
    <x v="1715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2"/>
    <x v="1716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3"/>
    <x v="1717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4"/>
    <x v="1718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5"/>
    <x v="1719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6"/>
    <x v="1720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7"/>
    <x v="1721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8"/>
    <x v="1722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69"/>
    <x v="1723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0"/>
    <x v="1724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1"/>
    <x v="1725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2"/>
    <x v="1726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3"/>
    <x v="1727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4"/>
    <x v="1728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5"/>
    <x v="1729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6"/>
    <x v="1730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7"/>
    <x v="1731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8"/>
    <x v="1732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79"/>
    <x v="1733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0"/>
    <x v="1734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1"/>
    <x v="1735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2"/>
    <x v="1736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3"/>
    <x v="1737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4"/>
    <x v="1738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5"/>
    <x v="1739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6"/>
    <x v="1740"/>
    <x v="1"/>
    <x v="2"/>
    <x v="1"/>
    <x v="164"/>
    <x v="47"/>
    <x v="35"/>
    <x v="211"/>
    <x v="3"/>
    <x v="7"/>
    <x v="0"/>
    <x v="0"/>
    <x v="4"/>
    <x v="0"/>
    <x v="6"/>
    <x v="6"/>
    <x v="47"/>
    <x v="55"/>
  </r>
  <r>
    <x v="6"/>
    <x v="1"/>
    <x v="0"/>
    <x v="1787"/>
    <x v="1741"/>
    <x v="1"/>
    <x v="2"/>
    <x v="1"/>
    <x v="164"/>
    <x v="47"/>
    <x v="35"/>
    <x v="211"/>
    <x v="3"/>
    <x v="7"/>
    <x v="0"/>
    <x v="0"/>
    <x v="4"/>
    <x v="0"/>
    <x v="6"/>
    <x v="6"/>
    <x v="48"/>
    <x v="55"/>
  </r>
  <r>
    <x v="6"/>
    <x v="1"/>
    <x v="0"/>
    <x v="1788"/>
    <x v="1742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89"/>
    <x v="1743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0"/>
    <x v="1744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1"/>
    <x v="1745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2"/>
    <x v="1746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3"/>
    <x v="1747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4"/>
    <x v="1748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5"/>
    <x v="1749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6"/>
    <x v="1750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7"/>
    <x v="1751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8"/>
    <x v="1752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799"/>
    <x v="1753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0"/>
    <x v="1754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1"/>
    <x v="1755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2"/>
    <x v="1756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3"/>
    <x v="1757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4"/>
    <x v="1758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5"/>
    <x v="1759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6"/>
    <x v="1760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7"/>
    <x v="1761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8"/>
    <x v="1762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09"/>
    <x v="1763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0"/>
    <x v="1764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1"/>
    <x v="1765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2"/>
    <x v="1766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3"/>
    <x v="1767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4"/>
    <x v="1768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5"/>
    <x v="1769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6"/>
    <x v="1770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7"/>
    <x v="1771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8"/>
    <x v="1772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19"/>
    <x v="1773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0"/>
    <x v="1774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1"/>
    <x v="1775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2"/>
    <x v="1776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3"/>
    <x v="1777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4"/>
    <x v="1778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5"/>
    <x v="1779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6"/>
    <x v="1780"/>
    <x v="1"/>
    <x v="2"/>
    <x v="1"/>
    <x v="164"/>
    <x v="47"/>
    <x v="35"/>
    <x v="212"/>
    <x v="3"/>
    <x v="7"/>
    <x v="0"/>
    <x v="0"/>
    <x v="4"/>
    <x v="0"/>
    <x v="6"/>
    <x v="6"/>
    <x v="47"/>
    <x v="55"/>
  </r>
  <r>
    <x v="6"/>
    <x v="1"/>
    <x v="0"/>
    <x v="1827"/>
    <x v="1781"/>
    <x v="1"/>
    <x v="2"/>
    <x v="1"/>
    <x v="164"/>
    <x v="47"/>
    <x v="35"/>
    <x v="212"/>
    <x v="3"/>
    <x v="7"/>
    <x v="0"/>
    <x v="0"/>
    <x v="4"/>
    <x v="0"/>
    <x v="6"/>
    <x v="6"/>
    <x v="49"/>
    <x v="55"/>
  </r>
  <r>
    <x v="4"/>
    <x v="0"/>
    <x v="0"/>
    <x v="1828"/>
    <x v="1782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29"/>
    <x v="1783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0"/>
    <x v="1784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31"/>
    <x v="1785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2"/>
    <x v="1786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3"/>
    <x v="1787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4"/>
    <x v="1788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5"/>
    <x v="1789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6"/>
    <x v="1790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7"/>
    <x v="1791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8"/>
    <x v="1792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39"/>
    <x v="1793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0"/>
    <x v="1794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1"/>
    <x v="1795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42"/>
    <x v="1796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3"/>
    <x v="1797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4"/>
    <x v="1798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5"/>
    <x v="1799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6"/>
    <x v="1800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7"/>
    <x v="1801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48"/>
    <x v="1802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49"/>
    <x v="1803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50"/>
    <x v="1804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51"/>
    <x v="1805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52"/>
    <x v="1806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53"/>
    <x v="1807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54"/>
    <x v="1808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55"/>
    <x v="1809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56"/>
    <x v="1810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57"/>
    <x v="1811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58"/>
    <x v="1812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59"/>
    <x v="1813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60"/>
    <x v="1814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61"/>
    <x v="1815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62"/>
    <x v="1816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63"/>
    <x v="1817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64"/>
    <x v="1818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65"/>
    <x v="1819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66"/>
    <x v="1820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67"/>
    <x v="1821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68"/>
    <x v="1822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69"/>
    <x v="1823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70"/>
    <x v="1824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71"/>
    <x v="1825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72"/>
    <x v="1826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73"/>
    <x v="1827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74"/>
    <x v="1828"/>
    <x v="2"/>
    <x v="1"/>
    <x v="0"/>
    <x v="29"/>
    <x v="80"/>
    <x v="48"/>
    <x v="213"/>
    <x v="4"/>
    <x v="4"/>
    <x v="0"/>
    <x v="0"/>
    <x v="5"/>
    <x v="0"/>
    <x v="6"/>
    <x v="6"/>
    <x v="39"/>
    <x v="59"/>
  </r>
  <r>
    <x v="4"/>
    <x v="0"/>
    <x v="0"/>
    <x v="1875"/>
    <x v="1829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76"/>
    <x v="1830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77"/>
    <x v="1831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78"/>
    <x v="1832"/>
    <x v="2"/>
    <x v="1"/>
    <x v="0"/>
    <x v="29"/>
    <x v="81"/>
    <x v="49"/>
    <x v="213"/>
    <x v="4"/>
    <x v="4"/>
    <x v="0"/>
    <x v="0"/>
    <x v="4"/>
    <x v="0"/>
    <x v="6"/>
    <x v="6"/>
    <x v="39"/>
    <x v="92"/>
  </r>
  <r>
    <x v="4"/>
    <x v="0"/>
    <x v="0"/>
    <x v="1879"/>
    <x v="1833"/>
    <x v="2"/>
    <x v="1"/>
    <x v="0"/>
    <x v="29"/>
    <x v="80"/>
    <x v="48"/>
    <x v="213"/>
    <x v="4"/>
    <x v="4"/>
    <x v="0"/>
    <x v="0"/>
    <x v="5"/>
    <x v="0"/>
    <x v="6"/>
    <x v="6"/>
    <x v="50"/>
    <x v="59"/>
  </r>
  <r>
    <x v="0"/>
    <x v="0"/>
    <x v="0"/>
    <x v="1880"/>
    <x v="1834"/>
    <x v="0"/>
    <x v="0"/>
    <x v="2"/>
    <x v="4"/>
    <x v="82"/>
    <x v="51"/>
    <x v="214"/>
    <x v="3"/>
    <x v="8"/>
    <x v="0"/>
    <x v="1"/>
    <x v="6"/>
    <x v="0"/>
    <x v="10"/>
    <x v="10"/>
    <x v="51"/>
    <x v="55"/>
  </r>
  <r>
    <x v="0"/>
    <x v="0"/>
    <x v="0"/>
    <x v="1881"/>
    <x v="1835"/>
    <x v="0"/>
    <x v="0"/>
    <x v="2"/>
    <x v="8"/>
    <x v="83"/>
    <x v="51"/>
    <x v="215"/>
    <x v="3"/>
    <x v="8"/>
    <x v="0"/>
    <x v="1"/>
    <x v="6"/>
    <x v="0"/>
    <x v="10"/>
    <x v="10"/>
    <x v="51"/>
    <x v="55"/>
  </r>
  <r>
    <x v="0"/>
    <x v="0"/>
    <x v="0"/>
    <x v="1882"/>
    <x v="1836"/>
    <x v="0"/>
    <x v="0"/>
    <x v="2"/>
    <x v="9"/>
    <x v="84"/>
    <x v="51"/>
    <x v="216"/>
    <x v="3"/>
    <x v="8"/>
    <x v="0"/>
    <x v="1"/>
    <x v="6"/>
    <x v="0"/>
    <x v="10"/>
    <x v="10"/>
    <x v="51"/>
    <x v="55"/>
  </r>
  <r>
    <x v="0"/>
    <x v="0"/>
    <x v="0"/>
    <x v="1883"/>
    <x v="1837"/>
    <x v="0"/>
    <x v="0"/>
    <x v="2"/>
    <x v="0"/>
    <x v="85"/>
    <x v="51"/>
    <x v="217"/>
    <x v="3"/>
    <x v="8"/>
    <x v="0"/>
    <x v="1"/>
    <x v="6"/>
    <x v="0"/>
    <x v="10"/>
    <x v="10"/>
    <x v="51"/>
    <x v="55"/>
  </r>
  <r>
    <x v="0"/>
    <x v="0"/>
    <x v="0"/>
    <x v="1884"/>
    <x v="1838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885"/>
    <x v="1839"/>
    <x v="0"/>
    <x v="0"/>
    <x v="2"/>
    <x v="12"/>
    <x v="87"/>
    <x v="51"/>
    <x v="219"/>
    <x v="3"/>
    <x v="8"/>
    <x v="0"/>
    <x v="1"/>
    <x v="6"/>
    <x v="0"/>
    <x v="10"/>
    <x v="10"/>
    <x v="51"/>
    <x v="55"/>
  </r>
  <r>
    <x v="0"/>
    <x v="0"/>
    <x v="0"/>
    <x v="1886"/>
    <x v="1840"/>
    <x v="0"/>
    <x v="0"/>
    <x v="2"/>
    <x v="21"/>
    <x v="88"/>
    <x v="51"/>
    <x v="220"/>
    <x v="3"/>
    <x v="8"/>
    <x v="0"/>
    <x v="1"/>
    <x v="6"/>
    <x v="0"/>
    <x v="10"/>
    <x v="10"/>
    <x v="51"/>
    <x v="55"/>
  </r>
  <r>
    <x v="0"/>
    <x v="0"/>
    <x v="0"/>
    <x v="1887"/>
    <x v="1841"/>
    <x v="0"/>
    <x v="0"/>
    <x v="2"/>
    <x v="21"/>
    <x v="88"/>
    <x v="51"/>
    <x v="220"/>
    <x v="3"/>
    <x v="8"/>
    <x v="0"/>
    <x v="1"/>
    <x v="6"/>
    <x v="0"/>
    <x v="10"/>
    <x v="10"/>
    <x v="51"/>
    <x v="55"/>
  </r>
  <r>
    <x v="0"/>
    <x v="0"/>
    <x v="0"/>
    <x v="1888"/>
    <x v="1842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889"/>
    <x v="1843"/>
    <x v="0"/>
    <x v="0"/>
    <x v="2"/>
    <x v="9"/>
    <x v="84"/>
    <x v="51"/>
    <x v="216"/>
    <x v="3"/>
    <x v="8"/>
    <x v="0"/>
    <x v="1"/>
    <x v="6"/>
    <x v="0"/>
    <x v="10"/>
    <x v="10"/>
    <x v="51"/>
    <x v="55"/>
  </r>
  <r>
    <x v="0"/>
    <x v="0"/>
    <x v="0"/>
    <x v="1890"/>
    <x v="1844"/>
    <x v="0"/>
    <x v="0"/>
    <x v="2"/>
    <x v="12"/>
    <x v="87"/>
    <x v="51"/>
    <x v="219"/>
    <x v="3"/>
    <x v="8"/>
    <x v="0"/>
    <x v="1"/>
    <x v="6"/>
    <x v="0"/>
    <x v="10"/>
    <x v="10"/>
    <x v="51"/>
    <x v="55"/>
  </r>
  <r>
    <x v="0"/>
    <x v="0"/>
    <x v="0"/>
    <x v="1891"/>
    <x v="1845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892"/>
    <x v="1846"/>
    <x v="0"/>
    <x v="0"/>
    <x v="2"/>
    <x v="3"/>
    <x v="90"/>
    <x v="51"/>
    <x v="222"/>
    <x v="3"/>
    <x v="8"/>
    <x v="0"/>
    <x v="1"/>
    <x v="6"/>
    <x v="0"/>
    <x v="10"/>
    <x v="10"/>
    <x v="51"/>
    <x v="55"/>
  </r>
  <r>
    <x v="0"/>
    <x v="0"/>
    <x v="0"/>
    <x v="1893"/>
    <x v="1847"/>
    <x v="0"/>
    <x v="0"/>
    <x v="2"/>
    <x v="10"/>
    <x v="91"/>
    <x v="51"/>
    <x v="223"/>
    <x v="3"/>
    <x v="8"/>
    <x v="0"/>
    <x v="1"/>
    <x v="6"/>
    <x v="0"/>
    <x v="10"/>
    <x v="10"/>
    <x v="51"/>
    <x v="55"/>
  </r>
  <r>
    <x v="0"/>
    <x v="0"/>
    <x v="0"/>
    <x v="1894"/>
    <x v="1848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895"/>
    <x v="1849"/>
    <x v="0"/>
    <x v="0"/>
    <x v="2"/>
    <x v="6"/>
    <x v="89"/>
    <x v="51"/>
    <x v="221"/>
    <x v="3"/>
    <x v="9"/>
    <x v="0"/>
    <x v="1"/>
    <x v="5"/>
    <x v="0"/>
    <x v="11"/>
    <x v="11"/>
    <x v="53"/>
    <x v="55"/>
  </r>
  <r>
    <x v="0"/>
    <x v="0"/>
    <x v="0"/>
    <x v="1896"/>
    <x v="1850"/>
    <x v="0"/>
    <x v="0"/>
    <x v="2"/>
    <x v="0"/>
    <x v="92"/>
    <x v="51"/>
    <x v="224"/>
    <x v="3"/>
    <x v="9"/>
    <x v="0"/>
    <x v="1"/>
    <x v="5"/>
    <x v="0"/>
    <x v="11"/>
    <x v="11"/>
    <x v="52"/>
    <x v="55"/>
  </r>
  <r>
    <x v="0"/>
    <x v="0"/>
    <x v="0"/>
    <x v="1897"/>
    <x v="1851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898"/>
    <x v="1852"/>
    <x v="0"/>
    <x v="0"/>
    <x v="2"/>
    <x v="4"/>
    <x v="93"/>
    <x v="51"/>
    <x v="225"/>
    <x v="3"/>
    <x v="9"/>
    <x v="0"/>
    <x v="1"/>
    <x v="5"/>
    <x v="0"/>
    <x v="11"/>
    <x v="11"/>
    <x v="52"/>
    <x v="55"/>
  </r>
  <r>
    <x v="0"/>
    <x v="0"/>
    <x v="0"/>
    <x v="1899"/>
    <x v="1853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00"/>
    <x v="1854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01"/>
    <x v="1855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02"/>
    <x v="1856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03"/>
    <x v="1857"/>
    <x v="0"/>
    <x v="0"/>
    <x v="2"/>
    <x v="0"/>
    <x v="92"/>
    <x v="51"/>
    <x v="224"/>
    <x v="3"/>
    <x v="9"/>
    <x v="0"/>
    <x v="1"/>
    <x v="5"/>
    <x v="0"/>
    <x v="11"/>
    <x v="11"/>
    <x v="52"/>
    <x v="55"/>
  </r>
  <r>
    <x v="0"/>
    <x v="0"/>
    <x v="0"/>
    <x v="1904"/>
    <x v="1858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05"/>
    <x v="1859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06"/>
    <x v="1860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07"/>
    <x v="1861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08"/>
    <x v="1862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09"/>
    <x v="1863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10"/>
    <x v="1864"/>
    <x v="0"/>
    <x v="0"/>
    <x v="2"/>
    <x v="4"/>
    <x v="93"/>
    <x v="51"/>
    <x v="225"/>
    <x v="3"/>
    <x v="9"/>
    <x v="0"/>
    <x v="1"/>
    <x v="5"/>
    <x v="0"/>
    <x v="11"/>
    <x v="11"/>
    <x v="54"/>
    <x v="55"/>
  </r>
  <r>
    <x v="0"/>
    <x v="0"/>
    <x v="0"/>
    <x v="1911"/>
    <x v="1865"/>
    <x v="0"/>
    <x v="0"/>
    <x v="2"/>
    <x v="1"/>
    <x v="86"/>
    <x v="51"/>
    <x v="218"/>
    <x v="3"/>
    <x v="9"/>
    <x v="0"/>
    <x v="1"/>
    <x v="5"/>
    <x v="0"/>
    <x v="11"/>
    <x v="11"/>
    <x v="55"/>
    <x v="55"/>
  </r>
  <r>
    <x v="0"/>
    <x v="0"/>
    <x v="0"/>
    <x v="1912"/>
    <x v="1866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13"/>
    <x v="1867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14"/>
    <x v="1868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15"/>
    <x v="1869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16"/>
    <x v="1870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17"/>
    <x v="1871"/>
    <x v="0"/>
    <x v="0"/>
    <x v="2"/>
    <x v="0"/>
    <x v="92"/>
    <x v="51"/>
    <x v="224"/>
    <x v="3"/>
    <x v="9"/>
    <x v="0"/>
    <x v="1"/>
    <x v="5"/>
    <x v="0"/>
    <x v="11"/>
    <x v="11"/>
    <x v="54"/>
    <x v="55"/>
  </r>
  <r>
    <x v="0"/>
    <x v="0"/>
    <x v="0"/>
    <x v="1918"/>
    <x v="1872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0"/>
    <x v="0"/>
    <x v="1919"/>
    <x v="1873"/>
    <x v="0"/>
    <x v="0"/>
    <x v="2"/>
    <x v="6"/>
    <x v="89"/>
    <x v="51"/>
    <x v="221"/>
    <x v="3"/>
    <x v="9"/>
    <x v="0"/>
    <x v="1"/>
    <x v="5"/>
    <x v="0"/>
    <x v="11"/>
    <x v="11"/>
    <x v="52"/>
    <x v="55"/>
  </r>
  <r>
    <x v="0"/>
    <x v="0"/>
    <x v="0"/>
    <x v="1920"/>
    <x v="1874"/>
    <x v="0"/>
    <x v="0"/>
    <x v="2"/>
    <x v="1"/>
    <x v="86"/>
    <x v="51"/>
    <x v="218"/>
    <x v="3"/>
    <x v="9"/>
    <x v="0"/>
    <x v="1"/>
    <x v="5"/>
    <x v="0"/>
    <x v="11"/>
    <x v="11"/>
    <x v="52"/>
    <x v="55"/>
  </r>
  <r>
    <x v="0"/>
    <x v="1"/>
    <x v="0"/>
    <x v="1921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2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3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4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5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6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7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8"/>
    <x v="844"/>
    <x v="1"/>
    <x v="0"/>
    <x v="1"/>
    <x v="31"/>
    <x v="47"/>
    <x v="35"/>
    <x v="226"/>
    <x v="4"/>
    <x v="7"/>
    <x v="0"/>
    <x v="0"/>
    <x v="4"/>
    <x v="0"/>
    <x v="6"/>
    <x v="6"/>
    <x v="47"/>
    <x v="55"/>
  </r>
  <r>
    <x v="0"/>
    <x v="1"/>
    <x v="0"/>
    <x v="1929"/>
    <x v="1875"/>
    <x v="1"/>
    <x v="0"/>
    <x v="1"/>
    <x v="165"/>
    <x v="47"/>
    <x v="35"/>
    <x v="227"/>
    <x v="4"/>
    <x v="7"/>
    <x v="0"/>
    <x v="0"/>
    <x v="4"/>
    <x v="0"/>
    <x v="6"/>
    <x v="6"/>
    <x v="47"/>
    <x v="55"/>
  </r>
  <r>
    <x v="0"/>
    <x v="1"/>
    <x v="0"/>
    <x v="1930"/>
    <x v="1876"/>
    <x v="1"/>
    <x v="0"/>
    <x v="1"/>
    <x v="165"/>
    <x v="47"/>
    <x v="35"/>
    <x v="227"/>
    <x v="4"/>
    <x v="7"/>
    <x v="0"/>
    <x v="0"/>
    <x v="4"/>
    <x v="0"/>
    <x v="6"/>
    <x v="6"/>
    <x v="47"/>
    <x v="55"/>
  </r>
  <r>
    <x v="0"/>
    <x v="1"/>
    <x v="0"/>
    <x v="1931"/>
    <x v="1877"/>
    <x v="1"/>
    <x v="0"/>
    <x v="1"/>
    <x v="165"/>
    <x v="47"/>
    <x v="35"/>
    <x v="227"/>
    <x v="4"/>
    <x v="7"/>
    <x v="0"/>
    <x v="0"/>
    <x v="4"/>
    <x v="0"/>
    <x v="6"/>
    <x v="6"/>
    <x v="47"/>
    <x v="55"/>
  </r>
  <r>
    <x v="0"/>
    <x v="1"/>
    <x v="0"/>
    <x v="1932"/>
    <x v="1878"/>
    <x v="1"/>
    <x v="0"/>
    <x v="1"/>
    <x v="166"/>
    <x v="47"/>
    <x v="35"/>
    <x v="228"/>
    <x v="4"/>
    <x v="7"/>
    <x v="0"/>
    <x v="0"/>
    <x v="4"/>
    <x v="0"/>
    <x v="6"/>
    <x v="6"/>
    <x v="47"/>
    <x v="55"/>
  </r>
  <r>
    <x v="0"/>
    <x v="1"/>
    <x v="0"/>
    <x v="1933"/>
    <x v="1879"/>
    <x v="1"/>
    <x v="0"/>
    <x v="1"/>
    <x v="166"/>
    <x v="47"/>
    <x v="35"/>
    <x v="228"/>
    <x v="4"/>
    <x v="7"/>
    <x v="0"/>
    <x v="0"/>
    <x v="4"/>
    <x v="0"/>
    <x v="6"/>
    <x v="6"/>
    <x v="47"/>
    <x v="55"/>
  </r>
  <r>
    <x v="0"/>
    <x v="1"/>
    <x v="0"/>
    <x v="1934"/>
    <x v="1880"/>
    <x v="1"/>
    <x v="0"/>
    <x v="1"/>
    <x v="166"/>
    <x v="47"/>
    <x v="35"/>
    <x v="228"/>
    <x v="4"/>
    <x v="7"/>
    <x v="0"/>
    <x v="0"/>
    <x v="4"/>
    <x v="0"/>
    <x v="6"/>
    <x v="6"/>
    <x v="47"/>
    <x v="55"/>
  </r>
  <r>
    <x v="0"/>
    <x v="1"/>
    <x v="0"/>
    <x v="1935"/>
    <x v="1881"/>
    <x v="1"/>
    <x v="0"/>
    <x v="1"/>
    <x v="108"/>
    <x v="47"/>
    <x v="35"/>
    <x v="229"/>
    <x v="4"/>
    <x v="7"/>
    <x v="0"/>
    <x v="0"/>
    <x v="4"/>
    <x v="0"/>
    <x v="6"/>
    <x v="6"/>
    <x v="47"/>
    <x v="55"/>
  </r>
  <r>
    <x v="0"/>
    <x v="1"/>
    <x v="0"/>
    <x v="1936"/>
    <x v="1882"/>
    <x v="1"/>
    <x v="0"/>
    <x v="1"/>
    <x v="35"/>
    <x v="47"/>
    <x v="35"/>
    <x v="230"/>
    <x v="4"/>
    <x v="7"/>
    <x v="0"/>
    <x v="0"/>
    <x v="4"/>
    <x v="0"/>
    <x v="6"/>
    <x v="6"/>
    <x v="47"/>
    <x v="55"/>
  </r>
  <r>
    <x v="0"/>
    <x v="1"/>
    <x v="0"/>
    <x v="1937"/>
    <x v="1883"/>
    <x v="1"/>
    <x v="0"/>
    <x v="1"/>
    <x v="167"/>
    <x v="47"/>
    <x v="35"/>
    <x v="231"/>
    <x v="4"/>
    <x v="7"/>
    <x v="0"/>
    <x v="0"/>
    <x v="4"/>
    <x v="0"/>
    <x v="6"/>
    <x v="6"/>
    <x v="47"/>
    <x v="55"/>
  </r>
  <r>
    <x v="0"/>
    <x v="1"/>
    <x v="0"/>
    <x v="1938"/>
    <x v="1884"/>
    <x v="1"/>
    <x v="0"/>
    <x v="1"/>
    <x v="39"/>
    <x v="47"/>
    <x v="35"/>
    <x v="232"/>
    <x v="4"/>
    <x v="7"/>
    <x v="0"/>
    <x v="0"/>
    <x v="4"/>
    <x v="0"/>
    <x v="6"/>
    <x v="6"/>
    <x v="47"/>
    <x v="55"/>
  </r>
  <r>
    <x v="0"/>
    <x v="1"/>
    <x v="0"/>
    <x v="1939"/>
    <x v="1885"/>
    <x v="1"/>
    <x v="0"/>
    <x v="1"/>
    <x v="43"/>
    <x v="47"/>
    <x v="35"/>
    <x v="233"/>
    <x v="4"/>
    <x v="7"/>
    <x v="0"/>
    <x v="0"/>
    <x v="4"/>
    <x v="0"/>
    <x v="6"/>
    <x v="6"/>
    <x v="47"/>
    <x v="55"/>
  </r>
  <r>
    <x v="0"/>
    <x v="1"/>
    <x v="0"/>
    <x v="1940"/>
    <x v="1886"/>
    <x v="1"/>
    <x v="0"/>
    <x v="1"/>
    <x v="44"/>
    <x v="47"/>
    <x v="35"/>
    <x v="234"/>
    <x v="4"/>
    <x v="7"/>
    <x v="0"/>
    <x v="0"/>
    <x v="4"/>
    <x v="0"/>
    <x v="6"/>
    <x v="6"/>
    <x v="47"/>
    <x v="55"/>
  </r>
  <r>
    <x v="0"/>
    <x v="1"/>
    <x v="0"/>
    <x v="1941"/>
    <x v="1887"/>
    <x v="1"/>
    <x v="0"/>
    <x v="1"/>
    <x v="45"/>
    <x v="47"/>
    <x v="35"/>
    <x v="235"/>
    <x v="4"/>
    <x v="7"/>
    <x v="0"/>
    <x v="0"/>
    <x v="4"/>
    <x v="0"/>
    <x v="6"/>
    <x v="6"/>
    <x v="47"/>
    <x v="55"/>
  </r>
  <r>
    <x v="0"/>
    <x v="1"/>
    <x v="0"/>
    <x v="1942"/>
    <x v="1888"/>
    <x v="1"/>
    <x v="0"/>
    <x v="1"/>
    <x v="56"/>
    <x v="47"/>
    <x v="35"/>
    <x v="236"/>
    <x v="4"/>
    <x v="7"/>
    <x v="0"/>
    <x v="0"/>
    <x v="4"/>
    <x v="0"/>
    <x v="6"/>
    <x v="6"/>
    <x v="47"/>
    <x v="55"/>
  </r>
  <r>
    <x v="0"/>
    <x v="1"/>
    <x v="0"/>
    <x v="1943"/>
    <x v="1889"/>
    <x v="1"/>
    <x v="0"/>
    <x v="1"/>
    <x v="68"/>
    <x v="47"/>
    <x v="35"/>
    <x v="237"/>
    <x v="4"/>
    <x v="7"/>
    <x v="0"/>
    <x v="0"/>
    <x v="4"/>
    <x v="0"/>
    <x v="6"/>
    <x v="6"/>
    <x v="47"/>
    <x v="55"/>
  </r>
  <r>
    <x v="0"/>
    <x v="1"/>
    <x v="0"/>
    <x v="1944"/>
    <x v="1890"/>
    <x v="1"/>
    <x v="0"/>
    <x v="1"/>
    <x v="69"/>
    <x v="47"/>
    <x v="35"/>
    <x v="238"/>
    <x v="4"/>
    <x v="7"/>
    <x v="0"/>
    <x v="0"/>
    <x v="4"/>
    <x v="0"/>
    <x v="6"/>
    <x v="6"/>
    <x v="47"/>
    <x v="55"/>
  </r>
  <r>
    <x v="0"/>
    <x v="1"/>
    <x v="0"/>
    <x v="1945"/>
    <x v="1891"/>
    <x v="1"/>
    <x v="0"/>
    <x v="1"/>
    <x v="70"/>
    <x v="47"/>
    <x v="35"/>
    <x v="239"/>
    <x v="4"/>
    <x v="7"/>
    <x v="0"/>
    <x v="0"/>
    <x v="4"/>
    <x v="0"/>
    <x v="6"/>
    <x v="6"/>
    <x v="47"/>
    <x v="55"/>
  </r>
  <r>
    <x v="0"/>
    <x v="1"/>
    <x v="0"/>
    <x v="1946"/>
    <x v="1892"/>
    <x v="1"/>
    <x v="0"/>
    <x v="1"/>
    <x v="134"/>
    <x v="47"/>
    <x v="35"/>
    <x v="240"/>
    <x v="4"/>
    <x v="7"/>
    <x v="0"/>
    <x v="0"/>
    <x v="4"/>
    <x v="0"/>
    <x v="6"/>
    <x v="6"/>
    <x v="47"/>
    <x v="55"/>
  </r>
  <r>
    <x v="0"/>
    <x v="1"/>
    <x v="0"/>
    <x v="1947"/>
    <x v="1893"/>
    <x v="1"/>
    <x v="0"/>
    <x v="1"/>
    <x v="135"/>
    <x v="47"/>
    <x v="35"/>
    <x v="241"/>
    <x v="4"/>
    <x v="7"/>
    <x v="0"/>
    <x v="0"/>
    <x v="4"/>
    <x v="0"/>
    <x v="6"/>
    <x v="6"/>
    <x v="47"/>
    <x v="55"/>
  </r>
  <r>
    <x v="0"/>
    <x v="1"/>
    <x v="0"/>
    <x v="1948"/>
    <x v="1894"/>
    <x v="1"/>
    <x v="0"/>
    <x v="1"/>
    <x v="168"/>
    <x v="47"/>
    <x v="35"/>
    <x v="242"/>
    <x v="4"/>
    <x v="7"/>
    <x v="0"/>
    <x v="0"/>
    <x v="4"/>
    <x v="0"/>
    <x v="6"/>
    <x v="6"/>
    <x v="47"/>
    <x v="55"/>
  </r>
  <r>
    <x v="0"/>
    <x v="1"/>
    <x v="0"/>
    <x v="1949"/>
    <x v="1895"/>
    <x v="1"/>
    <x v="0"/>
    <x v="1"/>
    <x v="169"/>
    <x v="47"/>
    <x v="35"/>
    <x v="243"/>
    <x v="4"/>
    <x v="7"/>
    <x v="0"/>
    <x v="0"/>
    <x v="4"/>
    <x v="0"/>
    <x v="6"/>
    <x v="6"/>
    <x v="47"/>
    <x v="55"/>
  </r>
  <r>
    <x v="0"/>
    <x v="1"/>
    <x v="0"/>
    <x v="1950"/>
    <x v="1896"/>
    <x v="1"/>
    <x v="0"/>
    <x v="1"/>
    <x v="170"/>
    <x v="47"/>
    <x v="35"/>
    <x v="244"/>
    <x v="4"/>
    <x v="7"/>
    <x v="0"/>
    <x v="0"/>
    <x v="4"/>
    <x v="0"/>
    <x v="6"/>
    <x v="6"/>
    <x v="47"/>
    <x v="55"/>
  </r>
  <r>
    <x v="0"/>
    <x v="1"/>
    <x v="0"/>
    <x v="1951"/>
    <x v="1897"/>
    <x v="1"/>
    <x v="0"/>
    <x v="1"/>
    <x v="60"/>
    <x v="47"/>
    <x v="35"/>
    <x v="245"/>
    <x v="4"/>
    <x v="7"/>
    <x v="0"/>
    <x v="0"/>
    <x v="4"/>
    <x v="0"/>
    <x v="6"/>
    <x v="6"/>
    <x v="47"/>
    <x v="55"/>
  </r>
  <r>
    <x v="0"/>
    <x v="1"/>
    <x v="0"/>
    <x v="1952"/>
    <x v="1898"/>
    <x v="1"/>
    <x v="0"/>
    <x v="1"/>
    <x v="171"/>
    <x v="47"/>
    <x v="35"/>
    <x v="246"/>
    <x v="4"/>
    <x v="7"/>
    <x v="0"/>
    <x v="0"/>
    <x v="4"/>
    <x v="0"/>
    <x v="6"/>
    <x v="6"/>
    <x v="47"/>
    <x v="55"/>
  </r>
  <r>
    <x v="0"/>
    <x v="1"/>
    <x v="0"/>
    <x v="1953"/>
    <x v="1899"/>
    <x v="1"/>
    <x v="0"/>
    <x v="1"/>
    <x v="148"/>
    <x v="47"/>
    <x v="35"/>
    <x v="247"/>
    <x v="4"/>
    <x v="7"/>
    <x v="0"/>
    <x v="0"/>
    <x v="4"/>
    <x v="0"/>
    <x v="6"/>
    <x v="6"/>
    <x v="47"/>
    <x v="55"/>
  </r>
  <r>
    <x v="0"/>
    <x v="1"/>
    <x v="0"/>
    <x v="1954"/>
    <x v="1900"/>
    <x v="1"/>
    <x v="0"/>
    <x v="1"/>
    <x v="151"/>
    <x v="47"/>
    <x v="35"/>
    <x v="248"/>
    <x v="4"/>
    <x v="7"/>
    <x v="0"/>
    <x v="0"/>
    <x v="4"/>
    <x v="0"/>
    <x v="6"/>
    <x v="6"/>
    <x v="47"/>
    <x v="55"/>
  </r>
  <r>
    <x v="0"/>
    <x v="1"/>
    <x v="0"/>
    <x v="1955"/>
    <x v="1901"/>
    <x v="1"/>
    <x v="0"/>
    <x v="1"/>
    <x v="172"/>
    <x v="47"/>
    <x v="35"/>
    <x v="249"/>
    <x v="4"/>
    <x v="7"/>
    <x v="0"/>
    <x v="0"/>
    <x v="4"/>
    <x v="0"/>
    <x v="6"/>
    <x v="6"/>
    <x v="47"/>
    <x v="55"/>
  </r>
  <r>
    <x v="0"/>
    <x v="1"/>
    <x v="0"/>
    <x v="1956"/>
    <x v="1902"/>
    <x v="1"/>
    <x v="0"/>
    <x v="1"/>
    <x v="173"/>
    <x v="47"/>
    <x v="35"/>
    <x v="250"/>
    <x v="4"/>
    <x v="7"/>
    <x v="0"/>
    <x v="0"/>
    <x v="4"/>
    <x v="0"/>
    <x v="6"/>
    <x v="6"/>
    <x v="47"/>
    <x v="55"/>
  </r>
  <r>
    <x v="0"/>
    <x v="1"/>
    <x v="0"/>
    <x v="1957"/>
    <x v="844"/>
    <x v="1"/>
    <x v="0"/>
    <x v="1"/>
    <x v="31"/>
    <x v="47"/>
    <x v="35"/>
    <x v="250"/>
    <x v="4"/>
    <x v="7"/>
    <x v="0"/>
    <x v="0"/>
    <x v="4"/>
    <x v="0"/>
    <x v="6"/>
    <x v="6"/>
    <x v="47"/>
    <x v="55"/>
  </r>
  <r>
    <x v="0"/>
    <x v="1"/>
    <x v="0"/>
    <x v="1958"/>
    <x v="1903"/>
    <x v="1"/>
    <x v="0"/>
    <x v="1"/>
    <x v="174"/>
    <x v="47"/>
    <x v="35"/>
    <x v="251"/>
    <x v="4"/>
    <x v="7"/>
    <x v="0"/>
    <x v="0"/>
    <x v="4"/>
    <x v="0"/>
    <x v="6"/>
    <x v="6"/>
    <x v="47"/>
    <x v="55"/>
  </r>
  <r>
    <x v="0"/>
    <x v="1"/>
    <x v="0"/>
    <x v="1959"/>
    <x v="1904"/>
    <x v="1"/>
    <x v="0"/>
    <x v="1"/>
    <x v="174"/>
    <x v="47"/>
    <x v="35"/>
    <x v="251"/>
    <x v="4"/>
    <x v="7"/>
    <x v="0"/>
    <x v="0"/>
    <x v="4"/>
    <x v="0"/>
    <x v="6"/>
    <x v="6"/>
    <x v="47"/>
    <x v="55"/>
  </r>
  <r>
    <x v="0"/>
    <x v="1"/>
    <x v="0"/>
    <x v="1960"/>
    <x v="1905"/>
    <x v="1"/>
    <x v="0"/>
    <x v="1"/>
    <x v="175"/>
    <x v="47"/>
    <x v="35"/>
    <x v="252"/>
    <x v="4"/>
    <x v="7"/>
    <x v="0"/>
    <x v="0"/>
    <x v="4"/>
    <x v="0"/>
    <x v="6"/>
    <x v="6"/>
    <x v="47"/>
    <x v="55"/>
  </r>
  <r>
    <x v="0"/>
    <x v="1"/>
    <x v="0"/>
    <x v="1961"/>
    <x v="1906"/>
    <x v="1"/>
    <x v="0"/>
    <x v="1"/>
    <x v="175"/>
    <x v="47"/>
    <x v="35"/>
    <x v="252"/>
    <x v="4"/>
    <x v="7"/>
    <x v="0"/>
    <x v="0"/>
    <x v="4"/>
    <x v="0"/>
    <x v="6"/>
    <x v="6"/>
    <x v="47"/>
    <x v="55"/>
  </r>
  <r>
    <x v="0"/>
    <x v="1"/>
    <x v="0"/>
    <x v="1962"/>
    <x v="1907"/>
    <x v="1"/>
    <x v="0"/>
    <x v="1"/>
    <x v="176"/>
    <x v="47"/>
    <x v="35"/>
    <x v="253"/>
    <x v="4"/>
    <x v="7"/>
    <x v="0"/>
    <x v="0"/>
    <x v="4"/>
    <x v="0"/>
    <x v="6"/>
    <x v="6"/>
    <x v="47"/>
    <x v="55"/>
  </r>
  <r>
    <x v="0"/>
    <x v="1"/>
    <x v="0"/>
    <x v="1963"/>
    <x v="1908"/>
    <x v="1"/>
    <x v="0"/>
    <x v="1"/>
    <x v="176"/>
    <x v="47"/>
    <x v="35"/>
    <x v="253"/>
    <x v="4"/>
    <x v="7"/>
    <x v="0"/>
    <x v="0"/>
    <x v="4"/>
    <x v="0"/>
    <x v="6"/>
    <x v="6"/>
    <x v="47"/>
    <x v="55"/>
  </r>
  <r>
    <x v="0"/>
    <x v="1"/>
    <x v="0"/>
    <x v="1964"/>
    <x v="1909"/>
    <x v="1"/>
    <x v="0"/>
    <x v="1"/>
    <x v="177"/>
    <x v="47"/>
    <x v="35"/>
    <x v="254"/>
    <x v="4"/>
    <x v="7"/>
    <x v="0"/>
    <x v="0"/>
    <x v="4"/>
    <x v="0"/>
    <x v="6"/>
    <x v="6"/>
    <x v="47"/>
    <x v="55"/>
  </r>
  <r>
    <x v="0"/>
    <x v="1"/>
    <x v="0"/>
    <x v="1965"/>
    <x v="1910"/>
    <x v="1"/>
    <x v="0"/>
    <x v="1"/>
    <x v="23"/>
    <x v="47"/>
    <x v="35"/>
    <x v="255"/>
    <x v="4"/>
    <x v="7"/>
    <x v="0"/>
    <x v="0"/>
    <x v="4"/>
    <x v="0"/>
    <x v="6"/>
    <x v="6"/>
    <x v="47"/>
    <x v="55"/>
  </r>
  <r>
    <x v="0"/>
    <x v="1"/>
    <x v="0"/>
    <x v="1966"/>
    <x v="1911"/>
    <x v="1"/>
    <x v="0"/>
    <x v="1"/>
    <x v="4"/>
    <x v="47"/>
    <x v="35"/>
    <x v="256"/>
    <x v="4"/>
    <x v="7"/>
    <x v="0"/>
    <x v="0"/>
    <x v="4"/>
    <x v="0"/>
    <x v="6"/>
    <x v="6"/>
    <x v="47"/>
    <x v="55"/>
  </r>
  <r>
    <x v="0"/>
    <x v="1"/>
    <x v="0"/>
    <x v="1967"/>
    <x v="1912"/>
    <x v="1"/>
    <x v="0"/>
    <x v="1"/>
    <x v="4"/>
    <x v="47"/>
    <x v="35"/>
    <x v="256"/>
    <x v="4"/>
    <x v="7"/>
    <x v="0"/>
    <x v="0"/>
    <x v="4"/>
    <x v="0"/>
    <x v="6"/>
    <x v="6"/>
    <x v="47"/>
    <x v="55"/>
  </r>
  <r>
    <x v="0"/>
    <x v="1"/>
    <x v="0"/>
    <x v="1968"/>
    <x v="1913"/>
    <x v="1"/>
    <x v="0"/>
    <x v="1"/>
    <x v="0"/>
    <x v="47"/>
    <x v="35"/>
    <x v="257"/>
    <x v="4"/>
    <x v="7"/>
    <x v="0"/>
    <x v="0"/>
    <x v="4"/>
    <x v="0"/>
    <x v="6"/>
    <x v="6"/>
    <x v="47"/>
    <x v="55"/>
  </r>
  <r>
    <x v="0"/>
    <x v="0"/>
    <x v="0"/>
    <x v="1969"/>
    <x v="1914"/>
    <x v="0"/>
    <x v="0"/>
    <x v="0"/>
    <x v="12"/>
    <x v="77"/>
    <x v="34"/>
    <x v="258"/>
    <x v="4"/>
    <x v="7"/>
    <x v="0"/>
    <x v="0"/>
    <x v="4"/>
    <x v="0"/>
    <x v="6"/>
    <x v="6"/>
    <x v="47"/>
    <x v="55"/>
  </r>
  <r>
    <x v="0"/>
    <x v="1"/>
    <x v="0"/>
    <x v="1970"/>
    <x v="1915"/>
    <x v="1"/>
    <x v="0"/>
    <x v="1"/>
    <x v="7"/>
    <x v="47"/>
    <x v="35"/>
    <x v="259"/>
    <x v="4"/>
    <x v="7"/>
    <x v="0"/>
    <x v="0"/>
    <x v="4"/>
    <x v="0"/>
    <x v="6"/>
    <x v="6"/>
    <x v="47"/>
    <x v="55"/>
  </r>
  <r>
    <x v="0"/>
    <x v="1"/>
    <x v="0"/>
    <x v="1971"/>
    <x v="1916"/>
    <x v="1"/>
    <x v="0"/>
    <x v="1"/>
    <x v="15"/>
    <x v="47"/>
    <x v="35"/>
    <x v="260"/>
    <x v="4"/>
    <x v="7"/>
    <x v="0"/>
    <x v="0"/>
    <x v="4"/>
    <x v="0"/>
    <x v="6"/>
    <x v="6"/>
    <x v="47"/>
    <x v="55"/>
  </r>
  <r>
    <x v="0"/>
    <x v="1"/>
    <x v="0"/>
    <x v="1972"/>
    <x v="1917"/>
    <x v="1"/>
    <x v="0"/>
    <x v="1"/>
    <x v="15"/>
    <x v="47"/>
    <x v="35"/>
    <x v="260"/>
    <x v="4"/>
    <x v="7"/>
    <x v="0"/>
    <x v="0"/>
    <x v="4"/>
    <x v="0"/>
    <x v="6"/>
    <x v="6"/>
    <x v="47"/>
    <x v="55"/>
  </r>
  <r>
    <x v="0"/>
    <x v="1"/>
    <x v="0"/>
    <x v="1973"/>
    <x v="1918"/>
    <x v="1"/>
    <x v="0"/>
    <x v="1"/>
    <x v="15"/>
    <x v="47"/>
    <x v="35"/>
    <x v="260"/>
    <x v="4"/>
    <x v="7"/>
    <x v="0"/>
    <x v="0"/>
    <x v="4"/>
    <x v="0"/>
    <x v="6"/>
    <x v="6"/>
    <x v="47"/>
    <x v="55"/>
  </r>
  <r>
    <x v="0"/>
    <x v="1"/>
    <x v="0"/>
    <x v="1974"/>
    <x v="1919"/>
    <x v="1"/>
    <x v="0"/>
    <x v="1"/>
    <x v="1"/>
    <x v="47"/>
    <x v="35"/>
    <x v="261"/>
    <x v="4"/>
    <x v="7"/>
    <x v="0"/>
    <x v="0"/>
    <x v="4"/>
    <x v="0"/>
    <x v="6"/>
    <x v="6"/>
    <x v="47"/>
    <x v="55"/>
  </r>
  <r>
    <x v="0"/>
    <x v="1"/>
    <x v="0"/>
    <x v="1975"/>
    <x v="1920"/>
    <x v="1"/>
    <x v="0"/>
    <x v="1"/>
    <x v="5"/>
    <x v="47"/>
    <x v="35"/>
    <x v="262"/>
    <x v="4"/>
    <x v="7"/>
    <x v="0"/>
    <x v="0"/>
    <x v="4"/>
    <x v="0"/>
    <x v="6"/>
    <x v="6"/>
    <x v="47"/>
    <x v="55"/>
  </r>
  <r>
    <x v="0"/>
    <x v="1"/>
    <x v="0"/>
    <x v="1976"/>
    <x v="1921"/>
    <x v="1"/>
    <x v="0"/>
    <x v="1"/>
    <x v="5"/>
    <x v="47"/>
    <x v="35"/>
    <x v="262"/>
    <x v="4"/>
    <x v="7"/>
    <x v="0"/>
    <x v="0"/>
    <x v="4"/>
    <x v="0"/>
    <x v="6"/>
    <x v="6"/>
    <x v="47"/>
    <x v="55"/>
  </r>
  <r>
    <x v="0"/>
    <x v="0"/>
    <x v="0"/>
    <x v="1977"/>
    <x v="1922"/>
    <x v="0"/>
    <x v="0"/>
    <x v="0"/>
    <x v="5"/>
    <x v="77"/>
    <x v="34"/>
    <x v="262"/>
    <x v="4"/>
    <x v="7"/>
    <x v="0"/>
    <x v="0"/>
    <x v="4"/>
    <x v="0"/>
    <x v="6"/>
    <x v="6"/>
    <x v="47"/>
    <x v="55"/>
  </r>
  <r>
    <x v="0"/>
    <x v="1"/>
    <x v="0"/>
    <x v="1978"/>
    <x v="1923"/>
    <x v="1"/>
    <x v="0"/>
    <x v="1"/>
    <x v="10"/>
    <x v="47"/>
    <x v="35"/>
    <x v="263"/>
    <x v="4"/>
    <x v="7"/>
    <x v="0"/>
    <x v="0"/>
    <x v="4"/>
    <x v="0"/>
    <x v="6"/>
    <x v="6"/>
    <x v="47"/>
    <x v="55"/>
  </r>
  <r>
    <x v="0"/>
    <x v="1"/>
    <x v="0"/>
    <x v="1979"/>
    <x v="1924"/>
    <x v="1"/>
    <x v="0"/>
    <x v="1"/>
    <x v="10"/>
    <x v="47"/>
    <x v="35"/>
    <x v="263"/>
    <x v="4"/>
    <x v="7"/>
    <x v="0"/>
    <x v="0"/>
    <x v="4"/>
    <x v="0"/>
    <x v="6"/>
    <x v="6"/>
    <x v="47"/>
    <x v="55"/>
  </r>
  <r>
    <x v="0"/>
    <x v="0"/>
    <x v="0"/>
    <x v="1980"/>
    <x v="1925"/>
    <x v="0"/>
    <x v="0"/>
    <x v="0"/>
    <x v="9"/>
    <x v="77"/>
    <x v="34"/>
    <x v="264"/>
    <x v="4"/>
    <x v="7"/>
    <x v="0"/>
    <x v="0"/>
    <x v="4"/>
    <x v="0"/>
    <x v="6"/>
    <x v="6"/>
    <x v="47"/>
    <x v="55"/>
  </r>
  <r>
    <x v="0"/>
    <x v="0"/>
    <x v="0"/>
    <x v="1981"/>
    <x v="1926"/>
    <x v="0"/>
    <x v="0"/>
    <x v="0"/>
    <x v="9"/>
    <x v="77"/>
    <x v="34"/>
    <x v="264"/>
    <x v="4"/>
    <x v="7"/>
    <x v="0"/>
    <x v="0"/>
    <x v="4"/>
    <x v="0"/>
    <x v="6"/>
    <x v="6"/>
    <x v="47"/>
    <x v="55"/>
  </r>
  <r>
    <x v="0"/>
    <x v="0"/>
    <x v="0"/>
    <x v="1982"/>
    <x v="1927"/>
    <x v="0"/>
    <x v="0"/>
    <x v="0"/>
    <x v="9"/>
    <x v="77"/>
    <x v="34"/>
    <x v="264"/>
    <x v="4"/>
    <x v="7"/>
    <x v="0"/>
    <x v="0"/>
    <x v="4"/>
    <x v="0"/>
    <x v="6"/>
    <x v="6"/>
    <x v="47"/>
    <x v="55"/>
  </r>
  <r>
    <x v="0"/>
    <x v="1"/>
    <x v="0"/>
    <x v="1983"/>
    <x v="1928"/>
    <x v="1"/>
    <x v="0"/>
    <x v="1"/>
    <x v="21"/>
    <x v="47"/>
    <x v="35"/>
    <x v="265"/>
    <x v="4"/>
    <x v="7"/>
    <x v="0"/>
    <x v="0"/>
    <x v="4"/>
    <x v="0"/>
    <x v="6"/>
    <x v="6"/>
    <x v="47"/>
    <x v="55"/>
  </r>
  <r>
    <x v="0"/>
    <x v="1"/>
    <x v="0"/>
    <x v="1984"/>
    <x v="1929"/>
    <x v="1"/>
    <x v="0"/>
    <x v="1"/>
    <x v="21"/>
    <x v="47"/>
    <x v="35"/>
    <x v="265"/>
    <x v="4"/>
    <x v="7"/>
    <x v="0"/>
    <x v="0"/>
    <x v="4"/>
    <x v="0"/>
    <x v="6"/>
    <x v="6"/>
    <x v="47"/>
    <x v="55"/>
  </r>
  <r>
    <x v="0"/>
    <x v="1"/>
    <x v="0"/>
    <x v="1985"/>
    <x v="1930"/>
    <x v="1"/>
    <x v="0"/>
    <x v="1"/>
    <x v="3"/>
    <x v="47"/>
    <x v="35"/>
    <x v="266"/>
    <x v="4"/>
    <x v="7"/>
    <x v="0"/>
    <x v="0"/>
    <x v="4"/>
    <x v="0"/>
    <x v="6"/>
    <x v="6"/>
    <x v="47"/>
    <x v="55"/>
  </r>
  <r>
    <x v="0"/>
    <x v="1"/>
    <x v="0"/>
    <x v="1986"/>
    <x v="1931"/>
    <x v="1"/>
    <x v="2"/>
    <x v="1"/>
    <x v="178"/>
    <x v="47"/>
    <x v="35"/>
    <x v="267"/>
    <x v="4"/>
    <x v="7"/>
    <x v="0"/>
    <x v="0"/>
    <x v="4"/>
    <x v="0"/>
    <x v="6"/>
    <x v="6"/>
    <x v="47"/>
    <x v="55"/>
  </r>
  <r>
    <x v="0"/>
    <x v="1"/>
    <x v="0"/>
    <x v="1987"/>
    <x v="1932"/>
    <x v="1"/>
    <x v="2"/>
    <x v="1"/>
    <x v="178"/>
    <x v="47"/>
    <x v="35"/>
    <x v="267"/>
    <x v="4"/>
    <x v="7"/>
    <x v="0"/>
    <x v="0"/>
    <x v="4"/>
    <x v="0"/>
    <x v="6"/>
    <x v="6"/>
    <x v="47"/>
    <x v="55"/>
  </r>
  <r>
    <x v="0"/>
    <x v="1"/>
    <x v="0"/>
    <x v="1988"/>
    <x v="1933"/>
    <x v="1"/>
    <x v="2"/>
    <x v="1"/>
    <x v="178"/>
    <x v="47"/>
    <x v="35"/>
    <x v="267"/>
    <x v="4"/>
    <x v="7"/>
    <x v="0"/>
    <x v="0"/>
    <x v="4"/>
    <x v="0"/>
    <x v="6"/>
    <x v="6"/>
    <x v="47"/>
    <x v="55"/>
  </r>
  <r>
    <x v="0"/>
    <x v="1"/>
    <x v="0"/>
    <x v="1989"/>
    <x v="1934"/>
    <x v="1"/>
    <x v="2"/>
    <x v="1"/>
    <x v="179"/>
    <x v="47"/>
    <x v="35"/>
    <x v="268"/>
    <x v="4"/>
    <x v="7"/>
    <x v="0"/>
    <x v="0"/>
    <x v="4"/>
    <x v="0"/>
    <x v="6"/>
    <x v="6"/>
    <x v="47"/>
    <x v="55"/>
  </r>
  <r>
    <x v="0"/>
    <x v="1"/>
    <x v="0"/>
    <x v="1990"/>
    <x v="1935"/>
    <x v="1"/>
    <x v="2"/>
    <x v="1"/>
    <x v="179"/>
    <x v="47"/>
    <x v="35"/>
    <x v="268"/>
    <x v="4"/>
    <x v="7"/>
    <x v="0"/>
    <x v="0"/>
    <x v="4"/>
    <x v="0"/>
    <x v="6"/>
    <x v="6"/>
    <x v="47"/>
    <x v="55"/>
  </r>
  <r>
    <x v="0"/>
    <x v="1"/>
    <x v="0"/>
    <x v="1991"/>
    <x v="1936"/>
    <x v="1"/>
    <x v="2"/>
    <x v="1"/>
    <x v="179"/>
    <x v="47"/>
    <x v="35"/>
    <x v="268"/>
    <x v="4"/>
    <x v="7"/>
    <x v="0"/>
    <x v="0"/>
    <x v="4"/>
    <x v="0"/>
    <x v="6"/>
    <x v="6"/>
    <x v="47"/>
    <x v="55"/>
  </r>
  <r>
    <x v="0"/>
    <x v="1"/>
    <x v="0"/>
    <x v="1992"/>
    <x v="1937"/>
    <x v="1"/>
    <x v="2"/>
    <x v="1"/>
    <x v="179"/>
    <x v="47"/>
    <x v="35"/>
    <x v="268"/>
    <x v="4"/>
    <x v="7"/>
    <x v="0"/>
    <x v="0"/>
    <x v="4"/>
    <x v="0"/>
    <x v="6"/>
    <x v="6"/>
    <x v="47"/>
    <x v="55"/>
  </r>
  <r>
    <x v="0"/>
    <x v="1"/>
    <x v="0"/>
    <x v="1993"/>
    <x v="1938"/>
    <x v="1"/>
    <x v="2"/>
    <x v="1"/>
    <x v="180"/>
    <x v="47"/>
    <x v="35"/>
    <x v="269"/>
    <x v="4"/>
    <x v="7"/>
    <x v="0"/>
    <x v="0"/>
    <x v="4"/>
    <x v="0"/>
    <x v="6"/>
    <x v="6"/>
    <x v="47"/>
    <x v="55"/>
  </r>
  <r>
    <x v="0"/>
    <x v="1"/>
    <x v="0"/>
    <x v="1994"/>
    <x v="1939"/>
    <x v="1"/>
    <x v="2"/>
    <x v="1"/>
    <x v="180"/>
    <x v="47"/>
    <x v="35"/>
    <x v="269"/>
    <x v="4"/>
    <x v="7"/>
    <x v="0"/>
    <x v="0"/>
    <x v="4"/>
    <x v="0"/>
    <x v="6"/>
    <x v="6"/>
    <x v="47"/>
    <x v="55"/>
  </r>
  <r>
    <x v="0"/>
    <x v="1"/>
    <x v="0"/>
    <x v="1995"/>
    <x v="1940"/>
    <x v="1"/>
    <x v="2"/>
    <x v="1"/>
    <x v="180"/>
    <x v="47"/>
    <x v="35"/>
    <x v="269"/>
    <x v="4"/>
    <x v="7"/>
    <x v="0"/>
    <x v="0"/>
    <x v="4"/>
    <x v="0"/>
    <x v="6"/>
    <x v="6"/>
    <x v="47"/>
    <x v="55"/>
  </r>
  <r>
    <x v="0"/>
    <x v="1"/>
    <x v="0"/>
    <x v="1996"/>
    <x v="1941"/>
    <x v="1"/>
    <x v="2"/>
    <x v="1"/>
    <x v="180"/>
    <x v="47"/>
    <x v="35"/>
    <x v="269"/>
    <x v="4"/>
    <x v="7"/>
    <x v="0"/>
    <x v="0"/>
    <x v="4"/>
    <x v="0"/>
    <x v="6"/>
    <x v="6"/>
    <x v="47"/>
    <x v="55"/>
  </r>
  <r>
    <x v="0"/>
    <x v="1"/>
    <x v="0"/>
    <x v="1997"/>
    <x v="1942"/>
    <x v="1"/>
    <x v="2"/>
    <x v="1"/>
    <x v="181"/>
    <x v="47"/>
    <x v="35"/>
    <x v="270"/>
    <x v="4"/>
    <x v="7"/>
    <x v="0"/>
    <x v="0"/>
    <x v="4"/>
    <x v="0"/>
    <x v="6"/>
    <x v="6"/>
    <x v="47"/>
    <x v="55"/>
  </r>
  <r>
    <x v="0"/>
    <x v="1"/>
    <x v="0"/>
    <x v="1998"/>
    <x v="1943"/>
    <x v="1"/>
    <x v="2"/>
    <x v="1"/>
    <x v="181"/>
    <x v="47"/>
    <x v="35"/>
    <x v="270"/>
    <x v="4"/>
    <x v="7"/>
    <x v="0"/>
    <x v="0"/>
    <x v="4"/>
    <x v="0"/>
    <x v="6"/>
    <x v="6"/>
    <x v="47"/>
    <x v="55"/>
  </r>
  <r>
    <x v="0"/>
    <x v="1"/>
    <x v="0"/>
    <x v="1999"/>
    <x v="1944"/>
    <x v="1"/>
    <x v="2"/>
    <x v="1"/>
    <x v="181"/>
    <x v="47"/>
    <x v="35"/>
    <x v="270"/>
    <x v="4"/>
    <x v="7"/>
    <x v="0"/>
    <x v="0"/>
    <x v="4"/>
    <x v="0"/>
    <x v="6"/>
    <x v="6"/>
    <x v="47"/>
    <x v="55"/>
  </r>
  <r>
    <x v="0"/>
    <x v="1"/>
    <x v="0"/>
    <x v="2000"/>
    <x v="1945"/>
    <x v="1"/>
    <x v="2"/>
    <x v="1"/>
    <x v="181"/>
    <x v="47"/>
    <x v="35"/>
    <x v="270"/>
    <x v="4"/>
    <x v="7"/>
    <x v="0"/>
    <x v="0"/>
    <x v="4"/>
    <x v="0"/>
    <x v="6"/>
    <x v="6"/>
    <x v="47"/>
    <x v="55"/>
  </r>
  <r>
    <x v="0"/>
    <x v="1"/>
    <x v="0"/>
    <x v="2001"/>
    <x v="1946"/>
    <x v="1"/>
    <x v="2"/>
    <x v="1"/>
    <x v="182"/>
    <x v="47"/>
    <x v="35"/>
    <x v="271"/>
    <x v="4"/>
    <x v="7"/>
    <x v="0"/>
    <x v="0"/>
    <x v="4"/>
    <x v="0"/>
    <x v="6"/>
    <x v="6"/>
    <x v="47"/>
    <x v="55"/>
  </r>
  <r>
    <x v="0"/>
    <x v="1"/>
    <x v="0"/>
    <x v="2002"/>
    <x v="1947"/>
    <x v="1"/>
    <x v="2"/>
    <x v="1"/>
    <x v="182"/>
    <x v="47"/>
    <x v="35"/>
    <x v="271"/>
    <x v="4"/>
    <x v="7"/>
    <x v="0"/>
    <x v="0"/>
    <x v="4"/>
    <x v="0"/>
    <x v="6"/>
    <x v="6"/>
    <x v="47"/>
    <x v="55"/>
  </r>
  <r>
    <x v="0"/>
    <x v="1"/>
    <x v="0"/>
    <x v="2003"/>
    <x v="1948"/>
    <x v="1"/>
    <x v="2"/>
    <x v="1"/>
    <x v="182"/>
    <x v="47"/>
    <x v="35"/>
    <x v="271"/>
    <x v="4"/>
    <x v="7"/>
    <x v="0"/>
    <x v="0"/>
    <x v="4"/>
    <x v="0"/>
    <x v="6"/>
    <x v="6"/>
    <x v="47"/>
    <x v="55"/>
  </r>
  <r>
    <x v="0"/>
    <x v="1"/>
    <x v="0"/>
    <x v="2004"/>
    <x v="1949"/>
    <x v="1"/>
    <x v="2"/>
    <x v="1"/>
    <x v="182"/>
    <x v="47"/>
    <x v="35"/>
    <x v="271"/>
    <x v="4"/>
    <x v="7"/>
    <x v="0"/>
    <x v="0"/>
    <x v="4"/>
    <x v="0"/>
    <x v="6"/>
    <x v="6"/>
    <x v="47"/>
    <x v="55"/>
  </r>
  <r>
    <x v="0"/>
    <x v="1"/>
    <x v="0"/>
    <x v="2005"/>
    <x v="844"/>
    <x v="1"/>
    <x v="0"/>
    <x v="1"/>
    <x v="31"/>
    <x v="47"/>
    <x v="35"/>
    <x v="261"/>
    <x v="4"/>
    <x v="7"/>
    <x v="0"/>
    <x v="0"/>
    <x v="4"/>
    <x v="0"/>
    <x v="6"/>
    <x v="6"/>
    <x v="47"/>
    <x v="55"/>
  </r>
  <r>
    <x v="0"/>
    <x v="1"/>
    <x v="0"/>
    <x v="2006"/>
    <x v="844"/>
    <x v="1"/>
    <x v="0"/>
    <x v="1"/>
    <x v="31"/>
    <x v="47"/>
    <x v="35"/>
    <x v="272"/>
    <x v="4"/>
    <x v="7"/>
    <x v="0"/>
    <x v="0"/>
    <x v="4"/>
    <x v="0"/>
    <x v="6"/>
    <x v="6"/>
    <x v="47"/>
    <x v="55"/>
  </r>
  <r>
    <x v="0"/>
    <x v="1"/>
    <x v="0"/>
    <x v="2007"/>
    <x v="844"/>
    <x v="1"/>
    <x v="0"/>
    <x v="1"/>
    <x v="31"/>
    <x v="47"/>
    <x v="35"/>
    <x v="265"/>
    <x v="4"/>
    <x v="7"/>
    <x v="0"/>
    <x v="0"/>
    <x v="4"/>
    <x v="0"/>
    <x v="6"/>
    <x v="6"/>
    <x v="47"/>
    <x v="55"/>
  </r>
  <r>
    <x v="0"/>
    <x v="1"/>
    <x v="0"/>
    <x v="2008"/>
    <x v="844"/>
    <x v="1"/>
    <x v="0"/>
    <x v="1"/>
    <x v="31"/>
    <x v="47"/>
    <x v="35"/>
    <x v="264"/>
    <x v="4"/>
    <x v="7"/>
    <x v="0"/>
    <x v="0"/>
    <x v="4"/>
    <x v="0"/>
    <x v="6"/>
    <x v="6"/>
    <x v="47"/>
    <x v="55"/>
  </r>
  <r>
    <x v="0"/>
    <x v="1"/>
    <x v="0"/>
    <x v="2009"/>
    <x v="844"/>
    <x v="1"/>
    <x v="0"/>
    <x v="1"/>
    <x v="31"/>
    <x v="47"/>
    <x v="35"/>
    <x v="264"/>
    <x v="4"/>
    <x v="7"/>
    <x v="0"/>
    <x v="0"/>
    <x v="4"/>
    <x v="0"/>
    <x v="6"/>
    <x v="6"/>
    <x v="47"/>
    <x v="55"/>
  </r>
  <r>
    <x v="0"/>
    <x v="1"/>
    <x v="0"/>
    <x v="2010"/>
    <x v="844"/>
    <x v="1"/>
    <x v="0"/>
    <x v="1"/>
    <x v="31"/>
    <x v="47"/>
    <x v="35"/>
    <x v="264"/>
    <x v="4"/>
    <x v="7"/>
    <x v="0"/>
    <x v="0"/>
    <x v="4"/>
    <x v="0"/>
    <x v="6"/>
    <x v="6"/>
    <x v="47"/>
    <x v="55"/>
  </r>
  <r>
    <x v="0"/>
    <x v="1"/>
    <x v="0"/>
    <x v="2011"/>
    <x v="844"/>
    <x v="1"/>
    <x v="0"/>
    <x v="1"/>
    <x v="31"/>
    <x v="47"/>
    <x v="35"/>
    <x v="254"/>
    <x v="4"/>
    <x v="7"/>
    <x v="0"/>
    <x v="0"/>
    <x v="4"/>
    <x v="0"/>
    <x v="6"/>
    <x v="6"/>
    <x v="47"/>
    <x v="55"/>
  </r>
  <r>
    <x v="0"/>
    <x v="1"/>
    <x v="0"/>
    <x v="2012"/>
    <x v="844"/>
    <x v="1"/>
    <x v="0"/>
    <x v="1"/>
    <x v="31"/>
    <x v="47"/>
    <x v="35"/>
    <x v="273"/>
    <x v="4"/>
    <x v="7"/>
    <x v="0"/>
    <x v="0"/>
    <x v="4"/>
    <x v="0"/>
    <x v="6"/>
    <x v="6"/>
    <x v="47"/>
    <x v="55"/>
  </r>
  <r>
    <x v="0"/>
    <x v="1"/>
    <x v="0"/>
    <x v="2013"/>
    <x v="844"/>
    <x v="1"/>
    <x v="0"/>
    <x v="1"/>
    <x v="31"/>
    <x v="47"/>
    <x v="35"/>
    <x v="273"/>
    <x v="4"/>
    <x v="7"/>
    <x v="0"/>
    <x v="0"/>
    <x v="4"/>
    <x v="0"/>
    <x v="6"/>
    <x v="6"/>
    <x v="47"/>
    <x v="55"/>
  </r>
  <r>
    <x v="0"/>
    <x v="1"/>
    <x v="0"/>
    <x v="2014"/>
    <x v="844"/>
    <x v="1"/>
    <x v="0"/>
    <x v="1"/>
    <x v="31"/>
    <x v="47"/>
    <x v="35"/>
    <x v="274"/>
    <x v="4"/>
    <x v="7"/>
    <x v="0"/>
    <x v="0"/>
    <x v="4"/>
    <x v="0"/>
    <x v="6"/>
    <x v="6"/>
    <x v="47"/>
    <x v="55"/>
  </r>
  <r>
    <x v="0"/>
    <x v="1"/>
    <x v="0"/>
    <x v="2015"/>
    <x v="844"/>
    <x v="1"/>
    <x v="0"/>
    <x v="1"/>
    <x v="31"/>
    <x v="47"/>
    <x v="35"/>
    <x v="274"/>
    <x v="4"/>
    <x v="7"/>
    <x v="0"/>
    <x v="0"/>
    <x v="4"/>
    <x v="0"/>
    <x v="6"/>
    <x v="6"/>
    <x v="47"/>
    <x v="55"/>
  </r>
  <r>
    <x v="0"/>
    <x v="1"/>
    <x v="0"/>
    <x v="2016"/>
    <x v="844"/>
    <x v="1"/>
    <x v="0"/>
    <x v="1"/>
    <x v="31"/>
    <x v="47"/>
    <x v="35"/>
    <x v="275"/>
    <x v="4"/>
    <x v="7"/>
    <x v="0"/>
    <x v="0"/>
    <x v="4"/>
    <x v="0"/>
    <x v="6"/>
    <x v="6"/>
    <x v="47"/>
    <x v="55"/>
  </r>
  <r>
    <x v="0"/>
    <x v="1"/>
    <x v="0"/>
    <x v="2017"/>
    <x v="844"/>
    <x v="1"/>
    <x v="0"/>
    <x v="1"/>
    <x v="31"/>
    <x v="47"/>
    <x v="35"/>
    <x v="275"/>
    <x v="4"/>
    <x v="7"/>
    <x v="0"/>
    <x v="0"/>
    <x v="4"/>
    <x v="0"/>
    <x v="6"/>
    <x v="6"/>
    <x v="47"/>
    <x v="55"/>
  </r>
  <r>
    <x v="0"/>
    <x v="1"/>
    <x v="0"/>
    <x v="2018"/>
    <x v="844"/>
    <x v="1"/>
    <x v="0"/>
    <x v="1"/>
    <x v="31"/>
    <x v="47"/>
    <x v="35"/>
    <x v="275"/>
    <x v="4"/>
    <x v="7"/>
    <x v="0"/>
    <x v="0"/>
    <x v="4"/>
    <x v="0"/>
    <x v="6"/>
    <x v="6"/>
    <x v="47"/>
    <x v="55"/>
  </r>
  <r>
    <x v="0"/>
    <x v="1"/>
    <x v="0"/>
    <x v="2019"/>
    <x v="844"/>
    <x v="1"/>
    <x v="0"/>
    <x v="1"/>
    <x v="31"/>
    <x v="47"/>
    <x v="35"/>
    <x v="276"/>
    <x v="4"/>
    <x v="7"/>
    <x v="0"/>
    <x v="0"/>
    <x v="4"/>
    <x v="0"/>
    <x v="6"/>
    <x v="6"/>
    <x v="47"/>
    <x v="55"/>
  </r>
  <r>
    <x v="0"/>
    <x v="1"/>
    <x v="0"/>
    <x v="2020"/>
    <x v="844"/>
    <x v="1"/>
    <x v="0"/>
    <x v="1"/>
    <x v="31"/>
    <x v="47"/>
    <x v="35"/>
    <x v="276"/>
    <x v="4"/>
    <x v="7"/>
    <x v="0"/>
    <x v="0"/>
    <x v="4"/>
    <x v="0"/>
    <x v="6"/>
    <x v="6"/>
    <x v="47"/>
    <x v="55"/>
  </r>
  <r>
    <x v="0"/>
    <x v="1"/>
    <x v="0"/>
    <x v="2021"/>
    <x v="844"/>
    <x v="1"/>
    <x v="0"/>
    <x v="1"/>
    <x v="31"/>
    <x v="47"/>
    <x v="35"/>
    <x v="276"/>
    <x v="4"/>
    <x v="7"/>
    <x v="0"/>
    <x v="0"/>
    <x v="4"/>
    <x v="0"/>
    <x v="6"/>
    <x v="6"/>
    <x v="47"/>
    <x v="55"/>
  </r>
  <r>
    <x v="0"/>
    <x v="1"/>
    <x v="0"/>
    <x v="2022"/>
    <x v="844"/>
    <x v="1"/>
    <x v="0"/>
    <x v="1"/>
    <x v="31"/>
    <x v="47"/>
    <x v="35"/>
    <x v="277"/>
    <x v="4"/>
    <x v="7"/>
    <x v="0"/>
    <x v="0"/>
    <x v="4"/>
    <x v="0"/>
    <x v="6"/>
    <x v="6"/>
    <x v="47"/>
    <x v="55"/>
  </r>
  <r>
    <x v="0"/>
    <x v="1"/>
    <x v="0"/>
    <x v="2023"/>
    <x v="844"/>
    <x v="1"/>
    <x v="0"/>
    <x v="1"/>
    <x v="31"/>
    <x v="47"/>
    <x v="35"/>
    <x v="277"/>
    <x v="4"/>
    <x v="7"/>
    <x v="0"/>
    <x v="0"/>
    <x v="4"/>
    <x v="0"/>
    <x v="6"/>
    <x v="6"/>
    <x v="47"/>
    <x v="55"/>
  </r>
  <r>
    <x v="0"/>
    <x v="1"/>
    <x v="0"/>
    <x v="2024"/>
    <x v="844"/>
    <x v="1"/>
    <x v="0"/>
    <x v="1"/>
    <x v="31"/>
    <x v="47"/>
    <x v="35"/>
    <x v="277"/>
    <x v="4"/>
    <x v="7"/>
    <x v="0"/>
    <x v="0"/>
    <x v="4"/>
    <x v="0"/>
    <x v="6"/>
    <x v="6"/>
    <x v="47"/>
    <x v="55"/>
  </r>
  <r>
    <x v="0"/>
    <x v="1"/>
    <x v="0"/>
    <x v="2025"/>
    <x v="844"/>
    <x v="1"/>
    <x v="0"/>
    <x v="1"/>
    <x v="31"/>
    <x v="47"/>
    <x v="35"/>
    <x v="278"/>
    <x v="4"/>
    <x v="7"/>
    <x v="0"/>
    <x v="0"/>
    <x v="4"/>
    <x v="0"/>
    <x v="6"/>
    <x v="6"/>
    <x v="47"/>
    <x v="55"/>
  </r>
  <r>
    <x v="0"/>
    <x v="1"/>
    <x v="0"/>
    <x v="2026"/>
    <x v="844"/>
    <x v="1"/>
    <x v="0"/>
    <x v="1"/>
    <x v="31"/>
    <x v="47"/>
    <x v="35"/>
    <x v="278"/>
    <x v="4"/>
    <x v="7"/>
    <x v="0"/>
    <x v="0"/>
    <x v="4"/>
    <x v="0"/>
    <x v="6"/>
    <x v="6"/>
    <x v="47"/>
    <x v="55"/>
  </r>
  <r>
    <x v="0"/>
    <x v="1"/>
    <x v="0"/>
    <x v="2027"/>
    <x v="844"/>
    <x v="1"/>
    <x v="0"/>
    <x v="1"/>
    <x v="31"/>
    <x v="47"/>
    <x v="35"/>
    <x v="278"/>
    <x v="4"/>
    <x v="7"/>
    <x v="0"/>
    <x v="0"/>
    <x v="4"/>
    <x v="0"/>
    <x v="6"/>
    <x v="6"/>
    <x v="47"/>
    <x v="55"/>
  </r>
  <r>
    <x v="0"/>
    <x v="1"/>
    <x v="0"/>
    <x v="2028"/>
    <x v="844"/>
    <x v="1"/>
    <x v="0"/>
    <x v="1"/>
    <x v="31"/>
    <x v="47"/>
    <x v="35"/>
    <x v="278"/>
    <x v="4"/>
    <x v="7"/>
    <x v="0"/>
    <x v="0"/>
    <x v="4"/>
    <x v="0"/>
    <x v="6"/>
    <x v="6"/>
    <x v="47"/>
    <x v="55"/>
  </r>
  <r>
    <x v="0"/>
    <x v="1"/>
    <x v="0"/>
    <x v="2029"/>
    <x v="844"/>
    <x v="1"/>
    <x v="0"/>
    <x v="1"/>
    <x v="31"/>
    <x v="47"/>
    <x v="35"/>
    <x v="279"/>
    <x v="4"/>
    <x v="7"/>
    <x v="0"/>
    <x v="0"/>
    <x v="4"/>
    <x v="0"/>
    <x v="6"/>
    <x v="6"/>
    <x v="47"/>
    <x v="55"/>
  </r>
  <r>
    <x v="0"/>
    <x v="1"/>
    <x v="0"/>
    <x v="2030"/>
    <x v="844"/>
    <x v="1"/>
    <x v="0"/>
    <x v="1"/>
    <x v="31"/>
    <x v="47"/>
    <x v="35"/>
    <x v="279"/>
    <x v="4"/>
    <x v="7"/>
    <x v="0"/>
    <x v="0"/>
    <x v="4"/>
    <x v="0"/>
    <x v="6"/>
    <x v="6"/>
    <x v="47"/>
    <x v="55"/>
  </r>
  <r>
    <x v="0"/>
    <x v="1"/>
    <x v="0"/>
    <x v="2031"/>
    <x v="844"/>
    <x v="1"/>
    <x v="0"/>
    <x v="1"/>
    <x v="31"/>
    <x v="47"/>
    <x v="35"/>
    <x v="279"/>
    <x v="4"/>
    <x v="7"/>
    <x v="0"/>
    <x v="0"/>
    <x v="4"/>
    <x v="0"/>
    <x v="6"/>
    <x v="6"/>
    <x v="47"/>
    <x v="55"/>
  </r>
  <r>
    <x v="0"/>
    <x v="1"/>
    <x v="0"/>
    <x v="2032"/>
    <x v="844"/>
    <x v="1"/>
    <x v="0"/>
    <x v="1"/>
    <x v="31"/>
    <x v="47"/>
    <x v="35"/>
    <x v="279"/>
    <x v="4"/>
    <x v="7"/>
    <x v="0"/>
    <x v="0"/>
    <x v="4"/>
    <x v="0"/>
    <x v="6"/>
    <x v="6"/>
    <x v="47"/>
    <x v="55"/>
  </r>
  <r>
    <x v="0"/>
    <x v="1"/>
    <x v="0"/>
    <x v="2033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34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35"/>
    <x v="1950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36"/>
    <x v="1951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37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38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39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40"/>
    <x v="1952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1"/>
    <x v="1953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2"/>
    <x v="1954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3"/>
    <x v="1955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4"/>
    <x v="1956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5"/>
    <x v="1957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6"/>
    <x v="1958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7"/>
    <x v="1959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48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49"/>
    <x v="1960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50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51"/>
    <x v="1961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52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53"/>
    <x v="1962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54"/>
    <x v="1963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55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56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57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58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59"/>
    <x v="1964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60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61"/>
    <x v="1965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62"/>
    <x v="1966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63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64"/>
    <x v="1967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65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66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67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68"/>
    <x v="844"/>
    <x v="1"/>
    <x v="3"/>
    <x v="1"/>
    <x v="31"/>
    <x v="47"/>
    <x v="35"/>
    <x v="280"/>
    <x v="4"/>
    <x v="7"/>
    <x v="0"/>
    <x v="0"/>
    <x v="4"/>
    <x v="0"/>
    <x v="6"/>
    <x v="6"/>
    <x v="47"/>
    <x v="55"/>
  </r>
  <r>
    <x v="0"/>
    <x v="1"/>
    <x v="0"/>
    <x v="2069"/>
    <x v="1968"/>
    <x v="1"/>
    <x v="3"/>
    <x v="1"/>
    <x v="183"/>
    <x v="47"/>
    <x v="35"/>
    <x v="280"/>
    <x v="4"/>
    <x v="7"/>
    <x v="0"/>
    <x v="0"/>
    <x v="4"/>
    <x v="0"/>
    <x v="6"/>
    <x v="6"/>
    <x v="47"/>
    <x v="55"/>
  </r>
  <r>
    <x v="0"/>
    <x v="1"/>
    <x v="0"/>
    <x v="2070"/>
    <x v="1969"/>
    <x v="1"/>
    <x v="3"/>
    <x v="1"/>
    <x v="183"/>
    <x v="47"/>
    <x v="35"/>
    <x v="280"/>
    <x v="4"/>
    <x v="7"/>
    <x v="0"/>
    <x v="0"/>
    <x v="4"/>
    <x v="0"/>
    <x v="6"/>
    <x v="6"/>
    <x v="49"/>
    <x v="55"/>
  </r>
  <r>
    <x v="4"/>
    <x v="0"/>
    <x v="0"/>
    <x v="2071"/>
    <x v="1970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2"/>
    <x v="1971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3"/>
    <x v="1972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4"/>
    <x v="1973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5"/>
    <x v="1974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6"/>
    <x v="1975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7"/>
    <x v="1976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8"/>
    <x v="1977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79"/>
    <x v="1978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80"/>
    <x v="1979"/>
    <x v="2"/>
    <x v="1"/>
    <x v="0"/>
    <x v="29"/>
    <x v="81"/>
    <x v="49"/>
    <x v="281"/>
    <x v="4"/>
    <x v="4"/>
    <x v="0"/>
    <x v="0"/>
    <x v="4"/>
    <x v="0"/>
    <x v="6"/>
    <x v="6"/>
    <x v="39"/>
    <x v="92"/>
  </r>
  <r>
    <x v="4"/>
    <x v="0"/>
    <x v="0"/>
    <x v="2081"/>
    <x v="1980"/>
    <x v="2"/>
    <x v="1"/>
    <x v="0"/>
    <x v="29"/>
    <x v="81"/>
    <x v="49"/>
    <x v="281"/>
    <x v="4"/>
    <x v="4"/>
    <x v="0"/>
    <x v="0"/>
    <x v="4"/>
    <x v="0"/>
    <x v="6"/>
    <x v="6"/>
    <x v="56"/>
    <x v="92"/>
  </r>
  <r>
    <x v="1"/>
    <x v="1"/>
    <x v="0"/>
    <x v="2082"/>
    <x v="1981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83"/>
    <x v="1982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84"/>
    <x v="1983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85"/>
    <x v="1984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86"/>
    <x v="1985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87"/>
    <x v="1986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88"/>
    <x v="1987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89"/>
    <x v="1988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0"/>
    <x v="1989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1"/>
    <x v="1990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2"/>
    <x v="1991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3"/>
    <x v="1992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4"/>
    <x v="1993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5"/>
    <x v="1994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6"/>
    <x v="1995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7"/>
    <x v="1996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8"/>
    <x v="1997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099"/>
    <x v="1998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0"/>
    <x v="1999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1"/>
    <x v="2000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2"/>
    <x v="2001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3"/>
    <x v="2002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4"/>
    <x v="2003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5"/>
    <x v="2004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6"/>
    <x v="2005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7"/>
    <x v="2006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8"/>
    <x v="2007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09"/>
    <x v="2008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0"/>
    <x v="2009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1"/>
    <x v="2010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2"/>
    <x v="2011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3"/>
    <x v="2012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4"/>
    <x v="2013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5"/>
    <x v="2014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6"/>
    <x v="2015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7"/>
    <x v="2016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8"/>
    <x v="2017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19"/>
    <x v="2018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0"/>
    <x v="2019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1"/>
    <x v="2020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2"/>
    <x v="2021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3"/>
    <x v="2022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4"/>
    <x v="2023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5"/>
    <x v="2024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6"/>
    <x v="2025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7"/>
    <x v="2026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8"/>
    <x v="2027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29"/>
    <x v="2028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30"/>
    <x v="2029"/>
    <x v="1"/>
    <x v="3"/>
    <x v="1"/>
    <x v="24"/>
    <x v="47"/>
    <x v="35"/>
    <x v="282"/>
    <x v="4"/>
    <x v="5"/>
    <x v="0"/>
    <x v="0"/>
    <x v="4"/>
    <x v="0"/>
    <x v="6"/>
    <x v="6"/>
    <x v="41"/>
    <x v="55"/>
  </r>
  <r>
    <x v="1"/>
    <x v="1"/>
    <x v="0"/>
    <x v="2131"/>
    <x v="2030"/>
    <x v="1"/>
    <x v="3"/>
    <x v="1"/>
    <x v="24"/>
    <x v="47"/>
    <x v="35"/>
    <x v="282"/>
    <x v="4"/>
    <x v="5"/>
    <x v="0"/>
    <x v="0"/>
    <x v="4"/>
    <x v="0"/>
    <x v="6"/>
    <x v="6"/>
    <x v="57"/>
    <x v="55"/>
  </r>
  <r>
    <x v="7"/>
    <x v="0"/>
    <x v="0"/>
    <x v="2132"/>
    <x v="2031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1"/>
    <x v="0"/>
    <x v="2133"/>
    <x v="2032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0"/>
    <x v="0"/>
    <x v="2134"/>
    <x v="2033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1"/>
    <x v="0"/>
    <x v="2135"/>
    <x v="2034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0"/>
    <x v="0"/>
    <x v="2136"/>
    <x v="2035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37"/>
    <x v="2036"/>
    <x v="4"/>
    <x v="3"/>
    <x v="0"/>
    <x v="184"/>
    <x v="95"/>
    <x v="47"/>
    <x v="284"/>
    <x v="4"/>
    <x v="7"/>
    <x v="0"/>
    <x v="0"/>
    <x v="4"/>
    <x v="0"/>
    <x v="6"/>
    <x v="6"/>
    <x v="47"/>
    <x v="93"/>
  </r>
  <r>
    <x v="7"/>
    <x v="1"/>
    <x v="0"/>
    <x v="2138"/>
    <x v="2037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0"/>
    <x v="0"/>
    <x v="2139"/>
    <x v="2038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40"/>
    <x v="2039"/>
    <x v="4"/>
    <x v="3"/>
    <x v="0"/>
    <x v="184"/>
    <x v="95"/>
    <x v="47"/>
    <x v="284"/>
    <x v="4"/>
    <x v="7"/>
    <x v="0"/>
    <x v="0"/>
    <x v="4"/>
    <x v="0"/>
    <x v="6"/>
    <x v="6"/>
    <x v="47"/>
    <x v="93"/>
  </r>
  <r>
    <x v="7"/>
    <x v="0"/>
    <x v="0"/>
    <x v="2141"/>
    <x v="2040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42"/>
    <x v="2041"/>
    <x v="4"/>
    <x v="3"/>
    <x v="0"/>
    <x v="184"/>
    <x v="95"/>
    <x v="47"/>
    <x v="284"/>
    <x v="4"/>
    <x v="7"/>
    <x v="0"/>
    <x v="0"/>
    <x v="4"/>
    <x v="0"/>
    <x v="6"/>
    <x v="6"/>
    <x v="47"/>
    <x v="93"/>
  </r>
  <r>
    <x v="7"/>
    <x v="1"/>
    <x v="0"/>
    <x v="2143"/>
    <x v="2042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0"/>
    <x v="0"/>
    <x v="2144"/>
    <x v="2043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1"/>
    <x v="0"/>
    <x v="2145"/>
    <x v="2044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0"/>
    <x v="0"/>
    <x v="2146"/>
    <x v="2045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1"/>
    <x v="0"/>
    <x v="2147"/>
    <x v="2046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1"/>
    <x v="0"/>
    <x v="2148"/>
    <x v="2047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0"/>
    <x v="0"/>
    <x v="2149"/>
    <x v="2048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50"/>
    <x v="2049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51"/>
    <x v="2050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1"/>
    <x v="0"/>
    <x v="2152"/>
    <x v="2051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1"/>
    <x v="0"/>
    <x v="2153"/>
    <x v="2052"/>
    <x v="1"/>
    <x v="4"/>
    <x v="1"/>
    <x v="184"/>
    <x v="47"/>
    <x v="35"/>
    <x v="283"/>
    <x v="4"/>
    <x v="7"/>
    <x v="0"/>
    <x v="0"/>
    <x v="4"/>
    <x v="0"/>
    <x v="6"/>
    <x v="6"/>
    <x v="47"/>
    <x v="55"/>
  </r>
  <r>
    <x v="7"/>
    <x v="0"/>
    <x v="0"/>
    <x v="2154"/>
    <x v="2053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55"/>
    <x v="2054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56"/>
    <x v="2055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57"/>
    <x v="2056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58"/>
    <x v="2057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1"/>
    <x v="0"/>
    <x v="2159"/>
    <x v="2058"/>
    <x v="1"/>
    <x v="4"/>
    <x v="1"/>
    <x v="184"/>
    <x v="47"/>
    <x v="35"/>
    <x v="283"/>
    <x v="4"/>
    <x v="7"/>
    <x v="0"/>
    <x v="0"/>
    <x v="4"/>
    <x v="0"/>
    <x v="6"/>
    <x v="6"/>
    <x v="49"/>
    <x v="55"/>
  </r>
  <r>
    <x v="7"/>
    <x v="0"/>
    <x v="0"/>
    <x v="2160"/>
    <x v="2059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7"/>
    <x v="0"/>
    <x v="0"/>
    <x v="2161"/>
    <x v="2060"/>
    <x v="3"/>
    <x v="4"/>
    <x v="0"/>
    <x v="184"/>
    <x v="94"/>
    <x v="47"/>
    <x v="283"/>
    <x v="4"/>
    <x v="7"/>
    <x v="0"/>
    <x v="0"/>
    <x v="4"/>
    <x v="0"/>
    <x v="6"/>
    <x v="6"/>
    <x v="47"/>
    <x v="93"/>
  </r>
  <r>
    <x v="0"/>
    <x v="1"/>
    <x v="0"/>
    <x v="2162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63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64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65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66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67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68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69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0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1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2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3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4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5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6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7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8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79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0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1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2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3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4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5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6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7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8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89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0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1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2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3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4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5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6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7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8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199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0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1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2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3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4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5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6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7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8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09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10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11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2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3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4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5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6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7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8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19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20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21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22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23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24"/>
    <x v="844"/>
    <x v="1"/>
    <x v="3"/>
    <x v="1"/>
    <x v="31"/>
    <x v="47"/>
    <x v="35"/>
    <x v="286"/>
    <x v="4"/>
    <x v="7"/>
    <x v="0"/>
    <x v="0"/>
    <x v="4"/>
    <x v="0"/>
    <x v="6"/>
    <x v="6"/>
    <x v="47"/>
    <x v="55"/>
  </r>
  <r>
    <x v="0"/>
    <x v="1"/>
    <x v="0"/>
    <x v="2225"/>
    <x v="844"/>
    <x v="1"/>
    <x v="3"/>
    <x v="1"/>
    <x v="31"/>
    <x v="47"/>
    <x v="35"/>
    <x v="286"/>
    <x v="4"/>
    <x v="7"/>
    <x v="0"/>
    <x v="0"/>
    <x v="4"/>
    <x v="0"/>
    <x v="6"/>
    <x v="6"/>
    <x v="58"/>
    <x v="55"/>
  </r>
  <r>
    <x v="0"/>
    <x v="1"/>
    <x v="0"/>
    <x v="2226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27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28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29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30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31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32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33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23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3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3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3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3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3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4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5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6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7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8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29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0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1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3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4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5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6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7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8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29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30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31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32"/>
    <x v="844"/>
    <x v="1"/>
    <x v="3"/>
    <x v="1"/>
    <x v="31"/>
    <x v="47"/>
    <x v="35"/>
    <x v="287"/>
    <x v="4"/>
    <x v="7"/>
    <x v="0"/>
    <x v="0"/>
    <x v="4"/>
    <x v="0"/>
    <x v="6"/>
    <x v="6"/>
    <x v="47"/>
    <x v="55"/>
  </r>
  <r>
    <x v="0"/>
    <x v="1"/>
    <x v="0"/>
    <x v="2333"/>
    <x v="844"/>
    <x v="1"/>
    <x v="3"/>
    <x v="1"/>
    <x v="31"/>
    <x v="47"/>
    <x v="35"/>
    <x v="287"/>
    <x v="4"/>
    <x v="7"/>
    <x v="0"/>
    <x v="0"/>
    <x v="4"/>
    <x v="0"/>
    <x v="6"/>
    <x v="6"/>
    <x v="59"/>
    <x v="55"/>
  </r>
  <r>
    <x v="0"/>
    <x v="1"/>
    <x v="0"/>
    <x v="2334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335"/>
    <x v="844"/>
    <x v="1"/>
    <x v="3"/>
    <x v="1"/>
    <x v="31"/>
    <x v="47"/>
    <x v="35"/>
    <x v="285"/>
    <x v="4"/>
    <x v="7"/>
    <x v="0"/>
    <x v="0"/>
    <x v="4"/>
    <x v="0"/>
    <x v="6"/>
    <x v="6"/>
    <x v="47"/>
    <x v="55"/>
  </r>
  <r>
    <x v="0"/>
    <x v="1"/>
    <x v="0"/>
    <x v="2336"/>
    <x v="844"/>
    <x v="1"/>
    <x v="3"/>
    <x v="1"/>
    <x v="31"/>
    <x v="47"/>
    <x v="35"/>
    <x v="285"/>
    <x v="4"/>
    <x v="7"/>
    <x v="0"/>
    <x v="0"/>
    <x v="4"/>
    <x v="0"/>
    <x v="6"/>
    <x v="6"/>
    <x v="48"/>
    <x v="55"/>
  </r>
  <r>
    <x v="1"/>
    <x v="1"/>
    <x v="0"/>
    <x v="2337"/>
    <x v="2061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38"/>
    <x v="2062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39"/>
    <x v="2063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0"/>
    <x v="2064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1"/>
    <x v="2065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2"/>
    <x v="2066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3"/>
    <x v="2067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4"/>
    <x v="2068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5"/>
    <x v="2069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6"/>
    <x v="2070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7"/>
    <x v="2071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8"/>
    <x v="2072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49"/>
    <x v="2073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0"/>
    <x v="2074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1"/>
    <x v="2075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2"/>
    <x v="2076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3"/>
    <x v="2077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4"/>
    <x v="2078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5"/>
    <x v="2079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6"/>
    <x v="2080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7"/>
    <x v="2081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8"/>
    <x v="2082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59"/>
    <x v="2083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0"/>
    <x v="2084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1"/>
    <x v="2085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2"/>
    <x v="2086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3"/>
    <x v="2087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4"/>
    <x v="2088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5"/>
    <x v="2089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6"/>
    <x v="2090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7"/>
    <x v="2091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8"/>
    <x v="2092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69"/>
    <x v="2093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0"/>
    <x v="2094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1"/>
    <x v="2095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2"/>
    <x v="2096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3"/>
    <x v="2097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4"/>
    <x v="2098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5"/>
    <x v="2099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6"/>
    <x v="2100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7"/>
    <x v="2101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8"/>
    <x v="2102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79"/>
    <x v="2103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0"/>
    <x v="2104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1"/>
    <x v="2105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2"/>
    <x v="2106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3"/>
    <x v="2107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4"/>
    <x v="2108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5"/>
    <x v="2109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6"/>
    <x v="2110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7"/>
    <x v="2111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8"/>
    <x v="2112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89"/>
    <x v="2113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90"/>
    <x v="2114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91"/>
    <x v="2115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92"/>
    <x v="2116"/>
    <x v="1"/>
    <x v="3"/>
    <x v="1"/>
    <x v="24"/>
    <x v="47"/>
    <x v="35"/>
    <x v="288"/>
    <x v="4"/>
    <x v="5"/>
    <x v="0"/>
    <x v="0"/>
    <x v="4"/>
    <x v="0"/>
    <x v="6"/>
    <x v="6"/>
    <x v="41"/>
    <x v="55"/>
  </r>
  <r>
    <x v="1"/>
    <x v="1"/>
    <x v="0"/>
    <x v="2393"/>
    <x v="2117"/>
    <x v="1"/>
    <x v="3"/>
    <x v="1"/>
    <x v="24"/>
    <x v="47"/>
    <x v="35"/>
    <x v="288"/>
    <x v="4"/>
    <x v="5"/>
    <x v="0"/>
    <x v="0"/>
    <x v="4"/>
    <x v="0"/>
    <x v="6"/>
    <x v="6"/>
    <x v="60"/>
    <x v="55"/>
  </r>
  <r>
    <x v="0"/>
    <x v="1"/>
    <x v="0"/>
    <x v="2394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395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396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397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398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399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0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1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2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3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4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5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6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7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8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09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0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1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2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3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4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5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6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7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8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19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0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1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2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3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4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5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6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7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8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29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0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1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2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3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4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5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6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7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8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39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0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1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2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3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4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5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6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7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8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49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50"/>
    <x v="844"/>
    <x v="1"/>
    <x v="3"/>
    <x v="1"/>
    <x v="31"/>
    <x v="47"/>
    <x v="35"/>
    <x v="289"/>
    <x v="4"/>
    <x v="7"/>
    <x v="0"/>
    <x v="0"/>
    <x v="4"/>
    <x v="0"/>
    <x v="6"/>
    <x v="6"/>
    <x v="47"/>
    <x v="55"/>
  </r>
  <r>
    <x v="0"/>
    <x v="1"/>
    <x v="0"/>
    <x v="2451"/>
    <x v="844"/>
    <x v="1"/>
    <x v="3"/>
    <x v="1"/>
    <x v="31"/>
    <x v="47"/>
    <x v="35"/>
    <x v="289"/>
    <x v="4"/>
    <x v="7"/>
    <x v="0"/>
    <x v="0"/>
    <x v="4"/>
    <x v="0"/>
    <x v="6"/>
    <x v="6"/>
    <x v="48"/>
    <x v="55"/>
  </r>
  <r>
    <x v="4"/>
    <x v="1"/>
    <x v="0"/>
    <x v="2452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53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54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55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56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57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58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59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0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1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2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3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4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5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6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7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8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69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0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1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2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3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4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5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6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7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8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79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0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1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2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3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4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5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6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7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8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89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0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1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2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3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4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5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6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7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8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499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0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1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2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3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4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5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6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7"/>
    <x v="844"/>
    <x v="1"/>
    <x v="1"/>
    <x v="1"/>
    <x v="31"/>
    <x v="47"/>
    <x v="35"/>
    <x v="290"/>
    <x v="4"/>
    <x v="4"/>
    <x v="0"/>
    <x v="0"/>
    <x v="4"/>
    <x v="0"/>
    <x v="6"/>
    <x v="6"/>
    <x v="39"/>
    <x v="55"/>
  </r>
  <r>
    <x v="4"/>
    <x v="1"/>
    <x v="0"/>
    <x v="2508"/>
    <x v="844"/>
    <x v="1"/>
    <x v="1"/>
    <x v="1"/>
    <x v="31"/>
    <x v="47"/>
    <x v="35"/>
    <x v="290"/>
    <x v="4"/>
    <x v="4"/>
    <x v="0"/>
    <x v="0"/>
    <x v="4"/>
    <x v="0"/>
    <x v="6"/>
    <x v="6"/>
    <x v="61"/>
    <x v="55"/>
  </r>
  <r>
    <x v="3"/>
    <x v="1"/>
    <x v="0"/>
    <x v="250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1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2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3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4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5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6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79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0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1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2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3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4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5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6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7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8"/>
    <x v="844"/>
    <x v="1"/>
    <x v="5"/>
    <x v="1"/>
    <x v="31"/>
    <x v="47"/>
    <x v="35"/>
    <x v="291"/>
    <x v="4"/>
    <x v="10"/>
    <x v="0"/>
    <x v="0"/>
    <x v="4"/>
    <x v="0"/>
    <x v="6"/>
    <x v="6"/>
    <x v="62"/>
    <x v="55"/>
  </r>
  <r>
    <x v="3"/>
    <x v="1"/>
    <x v="0"/>
    <x v="2589"/>
    <x v="844"/>
    <x v="1"/>
    <x v="5"/>
    <x v="1"/>
    <x v="31"/>
    <x v="47"/>
    <x v="35"/>
    <x v="291"/>
    <x v="4"/>
    <x v="10"/>
    <x v="0"/>
    <x v="0"/>
    <x v="4"/>
    <x v="0"/>
    <x v="6"/>
    <x v="6"/>
    <x v="63"/>
    <x v="55"/>
  </r>
  <r>
    <x v="3"/>
    <x v="1"/>
    <x v="0"/>
    <x v="2590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1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2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3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4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5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6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7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8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599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0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1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2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3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4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5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6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7"/>
    <x v="844"/>
    <x v="1"/>
    <x v="5"/>
    <x v="1"/>
    <x v="31"/>
    <x v="47"/>
    <x v="35"/>
    <x v="292"/>
    <x v="4"/>
    <x v="10"/>
    <x v="0"/>
    <x v="0"/>
    <x v="4"/>
    <x v="0"/>
    <x v="6"/>
    <x v="6"/>
    <x v="62"/>
    <x v="55"/>
  </r>
  <r>
    <x v="3"/>
    <x v="1"/>
    <x v="0"/>
    <x v="2608"/>
    <x v="844"/>
    <x v="1"/>
    <x v="5"/>
    <x v="1"/>
    <x v="31"/>
    <x v="47"/>
    <x v="35"/>
    <x v="292"/>
    <x v="4"/>
    <x v="10"/>
    <x v="0"/>
    <x v="0"/>
    <x v="4"/>
    <x v="0"/>
    <x v="6"/>
    <x v="6"/>
    <x v="64"/>
    <x v="55"/>
  </r>
  <r>
    <x v="0"/>
    <x v="0"/>
    <x v="0"/>
    <x v="2609"/>
    <x v="2118"/>
    <x v="0"/>
    <x v="0"/>
    <x v="2"/>
    <x v="4"/>
    <x v="96"/>
    <x v="52"/>
    <x v="293"/>
    <x v="4"/>
    <x v="8"/>
    <x v="0"/>
    <x v="1"/>
    <x v="6"/>
    <x v="0"/>
    <x v="6"/>
    <x v="6"/>
    <x v="51"/>
    <x v="55"/>
  </r>
  <r>
    <x v="0"/>
    <x v="0"/>
    <x v="0"/>
    <x v="2610"/>
    <x v="2119"/>
    <x v="0"/>
    <x v="0"/>
    <x v="2"/>
    <x v="4"/>
    <x v="96"/>
    <x v="52"/>
    <x v="293"/>
    <x v="4"/>
    <x v="8"/>
    <x v="0"/>
    <x v="1"/>
    <x v="6"/>
    <x v="0"/>
    <x v="6"/>
    <x v="6"/>
    <x v="51"/>
    <x v="55"/>
  </r>
  <r>
    <x v="0"/>
    <x v="0"/>
    <x v="0"/>
    <x v="2611"/>
    <x v="2120"/>
    <x v="0"/>
    <x v="0"/>
    <x v="2"/>
    <x v="4"/>
    <x v="96"/>
    <x v="52"/>
    <x v="293"/>
    <x v="4"/>
    <x v="8"/>
    <x v="0"/>
    <x v="1"/>
    <x v="6"/>
    <x v="0"/>
    <x v="6"/>
    <x v="6"/>
    <x v="51"/>
    <x v="55"/>
  </r>
  <r>
    <x v="0"/>
    <x v="0"/>
    <x v="0"/>
    <x v="2612"/>
    <x v="2121"/>
    <x v="0"/>
    <x v="0"/>
    <x v="2"/>
    <x v="4"/>
    <x v="96"/>
    <x v="52"/>
    <x v="293"/>
    <x v="4"/>
    <x v="8"/>
    <x v="0"/>
    <x v="1"/>
    <x v="6"/>
    <x v="0"/>
    <x v="6"/>
    <x v="6"/>
    <x v="51"/>
    <x v="55"/>
  </r>
  <r>
    <x v="0"/>
    <x v="0"/>
    <x v="0"/>
    <x v="2613"/>
    <x v="2122"/>
    <x v="0"/>
    <x v="0"/>
    <x v="2"/>
    <x v="4"/>
    <x v="96"/>
    <x v="52"/>
    <x v="293"/>
    <x v="4"/>
    <x v="8"/>
    <x v="0"/>
    <x v="1"/>
    <x v="6"/>
    <x v="0"/>
    <x v="6"/>
    <x v="6"/>
    <x v="51"/>
    <x v="55"/>
  </r>
  <r>
    <x v="0"/>
    <x v="0"/>
    <x v="0"/>
    <x v="2614"/>
    <x v="2123"/>
    <x v="0"/>
    <x v="0"/>
    <x v="2"/>
    <x v="4"/>
    <x v="96"/>
    <x v="52"/>
    <x v="293"/>
    <x v="4"/>
    <x v="8"/>
    <x v="0"/>
    <x v="1"/>
    <x v="6"/>
    <x v="0"/>
    <x v="6"/>
    <x v="6"/>
    <x v="51"/>
    <x v="55"/>
  </r>
  <r>
    <x v="0"/>
    <x v="0"/>
    <x v="0"/>
    <x v="2615"/>
    <x v="2124"/>
    <x v="0"/>
    <x v="0"/>
    <x v="2"/>
    <x v="4"/>
    <x v="96"/>
    <x v="52"/>
    <x v="293"/>
    <x v="4"/>
    <x v="8"/>
    <x v="0"/>
    <x v="1"/>
    <x v="6"/>
    <x v="0"/>
    <x v="6"/>
    <x v="6"/>
    <x v="51"/>
    <x v="55"/>
  </r>
  <r>
    <x v="0"/>
    <x v="0"/>
    <x v="0"/>
    <x v="2616"/>
    <x v="2125"/>
    <x v="0"/>
    <x v="0"/>
    <x v="2"/>
    <x v="0"/>
    <x v="97"/>
    <x v="52"/>
    <x v="294"/>
    <x v="4"/>
    <x v="9"/>
    <x v="0"/>
    <x v="1"/>
    <x v="5"/>
    <x v="0"/>
    <x v="6"/>
    <x v="6"/>
    <x v="52"/>
    <x v="55"/>
  </r>
  <r>
    <x v="0"/>
    <x v="0"/>
    <x v="0"/>
    <x v="2617"/>
    <x v="2126"/>
    <x v="0"/>
    <x v="0"/>
    <x v="2"/>
    <x v="0"/>
    <x v="97"/>
    <x v="52"/>
    <x v="294"/>
    <x v="4"/>
    <x v="9"/>
    <x v="0"/>
    <x v="1"/>
    <x v="5"/>
    <x v="0"/>
    <x v="6"/>
    <x v="6"/>
    <x v="52"/>
    <x v="55"/>
  </r>
  <r>
    <x v="0"/>
    <x v="0"/>
    <x v="0"/>
    <x v="2618"/>
    <x v="2127"/>
    <x v="0"/>
    <x v="0"/>
    <x v="2"/>
    <x v="0"/>
    <x v="97"/>
    <x v="52"/>
    <x v="294"/>
    <x v="4"/>
    <x v="9"/>
    <x v="0"/>
    <x v="1"/>
    <x v="5"/>
    <x v="0"/>
    <x v="6"/>
    <x v="6"/>
    <x v="54"/>
    <x v="55"/>
  </r>
  <r>
    <x v="0"/>
    <x v="0"/>
    <x v="0"/>
    <x v="2619"/>
    <x v="2128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0"/>
    <x v="2129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1"/>
    <x v="2130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2"/>
    <x v="2131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3"/>
    <x v="2132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4"/>
    <x v="2133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5"/>
    <x v="2134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6"/>
    <x v="2135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7"/>
    <x v="2136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8"/>
    <x v="2137"/>
    <x v="0"/>
    <x v="0"/>
    <x v="2"/>
    <x v="2"/>
    <x v="98"/>
    <x v="52"/>
    <x v="295"/>
    <x v="4"/>
    <x v="9"/>
    <x v="0"/>
    <x v="1"/>
    <x v="5"/>
    <x v="0"/>
    <x v="6"/>
    <x v="6"/>
    <x v="52"/>
    <x v="55"/>
  </r>
  <r>
    <x v="0"/>
    <x v="0"/>
    <x v="0"/>
    <x v="2629"/>
    <x v="2138"/>
    <x v="0"/>
    <x v="0"/>
    <x v="2"/>
    <x v="2"/>
    <x v="99"/>
    <x v="52"/>
    <x v="295"/>
    <x v="4"/>
    <x v="8"/>
    <x v="0"/>
    <x v="1"/>
    <x v="6"/>
    <x v="0"/>
    <x v="6"/>
    <x v="6"/>
    <x v="51"/>
    <x v="55"/>
  </r>
  <r>
    <x v="0"/>
    <x v="0"/>
    <x v="0"/>
    <x v="2630"/>
    <x v="2139"/>
    <x v="0"/>
    <x v="0"/>
    <x v="2"/>
    <x v="2"/>
    <x v="99"/>
    <x v="52"/>
    <x v="295"/>
    <x v="4"/>
    <x v="8"/>
    <x v="0"/>
    <x v="1"/>
    <x v="6"/>
    <x v="0"/>
    <x v="6"/>
    <x v="6"/>
    <x v="65"/>
    <x v="55"/>
  </r>
  <r>
    <x v="0"/>
    <x v="0"/>
    <x v="0"/>
    <x v="2631"/>
    <x v="2140"/>
    <x v="0"/>
    <x v="0"/>
    <x v="2"/>
    <x v="7"/>
    <x v="100"/>
    <x v="52"/>
    <x v="296"/>
    <x v="4"/>
    <x v="8"/>
    <x v="0"/>
    <x v="1"/>
    <x v="6"/>
    <x v="0"/>
    <x v="6"/>
    <x v="6"/>
    <x v="51"/>
    <x v="55"/>
  </r>
  <r>
    <x v="0"/>
    <x v="0"/>
    <x v="0"/>
    <x v="2632"/>
    <x v="2141"/>
    <x v="0"/>
    <x v="0"/>
    <x v="2"/>
    <x v="1"/>
    <x v="101"/>
    <x v="52"/>
    <x v="297"/>
    <x v="4"/>
    <x v="9"/>
    <x v="0"/>
    <x v="1"/>
    <x v="5"/>
    <x v="0"/>
    <x v="6"/>
    <x v="6"/>
    <x v="52"/>
    <x v="55"/>
  </r>
  <r>
    <x v="0"/>
    <x v="0"/>
    <x v="0"/>
    <x v="2633"/>
    <x v="2142"/>
    <x v="0"/>
    <x v="0"/>
    <x v="2"/>
    <x v="1"/>
    <x v="101"/>
    <x v="52"/>
    <x v="297"/>
    <x v="4"/>
    <x v="9"/>
    <x v="0"/>
    <x v="1"/>
    <x v="5"/>
    <x v="0"/>
    <x v="6"/>
    <x v="6"/>
    <x v="52"/>
    <x v="55"/>
  </r>
  <r>
    <x v="0"/>
    <x v="0"/>
    <x v="0"/>
    <x v="2634"/>
    <x v="2143"/>
    <x v="0"/>
    <x v="0"/>
    <x v="2"/>
    <x v="1"/>
    <x v="101"/>
    <x v="52"/>
    <x v="297"/>
    <x v="4"/>
    <x v="9"/>
    <x v="0"/>
    <x v="1"/>
    <x v="5"/>
    <x v="0"/>
    <x v="6"/>
    <x v="6"/>
    <x v="52"/>
    <x v="55"/>
  </r>
  <r>
    <x v="0"/>
    <x v="0"/>
    <x v="0"/>
    <x v="2635"/>
    <x v="2144"/>
    <x v="0"/>
    <x v="0"/>
    <x v="2"/>
    <x v="1"/>
    <x v="101"/>
    <x v="52"/>
    <x v="297"/>
    <x v="4"/>
    <x v="9"/>
    <x v="0"/>
    <x v="1"/>
    <x v="5"/>
    <x v="0"/>
    <x v="6"/>
    <x v="6"/>
    <x v="52"/>
    <x v="55"/>
  </r>
  <r>
    <x v="0"/>
    <x v="0"/>
    <x v="0"/>
    <x v="2636"/>
    <x v="2145"/>
    <x v="0"/>
    <x v="0"/>
    <x v="2"/>
    <x v="1"/>
    <x v="101"/>
    <x v="52"/>
    <x v="297"/>
    <x v="4"/>
    <x v="9"/>
    <x v="0"/>
    <x v="1"/>
    <x v="5"/>
    <x v="0"/>
    <x v="6"/>
    <x v="6"/>
    <x v="52"/>
    <x v="55"/>
  </r>
  <r>
    <x v="0"/>
    <x v="0"/>
    <x v="0"/>
    <x v="2637"/>
    <x v="2146"/>
    <x v="0"/>
    <x v="0"/>
    <x v="2"/>
    <x v="1"/>
    <x v="101"/>
    <x v="52"/>
    <x v="297"/>
    <x v="4"/>
    <x v="9"/>
    <x v="0"/>
    <x v="1"/>
    <x v="5"/>
    <x v="0"/>
    <x v="6"/>
    <x v="6"/>
    <x v="66"/>
    <x v="55"/>
  </r>
  <r>
    <x v="0"/>
    <x v="0"/>
    <x v="0"/>
    <x v="2638"/>
    <x v="2147"/>
    <x v="0"/>
    <x v="0"/>
    <x v="2"/>
    <x v="6"/>
    <x v="102"/>
    <x v="52"/>
    <x v="298"/>
    <x v="4"/>
    <x v="9"/>
    <x v="0"/>
    <x v="1"/>
    <x v="5"/>
    <x v="0"/>
    <x v="6"/>
    <x v="6"/>
    <x v="52"/>
    <x v="55"/>
  </r>
  <r>
    <x v="0"/>
    <x v="0"/>
    <x v="0"/>
    <x v="2639"/>
    <x v="2148"/>
    <x v="0"/>
    <x v="0"/>
    <x v="2"/>
    <x v="6"/>
    <x v="102"/>
    <x v="52"/>
    <x v="298"/>
    <x v="4"/>
    <x v="9"/>
    <x v="0"/>
    <x v="1"/>
    <x v="5"/>
    <x v="0"/>
    <x v="6"/>
    <x v="6"/>
    <x v="52"/>
    <x v="55"/>
  </r>
  <r>
    <x v="0"/>
    <x v="0"/>
    <x v="0"/>
    <x v="2640"/>
    <x v="2149"/>
    <x v="0"/>
    <x v="0"/>
    <x v="2"/>
    <x v="6"/>
    <x v="102"/>
    <x v="52"/>
    <x v="298"/>
    <x v="4"/>
    <x v="9"/>
    <x v="0"/>
    <x v="1"/>
    <x v="5"/>
    <x v="0"/>
    <x v="6"/>
    <x v="6"/>
    <x v="52"/>
    <x v="55"/>
  </r>
  <r>
    <x v="0"/>
    <x v="0"/>
    <x v="0"/>
    <x v="2641"/>
    <x v="2150"/>
    <x v="0"/>
    <x v="0"/>
    <x v="2"/>
    <x v="6"/>
    <x v="102"/>
    <x v="52"/>
    <x v="298"/>
    <x v="4"/>
    <x v="9"/>
    <x v="0"/>
    <x v="1"/>
    <x v="5"/>
    <x v="0"/>
    <x v="6"/>
    <x v="6"/>
    <x v="52"/>
    <x v="55"/>
  </r>
  <r>
    <x v="0"/>
    <x v="0"/>
    <x v="0"/>
    <x v="2642"/>
    <x v="2151"/>
    <x v="0"/>
    <x v="0"/>
    <x v="2"/>
    <x v="6"/>
    <x v="102"/>
    <x v="52"/>
    <x v="298"/>
    <x v="4"/>
    <x v="9"/>
    <x v="0"/>
    <x v="1"/>
    <x v="5"/>
    <x v="0"/>
    <x v="6"/>
    <x v="6"/>
    <x v="52"/>
    <x v="55"/>
  </r>
  <r>
    <x v="0"/>
    <x v="0"/>
    <x v="0"/>
    <x v="2643"/>
    <x v="2152"/>
    <x v="0"/>
    <x v="0"/>
    <x v="2"/>
    <x v="6"/>
    <x v="102"/>
    <x v="52"/>
    <x v="298"/>
    <x v="4"/>
    <x v="9"/>
    <x v="0"/>
    <x v="1"/>
    <x v="5"/>
    <x v="0"/>
    <x v="6"/>
    <x v="6"/>
    <x v="66"/>
    <x v="55"/>
  </r>
  <r>
    <x v="0"/>
    <x v="0"/>
    <x v="0"/>
    <x v="2644"/>
    <x v="2153"/>
    <x v="4"/>
    <x v="3"/>
    <x v="2"/>
    <x v="12"/>
    <x v="103"/>
    <x v="52"/>
    <x v="299"/>
    <x v="4"/>
    <x v="8"/>
    <x v="0"/>
    <x v="1"/>
    <x v="6"/>
    <x v="0"/>
    <x v="6"/>
    <x v="6"/>
    <x v="51"/>
    <x v="55"/>
  </r>
  <r>
    <x v="0"/>
    <x v="0"/>
    <x v="0"/>
    <x v="2645"/>
    <x v="2154"/>
    <x v="4"/>
    <x v="3"/>
    <x v="2"/>
    <x v="12"/>
    <x v="103"/>
    <x v="52"/>
    <x v="299"/>
    <x v="4"/>
    <x v="8"/>
    <x v="0"/>
    <x v="1"/>
    <x v="6"/>
    <x v="0"/>
    <x v="6"/>
    <x v="6"/>
    <x v="51"/>
    <x v="55"/>
  </r>
  <r>
    <x v="0"/>
    <x v="0"/>
    <x v="0"/>
    <x v="2646"/>
    <x v="2155"/>
    <x v="4"/>
    <x v="3"/>
    <x v="2"/>
    <x v="18"/>
    <x v="104"/>
    <x v="52"/>
    <x v="300"/>
    <x v="4"/>
    <x v="8"/>
    <x v="0"/>
    <x v="1"/>
    <x v="6"/>
    <x v="0"/>
    <x v="6"/>
    <x v="6"/>
    <x v="51"/>
    <x v="55"/>
  </r>
  <r>
    <x v="0"/>
    <x v="0"/>
    <x v="0"/>
    <x v="2647"/>
    <x v="2156"/>
    <x v="4"/>
    <x v="3"/>
    <x v="2"/>
    <x v="18"/>
    <x v="104"/>
    <x v="52"/>
    <x v="300"/>
    <x v="4"/>
    <x v="8"/>
    <x v="0"/>
    <x v="1"/>
    <x v="6"/>
    <x v="0"/>
    <x v="6"/>
    <x v="6"/>
    <x v="51"/>
    <x v="55"/>
  </r>
  <r>
    <x v="0"/>
    <x v="0"/>
    <x v="0"/>
    <x v="2648"/>
    <x v="2157"/>
    <x v="4"/>
    <x v="3"/>
    <x v="2"/>
    <x v="18"/>
    <x v="104"/>
    <x v="52"/>
    <x v="300"/>
    <x v="4"/>
    <x v="8"/>
    <x v="0"/>
    <x v="1"/>
    <x v="6"/>
    <x v="0"/>
    <x v="6"/>
    <x v="6"/>
    <x v="51"/>
    <x v="55"/>
  </r>
  <r>
    <x v="0"/>
    <x v="0"/>
    <x v="0"/>
    <x v="2649"/>
    <x v="2158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0"/>
    <x v="2159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1"/>
    <x v="2160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2"/>
    <x v="2161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3"/>
    <x v="2162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4"/>
    <x v="2163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5"/>
    <x v="2164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6"/>
    <x v="2165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7"/>
    <x v="2166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8"/>
    <x v="2167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59"/>
    <x v="2168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0"/>
    <x v="2169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1"/>
    <x v="2170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2"/>
    <x v="2171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3"/>
    <x v="2172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4"/>
    <x v="2173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5"/>
    <x v="2174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6"/>
    <x v="2175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7"/>
    <x v="2176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8"/>
    <x v="2177"/>
    <x v="4"/>
    <x v="3"/>
    <x v="2"/>
    <x v="15"/>
    <x v="105"/>
    <x v="52"/>
    <x v="301"/>
    <x v="4"/>
    <x v="8"/>
    <x v="0"/>
    <x v="1"/>
    <x v="6"/>
    <x v="0"/>
    <x v="6"/>
    <x v="6"/>
    <x v="51"/>
    <x v="55"/>
  </r>
  <r>
    <x v="0"/>
    <x v="0"/>
    <x v="0"/>
    <x v="2669"/>
    <x v="2178"/>
    <x v="4"/>
    <x v="3"/>
    <x v="2"/>
    <x v="10"/>
    <x v="106"/>
    <x v="52"/>
    <x v="302"/>
    <x v="4"/>
    <x v="8"/>
    <x v="0"/>
    <x v="1"/>
    <x v="6"/>
    <x v="0"/>
    <x v="6"/>
    <x v="6"/>
    <x v="51"/>
    <x v="55"/>
  </r>
  <r>
    <x v="0"/>
    <x v="0"/>
    <x v="0"/>
    <x v="2670"/>
    <x v="2179"/>
    <x v="4"/>
    <x v="3"/>
    <x v="2"/>
    <x v="10"/>
    <x v="106"/>
    <x v="52"/>
    <x v="302"/>
    <x v="4"/>
    <x v="8"/>
    <x v="0"/>
    <x v="1"/>
    <x v="6"/>
    <x v="0"/>
    <x v="6"/>
    <x v="6"/>
    <x v="51"/>
    <x v="55"/>
  </r>
  <r>
    <x v="0"/>
    <x v="0"/>
    <x v="0"/>
    <x v="2671"/>
    <x v="2180"/>
    <x v="4"/>
    <x v="3"/>
    <x v="2"/>
    <x v="10"/>
    <x v="106"/>
    <x v="52"/>
    <x v="302"/>
    <x v="4"/>
    <x v="8"/>
    <x v="0"/>
    <x v="1"/>
    <x v="6"/>
    <x v="0"/>
    <x v="6"/>
    <x v="6"/>
    <x v="51"/>
    <x v="55"/>
  </r>
  <r>
    <x v="0"/>
    <x v="0"/>
    <x v="0"/>
    <x v="2672"/>
    <x v="2181"/>
    <x v="4"/>
    <x v="3"/>
    <x v="2"/>
    <x v="3"/>
    <x v="107"/>
    <x v="52"/>
    <x v="303"/>
    <x v="4"/>
    <x v="8"/>
    <x v="0"/>
    <x v="1"/>
    <x v="6"/>
    <x v="0"/>
    <x v="6"/>
    <x v="6"/>
    <x v="51"/>
    <x v="55"/>
  </r>
  <r>
    <x v="0"/>
    <x v="0"/>
    <x v="0"/>
    <x v="2673"/>
    <x v="2182"/>
    <x v="4"/>
    <x v="3"/>
    <x v="2"/>
    <x v="3"/>
    <x v="107"/>
    <x v="52"/>
    <x v="303"/>
    <x v="4"/>
    <x v="8"/>
    <x v="0"/>
    <x v="1"/>
    <x v="6"/>
    <x v="0"/>
    <x v="6"/>
    <x v="6"/>
    <x v="51"/>
    <x v="55"/>
  </r>
  <r>
    <x v="0"/>
    <x v="0"/>
    <x v="0"/>
    <x v="2674"/>
    <x v="2183"/>
    <x v="4"/>
    <x v="3"/>
    <x v="2"/>
    <x v="15"/>
    <x v="108"/>
    <x v="52"/>
    <x v="304"/>
    <x v="4"/>
    <x v="8"/>
    <x v="0"/>
    <x v="1"/>
    <x v="6"/>
    <x v="0"/>
    <x v="6"/>
    <x v="6"/>
    <x v="51"/>
    <x v="55"/>
  </r>
  <r>
    <x v="0"/>
    <x v="0"/>
    <x v="0"/>
    <x v="2675"/>
    <x v="2184"/>
    <x v="4"/>
    <x v="3"/>
    <x v="2"/>
    <x v="15"/>
    <x v="108"/>
    <x v="52"/>
    <x v="304"/>
    <x v="4"/>
    <x v="8"/>
    <x v="0"/>
    <x v="1"/>
    <x v="6"/>
    <x v="0"/>
    <x v="6"/>
    <x v="6"/>
    <x v="51"/>
    <x v="55"/>
  </r>
  <r>
    <x v="0"/>
    <x v="0"/>
    <x v="0"/>
    <x v="2676"/>
    <x v="2185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77"/>
    <x v="2186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78"/>
    <x v="2187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79"/>
    <x v="2188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80"/>
    <x v="2189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81"/>
    <x v="2190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82"/>
    <x v="2191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83"/>
    <x v="2192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84"/>
    <x v="2193"/>
    <x v="4"/>
    <x v="3"/>
    <x v="2"/>
    <x v="13"/>
    <x v="109"/>
    <x v="52"/>
    <x v="305"/>
    <x v="4"/>
    <x v="8"/>
    <x v="0"/>
    <x v="1"/>
    <x v="6"/>
    <x v="0"/>
    <x v="6"/>
    <x v="6"/>
    <x v="51"/>
    <x v="55"/>
  </r>
  <r>
    <x v="0"/>
    <x v="0"/>
    <x v="0"/>
    <x v="2685"/>
    <x v="2194"/>
    <x v="4"/>
    <x v="3"/>
    <x v="2"/>
    <x v="13"/>
    <x v="109"/>
    <x v="52"/>
    <x v="305"/>
    <x v="4"/>
    <x v="8"/>
    <x v="0"/>
    <x v="1"/>
    <x v="6"/>
    <x v="0"/>
    <x v="6"/>
    <x v="6"/>
    <x v="51"/>
    <x v="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4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Y4:AM15" firstHeaderRow="1" firstDataRow="3" firstDataCol="1" rowPageCount="2" colPageCount="1"/>
  <pivotFields count="22">
    <pivotField compact="0" showAll="0">
      <items count="9">
        <item x="1"/>
        <item x="6"/>
        <item x="5"/>
        <item x="2"/>
        <item x="7"/>
        <item x="0"/>
        <item x="4"/>
        <item x="3"/>
        <item t="default"/>
      </items>
    </pivotField>
    <pivotField axis="axisPage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axis="axisCol" compact="0" showAll="0">
      <items count="7">
        <item x="2"/>
        <item x="3"/>
        <item x="0"/>
        <item x="1"/>
        <item x="4"/>
        <item x="5"/>
        <item t="default"/>
      </items>
    </pivotField>
    <pivotField compact="0" showAll="0"/>
    <pivotField compact="0" showAll="0"/>
    <pivotField compact="0" showAll="0"/>
    <pivotField axis="axisRow" compact="0" showAll="0">
      <items count="54">
        <item x="4"/>
        <item x="2"/>
        <item x="3"/>
        <item x="0"/>
        <item x="1"/>
        <item x="6"/>
        <item x="7"/>
        <item x="5"/>
        <item x="10"/>
        <item x="12"/>
        <item x="9"/>
        <item x="19"/>
        <item x="17"/>
        <item x="14"/>
        <item x="20"/>
        <item x="16"/>
        <item x="18"/>
        <item x="15"/>
        <item x="11"/>
        <item x="13"/>
        <item x="8"/>
        <item x="21"/>
        <item x="28"/>
        <item x="26"/>
        <item x="37"/>
        <item x="24"/>
        <item x="33"/>
        <item x="23"/>
        <item x="22"/>
        <item x="25"/>
        <item x="38"/>
        <item x="46"/>
        <item x="40"/>
        <item x="42"/>
        <item x="39"/>
        <item x="51"/>
        <item x="41"/>
        <item x="31"/>
        <item x="43"/>
        <item x="44"/>
        <item x="45"/>
        <item x="50"/>
        <item x="36"/>
        <item x="30"/>
        <item x="29"/>
        <item x="52"/>
        <item x="32"/>
        <item x="48"/>
        <item x="27"/>
        <item x="47"/>
        <item x="49"/>
        <item x="34"/>
        <item x="35"/>
        <item t="default"/>
      </items>
    </pivotField>
    <pivotField compact="0" showAll="0"/>
    <pivotField compact="0" numFmtId="14" showAll="0"/>
    <pivotField compact="0" showAll="0"/>
    <pivotField compact="0" showAll="0"/>
    <pivotField axis="axisPage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axis="axisCol" dataField="1" compact="0" showAll="0">
      <items count="68">
        <item x="52"/>
        <item x="54"/>
        <item x="66"/>
        <item x="53"/>
        <item x="55"/>
        <item x="9"/>
        <item x="13"/>
        <item x="14"/>
        <item x="15"/>
        <item x="8"/>
        <item x="11"/>
        <item x="16"/>
        <item x="22"/>
        <item x="12"/>
        <item x="26"/>
        <item x="23"/>
        <item x="19"/>
        <item x="18"/>
        <item x="17"/>
        <item x="25"/>
        <item x="6"/>
        <item x="5"/>
        <item x="0"/>
        <item x="3"/>
        <item x="4"/>
        <item x="10"/>
        <item x="2"/>
        <item x="1"/>
        <item x="7"/>
        <item x="24"/>
        <item x="20"/>
        <item x="59"/>
        <item x="48"/>
        <item x="49"/>
        <item x="58"/>
        <item x="47"/>
        <item x="51"/>
        <item x="65"/>
        <item x="46"/>
        <item x="60"/>
        <item x="42"/>
        <item x="57"/>
        <item x="41"/>
        <item x="44"/>
        <item x="43"/>
        <item x="61"/>
        <item x="50"/>
        <item x="45"/>
        <item x="40"/>
        <item x="56"/>
        <item x="39"/>
        <item x="63"/>
        <item x="64"/>
        <item x="62"/>
        <item x="21"/>
        <item x="28"/>
        <item x="30"/>
        <item x="29"/>
        <item x="27"/>
        <item x="37"/>
        <item x="31"/>
        <item x="36"/>
        <item x="38"/>
        <item x="35"/>
        <item x="34"/>
        <item x="32"/>
        <item x="33"/>
        <item t="default"/>
      </items>
    </pivotField>
    <pivotField compact="0" showAll="0"/>
  </pivotFields>
  <rowFields count="1">
    <field x="10"/>
  </rowFields>
  <rowItems count="9"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 t="grand">
      <x/>
    </i>
  </rowItems>
  <colFields count="2">
    <field x="6"/>
    <field x="20"/>
  </colFields>
  <colItems count="14">
    <i>
      <x v="2"/>
      <x v="5"/>
    </i>
    <i r="1">
      <x v="22"/>
    </i>
    <i r="1">
      <x v="28"/>
    </i>
    <i r="1">
      <x v="29"/>
    </i>
    <i r="1">
      <x v="48"/>
    </i>
    <i r="1">
      <x v="50"/>
    </i>
    <i r="1">
      <x v="54"/>
    </i>
    <i r="1">
      <x v="63"/>
    </i>
    <i r="1">
      <x v="65"/>
    </i>
    <i t="default">
      <x v="2"/>
    </i>
    <i>
      <x v="3"/>
      <x v="46"/>
    </i>
    <i r="1">
      <x v="50"/>
    </i>
    <i t="default">
      <x v="3"/>
    </i>
    <i t="grand">
      <x/>
    </i>
  </colItems>
  <pageFields count="2">
    <pageField fld="1" item="1"/>
    <pageField fld="15" item="1"/>
  </pageFields>
  <dataFields count="1">
    <dataField name="计数项:橙电服务费" fld="20" subtotal="count" baseField="0" baseItem="0"/>
  </dataFields>
  <pivotTableStyleInfo name="PivotStyleLight16" showRowHeaders="1" showColHeaders="1" showLastColumn="1"/>
  <filters count="1">
    <filter evalOrder="-1" fld="10" id="1" type="M9">
      <autoFilter ref="A1">
        <filterColumn colId="0">
          <dynamicFilter type="M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68"/>
  <sheetViews>
    <sheetView tabSelected="1" workbookViewId="0">
      <pane ySplit="3" topLeftCell="A4" activePane="bottomLeft" state="frozen"/>
      <selection/>
      <selection pane="bottomLeft" activeCell="G9" sqref="G9"/>
    </sheetView>
  </sheetViews>
  <sheetFormatPr defaultColWidth="9" defaultRowHeight="13.5"/>
  <cols>
    <col min="1" max="1" width="11.1333333333333" style="86" customWidth="1"/>
    <col min="2" max="2" width="6.13333333333333" style="86" customWidth="1"/>
    <col min="3" max="3" width="7.25" style="86" customWidth="1"/>
    <col min="4" max="4" width="11.3833333333333" style="86" customWidth="1"/>
    <col min="5" max="5" width="12" style="86" customWidth="1"/>
    <col min="6" max="6" width="6.88333333333333" style="97" customWidth="1"/>
    <col min="7" max="7" width="9.5" style="86" customWidth="1"/>
    <col min="8" max="8" width="9" style="86" customWidth="1"/>
    <col min="9" max="9" width="6.88333333333333" style="97" customWidth="1"/>
    <col min="10" max="10" width="8.88333333333333" style="86" customWidth="1"/>
    <col min="11" max="11" width="9.225" style="86" customWidth="1"/>
    <col min="12" max="12" width="12.25" style="86" customWidth="1"/>
    <col min="13" max="13" width="9.66666666666667" style="86" customWidth="1"/>
    <col min="14" max="14" width="13.6666666666667" style="86" customWidth="1"/>
    <col min="15" max="15" width="9.38333333333333" style="86" customWidth="1"/>
    <col min="16" max="16" width="14.5" style="86" customWidth="1"/>
    <col min="17" max="17" width="13.1333333333333" style="86" customWidth="1"/>
    <col min="18" max="18" width="14.3833333333333" style="86" customWidth="1"/>
    <col min="19" max="19" width="14.5" style="86" customWidth="1"/>
    <col min="20" max="20" width="18" style="87" customWidth="1"/>
    <col min="21" max="21" width="14.3833333333333" style="87" customWidth="1"/>
    <col min="22" max="22" width="14.1333333333333" style="87" customWidth="1"/>
    <col min="23" max="16384" width="9" style="87"/>
  </cols>
  <sheetData>
    <row r="1" ht="42" customHeight="1" spans="1:22">
      <c r="A1" s="89" t="s">
        <v>0</v>
      </c>
      <c r="B1" s="98" t="s">
        <v>1</v>
      </c>
      <c r="C1" s="99" t="s">
        <v>2</v>
      </c>
      <c r="D1" s="99"/>
      <c r="E1" s="99"/>
      <c r="F1" s="100"/>
      <c r="G1" s="99"/>
      <c r="H1" s="99"/>
      <c r="I1" s="100"/>
      <c r="J1" s="99"/>
      <c r="K1" s="99"/>
      <c r="L1" s="99"/>
      <c r="M1" s="99"/>
      <c r="N1" s="99"/>
      <c r="O1" s="109" t="s">
        <v>3</v>
      </c>
      <c r="P1" s="110"/>
      <c r="Q1" s="117">
        <v>0.6</v>
      </c>
      <c r="R1" s="89" t="s">
        <v>4</v>
      </c>
      <c r="S1" s="89" t="s">
        <v>5</v>
      </c>
      <c r="T1" s="118" t="s">
        <v>6</v>
      </c>
      <c r="U1" s="118" t="s">
        <v>7</v>
      </c>
      <c r="V1" s="119" t="s">
        <v>8</v>
      </c>
    </row>
    <row r="2" ht="25" customHeight="1" spans="1:22">
      <c r="A2" s="89"/>
      <c r="B2" s="101"/>
      <c r="C2" s="89" t="s">
        <v>9</v>
      </c>
      <c r="D2" s="89"/>
      <c r="E2" s="89"/>
      <c r="F2" s="102" t="s">
        <v>10</v>
      </c>
      <c r="G2" s="103"/>
      <c r="H2" s="104"/>
      <c r="I2" s="105" t="s">
        <v>11</v>
      </c>
      <c r="J2" s="89"/>
      <c r="K2" s="89"/>
      <c r="L2" s="89" t="s">
        <v>12</v>
      </c>
      <c r="M2" s="89" t="s">
        <v>13</v>
      </c>
      <c r="N2" s="98" t="s">
        <v>14</v>
      </c>
      <c r="O2" s="98" t="s">
        <v>15</v>
      </c>
      <c r="P2" s="88" t="s">
        <v>16</v>
      </c>
      <c r="Q2" s="98" t="s">
        <v>17</v>
      </c>
      <c r="R2" s="89"/>
      <c r="S2" s="89"/>
      <c r="T2" s="118"/>
      <c r="U2" s="118"/>
      <c r="V2" s="119"/>
    </row>
    <row r="3" ht="28" customHeight="1" spans="1:22">
      <c r="A3" s="89"/>
      <c r="B3" s="90"/>
      <c r="C3" s="89" t="s">
        <v>18</v>
      </c>
      <c r="D3" s="89" t="s">
        <v>19</v>
      </c>
      <c r="E3" s="91" t="s">
        <v>20</v>
      </c>
      <c r="F3" s="105" t="s">
        <v>18</v>
      </c>
      <c r="G3" s="91" t="s">
        <v>19</v>
      </c>
      <c r="H3" s="91" t="s">
        <v>20</v>
      </c>
      <c r="I3" s="105" t="s">
        <v>18</v>
      </c>
      <c r="J3" s="91" t="s">
        <v>19</v>
      </c>
      <c r="K3" s="91" t="s">
        <v>20</v>
      </c>
      <c r="L3" s="89"/>
      <c r="M3" s="111">
        <v>44834</v>
      </c>
      <c r="N3" s="90"/>
      <c r="O3" s="90"/>
      <c r="P3" s="112"/>
      <c r="Q3" s="90"/>
      <c r="R3" s="89"/>
      <c r="S3" s="89"/>
      <c r="T3" s="118"/>
      <c r="U3" s="118"/>
      <c r="V3" s="86">
        <v>0.5</v>
      </c>
    </row>
    <row r="4" ht="16" customHeight="1" spans="1:21">
      <c r="A4" s="92">
        <v>44713</v>
      </c>
      <c r="B4" s="89">
        <v>60</v>
      </c>
      <c r="C4" s="89">
        <v>162</v>
      </c>
      <c r="D4" s="89">
        <v>70.79</v>
      </c>
      <c r="E4" s="89">
        <f t="shared" ref="E4:E63" si="0">C4*D4</f>
        <v>11467.98</v>
      </c>
      <c r="F4" s="105"/>
      <c r="G4" s="106"/>
      <c r="H4" s="106"/>
      <c r="I4" s="105"/>
      <c r="J4" s="106"/>
      <c r="K4" s="106"/>
      <c r="L4" s="106">
        <f>E4+H4+K4</f>
        <v>11467.98</v>
      </c>
      <c r="M4" s="105">
        <f>DATEDIF(A4,$M$3,"M")+1</f>
        <v>4</v>
      </c>
      <c r="N4" s="106">
        <f>L4*M4</f>
        <v>45871.92</v>
      </c>
      <c r="O4" s="106"/>
      <c r="P4" s="106"/>
      <c r="Q4" s="106"/>
      <c r="R4" s="106">
        <f>L4+Q4</f>
        <v>11467.98</v>
      </c>
      <c r="S4" s="106">
        <f>N4+Q4</f>
        <v>45871.92</v>
      </c>
      <c r="T4" s="106">
        <f>R4*$V$3</f>
        <v>5733.99</v>
      </c>
      <c r="U4" s="120">
        <f>S4*$V$3</f>
        <v>22935.96</v>
      </c>
    </row>
    <row r="5" ht="16" customHeight="1" spans="1:21">
      <c r="A5" s="92">
        <v>44713</v>
      </c>
      <c r="B5" s="89">
        <v>60</v>
      </c>
      <c r="C5" s="89">
        <v>5</v>
      </c>
      <c r="D5" s="89">
        <v>70.8</v>
      </c>
      <c r="E5" s="89">
        <f t="shared" si="0"/>
        <v>354</v>
      </c>
      <c r="F5" s="105"/>
      <c r="G5" s="106"/>
      <c r="H5" s="106"/>
      <c r="I5" s="105"/>
      <c r="J5" s="106"/>
      <c r="K5" s="106"/>
      <c r="L5" s="106">
        <f t="shared" ref="L5:L36" si="1">E5+H5+K5</f>
        <v>354</v>
      </c>
      <c r="M5" s="105">
        <f t="shared" ref="M5:M36" si="2">DATEDIF(A5,$M$3,"M")+1</f>
        <v>4</v>
      </c>
      <c r="N5" s="106">
        <f t="shared" ref="N5:N36" si="3">L5*M5</f>
        <v>1416</v>
      </c>
      <c r="O5" s="106"/>
      <c r="P5" s="106"/>
      <c r="Q5" s="106"/>
      <c r="R5" s="106">
        <f t="shared" ref="R5:R23" si="4">L5+Q5</f>
        <v>354</v>
      </c>
      <c r="S5" s="106">
        <f t="shared" ref="S5:S36" si="5">N5+Q5</f>
        <v>1416</v>
      </c>
      <c r="T5" s="106">
        <f t="shared" ref="T5:T36" si="6">R5*$V$3</f>
        <v>177</v>
      </c>
      <c r="U5" s="120">
        <f t="shared" ref="U5:U36" si="7">S5*$V$3</f>
        <v>708</v>
      </c>
    </row>
    <row r="6" ht="16" customHeight="1" spans="1:21">
      <c r="A6" s="92">
        <v>44713</v>
      </c>
      <c r="B6" s="89">
        <v>60</v>
      </c>
      <c r="C6" s="89">
        <v>1</v>
      </c>
      <c r="D6" s="89">
        <v>70.81</v>
      </c>
      <c r="E6" s="89">
        <f t="shared" si="0"/>
        <v>70.81</v>
      </c>
      <c r="F6" s="105"/>
      <c r="G6" s="106"/>
      <c r="H6" s="106"/>
      <c r="I6" s="105"/>
      <c r="J6" s="106"/>
      <c r="K6" s="106"/>
      <c r="L6" s="106">
        <f t="shared" si="1"/>
        <v>70.81</v>
      </c>
      <c r="M6" s="105">
        <f t="shared" si="2"/>
        <v>4</v>
      </c>
      <c r="N6" s="106">
        <f t="shared" si="3"/>
        <v>283.24</v>
      </c>
      <c r="O6" s="106"/>
      <c r="P6" s="106"/>
      <c r="Q6" s="106"/>
      <c r="R6" s="106">
        <f t="shared" si="4"/>
        <v>70.81</v>
      </c>
      <c r="S6" s="106">
        <f t="shared" si="5"/>
        <v>283.24</v>
      </c>
      <c r="T6" s="106">
        <f t="shared" si="6"/>
        <v>35.405</v>
      </c>
      <c r="U6" s="120">
        <f t="shared" si="7"/>
        <v>141.62</v>
      </c>
    </row>
    <row r="7" ht="16" customHeight="1" spans="1:21">
      <c r="A7" s="92">
        <v>44713</v>
      </c>
      <c r="B7" s="89">
        <v>60</v>
      </c>
      <c r="C7" s="89">
        <v>1</v>
      </c>
      <c r="D7" s="89">
        <v>70.82</v>
      </c>
      <c r="E7" s="89">
        <f t="shared" si="0"/>
        <v>70.82</v>
      </c>
      <c r="F7" s="105"/>
      <c r="G7" s="106"/>
      <c r="H7" s="106"/>
      <c r="I7" s="105"/>
      <c r="J7" s="106"/>
      <c r="K7" s="106"/>
      <c r="L7" s="106">
        <f t="shared" si="1"/>
        <v>70.82</v>
      </c>
      <c r="M7" s="105">
        <f t="shared" si="2"/>
        <v>4</v>
      </c>
      <c r="N7" s="106">
        <f t="shared" si="3"/>
        <v>283.28</v>
      </c>
      <c r="O7" s="106"/>
      <c r="P7" s="106"/>
      <c r="Q7" s="106"/>
      <c r="R7" s="106">
        <f t="shared" si="4"/>
        <v>70.82</v>
      </c>
      <c r="S7" s="106">
        <f t="shared" si="5"/>
        <v>283.28</v>
      </c>
      <c r="T7" s="106">
        <f t="shared" si="6"/>
        <v>35.41</v>
      </c>
      <c r="U7" s="120">
        <f t="shared" si="7"/>
        <v>141.64</v>
      </c>
    </row>
    <row r="8" ht="16" customHeight="1" spans="1:21">
      <c r="A8" s="92">
        <v>44713</v>
      </c>
      <c r="B8" s="89">
        <v>60</v>
      </c>
      <c r="C8" s="89">
        <v>1</v>
      </c>
      <c r="D8" s="89">
        <v>70.83</v>
      </c>
      <c r="E8" s="89">
        <f t="shared" si="0"/>
        <v>70.83</v>
      </c>
      <c r="F8" s="105"/>
      <c r="G8" s="106"/>
      <c r="H8" s="106"/>
      <c r="I8" s="105"/>
      <c r="J8" s="106"/>
      <c r="K8" s="106"/>
      <c r="L8" s="106">
        <f t="shared" si="1"/>
        <v>70.83</v>
      </c>
      <c r="M8" s="105">
        <f t="shared" si="2"/>
        <v>4</v>
      </c>
      <c r="N8" s="106">
        <f t="shared" si="3"/>
        <v>283.32</v>
      </c>
      <c r="O8" s="106"/>
      <c r="P8" s="106"/>
      <c r="Q8" s="106"/>
      <c r="R8" s="106">
        <f t="shared" si="4"/>
        <v>70.83</v>
      </c>
      <c r="S8" s="106">
        <f t="shared" si="5"/>
        <v>283.32</v>
      </c>
      <c r="T8" s="106">
        <f t="shared" si="6"/>
        <v>35.415</v>
      </c>
      <c r="U8" s="120">
        <f t="shared" si="7"/>
        <v>141.66</v>
      </c>
    </row>
    <row r="9" ht="16" customHeight="1" spans="1:21">
      <c r="A9" s="92">
        <v>44713</v>
      </c>
      <c r="B9" s="89">
        <v>60</v>
      </c>
      <c r="C9" s="89">
        <v>1</v>
      </c>
      <c r="D9" s="89">
        <v>70.84</v>
      </c>
      <c r="E9" s="89">
        <f t="shared" si="0"/>
        <v>70.84</v>
      </c>
      <c r="F9" s="105"/>
      <c r="G9" s="106"/>
      <c r="H9" s="106"/>
      <c r="I9" s="105"/>
      <c r="J9" s="106"/>
      <c r="K9" s="106"/>
      <c r="L9" s="106">
        <f t="shared" si="1"/>
        <v>70.84</v>
      </c>
      <c r="M9" s="105">
        <f t="shared" si="2"/>
        <v>4</v>
      </c>
      <c r="N9" s="106">
        <f t="shared" si="3"/>
        <v>283.36</v>
      </c>
      <c r="O9" s="106"/>
      <c r="P9" s="106"/>
      <c r="Q9" s="106"/>
      <c r="R9" s="106">
        <f t="shared" si="4"/>
        <v>70.84</v>
      </c>
      <c r="S9" s="106">
        <f t="shared" si="5"/>
        <v>283.36</v>
      </c>
      <c r="T9" s="106">
        <f t="shared" si="6"/>
        <v>35.42</v>
      </c>
      <c r="U9" s="120">
        <f t="shared" si="7"/>
        <v>141.68</v>
      </c>
    </row>
    <row r="10" ht="16" customHeight="1" spans="1:21">
      <c r="A10" s="92">
        <v>44713</v>
      </c>
      <c r="B10" s="89">
        <v>60</v>
      </c>
      <c r="C10" s="89">
        <v>1</v>
      </c>
      <c r="D10" s="89">
        <v>70.85</v>
      </c>
      <c r="E10" s="89">
        <f t="shared" si="0"/>
        <v>70.85</v>
      </c>
      <c r="F10" s="105"/>
      <c r="G10" s="106"/>
      <c r="H10" s="106"/>
      <c r="I10" s="105"/>
      <c r="J10" s="106"/>
      <c r="K10" s="106"/>
      <c r="L10" s="106">
        <f t="shared" si="1"/>
        <v>70.85</v>
      </c>
      <c r="M10" s="105">
        <f t="shared" si="2"/>
        <v>4</v>
      </c>
      <c r="N10" s="106">
        <f t="shared" si="3"/>
        <v>283.4</v>
      </c>
      <c r="O10" s="106"/>
      <c r="P10" s="106"/>
      <c r="Q10" s="106"/>
      <c r="R10" s="106">
        <f t="shared" si="4"/>
        <v>70.85</v>
      </c>
      <c r="S10" s="106">
        <f t="shared" si="5"/>
        <v>283.4</v>
      </c>
      <c r="T10" s="106">
        <f t="shared" si="6"/>
        <v>35.425</v>
      </c>
      <c r="U10" s="120">
        <f t="shared" si="7"/>
        <v>141.7</v>
      </c>
    </row>
    <row r="11" ht="16" customHeight="1" spans="1:21">
      <c r="A11" s="92">
        <v>44713</v>
      </c>
      <c r="B11" s="89">
        <v>60</v>
      </c>
      <c r="C11" s="89">
        <v>1</v>
      </c>
      <c r="D11" s="89">
        <v>70.88</v>
      </c>
      <c r="E11" s="89">
        <f t="shared" si="0"/>
        <v>70.88</v>
      </c>
      <c r="F11" s="105"/>
      <c r="G11" s="106"/>
      <c r="H11" s="106"/>
      <c r="I11" s="105"/>
      <c r="J11" s="106"/>
      <c r="K11" s="106"/>
      <c r="L11" s="106">
        <f t="shared" si="1"/>
        <v>70.88</v>
      </c>
      <c r="M11" s="105">
        <f t="shared" si="2"/>
        <v>4</v>
      </c>
      <c r="N11" s="106">
        <f t="shared" si="3"/>
        <v>283.52</v>
      </c>
      <c r="O11" s="106"/>
      <c r="P11" s="106"/>
      <c r="Q11" s="106"/>
      <c r="R11" s="106">
        <f t="shared" si="4"/>
        <v>70.88</v>
      </c>
      <c r="S11" s="106">
        <f t="shared" si="5"/>
        <v>283.52</v>
      </c>
      <c r="T11" s="106">
        <f t="shared" si="6"/>
        <v>35.44</v>
      </c>
      <c r="U11" s="120">
        <f t="shared" si="7"/>
        <v>141.76</v>
      </c>
    </row>
    <row r="12" ht="16" customHeight="1" spans="1:21">
      <c r="A12" s="92">
        <v>44713</v>
      </c>
      <c r="B12" s="89">
        <v>60</v>
      </c>
      <c r="C12" s="89">
        <v>1</v>
      </c>
      <c r="D12" s="89">
        <v>77.81</v>
      </c>
      <c r="E12" s="89">
        <f t="shared" si="0"/>
        <v>77.81</v>
      </c>
      <c r="F12" s="105"/>
      <c r="G12" s="106"/>
      <c r="H12" s="106"/>
      <c r="I12" s="105"/>
      <c r="J12" s="106"/>
      <c r="K12" s="106"/>
      <c r="L12" s="106">
        <f t="shared" si="1"/>
        <v>77.81</v>
      </c>
      <c r="M12" s="105">
        <f t="shared" si="2"/>
        <v>4</v>
      </c>
      <c r="N12" s="106">
        <f t="shared" si="3"/>
        <v>311.24</v>
      </c>
      <c r="O12" s="106"/>
      <c r="P12" s="106"/>
      <c r="Q12" s="106"/>
      <c r="R12" s="106">
        <f t="shared" si="4"/>
        <v>77.81</v>
      </c>
      <c r="S12" s="106">
        <f t="shared" si="5"/>
        <v>311.24</v>
      </c>
      <c r="T12" s="106">
        <f t="shared" si="6"/>
        <v>38.905</v>
      </c>
      <c r="U12" s="120">
        <f t="shared" si="7"/>
        <v>155.62</v>
      </c>
    </row>
    <row r="13" ht="16" customHeight="1" spans="1:21">
      <c r="A13" s="92">
        <v>44713</v>
      </c>
      <c r="B13" s="89">
        <v>60</v>
      </c>
      <c r="C13" s="89">
        <v>5</v>
      </c>
      <c r="D13" s="89">
        <v>77.83</v>
      </c>
      <c r="E13" s="89">
        <f t="shared" si="0"/>
        <v>389.15</v>
      </c>
      <c r="F13" s="105"/>
      <c r="G13" s="106"/>
      <c r="H13" s="106"/>
      <c r="I13" s="105"/>
      <c r="J13" s="106"/>
      <c r="K13" s="106"/>
      <c r="L13" s="106">
        <f t="shared" si="1"/>
        <v>389.15</v>
      </c>
      <c r="M13" s="105">
        <f t="shared" si="2"/>
        <v>4</v>
      </c>
      <c r="N13" s="106">
        <f t="shared" si="3"/>
        <v>1556.6</v>
      </c>
      <c r="O13" s="106"/>
      <c r="P13" s="106"/>
      <c r="Q13" s="106"/>
      <c r="R13" s="106">
        <f t="shared" si="4"/>
        <v>389.15</v>
      </c>
      <c r="S13" s="106">
        <f t="shared" si="5"/>
        <v>1556.6</v>
      </c>
      <c r="T13" s="106">
        <f t="shared" si="6"/>
        <v>194.575</v>
      </c>
      <c r="U13" s="120">
        <f t="shared" si="7"/>
        <v>778.3</v>
      </c>
    </row>
    <row r="14" ht="16" customHeight="1" spans="1:21">
      <c r="A14" s="92">
        <v>44713</v>
      </c>
      <c r="B14" s="89">
        <v>60</v>
      </c>
      <c r="C14" s="89">
        <v>110</v>
      </c>
      <c r="D14" s="89">
        <v>79.28</v>
      </c>
      <c r="E14" s="89">
        <f t="shared" si="0"/>
        <v>8720.8</v>
      </c>
      <c r="F14" s="105"/>
      <c r="G14" s="106"/>
      <c r="H14" s="106"/>
      <c r="I14" s="105"/>
      <c r="J14" s="106"/>
      <c r="K14" s="106"/>
      <c r="L14" s="106">
        <f t="shared" si="1"/>
        <v>8720.8</v>
      </c>
      <c r="M14" s="105">
        <f t="shared" si="2"/>
        <v>4</v>
      </c>
      <c r="N14" s="106">
        <f t="shared" si="3"/>
        <v>34883.2</v>
      </c>
      <c r="O14" s="106"/>
      <c r="P14" s="106"/>
      <c r="Q14" s="106"/>
      <c r="R14" s="106">
        <f t="shared" si="4"/>
        <v>8720.8</v>
      </c>
      <c r="S14" s="106">
        <f t="shared" si="5"/>
        <v>34883.2</v>
      </c>
      <c r="T14" s="106">
        <f t="shared" si="6"/>
        <v>4360.4</v>
      </c>
      <c r="U14" s="120">
        <f t="shared" si="7"/>
        <v>17441.6</v>
      </c>
    </row>
    <row r="15" ht="16" customHeight="1" spans="1:21">
      <c r="A15" s="92">
        <v>44713</v>
      </c>
      <c r="B15" s="89">
        <v>60</v>
      </c>
      <c r="C15" s="89">
        <v>3</v>
      </c>
      <c r="D15" s="89">
        <v>79.29</v>
      </c>
      <c r="E15" s="89">
        <f t="shared" si="0"/>
        <v>237.87</v>
      </c>
      <c r="F15" s="105"/>
      <c r="G15" s="106"/>
      <c r="H15" s="106"/>
      <c r="I15" s="105"/>
      <c r="J15" s="106"/>
      <c r="K15" s="106"/>
      <c r="L15" s="106">
        <f t="shared" si="1"/>
        <v>237.87</v>
      </c>
      <c r="M15" s="105">
        <f t="shared" si="2"/>
        <v>4</v>
      </c>
      <c r="N15" s="106">
        <f t="shared" si="3"/>
        <v>951.48</v>
      </c>
      <c r="O15" s="106"/>
      <c r="P15" s="106"/>
      <c r="Q15" s="106"/>
      <c r="R15" s="106">
        <f t="shared" si="4"/>
        <v>237.87</v>
      </c>
      <c r="S15" s="106">
        <f t="shared" si="5"/>
        <v>951.48</v>
      </c>
      <c r="T15" s="106">
        <f t="shared" si="6"/>
        <v>118.935</v>
      </c>
      <c r="U15" s="120">
        <f t="shared" si="7"/>
        <v>475.74</v>
      </c>
    </row>
    <row r="16" ht="16" customHeight="1" spans="1:21">
      <c r="A16" s="92">
        <v>44713</v>
      </c>
      <c r="B16" s="89">
        <v>60</v>
      </c>
      <c r="C16" s="89">
        <v>1</v>
      </c>
      <c r="D16" s="106">
        <v>79.3</v>
      </c>
      <c r="E16" s="89">
        <f t="shared" si="0"/>
        <v>79.3</v>
      </c>
      <c r="F16" s="105"/>
      <c r="G16" s="106"/>
      <c r="H16" s="106"/>
      <c r="I16" s="105"/>
      <c r="J16" s="106"/>
      <c r="K16" s="106"/>
      <c r="L16" s="106">
        <f t="shared" si="1"/>
        <v>79.3</v>
      </c>
      <c r="M16" s="105">
        <f t="shared" si="2"/>
        <v>4</v>
      </c>
      <c r="N16" s="106">
        <f t="shared" si="3"/>
        <v>317.2</v>
      </c>
      <c r="O16" s="106"/>
      <c r="P16" s="106"/>
      <c r="Q16" s="106"/>
      <c r="R16" s="106">
        <f t="shared" si="4"/>
        <v>79.3</v>
      </c>
      <c r="S16" s="106">
        <f t="shared" si="5"/>
        <v>317.2</v>
      </c>
      <c r="T16" s="106">
        <f t="shared" si="6"/>
        <v>39.65</v>
      </c>
      <c r="U16" s="120">
        <f t="shared" si="7"/>
        <v>158.6</v>
      </c>
    </row>
    <row r="17" ht="16" customHeight="1" spans="1:21">
      <c r="A17" s="92">
        <v>44713</v>
      </c>
      <c r="B17" s="89">
        <v>60</v>
      </c>
      <c r="C17" s="89">
        <v>1</v>
      </c>
      <c r="D17" s="89">
        <v>79.31</v>
      </c>
      <c r="E17" s="89">
        <f t="shared" si="0"/>
        <v>79.31</v>
      </c>
      <c r="F17" s="105"/>
      <c r="G17" s="89"/>
      <c r="H17" s="89"/>
      <c r="I17" s="105"/>
      <c r="J17" s="89"/>
      <c r="K17" s="89"/>
      <c r="L17" s="106">
        <f t="shared" si="1"/>
        <v>79.31</v>
      </c>
      <c r="M17" s="105">
        <f t="shared" si="2"/>
        <v>4</v>
      </c>
      <c r="N17" s="106">
        <f t="shared" si="3"/>
        <v>317.24</v>
      </c>
      <c r="O17" s="106"/>
      <c r="P17" s="106"/>
      <c r="Q17" s="106"/>
      <c r="R17" s="106">
        <f t="shared" si="4"/>
        <v>79.31</v>
      </c>
      <c r="S17" s="106">
        <f t="shared" si="5"/>
        <v>317.24</v>
      </c>
      <c r="T17" s="106">
        <f t="shared" si="6"/>
        <v>39.655</v>
      </c>
      <c r="U17" s="120">
        <f t="shared" si="7"/>
        <v>158.62</v>
      </c>
    </row>
    <row r="18" ht="16" customHeight="1" spans="1:21">
      <c r="A18" s="92">
        <v>44713</v>
      </c>
      <c r="B18" s="89">
        <v>60</v>
      </c>
      <c r="C18" s="89">
        <v>1</v>
      </c>
      <c r="D18" s="89">
        <v>79.32</v>
      </c>
      <c r="E18" s="89">
        <f t="shared" si="0"/>
        <v>79.32</v>
      </c>
      <c r="F18" s="105"/>
      <c r="G18" s="89"/>
      <c r="H18" s="89"/>
      <c r="I18" s="105"/>
      <c r="J18" s="89"/>
      <c r="K18" s="89"/>
      <c r="L18" s="106">
        <f t="shared" si="1"/>
        <v>79.32</v>
      </c>
      <c r="M18" s="105">
        <f t="shared" si="2"/>
        <v>4</v>
      </c>
      <c r="N18" s="106">
        <f t="shared" si="3"/>
        <v>317.28</v>
      </c>
      <c r="O18" s="106"/>
      <c r="P18" s="106"/>
      <c r="Q18" s="106"/>
      <c r="R18" s="106">
        <f t="shared" si="4"/>
        <v>79.32</v>
      </c>
      <c r="S18" s="106">
        <f t="shared" si="5"/>
        <v>317.28</v>
      </c>
      <c r="T18" s="106">
        <f t="shared" si="6"/>
        <v>39.66</v>
      </c>
      <c r="U18" s="120">
        <f t="shared" si="7"/>
        <v>158.64</v>
      </c>
    </row>
    <row r="19" ht="16" customHeight="1" spans="1:21">
      <c r="A19" s="92">
        <v>44713</v>
      </c>
      <c r="B19" s="89">
        <v>60</v>
      </c>
      <c r="C19" s="89">
        <v>2</v>
      </c>
      <c r="D19" s="89">
        <v>79.33</v>
      </c>
      <c r="E19" s="89">
        <f t="shared" si="0"/>
        <v>158.66</v>
      </c>
      <c r="F19" s="105"/>
      <c r="G19" s="89"/>
      <c r="H19" s="89"/>
      <c r="I19" s="105"/>
      <c r="J19" s="89"/>
      <c r="K19" s="89"/>
      <c r="L19" s="106">
        <f t="shared" si="1"/>
        <v>158.66</v>
      </c>
      <c r="M19" s="105">
        <f t="shared" si="2"/>
        <v>4</v>
      </c>
      <c r="N19" s="106">
        <f t="shared" si="3"/>
        <v>634.64</v>
      </c>
      <c r="O19" s="106"/>
      <c r="P19" s="106"/>
      <c r="Q19" s="106"/>
      <c r="R19" s="106">
        <f t="shared" si="4"/>
        <v>158.66</v>
      </c>
      <c r="S19" s="106">
        <f t="shared" si="5"/>
        <v>634.64</v>
      </c>
      <c r="T19" s="106">
        <f t="shared" si="6"/>
        <v>79.33</v>
      </c>
      <c r="U19" s="120">
        <f t="shared" si="7"/>
        <v>317.32</v>
      </c>
    </row>
    <row r="20" ht="16" customHeight="1" spans="1:21">
      <c r="A20" s="92">
        <v>44713</v>
      </c>
      <c r="B20" s="89">
        <v>60</v>
      </c>
      <c r="C20" s="89">
        <v>1</v>
      </c>
      <c r="D20" s="89">
        <v>79.34</v>
      </c>
      <c r="E20" s="89">
        <f t="shared" si="0"/>
        <v>79.34</v>
      </c>
      <c r="F20" s="105"/>
      <c r="G20" s="89"/>
      <c r="H20" s="89"/>
      <c r="I20" s="105"/>
      <c r="J20" s="89"/>
      <c r="K20" s="89"/>
      <c r="L20" s="106">
        <f t="shared" si="1"/>
        <v>79.34</v>
      </c>
      <c r="M20" s="105">
        <f t="shared" si="2"/>
        <v>4</v>
      </c>
      <c r="N20" s="106">
        <f t="shared" si="3"/>
        <v>317.36</v>
      </c>
      <c r="O20" s="106"/>
      <c r="P20" s="106"/>
      <c r="Q20" s="106"/>
      <c r="R20" s="106">
        <f t="shared" si="4"/>
        <v>79.34</v>
      </c>
      <c r="S20" s="106">
        <f t="shared" si="5"/>
        <v>317.36</v>
      </c>
      <c r="T20" s="106">
        <f t="shared" si="6"/>
        <v>39.67</v>
      </c>
      <c r="U20" s="120">
        <f t="shared" si="7"/>
        <v>158.68</v>
      </c>
    </row>
    <row r="21" ht="16" customHeight="1" spans="1:21">
      <c r="A21" s="92">
        <v>44743</v>
      </c>
      <c r="B21" s="89">
        <v>60</v>
      </c>
      <c r="C21" s="89">
        <v>130</v>
      </c>
      <c r="D21" s="89">
        <v>70.79</v>
      </c>
      <c r="E21" s="89">
        <f t="shared" si="0"/>
        <v>9202.7</v>
      </c>
      <c r="F21" s="105"/>
      <c r="G21" s="89"/>
      <c r="H21" s="89"/>
      <c r="I21" s="105"/>
      <c r="J21" s="89"/>
      <c r="K21" s="89"/>
      <c r="L21" s="106">
        <f t="shared" si="1"/>
        <v>9202.7</v>
      </c>
      <c r="M21" s="105">
        <f t="shared" si="2"/>
        <v>3</v>
      </c>
      <c r="N21" s="106">
        <f t="shared" si="3"/>
        <v>27608.1</v>
      </c>
      <c r="O21" s="113"/>
      <c r="P21" s="106"/>
      <c r="Q21" s="106">
        <f>P21*$Q$1</f>
        <v>0</v>
      </c>
      <c r="R21" s="106">
        <f t="shared" si="4"/>
        <v>9202.7</v>
      </c>
      <c r="S21" s="106">
        <f t="shared" si="5"/>
        <v>27608.1</v>
      </c>
      <c r="T21" s="106">
        <f t="shared" si="6"/>
        <v>4601.35</v>
      </c>
      <c r="U21" s="120">
        <f t="shared" si="7"/>
        <v>13804.05</v>
      </c>
    </row>
    <row r="22" ht="16" customHeight="1" spans="1:21">
      <c r="A22" s="92">
        <v>44743</v>
      </c>
      <c r="B22" s="89">
        <v>60</v>
      </c>
      <c r="C22" s="89">
        <v>5</v>
      </c>
      <c r="D22" s="89">
        <v>70.8</v>
      </c>
      <c r="E22" s="89">
        <f t="shared" si="0"/>
        <v>354</v>
      </c>
      <c r="F22" s="105"/>
      <c r="G22" s="89"/>
      <c r="H22" s="89"/>
      <c r="I22" s="105"/>
      <c r="J22" s="89"/>
      <c r="K22" s="89"/>
      <c r="L22" s="106">
        <f t="shared" si="1"/>
        <v>354</v>
      </c>
      <c r="M22" s="105">
        <f t="shared" si="2"/>
        <v>3</v>
      </c>
      <c r="N22" s="106">
        <f t="shared" si="3"/>
        <v>1062</v>
      </c>
      <c r="O22" s="113"/>
      <c r="P22" s="106"/>
      <c r="Q22" s="106">
        <f t="shared" ref="Q22:Q57" si="8">P22*$Q$1</f>
        <v>0</v>
      </c>
      <c r="R22" s="106">
        <f t="shared" si="4"/>
        <v>354</v>
      </c>
      <c r="S22" s="106">
        <f t="shared" si="5"/>
        <v>1062</v>
      </c>
      <c r="T22" s="106">
        <f t="shared" si="6"/>
        <v>177</v>
      </c>
      <c r="U22" s="120">
        <f t="shared" si="7"/>
        <v>531</v>
      </c>
    </row>
    <row r="23" ht="16" customHeight="1" spans="1:21">
      <c r="A23" s="92">
        <v>44743</v>
      </c>
      <c r="B23" s="89">
        <v>60</v>
      </c>
      <c r="C23" s="89">
        <v>1</v>
      </c>
      <c r="D23" s="89">
        <v>70.81</v>
      </c>
      <c r="E23" s="89">
        <f t="shared" si="0"/>
        <v>70.81</v>
      </c>
      <c r="F23" s="105"/>
      <c r="G23" s="89"/>
      <c r="H23" s="89"/>
      <c r="I23" s="105"/>
      <c r="J23" s="89"/>
      <c r="K23" s="89"/>
      <c r="L23" s="106">
        <f t="shared" si="1"/>
        <v>70.81</v>
      </c>
      <c r="M23" s="105">
        <f t="shared" si="2"/>
        <v>3</v>
      </c>
      <c r="N23" s="106">
        <f t="shared" si="3"/>
        <v>212.43</v>
      </c>
      <c r="O23" s="113"/>
      <c r="P23" s="106"/>
      <c r="Q23" s="106">
        <f t="shared" si="8"/>
        <v>0</v>
      </c>
      <c r="R23" s="106">
        <f t="shared" si="4"/>
        <v>70.81</v>
      </c>
      <c r="S23" s="106">
        <f t="shared" si="5"/>
        <v>212.43</v>
      </c>
      <c r="T23" s="106">
        <f t="shared" si="6"/>
        <v>35.405</v>
      </c>
      <c r="U23" s="120">
        <f t="shared" si="7"/>
        <v>106.215</v>
      </c>
    </row>
    <row r="24" ht="16" customHeight="1" spans="1:21">
      <c r="A24" s="92">
        <v>44743</v>
      </c>
      <c r="B24" s="89">
        <v>60</v>
      </c>
      <c r="C24" s="89">
        <v>1</v>
      </c>
      <c r="D24" s="89">
        <v>70.86</v>
      </c>
      <c r="E24" s="89">
        <f t="shared" si="0"/>
        <v>70.86</v>
      </c>
      <c r="F24" s="105"/>
      <c r="G24" s="89"/>
      <c r="H24" s="89"/>
      <c r="I24" s="105"/>
      <c r="J24" s="89"/>
      <c r="K24" s="89"/>
      <c r="L24" s="106">
        <f t="shared" si="1"/>
        <v>70.86</v>
      </c>
      <c r="M24" s="105">
        <f t="shared" si="2"/>
        <v>3</v>
      </c>
      <c r="N24" s="106">
        <f t="shared" si="3"/>
        <v>212.58</v>
      </c>
      <c r="O24" s="114">
        <v>320</v>
      </c>
      <c r="P24" s="106">
        <f>SUMIF('7月一名实收租金'!M:M,O24,'7月一名实收租金'!M:M)</f>
        <v>0</v>
      </c>
      <c r="Q24" s="106">
        <f t="shared" si="8"/>
        <v>0</v>
      </c>
      <c r="R24" s="106">
        <f>L24</f>
        <v>70.86</v>
      </c>
      <c r="S24" s="106">
        <f t="shared" si="5"/>
        <v>212.58</v>
      </c>
      <c r="T24" s="106">
        <f t="shared" si="6"/>
        <v>35.43</v>
      </c>
      <c r="U24" s="120">
        <f t="shared" si="7"/>
        <v>106.29</v>
      </c>
    </row>
    <row r="25" ht="16" customHeight="1" spans="1:21">
      <c r="A25" s="92">
        <v>44743</v>
      </c>
      <c r="B25" s="89">
        <v>60</v>
      </c>
      <c r="C25" s="89">
        <v>1</v>
      </c>
      <c r="D25" s="89">
        <v>70.89</v>
      </c>
      <c r="E25" s="89">
        <f t="shared" si="0"/>
        <v>70.89</v>
      </c>
      <c r="F25" s="105"/>
      <c r="G25" s="89"/>
      <c r="H25" s="89"/>
      <c r="I25" s="105"/>
      <c r="J25" s="89"/>
      <c r="K25" s="89"/>
      <c r="L25" s="106">
        <f t="shared" si="1"/>
        <v>70.89</v>
      </c>
      <c r="M25" s="105">
        <f t="shared" si="2"/>
        <v>3</v>
      </c>
      <c r="N25" s="106">
        <f t="shared" si="3"/>
        <v>212.67</v>
      </c>
      <c r="O25" s="114">
        <v>300</v>
      </c>
      <c r="P25" s="106">
        <f>SUMIF('7月一名实收租金'!M:M,O25,'7月一名实收租金'!M:M)</f>
        <v>0</v>
      </c>
      <c r="Q25" s="106">
        <f t="shared" si="8"/>
        <v>0</v>
      </c>
      <c r="R25" s="106">
        <f>L25</f>
        <v>70.89</v>
      </c>
      <c r="S25" s="106">
        <f t="shared" si="5"/>
        <v>212.67</v>
      </c>
      <c r="T25" s="106">
        <f t="shared" si="6"/>
        <v>35.445</v>
      </c>
      <c r="U25" s="120">
        <f t="shared" si="7"/>
        <v>106.335</v>
      </c>
    </row>
    <row r="26" ht="16" customHeight="1" spans="1:21">
      <c r="A26" s="92">
        <v>44743</v>
      </c>
      <c r="B26" s="89">
        <v>60</v>
      </c>
      <c r="C26" s="89">
        <v>1</v>
      </c>
      <c r="D26" s="89">
        <v>75.88</v>
      </c>
      <c r="E26" s="89">
        <f t="shared" si="0"/>
        <v>75.88</v>
      </c>
      <c r="F26" s="105"/>
      <c r="G26" s="89"/>
      <c r="H26" s="89"/>
      <c r="I26" s="105"/>
      <c r="J26" s="89"/>
      <c r="K26" s="89"/>
      <c r="L26" s="106">
        <f t="shared" si="1"/>
        <v>75.88</v>
      </c>
      <c r="M26" s="105">
        <f t="shared" si="2"/>
        <v>3</v>
      </c>
      <c r="N26" s="106">
        <f t="shared" si="3"/>
        <v>227.64</v>
      </c>
      <c r="O26" s="114">
        <v>280</v>
      </c>
      <c r="P26" s="106">
        <f>SUMIF('7月一名实收租金'!M:M,O26,'7月一名实收租金'!M:M)</f>
        <v>0</v>
      </c>
      <c r="Q26" s="106">
        <f t="shared" si="8"/>
        <v>0</v>
      </c>
      <c r="R26" s="106">
        <f>L26</f>
        <v>75.88</v>
      </c>
      <c r="S26" s="106">
        <f t="shared" si="5"/>
        <v>227.64</v>
      </c>
      <c r="T26" s="106">
        <f t="shared" si="6"/>
        <v>37.94</v>
      </c>
      <c r="U26" s="120">
        <f t="shared" si="7"/>
        <v>113.82</v>
      </c>
    </row>
    <row r="27" ht="16" customHeight="1" spans="1:21">
      <c r="A27" s="92">
        <v>44743</v>
      </c>
      <c r="B27" s="89">
        <v>60</v>
      </c>
      <c r="C27" s="89">
        <v>1</v>
      </c>
      <c r="D27" s="89">
        <v>75.92</v>
      </c>
      <c r="E27" s="89">
        <f t="shared" si="0"/>
        <v>75.92</v>
      </c>
      <c r="F27" s="105"/>
      <c r="G27" s="89"/>
      <c r="H27" s="89"/>
      <c r="I27" s="105"/>
      <c r="J27" s="89"/>
      <c r="K27" s="89"/>
      <c r="L27" s="106">
        <f t="shared" si="1"/>
        <v>75.92</v>
      </c>
      <c r="M27" s="105">
        <f t="shared" si="2"/>
        <v>3</v>
      </c>
      <c r="N27" s="106">
        <f t="shared" si="3"/>
        <v>227.76</v>
      </c>
      <c r="O27" s="106"/>
      <c r="P27" s="106"/>
      <c r="Q27" s="106">
        <f t="shared" si="8"/>
        <v>0</v>
      </c>
      <c r="R27" s="106">
        <f>L27+Q27</f>
        <v>75.92</v>
      </c>
      <c r="S27" s="106">
        <f t="shared" si="5"/>
        <v>227.76</v>
      </c>
      <c r="T27" s="106">
        <f t="shared" si="6"/>
        <v>37.96</v>
      </c>
      <c r="U27" s="120">
        <f t="shared" si="7"/>
        <v>113.88</v>
      </c>
    </row>
    <row r="28" ht="16" customHeight="1" spans="1:21">
      <c r="A28" s="92">
        <v>44743</v>
      </c>
      <c r="B28" s="89">
        <v>60</v>
      </c>
      <c r="C28" s="89">
        <v>1</v>
      </c>
      <c r="D28" s="89">
        <v>75.94</v>
      </c>
      <c r="E28" s="89">
        <f t="shared" si="0"/>
        <v>75.94</v>
      </c>
      <c r="F28" s="105"/>
      <c r="G28" s="89"/>
      <c r="H28" s="89"/>
      <c r="I28" s="105"/>
      <c r="J28" s="89"/>
      <c r="K28" s="89"/>
      <c r="L28" s="106">
        <f t="shared" si="1"/>
        <v>75.94</v>
      </c>
      <c r="M28" s="105">
        <f t="shared" si="2"/>
        <v>3</v>
      </c>
      <c r="N28" s="106">
        <f t="shared" si="3"/>
        <v>227.82</v>
      </c>
      <c r="O28" s="106"/>
      <c r="P28" s="106"/>
      <c r="Q28" s="106">
        <f t="shared" si="8"/>
        <v>0</v>
      </c>
      <c r="R28" s="106">
        <f t="shared" ref="R28:R50" si="9">L28+Q28</f>
        <v>75.94</v>
      </c>
      <c r="S28" s="106">
        <f t="shared" si="5"/>
        <v>227.82</v>
      </c>
      <c r="T28" s="106">
        <f t="shared" si="6"/>
        <v>37.97</v>
      </c>
      <c r="U28" s="120">
        <f t="shared" si="7"/>
        <v>113.91</v>
      </c>
    </row>
    <row r="29" ht="16" customHeight="1" spans="1:21">
      <c r="A29" s="92">
        <v>44743</v>
      </c>
      <c r="B29" s="89">
        <v>60</v>
      </c>
      <c r="C29" s="89">
        <v>70</v>
      </c>
      <c r="D29" s="89">
        <v>75.99</v>
      </c>
      <c r="E29" s="89">
        <f t="shared" si="0"/>
        <v>5319.3</v>
      </c>
      <c r="F29" s="105"/>
      <c r="G29" s="89"/>
      <c r="H29" s="89"/>
      <c r="I29" s="105"/>
      <c r="J29" s="89"/>
      <c r="K29" s="89"/>
      <c r="L29" s="106">
        <f t="shared" si="1"/>
        <v>5319.3</v>
      </c>
      <c r="M29" s="105">
        <f t="shared" si="2"/>
        <v>3</v>
      </c>
      <c r="N29" s="106">
        <f t="shared" si="3"/>
        <v>15957.9</v>
      </c>
      <c r="O29" s="106"/>
      <c r="P29" s="106"/>
      <c r="Q29" s="106">
        <f t="shared" si="8"/>
        <v>0</v>
      </c>
      <c r="R29" s="106">
        <f t="shared" si="9"/>
        <v>5319.3</v>
      </c>
      <c r="S29" s="106">
        <f t="shared" si="5"/>
        <v>15957.9</v>
      </c>
      <c r="T29" s="106">
        <f t="shared" si="6"/>
        <v>2659.65</v>
      </c>
      <c r="U29" s="120">
        <f t="shared" si="7"/>
        <v>7978.95</v>
      </c>
    </row>
    <row r="30" ht="16" customHeight="1" spans="1:21">
      <c r="A30" s="92">
        <v>44743</v>
      </c>
      <c r="B30" s="89">
        <v>60</v>
      </c>
      <c r="C30" s="89">
        <v>1</v>
      </c>
      <c r="D30" s="89">
        <v>77.65</v>
      </c>
      <c r="E30" s="89">
        <f t="shared" si="0"/>
        <v>77.65</v>
      </c>
      <c r="F30" s="105"/>
      <c r="G30" s="89"/>
      <c r="H30" s="89"/>
      <c r="I30" s="105"/>
      <c r="J30" s="89"/>
      <c r="K30" s="89"/>
      <c r="L30" s="106">
        <f t="shared" si="1"/>
        <v>77.65</v>
      </c>
      <c r="M30" s="105">
        <f t="shared" si="2"/>
        <v>3</v>
      </c>
      <c r="N30" s="106">
        <f t="shared" si="3"/>
        <v>232.95</v>
      </c>
      <c r="O30" s="106"/>
      <c r="P30" s="106"/>
      <c r="Q30" s="106">
        <f t="shared" si="8"/>
        <v>0</v>
      </c>
      <c r="R30" s="106">
        <f t="shared" si="9"/>
        <v>77.65</v>
      </c>
      <c r="S30" s="106">
        <f t="shared" si="5"/>
        <v>232.95</v>
      </c>
      <c r="T30" s="106">
        <f t="shared" si="6"/>
        <v>38.825</v>
      </c>
      <c r="U30" s="120">
        <f t="shared" si="7"/>
        <v>116.475</v>
      </c>
    </row>
    <row r="31" ht="16" customHeight="1" spans="1:21">
      <c r="A31" s="92">
        <v>44743</v>
      </c>
      <c r="B31" s="89">
        <v>60</v>
      </c>
      <c r="C31" s="89">
        <v>49</v>
      </c>
      <c r="D31" s="89">
        <v>77.83</v>
      </c>
      <c r="E31" s="89">
        <f t="shared" si="0"/>
        <v>3813.67</v>
      </c>
      <c r="F31" s="105"/>
      <c r="G31" s="89"/>
      <c r="H31" s="89"/>
      <c r="I31" s="105"/>
      <c r="J31" s="89"/>
      <c r="K31" s="89"/>
      <c r="L31" s="106">
        <f t="shared" si="1"/>
        <v>3813.67</v>
      </c>
      <c r="M31" s="105">
        <f t="shared" si="2"/>
        <v>3</v>
      </c>
      <c r="N31" s="106">
        <f t="shared" si="3"/>
        <v>11441.01</v>
      </c>
      <c r="O31" s="106"/>
      <c r="P31" s="106"/>
      <c r="Q31" s="106">
        <f t="shared" si="8"/>
        <v>0</v>
      </c>
      <c r="R31" s="106">
        <f t="shared" si="9"/>
        <v>3813.67</v>
      </c>
      <c r="S31" s="106">
        <f t="shared" si="5"/>
        <v>11441.01</v>
      </c>
      <c r="T31" s="106">
        <f t="shared" si="6"/>
        <v>1906.835</v>
      </c>
      <c r="U31" s="120">
        <f t="shared" si="7"/>
        <v>5720.505</v>
      </c>
    </row>
    <row r="32" ht="16" customHeight="1" spans="1:21">
      <c r="A32" s="92">
        <v>44743</v>
      </c>
      <c r="B32" s="89">
        <v>60</v>
      </c>
      <c r="C32" s="89">
        <v>127</v>
      </c>
      <c r="D32" s="89">
        <v>79.28</v>
      </c>
      <c r="E32" s="89">
        <f t="shared" si="0"/>
        <v>10068.56</v>
      </c>
      <c r="F32" s="105"/>
      <c r="G32" s="89"/>
      <c r="H32" s="89"/>
      <c r="I32" s="105"/>
      <c r="J32" s="89"/>
      <c r="K32" s="89"/>
      <c r="L32" s="106">
        <f t="shared" si="1"/>
        <v>10068.56</v>
      </c>
      <c r="M32" s="105">
        <f t="shared" si="2"/>
        <v>3</v>
      </c>
      <c r="N32" s="106">
        <f t="shared" si="3"/>
        <v>30205.68</v>
      </c>
      <c r="O32" s="106"/>
      <c r="P32" s="106"/>
      <c r="Q32" s="106">
        <f t="shared" si="8"/>
        <v>0</v>
      </c>
      <c r="R32" s="106">
        <f t="shared" si="9"/>
        <v>10068.56</v>
      </c>
      <c r="S32" s="106">
        <f t="shared" si="5"/>
        <v>30205.68</v>
      </c>
      <c r="T32" s="106">
        <f t="shared" si="6"/>
        <v>5034.28</v>
      </c>
      <c r="U32" s="120">
        <f t="shared" si="7"/>
        <v>15102.84</v>
      </c>
    </row>
    <row r="33" ht="16" customHeight="1" spans="1:21">
      <c r="A33" s="92">
        <v>44743</v>
      </c>
      <c r="B33" s="89">
        <v>60</v>
      </c>
      <c r="C33" s="89">
        <v>1</v>
      </c>
      <c r="D33" s="89">
        <v>79.59</v>
      </c>
      <c r="E33" s="89">
        <f t="shared" si="0"/>
        <v>79.59</v>
      </c>
      <c r="F33" s="105"/>
      <c r="G33" s="89"/>
      <c r="H33" s="89"/>
      <c r="I33" s="105"/>
      <c r="J33" s="89"/>
      <c r="K33" s="89"/>
      <c r="L33" s="106">
        <f t="shared" si="1"/>
        <v>79.59</v>
      </c>
      <c r="M33" s="105">
        <f t="shared" si="2"/>
        <v>3</v>
      </c>
      <c r="N33" s="106">
        <f t="shared" si="3"/>
        <v>238.77</v>
      </c>
      <c r="O33" s="106"/>
      <c r="P33" s="106"/>
      <c r="Q33" s="106">
        <f t="shared" si="8"/>
        <v>0</v>
      </c>
      <c r="R33" s="106">
        <f t="shared" si="9"/>
        <v>79.59</v>
      </c>
      <c r="S33" s="106">
        <f t="shared" si="5"/>
        <v>238.77</v>
      </c>
      <c r="T33" s="106">
        <f t="shared" si="6"/>
        <v>39.795</v>
      </c>
      <c r="U33" s="120">
        <f t="shared" si="7"/>
        <v>119.385</v>
      </c>
    </row>
    <row r="34" ht="16" customHeight="1" spans="1:21">
      <c r="A34" s="92">
        <v>44743</v>
      </c>
      <c r="B34" s="89">
        <v>60</v>
      </c>
      <c r="C34" s="89">
        <v>46</v>
      </c>
      <c r="D34" s="89">
        <v>99.57</v>
      </c>
      <c r="E34" s="89">
        <f t="shared" si="0"/>
        <v>4580.22</v>
      </c>
      <c r="F34" s="105"/>
      <c r="G34" s="89"/>
      <c r="H34" s="89"/>
      <c r="I34" s="105"/>
      <c r="J34" s="89"/>
      <c r="K34" s="89"/>
      <c r="L34" s="106">
        <f t="shared" si="1"/>
        <v>4580.22</v>
      </c>
      <c r="M34" s="105">
        <f t="shared" si="2"/>
        <v>3</v>
      </c>
      <c r="N34" s="106">
        <f t="shared" si="3"/>
        <v>13740.66</v>
      </c>
      <c r="O34" s="106"/>
      <c r="P34" s="106"/>
      <c r="Q34" s="106">
        <f t="shared" si="8"/>
        <v>0</v>
      </c>
      <c r="R34" s="106">
        <f t="shared" si="9"/>
        <v>4580.22</v>
      </c>
      <c r="S34" s="106">
        <f t="shared" si="5"/>
        <v>13740.66</v>
      </c>
      <c r="T34" s="106">
        <f t="shared" si="6"/>
        <v>2290.11</v>
      </c>
      <c r="U34" s="120">
        <f t="shared" si="7"/>
        <v>6870.33</v>
      </c>
    </row>
    <row r="35" ht="16" customHeight="1" spans="1:21">
      <c r="A35" s="92">
        <v>44743</v>
      </c>
      <c r="B35" s="89">
        <v>60</v>
      </c>
      <c r="C35" s="89">
        <v>5</v>
      </c>
      <c r="D35" s="89">
        <v>99.58</v>
      </c>
      <c r="E35" s="89">
        <f t="shared" si="0"/>
        <v>497.9</v>
      </c>
      <c r="F35" s="105"/>
      <c r="G35" s="89"/>
      <c r="H35" s="89"/>
      <c r="I35" s="105"/>
      <c r="J35" s="89"/>
      <c r="K35" s="89"/>
      <c r="L35" s="106">
        <f t="shared" si="1"/>
        <v>497.9</v>
      </c>
      <c r="M35" s="105">
        <f t="shared" si="2"/>
        <v>3</v>
      </c>
      <c r="N35" s="106">
        <f t="shared" si="3"/>
        <v>1493.7</v>
      </c>
      <c r="O35" s="106"/>
      <c r="P35" s="106"/>
      <c r="Q35" s="106">
        <f t="shared" si="8"/>
        <v>0</v>
      </c>
      <c r="R35" s="106">
        <f t="shared" si="9"/>
        <v>497.9</v>
      </c>
      <c r="S35" s="106">
        <f t="shared" si="5"/>
        <v>1493.7</v>
      </c>
      <c r="T35" s="106">
        <f t="shared" si="6"/>
        <v>248.95</v>
      </c>
      <c r="U35" s="120">
        <f t="shared" si="7"/>
        <v>746.85</v>
      </c>
    </row>
    <row r="36" ht="16" customHeight="1" spans="1:21">
      <c r="A36" s="92">
        <v>44743</v>
      </c>
      <c r="B36" s="89">
        <v>60</v>
      </c>
      <c r="C36" s="89">
        <v>1</v>
      </c>
      <c r="D36" s="89">
        <v>99.59</v>
      </c>
      <c r="E36" s="89">
        <f t="shared" si="0"/>
        <v>99.59</v>
      </c>
      <c r="F36" s="105"/>
      <c r="G36" s="89"/>
      <c r="H36" s="89"/>
      <c r="I36" s="105"/>
      <c r="J36" s="89"/>
      <c r="K36" s="89"/>
      <c r="L36" s="106">
        <f t="shared" si="1"/>
        <v>99.59</v>
      </c>
      <c r="M36" s="105">
        <f t="shared" si="2"/>
        <v>3</v>
      </c>
      <c r="N36" s="106">
        <f t="shared" si="3"/>
        <v>298.77</v>
      </c>
      <c r="O36" s="106"/>
      <c r="P36" s="106"/>
      <c r="Q36" s="106">
        <f t="shared" si="8"/>
        <v>0</v>
      </c>
      <c r="R36" s="106">
        <f t="shared" si="9"/>
        <v>99.59</v>
      </c>
      <c r="S36" s="106">
        <f t="shared" si="5"/>
        <v>298.77</v>
      </c>
      <c r="T36" s="106">
        <f t="shared" si="6"/>
        <v>49.795</v>
      </c>
      <c r="U36" s="120">
        <f t="shared" si="7"/>
        <v>149.385</v>
      </c>
    </row>
    <row r="37" ht="16" customHeight="1" spans="1:21">
      <c r="A37" s="92">
        <v>44743</v>
      </c>
      <c r="B37" s="89">
        <v>60</v>
      </c>
      <c r="C37" s="89">
        <v>1</v>
      </c>
      <c r="D37" s="89">
        <v>99.61</v>
      </c>
      <c r="E37" s="89">
        <f t="shared" si="0"/>
        <v>99.61</v>
      </c>
      <c r="F37" s="105"/>
      <c r="G37" s="89"/>
      <c r="H37" s="89"/>
      <c r="I37" s="105"/>
      <c r="J37" s="89"/>
      <c r="K37" s="89"/>
      <c r="L37" s="106">
        <f t="shared" ref="L37:L64" si="10">E37+H37+K37</f>
        <v>99.61</v>
      </c>
      <c r="M37" s="105">
        <f t="shared" ref="M37:M65" si="11">DATEDIF(A37,$M$3,"M")+1</f>
        <v>3</v>
      </c>
      <c r="N37" s="106">
        <f t="shared" ref="N37:N65" si="12">L37*M37</f>
        <v>298.83</v>
      </c>
      <c r="O37" s="106"/>
      <c r="P37" s="106"/>
      <c r="Q37" s="106">
        <f t="shared" si="8"/>
        <v>0</v>
      </c>
      <c r="R37" s="106">
        <f t="shared" si="9"/>
        <v>99.61</v>
      </c>
      <c r="S37" s="106">
        <f t="shared" ref="S37:S63" si="13">N37+Q37</f>
        <v>298.83</v>
      </c>
      <c r="T37" s="106">
        <f t="shared" ref="T37:T57" si="14">R37*$V$3</f>
        <v>49.805</v>
      </c>
      <c r="U37" s="120">
        <f t="shared" ref="U37:U57" si="15">S37*$V$3</f>
        <v>149.415</v>
      </c>
    </row>
    <row r="38" ht="16" customHeight="1" spans="1:21">
      <c r="A38" s="92">
        <v>44743</v>
      </c>
      <c r="B38" s="89">
        <v>60</v>
      </c>
      <c r="C38" s="89">
        <v>1</v>
      </c>
      <c r="D38" s="89">
        <v>99.69</v>
      </c>
      <c r="E38" s="89">
        <f t="shared" si="0"/>
        <v>99.69</v>
      </c>
      <c r="F38" s="105"/>
      <c r="G38" s="89"/>
      <c r="H38" s="89"/>
      <c r="I38" s="105"/>
      <c r="J38" s="89"/>
      <c r="K38" s="89"/>
      <c r="L38" s="106">
        <f t="shared" si="10"/>
        <v>99.69</v>
      </c>
      <c r="M38" s="105">
        <f t="shared" si="11"/>
        <v>3</v>
      </c>
      <c r="N38" s="106">
        <f t="shared" si="12"/>
        <v>299.07</v>
      </c>
      <c r="O38" s="106"/>
      <c r="P38" s="106"/>
      <c r="Q38" s="106">
        <f t="shared" si="8"/>
        <v>0</v>
      </c>
      <c r="R38" s="106">
        <f t="shared" si="9"/>
        <v>99.69</v>
      </c>
      <c r="S38" s="106">
        <f t="shared" si="13"/>
        <v>299.07</v>
      </c>
      <c r="T38" s="106">
        <f t="shared" si="14"/>
        <v>49.845</v>
      </c>
      <c r="U38" s="120">
        <f t="shared" si="15"/>
        <v>149.535</v>
      </c>
    </row>
    <row r="39" ht="16" customHeight="1" spans="1:21">
      <c r="A39" s="92">
        <v>44774</v>
      </c>
      <c r="B39" s="89">
        <v>28</v>
      </c>
      <c r="C39" s="89">
        <v>26</v>
      </c>
      <c r="D39" s="89">
        <v>56.21</v>
      </c>
      <c r="E39" s="89">
        <f t="shared" si="0"/>
        <v>1461.46</v>
      </c>
      <c r="F39" s="105"/>
      <c r="G39" s="89"/>
      <c r="H39" s="89"/>
      <c r="I39" s="105"/>
      <c r="J39" s="89"/>
      <c r="K39" s="89"/>
      <c r="L39" s="106">
        <f t="shared" si="10"/>
        <v>1461.46</v>
      </c>
      <c r="M39" s="105">
        <f t="shared" si="11"/>
        <v>2</v>
      </c>
      <c r="N39" s="106">
        <f t="shared" si="12"/>
        <v>2922.92</v>
      </c>
      <c r="O39" s="106"/>
      <c r="P39" s="106"/>
      <c r="Q39" s="106">
        <f t="shared" si="8"/>
        <v>0</v>
      </c>
      <c r="R39" s="106">
        <f t="shared" si="9"/>
        <v>1461.46</v>
      </c>
      <c r="S39" s="106">
        <f t="shared" si="13"/>
        <v>2922.92</v>
      </c>
      <c r="T39" s="106">
        <f t="shared" si="14"/>
        <v>730.73</v>
      </c>
      <c r="U39" s="120">
        <f t="shared" si="15"/>
        <v>1461.46</v>
      </c>
    </row>
    <row r="40" ht="16" customHeight="1" spans="1:21">
      <c r="A40" s="92">
        <v>44774</v>
      </c>
      <c r="B40" s="89">
        <v>28</v>
      </c>
      <c r="C40" s="89">
        <v>2</v>
      </c>
      <c r="D40" s="89">
        <v>56.22</v>
      </c>
      <c r="E40" s="89">
        <f t="shared" si="0"/>
        <v>112.44</v>
      </c>
      <c r="F40" s="105"/>
      <c r="G40" s="89"/>
      <c r="H40" s="89"/>
      <c r="I40" s="105"/>
      <c r="J40" s="89"/>
      <c r="K40" s="89"/>
      <c r="L40" s="106">
        <f t="shared" si="10"/>
        <v>112.44</v>
      </c>
      <c r="M40" s="105">
        <f t="shared" si="11"/>
        <v>2</v>
      </c>
      <c r="N40" s="106">
        <f t="shared" si="12"/>
        <v>224.88</v>
      </c>
      <c r="O40" s="89"/>
      <c r="P40" s="106"/>
      <c r="Q40" s="106">
        <f t="shared" si="8"/>
        <v>0</v>
      </c>
      <c r="R40" s="106">
        <f t="shared" si="9"/>
        <v>112.44</v>
      </c>
      <c r="S40" s="106">
        <f t="shared" si="13"/>
        <v>224.88</v>
      </c>
      <c r="T40" s="106">
        <f t="shared" si="14"/>
        <v>56.22</v>
      </c>
      <c r="U40" s="120">
        <f t="shared" si="15"/>
        <v>112.44</v>
      </c>
    </row>
    <row r="41" ht="16" customHeight="1" spans="1:21">
      <c r="A41" s="92">
        <v>44774</v>
      </c>
      <c r="B41" s="89">
        <v>28</v>
      </c>
      <c r="C41" s="89">
        <v>1</v>
      </c>
      <c r="D41" s="89">
        <v>56.26</v>
      </c>
      <c r="E41" s="89">
        <f t="shared" si="0"/>
        <v>56.26</v>
      </c>
      <c r="F41" s="105"/>
      <c r="G41" s="89"/>
      <c r="H41" s="89"/>
      <c r="I41" s="105"/>
      <c r="J41" s="89"/>
      <c r="K41" s="89"/>
      <c r="L41" s="106">
        <f t="shared" si="10"/>
        <v>56.26</v>
      </c>
      <c r="M41" s="105">
        <f t="shared" si="11"/>
        <v>2</v>
      </c>
      <c r="N41" s="106">
        <f t="shared" si="12"/>
        <v>112.52</v>
      </c>
      <c r="O41" s="89"/>
      <c r="P41" s="106"/>
      <c r="Q41" s="106">
        <f t="shared" si="8"/>
        <v>0</v>
      </c>
      <c r="R41" s="106">
        <f t="shared" si="9"/>
        <v>56.26</v>
      </c>
      <c r="S41" s="106">
        <f t="shared" si="13"/>
        <v>112.52</v>
      </c>
      <c r="T41" s="106">
        <f t="shared" si="14"/>
        <v>28.13</v>
      </c>
      <c r="U41" s="120">
        <f t="shared" si="15"/>
        <v>56.26</v>
      </c>
    </row>
    <row r="42" ht="16" customHeight="1" spans="1:21">
      <c r="A42" s="92">
        <v>44774</v>
      </c>
      <c r="B42" s="89">
        <v>28</v>
      </c>
      <c r="C42" s="89">
        <v>1</v>
      </c>
      <c r="D42" s="89">
        <v>56.27</v>
      </c>
      <c r="E42" s="89">
        <f t="shared" si="0"/>
        <v>56.27</v>
      </c>
      <c r="F42" s="105"/>
      <c r="G42" s="89"/>
      <c r="H42" s="89"/>
      <c r="I42" s="105"/>
      <c r="J42" s="89"/>
      <c r="K42" s="89"/>
      <c r="L42" s="106">
        <f t="shared" si="10"/>
        <v>56.27</v>
      </c>
      <c r="M42" s="105">
        <f t="shared" si="11"/>
        <v>2</v>
      </c>
      <c r="N42" s="106">
        <f t="shared" si="12"/>
        <v>112.54</v>
      </c>
      <c r="O42" s="89"/>
      <c r="P42" s="106"/>
      <c r="Q42" s="106">
        <f t="shared" si="8"/>
        <v>0</v>
      </c>
      <c r="R42" s="106">
        <f t="shared" si="9"/>
        <v>56.27</v>
      </c>
      <c r="S42" s="106">
        <f t="shared" si="13"/>
        <v>112.54</v>
      </c>
      <c r="T42" s="106">
        <f t="shared" si="14"/>
        <v>28.135</v>
      </c>
      <c r="U42" s="120">
        <f t="shared" si="15"/>
        <v>56.27</v>
      </c>
    </row>
    <row r="43" ht="16" customHeight="1" spans="1:21">
      <c r="A43" s="92">
        <v>44774</v>
      </c>
      <c r="B43" s="89">
        <v>60</v>
      </c>
      <c r="C43" s="89">
        <v>26</v>
      </c>
      <c r="D43" s="89">
        <v>79.28</v>
      </c>
      <c r="E43" s="89">
        <f t="shared" si="0"/>
        <v>2061.28</v>
      </c>
      <c r="F43" s="105"/>
      <c r="G43" s="89"/>
      <c r="H43" s="89"/>
      <c r="I43" s="105"/>
      <c r="J43" s="89"/>
      <c r="K43" s="89"/>
      <c r="L43" s="106">
        <f t="shared" si="10"/>
        <v>2061.28</v>
      </c>
      <c r="M43" s="105">
        <f t="shared" si="11"/>
        <v>2</v>
      </c>
      <c r="N43" s="106">
        <f t="shared" si="12"/>
        <v>4122.56</v>
      </c>
      <c r="O43" s="106"/>
      <c r="P43" s="106"/>
      <c r="Q43" s="106">
        <f t="shared" si="8"/>
        <v>0</v>
      </c>
      <c r="R43" s="106">
        <f t="shared" si="9"/>
        <v>2061.28</v>
      </c>
      <c r="S43" s="106">
        <f t="shared" si="13"/>
        <v>4122.56</v>
      </c>
      <c r="T43" s="106">
        <f t="shared" si="14"/>
        <v>1030.64</v>
      </c>
      <c r="U43" s="120">
        <f t="shared" si="15"/>
        <v>2061.28</v>
      </c>
    </row>
    <row r="44" ht="16" customHeight="1" spans="1:21">
      <c r="A44" s="92">
        <v>44774</v>
      </c>
      <c r="B44" s="89">
        <v>28</v>
      </c>
      <c r="C44" s="89">
        <v>11</v>
      </c>
      <c r="D44" s="89">
        <v>84.3</v>
      </c>
      <c r="E44" s="89">
        <f t="shared" si="0"/>
        <v>927.3</v>
      </c>
      <c r="F44" s="105"/>
      <c r="G44" s="89"/>
      <c r="H44" s="89"/>
      <c r="I44" s="105"/>
      <c r="J44" s="89"/>
      <c r="K44" s="89"/>
      <c r="L44" s="106">
        <f t="shared" si="10"/>
        <v>927.3</v>
      </c>
      <c r="M44" s="105">
        <f t="shared" si="11"/>
        <v>2</v>
      </c>
      <c r="N44" s="106">
        <f t="shared" si="12"/>
        <v>1854.6</v>
      </c>
      <c r="O44" s="89"/>
      <c r="P44" s="106"/>
      <c r="Q44" s="106">
        <f t="shared" si="8"/>
        <v>0</v>
      </c>
      <c r="R44" s="106">
        <f t="shared" si="9"/>
        <v>927.3</v>
      </c>
      <c r="S44" s="106">
        <f t="shared" si="13"/>
        <v>1854.6</v>
      </c>
      <c r="T44" s="106">
        <f t="shared" si="14"/>
        <v>463.65</v>
      </c>
      <c r="U44" s="120">
        <f t="shared" si="15"/>
        <v>927.3</v>
      </c>
    </row>
    <row r="45" ht="16" customHeight="1" spans="1:21">
      <c r="A45" s="92">
        <v>44774</v>
      </c>
      <c r="B45" s="89">
        <v>60</v>
      </c>
      <c r="C45" s="89">
        <v>167</v>
      </c>
      <c r="D45" s="89">
        <v>99.57</v>
      </c>
      <c r="E45" s="89">
        <f t="shared" si="0"/>
        <v>16628.19</v>
      </c>
      <c r="F45" s="105"/>
      <c r="G45" s="89"/>
      <c r="H45" s="89"/>
      <c r="I45" s="105"/>
      <c r="J45" s="89"/>
      <c r="K45" s="89"/>
      <c r="L45" s="106">
        <f t="shared" si="10"/>
        <v>16628.19</v>
      </c>
      <c r="M45" s="105">
        <f t="shared" si="11"/>
        <v>2</v>
      </c>
      <c r="N45" s="106">
        <f t="shared" si="12"/>
        <v>33256.38</v>
      </c>
      <c r="O45" s="106"/>
      <c r="P45" s="106"/>
      <c r="Q45" s="106">
        <f t="shared" si="8"/>
        <v>0</v>
      </c>
      <c r="R45" s="106">
        <f t="shared" si="9"/>
        <v>16628.19</v>
      </c>
      <c r="S45" s="106">
        <f t="shared" si="13"/>
        <v>33256.38</v>
      </c>
      <c r="T45" s="106">
        <f t="shared" si="14"/>
        <v>8314.095</v>
      </c>
      <c r="U45" s="120">
        <f t="shared" si="15"/>
        <v>16628.19</v>
      </c>
    </row>
    <row r="46" ht="16" customHeight="1" spans="1:21">
      <c r="A46" s="92">
        <v>44774</v>
      </c>
      <c r="B46" s="89">
        <v>60</v>
      </c>
      <c r="C46" s="89">
        <v>68</v>
      </c>
      <c r="D46" s="89">
        <v>99.58</v>
      </c>
      <c r="E46" s="89">
        <f t="shared" si="0"/>
        <v>6771.44</v>
      </c>
      <c r="F46" s="105"/>
      <c r="G46" s="89"/>
      <c r="H46" s="89"/>
      <c r="I46" s="105"/>
      <c r="J46" s="89"/>
      <c r="K46" s="89"/>
      <c r="L46" s="106">
        <f t="shared" si="10"/>
        <v>6771.44</v>
      </c>
      <c r="M46" s="105">
        <f t="shared" si="11"/>
        <v>2</v>
      </c>
      <c r="N46" s="106">
        <f t="shared" si="12"/>
        <v>13542.88</v>
      </c>
      <c r="O46" s="106"/>
      <c r="P46" s="106"/>
      <c r="Q46" s="106">
        <f t="shared" si="8"/>
        <v>0</v>
      </c>
      <c r="R46" s="106">
        <f t="shared" si="9"/>
        <v>6771.44</v>
      </c>
      <c r="S46" s="106">
        <f t="shared" si="13"/>
        <v>13542.88</v>
      </c>
      <c r="T46" s="106">
        <f t="shared" si="14"/>
        <v>3385.72</v>
      </c>
      <c r="U46" s="120">
        <f t="shared" si="15"/>
        <v>6771.44</v>
      </c>
    </row>
    <row r="47" ht="16" customHeight="1" spans="1:21">
      <c r="A47" s="92">
        <v>44774</v>
      </c>
      <c r="B47" s="89">
        <v>60</v>
      </c>
      <c r="C47" s="89">
        <v>5</v>
      </c>
      <c r="D47" s="89">
        <v>99.59</v>
      </c>
      <c r="E47" s="89">
        <f t="shared" si="0"/>
        <v>497.95</v>
      </c>
      <c r="F47" s="105"/>
      <c r="G47" s="89"/>
      <c r="H47" s="89"/>
      <c r="I47" s="105"/>
      <c r="J47" s="89"/>
      <c r="K47" s="89"/>
      <c r="L47" s="106">
        <f t="shared" si="10"/>
        <v>497.95</v>
      </c>
      <c r="M47" s="105">
        <f t="shared" si="11"/>
        <v>2</v>
      </c>
      <c r="N47" s="106">
        <f t="shared" si="12"/>
        <v>995.9</v>
      </c>
      <c r="O47" s="114">
        <v>280</v>
      </c>
      <c r="P47" s="106">
        <f>SUMIF('8月一名实收租金'!M:M,O47,'8月一名实收租金'!M:M)</f>
        <v>87360</v>
      </c>
      <c r="Q47" s="106">
        <f t="shared" si="8"/>
        <v>52416</v>
      </c>
      <c r="R47" s="106">
        <f>L47</f>
        <v>497.95</v>
      </c>
      <c r="S47" s="106">
        <f t="shared" si="13"/>
        <v>53411.9</v>
      </c>
      <c r="T47" s="106">
        <f t="shared" si="14"/>
        <v>248.975</v>
      </c>
      <c r="U47" s="120">
        <f t="shared" si="15"/>
        <v>26705.95</v>
      </c>
    </row>
    <row r="48" ht="16" customHeight="1" spans="1:21">
      <c r="A48" s="92">
        <v>44774</v>
      </c>
      <c r="B48" s="89">
        <v>60</v>
      </c>
      <c r="C48" s="89">
        <v>1</v>
      </c>
      <c r="D48" s="89">
        <v>99.72</v>
      </c>
      <c r="E48" s="89">
        <f t="shared" si="0"/>
        <v>99.72</v>
      </c>
      <c r="F48" s="105"/>
      <c r="G48" s="89"/>
      <c r="H48" s="89"/>
      <c r="I48" s="105"/>
      <c r="J48" s="89"/>
      <c r="K48" s="89"/>
      <c r="L48" s="106">
        <f t="shared" si="10"/>
        <v>99.72</v>
      </c>
      <c r="M48" s="105">
        <f t="shared" si="11"/>
        <v>2</v>
      </c>
      <c r="N48" s="106">
        <f t="shared" si="12"/>
        <v>199.44</v>
      </c>
      <c r="O48" s="114">
        <v>320</v>
      </c>
      <c r="P48" s="106">
        <f>SUMIF('8月一名实收租金'!M:M,O48,'8月一名实收租金'!M:M)</f>
        <v>79680</v>
      </c>
      <c r="Q48" s="106">
        <f t="shared" si="8"/>
        <v>47808</v>
      </c>
      <c r="R48" s="106">
        <f>L48</f>
        <v>99.72</v>
      </c>
      <c r="S48" s="106">
        <f t="shared" si="13"/>
        <v>48007.44</v>
      </c>
      <c r="T48" s="106">
        <f t="shared" si="14"/>
        <v>49.86</v>
      </c>
      <c r="U48" s="120">
        <f t="shared" si="15"/>
        <v>24003.72</v>
      </c>
    </row>
    <row r="49" ht="16" customHeight="1" spans="1:21">
      <c r="A49" s="92">
        <v>44774</v>
      </c>
      <c r="B49" s="89">
        <v>60</v>
      </c>
      <c r="C49" s="89">
        <v>11</v>
      </c>
      <c r="D49" s="89">
        <v>107.53</v>
      </c>
      <c r="E49" s="89">
        <f t="shared" si="0"/>
        <v>1182.83</v>
      </c>
      <c r="F49" s="105"/>
      <c r="G49" s="89"/>
      <c r="H49" s="89"/>
      <c r="I49" s="105"/>
      <c r="J49" s="89"/>
      <c r="K49" s="89"/>
      <c r="L49" s="106">
        <f t="shared" si="10"/>
        <v>1182.83</v>
      </c>
      <c r="M49" s="105">
        <f t="shared" si="11"/>
        <v>2</v>
      </c>
      <c r="N49" s="106">
        <f t="shared" si="12"/>
        <v>2365.66</v>
      </c>
      <c r="O49" s="114">
        <v>300</v>
      </c>
      <c r="P49" s="106">
        <f>SUMIF('8月一名实收租金'!M:M,O49,'8月一名实收租金'!M:M)</f>
        <v>16800</v>
      </c>
      <c r="Q49" s="106">
        <f t="shared" si="8"/>
        <v>10080</v>
      </c>
      <c r="R49" s="106">
        <f>L49</f>
        <v>1182.83</v>
      </c>
      <c r="S49" s="106">
        <f t="shared" si="13"/>
        <v>12445.66</v>
      </c>
      <c r="T49" s="106">
        <f t="shared" si="14"/>
        <v>591.415</v>
      </c>
      <c r="U49" s="120">
        <f t="shared" si="15"/>
        <v>6222.83</v>
      </c>
    </row>
    <row r="50" ht="16" customHeight="1" spans="1:21">
      <c r="A50" s="92">
        <v>44805</v>
      </c>
      <c r="B50" s="89">
        <v>60</v>
      </c>
      <c r="C50" s="89">
        <v>72</v>
      </c>
      <c r="D50" s="89">
        <v>79.28</v>
      </c>
      <c r="E50" s="89">
        <f t="shared" si="0"/>
        <v>5708.16</v>
      </c>
      <c r="F50" s="105"/>
      <c r="G50" s="89"/>
      <c r="H50" s="89"/>
      <c r="I50" s="105">
        <v>1</v>
      </c>
      <c r="J50" s="89">
        <v>94.14</v>
      </c>
      <c r="K50" s="89">
        <f>I50*J50</f>
        <v>94.14</v>
      </c>
      <c r="L50" s="106">
        <f t="shared" si="10"/>
        <v>5802.3</v>
      </c>
      <c r="M50" s="105">
        <f t="shared" si="11"/>
        <v>1</v>
      </c>
      <c r="N50" s="106">
        <f t="shared" si="12"/>
        <v>5802.3</v>
      </c>
      <c r="O50" s="106"/>
      <c r="P50" s="106"/>
      <c r="Q50" s="106">
        <f t="shared" si="8"/>
        <v>0</v>
      </c>
      <c r="R50" s="106">
        <f t="shared" si="9"/>
        <v>5802.3</v>
      </c>
      <c r="S50" s="106">
        <f t="shared" si="13"/>
        <v>5802.3</v>
      </c>
      <c r="T50" s="106">
        <f t="shared" si="14"/>
        <v>2901.15</v>
      </c>
      <c r="U50" s="120">
        <f t="shared" si="15"/>
        <v>2901.15</v>
      </c>
    </row>
    <row r="51" ht="16" customHeight="1" spans="1:21">
      <c r="A51" s="92">
        <v>44805</v>
      </c>
      <c r="B51" s="89">
        <v>60</v>
      </c>
      <c r="C51" s="89">
        <v>1</v>
      </c>
      <c r="D51" s="89">
        <v>79.34</v>
      </c>
      <c r="E51" s="89">
        <f t="shared" si="0"/>
        <v>79.34</v>
      </c>
      <c r="F51" s="105"/>
      <c r="G51" s="89"/>
      <c r="H51" s="89"/>
      <c r="I51" s="105">
        <v>49</v>
      </c>
      <c r="J51" s="89">
        <v>94.22</v>
      </c>
      <c r="K51" s="89">
        <f>I51*J51</f>
        <v>4616.78</v>
      </c>
      <c r="L51" s="106">
        <f t="shared" si="10"/>
        <v>4696.12</v>
      </c>
      <c r="M51" s="105">
        <f t="shared" si="11"/>
        <v>1</v>
      </c>
      <c r="N51" s="106">
        <f t="shared" si="12"/>
        <v>4696.12</v>
      </c>
      <c r="O51" s="106"/>
      <c r="P51" s="106"/>
      <c r="Q51" s="106">
        <f t="shared" si="8"/>
        <v>0</v>
      </c>
      <c r="R51" s="106">
        <f t="shared" ref="R51:R63" si="16">L51+Q51</f>
        <v>4696.12</v>
      </c>
      <c r="S51" s="106">
        <f t="shared" si="13"/>
        <v>4696.12</v>
      </c>
      <c r="T51" s="106">
        <f t="shared" si="14"/>
        <v>2348.06</v>
      </c>
      <c r="U51" s="120">
        <f t="shared" si="15"/>
        <v>2348.06</v>
      </c>
    </row>
    <row r="52" ht="16" customHeight="1" spans="1:21">
      <c r="A52" s="92">
        <v>44805</v>
      </c>
      <c r="B52" s="89">
        <v>60</v>
      </c>
      <c r="C52" s="89">
        <v>1</v>
      </c>
      <c r="D52" s="89">
        <v>79.47</v>
      </c>
      <c r="E52" s="89">
        <f t="shared" si="0"/>
        <v>79.47</v>
      </c>
      <c r="F52" s="105"/>
      <c r="G52" s="89"/>
      <c r="H52" s="89"/>
      <c r="I52" s="105"/>
      <c r="J52" s="89"/>
      <c r="K52" s="89"/>
      <c r="L52" s="106">
        <f t="shared" si="10"/>
        <v>79.47</v>
      </c>
      <c r="M52" s="105">
        <f t="shared" si="11"/>
        <v>1</v>
      </c>
      <c r="N52" s="106">
        <f t="shared" si="12"/>
        <v>79.47</v>
      </c>
      <c r="O52" s="106"/>
      <c r="P52" s="106"/>
      <c r="Q52" s="106">
        <f t="shared" si="8"/>
        <v>0</v>
      </c>
      <c r="R52" s="106">
        <f t="shared" si="16"/>
        <v>79.47</v>
      </c>
      <c r="S52" s="106">
        <f t="shared" si="13"/>
        <v>79.47</v>
      </c>
      <c r="T52" s="106">
        <f t="shared" si="14"/>
        <v>39.735</v>
      </c>
      <c r="U52" s="120">
        <f t="shared" si="15"/>
        <v>39.735</v>
      </c>
    </row>
    <row r="53" ht="16" customHeight="1" spans="1:21">
      <c r="A53" s="92">
        <v>44805</v>
      </c>
      <c r="B53" s="89">
        <v>60</v>
      </c>
      <c r="C53" s="89">
        <v>2</v>
      </c>
      <c r="D53" s="89">
        <v>94.18</v>
      </c>
      <c r="E53" s="89">
        <f t="shared" si="0"/>
        <v>188.36</v>
      </c>
      <c r="F53" s="107"/>
      <c r="G53" s="108"/>
      <c r="H53" s="108"/>
      <c r="I53" s="107"/>
      <c r="J53" s="108"/>
      <c r="K53" s="108"/>
      <c r="L53" s="106">
        <f t="shared" si="10"/>
        <v>188.36</v>
      </c>
      <c r="M53" s="105">
        <f t="shared" si="11"/>
        <v>1</v>
      </c>
      <c r="N53" s="106">
        <f t="shared" si="12"/>
        <v>188.36</v>
      </c>
      <c r="O53" s="106"/>
      <c r="P53" s="106"/>
      <c r="Q53" s="106">
        <f t="shared" si="8"/>
        <v>0</v>
      </c>
      <c r="R53" s="106">
        <f t="shared" si="16"/>
        <v>188.36</v>
      </c>
      <c r="S53" s="106">
        <f t="shared" si="13"/>
        <v>188.36</v>
      </c>
      <c r="T53" s="106">
        <f t="shared" si="14"/>
        <v>94.18</v>
      </c>
      <c r="U53" s="120">
        <f t="shared" si="15"/>
        <v>94.18</v>
      </c>
    </row>
    <row r="54" ht="16" customHeight="1" spans="1:21">
      <c r="A54" s="92">
        <v>44805</v>
      </c>
      <c r="B54" s="89">
        <v>60</v>
      </c>
      <c r="C54" s="89">
        <v>48</v>
      </c>
      <c r="D54" s="89">
        <v>94.22</v>
      </c>
      <c r="E54" s="89">
        <f t="shared" si="0"/>
        <v>4522.56</v>
      </c>
      <c r="F54" s="105"/>
      <c r="G54" s="89"/>
      <c r="H54" s="89"/>
      <c r="I54" s="105"/>
      <c r="J54" s="89"/>
      <c r="K54" s="89"/>
      <c r="L54" s="106">
        <f t="shared" si="10"/>
        <v>4522.56</v>
      </c>
      <c r="M54" s="105">
        <f t="shared" si="11"/>
        <v>1</v>
      </c>
      <c r="N54" s="106">
        <f t="shared" si="12"/>
        <v>4522.56</v>
      </c>
      <c r="O54" s="106"/>
      <c r="P54" s="106"/>
      <c r="Q54" s="106">
        <f t="shared" si="8"/>
        <v>0</v>
      </c>
      <c r="R54" s="106">
        <f t="shared" si="16"/>
        <v>4522.56</v>
      </c>
      <c r="S54" s="106">
        <f t="shared" si="13"/>
        <v>4522.56</v>
      </c>
      <c r="T54" s="106">
        <f t="shared" si="14"/>
        <v>2261.28</v>
      </c>
      <c r="U54" s="120">
        <f t="shared" si="15"/>
        <v>2261.28</v>
      </c>
    </row>
    <row r="55" ht="16" customHeight="1" spans="1:21">
      <c r="A55" s="92">
        <v>44805</v>
      </c>
      <c r="B55" s="89">
        <v>60</v>
      </c>
      <c r="C55" s="89">
        <v>62</v>
      </c>
      <c r="D55" s="89">
        <v>99.57</v>
      </c>
      <c r="E55" s="89">
        <f t="shared" si="0"/>
        <v>6173.34</v>
      </c>
      <c r="F55" s="105"/>
      <c r="G55" s="89"/>
      <c r="H55" s="89"/>
      <c r="I55" s="105"/>
      <c r="J55" s="89"/>
      <c r="K55" s="89"/>
      <c r="L55" s="106">
        <f t="shared" si="10"/>
        <v>6173.34</v>
      </c>
      <c r="M55" s="105">
        <f t="shared" si="11"/>
        <v>1</v>
      </c>
      <c r="N55" s="106">
        <f t="shared" si="12"/>
        <v>6173.34</v>
      </c>
      <c r="O55" s="106"/>
      <c r="P55" s="106"/>
      <c r="Q55" s="106">
        <f t="shared" si="8"/>
        <v>0</v>
      </c>
      <c r="R55" s="106">
        <f t="shared" si="16"/>
        <v>6173.34</v>
      </c>
      <c r="S55" s="106">
        <f t="shared" si="13"/>
        <v>6173.34</v>
      </c>
      <c r="T55" s="106">
        <f t="shared" si="14"/>
        <v>3086.67</v>
      </c>
      <c r="U55" s="120">
        <f t="shared" si="15"/>
        <v>3086.67</v>
      </c>
    </row>
    <row r="56" ht="16" customHeight="1" spans="1:21">
      <c r="A56" s="92">
        <v>44805</v>
      </c>
      <c r="B56" s="89">
        <v>60</v>
      </c>
      <c r="C56" s="89">
        <v>9</v>
      </c>
      <c r="D56" s="89">
        <v>107.53</v>
      </c>
      <c r="E56" s="89">
        <f t="shared" si="0"/>
        <v>967.77</v>
      </c>
      <c r="F56" s="105"/>
      <c r="G56" s="106"/>
      <c r="H56" s="106"/>
      <c r="I56" s="105"/>
      <c r="J56" s="106"/>
      <c r="K56" s="106"/>
      <c r="L56" s="106">
        <f t="shared" si="10"/>
        <v>967.77</v>
      </c>
      <c r="M56" s="105">
        <f t="shared" si="11"/>
        <v>1</v>
      </c>
      <c r="N56" s="106">
        <f t="shared" si="12"/>
        <v>967.77</v>
      </c>
      <c r="O56" s="115">
        <v>320</v>
      </c>
      <c r="P56" s="106">
        <f>SUMIF('9月一名实收租金'!P:P,O56,'9月一名实收租金'!P:P)</f>
        <v>91840</v>
      </c>
      <c r="Q56" s="106">
        <f t="shared" si="8"/>
        <v>55104</v>
      </c>
      <c r="R56" s="106">
        <f t="shared" si="16"/>
        <v>56071.77</v>
      </c>
      <c r="S56" s="106">
        <f t="shared" si="13"/>
        <v>56071.77</v>
      </c>
      <c r="T56" s="106">
        <f t="shared" si="14"/>
        <v>28035.885</v>
      </c>
      <c r="U56" s="120">
        <f t="shared" si="15"/>
        <v>28035.885</v>
      </c>
    </row>
    <row r="57" ht="16" customHeight="1" spans="1:21">
      <c r="A57" s="92">
        <v>44805</v>
      </c>
      <c r="B57" s="89">
        <v>60</v>
      </c>
      <c r="C57" s="89">
        <v>1</v>
      </c>
      <c r="D57" s="89">
        <v>70.79</v>
      </c>
      <c r="E57" s="89">
        <f t="shared" si="0"/>
        <v>70.79</v>
      </c>
      <c r="F57" s="105"/>
      <c r="G57" s="106"/>
      <c r="H57" s="106"/>
      <c r="I57" s="105"/>
      <c r="J57" s="106"/>
      <c r="K57" s="106"/>
      <c r="L57" s="106">
        <f t="shared" si="10"/>
        <v>70.79</v>
      </c>
      <c r="M57" s="105">
        <f t="shared" si="11"/>
        <v>1</v>
      </c>
      <c r="N57" s="106">
        <f t="shared" si="12"/>
        <v>70.79</v>
      </c>
      <c r="O57" s="115">
        <v>280</v>
      </c>
      <c r="P57" s="106">
        <f>SUMIF('9月一名实收租金'!P:P,O57,'9月一名实收租金'!P:P)</f>
        <v>154840</v>
      </c>
      <c r="Q57" s="106">
        <f t="shared" ref="Q57:Q63" si="17">P57*$Q$1</f>
        <v>92904</v>
      </c>
      <c r="R57" s="106">
        <f t="shared" si="16"/>
        <v>92974.79</v>
      </c>
      <c r="S57" s="106">
        <f t="shared" si="13"/>
        <v>92974.79</v>
      </c>
      <c r="T57" s="106">
        <f t="shared" ref="T57:T63" si="18">R57*$V$3</f>
        <v>46487.395</v>
      </c>
      <c r="U57" s="120">
        <f t="shared" ref="U57:U63" si="19">S57*$V$3</f>
        <v>46487.395</v>
      </c>
    </row>
    <row r="58" ht="16" customHeight="1" spans="1:21">
      <c r="A58" s="92">
        <v>44805</v>
      </c>
      <c r="B58" s="89">
        <v>60</v>
      </c>
      <c r="C58" s="89">
        <v>1</v>
      </c>
      <c r="D58" s="89">
        <v>99.94</v>
      </c>
      <c r="E58" s="89">
        <f t="shared" si="0"/>
        <v>99.94</v>
      </c>
      <c r="F58" s="105"/>
      <c r="G58" s="106"/>
      <c r="H58" s="106"/>
      <c r="I58" s="105"/>
      <c r="J58" s="106"/>
      <c r="K58" s="106"/>
      <c r="L58" s="106">
        <f t="shared" si="10"/>
        <v>99.94</v>
      </c>
      <c r="M58" s="105">
        <f t="shared" si="11"/>
        <v>1</v>
      </c>
      <c r="N58" s="106">
        <f t="shared" si="12"/>
        <v>99.94</v>
      </c>
      <c r="O58" s="115">
        <v>1200</v>
      </c>
      <c r="P58" s="106">
        <f>SUMIF('9月一名实收租金'!P:P,O58,'9月一名实收租金'!P:P)</f>
        <v>2400</v>
      </c>
      <c r="Q58" s="106">
        <f t="shared" si="17"/>
        <v>1440</v>
      </c>
      <c r="R58" s="106">
        <f t="shared" si="16"/>
        <v>1539.94</v>
      </c>
      <c r="S58" s="106">
        <f t="shared" si="13"/>
        <v>1539.94</v>
      </c>
      <c r="T58" s="106">
        <f t="shared" si="18"/>
        <v>769.97</v>
      </c>
      <c r="U58" s="120">
        <f t="shared" si="19"/>
        <v>769.97</v>
      </c>
    </row>
    <row r="59" ht="16" customHeight="1" spans="1:21">
      <c r="A59" s="92">
        <v>44805</v>
      </c>
      <c r="B59" s="89">
        <v>28</v>
      </c>
      <c r="C59" s="89">
        <v>22</v>
      </c>
      <c r="D59" s="89">
        <v>56.21</v>
      </c>
      <c r="E59" s="89">
        <f t="shared" si="0"/>
        <v>1236.62</v>
      </c>
      <c r="F59" s="105">
        <v>42</v>
      </c>
      <c r="G59" s="106">
        <v>84.3</v>
      </c>
      <c r="H59" s="106">
        <f>F59*G59</f>
        <v>3540.6</v>
      </c>
      <c r="I59" s="105"/>
      <c r="J59" s="106"/>
      <c r="K59" s="106"/>
      <c r="L59" s="106">
        <f t="shared" si="10"/>
        <v>4777.22</v>
      </c>
      <c r="M59" s="105">
        <f t="shared" si="11"/>
        <v>1</v>
      </c>
      <c r="N59" s="106">
        <f t="shared" si="12"/>
        <v>4777.22</v>
      </c>
      <c r="O59" s="115">
        <v>1100</v>
      </c>
      <c r="P59" s="106">
        <f>SUMIF('9月一名实收租金'!P:P,O59,'9月一名实收租金'!P:P)</f>
        <v>1100</v>
      </c>
      <c r="Q59" s="106">
        <f t="shared" si="17"/>
        <v>660</v>
      </c>
      <c r="R59" s="106">
        <f t="shared" si="16"/>
        <v>5437.22</v>
      </c>
      <c r="S59" s="106">
        <f t="shared" si="13"/>
        <v>5437.22</v>
      </c>
      <c r="T59" s="106">
        <f t="shared" si="18"/>
        <v>2718.61</v>
      </c>
      <c r="U59" s="120">
        <f t="shared" si="19"/>
        <v>2718.61</v>
      </c>
    </row>
    <row r="60" ht="16" customHeight="1" spans="1:21">
      <c r="A60" s="92">
        <v>44805</v>
      </c>
      <c r="B60" s="89">
        <v>28</v>
      </c>
      <c r="C60" s="89">
        <v>1</v>
      </c>
      <c r="D60" s="89">
        <v>56.22</v>
      </c>
      <c r="E60" s="89">
        <f t="shared" si="0"/>
        <v>56.22</v>
      </c>
      <c r="F60" s="105"/>
      <c r="G60" s="106"/>
      <c r="H60" s="106"/>
      <c r="I60" s="105"/>
      <c r="J60" s="106"/>
      <c r="K60" s="106"/>
      <c r="L60" s="106">
        <f t="shared" si="10"/>
        <v>56.22</v>
      </c>
      <c r="M60" s="105">
        <f t="shared" si="11"/>
        <v>1</v>
      </c>
      <c r="N60" s="106">
        <f t="shared" si="12"/>
        <v>56.22</v>
      </c>
      <c r="O60" s="115">
        <v>1700</v>
      </c>
      <c r="P60" s="106">
        <f>SUMIF('9月一名实收租金'!P:P,O60,'9月一名实收租金'!P:P)</f>
        <v>1700</v>
      </c>
      <c r="Q60" s="106">
        <f t="shared" si="17"/>
        <v>1020</v>
      </c>
      <c r="R60" s="106">
        <f t="shared" si="16"/>
        <v>1076.22</v>
      </c>
      <c r="S60" s="106">
        <f t="shared" si="13"/>
        <v>1076.22</v>
      </c>
      <c r="T60" s="106">
        <f t="shared" si="18"/>
        <v>538.11</v>
      </c>
      <c r="U60" s="120">
        <f t="shared" si="19"/>
        <v>538.11</v>
      </c>
    </row>
    <row r="61" ht="16" customHeight="1" spans="1:21">
      <c r="A61" s="92">
        <v>44805</v>
      </c>
      <c r="B61" s="89">
        <v>28</v>
      </c>
      <c r="C61" s="89">
        <v>2</v>
      </c>
      <c r="D61" s="89">
        <v>56.24</v>
      </c>
      <c r="E61" s="89">
        <f t="shared" si="0"/>
        <v>112.48</v>
      </c>
      <c r="F61" s="105"/>
      <c r="G61" s="106"/>
      <c r="H61" s="106"/>
      <c r="I61" s="105"/>
      <c r="J61" s="106"/>
      <c r="K61" s="106"/>
      <c r="L61" s="106">
        <f t="shared" si="10"/>
        <v>112.48</v>
      </c>
      <c r="M61" s="105">
        <f t="shared" si="11"/>
        <v>1</v>
      </c>
      <c r="N61" s="106">
        <f t="shared" si="12"/>
        <v>112.48</v>
      </c>
      <c r="O61" s="115">
        <v>300</v>
      </c>
      <c r="P61" s="106">
        <f>SUMIF('9月一名实收租金'!P:P,O61,'9月一名实收租金'!P:P)</f>
        <v>16800</v>
      </c>
      <c r="Q61" s="106">
        <f t="shared" si="17"/>
        <v>10080</v>
      </c>
      <c r="R61" s="106">
        <f t="shared" si="16"/>
        <v>10192.48</v>
      </c>
      <c r="S61" s="106">
        <f t="shared" si="13"/>
        <v>10192.48</v>
      </c>
      <c r="T61" s="106">
        <f t="shared" si="18"/>
        <v>5096.24</v>
      </c>
      <c r="U61" s="120">
        <f t="shared" si="19"/>
        <v>5096.24</v>
      </c>
    </row>
    <row r="62" ht="16" customHeight="1" spans="1:21">
      <c r="A62" s="92">
        <v>44805</v>
      </c>
      <c r="B62" s="89">
        <v>28</v>
      </c>
      <c r="C62" s="89">
        <v>9</v>
      </c>
      <c r="D62" s="89">
        <v>84.3</v>
      </c>
      <c r="E62" s="89">
        <f t="shared" si="0"/>
        <v>758.7</v>
      </c>
      <c r="F62" s="105"/>
      <c r="G62" s="106"/>
      <c r="H62" s="106"/>
      <c r="I62" s="105"/>
      <c r="J62" s="106"/>
      <c r="K62" s="106"/>
      <c r="L62" s="106">
        <f t="shared" si="10"/>
        <v>758.7</v>
      </c>
      <c r="M62" s="105">
        <f t="shared" si="11"/>
        <v>1</v>
      </c>
      <c r="N62" s="106">
        <f t="shared" si="12"/>
        <v>758.7</v>
      </c>
      <c r="O62" s="116">
        <v>2980</v>
      </c>
      <c r="P62" s="106">
        <f>SUMIF('9月一名实收租金'!P:P,O62,'9月一名实收租金'!P:P)</f>
        <v>140060</v>
      </c>
      <c r="Q62" s="106">
        <f t="shared" si="17"/>
        <v>84036</v>
      </c>
      <c r="R62" s="106">
        <f t="shared" si="16"/>
        <v>84794.7</v>
      </c>
      <c r="S62" s="106">
        <f t="shared" si="13"/>
        <v>84794.7</v>
      </c>
      <c r="T62" s="106">
        <f t="shared" si="18"/>
        <v>42397.35</v>
      </c>
      <c r="U62" s="120">
        <f t="shared" si="19"/>
        <v>42397.35</v>
      </c>
    </row>
    <row r="63" ht="16" customHeight="1" spans="1:21">
      <c r="A63" s="92">
        <v>44805</v>
      </c>
      <c r="B63" s="89">
        <v>28</v>
      </c>
      <c r="C63" s="89">
        <v>1</v>
      </c>
      <c r="D63" s="89">
        <v>84.34</v>
      </c>
      <c r="E63" s="89">
        <f t="shared" si="0"/>
        <v>84.34</v>
      </c>
      <c r="F63" s="105"/>
      <c r="G63" s="106"/>
      <c r="H63" s="106"/>
      <c r="I63" s="105"/>
      <c r="J63" s="106"/>
      <c r="K63" s="106"/>
      <c r="L63" s="106">
        <f t="shared" si="10"/>
        <v>84.34</v>
      </c>
      <c r="M63" s="105">
        <f t="shared" si="11"/>
        <v>1</v>
      </c>
      <c r="N63" s="106">
        <f t="shared" si="12"/>
        <v>84.34</v>
      </c>
      <c r="O63" s="106"/>
      <c r="P63" s="106"/>
      <c r="Q63" s="106">
        <f t="shared" si="17"/>
        <v>0</v>
      </c>
      <c r="R63" s="106">
        <f t="shared" si="16"/>
        <v>84.34</v>
      </c>
      <c r="S63" s="106">
        <f t="shared" si="13"/>
        <v>84.34</v>
      </c>
      <c r="T63" s="106">
        <f t="shared" si="18"/>
        <v>42.17</v>
      </c>
      <c r="U63" s="120">
        <f t="shared" si="19"/>
        <v>42.17</v>
      </c>
    </row>
    <row r="64" ht="16" customHeight="1" spans="1:21">
      <c r="A64" s="89"/>
      <c r="B64" s="89" t="s">
        <v>21</v>
      </c>
      <c r="C64" s="89">
        <f>SUM(C4:C63)</f>
        <v>1292</v>
      </c>
      <c r="D64" s="89">
        <f t="shared" ref="D64:U64" si="20">SUM(D4:D63)</f>
        <v>4783.86</v>
      </c>
      <c r="E64" s="89">
        <f t="shared" si="20"/>
        <v>106874.58</v>
      </c>
      <c r="F64" s="105">
        <f t="shared" si="20"/>
        <v>42</v>
      </c>
      <c r="G64" s="89">
        <f t="shared" si="20"/>
        <v>84.3</v>
      </c>
      <c r="H64" s="89">
        <f t="shared" si="20"/>
        <v>3540.6</v>
      </c>
      <c r="I64" s="105">
        <f t="shared" si="20"/>
        <v>50</v>
      </c>
      <c r="J64" s="89">
        <f t="shared" si="20"/>
        <v>188.36</v>
      </c>
      <c r="K64" s="89">
        <f t="shared" si="20"/>
        <v>4710.92</v>
      </c>
      <c r="L64" s="89">
        <f t="shared" si="20"/>
        <v>115126.1</v>
      </c>
      <c r="M64" s="89">
        <f t="shared" si="20"/>
        <v>158</v>
      </c>
      <c r="N64" s="89">
        <f t="shared" si="20"/>
        <v>280892.51</v>
      </c>
      <c r="O64" s="89">
        <f t="shared" si="20"/>
        <v>9680</v>
      </c>
      <c r="P64" s="106">
        <f t="shared" si="20"/>
        <v>592580</v>
      </c>
      <c r="Q64" s="106">
        <f t="shared" si="20"/>
        <v>355548</v>
      </c>
      <c r="R64" s="106">
        <f t="shared" si="20"/>
        <v>360370.1</v>
      </c>
      <c r="S64" s="106">
        <f t="shared" si="20"/>
        <v>636440.51</v>
      </c>
      <c r="T64" s="106">
        <f t="shared" si="20"/>
        <v>180185.05</v>
      </c>
      <c r="U64" s="106">
        <f t="shared" si="20"/>
        <v>318220.255</v>
      </c>
    </row>
    <row r="65" ht="16" customHeight="1" spans="1:14">
      <c r="A65" s="86" t="s">
        <v>22</v>
      </c>
      <c r="C65" s="86">
        <f>C64+F64+I64</f>
        <v>1384</v>
      </c>
      <c r="M65" s="121"/>
      <c r="N65" s="122"/>
    </row>
  </sheetData>
  <mergeCells count="31">
    <mergeCell ref="C1:N1"/>
    <mergeCell ref="O1:P1"/>
    <mergeCell ref="C2:E2"/>
    <mergeCell ref="F2:H2"/>
    <mergeCell ref="I2:K2"/>
    <mergeCell ref="C68:E68"/>
    <mergeCell ref="F68:H68"/>
    <mergeCell ref="I68:K68"/>
    <mergeCell ref="L68:N68"/>
    <mergeCell ref="O68:Q68"/>
    <mergeCell ref="R68:T68"/>
    <mergeCell ref="U68:W68"/>
    <mergeCell ref="X68:Z68"/>
    <mergeCell ref="AA68:AC68"/>
    <mergeCell ref="AD68:AF68"/>
    <mergeCell ref="AG68:AI68"/>
    <mergeCell ref="AJ68:AL68"/>
    <mergeCell ref="AM68:AO68"/>
    <mergeCell ref="AP68:AR68"/>
    <mergeCell ref="A1:A3"/>
    <mergeCell ref="B1:B3"/>
    <mergeCell ref="L2:L3"/>
    <mergeCell ref="N2:N3"/>
    <mergeCell ref="O2:O3"/>
    <mergeCell ref="P2:P3"/>
    <mergeCell ref="Q2:Q3"/>
    <mergeCell ref="R1:R3"/>
    <mergeCell ref="S1:S3"/>
    <mergeCell ref="T1:T3"/>
    <mergeCell ref="U1:U3"/>
    <mergeCell ref="V1:V2"/>
  </mergeCell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8"/>
  <sheetViews>
    <sheetView workbookViewId="0">
      <pane ySplit="2" topLeftCell="A21" activePane="bottomLeft" state="frozen"/>
      <selection/>
      <selection pane="bottomLeft" activeCell="D51" sqref="D51"/>
    </sheetView>
  </sheetViews>
  <sheetFormatPr defaultColWidth="9" defaultRowHeight="13.5"/>
  <cols>
    <col min="1" max="1" width="12.8833333333333" style="86" customWidth="1"/>
    <col min="2" max="2" width="7.63333333333333" style="86" customWidth="1"/>
    <col min="3" max="3" width="6.5" style="86" customWidth="1"/>
    <col min="4" max="4" width="10.8916666666667" style="86" customWidth="1"/>
    <col min="5" max="5" width="11.75" style="86" customWidth="1"/>
    <col min="6" max="6" width="10.3833333333333" style="86"/>
    <col min="7" max="7" width="13.75" style="86" customWidth="1"/>
    <col min="8" max="8" width="11.1333333333333" style="86" customWidth="1"/>
    <col min="9" max="9" width="9" style="86"/>
    <col min="10" max="10" width="14" style="86" customWidth="1"/>
    <col min="11" max="11" width="12.1333333333333" style="86" customWidth="1"/>
    <col min="12" max="14" width="9" style="86"/>
    <col min="15" max="17" width="11.5" style="86" customWidth="1"/>
    <col min="18" max="19" width="9" style="86"/>
    <col min="20" max="20" width="9.38333333333333" style="86"/>
    <col min="21" max="21" width="9" style="86"/>
    <col min="22" max="22" width="11.6333333333333" style="86" customWidth="1"/>
    <col min="23" max="25" width="9" style="86"/>
    <col min="26" max="26" width="10.75" style="86" customWidth="1"/>
    <col min="27" max="27" width="14" style="86" customWidth="1"/>
    <col min="28" max="28" width="12.1333333333333" style="86" customWidth="1"/>
    <col min="29" max="29" width="14.1333333333333" style="86" customWidth="1"/>
    <col min="30" max="16384" width="9" style="87"/>
  </cols>
  <sheetData>
    <row r="1" ht="26" customHeight="1" spans="1:29">
      <c r="A1" s="88" t="s">
        <v>0</v>
      </c>
      <c r="B1" s="88" t="s">
        <v>23</v>
      </c>
      <c r="C1" s="89" t="s">
        <v>24</v>
      </c>
      <c r="D1" s="89"/>
      <c r="E1" s="89"/>
      <c r="F1" s="89" t="s">
        <v>25</v>
      </c>
      <c r="G1" s="89"/>
      <c r="H1" s="89"/>
      <c r="I1" s="89" t="s">
        <v>10</v>
      </c>
      <c r="J1" s="89"/>
      <c r="K1" s="89"/>
      <c r="L1" s="89" t="s">
        <v>26</v>
      </c>
      <c r="M1" s="89"/>
      <c r="N1" s="89"/>
      <c r="O1" s="89" t="s">
        <v>27</v>
      </c>
      <c r="P1" s="89"/>
      <c r="Q1" s="89"/>
      <c r="R1" s="89" t="s">
        <v>9</v>
      </c>
      <c r="S1" s="89"/>
      <c r="T1" s="89"/>
      <c r="U1" s="89" t="s">
        <v>28</v>
      </c>
      <c r="V1" s="89"/>
      <c r="W1" s="89"/>
      <c r="X1" s="89" t="s">
        <v>29</v>
      </c>
      <c r="Y1" s="89"/>
      <c r="Z1" s="94"/>
      <c r="AA1" s="89" t="s">
        <v>30</v>
      </c>
      <c r="AB1" s="89" t="s">
        <v>31</v>
      </c>
      <c r="AC1" s="89" t="s">
        <v>32</v>
      </c>
    </row>
    <row r="2" s="85" customFormat="1" ht="27" spans="1:29">
      <c r="A2" s="90"/>
      <c r="B2" s="90"/>
      <c r="C2" s="91" t="s">
        <v>18</v>
      </c>
      <c r="D2" s="91" t="s">
        <v>19</v>
      </c>
      <c r="E2" s="91" t="s">
        <v>33</v>
      </c>
      <c r="F2" s="91" t="s">
        <v>18</v>
      </c>
      <c r="G2" s="91" t="s">
        <v>19</v>
      </c>
      <c r="H2" s="91" t="s">
        <v>33</v>
      </c>
      <c r="I2" s="91" t="s">
        <v>18</v>
      </c>
      <c r="J2" s="91" t="s">
        <v>19</v>
      </c>
      <c r="K2" s="91" t="s">
        <v>33</v>
      </c>
      <c r="L2" s="91" t="s">
        <v>18</v>
      </c>
      <c r="M2" s="91" t="s">
        <v>19</v>
      </c>
      <c r="N2" s="91" t="s">
        <v>33</v>
      </c>
      <c r="O2" s="91" t="s">
        <v>18</v>
      </c>
      <c r="P2" s="91" t="s">
        <v>19</v>
      </c>
      <c r="Q2" s="91" t="s">
        <v>33</v>
      </c>
      <c r="R2" s="91" t="s">
        <v>18</v>
      </c>
      <c r="S2" s="91" t="s">
        <v>19</v>
      </c>
      <c r="T2" s="91" t="s">
        <v>33</v>
      </c>
      <c r="U2" s="91" t="s">
        <v>18</v>
      </c>
      <c r="V2" s="91" t="s">
        <v>19</v>
      </c>
      <c r="W2" s="91" t="s">
        <v>33</v>
      </c>
      <c r="X2" s="91" t="s">
        <v>18</v>
      </c>
      <c r="Y2" s="91" t="s">
        <v>19</v>
      </c>
      <c r="Z2" s="95" t="s">
        <v>33</v>
      </c>
      <c r="AA2" s="91"/>
      <c r="AB2" s="96">
        <v>44834</v>
      </c>
      <c r="AC2" s="91"/>
    </row>
    <row r="3" spans="1:29">
      <c r="A3" s="92">
        <v>44562</v>
      </c>
      <c r="B3" s="89">
        <v>48</v>
      </c>
      <c r="C3" s="89">
        <v>12</v>
      </c>
      <c r="D3" s="89">
        <v>80.12</v>
      </c>
      <c r="E3" s="89">
        <f t="shared" ref="E3:E46" si="0">C3*D3</f>
        <v>961.44</v>
      </c>
      <c r="F3" s="89"/>
      <c r="G3" s="89"/>
      <c r="H3" s="89">
        <f t="shared" ref="H3:H46" si="1">F3*G3</f>
        <v>0</v>
      </c>
      <c r="I3" s="89"/>
      <c r="J3" s="89"/>
      <c r="K3" s="89">
        <f t="shared" ref="K3:K46" si="2">I3*J3</f>
        <v>0</v>
      </c>
      <c r="L3" s="89"/>
      <c r="M3" s="89"/>
      <c r="N3" s="89">
        <f t="shared" ref="N3:N46" si="3">L3*M3</f>
        <v>0</v>
      </c>
      <c r="O3" s="89"/>
      <c r="P3" s="89"/>
      <c r="Q3" s="89">
        <f t="shared" ref="Q3:Q46" si="4">O3*P3</f>
        <v>0</v>
      </c>
      <c r="R3" s="89"/>
      <c r="S3" s="89"/>
      <c r="T3" s="89">
        <f t="shared" ref="T3:T46" si="5">R3*S3</f>
        <v>0</v>
      </c>
      <c r="U3" s="89"/>
      <c r="V3" s="89"/>
      <c r="W3" s="89">
        <f t="shared" ref="W3:W46" si="6">U3*V3</f>
        <v>0</v>
      </c>
      <c r="X3" s="89"/>
      <c r="Y3" s="89"/>
      <c r="Z3" s="94">
        <f t="shared" ref="Z3:Z46" si="7">X3*Y3</f>
        <v>0</v>
      </c>
      <c r="AA3" s="89">
        <f t="shared" ref="AA3:AA46" si="8">E3+H3+K3+N3+Q3+T3+W3+Z3</f>
        <v>961.44</v>
      </c>
      <c r="AB3" s="89">
        <f>DATEDIF(A3,$AB$2,"M")+1</f>
        <v>9</v>
      </c>
      <c r="AC3" s="89">
        <f t="shared" ref="AC3:AC46" si="9">AA3*AB3</f>
        <v>8652.96</v>
      </c>
    </row>
    <row r="4" spans="1:29">
      <c r="A4" s="92">
        <v>44593</v>
      </c>
      <c r="B4" s="89">
        <v>48</v>
      </c>
      <c r="C4" s="89">
        <v>26</v>
      </c>
      <c r="D4" s="89">
        <v>80.12</v>
      </c>
      <c r="E4" s="89">
        <f t="shared" si="0"/>
        <v>2083.12</v>
      </c>
      <c r="F4" s="89"/>
      <c r="G4" s="89"/>
      <c r="H4" s="89">
        <f t="shared" si="1"/>
        <v>0</v>
      </c>
      <c r="I4" s="89"/>
      <c r="J4" s="89"/>
      <c r="K4" s="89">
        <f t="shared" si="2"/>
        <v>0</v>
      </c>
      <c r="L4" s="89"/>
      <c r="M4" s="89"/>
      <c r="N4" s="89">
        <f t="shared" si="3"/>
        <v>0</v>
      </c>
      <c r="O4" s="89"/>
      <c r="P4" s="89"/>
      <c r="Q4" s="89">
        <f t="shared" si="4"/>
        <v>0</v>
      </c>
      <c r="R4" s="89"/>
      <c r="S4" s="89"/>
      <c r="T4" s="89">
        <f t="shared" si="5"/>
        <v>0</v>
      </c>
      <c r="U4" s="89"/>
      <c r="V4" s="89"/>
      <c r="W4" s="89">
        <f t="shared" si="6"/>
        <v>0</v>
      </c>
      <c r="X4" s="89"/>
      <c r="Y4" s="89"/>
      <c r="Z4" s="94">
        <f t="shared" si="7"/>
        <v>0</v>
      </c>
      <c r="AA4" s="89">
        <f t="shared" si="8"/>
        <v>2083.12</v>
      </c>
      <c r="AB4" s="89">
        <f>DATEDIF(A4,$AB$2,"M")+1</f>
        <v>8</v>
      </c>
      <c r="AC4" s="89">
        <f t="shared" si="9"/>
        <v>16664.96</v>
      </c>
    </row>
    <row r="5" spans="1:29">
      <c r="A5" s="92">
        <v>44621</v>
      </c>
      <c r="B5" s="89">
        <v>48</v>
      </c>
      <c r="C5" s="89">
        <v>1</v>
      </c>
      <c r="D5" s="89">
        <v>75.92</v>
      </c>
      <c r="E5" s="89">
        <f t="shared" si="0"/>
        <v>75.92</v>
      </c>
      <c r="F5" s="89"/>
      <c r="G5" s="89"/>
      <c r="H5" s="89">
        <f t="shared" si="1"/>
        <v>0</v>
      </c>
      <c r="I5" s="89"/>
      <c r="J5" s="89"/>
      <c r="K5" s="89">
        <f t="shared" si="2"/>
        <v>0</v>
      </c>
      <c r="L5" s="89"/>
      <c r="M5" s="89"/>
      <c r="N5" s="89">
        <f t="shared" si="3"/>
        <v>0</v>
      </c>
      <c r="O5" s="89"/>
      <c r="P5" s="89"/>
      <c r="Q5" s="89">
        <f t="shared" si="4"/>
        <v>0</v>
      </c>
      <c r="R5" s="89"/>
      <c r="S5" s="89"/>
      <c r="T5" s="89">
        <f t="shared" si="5"/>
        <v>0</v>
      </c>
      <c r="U5" s="89"/>
      <c r="V5" s="89"/>
      <c r="W5" s="89">
        <f t="shared" si="6"/>
        <v>0</v>
      </c>
      <c r="X5" s="89"/>
      <c r="Y5" s="89"/>
      <c r="Z5" s="94">
        <f t="shared" si="7"/>
        <v>0</v>
      </c>
      <c r="AA5" s="89">
        <f t="shared" si="8"/>
        <v>75.92</v>
      </c>
      <c r="AB5" s="89">
        <f>DATEDIF(A5,$AB$2,"M")+1</f>
        <v>7</v>
      </c>
      <c r="AC5" s="89">
        <f t="shared" si="9"/>
        <v>531.44</v>
      </c>
    </row>
    <row r="6" spans="1:29">
      <c r="A6" s="92">
        <v>44621</v>
      </c>
      <c r="B6" s="89">
        <v>48</v>
      </c>
      <c r="C6" s="89">
        <v>58</v>
      </c>
      <c r="D6" s="89">
        <v>76</v>
      </c>
      <c r="E6" s="89">
        <f t="shared" si="0"/>
        <v>4408</v>
      </c>
      <c r="F6" s="89"/>
      <c r="G6" s="89"/>
      <c r="H6" s="89">
        <f t="shared" si="1"/>
        <v>0</v>
      </c>
      <c r="I6" s="89"/>
      <c r="J6" s="89"/>
      <c r="K6" s="89">
        <f t="shared" si="2"/>
        <v>0</v>
      </c>
      <c r="L6" s="89"/>
      <c r="M6" s="89"/>
      <c r="N6" s="89">
        <f t="shared" si="3"/>
        <v>0</v>
      </c>
      <c r="O6" s="89"/>
      <c r="P6" s="89"/>
      <c r="Q6" s="89">
        <f t="shared" si="4"/>
        <v>0</v>
      </c>
      <c r="R6" s="89"/>
      <c r="S6" s="89"/>
      <c r="T6" s="89">
        <f t="shared" si="5"/>
        <v>0</v>
      </c>
      <c r="U6" s="89"/>
      <c r="V6" s="89"/>
      <c r="W6" s="89">
        <f t="shared" si="6"/>
        <v>0</v>
      </c>
      <c r="X6" s="89"/>
      <c r="Y6" s="89"/>
      <c r="Z6" s="94">
        <f t="shared" si="7"/>
        <v>0</v>
      </c>
      <c r="AA6" s="89">
        <f t="shared" si="8"/>
        <v>4408</v>
      </c>
      <c r="AB6" s="89">
        <f>DATEDIF(A6,$AB$2,"M")+1</f>
        <v>7</v>
      </c>
      <c r="AC6" s="89">
        <f t="shared" si="9"/>
        <v>30856</v>
      </c>
    </row>
    <row r="7" spans="1:29">
      <c r="A7" s="92">
        <v>44621</v>
      </c>
      <c r="B7" s="89">
        <v>48</v>
      </c>
      <c r="C7" s="89">
        <v>1</v>
      </c>
      <c r="D7" s="89">
        <v>79.28</v>
      </c>
      <c r="E7" s="89">
        <f t="shared" si="0"/>
        <v>79.28</v>
      </c>
      <c r="F7" s="89"/>
      <c r="G7" s="89"/>
      <c r="H7" s="89">
        <f t="shared" si="1"/>
        <v>0</v>
      </c>
      <c r="I7" s="89"/>
      <c r="J7" s="89"/>
      <c r="K7" s="89">
        <f t="shared" si="2"/>
        <v>0</v>
      </c>
      <c r="L7" s="89"/>
      <c r="M7" s="89"/>
      <c r="N7" s="89">
        <f t="shared" si="3"/>
        <v>0</v>
      </c>
      <c r="O7" s="89"/>
      <c r="P7" s="89"/>
      <c r="Q7" s="89">
        <f t="shared" si="4"/>
        <v>0</v>
      </c>
      <c r="R7" s="89"/>
      <c r="S7" s="89"/>
      <c r="T7" s="89">
        <f t="shared" si="5"/>
        <v>0</v>
      </c>
      <c r="U7" s="89"/>
      <c r="V7" s="89"/>
      <c r="W7" s="89">
        <f t="shared" si="6"/>
        <v>0</v>
      </c>
      <c r="X7" s="89"/>
      <c r="Y7" s="89"/>
      <c r="Z7" s="94">
        <f t="shared" si="7"/>
        <v>0</v>
      </c>
      <c r="AA7" s="89">
        <f t="shared" si="8"/>
        <v>79.28</v>
      </c>
      <c r="AB7" s="89">
        <f>DATEDIF(A7,$AB$2,"M")+1</f>
        <v>7</v>
      </c>
      <c r="AC7" s="89">
        <f t="shared" si="9"/>
        <v>554.96</v>
      </c>
    </row>
    <row r="8" spans="1:29">
      <c r="A8" s="92">
        <v>44621</v>
      </c>
      <c r="B8" s="89">
        <v>48</v>
      </c>
      <c r="C8" s="89">
        <v>105</v>
      </c>
      <c r="D8" s="89">
        <v>80.12</v>
      </c>
      <c r="E8" s="89">
        <f t="shared" si="0"/>
        <v>8412.6</v>
      </c>
      <c r="F8" s="89"/>
      <c r="G8" s="89"/>
      <c r="H8" s="89">
        <f t="shared" si="1"/>
        <v>0</v>
      </c>
      <c r="I8" s="89"/>
      <c r="J8" s="89"/>
      <c r="K8" s="89">
        <f t="shared" si="2"/>
        <v>0</v>
      </c>
      <c r="L8" s="89"/>
      <c r="M8" s="89"/>
      <c r="N8" s="89">
        <f t="shared" si="3"/>
        <v>0</v>
      </c>
      <c r="O8" s="89"/>
      <c r="P8" s="89"/>
      <c r="Q8" s="89">
        <f t="shared" si="4"/>
        <v>0</v>
      </c>
      <c r="R8" s="89"/>
      <c r="S8" s="89"/>
      <c r="T8" s="89">
        <f t="shared" si="5"/>
        <v>0</v>
      </c>
      <c r="U8" s="89"/>
      <c r="V8" s="89"/>
      <c r="W8" s="89">
        <f t="shared" si="6"/>
        <v>0</v>
      </c>
      <c r="X8" s="89"/>
      <c r="Y8" s="89"/>
      <c r="Z8" s="94">
        <f t="shared" si="7"/>
        <v>0</v>
      </c>
      <c r="AA8" s="89">
        <f t="shared" si="8"/>
        <v>8412.6</v>
      </c>
      <c r="AB8" s="89">
        <f>DATEDIF(A8,$AB$2,"M")+1</f>
        <v>7</v>
      </c>
      <c r="AC8" s="89">
        <f t="shared" si="9"/>
        <v>58888.2</v>
      </c>
    </row>
    <row r="9" spans="1:29">
      <c r="A9" s="92">
        <v>44652</v>
      </c>
      <c r="B9" s="89">
        <v>48</v>
      </c>
      <c r="C9" s="89">
        <v>1</v>
      </c>
      <c r="D9" s="89">
        <v>75.57</v>
      </c>
      <c r="E9" s="89">
        <f t="shared" si="0"/>
        <v>75.57</v>
      </c>
      <c r="F9" s="89"/>
      <c r="G9" s="89"/>
      <c r="H9" s="89">
        <f t="shared" si="1"/>
        <v>0</v>
      </c>
      <c r="I9" s="89"/>
      <c r="J9" s="89"/>
      <c r="K9" s="89">
        <f t="shared" si="2"/>
        <v>0</v>
      </c>
      <c r="L9" s="89"/>
      <c r="M9" s="89"/>
      <c r="N9" s="89">
        <f t="shared" si="3"/>
        <v>0</v>
      </c>
      <c r="O9" s="89"/>
      <c r="P9" s="89"/>
      <c r="Q9" s="89">
        <f t="shared" si="4"/>
        <v>0</v>
      </c>
      <c r="R9" s="89"/>
      <c r="S9" s="89"/>
      <c r="T9" s="89">
        <f t="shared" si="5"/>
        <v>0</v>
      </c>
      <c r="U9" s="89"/>
      <c r="V9" s="89"/>
      <c r="W9" s="89">
        <f t="shared" si="6"/>
        <v>0</v>
      </c>
      <c r="X9" s="89"/>
      <c r="Y9" s="89"/>
      <c r="Z9" s="94">
        <f t="shared" si="7"/>
        <v>0</v>
      </c>
      <c r="AA9" s="89">
        <f t="shared" si="8"/>
        <v>75.57</v>
      </c>
      <c r="AB9" s="89">
        <f>DATEDIF(A9,$AB$2,"M")+1</f>
        <v>6</v>
      </c>
      <c r="AC9" s="89">
        <f t="shared" si="9"/>
        <v>453.42</v>
      </c>
    </row>
    <row r="10" spans="1:29">
      <c r="A10" s="92">
        <v>44652</v>
      </c>
      <c r="B10" s="89">
        <v>48</v>
      </c>
      <c r="C10" s="89">
        <v>96</v>
      </c>
      <c r="D10" s="89">
        <v>76</v>
      </c>
      <c r="E10" s="89">
        <f t="shared" si="0"/>
        <v>7296</v>
      </c>
      <c r="F10" s="89"/>
      <c r="G10" s="89"/>
      <c r="H10" s="89">
        <f t="shared" si="1"/>
        <v>0</v>
      </c>
      <c r="I10" s="89"/>
      <c r="J10" s="89"/>
      <c r="K10" s="89">
        <f t="shared" si="2"/>
        <v>0</v>
      </c>
      <c r="L10" s="89"/>
      <c r="M10" s="89"/>
      <c r="N10" s="89">
        <f t="shared" si="3"/>
        <v>0</v>
      </c>
      <c r="O10" s="89"/>
      <c r="P10" s="89"/>
      <c r="Q10" s="89">
        <f t="shared" si="4"/>
        <v>0</v>
      </c>
      <c r="R10" s="89"/>
      <c r="S10" s="89"/>
      <c r="T10" s="89">
        <f t="shared" si="5"/>
        <v>0</v>
      </c>
      <c r="U10" s="89"/>
      <c r="V10" s="89"/>
      <c r="W10" s="89">
        <f t="shared" si="6"/>
        <v>0</v>
      </c>
      <c r="X10" s="89"/>
      <c r="Y10" s="89"/>
      <c r="Z10" s="94">
        <f t="shared" si="7"/>
        <v>0</v>
      </c>
      <c r="AA10" s="89">
        <f t="shared" si="8"/>
        <v>7296</v>
      </c>
      <c r="AB10" s="89">
        <f>DATEDIF(A10,$AB$2,"M")+1</f>
        <v>6</v>
      </c>
      <c r="AC10" s="89">
        <f t="shared" si="9"/>
        <v>43776</v>
      </c>
    </row>
    <row r="11" spans="1:29">
      <c r="A11" s="92">
        <v>44652</v>
      </c>
      <c r="B11" s="89">
        <v>48</v>
      </c>
      <c r="C11" s="89">
        <v>1</v>
      </c>
      <c r="D11" s="89">
        <v>79.29</v>
      </c>
      <c r="E11" s="89">
        <f t="shared" si="0"/>
        <v>79.29</v>
      </c>
      <c r="F11" s="89"/>
      <c r="G11" s="89"/>
      <c r="H11" s="89">
        <f t="shared" si="1"/>
        <v>0</v>
      </c>
      <c r="I11" s="89"/>
      <c r="J11" s="89"/>
      <c r="K11" s="89">
        <f t="shared" si="2"/>
        <v>0</v>
      </c>
      <c r="L11" s="89"/>
      <c r="M11" s="89"/>
      <c r="N11" s="89">
        <f t="shared" si="3"/>
        <v>0</v>
      </c>
      <c r="O11" s="89"/>
      <c r="P11" s="89"/>
      <c r="Q11" s="89">
        <f t="shared" si="4"/>
        <v>0</v>
      </c>
      <c r="R11" s="89"/>
      <c r="S11" s="89"/>
      <c r="T11" s="89">
        <f t="shared" si="5"/>
        <v>0</v>
      </c>
      <c r="U11" s="89"/>
      <c r="V11" s="89"/>
      <c r="W11" s="89">
        <f t="shared" si="6"/>
        <v>0</v>
      </c>
      <c r="X11" s="89"/>
      <c r="Y11" s="89"/>
      <c r="Z11" s="94">
        <f t="shared" si="7"/>
        <v>0</v>
      </c>
      <c r="AA11" s="89">
        <f t="shared" si="8"/>
        <v>79.29</v>
      </c>
      <c r="AB11" s="89">
        <f>DATEDIF(A11,$AB$2,"M")+1</f>
        <v>6</v>
      </c>
      <c r="AC11" s="89">
        <f t="shared" si="9"/>
        <v>475.74</v>
      </c>
    </row>
    <row r="12" spans="1:29">
      <c r="A12" s="92">
        <v>44652</v>
      </c>
      <c r="B12" s="89">
        <v>48</v>
      </c>
      <c r="C12" s="89">
        <v>51</v>
      </c>
      <c r="D12" s="89">
        <v>80.12</v>
      </c>
      <c r="E12" s="89">
        <f t="shared" si="0"/>
        <v>4086.12</v>
      </c>
      <c r="F12" s="89"/>
      <c r="G12" s="89"/>
      <c r="H12" s="89">
        <f t="shared" si="1"/>
        <v>0</v>
      </c>
      <c r="I12" s="89"/>
      <c r="J12" s="89"/>
      <c r="K12" s="89">
        <f t="shared" si="2"/>
        <v>0</v>
      </c>
      <c r="L12" s="89"/>
      <c r="M12" s="89"/>
      <c r="N12" s="89">
        <f t="shared" si="3"/>
        <v>0</v>
      </c>
      <c r="O12" s="89"/>
      <c r="P12" s="89"/>
      <c r="Q12" s="89">
        <f t="shared" si="4"/>
        <v>0</v>
      </c>
      <c r="R12" s="89"/>
      <c r="S12" s="89"/>
      <c r="T12" s="89">
        <f t="shared" si="5"/>
        <v>0</v>
      </c>
      <c r="U12" s="89"/>
      <c r="V12" s="89"/>
      <c r="W12" s="89">
        <f t="shared" si="6"/>
        <v>0</v>
      </c>
      <c r="X12" s="89"/>
      <c r="Y12" s="89"/>
      <c r="Z12" s="94">
        <f t="shared" si="7"/>
        <v>0</v>
      </c>
      <c r="AA12" s="89">
        <f t="shared" si="8"/>
        <v>4086.12</v>
      </c>
      <c r="AB12" s="89">
        <f>DATEDIF(A12,$AB$2,"M")+1</f>
        <v>6</v>
      </c>
      <c r="AC12" s="89">
        <f t="shared" si="9"/>
        <v>24516.72</v>
      </c>
    </row>
    <row r="13" spans="1:29">
      <c r="A13" s="92">
        <v>44682</v>
      </c>
      <c r="B13" s="89">
        <v>48</v>
      </c>
      <c r="C13" s="89">
        <v>1</v>
      </c>
      <c r="D13" s="89">
        <v>75.96</v>
      </c>
      <c r="E13" s="89">
        <f t="shared" si="0"/>
        <v>75.96</v>
      </c>
      <c r="F13" s="89"/>
      <c r="G13" s="89"/>
      <c r="H13" s="89">
        <f t="shared" si="1"/>
        <v>0</v>
      </c>
      <c r="I13" s="89"/>
      <c r="J13" s="89"/>
      <c r="K13" s="89">
        <f t="shared" si="2"/>
        <v>0</v>
      </c>
      <c r="L13" s="89"/>
      <c r="M13" s="89"/>
      <c r="N13" s="89">
        <f t="shared" si="3"/>
        <v>0</v>
      </c>
      <c r="O13" s="89"/>
      <c r="P13" s="89"/>
      <c r="Q13" s="89">
        <f t="shared" si="4"/>
        <v>0</v>
      </c>
      <c r="R13" s="89"/>
      <c r="S13" s="89"/>
      <c r="T13" s="89">
        <f t="shared" si="5"/>
        <v>0</v>
      </c>
      <c r="U13" s="89"/>
      <c r="V13" s="89"/>
      <c r="W13" s="89">
        <f t="shared" si="6"/>
        <v>0</v>
      </c>
      <c r="X13" s="89"/>
      <c r="Y13" s="89"/>
      <c r="Z13" s="94">
        <f t="shared" si="7"/>
        <v>0</v>
      </c>
      <c r="AA13" s="89">
        <f t="shared" si="8"/>
        <v>75.96</v>
      </c>
      <c r="AB13" s="89">
        <f>DATEDIF(A13,$AB$2,"M")+1</f>
        <v>5</v>
      </c>
      <c r="AC13" s="89">
        <f t="shared" si="9"/>
        <v>379.8</v>
      </c>
    </row>
    <row r="14" spans="1:29">
      <c r="A14" s="92">
        <v>44682</v>
      </c>
      <c r="B14" s="89">
        <v>48</v>
      </c>
      <c r="C14" s="89">
        <v>60</v>
      </c>
      <c r="D14" s="89">
        <v>76</v>
      </c>
      <c r="E14" s="89">
        <f t="shared" si="0"/>
        <v>4560</v>
      </c>
      <c r="F14" s="89"/>
      <c r="G14" s="89"/>
      <c r="H14" s="89">
        <f t="shared" si="1"/>
        <v>0</v>
      </c>
      <c r="I14" s="89"/>
      <c r="J14" s="89"/>
      <c r="K14" s="89">
        <f t="shared" si="2"/>
        <v>0</v>
      </c>
      <c r="L14" s="89"/>
      <c r="M14" s="89"/>
      <c r="N14" s="89">
        <f t="shared" si="3"/>
        <v>0</v>
      </c>
      <c r="O14" s="89"/>
      <c r="P14" s="89"/>
      <c r="Q14" s="89">
        <f t="shared" si="4"/>
        <v>0</v>
      </c>
      <c r="R14" s="89"/>
      <c r="S14" s="89"/>
      <c r="T14" s="89">
        <f t="shared" si="5"/>
        <v>0</v>
      </c>
      <c r="U14" s="89"/>
      <c r="V14" s="89"/>
      <c r="W14" s="89">
        <f t="shared" si="6"/>
        <v>0</v>
      </c>
      <c r="X14" s="89"/>
      <c r="Y14" s="89"/>
      <c r="Z14" s="94">
        <f t="shared" si="7"/>
        <v>0</v>
      </c>
      <c r="AA14" s="89">
        <f t="shared" si="8"/>
        <v>4560</v>
      </c>
      <c r="AB14" s="89">
        <f>DATEDIF(A14,$AB$2,"M")+1</f>
        <v>5</v>
      </c>
      <c r="AC14" s="89">
        <f t="shared" si="9"/>
        <v>22800</v>
      </c>
    </row>
    <row r="15" spans="1:29">
      <c r="A15" s="92">
        <v>44682</v>
      </c>
      <c r="B15" s="89">
        <v>48</v>
      </c>
      <c r="C15" s="89">
        <v>1</v>
      </c>
      <c r="D15" s="89">
        <v>79.71</v>
      </c>
      <c r="E15" s="89">
        <f t="shared" si="0"/>
        <v>79.71</v>
      </c>
      <c r="F15" s="89"/>
      <c r="G15" s="89"/>
      <c r="H15" s="89">
        <f t="shared" si="1"/>
        <v>0</v>
      </c>
      <c r="I15" s="89"/>
      <c r="J15" s="89"/>
      <c r="K15" s="89">
        <f t="shared" si="2"/>
        <v>0</v>
      </c>
      <c r="L15" s="89"/>
      <c r="M15" s="89"/>
      <c r="N15" s="89">
        <f t="shared" si="3"/>
        <v>0</v>
      </c>
      <c r="O15" s="89"/>
      <c r="P15" s="89"/>
      <c r="Q15" s="89">
        <f t="shared" si="4"/>
        <v>0</v>
      </c>
      <c r="R15" s="89"/>
      <c r="S15" s="89"/>
      <c r="T15" s="89">
        <f t="shared" si="5"/>
        <v>0</v>
      </c>
      <c r="U15" s="89"/>
      <c r="V15" s="89"/>
      <c r="W15" s="89">
        <f t="shared" si="6"/>
        <v>0</v>
      </c>
      <c r="X15" s="89"/>
      <c r="Y15" s="89"/>
      <c r="Z15" s="94">
        <f t="shared" si="7"/>
        <v>0</v>
      </c>
      <c r="AA15" s="89">
        <f t="shared" si="8"/>
        <v>79.71</v>
      </c>
      <c r="AB15" s="89">
        <f>DATEDIF(A15,$AB$2,"M")+1</f>
        <v>5</v>
      </c>
      <c r="AC15" s="89">
        <f t="shared" si="9"/>
        <v>398.55</v>
      </c>
    </row>
    <row r="16" spans="1:29">
      <c r="A16" s="92">
        <v>44682</v>
      </c>
      <c r="B16" s="89">
        <v>48</v>
      </c>
      <c r="C16" s="89">
        <v>75</v>
      </c>
      <c r="D16" s="89">
        <v>80.12</v>
      </c>
      <c r="E16" s="89">
        <f t="shared" si="0"/>
        <v>6009</v>
      </c>
      <c r="F16" s="89"/>
      <c r="G16" s="89"/>
      <c r="H16" s="89">
        <f t="shared" si="1"/>
        <v>0</v>
      </c>
      <c r="I16" s="89"/>
      <c r="J16" s="89"/>
      <c r="K16" s="89">
        <f t="shared" si="2"/>
        <v>0</v>
      </c>
      <c r="L16" s="89"/>
      <c r="M16" s="89"/>
      <c r="N16" s="89">
        <f t="shared" si="3"/>
        <v>0</v>
      </c>
      <c r="O16" s="89"/>
      <c r="P16" s="89"/>
      <c r="Q16" s="89">
        <f t="shared" si="4"/>
        <v>0</v>
      </c>
      <c r="R16" s="89"/>
      <c r="S16" s="89"/>
      <c r="T16" s="89">
        <f t="shared" si="5"/>
        <v>0</v>
      </c>
      <c r="U16" s="89"/>
      <c r="V16" s="89"/>
      <c r="W16" s="89">
        <f t="shared" si="6"/>
        <v>0</v>
      </c>
      <c r="X16" s="89"/>
      <c r="Y16" s="89"/>
      <c r="Z16" s="94">
        <f t="shared" si="7"/>
        <v>0</v>
      </c>
      <c r="AA16" s="89">
        <f t="shared" si="8"/>
        <v>6009</v>
      </c>
      <c r="AB16" s="89">
        <f>DATEDIF(A16,$AB$2,"M")+1</f>
        <v>5</v>
      </c>
      <c r="AC16" s="89">
        <f t="shared" si="9"/>
        <v>30045</v>
      </c>
    </row>
    <row r="17" spans="1:29">
      <c r="A17" s="92">
        <v>44682</v>
      </c>
      <c r="B17" s="89">
        <v>60</v>
      </c>
      <c r="C17" s="89"/>
      <c r="D17" s="89"/>
      <c r="E17" s="89">
        <f t="shared" si="0"/>
        <v>0</v>
      </c>
      <c r="F17" s="89">
        <v>2</v>
      </c>
      <c r="G17" s="89">
        <v>78.02</v>
      </c>
      <c r="H17" s="89">
        <f t="shared" si="1"/>
        <v>156.04</v>
      </c>
      <c r="I17" s="89"/>
      <c r="J17" s="89"/>
      <c r="K17" s="89">
        <f t="shared" si="2"/>
        <v>0</v>
      </c>
      <c r="L17" s="89"/>
      <c r="M17" s="89"/>
      <c r="N17" s="89">
        <f t="shared" si="3"/>
        <v>0</v>
      </c>
      <c r="O17" s="89"/>
      <c r="P17" s="89"/>
      <c r="Q17" s="89">
        <f t="shared" si="4"/>
        <v>0</v>
      </c>
      <c r="R17" s="89"/>
      <c r="S17" s="89"/>
      <c r="T17" s="89">
        <f t="shared" si="5"/>
        <v>0</v>
      </c>
      <c r="U17" s="89"/>
      <c r="V17" s="89"/>
      <c r="W17" s="89">
        <f t="shared" si="6"/>
        <v>0</v>
      </c>
      <c r="X17" s="89"/>
      <c r="Y17" s="89"/>
      <c r="Z17" s="94">
        <f t="shared" si="7"/>
        <v>0</v>
      </c>
      <c r="AA17" s="89">
        <f t="shared" si="8"/>
        <v>156.04</v>
      </c>
      <c r="AB17" s="89">
        <f>DATEDIF(A17,$AB$2,"M")+1</f>
        <v>5</v>
      </c>
      <c r="AC17" s="89">
        <f t="shared" si="9"/>
        <v>780.2</v>
      </c>
    </row>
    <row r="18" spans="1:29">
      <c r="A18" s="92">
        <v>44682</v>
      </c>
      <c r="B18" s="89">
        <v>60</v>
      </c>
      <c r="C18" s="89"/>
      <c r="D18" s="89"/>
      <c r="E18" s="89">
        <f t="shared" si="0"/>
        <v>0</v>
      </c>
      <c r="F18" s="89">
        <v>1</v>
      </c>
      <c r="G18" s="89">
        <v>78</v>
      </c>
      <c r="H18" s="89">
        <f t="shared" si="1"/>
        <v>78</v>
      </c>
      <c r="I18" s="89"/>
      <c r="J18" s="89"/>
      <c r="K18" s="89">
        <f t="shared" si="2"/>
        <v>0</v>
      </c>
      <c r="L18" s="89"/>
      <c r="M18" s="89"/>
      <c r="N18" s="89">
        <f t="shared" si="3"/>
        <v>0</v>
      </c>
      <c r="O18" s="89"/>
      <c r="P18" s="89"/>
      <c r="Q18" s="89">
        <f t="shared" si="4"/>
        <v>0</v>
      </c>
      <c r="R18" s="89"/>
      <c r="S18" s="89"/>
      <c r="T18" s="89">
        <f t="shared" si="5"/>
        <v>0</v>
      </c>
      <c r="U18" s="89"/>
      <c r="V18" s="89"/>
      <c r="W18" s="89">
        <f t="shared" si="6"/>
        <v>0</v>
      </c>
      <c r="X18" s="89"/>
      <c r="Y18" s="89"/>
      <c r="Z18" s="94">
        <f t="shared" si="7"/>
        <v>0</v>
      </c>
      <c r="AA18" s="89">
        <f t="shared" si="8"/>
        <v>78</v>
      </c>
      <c r="AB18" s="89">
        <f>DATEDIF(A18,$AB$2,"M")+1</f>
        <v>5</v>
      </c>
      <c r="AC18" s="89">
        <f t="shared" si="9"/>
        <v>390</v>
      </c>
    </row>
    <row r="19" spans="1:29">
      <c r="A19" s="92">
        <v>44713</v>
      </c>
      <c r="B19" s="89">
        <v>48</v>
      </c>
      <c r="C19" s="89">
        <v>40</v>
      </c>
      <c r="D19" s="89">
        <v>76</v>
      </c>
      <c r="E19" s="89">
        <f t="shared" si="0"/>
        <v>3040</v>
      </c>
      <c r="F19" s="89"/>
      <c r="G19" s="89"/>
      <c r="H19" s="89">
        <f t="shared" si="1"/>
        <v>0</v>
      </c>
      <c r="I19" s="89"/>
      <c r="J19" s="89"/>
      <c r="K19" s="89">
        <f t="shared" si="2"/>
        <v>0</v>
      </c>
      <c r="L19" s="89"/>
      <c r="M19" s="89"/>
      <c r="N19" s="89">
        <f t="shared" si="3"/>
        <v>0</v>
      </c>
      <c r="O19" s="89"/>
      <c r="P19" s="89"/>
      <c r="Q19" s="89">
        <f t="shared" si="4"/>
        <v>0</v>
      </c>
      <c r="R19" s="89"/>
      <c r="S19" s="89"/>
      <c r="T19" s="89">
        <f t="shared" si="5"/>
        <v>0</v>
      </c>
      <c r="U19" s="89"/>
      <c r="V19" s="89"/>
      <c r="W19" s="89">
        <f t="shared" si="6"/>
        <v>0</v>
      </c>
      <c r="X19" s="89"/>
      <c r="Y19" s="89"/>
      <c r="Z19" s="94">
        <f t="shared" si="7"/>
        <v>0</v>
      </c>
      <c r="AA19" s="89">
        <f t="shared" si="8"/>
        <v>3040</v>
      </c>
      <c r="AB19" s="89">
        <f>DATEDIF(A19,$AB$2,"M")+1</f>
        <v>4</v>
      </c>
      <c r="AC19" s="89">
        <f t="shared" si="9"/>
        <v>12160</v>
      </c>
    </row>
    <row r="20" spans="1:29">
      <c r="A20" s="92">
        <v>44713</v>
      </c>
      <c r="B20" s="89">
        <v>48</v>
      </c>
      <c r="C20" s="89">
        <v>24</v>
      </c>
      <c r="D20" s="89">
        <v>80.12</v>
      </c>
      <c r="E20" s="89">
        <f t="shared" si="0"/>
        <v>1922.88</v>
      </c>
      <c r="F20" s="89"/>
      <c r="G20" s="89"/>
      <c r="H20" s="89">
        <f t="shared" si="1"/>
        <v>0</v>
      </c>
      <c r="I20" s="89"/>
      <c r="J20" s="89"/>
      <c r="K20" s="89">
        <f t="shared" si="2"/>
        <v>0</v>
      </c>
      <c r="L20" s="89"/>
      <c r="M20" s="89"/>
      <c r="N20" s="89">
        <f t="shared" si="3"/>
        <v>0</v>
      </c>
      <c r="O20" s="89"/>
      <c r="P20" s="89"/>
      <c r="Q20" s="89">
        <f t="shared" si="4"/>
        <v>0</v>
      </c>
      <c r="R20" s="89"/>
      <c r="S20" s="89"/>
      <c r="T20" s="89">
        <f t="shared" si="5"/>
        <v>0</v>
      </c>
      <c r="U20" s="89"/>
      <c r="V20" s="89"/>
      <c r="W20" s="89">
        <f t="shared" si="6"/>
        <v>0</v>
      </c>
      <c r="X20" s="89"/>
      <c r="Y20" s="89"/>
      <c r="Z20" s="94">
        <f t="shared" si="7"/>
        <v>0</v>
      </c>
      <c r="AA20" s="89">
        <f t="shared" si="8"/>
        <v>1922.88</v>
      </c>
      <c r="AB20" s="89">
        <f>DATEDIF(A20,$AB$2,"M")+1</f>
        <v>4</v>
      </c>
      <c r="AC20" s="89">
        <f t="shared" si="9"/>
        <v>7691.52</v>
      </c>
    </row>
    <row r="21" spans="1:29">
      <c r="A21" s="92">
        <v>44713</v>
      </c>
      <c r="B21" s="89">
        <v>48</v>
      </c>
      <c r="C21" s="89">
        <v>1</v>
      </c>
      <c r="D21" s="89">
        <v>75.82</v>
      </c>
      <c r="E21" s="89">
        <f t="shared" si="0"/>
        <v>75.82</v>
      </c>
      <c r="F21" s="89"/>
      <c r="G21" s="89"/>
      <c r="H21" s="89">
        <f t="shared" si="1"/>
        <v>0</v>
      </c>
      <c r="I21" s="89"/>
      <c r="J21" s="89"/>
      <c r="K21" s="89">
        <f t="shared" si="2"/>
        <v>0</v>
      </c>
      <c r="L21" s="89"/>
      <c r="M21" s="89"/>
      <c r="N21" s="89">
        <f t="shared" si="3"/>
        <v>0</v>
      </c>
      <c r="O21" s="89"/>
      <c r="P21" s="89"/>
      <c r="Q21" s="89">
        <f t="shared" si="4"/>
        <v>0</v>
      </c>
      <c r="R21" s="89"/>
      <c r="S21" s="89"/>
      <c r="T21" s="89">
        <f t="shared" si="5"/>
        <v>0</v>
      </c>
      <c r="U21" s="89"/>
      <c r="V21" s="89"/>
      <c r="W21" s="89">
        <f t="shared" si="6"/>
        <v>0</v>
      </c>
      <c r="X21" s="89"/>
      <c r="Y21" s="89"/>
      <c r="Z21" s="94">
        <f t="shared" si="7"/>
        <v>0</v>
      </c>
      <c r="AA21" s="89">
        <f t="shared" si="8"/>
        <v>75.82</v>
      </c>
      <c r="AB21" s="89">
        <f>DATEDIF(A21,$AB$2,"M")+1</f>
        <v>4</v>
      </c>
      <c r="AC21" s="89">
        <f t="shared" si="9"/>
        <v>303.28</v>
      </c>
    </row>
    <row r="22" spans="1:29">
      <c r="A22" s="92">
        <v>44713</v>
      </c>
      <c r="B22" s="89">
        <v>48</v>
      </c>
      <c r="C22" s="89">
        <v>1</v>
      </c>
      <c r="D22" s="89">
        <v>75.84</v>
      </c>
      <c r="E22" s="89">
        <f t="shared" si="0"/>
        <v>75.84</v>
      </c>
      <c r="F22" s="89"/>
      <c r="G22" s="89"/>
      <c r="H22" s="89">
        <f t="shared" si="1"/>
        <v>0</v>
      </c>
      <c r="I22" s="89"/>
      <c r="J22" s="89"/>
      <c r="K22" s="89">
        <f t="shared" si="2"/>
        <v>0</v>
      </c>
      <c r="L22" s="89"/>
      <c r="M22" s="89"/>
      <c r="N22" s="89">
        <f t="shared" si="3"/>
        <v>0</v>
      </c>
      <c r="O22" s="89"/>
      <c r="P22" s="89"/>
      <c r="Q22" s="89">
        <f t="shared" si="4"/>
        <v>0</v>
      </c>
      <c r="R22" s="89"/>
      <c r="S22" s="89"/>
      <c r="T22" s="89">
        <f t="shared" si="5"/>
        <v>0</v>
      </c>
      <c r="U22" s="89"/>
      <c r="V22" s="89"/>
      <c r="W22" s="89">
        <f t="shared" si="6"/>
        <v>0</v>
      </c>
      <c r="X22" s="89"/>
      <c r="Y22" s="89"/>
      <c r="Z22" s="94">
        <f t="shared" si="7"/>
        <v>0</v>
      </c>
      <c r="AA22" s="89">
        <f t="shared" si="8"/>
        <v>75.84</v>
      </c>
      <c r="AB22" s="89">
        <f>DATEDIF(A22,$AB$2,"M")+1</f>
        <v>4</v>
      </c>
      <c r="AC22" s="89">
        <f t="shared" si="9"/>
        <v>303.36</v>
      </c>
    </row>
    <row r="23" spans="1:29">
      <c r="A23" s="92">
        <v>44713</v>
      </c>
      <c r="B23" s="89">
        <v>48</v>
      </c>
      <c r="C23" s="89">
        <v>1</v>
      </c>
      <c r="D23" s="89">
        <v>75.96</v>
      </c>
      <c r="E23" s="89">
        <f t="shared" si="0"/>
        <v>75.96</v>
      </c>
      <c r="F23" s="89"/>
      <c r="G23" s="89"/>
      <c r="H23" s="89">
        <f t="shared" si="1"/>
        <v>0</v>
      </c>
      <c r="I23" s="89"/>
      <c r="J23" s="89"/>
      <c r="K23" s="89">
        <f t="shared" si="2"/>
        <v>0</v>
      </c>
      <c r="L23" s="89"/>
      <c r="M23" s="89"/>
      <c r="N23" s="89">
        <f t="shared" si="3"/>
        <v>0</v>
      </c>
      <c r="O23" s="89"/>
      <c r="P23" s="89"/>
      <c r="Q23" s="89">
        <f t="shared" si="4"/>
        <v>0</v>
      </c>
      <c r="R23" s="89"/>
      <c r="S23" s="89"/>
      <c r="T23" s="89">
        <f t="shared" si="5"/>
        <v>0</v>
      </c>
      <c r="U23" s="89"/>
      <c r="V23" s="89"/>
      <c r="W23" s="89">
        <f t="shared" si="6"/>
        <v>0</v>
      </c>
      <c r="X23" s="89"/>
      <c r="Y23" s="89"/>
      <c r="Z23" s="94">
        <f t="shared" si="7"/>
        <v>0</v>
      </c>
      <c r="AA23" s="89">
        <f t="shared" si="8"/>
        <v>75.96</v>
      </c>
      <c r="AB23" s="89">
        <f>DATEDIF(A23,$AB$2,"M")+1</f>
        <v>4</v>
      </c>
      <c r="AC23" s="89">
        <f t="shared" si="9"/>
        <v>303.84</v>
      </c>
    </row>
    <row r="24" spans="1:29">
      <c r="A24" s="92">
        <v>44713</v>
      </c>
      <c r="B24" s="89">
        <v>60</v>
      </c>
      <c r="C24" s="89"/>
      <c r="D24" s="89"/>
      <c r="E24" s="89">
        <f t="shared" si="0"/>
        <v>0</v>
      </c>
      <c r="F24" s="89">
        <v>2</v>
      </c>
      <c r="G24" s="89">
        <v>73.66</v>
      </c>
      <c r="H24" s="89">
        <f t="shared" si="1"/>
        <v>147.32</v>
      </c>
      <c r="I24" s="89">
        <v>47</v>
      </c>
      <c r="J24" s="89">
        <v>78.02</v>
      </c>
      <c r="K24" s="89">
        <f t="shared" si="2"/>
        <v>3666.94</v>
      </c>
      <c r="L24" s="89">
        <v>3</v>
      </c>
      <c r="M24" s="89">
        <v>73.66</v>
      </c>
      <c r="N24" s="89">
        <f t="shared" si="3"/>
        <v>220.98</v>
      </c>
      <c r="O24" s="89">
        <v>8</v>
      </c>
      <c r="P24" s="89">
        <v>73.66</v>
      </c>
      <c r="Q24" s="89">
        <f t="shared" si="4"/>
        <v>589.28</v>
      </c>
      <c r="R24" s="89">
        <v>3</v>
      </c>
      <c r="S24" s="89">
        <v>78.02</v>
      </c>
      <c r="T24" s="89">
        <f t="shared" si="5"/>
        <v>234.06</v>
      </c>
      <c r="U24" s="89"/>
      <c r="V24" s="89"/>
      <c r="W24" s="89">
        <f t="shared" si="6"/>
        <v>0</v>
      </c>
      <c r="X24" s="89"/>
      <c r="Y24" s="89"/>
      <c r="Z24" s="94">
        <f t="shared" si="7"/>
        <v>0</v>
      </c>
      <c r="AA24" s="89">
        <f t="shared" si="8"/>
        <v>4858.58</v>
      </c>
      <c r="AB24" s="89">
        <f>DATEDIF(A24,$AB$2,"M")+1</f>
        <v>4</v>
      </c>
      <c r="AC24" s="89">
        <f t="shared" si="9"/>
        <v>19434.32</v>
      </c>
    </row>
    <row r="25" spans="1:29">
      <c r="A25" s="92">
        <v>44713</v>
      </c>
      <c r="B25" s="89">
        <v>60</v>
      </c>
      <c r="C25" s="89"/>
      <c r="D25" s="89"/>
      <c r="E25" s="89">
        <f t="shared" si="0"/>
        <v>0</v>
      </c>
      <c r="F25" s="89"/>
      <c r="G25" s="89"/>
      <c r="H25" s="89">
        <f t="shared" si="1"/>
        <v>0</v>
      </c>
      <c r="I25" s="89"/>
      <c r="J25" s="89"/>
      <c r="K25" s="89">
        <f t="shared" si="2"/>
        <v>0</v>
      </c>
      <c r="L25" s="89">
        <v>1</v>
      </c>
      <c r="M25" s="89">
        <v>73.4</v>
      </c>
      <c r="N25" s="89">
        <f t="shared" si="3"/>
        <v>73.4</v>
      </c>
      <c r="O25" s="89"/>
      <c r="P25" s="89"/>
      <c r="Q25" s="89">
        <f t="shared" si="4"/>
        <v>0</v>
      </c>
      <c r="R25" s="89"/>
      <c r="S25" s="89"/>
      <c r="T25" s="89">
        <f t="shared" si="5"/>
        <v>0</v>
      </c>
      <c r="U25" s="89"/>
      <c r="V25" s="89"/>
      <c r="W25" s="89">
        <f t="shared" si="6"/>
        <v>0</v>
      </c>
      <c r="X25" s="89"/>
      <c r="Y25" s="89"/>
      <c r="Z25" s="94">
        <f t="shared" si="7"/>
        <v>0</v>
      </c>
      <c r="AA25" s="89">
        <f t="shared" si="8"/>
        <v>73.4</v>
      </c>
      <c r="AB25" s="89">
        <f>DATEDIF(A25,$AB$2,"M")+1</f>
        <v>4</v>
      </c>
      <c r="AC25" s="89">
        <f t="shared" si="9"/>
        <v>293.6</v>
      </c>
    </row>
    <row r="26" spans="1:29">
      <c r="A26" s="92">
        <v>44743</v>
      </c>
      <c r="B26" s="89">
        <v>48</v>
      </c>
      <c r="C26" s="89">
        <v>38</v>
      </c>
      <c r="D26" s="89">
        <v>76</v>
      </c>
      <c r="E26" s="89">
        <f t="shared" si="0"/>
        <v>2888</v>
      </c>
      <c r="F26" s="89"/>
      <c r="G26" s="89"/>
      <c r="H26" s="89">
        <f t="shared" si="1"/>
        <v>0</v>
      </c>
      <c r="I26" s="89"/>
      <c r="J26" s="89"/>
      <c r="K26" s="89">
        <f t="shared" si="2"/>
        <v>0</v>
      </c>
      <c r="L26" s="89"/>
      <c r="M26" s="89"/>
      <c r="N26" s="89">
        <f t="shared" si="3"/>
        <v>0</v>
      </c>
      <c r="O26" s="89"/>
      <c r="P26" s="89"/>
      <c r="Q26" s="89">
        <f t="shared" si="4"/>
        <v>0</v>
      </c>
      <c r="R26" s="89"/>
      <c r="S26" s="89"/>
      <c r="T26" s="89">
        <f t="shared" si="5"/>
        <v>0</v>
      </c>
      <c r="U26" s="89"/>
      <c r="V26" s="89"/>
      <c r="W26" s="89">
        <f t="shared" si="6"/>
        <v>0</v>
      </c>
      <c r="X26" s="89"/>
      <c r="Y26" s="89"/>
      <c r="Z26" s="94">
        <f t="shared" si="7"/>
        <v>0</v>
      </c>
      <c r="AA26" s="89">
        <f t="shared" si="8"/>
        <v>2888</v>
      </c>
      <c r="AB26" s="89">
        <f>DATEDIF(A26,$AB$2,"M")+1</f>
        <v>3</v>
      </c>
      <c r="AC26" s="89">
        <f t="shared" si="9"/>
        <v>8664</v>
      </c>
    </row>
    <row r="27" spans="1:29">
      <c r="A27" s="92">
        <v>44743</v>
      </c>
      <c r="B27" s="89">
        <v>48</v>
      </c>
      <c r="C27" s="89">
        <v>38</v>
      </c>
      <c r="D27" s="89">
        <v>80.12</v>
      </c>
      <c r="E27" s="89">
        <f t="shared" si="0"/>
        <v>3044.56</v>
      </c>
      <c r="F27" s="89"/>
      <c r="G27" s="89"/>
      <c r="H27" s="89">
        <f t="shared" si="1"/>
        <v>0</v>
      </c>
      <c r="I27" s="89"/>
      <c r="J27" s="89"/>
      <c r="K27" s="89">
        <f t="shared" si="2"/>
        <v>0</v>
      </c>
      <c r="L27" s="89"/>
      <c r="M27" s="89"/>
      <c r="N27" s="89">
        <f t="shared" si="3"/>
        <v>0</v>
      </c>
      <c r="O27" s="89"/>
      <c r="P27" s="89"/>
      <c r="Q27" s="89">
        <f t="shared" si="4"/>
        <v>0</v>
      </c>
      <c r="R27" s="89"/>
      <c r="S27" s="89"/>
      <c r="T27" s="89">
        <f t="shared" si="5"/>
        <v>0</v>
      </c>
      <c r="U27" s="89"/>
      <c r="V27" s="89"/>
      <c r="W27" s="89">
        <f t="shared" si="6"/>
        <v>0</v>
      </c>
      <c r="X27" s="89"/>
      <c r="Y27" s="89"/>
      <c r="Z27" s="94">
        <f t="shared" si="7"/>
        <v>0</v>
      </c>
      <c r="AA27" s="89">
        <f t="shared" si="8"/>
        <v>3044.56</v>
      </c>
      <c r="AB27" s="89">
        <f>DATEDIF(A27,$AB$2,"M")+1</f>
        <v>3</v>
      </c>
      <c r="AC27" s="89">
        <f t="shared" si="9"/>
        <v>9133.68</v>
      </c>
    </row>
    <row r="28" spans="1:29">
      <c r="A28" s="92">
        <v>44743</v>
      </c>
      <c r="B28" s="89">
        <v>48</v>
      </c>
      <c r="C28" s="89">
        <v>1</v>
      </c>
      <c r="D28" s="89">
        <v>75.88</v>
      </c>
      <c r="E28" s="89">
        <f t="shared" si="0"/>
        <v>75.88</v>
      </c>
      <c r="F28" s="89"/>
      <c r="G28" s="89"/>
      <c r="H28" s="89">
        <f t="shared" si="1"/>
        <v>0</v>
      </c>
      <c r="I28" s="89"/>
      <c r="J28" s="89"/>
      <c r="K28" s="89">
        <f t="shared" si="2"/>
        <v>0</v>
      </c>
      <c r="L28" s="89"/>
      <c r="M28" s="89"/>
      <c r="N28" s="89">
        <f t="shared" si="3"/>
        <v>0</v>
      </c>
      <c r="O28" s="89"/>
      <c r="P28" s="89"/>
      <c r="Q28" s="89">
        <f t="shared" si="4"/>
        <v>0</v>
      </c>
      <c r="R28" s="89"/>
      <c r="S28" s="89"/>
      <c r="T28" s="89">
        <f t="shared" si="5"/>
        <v>0</v>
      </c>
      <c r="U28" s="89"/>
      <c r="V28" s="89"/>
      <c r="W28" s="89">
        <f t="shared" si="6"/>
        <v>0</v>
      </c>
      <c r="X28" s="89"/>
      <c r="Y28" s="89"/>
      <c r="Z28" s="94">
        <f t="shared" si="7"/>
        <v>0</v>
      </c>
      <c r="AA28" s="89">
        <f t="shared" si="8"/>
        <v>75.88</v>
      </c>
      <c r="AB28" s="89">
        <f>DATEDIF(A28,$AB$2,"M")+1</f>
        <v>3</v>
      </c>
      <c r="AC28" s="89">
        <f t="shared" si="9"/>
        <v>227.64</v>
      </c>
    </row>
    <row r="29" spans="1:29">
      <c r="A29" s="92">
        <v>44743</v>
      </c>
      <c r="B29" s="89">
        <v>48</v>
      </c>
      <c r="C29" s="89">
        <v>1</v>
      </c>
      <c r="D29" s="89">
        <v>79.47</v>
      </c>
      <c r="E29" s="89">
        <f t="shared" si="0"/>
        <v>79.47</v>
      </c>
      <c r="F29" s="89"/>
      <c r="G29" s="89"/>
      <c r="H29" s="89">
        <f t="shared" si="1"/>
        <v>0</v>
      </c>
      <c r="I29" s="89"/>
      <c r="J29" s="89"/>
      <c r="K29" s="89">
        <f t="shared" si="2"/>
        <v>0</v>
      </c>
      <c r="L29" s="89"/>
      <c r="M29" s="89"/>
      <c r="N29" s="89">
        <f t="shared" si="3"/>
        <v>0</v>
      </c>
      <c r="O29" s="89"/>
      <c r="P29" s="89"/>
      <c r="Q29" s="89">
        <f t="shared" si="4"/>
        <v>0</v>
      </c>
      <c r="R29" s="89"/>
      <c r="S29" s="89"/>
      <c r="T29" s="89">
        <f t="shared" si="5"/>
        <v>0</v>
      </c>
      <c r="U29" s="89"/>
      <c r="V29" s="89"/>
      <c r="W29" s="89">
        <f t="shared" si="6"/>
        <v>0</v>
      </c>
      <c r="X29" s="89"/>
      <c r="Y29" s="89"/>
      <c r="Z29" s="94">
        <f t="shared" si="7"/>
        <v>0</v>
      </c>
      <c r="AA29" s="89">
        <f t="shared" si="8"/>
        <v>79.47</v>
      </c>
      <c r="AB29" s="89">
        <f>DATEDIF(A29,$AB$2,"M")+1</f>
        <v>3</v>
      </c>
      <c r="AC29" s="89">
        <f t="shared" si="9"/>
        <v>238.41</v>
      </c>
    </row>
    <row r="30" spans="1:29">
      <c r="A30" s="92">
        <v>44743</v>
      </c>
      <c r="B30" s="89">
        <v>48</v>
      </c>
      <c r="C30" s="89">
        <v>1</v>
      </c>
      <c r="D30" s="89">
        <v>75.95</v>
      </c>
      <c r="E30" s="89">
        <f t="shared" si="0"/>
        <v>75.95</v>
      </c>
      <c r="F30" s="89"/>
      <c r="G30" s="89"/>
      <c r="H30" s="89">
        <f t="shared" si="1"/>
        <v>0</v>
      </c>
      <c r="I30" s="89"/>
      <c r="J30" s="89"/>
      <c r="K30" s="89">
        <f t="shared" si="2"/>
        <v>0</v>
      </c>
      <c r="L30" s="89"/>
      <c r="M30" s="89"/>
      <c r="N30" s="89">
        <f t="shared" si="3"/>
        <v>0</v>
      </c>
      <c r="O30" s="89"/>
      <c r="P30" s="89"/>
      <c r="Q30" s="89">
        <f t="shared" si="4"/>
        <v>0</v>
      </c>
      <c r="R30" s="89"/>
      <c r="S30" s="89"/>
      <c r="T30" s="89">
        <f t="shared" si="5"/>
        <v>0</v>
      </c>
      <c r="U30" s="89"/>
      <c r="V30" s="89"/>
      <c r="W30" s="89">
        <f t="shared" si="6"/>
        <v>0</v>
      </c>
      <c r="X30" s="89"/>
      <c r="Y30" s="89"/>
      <c r="Z30" s="94">
        <f t="shared" si="7"/>
        <v>0</v>
      </c>
      <c r="AA30" s="89">
        <f t="shared" si="8"/>
        <v>75.95</v>
      </c>
      <c r="AB30" s="89">
        <f>DATEDIF(A30,$AB$2,"M")+1</f>
        <v>3</v>
      </c>
      <c r="AC30" s="89">
        <f t="shared" si="9"/>
        <v>227.85</v>
      </c>
    </row>
    <row r="31" spans="1:29">
      <c r="A31" s="92">
        <v>44743</v>
      </c>
      <c r="B31" s="89">
        <v>48</v>
      </c>
      <c r="C31" s="89">
        <v>1</v>
      </c>
      <c r="D31" s="89">
        <v>75.96</v>
      </c>
      <c r="E31" s="89">
        <f t="shared" si="0"/>
        <v>75.96</v>
      </c>
      <c r="F31" s="89"/>
      <c r="G31" s="89"/>
      <c r="H31" s="89">
        <f t="shared" si="1"/>
        <v>0</v>
      </c>
      <c r="I31" s="89"/>
      <c r="J31" s="89"/>
      <c r="K31" s="89">
        <f t="shared" si="2"/>
        <v>0</v>
      </c>
      <c r="L31" s="89"/>
      <c r="M31" s="89"/>
      <c r="N31" s="89">
        <f t="shared" si="3"/>
        <v>0</v>
      </c>
      <c r="O31" s="89"/>
      <c r="P31" s="89"/>
      <c r="Q31" s="89">
        <f t="shared" si="4"/>
        <v>0</v>
      </c>
      <c r="R31" s="89"/>
      <c r="S31" s="89"/>
      <c r="T31" s="89">
        <f t="shared" si="5"/>
        <v>0</v>
      </c>
      <c r="U31" s="89"/>
      <c r="V31" s="89"/>
      <c r="W31" s="89">
        <f t="shared" si="6"/>
        <v>0</v>
      </c>
      <c r="X31" s="89"/>
      <c r="Y31" s="89"/>
      <c r="Z31" s="94">
        <f t="shared" si="7"/>
        <v>0</v>
      </c>
      <c r="AA31" s="89">
        <f t="shared" si="8"/>
        <v>75.96</v>
      </c>
      <c r="AB31" s="89">
        <f>DATEDIF(A31,$AB$2,"M")+1</f>
        <v>3</v>
      </c>
      <c r="AC31" s="89">
        <f t="shared" si="9"/>
        <v>227.88</v>
      </c>
    </row>
    <row r="32" spans="1:29">
      <c r="A32" s="92">
        <v>44743</v>
      </c>
      <c r="B32" s="89">
        <v>60</v>
      </c>
      <c r="C32" s="89"/>
      <c r="D32" s="89"/>
      <c r="E32" s="89">
        <f t="shared" si="0"/>
        <v>0</v>
      </c>
      <c r="F32" s="89">
        <v>1</v>
      </c>
      <c r="G32" s="93">
        <v>73.28</v>
      </c>
      <c r="H32" s="89">
        <f t="shared" si="1"/>
        <v>73.28</v>
      </c>
      <c r="I32" s="93">
        <v>62</v>
      </c>
      <c r="J32" s="93">
        <v>78.02</v>
      </c>
      <c r="K32" s="93">
        <f t="shared" si="2"/>
        <v>4837.24</v>
      </c>
      <c r="L32" s="93">
        <v>3</v>
      </c>
      <c r="M32" s="93">
        <v>73.66</v>
      </c>
      <c r="N32" s="93">
        <f t="shared" si="3"/>
        <v>220.98</v>
      </c>
      <c r="O32" s="93">
        <v>25</v>
      </c>
      <c r="P32" s="93">
        <v>73.66</v>
      </c>
      <c r="Q32" s="93">
        <f t="shared" si="4"/>
        <v>1841.5</v>
      </c>
      <c r="R32" s="93">
        <v>258</v>
      </c>
      <c r="S32" s="93">
        <v>78.02</v>
      </c>
      <c r="T32" s="89">
        <f t="shared" si="5"/>
        <v>20129.16</v>
      </c>
      <c r="U32" s="89"/>
      <c r="V32" s="89"/>
      <c r="W32" s="89">
        <f t="shared" si="6"/>
        <v>0</v>
      </c>
      <c r="X32" s="89"/>
      <c r="Y32" s="89"/>
      <c r="Z32" s="94">
        <f t="shared" si="7"/>
        <v>0</v>
      </c>
      <c r="AA32" s="89">
        <f t="shared" si="8"/>
        <v>27102.16</v>
      </c>
      <c r="AB32" s="89">
        <f>DATEDIF(A32,$AB$2,"M")+1</f>
        <v>3</v>
      </c>
      <c r="AC32" s="89">
        <f t="shared" si="9"/>
        <v>81306.48</v>
      </c>
    </row>
    <row r="33" spans="1:29">
      <c r="A33" s="92">
        <v>44743</v>
      </c>
      <c r="B33" s="89">
        <v>60</v>
      </c>
      <c r="C33" s="89"/>
      <c r="D33" s="89"/>
      <c r="E33" s="89">
        <f t="shared" si="0"/>
        <v>0</v>
      </c>
      <c r="F33" s="89">
        <v>5</v>
      </c>
      <c r="G33" s="93">
        <v>73.66</v>
      </c>
      <c r="H33" s="89">
        <f t="shared" si="1"/>
        <v>368.3</v>
      </c>
      <c r="I33" s="93">
        <v>1</v>
      </c>
      <c r="J33" s="93">
        <v>77.89</v>
      </c>
      <c r="K33" s="93">
        <f t="shared" si="2"/>
        <v>77.89</v>
      </c>
      <c r="L33" s="93"/>
      <c r="M33" s="93"/>
      <c r="N33" s="93">
        <f t="shared" si="3"/>
        <v>0</v>
      </c>
      <c r="O33" s="93"/>
      <c r="P33" s="93"/>
      <c r="Q33" s="93">
        <f t="shared" si="4"/>
        <v>0</v>
      </c>
      <c r="R33" s="93">
        <v>6</v>
      </c>
      <c r="S33" s="93">
        <v>73.66</v>
      </c>
      <c r="T33" s="89">
        <f t="shared" si="5"/>
        <v>441.96</v>
      </c>
      <c r="U33" s="89"/>
      <c r="V33" s="89"/>
      <c r="W33" s="89">
        <f t="shared" si="6"/>
        <v>0</v>
      </c>
      <c r="X33" s="89"/>
      <c r="Y33" s="89"/>
      <c r="Z33" s="94">
        <f t="shared" si="7"/>
        <v>0</v>
      </c>
      <c r="AA33" s="89">
        <f t="shared" si="8"/>
        <v>888.15</v>
      </c>
      <c r="AB33" s="89">
        <f>DATEDIF(A33,$AB$2,"M")+1</f>
        <v>3</v>
      </c>
      <c r="AC33" s="89">
        <f t="shared" si="9"/>
        <v>2664.45</v>
      </c>
    </row>
    <row r="34" spans="1:29">
      <c r="A34" s="92">
        <v>44743</v>
      </c>
      <c r="B34" s="89">
        <v>60</v>
      </c>
      <c r="C34" s="89"/>
      <c r="D34" s="89"/>
      <c r="E34" s="89">
        <f t="shared" si="0"/>
        <v>0</v>
      </c>
      <c r="F34" s="89">
        <v>7</v>
      </c>
      <c r="G34" s="93">
        <v>78.02</v>
      </c>
      <c r="H34" s="89">
        <f t="shared" si="1"/>
        <v>546.14</v>
      </c>
      <c r="I34" s="93"/>
      <c r="J34" s="93"/>
      <c r="K34" s="93">
        <f t="shared" si="2"/>
        <v>0</v>
      </c>
      <c r="L34" s="93"/>
      <c r="M34" s="93"/>
      <c r="N34" s="93">
        <f t="shared" si="3"/>
        <v>0</v>
      </c>
      <c r="O34" s="93"/>
      <c r="P34" s="93"/>
      <c r="Q34" s="93">
        <f t="shared" si="4"/>
        <v>0</v>
      </c>
      <c r="R34" s="93">
        <v>1</v>
      </c>
      <c r="S34" s="93">
        <v>77.56</v>
      </c>
      <c r="T34" s="89">
        <f t="shared" si="5"/>
        <v>77.56</v>
      </c>
      <c r="U34" s="89"/>
      <c r="V34" s="89"/>
      <c r="W34" s="89">
        <f t="shared" si="6"/>
        <v>0</v>
      </c>
      <c r="X34" s="89"/>
      <c r="Y34" s="89"/>
      <c r="Z34" s="94">
        <f t="shared" si="7"/>
        <v>0</v>
      </c>
      <c r="AA34" s="89">
        <f t="shared" si="8"/>
        <v>623.7</v>
      </c>
      <c r="AB34" s="89">
        <f>DATEDIF(A34,$AB$2,"M")+1</f>
        <v>3</v>
      </c>
      <c r="AC34" s="89">
        <f t="shared" si="9"/>
        <v>1871.1</v>
      </c>
    </row>
    <row r="35" spans="1:29">
      <c r="A35" s="92">
        <v>44774</v>
      </c>
      <c r="B35" s="89">
        <v>48</v>
      </c>
      <c r="C35" s="89">
        <v>1</v>
      </c>
      <c r="D35" s="89">
        <v>80.12</v>
      </c>
      <c r="E35" s="89">
        <f t="shared" si="0"/>
        <v>80.12</v>
      </c>
      <c r="F35" s="89"/>
      <c r="G35" s="93"/>
      <c r="H35" s="89">
        <f t="shared" si="1"/>
        <v>0</v>
      </c>
      <c r="I35" s="93"/>
      <c r="J35" s="93"/>
      <c r="K35" s="93">
        <f t="shared" si="2"/>
        <v>0</v>
      </c>
      <c r="L35" s="93"/>
      <c r="M35" s="93"/>
      <c r="N35" s="93">
        <f t="shared" si="3"/>
        <v>0</v>
      </c>
      <c r="O35" s="93"/>
      <c r="P35" s="93"/>
      <c r="Q35" s="93">
        <f t="shared" si="4"/>
        <v>0</v>
      </c>
      <c r="R35" s="93"/>
      <c r="S35" s="93"/>
      <c r="T35" s="89">
        <f t="shared" si="5"/>
        <v>0</v>
      </c>
      <c r="U35" s="89"/>
      <c r="V35" s="89"/>
      <c r="W35" s="89">
        <f t="shared" si="6"/>
        <v>0</v>
      </c>
      <c r="X35" s="89"/>
      <c r="Y35" s="89"/>
      <c r="Z35" s="89">
        <f t="shared" si="7"/>
        <v>0</v>
      </c>
      <c r="AA35" s="89">
        <f t="shared" si="8"/>
        <v>80.12</v>
      </c>
      <c r="AB35" s="89">
        <f>DATEDIF(A35,$AB$2,"M")+1</f>
        <v>2</v>
      </c>
      <c r="AC35" s="89">
        <f t="shared" si="9"/>
        <v>160.24</v>
      </c>
    </row>
    <row r="36" spans="1:29">
      <c r="A36" s="92">
        <v>44774</v>
      </c>
      <c r="B36" s="89">
        <v>48</v>
      </c>
      <c r="C36" s="89">
        <v>39</v>
      </c>
      <c r="D36" s="89">
        <v>76</v>
      </c>
      <c r="E36" s="89">
        <f t="shared" si="0"/>
        <v>2964</v>
      </c>
      <c r="F36" s="89"/>
      <c r="G36" s="89"/>
      <c r="H36" s="89">
        <f t="shared" si="1"/>
        <v>0</v>
      </c>
      <c r="I36" s="89"/>
      <c r="J36" s="89"/>
      <c r="K36" s="89">
        <f t="shared" si="2"/>
        <v>0</v>
      </c>
      <c r="L36" s="89"/>
      <c r="M36" s="89"/>
      <c r="N36" s="89">
        <f t="shared" si="3"/>
        <v>0</v>
      </c>
      <c r="O36" s="89"/>
      <c r="P36" s="89"/>
      <c r="Q36" s="89">
        <f t="shared" si="4"/>
        <v>0</v>
      </c>
      <c r="R36" s="89"/>
      <c r="S36" s="89"/>
      <c r="T36" s="89">
        <f t="shared" si="5"/>
        <v>0</v>
      </c>
      <c r="U36" s="89"/>
      <c r="V36" s="89"/>
      <c r="W36" s="89">
        <f t="shared" si="6"/>
        <v>0</v>
      </c>
      <c r="X36" s="89"/>
      <c r="Y36" s="89"/>
      <c r="Z36" s="89">
        <f t="shared" si="7"/>
        <v>0</v>
      </c>
      <c r="AA36" s="89">
        <f t="shared" si="8"/>
        <v>2964</v>
      </c>
      <c r="AB36" s="89">
        <f>DATEDIF(A36,$AB$2,"M")+1</f>
        <v>2</v>
      </c>
      <c r="AC36" s="89">
        <f t="shared" si="9"/>
        <v>5928</v>
      </c>
    </row>
    <row r="37" spans="1:29">
      <c r="A37" s="92">
        <v>44774</v>
      </c>
      <c r="B37" s="89">
        <v>60</v>
      </c>
      <c r="C37" s="89"/>
      <c r="D37" s="89"/>
      <c r="E37" s="89">
        <f t="shared" si="0"/>
        <v>0</v>
      </c>
      <c r="F37" s="89">
        <v>1</v>
      </c>
      <c r="G37" s="89">
        <v>73.66</v>
      </c>
      <c r="H37" s="89">
        <f t="shared" si="1"/>
        <v>73.66</v>
      </c>
      <c r="I37" s="89">
        <v>6</v>
      </c>
      <c r="J37" s="89">
        <v>73.66</v>
      </c>
      <c r="K37" s="89">
        <f t="shared" si="2"/>
        <v>441.96</v>
      </c>
      <c r="L37" s="89">
        <v>2</v>
      </c>
      <c r="M37" s="89">
        <v>73.66</v>
      </c>
      <c r="N37" s="89">
        <f t="shared" si="3"/>
        <v>147.32</v>
      </c>
      <c r="O37" s="89">
        <v>1</v>
      </c>
      <c r="P37" s="89">
        <v>73.28</v>
      </c>
      <c r="Q37" s="89">
        <f t="shared" si="4"/>
        <v>73.28</v>
      </c>
      <c r="R37" s="89">
        <v>17</v>
      </c>
      <c r="S37" s="89">
        <v>73.66</v>
      </c>
      <c r="T37" s="89">
        <f t="shared" si="5"/>
        <v>1252.22</v>
      </c>
      <c r="U37" s="89">
        <v>4</v>
      </c>
      <c r="V37" s="89">
        <v>104.86</v>
      </c>
      <c r="W37" s="89">
        <f t="shared" si="6"/>
        <v>419.44</v>
      </c>
      <c r="X37" s="89">
        <v>1</v>
      </c>
      <c r="Y37" s="89">
        <v>104.82</v>
      </c>
      <c r="Z37" s="89">
        <f t="shared" si="7"/>
        <v>104.82</v>
      </c>
      <c r="AA37" s="89">
        <f t="shared" si="8"/>
        <v>2512.7</v>
      </c>
      <c r="AB37" s="89">
        <f>DATEDIF(A37,$AB$2,"M")+1</f>
        <v>2</v>
      </c>
      <c r="AC37" s="89">
        <f t="shared" si="9"/>
        <v>5025.4</v>
      </c>
    </row>
    <row r="38" spans="1:29">
      <c r="A38" s="92">
        <v>44774</v>
      </c>
      <c r="B38" s="89">
        <v>60</v>
      </c>
      <c r="C38" s="89"/>
      <c r="D38" s="89"/>
      <c r="E38" s="89">
        <f t="shared" si="0"/>
        <v>0</v>
      </c>
      <c r="F38" s="89"/>
      <c r="G38" s="89"/>
      <c r="H38" s="89">
        <f t="shared" si="1"/>
        <v>0</v>
      </c>
      <c r="I38" s="89">
        <v>25</v>
      </c>
      <c r="J38" s="89">
        <v>78.02</v>
      </c>
      <c r="K38" s="89">
        <f t="shared" si="2"/>
        <v>1950.5</v>
      </c>
      <c r="L38" s="89"/>
      <c r="M38" s="89"/>
      <c r="N38" s="89">
        <f t="shared" si="3"/>
        <v>0</v>
      </c>
      <c r="O38" s="89">
        <v>3</v>
      </c>
      <c r="P38" s="89">
        <v>73.66</v>
      </c>
      <c r="Q38" s="89">
        <f t="shared" si="4"/>
        <v>220.98</v>
      </c>
      <c r="R38" s="89">
        <v>48</v>
      </c>
      <c r="S38" s="89">
        <v>78.02</v>
      </c>
      <c r="T38" s="89">
        <f t="shared" si="5"/>
        <v>3744.96</v>
      </c>
      <c r="U38" s="89"/>
      <c r="V38" s="89"/>
      <c r="W38" s="89">
        <f t="shared" si="6"/>
        <v>0</v>
      </c>
      <c r="X38" s="89">
        <v>8</v>
      </c>
      <c r="Y38" s="89">
        <v>104.86</v>
      </c>
      <c r="Z38" s="89">
        <f t="shared" si="7"/>
        <v>838.88</v>
      </c>
      <c r="AA38" s="89">
        <f t="shared" si="8"/>
        <v>6755.32</v>
      </c>
      <c r="AB38" s="89">
        <f>DATEDIF(A38,$AB$2,"M")+1</f>
        <v>2</v>
      </c>
      <c r="AC38" s="89">
        <f t="shared" si="9"/>
        <v>13510.64</v>
      </c>
    </row>
    <row r="39" spans="1:29">
      <c r="A39" s="92">
        <v>44774</v>
      </c>
      <c r="B39" s="89">
        <v>60</v>
      </c>
      <c r="C39" s="89"/>
      <c r="D39" s="89"/>
      <c r="E39" s="89">
        <f t="shared" si="0"/>
        <v>0</v>
      </c>
      <c r="F39" s="89"/>
      <c r="G39" s="89"/>
      <c r="H39" s="89">
        <f t="shared" si="1"/>
        <v>0</v>
      </c>
      <c r="I39" s="89">
        <v>4</v>
      </c>
      <c r="J39" s="89">
        <v>101.19</v>
      </c>
      <c r="K39" s="89">
        <f t="shared" si="2"/>
        <v>404.76</v>
      </c>
      <c r="L39" s="89"/>
      <c r="M39" s="89"/>
      <c r="N39" s="89">
        <f t="shared" si="3"/>
        <v>0</v>
      </c>
      <c r="O39" s="89">
        <v>13</v>
      </c>
      <c r="P39" s="89">
        <v>101.19</v>
      </c>
      <c r="Q39" s="89">
        <f t="shared" si="4"/>
        <v>1315.47</v>
      </c>
      <c r="R39" s="89">
        <v>24</v>
      </c>
      <c r="S39" s="89">
        <v>101.19</v>
      </c>
      <c r="T39" s="89">
        <f t="shared" si="5"/>
        <v>2428.56</v>
      </c>
      <c r="U39" s="89"/>
      <c r="V39" s="89"/>
      <c r="W39" s="89">
        <f t="shared" si="6"/>
        <v>0</v>
      </c>
      <c r="X39" s="89"/>
      <c r="Y39" s="89"/>
      <c r="Z39" s="89">
        <f t="shared" si="7"/>
        <v>0</v>
      </c>
      <c r="AA39" s="89">
        <f t="shared" si="8"/>
        <v>4148.79</v>
      </c>
      <c r="AB39" s="89">
        <f>DATEDIF(A39,$AB$2,"M")+1</f>
        <v>2</v>
      </c>
      <c r="AC39" s="89">
        <f t="shared" si="9"/>
        <v>8297.58</v>
      </c>
    </row>
    <row r="40" spans="1:29">
      <c r="A40" s="92">
        <v>44805</v>
      </c>
      <c r="B40" s="89">
        <v>48</v>
      </c>
      <c r="C40" s="89">
        <v>55</v>
      </c>
      <c r="D40" s="89">
        <v>76</v>
      </c>
      <c r="E40" s="89">
        <f t="shared" si="0"/>
        <v>4180</v>
      </c>
      <c r="F40" s="89"/>
      <c r="G40" s="89"/>
      <c r="H40" s="89">
        <f t="shared" si="1"/>
        <v>0</v>
      </c>
      <c r="I40" s="89"/>
      <c r="J40" s="89"/>
      <c r="K40" s="89">
        <f t="shared" si="2"/>
        <v>0</v>
      </c>
      <c r="L40" s="89"/>
      <c r="M40" s="89"/>
      <c r="N40" s="89">
        <f t="shared" si="3"/>
        <v>0</v>
      </c>
      <c r="O40" s="89"/>
      <c r="P40" s="89"/>
      <c r="Q40" s="89">
        <f t="shared" si="4"/>
        <v>0</v>
      </c>
      <c r="R40" s="89"/>
      <c r="S40" s="89"/>
      <c r="T40" s="89">
        <f t="shared" si="5"/>
        <v>0</v>
      </c>
      <c r="U40" s="89"/>
      <c r="V40" s="89"/>
      <c r="W40" s="89">
        <f t="shared" si="6"/>
        <v>0</v>
      </c>
      <c r="X40" s="89"/>
      <c r="Y40" s="89"/>
      <c r="Z40" s="89">
        <f t="shared" si="7"/>
        <v>0</v>
      </c>
      <c r="AA40" s="89">
        <f t="shared" si="8"/>
        <v>4180</v>
      </c>
      <c r="AB40" s="89">
        <f>DATEDIF(A40,$AB$2,"M")+1</f>
        <v>1</v>
      </c>
      <c r="AC40" s="89">
        <f t="shared" si="9"/>
        <v>4180</v>
      </c>
    </row>
    <row r="41" spans="1:29">
      <c r="A41" s="92">
        <v>44805</v>
      </c>
      <c r="B41" s="89">
        <v>48</v>
      </c>
      <c r="C41" s="89">
        <v>1</v>
      </c>
      <c r="D41" s="89">
        <v>80.12</v>
      </c>
      <c r="E41" s="89">
        <f t="shared" si="0"/>
        <v>80.12</v>
      </c>
      <c r="F41" s="89"/>
      <c r="G41" s="89"/>
      <c r="H41" s="89">
        <f t="shared" si="1"/>
        <v>0</v>
      </c>
      <c r="I41" s="89"/>
      <c r="J41" s="89"/>
      <c r="K41" s="89">
        <f t="shared" si="2"/>
        <v>0</v>
      </c>
      <c r="L41" s="89"/>
      <c r="M41" s="89"/>
      <c r="N41" s="89">
        <f t="shared" si="3"/>
        <v>0</v>
      </c>
      <c r="O41" s="89"/>
      <c r="P41" s="89"/>
      <c r="Q41" s="89">
        <f t="shared" si="4"/>
        <v>0</v>
      </c>
      <c r="R41" s="89"/>
      <c r="S41" s="89"/>
      <c r="T41" s="89">
        <f t="shared" si="5"/>
        <v>0</v>
      </c>
      <c r="U41" s="89"/>
      <c r="V41" s="89"/>
      <c r="W41" s="89">
        <f t="shared" si="6"/>
        <v>0</v>
      </c>
      <c r="X41" s="89"/>
      <c r="Y41" s="89"/>
      <c r="Z41" s="89">
        <f t="shared" si="7"/>
        <v>0</v>
      </c>
      <c r="AA41" s="89">
        <f t="shared" si="8"/>
        <v>80.12</v>
      </c>
      <c r="AB41" s="89">
        <f>DATEDIF(A41,$AB$2,"M")+1</f>
        <v>1</v>
      </c>
      <c r="AC41" s="89">
        <f t="shared" si="9"/>
        <v>80.12</v>
      </c>
    </row>
    <row r="42" spans="1:29">
      <c r="A42" s="92">
        <v>44805</v>
      </c>
      <c r="B42" s="89">
        <v>48</v>
      </c>
      <c r="C42" s="89">
        <v>1</v>
      </c>
      <c r="D42" s="89">
        <v>75.93</v>
      </c>
      <c r="E42" s="89">
        <f t="shared" si="0"/>
        <v>75.93</v>
      </c>
      <c r="F42" s="89"/>
      <c r="G42" s="89"/>
      <c r="H42" s="89">
        <f t="shared" si="1"/>
        <v>0</v>
      </c>
      <c r="I42" s="89"/>
      <c r="J42" s="89"/>
      <c r="K42" s="89">
        <f t="shared" si="2"/>
        <v>0</v>
      </c>
      <c r="L42" s="89"/>
      <c r="M42" s="89"/>
      <c r="N42" s="89">
        <f t="shared" si="3"/>
        <v>0</v>
      </c>
      <c r="O42" s="89"/>
      <c r="P42" s="89"/>
      <c r="Q42" s="89">
        <f t="shared" si="4"/>
        <v>0</v>
      </c>
      <c r="R42" s="89"/>
      <c r="S42" s="89"/>
      <c r="T42" s="89">
        <f t="shared" si="5"/>
        <v>0</v>
      </c>
      <c r="U42" s="89"/>
      <c r="V42" s="89"/>
      <c r="W42" s="89">
        <f t="shared" si="6"/>
        <v>0</v>
      </c>
      <c r="X42" s="89"/>
      <c r="Y42" s="89"/>
      <c r="Z42" s="89">
        <f t="shared" si="7"/>
        <v>0</v>
      </c>
      <c r="AA42" s="89">
        <f t="shared" si="8"/>
        <v>75.93</v>
      </c>
      <c r="AB42" s="89"/>
      <c r="AC42" s="89">
        <f t="shared" si="9"/>
        <v>0</v>
      </c>
    </row>
    <row r="43" spans="1:29">
      <c r="A43" s="92">
        <v>44805</v>
      </c>
      <c r="B43" s="89">
        <v>60</v>
      </c>
      <c r="C43" s="89"/>
      <c r="D43" s="89"/>
      <c r="E43" s="89">
        <f t="shared" si="0"/>
        <v>0</v>
      </c>
      <c r="F43" s="89">
        <v>5</v>
      </c>
      <c r="G43" s="89">
        <v>73.66</v>
      </c>
      <c r="H43" s="89">
        <f t="shared" si="1"/>
        <v>368.3</v>
      </c>
      <c r="I43" s="89">
        <v>24</v>
      </c>
      <c r="J43" s="89">
        <v>73.66</v>
      </c>
      <c r="K43" s="89">
        <f t="shared" si="2"/>
        <v>1767.84</v>
      </c>
      <c r="L43" s="89"/>
      <c r="M43" s="89"/>
      <c r="N43" s="89">
        <f t="shared" si="3"/>
        <v>0</v>
      </c>
      <c r="O43" s="89">
        <v>3</v>
      </c>
      <c r="P43" s="89">
        <v>73.66</v>
      </c>
      <c r="Q43" s="89">
        <f t="shared" si="4"/>
        <v>220.98</v>
      </c>
      <c r="R43" s="89">
        <v>3</v>
      </c>
      <c r="S43" s="89">
        <v>73.66</v>
      </c>
      <c r="T43" s="89">
        <f t="shared" si="5"/>
        <v>220.98</v>
      </c>
      <c r="U43" s="89"/>
      <c r="V43" s="89"/>
      <c r="W43" s="89">
        <f t="shared" si="6"/>
        <v>0</v>
      </c>
      <c r="X43" s="89"/>
      <c r="Y43" s="89"/>
      <c r="Z43" s="89">
        <f t="shared" si="7"/>
        <v>0</v>
      </c>
      <c r="AA43" s="89">
        <f t="shared" si="8"/>
        <v>2578.1</v>
      </c>
      <c r="AB43" s="89">
        <f>DATEDIF(A43,$AB$2,"M")+1</f>
        <v>1</v>
      </c>
      <c r="AC43" s="89">
        <f t="shared" si="9"/>
        <v>2578.1</v>
      </c>
    </row>
    <row r="44" spans="1:29">
      <c r="A44" s="92">
        <v>44805</v>
      </c>
      <c r="B44" s="89">
        <v>60</v>
      </c>
      <c r="C44" s="89"/>
      <c r="D44" s="89"/>
      <c r="E44" s="89">
        <f t="shared" si="0"/>
        <v>0</v>
      </c>
      <c r="F44" s="89"/>
      <c r="G44" s="89"/>
      <c r="H44" s="89">
        <f t="shared" si="1"/>
        <v>0</v>
      </c>
      <c r="I44" s="89">
        <v>23</v>
      </c>
      <c r="J44" s="89">
        <v>101.19</v>
      </c>
      <c r="K44" s="89">
        <f t="shared" si="2"/>
        <v>2327.37</v>
      </c>
      <c r="L44" s="89"/>
      <c r="M44" s="89"/>
      <c r="N44" s="89">
        <f t="shared" si="3"/>
        <v>0</v>
      </c>
      <c r="O44" s="89">
        <v>6</v>
      </c>
      <c r="P44" s="89">
        <v>101.19</v>
      </c>
      <c r="Q44" s="89">
        <f t="shared" si="4"/>
        <v>607.14</v>
      </c>
      <c r="R44" s="89">
        <v>4</v>
      </c>
      <c r="S44" s="89">
        <v>78.02</v>
      </c>
      <c r="T44" s="89">
        <f t="shared" si="5"/>
        <v>312.08</v>
      </c>
      <c r="U44" s="89"/>
      <c r="V44" s="89"/>
      <c r="W44" s="89">
        <f t="shared" si="6"/>
        <v>0</v>
      </c>
      <c r="X44" s="89"/>
      <c r="Y44" s="89"/>
      <c r="Z44" s="89">
        <f t="shared" si="7"/>
        <v>0</v>
      </c>
      <c r="AA44" s="89">
        <f t="shared" si="8"/>
        <v>3246.59</v>
      </c>
      <c r="AB44" s="89">
        <f>DATEDIF(A44,$AB$2,"M")+1</f>
        <v>1</v>
      </c>
      <c r="AC44" s="89">
        <f t="shared" si="9"/>
        <v>3246.59</v>
      </c>
    </row>
    <row r="45" spans="1:29">
      <c r="A45" s="92">
        <v>44805</v>
      </c>
      <c r="B45" s="89">
        <v>60</v>
      </c>
      <c r="C45" s="89"/>
      <c r="D45" s="89"/>
      <c r="E45" s="89">
        <f t="shared" si="0"/>
        <v>0</v>
      </c>
      <c r="F45" s="89"/>
      <c r="G45" s="89"/>
      <c r="H45" s="89">
        <f t="shared" si="1"/>
        <v>0</v>
      </c>
      <c r="I45" s="89">
        <v>1</v>
      </c>
      <c r="J45" s="89">
        <v>72.69</v>
      </c>
      <c r="K45" s="89">
        <f t="shared" si="2"/>
        <v>72.69</v>
      </c>
      <c r="L45" s="89"/>
      <c r="M45" s="89"/>
      <c r="N45" s="89">
        <f t="shared" si="3"/>
        <v>0</v>
      </c>
      <c r="O45" s="89">
        <v>1</v>
      </c>
      <c r="P45" s="89">
        <v>101.29</v>
      </c>
      <c r="Q45" s="89">
        <f t="shared" si="4"/>
        <v>101.29</v>
      </c>
      <c r="R45" s="89">
        <v>10</v>
      </c>
      <c r="S45" s="89">
        <v>101.19</v>
      </c>
      <c r="T45" s="89">
        <f t="shared" si="5"/>
        <v>1011.9</v>
      </c>
      <c r="U45" s="89"/>
      <c r="V45" s="89"/>
      <c r="W45" s="89">
        <f t="shared" si="6"/>
        <v>0</v>
      </c>
      <c r="X45" s="89">
        <v>1</v>
      </c>
      <c r="Y45" s="89">
        <v>104.86</v>
      </c>
      <c r="Z45" s="89">
        <f t="shared" si="7"/>
        <v>104.86</v>
      </c>
      <c r="AA45" s="89">
        <f t="shared" si="8"/>
        <v>1290.74</v>
      </c>
      <c r="AB45" s="89">
        <f>DATEDIF(A45,$AB$2,"M")+1</f>
        <v>1</v>
      </c>
      <c r="AC45" s="89">
        <f t="shared" si="9"/>
        <v>1290.74</v>
      </c>
    </row>
    <row r="46" spans="1:29">
      <c r="A46" s="92">
        <v>44805</v>
      </c>
      <c r="B46" s="89">
        <v>60</v>
      </c>
      <c r="C46" s="89"/>
      <c r="D46" s="89"/>
      <c r="E46" s="89">
        <f t="shared" si="0"/>
        <v>0</v>
      </c>
      <c r="F46" s="89"/>
      <c r="G46" s="89"/>
      <c r="H46" s="89">
        <f t="shared" si="1"/>
        <v>0</v>
      </c>
      <c r="I46" s="89"/>
      <c r="J46" s="89"/>
      <c r="K46" s="89">
        <f t="shared" si="2"/>
        <v>0</v>
      </c>
      <c r="L46" s="89"/>
      <c r="M46" s="89"/>
      <c r="N46" s="89">
        <f t="shared" si="3"/>
        <v>0</v>
      </c>
      <c r="O46" s="89"/>
      <c r="P46" s="89"/>
      <c r="Q46" s="89">
        <f t="shared" si="4"/>
        <v>0</v>
      </c>
      <c r="R46" s="89"/>
      <c r="S46" s="89"/>
      <c r="T46" s="89">
        <f t="shared" si="5"/>
        <v>0</v>
      </c>
      <c r="U46" s="89">
        <v>3</v>
      </c>
      <c r="V46" s="89">
        <v>104.86</v>
      </c>
      <c r="W46" s="89">
        <f t="shared" si="6"/>
        <v>314.58</v>
      </c>
      <c r="X46" s="89"/>
      <c r="Y46" s="89"/>
      <c r="Z46" s="89">
        <f t="shared" si="7"/>
        <v>0</v>
      </c>
      <c r="AA46" s="89">
        <f t="shared" si="8"/>
        <v>314.58</v>
      </c>
      <c r="AB46" s="89">
        <f>DATEDIF(A46,$AB$2,"M")+1</f>
        <v>1</v>
      </c>
      <c r="AC46" s="89">
        <f t="shared" si="9"/>
        <v>314.58</v>
      </c>
    </row>
    <row r="47" spans="1:29">
      <c r="A47" s="89"/>
      <c r="B47" s="89" t="s">
        <v>21</v>
      </c>
      <c r="C47" s="89">
        <f t="shared" ref="C47:AC47" si="10">SUM(C3:C46)</f>
        <v>733</v>
      </c>
      <c r="D47" s="89">
        <f t="shared" si="10"/>
        <v>2329.62</v>
      </c>
      <c r="E47" s="89">
        <f t="shared" si="10"/>
        <v>57092.5</v>
      </c>
      <c r="F47" s="89">
        <f t="shared" si="10"/>
        <v>24</v>
      </c>
      <c r="G47" s="89">
        <f t="shared" si="10"/>
        <v>601.96</v>
      </c>
      <c r="H47" s="89">
        <f t="shared" si="10"/>
        <v>1811.04</v>
      </c>
      <c r="I47" s="89">
        <f t="shared" si="10"/>
        <v>193</v>
      </c>
      <c r="J47" s="89">
        <f t="shared" si="10"/>
        <v>734.34</v>
      </c>
      <c r="K47" s="89">
        <f t="shared" si="10"/>
        <v>15547.19</v>
      </c>
      <c r="L47" s="89">
        <f t="shared" si="10"/>
        <v>9</v>
      </c>
      <c r="M47" s="89">
        <f t="shared" si="10"/>
        <v>294.38</v>
      </c>
      <c r="N47" s="89">
        <f t="shared" si="10"/>
        <v>662.68</v>
      </c>
      <c r="O47" s="89">
        <f t="shared" si="10"/>
        <v>60</v>
      </c>
      <c r="P47" s="89">
        <f t="shared" si="10"/>
        <v>671.59</v>
      </c>
      <c r="Q47" s="89">
        <f t="shared" si="10"/>
        <v>4969.92</v>
      </c>
      <c r="R47" s="89">
        <f t="shared" si="10"/>
        <v>374</v>
      </c>
      <c r="S47" s="89">
        <f t="shared" si="10"/>
        <v>813</v>
      </c>
      <c r="T47" s="89">
        <f t="shared" si="10"/>
        <v>29853.44</v>
      </c>
      <c r="U47" s="89">
        <f t="shared" si="10"/>
        <v>7</v>
      </c>
      <c r="V47" s="89">
        <f t="shared" si="10"/>
        <v>209.72</v>
      </c>
      <c r="W47" s="89">
        <f t="shared" si="10"/>
        <v>734.02</v>
      </c>
      <c r="X47" s="89">
        <f t="shared" si="10"/>
        <v>10</v>
      </c>
      <c r="Y47" s="89">
        <f t="shared" si="10"/>
        <v>314.54</v>
      </c>
      <c r="Z47" s="89">
        <f t="shared" si="10"/>
        <v>1048.56</v>
      </c>
      <c r="AA47" s="89">
        <f t="shared" si="10"/>
        <v>111719.35</v>
      </c>
      <c r="AB47" s="89">
        <f t="shared" si="10"/>
        <v>170</v>
      </c>
      <c r="AC47" s="89">
        <f t="shared" si="10"/>
        <v>429827.35</v>
      </c>
    </row>
    <row r="48" spans="1:3">
      <c r="A48" s="86" t="s">
        <v>34</v>
      </c>
      <c r="C48" s="86">
        <f>C47+F47+I47+L47+O47+R47+U47+X47</f>
        <v>1410</v>
      </c>
    </row>
  </sheetData>
  <mergeCells count="14">
    <mergeCell ref="C1:E1"/>
    <mergeCell ref="F1:H1"/>
    <mergeCell ref="I1:K1"/>
    <mergeCell ref="L1:N1"/>
    <mergeCell ref="O1:Q1"/>
    <mergeCell ref="R1:T1"/>
    <mergeCell ref="U1:W1"/>
    <mergeCell ref="X1:Z1"/>
    <mergeCell ref="A48:B48"/>
    <mergeCell ref="C48:D48"/>
    <mergeCell ref="A1:A2"/>
    <mergeCell ref="B1:B2"/>
    <mergeCell ref="AA1:AA2"/>
    <mergeCell ref="AC1:AC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3"/>
  <sheetViews>
    <sheetView workbookViewId="0">
      <selection activeCell="E21" sqref="E21"/>
    </sheetView>
  </sheetViews>
  <sheetFormatPr defaultColWidth="9" defaultRowHeight="13.5"/>
  <cols>
    <col min="1" max="1" width="12.25" customWidth="1"/>
    <col min="2" max="2" width="11.5583333333333" style="72" customWidth="1"/>
    <col min="3" max="3" width="13.6333333333333" style="72" customWidth="1"/>
    <col min="4" max="4" width="10.6333333333333" style="72" customWidth="1"/>
    <col min="5" max="5" width="12.6333333333333" style="72" customWidth="1"/>
    <col min="6" max="6" width="16.5" style="72" customWidth="1"/>
    <col min="7" max="7" width="12.25" style="72" customWidth="1"/>
    <col min="8" max="8" width="12.6333333333333" style="72" customWidth="1"/>
    <col min="9" max="9" width="9.75" style="72" customWidth="1"/>
    <col min="10" max="10" width="8.13333333333333" style="72" customWidth="1"/>
    <col min="11" max="11" width="10.25" style="72" customWidth="1"/>
    <col min="12" max="12" width="14.6333333333333" style="72" customWidth="1"/>
    <col min="13" max="13" width="13.1333333333333" style="72" customWidth="1"/>
    <col min="14" max="14" width="12.5" style="72" customWidth="1"/>
    <col min="15" max="16" width="12.6333333333333" style="72"/>
  </cols>
  <sheetData>
    <row r="1" ht="25" customHeight="1" spans="1:16">
      <c r="A1" s="73" t="s">
        <v>35</v>
      </c>
      <c r="B1" s="74"/>
      <c r="C1" s="74"/>
      <c r="D1" s="74"/>
      <c r="E1" s="74"/>
      <c r="F1" s="74"/>
      <c r="G1" s="74"/>
      <c r="H1" s="75"/>
      <c r="I1" s="73" t="s">
        <v>36</v>
      </c>
      <c r="J1" s="74"/>
      <c r="K1" s="74"/>
      <c r="L1" s="74"/>
      <c r="M1" s="74"/>
      <c r="N1" s="74"/>
      <c r="O1" s="75"/>
      <c r="P1" s="77" t="s">
        <v>37</v>
      </c>
    </row>
    <row r="2" ht="25" customHeight="1" spans="1:16">
      <c r="A2" s="76" t="s">
        <v>38</v>
      </c>
      <c r="B2" s="76" t="s">
        <v>34</v>
      </c>
      <c r="C2" s="76"/>
      <c r="D2" s="76"/>
      <c r="E2" s="77" t="s">
        <v>39</v>
      </c>
      <c r="F2" s="77" t="s">
        <v>33</v>
      </c>
      <c r="G2" s="76" t="s">
        <v>40</v>
      </c>
      <c r="H2" s="77" t="s">
        <v>21</v>
      </c>
      <c r="I2" s="76" t="s">
        <v>34</v>
      </c>
      <c r="J2" s="76"/>
      <c r="K2" s="76"/>
      <c r="L2" s="77" t="s">
        <v>39</v>
      </c>
      <c r="M2" s="77" t="s">
        <v>33</v>
      </c>
      <c r="N2" s="76" t="s">
        <v>40</v>
      </c>
      <c r="O2" s="77" t="s">
        <v>21</v>
      </c>
      <c r="P2" s="84"/>
    </row>
    <row r="3" ht="33" customHeight="1" spans="1:16">
      <c r="A3" s="76"/>
      <c r="B3" s="78" t="s">
        <v>41</v>
      </c>
      <c r="C3" s="78" t="s">
        <v>42</v>
      </c>
      <c r="D3" s="76" t="s">
        <v>21</v>
      </c>
      <c r="E3" s="79"/>
      <c r="F3" s="79"/>
      <c r="G3" s="80">
        <v>44834</v>
      </c>
      <c r="H3" s="79"/>
      <c r="I3" s="76" t="s">
        <v>43</v>
      </c>
      <c r="J3" s="76" t="s">
        <v>44</v>
      </c>
      <c r="K3" s="76" t="s">
        <v>21</v>
      </c>
      <c r="L3" s="79"/>
      <c r="M3" s="79"/>
      <c r="N3" s="80">
        <v>44834</v>
      </c>
      <c r="O3" s="79"/>
      <c r="P3" s="79"/>
    </row>
    <row r="4" ht="25" customHeight="1" spans="1:16">
      <c r="A4" s="81">
        <v>44562</v>
      </c>
      <c r="B4" s="76"/>
      <c r="C4" s="76">
        <v>12</v>
      </c>
      <c r="D4" s="76">
        <f t="shared" ref="D4:D12" si="0">B4+C4</f>
        <v>12</v>
      </c>
      <c r="E4" s="82">
        <f t="shared" ref="E4:E12" si="1">300/36</f>
        <v>8.33333333333333</v>
      </c>
      <c r="F4" s="82">
        <f t="shared" ref="F4:F12" si="2">D4*E4</f>
        <v>100</v>
      </c>
      <c r="G4" s="83">
        <f>DATEDIF(A4,$G$3,"M")+1</f>
        <v>9</v>
      </c>
      <c r="H4" s="82">
        <f t="shared" ref="H4:H12" si="3">E4*D4*G4</f>
        <v>900</v>
      </c>
      <c r="I4" s="83"/>
      <c r="J4" s="83"/>
      <c r="K4" s="82"/>
      <c r="L4" s="82"/>
      <c r="M4" s="82">
        <f t="shared" ref="M4:M12" si="4">K4*L4</f>
        <v>0</v>
      </c>
      <c r="N4" s="83"/>
      <c r="O4" s="82">
        <f t="shared" ref="O4:O12" si="5">K4*L4*N4</f>
        <v>0</v>
      </c>
      <c r="P4" s="82">
        <f t="shared" ref="P4:P12" si="6">H4+O4</f>
        <v>900</v>
      </c>
    </row>
    <row r="5" ht="25" customHeight="1" spans="1:16">
      <c r="A5" s="81">
        <v>44593</v>
      </c>
      <c r="B5" s="76"/>
      <c r="C5" s="76">
        <v>26</v>
      </c>
      <c r="D5" s="76">
        <f t="shared" si="0"/>
        <v>26</v>
      </c>
      <c r="E5" s="82">
        <f t="shared" si="1"/>
        <v>8.33333333333333</v>
      </c>
      <c r="F5" s="82">
        <f t="shared" si="2"/>
        <v>216.666666666667</v>
      </c>
      <c r="G5" s="83">
        <f>DATEDIF(A5,$G$3,"M")+1</f>
        <v>8</v>
      </c>
      <c r="H5" s="82">
        <f t="shared" si="3"/>
        <v>1733.33333333333</v>
      </c>
      <c r="I5" s="83"/>
      <c r="J5" s="83"/>
      <c r="K5" s="82"/>
      <c r="L5" s="82"/>
      <c r="M5" s="82">
        <f t="shared" si="4"/>
        <v>0</v>
      </c>
      <c r="N5" s="83"/>
      <c r="O5" s="82">
        <f t="shared" si="5"/>
        <v>0</v>
      </c>
      <c r="P5" s="82">
        <f t="shared" si="6"/>
        <v>1733.33333333333</v>
      </c>
    </row>
    <row r="6" ht="25" customHeight="1" spans="1:16">
      <c r="A6" s="81">
        <v>44621</v>
      </c>
      <c r="B6" s="76">
        <v>5</v>
      </c>
      <c r="C6" s="76">
        <v>160</v>
      </c>
      <c r="D6" s="76">
        <f t="shared" si="0"/>
        <v>165</v>
      </c>
      <c r="E6" s="82">
        <f t="shared" si="1"/>
        <v>8.33333333333333</v>
      </c>
      <c r="F6" s="82">
        <f t="shared" si="2"/>
        <v>1375</v>
      </c>
      <c r="G6" s="83">
        <f>DATEDIF(A6,$G$3,"M")+1</f>
        <v>7</v>
      </c>
      <c r="H6" s="82">
        <f t="shared" si="3"/>
        <v>9625</v>
      </c>
      <c r="I6" s="83"/>
      <c r="J6" s="83"/>
      <c r="K6" s="82"/>
      <c r="L6" s="82"/>
      <c r="M6" s="82">
        <f t="shared" si="4"/>
        <v>0</v>
      </c>
      <c r="N6" s="83"/>
      <c r="O6" s="82">
        <f t="shared" si="5"/>
        <v>0</v>
      </c>
      <c r="P6" s="82">
        <f t="shared" si="6"/>
        <v>9625</v>
      </c>
    </row>
    <row r="7" ht="25" customHeight="1" spans="1:16">
      <c r="A7" s="81">
        <v>44652</v>
      </c>
      <c r="B7" s="76">
        <v>3</v>
      </c>
      <c r="C7" s="76">
        <v>146</v>
      </c>
      <c r="D7" s="76">
        <f t="shared" si="0"/>
        <v>149</v>
      </c>
      <c r="E7" s="82">
        <f t="shared" si="1"/>
        <v>8.33333333333333</v>
      </c>
      <c r="F7" s="82">
        <f t="shared" si="2"/>
        <v>1241.66666666667</v>
      </c>
      <c r="G7" s="83">
        <f>DATEDIF(A7,$G$3,"M")+1</f>
        <v>6</v>
      </c>
      <c r="H7" s="82">
        <f t="shared" si="3"/>
        <v>7450</v>
      </c>
      <c r="I7" s="83"/>
      <c r="J7" s="83"/>
      <c r="K7" s="82"/>
      <c r="L7" s="82"/>
      <c r="M7" s="82">
        <f t="shared" si="4"/>
        <v>0</v>
      </c>
      <c r="N7" s="83"/>
      <c r="O7" s="82">
        <f t="shared" si="5"/>
        <v>0</v>
      </c>
      <c r="P7" s="82">
        <f t="shared" si="6"/>
        <v>7450</v>
      </c>
    </row>
    <row r="8" ht="25" customHeight="1" spans="1:16">
      <c r="A8" s="81">
        <v>44682</v>
      </c>
      <c r="B8" s="76">
        <v>10</v>
      </c>
      <c r="C8" s="76">
        <v>130</v>
      </c>
      <c r="D8" s="76">
        <f t="shared" si="0"/>
        <v>140</v>
      </c>
      <c r="E8" s="82">
        <f t="shared" si="1"/>
        <v>8.33333333333333</v>
      </c>
      <c r="F8" s="82">
        <f t="shared" si="2"/>
        <v>1166.66666666667</v>
      </c>
      <c r="G8" s="83">
        <f>DATEDIF(A8,$G$3,"M")+1</f>
        <v>5</v>
      </c>
      <c r="H8" s="82">
        <f t="shared" si="3"/>
        <v>5833.33333333333</v>
      </c>
      <c r="I8" s="83"/>
      <c r="J8" s="83"/>
      <c r="K8" s="82"/>
      <c r="L8" s="82"/>
      <c r="M8" s="82">
        <f t="shared" si="4"/>
        <v>0</v>
      </c>
      <c r="N8" s="83"/>
      <c r="O8" s="82">
        <f t="shared" si="5"/>
        <v>0</v>
      </c>
      <c r="P8" s="82">
        <f t="shared" si="6"/>
        <v>5833.33333333333</v>
      </c>
    </row>
    <row r="9" ht="25" customHeight="1" spans="1:16">
      <c r="A9" s="81">
        <v>44713</v>
      </c>
      <c r="B9" s="76">
        <v>21</v>
      </c>
      <c r="C9" s="76">
        <v>110</v>
      </c>
      <c r="D9" s="76">
        <f t="shared" si="0"/>
        <v>131</v>
      </c>
      <c r="E9" s="82">
        <f t="shared" si="1"/>
        <v>8.33333333333333</v>
      </c>
      <c r="F9" s="82">
        <f t="shared" si="2"/>
        <v>1091.66666666667</v>
      </c>
      <c r="G9" s="83">
        <f>DATEDIF(A9,$G$3,"M")+1</f>
        <v>4</v>
      </c>
      <c r="H9" s="82">
        <f t="shared" si="3"/>
        <v>4366.66666666667</v>
      </c>
      <c r="I9" s="83">
        <v>298</v>
      </c>
      <c r="J9" s="83"/>
      <c r="K9" s="82">
        <f t="shared" ref="K9:K12" si="7">I9+J9</f>
        <v>298</v>
      </c>
      <c r="L9" s="82">
        <f t="shared" ref="L9:L12" si="8">400/48</f>
        <v>8.33333333333333</v>
      </c>
      <c r="M9" s="82">
        <f t="shared" si="4"/>
        <v>2483.33333333333</v>
      </c>
      <c r="N9" s="83">
        <f>DATEDIF(A9,$N$3,"M")+1</f>
        <v>4</v>
      </c>
      <c r="O9" s="82">
        <f t="shared" si="5"/>
        <v>9933.33333333333</v>
      </c>
      <c r="P9" s="82">
        <f t="shared" si="6"/>
        <v>14300</v>
      </c>
    </row>
    <row r="10" ht="25" customHeight="1" spans="1:16">
      <c r="A10" s="81">
        <v>44743</v>
      </c>
      <c r="B10" s="76">
        <v>59</v>
      </c>
      <c r="C10" s="76">
        <v>390</v>
      </c>
      <c r="D10" s="76">
        <f t="shared" si="0"/>
        <v>449</v>
      </c>
      <c r="E10" s="82">
        <f t="shared" si="1"/>
        <v>8.33333333333333</v>
      </c>
      <c r="F10" s="82">
        <f t="shared" si="2"/>
        <v>3741.66666666667</v>
      </c>
      <c r="G10" s="83">
        <f>DATEDIF(A10,$G$3,"M")+1</f>
        <v>3</v>
      </c>
      <c r="H10" s="82">
        <f t="shared" si="3"/>
        <v>11225</v>
      </c>
      <c r="I10" s="83">
        <v>443</v>
      </c>
      <c r="J10" s="83"/>
      <c r="K10" s="82">
        <f t="shared" si="7"/>
        <v>443</v>
      </c>
      <c r="L10" s="82">
        <f t="shared" si="8"/>
        <v>8.33333333333333</v>
      </c>
      <c r="M10" s="82">
        <f t="shared" si="4"/>
        <v>3691.66666666667</v>
      </c>
      <c r="N10" s="83">
        <f>DATEDIF(A10,$N$3,"M")+1</f>
        <v>3</v>
      </c>
      <c r="O10" s="82">
        <f t="shared" si="5"/>
        <v>11075</v>
      </c>
      <c r="P10" s="82">
        <f t="shared" si="6"/>
        <v>22300</v>
      </c>
    </row>
    <row r="11" ht="25" customHeight="1" spans="1:16">
      <c r="A11" s="81">
        <v>44774</v>
      </c>
      <c r="B11" s="82">
        <v>38</v>
      </c>
      <c r="C11" s="82">
        <v>159</v>
      </c>
      <c r="D11" s="82">
        <f t="shared" si="0"/>
        <v>197</v>
      </c>
      <c r="E11" s="82">
        <f t="shared" si="1"/>
        <v>8.33333333333333</v>
      </c>
      <c r="F11" s="82">
        <f t="shared" si="2"/>
        <v>1641.66666666667</v>
      </c>
      <c r="G11" s="82">
        <f>DATEDIF(A11,$G$3,"M")+1</f>
        <v>2</v>
      </c>
      <c r="H11" s="82">
        <f t="shared" si="3"/>
        <v>3283.33333333333</v>
      </c>
      <c r="I11" s="82">
        <v>278</v>
      </c>
      <c r="J11" s="82">
        <v>41</v>
      </c>
      <c r="K11" s="82">
        <f t="shared" si="7"/>
        <v>319</v>
      </c>
      <c r="L11" s="82">
        <f t="shared" si="8"/>
        <v>8.33333333333333</v>
      </c>
      <c r="M11" s="82">
        <f t="shared" si="4"/>
        <v>2658.33333333333</v>
      </c>
      <c r="N11" s="82">
        <f>DATEDIF(A11,$N$3,"M")+1</f>
        <v>2</v>
      </c>
      <c r="O11" s="82">
        <f t="shared" si="5"/>
        <v>5316.66666666667</v>
      </c>
      <c r="P11" s="82">
        <f t="shared" si="6"/>
        <v>8600</v>
      </c>
    </row>
    <row r="12" ht="25" customHeight="1" spans="1:16">
      <c r="A12" s="81">
        <v>44805</v>
      </c>
      <c r="B12" s="82">
        <f>COUNTIFS(城配车!B:B,"租赁中",城配车!H:H,"广东斯迈尔汽车服务有限公司",城配车!K:K,MONTH(9))</f>
        <v>0</v>
      </c>
      <c r="C12" s="82">
        <v>105</v>
      </c>
      <c r="D12" s="82">
        <f t="shared" si="0"/>
        <v>105</v>
      </c>
      <c r="E12" s="82">
        <f t="shared" si="1"/>
        <v>8.33333333333333</v>
      </c>
      <c r="F12" s="82">
        <f t="shared" si="2"/>
        <v>875</v>
      </c>
      <c r="G12" s="82">
        <f>DATEDIF(A12,$G$3,"M")+1</f>
        <v>1</v>
      </c>
      <c r="H12" s="82">
        <f t="shared" si="3"/>
        <v>875</v>
      </c>
      <c r="I12" s="82">
        <v>247</v>
      </c>
      <c r="J12" s="82">
        <v>77</v>
      </c>
      <c r="K12" s="82">
        <f t="shared" si="7"/>
        <v>324</v>
      </c>
      <c r="L12" s="82">
        <f t="shared" si="8"/>
        <v>8.33333333333333</v>
      </c>
      <c r="M12" s="82">
        <f t="shared" si="4"/>
        <v>2700</v>
      </c>
      <c r="N12" s="82">
        <f>DATEDIF(A12,$N$3,"M")+1</f>
        <v>1</v>
      </c>
      <c r="O12" s="82">
        <f t="shared" si="5"/>
        <v>2700</v>
      </c>
      <c r="P12" s="82">
        <f t="shared" si="6"/>
        <v>3575</v>
      </c>
    </row>
    <row r="13" ht="25" customHeight="1" spans="1:16">
      <c r="A13" s="76" t="s">
        <v>21</v>
      </c>
      <c r="B13" s="82">
        <f t="shared" ref="B13:P13" si="9">SUM(B4:B12)</f>
        <v>136</v>
      </c>
      <c r="C13" s="82">
        <f t="shared" si="9"/>
        <v>1238</v>
      </c>
      <c r="D13" s="82">
        <f t="shared" si="9"/>
        <v>1374</v>
      </c>
      <c r="E13" s="82">
        <f t="shared" si="9"/>
        <v>75</v>
      </c>
      <c r="F13" s="82">
        <f t="shared" si="9"/>
        <v>11450</v>
      </c>
      <c r="G13" s="82">
        <f t="shared" si="9"/>
        <v>45</v>
      </c>
      <c r="H13" s="82">
        <f t="shared" si="9"/>
        <v>45291.6666666667</v>
      </c>
      <c r="I13" s="82">
        <f t="shared" si="9"/>
        <v>1266</v>
      </c>
      <c r="J13" s="82">
        <f t="shared" si="9"/>
        <v>118</v>
      </c>
      <c r="K13" s="82">
        <f t="shared" si="9"/>
        <v>1384</v>
      </c>
      <c r="L13" s="82">
        <f t="shared" si="9"/>
        <v>33.3333333333333</v>
      </c>
      <c r="M13" s="82">
        <f t="shared" si="9"/>
        <v>11533.3333333333</v>
      </c>
      <c r="N13" s="82">
        <f t="shared" si="9"/>
        <v>10</v>
      </c>
      <c r="O13" s="82">
        <f t="shared" si="9"/>
        <v>29025</v>
      </c>
      <c r="P13" s="82">
        <f t="shared" si="9"/>
        <v>74316.6666666667</v>
      </c>
    </row>
  </sheetData>
  <mergeCells count="12">
    <mergeCell ref="A1:H1"/>
    <mergeCell ref="I1:O1"/>
    <mergeCell ref="B2:D2"/>
    <mergeCell ref="I2:K2"/>
    <mergeCell ref="A2:A3"/>
    <mergeCell ref="E2:E3"/>
    <mergeCell ref="F2:F3"/>
    <mergeCell ref="H2:H3"/>
    <mergeCell ref="L2:L3"/>
    <mergeCell ref="M2:M3"/>
    <mergeCell ref="O2:O3"/>
    <mergeCell ref="P1:P3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782"/>
  <sheetViews>
    <sheetView topLeftCell="A26" workbookViewId="0">
      <selection activeCell="K22" sqref="K22"/>
    </sheetView>
  </sheetViews>
  <sheetFormatPr defaultColWidth="9" defaultRowHeight="13.5"/>
  <cols>
    <col min="1" max="10" width="9" style="64"/>
    <col min="11" max="11" width="13.75" style="69" customWidth="1"/>
    <col min="12" max="21" width="9" style="64"/>
    <col min="22" max="22" width="9" style="64" customWidth="1"/>
    <col min="23" max="16380" width="9" style="64"/>
  </cols>
  <sheetData>
    <row r="1" ht="37.5" spans="1:22">
      <c r="A1" s="48" t="s">
        <v>45</v>
      </c>
      <c r="B1" s="48" t="s">
        <v>46</v>
      </c>
      <c r="C1" s="48" t="s">
        <v>47</v>
      </c>
      <c r="D1" s="48" t="s">
        <v>48</v>
      </c>
      <c r="E1" s="48" t="s">
        <v>49</v>
      </c>
      <c r="F1" s="48" t="s">
        <v>50</v>
      </c>
      <c r="G1" s="48" t="s">
        <v>51</v>
      </c>
      <c r="H1" s="48" t="s">
        <v>52</v>
      </c>
      <c r="I1" s="48" t="s">
        <v>53</v>
      </c>
      <c r="J1" s="48" t="s">
        <v>54</v>
      </c>
      <c r="K1" s="51" t="s">
        <v>55</v>
      </c>
      <c r="L1" s="48" t="s">
        <v>56</v>
      </c>
      <c r="M1" s="48" t="s">
        <v>57</v>
      </c>
      <c r="N1" s="48" t="s">
        <v>58</v>
      </c>
      <c r="O1" s="48" t="s">
        <v>59</v>
      </c>
      <c r="P1" s="48" t="s">
        <v>60</v>
      </c>
      <c r="Q1" s="48" t="s">
        <v>61</v>
      </c>
      <c r="R1" s="48" t="s">
        <v>62</v>
      </c>
      <c r="S1" s="48" t="s">
        <v>63</v>
      </c>
      <c r="T1" s="48" t="s">
        <v>64</v>
      </c>
      <c r="U1" s="48" t="s">
        <v>65</v>
      </c>
      <c r="V1" s="48" t="s">
        <v>66</v>
      </c>
    </row>
    <row r="2" ht="15" spans="1:22">
      <c r="A2" s="65" t="s">
        <v>67</v>
      </c>
      <c r="B2" s="65" t="s">
        <v>68</v>
      </c>
      <c r="C2" s="65" t="s">
        <v>35</v>
      </c>
      <c r="D2" s="65" t="s">
        <v>69</v>
      </c>
      <c r="E2" s="65" t="s">
        <v>70</v>
      </c>
      <c r="F2" s="65" t="s">
        <v>71</v>
      </c>
      <c r="G2" s="65" t="s">
        <v>71</v>
      </c>
      <c r="H2" s="65" t="s">
        <v>72</v>
      </c>
      <c r="I2" s="65" t="s">
        <v>71</v>
      </c>
      <c r="J2" s="65" t="s">
        <v>73</v>
      </c>
      <c r="K2" s="71">
        <v>44621</v>
      </c>
      <c r="L2" s="65" t="s">
        <v>74</v>
      </c>
      <c r="M2" s="65" t="s">
        <v>75</v>
      </c>
      <c r="N2" s="65">
        <v>105000</v>
      </c>
      <c r="O2" s="65" t="s">
        <v>76</v>
      </c>
      <c r="P2" s="65">
        <f>VLOOKUP(D2,资产包数据!B:G,5,0)</f>
        <v>48</v>
      </c>
      <c r="Q2" s="65">
        <v>2800</v>
      </c>
      <c r="R2" s="65"/>
      <c r="S2" s="65">
        <v>16800</v>
      </c>
      <c r="T2" s="65">
        <v>16800</v>
      </c>
      <c r="U2" s="65">
        <f>VLOOKUP(D2,资产包数据!B:N,13,0)</f>
        <v>80.12</v>
      </c>
      <c r="V2" s="65" t="s">
        <v>77</v>
      </c>
    </row>
    <row r="3" ht="15" spans="1:22">
      <c r="A3" s="65" t="s">
        <v>67</v>
      </c>
      <c r="B3" s="65" t="s">
        <v>68</v>
      </c>
      <c r="C3" s="65" t="s">
        <v>35</v>
      </c>
      <c r="D3" s="65" t="s">
        <v>78</v>
      </c>
      <c r="E3" s="65" t="s">
        <v>79</v>
      </c>
      <c r="F3" s="65" t="s">
        <v>71</v>
      </c>
      <c r="G3" s="65" t="s">
        <v>71</v>
      </c>
      <c r="H3" s="65" t="s">
        <v>72</v>
      </c>
      <c r="I3" s="65" t="s">
        <v>71</v>
      </c>
      <c r="J3" s="65" t="s">
        <v>80</v>
      </c>
      <c r="K3" s="71">
        <v>44630</v>
      </c>
      <c r="L3" s="65" t="s">
        <v>74</v>
      </c>
      <c r="M3" s="65" t="s">
        <v>75</v>
      </c>
      <c r="N3" s="65">
        <v>105000</v>
      </c>
      <c r="O3" s="65" t="s">
        <v>76</v>
      </c>
      <c r="P3" s="65">
        <f>VLOOKUP(D3,资产包数据!B:G,5,0)</f>
        <v>48</v>
      </c>
      <c r="Q3" s="65">
        <v>2800</v>
      </c>
      <c r="R3" s="65"/>
      <c r="S3" s="65">
        <v>16800</v>
      </c>
      <c r="T3" s="65">
        <v>16800</v>
      </c>
      <c r="U3" s="65">
        <f>VLOOKUP(D3,资产包数据!B:N,13,0)</f>
        <v>80.12</v>
      </c>
      <c r="V3" s="65" t="s">
        <v>81</v>
      </c>
    </row>
    <row r="4" ht="15" spans="1:22">
      <c r="A4" s="65" t="s">
        <v>67</v>
      </c>
      <c r="B4" s="65" t="s">
        <v>68</v>
      </c>
      <c r="C4" s="65" t="s">
        <v>35</v>
      </c>
      <c r="D4" s="65" t="s">
        <v>82</v>
      </c>
      <c r="E4" s="65" t="s">
        <v>83</v>
      </c>
      <c r="F4" s="65" t="s">
        <v>71</v>
      </c>
      <c r="G4" s="65" t="s">
        <v>71</v>
      </c>
      <c r="H4" s="65" t="s">
        <v>72</v>
      </c>
      <c r="I4" s="65" t="s">
        <v>71</v>
      </c>
      <c r="J4" s="65" t="s">
        <v>84</v>
      </c>
      <c r="K4" s="71">
        <v>44660</v>
      </c>
      <c r="L4" s="65" t="s">
        <v>74</v>
      </c>
      <c r="M4" s="65" t="s">
        <v>75</v>
      </c>
      <c r="N4" s="65">
        <v>105000</v>
      </c>
      <c r="O4" s="65" t="s">
        <v>76</v>
      </c>
      <c r="P4" s="65">
        <f>VLOOKUP(D4,资产包数据!B:G,5,0)</f>
        <v>48</v>
      </c>
      <c r="Q4" s="65">
        <v>2800</v>
      </c>
      <c r="R4" s="65"/>
      <c r="S4" s="65">
        <v>14000</v>
      </c>
      <c r="T4" s="65">
        <v>14000</v>
      </c>
      <c r="U4" s="65">
        <f>VLOOKUP(D4,资产包数据!B:N,13,0)</f>
        <v>80.12</v>
      </c>
      <c r="V4" s="65" t="s">
        <v>85</v>
      </c>
    </row>
    <row r="5" ht="15" spans="1:22">
      <c r="A5" s="65" t="s">
        <v>67</v>
      </c>
      <c r="B5" s="65" t="s">
        <v>68</v>
      </c>
      <c r="C5" s="65" t="s">
        <v>35</v>
      </c>
      <c r="D5" s="65" t="s">
        <v>86</v>
      </c>
      <c r="E5" s="65" t="s">
        <v>87</v>
      </c>
      <c r="F5" s="65" t="s">
        <v>71</v>
      </c>
      <c r="G5" s="65" t="s">
        <v>71</v>
      </c>
      <c r="H5" s="65" t="s">
        <v>72</v>
      </c>
      <c r="I5" s="65" t="s">
        <v>71</v>
      </c>
      <c r="J5" s="65" t="s">
        <v>88</v>
      </c>
      <c r="K5" s="71">
        <v>44695</v>
      </c>
      <c r="L5" s="65" t="s">
        <v>89</v>
      </c>
      <c r="M5" s="65" t="s">
        <v>75</v>
      </c>
      <c r="N5" s="65">
        <v>105000</v>
      </c>
      <c r="O5" s="65" t="s">
        <v>76</v>
      </c>
      <c r="P5" s="65">
        <f>VLOOKUP(D5,资产包数据!B:G,5,0)</f>
        <v>48</v>
      </c>
      <c r="Q5" s="65">
        <v>2800</v>
      </c>
      <c r="R5" s="65"/>
      <c r="S5" s="65">
        <v>11200</v>
      </c>
      <c r="T5" s="65">
        <v>11200</v>
      </c>
      <c r="U5" s="65">
        <f>VLOOKUP(D5,资产包数据!B:N,13,0)</f>
        <v>80.12</v>
      </c>
      <c r="V5" s="65" t="s">
        <v>85</v>
      </c>
    </row>
    <row r="6" ht="15" spans="1:22">
      <c r="A6" s="65" t="s">
        <v>67</v>
      </c>
      <c r="B6" s="65" t="s">
        <v>68</v>
      </c>
      <c r="C6" s="65" t="s">
        <v>35</v>
      </c>
      <c r="D6" s="65" t="s">
        <v>90</v>
      </c>
      <c r="E6" s="65" t="s">
        <v>91</v>
      </c>
      <c r="F6" s="65" t="s">
        <v>71</v>
      </c>
      <c r="G6" s="65" t="s">
        <v>71</v>
      </c>
      <c r="H6" s="65" t="s">
        <v>72</v>
      </c>
      <c r="I6" s="65" t="s">
        <v>71</v>
      </c>
      <c r="J6" s="65" t="s">
        <v>88</v>
      </c>
      <c r="K6" s="71">
        <v>44695</v>
      </c>
      <c r="L6" s="65" t="s">
        <v>89</v>
      </c>
      <c r="M6" s="65" t="s">
        <v>75</v>
      </c>
      <c r="N6" s="65">
        <v>105000</v>
      </c>
      <c r="O6" s="65" t="s">
        <v>76</v>
      </c>
      <c r="P6" s="65">
        <f>VLOOKUP(D6,资产包数据!B:G,5,0)</f>
        <v>48</v>
      </c>
      <c r="Q6" s="65">
        <v>2800</v>
      </c>
      <c r="R6" s="65"/>
      <c r="S6" s="65">
        <v>11200</v>
      </c>
      <c r="T6" s="65">
        <v>11200</v>
      </c>
      <c r="U6" s="65">
        <f>VLOOKUP(D6,资产包数据!B:N,13,0)</f>
        <v>80.12</v>
      </c>
      <c r="V6" s="65" t="s">
        <v>92</v>
      </c>
    </row>
    <row r="7" ht="15" spans="1:22">
      <c r="A7" s="65" t="s">
        <v>67</v>
      </c>
      <c r="B7" s="65" t="s">
        <v>68</v>
      </c>
      <c r="C7" s="65" t="s">
        <v>35</v>
      </c>
      <c r="D7" s="65" t="s">
        <v>93</v>
      </c>
      <c r="E7" s="65" t="s">
        <v>94</v>
      </c>
      <c r="F7" s="65" t="s">
        <v>71</v>
      </c>
      <c r="G7" s="65" t="s">
        <v>71</v>
      </c>
      <c r="H7" s="65" t="s">
        <v>72</v>
      </c>
      <c r="I7" s="65" t="s">
        <v>71</v>
      </c>
      <c r="J7" s="65" t="s">
        <v>80</v>
      </c>
      <c r="K7" s="71">
        <v>44630</v>
      </c>
      <c r="L7" s="65" t="s">
        <v>95</v>
      </c>
      <c r="M7" s="65" t="s">
        <v>75</v>
      </c>
      <c r="N7" s="65">
        <v>105000</v>
      </c>
      <c r="O7" s="65" t="s">
        <v>76</v>
      </c>
      <c r="P7" s="65">
        <f>VLOOKUP(D7,资产包数据!B:G,5,0)</f>
        <v>48</v>
      </c>
      <c r="Q7" s="65">
        <v>2800</v>
      </c>
      <c r="R7" s="65"/>
      <c r="S7" s="65">
        <v>16800</v>
      </c>
      <c r="T7" s="65">
        <v>16800</v>
      </c>
      <c r="U7" s="65">
        <f>VLOOKUP(D7,资产包数据!B:N,13,0)</f>
        <v>80.12</v>
      </c>
      <c r="V7" s="65" t="s">
        <v>96</v>
      </c>
    </row>
    <row r="8" ht="15" spans="1:22">
      <c r="A8" s="65" t="s">
        <v>67</v>
      </c>
      <c r="B8" s="65" t="s">
        <v>68</v>
      </c>
      <c r="C8" s="65" t="s">
        <v>35</v>
      </c>
      <c r="D8" s="65" t="s">
        <v>97</v>
      </c>
      <c r="E8" s="65" t="s">
        <v>98</v>
      </c>
      <c r="F8" s="65" t="s">
        <v>71</v>
      </c>
      <c r="G8" s="65" t="s">
        <v>71</v>
      </c>
      <c r="H8" s="65" t="s">
        <v>72</v>
      </c>
      <c r="I8" s="65" t="s">
        <v>71</v>
      </c>
      <c r="J8" s="65" t="s">
        <v>99</v>
      </c>
      <c r="K8" s="71">
        <v>44756</v>
      </c>
      <c r="L8" s="65" t="s">
        <v>89</v>
      </c>
      <c r="M8" s="65" t="s">
        <v>75</v>
      </c>
      <c r="N8" s="65">
        <v>105000</v>
      </c>
      <c r="O8" s="65" t="s">
        <v>76</v>
      </c>
      <c r="P8" s="65">
        <f>VLOOKUP(D8,资产包数据!B:G,5,0)</f>
        <v>48</v>
      </c>
      <c r="Q8" s="65">
        <v>2800</v>
      </c>
      <c r="R8" s="65"/>
      <c r="S8" s="65">
        <v>5600</v>
      </c>
      <c r="T8" s="65">
        <v>5600</v>
      </c>
      <c r="U8" s="65">
        <f>VLOOKUP(D8,资产包数据!B:N,13,0)</f>
        <v>80.12</v>
      </c>
      <c r="V8" s="65" t="s">
        <v>100</v>
      </c>
    </row>
    <row r="9" ht="15" spans="1:22">
      <c r="A9" s="65" t="s">
        <v>101</v>
      </c>
      <c r="B9" s="65" t="s">
        <v>68</v>
      </c>
      <c r="C9" s="65" t="s">
        <v>35</v>
      </c>
      <c r="D9" s="65" t="s">
        <v>102</v>
      </c>
      <c r="E9" s="65" t="s">
        <v>103</v>
      </c>
      <c r="F9" s="65" t="s">
        <v>71</v>
      </c>
      <c r="G9" s="65" t="s">
        <v>71</v>
      </c>
      <c r="H9" s="70" t="s">
        <v>104</v>
      </c>
      <c r="I9" s="65" t="s">
        <v>71</v>
      </c>
      <c r="J9" s="65" t="s">
        <v>105</v>
      </c>
      <c r="K9" s="71">
        <v>44660</v>
      </c>
      <c r="L9" s="65" t="s">
        <v>95</v>
      </c>
      <c r="M9" s="65" t="s">
        <v>75</v>
      </c>
      <c r="N9" s="65">
        <v>105000</v>
      </c>
      <c r="O9" s="65" t="s">
        <v>76</v>
      </c>
      <c r="P9" s="65">
        <f>VLOOKUP(D9,资产包数据!B:G,5,0)</f>
        <v>48</v>
      </c>
      <c r="Q9" s="65">
        <v>2800</v>
      </c>
      <c r="R9" s="65"/>
      <c r="S9" s="65">
        <v>14000</v>
      </c>
      <c r="T9" s="65">
        <v>14000</v>
      </c>
      <c r="U9" s="65">
        <f>VLOOKUP(D9,资产包数据!B:N,13,0)</f>
        <v>80.12</v>
      </c>
      <c r="V9" s="65" t="s">
        <v>106</v>
      </c>
    </row>
    <row r="10" ht="15" spans="1:22">
      <c r="A10" s="65" t="s">
        <v>67</v>
      </c>
      <c r="B10" s="65" t="s">
        <v>68</v>
      </c>
      <c r="C10" s="65" t="s">
        <v>35</v>
      </c>
      <c r="D10" s="65" t="s">
        <v>107</v>
      </c>
      <c r="E10" s="65" t="s">
        <v>108</v>
      </c>
      <c r="F10" s="65" t="s">
        <v>71</v>
      </c>
      <c r="G10" s="65" t="s">
        <v>71</v>
      </c>
      <c r="H10" s="65" t="s">
        <v>72</v>
      </c>
      <c r="I10" s="65" t="s">
        <v>71</v>
      </c>
      <c r="J10" s="65" t="s">
        <v>80</v>
      </c>
      <c r="K10" s="71">
        <v>44630</v>
      </c>
      <c r="L10" s="65" t="s">
        <v>74</v>
      </c>
      <c r="M10" s="65" t="s">
        <v>75</v>
      </c>
      <c r="N10" s="65">
        <v>105000</v>
      </c>
      <c r="O10" s="65" t="s">
        <v>76</v>
      </c>
      <c r="P10" s="65">
        <f>VLOOKUP(D10,资产包数据!B:G,5,0)</f>
        <v>48</v>
      </c>
      <c r="Q10" s="65">
        <v>2800</v>
      </c>
      <c r="R10" s="65"/>
      <c r="S10" s="65">
        <v>16800</v>
      </c>
      <c r="T10" s="65">
        <v>16800</v>
      </c>
      <c r="U10" s="65">
        <f>VLOOKUP(D10,资产包数据!B:N,13,0)</f>
        <v>79.28</v>
      </c>
      <c r="V10" s="65" t="s">
        <v>109</v>
      </c>
    </row>
    <row r="11" ht="15" spans="1:22">
      <c r="A11" s="65" t="s">
        <v>67</v>
      </c>
      <c r="B11" s="65" t="s">
        <v>110</v>
      </c>
      <c r="C11" s="65" t="s">
        <v>35</v>
      </c>
      <c r="D11" s="65" t="s">
        <v>111</v>
      </c>
      <c r="E11" s="65" t="s">
        <v>112</v>
      </c>
      <c r="F11" s="65"/>
      <c r="G11" s="65" t="s">
        <v>71</v>
      </c>
      <c r="H11" s="65"/>
      <c r="I11" s="65" t="s">
        <v>71</v>
      </c>
      <c r="J11" s="65"/>
      <c r="K11" s="65"/>
      <c r="L11" s="65" t="s">
        <v>89</v>
      </c>
      <c r="M11" s="65" t="s">
        <v>75</v>
      </c>
      <c r="N11" s="65">
        <v>105000</v>
      </c>
      <c r="O11" s="65" t="s">
        <v>76</v>
      </c>
      <c r="P11" s="65">
        <f>VLOOKUP(D11,资产包数据!B:G,5,0)</f>
        <v>48</v>
      </c>
      <c r="Q11" s="65"/>
      <c r="R11" s="65"/>
      <c r="S11" s="65"/>
      <c r="T11" s="65"/>
      <c r="U11" s="65">
        <f>VLOOKUP(D11,资产包数据!B:N,13,0)</f>
        <v>80.12</v>
      </c>
      <c r="V11" s="65"/>
    </row>
    <row r="12" ht="15" spans="1:22">
      <c r="A12" s="65" t="s">
        <v>67</v>
      </c>
      <c r="B12" s="65" t="s">
        <v>68</v>
      </c>
      <c r="C12" s="65" t="s">
        <v>35</v>
      </c>
      <c r="D12" s="65" t="s">
        <v>113</v>
      </c>
      <c r="E12" s="65" t="s">
        <v>114</v>
      </c>
      <c r="F12" s="65" t="s">
        <v>71</v>
      </c>
      <c r="G12" s="65" t="s">
        <v>71</v>
      </c>
      <c r="H12" s="65" t="s">
        <v>72</v>
      </c>
      <c r="I12" s="65" t="s">
        <v>71</v>
      </c>
      <c r="J12" s="65" t="s">
        <v>115</v>
      </c>
      <c r="K12" s="71">
        <v>44743</v>
      </c>
      <c r="L12" s="65" t="s">
        <v>89</v>
      </c>
      <c r="M12" s="65" t="s">
        <v>75</v>
      </c>
      <c r="N12" s="65">
        <v>105000</v>
      </c>
      <c r="O12" s="65" t="s">
        <v>76</v>
      </c>
      <c r="P12" s="65">
        <f>VLOOKUP(D12,资产包数据!B:G,5,0)</f>
        <v>48</v>
      </c>
      <c r="Q12" s="65">
        <v>2800</v>
      </c>
      <c r="R12" s="65"/>
      <c r="S12" s="65">
        <v>5600</v>
      </c>
      <c r="T12" s="65">
        <v>5600</v>
      </c>
      <c r="U12" s="65">
        <f>VLOOKUP(D12,资产包数据!B:N,13,0)</f>
        <v>80.12</v>
      </c>
      <c r="V12" s="65" t="s">
        <v>116</v>
      </c>
    </row>
    <row r="13" ht="15" spans="1:22">
      <c r="A13" s="65" t="s">
        <v>67</v>
      </c>
      <c r="B13" s="65" t="s">
        <v>68</v>
      </c>
      <c r="C13" s="65" t="s">
        <v>35</v>
      </c>
      <c r="D13" s="65" t="s">
        <v>117</v>
      </c>
      <c r="E13" s="65" t="s">
        <v>118</v>
      </c>
      <c r="F13" s="65" t="s">
        <v>71</v>
      </c>
      <c r="G13" s="65" t="s">
        <v>71</v>
      </c>
      <c r="H13" s="65" t="s">
        <v>72</v>
      </c>
      <c r="I13" s="65" t="s">
        <v>71</v>
      </c>
      <c r="J13" s="65" t="s">
        <v>99</v>
      </c>
      <c r="K13" s="71">
        <v>44756</v>
      </c>
      <c r="L13" s="65" t="s">
        <v>89</v>
      </c>
      <c r="M13" s="65" t="s">
        <v>75</v>
      </c>
      <c r="N13" s="65">
        <v>105000</v>
      </c>
      <c r="O13" s="65" t="s">
        <v>76</v>
      </c>
      <c r="P13" s="65">
        <f>VLOOKUP(D13,资产包数据!B:G,5,0)</f>
        <v>48</v>
      </c>
      <c r="Q13" s="65">
        <v>2800</v>
      </c>
      <c r="R13" s="65"/>
      <c r="S13" s="65">
        <v>5600</v>
      </c>
      <c r="T13" s="65">
        <v>5600</v>
      </c>
      <c r="U13" s="65">
        <f>VLOOKUP(D13,资产包数据!B:N,13,0)</f>
        <v>80.12</v>
      </c>
      <c r="V13" s="65" t="s">
        <v>119</v>
      </c>
    </row>
    <row r="14" ht="15" spans="1:22">
      <c r="A14" s="65" t="s">
        <v>67</v>
      </c>
      <c r="B14" s="65" t="s">
        <v>68</v>
      </c>
      <c r="C14" s="65" t="s">
        <v>35</v>
      </c>
      <c r="D14" s="65" t="s">
        <v>120</v>
      </c>
      <c r="E14" s="65" t="s">
        <v>121</v>
      </c>
      <c r="F14" s="65" t="s">
        <v>71</v>
      </c>
      <c r="G14" s="65" t="s">
        <v>71</v>
      </c>
      <c r="H14" s="65" t="s">
        <v>72</v>
      </c>
      <c r="I14" s="65" t="s">
        <v>71</v>
      </c>
      <c r="J14" s="65" t="s">
        <v>115</v>
      </c>
      <c r="K14" s="71">
        <v>44743</v>
      </c>
      <c r="L14" s="65" t="s">
        <v>89</v>
      </c>
      <c r="M14" s="65" t="s">
        <v>75</v>
      </c>
      <c r="N14" s="65">
        <v>105000</v>
      </c>
      <c r="O14" s="65" t="s">
        <v>76</v>
      </c>
      <c r="P14" s="65">
        <f>VLOOKUP(D14,资产包数据!B:G,5,0)</f>
        <v>48</v>
      </c>
      <c r="Q14" s="65">
        <v>2800</v>
      </c>
      <c r="R14" s="65"/>
      <c r="S14" s="65">
        <v>5600</v>
      </c>
      <c r="T14" s="65">
        <v>5600</v>
      </c>
      <c r="U14" s="65">
        <f>VLOOKUP(D14,资产包数据!B:N,13,0)</f>
        <v>80.12</v>
      </c>
      <c r="V14" s="65" t="s">
        <v>122</v>
      </c>
    </row>
    <row r="15" ht="15" spans="1:22">
      <c r="A15" s="65" t="s">
        <v>67</v>
      </c>
      <c r="B15" s="65" t="s">
        <v>68</v>
      </c>
      <c r="C15" s="65" t="s">
        <v>35</v>
      </c>
      <c r="D15" s="65" t="s">
        <v>123</v>
      </c>
      <c r="E15" s="65" t="s">
        <v>124</v>
      </c>
      <c r="F15" s="65" t="s">
        <v>71</v>
      </c>
      <c r="G15" s="65" t="s">
        <v>71</v>
      </c>
      <c r="H15" s="65" t="s">
        <v>72</v>
      </c>
      <c r="I15" s="65" t="s">
        <v>71</v>
      </c>
      <c r="J15" s="65" t="s">
        <v>115</v>
      </c>
      <c r="K15" s="71">
        <v>44743</v>
      </c>
      <c r="L15" s="65" t="s">
        <v>89</v>
      </c>
      <c r="M15" s="65" t="s">
        <v>75</v>
      </c>
      <c r="N15" s="65">
        <v>105000</v>
      </c>
      <c r="O15" s="65" t="s">
        <v>76</v>
      </c>
      <c r="P15" s="65">
        <f>VLOOKUP(D15,资产包数据!B:G,5,0)</f>
        <v>48</v>
      </c>
      <c r="Q15" s="65">
        <v>2800</v>
      </c>
      <c r="R15" s="65"/>
      <c r="S15" s="65">
        <v>5600</v>
      </c>
      <c r="T15" s="65">
        <v>5600</v>
      </c>
      <c r="U15" s="65">
        <f>VLOOKUP(D15,资产包数据!B:N,13,0)</f>
        <v>80.12</v>
      </c>
      <c r="V15" s="65" t="s">
        <v>85</v>
      </c>
    </row>
    <row r="16" ht="15" spans="1:22">
      <c r="A16" s="65" t="s">
        <v>67</v>
      </c>
      <c r="B16" s="65" t="s">
        <v>68</v>
      </c>
      <c r="C16" s="65" t="s">
        <v>35</v>
      </c>
      <c r="D16" s="65" t="s">
        <v>125</v>
      </c>
      <c r="E16" s="65" t="s">
        <v>126</v>
      </c>
      <c r="F16" s="65" t="s">
        <v>71</v>
      </c>
      <c r="G16" s="65" t="s">
        <v>71</v>
      </c>
      <c r="H16" s="65" t="s">
        <v>72</v>
      </c>
      <c r="I16" s="65" t="s">
        <v>71</v>
      </c>
      <c r="J16" s="65" t="s">
        <v>127</v>
      </c>
      <c r="K16" s="71">
        <v>44720</v>
      </c>
      <c r="L16" s="65" t="s">
        <v>89</v>
      </c>
      <c r="M16" s="65" t="s">
        <v>75</v>
      </c>
      <c r="N16" s="65">
        <v>105000</v>
      </c>
      <c r="O16" s="65" t="s">
        <v>76</v>
      </c>
      <c r="P16" s="65">
        <f>VLOOKUP(D16,资产包数据!B:G,5,0)</f>
        <v>48</v>
      </c>
      <c r="Q16" s="65">
        <v>2800</v>
      </c>
      <c r="R16" s="65"/>
      <c r="S16" s="65">
        <v>8400</v>
      </c>
      <c r="T16" s="65">
        <v>8400</v>
      </c>
      <c r="U16" s="65">
        <f>VLOOKUP(D16,资产包数据!B:N,13,0)</f>
        <v>80.12</v>
      </c>
      <c r="V16" s="65" t="s">
        <v>85</v>
      </c>
    </row>
    <row r="17" ht="15" spans="1:22">
      <c r="A17" s="65" t="s">
        <v>67</v>
      </c>
      <c r="B17" s="65" t="s">
        <v>68</v>
      </c>
      <c r="C17" s="65" t="s">
        <v>35</v>
      </c>
      <c r="D17" s="65" t="s">
        <v>128</v>
      </c>
      <c r="E17" s="65" t="s">
        <v>129</v>
      </c>
      <c r="F17" s="65" t="s">
        <v>71</v>
      </c>
      <c r="G17" s="65" t="s">
        <v>71</v>
      </c>
      <c r="H17" s="65" t="s">
        <v>72</v>
      </c>
      <c r="I17" s="65" t="s">
        <v>71</v>
      </c>
      <c r="J17" s="65" t="s">
        <v>88</v>
      </c>
      <c r="K17" s="71">
        <v>44695</v>
      </c>
      <c r="L17" s="65" t="s">
        <v>89</v>
      </c>
      <c r="M17" s="65" t="s">
        <v>75</v>
      </c>
      <c r="N17" s="65">
        <v>105000</v>
      </c>
      <c r="O17" s="65" t="s">
        <v>76</v>
      </c>
      <c r="P17" s="65">
        <f>VLOOKUP(D17,资产包数据!B:G,5,0)</f>
        <v>48</v>
      </c>
      <c r="Q17" s="65">
        <v>2800</v>
      </c>
      <c r="R17" s="65"/>
      <c r="S17" s="65">
        <v>11200</v>
      </c>
      <c r="T17" s="65">
        <v>11200</v>
      </c>
      <c r="U17" s="65">
        <f>VLOOKUP(D17,资产包数据!B:N,13,0)</f>
        <v>80.12</v>
      </c>
      <c r="V17" s="65" t="s">
        <v>130</v>
      </c>
    </row>
    <row r="18" ht="15" spans="1:22">
      <c r="A18" s="65" t="s">
        <v>67</v>
      </c>
      <c r="B18" s="65" t="s">
        <v>68</v>
      </c>
      <c r="C18" s="65" t="s">
        <v>35</v>
      </c>
      <c r="D18" s="65" t="s">
        <v>131</v>
      </c>
      <c r="E18" s="65" t="s">
        <v>132</v>
      </c>
      <c r="F18" s="65" t="s">
        <v>71</v>
      </c>
      <c r="G18" s="65" t="s">
        <v>71</v>
      </c>
      <c r="H18" s="65" t="s">
        <v>72</v>
      </c>
      <c r="I18" s="65" t="s">
        <v>71</v>
      </c>
      <c r="J18" s="65" t="s">
        <v>133</v>
      </c>
      <c r="K18" s="71">
        <v>44760</v>
      </c>
      <c r="L18" s="65" t="s">
        <v>89</v>
      </c>
      <c r="M18" s="65" t="s">
        <v>75</v>
      </c>
      <c r="N18" s="65">
        <v>105000</v>
      </c>
      <c r="O18" s="65" t="s">
        <v>76</v>
      </c>
      <c r="P18" s="65">
        <f>VLOOKUP(D18,资产包数据!B:G,5,0)</f>
        <v>48</v>
      </c>
      <c r="Q18" s="65">
        <v>2800</v>
      </c>
      <c r="R18" s="65"/>
      <c r="S18" s="65">
        <v>5600</v>
      </c>
      <c r="T18" s="65">
        <v>5600</v>
      </c>
      <c r="U18" s="65">
        <f>VLOOKUP(D18,资产包数据!B:N,13,0)</f>
        <v>80.12</v>
      </c>
      <c r="V18" s="65" t="s">
        <v>134</v>
      </c>
    </row>
    <row r="19" ht="15" spans="1:22">
      <c r="A19" s="65" t="s">
        <v>67</v>
      </c>
      <c r="B19" s="65" t="s">
        <v>68</v>
      </c>
      <c r="C19" s="65" t="s">
        <v>35</v>
      </c>
      <c r="D19" s="65" t="s">
        <v>135</v>
      </c>
      <c r="E19" s="65" t="s">
        <v>136</v>
      </c>
      <c r="F19" s="65" t="s">
        <v>71</v>
      </c>
      <c r="G19" s="65" t="s">
        <v>71</v>
      </c>
      <c r="H19" s="65" t="s">
        <v>72</v>
      </c>
      <c r="I19" s="65" t="s">
        <v>71</v>
      </c>
      <c r="J19" s="65" t="s">
        <v>127</v>
      </c>
      <c r="K19" s="71">
        <v>44720</v>
      </c>
      <c r="L19" s="65" t="s">
        <v>89</v>
      </c>
      <c r="M19" s="65" t="s">
        <v>75</v>
      </c>
      <c r="N19" s="65">
        <v>105000</v>
      </c>
      <c r="O19" s="65" t="s">
        <v>76</v>
      </c>
      <c r="P19" s="65">
        <f>VLOOKUP(D19,资产包数据!B:G,5,0)</f>
        <v>48</v>
      </c>
      <c r="Q19" s="65">
        <v>2800</v>
      </c>
      <c r="R19" s="65"/>
      <c r="S19" s="65">
        <v>8400</v>
      </c>
      <c r="T19" s="65">
        <v>8400</v>
      </c>
      <c r="U19" s="65">
        <f>VLOOKUP(D19,资产包数据!B:N,13,0)</f>
        <v>80.12</v>
      </c>
      <c r="V19" s="65" t="s">
        <v>137</v>
      </c>
    </row>
    <row r="20" ht="15" spans="1:22">
      <c r="A20" s="65" t="s">
        <v>67</v>
      </c>
      <c r="B20" s="65" t="s">
        <v>68</v>
      </c>
      <c r="C20" s="65" t="s">
        <v>35</v>
      </c>
      <c r="D20" s="65" t="s">
        <v>138</v>
      </c>
      <c r="E20" s="65" t="s">
        <v>139</v>
      </c>
      <c r="F20" s="65" t="s">
        <v>71</v>
      </c>
      <c r="G20" s="65" t="s">
        <v>71</v>
      </c>
      <c r="H20" s="65" t="s">
        <v>72</v>
      </c>
      <c r="I20" s="65" t="s">
        <v>71</v>
      </c>
      <c r="J20" s="65" t="s">
        <v>88</v>
      </c>
      <c r="K20" s="71">
        <v>44695</v>
      </c>
      <c r="L20" s="65" t="s">
        <v>89</v>
      </c>
      <c r="M20" s="65" t="s">
        <v>75</v>
      </c>
      <c r="N20" s="65">
        <v>105000</v>
      </c>
      <c r="O20" s="65" t="s">
        <v>76</v>
      </c>
      <c r="P20" s="65">
        <f>VLOOKUP(D20,资产包数据!B:G,5,0)</f>
        <v>48</v>
      </c>
      <c r="Q20" s="65">
        <v>2800</v>
      </c>
      <c r="R20" s="65"/>
      <c r="S20" s="65">
        <v>11200</v>
      </c>
      <c r="T20" s="65">
        <v>11200</v>
      </c>
      <c r="U20" s="65">
        <f>VLOOKUP(D20,资产包数据!B:N,13,0)</f>
        <v>80.12</v>
      </c>
      <c r="V20" s="65" t="s">
        <v>140</v>
      </c>
    </row>
    <row r="21" ht="15" spans="1:22">
      <c r="A21" s="65" t="s">
        <v>67</v>
      </c>
      <c r="B21" s="65" t="s">
        <v>68</v>
      </c>
      <c r="C21" s="65" t="s">
        <v>35</v>
      </c>
      <c r="D21" s="65" t="s">
        <v>141</v>
      </c>
      <c r="E21" s="65" t="s">
        <v>142</v>
      </c>
      <c r="F21" s="65" t="s">
        <v>71</v>
      </c>
      <c r="G21" s="65" t="s">
        <v>71</v>
      </c>
      <c r="H21" s="65" t="s">
        <v>72</v>
      </c>
      <c r="I21" s="65" t="s">
        <v>71</v>
      </c>
      <c r="J21" s="65" t="s">
        <v>143</v>
      </c>
      <c r="K21" s="71">
        <v>44811</v>
      </c>
      <c r="L21" s="65" t="s">
        <v>89</v>
      </c>
      <c r="M21" s="65" t="s">
        <v>75</v>
      </c>
      <c r="N21" s="65">
        <v>105000</v>
      </c>
      <c r="O21" s="65" t="s">
        <v>76</v>
      </c>
      <c r="P21" s="65">
        <f>VLOOKUP(D21,资产包数据!B:G,5,0)</f>
        <v>48</v>
      </c>
      <c r="Q21" s="65">
        <v>2800</v>
      </c>
      <c r="R21" s="65"/>
      <c r="S21" s="65"/>
      <c r="T21" s="65"/>
      <c r="U21" s="65">
        <f>VLOOKUP(D21,资产包数据!B:N,13,0)</f>
        <v>80.12</v>
      </c>
      <c r="V21" s="65" t="s">
        <v>144</v>
      </c>
    </row>
    <row r="22" ht="15" spans="1:22">
      <c r="A22" s="65" t="s">
        <v>67</v>
      </c>
      <c r="B22" s="65" t="s">
        <v>68</v>
      </c>
      <c r="C22" s="65" t="s">
        <v>35</v>
      </c>
      <c r="D22" s="65" t="s">
        <v>145</v>
      </c>
      <c r="E22" s="65" t="s">
        <v>146</v>
      </c>
      <c r="F22" s="65" t="s">
        <v>71</v>
      </c>
      <c r="G22" s="65" t="s">
        <v>71</v>
      </c>
      <c r="H22" s="65" t="s">
        <v>72</v>
      </c>
      <c r="I22" s="65" t="s">
        <v>71</v>
      </c>
      <c r="J22" s="65" t="s">
        <v>127</v>
      </c>
      <c r="K22" s="71">
        <v>44720</v>
      </c>
      <c r="L22" s="65" t="s">
        <v>89</v>
      </c>
      <c r="M22" s="65" t="s">
        <v>75</v>
      </c>
      <c r="N22" s="65">
        <v>105000</v>
      </c>
      <c r="O22" s="65" t="s">
        <v>76</v>
      </c>
      <c r="P22" s="65">
        <f>VLOOKUP(D22,资产包数据!B:G,5,0)</f>
        <v>48</v>
      </c>
      <c r="Q22" s="65">
        <v>2800</v>
      </c>
      <c r="R22" s="65"/>
      <c r="S22" s="65">
        <v>8400</v>
      </c>
      <c r="T22" s="65">
        <v>8400</v>
      </c>
      <c r="U22" s="65">
        <f>VLOOKUP(D22,资产包数据!B:N,13,0)</f>
        <v>80.12</v>
      </c>
      <c r="V22" s="65" t="s">
        <v>147</v>
      </c>
    </row>
    <row r="23" ht="15" spans="1:22">
      <c r="A23" s="65" t="s">
        <v>67</v>
      </c>
      <c r="B23" s="65" t="s">
        <v>68</v>
      </c>
      <c r="C23" s="65" t="s">
        <v>35</v>
      </c>
      <c r="D23" s="65" t="s">
        <v>148</v>
      </c>
      <c r="E23" s="65" t="s">
        <v>149</v>
      </c>
      <c r="F23" s="65" t="s">
        <v>71</v>
      </c>
      <c r="G23" s="65" t="s">
        <v>71</v>
      </c>
      <c r="H23" s="65" t="s">
        <v>72</v>
      </c>
      <c r="I23" s="65" t="s">
        <v>71</v>
      </c>
      <c r="J23" s="65" t="s">
        <v>150</v>
      </c>
      <c r="K23" s="71">
        <v>44600</v>
      </c>
      <c r="L23" s="65" t="s">
        <v>74</v>
      </c>
      <c r="M23" s="65" t="s">
        <v>75</v>
      </c>
      <c r="N23" s="65">
        <v>105000</v>
      </c>
      <c r="O23" s="65" t="s">
        <v>76</v>
      </c>
      <c r="P23" s="65">
        <f>VLOOKUP(D23,资产包数据!B:G,5,0)</f>
        <v>48</v>
      </c>
      <c r="Q23" s="65">
        <v>2800</v>
      </c>
      <c r="R23" s="65"/>
      <c r="S23" s="65">
        <v>19600</v>
      </c>
      <c r="T23" s="65">
        <v>19600</v>
      </c>
      <c r="U23" s="65">
        <f>VLOOKUP(D23,资产包数据!B:N,13,0)</f>
        <v>80.12</v>
      </c>
      <c r="V23" s="65" t="s">
        <v>151</v>
      </c>
    </row>
    <row r="24" ht="15" spans="1:22">
      <c r="A24" s="65" t="s">
        <v>67</v>
      </c>
      <c r="B24" s="65" t="s">
        <v>68</v>
      </c>
      <c r="C24" s="65" t="s">
        <v>35</v>
      </c>
      <c r="D24" s="65" t="s">
        <v>152</v>
      </c>
      <c r="E24" s="65" t="s">
        <v>153</v>
      </c>
      <c r="F24" s="65" t="s">
        <v>71</v>
      </c>
      <c r="G24" s="65" t="s">
        <v>71</v>
      </c>
      <c r="H24" s="65" t="s">
        <v>72</v>
      </c>
      <c r="I24" s="65" t="s">
        <v>71</v>
      </c>
      <c r="J24" s="65" t="s">
        <v>150</v>
      </c>
      <c r="K24" s="71">
        <v>44600</v>
      </c>
      <c r="L24" s="65" t="s">
        <v>74</v>
      </c>
      <c r="M24" s="65" t="s">
        <v>75</v>
      </c>
      <c r="N24" s="65">
        <v>105000</v>
      </c>
      <c r="O24" s="65" t="s">
        <v>76</v>
      </c>
      <c r="P24" s="65">
        <f>VLOOKUP(D24,资产包数据!B:G,5,0)</f>
        <v>48</v>
      </c>
      <c r="Q24" s="65">
        <v>2800</v>
      </c>
      <c r="R24" s="65"/>
      <c r="S24" s="65">
        <v>19600</v>
      </c>
      <c r="T24" s="65">
        <v>19600</v>
      </c>
      <c r="U24" s="65">
        <f>VLOOKUP(D24,资产包数据!B:N,13,0)</f>
        <v>80.12</v>
      </c>
      <c r="V24" s="65" t="s">
        <v>154</v>
      </c>
    </row>
    <row r="25" ht="15" spans="1:22">
      <c r="A25" s="65" t="s">
        <v>67</v>
      </c>
      <c r="B25" s="65" t="s">
        <v>68</v>
      </c>
      <c r="C25" s="65" t="s">
        <v>35</v>
      </c>
      <c r="D25" s="65" t="s">
        <v>155</v>
      </c>
      <c r="E25" s="65" t="s">
        <v>156</v>
      </c>
      <c r="F25" s="65" t="s">
        <v>71</v>
      </c>
      <c r="G25" s="65" t="s">
        <v>71</v>
      </c>
      <c r="H25" s="65" t="s">
        <v>72</v>
      </c>
      <c r="I25" s="65" t="s">
        <v>71</v>
      </c>
      <c r="J25" s="65" t="s">
        <v>88</v>
      </c>
      <c r="K25" s="71">
        <v>44695</v>
      </c>
      <c r="L25" s="65" t="s">
        <v>74</v>
      </c>
      <c r="M25" s="65" t="s">
        <v>75</v>
      </c>
      <c r="N25" s="65">
        <v>105000</v>
      </c>
      <c r="O25" s="65" t="s">
        <v>76</v>
      </c>
      <c r="P25" s="65">
        <f>VLOOKUP(D25,资产包数据!B:G,5,0)</f>
        <v>48</v>
      </c>
      <c r="Q25" s="65">
        <v>2800</v>
      </c>
      <c r="R25" s="65"/>
      <c r="S25" s="65">
        <v>11200</v>
      </c>
      <c r="T25" s="65">
        <v>11200</v>
      </c>
      <c r="U25" s="65">
        <f>VLOOKUP(D25,资产包数据!B:N,13,0)</f>
        <v>80.12</v>
      </c>
      <c r="V25" s="65" t="s">
        <v>157</v>
      </c>
    </row>
    <row r="26" ht="15" spans="1:22">
      <c r="A26" s="65" t="s">
        <v>67</v>
      </c>
      <c r="B26" s="65" t="s">
        <v>68</v>
      </c>
      <c r="C26" s="65" t="s">
        <v>35</v>
      </c>
      <c r="D26" s="65" t="s">
        <v>158</v>
      </c>
      <c r="E26" s="65" t="s">
        <v>159</v>
      </c>
      <c r="F26" s="65" t="s">
        <v>71</v>
      </c>
      <c r="G26" s="65" t="s">
        <v>71</v>
      </c>
      <c r="H26" s="65" t="s">
        <v>72</v>
      </c>
      <c r="I26" s="65" t="s">
        <v>71</v>
      </c>
      <c r="J26" s="65" t="s">
        <v>88</v>
      </c>
      <c r="K26" s="71">
        <v>44695</v>
      </c>
      <c r="L26" s="65" t="s">
        <v>74</v>
      </c>
      <c r="M26" s="65" t="s">
        <v>75</v>
      </c>
      <c r="N26" s="65">
        <v>105000</v>
      </c>
      <c r="O26" s="65" t="s">
        <v>76</v>
      </c>
      <c r="P26" s="65">
        <f>VLOOKUP(D26,资产包数据!B:G,5,0)</f>
        <v>48</v>
      </c>
      <c r="Q26" s="65">
        <v>2800</v>
      </c>
      <c r="R26" s="65"/>
      <c r="S26" s="65">
        <v>11200</v>
      </c>
      <c r="T26" s="65">
        <v>11200</v>
      </c>
      <c r="U26" s="65">
        <f>VLOOKUP(D26,资产包数据!B:N,13,0)</f>
        <v>80.12</v>
      </c>
      <c r="V26" s="65" t="s">
        <v>85</v>
      </c>
    </row>
    <row r="27" ht="15" spans="1:22">
      <c r="A27" s="65" t="s">
        <v>67</v>
      </c>
      <c r="B27" s="65" t="s">
        <v>68</v>
      </c>
      <c r="C27" s="65" t="s">
        <v>35</v>
      </c>
      <c r="D27" s="65" t="s">
        <v>160</v>
      </c>
      <c r="E27" s="65" t="s">
        <v>161</v>
      </c>
      <c r="F27" s="65" t="s">
        <v>71</v>
      </c>
      <c r="G27" s="65" t="s">
        <v>71</v>
      </c>
      <c r="H27" s="65" t="s">
        <v>72</v>
      </c>
      <c r="I27" s="65" t="s">
        <v>71</v>
      </c>
      <c r="J27" s="65" t="s">
        <v>84</v>
      </c>
      <c r="K27" s="71">
        <v>44660</v>
      </c>
      <c r="L27" s="65" t="s">
        <v>74</v>
      </c>
      <c r="M27" s="65" t="s">
        <v>75</v>
      </c>
      <c r="N27" s="65">
        <v>105000</v>
      </c>
      <c r="O27" s="65" t="s">
        <v>76</v>
      </c>
      <c r="P27" s="65">
        <f>VLOOKUP(D27,资产包数据!B:G,5,0)</f>
        <v>48</v>
      </c>
      <c r="Q27" s="65">
        <v>2800</v>
      </c>
      <c r="R27" s="65"/>
      <c r="S27" s="65">
        <v>14000</v>
      </c>
      <c r="T27" s="65">
        <v>14000</v>
      </c>
      <c r="U27" s="65">
        <f>VLOOKUP(D27,资产包数据!B:N,13,0)</f>
        <v>80.12</v>
      </c>
      <c r="V27" s="65" t="s">
        <v>162</v>
      </c>
    </row>
    <row r="28" ht="15" spans="1:22">
      <c r="A28" s="65" t="s">
        <v>67</v>
      </c>
      <c r="B28" s="65" t="s">
        <v>68</v>
      </c>
      <c r="C28" s="65" t="s">
        <v>35</v>
      </c>
      <c r="D28" s="65" t="s">
        <v>163</v>
      </c>
      <c r="E28" s="65" t="s">
        <v>164</v>
      </c>
      <c r="F28" s="65" t="s">
        <v>71</v>
      </c>
      <c r="G28" s="65" t="s">
        <v>71</v>
      </c>
      <c r="H28" s="65" t="s">
        <v>72</v>
      </c>
      <c r="I28" s="65" t="s">
        <v>71</v>
      </c>
      <c r="J28" s="65" t="s">
        <v>80</v>
      </c>
      <c r="K28" s="71">
        <v>44630</v>
      </c>
      <c r="L28" s="65" t="s">
        <v>74</v>
      </c>
      <c r="M28" s="65" t="s">
        <v>75</v>
      </c>
      <c r="N28" s="65">
        <v>105000</v>
      </c>
      <c r="O28" s="65" t="s">
        <v>76</v>
      </c>
      <c r="P28" s="65">
        <f>VLOOKUP(D28,资产包数据!B:G,5,0)</f>
        <v>48</v>
      </c>
      <c r="Q28" s="65">
        <v>2800</v>
      </c>
      <c r="R28" s="65"/>
      <c r="S28" s="65">
        <v>16800</v>
      </c>
      <c r="T28" s="65">
        <v>16800</v>
      </c>
      <c r="U28" s="65">
        <f>VLOOKUP(D28,资产包数据!B:N,13,0)</f>
        <v>80.12</v>
      </c>
      <c r="V28" s="65" t="s">
        <v>165</v>
      </c>
    </row>
    <row r="29" ht="15" spans="1:22">
      <c r="A29" s="65" t="s">
        <v>67</v>
      </c>
      <c r="B29" s="65" t="s">
        <v>68</v>
      </c>
      <c r="C29" s="65" t="s">
        <v>35</v>
      </c>
      <c r="D29" s="65" t="s">
        <v>166</v>
      </c>
      <c r="E29" s="65" t="s">
        <v>167</v>
      </c>
      <c r="F29" s="65" t="s">
        <v>71</v>
      </c>
      <c r="G29" s="65" t="s">
        <v>71</v>
      </c>
      <c r="H29" s="65" t="s">
        <v>72</v>
      </c>
      <c r="I29" s="65" t="s">
        <v>71</v>
      </c>
      <c r="J29" s="65" t="s">
        <v>127</v>
      </c>
      <c r="K29" s="71">
        <v>44720</v>
      </c>
      <c r="L29" s="65" t="s">
        <v>89</v>
      </c>
      <c r="M29" s="65" t="s">
        <v>75</v>
      </c>
      <c r="N29" s="65">
        <v>105000</v>
      </c>
      <c r="O29" s="65" t="s">
        <v>76</v>
      </c>
      <c r="P29" s="65">
        <f>VLOOKUP(D29,资产包数据!B:G,5,0)</f>
        <v>48</v>
      </c>
      <c r="Q29" s="65">
        <v>2800</v>
      </c>
      <c r="R29" s="65"/>
      <c r="S29" s="65">
        <v>8400</v>
      </c>
      <c r="T29" s="65">
        <v>8400</v>
      </c>
      <c r="U29" s="65">
        <f>VLOOKUP(D29,资产包数据!B:N,13,0)</f>
        <v>80.12</v>
      </c>
      <c r="V29" s="65" t="s">
        <v>168</v>
      </c>
    </row>
    <row r="30" ht="15" spans="1:22">
      <c r="A30" s="65" t="s">
        <v>67</v>
      </c>
      <c r="B30" s="65" t="s">
        <v>68</v>
      </c>
      <c r="C30" s="65" t="s">
        <v>35</v>
      </c>
      <c r="D30" s="65" t="s">
        <v>169</v>
      </c>
      <c r="E30" s="65" t="s">
        <v>170</v>
      </c>
      <c r="F30" s="65" t="s">
        <v>71</v>
      </c>
      <c r="G30" s="65" t="s">
        <v>71</v>
      </c>
      <c r="H30" s="65" t="s">
        <v>72</v>
      </c>
      <c r="I30" s="65" t="s">
        <v>71</v>
      </c>
      <c r="J30" s="65" t="s">
        <v>80</v>
      </c>
      <c r="K30" s="71">
        <v>44630</v>
      </c>
      <c r="L30" s="65" t="s">
        <v>74</v>
      </c>
      <c r="M30" s="65" t="s">
        <v>75</v>
      </c>
      <c r="N30" s="65">
        <v>105000</v>
      </c>
      <c r="O30" s="65" t="s">
        <v>76</v>
      </c>
      <c r="P30" s="65">
        <f>VLOOKUP(D30,资产包数据!B:G,5,0)</f>
        <v>48</v>
      </c>
      <c r="Q30" s="65">
        <v>2800</v>
      </c>
      <c r="R30" s="65"/>
      <c r="S30" s="65">
        <v>16800</v>
      </c>
      <c r="T30" s="65">
        <v>16800</v>
      </c>
      <c r="U30" s="65">
        <f>VLOOKUP(D30,资产包数据!B:N,13,0)</f>
        <v>80.12</v>
      </c>
      <c r="V30" s="65" t="s">
        <v>171</v>
      </c>
    </row>
    <row r="31" ht="15" spans="1:22">
      <c r="A31" s="65" t="s">
        <v>67</v>
      </c>
      <c r="B31" s="65" t="s">
        <v>68</v>
      </c>
      <c r="C31" s="65" t="s">
        <v>35</v>
      </c>
      <c r="D31" s="65" t="s">
        <v>172</v>
      </c>
      <c r="E31" s="65" t="s">
        <v>173</v>
      </c>
      <c r="F31" s="65" t="s">
        <v>71</v>
      </c>
      <c r="G31" s="65" t="s">
        <v>71</v>
      </c>
      <c r="H31" s="65" t="s">
        <v>72</v>
      </c>
      <c r="I31" s="65" t="s">
        <v>71</v>
      </c>
      <c r="J31" s="65" t="s">
        <v>174</v>
      </c>
      <c r="K31" s="71">
        <v>44758</v>
      </c>
      <c r="L31" s="65" t="s">
        <v>89</v>
      </c>
      <c r="M31" s="65" t="s">
        <v>75</v>
      </c>
      <c r="N31" s="65">
        <v>105000</v>
      </c>
      <c r="O31" s="65" t="s">
        <v>76</v>
      </c>
      <c r="P31" s="65">
        <f>VLOOKUP(D31,资产包数据!B:G,5,0)</f>
        <v>48</v>
      </c>
      <c r="Q31" s="65">
        <v>2800</v>
      </c>
      <c r="R31" s="65"/>
      <c r="S31" s="65">
        <v>5600</v>
      </c>
      <c r="T31" s="65">
        <v>5600</v>
      </c>
      <c r="U31" s="65">
        <f>VLOOKUP(D31,资产包数据!B:N,13,0)</f>
        <v>80.12</v>
      </c>
      <c r="V31" s="65" t="s">
        <v>175</v>
      </c>
    </row>
    <row r="32" ht="15" spans="1:22">
      <c r="A32" s="65" t="s">
        <v>67</v>
      </c>
      <c r="B32" s="65" t="s">
        <v>110</v>
      </c>
      <c r="C32" s="65" t="s">
        <v>35</v>
      </c>
      <c r="D32" s="65" t="s">
        <v>176</v>
      </c>
      <c r="E32" s="65" t="s">
        <v>177</v>
      </c>
      <c r="F32" s="65"/>
      <c r="G32" s="65" t="s">
        <v>71</v>
      </c>
      <c r="H32" s="65"/>
      <c r="I32" s="65" t="s">
        <v>71</v>
      </c>
      <c r="J32" s="65"/>
      <c r="K32" s="65"/>
      <c r="L32" s="65" t="s">
        <v>74</v>
      </c>
      <c r="M32" s="65" t="s">
        <v>75</v>
      </c>
      <c r="N32" s="65">
        <v>105000</v>
      </c>
      <c r="O32" s="65" t="s">
        <v>76</v>
      </c>
      <c r="P32" s="65">
        <f>VLOOKUP(D32,资产包数据!B:G,5,0)</f>
        <v>48</v>
      </c>
      <c r="Q32" s="65"/>
      <c r="R32" s="65"/>
      <c r="S32" s="65"/>
      <c r="T32" s="65"/>
      <c r="U32" s="65">
        <f>VLOOKUP(D32,资产包数据!B:N,13,0)</f>
        <v>80.12</v>
      </c>
      <c r="V32" s="65"/>
    </row>
    <row r="33" ht="15" spans="1:22">
      <c r="A33" s="65" t="s">
        <v>178</v>
      </c>
      <c r="B33" s="65" t="s">
        <v>68</v>
      </c>
      <c r="C33" s="65" t="s">
        <v>35</v>
      </c>
      <c r="D33" s="65" t="s">
        <v>179</v>
      </c>
      <c r="E33" s="65" t="s">
        <v>180</v>
      </c>
      <c r="F33" s="65" t="s">
        <v>71</v>
      </c>
      <c r="G33" s="65" t="s">
        <v>71</v>
      </c>
      <c r="H33" s="65" t="s">
        <v>72</v>
      </c>
      <c r="I33" s="65" t="s">
        <v>71</v>
      </c>
      <c r="J33" s="65" t="s">
        <v>80</v>
      </c>
      <c r="K33" s="71">
        <v>44630</v>
      </c>
      <c r="L33" s="65" t="s">
        <v>74</v>
      </c>
      <c r="M33" s="65" t="s">
        <v>75</v>
      </c>
      <c r="N33" s="65">
        <v>105000</v>
      </c>
      <c r="O33" s="65" t="s">
        <v>76</v>
      </c>
      <c r="P33" s="65">
        <f>VLOOKUP(D33,资产包数据!B:G,5,0)</f>
        <v>48</v>
      </c>
      <c r="Q33" s="65">
        <v>2800</v>
      </c>
      <c r="R33" s="65"/>
      <c r="S33" s="65">
        <v>16800</v>
      </c>
      <c r="T33" s="65">
        <v>16800</v>
      </c>
      <c r="U33" s="65">
        <f>VLOOKUP(D33,资产包数据!B:N,13,0)</f>
        <v>80.12</v>
      </c>
      <c r="V33" s="65" t="s">
        <v>181</v>
      </c>
    </row>
    <row r="34" ht="15" spans="1:22">
      <c r="A34" s="65" t="s">
        <v>67</v>
      </c>
      <c r="B34" s="65" t="s">
        <v>68</v>
      </c>
      <c r="C34" s="65" t="s">
        <v>35</v>
      </c>
      <c r="D34" s="65" t="s">
        <v>182</v>
      </c>
      <c r="E34" s="65" t="s">
        <v>183</v>
      </c>
      <c r="F34" s="65" t="s">
        <v>71</v>
      </c>
      <c r="G34" s="65" t="s">
        <v>71</v>
      </c>
      <c r="H34" s="65" t="s">
        <v>72</v>
      </c>
      <c r="I34" s="65" t="s">
        <v>71</v>
      </c>
      <c r="J34" s="65" t="s">
        <v>127</v>
      </c>
      <c r="K34" s="71">
        <v>44720</v>
      </c>
      <c r="L34" s="65" t="s">
        <v>89</v>
      </c>
      <c r="M34" s="65" t="s">
        <v>75</v>
      </c>
      <c r="N34" s="65">
        <v>105000</v>
      </c>
      <c r="O34" s="65" t="s">
        <v>76</v>
      </c>
      <c r="P34" s="65">
        <f>VLOOKUP(D34,资产包数据!B:G,5,0)</f>
        <v>48</v>
      </c>
      <c r="Q34" s="65">
        <v>2800</v>
      </c>
      <c r="R34" s="65"/>
      <c r="S34" s="65">
        <v>8400</v>
      </c>
      <c r="T34" s="65">
        <v>8400</v>
      </c>
      <c r="U34" s="65">
        <f>VLOOKUP(D34,资产包数据!B:N,13,0)</f>
        <v>80.12</v>
      </c>
      <c r="V34" s="65" t="s">
        <v>184</v>
      </c>
    </row>
    <row r="35" ht="15" spans="1:22">
      <c r="A35" s="65" t="s">
        <v>67</v>
      </c>
      <c r="B35" s="65" t="s">
        <v>68</v>
      </c>
      <c r="C35" s="65" t="s">
        <v>35</v>
      </c>
      <c r="D35" s="65" t="s">
        <v>185</v>
      </c>
      <c r="E35" s="65" t="s">
        <v>186</v>
      </c>
      <c r="F35" s="65" t="s">
        <v>71</v>
      </c>
      <c r="G35" s="65" t="s">
        <v>71</v>
      </c>
      <c r="H35" s="65" t="s">
        <v>72</v>
      </c>
      <c r="I35" s="65" t="s">
        <v>71</v>
      </c>
      <c r="J35" s="65" t="s">
        <v>187</v>
      </c>
      <c r="K35" s="71">
        <v>44782</v>
      </c>
      <c r="L35" s="65" t="s">
        <v>89</v>
      </c>
      <c r="M35" s="65" t="s">
        <v>75</v>
      </c>
      <c r="N35" s="65">
        <v>105000</v>
      </c>
      <c r="O35" s="65" t="s">
        <v>76</v>
      </c>
      <c r="P35" s="65">
        <f>VLOOKUP(D35,资产包数据!B:G,5,0)</f>
        <v>48</v>
      </c>
      <c r="Q35" s="65">
        <v>2800</v>
      </c>
      <c r="R35" s="65"/>
      <c r="S35" s="65">
        <v>2800</v>
      </c>
      <c r="T35" s="65">
        <v>2800</v>
      </c>
      <c r="U35" s="65">
        <f>VLOOKUP(D35,资产包数据!B:N,13,0)</f>
        <v>80.12</v>
      </c>
      <c r="V35" s="65" t="s">
        <v>188</v>
      </c>
    </row>
    <row r="36" ht="15" spans="1:22">
      <c r="A36" s="65" t="s">
        <v>67</v>
      </c>
      <c r="B36" s="65" t="s">
        <v>68</v>
      </c>
      <c r="C36" s="65" t="s">
        <v>35</v>
      </c>
      <c r="D36" s="65" t="s">
        <v>189</v>
      </c>
      <c r="E36" s="65" t="s">
        <v>190</v>
      </c>
      <c r="F36" s="65" t="s">
        <v>71</v>
      </c>
      <c r="G36" s="65" t="s">
        <v>71</v>
      </c>
      <c r="H36" s="65" t="s">
        <v>72</v>
      </c>
      <c r="I36" s="65" t="s">
        <v>71</v>
      </c>
      <c r="J36" s="65" t="s">
        <v>115</v>
      </c>
      <c r="K36" s="71">
        <v>44743</v>
      </c>
      <c r="L36" s="65" t="s">
        <v>89</v>
      </c>
      <c r="M36" s="65" t="s">
        <v>75</v>
      </c>
      <c r="N36" s="65">
        <v>105000</v>
      </c>
      <c r="O36" s="65" t="s">
        <v>76</v>
      </c>
      <c r="P36" s="65">
        <f>VLOOKUP(D36,资产包数据!B:G,5,0)</f>
        <v>48</v>
      </c>
      <c r="Q36" s="65">
        <v>2800</v>
      </c>
      <c r="R36" s="65"/>
      <c r="S36" s="65">
        <v>5600</v>
      </c>
      <c r="T36" s="65">
        <v>5600</v>
      </c>
      <c r="U36" s="65">
        <f>VLOOKUP(D36,资产包数据!B:N,13,0)</f>
        <v>80.12</v>
      </c>
      <c r="V36" s="65" t="s">
        <v>191</v>
      </c>
    </row>
    <row r="37" ht="15" spans="1:22">
      <c r="A37" s="65" t="s">
        <v>67</v>
      </c>
      <c r="B37" s="65" t="s">
        <v>68</v>
      </c>
      <c r="C37" s="65" t="s">
        <v>35</v>
      </c>
      <c r="D37" s="65" t="s">
        <v>192</v>
      </c>
      <c r="E37" s="65" t="s">
        <v>193</v>
      </c>
      <c r="F37" s="65" t="s">
        <v>71</v>
      </c>
      <c r="G37" s="65" t="s">
        <v>71</v>
      </c>
      <c r="H37" s="65" t="s">
        <v>72</v>
      </c>
      <c r="I37" s="65" t="s">
        <v>71</v>
      </c>
      <c r="J37" s="65" t="s">
        <v>174</v>
      </c>
      <c r="K37" s="71">
        <v>44758</v>
      </c>
      <c r="L37" s="65" t="s">
        <v>89</v>
      </c>
      <c r="M37" s="65" t="s">
        <v>75</v>
      </c>
      <c r="N37" s="65">
        <v>105000</v>
      </c>
      <c r="O37" s="65" t="s">
        <v>76</v>
      </c>
      <c r="P37" s="65">
        <f>VLOOKUP(D37,资产包数据!B:G,5,0)</f>
        <v>48</v>
      </c>
      <c r="Q37" s="65">
        <v>2800</v>
      </c>
      <c r="R37" s="65"/>
      <c r="S37" s="65">
        <v>5600</v>
      </c>
      <c r="T37" s="65">
        <v>5600</v>
      </c>
      <c r="U37" s="65">
        <f>VLOOKUP(D37,资产包数据!B:N,13,0)</f>
        <v>80.12</v>
      </c>
      <c r="V37" s="65" t="s">
        <v>85</v>
      </c>
    </row>
    <row r="38" ht="15" spans="1:22">
      <c r="A38" s="65" t="s">
        <v>67</v>
      </c>
      <c r="B38" s="65" t="s">
        <v>68</v>
      </c>
      <c r="C38" s="65" t="s">
        <v>35</v>
      </c>
      <c r="D38" s="65" t="s">
        <v>194</v>
      </c>
      <c r="E38" s="65" t="s">
        <v>195</v>
      </c>
      <c r="F38" s="65" t="s">
        <v>71</v>
      </c>
      <c r="G38" s="65" t="s">
        <v>71</v>
      </c>
      <c r="H38" s="65" t="s">
        <v>72</v>
      </c>
      <c r="I38" s="65" t="s">
        <v>71</v>
      </c>
      <c r="J38" s="65" t="s">
        <v>88</v>
      </c>
      <c r="K38" s="71">
        <v>44695</v>
      </c>
      <c r="L38" s="65" t="s">
        <v>95</v>
      </c>
      <c r="M38" s="65" t="s">
        <v>75</v>
      </c>
      <c r="N38" s="65">
        <v>105000</v>
      </c>
      <c r="O38" s="65" t="s">
        <v>76</v>
      </c>
      <c r="P38" s="65">
        <f>VLOOKUP(D38,资产包数据!B:G,5,0)</f>
        <v>48</v>
      </c>
      <c r="Q38" s="65">
        <v>2800</v>
      </c>
      <c r="R38" s="65"/>
      <c r="S38" s="65">
        <v>11200</v>
      </c>
      <c r="T38" s="65">
        <v>11200</v>
      </c>
      <c r="U38" s="65">
        <f>VLOOKUP(D38,资产包数据!B:N,13,0)</f>
        <v>80.12</v>
      </c>
      <c r="V38" s="65" t="s">
        <v>196</v>
      </c>
    </row>
    <row r="39" ht="15" spans="1:22">
      <c r="A39" s="65" t="s">
        <v>67</v>
      </c>
      <c r="B39" s="65" t="s">
        <v>68</v>
      </c>
      <c r="C39" s="65" t="s">
        <v>35</v>
      </c>
      <c r="D39" s="65" t="s">
        <v>197</v>
      </c>
      <c r="E39" s="65" t="s">
        <v>198</v>
      </c>
      <c r="F39" s="65" t="s">
        <v>71</v>
      </c>
      <c r="G39" s="65" t="s">
        <v>71</v>
      </c>
      <c r="H39" s="65" t="s">
        <v>72</v>
      </c>
      <c r="I39" s="65" t="s">
        <v>71</v>
      </c>
      <c r="J39" s="65" t="s">
        <v>115</v>
      </c>
      <c r="K39" s="71">
        <v>44743</v>
      </c>
      <c r="L39" s="65" t="s">
        <v>89</v>
      </c>
      <c r="M39" s="65" t="s">
        <v>75</v>
      </c>
      <c r="N39" s="65">
        <v>105000</v>
      </c>
      <c r="O39" s="65" t="s">
        <v>76</v>
      </c>
      <c r="P39" s="65">
        <f>VLOOKUP(D39,资产包数据!B:G,5,0)</f>
        <v>48</v>
      </c>
      <c r="Q39" s="65">
        <v>2800</v>
      </c>
      <c r="R39" s="65"/>
      <c r="S39" s="65">
        <v>5600</v>
      </c>
      <c r="T39" s="65">
        <v>5600</v>
      </c>
      <c r="U39" s="65">
        <f>VLOOKUP(D39,资产包数据!B:N,13,0)</f>
        <v>80.12</v>
      </c>
      <c r="V39" s="65" t="s">
        <v>199</v>
      </c>
    </row>
    <row r="40" ht="15" spans="1:22">
      <c r="A40" s="65" t="s">
        <v>67</v>
      </c>
      <c r="B40" s="65" t="s">
        <v>68</v>
      </c>
      <c r="C40" s="65" t="s">
        <v>35</v>
      </c>
      <c r="D40" s="65" t="s">
        <v>200</v>
      </c>
      <c r="E40" s="65" t="s">
        <v>201</v>
      </c>
      <c r="F40" s="65" t="s">
        <v>71</v>
      </c>
      <c r="G40" s="65" t="s">
        <v>71</v>
      </c>
      <c r="H40" s="65" t="s">
        <v>72</v>
      </c>
      <c r="I40" s="65" t="s">
        <v>71</v>
      </c>
      <c r="J40" s="65" t="s">
        <v>202</v>
      </c>
      <c r="K40" s="71">
        <v>44843</v>
      </c>
      <c r="L40" s="65" t="s">
        <v>89</v>
      </c>
      <c r="M40" s="65" t="s">
        <v>75</v>
      </c>
      <c r="N40" s="65">
        <v>105000</v>
      </c>
      <c r="O40" s="65" t="s">
        <v>76</v>
      </c>
      <c r="P40" s="65">
        <f>VLOOKUP(D40,资产包数据!B:G,5,0)</f>
        <v>48</v>
      </c>
      <c r="Q40" s="65"/>
      <c r="R40" s="65"/>
      <c r="S40" s="65"/>
      <c r="T40" s="65"/>
      <c r="U40" s="65">
        <f>VLOOKUP(D40,资产包数据!B:N,13,0)</f>
        <v>80.12</v>
      </c>
      <c r="V40" s="65" t="s">
        <v>203</v>
      </c>
    </row>
    <row r="41" ht="15" spans="1:22">
      <c r="A41" s="65" t="s">
        <v>67</v>
      </c>
      <c r="B41" s="65" t="s">
        <v>68</v>
      </c>
      <c r="C41" s="65" t="s">
        <v>35</v>
      </c>
      <c r="D41" s="65" t="s">
        <v>204</v>
      </c>
      <c r="E41" s="65" t="s">
        <v>205</v>
      </c>
      <c r="F41" s="65" t="s">
        <v>71</v>
      </c>
      <c r="G41" s="65" t="s">
        <v>71</v>
      </c>
      <c r="H41" s="65" t="s">
        <v>72</v>
      </c>
      <c r="I41" s="65" t="s">
        <v>71</v>
      </c>
      <c r="J41" s="65" t="s">
        <v>88</v>
      </c>
      <c r="K41" s="71">
        <v>44695</v>
      </c>
      <c r="L41" s="65" t="s">
        <v>89</v>
      </c>
      <c r="M41" s="65" t="s">
        <v>75</v>
      </c>
      <c r="N41" s="65">
        <v>105000</v>
      </c>
      <c r="O41" s="65" t="s">
        <v>76</v>
      </c>
      <c r="P41" s="65">
        <f>VLOOKUP(D41,资产包数据!B:G,5,0)</f>
        <v>48</v>
      </c>
      <c r="Q41" s="65">
        <v>2800</v>
      </c>
      <c r="R41" s="65"/>
      <c r="S41" s="65">
        <v>11200</v>
      </c>
      <c r="T41" s="65">
        <v>11200</v>
      </c>
      <c r="U41" s="65">
        <f>VLOOKUP(D41,资产包数据!B:N,13,0)</f>
        <v>80.12</v>
      </c>
      <c r="V41" s="65" t="s">
        <v>206</v>
      </c>
    </row>
    <row r="42" ht="15" spans="1:22">
      <c r="A42" s="65" t="s">
        <v>67</v>
      </c>
      <c r="B42" s="65" t="s">
        <v>68</v>
      </c>
      <c r="C42" s="65" t="s">
        <v>35</v>
      </c>
      <c r="D42" s="65" t="s">
        <v>207</v>
      </c>
      <c r="E42" s="65" t="s">
        <v>208</v>
      </c>
      <c r="F42" s="65" t="s">
        <v>71</v>
      </c>
      <c r="G42" s="65" t="s">
        <v>71</v>
      </c>
      <c r="H42" s="65" t="s">
        <v>72</v>
      </c>
      <c r="I42" s="65" t="s">
        <v>71</v>
      </c>
      <c r="J42" s="65" t="s">
        <v>88</v>
      </c>
      <c r="K42" s="71">
        <v>44695</v>
      </c>
      <c r="L42" s="65" t="s">
        <v>89</v>
      </c>
      <c r="M42" s="65" t="s">
        <v>75</v>
      </c>
      <c r="N42" s="65">
        <v>105000</v>
      </c>
      <c r="O42" s="65" t="s">
        <v>76</v>
      </c>
      <c r="P42" s="65">
        <f>VLOOKUP(D42,资产包数据!B:G,5,0)</f>
        <v>48</v>
      </c>
      <c r="Q42" s="65">
        <v>2800</v>
      </c>
      <c r="R42" s="65"/>
      <c r="S42" s="65">
        <v>11200</v>
      </c>
      <c r="T42" s="65">
        <v>11200</v>
      </c>
      <c r="U42" s="65">
        <f>VLOOKUP(D42,资产包数据!B:N,13,0)</f>
        <v>80.12</v>
      </c>
      <c r="V42" s="65" t="s">
        <v>209</v>
      </c>
    </row>
    <row r="43" ht="15" spans="1:22">
      <c r="A43" s="65" t="s">
        <v>67</v>
      </c>
      <c r="B43" s="65" t="s">
        <v>68</v>
      </c>
      <c r="C43" s="65" t="s">
        <v>35</v>
      </c>
      <c r="D43" s="65" t="s">
        <v>210</v>
      </c>
      <c r="E43" s="65" t="s">
        <v>211</v>
      </c>
      <c r="F43" s="65" t="s">
        <v>71</v>
      </c>
      <c r="G43" s="65" t="s">
        <v>71</v>
      </c>
      <c r="H43" s="65" t="s">
        <v>72</v>
      </c>
      <c r="I43" s="65" t="s">
        <v>71</v>
      </c>
      <c r="J43" s="65" t="s">
        <v>80</v>
      </c>
      <c r="K43" s="71">
        <v>44630</v>
      </c>
      <c r="L43" s="65" t="s">
        <v>74</v>
      </c>
      <c r="M43" s="65" t="s">
        <v>75</v>
      </c>
      <c r="N43" s="65">
        <v>105000</v>
      </c>
      <c r="O43" s="65" t="s">
        <v>76</v>
      </c>
      <c r="P43" s="65">
        <f>VLOOKUP(D43,资产包数据!B:G,5,0)</f>
        <v>48</v>
      </c>
      <c r="Q43" s="65">
        <v>2800</v>
      </c>
      <c r="R43" s="65"/>
      <c r="S43" s="65">
        <v>16800</v>
      </c>
      <c r="T43" s="65">
        <v>16800</v>
      </c>
      <c r="U43" s="65">
        <f>VLOOKUP(D43,资产包数据!B:N,13,0)</f>
        <v>80.12</v>
      </c>
      <c r="V43" s="65" t="s">
        <v>212</v>
      </c>
    </row>
    <row r="44" ht="15" spans="1:22">
      <c r="A44" s="65" t="s">
        <v>67</v>
      </c>
      <c r="B44" s="65" t="s">
        <v>68</v>
      </c>
      <c r="C44" s="65" t="s">
        <v>35</v>
      </c>
      <c r="D44" s="65" t="s">
        <v>213</v>
      </c>
      <c r="E44" s="65" t="s">
        <v>214</v>
      </c>
      <c r="F44" s="65" t="s">
        <v>71</v>
      </c>
      <c r="G44" s="65" t="s">
        <v>71</v>
      </c>
      <c r="H44" s="65" t="s">
        <v>72</v>
      </c>
      <c r="I44" s="65" t="s">
        <v>71</v>
      </c>
      <c r="J44" s="65" t="s">
        <v>88</v>
      </c>
      <c r="K44" s="71">
        <v>44695</v>
      </c>
      <c r="L44" s="65" t="s">
        <v>89</v>
      </c>
      <c r="M44" s="65" t="s">
        <v>75</v>
      </c>
      <c r="N44" s="65">
        <v>105000</v>
      </c>
      <c r="O44" s="65" t="s">
        <v>76</v>
      </c>
      <c r="P44" s="65">
        <f>VLOOKUP(D44,资产包数据!B:G,5,0)</f>
        <v>48</v>
      </c>
      <c r="Q44" s="65">
        <v>2800</v>
      </c>
      <c r="R44" s="65"/>
      <c r="S44" s="65">
        <v>11200</v>
      </c>
      <c r="T44" s="65">
        <v>11200</v>
      </c>
      <c r="U44" s="65">
        <f>VLOOKUP(D44,资产包数据!B:N,13,0)</f>
        <v>80.12</v>
      </c>
      <c r="V44" s="65" t="s">
        <v>215</v>
      </c>
    </row>
    <row r="45" ht="15" spans="1:22">
      <c r="A45" s="65" t="s">
        <v>67</v>
      </c>
      <c r="B45" s="65" t="s">
        <v>68</v>
      </c>
      <c r="C45" s="65" t="s">
        <v>35</v>
      </c>
      <c r="D45" s="65" t="s">
        <v>216</v>
      </c>
      <c r="E45" s="65" t="s">
        <v>217</v>
      </c>
      <c r="F45" s="65" t="s">
        <v>71</v>
      </c>
      <c r="G45" s="65" t="s">
        <v>71</v>
      </c>
      <c r="H45" s="65" t="s">
        <v>72</v>
      </c>
      <c r="I45" s="65" t="s">
        <v>71</v>
      </c>
      <c r="J45" s="65" t="s">
        <v>202</v>
      </c>
      <c r="K45" s="71">
        <v>44843</v>
      </c>
      <c r="L45" s="65" t="s">
        <v>89</v>
      </c>
      <c r="M45" s="65" t="s">
        <v>75</v>
      </c>
      <c r="N45" s="65">
        <v>105000</v>
      </c>
      <c r="O45" s="65" t="s">
        <v>76</v>
      </c>
      <c r="P45" s="65">
        <f>VLOOKUP(D45,资产包数据!B:G,5,0)</f>
        <v>48</v>
      </c>
      <c r="Q45" s="65"/>
      <c r="R45" s="65"/>
      <c r="S45" s="65"/>
      <c r="T45" s="65"/>
      <c r="U45" s="65">
        <f>VLOOKUP(D45,资产包数据!B:N,13,0)</f>
        <v>80.12</v>
      </c>
      <c r="V45" s="65"/>
    </row>
    <row r="46" ht="15" spans="1:22">
      <c r="A46" s="65" t="s">
        <v>178</v>
      </c>
      <c r="B46" s="65" t="s">
        <v>68</v>
      </c>
      <c r="C46" s="65" t="s">
        <v>35</v>
      </c>
      <c r="D46" s="65" t="s">
        <v>218</v>
      </c>
      <c r="E46" s="65" t="s">
        <v>219</v>
      </c>
      <c r="F46" s="65" t="s">
        <v>71</v>
      </c>
      <c r="G46" s="65" t="s">
        <v>71</v>
      </c>
      <c r="H46" s="65" t="s">
        <v>72</v>
      </c>
      <c r="I46" s="65" t="s">
        <v>71</v>
      </c>
      <c r="J46" s="65" t="s">
        <v>150</v>
      </c>
      <c r="K46" s="71">
        <v>44600</v>
      </c>
      <c r="L46" s="65" t="s">
        <v>74</v>
      </c>
      <c r="M46" s="65" t="s">
        <v>75</v>
      </c>
      <c r="N46" s="65">
        <v>105000</v>
      </c>
      <c r="O46" s="65" t="s">
        <v>76</v>
      </c>
      <c r="P46" s="65">
        <f>VLOOKUP(D46,资产包数据!B:G,5,0)</f>
        <v>48</v>
      </c>
      <c r="Q46" s="65">
        <v>2800</v>
      </c>
      <c r="R46" s="65"/>
      <c r="S46" s="65">
        <v>19600</v>
      </c>
      <c r="T46" s="65">
        <v>19600</v>
      </c>
      <c r="U46" s="65">
        <f>VLOOKUP(D46,资产包数据!B:N,13,0)</f>
        <v>80.12</v>
      </c>
      <c r="V46" s="65" t="s">
        <v>220</v>
      </c>
    </row>
    <row r="47" ht="15" spans="1:22">
      <c r="A47" s="65" t="s">
        <v>67</v>
      </c>
      <c r="B47" s="65" t="s">
        <v>68</v>
      </c>
      <c r="C47" s="65" t="s">
        <v>35</v>
      </c>
      <c r="D47" s="65" t="s">
        <v>221</v>
      </c>
      <c r="E47" s="65" t="s">
        <v>222</v>
      </c>
      <c r="F47" s="65" t="s">
        <v>71</v>
      </c>
      <c r="G47" s="65" t="s">
        <v>71</v>
      </c>
      <c r="H47" s="65" t="s">
        <v>72</v>
      </c>
      <c r="I47" s="65" t="s">
        <v>71</v>
      </c>
      <c r="J47" s="65" t="s">
        <v>84</v>
      </c>
      <c r="K47" s="71">
        <v>44660</v>
      </c>
      <c r="L47" s="65" t="s">
        <v>74</v>
      </c>
      <c r="M47" s="65" t="s">
        <v>75</v>
      </c>
      <c r="N47" s="65">
        <v>105000</v>
      </c>
      <c r="O47" s="65" t="s">
        <v>76</v>
      </c>
      <c r="P47" s="65">
        <f>VLOOKUP(D47,资产包数据!B:G,5,0)</f>
        <v>48</v>
      </c>
      <c r="Q47" s="65">
        <v>2800</v>
      </c>
      <c r="R47" s="65"/>
      <c r="S47" s="65">
        <v>14000</v>
      </c>
      <c r="T47" s="65">
        <v>14000</v>
      </c>
      <c r="U47" s="65">
        <f>VLOOKUP(D47,资产包数据!B:N,13,0)</f>
        <v>80.12</v>
      </c>
      <c r="V47" s="65" t="s">
        <v>223</v>
      </c>
    </row>
    <row r="48" ht="15" spans="1:22">
      <c r="A48" s="65" t="s">
        <v>224</v>
      </c>
      <c r="B48" s="65" t="s">
        <v>68</v>
      </c>
      <c r="C48" s="65" t="s">
        <v>35</v>
      </c>
      <c r="D48" s="65" t="s">
        <v>225</v>
      </c>
      <c r="E48" s="65" t="s">
        <v>226</v>
      </c>
      <c r="F48" s="65" t="s">
        <v>71</v>
      </c>
      <c r="G48" s="65" t="s">
        <v>71</v>
      </c>
      <c r="H48" s="65" t="s">
        <v>72</v>
      </c>
      <c r="I48" s="65" t="s">
        <v>71</v>
      </c>
      <c r="J48" s="65" t="s">
        <v>73</v>
      </c>
      <c r="K48" s="71">
        <v>44621</v>
      </c>
      <c r="L48" s="65" t="s">
        <v>74</v>
      </c>
      <c r="M48" s="65" t="s">
        <v>75</v>
      </c>
      <c r="N48" s="65">
        <v>105000</v>
      </c>
      <c r="O48" s="65" t="s">
        <v>76</v>
      </c>
      <c r="P48" s="65">
        <f>VLOOKUP(D48,资产包数据!B:G,5,0)</f>
        <v>48</v>
      </c>
      <c r="Q48" s="65">
        <v>2800</v>
      </c>
      <c r="R48" s="65"/>
      <c r="S48" s="65">
        <v>16800</v>
      </c>
      <c r="T48" s="65">
        <v>16800</v>
      </c>
      <c r="U48" s="65">
        <f>VLOOKUP(D48,资产包数据!B:N,13,0)</f>
        <v>80.12</v>
      </c>
      <c r="V48" s="65" t="s">
        <v>227</v>
      </c>
    </row>
    <row r="49" ht="15" spans="1:22">
      <c r="A49" s="65" t="s">
        <v>67</v>
      </c>
      <c r="B49" s="65" t="s">
        <v>110</v>
      </c>
      <c r="C49" s="65" t="s">
        <v>35</v>
      </c>
      <c r="D49" s="65" t="s">
        <v>228</v>
      </c>
      <c r="E49" s="65" t="s">
        <v>229</v>
      </c>
      <c r="F49" s="65"/>
      <c r="G49" s="65" t="s">
        <v>71</v>
      </c>
      <c r="H49" s="65"/>
      <c r="I49" s="65" t="s">
        <v>71</v>
      </c>
      <c r="J49" s="65"/>
      <c r="K49" s="65"/>
      <c r="L49" s="65" t="s">
        <v>89</v>
      </c>
      <c r="M49" s="65" t="s">
        <v>75</v>
      </c>
      <c r="N49" s="65">
        <v>105000</v>
      </c>
      <c r="O49" s="65" t="s">
        <v>76</v>
      </c>
      <c r="P49" s="65">
        <f>VLOOKUP(D49,资产包数据!B:G,5,0)</f>
        <v>48</v>
      </c>
      <c r="Q49" s="65"/>
      <c r="R49" s="65"/>
      <c r="S49" s="65"/>
      <c r="T49" s="65"/>
      <c r="U49" s="65">
        <f>VLOOKUP(D49,资产包数据!B:N,13,0)</f>
        <v>80.12</v>
      </c>
      <c r="V49" s="65"/>
    </row>
    <row r="50" ht="15" spans="1:22">
      <c r="A50" s="65" t="s">
        <v>67</v>
      </c>
      <c r="B50" s="65" t="s">
        <v>68</v>
      </c>
      <c r="C50" s="65" t="s">
        <v>35</v>
      </c>
      <c r="D50" s="65" t="s">
        <v>230</v>
      </c>
      <c r="E50" s="65" t="s">
        <v>231</v>
      </c>
      <c r="F50" s="65" t="s">
        <v>71</v>
      </c>
      <c r="G50" s="65" t="s">
        <v>71</v>
      </c>
      <c r="H50" s="65" t="s">
        <v>72</v>
      </c>
      <c r="I50" s="65" t="s">
        <v>71</v>
      </c>
      <c r="J50" s="65" t="s">
        <v>174</v>
      </c>
      <c r="K50" s="71">
        <v>44758</v>
      </c>
      <c r="L50" s="65" t="s">
        <v>89</v>
      </c>
      <c r="M50" s="65" t="s">
        <v>75</v>
      </c>
      <c r="N50" s="65">
        <v>105000</v>
      </c>
      <c r="O50" s="65" t="s">
        <v>76</v>
      </c>
      <c r="P50" s="65">
        <f>VLOOKUP(D50,资产包数据!B:G,5,0)</f>
        <v>48</v>
      </c>
      <c r="Q50" s="65">
        <v>2800</v>
      </c>
      <c r="R50" s="65"/>
      <c r="S50" s="65">
        <v>5600</v>
      </c>
      <c r="T50" s="65">
        <v>5600</v>
      </c>
      <c r="U50" s="65">
        <f>VLOOKUP(D50,资产包数据!B:N,13,0)</f>
        <v>80.12</v>
      </c>
      <c r="V50" s="65" t="s">
        <v>85</v>
      </c>
    </row>
    <row r="51" ht="15" spans="1:22">
      <c r="A51" s="65" t="s">
        <v>67</v>
      </c>
      <c r="B51" s="65" t="s">
        <v>68</v>
      </c>
      <c r="C51" s="65" t="s">
        <v>35</v>
      </c>
      <c r="D51" s="65" t="s">
        <v>232</v>
      </c>
      <c r="E51" s="65" t="s">
        <v>233</v>
      </c>
      <c r="F51" s="65" t="s">
        <v>71</v>
      </c>
      <c r="G51" s="65" t="s">
        <v>71</v>
      </c>
      <c r="H51" s="65" t="s">
        <v>72</v>
      </c>
      <c r="I51" s="65" t="s">
        <v>71</v>
      </c>
      <c r="J51" s="65" t="s">
        <v>73</v>
      </c>
      <c r="K51" s="71">
        <v>44621</v>
      </c>
      <c r="L51" s="65" t="s">
        <v>74</v>
      </c>
      <c r="M51" s="65" t="s">
        <v>75</v>
      </c>
      <c r="N51" s="65">
        <v>105000</v>
      </c>
      <c r="O51" s="65" t="s">
        <v>76</v>
      </c>
      <c r="P51" s="65">
        <f>VLOOKUP(D51,资产包数据!B:G,5,0)</f>
        <v>48</v>
      </c>
      <c r="Q51" s="65">
        <v>2800</v>
      </c>
      <c r="R51" s="65"/>
      <c r="S51" s="65">
        <v>16800</v>
      </c>
      <c r="T51" s="65">
        <v>16800</v>
      </c>
      <c r="U51" s="65">
        <f>VLOOKUP(D51,资产包数据!B:N,13,0)</f>
        <v>80.12</v>
      </c>
      <c r="V51" s="65" t="s">
        <v>234</v>
      </c>
    </row>
    <row r="52" ht="15" spans="1:22">
      <c r="A52" s="65" t="s">
        <v>67</v>
      </c>
      <c r="B52" s="65" t="s">
        <v>68</v>
      </c>
      <c r="C52" s="65" t="s">
        <v>35</v>
      </c>
      <c r="D52" s="65" t="s">
        <v>235</v>
      </c>
      <c r="E52" s="65" t="s">
        <v>236</v>
      </c>
      <c r="F52" s="65" t="s">
        <v>71</v>
      </c>
      <c r="G52" s="65" t="s">
        <v>71</v>
      </c>
      <c r="H52" s="65" t="s">
        <v>72</v>
      </c>
      <c r="I52" s="65" t="s">
        <v>71</v>
      </c>
      <c r="J52" s="65" t="s">
        <v>174</v>
      </c>
      <c r="K52" s="71">
        <v>44758</v>
      </c>
      <c r="L52" s="65" t="s">
        <v>89</v>
      </c>
      <c r="M52" s="65" t="s">
        <v>75</v>
      </c>
      <c r="N52" s="65">
        <v>105000</v>
      </c>
      <c r="O52" s="65" t="s">
        <v>76</v>
      </c>
      <c r="P52" s="65">
        <f>VLOOKUP(D52,资产包数据!B:G,5,0)</f>
        <v>48</v>
      </c>
      <c r="Q52" s="65">
        <v>2800</v>
      </c>
      <c r="R52" s="65"/>
      <c r="S52" s="65">
        <v>5600</v>
      </c>
      <c r="T52" s="65">
        <v>5600</v>
      </c>
      <c r="U52" s="65">
        <f>VLOOKUP(D52,资产包数据!B:N,13,0)</f>
        <v>80.12</v>
      </c>
      <c r="V52" s="65" t="s">
        <v>85</v>
      </c>
    </row>
    <row r="53" ht="15" spans="1:22">
      <c r="A53" s="65" t="s">
        <v>67</v>
      </c>
      <c r="B53" s="65" t="s">
        <v>68</v>
      </c>
      <c r="C53" s="65" t="s">
        <v>35</v>
      </c>
      <c r="D53" s="65" t="s">
        <v>237</v>
      </c>
      <c r="E53" s="65" t="s">
        <v>238</v>
      </c>
      <c r="F53" s="65" t="s">
        <v>71</v>
      </c>
      <c r="G53" s="65" t="s">
        <v>71</v>
      </c>
      <c r="H53" s="65" t="s">
        <v>72</v>
      </c>
      <c r="I53" s="65" t="s">
        <v>71</v>
      </c>
      <c r="J53" s="65" t="s">
        <v>88</v>
      </c>
      <c r="K53" s="71">
        <v>44695</v>
      </c>
      <c r="L53" s="65" t="s">
        <v>89</v>
      </c>
      <c r="M53" s="65" t="s">
        <v>75</v>
      </c>
      <c r="N53" s="65">
        <v>105000</v>
      </c>
      <c r="O53" s="65" t="s">
        <v>76</v>
      </c>
      <c r="P53" s="65">
        <f>VLOOKUP(D53,资产包数据!B:G,5,0)</f>
        <v>48</v>
      </c>
      <c r="Q53" s="65">
        <v>2800</v>
      </c>
      <c r="R53" s="65"/>
      <c r="S53" s="65">
        <v>11200</v>
      </c>
      <c r="T53" s="65">
        <v>11200</v>
      </c>
      <c r="U53" s="65">
        <f>VLOOKUP(D53,资产包数据!B:N,13,0)</f>
        <v>80.12</v>
      </c>
      <c r="V53" s="65" t="s">
        <v>239</v>
      </c>
    </row>
    <row r="54" ht="15" spans="1:22">
      <c r="A54" s="65" t="s">
        <v>67</v>
      </c>
      <c r="B54" s="65" t="s">
        <v>68</v>
      </c>
      <c r="C54" s="65" t="s">
        <v>35</v>
      </c>
      <c r="D54" s="65" t="s">
        <v>240</v>
      </c>
      <c r="E54" s="65" t="s">
        <v>241</v>
      </c>
      <c r="F54" s="65" t="s">
        <v>71</v>
      </c>
      <c r="G54" s="65" t="s">
        <v>71</v>
      </c>
      <c r="H54" s="65" t="s">
        <v>72</v>
      </c>
      <c r="I54" s="65" t="s">
        <v>71</v>
      </c>
      <c r="J54" s="65" t="s">
        <v>88</v>
      </c>
      <c r="K54" s="71">
        <v>44695</v>
      </c>
      <c r="L54" s="65" t="s">
        <v>89</v>
      </c>
      <c r="M54" s="65" t="s">
        <v>75</v>
      </c>
      <c r="N54" s="65">
        <v>105000</v>
      </c>
      <c r="O54" s="65" t="s">
        <v>76</v>
      </c>
      <c r="P54" s="65">
        <f>VLOOKUP(D54,资产包数据!B:G,5,0)</f>
        <v>48</v>
      </c>
      <c r="Q54" s="65">
        <v>2800</v>
      </c>
      <c r="R54" s="65"/>
      <c r="S54" s="65">
        <v>11200</v>
      </c>
      <c r="T54" s="65">
        <v>11200</v>
      </c>
      <c r="U54" s="65">
        <f>VLOOKUP(D54,资产包数据!B:N,13,0)</f>
        <v>80.12</v>
      </c>
      <c r="V54" s="65" t="s">
        <v>242</v>
      </c>
    </row>
    <row r="55" ht="15" spans="1:22">
      <c r="A55" s="65" t="s">
        <v>67</v>
      </c>
      <c r="B55" s="65" t="s">
        <v>68</v>
      </c>
      <c r="C55" s="65" t="s">
        <v>35</v>
      </c>
      <c r="D55" s="65" t="s">
        <v>243</v>
      </c>
      <c r="E55" s="65" t="s">
        <v>244</v>
      </c>
      <c r="F55" s="65" t="s">
        <v>71</v>
      </c>
      <c r="G55" s="65" t="s">
        <v>71</v>
      </c>
      <c r="H55" s="65" t="s">
        <v>72</v>
      </c>
      <c r="I55" s="65" t="s">
        <v>71</v>
      </c>
      <c r="J55" s="65" t="s">
        <v>88</v>
      </c>
      <c r="K55" s="71">
        <v>44695</v>
      </c>
      <c r="L55" s="65" t="s">
        <v>89</v>
      </c>
      <c r="M55" s="65" t="s">
        <v>75</v>
      </c>
      <c r="N55" s="65">
        <v>105000</v>
      </c>
      <c r="O55" s="65" t="s">
        <v>76</v>
      </c>
      <c r="P55" s="65">
        <f>VLOOKUP(D55,资产包数据!B:G,5,0)</f>
        <v>48</v>
      </c>
      <c r="Q55" s="65">
        <v>2800</v>
      </c>
      <c r="R55" s="65"/>
      <c r="S55" s="65">
        <v>11200</v>
      </c>
      <c r="T55" s="65">
        <v>11200</v>
      </c>
      <c r="U55" s="65">
        <f>VLOOKUP(D55,资产包数据!B:N,13,0)</f>
        <v>80.12</v>
      </c>
      <c r="V55" s="65" t="s">
        <v>85</v>
      </c>
    </row>
    <row r="56" ht="15" spans="1:22">
      <c r="A56" s="65" t="s">
        <v>67</v>
      </c>
      <c r="B56" s="65" t="s">
        <v>68</v>
      </c>
      <c r="C56" s="65" t="s">
        <v>35</v>
      </c>
      <c r="D56" s="65" t="s">
        <v>245</v>
      </c>
      <c r="E56" s="65" t="s">
        <v>246</v>
      </c>
      <c r="F56" s="65" t="s">
        <v>71</v>
      </c>
      <c r="G56" s="65" t="s">
        <v>71</v>
      </c>
      <c r="H56" s="65" t="s">
        <v>72</v>
      </c>
      <c r="I56" s="65" t="s">
        <v>71</v>
      </c>
      <c r="J56" s="65" t="s">
        <v>115</v>
      </c>
      <c r="K56" s="71">
        <v>44743</v>
      </c>
      <c r="L56" s="65" t="s">
        <v>89</v>
      </c>
      <c r="M56" s="65" t="s">
        <v>75</v>
      </c>
      <c r="N56" s="65">
        <v>105000</v>
      </c>
      <c r="O56" s="65" t="s">
        <v>76</v>
      </c>
      <c r="P56" s="65">
        <f>VLOOKUP(D56,资产包数据!B:G,5,0)</f>
        <v>48</v>
      </c>
      <c r="Q56" s="65">
        <v>2800</v>
      </c>
      <c r="R56" s="65"/>
      <c r="S56" s="65">
        <v>5600</v>
      </c>
      <c r="T56" s="65">
        <v>5600</v>
      </c>
      <c r="U56" s="65">
        <f>VLOOKUP(D56,资产包数据!B:N,13,0)</f>
        <v>80.12</v>
      </c>
      <c r="V56" s="65" t="s">
        <v>85</v>
      </c>
    </row>
    <row r="57" ht="15" spans="1:22">
      <c r="A57" s="65" t="s">
        <v>67</v>
      </c>
      <c r="B57" s="65" t="s">
        <v>68</v>
      </c>
      <c r="C57" s="65" t="s">
        <v>35</v>
      </c>
      <c r="D57" s="65" t="s">
        <v>247</v>
      </c>
      <c r="E57" s="65" t="s">
        <v>248</v>
      </c>
      <c r="F57" s="65" t="s">
        <v>71</v>
      </c>
      <c r="G57" s="65" t="s">
        <v>71</v>
      </c>
      <c r="H57" s="65" t="s">
        <v>72</v>
      </c>
      <c r="I57" s="65" t="s">
        <v>71</v>
      </c>
      <c r="J57" s="65" t="s">
        <v>88</v>
      </c>
      <c r="K57" s="71">
        <v>44695</v>
      </c>
      <c r="L57" s="65" t="s">
        <v>74</v>
      </c>
      <c r="M57" s="65" t="s">
        <v>75</v>
      </c>
      <c r="N57" s="65">
        <v>105000</v>
      </c>
      <c r="O57" s="65" t="s">
        <v>76</v>
      </c>
      <c r="P57" s="65">
        <f>VLOOKUP(D57,资产包数据!B:G,5,0)</f>
        <v>48</v>
      </c>
      <c r="Q57" s="65">
        <v>2800</v>
      </c>
      <c r="R57" s="65"/>
      <c r="S57" s="65">
        <v>11200</v>
      </c>
      <c r="T57" s="65">
        <v>11200</v>
      </c>
      <c r="U57" s="65">
        <f>VLOOKUP(D57,资产包数据!B:N,13,0)</f>
        <v>80.12</v>
      </c>
      <c r="V57" s="65" t="s">
        <v>249</v>
      </c>
    </row>
    <row r="58" ht="15" spans="1:22">
      <c r="A58" s="65" t="s">
        <v>67</v>
      </c>
      <c r="B58" s="65" t="s">
        <v>68</v>
      </c>
      <c r="C58" s="65" t="s">
        <v>35</v>
      </c>
      <c r="D58" s="65" t="s">
        <v>250</v>
      </c>
      <c r="E58" s="65" t="s">
        <v>251</v>
      </c>
      <c r="F58" s="65" t="s">
        <v>71</v>
      </c>
      <c r="G58" s="65" t="s">
        <v>71</v>
      </c>
      <c r="H58" s="65" t="s">
        <v>72</v>
      </c>
      <c r="I58" s="65" t="s">
        <v>71</v>
      </c>
      <c r="J58" s="65" t="s">
        <v>88</v>
      </c>
      <c r="K58" s="71">
        <v>44695</v>
      </c>
      <c r="L58" s="65" t="s">
        <v>74</v>
      </c>
      <c r="M58" s="65" t="s">
        <v>75</v>
      </c>
      <c r="N58" s="65">
        <v>105000</v>
      </c>
      <c r="O58" s="65" t="s">
        <v>76</v>
      </c>
      <c r="P58" s="65">
        <f>VLOOKUP(D58,资产包数据!B:G,5,0)</f>
        <v>48</v>
      </c>
      <c r="Q58" s="65">
        <v>2800</v>
      </c>
      <c r="R58" s="65"/>
      <c r="S58" s="65">
        <v>11200</v>
      </c>
      <c r="T58" s="65">
        <v>11200</v>
      </c>
      <c r="U58" s="65">
        <f>VLOOKUP(D58,资产包数据!B:N,13,0)</f>
        <v>80.12</v>
      </c>
      <c r="V58" s="65" t="s">
        <v>252</v>
      </c>
    </row>
    <row r="59" ht="15" spans="1:22">
      <c r="A59" s="65" t="s">
        <v>67</v>
      </c>
      <c r="B59" s="65" t="s">
        <v>68</v>
      </c>
      <c r="C59" s="65" t="s">
        <v>35</v>
      </c>
      <c r="D59" s="65" t="s">
        <v>253</v>
      </c>
      <c r="E59" s="65" t="s">
        <v>254</v>
      </c>
      <c r="F59" s="65" t="s">
        <v>71</v>
      </c>
      <c r="G59" s="65" t="s">
        <v>71</v>
      </c>
      <c r="H59" s="65" t="s">
        <v>72</v>
      </c>
      <c r="I59" s="65" t="s">
        <v>71</v>
      </c>
      <c r="J59" s="65" t="s">
        <v>88</v>
      </c>
      <c r="K59" s="71">
        <v>44695</v>
      </c>
      <c r="L59" s="65" t="s">
        <v>74</v>
      </c>
      <c r="M59" s="65" t="s">
        <v>75</v>
      </c>
      <c r="N59" s="65">
        <v>105000</v>
      </c>
      <c r="O59" s="65" t="s">
        <v>76</v>
      </c>
      <c r="P59" s="65">
        <f>VLOOKUP(D59,资产包数据!B:G,5,0)</f>
        <v>48</v>
      </c>
      <c r="Q59" s="65">
        <v>2800</v>
      </c>
      <c r="R59" s="65"/>
      <c r="S59" s="65">
        <v>11200</v>
      </c>
      <c r="T59" s="65">
        <v>11200</v>
      </c>
      <c r="U59" s="65">
        <f>VLOOKUP(D59,资产包数据!B:N,13,0)</f>
        <v>80.12</v>
      </c>
      <c r="V59" s="65" t="s">
        <v>255</v>
      </c>
    </row>
    <row r="60" ht="15" spans="1:22">
      <c r="A60" s="65" t="s">
        <v>67</v>
      </c>
      <c r="B60" s="65" t="s">
        <v>68</v>
      </c>
      <c r="C60" s="65" t="s">
        <v>35</v>
      </c>
      <c r="D60" s="65" t="s">
        <v>256</v>
      </c>
      <c r="E60" s="65" t="s">
        <v>257</v>
      </c>
      <c r="F60" s="65" t="s">
        <v>71</v>
      </c>
      <c r="G60" s="65" t="s">
        <v>71</v>
      </c>
      <c r="H60" s="65" t="s">
        <v>72</v>
      </c>
      <c r="I60" s="65" t="s">
        <v>71</v>
      </c>
      <c r="J60" s="65" t="s">
        <v>88</v>
      </c>
      <c r="K60" s="71">
        <v>44695</v>
      </c>
      <c r="L60" s="65" t="s">
        <v>89</v>
      </c>
      <c r="M60" s="65" t="s">
        <v>75</v>
      </c>
      <c r="N60" s="65">
        <v>105000</v>
      </c>
      <c r="O60" s="65" t="s">
        <v>76</v>
      </c>
      <c r="P60" s="65">
        <f>VLOOKUP(D60,资产包数据!B:G,5,0)</f>
        <v>48</v>
      </c>
      <c r="Q60" s="65">
        <v>2800</v>
      </c>
      <c r="R60" s="65"/>
      <c r="S60" s="65">
        <v>11200</v>
      </c>
      <c r="T60" s="65">
        <v>11200</v>
      </c>
      <c r="U60" s="65">
        <f>VLOOKUP(D60,资产包数据!B:N,13,0)</f>
        <v>80.12</v>
      </c>
      <c r="V60" s="65" t="s">
        <v>258</v>
      </c>
    </row>
    <row r="61" ht="15" spans="1:22">
      <c r="A61" s="65" t="s">
        <v>67</v>
      </c>
      <c r="B61" s="65" t="s">
        <v>68</v>
      </c>
      <c r="C61" s="65" t="s">
        <v>35</v>
      </c>
      <c r="D61" s="65" t="s">
        <v>259</v>
      </c>
      <c r="E61" s="65" t="s">
        <v>260</v>
      </c>
      <c r="F61" s="65" t="s">
        <v>71</v>
      </c>
      <c r="G61" s="65" t="s">
        <v>71</v>
      </c>
      <c r="H61" s="65" t="s">
        <v>72</v>
      </c>
      <c r="I61" s="65" t="s">
        <v>71</v>
      </c>
      <c r="J61" s="65" t="s">
        <v>88</v>
      </c>
      <c r="K61" s="71">
        <v>44695</v>
      </c>
      <c r="L61" s="65" t="s">
        <v>89</v>
      </c>
      <c r="M61" s="65" t="s">
        <v>75</v>
      </c>
      <c r="N61" s="65">
        <v>105000</v>
      </c>
      <c r="O61" s="65" t="s">
        <v>76</v>
      </c>
      <c r="P61" s="65">
        <f>VLOOKUP(D61,资产包数据!B:G,5,0)</f>
        <v>48</v>
      </c>
      <c r="Q61" s="65">
        <v>2800</v>
      </c>
      <c r="R61" s="65"/>
      <c r="S61" s="65">
        <v>11200</v>
      </c>
      <c r="T61" s="65">
        <v>11200</v>
      </c>
      <c r="U61" s="65">
        <f>VLOOKUP(D61,资产包数据!B:N,13,0)</f>
        <v>80.12</v>
      </c>
      <c r="V61" s="65" t="s">
        <v>261</v>
      </c>
    </row>
    <row r="62" ht="15" spans="1:22">
      <c r="A62" s="65" t="s">
        <v>67</v>
      </c>
      <c r="B62" s="65" t="s">
        <v>68</v>
      </c>
      <c r="C62" s="65" t="s">
        <v>35</v>
      </c>
      <c r="D62" s="65" t="s">
        <v>262</v>
      </c>
      <c r="E62" s="65" t="s">
        <v>263</v>
      </c>
      <c r="F62" s="65" t="s">
        <v>71</v>
      </c>
      <c r="G62" s="65" t="s">
        <v>71</v>
      </c>
      <c r="H62" s="65" t="s">
        <v>72</v>
      </c>
      <c r="I62" s="65" t="s">
        <v>71</v>
      </c>
      <c r="J62" s="65" t="s">
        <v>88</v>
      </c>
      <c r="K62" s="71">
        <v>44695</v>
      </c>
      <c r="L62" s="65" t="s">
        <v>89</v>
      </c>
      <c r="M62" s="65" t="s">
        <v>75</v>
      </c>
      <c r="N62" s="65">
        <v>105000</v>
      </c>
      <c r="O62" s="65" t="s">
        <v>76</v>
      </c>
      <c r="P62" s="65">
        <f>VLOOKUP(D62,资产包数据!B:G,5,0)</f>
        <v>48</v>
      </c>
      <c r="Q62" s="65">
        <v>2800</v>
      </c>
      <c r="R62" s="65"/>
      <c r="S62" s="65">
        <v>11200</v>
      </c>
      <c r="T62" s="65">
        <v>11200</v>
      </c>
      <c r="U62" s="65">
        <f>VLOOKUP(D62,资产包数据!B:N,13,0)</f>
        <v>80.12</v>
      </c>
      <c r="V62" s="65" t="s">
        <v>264</v>
      </c>
    </row>
    <row r="63" ht="15" spans="1:22">
      <c r="A63" s="65" t="s">
        <v>67</v>
      </c>
      <c r="B63" s="65" t="s">
        <v>68</v>
      </c>
      <c r="C63" s="65" t="s">
        <v>35</v>
      </c>
      <c r="D63" s="65" t="s">
        <v>265</v>
      </c>
      <c r="E63" s="65" t="s">
        <v>266</v>
      </c>
      <c r="F63" s="65" t="s">
        <v>71</v>
      </c>
      <c r="G63" s="65" t="s">
        <v>71</v>
      </c>
      <c r="H63" s="65" t="s">
        <v>72</v>
      </c>
      <c r="I63" s="65" t="s">
        <v>71</v>
      </c>
      <c r="J63" s="65" t="s">
        <v>174</v>
      </c>
      <c r="K63" s="71">
        <v>44758</v>
      </c>
      <c r="L63" s="65" t="s">
        <v>89</v>
      </c>
      <c r="M63" s="65" t="s">
        <v>75</v>
      </c>
      <c r="N63" s="65">
        <v>105000</v>
      </c>
      <c r="O63" s="65" t="s">
        <v>76</v>
      </c>
      <c r="P63" s="65">
        <f>VLOOKUP(D63,资产包数据!B:G,5,0)</f>
        <v>48</v>
      </c>
      <c r="Q63" s="65">
        <v>2800</v>
      </c>
      <c r="R63" s="65"/>
      <c r="S63" s="65">
        <v>5600</v>
      </c>
      <c r="T63" s="65">
        <v>5600</v>
      </c>
      <c r="U63" s="65">
        <f>VLOOKUP(D63,资产包数据!B:N,13,0)</f>
        <v>80.12</v>
      </c>
      <c r="V63" s="65" t="s">
        <v>85</v>
      </c>
    </row>
    <row r="64" ht="15" spans="1:22">
      <c r="A64" s="65" t="s">
        <v>67</v>
      </c>
      <c r="B64" s="65" t="s">
        <v>68</v>
      </c>
      <c r="C64" s="65" t="s">
        <v>35</v>
      </c>
      <c r="D64" s="65" t="s">
        <v>267</v>
      </c>
      <c r="E64" s="65" t="s">
        <v>268</v>
      </c>
      <c r="F64" s="65" t="s">
        <v>71</v>
      </c>
      <c r="G64" s="65" t="s">
        <v>71</v>
      </c>
      <c r="H64" s="65" t="s">
        <v>72</v>
      </c>
      <c r="I64" s="65" t="s">
        <v>71</v>
      </c>
      <c r="J64" s="65" t="s">
        <v>88</v>
      </c>
      <c r="K64" s="71">
        <v>44695</v>
      </c>
      <c r="L64" s="65" t="s">
        <v>89</v>
      </c>
      <c r="M64" s="65" t="s">
        <v>75</v>
      </c>
      <c r="N64" s="65">
        <v>105000</v>
      </c>
      <c r="O64" s="65" t="s">
        <v>76</v>
      </c>
      <c r="P64" s="65">
        <f>VLOOKUP(D64,资产包数据!B:G,5,0)</f>
        <v>48</v>
      </c>
      <c r="Q64" s="65">
        <v>2800</v>
      </c>
      <c r="R64" s="65"/>
      <c r="S64" s="65">
        <v>11200</v>
      </c>
      <c r="T64" s="65">
        <v>11200</v>
      </c>
      <c r="U64" s="65">
        <f>VLOOKUP(D64,资产包数据!B:N,13,0)</f>
        <v>80.12</v>
      </c>
      <c r="V64" s="65" t="s">
        <v>269</v>
      </c>
    </row>
    <row r="65" ht="15" spans="1:22">
      <c r="A65" s="65" t="s">
        <v>67</v>
      </c>
      <c r="B65" s="65" t="s">
        <v>68</v>
      </c>
      <c r="C65" s="65" t="s">
        <v>35</v>
      </c>
      <c r="D65" s="65" t="s">
        <v>270</v>
      </c>
      <c r="E65" s="65" t="s">
        <v>271</v>
      </c>
      <c r="F65" s="65" t="s">
        <v>71</v>
      </c>
      <c r="G65" s="65" t="s">
        <v>71</v>
      </c>
      <c r="H65" s="65" t="s">
        <v>72</v>
      </c>
      <c r="I65" s="65" t="s">
        <v>71</v>
      </c>
      <c r="J65" s="65" t="s">
        <v>88</v>
      </c>
      <c r="K65" s="71">
        <v>44695</v>
      </c>
      <c r="L65" s="65" t="s">
        <v>89</v>
      </c>
      <c r="M65" s="65" t="s">
        <v>75</v>
      </c>
      <c r="N65" s="65">
        <v>105000</v>
      </c>
      <c r="O65" s="65" t="s">
        <v>76</v>
      </c>
      <c r="P65" s="65">
        <f>VLOOKUP(D65,资产包数据!B:G,5,0)</f>
        <v>48</v>
      </c>
      <c r="Q65" s="65">
        <v>2800</v>
      </c>
      <c r="R65" s="65"/>
      <c r="S65" s="65">
        <v>11200</v>
      </c>
      <c r="T65" s="65">
        <v>11200</v>
      </c>
      <c r="U65" s="65">
        <f>VLOOKUP(D65,资产包数据!B:N,13,0)</f>
        <v>80.12</v>
      </c>
      <c r="V65" s="65" t="s">
        <v>272</v>
      </c>
    </row>
    <row r="66" ht="15" spans="1:22">
      <c r="A66" s="65" t="s">
        <v>67</v>
      </c>
      <c r="B66" s="65" t="s">
        <v>68</v>
      </c>
      <c r="C66" s="65" t="s">
        <v>35</v>
      </c>
      <c r="D66" s="65" t="s">
        <v>273</v>
      </c>
      <c r="E66" s="65" t="s">
        <v>274</v>
      </c>
      <c r="F66" s="65" t="s">
        <v>71</v>
      </c>
      <c r="G66" s="65" t="s">
        <v>71</v>
      </c>
      <c r="H66" s="65" t="s">
        <v>72</v>
      </c>
      <c r="I66" s="65" t="s">
        <v>71</v>
      </c>
      <c r="J66" s="65" t="s">
        <v>88</v>
      </c>
      <c r="K66" s="71">
        <v>44695</v>
      </c>
      <c r="L66" s="65" t="s">
        <v>89</v>
      </c>
      <c r="M66" s="65" t="s">
        <v>75</v>
      </c>
      <c r="N66" s="65">
        <v>105000</v>
      </c>
      <c r="O66" s="65" t="s">
        <v>76</v>
      </c>
      <c r="P66" s="65">
        <f>VLOOKUP(D66,资产包数据!B:G,5,0)</f>
        <v>48</v>
      </c>
      <c r="Q66" s="65">
        <v>2800</v>
      </c>
      <c r="R66" s="65"/>
      <c r="S66" s="65">
        <v>11200</v>
      </c>
      <c r="T66" s="65">
        <v>11200</v>
      </c>
      <c r="U66" s="65">
        <f>VLOOKUP(D66,资产包数据!B:N,13,0)</f>
        <v>80.12</v>
      </c>
      <c r="V66" s="65" t="s">
        <v>85</v>
      </c>
    </row>
    <row r="67" ht="15" spans="1:22">
      <c r="A67" s="65" t="s">
        <v>224</v>
      </c>
      <c r="B67" s="65" t="s">
        <v>68</v>
      </c>
      <c r="C67" s="65" t="s">
        <v>35</v>
      </c>
      <c r="D67" s="65" t="s">
        <v>275</v>
      </c>
      <c r="E67" s="65" t="s">
        <v>276</v>
      </c>
      <c r="F67" s="65" t="s">
        <v>71</v>
      </c>
      <c r="G67" s="65" t="s">
        <v>71</v>
      </c>
      <c r="H67" s="65" t="s">
        <v>72</v>
      </c>
      <c r="I67" s="65" t="s">
        <v>71</v>
      </c>
      <c r="J67" s="65" t="s">
        <v>73</v>
      </c>
      <c r="K67" s="71">
        <v>44621</v>
      </c>
      <c r="L67" s="65" t="s">
        <v>95</v>
      </c>
      <c r="M67" s="65" t="s">
        <v>75</v>
      </c>
      <c r="N67" s="65">
        <v>105000</v>
      </c>
      <c r="O67" s="65" t="s">
        <v>76</v>
      </c>
      <c r="P67" s="65">
        <f>VLOOKUP(D67,资产包数据!B:G,5,0)</f>
        <v>48</v>
      </c>
      <c r="Q67" s="65">
        <v>2800</v>
      </c>
      <c r="R67" s="65"/>
      <c r="S67" s="65">
        <v>16800</v>
      </c>
      <c r="T67" s="65">
        <v>16800</v>
      </c>
      <c r="U67" s="65">
        <f>VLOOKUP(D67,资产包数据!B:N,13,0)</f>
        <v>80.12</v>
      </c>
      <c r="V67" s="65" t="s">
        <v>277</v>
      </c>
    </row>
    <row r="68" ht="15" spans="1:22">
      <c r="A68" s="65" t="s">
        <v>67</v>
      </c>
      <c r="B68" s="65" t="s">
        <v>68</v>
      </c>
      <c r="C68" s="65" t="s">
        <v>35</v>
      </c>
      <c r="D68" s="65" t="s">
        <v>278</v>
      </c>
      <c r="E68" s="65" t="s">
        <v>279</v>
      </c>
      <c r="F68" s="65" t="s">
        <v>71</v>
      </c>
      <c r="G68" s="65" t="s">
        <v>71</v>
      </c>
      <c r="H68" s="65" t="s">
        <v>72</v>
      </c>
      <c r="I68" s="65" t="s">
        <v>71</v>
      </c>
      <c r="J68" s="65" t="s">
        <v>115</v>
      </c>
      <c r="K68" s="71">
        <v>44743</v>
      </c>
      <c r="L68" s="65" t="s">
        <v>89</v>
      </c>
      <c r="M68" s="65" t="s">
        <v>75</v>
      </c>
      <c r="N68" s="65">
        <v>105000</v>
      </c>
      <c r="O68" s="65" t="s">
        <v>76</v>
      </c>
      <c r="P68" s="65">
        <f>VLOOKUP(D68,资产包数据!B:G,5,0)</f>
        <v>48</v>
      </c>
      <c r="Q68" s="65">
        <v>2800</v>
      </c>
      <c r="R68" s="65"/>
      <c r="S68" s="65">
        <v>5600</v>
      </c>
      <c r="T68" s="65">
        <v>5600</v>
      </c>
      <c r="U68" s="65">
        <f>VLOOKUP(D68,资产包数据!B:N,13,0)</f>
        <v>80.12</v>
      </c>
      <c r="V68" s="65" t="s">
        <v>280</v>
      </c>
    </row>
    <row r="69" ht="15" spans="1:22">
      <c r="A69" s="65" t="s">
        <v>67</v>
      </c>
      <c r="B69" s="65" t="s">
        <v>68</v>
      </c>
      <c r="C69" s="65" t="s">
        <v>35</v>
      </c>
      <c r="D69" s="65" t="s">
        <v>281</v>
      </c>
      <c r="E69" s="65" t="s">
        <v>282</v>
      </c>
      <c r="F69" s="65" t="s">
        <v>71</v>
      </c>
      <c r="G69" s="65" t="s">
        <v>71</v>
      </c>
      <c r="H69" s="65" t="s">
        <v>72</v>
      </c>
      <c r="I69" s="65" t="s">
        <v>71</v>
      </c>
      <c r="J69" s="65" t="s">
        <v>127</v>
      </c>
      <c r="K69" s="71">
        <v>44720</v>
      </c>
      <c r="L69" s="65" t="s">
        <v>89</v>
      </c>
      <c r="M69" s="65" t="s">
        <v>75</v>
      </c>
      <c r="N69" s="65">
        <v>105000</v>
      </c>
      <c r="O69" s="65" t="s">
        <v>76</v>
      </c>
      <c r="P69" s="65">
        <f>VLOOKUP(D69,资产包数据!B:G,5,0)</f>
        <v>48</v>
      </c>
      <c r="Q69" s="65">
        <v>2800</v>
      </c>
      <c r="R69" s="65"/>
      <c r="S69" s="65">
        <v>8400</v>
      </c>
      <c r="T69" s="65">
        <v>8400</v>
      </c>
      <c r="U69" s="65">
        <f>VLOOKUP(D69,资产包数据!B:N,13,0)</f>
        <v>80.12</v>
      </c>
      <c r="V69" s="65" t="s">
        <v>283</v>
      </c>
    </row>
    <row r="70" ht="15" spans="1:22">
      <c r="A70" s="65" t="s">
        <v>67</v>
      </c>
      <c r="B70" s="65" t="s">
        <v>68</v>
      </c>
      <c r="C70" s="65" t="s">
        <v>35</v>
      </c>
      <c r="D70" s="65" t="s">
        <v>284</v>
      </c>
      <c r="E70" s="65" t="s">
        <v>285</v>
      </c>
      <c r="F70" s="65" t="s">
        <v>71</v>
      </c>
      <c r="G70" s="65" t="s">
        <v>71</v>
      </c>
      <c r="H70" s="65" t="s">
        <v>72</v>
      </c>
      <c r="I70" s="65" t="s">
        <v>71</v>
      </c>
      <c r="J70" s="65" t="s">
        <v>88</v>
      </c>
      <c r="K70" s="71">
        <v>44695</v>
      </c>
      <c r="L70" s="65" t="s">
        <v>89</v>
      </c>
      <c r="M70" s="65" t="s">
        <v>75</v>
      </c>
      <c r="N70" s="65">
        <v>105000</v>
      </c>
      <c r="O70" s="65" t="s">
        <v>76</v>
      </c>
      <c r="P70" s="65">
        <f>VLOOKUP(D70,资产包数据!B:G,5,0)</f>
        <v>48</v>
      </c>
      <c r="Q70" s="65">
        <v>2800</v>
      </c>
      <c r="R70" s="65"/>
      <c r="S70" s="65">
        <v>11200</v>
      </c>
      <c r="T70" s="65">
        <v>11200</v>
      </c>
      <c r="U70" s="65">
        <f>VLOOKUP(D70,资产包数据!B:N,13,0)</f>
        <v>80.12</v>
      </c>
      <c r="V70" s="65" t="s">
        <v>286</v>
      </c>
    </row>
    <row r="71" ht="15" spans="1:22">
      <c r="A71" s="65" t="s">
        <v>67</v>
      </c>
      <c r="B71" s="65" t="s">
        <v>68</v>
      </c>
      <c r="C71" s="65" t="s">
        <v>35</v>
      </c>
      <c r="D71" s="65" t="s">
        <v>287</v>
      </c>
      <c r="E71" s="65" t="s">
        <v>288</v>
      </c>
      <c r="F71" s="65" t="s">
        <v>71</v>
      </c>
      <c r="G71" s="65" t="s">
        <v>71</v>
      </c>
      <c r="H71" s="65" t="s">
        <v>72</v>
      </c>
      <c r="I71" s="65" t="s">
        <v>71</v>
      </c>
      <c r="J71" s="65" t="s">
        <v>115</v>
      </c>
      <c r="K71" s="71">
        <v>44743</v>
      </c>
      <c r="L71" s="65" t="s">
        <v>89</v>
      </c>
      <c r="M71" s="65" t="s">
        <v>75</v>
      </c>
      <c r="N71" s="65">
        <v>105000</v>
      </c>
      <c r="O71" s="65" t="s">
        <v>76</v>
      </c>
      <c r="P71" s="65">
        <f>VLOOKUP(D71,资产包数据!B:G,5,0)</f>
        <v>48</v>
      </c>
      <c r="Q71" s="65">
        <v>2800</v>
      </c>
      <c r="R71" s="65"/>
      <c r="S71" s="65">
        <v>5600</v>
      </c>
      <c r="T71" s="65">
        <v>5600</v>
      </c>
      <c r="U71" s="65">
        <f>VLOOKUP(D71,资产包数据!B:N,13,0)</f>
        <v>80.12</v>
      </c>
      <c r="V71" s="65" t="s">
        <v>289</v>
      </c>
    </row>
    <row r="72" ht="15" spans="1:22">
      <c r="A72" s="65" t="s">
        <v>67</v>
      </c>
      <c r="B72" s="65" t="s">
        <v>68</v>
      </c>
      <c r="C72" s="65" t="s">
        <v>35</v>
      </c>
      <c r="D72" s="65" t="s">
        <v>290</v>
      </c>
      <c r="E72" s="65" t="s">
        <v>291</v>
      </c>
      <c r="F72" s="65" t="s">
        <v>71</v>
      </c>
      <c r="G72" s="65" t="s">
        <v>71</v>
      </c>
      <c r="H72" s="65" t="s">
        <v>72</v>
      </c>
      <c r="I72" s="65" t="s">
        <v>71</v>
      </c>
      <c r="J72" s="65" t="s">
        <v>292</v>
      </c>
      <c r="K72" s="71">
        <v>44757</v>
      </c>
      <c r="L72" s="65" t="s">
        <v>89</v>
      </c>
      <c r="M72" s="65" t="s">
        <v>75</v>
      </c>
      <c r="N72" s="65">
        <v>105000</v>
      </c>
      <c r="O72" s="65" t="s">
        <v>76</v>
      </c>
      <c r="P72" s="65">
        <f>VLOOKUP(D72,资产包数据!B:G,5,0)</f>
        <v>48</v>
      </c>
      <c r="Q72" s="65">
        <v>2800</v>
      </c>
      <c r="R72" s="65"/>
      <c r="S72" s="65">
        <v>5600</v>
      </c>
      <c r="T72" s="65">
        <v>5600</v>
      </c>
      <c r="U72" s="65">
        <f>VLOOKUP(D72,资产包数据!B:N,13,0)</f>
        <v>80.12</v>
      </c>
      <c r="V72" s="65" t="s">
        <v>293</v>
      </c>
    </row>
    <row r="73" ht="15" spans="1:22">
      <c r="A73" s="65" t="s">
        <v>67</v>
      </c>
      <c r="B73" s="65" t="s">
        <v>68</v>
      </c>
      <c r="C73" s="65" t="s">
        <v>35</v>
      </c>
      <c r="D73" s="65" t="s">
        <v>294</v>
      </c>
      <c r="E73" s="65" t="s">
        <v>295</v>
      </c>
      <c r="F73" s="65" t="s">
        <v>71</v>
      </c>
      <c r="G73" s="65" t="s">
        <v>71</v>
      </c>
      <c r="H73" s="65" t="s">
        <v>72</v>
      </c>
      <c r="I73" s="65" t="s">
        <v>71</v>
      </c>
      <c r="J73" s="65" t="s">
        <v>115</v>
      </c>
      <c r="K73" s="71">
        <v>44743</v>
      </c>
      <c r="L73" s="65" t="s">
        <v>89</v>
      </c>
      <c r="M73" s="65" t="s">
        <v>75</v>
      </c>
      <c r="N73" s="65">
        <v>105000</v>
      </c>
      <c r="O73" s="65" t="s">
        <v>76</v>
      </c>
      <c r="P73" s="65">
        <f>VLOOKUP(D73,资产包数据!B:G,5,0)</f>
        <v>48</v>
      </c>
      <c r="Q73" s="65">
        <v>2800</v>
      </c>
      <c r="R73" s="65"/>
      <c r="S73" s="65">
        <v>5600</v>
      </c>
      <c r="T73" s="65">
        <v>5600</v>
      </c>
      <c r="U73" s="65">
        <f>VLOOKUP(D73,资产包数据!B:N,13,0)</f>
        <v>80.12</v>
      </c>
      <c r="V73" s="65" t="s">
        <v>85</v>
      </c>
    </row>
    <row r="74" ht="15" spans="1:22">
      <c r="A74" s="65" t="s">
        <v>67</v>
      </c>
      <c r="B74" s="65" t="s">
        <v>68</v>
      </c>
      <c r="C74" s="65" t="s">
        <v>35</v>
      </c>
      <c r="D74" s="65" t="s">
        <v>296</v>
      </c>
      <c r="E74" s="65" t="s">
        <v>297</v>
      </c>
      <c r="F74" s="65" t="s">
        <v>71</v>
      </c>
      <c r="G74" s="65" t="s">
        <v>71</v>
      </c>
      <c r="H74" s="65" t="s">
        <v>72</v>
      </c>
      <c r="I74" s="65" t="s">
        <v>71</v>
      </c>
      <c r="J74" s="65" t="s">
        <v>133</v>
      </c>
      <c r="K74" s="71">
        <v>44760</v>
      </c>
      <c r="L74" s="65" t="s">
        <v>89</v>
      </c>
      <c r="M74" s="65" t="s">
        <v>75</v>
      </c>
      <c r="N74" s="65">
        <v>105000</v>
      </c>
      <c r="O74" s="65" t="s">
        <v>76</v>
      </c>
      <c r="P74" s="65">
        <f>VLOOKUP(D74,资产包数据!B:G,5,0)</f>
        <v>48</v>
      </c>
      <c r="Q74" s="65">
        <v>2800</v>
      </c>
      <c r="R74" s="65"/>
      <c r="S74" s="65">
        <v>5600</v>
      </c>
      <c r="T74" s="65">
        <v>5600</v>
      </c>
      <c r="U74" s="65">
        <f>VLOOKUP(D74,资产包数据!B:N,13,0)</f>
        <v>80.12</v>
      </c>
      <c r="V74" s="65" t="s">
        <v>298</v>
      </c>
    </row>
    <row r="75" ht="15" spans="1:22">
      <c r="A75" s="65" t="s">
        <v>101</v>
      </c>
      <c r="B75" s="65" t="s">
        <v>68</v>
      </c>
      <c r="C75" s="65" t="s">
        <v>35</v>
      </c>
      <c r="D75" s="65" t="s">
        <v>299</v>
      </c>
      <c r="E75" s="65" t="s">
        <v>300</v>
      </c>
      <c r="F75" s="65" t="s">
        <v>71</v>
      </c>
      <c r="G75" s="65" t="s">
        <v>71</v>
      </c>
      <c r="H75" s="65" t="s">
        <v>104</v>
      </c>
      <c r="I75" s="65" t="s">
        <v>71</v>
      </c>
      <c r="J75" s="65" t="s">
        <v>301</v>
      </c>
      <c r="K75" s="71">
        <v>44630</v>
      </c>
      <c r="L75" s="65" t="s">
        <v>74</v>
      </c>
      <c r="M75" s="65" t="s">
        <v>75</v>
      </c>
      <c r="N75" s="65">
        <v>105000</v>
      </c>
      <c r="O75" s="65" t="s">
        <v>76</v>
      </c>
      <c r="P75" s="65">
        <f>VLOOKUP(D75,资产包数据!B:G,5,0)</f>
        <v>48</v>
      </c>
      <c r="Q75" s="65">
        <v>2800</v>
      </c>
      <c r="R75" s="65"/>
      <c r="S75" s="65">
        <v>16800</v>
      </c>
      <c r="T75" s="65">
        <v>16800</v>
      </c>
      <c r="U75" s="65">
        <f>VLOOKUP(D75,资产包数据!B:N,13,0)</f>
        <v>80.12</v>
      </c>
      <c r="V75" s="65" t="s">
        <v>302</v>
      </c>
    </row>
    <row r="76" ht="15" spans="1:22">
      <c r="A76" s="65" t="s">
        <v>67</v>
      </c>
      <c r="B76" s="65" t="s">
        <v>68</v>
      </c>
      <c r="C76" s="65" t="s">
        <v>35</v>
      </c>
      <c r="D76" s="65" t="s">
        <v>303</v>
      </c>
      <c r="E76" s="65" t="s">
        <v>304</v>
      </c>
      <c r="F76" s="65" t="s">
        <v>71</v>
      </c>
      <c r="G76" s="65" t="s">
        <v>71</v>
      </c>
      <c r="H76" s="65" t="s">
        <v>72</v>
      </c>
      <c r="I76" s="65" t="s">
        <v>71</v>
      </c>
      <c r="J76" s="65" t="s">
        <v>127</v>
      </c>
      <c r="K76" s="71">
        <v>44720</v>
      </c>
      <c r="L76" s="65" t="s">
        <v>89</v>
      </c>
      <c r="M76" s="65" t="s">
        <v>75</v>
      </c>
      <c r="N76" s="65">
        <v>105000</v>
      </c>
      <c r="O76" s="65" t="s">
        <v>76</v>
      </c>
      <c r="P76" s="65">
        <f>VLOOKUP(D76,资产包数据!B:G,5,0)</f>
        <v>48</v>
      </c>
      <c r="Q76" s="65">
        <v>2800</v>
      </c>
      <c r="R76" s="65"/>
      <c r="S76" s="65">
        <v>8400</v>
      </c>
      <c r="T76" s="65">
        <v>8400</v>
      </c>
      <c r="U76" s="65">
        <f>VLOOKUP(D76,资产包数据!B:N,13,0)</f>
        <v>80.12</v>
      </c>
      <c r="V76" s="65" t="s">
        <v>305</v>
      </c>
    </row>
    <row r="77" ht="15" spans="1:22">
      <c r="A77" s="65" t="s">
        <v>67</v>
      </c>
      <c r="B77" s="65" t="s">
        <v>68</v>
      </c>
      <c r="C77" s="65" t="s">
        <v>35</v>
      </c>
      <c r="D77" s="65" t="s">
        <v>306</v>
      </c>
      <c r="E77" s="65" t="s">
        <v>307</v>
      </c>
      <c r="F77" s="65" t="s">
        <v>71</v>
      </c>
      <c r="G77" s="65" t="s">
        <v>71</v>
      </c>
      <c r="H77" s="65" t="s">
        <v>72</v>
      </c>
      <c r="I77" s="65" t="s">
        <v>71</v>
      </c>
      <c r="J77" s="65" t="s">
        <v>88</v>
      </c>
      <c r="K77" s="71">
        <v>44695</v>
      </c>
      <c r="L77" s="65" t="s">
        <v>95</v>
      </c>
      <c r="M77" s="65" t="s">
        <v>75</v>
      </c>
      <c r="N77" s="65">
        <v>105000</v>
      </c>
      <c r="O77" s="65" t="s">
        <v>76</v>
      </c>
      <c r="P77" s="65">
        <f>VLOOKUP(D77,资产包数据!B:G,5,0)</f>
        <v>48</v>
      </c>
      <c r="Q77" s="65">
        <v>2800</v>
      </c>
      <c r="R77" s="65"/>
      <c r="S77" s="65">
        <v>11200</v>
      </c>
      <c r="T77" s="65">
        <v>11200</v>
      </c>
      <c r="U77" s="65">
        <f>VLOOKUP(D77,资产包数据!B:N,13,0)</f>
        <v>80.12</v>
      </c>
      <c r="V77" s="65" t="s">
        <v>308</v>
      </c>
    </row>
    <row r="78" ht="15" spans="1:22">
      <c r="A78" s="65" t="s">
        <v>67</v>
      </c>
      <c r="B78" s="65" t="s">
        <v>68</v>
      </c>
      <c r="C78" s="65" t="s">
        <v>35</v>
      </c>
      <c r="D78" s="65" t="s">
        <v>309</v>
      </c>
      <c r="E78" s="65" t="s">
        <v>310</v>
      </c>
      <c r="F78" s="65" t="s">
        <v>71</v>
      </c>
      <c r="G78" s="65" t="s">
        <v>71</v>
      </c>
      <c r="H78" s="65" t="s">
        <v>72</v>
      </c>
      <c r="I78" s="65" t="s">
        <v>71</v>
      </c>
      <c r="J78" s="65" t="s">
        <v>80</v>
      </c>
      <c r="K78" s="71">
        <v>44630</v>
      </c>
      <c r="L78" s="65" t="s">
        <v>95</v>
      </c>
      <c r="M78" s="65" t="s">
        <v>75</v>
      </c>
      <c r="N78" s="65">
        <v>105000</v>
      </c>
      <c r="O78" s="65" t="s">
        <v>76</v>
      </c>
      <c r="P78" s="65">
        <f>VLOOKUP(D78,资产包数据!B:G,5,0)</f>
        <v>48</v>
      </c>
      <c r="Q78" s="65">
        <v>2800</v>
      </c>
      <c r="R78" s="65"/>
      <c r="S78" s="65">
        <v>16800</v>
      </c>
      <c r="T78" s="65">
        <v>16800</v>
      </c>
      <c r="U78" s="65">
        <f>VLOOKUP(D78,资产包数据!B:N,13,0)</f>
        <v>80.12</v>
      </c>
      <c r="V78" s="65" t="s">
        <v>85</v>
      </c>
    </row>
    <row r="79" ht="15" spans="1:22">
      <c r="A79" s="65" t="s">
        <v>67</v>
      </c>
      <c r="B79" s="65" t="s">
        <v>68</v>
      </c>
      <c r="C79" s="65" t="s">
        <v>35</v>
      </c>
      <c r="D79" s="65" t="s">
        <v>311</v>
      </c>
      <c r="E79" s="65" t="s">
        <v>312</v>
      </c>
      <c r="F79" s="65" t="s">
        <v>71</v>
      </c>
      <c r="G79" s="65" t="s">
        <v>71</v>
      </c>
      <c r="H79" s="65" t="s">
        <v>72</v>
      </c>
      <c r="I79" s="65" t="s">
        <v>71</v>
      </c>
      <c r="J79" s="65" t="s">
        <v>127</v>
      </c>
      <c r="K79" s="71">
        <v>44720</v>
      </c>
      <c r="L79" s="65" t="s">
        <v>89</v>
      </c>
      <c r="M79" s="65" t="s">
        <v>75</v>
      </c>
      <c r="N79" s="65">
        <v>105000</v>
      </c>
      <c r="O79" s="65" t="s">
        <v>76</v>
      </c>
      <c r="P79" s="65">
        <f>VLOOKUP(D79,资产包数据!B:G,5,0)</f>
        <v>48</v>
      </c>
      <c r="Q79" s="65">
        <v>2800</v>
      </c>
      <c r="R79" s="65"/>
      <c r="S79" s="65">
        <v>8400</v>
      </c>
      <c r="T79" s="65">
        <v>8400</v>
      </c>
      <c r="U79" s="65">
        <f>VLOOKUP(D79,资产包数据!B:N,13,0)</f>
        <v>80.12</v>
      </c>
      <c r="V79" s="65" t="s">
        <v>313</v>
      </c>
    </row>
    <row r="80" ht="15" spans="1:22">
      <c r="A80" s="65" t="s">
        <v>67</v>
      </c>
      <c r="B80" s="65" t="s">
        <v>68</v>
      </c>
      <c r="C80" s="65" t="s">
        <v>35</v>
      </c>
      <c r="D80" s="65" t="s">
        <v>314</v>
      </c>
      <c r="E80" s="65" t="s">
        <v>315</v>
      </c>
      <c r="F80" s="65" t="s">
        <v>71</v>
      </c>
      <c r="G80" s="65" t="s">
        <v>71</v>
      </c>
      <c r="H80" s="65" t="s">
        <v>72</v>
      </c>
      <c r="I80" s="65" t="s">
        <v>71</v>
      </c>
      <c r="J80" s="65" t="s">
        <v>73</v>
      </c>
      <c r="K80" s="71">
        <v>44621</v>
      </c>
      <c r="L80" s="65" t="s">
        <v>95</v>
      </c>
      <c r="M80" s="65" t="s">
        <v>75</v>
      </c>
      <c r="N80" s="65">
        <v>105000</v>
      </c>
      <c r="O80" s="65" t="s">
        <v>76</v>
      </c>
      <c r="P80" s="65">
        <f>VLOOKUP(D80,资产包数据!B:G,5,0)</f>
        <v>48</v>
      </c>
      <c r="Q80" s="65">
        <v>2800</v>
      </c>
      <c r="R80" s="65"/>
      <c r="S80" s="65">
        <v>16800</v>
      </c>
      <c r="T80" s="65">
        <v>16800</v>
      </c>
      <c r="U80" s="65">
        <f>VLOOKUP(D80,资产包数据!B:N,13,0)</f>
        <v>80.12</v>
      </c>
      <c r="V80" s="65" t="s">
        <v>316</v>
      </c>
    </row>
    <row r="81" ht="15" spans="1:22">
      <c r="A81" s="65" t="s">
        <v>67</v>
      </c>
      <c r="B81" s="65" t="s">
        <v>68</v>
      </c>
      <c r="C81" s="65" t="s">
        <v>35</v>
      </c>
      <c r="D81" s="65" t="s">
        <v>317</v>
      </c>
      <c r="E81" s="65" t="s">
        <v>318</v>
      </c>
      <c r="F81" s="65" t="s">
        <v>71</v>
      </c>
      <c r="G81" s="65" t="s">
        <v>71</v>
      </c>
      <c r="H81" s="65" t="s">
        <v>72</v>
      </c>
      <c r="I81" s="65" t="s">
        <v>71</v>
      </c>
      <c r="J81" s="65" t="s">
        <v>127</v>
      </c>
      <c r="K81" s="71">
        <v>44720</v>
      </c>
      <c r="L81" s="65" t="s">
        <v>89</v>
      </c>
      <c r="M81" s="65" t="s">
        <v>75</v>
      </c>
      <c r="N81" s="65">
        <v>105000</v>
      </c>
      <c r="O81" s="65" t="s">
        <v>76</v>
      </c>
      <c r="P81" s="65">
        <f>VLOOKUP(D81,资产包数据!B:G,5,0)</f>
        <v>48</v>
      </c>
      <c r="Q81" s="65">
        <v>2800</v>
      </c>
      <c r="R81" s="65"/>
      <c r="S81" s="65">
        <v>8400</v>
      </c>
      <c r="T81" s="65">
        <v>8400</v>
      </c>
      <c r="U81" s="65">
        <f>VLOOKUP(D81,资产包数据!B:N,13,0)</f>
        <v>80.12</v>
      </c>
      <c r="V81" s="65" t="s">
        <v>319</v>
      </c>
    </row>
    <row r="82" ht="15" spans="1:22">
      <c r="A82" s="65" t="s">
        <v>67</v>
      </c>
      <c r="B82" s="65" t="s">
        <v>68</v>
      </c>
      <c r="C82" s="65" t="s">
        <v>35</v>
      </c>
      <c r="D82" s="65" t="s">
        <v>320</v>
      </c>
      <c r="E82" s="65" t="s">
        <v>321</v>
      </c>
      <c r="F82" s="65" t="s">
        <v>71</v>
      </c>
      <c r="G82" s="65" t="s">
        <v>71</v>
      </c>
      <c r="H82" s="65" t="s">
        <v>72</v>
      </c>
      <c r="I82" s="65" t="s">
        <v>71</v>
      </c>
      <c r="J82" s="65" t="s">
        <v>127</v>
      </c>
      <c r="K82" s="71">
        <v>44720</v>
      </c>
      <c r="L82" s="65" t="s">
        <v>89</v>
      </c>
      <c r="M82" s="65" t="s">
        <v>75</v>
      </c>
      <c r="N82" s="65">
        <v>105000</v>
      </c>
      <c r="O82" s="65" t="s">
        <v>76</v>
      </c>
      <c r="P82" s="65">
        <f>VLOOKUP(D82,资产包数据!B:G,5,0)</f>
        <v>48</v>
      </c>
      <c r="Q82" s="65">
        <v>2800</v>
      </c>
      <c r="R82" s="65"/>
      <c r="S82" s="65">
        <v>8400</v>
      </c>
      <c r="T82" s="65">
        <v>8400</v>
      </c>
      <c r="U82" s="65">
        <f>VLOOKUP(D82,资产包数据!B:N,13,0)</f>
        <v>80.12</v>
      </c>
      <c r="V82" s="65" t="s">
        <v>322</v>
      </c>
    </row>
    <row r="83" ht="15" spans="1:22">
      <c r="A83" s="65" t="s">
        <v>178</v>
      </c>
      <c r="B83" s="65" t="s">
        <v>68</v>
      </c>
      <c r="C83" s="65" t="s">
        <v>35</v>
      </c>
      <c r="D83" s="65" t="s">
        <v>323</v>
      </c>
      <c r="E83" s="65" t="s">
        <v>324</v>
      </c>
      <c r="F83" s="65" t="s">
        <v>71</v>
      </c>
      <c r="G83" s="65" t="s">
        <v>71</v>
      </c>
      <c r="H83" s="65" t="s">
        <v>72</v>
      </c>
      <c r="I83" s="65" t="s">
        <v>71</v>
      </c>
      <c r="J83" s="65" t="s">
        <v>80</v>
      </c>
      <c r="K83" s="71">
        <v>44630</v>
      </c>
      <c r="L83" s="65" t="s">
        <v>95</v>
      </c>
      <c r="M83" s="65" t="s">
        <v>75</v>
      </c>
      <c r="N83" s="65">
        <v>105000</v>
      </c>
      <c r="O83" s="65" t="s">
        <v>76</v>
      </c>
      <c r="P83" s="65">
        <f>VLOOKUP(D83,资产包数据!B:G,5,0)</f>
        <v>48</v>
      </c>
      <c r="Q83" s="65">
        <v>2800</v>
      </c>
      <c r="R83" s="65"/>
      <c r="S83" s="65">
        <v>16800</v>
      </c>
      <c r="T83" s="65">
        <v>16800</v>
      </c>
      <c r="U83" s="65">
        <f>VLOOKUP(D83,资产包数据!B:N,13,0)</f>
        <v>80.12</v>
      </c>
      <c r="V83" s="65" t="s">
        <v>325</v>
      </c>
    </row>
    <row r="84" ht="15" spans="1:22">
      <c r="A84" s="65" t="s">
        <v>67</v>
      </c>
      <c r="B84" s="65" t="s">
        <v>68</v>
      </c>
      <c r="C84" s="65" t="s">
        <v>35</v>
      </c>
      <c r="D84" s="65" t="s">
        <v>326</v>
      </c>
      <c r="E84" s="65" t="s">
        <v>327</v>
      </c>
      <c r="F84" s="65" t="s">
        <v>71</v>
      </c>
      <c r="G84" s="65" t="s">
        <v>71</v>
      </c>
      <c r="H84" s="65" t="s">
        <v>72</v>
      </c>
      <c r="I84" s="65" t="s">
        <v>71</v>
      </c>
      <c r="J84" s="65" t="s">
        <v>127</v>
      </c>
      <c r="K84" s="71">
        <v>44720</v>
      </c>
      <c r="L84" s="65" t="s">
        <v>89</v>
      </c>
      <c r="M84" s="65" t="s">
        <v>75</v>
      </c>
      <c r="N84" s="65">
        <v>105000</v>
      </c>
      <c r="O84" s="65" t="s">
        <v>76</v>
      </c>
      <c r="P84" s="65">
        <f>VLOOKUP(D84,资产包数据!B:G,5,0)</f>
        <v>48</v>
      </c>
      <c r="Q84" s="65">
        <v>2800</v>
      </c>
      <c r="R84" s="65"/>
      <c r="S84" s="65">
        <v>8400</v>
      </c>
      <c r="T84" s="65">
        <v>8400</v>
      </c>
      <c r="U84" s="65">
        <f>VLOOKUP(D84,资产包数据!B:N,13,0)</f>
        <v>80.12</v>
      </c>
      <c r="V84" s="65" t="s">
        <v>328</v>
      </c>
    </row>
    <row r="85" ht="15" spans="1:22">
      <c r="A85" s="65" t="s">
        <v>67</v>
      </c>
      <c r="B85" s="65" t="s">
        <v>68</v>
      </c>
      <c r="C85" s="65" t="s">
        <v>35</v>
      </c>
      <c r="D85" s="65" t="s">
        <v>329</v>
      </c>
      <c r="E85" s="65" t="s">
        <v>330</v>
      </c>
      <c r="F85" s="65" t="s">
        <v>71</v>
      </c>
      <c r="G85" s="65" t="s">
        <v>71</v>
      </c>
      <c r="H85" s="65" t="s">
        <v>72</v>
      </c>
      <c r="I85" s="65" t="s">
        <v>71</v>
      </c>
      <c r="J85" s="65" t="s">
        <v>127</v>
      </c>
      <c r="K85" s="71">
        <v>44720</v>
      </c>
      <c r="L85" s="65" t="s">
        <v>89</v>
      </c>
      <c r="M85" s="65" t="s">
        <v>75</v>
      </c>
      <c r="N85" s="65">
        <v>105000</v>
      </c>
      <c r="O85" s="65" t="s">
        <v>76</v>
      </c>
      <c r="P85" s="65">
        <f>VLOOKUP(D85,资产包数据!B:G,5,0)</f>
        <v>48</v>
      </c>
      <c r="Q85" s="65">
        <v>2800</v>
      </c>
      <c r="R85" s="65"/>
      <c r="S85" s="65">
        <v>8400</v>
      </c>
      <c r="T85" s="65">
        <v>8400</v>
      </c>
      <c r="U85" s="65">
        <f>VLOOKUP(D85,资产包数据!B:N,13,0)</f>
        <v>80.12</v>
      </c>
      <c r="V85" s="65" t="s">
        <v>331</v>
      </c>
    </row>
    <row r="86" ht="15" spans="1:22">
      <c r="A86" s="65" t="s">
        <v>67</v>
      </c>
      <c r="B86" s="65" t="s">
        <v>68</v>
      </c>
      <c r="C86" s="65" t="s">
        <v>35</v>
      </c>
      <c r="D86" s="65" t="s">
        <v>332</v>
      </c>
      <c r="E86" s="65" t="s">
        <v>333</v>
      </c>
      <c r="F86" s="65" t="s">
        <v>71</v>
      </c>
      <c r="G86" s="65" t="s">
        <v>71</v>
      </c>
      <c r="H86" s="65" t="s">
        <v>72</v>
      </c>
      <c r="I86" s="65" t="s">
        <v>71</v>
      </c>
      <c r="J86" s="65" t="s">
        <v>127</v>
      </c>
      <c r="K86" s="71">
        <v>44720</v>
      </c>
      <c r="L86" s="65" t="s">
        <v>89</v>
      </c>
      <c r="M86" s="65" t="s">
        <v>75</v>
      </c>
      <c r="N86" s="65">
        <v>105000</v>
      </c>
      <c r="O86" s="65" t="s">
        <v>76</v>
      </c>
      <c r="P86" s="65">
        <f>VLOOKUP(D86,资产包数据!B:G,5,0)</f>
        <v>48</v>
      </c>
      <c r="Q86" s="65">
        <v>2800</v>
      </c>
      <c r="R86" s="65"/>
      <c r="S86" s="65">
        <v>8400</v>
      </c>
      <c r="T86" s="65">
        <v>8400</v>
      </c>
      <c r="U86" s="65">
        <f>VLOOKUP(D86,资产包数据!B:N,13,0)</f>
        <v>80.12</v>
      </c>
      <c r="V86" s="65" t="s">
        <v>85</v>
      </c>
    </row>
    <row r="87" ht="15" spans="1:22">
      <c r="A87" s="65" t="s">
        <v>67</v>
      </c>
      <c r="B87" s="65" t="s">
        <v>68</v>
      </c>
      <c r="C87" s="65" t="s">
        <v>35</v>
      </c>
      <c r="D87" s="65" t="s">
        <v>334</v>
      </c>
      <c r="E87" s="65" t="s">
        <v>335</v>
      </c>
      <c r="F87" s="65" t="s">
        <v>71</v>
      </c>
      <c r="G87" s="65" t="s">
        <v>71</v>
      </c>
      <c r="H87" s="65" t="s">
        <v>72</v>
      </c>
      <c r="I87" s="65" t="s">
        <v>71</v>
      </c>
      <c r="J87" s="65" t="s">
        <v>115</v>
      </c>
      <c r="K87" s="71">
        <v>44743</v>
      </c>
      <c r="L87" s="65" t="s">
        <v>89</v>
      </c>
      <c r="M87" s="65" t="s">
        <v>75</v>
      </c>
      <c r="N87" s="65">
        <v>105000</v>
      </c>
      <c r="O87" s="65" t="s">
        <v>76</v>
      </c>
      <c r="P87" s="65">
        <f>VLOOKUP(D87,资产包数据!B:G,5,0)</f>
        <v>48</v>
      </c>
      <c r="Q87" s="65">
        <v>2800</v>
      </c>
      <c r="R87" s="65"/>
      <c r="S87" s="65">
        <v>5600</v>
      </c>
      <c r="T87" s="65">
        <v>5600</v>
      </c>
      <c r="U87" s="65">
        <f>VLOOKUP(D87,资产包数据!B:N,13,0)</f>
        <v>80.12</v>
      </c>
      <c r="V87" s="65" t="s">
        <v>336</v>
      </c>
    </row>
    <row r="88" ht="15" spans="1:22">
      <c r="A88" s="65" t="s">
        <v>67</v>
      </c>
      <c r="B88" s="65" t="s">
        <v>68</v>
      </c>
      <c r="C88" s="65" t="s">
        <v>35</v>
      </c>
      <c r="D88" s="65" t="s">
        <v>337</v>
      </c>
      <c r="E88" s="65" t="s">
        <v>338</v>
      </c>
      <c r="F88" s="65" t="s">
        <v>71</v>
      </c>
      <c r="G88" s="65" t="s">
        <v>71</v>
      </c>
      <c r="H88" s="65" t="s">
        <v>72</v>
      </c>
      <c r="I88" s="65" t="s">
        <v>71</v>
      </c>
      <c r="J88" s="65" t="s">
        <v>127</v>
      </c>
      <c r="K88" s="71">
        <v>44720</v>
      </c>
      <c r="L88" s="65" t="s">
        <v>89</v>
      </c>
      <c r="M88" s="65" t="s">
        <v>75</v>
      </c>
      <c r="N88" s="65">
        <v>105000</v>
      </c>
      <c r="O88" s="65" t="s">
        <v>76</v>
      </c>
      <c r="P88" s="65">
        <f>VLOOKUP(D88,资产包数据!B:G,5,0)</f>
        <v>48</v>
      </c>
      <c r="Q88" s="65">
        <v>2800</v>
      </c>
      <c r="R88" s="65"/>
      <c r="S88" s="65">
        <v>8400</v>
      </c>
      <c r="T88" s="65">
        <v>8400</v>
      </c>
      <c r="U88" s="65">
        <f>VLOOKUP(D88,资产包数据!B:N,13,0)</f>
        <v>80.12</v>
      </c>
      <c r="V88" s="65" t="s">
        <v>339</v>
      </c>
    </row>
    <row r="89" ht="15" spans="1:22">
      <c r="A89" s="65" t="s">
        <v>67</v>
      </c>
      <c r="B89" s="65" t="s">
        <v>68</v>
      </c>
      <c r="C89" s="65" t="s">
        <v>35</v>
      </c>
      <c r="D89" s="65" t="s">
        <v>340</v>
      </c>
      <c r="E89" s="65" t="s">
        <v>341</v>
      </c>
      <c r="F89" s="65" t="s">
        <v>71</v>
      </c>
      <c r="G89" s="65" t="s">
        <v>71</v>
      </c>
      <c r="H89" s="65" t="s">
        <v>72</v>
      </c>
      <c r="I89" s="65" t="s">
        <v>71</v>
      </c>
      <c r="J89" s="65" t="s">
        <v>342</v>
      </c>
      <c r="K89" s="71">
        <v>44767</v>
      </c>
      <c r="L89" s="65" t="s">
        <v>89</v>
      </c>
      <c r="M89" s="65" t="s">
        <v>75</v>
      </c>
      <c r="N89" s="65">
        <v>105000</v>
      </c>
      <c r="O89" s="65" t="s">
        <v>76</v>
      </c>
      <c r="P89" s="65">
        <f>VLOOKUP(D89,资产包数据!B:G,5,0)</f>
        <v>48</v>
      </c>
      <c r="Q89" s="65">
        <v>2800</v>
      </c>
      <c r="R89" s="65"/>
      <c r="S89" s="65">
        <v>5600</v>
      </c>
      <c r="T89" s="65">
        <v>5600</v>
      </c>
      <c r="U89" s="65">
        <f>VLOOKUP(D89,资产包数据!B:N,13,0)</f>
        <v>80.12</v>
      </c>
      <c r="V89" s="65" t="s">
        <v>343</v>
      </c>
    </row>
    <row r="90" ht="15" spans="1:22">
      <c r="A90" s="65" t="s">
        <v>67</v>
      </c>
      <c r="B90" s="65" t="s">
        <v>68</v>
      </c>
      <c r="C90" s="65" t="s">
        <v>35</v>
      </c>
      <c r="D90" s="65" t="s">
        <v>344</v>
      </c>
      <c r="E90" s="65" t="s">
        <v>345</v>
      </c>
      <c r="F90" s="65" t="s">
        <v>71</v>
      </c>
      <c r="G90" s="65" t="s">
        <v>71</v>
      </c>
      <c r="H90" s="65" t="s">
        <v>72</v>
      </c>
      <c r="I90" s="65" t="s">
        <v>71</v>
      </c>
      <c r="J90" s="65" t="s">
        <v>115</v>
      </c>
      <c r="K90" s="71">
        <v>44743</v>
      </c>
      <c r="L90" s="65" t="s">
        <v>89</v>
      </c>
      <c r="M90" s="65" t="s">
        <v>75</v>
      </c>
      <c r="N90" s="65">
        <v>105000</v>
      </c>
      <c r="O90" s="65" t="s">
        <v>76</v>
      </c>
      <c r="P90" s="65">
        <f>VLOOKUP(D90,资产包数据!B:G,5,0)</f>
        <v>48</v>
      </c>
      <c r="Q90" s="65">
        <v>2800</v>
      </c>
      <c r="R90" s="65"/>
      <c r="S90" s="65">
        <v>5600</v>
      </c>
      <c r="T90" s="65">
        <v>5600</v>
      </c>
      <c r="U90" s="65">
        <f>VLOOKUP(D90,资产包数据!B:N,13,0)</f>
        <v>80.12</v>
      </c>
      <c r="V90" s="65" t="s">
        <v>346</v>
      </c>
    </row>
    <row r="91" ht="15" spans="1:22">
      <c r="A91" s="65" t="s">
        <v>67</v>
      </c>
      <c r="B91" s="65" t="s">
        <v>68</v>
      </c>
      <c r="C91" s="65" t="s">
        <v>35</v>
      </c>
      <c r="D91" s="65" t="s">
        <v>347</v>
      </c>
      <c r="E91" s="65" t="s">
        <v>348</v>
      </c>
      <c r="F91" s="65" t="s">
        <v>71</v>
      </c>
      <c r="G91" s="65" t="s">
        <v>71</v>
      </c>
      <c r="H91" s="65" t="s">
        <v>72</v>
      </c>
      <c r="I91" s="65" t="s">
        <v>71</v>
      </c>
      <c r="J91" s="65" t="s">
        <v>115</v>
      </c>
      <c r="K91" s="71">
        <v>44743</v>
      </c>
      <c r="L91" s="65" t="s">
        <v>89</v>
      </c>
      <c r="M91" s="65" t="s">
        <v>75</v>
      </c>
      <c r="N91" s="65">
        <v>105000</v>
      </c>
      <c r="O91" s="65" t="s">
        <v>76</v>
      </c>
      <c r="P91" s="65">
        <f>VLOOKUP(D91,资产包数据!B:G,5,0)</f>
        <v>48</v>
      </c>
      <c r="Q91" s="65">
        <v>2800</v>
      </c>
      <c r="R91" s="65"/>
      <c r="S91" s="65">
        <v>5600</v>
      </c>
      <c r="T91" s="65">
        <v>5600</v>
      </c>
      <c r="U91" s="65">
        <f>VLOOKUP(D91,资产包数据!B:N,13,0)</f>
        <v>80.12</v>
      </c>
      <c r="V91" s="65" t="s">
        <v>85</v>
      </c>
    </row>
    <row r="92" ht="15" spans="1:22">
      <c r="A92" s="65" t="s">
        <v>67</v>
      </c>
      <c r="B92" s="65" t="s">
        <v>68</v>
      </c>
      <c r="C92" s="65" t="s">
        <v>35</v>
      </c>
      <c r="D92" s="65" t="s">
        <v>349</v>
      </c>
      <c r="E92" s="65" t="s">
        <v>350</v>
      </c>
      <c r="F92" s="65" t="s">
        <v>71</v>
      </c>
      <c r="G92" s="65" t="s">
        <v>71</v>
      </c>
      <c r="H92" s="65" t="s">
        <v>72</v>
      </c>
      <c r="I92" s="65" t="s">
        <v>71</v>
      </c>
      <c r="J92" s="65" t="s">
        <v>127</v>
      </c>
      <c r="K92" s="71">
        <v>44720</v>
      </c>
      <c r="L92" s="65" t="s">
        <v>89</v>
      </c>
      <c r="M92" s="65" t="s">
        <v>75</v>
      </c>
      <c r="N92" s="65">
        <v>105000</v>
      </c>
      <c r="O92" s="65" t="s">
        <v>76</v>
      </c>
      <c r="P92" s="65">
        <f>VLOOKUP(D92,资产包数据!B:G,5,0)</f>
        <v>48</v>
      </c>
      <c r="Q92" s="65">
        <v>2800</v>
      </c>
      <c r="R92" s="65"/>
      <c r="S92" s="65">
        <v>8400</v>
      </c>
      <c r="T92" s="65">
        <v>8400</v>
      </c>
      <c r="U92" s="65">
        <f>VLOOKUP(D92,资产包数据!B:N,13,0)</f>
        <v>80.12</v>
      </c>
      <c r="V92" s="65" t="s">
        <v>351</v>
      </c>
    </row>
    <row r="93" ht="15" spans="1:22">
      <c r="A93" s="65" t="s">
        <v>67</v>
      </c>
      <c r="B93" s="65" t="s">
        <v>68</v>
      </c>
      <c r="C93" s="65" t="s">
        <v>35</v>
      </c>
      <c r="D93" s="65" t="s">
        <v>352</v>
      </c>
      <c r="E93" s="65" t="s">
        <v>353</v>
      </c>
      <c r="F93" s="65" t="s">
        <v>71</v>
      </c>
      <c r="G93" s="65" t="s">
        <v>71</v>
      </c>
      <c r="H93" s="65" t="s">
        <v>72</v>
      </c>
      <c r="I93" s="65" t="s">
        <v>71</v>
      </c>
      <c r="J93" s="65" t="s">
        <v>127</v>
      </c>
      <c r="K93" s="71">
        <v>44720</v>
      </c>
      <c r="L93" s="65" t="s">
        <v>89</v>
      </c>
      <c r="M93" s="65" t="s">
        <v>75</v>
      </c>
      <c r="N93" s="65">
        <v>105000</v>
      </c>
      <c r="O93" s="65" t="s">
        <v>76</v>
      </c>
      <c r="P93" s="65">
        <f>VLOOKUP(D93,资产包数据!B:G,5,0)</f>
        <v>48</v>
      </c>
      <c r="Q93" s="65">
        <v>2800</v>
      </c>
      <c r="R93" s="65"/>
      <c r="S93" s="65">
        <v>8400</v>
      </c>
      <c r="T93" s="65">
        <v>8400</v>
      </c>
      <c r="U93" s="65">
        <f>VLOOKUP(D93,资产包数据!B:N,13,0)</f>
        <v>80.12</v>
      </c>
      <c r="V93" s="65" t="s">
        <v>354</v>
      </c>
    </row>
    <row r="94" ht="15" spans="1:22">
      <c r="A94" s="65" t="s">
        <v>67</v>
      </c>
      <c r="B94" s="65" t="s">
        <v>68</v>
      </c>
      <c r="C94" s="65" t="s">
        <v>35</v>
      </c>
      <c r="D94" s="65" t="s">
        <v>355</v>
      </c>
      <c r="E94" s="65" t="s">
        <v>356</v>
      </c>
      <c r="F94" s="65" t="s">
        <v>71</v>
      </c>
      <c r="G94" s="65" t="s">
        <v>71</v>
      </c>
      <c r="H94" s="65" t="s">
        <v>72</v>
      </c>
      <c r="I94" s="65" t="s">
        <v>71</v>
      </c>
      <c r="J94" s="65" t="s">
        <v>115</v>
      </c>
      <c r="K94" s="71">
        <v>44743</v>
      </c>
      <c r="L94" s="65" t="s">
        <v>89</v>
      </c>
      <c r="M94" s="65" t="s">
        <v>75</v>
      </c>
      <c r="N94" s="65">
        <v>105000</v>
      </c>
      <c r="O94" s="65" t="s">
        <v>76</v>
      </c>
      <c r="P94" s="65">
        <f>VLOOKUP(D94,资产包数据!B:G,5,0)</f>
        <v>48</v>
      </c>
      <c r="Q94" s="65">
        <v>2800</v>
      </c>
      <c r="R94" s="65"/>
      <c r="S94" s="65">
        <v>5600</v>
      </c>
      <c r="T94" s="65">
        <v>5600</v>
      </c>
      <c r="U94" s="65">
        <f>VLOOKUP(D94,资产包数据!B:N,13,0)</f>
        <v>80.12</v>
      </c>
      <c r="V94" s="65" t="s">
        <v>357</v>
      </c>
    </row>
    <row r="95" ht="15" spans="1:22">
      <c r="A95" s="65" t="s">
        <v>67</v>
      </c>
      <c r="B95" s="65" t="s">
        <v>68</v>
      </c>
      <c r="C95" s="65" t="s">
        <v>35</v>
      </c>
      <c r="D95" s="65" t="s">
        <v>358</v>
      </c>
      <c r="E95" s="65" t="s">
        <v>359</v>
      </c>
      <c r="F95" s="65" t="s">
        <v>71</v>
      </c>
      <c r="G95" s="65" t="s">
        <v>71</v>
      </c>
      <c r="H95" s="65" t="s">
        <v>72</v>
      </c>
      <c r="I95" s="65" t="s">
        <v>71</v>
      </c>
      <c r="J95" s="65" t="s">
        <v>360</v>
      </c>
      <c r="K95" s="71">
        <v>44652</v>
      </c>
      <c r="L95" s="65" t="s">
        <v>74</v>
      </c>
      <c r="M95" s="65" t="s">
        <v>75</v>
      </c>
      <c r="N95" s="65">
        <v>105000</v>
      </c>
      <c r="O95" s="65" t="s">
        <v>76</v>
      </c>
      <c r="P95" s="65">
        <f>VLOOKUP(D95,资产包数据!B:G,5,0)</f>
        <v>48</v>
      </c>
      <c r="Q95" s="65">
        <v>2800</v>
      </c>
      <c r="R95" s="65"/>
      <c r="S95" s="65">
        <v>14000</v>
      </c>
      <c r="T95" s="65">
        <v>14000</v>
      </c>
      <c r="U95" s="65">
        <f>VLOOKUP(D95,资产包数据!B:N,13,0)</f>
        <v>80.12</v>
      </c>
      <c r="V95" s="65" t="s">
        <v>361</v>
      </c>
    </row>
    <row r="96" ht="15" spans="1:22">
      <c r="A96" s="65" t="s">
        <v>67</v>
      </c>
      <c r="B96" s="65" t="s">
        <v>68</v>
      </c>
      <c r="C96" s="65" t="s">
        <v>35</v>
      </c>
      <c r="D96" s="65" t="s">
        <v>362</v>
      </c>
      <c r="E96" s="65" t="s">
        <v>363</v>
      </c>
      <c r="F96" s="65" t="s">
        <v>71</v>
      </c>
      <c r="G96" s="65" t="s">
        <v>71</v>
      </c>
      <c r="H96" s="65" t="s">
        <v>72</v>
      </c>
      <c r="I96" s="65" t="s">
        <v>71</v>
      </c>
      <c r="J96" s="65" t="s">
        <v>150</v>
      </c>
      <c r="K96" s="71">
        <v>44600</v>
      </c>
      <c r="L96" s="65" t="s">
        <v>74</v>
      </c>
      <c r="M96" s="65" t="s">
        <v>75</v>
      </c>
      <c r="N96" s="65">
        <v>105000</v>
      </c>
      <c r="O96" s="65" t="s">
        <v>76</v>
      </c>
      <c r="P96" s="65">
        <f>VLOOKUP(D96,资产包数据!B:G,5,0)</f>
        <v>48</v>
      </c>
      <c r="Q96" s="65">
        <v>2800</v>
      </c>
      <c r="R96" s="65"/>
      <c r="S96" s="65">
        <v>19600</v>
      </c>
      <c r="T96" s="65">
        <v>19600</v>
      </c>
      <c r="U96" s="65">
        <f>VLOOKUP(D96,资产包数据!B:N,13,0)</f>
        <v>80.12</v>
      </c>
      <c r="V96" s="65" t="s">
        <v>364</v>
      </c>
    </row>
    <row r="97" ht="15" spans="1:22">
      <c r="A97" s="65" t="s">
        <v>67</v>
      </c>
      <c r="B97" s="65" t="s">
        <v>68</v>
      </c>
      <c r="C97" s="65" t="s">
        <v>35</v>
      </c>
      <c r="D97" s="65" t="s">
        <v>365</v>
      </c>
      <c r="E97" s="65" t="s">
        <v>366</v>
      </c>
      <c r="F97" s="65" t="s">
        <v>71</v>
      </c>
      <c r="G97" s="65" t="s">
        <v>71</v>
      </c>
      <c r="H97" s="65" t="s">
        <v>72</v>
      </c>
      <c r="I97" s="65" t="s">
        <v>71</v>
      </c>
      <c r="J97" s="65" t="s">
        <v>150</v>
      </c>
      <c r="K97" s="71">
        <v>44600</v>
      </c>
      <c r="L97" s="65" t="s">
        <v>74</v>
      </c>
      <c r="M97" s="65" t="s">
        <v>75</v>
      </c>
      <c r="N97" s="65">
        <v>105000</v>
      </c>
      <c r="O97" s="65" t="s">
        <v>76</v>
      </c>
      <c r="P97" s="65">
        <f>VLOOKUP(D97,资产包数据!B:G,5,0)</f>
        <v>48</v>
      </c>
      <c r="Q97" s="65">
        <v>2800</v>
      </c>
      <c r="R97" s="65"/>
      <c r="S97" s="65">
        <v>19600</v>
      </c>
      <c r="T97" s="65">
        <v>19600</v>
      </c>
      <c r="U97" s="65">
        <f>VLOOKUP(D97,资产包数据!B:N,13,0)</f>
        <v>80.12</v>
      </c>
      <c r="V97" s="65" t="s">
        <v>367</v>
      </c>
    </row>
    <row r="98" ht="15" spans="1:22">
      <c r="A98" s="65" t="s">
        <v>67</v>
      </c>
      <c r="B98" s="65" t="s">
        <v>68</v>
      </c>
      <c r="C98" s="65" t="s">
        <v>35</v>
      </c>
      <c r="D98" s="65" t="s">
        <v>368</v>
      </c>
      <c r="E98" s="65" t="s">
        <v>369</v>
      </c>
      <c r="F98" s="65" t="s">
        <v>71</v>
      </c>
      <c r="G98" s="65" t="s">
        <v>71</v>
      </c>
      <c r="H98" s="65" t="s">
        <v>72</v>
      </c>
      <c r="I98" s="65" t="s">
        <v>71</v>
      </c>
      <c r="J98" s="65" t="s">
        <v>80</v>
      </c>
      <c r="K98" s="71">
        <v>44630</v>
      </c>
      <c r="L98" s="65" t="s">
        <v>74</v>
      </c>
      <c r="M98" s="65" t="s">
        <v>75</v>
      </c>
      <c r="N98" s="65">
        <v>105000</v>
      </c>
      <c r="O98" s="65" t="s">
        <v>76</v>
      </c>
      <c r="P98" s="65">
        <f>VLOOKUP(D98,资产包数据!B:G,5,0)</f>
        <v>48</v>
      </c>
      <c r="Q98" s="65">
        <v>2800</v>
      </c>
      <c r="R98" s="65"/>
      <c r="S98" s="65">
        <v>16800</v>
      </c>
      <c r="T98" s="65">
        <v>16800</v>
      </c>
      <c r="U98" s="65">
        <f>VLOOKUP(D98,资产包数据!B:N,13,0)</f>
        <v>80.12</v>
      </c>
      <c r="V98" s="65" t="s">
        <v>370</v>
      </c>
    </row>
    <row r="99" ht="15" spans="1:22">
      <c r="A99" s="65" t="s">
        <v>67</v>
      </c>
      <c r="B99" s="65" t="s">
        <v>110</v>
      </c>
      <c r="C99" s="65" t="s">
        <v>35</v>
      </c>
      <c r="D99" s="65" t="s">
        <v>371</v>
      </c>
      <c r="E99" s="65" t="s">
        <v>372</v>
      </c>
      <c r="F99" s="65"/>
      <c r="G99" s="65" t="s">
        <v>71</v>
      </c>
      <c r="H99" s="65"/>
      <c r="I99" s="65" t="s">
        <v>71</v>
      </c>
      <c r="J99" s="65"/>
      <c r="K99" s="65"/>
      <c r="L99" s="65" t="s">
        <v>74</v>
      </c>
      <c r="M99" s="65" t="s">
        <v>75</v>
      </c>
      <c r="N99" s="65">
        <v>105000</v>
      </c>
      <c r="O99" s="65" t="s">
        <v>76</v>
      </c>
      <c r="P99" s="65">
        <f>VLOOKUP(D99,资产包数据!B:G,5,0)</f>
        <v>48</v>
      </c>
      <c r="Q99" s="65"/>
      <c r="R99" s="65"/>
      <c r="S99" s="65"/>
      <c r="T99" s="65"/>
      <c r="U99" s="65">
        <f>VLOOKUP(D99,资产包数据!B:N,13,0)</f>
        <v>80.12</v>
      </c>
      <c r="V99" s="65"/>
    </row>
    <row r="100" ht="15" spans="1:22">
      <c r="A100" s="65" t="s">
        <v>67</v>
      </c>
      <c r="B100" s="65" t="s">
        <v>68</v>
      </c>
      <c r="C100" s="65" t="s">
        <v>35</v>
      </c>
      <c r="D100" s="65" t="s">
        <v>373</v>
      </c>
      <c r="E100" s="65" t="s">
        <v>374</v>
      </c>
      <c r="F100" s="65" t="s">
        <v>71</v>
      </c>
      <c r="G100" s="65" t="s">
        <v>71</v>
      </c>
      <c r="H100" s="65" t="s">
        <v>72</v>
      </c>
      <c r="I100" s="65" t="s">
        <v>71</v>
      </c>
      <c r="J100" s="65" t="s">
        <v>73</v>
      </c>
      <c r="K100" s="71">
        <v>44621</v>
      </c>
      <c r="L100" s="65" t="s">
        <v>74</v>
      </c>
      <c r="M100" s="65" t="s">
        <v>75</v>
      </c>
      <c r="N100" s="65">
        <v>105000</v>
      </c>
      <c r="O100" s="65" t="s">
        <v>76</v>
      </c>
      <c r="P100" s="65">
        <f>VLOOKUP(D100,资产包数据!B:G,5,0)</f>
        <v>48</v>
      </c>
      <c r="Q100" s="65">
        <v>2800</v>
      </c>
      <c r="R100" s="65"/>
      <c r="S100" s="65">
        <v>16800</v>
      </c>
      <c r="T100" s="65">
        <v>16800</v>
      </c>
      <c r="U100" s="65">
        <f>VLOOKUP(D100,资产包数据!B:N,13,0)</f>
        <v>80.12</v>
      </c>
      <c r="V100" s="65" t="s">
        <v>375</v>
      </c>
    </row>
    <row r="101" ht="15" spans="1:22">
      <c r="A101" s="65" t="s">
        <v>67</v>
      </c>
      <c r="B101" s="65" t="s">
        <v>68</v>
      </c>
      <c r="C101" s="65" t="s">
        <v>35</v>
      </c>
      <c r="D101" s="65" t="s">
        <v>376</v>
      </c>
      <c r="E101" s="65" t="s">
        <v>377</v>
      </c>
      <c r="F101" s="65" t="s">
        <v>71</v>
      </c>
      <c r="G101" s="65" t="s">
        <v>71</v>
      </c>
      <c r="H101" s="65" t="s">
        <v>72</v>
      </c>
      <c r="I101" s="65" t="s">
        <v>71</v>
      </c>
      <c r="J101" s="65" t="s">
        <v>88</v>
      </c>
      <c r="K101" s="71">
        <v>44695</v>
      </c>
      <c r="L101" s="65" t="s">
        <v>74</v>
      </c>
      <c r="M101" s="65" t="s">
        <v>75</v>
      </c>
      <c r="N101" s="65">
        <v>105000</v>
      </c>
      <c r="O101" s="65" t="s">
        <v>76</v>
      </c>
      <c r="P101" s="65">
        <f>VLOOKUP(D101,资产包数据!B:G,5,0)</f>
        <v>48</v>
      </c>
      <c r="Q101" s="65">
        <v>2800</v>
      </c>
      <c r="R101" s="65"/>
      <c r="S101" s="65">
        <v>11200</v>
      </c>
      <c r="T101" s="65">
        <v>11200</v>
      </c>
      <c r="U101" s="65">
        <f>VLOOKUP(D101,资产包数据!B:N,13,0)</f>
        <v>80.12</v>
      </c>
      <c r="V101" s="65" t="s">
        <v>378</v>
      </c>
    </row>
    <row r="102" ht="15" spans="1:22">
      <c r="A102" s="65" t="s">
        <v>101</v>
      </c>
      <c r="B102" s="65" t="s">
        <v>68</v>
      </c>
      <c r="C102" s="65" t="s">
        <v>35</v>
      </c>
      <c r="D102" s="65" t="s">
        <v>379</v>
      </c>
      <c r="E102" s="65" t="s">
        <v>380</v>
      </c>
      <c r="F102" s="65" t="s">
        <v>71</v>
      </c>
      <c r="G102" s="65" t="s">
        <v>71</v>
      </c>
      <c r="H102" s="65" t="s">
        <v>104</v>
      </c>
      <c r="I102" s="65" t="s">
        <v>71</v>
      </c>
      <c r="J102" s="65" t="s">
        <v>381</v>
      </c>
      <c r="K102" s="71">
        <v>44695</v>
      </c>
      <c r="L102" s="65" t="s">
        <v>74</v>
      </c>
      <c r="M102" s="65" t="s">
        <v>75</v>
      </c>
      <c r="N102" s="65">
        <v>105000</v>
      </c>
      <c r="O102" s="65" t="s">
        <v>76</v>
      </c>
      <c r="P102" s="65">
        <f>VLOOKUP(D102,资产包数据!B:G,5,0)</f>
        <v>48</v>
      </c>
      <c r="Q102" s="65">
        <v>2800</v>
      </c>
      <c r="R102" s="65"/>
      <c r="S102" s="65">
        <v>11200</v>
      </c>
      <c r="T102" s="65">
        <v>11200</v>
      </c>
      <c r="U102" s="65">
        <f>VLOOKUP(D102,资产包数据!B:N,13,0)</f>
        <v>80.12</v>
      </c>
      <c r="V102" s="65" t="s">
        <v>382</v>
      </c>
    </row>
    <row r="103" ht="15" spans="1:22">
      <c r="A103" s="65" t="s">
        <v>67</v>
      </c>
      <c r="B103" s="65" t="s">
        <v>68</v>
      </c>
      <c r="C103" s="65" t="s">
        <v>35</v>
      </c>
      <c r="D103" s="65" t="s">
        <v>383</v>
      </c>
      <c r="E103" s="65" t="s">
        <v>384</v>
      </c>
      <c r="F103" s="65" t="s">
        <v>71</v>
      </c>
      <c r="G103" s="65" t="s">
        <v>71</v>
      </c>
      <c r="H103" s="65" t="s">
        <v>72</v>
      </c>
      <c r="I103" s="65" t="s">
        <v>71</v>
      </c>
      <c r="J103" s="65" t="s">
        <v>88</v>
      </c>
      <c r="K103" s="71">
        <v>44695</v>
      </c>
      <c r="L103" s="65" t="s">
        <v>74</v>
      </c>
      <c r="M103" s="65" t="s">
        <v>75</v>
      </c>
      <c r="N103" s="65">
        <v>105000</v>
      </c>
      <c r="O103" s="65" t="s">
        <v>76</v>
      </c>
      <c r="P103" s="65">
        <f>VLOOKUP(D103,资产包数据!B:G,5,0)</f>
        <v>48</v>
      </c>
      <c r="Q103" s="65">
        <v>2800</v>
      </c>
      <c r="R103" s="65"/>
      <c r="S103" s="65">
        <v>11200</v>
      </c>
      <c r="T103" s="65">
        <v>11200</v>
      </c>
      <c r="U103" s="65">
        <f>VLOOKUP(D103,资产包数据!B:N,13,0)</f>
        <v>80.12</v>
      </c>
      <c r="V103" s="65" t="s">
        <v>385</v>
      </c>
    </row>
    <row r="104" ht="15" spans="1:22">
      <c r="A104" s="65" t="s">
        <v>67</v>
      </c>
      <c r="B104" s="65" t="s">
        <v>68</v>
      </c>
      <c r="C104" s="65" t="s">
        <v>35</v>
      </c>
      <c r="D104" s="65" t="s">
        <v>386</v>
      </c>
      <c r="E104" s="65" t="s">
        <v>387</v>
      </c>
      <c r="F104" s="65" t="s">
        <v>71</v>
      </c>
      <c r="G104" s="65" t="s">
        <v>71</v>
      </c>
      <c r="H104" s="65" t="s">
        <v>72</v>
      </c>
      <c r="I104" s="65" t="s">
        <v>71</v>
      </c>
      <c r="J104" s="65" t="s">
        <v>88</v>
      </c>
      <c r="K104" s="71">
        <v>44695</v>
      </c>
      <c r="L104" s="65" t="s">
        <v>74</v>
      </c>
      <c r="M104" s="65" t="s">
        <v>75</v>
      </c>
      <c r="N104" s="65">
        <v>105000</v>
      </c>
      <c r="O104" s="65" t="s">
        <v>76</v>
      </c>
      <c r="P104" s="65">
        <f>VLOOKUP(D104,资产包数据!B:G,5,0)</f>
        <v>48</v>
      </c>
      <c r="Q104" s="65">
        <v>2800</v>
      </c>
      <c r="R104" s="65"/>
      <c r="S104" s="65">
        <v>11200</v>
      </c>
      <c r="T104" s="65">
        <v>11200</v>
      </c>
      <c r="U104" s="65">
        <f>VLOOKUP(D104,资产包数据!B:N,13,0)</f>
        <v>80.12</v>
      </c>
      <c r="V104" s="65" t="s">
        <v>388</v>
      </c>
    </row>
    <row r="105" ht="15" spans="1:22">
      <c r="A105" s="65" t="s">
        <v>67</v>
      </c>
      <c r="B105" s="65" t="s">
        <v>68</v>
      </c>
      <c r="C105" s="65" t="s">
        <v>35</v>
      </c>
      <c r="D105" s="65" t="s">
        <v>389</v>
      </c>
      <c r="E105" s="65" t="s">
        <v>390</v>
      </c>
      <c r="F105" s="65" t="s">
        <v>71</v>
      </c>
      <c r="G105" s="65" t="s">
        <v>71</v>
      </c>
      <c r="H105" s="65" t="s">
        <v>72</v>
      </c>
      <c r="I105" s="65" t="s">
        <v>71</v>
      </c>
      <c r="J105" s="65" t="s">
        <v>88</v>
      </c>
      <c r="K105" s="71">
        <v>44695</v>
      </c>
      <c r="L105" s="65" t="s">
        <v>74</v>
      </c>
      <c r="M105" s="65" t="s">
        <v>75</v>
      </c>
      <c r="N105" s="65">
        <v>105000</v>
      </c>
      <c r="O105" s="65" t="s">
        <v>76</v>
      </c>
      <c r="P105" s="65">
        <f>VLOOKUP(D105,资产包数据!B:G,5,0)</f>
        <v>48</v>
      </c>
      <c r="Q105" s="65">
        <v>2800</v>
      </c>
      <c r="R105" s="65"/>
      <c r="S105" s="65">
        <v>11200</v>
      </c>
      <c r="T105" s="65">
        <v>11200</v>
      </c>
      <c r="U105" s="65">
        <f>VLOOKUP(D105,资产包数据!B:N,13,0)</f>
        <v>80.12</v>
      </c>
      <c r="V105" s="65" t="s">
        <v>391</v>
      </c>
    </row>
    <row r="106" ht="15" spans="1:22">
      <c r="A106" s="65" t="s">
        <v>67</v>
      </c>
      <c r="B106" s="65" t="s">
        <v>68</v>
      </c>
      <c r="C106" s="65" t="s">
        <v>35</v>
      </c>
      <c r="D106" s="65" t="s">
        <v>392</v>
      </c>
      <c r="E106" s="65" t="s">
        <v>393</v>
      </c>
      <c r="F106" s="65" t="s">
        <v>71</v>
      </c>
      <c r="G106" s="65" t="s">
        <v>71</v>
      </c>
      <c r="H106" s="65" t="s">
        <v>72</v>
      </c>
      <c r="I106" s="65" t="s">
        <v>71</v>
      </c>
      <c r="J106" s="65" t="s">
        <v>360</v>
      </c>
      <c r="K106" s="71">
        <v>44652</v>
      </c>
      <c r="L106" s="65" t="s">
        <v>74</v>
      </c>
      <c r="M106" s="65" t="s">
        <v>75</v>
      </c>
      <c r="N106" s="65">
        <v>105000</v>
      </c>
      <c r="O106" s="65" t="s">
        <v>76</v>
      </c>
      <c r="P106" s="65">
        <f>VLOOKUP(D106,资产包数据!B:G,5,0)</f>
        <v>48</v>
      </c>
      <c r="Q106" s="65">
        <v>2800</v>
      </c>
      <c r="R106" s="65"/>
      <c r="S106" s="65">
        <v>14000</v>
      </c>
      <c r="T106" s="65">
        <v>14000</v>
      </c>
      <c r="U106" s="65">
        <f>VLOOKUP(D106,资产包数据!B:N,13,0)</f>
        <v>80.12</v>
      </c>
      <c r="V106" s="65" t="s">
        <v>394</v>
      </c>
    </row>
    <row r="107" ht="15" spans="1:22">
      <c r="A107" s="65" t="s">
        <v>67</v>
      </c>
      <c r="B107" s="65" t="s">
        <v>68</v>
      </c>
      <c r="C107" s="65" t="s">
        <v>35</v>
      </c>
      <c r="D107" s="65" t="s">
        <v>395</v>
      </c>
      <c r="E107" s="65" t="s">
        <v>396</v>
      </c>
      <c r="F107" s="65" t="s">
        <v>71</v>
      </c>
      <c r="G107" s="65" t="s">
        <v>71</v>
      </c>
      <c r="H107" s="65" t="s">
        <v>72</v>
      </c>
      <c r="I107" s="65" t="s">
        <v>71</v>
      </c>
      <c r="J107" s="65" t="s">
        <v>150</v>
      </c>
      <c r="K107" s="71">
        <v>44600</v>
      </c>
      <c r="L107" s="65" t="s">
        <v>74</v>
      </c>
      <c r="M107" s="65" t="s">
        <v>75</v>
      </c>
      <c r="N107" s="65">
        <v>105000</v>
      </c>
      <c r="O107" s="65" t="s">
        <v>76</v>
      </c>
      <c r="P107" s="65">
        <f>VLOOKUP(D107,资产包数据!B:G,5,0)</f>
        <v>48</v>
      </c>
      <c r="Q107" s="65">
        <v>2800</v>
      </c>
      <c r="R107" s="65"/>
      <c r="S107" s="65">
        <v>19600</v>
      </c>
      <c r="T107" s="65">
        <v>19600</v>
      </c>
      <c r="U107" s="65">
        <f>VLOOKUP(D107,资产包数据!B:N,13,0)</f>
        <v>80.12</v>
      </c>
      <c r="V107" s="65" t="s">
        <v>397</v>
      </c>
    </row>
    <row r="108" ht="15" spans="1:22">
      <c r="A108" s="65" t="s">
        <v>67</v>
      </c>
      <c r="B108" s="65" t="s">
        <v>68</v>
      </c>
      <c r="C108" s="65" t="s">
        <v>35</v>
      </c>
      <c r="D108" s="65" t="s">
        <v>398</v>
      </c>
      <c r="E108" s="65" t="s">
        <v>399</v>
      </c>
      <c r="F108" s="65" t="s">
        <v>71</v>
      </c>
      <c r="G108" s="65" t="s">
        <v>71</v>
      </c>
      <c r="H108" s="65" t="s">
        <v>72</v>
      </c>
      <c r="I108" s="65" t="s">
        <v>71</v>
      </c>
      <c r="J108" s="65" t="s">
        <v>127</v>
      </c>
      <c r="K108" s="71">
        <v>44720</v>
      </c>
      <c r="L108" s="65" t="s">
        <v>74</v>
      </c>
      <c r="M108" s="65" t="s">
        <v>75</v>
      </c>
      <c r="N108" s="65">
        <v>105000</v>
      </c>
      <c r="O108" s="65" t="s">
        <v>76</v>
      </c>
      <c r="P108" s="65">
        <f>VLOOKUP(D108,资产包数据!B:G,5,0)</f>
        <v>48</v>
      </c>
      <c r="Q108" s="65">
        <v>2800</v>
      </c>
      <c r="R108" s="65"/>
      <c r="S108" s="65">
        <v>8400</v>
      </c>
      <c r="T108" s="65">
        <v>8400</v>
      </c>
      <c r="U108" s="65">
        <f>VLOOKUP(D108,资产包数据!B:N,13,0)</f>
        <v>80.12</v>
      </c>
      <c r="V108" s="65" t="s">
        <v>400</v>
      </c>
    </row>
    <row r="109" ht="15" spans="1:22">
      <c r="A109" s="65" t="s">
        <v>67</v>
      </c>
      <c r="B109" s="65" t="s">
        <v>68</v>
      </c>
      <c r="C109" s="65" t="s">
        <v>35</v>
      </c>
      <c r="D109" s="65" t="s">
        <v>401</v>
      </c>
      <c r="E109" s="65" t="s">
        <v>402</v>
      </c>
      <c r="F109" s="65" t="s">
        <v>71</v>
      </c>
      <c r="G109" s="65" t="s">
        <v>71</v>
      </c>
      <c r="H109" s="65" t="s">
        <v>72</v>
      </c>
      <c r="I109" s="65" t="s">
        <v>71</v>
      </c>
      <c r="J109" s="65" t="s">
        <v>88</v>
      </c>
      <c r="K109" s="71">
        <v>44695</v>
      </c>
      <c r="L109" s="65" t="s">
        <v>74</v>
      </c>
      <c r="M109" s="65" t="s">
        <v>75</v>
      </c>
      <c r="N109" s="65">
        <v>105000</v>
      </c>
      <c r="O109" s="65" t="s">
        <v>76</v>
      </c>
      <c r="P109" s="65">
        <f>VLOOKUP(D109,资产包数据!B:G,5,0)</f>
        <v>48</v>
      </c>
      <c r="Q109" s="65">
        <v>2800</v>
      </c>
      <c r="R109" s="65"/>
      <c r="S109" s="65">
        <v>11200</v>
      </c>
      <c r="T109" s="65">
        <v>11200</v>
      </c>
      <c r="U109" s="65">
        <f>VLOOKUP(D109,资产包数据!B:N,13,0)</f>
        <v>80.12</v>
      </c>
      <c r="V109" s="65" t="s">
        <v>403</v>
      </c>
    </row>
    <row r="110" ht="15" spans="1:22">
      <c r="A110" s="65" t="s">
        <v>67</v>
      </c>
      <c r="B110" s="65" t="s">
        <v>68</v>
      </c>
      <c r="C110" s="65" t="s">
        <v>35</v>
      </c>
      <c r="D110" s="65" t="s">
        <v>404</v>
      </c>
      <c r="E110" s="65" t="s">
        <v>405</v>
      </c>
      <c r="F110" s="65" t="s">
        <v>71</v>
      </c>
      <c r="G110" s="65" t="s">
        <v>71</v>
      </c>
      <c r="H110" s="65" t="s">
        <v>72</v>
      </c>
      <c r="I110" s="65" t="s">
        <v>71</v>
      </c>
      <c r="J110" s="65" t="s">
        <v>150</v>
      </c>
      <c r="K110" s="71">
        <v>44600</v>
      </c>
      <c r="L110" s="65" t="s">
        <v>74</v>
      </c>
      <c r="M110" s="65" t="s">
        <v>75</v>
      </c>
      <c r="N110" s="65">
        <v>105000</v>
      </c>
      <c r="O110" s="65" t="s">
        <v>76</v>
      </c>
      <c r="P110" s="65">
        <f>VLOOKUP(D110,资产包数据!B:G,5,0)</f>
        <v>48</v>
      </c>
      <c r="Q110" s="65">
        <v>2800</v>
      </c>
      <c r="R110" s="65"/>
      <c r="S110" s="65">
        <v>19600</v>
      </c>
      <c r="T110" s="65">
        <v>19600</v>
      </c>
      <c r="U110" s="65">
        <f>VLOOKUP(D110,资产包数据!B:N,13,0)</f>
        <v>80.12</v>
      </c>
      <c r="V110" s="65" t="s">
        <v>406</v>
      </c>
    </row>
    <row r="111" ht="15" spans="1:22">
      <c r="A111" s="65" t="s">
        <v>67</v>
      </c>
      <c r="B111" s="65" t="s">
        <v>68</v>
      </c>
      <c r="C111" s="65" t="s">
        <v>35</v>
      </c>
      <c r="D111" s="65" t="s">
        <v>407</v>
      </c>
      <c r="E111" s="65" t="s">
        <v>408</v>
      </c>
      <c r="F111" s="65" t="s">
        <v>71</v>
      </c>
      <c r="G111" s="65" t="s">
        <v>71</v>
      </c>
      <c r="H111" s="65" t="s">
        <v>72</v>
      </c>
      <c r="I111" s="65" t="s">
        <v>71</v>
      </c>
      <c r="J111" s="65" t="s">
        <v>150</v>
      </c>
      <c r="K111" s="71">
        <v>44600</v>
      </c>
      <c r="L111" s="65" t="s">
        <v>74</v>
      </c>
      <c r="M111" s="65" t="s">
        <v>75</v>
      </c>
      <c r="N111" s="65">
        <v>105000</v>
      </c>
      <c r="O111" s="65" t="s">
        <v>76</v>
      </c>
      <c r="P111" s="65">
        <f>VLOOKUP(D111,资产包数据!B:G,5,0)</f>
        <v>48</v>
      </c>
      <c r="Q111" s="65">
        <v>2800</v>
      </c>
      <c r="R111" s="65"/>
      <c r="S111" s="65">
        <v>19600</v>
      </c>
      <c r="T111" s="65">
        <v>19600</v>
      </c>
      <c r="U111" s="65">
        <f>VLOOKUP(D111,资产包数据!B:N,13,0)</f>
        <v>80.12</v>
      </c>
      <c r="V111" s="65" t="s">
        <v>409</v>
      </c>
    </row>
    <row r="112" ht="15" spans="1:22">
      <c r="A112" s="65" t="s">
        <v>67</v>
      </c>
      <c r="B112" s="65" t="s">
        <v>68</v>
      </c>
      <c r="C112" s="65" t="s">
        <v>35</v>
      </c>
      <c r="D112" s="65" t="s">
        <v>410</v>
      </c>
      <c r="E112" s="65" t="s">
        <v>411</v>
      </c>
      <c r="F112" s="65" t="s">
        <v>71</v>
      </c>
      <c r="G112" s="65" t="s">
        <v>71</v>
      </c>
      <c r="H112" s="65" t="s">
        <v>72</v>
      </c>
      <c r="I112" s="65" t="s">
        <v>71</v>
      </c>
      <c r="J112" s="65" t="s">
        <v>80</v>
      </c>
      <c r="K112" s="71">
        <v>44630</v>
      </c>
      <c r="L112" s="65" t="s">
        <v>74</v>
      </c>
      <c r="M112" s="65" t="s">
        <v>75</v>
      </c>
      <c r="N112" s="65">
        <v>105000</v>
      </c>
      <c r="O112" s="65" t="s">
        <v>76</v>
      </c>
      <c r="P112" s="65">
        <f>VLOOKUP(D112,资产包数据!B:G,5,0)</f>
        <v>48</v>
      </c>
      <c r="Q112" s="65">
        <v>2800</v>
      </c>
      <c r="R112" s="65"/>
      <c r="S112" s="65">
        <v>16800</v>
      </c>
      <c r="T112" s="65">
        <v>16800</v>
      </c>
      <c r="U112" s="65">
        <f>VLOOKUP(D112,资产包数据!B:N,13,0)</f>
        <v>80.12</v>
      </c>
      <c r="V112" s="65" t="s">
        <v>412</v>
      </c>
    </row>
    <row r="113" ht="15" spans="1:22">
      <c r="A113" s="65" t="s">
        <v>67</v>
      </c>
      <c r="B113" s="65" t="s">
        <v>68</v>
      </c>
      <c r="C113" s="65" t="s">
        <v>35</v>
      </c>
      <c r="D113" s="65" t="s">
        <v>413</v>
      </c>
      <c r="E113" s="65" t="s">
        <v>414</v>
      </c>
      <c r="F113" s="65" t="s">
        <v>71</v>
      </c>
      <c r="G113" s="65" t="s">
        <v>71</v>
      </c>
      <c r="H113" s="65" t="s">
        <v>72</v>
      </c>
      <c r="I113" s="65" t="s">
        <v>71</v>
      </c>
      <c r="J113" s="65" t="s">
        <v>115</v>
      </c>
      <c r="K113" s="71">
        <v>44743</v>
      </c>
      <c r="L113" s="65" t="s">
        <v>89</v>
      </c>
      <c r="M113" s="65" t="s">
        <v>75</v>
      </c>
      <c r="N113" s="65">
        <v>105000</v>
      </c>
      <c r="O113" s="65" t="s">
        <v>76</v>
      </c>
      <c r="P113" s="65">
        <f>VLOOKUP(D113,资产包数据!B:G,5,0)</f>
        <v>48</v>
      </c>
      <c r="Q113" s="65">
        <v>2800</v>
      </c>
      <c r="R113" s="65"/>
      <c r="S113" s="65">
        <v>5600</v>
      </c>
      <c r="T113" s="65">
        <v>5600</v>
      </c>
      <c r="U113" s="65">
        <f>VLOOKUP(D113,资产包数据!B:N,13,0)</f>
        <v>80.12</v>
      </c>
      <c r="V113" s="65" t="s">
        <v>415</v>
      </c>
    </row>
    <row r="114" ht="15" spans="1:22">
      <c r="A114" s="65" t="s">
        <v>67</v>
      </c>
      <c r="B114" s="65" t="s">
        <v>68</v>
      </c>
      <c r="C114" s="65" t="s">
        <v>35</v>
      </c>
      <c r="D114" s="65" t="s">
        <v>416</v>
      </c>
      <c r="E114" s="65" t="s">
        <v>417</v>
      </c>
      <c r="F114" s="65" t="s">
        <v>71</v>
      </c>
      <c r="G114" s="65" t="s">
        <v>71</v>
      </c>
      <c r="H114" s="65" t="s">
        <v>72</v>
      </c>
      <c r="I114" s="65" t="s">
        <v>71</v>
      </c>
      <c r="J114" s="65" t="s">
        <v>80</v>
      </c>
      <c r="K114" s="71">
        <v>44630</v>
      </c>
      <c r="L114" s="65" t="s">
        <v>95</v>
      </c>
      <c r="M114" s="65" t="s">
        <v>75</v>
      </c>
      <c r="N114" s="65">
        <v>105000</v>
      </c>
      <c r="O114" s="65" t="s">
        <v>76</v>
      </c>
      <c r="P114" s="65">
        <f>VLOOKUP(D114,资产包数据!B:G,5,0)</f>
        <v>48</v>
      </c>
      <c r="Q114" s="65">
        <v>2800</v>
      </c>
      <c r="R114" s="65"/>
      <c r="S114" s="65">
        <v>16800</v>
      </c>
      <c r="T114" s="65">
        <v>16800</v>
      </c>
      <c r="U114" s="65">
        <f>VLOOKUP(D114,资产包数据!B:N,13,0)</f>
        <v>80.12</v>
      </c>
      <c r="V114" s="65" t="s">
        <v>85</v>
      </c>
    </row>
    <row r="115" ht="15" spans="1:22">
      <c r="A115" s="65" t="s">
        <v>67</v>
      </c>
      <c r="B115" s="65" t="s">
        <v>68</v>
      </c>
      <c r="C115" s="65" t="s">
        <v>35</v>
      </c>
      <c r="D115" s="65" t="s">
        <v>418</v>
      </c>
      <c r="E115" s="65" t="s">
        <v>419</v>
      </c>
      <c r="F115" s="65" t="s">
        <v>71</v>
      </c>
      <c r="G115" s="65" t="s">
        <v>71</v>
      </c>
      <c r="H115" s="65" t="s">
        <v>72</v>
      </c>
      <c r="I115" s="65" t="s">
        <v>71</v>
      </c>
      <c r="J115" s="65" t="s">
        <v>127</v>
      </c>
      <c r="K115" s="71">
        <v>44720</v>
      </c>
      <c r="L115" s="65" t="s">
        <v>89</v>
      </c>
      <c r="M115" s="65" t="s">
        <v>75</v>
      </c>
      <c r="N115" s="65">
        <v>105000</v>
      </c>
      <c r="O115" s="65" t="s">
        <v>76</v>
      </c>
      <c r="P115" s="65">
        <f>VLOOKUP(D115,资产包数据!B:G,5,0)</f>
        <v>48</v>
      </c>
      <c r="Q115" s="65">
        <v>2800</v>
      </c>
      <c r="R115" s="65"/>
      <c r="S115" s="65">
        <v>8400</v>
      </c>
      <c r="T115" s="65">
        <v>8400</v>
      </c>
      <c r="U115" s="65">
        <f>VLOOKUP(D115,资产包数据!B:N,13,0)</f>
        <v>80.12</v>
      </c>
      <c r="V115" s="65" t="s">
        <v>420</v>
      </c>
    </row>
    <row r="116" ht="15" spans="1:22">
      <c r="A116" s="65" t="s">
        <v>178</v>
      </c>
      <c r="B116" s="65" t="s">
        <v>68</v>
      </c>
      <c r="C116" s="65" t="s">
        <v>35</v>
      </c>
      <c r="D116" s="65" t="s">
        <v>421</v>
      </c>
      <c r="E116" s="65" t="s">
        <v>422</v>
      </c>
      <c r="F116" s="65" t="s">
        <v>71</v>
      </c>
      <c r="G116" s="65" t="s">
        <v>71</v>
      </c>
      <c r="H116" s="65" t="s">
        <v>72</v>
      </c>
      <c r="I116" s="65" t="s">
        <v>71</v>
      </c>
      <c r="J116" s="65" t="s">
        <v>80</v>
      </c>
      <c r="K116" s="71">
        <v>44630</v>
      </c>
      <c r="L116" s="65" t="s">
        <v>74</v>
      </c>
      <c r="M116" s="65" t="s">
        <v>75</v>
      </c>
      <c r="N116" s="65">
        <v>105000</v>
      </c>
      <c r="O116" s="65" t="s">
        <v>76</v>
      </c>
      <c r="P116" s="65">
        <f>VLOOKUP(D116,资产包数据!B:G,5,0)</f>
        <v>48</v>
      </c>
      <c r="Q116" s="65">
        <v>2800</v>
      </c>
      <c r="R116" s="65"/>
      <c r="S116" s="65">
        <v>16800</v>
      </c>
      <c r="T116" s="65">
        <v>16800</v>
      </c>
      <c r="U116" s="65">
        <f>VLOOKUP(D116,资产包数据!B:N,13,0)</f>
        <v>80.12</v>
      </c>
      <c r="V116" s="65" t="s">
        <v>423</v>
      </c>
    </row>
    <row r="117" ht="15" spans="1:22">
      <c r="A117" s="65" t="s">
        <v>67</v>
      </c>
      <c r="B117" s="65" t="s">
        <v>68</v>
      </c>
      <c r="C117" s="65" t="s">
        <v>35</v>
      </c>
      <c r="D117" s="65" t="s">
        <v>424</v>
      </c>
      <c r="E117" s="65" t="s">
        <v>425</v>
      </c>
      <c r="F117" s="65" t="s">
        <v>71</v>
      </c>
      <c r="G117" s="65" t="s">
        <v>71</v>
      </c>
      <c r="H117" s="65" t="s">
        <v>72</v>
      </c>
      <c r="I117" s="65" t="s">
        <v>71</v>
      </c>
      <c r="J117" s="65" t="s">
        <v>115</v>
      </c>
      <c r="K117" s="71">
        <v>44743</v>
      </c>
      <c r="L117" s="65" t="s">
        <v>89</v>
      </c>
      <c r="M117" s="65" t="s">
        <v>75</v>
      </c>
      <c r="N117" s="65">
        <v>105000</v>
      </c>
      <c r="O117" s="65" t="s">
        <v>76</v>
      </c>
      <c r="P117" s="65">
        <f>VLOOKUP(D117,资产包数据!B:G,5,0)</f>
        <v>48</v>
      </c>
      <c r="Q117" s="65">
        <v>2800</v>
      </c>
      <c r="R117" s="65"/>
      <c r="S117" s="65">
        <v>5600</v>
      </c>
      <c r="T117" s="65">
        <v>5600</v>
      </c>
      <c r="U117" s="65">
        <f>VLOOKUP(D117,资产包数据!B:N,13,0)</f>
        <v>80.12</v>
      </c>
      <c r="V117" s="65" t="s">
        <v>85</v>
      </c>
    </row>
    <row r="118" ht="15" spans="1:22">
      <c r="A118" s="65" t="s">
        <v>67</v>
      </c>
      <c r="B118" s="65" t="s">
        <v>68</v>
      </c>
      <c r="C118" s="65" t="s">
        <v>35</v>
      </c>
      <c r="D118" s="65" t="s">
        <v>426</v>
      </c>
      <c r="E118" s="65" t="s">
        <v>427</v>
      </c>
      <c r="F118" s="65" t="s">
        <v>71</v>
      </c>
      <c r="G118" s="65" t="s">
        <v>71</v>
      </c>
      <c r="H118" s="65" t="s">
        <v>72</v>
      </c>
      <c r="I118" s="65" t="s">
        <v>71</v>
      </c>
      <c r="J118" s="65" t="s">
        <v>115</v>
      </c>
      <c r="K118" s="71">
        <v>44743</v>
      </c>
      <c r="L118" s="65" t="s">
        <v>89</v>
      </c>
      <c r="M118" s="65" t="s">
        <v>75</v>
      </c>
      <c r="N118" s="65">
        <v>105000</v>
      </c>
      <c r="O118" s="65" t="s">
        <v>76</v>
      </c>
      <c r="P118" s="65">
        <f>VLOOKUP(D118,资产包数据!B:G,5,0)</f>
        <v>48</v>
      </c>
      <c r="Q118" s="65">
        <v>2800</v>
      </c>
      <c r="R118" s="65"/>
      <c r="S118" s="65">
        <v>5600</v>
      </c>
      <c r="T118" s="65">
        <v>5600</v>
      </c>
      <c r="U118" s="65">
        <f>VLOOKUP(D118,资产包数据!B:N,13,0)</f>
        <v>80.12</v>
      </c>
      <c r="V118" s="65" t="s">
        <v>85</v>
      </c>
    </row>
    <row r="119" ht="15" spans="1:22">
      <c r="A119" s="65" t="s">
        <v>67</v>
      </c>
      <c r="B119" s="65" t="s">
        <v>68</v>
      </c>
      <c r="C119" s="65" t="s">
        <v>35</v>
      </c>
      <c r="D119" s="65" t="s">
        <v>428</v>
      </c>
      <c r="E119" s="65" t="s">
        <v>429</v>
      </c>
      <c r="F119" s="65" t="s">
        <v>71</v>
      </c>
      <c r="G119" s="65" t="s">
        <v>71</v>
      </c>
      <c r="H119" s="65" t="s">
        <v>72</v>
      </c>
      <c r="I119" s="65" t="s">
        <v>71</v>
      </c>
      <c r="J119" s="65" t="s">
        <v>127</v>
      </c>
      <c r="K119" s="71">
        <v>44720</v>
      </c>
      <c r="L119" s="65" t="s">
        <v>89</v>
      </c>
      <c r="M119" s="65" t="s">
        <v>75</v>
      </c>
      <c r="N119" s="65">
        <v>105000</v>
      </c>
      <c r="O119" s="65" t="s">
        <v>76</v>
      </c>
      <c r="P119" s="65">
        <f>VLOOKUP(D119,资产包数据!B:G,5,0)</f>
        <v>48</v>
      </c>
      <c r="Q119" s="65">
        <v>2800</v>
      </c>
      <c r="R119" s="65"/>
      <c r="S119" s="65">
        <v>8400</v>
      </c>
      <c r="T119" s="65">
        <v>8400</v>
      </c>
      <c r="U119" s="65">
        <f>VLOOKUP(D119,资产包数据!B:N,13,0)</f>
        <v>80.12</v>
      </c>
      <c r="V119" s="65" t="s">
        <v>430</v>
      </c>
    </row>
    <row r="120" ht="15" spans="1:22">
      <c r="A120" s="65" t="s">
        <v>67</v>
      </c>
      <c r="B120" s="65" t="s">
        <v>68</v>
      </c>
      <c r="C120" s="65" t="s">
        <v>35</v>
      </c>
      <c r="D120" s="65" t="s">
        <v>431</v>
      </c>
      <c r="E120" s="65" t="s">
        <v>432</v>
      </c>
      <c r="F120" s="65" t="s">
        <v>71</v>
      </c>
      <c r="G120" s="65" t="s">
        <v>71</v>
      </c>
      <c r="H120" s="65" t="s">
        <v>72</v>
      </c>
      <c r="I120" s="65" t="s">
        <v>71</v>
      </c>
      <c r="J120" s="65" t="s">
        <v>174</v>
      </c>
      <c r="K120" s="71">
        <v>44758</v>
      </c>
      <c r="L120" s="65" t="s">
        <v>89</v>
      </c>
      <c r="M120" s="65" t="s">
        <v>75</v>
      </c>
      <c r="N120" s="65">
        <v>105000</v>
      </c>
      <c r="O120" s="65" t="s">
        <v>76</v>
      </c>
      <c r="P120" s="65">
        <f>VLOOKUP(D120,资产包数据!B:G,5,0)</f>
        <v>48</v>
      </c>
      <c r="Q120" s="65">
        <v>2800</v>
      </c>
      <c r="R120" s="65"/>
      <c r="S120" s="65">
        <v>5600</v>
      </c>
      <c r="T120" s="65">
        <v>5600</v>
      </c>
      <c r="U120" s="65">
        <f>VLOOKUP(D120,资产包数据!B:N,13,0)</f>
        <v>80.12</v>
      </c>
      <c r="V120" s="65" t="s">
        <v>85</v>
      </c>
    </row>
    <row r="121" ht="15" spans="1:22">
      <c r="A121" s="65" t="s">
        <v>67</v>
      </c>
      <c r="B121" s="65" t="s">
        <v>68</v>
      </c>
      <c r="C121" s="65" t="s">
        <v>35</v>
      </c>
      <c r="D121" s="65" t="s">
        <v>433</v>
      </c>
      <c r="E121" s="65" t="s">
        <v>434</v>
      </c>
      <c r="F121" s="65" t="s">
        <v>71</v>
      </c>
      <c r="G121" s="65" t="s">
        <v>71</v>
      </c>
      <c r="H121" s="65" t="s">
        <v>72</v>
      </c>
      <c r="I121" s="65" t="s">
        <v>71</v>
      </c>
      <c r="J121" s="65" t="s">
        <v>127</v>
      </c>
      <c r="K121" s="71">
        <v>44720</v>
      </c>
      <c r="L121" s="65" t="s">
        <v>89</v>
      </c>
      <c r="M121" s="65" t="s">
        <v>75</v>
      </c>
      <c r="N121" s="65">
        <v>105000</v>
      </c>
      <c r="O121" s="65" t="s">
        <v>76</v>
      </c>
      <c r="P121" s="65">
        <f>VLOOKUP(D121,资产包数据!B:G,5,0)</f>
        <v>48</v>
      </c>
      <c r="Q121" s="65">
        <v>2800</v>
      </c>
      <c r="R121" s="65"/>
      <c r="S121" s="65">
        <v>8400</v>
      </c>
      <c r="T121" s="65">
        <v>8400</v>
      </c>
      <c r="U121" s="65">
        <f>VLOOKUP(D121,资产包数据!B:N,13,0)</f>
        <v>80.12</v>
      </c>
      <c r="V121" s="65" t="s">
        <v>435</v>
      </c>
    </row>
    <row r="122" ht="15" spans="1:22">
      <c r="A122" s="65" t="s">
        <v>67</v>
      </c>
      <c r="B122" s="65" t="s">
        <v>68</v>
      </c>
      <c r="C122" s="65" t="s">
        <v>35</v>
      </c>
      <c r="D122" s="65" t="s">
        <v>436</v>
      </c>
      <c r="E122" s="65" t="s">
        <v>437</v>
      </c>
      <c r="F122" s="65" t="s">
        <v>71</v>
      </c>
      <c r="G122" s="65" t="s">
        <v>71</v>
      </c>
      <c r="H122" s="65" t="s">
        <v>72</v>
      </c>
      <c r="I122" s="65" t="s">
        <v>71</v>
      </c>
      <c r="J122" s="65" t="s">
        <v>88</v>
      </c>
      <c r="K122" s="71">
        <v>44695</v>
      </c>
      <c r="L122" s="65" t="s">
        <v>89</v>
      </c>
      <c r="M122" s="65" t="s">
        <v>75</v>
      </c>
      <c r="N122" s="65">
        <v>105000</v>
      </c>
      <c r="O122" s="65" t="s">
        <v>76</v>
      </c>
      <c r="P122" s="65">
        <f>VLOOKUP(D122,资产包数据!B:G,5,0)</f>
        <v>48</v>
      </c>
      <c r="Q122" s="65">
        <v>2800</v>
      </c>
      <c r="R122" s="65"/>
      <c r="S122" s="65">
        <v>11200</v>
      </c>
      <c r="T122" s="65">
        <v>11200</v>
      </c>
      <c r="U122" s="65">
        <f>VLOOKUP(D122,资产包数据!B:N,13,0)</f>
        <v>80.12</v>
      </c>
      <c r="V122" s="65" t="s">
        <v>438</v>
      </c>
    </row>
    <row r="123" ht="15" spans="1:22">
      <c r="A123" s="65" t="s">
        <v>67</v>
      </c>
      <c r="B123" s="65" t="s">
        <v>68</v>
      </c>
      <c r="C123" s="65" t="s">
        <v>35</v>
      </c>
      <c r="D123" s="65" t="s">
        <v>439</v>
      </c>
      <c r="E123" s="65" t="s">
        <v>440</v>
      </c>
      <c r="F123" s="65" t="s">
        <v>71</v>
      </c>
      <c r="G123" s="65" t="s">
        <v>71</v>
      </c>
      <c r="H123" s="65" t="s">
        <v>72</v>
      </c>
      <c r="I123" s="65" t="s">
        <v>71</v>
      </c>
      <c r="J123" s="65" t="s">
        <v>342</v>
      </c>
      <c r="K123" s="71">
        <v>44767</v>
      </c>
      <c r="L123" s="65" t="s">
        <v>89</v>
      </c>
      <c r="M123" s="65" t="s">
        <v>75</v>
      </c>
      <c r="N123" s="65">
        <v>105000</v>
      </c>
      <c r="O123" s="65" t="s">
        <v>76</v>
      </c>
      <c r="P123" s="65">
        <f>VLOOKUP(D123,资产包数据!B:G,5,0)</f>
        <v>48</v>
      </c>
      <c r="Q123" s="65">
        <v>2800</v>
      </c>
      <c r="R123" s="65"/>
      <c r="S123" s="65">
        <v>5600</v>
      </c>
      <c r="T123" s="65">
        <v>5600</v>
      </c>
      <c r="U123" s="65">
        <f>VLOOKUP(D123,资产包数据!B:N,13,0)</f>
        <v>80.12</v>
      </c>
      <c r="V123" s="65" t="s">
        <v>441</v>
      </c>
    </row>
    <row r="124" ht="15" spans="1:22">
      <c r="A124" s="65" t="s">
        <v>67</v>
      </c>
      <c r="B124" s="65" t="s">
        <v>68</v>
      </c>
      <c r="C124" s="65" t="s">
        <v>35</v>
      </c>
      <c r="D124" s="65" t="s">
        <v>442</v>
      </c>
      <c r="E124" s="65" t="s">
        <v>443</v>
      </c>
      <c r="F124" s="65" t="s">
        <v>71</v>
      </c>
      <c r="G124" s="65" t="s">
        <v>71</v>
      </c>
      <c r="H124" s="65" t="s">
        <v>72</v>
      </c>
      <c r="I124" s="65" t="s">
        <v>71</v>
      </c>
      <c r="J124" s="65" t="s">
        <v>115</v>
      </c>
      <c r="K124" s="71">
        <v>44743</v>
      </c>
      <c r="L124" s="65" t="s">
        <v>89</v>
      </c>
      <c r="M124" s="65" t="s">
        <v>75</v>
      </c>
      <c r="N124" s="65">
        <v>105000</v>
      </c>
      <c r="O124" s="65" t="s">
        <v>76</v>
      </c>
      <c r="P124" s="65">
        <f>VLOOKUP(D124,资产包数据!B:G,5,0)</f>
        <v>48</v>
      </c>
      <c r="Q124" s="65">
        <v>2800</v>
      </c>
      <c r="R124" s="65"/>
      <c r="S124" s="65">
        <v>5600</v>
      </c>
      <c r="T124" s="65">
        <v>5600</v>
      </c>
      <c r="U124" s="65">
        <f>VLOOKUP(D124,资产包数据!B:N,13,0)</f>
        <v>80.12</v>
      </c>
      <c r="V124" s="65" t="s">
        <v>444</v>
      </c>
    </row>
    <row r="125" ht="15" spans="1:22">
      <c r="A125" s="65" t="s">
        <v>67</v>
      </c>
      <c r="B125" s="65" t="s">
        <v>68</v>
      </c>
      <c r="C125" s="65" t="s">
        <v>35</v>
      </c>
      <c r="D125" s="65" t="s">
        <v>445</v>
      </c>
      <c r="E125" s="65" t="s">
        <v>446</v>
      </c>
      <c r="F125" s="65" t="s">
        <v>71</v>
      </c>
      <c r="G125" s="65" t="s">
        <v>71</v>
      </c>
      <c r="H125" s="65" t="s">
        <v>72</v>
      </c>
      <c r="I125" s="65" t="s">
        <v>71</v>
      </c>
      <c r="J125" s="65" t="s">
        <v>88</v>
      </c>
      <c r="K125" s="71">
        <v>44695</v>
      </c>
      <c r="L125" s="65" t="s">
        <v>95</v>
      </c>
      <c r="M125" s="65" t="s">
        <v>75</v>
      </c>
      <c r="N125" s="65">
        <v>105000</v>
      </c>
      <c r="O125" s="65" t="s">
        <v>76</v>
      </c>
      <c r="P125" s="65">
        <f>VLOOKUP(D125,资产包数据!B:G,5,0)</f>
        <v>48</v>
      </c>
      <c r="Q125" s="65">
        <v>2800</v>
      </c>
      <c r="R125" s="65"/>
      <c r="S125" s="65">
        <v>11200</v>
      </c>
      <c r="T125" s="65">
        <v>11200</v>
      </c>
      <c r="U125" s="65">
        <f>VLOOKUP(D125,资产包数据!B:N,13,0)</f>
        <v>80.12</v>
      </c>
      <c r="V125" s="65" t="s">
        <v>447</v>
      </c>
    </row>
    <row r="126" ht="15" spans="1:22">
      <c r="A126" s="65" t="s">
        <v>67</v>
      </c>
      <c r="B126" s="65" t="s">
        <v>68</v>
      </c>
      <c r="C126" s="65" t="s">
        <v>35</v>
      </c>
      <c r="D126" s="65" t="s">
        <v>448</v>
      </c>
      <c r="E126" s="65" t="s">
        <v>449</v>
      </c>
      <c r="F126" s="65" t="s">
        <v>71</v>
      </c>
      <c r="G126" s="65" t="s">
        <v>71</v>
      </c>
      <c r="H126" s="65" t="s">
        <v>72</v>
      </c>
      <c r="I126" s="65" t="s">
        <v>71</v>
      </c>
      <c r="J126" s="65" t="s">
        <v>88</v>
      </c>
      <c r="K126" s="71">
        <v>44695</v>
      </c>
      <c r="L126" s="65" t="s">
        <v>95</v>
      </c>
      <c r="M126" s="65" t="s">
        <v>75</v>
      </c>
      <c r="N126" s="65">
        <v>105000</v>
      </c>
      <c r="O126" s="65" t="s">
        <v>76</v>
      </c>
      <c r="P126" s="65">
        <f>VLOOKUP(D126,资产包数据!B:G,5,0)</f>
        <v>48</v>
      </c>
      <c r="Q126" s="65">
        <v>2800</v>
      </c>
      <c r="R126" s="65"/>
      <c r="S126" s="65">
        <v>11200</v>
      </c>
      <c r="T126" s="65">
        <v>11200</v>
      </c>
      <c r="U126" s="65">
        <f>VLOOKUP(D126,资产包数据!B:N,13,0)</f>
        <v>80.12</v>
      </c>
      <c r="V126" s="65" t="s">
        <v>450</v>
      </c>
    </row>
    <row r="127" ht="15" spans="1:22">
      <c r="A127" s="65" t="s">
        <v>67</v>
      </c>
      <c r="B127" s="65" t="s">
        <v>68</v>
      </c>
      <c r="C127" s="65" t="s">
        <v>35</v>
      </c>
      <c r="D127" s="65" t="s">
        <v>451</v>
      </c>
      <c r="E127" s="65" t="s">
        <v>452</v>
      </c>
      <c r="F127" s="65" t="s">
        <v>71</v>
      </c>
      <c r="G127" s="65" t="s">
        <v>71</v>
      </c>
      <c r="H127" s="65" t="s">
        <v>72</v>
      </c>
      <c r="I127" s="65" t="s">
        <v>71</v>
      </c>
      <c r="J127" s="65" t="s">
        <v>88</v>
      </c>
      <c r="K127" s="71">
        <v>44695</v>
      </c>
      <c r="L127" s="65" t="s">
        <v>95</v>
      </c>
      <c r="M127" s="65" t="s">
        <v>75</v>
      </c>
      <c r="N127" s="65">
        <v>105000</v>
      </c>
      <c r="O127" s="65" t="s">
        <v>76</v>
      </c>
      <c r="P127" s="65">
        <f>VLOOKUP(D127,资产包数据!B:G,5,0)</f>
        <v>48</v>
      </c>
      <c r="Q127" s="65">
        <v>2800</v>
      </c>
      <c r="R127" s="65"/>
      <c r="S127" s="65">
        <v>11200</v>
      </c>
      <c r="T127" s="65">
        <v>11200</v>
      </c>
      <c r="U127" s="65">
        <f>VLOOKUP(D127,资产包数据!B:N,13,0)</f>
        <v>80.12</v>
      </c>
      <c r="V127" s="65" t="s">
        <v>85</v>
      </c>
    </row>
    <row r="128" ht="15" spans="1:22">
      <c r="A128" s="65" t="s">
        <v>67</v>
      </c>
      <c r="B128" s="65" t="s">
        <v>68</v>
      </c>
      <c r="C128" s="65" t="s">
        <v>35</v>
      </c>
      <c r="D128" s="65" t="s">
        <v>453</v>
      </c>
      <c r="E128" s="65" t="s">
        <v>454</v>
      </c>
      <c r="F128" s="65" t="s">
        <v>71</v>
      </c>
      <c r="G128" s="65" t="s">
        <v>71</v>
      </c>
      <c r="H128" s="65" t="s">
        <v>72</v>
      </c>
      <c r="I128" s="65" t="s">
        <v>71</v>
      </c>
      <c r="J128" s="65" t="s">
        <v>80</v>
      </c>
      <c r="K128" s="71">
        <v>44630</v>
      </c>
      <c r="L128" s="65" t="s">
        <v>95</v>
      </c>
      <c r="M128" s="65" t="s">
        <v>75</v>
      </c>
      <c r="N128" s="65">
        <v>105000</v>
      </c>
      <c r="O128" s="65" t="s">
        <v>76</v>
      </c>
      <c r="P128" s="65">
        <f>VLOOKUP(D128,资产包数据!B:G,5,0)</f>
        <v>48</v>
      </c>
      <c r="Q128" s="65">
        <v>2800</v>
      </c>
      <c r="R128" s="65"/>
      <c r="S128" s="65">
        <v>16800</v>
      </c>
      <c r="T128" s="65">
        <v>16800</v>
      </c>
      <c r="U128" s="65">
        <f>VLOOKUP(D128,资产包数据!B:N,13,0)</f>
        <v>80.12</v>
      </c>
      <c r="V128" s="65" t="s">
        <v>455</v>
      </c>
    </row>
    <row r="129" ht="15" spans="1:22">
      <c r="A129" s="65" t="s">
        <v>67</v>
      </c>
      <c r="B129" s="65" t="s">
        <v>68</v>
      </c>
      <c r="C129" s="65" t="s">
        <v>35</v>
      </c>
      <c r="D129" s="65" t="s">
        <v>456</v>
      </c>
      <c r="E129" s="65" t="s">
        <v>457</v>
      </c>
      <c r="F129" s="65" t="s">
        <v>71</v>
      </c>
      <c r="G129" s="65" t="s">
        <v>71</v>
      </c>
      <c r="H129" s="65" t="s">
        <v>72</v>
      </c>
      <c r="I129" s="65" t="s">
        <v>71</v>
      </c>
      <c r="J129" s="65" t="s">
        <v>84</v>
      </c>
      <c r="K129" s="71">
        <v>44660</v>
      </c>
      <c r="L129" s="65" t="s">
        <v>74</v>
      </c>
      <c r="M129" s="65" t="s">
        <v>75</v>
      </c>
      <c r="N129" s="65">
        <v>105000</v>
      </c>
      <c r="O129" s="65" t="s">
        <v>76</v>
      </c>
      <c r="P129" s="65">
        <f>VLOOKUP(D129,资产包数据!B:G,5,0)</f>
        <v>48</v>
      </c>
      <c r="Q129" s="65">
        <v>2800</v>
      </c>
      <c r="R129" s="65"/>
      <c r="S129" s="65">
        <v>14000</v>
      </c>
      <c r="T129" s="65">
        <v>14000</v>
      </c>
      <c r="U129" s="65">
        <f>VLOOKUP(D129,资产包数据!B:N,13,0)</f>
        <v>80.12</v>
      </c>
      <c r="V129" s="65" t="s">
        <v>458</v>
      </c>
    </row>
    <row r="130" ht="15" spans="1:22">
      <c r="A130" s="65" t="s">
        <v>67</v>
      </c>
      <c r="B130" s="65" t="s">
        <v>68</v>
      </c>
      <c r="C130" s="65" t="s">
        <v>35</v>
      </c>
      <c r="D130" s="65" t="s">
        <v>459</v>
      </c>
      <c r="E130" s="65" t="s">
        <v>460</v>
      </c>
      <c r="F130" s="65" t="s">
        <v>71</v>
      </c>
      <c r="G130" s="65" t="s">
        <v>71</v>
      </c>
      <c r="H130" s="65" t="s">
        <v>72</v>
      </c>
      <c r="I130" s="65" t="s">
        <v>71</v>
      </c>
      <c r="J130" s="65" t="s">
        <v>88</v>
      </c>
      <c r="K130" s="71">
        <v>44695</v>
      </c>
      <c r="L130" s="65" t="s">
        <v>89</v>
      </c>
      <c r="M130" s="65" t="s">
        <v>75</v>
      </c>
      <c r="N130" s="65">
        <v>105000</v>
      </c>
      <c r="O130" s="65" t="s">
        <v>76</v>
      </c>
      <c r="P130" s="65">
        <f>VLOOKUP(D130,资产包数据!B:G,5,0)</f>
        <v>48</v>
      </c>
      <c r="Q130" s="65">
        <v>2800</v>
      </c>
      <c r="R130" s="65"/>
      <c r="S130" s="65">
        <v>11200</v>
      </c>
      <c r="T130" s="65">
        <v>11200</v>
      </c>
      <c r="U130" s="65">
        <f>VLOOKUP(D130,资产包数据!B:N,13,0)</f>
        <v>80.12</v>
      </c>
      <c r="V130" s="65" t="s">
        <v>461</v>
      </c>
    </row>
    <row r="131" ht="15" spans="1:22">
      <c r="A131" s="65" t="s">
        <v>67</v>
      </c>
      <c r="B131" s="65" t="s">
        <v>68</v>
      </c>
      <c r="C131" s="65" t="s">
        <v>35</v>
      </c>
      <c r="D131" s="65" t="s">
        <v>462</v>
      </c>
      <c r="E131" s="65" t="s">
        <v>463</v>
      </c>
      <c r="F131" s="65" t="s">
        <v>71</v>
      </c>
      <c r="G131" s="65" t="s">
        <v>71</v>
      </c>
      <c r="H131" s="65" t="s">
        <v>72</v>
      </c>
      <c r="I131" s="65" t="s">
        <v>71</v>
      </c>
      <c r="J131" s="65" t="s">
        <v>73</v>
      </c>
      <c r="K131" s="71">
        <v>44621</v>
      </c>
      <c r="L131" s="65" t="s">
        <v>74</v>
      </c>
      <c r="M131" s="65" t="s">
        <v>75</v>
      </c>
      <c r="N131" s="65">
        <v>105000</v>
      </c>
      <c r="O131" s="65" t="s">
        <v>76</v>
      </c>
      <c r="P131" s="65">
        <f>VLOOKUP(D131,资产包数据!B:G,5,0)</f>
        <v>48</v>
      </c>
      <c r="Q131" s="65">
        <v>2800</v>
      </c>
      <c r="R131" s="65"/>
      <c r="S131" s="65">
        <v>16800</v>
      </c>
      <c r="T131" s="65">
        <v>16800</v>
      </c>
      <c r="U131" s="65">
        <f>VLOOKUP(D131,资产包数据!B:N,13,0)</f>
        <v>80.12</v>
      </c>
      <c r="V131" s="65" t="s">
        <v>464</v>
      </c>
    </row>
    <row r="132" ht="15" spans="1:22">
      <c r="A132" s="65" t="s">
        <v>67</v>
      </c>
      <c r="B132" s="65" t="s">
        <v>68</v>
      </c>
      <c r="C132" s="65" t="s">
        <v>35</v>
      </c>
      <c r="D132" s="65" t="s">
        <v>465</v>
      </c>
      <c r="E132" s="65" t="s">
        <v>466</v>
      </c>
      <c r="F132" s="65" t="s">
        <v>71</v>
      </c>
      <c r="G132" s="65" t="s">
        <v>71</v>
      </c>
      <c r="H132" s="65" t="s">
        <v>72</v>
      </c>
      <c r="I132" s="65" t="s">
        <v>71</v>
      </c>
      <c r="J132" s="65" t="s">
        <v>88</v>
      </c>
      <c r="K132" s="71">
        <v>44695</v>
      </c>
      <c r="L132" s="65" t="s">
        <v>74</v>
      </c>
      <c r="M132" s="65" t="s">
        <v>75</v>
      </c>
      <c r="N132" s="65">
        <v>105000</v>
      </c>
      <c r="O132" s="65" t="s">
        <v>76</v>
      </c>
      <c r="P132" s="65">
        <f>VLOOKUP(D132,资产包数据!B:G,5,0)</f>
        <v>48</v>
      </c>
      <c r="Q132" s="65">
        <v>2800</v>
      </c>
      <c r="R132" s="65"/>
      <c r="S132" s="65">
        <v>11200</v>
      </c>
      <c r="T132" s="65">
        <v>11200</v>
      </c>
      <c r="U132" s="65">
        <f>VLOOKUP(D132,资产包数据!B:N,13,0)</f>
        <v>80.12</v>
      </c>
      <c r="V132" s="65" t="s">
        <v>467</v>
      </c>
    </row>
    <row r="133" ht="15" spans="1:22">
      <c r="A133" s="65" t="s">
        <v>67</v>
      </c>
      <c r="B133" s="65" t="s">
        <v>68</v>
      </c>
      <c r="C133" s="65" t="s">
        <v>35</v>
      </c>
      <c r="D133" s="65" t="s">
        <v>468</v>
      </c>
      <c r="E133" s="65" t="s">
        <v>469</v>
      </c>
      <c r="F133" s="65" t="s">
        <v>71</v>
      </c>
      <c r="G133" s="65" t="s">
        <v>71</v>
      </c>
      <c r="H133" s="65" t="s">
        <v>72</v>
      </c>
      <c r="I133" s="65" t="s">
        <v>71</v>
      </c>
      <c r="J133" s="65" t="s">
        <v>73</v>
      </c>
      <c r="K133" s="71">
        <v>44621</v>
      </c>
      <c r="L133" s="65" t="s">
        <v>74</v>
      </c>
      <c r="M133" s="65" t="s">
        <v>75</v>
      </c>
      <c r="N133" s="65">
        <v>105000</v>
      </c>
      <c r="O133" s="65" t="s">
        <v>76</v>
      </c>
      <c r="P133" s="65">
        <f>VLOOKUP(D133,资产包数据!B:G,5,0)</f>
        <v>48</v>
      </c>
      <c r="Q133" s="65">
        <v>2800</v>
      </c>
      <c r="R133" s="65"/>
      <c r="S133" s="65">
        <v>16800</v>
      </c>
      <c r="T133" s="65">
        <v>16800</v>
      </c>
      <c r="U133" s="65">
        <f>VLOOKUP(D133,资产包数据!B:N,13,0)</f>
        <v>80.12</v>
      </c>
      <c r="V133" s="65" t="s">
        <v>470</v>
      </c>
    </row>
    <row r="134" ht="15" spans="1:22">
      <c r="A134" s="65" t="s">
        <v>67</v>
      </c>
      <c r="B134" s="65" t="s">
        <v>68</v>
      </c>
      <c r="C134" s="65" t="s">
        <v>35</v>
      </c>
      <c r="D134" s="65" t="s">
        <v>471</v>
      </c>
      <c r="E134" s="65" t="s">
        <v>472</v>
      </c>
      <c r="F134" s="65" t="s">
        <v>71</v>
      </c>
      <c r="G134" s="65" t="s">
        <v>71</v>
      </c>
      <c r="H134" s="65" t="s">
        <v>72</v>
      </c>
      <c r="I134" s="65" t="s">
        <v>71</v>
      </c>
      <c r="J134" s="65" t="s">
        <v>88</v>
      </c>
      <c r="K134" s="71">
        <v>44695</v>
      </c>
      <c r="L134" s="65" t="s">
        <v>74</v>
      </c>
      <c r="M134" s="65" t="s">
        <v>75</v>
      </c>
      <c r="N134" s="65">
        <v>105000</v>
      </c>
      <c r="O134" s="65" t="s">
        <v>76</v>
      </c>
      <c r="P134" s="65">
        <f>VLOOKUP(D134,资产包数据!B:G,5,0)</f>
        <v>48</v>
      </c>
      <c r="Q134" s="65">
        <v>2800</v>
      </c>
      <c r="R134" s="65"/>
      <c r="S134" s="65">
        <v>11200</v>
      </c>
      <c r="T134" s="65">
        <v>11200</v>
      </c>
      <c r="U134" s="65">
        <f>VLOOKUP(D134,资产包数据!B:N,13,0)</f>
        <v>80.12</v>
      </c>
      <c r="V134" s="65" t="s">
        <v>473</v>
      </c>
    </row>
    <row r="135" ht="15" spans="1:22">
      <c r="A135" s="65" t="s">
        <v>67</v>
      </c>
      <c r="B135" s="65" t="s">
        <v>68</v>
      </c>
      <c r="C135" s="65" t="s">
        <v>35</v>
      </c>
      <c r="D135" s="65" t="s">
        <v>474</v>
      </c>
      <c r="E135" s="65" t="s">
        <v>475</v>
      </c>
      <c r="F135" s="65" t="s">
        <v>71</v>
      </c>
      <c r="G135" s="65" t="s">
        <v>71</v>
      </c>
      <c r="H135" s="65" t="s">
        <v>72</v>
      </c>
      <c r="I135" s="65" t="s">
        <v>71</v>
      </c>
      <c r="J135" s="65" t="s">
        <v>80</v>
      </c>
      <c r="K135" s="71">
        <v>44630</v>
      </c>
      <c r="L135" s="65" t="s">
        <v>74</v>
      </c>
      <c r="M135" s="65" t="s">
        <v>75</v>
      </c>
      <c r="N135" s="65">
        <v>105000</v>
      </c>
      <c r="O135" s="65" t="s">
        <v>76</v>
      </c>
      <c r="P135" s="65">
        <f>VLOOKUP(D135,资产包数据!B:G,5,0)</f>
        <v>48</v>
      </c>
      <c r="Q135" s="65">
        <v>2800</v>
      </c>
      <c r="R135" s="65"/>
      <c r="S135" s="65">
        <v>16800</v>
      </c>
      <c r="T135" s="65">
        <v>16800</v>
      </c>
      <c r="U135" s="65">
        <f>VLOOKUP(D135,资产包数据!B:N,13,0)</f>
        <v>80.12</v>
      </c>
      <c r="V135" s="65" t="s">
        <v>476</v>
      </c>
    </row>
    <row r="136" ht="15" spans="1:22">
      <c r="A136" s="65" t="s">
        <v>67</v>
      </c>
      <c r="B136" s="65" t="s">
        <v>68</v>
      </c>
      <c r="C136" s="65" t="s">
        <v>35</v>
      </c>
      <c r="D136" s="65" t="s">
        <v>477</v>
      </c>
      <c r="E136" s="65" t="s">
        <v>478</v>
      </c>
      <c r="F136" s="65" t="s">
        <v>71</v>
      </c>
      <c r="G136" s="65" t="s">
        <v>71</v>
      </c>
      <c r="H136" s="65" t="s">
        <v>72</v>
      </c>
      <c r="I136" s="65" t="s">
        <v>71</v>
      </c>
      <c r="J136" s="65" t="s">
        <v>80</v>
      </c>
      <c r="K136" s="71">
        <v>44630</v>
      </c>
      <c r="L136" s="65" t="s">
        <v>74</v>
      </c>
      <c r="M136" s="65" t="s">
        <v>75</v>
      </c>
      <c r="N136" s="65">
        <v>105000</v>
      </c>
      <c r="O136" s="65" t="s">
        <v>76</v>
      </c>
      <c r="P136" s="65">
        <f>VLOOKUP(D136,资产包数据!B:G,5,0)</f>
        <v>48</v>
      </c>
      <c r="Q136" s="65">
        <v>2800</v>
      </c>
      <c r="R136" s="65"/>
      <c r="S136" s="65">
        <v>16800</v>
      </c>
      <c r="T136" s="65">
        <v>16800</v>
      </c>
      <c r="U136" s="65">
        <f>VLOOKUP(D136,资产包数据!B:N,13,0)</f>
        <v>80.12</v>
      </c>
      <c r="V136" s="65" t="s">
        <v>479</v>
      </c>
    </row>
    <row r="137" ht="15" spans="1:22">
      <c r="A137" s="65" t="s">
        <v>67</v>
      </c>
      <c r="B137" s="65" t="s">
        <v>68</v>
      </c>
      <c r="C137" s="65" t="s">
        <v>35</v>
      </c>
      <c r="D137" s="65" t="s">
        <v>480</v>
      </c>
      <c r="E137" s="65" t="s">
        <v>481</v>
      </c>
      <c r="F137" s="65" t="s">
        <v>71</v>
      </c>
      <c r="G137" s="65" t="s">
        <v>71</v>
      </c>
      <c r="H137" s="65" t="s">
        <v>72</v>
      </c>
      <c r="I137" s="65" t="s">
        <v>71</v>
      </c>
      <c r="J137" s="65" t="s">
        <v>80</v>
      </c>
      <c r="K137" s="71">
        <v>44630</v>
      </c>
      <c r="L137" s="65" t="s">
        <v>74</v>
      </c>
      <c r="M137" s="65" t="s">
        <v>75</v>
      </c>
      <c r="N137" s="65">
        <v>105000</v>
      </c>
      <c r="O137" s="65" t="s">
        <v>76</v>
      </c>
      <c r="P137" s="65">
        <f>VLOOKUP(D137,资产包数据!B:G,5,0)</f>
        <v>48</v>
      </c>
      <c r="Q137" s="65">
        <v>2800</v>
      </c>
      <c r="R137" s="65"/>
      <c r="S137" s="65">
        <v>16800</v>
      </c>
      <c r="T137" s="65">
        <v>16800</v>
      </c>
      <c r="U137" s="65">
        <f>VLOOKUP(D137,资产包数据!B:N,13,0)</f>
        <v>80.12</v>
      </c>
      <c r="V137" s="65" t="s">
        <v>482</v>
      </c>
    </row>
    <row r="138" ht="15" spans="1:22">
      <c r="A138" s="65" t="s">
        <v>67</v>
      </c>
      <c r="B138" s="65" t="s">
        <v>68</v>
      </c>
      <c r="C138" s="65" t="s">
        <v>35</v>
      </c>
      <c r="D138" s="65" t="s">
        <v>483</v>
      </c>
      <c r="E138" s="65" t="s">
        <v>484</v>
      </c>
      <c r="F138" s="65" t="s">
        <v>71</v>
      </c>
      <c r="G138" s="65" t="s">
        <v>71</v>
      </c>
      <c r="H138" s="65" t="s">
        <v>72</v>
      </c>
      <c r="I138" s="65" t="s">
        <v>71</v>
      </c>
      <c r="J138" s="65" t="s">
        <v>80</v>
      </c>
      <c r="K138" s="71">
        <v>44630</v>
      </c>
      <c r="L138" s="65" t="s">
        <v>74</v>
      </c>
      <c r="M138" s="65" t="s">
        <v>75</v>
      </c>
      <c r="N138" s="65">
        <v>105000</v>
      </c>
      <c r="O138" s="65" t="s">
        <v>76</v>
      </c>
      <c r="P138" s="65">
        <f>VLOOKUP(D138,资产包数据!B:G,5,0)</f>
        <v>48</v>
      </c>
      <c r="Q138" s="65">
        <v>2800</v>
      </c>
      <c r="R138" s="65"/>
      <c r="S138" s="65">
        <v>16800</v>
      </c>
      <c r="T138" s="65">
        <v>16800</v>
      </c>
      <c r="U138" s="65">
        <f>VLOOKUP(D138,资产包数据!B:N,13,0)</f>
        <v>80.12</v>
      </c>
      <c r="V138" s="65" t="s">
        <v>485</v>
      </c>
    </row>
    <row r="139" ht="15" spans="1:22">
      <c r="A139" s="65" t="s">
        <v>67</v>
      </c>
      <c r="B139" s="65" t="s">
        <v>68</v>
      </c>
      <c r="C139" s="65" t="s">
        <v>35</v>
      </c>
      <c r="D139" s="65" t="s">
        <v>486</v>
      </c>
      <c r="E139" s="65" t="s">
        <v>487</v>
      </c>
      <c r="F139" s="65" t="s">
        <v>71</v>
      </c>
      <c r="G139" s="65" t="s">
        <v>71</v>
      </c>
      <c r="H139" s="65" t="s">
        <v>72</v>
      </c>
      <c r="I139" s="65" t="s">
        <v>71</v>
      </c>
      <c r="J139" s="65" t="s">
        <v>80</v>
      </c>
      <c r="K139" s="71">
        <v>44630</v>
      </c>
      <c r="L139" s="65" t="s">
        <v>74</v>
      </c>
      <c r="M139" s="65" t="s">
        <v>75</v>
      </c>
      <c r="N139" s="65">
        <v>105000</v>
      </c>
      <c r="O139" s="65" t="s">
        <v>76</v>
      </c>
      <c r="P139" s="65">
        <f>VLOOKUP(D139,资产包数据!B:G,5,0)</f>
        <v>48</v>
      </c>
      <c r="Q139" s="65">
        <v>2800</v>
      </c>
      <c r="R139" s="65"/>
      <c r="S139" s="65">
        <v>16800</v>
      </c>
      <c r="T139" s="65">
        <v>16800</v>
      </c>
      <c r="U139" s="65">
        <f>VLOOKUP(D139,资产包数据!B:N,13,0)</f>
        <v>80.12</v>
      </c>
      <c r="V139" s="65" t="s">
        <v>488</v>
      </c>
    </row>
    <row r="140" ht="15" spans="1:22">
      <c r="A140" s="65" t="s">
        <v>67</v>
      </c>
      <c r="B140" s="65" t="s">
        <v>68</v>
      </c>
      <c r="C140" s="65" t="s">
        <v>35</v>
      </c>
      <c r="D140" s="65" t="s">
        <v>489</v>
      </c>
      <c r="E140" s="65" t="s">
        <v>490</v>
      </c>
      <c r="F140" s="65" t="s">
        <v>71</v>
      </c>
      <c r="G140" s="65" t="s">
        <v>71</v>
      </c>
      <c r="H140" s="65" t="s">
        <v>72</v>
      </c>
      <c r="I140" s="65" t="s">
        <v>71</v>
      </c>
      <c r="J140" s="65" t="s">
        <v>115</v>
      </c>
      <c r="K140" s="71">
        <v>44743</v>
      </c>
      <c r="L140" s="65" t="s">
        <v>89</v>
      </c>
      <c r="M140" s="65" t="s">
        <v>75</v>
      </c>
      <c r="N140" s="65">
        <v>105000</v>
      </c>
      <c r="O140" s="65" t="s">
        <v>76</v>
      </c>
      <c r="P140" s="65">
        <f>VLOOKUP(D140,资产包数据!B:G,5,0)</f>
        <v>48</v>
      </c>
      <c r="Q140" s="65">
        <v>2800</v>
      </c>
      <c r="R140" s="65"/>
      <c r="S140" s="65">
        <v>5600</v>
      </c>
      <c r="T140" s="65">
        <v>5600</v>
      </c>
      <c r="U140" s="65">
        <f>VLOOKUP(D140,资产包数据!B:N,13,0)</f>
        <v>80.12</v>
      </c>
      <c r="V140" s="65" t="s">
        <v>85</v>
      </c>
    </row>
    <row r="141" ht="15" spans="1:22">
      <c r="A141" s="65" t="s">
        <v>67</v>
      </c>
      <c r="B141" s="65" t="s">
        <v>68</v>
      </c>
      <c r="C141" s="65" t="s">
        <v>35</v>
      </c>
      <c r="D141" s="65" t="s">
        <v>491</v>
      </c>
      <c r="E141" s="65" t="s">
        <v>492</v>
      </c>
      <c r="F141" s="65" t="s">
        <v>71</v>
      </c>
      <c r="G141" s="65" t="s">
        <v>71</v>
      </c>
      <c r="H141" s="65" t="s">
        <v>72</v>
      </c>
      <c r="I141" s="65" t="s">
        <v>71</v>
      </c>
      <c r="J141" s="65" t="s">
        <v>174</v>
      </c>
      <c r="K141" s="71">
        <v>44758</v>
      </c>
      <c r="L141" s="65" t="s">
        <v>89</v>
      </c>
      <c r="M141" s="65" t="s">
        <v>75</v>
      </c>
      <c r="N141" s="65">
        <v>105000</v>
      </c>
      <c r="O141" s="65" t="s">
        <v>76</v>
      </c>
      <c r="P141" s="65">
        <f>VLOOKUP(D141,资产包数据!B:G,5,0)</f>
        <v>48</v>
      </c>
      <c r="Q141" s="65">
        <v>2800</v>
      </c>
      <c r="R141" s="65"/>
      <c r="S141" s="65">
        <v>5600</v>
      </c>
      <c r="T141" s="65">
        <v>5600</v>
      </c>
      <c r="U141" s="65">
        <f>VLOOKUP(D141,资产包数据!B:N,13,0)</f>
        <v>80.12</v>
      </c>
      <c r="V141" s="65" t="s">
        <v>85</v>
      </c>
    </row>
    <row r="142" ht="15" spans="1:22">
      <c r="A142" s="65" t="s">
        <v>67</v>
      </c>
      <c r="B142" s="65" t="s">
        <v>68</v>
      </c>
      <c r="C142" s="65" t="s">
        <v>35</v>
      </c>
      <c r="D142" s="65" t="s">
        <v>493</v>
      </c>
      <c r="E142" s="65" t="s">
        <v>494</v>
      </c>
      <c r="F142" s="65" t="s">
        <v>71</v>
      </c>
      <c r="G142" s="65" t="s">
        <v>71</v>
      </c>
      <c r="H142" s="65" t="s">
        <v>72</v>
      </c>
      <c r="I142" s="65" t="s">
        <v>71</v>
      </c>
      <c r="J142" s="65" t="s">
        <v>115</v>
      </c>
      <c r="K142" s="71">
        <v>44743</v>
      </c>
      <c r="L142" s="65" t="s">
        <v>89</v>
      </c>
      <c r="M142" s="65" t="s">
        <v>75</v>
      </c>
      <c r="N142" s="65">
        <v>105000</v>
      </c>
      <c r="O142" s="65" t="s">
        <v>76</v>
      </c>
      <c r="P142" s="65">
        <f>VLOOKUP(D142,资产包数据!B:G,5,0)</f>
        <v>48</v>
      </c>
      <c r="Q142" s="65">
        <v>2800</v>
      </c>
      <c r="R142" s="65"/>
      <c r="S142" s="65">
        <v>5600</v>
      </c>
      <c r="T142" s="65">
        <v>5600</v>
      </c>
      <c r="U142" s="65">
        <f>VLOOKUP(D142,资产包数据!B:N,13,0)</f>
        <v>80.12</v>
      </c>
      <c r="V142" s="65" t="s">
        <v>495</v>
      </c>
    </row>
    <row r="143" ht="15" spans="1:22">
      <c r="A143" s="65" t="s">
        <v>67</v>
      </c>
      <c r="B143" s="65" t="s">
        <v>68</v>
      </c>
      <c r="C143" s="65" t="s">
        <v>35</v>
      </c>
      <c r="D143" s="65" t="s">
        <v>496</v>
      </c>
      <c r="E143" s="65" t="s">
        <v>497</v>
      </c>
      <c r="F143" s="65" t="s">
        <v>71</v>
      </c>
      <c r="G143" s="65" t="s">
        <v>71</v>
      </c>
      <c r="H143" s="65" t="s">
        <v>72</v>
      </c>
      <c r="I143" s="65" t="s">
        <v>71</v>
      </c>
      <c r="J143" s="65" t="s">
        <v>88</v>
      </c>
      <c r="K143" s="71">
        <v>44695</v>
      </c>
      <c r="L143" s="65" t="s">
        <v>74</v>
      </c>
      <c r="M143" s="65" t="s">
        <v>75</v>
      </c>
      <c r="N143" s="65">
        <v>105000</v>
      </c>
      <c r="O143" s="65" t="s">
        <v>76</v>
      </c>
      <c r="P143" s="65">
        <f>VLOOKUP(D143,资产包数据!B:G,5,0)</f>
        <v>48</v>
      </c>
      <c r="Q143" s="65">
        <v>2800</v>
      </c>
      <c r="R143" s="65"/>
      <c r="S143" s="65">
        <v>11200</v>
      </c>
      <c r="T143" s="65">
        <v>11200</v>
      </c>
      <c r="U143" s="65">
        <f>VLOOKUP(D143,资产包数据!B:N,13,0)</f>
        <v>80.12</v>
      </c>
      <c r="V143" s="65" t="s">
        <v>498</v>
      </c>
    </row>
    <row r="144" ht="15" spans="1:22">
      <c r="A144" s="65" t="s">
        <v>67</v>
      </c>
      <c r="B144" s="65" t="s">
        <v>68</v>
      </c>
      <c r="C144" s="65" t="s">
        <v>35</v>
      </c>
      <c r="D144" s="65" t="s">
        <v>499</v>
      </c>
      <c r="E144" s="65" t="s">
        <v>500</v>
      </c>
      <c r="F144" s="65" t="s">
        <v>71</v>
      </c>
      <c r="G144" s="65" t="s">
        <v>71</v>
      </c>
      <c r="H144" s="65" t="s">
        <v>72</v>
      </c>
      <c r="I144" s="65" t="s">
        <v>71</v>
      </c>
      <c r="J144" s="65" t="s">
        <v>150</v>
      </c>
      <c r="K144" s="71">
        <v>44600</v>
      </c>
      <c r="L144" s="65" t="s">
        <v>74</v>
      </c>
      <c r="M144" s="65" t="s">
        <v>75</v>
      </c>
      <c r="N144" s="65">
        <v>105000</v>
      </c>
      <c r="O144" s="65" t="s">
        <v>76</v>
      </c>
      <c r="P144" s="65">
        <f>VLOOKUP(D144,资产包数据!B:G,5,0)</f>
        <v>48</v>
      </c>
      <c r="Q144" s="65">
        <v>2800</v>
      </c>
      <c r="R144" s="65"/>
      <c r="S144" s="65">
        <v>19600</v>
      </c>
      <c r="T144" s="65">
        <v>19600</v>
      </c>
      <c r="U144" s="65">
        <f>VLOOKUP(D144,资产包数据!B:N,13,0)</f>
        <v>80.12</v>
      </c>
      <c r="V144" s="65" t="s">
        <v>501</v>
      </c>
    </row>
    <row r="145" ht="15" spans="1:22">
      <c r="A145" s="65" t="s">
        <v>67</v>
      </c>
      <c r="B145" s="65" t="s">
        <v>68</v>
      </c>
      <c r="C145" s="65" t="s">
        <v>35</v>
      </c>
      <c r="D145" s="65" t="s">
        <v>502</v>
      </c>
      <c r="E145" s="65" t="s">
        <v>503</v>
      </c>
      <c r="F145" s="65" t="s">
        <v>71</v>
      </c>
      <c r="G145" s="65" t="s">
        <v>71</v>
      </c>
      <c r="H145" s="65" t="s">
        <v>72</v>
      </c>
      <c r="I145" s="65" t="s">
        <v>71</v>
      </c>
      <c r="J145" s="65" t="s">
        <v>115</v>
      </c>
      <c r="K145" s="71">
        <v>44743</v>
      </c>
      <c r="L145" s="65" t="s">
        <v>89</v>
      </c>
      <c r="M145" s="65" t="s">
        <v>75</v>
      </c>
      <c r="N145" s="65">
        <v>105000</v>
      </c>
      <c r="O145" s="65" t="s">
        <v>76</v>
      </c>
      <c r="P145" s="65">
        <f>VLOOKUP(D145,资产包数据!B:G,5,0)</f>
        <v>48</v>
      </c>
      <c r="Q145" s="65">
        <v>2800</v>
      </c>
      <c r="R145" s="65"/>
      <c r="S145" s="65">
        <v>5600</v>
      </c>
      <c r="T145" s="65">
        <v>5600</v>
      </c>
      <c r="U145" s="65">
        <f>VLOOKUP(D145,资产包数据!B:N,13,0)</f>
        <v>80.12</v>
      </c>
      <c r="V145" s="65" t="s">
        <v>504</v>
      </c>
    </row>
    <row r="146" ht="15" spans="1:22">
      <c r="A146" s="65" t="s">
        <v>67</v>
      </c>
      <c r="B146" s="65" t="s">
        <v>68</v>
      </c>
      <c r="C146" s="65" t="s">
        <v>35</v>
      </c>
      <c r="D146" s="65" t="s">
        <v>505</v>
      </c>
      <c r="E146" s="65" t="s">
        <v>506</v>
      </c>
      <c r="F146" s="65" t="s">
        <v>71</v>
      </c>
      <c r="G146" s="65" t="s">
        <v>71</v>
      </c>
      <c r="H146" s="65" t="s">
        <v>72</v>
      </c>
      <c r="I146" s="65" t="s">
        <v>71</v>
      </c>
      <c r="J146" s="65" t="s">
        <v>80</v>
      </c>
      <c r="K146" s="71">
        <v>44630</v>
      </c>
      <c r="L146" s="65" t="s">
        <v>74</v>
      </c>
      <c r="M146" s="65" t="s">
        <v>75</v>
      </c>
      <c r="N146" s="65">
        <v>105000</v>
      </c>
      <c r="O146" s="65" t="s">
        <v>76</v>
      </c>
      <c r="P146" s="65">
        <f>VLOOKUP(D146,资产包数据!B:G,5,0)</f>
        <v>48</v>
      </c>
      <c r="Q146" s="65">
        <v>2800</v>
      </c>
      <c r="R146" s="65"/>
      <c r="S146" s="65">
        <v>16800</v>
      </c>
      <c r="T146" s="65">
        <v>16800</v>
      </c>
      <c r="U146" s="65">
        <f>VLOOKUP(D146,资产包数据!B:N,13,0)</f>
        <v>80.12</v>
      </c>
      <c r="V146" s="65" t="s">
        <v>507</v>
      </c>
    </row>
    <row r="147" ht="15" spans="1:22">
      <c r="A147" s="65" t="s">
        <v>67</v>
      </c>
      <c r="B147" s="65" t="s">
        <v>68</v>
      </c>
      <c r="C147" s="65" t="s">
        <v>35</v>
      </c>
      <c r="D147" s="65" t="s">
        <v>508</v>
      </c>
      <c r="E147" s="65" t="s">
        <v>509</v>
      </c>
      <c r="F147" s="65" t="s">
        <v>71</v>
      </c>
      <c r="G147" s="65" t="s">
        <v>71</v>
      </c>
      <c r="H147" s="65" t="s">
        <v>72</v>
      </c>
      <c r="I147" s="65" t="s">
        <v>71</v>
      </c>
      <c r="J147" s="65" t="s">
        <v>84</v>
      </c>
      <c r="K147" s="71">
        <v>44660</v>
      </c>
      <c r="L147" s="65" t="s">
        <v>74</v>
      </c>
      <c r="M147" s="65" t="s">
        <v>75</v>
      </c>
      <c r="N147" s="65">
        <v>105000</v>
      </c>
      <c r="O147" s="65" t="s">
        <v>76</v>
      </c>
      <c r="P147" s="65">
        <f>VLOOKUP(D147,资产包数据!B:G,5,0)</f>
        <v>48</v>
      </c>
      <c r="Q147" s="65">
        <v>2800</v>
      </c>
      <c r="R147" s="65"/>
      <c r="S147" s="65">
        <v>14000</v>
      </c>
      <c r="T147" s="65">
        <v>14000</v>
      </c>
      <c r="U147" s="65">
        <f>VLOOKUP(D147,资产包数据!B:N,13,0)</f>
        <v>80.12</v>
      </c>
      <c r="V147" s="65" t="s">
        <v>510</v>
      </c>
    </row>
    <row r="148" ht="15" spans="1:22">
      <c r="A148" s="65" t="s">
        <v>67</v>
      </c>
      <c r="B148" s="65" t="s">
        <v>68</v>
      </c>
      <c r="C148" s="65" t="s">
        <v>35</v>
      </c>
      <c r="D148" s="65" t="s">
        <v>511</v>
      </c>
      <c r="E148" s="65" t="s">
        <v>512</v>
      </c>
      <c r="F148" s="65" t="s">
        <v>71</v>
      </c>
      <c r="G148" s="65" t="s">
        <v>71</v>
      </c>
      <c r="H148" s="65" t="s">
        <v>72</v>
      </c>
      <c r="I148" s="65" t="s">
        <v>71</v>
      </c>
      <c r="J148" s="65" t="s">
        <v>80</v>
      </c>
      <c r="K148" s="71">
        <v>44630</v>
      </c>
      <c r="L148" s="65" t="s">
        <v>74</v>
      </c>
      <c r="M148" s="65" t="s">
        <v>75</v>
      </c>
      <c r="N148" s="65">
        <v>105000</v>
      </c>
      <c r="O148" s="65" t="s">
        <v>76</v>
      </c>
      <c r="P148" s="65">
        <f>VLOOKUP(D148,资产包数据!B:G,5,0)</f>
        <v>48</v>
      </c>
      <c r="Q148" s="65">
        <v>2800</v>
      </c>
      <c r="R148" s="65"/>
      <c r="S148" s="65">
        <v>16800</v>
      </c>
      <c r="T148" s="65">
        <v>16800</v>
      </c>
      <c r="U148" s="65">
        <f>VLOOKUP(D148,资产包数据!B:N,13,0)</f>
        <v>80.12</v>
      </c>
      <c r="V148" s="65" t="s">
        <v>85</v>
      </c>
    </row>
    <row r="149" ht="15" spans="1:22">
      <c r="A149" s="65" t="s">
        <v>67</v>
      </c>
      <c r="B149" s="65" t="s">
        <v>68</v>
      </c>
      <c r="C149" s="65" t="s">
        <v>35</v>
      </c>
      <c r="D149" s="65" t="s">
        <v>513</v>
      </c>
      <c r="E149" s="65" t="s">
        <v>514</v>
      </c>
      <c r="F149" s="65" t="s">
        <v>71</v>
      </c>
      <c r="G149" s="65" t="s">
        <v>71</v>
      </c>
      <c r="H149" s="65" t="s">
        <v>72</v>
      </c>
      <c r="I149" s="65" t="s">
        <v>71</v>
      </c>
      <c r="J149" s="65" t="s">
        <v>84</v>
      </c>
      <c r="K149" s="71">
        <v>44660</v>
      </c>
      <c r="L149" s="65" t="s">
        <v>74</v>
      </c>
      <c r="M149" s="65" t="s">
        <v>75</v>
      </c>
      <c r="N149" s="65">
        <v>105000</v>
      </c>
      <c r="O149" s="65" t="s">
        <v>76</v>
      </c>
      <c r="P149" s="65">
        <f>VLOOKUP(D149,资产包数据!B:G,5,0)</f>
        <v>48</v>
      </c>
      <c r="Q149" s="65">
        <v>2800</v>
      </c>
      <c r="R149" s="65"/>
      <c r="S149" s="65">
        <v>14000</v>
      </c>
      <c r="T149" s="65">
        <v>14000</v>
      </c>
      <c r="U149" s="65">
        <f>VLOOKUP(D149,资产包数据!B:N,13,0)</f>
        <v>80.12</v>
      </c>
      <c r="V149" s="65" t="s">
        <v>515</v>
      </c>
    </row>
    <row r="150" ht="15" spans="1:22">
      <c r="A150" s="65" t="s">
        <v>67</v>
      </c>
      <c r="B150" s="65" t="s">
        <v>68</v>
      </c>
      <c r="C150" s="65" t="s">
        <v>35</v>
      </c>
      <c r="D150" s="65" t="s">
        <v>516</v>
      </c>
      <c r="E150" s="65" t="s">
        <v>517</v>
      </c>
      <c r="F150" s="65" t="s">
        <v>71</v>
      </c>
      <c r="G150" s="65" t="s">
        <v>71</v>
      </c>
      <c r="H150" s="65" t="s">
        <v>72</v>
      </c>
      <c r="I150" s="65" t="s">
        <v>71</v>
      </c>
      <c r="J150" s="65" t="s">
        <v>115</v>
      </c>
      <c r="K150" s="71">
        <v>44743</v>
      </c>
      <c r="L150" s="65" t="s">
        <v>89</v>
      </c>
      <c r="M150" s="65" t="s">
        <v>75</v>
      </c>
      <c r="N150" s="65">
        <v>105000</v>
      </c>
      <c r="O150" s="65" t="s">
        <v>76</v>
      </c>
      <c r="P150" s="65">
        <f>VLOOKUP(D150,资产包数据!B:G,5,0)</f>
        <v>48</v>
      </c>
      <c r="Q150" s="65">
        <v>2800</v>
      </c>
      <c r="R150" s="65"/>
      <c r="S150" s="65">
        <v>5600</v>
      </c>
      <c r="T150" s="65">
        <v>5600</v>
      </c>
      <c r="U150" s="65">
        <f>VLOOKUP(D150,资产包数据!B:N,13,0)</f>
        <v>80.12</v>
      </c>
      <c r="V150" s="65" t="s">
        <v>518</v>
      </c>
    </row>
    <row r="151" ht="15" spans="1:22">
      <c r="A151" s="65" t="s">
        <v>67</v>
      </c>
      <c r="B151" s="65" t="s">
        <v>68</v>
      </c>
      <c r="C151" s="65" t="s">
        <v>35</v>
      </c>
      <c r="D151" s="65" t="s">
        <v>519</v>
      </c>
      <c r="E151" s="65" t="s">
        <v>520</v>
      </c>
      <c r="F151" s="65" t="s">
        <v>71</v>
      </c>
      <c r="G151" s="65" t="s">
        <v>71</v>
      </c>
      <c r="H151" s="65" t="s">
        <v>72</v>
      </c>
      <c r="I151" s="65" t="s">
        <v>71</v>
      </c>
      <c r="J151" s="65" t="s">
        <v>88</v>
      </c>
      <c r="K151" s="71">
        <v>44695</v>
      </c>
      <c r="L151" s="65" t="s">
        <v>95</v>
      </c>
      <c r="M151" s="65" t="s">
        <v>75</v>
      </c>
      <c r="N151" s="65">
        <v>105000</v>
      </c>
      <c r="O151" s="65" t="s">
        <v>76</v>
      </c>
      <c r="P151" s="65">
        <f>VLOOKUP(D151,资产包数据!B:G,5,0)</f>
        <v>48</v>
      </c>
      <c r="Q151" s="65">
        <v>2800</v>
      </c>
      <c r="R151" s="65"/>
      <c r="S151" s="65">
        <v>11200</v>
      </c>
      <c r="T151" s="65">
        <v>11200</v>
      </c>
      <c r="U151" s="65">
        <f>VLOOKUP(D151,资产包数据!B:N,13,0)</f>
        <v>80.12</v>
      </c>
      <c r="V151" s="65" t="s">
        <v>521</v>
      </c>
    </row>
    <row r="152" ht="15" spans="1:22">
      <c r="A152" s="65" t="s">
        <v>67</v>
      </c>
      <c r="B152" s="65" t="s">
        <v>68</v>
      </c>
      <c r="C152" s="65" t="s">
        <v>35</v>
      </c>
      <c r="D152" s="65" t="s">
        <v>522</v>
      </c>
      <c r="E152" s="65" t="s">
        <v>523</v>
      </c>
      <c r="F152" s="65" t="s">
        <v>71</v>
      </c>
      <c r="G152" s="65" t="s">
        <v>71</v>
      </c>
      <c r="H152" s="65" t="s">
        <v>72</v>
      </c>
      <c r="I152" s="65" t="s">
        <v>71</v>
      </c>
      <c r="J152" s="65" t="s">
        <v>84</v>
      </c>
      <c r="K152" s="71">
        <v>44660</v>
      </c>
      <c r="L152" s="65" t="s">
        <v>74</v>
      </c>
      <c r="M152" s="65" t="s">
        <v>75</v>
      </c>
      <c r="N152" s="65">
        <v>105000</v>
      </c>
      <c r="O152" s="65" t="s">
        <v>76</v>
      </c>
      <c r="P152" s="65">
        <f>VLOOKUP(D152,资产包数据!B:G,5,0)</f>
        <v>48</v>
      </c>
      <c r="Q152" s="65">
        <v>2800</v>
      </c>
      <c r="R152" s="65"/>
      <c r="S152" s="65">
        <v>14000</v>
      </c>
      <c r="T152" s="65">
        <v>14000</v>
      </c>
      <c r="U152" s="65">
        <f>VLOOKUP(D152,资产包数据!B:N,13,0)</f>
        <v>80.12</v>
      </c>
      <c r="V152" s="65" t="s">
        <v>524</v>
      </c>
    </row>
    <row r="153" ht="15" spans="1:22">
      <c r="A153" s="65" t="s">
        <v>67</v>
      </c>
      <c r="B153" s="65" t="s">
        <v>68</v>
      </c>
      <c r="C153" s="65" t="s">
        <v>35</v>
      </c>
      <c r="D153" s="65" t="s">
        <v>525</v>
      </c>
      <c r="E153" s="65" t="s">
        <v>526</v>
      </c>
      <c r="F153" s="65" t="s">
        <v>71</v>
      </c>
      <c r="G153" s="65" t="s">
        <v>71</v>
      </c>
      <c r="H153" s="65" t="s">
        <v>72</v>
      </c>
      <c r="I153" s="65" t="s">
        <v>71</v>
      </c>
      <c r="J153" s="65" t="s">
        <v>133</v>
      </c>
      <c r="K153" s="71">
        <v>44760</v>
      </c>
      <c r="L153" s="65" t="s">
        <v>89</v>
      </c>
      <c r="M153" s="65" t="s">
        <v>75</v>
      </c>
      <c r="N153" s="65">
        <v>105000</v>
      </c>
      <c r="O153" s="65" t="s">
        <v>76</v>
      </c>
      <c r="P153" s="65">
        <f>VLOOKUP(D153,资产包数据!B:G,5,0)</f>
        <v>48</v>
      </c>
      <c r="Q153" s="65">
        <v>2800</v>
      </c>
      <c r="R153" s="65"/>
      <c r="S153" s="65">
        <v>5600</v>
      </c>
      <c r="T153" s="65">
        <v>5600</v>
      </c>
      <c r="U153" s="65">
        <f>VLOOKUP(D153,资产包数据!B:N,13,0)</f>
        <v>80.12</v>
      </c>
      <c r="V153" s="65" t="s">
        <v>527</v>
      </c>
    </row>
    <row r="154" ht="15" spans="1:22">
      <c r="A154" s="65" t="s">
        <v>67</v>
      </c>
      <c r="B154" s="65" t="s">
        <v>68</v>
      </c>
      <c r="C154" s="65" t="s">
        <v>35</v>
      </c>
      <c r="D154" s="65" t="s">
        <v>528</v>
      </c>
      <c r="E154" s="65" t="s">
        <v>529</v>
      </c>
      <c r="F154" s="65" t="s">
        <v>71</v>
      </c>
      <c r="G154" s="65" t="s">
        <v>71</v>
      </c>
      <c r="H154" s="65" t="s">
        <v>72</v>
      </c>
      <c r="I154" s="65" t="s">
        <v>71</v>
      </c>
      <c r="J154" s="65" t="s">
        <v>88</v>
      </c>
      <c r="K154" s="71">
        <v>44695</v>
      </c>
      <c r="L154" s="65" t="s">
        <v>89</v>
      </c>
      <c r="M154" s="65" t="s">
        <v>75</v>
      </c>
      <c r="N154" s="65">
        <v>105000</v>
      </c>
      <c r="O154" s="65" t="s">
        <v>76</v>
      </c>
      <c r="P154" s="65">
        <f>VLOOKUP(D154,资产包数据!B:G,5,0)</f>
        <v>48</v>
      </c>
      <c r="Q154" s="65">
        <v>2800</v>
      </c>
      <c r="R154" s="65"/>
      <c r="S154" s="65">
        <v>11200</v>
      </c>
      <c r="T154" s="65">
        <v>11200</v>
      </c>
      <c r="U154" s="65">
        <f>VLOOKUP(D154,资产包数据!B:N,13,0)</f>
        <v>80.12</v>
      </c>
      <c r="V154" s="65" t="s">
        <v>530</v>
      </c>
    </row>
    <row r="155" ht="15" spans="1:22">
      <c r="A155" s="65" t="s">
        <v>67</v>
      </c>
      <c r="B155" s="65" t="s">
        <v>68</v>
      </c>
      <c r="C155" s="65" t="s">
        <v>35</v>
      </c>
      <c r="D155" s="65" t="s">
        <v>531</v>
      </c>
      <c r="E155" s="65" t="s">
        <v>532</v>
      </c>
      <c r="F155" s="65" t="s">
        <v>71</v>
      </c>
      <c r="G155" s="65" t="s">
        <v>71</v>
      </c>
      <c r="H155" s="65" t="s">
        <v>72</v>
      </c>
      <c r="I155" s="65" t="s">
        <v>71</v>
      </c>
      <c r="J155" s="65" t="s">
        <v>88</v>
      </c>
      <c r="K155" s="71">
        <v>44695</v>
      </c>
      <c r="L155" s="65" t="s">
        <v>74</v>
      </c>
      <c r="M155" s="65" t="s">
        <v>75</v>
      </c>
      <c r="N155" s="65">
        <v>105000</v>
      </c>
      <c r="O155" s="65" t="s">
        <v>76</v>
      </c>
      <c r="P155" s="65">
        <f>VLOOKUP(D155,资产包数据!B:G,5,0)</f>
        <v>48</v>
      </c>
      <c r="Q155" s="65">
        <v>2800</v>
      </c>
      <c r="R155" s="65"/>
      <c r="S155" s="65">
        <v>11200</v>
      </c>
      <c r="T155" s="65">
        <v>11200</v>
      </c>
      <c r="U155" s="65">
        <f>VLOOKUP(D155,资产包数据!B:N,13,0)</f>
        <v>80.12</v>
      </c>
      <c r="V155" s="65" t="s">
        <v>533</v>
      </c>
    </row>
    <row r="156" ht="15" spans="1:22">
      <c r="A156" s="65" t="s">
        <v>67</v>
      </c>
      <c r="B156" s="65" t="s">
        <v>68</v>
      </c>
      <c r="C156" s="65" t="s">
        <v>35</v>
      </c>
      <c r="D156" s="65" t="s">
        <v>534</v>
      </c>
      <c r="E156" s="65" t="s">
        <v>535</v>
      </c>
      <c r="F156" s="65" t="s">
        <v>71</v>
      </c>
      <c r="G156" s="65" t="s">
        <v>71</v>
      </c>
      <c r="H156" s="65" t="s">
        <v>72</v>
      </c>
      <c r="I156" s="65" t="s">
        <v>71</v>
      </c>
      <c r="J156" s="65" t="s">
        <v>536</v>
      </c>
      <c r="K156" s="71">
        <v>44562</v>
      </c>
      <c r="L156" s="65" t="s">
        <v>74</v>
      </c>
      <c r="M156" s="65" t="s">
        <v>75</v>
      </c>
      <c r="N156" s="65">
        <v>105000</v>
      </c>
      <c r="O156" s="65" t="s">
        <v>76</v>
      </c>
      <c r="P156" s="65">
        <f>VLOOKUP(D156,资产包数据!B:G,5,0)</f>
        <v>48</v>
      </c>
      <c r="Q156" s="65">
        <v>2800</v>
      </c>
      <c r="R156" s="65"/>
      <c r="S156" s="65">
        <v>22400</v>
      </c>
      <c r="T156" s="65">
        <v>22400</v>
      </c>
      <c r="U156" s="65">
        <f>VLOOKUP(D156,资产包数据!B:N,13,0)</f>
        <v>80.12</v>
      </c>
      <c r="V156" s="65" t="s">
        <v>537</v>
      </c>
    </row>
    <row r="157" ht="15" spans="1:22">
      <c r="A157" s="65" t="s">
        <v>67</v>
      </c>
      <c r="B157" s="65" t="s">
        <v>68</v>
      </c>
      <c r="C157" s="65" t="s">
        <v>35</v>
      </c>
      <c r="D157" s="65" t="s">
        <v>538</v>
      </c>
      <c r="E157" s="65" t="s">
        <v>539</v>
      </c>
      <c r="F157" s="65" t="s">
        <v>71</v>
      </c>
      <c r="G157" s="65" t="s">
        <v>71</v>
      </c>
      <c r="H157" s="65" t="s">
        <v>72</v>
      </c>
      <c r="I157" s="65" t="s">
        <v>71</v>
      </c>
      <c r="J157" s="65" t="s">
        <v>536</v>
      </c>
      <c r="K157" s="71">
        <v>44562</v>
      </c>
      <c r="L157" s="65" t="s">
        <v>74</v>
      </c>
      <c r="M157" s="65" t="s">
        <v>75</v>
      </c>
      <c r="N157" s="65">
        <v>105000</v>
      </c>
      <c r="O157" s="65" t="s">
        <v>76</v>
      </c>
      <c r="P157" s="65">
        <f>VLOOKUP(D157,资产包数据!B:G,5,0)</f>
        <v>48</v>
      </c>
      <c r="Q157" s="65">
        <v>2800</v>
      </c>
      <c r="R157" s="65"/>
      <c r="S157" s="65">
        <v>22400</v>
      </c>
      <c r="T157" s="65">
        <v>22400</v>
      </c>
      <c r="U157" s="65">
        <f>VLOOKUP(D157,资产包数据!B:N,13,0)</f>
        <v>80.12</v>
      </c>
      <c r="V157" s="65" t="s">
        <v>540</v>
      </c>
    </row>
    <row r="158" ht="15" spans="1:22">
      <c r="A158" s="65" t="s">
        <v>67</v>
      </c>
      <c r="B158" s="65" t="s">
        <v>68</v>
      </c>
      <c r="C158" s="65" t="s">
        <v>35</v>
      </c>
      <c r="D158" s="65" t="s">
        <v>541</v>
      </c>
      <c r="E158" s="65" t="s">
        <v>542</v>
      </c>
      <c r="F158" s="65" t="s">
        <v>71</v>
      </c>
      <c r="G158" s="65" t="s">
        <v>71</v>
      </c>
      <c r="H158" s="65" t="s">
        <v>72</v>
      </c>
      <c r="I158" s="65" t="s">
        <v>71</v>
      </c>
      <c r="J158" s="65" t="s">
        <v>150</v>
      </c>
      <c r="K158" s="71">
        <v>44600</v>
      </c>
      <c r="L158" s="65" t="s">
        <v>74</v>
      </c>
      <c r="M158" s="65" t="s">
        <v>75</v>
      </c>
      <c r="N158" s="65">
        <v>105000</v>
      </c>
      <c r="O158" s="65" t="s">
        <v>76</v>
      </c>
      <c r="P158" s="65">
        <f>VLOOKUP(D158,资产包数据!B:G,5,0)</f>
        <v>48</v>
      </c>
      <c r="Q158" s="65">
        <v>2800</v>
      </c>
      <c r="R158" s="65"/>
      <c r="S158" s="65">
        <v>19600</v>
      </c>
      <c r="T158" s="65">
        <v>19600</v>
      </c>
      <c r="U158" s="65">
        <f>VLOOKUP(D158,资产包数据!B:N,13,0)</f>
        <v>80.12</v>
      </c>
      <c r="V158" s="65" t="s">
        <v>543</v>
      </c>
    </row>
    <row r="159" ht="15" spans="1:22">
      <c r="A159" s="65" t="s">
        <v>67</v>
      </c>
      <c r="B159" s="65" t="s">
        <v>68</v>
      </c>
      <c r="C159" s="65" t="s">
        <v>35</v>
      </c>
      <c r="D159" s="65" t="s">
        <v>544</v>
      </c>
      <c r="E159" s="65" t="s">
        <v>545</v>
      </c>
      <c r="F159" s="65" t="s">
        <v>71</v>
      </c>
      <c r="G159" s="65" t="s">
        <v>71</v>
      </c>
      <c r="H159" s="65" t="s">
        <v>72</v>
      </c>
      <c r="I159" s="65" t="s">
        <v>71</v>
      </c>
      <c r="J159" s="65" t="s">
        <v>88</v>
      </c>
      <c r="K159" s="71">
        <v>44695</v>
      </c>
      <c r="L159" s="65" t="s">
        <v>74</v>
      </c>
      <c r="M159" s="65" t="s">
        <v>75</v>
      </c>
      <c r="N159" s="65">
        <v>105000</v>
      </c>
      <c r="O159" s="65" t="s">
        <v>76</v>
      </c>
      <c r="P159" s="65">
        <f>VLOOKUP(D159,资产包数据!B:G,5,0)</f>
        <v>48</v>
      </c>
      <c r="Q159" s="65">
        <v>2800</v>
      </c>
      <c r="R159" s="65"/>
      <c r="S159" s="65">
        <v>11200</v>
      </c>
      <c r="T159" s="65">
        <v>11200</v>
      </c>
      <c r="U159" s="65">
        <f>VLOOKUP(D159,资产包数据!B:N,13,0)</f>
        <v>80.12</v>
      </c>
      <c r="V159" s="65" t="s">
        <v>546</v>
      </c>
    </row>
    <row r="160" ht="15" spans="1:22">
      <c r="A160" s="65" t="s">
        <v>67</v>
      </c>
      <c r="B160" s="65" t="s">
        <v>68</v>
      </c>
      <c r="C160" s="65" t="s">
        <v>35</v>
      </c>
      <c r="D160" s="65" t="s">
        <v>547</v>
      </c>
      <c r="E160" s="65" t="s">
        <v>548</v>
      </c>
      <c r="F160" s="65" t="s">
        <v>71</v>
      </c>
      <c r="G160" s="65" t="s">
        <v>71</v>
      </c>
      <c r="H160" s="65" t="s">
        <v>72</v>
      </c>
      <c r="I160" s="65" t="s">
        <v>71</v>
      </c>
      <c r="J160" s="65" t="s">
        <v>88</v>
      </c>
      <c r="K160" s="71">
        <v>44695</v>
      </c>
      <c r="L160" s="65" t="s">
        <v>74</v>
      </c>
      <c r="M160" s="65" t="s">
        <v>75</v>
      </c>
      <c r="N160" s="65">
        <v>105000</v>
      </c>
      <c r="O160" s="65" t="s">
        <v>76</v>
      </c>
      <c r="P160" s="65">
        <f>VLOOKUP(D160,资产包数据!B:G,5,0)</f>
        <v>48</v>
      </c>
      <c r="Q160" s="65">
        <v>2800</v>
      </c>
      <c r="R160" s="65"/>
      <c r="S160" s="65">
        <v>11200</v>
      </c>
      <c r="T160" s="65">
        <v>11200</v>
      </c>
      <c r="U160" s="65">
        <f>VLOOKUP(D160,资产包数据!B:N,13,0)</f>
        <v>80.12</v>
      </c>
      <c r="V160" s="65" t="s">
        <v>549</v>
      </c>
    </row>
    <row r="161" ht="15" spans="1:22">
      <c r="A161" s="65" t="s">
        <v>67</v>
      </c>
      <c r="B161" s="65" t="s">
        <v>68</v>
      </c>
      <c r="C161" s="65" t="s">
        <v>35</v>
      </c>
      <c r="D161" s="65" t="s">
        <v>550</v>
      </c>
      <c r="E161" s="65" t="s">
        <v>551</v>
      </c>
      <c r="F161" s="65" t="s">
        <v>71</v>
      </c>
      <c r="G161" s="65" t="s">
        <v>71</v>
      </c>
      <c r="H161" s="65" t="s">
        <v>72</v>
      </c>
      <c r="I161" s="65" t="s">
        <v>71</v>
      </c>
      <c r="J161" s="65" t="s">
        <v>536</v>
      </c>
      <c r="K161" s="71">
        <v>44562</v>
      </c>
      <c r="L161" s="65" t="s">
        <v>74</v>
      </c>
      <c r="M161" s="65" t="s">
        <v>75</v>
      </c>
      <c r="N161" s="65">
        <v>105000</v>
      </c>
      <c r="O161" s="65" t="s">
        <v>76</v>
      </c>
      <c r="P161" s="65">
        <f>VLOOKUP(D161,资产包数据!B:G,5,0)</f>
        <v>48</v>
      </c>
      <c r="Q161" s="65">
        <v>2800</v>
      </c>
      <c r="R161" s="65"/>
      <c r="S161" s="65">
        <v>22400</v>
      </c>
      <c r="T161" s="65">
        <v>22400</v>
      </c>
      <c r="U161" s="65">
        <f>VLOOKUP(D161,资产包数据!B:N,13,0)</f>
        <v>80.12</v>
      </c>
      <c r="V161" s="65" t="s">
        <v>552</v>
      </c>
    </row>
    <row r="162" ht="15" spans="1:22">
      <c r="A162" s="65" t="s">
        <v>67</v>
      </c>
      <c r="B162" s="65" t="s">
        <v>68</v>
      </c>
      <c r="C162" s="65" t="s">
        <v>35</v>
      </c>
      <c r="D162" s="65" t="s">
        <v>553</v>
      </c>
      <c r="E162" s="65" t="s">
        <v>554</v>
      </c>
      <c r="F162" s="65" t="s">
        <v>71</v>
      </c>
      <c r="G162" s="65" t="s">
        <v>71</v>
      </c>
      <c r="H162" s="65" t="s">
        <v>72</v>
      </c>
      <c r="I162" s="65" t="s">
        <v>71</v>
      </c>
      <c r="J162" s="65" t="s">
        <v>84</v>
      </c>
      <c r="K162" s="71">
        <v>44660</v>
      </c>
      <c r="L162" s="65" t="s">
        <v>74</v>
      </c>
      <c r="M162" s="65" t="s">
        <v>75</v>
      </c>
      <c r="N162" s="65">
        <v>105000</v>
      </c>
      <c r="O162" s="65" t="s">
        <v>76</v>
      </c>
      <c r="P162" s="65">
        <f>VLOOKUP(D162,资产包数据!B:G,5,0)</f>
        <v>48</v>
      </c>
      <c r="Q162" s="65">
        <v>2800</v>
      </c>
      <c r="R162" s="65"/>
      <c r="S162" s="65">
        <v>14000</v>
      </c>
      <c r="T162" s="65">
        <v>14000</v>
      </c>
      <c r="U162" s="65">
        <f>VLOOKUP(D162,资产包数据!B:N,13,0)</f>
        <v>80.12</v>
      </c>
      <c r="V162" s="65" t="s">
        <v>555</v>
      </c>
    </row>
    <row r="163" ht="15" spans="1:22">
      <c r="A163" s="65" t="s">
        <v>67</v>
      </c>
      <c r="B163" s="65" t="s">
        <v>68</v>
      </c>
      <c r="C163" s="65" t="s">
        <v>35</v>
      </c>
      <c r="D163" s="65" t="s">
        <v>556</v>
      </c>
      <c r="E163" s="65" t="s">
        <v>557</v>
      </c>
      <c r="F163" s="65" t="s">
        <v>71</v>
      </c>
      <c r="G163" s="65" t="s">
        <v>71</v>
      </c>
      <c r="H163" s="65" t="s">
        <v>72</v>
      </c>
      <c r="I163" s="65" t="s">
        <v>71</v>
      </c>
      <c r="J163" s="65" t="s">
        <v>88</v>
      </c>
      <c r="K163" s="71">
        <v>44695</v>
      </c>
      <c r="L163" s="65" t="s">
        <v>74</v>
      </c>
      <c r="M163" s="65" t="s">
        <v>75</v>
      </c>
      <c r="N163" s="65">
        <v>105000</v>
      </c>
      <c r="O163" s="65" t="s">
        <v>76</v>
      </c>
      <c r="P163" s="65">
        <f>VLOOKUP(D163,资产包数据!B:G,5,0)</f>
        <v>48</v>
      </c>
      <c r="Q163" s="65">
        <v>2800</v>
      </c>
      <c r="R163" s="65"/>
      <c r="S163" s="65">
        <v>11200</v>
      </c>
      <c r="T163" s="65">
        <v>11200</v>
      </c>
      <c r="U163" s="65">
        <f>VLOOKUP(D163,资产包数据!B:N,13,0)</f>
        <v>80.12</v>
      </c>
      <c r="V163" s="65" t="s">
        <v>85</v>
      </c>
    </row>
    <row r="164" ht="15" spans="1:22">
      <c r="A164" s="65" t="s">
        <v>67</v>
      </c>
      <c r="B164" s="65" t="s">
        <v>68</v>
      </c>
      <c r="C164" s="65" t="s">
        <v>35</v>
      </c>
      <c r="D164" s="65" t="s">
        <v>558</v>
      </c>
      <c r="E164" s="65" t="s">
        <v>559</v>
      </c>
      <c r="F164" s="65" t="s">
        <v>71</v>
      </c>
      <c r="G164" s="65" t="s">
        <v>71</v>
      </c>
      <c r="H164" s="65" t="s">
        <v>72</v>
      </c>
      <c r="I164" s="65" t="s">
        <v>71</v>
      </c>
      <c r="J164" s="65" t="s">
        <v>73</v>
      </c>
      <c r="K164" s="71">
        <v>44621</v>
      </c>
      <c r="L164" s="65" t="s">
        <v>74</v>
      </c>
      <c r="M164" s="65" t="s">
        <v>75</v>
      </c>
      <c r="N164" s="65">
        <v>105000</v>
      </c>
      <c r="O164" s="65" t="s">
        <v>76</v>
      </c>
      <c r="P164" s="65">
        <f>VLOOKUP(D164,资产包数据!B:G,5,0)</f>
        <v>48</v>
      </c>
      <c r="Q164" s="65">
        <v>2800</v>
      </c>
      <c r="R164" s="65"/>
      <c r="S164" s="65">
        <v>16800</v>
      </c>
      <c r="T164" s="65">
        <v>16800</v>
      </c>
      <c r="U164" s="65">
        <f>VLOOKUP(D164,资产包数据!B:N,13,0)</f>
        <v>80.12</v>
      </c>
      <c r="V164" s="65" t="s">
        <v>560</v>
      </c>
    </row>
    <row r="165" ht="15" spans="1:22">
      <c r="A165" s="65" t="s">
        <v>67</v>
      </c>
      <c r="B165" s="65" t="s">
        <v>68</v>
      </c>
      <c r="C165" s="65" t="s">
        <v>35</v>
      </c>
      <c r="D165" s="65" t="s">
        <v>561</v>
      </c>
      <c r="E165" s="65" t="s">
        <v>562</v>
      </c>
      <c r="F165" s="65" t="s">
        <v>71</v>
      </c>
      <c r="G165" s="65" t="s">
        <v>71</v>
      </c>
      <c r="H165" s="65" t="s">
        <v>72</v>
      </c>
      <c r="I165" s="65" t="s">
        <v>71</v>
      </c>
      <c r="J165" s="65" t="s">
        <v>84</v>
      </c>
      <c r="K165" s="71">
        <v>44660</v>
      </c>
      <c r="L165" s="65" t="s">
        <v>74</v>
      </c>
      <c r="M165" s="65" t="s">
        <v>75</v>
      </c>
      <c r="N165" s="65">
        <v>105000</v>
      </c>
      <c r="O165" s="65" t="s">
        <v>76</v>
      </c>
      <c r="P165" s="65">
        <f>VLOOKUP(D165,资产包数据!B:G,5,0)</f>
        <v>48</v>
      </c>
      <c r="Q165" s="65">
        <v>2800</v>
      </c>
      <c r="R165" s="65"/>
      <c r="S165" s="65">
        <v>14000</v>
      </c>
      <c r="T165" s="65">
        <v>14000</v>
      </c>
      <c r="U165" s="65">
        <f>VLOOKUP(D165,资产包数据!B:N,13,0)</f>
        <v>80.12</v>
      </c>
      <c r="V165" s="65" t="s">
        <v>563</v>
      </c>
    </row>
    <row r="166" ht="15" spans="1:22">
      <c r="A166" s="65" t="s">
        <v>67</v>
      </c>
      <c r="B166" s="65" t="s">
        <v>68</v>
      </c>
      <c r="C166" s="65" t="s">
        <v>35</v>
      </c>
      <c r="D166" s="65" t="s">
        <v>564</v>
      </c>
      <c r="E166" s="65" t="s">
        <v>565</v>
      </c>
      <c r="F166" s="65" t="s">
        <v>71</v>
      </c>
      <c r="G166" s="65" t="s">
        <v>71</v>
      </c>
      <c r="H166" s="65" t="s">
        <v>72</v>
      </c>
      <c r="I166" s="65" t="s">
        <v>71</v>
      </c>
      <c r="J166" s="65" t="s">
        <v>360</v>
      </c>
      <c r="K166" s="71">
        <v>44652</v>
      </c>
      <c r="L166" s="65" t="s">
        <v>74</v>
      </c>
      <c r="M166" s="65" t="s">
        <v>75</v>
      </c>
      <c r="N166" s="65">
        <v>105000</v>
      </c>
      <c r="O166" s="65" t="s">
        <v>76</v>
      </c>
      <c r="P166" s="65">
        <f>VLOOKUP(D166,资产包数据!B:G,5,0)</f>
        <v>48</v>
      </c>
      <c r="Q166" s="65">
        <v>2800</v>
      </c>
      <c r="R166" s="65"/>
      <c r="S166" s="65">
        <v>14000</v>
      </c>
      <c r="T166" s="65">
        <v>14000</v>
      </c>
      <c r="U166" s="65">
        <f>VLOOKUP(D166,资产包数据!B:N,13,0)</f>
        <v>80.12</v>
      </c>
      <c r="V166" s="65" t="s">
        <v>85</v>
      </c>
    </row>
    <row r="167" ht="15" spans="1:22">
      <c r="A167" s="65" t="s">
        <v>178</v>
      </c>
      <c r="B167" s="65" t="s">
        <v>68</v>
      </c>
      <c r="C167" s="65" t="s">
        <v>35</v>
      </c>
      <c r="D167" s="65" t="s">
        <v>566</v>
      </c>
      <c r="E167" s="65" t="s">
        <v>567</v>
      </c>
      <c r="F167" s="65" t="s">
        <v>71</v>
      </c>
      <c r="G167" s="65" t="s">
        <v>71</v>
      </c>
      <c r="H167" s="65" t="s">
        <v>72</v>
      </c>
      <c r="I167" s="65" t="s">
        <v>71</v>
      </c>
      <c r="J167" s="65" t="s">
        <v>150</v>
      </c>
      <c r="K167" s="71">
        <v>44600</v>
      </c>
      <c r="L167" s="65" t="s">
        <v>74</v>
      </c>
      <c r="M167" s="65" t="s">
        <v>75</v>
      </c>
      <c r="N167" s="65">
        <v>105000</v>
      </c>
      <c r="O167" s="65" t="s">
        <v>76</v>
      </c>
      <c r="P167" s="65">
        <f>VLOOKUP(D167,资产包数据!B:G,5,0)</f>
        <v>48</v>
      </c>
      <c r="Q167" s="65">
        <v>2800</v>
      </c>
      <c r="R167" s="65"/>
      <c r="S167" s="65">
        <v>19600</v>
      </c>
      <c r="T167" s="65">
        <v>19600</v>
      </c>
      <c r="U167" s="65">
        <f>VLOOKUP(D167,资产包数据!B:N,13,0)</f>
        <v>80.12</v>
      </c>
      <c r="V167" s="65" t="s">
        <v>568</v>
      </c>
    </row>
    <row r="168" ht="15" spans="1:22">
      <c r="A168" s="65" t="s">
        <v>67</v>
      </c>
      <c r="B168" s="65" t="s">
        <v>68</v>
      </c>
      <c r="C168" s="65" t="s">
        <v>35</v>
      </c>
      <c r="D168" s="65" t="s">
        <v>569</v>
      </c>
      <c r="E168" s="65" t="s">
        <v>570</v>
      </c>
      <c r="F168" s="65" t="s">
        <v>71</v>
      </c>
      <c r="G168" s="65" t="s">
        <v>71</v>
      </c>
      <c r="H168" s="65" t="s">
        <v>72</v>
      </c>
      <c r="I168" s="65" t="s">
        <v>71</v>
      </c>
      <c r="J168" s="65" t="s">
        <v>73</v>
      </c>
      <c r="K168" s="71">
        <v>44621</v>
      </c>
      <c r="L168" s="65" t="s">
        <v>74</v>
      </c>
      <c r="M168" s="65" t="s">
        <v>75</v>
      </c>
      <c r="N168" s="65">
        <v>105000</v>
      </c>
      <c r="O168" s="65" t="s">
        <v>76</v>
      </c>
      <c r="P168" s="65">
        <f>VLOOKUP(D168,资产包数据!B:G,5,0)</f>
        <v>48</v>
      </c>
      <c r="Q168" s="65">
        <v>2800</v>
      </c>
      <c r="R168" s="65"/>
      <c r="S168" s="65">
        <v>16800</v>
      </c>
      <c r="T168" s="65">
        <v>16800</v>
      </c>
      <c r="U168" s="65">
        <f>VLOOKUP(D168,资产包数据!B:N,13,0)</f>
        <v>80.12</v>
      </c>
      <c r="V168" s="65" t="s">
        <v>571</v>
      </c>
    </row>
    <row r="169" ht="15" spans="1:22">
      <c r="A169" s="65" t="s">
        <v>67</v>
      </c>
      <c r="B169" s="65" t="s">
        <v>68</v>
      </c>
      <c r="C169" s="65" t="s">
        <v>35</v>
      </c>
      <c r="D169" s="65" t="s">
        <v>572</v>
      </c>
      <c r="E169" s="65" t="s">
        <v>573</v>
      </c>
      <c r="F169" s="65" t="s">
        <v>71</v>
      </c>
      <c r="G169" s="65" t="s">
        <v>71</v>
      </c>
      <c r="H169" s="65" t="s">
        <v>72</v>
      </c>
      <c r="I169" s="65" t="s">
        <v>71</v>
      </c>
      <c r="J169" s="65" t="s">
        <v>150</v>
      </c>
      <c r="K169" s="71">
        <v>44600</v>
      </c>
      <c r="L169" s="65" t="s">
        <v>74</v>
      </c>
      <c r="M169" s="65" t="s">
        <v>75</v>
      </c>
      <c r="N169" s="65">
        <v>105000</v>
      </c>
      <c r="O169" s="65" t="s">
        <v>76</v>
      </c>
      <c r="P169" s="65">
        <f>VLOOKUP(D169,资产包数据!B:G,5,0)</f>
        <v>48</v>
      </c>
      <c r="Q169" s="65">
        <v>2800</v>
      </c>
      <c r="R169" s="65"/>
      <c r="S169" s="65">
        <v>19600</v>
      </c>
      <c r="T169" s="65">
        <v>19600</v>
      </c>
      <c r="U169" s="65">
        <f>VLOOKUP(D169,资产包数据!B:N,13,0)</f>
        <v>80.12</v>
      </c>
      <c r="V169" s="65" t="s">
        <v>574</v>
      </c>
    </row>
    <row r="170" ht="15" spans="1:22">
      <c r="A170" s="65" t="s">
        <v>67</v>
      </c>
      <c r="B170" s="65" t="s">
        <v>68</v>
      </c>
      <c r="C170" s="65" t="s">
        <v>35</v>
      </c>
      <c r="D170" s="65" t="s">
        <v>575</v>
      </c>
      <c r="E170" s="65" t="s">
        <v>576</v>
      </c>
      <c r="F170" s="65" t="s">
        <v>71</v>
      </c>
      <c r="G170" s="65" t="s">
        <v>71</v>
      </c>
      <c r="H170" s="65" t="s">
        <v>72</v>
      </c>
      <c r="I170" s="65" t="s">
        <v>71</v>
      </c>
      <c r="J170" s="65" t="s">
        <v>80</v>
      </c>
      <c r="K170" s="71">
        <v>44630</v>
      </c>
      <c r="L170" s="65" t="s">
        <v>74</v>
      </c>
      <c r="M170" s="65" t="s">
        <v>75</v>
      </c>
      <c r="N170" s="65">
        <v>105000</v>
      </c>
      <c r="O170" s="65" t="s">
        <v>76</v>
      </c>
      <c r="P170" s="65">
        <f>VLOOKUP(D170,资产包数据!B:G,5,0)</f>
        <v>48</v>
      </c>
      <c r="Q170" s="65">
        <v>2800</v>
      </c>
      <c r="R170" s="65"/>
      <c r="S170" s="65">
        <v>16800</v>
      </c>
      <c r="T170" s="65">
        <v>16800</v>
      </c>
      <c r="U170" s="65">
        <f>VLOOKUP(D170,资产包数据!B:N,13,0)</f>
        <v>80.12</v>
      </c>
      <c r="V170" s="65" t="s">
        <v>577</v>
      </c>
    </row>
    <row r="171" ht="15" spans="1:22">
      <c r="A171" s="65" t="s">
        <v>67</v>
      </c>
      <c r="B171" s="65" t="s">
        <v>68</v>
      </c>
      <c r="C171" s="65" t="s">
        <v>35</v>
      </c>
      <c r="D171" s="65" t="s">
        <v>578</v>
      </c>
      <c r="E171" s="65" t="s">
        <v>579</v>
      </c>
      <c r="F171" s="65" t="s">
        <v>71</v>
      </c>
      <c r="G171" s="65" t="s">
        <v>71</v>
      </c>
      <c r="H171" s="65" t="s">
        <v>72</v>
      </c>
      <c r="I171" s="65" t="s">
        <v>71</v>
      </c>
      <c r="J171" s="65" t="s">
        <v>80</v>
      </c>
      <c r="K171" s="71">
        <v>44630</v>
      </c>
      <c r="L171" s="65" t="s">
        <v>74</v>
      </c>
      <c r="M171" s="65" t="s">
        <v>75</v>
      </c>
      <c r="N171" s="65">
        <v>105000</v>
      </c>
      <c r="O171" s="65" t="s">
        <v>76</v>
      </c>
      <c r="P171" s="65">
        <f>VLOOKUP(D171,资产包数据!B:G,5,0)</f>
        <v>48</v>
      </c>
      <c r="Q171" s="65">
        <v>2800</v>
      </c>
      <c r="R171" s="65"/>
      <c r="S171" s="65">
        <v>16800</v>
      </c>
      <c r="T171" s="65">
        <v>16800</v>
      </c>
      <c r="U171" s="65">
        <f>VLOOKUP(D171,资产包数据!B:N,13,0)</f>
        <v>80.12</v>
      </c>
      <c r="V171" s="65" t="s">
        <v>580</v>
      </c>
    </row>
    <row r="172" ht="15" spans="1:22">
      <c r="A172" s="65" t="s">
        <v>67</v>
      </c>
      <c r="B172" s="65" t="s">
        <v>68</v>
      </c>
      <c r="C172" s="65" t="s">
        <v>35</v>
      </c>
      <c r="D172" s="65" t="s">
        <v>581</v>
      </c>
      <c r="E172" s="65" t="s">
        <v>582</v>
      </c>
      <c r="F172" s="65" t="s">
        <v>71</v>
      </c>
      <c r="G172" s="65" t="s">
        <v>71</v>
      </c>
      <c r="H172" s="65" t="s">
        <v>72</v>
      </c>
      <c r="I172" s="65" t="s">
        <v>71</v>
      </c>
      <c r="J172" s="65" t="s">
        <v>88</v>
      </c>
      <c r="K172" s="71">
        <v>44695</v>
      </c>
      <c r="L172" s="65" t="s">
        <v>74</v>
      </c>
      <c r="M172" s="65" t="s">
        <v>75</v>
      </c>
      <c r="N172" s="65">
        <v>105000</v>
      </c>
      <c r="O172" s="65" t="s">
        <v>76</v>
      </c>
      <c r="P172" s="65">
        <f>VLOOKUP(D172,资产包数据!B:G,5,0)</f>
        <v>48</v>
      </c>
      <c r="Q172" s="65">
        <v>2800</v>
      </c>
      <c r="R172" s="65"/>
      <c r="S172" s="65">
        <v>11200</v>
      </c>
      <c r="T172" s="65">
        <v>11200</v>
      </c>
      <c r="U172" s="65">
        <f>VLOOKUP(D172,资产包数据!B:N,13,0)</f>
        <v>80.12</v>
      </c>
      <c r="V172" s="65" t="s">
        <v>583</v>
      </c>
    </row>
    <row r="173" ht="15" spans="1:22">
      <c r="A173" s="65" t="s">
        <v>67</v>
      </c>
      <c r="B173" s="65" t="s">
        <v>68</v>
      </c>
      <c r="C173" s="65" t="s">
        <v>35</v>
      </c>
      <c r="D173" s="65" t="s">
        <v>584</v>
      </c>
      <c r="E173" s="65" t="s">
        <v>585</v>
      </c>
      <c r="F173" s="65" t="s">
        <v>71</v>
      </c>
      <c r="G173" s="65" t="s">
        <v>71</v>
      </c>
      <c r="H173" s="65" t="s">
        <v>72</v>
      </c>
      <c r="I173" s="65" t="s">
        <v>71</v>
      </c>
      <c r="J173" s="65" t="s">
        <v>80</v>
      </c>
      <c r="K173" s="71">
        <v>44630</v>
      </c>
      <c r="L173" s="65" t="s">
        <v>74</v>
      </c>
      <c r="M173" s="65" t="s">
        <v>75</v>
      </c>
      <c r="N173" s="65">
        <v>105000</v>
      </c>
      <c r="O173" s="65" t="s">
        <v>76</v>
      </c>
      <c r="P173" s="65">
        <f>VLOOKUP(D173,资产包数据!B:G,5,0)</f>
        <v>48</v>
      </c>
      <c r="Q173" s="65">
        <v>2800</v>
      </c>
      <c r="R173" s="65"/>
      <c r="S173" s="65">
        <v>16800</v>
      </c>
      <c r="T173" s="65">
        <v>16800</v>
      </c>
      <c r="U173" s="65">
        <f>VLOOKUP(D173,资产包数据!B:N,13,0)</f>
        <v>80.12</v>
      </c>
      <c r="V173" s="65" t="s">
        <v>586</v>
      </c>
    </row>
    <row r="174" ht="15" spans="1:22">
      <c r="A174" s="65" t="s">
        <v>67</v>
      </c>
      <c r="B174" s="65" t="s">
        <v>68</v>
      </c>
      <c r="C174" s="65" t="s">
        <v>35</v>
      </c>
      <c r="D174" s="65" t="s">
        <v>587</v>
      </c>
      <c r="E174" s="65" t="s">
        <v>588</v>
      </c>
      <c r="F174" s="65" t="s">
        <v>71</v>
      </c>
      <c r="G174" s="65" t="s">
        <v>71</v>
      </c>
      <c r="H174" s="65" t="s">
        <v>72</v>
      </c>
      <c r="I174" s="65" t="s">
        <v>71</v>
      </c>
      <c r="J174" s="65" t="s">
        <v>536</v>
      </c>
      <c r="K174" s="71">
        <v>44562</v>
      </c>
      <c r="L174" s="65" t="s">
        <v>74</v>
      </c>
      <c r="M174" s="65" t="s">
        <v>75</v>
      </c>
      <c r="N174" s="65">
        <v>105000</v>
      </c>
      <c r="O174" s="65" t="s">
        <v>76</v>
      </c>
      <c r="P174" s="65">
        <f>VLOOKUP(D174,资产包数据!B:G,5,0)</f>
        <v>48</v>
      </c>
      <c r="Q174" s="65">
        <v>2800</v>
      </c>
      <c r="R174" s="65"/>
      <c r="S174" s="65">
        <v>22400</v>
      </c>
      <c r="T174" s="65">
        <v>22400</v>
      </c>
      <c r="U174" s="65">
        <f>VLOOKUP(D174,资产包数据!B:N,13,0)</f>
        <v>80.12</v>
      </c>
      <c r="V174" s="65" t="s">
        <v>589</v>
      </c>
    </row>
    <row r="175" ht="15" spans="1:22">
      <c r="A175" s="65" t="s">
        <v>178</v>
      </c>
      <c r="B175" s="65" t="s">
        <v>68</v>
      </c>
      <c r="C175" s="65" t="s">
        <v>35</v>
      </c>
      <c r="D175" s="65" t="s">
        <v>590</v>
      </c>
      <c r="E175" s="65" t="s">
        <v>591</v>
      </c>
      <c r="F175" s="65" t="s">
        <v>71</v>
      </c>
      <c r="G175" s="65" t="s">
        <v>71</v>
      </c>
      <c r="H175" s="65" t="s">
        <v>72</v>
      </c>
      <c r="I175" s="65" t="s">
        <v>71</v>
      </c>
      <c r="J175" s="65" t="s">
        <v>536</v>
      </c>
      <c r="K175" s="71">
        <v>44562</v>
      </c>
      <c r="L175" s="65" t="s">
        <v>74</v>
      </c>
      <c r="M175" s="65" t="s">
        <v>75</v>
      </c>
      <c r="N175" s="65">
        <v>105000</v>
      </c>
      <c r="O175" s="65" t="s">
        <v>76</v>
      </c>
      <c r="P175" s="65">
        <f>VLOOKUP(D175,资产包数据!B:G,5,0)</f>
        <v>48</v>
      </c>
      <c r="Q175" s="65">
        <v>2800</v>
      </c>
      <c r="R175" s="65"/>
      <c r="S175" s="65">
        <v>22400</v>
      </c>
      <c r="T175" s="65">
        <v>22400</v>
      </c>
      <c r="U175" s="65">
        <f>VLOOKUP(D175,资产包数据!B:N,13,0)</f>
        <v>80.12</v>
      </c>
      <c r="V175" s="65" t="s">
        <v>592</v>
      </c>
    </row>
    <row r="176" ht="15" spans="1:22">
      <c r="A176" s="65" t="s">
        <v>67</v>
      </c>
      <c r="B176" s="65" t="s">
        <v>68</v>
      </c>
      <c r="C176" s="65" t="s">
        <v>35</v>
      </c>
      <c r="D176" s="65" t="s">
        <v>593</v>
      </c>
      <c r="E176" s="65" t="s">
        <v>594</v>
      </c>
      <c r="F176" s="65" t="s">
        <v>71</v>
      </c>
      <c r="G176" s="65" t="s">
        <v>71</v>
      </c>
      <c r="H176" s="65" t="s">
        <v>72</v>
      </c>
      <c r="I176" s="65" t="s">
        <v>71</v>
      </c>
      <c r="J176" s="65" t="s">
        <v>80</v>
      </c>
      <c r="K176" s="71">
        <v>44630</v>
      </c>
      <c r="L176" s="65" t="s">
        <v>74</v>
      </c>
      <c r="M176" s="65" t="s">
        <v>75</v>
      </c>
      <c r="N176" s="65">
        <v>105000</v>
      </c>
      <c r="O176" s="65" t="s">
        <v>76</v>
      </c>
      <c r="P176" s="65">
        <f>VLOOKUP(D176,资产包数据!B:G,5,0)</f>
        <v>48</v>
      </c>
      <c r="Q176" s="65">
        <v>2800</v>
      </c>
      <c r="R176" s="65"/>
      <c r="S176" s="65">
        <v>16800</v>
      </c>
      <c r="T176" s="65">
        <v>16800</v>
      </c>
      <c r="U176" s="65">
        <f>VLOOKUP(D176,资产包数据!B:N,13,0)</f>
        <v>80.12</v>
      </c>
      <c r="V176" s="65" t="s">
        <v>595</v>
      </c>
    </row>
    <row r="177" ht="15" spans="1:22">
      <c r="A177" s="65" t="s">
        <v>67</v>
      </c>
      <c r="B177" s="65" t="s">
        <v>68</v>
      </c>
      <c r="C177" s="65" t="s">
        <v>35</v>
      </c>
      <c r="D177" s="65" t="s">
        <v>596</v>
      </c>
      <c r="E177" s="65" t="s">
        <v>597</v>
      </c>
      <c r="F177" s="65" t="s">
        <v>71</v>
      </c>
      <c r="G177" s="65" t="s">
        <v>71</v>
      </c>
      <c r="H177" s="65" t="s">
        <v>72</v>
      </c>
      <c r="I177" s="65" t="s">
        <v>71</v>
      </c>
      <c r="J177" s="65" t="s">
        <v>88</v>
      </c>
      <c r="K177" s="71">
        <v>44695</v>
      </c>
      <c r="L177" s="65" t="s">
        <v>74</v>
      </c>
      <c r="M177" s="65" t="s">
        <v>75</v>
      </c>
      <c r="N177" s="65">
        <v>105000</v>
      </c>
      <c r="O177" s="65" t="s">
        <v>76</v>
      </c>
      <c r="P177" s="65">
        <f>VLOOKUP(D177,资产包数据!B:G,5,0)</f>
        <v>48</v>
      </c>
      <c r="Q177" s="65">
        <v>2800</v>
      </c>
      <c r="R177" s="65"/>
      <c r="S177" s="65">
        <v>11200</v>
      </c>
      <c r="T177" s="65">
        <v>11200</v>
      </c>
      <c r="U177" s="65">
        <f>VLOOKUP(D177,资产包数据!B:N,13,0)</f>
        <v>80.12</v>
      </c>
      <c r="V177" s="65" t="s">
        <v>598</v>
      </c>
    </row>
    <row r="178" ht="15" spans="1:22">
      <c r="A178" s="65" t="s">
        <v>67</v>
      </c>
      <c r="B178" s="65" t="s">
        <v>68</v>
      </c>
      <c r="C178" s="65" t="s">
        <v>35</v>
      </c>
      <c r="D178" s="65" t="s">
        <v>599</v>
      </c>
      <c r="E178" s="65" t="s">
        <v>600</v>
      </c>
      <c r="F178" s="65" t="s">
        <v>71</v>
      </c>
      <c r="G178" s="65" t="s">
        <v>71</v>
      </c>
      <c r="H178" s="65" t="s">
        <v>72</v>
      </c>
      <c r="I178" s="65" t="s">
        <v>71</v>
      </c>
      <c r="J178" s="65" t="s">
        <v>150</v>
      </c>
      <c r="K178" s="71">
        <v>44600</v>
      </c>
      <c r="L178" s="65" t="s">
        <v>74</v>
      </c>
      <c r="M178" s="65" t="s">
        <v>75</v>
      </c>
      <c r="N178" s="65">
        <v>105000</v>
      </c>
      <c r="O178" s="65" t="s">
        <v>76</v>
      </c>
      <c r="P178" s="65">
        <f>VLOOKUP(D178,资产包数据!B:G,5,0)</f>
        <v>48</v>
      </c>
      <c r="Q178" s="65">
        <v>2800</v>
      </c>
      <c r="R178" s="65"/>
      <c r="S178" s="65">
        <v>19600</v>
      </c>
      <c r="T178" s="65">
        <v>19600</v>
      </c>
      <c r="U178" s="65">
        <f>VLOOKUP(D178,资产包数据!B:N,13,0)</f>
        <v>80.12</v>
      </c>
      <c r="V178" s="65" t="s">
        <v>601</v>
      </c>
    </row>
    <row r="179" ht="15" spans="1:22">
      <c r="A179" s="65" t="s">
        <v>178</v>
      </c>
      <c r="B179" s="65" t="s">
        <v>68</v>
      </c>
      <c r="C179" s="65" t="s">
        <v>35</v>
      </c>
      <c r="D179" s="65" t="s">
        <v>602</v>
      </c>
      <c r="E179" s="65" t="s">
        <v>603</v>
      </c>
      <c r="F179" s="65" t="s">
        <v>71</v>
      </c>
      <c r="G179" s="65" t="s">
        <v>71</v>
      </c>
      <c r="H179" s="65" t="s">
        <v>72</v>
      </c>
      <c r="I179" s="65" t="s">
        <v>71</v>
      </c>
      <c r="J179" s="65" t="s">
        <v>80</v>
      </c>
      <c r="K179" s="71">
        <v>44630</v>
      </c>
      <c r="L179" s="65" t="s">
        <v>74</v>
      </c>
      <c r="M179" s="65" t="s">
        <v>75</v>
      </c>
      <c r="N179" s="65">
        <v>105000</v>
      </c>
      <c r="O179" s="65" t="s">
        <v>76</v>
      </c>
      <c r="P179" s="65">
        <f>VLOOKUP(D179,资产包数据!B:G,5,0)</f>
        <v>48</v>
      </c>
      <c r="Q179" s="65">
        <v>2800</v>
      </c>
      <c r="R179" s="65"/>
      <c r="S179" s="65">
        <v>16800</v>
      </c>
      <c r="T179" s="65">
        <v>16800</v>
      </c>
      <c r="U179" s="65">
        <f>VLOOKUP(D179,资产包数据!B:N,13,0)</f>
        <v>80.12</v>
      </c>
      <c r="V179" s="65" t="s">
        <v>604</v>
      </c>
    </row>
    <row r="180" ht="15" spans="1:22">
      <c r="A180" s="65" t="s">
        <v>178</v>
      </c>
      <c r="B180" s="65" t="s">
        <v>68</v>
      </c>
      <c r="C180" s="65" t="s">
        <v>35</v>
      </c>
      <c r="D180" s="65" t="s">
        <v>605</v>
      </c>
      <c r="E180" s="65" t="s">
        <v>606</v>
      </c>
      <c r="F180" s="65" t="s">
        <v>71</v>
      </c>
      <c r="G180" s="65" t="s">
        <v>71</v>
      </c>
      <c r="H180" s="65" t="s">
        <v>72</v>
      </c>
      <c r="I180" s="65" t="s">
        <v>71</v>
      </c>
      <c r="J180" s="65" t="s">
        <v>360</v>
      </c>
      <c r="K180" s="71">
        <v>44652</v>
      </c>
      <c r="L180" s="65" t="s">
        <v>74</v>
      </c>
      <c r="M180" s="65" t="s">
        <v>75</v>
      </c>
      <c r="N180" s="65">
        <v>105000</v>
      </c>
      <c r="O180" s="65" t="s">
        <v>76</v>
      </c>
      <c r="P180" s="65">
        <f>VLOOKUP(D180,资产包数据!B:G,5,0)</f>
        <v>48</v>
      </c>
      <c r="Q180" s="65">
        <v>2800</v>
      </c>
      <c r="R180" s="65"/>
      <c r="S180" s="65">
        <v>14000</v>
      </c>
      <c r="T180" s="65">
        <v>14000</v>
      </c>
      <c r="U180" s="65">
        <f>VLOOKUP(D180,资产包数据!B:N,13,0)</f>
        <v>80.12</v>
      </c>
      <c r="V180" s="65" t="s">
        <v>607</v>
      </c>
    </row>
    <row r="181" ht="15" spans="1:22">
      <c r="A181" s="65" t="s">
        <v>67</v>
      </c>
      <c r="B181" s="65" t="s">
        <v>68</v>
      </c>
      <c r="C181" s="65" t="s">
        <v>35</v>
      </c>
      <c r="D181" s="65" t="s">
        <v>608</v>
      </c>
      <c r="E181" s="65" t="s">
        <v>609</v>
      </c>
      <c r="F181" s="65" t="s">
        <v>71</v>
      </c>
      <c r="G181" s="65" t="s">
        <v>71</v>
      </c>
      <c r="H181" s="65" t="s">
        <v>72</v>
      </c>
      <c r="I181" s="65" t="s">
        <v>71</v>
      </c>
      <c r="J181" s="65" t="s">
        <v>80</v>
      </c>
      <c r="K181" s="71">
        <v>44630</v>
      </c>
      <c r="L181" s="65" t="s">
        <v>74</v>
      </c>
      <c r="M181" s="65" t="s">
        <v>75</v>
      </c>
      <c r="N181" s="65">
        <v>105000</v>
      </c>
      <c r="O181" s="65" t="s">
        <v>76</v>
      </c>
      <c r="P181" s="65">
        <f>VLOOKUP(D181,资产包数据!B:G,5,0)</f>
        <v>48</v>
      </c>
      <c r="Q181" s="65">
        <v>2800</v>
      </c>
      <c r="R181" s="65"/>
      <c r="S181" s="65">
        <v>16800</v>
      </c>
      <c r="T181" s="65">
        <v>16800</v>
      </c>
      <c r="U181" s="65">
        <f>VLOOKUP(D181,资产包数据!B:N,13,0)</f>
        <v>80.12</v>
      </c>
      <c r="V181" s="65" t="s">
        <v>85</v>
      </c>
    </row>
    <row r="182" ht="15" spans="1:22">
      <c r="A182" s="65" t="s">
        <v>67</v>
      </c>
      <c r="B182" s="65" t="s">
        <v>68</v>
      </c>
      <c r="C182" s="65" t="s">
        <v>35</v>
      </c>
      <c r="D182" s="65" t="s">
        <v>610</v>
      </c>
      <c r="E182" s="65" t="s">
        <v>611</v>
      </c>
      <c r="F182" s="65" t="s">
        <v>71</v>
      </c>
      <c r="G182" s="65" t="s">
        <v>71</v>
      </c>
      <c r="H182" s="65" t="s">
        <v>72</v>
      </c>
      <c r="I182" s="65" t="s">
        <v>71</v>
      </c>
      <c r="J182" s="65" t="s">
        <v>88</v>
      </c>
      <c r="K182" s="71">
        <v>44695</v>
      </c>
      <c r="L182" s="65" t="s">
        <v>74</v>
      </c>
      <c r="M182" s="65" t="s">
        <v>75</v>
      </c>
      <c r="N182" s="65">
        <v>105000</v>
      </c>
      <c r="O182" s="65" t="s">
        <v>76</v>
      </c>
      <c r="P182" s="65">
        <f>VLOOKUP(D182,资产包数据!B:G,5,0)</f>
        <v>48</v>
      </c>
      <c r="Q182" s="65">
        <v>2800</v>
      </c>
      <c r="R182" s="65"/>
      <c r="S182" s="65">
        <v>11200</v>
      </c>
      <c r="T182" s="65">
        <v>11200</v>
      </c>
      <c r="U182" s="65">
        <f>VLOOKUP(D182,资产包数据!B:N,13,0)</f>
        <v>80.12</v>
      </c>
      <c r="V182" s="65" t="s">
        <v>612</v>
      </c>
    </row>
    <row r="183" ht="15" spans="1:22">
      <c r="A183" s="65" t="s">
        <v>67</v>
      </c>
      <c r="B183" s="65" t="s">
        <v>68</v>
      </c>
      <c r="C183" s="65" t="s">
        <v>35</v>
      </c>
      <c r="D183" s="65" t="s">
        <v>613</v>
      </c>
      <c r="E183" s="65" t="s">
        <v>614</v>
      </c>
      <c r="F183" s="65" t="s">
        <v>71</v>
      </c>
      <c r="G183" s="65" t="s">
        <v>71</v>
      </c>
      <c r="H183" s="65" t="s">
        <v>72</v>
      </c>
      <c r="I183" s="65" t="s">
        <v>71</v>
      </c>
      <c r="J183" s="65" t="s">
        <v>88</v>
      </c>
      <c r="K183" s="71">
        <v>44695</v>
      </c>
      <c r="L183" s="65" t="s">
        <v>95</v>
      </c>
      <c r="M183" s="65" t="s">
        <v>75</v>
      </c>
      <c r="N183" s="65">
        <v>105000</v>
      </c>
      <c r="O183" s="65" t="s">
        <v>76</v>
      </c>
      <c r="P183" s="65">
        <f>VLOOKUP(D183,资产包数据!B:G,5,0)</f>
        <v>48</v>
      </c>
      <c r="Q183" s="65">
        <v>2800</v>
      </c>
      <c r="R183" s="65"/>
      <c r="S183" s="65">
        <v>11200</v>
      </c>
      <c r="T183" s="65">
        <v>11200</v>
      </c>
      <c r="U183" s="65">
        <f>VLOOKUP(D183,资产包数据!B:N,13,0)</f>
        <v>80.12</v>
      </c>
      <c r="V183" s="65" t="s">
        <v>615</v>
      </c>
    </row>
    <row r="184" ht="15" spans="1:22">
      <c r="A184" s="65" t="s">
        <v>67</v>
      </c>
      <c r="B184" s="65" t="s">
        <v>68</v>
      </c>
      <c r="C184" s="65" t="s">
        <v>35</v>
      </c>
      <c r="D184" s="65" t="s">
        <v>616</v>
      </c>
      <c r="E184" s="65" t="s">
        <v>617</v>
      </c>
      <c r="F184" s="65" t="s">
        <v>71</v>
      </c>
      <c r="G184" s="65" t="s">
        <v>71</v>
      </c>
      <c r="H184" s="65" t="s">
        <v>72</v>
      </c>
      <c r="I184" s="65" t="s">
        <v>71</v>
      </c>
      <c r="J184" s="65" t="s">
        <v>84</v>
      </c>
      <c r="K184" s="71">
        <v>44660</v>
      </c>
      <c r="L184" s="65" t="s">
        <v>95</v>
      </c>
      <c r="M184" s="65" t="s">
        <v>75</v>
      </c>
      <c r="N184" s="65">
        <v>105000</v>
      </c>
      <c r="O184" s="65" t="s">
        <v>76</v>
      </c>
      <c r="P184" s="65">
        <f>VLOOKUP(D184,资产包数据!B:G,5,0)</f>
        <v>48</v>
      </c>
      <c r="Q184" s="65">
        <v>2800</v>
      </c>
      <c r="R184" s="65"/>
      <c r="S184" s="65">
        <v>14000</v>
      </c>
      <c r="T184" s="65">
        <v>14000</v>
      </c>
      <c r="U184" s="65">
        <f>VLOOKUP(D184,资产包数据!B:N,13,0)</f>
        <v>80.12</v>
      </c>
      <c r="V184" s="65" t="s">
        <v>618</v>
      </c>
    </row>
    <row r="185" ht="15" spans="1:22">
      <c r="A185" s="65" t="s">
        <v>178</v>
      </c>
      <c r="B185" s="65" t="s">
        <v>68</v>
      </c>
      <c r="C185" s="65" t="s">
        <v>35</v>
      </c>
      <c r="D185" s="65" t="s">
        <v>619</v>
      </c>
      <c r="E185" s="65" t="s">
        <v>620</v>
      </c>
      <c r="F185" s="65" t="s">
        <v>71</v>
      </c>
      <c r="G185" s="65" t="s">
        <v>71</v>
      </c>
      <c r="H185" s="65" t="s">
        <v>72</v>
      </c>
      <c r="I185" s="65" t="s">
        <v>71</v>
      </c>
      <c r="J185" s="65" t="s">
        <v>360</v>
      </c>
      <c r="K185" s="71">
        <v>44652</v>
      </c>
      <c r="L185" s="65" t="s">
        <v>95</v>
      </c>
      <c r="M185" s="65" t="s">
        <v>75</v>
      </c>
      <c r="N185" s="65">
        <v>105000</v>
      </c>
      <c r="O185" s="65" t="s">
        <v>76</v>
      </c>
      <c r="P185" s="65">
        <f>VLOOKUP(D185,资产包数据!B:G,5,0)</f>
        <v>48</v>
      </c>
      <c r="Q185" s="65">
        <v>2800</v>
      </c>
      <c r="R185" s="65"/>
      <c r="S185" s="65">
        <v>14000</v>
      </c>
      <c r="T185" s="65">
        <v>14000</v>
      </c>
      <c r="U185" s="65">
        <f>VLOOKUP(D185,资产包数据!B:N,13,0)</f>
        <v>80.12</v>
      </c>
      <c r="V185" s="65" t="s">
        <v>621</v>
      </c>
    </row>
    <row r="186" ht="15" spans="1:22">
      <c r="A186" s="65" t="s">
        <v>67</v>
      </c>
      <c r="B186" s="65" t="s">
        <v>68</v>
      </c>
      <c r="C186" s="65" t="s">
        <v>35</v>
      </c>
      <c r="D186" s="65" t="s">
        <v>622</v>
      </c>
      <c r="E186" s="65" t="s">
        <v>623</v>
      </c>
      <c r="F186" s="65" t="s">
        <v>71</v>
      </c>
      <c r="G186" s="65" t="s">
        <v>71</v>
      </c>
      <c r="H186" s="65" t="s">
        <v>72</v>
      </c>
      <c r="I186" s="65" t="s">
        <v>71</v>
      </c>
      <c r="J186" s="65" t="s">
        <v>127</v>
      </c>
      <c r="K186" s="71">
        <v>44720</v>
      </c>
      <c r="L186" s="65" t="s">
        <v>89</v>
      </c>
      <c r="M186" s="65" t="s">
        <v>75</v>
      </c>
      <c r="N186" s="65">
        <v>105000</v>
      </c>
      <c r="O186" s="65" t="s">
        <v>76</v>
      </c>
      <c r="P186" s="65">
        <f>VLOOKUP(D186,资产包数据!B:G,5,0)</f>
        <v>48</v>
      </c>
      <c r="Q186" s="65">
        <v>2800</v>
      </c>
      <c r="R186" s="65"/>
      <c r="S186" s="65">
        <v>8400</v>
      </c>
      <c r="T186" s="65">
        <v>8400</v>
      </c>
      <c r="U186" s="65">
        <f>VLOOKUP(D186,资产包数据!B:N,13,0)</f>
        <v>80.12</v>
      </c>
      <c r="V186" s="65" t="s">
        <v>624</v>
      </c>
    </row>
    <row r="187" ht="15" spans="1:22">
      <c r="A187" s="65" t="s">
        <v>67</v>
      </c>
      <c r="B187" s="65" t="s">
        <v>68</v>
      </c>
      <c r="C187" s="65" t="s">
        <v>35</v>
      </c>
      <c r="D187" s="65" t="s">
        <v>625</v>
      </c>
      <c r="E187" s="65" t="s">
        <v>626</v>
      </c>
      <c r="F187" s="65" t="s">
        <v>71</v>
      </c>
      <c r="G187" s="65" t="s">
        <v>71</v>
      </c>
      <c r="H187" s="65" t="s">
        <v>72</v>
      </c>
      <c r="I187" s="65" t="s">
        <v>71</v>
      </c>
      <c r="J187" s="65" t="s">
        <v>84</v>
      </c>
      <c r="K187" s="71">
        <v>44660</v>
      </c>
      <c r="L187" s="65" t="s">
        <v>95</v>
      </c>
      <c r="M187" s="65" t="s">
        <v>75</v>
      </c>
      <c r="N187" s="65">
        <v>105000</v>
      </c>
      <c r="O187" s="65" t="s">
        <v>76</v>
      </c>
      <c r="P187" s="65">
        <f>VLOOKUP(D187,资产包数据!B:G,5,0)</f>
        <v>48</v>
      </c>
      <c r="Q187" s="65">
        <v>2800</v>
      </c>
      <c r="R187" s="65"/>
      <c r="S187" s="65">
        <v>14000</v>
      </c>
      <c r="T187" s="65">
        <v>14000</v>
      </c>
      <c r="U187" s="65">
        <f>VLOOKUP(D187,资产包数据!B:N,13,0)</f>
        <v>80.12</v>
      </c>
      <c r="V187" s="65" t="s">
        <v>627</v>
      </c>
    </row>
    <row r="188" ht="15" spans="1:22">
      <c r="A188" s="65" t="s">
        <v>67</v>
      </c>
      <c r="B188" s="65" t="s">
        <v>68</v>
      </c>
      <c r="C188" s="65" t="s">
        <v>35</v>
      </c>
      <c r="D188" s="65" t="s">
        <v>628</v>
      </c>
      <c r="E188" s="65" t="s">
        <v>629</v>
      </c>
      <c r="F188" s="65" t="s">
        <v>71</v>
      </c>
      <c r="G188" s="65" t="s">
        <v>71</v>
      </c>
      <c r="H188" s="65" t="s">
        <v>72</v>
      </c>
      <c r="I188" s="65" t="s">
        <v>71</v>
      </c>
      <c r="J188" s="65" t="s">
        <v>80</v>
      </c>
      <c r="K188" s="71">
        <v>44630</v>
      </c>
      <c r="L188" s="65" t="s">
        <v>74</v>
      </c>
      <c r="M188" s="65" t="s">
        <v>75</v>
      </c>
      <c r="N188" s="65">
        <v>105000</v>
      </c>
      <c r="O188" s="65" t="s">
        <v>76</v>
      </c>
      <c r="P188" s="65">
        <f>VLOOKUP(D188,资产包数据!B:G,5,0)</f>
        <v>48</v>
      </c>
      <c r="Q188" s="65">
        <v>2800</v>
      </c>
      <c r="R188" s="65"/>
      <c r="S188" s="65">
        <v>16800</v>
      </c>
      <c r="T188" s="65">
        <v>16800</v>
      </c>
      <c r="U188" s="65">
        <f>VLOOKUP(D188,资产包数据!B:N,13,0)</f>
        <v>80.12</v>
      </c>
      <c r="V188" s="65" t="s">
        <v>630</v>
      </c>
    </row>
    <row r="189" ht="15" spans="1:22">
      <c r="A189" s="65" t="s">
        <v>67</v>
      </c>
      <c r="B189" s="65" t="s">
        <v>68</v>
      </c>
      <c r="C189" s="65" t="s">
        <v>35</v>
      </c>
      <c r="D189" s="65" t="s">
        <v>631</v>
      </c>
      <c r="E189" s="65" t="s">
        <v>632</v>
      </c>
      <c r="F189" s="65" t="s">
        <v>71</v>
      </c>
      <c r="G189" s="65" t="s">
        <v>71</v>
      </c>
      <c r="H189" s="65" t="s">
        <v>72</v>
      </c>
      <c r="I189" s="65" t="s">
        <v>71</v>
      </c>
      <c r="J189" s="65" t="s">
        <v>150</v>
      </c>
      <c r="K189" s="71">
        <v>44600</v>
      </c>
      <c r="L189" s="65" t="s">
        <v>95</v>
      </c>
      <c r="M189" s="65" t="s">
        <v>75</v>
      </c>
      <c r="N189" s="65">
        <v>105000</v>
      </c>
      <c r="O189" s="65" t="s">
        <v>76</v>
      </c>
      <c r="P189" s="65">
        <f>VLOOKUP(D189,资产包数据!B:G,5,0)</f>
        <v>48</v>
      </c>
      <c r="Q189" s="65">
        <v>2800</v>
      </c>
      <c r="R189" s="65"/>
      <c r="S189" s="65">
        <v>19600</v>
      </c>
      <c r="T189" s="65">
        <v>19600</v>
      </c>
      <c r="U189" s="65">
        <f>VLOOKUP(D189,资产包数据!B:N,13,0)</f>
        <v>80.12</v>
      </c>
      <c r="V189" s="65" t="s">
        <v>633</v>
      </c>
    </row>
    <row r="190" ht="15" spans="1:22">
      <c r="A190" s="65" t="s">
        <v>67</v>
      </c>
      <c r="B190" s="65" t="s">
        <v>68</v>
      </c>
      <c r="C190" s="65" t="s">
        <v>35</v>
      </c>
      <c r="D190" s="65" t="s">
        <v>634</v>
      </c>
      <c r="E190" s="65" t="s">
        <v>635</v>
      </c>
      <c r="F190" s="65" t="s">
        <v>71</v>
      </c>
      <c r="G190" s="65" t="s">
        <v>71</v>
      </c>
      <c r="H190" s="65" t="s">
        <v>72</v>
      </c>
      <c r="I190" s="65" t="s">
        <v>71</v>
      </c>
      <c r="J190" s="65" t="s">
        <v>360</v>
      </c>
      <c r="K190" s="71">
        <v>44652</v>
      </c>
      <c r="L190" s="65" t="s">
        <v>95</v>
      </c>
      <c r="M190" s="65" t="s">
        <v>75</v>
      </c>
      <c r="N190" s="65">
        <v>105000</v>
      </c>
      <c r="O190" s="65" t="s">
        <v>76</v>
      </c>
      <c r="P190" s="65">
        <f>VLOOKUP(D190,资产包数据!B:G,5,0)</f>
        <v>48</v>
      </c>
      <c r="Q190" s="65">
        <v>2800</v>
      </c>
      <c r="R190" s="65"/>
      <c r="S190" s="65">
        <v>14000</v>
      </c>
      <c r="T190" s="65">
        <v>14000</v>
      </c>
      <c r="U190" s="65">
        <f>VLOOKUP(D190,资产包数据!B:N,13,0)</f>
        <v>80.12</v>
      </c>
      <c r="V190" s="65" t="s">
        <v>636</v>
      </c>
    </row>
    <row r="191" ht="15" spans="1:22">
      <c r="A191" s="65" t="s">
        <v>67</v>
      </c>
      <c r="B191" s="65" t="s">
        <v>68</v>
      </c>
      <c r="C191" s="65" t="s">
        <v>35</v>
      </c>
      <c r="D191" s="65" t="s">
        <v>637</v>
      </c>
      <c r="E191" s="65" t="s">
        <v>638</v>
      </c>
      <c r="F191" s="65" t="s">
        <v>71</v>
      </c>
      <c r="G191" s="65" t="s">
        <v>71</v>
      </c>
      <c r="H191" s="65" t="s">
        <v>72</v>
      </c>
      <c r="I191" s="65" t="s">
        <v>71</v>
      </c>
      <c r="J191" s="65" t="s">
        <v>342</v>
      </c>
      <c r="K191" s="71">
        <v>44767</v>
      </c>
      <c r="L191" s="65" t="s">
        <v>95</v>
      </c>
      <c r="M191" s="65" t="s">
        <v>75</v>
      </c>
      <c r="N191" s="65">
        <v>105000</v>
      </c>
      <c r="O191" s="65" t="s">
        <v>76</v>
      </c>
      <c r="P191" s="65">
        <f>VLOOKUP(D191,资产包数据!B:G,5,0)</f>
        <v>48</v>
      </c>
      <c r="Q191" s="65">
        <v>2800</v>
      </c>
      <c r="R191" s="65"/>
      <c r="S191" s="65">
        <v>5600</v>
      </c>
      <c r="T191" s="65">
        <v>5600</v>
      </c>
      <c r="U191" s="65">
        <f>VLOOKUP(D191,资产包数据!B:N,13,0)</f>
        <v>80.12</v>
      </c>
      <c r="V191" s="65" t="s">
        <v>639</v>
      </c>
    </row>
    <row r="192" ht="15" spans="1:22">
      <c r="A192" s="65" t="s">
        <v>67</v>
      </c>
      <c r="B192" s="65" t="s">
        <v>68</v>
      </c>
      <c r="C192" s="65" t="s">
        <v>35</v>
      </c>
      <c r="D192" s="65" t="s">
        <v>640</v>
      </c>
      <c r="E192" s="65" t="s">
        <v>641</v>
      </c>
      <c r="F192" s="65" t="s">
        <v>71</v>
      </c>
      <c r="G192" s="65" t="s">
        <v>71</v>
      </c>
      <c r="H192" s="65" t="s">
        <v>72</v>
      </c>
      <c r="I192" s="65" t="s">
        <v>71</v>
      </c>
      <c r="J192" s="65" t="s">
        <v>80</v>
      </c>
      <c r="K192" s="71">
        <v>44630</v>
      </c>
      <c r="L192" s="65" t="s">
        <v>95</v>
      </c>
      <c r="M192" s="65" t="s">
        <v>75</v>
      </c>
      <c r="N192" s="65">
        <v>105000</v>
      </c>
      <c r="O192" s="65" t="s">
        <v>76</v>
      </c>
      <c r="P192" s="65">
        <f>VLOOKUP(D192,资产包数据!B:G,5,0)</f>
        <v>48</v>
      </c>
      <c r="Q192" s="65">
        <v>2800</v>
      </c>
      <c r="R192" s="65"/>
      <c r="S192" s="65">
        <v>16800</v>
      </c>
      <c r="T192" s="65">
        <v>16800</v>
      </c>
      <c r="U192" s="65">
        <f>VLOOKUP(D192,资产包数据!B:N,13,0)</f>
        <v>80.12</v>
      </c>
      <c r="V192" s="65" t="s">
        <v>642</v>
      </c>
    </row>
    <row r="193" ht="15" spans="1:22">
      <c r="A193" s="65" t="s">
        <v>67</v>
      </c>
      <c r="B193" s="65" t="s">
        <v>68</v>
      </c>
      <c r="C193" s="65" t="s">
        <v>35</v>
      </c>
      <c r="D193" s="65" t="s">
        <v>643</v>
      </c>
      <c r="E193" s="65" t="s">
        <v>644</v>
      </c>
      <c r="F193" s="65" t="s">
        <v>71</v>
      </c>
      <c r="G193" s="65" t="s">
        <v>71</v>
      </c>
      <c r="H193" s="65" t="s">
        <v>72</v>
      </c>
      <c r="I193" s="65" t="s">
        <v>71</v>
      </c>
      <c r="J193" s="65" t="s">
        <v>73</v>
      </c>
      <c r="K193" s="71">
        <v>44621</v>
      </c>
      <c r="L193" s="65" t="s">
        <v>95</v>
      </c>
      <c r="M193" s="65" t="s">
        <v>75</v>
      </c>
      <c r="N193" s="65">
        <v>105000</v>
      </c>
      <c r="O193" s="65" t="s">
        <v>76</v>
      </c>
      <c r="P193" s="65">
        <f>VLOOKUP(D193,资产包数据!B:G,5,0)</f>
        <v>48</v>
      </c>
      <c r="Q193" s="65">
        <v>2800</v>
      </c>
      <c r="R193" s="65"/>
      <c r="S193" s="65">
        <v>16800</v>
      </c>
      <c r="T193" s="65">
        <v>16800</v>
      </c>
      <c r="U193" s="65">
        <f>VLOOKUP(D193,资产包数据!B:N,13,0)</f>
        <v>80.12</v>
      </c>
      <c r="V193" s="65" t="s">
        <v>645</v>
      </c>
    </row>
    <row r="194" ht="15" spans="1:22">
      <c r="A194" s="65" t="s">
        <v>67</v>
      </c>
      <c r="B194" s="65" t="s">
        <v>68</v>
      </c>
      <c r="C194" s="65" t="s">
        <v>35</v>
      </c>
      <c r="D194" s="65" t="s">
        <v>646</v>
      </c>
      <c r="E194" s="65" t="s">
        <v>647</v>
      </c>
      <c r="F194" s="65" t="s">
        <v>71</v>
      </c>
      <c r="G194" s="65" t="s">
        <v>71</v>
      </c>
      <c r="H194" s="65" t="s">
        <v>72</v>
      </c>
      <c r="I194" s="65" t="s">
        <v>71</v>
      </c>
      <c r="J194" s="65" t="s">
        <v>73</v>
      </c>
      <c r="K194" s="71">
        <v>44621</v>
      </c>
      <c r="L194" s="65" t="s">
        <v>95</v>
      </c>
      <c r="M194" s="65" t="s">
        <v>75</v>
      </c>
      <c r="N194" s="65">
        <v>105000</v>
      </c>
      <c r="O194" s="65" t="s">
        <v>76</v>
      </c>
      <c r="P194" s="65">
        <f>VLOOKUP(D194,资产包数据!B:G,5,0)</f>
        <v>48</v>
      </c>
      <c r="Q194" s="65">
        <v>2800</v>
      </c>
      <c r="R194" s="65"/>
      <c r="S194" s="65">
        <v>16800</v>
      </c>
      <c r="T194" s="65">
        <v>16800</v>
      </c>
      <c r="U194" s="65">
        <f>VLOOKUP(D194,资产包数据!B:N,13,0)</f>
        <v>80.12</v>
      </c>
      <c r="V194" s="65" t="s">
        <v>648</v>
      </c>
    </row>
    <row r="195" ht="15" spans="1:22">
      <c r="A195" s="65" t="s">
        <v>67</v>
      </c>
      <c r="B195" s="65" t="s">
        <v>68</v>
      </c>
      <c r="C195" s="65" t="s">
        <v>35</v>
      </c>
      <c r="D195" s="65" t="s">
        <v>649</v>
      </c>
      <c r="E195" s="65" t="s">
        <v>650</v>
      </c>
      <c r="F195" s="65" t="s">
        <v>71</v>
      </c>
      <c r="G195" s="65" t="s">
        <v>71</v>
      </c>
      <c r="H195" s="65" t="s">
        <v>72</v>
      </c>
      <c r="I195" s="65" t="s">
        <v>71</v>
      </c>
      <c r="J195" s="65" t="s">
        <v>84</v>
      </c>
      <c r="K195" s="71">
        <v>44660</v>
      </c>
      <c r="L195" s="65" t="s">
        <v>95</v>
      </c>
      <c r="M195" s="65" t="s">
        <v>75</v>
      </c>
      <c r="N195" s="65">
        <v>105000</v>
      </c>
      <c r="O195" s="65" t="s">
        <v>76</v>
      </c>
      <c r="P195" s="65">
        <f>VLOOKUP(D195,资产包数据!B:G,5,0)</f>
        <v>48</v>
      </c>
      <c r="Q195" s="65">
        <v>2800</v>
      </c>
      <c r="R195" s="65"/>
      <c r="S195" s="65">
        <v>14000</v>
      </c>
      <c r="T195" s="65">
        <v>14000</v>
      </c>
      <c r="U195" s="65">
        <f>VLOOKUP(D195,资产包数据!B:N,13,0)</f>
        <v>80.12</v>
      </c>
      <c r="V195" s="65" t="s">
        <v>651</v>
      </c>
    </row>
    <row r="196" ht="15" spans="1:22">
      <c r="A196" s="65" t="s">
        <v>67</v>
      </c>
      <c r="B196" s="65" t="s">
        <v>68</v>
      </c>
      <c r="C196" s="65" t="s">
        <v>35</v>
      </c>
      <c r="D196" s="65" t="s">
        <v>652</v>
      </c>
      <c r="E196" s="65" t="s">
        <v>653</v>
      </c>
      <c r="F196" s="65" t="s">
        <v>71</v>
      </c>
      <c r="G196" s="65" t="s">
        <v>71</v>
      </c>
      <c r="H196" s="65" t="s">
        <v>72</v>
      </c>
      <c r="I196" s="65" t="s">
        <v>71</v>
      </c>
      <c r="J196" s="65" t="s">
        <v>80</v>
      </c>
      <c r="K196" s="71">
        <v>44630</v>
      </c>
      <c r="L196" s="65" t="s">
        <v>95</v>
      </c>
      <c r="M196" s="65" t="s">
        <v>75</v>
      </c>
      <c r="N196" s="65">
        <v>105000</v>
      </c>
      <c r="O196" s="65" t="s">
        <v>76</v>
      </c>
      <c r="P196" s="65">
        <f>VLOOKUP(D196,资产包数据!B:G,5,0)</f>
        <v>48</v>
      </c>
      <c r="Q196" s="65">
        <v>2800</v>
      </c>
      <c r="R196" s="65"/>
      <c r="S196" s="65">
        <v>16800</v>
      </c>
      <c r="T196" s="65">
        <v>16800</v>
      </c>
      <c r="U196" s="65">
        <f>VLOOKUP(D196,资产包数据!B:N,13,0)</f>
        <v>80.12</v>
      </c>
      <c r="V196" s="65" t="s">
        <v>654</v>
      </c>
    </row>
    <row r="197" ht="15" spans="1:22">
      <c r="A197" s="65" t="s">
        <v>67</v>
      </c>
      <c r="B197" s="65" t="s">
        <v>68</v>
      </c>
      <c r="C197" s="65" t="s">
        <v>35</v>
      </c>
      <c r="D197" s="65" t="s">
        <v>655</v>
      </c>
      <c r="E197" s="65" t="s">
        <v>656</v>
      </c>
      <c r="F197" s="65" t="s">
        <v>71</v>
      </c>
      <c r="G197" s="65" t="s">
        <v>71</v>
      </c>
      <c r="H197" s="65" t="s">
        <v>72</v>
      </c>
      <c r="I197" s="65" t="s">
        <v>71</v>
      </c>
      <c r="J197" s="65" t="s">
        <v>84</v>
      </c>
      <c r="K197" s="71">
        <v>44660</v>
      </c>
      <c r="L197" s="65" t="s">
        <v>95</v>
      </c>
      <c r="M197" s="65" t="s">
        <v>75</v>
      </c>
      <c r="N197" s="65">
        <v>105000</v>
      </c>
      <c r="O197" s="65" t="s">
        <v>76</v>
      </c>
      <c r="P197" s="65">
        <f>VLOOKUP(D197,资产包数据!B:G,5,0)</f>
        <v>48</v>
      </c>
      <c r="Q197" s="65">
        <v>2800</v>
      </c>
      <c r="R197" s="65"/>
      <c r="S197" s="65">
        <v>14000</v>
      </c>
      <c r="T197" s="65">
        <v>14000</v>
      </c>
      <c r="U197" s="65">
        <f>VLOOKUP(D197,资产包数据!B:N,13,0)</f>
        <v>80.12</v>
      </c>
      <c r="V197" s="65" t="s">
        <v>657</v>
      </c>
    </row>
    <row r="198" ht="15" spans="1:22">
      <c r="A198" s="65" t="s">
        <v>67</v>
      </c>
      <c r="B198" s="65" t="s">
        <v>68</v>
      </c>
      <c r="C198" s="65" t="s">
        <v>35</v>
      </c>
      <c r="D198" s="65" t="s">
        <v>658</v>
      </c>
      <c r="E198" s="65" t="s">
        <v>659</v>
      </c>
      <c r="F198" s="65" t="s">
        <v>71</v>
      </c>
      <c r="G198" s="65" t="s">
        <v>71</v>
      </c>
      <c r="H198" s="65" t="s">
        <v>72</v>
      </c>
      <c r="I198" s="65" t="s">
        <v>71</v>
      </c>
      <c r="J198" s="65" t="s">
        <v>127</v>
      </c>
      <c r="K198" s="71">
        <v>44720</v>
      </c>
      <c r="L198" s="65" t="s">
        <v>89</v>
      </c>
      <c r="M198" s="65" t="s">
        <v>75</v>
      </c>
      <c r="N198" s="65">
        <v>105000</v>
      </c>
      <c r="O198" s="65" t="s">
        <v>76</v>
      </c>
      <c r="P198" s="65">
        <f>VLOOKUP(D198,资产包数据!B:G,5,0)</f>
        <v>48</v>
      </c>
      <c r="Q198" s="65">
        <v>2800</v>
      </c>
      <c r="R198" s="65"/>
      <c r="S198" s="65">
        <v>8400</v>
      </c>
      <c r="T198" s="65">
        <v>8400</v>
      </c>
      <c r="U198" s="65">
        <f>VLOOKUP(D198,资产包数据!B:N,13,0)</f>
        <v>80.12</v>
      </c>
      <c r="V198" s="65" t="s">
        <v>660</v>
      </c>
    </row>
    <row r="199" ht="15" spans="1:22">
      <c r="A199" s="65" t="s">
        <v>67</v>
      </c>
      <c r="B199" s="65" t="s">
        <v>68</v>
      </c>
      <c r="C199" s="65" t="s">
        <v>35</v>
      </c>
      <c r="D199" s="65" t="s">
        <v>661</v>
      </c>
      <c r="E199" s="65" t="s">
        <v>662</v>
      </c>
      <c r="F199" s="65" t="s">
        <v>71</v>
      </c>
      <c r="G199" s="65" t="s">
        <v>71</v>
      </c>
      <c r="H199" s="65" t="s">
        <v>72</v>
      </c>
      <c r="I199" s="65" t="s">
        <v>71</v>
      </c>
      <c r="J199" s="65" t="s">
        <v>150</v>
      </c>
      <c r="K199" s="71">
        <v>44600</v>
      </c>
      <c r="L199" s="65" t="s">
        <v>95</v>
      </c>
      <c r="M199" s="65" t="s">
        <v>75</v>
      </c>
      <c r="N199" s="65">
        <v>105000</v>
      </c>
      <c r="O199" s="65" t="s">
        <v>76</v>
      </c>
      <c r="P199" s="65">
        <f>VLOOKUP(D199,资产包数据!B:G,5,0)</f>
        <v>48</v>
      </c>
      <c r="Q199" s="65">
        <v>2800</v>
      </c>
      <c r="R199" s="65"/>
      <c r="S199" s="65">
        <v>19600</v>
      </c>
      <c r="T199" s="65">
        <v>19600</v>
      </c>
      <c r="U199" s="65">
        <f>VLOOKUP(D199,资产包数据!B:N,13,0)</f>
        <v>80.12</v>
      </c>
      <c r="V199" s="65" t="s">
        <v>663</v>
      </c>
    </row>
    <row r="200" ht="15" spans="1:22">
      <c r="A200" s="65" t="s">
        <v>67</v>
      </c>
      <c r="B200" s="65" t="s">
        <v>68</v>
      </c>
      <c r="C200" s="65" t="s">
        <v>35</v>
      </c>
      <c r="D200" s="65" t="s">
        <v>664</v>
      </c>
      <c r="E200" s="65" t="s">
        <v>665</v>
      </c>
      <c r="F200" s="65" t="s">
        <v>71</v>
      </c>
      <c r="G200" s="65" t="s">
        <v>71</v>
      </c>
      <c r="H200" s="65" t="s">
        <v>72</v>
      </c>
      <c r="I200" s="65" t="s">
        <v>71</v>
      </c>
      <c r="J200" s="65" t="s">
        <v>88</v>
      </c>
      <c r="K200" s="71">
        <v>44695</v>
      </c>
      <c r="L200" s="65" t="s">
        <v>74</v>
      </c>
      <c r="M200" s="65" t="s">
        <v>75</v>
      </c>
      <c r="N200" s="65">
        <v>105000</v>
      </c>
      <c r="O200" s="65" t="s">
        <v>76</v>
      </c>
      <c r="P200" s="65">
        <f>VLOOKUP(D200,资产包数据!B:G,5,0)</f>
        <v>48</v>
      </c>
      <c r="Q200" s="65">
        <v>2800</v>
      </c>
      <c r="R200" s="65"/>
      <c r="S200" s="65">
        <v>11200</v>
      </c>
      <c r="T200" s="65">
        <v>11200</v>
      </c>
      <c r="U200" s="65">
        <f>VLOOKUP(D200,资产包数据!B:N,13,0)</f>
        <v>80.12</v>
      </c>
      <c r="V200" s="65" t="s">
        <v>666</v>
      </c>
    </row>
    <row r="201" ht="15" spans="1:22">
      <c r="A201" s="65" t="s">
        <v>101</v>
      </c>
      <c r="B201" s="65" t="s">
        <v>68</v>
      </c>
      <c r="C201" s="65" t="s">
        <v>35</v>
      </c>
      <c r="D201" s="65" t="s">
        <v>667</v>
      </c>
      <c r="E201" s="65" t="s">
        <v>668</v>
      </c>
      <c r="F201" s="65" t="s">
        <v>71</v>
      </c>
      <c r="G201" s="65" t="s">
        <v>71</v>
      </c>
      <c r="H201" s="65" t="s">
        <v>104</v>
      </c>
      <c r="I201" s="65" t="s">
        <v>71</v>
      </c>
      <c r="J201" s="65" t="s">
        <v>301</v>
      </c>
      <c r="K201" s="71">
        <v>44630</v>
      </c>
      <c r="L201" s="65" t="s">
        <v>74</v>
      </c>
      <c r="M201" s="65" t="s">
        <v>75</v>
      </c>
      <c r="N201" s="65">
        <v>105000</v>
      </c>
      <c r="O201" s="65" t="s">
        <v>76</v>
      </c>
      <c r="P201" s="65">
        <f>VLOOKUP(D201,资产包数据!B:G,5,0)</f>
        <v>48</v>
      </c>
      <c r="Q201" s="65">
        <v>2800</v>
      </c>
      <c r="R201" s="65"/>
      <c r="S201" s="65">
        <v>16800</v>
      </c>
      <c r="T201" s="65">
        <v>16800</v>
      </c>
      <c r="U201" s="65">
        <f>VLOOKUP(D201,资产包数据!B:N,13,0)</f>
        <v>80.12</v>
      </c>
      <c r="V201" s="65" t="s">
        <v>669</v>
      </c>
    </row>
    <row r="202" ht="15" spans="1:22">
      <c r="A202" s="65" t="s">
        <v>67</v>
      </c>
      <c r="B202" s="65" t="s">
        <v>68</v>
      </c>
      <c r="C202" s="65" t="s">
        <v>35</v>
      </c>
      <c r="D202" s="65" t="s">
        <v>670</v>
      </c>
      <c r="E202" s="65" t="s">
        <v>671</v>
      </c>
      <c r="F202" s="65" t="s">
        <v>71</v>
      </c>
      <c r="G202" s="65" t="s">
        <v>71</v>
      </c>
      <c r="H202" s="65" t="s">
        <v>72</v>
      </c>
      <c r="I202" s="65" t="s">
        <v>71</v>
      </c>
      <c r="J202" s="65" t="s">
        <v>127</v>
      </c>
      <c r="K202" s="71">
        <v>44720</v>
      </c>
      <c r="L202" s="65" t="s">
        <v>74</v>
      </c>
      <c r="M202" s="65" t="s">
        <v>75</v>
      </c>
      <c r="N202" s="65">
        <v>105000</v>
      </c>
      <c r="O202" s="65" t="s">
        <v>76</v>
      </c>
      <c r="P202" s="65">
        <f>VLOOKUP(D202,资产包数据!B:G,5,0)</f>
        <v>48</v>
      </c>
      <c r="Q202" s="65">
        <v>2800</v>
      </c>
      <c r="R202" s="65"/>
      <c r="S202" s="65">
        <v>8400</v>
      </c>
      <c r="T202" s="65">
        <v>8400</v>
      </c>
      <c r="U202" s="65">
        <f>VLOOKUP(D202,资产包数据!B:N,13,0)</f>
        <v>80.12</v>
      </c>
      <c r="V202" s="65" t="s">
        <v>672</v>
      </c>
    </row>
    <row r="203" ht="15" spans="1:22">
      <c r="A203" s="65" t="s">
        <v>67</v>
      </c>
      <c r="B203" s="65" t="s">
        <v>68</v>
      </c>
      <c r="C203" s="65" t="s">
        <v>35</v>
      </c>
      <c r="D203" s="65" t="s">
        <v>673</v>
      </c>
      <c r="E203" s="65" t="s">
        <v>674</v>
      </c>
      <c r="F203" s="65" t="s">
        <v>71</v>
      </c>
      <c r="G203" s="65" t="s">
        <v>71</v>
      </c>
      <c r="H203" s="65" t="s">
        <v>72</v>
      </c>
      <c r="I203" s="65" t="s">
        <v>71</v>
      </c>
      <c r="J203" s="65" t="s">
        <v>360</v>
      </c>
      <c r="K203" s="71">
        <v>44652</v>
      </c>
      <c r="L203" s="65" t="s">
        <v>74</v>
      </c>
      <c r="M203" s="65" t="s">
        <v>75</v>
      </c>
      <c r="N203" s="65">
        <v>105000</v>
      </c>
      <c r="O203" s="65" t="s">
        <v>76</v>
      </c>
      <c r="P203" s="65">
        <f>VLOOKUP(D203,资产包数据!B:G,5,0)</f>
        <v>48</v>
      </c>
      <c r="Q203" s="65">
        <v>2800</v>
      </c>
      <c r="R203" s="65"/>
      <c r="S203" s="65">
        <v>14000</v>
      </c>
      <c r="T203" s="65">
        <v>14000</v>
      </c>
      <c r="U203" s="65">
        <f>VLOOKUP(D203,资产包数据!B:N,13,0)</f>
        <v>80.12</v>
      </c>
      <c r="V203" s="65" t="s">
        <v>675</v>
      </c>
    </row>
    <row r="204" ht="15" spans="1:22">
      <c r="A204" s="65" t="s">
        <v>67</v>
      </c>
      <c r="B204" s="65" t="s">
        <v>110</v>
      </c>
      <c r="C204" s="65" t="s">
        <v>35</v>
      </c>
      <c r="D204" s="65" t="s">
        <v>676</v>
      </c>
      <c r="E204" s="65" t="s">
        <v>677</v>
      </c>
      <c r="F204" s="65"/>
      <c r="G204" s="65" t="s">
        <v>71</v>
      </c>
      <c r="H204" s="65"/>
      <c r="I204" s="65" t="s">
        <v>71</v>
      </c>
      <c r="J204" s="65"/>
      <c r="K204" s="65"/>
      <c r="L204" s="65" t="s">
        <v>74</v>
      </c>
      <c r="M204" s="65" t="s">
        <v>75</v>
      </c>
      <c r="N204" s="65">
        <v>105000</v>
      </c>
      <c r="O204" s="65" t="s">
        <v>76</v>
      </c>
      <c r="P204" s="65">
        <f>VLOOKUP(D204,资产包数据!B:G,5,0)</f>
        <v>48</v>
      </c>
      <c r="Q204" s="65"/>
      <c r="R204" s="65"/>
      <c r="S204" s="65"/>
      <c r="T204" s="65"/>
      <c r="U204" s="65">
        <f>VLOOKUP(D204,资产包数据!B:N,13,0)</f>
        <v>80.12</v>
      </c>
      <c r="V204" s="65"/>
    </row>
    <row r="205" ht="15" spans="1:22">
      <c r="A205" s="65" t="s">
        <v>67</v>
      </c>
      <c r="B205" s="65" t="s">
        <v>68</v>
      </c>
      <c r="C205" s="65" t="s">
        <v>35</v>
      </c>
      <c r="D205" s="65" t="s">
        <v>678</v>
      </c>
      <c r="E205" s="65" t="s">
        <v>679</v>
      </c>
      <c r="F205" s="65" t="s">
        <v>71</v>
      </c>
      <c r="G205" s="65" t="s">
        <v>71</v>
      </c>
      <c r="H205" s="65" t="s">
        <v>72</v>
      </c>
      <c r="I205" s="65" t="s">
        <v>71</v>
      </c>
      <c r="J205" s="65" t="s">
        <v>73</v>
      </c>
      <c r="K205" s="71">
        <v>44621</v>
      </c>
      <c r="L205" s="65" t="s">
        <v>74</v>
      </c>
      <c r="M205" s="65" t="s">
        <v>75</v>
      </c>
      <c r="N205" s="65">
        <v>105000</v>
      </c>
      <c r="O205" s="65" t="s">
        <v>76</v>
      </c>
      <c r="P205" s="65">
        <f>VLOOKUP(D205,资产包数据!B:G,5,0)</f>
        <v>48</v>
      </c>
      <c r="Q205" s="65">
        <v>2800</v>
      </c>
      <c r="R205" s="65"/>
      <c r="S205" s="65">
        <v>16800</v>
      </c>
      <c r="T205" s="65">
        <v>16800</v>
      </c>
      <c r="U205" s="65">
        <f>VLOOKUP(D205,资产包数据!B:N,13,0)</f>
        <v>80.12</v>
      </c>
      <c r="V205" s="65" t="s">
        <v>85</v>
      </c>
    </row>
    <row r="206" ht="15" spans="1:22">
      <c r="A206" s="65" t="s">
        <v>67</v>
      </c>
      <c r="B206" s="65" t="s">
        <v>68</v>
      </c>
      <c r="C206" s="65" t="s">
        <v>35</v>
      </c>
      <c r="D206" s="65" t="s">
        <v>680</v>
      </c>
      <c r="E206" s="65" t="s">
        <v>681</v>
      </c>
      <c r="F206" s="65" t="s">
        <v>71</v>
      </c>
      <c r="G206" s="65" t="s">
        <v>71</v>
      </c>
      <c r="H206" s="65" t="s">
        <v>72</v>
      </c>
      <c r="I206" s="65" t="s">
        <v>71</v>
      </c>
      <c r="J206" s="65" t="s">
        <v>88</v>
      </c>
      <c r="K206" s="71">
        <v>44695</v>
      </c>
      <c r="L206" s="65" t="s">
        <v>74</v>
      </c>
      <c r="M206" s="65" t="s">
        <v>75</v>
      </c>
      <c r="N206" s="65">
        <v>105000</v>
      </c>
      <c r="O206" s="65" t="s">
        <v>76</v>
      </c>
      <c r="P206" s="65">
        <f>VLOOKUP(D206,资产包数据!B:G,5,0)</f>
        <v>48</v>
      </c>
      <c r="Q206" s="65">
        <v>2800</v>
      </c>
      <c r="R206" s="65"/>
      <c r="S206" s="65">
        <v>11200</v>
      </c>
      <c r="T206" s="65">
        <v>11200</v>
      </c>
      <c r="U206" s="65">
        <f>VLOOKUP(D206,资产包数据!B:N,13,0)</f>
        <v>80.12</v>
      </c>
      <c r="V206" s="65" t="s">
        <v>682</v>
      </c>
    </row>
    <row r="207" ht="15" spans="1:22">
      <c r="A207" s="65" t="s">
        <v>67</v>
      </c>
      <c r="B207" s="65" t="s">
        <v>68</v>
      </c>
      <c r="C207" s="65" t="s">
        <v>35</v>
      </c>
      <c r="D207" s="65" t="s">
        <v>683</v>
      </c>
      <c r="E207" s="65" t="s">
        <v>684</v>
      </c>
      <c r="F207" s="65" t="s">
        <v>71</v>
      </c>
      <c r="G207" s="65" t="s">
        <v>71</v>
      </c>
      <c r="H207" s="65" t="s">
        <v>72</v>
      </c>
      <c r="I207" s="65" t="s">
        <v>71</v>
      </c>
      <c r="J207" s="65" t="s">
        <v>84</v>
      </c>
      <c r="K207" s="71">
        <v>44660</v>
      </c>
      <c r="L207" s="65" t="s">
        <v>74</v>
      </c>
      <c r="M207" s="65" t="s">
        <v>75</v>
      </c>
      <c r="N207" s="65">
        <v>105000</v>
      </c>
      <c r="O207" s="65" t="s">
        <v>76</v>
      </c>
      <c r="P207" s="65">
        <f>VLOOKUP(D207,资产包数据!B:G,5,0)</f>
        <v>48</v>
      </c>
      <c r="Q207" s="65">
        <v>2800</v>
      </c>
      <c r="R207" s="65"/>
      <c r="S207" s="65">
        <v>14000</v>
      </c>
      <c r="T207" s="65">
        <v>14000</v>
      </c>
      <c r="U207" s="65">
        <f>VLOOKUP(D207,资产包数据!B:N,13,0)</f>
        <v>80.12</v>
      </c>
      <c r="V207" s="65" t="s">
        <v>685</v>
      </c>
    </row>
    <row r="208" ht="15" spans="1:22">
      <c r="A208" s="65" t="s">
        <v>67</v>
      </c>
      <c r="B208" s="65" t="s">
        <v>68</v>
      </c>
      <c r="C208" s="65" t="s">
        <v>35</v>
      </c>
      <c r="D208" s="65" t="s">
        <v>686</v>
      </c>
      <c r="E208" s="65" t="s">
        <v>687</v>
      </c>
      <c r="F208" s="65" t="s">
        <v>71</v>
      </c>
      <c r="G208" s="65" t="s">
        <v>71</v>
      </c>
      <c r="H208" s="65" t="s">
        <v>72</v>
      </c>
      <c r="I208" s="65" t="s">
        <v>71</v>
      </c>
      <c r="J208" s="65" t="s">
        <v>73</v>
      </c>
      <c r="K208" s="71">
        <v>44621</v>
      </c>
      <c r="L208" s="65" t="s">
        <v>95</v>
      </c>
      <c r="M208" s="65" t="s">
        <v>75</v>
      </c>
      <c r="N208" s="65">
        <v>105000</v>
      </c>
      <c r="O208" s="65" t="s">
        <v>76</v>
      </c>
      <c r="P208" s="65">
        <f>VLOOKUP(D208,资产包数据!B:G,5,0)</f>
        <v>48</v>
      </c>
      <c r="Q208" s="65">
        <v>2800</v>
      </c>
      <c r="R208" s="65"/>
      <c r="S208" s="65">
        <v>16800</v>
      </c>
      <c r="T208" s="65">
        <v>16800</v>
      </c>
      <c r="U208" s="65">
        <f>VLOOKUP(D208,资产包数据!B:N,13,0)</f>
        <v>80.12</v>
      </c>
      <c r="V208" s="65" t="s">
        <v>688</v>
      </c>
    </row>
    <row r="209" ht="15" spans="1:22">
      <c r="A209" s="65" t="s">
        <v>67</v>
      </c>
      <c r="B209" s="65" t="s">
        <v>68</v>
      </c>
      <c r="C209" s="65" t="s">
        <v>35</v>
      </c>
      <c r="D209" s="65" t="s">
        <v>689</v>
      </c>
      <c r="E209" s="65" t="s">
        <v>690</v>
      </c>
      <c r="F209" s="65" t="s">
        <v>71</v>
      </c>
      <c r="G209" s="65" t="s">
        <v>71</v>
      </c>
      <c r="H209" s="65" t="s">
        <v>72</v>
      </c>
      <c r="I209" s="65" t="s">
        <v>71</v>
      </c>
      <c r="J209" s="65" t="s">
        <v>80</v>
      </c>
      <c r="K209" s="71">
        <v>44630</v>
      </c>
      <c r="L209" s="65" t="s">
        <v>74</v>
      </c>
      <c r="M209" s="65" t="s">
        <v>75</v>
      </c>
      <c r="N209" s="65">
        <v>105000</v>
      </c>
      <c r="O209" s="65" t="s">
        <v>76</v>
      </c>
      <c r="P209" s="65">
        <f>VLOOKUP(D209,资产包数据!B:G,5,0)</f>
        <v>48</v>
      </c>
      <c r="Q209" s="65">
        <v>2800</v>
      </c>
      <c r="R209" s="65"/>
      <c r="S209" s="65">
        <v>16800</v>
      </c>
      <c r="T209" s="65">
        <v>16800</v>
      </c>
      <c r="U209" s="65">
        <f>VLOOKUP(D209,资产包数据!B:N,13,0)</f>
        <v>80.12</v>
      </c>
      <c r="V209" s="65" t="s">
        <v>691</v>
      </c>
    </row>
    <row r="210" ht="15" spans="1:22">
      <c r="A210" s="65" t="s">
        <v>67</v>
      </c>
      <c r="B210" s="65" t="s">
        <v>68</v>
      </c>
      <c r="C210" s="65" t="s">
        <v>35</v>
      </c>
      <c r="D210" s="65" t="s">
        <v>692</v>
      </c>
      <c r="E210" s="65" t="s">
        <v>693</v>
      </c>
      <c r="F210" s="65" t="s">
        <v>71</v>
      </c>
      <c r="G210" s="65" t="s">
        <v>71</v>
      </c>
      <c r="H210" s="65" t="s">
        <v>72</v>
      </c>
      <c r="I210" s="65" t="s">
        <v>71</v>
      </c>
      <c r="J210" s="65" t="s">
        <v>80</v>
      </c>
      <c r="K210" s="71">
        <v>44630</v>
      </c>
      <c r="L210" s="65" t="s">
        <v>74</v>
      </c>
      <c r="M210" s="65" t="s">
        <v>75</v>
      </c>
      <c r="N210" s="65">
        <v>105000</v>
      </c>
      <c r="O210" s="65" t="s">
        <v>76</v>
      </c>
      <c r="P210" s="65">
        <f>VLOOKUP(D210,资产包数据!B:G,5,0)</f>
        <v>48</v>
      </c>
      <c r="Q210" s="65">
        <v>2800</v>
      </c>
      <c r="R210" s="65"/>
      <c r="S210" s="65">
        <v>16800</v>
      </c>
      <c r="T210" s="65">
        <v>16800</v>
      </c>
      <c r="U210" s="65">
        <f>VLOOKUP(D210,资产包数据!B:N,13,0)</f>
        <v>80.12</v>
      </c>
      <c r="V210" s="65" t="s">
        <v>694</v>
      </c>
    </row>
    <row r="211" ht="15" spans="1:22">
      <c r="A211" s="65" t="s">
        <v>67</v>
      </c>
      <c r="B211" s="65" t="s">
        <v>68</v>
      </c>
      <c r="C211" s="65" t="s">
        <v>35</v>
      </c>
      <c r="D211" s="65" t="s">
        <v>695</v>
      </c>
      <c r="E211" s="65" t="s">
        <v>696</v>
      </c>
      <c r="F211" s="65" t="s">
        <v>71</v>
      </c>
      <c r="G211" s="65" t="s">
        <v>71</v>
      </c>
      <c r="H211" s="65" t="s">
        <v>72</v>
      </c>
      <c r="I211" s="65" t="s">
        <v>71</v>
      </c>
      <c r="J211" s="65" t="s">
        <v>80</v>
      </c>
      <c r="K211" s="71">
        <v>44630</v>
      </c>
      <c r="L211" s="65" t="s">
        <v>74</v>
      </c>
      <c r="M211" s="65" t="s">
        <v>75</v>
      </c>
      <c r="N211" s="65">
        <v>105000</v>
      </c>
      <c r="O211" s="65" t="s">
        <v>76</v>
      </c>
      <c r="P211" s="65">
        <f>VLOOKUP(D211,资产包数据!B:G,5,0)</f>
        <v>48</v>
      </c>
      <c r="Q211" s="65">
        <v>2800</v>
      </c>
      <c r="R211" s="65"/>
      <c r="S211" s="65">
        <v>16800</v>
      </c>
      <c r="T211" s="65">
        <v>16800</v>
      </c>
      <c r="U211" s="65">
        <f>VLOOKUP(D211,资产包数据!B:N,13,0)</f>
        <v>80.12</v>
      </c>
      <c r="V211" s="65" t="s">
        <v>697</v>
      </c>
    </row>
    <row r="212" ht="15" spans="1:22">
      <c r="A212" s="65" t="s">
        <v>67</v>
      </c>
      <c r="B212" s="65" t="s">
        <v>68</v>
      </c>
      <c r="C212" s="65" t="s">
        <v>35</v>
      </c>
      <c r="D212" s="65" t="s">
        <v>698</v>
      </c>
      <c r="E212" s="65" t="s">
        <v>699</v>
      </c>
      <c r="F212" s="65" t="s">
        <v>71</v>
      </c>
      <c r="G212" s="65" t="s">
        <v>71</v>
      </c>
      <c r="H212" s="65" t="s">
        <v>72</v>
      </c>
      <c r="I212" s="65" t="s">
        <v>71</v>
      </c>
      <c r="J212" s="65" t="s">
        <v>84</v>
      </c>
      <c r="K212" s="71">
        <v>44660</v>
      </c>
      <c r="L212" s="65" t="s">
        <v>74</v>
      </c>
      <c r="M212" s="65" t="s">
        <v>75</v>
      </c>
      <c r="N212" s="65">
        <v>105000</v>
      </c>
      <c r="O212" s="65" t="s">
        <v>76</v>
      </c>
      <c r="P212" s="65">
        <f>VLOOKUP(D212,资产包数据!B:G,5,0)</f>
        <v>48</v>
      </c>
      <c r="Q212" s="65">
        <v>2800</v>
      </c>
      <c r="R212" s="65"/>
      <c r="S212" s="65">
        <v>14000</v>
      </c>
      <c r="T212" s="65">
        <v>14000</v>
      </c>
      <c r="U212" s="65">
        <f>VLOOKUP(D212,资产包数据!B:N,13,0)</f>
        <v>80.12</v>
      </c>
      <c r="V212" s="65" t="s">
        <v>700</v>
      </c>
    </row>
    <row r="213" ht="15" spans="1:22">
      <c r="A213" s="65" t="s">
        <v>178</v>
      </c>
      <c r="B213" s="65" t="s">
        <v>68</v>
      </c>
      <c r="C213" s="65" t="s">
        <v>35</v>
      </c>
      <c r="D213" s="65" t="s">
        <v>701</v>
      </c>
      <c r="E213" s="65" t="s">
        <v>702</v>
      </c>
      <c r="F213" s="65" t="s">
        <v>71</v>
      </c>
      <c r="G213" s="65" t="s">
        <v>71</v>
      </c>
      <c r="H213" s="65" t="s">
        <v>72</v>
      </c>
      <c r="I213" s="65" t="s">
        <v>71</v>
      </c>
      <c r="J213" s="65" t="s">
        <v>150</v>
      </c>
      <c r="K213" s="71">
        <v>44600</v>
      </c>
      <c r="L213" s="65" t="s">
        <v>74</v>
      </c>
      <c r="M213" s="65" t="s">
        <v>75</v>
      </c>
      <c r="N213" s="65">
        <v>105000</v>
      </c>
      <c r="O213" s="65" t="s">
        <v>76</v>
      </c>
      <c r="P213" s="65">
        <f>VLOOKUP(D213,资产包数据!B:G,5,0)</f>
        <v>48</v>
      </c>
      <c r="Q213" s="65">
        <v>2800</v>
      </c>
      <c r="R213" s="65"/>
      <c r="S213" s="65">
        <v>19600</v>
      </c>
      <c r="T213" s="65">
        <v>19600</v>
      </c>
      <c r="U213" s="65">
        <f>VLOOKUP(D213,资产包数据!B:N,13,0)</f>
        <v>80.12</v>
      </c>
      <c r="V213" s="65" t="s">
        <v>703</v>
      </c>
    </row>
    <row r="214" ht="15" spans="1:22">
      <c r="A214" s="65" t="s">
        <v>67</v>
      </c>
      <c r="B214" s="65" t="s">
        <v>68</v>
      </c>
      <c r="C214" s="65" t="s">
        <v>35</v>
      </c>
      <c r="D214" s="65" t="s">
        <v>704</v>
      </c>
      <c r="E214" s="65" t="s">
        <v>705</v>
      </c>
      <c r="F214" s="65" t="s">
        <v>71</v>
      </c>
      <c r="G214" s="65" t="s">
        <v>71</v>
      </c>
      <c r="H214" s="65" t="s">
        <v>72</v>
      </c>
      <c r="I214" s="65" t="s">
        <v>71</v>
      </c>
      <c r="J214" s="65" t="s">
        <v>88</v>
      </c>
      <c r="K214" s="71">
        <v>44695</v>
      </c>
      <c r="L214" s="65" t="s">
        <v>74</v>
      </c>
      <c r="M214" s="65" t="s">
        <v>75</v>
      </c>
      <c r="N214" s="65">
        <v>105000</v>
      </c>
      <c r="O214" s="65" t="s">
        <v>76</v>
      </c>
      <c r="P214" s="65">
        <f>VLOOKUP(D214,资产包数据!B:G,5,0)</f>
        <v>48</v>
      </c>
      <c r="Q214" s="65">
        <v>2800</v>
      </c>
      <c r="R214" s="65"/>
      <c r="S214" s="65">
        <v>11200</v>
      </c>
      <c r="T214" s="65">
        <v>11200</v>
      </c>
      <c r="U214" s="65">
        <f>VLOOKUP(D214,资产包数据!B:N,13,0)</f>
        <v>80.12</v>
      </c>
      <c r="V214" s="65" t="s">
        <v>706</v>
      </c>
    </row>
    <row r="215" ht="15" spans="1:22">
      <c r="A215" s="65" t="s">
        <v>67</v>
      </c>
      <c r="B215" s="65" t="s">
        <v>68</v>
      </c>
      <c r="C215" s="65" t="s">
        <v>35</v>
      </c>
      <c r="D215" s="65" t="s">
        <v>707</v>
      </c>
      <c r="E215" s="65" t="s">
        <v>708</v>
      </c>
      <c r="F215" s="65" t="s">
        <v>71</v>
      </c>
      <c r="G215" s="65" t="s">
        <v>71</v>
      </c>
      <c r="H215" s="65" t="s">
        <v>72</v>
      </c>
      <c r="I215" s="65" t="s">
        <v>71</v>
      </c>
      <c r="J215" s="65" t="s">
        <v>80</v>
      </c>
      <c r="K215" s="71">
        <v>44630</v>
      </c>
      <c r="L215" s="65" t="s">
        <v>74</v>
      </c>
      <c r="M215" s="65" t="s">
        <v>75</v>
      </c>
      <c r="N215" s="65">
        <v>105000</v>
      </c>
      <c r="O215" s="65" t="s">
        <v>76</v>
      </c>
      <c r="P215" s="65">
        <f>VLOOKUP(D215,资产包数据!B:G,5,0)</f>
        <v>48</v>
      </c>
      <c r="Q215" s="65">
        <v>2800</v>
      </c>
      <c r="R215" s="65"/>
      <c r="S215" s="65">
        <v>16800</v>
      </c>
      <c r="T215" s="65">
        <v>16800</v>
      </c>
      <c r="U215" s="65">
        <f>VLOOKUP(D215,资产包数据!B:N,13,0)</f>
        <v>80.12</v>
      </c>
      <c r="V215" s="65" t="s">
        <v>709</v>
      </c>
    </row>
    <row r="216" ht="15" spans="1:22">
      <c r="A216" s="65" t="s">
        <v>178</v>
      </c>
      <c r="B216" s="65" t="s">
        <v>68</v>
      </c>
      <c r="C216" s="65" t="s">
        <v>35</v>
      </c>
      <c r="D216" s="65" t="s">
        <v>710</v>
      </c>
      <c r="E216" s="65" t="s">
        <v>711</v>
      </c>
      <c r="F216" s="65" t="s">
        <v>71</v>
      </c>
      <c r="G216" s="65" t="s">
        <v>71</v>
      </c>
      <c r="H216" s="65" t="s">
        <v>72</v>
      </c>
      <c r="I216" s="65" t="s">
        <v>71</v>
      </c>
      <c r="J216" s="65" t="s">
        <v>80</v>
      </c>
      <c r="K216" s="71">
        <v>44630</v>
      </c>
      <c r="L216" s="65" t="s">
        <v>74</v>
      </c>
      <c r="M216" s="65" t="s">
        <v>75</v>
      </c>
      <c r="N216" s="65">
        <v>105000</v>
      </c>
      <c r="O216" s="65" t="s">
        <v>76</v>
      </c>
      <c r="P216" s="65">
        <f>VLOOKUP(D216,资产包数据!B:G,5,0)</f>
        <v>48</v>
      </c>
      <c r="Q216" s="65">
        <v>2800</v>
      </c>
      <c r="R216" s="65"/>
      <c r="S216" s="65">
        <v>16800</v>
      </c>
      <c r="T216" s="65">
        <v>16800</v>
      </c>
      <c r="U216" s="65">
        <f>VLOOKUP(D216,资产包数据!B:N,13,0)</f>
        <v>80.12</v>
      </c>
      <c r="V216" s="65" t="s">
        <v>712</v>
      </c>
    </row>
    <row r="217" ht="15" spans="1:22">
      <c r="A217" s="65" t="s">
        <v>67</v>
      </c>
      <c r="B217" s="65" t="s">
        <v>68</v>
      </c>
      <c r="C217" s="65" t="s">
        <v>35</v>
      </c>
      <c r="D217" s="65" t="s">
        <v>713</v>
      </c>
      <c r="E217" s="65" t="s">
        <v>714</v>
      </c>
      <c r="F217" s="65" t="s">
        <v>71</v>
      </c>
      <c r="G217" s="65" t="s">
        <v>71</v>
      </c>
      <c r="H217" s="65" t="s">
        <v>72</v>
      </c>
      <c r="I217" s="65" t="s">
        <v>71</v>
      </c>
      <c r="J217" s="65" t="s">
        <v>80</v>
      </c>
      <c r="K217" s="71">
        <v>44630</v>
      </c>
      <c r="L217" s="65" t="s">
        <v>74</v>
      </c>
      <c r="M217" s="65" t="s">
        <v>75</v>
      </c>
      <c r="N217" s="65">
        <v>105000</v>
      </c>
      <c r="O217" s="65" t="s">
        <v>76</v>
      </c>
      <c r="P217" s="65">
        <f>VLOOKUP(D217,资产包数据!B:G,5,0)</f>
        <v>48</v>
      </c>
      <c r="Q217" s="65">
        <v>2800</v>
      </c>
      <c r="R217" s="65"/>
      <c r="S217" s="65">
        <v>16800</v>
      </c>
      <c r="T217" s="65">
        <v>16800</v>
      </c>
      <c r="U217" s="65">
        <f>VLOOKUP(D217,资产包数据!B:N,13,0)</f>
        <v>80.12</v>
      </c>
      <c r="V217" s="65" t="s">
        <v>715</v>
      </c>
    </row>
    <row r="218" ht="15" spans="1:22">
      <c r="A218" s="65" t="s">
        <v>67</v>
      </c>
      <c r="B218" s="65" t="s">
        <v>68</v>
      </c>
      <c r="C218" s="65" t="s">
        <v>35</v>
      </c>
      <c r="D218" s="65" t="s">
        <v>716</v>
      </c>
      <c r="E218" s="65" t="s">
        <v>717</v>
      </c>
      <c r="F218" s="65" t="s">
        <v>71</v>
      </c>
      <c r="G218" s="65" t="s">
        <v>71</v>
      </c>
      <c r="H218" s="65" t="s">
        <v>72</v>
      </c>
      <c r="I218" s="65" t="s">
        <v>71</v>
      </c>
      <c r="J218" s="65" t="s">
        <v>73</v>
      </c>
      <c r="K218" s="71">
        <v>44621</v>
      </c>
      <c r="L218" s="65" t="s">
        <v>74</v>
      </c>
      <c r="M218" s="65" t="s">
        <v>75</v>
      </c>
      <c r="N218" s="65">
        <v>105000</v>
      </c>
      <c r="O218" s="65" t="s">
        <v>76</v>
      </c>
      <c r="P218" s="65">
        <f>VLOOKUP(D218,资产包数据!B:G,5,0)</f>
        <v>48</v>
      </c>
      <c r="Q218" s="65">
        <v>2800</v>
      </c>
      <c r="R218" s="65"/>
      <c r="S218" s="65">
        <v>16800</v>
      </c>
      <c r="T218" s="65">
        <v>16800</v>
      </c>
      <c r="U218" s="65">
        <f>VLOOKUP(D218,资产包数据!B:N,13,0)</f>
        <v>80.12</v>
      </c>
      <c r="V218" s="65" t="s">
        <v>85</v>
      </c>
    </row>
    <row r="219" ht="15" spans="1:22">
      <c r="A219" s="65" t="s">
        <v>67</v>
      </c>
      <c r="B219" s="65" t="s">
        <v>68</v>
      </c>
      <c r="C219" s="65" t="s">
        <v>35</v>
      </c>
      <c r="D219" s="65" t="s">
        <v>718</v>
      </c>
      <c r="E219" s="65" t="s">
        <v>719</v>
      </c>
      <c r="F219" s="65" t="s">
        <v>71</v>
      </c>
      <c r="G219" s="65" t="s">
        <v>71</v>
      </c>
      <c r="H219" s="65" t="s">
        <v>72</v>
      </c>
      <c r="I219" s="65" t="s">
        <v>71</v>
      </c>
      <c r="J219" s="65" t="s">
        <v>360</v>
      </c>
      <c r="K219" s="71">
        <v>44652</v>
      </c>
      <c r="L219" s="65" t="s">
        <v>74</v>
      </c>
      <c r="M219" s="65" t="s">
        <v>75</v>
      </c>
      <c r="N219" s="65">
        <v>105000</v>
      </c>
      <c r="O219" s="65" t="s">
        <v>76</v>
      </c>
      <c r="P219" s="65">
        <f>VLOOKUP(D219,资产包数据!B:G,5,0)</f>
        <v>48</v>
      </c>
      <c r="Q219" s="65">
        <v>2800</v>
      </c>
      <c r="R219" s="65"/>
      <c r="S219" s="65">
        <v>14000</v>
      </c>
      <c r="T219" s="65">
        <v>14000</v>
      </c>
      <c r="U219" s="65">
        <f>VLOOKUP(D219,资产包数据!B:N,13,0)</f>
        <v>80.12</v>
      </c>
      <c r="V219" s="65" t="s">
        <v>720</v>
      </c>
    </row>
    <row r="220" ht="15" spans="1:22">
      <c r="A220" s="65" t="s">
        <v>67</v>
      </c>
      <c r="B220" s="65" t="s">
        <v>68</v>
      </c>
      <c r="C220" s="65" t="s">
        <v>35</v>
      </c>
      <c r="D220" s="65" t="s">
        <v>721</v>
      </c>
      <c r="E220" s="65" t="s">
        <v>722</v>
      </c>
      <c r="F220" s="65" t="s">
        <v>71</v>
      </c>
      <c r="G220" s="65" t="s">
        <v>71</v>
      </c>
      <c r="H220" s="65" t="s">
        <v>72</v>
      </c>
      <c r="I220" s="65" t="s">
        <v>71</v>
      </c>
      <c r="J220" s="65" t="s">
        <v>73</v>
      </c>
      <c r="K220" s="71">
        <v>44621</v>
      </c>
      <c r="L220" s="65" t="s">
        <v>74</v>
      </c>
      <c r="M220" s="65" t="s">
        <v>75</v>
      </c>
      <c r="N220" s="65">
        <v>105000</v>
      </c>
      <c r="O220" s="65" t="s">
        <v>76</v>
      </c>
      <c r="P220" s="65">
        <f>VLOOKUP(D220,资产包数据!B:G,5,0)</f>
        <v>48</v>
      </c>
      <c r="Q220" s="65">
        <v>2800</v>
      </c>
      <c r="R220" s="65"/>
      <c r="S220" s="65">
        <v>16800</v>
      </c>
      <c r="T220" s="65">
        <v>16800</v>
      </c>
      <c r="U220" s="65">
        <f>VLOOKUP(D220,资产包数据!B:N,13,0)</f>
        <v>80.12</v>
      </c>
      <c r="V220" s="65" t="s">
        <v>723</v>
      </c>
    </row>
    <row r="221" ht="15" spans="1:22">
      <c r="A221" s="65" t="s">
        <v>67</v>
      </c>
      <c r="B221" s="65" t="s">
        <v>68</v>
      </c>
      <c r="C221" s="65" t="s">
        <v>35</v>
      </c>
      <c r="D221" s="65" t="s">
        <v>724</v>
      </c>
      <c r="E221" s="65" t="s">
        <v>725</v>
      </c>
      <c r="F221" s="65" t="s">
        <v>71</v>
      </c>
      <c r="G221" s="65" t="s">
        <v>71</v>
      </c>
      <c r="H221" s="65" t="s">
        <v>72</v>
      </c>
      <c r="I221" s="65" t="s">
        <v>71</v>
      </c>
      <c r="J221" s="65" t="s">
        <v>80</v>
      </c>
      <c r="K221" s="71">
        <v>44630</v>
      </c>
      <c r="L221" s="65" t="s">
        <v>74</v>
      </c>
      <c r="M221" s="65" t="s">
        <v>75</v>
      </c>
      <c r="N221" s="65">
        <v>105000</v>
      </c>
      <c r="O221" s="65" t="s">
        <v>76</v>
      </c>
      <c r="P221" s="65">
        <f>VLOOKUP(D221,资产包数据!B:G,5,0)</f>
        <v>48</v>
      </c>
      <c r="Q221" s="65">
        <v>2800</v>
      </c>
      <c r="R221" s="65"/>
      <c r="S221" s="65">
        <v>16800</v>
      </c>
      <c r="T221" s="65">
        <v>16800</v>
      </c>
      <c r="U221" s="65">
        <f>VLOOKUP(D221,资产包数据!B:N,13,0)</f>
        <v>80.12</v>
      </c>
      <c r="V221" s="65" t="s">
        <v>726</v>
      </c>
    </row>
    <row r="222" ht="15" spans="1:22">
      <c r="A222" s="65" t="s">
        <v>67</v>
      </c>
      <c r="B222" s="65" t="s">
        <v>68</v>
      </c>
      <c r="C222" s="65" t="s">
        <v>35</v>
      </c>
      <c r="D222" s="65" t="s">
        <v>727</v>
      </c>
      <c r="E222" s="65" t="s">
        <v>728</v>
      </c>
      <c r="F222" s="65" t="s">
        <v>71</v>
      </c>
      <c r="G222" s="65" t="s">
        <v>71</v>
      </c>
      <c r="H222" s="65" t="s">
        <v>72</v>
      </c>
      <c r="I222" s="65" t="s">
        <v>71</v>
      </c>
      <c r="J222" s="65" t="s">
        <v>88</v>
      </c>
      <c r="K222" s="71">
        <v>44695</v>
      </c>
      <c r="L222" s="65" t="s">
        <v>729</v>
      </c>
      <c r="M222" s="65" t="s">
        <v>75</v>
      </c>
      <c r="N222" s="65">
        <v>105000</v>
      </c>
      <c r="O222" s="65" t="s">
        <v>76</v>
      </c>
      <c r="P222" s="65">
        <f>VLOOKUP(D222,资产包数据!B:G,5,0)</f>
        <v>48</v>
      </c>
      <c r="Q222" s="65">
        <v>2800</v>
      </c>
      <c r="R222" s="65"/>
      <c r="S222" s="65">
        <v>11200</v>
      </c>
      <c r="T222" s="65">
        <v>11200</v>
      </c>
      <c r="U222" s="65">
        <f>VLOOKUP(D222,资产包数据!B:N,13,0)</f>
        <v>80.12</v>
      </c>
      <c r="V222" s="65" t="s">
        <v>85</v>
      </c>
    </row>
    <row r="223" ht="15" spans="1:22">
      <c r="A223" s="65" t="s">
        <v>67</v>
      </c>
      <c r="B223" s="65" t="s">
        <v>68</v>
      </c>
      <c r="C223" s="65" t="s">
        <v>35</v>
      </c>
      <c r="D223" s="65" t="s">
        <v>730</v>
      </c>
      <c r="E223" s="65" t="s">
        <v>731</v>
      </c>
      <c r="F223" s="65" t="s">
        <v>71</v>
      </c>
      <c r="G223" s="65" t="s">
        <v>71</v>
      </c>
      <c r="H223" s="65" t="s">
        <v>72</v>
      </c>
      <c r="I223" s="65" t="s">
        <v>71</v>
      </c>
      <c r="J223" s="65" t="s">
        <v>80</v>
      </c>
      <c r="K223" s="71">
        <v>44630</v>
      </c>
      <c r="L223" s="65" t="s">
        <v>729</v>
      </c>
      <c r="M223" s="65" t="s">
        <v>75</v>
      </c>
      <c r="N223" s="65">
        <v>105000</v>
      </c>
      <c r="O223" s="65" t="s">
        <v>76</v>
      </c>
      <c r="P223" s="65">
        <f>VLOOKUP(D223,资产包数据!B:G,5,0)</f>
        <v>48</v>
      </c>
      <c r="Q223" s="65">
        <v>2800</v>
      </c>
      <c r="R223" s="65"/>
      <c r="S223" s="65">
        <v>16800</v>
      </c>
      <c r="T223" s="65">
        <v>16800</v>
      </c>
      <c r="U223" s="65">
        <f>VLOOKUP(D223,资产包数据!B:N,13,0)</f>
        <v>80.12</v>
      </c>
      <c r="V223" s="65" t="s">
        <v>732</v>
      </c>
    </row>
    <row r="224" ht="15" spans="1:22">
      <c r="A224" s="65" t="s">
        <v>67</v>
      </c>
      <c r="B224" s="65" t="s">
        <v>68</v>
      </c>
      <c r="C224" s="65" t="s">
        <v>35</v>
      </c>
      <c r="D224" s="65" t="s">
        <v>733</v>
      </c>
      <c r="E224" s="65" t="s">
        <v>734</v>
      </c>
      <c r="F224" s="65" t="s">
        <v>71</v>
      </c>
      <c r="G224" s="65" t="s">
        <v>71</v>
      </c>
      <c r="H224" s="65" t="s">
        <v>72</v>
      </c>
      <c r="I224" s="65" t="s">
        <v>71</v>
      </c>
      <c r="J224" s="65" t="s">
        <v>360</v>
      </c>
      <c r="K224" s="71">
        <v>44652</v>
      </c>
      <c r="L224" s="65" t="s">
        <v>729</v>
      </c>
      <c r="M224" s="65" t="s">
        <v>75</v>
      </c>
      <c r="N224" s="65">
        <v>105000</v>
      </c>
      <c r="O224" s="65" t="s">
        <v>76</v>
      </c>
      <c r="P224" s="65">
        <f>VLOOKUP(D224,资产包数据!B:G,5,0)</f>
        <v>48</v>
      </c>
      <c r="Q224" s="65">
        <v>2800</v>
      </c>
      <c r="R224" s="65"/>
      <c r="S224" s="65">
        <v>14000</v>
      </c>
      <c r="T224" s="65">
        <v>14000</v>
      </c>
      <c r="U224" s="65">
        <f>VLOOKUP(D224,资产包数据!B:N,13,0)</f>
        <v>80.12</v>
      </c>
      <c r="V224" s="65" t="s">
        <v>85</v>
      </c>
    </row>
    <row r="225" ht="15" spans="1:22">
      <c r="A225" s="65" t="s">
        <v>67</v>
      </c>
      <c r="B225" s="65" t="s">
        <v>68</v>
      </c>
      <c r="C225" s="65" t="s">
        <v>35</v>
      </c>
      <c r="D225" s="65" t="s">
        <v>735</v>
      </c>
      <c r="E225" s="65" t="s">
        <v>736</v>
      </c>
      <c r="F225" s="65" t="s">
        <v>71</v>
      </c>
      <c r="G225" s="65" t="s">
        <v>71</v>
      </c>
      <c r="H225" s="65" t="s">
        <v>72</v>
      </c>
      <c r="I225" s="65" t="s">
        <v>71</v>
      </c>
      <c r="J225" s="65" t="s">
        <v>73</v>
      </c>
      <c r="K225" s="71">
        <v>44621</v>
      </c>
      <c r="L225" s="65" t="s">
        <v>729</v>
      </c>
      <c r="M225" s="65" t="s">
        <v>75</v>
      </c>
      <c r="N225" s="65">
        <v>105000</v>
      </c>
      <c r="O225" s="65" t="s">
        <v>76</v>
      </c>
      <c r="P225" s="65">
        <f>VLOOKUP(D225,资产包数据!B:G,5,0)</f>
        <v>48</v>
      </c>
      <c r="Q225" s="65">
        <v>2800</v>
      </c>
      <c r="R225" s="65"/>
      <c r="S225" s="65">
        <v>16800</v>
      </c>
      <c r="T225" s="65">
        <v>16800</v>
      </c>
      <c r="U225" s="65">
        <f>VLOOKUP(D225,资产包数据!B:N,13,0)</f>
        <v>80.12</v>
      </c>
      <c r="V225" s="65" t="s">
        <v>737</v>
      </c>
    </row>
    <row r="226" ht="15" spans="1:22">
      <c r="A226" s="65" t="s">
        <v>67</v>
      </c>
      <c r="B226" s="65" t="s">
        <v>68</v>
      </c>
      <c r="C226" s="65" t="s">
        <v>35</v>
      </c>
      <c r="D226" s="65" t="s">
        <v>738</v>
      </c>
      <c r="E226" s="65" t="s">
        <v>739</v>
      </c>
      <c r="F226" s="65" t="s">
        <v>71</v>
      </c>
      <c r="G226" s="65" t="s">
        <v>71</v>
      </c>
      <c r="H226" s="65" t="s">
        <v>72</v>
      </c>
      <c r="I226" s="65" t="s">
        <v>71</v>
      </c>
      <c r="J226" s="65" t="s">
        <v>88</v>
      </c>
      <c r="K226" s="71">
        <v>44695</v>
      </c>
      <c r="L226" s="65" t="s">
        <v>729</v>
      </c>
      <c r="M226" s="65" t="s">
        <v>75</v>
      </c>
      <c r="N226" s="65">
        <v>105000</v>
      </c>
      <c r="O226" s="65" t="s">
        <v>76</v>
      </c>
      <c r="P226" s="65">
        <f>VLOOKUP(D226,资产包数据!B:G,5,0)</f>
        <v>48</v>
      </c>
      <c r="Q226" s="65">
        <v>2800</v>
      </c>
      <c r="R226" s="65"/>
      <c r="S226" s="65">
        <v>11200</v>
      </c>
      <c r="T226" s="65">
        <v>11200</v>
      </c>
      <c r="U226" s="65">
        <f>VLOOKUP(D226,资产包数据!B:N,13,0)</f>
        <v>80.12</v>
      </c>
      <c r="V226" s="65" t="s">
        <v>740</v>
      </c>
    </row>
    <row r="227" ht="15" spans="1:22">
      <c r="A227" s="65" t="s">
        <v>67</v>
      </c>
      <c r="B227" s="65" t="s">
        <v>68</v>
      </c>
      <c r="C227" s="65" t="s">
        <v>35</v>
      </c>
      <c r="D227" s="65" t="s">
        <v>741</v>
      </c>
      <c r="E227" s="65" t="s">
        <v>742</v>
      </c>
      <c r="F227" s="65" t="s">
        <v>71</v>
      </c>
      <c r="G227" s="65" t="s">
        <v>71</v>
      </c>
      <c r="H227" s="65" t="s">
        <v>72</v>
      </c>
      <c r="I227" s="65" t="s">
        <v>71</v>
      </c>
      <c r="J227" s="65" t="s">
        <v>115</v>
      </c>
      <c r="K227" s="71">
        <v>44743</v>
      </c>
      <c r="L227" s="65" t="s">
        <v>729</v>
      </c>
      <c r="M227" s="65" t="s">
        <v>75</v>
      </c>
      <c r="N227" s="65">
        <v>105000</v>
      </c>
      <c r="O227" s="65" t="s">
        <v>76</v>
      </c>
      <c r="P227" s="65">
        <f>VLOOKUP(D227,资产包数据!B:G,5,0)</f>
        <v>48</v>
      </c>
      <c r="Q227" s="65">
        <v>2800</v>
      </c>
      <c r="R227" s="65"/>
      <c r="S227" s="65">
        <v>5600</v>
      </c>
      <c r="T227" s="65">
        <v>5600</v>
      </c>
      <c r="U227" s="65">
        <f>VLOOKUP(D227,资产包数据!B:N,13,0)</f>
        <v>80.12</v>
      </c>
      <c r="V227" s="65" t="s">
        <v>743</v>
      </c>
    </row>
    <row r="228" ht="15" spans="1:22">
      <c r="A228" s="65" t="s">
        <v>67</v>
      </c>
      <c r="B228" s="65" t="s">
        <v>68</v>
      </c>
      <c r="C228" s="65" t="s">
        <v>35</v>
      </c>
      <c r="D228" s="65" t="s">
        <v>744</v>
      </c>
      <c r="E228" s="65" t="s">
        <v>745</v>
      </c>
      <c r="F228" s="65" t="s">
        <v>71</v>
      </c>
      <c r="G228" s="65" t="s">
        <v>71</v>
      </c>
      <c r="H228" s="65" t="s">
        <v>72</v>
      </c>
      <c r="I228" s="65" t="s">
        <v>71</v>
      </c>
      <c r="J228" s="65" t="s">
        <v>73</v>
      </c>
      <c r="K228" s="71">
        <v>44621</v>
      </c>
      <c r="L228" s="65" t="s">
        <v>729</v>
      </c>
      <c r="M228" s="65" t="s">
        <v>75</v>
      </c>
      <c r="N228" s="65">
        <v>105000</v>
      </c>
      <c r="O228" s="65" t="s">
        <v>76</v>
      </c>
      <c r="P228" s="65">
        <f>VLOOKUP(D228,资产包数据!B:G,5,0)</f>
        <v>48</v>
      </c>
      <c r="Q228" s="65">
        <v>2800</v>
      </c>
      <c r="R228" s="65"/>
      <c r="S228" s="65">
        <v>16800</v>
      </c>
      <c r="T228" s="65">
        <v>16800</v>
      </c>
      <c r="U228" s="65">
        <f>VLOOKUP(D228,资产包数据!B:N,13,0)</f>
        <v>80.12</v>
      </c>
      <c r="V228" s="65" t="s">
        <v>746</v>
      </c>
    </row>
    <row r="229" ht="15" spans="1:22">
      <c r="A229" s="65" t="s">
        <v>67</v>
      </c>
      <c r="B229" s="65" t="s">
        <v>68</v>
      </c>
      <c r="C229" s="65" t="s">
        <v>35</v>
      </c>
      <c r="D229" s="65" t="s">
        <v>747</v>
      </c>
      <c r="E229" s="65" t="s">
        <v>748</v>
      </c>
      <c r="F229" s="65" t="s">
        <v>71</v>
      </c>
      <c r="G229" s="65" t="s">
        <v>71</v>
      </c>
      <c r="H229" s="65" t="s">
        <v>72</v>
      </c>
      <c r="I229" s="65" t="s">
        <v>71</v>
      </c>
      <c r="J229" s="65" t="s">
        <v>84</v>
      </c>
      <c r="K229" s="71">
        <v>44660</v>
      </c>
      <c r="L229" s="65" t="s">
        <v>729</v>
      </c>
      <c r="M229" s="65" t="s">
        <v>75</v>
      </c>
      <c r="N229" s="65">
        <v>105000</v>
      </c>
      <c r="O229" s="65" t="s">
        <v>76</v>
      </c>
      <c r="P229" s="65">
        <f>VLOOKUP(D229,资产包数据!B:G,5,0)</f>
        <v>48</v>
      </c>
      <c r="Q229" s="65">
        <v>2800</v>
      </c>
      <c r="R229" s="65"/>
      <c r="S229" s="65">
        <v>14000</v>
      </c>
      <c r="T229" s="65">
        <v>14000</v>
      </c>
      <c r="U229" s="65">
        <f>VLOOKUP(D229,资产包数据!B:N,13,0)</f>
        <v>80.12</v>
      </c>
      <c r="V229" s="65" t="s">
        <v>749</v>
      </c>
    </row>
    <row r="230" ht="15" spans="1:22">
      <c r="A230" s="65" t="s">
        <v>67</v>
      </c>
      <c r="B230" s="65" t="s">
        <v>68</v>
      </c>
      <c r="C230" s="65" t="s">
        <v>35</v>
      </c>
      <c r="D230" s="65" t="s">
        <v>750</v>
      </c>
      <c r="E230" s="65" t="s">
        <v>751</v>
      </c>
      <c r="F230" s="65" t="s">
        <v>71</v>
      </c>
      <c r="G230" s="65" t="s">
        <v>71</v>
      </c>
      <c r="H230" s="65" t="s">
        <v>72</v>
      </c>
      <c r="I230" s="65" t="s">
        <v>71</v>
      </c>
      <c r="J230" s="65" t="s">
        <v>80</v>
      </c>
      <c r="K230" s="71">
        <v>44630</v>
      </c>
      <c r="L230" s="65" t="s">
        <v>729</v>
      </c>
      <c r="M230" s="65" t="s">
        <v>75</v>
      </c>
      <c r="N230" s="65">
        <v>105000</v>
      </c>
      <c r="O230" s="65" t="s">
        <v>76</v>
      </c>
      <c r="P230" s="65">
        <f>VLOOKUP(D230,资产包数据!B:G,5,0)</f>
        <v>48</v>
      </c>
      <c r="Q230" s="65">
        <v>2800</v>
      </c>
      <c r="R230" s="65"/>
      <c r="S230" s="65">
        <v>16800</v>
      </c>
      <c r="T230" s="65">
        <v>16800</v>
      </c>
      <c r="U230" s="65">
        <f>VLOOKUP(D230,资产包数据!B:N,13,0)</f>
        <v>80.12</v>
      </c>
      <c r="V230" s="65" t="s">
        <v>752</v>
      </c>
    </row>
    <row r="231" ht="15" spans="1:22">
      <c r="A231" s="65" t="s">
        <v>67</v>
      </c>
      <c r="B231" s="65" t="s">
        <v>68</v>
      </c>
      <c r="C231" s="65" t="s">
        <v>35</v>
      </c>
      <c r="D231" s="65" t="s">
        <v>753</v>
      </c>
      <c r="E231" s="65" t="s">
        <v>754</v>
      </c>
      <c r="F231" s="65" t="s">
        <v>71</v>
      </c>
      <c r="G231" s="65" t="s">
        <v>71</v>
      </c>
      <c r="H231" s="65" t="s">
        <v>72</v>
      </c>
      <c r="I231" s="65" t="s">
        <v>71</v>
      </c>
      <c r="J231" s="65" t="s">
        <v>80</v>
      </c>
      <c r="K231" s="71">
        <v>44630</v>
      </c>
      <c r="L231" s="65" t="s">
        <v>729</v>
      </c>
      <c r="M231" s="65" t="s">
        <v>75</v>
      </c>
      <c r="N231" s="65">
        <v>105000</v>
      </c>
      <c r="O231" s="65" t="s">
        <v>76</v>
      </c>
      <c r="P231" s="65">
        <f>VLOOKUP(D231,资产包数据!B:G,5,0)</f>
        <v>48</v>
      </c>
      <c r="Q231" s="65">
        <v>2800</v>
      </c>
      <c r="R231" s="65"/>
      <c r="S231" s="65">
        <v>16800</v>
      </c>
      <c r="T231" s="65">
        <v>16800</v>
      </c>
      <c r="U231" s="65">
        <f>VLOOKUP(D231,资产包数据!B:N,13,0)</f>
        <v>80.12</v>
      </c>
      <c r="V231" s="65" t="s">
        <v>755</v>
      </c>
    </row>
    <row r="232" ht="15" spans="1:22">
      <c r="A232" s="65" t="s">
        <v>67</v>
      </c>
      <c r="B232" s="65" t="s">
        <v>68</v>
      </c>
      <c r="C232" s="65" t="s">
        <v>35</v>
      </c>
      <c r="D232" s="65" t="s">
        <v>756</v>
      </c>
      <c r="E232" s="65" t="s">
        <v>757</v>
      </c>
      <c r="F232" s="65" t="s">
        <v>71</v>
      </c>
      <c r="G232" s="65" t="s">
        <v>71</v>
      </c>
      <c r="H232" s="65" t="s">
        <v>72</v>
      </c>
      <c r="I232" s="65" t="s">
        <v>71</v>
      </c>
      <c r="J232" s="65" t="s">
        <v>88</v>
      </c>
      <c r="K232" s="71">
        <v>44695</v>
      </c>
      <c r="L232" s="65" t="s">
        <v>729</v>
      </c>
      <c r="M232" s="65" t="s">
        <v>75</v>
      </c>
      <c r="N232" s="65">
        <v>105000</v>
      </c>
      <c r="O232" s="65" t="s">
        <v>76</v>
      </c>
      <c r="P232" s="65">
        <f>VLOOKUP(D232,资产包数据!B:G,5,0)</f>
        <v>48</v>
      </c>
      <c r="Q232" s="65">
        <v>2800</v>
      </c>
      <c r="R232" s="65"/>
      <c r="S232" s="65">
        <v>11200</v>
      </c>
      <c r="T232" s="65">
        <v>11200</v>
      </c>
      <c r="U232" s="65">
        <f>VLOOKUP(D232,资产包数据!B:N,13,0)</f>
        <v>80.12</v>
      </c>
      <c r="V232" s="65" t="s">
        <v>85</v>
      </c>
    </row>
    <row r="233" ht="15" spans="1:22">
      <c r="A233" s="65" t="s">
        <v>178</v>
      </c>
      <c r="B233" s="65" t="s">
        <v>68</v>
      </c>
      <c r="C233" s="65" t="s">
        <v>35</v>
      </c>
      <c r="D233" s="65" t="s">
        <v>758</v>
      </c>
      <c r="E233" s="65" t="s">
        <v>759</v>
      </c>
      <c r="F233" s="65" t="s">
        <v>71</v>
      </c>
      <c r="G233" s="65" t="s">
        <v>71</v>
      </c>
      <c r="H233" s="65" t="s">
        <v>72</v>
      </c>
      <c r="I233" s="65" t="s">
        <v>71</v>
      </c>
      <c r="J233" s="65" t="s">
        <v>536</v>
      </c>
      <c r="K233" s="71">
        <v>44562</v>
      </c>
      <c r="L233" s="65" t="s">
        <v>729</v>
      </c>
      <c r="M233" s="65" t="s">
        <v>75</v>
      </c>
      <c r="N233" s="65">
        <v>105000</v>
      </c>
      <c r="O233" s="65" t="s">
        <v>76</v>
      </c>
      <c r="P233" s="65">
        <f>VLOOKUP(D233,资产包数据!B:G,5,0)</f>
        <v>48</v>
      </c>
      <c r="Q233" s="65">
        <v>2800</v>
      </c>
      <c r="R233" s="65"/>
      <c r="S233" s="65">
        <v>22400</v>
      </c>
      <c r="T233" s="65">
        <v>22400</v>
      </c>
      <c r="U233" s="65">
        <f>VLOOKUP(D233,资产包数据!B:N,13,0)</f>
        <v>80.12</v>
      </c>
      <c r="V233" s="65" t="s">
        <v>760</v>
      </c>
    </row>
    <row r="234" ht="15" spans="1:22">
      <c r="A234" s="65" t="s">
        <v>67</v>
      </c>
      <c r="B234" s="65" t="s">
        <v>68</v>
      </c>
      <c r="C234" s="65" t="s">
        <v>35</v>
      </c>
      <c r="D234" s="65" t="s">
        <v>761</v>
      </c>
      <c r="E234" s="65" t="s">
        <v>762</v>
      </c>
      <c r="F234" s="65" t="s">
        <v>71</v>
      </c>
      <c r="G234" s="65" t="s">
        <v>71</v>
      </c>
      <c r="H234" s="65" t="s">
        <v>72</v>
      </c>
      <c r="I234" s="65" t="s">
        <v>71</v>
      </c>
      <c r="J234" s="65" t="s">
        <v>84</v>
      </c>
      <c r="K234" s="71">
        <v>44660</v>
      </c>
      <c r="L234" s="65" t="s">
        <v>729</v>
      </c>
      <c r="M234" s="65" t="s">
        <v>75</v>
      </c>
      <c r="N234" s="65">
        <v>105000</v>
      </c>
      <c r="O234" s="65" t="s">
        <v>76</v>
      </c>
      <c r="P234" s="65">
        <f>VLOOKUP(D234,资产包数据!B:G,5,0)</f>
        <v>48</v>
      </c>
      <c r="Q234" s="65">
        <v>2800</v>
      </c>
      <c r="R234" s="65"/>
      <c r="S234" s="65">
        <v>14000</v>
      </c>
      <c r="T234" s="65">
        <v>14000</v>
      </c>
      <c r="U234" s="65">
        <f>VLOOKUP(D234,资产包数据!B:N,13,0)</f>
        <v>80.12</v>
      </c>
      <c r="V234" s="65" t="s">
        <v>763</v>
      </c>
    </row>
    <row r="235" ht="15" spans="1:22">
      <c r="A235" s="65" t="s">
        <v>67</v>
      </c>
      <c r="B235" s="65" t="s">
        <v>68</v>
      </c>
      <c r="C235" s="65" t="s">
        <v>35</v>
      </c>
      <c r="D235" s="65" t="s">
        <v>764</v>
      </c>
      <c r="E235" s="65" t="s">
        <v>765</v>
      </c>
      <c r="F235" s="65" t="s">
        <v>71</v>
      </c>
      <c r="G235" s="65" t="s">
        <v>71</v>
      </c>
      <c r="H235" s="65" t="s">
        <v>72</v>
      </c>
      <c r="I235" s="65" t="s">
        <v>71</v>
      </c>
      <c r="J235" s="65" t="s">
        <v>88</v>
      </c>
      <c r="K235" s="71">
        <v>44695</v>
      </c>
      <c r="L235" s="65" t="s">
        <v>729</v>
      </c>
      <c r="M235" s="65" t="s">
        <v>75</v>
      </c>
      <c r="N235" s="65">
        <v>105000</v>
      </c>
      <c r="O235" s="65" t="s">
        <v>76</v>
      </c>
      <c r="P235" s="65">
        <f>VLOOKUP(D235,资产包数据!B:G,5,0)</f>
        <v>48</v>
      </c>
      <c r="Q235" s="65">
        <v>2800</v>
      </c>
      <c r="R235" s="65"/>
      <c r="S235" s="65">
        <v>11200</v>
      </c>
      <c r="T235" s="65">
        <v>11200</v>
      </c>
      <c r="U235" s="65">
        <f>VLOOKUP(D235,资产包数据!B:N,13,0)</f>
        <v>80.12</v>
      </c>
      <c r="V235" s="65" t="s">
        <v>766</v>
      </c>
    </row>
    <row r="236" ht="15" spans="1:22">
      <c r="A236" s="65" t="s">
        <v>67</v>
      </c>
      <c r="B236" s="65" t="s">
        <v>68</v>
      </c>
      <c r="C236" s="65" t="s">
        <v>35</v>
      </c>
      <c r="D236" s="65" t="s">
        <v>767</v>
      </c>
      <c r="E236" s="65" t="s">
        <v>768</v>
      </c>
      <c r="F236" s="65" t="s">
        <v>71</v>
      </c>
      <c r="G236" s="65" t="s">
        <v>71</v>
      </c>
      <c r="H236" s="65" t="s">
        <v>72</v>
      </c>
      <c r="I236" s="65" t="s">
        <v>71</v>
      </c>
      <c r="J236" s="65" t="s">
        <v>84</v>
      </c>
      <c r="K236" s="71">
        <v>44660</v>
      </c>
      <c r="L236" s="65" t="s">
        <v>729</v>
      </c>
      <c r="M236" s="65" t="s">
        <v>75</v>
      </c>
      <c r="N236" s="65">
        <v>105000</v>
      </c>
      <c r="O236" s="65" t="s">
        <v>76</v>
      </c>
      <c r="P236" s="65">
        <f>VLOOKUP(D236,资产包数据!B:G,5,0)</f>
        <v>48</v>
      </c>
      <c r="Q236" s="65">
        <v>2800</v>
      </c>
      <c r="R236" s="65"/>
      <c r="S236" s="65">
        <v>14000</v>
      </c>
      <c r="T236" s="65">
        <v>14000</v>
      </c>
      <c r="U236" s="65">
        <f>VLOOKUP(D236,资产包数据!B:N,13,0)</f>
        <v>80.12</v>
      </c>
      <c r="V236" s="65" t="s">
        <v>769</v>
      </c>
    </row>
    <row r="237" ht="15" spans="1:22">
      <c r="A237" s="65" t="s">
        <v>67</v>
      </c>
      <c r="B237" s="65" t="s">
        <v>68</v>
      </c>
      <c r="C237" s="65" t="s">
        <v>35</v>
      </c>
      <c r="D237" s="65" t="s">
        <v>770</v>
      </c>
      <c r="E237" s="65" t="s">
        <v>771</v>
      </c>
      <c r="F237" s="65" t="s">
        <v>71</v>
      </c>
      <c r="G237" s="65" t="s">
        <v>71</v>
      </c>
      <c r="H237" s="65" t="s">
        <v>72</v>
      </c>
      <c r="I237" s="65" t="s">
        <v>71</v>
      </c>
      <c r="J237" s="65" t="s">
        <v>80</v>
      </c>
      <c r="K237" s="71">
        <v>44630</v>
      </c>
      <c r="L237" s="65" t="s">
        <v>729</v>
      </c>
      <c r="M237" s="65" t="s">
        <v>75</v>
      </c>
      <c r="N237" s="65">
        <v>105000</v>
      </c>
      <c r="O237" s="65" t="s">
        <v>76</v>
      </c>
      <c r="P237" s="65">
        <f>VLOOKUP(D237,资产包数据!B:G,5,0)</f>
        <v>48</v>
      </c>
      <c r="Q237" s="65">
        <v>2800</v>
      </c>
      <c r="R237" s="65"/>
      <c r="S237" s="65">
        <v>16800</v>
      </c>
      <c r="T237" s="65">
        <v>16800</v>
      </c>
      <c r="U237" s="65">
        <f>VLOOKUP(D237,资产包数据!B:N,13,0)</f>
        <v>80.12</v>
      </c>
      <c r="V237" s="65" t="s">
        <v>772</v>
      </c>
    </row>
    <row r="238" ht="15" spans="1:22">
      <c r="A238" s="65" t="s">
        <v>101</v>
      </c>
      <c r="B238" s="65" t="s">
        <v>68</v>
      </c>
      <c r="C238" s="65" t="s">
        <v>35</v>
      </c>
      <c r="D238" s="65" t="s">
        <v>773</v>
      </c>
      <c r="E238" s="65" t="s">
        <v>774</v>
      </c>
      <c r="F238" s="65" t="s">
        <v>71</v>
      </c>
      <c r="G238" s="65" t="s">
        <v>71</v>
      </c>
      <c r="H238" s="65" t="s">
        <v>104</v>
      </c>
      <c r="I238" s="65" t="s">
        <v>71</v>
      </c>
      <c r="J238" s="65" t="s">
        <v>301</v>
      </c>
      <c r="K238" s="71">
        <v>44630</v>
      </c>
      <c r="L238" s="65" t="s">
        <v>729</v>
      </c>
      <c r="M238" s="65" t="s">
        <v>75</v>
      </c>
      <c r="N238" s="65">
        <v>105000</v>
      </c>
      <c r="O238" s="65" t="s">
        <v>76</v>
      </c>
      <c r="P238" s="65">
        <f>VLOOKUP(D238,资产包数据!B:G,5,0)</f>
        <v>48</v>
      </c>
      <c r="Q238" s="65">
        <v>2800</v>
      </c>
      <c r="R238" s="65"/>
      <c r="S238" s="65">
        <v>16800</v>
      </c>
      <c r="T238" s="65">
        <v>16800</v>
      </c>
      <c r="U238" s="65">
        <f>VLOOKUP(D238,资产包数据!B:N,13,0)</f>
        <v>80.12</v>
      </c>
      <c r="V238" s="65" t="s">
        <v>775</v>
      </c>
    </row>
    <row r="239" ht="15" spans="1:22">
      <c r="A239" s="65" t="s">
        <v>67</v>
      </c>
      <c r="B239" s="65" t="s">
        <v>68</v>
      </c>
      <c r="C239" s="65" t="s">
        <v>35</v>
      </c>
      <c r="D239" s="65" t="s">
        <v>776</v>
      </c>
      <c r="E239" s="65" t="s">
        <v>777</v>
      </c>
      <c r="F239" s="65" t="s">
        <v>71</v>
      </c>
      <c r="G239" s="65" t="s">
        <v>71</v>
      </c>
      <c r="H239" s="65" t="s">
        <v>72</v>
      </c>
      <c r="I239" s="65" t="s">
        <v>71</v>
      </c>
      <c r="J239" s="65" t="s">
        <v>80</v>
      </c>
      <c r="K239" s="71">
        <v>44630</v>
      </c>
      <c r="L239" s="65" t="s">
        <v>729</v>
      </c>
      <c r="M239" s="65" t="s">
        <v>75</v>
      </c>
      <c r="N239" s="65">
        <v>105000</v>
      </c>
      <c r="O239" s="65" t="s">
        <v>76</v>
      </c>
      <c r="P239" s="65">
        <f>VLOOKUP(D239,资产包数据!B:G,5,0)</f>
        <v>48</v>
      </c>
      <c r="Q239" s="65">
        <v>2800</v>
      </c>
      <c r="R239" s="65"/>
      <c r="S239" s="65">
        <v>16800</v>
      </c>
      <c r="T239" s="65">
        <v>16800</v>
      </c>
      <c r="U239" s="65">
        <f>VLOOKUP(D239,资产包数据!B:N,13,0)</f>
        <v>80.12</v>
      </c>
      <c r="V239" s="65" t="s">
        <v>778</v>
      </c>
    </row>
    <row r="240" ht="15" spans="1:22">
      <c r="A240" s="65" t="s">
        <v>67</v>
      </c>
      <c r="B240" s="65" t="s">
        <v>68</v>
      </c>
      <c r="C240" s="65" t="s">
        <v>35</v>
      </c>
      <c r="D240" s="65" t="s">
        <v>779</v>
      </c>
      <c r="E240" s="65" t="s">
        <v>780</v>
      </c>
      <c r="F240" s="65" t="s">
        <v>71</v>
      </c>
      <c r="G240" s="65" t="s">
        <v>71</v>
      </c>
      <c r="H240" s="65" t="s">
        <v>72</v>
      </c>
      <c r="I240" s="65" t="s">
        <v>71</v>
      </c>
      <c r="J240" s="65" t="s">
        <v>84</v>
      </c>
      <c r="K240" s="71">
        <v>44660</v>
      </c>
      <c r="L240" s="65" t="s">
        <v>729</v>
      </c>
      <c r="M240" s="65" t="s">
        <v>75</v>
      </c>
      <c r="N240" s="65">
        <v>105000</v>
      </c>
      <c r="O240" s="65" t="s">
        <v>76</v>
      </c>
      <c r="P240" s="65">
        <f>VLOOKUP(D240,资产包数据!B:G,5,0)</f>
        <v>48</v>
      </c>
      <c r="Q240" s="65">
        <v>2800</v>
      </c>
      <c r="R240" s="65"/>
      <c r="S240" s="65">
        <v>14000</v>
      </c>
      <c r="T240" s="65">
        <v>14000</v>
      </c>
      <c r="U240" s="65">
        <f>VLOOKUP(D240,资产包数据!B:N,13,0)</f>
        <v>80.12</v>
      </c>
      <c r="V240" s="65" t="s">
        <v>781</v>
      </c>
    </row>
    <row r="241" ht="15" spans="1:22">
      <c r="A241" s="65" t="s">
        <v>67</v>
      </c>
      <c r="B241" s="65" t="s">
        <v>68</v>
      </c>
      <c r="C241" s="65" t="s">
        <v>35</v>
      </c>
      <c r="D241" s="65" t="s">
        <v>782</v>
      </c>
      <c r="E241" s="65" t="s">
        <v>783</v>
      </c>
      <c r="F241" s="65" t="s">
        <v>71</v>
      </c>
      <c r="G241" s="65" t="s">
        <v>71</v>
      </c>
      <c r="H241" s="65" t="s">
        <v>72</v>
      </c>
      <c r="I241" s="65" t="s">
        <v>71</v>
      </c>
      <c r="J241" s="65" t="s">
        <v>88</v>
      </c>
      <c r="K241" s="71">
        <v>44695</v>
      </c>
      <c r="L241" s="65" t="s">
        <v>729</v>
      </c>
      <c r="M241" s="65" t="s">
        <v>75</v>
      </c>
      <c r="N241" s="65">
        <v>105000</v>
      </c>
      <c r="O241" s="65" t="s">
        <v>76</v>
      </c>
      <c r="P241" s="65">
        <f>VLOOKUP(D241,资产包数据!B:G,5,0)</f>
        <v>48</v>
      </c>
      <c r="Q241" s="65">
        <v>2800</v>
      </c>
      <c r="R241" s="65"/>
      <c r="S241" s="65">
        <v>11200</v>
      </c>
      <c r="T241" s="65">
        <v>11200</v>
      </c>
      <c r="U241" s="65">
        <f>VLOOKUP(D241,资产包数据!B:N,13,0)</f>
        <v>80.12</v>
      </c>
      <c r="V241" s="65" t="s">
        <v>784</v>
      </c>
    </row>
    <row r="242" ht="15" spans="1:22">
      <c r="A242" s="65" t="s">
        <v>67</v>
      </c>
      <c r="B242" s="65" t="s">
        <v>68</v>
      </c>
      <c r="C242" s="65" t="s">
        <v>35</v>
      </c>
      <c r="D242" s="65" t="s">
        <v>785</v>
      </c>
      <c r="E242" s="65" t="s">
        <v>786</v>
      </c>
      <c r="F242" s="65" t="s">
        <v>71</v>
      </c>
      <c r="G242" s="65" t="s">
        <v>71</v>
      </c>
      <c r="H242" s="65" t="s">
        <v>72</v>
      </c>
      <c r="I242" s="65" t="s">
        <v>71</v>
      </c>
      <c r="J242" s="65" t="s">
        <v>88</v>
      </c>
      <c r="K242" s="71">
        <v>44695</v>
      </c>
      <c r="L242" s="65" t="s">
        <v>729</v>
      </c>
      <c r="M242" s="65" t="s">
        <v>75</v>
      </c>
      <c r="N242" s="65">
        <v>105000</v>
      </c>
      <c r="O242" s="65" t="s">
        <v>76</v>
      </c>
      <c r="P242" s="65">
        <f>VLOOKUP(D242,资产包数据!B:G,5,0)</f>
        <v>48</v>
      </c>
      <c r="Q242" s="65">
        <v>2800</v>
      </c>
      <c r="R242" s="65"/>
      <c r="S242" s="65">
        <v>11200</v>
      </c>
      <c r="T242" s="65">
        <v>11200</v>
      </c>
      <c r="U242" s="65">
        <f>VLOOKUP(D242,资产包数据!B:N,13,0)</f>
        <v>80.12</v>
      </c>
      <c r="V242" s="65" t="s">
        <v>85</v>
      </c>
    </row>
    <row r="243" ht="15" spans="1:22">
      <c r="A243" s="65" t="s">
        <v>67</v>
      </c>
      <c r="B243" s="65" t="s">
        <v>110</v>
      </c>
      <c r="C243" s="65" t="s">
        <v>35</v>
      </c>
      <c r="D243" s="65" t="s">
        <v>787</v>
      </c>
      <c r="E243" s="65" t="s">
        <v>788</v>
      </c>
      <c r="F243" s="65"/>
      <c r="G243" s="65" t="s">
        <v>71</v>
      </c>
      <c r="H243" s="65"/>
      <c r="I243" s="65" t="s">
        <v>71</v>
      </c>
      <c r="J243" s="65"/>
      <c r="K243" s="65"/>
      <c r="L243" s="65" t="s">
        <v>729</v>
      </c>
      <c r="M243" s="65" t="s">
        <v>75</v>
      </c>
      <c r="N243" s="65">
        <v>105000</v>
      </c>
      <c r="O243" s="65" t="s">
        <v>76</v>
      </c>
      <c r="P243" s="65">
        <f>VLOOKUP(D243,资产包数据!B:G,5,0)</f>
        <v>48</v>
      </c>
      <c r="Q243" s="65"/>
      <c r="R243" s="65"/>
      <c r="S243" s="65"/>
      <c r="T243" s="65"/>
      <c r="U243" s="65">
        <f>VLOOKUP(D243,资产包数据!B:N,13,0)</f>
        <v>80.12</v>
      </c>
      <c r="V243" s="65"/>
    </row>
    <row r="244" ht="15" spans="1:22">
      <c r="A244" s="65" t="s">
        <v>67</v>
      </c>
      <c r="B244" s="65" t="s">
        <v>68</v>
      </c>
      <c r="C244" s="65" t="s">
        <v>35</v>
      </c>
      <c r="D244" s="65" t="s">
        <v>789</v>
      </c>
      <c r="E244" s="65" t="s">
        <v>790</v>
      </c>
      <c r="F244" s="65" t="s">
        <v>71</v>
      </c>
      <c r="G244" s="65" t="s">
        <v>71</v>
      </c>
      <c r="H244" s="65" t="s">
        <v>72</v>
      </c>
      <c r="I244" s="65" t="s">
        <v>71</v>
      </c>
      <c r="J244" s="65" t="s">
        <v>84</v>
      </c>
      <c r="K244" s="71">
        <v>44660</v>
      </c>
      <c r="L244" s="65" t="s">
        <v>729</v>
      </c>
      <c r="M244" s="65" t="s">
        <v>75</v>
      </c>
      <c r="N244" s="65">
        <v>105000</v>
      </c>
      <c r="O244" s="65" t="s">
        <v>76</v>
      </c>
      <c r="P244" s="65">
        <f>VLOOKUP(D244,资产包数据!B:G,5,0)</f>
        <v>48</v>
      </c>
      <c r="Q244" s="65">
        <v>2800</v>
      </c>
      <c r="R244" s="65"/>
      <c r="S244" s="65">
        <v>14000</v>
      </c>
      <c r="T244" s="65">
        <v>14000</v>
      </c>
      <c r="U244" s="65">
        <f>VLOOKUP(D244,资产包数据!B:N,13,0)</f>
        <v>80.12</v>
      </c>
      <c r="V244" s="65" t="s">
        <v>791</v>
      </c>
    </row>
    <row r="245" ht="15" spans="1:22">
      <c r="A245" s="65" t="s">
        <v>67</v>
      </c>
      <c r="B245" s="65" t="s">
        <v>68</v>
      </c>
      <c r="C245" s="65" t="s">
        <v>35</v>
      </c>
      <c r="D245" s="65" t="s">
        <v>792</v>
      </c>
      <c r="E245" s="65" t="s">
        <v>793</v>
      </c>
      <c r="F245" s="65" t="s">
        <v>71</v>
      </c>
      <c r="G245" s="65" t="s">
        <v>71</v>
      </c>
      <c r="H245" s="65" t="s">
        <v>72</v>
      </c>
      <c r="I245" s="65" t="s">
        <v>71</v>
      </c>
      <c r="J245" s="65" t="s">
        <v>150</v>
      </c>
      <c r="K245" s="71">
        <v>44600</v>
      </c>
      <c r="L245" s="65" t="s">
        <v>729</v>
      </c>
      <c r="M245" s="65" t="s">
        <v>75</v>
      </c>
      <c r="N245" s="65">
        <v>105000</v>
      </c>
      <c r="O245" s="65" t="s">
        <v>76</v>
      </c>
      <c r="P245" s="65">
        <f>VLOOKUP(D245,资产包数据!B:G,5,0)</f>
        <v>48</v>
      </c>
      <c r="Q245" s="65">
        <v>2800</v>
      </c>
      <c r="R245" s="65"/>
      <c r="S245" s="65">
        <v>19600</v>
      </c>
      <c r="T245" s="65">
        <v>19600</v>
      </c>
      <c r="U245" s="65">
        <f>VLOOKUP(D245,资产包数据!B:N,13,0)</f>
        <v>80.12</v>
      </c>
      <c r="V245" s="65" t="s">
        <v>794</v>
      </c>
    </row>
    <row r="246" ht="15" spans="1:22">
      <c r="A246" s="65" t="s">
        <v>67</v>
      </c>
      <c r="B246" s="65" t="s">
        <v>68</v>
      </c>
      <c r="C246" s="65" t="s">
        <v>35</v>
      </c>
      <c r="D246" s="65" t="s">
        <v>795</v>
      </c>
      <c r="E246" s="65" t="s">
        <v>796</v>
      </c>
      <c r="F246" s="65" t="s">
        <v>71</v>
      </c>
      <c r="G246" s="65" t="s">
        <v>71</v>
      </c>
      <c r="H246" s="65" t="s">
        <v>72</v>
      </c>
      <c r="I246" s="65" t="s">
        <v>71</v>
      </c>
      <c r="J246" s="65" t="s">
        <v>150</v>
      </c>
      <c r="K246" s="71">
        <v>44600</v>
      </c>
      <c r="L246" s="65" t="s">
        <v>95</v>
      </c>
      <c r="M246" s="65" t="s">
        <v>75</v>
      </c>
      <c r="N246" s="65">
        <v>105000</v>
      </c>
      <c r="O246" s="65" t="s">
        <v>76</v>
      </c>
      <c r="P246" s="65">
        <f>VLOOKUP(D246,资产包数据!B:G,5,0)</f>
        <v>48</v>
      </c>
      <c r="Q246" s="65">
        <v>2800</v>
      </c>
      <c r="R246" s="65"/>
      <c r="S246" s="65">
        <v>19600</v>
      </c>
      <c r="T246" s="65">
        <v>19600</v>
      </c>
      <c r="U246" s="65">
        <f>VLOOKUP(D246,资产包数据!B:N,13,0)</f>
        <v>80.12</v>
      </c>
      <c r="V246" s="65" t="s">
        <v>797</v>
      </c>
    </row>
    <row r="247" ht="15" spans="1:22">
      <c r="A247" s="65" t="s">
        <v>67</v>
      </c>
      <c r="B247" s="65" t="s">
        <v>68</v>
      </c>
      <c r="C247" s="65" t="s">
        <v>35</v>
      </c>
      <c r="D247" s="65" t="s">
        <v>798</v>
      </c>
      <c r="E247" s="65" t="s">
        <v>799</v>
      </c>
      <c r="F247" s="65" t="s">
        <v>71</v>
      </c>
      <c r="G247" s="65" t="s">
        <v>71</v>
      </c>
      <c r="H247" s="65" t="s">
        <v>72</v>
      </c>
      <c r="I247" s="65" t="s">
        <v>71</v>
      </c>
      <c r="J247" s="65" t="s">
        <v>80</v>
      </c>
      <c r="K247" s="71">
        <v>44630</v>
      </c>
      <c r="L247" s="65" t="s">
        <v>729</v>
      </c>
      <c r="M247" s="65" t="s">
        <v>75</v>
      </c>
      <c r="N247" s="65">
        <v>105000</v>
      </c>
      <c r="O247" s="65" t="s">
        <v>76</v>
      </c>
      <c r="P247" s="65">
        <f>VLOOKUP(D247,资产包数据!B:G,5,0)</f>
        <v>48</v>
      </c>
      <c r="Q247" s="65">
        <v>2800</v>
      </c>
      <c r="R247" s="65"/>
      <c r="S247" s="65">
        <v>16800</v>
      </c>
      <c r="T247" s="65">
        <v>16800</v>
      </c>
      <c r="U247" s="65">
        <f>VLOOKUP(D247,资产包数据!B:N,13,0)</f>
        <v>80.12</v>
      </c>
      <c r="V247" s="65" t="s">
        <v>800</v>
      </c>
    </row>
    <row r="248" ht="15" spans="1:22">
      <c r="A248" s="65" t="s">
        <v>67</v>
      </c>
      <c r="B248" s="65" t="s">
        <v>68</v>
      </c>
      <c r="C248" s="65" t="s">
        <v>35</v>
      </c>
      <c r="D248" s="65" t="s">
        <v>801</v>
      </c>
      <c r="E248" s="65" t="s">
        <v>802</v>
      </c>
      <c r="F248" s="65" t="s">
        <v>71</v>
      </c>
      <c r="G248" s="65" t="s">
        <v>71</v>
      </c>
      <c r="H248" s="65" t="s">
        <v>72</v>
      </c>
      <c r="I248" s="65" t="s">
        <v>71</v>
      </c>
      <c r="J248" s="65" t="s">
        <v>150</v>
      </c>
      <c r="K248" s="71">
        <v>44600</v>
      </c>
      <c r="L248" s="65" t="s">
        <v>95</v>
      </c>
      <c r="M248" s="65" t="s">
        <v>75</v>
      </c>
      <c r="N248" s="65">
        <v>105000</v>
      </c>
      <c r="O248" s="65" t="s">
        <v>76</v>
      </c>
      <c r="P248" s="65">
        <f>VLOOKUP(D248,资产包数据!B:G,5,0)</f>
        <v>48</v>
      </c>
      <c r="Q248" s="65">
        <v>2800</v>
      </c>
      <c r="R248" s="65"/>
      <c r="S248" s="65">
        <v>19600</v>
      </c>
      <c r="T248" s="65">
        <v>19600</v>
      </c>
      <c r="U248" s="65">
        <f>VLOOKUP(D248,资产包数据!B:N,13,0)</f>
        <v>80.12</v>
      </c>
      <c r="V248" s="65" t="s">
        <v>803</v>
      </c>
    </row>
    <row r="249" ht="15" spans="1:22">
      <c r="A249" s="65" t="s">
        <v>67</v>
      </c>
      <c r="B249" s="65" t="s">
        <v>68</v>
      </c>
      <c r="C249" s="65" t="s">
        <v>35</v>
      </c>
      <c r="D249" s="65" t="s">
        <v>804</v>
      </c>
      <c r="E249" s="65" t="s">
        <v>805</v>
      </c>
      <c r="F249" s="65" t="s">
        <v>71</v>
      </c>
      <c r="G249" s="65" t="s">
        <v>71</v>
      </c>
      <c r="H249" s="65" t="s">
        <v>72</v>
      </c>
      <c r="I249" s="65" t="s">
        <v>71</v>
      </c>
      <c r="J249" s="65" t="s">
        <v>88</v>
      </c>
      <c r="K249" s="71">
        <v>44695</v>
      </c>
      <c r="L249" s="65" t="s">
        <v>95</v>
      </c>
      <c r="M249" s="65" t="s">
        <v>75</v>
      </c>
      <c r="N249" s="65">
        <v>105000</v>
      </c>
      <c r="O249" s="65" t="s">
        <v>76</v>
      </c>
      <c r="P249" s="65">
        <f>VLOOKUP(D249,资产包数据!B:G,5,0)</f>
        <v>48</v>
      </c>
      <c r="Q249" s="65">
        <v>2800</v>
      </c>
      <c r="R249" s="65"/>
      <c r="S249" s="65">
        <v>11200</v>
      </c>
      <c r="T249" s="65">
        <v>11200</v>
      </c>
      <c r="U249" s="65">
        <f>VLOOKUP(D249,资产包数据!B:N,13,0)</f>
        <v>80.12</v>
      </c>
      <c r="V249" s="65" t="s">
        <v>85</v>
      </c>
    </row>
    <row r="250" ht="15" spans="1:22">
      <c r="A250" s="65" t="s">
        <v>101</v>
      </c>
      <c r="B250" s="65" t="s">
        <v>68</v>
      </c>
      <c r="C250" s="65" t="s">
        <v>35</v>
      </c>
      <c r="D250" s="65" t="s">
        <v>806</v>
      </c>
      <c r="E250" s="65" t="s">
        <v>807</v>
      </c>
      <c r="F250" s="65" t="s">
        <v>71</v>
      </c>
      <c r="G250" s="65" t="s">
        <v>71</v>
      </c>
      <c r="H250" s="65" t="s">
        <v>104</v>
      </c>
      <c r="I250" s="65" t="s">
        <v>71</v>
      </c>
      <c r="J250" s="65" t="s">
        <v>105</v>
      </c>
      <c r="K250" s="71">
        <v>44660</v>
      </c>
      <c r="L250" s="65" t="s">
        <v>95</v>
      </c>
      <c r="M250" s="65" t="s">
        <v>75</v>
      </c>
      <c r="N250" s="65">
        <v>105000</v>
      </c>
      <c r="O250" s="65" t="s">
        <v>76</v>
      </c>
      <c r="P250" s="65">
        <f>VLOOKUP(D250,资产包数据!B:G,5,0)</f>
        <v>48</v>
      </c>
      <c r="Q250" s="65">
        <v>2800</v>
      </c>
      <c r="R250" s="65"/>
      <c r="S250" s="65">
        <v>14000</v>
      </c>
      <c r="T250" s="65">
        <v>14000</v>
      </c>
      <c r="U250" s="65">
        <f>VLOOKUP(D250,资产包数据!B:N,13,0)</f>
        <v>80.12</v>
      </c>
      <c r="V250" s="65" t="s">
        <v>808</v>
      </c>
    </row>
    <row r="251" ht="15" spans="1:22">
      <c r="A251" s="65" t="s">
        <v>67</v>
      </c>
      <c r="B251" s="65" t="s">
        <v>110</v>
      </c>
      <c r="C251" s="65" t="s">
        <v>35</v>
      </c>
      <c r="D251" s="65" t="s">
        <v>809</v>
      </c>
      <c r="E251" s="65" t="s">
        <v>810</v>
      </c>
      <c r="F251" s="65"/>
      <c r="G251" s="65" t="s">
        <v>71</v>
      </c>
      <c r="H251" s="65"/>
      <c r="I251" s="65" t="s">
        <v>71</v>
      </c>
      <c r="J251" s="65"/>
      <c r="K251" s="65"/>
      <c r="L251" s="65" t="s">
        <v>95</v>
      </c>
      <c r="M251" s="65" t="s">
        <v>75</v>
      </c>
      <c r="N251" s="65">
        <v>105000</v>
      </c>
      <c r="O251" s="65" t="s">
        <v>76</v>
      </c>
      <c r="P251" s="65">
        <f>VLOOKUP(D251,资产包数据!B:G,5,0)</f>
        <v>48</v>
      </c>
      <c r="Q251" s="65"/>
      <c r="R251" s="65"/>
      <c r="S251" s="65"/>
      <c r="T251" s="65"/>
      <c r="U251" s="65">
        <f>VLOOKUP(D251,资产包数据!B:N,13,0)</f>
        <v>80.12</v>
      </c>
      <c r="V251" s="65"/>
    </row>
    <row r="252" ht="15" spans="1:22">
      <c r="A252" s="65" t="s">
        <v>67</v>
      </c>
      <c r="B252" s="65" t="s">
        <v>110</v>
      </c>
      <c r="C252" s="65" t="s">
        <v>35</v>
      </c>
      <c r="D252" s="65" t="s">
        <v>811</v>
      </c>
      <c r="E252" s="65" t="s">
        <v>812</v>
      </c>
      <c r="F252" s="65"/>
      <c r="G252" s="65" t="s">
        <v>71</v>
      </c>
      <c r="H252" s="65"/>
      <c r="I252" s="65" t="s">
        <v>71</v>
      </c>
      <c r="J252" s="65"/>
      <c r="K252" s="65"/>
      <c r="L252" s="65" t="s">
        <v>95</v>
      </c>
      <c r="M252" s="65" t="s">
        <v>75</v>
      </c>
      <c r="N252" s="65">
        <v>105000</v>
      </c>
      <c r="O252" s="65" t="s">
        <v>76</v>
      </c>
      <c r="P252" s="65">
        <f>VLOOKUP(D252,资产包数据!B:G,5,0)</f>
        <v>48</v>
      </c>
      <c r="Q252" s="65"/>
      <c r="R252" s="65"/>
      <c r="S252" s="65"/>
      <c r="T252" s="65"/>
      <c r="U252" s="65">
        <f>VLOOKUP(D252,资产包数据!B:N,13,0)</f>
        <v>80.12</v>
      </c>
      <c r="V252" s="65"/>
    </row>
    <row r="253" ht="15" spans="1:22">
      <c r="A253" s="65" t="s">
        <v>67</v>
      </c>
      <c r="B253" s="65" t="s">
        <v>68</v>
      </c>
      <c r="C253" s="65" t="s">
        <v>35</v>
      </c>
      <c r="D253" s="65" t="s">
        <v>813</v>
      </c>
      <c r="E253" s="65" t="s">
        <v>814</v>
      </c>
      <c r="F253" s="65" t="s">
        <v>71</v>
      </c>
      <c r="G253" s="65" t="s">
        <v>71</v>
      </c>
      <c r="H253" s="65" t="s">
        <v>72</v>
      </c>
      <c r="I253" s="65" t="s">
        <v>71</v>
      </c>
      <c r="J253" s="65" t="s">
        <v>73</v>
      </c>
      <c r="K253" s="71">
        <v>44621</v>
      </c>
      <c r="L253" s="65" t="s">
        <v>95</v>
      </c>
      <c r="M253" s="65" t="s">
        <v>75</v>
      </c>
      <c r="N253" s="65">
        <v>105000</v>
      </c>
      <c r="O253" s="65" t="s">
        <v>76</v>
      </c>
      <c r="P253" s="65">
        <f>VLOOKUP(D253,资产包数据!B:G,5,0)</f>
        <v>48</v>
      </c>
      <c r="Q253" s="65">
        <v>2800</v>
      </c>
      <c r="R253" s="65"/>
      <c r="S253" s="65">
        <v>16800</v>
      </c>
      <c r="T253" s="65">
        <v>16800</v>
      </c>
      <c r="U253" s="65">
        <f>VLOOKUP(D253,资产包数据!B:N,13,0)</f>
        <v>80.12</v>
      </c>
      <c r="V253" s="65" t="s">
        <v>815</v>
      </c>
    </row>
    <row r="254" ht="15" spans="1:22">
      <c r="A254" s="65" t="s">
        <v>67</v>
      </c>
      <c r="B254" s="65" t="s">
        <v>68</v>
      </c>
      <c r="C254" s="65" t="s">
        <v>35</v>
      </c>
      <c r="D254" s="65" t="s">
        <v>816</v>
      </c>
      <c r="E254" s="65" t="s">
        <v>817</v>
      </c>
      <c r="F254" s="65" t="s">
        <v>71</v>
      </c>
      <c r="G254" s="65" t="s">
        <v>71</v>
      </c>
      <c r="H254" s="65" t="s">
        <v>72</v>
      </c>
      <c r="I254" s="65" t="s">
        <v>71</v>
      </c>
      <c r="J254" s="65" t="s">
        <v>80</v>
      </c>
      <c r="K254" s="71">
        <v>44630</v>
      </c>
      <c r="L254" s="65" t="s">
        <v>95</v>
      </c>
      <c r="M254" s="65" t="s">
        <v>75</v>
      </c>
      <c r="N254" s="65">
        <v>105000</v>
      </c>
      <c r="O254" s="65" t="s">
        <v>76</v>
      </c>
      <c r="P254" s="65">
        <f>VLOOKUP(D254,资产包数据!B:G,5,0)</f>
        <v>48</v>
      </c>
      <c r="Q254" s="65">
        <v>2800</v>
      </c>
      <c r="R254" s="65"/>
      <c r="S254" s="65">
        <v>16800</v>
      </c>
      <c r="T254" s="65">
        <v>16800</v>
      </c>
      <c r="U254" s="65">
        <f>VLOOKUP(D254,资产包数据!B:N,13,0)</f>
        <v>80.12</v>
      </c>
      <c r="V254" s="65" t="s">
        <v>818</v>
      </c>
    </row>
    <row r="255" ht="15" spans="1:22">
      <c r="A255" s="65" t="s">
        <v>67</v>
      </c>
      <c r="B255" s="65" t="s">
        <v>68</v>
      </c>
      <c r="C255" s="65" t="s">
        <v>35</v>
      </c>
      <c r="D255" s="65" t="s">
        <v>819</v>
      </c>
      <c r="E255" s="65" t="s">
        <v>820</v>
      </c>
      <c r="F255" s="65" t="s">
        <v>71</v>
      </c>
      <c r="G255" s="65" t="s">
        <v>71</v>
      </c>
      <c r="H255" s="65" t="s">
        <v>72</v>
      </c>
      <c r="I255" s="65" t="s">
        <v>71</v>
      </c>
      <c r="J255" s="65" t="s">
        <v>84</v>
      </c>
      <c r="K255" s="71">
        <v>44660</v>
      </c>
      <c r="L255" s="65" t="s">
        <v>95</v>
      </c>
      <c r="M255" s="65" t="s">
        <v>75</v>
      </c>
      <c r="N255" s="65">
        <v>105000</v>
      </c>
      <c r="O255" s="65" t="s">
        <v>76</v>
      </c>
      <c r="P255" s="65">
        <f>VLOOKUP(D255,资产包数据!B:G,5,0)</f>
        <v>48</v>
      </c>
      <c r="Q255" s="65">
        <v>2800</v>
      </c>
      <c r="R255" s="65"/>
      <c r="S255" s="65">
        <v>14000</v>
      </c>
      <c r="T255" s="65">
        <v>14000</v>
      </c>
      <c r="U255" s="65">
        <f>VLOOKUP(D255,资产包数据!B:N,13,0)</f>
        <v>80.12</v>
      </c>
      <c r="V255" s="65" t="s">
        <v>821</v>
      </c>
    </row>
    <row r="256" ht="15" spans="1:22">
      <c r="A256" s="65" t="s">
        <v>101</v>
      </c>
      <c r="B256" s="65" t="s">
        <v>68</v>
      </c>
      <c r="C256" s="65" t="s">
        <v>35</v>
      </c>
      <c r="D256" s="65" t="s">
        <v>822</v>
      </c>
      <c r="E256" s="65" t="s">
        <v>823</v>
      </c>
      <c r="F256" s="65" t="s">
        <v>71</v>
      </c>
      <c r="G256" s="65" t="s">
        <v>71</v>
      </c>
      <c r="H256" s="65" t="s">
        <v>104</v>
      </c>
      <c r="I256" s="65" t="s">
        <v>71</v>
      </c>
      <c r="J256" s="65" t="s">
        <v>301</v>
      </c>
      <c r="K256" s="71">
        <v>44630</v>
      </c>
      <c r="L256" s="65" t="s">
        <v>95</v>
      </c>
      <c r="M256" s="65" t="s">
        <v>75</v>
      </c>
      <c r="N256" s="65">
        <v>105000</v>
      </c>
      <c r="O256" s="65" t="s">
        <v>76</v>
      </c>
      <c r="P256" s="65">
        <f>VLOOKUP(D256,资产包数据!B:G,5,0)</f>
        <v>48</v>
      </c>
      <c r="Q256" s="65">
        <v>2800</v>
      </c>
      <c r="R256" s="65"/>
      <c r="S256" s="65">
        <v>16800</v>
      </c>
      <c r="T256" s="65">
        <v>16800</v>
      </c>
      <c r="U256" s="65">
        <f>VLOOKUP(D256,资产包数据!B:N,13,0)</f>
        <v>80.12</v>
      </c>
      <c r="V256" s="65" t="s">
        <v>824</v>
      </c>
    </row>
    <row r="257" ht="15" spans="1:22">
      <c r="A257" s="65" t="s">
        <v>67</v>
      </c>
      <c r="B257" s="65" t="s">
        <v>68</v>
      </c>
      <c r="C257" s="65" t="s">
        <v>35</v>
      </c>
      <c r="D257" s="65" t="s">
        <v>825</v>
      </c>
      <c r="E257" s="65" t="s">
        <v>826</v>
      </c>
      <c r="F257" s="65" t="s">
        <v>71</v>
      </c>
      <c r="G257" s="65" t="s">
        <v>71</v>
      </c>
      <c r="H257" s="65" t="s">
        <v>72</v>
      </c>
      <c r="I257" s="65" t="s">
        <v>71</v>
      </c>
      <c r="J257" s="65" t="s">
        <v>84</v>
      </c>
      <c r="K257" s="71">
        <v>44660</v>
      </c>
      <c r="L257" s="65" t="s">
        <v>95</v>
      </c>
      <c r="M257" s="65" t="s">
        <v>75</v>
      </c>
      <c r="N257" s="65">
        <v>105000</v>
      </c>
      <c r="O257" s="65" t="s">
        <v>76</v>
      </c>
      <c r="P257" s="65">
        <f>VLOOKUP(D257,资产包数据!B:G,5,0)</f>
        <v>48</v>
      </c>
      <c r="Q257" s="65">
        <v>2800</v>
      </c>
      <c r="R257" s="65"/>
      <c r="S257" s="65">
        <v>14000</v>
      </c>
      <c r="T257" s="65">
        <v>14000</v>
      </c>
      <c r="U257" s="65">
        <f>VLOOKUP(D257,资产包数据!B:N,13,0)</f>
        <v>80.12</v>
      </c>
      <c r="V257" s="65" t="s">
        <v>827</v>
      </c>
    </row>
    <row r="258" ht="15" spans="1:22">
      <c r="A258" s="65" t="s">
        <v>178</v>
      </c>
      <c r="B258" s="65" t="s">
        <v>68</v>
      </c>
      <c r="C258" s="65" t="s">
        <v>35</v>
      </c>
      <c r="D258" s="65" t="s">
        <v>828</v>
      </c>
      <c r="E258" s="65" t="s">
        <v>829</v>
      </c>
      <c r="F258" s="65" t="s">
        <v>71</v>
      </c>
      <c r="G258" s="65" t="s">
        <v>71</v>
      </c>
      <c r="H258" s="65" t="s">
        <v>72</v>
      </c>
      <c r="I258" s="65" t="s">
        <v>71</v>
      </c>
      <c r="J258" s="65" t="s">
        <v>360</v>
      </c>
      <c r="K258" s="71">
        <v>44652</v>
      </c>
      <c r="L258" s="65" t="s">
        <v>729</v>
      </c>
      <c r="M258" s="65" t="s">
        <v>75</v>
      </c>
      <c r="N258" s="65">
        <v>105000</v>
      </c>
      <c r="O258" s="65" t="s">
        <v>76</v>
      </c>
      <c r="P258" s="65">
        <f>VLOOKUP(D258,资产包数据!B:G,5,0)</f>
        <v>48</v>
      </c>
      <c r="Q258" s="65">
        <v>2800</v>
      </c>
      <c r="R258" s="65"/>
      <c r="S258" s="65">
        <v>14000</v>
      </c>
      <c r="T258" s="65">
        <v>14000</v>
      </c>
      <c r="U258" s="65">
        <f>VLOOKUP(D258,资产包数据!B:N,13,0)</f>
        <v>80.12</v>
      </c>
      <c r="V258" s="65" t="s">
        <v>830</v>
      </c>
    </row>
    <row r="259" ht="15" spans="1:22">
      <c r="A259" s="65" t="s">
        <v>67</v>
      </c>
      <c r="B259" s="65" t="s">
        <v>68</v>
      </c>
      <c r="C259" s="65" t="s">
        <v>35</v>
      </c>
      <c r="D259" s="65" t="s">
        <v>831</v>
      </c>
      <c r="E259" s="65" t="s">
        <v>832</v>
      </c>
      <c r="F259" s="65" t="s">
        <v>71</v>
      </c>
      <c r="G259" s="65" t="s">
        <v>71</v>
      </c>
      <c r="H259" s="65" t="s">
        <v>72</v>
      </c>
      <c r="I259" s="65" t="s">
        <v>71</v>
      </c>
      <c r="J259" s="65" t="s">
        <v>80</v>
      </c>
      <c r="K259" s="71">
        <v>44630</v>
      </c>
      <c r="L259" s="65" t="s">
        <v>729</v>
      </c>
      <c r="M259" s="65" t="s">
        <v>75</v>
      </c>
      <c r="N259" s="65">
        <v>105000</v>
      </c>
      <c r="O259" s="65" t="s">
        <v>76</v>
      </c>
      <c r="P259" s="65">
        <f>VLOOKUP(D259,资产包数据!B:G,5,0)</f>
        <v>48</v>
      </c>
      <c r="Q259" s="65">
        <v>2800</v>
      </c>
      <c r="R259" s="65"/>
      <c r="S259" s="65">
        <v>16800</v>
      </c>
      <c r="T259" s="65">
        <v>16800</v>
      </c>
      <c r="U259" s="65">
        <f>VLOOKUP(D259,资产包数据!B:N,13,0)</f>
        <v>80.12</v>
      </c>
      <c r="V259" s="65" t="s">
        <v>833</v>
      </c>
    </row>
    <row r="260" ht="15" spans="1:22">
      <c r="A260" s="65" t="s">
        <v>67</v>
      </c>
      <c r="B260" s="65" t="s">
        <v>68</v>
      </c>
      <c r="C260" s="65" t="s">
        <v>35</v>
      </c>
      <c r="D260" s="65" t="s">
        <v>834</v>
      </c>
      <c r="E260" s="65" t="s">
        <v>835</v>
      </c>
      <c r="F260" s="65" t="s">
        <v>71</v>
      </c>
      <c r="G260" s="65" t="s">
        <v>71</v>
      </c>
      <c r="H260" s="65" t="s">
        <v>72</v>
      </c>
      <c r="I260" s="65" t="s">
        <v>71</v>
      </c>
      <c r="J260" s="65" t="s">
        <v>80</v>
      </c>
      <c r="K260" s="71">
        <v>44630</v>
      </c>
      <c r="L260" s="65" t="s">
        <v>95</v>
      </c>
      <c r="M260" s="65" t="s">
        <v>75</v>
      </c>
      <c r="N260" s="65">
        <v>105000</v>
      </c>
      <c r="O260" s="65" t="s">
        <v>76</v>
      </c>
      <c r="P260" s="65">
        <f>VLOOKUP(D260,资产包数据!B:G,5,0)</f>
        <v>48</v>
      </c>
      <c r="Q260" s="65">
        <v>2800</v>
      </c>
      <c r="R260" s="65"/>
      <c r="S260" s="65">
        <v>16800</v>
      </c>
      <c r="T260" s="65">
        <v>16800</v>
      </c>
      <c r="U260" s="65">
        <f>VLOOKUP(D260,资产包数据!B:N,13,0)</f>
        <v>80.12</v>
      </c>
      <c r="V260" s="65" t="s">
        <v>836</v>
      </c>
    </row>
    <row r="261" ht="15" spans="1:22">
      <c r="A261" s="65" t="s">
        <v>67</v>
      </c>
      <c r="B261" s="65" t="s">
        <v>110</v>
      </c>
      <c r="C261" s="65" t="s">
        <v>35</v>
      </c>
      <c r="D261" s="65" t="s">
        <v>837</v>
      </c>
      <c r="E261" s="65" t="s">
        <v>838</v>
      </c>
      <c r="F261" s="65"/>
      <c r="G261" s="65" t="s">
        <v>71</v>
      </c>
      <c r="H261" s="65"/>
      <c r="I261" s="65" t="s">
        <v>71</v>
      </c>
      <c r="J261" s="65"/>
      <c r="K261" s="65"/>
      <c r="L261" s="65" t="s">
        <v>95</v>
      </c>
      <c r="M261" s="65" t="s">
        <v>75</v>
      </c>
      <c r="N261" s="65">
        <v>105000</v>
      </c>
      <c r="O261" s="65" t="s">
        <v>76</v>
      </c>
      <c r="P261" s="65">
        <f>VLOOKUP(D261,资产包数据!B:G,5,0)</f>
        <v>48</v>
      </c>
      <c r="Q261" s="65"/>
      <c r="R261" s="65"/>
      <c r="S261" s="65"/>
      <c r="T261" s="65"/>
      <c r="U261" s="65">
        <f>VLOOKUP(D261,资产包数据!B:N,13,0)</f>
        <v>80.12</v>
      </c>
      <c r="V261" s="65"/>
    </row>
    <row r="262" ht="15" spans="1:22">
      <c r="A262" s="65" t="s">
        <v>67</v>
      </c>
      <c r="B262" s="65" t="s">
        <v>68</v>
      </c>
      <c r="C262" s="65" t="s">
        <v>35</v>
      </c>
      <c r="D262" s="65" t="s">
        <v>839</v>
      </c>
      <c r="E262" s="65" t="s">
        <v>840</v>
      </c>
      <c r="F262" s="65" t="s">
        <v>71</v>
      </c>
      <c r="G262" s="65" t="s">
        <v>71</v>
      </c>
      <c r="H262" s="65" t="s">
        <v>72</v>
      </c>
      <c r="I262" s="65" t="s">
        <v>71</v>
      </c>
      <c r="J262" s="65" t="s">
        <v>536</v>
      </c>
      <c r="K262" s="71">
        <v>44562</v>
      </c>
      <c r="L262" s="65" t="s">
        <v>95</v>
      </c>
      <c r="M262" s="65" t="s">
        <v>75</v>
      </c>
      <c r="N262" s="65">
        <v>105000</v>
      </c>
      <c r="O262" s="65" t="s">
        <v>76</v>
      </c>
      <c r="P262" s="65">
        <f>VLOOKUP(D262,资产包数据!B:G,5,0)</f>
        <v>48</v>
      </c>
      <c r="Q262" s="65">
        <v>2800</v>
      </c>
      <c r="R262" s="65"/>
      <c r="S262" s="65">
        <v>22400</v>
      </c>
      <c r="T262" s="65">
        <v>22400</v>
      </c>
      <c r="U262" s="65">
        <f>VLOOKUP(D262,资产包数据!B:N,13,0)</f>
        <v>80.12</v>
      </c>
      <c r="V262" s="65" t="s">
        <v>841</v>
      </c>
    </row>
    <row r="263" ht="15" spans="1:22">
      <c r="A263" s="65" t="s">
        <v>67</v>
      </c>
      <c r="B263" s="65" t="s">
        <v>68</v>
      </c>
      <c r="C263" s="65" t="s">
        <v>35</v>
      </c>
      <c r="D263" s="65" t="s">
        <v>842</v>
      </c>
      <c r="E263" s="65" t="s">
        <v>843</v>
      </c>
      <c r="F263" s="65" t="s">
        <v>71</v>
      </c>
      <c r="G263" s="65" t="s">
        <v>71</v>
      </c>
      <c r="H263" s="65" t="s">
        <v>72</v>
      </c>
      <c r="I263" s="65" t="s">
        <v>71</v>
      </c>
      <c r="J263" s="65" t="s">
        <v>536</v>
      </c>
      <c r="K263" s="71">
        <v>44562</v>
      </c>
      <c r="L263" s="65" t="s">
        <v>95</v>
      </c>
      <c r="M263" s="65" t="s">
        <v>75</v>
      </c>
      <c r="N263" s="65">
        <v>105000</v>
      </c>
      <c r="O263" s="65" t="s">
        <v>76</v>
      </c>
      <c r="P263" s="65">
        <f>VLOOKUP(D263,资产包数据!B:G,5,0)</f>
        <v>48</v>
      </c>
      <c r="Q263" s="65">
        <v>2800</v>
      </c>
      <c r="R263" s="65"/>
      <c r="S263" s="65">
        <v>22400</v>
      </c>
      <c r="T263" s="65">
        <v>22400</v>
      </c>
      <c r="U263" s="65">
        <f>VLOOKUP(D263,资产包数据!B:N,13,0)</f>
        <v>80.12</v>
      </c>
      <c r="V263" s="65" t="s">
        <v>844</v>
      </c>
    </row>
    <row r="264" ht="15" spans="1:22">
      <c r="A264" s="65" t="s">
        <v>67</v>
      </c>
      <c r="B264" s="65" t="s">
        <v>68</v>
      </c>
      <c r="C264" s="65" t="s">
        <v>35</v>
      </c>
      <c r="D264" s="65" t="s">
        <v>845</v>
      </c>
      <c r="E264" s="65" t="s">
        <v>846</v>
      </c>
      <c r="F264" s="65" t="s">
        <v>71</v>
      </c>
      <c r="G264" s="65" t="s">
        <v>71</v>
      </c>
      <c r="H264" s="65" t="s">
        <v>72</v>
      </c>
      <c r="I264" s="65" t="s">
        <v>71</v>
      </c>
      <c r="J264" s="65" t="s">
        <v>88</v>
      </c>
      <c r="K264" s="71">
        <v>44695</v>
      </c>
      <c r="L264" s="65" t="s">
        <v>95</v>
      </c>
      <c r="M264" s="65" t="s">
        <v>75</v>
      </c>
      <c r="N264" s="65">
        <v>105000</v>
      </c>
      <c r="O264" s="65" t="s">
        <v>76</v>
      </c>
      <c r="P264" s="65">
        <f>VLOOKUP(D264,资产包数据!B:G,5,0)</f>
        <v>48</v>
      </c>
      <c r="Q264" s="65">
        <v>2800</v>
      </c>
      <c r="R264" s="65"/>
      <c r="S264" s="65">
        <v>11200</v>
      </c>
      <c r="T264" s="65">
        <v>11200</v>
      </c>
      <c r="U264" s="65">
        <f>VLOOKUP(D264,资产包数据!B:N,13,0)</f>
        <v>80.12</v>
      </c>
      <c r="V264" s="65" t="s">
        <v>847</v>
      </c>
    </row>
    <row r="265" ht="15" spans="1:22">
      <c r="A265" s="65" t="s">
        <v>67</v>
      </c>
      <c r="B265" s="65" t="s">
        <v>110</v>
      </c>
      <c r="C265" s="65" t="s">
        <v>35</v>
      </c>
      <c r="D265" s="65" t="s">
        <v>848</v>
      </c>
      <c r="E265" s="65" t="s">
        <v>849</v>
      </c>
      <c r="F265" s="65"/>
      <c r="G265" s="65" t="s">
        <v>71</v>
      </c>
      <c r="H265" s="65"/>
      <c r="I265" s="65" t="s">
        <v>71</v>
      </c>
      <c r="J265" s="65"/>
      <c r="K265" s="65"/>
      <c r="L265" s="65" t="s">
        <v>95</v>
      </c>
      <c r="M265" s="65" t="s">
        <v>75</v>
      </c>
      <c r="N265" s="65">
        <v>105000</v>
      </c>
      <c r="O265" s="65" t="s">
        <v>76</v>
      </c>
      <c r="P265" s="65">
        <f>VLOOKUP(D265,资产包数据!B:G,5,0)</f>
        <v>48</v>
      </c>
      <c r="Q265" s="65"/>
      <c r="R265" s="65"/>
      <c r="S265" s="65"/>
      <c r="T265" s="65"/>
      <c r="U265" s="65">
        <f>VLOOKUP(D265,资产包数据!B:N,13,0)</f>
        <v>80.12</v>
      </c>
      <c r="V265" s="65"/>
    </row>
    <row r="266" ht="15" spans="1:22">
      <c r="A266" s="65" t="s">
        <v>67</v>
      </c>
      <c r="B266" s="65" t="s">
        <v>68</v>
      </c>
      <c r="C266" s="65" t="s">
        <v>35</v>
      </c>
      <c r="D266" s="65" t="s">
        <v>850</v>
      </c>
      <c r="E266" s="65" t="s">
        <v>851</v>
      </c>
      <c r="F266" s="65" t="s">
        <v>71</v>
      </c>
      <c r="G266" s="65" t="s">
        <v>71</v>
      </c>
      <c r="H266" s="65" t="s">
        <v>72</v>
      </c>
      <c r="I266" s="65" t="s">
        <v>71</v>
      </c>
      <c r="J266" s="65" t="s">
        <v>80</v>
      </c>
      <c r="K266" s="71">
        <v>44630</v>
      </c>
      <c r="L266" s="65" t="s">
        <v>95</v>
      </c>
      <c r="M266" s="65" t="s">
        <v>75</v>
      </c>
      <c r="N266" s="65">
        <v>105000</v>
      </c>
      <c r="O266" s="65" t="s">
        <v>76</v>
      </c>
      <c r="P266" s="65">
        <f>VLOOKUP(D266,资产包数据!B:G,5,0)</f>
        <v>48</v>
      </c>
      <c r="Q266" s="65">
        <v>2800</v>
      </c>
      <c r="R266" s="65"/>
      <c r="S266" s="65">
        <v>16800</v>
      </c>
      <c r="T266" s="65">
        <v>16800</v>
      </c>
      <c r="U266" s="65">
        <f>VLOOKUP(D266,资产包数据!B:N,13,0)</f>
        <v>80.12</v>
      </c>
      <c r="V266" s="65" t="s">
        <v>852</v>
      </c>
    </row>
    <row r="267" ht="15" spans="1:22">
      <c r="A267" s="65" t="s">
        <v>67</v>
      </c>
      <c r="B267" s="65" t="s">
        <v>68</v>
      </c>
      <c r="C267" s="65" t="s">
        <v>35</v>
      </c>
      <c r="D267" s="65" t="s">
        <v>853</v>
      </c>
      <c r="E267" s="65" t="s">
        <v>854</v>
      </c>
      <c r="F267" s="65" t="s">
        <v>71</v>
      </c>
      <c r="G267" s="65" t="s">
        <v>71</v>
      </c>
      <c r="H267" s="65" t="s">
        <v>72</v>
      </c>
      <c r="I267" s="65" t="s">
        <v>71</v>
      </c>
      <c r="J267" s="65" t="s">
        <v>73</v>
      </c>
      <c r="K267" s="71">
        <v>44621</v>
      </c>
      <c r="L267" s="65" t="s">
        <v>95</v>
      </c>
      <c r="M267" s="65" t="s">
        <v>75</v>
      </c>
      <c r="N267" s="65">
        <v>105000</v>
      </c>
      <c r="O267" s="65" t="s">
        <v>76</v>
      </c>
      <c r="P267" s="65">
        <f>VLOOKUP(D267,资产包数据!B:G,5,0)</f>
        <v>48</v>
      </c>
      <c r="Q267" s="65">
        <v>2800</v>
      </c>
      <c r="R267" s="65"/>
      <c r="S267" s="65">
        <v>16800</v>
      </c>
      <c r="T267" s="65">
        <v>16800</v>
      </c>
      <c r="U267" s="65">
        <f>VLOOKUP(D267,资产包数据!B:N,13,0)</f>
        <v>80.12</v>
      </c>
      <c r="V267" s="65" t="s">
        <v>855</v>
      </c>
    </row>
    <row r="268" ht="15" spans="1:22">
      <c r="A268" s="65" t="s">
        <v>67</v>
      </c>
      <c r="B268" s="65" t="s">
        <v>68</v>
      </c>
      <c r="C268" s="65" t="s">
        <v>35</v>
      </c>
      <c r="D268" s="65" t="s">
        <v>856</v>
      </c>
      <c r="E268" s="65" t="s">
        <v>857</v>
      </c>
      <c r="F268" s="65" t="s">
        <v>71</v>
      </c>
      <c r="G268" s="65" t="s">
        <v>71</v>
      </c>
      <c r="H268" s="65" t="s">
        <v>72</v>
      </c>
      <c r="I268" s="65" t="s">
        <v>71</v>
      </c>
      <c r="J268" s="65" t="s">
        <v>84</v>
      </c>
      <c r="K268" s="71">
        <v>44660</v>
      </c>
      <c r="L268" s="65" t="s">
        <v>95</v>
      </c>
      <c r="M268" s="65" t="s">
        <v>75</v>
      </c>
      <c r="N268" s="65">
        <v>105000</v>
      </c>
      <c r="O268" s="65" t="s">
        <v>76</v>
      </c>
      <c r="P268" s="65">
        <f>VLOOKUP(D268,资产包数据!B:G,5,0)</f>
        <v>48</v>
      </c>
      <c r="Q268" s="65">
        <v>2800</v>
      </c>
      <c r="R268" s="65"/>
      <c r="S268" s="65">
        <v>14000</v>
      </c>
      <c r="T268" s="65">
        <v>14000</v>
      </c>
      <c r="U268" s="65">
        <f>VLOOKUP(D268,资产包数据!B:N,13,0)</f>
        <v>80.12</v>
      </c>
      <c r="V268" s="65" t="s">
        <v>858</v>
      </c>
    </row>
    <row r="269" ht="15" spans="1:22">
      <c r="A269" s="65" t="s">
        <v>67</v>
      </c>
      <c r="B269" s="65" t="s">
        <v>68</v>
      </c>
      <c r="C269" s="65" t="s">
        <v>35</v>
      </c>
      <c r="D269" s="65" t="s">
        <v>859</v>
      </c>
      <c r="E269" s="65" t="s">
        <v>860</v>
      </c>
      <c r="F269" s="65" t="s">
        <v>71</v>
      </c>
      <c r="G269" s="65" t="s">
        <v>71</v>
      </c>
      <c r="H269" s="65" t="s">
        <v>72</v>
      </c>
      <c r="I269" s="65" t="s">
        <v>71</v>
      </c>
      <c r="J269" s="65" t="s">
        <v>360</v>
      </c>
      <c r="K269" s="71">
        <v>44652</v>
      </c>
      <c r="L269" s="65" t="s">
        <v>95</v>
      </c>
      <c r="M269" s="65" t="s">
        <v>75</v>
      </c>
      <c r="N269" s="65">
        <v>105000</v>
      </c>
      <c r="O269" s="65" t="s">
        <v>76</v>
      </c>
      <c r="P269" s="65">
        <f>VLOOKUP(D269,资产包数据!B:G,5,0)</f>
        <v>48</v>
      </c>
      <c r="Q269" s="65">
        <v>2800</v>
      </c>
      <c r="R269" s="65"/>
      <c r="S269" s="65">
        <v>14000</v>
      </c>
      <c r="T269" s="65">
        <v>14000</v>
      </c>
      <c r="U269" s="65">
        <f>VLOOKUP(D269,资产包数据!B:N,13,0)</f>
        <v>80.12</v>
      </c>
      <c r="V269" s="65" t="s">
        <v>861</v>
      </c>
    </row>
    <row r="270" ht="15" spans="1:22">
      <c r="A270" s="65" t="s">
        <v>67</v>
      </c>
      <c r="B270" s="65" t="s">
        <v>68</v>
      </c>
      <c r="C270" s="65" t="s">
        <v>35</v>
      </c>
      <c r="D270" s="65" t="s">
        <v>862</v>
      </c>
      <c r="E270" s="65" t="s">
        <v>863</v>
      </c>
      <c r="F270" s="65" t="s">
        <v>71</v>
      </c>
      <c r="G270" s="65" t="s">
        <v>71</v>
      </c>
      <c r="H270" s="65" t="s">
        <v>72</v>
      </c>
      <c r="I270" s="65" t="s">
        <v>71</v>
      </c>
      <c r="J270" s="65" t="s">
        <v>536</v>
      </c>
      <c r="K270" s="71">
        <v>44562</v>
      </c>
      <c r="L270" s="65" t="s">
        <v>95</v>
      </c>
      <c r="M270" s="65" t="s">
        <v>75</v>
      </c>
      <c r="N270" s="65">
        <v>105000</v>
      </c>
      <c r="O270" s="65" t="s">
        <v>76</v>
      </c>
      <c r="P270" s="65">
        <f>VLOOKUP(D270,资产包数据!B:G,5,0)</f>
        <v>48</v>
      </c>
      <c r="Q270" s="65">
        <v>2800</v>
      </c>
      <c r="R270" s="65"/>
      <c r="S270" s="65">
        <v>22400</v>
      </c>
      <c r="T270" s="65">
        <v>22400</v>
      </c>
      <c r="U270" s="65">
        <f>VLOOKUP(D270,资产包数据!B:N,13,0)</f>
        <v>80.12</v>
      </c>
      <c r="V270" s="65" t="s">
        <v>864</v>
      </c>
    </row>
    <row r="271" ht="15" spans="1:22">
      <c r="A271" s="65" t="s">
        <v>67</v>
      </c>
      <c r="B271" s="65" t="s">
        <v>68</v>
      </c>
      <c r="C271" s="65" t="s">
        <v>35</v>
      </c>
      <c r="D271" s="65" t="s">
        <v>865</v>
      </c>
      <c r="E271" s="65" t="s">
        <v>866</v>
      </c>
      <c r="F271" s="65" t="s">
        <v>71</v>
      </c>
      <c r="G271" s="65" t="s">
        <v>71</v>
      </c>
      <c r="H271" s="65" t="s">
        <v>72</v>
      </c>
      <c r="I271" s="65" t="s">
        <v>71</v>
      </c>
      <c r="J271" s="65" t="s">
        <v>360</v>
      </c>
      <c r="K271" s="71">
        <v>44652</v>
      </c>
      <c r="L271" s="65" t="s">
        <v>95</v>
      </c>
      <c r="M271" s="65" t="s">
        <v>75</v>
      </c>
      <c r="N271" s="65">
        <v>105000</v>
      </c>
      <c r="O271" s="65" t="s">
        <v>76</v>
      </c>
      <c r="P271" s="65">
        <f>VLOOKUP(D271,资产包数据!B:G,5,0)</f>
        <v>48</v>
      </c>
      <c r="Q271" s="65">
        <v>2800</v>
      </c>
      <c r="R271" s="65"/>
      <c r="S271" s="65">
        <v>14000</v>
      </c>
      <c r="T271" s="65">
        <v>14000</v>
      </c>
      <c r="U271" s="65">
        <f>VLOOKUP(D271,资产包数据!B:N,13,0)</f>
        <v>80.12</v>
      </c>
      <c r="V271" s="65" t="s">
        <v>867</v>
      </c>
    </row>
    <row r="272" ht="15" spans="1:22">
      <c r="A272" s="65" t="s">
        <v>67</v>
      </c>
      <c r="B272" s="65" t="s">
        <v>68</v>
      </c>
      <c r="C272" s="65" t="s">
        <v>35</v>
      </c>
      <c r="D272" s="65" t="s">
        <v>868</v>
      </c>
      <c r="E272" s="65" t="s">
        <v>869</v>
      </c>
      <c r="F272" s="65" t="s">
        <v>71</v>
      </c>
      <c r="G272" s="65" t="s">
        <v>71</v>
      </c>
      <c r="H272" s="65" t="s">
        <v>72</v>
      </c>
      <c r="I272" s="65" t="s">
        <v>71</v>
      </c>
      <c r="J272" s="65" t="s">
        <v>88</v>
      </c>
      <c r="K272" s="71">
        <v>44695</v>
      </c>
      <c r="L272" s="65" t="s">
        <v>95</v>
      </c>
      <c r="M272" s="65" t="s">
        <v>75</v>
      </c>
      <c r="N272" s="65">
        <v>105000</v>
      </c>
      <c r="O272" s="65" t="s">
        <v>76</v>
      </c>
      <c r="P272" s="65">
        <f>VLOOKUP(D272,资产包数据!B:G,5,0)</f>
        <v>48</v>
      </c>
      <c r="Q272" s="65">
        <v>2800</v>
      </c>
      <c r="R272" s="65"/>
      <c r="S272" s="65">
        <v>11200</v>
      </c>
      <c r="T272" s="65">
        <v>11200</v>
      </c>
      <c r="U272" s="65">
        <f>VLOOKUP(D272,资产包数据!B:N,13,0)</f>
        <v>80.12</v>
      </c>
      <c r="V272" s="65" t="s">
        <v>870</v>
      </c>
    </row>
    <row r="273" ht="15" spans="1:22">
      <c r="A273" s="65" t="s">
        <v>67</v>
      </c>
      <c r="B273" s="65" t="s">
        <v>68</v>
      </c>
      <c r="C273" s="65" t="s">
        <v>35</v>
      </c>
      <c r="D273" s="65" t="s">
        <v>871</v>
      </c>
      <c r="E273" s="65" t="s">
        <v>872</v>
      </c>
      <c r="F273" s="65" t="s">
        <v>71</v>
      </c>
      <c r="G273" s="65" t="s">
        <v>71</v>
      </c>
      <c r="H273" s="65" t="s">
        <v>72</v>
      </c>
      <c r="I273" s="65" t="s">
        <v>71</v>
      </c>
      <c r="J273" s="65" t="s">
        <v>80</v>
      </c>
      <c r="K273" s="71">
        <v>44630</v>
      </c>
      <c r="L273" s="65" t="s">
        <v>95</v>
      </c>
      <c r="M273" s="65" t="s">
        <v>75</v>
      </c>
      <c r="N273" s="65">
        <v>105000</v>
      </c>
      <c r="O273" s="65" t="s">
        <v>76</v>
      </c>
      <c r="P273" s="65">
        <f>VLOOKUP(D273,资产包数据!B:G,5,0)</f>
        <v>48</v>
      </c>
      <c r="Q273" s="65">
        <v>2800</v>
      </c>
      <c r="R273" s="65"/>
      <c r="S273" s="65">
        <v>16800</v>
      </c>
      <c r="T273" s="65">
        <v>16800</v>
      </c>
      <c r="U273" s="65">
        <f>VLOOKUP(D273,资产包数据!B:N,13,0)</f>
        <v>80.12</v>
      </c>
      <c r="V273" s="65" t="s">
        <v>873</v>
      </c>
    </row>
    <row r="274" ht="15" spans="1:22">
      <c r="A274" s="65" t="s">
        <v>67</v>
      </c>
      <c r="B274" s="65" t="s">
        <v>68</v>
      </c>
      <c r="C274" s="65" t="s">
        <v>35</v>
      </c>
      <c r="D274" s="65" t="s">
        <v>874</v>
      </c>
      <c r="E274" s="65" t="s">
        <v>875</v>
      </c>
      <c r="F274" s="65" t="s">
        <v>71</v>
      </c>
      <c r="G274" s="65" t="s">
        <v>71</v>
      </c>
      <c r="H274" s="65" t="s">
        <v>72</v>
      </c>
      <c r="I274" s="65" t="s">
        <v>71</v>
      </c>
      <c r="J274" s="65" t="s">
        <v>80</v>
      </c>
      <c r="K274" s="71">
        <v>44630</v>
      </c>
      <c r="L274" s="65" t="s">
        <v>95</v>
      </c>
      <c r="M274" s="65" t="s">
        <v>75</v>
      </c>
      <c r="N274" s="65">
        <v>105000</v>
      </c>
      <c r="O274" s="65" t="s">
        <v>76</v>
      </c>
      <c r="P274" s="65">
        <f>VLOOKUP(D274,资产包数据!B:G,5,0)</f>
        <v>48</v>
      </c>
      <c r="Q274" s="65">
        <v>2800</v>
      </c>
      <c r="R274" s="65"/>
      <c r="S274" s="65">
        <v>16800</v>
      </c>
      <c r="T274" s="65">
        <v>16800</v>
      </c>
      <c r="U274" s="65">
        <f>VLOOKUP(D274,资产包数据!B:N,13,0)</f>
        <v>80.12</v>
      </c>
      <c r="V274" s="65" t="s">
        <v>876</v>
      </c>
    </row>
    <row r="275" ht="15" spans="1:22">
      <c r="A275" s="65" t="s">
        <v>67</v>
      </c>
      <c r="B275" s="65" t="s">
        <v>68</v>
      </c>
      <c r="C275" s="65" t="s">
        <v>35</v>
      </c>
      <c r="D275" s="65" t="s">
        <v>877</v>
      </c>
      <c r="E275" s="65" t="s">
        <v>878</v>
      </c>
      <c r="F275" s="65" t="s">
        <v>71</v>
      </c>
      <c r="G275" s="65" t="s">
        <v>71</v>
      </c>
      <c r="H275" s="65" t="s">
        <v>72</v>
      </c>
      <c r="I275" s="65" t="s">
        <v>71</v>
      </c>
      <c r="J275" s="65" t="s">
        <v>80</v>
      </c>
      <c r="K275" s="71">
        <v>44630</v>
      </c>
      <c r="L275" s="65" t="s">
        <v>95</v>
      </c>
      <c r="M275" s="65" t="s">
        <v>75</v>
      </c>
      <c r="N275" s="65">
        <v>105000</v>
      </c>
      <c r="O275" s="65" t="s">
        <v>76</v>
      </c>
      <c r="P275" s="65">
        <f>VLOOKUP(D275,资产包数据!B:G,5,0)</f>
        <v>48</v>
      </c>
      <c r="Q275" s="65">
        <v>2800</v>
      </c>
      <c r="R275" s="65"/>
      <c r="S275" s="65">
        <v>16800</v>
      </c>
      <c r="T275" s="65">
        <v>16800</v>
      </c>
      <c r="U275" s="65">
        <f>VLOOKUP(D275,资产包数据!B:N,13,0)</f>
        <v>80.12</v>
      </c>
      <c r="V275" s="65" t="s">
        <v>879</v>
      </c>
    </row>
    <row r="276" ht="15" spans="1:22">
      <c r="A276" s="65" t="s">
        <v>67</v>
      </c>
      <c r="B276" s="65" t="s">
        <v>68</v>
      </c>
      <c r="C276" s="65" t="s">
        <v>35</v>
      </c>
      <c r="D276" s="65" t="s">
        <v>880</v>
      </c>
      <c r="E276" s="65" t="s">
        <v>881</v>
      </c>
      <c r="F276" s="65" t="s">
        <v>71</v>
      </c>
      <c r="G276" s="65" t="s">
        <v>71</v>
      </c>
      <c r="H276" s="65" t="s">
        <v>72</v>
      </c>
      <c r="I276" s="65" t="s">
        <v>71</v>
      </c>
      <c r="J276" s="65" t="s">
        <v>88</v>
      </c>
      <c r="K276" s="71">
        <v>44695</v>
      </c>
      <c r="L276" s="65" t="s">
        <v>95</v>
      </c>
      <c r="M276" s="65" t="s">
        <v>75</v>
      </c>
      <c r="N276" s="65">
        <v>105000</v>
      </c>
      <c r="O276" s="65" t="s">
        <v>76</v>
      </c>
      <c r="P276" s="65">
        <f>VLOOKUP(D276,资产包数据!B:G,5,0)</f>
        <v>48</v>
      </c>
      <c r="Q276" s="65">
        <v>2800</v>
      </c>
      <c r="R276" s="65"/>
      <c r="S276" s="65">
        <v>11200</v>
      </c>
      <c r="T276" s="65">
        <v>11200</v>
      </c>
      <c r="U276" s="65">
        <f>VLOOKUP(D276,资产包数据!B:N,13,0)</f>
        <v>80.12</v>
      </c>
      <c r="V276" s="65" t="s">
        <v>882</v>
      </c>
    </row>
    <row r="277" ht="15" spans="1:22">
      <c r="A277" s="65" t="s">
        <v>67</v>
      </c>
      <c r="B277" s="65" t="s">
        <v>68</v>
      </c>
      <c r="C277" s="65" t="s">
        <v>35</v>
      </c>
      <c r="D277" s="65" t="s">
        <v>883</v>
      </c>
      <c r="E277" s="65" t="s">
        <v>884</v>
      </c>
      <c r="F277" s="65" t="s">
        <v>71</v>
      </c>
      <c r="G277" s="65" t="s">
        <v>71</v>
      </c>
      <c r="H277" s="65" t="s">
        <v>72</v>
      </c>
      <c r="I277" s="65" t="s">
        <v>71</v>
      </c>
      <c r="J277" s="65" t="s">
        <v>80</v>
      </c>
      <c r="K277" s="71">
        <v>44630</v>
      </c>
      <c r="L277" s="65" t="s">
        <v>95</v>
      </c>
      <c r="M277" s="65" t="s">
        <v>75</v>
      </c>
      <c r="N277" s="65">
        <v>105000</v>
      </c>
      <c r="O277" s="65" t="s">
        <v>76</v>
      </c>
      <c r="P277" s="65">
        <f>VLOOKUP(D277,资产包数据!B:G,5,0)</f>
        <v>48</v>
      </c>
      <c r="Q277" s="65">
        <v>2800</v>
      </c>
      <c r="R277" s="65"/>
      <c r="S277" s="65">
        <v>16800</v>
      </c>
      <c r="T277" s="65">
        <v>16800</v>
      </c>
      <c r="U277" s="65">
        <f>VLOOKUP(D277,资产包数据!B:N,13,0)</f>
        <v>80.12</v>
      </c>
      <c r="V277" s="65" t="s">
        <v>885</v>
      </c>
    </row>
    <row r="278" ht="15" spans="1:22">
      <c r="A278" s="65" t="s">
        <v>67</v>
      </c>
      <c r="B278" s="65" t="s">
        <v>68</v>
      </c>
      <c r="C278" s="65" t="s">
        <v>35</v>
      </c>
      <c r="D278" s="65" t="s">
        <v>886</v>
      </c>
      <c r="E278" s="65" t="s">
        <v>887</v>
      </c>
      <c r="F278" s="65" t="s">
        <v>71</v>
      </c>
      <c r="G278" s="65" t="s">
        <v>71</v>
      </c>
      <c r="H278" s="65" t="s">
        <v>72</v>
      </c>
      <c r="I278" s="65" t="s">
        <v>71</v>
      </c>
      <c r="J278" s="65" t="s">
        <v>73</v>
      </c>
      <c r="K278" s="71">
        <v>44621</v>
      </c>
      <c r="L278" s="65" t="s">
        <v>95</v>
      </c>
      <c r="M278" s="65" t="s">
        <v>75</v>
      </c>
      <c r="N278" s="65">
        <v>105000</v>
      </c>
      <c r="O278" s="65" t="s">
        <v>76</v>
      </c>
      <c r="P278" s="65">
        <f>VLOOKUP(D278,资产包数据!B:G,5,0)</f>
        <v>48</v>
      </c>
      <c r="Q278" s="65">
        <v>2800</v>
      </c>
      <c r="R278" s="65"/>
      <c r="S278" s="65">
        <v>16800</v>
      </c>
      <c r="T278" s="65">
        <v>16800</v>
      </c>
      <c r="U278" s="65">
        <f>VLOOKUP(D278,资产包数据!B:N,13,0)</f>
        <v>80.12</v>
      </c>
      <c r="V278" s="65" t="s">
        <v>888</v>
      </c>
    </row>
    <row r="279" ht="15" spans="1:22">
      <c r="A279" s="65" t="s">
        <v>178</v>
      </c>
      <c r="B279" s="65" t="s">
        <v>68</v>
      </c>
      <c r="C279" s="65" t="s">
        <v>35</v>
      </c>
      <c r="D279" s="65" t="s">
        <v>889</v>
      </c>
      <c r="E279" s="65" t="s">
        <v>890</v>
      </c>
      <c r="F279" s="65" t="s">
        <v>71</v>
      </c>
      <c r="G279" s="65" t="s">
        <v>71</v>
      </c>
      <c r="H279" s="65" t="s">
        <v>72</v>
      </c>
      <c r="I279" s="65" t="s">
        <v>71</v>
      </c>
      <c r="J279" s="65" t="s">
        <v>150</v>
      </c>
      <c r="K279" s="71">
        <v>44600</v>
      </c>
      <c r="L279" s="65" t="s">
        <v>95</v>
      </c>
      <c r="M279" s="65" t="s">
        <v>75</v>
      </c>
      <c r="N279" s="65">
        <v>105000</v>
      </c>
      <c r="O279" s="65" t="s">
        <v>76</v>
      </c>
      <c r="P279" s="65">
        <f>VLOOKUP(D279,资产包数据!B:G,5,0)</f>
        <v>48</v>
      </c>
      <c r="Q279" s="65">
        <v>2800</v>
      </c>
      <c r="R279" s="65"/>
      <c r="S279" s="65">
        <v>19600</v>
      </c>
      <c r="T279" s="65">
        <v>19600</v>
      </c>
      <c r="U279" s="65">
        <f>VLOOKUP(D279,资产包数据!B:N,13,0)</f>
        <v>80.12</v>
      </c>
      <c r="V279" s="65" t="s">
        <v>891</v>
      </c>
    </row>
    <row r="280" ht="15" spans="1:22">
      <c r="A280" s="65" t="s">
        <v>67</v>
      </c>
      <c r="B280" s="65" t="s">
        <v>68</v>
      </c>
      <c r="C280" s="65" t="s">
        <v>35</v>
      </c>
      <c r="D280" s="65" t="s">
        <v>892</v>
      </c>
      <c r="E280" s="65" t="s">
        <v>893</v>
      </c>
      <c r="F280" s="65" t="s">
        <v>71</v>
      </c>
      <c r="G280" s="65" t="s">
        <v>71</v>
      </c>
      <c r="H280" s="65" t="s">
        <v>72</v>
      </c>
      <c r="I280" s="65" t="s">
        <v>71</v>
      </c>
      <c r="J280" s="65" t="s">
        <v>360</v>
      </c>
      <c r="K280" s="71">
        <v>44652</v>
      </c>
      <c r="L280" s="65" t="s">
        <v>729</v>
      </c>
      <c r="M280" s="65" t="s">
        <v>75</v>
      </c>
      <c r="N280" s="65">
        <v>105000</v>
      </c>
      <c r="O280" s="65" t="s">
        <v>76</v>
      </c>
      <c r="P280" s="65">
        <f>VLOOKUP(D280,资产包数据!B:G,5,0)</f>
        <v>48</v>
      </c>
      <c r="Q280" s="65">
        <v>2800</v>
      </c>
      <c r="R280" s="65"/>
      <c r="S280" s="65">
        <v>14000</v>
      </c>
      <c r="T280" s="65">
        <v>14000</v>
      </c>
      <c r="U280" s="65">
        <f>VLOOKUP(D280,资产包数据!B:N,13,0)</f>
        <v>80.12</v>
      </c>
      <c r="V280" s="65" t="s">
        <v>894</v>
      </c>
    </row>
    <row r="281" ht="15" spans="1:22">
      <c r="A281" s="65" t="s">
        <v>67</v>
      </c>
      <c r="B281" s="65" t="s">
        <v>68</v>
      </c>
      <c r="C281" s="65" t="s">
        <v>35</v>
      </c>
      <c r="D281" s="65" t="s">
        <v>895</v>
      </c>
      <c r="E281" s="65" t="s">
        <v>896</v>
      </c>
      <c r="F281" s="65" t="s">
        <v>71</v>
      </c>
      <c r="G281" s="65" t="s">
        <v>71</v>
      </c>
      <c r="H281" s="65" t="s">
        <v>72</v>
      </c>
      <c r="I281" s="65" t="s">
        <v>71</v>
      </c>
      <c r="J281" s="65" t="s">
        <v>88</v>
      </c>
      <c r="K281" s="71">
        <v>44695</v>
      </c>
      <c r="L281" s="65" t="s">
        <v>95</v>
      </c>
      <c r="M281" s="65" t="s">
        <v>75</v>
      </c>
      <c r="N281" s="65">
        <v>105000</v>
      </c>
      <c r="O281" s="65" t="s">
        <v>76</v>
      </c>
      <c r="P281" s="65">
        <f>VLOOKUP(D281,资产包数据!B:G,5,0)</f>
        <v>48</v>
      </c>
      <c r="Q281" s="65">
        <v>2800</v>
      </c>
      <c r="R281" s="65"/>
      <c r="S281" s="65">
        <v>11200</v>
      </c>
      <c r="T281" s="65">
        <v>11200</v>
      </c>
      <c r="U281" s="65">
        <f>VLOOKUP(D281,资产包数据!B:N,13,0)</f>
        <v>80.12</v>
      </c>
      <c r="V281" s="65" t="s">
        <v>897</v>
      </c>
    </row>
    <row r="282" ht="15" spans="1:22">
      <c r="A282" s="65" t="s">
        <v>67</v>
      </c>
      <c r="B282" s="65" t="s">
        <v>68</v>
      </c>
      <c r="C282" s="65" t="s">
        <v>35</v>
      </c>
      <c r="D282" s="65" t="s">
        <v>898</v>
      </c>
      <c r="E282" s="65" t="s">
        <v>899</v>
      </c>
      <c r="F282" s="65" t="s">
        <v>71</v>
      </c>
      <c r="G282" s="65" t="s">
        <v>71</v>
      </c>
      <c r="H282" s="65" t="s">
        <v>72</v>
      </c>
      <c r="I282" s="65" t="s">
        <v>71</v>
      </c>
      <c r="J282" s="65" t="s">
        <v>150</v>
      </c>
      <c r="K282" s="71">
        <v>44600</v>
      </c>
      <c r="L282" s="65" t="s">
        <v>95</v>
      </c>
      <c r="M282" s="65" t="s">
        <v>75</v>
      </c>
      <c r="N282" s="65">
        <v>105000</v>
      </c>
      <c r="O282" s="65" t="s">
        <v>76</v>
      </c>
      <c r="P282" s="65">
        <f>VLOOKUP(D282,资产包数据!B:G,5,0)</f>
        <v>48</v>
      </c>
      <c r="Q282" s="65">
        <v>2800</v>
      </c>
      <c r="R282" s="65"/>
      <c r="S282" s="65">
        <v>19600</v>
      </c>
      <c r="T282" s="65">
        <v>19600</v>
      </c>
      <c r="U282" s="65">
        <f>VLOOKUP(D282,资产包数据!B:N,13,0)</f>
        <v>80.12</v>
      </c>
      <c r="V282" s="65" t="s">
        <v>900</v>
      </c>
    </row>
    <row r="283" ht="15" spans="1:22">
      <c r="A283" s="65" t="s">
        <v>67</v>
      </c>
      <c r="B283" s="65" t="s">
        <v>68</v>
      </c>
      <c r="C283" s="65" t="s">
        <v>35</v>
      </c>
      <c r="D283" s="65" t="s">
        <v>901</v>
      </c>
      <c r="E283" s="65" t="s">
        <v>902</v>
      </c>
      <c r="F283" s="65" t="s">
        <v>71</v>
      </c>
      <c r="G283" s="65" t="s">
        <v>71</v>
      </c>
      <c r="H283" s="65" t="s">
        <v>72</v>
      </c>
      <c r="I283" s="65" t="s">
        <v>71</v>
      </c>
      <c r="J283" s="65" t="s">
        <v>80</v>
      </c>
      <c r="K283" s="71">
        <v>44630</v>
      </c>
      <c r="L283" s="65" t="s">
        <v>95</v>
      </c>
      <c r="M283" s="65" t="s">
        <v>75</v>
      </c>
      <c r="N283" s="65">
        <v>105000</v>
      </c>
      <c r="O283" s="65" t="s">
        <v>76</v>
      </c>
      <c r="P283" s="65">
        <f>VLOOKUP(D283,资产包数据!B:G,5,0)</f>
        <v>48</v>
      </c>
      <c r="Q283" s="65">
        <v>2800</v>
      </c>
      <c r="R283" s="65"/>
      <c r="S283" s="65">
        <v>16800</v>
      </c>
      <c r="T283" s="65">
        <v>16800</v>
      </c>
      <c r="U283" s="65">
        <f>VLOOKUP(D283,资产包数据!B:N,13,0)</f>
        <v>80.12</v>
      </c>
      <c r="V283" s="65" t="s">
        <v>903</v>
      </c>
    </row>
    <row r="284" ht="15" spans="1:22">
      <c r="A284" s="65" t="s">
        <v>67</v>
      </c>
      <c r="B284" s="65" t="s">
        <v>68</v>
      </c>
      <c r="C284" s="65" t="s">
        <v>35</v>
      </c>
      <c r="D284" s="65" t="s">
        <v>904</v>
      </c>
      <c r="E284" s="65" t="s">
        <v>905</v>
      </c>
      <c r="F284" s="65" t="s">
        <v>71</v>
      </c>
      <c r="G284" s="65" t="s">
        <v>71</v>
      </c>
      <c r="H284" s="65" t="s">
        <v>72</v>
      </c>
      <c r="I284" s="65" t="s">
        <v>71</v>
      </c>
      <c r="J284" s="65" t="s">
        <v>80</v>
      </c>
      <c r="K284" s="71">
        <v>44630</v>
      </c>
      <c r="L284" s="65" t="s">
        <v>95</v>
      </c>
      <c r="M284" s="65" t="s">
        <v>75</v>
      </c>
      <c r="N284" s="65">
        <v>105000</v>
      </c>
      <c r="O284" s="65" t="s">
        <v>76</v>
      </c>
      <c r="P284" s="65">
        <f>VLOOKUP(D284,资产包数据!B:G,5,0)</f>
        <v>48</v>
      </c>
      <c r="Q284" s="65">
        <v>2800</v>
      </c>
      <c r="R284" s="65"/>
      <c r="S284" s="65">
        <v>16800</v>
      </c>
      <c r="T284" s="65">
        <v>16800</v>
      </c>
      <c r="U284" s="65">
        <f>VLOOKUP(D284,资产包数据!B:N,13,0)</f>
        <v>80.12</v>
      </c>
      <c r="V284" s="65" t="s">
        <v>906</v>
      </c>
    </row>
    <row r="285" ht="15" spans="1:22">
      <c r="A285" s="65" t="s">
        <v>67</v>
      </c>
      <c r="B285" s="65" t="s">
        <v>68</v>
      </c>
      <c r="C285" s="65" t="s">
        <v>35</v>
      </c>
      <c r="D285" s="65" t="s">
        <v>907</v>
      </c>
      <c r="E285" s="65" t="s">
        <v>908</v>
      </c>
      <c r="F285" s="65" t="s">
        <v>71</v>
      </c>
      <c r="G285" s="65" t="s">
        <v>71</v>
      </c>
      <c r="H285" s="65" t="s">
        <v>72</v>
      </c>
      <c r="I285" s="65" t="s">
        <v>71</v>
      </c>
      <c r="J285" s="65" t="s">
        <v>80</v>
      </c>
      <c r="K285" s="71">
        <v>44630</v>
      </c>
      <c r="L285" s="65" t="s">
        <v>95</v>
      </c>
      <c r="M285" s="65" t="s">
        <v>75</v>
      </c>
      <c r="N285" s="65">
        <v>105000</v>
      </c>
      <c r="O285" s="65" t="s">
        <v>76</v>
      </c>
      <c r="P285" s="65">
        <f>VLOOKUP(D285,资产包数据!B:G,5,0)</f>
        <v>48</v>
      </c>
      <c r="Q285" s="65">
        <v>2800</v>
      </c>
      <c r="R285" s="65"/>
      <c r="S285" s="65">
        <v>16800</v>
      </c>
      <c r="T285" s="65">
        <v>16800</v>
      </c>
      <c r="U285" s="65">
        <f>VLOOKUP(D285,资产包数据!B:N,13,0)</f>
        <v>80.12</v>
      </c>
      <c r="V285" s="65" t="s">
        <v>909</v>
      </c>
    </row>
    <row r="286" ht="15" spans="1:22">
      <c r="A286" s="65" t="s">
        <v>178</v>
      </c>
      <c r="B286" s="65" t="s">
        <v>68</v>
      </c>
      <c r="C286" s="65" t="s">
        <v>35</v>
      </c>
      <c r="D286" s="65" t="s">
        <v>910</v>
      </c>
      <c r="E286" s="65" t="s">
        <v>911</v>
      </c>
      <c r="F286" s="65" t="s">
        <v>71</v>
      </c>
      <c r="G286" s="65" t="s">
        <v>71</v>
      </c>
      <c r="H286" s="65" t="s">
        <v>72</v>
      </c>
      <c r="I286" s="65" t="s">
        <v>71</v>
      </c>
      <c r="J286" s="65" t="s">
        <v>84</v>
      </c>
      <c r="K286" s="71">
        <v>44660</v>
      </c>
      <c r="L286" s="65" t="s">
        <v>95</v>
      </c>
      <c r="M286" s="65" t="s">
        <v>75</v>
      </c>
      <c r="N286" s="65">
        <v>105000</v>
      </c>
      <c r="O286" s="65" t="s">
        <v>76</v>
      </c>
      <c r="P286" s="65">
        <f>VLOOKUP(D286,资产包数据!B:G,5,0)</f>
        <v>48</v>
      </c>
      <c r="Q286" s="65">
        <v>2800</v>
      </c>
      <c r="R286" s="65"/>
      <c r="S286" s="65">
        <v>14000</v>
      </c>
      <c r="T286" s="65">
        <v>14000</v>
      </c>
      <c r="U286" s="65">
        <f>VLOOKUP(D286,资产包数据!B:N,13,0)</f>
        <v>80.12</v>
      </c>
      <c r="V286" s="65" t="s">
        <v>912</v>
      </c>
    </row>
    <row r="287" ht="15" spans="1:22">
      <c r="A287" s="65" t="s">
        <v>67</v>
      </c>
      <c r="B287" s="65" t="s">
        <v>68</v>
      </c>
      <c r="C287" s="65" t="s">
        <v>35</v>
      </c>
      <c r="D287" s="65" t="s">
        <v>913</v>
      </c>
      <c r="E287" s="65" t="s">
        <v>914</v>
      </c>
      <c r="F287" s="65" t="s">
        <v>71</v>
      </c>
      <c r="G287" s="65" t="s">
        <v>71</v>
      </c>
      <c r="H287" s="65" t="s">
        <v>72</v>
      </c>
      <c r="I287" s="65" t="s">
        <v>71</v>
      </c>
      <c r="J287" s="65" t="s">
        <v>115</v>
      </c>
      <c r="K287" s="71">
        <v>44743</v>
      </c>
      <c r="L287" s="65" t="s">
        <v>89</v>
      </c>
      <c r="M287" s="65" t="s">
        <v>75</v>
      </c>
      <c r="N287" s="65">
        <v>105000</v>
      </c>
      <c r="O287" s="65" t="s">
        <v>76</v>
      </c>
      <c r="P287" s="65">
        <f>VLOOKUP(D287,资产包数据!B:G,5,0)</f>
        <v>48</v>
      </c>
      <c r="Q287" s="65">
        <v>2800</v>
      </c>
      <c r="R287" s="65"/>
      <c r="S287" s="65">
        <v>5600</v>
      </c>
      <c r="T287" s="65">
        <v>5600</v>
      </c>
      <c r="U287" s="65">
        <f>VLOOKUP(D287,资产包数据!B:N,13,0)</f>
        <v>79.47</v>
      </c>
      <c r="V287" s="65" t="s">
        <v>915</v>
      </c>
    </row>
    <row r="288" ht="15" spans="1:22">
      <c r="A288" s="65" t="s">
        <v>67</v>
      </c>
      <c r="B288" s="65" t="s">
        <v>68</v>
      </c>
      <c r="C288" s="65" t="s">
        <v>35</v>
      </c>
      <c r="D288" s="65" t="s">
        <v>916</v>
      </c>
      <c r="E288" s="65" t="s">
        <v>917</v>
      </c>
      <c r="F288" s="65" t="s">
        <v>71</v>
      </c>
      <c r="G288" s="65" t="s">
        <v>71</v>
      </c>
      <c r="H288" s="65" t="s">
        <v>72</v>
      </c>
      <c r="I288" s="65" t="s">
        <v>71</v>
      </c>
      <c r="J288" s="65" t="s">
        <v>88</v>
      </c>
      <c r="K288" s="71">
        <v>44695</v>
      </c>
      <c r="L288" s="65" t="s">
        <v>729</v>
      </c>
      <c r="M288" s="65" t="s">
        <v>75</v>
      </c>
      <c r="N288" s="65">
        <v>105000</v>
      </c>
      <c r="O288" s="65" t="s">
        <v>76</v>
      </c>
      <c r="P288" s="65">
        <f>VLOOKUP(D288,资产包数据!B:G,5,0)</f>
        <v>48</v>
      </c>
      <c r="Q288" s="65">
        <v>2800</v>
      </c>
      <c r="R288" s="65"/>
      <c r="S288" s="65">
        <v>11200</v>
      </c>
      <c r="T288" s="65">
        <v>11200</v>
      </c>
      <c r="U288" s="65">
        <f>VLOOKUP(D288,资产包数据!B:N,13,0)</f>
        <v>80.12</v>
      </c>
      <c r="V288" s="65" t="s">
        <v>918</v>
      </c>
    </row>
    <row r="289" ht="15" spans="1:22">
      <c r="A289" s="65" t="s">
        <v>67</v>
      </c>
      <c r="B289" s="65" t="s">
        <v>68</v>
      </c>
      <c r="C289" s="65" t="s">
        <v>35</v>
      </c>
      <c r="D289" s="65" t="s">
        <v>919</v>
      </c>
      <c r="E289" s="65" t="s">
        <v>920</v>
      </c>
      <c r="F289" s="65" t="s">
        <v>71</v>
      </c>
      <c r="G289" s="65" t="s">
        <v>71</v>
      </c>
      <c r="H289" s="65" t="s">
        <v>72</v>
      </c>
      <c r="I289" s="65" t="s">
        <v>71</v>
      </c>
      <c r="J289" s="65" t="s">
        <v>73</v>
      </c>
      <c r="K289" s="71">
        <v>44621</v>
      </c>
      <c r="L289" s="65" t="s">
        <v>95</v>
      </c>
      <c r="M289" s="65" t="s">
        <v>75</v>
      </c>
      <c r="N289" s="65">
        <v>105000</v>
      </c>
      <c r="O289" s="65" t="s">
        <v>76</v>
      </c>
      <c r="P289" s="65">
        <f>VLOOKUP(D289,资产包数据!B:G,5,0)</f>
        <v>48</v>
      </c>
      <c r="Q289" s="65">
        <v>2800</v>
      </c>
      <c r="R289" s="65"/>
      <c r="S289" s="65">
        <v>16800</v>
      </c>
      <c r="T289" s="65">
        <v>16800</v>
      </c>
      <c r="U289" s="65">
        <f>VLOOKUP(D289,资产包数据!B:N,13,0)</f>
        <v>80.12</v>
      </c>
      <c r="V289" s="65" t="s">
        <v>921</v>
      </c>
    </row>
    <row r="290" ht="15" spans="1:22">
      <c r="A290" s="65" t="s">
        <v>67</v>
      </c>
      <c r="B290" s="65" t="s">
        <v>68</v>
      </c>
      <c r="C290" s="65" t="s">
        <v>35</v>
      </c>
      <c r="D290" s="65" t="s">
        <v>922</v>
      </c>
      <c r="E290" s="65" t="s">
        <v>923</v>
      </c>
      <c r="F290" s="65" t="s">
        <v>71</v>
      </c>
      <c r="G290" s="65" t="s">
        <v>71</v>
      </c>
      <c r="H290" s="65" t="s">
        <v>72</v>
      </c>
      <c r="I290" s="65" t="s">
        <v>71</v>
      </c>
      <c r="J290" s="65" t="s">
        <v>80</v>
      </c>
      <c r="K290" s="71">
        <v>44630</v>
      </c>
      <c r="L290" s="65" t="s">
        <v>729</v>
      </c>
      <c r="M290" s="65" t="s">
        <v>75</v>
      </c>
      <c r="N290" s="65">
        <v>105000</v>
      </c>
      <c r="O290" s="65" t="s">
        <v>76</v>
      </c>
      <c r="P290" s="65">
        <f>VLOOKUP(D290,资产包数据!B:G,5,0)</f>
        <v>48</v>
      </c>
      <c r="Q290" s="65">
        <v>2800</v>
      </c>
      <c r="R290" s="65"/>
      <c r="S290" s="65">
        <v>16800</v>
      </c>
      <c r="T290" s="65">
        <v>16800</v>
      </c>
      <c r="U290" s="65">
        <f>VLOOKUP(D290,资产包数据!B:N,13,0)</f>
        <v>80.12</v>
      </c>
      <c r="V290" s="65" t="s">
        <v>924</v>
      </c>
    </row>
    <row r="291" ht="15" spans="1:22">
      <c r="A291" s="65" t="s">
        <v>67</v>
      </c>
      <c r="B291" s="65" t="s">
        <v>68</v>
      </c>
      <c r="C291" s="65" t="s">
        <v>35</v>
      </c>
      <c r="D291" s="65" t="s">
        <v>925</v>
      </c>
      <c r="E291" s="65" t="s">
        <v>926</v>
      </c>
      <c r="F291" s="65" t="s">
        <v>71</v>
      </c>
      <c r="G291" s="65" t="s">
        <v>71</v>
      </c>
      <c r="H291" s="65" t="s">
        <v>72</v>
      </c>
      <c r="I291" s="65" t="s">
        <v>71</v>
      </c>
      <c r="J291" s="65" t="s">
        <v>84</v>
      </c>
      <c r="K291" s="71">
        <v>44660</v>
      </c>
      <c r="L291" s="65" t="s">
        <v>95</v>
      </c>
      <c r="M291" s="65" t="s">
        <v>75</v>
      </c>
      <c r="N291" s="65">
        <v>105000</v>
      </c>
      <c r="O291" s="65" t="s">
        <v>76</v>
      </c>
      <c r="P291" s="65">
        <f>VLOOKUP(D291,资产包数据!B:G,5,0)</f>
        <v>48</v>
      </c>
      <c r="Q291" s="65">
        <v>2800</v>
      </c>
      <c r="R291" s="65"/>
      <c r="S291" s="65">
        <v>14000</v>
      </c>
      <c r="T291" s="65">
        <v>14000</v>
      </c>
      <c r="U291" s="65">
        <f>VLOOKUP(D291,资产包数据!B:N,13,0)</f>
        <v>79.29</v>
      </c>
      <c r="V291" s="65" t="s">
        <v>927</v>
      </c>
    </row>
    <row r="292" ht="15" spans="1:22">
      <c r="A292" s="65" t="s">
        <v>67</v>
      </c>
      <c r="B292" s="65" t="s">
        <v>68</v>
      </c>
      <c r="C292" s="65" t="s">
        <v>35</v>
      </c>
      <c r="D292" s="65" t="s">
        <v>928</v>
      </c>
      <c r="E292" s="65" t="s">
        <v>929</v>
      </c>
      <c r="F292" s="65" t="s">
        <v>71</v>
      </c>
      <c r="G292" s="65" t="s">
        <v>71</v>
      </c>
      <c r="H292" s="65" t="s">
        <v>72</v>
      </c>
      <c r="I292" s="65" t="s">
        <v>71</v>
      </c>
      <c r="J292" s="65" t="s">
        <v>84</v>
      </c>
      <c r="K292" s="71">
        <v>44660</v>
      </c>
      <c r="L292" s="65" t="s">
        <v>95</v>
      </c>
      <c r="M292" s="65" t="s">
        <v>75</v>
      </c>
      <c r="N292" s="65">
        <v>105000</v>
      </c>
      <c r="O292" s="65" t="s">
        <v>76</v>
      </c>
      <c r="P292" s="65">
        <f>VLOOKUP(D292,资产包数据!B:G,5,0)</f>
        <v>48</v>
      </c>
      <c r="Q292" s="65">
        <v>2800</v>
      </c>
      <c r="R292" s="65"/>
      <c r="S292" s="65">
        <v>14000</v>
      </c>
      <c r="T292" s="65">
        <v>14000</v>
      </c>
      <c r="U292" s="65">
        <f>VLOOKUP(D292,资产包数据!B:N,13,0)</f>
        <v>80.12</v>
      </c>
      <c r="V292" s="65" t="s">
        <v>930</v>
      </c>
    </row>
    <row r="293" ht="15" spans="1:22">
      <c r="A293" s="65" t="s">
        <v>67</v>
      </c>
      <c r="B293" s="65" t="s">
        <v>68</v>
      </c>
      <c r="C293" s="65" t="s">
        <v>35</v>
      </c>
      <c r="D293" s="65" t="s">
        <v>931</v>
      </c>
      <c r="E293" s="65" t="s">
        <v>932</v>
      </c>
      <c r="F293" s="65" t="s">
        <v>71</v>
      </c>
      <c r="G293" s="65" t="s">
        <v>71</v>
      </c>
      <c r="H293" s="65" t="s">
        <v>72</v>
      </c>
      <c r="I293" s="65" t="s">
        <v>71</v>
      </c>
      <c r="J293" s="65" t="s">
        <v>360</v>
      </c>
      <c r="K293" s="71">
        <v>44652</v>
      </c>
      <c r="L293" s="65" t="s">
        <v>729</v>
      </c>
      <c r="M293" s="65" t="s">
        <v>75</v>
      </c>
      <c r="N293" s="65">
        <v>105000</v>
      </c>
      <c r="O293" s="65" t="s">
        <v>76</v>
      </c>
      <c r="P293" s="65">
        <f>VLOOKUP(D293,资产包数据!B:G,5,0)</f>
        <v>48</v>
      </c>
      <c r="Q293" s="65">
        <v>2800</v>
      </c>
      <c r="R293" s="65"/>
      <c r="S293" s="65">
        <v>14000</v>
      </c>
      <c r="T293" s="65">
        <v>14000</v>
      </c>
      <c r="U293" s="65">
        <f>VLOOKUP(D293,资产包数据!B:N,13,0)</f>
        <v>80.12</v>
      </c>
      <c r="V293" s="65" t="s">
        <v>933</v>
      </c>
    </row>
    <row r="294" ht="15" spans="1:22">
      <c r="A294" s="65" t="s">
        <v>67</v>
      </c>
      <c r="B294" s="65" t="s">
        <v>68</v>
      </c>
      <c r="C294" s="65" t="s">
        <v>35</v>
      </c>
      <c r="D294" s="65" t="s">
        <v>934</v>
      </c>
      <c r="E294" s="65" t="s">
        <v>935</v>
      </c>
      <c r="F294" s="65" t="s">
        <v>71</v>
      </c>
      <c r="G294" s="65" t="s">
        <v>71</v>
      </c>
      <c r="H294" s="65" t="s">
        <v>72</v>
      </c>
      <c r="I294" s="65" t="s">
        <v>71</v>
      </c>
      <c r="J294" s="65" t="s">
        <v>80</v>
      </c>
      <c r="K294" s="71">
        <v>44630</v>
      </c>
      <c r="L294" s="65" t="s">
        <v>729</v>
      </c>
      <c r="M294" s="65" t="s">
        <v>75</v>
      </c>
      <c r="N294" s="65">
        <v>105000</v>
      </c>
      <c r="O294" s="65" t="s">
        <v>76</v>
      </c>
      <c r="P294" s="65">
        <f>VLOOKUP(D294,资产包数据!B:G,5,0)</f>
        <v>48</v>
      </c>
      <c r="Q294" s="65">
        <v>2800</v>
      </c>
      <c r="R294" s="65"/>
      <c r="S294" s="65">
        <v>16800</v>
      </c>
      <c r="T294" s="65">
        <v>16800</v>
      </c>
      <c r="U294" s="65">
        <f>VLOOKUP(D294,资产包数据!B:N,13,0)</f>
        <v>80.12</v>
      </c>
      <c r="V294" s="65" t="s">
        <v>936</v>
      </c>
    </row>
    <row r="295" ht="15" spans="1:22">
      <c r="A295" s="65" t="s">
        <v>67</v>
      </c>
      <c r="B295" s="65" t="s">
        <v>68</v>
      </c>
      <c r="C295" s="65" t="s">
        <v>35</v>
      </c>
      <c r="D295" s="65" t="s">
        <v>937</v>
      </c>
      <c r="E295" s="65" t="s">
        <v>938</v>
      </c>
      <c r="F295" s="65" t="s">
        <v>71</v>
      </c>
      <c r="G295" s="65" t="s">
        <v>71</v>
      </c>
      <c r="H295" s="65" t="s">
        <v>72</v>
      </c>
      <c r="I295" s="65" t="s">
        <v>71</v>
      </c>
      <c r="J295" s="65" t="s">
        <v>150</v>
      </c>
      <c r="K295" s="71">
        <v>44600</v>
      </c>
      <c r="L295" s="65" t="s">
        <v>729</v>
      </c>
      <c r="M295" s="65" t="s">
        <v>75</v>
      </c>
      <c r="N295" s="65">
        <v>105000</v>
      </c>
      <c r="O295" s="65" t="s">
        <v>76</v>
      </c>
      <c r="P295" s="65">
        <f>VLOOKUP(D295,资产包数据!B:G,5,0)</f>
        <v>48</v>
      </c>
      <c r="Q295" s="65">
        <v>2800</v>
      </c>
      <c r="R295" s="65"/>
      <c r="S295" s="65">
        <v>19600</v>
      </c>
      <c r="T295" s="65">
        <v>19600</v>
      </c>
      <c r="U295" s="65">
        <f>VLOOKUP(D295,资产包数据!B:N,13,0)</f>
        <v>80.12</v>
      </c>
      <c r="V295" s="65" t="s">
        <v>85</v>
      </c>
    </row>
    <row r="296" ht="15" spans="1:22">
      <c r="A296" s="65" t="s">
        <v>67</v>
      </c>
      <c r="B296" s="65" t="s">
        <v>68</v>
      </c>
      <c r="C296" s="65" t="s">
        <v>35</v>
      </c>
      <c r="D296" s="65" t="s">
        <v>939</v>
      </c>
      <c r="E296" s="65" t="s">
        <v>940</v>
      </c>
      <c r="F296" s="65" t="s">
        <v>71</v>
      </c>
      <c r="G296" s="65" t="s">
        <v>71</v>
      </c>
      <c r="H296" s="65" t="s">
        <v>72</v>
      </c>
      <c r="I296" s="65" t="s">
        <v>71</v>
      </c>
      <c r="J296" s="65" t="s">
        <v>360</v>
      </c>
      <c r="K296" s="71">
        <v>44652</v>
      </c>
      <c r="L296" s="65" t="s">
        <v>729</v>
      </c>
      <c r="M296" s="65" t="s">
        <v>75</v>
      </c>
      <c r="N296" s="65">
        <v>105000</v>
      </c>
      <c r="O296" s="65" t="s">
        <v>76</v>
      </c>
      <c r="P296" s="65">
        <f>VLOOKUP(D296,资产包数据!B:G,5,0)</f>
        <v>48</v>
      </c>
      <c r="Q296" s="65">
        <v>2800</v>
      </c>
      <c r="R296" s="65"/>
      <c r="S296" s="65">
        <v>14000</v>
      </c>
      <c r="T296" s="65">
        <v>14000</v>
      </c>
      <c r="U296" s="65">
        <f>VLOOKUP(D296,资产包数据!B:N,13,0)</f>
        <v>80.12</v>
      </c>
      <c r="V296" s="65" t="s">
        <v>941</v>
      </c>
    </row>
    <row r="297" ht="15" spans="1:22">
      <c r="A297" s="65" t="s">
        <v>67</v>
      </c>
      <c r="B297" s="65" t="s">
        <v>68</v>
      </c>
      <c r="C297" s="65" t="s">
        <v>35</v>
      </c>
      <c r="D297" s="65" t="s">
        <v>942</v>
      </c>
      <c r="E297" s="65" t="s">
        <v>943</v>
      </c>
      <c r="F297" s="65" t="s">
        <v>71</v>
      </c>
      <c r="G297" s="65" t="s">
        <v>71</v>
      </c>
      <c r="H297" s="65" t="s">
        <v>72</v>
      </c>
      <c r="I297" s="65" t="s">
        <v>71</v>
      </c>
      <c r="J297" s="65" t="s">
        <v>88</v>
      </c>
      <c r="K297" s="71">
        <v>44695</v>
      </c>
      <c r="L297" s="65" t="s">
        <v>729</v>
      </c>
      <c r="M297" s="65" t="s">
        <v>75</v>
      </c>
      <c r="N297" s="65">
        <v>105000</v>
      </c>
      <c r="O297" s="65" t="s">
        <v>76</v>
      </c>
      <c r="P297" s="65">
        <f>VLOOKUP(D297,资产包数据!B:G,5,0)</f>
        <v>48</v>
      </c>
      <c r="Q297" s="65">
        <v>2800</v>
      </c>
      <c r="R297" s="65"/>
      <c r="S297" s="65">
        <v>11200</v>
      </c>
      <c r="T297" s="65">
        <v>11200</v>
      </c>
      <c r="U297" s="65">
        <f>VLOOKUP(D297,资产包数据!B:N,13,0)</f>
        <v>80.12</v>
      </c>
      <c r="V297" s="65" t="s">
        <v>944</v>
      </c>
    </row>
    <row r="298" ht="15" spans="1:22">
      <c r="A298" s="65" t="s">
        <v>67</v>
      </c>
      <c r="B298" s="65" t="s">
        <v>68</v>
      </c>
      <c r="C298" s="65" t="s">
        <v>35</v>
      </c>
      <c r="D298" s="65" t="s">
        <v>945</v>
      </c>
      <c r="E298" s="65" t="s">
        <v>946</v>
      </c>
      <c r="F298" s="65" t="s">
        <v>71</v>
      </c>
      <c r="G298" s="65" t="s">
        <v>71</v>
      </c>
      <c r="H298" s="65" t="s">
        <v>72</v>
      </c>
      <c r="I298" s="65" t="s">
        <v>71</v>
      </c>
      <c r="J298" s="65" t="s">
        <v>80</v>
      </c>
      <c r="K298" s="71">
        <v>44630</v>
      </c>
      <c r="L298" s="65" t="s">
        <v>729</v>
      </c>
      <c r="M298" s="65" t="s">
        <v>75</v>
      </c>
      <c r="N298" s="65">
        <v>105000</v>
      </c>
      <c r="O298" s="65" t="s">
        <v>76</v>
      </c>
      <c r="P298" s="65">
        <f>VLOOKUP(D298,资产包数据!B:G,5,0)</f>
        <v>48</v>
      </c>
      <c r="Q298" s="65">
        <v>2800</v>
      </c>
      <c r="R298" s="65"/>
      <c r="S298" s="65">
        <v>16800</v>
      </c>
      <c r="T298" s="65">
        <v>16800</v>
      </c>
      <c r="U298" s="65">
        <f>VLOOKUP(D298,资产包数据!B:N,13,0)</f>
        <v>80.12</v>
      </c>
      <c r="V298" s="65" t="s">
        <v>947</v>
      </c>
    </row>
    <row r="299" ht="15" spans="1:22">
      <c r="A299" s="65" t="s">
        <v>67</v>
      </c>
      <c r="B299" s="65" t="s">
        <v>68</v>
      </c>
      <c r="C299" s="65" t="s">
        <v>35</v>
      </c>
      <c r="D299" s="65" t="s">
        <v>948</v>
      </c>
      <c r="E299" s="65" t="s">
        <v>949</v>
      </c>
      <c r="F299" s="65" t="s">
        <v>71</v>
      </c>
      <c r="G299" s="65" t="s">
        <v>71</v>
      </c>
      <c r="H299" s="65" t="s">
        <v>72</v>
      </c>
      <c r="I299" s="65" t="s">
        <v>71</v>
      </c>
      <c r="J299" s="65" t="s">
        <v>84</v>
      </c>
      <c r="K299" s="71">
        <v>44660</v>
      </c>
      <c r="L299" s="65" t="s">
        <v>729</v>
      </c>
      <c r="M299" s="65" t="s">
        <v>75</v>
      </c>
      <c r="N299" s="65">
        <v>105000</v>
      </c>
      <c r="O299" s="65" t="s">
        <v>76</v>
      </c>
      <c r="P299" s="65">
        <f>VLOOKUP(D299,资产包数据!B:G,5,0)</f>
        <v>48</v>
      </c>
      <c r="Q299" s="65">
        <v>2800</v>
      </c>
      <c r="R299" s="65"/>
      <c r="S299" s="65">
        <v>14000</v>
      </c>
      <c r="T299" s="65">
        <v>14000</v>
      </c>
      <c r="U299" s="65">
        <f>VLOOKUP(D299,资产包数据!B:N,13,0)</f>
        <v>80.12</v>
      </c>
      <c r="V299" s="65" t="s">
        <v>950</v>
      </c>
    </row>
    <row r="300" ht="15" spans="1:22">
      <c r="A300" s="65" t="s">
        <v>101</v>
      </c>
      <c r="B300" s="65" t="s">
        <v>68</v>
      </c>
      <c r="C300" s="65" t="s">
        <v>35</v>
      </c>
      <c r="D300" s="65" t="s">
        <v>951</v>
      </c>
      <c r="E300" s="65" t="s">
        <v>952</v>
      </c>
      <c r="F300" s="65" t="s">
        <v>71</v>
      </c>
      <c r="G300" s="65" t="s">
        <v>71</v>
      </c>
      <c r="H300" s="65" t="s">
        <v>104</v>
      </c>
      <c r="I300" s="65" t="s">
        <v>71</v>
      </c>
      <c r="J300" s="65" t="s">
        <v>953</v>
      </c>
      <c r="K300" s="71">
        <v>44720</v>
      </c>
      <c r="L300" s="65" t="s">
        <v>729</v>
      </c>
      <c r="M300" s="65" t="s">
        <v>75</v>
      </c>
      <c r="N300" s="65">
        <v>105000</v>
      </c>
      <c r="O300" s="65" t="s">
        <v>76</v>
      </c>
      <c r="P300" s="65">
        <f>VLOOKUP(D300,资产包数据!B:G,5,0)</f>
        <v>48</v>
      </c>
      <c r="Q300" s="65">
        <v>2800</v>
      </c>
      <c r="R300" s="65"/>
      <c r="S300" s="65">
        <v>8400</v>
      </c>
      <c r="T300" s="65">
        <v>8400</v>
      </c>
      <c r="U300" s="65">
        <f>VLOOKUP(D300,资产包数据!B:N,13,0)</f>
        <v>80.12</v>
      </c>
      <c r="V300" s="65" t="s">
        <v>954</v>
      </c>
    </row>
    <row r="301" ht="15" spans="1:22">
      <c r="A301" s="65" t="s">
        <v>67</v>
      </c>
      <c r="B301" s="65" t="s">
        <v>68</v>
      </c>
      <c r="C301" s="65" t="s">
        <v>35</v>
      </c>
      <c r="D301" s="65" t="s">
        <v>955</v>
      </c>
      <c r="E301" s="65" t="s">
        <v>956</v>
      </c>
      <c r="F301" s="65" t="s">
        <v>71</v>
      </c>
      <c r="G301" s="65" t="s">
        <v>71</v>
      </c>
      <c r="H301" s="65" t="s">
        <v>72</v>
      </c>
      <c r="I301" s="65" t="s">
        <v>71</v>
      </c>
      <c r="J301" s="65" t="s">
        <v>80</v>
      </c>
      <c r="K301" s="71">
        <v>44630</v>
      </c>
      <c r="L301" s="65" t="s">
        <v>729</v>
      </c>
      <c r="M301" s="65" t="s">
        <v>75</v>
      </c>
      <c r="N301" s="65">
        <v>105000</v>
      </c>
      <c r="O301" s="65" t="s">
        <v>76</v>
      </c>
      <c r="P301" s="65">
        <f>VLOOKUP(D301,资产包数据!B:G,5,0)</f>
        <v>48</v>
      </c>
      <c r="Q301" s="65">
        <v>2800</v>
      </c>
      <c r="R301" s="65"/>
      <c r="S301" s="65">
        <v>16800</v>
      </c>
      <c r="T301" s="65">
        <v>16800</v>
      </c>
      <c r="U301" s="65">
        <f>VLOOKUP(D301,资产包数据!B:N,13,0)</f>
        <v>80.12</v>
      </c>
      <c r="V301" s="65" t="s">
        <v>957</v>
      </c>
    </row>
    <row r="302" ht="15" spans="1:22">
      <c r="A302" s="65" t="s">
        <v>67</v>
      </c>
      <c r="B302" s="65" t="s">
        <v>68</v>
      </c>
      <c r="C302" s="65" t="s">
        <v>35</v>
      </c>
      <c r="D302" s="65" t="s">
        <v>958</v>
      </c>
      <c r="E302" s="65" t="s">
        <v>959</v>
      </c>
      <c r="F302" s="65" t="s">
        <v>71</v>
      </c>
      <c r="G302" s="65" t="s">
        <v>71</v>
      </c>
      <c r="H302" s="65" t="s">
        <v>72</v>
      </c>
      <c r="I302" s="65" t="s">
        <v>71</v>
      </c>
      <c r="J302" s="65" t="s">
        <v>73</v>
      </c>
      <c r="K302" s="71">
        <v>44621</v>
      </c>
      <c r="L302" s="65" t="s">
        <v>729</v>
      </c>
      <c r="M302" s="65" t="s">
        <v>75</v>
      </c>
      <c r="N302" s="65">
        <v>105000</v>
      </c>
      <c r="O302" s="65" t="s">
        <v>76</v>
      </c>
      <c r="P302" s="65">
        <f>VLOOKUP(D302,资产包数据!B:G,5,0)</f>
        <v>48</v>
      </c>
      <c r="Q302" s="65">
        <v>2800</v>
      </c>
      <c r="R302" s="65"/>
      <c r="S302" s="65">
        <v>16800</v>
      </c>
      <c r="T302" s="65">
        <v>16800</v>
      </c>
      <c r="U302" s="65">
        <f>VLOOKUP(D302,资产包数据!B:N,13,0)</f>
        <v>80.12</v>
      </c>
      <c r="V302" s="65" t="s">
        <v>960</v>
      </c>
    </row>
    <row r="303" ht="15" spans="1:22">
      <c r="A303" s="65" t="s">
        <v>67</v>
      </c>
      <c r="B303" s="65" t="s">
        <v>68</v>
      </c>
      <c r="C303" s="65" t="s">
        <v>35</v>
      </c>
      <c r="D303" s="65" t="s">
        <v>961</v>
      </c>
      <c r="E303" s="65" t="s">
        <v>962</v>
      </c>
      <c r="F303" s="65" t="s">
        <v>71</v>
      </c>
      <c r="G303" s="65" t="s">
        <v>71</v>
      </c>
      <c r="H303" s="65" t="s">
        <v>72</v>
      </c>
      <c r="I303" s="65" t="s">
        <v>71</v>
      </c>
      <c r="J303" s="65" t="s">
        <v>84</v>
      </c>
      <c r="K303" s="71">
        <v>44660</v>
      </c>
      <c r="L303" s="65" t="s">
        <v>729</v>
      </c>
      <c r="M303" s="65" t="s">
        <v>75</v>
      </c>
      <c r="N303" s="65">
        <v>105000</v>
      </c>
      <c r="O303" s="65" t="s">
        <v>76</v>
      </c>
      <c r="P303" s="65">
        <f>VLOOKUP(D303,资产包数据!B:G,5,0)</f>
        <v>48</v>
      </c>
      <c r="Q303" s="65">
        <v>2800</v>
      </c>
      <c r="R303" s="65"/>
      <c r="S303" s="65">
        <v>14000</v>
      </c>
      <c r="T303" s="65">
        <v>14000</v>
      </c>
      <c r="U303" s="65">
        <f>VLOOKUP(D303,资产包数据!B:N,13,0)</f>
        <v>80.12</v>
      </c>
      <c r="V303" s="65" t="s">
        <v>963</v>
      </c>
    </row>
    <row r="304" ht="15" spans="1:22">
      <c r="A304" s="65" t="s">
        <v>67</v>
      </c>
      <c r="B304" s="65" t="s">
        <v>68</v>
      </c>
      <c r="C304" s="65" t="s">
        <v>35</v>
      </c>
      <c r="D304" s="65" t="s">
        <v>964</v>
      </c>
      <c r="E304" s="65" t="s">
        <v>965</v>
      </c>
      <c r="F304" s="65" t="s">
        <v>71</v>
      </c>
      <c r="G304" s="65" t="s">
        <v>71</v>
      </c>
      <c r="H304" s="65" t="s">
        <v>72</v>
      </c>
      <c r="I304" s="65" t="s">
        <v>71</v>
      </c>
      <c r="J304" s="65" t="s">
        <v>150</v>
      </c>
      <c r="K304" s="71">
        <v>44600</v>
      </c>
      <c r="L304" s="65" t="s">
        <v>95</v>
      </c>
      <c r="M304" s="65" t="s">
        <v>75</v>
      </c>
      <c r="N304" s="65">
        <v>105000</v>
      </c>
      <c r="O304" s="65" t="s">
        <v>76</v>
      </c>
      <c r="P304" s="65">
        <f>VLOOKUP(D304,资产包数据!B:G,5,0)</f>
        <v>48</v>
      </c>
      <c r="Q304" s="65">
        <v>2800</v>
      </c>
      <c r="R304" s="65"/>
      <c r="S304" s="65">
        <v>19600</v>
      </c>
      <c r="T304" s="65">
        <v>19600</v>
      </c>
      <c r="U304" s="65">
        <f>VLOOKUP(D304,资产包数据!B:N,13,0)</f>
        <v>80.12</v>
      </c>
      <c r="V304" s="65" t="s">
        <v>966</v>
      </c>
    </row>
    <row r="305" ht="15" spans="1:22">
      <c r="A305" s="65" t="s">
        <v>67</v>
      </c>
      <c r="B305" s="65" t="s">
        <v>68</v>
      </c>
      <c r="C305" s="65" t="s">
        <v>35</v>
      </c>
      <c r="D305" s="65" t="s">
        <v>967</v>
      </c>
      <c r="E305" s="65" t="s">
        <v>968</v>
      </c>
      <c r="F305" s="65" t="s">
        <v>71</v>
      </c>
      <c r="G305" s="65" t="s">
        <v>71</v>
      </c>
      <c r="H305" s="65" t="s">
        <v>72</v>
      </c>
      <c r="I305" s="65" t="s">
        <v>71</v>
      </c>
      <c r="J305" s="65" t="s">
        <v>80</v>
      </c>
      <c r="K305" s="71">
        <v>44630</v>
      </c>
      <c r="L305" s="65" t="s">
        <v>95</v>
      </c>
      <c r="M305" s="65" t="s">
        <v>75</v>
      </c>
      <c r="N305" s="65">
        <v>105000</v>
      </c>
      <c r="O305" s="65" t="s">
        <v>76</v>
      </c>
      <c r="P305" s="65">
        <f>VLOOKUP(D305,资产包数据!B:G,5,0)</f>
        <v>48</v>
      </c>
      <c r="Q305" s="65">
        <v>2800</v>
      </c>
      <c r="R305" s="65"/>
      <c r="S305" s="65">
        <v>16800</v>
      </c>
      <c r="T305" s="65">
        <v>16800</v>
      </c>
      <c r="U305" s="65">
        <f>VLOOKUP(D305,资产包数据!B:N,13,0)</f>
        <v>80.12</v>
      </c>
      <c r="V305" s="65" t="s">
        <v>969</v>
      </c>
    </row>
    <row r="306" ht="15" spans="1:22">
      <c r="A306" s="65" t="s">
        <v>67</v>
      </c>
      <c r="B306" s="65" t="s">
        <v>68</v>
      </c>
      <c r="C306" s="65" t="s">
        <v>35</v>
      </c>
      <c r="D306" s="65" t="s">
        <v>970</v>
      </c>
      <c r="E306" s="65" t="s">
        <v>971</v>
      </c>
      <c r="F306" s="65" t="s">
        <v>71</v>
      </c>
      <c r="G306" s="65" t="s">
        <v>71</v>
      </c>
      <c r="H306" s="65" t="s">
        <v>72</v>
      </c>
      <c r="I306" s="65" t="s">
        <v>71</v>
      </c>
      <c r="J306" s="65" t="s">
        <v>88</v>
      </c>
      <c r="K306" s="71">
        <v>44695</v>
      </c>
      <c r="L306" s="65" t="s">
        <v>729</v>
      </c>
      <c r="M306" s="65" t="s">
        <v>75</v>
      </c>
      <c r="N306" s="65">
        <v>105000</v>
      </c>
      <c r="O306" s="65" t="s">
        <v>76</v>
      </c>
      <c r="P306" s="65">
        <f>VLOOKUP(D306,资产包数据!B:G,5,0)</f>
        <v>48</v>
      </c>
      <c r="Q306" s="65">
        <v>2800</v>
      </c>
      <c r="R306" s="65"/>
      <c r="S306" s="65">
        <v>11200</v>
      </c>
      <c r="T306" s="65">
        <v>11200</v>
      </c>
      <c r="U306" s="65">
        <f>VLOOKUP(D306,资产包数据!B:N,13,0)</f>
        <v>80.12</v>
      </c>
      <c r="V306" s="65" t="s">
        <v>972</v>
      </c>
    </row>
    <row r="307" ht="15" spans="1:22">
      <c r="A307" s="65" t="s">
        <v>67</v>
      </c>
      <c r="B307" s="65" t="s">
        <v>68</v>
      </c>
      <c r="C307" s="65" t="s">
        <v>35</v>
      </c>
      <c r="D307" s="65" t="s">
        <v>973</v>
      </c>
      <c r="E307" s="65" t="s">
        <v>974</v>
      </c>
      <c r="F307" s="65" t="s">
        <v>71</v>
      </c>
      <c r="G307" s="65" t="s">
        <v>71</v>
      </c>
      <c r="H307" s="65" t="s">
        <v>72</v>
      </c>
      <c r="I307" s="65" t="s">
        <v>71</v>
      </c>
      <c r="J307" s="65" t="s">
        <v>84</v>
      </c>
      <c r="K307" s="71">
        <v>44660</v>
      </c>
      <c r="L307" s="65" t="s">
        <v>95</v>
      </c>
      <c r="M307" s="65" t="s">
        <v>75</v>
      </c>
      <c r="N307" s="65">
        <v>105000</v>
      </c>
      <c r="O307" s="65" t="s">
        <v>76</v>
      </c>
      <c r="P307" s="65">
        <f>VLOOKUP(D307,资产包数据!B:G,5,0)</f>
        <v>48</v>
      </c>
      <c r="Q307" s="65">
        <v>2800</v>
      </c>
      <c r="R307" s="65"/>
      <c r="S307" s="65">
        <v>14000</v>
      </c>
      <c r="T307" s="65">
        <v>14000</v>
      </c>
      <c r="U307" s="65">
        <f>VLOOKUP(D307,资产包数据!B:N,13,0)</f>
        <v>80.12</v>
      </c>
      <c r="V307" s="65" t="s">
        <v>85</v>
      </c>
    </row>
    <row r="308" ht="15" spans="1:22">
      <c r="A308" s="65" t="s">
        <v>67</v>
      </c>
      <c r="B308" s="65" t="s">
        <v>68</v>
      </c>
      <c r="C308" s="65" t="s">
        <v>35</v>
      </c>
      <c r="D308" s="65" t="s">
        <v>975</v>
      </c>
      <c r="E308" s="65" t="s">
        <v>976</v>
      </c>
      <c r="F308" s="65" t="s">
        <v>71</v>
      </c>
      <c r="G308" s="65" t="s">
        <v>71</v>
      </c>
      <c r="H308" s="65" t="s">
        <v>72</v>
      </c>
      <c r="I308" s="65" t="s">
        <v>71</v>
      </c>
      <c r="J308" s="65" t="s">
        <v>73</v>
      </c>
      <c r="K308" s="71">
        <v>44621</v>
      </c>
      <c r="L308" s="65" t="s">
        <v>95</v>
      </c>
      <c r="M308" s="65" t="s">
        <v>75</v>
      </c>
      <c r="N308" s="65">
        <v>105000</v>
      </c>
      <c r="O308" s="65" t="s">
        <v>76</v>
      </c>
      <c r="P308" s="65">
        <f>VLOOKUP(D308,资产包数据!B:G,5,0)</f>
        <v>48</v>
      </c>
      <c r="Q308" s="65">
        <v>2800</v>
      </c>
      <c r="R308" s="65"/>
      <c r="S308" s="65">
        <v>16800</v>
      </c>
      <c r="T308" s="65">
        <v>16800</v>
      </c>
      <c r="U308" s="65">
        <f>VLOOKUP(D308,资产包数据!B:N,13,0)</f>
        <v>80.12</v>
      </c>
      <c r="V308" s="65" t="s">
        <v>977</v>
      </c>
    </row>
    <row r="309" ht="15" spans="1:22">
      <c r="A309" s="65" t="s">
        <v>67</v>
      </c>
      <c r="B309" s="65" t="s">
        <v>68</v>
      </c>
      <c r="C309" s="65" t="s">
        <v>35</v>
      </c>
      <c r="D309" s="65" t="s">
        <v>978</v>
      </c>
      <c r="E309" s="65" t="s">
        <v>979</v>
      </c>
      <c r="F309" s="65" t="s">
        <v>71</v>
      </c>
      <c r="G309" s="65" t="s">
        <v>71</v>
      </c>
      <c r="H309" s="65" t="s">
        <v>72</v>
      </c>
      <c r="I309" s="65" t="s">
        <v>71</v>
      </c>
      <c r="J309" s="65" t="s">
        <v>88</v>
      </c>
      <c r="K309" s="71">
        <v>44695</v>
      </c>
      <c r="L309" s="65" t="s">
        <v>729</v>
      </c>
      <c r="M309" s="65" t="s">
        <v>75</v>
      </c>
      <c r="N309" s="65">
        <v>105000</v>
      </c>
      <c r="O309" s="65" t="s">
        <v>76</v>
      </c>
      <c r="P309" s="65">
        <f>VLOOKUP(D309,资产包数据!B:G,5,0)</f>
        <v>48</v>
      </c>
      <c r="Q309" s="65">
        <v>2800</v>
      </c>
      <c r="R309" s="65"/>
      <c r="S309" s="65">
        <v>11200</v>
      </c>
      <c r="T309" s="65">
        <v>11200</v>
      </c>
      <c r="U309" s="65">
        <f>VLOOKUP(D309,资产包数据!B:N,13,0)</f>
        <v>80.12</v>
      </c>
      <c r="V309" s="65" t="s">
        <v>980</v>
      </c>
    </row>
    <row r="310" ht="15" spans="1:22">
      <c r="A310" s="65" t="s">
        <v>67</v>
      </c>
      <c r="B310" s="65" t="s">
        <v>68</v>
      </c>
      <c r="C310" s="65" t="s">
        <v>35</v>
      </c>
      <c r="D310" s="65" t="s">
        <v>981</v>
      </c>
      <c r="E310" s="65" t="s">
        <v>982</v>
      </c>
      <c r="F310" s="65" t="s">
        <v>71</v>
      </c>
      <c r="G310" s="65" t="s">
        <v>71</v>
      </c>
      <c r="H310" s="65" t="s">
        <v>72</v>
      </c>
      <c r="I310" s="65" t="s">
        <v>71</v>
      </c>
      <c r="J310" s="65" t="s">
        <v>84</v>
      </c>
      <c r="K310" s="71">
        <v>44660</v>
      </c>
      <c r="L310" s="65" t="s">
        <v>95</v>
      </c>
      <c r="M310" s="65" t="s">
        <v>75</v>
      </c>
      <c r="N310" s="65">
        <v>105000</v>
      </c>
      <c r="O310" s="65" t="s">
        <v>76</v>
      </c>
      <c r="P310" s="65">
        <f>VLOOKUP(D310,资产包数据!B:G,5,0)</f>
        <v>48</v>
      </c>
      <c r="Q310" s="65">
        <v>2800</v>
      </c>
      <c r="R310" s="65"/>
      <c r="S310" s="65">
        <v>14000</v>
      </c>
      <c r="T310" s="65">
        <v>14000</v>
      </c>
      <c r="U310" s="65">
        <f>VLOOKUP(D310,资产包数据!B:N,13,0)</f>
        <v>80.12</v>
      </c>
      <c r="V310" s="65" t="s">
        <v>983</v>
      </c>
    </row>
    <row r="311" ht="15" spans="1:22">
      <c r="A311" s="65" t="s">
        <v>67</v>
      </c>
      <c r="B311" s="65" t="s">
        <v>68</v>
      </c>
      <c r="C311" s="65" t="s">
        <v>35</v>
      </c>
      <c r="D311" s="65" t="s">
        <v>984</v>
      </c>
      <c r="E311" s="65" t="s">
        <v>985</v>
      </c>
      <c r="F311" s="65" t="s">
        <v>71</v>
      </c>
      <c r="G311" s="65" t="s">
        <v>71</v>
      </c>
      <c r="H311" s="65" t="s">
        <v>72</v>
      </c>
      <c r="I311" s="65" t="s">
        <v>71</v>
      </c>
      <c r="J311" s="65" t="s">
        <v>73</v>
      </c>
      <c r="K311" s="71">
        <v>44621</v>
      </c>
      <c r="L311" s="65" t="s">
        <v>95</v>
      </c>
      <c r="M311" s="65" t="s">
        <v>75</v>
      </c>
      <c r="N311" s="65">
        <v>105000</v>
      </c>
      <c r="O311" s="65" t="s">
        <v>76</v>
      </c>
      <c r="P311" s="65">
        <f>VLOOKUP(D311,资产包数据!B:G,5,0)</f>
        <v>48</v>
      </c>
      <c r="Q311" s="65">
        <v>2800</v>
      </c>
      <c r="R311" s="65"/>
      <c r="S311" s="65">
        <v>16800</v>
      </c>
      <c r="T311" s="65">
        <v>16800</v>
      </c>
      <c r="U311" s="65">
        <f>VLOOKUP(D311,资产包数据!B:N,13,0)</f>
        <v>80.12</v>
      </c>
      <c r="V311" s="65" t="s">
        <v>85</v>
      </c>
    </row>
    <row r="312" ht="15" spans="1:22">
      <c r="A312" s="65" t="s">
        <v>67</v>
      </c>
      <c r="B312" s="65" t="s">
        <v>68</v>
      </c>
      <c r="C312" s="65" t="s">
        <v>35</v>
      </c>
      <c r="D312" s="65" t="s">
        <v>986</v>
      </c>
      <c r="E312" s="65" t="s">
        <v>987</v>
      </c>
      <c r="F312" s="65" t="s">
        <v>71</v>
      </c>
      <c r="G312" s="65" t="s">
        <v>71</v>
      </c>
      <c r="H312" s="65" t="s">
        <v>72</v>
      </c>
      <c r="I312" s="65" t="s">
        <v>71</v>
      </c>
      <c r="J312" s="65" t="s">
        <v>88</v>
      </c>
      <c r="K312" s="71">
        <v>44695</v>
      </c>
      <c r="L312" s="65" t="s">
        <v>95</v>
      </c>
      <c r="M312" s="65" t="s">
        <v>75</v>
      </c>
      <c r="N312" s="65">
        <v>105000</v>
      </c>
      <c r="O312" s="65" t="s">
        <v>76</v>
      </c>
      <c r="P312" s="65">
        <f>VLOOKUP(D312,资产包数据!B:G,5,0)</f>
        <v>48</v>
      </c>
      <c r="Q312" s="65">
        <v>2800</v>
      </c>
      <c r="R312" s="65"/>
      <c r="S312" s="65">
        <v>11200</v>
      </c>
      <c r="T312" s="65">
        <v>11200</v>
      </c>
      <c r="U312" s="65">
        <f>VLOOKUP(D312,资产包数据!B:N,13,0)</f>
        <v>80.12</v>
      </c>
      <c r="V312" s="65" t="s">
        <v>988</v>
      </c>
    </row>
    <row r="313" ht="15" spans="1:22">
      <c r="A313" s="65" t="s">
        <v>67</v>
      </c>
      <c r="B313" s="65" t="s">
        <v>68</v>
      </c>
      <c r="C313" s="65" t="s">
        <v>35</v>
      </c>
      <c r="D313" s="65" t="s">
        <v>989</v>
      </c>
      <c r="E313" s="65" t="s">
        <v>990</v>
      </c>
      <c r="F313" s="65" t="s">
        <v>71</v>
      </c>
      <c r="G313" s="65" t="s">
        <v>71</v>
      </c>
      <c r="H313" s="65" t="s">
        <v>72</v>
      </c>
      <c r="I313" s="65" t="s">
        <v>71</v>
      </c>
      <c r="J313" s="65" t="s">
        <v>73</v>
      </c>
      <c r="K313" s="71">
        <v>44621</v>
      </c>
      <c r="L313" s="65" t="s">
        <v>95</v>
      </c>
      <c r="M313" s="65" t="s">
        <v>75</v>
      </c>
      <c r="N313" s="65">
        <v>105000</v>
      </c>
      <c r="O313" s="65" t="s">
        <v>76</v>
      </c>
      <c r="P313" s="65">
        <f>VLOOKUP(D313,资产包数据!B:G,5,0)</f>
        <v>48</v>
      </c>
      <c r="Q313" s="65">
        <v>2800</v>
      </c>
      <c r="R313" s="65"/>
      <c r="S313" s="65">
        <v>16800</v>
      </c>
      <c r="T313" s="65">
        <v>16800</v>
      </c>
      <c r="U313" s="65">
        <f>VLOOKUP(D313,资产包数据!B:N,13,0)</f>
        <v>80.12</v>
      </c>
      <c r="V313" s="65" t="s">
        <v>991</v>
      </c>
    </row>
    <row r="314" ht="15" spans="1:22">
      <c r="A314" s="65" t="s">
        <v>67</v>
      </c>
      <c r="B314" s="65" t="s">
        <v>68</v>
      </c>
      <c r="C314" s="65" t="s">
        <v>35</v>
      </c>
      <c r="D314" s="65" t="s">
        <v>992</v>
      </c>
      <c r="E314" s="65" t="s">
        <v>993</v>
      </c>
      <c r="F314" s="65" t="s">
        <v>71</v>
      </c>
      <c r="G314" s="65" t="s">
        <v>71</v>
      </c>
      <c r="H314" s="65" t="s">
        <v>72</v>
      </c>
      <c r="I314" s="65" t="s">
        <v>71</v>
      </c>
      <c r="J314" s="65" t="s">
        <v>150</v>
      </c>
      <c r="K314" s="71">
        <v>44600</v>
      </c>
      <c r="L314" s="65" t="s">
        <v>95</v>
      </c>
      <c r="M314" s="65" t="s">
        <v>75</v>
      </c>
      <c r="N314" s="65">
        <v>105000</v>
      </c>
      <c r="O314" s="65" t="s">
        <v>76</v>
      </c>
      <c r="P314" s="65">
        <f>VLOOKUP(D314,资产包数据!B:G,5,0)</f>
        <v>48</v>
      </c>
      <c r="Q314" s="65">
        <v>2800</v>
      </c>
      <c r="R314" s="65"/>
      <c r="S314" s="65">
        <v>19600</v>
      </c>
      <c r="T314" s="65">
        <v>19600</v>
      </c>
      <c r="U314" s="65">
        <f>VLOOKUP(D314,资产包数据!B:N,13,0)</f>
        <v>80.12</v>
      </c>
      <c r="V314" s="65" t="s">
        <v>994</v>
      </c>
    </row>
    <row r="315" ht="15" spans="1:22">
      <c r="A315" s="65" t="s">
        <v>67</v>
      </c>
      <c r="B315" s="65" t="s">
        <v>68</v>
      </c>
      <c r="C315" s="65" t="s">
        <v>35</v>
      </c>
      <c r="D315" s="65" t="s">
        <v>995</v>
      </c>
      <c r="E315" s="65" t="s">
        <v>996</v>
      </c>
      <c r="F315" s="65" t="s">
        <v>71</v>
      </c>
      <c r="G315" s="65" t="s">
        <v>71</v>
      </c>
      <c r="H315" s="65" t="s">
        <v>72</v>
      </c>
      <c r="I315" s="65" t="s">
        <v>71</v>
      </c>
      <c r="J315" s="65" t="s">
        <v>80</v>
      </c>
      <c r="K315" s="71">
        <v>44630</v>
      </c>
      <c r="L315" s="65" t="s">
        <v>729</v>
      </c>
      <c r="M315" s="65" t="s">
        <v>75</v>
      </c>
      <c r="N315" s="65">
        <v>105000</v>
      </c>
      <c r="O315" s="65" t="s">
        <v>76</v>
      </c>
      <c r="P315" s="65">
        <f>VLOOKUP(D315,资产包数据!B:G,5,0)</f>
        <v>48</v>
      </c>
      <c r="Q315" s="65">
        <v>2800</v>
      </c>
      <c r="R315" s="65"/>
      <c r="S315" s="65">
        <v>16800</v>
      </c>
      <c r="T315" s="65">
        <v>16800</v>
      </c>
      <c r="U315" s="65">
        <f>VLOOKUP(D315,资产包数据!B:N,13,0)</f>
        <v>80.12</v>
      </c>
      <c r="V315" s="65" t="s">
        <v>997</v>
      </c>
    </row>
    <row r="316" ht="15" spans="1:22">
      <c r="A316" s="65" t="s">
        <v>67</v>
      </c>
      <c r="B316" s="65" t="s">
        <v>68</v>
      </c>
      <c r="C316" s="65" t="s">
        <v>35</v>
      </c>
      <c r="D316" s="65" t="s">
        <v>998</v>
      </c>
      <c r="E316" s="65" t="s">
        <v>999</v>
      </c>
      <c r="F316" s="65" t="s">
        <v>71</v>
      </c>
      <c r="G316" s="65" t="s">
        <v>71</v>
      </c>
      <c r="H316" s="65" t="s">
        <v>72</v>
      </c>
      <c r="I316" s="65" t="s">
        <v>71</v>
      </c>
      <c r="J316" s="65" t="s">
        <v>80</v>
      </c>
      <c r="K316" s="71">
        <v>44630</v>
      </c>
      <c r="L316" s="65" t="s">
        <v>95</v>
      </c>
      <c r="M316" s="65" t="s">
        <v>75</v>
      </c>
      <c r="N316" s="65">
        <v>105000</v>
      </c>
      <c r="O316" s="65" t="s">
        <v>76</v>
      </c>
      <c r="P316" s="65">
        <f>VLOOKUP(D316,资产包数据!B:G,5,0)</f>
        <v>48</v>
      </c>
      <c r="Q316" s="65">
        <v>2800</v>
      </c>
      <c r="R316" s="65"/>
      <c r="S316" s="65">
        <v>16800</v>
      </c>
      <c r="T316" s="65">
        <v>16800</v>
      </c>
      <c r="U316" s="65">
        <f>VLOOKUP(D316,资产包数据!B:N,13,0)</f>
        <v>80.12</v>
      </c>
      <c r="V316" s="65" t="s">
        <v>1000</v>
      </c>
    </row>
    <row r="317" ht="15" spans="1:22">
      <c r="A317" s="65" t="s">
        <v>67</v>
      </c>
      <c r="B317" s="65" t="s">
        <v>68</v>
      </c>
      <c r="C317" s="65" t="s">
        <v>35</v>
      </c>
      <c r="D317" s="65" t="s">
        <v>1001</v>
      </c>
      <c r="E317" s="65" t="s">
        <v>1002</v>
      </c>
      <c r="F317" s="65" t="s">
        <v>71</v>
      </c>
      <c r="G317" s="65" t="s">
        <v>71</v>
      </c>
      <c r="H317" s="65" t="s">
        <v>72</v>
      </c>
      <c r="I317" s="65" t="s">
        <v>71</v>
      </c>
      <c r="J317" s="65" t="s">
        <v>88</v>
      </c>
      <c r="K317" s="71">
        <v>44695</v>
      </c>
      <c r="L317" s="65" t="s">
        <v>95</v>
      </c>
      <c r="M317" s="65" t="s">
        <v>75</v>
      </c>
      <c r="N317" s="65">
        <v>105000</v>
      </c>
      <c r="O317" s="65" t="s">
        <v>76</v>
      </c>
      <c r="P317" s="65">
        <f>VLOOKUP(D317,资产包数据!B:G,5,0)</f>
        <v>48</v>
      </c>
      <c r="Q317" s="65">
        <v>2800</v>
      </c>
      <c r="R317" s="65"/>
      <c r="S317" s="65">
        <v>11200</v>
      </c>
      <c r="T317" s="65">
        <v>11200</v>
      </c>
      <c r="U317" s="65">
        <f>VLOOKUP(D317,资产包数据!B:N,13,0)</f>
        <v>80.12</v>
      </c>
      <c r="V317" s="65" t="s">
        <v>1003</v>
      </c>
    </row>
    <row r="318" ht="15" spans="1:22">
      <c r="A318" s="65" t="s">
        <v>67</v>
      </c>
      <c r="B318" s="65" t="s">
        <v>68</v>
      </c>
      <c r="C318" s="65" t="s">
        <v>35</v>
      </c>
      <c r="D318" s="65" t="s">
        <v>1004</v>
      </c>
      <c r="E318" s="65" t="s">
        <v>1005</v>
      </c>
      <c r="F318" s="65" t="s">
        <v>71</v>
      </c>
      <c r="G318" s="65" t="s">
        <v>71</v>
      </c>
      <c r="H318" s="65" t="s">
        <v>72</v>
      </c>
      <c r="I318" s="65" t="s">
        <v>71</v>
      </c>
      <c r="J318" s="65" t="s">
        <v>536</v>
      </c>
      <c r="K318" s="71">
        <v>44562</v>
      </c>
      <c r="L318" s="65" t="s">
        <v>95</v>
      </c>
      <c r="M318" s="65" t="s">
        <v>75</v>
      </c>
      <c r="N318" s="65">
        <v>105000</v>
      </c>
      <c r="O318" s="65" t="s">
        <v>76</v>
      </c>
      <c r="P318" s="65">
        <f>VLOOKUP(D318,资产包数据!B:G,5,0)</f>
        <v>48</v>
      </c>
      <c r="Q318" s="65">
        <v>2800</v>
      </c>
      <c r="R318" s="65"/>
      <c r="S318" s="65">
        <v>22400</v>
      </c>
      <c r="T318" s="65">
        <v>22400</v>
      </c>
      <c r="U318" s="65">
        <f>VLOOKUP(D318,资产包数据!B:N,13,0)</f>
        <v>80.12</v>
      </c>
      <c r="V318" s="65" t="s">
        <v>1006</v>
      </c>
    </row>
    <row r="319" ht="15" spans="1:22">
      <c r="A319" s="65" t="s">
        <v>101</v>
      </c>
      <c r="B319" s="65" t="s">
        <v>68</v>
      </c>
      <c r="C319" s="65" t="s">
        <v>35</v>
      </c>
      <c r="D319" s="65" t="s">
        <v>1007</v>
      </c>
      <c r="E319" s="65" t="s">
        <v>1008</v>
      </c>
      <c r="F319" s="65" t="s">
        <v>71</v>
      </c>
      <c r="G319" s="65" t="s">
        <v>71</v>
      </c>
      <c r="H319" s="65" t="s">
        <v>104</v>
      </c>
      <c r="I319" s="65" t="s">
        <v>71</v>
      </c>
      <c r="J319" s="65" t="s">
        <v>301</v>
      </c>
      <c r="K319" s="71">
        <v>44630</v>
      </c>
      <c r="L319" s="65" t="s">
        <v>95</v>
      </c>
      <c r="M319" s="65" t="s">
        <v>75</v>
      </c>
      <c r="N319" s="65">
        <v>105000</v>
      </c>
      <c r="O319" s="65" t="s">
        <v>76</v>
      </c>
      <c r="P319" s="65">
        <f>VLOOKUP(D319,资产包数据!B:G,5,0)</f>
        <v>48</v>
      </c>
      <c r="Q319" s="65">
        <v>2800</v>
      </c>
      <c r="R319" s="65"/>
      <c r="S319" s="65">
        <v>16800</v>
      </c>
      <c r="T319" s="65">
        <v>16800</v>
      </c>
      <c r="U319" s="65">
        <f>VLOOKUP(D319,资产包数据!B:N,13,0)</f>
        <v>80.12</v>
      </c>
      <c r="V319" s="65" t="s">
        <v>1009</v>
      </c>
    </row>
    <row r="320" ht="15" spans="1:22">
      <c r="A320" s="65" t="s">
        <v>67</v>
      </c>
      <c r="B320" s="65" t="s">
        <v>68</v>
      </c>
      <c r="C320" s="65" t="s">
        <v>35</v>
      </c>
      <c r="D320" s="65" t="s">
        <v>1010</v>
      </c>
      <c r="E320" s="65" t="s">
        <v>1011</v>
      </c>
      <c r="F320" s="65" t="s">
        <v>71</v>
      </c>
      <c r="G320" s="65" t="s">
        <v>71</v>
      </c>
      <c r="H320" s="65" t="s">
        <v>72</v>
      </c>
      <c r="I320" s="65" t="s">
        <v>71</v>
      </c>
      <c r="J320" s="65" t="s">
        <v>150</v>
      </c>
      <c r="K320" s="71">
        <v>44600</v>
      </c>
      <c r="L320" s="65" t="s">
        <v>95</v>
      </c>
      <c r="M320" s="65" t="s">
        <v>75</v>
      </c>
      <c r="N320" s="65">
        <v>105000</v>
      </c>
      <c r="O320" s="65" t="s">
        <v>76</v>
      </c>
      <c r="P320" s="65">
        <f>VLOOKUP(D320,资产包数据!B:G,5,0)</f>
        <v>48</v>
      </c>
      <c r="Q320" s="65">
        <v>2800</v>
      </c>
      <c r="R320" s="65"/>
      <c r="S320" s="65">
        <v>19600</v>
      </c>
      <c r="T320" s="65">
        <v>19600</v>
      </c>
      <c r="U320" s="65">
        <f>VLOOKUP(D320,资产包数据!B:N,13,0)</f>
        <v>80.12</v>
      </c>
      <c r="V320" s="65" t="s">
        <v>1012</v>
      </c>
    </row>
    <row r="321" ht="15" spans="1:22">
      <c r="A321" s="65" t="s">
        <v>224</v>
      </c>
      <c r="B321" s="65" t="s">
        <v>68</v>
      </c>
      <c r="C321" s="65" t="s">
        <v>35</v>
      </c>
      <c r="D321" s="65" t="s">
        <v>1013</v>
      </c>
      <c r="E321" s="65" t="s">
        <v>1014</v>
      </c>
      <c r="F321" s="65" t="s">
        <v>71</v>
      </c>
      <c r="G321" s="65" t="s">
        <v>71</v>
      </c>
      <c r="H321" s="65" t="s">
        <v>72</v>
      </c>
      <c r="I321" s="65" t="s">
        <v>71</v>
      </c>
      <c r="J321" s="65" t="s">
        <v>73</v>
      </c>
      <c r="K321" s="71">
        <v>44621</v>
      </c>
      <c r="L321" s="65" t="s">
        <v>95</v>
      </c>
      <c r="M321" s="65" t="s">
        <v>75</v>
      </c>
      <c r="N321" s="65">
        <v>105000</v>
      </c>
      <c r="O321" s="65" t="s">
        <v>76</v>
      </c>
      <c r="P321" s="65">
        <f>VLOOKUP(D321,资产包数据!B:G,5,0)</f>
        <v>48</v>
      </c>
      <c r="Q321" s="65">
        <v>2800</v>
      </c>
      <c r="R321" s="65"/>
      <c r="S321" s="65">
        <v>16800</v>
      </c>
      <c r="T321" s="65">
        <v>16800</v>
      </c>
      <c r="U321" s="65">
        <f>VLOOKUP(D321,资产包数据!B:N,13,0)</f>
        <v>80.12</v>
      </c>
      <c r="V321" s="65" t="s">
        <v>1015</v>
      </c>
    </row>
    <row r="322" ht="15" spans="1:22">
      <c r="A322" s="65" t="s">
        <v>67</v>
      </c>
      <c r="B322" s="65" t="s">
        <v>68</v>
      </c>
      <c r="C322" s="65" t="s">
        <v>35</v>
      </c>
      <c r="D322" s="65" t="s">
        <v>1016</v>
      </c>
      <c r="E322" s="65" t="s">
        <v>1017</v>
      </c>
      <c r="F322" s="65" t="s">
        <v>71</v>
      </c>
      <c r="G322" s="65" t="s">
        <v>71</v>
      </c>
      <c r="H322" s="65" t="s">
        <v>72</v>
      </c>
      <c r="I322" s="65" t="s">
        <v>71</v>
      </c>
      <c r="J322" s="65" t="s">
        <v>88</v>
      </c>
      <c r="K322" s="71">
        <v>44695</v>
      </c>
      <c r="L322" s="65" t="s">
        <v>95</v>
      </c>
      <c r="M322" s="65" t="s">
        <v>75</v>
      </c>
      <c r="N322" s="65">
        <v>105000</v>
      </c>
      <c r="O322" s="65" t="s">
        <v>76</v>
      </c>
      <c r="P322" s="65">
        <f>VLOOKUP(D322,资产包数据!B:G,5,0)</f>
        <v>48</v>
      </c>
      <c r="Q322" s="65">
        <v>2800</v>
      </c>
      <c r="R322" s="65"/>
      <c r="S322" s="65">
        <v>11200</v>
      </c>
      <c r="T322" s="65">
        <v>11200</v>
      </c>
      <c r="U322" s="65">
        <f>VLOOKUP(D322,资产包数据!B:N,13,0)</f>
        <v>80.12</v>
      </c>
      <c r="V322" s="65" t="s">
        <v>1018</v>
      </c>
    </row>
    <row r="323" ht="15" spans="1:22">
      <c r="A323" s="65" t="s">
        <v>67</v>
      </c>
      <c r="B323" s="65" t="s">
        <v>68</v>
      </c>
      <c r="C323" s="65" t="s">
        <v>35</v>
      </c>
      <c r="D323" s="65" t="s">
        <v>1019</v>
      </c>
      <c r="E323" s="65" t="s">
        <v>1020</v>
      </c>
      <c r="F323" s="65" t="s">
        <v>71</v>
      </c>
      <c r="G323" s="65" t="s">
        <v>71</v>
      </c>
      <c r="H323" s="65" t="s">
        <v>72</v>
      </c>
      <c r="I323" s="65" t="s">
        <v>71</v>
      </c>
      <c r="J323" s="65" t="s">
        <v>536</v>
      </c>
      <c r="K323" s="71">
        <v>44562</v>
      </c>
      <c r="L323" s="65" t="s">
        <v>95</v>
      </c>
      <c r="M323" s="65" t="s">
        <v>75</v>
      </c>
      <c r="N323" s="65">
        <v>105000</v>
      </c>
      <c r="O323" s="65" t="s">
        <v>76</v>
      </c>
      <c r="P323" s="65">
        <f>VLOOKUP(D323,资产包数据!B:G,5,0)</f>
        <v>48</v>
      </c>
      <c r="Q323" s="65">
        <v>2800</v>
      </c>
      <c r="R323" s="65"/>
      <c r="S323" s="65">
        <v>22400</v>
      </c>
      <c r="T323" s="65">
        <v>22400</v>
      </c>
      <c r="U323" s="65">
        <f>VLOOKUP(D323,资产包数据!B:N,13,0)</f>
        <v>80.12</v>
      </c>
      <c r="V323" s="65" t="s">
        <v>1021</v>
      </c>
    </row>
    <row r="324" ht="15" spans="1:22">
      <c r="A324" s="65" t="s">
        <v>67</v>
      </c>
      <c r="B324" s="65" t="s">
        <v>68</v>
      </c>
      <c r="C324" s="65" t="s">
        <v>35</v>
      </c>
      <c r="D324" s="65" t="s">
        <v>1022</v>
      </c>
      <c r="E324" s="65" t="s">
        <v>1023</v>
      </c>
      <c r="F324" s="65" t="s">
        <v>71</v>
      </c>
      <c r="G324" s="65" t="s">
        <v>71</v>
      </c>
      <c r="H324" s="65" t="s">
        <v>72</v>
      </c>
      <c r="I324" s="65" t="s">
        <v>71</v>
      </c>
      <c r="J324" s="65" t="s">
        <v>80</v>
      </c>
      <c r="K324" s="71">
        <v>44630</v>
      </c>
      <c r="L324" s="65" t="s">
        <v>95</v>
      </c>
      <c r="M324" s="65" t="s">
        <v>75</v>
      </c>
      <c r="N324" s="65">
        <v>105000</v>
      </c>
      <c r="O324" s="65" t="s">
        <v>76</v>
      </c>
      <c r="P324" s="65">
        <f>VLOOKUP(D324,资产包数据!B:G,5,0)</f>
        <v>48</v>
      </c>
      <c r="Q324" s="65">
        <v>2800</v>
      </c>
      <c r="R324" s="65"/>
      <c r="S324" s="65">
        <v>16800</v>
      </c>
      <c r="T324" s="65">
        <v>16800</v>
      </c>
      <c r="U324" s="65">
        <f>VLOOKUP(D324,资产包数据!B:N,13,0)</f>
        <v>80.12</v>
      </c>
      <c r="V324" s="65" t="s">
        <v>1024</v>
      </c>
    </row>
    <row r="325" ht="15" spans="1:22">
      <c r="A325" s="65" t="s">
        <v>67</v>
      </c>
      <c r="B325" s="65" t="s">
        <v>68</v>
      </c>
      <c r="C325" s="65" t="s">
        <v>35</v>
      </c>
      <c r="D325" s="65" t="s">
        <v>1025</v>
      </c>
      <c r="E325" s="65" t="s">
        <v>1026</v>
      </c>
      <c r="F325" s="65" t="s">
        <v>71</v>
      </c>
      <c r="G325" s="65" t="s">
        <v>71</v>
      </c>
      <c r="H325" s="65" t="s">
        <v>72</v>
      </c>
      <c r="I325" s="65" t="s">
        <v>71</v>
      </c>
      <c r="J325" s="65" t="s">
        <v>80</v>
      </c>
      <c r="K325" s="71">
        <v>44630</v>
      </c>
      <c r="L325" s="65" t="s">
        <v>95</v>
      </c>
      <c r="M325" s="65" t="s">
        <v>75</v>
      </c>
      <c r="N325" s="65">
        <v>105000</v>
      </c>
      <c r="O325" s="65" t="s">
        <v>76</v>
      </c>
      <c r="P325" s="65">
        <f>VLOOKUP(D325,资产包数据!B:G,5,0)</f>
        <v>48</v>
      </c>
      <c r="Q325" s="65">
        <v>2800</v>
      </c>
      <c r="R325" s="65"/>
      <c r="S325" s="65">
        <v>16800</v>
      </c>
      <c r="T325" s="65">
        <v>16800</v>
      </c>
      <c r="U325" s="65">
        <f>VLOOKUP(D325,资产包数据!B:N,13,0)</f>
        <v>80.12</v>
      </c>
      <c r="V325" s="65" t="s">
        <v>1027</v>
      </c>
    </row>
    <row r="326" ht="15" spans="1:22">
      <c r="A326" s="65" t="s">
        <v>67</v>
      </c>
      <c r="B326" s="65" t="s">
        <v>68</v>
      </c>
      <c r="C326" s="65" t="s">
        <v>35</v>
      </c>
      <c r="D326" s="65" t="s">
        <v>1028</v>
      </c>
      <c r="E326" s="65" t="s">
        <v>1029</v>
      </c>
      <c r="F326" s="65" t="s">
        <v>71</v>
      </c>
      <c r="G326" s="65" t="s">
        <v>71</v>
      </c>
      <c r="H326" s="65" t="s">
        <v>72</v>
      </c>
      <c r="I326" s="65" t="s">
        <v>71</v>
      </c>
      <c r="J326" s="65" t="s">
        <v>84</v>
      </c>
      <c r="K326" s="71">
        <v>44660</v>
      </c>
      <c r="L326" s="65" t="s">
        <v>95</v>
      </c>
      <c r="M326" s="65" t="s">
        <v>75</v>
      </c>
      <c r="N326" s="65">
        <v>105000</v>
      </c>
      <c r="O326" s="65" t="s">
        <v>76</v>
      </c>
      <c r="P326" s="65">
        <f>VLOOKUP(D326,资产包数据!B:G,5,0)</f>
        <v>48</v>
      </c>
      <c r="Q326" s="65">
        <v>2800</v>
      </c>
      <c r="R326" s="65"/>
      <c r="S326" s="65">
        <v>14000</v>
      </c>
      <c r="T326" s="65">
        <v>14000</v>
      </c>
      <c r="U326" s="65">
        <f>VLOOKUP(D326,资产包数据!B:N,13,0)</f>
        <v>80.12</v>
      </c>
      <c r="V326" s="65" t="s">
        <v>1030</v>
      </c>
    </row>
    <row r="327" ht="15" spans="1:22">
      <c r="A327" s="65" t="s">
        <v>67</v>
      </c>
      <c r="B327" s="65" t="s">
        <v>68</v>
      </c>
      <c r="C327" s="65" t="s">
        <v>35</v>
      </c>
      <c r="D327" s="65" t="s">
        <v>1031</v>
      </c>
      <c r="E327" s="65" t="s">
        <v>1032</v>
      </c>
      <c r="F327" s="65" t="s">
        <v>71</v>
      </c>
      <c r="G327" s="65" t="s">
        <v>71</v>
      </c>
      <c r="H327" s="65" t="s">
        <v>72</v>
      </c>
      <c r="I327" s="65" t="s">
        <v>71</v>
      </c>
      <c r="J327" s="65" t="s">
        <v>73</v>
      </c>
      <c r="K327" s="71">
        <v>44621</v>
      </c>
      <c r="L327" s="65" t="s">
        <v>95</v>
      </c>
      <c r="M327" s="65" t="s">
        <v>75</v>
      </c>
      <c r="N327" s="65">
        <v>105000</v>
      </c>
      <c r="O327" s="65" t="s">
        <v>76</v>
      </c>
      <c r="P327" s="65">
        <f>VLOOKUP(D327,资产包数据!B:G,5,0)</f>
        <v>48</v>
      </c>
      <c r="Q327" s="65">
        <v>2800</v>
      </c>
      <c r="R327" s="65"/>
      <c r="S327" s="65">
        <v>16800</v>
      </c>
      <c r="T327" s="65">
        <v>16800</v>
      </c>
      <c r="U327" s="65">
        <f>VLOOKUP(D327,资产包数据!B:N,13,0)</f>
        <v>80.12</v>
      </c>
      <c r="V327" s="65" t="s">
        <v>1033</v>
      </c>
    </row>
    <row r="328" ht="15" spans="1:22">
      <c r="A328" s="65" t="s">
        <v>67</v>
      </c>
      <c r="B328" s="65" t="s">
        <v>68</v>
      </c>
      <c r="C328" s="65" t="s">
        <v>35</v>
      </c>
      <c r="D328" s="65" t="s">
        <v>1034</v>
      </c>
      <c r="E328" s="65" t="s">
        <v>1035</v>
      </c>
      <c r="F328" s="65" t="s">
        <v>71</v>
      </c>
      <c r="G328" s="65" t="s">
        <v>71</v>
      </c>
      <c r="H328" s="65" t="s">
        <v>72</v>
      </c>
      <c r="I328" s="65" t="s">
        <v>71</v>
      </c>
      <c r="J328" s="65" t="s">
        <v>88</v>
      </c>
      <c r="K328" s="71">
        <v>44695</v>
      </c>
      <c r="L328" s="65" t="s">
        <v>729</v>
      </c>
      <c r="M328" s="65" t="s">
        <v>75</v>
      </c>
      <c r="N328" s="65">
        <v>105000</v>
      </c>
      <c r="O328" s="65" t="s">
        <v>76</v>
      </c>
      <c r="P328" s="65">
        <f>VLOOKUP(D328,资产包数据!B:G,5,0)</f>
        <v>48</v>
      </c>
      <c r="Q328" s="65">
        <v>2800</v>
      </c>
      <c r="R328" s="65"/>
      <c r="S328" s="65">
        <v>11200</v>
      </c>
      <c r="T328" s="65">
        <v>11200</v>
      </c>
      <c r="U328" s="65">
        <f>VLOOKUP(D328,资产包数据!B:N,13,0)</f>
        <v>80.12</v>
      </c>
      <c r="V328" s="65" t="s">
        <v>1036</v>
      </c>
    </row>
    <row r="329" ht="15" spans="1:22">
      <c r="A329" s="65" t="s">
        <v>67</v>
      </c>
      <c r="B329" s="65" t="s">
        <v>68</v>
      </c>
      <c r="C329" s="65" t="s">
        <v>35</v>
      </c>
      <c r="D329" s="65" t="s">
        <v>1037</v>
      </c>
      <c r="E329" s="65" t="s">
        <v>1038</v>
      </c>
      <c r="F329" s="65" t="s">
        <v>71</v>
      </c>
      <c r="G329" s="65" t="s">
        <v>71</v>
      </c>
      <c r="H329" s="65" t="s">
        <v>72</v>
      </c>
      <c r="I329" s="65" t="s">
        <v>71</v>
      </c>
      <c r="J329" s="65" t="s">
        <v>150</v>
      </c>
      <c r="K329" s="71">
        <v>44600</v>
      </c>
      <c r="L329" s="65" t="s">
        <v>95</v>
      </c>
      <c r="M329" s="65" t="s">
        <v>75</v>
      </c>
      <c r="N329" s="65">
        <v>105000</v>
      </c>
      <c r="O329" s="65" t="s">
        <v>76</v>
      </c>
      <c r="P329" s="65">
        <f>VLOOKUP(D329,资产包数据!B:G,5,0)</f>
        <v>48</v>
      </c>
      <c r="Q329" s="65">
        <v>2800</v>
      </c>
      <c r="R329" s="65"/>
      <c r="S329" s="65">
        <v>19600</v>
      </c>
      <c r="T329" s="65">
        <v>19600</v>
      </c>
      <c r="U329" s="65">
        <f>VLOOKUP(D329,资产包数据!B:N,13,0)</f>
        <v>80.12</v>
      </c>
      <c r="V329" s="65" t="s">
        <v>1039</v>
      </c>
    </row>
    <row r="330" ht="15" spans="1:22">
      <c r="A330" s="65" t="s">
        <v>67</v>
      </c>
      <c r="B330" s="65" t="s">
        <v>68</v>
      </c>
      <c r="C330" s="65" t="s">
        <v>35</v>
      </c>
      <c r="D330" s="65" t="s">
        <v>1040</v>
      </c>
      <c r="E330" s="65" t="s">
        <v>1041</v>
      </c>
      <c r="F330" s="65" t="s">
        <v>71</v>
      </c>
      <c r="G330" s="65" t="s">
        <v>71</v>
      </c>
      <c r="H330" s="65" t="s">
        <v>72</v>
      </c>
      <c r="I330" s="65" t="s">
        <v>71</v>
      </c>
      <c r="J330" s="65" t="s">
        <v>80</v>
      </c>
      <c r="K330" s="71">
        <v>44630</v>
      </c>
      <c r="L330" s="65" t="s">
        <v>95</v>
      </c>
      <c r="M330" s="65" t="s">
        <v>75</v>
      </c>
      <c r="N330" s="65">
        <v>105000</v>
      </c>
      <c r="O330" s="65" t="s">
        <v>76</v>
      </c>
      <c r="P330" s="65">
        <f>VLOOKUP(D330,资产包数据!B:G,5,0)</f>
        <v>48</v>
      </c>
      <c r="Q330" s="65">
        <v>2800</v>
      </c>
      <c r="R330" s="65"/>
      <c r="S330" s="65">
        <v>16800</v>
      </c>
      <c r="T330" s="65">
        <v>16800</v>
      </c>
      <c r="U330" s="65">
        <f>VLOOKUP(D330,资产包数据!B:N,13,0)</f>
        <v>80.12</v>
      </c>
      <c r="V330" s="65" t="s">
        <v>1042</v>
      </c>
    </row>
    <row r="331" ht="15" spans="1:22">
      <c r="A331" s="65" t="s">
        <v>67</v>
      </c>
      <c r="B331" s="65" t="s">
        <v>68</v>
      </c>
      <c r="C331" s="65" t="s">
        <v>35</v>
      </c>
      <c r="D331" s="65" t="s">
        <v>1043</v>
      </c>
      <c r="E331" s="65" t="s">
        <v>1044</v>
      </c>
      <c r="F331" s="65" t="s">
        <v>71</v>
      </c>
      <c r="G331" s="65" t="s">
        <v>71</v>
      </c>
      <c r="H331" s="65" t="s">
        <v>72</v>
      </c>
      <c r="I331" s="65" t="s">
        <v>71</v>
      </c>
      <c r="J331" s="65" t="s">
        <v>84</v>
      </c>
      <c r="K331" s="71">
        <v>44660</v>
      </c>
      <c r="L331" s="65" t="s">
        <v>729</v>
      </c>
      <c r="M331" s="65" t="s">
        <v>75</v>
      </c>
      <c r="N331" s="65">
        <v>105000</v>
      </c>
      <c r="O331" s="65" t="s">
        <v>76</v>
      </c>
      <c r="P331" s="65">
        <f>VLOOKUP(D331,资产包数据!B:G,5,0)</f>
        <v>48</v>
      </c>
      <c r="Q331" s="65">
        <v>2800</v>
      </c>
      <c r="R331" s="65"/>
      <c r="S331" s="65">
        <v>14000</v>
      </c>
      <c r="T331" s="65">
        <v>14000</v>
      </c>
      <c r="U331" s="65">
        <f>VLOOKUP(D331,资产包数据!B:N,13,0)</f>
        <v>80.12</v>
      </c>
      <c r="V331" s="65" t="s">
        <v>1045</v>
      </c>
    </row>
    <row r="332" ht="15" spans="1:22">
      <c r="A332" s="65" t="s">
        <v>67</v>
      </c>
      <c r="B332" s="65" t="s">
        <v>68</v>
      </c>
      <c r="C332" s="65" t="s">
        <v>35</v>
      </c>
      <c r="D332" s="65" t="s">
        <v>1046</v>
      </c>
      <c r="E332" s="65" t="s">
        <v>1047</v>
      </c>
      <c r="F332" s="65" t="s">
        <v>71</v>
      </c>
      <c r="G332" s="65" t="s">
        <v>71</v>
      </c>
      <c r="H332" s="65" t="s">
        <v>72</v>
      </c>
      <c r="I332" s="65" t="s">
        <v>71</v>
      </c>
      <c r="J332" s="65" t="s">
        <v>88</v>
      </c>
      <c r="K332" s="71">
        <v>44695</v>
      </c>
      <c r="L332" s="65" t="s">
        <v>95</v>
      </c>
      <c r="M332" s="65" t="s">
        <v>75</v>
      </c>
      <c r="N332" s="65">
        <v>105000</v>
      </c>
      <c r="O332" s="65" t="s">
        <v>76</v>
      </c>
      <c r="P332" s="65">
        <f>VLOOKUP(D332,资产包数据!B:G,5,0)</f>
        <v>48</v>
      </c>
      <c r="Q332" s="65">
        <v>2800</v>
      </c>
      <c r="R332" s="65"/>
      <c r="S332" s="65">
        <v>11200</v>
      </c>
      <c r="T332" s="65">
        <v>11200</v>
      </c>
      <c r="U332" s="65">
        <f>VLOOKUP(D332,资产包数据!B:N,13,0)</f>
        <v>80.12</v>
      </c>
      <c r="V332" s="65" t="s">
        <v>1048</v>
      </c>
    </row>
    <row r="333" ht="15" spans="1:22">
      <c r="A333" s="65" t="s">
        <v>67</v>
      </c>
      <c r="B333" s="65" t="s">
        <v>68</v>
      </c>
      <c r="C333" s="65" t="s">
        <v>35</v>
      </c>
      <c r="D333" s="65" t="s">
        <v>1049</v>
      </c>
      <c r="E333" s="65" t="s">
        <v>1050</v>
      </c>
      <c r="F333" s="65" t="s">
        <v>71</v>
      </c>
      <c r="G333" s="65" t="s">
        <v>71</v>
      </c>
      <c r="H333" s="65" t="s">
        <v>72</v>
      </c>
      <c r="I333" s="65" t="s">
        <v>71</v>
      </c>
      <c r="J333" s="65" t="s">
        <v>88</v>
      </c>
      <c r="K333" s="71">
        <v>44695</v>
      </c>
      <c r="L333" s="65" t="s">
        <v>95</v>
      </c>
      <c r="M333" s="65" t="s">
        <v>75</v>
      </c>
      <c r="N333" s="65">
        <v>105000</v>
      </c>
      <c r="O333" s="65" t="s">
        <v>76</v>
      </c>
      <c r="P333" s="65">
        <f>VLOOKUP(D333,资产包数据!B:G,5,0)</f>
        <v>48</v>
      </c>
      <c r="Q333" s="65">
        <v>2800</v>
      </c>
      <c r="R333" s="65"/>
      <c r="S333" s="65">
        <v>11200</v>
      </c>
      <c r="T333" s="65">
        <v>11200</v>
      </c>
      <c r="U333" s="65">
        <f>VLOOKUP(D333,资产包数据!B:N,13,0)</f>
        <v>80.12</v>
      </c>
      <c r="V333" s="65" t="s">
        <v>85</v>
      </c>
    </row>
    <row r="334" ht="15" spans="1:22">
      <c r="A334" s="65" t="s">
        <v>67</v>
      </c>
      <c r="B334" s="65" t="s">
        <v>68</v>
      </c>
      <c r="C334" s="65" t="s">
        <v>35</v>
      </c>
      <c r="D334" s="65" t="s">
        <v>1051</v>
      </c>
      <c r="E334" s="65" t="s">
        <v>1052</v>
      </c>
      <c r="F334" s="65" t="s">
        <v>71</v>
      </c>
      <c r="G334" s="65" t="s">
        <v>71</v>
      </c>
      <c r="H334" s="65" t="s">
        <v>72</v>
      </c>
      <c r="I334" s="65" t="s">
        <v>71</v>
      </c>
      <c r="J334" s="65" t="s">
        <v>88</v>
      </c>
      <c r="K334" s="71">
        <v>44695</v>
      </c>
      <c r="L334" s="65" t="s">
        <v>729</v>
      </c>
      <c r="M334" s="65" t="s">
        <v>75</v>
      </c>
      <c r="N334" s="65">
        <v>105000</v>
      </c>
      <c r="O334" s="65" t="s">
        <v>76</v>
      </c>
      <c r="P334" s="65">
        <f>VLOOKUP(D334,资产包数据!B:G,5,0)</f>
        <v>48</v>
      </c>
      <c r="Q334" s="65">
        <v>2800</v>
      </c>
      <c r="R334" s="65"/>
      <c r="S334" s="65">
        <v>11200</v>
      </c>
      <c r="T334" s="65">
        <v>11200</v>
      </c>
      <c r="U334" s="65">
        <f>VLOOKUP(D334,资产包数据!B:N,13,0)</f>
        <v>80.12</v>
      </c>
      <c r="V334" s="65" t="s">
        <v>1053</v>
      </c>
    </row>
    <row r="335" ht="15" spans="1:22">
      <c r="A335" s="65" t="s">
        <v>67</v>
      </c>
      <c r="B335" s="65" t="s">
        <v>68</v>
      </c>
      <c r="C335" s="65" t="s">
        <v>35</v>
      </c>
      <c r="D335" s="65" t="s">
        <v>1054</v>
      </c>
      <c r="E335" s="65" t="s">
        <v>1055</v>
      </c>
      <c r="F335" s="65" t="s">
        <v>71</v>
      </c>
      <c r="G335" s="65" t="s">
        <v>71</v>
      </c>
      <c r="H335" s="65" t="s">
        <v>72</v>
      </c>
      <c r="I335" s="65" t="s">
        <v>71</v>
      </c>
      <c r="J335" s="65" t="s">
        <v>73</v>
      </c>
      <c r="K335" s="71">
        <v>44621</v>
      </c>
      <c r="L335" s="65" t="s">
        <v>729</v>
      </c>
      <c r="M335" s="65" t="s">
        <v>75</v>
      </c>
      <c r="N335" s="65">
        <v>105000</v>
      </c>
      <c r="O335" s="65" t="s">
        <v>76</v>
      </c>
      <c r="P335" s="65">
        <f>VLOOKUP(D335,资产包数据!B:G,5,0)</f>
        <v>48</v>
      </c>
      <c r="Q335" s="65">
        <v>2800</v>
      </c>
      <c r="R335" s="65"/>
      <c r="S335" s="65">
        <v>16800</v>
      </c>
      <c r="T335" s="65">
        <v>16800</v>
      </c>
      <c r="U335" s="65">
        <f>VLOOKUP(D335,资产包数据!B:N,13,0)</f>
        <v>80.12</v>
      </c>
      <c r="V335" s="65" t="s">
        <v>1056</v>
      </c>
    </row>
    <row r="336" ht="15" spans="1:22">
      <c r="A336" s="65" t="s">
        <v>67</v>
      </c>
      <c r="B336" s="65" t="s">
        <v>68</v>
      </c>
      <c r="C336" s="65" t="s">
        <v>35</v>
      </c>
      <c r="D336" s="65" t="s">
        <v>1057</v>
      </c>
      <c r="E336" s="65" t="s">
        <v>1058</v>
      </c>
      <c r="F336" s="65" t="s">
        <v>71</v>
      </c>
      <c r="G336" s="65" t="s">
        <v>71</v>
      </c>
      <c r="H336" s="65" t="s">
        <v>72</v>
      </c>
      <c r="I336" s="65" t="s">
        <v>71</v>
      </c>
      <c r="J336" s="65" t="s">
        <v>73</v>
      </c>
      <c r="K336" s="71">
        <v>44621</v>
      </c>
      <c r="L336" s="65" t="s">
        <v>729</v>
      </c>
      <c r="M336" s="65" t="s">
        <v>75</v>
      </c>
      <c r="N336" s="65">
        <v>105000</v>
      </c>
      <c r="O336" s="65" t="s">
        <v>76</v>
      </c>
      <c r="P336" s="65">
        <f>VLOOKUP(D336,资产包数据!B:G,5,0)</f>
        <v>48</v>
      </c>
      <c r="Q336" s="65">
        <v>2800</v>
      </c>
      <c r="R336" s="65"/>
      <c r="S336" s="65">
        <v>16800</v>
      </c>
      <c r="T336" s="65">
        <v>16800</v>
      </c>
      <c r="U336" s="65">
        <f>VLOOKUP(D336,资产包数据!B:N,13,0)</f>
        <v>80.12</v>
      </c>
      <c r="V336" s="65" t="s">
        <v>1059</v>
      </c>
    </row>
    <row r="337" ht="15" spans="1:22">
      <c r="A337" s="65" t="s">
        <v>67</v>
      </c>
      <c r="B337" s="65" t="s">
        <v>68</v>
      </c>
      <c r="C337" s="65" t="s">
        <v>35</v>
      </c>
      <c r="D337" s="65" t="s">
        <v>1060</v>
      </c>
      <c r="E337" s="65" t="s">
        <v>1061</v>
      </c>
      <c r="F337" s="65" t="s">
        <v>71</v>
      </c>
      <c r="G337" s="65" t="s">
        <v>71</v>
      </c>
      <c r="H337" s="65" t="s">
        <v>72</v>
      </c>
      <c r="I337" s="65" t="s">
        <v>71</v>
      </c>
      <c r="J337" s="65" t="s">
        <v>80</v>
      </c>
      <c r="K337" s="71">
        <v>44630</v>
      </c>
      <c r="L337" s="65" t="s">
        <v>95</v>
      </c>
      <c r="M337" s="65" t="s">
        <v>75</v>
      </c>
      <c r="N337" s="65">
        <v>105000</v>
      </c>
      <c r="O337" s="65" t="s">
        <v>76</v>
      </c>
      <c r="P337" s="65">
        <f>VLOOKUP(D337,资产包数据!B:G,5,0)</f>
        <v>48</v>
      </c>
      <c r="Q337" s="65">
        <v>2800</v>
      </c>
      <c r="R337" s="65"/>
      <c r="S337" s="65">
        <v>16800</v>
      </c>
      <c r="T337" s="65">
        <v>16800</v>
      </c>
      <c r="U337" s="65">
        <f>VLOOKUP(D337,资产包数据!B:N,13,0)</f>
        <v>80.12</v>
      </c>
      <c r="V337" s="65" t="s">
        <v>1062</v>
      </c>
    </row>
    <row r="338" ht="15" spans="1:22">
      <c r="A338" s="65" t="s">
        <v>67</v>
      </c>
      <c r="B338" s="65" t="s">
        <v>68</v>
      </c>
      <c r="C338" s="65" t="s">
        <v>35</v>
      </c>
      <c r="D338" s="65" t="s">
        <v>1063</v>
      </c>
      <c r="E338" s="65" t="s">
        <v>1064</v>
      </c>
      <c r="F338" s="65" t="s">
        <v>71</v>
      </c>
      <c r="G338" s="65" t="s">
        <v>71</v>
      </c>
      <c r="H338" s="65" t="s">
        <v>72</v>
      </c>
      <c r="I338" s="65" t="s">
        <v>71</v>
      </c>
      <c r="J338" s="65" t="s">
        <v>88</v>
      </c>
      <c r="K338" s="71">
        <v>44695</v>
      </c>
      <c r="L338" s="65" t="s">
        <v>95</v>
      </c>
      <c r="M338" s="65" t="s">
        <v>75</v>
      </c>
      <c r="N338" s="65">
        <v>105000</v>
      </c>
      <c r="O338" s="65" t="s">
        <v>76</v>
      </c>
      <c r="P338" s="65">
        <f>VLOOKUP(D338,资产包数据!B:G,5,0)</f>
        <v>48</v>
      </c>
      <c r="Q338" s="65">
        <v>2800</v>
      </c>
      <c r="R338" s="65"/>
      <c r="S338" s="65">
        <v>11200</v>
      </c>
      <c r="T338" s="65">
        <v>11200</v>
      </c>
      <c r="U338" s="65">
        <f>VLOOKUP(D338,资产包数据!B:N,13,0)</f>
        <v>80.12</v>
      </c>
      <c r="V338" s="65" t="s">
        <v>1065</v>
      </c>
    </row>
    <row r="339" ht="15" spans="1:22">
      <c r="A339" s="65" t="s">
        <v>67</v>
      </c>
      <c r="B339" s="65" t="s">
        <v>68</v>
      </c>
      <c r="C339" s="65" t="s">
        <v>35</v>
      </c>
      <c r="D339" s="65" t="s">
        <v>1066</v>
      </c>
      <c r="E339" s="65" t="s">
        <v>1067</v>
      </c>
      <c r="F339" s="65" t="s">
        <v>71</v>
      </c>
      <c r="G339" s="65" t="s">
        <v>71</v>
      </c>
      <c r="H339" s="65" t="s">
        <v>72</v>
      </c>
      <c r="I339" s="65" t="s">
        <v>71</v>
      </c>
      <c r="J339" s="65" t="s">
        <v>80</v>
      </c>
      <c r="K339" s="71">
        <v>44630</v>
      </c>
      <c r="L339" s="65" t="s">
        <v>95</v>
      </c>
      <c r="M339" s="65" t="s">
        <v>75</v>
      </c>
      <c r="N339" s="65">
        <v>105000</v>
      </c>
      <c r="O339" s="65" t="s">
        <v>76</v>
      </c>
      <c r="P339" s="65">
        <f>VLOOKUP(D339,资产包数据!B:G,5,0)</f>
        <v>48</v>
      </c>
      <c r="Q339" s="65">
        <v>2800</v>
      </c>
      <c r="R339" s="65"/>
      <c r="S339" s="65">
        <v>16800</v>
      </c>
      <c r="T339" s="65">
        <v>16800</v>
      </c>
      <c r="U339" s="65">
        <f>VLOOKUP(D339,资产包数据!B:N,13,0)</f>
        <v>80.12</v>
      </c>
      <c r="V339" s="65" t="s">
        <v>1068</v>
      </c>
    </row>
    <row r="340" ht="15" spans="1:22">
      <c r="A340" s="65" t="s">
        <v>67</v>
      </c>
      <c r="B340" s="65" t="s">
        <v>68</v>
      </c>
      <c r="C340" s="65" t="s">
        <v>35</v>
      </c>
      <c r="D340" s="65" t="s">
        <v>1069</v>
      </c>
      <c r="E340" s="65" t="s">
        <v>1070</v>
      </c>
      <c r="F340" s="65" t="s">
        <v>71</v>
      </c>
      <c r="G340" s="65" t="s">
        <v>71</v>
      </c>
      <c r="H340" s="65" t="s">
        <v>72</v>
      </c>
      <c r="I340" s="65" t="s">
        <v>71</v>
      </c>
      <c r="J340" s="65" t="s">
        <v>80</v>
      </c>
      <c r="K340" s="71">
        <v>44630</v>
      </c>
      <c r="L340" s="65" t="s">
        <v>95</v>
      </c>
      <c r="M340" s="65" t="s">
        <v>75</v>
      </c>
      <c r="N340" s="65">
        <v>105000</v>
      </c>
      <c r="O340" s="65" t="s">
        <v>76</v>
      </c>
      <c r="P340" s="65">
        <f>VLOOKUP(D340,资产包数据!B:G,5,0)</f>
        <v>48</v>
      </c>
      <c r="Q340" s="65">
        <v>2800</v>
      </c>
      <c r="R340" s="65"/>
      <c r="S340" s="65">
        <v>16800</v>
      </c>
      <c r="T340" s="65">
        <v>16800</v>
      </c>
      <c r="U340" s="65">
        <f>VLOOKUP(D340,资产包数据!B:N,13,0)</f>
        <v>80.12</v>
      </c>
      <c r="V340" s="65" t="s">
        <v>1071</v>
      </c>
    </row>
    <row r="341" ht="15" spans="1:22">
      <c r="A341" s="65" t="s">
        <v>67</v>
      </c>
      <c r="B341" s="65" t="s">
        <v>68</v>
      </c>
      <c r="C341" s="65" t="s">
        <v>35</v>
      </c>
      <c r="D341" s="65" t="s">
        <v>1072</v>
      </c>
      <c r="E341" s="65" t="s">
        <v>1073</v>
      </c>
      <c r="F341" s="65" t="s">
        <v>71</v>
      </c>
      <c r="G341" s="65" t="s">
        <v>71</v>
      </c>
      <c r="H341" s="65" t="s">
        <v>72</v>
      </c>
      <c r="I341" s="65" t="s">
        <v>71</v>
      </c>
      <c r="J341" s="65" t="s">
        <v>84</v>
      </c>
      <c r="K341" s="71">
        <v>44660</v>
      </c>
      <c r="L341" s="65" t="s">
        <v>95</v>
      </c>
      <c r="M341" s="65" t="s">
        <v>75</v>
      </c>
      <c r="N341" s="65">
        <v>105000</v>
      </c>
      <c r="O341" s="65" t="s">
        <v>76</v>
      </c>
      <c r="P341" s="65">
        <f>VLOOKUP(D341,资产包数据!B:G,5,0)</f>
        <v>48</v>
      </c>
      <c r="Q341" s="65">
        <v>2800</v>
      </c>
      <c r="R341" s="65"/>
      <c r="S341" s="65">
        <v>14000</v>
      </c>
      <c r="T341" s="65">
        <v>14000</v>
      </c>
      <c r="U341" s="65">
        <f>VLOOKUP(D341,资产包数据!B:N,13,0)</f>
        <v>80.12</v>
      </c>
      <c r="V341" s="65" t="s">
        <v>85</v>
      </c>
    </row>
    <row r="342" ht="15" spans="1:22">
      <c r="A342" s="65" t="s">
        <v>67</v>
      </c>
      <c r="B342" s="65" t="s">
        <v>68</v>
      </c>
      <c r="C342" s="65" t="s">
        <v>35</v>
      </c>
      <c r="D342" s="65" t="s">
        <v>1074</v>
      </c>
      <c r="E342" s="65" t="s">
        <v>1075</v>
      </c>
      <c r="F342" s="65" t="s">
        <v>71</v>
      </c>
      <c r="G342" s="65" t="s">
        <v>71</v>
      </c>
      <c r="H342" s="65" t="s">
        <v>72</v>
      </c>
      <c r="I342" s="65" t="s">
        <v>71</v>
      </c>
      <c r="J342" s="65" t="s">
        <v>73</v>
      </c>
      <c r="K342" s="71">
        <v>44621</v>
      </c>
      <c r="L342" s="65" t="s">
        <v>729</v>
      </c>
      <c r="M342" s="65" t="s">
        <v>75</v>
      </c>
      <c r="N342" s="65">
        <v>105000</v>
      </c>
      <c r="O342" s="65" t="s">
        <v>76</v>
      </c>
      <c r="P342" s="65">
        <f>VLOOKUP(D342,资产包数据!B:G,5,0)</f>
        <v>48</v>
      </c>
      <c r="Q342" s="65">
        <v>2800</v>
      </c>
      <c r="R342" s="65"/>
      <c r="S342" s="65">
        <v>16800</v>
      </c>
      <c r="T342" s="65">
        <v>16800</v>
      </c>
      <c r="U342" s="65">
        <f>VLOOKUP(D342,资产包数据!B:N,13,0)</f>
        <v>80.12</v>
      </c>
      <c r="V342" s="65" t="s">
        <v>85</v>
      </c>
    </row>
    <row r="343" ht="15" spans="1:22">
      <c r="A343" s="65" t="s">
        <v>67</v>
      </c>
      <c r="B343" s="65" t="s">
        <v>68</v>
      </c>
      <c r="C343" s="65" t="s">
        <v>35</v>
      </c>
      <c r="D343" s="65" t="s">
        <v>1076</v>
      </c>
      <c r="E343" s="65" t="s">
        <v>1077</v>
      </c>
      <c r="F343" s="65" t="s">
        <v>71</v>
      </c>
      <c r="G343" s="65" t="s">
        <v>71</v>
      </c>
      <c r="H343" s="65" t="s">
        <v>72</v>
      </c>
      <c r="I343" s="65" t="s">
        <v>71</v>
      </c>
      <c r="J343" s="65" t="s">
        <v>536</v>
      </c>
      <c r="K343" s="71">
        <v>44562</v>
      </c>
      <c r="L343" s="65" t="s">
        <v>95</v>
      </c>
      <c r="M343" s="65" t="s">
        <v>75</v>
      </c>
      <c r="N343" s="65">
        <v>105000</v>
      </c>
      <c r="O343" s="65" t="s">
        <v>76</v>
      </c>
      <c r="P343" s="65">
        <f>VLOOKUP(D343,资产包数据!B:G,5,0)</f>
        <v>48</v>
      </c>
      <c r="Q343" s="65">
        <v>2800</v>
      </c>
      <c r="R343" s="65"/>
      <c r="S343" s="65">
        <v>22400</v>
      </c>
      <c r="T343" s="65">
        <v>22400</v>
      </c>
      <c r="U343" s="65">
        <f>VLOOKUP(D343,资产包数据!B:N,13,0)</f>
        <v>80.12</v>
      </c>
      <c r="V343" s="65" t="s">
        <v>1078</v>
      </c>
    </row>
    <row r="344" ht="15" spans="1:22">
      <c r="A344" s="65" t="s">
        <v>67</v>
      </c>
      <c r="B344" s="65" t="s">
        <v>68</v>
      </c>
      <c r="C344" s="65" t="s">
        <v>35</v>
      </c>
      <c r="D344" s="65" t="s">
        <v>1079</v>
      </c>
      <c r="E344" s="65" t="s">
        <v>1080</v>
      </c>
      <c r="F344" s="65" t="s">
        <v>71</v>
      </c>
      <c r="G344" s="65" t="s">
        <v>71</v>
      </c>
      <c r="H344" s="65" t="s">
        <v>72</v>
      </c>
      <c r="I344" s="65" t="s">
        <v>71</v>
      </c>
      <c r="J344" s="65" t="s">
        <v>84</v>
      </c>
      <c r="K344" s="71">
        <v>44660</v>
      </c>
      <c r="L344" s="65" t="s">
        <v>95</v>
      </c>
      <c r="M344" s="65" t="s">
        <v>75</v>
      </c>
      <c r="N344" s="65">
        <v>105000</v>
      </c>
      <c r="O344" s="65" t="s">
        <v>76</v>
      </c>
      <c r="P344" s="65">
        <f>VLOOKUP(D344,资产包数据!B:G,5,0)</f>
        <v>48</v>
      </c>
      <c r="Q344" s="65">
        <v>2800</v>
      </c>
      <c r="R344" s="65"/>
      <c r="S344" s="65">
        <v>14000</v>
      </c>
      <c r="T344" s="65">
        <v>14000</v>
      </c>
      <c r="U344" s="65">
        <f>VLOOKUP(D344,资产包数据!B:N,13,0)</f>
        <v>80.12</v>
      </c>
      <c r="V344" s="65" t="s">
        <v>1081</v>
      </c>
    </row>
    <row r="345" ht="15" spans="1:22">
      <c r="A345" s="65" t="s">
        <v>67</v>
      </c>
      <c r="B345" s="65" t="s">
        <v>68</v>
      </c>
      <c r="C345" s="65" t="s">
        <v>35</v>
      </c>
      <c r="D345" s="65" t="s">
        <v>1082</v>
      </c>
      <c r="E345" s="65" t="s">
        <v>1083</v>
      </c>
      <c r="F345" s="65" t="s">
        <v>71</v>
      </c>
      <c r="G345" s="65" t="s">
        <v>71</v>
      </c>
      <c r="H345" s="65" t="s">
        <v>72</v>
      </c>
      <c r="I345" s="65" t="s">
        <v>71</v>
      </c>
      <c r="J345" s="65" t="s">
        <v>80</v>
      </c>
      <c r="K345" s="71">
        <v>44630</v>
      </c>
      <c r="L345" s="65" t="s">
        <v>729</v>
      </c>
      <c r="M345" s="65" t="s">
        <v>75</v>
      </c>
      <c r="N345" s="65">
        <v>105000</v>
      </c>
      <c r="O345" s="65" t="s">
        <v>76</v>
      </c>
      <c r="P345" s="65">
        <f>VLOOKUP(D345,资产包数据!B:G,5,0)</f>
        <v>48</v>
      </c>
      <c r="Q345" s="65">
        <v>2800</v>
      </c>
      <c r="R345" s="65"/>
      <c r="S345" s="65">
        <v>16800</v>
      </c>
      <c r="T345" s="65">
        <v>16800</v>
      </c>
      <c r="U345" s="65">
        <f>VLOOKUP(D345,资产包数据!B:N,13,0)</f>
        <v>80.12</v>
      </c>
      <c r="V345" s="65" t="s">
        <v>1084</v>
      </c>
    </row>
    <row r="346" ht="15" spans="1:22">
      <c r="A346" s="65" t="s">
        <v>67</v>
      </c>
      <c r="B346" s="65" t="s">
        <v>68</v>
      </c>
      <c r="C346" s="65" t="s">
        <v>35</v>
      </c>
      <c r="D346" s="65" t="s">
        <v>1085</v>
      </c>
      <c r="E346" s="65" t="s">
        <v>1086</v>
      </c>
      <c r="F346" s="65" t="s">
        <v>71</v>
      </c>
      <c r="G346" s="65" t="s">
        <v>71</v>
      </c>
      <c r="H346" s="65" t="s">
        <v>72</v>
      </c>
      <c r="I346" s="65" t="s">
        <v>71</v>
      </c>
      <c r="J346" s="65" t="s">
        <v>88</v>
      </c>
      <c r="K346" s="71">
        <v>44695</v>
      </c>
      <c r="L346" s="65" t="s">
        <v>95</v>
      </c>
      <c r="M346" s="65" t="s">
        <v>75</v>
      </c>
      <c r="N346" s="65">
        <v>105000</v>
      </c>
      <c r="O346" s="65" t="s">
        <v>76</v>
      </c>
      <c r="P346" s="65">
        <f>VLOOKUP(D346,资产包数据!B:G,5,0)</f>
        <v>48</v>
      </c>
      <c r="Q346" s="65">
        <v>2800</v>
      </c>
      <c r="R346" s="65"/>
      <c r="S346" s="65">
        <v>11200</v>
      </c>
      <c r="T346" s="65">
        <v>11200</v>
      </c>
      <c r="U346" s="65">
        <f>VLOOKUP(D346,资产包数据!B:N,13,0)</f>
        <v>80.12</v>
      </c>
      <c r="V346" s="65" t="s">
        <v>1087</v>
      </c>
    </row>
    <row r="347" ht="15" spans="1:22">
      <c r="A347" s="65" t="s">
        <v>67</v>
      </c>
      <c r="B347" s="65" t="s">
        <v>68</v>
      </c>
      <c r="C347" s="65" t="s">
        <v>35</v>
      </c>
      <c r="D347" s="65" t="s">
        <v>1088</v>
      </c>
      <c r="E347" s="65" t="s">
        <v>1089</v>
      </c>
      <c r="F347" s="65" t="s">
        <v>71</v>
      </c>
      <c r="G347" s="65" t="s">
        <v>71</v>
      </c>
      <c r="H347" s="65" t="s">
        <v>72</v>
      </c>
      <c r="I347" s="65" t="s">
        <v>71</v>
      </c>
      <c r="J347" s="65" t="s">
        <v>360</v>
      </c>
      <c r="K347" s="71">
        <v>44652</v>
      </c>
      <c r="L347" s="65" t="s">
        <v>95</v>
      </c>
      <c r="M347" s="65" t="s">
        <v>75</v>
      </c>
      <c r="N347" s="65">
        <v>105000</v>
      </c>
      <c r="O347" s="65" t="s">
        <v>76</v>
      </c>
      <c r="P347" s="65">
        <f>VLOOKUP(D347,资产包数据!B:G,5,0)</f>
        <v>48</v>
      </c>
      <c r="Q347" s="65">
        <v>2800</v>
      </c>
      <c r="R347" s="65"/>
      <c r="S347" s="65">
        <v>14000</v>
      </c>
      <c r="T347" s="65">
        <v>14000</v>
      </c>
      <c r="U347" s="65">
        <f>VLOOKUP(D347,资产包数据!B:N,13,0)</f>
        <v>80.12</v>
      </c>
      <c r="V347" s="65" t="s">
        <v>1090</v>
      </c>
    </row>
    <row r="348" ht="15" spans="1:22">
      <c r="A348" s="65" t="s">
        <v>67</v>
      </c>
      <c r="B348" s="65" t="s">
        <v>68</v>
      </c>
      <c r="C348" s="65" t="s">
        <v>35</v>
      </c>
      <c r="D348" s="65" t="s">
        <v>1091</v>
      </c>
      <c r="E348" s="65" t="s">
        <v>1092</v>
      </c>
      <c r="F348" s="65" t="s">
        <v>71</v>
      </c>
      <c r="G348" s="65" t="s">
        <v>71</v>
      </c>
      <c r="H348" s="65" t="s">
        <v>72</v>
      </c>
      <c r="I348" s="65" t="s">
        <v>71</v>
      </c>
      <c r="J348" s="65" t="s">
        <v>73</v>
      </c>
      <c r="K348" s="71">
        <v>44621</v>
      </c>
      <c r="L348" s="65" t="s">
        <v>95</v>
      </c>
      <c r="M348" s="65" t="s">
        <v>75</v>
      </c>
      <c r="N348" s="65">
        <v>105000</v>
      </c>
      <c r="O348" s="65" t="s">
        <v>76</v>
      </c>
      <c r="P348" s="65">
        <f>VLOOKUP(D348,资产包数据!B:G,5,0)</f>
        <v>48</v>
      </c>
      <c r="Q348" s="65">
        <v>2800</v>
      </c>
      <c r="R348" s="65"/>
      <c r="S348" s="65">
        <v>16800</v>
      </c>
      <c r="T348" s="65">
        <v>16800</v>
      </c>
      <c r="U348" s="65">
        <f>VLOOKUP(D348,资产包数据!B:N,13,0)</f>
        <v>80.12</v>
      </c>
      <c r="V348" s="65" t="s">
        <v>1093</v>
      </c>
    </row>
    <row r="349" ht="15" spans="1:22">
      <c r="A349" s="65" t="s">
        <v>67</v>
      </c>
      <c r="B349" s="65" t="s">
        <v>68</v>
      </c>
      <c r="C349" s="65" t="s">
        <v>35</v>
      </c>
      <c r="D349" s="65" t="s">
        <v>1094</v>
      </c>
      <c r="E349" s="65" t="s">
        <v>1095</v>
      </c>
      <c r="F349" s="65" t="s">
        <v>71</v>
      </c>
      <c r="G349" s="65" t="s">
        <v>71</v>
      </c>
      <c r="H349" s="65" t="s">
        <v>72</v>
      </c>
      <c r="I349" s="65" t="s">
        <v>71</v>
      </c>
      <c r="J349" s="65" t="s">
        <v>88</v>
      </c>
      <c r="K349" s="71">
        <v>44695</v>
      </c>
      <c r="L349" s="65" t="s">
        <v>729</v>
      </c>
      <c r="M349" s="65" t="s">
        <v>75</v>
      </c>
      <c r="N349" s="65">
        <v>105000</v>
      </c>
      <c r="O349" s="65" t="s">
        <v>76</v>
      </c>
      <c r="P349" s="65">
        <f>VLOOKUP(D349,资产包数据!B:G,5,0)</f>
        <v>48</v>
      </c>
      <c r="Q349" s="65">
        <v>2800</v>
      </c>
      <c r="R349" s="65"/>
      <c r="S349" s="65">
        <v>11200</v>
      </c>
      <c r="T349" s="65">
        <v>11200</v>
      </c>
      <c r="U349" s="65">
        <f>VLOOKUP(D349,资产包数据!B:N,13,0)</f>
        <v>79.71</v>
      </c>
      <c r="V349" s="65" t="s">
        <v>1096</v>
      </c>
    </row>
    <row r="350" ht="15" spans="1:22">
      <c r="A350" s="65" t="s">
        <v>67</v>
      </c>
      <c r="B350" s="65" t="s">
        <v>68</v>
      </c>
      <c r="C350" s="65" t="s">
        <v>35</v>
      </c>
      <c r="D350" s="65" t="s">
        <v>1097</v>
      </c>
      <c r="E350" s="65" t="s">
        <v>1098</v>
      </c>
      <c r="F350" s="65" t="s">
        <v>71</v>
      </c>
      <c r="G350" s="65" t="s">
        <v>71</v>
      </c>
      <c r="H350" s="65" t="s">
        <v>72</v>
      </c>
      <c r="I350" s="65" t="s">
        <v>71</v>
      </c>
      <c r="J350" s="65" t="s">
        <v>80</v>
      </c>
      <c r="K350" s="71">
        <v>44630</v>
      </c>
      <c r="L350" s="65" t="s">
        <v>95</v>
      </c>
      <c r="M350" s="65" t="s">
        <v>75</v>
      </c>
      <c r="N350" s="65">
        <v>105000</v>
      </c>
      <c r="O350" s="65" t="s">
        <v>76</v>
      </c>
      <c r="P350" s="65">
        <f>VLOOKUP(D350,资产包数据!B:G,5,0)</f>
        <v>48</v>
      </c>
      <c r="Q350" s="65">
        <v>2800</v>
      </c>
      <c r="R350" s="65"/>
      <c r="S350" s="65">
        <v>16800</v>
      </c>
      <c r="T350" s="65">
        <v>16800</v>
      </c>
      <c r="U350" s="65">
        <f>VLOOKUP(D350,资产包数据!B:N,13,0)</f>
        <v>80.12</v>
      </c>
      <c r="V350" s="65" t="s">
        <v>1099</v>
      </c>
    </row>
    <row r="351" ht="15" spans="1:22">
      <c r="A351" s="65" t="s">
        <v>67</v>
      </c>
      <c r="B351" s="65" t="s">
        <v>110</v>
      </c>
      <c r="C351" s="65" t="s">
        <v>35</v>
      </c>
      <c r="D351" s="65" t="s">
        <v>1100</v>
      </c>
      <c r="E351" s="65" t="s">
        <v>1101</v>
      </c>
      <c r="F351" s="65"/>
      <c r="G351" s="65" t="s">
        <v>71</v>
      </c>
      <c r="H351" s="65"/>
      <c r="I351" s="65" t="s">
        <v>71</v>
      </c>
      <c r="J351" s="65"/>
      <c r="K351" s="65"/>
      <c r="L351" s="65" t="s">
        <v>95</v>
      </c>
      <c r="M351" s="65" t="s">
        <v>75</v>
      </c>
      <c r="N351" s="65">
        <v>105000</v>
      </c>
      <c r="O351" s="65" t="s">
        <v>76</v>
      </c>
      <c r="P351" s="65">
        <f>VLOOKUP(D351,资产包数据!B:G,5,0)</f>
        <v>48</v>
      </c>
      <c r="Q351" s="65"/>
      <c r="R351" s="65"/>
      <c r="S351" s="65"/>
      <c r="T351" s="65"/>
      <c r="U351" s="65">
        <f>VLOOKUP(D351,资产包数据!B:N,13,0)</f>
        <v>80.12</v>
      </c>
      <c r="V351" s="65"/>
    </row>
    <row r="352" ht="15" spans="1:22">
      <c r="A352" s="65" t="s">
        <v>67</v>
      </c>
      <c r="B352" s="65" t="s">
        <v>68</v>
      </c>
      <c r="C352" s="65" t="s">
        <v>35</v>
      </c>
      <c r="D352" s="65" t="s">
        <v>1102</v>
      </c>
      <c r="E352" s="65" t="s">
        <v>1103</v>
      </c>
      <c r="F352" s="65" t="s">
        <v>71</v>
      </c>
      <c r="G352" s="65" t="s">
        <v>71</v>
      </c>
      <c r="H352" s="65" t="s">
        <v>72</v>
      </c>
      <c r="I352" s="65" t="s">
        <v>71</v>
      </c>
      <c r="J352" s="65" t="s">
        <v>1104</v>
      </c>
      <c r="K352" s="71">
        <v>44806</v>
      </c>
      <c r="L352" s="65" t="s">
        <v>1105</v>
      </c>
      <c r="M352" s="65" t="s">
        <v>1106</v>
      </c>
      <c r="N352" s="65">
        <v>114000</v>
      </c>
      <c r="O352" s="65" t="s">
        <v>76</v>
      </c>
      <c r="P352" s="65">
        <f>VLOOKUP(D352,资产包数据!B:G,5,0)</f>
        <v>48</v>
      </c>
      <c r="Q352" s="65">
        <v>3080</v>
      </c>
      <c r="R352" s="65"/>
      <c r="S352" s="65"/>
      <c r="T352" s="65"/>
      <c r="U352" s="65">
        <f>VLOOKUP(D352,资产包数据!B:N,13,0)</f>
        <v>76</v>
      </c>
      <c r="V352" s="65" t="s">
        <v>1107</v>
      </c>
    </row>
    <row r="353" ht="15" spans="1:22">
      <c r="A353" s="65" t="s">
        <v>67</v>
      </c>
      <c r="B353" s="65" t="s">
        <v>68</v>
      </c>
      <c r="C353" s="65" t="s">
        <v>35</v>
      </c>
      <c r="D353" s="65" t="s">
        <v>1108</v>
      </c>
      <c r="E353" s="65" t="s">
        <v>1109</v>
      </c>
      <c r="F353" s="65" t="s">
        <v>71</v>
      </c>
      <c r="G353" s="65" t="s">
        <v>71</v>
      </c>
      <c r="H353" s="65" t="s">
        <v>72</v>
      </c>
      <c r="I353" s="65" t="s">
        <v>71</v>
      </c>
      <c r="J353" s="65" t="s">
        <v>1110</v>
      </c>
      <c r="K353" s="71">
        <v>44767</v>
      </c>
      <c r="L353" s="65" t="s">
        <v>1111</v>
      </c>
      <c r="M353" s="65" t="s">
        <v>1112</v>
      </c>
      <c r="N353" s="65">
        <v>114000</v>
      </c>
      <c r="O353" s="65" t="s">
        <v>76</v>
      </c>
      <c r="P353" s="65">
        <f>VLOOKUP(D353,资产包数据!B:G,5,0)</f>
        <v>48</v>
      </c>
      <c r="Q353" s="65">
        <v>3080</v>
      </c>
      <c r="R353" s="65"/>
      <c r="S353" s="65">
        <v>6160</v>
      </c>
      <c r="T353" s="65">
        <v>6160</v>
      </c>
      <c r="U353" s="65">
        <f>VLOOKUP(D353,资产包数据!B:N,13,0)</f>
        <v>76</v>
      </c>
      <c r="V353" s="65" t="s">
        <v>1113</v>
      </c>
    </row>
    <row r="354" ht="15" spans="1:22">
      <c r="A354" s="65" t="s">
        <v>67</v>
      </c>
      <c r="B354" s="65" t="s">
        <v>68</v>
      </c>
      <c r="C354" s="65" t="s">
        <v>35</v>
      </c>
      <c r="D354" s="65" t="s">
        <v>1114</v>
      </c>
      <c r="E354" s="65" t="s">
        <v>1115</v>
      </c>
      <c r="F354" s="65" t="s">
        <v>71</v>
      </c>
      <c r="G354" s="65" t="s">
        <v>71</v>
      </c>
      <c r="H354" s="65" t="s">
        <v>72</v>
      </c>
      <c r="I354" s="65" t="s">
        <v>71</v>
      </c>
      <c r="J354" s="65" t="s">
        <v>1116</v>
      </c>
      <c r="K354" s="71">
        <v>44770</v>
      </c>
      <c r="L354" s="65" t="s">
        <v>1111</v>
      </c>
      <c r="M354" s="65" t="s">
        <v>1112</v>
      </c>
      <c r="N354" s="65">
        <v>114000</v>
      </c>
      <c r="O354" s="65" t="s">
        <v>76</v>
      </c>
      <c r="P354" s="65">
        <f>VLOOKUP(D354,资产包数据!B:G,5,0)</f>
        <v>48</v>
      </c>
      <c r="Q354" s="65">
        <v>3080</v>
      </c>
      <c r="R354" s="65"/>
      <c r="S354" s="65">
        <v>6160</v>
      </c>
      <c r="T354" s="65">
        <v>6160</v>
      </c>
      <c r="U354" s="65">
        <f>VLOOKUP(D354,资产包数据!B:N,13,0)</f>
        <v>76</v>
      </c>
      <c r="V354" s="65" t="s">
        <v>1117</v>
      </c>
    </row>
    <row r="355" ht="15" spans="1:22">
      <c r="A355" s="65" t="s">
        <v>1118</v>
      </c>
      <c r="B355" s="65" t="s">
        <v>68</v>
      </c>
      <c r="C355" s="65" t="s">
        <v>35</v>
      </c>
      <c r="D355" s="65" t="s">
        <v>1119</v>
      </c>
      <c r="E355" s="65" t="s">
        <v>1120</v>
      </c>
      <c r="F355" s="65" t="s">
        <v>71</v>
      </c>
      <c r="G355" s="65" t="s">
        <v>71</v>
      </c>
      <c r="H355" s="65" t="s">
        <v>72</v>
      </c>
      <c r="I355" s="65" t="s">
        <v>71</v>
      </c>
      <c r="J355" s="65" t="s">
        <v>1121</v>
      </c>
      <c r="K355" s="71">
        <v>44820</v>
      </c>
      <c r="L355" s="65" t="s">
        <v>1105</v>
      </c>
      <c r="M355" s="65" t="s">
        <v>1106</v>
      </c>
      <c r="N355" s="65">
        <v>114000</v>
      </c>
      <c r="O355" s="65" t="s">
        <v>76</v>
      </c>
      <c r="P355" s="65">
        <f>VLOOKUP(D355,资产包数据!B:G,5,0)</f>
        <v>48</v>
      </c>
      <c r="Q355" s="65">
        <v>3080</v>
      </c>
      <c r="R355" s="65"/>
      <c r="S355" s="65"/>
      <c r="T355" s="65"/>
      <c r="U355" s="65">
        <f>VLOOKUP(D355,资产包数据!B:N,13,0)</f>
        <v>76</v>
      </c>
      <c r="V355" s="65" t="s">
        <v>1122</v>
      </c>
    </row>
    <row r="356" ht="15" spans="1:22">
      <c r="A356" s="65" t="s">
        <v>67</v>
      </c>
      <c r="B356" s="65" t="s">
        <v>68</v>
      </c>
      <c r="C356" s="65" t="s">
        <v>35</v>
      </c>
      <c r="D356" s="65" t="s">
        <v>1123</v>
      </c>
      <c r="E356" s="65" t="s">
        <v>1124</v>
      </c>
      <c r="F356" s="65" t="s">
        <v>71</v>
      </c>
      <c r="G356" s="65" t="s">
        <v>71</v>
      </c>
      <c r="H356" s="65" t="s">
        <v>72</v>
      </c>
      <c r="I356" s="65" t="s">
        <v>71</v>
      </c>
      <c r="J356" s="65" t="s">
        <v>1125</v>
      </c>
      <c r="K356" s="71">
        <v>44805</v>
      </c>
      <c r="L356" s="65" t="s">
        <v>1111</v>
      </c>
      <c r="M356" s="65" t="s">
        <v>1112</v>
      </c>
      <c r="N356" s="65">
        <v>114000</v>
      </c>
      <c r="O356" s="65" t="s">
        <v>76</v>
      </c>
      <c r="P356" s="65">
        <f>VLOOKUP(D356,资产包数据!B:G,5,0)</f>
        <v>48</v>
      </c>
      <c r="Q356" s="65">
        <v>3080</v>
      </c>
      <c r="R356" s="65"/>
      <c r="S356" s="65"/>
      <c r="T356" s="65"/>
      <c r="U356" s="65">
        <f>VLOOKUP(D356,资产包数据!B:N,13,0)</f>
        <v>76</v>
      </c>
      <c r="V356" s="65"/>
    </row>
    <row r="357" ht="15" spans="1:22">
      <c r="A357" s="65" t="s">
        <v>67</v>
      </c>
      <c r="B357" s="65" t="s">
        <v>68</v>
      </c>
      <c r="C357" s="65" t="s">
        <v>35</v>
      </c>
      <c r="D357" s="65" t="s">
        <v>1126</v>
      </c>
      <c r="E357" s="65" t="s">
        <v>1127</v>
      </c>
      <c r="F357" s="65" t="s">
        <v>71</v>
      </c>
      <c r="G357" s="65" t="s">
        <v>71</v>
      </c>
      <c r="H357" s="65" t="s">
        <v>72</v>
      </c>
      <c r="I357" s="65" t="s">
        <v>71</v>
      </c>
      <c r="J357" s="65" t="s">
        <v>1128</v>
      </c>
      <c r="K357" s="71">
        <v>44790</v>
      </c>
      <c r="L357" s="65" t="s">
        <v>1111</v>
      </c>
      <c r="M357" s="65" t="s">
        <v>1112</v>
      </c>
      <c r="N357" s="65">
        <v>114000</v>
      </c>
      <c r="O357" s="65" t="s">
        <v>76</v>
      </c>
      <c r="P357" s="65">
        <f>VLOOKUP(D357,资产包数据!B:G,5,0)</f>
        <v>48</v>
      </c>
      <c r="Q357" s="65">
        <v>3080</v>
      </c>
      <c r="R357" s="65"/>
      <c r="S357" s="65">
        <v>3080</v>
      </c>
      <c r="T357" s="65">
        <v>3080</v>
      </c>
      <c r="U357" s="65">
        <f>VLOOKUP(D357,资产包数据!B:N,13,0)</f>
        <v>76</v>
      </c>
      <c r="V357" s="65" t="s">
        <v>1129</v>
      </c>
    </row>
    <row r="358" ht="15" spans="1:22">
      <c r="A358" s="65" t="s">
        <v>67</v>
      </c>
      <c r="B358" s="65" t="s">
        <v>68</v>
      </c>
      <c r="C358" s="65" t="s">
        <v>35</v>
      </c>
      <c r="D358" s="65" t="s">
        <v>1130</v>
      </c>
      <c r="E358" s="65" t="s">
        <v>1131</v>
      </c>
      <c r="F358" s="65" t="s">
        <v>71</v>
      </c>
      <c r="G358" s="65" t="s">
        <v>71</v>
      </c>
      <c r="H358" s="65" t="s">
        <v>72</v>
      </c>
      <c r="I358" s="65" t="s">
        <v>71</v>
      </c>
      <c r="J358" s="65" t="s">
        <v>1128</v>
      </c>
      <c r="K358" s="71">
        <v>44790</v>
      </c>
      <c r="L358" s="65" t="s">
        <v>1105</v>
      </c>
      <c r="M358" s="65" t="s">
        <v>1106</v>
      </c>
      <c r="N358" s="65">
        <v>114000</v>
      </c>
      <c r="O358" s="65" t="s">
        <v>76</v>
      </c>
      <c r="P358" s="65">
        <f>VLOOKUP(D358,资产包数据!B:G,5,0)</f>
        <v>48</v>
      </c>
      <c r="Q358" s="65">
        <v>3080</v>
      </c>
      <c r="R358" s="65"/>
      <c r="S358" s="65">
        <v>3080</v>
      </c>
      <c r="T358" s="65">
        <v>3080</v>
      </c>
      <c r="U358" s="65">
        <f>VLOOKUP(D358,资产包数据!B:N,13,0)</f>
        <v>76</v>
      </c>
      <c r="V358" s="65" t="s">
        <v>1132</v>
      </c>
    </row>
    <row r="359" ht="15" spans="1:22">
      <c r="A359" s="65" t="s">
        <v>1118</v>
      </c>
      <c r="B359" s="65" t="s">
        <v>110</v>
      </c>
      <c r="C359" s="65" t="s">
        <v>35</v>
      </c>
      <c r="D359" s="65" t="s">
        <v>1133</v>
      </c>
      <c r="E359" s="65" t="s">
        <v>1134</v>
      </c>
      <c r="F359" s="65"/>
      <c r="G359" s="65" t="s">
        <v>71</v>
      </c>
      <c r="H359" s="65"/>
      <c r="I359" s="65" t="s">
        <v>71</v>
      </c>
      <c r="J359" s="65"/>
      <c r="K359" s="65"/>
      <c r="L359" s="65" t="s">
        <v>1111</v>
      </c>
      <c r="M359" s="65" t="s">
        <v>1112</v>
      </c>
      <c r="N359" s="65">
        <v>114000</v>
      </c>
      <c r="O359" s="65" t="s">
        <v>76</v>
      </c>
      <c r="P359" s="65">
        <f>VLOOKUP(D359,资产包数据!B:G,5,0)</f>
        <v>48</v>
      </c>
      <c r="Q359" s="65"/>
      <c r="R359" s="65"/>
      <c r="S359" s="65"/>
      <c r="T359" s="65"/>
      <c r="U359" s="65">
        <f>VLOOKUP(D359,资产包数据!B:N,13,0)</f>
        <v>76</v>
      </c>
      <c r="V359" s="65"/>
    </row>
    <row r="360" ht="15" spans="1:22">
      <c r="A360" s="65" t="s">
        <v>67</v>
      </c>
      <c r="B360" s="65" t="s">
        <v>110</v>
      </c>
      <c r="C360" s="65" t="s">
        <v>35</v>
      </c>
      <c r="D360" s="65" t="s">
        <v>1135</v>
      </c>
      <c r="E360" s="65" t="s">
        <v>1136</v>
      </c>
      <c r="F360" s="65"/>
      <c r="G360" s="65" t="s">
        <v>71</v>
      </c>
      <c r="H360" s="65"/>
      <c r="I360" s="65" t="s">
        <v>71</v>
      </c>
      <c r="J360" s="65"/>
      <c r="K360" s="65"/>
      <c r="L360" s="65" t="s">
        <v>1111</v>
      </c>
      <c r="M360" s="65" t="s">
        <v>1112</v>
      </c>
      <c r="N360" s="65">
        <v>114000</v>
      </c>
      <c r="O360" s="65" t="s">
        <v>76</v>
      </c>
      <c r="P360" s="65">
        <f>VLOOKUP(D360,资产包数据!B:G,5,0)</f>
        <v>48</v>
      </c>
      <c r="Q360" s="65"/>
      <c r="R360" s="65"/>
      <c r="S360" s="65"/>
      <c r="T360" s="65"/>
      <c r="U360" s="65">
        <f>VLOOKUP(D360,资产包数据!B:N,13,0)</f>
        <v>76</v>
      </c>
      <c r="V360" s="65"/>
    </row>
    <row r="361" ht="15" spans="1:22">
      <c r="A361" s="65" t="s">
        <v>67</v>
      </c>
      <c r="B361" s="65" t="s">
        <v>110</v>
      </c>
      <c r="C361" s="65" t="s">
        <v>35</v>
      </c>
      <c r="D361" s="65" t="s">
        <v>1137</v>
      </c>
      <c r="E361" s="65" t="s">
        <v>1138</v>
      </c>
      <c r="F361" s="65"/>
      <c r="G361" s="65" t="s">
        <v>71</v>
      </c>
      <c r="H361" s="65"/>
      <c r="I361" s="65" t="s">
        <v>71</v>
      </c>
      <c r="J361" s="65"/>
      <c r="K361" s="65"/>
      <c r="L361" s="65" t="s">
        <v>1111</v>
      </c>
      <c r="M361" s="65" t="s">
        <v>1112</v>
      </c>
      <c r="N361" s="65">
        <v>114000</v>
      </c>
      <c r="O361" s="65" t="s">
        <v>76</v>
      </c>
      <c r="P361" s="65">
        <f>VLOOKUP(D361,资产包数据!B:G,5,0)</f>
        <v>48</v>
      </c>
      <c r="Q361" s="65"/>
      <c r="R361" s="65"/>
      <c r="S361" s="65"/>
      <c r="T361" s="65"/>
      <c r="U361" s="65">
        <f>VLOOKUP(D361,资产包数据!B:N,13,0)</f>
        <v>76</v>
      </c>
      <c r="V361" s="65"/>
    </row>
    <row r="362" ht="15" spans="1:22">
      <c r="A362" s="65" t="s">
        <v>67</v>
      </c>
      <c r="B362" s="65" t="s">
        <v>68</v>
      </c>
      <c r="C362" s="65" t="s">
        <v>35</v>
      </c>
      <c r="D362" s="65" t="s">
        <v>1139</v>
      </c>
      <c r="E362" s="65" t="s">
        <v>1140</v>
      </c>
      <c r="F362" s="65" t="s">
        <v>71</v>
      </c>
      <c r="G362" s="65" t="s">
        <v>71</v>
      </c>
      <c r="H362" s="65" t="s">
        <v>72</v>
      </c>
      <c r="I362" s="65" t="s">
        <v>71</v>
      </c>
      <c r="J362" s="65" t="s">
        <v>1141</v>
      </c>
      <c r="K362" s="71">
        <v>44795</v>
      </c>
      <c r="L362" s="65" t="s">
        <v>1111</v>
      </c>
      <c r="M362" s="65" t="s">
        <v>1112</v>
      </c>
      <c r="N362" s="65">
        <v>114000</v>
      </c>
      <c r="O362" s="65" t="s">
        <v>76</v>
      </c>
      <c r="P362" s="65">
        <f>VLOOKUP(D362,资产包数据!B:G,5,0)</f>
        <v>48</v>
      </c>
      <c r="Q362" s="65">
        <v>3080</v>
      </c>
      <c r="R362" s="65"/>
      <c r="S362" s="65">
        <v>3080</v>
      </c>
      <c r="T362" s="65">
        <v>3080</v>
      </c>
      <c r="U362" s="65">
        <f>VLOOKUP(D362,资产包数据!B:N,13,0)</f>
        <v>76</v>
      </c>
      <c r="V362" s="65" t="s">
        <v>1142</v>
      </c>
    </row>
    <row r="363" ht="15" spans="1:22">
      <c r="A363" s="65" t="s">
        <v>1118</v>
      </c>
      <c r="B363" s="65" t="s">
        <v>68</v>
      </c>
      <c r="C363" s="65" t="s">
        <v>35</v>
      </c>
      <c r="D363" s="65" t="s">
        <v>1143</v>
      </c>
      <c r="E363" s="65" t="s">
        <v>1144</v>
      </c>
      <c r="F363" s="65" t="s">
        <v>71</v>
      </c>
      <c r="G363" s="65" t="s">
        <v>71</v>
      </c>
      <c r="H363" s="65" t="s">
        <v>72</v>
      </c>
      <c r="I363" s="65" t="s">
        <v>71</v>
      </c>
      <c r="J363" s="65" t="s">
        <v>1145</v>
      </c>
      <c r="K363" s="71">
        <v>44841</v>
      </c>
      <c r="L363" s="65" t="s">
        <v>1111</v>
      </c>
      <c r="M363" s="65" t="s">
        <v>1112</v>
      </c>
      <c r="N363" s="65">
        <v>114000</v>
      </c>
      <c r="O363" s="65" t="s">
        <v>76</v>
      </c>
      <c r="P363" s="65">
        <f>VLOOKUP(D363,资产包数据!B:G,5,0)</f>
        <v>48</v>
      </c>
      <c r="Q363" s="65"/>
      <c r="R363" s="65"/>
      <c r="S363" s="65"/>
      <c r="T363" s="65"/>
      <c r="U363" s="65">
        <f>VLOOKUP(D363,资产包数据!B:N,13,0)</f>
        <v>76</v>
      </c>
      <c r="V363" s="65" t="s">
        <v>1146</v>
      </c>
    </row>
    <row r="364" ht="15" spans="1:22">
      <c r="A364" s="65" t="s">
        <v>67</v>
      </c>
      <c r="B364" s="65" t="s">
        <v>68</v>
      </c>
      <c r="C364" s="65" t="s">
        <v>35</v>
      </c>
      <c r="D364" s="65" t="s">
        <v>1147</v>
      </c>
      <c r="E364" s="65" t="s">
        <v>1148</v>
      </c>
      <c r="F364" s="65" t="s">
        <v>71</v>
      </c>
      <c r="G364" s="65" t="s">
        <v>71</v>
      </c>
      <c r="H364" s="65" t="s">
        <v>72</v>
      </c>
      <c r="I364" s="65" t="s">
        <v>71</v>
      </c>
      <c r="J364" s="65" t="s">
        <v>1121</v>
      </c>
      <c r="K364" s="71">
        <v>44820</v>
      </c>
      <c r="L364" s="65" t="s">
        <v>1105</v>
      </c>
      <c r="M364" s="65" t="s">
        <v>1106</v>
      </c>
      <c r="N364" s="65">
        <v>114000</v>
      </c>
      <c r="O364" s="65" t="s">
        <v>76</v>
      </c>
      <c r="P364" s="65">
        <f>VLOOKUP(D364,资产包数据!B:G,5,0)</f>
        <v>48</v>
      </c>
      <c r="Q364" s="65">
        <v>3080</v>
      </c>
      <c r="R364" s="65"/>
      <c r="S364" s="65"/>
      <c r="T364" s="65"/>
      <c r="U364" s="65">
        <f>VLOOKUP(D364,资产包数据!B:N,13,0)</f>
        <v>76</v>
      </c>
      <c r="V364" s="65" t="s">
        <v>1149</v>
      </c>
    </row>
    <row r="365" ht="15" spans="1:22">
      <c r="A365" s="65" t="s">
        <v>67</v>
      </c>
      <c r="B365" s="65" t="s">
        <v>68</v>
      </c>
      <c r="C365" s="65" t="s">
        <v>35</v>
      </c>
      <c r="D365" s="65" t="s">
        <v>1150</v>
      </c>
      <c r="E365" s="65" t="s">
        <v>1151</v>
      </c>
      <c r="F365" s="65" t="s">
        <v>71</v>
      </c>
      <c r="G365" s="65" t="s">
        <v>71</v>
      </c>
      <c r="H365" s="65" t="s">
        <v>72</v>
      </c>
      <c r="I365" s="65" t="s">
        <v>71</v>
      </c>
      <c r="J365" s="65" t="s">
        <v>1121</v>
      </c>
      <c r="K365" s="71">
        <v>44820</v>
      </c>
      <c r="L365" s="65" t="s">
        <v>1111</v>
      </c>
      <c r="M365" s="65" t="s">
        <v>1112</v>
      </c>
      <c r="N365" s="65">
        <v>114000</v>
      </c>
      <c r="O365" s="65" t="s">
        <v>76</v>
      </c>
      <c r="P365" s="65">
        <f>VLOOKUP(D365,资产包数据!B:G,5,0)</f>
        <v>48</v>
      </c>
      <c r="Q365" s="65">
        <v>3080</v>
      </c>
      <c r="R365" s="65"/>
      <c r="S365" s="65"/>
      <c r="T365" s="65"/>
      <c r="U365" s="65">
        <f>VLOOKUP(D365,资产包数据!B:N,13,0)</f>
        <v>76</v>
      </c>
      <c r="V365" s="65" t="s">
        <v>1152</v>
      </c>
    </row>
    <row r="366" ht="15" spans="1:22">
      <c r="A366" s="65" t="s">
        <v>67</v>
      </c>
      <c r="B366" s="65" t="s">
        <v>68</v>
      </c>
      <c r="C366" s="65" t="s">
        <v>35</v>
      </c>
      <c r="D366" s="65" t="s">
        <v>1153</v>
      </c>
      <c r="E366" s="65" t="s">
        <v>1154</v>
      </c>
      <c r="F366" s="65" t="s">
        <v>71</v>
      </c>
      <c r="G366" s="65" t="s">
        <v>71</v>
      </c>
      <c r="H366" s="65" t="s">
        <v>72</v>
      </c>
      <c r="I366" s="65" t="s">
        <v>71</v>
      </c>
      <c r="J366" s="65" t="s">
        <v>1141</v>
      </c>
      <c r="K366" s="71">
        <v>44795</v>
      </c>
      <c r="L366" s="65" t="s">
        <v>1111</v>
      </c>
      <c r="M366" s="65" t="s">
        <v>1112</v>
      </c>
      <c r="N366" s="65">
        <v>114000</v>
      </c>
      <c r="O366" s="65" t="s">
        <v>76</v>
      </c>
      <c r="P366" s="65">
        <f>VLOOKUP(D366,资产包数据!B:G,5,0)</f>
        <v>48</v>
      </c>
      <c r="Q366" s="65">
        <v>3080</v>
      </c>
      <c r="R366" s="65"/>
      <c r="S366" s="65">
        <v>3080</v>
      </c>
      <c r="T366" s="65">
        <v>3080</v>
      </c>
      <c r="U366" s="65">
        <f>VLOOKUP(D366,资产包数据!B:N,13,0)</f>
        <v>76</v>
      </c>
      <c r="V366" s="65" t="s">
        <v>1155</v>
      </c>
    </row>
    <row r="367" ht="15" spans="1:22">
      <c r="A367" s="65" t="s">
        <v>67</v>
      </c>
      <c r="B367" s="65" t="s">
        <v>68</v>
      </c>
      <c r="C367" s="65" t="s">
        <v>35</v>
      </c>
      <c r="D367" s="65" t="s">
        <v>1156</v>
      </c>
      <c r="E367" s="65" t="s">
        <v>1157</v>
      </c>
      <c r="F367" s="65" t="s">
        <v>71</v>
      </c>
      <c r="G367" s="65" t="s">
        <v>71</v>
      </c>
      <c r="H367" s="65" t="s">
        <v>72</v>
      </c>
      <c r="I367" s="65" t="s">
        <v>71</v>
      </c>
      <c r="J367" s="65" t="s">
        <v>1158</v>
      </c>
      <c r="K367" s="71">
        <v>44798</v>
      </c>
      <c r="L367" s="65" t="s">
        <v>1111</v>
      </c>
      <c r="M367" s="65" t="s">
        <v>1112</v>
      </c>
      <c r="N367" s="65">
        <v>114000</v>
      </c>
      <c r="O367" s="65" t="s">
        <v>76</v>
      </c>
      <c r="P367" s="65">
        <f>VLOOKUP(D367,资产包数据!B:G,5,0)</f>
        <v>48</v>
      </c>
      <c r="Q367" s="65">
        <v>3080</v>
      </c>
      <c r="R367" s="65"/>
      <c r="S367" s="65">
        <v>3080</v>
      </c>
      <c r="T367" s="65">
        <v>3080</v>
      </c>
      <c r="U367" s="65">
        <f>VLOOKUP(D367,资产包数据!B:N,13,0)</f>
        <v>76</v>
      </c>
      <c r="V367" s="65" t="s">
        <v>1159</v>
      </c>
    </row>
    <row r="368" ht="15" spans="1:22">
      <c r="A368" s="65" t="s">
        <v>1118</v>
      </c>
      <c r="B368" s="65" t="s">
        <v>68</v>
      </c>
      <c r="C368" s="65" t="s">
        <v>35</v>
      </c>
      <c r="D368" s="65" t="s">
        <v>1160</v>
      </c>
      <c r="E368" s="65" t="s">
        <v>1161</v>
      </c>
      <c r="F368" s="65" t="s">
        <v>71</v>
      </c>
      <c r="G368" s="65" t="s">
        <v>71</v>
      </c>
      <c r="H368" s="65" t="s">
        <v>72</v>
      </c>
      <c r="I368" s="65" t="s">
        <v>71</v>
      </c>
      <c r="J368" s="65" t="s">
        <v>1121</v>
      </c>
      <c r="K368" s="71">
        <v>44820</v>
      </c>
      <c r="L368" s="65" t="s">
        <v>1111</v>
      </c>
      <c r="M368" s="65" t="s">
        <v>1112</v>
      </c>
      <c r="N368" s="65">
        <v>114000</v>
      </c>
      <c r="O368" s="65" t="s">
        <v>76</v>
      </c>
      <c r="P368" s="65">
        <f>VLOOKUP(D368,资产包数据!B:G,5,0)</f>
        <v>48</v>
      </c>
      <c r="Q368" s="65">
        <v>3080</v>
      </c>
      <c r="R368" s="65"/>
      <c r="S368" s="65"/>
      <c r="T368" s="65"/>
      <c r="U368" s="65">
        <f>VLOOKUP(D368,资产包数据!B:N,13,0)</f>
        <v>76</v>
      </c>
      <c r="V368" s="65" t="s">
        <v>1162</v>
      </c>
    </row>
    <row r="369" ht="15" spans="1:22">
      <c r="A369" s="65" t="s">
        <v>67</v>
      </c>
      <c r="B369" s="65" t="s">
        <v>68</v>
      </c>
      <c r="C369" s="65" t="s">
        <v>35</v>
      </c>
      <c r="D369" s="65" t="s">
        <v>1163</v>
      </c>
      <c r="E369" s="65" t="s">
        <v>1164</v>
      </c>
      <c r="F369" s="65" t="s">
        <v>71</v>
      </c>
      <c r="G369" s="65" t="s">
        <v>71</v>
      </c>
      <c r="H369" s="65" t="s">
        <v>72</v>
      </c>
      <c r="I369" s="65" t="s">
        <v>71</v>
      </c>
      <c r="J369" s="65" t="s">
        <v>1145</v>
      </c>
      <c r="K369" s="71">
        <v>44841</v>
      </c>
      <c r="L369" s="65" t="s">
        <v>1111</v>
      </c>
      <c r="M369" s="65" t="s">
        <v>1112</v>
      </c>
      <c r="N369" s="65">
        <v>114000</v>
      </c>
      <c r="O369" s="65" t="s">
        <v>76</v>
      </c>
      <c r="P369" s="65">
        <f>VLOOKUP(D369,资产包数据!B:G,5,0)</f>
        <v>48</v>
      </c>
      <c r="Q369" s="65"/>
      <c r="R369" s="65"/>
      <c r="S369" s="65"/>
      <c r="T369" s="65"/>
      <c r="U369" s="65">
        <f>VLOOKUP(D369,资产包数据!B:N,13,0)</f>
        <v>76</v>
      </c>
      <c r="V369" s="65" t="s">
        <v>1165</v>
      </c>
    </row>
    <row r="370" ht="15" spans="1:22">
      <c r="A370" s="65" t="s">
        <v>67</v>
      </c>
      <c r="B370" s="65" t="s">
        <v>68</v>
      </c>
      <c r="C370" s="65" t="s">
        <v>35</v>
      </c>
      <c r="D370" s="65" t="s">
        <v>1166</v>
      </c>
      <c r="E370" s="65" t="s">
        <v>1167</v>
      </c>
      <c r="F370" s="65" t="s">
        <v>71</v>
      </c>
      <c r="G370" s="65" t="s">
        <v>71</v>
      </c>
      <c r="H370" s="65" t="s">
        <v>72</v>
      </c>
      <c r="I370" s="65" t="s">
        <v>71</v>
      </c>
      <c r="J370" s="65" t="s">
        <v>1168</v>
      </c>
      <c r="K370" s="71">
        <v>44835</v>
      </c>
      <c r="L370" s="65" t="s">
        <v>1111</v>
      </c>
      <c r="M370" s="65" t="s">
        <v>1112</v>
      </c>
      <c r="N370" s="65">
        <v>114000</v>
      </c>
      <c r="O370" s="65" t="s">
        <v>76</v>
      </c>
      <c r="P370" s="65">
        <f>VLOOKUP(D370,资产包数据!B:G,5,0)</f>
        <v>48</v>
      </c>
      <c r="Q370" s="65"/>
      <c r="R370" s="65"/>
      <c r="S370" s="65"/>
      <c r="T370" s="65"/>
      <c r="U370" s="65">
        <f>VLOOKUP(D370,资产包数据!B:N,13,0)</f>
        <v>76</v>
      </c>
      <c r="V370" s="65" t="s">
        <v>1169</v>
      </c>
    </row>
    <row r="371" ht="15" spans="1:22">
      <c r="A371" s="65" t="s">
        <v>67</v>
      </c>
      <c r="B371" s="65" t="s">
        <v>68</v>
      </c>
      <c r="C371" s="65" t="s">
        <v>35</v>
      </c>
      <c r="D371" s="65" t="s">
        <v>1170</v>
      </c>
      <c r="E371" s="65" t="s">
        <v>1171</v>
      </c>
      <c r="F371" s="65" t="s">
        <v>71</v>
      </c>
      <c r="G371" s="65" t="s">
        <v>71</v>
      </c>
      <c r="H371" s="65" t="s">
        <v>72</v>
      </c>
      <c r="I371" s="65" t="s">
        <v>71</v>
      </c>
      <c r="J371" s="65" t="s">
        <v>1116</v>
      </c>
      <c r="K371" s="71">
        <v>44770</v>
      </c>
      <c r="L371" s="65" t="s">
        <v>1111</v>
      </c>
      <c r="M371" s="65" t="s">
        <v>1112</v>
      </c>
      <c r="N371" s="65">
        <v>114000</v>
      </c>
      <c r="O371" s="65" t="s">
        <v>76</v>
      </c>
      <c r="P371" s="65">
        <f>VLOOKUP(D371,资产包数据!B:G,5,0)</f>
        <v>48</v>
      </c>
      <c r="Q371" s="65">
        <v>3080</v>
      </c>
      <c r="R371" s="65"/>
      <c r="S371" s="65">
        <v>6160</v>
      </c>
      <c r="T371" s="65">
        <v>6160</v>
      </c>
      <c r="U371" s="65">
        <f>VLOOKUP(D371,资产包数据!B:N,13,0)</f>
        <v>76</v>
      </c>
      <c r="V371" s="65" t="s">
        <v>85</v>
      </c>
    </row>
    <row r="372" ht="15" spans="1:22">
      <c r="A372" s="65" t="s">
        <v>67</v>
      </c>
      <c r="B372" s="65" t="s">
        <v>68</v>
      </c>
      <c r="C372" s="65" t="s">
        <v>35</v>
      </c>
      <c r="D372" s="65" t="s">
        <v>1172</v>
      </c>
      <c r="E372" s="65" t="s">
        <v>1173</v>
      </c>
      <c r="F372" s="65" t="s">
        <v>71</v>
      </c>
      <c r="G372" s="65" t="s">
        <v>71</v>
      </c>
      <c r="H372" s="65" t="s">
        <v>72</v>
      </c>
      <c r="I372" s="65" t="s">
        <v>71</v>
      </c>
      <c r="J372" s="65" t="s">
        <v>1125</v>
      </c>
      <c r="K372" s="71">
        <v>44805</v>
      </c>
      <c r="L372" s="65" t="s">
        <v>1111</v>
      </c>
      <c r="M372" s="65" t="s">
        <v>1112</v>
      </c>
      <c r="N372" s="65">
        <v>114000</v>
      </c>
      <c r="O372" s="65" t="s">
        <v>76</v>
      </c>
      <c r="P372" s="65">
        <f>VLOOKUP(D372,资产包数据!B:G,5,0)</f>
        <v>48</v>
      </c>
      <c r="Q372" s="65">
        <v>3080</v>
      </c>
      <c r="R372" s="65"/>
      <c r="S372" s="65"/>
      <c r="T372" s="65"/>
      <c r="U372" s="65">
        <f>VLOOKUP(D372,资产包数据!B:N,13,0)</f>
        <v>76</v>
      </c>
      <c r="V372" s="65" t="s">
        <v>1174</v>
      </c>
    </row>
    <row r="373" ht="15" spans="1:22">
      <c r="A373" s="65" t="s">
        <v>67</v>
      </c>
      <c r="B373" s="65" t="s">
        <v>68</v>
      </c>
      <c r="C373" s="65" t="s">
        <v>35</v>
      </c>
      <c r="D373" s="65" t="s">
        <v>1175</v>
      </c>
      <c r="E373" s="65" t="s">
        <v>1176</v>
      </c>
      <c r="F373" s="65" t="s">
        <v>71</v>
      </c>
      <c r="G373" s="65" t="s">
        <v>71</v>
      </c>
      <c r="H373" s="65" t="s">
        <v>72</v>
      </c>
      <c r="I373" s="65" t="s">
        <v>71</v>
      </c>
      <c r="J373" s="65" t="s">
        <v>1177</v>
      </c>
      <c r="K373" s="71">
        <v>44843</v>
      </c>
      <c r="L373" s="65" t="s">
        <v>1111</v>
      </c>
      <c r="M373" s="65" t="s">
        <v>1112</v>
      </c>
      <c r="N373" s="65">
        <v>114000</v>
      </c>
      <c r="O373" s="65" t="s">
        <v>76</v>
      </c>
      <c r="P373" s="65">
        <f>VLOOKUP(D373,资产包数据!B:G,5,0)</f>
        <v>48</v>
      </c>
      <c r="Q373" s="65"/>
      <c r="R373" s="65"/>
      <c r="S373" s="65"/>
      <c r="T373" s="65"/>
      <c r="U373" s="65">
        <f>VLOOKUP(D373,资产包数据!B:N,13,0)</f>
        <v>76</v>
      </c>
      <c r="V373" s="65"/>
    </row>
    <row r="374" ht="15" spans="1:22">
      <c r="A374" s="65" t="s">
        <v>67</v>
      </c>
      <c r="B374" s="65" t="s">
        <v>68</v>
      </c>
      <c r="C374" s="65" t="s">
        <v>35</v>
      </c>
      <c r="D374" s="65" t="s">
        <v>1178</v>
      </c>
      <c r="E374" s="65" t="s">
        <v>1179</v>
      </c>
      <c r="F374" s="65" t="s">
        <v>71</v>
      </c>
      <c r="G374" s="65" t="s">
        <v>71</v>
      </c>
      <c r="H374" s="65" t="s">
        <v>72</v>
      </c>
      <c r="I374" s="65" t="s">
        <v>71</v>
      </c>
      <c r="J374" s="65" t="s">
        <v>1125</v>
      </c>
      <c r="K374" s="71">
        <v>44805</v>
      </c>
      <c r="L374" s="65" t="s">
        <v>1111</v>
      </c>
      <c r="M374" s="65" t="s">
        <v>1112</v>
      </c>
      <c r="N374" s="65">
        <v>114000</v>
      </c>
      <c r="O374" s="65" t="s">
        <v>76</v>
      </c>
      <c r="P374" s="65">
        <f>VLOOKUP(D374,资产包数据!B:G,5,0)</f>
        <v>48</v>
      </c>
      <c r="Q374" s="65">
        <v>3080</v>
      </c>
      <c r="R374" s="65"/>
      <c r="S374" s="65"/>
      <c r="T374" s="65"/>
      <c r="U374" s="65">
        <f>VLOOKUP(D374,资产包数据!B:N,13,0)</f>
        <v>76</v>
      </c>
      <c r="V374" s="65" t="s">
        <v>85</v>
      </c>
    </row>
    <row r="375" ht="15" spans="1:22">
      <c r="A375" s="65" t="s">
        <v>67</v>
      </c>
      <c r="B375" s="65" t="s">
        <v>68</v>
      </c>
      <c r="C375" s="65" t="s">
        <v>35</v>
      </c>
      <c r="D375" s="65" t="s">
        <v>1180</v>
      </c>
      <c r="E375" s="65" t="s">
        <v>1181</v>
      </c>
      <c r="F375" s="65" t="s">
        <v>71</v>
      </c>
      <c r="G375" s="65" t="s">
        <v>71</v>
      </c>
      <c r="H375" s="65" t="s">
        <v>72</v>
      </c>
      <c r="I375" s="65" t="s">
        <v>71</v>
      </c>
      <c r="J375" s="65" t="s">
        <v>1182</v>
      </c>
      <c r="K375" s="71">
        <v>44809</v>
      </c>
      <c r="L375" s="65" t="s">
        <v>1111</v>
      </c>
      <c r="M375" s="65" t="s">
        <v>1112</v>
      </c>
      <c r="N375" s="65">
        <v>114000</v>
      </c>
      <c r="O375" s="65" t="s">
        <v>76</v>
      </c>
      <c r="P375" s="65">
        <f>VLOOKUP(D375,资产包数据!B:G,5,0)</f>
        <v>48</v>
      </c>
      <c r="Q375" s="65">
        <v>3080</v>
      </c>
      <c r="R375" s="65"/>
      <c r="S375" s="65"/>
      <c r="T375" s="65"/>
      <c r="U375" s="65">
        <f>VLOOKUP(D375,资产包数据!B:N,13,0)</f>
        <v>76</v>
      </c>
      <c r="V375" s="65" t="s">
        <v>1183</v>
      </c>
    </row>
    <row r="376" ht="15" spans="1:22">
      <c r="A376" s="65" t="s">
        <v>67</v>
      </c>
      <c r="B376" s="65" t="s">
        <v>68</v>
      </c>
      <c r="C376" s="65" t="s">
        <v>35</v>
      </c>
      <c r="D376" s="65" t="s">
        <v>1184</v>
      </c>
      <c r="E376" s="65" t="s">
        <v>1185</v>
      </c>
      <c r="F376" s="65" t="s">
        <v>71</v>
      </c>
      <c r="G376" s="65" t="s">
        <v>71</v>
      </c>
      <c r="H376" s="65" t="s">
        <v>72</v>
      </c>
      <c r="I376" s="65" t="s">
        <v>71</v>
      </c>
      <c r="J376" s="65" t="s">
        <v>1186</v>
      </c>
      <c r="K376" s="71">
        <v>44824</v>
      </c>
      <c r="L376" s="65" t="s">
        <v>1105</v>
      </c>
      <c r="M376" s="65" t="s">
        <v>1106</v>
      </c>
      <c r="N376" s="65">
        <v>114000</v>
      </c>
      <c r="O376" s="65" t="s">
        <v>76</v>
      </c>
      <c r="P376" s="65">
        <f>VLOOKUP(D376,资产包数据!B:G,5,0)</f>
        <v>48</v>
      </c>
      <c r="Q376" s="65">
        <v>3080</v>
      </c>
      <c r="R376" s="65"/>
      <c r="S376" s="65"/>
      <c r="T376" s="65"/>
      <c r="U376" s="65">
        <f>VLOOKUP(D376,资产包数据!B:N,13,0)</f>
        <v>76</v>
      </c>
      <c r="V376" s="65" t="s">
        <v>1187</v>
      </c>
    </row>
    <row r="377" ht="15" spans="1:22">
      <c r="A377" s="65" t="s">
        <v>1118</v>
      </c>
      <c r="B377" s="65" t="s">
        <v>110</v>
      </c>
      <c r="C377" s="65" t="s">
        <v>35</v>
      </c>
      <c r="D377" s="65" t="s">
        <v>1188</v>
      </c>
      <c r="E377" s="65" t="s">
        <v>1189</v>
      </c>
      <c r="F377" s="65"/>
      <c r="G377" s="65" t="s">
        <v>71</v>
      </c>
      <c r="H377" s="65"/>
      <c r="I377" s="65" t="s">
        <v>71</v>
      </c>
      <c r="J377" s="65"/>
      <c r="K377" s="65"/>
      <c r="L377" s="65" t="s">
        <v>1111</v>
      </c>
      <c r="M377" s="65" t="s">
        <v>1112</v>
      </c>
      <c r="N377" s="65">
        <v>114000</v>
      </c>
      <c r="O377" s="65" t="s">
        <v>76</v>
      </c>
      <c r="P377" s="65">
        <f>VLOOKUP(D377,资产包数据!B:G,5,0)</f>
        <v>48</v>
      </c>
      <c r="Q377" s="65"/>
      <c r="R377" s="65"/>
      <c r="S377" s="65"/>
      <c r="T377" s="65"/>
      <c r="U377" s="65">
        <f>VLOOKUP(D377,资产包数据!B:N,13,0)</f>
        <v>76</v>
      </c>
      <c r="V377" s="65"/>
    </row>
    <row r="378" ht="15" spans="1:22">
      <c r="A378" s="65" t="s">
        <v>67</v>
      </c>
      <c r="B378" s="65" t="s">
        <v>68</v>
      </c>
      <c r="C378" s="65" t="s">
        <v>35</v>
      </c>
      <c r="D378" s="65" t="s">
        <v>1190</v>
      </c>
      <c r="E378" s="65" t="s">
        <v>1191</v>
      </c>
      <c r="F378" s="65" t="s">
        <v>71</v>
      </c>
      <c r="G378" s="65" t="s">
        <v>71</v>
      </c>
      <c r="H378" s="65" t="s">
        <v>72</v>
      </c>
      <c r="I378" s="65" t="s">
        <v>71</v>
      </c>
      <c r="J378" s="65" t="s">
        <v>1128</v>
      </c>
      <c r="K378" s="71">
        <v>44790</v>
      </c>
      <c r="L378" s="65" t="s">
        <v>1105</v>
      </c>
      <c r="M378" s="65" t="s">
        <v>1106</v>
      </c>
      <c r="N378" s="65">
        <v>114000</v>
      </c>
      <c r="O378" s="65" t="s">
        <v>76</v>
      </c>
      <c r="P378" s="65">
        <f>VLOOKUP(D378,资产包数据!B:G,5,0)</f>
        <v>48</v>
      </c>
      <c r="Q378" s="65">
        <v>3080</v>
      </c>
      <c r="R378" s="65"/>
      <c r="S378" s="65">
        <v>3080</v>
      </c>
      <c r="T378" s="65">
        <v>3080</v>
      </c>
      <c r="U378" s="65">
        <f>VLOOKUP(D378,资产包数据!B:N,13,0)</f>
        <v>76</v>
      </c>
      <c r="V378" s="65" t="s">
        <v>1192</v>
      </c>
    </row>
    <row r="379" ht="15" spans="1:22">
      <c r="A379" s="65" t="s">
        <v>1118</v>
      </c>
      <c r="B379" s="65" t="s">
        <v>68</v>
      </c>
      <c r="C379" s="65" t="s">
        <v>35</v>
      </c>
      <c r="D379" s="65" t="s">
        <v>1193</v>
      </c>
      <c r="E379" s="65" t="s">
        <v>1194</v>
      </c>
      <c r="F379" s="65" t="s">
        <v>71</v>
      </c>
      <c r="G379" s="65" t="s">
        <v>71</v>
      </c>
      <c r="H379" s="65" t="s">
        <v>72</v>
      </c>
      <c r="I379" s="65" t="s">
        <v>71</v>
      </c>
      <c r="J379" s="65" t="s">
        <v>1121</v>
      </c>
      <c r="K379" s="71">
        <v>44820</v>
      </c>
      <c r="L379" s="65" t="s">
        <v>1111</v>
      </c>
      <c r="M379" s="65" t="s">
        <v>1112</v>
      </c>
      <c r="N379" s="65">
        <v>114000</v>
      </c>
      <c r="O379" s="65" t="s">
        <v>76</v>
      </c>
      <c r="P379" s="65">
        <f>VLOOKUP(D379,资产包数据!B:G,5,0)</f>
        <v>48</v>
      </c>
      <c r="Q379" s="65">
        <v>3080</v>
      </c>
      <c r="R379" s="65"/>
      <c r="S379" s="65"/>
      <c r="T379" s="65"/>
      <c r="U379" s="65">
        <f>VLOOKUP(D379,资产包数据!B:N,13,0)</f>
        <v>76</v>
      </c>
      <c r="V379" s="65" t="s">
        <v>1195</v>
      </c>
    </row>
    <row r="380" ht="15" spans="1:22">
      <c r="A380" s="65" t="s">
        <v>67</v>
      </c>
      <c r="B380" s="65" t="s">
        <v>110</v>
      </c>
      <c r="C380" s="65" t="s">
        <v>35</v>
      </c>
      <c r="D380" s="65" t="s">
        <v>1196</v>
      </c>
      <c r="E380" s="65" t="s">
        <v>1197</v>
      </c>
      <c r="F380" s="65"/>
      <c r="G380" s="65" t="s">
        <v>71</v>
      </c>
      <c r="H380" s="65"/>
      <c r="I380" s="65" t="s">
        <v>71</v>
      </c>
      <c r="J380" s="65"/>
      <c r="K380" s="65"/>
      <c r="L380" s="65" t="s">
        <v>1111</v>
      </c>
      <c r="M380" s="65" t="s">
        <v>1112</v>
      </c>
      <c r="N380" s="65">
        <v>114000</v>
      </c>
      <c r="O380" s="65" t="s">
        <v>76</v>
      </c>
      <c r="P380" s="65">
        <f>VLOOKUP(D380,资产包数据!B:G,5,0)</f>
        <v>48</v>
      </c>
      <c r="Q380" s="65"/>
      <c r="R380" s="65"/>
      <c r="S380" s="65"/>
      <c r="T380" s="65"/>
      <c r="U380" s="65">
        <f>VLOOKUP(D380,资产包数据!B:N,13,0)</f>
        <v>76</v>
      </c>
      <c r="V380" s="65"/>
    </row>
    <row r="381" ht="15" spans="1:22">
      <c r="A381" s="65" t="s">
        <v>67</v>
      </c>
      <c r="B381" s="65" t="s">
        <v>68</v>
      </c>
      <c r="C381" s="65" t="s">
        <v>35</v>
      </c>
      <c r="D381" s="65" t="s">
        <v>1198</v>
      </c>
      <c r="E381" s="65" t="s">
        <v>1199</v>
      </c>
      <c r="F381" s="65" t="s">
        <v>71</v>
      </c>
      <c r="G381" s="65" t="s">
        <v>71</v>
      </c>
      <c r="H381" s="65" t="s">
        <v>72</v>
      </c>
      <c r="I381" s="65" t="s">
        <v>71</v>
      </c>
      <c r="J381" s="65" t="s">
        <v>1168</v>
      </c>
      <c r="K381" s="71">
        <v>44835</v>
      </c>
      <c r="L381" s="65" t="s">
        <v>1111</v>
      </c>
      <c r="M381" s="65" t="s">
        <v>1112</v>
      </c>
      <c r="N381" s="65">
        <v>114000</v>
      </c>
      <c r="O381" s="65" t="s">
        <v>76</v>
      </c>
      <c r="P381" s="65">
        <f>VLOOKUP(D381,资产包数据!B:G,5,0)</f>
        <v>48</v>
      </c>
      <c r="Q381" s="65"/>
      <c r="R381" s="65"/>
      <c r="S381" s="65"/>
      <c r="T381" s="65"/>
      <c r="U381" s="65">
        <f>VLOOKUP(D381,资产包数据!B:N,13,0)</f>
        <v>76</v>
      </c>
      <c r="V381" s="65" t="s">
        <v>1200</v>
      </c>
    </row>
    <row r="382" ht="15" spans="1:22">
      <c r="A382" s="65" t="s">
        <v>1118</v>
      </c>
      <c r="B382" s="65" t="s">
        <v>68</v>
      </c>
      <c r="C382" s="65" t="s">
        <v>35</v>
      </c>
      <c r="D382" s="65" t="s">
        <v>1201</v>
      </c>
      <c r="E382" s="65" t="s">
        <v>1202</v>
      </c>
      <c r="F382" s="65" t="s">
        <v>71</v>
      </c>
      <c r="G382" s="65" t="s">
        <v>71</v>
      </c>
      <c r="H382" s="65" t="s">
        <v>72</v>
      </c>
      <c r="I382" s="65" t="s">
        <v>71</v>
      </c>
      <c r="J382" s="65" t="s">
        <v>1203</v>
      </c>
      <c r="K382" s="71">
        <v>44832</v>
      </c>
      <c r="L382" s="65" t="s">
        <v>1105</v>
      </c>
      <c r="M382" s="65" t="s">
        <v>1106</v>
      </c>
      <c r="N382" s="65">
        <v>114000</v>
      </c>
      <c r="O382" s="65" t="s">
        <v>76</v>
      </c>
      <c r="P382" s="65">
        <f>VLOOKUP(D382,资产包数据!B:G,5,0)</f>
        <v>48</v>
      </c>
      <c r="Q382" s="65">
        <v>3080</v>
      </c>
      <c r="R382" s="65"/>
      <c r="S382" s="65"/>
      <c r="T382" s="65"/>
      <c r="U382" s="65">
        <f>VLOOKUP(D382,资产包数据!B:N,13,0)</f>
        <v>76</v>
      </c>
      <c r="V382" s="65" t="s">
        <v>1204</v>
      </c>
    </row>
    <row r="383" ht="15" spans="1:22">
      <c r="A383" s="65" t="s">
        <v>67</v>
      </c>
      <c r="B383" s="65" t="s">
        <v>68</v>
      </c>
      <c r="C383" s="65" t="s">
        <v>35</v>
      </c>
      <c r="D383" s="65" t="s">
        <v>1205</v>
      </c>
      <c r="E383" s="65" t="s">
        <v>1206</v>
      </c>
      <c r="F383" s="65" t="s">
        <v>71</v>
      </c>
      <c r="G383" s="65" t="s">
        <v>71</v>
      </c>
      <c r="H383" s="65" t="s">
        <v>72</v>
      </c>
      <c r="I383" s="65" t="s">
        <v>71</v>
      </c>
      <c r="J383" s="65" t="s">
        <v>1145</v>
      </c>
      <c r="K383" s="71">
        <v>44841</v>
      </c>
      <c r="L383" s="65" t="s">
        <v>1111</v>
      </c>
      <c r="M383" s="65" t="s">
        <v>1112</v>
      </c>
      <c r="N383" s="65">
        <v>114000</v>
      </c>
      <c r="O383" s="65" t="s">
        <v>76</v>
      </c>
      <c r="P383" s="65">
        <f>VLOOKUP(D383,资产包数据!B:G,5,0)</f>
        <v>48</v>
      </c>
      <c r="Q383" s="65"/>
      <c r="R383" s="65"/>
      <c r="S383" s="65"/>
      <c r="T383" s="65"/>
      <c r="U383" s="65">
        <f>VLOOKUP(D383,资产包数据!B:N,13,0)</f>
        <v>76</v>
      </c>
      <c r="V383" s="65" t="s">
        <v>1207</v>
      </c>
    </row>
    <row r="384" ht="15" spans="1:22">
      <c r="A384" s="65" t="s">
        <v>67</v>
      </c>
      <c r="B384" s="65" t="s">
        <v>68</v>
      </c>
      <c r="C384" s="65" t="s">
        <v>35</v>
      </c>
      <c r="D384" s="65" t="s">
        <v>1208</v>
      </c>
      <c r="E384" s="65" t="s">
        <v>1209</v>
      </c>
      <c r="F384" s="65" t="s">
        <v>71</v>
      </c>
      <c r="G384" s="65" t="s">
        <v>71</v>
      </c>
      <c r="H384" s="65" t="s">
        <v>72</v>
      </c>
      <c r="I384" s="65" t="s">
        <v>71</v>
      </c>
      <c r="J384" s="65" t="s">
        <v>1210</v>
      </c>
      <c r="K384" s="71">
        <v>44763</v>
      </c>
      <c r="L384" s="65" t="s">
        <v>1111</v>
      </c>
      <c r="M384" s="65" t="s">
        <v>1112</v>
      </c>
      <c r="N384" s="65">
        <v>114000</v>
      </c>
      <c r="O384" s="65" t="s">
        <v>76</v>
      </c>
      <c r="P384" s="65">
        <f>VLOOKUP(D384,资产包数据!B:G,5,0)</f>
        <v>48</v>
      </c>
      <c r="Q384" s="65">
        <v>3080</v>
      </c>
      <c r="R384" s="65"/>
      <c r="S384" s="65">
        <v>6160</v>
      </c>
      <c r="T384" s="65">
        <v>6160</v>
      </c>
      <c r="U384" s="65">
        <f>VLOOKUP(D384,资产包数据!B:N,13,0)</f>
        <v>76</v>
      </c>
      <c r="V384" s="65" t="s">
        <v>1211</v>
      </c>
    </row>
    <row r="385" ht="15" spans="1:22">
      <c r="A385" s="65" t="s">
        <v>1118</v>
      </c>
      <c r="B385" s="65" t="s">
        <v>68</v>
      </c>
      <c r="C385" s="65" t="s">
        <v>35</v>
      </c>
      <c r="D385" s="65" t="s">
        <v>1212</v>
      </c>
      <c r="E385" s="65" t="s">
        <v>1213</v>
      </c>
      <c r="F385" s="65" t="s">
        <v>71</v>
      </c>
      <c r="G385" s="65" t="s">
        <v>71</v>
      </c>
      <c r="H385" s="65" t="s">
        <v>72</v>
      </c>
      <c r="I385" s="65" t="s">
        <v>71</v>
      </c>
      <c r="J385" s="65" t="s">
        <v>1121</v>
      </c>
      <c r="K385" s="71">
        <v>44820</v>
      </c>
      <c r="L385" s="65" t="s">
        <v>1111</v>
      </c>
      <c r="M385" s="65" t="s">
        <v>1112</v>
      </c>
      <c r="N385" s="65">
        <v>114000</v>
      </c>
      <c r="O385" s="65" t="s">
        <v>76</v>
      </c>
      <c r="P385" s="65">
        <f>VLOOKUP(D385,资产包数据!B:G,5,0)</f>
        <v>48</v>
      </c>
      <c r="Q385" s="65">
        <v>3080</v>
      </c>
      <c r="R385" s="65"/>
      <c r="S385" s="65"/>
      <c r="T385" s="65"/>
      <c r="U385" s="65">
        <f>VLOOKUP(D385,资产包数据!B:N,13,0)</f>
        <v>76</v>
      </c>
      <c r="V385" s="65" t="s">
        <v>1214</v>
      </c>
    </row>
    <row r="386" ht="15" spans="1:22">
      <c r="A386" s="65" t="s">
        <v>67</v>
      </c>
      <c r="B386" s="65" t="s">
        <v>110</v>
      </c>
      <c r="C386" s="65" t="s">
        <v>35</v>
      </c>
      <c r="D386" s="65" t="s">
        <v>1215</v>
      </c>
      <c r="E386" s="65" t="s">
        <v>1216</v>
      </c>
      <c r="F386" s="65"/>
      <c r="G386" s="65" t="s">
        <v>71</v>
      </c>
      <c r="H386" s="65"/>
      <c r="I386" s="65" t="s">
        <v>71</v>
      </c>
      <c r="J386" s="65"/>
      <c r="K386" s="65"/>
      <c r="L386" s="65" t="s">
        <v>1111</v>
      </c>
      <c r="M386" s="65" t="s">
        <v>1112</v>
      </c>
      <c r="N386" s="65">
        <v>114000</v>
      </c>
      <c r="O386" s="65" t="s">
        <v>76</v>
      </c>
      <c r="P386" s="65">
        <f>VLOOKUP(D386,资产包数据!B:G,5,0)</f>
        <v>48</v>
      </c>
      <c r="Q386" s="65"/>
      <c r="R386" s="65"/>
      <c r="S386" s="65"/>
      <c r="T386" s="65"/>
      <c r="U386" s="65">
        <f>VLOOKUP(D386,资产包数据!B:N,13,0)</f>
        <v>76</v>
      </c>
      <c r="V386" s="65"/>
    </row>
    <row r="387" ht="15" spans="1:22">
      <c r="A387" s="65" t="s">
        <v>67</v>
      </c>
      <c r="B387" s="65" t="s">
        <v>110</v>
      </c>
      <c r="C387" s="65" t="s">
        <v>35</v>
      </c>
      <c r="D387" s="65" t="s">
        <v>1217</v>
      </c>
      <c r="E387" s="65" t="s">
        <v>1218</v>
      </c>
      <c r="F387" s="65"/>
      <c r="G387" s="65" t="s">
        <v>71</v>
      </c>
      <c r="H387" s="65"/>
      <c r="I387" s="65" t="s">
        <v>71</v>
      </c>
      <c r="J387" s="65"/>
      <c r="K387" s="65"/>
      <c r="L387" s="65" t="s">
        <v>1111</v>
      </c>
      <c r="M387" s="65" t="s">
        <v>1112</v>
      </c>
      <c r="N387" s="65">
        <v>114000</v>
      </c>
      <c r="O387" s="65" t="s">
        <v>76</v>
      </c>
      <c r="P387" s="65">
        <f>VLOOKUP(D387,资产包数据!B:G,5,0)</f>
        <v>48</v>
      </c>
      <c r="Q387" s="65"/>
      <c r="R387" s="65"/>
      <c r="S387" s="65"/>
      <c r="T387" s="65"/>
      <c r="U387" s="65">
        <f>VLOOKUP(D387,资产包数据!B:N,13,0)</f>
        <v>76</v>
      </c>
      <c r="V387" s="65"/>
    </row>
    <row r="388" ht="15" spans="1:22">
      <c r="A388" s="65" t="s">
        <v>67</v>
      </c>
      <c r="B388" s="65" t="s">
        <v>110</v>
      </c>
      <c r="C388" s="65" t="s">
        <v>35</v>
      </c>
      <c r="D388" s="65" t="s">
        <v>1219</v>
      </c>
      <c r="E388" s="65" t="s">
        <v>1220</v>
      </c>
      <c r="F388" s="65"/>
      <c r="G388" s="65" t="s">
        <v>71</v>
      </c>
      <c r="H388" s="65"/>
      <c r="I388" s="65" t="s">
        <v>71</v>
      </c>
      <c r="J388" s="65"/>
      <c r="K388" s="65"/>
      <c r="L388" s="65" t="s">
        <v>1111</v>
      </c>
      <c r="M388" s="65" t="s">
        <v>1112</v>
      </c>
      <c r="N388" s="65">
        <v>114000</v>
      </c>
      <c r="O388" s="65" t="s">
        <v>76</v>
      </c>
      <c r="P388" s="65">
        <f>VLOOKUP(D388,资产包数据!B:G,5,0)</f>
        <v>48</v>
      </c>
      <c r="Q388" s="65"/>
      <c r="R388" s="65"/>
      <c r="S388" s="65"/>
      <c r="T388" s="65"/>
      <c r="U388" s="65">
        <f>VLOOKUP(D388,资产包数据!B:N,13,0)</f>
        <v>75.58</v>
      </c>
      <c r="V388" s="65"/>
    </row>
    <row r="389" ht="15" spans="1:22">
      <c r="A389" s="65" t="s">
        <v>67</v>
      </c>
      <c r="B389" s="65" t="s">
        <v>110</v>
      </c>
      <c r="C389" s="65" t="s">
        <v>35</v>
      </c>
      <c r="D389" s="65" t="s">
        <v>1221</v>
      </c>
      <c r="E389" s="65" t="s">
        <v>1222</v>
      </c>
      <c r="F389" s="65"/>
      <c r="G389" s="65" t="s">
        <v>71</v>
      </c>
      <c r="H389" s="65"/>
      <c r="I389" s="65" t="s">
        <v>71</v>
      </c>
      <c r="J389" s="65"/>
      <c r="K389" s="65"/>
      <c r="L389" s="65" t="s">
        <v>1111</v>
      </c>
      <c r="M389" s="65" t="s">
        <v>1112</v>
      </c>
      <c r="N389" s="65">
        <v>114000</v>
      </c>
      <c r="O389" s="65" t="s">
        <v>76</v>
      </c>
      <c r="P389" s="65">
        <f>VLOOKUP(D389,资产包数据!B:G,5,0)</f>
        <v>48</v>
      </c>
      <c r="Q389" s="65"/>
      <c r="R389" s="65"/>
      <c r="S389" s="65"/>
      <c r="T389" s="65"/>
      <c r="U389" s="65">
        <f>VLOOKUP(D389,资产包数据!B:N,13,0)</f>
        <v>76</v>
      </c>
      <c r="V389" s="65"/>
    </row>
    <row r="390" ht="15" spans="1:22">
      <c r="A390" s="65" t="s">
        <v>67</v>
      </c>
      <c r="B390" s="65" t="s">
        <v>68</v>
      </c>
      <c r="C390" s="65" t="s">
        <v>35</v>
      </c>
      <c r="D390" s="65" t="s">
        <v>1223</v>
      </c>
      <c r="E390" s="65" t="s">
        <v>1224</v>
      </c>
      <c r="F390" s="65" t="s">
        <v>71</v>
      </c>
      <c r="G390" s="65" t="s">
        <v>71</v>
      </c>
      <c r="H390" s="65" t="s">
        <v>72</v>
      </c>
      <c r="I390" s="65" t="s">
        <v>71</v>
      </c>
      <c r="J390" s="65" t="s">
        <v>1225</v>
      </c>
      <c r="K390" s="71">
        <v>44811</v>
      </c>
      <c r="L390" s="65" t="s">
        <v>1111</v>
      </c>
      <c r="M390" s="65" t="s">
        <v>1112</v>
      </c>
      <c r="N390" s="65">
        <v>114000</v>
      </c>
      <c r="O390" s="65" t="s">
        <v>76</v>
      </c>
      <c r="P390" s="65">
        <f>VLOOKUP(D390,资产包数据!B:G,5,0)</f>
        <v>48</v>
      </c>
      <c r="Q390" s="65">
        <v>3080</v>
      </c>
      <c r="R390" s="65"/>
      <c r="S390" s="65"/>
      <c r="T390" s="65"/>
      <c r="U390" s="65">
        <f>VLOOKUP(D390,资产包数据!B:N,13,0)</f>
        <v>76</v>
      </c>
      <c r="V390" s="65" t="s">
        <v>1226</v>
      </c>
    </row>
    <row r="391" ht="15" spans="1:22">
      <c r="A391" s="65" t="s">
        <v>67</v>
      </c>
      <c r="B391" s="65" t="s">
        <v>110</v>
      </c>
      <c r="C391" s="65" t="s">
        <v>35</v>
      </c>
      <c r="D391" s="65" t="s">
        <v>1227</v>
      </c>
      <c r="E391" s="65" t="s">
        <v>1228</v>
      </c>
      <c r="F391" s="65"/>
      <c r="G391" s="65" t="s">
        <v>71</v>
      </c>
      <c r="H391" s="65"/>
      <c r="I391" s="65" t="s">
        <v>71</v>
      </c>
      <c r="J391" s="65"/>
      <c r="K391" s="65"/>
      <c r="L391" s="65" t="s">
        <v>1111</v>
      </c>
      <c r="M391" s="65" t="s">
        <v>1112</v>
      </c>
      <c r="N391" s="65">
        <v>114000</v>
      </c>
      <c r="O391" s="65" t="s">
        <v>76</v>
      </c>
      <c r="P391" s="65">
        <f>VLOOKUP(D391,资产包数据!B:G,5,0)</f>
        <v>48</v>
      </c>
      <c r="Q391" s="65"/>
      <c r="R391" s="65"/>
      <c r="S391" s="65"/>
      <c r="T391" s="65"/>
      <c r="U391" s="65">
        <f>VLOOKUP(D391,资产包数据!B:N,13,0)</f>
        <v>76</v>
      </c>
      <c r="V391" s="65"/>
    </row>
    <row r="392" ht="15" spans="1:22">
      <c r="A392" s="65" t="s">
        <v>67</v>
      </c>
      <c r="B392" s="65" t="s">
        <v>110</v>
      </c>
      <c r="C392" s="65" t="s">
        <v>35</v>
      </c>
      <c r="D392" s="65" t="s">
        <v>1229</v>
      </c>
      <c r="E392" s="65" t="s">
        <v>1230</v>
      </c>
      <c r="F392" s="65"/>
      <c r="G392" s="65" t="s">
        <v>71</v>
      </c>
      <c r="H392" s="65"/>
      <c r="I392" s="65" t="s">
        <v>71</v>
      </c>
      <c r="J392" s="65"/>
      <c r="K392" s="65"/>
      <c r="L392" s="65" t="s">
        <v>1111</v>
      </c>
      <c r="M392" s="65" t="s">
        <v>1112</v>
      </c>
      <c r="N392" s="65">
        <v>114000</v>
      </c>
      <c r="O392" s="65" t="s">
        <v>76</v>
      </c>
      <c r="P392" s="65">
        <f>VLOOKUP(D392,资产包数据!B:G,5,0)</f>
        <v>48</v>
      </c>
      <c r="Q392" s="65"/>
      <c r="R392" s="65"/>
      <c r="S392" s="65"/>
      <c r="T392" s="65"/>
      <c r="U392" s="65">
        <f>VLOOKUP(D392,资产包数据!B:N,13,0)</f>
        <v>76</v>
      </c>
      <c r="V392" s="65"/>
    </row>
    <row r="393" ht="15" spans="1:22">
      <c r="A393" s="65" t="s">
        <v>67</v>
      </c>
      <c r="B393" s="65" t="s">
        <v>110</v>
      </c>
      <c r="C393" s="65" t="s">
        <v>35</v>
      </c>
      <c r="D393" s="65" t="s">
        <v>1231</v>
      </c>
      <c r="E393" s="65" t="s">
        <v>1232</v>
      </c>
      <c r="F393" s="65"/>
      <c r="G393" s="65" t="s">
        <v>71</v>
      </c>
      <c r="H393" s="65"/>
      <c r="I393" s="65" t="s">
        <v>71</v>
      </c>
      <c r="J393" s="65"/>
      <c r="K393" s="65"/>
      <c r="L393" s="65" t="s">
        <v>1111</v>
      </c>
      <c r="M393" s="65" t="s">
        <v>1112</v>
      </c>
      <c r="N393" s="65">
        <v>114000</v>
      </c>
      <c r="O393" s="65" t="s">
        <v>76</v>
      </c>
      <c r="P393" s="65">
        <f>VLOOKUP(D393,资产包数据!B:G,5,0)</f>
        <v>48</v>
      </c>
      <c r="Q393" s="65"/>
      <c r="R393" s="65"/>
      <c r="S393" s="65"/>
      <c r="T393" s="65"/>
      <c r="U393" s="65">
        <f>VLOOKUP(D393,资产包数据!B:N,13,0)</f>
        <v>76</v>
      </c>
      <c r="V393" s="65"/>
    </row>
    <row r="394" ht="15" spans="1:22">
      <c r="A394" s="65" t="s">
        <v>1118</v>
      </c>
      <c r="B394" s="65" t="s">
        <v>68</v>
      </c>
      <c r="C394" s="65" t="s">
        <v>35</v>
      </c>
      <c r="D394" s="65" t="s">
        <v>1233</v>
      </c>
      <c r="E394" s="65" t="s">
        <v>1234</v>
      </c>
      <c r="F394" s="65" t="s">
        <v>71</v>
      </c>
      <c r="G394" s="65" t="s">
        <v>71</v>
      </c>
      <c r="H394" s="65" t="s">
        <v>72</v>
      </c>
      <c r="I394" s="65" t="s">
        <v>71</v>
      </c>
      <c r="J394" s="65" t="s">
        <v>1186</v>
      </c>
      <c r="K394" s="71">
        <v>44824</v>
      </c>
      <c r="L394" s="65" t="s">
        <v>1111</v>
      </c>
      <c r="M394" s="65" t="s">
        <v>1112</v>
      </c>
      <c r="N394" s="65">
        <v>114000</v>
      </c>
      <c r="O394" s="65" t="s">
        <v>76</v>
      </c>
      <c r="P394" s="65">
        <f>VLOOKUP(D394,资产包数据!B:G,5,0)</f>
        <v>48</v>
      </c>
      <c r="Q394" s="65">
        <v>3080</v>
      </c>
      <c r="R394" s="65"/>
      <c r="S394" s="65"/>
      <c r="T394" s="65"/>
      <c r="U394" s="65">
        <f>VLOOKUP(D394,资产包数据!B:N,13,0)</f>
        <v>76</v>
      </c>
      <c r="V394" s="65" t="s">
        <v>1235</v>
      </c>
    </row>
    <row r="395" ht="15" spans="1:22">
      <c r="A395" s="65" t="s">
        <v>67</v>
      </c>
      <c r="B395" s="65" t="s">
        <v>110</v>
      </c>
      <c r="C395" s="65" t="s">
        <v>35</v>
      </c>
      <c r="D395" s="65" t="s">
        <v>1236</v>
      </c>
      <c r="E395" s="65" t="s">
        <v>1237</v>
      </c>
      <c r="F395" s="65"/>
      <c r="G395" s="65" t="s">
        <v>71</v>
      </c>
      <c r="H395" s="65"/>
      <c r="I395" s="65" t="s">
        <v>71</v>
      </c>
      <c r="J395" s="65"/>
      <c r="K395" s="65"/>
      <c r="L395" s="65" t="s">
        <v>1105</v>
      </c>
      <c r="M395" s="65" t="s">
        <v>1106</v>
      </c>
      <c r="N395" s="65">
        <v>114000</v>
      </c>
      <c r="O395" s="65" t="s">
        <v>76</v>
      </c>
      <c r="P395" s="65">
        <f>VLOOKUP(D395,资产包数据!B:G,5,0)</f>
        <v>48</v>
      </c>
      <c r="Q395" s="65"/>
      <c r="R395" s="65"/>
      <c r="S395" s="65"/>
      <c r="T395" s="65"/>
      <c r="U395" s="65">
        <f>VLOOKUP(D395,资产包数据!B:N,13,0)</f>
        <v>76</v>
      </c>
      <c r="V395" s="65"/>
    </row>
    <row r="396" ht="15" spans="1:22">
      <c r="A396" s="65" t="s">
        <v>67</v>
      </c>
      <c r="B396" s="65" t="s">
        <v>68</v>
      </c>
      <c r="C396" s="65" t="s">
        <v>35</v>
      </c>
      <c r="D396" s="65" t="s">
        <v>1238</v>
      </c>
      <c r="E396" s="65" t="s">
        <v>1239</v>
      </c>
      <c r="F396" s="65" t="s">
        <v>71</v>
      </c>
      <c r="G396" s="65" t="s">
        <v>71</v>
      </c>
      <c r="H396" s="65" t="s">
        <v>72</v>
      </c>
      <c r="I396" s="65" t="s">
        <v>71</v>
      </c>
      <c r="J396" s="65" t="s">
        <v>1121</v>
      </c>
      <c r="K396" s="71">
        <v>44820</v>
      </c>
      <c r="L396" s="65" t="s">
        <v>1111</v>
      </c>
      <c r="M396" s="65" t="s">
        <v>1112</v>
      </c>
      <c r="N396" s="65">
        <v>114000</v>
      </c>
      <c r="O396" s="65" t="s">
        <v>76</v>
      </c>
      <c r="P396" s="65">
        <f>VLOOKUP(D396,资产包数据!B:G,5,0)</f>
        <v>48</v>
      </c>
      <c r="Q396" s="65">
        <v>3080</v>
      </c>
      <c r="R396" s="65"/>
      <c r="S396" s="65"/>
      <c r="T396" s="65"/>
      <c r="U396" s="65">
        <f>VLOOKUP(D396,资产包数据!B:N,13,0)</f>
        <v>76</v>
      </c>
      <c r="V396" s="65" t="s">
        <v>1240</v>
      </c>
    </row>
    <row r="397" ht="15" spans="1:22">
      <c r="A397" s="65" t="s">
        <v>67</v>
      </c>
      <c r="B397" s="65" t="s">
        <v>110</v>
      </c>
      <c r="C397" s="65" t="s">
        <v>35</v>
      </c>
      <c r="D397" s="65" t="s">
        <v>1241</v>
      </c>
      <c r="E397" s="65" t="s">
        <v>1242</v>
      </c>
      <c r="F397" s="65"/>
      <c r="G397" s="65" t="s">
        <v>71</v>
      </c>
      <c r="H397" s="65"/>
      <c r="I397" s="65" t="s">
        <v>71</v>
      </c>
      <c r="J397" s="65"/>
      <c r="K397" s="65"/>
      <c r="L397" s="65" t="s">
        <v>1111</v>
      </c>
      <c r="M397" s="65" t="s">
        <v>1112</v>
      </c>
      <c r="N397" s="65">
        <v>114000</v>
      </c>
      <c r="O397" s="65" t="s">
        <v>76</v>
      </c>
      <c r="P397" s="65">
        <f>VLOOKUP(D397,资产包数据!B:G,5,0)</f>
        <v>48</v>
      </c>
      <c r="Q397" s="65"/>
      <c r="R397" s="65"/>
      <c r="S397" s="65"/>
      <c r="T397" s="65"/>
      <c r="U397" s="65">
        <f>VLOOKUP(D397,资产包数据!B:N,13,0)</f>
        <v>76</v>
      </c>
      <c r="V397" s="65"/>
    </row>
    <row r="398" ht="15" spans="1:22">
      <c r="A398" s="65" t="s">
        <v>67</v>
      </c>
      <c r="B398" s="65" t="s">
        <v>110</v>
      </c>
      <c r="C398" s="65" t="s">
        <v>35</v>
      </c>
      <c r="D398" s="65" t="s">
        <v>1243</v>
      </c>
      <c r="E398" s="65" t="s">
        <v>1244</v>
      </c>
      <c r="F398" s="65"/>
      <c r="G398" s="65" t="s">
        <v>71</v>
      </c>
      <c r="H398" s="65"/>
      <c r="I398" s="65" t="s">
        <v>71</v>
      </c>
      <c r="J398" s="65"/>
      <c r="K398" s="65"/>
      <c r="L398" s="65" t="s">
        <v>1105</v>
      </c>
      <c r="M398" s="65" t="s">
        <v>1106</v>
      </c>
      <c r="N398" s="65">
        <v>114000</v>
      </c>
      <c r="O398" s="65" t="s">
        <v>76</v>
      </c>
      <c r="P398" s="65">
        <f>VLOOKUP(D398,资产包数据!B:G,5,0)</f>
        <v>48</v>
      </c>
      <c r="Q398" s="65"/>
      <c r="R398" s="65"/>
      <c r="S398" s="65"/>
      <c r="T398" s="65"/>
      <c r="U398" s="65">
        <f>VLOOKUP(D398,资产包数据!B:N,13,0)</f>
        <v>76</v>
      </c>
      <c r="V398" s="65"/>
    </row>
    <row r="399" ht="15" spans="1:22">
      <c r="A399" s="65" t="s">
        <v>67</v>
      </c>
      <c r="B399" s="65" t="s">
        <v>68</v>
      </c>
      <c r="C399" s="65" t="s">
        <v>35</v>
      </c>
      <c r="D399" s="65" t="s">
        <v>1245</v>
      </c>
      <c r="E399" s="65" t="s">
        <v>1246</v>
      </c>
      <c r="F399" s="65" t="s">
        <v>71</v>
      </c>
      <c r="G399" s="65" t="s">
        <v>71</v>
      </c>
      <c r="H399" s="65" t="s">
        <v>72</v>
      </c>
      <c r="I399" s="65" t="s">
        <v>71</v>
      </c>
      <c r="J399" s="65" t="s">
        <v>1121</v>
      </c>
      <c r="K399" s="71">
        <v>44820</v>
      </c>
      <c r="L399" s="65" t="s">
        <v>1111</v>
      </c>
      <c r="M399" s="65" t="s">
        <v>1112</v>
      </c>
      <c r="N399" s="65">
        <v>114000</v>
      </c>
      <c r="O399" s="65" t="s">
        <v>76</v>
      </c>
      <c r="P399" s="65">
        <f>VLOOKUP(D399,资产包数据!B:G,5,0)</f>
        <v>48</v>
      </c>
      <c r="Q399" s="65">
        <v>3080</v>
      </c>
      <c r="R399" s="65"/>
      <c r="S399" s="65"/>
      <c r="T399" s="65"/>
      <c r="U399" s="65">
        <f>VLOOKUP(D399,资产包数据!B:N,13,0)</f>
        <v>76</v>
      </c>
      <c r="V399" s="65" t="s">
        <v>1247</v>
      </c>
    </row>
    <row r="400" ht="15" spans="1:22">
      <c r="A400" s="65" t="s">
        <v>67</v>
      </c>
      <c r="B400" s="65" t="s">
        <v>68</v>
      </c>
      <c r="C400" s="65" t="s">
        <v>35</v>
      </c>
      <c r="D400" s="65" t="s">
        <v>1248</v>
      </c>
      <c r="E400" s="65" t="s">
        <v>1249</v>
      </c>
      <c r="F400" s="65" t="s">
        <v>71</v>
      </c>
      <c r="G400" s="65" t="s">
        <v>71</v>
      </c>
      <c r="H400" s="65" t="s">
        <v>72</v>
      </c>
      <c r="I400" s="65" t="s">
        <v>71</v>
      </c>
      <c r="J400" s="65" t="s">
        <v>1186</v>
      </c>
      <c r="K400" s="71">
        <v>44824</v>
      </c>
      <c r="L400" s="65" t="s">
        <v>1105</v>
      </c>
      <c r="M400" s="65" t="s">
        <v>1106</v>
      </c>
      <c r="N400" s="65">
        <v>114000</v>
      </c>
      <c r="O400" s="65" t="s">
        <v>76</v>
      </c>
      <c r="P400" s="65">
        <f>VLOOKUP(D400,资产包数据!B:G,5,0)</f>
        <v>48</v>
      </c>
      <c r="Q400" s="65">
        <v>3080</v>
      </c>
      <c r="R400" s="65"/>
      <c r="S400" s="65"/>
      <c r="T400" s="65"/>
      <c r="U400" s="65">
        <f>VLOOKUP(D400,资产包数据!B:N,13,0)</f>
        <v>76</v>
      </c>
      <c r="V400" s="65" t="s">
        <v>1250</v>
      </c>
    </row>
    <row r="401" ht="15" spans="1:22">
      <c r="A401" s="65" t="s">
        <v>67</v>
      </c>
      <c r="B401" s="65" t="s">
        <v>110</v>
      </c>
      <c r="C401" s="65" t="s">
        <v>35</v>
      </c>
      <c r="D401" s="65" t="s">
        <v>1251</v>
      </c>
      <c r="E401" s="65" t="s">
        <v>1252</v>
      </c>
      <c r="F401" s="65"/>
      <c r="G401" s="65" t="s">
        <v>71</v>
      </c>
      <c r="H401" s="65"/>
      <c r="I401" s="65" t="s">
        <v>71</v>
      </c>
      <c r="J401" s="65"/>
      <c r="K401" s="65"/>
      <c r="L401" s="65" t="s">
        <v>1105</v>
      </c>
      <c r="M401" s="65" t="s">
        <v>1106</v>
      </c>
      <c r="N401" s="65">
        <v>114000</v>
      </c>
      <c r="O401" s="65" t="s">
        <v>76</v>
      </c>
      <c r="P401" s="65">
        <f>VLOOKUP(D401,资产包数据!B:G,5,0)</f>
        <v>48</v>
      </c>
      <c r="Q401" s="65"/>
      <c r="R401" s="65"/>
      <c r="S401" s="65"/>
      <c r="T401" s="65"/>
      <c r="U401" s="65">
        <f>VLOOKUP(D401,资产包数据!B:N,13,0)</f>
        <v>76</v>
      </c>
      <c r="V401" s="65"/>
    </row>
    <row r="402" ht="15" spans="1:22">
      <c r="A402" s="65" t="s">
        <v>67</v>
      </c>
      <c r="B402" s="65" t="s">
        <v>68</v>
      </c>
      <c r="C402" s="65" t="s">
        <v>35</v>
      </c>
      <c r="D402" s="65" t="s">
        <v>1253</v>
      </c>
      <c r="E402" s="65" t="s">
        <v>1254</v>
      </c>
      <c r="F402" s="65" t="s">
        <v>71</v>
      </c>
      <c r="G402" s="65" t="s">
        <v>71</v>
      </c>
      <c r="H402" s="65" t="s">
        <v>72</v>
      </c>
      <c r="I402" s="65" t="s">
        <v>71</v>
      </c>
      <c r="J402" s="65" t="s">
        <v>1255</v>
      </c>
      <c r="K402" s="71">
        <v>44830</v>
      </c>
      <c r="L402" s="65" t="s">
        <v>1111</v>
      </c>
      <c r="M402" s="65" t="s">
        <v>1112</v>
      </c>
      <c r="N402" s="65">
        <v>114000</v>
      </c>
      <c r="O402" s="65" t="s">
        <v>76</v>
      </c>
      <c r="P402" s="65">
        <f>VLOOKUP(D402,资产包数据!B:G,5,0)</f>
        <v>48</v>
      </c>
      <c r="Q402" s="65">
        <v>3080</v>
      </c>
      <c r="R402" s="65"/>
      <c r="S402" s="65"/>
      <c r="T402" s="65"/>
      <c r="U402" s="65">
        <f>VLOOKUP(D402,资产包数据!B:N,13,0)</f>
        <v>76</v>
      </c>
      <c r="V402" s="65" t="s">
        <v>1256</v>
      </c>
    </row>
    <row r="403" ht="15" spans="1:22">
      <c r="A403" s="65" t="s">
        <v>1118</v>
      </c>
      <c r="B403" s="65" t="s">
        <v>68</v>
      </c>
      <c r="C403" s="65" t="s">
        <v>35</v>
      </c>
      <c r="D403" s="65" t="s">
        <v>1257</v>
      </c>
      <c r="E403" s="65" t="s">
        <v>1258</v>
      </c>
      <c r="F403" s="65" t="s">
        <v>71</v>
      </c>
      <c r="G403" s="65" t="s">
        <v>71</v>
      </c>
      <c r="H403" s="65" t="s">
        <v>72</v>
      </c>
      <c r="I403" s="65" t="s">
        <v>71</v>
      </c>
      <c r="J403" s="65" t="s">
        <v>1145</v>
      </c>
      <c r="K403" s="71">
        <v>44841</v>
      </c>
      <c r="L403" s="65" t="s">
        <v>1111</v>
      </c>
      <c r="M403" s="65" t="s">
        <v>1112</v>
      </c>
      <c r="N403" s="65">
        <v>114000</v>
      </c>
      <c r="O403" s="65" t="s">
        <v>76</v>
      </c>
      <c r="P403" s="65">
        <f>VLOOKUP(D403,资产包数据!B:G,5,0)</f>
        <v>48</v>
      </c>
      <c r="Q403" s="65"/>
      <c r="R403" s="65"/>
      <c r="S403" s="65"/>
      <c r="T403" s="65"/>
      <c r="U403" s="65">
        <f>VLOOKUP(D403,资产包数据!B:N,13,0)</f>
        <v>76</v>
      </c>
      <c r="V403" s="65" t="s">
        <v>1259</v>
      </c>
    </row>
    <row r="404" ht="15" spans="1:22">
      <c r="A404" s="65" t="s">
        <v>67</v>
      </c>
      <c r="B404" s="65" t="s">
        <v>110</v>
      </c>
      <c r="C404" s="65" t="s">
        <v>35</v>
      </c>
      <c r="D404" s="65" t="s">
        <v>1260</v>
      </c>
      <c r="E404" s="65" t="s">
        <v>1261</v>
      </c>
      <c r="F404" s="65"/>
      <c r="G404" s="65" t="s">
        <v>71</v>
      </c>
      <c r="H404" s="65"/>
      <c r="I404" s="65" t="s">
        <v>71</v>
      </c>
      <c r="J404" s="65"/>
      <c r="K404" s="65"/>
      <c r="L404" s="65" t="s">
        <v>1111</v>
      </c>
      <c r="M404" s="65" t="s">
        <v>1112</v>
      </c>
      <c r="N404" s="65">
        <v>114000</v>
      </c>
      <c r="O404" s="65" t="s">
        <v>76</v>
      </c>
      <c r="P404" s="65">
        <f>VLOOKUP(D404,资产包数据!B:G,5,0)</f>
        <v>48</v>
      </c>
      <c r="Q404" s="65"/>
      <c r="R404" s="65"/>
      <c r="S404" s="65"/>
      <c r="T404" s="65"/>
      <c r="U404" s="65">
        <f>VLOOKUP(D404,资产包数据!B:N,13,0)</f>
        <v>76</v>
      </c>
      <c r="V404" s="65"/>
    </row>
    <row r="405" ht="15" spans="1:22">
      <c r="A405" s="65" t="s">
        <v>1118</v>
      </c>
      <c r="B405" s="65" t="s">
        <v>68</v>
      </c>
      <c r="C405" s="65" t="s">
        <v>35</v>
      </c>
      <c r="D405" s="65" t="s">
        <v>1262</v>
      </c>
      <c r="E405" s="65" t="s">
        <v>1263</v>
      </c>
      <c r="F405" s="65" t="s">
        <v>71</v>
      </c>
      <c r="G405" s="65" t="s">
        <v>71</v>
      </c>
      <c r="H405" s="65" t="s">
        <v>72</v>
      </c>
      <c r="I405" s="65" t="s">
        <v>71</v>
      </c>
      <c r="J405" s="65" t="s">
        <v>1177</v>
      </c>
      <c r="K405" s="71">
        <v>44843</v>
      </c>
      <c r="L405" s="65" t="s">
        <v>1111</v>
      </c>
      <c r="M405" s="65" t="s">
        <v>1112</v>
      </c>
      <c r="N405" s="65">
        <v>114000</v>
      </c>
      <c r="O405" s="65" t="s">
        <v>76</v>
      </c>
      <c r="P405" s="65">
        <f>VLOOKUP(D405,资产包数据!B:G,5,0)</f>
        <v>48</v>
      </c>
      <c r="Q405" s="65"/>
      <c r="R405" s="65"/>
      <c r="S405" s="65"/>
      <c r="T405" s="65"/>
      <c r="U405" s="65">
        <f>VLOOKUP(D405,资产包数据!B:N,13,0)</f>
        <v>76</v>
      </c>
      <c r="V405" s="65" t="s">
        <v>1264</v>
      </c>
    </row>
    <row r="406" ht="15" spans="1:22">
      <c r="A406" s="65" t="s">
        <v>1118</v>
      </c>
      <c r="B406" s="65" t="s">
        <v>110</v>
      </c>
      <c r="C406" s="65" t="s">
        <v>35</v>
      </c>
      <c r="D406" s="65" t="s">
        <v>1265</v>
      </c>
      <c r="E406" s="65" t="s">
        <v>1266</v>
      </c>
      <c r="F406" s="65"/>
      <c r="G406" s="65" t="s">
        <v>71</v>
      </c>
      <c r="H406" s="65"/>
      <c r="I406" s="65" t="s">
        <v>71</v>
      </c>
      <c r="J406" s="65"/>
      <c r="K406" s="65"/>
      <c r="L406" s="65" t="s">
        <v>1111</v>
      </c>
      <c r="M406" s="65" t="s">
        <v>1112</v>
      </c>
      <c r="N406" s="65">
        <v>114000</v>
      </c>
      <c r="O406" s="65" t="s">
        <v>76</v>
      </c>
      <c r="P406" s="65">
        <f>VLOOKUP(D406,资产包数据!B:G,5,0)</f>
        <v>48</v>
      </c>
      <c r="Q406" s="65"/>
      <c r="R406" s="65"/>
      <c r="S406" s="65"/>
      <c r="T406" s="65"/>
      <c r="U406" s="65">
        <f>VLOOKUP(D406,资产包数据!B:N,13,0)</f>
        <v>76</v>
      </c>
      <c r="V406" s="65"/>
    </row>
    <row r="407" ht="15" spans="1:22">
      <c r="A407" s="65" t="s">
        <v>1118</v>
      </c>
      <c r="B407" s="65" t="s">
        <v>110</v>
      </c>
      <c r="C407" s="65" t="s">
        <v>35</v>
      </c>
      <c r="D407" s="65" t="s">
        <v>1267</v>
      </c>
      <c r="E407" s="65" t="s">
        <v>1268</v>
      </c>
      <c r="F407" s="65"/>
      <c r="G407" s="65" t="s">
        <v>71</v>
      </c>
      <c r="H407" s="65"/>
      <c r="I407" s="65" t="s">
        <v>71</v>
      </c>
      <c r="J407" s="65"/>
      <c r="K407" s="65"/>
      <c r="L407" s="65" t="s">
        <v>1105</v>
      </c>
      <c r="M407" s="65" t="s">
        <v>1106</v>
      </c>
      <c r="N407" s="65">
        <v>114000</v>
      </c>
      <c r="O407" s="65" t="s">
        <v>76</v>
      </c>
      <c r="P407" s="65">
        <f>VLOOKUP(D407,资产包数据!B:G,5,0)</f>
        <v>48</v>
      </c>
      <c r="Q407" s="65"/>
      <c r="R407" s="65"/>
      <c r="S407" s="65"/>
      <c r="T407" s="65"/>
      <c r="U407" s="65">
        <f>VLOOKUP(D407,资产包数据!B:N,13,0)</f>
        <v>76</v>
      </c>
      <c r="V407" s="65"/>
    </row>
    <row r="408" ht="15" spans="1:22">
      <c r="A408" s="65" t="s">
        <v>67</v>
      </c>
      <c r="B408" s="65" t="s">
        <v>110</v>
      </c>
      <c r="C408" s="65" t="s">
        <v>35</v>
      </c>
      <c r="D408" s="65" t="s">
        <v>1269</v>
      </c>
      <c r="E408" s="65" t="s">
        <v>1270</v>
      </c>
      <c r="F408" s="65"/>
      <c r="G408" s="65" t="s">
        <v>71</v>
      </c>
      <c r="H408" s="65"/>
      <c r="I408" s="65" t="s">
        <v>71</v>
      </c>
      <c r="J408" s="65"/>
      <c r="K408" s="65"/>
      <c r="L408" s="65" t="s">
        <v>1111</v>
      </c>
      <c r="M408" s="65" t="s">
        <v>1112</v>
      </c>
      <c r="N408" s="65">
        <v>114000</v>
      </c>
      <c r="O408" s="65" t="s">
        <v>76</v>
      </c>
      <c r="P408" s="65">
        <f>VLOOKUP(D408,资产包数据!B:G,5,0)</f>
        <v>48</v>
      </c>
      <c r="Q408" s="65"/>
      <c r="R408" s="65"/>
      <c r="S408" s="65"/>
      <c r="T408" s="65"/>
      <c r="U408" s="65">
        <f>VLOOKUP(D408,资产包数据!B:N,13,0)</f>
        <v>76</v>
      </c>
      <c r="V408" s="65"/>
    </row>
    <row r="409" ht="15" spans="1:22">
      <c r="A409" s="65" t="s">
        <v>1118</v>
      </c>
      <c r="B409" s="65" t="s">
        <v>110</v>
      </c>
      <c r="C409" s="65" t="s">
        <v>35</v>
      </c>
      <c r="D409" s="65" t="s">
        <v>1271</v>
      </c>
      <c r="E409" s="65" t="s">
        <v>1272</v>
      </c>
      <c r="F409" s="65"/>
      <c r="G409" s="65" t="s">
        <v>71</v>
      </c>
      <c r="H409" s="65"/>
      <c r="I409" s="65" t="s">
        <v>71</v>
      </c>
      <c r="J409" s="65"/>
      <c r="K409" s="65"/>
      <c r="L409" s="65" t="s">
        <v>1111</v>
      </c>
      <c r="M409" s="65" t="s">
        <v>1112</v>
      </c>
      <c r="N409" s="65">
        <v>114000</v>
      </c>
      <c r="O409" s="65" t="s">
        <v>76</v>
      </c>
      <c r="P409" s="65">
        <f>VLOOKUP(D409,资产包数据!B:G,5,0)</f>
        <v>48</v>
      </c>
      <c r="Q409" s="65"/>
      <c r="R409" s="65"/>
      <c r="S409" s="65"/>
      <c r="T409" s="65"/>
      <c r="U409" s="65">
        <f>VLOOKUP(D409,资产包数据!B:N,13,0)</f>
        <v>76</v>
      </c>
      <c r="V409" s="65"/>
    </row>
    <row r="410" ht="15" spans="1:22">
      <c r="A410" s="65" t="s">
        <v>67</v>
      </c>
      <c r="B410" s="65" t="s">
        <v>68</v>
      </c>
      <c r="C410" s="65" t="s">
        <v>35</v>
      </c>
      <c r="D410" s="65" t="s">
        <v>1273</v>
      </c>
      <c r="E410" s="65" t="s">
        <v>1274</v>
      </c>
      <c r="F410" s="65" t="s">
        <v>71</v>
      </c>
      <c r="G410" s="65" t="s">
        <v>71</v>
      </c>
      <c r="H410" s="65" t="s">
        <v>72</v>
      </c>
      <c r="I410" s="65" t="s">
        <v>71</v>
      </c>
      <c r="J410" s="65" t="s">
        <v>1104</v>
      </c>
      <c r="K410" s="71">
        <v>44806</v>
      </c>
      <c r="L410" s="65" t="s">
        <v>1111</v>
      </c>
      <c r="M410" s="65" t="s">
        <v>1112</v>
      </c>
      <c r="N410" s="65">
        <v>114000</v>
      </c>
      <c r="O410" s="65" t="s">
        <v>76</v>
      </c>
      <c r="P410" s="65">
        <f>VLOOKUP(D410,资产包数据!B:G,5,0)</f>
        <v>48</v>
      </c>
      <c r="Q410" s="65">
        <v>3080</v>
      </c>
      <c r="R410" s="65"/>
      <c r="S410" s="65"/>
      <c r="T410" s="65"/>
      <c r="U410" s="65">
        <f>VLOOKUP(D410,资产包数据!B:N,13,0)</f>
        <v>76</v>
      </c>
      <c r="V410" s="65" t="s">
        <v>1275</v>
      </c>
    </row>
    <row r="411" ht="15" spans="1:22">
      <c r="A411" s="65" t="s">
        <v>67</v>
      </c>
      <c r="B411" s="65" t="s">
        <v>68</v>
      </c>
      <c r="C411" s="65" t="s">
        <v>35</v>
      </c>
      <c r="D411" s="65" t="s">
        <v>1276</v>
      </c>
      <c r="E411" s="65" t="s">
        <v>1277</v>
      </c>
      <c r="F411" s="65" t="s">
        <v>71</v>
      </c>
      <c r="G411" s="65" t="s">
        <v>71</v>
      </c>
      <c r="H411" s="65" t="s">
        <v>72</v>
      </c>
      <c r="I411" s="65" t="s">
        <v>71</v>
      </c>
      <c r="J411" s="65" t="s">
        <v>1128</v>
      </c>
      <c r="K411" s="71">
        <v>44790</v>
      </c>
      <c r="L411" s="65" t="s">
        <v>1111</v>
      </c>
      <c r="M411" s="65" t="s">
        <v>1112</v>
      </c>
      <c r="N411" s="65">
        <v>114000</v>
      </c>
      <c r="O411" s="65" t="s">
        <v>76</v>
      </c>
      <c r="P411" s="65">
        <f>VLOOKUP(D411,资产包数据!B:G,5,0)</f>
        <v>48</v>
      </c>
      <c r="Q411" s="65">
        <v>3080</v>
      </c>
      <c r="R411" s="65"/>
      <c r="S411" s="65">
        <v>3080</v>
      </c>
      <c r="T411" s="65">
        <v>3080</v>
      </c>
      <c r="U411" s="65">
        <f>VLOOKUP(D411,资产包数据!B:N,13,0)</f>
        <v>76</v>
      </c>
      <c r="V411" s="65" t="s">
        <v>1278</v>
      </c>
    </row>
    <row r="412" ht="15" spans="1:22">
      <c r="A412" s="65" t="s">
        <v>67</v>
      </c>
      <c r="B412" s="65" t="s">
        <v>68</v>
      </c>
      <c r="C412" s="65" t="s">
        <v>35</v>
      </c>
      <c r="D412" s="65" t="s">
        <v>1279</v>
      </c>
      <c r="E412" s="65" t="s">
        <v>1280</v>
      </c>
      <c r="F412" s="65" t="s">
        <v>71</v>
      </c>
      <c r="G412" s="65" t="s">
        <v>71</v>
      </c>
      <c r="H412" s="65" t="s">
        <v>72</v>
      </c>
      <c r="I412" s="65" t="s">
        <v>71</v>
      </c>
      <c r="J412" s="65" t="s">
        <v>1158</v>
      </c>
      <c r="K412" s="71">
        <v>44798</v>
      </c>
      <c r="L412" s="65" t="s">
        <v>1111</v>
      </c>
      <c r="M412" s="65" t="s">
        <v>1112</v>
      </c>
      <c r="N412" s="65">
        <v>114000</v>
      </c>
      <c r="O412" s="65" t="s">
        <v>76</v>
      </c>
      <c r="P412" s="65">
        <f>VLOOKUP(D412,资产包数据!B:G,5,0)</f>
        <v>48</v>
      </c>
      <c r="Q412" s="65">
        <v>3080</v>
      </c>
      <c r="R412" s="65"/>
      <c r="S412" s="65">
        <v>3080</v>
      </c>
      <c r="T412" s="65">
        <v>3080</v>
      </c>
      <c r="U412" s="65">
        <f>VLOOKUP(D412,资产包数据!B:N,13,0)</f>
        <v>76</v>
      </c>
      <c r="V412" s="65" t="s">
        <v>1281</v>
      </c>
    </row>
    <row r="413" ht="15" spans="1:22">
      <c r="A413" s="65" t="s">
        <v>67</v>
      </c>
      <c r="B413" s="65" t="s">
        <v>110</v>
      </c>
      <c r="C413" s="65" t="s">
        <v>35</v>
      </c>
      <c r="D413" s="65" t="s">
        <v>1282</v>
      </c>
      <c r="E413" s="65" t="s">
        <v>1283</v>
      </c>
      <c r="F413" s="65"/>
      <c r="G413" s="65" t="s">
        <v>71</v>
      </c>
      <c r="H413" s="65"/>
      <c r="I413" s="65" t="s">
        <v>71</v>
      </c>
      <c r="J413" s="65"/>
      <c r="K413" s="65"/>
      <c r="L413" s="65" t="s">
        <v>1105</v>
      </c>
      <c r="M413" s="65" t="s">
        <v>1106</v>
      </c>
      <c r="N413" s="65">
        <v>114000</v>
      </c>
      <c r="O413" s="65" t="s">
        <v>76</v>
      </c>
      <c r="P413" s="65">
        <f>VLOOKUP(D413,资产包数据!B:G,5,0)</f>
        <v>48</v>
      </c>
      <c r="Q413" s="65"/>
      <c r="R413" s="65"/>
      <c r="S413" s="65"/>
      <c r="T413" s="65"/>
      <c r="U413" s="65">
        <f>VLOOKUP(D413,资产包数据!B:N,13,0)</f>
        <v>76</v>
      </c>
      <c r="V413" s="65"/>
    </row>
    <row r="414" ht="15" spans="1:22">
      <c r="A414" s="65" t="s">
        <v>67</v>
      </c>
      <c r="B414" s="65" t="s">
        <v>68</v>
      </c>
      <c r="C414" s="65" t="s">
        <v>35</v>
      </c>
      <c r="D414" s="65" t="s">
        <v>1284</v>
      </c>
      <c r="E414" s="65" t="s">
        <v>1285</v>
      </c>
      <c r="F414" s="65" t="s">
        <v>71</v>
      </c>
      <c r="G414" s="65" t="s">
        <v>71</v>
      </c>
      <c r="H414" s="65" t="s">
        <v>72</v>
      </c>
      <c r="I414" s="65" t="s">
        <v>71</v>
      </c>
      <c r="J414" s="65" t="s">
        <v>1182</v>
      </c>
      <c r="K414" s="71">
        <v>44809</v>
      </c>
      <c r="L414" s="65" t="s">
        <v>1105</v>
      </c>
      <c r="M414" s="65" t="s">
        <v>1106</v>
      </c>
      <c r="N414" s="65">
        <v>114000</v>
      </c>
      <c r="O414" s="65" t="s">
        <v>76</v>
      </c>
      <c r="P414" s="65">
        <f>VLOOKUP(D414,资产包数据!B:G,5,0)</f>
        <v>48</v>
      </c>
      <c r="Q414" s="65">
        <v>3080</v>
      </c>
      <c r="R414" s="65"/>
      <c r="S414" s="65"/>
      <c r="T414" s="65"/>
      <c r="U414" s="65">
        <f>VLOOKUP(D414,资产包数据!B:N,13,0)</f>
        <v>76</v>
      </c>
      <c r="V414" s="65" t="s">
        <v>1286</v>
      </c>
    </row>
    <row r="415" ht="15" spans="1:22">
      <c r="A415" s="65" t="s">
        <v>67</v>
      </c>
      <c r="B415" s="65" t="s">
        <v>68</v>
      </c>
      <c r="C415" s="65" t="s">
        <v>35</v>
      </c>
      <c r="D415" s="65" t="s">
        <v>1287</v>
      </c>
      <c r="E415" s="65" t="s">
        <v>1288</v>
      </c>
      <c r="F415" s="65" t="s">
        <v>71</v>
      </c>
      <c r="G415" s="65" t="s">
        <v>71</v>
      </c>
      <c r="H415" s="65" t="s">
        <v>72</v>
      </c>
      <c r="I415" s="65" t="s">
        <v>71</v>
      </c>
      <c r="J415" s="65" t="s">
        <v>1289</v>
      </c>
      <c r="K415" s="71">
        <v>44775</v>
      </c>
      <c r="L415" s="65" t="s">
        <v>1111</v>
      </c>
      <c r="M415" s="65" t="s">
        <v>1112</v>
      </c>
      <c r="N415" s="65">
        <v>114000</v>
      </c>
      <c r="O415" s="65" t="s">
        <v>76</v>
      </c>
      <c r="P415" s="65">
        <f>VLOOKUP(D415,资产包数据!B:G,5,0)</f>
        <v>48</v>
      </c>
      <c r="Q415" s="65">
        <v>3080</v>
      </c>
      <c r="R415" s="65"/>
      <c r="S415" s="65">
        <v>3080</v>
      </c>
      <c r="T415" s="65">
        <v>3080</v>
      </c>
      <c r="U415" s="65">
        <f>VLOOKUP(D415,资产包数据!B:N,13,0)</f>
        <v>76</v>
      </c>
      <c r="V415" s="65" t="s">
        <v>1290</v>
      </c>
    </row>
    <row r="416" ht="15" spans="1:22">
      <c r="A416" s="65" t="s">
        <v>67</v>
      </c>
      <c r="B416" s="65" t="s">
        <v>68</v>
      </c>
      <c r="C416" s="65" t="s">
        <v>35</v>
      </c>
      <c r="D416" s="65" t="s">
        <v>1291</v>
      </c>
      <c r="E416" s="65" t="s">
        <v>1292</v>
      </c>
      <c r="F416" s="65" t="s">
        <v>71</v>
      </c>
      <c r="G416" s="65" t="s">
        <v>71</v>
      </c>
      <c r="H416" s="65" t="s">
        <v>72</v>
      </c>
      <c r="I416" s="65" t="s">
        <v>71</v>
      </c>
      <c r="J416" s="65" t="s">
        <v>1125</v>
      </c>
      <c r="K416" s="71">
        <v>44805</v>
      </c>
      <c r="L416" s="65" t="s">
        <v>1111</v>
      </c>
      <c r="M416" s="65" t="s">
        <v>1112</v>
      </c>
      <c r="N416" s="65">
        <v>114000</v>
      </c>
      <c r="O416" s="65" t="s">
        <v>76</v>
      </c>
      <c r="P416" s="65">
        <f>VLOOKUP(D416,资产包数据!B:G,5,0)</f>
        <v>48</v>
      </c>
      <c r="Q416" s="65">
        <v>3080</v>
      </c>
      <c r="R416" s="65"/>
      <c r="S416" s="65"/>
      <c r="T416" s="65"/>
      <c r="U416" s="65">
        <f>VLOOKUP(D416,资产包数据!B:N,13,0)</f>
        <v>76</v>
      </c>
      <c r="V416" s="65" t="s">
        <v>1293</v>
      </c>
    </row>
    <row r="417" ht="15" spans="1:22">
      <c r="A417" s="65" t="s">
        <v>67</v>
      </c>
      <c r="B417" s="65" t="s">
        <v>68</v>
      </c>
      <c r="C417" s="65" t="s">
        <v>35</v>
      </c>
      <c r="D417" s="65" t="s">
        <v>1294</v>
      </c>
      <c r="E417" s="65" t="s">
        <v>1295</v>
      </c>
      <c r="F417" s="65" t="s">
        <v>71</v>
      </c>
      <c r="G417" s="65" t="s">
        <v>71</v>
      </c>
      <c r="H417" s="65" t="s">
        <v>72</v>
      </c>
      <c r="I417" s="65" t="s">
        <v>71</v>
      </c>
      <c r="J417" s="65" t="s">
        <v>1128</v>
      </c>
      <c r="K417" s="71">
        <v>44790</v>
      </c>
      <c r="L417" s="65" t="s">
        <v>1105</v>
      </c>
      <c r="M417" s="65" t="s">
        <v>1106</v>
      </c>
      <c r="N417" s="65">
        <v>114000</v>
      </c>
      <c r="O417" s="65" t="s">
        <v>76</v>
      </c>
      <c r="P417" s="65">
        <f>VLOOKUP(D417,资产包数据!B:G,5,0)</f>
        <v>48</v>
      </c>
      <c r="Q417" s="65">
        <v>3080</v>
      </c>
      <c r="R417" s="65"/>
      <c r="S417" s="65">
        <v>3080</v>
      </c>
      <c r="T417" s="65">
        <v>3080</v>
      </c>
      <c r="U417" s="65">
        <f>VLOOKUP(D417,资产包数据!B:N,13,0)</f>
        <v>76</v>
      </c>
      <c r="V417" s="65" t="s">
        <v>1296</v>
      </c>
    </row>
    <row r="418" ht="15" spans="1:22">
      <c r="A418" s="65" t="s">
        <v>67</v>
      </c>
      <c r="B418" s="65" t="s">
        <v>68</v>
      </c>
      <c r="C418" s="65" t="s">
        <v>35</v>
      </c>
      <c r="D418" s="65" t="s">
        <v>1297</v>
      </c>
      <c r="E418" s="65" t="s">
        <v>1298</v>
      </c>
      <c r="F418" s="65" t="s">
        <v>71</v>
      </c>
      <c r="G418" s="65" t="s">
        <v>71</v>
      </c>
      <c r="H418" s="65" t="s">
        <v>72</v>
      </c>
      <c r="I418" s="65" t="s">
        <v>71</v>
      </c>
      <c r="J418" s="65" t="s">
        <v>1158</v>
      </c>
      <c r="K418" s="71">
        <v>44798</v>
      </c>
      <c r="L418" s="65" t="s">
        <v>1111</v>
      </c>
      <c r="M418" s="65" t="s">
        <v>1112</v>
      </c>
      <c r="N418" s="65">
        <v>114000</v>
      </c>
      <c r="O418" s="65" t="s">
        <v>76</v>
      </c>
      <c r="P418" s="65">
        <f>VLOOKUP(D418,资产包数据!B:G,5,0)</f>
        <v>48</v>
      </c>
      <c r="Q418" s="65">
        <v>3080</v>
      </c>
      <c r="R418" s="65"/>
      <c r="S418" s="65">
        <v>3080</v>
      </c>
      <c r="T418" s="65">
        <v>3080</v>
      </c>
      <c r="U418" s="65">
        <f>VLOOKUP(D418,资产包数据!B:N,13,0)</f>
        <v>76</v>
      </c>
      <c r="V418" s="65" t="s">
        <v>1299</v>
      </c>
    </row>
    <row r="419" ht="15" spans="1:22">
      <c r="A419" s="65" t="s">
        <v>67</v>
      </c>
      <c r="B419" s="65" t="s">
        <v>68</v>
      </c>
      <c r="C419" s="65" t="s">
        <v>35</v>
      </c>
      <c r="D419" s="65" t="s">
        <v>1300</v>
      </c>
      <c r="E419" s="65" t="s">
        <v>1301</v>
      </c>
      <c r="F419" s="65" t="s">
        <v>71</v>
      </c>
      <c r="G419" s="65" t="s">
        <v>71</v>
      </c>
      <c r="H419" s="65" t="s">
        <v>72</v>
      </c>
      <c r="I419" s="65" t="s">
        <v>71</v>
      </c>
      <c r="J419" s="65" t="s">
        <v>1302</v>
      </c>
      <c r="K419" s="71">
        <v>44782</v>
      </c>
      <c r="L419" s="65" t="s">
        <v>1111</v>
      </c>
      <c r="M419" s="65" t="s">
        <v>1112</v>
      </c>
      <c r="N419" s="65">
        <v>114000</v>
      </c>
      <c r="O419" s="65" t="s">
        <v>76</v>
      </c>
      <c r="P419" s="65">
        <f>VLOOKUP(D419,资产包数据!B:G,5,0)</f>
        <v>48</v>
      </c>
      <c r="Q419" s="65">
        <v>3080</v>
      </c>
      <c r="R419" s="65"/>
      <c r="S419" s="65">
        <v>3080</v>
      </c>
      <c r="T419" s="65">
        <v>3080</v>
      </c>
      <c r="U419" s="65">
        <f>VLOOKUP(D419,资产包数据!B:N,13,0)</f>
        <v>76</v>
      </c>
      <c r="V419" s="65" t="s">
        <v>1303</v>
      </c>
    </row>
    <row r="420" ht="15" spans="1:22">
      <c r="A420" s="65" t="s">
        <v>67</v>
      </c>
      <c r="B420" s="65" t="s">
        <v>68</v>
      </c>
      <c r="C420" s="65" t="s">
        <v>35</v>
      </c>
      <c r="D420" s="65" t="s">
        <v>1304</v>
      </c>
      <c r="E420" s="65" t="s">
        <v>1305</v>
      </c>
      <c r="F420" s="65" t="s">
        <v>71</v>
      </c>
      <c r="G420" s="65" t="s">
        <v>71</v>
      </c>
      <c r="H420" s="65" t="s">
        <v>72</v>
      </c>
      <c r="I420" s="65" t="s">
        <v>71</v>
      </c>
      <c r="J420" s="65" t="s">
        <v>1110</v>
      </c>
      <c r="K420" s="71">
        <v>44767</v>
      </c>
      <c r="L420" s="65" t="s">
        <v>1105</v>
      </c>
      <c r="M420" s="65" t="s">
        <v>1106</v>
      </c>
      <c r="N420" s="65">
        <v>114000</v>
      </c>
      <c r="O420" s="65" t="s">
        <v>76</v>
      </c>
      <c r="P420" s="65">
        <f>VLOOKUP(D420,资产包数据!B:G,5,0)</f>
        <v>48</v>
      </c>
      <c r="Q420" s="65">
        <v>3080</v>
      </c>
      <c r="R420" s="65"/>
      <c r="S420" s="65">
        <v>6160</v>
      </c>
      <c r="T420" s="65">
        <v>6160</v>
      </c>
      <c r="U420" s="65">
        <f>VLOOKUP(D420,资产包数据!B:N,13,0)</f>
        <v>76</v>
      </c>
      <c r="V420" s="65" t="s">
        <v>1306</v>
      </c>
    </row>
    <row r="421" ht="15" spans="1:22">
      <c r="A421" s="65" t="s">
        <v>67</v>
      </c>
      <c r="B421" s="65" t="s">
        <v>110</v>
      </c>
      <c r="C421" s="65" t="s">
        <v>35</v>
      </c>
      <c r="D421" s="65" t="s">
        <v>1307</v>
      </c>
      <c r="E421" s="65" t="s">
        <v>1308</v>
      </c>
      <c r="F421" s="65"/>
      <c r="G421" s="65" t="s">
        <v>71</v>
      </c>
      <c r="H421" s="65"/>
      <c r="I421" s="65" t="s">
        <v>71</v>
      </c>
      <c r="J421" s="65"/>
      <c r="K421" s="65"/>
      <c r="L421" s="65" t="s">
        <v>1111</v>
      </c>
      <c r="M421" s="65" t="s">
        <v>1112</v>
      </c>
      <c r="N421" s="65">
        <v>114000</v>
      </c>
      <c r="O421" s="65" t="s">
        <v>76</v>
      </c>
      <c r="P421" s="65">
        <f>VLOOKUP(D421,资产包数据!B:G,5,0)</f>
        <v>48</v>
      </c>
      <c r="Q421" s="65"/>
      <c r="R421" s="65"/>
      <c r="S421" s="65"/>
      <c r="T421" s="65"/>
      <c r="U421" s="65">
        <f>VLOOKUP(D421,资产包数据!B:N,13,0)</f>
        <v>76</v>
      </c>
      <c r="V421" s="65"/>
    </row>
    <row r="422" ht="15" spans="1:22">
      <c r="A422" s="65" t="s">
        <v>67</v>
      </c>
      <c r="B422" s="65" t="s">
        <v>110</v>
      </c>
      <c r="C422" s="65" t="s">
        <v>35</v>
      </c>
      <c r="D422" s="65" t="s">
        <v>1309</v>
      </c>
      <c r="E422" s="65" t="s">
        <v>1310</v>
      </c>
      <c r="F422" s="65"/>
      <c r="G422" s="65" t="s">
        <v>71</v>
      </c>
      <c r="H422" s="65"/>
      <c r="I422" s="65" t="s">
        <v>71</v>
      </c>
      <c r="J422" s="65"/>
      <c r="K422" s="65"/>
      <c r="L422" s="65" t="s">
        <v>1111</v>
      </c>
      <c r="M422" s="65" t="s">
        <v>1112</v>
      </c>
      <c r="N422" s="65">
        <v>114000</v>
      </c>
      <c r="O422" s="65" t="s">
        <v>76</v>
      </c>
      <c r="P422" s="65">
        <f>VLOOKUP(D422,资产包数据!B:G,5,0)</f>
        <v>48</v>
      </c>
      <c r="Q422" s="65"/>
      <c r="R422" s="65"/>
      <c r="S422" s="65"/>
      <c r="T422" s="65"/>
      <c r="U422" s="65">
        <f>VLOOKUP(D422,资产包数据!B:N,13,0)</f>
        <v>76</v>
      </c>
      <c r="V422" s="65"/>
    </row>
    <row r="423" ht="15" spans="1:22">
      <c r="A423" s="65" t="s">
        <v>67</v>
      </c>
      <c r="B423" s="65" t="s">
        <v>110</v>
      </c>
      <c r="C423" s="65" t="s">
        <v>35</v>
      </c>
      <c r="D423" s="65" t="s">
        <v>1311</v>
      </c>
      <c r="E423" s="65" t="s">
        <v>1312</v>
      </c>
      <c r="F423" s="65"/>
      <c r="G423" s="65" t="s">
        <v>71</v>
      </c>
      <c r="H423" s="65"/>
      <c r="I423" s="65" t="s">
        <v>71</v>
      </c>
      <c r="J423" s="65"/>
      <c r="K423" s="65"/>
      <c r="L423" s="65" t="s">
        <v>1111</v>
      </c>
      <c r="M423" s="65" t="s">
        <v>1112</v>
      </c>
      <c r="N423" s="65">
        <v>114000</v>
      </c>
      <c r="O423" s="65" t="s">
        <v>76</v>
      </c>
      <c r="P423" s="65">
        <f>VLOOKUP(D423,资产包数据!B:G,5,0)</f>
        <v>48</v>
      </c>
      <c r="Q423" s="65"/>
      <c r="R423" s="65"/>
      <c r="S423" s="65"/>
      <c r="T423" s="65"/>
      <c r="U423" s="65">
        <f>VLOOKUP(D423,资产包数据!B:N,13,0)</f>
        <v>76</v>
      </c>
      <c r="V423" s="65"/>
    </row>
    <row r="424" ht="15" spans="1:22">
      <c r="A424" s="65" t="s">
        <v>1118</v>
      </c>
      <c r="B424" s="65" t="s">
        <v>68</v>
      </c>
      <c r="C424" s="65" t="s">
        <v>35</v>
      </c>
      <c r="D424" s="65" t="s">
        <v>1313</v>
      </c>
      <c r="E424" s="65" t="s">
        <v>1314</v>
      </c>
      <c r="F424" s="65" t="s">
        <v>71</v>
      </c>
      <c r="G424" s="65" t="s">
        <v>71</v>
      </c>
      <c r="H424" s="65" t="s">
        <v>72</v>
      </c>
      <c r="I424" s="65" t="s">
        <v>71</v>
      </c>
      <c r="J424" s="65" t="s">
        <v>1186</v>
      </c>
      <c r="K424" s="71">
        <v>44824</v>
      </c>
      <c r="L424" s="65" t="s">
        <v>1111</v>
      </c>
      <c r="M424" s="65" t="s">
        <v>1112</v>
      </c>
      <c r="N424" s="65">
        <v>114000</v>
      </c>
      <c r="O424" s="65" t="s">
        <v>76</v>
      </c>
      <c r="P424" s="65">
        <f>VLOOKUP(D424,资产包数据!B:G,5,0)</f>
        <v>48</v>
      </c>
      <c r="Q424" s="65">
        <v>3080</v>
      </c>
      <c r="R424" s="65"/>
      <c r="S424" s="65"/>
      <c r="T424" s="65"/>
      <c r="U424" s="65">
        <f>VLOOKUP(D424,资产包数据!B:N,13,0)</f>
        <v>76</v>
      </c>
      <c r="V424" s="65" t="s">
        <v>1315</v>
      </c>
    </row>
    <row r="425" ht="15" spans="1:22">
      <c r="A425" s="65" t="s">
        <v>67</v>
      </c>
      <c r="B425" s="65" t="s">
        <v>68</v>
      </c>
      <c r="C425" s="65" t="s">
        <v>35</v>
      </c>
      <c r="D425" s="65" t="s">
        <v>1316</v>
      </c>
      <c r="E425" s="65" t="s">
        <v>1317</v>
      </c>
      <c r="F425" s="65" t="s">
        <v>71</v>
      </c>
      <c r="G425" s="65" t="s">
        <v>71</v>
      </c>
      <c r="H425" s="65" t="s">
        <v>72</v>
      </c>
      <c r="I425" s="65" t="s">
        <v>71</v>
      </c>
      <c r="J425" s="65" t="s">
        <v>1104</v>
      </c>
      <c r="K425" s="71">
        <v>44806</v>
      </c>
      <c r="L425" s="65" t="s">
        <v>1111</v>
      </c>
      <c r="M425" s="65" t="s">
        <v>1112</v>
      </c>
      <c r="N425" s="65">
        <v>114000</v>
      </c>
      <c r="O425" s="65" t="s">
        <v>76</v>
      </c>
      <c r="P425" s="65">
        <f>VLOOKUP(D425,资产包数据!B:G,5,0)</f>
        <v>48</v>
      </c>
      <c r="Q425" s="65">
        <v>3080</v>
      </c>
      <c r="R425" s="65"/>
      <c r="S425" s="65"/>
      <c r="T425" s="65"/>
      <c r="U425" s="65">
        <f>VLOOKUP(D425,资产包数据!B:N,13,0)</f>
        <v>76</v>
      </c>
      <c r="V425" s="65"/>
    </row>
    <row r="426" ht="15" spans="1:22">
      <c r="A426" s="65" t="s">
        <v>67</v>
      </c>
      <c r="B426" s="65" t="s">
        <v>68</v>
      </c>
      <c r="C426" s="65" t="s">
        <v>35</v>
      </c>
      <c r="D426" s="65" t="s">
        <v>1318</v>
      </c>
      <c r="E426" s="65" t="s">
        <v>1319</v>
      </c>
      <c r="F426" s="65" t="s">
        <v>71</v>
      </c>
      <c r="G426" s="65" t="s">
        <v>71</v>
      </c>
      <c r="H426" s="65" t="s">
        <v>72</v>
      </c>
      <c r="I426" s="65" t="s">
        <v>71</v>
      </c>
      <c r="J426" s="65" t="s">
        <v>1116</v>
      </c>
      <c r="K426" s="71">
        <v>44770</v>
      </c>
      <c r="L426" s="65" t="s">
        <v>1111</v>
      </c>
      <c r="M426" s="65" t="s">
        <v>1112</v>
      </c>
      <c r="N426" s="65">
        <v>114000</v>
      </c>
      <c r="O426" s="65" t="s">
        <v>76</v>
      </c>
      <c r="P426" s="65">
        <f>VLOOKUP(D426,资产包数据!B:G,5,0)</f>
        <v>48</v>
      </c>
      <c r="Q426" s="65">
        <v>3080</v>
      </c>
      <c r="R426" s="65"/>
      <c r="S426" s="65">
        <v>6160</v>
      </c>
      <c r="T426" s="65">
        <v>6160</v>
      </c>
      <c r="U426" s="65">
        <f>VLOOKUP(D426,资产包数据!B:N,13,0)</f>
        <v>76</v>
      </c>
      <c r="V426" s="65" t="s">
        <v>85</v>
      </c>
    </row>
    <row r="427" ht="15" spans="1:22">
      <c r="A427" s="65" t="s">
        <v>67</v>
      </c>
      <c r="B427" s="65" t="s">
        <v>68</v>
      </c>
      <c r="C427" s="65" t="s">
        <v>35</v>
      </c>
      <c r="D427" s="65" t="s">
        <v>1320</v>
      </c>
      <c r="E427" s="65" t="s">
        <v>1321</v>
      </c>
      <c r="F427" s="65" t="s">
        <v>71</v>
      </c>
      <c r="G427" s="65" t="s">
        <v>71</v>
      </c>
      <c r="H427" s="65" t="s">
        <v>72</v>
      </c>
      <c r="I427" s="65" t="s">
        <v>71</v>
      </c>
      <c r="J427" s="65" t="s">
        <v>1116</v>
      </c>
      <c r="K427" s="71">
        <v>44770</v>
      </c>
      <c r="L427" s="65" t="s">
        <v>1105</v>
      </c>
      <c r="M427" s="65" t="s">
        <v>1106</v>
      </c>
      <c r="N427" s="65">
        <v>114000</v>
      </c>
      <c r="O427" s="65" t="s">
        <v>76</v>
      </c>
      <c r="P427" s="65">
        <f>VLOOKUP(D427,资产包数据!B:G,5,0)</f>
        <v>48</v>
      </c>
      <c r="Q427" s="65">
        <v>3080</v>
      </c>
      <c r="R427" s="65"/>
      <c r="S427" s="65">
        <v>6160</v>
      </c>
      <c r="T427" s="65">
        <v>6160</v>
      </c>
      <c r="U427" s="65">
        <f>VLOOKUP(D427,资产包数据!B:N,13,0)</f>
        <v>76</v>
      </c>
      <c r="V427" s="65" t="s">
        <v>85</v>
      </c>
    </row>
    <row r="428" ht="15" spans="1:22">
      <c r="A428" s="65" t="s">
        <v>67</v>
      </c>
      <c r="B428" s="65" t="s">
        <v>110</v>
      </c>
      <c r="C428" s="65" t="s">
        <v>35</v>
      </c>
      <c r="D428" s="65" t="s">
        <v>1322</v>
      </c>
      <c r="E428" s="65" t="s">
        <v>1323</v>
      </c>
      <c r="F428" s="65"/>
      <c r="G428" s="65" t="s">
        <v>71</v>
      </c>
      <c r="H428" s="65"/>
      <c r="I428" s="65" t="s">
        <v>71</v>
      </c>
      <c r="J428" s="65"/>
      <c r="K428" s="65"/>
      <c r="L428" s="65" t="s">
        <v>1105</v>
      </c>
      <c r="M428" s="65" t="s">
        <v>1106</v>
      </c>
      <c r="N428" s="65">
        <v>114000</v>
      </c>
      <c r="O428" s="65" t="s">
        <v>76</v>
      </c>
      <c r="P428" s="65">
        <f>VLOOKUP(D428,资产包数据!B:G,5,0)</f>
        <v>48</v>
      </c>
      <c r="Q428" s="65"/>
      <c r="R428" s="65"/>
      <c r="S428" s="65"/>
      <c r="T428" s="65"/>
      <c r="U428" s="65">
        <f>VLOOKUP(D428,资产包数据!B:N,13,0)</f>
        <v>76</v>
      </c>
      <c r="V428" s="65" t="s">
        <v>85</v>
      </c>
    </row>
    <row r="429" ht="15" spans="1:22">
      <c r="A429" s="65" t="s">
        <v>67</v>
      </c>
      <c r="B429" s="65" t="s">
        <v>68</v>
      </c>
      <c r="C429" s="65" t="s">
        <v>35</v>
      </c>
      <c r="D429" s="65" t="s">
        <v>1324</v>
      </c>
      <c r="E429" s="65" t="s">
        <v>1325</v>
      </c>
      <c r="F429" s="65" t="s">
        <v>71</v>
      </c>
      <c r="G429" s="65" t="s">
        <v>71</v>
      </c>
      <c r="H429" s="65" t="s">
        <v>72</v>
      </c>
      <c r="I429" s="65" t="s">
        <v>71</v>
      </c>
      <c r="J429" s="65" t="s">
        <v>1110</v>
      </c>
      <c r="K429" s="71">
        <v>44767</v>
      </c>
      <c r="L429" s="65" t="s">
        <v>1111</v>
      </c>
      <c r="M429" s="65" t="s">
        <v>1112</v>
      </c>
      <c r="N429" s="65">
        <v>114000</v>
      </c>
      <c r="O429" s="65" t="s">
        <v>76</v>
      </c>
      <c r="P429" s="65">
        <f>VLOOKUP(D429,资产包数据!B:G,5,0)</f>
        <v>48</v>
      </c>
      <c r="Q429" s="65">
        <v>3080</v>
      </c>
      <c r="R429" s="65"/>
      <c r="S429" s="65">
        <v>6160</v>
      </c>
      <c r="T429" s="65">
        <v>6160</v>
      </c>
      <c r="U429" s="65">
        <f>VLOOKUP(D429,资产包数据!B:N,13,0)</f>
        <v>76</v>
      </c>
      <c r="V429" s="65" t="s">
        <v>1326</v>
      </c>
    </row>
    <row r="430" ht="15" spans="1:22">
      <c r="A430" s="65" t="s">
        <v>67</v>
      </c>
      <c r="B430" s="65" t="s">
        <v>68</v>
      </c>
      <c r="C430" s="65" t="s">
        <v>35</v>
      </c>
      <c r="D430" s="65" t="s">
        <v>1327</v>
      </c>
      <c r="E430" s="65" t="s">
        <v>1328</v>
      </c>
      <c r="F430" s="65" t="s">
        <v>71</v>
      </c>
      <c r="G430" s="65" t="s">
        <v>71</v>
      </c>
      <c r="H430" s="65" t="s">
        <v>72</v>
      </c>
      <c r="I430" s="65" t="s">
        <v>71</v>
      </c>
      <c r="J430" s="65" t="s">
        <v>1128</v>
      </c>
      <c r="K430" s="71">
        <v>44790</v>
      </c>
      <c r="L430" s="65" t="s">
        <v>1111</v>
      </c>
      <c r="M430" s="65" t="s">
        <v>1112</v>
      </c>
      <c r="N430" s="65">
        <v>114000</v>
      </c>
      <c r="O430" s="65" t="s">
        <v>76</v>
      </c>
      <c r="P430" s="65">
        <f>VLOOKUP(D430,资产包数据!B:G,5,0)</f>
        <v>48</v>
      </c>
      <c r="Q430" s="65">
        <v>3080</v>
      </c>
      <c r="R430" s="65"/>
      <c r="S430" s="65">
        <v>3080</v>
      </c>
      <c r="T430" s="65">
        <v>3080</v>
      </c>
      <c r="U430" s="65">
        <f>VLOOKUP(D430,资产包数据!B:N,13,0)</f>
        <v>76</v>
      </c>
      <c r="V430" s="65" t="s">
        <v>1329</v>
      </c>
    </row>
    <row r="431" ht="15" spans="1:22">
      <c r="A431" s="65" t="s">
        <v>67</v>
      </c>
      <c r="B431" s="65" t="s">
        <v>110</v>
      </c>
      <c r="C431" s="65" t="s">
        <v>35</v>
      </c>
      <c r="D431" s="65" t="s">
        <v>1330</v>
      </c>
      <c r="E431" s="65" t="s">
        <v>1331</v>
      </c>
      <c r="F431" s="65"/>
      <c r="G431" s="65" t="s">
        <v>71</v>
      </c>
      <c r="H431" s="65"/>
      <c r="I431" s="65" t="s">
        <v>71</v>
      </c>
      <c r="J431" s="65"/>
      <c r="K431" s="65"/>
      <c r="L431" s="65" t="s">
        <v>1105</v>
      </c>
      <c r="M431" s="65" t="s">
        <v>1106</v>
      </c>
      <c r="N431" s="65">
        <v>114000</v>
      </c>
      <c r="O431" s="65" t="s">
        <v>76</v>
      </c>
      <c r="P431" s="65">
        <f>VLOOKUP(D431,资产包数据!B:G,5,0)</f>
        <v>48</v>
      </c>
      <c r="Q431" s="65"/>
      <c r="R431" s="65"/>
      <c r="S431" s="65"/>
      <c r="T431" s="65"/>
      <c r="U431" s="65">
        <f>VLOOKUP(D431,资产包数据!B:N,13,0)</f>
        <v>76</v>
      </c>
      <c r="V431" s="65"/>
    </row>
    <row r="432" ht="15" spans="1:22">
      <c r="A432" s="65" t="s">
        <v>67</v>
      </c>
      <c r="B432" s="65" t="s">
        <v>110</v>
      </c>
      <c r="C432" s="65" t="s">
        <v>35</v>
      </c>
      <c r="D432" s="65" t="s">
        <v>1332</v>
      </c>
      <c r="E432" s="65" t="s">
        <v>1333</v>
      </c>
      <c r="F432" s="65"/>
      <c r="G432" s="65" t="s">
        <v>71</v>
      </c>
      <c r="H432" s="65"/>
      <c r="I432" s="65" t="s">
        <v>71</v>
      </c>
      <c r="J432" s="65"/>
      <c r="K432" s="65"/>
      <c r="L432" s="65" t="s">
        <v>1111</v>
      </c>
      <c r="M432" s="65" t="s">
        <v>1112</v>
      </c>
      <c r="N432" s="65">
        <v>114000</v>
      </c>
      <c r="O432" s="65" t="s">
        <v>76</v>
      </c>
      <c r="P432" s="65">
        <f>VLOOKUP(D432,资产包数据!B:G,5,0)</f>
        <v>48</v>
      </c>
      <c r="Q432" s="65"/>
      <c r="R432" s="65"/>
      <c r="S432" s="65"/>
      <c r="T432" s="65"/>
      <c r="U432" s="65">
        <f>VLOOKUP(D432,资产包数据!B:N,13,0)</f>
        <v>76</v>
      </c>
      <c r="V432" s="65"/>
    </row>
    <row r="433" ht="15" spans="1:22">
      <c r="A433" s="65" t="s">
        <v>67</v>
      </c>
      <c r="B433" s="65" t="s">
        <v>68</v>
      </c>
      <c r="C433" s="65" t="s">
        <v>35</v>
      </c>
      <c r="D433" s="65" t="s">
        <v>1334</v>
      </c>
      <c r="E433" s="65" t="s">
        <v>1335</v>
      </c>
      <c r="F433" s="65" t="s">
        <v>71</v>
      </c>
      <c r="G433" s="65" t="s">
        <v>71</v>
      </c>
      <c r="H433" s="65" t="s">
        <v>72</v>
      </c>
      <c r="I433" s="65" t="s">
        <v>71</v>
      </c>
      <c r="J433" s="65" t="s">
        <v>1186</v>
      </c>
      <c r="K433" s="71">
        <v>44824</v>
      </c>
      <c r="L433" s="65" t="s">
        <v>1111</v>
      </c>
      <c r="M433" s="65" t="s">
        <v>1112</v>
      </c>
      <c r="N433" s="65">
        <v>114000</v>
      </c>
      <c r="O433" s="65" t="s">
        <v>76</v>
      </c>
      <c r="P433" s="65">
        <f>VLOOKUP(D433,资产包数据!B:G,5,0)</f>
        <v>48</v>
      </c>
      <c r="Q433" s="65">
        <v>3080</v>
      </c>
      <c r="R433" s="65"/>
      <c r="S433" s="65"/>
      <c r="T433" s="65"/>
      <c r="U433" s="65">
        <f>VLOOKUP(D433,资产包数据!B:N,13,0)</f>
        <v>76</v>
      </c>
      <c r="V433" s="65" t="s">
        <v>1336</v>
      </c>
    </row>
    <row r="434" ht="15" spans="1:22">
      <c r="A434" s="65" t="s">
        <v>1118</v>
      </c>
      <c r="B434" s="65" t="s">
        <v>68</v>
      </c>
      <c r="C434" s="65" t="s">
        <v>35</v>
      </c>
      <c r="D434" s="65" t="s">
        <v>1337</v>
      </c>
      <c r="E434" s="65" t="s">
        <v>1338</v>
      </c>
      <c r="F434" s="65" t="s">
        <v>71</v>
      </c>
      <c r="G434" s="65" t="s">
        <v>71</v>
      </c>
      <c r="H434" s="65" t="s">
        <v>72</v>
      </c>
      <c r="I434" s="65" t="s">
        <v>71</v>
      </c>
      <c r="J434" s="65" t="s">
        <v>1121</v>
      </c>
      <c r="K434" s="71">
        <v>44820</v>
      </c>
      <c r="L434" s="65" t="s">
        <v>1111</v>
      </c>
      <c r="M434" s="65" t="s">
        <v>1112</v>
      </c>
      <c r="N434" s="65">
        <v>114000</v>
      </c>
      <c r="O434" s="65" t="s">
        <v>76</v>
      </c>
      <c r="P434" s="65">
        <f>VLOOKUP(D434,资产包数据!B:G,5,0)</f>
        <v>48</v>
      </c>
      <c r="Q434" s="65">
        <v>3080</v>
      </c>
      <c r="R434" s="65"/>
      <c r="S434" s="65"/>
      <c r="T434" s="65"/>
      <c r="U434" s="65">
        <f>VLOOKUP(D434,资产包数据!B:N,13,0)</f>
        <v>76</v>
      </c>
      <c r="V434" s="65" t="s">
        <v>1339</v>
      </c>
    </row>
    <row r="435" ht="15" spans="1:22">
      <c r="A435" s="65" t="s">
        <v>67</v>
      </c>
      <c r="B435" s="65" t="s">
        <v>68</v>
      </c>
      <c r="C435" s="65" t="s">
        <v>35</v>
      </c>
      <c r="D435" s="65" t="s">
        <v>1340</v>
      </c>
      <c r="E435" s="65" t="s">
        <v>1341</v>
      </c>
      <c r="F435" s="65" t="s">
        <v>71</v>
      </c>
      <c r="G435" s="65" t="s">
        <v>71</v>
      </c>
      <c r="H435" s="65" t="s">
        <v>72</v>
      </c>
      <c r="I435" s="65" t="s">
        <v>71</v>
      </c>
      <c r="J435" s="65" t="s">
        <v>1203</v>
      </c>
      <c r="K435" s="71">
        <v>44832</v>
      </c>
      <c r="L435" s="65" t="s">
        <v>1111</v>
      </c>
      <c r="M435" s="65" t="s">
        <v>1112</v>
      </c>
      <c r="N435" s="65">
        <v>114000</v>
      </c>
      <c r="O435" s="65" t="s">
        <v>76</v>
      </c>
      <c r="P435" s="65">
        <f>VLOOKUP(D435,资产包数据!B:G,5,0)</f>
        <v>48</v>
      </c>
      <c r="Q435" s="65">
        <v>3080</v>
      </c>
      <c r="R435" s="65"/>
      <c r="S435" s="65"/>
      <c r="T435" s="65"/>
      <c r="U435" s="65">
        <f>VLOOKUP(D435,资产包数据!B:N,13,0)</f>
        <v>76</v>
      </c>
      <c r="V435" s="65" t="s">
        <v>1342</v>
      </c>
    </row>
    <row r="436" ht="15" spans="1:22">
      <c r="A436" s="65" t="s">
        <v>67</v>
      </c>
      <c r="B436" s="65" t="s">
        <v>68</v>
      </c>
      <c r="C436" s="65" t="s">
        <v>35</v>
      </c>
      <c r="D436" s="65" t="s">
        <v>1343</v>
      </c>
      <c r="E436" s="65" t="s">
        <v>1344</v>
      </c>
      <c r="F436" s="65" t="s">
        <v>71</v>
      </c>
      <c r="G436" s="65" t="s">
        <v>71</v>
      </c>
      <c r="H436" s="65" t="s">
        <v>72</v>
      </c>
      <c r="I436" s="65" t="s">
        <v>71</v>
      </c>
      <c r="J436" s="65" t="s">
        <v>1145</v>
      </c>
      <c r="K436" s="71">
        <v>44841</v>
      </c>
      <c r="L436" s="65" t="s">
        <v>1111</v>
      </c>
      <c r="M436" s="65" t="s">
        <v>1112</v>
      </c>
      <c r="N436" s="65">
        <v>114000</v>
      </c>
      <c r="O436" s="65" t="s">
        <v>76</v>
      </c>
      <c r="P436" s="65">
        <f>VLOOKUP(D436,资产包数据!B:G,5,0)</f>
        <v>48</v>
      </c>
      <c r="Q436" s="65"/>
      <c r="R436" s="65"/>
      <c r="S436" s="65"/>
      <c r="T436" s="65"/>
      <c r="U436" s="65">
        <f>VLOOKUP(D436,资产包数据!B:N,13,0)</f>
        <v>76</v>
      </c>
      <c r="V436" s="65" t="s">
        <v>1345</v>
      </c>
    </row>
    <row r="437" ht="15" spans="1:22">
      <c r="A437" s="65" t="s">
        <v>67</v>
      </c>
      <c r="B437" s="65" t="s">
        <v>68</v>
      </c>
      <c r="C437" s="65" t="s">
        <v>35</v>
      </c>
      <c r="D437" s="65" t="s">
        <v>1346</v>
      </c>
      <c r="E437" s="65" t="s">
        <v>1347</v>
      </c>
      <c r="F437" s="65" t="s">
        <v>71</v>
      </c>
      <c r="G437" s="65" t="s">
        <v>71</v>
      </c>
      <c r="H437" s="65" t="s">
        <v>72</v>
      </c>
      <c r="I437" s="65" t="s">
        <v>71</v>
      </c>
      <c r="J437" s="65" t="s">
        <v>1186</v>
      </c>
      <c r="K437" s="71">
        <v>44824</v>
      </c>
      <c r="L437" s="65" t="s">
        <v>1111</v>
      </c>
      <c r="M437" s="65" t="s">
        <v>1112</v>
      </c>
      <c r="N437" s="65">
        <v>114000</v>
      </c>
      <c r="O437" s="65" t="s">
        <v>76</v>
      </c>
      <c r="P437" s="65">
        <f>VLOOKUP(D437,资产包数据!B:G,5,0)</f>
        <v>48</v>
      </c>
      <c r="Q437" s="65">
        <v>3080</v>
      </c>
      <c r="R437" s="65"/>
      <c r="S437" s="65"/>
      <c r="T437" s="65"/>
      <c r="U437" s="65">
        <f>VLOOKUP(D437,资产包数据!B:N,13,0)</f>
        <v>76</v>
      </c>
      <c r="V437" s="65" t="s">
        <v>1348</v>
      </c>
    </row>
    <row r="438" ht="15" spans="1:22">
      <c r="A438" s="65" t="s">
        <v>67</v>
      </c>
      <c r="B438" s="65" t="s">
        <v>110</v>
      </c>
      <c r="C438" s="65" t="s">
        <v>35</v>
      </c>
      <c r="D438" s="65" t="s">
        <v>1349</v>
      </c>
      <c r="E438" s="65" t="s">
        <v>1350</v>
      </c>
      <c r="F438" s="65"/>
      <c r="G438" s="65" t="s">
        <v>71</v>
      </c>
      <c r="H438" s="65"/>
      <c r="I438" s="65" t="s">
        <v>71</v>
      </c>
      <c r="J438" s="65"/>
      <c r="K438" s="65"/>
      <c r="L438" s="65" t="s">
        <v>1111</v>
      </c>
      <c r="M438" s="65" t="s">
        <v>1112</v>
      </c>
      <c r="N438" s="65">
        <v>114000</v>
      </c>
      <c r="O438" s="65" t="s">
        <v>76</v>
      </c>
      <c r="P438" s="65">
        <f>VLOOKUP(D438,资产包数据!B:G,5,0)</f>
        <v>48</v>
      </c>
      <c r="Q438" s="65"/>
      <c r="R438" s="65"/>
      <c r="S438" s="65"/>
      <c r="T438" s="65"/>
      <c r="U438" s="65">
        <f>VLOOKUP(D438,资产包数据!B:N,13,0)</f>
        <v>76</v>
      </c>
      <c r="V438" s="65"/>
    </row>
    <row r="439" ht="15" spans="1:22">
      <c r="A439" s="65" t="s">
        <v>178</v>
      </c>
      <c r="B439" s="65" t="s">
        <v>68</v>
      </c>
      <c r="C439" s="65" t="s">
        <v>35</v>
      </c>
      <c r="D439" s="65" t="s">
        <v>1351</v>
      </c>
      <c r="E439" s="65" t="s">
        <v>1352</v>
      </c>
      <c r="F439" s="65" t="s">
        <v>1353</v>
      </c>
      <c r="G439" s="65" t="s">
        <v>71</v>
      </c>
      <c r="H439" s="65" t="s">
        <v>72</v>
      </c>
      <c r="I439" s="65" t="s">
        <v>1353</v>
      </c>
      <c r="J439" s="65" t="s">
        <v>1354</v>
      </c>
      <c r="K439" s="71">
        <v>44621</v>
      </c>
      <c r="L439" s="65" t="s">
        <v>1355</v>
      </c>
      <c r="M439" s="65" t="s">
        <v>1112</v>
      </c>
      <c r="N439" s="65">
        <v>114000</v>
      </c>
      <c r="O439" s="65" t="s">
        <v>76</v>
      </c>
      <c r="P439" s="65">
        <f>VLOOKUP(D439,资产包数据!B:G,5,0)</f>
        <v>48</v>
      </c>
      <c r="Q439" s="65">
        <v>3080</v>
      </c>
      <c r="R439" s="65"/>
      <c r="S439" s="65">
        <v>18480</v>
      </c>
      <c r="T439" s="65">
        <v>18480</v>
      </c>
      <c r="U439" s="65">
        <f>VLOOKUP(D439,资产包数据!B:N,13,0)</f>
        <v>76</v>
      </c>
      <c r="V439" s="65" t="s">
        <v>1356</v>
      </c>
    </row>
    <row r="440" ht="15" spans="1:22">
      <c r="A440" s="65" t="s">
        <v>67</v>
      </c>
      <c r="B440" s="65" t="s">
        <v>68</v>
      </c>
      <c r="C440" s="65" t="s">
        <v>35</v>
      </c>
      <c r="D440" s="65" t="s">
        <v>1357</v>
      </c>
      <c r="E440" s="65" t="s">
        <v>1358</v>
      </c>
      <c r="F440" s="65" t="s">
        <v>71</v>
      </c>
      <c r="G440" s="65" t="s">
        <v>71</v>
      </c>
      <c r="H440" s="65" t="s">
        <v>72</v>
      </c>
      <c r="I440" s="65" t="s">
        <v>71</v>
      </c>
      <c r="J440" s="65" t="s">
        <v>1177</v>
      </c>
      <c r="K440" s="71">
        <v>44843</v>
      </c>
      <c r="L440" s="65" t="s">
        <v>1111</v>
      </c>
      <c r="M440" s="65" t="s">
        <v>1112</v>
      </c>
      <c r="N440" s="65">
        <v>114000</v>
      </c>
      <c r="O440" s="65" t="s">
        <v>76</v>
      </c>
      <c r="P440" s="65">
        <f>VLOOKUP(D440,资产包数据!B:G,5,0)</f>
        <v>48</v>
      </c>
      <c r="Q440" s="65"/>
      <c r="R440" s="65"/>
      <c r="S440" s="65"/>
      <c r="T440" s="65"/>
      <c r="U440" s="65">
        <f>VLOOKUP(D440,资产包数据!B:N,13,0)</f>
        <v>76</v>
      </c>
      <c r="V440" s="65"/>
    </row>
    <row r="441" ht="15" spans="1:22">
      <c r="A441" s="65" t="s">
        <v>178</v>
      </c>
      <c r="B441" s="65" t="s">
        <v>68</v>
      </c>
      <c r="C441" s="65" t="s">
        <v>35</v>
      </c>
      <c r="D441" s="65" t="s">
        <v>1359</v>
      </c>
      <c r="E441" s="65" t="s">
        <v>1360</v>
      </c>
      <c r="F441" s="65" t="s">
        <v>1353</v>
      </c>
      <c r="G441" s="65" t="s">
        <v>71</v>
      </c>
      <c r="H441" s="65" t="s">
        <v>72</v>
      </c>
      <c r="I441" s="65" t="s">
        <v>1353</v>
      </c>
      <c r="J441" s="65" t="s">
        <v>1354</v>
      </c>
      <c r="K441" s="71">
        <v>44621</v>
      </c>
      <c r="L441" s="65" t="s">
        <v>1355</v>
      </c>
      <c r="M441" s="65" t="s">
        <v>1112</v>
      </c>
      <c r="N441" s="65">
        <v>114000</v>
      </c>
      <c r="O441" s="65" t="s">
        <v>76</v>
      </c>
      <c r="P441" s="65">
        <f>VLOOKUP(D441,资产包数据!B:G,5,0)</f>
        <v>48</v>
      </c>
      <c r="Q441" s="65">
        <v>3080</v>
      </c>
      <c r="R441" s="65"/>
      <c r="S441" s="65">
        <v>18480</v>
      </c>
      <c r="T441" s="65">
        <v>18480</v>
      </c>
      <c r="U441" s="65">
        <f>VLOOKUP(D441,资产包数据!B:N,13,0)</f>
        <v>76</v>
      </c>
      <c r="V441" s="65" t="s">
        <v>1361</v>
      </c>
    </row>
    <row r="442" ht="15" spans="1:22">
      <c r="A442" s="65" t="s">
        <v>178</v>
      </c>
      <c r="B442" s="65" t="s">
        <v>68</v>
      </c>
      <c r="C442" s="65" t="s">
        <v>35</v>
      </c>
      <c r="D442" s="65" t="s">
        <v>1362</v>
      </c>
      <c r="E442" s="65" t="s">
        <v>1363</v>
      </c>
      <c r="F442" s="65" t="s">
        <v>1353</v>
      </c>
      <c r="G442" s="65" t="s">
        <v>71</v>
      </c>
      <c r="H442" s="65" t="s">
        <v>72</v>
      </c>
      <c r="I442" s="65" t="s">
        <v>1353</v>
      </c>
      <c r="J442" s="65" t="s">
        <v>1364</v>
      </c>
      <c r="K442" s="71">
        <v>44630</v>
      </c>
      <c r="L442" s="65" t="s">
        <v>1355</v>
      </c>
      <c r="M442" s="65" t="s">
        <v>1112</v>
      </c>
      <c r="N442" s="65">
        <v>114000</v>
      </c>
      <c r="O442" s="65" t="s">
        <v>76</v>
      </c>
      <c r="P442" s="65">
        <f>VLOOKUP(D442,资产包数据!B:G,5,0)</f>
        <v>48</v>
      </c>
      <c r="Q442" s="65">
        <v>3080</v>
      </c>
      <c r="R442" s="65"/>
      <c r="S442" s="65">
        <v>18480</v>
      </c>
      <c r="T442" s="65">
        <v>18480</v>
      </c>
      <c r="U442" s="65">
        <f>VLOOKUP(D442,资产包数据!B:N,13,0)</f>
        <v>76</v>
      </c>
      <c r="V442" s="65" t="s">
        <v>1365</v>
      </c>
    </row>
    <row r="443" ht="15" spans="1:22">
      <c r="A443" s="65" t="s">
        <v>178</v>
      </c>
      <c r="B443" s="65" t="s">
        <v>68</v>
      </c>
      <c r="C443" s="65" t="s">
        <v>35</v>
      </c>
      <c r="D443" s="65" t="s">
        <v>1366</v>
      </c>
      <c r="E443" s="65" t="s">
        <v>1367</v>
      </c>
      <c r="F443" s="65" t="s">
        <v>1353</v>
      </c>
      <c r="G443" s="65" t="s">
        <v>71</v>
      </c>
      <c r="H443" s="65" t="s">
        <v>72</v>
      </c>
      <c r="I443" s="65" t="s">
        <v>1353</v>
      </c>
      <c r="J443" s="65" t="s">
        <v>1364</v>
      </c>
      <c r="K443" s="71">
        <v>44630</v>
      </c>
      <c r="L443" s="65" t="s">
        <v>1355</v>
      </c>
      <c r="M443" s="65" t="s">
        <v>1112</v>
      </c>
      <c r="N443" s="65">
        <v>114000</v>
      </c>
      <c r="O443" s="65" t="s">
        <v>76</v>
      </c>
      <c r="P443" s="65">
        <f>VLOOKUP(D443,资产包数据!B:G,5,0)</f>
        <v>48</v>
      </c>
      <c r="Q443" s="65">
        <v>3080</v>
      </c>
      <c r="R443" s="65"/>
      <c r="S443" s="65">
        <v>18480</v>
      </c>
      <c r="T443" s="65">
        <v>18480</v>
      </c>
      <c r="U443" s="65">
        <f>VLOOKUP(D443,资产包数据!B:N,13,0)</f>
        <v>76</v>
      </c>
      <c r="V443" s="65" t="s">
        <v>1368</v>
      </c>
    </row>
    <row r="444" ht="15" spans="1:22">
      <c r="A444" s="65" t="s">
        <v>178</v>
      </c>
      <c r="B444" s="65" t="s">
        <v>68</v>
      </c>
      <c r="C444" s="65" t="s">
        <v>35</v>
      </c>
      <c r="D444" s="65" t="s">
        <v>1369</v>
      </c>
      <c r="E444" s="65" t="s">
        <v>1370</v>
      </c>
      <c r="F444" s="65" t="s">
        <v>1353</v>
      </c>
      <c r="G444" s="65" t="s">
        <v>71</v>
      </c>
      <c r="H444" s="65" t="s">
        <v>72</v>
      </c>
      <c r="I444" s="65" t="s">
        <v>1353</v>
      </c>
      <c r="J444" s="65" t="s">
        <v>1354</v>
      </c>
      <c r="K444" s="71">
        <v>44621</v>
      </c>
      <c r="L444" s="65" t="s">
        <v>1355</v>
      </c>
      <c r="M444" s="65" t="s">
        <v>1112</v>
      </c>
      <c r="N444" s="65">
        <v>114000</v>
      </c>
      <c r="O444" s="65" t="s">
        <v>76</v>
      </c>
      <c r="P444" s="65">
        <f>VLOOKUP(D444,资产包数据!B:G,5,0)</f>
        <v>48</v>
      </c>
      <c r="Q444" s="65">
        <v>3080</v>
      </c>
      <c r="R444" s="65"/>
      <c r="S444" s="65">
        <v>18480</v>
      </c>
      <c r="T444" s="65">
        <v>18480</v>
      </c>
      <c r="U444" s="65">
        <f>VLOOKUP(D444,资产包数据!B:N,13,0)</f>
        <v>76</v>
      </c>
      <c r="V444" s="65" t="s">
        <v>1371</v>
      </c>
    </row>
    <row r="445" ht="15" spans="1:22">
      <c r="A445" s="65" t="s">
        <v>178</v>
      </c>
      <c r="B445" s="65" t="s">
        <v>68</v>
      </c>
      <c r="C445" s="65" t="s">
        <v>35</v>
      </c>
      <c r="D445" s="65" t="s">
        <v>1372</v>
      </c>
      <c r="E445" s="65" t="s">
        <v>1373</v>
      </c>
      <c r="F445" s="65" t="s">
        <v>1353</v>
      </c>
      <c r="G445" s="65" t="s">
        <v>71</v>
      </c>
      <c r="H445" s="65" t="s">
        <v>72</v>
      </c>
      <c r="I445" s="65" t="s">
        <v>1353</v>
      </c>
      <c r="J445" s="65" t="s">
        <v>1364</v>
      </c>
      <c r="K445" s="71">
        <v>44630</v>
      </c>
      <c r="L445" s="65" t="s">
        <v>1355</v>
      </c>
      <c r="M445" s="65" t="s">
        <v>1112</v>
      </c>
      <c r="N445" s="65">
        <v>114000</v>
      </c>
      <c r="O445" s="65" t="s">
        <v>76</v>
      </c>
      <c r="P445" s="65">
        <f>VLOOKUP(D445,资产包数据!B:G,5,0)</f>
        <v>48</v>
      </c>
      <c r="Q445" s="65">
        <v>3080</v>
      </c>
      <c r="R445" s="65"/>
      <c r="S445" s="65">
        <v>18480</v>
      </c>
      <c r="T445" s="65">
        <v>18480</v>
      </c>
      <c r="U445" s="65">
        <f>VLOOKUP(D445,资产包数据!B:N,13,0)</f>
        <v>76</v>
      </c>
      <c r="V445" s="65" t="s">
        <v>1374</v>
      </c>
    </row>
    <row r="446" ht="15" spans="1:22">
      <c r="A446" s="65" t="s">
        <v>178</v>
      </c>
      <c r="B446" s="65" t="s">
        <v>68</v>
      </c>
      <c r="C446" s="65" t="s">
        <v>35</v>
      </c>
      <c r="D446" s="65" t="s">
        <v>1375</v>
      </c>
      <c r="E446" s="65" t="s">
        <v>1376</v>
      </c>
      <c r="F446" s="65" t="s">
        <v>1353</v>
      </c>
      <c r="G446" s="65" t="s">
        <v>71</v>
      </c>
      <c r="H446" s="65" t="s">
        <v>72</v>
      </c>
      <c r="I446" s="65" t="s">
        <v>1353</v>
      </c>
      <c r="J446" s="65" t="s">
        <v>1354</v>
      </c>
      <c r="K446" s="71">
        <v>44621</v>
      </c>
      <c r="L446" s="65" t="s">
        <v>1355</v>
      </c>
      <c r="M446" s="65" t="s">
        <v>1112</v>
      </c>
      <c r="N446" s="65">
        <v>114000</v>
      </c>
      <c r="O446" s="65" t="s">
        <v>76</v>
      </c>
      <c r="P446" s="65">
        <f>VLOOKUP(D446,资产包数据!B:G,5,0)</f>
        <v>48</v>
      </c>
      <c r="Q446" s="65">
        <v>3080</v>
      </c>
      <c r="R446" s="65"/>
      <c r="S446" s="65">
        <v>18480</v>
      </c>
      <c r="T446" s="65">
        <v>18480</v>
      </c>
      <c r="U446" s="65">
        <f>VLOOKUP(D446,资产包数据!B:N,13,0)</f>
        <v>76</v>
      </c>
      <c r="V446" s="65" t="s">
        <v>1377</v>
      </c>
    </row>
    <row r="447" ht="15" spans="1:22">
      <c r="A447" s="65" t="s">
        <v>178</v>
      </c>
      <c r="B447" s="65" t="s">
        <v>68</v>
      </c>
      <c r="C447" s="65" t="s">
        <v>35</v>
      </c>
      <c r="D447" s="65" t="s">
        <v>1378</v>
      </c>
      <c r="E447" s="65" t="s">
        <v>1379</v>
      </c>
      <c r="F447" s="65" t="s">
        <v>1353</v>
      </c>
      <c r="G447" s="65" t="s">
        <v>71</v>
      </c>
      <c r="H447" s="65" t="s">
        <v>72</v>
      </c>
      <c r="I447" s="65" t="s">
        <v>1353</v>
      </c>
      <c r="J447" s="65" t="s">
        <v>1354</v>
      </c>
      <c r="K447" s="71">
        <v>44621</v>
      </c>
      <c r="L447" s="65" t="s">
        <v>1355</v>
      </c>
      <c r="M447" s="65" t="s">
        <v>1112</v>
      </c>
      <c r="N447" s="65">
        <v>114000</v>
      </c>
      <c r="O447" s="65" t="s">
        <v>76</v>
      </c>
      <c r="P447" s="65">
        <f>VLOOKUP(D447,资产包数据!B:G,5,0)</f>
        <v>48</v>
      </c>
      <c r="Q447" s="65">
        <v>3080</v>
      </c>
      <c r="R447" s="65"/>
      <c r="S447" s="65">
        <v>18480</v>
      </c>
      <c r="T447" s="65">
        <v>18480</v>
      </c>
      <c r="U447" s="65">
        <f>VLOOKUP(D447,资产包数据!B:N,13,0)</f>
        <v>76</v>
      </c>
      <c r="V447" s="65" t="s">
        <v>1380</v>
      </c>
    </row>
    <row r="448" ht="15" spans="1:22">
      <c r="A448" s="65" t="s">
        <v>178</v>
      </c>
      <c r="B448" s="65" t="s">
        <v>68</v>
      </c>
      <c r="C448" s="65" t="s">
        <v>35</v>
      </c>
      <c r="D448" s="65" t="s">
        <v>1381</v>
      </c>
      <c r="E448" s="65" t="s">
        <v>1382</v>
      </c>
      <c r="F448" s="65" t="s">
        <v>1353</v>
      </c>
      <c r="G448" s="65" t="s">
        <v>71</v>
      </c>
      <c r="H448" s="65" t="s">
        <v>72</v>
      </c>
      <c r="I448" s="65" t="s">
        <v>1353</v>
      </c>
      <c r="J448" s="65" t="s">
        <v>1364</v>
      </c>
      <c r="K448" s="71">
        <v>44630</v>
      </c>
      <c r="L448" s="65" t="s">
        <v>1355</v>
      </c>
      <c r="M448" s="65" t="s">
        <v>1112</v>
      </c>
      <c r="N448" s="65">
        <v>114000</v>
      </c>
      <c r="O448" s="65" t="s">
        <v>76</v>
      </c>
      <c r="P448" s="65">
        <f>VLOOKUP(D448,资产包数据!B:G,5,0)</f>
        <v>48</v>
      </c>
      <c r="Q448" s="65">
        <v>3080</v>
      </c>
      <c r="R448" s="65"/>
      <c r="S448" s="65">
        <v>18480</v>
      </c>
      <c r="T448" s="65">
        <v>18480</v>
      </c>
      <c r="U448" s="65">
        <f>VLOOKUP(D448,资产包数据!B:N,13,0)</f>
        <v>76</v>
      </c>
      <c r="V448" s="65" t="s">
        <v>1383</v>
      </c>
    </row>
    <row r="449" ht="15" spans="1:22">
      <c r="A449" s="65" t="s">
        <v>67</v>
      </c>
      <c r="B449" s="65" t="s">
        <v>68</v>
      </c>
      <c r="C449" s="65" t="s">
        <v>35</v>
      </c>
      <c r="D449" s="65" t="s">
        <v>1384</v>
      </c>
      <c r="E449" s="65" t="s">
        <v>1385</v>
      </c>
      <c r="F449" s="65" t="s">
        <v>71</v>
      </c>
      <c r="G449" s="65" t="s">
        <v>71</v>
      </c>
      <c r="H449" s="65" t="s">
        <v>72</v>
      </c>
      <c r="I449" s="65" t="s">
        <v>71</v>
      </c>
      <c r="J449" s="65" t="s">
        <v>1302</v>
      </c>
      <c r="K449" s="71">
        <v>44782</v>
      </c>
      <c r="L449" s="65" t="s">
        <v>1111</v>
      </c>
      <c r="M449" s="65" t="s">
        <v>1112</v>
      </c>
      <c r="N449" s="65">
        <v>114000</v>
      </c>
      <c r="O449" s="65" t="s">
        <v>76</v>
      </c>
      <c r="P449" s="65">
        <f>VLOOKUP(D449,资产包数据!B:G,5,0)</f>
        <v>48</v>
      </c>
      <c r="Q449" s="65">
        <v>3080</v>
      </c>
      <c r="R449" s="65"/>
      <c r="S449" s="65">
        <v>3080</v>
      </c>
      <c r="T449" s="65">
        <v>3080</v>
      </c>
      <c r="U449" s="65">
        <f>VLOOKUP(D449,资产包数据!B:N,13,0)</f>
        <v>76</v>
      </c>
      <c r="V449" s="65" t="s">
        <v>1386</v>
      </c>
    </row>
    <row r="450" ht="15" spans="1:22">
      <c r="A450" s="65" t="s">
        <v>67</v>
      </c>
      <c r="B450" s="65" t="s">
        <v>68</v>
      </c>
      <c r="C450" s="65" t="s">
        <v>35</v>
      </c>
      <c r="D450" s="65" t="s">
        <v>1387</v>
      </c>
      <c r="E450" s="65" t="s">
        <v>1388</v>
      </c>
      <c r="F450" s="65" t="s">
        <v>71</v>
      </c>
      <c r="G450" s="65" t="s">
        <v>71</v>
      </c>
      <c r="H450" s="65" t="s">
        <v>72</v>
      </c>
      <c r="I450" s="65" t="s">
        <v>71</v>
      </c>
      <c r="J450" s="65" t="s">
        <v>1121</v>
      </c>
      <c r="K450" s="71">
        <v>44820</v>
      </c>
      <c r="L450" s="65" t="s">
        <v>1111</v>
      </c>
      <c r="M450" s="65" t="s">
        <v>1112</v>
      </c>
      <c r="N450" s="65">
        <v>114000</v>
      </c>
      <c r="O450" s="65" t="s">
        <v>76</v>
      </c>
      <c r="P450" s="65">
        <f>VLOOKUP(D450,资产包数据!B:G,5,0)</f>
        <v>48</v>
      </c>
      <c r="Q450" s="65">
        <v>3080</v>
      </c>
      <c r="R450" s="65"/>
      <c r="S450" s="65"/>
      <c r="T450" s="65"/>
      <c r="U450" s="65">
        <f>VLOOKUP(D450,资产包数据!B:N,13,0)</f>
        <v>76</v>
      </c>
      <c r="V450" s="65" t="s">
        <v>1389</v>
      </c>
    </row>
    <row r="451" ht="15" spans="1:22">
      <c r="A451" s="65" t="s">
        <v>67</v>
      </c>
      <c r="B451" s="65" t="s">
        <v>68</v>
      </c>
      <c r="C451" s="65" t="s">
        <v>35</v>
      </c>
      <c r="D451" s="65" t="s">
        <v>1390</v>
      </c>
      <c r="E451" s="65" t="s">
        <v>1391</v>
      </c>
      <c r="F451" s="65" t="s">
        <v>71</v>
      </c>
      <c r="G451" s="65" t="s">
        <v>71</v>
      </c>
      <c r="H451" s="65" t="s">
        <v>72</v>
      </c>
      <c r="I451" s="65" t="s">
        <v>71</v>
      </c>
      <c r="J451" s="65" t="s">
        <v>1392</v>
      </c>
      <c r="K451" s="71">
        <v>44760</v>
      </c>
      <c r="L451" s="65" t="s">
        <v>1111</v>
      </c>
      <c r="M451" s="65" t="s">
        <v>1112</v>
      </c>
      <c r="N451" s="65">
        <v>114000</v>
      </c>
      <c r="O451" s="65" t="s">
        <v>76</v>
      </c>
      <c r="P451" s="65">
        <f>VLOOKUP(D451,资产包数据!B:G,5,0)</f>
        <v>48</v>
      </c>
      <c r="Q451" s="65">
        <v>3080</v>
      </c>
      <c r="R451" s="65"/>
      <c r="S451" s="65">
        <v>6160</v>
      </c>
      <c r="T451" s="65">
        <v>6160</v>
      </c>
      <c r="U451" s="65">
        <f>VLOOKUP(D451,资产包数据!B:N,13,0)</f>
        <v>76</v>
      </c>
      <c r="V451" s="65" t="s">
        <v>85</v>
      </c>
    </row>
    <row r="452" ht="15" spans="1:22">
      <c r="A452" s="65" t="s">
        <v>67</v>
      </c>
      <c r="B452" s="65" t="s">
        <v>110</v>
      </c>
      <c r="C452" s="65" t="s">
        <v>35</v>
      </c>
      <c r="D452" s="65" t="s">
        <v>1393</v>
      </c>
      <c r="E452" s="65" t="s">
        <v>1394</v>
      </c>
      <c r="F452" s="65"/>
      <c r="G452" s="65" t="s">
        <v>71</v>
      </c>
      <c r="H452" s="65"/>
      <c r="I452" s="65" t="s">
        <v>71</v>
      </c>
      <c r="J452" s="65"/>
      <c r="K452" s="65"/>
      <c r="L452" s="65" t="s">
        <v>1105</v>
      </c>
      <c r="M452" s="65" t="s">
        <v>1106</v>
      </c>
      <c r="N452" s="65">
        <v>114000</v>
      </c>
      <c r="O452" s="65" t="s">
        <v>76</v>
      </c>
      <c r="P452" s="65">
        <f>VLOOKUP(D452,资产包数据!B:G,5,0)</f>
        <v>48</v>
      </c>
      <c r="Q452" s="65"/>
      <c r="R452" s="65"/>
      <c r="S452" s="65"/>
      <c r="T452" s="65"/>
      <c r="U452" s="65">
        <f>VLOOKUP(D452,资产包数据!B:N,13,0)</f>
        <v>76</v>
      </c>
      <c r="V452" s="65" t="s">
        <v>85</v>
      </c>
    </row>
    <row r="453" ht="15" spans="1:22">
      <c r="A453" s="65" t="s">
        <v>67</v>
      </c>
      <c r="B453" s="65" t="s">
        <v>68</v>
      </c>
      <c r="C453" s="65" t="s">
        <v>35</v>
      </c>
      <c r="D453" s="65" t="s">
        <v>1395</v>
      </c>
      <c r="E453" s="65" t="s">
        <v>1396</v>
      </c>
      <c r="F453" s="65" t="s">
        <v>71</v>
      </c>
      <c r="G453" s="65" t="s">
        <v>71</v>
      </c>
      <c r="H453" s="65" t="s">
        <v>72</v>
      </c>
      <c r="I453" s="65" t="s">
        <v>71</v>
      </c>
      <c r="J453" s="65" t="s">
        <v>1128</v>
      </c>
      <c r="K453" s="71">
        <v>44790</v>
      </c>
      <c r="L453" s="65" t="s">
        <v>1111</v>
      </c>
      <c r="M453" s="65" t="s">
        <v>1112</v>
      </c>
      <c r="N453" s="65">
        <v>114000</v>
      </c>
      <c r="O453" s="65" t="s">
        <v>76</v>
      </c>
      <c r="P453" s="65">
        <f>VLOOKUP(D453,资产包数据!B:G,5,0)</f>
        <v>48</v>
      </c>
      <c r="Q453" s="65">
        <v>3080</v>
      </c>
      <c r="R453" s="65"/>
      <c r="S453" s="65">
        <v>3080</v>
      </c>
      <c r="T453" s="65">
        <v>3080</v>
      </c>
      <c r="U453" s="65">
        <f>VLOOKUP(D453,资产包数据!B:N,13,0)</f>
        <v>76</v>
      </c>
      <c r="V453" s="65" t="s">
        <v>1397</v>
      </c>
    </row>
    <row r="454" ht="15" spans="1:22">
      <c r="A454" s="65" t="s">
        <v>178</v>
      </c>
      <c r="B454" s="65" t="s">
        <v>68</v>
      </c>
      <c r="C454" s="65" t="s">
        <v>35</v>
      </c>
      <c r="D454" s="65" t="s">
        <v>1398</v>
      </c>
      <c r="E454" s="65" t="s">
        <v>1399</v>
      </c>
      <c r="F454" s="65" t="s">
        <v>1353</v>
      </c>
      <c r="G454" s="65" t="s">
        <v>71</v>
      </c>
      <c r="H454" s="65" t="s">
        <v>72</v>
      </c>
      <c r="I454" s="65" t="s">
        <v>1353</v>
      </c>
      <c r="J454" s="65" t="s">
        <v>1364</v>
      </c>
      <c r="K454" s="71">
        <v>44630</v>
      </c>
      <c r="L454" s="65" t="s">
        <v>1400</v>
      </c>
      <c r="M454" s="65" t="s">
        <v>1106</v>
      </c>
      <c r="N454" s="65">
        <v>114000</v>
      </c>
      <c r="O454" s="65" t="s">
        <v>76</v>
      </c>
      <c r="P454" s="65">
        <f>VLOOKUP(D454,资产包数据!B:G,5,0)</f>
        <v>48</v>
      </c>
      <c r="Q454" s="65">
        <v>3080</v>
      </c>
      <c r="R454" s="65"/>
      <c r="S454" s="65">
        <v>18480</v>
      </c>
      <c r="T454" s="65">
        <v>18480</v>
      </c>
      <c r="U454" s="65">
        <f>VLOOKUP(D454,资产包数据!B:N,13,0)</f>
        <v>76</v>
      </c>
      <c r="V454" s="65" t="s">
        <v>1401</v>
      </c>
    </row>
    <row r="455" ht="15" spans="1:22">
      <c r="A455" s="65" t="s">
        <v>178</v>
      </c>
      <c r="B455" s="65" t="s">
        <v>68</v>
      </c>
      <c r="C455" s="65" t="s">
        <v>35</v>
      </c>
      <c r="D455" s="65" t="s">
        <v>1402</v>
      </c>
      <c r="E455" s="65" t="s">
        <v>1403</v>
      </c>
      <c r="F455" s="65" t="s">
        <v>1353</v>
      </c>
      <c r="G455" s="65" t="s">
        <v>71</v>
      </c>
      <c r="H455" s="65" t="s">
        <v>72</v>
      </c>
      <c r="I455" s="65" t="s">
        <v>1353</v>
      </c>
      <c r="J455" s="65" t="s">
        <v>1354</v>
      </c>
      <c r="K455" s="71">
        <v>44621</v>
      </c>
      <c r="L455" s="65" t="s">
        <v>1355</v>
      </c>
      <c r="M455" s="65" t="s">
        <v>1112</v>
      </c>
      <c r="N455" s="65">
        <v>114000</v>
      </c>
      <c r="O455" s="65" t="s">
        <v>76</v>
      </c>
      <c r="P455" s="65">
        <f>VLOOKUP(D455,资产包数据!B:G,5,0)</f>
        <v>48</v>
      </c>
      <c r="Q455" s="65">
        <v>3080</v>
      </c>
      <c r="R455" s="65"/>
      <c r="S455" s="65">
        <v>18480</v>
      </c>
      <c r="T455" s="65">
        <v>18480</v>
      </c>
      <c r="U455" s="65">
        <f>VLOOKUP(D455,资产包数据!B:N,13,0)</f>
        <v>76</v>
      </c>
      <c r="V455" s="65" t="s">
        <v>1404</v>
      </c>
    </row>
    <row r="456" ht="15" spans="1:22">
      <c r="A456" s="65" t="s">
        <v>178</v>
      </c>
      <c r="B456" s="65" t="s">
        <v>68</v>
      </c>
      <c r="C456" s="65" t="s">
        <v>35</v>
      </c>
      <c r="D456" s="65" t="s">
        <v>1405</v>
      </c>
      <c r="E456" s="65" t="s">
        <v>1406</v>
      </c>
      <c r="F456" s="65" t="s">
        <v>1353</v>
      </c>
      <c r="G456" s="65" t="s">
        <v>71</v>
      </c>
      <c r="H456" s="65" t="s">
        <v>72</v>
      </c>
      <c r="I456" s="65" t="s">
        <v>1353</v>
      </c>
      <c r="J456" s="65" t="s">
        <v>1354</v>
      </c>
      <c r="K456" s="71">
        <v>44621</v>
      </c>
      <c r="L456" s="65" t="s">
        <v>1355</v>
      </c>
      <c r="M456" s="65" t="s">
        <v>1112</v>
      </c>
      <c r="N456" s="65">
        <v>114000</v>
      </c>
      <c r="O456" s="65" t="s">
        <v>76</v>
      </c>
      <c r="P456" s="65">
        <f>VLOOKUP(D456,资产包数据!B:G,5,0)</f>
        <v>48</v>
      </c>
      <c r="Q456" s="65">
        <v>3080</v>
      </c>
      <c r="R456" s="65"/>
      <c r="S456" s="65">
        <v>18480</v>
      </c>
      <c r="T456" s="65">
        <v>18480</v>
      </c>
      <c r="U456" s="65">
        <f>VLOOKUP(D456,资产包数据!B:N,13,0)</f>
        <v>76</v>
      </c>
      <c r="V456" s="65" t="s">
        <v>1407</v>
      </c>
    </row>
    <row r="457" ht="15" spans="1:22">
      <c r="A457" s="65" t="s">
        <v>178</v>
      </c>
      <c r="B457" s="65" t="s">
        <v>68</v>
      </c>
      <c r="C457" s="65" t="s">
        <v>35</v>
      </c>
      <c r="D457" s="65" t="s">
        <v>1408</v>
      </c>
      <c r="E457" s="65" t="s">
        <v>1409</v>
      </c>
      <c r="F457" s="65" t="s">
        <v>1353</v>
      </c>
      <c r="G457" s="65" t="s">
        <v>71</v>
      </c>
      <c r="H457" s="65" t="s">
        <v>72</v>
      </c>
      <c r="I457" s="65" t="s">
        <v>1353</v>
      </c>
      <c r="J457" s="65" t="s">
        <v>1364</v>
      </c>
      <c r="K457" s="71">
        <v>44630</v>
      </c>
      <c r="L457" s="65" t="s">
        <v>1355</v>
      </c>
      <c r="M457" s="65" t="s">
        <v>1112</v>
      </c>
      <c r="N457" s="65">
        <v>114000</v>
      </c>
      <c r="O457" s="65" t="s">
        <v>76</v>
      </c>
      <c r="P457" s="65">
        <f>VLOOKUP(D457,资产包数据!B:G,5,0)</f>
        <v>48</v>
      </c>
      <c r="Q457" s="65">
        <v>3080</v>
      </c>
      <c r="R457" s="65"/>
      <c r="S457" s="65">
        <v>18480</v>
      </c>
      <c r="T457" s="65">
        <v>18480</v>
      </c>
      <c r="U457" s="65">
        <f>VLOOKUP(D457,资产包数据!B:N,13,0)</f>
        <v>76</v>
      </c>
      <c r="V457" s="65" t="s">
        <v>1410</v>
      </c>
    </row>
    <row r="458" ht="15" spans="1:22">
      <c r="A458" s="65" t="s">
        <v>178</v>
      </c>
      <c r="B458" s="65" t="s">
        <v>68</v>
      </c>
      <c r="C458" s="65" t="s">
        <v>35</v>
      </c>
      <c r="D458" s="65" t="s">
        <v>1411</v>
      </c>
      <c r="E458" s="65" t="s">
        <v>1412</v>
      </c>
      <c r="F458" s="65" t="s">
        <v>1353</v>
      </c>
      <c r="G458" s="65" t="s">
        <v>71</v>
      </c>
      <c r="H458" s="65" t="s">
        <v>72</v>
      </c>
      <c r="I458" s="65" t="s">
        <v>1353</v>
      </c>
      <c r="J458" s="65" t="s">
        <v>1354</v>
      </c>
      <c r="K458" s="71">
        <v>44621</v>
      </c>
      <c r="L458" s="65" t="s">
        <v>1355</v>
      </c>
      <c r="M458" s="65" t="s">
        <v>1112</v>
      </c>
      <c r="N458" s="65">
        <v>114000</v>
      </c>
      <c r="O458" s="65" t="s">
        <v>76</v>
      </c>
      <c r="P458" s="65">
        <f>VLOOKUP(D458,资产包数据!B:G,5,0)</f>
        <v>48</v>
      </c>
      <c r="Q458" s="65">
        <v>3080</v>
      </c>
      <c r="R458" s="65"/>
      <c r="S458" s="65">
        <v>18480</v>
      </c>
      <c r="T458" s="65">
        <v>18480</v>
      </c>
      <c r="U458" s="65">
        <f>VLOOKUP(D458,资产包数据!B:N,13,0)</f>
        <v>76</v>
      </c>
      <c r="V458" s="65" t="s">
        <v>1413</v>
      </c>
    </row>
    <row r="459" ht="15" spans="1:22">
      <c r="A459" s="65" t="s">
        <v>178</v>
      </c>
      <c r="B459" s="65" t="s">
        <v>68</v>
      </c>
      <c r="C459" s="65" t="s">
        <v>35</v>
      </c>
      <c r="D459" s="65" t="s">
        <v>1414</v>
      </c>
      <c r="E459" s="65" t="s">
        <v>1415</v>
      </c>
      <c r="F459" s="65" t="s">
        <v>1353</v>
      </c>
      <c r="G459" s="65" t="s">
        <v>71</v>
      </c>
      <c r="H459" s="65" t="s">
        <v>72</v>
      </c>
      <c r="I459" s="65" t="s">
        <v>1353</v>
      </c>
      <c r="J459" s="65" t="s">
        <v>1364</v>
      </c>
      <c r="K459" s="71">
        <v>44630</v>
      </c>
      <c r="L459" s="65" t="s">
        <v>1355</v>
      </c>
      <c r="M459" s="65" t="s">
        <v>1112</v>
      </c>
      <c r="N459" s="65">
        <v>114000</v>
      </c>
      <c r="O459" s="65" t="s">
        <v>76</v>
      </c>
      <c r="P459" s="65">
        <f>VLOOKUP(D459,资产包数据!B:G,5,0)</f>
        <v>48</v>
      </c>
      <c r="Q459" s="65">
        <v>3080</v>
      </c>
      <c r="R459" s="65"/>
      <c r="S459" s="65">
        <v>18480</v>
      </c>
      <c r="T459" s="65">
        <v>18480</v>
      </c>
      <c r="U459" s="65">
        <f>VLOOKUP(D459,资产包数据!B:N,13,0)</f>
        <v>75.92</v>
      </c>
      <c r="V459" s="65" t="s">
        <v>1416</v>
      </c>
    </row>
    <row r="460" ht="15" spans="1:22">
      <c r="A460" s="65" t="s">
        <v>178</v>
      </c>
      <c r="B460" s="65" t="s">
        <v>68</v>
      </c>
      <c r="C460" s="65" t="s">
        <v>35</v>
      </c>
      <c r="D460" s="65" t="s">
        <v>1417</v>
      </c>
      <c r="E460" s="65" t="s">
        <v>1418</v>
      </c>
      <c r="F460" s="65" t="s">
        <v>1353</v>
      </c>
      <c r="G460" s="65" t="s">
        <v>71</v>
      </c>
      <c r="H460" s="65" t="s">
        <v>72</v>
      </c>
      <c r="I460" s="65" t="s">
        <v>1353</v>
      </c>
      <c r="J460" s="65" t="s">
        <v>1364</v>
      </c>
      <c r="K460" s="71">
        <v>44630</v>
      </c>
      <c r="L460" s="65" t="s">
        <v>1355</v>
      </c>
      <c r="M460" s="65" t="s">
        <v>1112</v>
      </c>
      <c r="N460" s="65">
        <v>114000</v>
      </c>
      <c r="O460" s="65" t="s">
        <v>76</v>
      </c>
      <c r="P460" s="65">
        <f>VLOOKUP(D460,资产包数据!B:G,5,0)</f>
        <v>48</v>
      </c>
      <c r="Q460" s="65">
        <v>3080</v>
      </c>
      <c r="R460" s="65"/>
      <c r="S460" s="65">
        <v>18480</v>
      </c>
      <c r="T460" s="65">
        <v>18480</v>
      </c>
      <c r="U460" s="65">
        <f>VLOOKUP(D460,资产包数据!B:N,13,0)</f>
        <v>76</v>
      </c>
      <c r="V460" s="65" t="s">
        <v>1419</v>
      </c>
    </row>
    <row r="461" ht="15" spans="1:22">
      <c r="A461" s="65" t="s">
        <v>67</v>
      </c>
      <c r="B461" s="65" t="s">
        <v>68</v>
      </c>
      <c r="C461" s="65" t="s">
        <v>35</v>
      </c>
      <c r="D461" s="65" t="s">
        <v>1420</v>
      </c>
      <c r="E461" s="65" t="s">
        <v>1421</v>
      </c>
      <c r="F461" s="65" t="s">
        <v>71</v>
      </c>
      <c r="G461" s="65" t="s">
        <v>71</v>
      </c>
      <c r="H461" s="65" t="s">
        <v>72</v>
      </c>
      <c r="I461" s="65" t="s">
        <v>71</v>
      </c>
      <c r="J461" s="65" t="s">
        <v>1422</v>
      </c>
      <c r="K461" s="71">
        <v>44744</v>
      </c>
      <c r="L461" s="65" t="s">
        <v>1105</v>
      </c>
      <c r="M461" s="65" t="s">
        <v>1106</v>
      </c>
      <c r="N461" s="65">
        <v>114000</v>
      </c>
      <c r="O461" s="65" t="s">
        <v>76</v>
      </c>
      <c r="P461" s="65">
        <f>VLOOKUP(D461,资产包数据!B:G,5,0)</f>
        <v>48</v>
      </c>
      <c r="Q461" s="65">
        <v>3080</v>
      </c>
      <c r="R461" s="65"/>
      <c r="S461" s="65">
        <v>6160</v>
      </c>
      <c r="T461" s="65">
        <v>6160</v>
      </c>
      <c r="U461" s="65">
        <f>VLOOKUP(D461,资产包数据!B:N,13,0)</f>
        <v>76</v>
      </c>
      <c r="V461" s="65" t="s">
        <v>1423</v>
      </c>
    </row>
    <row r="462" ht="15" spans="1:22">
      <c r="A462" s="65" t="s">
        <v>178</v>
      </c>
      <c r="B462" s="65" t="s">
        <v>68</v>
      </c>
      <c r="C462" s="65" t="s">
        <v>35</v>
      </c>
      <c r="D462" s="65" t="s">
        <v>1424</v>
      </c>
      <c r="E462" s="65" t="s">
        <v>1425</v>
      </c>
      <c r="F462" s="65" t="s">
        <v>1353</v>
      </c>
      <c r="G462" s="65" t="s">
        <v>71</v>
      </c>
      <c r="H462" s="65" t="s">
        <v>72</v>
      </c>
      <c r="I462" s="65" t="s">
        <v>1353</v>
      </c>
      <c r="J462" s="65" t="s">
        <v>1364</v>
      </c>
      <c r="K462" s="71">
        <v>44630</v>
      </c>
      <c r="L462" s="65" t="s">
        <v>1355</v>
      </c>
      <c r="M462" s="65" t="s">
        <v>1112</v>
      </c>
      <c r="N462" s="65">
        <v>114000</v>
      </c>
      <c r="O462" s="65" t="s">
        <v>76</v>
      </c>
      <c r="P462" s="65">
        <f>VLOOKUP(D462,资产包数据!B:G,5,0)</f>
        <v>48</v>
      </c>
      <c r="Q462" s="65">
        <v>3080</v>
      </c>
      <c r="R462" s="65"/>
      <c r="S462" s="65">
        <v>18480</v>
      </c>
      <c r="T462" s="65">
        <v>18480</v>
      </c>
      <c r="U462" s="65">
        <f>VLOOKUP(D462,资产包数据!B:N,13,0)</f>
        <v>76</v>
      </c>
      <c r="V462" s="65" t="s">
        <v>1426</v>
      </c>
    </row>
    <row r="463" ht="15" spans="1:22">
      <c r="A463" s="65" t="s">
        <v>178</v>
      </c>
      <c r="B463" s="65" t="s">
        <v>68</v>
      </c>
      <c r="C463" s="65" t="s">
        <v>35</v>
      </c>
      <c r="D463" s="65" t="s">
        <v>1427</v>
      </c>
      <c r="E463" s="65" t="s">
        <v>1428</v>
      </c>
      <c r="F463" s="65" t="s">
        <v>1353</v>
      </c>
      <c r="G463" s="65" t="s">
        <v>71</v>
      </c>
      <c r="H463" s="65" t="s">
        <v>72</v>
      </c>
      <c r="I463" s="65" t="s">
        <v>1353</v>
      </c>
      <c r="J463" s="65" t="s">
        <v>1364</v>
      </c>
      <c r="K463" s="71">
        <v>44630</v>
      </c>
      <c r="L463" s="65" t="s">
        <v>1355</v>
      </c>
      <c r="M463" s="65" t="s">
        <v>1112</v>
      </c>
      <c r="N463" s="65">
        <v>114000</v>
      </c>
      <c r="O463" s="65" t="s">
        <v>76</v>
      </c>
      <c r="P463" s="65">
        <f>VLOOKUP(D463,资产包数据!B:G,5,0)</f>
        <v>48</v>
      </c>
      <c r="Q463" s="65">
        <v>3080</v>
      </c>
      <c r="R463" s="65"/>
      <c r="S463" s="65">
        <v>18480</v>
      </c>
      <c r="T463" s="65">
        <v>18480</v>
      </c>
      <c r="U463" s="65">
        <f>VLOOKUP(D463,资产包数据!B:N,13,0)</f>
        <v>76</v>
      </c>
      <c r="V463" s="65" t="s">
        <v>1429</v>
      </c>
    </row>
    <row r="464" ht="15" spans="1:22">
      <c r="A464" s="65" t="s">
        <v>67</v>
      </c>
      <c r="B464" s="65" t="s">
        <v>68</v>
      </c>
      <c r="C464" s="65" t="s">
        <v>35</v>
      </c>
      <c r="D464" s="65" t="s">
        <v>1430</v>
      </c>
      <c r="E464" s="65" t="s">
        <v>1431</v>
      </c>
      <c r="F464" s="65" t="s">
        <v>71</v>
      </c>
      <c r="G464" s="65" t="s">
        <v>71</v>
      </c>
      <c r="H464" s="65" t="s">
        <v>72</v>
      </c>
      <c r="I464" s="65" t="s">
        <v>71</v>
      </c>
      <c r="J464" s="65" t="s">
        <v>1128</v>
      </c>
      <c r="K464" s="71">
        <v>44790</v>
      </c>
      <c r="L464" s="65" t="s">
        <v>1111</v>
      </c>
      <c r="M464" s="65" t="s">
        <v>1112</v>
      </c>
      <c r="N464" s="65">
        <v>114000</v>
      </c>
      <c r="O464" s="65" t="s">
        <v>76</v>
      </c>
      <c r="P464" s="65">
        <f>VLOOKUP(D464,资产包数据!B:G,5,0)</f>
        <v>48</v>
      </c>
      <c r="Q464" s="65">
        <v>3080</v>
      </c>
      <c r="R464" s="65"/>
      <c r="S464" s="65">
        <v>3080</v>
      </c>
      <c r="T464" s="65">
        <v>3080</v>
      </c>
      <c r="U464" s="65">
        <f>VLOOKUP(D464,资产包数据!B:N,13,0)</f>
        <v>76</v>
      </c>
      <c r="V464" s="65" t="s">
        <v>1432</v>
      </c>
    </row>
    <row r="465" ht="15" spans="1:22">
      <c r="A465" s="65" t="s">
        <v>67</v>
      </c>
      <c r="B465" s="65" t="s">
        <v>68</v>
      </c>
      <c r="C465" s="65" t="s">
        <v>35</v>
      </c>
      <c r="D465" s="65" t="s">
        <v>1433</v>
      </c>
      <c r="E465" s="65" t="s">
        <v>1434</v>
      </c>
      <c r="F465" s="65" t="s">
        <v>71</v>
      </c>
      <c r="G465" s="65" t="s">
        <v>71</v>
      </c>
      <c r="H465" s="65" t="s">
        <v>72</v>
      </c>
      <c r="I465" s="65" t="s">
        <v>71</v>
      </c>
      <c r="J465" s="65" t="s">
        <v>1128</v>
      </c>
      <c r="K465" s="71">
        <v>44790</v>
      </c>
      <c r="L465" s="65" t="s">
        <v>1111</v>
      </c>
      <c r="M465" s="65" t="s">
        <v>1112</v>
      </c>
      <c r="N465" s="65">
        <v>114000</v>
      </c>
      <c r="O465" s="65" t="s">
        <v>76</v>
      </c>
      <c r="P465" s="65">
        <f>VLOOKUP(D465,资产包数据!B:G,5,0)</f>
        <v>48</v>
      </c>
      <c r="Q465" s="65">
        <v>3080</v>
      </c>
      <c r="R465" s="65"/>
      <c r="S465" s="65">
        <v>3080</v>
      </c>
      <c r="T465" s="65">
        <v>3080</v>
      </c>
      <c r="U465" s="65">
        <f>VLOOKUP(D465,资产包数据!B:N,13,0)</f>
        <v>76</v>
      </c>
      <c r="V465" s="65" t="s">
        <v>1435</v>
      </c>
    </row>
    <row r="466" ht="15" spans="1:22">
      <c r="A466" s="65" t="s">
        <v>67</v>
      </c>
      <c r="B466" s="65" t="s">
        <v>68</v>
      </c>
      <c r="C466" s="65" t="s">
        <v>35</v>
      </c>
      <c r="D466" s="65" t="s">
        <v>1436</v>
      </c>
      <c r="E466" s="65" t="s">
        <v>1437</v>
      </c>
      <c r="F466" s="65" t="s">
        <v>71</v>
      </c>
      <c r="G466" s="65" t="s">
        <v>71</v>
      </c>
      <c r="H466" s="65" t="s">
        <v>72</v>
      </c>
      <c r="I466" s="65" t="s">
        <v>71</v>
      </c>
      <c r="J466" s="65" t="s">
        <v>1225</v>
      </c>
      <c r="K466" s="71">
        <v>44811</v>
      </c>
      <c r="L466" s="65" t="s">
        <v>1111</v>
      </c>
      <c r="M466" s="65" t="s">
        <v>1112</v>
      </c>
      <c r="N466" s="65">
        <v>114000</v>
      </c>
      <c r="O466" s="65" t="s">
        <v>76</v>
      </c>
      <c r="P466" s="65">
        <f>VLOOKUP(D466,资产包数据!B:G,5,0)</f>
        <v>48</v>
      </c>
      <c r="Q466" s="65">
        <v>3080</v>
      </c>
      <c r="R466" s="65"/>
      <c r="S466" s="65"/>
      <c r="T466" s="65"/>
      <c r="U466" s="65">
        <f>VLOOKUP(D466,资产包数据!B:N,13,0)</f>
        <v>76</v>
      </c>
      <c r="V466" s="65" t="s">
        <v>1438</v>
      </c>
    </row>
    <row r="467" ht="15" spans="1:22">
      <c r="A467" s="65" t="s">
        <v>67</v>
      </c>
      <c r="B467" s="65" t="s">
        <v>68</v>
      </c>
      <c r="C467" s="65" t="s">
        <v>35</v>
      </c>
      <c r="D467" s="65" t="s">
        <v>1439</v>
      </c>
      <c r="E467" s="65" t="s">
        <v>1440</v>
      </c>
      <c r="F467" s="65" t="s">
        <v>71</v>
      </c>
      <c r="G467" s="65" t="s">
        <v>71</v>
      </c>
      <c r="H467" s="65" t="s">
        <v>72</v>
      </c>
      <c r="I467" s="65" t="s">
        <v>71</v>
      </c>
      <c r="J467" s="65" t="s">
        <v>1121</v>
      </c>
      <c r="K467" s="71">
        <v>44820</v>
      </c>
      <c r="L467" s="65" t="s">
        <v>1111</v>
      </c>
      <c r="M467" s="65" t="s">
        <v>1112</v>
      </c>
      <c r="N467" s="65">
        <v>114000</v>
      </c>
      <c r="O467" s="65" t="s">
        <v>76</v>
      </c>
      <c r="P467" s="65">
        <f>VLOOKUP(D467,资产包数据!B:G,5,0)</f>
        <v>48</v>
      </c>
      <c r="Q467" s="65">
        <v>3080</v>
      </c>
      <c r="R467" s="65"/>
      <c r="S467" s="65"/>
      <c r="T467" s="65"/>
      <c r="U467" s="65">
        <f>VLOOKUP(D467,资产包数据!B:N,13,0)</f>
        <v>76</v>
      </c>
      <c r="V467" s="65" t="s">
        <v>1441</v>
      </c>
    </row>
    <row r="468" ht="15" spans="1:22">
      <c r="A468" s="65" t="s">
        <v>67</v>
      </c>
      <c r="B468" s="65" t="s">
        <v>68</v>
      </c>
      <c r="C468" s="65" t="s">
        <v>35</v>
      </c>
      <c r="D468" s="65" t="s">
        <v>1442</v>
      </c>
      <c r="E468" s="65" t="s">
        <v>1443</v>
      </c>
      <c r="F468" s="65" t="s">
        <v>71</v>
      </c>
      <c r="G468" s="65" t="s">
        <v>71</v>
      </c>
      <c r="H468" s="65" t="s">
        <v>72</v>
      </c>
      <c r="I468" s="65" t="s">
        <v>71</v>
      </c>
      <c r="J468" s="65" t="s">
        <v>1225</v>
      </c>
      <c r="K468" s="71">
        <v>44811</v>
      </c>
      <c r="L468" s="65" t="s">
        <v>1111</v>
      </c>
      <c r="M468" s="65" t="s">
        <v>1112</v>
      </c>
      <c r="N468" s="65">
        <v>114000</v>
      </c>
      <c r="O468" s="65" t="s">
        <v>76</v>
      </c>
      <c r="P468" s="65">
        <f>VLOOKUP(D468,资产包数据!B:G,5,0)</f>
        <v>48</v>
      </c>
      <c r="Q468" s="65">
        <v>3080</v>
      </c>
      <c r="R468" s="65"/>
      <c r="S468" s="65"/>
      <c r="T468" s="65"/>
      <c r="U468" s="65">
        <f>VLOOKUP(D468,资产包数据!B:N,13,0)</f>
        <v>76</v>
      </c>
      <c r="V468" s="65" t="s">
        <v>1444</v>
      </c>
    </row>
    <row r="469" ht="15" spans="1:22">
      <c r="A469" s="65" t="s">
        <v>67</v>
      </c>
      <c r="B469" s="65" t="s">
        <v>110</v>
      </c>
      <c r="C469" s="65" t="s">
        <v>35</v>
      </c>
      <c r="D469" s="65" t="s">
        <v>1445</v>
      </c>
      <c r="E469" s="65" t="s">
        <v>1446</v>
      </c>
      <c r="F469" s="65"/>
      <c r="G469" s="65" t="s">
        <v>71</v>
      </c>
      <c r="H469" s="65"/>
      <c r="I469" s="65" t="s">
        <v>71</v>
      </c>
      <c r="J469" s="65"/>
      <c r="K469" s="65"/>
      <c r="L469" s="65" t="s">
        <v>1111</v>
      </c>
      <c r="M469" s="65" t="s">
        <v>1112</v>
      </c>
      <c r="N469" s="65">
        <v>114000</v>
      </c>
      <c r="O469" s="65" t="s">
        <v>76</v>
      </c>
      <c r="P469" s="65">
        <f>VLOOKUP(D469,资产包数据!B:G,5,0)</f>
        <v>48</v>
      </c>
      <c r="Q469" s="65"/>
      <c r="R469" s="65"/>
      <c r="S469" s="65"/>
      <c r="T469" s="65"/>
      <c r="U469" s="65">
        <f>VLOOKUP(D469,资产包数据!B:N,13,0)</f>
        <v>76</v>
      </c>
      <c r="V469" s="65"/>
    </row>
    <row r="470" ht="15" spans="1:22">
      <c r="A470" s="65" t="s">
        <v>67</v>
      </c>
      <c r="B470" s="65" t="s">
        <v>68</v>
      </c>
      <c r="C470" s="65" t="s">
        <v>35</v>
      </c>
      <c r="D470" s="65" t="s">
        <v>1447</v>
      </c>
      <c r="E470" s="65" t="s">
        <v>1448</v>
      </c>
      <c r="F470" s="65" t="s">
        <v>71</v>
      </c>
      <c r="G470" s="65" t="s">
        <v>71</v>
      </c>
      <c r="H470" s="65" t="s">
        <v>72</v>
      </c>
      <c r="I470" s="65" t="s">
        <v>71</v>
      </c>
      <c r="J470" s="65" t="s">
        <v>1449</v>
      </c>
      <c r="K470" s="71">
        <v>44785</v>
      </c>
      <c r="L470" s="65" t="s">
        <v>1111</v>
      </c>
      <c r="M470" s="65" t="s">
        <v>1112</v>
      </c>
      <c r="N470" s="65">
        <v>114000</v>
      </c>
      <c r="O470" s="65" t="s">
        <v>76</v>
      </c>
      <c r="P470" s="65">
        <f>VLOOKUP(D470,资产包数据!B:G,5,0)</f>
        <v>48</v>
      </c>
      <c r="Q470" s="65">
        <v>3080</v>
      </c>
      <c r="R470" s="65"/>
      <c r="S470" s="65">
        <v>3080</v>
      </c>
      <c r="T470" s="65">
        <v>3080</v>
      </c>
      <c r="U470" s="65">
        <f>VLOOKUP(D470,资产包数据!B:N,13,0)</f>
        <v>76</v>
      </c>
      <c r="V470" s="65" t="s">
        <v>1450</v>
      </c>
    </row>
    <row r="471" ht="15" spans="1:22">
      <c r="A471" s="65" t="s">
        <v>67</v>
      </c>
      <c r="B471" s="65" t="s">
        <v>68</v>
      </c>
      <c r="C471" s="65" t="s">
        <v>35</v>
      </c>
      <c r="D471" s="65" t="s">
        <v>1451</v>
      </c>
      <c r="E471" s="65" t="s">
        <v>1452</v>
      </c>
      <c r="F471" s="65" t="s">
        <v>71</v>
      </c>
      <c r="G471" s="65" t="s">
        <v>71</v>
      </c>
      <c r="H471" s="65" t="s">
        <v>72</v>
      </c>
      <c r="I471" s="65" t="s">
        <v>71</v>
      </c>
      <c r="J471" s="65" t="s">
        <v>1121</v>
      </c>
      <c r="K471" s="71">
        <v>44820</v>
      </c>
      <c r="L471" s="65" t="s">
        <v>1111</v>
      </c>
      <c r="M471" s="65" t="s">
        <v>1112</v>
      </c>
      <c r="N471" s="65">
        <v>114000</v>
      </c>
      <c r="O471" s="65" t="s">
        <v>76</v>
      </c>
      <c r="P471" s="65">
        <f>VLOOKUP(D471,资产包数据!B:G,5,0)</f>
        <v>48</v>
      </c>
      <c r="Q471" s="65">
        <v>3080</v>
      </c>
      <c r="R471" s="65"/>
      <c r="S471" s="65"/>
      <c r="T471" s="65"/>
      <c r="U471" s="65">
        <f>VLOOKUP(D471,资产包数据!B:N,13,0)</f>
        <v>76</v>
      </c>
      <c r="V471" s="65" t="s">
        <v>1453</v>
      </c>
    </row>
    <row r="472" ht="15" spans="1:22">
      <c r="A472" s="65" t="s">
        <v>178</v>
      </c>
      <c r="B472" s="65" t="s">
        <v>68</v>
      </c>
      <c r="C472" s="65" t="s">
        <v>35</v>
      </c>
      <c r="D472" s="65" t="s">
        <v>1454</v>
      </c>
      <c r="E472" s="65" t="s">
        <v>1455</v>
      </c>
      <c r="F472" s="65" t="s">
        <v>1353</v>
      </c>
      <c r="G472" s="65" t="s">
        <v>71</v>
      </c>
      <c r="H472" s="65" t="s">
        <v>72</v>
      </c>
      <c r="I472" s="65" t="s">
        <v>1353</v>
      </c>
      <c r="J472" s="65" t="s">
        <v>1354</v>
      </c>
      <c r="K472" s="71">
        <v>44621</v>
      </c>
      <c r="L472" s="65" t="s">
        <v>1355</v>
      </c>
      <c r="M472" s="65" t="s">
        <v>1112</v>
      </c>
      <c r="N472" s="65">
        <v>114000</v>
      </c>
      <c r="O472" s="65" t="s">
        <v>76</v>
      </c>
      <c r="P472" s="65">
        <f>VLOOKUP(D472,资产包数据!B:G,5,0)</f>
        <v>48</v>
      </c>
      <c r="Q472" s="65">
        <v>3080</v>
      </c>
      <c r="R472" s="65"/>
      <c r="S472" s="65">
        <v>18480</v>
      </c>
      <c r="T472" s="65">
        <v>18480</v>
      </c>
      <c r="U472" s="65">
        <f>VLOOKUP(D472,资产包数据!B:N,13,0)</f>
        <v>76</v>
      </c>
      <c r="V472" s="65" t="s">
        <v>1456</v>
      </c>
    </row>
    <row r="473" ht="15" spans="1:22">
      <c r="A473" s="65" t="s">
        <v>67</v>
      </c>
      <c r="B473" s="65" t="s">
        <v>110</v>
      </c>
      <c r="C473" s="65" t="s">
        <v>35</v>
      </c>
      <c r="D473" s="65" t="s">
        <v>1457</v>
      </c>
      <c r="E473" s="65" t="s">
        <v>1458</v>
      </c>
      <c r="F473" s="65"/>
      <c r="G473" s="65" t="s">
        <v>71</v>
      </c>
      <c r="H473" s="65"/>
      <c r="I473" s="65" t="s">
        <v>71</v>
      </c>
      <c r="J473" s="65"/>
      <c r="K473" s="65"/>
      <c r="L473" s="65" t="s">
        <v>1111</v>
      </c>
      <c r="M473" s="65" t="s">
        <v>1112</v>
      </c>
      <c r="N473" s="65">
        <v>114000</v>
      </c>
      <c r="O473" s="65" t="s">
        <v>76</v>
      </c>
      <c r="P473" s="65">
        <f>VLOOKUP(D473,资产包数据!B:G,5,0)</f>
        <v>48</v>
      </c>
      <c r="Q473" s="65"/>
      <c r="R473" s="65"/>
      <c r="S473" s="65"/>
      <c r="T473" s="65"/>
      <c r="U473" s="65">
        <f>VLOOKUP(D473,资产包数据!B:N,13,0)</f>
        <v>76</v>
      </c>
      <c r="V473" s="65"/>
    </row>
    <row r="474" ht="15" spans="1:22">
      <c r="A474" s="65" t="s">
        <v>67</v>
      </c>
      <c r="B474" s="65" t="s">
        <v>68</v>
      </c>
      <c r="C474" s="65" t="s">
        <v>35</v>
      </c>
      <c r="D474" s="65" t="s">
        <v>1459</v>
      </c>
      <c r="E474" s="65" t="s">
        <v>1460</v>
      </c>
      <c r="F474" s="65" t="s">
        <v>71</v>
      </c>
      <c r="G474" s="65" t="s">
        <v>71</v>
      </c>
      <c r="H474" s="65" t="s">
        <v>72</v>
      </c>
      <c r="I474" s="65" t="s">
        <v>71</v>
      </c>
      <c r="J474" s="65" t="s">
        <v>1158</v>
      </c>
      <c r="K474" s="71">
        <v>44798</v>
      </c>
      <c r="L474" s="65" t="s">
        <v>1111</v>
      </c>
      <c r="M474" s="65" t="s">
        <v>1112</v>
      </c>
      <c r="N474" s="65">
        <v>114000</v>
      </c>
      <c r="O474" s="65" t="s">
        <v>76</v>
      </c>
      <c r="P474" s="65">
        <f>VLOOKUP(D474,资产包数据!B:G,5,0)</f>
        <v>48</v>
      </c>
      <c r="Q474" s="65">
        <v>3080</v>
      </c>
      <c r="R474" s="65"/>
      <c r="S474" s="65">
        <v>3080</v>
      </c>
      <c r="T474" s="65">
        <v>3080</v>
      </c>
      <c r="U474" s="65">
        <f>VLOOKUP(D474,资产包数据!B:N,13,0)</f>
        <v>76</v>
      </c>
      <c r="V474" s="65" t="s">
        <v>1461</v>
      </c>
    </row>
    <row r="475" ht="15" spans="1:22">
      <c r="A475" s="65" t="s">
        <v>67</v>
      </c>
      <c r="B475" s="65" t="s">
        <v>68</v>
      </c>
      <c r="C475" s="65" t="s">
        <v>35</v>
      </c>
      <c r="D475" s="65" t="s">
        <v>1462</v>
      </c>
      <c r="E475" s="65" t="s">
        <v>1463</v>
      </c>
      <c r="F475" s="65" t="s">
        <v>71</v>
      </c>
      <c r="G475" s="65" t="s">
        <v>71</v>
      </c>
      <c r="H475" s="65" t="s">
        <v>72</v>
      </c>
      <c r="I475" s="65" t="s">
        <v>71</v>
      </c>
      <c r="J475" s="65" t="s">
        <v>1158</v>
      </c>
      <c r="K475" s="71">
        <v>44798</v>
      </c>
      <c r="L475" s="65" t="s">
        <v>1111</v>
      </c>
      <c r="M475" s="65" t="s">
        <v>1112</v>
      </c>
      <c r="N475" s="65">
        <v>114000</v>
      </c>
      <c r="O475" s="65" t="s">
        <v>76</v>
      </c>
      <c r="P475" s="65">
        <f>VLOOKUP(D475,资产包数据!B:G,5,0)</f>
        <v>48</v>
      </c>
      <c r="Q475" s="65">
        <v>3080</v>
      </c>
      <c r="R475" s="65"/>
      <c r="S475" s="65">
        <v>3080</v>
      </c>
      <c r="T475" s="65">
        <v>3080</v>
      </c>
      <c r="U475" s="65">
        <f>VLOOKUP(D475,资产包数据!B:N,13,0)</f>
        <v>76</v>
      </c>
      <c r="V475" s="65" t="s">
        <v>1464</v>
      </c>
    </row>
    <row r="476" ht="15" spans="1:22">
      <c r="A476" s="65" t="s">
        <v>67</v>
      </c>
      <c r="B476" s="65" t="s">
        <v>110</v>
      </c>
      <c r="C476" s="65" t="s">
        <v>35</v>
      </c>
      <c r="D476" s="65" t="s">
        <v>1465</v>
      </c>
      <c r="E476" s="65" t="s">
        <v>1466</v>
      </c>
      <c r="F476" s="65"/>
      <c r="G476" s="65" t="s">
        <v>71</v>
      </c>
      <c r="H476" s="65"/>
      <c r="I476" s="65" t="s">
        <v>71</v>
      </c>
      <c r="J476" s="65"/>
      <c r="K476" s="65"/>
      <c r="L476" s="65" t="s">
        <v>1111</v>
      </c>
      <c r="M476" s="65" t="s">
        <v>1112</v>
      </c>
      <c r="N476" s="65">
        <v>114000</v>
      </c>
      <c r="O476" s="65" t="s">
        <v>76</v>
      </c>
      <c r="P476" s="65">
        <f>VLOOKUP(D476,资产包数据!B:G,5,0)</f>
        <v>48</v>
      </c>
      <c r="Q476" s="65"/>
      <c r="R476" s="65"/>
      <c r="S476" s="65"/>
      <c r="T476" s="65"/>
      <c r="U476" s="65">
        <f>VLOOKUP(D476,资产包数据!B:N,13,0)</f>
        <v>76</v>
      </c>
      <c r="V476" s="65"/>
    </row>
    <row r="477" ht="15" spans="1:22">
      <c r="A477" s="65" t="s">
        <v>67</v>
      </c>
      <c r="B477" s="65" t="s">
        <v>68</v>
      </c>
      <c r="C477" s="65" t="s">
        <v>35</v>
      </c>
      <c r="D477" s="65" t="s">
        <v>1467</v>
      </c>
      <c r="E477" s="65" t="s">
        <v>1468</v>
      </c>
      <c r="F477" s="65" t="s">
        <v>71</v>
      </c>
      <c r="G477" s="65" t="s">
        <v>71</v>
      </c>
      <c r="H477" s="65" t="s">
        <v>72</v>
      </c>
      <c r="I477" s="65" t="s">
        <v>71</v>
      </c>
      <c r="J477" s="65" t="s">
        <v>1449</v>
      </c>
      <c r="K477" s="71">
        <v>44785</v>
      </c>
      <c r="L477" s="65" t="s">
        <v>1111</v>
      </c>
      <c r="M477" s="65" t="s">
        <v>1112</v>
      </c>
      <c r="N477" s="65">
        <v>114000</v>
      </c>
      <c r="O477" s="65" t="s">
        <v>76</v>
      </c>
      <c r="P477" s="65">
        <f>VLOOKUP(D477,资产包数据!B:G,5,0)</f>
        <v>48</v>
      </c>
      <c r="Q477" s="65">
        <v>3080</v>
      </c>
      <c r="R477" s="65"/>
      <c r="S477" s="65">
        <v>3080</v>
      </c>
      <c r="T477" s="65">
        <v>3080</v>
      </c>
      <c r="U477" s="65">
        <f>VLOOKUP(D477,资产包数据!B:N,13,0)</f>
        <v>76</v>
      </c>
      <c r="V477" s="65" t="s">
        <v>1469</v>
      </c>
    </row>
    <row r="478" ht="15" spans="1:22">
      <c r="A478" s="65" t="s">
        <v>67</v>
      </c>
      <c r="B478" s="65" t="s">
        <v>68</v>
      </c>
      <c r="C478" s="65" t="s">
        <v>35</v>
      </c>
      <c r="D478" s="65" t="s">
        <v>1470</v>
      </c>
      <c r="E478" s="65" t="s">
        <v>1471</v>
      </c>
      <c r="F478" s="65" t="s">
        <v>71</v>
      </c>
      <c r="G478" s="65" t="s">
        <v>71</v>
      </c>
      <c r="H478" s="65" t="s">
        <v>72</v>
      </c>
      <c r="I478" s="65" t="s">
        <v>71</v>
      </c>
      <c r="J478" s="65" t="s">
        <v>1158</v>
      </c>
      <c r="K478" s="71">
        <v>44798</v>
      </c>
      <c r="L478" s="65" t="s">
        <v>1111</v>
      </c>
      <c r="M478" s="65" t="s">
        <v>1112</v>
      </c>
      <c r="N478" s="65">
        <v>114000</v>
      </c>
      <c r="O478" s="65" t="s">
        <v>76</v>
      </c>
      <c r="P478" s="65">
        <f>VLOOKUP(D478,资产包数据!B:G,5,0)</f>
        <v>48</v>
      </c>
      <c r="Q478" s="65">
        <v>3080</v>
      </c>
      <c r="R478" s="65"/>
      <c r="S478" s="65">
        <v>3080</v>
      </c>
      <c r="T478" s="65">
        <v>3080</v>
      </c>
      <c r="U478" s="65">
        <f>VLOOKUP(D478,资产包数据!B:N,13,0)</f>
        <v>76</v>
      </c>
      <c r="V478" s="65" t="s">
        <v>1472</v>
      </c>
    </row>
    <row r="479" ht="15" spans="1:22">
      <c r="A479" s="65" t="s">
        <v>67</v>
      </c>
      <c r="B479" s="65" t="s">
        <v>68</v>
      </c>
      <c r="C479" s="65" t="s">
        <v>35</v>
      </c>
      <c r="D479" s="65" t="s">
        <v>1473</v>
      </c>
      <c r="E479" s="65" t="s">
        <v>1474</v>
      </c>
      <c r="F479" s="65" t="s">
        <v>71</v>
      </c>
      <c r="G479" s="65" t="s">
        <v>71</v>
      </c>
      <c r="H479" s="65" t="s">
        <v>72</v>
      </c>
      <c r="I479" s="65" t="s">
        <v>71</v>
      </c>
      <c r="J479" s="65" t="s">
        <v>1104</v>
      </c>
      <c r="K479" s="71">
        <v>44806</v>
      </c>
      <c r="L479" s="65" t="s">
        <v>1111</v>
      </c>
      <c r="M479" s="65" t="s">
        <v>1112</v>
      </c>
      <c r="N479" s="65">
        <v>114000</v>
      </c>
      <c r="O479" s="65" t="s">
        <v>76</v>
      </c>
      <c r="P479" s="65">
        <f>VLOOKUP(D479,资产包数据!B:G,5,0)</f>
        <v>48</v>
      </c>
      <c r="Q479" s="65">
        <v>3080</v>
      </c>
      <c r="R479" s="65"/>
      <c r="S479" s="65"/>
      <c r="T479" s="65"/>
      <c r="U479" s="65">
        <f>VLOOKUP(D479,资产包数据!B:N,13,0)</f>
        <v>76</v>
      </c>
      <c r="V479" s="65" t="s">
        <v>1475</v>
      </c>
    </row>
    <row r="480" ht="15" spans="1:22">
      <c r="A480" s="65" t="s">
        <v>178</v>
      </c>
      <c r="B480" s="65" t="s">
        <v>68</v>
      </c>
      <c r="C480" s="65" t="s">
        <v>35</v>
      </c>
      <c r="D480" s="65" t="s">
        <v>1476</v>
      </c>
      <c r="E480" s="65" t="s">
        <v>1477</v>
      </c>
      <c r="F480" s="65" t="s">
        <v>1353</v>
      </c>
      <c r="G480" s="65" t="s">
        <v>71</v>
      </c>
      <c r="H480" s="65" t="s">
        <v>72</v>
      </c>
      <c r="I480" s="65" t="s">
        <v>1353</v>
      </c>
      <c r="J480" s="65" t="s">
        <v>1354</v>
      </c>
      <c r="K480" s="71">
        <v>44621</v>
      </c>
      <c r="L480" s="65" t="s">
        <v>1355</v>
      </c>
      <c r="M480" s="65" t="s">
        <v>1112</v>
      </c>
      <c r="N480" s="65">
        <v>114000</v>
      </c>
      <c r="O480" s="65" t="s">
        <v>76</v>
      </c>
      <c r="P480" s="65">
        <f>VLOOKUP(D480,资产包数据!B:G,5,0)</f>
        <v>48</v>
      </c>
      <c r="Q480" s="65">
        <v>3080</v>
      </c>
      <c r="R480" s="65"/>
      <c r="S480" s="65">
        <v>18480</v>
      </c>
      <c r="T480" s="65">
        <v>18480</v>
      </c>
      <c r="U480" s="65">
        <f>VLOOKUP(D480,资产包数据!B:N,13,0)</f>
        <v>76</v>
      </c>
      <c r="V480" s="65" t="s">
        <v>1478</v>
      </c>
    </row>
    <row r="481" ht="15" spans="1:22">
      <c r="A481" s="65" t="s">
        <v>178</v>
      </c>
      <c r="B481" s="65" t="s">
        <v>68</v>
      </c>
      <c r="C481" s="65" t="s">
        <v>35</v>
      </c>
      <c r="D481" s="65" t="s">
        <v>1479</v>
      </c>
      <c r="E481" s="65" t="s">
        <v>1480</v>
      </c>
      <c r="F481" s="65" t="s">
        <v>1353</v>
      </c>
      <c r="G481" s="65" t="s">
        <v>71</v>
      </c>
      <c r="H481" s="65" t="s">
        <v>72</v>
      </c>
      <c r="I481" s="65" t="s">
        <v>1353</v>
      </c>
      <c r="J481" s="65" t="s">
        <v>1354</v>
      </c>
      <c r="K481" s="71">
        <v>44621</v>
      </c>
      <c r="L481" s="65" t="s">
        <v>1355</v>
      </c>
      <c r="M481" s="65" t="s">
        <v>1112</v>
      </c>
      <c r="N481" s="65">
        <v>114000</v>
      </c>
      <c r="O481" s="65" t="s">
        <v>76</v>
      </c>
      <c r="P481" s="65">
        <f>VLOOKUP(D481,资产包数据!B:G,5,0)</f>
        <v>48</v>
      </c>
      <c r="Q481" s="65">
        <v>3080</v>
      </c>
      <c r="R481" s="65"/>
      <c r="S481" s="65">
        <v>18480</v>
      </c>
      <c r="T481" s="65">
        <v>18480</v>
      </c>
      <c r="U481" s="65">
        <f>VLOOKUP(D481,资产包数据!B:N,13,0)</f>
        <v>76</v>
      </c>
      <c r="V481" s="65" t="s">
        <v>1481</v>
      </c>
    </row>
    <row r="482" ht="15" spans="1:22">
      <c r="A482" s="65" t="s">
        <v>178</v>
      </c>
      <c r="B482" s="65" t="s">
        <v>68</v>
      </c>
      <c r="C482" s="65" t="s">
        <v>35</v>
      </c>
      <c r="D482" s="65" t="s">
        <v>1482</v>
      </c>
      <c r="E482" s="65" t="s">
        <v>1483</v>
      </c>
      <c r="F482" s="65" t="s">
        <v>1353</v>
      </c>
      <c r="G482" s="65" t="s">
        <v>71</v>
      </c>
      <c r="H482" s="65" t="s">
        <v>72</v>
      </c>
      <c r="I482" s="65" t="s">
        <v>1353</v>
      </c>
      <c r="J482" s="65" t="s">
        <v>1354</v>
      </c>
      <c r="K482" s="71">
        <v>44621</v>
      </c>
      <c r="L482" s="65" t="s">
        <v>1355</v>
      </c>
      <c r="M482" s="65" t="s">
        <v>1112</v>
      </c>
      <c r="N482" s="65">
        <v>114000</v>
      </c>
      <c r="O482" s="65" t="s">
        <v>76</v>
      </c>
      <c r="P482" s="65">
        <f>VLOOKUP(D482,资产包数据!B:G,5,0)</f>
        <v>48</v>
      </c>
      <c r="Q482" s="65">
        <v>3080</v>
      </c>
      <c r="R482" s="65"/>
      <c r="S482" s="65">
        <v>18480</v>
      </c>
      <c r="T482" s="65">
        <v>18480</v>
      </c>
      <c r="U482" s="65">
        <f>VLOOKUP(D482,资产包数据!B:N,13,0)</f>
        <v>76</v>
      </c>
      <c r="V482" s="65" t="s">
        <v>1484</v>
      </c>
    </row>
    <row r="483" ht="15" spans="1:22">
      <c r="A483" s="65" t="s">
        <v>178</v>
      </c>
      <c r="B483" s="65" t="s">
        <v>68</v>
      </c>
      <c r="C483" s="65" t="s">
        <v>35</v>
      </c>
      <c r="D483" s="65" t="s">
        <v>1485</v>
      </c>
      <c r="E483" s="65" t="s">
        <v>1486</v>
      </c>
      <c r="F483" s="65" t="s">
        <v>1353</v>
      </c>
      <c r="G483" s="65" t="s">
        <v>71</v>
      </c>
      <c r="H483" s="65" t="s">
        <v>72</v>
      </c>
      <c r="I483" s="65" t="s">
        <v>1353</v>
      </c>
      <c r="J483" s="65" t="s">
        <v>1354</v>
      </c>
      <c r="K483" s="71">
        <v>44621</v>
      </c>
      <c r="L483" s="65" t="s">
        <v>1355</v>
      </c>
      <c r="M483" s="65" t="s">
        <v>1112</v>
      </c>
      <c r="N483" s="65">
        <v>114000</v>
      </c>
      <c r="O483" s="65" t="s">
        <v>76</v>
      </c>
      <c r="P483" s="65">
        <f>VLOOKUP(D483,资产包数据!B:G,5,0)</f>
        <v>48</v>
      </c>
      <c r="Q483" s="65">
        <v>3080</v>
      </c>
      <c r="R483" s="65"/>
      <c r="S483" s="65">
        <v>18480</v>
      </c>
      <c r="T483" s="65">
        <v>18480</v>
      </c>
      <c r="U483" s="65">
        <f>VLOOKUP(D483,资产包数据!B:N,13,0)</f>
        <v>76</v>
      </c>
      <c r="V483" s="65" t="s">
        <v>1487</v>
      </c>
    </row>
    <row r="484" ht="15" spans="1:22">
      <c r="A484" s="65" t="s">
        <v>67</v>
      </c>
      <c r="B484" s="65" t="s">
        <v>68</v>
      </c>
      <c r="C484" s="65" t="s">
        <v>35</v>
      </c>
      <c r="D484" s="65" t="s">
        <v>1488</v>
      </c>
      <c r="E484" s="65" t="s">
        <v>1489</v>
      </c>
      <c r="F484" s="65" t="s">
        <v>71</v>
      </c>
      <c r="G484" s="65" t="s">
        <v>71</v>
      </c>
      <c r="H484" s="65" t="s">
        <v>72</v>
      </c>
      <c r="I484" s="65" t="s">
        <v>71</v>
      </c>
      <c r="J484" s="65" t="s">
        <v>1104</v>
      </c>
      <c r="K484" s="71">
        <v>44806</v>
      </c>
      <c r="L484" s="65" t="s">
        <v>1111</v>
      </c>
      <c r="M484" s="65" t="s">
        <v>1112</v>
      </c>
      <c r="N484" s="65">
        <v>114000</v>
      </c>
      <c r="O484" s="65" t="s">
        <v>76</v>
      </c>
      <c r="P484" s="65">
        <f>VLOOKUP(D484,资产包数据!B:G,5,0)</f>
        <v>48</v>
      </c>
      <c r="Q484" s="65">
        <v>3080</v>
      </c>
      <c r="R484" s="65"/>
      <c r="S484" s="65"/>
      <c r="T484" s="65"/>
      <c r="U484" s="65">
        <f>VLOOKUP(D484,资产包数据!B:N,13,0)</f>
        <v>76</v>
      </c>
      <c r="V484" s="65" t="s">
        <v>1490</v>
      </c>
    </row>
    <row r="485" ht="15" spans="1:22">
      <c r="A485" s="65" t="s">
        <v>67</v>
      </c>
      <c r="B485" s="65" t="s">
        <v>68</v>
      </c>
      <c r="C485" s="65" t="s">
        <v>35</v>
      </c>
      <c r="D485" s="65" t="s">
        <v>1491</v>
      </c>
      <c r="E485" s="65" t="s">
        <v>1492</v>
      </c>
      <c r="F485" s="65" t="s">
        <v>71</v>
      </c>
      <c r="G485" s="65" t="s">
        <v>71</v>
      </c>
      <c r="H485" s="65" t="s">
        <v>72</v>
      </c>
      <c r="I485" s="65" t="s">
        <v>71</v>
      </c>
      <c r="J485" s="65" t="s">
        <v>1225</v>
      </c>
      <c r="K485" s="71">
        <v>44811</v>
      </c>
      <c r="L485" s="65" t="s">
        <v>1111</v>
      </c>
      <c r="M485" s="65" t="s">
        <v>1112</v>
      </c>
      <c r="N485" s="65">
        <v>114000</v>
      </c>
      <c r="O485" s="65" t="s">
        <v>76</v>
      </c>
      <c r="P485" s="65">
        <f>VLOOKUP(D485,资产包数据!B:G,5,0)</f>
        <v>48</v>
      </c>
      <c r="Q485" s="65">
        <v>3080</v>
      </c>
      <c r="R485" s="65"/>
      <c r="S485" s="65"/>
      <c r="T485" s="65"/>
      <c r="U485" s="65">
        <f>VLOOKUP(D485,资产包数据!B:N,13,0)</f>
        <v>76</v>
      </c>
      <c r="V485" s="65" t="s">
        <v>1493</v>
      </c>
    </row>
    <row r="486" ht="15" spans="1:22">
      <c r="A486" s="65" t="s">
        <v>67</v>
      </c>
      <c r="B486" s="65" t="s">
        <v>68</v>
      </c>
      <c r="C486" s="65" t="s">
        <v>35</v>
      </c>
      <c r="D486" s="65" t="s">
        <v>1494</v>
      </c>
      <c r="E486" s="65" t="s">
        <v>1495</v>
      </c>
      <c r="F486" s="65" t="s">
        <v>71</v>
      </c>
      <c r="G486" s="65" t="s">
        <v>71</v>
      </c>
      <c r="H486" s="65" t="s">
        <v>72</v>
      </c>
      <c r="I486" s="65" t="s">
        <v>71</v>
      </c>
      <c r="J486" s="65" t="s">
        <v>1128</v>
      </c>
      <c r="K486" s="71">
        <v>44790</v>
      </c>
      <c r="L486" s="65" t="s">
        <v>1111</v>
      </c>
      <c r="M486" s="65" t="s">
        <v>1112</v>
      </c>
      <c r="N486" s="65">
        <v>114000</v>
      </c>
      <c r="O486" s="65" t="s">
        <v>76</v>
      </c>
      <c r="P486" s="65">
        <f>VLOOKUP(D486,资产包数据!B:G,5,0)</f>
        <v>48</v>
      </c>
      <c r="Q486" s="65">
        <v>3080</v>
      </c>
      <c r="R486" s="65"/>
      <c r="S486" s="65">
        <v>3080</v>
      </c>
      <c r="T486" s="65">
        <v>3080</v>
      </c>
      <c r="U486" s="65">
        <f>VLOOKUP(D486,资产包数据!B:N,13,0)</f>
        <v>76</v>
      </c>
      <c r="V486" s="65" t="s">
        <v>1496</v>
      </c>
    </row>
    <row r="487" ht="15" spans="1:22">
      <c r="A487" s="65" t="s">
        <v>67</v>
      </c>
      <c r="B487" s="65" t="s">
        <v>110</v>
      </c>
      <c r="C487" s="65" t="s">
        <v>35</v>
      </c>
      <c r="D487" s="65" t="s">
        <v>1497</v>
      </c>
      <c r="E487" s="65" t="s">
        <v>1498</v>
      </c>
      <c r="F487" s="65"/>
      <c r="G487" s="65" t="s">
        <v>71</v>
      </c>
      <c r="H487" s="65"/>
      <c r="I487" s="65" t="s">
        <v>71</v>
      </c>
      <c r="J487" s="65"/>
      <c r="K487" s="65"/>
      <c r="L487" s="65" t="s">
        <v>1111</v>
      </c>
      <c r="M487" s="65" t="s">
        <v>1112</v>
      </c>
      <c r="N487" s="65">
        <v>114000</v>
      </c>
      <c r="O487" s="65" t="s">
        <v>76</v>
      </c>
      <c r="P487" s="65">
        <f>VLOOKUP(D487,资产包数据!B:G,5,0)</f>
        <v>48</v>
      </c>
      <c r="Q487" s="65"/>
      <c r="R487" s="65"/>
      <c r="S487" s="65"/>
      <c r="T487" s="65"/>
      <c r="U487" s="65">
        <f>VLOOKUP(D487,资产包数据!B:N,13,0)</f>
        <v>76</v>
      </c>
      <c r="V487" s="65" t="s">
        <v>85</v>
      </c>
    </row>
    <row r="488" ht="15" spans="1:22">
      <c r="A488" s="65" t="s">
        <v>67</v>
      </c>
      <c r="B488" s="65" t="s">
        <v>110</v>
      </c>
      <c r="C488" s="65" t="s">
        <v>35</v>
      </c>
      <c r="D488" s="65" t="s">
        <v>1499</v>
      </c>
      <c r="E488" s="65" t="s">
        <v>1500</v>
      </c>
      <c r="F488" s="65"/>
      <c r="G488" s="65" t="s">
        <v>71</v>
      </c>
      <c r="H488" s="65"/>
      <c r="I488" s="65" t="s">
        <v>71</v>
      </c>
      <c r="J488" s="65"/>
      <c r="K488" s="65"/>
      <c r="L488" s="65" t="s">
        <v>1111</v>
      </c>
      <c r="M488" s="65" t="s">
        <v>1112</v>
      </c>
      <c r="N488" s="65">
        <v>114000</v>
      </c>
      <c r="O488" s="65" t="s">
        <v>76</v>
      </c>
      <c r="P488" s="65">
        <f>VLOOKUP(D488,资产包数据!B:G,5,0)</f>
        <v>48</v>
      </c>
      <c r="Q488" s="65"/>
      <c r="R488" s="65"/>
      <c r="S488" s="65"/>
      <c r="T488" s="65"/>
      <c r="U488" s="65">
        <f>VLOOKUP(D488,资产包数据!B:N,13,0)</f>
        <v>76</v>
      </c>
      <c r="V488" s="65" t="s">
        <v>85</v>
      </c>
    </row>
    <row r="489" ht="15" spans="1:22">
      <c r="A489" s="65" t="s">
        <v>67</v>
      </c>
      <c r="B489" s="65" t="s">
        <v>110</v>
      </c>
      <c r="C489" s="65" t="s">
        <v>35</v>
      </c>
      <c r="D489" s="65" t="s">
        <v>1501</v>
      </c>
      <c r="E489" s="65" t="s">
        <v>1502</v>
      </c>
      <c r="F489" s="65"/>
      <c r="G489" s="65" t="s">
        <v>71</v>
      </c>
      <c r="H489" s="65"/>
      <c r="I489" s="65" t="s">
        <v>71</v>
      </c>
      <c r="J489" s="65"/>
      <c r="K489" s="65"/>
      <c r="L489" s="65" t="s">
        <v>1111</v>
      </c>
      <c r="M489" s="65" t="s">
        <v>1112</v>
      </c>
      <c r="N489" s="65">
        <v>114000</v>
      </c>
      <c r="O489" s="65" t="s">
        <v>76</v>
      </c>
      <c r="P489" s="65">
        <f>VLOOKUP(D489,资产包数据!B:G,5,0)</f>
        <v>48</v>
      </c>
      <c r="Q489" s="65"/>
      <c r="R489" s="65"/>
      <c r="S489" s="65"/>
      <c r="T489" s="65"/>
      <c r="U489" s="65">
        <f>VLOOKUP(D489,资产包数据!B:N,13,0)</f>
        <v>76</v>
      </c>
      <c r="V489" s="65" t="s">
        <v>85</v>
      </c>
    </row>
    <row r="490" ht="15" spans="1:22">
      <c r="A490" s="65" t="s">
        <v>67</v>
      </c>
      <c r="B490" s="65" t="s">
        <v>68</v>
      </c>
      <c r="C490" s="65" t="s">
        <v>35</v>
      </c>
      <c r="D490" s="65" t="s">
        <v>1503</v>
      </c>
      <c r="E490" s="65" t="s">
        <v>1504</v>
      </c>
      <c r="F490" s="65" t="s">
        <v>71</v>
      </c>
      <c r="G490" s="65" t="s">
        <v>71</v>
      </c>
      <c r="H490" s="65" t="s">
        <v>72</v>
      </c>
      <c r="I490" s="65" t="s">
        <v>71</v>
      </c>
      <c r="J490" s="65" t="s">
        <v>1116</v>
      </c>
      <c r="K490" s="71">
        <v>44770</v>
      </c>
      <c r="L490" s="65" t="s">
        <v>1111</v>
      </c>
      <c r="M490" s="65" t="s">
        <v>1112</v>
      </c>
      <c r="N490" s="65">
        <v>114000</v>
      </c>
      <c r="O490" s="65" t="s">
        <v>76</v>
      </c>
      <c r="P490" s="65">
        <f>VLOOKUP(D490,资产包数据!B:G,5,0)</f>
        <v>48</v>
      </c>
      <c r="Q490" s="65">
        <v>3080</v>
      </c>
      <c r="R490" s="65"/>
      <c r="S490" s="65">
        <v>6160</v>
      </c>
      <c r="T490" s="65">
        <v>6160</v>
      </c>
      <c r="U490" s="65">
        <f>VLOOKUP(D490,资产包数据!B:N,13,0)</f>
        <v>76</v>
      </c>
      <c r="V490" s="65" t="s">
        <v>1505</v>
      </c>
    </row>
    <row r="491" ht="15" spans="1:22">
      <c r="A491" s="65" t="s">
        <v>67</v>
      </c>
      <c r="B491" s="65" t="s">
        <v>68</v>
      </c>
      <c r="C491" s="65" t="s">
        <v>35</v>
      </c>
      <c r="D491" s="65" t="s">
        <v>1506</v>
      </c>
      <c r="E491" s="65" t="s">
        <v>1507</v>
      </c>
      <c r="F491" s="65" t="s">
        <v>71</v>
      </c>
      <c r="G491" s="65" t="s">
        <v>71</v>
      </c>
      <c r="H491" s="65" t="s">
        <v>72</v>
      </c>
      <c r="I491" s="65" t="s">
        <v>71</v>
      </c>
      <c r="J491" s="65" t="s">
        <v>1508</v>
      </c>
      <c r="K491" s="71">
        <v>44789</v>
      </c>
      <c r="L491" s="65" t="s">
        <v>1111</v>
      </c>
      <c r="M491" s="65" t="s">
        <v>1112</v>
      </c>
      <c r="N491" s="65">
        <v>114000</v>
      </c>
      <c r="O491" s="65" t="s">
        <v>76</v>
      </c>
      <c r="P491" s="65">
        <f>VLOOKUP(D491,资产包数据!B:G,5,0)</f>
        <v>48</v>
      </c>
      <c r="Q491" s="65">
        <v>3080</v>
      </c>
      <c r="R491" s="65"/>
      <c r="S491" s="65">
        <v>3080</v>
      </c>
      <c r="T491" s="65">
        <v>3080</v>
      </c>
      <c r="U491" s="65">
        <f>VLOOKUP(D491,资产包数据!B:N,13,0)</f>
        <v>76</v>
      </c>
      <c r="V491" s="65" t="s">
        <v>1509</v>
      </c>
    </row>
    <row r="492" ht="15" spans="1:22">
      <c r="A492" s="65" t="s">
        <v>67</v>
      </c>
      <c r="B492" s="65" t="s">
        <v>68</v>
      </c>
      <c r="C492" s="65" t="s">
        <v>35</v>
      </c>
      <c r="D492" s="65" t="s">
        <v>1510</v>
      </c>
      <c r="E492" s="65" t="s">
        <v>1511</v>
      </c>
      <c r="F492" s="65" t="s">
        <v>71</v>
      </c>
      <c r="G492" s="65" t="s">
        <v>71</v>
      </c>
      <c r="H492" s="65" t="s">
        <v>72</v>
      </c>
      <c r="I492" s="65" t="s">
        <v>71</v>
      </c>
      <c r="J492" s="65" t="s">
        <v>1512</v>
      </c>
      <c r="K492" s="71">
        <v>44816</v>
      </c>
      <c r="L492" s="65" t="s">
        <v>1111</v>
      </c>
      <c r="M492" s="65" t="s">
        <v>1112</v>
      </c>
      <c r="N492" s="65">
        <v>114000</v>
      </c>
      <c r="O492" s="65" t="s">
        <v>76</v>
      </c>
      <c r="P492" s="65">
        <f>VLOOKUP(D492,资产包数据!B:G,5,0)</f>
        <v>48</v>
      </c>
      <c r="Q492" s="65">
        <v>3080</v>
      </c>
      <c r="R492" s="65"/>
      <c r="S492" s="65"/>
      <c r="T492" s="65"/>
      <c r="U492" s="65">
        <f>VLOOKUP(D492,资产包数据!B:N,13,0)</f>
        <v>76</v>
      </c>
      <c r="V492" s="65" t="s">
        <v>1513</v>
      </c>
    </row>
    <row r="493" ht="15" spans="1:22">
      <c r="A493" s="65" t="s">
        <v>67</v>
      </c>
      <c r="B493" s="65" t="s">
        <v>110</v>
      </c>
      <c r="C493" s="65" t="s">
        <v>35</v>
      </c>
      <c r="D493" s="65" t="s">
        <v>1514</v>
      </c>
      <c r="E493" s="65" t="s">
        <v>1515</v>
      </c>
      <c r="F493" s="65"/>
      <c r="G493" s="65" t="s">
        <v>71</v>
      </c>
      <c r="H493" s="65"/>
      <c r="I493" s="65" t="s">
        <v>71</v>
      </c>
      <c r="J493" s="65"/>
      <c r="K493" s="65"/>
      <c r="L493" s="65" t="s">
        <v>1111</v>
      </c>
      <c r="M493" s="65" t="s">
        <v>1112</v>
      </c>
      <c r="N493" s="65">
        <v>114000</v>
      </c>
      <c r="O493" s="65" t="s">
        <v>76</v>
      </c>
      <c r="P493" s="65">
        <f>VLOOKUP(D493,资产包数据!B:G,5,0)</f>
        <v>48</v>
      </c>
      <c r="Q493" s="65"/>
      <c r="R493" s="65"/>
      <c r="S493" s="65"/>
      <c r="T493" s="65"/>
      <c r="U493" s="65">
        <f>VLOOKUP(D493,资产包数据!B:N,13,0)</f>
        <v>76</v>
      </c>
      <c r="V493" s="65" t="s">
        <v>85</v>
      </c>
    </row>
    <row r="494" ht="15" spans="1:22">
      <c r="A494" s="65" t="s">
        <v>67</v>
      </c>
      <c r="B494" s="65" t="s">
        <v>110</v>
      </c>
      <c r="C494" s="65" t="s">
        <v>35</v>
      </c>
      <c r="D494" s="65" t="s">
        <v>1516</v>
      </c>
      <c r="E494" s="65" t="s">
        <v>1517</v>
      </c>
      <c r="F494" s="65"/>
      <c r="G494" s="65" t="s">
        <v>71</v>
      </c>
      <c r="H494" s="65"/>
      <c r="I494" s="65" t="s">
        <v>71</v>
      </c>
      <c r="J494" s="65"/>
      <c r="K494" s="65"/>
      <c r="L494" s="65" t="s">
        <v>1111</v>
      </c>
      <c r="M494" s="65" t="s">
        <v>1112</v>
      </c>
      <c r="N494" s="65">
        <v>114000</v>
      </c>
      <c r="O494" s="65" t="s">
        <v>76</v>
      </c>
      <c r="P494" s="65">
        <f>VLOOKUP(D494,资产包数据!B:G,5,0)</f>
        <v>48</v>
      </c>
      <c r="Q494" s="65"/>
      <c r="R494" s="65"/>
      <c r="S494" s="65"/>
      <c r="T494" s="65"/>
      <c r="U494" s="65">
        <f>VLOOKUP(D494,资产包数据!B:N,13,0)</f>
        <v>76</v>
      </c>
      <c r="V494" s="65" t="s">
        <v>85</v>
      </c>
    </row>
    <row r="495" ht="15" spans="1:22">
      <c r="A495" s="65" t="s">
        <v>67</v>
      </c>
      <c r="B495" s="65" t="s">
        <v>110</v>
      </c>
      <c r="C495" s="65" t="s">
        <v>35</v>
      </c>
      <c r="D495" s="65" t="s">
        <v>1518</v>
      </c>
      <c r="E495" s="65" t="s">
        <v>1519</v>
      </c>
      <c r="F495" s="65"/>
      <c r="G495" s="65" t="s">
        <v>71</v>
      </c>
      <c r="H495" s="65"/>
      <c r="I495" s="65" t="s">
        <v>71</v>
      </c>
      <c r="J495" s="65"/>
      <c r="K495" s="65"/>
      <c r="L495" s="65" t="s">
        <v>1111</v>
      </c>
      <c r="M495" s="65" t="s">
        <v>1112</v>
      </c>
      <c r="N495" s="65">
        <v>114000</v>
      </c>
      <c r="O495" s="65" t="s">
        <v>76</v>
      </c>
      <c r="P495" s="65">
        <f>VLOOKUP(D495,资产包数据!B:G,5,0)</f>
        <v>48</v>
      </c>
      <c r="Q495" s="65"/>
      <c r="R495" s="65"/>
      <c r="S495" s="65"/>
      <c r="T495" s="65"/>
      <c r="U495" s="65">
        <f>VLOOKUP(D495,资产包数据!B:N,13,0)</f>
        <v>76</v>
      </c>
      <c r="V495" s="65"/>
    </row>
    <row r="496" ht="15" spans="1:22">
      <c r="A496" s="65" t="s">
        <v>67</v>
      </c>
      <c r="B496" s="65" t="s">
        <v>68</v>
      </c>
      <c r="C496" s="65" t="s">
        <v>35</v>
      </c>
      <c r="D496" s="65" t="s">
        <v>1520</v>
      </c>
      <c r="E496" s="65" t="s">
        <v>1521</v>
      </c>
      <c r="F496" s="65" t="s">
        <v>71</v>
      </c>
      <c r="G496" s="65" t="s">
        <v>71</v>
      </c>
      <c r="H496" s="65" t="s">
        <v>72</v>
      </c>
      <c r="I496" s="65" t="s">
        <v>71</v>
      </c>
      <c r="J496" s="65" t="s">
        <v>1210</v>
      </c>
      <c r="K496" s="71">
        <v>44763</v>
      </c>
      <c r="L496" s="65" t="s">
        <v>1111</v>
      </c>
      <c r="M496" s="65" t="s">
        <v>1112</v>
      </c>
      <c r="N496" s="65">
        <v>114000</v>
      </c>
      <c r="O496" s="65" t="s">
        <v>76</v>
      </c>
      <c r="P496" s="65">
        <f>VLOOKUP(D496,资产包数据!B:G,5,0)</f>
        <v>48</v>
      </c>
      <c r="Q496" s="65">
        <v>3080</v>
      </c>
      <c r="R496" s="65"/>
      <c r="S496" s="65">
        <v>6160</v>
      </c>
      <c r="T496" s="65">
        <v>6160</v>
      </c>
      <c r="U496" s="65">
        <f>VLOOKUP(D496,资产包数据!B:N,13,0)</f>
        <v>76</v>
      </c>
      <c r="V496" s="65" t="s">
        <v>1522</v>
      </c>
    </row>
    <row r="497" ht="15" spans="1:22">
      <c r="A497" s="65" t="s">
        <v>67</v>
      </c>
      <c r="B497" s="65" t="s">
        <v>68</v>
      </c>
      <c r="C497" s="65" t="s">
        <v>35</v>
      </c>
      <c r="D497" s="65" t="s">
        <v>1523</v>
      </c>
      <c r="E497" s="65" t="s">
        <v>1524</v>
      </c>
      <c r="F497" s="65" t="s">
        <v>71</v>
      </c>
      <c r="G497" s="65" t="s">
        <v>71</v>
      </c>
      <c r="H497" s="65" t="s">
        <v>72</v>
      </c>
      <c r="I497" s="65" t="s">
        <v>71</v>
      </c>
      <c r="J497" s="65" t="s">
        <v>1525</v>
      </c>
      <c r="K497" s="71">
        <v>44774</v>
      </c>
      <c r="L497" s="65" t="s">
        <v>1111</v>
      </c>
      <c r="M497" s="65" t="s">
        <v>1112</v>
      </c>
      <c r="N497" s="65">
        <v>114000</v>
      </c>
      <c r="O497" s="65" t="s">
        <v>76</v>
      </c>
      <c r="P497" s="65">
        <f>VLOOKUP(D497,资产包数据!B:G,5,0)</f>
        <v>48</v>
      </c>
      <c r="Q497" s="65">
        <v>3080</v>
      </c>
      <c r="R497" s="65"/>
      <c r="S497" s="65">
        <v>3080</v>
      </c>
      <c r="T497" s="65">
        <v>3080</v>
      </c>
      <c r="U497" s="65">
        <f>VLOOKUP(D497,资产包数据!B:N,13,0)</f>
        <v>76</v>
      </c>
      <c r="V497" s="65" t="s">
        <v>85</v>
      </c>
    </row>
    <row r="498" ht="15" spans="1:22">
      <c r="A498" s="65" t="s">
        <v>67</v>
      </c>
      <c r="B498" s="65" t="s">
        <v>110</v>
      </c>
      <c r="C498" s="65" t="s">
        <v>35</v>
      </c>
      <c r="D498" s="65" t="s">
        <v>1526</v>
      </c>
      <c r="E498" s="65" t="s">
        <v>1527</v>
      </c>
      <c r="F498" s="65"/>
      <c r="G498" s="65" t="s">
        <v>71</v>
      </c>
      <c r="H498" s="65"/>
      <c r="I498" s="65" t="s">
        <v>71</v>
      </c>
      <c r="J498" s="65"/>
      <c r="K498" s="65"/>
      <c r="L498" s="65" t="s">
        <v>1111</v>
      </c>
      <c r="M498" s="65" t="s">
        <v>1112</v>
      </c>
      <c r="N498" s="65">
        <v>114000</v>
      </c>
      <c r="O498" s="65" t="s">
        <v>76</v>
      </c>
      <c r="P498" s="65">
        <f>VLOOKUP(D498,资产包数据!B:G,5,0)</f>
        <v>48</v>
      </c>
      <c r="Q498" s="65"/>
      <c r="R498" s="65"/>
      <c r="S498" s="65"/>
      <c r="T498" s="65"/>
      <c r="U498" s="65">
        <f>VLOOKUP(D498,资产包数据!B:N,13,0)</f>
        <v>76</v>
      </c>
      <c r="V498" s="65" t="s">
        <v>85</v>
      </c>
    </row>
    <row r="499" ht="15" spans="1:22">
      <c r="A499" s="65" t="s">
        <v>67</v>
      </c>
      <c r="B499" s="65" t="s">
        <v>68</v>
      </c>
      <c r="C499" s="65" t="s">
        <v>35</v>
      </c>
      <c r="D499" s="65" t="s">
        <v>1528</v>
      </c>
      <c r="E499" s="65" t="s">
        <v>1529</v>
      </c>
      <c r="F499" s="65" t="s">
        <v>71</v>
      </c>
      <c r="G499" s="65" t="s">
        <v>71</v>
      </c>
      <c r="H499" s="65" t="s">
        <v>72</v>
      </c>
      <c r="I499" s="65" t="s">
        <v>71</v>
      </c>
      <c r="J499" s="65" t="s">
        <v>1110</v>
      </c>
      <c r="K499" s="71">
        <v>44767</v>
      </c>
      <c r="L499" s="65" t="s">
        <v>1111</v>
      </c>
      <c r="M499" s="65" t="s">
        <v>1112</v>
      </c>
      <c r="N499" s="65">
        <v>114000</v>
      </c>
      <c r="O499" s="65" t="s">
        <v>76</v>
      </c>
      <c r="P499" s="65">
        <f>VLOOKUP(D499,资产包数据!B:G,5,0)</f>
        <v>48</v>
      </c>
      <c r="Q499" s="65">
        <v>3080</v>
      </c>
      <c r="R499" s="65"/>
      <c r="S499" s="65">
        <v>6160</v>
      </c>
      <c r="T499" s="65">
        <v>6160</v>
      </c>
      <c r="U499" s="65">
        <f>VLOOKUP(D499,资产包数据!B:N,13,0)</f>
        <v>76</v>
      </c>
      <c r="V499" s="65" t="s">
        <v>1530</v>
      </c>
    </row>
    <row r="500" ht="15" spans="1:22">
      <c r="A500" s="65" t="s">
        <v>67</v>
      </c>
      <c r="B500" s="65" t="s">
        <v>68</v>
      </c>
      <c r="C500" s="65" t="s">
        <v>35</v>
      </c>
      <c r="D500" s="65" t="s">
        <v>1531</v>
      </c>
      <c r="E500" s="65" t="s">
        <v>1532</v>
      </c>
      <c r="F500" s="65" t="s">
        <v>71</v>
      </c>
      <c r="G500" s="65" t="s">
        <v>71</v>
      </c>
      <c r="H500" s="65" t="s">
        <v>72</v>
      </c>
      <c r="I500" s="65" t="s">
        <v>71</v>
      </c>
      <c r="J500" s="65" t="s">
        <v>1128</v>
      </c>
      <c r="K500" s="71">
        <v>44790</v>
      </c>
      <c r="L500" s="65" t="s">
        <v>1111</v>
      </c>
      <c r="M500" s="65" t="s">
        <v>1112</v>
      </c>
      <c r="N500" s="65">
        <v>114000</v>
      </c>
      <c r="O500" s="65" t="s">
        <v>76</v>
      </c>
      <c r="P500" s="65">
        <f>VLOOKUP(D500,资产包数据!B:G,5,0)</f>
        <v>48</v>
      </c>
      <c r="Q500" s="65">
        <v>3080</v>
      </c>
      <c r="R500" s="65"/>
      <c r="S500" s="65">
        <v>3080</v>
      </c>
      <c r="T500" s="65">
        <v>3080</v>
      </c>
      <c r="U500" s="65">
        <f>VLOOKUP(D500,资产包数据!B:N,13,0)</f>
        <v>76</v>
      </c>
      <c r="V500" s="65" t="s">
        <v>1533</v>
      </c>
    </row>
    <row r="501" ht="15" spans="1:22">
      <c r="A501" s="65" t="s">
        <v>67</v>
      </c>
      <c r="B501" s="65" t="s">
        <v>68</v>
      </c>
      <c r="C501" s="65" t="s">
        <v>35</v>
      </c>
      <c r="D501" s="65" t="s">
        <v>1534</v>
      </c>
      <c r="E501" s="65" t="s">
        <v>1535</v>
      </c>
      <c r="F501" s="65" t="s">
        <v>71</v>
      </c>
      <c r="G501" s="65" t="s">
        <v>71</v>
      </c>
      <c r="H501" s="65" t="s">
        <v>72</v>
      </c>
      <c r="I501" s="65" t="s">
        <v>71</v>
      </c>
      <c r="J501" s="65" t="s">
        <v>1392</v>
      </c>
      <c r="K501" s="71">
        <v>44760</v>
      </c>
      <c r="L501" s="65" t="s">
        <v>1111</v>
      </c>
      <c r="M501" s="65" t="s">
        <v>1112</v>
      </c>
      <c r="N501" s="65">
        <v>114000</v>
      </c>
      <c r="O501" s="65" t="s">
        <v>76</v>
      </c>
      <c r="P501" s="65">
        <f>VLOOKUP(D501,资产包数据!B:G,5,0)</f>
        <v>48</v>
      </c>
      <c r="Q501" s="65">
        <v>3080</v>
      </c>
      <c r="R501" s="65"/>
      <c r="S501" s="65">
        <v>6160</v>
      </c>
      <c r="T501" s="65">
        <v>6160</v>
      </c>
      <c r="U501" s="65">
        <f>VLOOKUP(D501,资产包数据!B:N,13,0)</f>
        <v>76</v>
      </c>
      <c r="V501" s="65" t="s">
        <v>1536</v>
      </c>
    </row>
    <row r="502" ht="15" spans="1:22">
      <c r="A502" s="65" t="s">
        <v>67</v>
      </c>
      <c r="B502" s="65" t="s">
        <v>68</v>
      </c>
      <c r="C502" s="65" t="s">
        <v>35</v>
      </c>
      <c r="D502" s="65" t="s">
        <v>1537</v>
      </c>
      <c r="E502" s="65" t="s">
        <v>1538</v>
      </c>
      <c r="F502" s="65" t="s">
        <v>71</v>
      </c>
      <c r="G502" s="65" t="s">
        <v>71</v>
      </c>
      <c r="H502" s="65" t="s">
        <v>72</v>
      </c>
      <c r="I502" s="65" t="s">
        <v>71</v>
      </c>
      <c r="J502" s="65" t="s">
        <v>1128</v>
      </c>
      <c r="K502" s="71">
        <v>44790</v>
      </c>
      <c r="L502" s="65" t="s">
        <v>1111</v>
      </c>
      <c r="M502" s="65" t="s">
        <v>1112</v>
      </c>
      <c r="N502" s="65">
        <v>114000</v>
      </c>
      <c r="O502" s="65" t="s">
        <v>76</v>
      </c>
      <c r="P502" s="65">
        <f>VLOOKUP(D502,资产包数据!B:G,5,0)</f>
        <v>48</v>
      </c>
      <c r="Q502" s="65">
        <v>3080</v>
      </c>
      <c r="R502" s="65"/>
      <c r="S502" s="65">
        <v>3080</v>
      </c>
      <c r="T502" s="65">
        <v>3080</v>
      </c>
      <c r="U502" s="65">
        <f>VLOOKUP(D502,资产包数据!B:N,13,0)</f>
        <v>76</v>
      </c>
      <c r="V502" s="65" t="s">
        <v>1539</v>
      </c>
    </row>
    <row r="503" ht="15" spans="1:22">
      <c r="A503" s="65" t="s">
        <v>67</v>
      </c>
      <c r="B503" s="65" t="s">
        <v>110</v>
      </c>
      <c r="C503" s="65" t="s">
        <v>35</v>
      </c>
      <c r="D503" s="65" t="s">
        <v>1540</v>
      </c>
      <c r="E503" s="65" t="s">
        <v>1541</v>
      </c>
      <c r="F503" s="65"/>
      <c r="G503" s="65" t="s">
        <v>71</v>
      </c>
      <c r="H503" s="65"/>
      <c r="I503" s="65" t="s">
        <v>71</v>
      </c>
      <c r="J503" s="65"/>
      <c r="K503" s="65"/>
      <c r="L503" s="65" t="s">
        <v>1111</v>
      </c>
      <c r="M503" s="65" t="s">
        <v>1112</v>
      </c>
      <c r="N503" s="65">
        <v>114000</v>
      </c>
      <c r="O503" s="65" t="s">
        <v>76</v>
      </c>
      <c r="P503" s="65">
        <f>VLOOKUP(D503,资产包数据!B:G,5,0)</f>
        <v>48</v>
      </c>
      <c r="Q503" s="65"/>
      <c r="R503" s="65"/>
      <c r="S503" s="65"/>
      <c r="T503" s="65"/>
      <c r="U503" s="65">
        <f>VLOOKUP(D503,资产包数据!B:N,13,0)</f>
        <v>76</v>
      </c>
      <c r="V503" s="65" t="s">
        <v>85</v>
      </c>
    </row>
    <row r="504" ht="15" spans="1:22">
      <c r="A504" s="65" t="s">
        <v>67</v>
      </c>
      <c r="B504" s="65" t="s">
        <v>68</v>
      </c>
      <c r="C504" s="65" t="s">
        <v>35</v>
      </c>
      <c r="D504" s="65" t="s">
        <v>1542</v>
      </c>
      <c r="E504" s="65" t="s">
        <v>1543</v>
      </c>
      <c r="F504" s="65" t="s">
        <v>71</v>
      </c>
      <c r="G504" s="65" t="s">
        <v>71</v>
      </c>
      <c r="H504" s="65" t="s">
        <v>72</v>
      </c>
      <c r="I504" s="65" t="s">
        <v>71</v>
      </c>
      <c r="J504" s="65" t="s">
        <v>1508</v>
      </c>
      <c r="K504" s="71">
        <v>44789</v>
      </c>
      <c r="L504" s="65" t="s">
        <v>1111</v>
      </c>
      <c r="M504" s="65" t="s">
        <v>1112</v>
      </c>
      <c r="N504" s="65">
        <v>114000</v>
      </c>
      <c r="O504" s="65" t="s">
        <v>76</v>
      </c>
      <c r="P504" s="65">
        <f>VLOOKUP(D504,资产包数据!B:G,5,0)</f>
        <v>48</v>
      </c>
      <c r="Q504" s="65">
        <v>3080</v>
      </c>
      <c r="R504" s="65"/>
      <c r="S504" s="65">
        <v>3080</v>
      </c>
      <c r="T504" s="65">
        <v>3080</v>
      </c>
      <c r="U504" s="65">
        <f>VLOOKUP(D504,资产包数据!B:N,13,0)</f>
        <v>76</v>
      </c>
      <c r="V504" s="65" t="s">
        <v>1544</v>
      </c>
    </row>
    <row r="505" ht="15" spans="1:22">
      <c r="A505" s="65" t="s">
        <v>67</v>
      </c>
      <c r="B505" s="65" t="s">
        <v>68</v>
      </c>
      <c r="C505" s="65" t="s">
        <v>35</v>
      </c>
      <c r="D505" s="65" t="s">
        <v>1545</v>
      </c>
      <c r="E505" s="65" t="s">
        <v>1546</v>
      </c>
      <c r="F505" s="65" t="s">
        <v>71</v>
      </c>
      <c r="G505" s="65" t="s">
        <v>71</v>
      </c>
      <c r="H505" s="65" t="s">
        <v>72</v>
      </c>
      <c r="I505" s="65" t="s">
        <v>71</v>
      </c>
      <c r="J505" s="65" t="s">
        <v>1125</v>
      </c>
      <c r="K505" s="71">
        <v>44805</v>
      </c>
      <c r="L505" s="65" t="s">
        <v>1111</v>
      </c>
      <c r="M505" s="65" t="s">
        <v>1112</v>
      </c>
      <c r="N505" s="65">
        <v>114000</v>
      </c>
      <c r="O505" s="65" t="s">
        <v>76</v>
      </c>
      <c r="P505" s="65">
        <f>VLOOKUP(D505,资产包数据!B:G,5,0)</f>
        <v>48</v>
      </c>
      <c r="Q505" s="65">
        <v>3080</v>
      </c>
      <c r="R505" s="65"/>
      <c r="S505" s="65"/>
      <c r="T505" s="65"/>
      <c r="U505" s="65">
        <f>VLOOKUP(D505,资产包数据!B:N,13,0)</f>
        <v>76</v>
      </c>
      <c r="V505" s="65" t="s">
        <v>1547</v>
      </c>
    </row>
    <row r="506" ht="15" spans="1:22">
      <c r="A506" s="65" t="s">
        <v>67</v>
      </c>
      <c r="B506" s="65" t="s">
        <v>68</v>
      </c>
      <c r="C506" s="65" t="s">
        <v>35</v>
      </c>
      <c r="D506" s="65" t="s">
        <v>1548</v>
      </c>
      <c r="E506" s="65" t="s">
        <v>1549</v>
      </c>
      <c r="F506" s="65" t="s">
        <v>71</v>
      </c>
      <c r="G506" s="65" t="s">
        <v>71</v>
      </c>
      <c r="H506" s="65" t="s">
        <v>72</v>
      </c>
      <c r="I506" s="65" t="s">
        <v>71</v>
      </c>
      <c r="J506" s="65" t="s">
        <v>1128</v>
      </c>
      <c r="K506" s="71">
        <v>44790</v>
      </c>
      <c r="L506" s="65" t="s">
        <v>1111</v>
      </c>
      <c r="M506" s="65" t="s">
        <v>1112</v>
      </c>
      <c r="N506" s="65">
        <v>114000</v>
      </c>
      <c r="O506" s="65" t="s">
        <v>76</v>
      </c>
      <c r="P506" s="65">
        <f>VLOOKUP(D506,资产包数据!B:G,5,0)</f>
        <v>48</v>
      </c>
      <c r="Q506" s="65">
        <v>3080</v>
      </c>
      <c r="R506" s="65"/>
      <c r="S506" s="65">
        <v>3080</v>
      </c>
      <c r="T506" s="65">
        <v>3080</v>
      </c>
      <c r="U506" s="65">
        <f>VLOOKUP(D506,资产包数据!B:N,13,0)</f>
        <v>76</v>
      </c>
      <c r="V506" s="65" t="s">
        <v>85</v>
      </c>
    </row>
    <row r="507" ht="15" spans="1:22">
      <c r="A507" s="65" t="s">
        <v>67</v>
      </c>
      <c r="B507" s="65" t="s">
        <v>68</v>
      </c>
      <c r="C507" s="65" t="s">
        <v>35</v>
      </c>
      <c r="D507" s="65" t="s">
        <v>1550</v>
      </c>
      <c r="E507" s="65" t="s">
        <v>1551</v>
      </c>
      <c r="F507" s="65" t="s">
        <v>71</v>
      </c>
      <c r="G507" s="65" t="s">
        <v>71</v>
      </c>
      <c r="H507" s="65" t="s">
        <v>72</v>
      </c>
      <c r="I507" s="65" t="s">
        <v>71</v>
      </c>
      <c r="J507" s="65" t="s">
        <v>1508</v>
      </c>
      <c r="K507" s="71">
        <v>44789</v>
      </c>
      <c r="L507" s="65" t="s">
        <v>1111</v>
      </c>
      <c r="M507" s="65" t="s">
        <v>1112</v>
      </c>
      <c r="N507" s="65">
        <v>114000</v>
      </c>
      <c r="O507" s="65" t="s">
        <v>76</v>
      </c>
      <c r="P507" s="65">
        <f>VLOOKUP(D507,资产包数据!B:G,5,0)</f>
        <v>48</v>
      </c>
      <c r="Q507" s="65">
        <v>3080</v>
      </c>
      <c r="R507" s="65"/>
      <c r="S507" s="65">
        <v>3080</v>
      </c>
      <c r="T507" s="65">
        <v>3080</v>
      </c>
      <c r="U507" s="65">
        <f>VLOOKUP(D507,资产包数据!B:N,13,0)</f>
        <v>76</v>
      </c>
      <c r="V507" s="65" t="s">
        <v>1552</v>
      </c>
    </row>
    <row r="508" ht="15" spans="1:22">
      <c r="A508" s="65" t="s">
        <v>67</v>
      </c>
      <c r="B508" s="65" t="s">
        <v>68</v>
      </c>
      <c r="C508" s="65" t="s">
        <v>35</v>
      </c>
      <c r="D508" s="65" t="s">
        <v>1553</v>
      </c>
      <c r="E508" s="65" t="s">
        <v>1554</v>
      </c>
      <c r="F508" s="65" t="s">
        <v>71</v>
      </c>
      <c r="G508" s="65" t="s">
        <v>71</v>
      </c>
      <c r="H508" s="65" t="s">
        <v>72</v>
      </c>
      <c r="I508" s="65" t="s">
        <v>71</v>
      </c>
      <c r="J508" s="65" t="s">
        <v>1158</v>
      </c>
      <c r="K508" s="71">
        <v>44798</v>
      </c>
      <c r="L508" s="65" t="s">
        <v>1111</v>
      </c>
      <c r="M508" s="65" t="s">
        <v>1112</v>
      </c>
      <c r="N508" s="65">
        <v>114000</v>
      </c>
      <c r="O508" s="65" t="s">
        <v>76</v>
      </c>
      <c r="P508" s="65">
        <f>VLOOKUP(D508,资产包数据!B:G,5,0)</f>
        <v>48</v>
      </c>
      <c r="Q508" s="65">
        <v>3080</v>
      </c>
      <c r="R508" s="65"/>
      <c r="S508" s="65">
        <v>3080</v>
      </c>
      <c r="T508" s="65">
        <v>3080</v>
      </c>
      <c r="U508" s="65">
        <f>VLOOKUP(D508,资产包数据!B:N,13,0)</f>
        <v>76</v>
      </c>
      <c r="V508" s="65" t="s">
        <v>1555</v>
      </c>
    </row>
    <row r="509" ht="15" spans="1:22">
      <c r="A509" s="65" t="s">
        <v>67</v>
      </c>
      <c r="B509" s="65" t="s">
        <v>68</v>
      </c>
      <c r="C509" s="65" t="s">
        <v>35</v>
      </c>
      <c r="D509" s="65" t="s">
        <v>1556</v>
      </c>
      <c r="E509" s="65" t="s">
        <v>1557</v>
      </c>
      <c r="F509" s="65" t="s">
        <v>71</v>
      </c>
      <c r="G509" s="65" t="s">
        <v>71</v>
      </c>
      <c r="H509" s="65" t="s">
        <v>72</v>
      </c>
      <c r="I509" s="65" t="s">
        <v>71</v>
      </c>
      <c r="J509" s="65" t="s">
        <v>1121</v>
      </c>
      <c r="K509" s="71">
        <v>44820</v>
      </c>
      <c r="L509" s="65" t="s">
        <v>1111</v>
      </c>
      <c r="M509" s="65" t="s">
        <v>1112</v>
      </c>
      <c r="N509" s="65">
        <v>114000</v>
      </c>
      <c r="O509" s="65" t="s">
        <v>76</v>
      </c>
      <c r="P509" s="65">
        <f>VLOOKUP(D509,资产包数据!B:G,5,0)</f>
        <v>48</v>
      </c>
      <c r="Q509" s="65">
        <v>3080</v>
      </c>
      <c r="R509" s="65"/>
      <c r="S509" s="65"/>
      <c r="T509" s="65"/>
      <c r="U509" s="65">
        <f>VLOOKUP(D509,资产包数据!B:N,13,0)</f>
        <v>76</v>
      </c>
      <c r="V509" s="65" t="s">
        <v>1558</v>
      </c>
    </row>
    <row r="510" ht="15" spans="1:22">
      <c r="A510" s="65" t="s">
        <v>67</v>
      </c>
      <c r="B510" s="65" t="s">
        <v>68</v>
      </c>
      <c r="C510" s="65" t="s">
        <v>35</v>
      </c>
      <c r="D510" s="65" t="s">
        <v>1559</v>
      </c>
      <c r="E510" s="65" t="s">
        <v>1560</v>
      </c>
      <c r="F510" s="65" t="s">
        <v>71</v>
      </c>
      <c r="G510" s="65" t="s">
        <v>71</v>
      </c>
      <c r="H510" s="65" t="s">
        <v>72</v>
      </c>
      <c r="I510" s="65" t="s">
        <v>71</v>
      </c>
      <c r="J510" s="65" t="s">
        <v>1302</v>
      </c>
      <c r="K510" s="71">
        <v>44782</v>
      </c>
      <c r="L510" s="65" t="s">
        <v>1111</v>
      </c>
      <c r="M510" s="65" t="s">
        <v>1112</v>
      </c>
      <c r="N510" s="65">
        <v>114000</v>
      </c>
      <c r="O510" s="65" t="s">
        <v>76</v>
      </c>
      <c r="P510" s="65">
        <f>VLOOKUP(D510,资产包数据!B:G,5,0)</f>
        <v>48</v>
      </c>
      <c r="Q510" s="65">
        <v>3080</v>
      </c>
      <c r="R510" s="65"/>
      <c r="S510" s="65">
        <v>3080</v>
      </c>
      <c r="T510" s="65">
        <v>3080</v>
      </c>
      <c r="U510" s="65">
        <f>VLOOKUP(D510,资产包数据!B:N,13,0)</f>
        <v>76</v>
      </c>
      <c r="V510" s="65" t="s">
        <v>1561</v>
      </c>
    </row>
    <row r="511" ht="15" spans="1:22">
      <c r="A511" s="65" t="s">
        <v>67</v>
      </c>
      <c r="B511" s="65" t="s">
        <v>110</v>
      </c>
      <c r="C511" s="65" t="s">
        <v>35</v>
      </c>
      <c r="D511" s="65" t="s">
        <v>1562</v>
      </c>
      <c r="E511" s="65" t="s">
        <v>1563</v>
      </c>
      <c r="F511" s="65"/>
      <c r="G511" s="65" t="s">
        <v>71</v>
      </c>
      <c r="H511" s="65"/>
      <c r="I511" s="65" t="s">
        <v>71</v>
      </c>
      <c r="J511" s="65"/>
      <c r="K511" s="65"/>
      <c r="L511" s="65" t="s">
        <v>1111</v>
      </c>
      <c r="M511" s="65" t="s">
        <v>1112</v>
      </c>
      <c r="N511" s="65">
        <v>114000</v>
      </c>
      <c r="O511" s="65" t="s">
        <v>76</v>
      </c>
      <c r="P511" s="65">
        <f>VLOOKUP(D511,资产包数据!B:G,5,0)</f>
        <v>48</v>
      </c>
      <c r="Q511" s="65"/>
      <c r="R511" s="65"/>
      <c r="S511" s="65"/>
      <c r="T511" s="65"/>
      <c r="U511" s="65">
        <f>VLOOKUP(D511,资产包数据!B:N,13,0)</f>
        <v>76</v>
      </c>
      <c r="V511" s="65"/>
    </row>
    <row r="512" ht="15" spans="1:22">
      <c r="A512" s="65" t="s">
        <v>67</v>
      </c>
      <c r="B512" s="65" t="s">
        <v>68</v>
      </c>
      <c r="C512" s="65" t="s">
        <v>35</v>
      </c>
      <c r="D512" s="65" t="s">
        <v>1564</v>
      </c>
      <c r="E512" s="65" t="s">
        <v>1565</v>
      </c>
      <c r="F512" s="65" t="s">
        <v>71</v>
      </c>
      <c r="G512" s="65" t="s">
        <v>71</v>
      </c>
      <c r="H512" s="65" t="s">
        <v>72</v>
      </c>
      <c r="I512" s="65" t="s">
        <v>71</v>
      </c>
      <c r="J512" s="65" t="s">
        <v>1158</v>
      </c>
      <c r="K512" s="71">
        <v>44798</v>
      </c>
      <c r="L512" s="65" t="s">
        <v>1111</v>
      </c>
      <c r="M512" s="65" t="s">
        <v>1112</v>
      </c>
      <c r="N512" s="65">
        <v>114000</v>
      </c>
      <c r="O512" s="65" t="s">
        <v>76</v>
      </c>
      <c r="P512" s="65">
        <f>VLOOKUP(D512,资产包数据!B:G,5,0)</f>
        <v>48</v>
      </c>
      <c r="Q512" s="65">
        <v>3080</v>
      </c>
      <c r="R512" s="65"/>
      <c r="S512" s="65">
        <v>3080</v>
      </c>
      <c r="T512" s="65">
        <v>3080</v>
      </c>
      <c r="U512" s="65">
        <f>VLOOKUP(D512,资产包数据!B:N,13,0)</f>
        <v>76</v>
      </c>
      <c r="V512" s="65" t="s">
        <v>1566</v>
      </c>
    </row>
    <row r="513" ht="15" spans="1:22">
      <c r="A513" s="65" t="s">
        <v>67</v>
      </c>
      <c r="B513" s="65" t="s">
        <v>110</v>
      </c>
      <c r="C513" s="65" t="s">
        <v>35</v>
      </c>
      <c r="D513" s="65" t="s">
        <v>1567</v>
      </c>
      <c r="E513" s="65" t="s">
        <v>1568</v>
      </c>
      <c r="F513" s="65"/>
      <c r="G513" s="65" t="s">
        <v>71</v>
      </c>
      <c r="H513" s="65"/>
      <c r="I513" s="65" t="s">
        <v>71</v>
      </c>
      <c r="J513" s="65"/>
      <c r="K513" s="65"/>
      <c r="L513" s="65" t="s">
        <v>1111</v>
      </c>
      <c r="M513" s="65" t="s">
        <v>1112</v>
      </c>
      <c r="N513" s="65">
        <v>114000</v>
      </c>
      <c r="O513" s="65" t="s">
        <v>76</v>
      </c>
      <c r="P513" s="65">
        <f>VLOOKUP(D513,资产包数据!B:G,5,0)</f>
        <v>48</v>
      </c>
      <c r="Q513" s="65"/>
      <c r="R513" s="65"/>
      <c r="S513" s="65"/>
      <c r="T513" s="65"/>
      <c r="U513" s="65">
        <f>VLOOKUP(D513,资产包数据!B:N,13,0)</f>
        <v>76</v>
      </c>
      <c r="V513" s="65"/>
    </row>
    <row r="514" ht="15" spans="1:22">
      <c r="A514" s="65" t="s">
        <v>67</v>
      </c>
      <c r="B514" s="65" t="s">
        <v>110</v>
      </c>
      <c r="C514" s="65" t="s">
        <v>35</v>
      </c>
      <c r="D514" s="65" t="s">
        <v>1569</v>
      </c>
      <c r="E514" s="65" t="s">
        <v>1570</v>
      </c>
      <c r="F514" s="65"/>
      <c r="G514" s="65" t="s">
        <v>71</v>
      </c>
      <c r="H514" s="65"/>
      <c r="I514" s="65" t="s">
        <v>71</v>
      </c>
      <c r="J514" s="65"/>
      <c r="K514" s="65"/>
      <c r="L514" s="65" t="s">
        <v>1111</v>
      </c>
      <c r="M514" s="65" t="s">
        <v>1112</v>
      </c>
      <c r="N514" s="65">
        <v>114000</v>
      </c>
      <c r="O514" s="65" t="s">
        <v>76</v>
      </c>
      <c r="P514" s="65">
        <f>VLOOKUP(D514,资产包数据!B:G,5,0)</f>
        <v>48</v>
      </c>
      <c r="Q514" s="65"/>
      <c r="R514" s="65"/>
      <c r="S514" s="65"/>
      <c r="T514" s="65"/>
      <c r="U514" s="65">
        <f>VLOOKUP(D514,资产包数据!B:N,13,0)</f>
        <v>76</v>
      </c>
      <c r="V514" s="65"/>
    </row>
    <row r="515" ht="15" spans="1:22">
      <c r="A515" s="65" t="s">
        <v>178</v>
      </c>
      <c r="B515" s="65" t="s">
        <v>68</v>
      </c>
      <c r="C515" s="65" t="s">
        <v>35</v>
      </c>
      <c r="D515" s="65" t="s">
        <v>1571</v>
      </c>
      <c r="E515" s="65" t="s">
        <v>1572</v>
      </c>
      <c r="F515" s="65" t="s">
        <v>1353</v>
      </c>
      <c r="G515" s="65" t="s">
        <v>71</v>
      </c>
      <c r="H515" s="65" t="s">
        <v>72</v>
      </c>
      <c r="I515" s="65" t="s">
        <v>1353</v>
      </c>
      <c r="J515" s="65" t="s">
        <v>1364</v>
      </c>
      <c r="K515" s="71">
        <v>44630</v>
      </c>
      <c r="L515" s="65" t="s">
        <v>1355</v>
      </c>
      <c r="M515" s="65" t="s">
        <v>1112</v>
      </c>
      <c r="N515" s="65">
        <v>114000</v>
      </c>
      <c r="O515" s="65" t="s">
        <v>76</v>
      </c>
      <c r="P515" s="65">
        <f>VLOOKUP(D515,资产包数据!B:G,5,0)</f>
        <v>48</v>
      </c>
      <c r="Q515" s="65">
        <v>3080</v>
      </c>
      <c r="R515" s="65"/>
      <c r="S515" s="65">
        <v>18480</v>
      </c>
      <c r="T515" s="65">
        <v>18480</v>
      </c>
      <c r="U515" s="65">
        <f>VLOOKUP(D515,资产包数据!B:N,13,0)</f>
        <v>76</v>
      </c>
      <c r="V515" s="65" t="s">
        <v>1573</v>
      </c>
    </row>
    <row r="516" ht="15" spans="1:22">
      <c r="A516" s="65" t="s">
        <v>67</v>
      </c>
      <c r="B516" s="65" t="s">
        <v>68</v>
      </c>
      <c r="C516" s="65" t="s">
        <v>35</v>
      </c>
      <c r="D516" s="65" t="s">
        <v>1574</v>
      </c>
      <c r="E516" s="65" t="s">
        <v>1575</v>
      </c>
      <c r="F516" s="65" t="s">
        <v>71</v>
      </c>
      <c r="G516" s="65" t="s">
        <v>71</v>
      </c>
      <c r="H516" s="65" t="s">
        <v>72</v>
      </c>
      <c r="I516" s="65" t="s">
        <v>71</v>
      </c>
      <c r="J516" s="65" t="s">
        <v>1422</v>
      </c>
      <c r="K516" s="71">
        <v>44744</v>
      </c>
      <c r="L516" s="65" t="s">
        <v>1105</v>
      </c>
      <c r="M516" s="65" t="s">
        <v>1106</v>
      </c>
      <c r="N516" s="65">
        <v>114000</v>
      </c>
      <c r="O516" s="65" t="s">
        <v>76</v>
      </c>
      <c r="P516" s="65">
        <f>VLOOKUP(D516,资产包数据!B:G,5,0)</f>
        <v>48</v>
      </c>
      <c r="Q516" s="65">
        <v>3080</v>
      </c>
      <c r="R516" s="65"/>
      <c r="S516" s="65">
        <v>6160</v>
      </c>
      <c r="T516" s="65">
        <v>6160</v>
      </c>
      <c r="U516" s="65">
        <f>VLOOKUP(D516,资产包数据!B:N,13,0)</f>
        <v>75.88</v>
      </c>
      <c r="V516" s="65" t="s">
        <v>1576</v>
      </c>
    </row>
    <row r="517" ht="15" spans="1:22">
      <c r="A517" s="65" t="s">
        <v>67</v>
      </c>
      <c r="B517" s="65" t="s">
        <v>68</v>
      </c>
      <c r="C517" s="65" t="s">
        <v>35</v>
      </c>
      <c r="D517" s="65" t="s">
        <v>1577</v>
      </c>
      <c r="E517" s="65" t="s">
        <v>1578</v>
      </c>
      <c r="F517" s="65" t="s">
        <v>71</v>
      </c>
      <c r="G517" s="65" t="s">
        <v>71</v>
      </c>
      <c r="H517" s="65" t="s">
        <v>72</v>
      </c>
      <c r="I517" s="65" t="s">
        <v>71</v>
      </c>
      <c r="J517" s="65" t="s">
        <v>1579</v>
      </c>
      <c r="K517" s="71">
        <v>44757</v>
      </c>
      <c r="L517" s="65" t="s">
        <v>1105</v>
      </c>
      <c r="M517" s="65" t="s">
        <v>1106</v>
      </c>
      <c r="N517" s="65">
        <v>114000</v>
      </c>
      <c r="O517" s="65" t="s">
        <v>76</v>
      </c>
      <c r="P517" s="65">
        <f>VLOOKUP(D517,资产包数据!B:G,5,0)</f>
        <v>48</v>
      </c>
      <c r="Q517" s="65">
        <v>3080</v>
      </c>
      <c r="R517" s="65"/>
      <c r="S517" s="65">
        <v>6160</v>
      </c>
      <c r="T517" s="65">
        <v>6160</v>
      </c>
      <c r="U517" s="65">
        <f>VLOOKUP(D517,资产包数据!B:N,13,0)</f>
        <v>76</v>
      </c>
      <c r="V517" s="65" t="s">
        <v>1580</v>
      </c>
    </row>
    <row r="518" ht="15" spans="1:22">
      <c r="A518" s="65" t="s">
        <v>67</v>
      </c>
      <c r="B518" s="65" t="s">
        <v>68</v>
      </c>
      <c r="C518" s="65" t="s">
        <v>35</v>
      </c>
      <c r="D518" s="65" t="s">
        <v>1581</v>
      </c>
      <c r="E518" s="65" t="s">
        <v>1582</v>
      </c>
      <c r="F518" s="65" t="s">
        <v>71</v>
      </c>
      <c r="G518" s="65" t="s">
        <v>71</v>
      </c>
      <c r="H518" s="65" t="s">
        <v>72</v>
      </c>
      <c r="I518" s="65" t="s">
        <v>71</v>
      </c>
      <c r="J518" s="65" t="s">
        <v>1583</v>
      </c>
      <c r="K518" s="71">
        <v>44756</v>
      </c>
      <c r="L518" s="65" t="s">
        <v>1105</v>
      </c>
      <c r="M518" s="65" t="s">
        <v>1106</v>
      </c>
      <c r="N518" s="65">
        <v>114000</v>
      </c>
      <c r="O518" s="65" t="s">
        <v>76</v>
      </c>
      <c r="P518" s="65">
        <f>VLOOKUP(D518,资产包数据!B:G,5,0)</f>
        <v>48</v>
      </c>
      <c r="Q518" s="65">
        <v>3080</v>
      </c>
      <c r="R518" s="65"/>
      <c r="S518" s="65">
        <v>6160</v>
      </c>
      <c r="T518" s="65">
        <v>6160</v>
      </c>
      <c r="U518" s="65">
        <f>VLOOKUP(D518,资产包数据!B:N,13,0)</f>
        <v>76</v>
      </c>
      <c r="V518" s="65" t="s">
        <v>1584</v>
      </c>
    </row>
    <row r="519" ht="15" spans="1:22">
      <c r="A519" s="65" t="s">
        <v>67</v>
      </c>
      <c r="B519" s="65" t="s">
        <v>68</v>
      </c>
      <c r="C519" s="65" t="s">
        <v>35</v>
      </c>
      <c r="D519" s="65" t="s">
        <v>1585</v>
      </c>
      <c r="E519" s="65" t="s">
        <v>1586</v>
      </c>
      <c r="F519" s="65" t="s">
        <v>71</v>
      </c>
      <c r="G519" s="65" t="s">
        <v>71</v>
      </c>
      <c r="H519" s="65" t="s">
        <v>72</v>
      </c>
      <c r="I519" s="65" t="s">
        <v>71</v>
      </c>
      <c r="J519" s="65" t="s">
        <v>1422</v>
      </c>
      <c r="K519" s="71">
        <v>44744</v>
      </c>
      <c r="L519" s="65" t="s">
        <v>1105</v>
      </c>
      <c r="M519" s="65" t="s">
        <v>1106</v>
      </c>
      <c r="N519" s="65">
        <v>114000</v>
      </c>
      <c r="O519" s="65" t="s">
        <v>76</v>
      </c>
      <c r="P519" s="65">
        <f>VLOOKUP(D519,资产包数据!B:G,5,0)</f>
        <v>48</v>
      </c>
      <c r="Q519" s="65">
        <v>3080</v>
      </c>
      <c r="R519" s="65"/>
      <c r="S519" s="65">
        <v>6160</v>
      </c>
      <c r="T519" s="65">
        <v>6160</v>
      </c>
      <c r="U519" s="65">
        <f>VLOOKUP(D519,资产包数据!B:N,13,0)</f>
        <v>76</v>
      </c>
      <c r="V519" s="65" t="s">
        <v>1587</v>
      </c>
    </row>
    <row r="520" ht="15" spans="1:22">
      <c r="A520" s="65" t="s">
        <v>67</v>
      </c>
      <c r="B520" s="65" t="s">
        <v>68</v>
      </c>
      <c r="C520" s="65" t="s">
        <v>35</v>
      </c>
      <c r="D520" s="65" t="s">
        <v>1588</v>
      </c>
      <c r="E520" s="65" t="s">
        <v>1589</v>
      </c>
      <c r="F520" s="65" t="s">
        <v>71</v>
      </c>
      <c r="G520" s="65" t="s">
        <v>71</v>
      </c>
      <c r="H520" s="65" t="s">
        <v>72</v>
      </c>
      <c r="I520" s="65" t="s">
        <v>71</v>
      </c>
      <c r="J520" s="65" t="s">
        <v>1422</v>
      </c>
      <c r="K520" s="71">
        <v>44744</v>
      </c>
      <c r="L520" s="65" t="s">
        <v>1105</v>
      </c>
      <c r="M520" s="65" t="s">
        <v>1106</v>
      </c>
      <c r="N520" s="65">
        <v>114000</v>
      </c>
      <c r="O520" s="65" t="s">
        <v>76</v>
      </c>
      <c r="P520" s="65">
        <f>VLOOKUP(D520,资产包数据!B:G,5,0)</f>
        <v>48</v>
      </c>
      <c r="Q520" s="65">
        <v>3080</v>
      </c>
      <c r="R520" s="65"/>
      <c r="S520" s="65">
        <v>6160</v>
      </c>
      <c r="T520" s="65">
        <v>6160</v>
      </c>
      <c r="U520" s="65">
        <f>VLOOKUP(D520,资产包数据!B:N,13,0)</f>
        <v>76</v>
      </c>
      <c r="V520" s="65" t="s">
        <v>1590</v>
      </c>
    </row>
    <row r="521" ht="15" spans="1:22">
      <c r="A521" s="65" t="s">
        <v>67</v>
      </c>
      <c r="B521" s="65" t="s">
        <v>68</v>
      </c>
      <c r="C521" s="65" t="s">
        <v>35</v>
      </c>
      <c r="D521" s="65" t="s">
        <v>1591</v>
      </c>
      <c r="E521" s="65" t="s">
        <v>1592</v>
      </c>
      <c r="F521" s="65" t="s">
        <v>71</v>
      </c>
      <c r="G521" s="65" t="s">
        <v>71</v>
      </c>
      <c r="H521" s="65" t="s">
        <v>72</v>
      </c>
      <c r="I521" s="65" t="s">
        <v>71</v>
      </c>
      <c r="J521" s="65" t="s">
        <v>1593</v>
      </c>
      <c r="K521" s="71">
        <v>44695</v>
      </c>
      <c r="L521" s="65" t="s">
        <v>1105</v>
      </c>
      <c r="M521" s="65" t="s">
        <v>1106</v>
      </c>
      <c r="N521" s="65">
        <v>114000</v>
      </c>
      <c r="O521" s="65" t="s">
        <v>76</v>
      </c>
      <c r="P521" s="65">
        <f>VLOOKUP(D521,资产包数据!B:G,5,0)</f>
        <v>48</v>
      </c>
      <c r="Q521" s="65">
        <v>3080</v>
      </c>
      <c r="R521" s="65"/>
      <c r="S521" s="65">
        <v>12320</v>
      </c>
      <c r="T521" s="65">
        <v>12320</v>
      </c>
      <c r="U521" s="65">
        <f>VLOOKUP(D521,资产包数据!B:N,13,0)</f>
        <v>76</v>
      </c>
      <c r="V521" s="65" t="s">
        <v>1594</v>
      </c>
    </row>
    <row r="522" ht="15" spans="1:22">
      <c r="A522" s="65" t="s">
        <v>67</v>
      </c>
      <c r="B522" s="65" t="s">
        <v>68</v>
      </c>
      <c r="C522" s="65" t="s">
        <v>35</v>
      </c>
      <c r="D522" s="65" t="s">
        <v>1595</v>
      </c>
      <c r="E522" s="65" t="s">
        <v>1596</v>
      </c>
      <c r="F522" s="65" t="s">
        <v>71</v>
      </c>
      <c r="G522" s="65" t="s">
        <v>71</v>
      </c>
      <c r="H522" s="65" t="s">
        <v>72</v>
      </c>
      <c r="I522" s="65" t="s">
        <v>71</v>
      </c>
      <c r="J522" s="65" t="s">
        <v>1597</v>
      </c>
      <c r="K522" s="71">
        <v>44720</v>
      </c>
      <c r="L522" s="65" t="s">
        <v>1105</v>
      </c>
      <c r="M522" s="65" t="s">
        <v>1106</v>
      </c>
      <c r="N522" s="65">
        <v>114000</v>
      </c>
      <c r="O522" s="65" t="s">
        <v>76</v>
      </c>
      <c r="P522" s="65">
        <f>VLOOKUP(D522,资产包数据!B:G,5,0)</f>
        <v>48</v>
      </c>
      <c r="Q522" s="65">
        <v>3080</v>
      </c>
      <c r="R522" s="65"/>
      <c r="S522" s="65">
        <v>9240</v>
      </c>
      <c r="T522" s="65">
        <v>9240</v>
      </c>
      <c r="U522" s="65">
        <f>VLOOKUP(D522,资产包数据!B:N,13,0)</f>
        <v>76</v>
      </c>
      <c r="V522" s="65" t="s">
        <v>1598</v>
      </c>
    </row>
    <row r="523" ht="15" spans="1:22">
      <c r="A523" s="65" t="s">
        <v>67</v>
      </c>
      <c r="B523" s="65" t="s">
        <v>68</v>
      </c>
      <c r="C523" s="65" t="s">
        <v>35</v>
      </c>
      <c r="D523" s="65" t="s">
        <v>1599</v>
      </c>
      <c r="E523" s="65" t="s">
        <v>1600</v>
      </c>
      <c r="F523" s="65" t="s">
        <v>71</v>
      </c>
      <c r="G523" s="65" t="s">
        <v>71</v>
      </c>
      <c r="H523" s="65" t="s">
        <v>72</v>
      </c>
      <c r="I523" s="65" t="s">
        <v>71</v>
      </c>
      <c r="J523" s="65" t="s">
        <v>1422</v>
      </c>
      <c r="K523" s="71">
        <v>44744</v>
      </c>
      <c r="L523" s="65" t="s">
        <v>1105</v>
      </c>
      <c r="M523" s="65" t="s">
        <v>1106</v>
      </c>
      <c r="N523" s="65">
        <v>114000</v>
      </c>
      <c r="O523" s="65" t="s">
        <v>76</v>
      </c>
      <c r="P523" s="65">
        <f>VLOOKUP(D523,资产包数据!B:G,5,0)</f>
        <v>48</v>
      </c>
      <c r="Q523" s="65">
        <v>3080</v>
      </c>
      <c r="R523" s="65"/>
      <c r="S523" s="65">
        <v>6160</v>
      </c>
      <c r="T523" s="65">
        <v>6160</v>
      </c>
      <c r="U523" s="65">
        <f>VLOOKUP(D523,资产包数据!B:N,13,0)</f>
        <v>76</v>
      </c>
      <c r="V523" s="65" t="s">
        <v>1601</v>
      </c>
    </row>
    <row r="524" ht="15" spans="1:22">
      <c r="A524" s="65" t="s">
        <v>67</v>
      </c>
      <c r="B524" s="65" t="s">
        <v>68</v>
      </c>
      <c r="C524" s="65" t="s">
        <v>35</v>
      </c>
      <c r="D524" s="65" t="s">
        <v>1602</v>
      </c>
      <c r="E524" s="65" t="s">
        <v>1603</v>
      </c>
      <c r="F524" s="65" t="s">
        <v>71</v>
      </c>
      <c r="G524" s="65" t="s">
        <v>71</v>
      </c>
      <c r="H524" s="65" t="s">
        <v>72</v>
      </c>
      <c r="I524" s="65" t="s">
        <v>71</v>
      </c>
      <c r="J524" s="65" t="s">
        <v>1422</v>
      </c>
      <c r="K524" s="71">
        <v>44744</v>
      </c>
      <c r="L524" s="65" t="s">
        <v>1105</v>
      </c>
      <c r="M524" s="65" t="s">
        <v>1106</v>
      </c>
      <c r="N524" s="65">
        <v>114000</v>
      </c>
      <c r="O524" s="65" t="s">
        <v>76</v>
      </c>
      <c r="P524" s="65">
        <f>VLOOKUP(D524,资产包数据!B:G,5,0)</f>
        <v>48</v>
      </c>
      <c r="Q524" s="65">
        <v>3080</v>
      </c>
      <c r="R524" s="65"/>
      <c r="S524" s="65">
        <v>6160</v>
      </c>
      <c r="T524" s="65">
        <v>6160</v>
      </c>
      <c r="U524" s="65">
        <f>VLOOKUP(D524,资产包数据!B:N,13,0)</f>
        <v>76</v>
      </c>
      <c r="V524" s="65" t="s">
        <v>1604</v>
      </c>
    </row>
    <row r="525" ht="15" spans="1:22">
      <c r="A525" s="65" t="s">
        <v>67</v>
      </c>
      <c r="B525" s="65" t="s">
        <v>110</v>
      </c>
      <c r="C525" s="65" t="s">
        <v>35</v>
      </c>
      <c r="D525" s="65" t="s">
        <v>1605</v>
      </c>
      <c r="E525" s="65" t="s">
        <v>1606</v>
      </c>
      <c r="F525" s="65"/>
      <c r="G525" s="65" t="s">
        <v>71</v>
      </c>
      <c r="H525" s="65"/>
      <c r="I525" s="65" t="s">
        <v>71</v>
      </c>
      <c r="J525" s="65"/>
      <c r="K525" s="65"/>
      <c r="L525" s="65" t="s">
        <v>1105</v>
      </c>
      <c r="M525" s="65" t="s">
        <v>1106</v>
      </c>
      <c r="N525" s="65">
        <v>114000</v>
      </c>
      <c r="O525" s="65" t="s">
        <v>76</v>
      </c>
      <c r="P525" s="65">
        <f>VLOOKUP(D525,资产包数据!B:G,5,0)</f>
        <v>48</v>
      </c>
      <c r="Q525" s="65"/>
      <c r="R525" s="65"/>
      <c r="S525" s="65"/>
      <c r="T525" s="65"/>
      <c r="U525" s="65">
        <f>VLOOKUP(D525,资产包数据!B:N,13,0)</f>
        <v>76</v>
      </c>
      <c r="V525" s="65"/>
    </row>
    <row r="526" ht="15" spans="1:22">
      <c r="A526" s="65" t="s">
        <v>67</v>
      </c>
      <c r="B526" s="65" t="s">
        <v>68</v>
      </c>
      <c r="C526" s="65" t="s">
        <v>35</v>
      </c>
      <c r="D526" s="65" t="s">
        <v>1607</v>
      </c>
      <c r="E526" s="65" t="s">
        <v>1608</v>
      </c>
      <c r="F526" s="65" t="s">
        <v>71</v>
      </c>
      <c r="G526" s="65" t="s">
        <v>71</v>
      </c>
      <c r="H526" s="65" t="s">
        <v>72</v>
      </c>
      <c r="I526" s="65" t="s">
        <v>71</v>
      </c>
      <c r="J526" s="65" t="s">
        <v>1116</v>
      </c>
      <c r="K526" s="71">
        <v>44770</v>
      </c>
      <c r="L526" s="65" t="s">
        <v>1105</v>
      </c>
      <c r="M526" s="65" t="s">
        <v>1106</v>
      </c>
      <c r="N526" s="65">
        <v>114000</v>
      </c>
      <c r="O526" s="65" t="s">
        <v>76</v>
      </c>
      <c r="P526" s="65">
        <f>VLOOKUP(D526,资产包数据!B:G,5,0)</f>
        <v>48</v>
      </c>
      <c r="Q526" s="65">
        <v>3080</v>
      </c>
      <c r="R526" s="65"/>
      <c r="S526" s="65">
        <v>6160</v>
      </c>
      <c r="T526" s="65">
        <v>6160</v>
      </c>
      <c r="U526" s="65">
        <f>VLOOKUP(D526,资产包数据!B:N,13,0)</f>
        <v>76</v>
      </c>
      <c r="V526" s="65" t="s">
        <v>1609</v>
      </c>
    </row>
    <row r="527" ht="15" spans="1:22">
      <c r="A527" s="65" t="s">
        <v>67</v>
      </c>
      <c r="B527" s="65" t="s">
        <v>68</v>
      </c>
      <c r="C527" s="65" t="s">
        <v>35</v>
      </c>
      <c r="D527" s="65" t="s">
        <v>1610</v>
      </c>
      <c r="E527" s="65" t="s">
        <v>1611</v>
      </c>
      <c r="F527" s="65" t="s">
        <v>71</v>
      </c>
      <c r="G527" s="65" t="s">
        <v>71</v>
      </c>
      <c r="H527" s="65" t="s">
        <v>72</v>
      </c>
      <c r="I527" s="65" t="s">
        <v>71</v>
      </c>
      <c r="J527" s="65" t="s">
        <v>1302</v>
      </c>
      <c r="K527" s="71">
        <v>44782</v>
      </c>
      <c r="L527" s="65" t="s">
        <v>1105</v>
      </c>
      <c r="M527" s="65" t="s">
        <v>1106</v>
      </c>
      <c r="N527" s="65">
        <v>114000</v>
      </c>
      <c r="O527" s="65" t="s">
        <v>76</v>
      </c>
      <c r="P527" s="65">
        <f>VLOOKUP(D527,资产包数据!B:G,5,0)</f>
        <v>48</v>
      </c>
      <c r="Q527" s="65">
        <v>3080</v>
      </c>
      <c r="R527" s="65"/>
      <c r="S527" s="65">
        <v>3080</v>
      </c>
      <c r="T527" s="65">
        <v>3080</v>
      </c>
      <c r="U527" s="65">
        <f>VLOOKUP(D527,资产包数据!B:N,13,0)</f>
        <v>76</v>
      </c>
      <c r="V527" s="65" t="s">
        <v>1612</v>
      </c>
    </row>
    <row r="528" ht="15" spans="1:22">
      <c r="A528" s="65" t="s">
        <v>67</v>
      </c>
      <c r="B528" s="65" t="s">
        <v>110</v>
      </c>
      <c r="C528" s="65" t="s">
        <v>35</v>
      </c>
      <c r="D528" s="65" t="s">
        <v>1613</v>
      </c>
      <c r="E528" s="65" t="s">
        <v>1614</v>
      </c>
      <c r="F528" s="65"/>
      <c r="G528" s="65" t="s">
        <v>71</v>
      </c>
      <c r="H528" s="65"/>
      <c r="I528" s="65" t="s">
        <v>71</v>
      </c>
      <c r="J528" s="65"/>
      <c r="K528" s="65"/>
      <c r="L528" s="65" t="s">
        <v>1105</v>
      </c>
      <c r="M528" s="65" t="s">
        <v>1106</v>
      </c>
      <c r="N528" s="65">
        <v>114000</v>
      </c>
      <c r="O528" s="65" t="s">
        <v>76</v>
      </c>
      <c r="P528" s="65">
        <f>VLOOKUP(D528,资产包数据!B:G,5,0)</f>
        <v>48</v>
      </c>
      <c r="Q528" s="65"/>
      <c r="R528" s="65"/>
      <c r="S528" s="65"/>
      <c r="T528" s="65"/>
      <c r="U528" s="65">
        <f>VLOOKUP(D528,资产包数据!B:N,13,0)</f>
        <v>76</v>
      </c>
      <c r="V528" s="65" t="s">
        <v>85</v>
      </c>
    </row>
    <row r="529" ht="15" spans="1:22">
      <c r="A529" s="65" t="s">
        <v>67</v>
      </c>
      <c r="B529" s="65" t="s">
        <v>68</v>
      </c>
      <c r="C529" s="65" t="s">
        <v>35</v>
      </c>
      <c r="D529" s="65" t="s">
        <v>1615</v>
      </c>
      <c r="E529" s="65" t="s">
        <v>1616</v>
      </c>
      <c r="F529" s="65" t="s">
        <v>71</v>
      </c>
      <c r="G529" s="65" t="s">
        <v>71</v>
      </c>
      <c r="H529" s="65" t="s">
        <v>72</v>
      </c>
      <c r="I529" s="65" t="s">
        <v>71</v>
      </c>
      <c r="J529" s="65" t="s">
        <v>1210</v>
      </c>
      <c r="K529" s="71">
        <v>44763</v>
      </c>
      <c r="L529" s="65" t="s">
        <v>1105</v>
      </c>
      <c r="M529" s="65" t="s">
        <v>1106</v>
      </c>
      <c r="N529" s="65">
        <v>114000</v>
      </c>
      <c r="O529" s="65" t="s">
        <v>76</v>
      </c>
      <c r="P529" s="65">
        <f>VLOOKUP(D529,资产包数据!B:G,5,0)</f>
        <v>48</v>
      </c>
      <c r="Q529" s="65">
        <v>3080</v>
      </c>
      <c r="R529" s="65"/>
      <c r="S529" s="65">
        <v>6160</v>
      </c>
      <c r="T529" s="65">
        <v>6160</v>
      </c>
      <c r="U529" s="65">
        <f>VLOOKUP(D529,资产包数据!B:N,13,0)</f>
        <v>76</v>
      </c>
      <c r="V529" s="65" t="s">
        <v>85</v>
      </c>
    </row>
    <row r="530" ht="15" spans="1:22">
      <c r="A530" s="65" t="s">
        <v>178</v>
      </c>
      <c r="B530" s="65" t="s">
        <v>68</v>
      </c>
      <c r="C530" s="65" t="s">
        <v>35</v>
      </c>
      <c r="D530" s="65" t="s">
        <v>1617</v>
      </c>
      <c r="E530" s="65" t="s">
        <v>1618</v>
      </c>
      <c r="F530" s="65" t="s">
        <v>1353</v>
      </c>
      <c r="G530" s="65" t="s">
        <v>71</v>
      </c>
      <c r="H530" s="65" t="s">
        <v>72</v>
      </c>
      <c r="I530" s="65" t="s">
        <v>1353</v>
      </c>
      <c r="J530" s="65" t="s">
        <v>1619</v>
      </c>
      <c r="K530" s="71">
        <v>44661</v>
      </c>
      <c r="L530" s="65" t="s">
        <v>1400</v>
      </c>
      <c r="M530" s="65" t="s">
        <v>1106</v>
      </c>
      <c r="N530" s="65">
        <v>114000</v>
      </c>
      <c r="O530" s="65" t="s">
        <v>76</v>
      </c>
      <c r="P530" s="65">
        <f>VLOOKUP(D530,资产包数据!B:G,5,0)</f>
        <v>48</v>
      </c>
      <c r="Q530" s="65">
        <v>3080</v>
      </c>
      <c r="R530" s="65"/>
      <c r="S530" s="65">
        <v>15400</v>
      </c>
      <c r="T530" s="65">
        <v>15400</v>
      </c>
      <c r="U530" s="65">
        <f>VLOOKUP(D530,资产包数据!B:N,13,0)</f>
        <v>76</v>
      </c>
      <c r="V530" s="65" t="s">
        <v>1620</v>
      </c>
    </row>
    <row r="531" ht="15" spans="1:22">
      <c r="A531" s="65" t="s">
        <v>178</v>
      </c>
      <c r="B531" s="65" t="s">
        <v>68</v>
      </c>
      <c r="C531" s="65" t="s">
        <v>35</v>
      </c>
      <c r="D531" s="65" t="s">
        <v>1621</v>
      </c>
      <c r="E531" s="65" t="s">
        <v>1622</v>
      </c>
      <c r="F531" s="65" t="s">
        <v>1353</v>
      </c>
      <c r="G531" s="65" t="s">
        <v>71</v>
      </c>
      <c r="H531" s="65" t="s">
        <v>72</v>
      </c>
      <c r="I531" s="65" t="s">
        <v>1353</v>
      </c>
      <c r="J531" s="65" t="s">
        <v>1619</v>
      </c>
      <c r="K531" s="71">
        <v>44661</v>
      </c>
      <c r="L531" s="65" t="s">
        <v>1400</v>
      </c>
      <c r="M531" s="65" t="s">
        <v>1106</v>
      </c>
      <c r="N531" s="65">
        <v>114000</v>
      </c>
      <c r="O531" s="65" t="s">
        <v>76</v>
      </c>
      <c r="P531" s="65">
        <f>VLOOKUP(D531,资产包数据!B:G,5,0)</f>
        <v>48</v>
      </c>
      <c r="Q531" s="65">
        <v>3080</v>
      </c>
      <c r="R531" s="65"/>
      <c r="S531" s="65">
        <v>15400</v>
      </c>
      <c r="T531" s="65">
        <v>15400</v>
      </c>
      <c r="U531" s="65">
        <f>VLOOKUP(D531,资产包数据!B:N,13,0)</f>
        <v>76</v>
      </c>
      <c r="V531" s="65" t="s">
        <v>1623</v>
      </c>
    </row>
    <row r="532" ht="15" spans="1:22">
      <c r="A532" s="65" t="s">
        <v>178</v>
      </c>
      <c r="B532" s="65" t="s">
        <v>68</v>
      </c>
      <c r="C532" s="65" t="s">
        <v>35</v>
      </c>
      <c r="D532" s="65" t="s">
        <v>1624</v>
      </c>
      <c r="E532" s="65" t="s">
        <v>1625</v>
      </c>
      <c r="F532" s="65" t="s">
        <v>1353</v>
      </c>
      <c r="G532" s="65" t="s">
        <v>71</v>
      </c>
      <c r="H532" s="65" t="s">
        <v>72</v>
      </c>
      <c r="I532" s="65" t="s">
        <v>1353</v>
      </c>
      <c r="J532" s="65" t="s">
        <v>1619</v>
      </c>
      <c r="K532" s="71">
        <v>44661</v>
      </c>
      <c r="L532" s="65" t="s">
        <v>1400</v>
      </c>
      <c r="M532" s="65" t="s">
        <v>1106</v>
      </c>
      <c r="N532" s="65">
        <v>114000</v>
      </c>
      <c r="O532" s="65" t="s">
        <v>76</v>
      </c>
      <c r="P532" s="65">
        <f>VLOOKUP(D532,资产包数据!B:G,5,0)</f>
        <v>48</v>
      </c>
      <c r="Q532" s="65">
        <v>3080</v>
      </c>
      <c r="R532" s="65"/>
      <c r="S532" s="65">
        <v>15400</v>
      </c>
      <c r="T532" s="65">
        <v>15400</v>
      </c>
      <c r="U532" s="65">
        <f>VLOOKUP(D532,资产包数据!B:N,13,0)</f>
        <v>76</v>
      </c>
      <c r="V532" s="65" t="s">
        <v>1626</v>
      </c>
    </row>
    <row r="533" ht="15" spans="1:22">
      <c r="A533" s="65" t="s">
        <v>178</v>
      </c>
      <c r="B533" s="65" t="s">
        <v>68</v>
      </c>
      <c r="C533" s="65" t="s">
        <v>35</v>
      </c>
      <c r="D533" s="65" t="s">
        <v>1627</v>
      </c>
      <c r="E533" s="65" t="s">
        <v>1628</v>
      </c>
      <c r="F533" s="65" t="s">
        <v>1353</v>
      </c>
      <c r="G533" s="65" t="s">
        <v>71</v>
      </c>
      <c r="H533" s="65" t="s">
        <v>72</v>
      </c>
      <c r="I533" s="65" t="s">
        <v>1353</v>
      </c>
      <c r="J533" s="65" t="s">
        <v>1364</v>
      </c>
      <c r="K533" s="71">
        <v>44630</v>
      </c>
      <c r="L533" s="65" t="s">
        <v>1400</v>
      </c>
      <c r="M533" s="65" t="s">
        <v>1106</v>
      </c>
      <c r="N533" s="65">
        <v>114000</v>
      </c>
      <c r="O533" s="65" t="s">
        <v>76</v>
      </c>
      <c r="P533" s="65">
        <f>VLOOKUP(D533,资产包数据!B:G,5,0)</f>
        <v>48</v>
      </c>
      <c r="Q533" s="65">
        <v>3080</v>
      </c>
      <c r="R533" s="65"/>
      <c r="S533" s="65">
        <v>18480</v>
      </c>
      <c r="T533" s="65">
        <v>18480</v>
      </c>
      <c r="U533" s="65">
        <f>VLOOKUP(D533,资产包数据!B:N,13,0)</f>
        <v>76</v>
      </c>
      <c r="V533" s="65" t="s">
        <v>1629</v>
      </c>
    </row>
    <row r="534" ht="15" spans="1:22">
      <c r="A534" s="65" t="s">
        <v>178</v>
      </c>
      <c r="B534" s="65" t="s">
        <v>68</v>
      </c>
      <c r="C534" s="65" t="s">
        <v>35</v>
      </c>
      <c r="D534" s="65" t="s">
        <v>1630</v>
      </c>
      <c r="E534" s="65" t="s">
        <v>1631</v>
      </c>
      <c r="F534" s="65" t="s">
        <v>1353</v>
      </c>
      <c r="G534" s="65" t="s">
        <v>71</v>
      </c>
      <c r="H534" s="65" t="s">
        <v>72</v>
      </c>
      <c r="I534" s="65" t="s">
        <v>1353</v>
      </c>
      <c r="J534" s="65" t="s">
        <v>1364</v>
      </c>
      <c r="K534" s="71">
        <v>44630</v>
      </c>
      <c r="L534" s="65" t="s">
        <v>1400</v>
      </c>
      <c r="M534" s="65" t="s">
        <v>1106</v>
      </c>
      <c r="N534" s="65">
        <v>114000</v>
      </c>
      <c r="O534" s="65" t="s">
        <v>76</v>
      </c>
      <c r="P534" s="65">
        <f>VLOOKUP(D534,资产包数据!B:G,5,0)</f>
        <v>48</v>
      </c>
      <c r="Q534" s="65">
        <v>3080</v>
      </c>
      <c r="R534" s="65"/>
      <c r="S534" s="65">
        <v>18480</v>
      </c>
      <c r="T534" s="65">
        <v>18480</v>
      </c>
      <c r="U534" s="65">
        <f>VLOOKUP(D534,资产包数据!B:N,13,0)</f>
        <v>76</v>
      </c>
      <c r="V534" s="65" t="s">
        <v>1632</v>
      </c>
    </row>
    <row r="535" ht="15" spans="1:22">
      <c r="A535" s="65" t="s">
        <v>178</v>
      </c>
      <c r="B535" s="65" t="s">
        <v>68</v>
      </c>
      <c r="C535" s="65" t="s">
        <v>35</v>
      </c>
      <c r="D535" s="65" t="s">
        <v>1633</v>
      </c>
      <c r="E535" s="65" t="s">
        <v>1634</v>
      </c>
      <c r="F535" s="65" t="s">
        <v>1353</v>
      </c>
      <c r="G535" s="65" t="s">
        <v>71</v>
      </c>
      <c r="H535" s="65" t="s">
        <v>72</v>
      </c>
      <c r="I535" s="65" t="s">
        <v>1353</v>
      </c>
      <c r="J535" s="65" t="s">
        <v>1364</v>
      </c>
      <c r="K535" s="71">
        <v>44630</v>
      </c>
      <c r="L535" s="65" t="s">
        <v>1400</v>
      </c>
      <c r="M535" s="65" t="s">
        <v>1106</v>
      </c>
      <c r="N535" s="65">
        <v>114000</v>
      </c>
      <c r="O535" s="65" t="s">
        <v>76</v>
      </c>
      <c r="P535" s="65">
        <f>VLOOKUP(D535,资产包数据!B:G,5,0)</f>
        <v>48</v>
      </c>
      <c r="Q535" s="65">
        <v>3080</v>
      </c>
      <c r="R535" s="65"/>
      <c r="S535" s="65">
        <v>18480</v>
      </c>
      <c r="T535" s="65">
        <v>18480</v>
      </c>
      <c r="U535" s="65">
        <f>VLOOKUP(D535,资产包数据!B:N,13,0)</f>
        <v>76</v>
      </c>
      <c r="V535" s="65" t="s">
        <v>1635</v>
      </c>
    </row>
    <row r="536" ht="15" spans="1:22">
      <c r="A536" s="65" t="s">
        <v>178</v>
      </c>
      <c r="B536" s="65" t="s">
        <v>68</v>
      </c>
      <c r="C536" s="65" t="s">
        <v>35</v>
      </c>
      <c r="D536" s="65" t="s">
        <v>1636</v>
      </c>
      <c r="E536" s="65" t="s">
        <v>1637</v>
      </c>
      <c r="F536" s="65" t="s">
        <v>1353</v>
      </c>
      <c r="G536" s="65" t="s">
        <v>71</v>
      </c>
      <c r="H536" s="65" t="s">
        <v>72</v>
      </c>
      <c r="I536" s="65" t="s">
        <v>1353</v>
      </c>
      <c r="J536" s="65" t="s">
        <v>1364</v>
      </c>
      <c r="K536" s="71">
        <v>44630</v>
      </c>
      <c r="L536" s="65" t="s">
        <v>1400</v>
      </c>
      <c r="M536" s="65" t="s">
        <v>1106</v>
      </c>
      <c r="N536" s="65">
        <v>114000</v>
      </c>
      <c r="O536" s="65" t="s">
        <v>76</v>
      </c>
      <c r="P536" s="65">
        <f>VLOOKUP(D536,资产包数据!B:G,5,0)</f>
        <v>48</v>
      </c>
      <c r="Q536" s="65">
        <v>3080</v>
      </c>
      <c r="R536" s="65"/>
      <c r="S536" s="65">
        <v>18480</v>
      </c>
      <c r="T536" s="65">
        <v>18480</v>
      </c>
      <c r="U536" s="65">
        <f>VLOOKUP(D536,资产包数据!B:N,13,0)</f>
        <v>76</v>
      </c>
      <c r="V536" s="65" t="s">
        <v>1638</v>
      </c>
    </row>
    <row r="537" ht="15" spans="1:22">
      <c r="A537" s="65" t="s">
        <v>178</v>
      </c>
      <c r="B537" s="65" t="s">
        <v>68</v>
      </c>
      <c r="C537" s="65" t="s">
        <v>35</v>
      </c>
      <c r="D537" s="65" t="s">
        <v>1639</v>
      </c>
      <c r="E537" s="65" t="s">
        <v>1640</v>
      </c>
      <c r="F537" s="65" t="s">
        <v>1353</v>
      </c>
      <c r="G537" s="65" t="s">
        <v>71</v>
      </c>
      <c r="H537" s="65" t="s">
        <v>72</v>
      </c>
      <c r="I537" s="65" t="s">
        <v>1353</v>
      </c>
      <c r="J537" s="65" t="s">
        <v>1364</v>
      </c>
      <c r="K537" s="71">
        <v>44630</v>
      </c>
      <c r="L537" s="65" t="s">
        <v>1400</v>
      </c>
      <c r="M537" s="65" t="s">
        <v>1106</v>
      </c>
      <c r="N537" s="65">
        <v>114000</v>
      </c>
      <c r="O537" s="65" t="s">
        <v>76</v>
      </c>
      <c r="P537" s="65">
        <f>VLOOKUP(D537,资产包数据!B:G,5,0)</f>
        <v>48</v>
      </c>
      <c r="Q537" s="65">
        <v>3080</v>
      </c>
      <c r="R537" s="65"/>
      <c r="S537" s="65">
        <v>18480</v>
      </c>
      <c r="T537" s="65">
        <v>18480</v>
      </c>
      <c r="U537" s="65">
        <f>VLOOKUP(D537,资产包数据!B:N,13,0)</f>
        <v>76</v>
      </c>
      <c r="V537" s="65" t="s">
        <v>1641</v>
      </c>
    </row>
    <row r="538" ht="15" spans="1:22">
      <c r="A538" s="65" t="s">
        <v>178</v>
      </c>
      <c r="B538" s="65" t="s">
        <v>68</v>
      </c>
      <c r="C538" s="65" t="s">
        <v>35</v>
      </c>
      <c r="D538" s="65" t="s">
        <v>1642</v>
      </c>
      <c r="E538" s="65" t="s">
        <v>1643</v>
      </c>
      <c r="F538" s="65" t="s">
        <v>1353</v>
      </c>
      <c r="G538" s="65" t="s">
        <v>71</v>
      </c>
      <c r="H538" s="65" t="s">
        <v>72</v>
      </c>
      <c r="I538" s="65" t="s">
        <v>1353</v>
      </c>
      <c r="J538" s="65" t="s">
        <v>1644</v>
      </c>
      <c r="K538" s="71">
        <v>44652</v>
      </c>
      <c r="L538" s="65" t="s">
        <v>1400</v>
      </c>
      <c r="M538" s="65" t="s">
        <v>1106</v>
      </c>
      <c r="N538" s="65">
        <v>114000</v>
      </c>
      <c r="O538" s="65" t="s">
        <v>76</v>
      </c>
      <c r="P538" s="65">
        <f>VLOOKUP(D538,资产包数据!B:G,5,0)</f>
        <v>48</v>
      </c>
      <c r="Q538" s="65">
        <v>3080</v>
      </c>
      <c r="R538" s="65"/>
      <c r="S538" s="65">
        <v>15400</v>
      </c>
      <c r="T538" s="65">
        <v>15400</v>
      </c>
      <c r="U538" s="65">
        <f>VLOOKUP(D538,资产包数据!B:N,13,0)</f>
        <v>76</v>
      </c>
      <c r="V538" s="65" t="s">
        <v>1645</v>
      </c>
    </row>
    <row r="539" ht="15" spans="1:22">
      <c r="A539" s="65" t="s">
        <v>178</v>
      </c>
      <c r="B539" s="65" t="s">
        <v>68</v>
      </c>
      <c r="C539" s="65" t="s">
        <v>35</v>
      </c>
      <c r="D539" s="65" t="s">
        <v>1646</v>
      </c>
      <c r="E539" s="65" t="s">
        <v>1647</v>
      </c>
      <c r="F539" s="65" t="s">
        <v>1353</v>
      </c>
      <c r="G539" s="65" t="s">
        <v>71</v>
      </c>
      <c r="H539" s="65" t="s">
        <v>72</v>
      </c>
      <c r="I539" s="65" t="s">
        <v>1353</v>
      </c>
      <c r="J539" s="65" t="s">
        <v>1364</v>
      </c>
      <c r="K539" s="71">
        <v>44630</v>
      </c>
      <c r="L539" s="65" t="s">
        <v>1400</v>
      </c>
      <c r="M539" s="65" t="s">
        <v>1106</v>
      </c>
      <c r="N539" s="65">
        <v>114000</v>
      </c>
      <c r="O539" s="65" t="s">
        <v>76</v>
      </c>
      <c r="P539" s="65">
        <f>VLOOKUP(D539,资产包数据!B:G,5,0)</f>
        <v>48</v>
      </c>
      <c r="Q539" s="65">
        <v>3080</v>
      </c>
      <c r="R539" s="65"/>
      <c r="S539" s="65">
        <v>18480</v>
      </c>
      <c r="T539" s="65">
        <v>18480</v>
      </c>
      <c r="U539" s="65">
        <f>VLOOKUP(D539,资产包数据!B:N,13,0)</f>
        <v>76</v>
      </c>
      <c r="V539" s="65" t="s">
        <v>1648</v>
      </c>
    </row>
    <row r="540" ht="15" spans="1:22">
      <c r="A540" s="65" t="s">
        <v>178</v>
      </c>
      <c r="B540" s="65" t="s">
        <v>68</v>
      </c>
      <c r="C540" s="65" t="s">
        <v>35</v>
      </c>
      <c r="D540" s="65" t="s">
        <v>1649</v>
      </c>
      <c r="E540" s="65" t="s">
        <v>1650</v>
      </c>
      <c r="F540" s="65" t="s">
        <v>1353</v>
      </c>
      <c r="G540" s="65" t="s">
        <v>71</v>
      </c>
      <c r="H540" s="65" t="s">
        <v>72</v>
      </c>
      <c r="I540" s="65" t="s">
        <v>1353</v>
      </c>
      <c r="J540" s="65" t="s">
        <v>1364</v>
      </c>
      <c r="K540" s="71">
        <v>44630</v>
      </c>
      <c r="L540" s="65" t="s">
        <v>1400</v>
      </c>
      <c r="M540" s="65" t="s">
        <v>1106</v>
      </c>
      <c r="N540" s="65">
        <v>114000</v>
      </c>
      <c r="O540" s="65" t="s">
        <v>76</v>
      </c>
      <c r="P540" s="65">
        <f>VLOOKUP(D540,资产包数据!B:G,5,0)</f>
        <v>48</v>
      </c>
      <c r="Q540" s="65">
        <v>3080</v>
      </c>
      <c r="R540" s="65"/>
      <c r="S540" s="65">
        <v>18480</v>
      </c>
      <c r="T540" s="65">
        <v>18480</v>
      </c>
      <c r="U540" s="65">
        <f>VLOOKUP(D540,资产包数据!B:N,13,0)</f>
        <v>76</v>
      </c>
      <c r="V540" s="65" t="s">
        <v>1651</v>
      </c>
    </row>
    <row r="541" ht="15" spans="1:22">
      <c r="A541" s="65" t="s">
        <v>178</v>
      </c>
      <c r="B541" s="65" t="s">
        <v>68</v>
      </c>
      <c r="C541" s="65" t="s">
        <v>35</v>
      </c>
      <c r="D541" s="65" t="s">
        <v>1652</v>
      </c>
      <c r="E541" s="65" t="s">
        <v>1653</v>
      </c>
      <c r="F541" s="65" t="s">
        <v>1353</v>
      </c>
      <c r="G541" s="65" t="s">
        <v>71</v>
      </c>
      <c r="H541" s="65" t="s">
        <v>72</v>
      </c>
      <c r="I541" s="65" t="s">
        <v>1353</v>
      </c>
      <c r="J541" s="65" t="s">
        <v>1364</v>
      </c>
      <c r="K541" s="71">
        <v>44630</v>
      </c>
      <c r="L541" s="65" t="s">
        <v>1400</v>
      </c>
      <c r="M541" s="65" t="s">
        <v>1106</v>
      </c>
      <c r="N541" s="65">
        <v>114000</v>
      </c>
      <c r="O541" s="65" t="s">
        <v>76</v>
      </c>
      <c r="P541" s="65">
        <f>VLOOKUP(D541,资产包数据!B:G,5,0)</f>
        <v>48</v>
      </c>
      <c r="Q541" s="65">
        <v>3080</v>
      </c>
      <c r="R541" s="65"/>
      <c r="S541" s="65">
        <v>18480</v>
      </c>
      <c r="T541" s="65">
        <v>18480</v>
      </c>
      <c r="U541" s="65">
        <f>VLOOKUP(D541,资产包数据!B:N,13,0)</f>
        <v>76</v>
      </c>
      <c r="V541" s="65" t="s">
        <v>1654</v>
      </c>
    </row>
    <row r="542" ht="15" spans="1:22">
      <c r="A542" s="65" t="s">
        <v>178</v>
      </c>
      <c r="B542" s="65" t="s">
        <v>68</v>
      </c>
      <c r="C542" s="65" t="s">
        <v>35</v>
      </c>
      <c r="D542" s="65" t="s">
        <v>1655</v>
      </c>
      <c r="E542" s="65" t="s">
        <v>1656</v>
      </c>
      <c r="F542" s="65" t="s">
        <v>1353</v>
      </c>
      <c r="G542" s="65" t="s">
        <v>71</v>
      </c>
      <c r="H542" s="65" t="s">
        <v>72</v>
      </c>
      <c r="I542" s="65" t="s">
        <v>1353</v>
      </c>
      <c r="J542" s="65" t="s">
        <v>1364</v>
      </c>
      <c r="K542" s="71">
        <v>44630</v>
      </c>
      <c r="L542" s="65" t="s">
        <v>1400</v>
      </c>
      <c r="M542" s="65" t="s">
        <v>1106</v>
      </c>
      <c r="N542" s="65">
        <v>114000</v>
      </c>
      <c r="O542" s="65" t="s">
        <v>76</v>
      </c>
      <c r="P542" s="65">
        <f>VLOOKUP(D542,资产包数据!B:G,5,0)</f>
        <v>48</v>
      </c>
      <c r="Q542" s="65">
        <v>3080</v>
      </c>
      <c r="R542" s="65"/>
      <c r="S542" s="65">
        <v>18480</v>
      </c>
      <c r="T542" s="65">
        <v>18480</v>
      </c>
      <c r="U542" s="65">
        <f>VLOOKUP(D542,资产包数据!B:N,13,0)</f>
        <v>76</v>
      </c>
      <c r="V542" s="65" t="s">
        <v>1657</v>
      </c>
    </row>
    <row r="543" ht="15" spans="1:22">
      <c r="A543" s="65" t="s">
        <v>178</v>
      </c>
      <c r="B543" s="65" t="s">
        <v>68</v>
      </c>
      <c r="C543" s="65" t="s">
        <v>35</v>
      </c>
      <c r="D543" s="65" t="s">
        <v>1658</v>
      </c>
      <c r="E543" s="65" t="s">
        <v>1659</v>
      </c>
      <c r="F543" s="65" t="s">
        <v>1353</v>
      </c>
      <c r="G543" s="65" t="s">
        <v>71</v>
      </c>
      <c r="H543" s="65" t="s">
        <v>72</v>
      </c>
      <c r="I543" s="65" t="s">
        <v>1353</v>
      </c>
      <c r="J543" s="65" t="s">
        <v>1619</v>
      </c>
      <c r="K543" s="71">
        <v>44661</v>
      </c>
      <c r="L543" s="65" t="s">
        <v>1400</v>
      </c>
      <c r="M543" s="65" t="s">
        <v>1106</v>
      </c>
      <c r="N543" s="65">
        <v>114000</v>
      </c>
      <c r="O543" s="65" t="s">
        <v>76</v>
      </c>
      <c r="P543" s="65">
        <f>VLOOKUP(D543,资产包数据!B:G,5,0)</f>
        <v>48</v>
      </c>
      <c r="Q543" s="65">
        <v>3080</v>
      </c>
      <c r="R543" s="65"/>
      <c r="S543" s="65">
        <v>15400</v>
      </c>
      <c r="T543" s="65">
        <v>15400</v>
      </c>
      <c r="U543" s="65">
        <f>VLOOKUP(D543,资产包数据!B:N,13,0)</f>
        <v>76</v>
      </c>
      <c r="V543" s="65" t="s">
        <v>1660</v>
      </c>
    </row>
    <row r="544" ht="15" spans="1:22">
      <c r="A544" s="65" t="s">
        <v>178</v>
      </c>
      <c r="B544" s="65" t="s">
        <v>68</v>
      </c>
      <c r="C544" s="65" t="s">
        <v>35</v>
      </c>
      <c r="D544" s="65" t="s">
        <v>1661</v>
      </c>
      <c r="E544" s="65" t="s">
        <v>1662</v>
      </c>
      <c r="F544" s="65" t="s">
        <v>1353</v>
      </c>
      <c r="G544" s="65" t="s">
        <v>71</v>
      </c>
      <c r="H544" s="65" t="s">
        <v>72</v>
      </c>
      <c r="I544" s="65" t="s">
        <v>1353</v>
      </c>
      <c r="J544" s="65" t="s">
        <v>1364</v>
      </c>
      <c r="K544" s="71">
        <v>44630</v>
      </c>
      <c r="L544" s="65" t="s">
        <v>1400</v>
      </c>
      <c r="M544" s="65" t="s">
        <v>1106</v>
      </c>
      <c r="N544" s="65">
        <v>114000</v>
      </c>
      <c r="O544" s="65" t="s">
        <v>76</v>
      </c>
      <c r="P544" s="65">
        <f>VLOOKUP(D544,资产包数据!B:G,5,0)</f>
        <v>48</v>
      </c>
      <c r="Q544" s="65">
        <v>3080</v>
      </c>
      <c r="R544" s="65"/>
      <c r="S544" s="65">
        <v>18480</v>
      </c>
      <c r="T544" s="65">
        <v>18480</v>
      </c>
      <c r="U544" s="65">
        <f>VLOOKUP(D544,资产包数据!B:N,13,0)</f>
        <v>76</v>
      </c>
      <c r="V544" s="65" t="s">
        <v>1663</v>
      </c>
    </row>
    <row r="545" ht="15" spans="1:22">
      <c r="A545" s="65" t="s">
        <v>178</v>
      </c>
      <c r="B545" s="65" t="s">
        <v>68</v>
      </c>
      <c r="C545" s="65" t="s">
        <v>35</v>
      </c>
      <c r="D545" s="65" t="s">
        <v>1664</v>
      </c>
      <c r="E545" s="65" t="s">
        <v>1665</v>
      </c>
      <c r="F545" s="65" t="s">
        <v>1353</v>
      </c>
      <c r="G545" s="65" t="s">
        <v>71</v>
      </c>
      <c r="H545" s="65" t="s">
        <v>72</v>
      </c>
      <c r="I545" s="65" t="s">
        <v>1353</v>
      </c>
      <c r="J545" s="65" t="s">
        <v>1364</v>
      </c>
      <c r="K545" s="71">
        <v>44630</v>
      </c>
      <c r="L545" s="65" t="s">
        <v>1400</v>
      </c>
      <c r="M545" s="65" t="s">
        <v>1106</v>
      </c>
      <c r="N545" s="65">
        <v>114000</v>
      </c>
      <c r="O545" s="65" t="s">
        <v>76</v>
      </c>
      <c r="P545" s="65">
        <f>VLOOKUP(D545,资产包数据!B:G,5,0)</f>
        <v>48</v>
      </c>
      <c r="Q545" s="65">
        <v>3080</v>
      </c>
      <c r="R545" s="65"/>
      <c r="S545" s="65">
        <v>18480</v>
      </c>
      <c r="T545" s="65">
        <v>18480</v>
      </c>
      <c r="U545" s="65">
        <f>VLOOKUP(D545,资产包数据!B:N,13,0)</f>
        <v>76</v>
      </c>
      <c r="V545" s="65" t="s">
        <v>1666</v>
      </c>
    </row>
    <row r="546" ht="15" spans="1:22">
      <c r="A546" s="65" t="s">
        <v>178</v>
      </c>
      <c r="B546" s="65" t="s">
        <v>68</v>
      </c>
      <c r="C546" s="65" t="s">
        <v>35</v>
      </c>
      <c r="D546" s="65" t="s">
        <v>1667</v>
      </c>
      <c r="E546" s="65" t="s">
        <v>1668</v>
      </c>
      <c r="F546" s="65" t="s">
        <v>1353</v>
      </c>
      <c r="G546" s="65" t="s">
        <v>71</v>
      </c>
      <c r="H546" s="65" t="s">
        <v>72</v>
      </c>
      <c r="I546" s="65" t="s">
        <v>1353</v>
      </c>
      <c r="J546" s="65" t="s">
        <v>1364</v>
      </c>
      <c r="K546" s="71">
        <v>44630</v>
      </c>
      <c r="L546" s="65" t="s">
        <v>1400</v>
      </c>
      <c r="M546" s="65" t="s">
        <v>1106</v>
      </c>
      <c r="N546" s="65">
        <v>114000</v>
      </c>
      <c r="O546" s="65" t="s">
        <v>76</v>
      </c>
      <c r="P546" s="65">
        <f>VLOOKUP(D546,资产包数据!B:G,5,0)</f>
        <v>48</v>
      </c>
      <c r="Q546" s="65">
        <v>3080</v>
      </c>
      <c r="R546" s="65"/>
      <c r="S546" s="65">
        <v>18480</v>
      </c>
      <c r="T546" s="65">
        <v>18480</v>
      </c>
      <c r="U546" s="65">
        <f>VLOOKUP(D546,资产包数据!B:N,13,0)</f>
        <v>76</v>
      </c>
      <c r="V546" s="65" t="s">
        <v>1669</v>
      </c>
    </row>
    <row r="547" ht="15" spans="1:22">
      <c r="A547" s="65" t="s">
        <v>178</v>
      </c>
      <c r="B547" s="65" t="s">
        <v>68</v>
      </c>
      <c r="C547" s="65" t="s">
        <v>35</v>
      </c>
      <c r="D547" s="65" t="s">
        <v>1670</v>
      </c>
      <c r="E547" s="65" t="s">
        <v>1671</v>
      </c>
      <c r="F547" s="65" t="s">
        <v>1353</v>
      </c>
      <c r="G547" s="65" t="s">
        <v>71</v>
      </c>
      <c r="H547" s="65" t="s">
        <v>72</v>
      </c>
      <c r="I547" s="65" t="s">
        <v>1353</v>
      </c>
      <c r="J547" s="65" t="s">
        <v>1364</v>
      </c>
      <c r="K547" s="71">
        <v>44630</v>
      </c>
      <c r="L547" s="65" t="s">
        <v>1400</v>
      </c>
      <c r="M547" s="65" t="s">
        <v>1106</v>
      </c>
      <c r="N547" s="65">
        <v>114000</v>
      </c>
      <c r="O547" s="65" t="s">
        <v>76</v>
      </c>
      <c r="P547" s="65">
        <f>VLOOKUP(D547,资产包数据!B:G,5,0)</f>
        <v>48</v>
      </c>
      <c r="Q547" s="65">
        <v>3080</v>
      </c>
      <c r="R547" s="65"/>
      <c r="S547" s="65">
        <v>18480</v>
      </c>
      <c r="T547" s="65">
        <v>18480</v>
      </c>
      <c r="U547" s="65">
        <f>VLOOKUP(D547,资产包数据!B:N,13,0)</f>
        <v>76</v>
      </c>
      <c r="V547" s="65" t="s">
        <v>1672</v>
      </c>
    </row>
    <row r="548" ht="15" spans="1:22">
      <c r="A548" s="65" t="s">
        <v>178</v>
      </c>
      <c r="B548" s="65" t="s">
        <v>68</v>
      </c>
      <c r="C548" s="65" t="s">
        <v>35</v>
      </c>
      <c r="D548" s="65" t="s">
        <v>1673</v>
      </c>
      <c r="E548" s="65" t="s">
        <v>1674</v>
      </c>
      <c r="F548" s="65" t="s">
        <v>1353</v>
      </c>
      <c r="G548" s="65" t="s">
        <v>71</v>
      </c>
      <c r="H548" s="65" t="s">
        <v>72</v>
      </c>
      <c r="I548" s="65" t="s">
        <v>1353</v>
      </c>
      <c r="J548" s="65" t="s">
        <v>1619</v>
      </c>
      <c r="K548" s="71">
        <v>44661</v>
      </c>
      <c r="L548" s="65" t="s">
        <v>1400</v>
      </c>
      <c r="M548" s="65" t="s">
        <v>1106</v>
      </c>
      <c r="N548" s="65">
        <v>114000</v>
      </c>
      <c r="O548" s="65" t="s">
        <v>76</v>
      </c>
      <c r="P548" s="65">
        <f>VLOOKUP(D548,资产包数据!B:G,5,0)</f>
        <v>48</v>
      </c>
      <c r="Q548" s="65">
        <v>3080</v>
      </c>
      <c r="R548" s="65"/>
      <c r="S548" s="65">
        <v>15400</v>
      </c>
      <c r="T548" s="65">
        <v>15400</v>
      </c>
      <c r="U548" s="65">
        <f>VLOOKUP(D548,资产包数据!B:N,13,0)</f>
        <v>76</v>
      </c>
      <c r="V548" s="65" t="s">
        <v>1675</v>
      </c>
    </row>
    <row r="549" ht="15" spans="1:22">
      <c r="A549" s="65" t="s">
        <v>67</v>
      </c>
      <c r="B549" s="65" t="s">
        <v>68</v>
      </c>
      <c r="C549" s="65" t="s">
        <v>35</v>
      </c>
      <c r="D549" s="65" t="s">
        <v>1676</v>
      </c>
      <c r="E549" s="65" t="s">
        <v>1677</v>
      </c>
      <c r="F549" s="65" t="s">
        <v>1353</v>
      </c>
      <c r="G549" s="65" t="s">
        <v>71</v>
      </c>
      <c r="H549" s="65" t="s">
        <v>72</v>
      </c>
      <c r="I549" s="65" t="s">
        <v>1353</v>
      </c>
      <c r="J549" s="65" t="s">
        <v>1364</v>
      </c>
      <c r="K549" s="71">
        <v>44630</v>
      </c>
      <c r="L549" s="65" t="s">
        <v>1400</v>
      </c>
      <c r="M549" s="65" t="s">
        <v>1106</v>
      </c>
      <c r="N549" s="65">
        <v>114000</v>
      </c>
      <c r="O549" s="65" t="s">
        <v>76</v>
      </c>
      <c r="P549" s="65">
        <f>VLOOKUP(D549,资产包数据!B:G,5,0)</f>
        <v>48</v>
      </c>
      <c r="Q549" s="65">
        <v>3080</v>
      </c>
      <c r="R549" s="65"/>
      <c r="S549" s="65">
        <v>18480</v>
      </c>
      <c r="T549" s="65">
        <v>18480</v>
      </c>
      <c r="U549" s="65">
        <f>VLOOKUP(D549,资产包数据!B:N,13,0)</f>
        <v>76</v>
      </c>
      <c r="V549" s="65" t="s">
        <v>1389</v>
      </c>
    </row>
    <row r="550" ht="15" spans="1:22">
      <c r="A550" s="65" t="s">
        <v>178</v>
      </c>
      <c r="B550" s="65" t="s">
        <v>68</v>
      </c>
      <c r="C550" s="65" t="s">
        <v>35</v>
      </c>
      <c r="D550" s="65" t="s">
        <v>1678</v>
      </c>
      <c r="E550" s="65" t="s">
        <v>1679</v>
      </c>
      <c r="F550" s="65" t="s">
        <v>1353</v>
      </c>
      <c r="G550" s="65" t="s">
        <v>71</v>
      </c>
      <c r="H550" s="65" t="s">
        <v>72</v>
      </c>
      <c r="I550" s="65" t="s">
        <v>1353</v>
      </c>
      <c r="J550" s="65" t="s">
        <v>1619</v>
      </c>
      <c r="K550" s="71">
        <v>44661</v>
      </c>
      <c r="L550" s="65" t="s">
        <v>1400</v>
      </c>
      <c r="M550" s="65" t="s">
        <v>1106</v>
      </c>
      <c r="N550" s="65">
        <v>114000</v>
      </c>
      <c r="O550" s="65" t="s">
        <v>76</v>
      </c>
      <c r="P550" s="65">
        <f>VLOOKUP(D550,资产包数据!B:G,5,0)</f>
        <v>48</v>
      </c>
      <c r="Q550" s="65">
        <v>3080</v>
      </c>
      <c r="R550" s="65"/>
      <c r="S550" s="65">
        <v>15400</v>
      </c>
      <c r="T550" s="65">
        <v>15400</v>
      </c>
      <c r="U550" s="65">
        <f>VLOOKUP(D550,资产包数据!B:N,13,0)</f>
        <v>76</v>
      </c>
      <c r="V550" s="65" t="s">
        <v>1680</v>
      </c>
    </row>
    <row r="551" ht="15" spans="1:22">
      <c r="A551" s="65" t="s">
        <v>178</v>
      </c>
      <c r="B551" s="65" t="s">
        <v>68</v>
      </c>
      <c r="C551" s="65" t="s">
        <v>35</v>
      </c>
      <c r="D551" s="65" t="s">
        <v>1681</v>
      </c>
      <c r="E551" s="65" t="s">
        <v>1682</v>
      </c>
      <c r="F551" s="65" t="s">
        <v>1353</v>
      </c>
      <c r="G551" s="65" t="s">
        <v>71</v>
      </c>
      <c r="H551" s="65" t="s">
        <v>72</v>
      </c>
      <c r="I551" s="65" t="s">
        <v>1353</v>
      </c>
      <c r="J551" s="65" t="s">
        <v>1364</v>
      </c>
      <c r="K551" s="71">
        <v>44630</v>
      </c>
      <c r="L551" s="65" t="s">
        <v>1400</v>
      </c>
      <c r="M551" s="65" t="s">
        <v>1106</v>
      </c>
      <c r="N551" s="65">
        <v>114000</v>
      </c>
      <c r="O551" s="65" t="s">
        <v>76</v>
      </c>
      <c r="P551" s="65">
        <f>VLOOKUP(D551,资产包数据!B:G,5,0)</f>
        <v>48</v>
      </c>
      <c r="Q551" s="65">
        <v>3080</v>
      </c>
      <c r="R551" s="65"/>
      <c r="S551" s="65">
        <v>18480</v>
      </c>
      <c r="T551" s="65">
        <v>18480</v>
      </c>
      <c r="U551" s="65">
        <f>VLOOKUP(D551,资产包数据!B:N,13,0)</f>
        <v>76</v>
      </c>
      <c r="V551" s="65" t="s">
        <v>1683</v>
      </c>
    </row>
    <row r="552" ht="15" spans="1:22">
      <c r="A552" s="65" t="s">
        <v>178</v>
      </c>
      <c r="B552" s="65" t="s">
        <v>68</v>
      </c>
      <c r="C552" s="65" t="s">
        <v>35</v>
      </c>
      <c r="D552" s="65" t="s">
        <v>1684</v>
      </c>
      <c r="E552" s="65" t="s">
        <v>1685</v>
      </c>
      <c r="F552" s="65" t="s">
        <v>1353</v>
      </c>
      <c r="G552" s="65" t="s">
        <v>71</v>
      </c>
      <c r="H552" s="65" t="s">
        <v>72</v>
      </c>
      <c r="I552" s="65" t="s">
        <v>1353</v>
      </c>
      <c r="J552" s="65" t="s">
        <v>1619</v>
      </c>
      <c r="K552" s="71">
        <v>44661</v>
      </c>
      <c r="L552" s="65" t="s">
        <v>1400</v>
      </c>
      <c r="M552" s="65" t="s">
        <v>1106</v>
      </c>
      <c r="N552" s="65">
        <v>114000</v>
      </c>
      <c r="O552" s="65" t="s">
        <v>76</v>
      </c>
      <c r="P552" s="65">
        <f>VLOOKUP(D552,资产包数据!B:G,5,0)</f>
        <v>48</v>
      </c>
      <c r="Q552" s="65">
        <v>3080</v>
      </c>
      <c r="R552" s="65"/>
      <c r="S552" s="65">
        <v>15400</v>
      </c>
      <c r="T552" s="65">
        <v>15400</v>
      </c>
      <c r="U552" s="65">
        <f>VLOOKUP(D552,资产包数据!B:N,13,0)</f>
        <v>76</v>
      </c>
      <c r="V552" s="65" t="s">
        <v>1686</v>
      </c>
    </row>
    <row r="553" ht="15" spans="1:22">
      <c r="A553" s="65" t="s">
        <v>178</v>
      </c>
      <c r="B553" s="65" t="s">
        <v>68</v>
      </c>
      <c r="C553" s="65" t="s">
        <v>35</v>
      </c>
      <c r="D553" s="65" t="s">
        <v>1687</v>
      </c>
      <c r="E553" s="65" t="s">
        <v>1688</v>
      </c>
      <c r="F553" s="65" t="s">
        <v>1353</v>
      </c>
      <c r="G553" s="65" t="s">
        <v>71</v>
      </c>
      <c r="H553" s="65" t="s">
        <v>72</v>
      </c>
      <c r="I553" s="65" t="s">
        <v>1353</v>
      </c>
      <c r="J553" s="65" t="s">
        <v>1619</v>
      </c>
      <c r="K553" s="71">
        <v>44661</v>
      </c>
      <c r="L553" s="65" t="s">
        <v>1400</v>
      </c>
      <c r="M553" s="65" t="s">
        <v>1106</v>
      </c>
      <c r="N553" s="65">
        <v>114000</v>
      </c>
      <c r="O553" s="65" t="s">
        <v>76</v>
      </c>
      <c r="P553" s="65">
        <f>VLOOKUP(D553,资产包数据!B:G,5,0)</f>
        <v>48</v>
      </c>
      <c r="Q553" s="65">
        <v>3080</v>
      </c>
      <c r="R553" s="65"/>
      <c r="S553" s="65">
        <v>15400</v>
      </c>
      <c r="T553" s="65">
        <v>15400</v>
      </c>
      <c r="U553" s="65">
        <f>VLOOKUP(D553,资产包数据!B:N,13,0)</f>
        <v>76</v>
      </c>
      <c r="V553" s="65" t="s">
        <v>1689</v>
      </c>
    </row>
    <row r="554" ht="15" spans="1:22">
      <c r="A554" s="65" t="s">
        <v>178</v>
      </c>
      <c r="B554" s="65" t="s">
        <v>68</v>
      </c>
      <c r="C554" s="65" t="s">
        <v>35</v>
      </c>
      <c r="D554" s="65" t="s">
        <v>1690</v>
      </c>
      <c r="E554" s="65" t="s">
        <v>1691</v>
      </c>
      <c r="F554" s="65" t="s">
        <v>1353</v>
      </c>
      <c r="G554" s="65" t="s">
        <v>71</v>
      </c>
      <c r="H554" s="65" t="s">
        <v>72</v>
      </c>
      <c r="I554" s="65" t="s">
        <v>1353</v>
      </c>
      <c r="J554" s="65" t="s">
        <v>1619</v>
      </c>
      <c r="K554" s="71">
        <v>44661</v>
      </c>
      <c r="L554" s="65" t="s">
        <v>1400</v>
      </c>
      <c r="M554" s="65" t="s">
        <v>1106</v>
      </c>
      <c r="N554" s="65">
        <v>114000</v>
      </c>
      <c r="O554" s="65" t="s">
        <v>76</v>
      </c>
      <c r="P554" s="65">
        <f>VLOOKUP(D554,资产包数据!B:G,5,0)</f>
        <v>48</v>
      </c>
      <c r="Q554" s="65">
        <v>3080</v>
      </c>
      <c r="R554" s="65"/>
      <c r="S554" s="65">
        <v>15400</v>
      </c>
      <c r="T554" s="65">
        <v>15400</v>
      </c>
      <c r="U554" s="65">
        <f>VLOOKUP(D554,资产包数据!B:N,13,0)</f>
        <v>76</v>
      </c>
      <c r="V554" s="65" t="s">
        <v>1692</v>
      </c>
    </row>
    <row r="555" ht="15" spans="1:22">
      <c r="A555" s="65" t="s">
        <v>178</v>
      </c>
      <c r="B555" s="65" t="s">
        <v>68</v>
      </c>
      <c r="C555" s="65" t="s">
        <v>35</v>
      </c>
      <c r="D555" s="65" t="s">
        <v>1693</v>
      </c>
      <c r="E555" s="65" t="s">
        <v>1694</v>
      </c>
      <c r="F555" s="65" t="s">
        <v>1353</v>
      </c>
      <c r="G555" s="65" t="s">
        <v>71</v>
      </c>
      <c r="H555" s="65" t="s">
        <v>72</v>
      </c>
      <c r="I555" s="65" t="s">
        <v>1353</v>
      </c>
      <c r="J555" s="65" t="s">
        <v>1364</v>
      </c>
      <c r="K555" s="71">
        <v>44630</v>
      </c>
      <c r="L555" s="65" t="s">
        <v>1400</v>
      </c>
      <c r="M555" s="65" t="s">
        <v>1106</v>
      </c>
      <c r="N555" s="65">
        <v>114000</v>
      </c>
      <c r="O555" s="65" t="s">
        <v>76</v>
      </c>
      <c r="P555" s="65">
        <f>VLOOKUP(D555,资产包数据!B:G,5,0)</f>
        <v>48</v>
      </c>
      <c r="Q555" s="65">
        <v>3080</v>
      </c>
      <c r="R555" s="65"/>
      <c r="S555" s="65">
        <v>18480</v>
      </c>
      <c r="T555" s="65">
        <v>18480</v>
      </c>
      <c r="U555" s="65">
        <f>VLOOKUP(D555,资产包数据!B:N,13,0)</f>
        <v>76</v>
      </c>
      <c r="V555" s="65" t="s">
        <v>1695</v>
      </c>
    </row>
    <row r="556" ht="15" spans="1:22">
      <c r="A556" s="65" t="s">
        <v>178</v>
      </c>
      <c r="B556" s="65" t="s">
        <v>68</v>
      </c>
      <c r="C556" s="65" t="s">
        <v>35</v>
      </c>
      <c r="D556" s="65" t="s">
        <v>1696</v>
      </c>
      <c r="E556" s="65" t="s">
        <v>1697</v>
      </c>
      <c r="F556" s="65" t="s">
        <v>1353</v>
      </c>
      <c r="G556" s="65" t="s">
        <v>71</v>
      </c>
      <c r="H556" s="65" t="s">
        <v>72</v>
      </c>
      <c r="I556" s="65" t="s">
        <v>1353</v>
      </c>
      <c r="J556" s="65" t="s">
        <v>1364</v>
      </c>
      <c r="K556" s="71">
        <v>44630</v>
      </c>
      <c r="L556" s="65" t="s">
        <v>1400</v>
      </c>
      <c r="M556" s="65" t="s">
        <v>1106</v>
      </c>
      <c r="N556" s="65">
        <v>114000</v>
      </c>
      <c r="O556" s="65" t="s">
        <v>76</v>
      </c>
      <c r="P556" s="65">
        <f>VLOOKUP(D556,资产包数据!B:G,5,0)</f>
        <v>48</v>
      </c>
      <c r="Q556" s="65">
        <v>3080</v>
      </c>
      <c r="R556" s="65"/>
      <c r="S556" s="65">
        <v>18480</v>
      </c>
      <c r="T556" s="65">
        <v>18480</v>
      </c>
      <c r="U556" s="65">
        <f>VLOOKUP(D556,资产包数据!B:N,13,0)</f>
        <v>76</v>
      </c>
      <c r="V556" s="65" t="s">
        <v>1698</v>
      </c>
    </row>
    <row r="557" ht="15" spans="1:22">
      <c r="A557" s="65" t="s">
        <v>178</v>
      </c>
      <c r="B557" s="65" t="s">
        <v>68</v>
      </c>
      <c r="C557" s="65" t="s">
        <v>35</v>
      </c>
      <c r="D557" s="65" t="s">
        <v>1699</v>
      </c>
      <c r="E557" s="65" t="s">
        <v>1700</v>
      </c>
      <c r="F557" s="65" t="s">
        <v>1353</v>
      </c>
      <c r="G557" s="65" t="s">
        <v>71</v>
      </c>
      <c r="H557" s="65" t="s">
        <v>72</v>
      </c>
      <c r="I557" s="65" t="s">
        <v>1353</v>
      </c>
      <c r="J557" s="65" t="s">
        <v>1364</v>
      </c>
      <c r="K557" s="71">
        <v>44630</v>
      </c>
      <c r="L557" s="65" t="s">
        <v>1400</v>
      </c>
      <c r="M557" s="65" t="s">
        <v>1106</v>
      </c>
      <c r="N557" s="65">
        <v>114000</v>
      </c>
      <c r="O557" s="65" t="s">
        <v>76</v>
      </c>
      <c r="P557" s="65">
        <f>VLOOKUP(D557,资产包数据!B:G,5,0)</f>
        <v>48</v>
      </c>
      <c r="Q557" s="65">
        <v>3080</v>
      </c>
      <c r="R557" s="65"/>
      <c r="S557" s="65">
        <v>18480</v>
      </c>
      <c r="T557" s="65">
        <v>18480</v>
      </c>
      <c r="U557" s="65">
        <f>VLOOKUP(D557,资产包数据!B:N,13,0)</f>
        <v>76</v>
      </c>
      <c r="V557" s="65" t="s">
        <v>1701</v>
      </c>
    </row>
    <row r="558" ht="15" spans="1:22">
      <c r="A558" s="65" t="s">
        <v>178</v>
      </c>
      <c r="B558" s="65" t="s">
        <v>68</v>
      </c>
      <c r="C558" s="65" t="s">
        <v>35</v>
      </c>
      <c r="D558" s="65" t="s">
        <v>1702</v>
      </c>
      <c r="E558" s="65" t="s">
        <v>1703</v>
      </c>
      <c r="F558" s="65" t="s">
        <v>1353</v>
      </c>
      <c r="G558" s="65" t="s">
        <v>71</v>
      </c>
      <c r="H558" s="65" t="s">
        <v>72</v>
      </c>
      <c r="I558" s="65" t="s">
        <v>1353</v>
      </c>
      <c r="J558" s="65" t="s">
        <v>1619</v>
      </c>
      <c r="K558" s="71">
        <v>44661</v>
      </c>
      <c r="L558" s="65" t="s">
        <v>1400</v>
      </c>
      <c r="M558" s="65" t="s">
        <v>1106</v>
      </c>
      <c r="N558" s="65">
        <v>114000</v>
      </c>
      <c r="O558" s="65" t="s">
        <v>76</v>
      </c>
      <c r="P558" s="65">
        <f>VLOOKUP(D558,资产包数据!B:G,5,0)</f>
        <v>48</v>
      </c>
      <c r="Q558" s="65">
        <v>3080</v>
      </c>
      <c r="R558" s="65"/>
      <c r="S558" s="65">
        <v>15400</v>
      </c>
      <c r="T558" s="65">
        <v>15400</v>
      </c>
      <c r="U558" s="65">
        <f>VLOOKUP(D558,资产包数据!B:N,13,0)</f>
        <v>76</v>
      </c>
      <c r="V558" s="65" t="s">
        <v>1704</v>
      </c>
    </row>
    <row r="559" ht="15" spans="1:22">
      <c r="A559" s="65" t="s">
        <v>178</v>
      </c>
      <c r="B559" s="65" t="s">
        <v>68</v>
      </c>
      <c r="C559" s="65" t="s">
        <v>35</v>
      </c>
      <c r="D559" s="65" t="s">
        <v>1705</v>
      </c>
      <c r="E559" s="65" t="s">
        <v>1706</v>
      </c>
      <c r="F559" s="65" t="s">
        <v>1353</v>
      </c>
      <c r="G559" s="65" t="s">
        <v>71</v>
      </c>
      <c r="H559" s="65" t="s">
        <v>72</v>
      </c>
      <c r="I559" s="65" t="s">
        <v>1353</v>
      </c>
      <c r="J559" s="65" t="s">
        <v>1364</v>
      </c>
      <c r="K559" s="71">
        <v>44630</v>
      </c>
      <c r="L559" s="65" t="s">
        <v>1400</v>
      </c>
      <c r="M559" s="65" t="s">
        <v>1106</v>
      </c>
      <c r="N559" s="65">
        <v>114000</v>
      </c>
      <c r="O559" s="65" t="s">
        <v>76</v>
      </c>
      <c r="P559" s="65">
        <f>VLOOKUP(D559,资产包数据!B:G,5,0)</f>
        <v>48</v>
      </c>
      <c r="Q559" s="65">
        <v>3080</v>
      </c>
      <c r="R559" s="65"/>
      <c r="S559" s="65">
        <v>18480</v>
      </c>
      <c r="T559" s="65">
        <v>18480</v>
      </c>
      <c r="U559" s="65">
        <f>VLOOKUP(D559,资产包数据!B:N,13,0)</f>
        <v>76</v>
      </c>
      <c r="V559" s="65" t="s">
        <v>1707</v>
      </c>
    </row>
    <row r="560" ht="15" spans="1:22">
      <c r="A560" s="65" t="s">
        <v>178</v>
      </c>
      <c r="B560" s="65" t="s">
        <v>68</v>
      </c>
      <c r="C560" s="65" t="s">
        <v>35</v>
      </c>
      <c r="D560" s="65" t="s">
        <v>1708</v>
      </c>
      <c r="E560" s="65" t="s">
        <v>1709</v>
      </c>
      <c r="F560" s="65" t="s">
        <v>1353</v>
      </c>
      <c r="G560" s="65" t="s">
        <v>71</v>
      </c>
      <c r="H560" s="65" t="s">
        <v>72</v>
      </c>
      <c r="I560" s="65" t="s">
        <v>1353</v>
      </c>
      <c r="J560" s="65" t="s">
        <v>1619</v>
      </c>
      <c r="K560" s="71">
        <v>44661</v>
      </c>
      <c r="L560" s="65" t="s">
        <v>1400</v>
      </c>
      <c r="M560" s="65" t="s">
        <v>1106</v>
      </c>
      <c r="N560" s="65">
        <v>114000</v>
      </c>
      <c r="O560" s="65" t="s">
        <v>76</v>
      </c>
      <c r="P560" s="65">
        <f>VLOOKUP(D560,资产包数据!B:G,5,0)</f>
        <v>48</v>
      </c>
      <c r="Q560" s="65">
        <v>3080</v>
      </c>
      <c r="R560" s="65"/>
      <c r="S560" s="65">
        <v>15400</v>
      </c>
      <c r="T560" s="65">
        <v>15400</v>
      </c>
      <c r="U560" s="65">
        <f>VLOOKUP(D560,资产包数据!B:N,13,0)</f>
        <v>76</v>
      </c>
      <c r="V560" s="65" t="s">
        <v>1710</v>
      </c>
    </row>
    <row r="561" ht="15" spans="1:22">
      <c r="A561" s="65" t="s">
        <v>67</v>
      </c>
      <c r="B561" s="65" t="s">
        <v>68</v>
      </c>
      <c r="C561" s="65" t="s">
        <v>35</v>
      </c>
      <c r="D561" s="65" t="s">
        <v>1711</v>
      </c>
      <c r="E561" s="65" t="s">
        <v>1712</v>
      </c>
      <c r="F561" s="65" t="s">
        <v>1353</v>
      </c>
      <c r="G561" s="65" t="s">
        <v>71</v>
      </c>
      <c r="H561" s="65" t="s">
        <v>72</v>
      </c>
      <c r="I561" s="65" t="s">
        <v>1353</v>
      </c>
      <c r="J561" s="65" t="s">
        <v>1364</v>
      </c>
      <c r="K561" s="71">
        <v>44630</v>
      </c>
      <c r="L561" s="65" t="s">
        <v>1400</v>
      </c>
      <c r="M561" s="65" t="s">
        <v>1106</v>
      </c>
      <c r="N561" s="65">
        <v>114000</v>
      </c>
      <c r="O561" s="65" t="s">
        <v>76</v>
      </c>
      <c r="P561" s="65">
        <f>VLOOKUP(D561,资产包数据!B:G,5,0)</f>
        <v>48</v>
      </c>
      <c r="Q561" s="65">
        <v>3080</v>
      </c>
      <c r="R561" s="65"/>
      <c r="S561" s="65">
        <v>18480</v>
      </c>
      <c r="T561" s="65">
        <v>18480</v>
      </c>
      <c r="U561" s="65">
        <f>VLOOKUP(D561,资产包数据!B:N,13,0)</f>
        <v>76</v>
      </c>
      <c r="V561" s="65" t="s">
        <v>1713</v>
      </c>
    </row>
    <row r="562" ht="15" spans="1:22">
      <c r="A562" s="65" t="s">
        <v>178</v>
      </c>
      <c r="B562" s="65" t="s">
        <v>68</v>
      </c>
      <c r="C562" s="65" t="s">
        <v>35</v>
      </c>
      <c r="D562" s="65" t="s">
        <v>1714</v>
      </c>
      <c r="E562" s="65" t="s">
        <v>1715</v>
      </c>
      <c r="F562" s="65" t="s">
        <v>1353</v>
      </c>
      <c r="G562" s="65" t="s">
        <v>71</v>
      </c>
      <c r="H562" s="65" t="s">
        <v>72</v>
      </c>
      <c r="I562" s="65" t="s">
        <v>1353</v>
      </c>
      <c r="J562" s="65" t="s">
        <v>1364</v>
      </c>
      <c r="K562" s="71">
        <v>44630</v>
      </c>
      <c r="L562" s="65" t="s">
        <v>1400</v>
      </c>
      <c r="M562" s="65" t="s">
        <v>1106</v>
      </c>
      <c r="N562" s="65">
        <v>114000</v>
      </c>
      <c r="O562" s="65" t="s">
        <v>76</v>
      </c>
      <c r="P562" s="65">
        <f>VLOOKUP(D562,资产包数据!B:G,5,0)</f>
        <v>48</v>
      </c>
      <c r="Q562" s="65">
        <v>3080</v>
      </c>
      <c r="R562" s="65"/>
      <c r="S562" s="65">
        <v>18480</v>
      </c>
      <c r="T562" s="65">
        <v>18480</v>
      </c>
      <c r="U562" s="65">
        <f>VLOOKUP(D562,资产包数据!B:N,13,0)</f>
        <v>76</v>
      </c>
      <c r="V562" s="65" t="s">
        <v>1716</v>
      </c>
    </row>
    <row r="563" ht="15" spans="1:22">
      <c r="A563" s="65" t="s">
        <v>178</v>
      </c>
      <c r="B563" s="65" t="s">
        <v>68</v>
      </c>
      <c r="C563" s="65" t="s">
        <v>35</v>
      </c>
      <c r="D563" s="65" t="s">
        <v>1717</v>
      </c>
      <c r="E563" s="65" t="s">
        <v>1718</v>
      </c>
      <c r="F563" s="65" t="s">
        <v>1353</v>
      </c>
      <c r="G563" s="65" t="s">
        <v>71</v>
      </c>
      <c r="H563" s="65" t="s">
        <v>72</v>
      </c>
      <c r="I563" s="65" t="s">
        <v>1353</v>
      </c>
      <c r="J563" s="65" t="s">
        <v>1364</v>
      </c>
      <c r="K563" s="71">
        <v>44630</v>
      </c>
      <c r="L563" s="65" t="s">
        <v>1400</v>
      </c>
      <c r="M563" s="65" t="s">
        <v>1106</v>
      </c>
      <c r="N563" s="65">
        <v>114000</v>
      </c>
      <c r="O563" s="65" t="s">
        <v>76</v>
      </c>
      <c r="P563" s="65">
        <f>VLOOKUP(D563,资产包数据!B:G,5,0)</f>
        <v>48</v>
      </c>
      <c r="Q563" s="65">
        <v>3080</v>
      </c>
      <c r="R563" s="65"/>
      <c r="S563" s="65">
        <v>18480</v>
      </c>
      <c r="T563" s="65">
        <v>18480</v>
      </c>
      <c r="U563" s="65">
        <f>VLOOKUP(D563,资产包数据!B:N,13,0)</f>
        <v>76</v>
      </c>
      <c r="V563" s="65" t="s">
        <v>1719</v>
      </c>
    </row>
    <row r="564" ht="15" spans="1:22">
      <c r="A564" s="65" t="s">
        <v>178</v>
      </c>
      <c r="B564" s="65" t="s">
        <v>68</v>
      </c>
      <c r="C564" s="65" t="s">
        <v>35</v>
      </c>
      <c r="D564" s="65" t="s">
        <v>1720</v>
      </c>
      <c r="E564" s="65" t="s">
        <v>1721</v>
      </c>
      <c r="F564" s="65" t="s">
        <v>1353</v>
      </c>
      <c r="G564" s="65" t="s">
        <v>71</v>
      </c>
      <c r="H564" s="65" t="s">
        <v>72</v>
      </c>
      <c r="I564" s="65" t="s">
        <v>1353</v>
      </c>
      <c r="J564" s="65" t="s">
        <v>1619</v>
      </c>
      <c r="K564" s="71">
        <v>44661</v>
      </c>
      <c r="L564" s="65" t="s">
        <v>1400</v>
      </c>
      <c r="M564" s="65" t="s">
        <v>1106</v>
      </c>
      <c r="N564" s="65">
        <v>114000</v>
      </c>
      <c r="O564" s="65" t="s">
        <v>76</v>
      </c>
      <c r="P564" s="65">
        <f>VLOOKUP(D564,资产包数据!B:G,5,0)</f>
        <v>48</v>
      </c>
      <c r="Q564" s="65">
        <v>3080</v>
      </c>
      <c r="R564" s="65"/>
      <c r="S564" s="65">
        <v>15400</v>
      </c>
      <c r="T564" s="65">
        <v>15400</v>
      </c>
      <c r="U564" s="65">
        <f>VLOOKUP(D564,资产包数据!B:N,13,0)</f>
        <v>76</v>
      </c>
      <c r="V564" s="65" t="s">
        <v>1722</v>
      </c>
    </row>
    <row r="565" ht="15" spans="1:22">
      <c r="A565" s="65" t="s">
        <v>178</v>
      </c>
      <c r="B565" s="65" t="s">
        <v>68</v>
      </c>
      <c r="C565" s="65" t="s">
        <v>35</v>
      </c>
      <c r="D565" s="65" t="s">
        <v>1723</v>
      </c>
      <c r="E565" s="65" t="s">
        <v>1724</v>
      </c>
      <c r="F565" s="65" t="s">
        <v>1353</v>
      </c>
      <c r="G565" s="65" t="s">
        <v>71</v>
      </c>
      <c r="H565" s="65" t="s">
        <v>72</v>
      </c>
      <c r="I565" s="65" t="s">
        <v>1353</v>
      </c>
      <c r="J565" s="65" t="s">
        <v>1619</v>
      </c>
      <c r="K565" s="71">
        <v>44661</v>
      </c>
      <c r="L565" s="65" t="s">
        <v>1400</v>
      </c>
      <c r="M565" s="65" t="s">
        <v>1106</v>
      </c>
      <c r="N565" s="65">
        <v>114000</v>
      </c>
      <c r="O565" s="65" t="s">
        <v>76</v>
      </c>
      <c r="P565" s="65">
        <f>VLOOKUP(D565,资产包数据!B:G,5,0)</f>
        <v>48</v>
      </c>
      <c r="Q565" s="65">
        <v>3080</v>
      </c>
      <c r="R565" s="65"/>
      <c r="S565" s="65">
        <v>15400</v>
      </c>
      <c r="T565" s="65">
        <v>15400</v>
      </c>
      <c r="U565" s="65">
        <f>VLOOKUP(D565,资产包数据!B:N,13,0)</f>
        <v>76</v>
      </c>
      <c r="V565" s="65" t="s">
        <v>1725</v>
      </c>
    </row>
    <row r="566" ht="15" spans="1:22">
      <c r="A566" s="65" t="s">
        <v>178</v>
      </c>
      <c r="B566" s="65" t="s">
        <v>68</v>
      </c>
      <c r="C566" s="65" t="s">
        <v>35</v>
      </c>
      <c r="D566" s="65" t="s">
        <v>1726</v>
      </c>
      <c r="E566" s="65" t="s">
        <v>1727</v>
      </c>
      <c r="F566" s="65" t="s">
        <v>1353</v>
      </c>
      <c r="G566" s="65" t="s">
        <v>71</v>
      </c>
      <c r="H566" s="65" t="s">
        <v>72</v>
      </c>
      <c r="I566" s="65" t="s">
        <v>1353</v>
      </c>
      <c r="J566" s="65" t="s">
        <v>1364</v>
      </c>
      <c r="K566" s="71">
        <v>44630</v>
      </c>
      <c r="L566" s="65" t="s">
        <v>1400</v>
      </c>
      <c r="M566" s="65" t="s">
        <v>1106</v>
      </c>
      <c r="N566" s="65">
        <v>114000</v>
      </c>
      <c r="O566" s="65" t="s">
        <v>76</v>
      </c>
      <c r="P566" s="65">
        <f>VLOOKUP(D566,资产包数据!B:G,5,0)</f>
        <v>48</v>
      </c>
      <c r="Q566" s="65">
        <v>3080</v>
      </c>
      <c r="R566" s="65"/>
      <c r="S566" s="65">
        <v>18480</v>
      </c>
      <c r="T566" s="65">
        <v>18480</v>
      </c>
      <c r="U566" s="65">
        <f>VLOOKUP(D566,资产包数据!B:N,13,0)</f>
        <v>76</v>
      </c>
      <c r="V566" s="65" t="s">
        <v>1728</v>
      </c>
    </row>
    <row r="567" ht="15" spans="1:22">
      <c r="A567" s="65" t="s">
        <v>178</v>
      </c>
      <c r="B567" s="65" t="s">
        <v>68</v>
      </c>
      <c r="C567" s="65" t="s">
        <v>35</v>
      </c>
      <c r="D567" s="65" t="s">
        <v>1729</v>
      </c>
      <c r="E567" s="65" t="s">
        <v>1730</v>
      </c>
      <c r="F567" s="65" t="s">
        <v>1353</v>
      </c>
      <c r="G567" s="65" t="s">
        <v>71</v>
      </c>
      <c r="H567" s="65" t="s">
        <v>72</v>
      </c>
      <c r="I567" s="65" t="s">
        <v>1353</v>
      </c>
      <c r="J567" s="65" t="s">
        <v>1644</v>
      </c>
      <c r="K567" s="71">
        <v>44652</v>
      </c>
      <c r="L567" s="65" t="s">
        <v>1400</v>
      </c>
      <c r="M567" s="65" t="s">
        <v>1106</v>
      </c>
      <c r="N567" s="65">
        <v>114000</v>
      </c>
      <c r="O567" s="65" t="s">
        <v>76</v>
      </c>
      <c r="P567" s="65">
        <f>VLOOKUP(D567,资产包数据!B:G,5,0)</f>
        <v>48</v>
      </c>
      <c r="Q567" s="65">
        <v>3080</v>
      </c>
      <c r="R567" s="65"/>
      <c r="S567" s="65">
        <v>15400</v>
      </c>
      <c r="T567" s="65">
        <v>15400</v>
      </c>
      <c r="U567" s="65">
        <f>VLOOKUP(D567,资产包数据!B:N,13,0)</f>
        <v>76</v>
      </c>
      <c r="V567" s="65" t="s">
        <v>1731</v>
      </c>
    </row>
    <row r="568" ht="15" spans="1:22">
      <c r="A568" s="65" t="s">
        <v>67</v>
      </c>
      <c r="B568" s="65" t="s">
        <v>68</v>
      </c>
      <c r="C568" s="65" t="s">
        <v>35</v>
      </c>
      <c r="D568" s="65" t="s">
        <v>1732</v>
      </c>
      <c r="E568" s="65" t="s">
        <v>1733</v>
      </c>
      <c r="F568" s="65" t="s">
        <v>1353</v>
      </c>
      <c r="G568" s="65" t="s">
        <v>71</v>
      </c>
      <c r="H568" s="65" t="s">
        <v>72</v>
      </c>
      <c r="I568" s="65" t="s">
        <v>1353</v>
      </c>
      <c r="J568" s="65" t="s">
        <v>1364</v>
      </c>
      <c r="K568" s="71">
        <v>44630</v>
      </c>
      <c r="L568" s="65" t="s">
        <v>1400</v>
      </c>
      <c r="M568" s="65" t="s">
        <v>1106</v>
      </c>
      <c r="N568" s="65">
        <v>114000</v>
      </c>
      <c r="O568" s="65" t="s">
        <v>76</v>
      </c>
      <c r="P568" s="65">
        <f>VLOOKUP(D568,资产包数据!B:G,5,0)</f>
        <v>48</v>
      </c>
      <c r="Q568" s="65">
        <v>3080</v>
      </c>
      <c r="R568" s="65"/>
      <c r="S568" s="65">
        <v>18480</v>
      </c>
      <c r="T568" s="65">
        <v>18480</v>
      </c>
      <c r="U568" s="65">
        <f>VLOOKUP(D568,资产包数据!B:N,13,0)</f>
        <v>76</v>
      </c>
      <c r="V568" s="65" t="s">
        <v>1734</v>
      </c>
    </row>
    <row r="569" ht="15" spans="1:22">
      <c r="A569" s="65" t="s">
        <v>178</v>
      </c>
      <c r="B569" s="65" t="s">
        <v>68</v>
      </c>
      <c r="C569" s="65" t="s">
        <v>35</v>
      </c>
      <c r="D569" s="65" t="s">
        <v>1735</v>
      </c>
      <c r="E569" s="65" t="s">
        <v>1736</v>
      </c>
      <c r="F569" s="65" t="s">
        <v>1353</v>
      </c>
      <c r="G569" s="65" t="s">
        <v>71</v>
      </c>
      <c r="H569" s="65" t="s">
        <v>72</v>
      </c>
      <c r="I569" s="65" t="s">
        <v>1353</v>
      </c>
      <c r="J569" s="65" t="s">
        <v>1619</v>
      </c>
      <c r="K569" s="71">
        <v>44661</v>
      </c>
      <c r="L569" s="65" t="s">
        <v>1400</v>
      </c>
      <c r="M569" s="65" t="s">
        <v>1106</v>
      </c>
      <c r="N569" s="65">
        <v>114000</v>
      </c>
      <c r="O569" s="65" t="s">
        <v>76</v>
      </c>
      <c r="P569" s="65">
        <f>VLOOKUP(D569,资产包数据!B:G,5,0)</f>
        <v>48</v>
      </c>
      <c r="Q569" s="65">
        <v>3080</v>
      </c>
      <c r="R569" s="65"/>
      <c r="S569" s="65">
        <v>15400</v>
      </c>
      <c r="T569" s="65">
        <v>15400</v>
      </c>
      <c r="U569" s="65">
        <f>VLOOKUP(D569,资产包数据!B:N,13,0)</f>
        <v>76</v>
      </c>
      <c r="V569" s="65" t="s">
        <v>1737</v>
      </c>
    </row>
    <row r="570" ht="15" spans="1:22">
      <c r="A570" s="65" t="s">
        <v>178</v>
      </c>
      <c r="B570" s="65" t="s">
        <v>68</v>
      </c>
      <c r="C570" s="65" t="s">
        <v>35</v>
      </c>
      <c r="D570" s="65" t="s">
        <v>1738</v>
      </c>
      <c r="E570" s="65" t="s">
        <v>1739</v>
      </c>
      <c r="F570" s="65" t="s">
        <v>1353</v>
      </c>
      <c r="G570" s="65" t="s">
        <v>71</v>
      </c>
      <c r="H570" s="65" t="s">
        <v>72</v>
      </c>
      <c r="I570" s="65" t="s">
        <v>1353</v>
      </c>
      <c r="J570" s="65" t="s">
        <v>1619</v>
      </c>
      <c r="K570" s="71">
        <v>44661</v>
      </c>
      <c r="L570" s="65" t="s">
        <v>1400</v>
      </c>
      <c r="M570" s="65" t="s">
        <v>1106</v>
      </c>
      <c r="N570" s="65">
        <v>114000</v>
      </c>
      <c r="O570" s="65" t="s">
        <v>76</v>
      </c>
      <c r="P570" s="65">
        <f>VLOOKUP(D570,资产包数据!B:G,5,0)</f>
        <v>48</v>
      </c>
      <c r="Q570" s="65">
        <v>3080</v>
      </c>
      <c r="R570" s="65"/>
      <c r="S570" s="65">
        <v>15400</v>
      </c>
      <c r="T570" s="65">
        <v>15400</v>
      </c>
      <c r="U570" s="65">
        <f>VLOOKUP(D570,资产包数据!B:N,13,0)</f>
        <v>76</v>
      </c>
      <c r="V570" s="65" t="s">
        <v>1740</v>
      </c>
    </row>
    <row r="571" ht="15" spans="1:22">
      <c r="A571" s="65" t="s">
        <v>178</v>
      </c>
      <c r="B571" s="65" t="s">
        <v>68</v>
      </c>
      <c r="C571" s="65" t="s">
        <v>35</v>
      </c>
      <c r="D571" s="65" t="s">
        <v>1741</v>
      </c>
      <c r="E571" s="65" t="s">
        <v>1742</v>
      </c>
      <c r="F571" s="65" t="s">
        <v>1353</v>
      </c>
      <c r="G571" s="65" t="s">
        <v>71</v>
      </c>
      <c r="H571" s="65" t="s">
        <v>72</v>
      </c>
      <c r="I571" s="65" t="s">
        <v>1353</v>
      </c>
      <c r="J571" s="65" t="s">
        <v>1619</v>
      </c>
      <c r="K571" s="71">
        <v>44661</v>
      </c>
      <c r="L571" s="65" t="s">
        <v>1400</v>
      </c>
      <c r="M571" s="65" t="s">
        <v>1106</v>
      </c>
      <c r="N571" s="65">
        <v>114000</v>
      </c>
      <c r="O571" s="65" t="s">
        <v>76</v>
      </c>
      <c r="P571" s="65">
        <f>VLOOKUP(D571,资产包数据!B:G,5,0)</f>
        <v>48</v>
      </c>
      <c r="Q571" s="65">
        <v>3080</v>
      </c>
      <c r="R571" s="65"/>
      <c r="S571" s="65">
        <v>15400</v>
      </c>
      <c r="T571" s="65">
        <v>15400</v>
      </c>
      <c r="U571" s="65">
        <f>VLOOKUP(D571,资产包数据!B:N,13,0)</f>
        <v>76</v>
      </c>
      <c r="V571" s="65" t="s">
        <v>1743</v>
      </c>
    </row>
    <row r="572" ht="15" spans="1:22">
      <c r="A572" s="65" t="s">
        <v>178</v>
      </c>
      <c r="B572" s="65" t="s">
        <v>68</v>
      </c>
      <c r="C572" s="65" t="s">
        <v>35</v>
      </c>
      <c r="D572" s="65" t="s">
        <v>1744</v>
      </c>
      <c r="E572" s="65" t="s">
        <v>1745</v>
      </c>
      <c r="F572" s="65" t="s">
        <v>1353</v>
      </c>
      <c r="G572" s="65" t="s">
        <v>71</v>
      </c>
      <c r="H572" s="65" t="s">
        <v>72</v>
      </c>
      <c r="I572" s="65" t="s">
        <v>1353</v>
      </c>
      <c r="J572" s="65" t="s">
        <v>1619</v>
      </c>
      <c r="K572" s="71">
        <v>44661</v>
      </c>
      <c r="L572" s="65" t="s">
        <v>1400</v>
      </c>
      <c r="M572" s="65" t="s">
        <v>1106</v>
      </c>
      <c r="N572" s="65">
        <v>114000</v>
      </c>
      <c r="O572" s="65" t="s">
        <v>76</v>
      </c>
      <c r="P572" s="65">
        <f>VLOOKUP(D572,资产包数据!B:G,5,0)</f>
        <v>48</v>
      </c>
      <c r="Q572" s="65">
        <v>3080</v>
      </c>
      <c r="R572" s="65"/>
      <c r="S572" s="65">
        <v>15400</v>
      </c>
      <c r="T572" s="65">
        <v>15400</v>
      </c>
      <c r="U572" s="65">
        <f>VLOOKUP(D572,资产包数据!B:N,13,0)</f>
        <v>76</v>
      </c>
      <c r="V572" s="65" t="s">
        <v>1746</v>
      </c>
    </row>
    <row r="573" ht="15" spans="1:22">
      <c r="A573" s="65" t="s">
        <v>178</v>
      </c>
      <c r="B573" s="65" t="s">
        <v>68</v>
      </c>
      <c r="C573" s="65" t="s">
        <v>35</v>
      </c>
      <c r="D573" s="65" t="s">
        <v>1747</v>
      </c>
      <c r="E573" s="65" t="s">
        <v>1748</v>
      </c>
      <c r="F573" s="65" t="s">
        <v>1353</v>
      </c>
      <c r="G573" s="65" t="s">
        <v>71</v>
      </c>
      <c r="H573" s="65" t="s">
        <v>72</v>
      </c>
      <c r="I573" s="65" t="s">
        <v>1353</v>
      </c>
      <c r="J573" s="65" t="s">
        <v>1619</v>
      </c>
      <c r="K573" s="71">
        <v>44661</v>
      </c>
      <c r="L573" s="65" t="s">
        <v>1400</v>
      </c>
      <c r="M573" s="65" t="s">
        <v>1106</v>
      </c>
      <c r="N573" s="65">
        <v>114000</v>
      </c>
      <c r="O573" s="65" t="s">
        <v>76</v>
      </c>
      <c r="P573" s="65">
        <f>VLOOKUP(D573,资产包数据!B:G,5,0)</f>
        <v>48</v>
      </c>
      <c r="Q573" s="65">
        <v>3080</v>
      </c>
      <c r="R573" s="65"/>
      <c r="S573" s="65">
        <v>15400</v>
      </c>
      <c r="T573" s="65">
        <v>15400</v>
      </c>
      <c r="U573" s="65">
        <f>VLOOKUP(D573,资产包数据!B:N,13,0)</f>
        <v>76</v>
      </c>
      <c r="V573" s="65" t="s">
        <v>1749</v>
      </c>
    </row>
    <row r="574" ht="15" spans="1:22">
      <c r="A574" s="65" t="s">
        <v>178</v>
      </c>
      <c r="B574" s="65" t="s">
        <v>68</v>
      </c>
      <c r="C574" s="65" t="s">
        <v>35</v>
      </c>
      <c r="D574" s="65" t="s">
        <v>1750</v>
      </c>
      <c r="E574" s="65" t="s">
        <v>1751</v>
      </c>
      <c r="F574" s="65" t="s">
        <v>1353</v>
      </c>
      <c r="G574" s="65" t="s">
        <v>71</v>
      </c>
      <c r="H574" s="65" t="s">
        <v>72</v>
      </c>
      <c r="I574" s="65" t="s">
        <v>1353</v>
      </c>
      <c r="J574" s="65" t="s">
        <v>1619</v>
      </c>
      <c r="K574" s="71">
        <v>44661</v>
      </c>
      <c r="L574" s="65" t="s">
        <v>1400</v>
      </c>
      <c r="M574" s="65" t="s">
        <v>1106</v>
      </c>
      <c r="N574" s="65">
        <v>114000</v>
      </c>
      <c r="O574" s="65" t="s">
        <v>76</v>
      </c>
      <c r="P574" s="65">
        <f>VLOOKUP(D574,资产包数据!B:G,5,0)</f>
        <v>48</v>
      </c>
      <c r="Q574" s="65">
        <v>3080</v>
      </c>
      <c r="R574" s="65"/>
      <c r="S574" s="65">
        <v>15400</v>
      </c>
      <c r="T574" s="65">
        <v>15400</v>
      </c>
      <c r="U574" s="65">
        <f>VLOOKUP(D574,资产包数据!B:N,13,0)</f>
        <v>76</v>
      </c>
      <c r="V574" s="65" t="s">
        <v>1752</v>
      </c>
    </row>
    <row r="575" ht="15" spans="1:22">
      <c r="A575" s="65" t="s">
        <v>178</v>
      </c>
      <c r="B575" s="65" t="s">
        <v>68</v>
      </c>
      <c r="C575" s="65" t="s">
        <v>35</v>
      </c>
      <c r="D575" s="65" t="s">
        <v>1753</v>
      </c>
      <c r="E575" s="65" t="s">
        <v>1754</v>
      </c>
      <c r="F575" s="65" t="s">
        <v>1353</v>
      </c>
      <c r="G575" s="65" t="s">
        <v>71</v>
      </c>
      <c r="H575" s="65" t="s">
        <v>72</v>
      </c>
      <c r="I575" s="65" t="s">
        <v>1353</v>
      </c>
      <c r="J575" s="65" t="s">
        <v>1619</v>
      </c>
      <c r="K575" s="71">
        <v>44661</v>
      </c>
      <c r="L575" s="65" t="s">
        <v>1400</v>
      </c>
      <c r="M575" s="65" t="s">
        <v>1106</v>
      </c>
      <c r="N575" s="65">
        <v>114000</v>
      </c>
      <c r="O575" s="65" t="s">
        <v>76</v>
      </c>
      <c r="P575" s="65">
        <f>VLOOKUP(D575,资产包数据!B:G,5,0)</f>
        <v>48</v>
      </c>
      <c r="Q575" s="65">
        <v>3080</v>
      </c>
      <c r="R575" s="65"/>
      <c r="S575" s="65">
        <v>15400</v>
      </c>
      <c r="T575" s="65">
        <v>15400</v>
      </c>
      <c r="U575" s="65">
        <f>VLOOKUP(D575,资产包数据!B:N,13,0)</f>
        <v>76</v>
      </c>
      <c r="V575" s="65" t="s">
        <v>1755</v>
      </c>
    </row>
    <row r="576" ht="15" spans="1:22">
      <c r="A576" s="65" t="s">
        <v>178</v>
      </c>
      <c r="B576" s="65" t="s">
        <v>68</v>
      </c>
      <c r="C576" s="65" t="s">
        <v>35</v>
      </c>
      <c r="D576" s="65" t="s">
        <v>1756</v>
      </c>
      <c r="E576" s="65" t="s">
        <v>1757</v>
      </c>
      <c r="F576" s="65" t="s">
        <v>1353</v>
      </c>
      <c r="G576" s="65" t="s">
        <v>71</v>
      </c>
      <c r="H576" s="65" t="s">
        <v>72</v>
      </c>
      <c r="I576" s="65" t="s">
        <v>1353</v>
      </c>
      <c r="J576" s="65" t="s">
        <v>1619</v>
      </c>
      <c r="K576" s="71">
        <v>44661</v>
      </c>
      <c r="L576" s="65" t="s">
        <v>1400</v>
      </c>
      <c r="M576" s="65" t="s">
        <v>1106</v>
      </c>
      <c r="N576" s="65">
        <v>114000</v>
      </c>
      <c r="O576" s="65" t="s">
        <v>76</v>
      </c>
      <c r="P576" s="65">
        <f>VLOOKUP(D576,资产包数据!B:G,5,0)</f>
        <v>48</v>
      </c>
      <c r="Q576" s="65">
        <v>3080</v>
      </c>
      <c r="R576" s="65"/>
      <c r="S576" s="65">
        <v>15400</v>
      </c>
      <c r="T576" s="65">
        <v>15400</v>
      </c>
      <c r="U576" s="65">
        <f>VLOOKUP(D576,资产包数据!B:N,13,0)</f>
        <v>76</v>
      </c>
      <c r="V576" s="65" t="s">
        <v>1758</v>
      </c>
    </row>
    <row r="577" ht="15" spans="1:22">
      <c r="A577" s="65" t="s">
        <v>178</v>
      </c>
      <c r="B577" s="65" t="s">
        <v>68</v>
      </c>
      <c r="C577" s="65" t="s">
        <v>35</v>
      </c>
      <c r="D577" s="65" t="s">
        <v>1759</v>
      </c>
      <c r="E577" s="65" t="s">
        <v>1760</v>
      </c>
      <c r="F577" s="65" t="s">
        <v>1353</v>
      </c>
      <c r="G577" s="65" t="s">
        <v>71</v>
      </c>
      <c r="H577" s="65" t="s">
        <v>72</v>
      </c>
      <c r="I577" s="65" t="s">
        <v>1353</v>
      </c>
      <c r="J577" s="65" t="s">
        <v>1619</v>
      </c>
      <c r="K577" s="71">
        <v>44661</v>
      </c>
      <c r="L577" s="65" t="s">
        <v>1400</v>
      </c>
      <c r="M577" s="65" t="s">
        <v>1106</v>
      </c>
      <c r="N577" s="65">
        <v>114000</v>
      </c>
      <c r="O577" s="65" t="s">
        <v>76</v>
      </c>
      <c r="P577" s="65">
        <f>VLOOKUP(D577,资产包数据!B:G,5,0)</f>
        <v>48</v>
      </c>
      <c r="Q577" s="65">
        <v>3080</v>
      </c>
      <c r="R577" s="65"/>
      <c r="S577" s="65">
        <v>15400</v>
      </c>
      <c r="T577" s="65">
        <v>15400</v>
      </c>
      <c r="U577" s="65">
        <f>VLOOKUP(D577,资产包数据!B:N,13,0)</f>
        <v>76</v>
      </c>
      <c r="V577" s="65" t="s">
        <v>1761</v>
      </c>
    </row>
    <row r="578" ht="15" spans="1:22">
      <c r="A578" s="65" t="s">
        <v>178</v>
      </c>
      <c r="B578" s="65" t="s">
        <v>68</v>
      </c>
      <c r="C578" s="65" t="s">
        <v>35</v>
      </c>
      <c r="D578" s="65" t="s">
        <v>1762</v>
      </c>
      <c r="E578" s="65" t="s">
        <v>1763</v>
      </c>
      <c r="F578" s="65" t="s">
        <v>1353</v>
      </c>
      <c r="G578" s="65" t="s">
        <v>71</v>
      </c>
      <c r="H578" s="65" t="s">
        <v>72</v>
      </c>
      <c r="I578" s="65" t="s">
        <v>1353</v>
      </c>
      <c r="J578" s="65" t="s">
        <v>1619</v>
      </c>
      <c r="K578" s="71">
        <v>44661</v>
      </c>
      <c r="L578" s="65" t="s">
        <v>1400</v>
      </c>
      <c r="M578" s="65" t="s">
        <v>1106</v>
      </c>
      <c r="N578" s="65">
        <v>114000</v>
      </c>
      <c r="O578" s="65" t="s">
        <v>76</v>
      </c>
      <c r="P578" s="65">
        <f>VLOOKUP(D578,资产包数据!B:G,5,0)</f>
        <v>48</v>
      </c>
      <c r="Q578" s="65">
        <v>3080</v>
      </c>
      <c r="R578" s="65"/>
      <c r="S578" s="65">
        <v>15400</v>
      </c>
      <c r="T578" s="65">
        <v>15400</v>
      </c>
      <c r="U578" s="65">
        <f>VLOOKUP(D578,资产包数据!B:N,13,0)</f>
        <v>76</v>
      </c>
      <c r="V578" s="65" t="s">
        <v>1764</v>
      </c>
    </row>
    <row r="579" ht="15" spans="1:22">
      <c r="A579" s="65" t="s">
        <v>178</v>
      </c>
      <c r="B579" s="65" t="s">
        <v>68</v>
      </c>
      <c r="C579" s="65" t="s">
        <v>35</v>
      </c>
      <c r="D579" s="65" t="s">
        <v>1765</v>
      </c>
      <c r="E579" s="65" t="s">
        <v>1766</v>
      </c>
      <c r="F579" s="65" t="s">
        <v>1353</v>
      </c>
      <c r="G579" s="65" t="s">
        <v>71</v>
      </c>
      <c r="H579" s="65" t="s">
        <v>72</v>
      </c>
      <c r="I579" s="65" t="s">
        <v>1353</v>
      </c>
      <c r="J579" s="65" t="s">
        <v>1619</v>
      </c>
      <c r="K579" s="71">
        <v>44661</v>
      </c>
      <c r="L579" s="65" t="s">
        <v>1400</v>
      </c>
      <c r="M579" s="65" t="s">
        <v>1106</v>
      </c>
      <c r="N579" s="65">
        <v>114000</v>
      </c>
      <c r="O579" s="65" t="s">
        <v>76</v>
      </c>
      <c r="P579" s="65">
        <f>VLOOKUP(D579,资产包数据!B:G,5,0)</f>
        <v>48</v>
      </c>
      <c r="Q579" s="65">
        <v>3080</v>
      </c>
      <c r="R579" s="65"/>
      <c r="S579" s="65">
        <v>15400</v>
      </c>
      <c r="T579" s="65">
        <v>15400</v>
      </c>
      <c r="U579" s="65">
        <f>VLOOKUP(D579,资产包数据!B:N,13,0)</f>
        <v>76</v>
      </c>
      <c r="V579" s="65" t="s">
        <v>1767</v>
      </c>
    </row>
    <row r="580" ht="15" spans="1:22">
      <c r="A580" s="65" t="s">
        <v>178</v>
      </c>
      <c r="B580" s="65" t="s">
        <v>68</v>
      </c>
      <c r="C580" s="65" t="s">
        <v>35</v>
      </c>
      <c r="D580" s="65" t="s">
        <v>1768</v>
      </c>
      <c r="E580" s="65" t="s">
        <v>1769</v>
      </c>
      <c r="F580" s="65" t="s">
        <v>1353</v>
      </c>
      <c r="G580" s="65" t="s">
        <v>71</v>
      </c>
      <c r="H580" s="65" t="s">
        <v>72</v>
      </c>
      <c r="I580" s="65" t="s">
        <v>1353</v>
      </c>
      <c r="J580" s="65" t="s">
        <v>1619</v>
      </c>
      <c r="K580" s="71">
        <v>44661</v>
      </c>
      <c r="L580" s="65" t="s">
        <v>1400</v>
      </c>
      <c r="M580" s="65" t="s">
        <v>1106</v>
      </c>
      <c r="N580" s="65">
        <v>114000</v>
      </c>
      <c r="O580" s="65" t="s">
        <v>76</v>
      </c>
      <c r="P580" s="65">
        <f>VLOOKUP(D580,资产包数据!B:G,5,0)</f>
        <v>48</v>
      </c>
      <c r="Q580" s="65">
        <v>3080</v>
      </c>
      <c r="R580" s="65"/>
      <c r="S580" s="65">
        <v>15400</v>
      </c>
      <c r="T580" s="65">
        <v>15400</v>
      </c>
      <c r="U580" s="65">
        <f>VLOOKUP(D580,资产包数据!B:N,13,0)</f>
        <v>76</v>
      </c>
      <c r="V580" s="65" t="s">
        <v>1770</v>
      </c>
    </row>
    <row r="581" ht="15" spans="1:22">
      <c r="A581" s="65" t="s">
        <v>178</v>
      </c>
      <c r="B581" s="65" t="s">
        <v>68</v>
      </c>
      <c r="C581" s="65" t="s">
        <v>35</v>
      </c>
      <c r="D581" s="65" t="s">
        <v>1771</v>
      </c>
      <c r="E581" s="65" t="s">
        <v>1772</v>
      </c>
      <c r="F581" s="65" t="s">
        <v>1353</v>
      </c>
      <c r="G581" s="65" t="s">
        <v>71</v>
      </c>
      <c r="H581" s="65" t="s">
        <v>72</v>
      </c>
      <c r="I581" s="65" t="s">
        <v>1353</v>
      </c>
      <c r="J581" s="65" t="s">
        <v>1619</v>
      </c>
      <c r="K581" s="71">
        <v>44661</v>
      </c>
      <c r="L581" s="65" t="s">
        <v>1400</v>
      </c>
      <c r="M581" s="65" t="s">
        <v>1106</v>
      </c>
      <c r="N581" s="65">
        <v>114000</v>
      </c>
      <c r="O581" s="65" t="s">
        <v>76</v>
      </c>
      <c r="P581" s="65">
        <f>VLOOKUP(D581,资产包数据!B:G,5,0)</f>
        <v>48</v>
      </c>
      <c r="Q581" s="65">
        <v>3080</v>
      </c>
      <c r="R581" s="65"/>
      <c r="S581" s="65">
        <v>15400</v>
      </c>
      <c r="T581" s="65">
        <v>15400</v>
      </c>
      <c r="U581" s="65">
        <f>VLOOKUP(D581,资产包数据!B:N,13,0)</f>
        <v>76</v>
      </c>
      <c r="V581" s="65" t="s">
        <v>1773</v>
      </c>
    </row>
    <row r="582" ht="15" spans="1:22">
      <c r="A582" s="65" t="s">
        <v>178</v>
      </c>
      <c r="B582" s="65" t="s">
        <v>68</v>
      </c>
      <c r="C582" s="65" t="s">
        <v>35</v>
      </c>
      <c r="D582" s="65" t="s">
        <v>1774</v>
      </c>
      <c r="E582" s="65" t="s">
        <v>1775</v>
      </c>
      <c r="F582" s="65" t="s">
        <v>1353</v>
      </c>
      <c r="G582" s="65" t="s">
        <v>71</v>
      </c>
      <c r="H582" s="65" t="s">
        <v>72</v>
      </c>
      <c r="I582" s="65" t="s">
        <v>1353</v>
      </c>
      <c r="J582" s="65" t="s">
        <v>1619</v>
      </c>
      <c r="K582" s="71">
        <v>44661</v>
      </c>
      <c r="L582" s="65" t="s">
        <v>1400</v>
      </c>
      <c r="M582" s="65" t="s">
        <v>1106</v>
      </c>
      <c r="N582" s="65">
        <v>114000</v>
      </c>
      <c r="O582" s="65" t="s">
        <v>76</v>
      </c>
      <c r="P582" s="65">
        <f>VLOOKUP(D582,资产包数据!B:G,5,0)</f>
        <v>48</v>
      </c>
      <c r="Q582" s="65">
        <v>3080</v>
      </c>
      <c r="R582" s="65"/>
      <c r="S582" s="65">
        <v>15400</v>
      </c>
      <c r="T582" s="65">
        <v>15400</v>
      </c>
      <c r="U582" s="65">
        <f>VLOOKUP(D582,资产包数据!B:N,13,0)</f>
        <v>76</v>
      </c>
      <c r="V582" s="65" t="s">
        <v>1776</v>
      </c>
    </row>
    <row r="583" ht="15" spans="1:22">
      <c r="A583" s="65" t="s">
        <v>178</v>
      </c>
      <c r="B583" s="65" t="s">
        <v>68</v>
      </c>
      <c r="C583" s="65" t="s">
        <v>35</v>
      </c>
      <c r="D583" s="65" t="s">
        <v>1777</v>
      </c>
      <c r="E583" s="65" t="s">
        <v>1778</v>
      </c>
      <c r="F583" s="65" t="s">
        <v>1353</v>
      </c>
      <c r="G583" s="65" t="s">
        <v>71</v>
      </c>
      <c r="H583" s="65" t="s">
        <v>72</v>
      </c>
      <c r="I583" s="65" t="s">
        <v>1353</v>
      </c>
      <c r="J583" s="65" t="s">
        <v>1619</v>
      </c>
      <c r="K583" s="71">
        <v>44661</v>
      </c>
      <c r="L583" s="65" t="s">
        <v>1400</v>
      </c>
      <c r="M583" s="65" t="s">
        <v>1106</v>
      </c>
      <c r="N583" s="65">
        <v>114000</v>
      </c>
      <c r="O583" s="65" t="s">
        <v>76</v>
      </c>
      <c r="P583" s="65">
        <f>VLOOKUP(D583,资产包数据!B:G,5,0)</f>
        <v>48</v>
      </c>
      <c r="Q583" s="65">
        <v>3080</v>
      </c>
      <c r="R583" s="65"/>
      <c r="S583" s="65">
        <v>15400</v>
      </c>
      <c r="T583" s="65">
        <v>15400</v>
      </c>
      <c r="U583" s="65">
        <f>VLOOKUP(D583,资产包数据!B:N,13,0)</f>
        <v>76</v>
      </c>
      <c r="V583" s="65" t="s">
        <v>1779</v>
      </c>
    </row>
    <row r="584" ht="15" spans="1:22">
      <c r="A584" s="65" t="s">
        <v>178</v>
      </c>
      <c r="B584" s="65" t="s">
        <v>68</v>
      </c>
      <c r="C584" s="65" t="s">
        <v>35</v>
      </c>
      <c r="D584" s="65" t="s">
        <v>1780</v>
      </c>
      <c r="E584" s="65" t="s">
        <v>1781</v>
      </c>
      <c r="F584" s="65" t="s">
        <v>1353</v>
      </c>
      <c r="G584" s="65" t="s">
        <v>71</v>
      </c>
      <c r="H584" s="65" t="s">
        <v>72</v>
      </c>
      <c r="I584" s="65" t="s">
        <v>1353</v>
      </c>
      <c r="J584" s="65" t="s">
        <v>1619</v>
      </c>
      <c r="K584" s="71">
        <v>44661</v>
      </c>
      <c r="L584" s="65" t="s">
        <v>1400</v>
      </c>
      <c r="M584" s="65" t="s">
        <v>1106</v>
      </c>
      <c r="N584" s="65">
        <v>114000</v>
      </c>
      <c r="O584" s="65" t="s">
        <v>76</v>
      </c>
      <c r="P584" s="65">
        <f>VLOOKUP(D584,资产包数据!B:G,5,0)</f>
        <v>48</v>
      </c>
      <c r="Q584" s="65">
        <v>3080</v>
      </c>
      <c r="R584" s="65"/>
      <c r="S584" s="65">
        <v>15400</v>
      </c>
      <c r="T584" s="65">
        <v>15400</v>
      </c>
      <c r="U584" s="65">
        <f>VLOOKUP(D584,资产包数据!B:N,13,0)</f>
        <v>76</v>
      </c>
      <c r="V584" s="65" t="s">
        <v>1782</v>
      </c>
    </row>
    <row r="585" ht="15" spans="1:22">
      <c r="A585" s="65" t="s">
        <v>178</v>
      </c>
      <c r="B585" s="65" t="s">
        <v>68</v>
      </c>
      <c r="C585" s="65" t="s">
        <v>35</v>
      </c>
      <c r="D585" s="65" t="s">
        <v>1783</v>
      </c>
      <c r="E585" s="65" t="s">
        <v>1784</v>
      </c>
      <c r="F585" s="65" t="s">
        <v>1353</v>
      </c>
      <c r="G585" s="65" t="s">
        <v>71</v>
      </c>
      <c r="H585" s="65" t="s">
        <v>72</v>
      </c>
      <c r="I585" s="65" t="s">
        <v>1353</v>
      </c>
      <c r="J585" s="65" t="s">
        <v>1619</v>
      </c>
      <c r="K585" s="71">
        <v>44661</v>
      </c>
      <c r="L585" s="65" t="s">
        <v>1400</v>
      </c>
      <c r="M585" s="65" t="s">
        <v>1106</v>
      </c>
      <c r="N585" s="65">
        <v>114000</v>
      </c>
      <c r="O585" s="65" t="s">
        <v>76</v>
      </c>
      <c r="P585" s="65">
        <f>VLOOKUP(D585,资产包数据!B:G,5,0)</f>
        <v>48</v>
      </c>
      <c r="Q585" s="65">
        <v>3080</v>
      </c>
      <c r="R585" s="65"/>
      <c r="S585" s="65">
        <v>15400</v>
      </c>
      <c r="T585" s="65">
        <v>15400</v>
      </c>
      <c r="U585" s="65">
        <f>VLOOKUP(D585,资产包数据!B:N,13,0)</f>
        <v>76</v>
      </c>
      <c r="V585" s="65" t="s">
        <v>1785</v>
      </c>
    </row>
    <row r="586" ht="15" spans="1:22">
      <c r="A586" s="65" t="s">
        <v>178</v>
      </c>
      <c r="B586" s="65" t="s">
        <v>68</v>
      </c>
      <c r="C586" s="65" t="s">
        <v>35</v>
      </c>
      <c r="D586" s="65" t="s">
        <v>1786</v>
      </c>
      <c r="E586" s="65" t="s">
        <v>1787</v>
      </c>
      <c r="F586" s="65" t="s">
        <v>1353</v>
      </c>
      <c r="G586" s="65" t="s">
        <v>71</v>
      </c>
      <c r="H586" s="65" t="s">
        <v>72</v>
      </c>
      <c r="I586" s="65" t="s">
        <v>1353</v>
      </c>
      <c r="J586" s="65" t="s">
        <v>1364</v>
      </c>
      <c r="K586" s="71">
        <v>44630</v>
      </c>
      <c r="L586" s="65" t="s">
        <v>1400</v>
      </c>
      <c r="M586" s="65" t="s">
        <v>1106</v>
      </c>
      <c r="N586" s="65">
        <v>114000</v>
      </c>
      <c r="O586" s="65" t="s">
        <v>76</v>
      </c>
      <c r="P586" s="65">
        <f>VLOOKUP(D586,资产包数据!B:G,5,0)</f>
        <v>48</v>
      </c>
      <c r="Q586" s="65">
        <v>3080</v>
      </c>
      <c r="R586" s="65"/>
      <c r="S586" s="65">
        <v>18480</v>
      </c>
      <c r="T586" s="65">
        <v>18480</v>
      </c>
      <c r="U586" s="65">
        <f>VLOOKUP(D586,资产包数据!B:N,13,0)</f>
        <v>76</v>
      </c>
      <c r="V586" s="65" t="s">
        <v>1788</v>
      </c>
    </row>
    <row r="587" ht="15" spans="1:22">
      <c r="A587" s="65" t="s">
        <v>178</v>
      </c>
      <c r="B587" s="65" t="s">
        <v>68</v>
      </c>
      <c r="C587" s="65" t="s">
        <v>35</v>
      </c>
      <c r="D587" s="65" t="s">
        <v>1789</v>
      </c>
      <c r="E587" s="65" t="s">
        <v>1790</v>
      </c>
      <c r="F587" s="65" t="s">
        <v>1353</v>
      </c>
      <c r="G587" s="65" t="s">
        <v>71</v>
      </c>
      <c r="H587" s="65" t="s">
        <v>72</v>
      </c>
      <c r="I587" s="65" t="s">
        <v>1353</v>
      </c>
      <c r="J587" s="65" t="s">
        <v>1619</v>
      </c>
      <c r="K587" s="71">
        <v>44661</v>
      </c>
      <c r="L587" s="65" t="s">
        <v>1400</v>
      </c>
      <c r="M587" s="65" t="s">
        <v>1106</v>
      </c>
      <c r="N587" s="65">
        <v>114000</v>
      </c>
      <c r="O587" s="65" t="s">
        <v>76</v>
      </c>
      <c r="P587" s="65">
        <f>VLOOKUP(D587,资产包数据!B:G,5,0)</f>
        <v>48</v>
      </c>
      <c r="Q587" s="65">
        <v>3080</v>
      </c>
      <c r="R587" s="65"/>
      <c r="S587" s="65">
        <v>15400</v>
      </c>
      <c r="T587" s="65">
        <v>15400</v>
      </c>
      <c r="U587" s="65">
        <f>VLOOKUP(D587,资产包数据!B:N,13,0)</f>
        <v>76</v>
      </c>
      <c r="V587" s="65" t="s">
        <v>1791</v>
      </c>
    </row>
    <row r="588" ht="15" spans="1:22">
      <c r="A588" s="65" t="s">
        <v>178</v>
      </c>
      <c r="B588" s="65" t="s">
        <v>68</v>
      </c>
      <c r="C588" s="65" t="s">
        <v>35</v>
      </c>
      <c r="D588" s="65" t="s">
        <v>1792</v>
      </c>
      <c r="E588" s="65" t="s">
        <v>1793</v>
      </c>
      <c r="F588" s="65" t="s">
        <v>1353</v>
      </c>
      <c r="G588" s="65" t="s">
        <v>71</v>
      </c>
      <c r="H588" s="65" t="s">
        <v>72</v>
      </c>
      <c r="I588" s="65" t="s">
        <v>1353</v>
      </c>
      <c r="J588" s="65" t="s">
        <v>1644</v>
      </c>
      <c r="K588" s="71">
        <v>44652</v>
      </c>
      <c r="L588" s="65" t="s">
        <v>1400</v>
      </c>
      <c r="M588" s="65" t="s">
        <v>1106</v>
      </c>
      <c r="N588" s="65">
        <v>114000</v>
      </c>
      <c r="O588" s="65" t="s">
        <v>76</v>
      </c>
      <c r="P588" s="65">
        <f>VLOOKUP(D588,资产包数据!B:G,5,0)</f>
        <v>48</v>
      </c>
      <c r="Q588" s="65">
        <v>3080</v>
      </c>
      <c r="R588" s="65"/>
      <c r="S588" s="65">
        <v>15400</v>
      </c>
      <c r="T588" s="65">
        <v>15400</v>
      </c>
      <c r="U588" s="65">
        <f>VLOOKUP(D588,资产包数据!B:N,13,0)</f>
        <v>76</v>
      </c>
      <c r="V588" s="65" t="s">
        <v>1794</v>
      </c>
    </row>
    <row r="589" ht="15" spans="1:22">
      <c r="A589" s="65" t="s">
        <v>178</v>
      </c>
      <c r="B589" s="65" t="s">
        <v>68</v>
      </c>
      <c r="C589" s="65" t="s">
        <v>35</v>
      </c>
      <c r="D589" s="65" t="s">
        <v>1795</v>
      </c>
      <c r="E589" s="65" t="s">
        <v>1796</v>
      </c>
      <c r="F589" s="65" t="s">
        <v>1353</v>
      </c>
      <c r="G589" s="65" t="s">
        <v>71</v>
      </c>
      <c r="H589" s="65" t="s">
        <v>72</v>
      </c>
      <c r="I589" s="65" t="s">
        <v>1353</v>
      </c>
      <c r="J589" s="65" t="s">
        <v>1619</v>
      </c>
      <c r="K589" s="71">
        <v>44661</v>
      </c>
      <c r="L589" s="65" t="s">
        <v>1400</v>
      </c>
      <c r="M589" s="65" t="s">
        <v>1106</v>
      </c>
      <c r="N589" s="65">
        <v>114000</v>
      </c>
      <c r="O589" s="65" t="s">
        <v>76</v>
      </c>
      <c r="P589" s="65">
        <f>VLOOKUP(D589,资产包数据!B:G,5,0)</f>
        <v>48</v>
      </c>
      <c r="Q589" s="65">
        <v>3080</v>
      </c>
      <c r="R589" s="65"/>
      <c r="S589" s="65">
        <v>15400</v>
      </c>
      <c r="T589" s="65">
        <v>15400</v>
      </c>
      <c r="U589" s="65">
        <f>VLOOKUP(D589,资产包数据!B:N,13,0)</f>
        <v>76</v>
      </c>
      <c r="V589" s="65" t="s">
        <v>1797</v>
      </c>
    </row>
    <row r="590" ht="15" spans="1:22">
      <c r="A590" s="65" t="s">
        <v>178</v>
      </c>
      <c r="B590" s="65" t="s">
        <v>68</v>
      </c>
      <c r="C590" s="65" t="s">
        <v>35</v>
      </c>
      <c r="D590" s="65" t="s">
        <v>1798</v>
      </c>
      <c r="E590" s="65" t="s">
        <v>1799</v>
      </c>
      <c r="F590" s="65" t="s">
        <v>1353</v>
      </c>
      <c r="G590" s="65" t="s">
        <v>71</v>
      </c>
      <c r="H590" s="65" t="s">
        <v>72</v>
      </c>
      <c r="I590" s="65" t="s">
        <v>1353</v>
      </c>
      <c r="J590" s="65" t="s">
        <v>1619</v>
      </c>
      <c r="K590" s="71">
        <v>44661</v>
      </c>
      <c r="L590" s="65" t="s">
        <v>1400</v>
      </c>
      <c r="M590" s="65" t="s">
        <v>1106</v>
      </c>
      <c r="N590" s="65">
        <v>114000</v>
      </c>
      <c r="O590" s="65" t="s">
        <v>76</v>
      </c>
      <c r="P590" s="65">
        <f>VLOOKUP(D590,资产包数据!B:G,5,0)</f>
        <v>48</v>
      </c>
      <c r="Q590" s="65">
        <v>3080</v>
      </c>
      <c r="R590" s="65"/>
      <c r="S590" s="65">
        <v>15400</v>
      </c>
      <c r="T590" s="65">
        <v>15400</v>
      </c>
      <c r="U590" s="65">
        <f>VLOOKUP(D590,资产包数据!B:N,13,0)</f>
        <v>76</v>
      </c>
      <c r="V590" s="65" t="s">
        <v>1800</v>
      </c>
    </row>
    <row r="591" ht="15" spans="1:22">
      <c r="A591" s="65" t="s">
        <v>178</v>
      </c>
      <c r="B591" s="65" t="s">
        <v>68</v>
      </c>
      <c r="C591" s="65" t="s">
        <v>35</v>
      </c>
      <c r="D591" s="65" t="s">
        <v>1801</v>
      </c>
      <c r="E591" s="65" t="s">
        <v>1802</v>
      </c>
      <c r="F591" s="65" t="s">
        <v>1353</v>
      </c>
      <c r="G591" s="65" t="s">
        <v>71</v>
      </c>
      <c r="H591" s="65" t="s">
        <v>72</v>
      </c>
      <c r="I591" s="65" t="s">
        <v>1353</v>
      </c>
      <c r="J591" s="65" t="s">
        <v>1619</v>
      </c>
      <c r="K591" s="71">
        <v>44661</v>
      </c>
      <c r="L591" s="65" t="s">
        <v>1400</v>
      </c>
      <c r="M591" s="65" t="s">
        <v>1106</v>
      </c>
      <c r="N591" s="65">
        <v>114000</v>
      </c>
      <c r="O591" s="65" t="s">
        <v>76</v>
      </c>
      <c r="P591" s="65">
        <f>VLOOKUP(D591,资产包数据!B:G,5,0)</f>
        <v>48</v>
      </c>
      <c r="Q591" s="65">
        <v>3080</v>
      </c>
      <c r="R591" s="65"/>
      <c r="S591" s="65">
        <v>15400</v>
      </c>
      <c r="T591" s="65">
        <v>15400</v>
      </c>
      <c r="U591" s="65">
        <f>VLOOKUP(D591,资产包数据!B:N,13,0)</f>
        <v>76</v>
      </c>
      <c r="V591" s="65" t="s">
        <v>1803</v>
      </c>
    </row>
    <row r="592" ht="15" spans="1:22">
      <c r="A592" s="65" t="s">
        <v>178</v>
      </c>
      <c r="B592" s="65" t="s">
        <v>68</v>
      </c>
      <c r="C592" s="65" t="s">
        <v>35</v>
      </c>
      <c r="D592" s="65" t="s">
        <v>1804</v>
      </c>
      <c r="E592" s="65" t="s">
        <v>1805</v>
      </c>
      <c r="F592" s="65" t="s">
        <v>1353</v>
      </c>
      <c r="G592" s="65" t="s">
        <v>71</v>
      </c>
      <c r="H592" s="65" t="s">
        <v>72</v>
      </c>
      <c r="I592" s="65" t="s">
        <v>1353</v>
      </c>
      <c r="J592" s="65" t="s">
        <v>1364</v>
      </c>
      <c r="K592" s="71">
        <v>44630</v>
      </c>
      <c r="L592" s="65" t="s">
        <v>1400</v>
      </c>
      <c r="M592" s="65" t="s">
        <v>1106</v>
      </c>
      <c r="N592" s="65">
        <v>114000</v>
      </c>
      <c r="O592" s="65" t="s">
        <v>76</v>
      </c>
      <c r="P592" s="65">
        <f>VLOOKUP(D592,资产包数据!B:G,5,0)</f>
        <v>48</v>
      </c>
      <c r="Q592" s="65">
        <v>3080</v>
      </c>
      <c r="R592" s="65"/>
      <c r="S592" s="65">
        <v>18480</v>
      </c>
      <c r="T592" s="65">
        <v>18480</v>
      </c>
      <c r="U592" s="65">
        <f>VLOOKUP(D592,资产包数据!B:N,13,0)</f>
        <v>76</v>
      </c>
      <c r="V592" s="65" t="s">
        <v>1806</v>
      </c>
    </row>
    <row r="593" ht="15" spans="1:22">
      <c r="A593" s="65" t="s">
        <v>178</v>
      </c>
      <c r="B593" s="65" t="s">
        <v>68</v>
      </c>
      <c r="C593" s="65" t="s">
        <v>35</v>
      </c>
      <c r="D593" s="65" t="s">
        <v>1807</v>
      </c>
      <c r="E593" s="65" t="s">
        <v>1808</v>
      </c>
      <c r="F593" s="65" t="s">
        <v>1353</v>
      </c>
      <c r="G593" s="65" t="s">
        <v>71</v>
      </c>
      <c r="H593" s="65" t="s">
        <v>72</v>
      </c>
      <c r="I593" s="65" t="s">
        <v>1353</v>
      </c>
      <c r="J593" s="65" t="s">
        <v>1364</v>
      </c>
      <c r="K593" s="71">
        <v>44630</v>
      </c>
      <c r="L593" s="65" t="s">
        <v>1400</v>
      </c>
      <c r="M593" s="65" t="s">
        <v>1106</v>
      </c>
      <c r="N593" s="65">
        <v>114000</v>
      </c>
      <c r="O593" s="65" t="s">
        <v>76</v>
      </c>
      <c r="P593" s="65">
        <f>VLOOKUP(D593,资产包数据!B:G,5,0)</f>
        <v>48</v>
      </c>
      <c r="Q593" s="65">
        <v>3080</v>
      </c>
      <c r="R593" s="65"/>
      <c r="S593" s="65">
        <v>18480</v>
      </c>
      <c r="T593" s="65">
        <v>18480</v>
      </c>
      <c r="U593" s="65">
        <f>VLOOKUP(D593,资产包数据!B:N,13,0)</f>
        <v>76</v>
      </c>
      <c r="V593" s="65" t="s">
        <v>1809</v>
      </c>
    </row>
    <row r="594" ht="15" spans="1:22">
      <c r="A594" s="65" t="s">
        <v>178</v>
      </c>
      <c r="B594" s="65" t="s">
        <v>68</v>
      </c>
      <c r="C594" s="65" t="s">
        <v>35</v>
      </c>
      <c r="D594" s="65" t="s">
        <v>1810</v>
      </c>
      <c r="E594" s="65" t="s">
        <v>1811</v>
      </c>
      <c r="F594" s="65" t="s">
        <v>1353</v>
      </c>
      <c r="G594" s="65" t="s">
        <v>71</v>
      </c>
      <c r="H594" s="65" t="s">
        <v>72</v>
      </c>
      <c r="I594" s="65" t="s">
        <v>1353</v>
      </c>
      <c r="J594" s="65" t="s">
        <v>1364</v>
      </c>
      <c r="K594" s="71">
        <v>44630</v>
      </c>
      <c r="L594" s="65" t="s">
        <v>1400</v>
      </c>
      <c r="M594" s="65" t="s">
        <v>1106</v>
      </c>
      <c r="N594" s="65">
        <v>114000</v>
      </c>
      <c r="O594" s="65" t="s">
        <v>76</v>
      </c>
      <c r="P594" s="65">
        <f>VLOOKUP(D594,资产包数据!B:G,5,0)</f>
        <v>48</v>
      </c>
      <c r="Q594" s="65">
        <v>3080</v>
      </c>
      <c r="R594" s="65"/>
      <c r="S594" s="65">
        <v>18480</v>
      </c>
      <c r="T594" s="65">
        <v>18480</v>
      </c>
      <c r="U594" s="65">
        <f>VLOOKUP(D594,资产包数据!B:N,13,0)</f>
        <v>76</v>
      </c>
      <c r="V594" s="65" t="s">
        <v>1812</v>
      </c>
    </row>
    <row r="595" ht="15" spans="1:22">
      <c r="A595" s="65" t="s">
        <v>178</v>
      </c>
      <c r="B595" s="65" t="s">
        <v>68</v>
      </c>
      <c r="C595" s="65" t="s">
        <v>35</v>
      </c>
      <c r="D595" s="65" t="s">
        <v>1813</v>
      </c>
      <c r="E595" s="65" t="s">
        <v>1814</v>
      </c>
      <c r="F595" s="65" t="s">
        <v>1353</v>
      </c>
      <c r="G595" s="65" t="s">
        <v>71</v>
      </c>
      <c r="H595" s="65" t="s">
        <v>72</v>
      </c>
      <c r="I595" s="65" t="s">
        <v>1353</v>
      </c>
      <c r="J595" s="65" t="s">
        <v>1619</v>
      </c>
      <c r="K595" s="71">
        <v>44661</v>
      </c>
      <c r="L595" s="65" t="s">
        <v>1400</v>
      </c>
      <c r="M595" s="65" t="s">
        <v>1106</v>
      </c>
      <c r="N595" s="65">
        <v>114000</v>
      </c>
      <c r="O595" s="65" t="s">
        <v>76</v>
      </c>
      <c r="P595" s="65">
        <f>VLOOKUP(D595,资产包数据!B:G,5,0)</f>
        <v>48</v>
      </c>
      <c r="Q595" s="65">
        <v>3080</v>
      </c>
      <c r="R595" s="65"/>
      <c r="S595" s="65">
        <v>15400</v>
      </c>
      <c r="T595" s="65">
        <v>15400</v>
      </c>
      <c r="U595" s="65">
        <f>VLOOKUP(D595,资产包数据!B:N,13,0)</f>
        <v>76</v>
      </c>
      <c r="V595" s="65" t="s">
        <v>1815</v>
      </c>
    </row>
    <row r="596" ht="15" spans="1:22">
      <c r="A596" s="65" t="s">
        <v>178</v>
      </c>
      <c r="B596" s="65" t="s">
        <v>68</v>
      </c>
      <c r="C596" s="65" t="s">
        <v>35</v>
      </c>
      <c r="D596" s="65" t="s">
        <v>1816</v>
      </c>
      <c r="E596" s="65" t="s">
        <v>1817</v>
      </c>
      <c r="F596" s="65" t="s">
        <v>1353</v>
      </c>
      <c r="G596" s="65" t="s">
        <v>71</v>
      </c>
      <c r="H596" s="65" t="s">
        <v>72</v>
      </c>
      <c r="I596" s="65" t="s">
        <v>1353</v>
      </c>
      <c r="J596" s="65" t="s">
        <v>1619</v>
      </c>
      <c r="K596" s="71">
        <v>44661</v>
      </c>
      <c r="L596" s="65" t="s">
        <v>1400</v>
      </c>
      <c r="M596" s="65" t="s">
        <v>1106</v>
      </c>
      <c r="N596" s="65">
        <v>114000</v>
      </c>
      <c r="O596" s="65" t="s">
        <v>76</v>
      </c>
      <c r="P596" s="65">
        <f>VLOOKUP(D596,资产包数据!B:G,5,0)</f>
        <v>48</v>
      </c>
      <c r="Q596" s="65">
        <v>3080</v>
      </c>
      <c r="R596" s="65"/>
      <c r="S596" s="65">
        <v>15400</v>
      </c>
      <c r="T596" s="65">
        <v>15400</v>
      </c>
      <c r="U596" s="65">
        <f>VLOOKUP(D596,资产包数据!B:N,13,0)</f>
        <v>76</v>
      </c>
      <c r="V596" s="65" t="s">
        <v>1818</v>
      </c>
    </row>
    <row r="597" ht="15" spans="1:22">
      <c r="A597" s="65" t="s">
        <v>178</v>
      </c>
      <c r="B597" s="65" t="s">
        <v>68</v>
      </c>
      <c r="C597" s="65" t="s">
        <v>35</v>
      </c>
      <c r="D597" s="65" t="s">
        <v>1819</v>
      </c>
      <c r="E597" s="65" t="s">
        <v>1820</v>
      </c>
      <c r="F597" s="65" t="s">
        <v>1353</v>
      </c>
      <c r="G597" s="65" t="s">
        <v>71</v>
      </c>
      <c r="H597" s="65" t="s">
        <v>72</v>
      </c>
      <c r="I597" s="65" t="s">
        <v>1353</v>
      </c>
      <c r="J597" s="65" t="s">
        <v>1644</v>
      </c>
      <c r="K597" s="71">
        <v>44652</v>
      </c>
      <c r="L597" s="65" t="s">
        <v>1400</v>
      </c>
      <c r="M597" s="65" t="s">
        <v>1106</v>
      </c>
      <c r="N597" s="65">
        <v>114000</v>
      </c>
      <c r="O597" s="65" t="s">
        <v>76</v>
      </c>
      <c r="P597" s="65">
        <f>VLOOKUP(D597,资产包数据!B:G,5,0)</f>
        <v>48</v>
      </c>
      <c r="Q597" s="65">
        <v>3080</v>
      </c>
      <c r="R597" s="65"/>
      <c r="S597" s="65">
        <v>15400</v>
      </c>
      <c r="T597" s="65">
        <v>15400</v>
      </c>
      <c r="U597" s="65">
        <f>VLOOKUP(D597,资产包数据!B:N,13,0)</f>
        <v>76</v>
      </c>
      <c r="V597" s="65" t="s">
        <v>1821</v>
      </c>
    </row>
    <row r="598" ht="15" spans="1:22">
      <c r="A598" s="65" t="s">
        <v>178</v>
      </c>
      <c r="B598" s="65" t="s">
        <v>68</v>
      </c>
      <c r="C598" s="65" t="s">
        <v>35</v>
      </c>
      <c r="D598" s="65" t="s">
        <v>1822</v>
      </c>
      <c r="E598" s="65" t="s">
        <v>1823</v>
      </c>
      <c r="F598" s="65" t="s">
        <v>1353</v>
      </c>
      <c r="G598" s="65" t="s">
        <v>71</v>
      </c>
      <c r="H598" s="65" t="s">
        <v>72</v>
      </c>
      <c r="I598" s="65" t="s">
        <v>1353</v>
      </c>
      <c r="J598" s="65" t="s">
        <v>1364</v>
      </c>
      <c r="K598" s="71">
        <v>44630</v>
      </c>
      <c r="L598" s="65" t="s">
        <v>1400</v>
      </c>
      <c r="M598" s="65" t="s">
        <v>1106</v>
      </c>
      <c r="N598" s="65">
        <v>114000</v>
      </c>
      <c r="O598" s="65" t="s">
        <v>76</v>
      </c>
      <c r="P598" s="65">
        <f>VLOOKUP(D598,资产包数据!B:G,5,0)</f>
        <v>48</v>
      </c>
      <c r="Q598" s="65">
        <v>3080</v>
      </c>
      <c r="R598" s="65"/>
      <c r="S598" s="65">
        <v>18480</v>
      </c>
      <c r="T598" s="65">
        <v>18480</v>
      </c>
      <c r="U598" s="65">
        <f>VLOOKUP(D598,资产包数据!B:N,13,0)</f>
        <v>76</v>
      </c>
      <c r="V598" s="65" t="s">
        <v>1824</v>
      </c>
    </row>
    <row r="599" ht="15" spans="1:22">
      <c r="A599" s="65" t="s">
        <v>178</v>
      </c>
      <c r="B599" s="65" t="s">
        <v>68</v>
      </c>
      <c r="C599" s="65" t="s">
        <v>35</v>
      </c>
      <c r="D599" s="65" t="s">
        <v>1825</v>
      </c>
      <c r="E599" s="65" t="s">
        <v>1826</v>
      </c>
      <c r="F599" s="65" t="s">
        <v>1353</v>
      </c>
      <c r="G599" s="65" t="s">
        <v>71</v>
      </c>
      <c r="H599" s="65" t="s">
        <v>72</v>
      </c>
      <c r="I599" s="65" t="s">
        <v>1353</v>
      </c>
      <c r="J599" s="65" t="s">
        <v>1644</v>
      </c>
      <c r="K599" s="71">
        <v>44652</v>
      </c>
      <c r="L599" s="65" t="s">
        <v>1400</v>
      </c>
      <c r="M599" s="65" t="s">
        <v>1106</v>
      </c>
      <c r="N599" s="65">
        <v>114000</v>
      </c>
      <c r="O599" s="65" t="s">
        <v>76</v>
      </c>
      <c r="P599" s="65">
        <f>VLOOKUP(D599,资产包数据!B:G,5,0)</f>
        <v>48</v>
      </c>
      <c r="Q599" s="65">
        <v>3080</v>
      </c>
      <c r="R599" s="65"/>
      <c r="S599" s="65">
        <v>15400</v>
      </c>
      <c r="T599" s="65">
        <v>15400</v>
      </c>
      <c r="U599" s="65">
        <f>VLOOKUP(D599,资产包数据!B:N,13,0)</f>
        <v>76</v>
      </c>
      <c r="V599" s="65" t="s">
        <v>1827</v>
      </c>
    </row>
    <row r="600" ht="15" spans="1:22">
      <c r="A600" s="65" t="s">
        <v>178</v>
      </c>
      <c r="B600" s="65" t="s">
        <v>68</v>
      </c>
      <c r="C600" s="65" t="s">
        <v>35</v>
      </c>
      <c r="D600" s="65" t="s">
        <v>1828</v>
      </c>
      <c r="E600" s="65" t="s">
        <v>1829</v>
      </c>
      <c r="F600" s="65" t="s">
        <v>1353</v>
      </c>
      <c r="G600" s="65" t="s">
        <v>71</v>
      </c>
      <c r="H600" s="65" t="s">
        <v>72</v>
      </c>
      <c r="I600" s="65" t="s">
        <v>1353</v>
      </c>
      <c r="J600" s="65" t="s">
        <v>1364</v>
      </c>
      <c r="K600" s="71">
        <v>44630</v>
      </c>
      <c r="L600" s="65" t="s">
        <v>1400</v>
      </c>
      <c r="M600" s="65" t="s">
        <v>1106</v>
      </c>
      <c r="N600" s="65">
        <v>114000</v>
      </c>
      <c r="O600" s="65" t="s">
        <v>76</v>
      </c>
      <c r="P600" s="65">
        <f>VLOOKUP(D600,资产包数据!B:G,5,0)</f>
        <v>48</v>
      </c>
      <c r="Q600" s="65">
        <v>3080</v>
      </c>
      <c r="R600" s="65"/>
      <c r="S600" s="65">
        <v>18480</v>
      </c>
      <c r="T600" s="65">
        <v>18480</v>
      </c>
      <c r="U600" s="65">
        <f>VLOOKUP(D600,资产包数据!B:N,13,0)</f>
        <v>76</v>
      </c>
      <c r="V600" s="65" t="s">
        <v>1830</v>
      </c>
    </row>
    <row r="601" ht="15" spans="1:22">
      <c r="A601" s="65" t="s">
        <v>178</v>
      </c>
      <c r="B601" s="65" t="s">
        <v>68</v>
      </c>
      <c r="C601" s="65" t="s">
        <v>35</v>
      </c>
      <c r="D601" s="65" t="s">
        <v>1831</v>
      </c>
      <c r="E601" s="65" t="s">
        <v>1832</v>
      </c>
      <c r="F601" s="65" t="s">
        <v>1353</v>
      </c>
      <c r="G601" s="65" t="s">
        <v>71</v>
      </c>
      <c r="H601" s="65" t="s">
        <v>72</v>
      </c>
      <c r="I601" s="65" t="s">
        <v>1353</v>
      </c>
      <c r="J601" s="65" t="s">
        <v>1364</v>
      </c>
      <c r="K601" s="71">
        <v>44630</v>
      </c>
      <c r="L601" s="65" t="s">
        <v>1400</v>
      </c>
      <c r="M601" s="65" t="s">
        <v>1106</v>
      </c>
      <c r="N601" s="65">
        <v>114000</v>
      </c>
      <c r="O601" s="65" t="s">
        <v>76</v>
      </c>
      <c r="P601" s="65">
        <f>VLOOKUP(D601,资产包数据!B:G,5,0)</f>
        <v>48</v>
      </c>
      <c r="Q601" s="65">
        <v>3080</v>
      </c>
      <c r="R601" s="65"/>
      <c r="S601" s="65">
        <v>18480</v>
      </c>
      <c r="T601" s="65">
        <v>18480</v>
      </c>
      <c r="U601" s="65">
        <f>VLOOKUP(D601,资产包数据!B:N,13,0)</f>
        <v>76</v>
      </c>
      <c r="V601" s="65" t="s">
        <v>1833</v>
      </c>
    </row>
    <row r="602" ht="15" spans="1:22">
      <c r="A602" s="65" t="s">
        <v>178</v>
      </c>
      <c r="B602" s="65" t="s">
        <v>68</v>
      </c>
      <c r="C602" s="65" t="s">
        <v>35</v>
      </c>
      <c r="D602" s="65" t="s">
        <v>1834</v>
      </c>
      <c r="E602" s="65" t="s">
        <v>1835</v>
      </c>
      <c r="F602" s="65" t="s">
        <v>1353</v>
      </c>
      <c r="G602" s="65" t="s">
        <v>71</v>
      </c>
      <c r="H602" s="65" t="s">
        <v>72</v>
      </c>
      <c r="I602" s="65" t="s">
        <v>1353</v>
      </c>
      <c r="J602" s="65" t="s">
        <v>1619</v>
      </c>
      <c r="K602" s="71">
        <v>44661</v>
      </c>
      <c r="L602" s="65" t="s">
        <v>1400</v>
      </c>
      <c r="M602" s="65" t="s">
        <v>1106</v>
      </c>
      <c r="N602" s="65">
        <v>114000</v>
      </c>
      <c r="O602" s="65" t="s">
        <v>76</v>
      </c>
      <c r="P602" s="65">
        <f>VLOOKUP(D602,资产包数据!B:G,5,0)</f>
        <v>48</v>
      </c>
      <c r="Q602" s="65">
        <v>3080</v>
      </c>
      <c r="R602" s="65"/>
      <c r="S602" s="65">
        <v>15400</v>
      </c>
      <c r="T602" s="65">
        <v>15400</v>
      </c>
      <c r="U602" s="65">
        <f>VLOOKUP(D602,资产包数据!B:N,13,0)</f>
        <v>76</v>
      </c>
      <c r="V602" s="65" t="s">
        <v>1836</v>
      </c>
    </row>
    <row r="603" ht="15" spans="1:22">
      <c r="A603" s="65" t="s">
        <v>67</v>
      </c>
      <c r="B603" s="65" t="s">
        <v>68</v>
      </c>
      <c r="C603" s="65" t="s">
        <v>35</v>
      </c>
      <c r="D603" s="65" t="s">
        <v>1837</v>
      </c>
      <c r="E603" s="65" t="s">
        <v>1838</v>
      </c>
      <c r="F603" s="65" t="s">
        <v>1353</v>
      </c>
      <c r="G603" s="65" t="s">
        <v>71</v>
      </c>
      <c r="H603" s="65" t="s">
        <v>72</v>
      </c>
      <c r="I603" s="65" t="s">
        <v>1353</v>
      </c>
      <c r="J603" s="65" t="s">
        <v>1619</v>
      </c>
      <c r="K603" s="71">
        <v>44661</v>
      </c>
      <c r="L603" s="65" t="s">
        <v>1400</v>
      </c>
      <c r="M603" s="65" t="s">
        <v>1106</v>
      </c>
      <c r="N603" s="65">
        <v>114000</v>
      </c>
      <c r="O603" s="65" t="s">
        <v>76</v>
      </c>
      <c r="P603" s="65">
        <f>VLOOKUP(D603,资产包数据!B:G,5,0)</f>
        <v>48</v>
      </c>
      <c r="Q603" s="65">
        <v>3080</v>
      </c>
      <c r="R603" s="65"/>
      <c r="S603" s="65">
        <v>15400</v>
      </c>
      <c r="T603" s="65">
        <v>15400</v>
      </c>
      <c r="U603" s="65">
        <f>VLOOKUP(D603,资产包数据!B:N,13,0)</f>
        <v>76</v>
      </c>
      <c r="V603" s="65" t="s">
        <v>1839</v>
      </c>
    </row>
    <row r="604" ht="15" spans="1:22">
      <c r="A604" s="65" t="s">
        <v>178</v>
      </c>
      <c r="B604" s="65" t="s">
        <v>68</v>
      </c>
      <c r="C604" s="65" t="s">
        <v>35</v>
      </c>
      <c r="D604" s="65" t="s">
        <v>1840</v>
      </c>
      <c r="E604" s="65" t="s">
        <v>1841</v>
      </c>
      <c r="F604" s="65" t="s">
        <v>1353</v>
      </c>
      <c r="G604" s="65" t="s">
        <v>71</v>
      </c>
      <c r="H604" s="65" t="s">
        <v>72</v>
      </c>
      <c r="I604" s="65" t="s">
        <v>1353</v>
      </c>
      <c r="J604" s="65" t="s">
        <v>1364</v>
      </c>
      <c r="K604" s="71">
        <v>44630</v>
      </c>
      <c r="L604" s="65" t="s">
        <v>1400</v>
      </c>
      <c r="M604" s="65" t="s">
        <v>1106</v>
      </c>
      <c r="N604" s="65">
        <v>114000</v>
      </c>
      <c r="O604" s="65" t="s">
        <v>76</v>
      </c>
      <c r="P604" s="65">
        <f>VLOOKUP(D604,资产包数据!B:G,5,0)</f>
        <v>48</v>
      </c>
      <c r="Q604" s="65">
        <v>3080</v>
      </c>
      <c r="R604" s="65"/>
      <c r="S604" s="65">
        <v>18480</v>
      </c>
      <c r="T604" s="65">
        <v>18480</v>
      </c>
      <c r="U604" s="65">
        <f>VLOOKUP(D604,资产包数据!B:N,13,0)</f>
        <v>76</v>
      </c>
      <c r="V604" s="65" t="s">
        <v>1842</v>
      </c>
    </row>
    <row r="605" ht="15" spans="1:22">
      <c r="A605" s="65" t="s">
        <v>178</v>
      </c>
      <c r="B605" s="65" t="s">
        <v>68</v>
      </c>
      <c r="C605" s="65" t="s">
        <v>35</v>
      </c>
      <c r="D605" s="65" t="s">
        <v>1843</v>
      </c>
      <c r="E605" s="65" t="s">
        <v>1844</v>
      </c>
      <c r="F605" s="65" t="s">
        <v>1353</v>
      </c>
      <c r="G605" s="65" t="s">
        <v>71</v>
      </c>
      <c r="H605" s="65" t="s">
        <v>72</v>
      </c>
      <c r="I605" s="65" t="s">
        <v>1353</v>
      </c>
      <c r="J605" s="65" t="s">
        <v>1364</v>
      </c>
      <c r="K605" s="71">
        <v>44630</v>
      </c>
      <c r="L605" s="65" t="s">
        <v>1400</v>
      </c>
      <c r="M605" s="65" t="s">
        <v>1106</v>
      </c>
      <c r="N605" s="65">
        <v>114000</v>
      </c>
      <c r="O605" s="65" t="s">
        <v>76</v>
      </c>
      <c r="P605" s="65">
        <f>VLOOKUP(D605,资产包数据!B:G,5,0)</f>
        <v>48</v>
      </c>
      <c r="Q605" s="65">
        <v>3080</v>
      </c>
      <c r="R605" s="65"/>
      <c r="S605" s="65">
        <v>18480</v>
      </c>
      <c r="T605" s="65">
        <v>18480</v>
      </c>
      <c r="U605" s="65">
        <f>VLOOKUP(D605,资产包数据!B:N,13,0)</f>
        <v>76</v>
      </c>
      <c r="V605" s="65" t="s">
        <v>1845</v>
      </c>
    </row>
    <row r="606" ht="15" spans="1:22">
      <c r="A606" s="65" t="s">
        <v>178</v>
      </c>
      <c r="B606" s="65" t="s">
        <v>68</v>
      </c>
      <c r="C606" s="65" t="s">
        <v>35</v>
      </c>
      <c r="D606" s="65" t="s">
        <v>1846</v>
      </c>
      <c r="E606" s="65" t="s">
        <v>1847</v>
      </c>
      <c r="F606" s="65" t="s">
        <v>1353</v>
      </c>
      <c r="G606" s="65" t="s">
        <v>71</v>
      </c>
      <c r="H606" s="65" t="s">
        <v>72</v>
      </c>
      <c r="I606" s="65" t="s">
        <v>1353</v>
      </c>
      <c r="J606" s="65" t="s">
        <v>1364</v>
      </c>
      <c r="K606" s="71">
        <v>44630</v>
      </c>
      <c r="L606" s="65" t="s">
        <v>1400</v>
      </c>
      <c r="M606" s="65" t="s">
        <v>1106</v>
      </c>
      <c r="N606" s="65">
        <v>114000</v>
      </c>
      <c r="O606" s="65" t="s">
        <v>76</v>
      </c>
      <c r="P606" s="65">
        <f>VLOOKUP(D606,资产包数据!B:G,5,0)</f>
        <v>48</v>
      </c>
      <c r="Q606" s="65">
        <v>3080</v>
      </c>
      <c r="R606" s="65"/>
      <c r="S606" s="65">
        <v>18480</v>
      </c>
      <c r="T606" s="65">
        <v>18480</v>
      </c>
      <c r="U606" s="65">
        <f>VLOOKUP(D606,资产包数据!B:N,13,0)</f>
        <v>76</v>
      </c>
      <c r="V606" s="65" t="s">
        <v>1848</v>
      </c>
    </row>
    <row r="607" ht="15" spans="1:22">
      <c r="A607" s="65" t="s">
        <v>178</v>
      </c>
      <c r="B607" s="65" t="s">
        <v>68</v>
      </c>
      <c r="C607" s="65" t="s">
        <v>35</v>
      </c>
      <c r="D607" s="65" t="s">
        <v>1849</v>
      </c>
      <c r="E607" s="65" t="s">
        <v>1850</v>
      </c>
      <c r="F607" s="65" t="s">
        <v>1353</v>
      </c>
      <c r="G607" s="65" t="s">
        <v>71</v>
      </c>
      <c r="H607" s="65" t="s">
        <v>72</v>
      </c>
      <c r="I607" s="65" t="s">
        <v>1353</v>
      </c>
      <c r="J607" s="65" t="s">
        <v>1364</v>
      </c>
      <c r="K607" s="71">
        <v>44630</v>
      </c>
      <c r="L607" s="65" t="s">
        <v>1400</v>
      </c>
      <c r="M607" s="65" t="s">
        <v>1106</v>
      </c>
      <c r="N607" s="65">
        <v>114000</v>
      </c>
      <c r="O607" s="65" t="s">
        <v>76</v>
      </c>
      <c r="P607" s="65">
        <f>VLOOKUP(D607,资产包数据!B:G,5,0)</f>
        <v>48</v>
      </c>
      <c r="Q607" s="65">
        <v>3080</v>
      </c>
      <c r="R607" s="65"/>
      <c r="S607" s="65">
        <v>18480</v>
      </c>
      <c r="T607" s="65">
        <v>18480</v>
      </c>
      <c r="U607" s="65">
        <f>VLOOKUP(D607,资产包数据!B:N,13,0)</f>
        <v>76</v>
      </c>
      <c r="V607" s="65" t="s">
        <v>1851</v>
      </c>
    </row>
    <row r="608" ht="15" spans="1:22">
      <c r="A608" s="65" t="s">
        <v>178</v>
      </c>
      <c r="B608" s="65" t="s">
        <v>68</v>
      </c>
      <c r="C608" s="65" t="s">
        <v>35</v>
      </c>
      <c r="D608" s="65" t="s">
        <v>1852</v>
      </c>
      <c r="E608" s="65" t="s">
        <v>1853</v>
      </c>
      <c r="F608" s="65" t="s">
        <v>1353</v>
      </c>
      <c r="G608" s="65" t="s">
        <v>71</v>
      </c>
      <c r="H608" s="65" t="s">
        <v>72</v>
      </c>
      <c r="I608" s="65" t="s">
        <v>1353</v>
      </c>
      <c r="J608" s="65" t="s">
        <v>1619</v>
      </c>
      <c r="K608" s="71">
        <v>44661</v>
      </c>
      <c r="L608" s="65" t="s">
        <v>1400</v>
      </c>
      <c r="M608" s="65" t="s">
        <v>1106</v>
      </c>
      <c r="N608" s="65">
        <v>114000</v>
      </c>
      <c r="O608" s="65" t="s">
        <v>76</v>
      </c>
      <c r="P608" s="65">
        <f>VLOOKUP(D608,资产包数据!B:G,5,0)</f>
        <v>48</v>
      </c>
      <c r="Q608" s="65">
        <v>3080</v>
      </c>
      <c r="R608" s="65"/>
      <c r="S608" s="65">
        <v>15400</v>
      </c>
      <c r="T608" s="65">
        <v>15400</v>
      </c>
      <c r="U608" s="65">
        <f>VLOOKUP(D608,资产包数据!B:N,13,0)</f>
        <v>76</v>
      </c>
      <c r="V608" s="65" t="s">
        <v>1854</v>
      </c>
    </row>
    <row r="609" ht="15" spans="1:22">
      <c r="A609" s="65" t="s">
        <v>178</v>
      </c>
      <c r="B609" s="65" t="s">
        <v>68</v>
      </c>
      <c r="C609" s="65" t="s">
        <v>35</v>
      </c>
      <c r="D609" s="65" t="s">
        <v>1855</v>
      </c>
      <c r="E609" s="65" t="s">
        <v>1856</v>
      </c>
      <c r="F609" s="65" t="s">
        <v>1353</v>
      </c>
      <c r="G609" s="65" t="s">
        <v>71</v>
      </c>
      <c r="H609" s="65" t="s">
        <v>72</v>
      </c>
      <c r="I609" s="65" t="s">
        <v>1353</v>
      </c>
      <c r="J609" s="65" t="s">
        <v>1644</v>
      </c>
      <c r="K609" s="71">
        <v>44652</v>
      </c>
      <c r="L609" s="65" t="s">
        <v>1400</v>
      </c>
      <c r="M609" s="65" t="s">
        <v>1106</v>
      </c>
      <c r="N609" s="65">
        <v>114000</v>
      </c>
      <c r="O609" s="65" t="s">
        <v>76</v>
      </c>
      <c r="P609" s="65">
        <f>VLOOKUP(D609,资产包数据!B:G,5,0)</f>
        <v>48</v>
      </c>
      <c r="Q609" s="65">
        <v>3080</v>
      </c>
      <c r="R609" s="65"/>
      <c r="S609" s="65">
        <v>15400</v>
      </c>
      <c r="T609" s="65">
        <v>15400</v>
      </c>
      <c r="U609" s="65">
        <f>VLOOKUP(D609,资产包数据!B:N,13,0)</f>
        <v>76</v>
      </c>
      <c r="V609" s="65" t="s">
        <v>1857</v>
      </c>
    </row>
    <row r="610" ht="15" spans="1:22">
      <c r="A610" s="65" t="s">
        <v>178</v>
      </c>
      <c r="B610" s="65" t="s">
        <v>68</v>
      </c>
      <c r="C610" s="65" t="s">
        <v>35</v>
      </c>
      <c r="D610" s="65" t="s">
        <v>1858</v>
      </c>
      <c r="E610" s="65" t="s">
        <v>1859</v>
      </c>
      <c r="F610" s="65" t="s">
        <v>1353</v>
      </c>
      <c r="G610" s="65" t="s">
        <v>71</v>
      </c>
      <c r="H610" s="65" t="s">
        <v>72</v>
      </c>
      <c r="I610" s="65" t="s">
        <v>1353</v>
      </c>
      <c r="J610" s="65" t="s">
        <v>1619</v>
      </c>
      <c r="K610" s="71">
        <v>44661</v>
      </c>
      <c r="L610" s="65" t="s">
        <v>1400</v>
      </c>
      <c r="M610" s="65" t="s">
        <v>1106</v>
      </c>
      <c r="N610" s="65">
        <v>114000</v>
      </c>
      <c r="O610" s="65" t="s">
        <v>76</v>
      </c>
      <c r="P610" s="65">
        <f>VLOOKUP(D610,资产包数据!B:G,5,0)</f>
        <v>48</v>
      </c>
      <c r="Q610" s="65">
        <v>3080</v>
      </c>
      <c r="R610" s="65"/>
      <c r="S610" s="65">
        <v>15400</v>
      </c>
      <c r="T610" s="65">
        <v>15400</v>
      </c>
      <c r="U610" s="65">
        <f>VLOOKUP(D610,资产包数据!B:N,13,0)</f>
        <v>76</v>
      </c>
      <c r="V610" s="65" t="s">
        <v>1860</v>
      </c>
    </row>
    <row r="611" ht="15" spans="1:22">
      <c r="A611" s="65" t="s">
        <v>67</v>
      </c>
      <c r="B611" s="65" t="s">
        <v>68</v>
      </c>
      <c r="C611" s="65" t="s">
        <v>35</v>
      </c>
      <c r="D611" s="65" t="s">
        <v>1861</v>
      </c>
      <c r="E611" s="65" t="s">
        <v>1862</v>
      </c>
      <c r="F611" s="65" t="s">
        <v>1353</v>
      </c>
      <c r="G611" s="65" t="s">
        <v>71</v>
      </c>
      <c r="H611" s="65" t="s">
        <v>72</v>
      </c>
      <c r="I611" s="65" t="s">
        <v>1353</v>
      </c>
      <c r="J611" s="65" t="s">
        <v>1644</v>
      </c>
      <c r="K611" s="71">
        <v>44652</v>
      </c>
      <c r="L611" s="65" t="s">
        <v>1400</v>
      </c>
      <c r="M611" s="65" t="s">
        <v>1106</v>
      </c>
      <c r="N611" s="65">
        <v>114000</v>
      </c>
      <c r="O611" s="65" t="s">
        <v>76</v>
      </c>
      <c r="P611" s="65">
        <f>VLOOKUP(D611,资产包数据!B:G,5,0)</f>
        <v>48</v>
      </c>
      <c r="Q611" s="65">
        <v>3080</v>
      </c>
      <c r="R611" s="65"/>
      <c r="S611" s="65">
        <v>15400</v>
      </c>
      <c r="T611" s="65">
        <v>15400</v>
      </c>
      <c r="U611" s="65">
        <f>VLOOKUP(D611,资产包数据!B:N,13,0)</f>
        <v>76</v>
      </c>
      <c r="V611" s="65" t="s">
        <v>1863</v>
      </c>
    </row>
    <row r="612" ht="15" spans="1:22">
      <c r="A612" s="65" t="s">
        <v>178</v>
      </c>
      <c r="B612" s="65" t="s">
        <v>68</v>
      </c>
      <c r="C612" s="65" t="s">
        <v>35</v>
      </c>
      <c r="D612" s="65" t="s">
        <v>1864</v>
      </c>
      <c r="E612" s="65" t="s">
        <v>1865</v>
      </c>
      <c r="F612" s="65" t="s">
        <v>1353</v>
      </c>
      <c r="G612" s="65" t="s">
        <v>71</v>
      </c>
      <c r="H612" s="65" t="s">
        <v>72</v>
      </c>
      <c r="I612" s="65" t="s">
        <v>1353</v>
      </c>
      <c r="J612" s="65" t="s">
        <v>1619</v>
      </c>
      <c r="K612" s="71">
        <v>44661</v>
      </c>
      <c r="L612" s="65" t="s">
        <v>1400</v>
      </c>
      <c r="M612" s="65" t="s">
        <v>1106</v>
      </c>
      <c r="N612" s="65">
        <v>114000</v>
      </c>
      <c r="O612" s="65" t="s">
        <v>76</v>
      </c>
      <c r="P612" s="65">
        <f>VLOOKUP(D612,资产包数据!B:G,5,0)</f>
        <v>48</v>
      </c>
      <c r="Q612" s="65">
        <v>3080</v>
      </c>
      <c r="R612" s="65"/>
      <c r="S612" s="65">
        <v>15400</v>
      </c>
      <c r="T612" s="65">
        <v>15400</v>
      </c>
      <c r="U612" s="65">
        <f>VLOOKUP(D612,资产包数据!B:N,13,0)</f>
        <v>76</v>
      </c>
      <c r="V612" s="65" t="s">
        <v>1866</v>
      </c>
    </row>
    <row r="613" ht="15" spans="1:22">
      <c r="A613" s="65" t="s">
        <v>178</v>
      </c>
      <c r="B613" s="65" t="s">
        <v>68</v>
      </c>
      <c r="C613" s="65" t="s">
        <v>35</v>
      </c>
      <c r="D613" s="65" t="s">
        <v>1867</v>
      </c>
      <c r="E613" s="65" t="s">
        <v>1868</v>
      </c>
      <c r="F613" s="65" t="s">
        <v>1353</v>
      </c>
      <c r="G613" s="65" t="s">
        <v>71</v>
      </c>
      <c r="H613" s="65" t="s">
        <v>72</v>
      </c>
      <c r="I613" s="65" t="s">
        <v>1353</v>
      </c>
      <c r="J613" s="65" t="s">
        <v>1619</v>
      </c>
      <c r="K613" s="71">
        <v>44661</v>
      </c>
      <c r="L613" s="65" t="s">
        <v>1400</v>
      </c>
      <c r="M613" s="65" t="s">
        <v>1106</v>
      </c>
      <c r="N613" s="65">
        <v>114000</v>
      </c>
      <c r="O613" s="65" t="s">
        <v>76</v>
      </c>
      <c r="P613" s="65">
        <f>VLOOKUP(D613,资产包数据!B:G,5,0)</f>
        <v>48</v>
      </c>
      <c r="Q613" s="65">
        <v>3080</v>
      </c>
      <c r="R613" s="65"/>
      <c r="S613" s="65">
        <v>15400</v>
      </c>
      <c r="T613" s="65">
        <v>15400</v>
      </c>
      <c r="U613" s="65">
        <f>VLOOKUP(D613,资产包数据!B:N,13,0)</f>
        <v>76</v>
      </c>
      <c r="V613" s="65" t="s">
        <v>1869</v>
      </c>
    </row>
    <row r="614" ht="15" spans="1:22">
      <c r="A614" s="65" t="s">
        <v>178</v>
      </c>
      <c r="B614" s="65" t="s">
        <v>68</v>
      </c>
      <c r="C614" s="65" t="s">
        <v>35</v>
      </c>
      <c r="D614" s="65" t="s">
        <v>1870</v>
      </c>
      <c r="E614" s="65" t="s">
        <v>1871</v>
      </c>
      <c r="F614" s="65" t="s">
        <v>1353</v>
      </c>
      <c r="G614" s="65" t="s">
        <v>71</v>
      </c>
      <c r="H614" s="65" t="s">
        <v>72</v>
      </c>
      <c r="I614" s="65" t="s">
        <v>1353</v>
      </c>
      <c r="J614" s="65" t="s">
        <v>1619</v>
      </c>
      <c r="K614" s="71">
        <v>44661</v>
      </c>
      <c r="L614" s="65" t="s">
        <v>1400</v>
      </c>
      <c r="M614" s="65" t="s">
        <v>1106</v>
      </c>
      <c r="N614" s="65">
        <v>114000</v>
      </c>
      <c r="O614" s="65" t="s">
        <v>76</v>
      </c>
      <c r="P614" s="65">
        <f>VLOOKUP(D614,资产包数据!B:G,5,0)</f>
        <v>48</v>
      </c>
      <c r="Q614" s="65">
        <v>3080</v>
      </c>
      <c r="R614" s="65"/>
      <c r="S614" s="65">
        <v>15400</v>
      </c>
      <c r="T614" s="65">
        <v>15400</v>
      </c>
      <c r="U614" s="65">
        <f>VLOOKUP(D614,资产包数据!B:N,13,0)</f>
        <v>76</v>
      </c>
      <c r="V614" s="65" t="s">
        <v>1872</v>
      </c>
    </row>
    <row r="615" ht="15" spans="1:22">
      <c r="A615" s="65" t="s">
        <v>178</v>
      </c>
      <c r="B615" s="65" t="s">
        <v>68</v>
      </c>
      <c r="C615" s="65" t="s">
        <v>35</v>
      </c>
      <c r="D615" s="65" t="s">
        <v>1873</v>
      </c>
      <c r="E615" s="65" t="s">
        <v>1874</v>
      </c>
      <c r="F615" s="65" t="s">
        <v>1353</v>
      </c>
      <c r="G615" s="65" t="s">
        <v>71</v>
      </c>
      <c r="H615" s="65" t="s">
        <v>72</v>
      </c>
      <c r="I615" s="65" t="s">
        <v>1353</v>
      </c>
      <c r="J615" s="65" t="s">
        <v>1644</v>
      </c>
      <c r="K615" s="71">
        <v>44652</v>
      </c>
      <c r="L615" s="65" t="s">
        <v>1400</v>
      </c>
      <c r="M615" s="65" t="s">
        <v>1106</v>
      </c>
      <c r="N615" s="65">
        <v>114000</v>
      </c>
      <c r="O615" s="65" t="s">
        <v>76</v>
      </c>
      <c r="P615" s="65">
        <f>VLOOKUP(D615,资产包数据!B:G,5,0)</f>
        <v>48</v>
      </c>
      <c r="Q615" s="65">
        <v>3080</v>
      </c>
      <c r="R615" s="65"/>
      <c r="S615" s="65">
        <v>15400</v>
      </c>
      <c r="T615" s="65">
        <v>15400</v>
      </c>
      <c r="U615" s="65">
        <f>VLOOKUP(D615,资产包数据!B:N,13,0)</f>
        <v>76</v>
      </c>
      <c r="V615" s="65" t="s">
        <v>1875</v>
      </c>
    </row>
    <row r="616" ht="15" spans="1:22">
      <c r="A616" s="65" t="s">
        <v>178</v>
      </c>
      <c r="B616" s="65" t="s">
        <v>68</v>
      </c>
      <c r="C616" s="65" t="s">
        <v>35</v>
      </c>
      <c r="D616" s="65" t="s">
        <v>1876</v>
      </c>
      <c r="E616" s="65" t="s">
        <v>1877</v>
      </c>
      <c r="F616" s="65" t="s">
        <v>1353</v>
      </c>
      <c r="G616" s="65" t="s">
        <v>71</v>
      </c>
      <c r="H616" s="65" t="s">
        <v>72</v>
      </c>
      <c r="I616" s="65" t="s">
        <v>1353</v>
      </c>
      <c r="J616" s="65" t="s">
        <v>1619</v>
      </c>
      <c r="K616" s="71">
        <v>44661</v>
      </c>
      <c r="L616" s="65" t="s">
        <v>1400</v>
      </c>
      <c r="M616" s="65" t="s">
        <v>1106</v>
      </c>
      <c r="N616" s="65">
        <v>114000</v>
      </c>
      <c r="O616" s="65" t="s">
        <v>76</v>
      </c>
      <c r="P616" s="65">
        <f>VLOOKUP(D616,资产包数据!B:G,5,0)</f>
        <v>48</v>
      </c>
      <c r="Q616" s="65">
        <v>3080</v>
      </c>
      <c r="R616" s="65"/>
      <c r="S616" s="65">
        <v>15400</v>
      </c>
      <c r="T616" s="65">
        <v>15400</v>
      </c>
      <c r="U616" s="65">
        <f>VLOOKUP(D616,资产包数据!B:N,13,0)</f>
        <v>76</v>
      </c>
      <c r="V616" s="65" t="s">
        <v>1878</v>
      </c>
    </row>
    <row r="617" ht="15" spans="1:22">
      <c r="A617" s="65" t="s">
        <v>178</v>
      </c>
      <c r="B617" s="65" t="s">
        <v>68</v>
      </c>
      <c r="C617" s="65" t="s">
        <v>35</v>
      </c>
      <c r="D617" s="65" t="s">
        <v>1879</v>
      </c>
      <c r="E617" s="65" t="s">
        <v>1880</v>
      </c>
      <c r="F617" s="65" t="s">
        <v>1353</v>
      </c>
      <c r="G617" s="65" t="s">
        <v>71</v>
      </c>
      <c r="H617" s="65" t="s">
        <v>72</v>
      </c>
      <c r="I617" s="65" t="s">
        <v>1353</v>
      </c>
      <c r="J617" s="65" t="s">
        <v>1619</v>
      </c>
      <c r="K617" s="71">
        <v>44661</v>
      </c>
      <c r="L617" s="65" t="s">
        <v>1400</v>
      </c>
      <c r="M617" s="65" t="s">
        <v>1106</v>
      </c>
      <c r="N617" s="65">
        <v>114000</v>
      </c>
      <c r="O617" s="65" t="s">
        <v>76</v>
      </c>
      <c r="P617" s="65">
        <f>VLOOKUP(D617,资产包数据!B:G,5,0)</f>
        <v>48</v>
      </c>
      <c r="Q617" s="65">
        <v>3080</v>
      </c>
      <c r="R617" s="65"/>
      <c r="S617" s="65">
        <v>15400</v>
      </c>
      <c r="T617" s="65">
        <v>15400</v>
      </c>
      <c r="U617" s="65">
        <f>VLOOKUP(D617,资产包数据!B:N,13,0)</f>
        <v>76</v>
      </c>
      <c r="V617" s="65" t="s">
        <v>1881</v>
      </c>
    </row>
    <row r="618" ht="15" spans="1:22">
      <c r="A618" s="65" t="s">
        <v>178</v>
      </c>
      <c r="B618" s="65" t="s">
        <v>68</v>
      </c>
      <c r="C618" s="65" t="s">
        <v>35</v>
      </c>
      <c r="D618" s="65" t="s">
        <v>1882</v>
      </c>
      <c r="E618" s="65" t="s">
        <v>1883</v>
      </c>
      <c r="F618" s="65" t="s">
        <v>1353</v>
      </c>
      <c r="G618" s="65" t="s">
        <v>71</v>
      </c>
      <c r="H618" s="65" t="s">
        <v>72</v>
      </c>
      <c r="I618" s="65" t="s">
        <v>1353</v>
      </c>
      <c r="J618" s="65" t="s">
        <v>1619</v>
      </c>
      <c r="K618" s="71">
        <v>44661</v>
      </c>
      <c r="L618" s="65" t="s">
        <v>1400</v>
      </c>
      <c r="M618" s="65" t="s">
        <v>1106</v>
      </c>
      <c r="N618" s="65">
        <v>114000</v>
      </c>
      <c r="O618" s="65" t="s">
        <v>76</v>
      </c>
      <c r="P618" s="65">
        <f>VLOOKUP(D618,资产包数据!B:G,5,0)</f>
        <v>48</v>
      </c>
      <c r="Q618" s="65">
        <v>3080</v>
      </c>
      <c r="R618" s="65"/>
      <c r="S618" s="65">
        <v>15400</v>
      </c>
      <c r="T618" s="65">
        <v>15400</v>
      </c>
      <c r="U618" s="65">
        <f>VLOOKUP(D618,资产包数据!B:N,13,0)</f>
        <v>76</v>
      </c>
      <c r="V618" s="65" t="s">
        <v>1884</v>
      </c>
    </row>
    <row r="619" ht="15" spans="1:22">
      <c r="A619" s="65" t="s">
        <v>178</v>
      </c>
      <c r="B619" s="65" t="s">
        <v>68</v>
      </c>
      <c r="C619" s="65" t="s">
        <v>35</v>
      </c>
      <c r="D619" s="65" t="s">
        <v>1885</v>
      </c>
      <c r="E619" s="65" t="s">
        <v>1886</v>
      </c>
      <c r="F619" s="65" t="s">
        <v>1353</v>
      </c>
      <c r="G619" s="65" t="s">
        <v>71</v>
      </c>
      <c r="H619" s="65" t="s">
        <v>72</v>
      </c>
      <c r="I619" s="65" t="s">
        <v>1353</v>
      </c>
      <c r="J619" s="65" t="s">
        <v>1619</v>
      </c>
      <c r="K619" s="71">
        <v>44661</v>
      </c>
      <c r="L619" s="65" t="s">
        <v>1400</v>
      </c>
      <c r="M619" s="65" t="s">
        <v>1106</v>
      </c>
      <c r="N619" s="65">
        <v>114000</v>
      </c>
      <c r="O619" s="65" t="s">
        <v>76</v>
      </c>
      <c r="P619" s="65">
        <f>VLOOKUP(D619,资产包数据!B:G,5,0)</f>
        <v>48</v>
      </c>
      <c r="Q619" s="65">
        <v>3080</v>
      </c>
      <c r="R619" s="65"/>
      <c r="S619" s="65">
        <v>15400</v>
      </c>
      <c r="T619" s="65">
        <v>15400</v>
      </c>
      <c r="U619" s="65">
        <f>VLOOKUP(D619,资产包数据!B:N,13,0)</f>
        <v>76</v>
      </c>
      <c r="V619" s="65" t="s">
        <v>1887</v>
      </c>
    </row>
    <row r="620" ht="15" spans="1:22">
      <c r="A620" s="65" t="s">
        <v>178</v>
      </c>
      <c r="B620" s="65" t="s">
        <v>68</v>
      </c>
      <c r="C620" s="65" t="s">
        <v>35</v>
      </c>
      <c r="D620" s="65" t="s">
        <v>1888</v>
      </c>
      <c r="E620" s="65" t="s">
        <v>1889</v>
      </c>
      <c r="F620" s="65" t="s">
        <v>1353</v>
      </c>
      <c r="G620" s="65" t="s">
        <v>71</v>
      </c>
      <c r="H620" s="65" t="s">
        <v>72</v>
      </c>
      <c r="I620" s="65" t="s">
        <v>1353</v>
      </c>
      <c r="J620" s="65" t="s">
        <v>1619</v>
      </c>
      <c r="K620" s="71">
        <v>44661</v>
      </c>
      <c r="L620" s="65" t="s">
        <v>1400</v>
      </c>
      <c r="M620" s="65" t="s">
        <v>1106</v>
      </c>
      <c r="N620" s="65">
        <v>114000</v>
      </c>
      <c r="O620" s="65" t="s">
        <v>76</v>
      </c>
      <c r="P620" s="65">
        <f>VLOOKUP(D620,资产包数据!B:G,5,0)</f>
        <v>48</v>
      </c>
      <c r="Q620" s="65">
        <v>3080</v>
      </c>
      <c r="R620" s="65"/>
      <c r="S620" s="65">
        <v>15400</v>
      </c>
      <c r="T620" s="65">
        <v>15400</v>
      </c>
      <c r="U620" s="65">
        <f>VLOOKUP(D620,资产包数据!B:N,13,0)</f>
        <v>76</v>
      </c>
      <c r="V620" s="65" t="s">
        <v>1890</v>
      </c>
    </row>
    <row r="621" ht="15" spans="1:22">
      <c r="A621" s="65" t="s">
        <v>178</v>
      </c>
      <c r="B621" s="65" t="s">
        <v>68</v>
      </c>
      <c r="C621" s="65" t="s">
        <v>35</v>
      </c>
      <c r="D621" s="65" t="s">
        <v>1891</v>
      </c>
      <c r="E621" s="65" t="s">
        <v>1892</v>
      </c>
      <c r="F621" s="65" t="s">
        <v>1353</v>
      </c>
      <c r="G621" s="65" t="s">
        <v>71</v>
      </c>
      <c r="H621" s="65" t="s">
        <v>72</v>
      </c>
      <c r="I621" s="65" t="s">
        <v>1353</v>
      </c>
      <c r="J621" s="65" t="s">
        <v>1619</v>
      </c>
      <c r="K621" s="71">
        <v>44661</v>
      </c>
      <c r="L621" s="65" t="s">
        <v>1400</v>
      </c>
      <c r="M621" s="65" t="s">
        <v>1106</v>
      </c>
      <c r="N621" s="65">
        <v>114000</v>
      </c>
      <c r="O621" s="65" t="s">
        <v>76</v>
      </c>
      <c r="P621" s="65">
        <f>VLOOKUP(D621,资产包数据!B:G,5,0)</f>
        <v>48</v>
      </c>
      <c r="Q621" s="65">
        <v>3080</v>
      </c>
      <c r="R621" s="65"/>
      <c r="S621" s="65">
        <v>15400</v>
      </c>
      <c r="T621" s="65">
        <v>15400</v>
      </c>
      <c r="U621" s="65">
        <f>VLOOKUP(D621,资产包数据!B:N,13,0)</f>
        <v>76</v>
      </c>
      <c r="V621" s="65" t="s">
        <v>1893</v>
      </c>
    </row>
    <row r="622" ht="15" spans="1:22">
      <c r="A622" s="65" t="s">
        <v>178</v>
      </c>
      <c r="B622" s="65" t="s">
        <v>68</v>
      </c>
      <c r="C622" s="65" t="s">
        <v>35</v>
      </c>
      <c r="D622" s="65" t="s">
        <v>1894</v>
      </c>
      <c r="E622" s="65" t="s">
        <v>1895</v>
      </c>
      <c r="F622" s="65" t="s">
        <v>1353</v>
      </c>
      <c r="G622" s="65" t="s">
        <v>71</v>
      </c>
      <c r="H622" s="65" t="s">
        <v>72</v>
      </c>
      <c r="I622" s="65" t="s">
        <v>1353</v>
      </c>
      <c r="J622" s="65" t="s">
        <v>1619</v>
      </c>
      <c r="K622" s="71">
        <v>44661</v>
      </c>
      <c r="L622" s="65" t="s">
        <v>1400</v>
      </c>
      <c r="M622" s="65" t="s">
        <v>1106</v>
      </c>
      <c r="N622" s="65">
        <v>114000</v>
      </c>
      <c r="O622" s="65" t="s">
        <v>76</v>
      </c>
      <c r="P622" s="65">
        <f>VLOOKUP(D622,资产包数据!B:G,5,0)</f>
        <v>48</v>
      </c>
      <c r="Q622" s="65">
        <v>3080</v>
      </c>
      <c r="R622" s="65"/>
      <c r="S622" s="65">
        <v>15400</v>
      </c>
      <c r="T622" s="65">
        <v>15400</v>
      </c>
      <c r="U622" s="65">
        <f>VLOOKUP(D622,资产包数据!B:N,13,0)</f>
        <v>75.57</v>
      </c>
      <c r="V622" s="65" t="s">
        <v>1896</v>
      </c>
    </row>
    <row r="623" ht="15" spans="1:22">
      <c r="A623" s="65" t="s">
        <v>178</v>
      </c>
      <c r="B623" s="65" t="s">
        <v>68</v>
      </c>
      <c r="C623" s="65" t="s">
        <v>35</v>
      </c>
      <c r="D623" s="65" t="s">
        <v>1897</v>
      </c>
      <c r="E623" s="65" t="s">
        <v>1898</v>
      </c>
      <c r="F623" s="65" t="s">
        <v>1353</v>
      </c>
      <c r="G623" s="65" t="s">
        <v>71</v>
      </c>
      <c r="H623" s="65" t="s">
        <v>72</v>
      </c>
      <c r="I623" s="65" t="s">
        <v>1353</v>
      </c>
      <c r="J623" s="65" t="s">
        <v>1619</v>
      </c>
      <c r="K623" s="71">
        <v>44661</v>
      </c>
      <c r="L623" s="65" t="s">
        <v>1400</v>
      </c>
      <c r="M623" s="65" t="s">
        <v>1106</v>
      </c>
      <c r="N623" s="65">
        <v>114000</v>
      </c>
      <c r="O623" s="65" t="s">
        <v>76</v>
      </c>
      <c r="P623" s="65">
        <f>VLOOKUP(D623,资产包数据!B:G,5,0)</f>
        <v>48</v>
      </c>
      <c r="Q623" s="65">
        <v>3080</v>
      </c>
      <c r="R623" s="65"/>
      <c r="S623" s="65">
        <v>15400</v>
      </c>
      <c r="T623" s="65">
        <v>15400</v>
      </c>
      <c r="U623" s="65">
        <f>VLOOKUP(D623,资产包数据!B:N,13,0)</f>
        <v>76</v>
      </c>
      <c r="V623" s="65" t="s">
        <v>1899</v>
      </c>
    </row>
    <row r="624" ht="15" spans="1:22">
      <c r="A624" s="65" t="s">
        <v>178</v>
      </c>
      <c r="B624" s="65" t="s">
        <v>68</v>
      </c>
      <c r="C624" s="65" t="s">
        <v>35</v>
      </c>
      <c r="D624" s="65" t="s">
        <v>1900</v>
      </c>
      <c r="E624" s="65" t="s">
        <v>1901</v>
      </c>
      <c r="F624" s="65" t="s">
        <v>1353</v>
      </c>
      <c r="G624" s="65" t="s">
        <v>71</v>
      </c>
      <c r="H624" s="65" t="s">
        <v>72</v>
      </c>
      <c r="I624" s="65" t="s">
        <v>1353</v>
      </c>
      <c r="J624" s="65" t="s">
        <v>1619</v>
      </c>
      <c r="K624" s="71">
        <v>44661</v>
      </c>
      <c r="L624" s="65" t="s">
        <v>1400</v>
      </c>
      <c r="M624" s="65" t="s">
        <v>1106</v>
      </c>
      <c r="N624" s="65">
        <v>114000</v>
      </c>
      <c r="O624" s="65" t="s">
        <v>76</v>
      </c>
      <c r="P624" s="65">
        <f>VLOOKUP(D624,资产包数据!B:G,5,0)</f>
        <v>48</v>
      </c>
      <c r="Q624" s="65">
        <v>3080</v>
      </c>
      <c r="R624" s="65"/>
      <c r="S624" s="65">
        <v>15400</v>
      </c>
      <c r="T624" s="65">
        <v>15400</v>
      </c>
      <c r="U624" s="65">
        <f>VLOOKUP(D624,资产包数据!B:N,13,0)</f>
        <v>76</v>
      </c>
      <c r="V624" s="65" t="s">
        <v>1902</v>
      </c>
    </row>
    <row r="625" ht="15" spans="1:22">
      <c r="A625" s="65" t="s">
        <v>178</v>
      </c>
      <c r="B625" s="65" t="s">
        <v>68</v>
      </c>
      <c r="C625" s="65" t="s">
        <v>35</v>
      </c>
      <c r="D625" s="65" t="s">
        <v>1903</v>
      </c>
      <c r="E625" s="65" t="s">
        <v>1904</v>
      </c>
      <c r="F625" s="65" t="s">
        <v>1353</v>
      </c>
      <c r="G625" s="65" t="s">
        <v>71</v>
      </c>
      <c r="H625" s="65" t="s">
        <v>72</v>
      </c>
      <c r="I625" s="65" t="s">
        <v>1353</v>
      </c>
      <c r="J625" s="65" t="s">
        <v>1619</v>
      </c>
      <c r="K625" s="71">
        <v>44661</v>
      </c>
      <c r="L625" s="65" t="s">
        <v>1400</v>
      </c>
      <c r="M625" s="65" t="s">
        <v>1106</v>
      </c>
      <c r="N625" s="65">
        <v>114000</v>
      </c>
      <c r="O625" s="65" t="s">
        <v>76</v>
      </c>
      <c r="P625" s="65">
        <f>VLOOKUP(D625,资产包数据!B:G,5,0)</f>
        <v>48</v>
      </c>
      <c r="Q625" s="65">
        <v>3080</v>
      </c>
      <c r="R625" s="65"/>
      <c r="S625" s="65">
        <v>15400</v>
      </c>
      <c r="T625" s="65">
        <v>15400</v>
      </c>
      <c r="U625" s="65">
        <f>VLOOKUP(D625,资产包数据!B:N,13,0)</f>
        <v>76</v>
      </c>
      <c r="V625" s="65" t="s">
        <v>1905</v>
      </c>
    </row>
    <row r="626" ht="15" spans="1:22">
      <c r="A626" s="65" t="s">
        <v>178</v>
      </c>
      <c r="B626" s="65" t="s">
        <v>68</v>
      </c>
      <c r="C626" s="65" t="s">
        <v>35</v>
      </c>
      <c r="D626" s="65" t="s">
        <v>1906</v>
      </c>
      <c r="E626" s="65" t="s">
        <v>1907</v>
      </c>
      <c r="F626" s="65" t="s">
        <v>1353</v>
      </c>
      <c r="G626" s="65" t="s">
        <v>71</v>
      </c>
      <c r="H626" s="65" t="s">
        <v>72</v>
      </c>
      <c r="I626" s="65" t="s">
        <v>1353</v>
      </c>
      <c r="J626" s="65" t="s">
        <v>1619</v>
      </c>
      <c r="K626" s="71">
        <v>44661</v>
      </c>
      <c r="L626" s="65" t="s">
        <v>1400</v>
      </c>
      <c r="M626" s="65" t="s">
        <v>1106</v>
      </c>
      <c r="N626" s="65">
        <v>114000</v>
      </c>
      <c r="O626" s="65" t="s">
        <v>76</v>
      </c>
      <c r="P626" s="65">
        <f>VLOOKUP(D626,资产包数据!B:G,5,0)</f>
        <v>48</v>
      </c>
      <c r="Q626" s="65">
        <v>3080</v>
      </c>
      <c r="R626" s="65"/>
      <c r="S626" s="65">
        <v>15400</v>
      </c>
      <c r="T626" s="65">
        <v>15400</v>
      </c>
      <c r="U626" s="65">
        <f>VLOOKUP(D626,资产包数据!B:N,13,0)</f>
        <v>76</v>
      </c>
      <c r="V626" s="65" t="s">
        <v>1908</v>
      </c>
    </row>
    <row r="627" ht="15" spans="1:22">
      <c r="A627" s="65" t="s">
        <v>178</v>
      </c>
      <c r="B627" s="65" t="s">
        <v>68</v>
      </c>
      <c r="C627" s="65" t="s">
        <v>35</v>
      </c>
      <c r="D627" s="65" t="s">
        <v>1909</v>
      </c>
      <c r="E627" s="65" t="s">
        <v>1910</v>
      </c>
      <c r="F627" s="65" t="s">
        <v>1353</v>
      </c>
      <c r="G627" s="65" t="s">
        <v>71</v>
      </c>
      <c r="H627" s="65" t="s">
        <v>72</v>
      </c>
      <c r="I627" s="65" t="s">
        <v>1353</v>
      </c>
      <c r="J627" s="65" t="s">
        <v>1644</v>
      </c>
      <c r="K627" s="71">
        <v>44652</v>
      </c>
      <c r="L627" s="65" t="s">
        <v>1400</v>
      </c>
      <c r="M627" s="65" t="s">
        <v>1106</v>
      </c>
      <c r="N627" s="65">
        <v>114000</v>
      </c>
      <c r="O627" s="65" t="s">
        <v>76</v>
      </c>
      <c r="P627" s="65">
        <f>VLOOKUP(D627,资产包数据!B:G,5,0)</f>
        <v>48</v>
      </c>
      <c r="Q627" s="65">
        <v>3080</v>
      </c>
      <c r="R627" s="65"/>
      <c r="S627" s="65">
        <v>15400</v>
      </c>
      <c r="T627" s="65">
        <v>15400</v>
      </c>
      <c r="U627" s="65">
        <f>VLOOKUP(D627,资产包数据!B:N,13,0)</f>
        <v>76</v>
      </c>
      <c r="V627" s="65" t="s">
        <v>1911</v>
      </c>
    </row>
    <row r="628" ht="15" spans="1:22">
      <c r="A628" s="65" t="s">
        <v>178</v>
      </c>
      <c r="B628" s="65" t="s">
        <v>68</v>
      </c>
      <c r="C628" s="65" t="s">
        <v>35</v>
      </c>
      <c r="D628" s="65" t="s">
        <v>1912</v>
      </c>
      <c r="E628" s="65" t="s">
        <v>1913</v>
      </c>
      <c r="F628" s="65" t="s">
        <v>1353</v>
      </c>
      <c r="G628" s="65" t="s">
        <v>71</v>
      </c>
      <c r="H628" s="65" t="s">
        <v>72</v>
      </c>
      <c r="I628" s="65" t="s">
        <v>1353</v>
      </c>
      <c r="J628" s="65" t="s">
        <v>1644</v>
      </c>
      <c r="K628" s="71">
        <v>44652</v>
      </c>
      <c r="L628" s="65" t="s">
        <v>1400</v>
      </c>
      <c r="M628" s="65" t="s">
        <v>1106</v>
      </c>
      <c r="N628" s="65">
        <v>114000</v>
      </c>
      <c r="O628" s="65" t="s">
        <v>76</v>
      </c>
      <c r="P628" s="65">
        <f>VLOOKUP(D628,资产包数据!B:G,5,0)</f>
        <v>48</v>
      </c>
      <c r="Q628" s="65">
        <v>3080</v>
      </c>
      <c r="R628" s="65"/>
      <c r="S628" s="65">
        <v>15400</v>
      </c>
      <c r="T628" s="65">
        <v>15400</v>
      </c>
      <c r="U628" s="65">
        <f>VLOOKUP(D628,资产包数据!B:N,13,0)</f>
        <v>76</v>
      </c>
      <c r="V628" s="65" t="s">
        <v>1914</v>
      </c>
    </row>
    <row r="629" ht="15" spans="1:22">
      <c r="A629" s="65" t="s">
        <v>178</v>
      </c>
      <c r="B629" s="65" t="s">
        <v>68</v>
      </c>
      <c r="C629" s="65" t="s">
        <v>35</v>
      </c>
      <c r="D629" s="65" t="s">
        <v>1915</v>
      </c>
      <c r="E629" s="65" t="s">
        <v>1916</v>
      </c>
      <c r="F629" s="65" t="s">
        <v>1353</v>
      </c>
      <c r="G629" s="65" t="s">
        <v>71</v>
      </c>
      <c r="H629" s="65" t="s">
        <v>72</v>
      </c>
      <c r="I629" s="65" t="s">
        <v>1353</v>
      </c>
      <c r="J629" s="65" t="s">
        <v>1644</v>
      </c>
      <c r="K629" s="71">
        <v>44652</v>
      </c>
      <c r="L629" s="65" t="s">
        <v>1400</v>
      </c>
      <c r="M629" s="65" t="s">
        <v>1106</v>
      </c>
      <c r="N629" s="65">
        <v>114000</v>
      </c>
      <c r="O629" s="65" t="s">
        <v>76</v>
      </c>
      <c r="P629" s="65">
        <f>VLOOKUP(D629,资产包数据!B:G,5,0)</f>
        <v>48</v>
      </c>
      <c r="Q629" s="65">
        <v>3080</v>
      </c>
      <c r="R629" s="65"/>
      <c r="S629" s="65">
        <v>15400</v>
      </c>
      <c r="T629" s="65">
        <v>15400</v>
      </c>
      <c r="U629" s="65">
        <f>VLOOKUP(D629,资产包数据!B:N,13,0)</f>
        <v>76</v>
      </c>
      <c r="V629" s="65" t="s">
        <v>1917</v>
      </c>
    </row>
    <row r="630" ht="15" spans="1:22">
      <c r="A630" s="65" t="s">
        <v>178</v>
      </c>
      <c r="B630" s="65" t="s">
        <v>68</v>
      </c>
      <c r="C630" s="65" t="s">
        <v>35</v>
      </c>
      <c r="D630" s="65" t="s">
        <v>1918</v>
      </c>
      <c r="E630" s="65" t="s">
        <v>1919</v>
      </c>
      <c r="F630" s="65" t="s">
        <v>1353</v>
      </c>
      <c r="G630" s="65" t="s">
        <v>71</v>
      </c>
      <c r="H630" s="65" t="s">
        <v>72</v>
      </c>
      <c r="I630" s="65" t="s">
        <v>1353</v>
      </c>
      <c r="J630" s="65" t="s">
        <v>1619</v>
      </c>
      <c r="K630" s="71">
        <v>44661</v>
      </c>
      <c r="L630" s="65" t="s">
        <v>1400</v>
      </c>
      <c r="M630" s="65" t="s">
        <v>1106</v>
      </c>
      <c r="N630" s="65">
        <v>114000</v>
      </c>
      <c r="O630" s="65" t="s">
        <v>76</v>
      </c>
      <c r="P630" s="65">
        <f>VLOOKUP(D630,资产包数据!B:G,5,0)</f>
        <v>48</v>
      </c>
      <c r="Q630" s="65">
        <v>3080</v>
      </c>
      <c r="R630" s="65"/>
      <c r="S630" s="65">
        <v>15400</v>
      </c>
      <c r="T630" s="65">
        <v>15400</v>
      </c>
      <c r="U630" s="65">
        <f>VLOOKUP(D630,资产包数据!B:N,13,0)</f>
        <v>76</v>
      </c>
      <c r="V630" s="65" t="s">
        <v>1920</v>
      </c>
    </row>
    <row r="631" ht="15" spans="1:22">
      <c r="A631" s="65" t="s">
        <v>178</v>
      </c>
      <c r="B631" s="65" t="s">
        <v>68</v>
      </c>
      <c r="C631" s="65" t="s">
        <v>35</v>
      </c>
      <c r="D631" s="65" t="s">
        <v>1921</v>
      </c>
      <c r="E631" s="65" t="s">
        <v>1922</v>
      </c>
      <c r="F631" s="65" t="s">
        <v>1353</v>
      </c>
      <c r="G631" s="65" t="s">
        <v>71</v>
      </c>
      <c r="H631" s="65" t="s">
        <v>72</v>
      </c>
      <c r="I631" s="65" t="s">
        <v>1353</v>
      </c>
      <c r="J631" s="65" t="s">
        <v>1644</v>
      </c>
      <c r="K631" s="71">
        <v>44652</v>
      </c>
      <c r="L631" s="65" t="s">
        <v>1400</v>
      </c>
      <c r="M631" s="65" t="s">
        <v>1106</v>
      </c>
      <c r="N631" s="65">
        <v>114000</v>
      </c>
      <c r="O631" s="65" t="s">
        <v>76</v>
      </c>
      <c r="P631" s="65">
        <f>VLOOKUP(D631,资产包数据!B:G,5,0)</f>
        <v>48</v>
      </c>
      <c r="Q631" s="65">
        <v>3080</v>
      </c>
      <c r="R631" s="65"/>
      <c r="S631" s="65">
        <v>15400</v>
      </c>
      <c r="T631" s="65">
        <v>15400</v>
      </c>
      <c r="U631" s="65">
        <f>VLOOKUP(D631,资产包数据!B:N,13,0)</f>
        <v>76</v>
      </c>
      <c r="V631" s="65" t="s">
        <v>1923</v>
      </c>
    </row>
    <row r="632" ht="15" spans="1:22">
      <c r="A632" s="65" t="s">
        <v>178</v>
      </c>
      <c r="B632" s="65" t="s">
        <v>68</v>
      </c>
      <c r="C632" s="65" t="s">
        <v>35</v>
      </c>
      <c r="D632" s="65" t="s">
        <v>1924</v>
      </c>
      <c r="E632" s="65" t="s">
        <v>1925</v>
      </c>
      <c r="F632" s="65" t="s">
        <v>1353</v>
      </c>
      <c r="G632" s="65" t="s">
        <v>71</v>
      </c>
      <c r="H632" s="65" t="s">
        <v>72</v>
      </c>
      <c r="I632" s="65" t="s">
        <v>1353</v>
      </c>
      <c r="J632" s="65" t="s">
        <v>1619</v>
      </c>
      <c r="K632" s="71">
        <v>44661</v>
      </c>
      <c r="L632" s="65" t="s">
        <v>1400</v>
      </c>
      <c r="M632" s="65" t="s">
        <v>1106</v>
      </c>
      <c r="N632" s="65">
        <v>114000</v>
      </c>
      <c r="O632" s="65" t="s">
        <v>76</v>
      </c>
      <c r="P632" s="65">
        <f>VLOOKUP(D632,资产包数据!B:G,5,0)</f>
        <v>48</v>
      </c>
      <c r="Q632" s="65">
        <v>3080</v>
      </c>
      <c r="R632" s="65"/>
      <c r="S632" s="65">
        <v>15400</v>
      </c>
      <c r="T632" s="65">
        <v>15400</v>
      </c>
      <c r="U632" s="65">
        <f>VLOOKUP(D632,资产包数据!B:N,13,0)</f>
        <v>76</v>
      </c>
      <c r="V632" s="65" t="s">
        <v>1926</v>
      </c>
    </row>
    <row r="633" ht="15" spans="1:22">
      <c r="A633" s="65" t="s">
        <v>178</v>
      </c>
      <c r="B633" s="65" t="s">
        <v>68</v>
      </c>
      <c r="C633" s="65" t="s">
        <v>35</v>
      </c>
      <c r="D633" s="65" t="s">
        <v>1927</v>
      </c>
      <c r="E633" s="65" t="s">
        <v>1928</v>
      </c>
      <c r="F633" s="65" t="s">
        <v>1353</v>
      </c>
      <c r="G633" s="65" t="s">
        <v>71</v>
      </c>
      <c r="H633" s="65" t="s">
        <v>72</v>
      </c>
      <c r="I633" s="65" t="s">
        <v>1353</v>
      </c>
      <c r="J633" s="65" t="s">
        <v>1644</v>
      </c>
      <c r="K633" s="71">
        <v>44652</v>
      </c>
      <c r="L633" s="65" t="s">
        <v>1400</v>
      </c>
      <c r="M633" s="65" t="s">
        <v>1106</v>
      </c>
      <c r="N633" s="65">
        <v>114000</v>
      </c>
      <c r="O633" s="65" t="s">
        <v>76</v>
      </c>
      <c r="P633" s="65">
        <f>VLOOKUP(D633,资产包数据!B:G,5,0)</f>
        <v>48</v>
      </c>
      <c r="Q633" s="65">
        <v>3080</v>
      </c>
      <c r="R633" s="65"/>
      <c r="S633" s="65">
        <v>15400</v>
      </c>
      <c r="T633" s="65">
        <v>15400</v>
      </c>
      <c r="U633" s="65">
        <f>VLOOKUP(D633,资产包数据!B:N,13,0)</f>
        <v>76</v>
      </c>
      <c r="V633" s="65" t="s">
        <v>1929</v>
      </c>
    </row>
    <row r="634" ht="15" spans="1:22">
      <c r="A634" s="65" t="s">
        <v>178</v>
      </c>
      <c r="B634" s="65" t="s">
        <v>68</v>
      </c>
      <c r="C634" s="65" t="s">
        <v>35</v>
      </c>
      <c r="D634" s="65" t="s">
        <v>1930</v>
      </c>
      <c r="E634" s="65" t="s">
        <v>1931</v>
      </c>
      <c r="F634" s="65" t="s">
        <v>1353</v>
      </c>
      <c r="G634" s="65" t="s">
        <v>71</v>
      </c>
      <c r="H634" s="65" t="s">
        <v>72</v>
      </c>
      <c r="I634" s="65" t="s">
        <v>1353</v>
      </c>
      <c r="J634" s="65" t="s">
        <v>1644</v>
      </c>
      <c r="K634" s="71">
        <v>44652</v>
      </c>
      <c r="L634" s="65" t="s">
        <v>1400</v>
      </c>
      <c r="M634" s="65" t="s">
        <v>1106</v>
      </c>
      <c r="N634" s="65">
        <v>114000</v>
      </c>
      <c r="O634" s="65" t="s">
        <v>76</v>
      </c>
      <c r="P634" s="65">
        <f>VLOOKUP(D634,资产包数据!B:G,5,0)</f>
        <v>48</v>
      </c>
      <c r="Q634" s="65">
        <v>3080</v>
      </c>
      <c r="R634" s="65"/>
      <c r="S634" s="65">
        <v>15400</v>
      </c>
      <c r="T634" s="65">
        <v>15400</v>
      </c>
      <c r="U634" s="65">
        <f>VLOOKUP(D634,资产包数据!B:N,13,0)</f>
        <v>76</v>
      </c>
      <c r="V634" s="65" t="s">
        <v>1932</v>
      </c>
    </row>
    <row r="635" ht="15" spans="1:22">
      <c r="A635" s="65" t="s">
        <v>178</v>
      </c>
      <c r="B635" s="65" t="s">
        <v>68</v>
      </c>
      <c r="C635" s="65" t="s">
        <v>35</v>
      </c>
      <c r="D635" s="65" t="s">
        <v>1933</v>
      </c>
      <c r="E635" s="65" t="s">
        <v>1934</v>
      </c>
      <c r="F635" s="65" t="s">
        <v>1935</v>
      </c>
      <c r="G635" s="65" t="s">
        <v>1935</v>
      </c>
      <c r="H635" s="65" t="s">
        <v>72</v>
      </c>
      <c r="I635" s="65" t="s">
        <v>1935</v>
      </c>
      <c r="J635" s="65" t="s">
        <v>1936</v>
      </c>
      <c r="K635" s="71">
        <v>44760</v>
      </c>
      <c r="L635" s="65" t="s">
        <v>1937</v>
      </c>
      <c r="M635" s="65" t="s">
        <v>1938</v>
      </c>
      <c r="N635" s="65">
        <v>114000</v>
      </c>
      <c r="O635" s="65" t="s">
        <v>1939</v>
      </c>
      <c r="P635" s="65">
        <f>VLOOKUP(D635,资产包数据!B:G,5,0)</f>
        <v>60</v>
      </c>
      <c r="Q635" s="65">
        <v>2530</v>
      </c>
      <c r="R635" s="65"/>
      <c r="S635" s="65">
        <v>5060</v>
      </c>
      <c r="T635" s="65">
        <v>5060</v>
      </c>
      <c r="U635" s="65">
        <f>VLOOKUP(D635,资产包数据!B:N,13,0)</f>
        <v>78.02</v>
      </c>
      <c r="V635" s="65" t="s">
        <v>1940</v>
      </c>
    </row>
    <row r="636" ht="15" spans="1:22">
      <c r="A636" s="65" t="s">
        <v>67</v>
      </c>
      <c r="B636" s="65" t="s">
        <v>68</v>
      </c>
      <c r="C636" s="65" t="s">
        <v>35</v>
      </c>
      <c r="D636" s="65" t="s">
        <v>1941</v>
      </c>
      <c r="E636" s="65" t="s">
        <v>1942</v>
      </c>
      <c r="F636" s="65" t="s">
        <v>1353</v>
      </c>
      <c r="G636" s="65" t="s">
        <v>71</v>
      </c>
      <c r="H636" s="65" t="s">
        <v>72</v>
      </c>
      <c r="I636" s="65" t="s">
        <v>1353</v>
      </c>
      <c r="J636" s="65" t="s">
        <v>1619</v>
      </c>
      <c r="K636" s="71">
        <v>44661</v>
      </c>
      <c r="L636" s="65" t="s">
        <v>1400</v>
      </c>
      <c r="M636" s="65" t="s">
        <v>1106</v>
      </c>
      <c r="N636" s="65">
        <v>114000</v>
      </c>
      <c r="O636" s="65" t="s">
        <v>76</v>
      </c>
      <c r="P636" s="65">
        <f>VLOOKUP(D636,资产包数据!B:G,5,0)</f>
        <v>48</v>
      </c>
      <c r="Q636" s="65">
        <v>3080</v>
      </c>
      <c r="R636" s="65"/>
      <c r="S636" s="65">
        <v>15400</v>
      </c>
      <c r="T636" s="65">
        <v>15400</v>
      </c>
      <c r="U636" s="65">
        <f>VLOOKUP(D636,资产包数据!B:N,13,0)</f>
        <v>76</v>
      </c>
      <c r="V636" s="65" t="s">
        <v>1943</v>
      </c>
    </row>
    <row r="637" ht="15" spans="1:22">
      <c r="A637" s="65" t="s">
        <v>178</v>
      </c>
      <c r="B637" s="65" t="s">
        <v>68</v>
      </c>
      <c r="C637" s="65" t="s">
        <v>35</v>
      </c>
      <c r="D637" s="65" t="s">
        <v>1944</v>
      </c>
      <c r="E637" s="65" t="s">
        <v>1945</v>
      </c>
      <c r="F637" s="65" t="s">
        <v>1353</v>
      </c>
      <c r="G637" s="65" t="s">
        <v>71</v>
      </c>
      <c r="H637" s="65" t="s">
        <v>72</v>
      </c>
      <c r="I637" s="65" t="s">
        <v>1353</v>
      </c>
      <c r="J637" s="65" t="s">
        <v>1644</v>
      </c>
      <c r="K637" s="71">
        <v>44652</v>
      </c>
      <c r="L637" s="65" t="s">
        <v>1400</v>
      </c>
      <c r="M637" s="65" t="s">
        <v>1106</v>
      </c>
      <c r="N637" s="65">
        <v>114000</v>
      </c>
      <c r="O637" s="65" t="s">
        <v>76</v>
      </c>
      <c r="P637" s="65">
        <f>VLOOKUP(D637,资产包数据!B:G,5,0)</f>
        <v>48</v>
      </c>
      <c r="Q637" s="65">
        <v>3080</v>
      </c>
      <c r="R637" s="65"/>
      <c r="S637" s="65">
        <v>15400</v>
      </c>
      <c r="T637" s="65">
        <v>15400</v>
      </c>
      <c r="U637" s="65">
        <f>VLOOKUP(D637,资产包数据!B:N,13,0)</f>
        <v>76</v>
      </c>
      <c r="V637" s="65" t="s">
        <v>1946</v>
      </c>
    </row>
    <row r="638" ht="15" spans="1:22">
      <c r="A638" s="65" t="s">
        <v>178</v>
      </c>
      <c r="B638" s="65" t="s">
        <v>68</v>
      </c>
      <c r="C638" s="65" t="s">
        <v>35</v>
      </c>
      <c r="D638" s="65" t="s">
        <v>1947</v>
      </c>
      <c r="E638" s="65" t="s">
        <v>1948</v>
      </c>
      <c r="F638" s="65" t="s">
        <v>1353</v>
      </c>
      <c r="G638" s="65" t="s">
        <v>71</v>
      </c>
      <c r="H638" s="65" t="s">
        <v>72</v>
      </c>
      <c r="I638" s="65" t="s">
        <v>1353</v>
      </c>
      <c r="J638" s="65" t="s">
        <v>1644</v>
      </c>
      <c r="K638" s="71">
        <v>44652</v>
      </c>
      <c r="L638" s="65" t="s">
        <v>1400</v>
      </c>
      <c r="M638" s="65" t="s">
        <v>1106</v>
      </c>
      <c r="N638" s="65">
        <v>114000</v>
      </c>
      <c r="O638" s="65" t="s">
        <v>76</v>
      </c>
      <c r="P638" s="65">
        <f>VLOOKUP(D638,资产包数据!B:G,5,0)</f>
        <v>48</v>
      </c>
      <c r="Q638" s="65">
        <v>3080</v>
      </c>
      <c r="R638" s="65"/>
      <c r="S638" s="65">
        <v>15400</v>
      </c>
      <c r="T638" s="65">
        <v>15400</v>
      </c>
      <c r="U638" s="65">
        <f>VLOOKUP(D638,资产包数据!B:N,13,0)</f>
        <v>76</v>
      </c>
      <c r="V638" s="65" t="s">
        <v>1949</v>
      </c>
    </row>
    <row r="639" ht="15" spans="1:22">
      <c r="A639" s="65" t="s">
        <v>178</v>
      </c>
      <c r="B639" s="65" t="s">
        <v>68</v>
      </c>
      <c r="C639" s="65" t="s">
        <v>35</v>
      </c>
      <c r="D639" s="65" t="s">
        <v>1950</v>
      </c>
      <c r="E639" s="65" t="s">
        <v>1951</v>
      </c>
      <c r="F639" s="65" t="s">
        <v>1353</v>
      </c>
      <c r="G639" s="65" t="s">
        <v>71</v>
      </c>
      <c r="H639" s="65" t="s">
        <v>72</v>
      </c>
      <c r="I639" s="65" t="s">
        <v>1353</v>
      </c>
      <c r="J639" s="65" t="s">
        <v>1619</v>
      </c>
      <c r="K639" s="71">
        <v>44661</v>
      </c>
      <c r="L639" s="65" t="s">
        <v>1952</v>
      </c>
      <c r="M639" s="65" t="s">
        <v>1106</v>
      </c>
      <c r="N639" s="65">
        <v>114000</v>
      </c>
      <c r="O639" s="65" t="s">
        <v>76</v>
      </c>
      <c r="P639" s="65">
        <f>VLOOKUP(D639,资产包数据!B:G,5,0)</f>
        <v>48</v>
      </c>
      <c r="Q639" s="65">
        <v>3080</v>
      </c>
      <c r="R639" s="65"/>
      <c r="S639" s="65">
        <v>15400</v>
      </c>
      <c r="T639" s="65">
        <v>15400</v>
      </c>
      <c r="U639" s="65">
        <f>VLOOKUP(D639,资产包数据!B:N,13,0)</f>
        <v>76</v>
      </c>
      <c r="V639" s="65" t="s">
        <v>1953</v>
      </c>
    </row>
    <row r="640" ht="15" spans="1:22">
      <c r="A640" s="65" t="s">
        <v>178</v>
      </c>
      <c r="B640" s="65" t="s">
        <v>68</v>
      </c>
      <c r="C640" s="65" t="s">
        <v>35</v>
      </c>
      <c r="D640" s="65" t="s">
        <v>1954</v>
      </c>
      <c r="E640" s="65" t="s">
        <v>1955</v>
      </c>
      <c r="F640" s="65" t="s">
        <v>1353</v>
      </c>
      <c r="G640" s="65" t="s">
        <v>71</v>
      </c>
      <c r="H640" s="65" t="s">
        <v>72</v>
      </c>
      <c r="I640" s="65" t="s">
        <v>1353</v>
      </c>
      <c r="J640" s="65" t="s">
        <v>1644</v>
      </c>
      <c r="K640" s="71">
        <v>44652</v>
      </c>
      <c r="L640" s="65" t="s">
        <v>1400</v>
      </c>
      <c r="M640" s="65" t="s">
        <v>1106</v>
      </c>
      <c r="N640" s="65">
        <v>114000</v>
      </c>
      <c r="O640" s="65" t="s">
        <v>76</v>
      </c>
      <c r="P640" s="65">
        <f>VLOOKUP(D640,资产包数据!B:G,5,0)</f>
        <v>48</v>
      </c>
      <c r="Q640" s="65">
        <v>3080</v>
      </c>
      <c r="R640" s="65"/>
      <c r="S640" s="65">
        <v>15400</v>
      </c>
      <c r="T640" s="65">
        <v>15400</v>
      </c>
      <c r="U640" s="65">
        <f>VLOOKUP(D640,资产包数据!B:N,13,0)</f>
        <v>76</v>
      </c>
      <c r="V640" s="65" t="s">
        <v>1956</v>
      </c>
    </row>
    <row r="641" ht="15" spans="1:22">
      <c r="A641" s="65" t="s">
        <v>178</v>
      </c>
      <c r="B641" s="65" t="s">
        <v>68</v>
      </c>
      <c r="C641" s="65" t="s">
        <v>35</v>
      </c>
      <c r="D641" s="65" t="s">
        <v>1957</v>
      </c>
      <c r="E641" s="65" t="s">
        <v>1958</v>
      </c>
      <c r="F641" s="65" t="s">
        <v>1353</v>
      </c>
      <c r="G641" s="65" t="s">
        <v>71</v>
      </c>
      <c r="H641" s="65" t="s">
        <v>72</v>
      </c>
      <c r="I641" s="65" t="s">
        <v>1353</v>
      </c>
      <c r="J641" s="65" t="s">
        <v>1959</v>
      </c>
      <c r="K641" s="71">
        <v>44697</v>
      </c>
      <c r="L641" s="65" t="s">
        <v>1400</v>
      </c>
      <c r="M641" s="65" t="s">
        <v>1106</v>
      </c>
      <c r="N641" s="65">
        <v>114000</v>
      </c>
      <c r="O641" s="65" t="s">
        <v>76</v>
      </c>
      <c r="P641" s="65">
        <f>VLOOKUP(D641,资产包数据!B:G,5,0)</f>
        <v>48</v>
      </c>
      <c r="Q641" s="65">
        <v>3080</v>
      </c>
      <c r="R641" s="65"/>
      <c r="S641" s="65">
        <v>12320</v>
      </c>
      <c r="T641" s="65">
        <v>12320</v>
      </c>
      <c r="U641" s="65">
        <f>VLOOKUP(D641,资产包数据!B:N,13,0)</f>
        <v>76</v>
      </c>
      <c r="V641" s="65" t="s">
        <v>1960</v>
      </c>
    </row>
    <row r="642" ht="15" spans="1:22">
      <c r="A642" s="65" t="s">
        <v>178</v>
      </c>
      <c r="B642" s="65" t="s">
        <v>68</v>
      </c>
      <c r="C642" s="65" t="s">
        <v>35</v>
      </c>
      <c r="D642" s="65" t="s">
        <v>1961</v>
      </c>
      <c r="E642" s="65" t="s">
        <v>1962</v>
      </c>
      <c r="F642" s="65" t="s">
        <v>1353</v>
      </c>
      <c r="G642" s="65" t="s">
        <v>71</v>
      </c>
      <c r="H642" s="65" t="s">
        <v>72</v>
      </c>
      <c r="I642" s="65" t="s">
        <v>1353</v>
      </c>
      <c r="J642" s="65" t="s">
        <v>1644</v>
      </c>
      <c r="K642" s="71">
        <v>44652</v>
      </c>
      <c r="L642" s="65" t="s">
        <v>1400</v>
      </c>
      <c r="M642" s="65" t="s">
        <v>1106</v>
      </c>
      <c r="N642" s="65">
        <v>114000</v>
      </c>
      <c r="O642" s="65" t="s">
        <v>76</v>
      </c>
      <c r="P642" s="65">
        <f>VLOOKUP(D642,资产包数据!B:G,5,0)</f>
        <v>48</v>
      </c>
      <c r="Q642" s="65">
        <v>3080</v>
      </c>
      <c r="R642" s="65"/>
      <c r="S642" s="65">
        <v>15400</v>
      </c>
      <c r="T642" s="65">
        <v>15400</v>
      </c>
      <c r="U642" s="65">
        <f>VLOOKUP(D642,资产包数据!B:N,13,0)</f>
        <v>76</v>
      </c>
      <c r="V642" s="65" t="s">
        <v>1963</v>
      </c>
    </row>
    <row r="643" ht="15" spans="1:22">
      <c r="A643" s="65" t="s">
        <v>178</v>
      </c>
      <c r="B643" s="65" t="s">
        <v>68</v>
      </c>
      <c r="C643" s="65" t="s">
        <v>35</v>
      </c>
      <c r="D643" s="65" t="s">
        <v>1964</v>
      </c>
      <c r="E643" s="65" t="s">
        <v>1965</v>
      </c>
      <c r="F643" s="65" t="s">
        <v>1353</v>
      </c>
      <c r="G643" s="65" t="s">
        <v>71</v>
      </c>
      <c r="H643" s="65" t="s">
        <v>72</v>
      </c>
      <c r="I643" s="65" t="s">
        <v>1353</v>
      </c>
      <c r="J643" s="65" t="s">
        <v>1644</v>
      </c>
      <c r="K643" s="71">
        <v>44652</v>
      </c>
      <c r="L643" s="65" t="s">
        <v>1400</v>
      </c>
      <c r="M643" s="65" t="s">
        <v>1106</v>
      </c>
      <c r="N643" s="65">
        <v>114000</v>
      </c>
      <c r="O643" s="65" t="s">
        <v>76</v>
      </c>
      <c r="P643" s="65">
        <f>VLOOKUP(D643,资产包数据!B:G,5,0)</f>
        <v>48</v>
      </c>
      <c r="Q643" s="65">
        <v>3080</v>
      </c>
      <c r="R643" s="65"/>
      <c r="S643" s="65">
        <v>15400</v>
      </c>
      <c r="T643" s="65">
        <v>15400</v>
      </c>
      <c r="U643" s="65">
        <f>VLOOKUP(D643,资产包数据!B:N,13,0)</f>
        <v>76</v>
      </c>
      <c r="V643" s="65" t="s">
        <v>1966</v>
      </c>
    </row>
    <row r="644" ht="15" spans="1:22">
      <c r="A644" s="65" t="s">
        <v>178</v>
      </c>
      <c r="B644" s="65" t="s">
        <v>68</v>
      </c>
      <c r="C644" s="65" t="s">
        <v>35</v>
      </c>
      <c r="D644" s="65" t="s">
        <v>1967</v>
      </c>
      <c r="E644" s="65" t="s">
        <v>1968</v>
      </c>
      <c r="F644" s="65" t="s">
        <v>1353</v>
      </c>
      <c r="G644" s="65" t="s">
        <v>71</v>
      </c>
      <c r="H644" s="65" t="s">
        <v>72</v>
      </c>
      <c r="I644" s="65" t="s">
        <v>1353</v>
      </c>
      <c r="J644" s="65" t="s">
        <v>1644</v>
      </c>
      <c r="K644" s="71">
        <v>44652</v>
      </c>
      <c r="L644" s="65" t="s">
        <v>1400</v>
      </c>
      <c r="M644" s="65" t="s">
        <v>1106</v>
      </c>
      <c r="N644" s="65">
        <v>114000</v>
      </c>
      <c r="O644" s="65" t="s">
        <v>76</v>
      </c>
      <c r="P644" s="65">
        <f>VLOOKUP(D644,资产包数据!B:G,5,0)</f>
        <v>48</v>
      </c>
      <c r="Q644" s="65">
        <v>3080</v>
      </c>
      <c r="R644" s="65"/>
      <c r="S644" s="65">
        <v>15400</v>
      </c>
      <c r="T644" s="65">
        <v>15400</v>
      </c>
      <c r="U644" s="65">
        <f>VLOOKUP(D644,资产包数据!B:N,13,0)</f>
        <v>76</v>
      </c>
      <c r="V644" s="65" t="s">
        <v>1969</v>
      </c>
    </row>
    <row r="645" ht="15" spans="1:22">
      <c r="A645" s="65" t="s">
        <v>178</v>
      </c>
      <c r="B645" s="65" t="s">
        <v>68</v>
      </c>
      <c r="C645" s="65" t="s">
        <v>35</v>
      </c>
      <c r="D645" s="65" t="s">
        <v>1970</v>
      </c>
      <c r="E645" s="65" t="s">
        <v>1971</v>
      </c>
      <c r="F645" s="65" t="s">
        <v>1353</v>
      </c>
      <c r="G645" s="65" t="s">
        <v>71</v>
      </c>
      <c r="H645" s="65" t="s">
        <v>72</v>
      </c>
      <c r="I645" s="65" t="s">
        <v>1353</v>
      </c>
      <c r="J645" s="65" t="s">
        <v>1619</v>
      </c>
      <c r="K645" s="71">
        <v>44661</v>
      </c>
      <c r="L645" s="65" t="s">
        <v>1400</v>
      </c>
      <c r="M645" s="65" t="s">
        <v>1106</v>
      </c>
      <c r="N645" s="65">
        <v>114000</v>
      </c>
      <c r="O645" s="65" t="s">
        <v>76</v>
      </c>
      <c r="P645" s="65">
        <f>VLOOKUP(D645,资产包数据!B:G,5,0)</f>
        <v>48</v>
      </c>
      <c r="Q645" s="65">
        <v>3080</v>
      </c>
      <c r="R645" s="65"/>
      <c r="S645" s="65">
        <v>15400</v>
      </c>
      <c r="T645" s="65">
        <v>15400</v>
      </c>
      <c r="U645" s="65">
        <f>VLOOKUP(D645,资产包数据!B:N,13,0)</f>
        <v>76</v>
      </c>
      <c r="V645" s="65" t="s">
        <v>1972</v>
      </c>
    </row>
    <row r="646" ht="15" spans="1:22">
      <c r="A646" s="65" t="s">
        <v>178</v>
      </c>
      <c r="B646" s="65" t="s">
        <v>68</v>
      </c>
      <c r="C646" s="65" t="s">
        <v>35</v>
      </c>
      <c r="D646" s="65" t="s">
        <v>1973</v>
      </c>
      <c r="E646" s="65" t="s">
        <v>1974</v>
      </c>
      <c r="F646" s="65" t="s">
        <v>1353</v>
      </c>
      <c r="G646" s="65" t="s">
        <v>71</v>
      </c>
      <c r="H646" s="65" t="s">
        <v>72</v>
      </c>
      <c r="I646" s="65" t="s">
        <v>1353</v>
      </c>
      <c r="J646" s="65" t="s">
        <v>1644</v>
      </c>
      <c r="K646" s="71">
        <v>44652</v>
      </c>
      <c r="L646" s="65" t="s">
        <v>1400</v>
      </c>
      <c r="M646" s="65" t="s">
        <v>1106</v>
      </c>
      <c r="N646" s="65">
        <v>114000</v>
      </c>
      <c r="O646" s="65" t="s">
        <v>76</v>
      </c>
      <c r="P646" s="65">
        <f>VLOOKUP(D646,资产包数据!B:G,5,0)</f>
        <v>48</v>
      </c>
      <c r="Q646" s="65">
        <v>3080</v>
      </c>
      <c r="R646" s="65"/>
      <c r="S646" s="65">
        <v>15400</v>
      </c>
      <c r="T646" s="65">
        <v>15400</v>
      </c>
      <c r="U646" s="65">
        <f>VLOOKUP(D646,资产包数据!B:N,13,0)</f>
        <v>76</v>
      </c>
      <c r="V646" s="65" t="s">
        <v>1975</v>
      </c>
    </row>
    <row r="647" ht="15" spans="1:22">
      <c r="A647" s="65" t="s">
        <v>178</v>
      </c>
      <c r="B647" s="65" t="s">
        <v>68</v>
      </c>
      <c r="C647" s="65" t="s">
        <v>35</v>
      </c>
      <c r="D647" s="65" t="s">
        <v>1976</v>
      </c>
      <c r="E647" s="65" t="s">
        <v>1977</v>
      </c>
      <c r="F647" s="65" t="s">
        <v>1353</v>
      </c>
      <c r="G647" s="65" t="s">
        <v>71</v>
      </c>
      <c r="H647" s="65" t="s">
        <v>72</v>
      </c>
      <c r="I647" s="65" t="s">
        <v>1353</v>
      </c>
      <c r="J647" s="65" t="s">
        <v>1644</v>
      </c>
      <c r="K647" s="71">
        <v>44652</v>
      </c>
      <c r="L647" s="65" t="s">
        <v>1400</v>
      </c>
      <c r="M647" s="65" t="s">
        <v>1106</v>
      </c>
      <c r="N647" s="65">
        <v>114000</v>
      </c>
      <c r="O647" s="65" t="s">
        <v>76</v>
      </c>
      <c r="P647" s="65">
        <f>VLOOKUP(D647,资产包数据!B:G,5,0)</f>
        <v>48</v>
      </c>
      <c r="Q647" s="65">
        <v>3080</v>
      </c>
      <c r="R647" s="65"/>
      <c r="S647" s="65">
        <v>15400</v>
      </c>
      <c r="T647" s="65">
        <v>15400</v>
      </c>
      <c r="U647" s="65">
        <f>VLOOKUP(D647,资产包数据!B:N,13,0)</f>
        <v>76</v>
      </c>
      <c r="V647" s="65" t="s">
        <v>1978</v>
      </c>
    </row>
    <row r="648" ht="15" spans="1:22">
      <c r="A648" s="65" t="s">
        <v>178</v>
      </c>
      <c r="B648" s="65" t="s">
        <v>68</v>
      </c>
      <c r="C648" s="65" t="s">
        <v>35</v>
      </c>
      <c r="D648" s="65" t="s">
        <v>1979</v>
      </c>
      <c r="E648" s="65" t="s">
        <v>1980</v>
      </c>
      <c r="F648" s="65" t="s">
        <v>1353</v>
      </c>
      <c r="G648" s="65" t="s">
        <v>71</v>
      </c>
      <c r="H648" s="65" t="s">
        <v>72</v>
      </c>
      <c r="I648" s="65" t="s">
        <v>1353</v>
      </c>
      <c r="J648" s="65" t="s">
        <v>1644</v>
      </c>
      <c r="K648" s="71">
        <v>44652</v>
      </c>
      <c r="L648" s="65" t="s">
        <v>1400</v>
      </c>
      <c r="M648" s="65" t="s">
        <v>1106</v>
      </c>
      <c r="N648" s="65">
        <v>114000</v>
      </c>
      <c r="O648" s="65" t="s">
        <v>76</v>
      </c>
      <c r="P648" s="65">
        <f>VLOOKUP(D648,资产包数据!B:G,5,0)</f>
        <v>48</v>
      </c>
      <c r="Q648" s="65">
        <v>3080</v>
      </c>
      <c r="R648" s="65"/>
      <c r="S648" s="65">
        <v>15400</v>
      </c>
      <c r="T648" s="65">
        <v>15400</v>
      </c>
      <c r="U648" s="65">
        <f>VLOOKUP(D648,资产包数据!B:N,13,0)</f>
        <v>76</v>
      </c>
      <c r="V648" s="65" t="s">
        <v>1981</v>
      </c>
    </row>
    <row r="649" ht="15" spans="1:22">
      <c r="A649" s="65" t="s">
        <v>178</v>
      </c>
      <c r="B649" s="65" t="s">
        <v>68</v>
      </c>
      <c r="C649" s="65" t="s">
        <v>35</v>
      </c>
      <c r="D649" s="65" t="s">
        <v>1982</v>
      </c>
      <c r="E649" s="65" t="s">
        <v>1983</v>
      </c>
      <c r="F649" s="65" t="s">
        <v>1353</v>
      </c>
      <c r="G649" s="65" t="s">
        <v>71</v>
      </c>
      <c r="H649" s="65" t="s">
        <v>72</v>
      </c>
      <c r="I649" s="65" t="s">
        <v>1353</v>
      </c>
      <c r="J649" s="65" t="s">
        <v>1644</v>
      </c>
      <c r="K649" s="71">
        <v>44652</v>
      </c>
      <c r="L649" s="65" t="s">
        <v>1400</v>
      </c>
      <c r="M649" s="65" t="s">
        <v>1106</v>
      </c>
      <c r="N649" s="65">
        <v>114000</v>
      </c>
      <c r="O649" s="65" t="s">
        <v>76</v>
      </c>
      <c r="P649" s="65">
        <f>VLOOKUP(D649,资产包数据!B:G,5,0)</f>
        <v>48</v>
      </c>
      <c r="Q649" s="65">
        <v>3080</v>
      </c>
      <c r="R649" s="65"/>
      <c r="S649" s="65">
        <v>15400</v>
      </c>
      <c r="T649" s="65">
        <v>15400</v>
      </c>
      <c r="U649" s="65">
        <f>VLOOKUP(D649,资产包数据!B:N,13,0)</f>
        <v>76</v>
      </c>
      <c r="V649" s="65" t="s">
        <v>1984</v>
      </c>
    </row>
    <row r="650" ht="15" spans="1:22">
      <c r="A650" s="65" t="s">
        <v>67</v>
      </c>
      <c r="B650" s="65" t="s">
        <v>68</v>
      </c>
      <c r="C650" s="65" t="s">
        <v>35</v>
      </c>
      <c r="D650" s="65" t="s">
        <v>1985</v>
      </c>
      <c r="E650" s="65" t="s">
        <v>1986</v>
      </c>
      <c r="F650" s="65" t="s">
        <v>1353</v>
      </c>
      <c r="G650" s="65" t="s">
        <v>71</v>
      </c>
      <c r="H650" s="65" t="s">
        <v>72</v>
      </c>
      <c r="I650" s="65" t="s">
        <v>1353</v>
      </c>
      <c r="J650" s="65" t="s">
        <v>1619</v>
      </c>
      <c r="K650" s="71">
        <v>44661</v>
      </c>
      <c r="L650" s="65" t="s">
        <v>1400</v>
      </c>
      <c r="M650" s="65" t="s">
        <v>1106</v>
      </c>
      <c r="N650" s="65">
        <v>114000</v>
      </c>
      <c r="O650" s="65" t="s">
        <v>76</v>
      </c>
      <c r="P650" s="65">
        <f>VLOOKUP(D650,资产包数据!B:G,5,0)</f>
        <v>48</v>
      </c>
      <c r="Q650" s="65">
        <v>3080</v>
      </c>
      <c r="R650" s="65"/>
      <c r="S650" s="65">
        <v>15400</v>
      </c>
      <c r="T650" s="65">
        <v>15400</v>
      </c>
      <c r="U650" s="65">
        <f>VLOOKUP(D650,资产包数据!B:N,13,0)</f>
        <v>76</v>
      </c>
      <c r="V650" s="65" t="s">
        <v>1987</v>
      </c>
    </row>
    <row r="651" ht="15" spans="1:22">
      <c r="A651" s="65" t="s">
        <v>178</v>
      </c>
      <c r="B651" s="65" t="s">
        <v>68</v>
      </c>
      <c r="C651" s="65" t="s">
        <v>35</v>
      </c>
      <c r="D651" s="65" t="s">
        <v>1988</v>
      </c>
      <c r="E651" s="65" t="s">
        <v>1989</v>
      </c>
      <c r="F651" s="65" t="s">
        <v>1353</v>
      </c>
      <c r="G651" s="65" t="s">
        <v>71</v>
      </c>
      <c r="H651" s="65" t="s">
        <v>72</v>
      </c>
      <c r="I651" s="65" t="s">
        <v>1353</v>
      </c>
      <c r="J651" s="65" t="s">
        <v>1644</v>
      </c>
      <c r="K651" s="71">
        <v>44652</v>
      </c>
      <c r="L651" s="65" t="s">
        <v>1400</v>
      </c>
      <c r="M651" s="65" t="s">
        <v>1106</v>
      </c>
      <c r="N651" s="65">
        <v>114000</v>
      </c>
      <c r="O651" s="65" t="s">
        <v>76</v>
      </c>
      <c r="P651" s="65">
        <f>VLOOKUP(D651,资产包数据!B:G,5,0)</f>
        <v>48</v>
      </c>
      <c r="Q651" s="65">
        <v>3080</v>
      </c>
      <c r="R651" s="65"/>
      <c r="S651" s="65">
        <v>15400</v>
      </c>
      <c r="T651" s="65">
        <v>15400</v>
      </c>
      <c r="U651" s="65">
        <f>VLOOKUP(D651,资产包数据!B:N,13,0)</f>
        <v>76</v>
      </c>
      <c r="V651" s="65" t="s">
        <v>1990</v>
      </c>
    </row>
    <row r="652" ht="15" spans="1:22">
      <c r="A652" s="65" t="s">
        <v>178</v>
      </c>
      <c r="B652" s="65" t="s">
        <v>68</v>
      </c>
      <c r="C652" s="65" t="s">
        <v>35</v>
      </c>
      <c r="D652" s="65" t="s">
        <v>1991</v>
      </c>
      <c r="E652" s="65" t="s">
        <v>1992</v>
      </c>
      <c r="F652" s="65" t="s">
        <v>1353</v>
      </c>
      <c r="G652" s="65" t="s">
        <v>71</v>
      </c>
      <c r="H652" s="65" t="s">
        <v>72</v>
      </c>
      <c r="I652" s="65" t="s">
        <v>1353</v>
      </c>
      <c r="J652" s="65" t="s">
        <v>1619</v>
      </c>
      <c r="K652" s="71">
        <v>44661</v>
      </c>
      <c r="L652" s="65" t="s">
        <v>1400</v>
      </c>
      <c r="M652" s="65" t="s">
        <v>1106</v>
      </c>
      <c r="N652" s="65">
        <v>114000</v>
      </c>
      <c r="O652" s="65" t="s">
        <v>76</v>
      </c>
      <c r="P652" s="65">
        <f>VLOOKUP(D652,资产包数据!B:G,5,0)</f>
        <v>48</v>
      </c>
      <c r="Q652" s="65">
        <v>3080</v>
      </c>
      <c r="R652" s="65"/>
      <c r="S652" s="65">
        <v>15400</v>
      </c>
      <c r="T652" s="65">
        <v>15400</v>
      </c>
      <c r="U652" s="65">
        <f>VLOOKUP(D652,资产包数据!B:N,13,0)</f>
        <v>76</v>
      </c>
      <c r="V652" s="65" t="s">
        <v>1993</v>
      </c>
    </row>
    <row r="653" ht="15" spans="1:22">
      <c r="A653" s="65" t="s">
        <v>1994</v>
      </c>
      <c r="B653" s="65" t="s">
        <v>110</v>
      </c>
      <c r="C653" s="65" t="s">
        <v>35</v>
      </c>
      <c r="D653" s="65" t="s">
        <v>1995</v>
      </c>
      <c r="E653" s="65" t="s">
        <v>1996</v>
      </c>
      <c r="F653" s="65"/>
      <c r="G653" s="65" t="s">
        <v>71</v>
      </c>
      <c r="H653" s="65"/>
      <c r="I653" s="65" t="s">
        <v>1997</v>
      </c>
      <c r="J653" s="65"/>
      <c r="K653" s="65"/>
      <c r="L653" s="65" t="s">
        <v>1998</v>
      </c>
      <c r="M653" s="65" t="s">
        <v>1999</v>
      </c>
      <c r="N653" s="65">
        <v>114000</v>
      </c>
      <c r="O653" s="65" t="s">
        <v>76</v>
      </c>
      <c r="P653" s="65">
        <f>VLOOKUP(D653,资产包数据!B:G,5,0)</f>
        <v>48</v>
      </c>
      <c r="Q653" s="65"/>
      <c r="R653" s="65"/>
      <c r="S653" s="65"/>
      <c r="T653" s="65"/>
      <c r="U653" s="65">
        <f>VLOOKUP(D653,资产包数据!B:N,13,0)</f>
        <v>76</v>
      </c>
      <c r="V653" s="65"/>
    </row>
    <row r="654" ht="15" spans="1:22">
      <c r="A654" s="65" t="s">
        <v>1994</v>
      </c>
      <c r="B654" s="65" t="s">
        <v>110</v>
      </c>
      <c r="C654" s="65" t="s">
        <v>35</v>
      </c>
      <c r="D654" s="65" t="s">
        <v>2000</v>
      </c>
      <c r="E654" s="65" t="s">
        <v>2001</v>
      </c>
      <c r="F654" s="65"/>
      <c r="G654" s="65" t="s">
        <v>71</v>
      </c>
      <c r="H654" s="65"/>
      <c r="I654" s="65" t="s">
        <v>2002</v>
      </c>
      <c r="J654" s="65"/>
      <c r="K654" s="65"/>
      <c r="L654" s="65" t="s">
        <v>1998</v>
      </c>
      <c r="M654" s="65" t="s">
        <v>1999</v>
      </c>
      <c r="N654" s="65">
        <v>114000</v>
      </c>
      <c r="O654" s="65" t="s">
        <v>76</v>
      </c>
      <c r="P654" s="65">
        <f>VLOOKUP(D654,资产包数据!B:G,5,0)</f>
        <v>48</v>
      </c>
      <c r="Q654" s="65"/>
      <c r="R654" s="65"/>
      <c r="S654" s="65"/>
      <c r="T654" s="65"/>
      <c r="U654" s="65">
        <f>VLOOKUP(D654,资产包数据!B:N,13,0)</f>
        <v>76</v>
      </c>
      <c r="V654" s="65"/>
    </row>
    <row r="655" ht="15" spans="1:22">
      <c r="A655" s="65" t="s">
        <v>1994</v>
      </c>
      <c r="B655" s="65" t="s">
        <v>110</v>
      </c>
      <c r="C655" s="65" t="s">
        <v>35</v>
      </c>
      <c r="D655" s="65" t="s">
        <v>2003</v>
      </c>
      <c r="E655" s="65" t="s">
        <v>2004</v>
      </c>
      <c r="F655" s="65"/>
      <c r="G655" s="65" t="s">
        <v>71</v>
      </c>
      <c r="H655" s="65"/>
      <c r="I655" s="65" t="s">
        <v>1997</v>
      </c>
      <c r="J655" s="65"/>
      <c r="K655" s="65"/>
      <c r="L655" s="65" t="s">
        <v>1998</v>
      </c>
      <c r="M655" s="65" t="s">
        <v>1999</v>
      </c>
      <c r="N655" s="65">
        <v>114000</v>
      </c>
      <c r="O655" s="65" t="s">
        <v>76</v>
      </c>
      <c r="P655" s="65">
        <f>VLOOKUP(D655,资产包数据!B:G,5,0)</f>
        <v>48</v>
      </c>
      <c r="Q655" s="65"/>
      <c r="R655" s="65"/>
      <c r="S655" s="65"/>
      <c r="T655" s="65"/>
      <c r="U655" s="65">
        <f>VLOOKUP(D655,资产包数据!B:N,13,0)</f>
        <v>76</v>
      </c>
      <c r="V655" s="65"/>
    </row>
    <row r="656" ht="15" spans="1:22">
      <c r="A656" s="65" t="s">
        <v>2005</v>
      </c>
      <c r="B656" s="65" t="s">
        <v>110</v>
      </c>
      <c r="C656" s="65" t="s">
        <v>35</v>
      </c>
      <c r="D656" s="65" t="s">
        <v>2006</v>
      </c>
      <c r="E656" s="65" t="s">
        <v>2007</v>
      </c>
      <c r="F656" s="65"/>
      <c r="G656" s="65" t="s">
        <v>71</v>
      </c>
      <c r="H656" s="65"/>
      <c r="I656" s="65" t="s">
        <v>1997</v>
      </c>
      <c r="J656" s="65"/>
      <c r="K656" s="65"/>
      <c r="L656" s="65" t="s">
        <v>1998</v>
      </c>
      <c r="M656" s="65" t="s">
        <v>1999</v>
      </c>
      <c r="N656" s="65">
        <v>114000</v>
      </c>
      <c r="O656" s="65" t="s">
        <v>76</v>
      </c>
      <c r="P656" s="65">
        <f>VLOOKUP(D656,资产包数据!B:G,5,0)</f>
        <v>48</v>
      </c>
      <c r="Q656" s="65"/>
      <c r="R656" s="65"/>
      <c r="S656" s="65"/>
      <c r="T656" s="65"/>
      <c r="U656" s="65">
        <f>VLOOKUP(D656,资产包数据!B:N,13,0)</f>
        <v>76</v>
      </c>
      <c r="V656" s="65"/>
    </row>
    <row r="657" ht="15" spans="1:22">
      <c r="A657" s="65" t="s">
        <v>1994</v>
      </c>
      <c r="B657" s="65" t="s">
        <v>110</v>
      </c>
      <c r="C657" s="65" t="s">
        <v>35</v>
      </c>
      <c r="D657" s="65" t="s">
        <v>2008</v>
      </c>
      <c r="E657" s="65" t="s">
        <v>2009</v>
      </c>
      <c r="F657" s="65"/>
      <c r="G657" s="65" t="s">
        <v>71</v>
      </c>
      <c r="H657" s="65"/>
      <c r="I657" s="65" t="s">
        <v>2002</v>
      </c>
      <c r="J657" s="65"/>
      <c r="K657" s="65"/>
      <c r="L657" s="65" t="s">
        <v>1998</v>
      </c>
      <c r="M657" s="65" t="s">
        <v>1999</v>
      </c>
      <c r="N657" s="65">
        <v>114000</v>
      </c>
      <c r="O657" s="65" t="s">
        <v>76</v>
      </c>
      <c r="P657" s="65">
        <f>VLOOKUP(D657,资产包数据!B:G,5,0)</f>
        <v>48</v>
      </c>
      <c r="Q657" s="65"/>
      <c r="R657" s="65"/>
      <c r="S657" s="65"/>
      <c r="T657" s="65"/>
      <c r="U657" s="65">
        <f>VLOOKUP(D657,资产包数据!B:N,13,0)</f>
        <v>76</v>
      </c>
      <c r="V657" s="65"/>
    </row>
    <row r="658" ht="15" spans="1:22">
      <c r="A658" s="65" t="s">
        <v>1994</v>
      </c>
      <c r="B658" s="65" t="s">
        <v>110</v>
      </c>
      <c r="C658" s="65" t="s">
        <v>35</v>
      </c>
      <c r="D658" s="65" t="s">
        <v>2010</v>
      </c>
      <c r="E658" s="65" t="s">
        <v>2011</v>
      </c>
      <c r="F658" s="65"/>
      <c r="G658" s="65" t="s">
        <v>71</v>
      </c>
      <c r="H658" s="65"/>
      <c r="I658" s="65" t="s">
        <v>1997</v>
      </c>
      <c r="J658" s="65"/>
      <c r="K658" s="65"/>
      <c r="L658" s="65" t="s">
        <v>1998</v>
      </c>
      <c r="M658" s="65" t="s">
        <v>1999</v>
      </c>
      <c r="N658" s="65">
        <v>114000</v>
      </c>
      <c r="O658" s="65" t="s">
        <v>76</v>
      </c>
      <c r="P658" s="65">
        <f>VLOOKUP(D658,资产包数据!B:G,5,0)</f>
        <v>48</v>
      </c>
      <c r="Q658" s="65"/>
      <c r="R658" s="65"/>
      <c r="S658" s="65"/>
      <c r="T658" s="65"/>
      <c r="U658" s="65">
        <f>VLOOKUP(D658,资产包数据!B:N,13,0)</f>
        <v>76</v>
      </c>
      <c r="V658" s="65"/>
    </row>
    <row r="659" ht="15" spans="1:22">
      <c r="A659" s="65" t="s">
        <v>1994</v>
      </c>
      <c r="B659" s="65" t="s">
        <v>110</v>
      </c>
      <c r="C659" s="65" t="s">
        <v>35</v>
      </c>
      <c r="D659" s="65" t="s">
        <v>2012</v>
      </c>
      <c r="E659" s="65" t="s">
        <v>2013</v>
      </c>
      <c r="F659" s="65"/>
      <c r="G659" s="65" t="s">
        <v>71</v>
      </c>
      <c r="H659" s="65"/>
      <c r="I659" s="65" t="s">
        <v>2002</v>
      </c>
      <c r="J659" s="65"/>
      <c r="K659" s="65"/>
      <c r="L659" s="65" t="s">
        <v>1998</v>
      </c>
      <c r="M659" s="65" t="s">
        <v>1999</v>
      </c>
      <c r="N659" s="65">
        <v>114000</v>
      </c>
      <c r="O659" s="65" t="s">
        <v>76</v>
      </c>
      <c r="P659" s="65">
        <f>VLOOKUP(D659,资产包数据!B:G,5,0)</f>
        <v>48</v>
      </c>
      <c r="Q659" s="65"/>
      <c r="R659" s="65"/>
      <c r="S659" s="65"/>
      <c r="T659" s="65"/>
      <c r="U659" s="65">
        <f>VLOOKUP(D659,资产包数据!B:N,13,0)</f>
        <v>76</v>
      </c>
      <c r="V659" s="65"/>
    </row>
    <row r="660" ht="15" spans="1:22">
      <c r="A660" s="65" t="s">
        <v>1994</v>
      </c>
      <c r="B660" s="65" t="s">
        <v>110</v>
      </c>
      <c r="C660" s="65" t="s">
        <v>35</v>
      </c>
      <c r="D660" s="65" t="s">
        <v>2014</v>
      </c>
      <c r="E660" s="65" t="s">
        <v>2015</v>
      </c>
      <c r="F660" s="65"/>
      <c r="G660" s="65" t="s">
        <v>71</v>
      </c>
      <c r="H660" s="65"/>
      <c r="I660" s="65" t="s">
        <v>1997</v>
      </c>
      <c r="J660" s="65"/>
      <c r="K660" s="65"/>
      <c r="L660" s="65" t="s">
        <v>1998</v>
      </c>
      <c r="M660" s="65" t="s">
        <v>1999</v>
      </c>
      <c r="N660" s="65">
        <v>114000</v>
      </c>
      <c r="O660" s="65" t="s">
        <v>76</v>
      </c>
      <c r="P660" s="65">
        <f>VLOOKUP(D660,资产包数据!B:G,5,0)</f>
        <v>48</v>
      </c>
      <c r="Q660" s="65"/>
      <c r="R660" s="65"/>
      <c r="S660" s="65"/>
      <c r="T660" s="65"/>
      <c r="U660" s="65">
        <f>VLOOKUP(D660,资产包数据!B:N,13,0)</f>
        <v>76</v>
      </c>
      <c r="V660" s="65"/>
    </row>
    <row r="661" ht="15" spans="1:22">
      <c r="A661" s="65" t="s">
        <v>1994</v>
      </c>
      <c r="B661" s="65" t="s">
        <v>110</v>
      </c>
      <c r="C661" s="65" t="s">
        <v>35</v>
      </c>
      <c r="D661" s="65" t="s">
        <v>2016</v>
      </c>
      <c r="E661" s="65" t="s">
        <v>2017</v>
      </c>
      <c r="F661" s="65"/>
      <c r="G661" s="65" t="s">
        <v>71</v>
      </c>
      <c r="H661" s="65"/>
      <c r="I661" s="65" t="s">
        <v>2002</v>
      </c>
      <c r="J661" s="65"/>
      <c r="K661" s="65"/>
      <c r="L661" s="65" t="s">
        <v>1998</v>
      </c>
      <c r="M661" s="65" t="s">
        <v>1999</v>
      </c>
      <c r="N661" s="65">
        <v>114000</v>
      </c>
      <c r="O661" s="65" t="s">
        <v>76</v>
      </c>
      <c r="P661" s="65">
        <f>VLOOKUP(D661,资产包数据!B:G,5,0)</f>
        <v>48</v>
      </c>
      <c r="Q661" s="65"/>
      <c r="R661" s="65"/>
      <c r="S661" s="65"/>
      <c r="T661" s="65"/>
      <c r="U661" s="65">
        <f>VLOOKUP(D661,资产包数据!B:N,13,0)</f>
        <v>76</v>
      </c>
      <c r="V661" s="65"/>
    </row>
    <row r="662" ht="15" spans="1:22">
      <c r="A662" s="65" t="s">
        <v>1994</v>
      </c>
      <c r="B662" s="65" t="s">
        <v>110</v>
      </c>
      <c r="C662" s="65" t="s">
        <v>35</v>
      </c>
      <c r="D662" s="65" t="s">
        <v>2018</v>
      </c>
      <c r="E662" s="65" t="s">
        <v>2019</v>
      </c>
      <c r="F662" s="65"/>
      <c r="G662" s="65" t="s">
        <v>71</v>
      </c>
      <c r="H662" s="65"/>
      <c r="I662" s="65" t="s">
        <v>1997</v>
      </c>
      <c r="J662" s="65"/>
      <c r="K662" s="65"/>
      <c r="L662" s="65" t="s">
        <v>1998</v>
      </c>
      <c r="M662" s="65" t="s">
        <v>1999</v>
      </c>
      <c r="N662" s="65">
        <v>114000</v>
      </c>
      <c r="O662" s="65" t="s">
        <v>76</v>
      </c>
      <c r="P662" s="65">
        <f>VLOOKUP(D662,资产包数据!B:G,5,0)</f>
        <v>48</v>
      </c>
      <c r="Q662" s="65"/>
      <c r="R662" s="65"/>
      <c r="S662" s="65"/>
      <c r="T662" s="65"/>
      <c r="U662" s="65">
        <f>VLOOKUP(D662,资产包数据!B:N,13,0)</f>
        <v>76</v>
      </c>
      <c r="V662" s="65"/>
    </row>
    <row r="663" ht="15" spans="1:22">
      <c r="A663" s="65" t="s">
        <v>2020</v>
      </c>
      <c r="B663" s="65" t="s">
        <v>68</v>
      </c>
      <c r="C663" s="65" t="s">
        <v>35</v>
      </c>
      <c r="D663" s="65" t="s">
        <v>2021</v>
      </c>
      <c r="E663" s="65" t="s">
        <v>2022</v>
      </c>
      <c r="F663" s="65" t="s">
        <v>2023</v>
      </c>
      <c r="G663" s="65" t="s">
        <v>71</v>
      </c>
      <c r="H663" s="65" t="s">
        <v>104</v>
      </c>
      <c r="I663" s="65" t="s">
        <v>2023</v>
      </c>
      <c r="J663" s="65" t="s">
        <v>2024</v>
      </c>
      <c r="K663" s="71">
        <v>44760</v>
      </c>
      <c r="L663" s="65" t="s">
        <v>2025</v>
      </c>
      <c r="M663" s="65" t="s">
        <v>1999</v>
      </c>
      <c r="N663" s="65">
        <v>114000</v>
      </c>
      <c r="O663" s="65" t="s">
        <v>76</v>
      </c>
      <c r="P663" s="65">
        <f>VLOOKUP(D663,资产包数据!B:G,5,0)</f>
        <v>48</v>
      </c>
      <c r="Q663" s="65">
        <v>3080</v>
      </c>
      <c r="R663" s="65"/>
      <c r="S663" s="65">
        <v>6160</v>
      </c>
      <c r="T663" s="65">
        <v>6160</v>
      </c>
      <c r="U663" s="65">
        <f>VLOOKUP(D663,资产包数据!B:N,13,0)</f>
        <v>76</v>
      </c>
      <c r="V663" s="65" t="s">
        <v>2026</v>
      </c>
    </row>
    <row r="664" ht="15" spans="1:22">
      <c r="A664" s="65" t="s">
        <v>2020</v>
      </c>
      <c r="B664" s="65" t="s">
        <v>68</v>
      </c>
      <c r="C664" s="65" t="s">
        <v>35</v>
      </c>
      <c r="D664" s="65" t="s">
        <v>2027</v>
      </c>
      <c r="E664" s="65" t="s">
        <v>2028</v>
      </c>
      <c r="F664" s="65" t="s">
        <v>2023</v>
      </c>
      <c r="G664" s="65" t="s">
        <v>71</v>
      </c>
      <c r="H664" s="65" t="s">
        <v>104</v>
      </c>
      <c r="I664" s="65" t="s">
        <v>2023</v>
      </c>
      <c r="J664" s="65" t="s">
        <v>2029</v>
      </c>
      <c r="K664" s="71">
        <v>44767</v>
      </c>
      <c r="L664" s="65" t="s">
        <v>2025</v>
      </c>
      <c r="M664" s="65" t="s">
        <v>1999</v>
      </c>
      <c r="N664" s="65">
        <v>114000</v>
      </c>
      <c r="O664" s="65" t="s">
        <v>76</v>
      </c>
      <c r="P664" s="65">
        <f>VLOOKUP(D664,资产包数据!B:G,5,0)</f>
        <v>48</v>
      </c>
      <c r="Q664" s="65">
        <v>3080</v>
      </c>
      <c r="R664" s="65"/>
      <c r="S664" s="65">
        <v>6160</v>
      </c>
      <c r="T664" s="65">
        <v>6160</v>
      </c>
      <c r="U664" s="65">
        <f>VLOOKUP(D664,资产包数据!B:N,13,0)</f>
        <v>76</v>
      </c>
      <c r="V664" s="65" t="s">
        <v>2030</v>
      </c>
    </row>
    <row r="665" ht="15" spans="1:22">
      <c r="A665" s="65" t="s">
        <v>2020</v>
      </c>
      <c r="B665" s="65" t="s">
        <v>68</v>
      </c>
      <c r="C665" s="65" t="s">
        <v>35</v>
      </c>
      <c r="D665" s="65" t="s">
        <v>2031</v>
      </c>
      <c r="E665" s="65" t="s">
        <v>2032</v>
      </c>
      <c r="F665" s="65" t="s">
        <v>2023</v>
      </c>
      <c r="G665" s="65" t="s">
        <v>71</v>
      </c>
      <c r="H665" s="65" t="s">
        <v>104</v>
      </c>
      <c r="I665" s="65" t="s">
        <v>2023</v>
      </c>
      <c r="J665" s="65" t="s">
        <v>2033</v>
      </c>
      <c r="K665" s="71">
        <v>44700</v>
      </c>
      <c r="L665" s="65" t="s">
        <v>2025</v>
      </c>
      <c r="M665" s="65" t="s">
        <v>1999</v>
      </c>
      <c r="N665" s="65">
        <v>114000</v>
      </c>
      <c r="O665" s="65" t="s">
        <v>76</v>
      </c>
      <c r="P665" s="65">
        <f>VLOOKUP(D665,资产包数据!B:G,5,0)</f>
        <v>48</v>
      </c>
      <c r="Q665" s="65">
        <v>3080</v>
      </c>
      <c r="R665" s="65"/>
      <c r="S665" s="65">
        <v>12320</v>
      </c>
      <c r="T665" s="65">
        <v>12320</v>
      </c>
      <c r="U665" s="65">
        <f>VLOOKUP(D665,资产包数据!B:N,13,0)</f>
        <v>76</v>
      </c>
      <c r="V665" s="65" t="s">
        <v>2034</v>
      </c>
    </row>
    <row r="666" ht="15" spans="1:22">
      <c r="A666" s="65" t="s">
        <v>2020</v>
      </c>
      <c r="B666" s="65" t="s">
        <v>68</v>
      </c>
      <c r="C666" s="65" t="s">
        <v>35</v>
      </c>
      <c r="D666" s="65" t="s">
        <v>2035</v>
      </c>
      <c r="E666" s="65" t="s">
        <v>2036</v>
      </c>
      <c r="F666" s="65" t="s">
        <v>2023</v>
      </c>
      <c r="G666" s="65" t="s">
        <v>71</v>
      </c>
      <c r="H666" s="65" t="s">
        <v>104</v>
      </c>
      <c r="I666" s="65" t="s">
        <v>2023</v>
      </c>
      <c r="J666" s="65" t="s">
        <v>2037</v>
      </c>
      <c r="K666" s="71">
        <v>44756</v>
      </c>
      <c r="L666" s="65" t="s">
        <v>2025</v>
      </c>
      <c r="M666" s="65" t="s">
        <v>1999</v>
      </c>
      <c r="N666" s="65">
        <v>114000</v>
      </c>
      <c r="O666" s="65" t="s">
        <v>76</v>
      </c>
      <c r="P666" s="65">
        <f>VLOOKUP(D666,资产包数据!B:G,5,0)</f>
        <v>48</v>
      </c>
      <c r="Q666" s="65">
        <v>3080</v>
      </c>
      <c r="R666" s="65"/>
      <c r="S666" s="65">
        <v>6160</v>
      </c>
      <c r="T666" s="65">
        <v>6160</v>
      </c>
      <c r="U666" s="65">
        <f>VLOOKUP(D666,资产包数据!B:N,13,0)</f>
        <v>76</v>
      </c>
      <c r="V666" s="65" t="s">
        <v>2038</v>
      </c>
    </row>
    <row r="667" ht="15" spans="1:22">
      <c r="A667" s="65" t="s">
        <v>1118</v>
      </c>
      <c r="B667" s="65" t="s">
        <v>68</v>
      </c>
      <c r="C667" s="65" t="s">
        <v>35</v>
      </c>
      <c r="D667" s="65" t="s">
        <v>2039</v>
      </c>
      <c r="E667" s="65" t="s">
        <v>2040</v>
      </c>
      <c r="F667" s="65" t="s">
        <v>2023</v>
      </c>
      <c r="G667" s="65" t="s">
        <v>71</v>
      </c>
      <c r="H667" s="65" t="s">
        <v>104</v>
      </c>
      <c r="I667" s="65" t="s">
        <v>2041</v>
      </c>
      <c r="J667" s="65" t="s">
        <v>2033</v>
      </c>
      <c r="K667" s="71">
        <v>44700</v>
      </c>
      <c r="L667" s="65" t="s">
        <v>2025</v>
      </c>
      <c r="M667" s="65" t="s">
        <v>1999</v>
      </c>
      <c r="N667" s="65">
        <v>114000</v>
      </c>
      <c r="O667" s="65" t="s">
        <v>76</v>
      </c>
      <c r="P667" s="65">
        <f>VLOOKUP(D667,资产包数据!B:G,5,0)</f>
        <v>48</v>
      </c>
      <c r="Q667" s="65">
        <v>3080</v>
      </c>
      <c r="R667" s="65"/>
      <c r="S667" s="65">
        <v>12320</v>
      </c>
      <c r="T667" s="65">
        <v>12320</v>
      </c>
      <c r="U667" s="65">
        <f>VLOOKUP(D667,资产包数据!B:N,13,0)</f>
        <v>76</v>
      </c>
      <c r="V667" s="65" t="s">
        <v>2042</v>
      </c>
    </row>
    <row r="668" ht="15" spans="1:22">
      <c r="A668" s="65" t="s">
        <v>1118</v>
      </c>
      <c r="B668" s="65" t="s">
        <v>68</v>
      </c>
      <c r="C668" s="65" t="s">
        <v>35</v>
      </c>
      <c r="D668" s="65" t="s">
        <v>2043</v>
      </c>
      <c r="E668" s="65" t="s">
        <v>2044</v>
      </c>
      <c r="F668" s="65" t="s">
        <v>2041</v>
      </c>
      <c r="G668" s="65" t="s">
        <v>71</v>
      </c>
      <c r="H668" s="65" t="s">
        <v>104</v>
      </c>
      <c r="I668" s="65" t="s">
        <v>2041</v>
      </c>
      <c r="J668" s="65" t="s">
        <v>2045</v>
      </c>
      <c r="K668" s="71">
        <v>44727</v>
      </c>
      <c r="L668" s="65" t="s">
        <v>2046</v>
      </c>
      <c r="M668" s="65" t="s">
        <v>1999</v>
      </c>
      <c r="N668" s="65">
        <v>114000</v>
      </c>
      <c r="O668" s="65" t="s">
        <v>76</v>
      </c>
      <c r="P668" s="65">
        <f>VLOOKUP(D668,资产包数据!B:G,5,0)</f>
        <v>48</v>
      </c>
      <c r="Q668" s="65">
        <v>3080</v>
      </c>
      <c r="R668" s="65"/>
      <c r="S668" s="65">
        <v>9240</v>
      </c>
      <c r="T668" s="65">
        <v>9240</v>
      </c>
      <c r="U668" s="65">
        <f>VLOOKUP(D668,资产包数据!B:N,13,0)</f>
        <v>76</v>
      </c>
      <c r="V668" s="65" t="s">
        <v>2047</v>
      </c>
    </row>
    <row r="669" ht="15" spans="1:22">
      <c r="A669" s="65" t="s">
        <v>1118</v>
      </c>
      <c r="B669" s="65" t="s">
        <v>68</v>
      </c>
      <c r="C669" s="65" t="s">
        <v>35</v>
      </c>
      <c r="D669" s="65" t="s">
        <v>2048</v>
      </c>
      <c r="E669" s="65" t="s">
        <v>2049</v>
      </c>
      <c r="F669" s="65" t="s">
        <v>2041</v>
      </c>
      <c r="G669" s="65" t="s">
        <v>71</v>
      </c>
      <c r="H669" s="65" t="s">
        <v>104</v>
      </c>
      <c r="I669" s="65" t="s">
        <v>2041</v>
      </c>
      <c r="J669" s="65" t="s">
        <v>2045</v>
      </c>
      <c r="K669" s="71">
        <v>44727</v>
      </c>
      <c r="L669" s="65" t="s">
        <v>2046</v>
      </c>
      <c r="M669" s="65" t="s">
        <v>1999</v>
      </c>
      <c r="N669" s="65">
        <v>114000</v>
      </c>
      <c r="O669" s="65" t="s">
        <v>76</v>
      </c>
      <c r="P669" s="65">
        <f>VLOOKUP(D669,资产包数据!B:G,5,0)</f>
        <v>48</v>
      </c>
      <c r="Q669" s="65">
        <v>3080</v>
      </c>
      <c r="R669" s="65"/>
      <c r="S669" s="65">
        <v>9240</v>
      </c>
      <c r="T669" s="65">
        <v>9240</v>
      </c>
      <c r="U669" s="65">
        <f>VLOOKUP(D669,资产包数据!B:N,13,0)</f>
        <v>76</v>
      </c>
      <c r="V669" s="65" t="s">
        <v>2050</v>
      </c>
    </row>
    <row r="670" ht="15" spans="1:22">
      <c r="A670" s="65" t="s">
        <v>1118</v>
      </c>
      <c r="B670" s="65" t="s">
        <v>68</v>
      </c>
      <c r="C670" s="65" t="s">
        <v>35</v>
      </c>
      <c r="D670" s="65" t="s">
        <v>2051</v>
      </c>
      <c r="E670" s="65" t="s">
        <v>2052</v>
      </c>
      <c r="F670" s="65" t="s">
        <v>2041</v>
      </c>
      <c r="G670" s="65" t="s">
        <v>71</v>
      </c>
      <c r="H670" s="65" t="s">
        <v>104</v>
      </c>
      <c r="I670" s="65" t="s">
        <v>2041</v>
      </c>
      <c r="J670" s="65" t="s">
        <v>2053</v>
      </c>
      <c r="K670" s="71">
        <v>44693</v>
      </c>
      <c r="L670" s="65" t="s">
        <v>2046</v>
      </c>
      <c r="M670" s="65" t="s">
        <v>1999</v>
      </c>
      <c r="N670" s="65">
        <v>114000</v>
      </c>
      <c r="O670" s="65" t="s">
        <v>76</v>
      </c>
      <c r="P670" s="65">
        <f>VLOOKUP(D670,资产包数据!B:G,5,0)</f>
        <v>48</v>
      </c>
      <c r="Q670" s="65">
        <v>3080</v>
      </c>
      <c r="R670" s="65"/>
      <c r="S670" s="65">
        <v>12320</v>
      </c>
      <c r="T670" s="65">
        <v>12320</v>
      </c>
      <c r="U670" s="65">
        <f>VLOOKUP(D670,资产包数据!B:N,13,0)</f>
        <v>76</v>
      </c>
      <c r="V670" s="65" t="s">
        <v>2054</v>
      </c>
    </row>
    <row r="671" ht="15" spans="1:22">
      <c r="A671" s="65" t="s">
        <v>1118</v>
      </c>
      <c r="B671" s="65" t="s">
        <v>68</v>
      </c>
      <c r="C671" s="65" t="s">
        <v>35</v>
      </c>
      <c r="D671" s="65" t="s">
        <v>2055</v>
      </c>
      <c r="E671" s="65" t="s">
        <v>2056</v>
      </c>
      <c r="F671" s="65" t="s">
        <v>2041</v>
      </c>
      <c r="G671" s="65" t="s">
        <v>71</v>
      </c>
      <c r="H671" s="65" t="s">
        <v>104</v>
      </c>
      <c r="I671" s="65" t="s">
        <v>2041</v>
      </c>
      <c r="J671" s="65" t="s">
        <v>2045</v>
      </c>
      <c r="K671" s="71">
        <v>44727</v>
      </c>
      <c r="L671" s="65" t="s">
        <v>2046</v>
      </c>
      <c r="M671" s="65" t="s">
        <v>1999</v>
      </c>
      <c r="N671" s="65">
        <v>114000</v>
      </c>
      <c r="O671" s="65" t="s">
        <v>76</v>
      </c>
      <c r="P671" s="65">
        <f>VLOOKUP(D671,资产包数据!B:G,5,0)</f>
        <v>48</v>
      </c>
      <c r="Q671" s="65">
        <v>3080</v>
      </c>
      <c r="R671" s="65"/>
      <c r="S671" s="65">
        <v>9240</v>
      </c>
      <c r="T671" s="65">
        <v>9240</v>
      </c>
      <c r="U671" s="65">
        <f>VLOOKUP(D671,资产包数据!B:N,13,0)</f>
        <v>76</v>
      </c>
      <c r="V671" s="65" t="s">
        <v>2057</v>
      </c>
    </row>
    <row r="672" ht="15" spans="1:22">
      <c r="A672" s="65" t="s">
        <v>1118</v>
      </c>
      <c r="B672" s="65" t="s">
        <v>68</v>
      </c>
      <c r="C672" s="65" t="s">
        <v>35</v>
      </c>
      <c r="D672" s="65" t="s">
        <v>2058</v>
      </c>
      <c r="E672" s="65" t="s">
        <v>2059</v>
      </c>
      <c r="F672" s="65" t="s">
        <v>2041</v>
      </c>
      <c r="G672" s="65" t="s">
        <v>71</v>
      </c>
      <c r="H672" s="65" t="s">
        <v>104</v>
      </c>
      <c r="I672" s="65" t="s">
        <v>2041</v>
      </c>
      <c r="J672" s="65" t="s">
        <v>2060</v>
      </c>
      <c r="K672" s="71">
        <v>44666</v>
      </c>
      <c r="L672" s="65" t="s">
        <v>2046</v>
      </c>
      <c r="M672" s="65" t="s">
        <v>1999</v>
      </c>
      <c r="N672" s="65">
        <v>114000</v>
      </c>
      <c r="O672" s="65" t="s">
        <v>76</v>
      </c>
      <c r="P672" s="65">
        <f>VLOOKUP(D672,资产包数据!B:G,5,0)</f>
        <v>48</v>
      </c>
      <c r="Q672" s="65">
        <v>3080</v>
      </c>
      <c r="R672" s="65"/>
      <c r="S672" s="65">
        <v>15400</v>
      </c>
      <c r="T672" s="65">
        <v>15400</v>
      </c>
      <c r="U672" s="65">
        <f>VLOOKUP(D672,资产包数据!B:N,13,0)</f>
        <v>76</v>
      </c>
      <c r="V672" s="65" t="s">
        <v>2061</v>
      </c>
    </row>
    <row r="673" ht="15" spans="1:22">
      <c r="A673" s="65" t="s">
        <v>1118</v>
      </c>
      <c r="B673" s="65" t="s">
        <v>68</v>
      </c>
      <c r="C673" s="65" t="s">
        <v>35</v>
      </c>
      <c r="D673" s="65" t="s">
        <v>2062</v>
      </c>
      <c r="E673" s="65" t="s">
        <v>2063</v>
      </c>
      <c r="F673" s="65" t="s">
        <v>2041</v>
      </c>
      <c r="G673" s="65" t="s">
        <v>71</v>
      </c>
      <c r="H673" s="65" t="s">
        <v>104</v>
      </c>
      <c r="I673" s="65" t="s">
        <v>2041</v>
      </c>
      <c r="J673" s="65" t="s">
        <v>2045</v>
      </c>
      <c r="K673" s="71">
        <v>44727</v>
      </c>
      <c r="L673" s="65" t="s">
        <v>2046</v>
      </c>
      <c r="M673" s="65" t="s">
        <v>1999</v>
      </c>
      <c r="N673" s="65">
        <v>114000</v>
      </c>
      <c r="O673" s="65" t="s">
        <v>76</v>
      </c>
      <c r="P673" s="65">
        <f>VLOOKUP(D673,资产包数据!B:G,5,0)</f>
        <v>48</v>
      </c>
      <c r="Q673" s="65">
        <v>3080</v>
      </c>
      <c r="R673" s="65"/>
      <c r="S673" s="65">
        <v>9240</v>
      </c>
      <c r="T673" s="65">
        <v>9240</v>
      </c>
      <c r="U673" s="65">
        <f>VLOOKUP(D673,资产包数据!B:N,13,0)</f>
        <v>76</v>
      </c>
      <c r="V673" s="65" t="s">
        <v>2064</v>
      </c>
    </row>
    <row r="674" ht="15" spans="1:22">
      <c r="A674" s="65" t="s">
        <v>1994</v>
      </c>
      <c r="B674" s="65" t="s">
        <v>110</v>
      </c>
      <c r="C674" s="65" t="s">
        <v>35</v>
      </c>
      <c r="D674" s="65" t="s">
        <v>2065</v>
      </c>
      <c r="E674" s="65" t="s">
        <v>2066</v>
      </c>
      <c r="F674" s="65"/>
      <c r="G674" s="65" t="s">
        <v>71</v>
      </c>
      <c r="H674" s="65"/>
      <c r="I674" s="65" t="s">
        <v>2002</v>
      </c>
      <c r="J674" s="65"/>
      <c r="K674" s="65"/>
      <c r="L674" s="65" t="s">
        <v>2067</v>
      </c>
      <c r="M674" s="65" t="s">
        <v>1999</v>
      </c>
      <c r="N674" s="65">
        <v>114000</v>
      </c>
      <c r="O674" s="65" t="s">
        <v>76</v>
      </c>
      <c r="P674" s="65">
        <f>VLOOKUP(D674,资产包数据!B:G,5,0)</f>
        <v>48</v>
      </c>
      <c r="Q674" s="65"/>
      <c r="R674" s="65"/>
      <c r="S674" s="65"/>
      <c r="T674" s="65"/>
      <c r="U674" s="65">
        <f>VLOOKUP(D674,资产包数据!B:N,13,0)</f>
        <v>76</v>
      </c>
      <c r="V674" s="65"/>
    </row>
    <row r="675" ht="15" spans="1:22">
      <c r="A675" s="65" t="s">
        <v>1994</v>
      </c>
      <c r="B675" s="65" t="s">
        <v>110</v>
      </c>
      <c r="C675" s="65" t="s">
        <v>35</v>
      </c>
      <c r="D675" s="65" t="s">
        <v>2068</v>
      </c>
      <c r="E675" s="65" t="s">
        <v>2069</v>
      </c>
      <c r="F675" s="65"/>
      <c r="G675" s="65" t="s">
        <v>71</v>
      </c>
      <c r="H675" s="65"/>
      <c r="I675" s="65" t="s">
        <v>2002</v>
      </c>
      <c r="J675" s="65"/>
      <c r="K675" s="65"/>
      <c r="L675" s="65" t="s">
        <v>2067</v>
      </c>
      <c r="M675" s="65" t="s">
        <v>1999</v>
      </c>
      <c r="N675" s="65">
        <v>114000</v>
      </c>
      <c r="O675" s="65" t="s">
        <v>76</v>
      </c>
      <c r="P675" s="65">
        <f>VLOOKUP(D675,资产包数据!B:G,5,0)</f>
        <v>48</v>
      </c>
      <c r="Q675" s="65"/>
      <c r="R675" s="65"/>
      <c r="S675" s="65"/>
      <c r="T675" s="65"/>
      <c r="U675" s="65">
        <f>VLOOKUP(D675,资产包数据!B:N,13,0)</f>
        <v>76</v>
      </c>
      <c r="V675" s="65"/>
    </row>
    <row r="676" ht="15" spans="1:22">
      <c r="A676" s="65" t="s">
        <v>1994</v>
      </c>
      <c r="B676" s="65" t="s">
        <v>110</v>
      </c>
      <c r="C676" s="65" t="s">
        <v>35</v>
      </c>
      <c r="D676" s="65" t="s">
        <v>2070</v>
      </c>
      <c r="E676" s="65" t="s">
        <v>2071</v>
      </c>
      <c r="F676" s="65"/>
      <c r="G676" s="65" t="s">
        <v>71</v>
      </c>
      <c r="H676" s="65"/>
      <c r="I676" s="65" t="s">
        <v>2002</v>
      </c>
      <c r="J676" s="65"/>
      <c r="K676" s="65"/>
      <c r="L676" s="65" t="s">
        <v>2067</v>
      </c>
      <c r="M676" s="65" t="s">
        <v>1999</v>
      </c>
      <c r="N676" s="65">
        <v>114000</v>
      </c>
      <c r="O676" s="65" t="s">
        <v>76</v>
      </c>
      <c r="P676" s="65">
        <f>VLOOKUP(D676,资产包数据!B:G,5,0)</f>
        <v>48</v>
      </c>
      <c r="Q676" s="65"/>
      <c r="R676" s="65"/>
      <c r="S676" s="65"/>
      <c r="T676" s="65"/>
      <c r="U676" s="65">
        <f>VLOOKUP(D676,资产包数据!B:N,13,0)</f>
        <v>76</v>
      </c>
      <c r="V676" s="65"/>
    </row>
    <row r="677" ht="15" spans="1:22">
      <c r="A677" s="65" t="s">
        <v>1994</v>
      </c>
      <c r="B677" s="65" t="s">
        <v>110</v>
      </c>
      <c r="C677" s="65" t="s">
        <v>35</v>
      </c>
      <c r="D677" s="65" t="s">
        <v>2072</v>
      </c>
      <c r="E677" s="65" t="s">
        <v>2073</v>
      </c>
      <c r="F677" s="65"/>
      <c r="G677" s="65" t="s">
        <v>71</v>
      </c>
      <c r="H677" s="65"/>
      <c r="I677" s="65" t="s">
        <v>2002</v>
      </c>
      <c r="J677" s="65"/>
      <c r="K677" s="65"/>
      <c r="L677" s="65" t="s">
        <v>2067</v>
      </c>
      <c r="M677" s="65" t="s">
        <v>1999</v>
      </c>
      <c r="N677" s="65">
        <v>114000</v>
      </c>
      <c r="O677" s="65" t="s">
        <v>76</v>
      </c>
      <c r="P677" s="65">
        <f>VLOOKUP(D677,资产包数据!B:G,5,0)</f>
        <v>48</v>
      </c>
      <c r="Q677" s="65"/>
      <c r="R677" s="65"/>
      <c r="S677" s="65"/>
      <c r="T677" s="65"/>
      <c r="U677" s="65">
        <f>VLOOKUP(D677,资产包数据!B:N,13,0)</f>
        <v>76</v>
      </c>
      <c r="V677" s="65"/>
    </row>
    <row r="678" ht="15" spans="1:22">
      <c r="A678" s="65" t="s">
        <v>1994</v>
      </c>
      <c r="B678" s="65" t="s">
        <v>110</v>
      </c>
      <c r="C678" s="65" t="s">
        <v>35</v>
      </c>
      <c r="D678" s="65" t="s">
        <v>2074</v>
      </c>
      <c r="E678" s="65" t="s">
        <v>2075</v>
      </c>
      <c r="F678" s="65"/>
      <c r="G678" s="65" t="s">
        <v>71</v>
      </c>
      <c r="H678" s="65"/>
      <c r="I678" s="65" t="s">
        <v>2002</v>
      </c>
      <c r="J678" s="65"/>
      <c r="K678" s="65"/>
      <c r="L678" s="65" t="s">
        <v>2067</v>
      </c>
      <c r="M678" s="65" t="s">
        <v>1999</v>
      </c>
      <c r="N678" s="65">
        <v>114000</v>
      </c>
      <c r="O678" s="65" t="s">
        <v>76</v>
      </c>
      <c r="P678" s="65">
        <f>VLOOKUP(D678,资产包数据!B:G,5,0)</f>
        <v>48</v>
      </c>
      <c r="Q678" s="65"/>
      <c r="R678" s="65"/>
      <c r="S678" s="65"/>
      <c r="T678" s="65"/>
      <c r="U678" s="65">
        <f>VLOOKUP(D678,资产包数据!B:N,13,0)</f>
        <v>76</v>
      </c>
      <c r="V678" s="65"/>
    </row>
    <row r="679" ht="15" spans="1:22">
      <c r="A679" s="65" t="s">
        <v>1994</v>
      </c>
      <c r="B679" s="65" t="s">
        <v>110</v>
      </c>
      <c r="C679" s="65" t="s">
        <v>35</v>
      </c>
      <c r="D679" s="65" t="s">
        <v>2076</v>
      </c>
      <c r="E679" s="65" t="s">
        <v>2077</v>
      </c>
      <c r="F679" s="65"/>
      <c r="G679" s="65" t="s">
        <v>71</v>
      </c>
      <c r="H679" s="65"/>
      <c r="I679" s="65" t="s">
        <v>2002</v>
      </c>
      <c r="J679" s="65"/>
      <c r="K679" s="65"/>
      <c r="L679" s="65" t="s">
        <v>2067</v>
      </c>
      <c r="M679" s="65" t="s">
        <v>1999</v>
      </c>
      <c r="N679" s="65">
        <v>114000</v>
      </c>
      <c r="O679" s="65" t="s">
        <v>76</v>
      </c>
      <c r="P679" s="65">
        <f>VLOOKUP(D679,资产包数据!B:G,5,0)</f>
        <v>48</v>
      </c>
      <c r="Q679" s="65"/>
      <c r="R679" s="65"/>
      <c r="S679" s="65"/>
      <c r="T679" s="65"/>
      <c r="U679" s="65">
        <f>VLOOKUP(D679,资产包数据!B:N,13,0)</f>
        <v>76</v>
      </c>
      <c r="V679" s="65"/>
    </row>
    <row r="680" ht="15" spans="1:22">
      <c r="A680" s="65" t="s">
        <v>1994</v>
      </c>
      <c r="B680" s="65" t="s">
        <v>68</v>
      </c>
      <c r="C680" s="65" t="s">
        <v>35</v>
      </c>
      <c r="D680" s="65" t="s">
        <v>2078</v>
      </c>
      <c r="E680" s="65" t="s">
        <v>2079</v>
      </c>
      <c r="F680" s="65" t="s">
        <v>2002</v>
      </c>
      <c r="G680" s="65" t="s">
        <v>71</v>
      </c>
      <c r="H680" s="65" t="s">
        <v>104</v>
      </c>
      <c r="I680" s="65" t="s">
        <v>2002</v>
      </c>
      <c r="J680" s="65" t="s">
        <v>2080</v>
      </c>
      <c r="K680" s="71">
        <v>44843</v>
      </c>
      <c r="L680" s="65" t="s">
        <v>2067</v>
      </c>
      <c r="M680" s="65" t="s">
        <v>1999</v>
      </c>
      <c r="N680" s="65">
        <v>114000</v>
      </c>
      <c r="O680" s="65" t="s">
        <v>76</v>
      </c>
      <c r="P680" s="65">
        <f>VLOOKUP(D680,资产包数据!B:G,5,0)</f>
        <v>48</v>
      </c>
      <c r="Q680" s="65"/>
      <c r="R680" s="65"/>
      <c r="S680" s="65"/>
      <c r="T680" s="65"/>
      <c r="U680" s="65">
        <f>VLOOKUP(D680,资产包数据!B:N,13,0)</f>
        <v>76</v>
      </c>
      <c r="V680" s="65" t="s">
        <v>2081</v>
      </c>
    </row>
    <row r="681" ht="15" spans="1:22">
      <c r="A681" s="65" t="s">
        <v>1994</v>
      </c>
      <c r="B681" s="65" t="s">
        <v>110</v>
      </c>
      <c r="C681" s="65" t="s">
        <v>35</v>
      </c>
      <c r="D681" s="65" t="s">
        <v>2082</v>
      </c>
      <c r="E681" s="65" t="s">
        <v>2083</v>
      </c>
      <c r="F681" s="65"/>
      <c r="G681" s="65" t="s">
        <v>71</v>
      </c>
      <c r="H681" s="65"/>
      <c r="I681" s="65" t="s">
        <v>2002</v>
      </c>
      <c r="J681" s="65"/>
      <c r="K681" s="65"/>
      <c r="L681" s="65" t="s">
        <v>2067</v>
      </c>
      <c r="M681" s="65" t="s">
        <v>1999</v>
      </c>
      <c r="N681" s="65">
        <v>114000</v>
      </c>
      <c r="O681" s="65" t="s">
        <v>76</v>
      </c>
      <c r="P681" s="65">
        <f>VLOOKUP(D681,资产包数据!B:G,5,0)</f>
        <v>48</v>
      </c>
      <c r="Q681" s="65"/>
      <c r="R681" s="65"/>
      <c r="S681" s="65"/>
      <c r="T681" s="65"/>
      <c r="U681" s="65">
        <f>VLOOKUP(D681,资产包数据!B:N,13,0)</f>
        <v>76</v>
      </c>
      <c r="V681" s="65"/>
    </row>
    <row r="682" ht="15" spans="1:22">
      <c r="A682" s="65" t="s">
        <v>1994</v>
      </c>
      <c r="B682" s="65" t="s">
        <v>110</v>
      </c>
      <c r="C682" s="65" t="s">
        <v>35</v>
      </c>
      <c r="D682" s="65" t="s">
        <v>2084</v>
      </c>
      <c r="E682" s="65" t="s">
        <v>2085</v>
      </c>
      <c r="F682" s="65"/>
      <c r="G682" s="65" t="s">
        <v>71</v>
      </c>
      <c r="H682" s="65"/>
      <c r="I682" s="65" t="s">
        <v>2002</v>
      </c>
      <c r="J682" s="65"/>
      <c r="K682" s="65"/>
      <c r="L682" s="65" t="s">
        <v>2067</v>
      </c>
      <c r="M682" s="65" t="s">
        <v>1999</v>
      </c>
      <c r="N682" s="65">
        <v>114000</v>
      </c>
      <c r="O682" s="65" t="s">
        <v>76</v>
      </c>
      <c r="P682" s="65">
        <f>VLOOKUP(D682,资产包数据!B:G,5,0)</f>
        <v>48</v>
      </c>
      <c r="Q682" s="65"/>
      <c r="R682" s="65"/>
      <c r="S682" s="65"/>
      <c r="T682" s="65"/>
      <c r="U682" s="65">
        <f>VLOOKUP(D682,资产包数据!B:N,13,0)</f>
        <v>76</v>
      </c>
      <c r="V682" s="65"/>
    </row>
    <row r="683" ht="15" spans="1:22">
      <c r="A683" s="65" t="s">
        <v>1994</v>
      </c>
      <c r="B683" s="65" t="s">
        <v>68</v>
      </c>
      <c r="C683" s="65" t="s">
        <v>35</v>
      </c>
      <c r="D683" s="65" t="s">
        <v>2086</v>
      </c>
      <c r="E683" s="65" t="s">
        <v>2087</v>
      </c>
      <c r="F683" s="65" t="s">
        <v>2002</v>
      </c>
      <c r="G683" s="65" t="s">
        <v>71</v>
      </c>
      <c r="H683" s="65" t="s">
        <v>104</v>
      </c>
      <c r="I683" s="65" t="s">
        <v>2002</v>
      </c>
      <c r="J683" s="65" t="s">
        <v>2088</v>
      </c>
      <c r="K683" s="71">
        <v>44832</v>
      </c>
      <c r="L683" s="65" t="s">
        <v>2089</v>
      </c>
      <c r="M683" s="65" t="s">
        <v>1106</v>
      </c>
      <c r="N683" s="65">
        <v>114000</v>
      </c>
      <c r="O683" s="65" t="s">
        <v>76</v>
      </c>
      <c r="P683" s="65">
        <f>VLOOKUP(D683,资产包数据!B:G,5,0)</f>
        <v>48</v>
      </c>
      <c r="Q683" s="65">
        <v>3080</v>
      </c>
      <c r="R683" s="65"/>
      <c r="S683" s="65"/>
      <c r="T683" s="65"/>
      <c r="U683" s="65">
        <f>VLOOKUP(D683,资产包数据!B:N,13,0)</f>
        <v>76</v>
      </c>
      <c r="V683" s="65" t="s">
        <v>2090</v>
      </c>
    </row>
    <row r="684" ht="15" spans="1:22">
      <c r="A684" s="65" t="s">
        <v>1994</v>
      </c>
      <c r="B684" s="65" t="s">
        <v>68</v>
      </c>
      <c r="C684" s="65" t="s">
        <v>35</v>
      </c>
      <c r="D684" s="65" t="s">
        <v>2091</v>
      </c>
      <c r="E684" s="65" t="s">
        <v>2092</v>
      </c>
      <c r="F684" s="65" t="s">
        <v>2002</v>
      </c>
      <c r="G684" s="65" t="s">
        <v>71</v>
      </c>
      <c r="H684" s="65" t="s">
        <v>104</v>
      </c>
      <c r="I684" s="65" t="s">
        <v>2002</v>
      </c>
      <c r="J684" s="65" t="s">
        <v>2088</v>
      </c>
      <c r="K684" s="71">
        <v>44832</v>
      </c>
      <c r="L684" s="65" t="s">
        <v>2089</v>
      </c>
      <c r="M684" s="65" t="s">
        <v>1106</v>
      </c>
      <c r="N684" s="65">
        <v>114000</v>
      </c>
      <c r="O684" s="65" t="s">
        <v>76</v>
      </c>
      <c r="P684" s="65">
        <f>VLOOKUP(D684,资产包数据!B:G,5,0)</f>
        <v>48</v>
      </c>
      <c r="Q684" s="65">
        <v>3080</v>
      </c>
      <c r="R684" s="65"/>
      <c r="S684" s="65"/>
      <c r="T684" s="65"/>
      <c r="U684" s="65">
        <f>VLOOKUP(D684,资产包数据!B:N,13,0)</f>
        <v>76</v>
      </c>
      <c r="V684" s="65" t="s">
        <v>2093</v>
      </c>
    </row>
    <row r="685" ht="15" spans="1:22">
      <c r="A685" s="65" t="s">
        <v>1994</v>
      </c>
      <c r="B685" s="65" t="s">
        <v>68</v>
      </c>
      <c r="C685" s="65" t="s">
        <v>35</v>
      </c>
      <c r="D685" s="65" t="s">
        <v>2094</v>
      </c>
      <c r="E685" s="65" t="s">
        <v>2095</v>
      </c>
      <c r="F685" s="65" t="s">
        <v>2002</v>
      </c>
      <c r="G685" s="65" t="s">
        <v>71</v>
      </c>
      <c r="H685" s="65" t="s">
        <v>104</v>
      </c>
      <c r="I685" s="65" t="s">
        <v>2002</v>
      </c>
      <c r="J685" s="65" t="s">
        <v>2096</v>
      </c>
      <c r="K685" s="71">
        <v>44824</v>
      </c>
      <c r="L685" s="65" t="s">
        <v>2089</v>
      </c>
      <c r="M685" s="65" t="s">
        <v>1106</v>
      </c>
      <c r="N685" s="65">
        <v>114000</v>
      </c>
      <c r="O685" s="65" t="s">
        <v>76</v>
      </c>
      <c r="P685" s="65">
        <f>VLOOKUP(D685,资产包数据!B:G,5,0)</f>
        <v>48</v>
      </c>
      <c r="Q685" s="65">
        <v>3080</v>
      </c>
      <c r="R685" s="65"/>
      <c r="S685" s="65"/>
      <c r="T685" s="65"/>
      <c r="U685" s="65">
        <f>VLOOKUP(D685,资产包数据!B:N,13,0)</f>
        <v>76</v>
      </c>
      <c r="V685" s="65" t="s">
        <v>2097</v>
      </c>
    </row>
    <row r="686" ht="15" spans="1:22">
      <c r="A686" s="65" t="s">
        <v>1994</v>
      </c>
      <c r="B686" s="65" t="s">
        <v>68</v>
      </c>
      <c r="C686" s="65" t="s">
        <v>35</v>
      </c>
      <c r="D686" s="65" t="s">
        <v>2098</v>
      </c>
      <c r="E686" s="65" t="s">
        <v>2099</v>
      </c>
      <c r="F686" s="65" t="s">
        <v>2002</v>
      </c>
      <c r="G686" s="65" t="s">
        <v>71</v>
      </c>
      <c r="H686" s="65" t="s">
        <v>104</v>
      </c>
      <c r="I686" s="65" t="s">
        <v>2002</v>
      </c>
      <c r="J686" s="65" t="s">
        <v>2096</v>
      </c>
      <c r="K686" s="71">
        <v>44824</v>
      </c>
      <c r="L686" s="65" t="s">
        <v>2089</v>
      </c>
      <c r="M686" s="65" t="s">
        <v>1106</v>
      </c>
      <c r="N686" s="65">
        <v>114000</v>
      </c>
      <c r="O686" s="65" t="s">
        <v>76</v>
      </c>
      <c r="P686" s="65">
        <f>VLOOKUP(D686,资产包数据!B:G,5,0)</f>
        <v>48</v>
      </c>
      <c r="Q686" s="65">
        <v>3080</v>
      </c>
      <c r="R686" s="65"/>
      <c r="S686" s="65"/>
      <c r="T686" s="65"/>
      <c r="U686" s="65">
        <f>VLOOKUP(D686,资产包数据!B:N,13,0)</f>
        <v>76</v>
      </c>
      <c r="V686" s="65" t="s">
        <v>2100</v>
      </c>
    </row>
    <row r="687" ht="15" spans="1:22">
      <c r="A687" s="65" t="s">
        <v>1994</v>
      </c>
      <c r="B687" s="65" t="s">
        <v>68</v>
      </c>
      <c r="C687" s="65" t="s">
        <v>35</v>
      </c>
      <c r="D687" s="65" t="s">
        <v>2101</v>
      </c>
      <c r="E687" s="65" t="s">
        <v>2102</v>
      </c>
      <c r="F687" s="65" t="s">
        <v>2002</v>
      </c>
      <c r="G687" s="65" t="s">
        <v>71</v>
      </c>
      <c r="H687" s="65" t="s">
        <v>104</v>
      </c>
      <c r="I687" s="65" t="s">
        <v>2002</v>
      </c>
      <c r="J687" s="65" t="s">
        <v>2096</v>
      </c>
      <c r="K687" s="71">
        <v>44824</v>
      </c>
      <c r="L687" s="65" t="s">
        <v>2089</v>
      </c>
      <c r="M687" s="65" t="s">
        <v>1106</v>
      </c>
      <c r="N687" s="65">
        <v>114000</v>
      </c>
      <c r="O687" s="65" t="s">
        <v>76</v>
      </c>
      <c r="P687" s="65">
        <f>VLOOKUP(D687,资产包数据!B:G,5,0)</f>
        <v>48</v>
      </c>
      <c r="Q687" s="65">
        <v>3080</v>
      </c>
      <c r="R687" s="65"/>
      <c r="S687" s="65"/>
      <c r="T687" s="65"/>
      <c r="U687" s="65">
        <f>VLOOKUP(D687,资产包数据!B:N,13,0)</f>
        <v>76</v>
      </c>
      <c r="V687" s="65" t="s">
        <v>2103</v>
      </c>
    </row>
    <row r="688" ht="15" spans="1:22">
      <c r="A688" s="65" t="s">
        <v>1994</v>
      </c>
      <c r="B688" s="65" t="s">
        <v>68</v>
      </c>
      <c r="C688" s="65" t="s">
        <v>35</v>
      </c>
      <c r="D688" s="65" t="s">
        <v>2104</v>
      </c>
      <c r="E688" s="65" t="s">
        <v>2105</v>
      </c>
      <c r="F688" s="65" t="s">
        <v>2002</v>
      </c>
      <c r="G688" s="65" t="s">
        <v>71</v>
      </c>
      <c r="H688" s="65" t="s">
        <v>104</v>
      </c>
      <c r="I688" s="65" t="s">
        <v>2002</v>
      </c>
      <c r="J688" s="65" t="s">
        <v>2106</v>
      </c>
      <c r="K688" s="71">
        <v>44816</v>
      </c>
      <c r="L688" s="65" t="s">
        <v>2089</v>
      </c>
      <c r="M688" s="65" t="s">
        <v>1106</v>
      </c>
      <c r="N688" s="65">
        <v>114000</v>
      </c>
      <c r="O688" s="65" t="s">
        <v>76</v>
      </c>
      <c r="P688" s="65">
        <f>VLOOKUP(D688,资产包数据!B:G,5,0)</f>
        <v>48</v>
      </c>
      <c r="Q688" s="65">
        <v>3080</v>
      </c>
      <c r="R688" s="65"/>
      <c r="S688" s="65"/>
      <c r="T688" s="65"/>
      <c r="U688" s="65">
        <f>VLOOKUP(D688,资产包数据!B:N,13,0)</f>
        <v>76</v>
      </c>
      <c r="V688" s="65" t="s">
        <v>2107</v>
      </c>
    </row>
    <row r="689" ht="15" spans="1:22">
      <c r="A689" s="65" t="s">
        <v>1994</v>
      </c>
      <c r="B689" s="65" t="s">
        <v>68</v>
      </c>
      <c r="C689" s="65" t="s">
        <v>35</v>
      </c>
      <c r="D689" s="65" t="s">
        <v>2108</v>
      </c>
      <c r="E689" s="65" t="s">
        <v>2109</v>
      </c>
      <c r="F689" s="65" t="s">
        <v>2002</v>
      </c>
      <c r="G689" s="65" t="s">
        <v>71</v>
      </c>
      <c r="H689" s="65" t="s">
        <v>104</v>
      </c>
      <c r="I689" s="65" t="s">
        <v>2002</v>
      </c>
      <c r="J689" s="65" t="s">
        <v>2106</v>
      </c>
      <c r="K689" s="71">
        <v>44816</v>
      </c>
      <c r="L689" s="65" t="s">
        <v>2089</v>
      </c>
      <c r="M689" s="65" t="s">
        <v>1106</v>
      </c>
      <c r="N689" s="65">
        <v>114000</v>
      </c>
      <c r="O689" s="65" t="s">
        <v>76</v>
      </c>
      <c r="P689" s="65">
        <f>VLOOKUP(D689,资产包数据!B:G,5,0)</f>
        <v>48</v>
      </c>
      <c r="Q689" s="65">
        <v>3080</v>
      </c>
      <c r="R689" s="65"/>
      <c r="S689" s="65"/>
      <c r="T689" s="65"/>
      <c r="U689" s="65">
        <f>VLOOKUP(D689,资产包数据!B:N,13,0)</f>
        <v>76</v>
      </c>
      <c r="V689" s="65" t="s">
        <v>2110</v>
      </c>
    </row>
    <row r="690" ht="15" spans="1:22">
      <c r="A690" s="65" t="s">
        <v>1994</v>
      </c>
      <c r="B690" s="65" t="s">
        <v>68</v>
      </c>
      <c r="C690" s="65" t="s">
        <v>35</v>
      </c>
      <c r="D690" s="65" t="s">
        <v>2111</v>
      </c>
      <c r="E690" s="65" t="s">
        <v>2112</v>
      </c>
      <c r="F690" s="65" t="s">
        <v>2002</v>
      </c>
      <c r="G690" s="65" t="s">
        <v>71</v>
      </c>
      <c r="H690" s="65" t="s">
        <v>104</v>
      </c>
      <c r="I690" s="65" t="s">
        <v>2002</v>
      </c>
      <c r="J690" s="65" t="s">
        <v>2106</v>
      </c>
      <c r="K690" s="71">
        <v>44816</v>
      </c>
      <c r="L690" s="65" t="s">
        <v>2089</v>
      </c>
      <c r="M690" s="65" t="s">
        <v>1106</v>
      </c>
      <c r="N690" s="65">
        <v>114000</v>
      </c>
      <c r="O690" s="65" t="s">
        <v>76</v>
      </c>
      <c r="P690" s="65">
        <f>VLOOKUP(D690,资产包数据!B:G,5,0)</f>
        <v>48</v>
      </c>
      <c r="Q690" s="65">
        <v>3080</v>
      </c>
      <c r="R690" s="65"/>
      <c r="S690" s="65"/>
      <c r="T690" s="65"/>
      <c r="U690" s="65">
        <f>VLOOKUP(D690,资产包数据!B:N,13,0)</f>
        <v>76</v>
      </c>
      <c r="V690" s="65" t="s">
        <v>2113</v>
      </c>
    </row>
    <row r="691" ht="15" spans="1:22">
      <c r="A691" s="65" t="s">
        <v>1994</v>
      </c>
      <c r="B691" s="65" t="s">
        <v>68</v>
      </c>
      <c r="C691" s="65" t="s">
        <v>35</v>
      </c>
      <c r="D691" s="65" t="s">
        <v>2114</v>
      </c>
      <c r="E691" s="65" t="s">
        <v>2115</v>
      </c>
      <c r="F691" s="65" t="s">
        <v>2002</v>
      </c>
      <c r="G691" s="65" t="s">
        <v>71</v>
      </c>
      <c r="H691" s="65" t="s">
        <v>104</v>
      </c>
      <c r="I691" s="65" t="s">
        <v>2002</v>
      </c>
      <c r="J691" s="65" t="s">
        <v>2106</v>
      </c>
      <c r="K691" s="71">
        <v>44816</v>
      </c>
      <c r="L691" s="65" t="s">
        <v>2089</v>
      </c>
      <c r="M691" s="65" t="s">
        <v>1106</v>
      </c>
      <c r="N691" s="65">
        <v>114000</v>
      </c>
      <c r="O691" s="65" t="s">
        <v>76</v>
      </c>
      <c r="P691" s="65">
        <f>VLOOKUP(D691,资产包数据!B:G,5,0)</f>
        <v>48</v>
      </c>
      <c r="Q691" s="65">
        <v>3080</v>
      </c>
      <c r="R691" s="65"/>
      <c r="S691" s="65"/>
      <c r="T691" s="65"/>
      <c r="U691" s="65">
        <f>VLOOKUP(D691,资产包数据!B:N,13,0)</f>
        <v>76</v>
      </c>
      <c r="V691" s="65" t="s">
        <v>2116</v>
      </c>
    </row>
    <row r="692" ht="15" spans="1:22">
      <c r="A692" s="65" t="s">
        <v>1994</v>
      </c>
      <c r="B692" s="65" t="s">
        <v>68</v>
      </c>
      <c r="C692" s="65" t="s">
        <v>35</v>
      </c>
      <c r="D692" s="65" t="s">
        <v>2117</v>
      </c>
      <c r="E692" s="65" t="s">
        <v>2118</v>
      </c>
      <c r="F692" s="65" t="s">
        <v>2119</v>
      </c>
      <c r="G692" s="65" t="s">
        <v>71</v>
      </c>
      <c r="H692" s="65" t="s">
        <v>72</v>
      </c>
      <c r="I692" s="65" t="s">
        <v>2119</v>
      </c>
      <c r="J692" s="65" t="s">
        <v>2120</v>
      </c>
      <c r="K692" s="71">
        <v>44690</v>
      </c>
      <c r="L692" s="65" t="s">
        <v>2121</v>
      </c>
      <c r="M692" s="65" t="s">
        <v>1106</v>
      </c>
      <c r="N692" s="65">
        <v>114000</v>
      </c>
      <c r="O692" s="65" t="s">
        <v>76</v>
      </c>
      <c r="P692" s="65">
        <f>VLOOKUP(D692,资产包数据!B:G,5,0)</f>
        <v>48</v>
      </c>
      <c r="Q692" s="65">
        <v>3080</v>
      </c>
      <c r="R692" s="65"/>
      <c r="S692" s="65">
        <v>12320</v>
      </c>
      <c r="T692" s="65">
        <v>12320</v>
      </c>
      <c r="U692" s="65">
        <f>VLOOKUP(D692,资产包数据!B:N,13,0)</f>
        <v>76</v>
      </c>
      <c r="V692" s="65" t="s">
        <v>2122</v>
      </c>
    </row>
    <row r="693" ht="15" spans="1:22">
      <c r="A693" s="65" t="s">
        <v>1994</v>
      </c>
      <c r="B693" s="65" t="s">
        <v>68</v>
      </c>
      <c r="C693" s="65" t="s">
        <v>35</v>
      </c>
      <c r="D693" s="65" t="s">
        <v>2123</v>
      </c>
      <c r="E693" s="65" t="s">
        <v>2124</v>
      </c>
      <c r="F693" s="65" t="s">
        <v>2119</v>
      </c>
      <c r="G693" s="65" t="s">
        <v>71</v>
      </c>
      <c r="H693" s="65" t="s">
        <v>104</v>
      </c>
      <c r="I693" s="65" t="s">
        <v>2119</v>
      </c>
      <c r="J693" s="65" t="s">
        <v>2125</v>
      </c>
      <c r="K693" s="71">
        <v>44745</v>
      </c>
      <c r="L693" s="65" t="s">
        <v>2121</v>
      </c>
      <c r="M693" s="65" t="s">
        <v>1106</v>
      </c>
      <c r="N693" s="65">
        <v>114000</v>
      </c>
      <c r="O693" s="65" t="s">
        <v>76</v>
      </c>
      <c r="P693" s="65">
        <f>VLOOKUP(D693,资产包数据!B:G,5,0)</f>
        <v>48</v>
      </c>
      <c r="Q693" s="65">
        <v>3080</v>
      </c>
      <c r="R693" s="65"/>
      <c r="S693" s="65">
        <v>6160</v>
      </c>
      <c r="T693" s="65">
        <v>6160</v>
      </c>
      <c r="U693" s="65">
        <f>VLOOKUP(D693,资产包数据!B:N,13,0)</f>
        <v>76</v>
      </c>
      <c r="V693" s="65" t="s">
        <v>2126</v>
      </c>
    </row>
    <row r="694" ht="15" spans="1:22">
      <c r="A694" s="65" t="s">
        <v>1994</v>
      </c>
      <c r="B694" s="65" t="s">
        <v>68</v>
      </c>
      <c r="C694" s="65" t="s">
        <v>35</v>
      </c>
      <c r="D694" s="65" t="s">
        <v>2127</v>
      </c>
      <c r="E694" s="65" t="s">
        <v>2128</v>
      </c>
      <c r="F694" s="65" t="s">
        <v>2119</v>
      </c>
      <c r="G694" s="65" t="s">
        <v>71</v>
      </c>
      <c r="H694" s="65" t="s">
        <v>104</v>
      </c>
      <c r="I694" s="65" t="s">
        <v>2119</v>
      </c>
      <c r="J694" s="65" t="s">
        <v>2129</v>
      </c>
      <c r="K694" s="71">
        <v>44770</v>
      </c>
      <c r="L694" s="65" t="s">
        <v>2121</v>
      </c>
      <c r="M694" s="65" t="s">
        <v>1106</v>
      </c>
      <c r="N694" s="65">
        <v>114000</v>
      </c>
      <c r="O694" s="65" t="s">
        <v>76</v>
      </c>
      <c r="P694" s="65">
        <f>VLOOKUP(D694,资产包数据!B:G,5,0)</f>
        <v>48</v>
      </c>
      <c r="Q694" s="65">
        <v>3080</v>
      </c>
      <c r="R694" s="65"/>
      <c r="S694" s="65">
        <v>6160</v>
      </c>
      <c r="T694" s="65">
        <v>6160</v>
      </c>
      <c r="U694" s="65">
        <f>VLOOKUP(D694,资产包数据!B:N,13,0)</f>
        <v>76</v>
      </c>
      <c r="V694" s="65" t="s">
        <v>2130</v>
      </c>
    </row>
    <row r="695" ht="15" spans="1:22">
      <c r="A695" s="65" t="s">
        <v>1994</v>
      </c>
      <c r="B695" s="65" t="s">
        <v>68</v>
      </c>
      <c r="C695" s="65" t="s">
        <v>35</v>
      </c>
      <c r="D695" s="65" t="s">
        <v>2131</v>
      </c>
      <c r="E695" s="65" t="s">
        <v>2132</v>
      </c>
      <c r="F695" s="65" t="s">
        <v>2119</v>
      </c>
      <c r="G695" s="65" t="s">
        <v>71</v>
      </c>
      <c r="H695" s="65" t="s">
        <v>72</v>
      </c>
      <c r="I695" s="65" t="s">
        <v>2119</v>
      </c>
      <c r="J695" s="65" t="s">
        <v>2120</v>
      </c>
      <c r="K695" s="71">
        <v>44690</v>
      </c>
      <c r="L695" s="65" t="s">
        <v>2121</v>
      </c>
      <c r="M695" s="65" t="s">
        <v>1106</v>
      </c>
      <c r="N695" s="65">
        <v>114000</v>
      </c>
      <c r="O695" s="65" t="s">
        <v>76</v>
      </c>
      <c r="P695" s="65">
        <f>VLOOKUP(D695,资产包数据!B:G,5,0)</f>
        <v>48</v>
      </c>
      <c r="Q695" s="65">
        <v>3080</v>
      </c>
      <c r="R695" s="65"/>
      <c r="S695" s="65">
        <v>12320</v>
      </c>
      <c r="T695" s="65">
        <v>12320</v>
      </c>
      <c r="U695" s="65">
        <f>VLOOKUP(D695,资产包数据!B:N,13,0)</f>
        <v>76</v>
      </c>
      <c r="V695" s="65" t="s">
        <v>2133</v>
      </c>
    </row>
    <row r="696" ht="15" spans="1:22">
      <c r="A696" s="65" t="s">
        <v>1994</v>
      </c>
      <c r="B696" s="65" t="s">
        <v>68</v>
      </c>
      <c r="C696" s="65" t="s">
        <v>35</v>
      </c>
      <c r="D696" s="65" t="s">
        <v>2134</v>
      </c>
      <c r="E696" s="65" t="s">
        <v>2135</v>
      </c>
      <c r="F696" s="65" t="s">
        <v>2119</v>
      </c>
      <c r="G696" s="65" t="s">
        <v>71</v>
      </c>
      <c r="H696" s="65" t="s">
        <v>72</v>
      </c>
      <c r="I696" s="65" t="s">
        <v>2119</v>
      </c>
      <c r="J696" s="65" t="s">
        <v>2136</v>
      </c>
      <c r="K696" s="71">
        <v>44732</v>
      </c>
      <c r="L696" s="65" t="s">
        <v>2121</v>
      </c>
      <c r="M696" s="65" t="s">
        <v>1106</v>
      </c>
      <c r="N696" s="65">
        <v>114000</v>
      </c>
      <c r="O696" s="65" t="s">
        <v>76</v>
      </c>
      <c r="P696" s="65">
        <f>VLOOKUP(D696,资产包数据!B:G,5,0)</f>
        <v>48</v>
      </c>
      <c r="Q696" s="65">
        <v>3080</v>
      </c>
      <c r="R696" s="65"/>
      <c r="S696" s="65">
        <v>9240</v>
      </c>
      <c r="T696" s="65">
        <v>9240</v>
      </c>
      <c r="U696" s="65">
        <f>VLOOKUP(D696,资产包数据!B:N,13,0)</f>
        <v>76</v>
      </c>
      <c r="V696" s="65" t="s">
        <v>2137</v>
      </c>
    </row>
    <row r="697" ht="15" spans="1:22">
      <c r="A697" s="65" t="s">
        <v>1994</v>
      </c>
      <c r="B697" s="65" t="s">
        <v>68</v>
      </c>
      <c r="C697" s="65" t="s">
        <v>35</v>
      </c>
      <c r="D697" s="65" t="s">
        <v>2138</v>
      </c>
      <c r="E697" s="65" t="s">
        <v>2139</v>
      </c>
      <c r="F697" s="65" t="s">
        <v>2119</v>
      </c>
      <c r="G697" s="65" t="s">
        <v>71</v>
      </c>
      <c r="H697" s="65" t="s">
        <v>72</v>
      </c>
      <c r="I697" s="65" t="s">
        <v>2119</v>
      </c>
      <c r="J697" s="65" t="s">
        <v>2136</v>
      </c>
      <c r="K697" s="71">
        <v>44732</v>
      </c>
      <c r="L697" s="65" t="s">
        <v>2121</v>
      </c>
      <c r="M697" s="65" t="s">
        <v>1106</v>
      </c>
      <c r="N697" s="65">
        <v>114000</v>
      </c>
      <c r="O697" s="65" t="s">
        <v>76</v>
      </c>
      <c r="P697" s="65">
        <f>VLOOKUP(D697,资产包数据!B:G,5,0)</f>
        <v>48</v>
      </c>
      <c r="Q697" s="65">
        <v>3080</v>
      </c>
      <c r="R697" s="65"/>
      <c r="S697" s="65">
        <v>9240</v>
      </c>
      <c r="T697" s="65">
        <v>9240</v>
      </c>
      <c r="U697" s="65">
        <f>VLOOKUP(D697,资产包数据!B:N,13,0)</f>
        <v>76</v>
      </c>
      <c r="V697" s="65" t="s">
        <v>2140</v>
      </c>
    </row>
    <row r="698" ht="15" spans="1:22">
      <c r="A698" s="65" t="s">
        <v>1994</v>
      </c>
      <c r="B698" s="65" t="s">
        <v>68</v>
      </c>
      <c r="C698" s="65" t="s">
        <v>35</v>
      </c>
      <c r="D698" s="65" t="s">
        <v>2141</v>
      </c>
      <c r="E698" s="65" t="s">
        <v>2142</v>
      </c>
      <c r="F698" s="65" t="s">
        <v>2119</v>
      </c>
      <c r="G698" s="65" t="s">
        <v>71</v>
      </c>
      <c r="H698" s="65" t="s">
        <v>104</v>
      </c>
      <c r="I698" s="65" t="s">
        <v>2119</v>
      </c>
      <c r="J698" s="65" t="s">
        <v>2125</v>
      </c>
      <c r="K698" s="71">
        <v>44745</v>
      </c>
      <c r="L698" s="65" t="s">
        <v>2121</v>
      </c>
      <c r="M698" s="65" t="s">
        <v>1106</v>
      </c>
      <c r="N698" s="65">
        <v>114000</v>
      </c>
      <c r="O698" s="65" t="s">
        <v>76</v>
      </c>
      <c r="P698" s="65">
        <f>VLOOKUP(D698,资产包数据!B:G,5,0)</f>
        <v>48</v>
      </c>
      <c r="Q698" s="65">
        <v>3080</v>
      </c>
      <c r="R698" s="65"/>
      <c r="S698" s="65">
        <v>6160</v>
      </c>
      <c r="T698" s="65">
        <v>6160</v>
      </c>
      <c r="U698" s="65">
        <f>VLOOKUP(D698,资产包数据!B:N,13,0)</f>
        <v>76</v>
      </c>
      <c r="V698" s="65" t="s">
        <v>2143</v>
      </c>
    </row>
    <row r="699" ht="15" spans="1:22">
      <c r="A699" s="65" t="s">
        <v>1994</v>
      </c>
      <c r="B699" s="65" t="s">
        <v>68</v>
      </c>
      <c r="C699" s="65" t="s">
        <v>35</v>
      </c>
      <c r="D699" s="65" t="s">
        <v>2144</v>
      </c>
      <c r="E699" s="65" t="s">
        <v>2145</v>
      </c>
      <c r="F699" s="65" t="s">
        <v>2119</v>
      </c>
      <c r="G699" s="65" t="s">
        <v>71</v>
      </c>
      <c r="H699" s="65" t="s">
        <v>104</v>
      </c>
      <c r="I699" s="65" t="s">
        <v>2119</v>
      </c>
      <c r="J699" s="65" t="s">
        <v>2146</v>
      </c>
      <c r="K699" s="71">
        <v>44763</v>
      </c>
      <c r="L699" s="65" t="s">
        <v>2121</v>
      </c>
      <c r="M699" s="65" t="s">
        <v>1106</v>
      </c>
      <c r="N699" s="65">
        <v>114000</v>
      </c>
      <c r="O699" s="65" t="s">
        <v>76</v>
      </c>
      <c r="P699" s="65">
        <f>VLOOKUP(D699,资产包数据!B:G,5,0)</f>
        <v>48</v>
      </c>
      <c r="Q699" s="65">
        <v>3080</v>
      </c>
      <c r="R699" s="65"/>
      <c r="S699" s="65">
        <v>6160</v>
      </c>
      <c r="T699" s="65">
        <v>6160</v>
      </c>
      <c r="U699" s="65">
        <f>VLOOKUP(D699,资产包数据!B:N,13,0)</f>
        <v>76</v>
      </c>
      <c r="V699" s="65" t="s">
        <v>2147</v>
      </c>
    </row>
    <row r="700" ht="15" spans="1:22">
      <c r="A700" s="65" t="s">
        <v>1994</v>
      </c>
      <c r="B700" s="65" t="s">
        <v>68</v>
      </c>
      <c r="C700" s="65" t="s">
        <v>35</v>
      </c>
      <c r="D700" s="65" t="s">
        <v>2148</v>
      </c>
      <c r="E700" s="65" t="s">
        <v>2149</v>
      </c>
      <c r="F700" s="65" t="s">
        <v>2119</v>
      </c>
      <c r="G700" s="65" t="s">
        <v>71</v>
      </c>
      <c r="H700" s="65" t="s">
        <v>104</v>
      </c>
      <c r="I700" s="65" t="s">
        <v>2119</v>
      </c>
      <c r="J700" s="65" t="s">
        <v>2125</v>
      </c>
      <c r="K700" s="71">
        <v>44745</v>
      </c>
      <c r="L700" s="65" t="s">
        <v>2121</v>
      </c>
      <c r="M700" s="65" t="s">
        <v>1106</v>
      </c>
      <c r="N700" s="65">
        <v>114000</v>
      </c>
      <c r="O700" s="65" t="s">
        <v>76</v>
      </c>
      <c r="P700" s="65">
        <f>VLOOKUP(D700,资产包数据!B:G,5,0)</f>
        <v>48</v>
      </c>
      <c r="Q700" s="65">
        <v>3080</v>
      </c>
      <c r="R700" s="65"/>
      <c r="S700" s="65">
        <v>6160</v>
      </c>
      <c r="T700" s="65">
        <v>6160</v>
      </c>
      <c r="U700" s="65">
        <f>VLOOKUP(D700,资产包数据!B:N,13,0)</f>
        <v>76</v>
      </c>
      <c r="V700" s="65" t="s">
        <v>2150</v>
      </c>
    </row>
    <row r="701" ht="15" spans="1:22">
      <c r="A701" s="65" t="s">
        <v>1994</v>
      </c>
      <c r="B701" s="65" t="s">
        <v>68</v>
      </c>
      <c r="C701" s="65" t="s">
        <v>35</v>
      </c>
      <c r="D701" s="65" t="s">
        <v>2151</v>
      </c>
      <c r="E701" s="65" t="s">
        <v>2152</v>
      </c>
      <c r="F701" s="65" t="s">
        <v>2119</v>
      </c>
      <c r="G701" s="65" t="s">
        <v>71</v>
      </c>
      <c r="H701" s="65" t="s">
        <v>72</v>
      </c>
      <c r="I701" s="65" t="s">
        <v>2119</v>
      </c>
      <c r="J701" s="65" t="s">
        <v>2136</v>
      </c>
      <c r="K701" s="71">
        <v>44732</v>
      </c>
      <c r="L701" s="65" t="s">
        <v>2121</v>
      </c>
      <c r="M701" s="65" t="s">
        <v>1106</v>
      </c>
      <c r="N701" s="65">
        <v>114000</v>
      </c>
      <c r="O701" s="65" t="s">
        <v>76</v>
      </c>
      <c r="P701" s="65">
        <f>VLOOKUP(D701,资产包数据!B:G,5,0)</f>
        <v>48</v>
      </c>
      <c r="Q701" s="65">
        <v>3080</v>
      </c>
      <c r="R701" s="65"/>
      <c r="S701" s="65">
        <v>9240</v>
      </c>
      <c r="T701" s="65">
        <v>9240</v>
      </c>
      <c r="U701" s="65">
        <f>VLOOKUP(D701,资产包数据!B:N,13,0)</f>
        <v>76</v>
      </c>
      <c r="V701" s="65" t="s">
        <v>2153</v>
      </c>
    </row>
    <row r="702" ht="15" spans="1:22">
      <c r="A702" s="65" t="s">
        <v>1994</v>
      </c>
      <c r="B702" s="65" t="s">
        <v>68</v>
      </c>
      <c r="C702" s="65" t="s">
        <v>35</v>
      </c>
      <c r="D702" s="65" t="s">
        <v>2154</v>
      </c>
      <c r="E702" s="65" t="s">
        <v>2155</v>
      </c>
      <c r="F702" s="65" t="s">
        <v>2119</v>
      </c>
      <c r="G702" s="65" t="s">
        <v>71</v>
      </c>
      <c r="H702" s="65" t="s">
        <v>104</v>
      </c>
      <c r="I702" s="65" t="s">
        <v>2119</v>
      </c>
      <c r="J702" s="65" t="s">
        <v>2156</v>
      </c>
      <c r="K702" s="71">
        <v>44760</v>
      </c>
      <c r="L702" s="65" t="s">
        <v>2121</v>
      </c>
      <c r="M702" s="65" t="s">
        <v>1106</v>
      </c>
      <c r="N702" s="65">
        <v>114000</v>
      </c>
      <c r="O702" s="65" t="s">
        <v>76</v>
      </c>
      <c r="P702" s="65">
        <f>VLOOKUP(D702,资产包数据!B:G,5,0)</f>
        <v>48</v>
      </c>
      <c r="Q702" s="65">
        <v>3080</v>
      </c>
      <c r="R702" s="65"/>
      <c r="S702" s="65">
        <v>6160</v>
      </c>
      <c r="T702" s="65">
        <v>6160</v>
      </c>
      <c r="U702" s="65">
        <f>VLOOKUP(D702,资产包数据!B:N,13,0)</f>
        <v>75.96</v>
      </c>
      <c r="V702" s="65" t="s">
        <v>2157</v>
      </c>
    </row>
    <row r="703" ht="15" spans="1:22">
      <c r="A703" s="65" t="s">
        <v>1994</v>
      </c>
      <c r="B703" s="65" t="s">
        <v>68</v>
      </c>
      <c r="C703" s="65" t="s">
        <v>35</v>
      </c>
      <c r="D703" s="65" t="s">
        <v>2158</v>
      </c>
      <c r="E703" s="65" t="s">
        <v>2159</v>
      </c>
      <c r="F703" s="65" t="s">
        <v>2002</v>
      </c>
      <c r="G703" s="65" t="s">
        <v>71</v>
      </c>
      <c r="H703" s="65" t="s">
        <v>104</v>
      </c>
      <c r="I703" s="65" t="s">
        <v>2002</v>
      </c>
      <c r="J703" s="65" t="s">
        <v>2160</v>
      </c>
      <c r="K703" s="71">
        <v>44841</v>
      </c>
      <c r="L703" s="65" t="s">
        <v>1998</v>
      </c>
      <c r="M703" s="65" t="s">
        <v>1999</v>
      </c>
      <c r="N703" s="65">
        <v>114000</v>
      </c>
      <c r="O703" s="65" t="s">
        <v>76</v>
      </c>
      <c r="P703" s="65">
        <f>VLOOKUP(D703,资产包数据!B:G,5,0)</f>
        <v>48</v>
      </c>
      <c r="Q703" s="65"/>
      <c r="R703" s="65"/>
      <c r="S703" s="65"/>
      <c r="T703" s="65"/>
      <c r="U703" s="65">
        <f>VLOOKUP(D703,资产包数据!B:N,13,0)</f>
        <v>76</v>
      </c>
      <c r="V703" s="65" t="s">
        <v>2161</v>
      </c>
    </row>
    <row r="704" ht="15" spans="1:22">
      <c r="A704" s="65" t="s">
        <v>1994</v>
      </c>
      <c r="B704" s="65" t="s">
        <v>110</v>
      </c>
      <c r="C704" s="65" t="s">
        <v>35</v>
      </c>
      <c r="D704" s="65" t="s">
        <v>2162</v>
      </c>
      <c r="E704" s="65" t="s">
        <v>2163</v>
      </c>
      <c r="F704" s="65"/>
      <c r="G704" s="65" t="s">
        <v>71</v>
      </c>
      <c r="H704" s="65"/>
      <c r="I704" s="65" t="s">
        <v>2002</v>
      </c>
      <c r="J704" s="65"/>
      <c r="K704" s="65"/>
      <c r="L704" s="65" t="s">
        <v>1998</v>
      </c>
      <c r="M704" s="65" t="s">
        <v>1999</v>
      </c>
      <c r="N704" s="65">
        <v>114000</v>
      </c>
      <c r="O704" s="65" t="s">
        <v>76</v>
      </c>
      <c r="P704" s="65">
        <f>VLOOKUP(D704,资产包数据!B:G,5,0)</f>
        <v>48</v>
      </c>
      <c r="Q704" s="65"/>
      <c r="R704" s="65"/>
      <c r="S704" s="65"/>
      <c r="T704" s="65"/>
      <c r="U704" s="65">
        <f>VLOOKUP(D704,资产包数据!B:N,13,0)</f>
        <v>76</v>
      </c>
      <c r="V704" s="65"/>
    </row>
    <row r="705" ht="15" spans="1:22">
      <c r="A705" s="65" t="s">
        <v>2005</v>
      </c>
      <c r="B705" s="65" t="s">
        <v>68</v>
      </c>
      <c r="C705" s="65" t="s">
        <v>35</v>
      </c>
      <c r="D705" s="65" t="s">
        <v>2164</v>
      </c>
      <c r="E705" s="65" t="s">
        <v>2165</v>
      </c>
      <c r="F705" s="65" t="s">
        <v>1997</v>
      </c>
      <c r="G705" s="65" t="s">
        <v>71</v>
      </c>
      <c r="H705" s="65" t="s">
        <v>104</v>
      </c>
      <c r="I705" s="65" t="s">
        <v>1997</v>
      </c>
      <c r="J705" s="65" t="s">
        <v>2166</v>
      </c>
      <c r="K705" s="71">
        <v>44742</v>
      </c>
      <c r="L705" s="65" t="s">
        <v>1998</v>
      </c>
      <c r="M705" s="65" t="s">
        <v>1999</v>
      </c>
      <c r="N705" s="65">
        <v>114000</v>
      </c>
      <c r="O705" s="65" t="s">
        <v>76</v>
      </c>
      <c r="P705" s="65">
        <f>VLOOKUP(D705,资产包数据!B:G,5,0)</f>
        <v>48</v>
      </c>
      <c r="Q705" s="65">
        <v>3080</v>
      </c>
      <c r="R705" s="65"/>
      <c r="S705" s="65">
        <v>9240</v>
      </c>
      <c r="T705" s="65">
        <v>9240</v>
      </c>
      <c r="U705" s="65">
        <f>VLOOKUP(D705,资产包数据!B:N,13,0)</f>
        <v>76</v>
      </c>
      <c r="V705" s="65" t="s">
        <v>2167</v>
      </c>
    </row>
    <row r="706" ht="15" spans="1:22">
      <c r="A706" s="65" t="s">
        <v>1994</v>
      </c>
      <c r="B706" s="65" t="s">
        <v>110</v>
      </c>
      <c r="C706" s="65" t="s">
        <v>35</v>
      </c>
      <c r="D706" s="65" t="s">
        <v>2168</v>
      </c>
      <c r="E706" s="65" t="s">
        <v>2169</v>
      </c>
      <c r="F706" s="65"/>
      <c r="G706" s="65" t="s">
        <v>71</v>
      </c>
      <c r="H706" s="65"/>
      <c r="I706" s="65" t="s">
        <v>1997</v>
      </c>
      <c r="J706" s="65"/>
      <c r="K706" s="65"/>
      <c r="L706" s="65" t="s">
        <v>1998</v>
      </c>
      <c r="M706" s="65" t="s">
        <v>1999</v>
      </c>
      <c r="N706" s="65">
        <v>114000</v>
      </c>
      <c r="O706" s="65" t="s">
        <v>76</v>
      </c>
      <c r="P706" s="65">
        <f>VLOOKUP(D706,资产包数据!B:G,5,0)</f>
        <v>48</v>
      </c>
      <c r="Q706" s="65"/>
      <c r="R706" s="65"/>
      <c r="S706" s="65"/>
      <c r="T706" s="65"/>
      <c r="U706" s="65">
        <f>VLOOKUP(D706,资产包数据!B:N,13,0)</f>
        <v>76</v>
      </c>
      <c r="V706" s="65"/>
    </row>
    <row r="707" ht="15" spans="1:22">
      <c r="A707" s="65" t="s">
        <v>1994</v>
      </c>
      <c r="B707" s="65" t="s">
        <v>110</v>
      </c>
      <c r="C707" s="65" t="s">
        <v>35</v>
      </c>
      <c r="D707" s="65" t="s">
        <v>2170</v>
      </c>
      <c r="E707" s="65" t="s">
        <v>2171</v>
      </c>
      <c r="F707" s="65"/>
      <c r="G707" s="65" t="s">
        <v>71</v>
      </c>
      <c r="H707" s="65"/>
      <c r="I707" s="65" t="s">
        <v>1997</v>
      </c>
      <c r="J707" s="65"/>
      <c r="K707" s="65"/>
      <c r="L707" s="65" t="s">
        <v>1998</v>
      </c>
      <c r="M707" s="65" t="s">
        <v>1999</v>
      </c>
      <c r="N707" s="65">
        <v>114000</v>
      </c>
      <c r="O707" s="65" t="s">
        <v>76</v>
      </c>
      <c r="P707" s="65">
        <f>VLOOKUP(D707,资产包数据!B:G,5,0)</f>
        <v>48</v>
      </c>
      <c r="Q707" s="65"/>
      <c r="R707" s="65"/>
      <c r="S707" s="65"/>
      <c r="T707" s="65"/>
      <c r="U707" s="65">
        <f>VLOOKUP(D707,资产包数据!B:N,13,0)</f>
        <v>76</v>
      </c>
      <c r="V707" s="65"/>
    </row>
    <row r="708" ht="15" spans="1:22">
      <c r="A708" s="65" t="s">
        <v>1994</v>
      </c>
      <c r="B708" s="65" t="s">
        <v>110</v>
      </c>
      <c r="C708" s="65" t="s">
        <v>35</v>
      </c>
      <c r="D708" s="65" t="s">
        <v>2172</v>
      </c>
      <c r="E708" s="65" t="s">
        <v>2173</v>
      </c>
      <c r="F708" s="65"/>
      <c r="G708" s="65" t="s">
        <v>71</v>
      </c>
      <c r="H708" s="65"/>
      <c r="I708" s="65" t="s">
        <v>1997</v>
      </c>
      <c r="J708" s="65"/>
      <c r="K708" s="65"/>
      <c r="L708" s="65" t="s">
        <v>1998</v>
      </c>
      <c r="M708" s="65" t="s">
        <v>1999</v>
      </c>
      <c r="N708" s="65">
        <v>114000</v>
      </c>
      <c r="O708" s="65" t="s">
        <v>76</v>
      </c>
      <c r="P708" s="65">
        <f>VLOOKUP(D708,资产包数据!B:G,5,0)</f>
        <v>48</v>
      </c>
      <c r="Q708" s="65"/>
      <c r="R708" s="65"/>
      <c r="S708" s="65"/>
      <c r="T708" s="65"/>
      <c r="U708" s="65">
        <f>VLOOKUP(D708,资产包数据!B:N,13,0)</f>
        <v>76</v>
      </c>
      <c r="V708" s="65"/>
    </row>
    <row r="709" ht="15" spans="1:22">
      <c r="A709" s="65" t="s">
        <v>1994</v>
      </c>
      <c r="B709" s="65" t="s">
        <v>110</v>
      </c>
      <c r="C709" s="65" t="s">
        <v>35</v>
      </c>
      <c r="D709" s="65" t="s">
        <v>2174</v>
      </c>
      <c r="E709" s="65" t="s">
        <v>2175</v>
      </c>
      <c r="F709" s="65"/>
      <c r="G709" s="65" t="s">
        <v>71</v>
      </c>
      <c r="H709" s="65"/>
      <c r="I709" s="65" t="s">
        <v>2002</v>
      </c>
      <c r="J709" s="65"/>
      <c r="K709" s="65"/>
      <c r="L709" s="65" t="s">
        <v>1998</v>
      </c>
      <c r="M709" s="65" t="s">
        <v>1999</v>
      </c>
      <c r="N709" s="65">
        <v>114000</v>
      </c>
      <c r="O709" s="65" t="s">
        <v>76</v>
      </c>
      <c r="P709" s="65">
        <f>VLOOKUP(D709,资产包数据!B:G,5,0)</f>
        <v>48</v>
      </c>
      <c r="Q709" s="65"/>
      <c r="R709" s="65"/>
      <c r="S709" s="65"/>
      <c r="T709" s="65"/>
      <c r="U709" s="65">
        <f>VLOOKUP(D709,资产包数据!B:N,13,0)</f>
        <v>76</v>
      </c>
      <c r="V709" s="65"/>
    </row>
    <row r="710" ht="15" spans="1:22">
      <c r="A710" s="65" t="s">
        <v>1994</v>
      </c>
      <c r="B710" s="65" t="s">
        <v>110</v>
      </c>
      <c r="C710" s="65" t="s">
        <v>35</v>
      </c>
      <c r="D710" s="65" t="s">
        <v>2176</v>
      </c>
      <c r="E710" s="65" t="s">
        <v>2177</v>
      </c>
      <c r="F710" s="65"/>
      <c r="G710" s="65" t="s">
        <v>71</v>
      </c>
      <c r="H710" s="65"/>
      <c r="I710" s="65" t="s">
        <v>2002</v>
      </c>
      <c r="J710" s="65"/>
      <c r="K710" s="65"/>
      <c r="L710" s="65" t="s">
        <v>1998</v>
      </c>
      <c r="M710" s="65" t="s">
        <v>1999</v>
      </c>
      <c r="N710" s="65">
        <v>114000</v>
      </c>
      <c r="O710" s="65" t="s">
        <v>76</v>
      </c>
      <c r="P710" s="65">
        <f>VLOOKUP(D710,资产包数据!B:G,5,0)</f>
        <v>48</v>
      </c>
      <c r="Q710" s="65"/>
      <c r="R710" s="65"/>
      <c r="S710" s="65"/>
      <c r="T710" s="65"/>
      <c r="U710" s="65">
        <f>VLOOKUP(D710,资产包数据!B:N,13,0)</f>
        <v>76</v>
      </c>
      <c r="V710" s="65"/>
    </row>
    <row r="711" ht="15" spans="1:22">
      <c r="A711" s="65" t="s">
        <v>1994</v>
      </c>
      <c r="B711" s="65" t="s">
        <v>68</v>
      </c>
      <c r="C711" s="65" t="s">
        <v>35</v>
      </c>
      <c r="D711" s="65" t="s">
        <v>2178</v>
      </c>
      <c r="E711" s="65" t="s">
        <v>2179</v>
      </c>
      <c r="F711" s="65" t="s">
        <v>2002</v>
      </c>
      <c r="G711" s="65" t="s">
        <v>71</v>
      </c>
      <c r="H711" s="65" t="s">
        <v>104</v>
      </c>
      <c r="I711" s="65" t="s">
        <v>2002</v>
      </c>
      <c r="J711" s="65" t="s">
        <v>2096</v>
      </c>
      <c r="K711" s="71">
        <v>44824</v>
      </c>
      <c r="L711" s="65" t="s">
        <v>2089</v>
      </c>
      <c r="M711" s="65" t="s">
        <v>1106</v>
      </c>
      <c r="N711" s="65">
        <v>114000</v>
      </c>
      <c r="O711" s="65" t="s">
        <v>76</v>
      </c>
      <c r="P711" s="65">
        <f>VLOOKUP(D711,资产包数据!B:G,5,0)</f>
        <v>48</v>
      </c>
      <c r="Q711" s="65">
        <v>3080</v>
      </c>
      <c r="R711" s="65"/>
      <c r="S711" s="65"/>
      <c r="T711" s="65"/>
      <c r="U711" s="65">
        <f>VLOOKUP(D711,资产包数据!B:N,13,0)</f>
        <v>76</v>
      </c>
      <c r="V711" s="65" t="s">
        <v>2180</v>
      </c>
    </row>
    <row r="712" ht="15" spans="1:22">
      <c r="A712" s="65" t="s">
        <v>1994</v>
      </c>
      <c r="B712" s="65" t="s">
        <v>68</v>
      </c>
      <c r="C712" s="65" t="s">
        <v>35</v>
      </c>
      <c r="D712" s="65" t="s">
        <v>2181</v>
      </c>
      <c r="E712" s="65" t="s">
        <v>2182</v>
      </c>
      <c r="F712" s="65" t="s">
        <v>2002</v>
      </c>
      <c r="G712" s="65" t="s">
        <v>71</v>
      </c>
      <c r="H712" s="65" t="s">
        <v>104</v>
      </c>
      <c r="I712" s="65" t="s">
        <v>2002</v>
      </c>
      <c r="J712" s="65" t="s">
        <v>2183</v>
      </c>
      <c r="K712" s="71">
        <v>44809</v>
      </c>
      <c r="L712" s="65" t="s">
        <v>2089</v>
      </c>
      <c r="M712" s="65" t="s">
        <v>1106</v>
      </c>
      <c r="N712" s="65">
        <v>114000</v>
      </c>
      <c r="O712" s="65" t="s">
        <v>76</v>
      </c>
      <c r="P712" s="65">
        <f>VLOOKUP(D712,资产包数据!B:G,5,0)</f>
        <v>48</v>
      </c>
      <c r="Q712" s="65">
        <v>3080</v>
      </c>
      <c r="R712" s="65"/>
      <c r="S712" s="65"/>
      <c r="T712" s="65"/>
      <c r="U712" s="65">
        <f>VLOOKUP(D712,资产包数据!B:N,13,0)</f>
        <v>76</v>
      </c>
      <c r="V712" s="65" t="s">
        <v>2184</v>
      </c>
    </row>
    <row r="713" ht="15" spans="1:22">
      <c r="A713" s="65" t="s">
        <v>1994</v>
      </c>
      <c r="B713" s="65" t="s">
        <v>68</v>
      </c>
      <c r="C713" s="65" t="s">
        <v>35</v>
      </c>
      <c r="D713" s="65" t="s">
        <v>2185</v>
      </c>
      <c r="E713" s="65" t="s">
        <v>2186</v>
      </c>
      <c r="F713" s="65" t="s">
        <v>2002</v>
      </c>
      <c r="G713" s="65" t="s">
        <v>71</v>
      </c>
      <c r="H713" s="65" t="s">
        <v>104</v>
      </c>
      <c r="I713" s="65" t="s">
        <v>2002</v>
      </c>
      <c r="J713" s="65" t="s">
        <v>2187</v>
      </c>
      <c r="K713" s="71">
        <v>44820</v>
      </c>
      <c r="L713" s="65" t="s">
        <v>2089</v>
      </c>
      <c r="M713" s="65" t="s">
        <v>1106</v>
      </c>
      <c r="N713" s="65">
        <v>114000</v>
      </c>
      <c r="O713" s="65" t="s">
        <v>76</v>
      </c>
      <c r="P713" s="65">
        <f>VLOOKUP(D713,资产包数据!B:G,5,0)</f>
        <v>48</v>
      </c>
      <c r="Q713" s="65">
        <v>3080</v>
      </c>
      <c r="R713" s="65"/>
      <c r="S713" s="65"/>
      <c r="T713" s="65"/>
      <c r="U713" s="65">
        <f>VLOOKUP(D713,资产包数据!B:N,13,0)</f>
        <v>76</v>
      </c>
      <c r="V713" s="65" t="s">
        <v>2188</v>
      </c>
    </row>
    <row r="714" ht="15" spans="1:22">
      <c r="A714" s="65" t="s">
        <v>1994</v>
      </c>
      <c r="B714" s="65" t="s">
        <v>68</v>
      </c>
      <c r="C714" s="65" t="s">
        <v>35</v>
      </c>
      <c r="D714" s="65" t="s">
        <v>2189</v>
      </c>
      <c r="E714" s="65" t="s">
        <v>2190</v>
      </c>
      <c r="F714" s="65" t="s">
        <v>2002</v>
      </c>
      <c r="G714" s="65" t="s">
        <v>71</v>
      </c>
      <c r="H714" s="65" t="s">
        <v>104</v>
      </c>
      <c r="I714" s="65" t="s">
        <v>2002</v>
      </c>
      <c r="J714" s="65" t="s">
        <v>2183</v>
      </c>
      <c r="K714" s="71">
        <v>44809</v>
      </c>
      <c r="L714" s="65" t="s">
        <v>2089</v>
      </c>
      <c r="M714" s="65" t="s">
        <v>1106</v>
      </c>
      <c r="N714" s="65">
        <v>114000</v>
      </c>
      <c r="O714" s="65" t="s">
        <v>76</v>
      </c>
      <c r="P714" s="65">
        <f>VLOOKUP(D714,资产包数据!B:G,5,0)</f>
        <v>48</v>
      </c>
      <c r="Q714" s="65">
        <v>3080</v>
      </c>
      <c r="R714" s="65"/>
      <c r="S714" s="65"/>
      <c r="T714" s="65"/>
      <c r="U714" s="65">
        <f>VLOOKUP(D714,资产包数据!B:N,13,0)</f>
        <v>76</v>
      </c>
      <c r="V714" s="65" t="s">
        <v>2191</v>
      </c>
    </row>
    <row r="715" ht="15" spans="1:22">
      <c r="A715" s="65" t="s">
        <v>1994</v>
      </c>
      <c r="B715" s="65" t="s">
        <v>68</v>
      </c>
      <c r="C715" s="65" t="s">
        <v>35</v>
      </c>
      <c r="D715" s="65" t="s">
        <v>2192</v>
      </c>
      <c r="E715" s="65" t="s">
        <v>2193</v>
      </c>
      <c r="F715" s="65" t="s">
        <v>2002</v>
      </c>
      <c r="G715" s="65" t="s">
        <v>71</v>
      </c>
      <c r="H715" s="65" t="s">
        <v>104</v>
      </c>
      <c r="I715" s="65" t="s">
        <v>2002</v>
      </c>
      <c r="J715" s="65" t="s">
        <v>2194</v>
      </c>
      <c r="K715" s="71">
        <v>44805</v>
      </c>
      <c r="L715" s="65" t="s">
        <v>2089</v>
      </c>
      <c r="M715" s="65" t="s">
        <v>1106</v>
      </c>
      <c r="N715" s="65">
        <v>114000</v>
      </c>
      <c r="O715" s="65" t="s">
        <v>76</v>
      </c>
      <c r="P715" s="65">
        <f>VLOOKUP(D715,资产包数据!B:G,5,0)</f>
        <v>48</v>
      </c>
      <c r="Q715" s="65">
        <v>3080</v>
      </c>
      <c r="R715" s="65"/>
      <c r="S715" s="65"/>
      <c r="T715" s="65"/>
      <c r="U715" s="65">
        <f>VLOOKUP(D715,资产包数据!B:N,13,0)</f>
        <v>76</v>
      </c>
      <c r="V715" s="65" t="s">
        <v>2195</v>
      </c>
    </row>
    <row r="716" ht="15" spans="1:22">
      <c r="A716" s="65" t="s">
        <v>1994</v>
      </c>
      <c r="B716" s="65" t="s">
        <v>68</v>
      </c>
      <c r="C716" s="65" t="s">
        <v>35</v>
      </c>
      <c r="D716" s="65" t="s">
        <v>2196</v>
      </c>
      <c r="E716" s="65" t="s">
        <v>2197</v>
      </c>
      <c r="F716" s="65" t="s">
        <v>2002</v>
      </c>
      <c r="G716" s="65" t="s">
        <v>71</v>
      </c>
      <c r="H716" s="65" t="s">
        <v>104</v>
      </c>
      <c r="I716" s="65" t="s">
        <v>2002</v>
      </c>
      <c r="J716" s="65" t="s">
        <v>2198</v>
      </c>
      <c r="K716" s="71">
        <v>44790</v>
      </c>
      <c r="L716" s="65" t="s">
        <v>2089</v>
      </c>
      <c r="M716" s="65" t="s">
        <v>1106</v>
      </c>
      <c r="N716" s="65">
        <v>114000</v>
      </c>
      <c r="O716" s="65" t="s">
        <v>76</v>
      </c>
      <c r="P716" s="65">
        <f>VLOOKUP(D716,资产包数据!B:G,5,0)</f>
        <v>48</v>
      </c>
      <c r="Q716" s="65">
        <v>3080</v>
      </c>
      <c r="R716" s="65"/>
      <c r="S716" s="65">
        <v>3080</v>
      </c>
      <c r="T716" s="65">
        <v>3080</v>
      </c>
      <c r="U716" s="65">
        <f>VLOOKUP(D716,资产包数据!B:N,13,0)</f>
        <v>76</v>
      </c>
      <c r="V716" s="65" t="s">
        <v>2199</v>
      </c>
    </row>
    <row r="717" ht="15" spans="1:22">
      <c r="A717" s="65" t="s">
        <v>1994</v>
      </c>
      <c r="B717" s="65" t="s">
        <v>68</v>
      </c>
      <c r="C717" s="65" t="s">
        <v>35</v>
      </c>
      <c r="D717" s="65" t="s">
        <v>2200</v>
      </c>
      <c r="E717" s="65" t="s">
        <v>2201</v>
      </c>
      <c r="F717" s="65" t="s">
        <v>2002</v>
      </c>
      <c r="G717" s="65" t="s">
        <v>71</v>
      </c>
      <c r="H717" s="65" t="s">
        <v>104</v>
      </c>
      <c r="I717" s="65" t="s">
        <v>2002</v>
      </c>
      <c r="J717" s="65" t="s">
        <v>2202</v>
      </c>
      <c r="K717" s="71">
        <v>44798</v>
      </c>
      <c r="L717" s="65" t="s">
        <v>2089</v>
      </c>
      <c r="M717" s="65" t="s">
        <v>1106</v>
      </c>
      <c r="N717" s="65">
        <v>114000</v>
      </c>
      <c r="O717" s="65" t="s">
        <v>76</v>
      </c>
      <c r="P717" s="65">
        <f>VLOOKUP(D717,资产包数据!B:G,5,0)</f>
        <v>48</v>
      </c>
      <c r="Q717" s="65">
        <v>3080</v>
      </c>
      <c r="R717" s="65"/>
      <c r="S717" s="65">
        <v>3080</v>
      </c>
      <c r="T717" s="65">
        <v>3080</v>
      </c>
      <c r="U717" s="65">
        <f>VLOOKUP(D717,资产包数据!B:N,13,0)</f>
        <v>76</v>
      </c>
      <c r="V717" s="65" t="s">
        <v>2203</v>
      </c>
    </row>
    <row r="718" ht="15" spans="1:22">
      <c r="A718" s="65" t="s">
        <v>1118</v>
      </c>
      <c r="B718" s="65" t="s">
        <v>68</v>
      </c>
      <c r="C718" s="65" t="s">
        <v>35</v>
      </c>
      <c r="D718" s="65" t="s">
        <v>2204</v>
      </c>
      <c r="E718" s="65" t="s">
        <v>2205</v>
      </c>
      <c r="F718" s="65" t="s">
        <v>2041</v>
      </c>
      <c r="G718" s="65" t="s">
        <v>71</v>
      </c>
      <c r="H718" s="65" t="s">
        <v>104</v>
      </c>
      <c r="I718" s="65" t="s">
        <v>2041</v>
      </c>
      <c r="J718" s="65" t="s">
        <v>2053</v>
      </c>
      <c r="K718" s="71">
        <v>44693</v>
      </c>
      <c r="L718" s="65" t="s">
        <v>2046</v>
      </c>
      <c r="M718" s="65" t="s">
        <v>1999</v>
      </c>
      <c r="N718" s="65">
        <v>114000</v>
      </c>
      <c r="O718" s="65" t="s">
        <v>76</v>
      </c>
      <c r="P718" s="65">
        <f>VLOOKUP(D718,资产包数据!B:G,5,0)</f>
        <v>48</v>
      </c>
      <c r="Q718" s="65">
        <v>3080</v>
      </c>
      <c r="R718" s="65"/>
      <c r="S718" s="65">
        <v>12320</v>
      </c>
      <c r="T718" s="65">
        <v>12320</v>
      </c>
      <c r="U718" s="65">
        <f>VLOOKUP(D718,资产包数据!B:N,13,0)</f>
        <v>76</v>
      </c>
      <c r="V718" s="65" t="s">
        <v>2206</v>
      </c>
    </row>
    <row r="719" ht="15" spans="1:22">
      <c r="A719" s="65" t="s">
        <v>1118</v>
      </c>
      <c r="B719" s="65" t="s">
        <v>68</v>
      </c>
      <c r="C719" s="65" t="s">
        <v>35</v>
      </c>
      <c r="D719" s="65" t="s">
        <v>2207</v>
      </c>
      <c r="E719" s="65" t="s">
        <v>2208</v>
      </c>
      <c r="F719" s="65" t="s">
        <v>2041</v>
      </c>
      <c r="G719" s="65" t="s">
        <v>71</v>
      </c>
      <c r="H719" s="65" t="s">
        <v>104</v>
      </c>
      <c r="I719" s="65" t="s">
        <v>2041</v>
      </c>
      <c r="J719" s="65" t="s">
        <v>2209</v>
      </c>
      <c r="K719" s="71">
        <v>44795</v>
      </c>
      <c r="L719" s="65" t="s">
        <v>2046</v>
      </c>
      <c r="M719" s="65" t="s">
        <v>1999</v>
      </c>
      <c r="N719" s="65">
        <v>114000</v>
      </c>
      <c r="O719" s="65" t="s">
        <v>76</v>
      </c>
      <c r="P719" s="65">
        <f>VLOOKUP(D719,资产包数据!B:G,5,0)</f>
        <v>48</v>
      </c>
      <c r="Q719" s="65">
        <v>3080</v>
      </c>
      <c r="R719" s="65"/>
      <c r="S719" s="65">
        <v>3080</v>
      </c>
      <c r="T719" s="65">
        <v>3080</v>
      </c>
      <c r="U719" s="65">
        <f>VLOOKUP(D719,资产包数据!B:N,13,0)</f>
        <v>76</v>
      </c>
      <c r="V719" s="65" t="s">
        <v>2210</v>
      </c>
    </row>
    <row r="720" ht="15" spans="1:22">
      <c r="A720" s="65" t="s">
        <v>1994</v>
      </c>
      <c r="B720" s="65" t="s">
        <v>110</v>
      </c>
      <c r="C720" s="65" t="s">
        <v>35</v>
      </c>
      <c r="D720" s="65" t="s">
        <v>2211</v>
      </c>
      <c r="E720" s="65" t="s">
        <v>2212</v>
      </c>
      <c r="F720" s="65"/>
      <c r="G720" s="65" t="s">
        <v>71</v>
      </c>
      <c r="H720" s="65"/>
      <c r="I720" s="65" t="s">
        <v>1997</v>
      </c>
      <c r="J720" s="65"/>
      <c r="K720" s="65"/>
      <c r="L720" s="65" t="s">
        <v>1998</v>
      </c>
      <c r="M720" s="65" t="s">
        <v>1999</v>
      </c>
      <c r="N720" s="65">
        <v>114000</v>
      </c>
      <c r="O720" s="65" t="s">
        <v>76</v>
      </c>
      <c r="P720" s="65">
        <f>VLOOKUP(D720,资产包数据!B:G,5,0)</f>
        <v>48</v>
      </c>
      <c r="Q720" s="65"/>
      <c r="R720" s="65"/>
      <c r="S720" s="65"/>
      <c r="T720" s="65"/>
      <c r="U720" s="65">
        <f>VLOOKUP(D720,资产包数据!B:N,13,0)</f>
        <v>76</v>
      </c>
      <c r="V720" s="65"/>
    </row>
    <row r="721" ht="15" spans="1:22">
      <c r="A721" s="65" t="s">
        <v>1994</v>
      </c>
      <c r="B721" s="65" t="s">
        <v>110</v>
      </c>
      <c r="C721" s="65" t="s">
        <v>35</v>
      </c>
      <c r="D721" s="65" t="s">
        <v>2213</v>
      </c>
      <c r="E721" s="65" t="s">
        <v>2214</v>
      </c>
      <c r="F721" s="65"/>
      <c r="G721" s="65" t="s">
        <v>71</v>
      </c>
      <c r="H721" s="65"/>
      <c r="I721" s="65" t="s">
        <v>2002</v>
      </c>
      <c r="J721" s="65"/>
      <c r="K721" s="65"/>
      <c r="L721" s="65" t="s">
        <v>1998</v>
      </c>
      <c r="M721" s="65" t="s">
        <v>1999</v>
      </c>
      <c r="N721" s="65">
        <v>114000</v>
      </c>
      <c r="O721" s="65" t="s">
        <v>76</v>
      </c>
      <c r="P721" s="65">
        <f>VLOOKUP(D721,资产包数据!B:G,5,0)</f>
        <v>48</v>
      </c>
      <c r="Q721" s="65"/>
      <c r="R721" s="65"/>
      <c r="S721" s="65"/>
      <c r="T721" s="65"/>
      <c r="U721" s="65">
        <f>VLOOKUP(D721,资产包数据!B:N,13,0)</f>
        <v>75.93</v>
      </c>
      <c r="V721" s="65"/>
    </row>
    <row r="722" ht="15" spans="1:22">
      <c r="A722" s="65" t="s">
        <v>1118</v>
      </c>
      <c r="B722" s="65" t="s">
        <v>68</v>
      </c>
      <c r="C722" s="65" t="s">
        <v>35</v>
      </c>
      <c r="D722" s="65" t="s">
        <v>2215</v>
      </c>
      <c r="E722" s="65" t="s">
        <v>2216</v>
      </c>
      <c r="F722" s="65" t="s">
        <v>2041</v>
      </c>
      <c r="G722" s="65" t="s">
        <v>71</v>
      </c>
      <c r="H722" s="65" t="s">
        <v>104</v>
      </c>
      <c r="I722" s="65" t="s">
        <v>2041</v>
      </c>
      <c r="J722" s="65" t="s">
        <v>2053</v>
      </c>
      <c r="K722" s="71">
        <v>44693</v>
      </c>
      <c r="L722" s="65" t="s">
        <v>2046</v>
      </c>
      <c r="M722" s="65" t="s">
        <v>1999</v>
      </c>
      <c r="N722" s="65">
        <v>114000</v>
      </c>
      <c r="O722" s="65" t="s">
        <v>76</v>
      </c>
      <c r="P722" s="65">
        <f>VLOOKUP(D722,资产包数据!B:G,5,0)</f>
        <v>48</v>
      </c>
      <c r="Q722" s="65">
        <v>3080</v>
      </c>
      <c r="R722" s="65"/>
      <c r="S722" s="65">
        <v>12320</v>
      </c>
      <c r="T722" s="65">
        <v>12320</v>
      </c>
      <c r="U722" s="65">
        <f>VLOOKUP(D722,资产包数据!B:N,13,0)</f>
        <v>75.96</v>
      </c>
      <c r="V722" s="65" t="s">
        <v>2217</v>
      </c>
    </row>
    <row r="723" ht="15" spans="1:22">
      <c r="A723" s="65" t="s">
        <v>1118</v>
      </c>
      <c r="B723" s="65" t="s">
        <v>68</v>
      </c>
      <c r="C723" s="65" t="s">
        <v>35</v>
      </c>
      <c r="D723" s="65" t="s">
        <v>2218</v>
      </c>
      <c r="E723" s="65" t="s">
        <v>2219</v>
      </c>
      <c r="F723" s="65" t="s">
        <v>2041</v>
      </c>
      <c r="G723" s="65" t="s">
        <v>71</v>
      </c>
      <c r="H723" s="65" t="s">
        <v>104</v>
      </c>
      <c r="I723" s="65" t="s">
        <v>2041</v>
      </c>
      <c r="J723" s="65" t="s">
        <v>2220</v>
      </c>
      <c r="K723" s="71">
        <v>44778</v>
      </c>
      <c r="L723" s="65" t="s">
        <v>2046</v>
      </c>
      <c r="M723" s="65" t="s">
        <v>1999</v>
      </c>
      <c r="N723" s="65">
        <v>114000</v>
      </c>
      <c r="O723" s="65" t="s">
        <v>76</v>
      </c>
      <c r="P723" s="65">
        <f>VLOOKUP(D723,资产包数据!B:G,5,0)</f>
        <v>48</v>
      </c>
      <c r="Q723" s="65">
        <v>3080</v>
      </c>
      <c r="R723" s="65"/>
      <c r="S723" s="65">
        <v>3080</v>
      </c>
      <c r="T723" s="65">
        <v>3080</v>
      </c>
      <c r="U723" s="65">
        <f>VLOOKUP(D723,资产包数据!B:N,13,0)</f>
        <v>76</v>
      </c>
      <c r="V723" s="65" t="s">
        <v>2221</v>
      </c>
    </row>
    <row r="724" ht="15" spans="1:22">
      <c r="A724" s="65" t="s">
        <v>1994</v>
      </c>
      <c r="B724" s="65" t="s">
        <v>68</v>
      </c>
      <c r="C724" s="65" t="s">
        <v>35</v>
      </c>
      <c r="D724" s="65" t="s">
        <v>2222</v>
      </c>
      <c r="E724" s="65" t="s">
        <v>2223</v>
      </c>
      <c r="F724" s="65" t="s">
        <v>2002</v>
      </c>
      <c r="G724" s="65" t="s">
        <v>71</v>
      </c>
      <c r="H724" s="65" t="s">
        <v>104</v>
      </c>
      <c r="I724" s="65" t="s">
        <v>2002</v>
      </c>
      <c r="J724" s="65" t="s">
        <v>2224</v>
      </c>
      <c r="K724" s="71">
        <v>44811</v>
      </c>
      <c r="L724" s="65" t="s">
        <v>2089</v>
      </c>
      <c r="M724" s="65" t="s">
        <v>1106</v>
      </c>
      <c r="N724" s="65">
        <v>114000</v>
      </c>
      <c r="O724" s="65" t="s">
        <v>76</v>
      </c>
      <c r="P724" s="65">
        <f>VLOOKUP(D724,资产包数据!B:G,5,0)</f>
        <v>48</v>
      </c>
      <c r="Q724" s="65">
        <v>3080</v>
      </c>
      <c r="R724" s="65"/>
      <c r="S724" s="65"/>
      <c r="T724" s="65"/>
      <c r="U724" s="65">
        <f>VLOOKUP(D724,资产包数据!B:N,13,0)</f>
        <v>76</v>
      </c>
      <c r="V724" s="65" t="s">
        <v>2225</v>
      </c>
    </row>
    <row r="725" ht="15" spans="1:22">
      <c r="A725" s="65" t="s">
        <v>1994</v>
      </c>
      <c r="B725" s="65" t="s">
        <v>68</v>
      </c>
      <c r="C725" s="65" t="s">
        <v>35</v>
      </c>
      <c r="D725" s="65" t="s">
        <v>2226</v>
      </c>
      <c r="E725" s="65" t="s">
        <v>2227</v>
      </c>
      <c r="F725" s="65" t="s">
        <v>2002</v>
      </c>
      <c r="G725" s="65" t="s">
        <v>71</v>
      </c>
      <c r="H725" s="65" t="s">
        <v>104</v>
      </c>
      <c r="I725" s="65" t="s">
        <v>2002</v>
      </c>
      <c r="J725" s="65" t="s">
        <v>2202</v>
      </c>
      <c r="K725" s="71">
        <v>44798</v>
      </c>
      <c r="L725" s="65" t="s">
        <v>2089</v>
      </c>
      <c r="M725" s="65" t="s">
        <v>1106</v>
      </c>
      <c r="N725" s="65">
        <v>114000</v>
      </c>
      <c r="O725" s="65" t="s">
        <v>76</v>
      </c>
      <c r="P725" s="65">
        <f>VLOOKUP(D725,资产包数据!B:G,5,0)</f>
        <v>48</v>
      </c>
      <c r="Q725" s="65">
        <v>3080</v>
      </c>
      <c r="R725" s="65"/>
      <c r="S725" s="65">
        <v>3080</v>
      </c>
      <c r="T725" s="65">
        <v>3080</v>
      </c>
      <c r="U725" s="65">
        <f>VLOOKUP(D725,资产包数据!B:N,13,0)</f>
        <v>76</v>
      </c>
      <c r="V725" s="65" t="s">
        <v>2228</v>
      </c>
    </row>
    <row r="726" ht="15" spans="1:22">
      <c r="A726" s="65" t="s">
        <v>1994</v>
      </c>
      <c r="B726" s="65" t="s">
        <v>68</v>
      </c>
      <c r="C726" s="65" t="s">
        <v>35</v>
      </c>
      <c r="D726" s="65" t="s">
        <v>2229</v>
      </c>
      <c r="E726" s="65" t="s">
        <v>2230</v>
      </c>
      <c r="F726" s="65" t="s">
        <v>2002</v>
      </c>
      <c r="G726" s="65" t="s">
        <v>71</v>
      </c>
      <c r="H726" s="65" t="s">
        <v>104</v>
      </c>
      <c r="I726" s="65" t="s">
        <v>2002</v>
      </c>
      <c r="J726" s="65" t="s">
        <v>2183</v>
      </c>
      <c r="K726" s="71">
        <v>44809</v>
      </c>
      <c r="L726" s="65" t="s">
        <v>2089</v>
      </c>
      <c r="M726" s="65" t="s">
        <v>1106</v>
      </c>
      <c r="N726" s="65">
        <v>114000</v>
      </c>
      <c r="O726" s="65" t="s">
        <v>76</v>
      </c>
      <c r="P726" s="65">
        <f>VLOOKUP(D726,资产包数据!B:G,5,0)</f>
        <v>48</v>
      </c>
      <c r="Q726" s="65">
        <v>3080</v>
      </c>
      <c r="R726" s="65"/>
      <c r="S726" s="65"/>
      <c r="T726" s="65"/>
      <c r="U726" s="65">
        <f>VLOOKUP(D726,资产包数据!B:N,13,0)</f>
        <v>76</v>
      </c>
      <c r="V726" s="65" t="s">
        <v>546</v>
      </c>
    </row>
    <row r="727" ht="15" spans="1:22">
      <c r="A727" s="65" t="s">
        <v>1994</v>
      </c>
      <c r="B727" s="65" t="s">
        <v>68</v>
      </c>
      <c r="C727" s="65" t="s">
        <v>35</v>
      </c>
      <c r="D727" s="65" t="s">
        <v>2231</v>
      </c>
      <c r="E727" s="65" t="s">
        <v>2232</v>
      </c>
      <c r="F727" s="65" t="s">
        <v>2002</v>
      </c>
      <c r="G727" s="65" t="s">
        <v>71</v>
      </c>
      <c r="H727" s="65" t="s">
        <v>104</v>
      </c>
      <c r="I727" s="65" t="s">
        <v>2002</v>
      </c>
      <c r="J727" s="65" t="s">
        <v>2183</v>
      </c>
      <c r="K727" s="71">
        <v>44809</v>
      </c>
      <c r="L727" s="65" t="s">
        <v>2089</v>
      </c>
      <c r="M727" s="65" t="s">
        <v>1106</v>
      </c>
      <c r="N727" s="65">
        <v>114000</v>
      </c>
      <c r="O727" s="65" t="s">
        <v>76</v>
      </c>
      <c r="P727" s="65">
        <f>VLOOKUP(D727,资产包数据!B:G,5,0)</f>
        <v>48</v>
      </c>
      <c r="Q727" s="65">
        <v>3080</v>
      </c>
      <c r="R727" s="65"/>
      <c r="S727" s="65"/>
      <c r="T727" s="65"/>
      <c r="U727" s="65">
        <f>VLOOKUP(D727,资产包数据!B:N,13,0)</f>
        <v>75.93</v>
      </c>
      <c r="V727" s="65" t="s">
        <v>2233</v>
      </c>
    </row>
    <row r="728" ht="15" spans="1:22">
      <c r="A728" s="65" t="s">
        <v>1994</v>
      </c>
      <c r="B728" s="65" t="s">
        <v>68</v>
      </c>
      <c r="C728" s="65" t="s">
        <v>35</v>
      </c>
      <c r="D728" s="65" t="s">
        <v>2234</v>
      </c>
      <c r="E728" s="65" t="s">
        <v>2235</v>
      </c>
      <c r="F728" s="65" t="s">
        <v>2002</v>
      </c>
      <c r="G728" s="65" t="s">
        <v>2002</v>
      </c>
      <c r="H728" s="65" t="s">
        <v>104</v>
      </c>
      <c r="I728" s="65" t="s">
        <v>2002</v>
      </c>
      <c r="J728" s="65" t="s">
        <v>2236</v>
      </c>
      <c r="K728" s="71">
        <v>44782</v>
      </c>
      <c r="L728" s="65" t="s">
        <v>2237</v>
      </c>
      <c r="M728" s="65" t="s">
        <v>2238</v>
      </c>
      <c r="N728" s="65">
        <v>114000</v>
      </c>
      <c r="O728" s="65" t="s">
        <v>1939</v>
      </c>
      <c r="P728" s="65">
        <f>VLOOKUP(D728,资产包数据!B:G,5,0)</f>
        <v>60</v>
      </c>
      <c r="Q728" s="65">
        <v>2530</v>
      </c>
      <c r="R728" s="65"/>
      <c r="S728" s="65">
        <v>2530</v>
      </c>
      <c r="T728" s="65">
        <v>2530</v>
      </c>
      <c r="U728" s="65">
        <f>VLOOKUP(D728,资产包数据!B:N,13,0)</f>
        <v>104.86</v>
      </c>
      <c r="V728" s="65" t="s">
        <v>2239</v>
      </c>
    </row>
    <row r="729" ht="15" spans="1:22">
      <c r="A729" s="65" t="s">
        <v>1994</v>
      </c>
      <c r="B729" s="65" t="s">
        <v>68</v>
      </c>
      <c r="C729" s="65" t="s">
        <v>35</v>
      </c>
      <c r="D729" s="65" t="s">
        <v>2240</v>
      </c>
      <c r="E729" s="65" t="s">
        <v>2241</v>
      </c>
      <c r="F729" s="65" t="s">
        <v>2002</v>
      </c>
      <c r="G729" s="65" t="s">
        <v>2002</v>
      </c>
      <c r="H729" s="65" t="s">
        <v>104</v>
      </c>
      <c r="I729" s="65" t="s">
        <v>2002</v>
      </c>
      <c r="J729" s="65" t="s">
        <v>2236</v>
      </c>
      <c r="K729" s="71">
        <v>44782</v>
      </c>
      <c r="L729" s="65" t="s">
        <v>2237</v>
      </c>
      <c r="M729" s="65" t="s">
        <v>2238</v>
      </c>
      <c r="N729" s="65">
        <v>114000</v>
      </c>
      <c r="O729" s="65" t="s">
        <v>1939</v>
      </c>
      <c r="P729" s="65">
        <f>VLOOKUP(D729,资产包数据!B:G,5,0)</f>
        <v>60</v>
      </c>
      <c r="Q729" s="65">
        <v>2530</v>
      </c>
      <c r="R729" s="65"/>
      <c r="S729" s="65">
        <v>2530</v>
      </c>
      <c r="T729" s="65">
        <v>2530</v>
      </c>
      <c r="U729" s="65">
        <f>VLOOKUP(D729,资产包数据!B:N,13,0)</f>
        <v>104.86</v>
      </c>
      <c r="V729" s="65" t="s">
        <v>2242</v>
      </c>
    </row>
    <row r="730" ht="15" spans="1:22">
      <c r="A730" s="65" t="s">
        <v>1994</v>
      </c>
      <c r="B730" s="65" t="s">
        <v>68</v>
      </c>
      <c r="C730" s="65" t="s">
        <v>35</v>
      </c>
      <c r="D730" s="65" t="s">
        <v>2243</v>
      </c>
      <c r="E730" s="65" t="s">
        <v>2244</v>
      </c>
      <c r="F730" s="65" t="s">
        <v>2002</v>
      </c>
      <c r="G730" s="65" t="s">
        <v>2002</v>
      </c>
      <c r="H730" s="65" t="s">
        <v>104</v>
      </c>
      <c r="I730" s="65" t="s">
        <v>2002</v>
      </c>
      <c r="J730" s="65" t="s">
        <v>2245</v>
      </c>
      <c r="K730" s="71">
        <v>44805</v>
      </c>
      <c r="L730" s="65" t="s">
        <v>2237</v>
      </c>
      <c r="M730" s="65" t="s">
        <v>2238</v>
      </c>
      <c r="N730" s="65">
        <v>114000</v>
      </c>
      <c r="O730" s="65" t="s">
        <v>1939</v>
      </c>
      <c r="P730" s="65">
        <f>VLOOKUP(D730,资产包数据!B:G,5,0)</f>
        <v>60</v>
      </c>
      <c r="Q730" s="65">
        <v>2530</v>
      </c>
      <c r="R730" s="65"/>
      <c r="S730" s="65"/>
      <c r="T730" s="65"/>
      <c r="U730" s="65">
        <f>VLOOKUP(D730,资产包数据!B:N,13,0)</f>
        <v>104.86</v>
      </c>
      <c r="V730" s="65" t="s">
        <v>2246</v>
      </c>
    </row>
    <row r="731" ht="15" spans="1:22">
      <c r="A731" s="65" t="s">
        <v>1994</v>
      </c>
      <c r="B731" s="65" t="s">
        <v>68</v>
      </c>
      <c r="C731" s="65" t="s">
        <v>35</v>
      </c>
      <c r="D731" s="65" t="s">
        <v>2247</v>
      </c>
      <c r="E731" s="65" t="s">
        <v>2248</v>
      </c>
      <c r="F731" s="65" t="s">
        <v>2002</v>
      </c>
      <c r="G731" s="65" t="s">
        <v>2002</v>
      </c>
      <c r="H731" s="65" t="s">
        <v>104</v>
      </c>
      <c r="I731" s="65" t="s">
        <v>2002</v>
      </c>
      <c r="J731" s="65" t="s">
        <v>2249</v>
      </c>
      <c r="K731" s="71">
        <v>44790</v>
      </c>
      <c r="L731" s="65" t="s">
        <v>2237</v>
      </c>
      <c r="M731" s="65" t="s">
        <v>2238</v>
      </c>
      <c r="N731" s="65">
        <v>114000</v>
      </c>
      <c r="O731" s="65" t="s">
        <v>1939</v>
      </c>
      <c r="P731" s="65">
        <f>VLOOKUP(D731,资产包数据!B:G,5,0)</f>
        <v>60</v>
      </c>
      <c r="Q731" s="65">
        <v>2530</v>
      </c>
      <c r="R731" s="65"/>
      <c r="S731" s="65">
        <v>2530</v>
      </c>
      <c r="T731" s="65">
        <v>2530</v>
      </c>
      <c r="U731" s="65">
        <f>VLOOKUP(D731,资产包数据!B:N,13,0)</f>
        <v>104.86</v>
      </c>
      <c r="V731" s="65" t="s">
        <v>2250</v>
      </c>
    </row>
    <row r="732" ht="15" spans="1:22">
      <c r="A732" s="65" t="s">
        <v>1994</v>
      </c>
      <c r="B732" s="65" t="s">
        <v>68</v>
      </c>
      <c r="C732" s="65" t="s">
        <v>35</v>
      </c>
      <c r="D732" s="65" t="s">
        <v>2251</v>
      </c>
      <c r="E732" s="65" t="s">
        <v>2252</v>
      </c>
      <c r="F732" s="65" t="s">
        <v>2002</v>
      </c>
      <c r="G732" s="65" t="s">
        <v>2002</v>
      </c>
      <c r="H732" s="65" t="s">
        <v>104</v>
      </c>
      <c r="I732" s="65" t="s">
        <v>2002</v>
      </c>
      <c r="J732" s="65" t="s">
        <v>2253</v>
      </c>
      <c r="K732" s="71">
        <v>44795</v>
      </c>
      <c r="L732" s="65" t="s">
        <v>2237</v>
      </c>
      <c r="M732" s="65" t="s">
        <v>2238</v>
      </c>
      <c r="N732" s="65">
        <v>114000</v>
      </c>
      <c r="O732" s="65" t="s">
        <v>1939</v>
      </c>
      <c r="P732" s="65">
        <f>VLOOKUP(D732,资产包数据!B:G,5,0)</f>
        <v>60</v>
      </c>
      <c r="Q732" s="65">
        <v>2530</v>
      </c>
      <c r="R732" s="65"/>
      <c r="S732" s="65">
        <v>2530</v>
      </c>
      <c r="T732" s="65">
        <v>2530</v>
      </c>
      <c r="U732" s="65">
        <f>VLOOKUP(D732,资产包数据!B:N,13,0)</f>
        <v>104.86</v>
      </c>
      <c r="V732" s="65" t="s">
        <v>2254</v>
      </c>
    </row>
    <row r="733" ht="15" spans="1:22">
      <c r="A733" s="65" t="s">
        <v>1994</v>
      </c>
      <c r="B733" s="65" t="s">
        <v>68</v>
      </c>
      <c r="C733" s="65" t="s">
        <v>35</v>
      </c>
      <c r="D733" s="65" t="s">
        <v>2255</v>
      </c>
      <c r="E733" s="65" t="s">
        <v>2256</v>
      </c>
      <c r="F733" s="65" t="s">
        <v>2002</v>
      </c>
      <c r="G733" s="65" t="s">
        <v>2002</v>
      </c>
      <c r="H733" s="65" t="s">
        <v>104</v>
      </c>
      <c r="I733" s="65" t="s">
        <v>2002</v>
      </c>
      <c r="J733" s="65" t="s">
        <v>2257</v>
      </c>
      <c r="K733" s="71">
        <v>44778</v>
      </c>
      <c r="L733" s="65" t="s">
        <v>2237</v>
      </c>
      <c r="M733" s="65" t="s">
        <v>2238</v>
      </c>
      <c r="N733" s="65">
        <v>114000</v>
      </c>
      <c r="O733" s="65" t="s">
        <v>1939</v>
      </c>
      <c r="P733" s="65">
        <f>VLOOKUP(D733,资产包数据!B:G,5,0)</f>
        <v>60</v>
      </c>
      <c r="Q733" s="65">
        <v>2530</v>
      </c>
      <c r="R733" s="65"/>
      <c r="S733" s="65">
        <v>2530</v>
      </c>
      <c r="T733" s="65">
        <v>2530</v>
      </c>
      <c r="U733" s="65">
        <f>VLOOKUP(D733,资产包数据!B:N,13,0)</f>
        <v>104.82</v>
      </c>
      <c r="V733" s="65" t="s">
        <v>2258</v>
      </c>
    </row>
    <row r="734" ht="15" spans="1:22">
      <c r="A734" s="65" t="s">
        <v>1994</v>
      </c>
      <c r="B734" s="65" t="s">
        <v>68</v>
      </c>
      <c r="C734" s="65" t="s">
        <v>35</v>
      </c>
      <c r="D734" s="65" t="s">
        <v>2259</v>
      </c>
      <c r="E734" s="65" t="s">
        <v>2260</v>
      </c>
      <c r="F734" s="65" t="s">
        <v>2002</v>
      </c>
      <c r="G734" s="65" t="s">
        <v>2002</v>
      </c>
      <c r="H734" s="65" t="s">
        <v>104</v>
      </c>
      <c r="I734" s="65" t="s">
        <v>2002</v>
      </c>
      <c r="J734" s="65" t="s">
        <v>2261</v>
      </c>
      <c r="K734" s="71">
        <v>44775</v>
      </c>
      <c r="L734" s="65" t="s">
        <v>2237</v>
      </c>
      <c r="M734" s="65" t="s">
        <v>2238</v>
      </c>
      <c r="N734" s="65">
        <v>114000</v>
      </c>
      <c r="O734" s="65" t="s">
        <v>1939</v>
      </c>
      <c r="P734" s="65">
        <f>VLOOKUP(D734,资产包数据!B:G,5,0)</f>
        <v>60</v>
      </c>
      <c r="Q734" s="65">
        <v>2530</v>
      </c>
      <c r="R734" s="65"/>
      <c r="S734" s="65">
        <v>2530</v>
      </c>
      <c r="T734" s="65">
        <v>2530</v>
      </c>
      <c r="U734" s="65">
        <f>VLOOKUP(D734,资产包数据!B:N,13,0)</f>
        <v>104.86</v>
      </c>
      <c r="V734" s="65" t="s">
        <v>2262</v>
      </c>
    </row>
    <row r="735" ht="15" spans="1:22">
      <c r="A735" s="65" t="s">
        <v>1994</v>
      </c>
      <c r="B735" s="65" t="s">
        <v>68</v>
      </c>
      <c r="C735" s="65" t="s">
        <v>35</v>
      </c>
      <c r="D735" s="65" t="s">
        <v>2263</v>
      </c>
      <c r="E735" s="65" t="s">
        <v>2264</v>
      </c>
      <c r="F735" s="65" t="s">
        <v>2002</v>
      </c>
      <c r="G735" s="65" t="s">
        <v>2002</v>
      </c>
      <c r="H735" s="65" t="s">
        <v>104</v>
      </c>
      <c r="I735" s="65" t="s">
        <v>2002</v>
      </c>
      <c r="J735" s="65" t="s">
        <v>2265</v>
      </c>
      <c r="K735" s="71">
        <v>44798</v>
      </c>
      <c r="L735" s="65" t="s">
        <v>2237</v>
      </c>
      <c r="M735" s="65" t="s">
        <v>2238</v>
      </c>
      <c r="N735" s="65">
        <v>114000</v>
      </c>
      <c r="O735" s="65" t="s">
        <v>1939</v>
      </c>
      <c r="P735" s="65">
        <f>VLOOKUP(D735,资产包数据!B:G,5,0)</f>
        <v>60</v>
      </c>
      <c r="Q735" s="65">
        <v>2530</v>
      </c>
      <c r="R735" s="65"/>
      <c r="S735" s="65">
        <v>2530</v>
      </c>
      <c r="T735" s="65">
        <v>2530</v>
      </c>
      <c r="U735" s="65">
        <f>VLOOKUP(D735,资产包数据!B:N,13,0)</f>
        <v>104.86</v>
      </c>
      <c r="V735" s="65" t="s">
        <v>2266</v>
      </c>
    </row>
    <row r="736" ht="15" spans="1:22">
      <c r="A736" s="65" t="s">
        <v>1994</v>
      </c>
      <c r="B736" s="65" t="s">
        <v>68</v>
      </c>
      <c r="C736" s="65" t="s">
        <v>35</v>
      </c>
      <c r="D736" s="65" t="s">
        <v>2267</v>
      </c>
      <c r="E736" s="65" t="s">
        <v>2268</v>
      </c>
      <c r="F736" s="65" t="s">
        <v>2002</v>
      </c>
      <c r="G736" s="65" t="s">
        <v>2002</v>
      </c>
      <c r="H736" s="65" t="s">
        <v>104</v>
      </c>
      <c r="I736" s="65" t="s">
        <v>2002</v>
      </c>
      <c r="J736" s="65" t="s">
        <v>2257</v>
      </c>
      <c r="K736" s="71">
        <v>44778</v>
      </c>
      <c r="L736" s="65" t="s">
        <v>2237</v>
      </c>
      <c r="M736" s="65" t="s">
        <v>2238</v>
      </c>
      <c r="N736" s="65">
        <v>114000</v>
      </c>
      <c r="O736" s="65" t="s">
        <v>1939</v>
      </c>
      <c r="P736" s="65">
        <f>VLOOKUP(D736,资产包数据!B:G,5,0)</f>
        <v>60</v>
      </c>
      <c r="Q736" s="65">
        <v>2530</v>
      </c>
      <c r="R736" s="65"/>
      <c r="S736" s="65">
        <v>2530</v>
      </c>
      <c r="T736" s="65">
        <v>2530</v>
      </c>
      <c r="U736" s="65">
        <f>VLOOKUP(D736,资产包数据!B:N,13,0)</f>
        <v>104.86</v>
      </c>
      <c r="V736" s="65" t="s">
        <v>2269</v>
      </c>
    </row>
    <row r="737" ht="15" spans="1:22">
      <c r="A737" s="65" t="s">
        <v>1994</v>
      </c>
      <c r="B737" s="65" t="s">
        <v>68</v>
      </c>
      <c r="C737" s="65" t="s">
        <v>35</v>
      </c>
      <c r="D737" s="65" t="s">
        <v>2270</v>
      </c>
      <c r="E737" s="65" t="s">
        <v>2271</v>
      </c>
      <c r="F737" s="65" t="s">
        <v>2002</v>
      </c>
      <c r="G737" s="65" t="s">
        <v>2002</v>
      </c>
      <c r="H737" s="65" t="s">
        <v>104</v>
      </c>
      <c r="I737" s="65" t="s">
        <v>2002</v>
      </c>
      <c r="J737" s="65" t="s">
        <v>2261</v>
      </c>
      <c r="K737" s="71">
        <v>44775</v>
      </c>
      <c r="L737" s="65" t="s">
        <v>2237</v>
      </c>
      <c r="M737" s="65" t="s">
        <v>2238</v>
      </c>
      <c r="N737" s="65">
        <v>114000</v>
      </c>
      <c r="O737" s="65" t="s">
        <v>1939</v>
      </c>
      <c r="P737" s="65">
        <f>VLOOKUP(D737,资产包数据!B:G,5,0)</f>
        <v>60</v>
      </c>
      <c r="Q737" s="65">
        <v>2530</v>
      </c>
      <c r="R737" s="65"/>
      <c r="S737" s="65">
        <v>2530</v>
      </c>
      <c r="T737" s="65">
        <v>2530</v>
      </c>
      <c r="U737" s="65">
        <f>VLOOKUP(D737,资产包数据!B:N,13,0)</f>
        <v>104.86</v>
      </c>
      <c r="V737" s="65" t="s">
        <v>2272</v>
      </c>
    </row>
    <row r="738" ht="15" spans="1:22">
      <c r="A738" s="65" t="s">
        <v>2273</v>
      </c>
      <c r="B738" s="65" t="s">
        <v>68</v>
      </c>
      <c r="C738" s="65" t="s">
        <v>35</v>
      </c>
      <c r="D738" s="65" t="s">
        <v>2274</v>
      </c>
      <c r="E738" s="65" t="s">
        <v>2275</v>
      </c>
      <c r="F738" s="65" t="s">
        <v>2276</v>
      </c>
      <c r="G738" s="65" t="s">
        <v>71</v>
      </c>
      <c r="H738" s="65" t="s">
        <v>104</v>
      </c>
      <c r="I738" s="65" t="s">
        <v>2276</v>
      </c>
      <c r="J738" s="65" t="s">
        <v>2277</v>
      </c>
      <c r="K738" s="71">
        <v>44734</v>
      </c>
      <c r="L738" s="65" t="s">
        <v>2067</v>
      </c>
      <c r="M738" s="65" t="s">
        <v>1999</v>
      </c>
      <c r="N738" s="65">
        <v>114000</v>
      </c>
      <c r="O738" s="65" t="s">
        <v>76</v>
      </c>
      <c r="P738" s="65">
        <f>VLOOKUP(D738,资产包数据!B:G,5,0)</f>
        <v>48</v>
      </c>
      <c r="Q738" s="65">
        <v>3080</v>
      </c>
      <c r="R738" s="65"/>
      <c r="S738" s="65">
        <v>9240</v>
      </c>
      <c r="T738" s="65">
        <v>9240</v>
      </c>
      <c r="U738" s="65">
        <f>VLOOKUP(D738,资产包数据!B:N,13,0)</f>
        <v>75.96</v>
      </c>
      <c r="V738" s="65" t="s">
        <v>2278</v>
      </c>
    </row>
    <row r="739" ht="15" spans="1:22">
      <c r="A739" s="65" t="s">
        <v>178</v>
      </c>
      <c r="B739" s="65" t="s">
        <v>68</v>
      </c>
      <c r="C739" s="65" t="s">
        <v>35</v>
      </c>
      <c r="D739" s="65" t="s">
        <v>2279</v>
      </c>
      <c r="E739" s="65" t="s">
        <v>2280</v>
      </c>
      <c r="F739" s="65" t="s">
        <v>1353</v>
      </c>
      <c r="G739" s="65" t="s">
        <v>71</v>
      </c>
      <c r="H739" s="65" t="s">
        <v>72</v>
      </c>
      <c r="I739" s="65" t="s">
        <v>1353</v>
      </c>
      <c r="J739" s="65" t="s">
        <v>1959</v>
      </c>
      <c r="K739" s="71">
        <v>44697</v>
      </c>
      <c r="L739" s="65" t="s">
        <v>2281</v>
      </c>
      <c r="M739" s="65" t="s">
        <v>1999</v>
      </c>
      <c r="N739" s="65">
        <v>114000</v>
      </c>
      <c r="O739" s="65" t="s">
        <v>76</v>
      </c>
      <c r="P739" s="65">
        <f>VLOOKUP(D739,资产包数据!B:G,5,0)</f>
        <v>48</v>
      </c>
      <c r="Q739" s="65">
        <v>3080</v>
      </c>
      <c r="R739" s="65"/>
      <c r="S739" s="65">
        <v>12320</v>
      </c>
      <c r="T739" s="65">
        <v>12320</v>
      </c>
      <c r="U739" s="65">
        <f>VLOOKUP(D739,资产包数据!B:N,13,0)</f>
        <v>76</v>
      </c>
      <c r="V739" s="65" t="s">
        <v>2282</v>
      </c>
    </row>
    <row r="740" ht="15" spans="1:22">
      <c r="A740" s="65" t="s">
        <v>178</v>
      </c>
      <c r="B740" s="65" t="s">
        <v>68</v>
      </c>
      <c r="C740" s="65" t="s">
        <v>35</v>
      </c>
      <c r="D740" s="65" t="s">
        <v>2283</v>
      </c>
      <c r="E740" s="65" t="s">
        <v>2284</v>
      </c>
      <c r="F740" s="65" t="s">
        <v>1353</v>
      </c>
      <c r="G740" s="65" t="s">
        <v>71</v>
      </c>
      <c r="H740" s="65" t="s">
        <v>72</v>
      </c>
      <c r="I740" s="65" t="s">
        <v>1353</v>
      </c>
      <c r="J740" s="65" t="s">
        <v>1959</v>
      </c>
      <c r="K740" s="71">
        <v>44697</v>
      </c>
      <c r="L740" s="65" t="s">
        <v>2281</v>
      </c>
      <c r="M740" s="65" t="s">
        <v>1999</v>
      </c>
      <c r="N740" s="65">
        <v>114000</v>
      </c>
      <c r="O740" s="65" t="s">
        <v>76</v>
      </c>
      <c r="P740" s="65">
        <f>VLOOKUP(D740,资产包数据!B:G,5,0)</f>
        <v>48</v>
      </c>
      <c r="Q740" s="65">
        <v>3080</v>
      </c>
      <c r="R740" s="65"/>
      <c r="S740" s="65">
        <v>12320</v>
      </c>
      <c r="T740" s="65">
        <v>12320</v>
      </c>
      <c r="U740" s="65">
        <f>VLOOKUP(D740,资产包数据!B:N,13,0)</f>
        <v>76</v>
      </c>
      <c r="V740" s="65" t="s">
        <v>2285</v>
      </c>
    </row>
    <row r="741" ht="15" spans="1:22">
      <c r="A741" s="65" t="s">
        <v>178</v>
      </c>
      <c r="B741" s="65" t="s">
        <v>68</v>
      </c>
      <c r="C741" s="65" t="s">
        <v>35</v>
      </c>
      <c r="D741" s="65" t="s">
        <v>2286</v>
      </c>
      <c r="E741" s="65" t="s">
        <v>2287</v>
      </c>
      <c r="F741" s="65" t="s">
        <v>1353</v>
      </c>
      <c r="G741" s="65" t="s">
        <v>71</v>
      </c>
      <c r="H741" s="65" t="s">
        <v>72</v>
      </c>
      <c r="I741" s="65" t="s">
        <v>1353</v>
      </c>
      <c r="J741" s="65" t="s">
        <v>1959</v>
      </c>
      <c r="K741" s="71">
        <v>44697</v>
      </c>
      <c r="L741" s="65" t="s">
        <v>2281</v>
      </c>
      <c r="M741" s="65" t="s">
        <v>1999</v>
      </c>
      <c r="N741" s="65">
        <v>114000</v>
      </c>
      <c r="O741" s="65" t="s">
        <v>76</v>
      </c>
      <c r="P741" s="65">
        <f>VLOOKUP(D741,资产包数据!B:G,5,0)</f>
        <v>48</v>
      </c>
      <c r="Q741" s="65">
        <v>3080</v>
      </c>
      <c r="R741" s="65"/>
      <c r="S741" s="65">
        <v>12320</v>
      </c>
      <c r="T741" s="65">
        <v>12320</v>
      </c>
      <c r="U741" s="65">
        <f>VLOOKUP(D741,资产包数据!B:N,13,0)</f>
        <v>76</v>
      </c>
      <c r="V741" s="65" t="s">
        <v>2288</v>
      </c>
    </row>
    <row r="742" ht="15" spans="1:22">
      <c r="A742" s="65" t="s">
        <v>178</v>
      </c>
      <c r="B742" s="65" t="s">
        <v>68</v>
      </c>
      <c r="C742" s="65" t="s">
        <v>35</v>
      </c>
      <c r="D742" s="65" t="s">
        <v>2289</v>
      </c>
      <c r="E742" s="65" t="s">
        <v>2290</v>
      </c>
      <c r="F742" s="65" t="s">
        <v>1353</v>
      </c>
      <c r="G742" s="65" t="s">
        <v>71</v>
      </c>
      <c r="H742" s="65" t="s">
        <v>72</v>
      </c>
      <c r="I742" s="65" t="s">
        <v>1353</v>
      </c>
      <c r="J742" s="65" t="s">
        <v>1959</v>
      </c>
      <c r="K742" s="71">
        <v>44697</v>
      </c>
      <c r="L742" s="65" t="s">
        <v>2281</v>
      </c>
      <c r="M742" s="65" t="s">
        <v>1999</v>
      </c>
      <c r="N742" s="65">
        <v>114000</v>
      </c>
      <c r="O742" s="65" t="s">
        <v>76</v>
      </c>
      <c r="P742" s="65">
        <f>VLOOKUP(D742,资产包数据!B:G,5,0)</f>
        <v>48</v>
      </c>
      <c r="Q742" s="65">
        <v>3080</v>
      </c>
      <c r="R742" s="65"/>
      <c r="S742" s="65">
        <v>12320</v>
      </c>
      <c r="T742" s="65">
        <v>12320</v>
      </c>
      <c r="U742" s="65">
        <f>VLOOKUP(D742,资产包数据!B:N,13,0)</f>
        <v>76</v>
      </c>
      <c r="V742" s="65" t="s">
        <v>2291</v>
      </c>
    </row>
    <row r="743" ht="15" spans="1:22">
      <c r="A743" s="65" t="s">
        <v>178</v>
      </c>
      <c r="B743" s="65" t="s">
        <v>68</v>
      </c>
      <c r="C743" s="65" t="s">
        <v>35</v>
      </c>
      <c r="D743" s="65" t="s">
        <v>2292</v>
      </c>
      <c r="E743" s="65" t="s">
        <v>2293</v>
      </c>
      <c r="F743" s="65" t="s">
        <v>1353</v>
      </c>
      <c r="G743" s="65" t="s">
        <v>71</v>
      </c>
      <c r="H743" s="65" t="s">
        <v>72</v>
      </c>
      <c r="I743" s="65" t="s">
        <v>1353</v>
      </c>
      <c r="J743" s="65" t="s">
        <v>1959</v>
      </c>
      <c r="K743" s="71">
        <v>44697</v>
      </c>
      <c r="L743" s="65" t="s">
        <v>2281</v>
      </c>
      <c r="M743" s="65" t="s">
        <v>1999</v>
      </c>
      <c r="N743" s="65">
        <v>114000</v>
      </c>
      <c r="O743" s="65" t="s">
        <v>76</v>
      </c>
      <c r="P743" s="65">
        <f>VLOOKUP(D743,资产包数据!B:G,5,0)</f>
        <v>48</v>
      </c>
      <c r="Q743" s="65">
        <v>3080</v>
      </c>
      <c r="R743" s="65"/>
      <c r="S743" s="65">
        <v>12320</v>
      </c>
      <c r="T743" s="65">
        <v>12320</v>
      </c>
      <c r="U743" s="65">
        <f>VLOOKUP(D743,资产包数据!B:N,13,0)</f>
        <v>76</v>
      </c>
      <c r="V743" s="65" t="s">
        <v>2294</v>
      </c>
    </row>
    <row r="744" ht="15" spans="1:22">
      <c r="A744" s="65" t="s">
        <v>178</v>
      </c>
      <c r="B744" s="65" t="s">
        <v>68</v>
      </c>
      <c r="C744" s="65" t="s">
        <v>35</v>
      </c>
      <c r="D744" s="65" t="s">
        <v>2295</v>
      </c>
      <c r="E744" s="65" t="s">
        <v>2296</v>
      </c>
      <c r="F744" s="65" t="s">
        <v>1353</v>
      </c>
      <c r="G744" s="65" t="s">
        <v>71</v>
      </c>
      <c r="H744" s="65" t="s">
        <v>72</v>
      </c>
      <c r="I744" s="65" t="s">
        <v>1353</v>
      </c>
      <c r="J744" s="65" t="s">
        <v>1959</v>
      </c>
      <c r="K744" s="71">
        <v>44697</v>
      </c>
      <c r="L744" s="65" t="s">
        <v>2281</v>
      </c>
      <c r="M744" s="65" t="s">
        <v>1999</v>
      </c>
      <c r="N744" s="65">
        <v>114000</v>
      </c>
      <c r="O744" s="65" t="s">
        <v>76</v>
      </c>
      <c r="P744" s="65">
        <f>VLOOKUP(D744,资产包数据!B:G,5,0)</f>
        <v>48</v>
      </c>
      <c r="Q744" s="65">
        <v>3080</v>
      </c>
      <c r="R744" s="65"/>
      <c r="S744" s="65">
        <v>12320</v>
      </c>
      <c r="T744" s="65">
        <v>12320</v>
      </c>
      <c r="U744" s="65">
        <f>VLOOKUP(D744,资产包数据!B:N,13,0)</f>
        <v>76</v>
      </c>
      <c r="V744" s="65" t="s">
        <v>2297</v>
      </c>
    </row>
    <row r="745" ht="15" spans="1:22">
      <c r="A745" s="65" t="s">
        <v>178</v>
      </c>
      <c r="B745" s="65" t="s">
        <v>68</v>
      </c>
      <c r="C745" s="65" t="s">
        <v>35</v>
      </c>
      <c r="D745" s="65" t="s">
        <v>2298</v>
      </c>
      <c r="E745" s="65" t="s">
        <v>2299</v>
      </c>
      <c r="F745" s="65" t="s">
        <v>1353</v>
      </c>
      <c r="G745" s="65" t="s">
        <v>71</v>
      </c>
      <c r="H745" s="65" t="s">
        <v>72</v>
      </c>
      <c r="I745" s="65" t="s">
        <v>1353</v>
      </c>
      <c r="J745" s="65" t="s">
        <v>2300</v>
      </c>
      <c r="K745" s="71">
        <v>44723</v>
      </c>
      <c r="L745" s="65" t="s">
        <v>2281</v>
      </c>
      <c r="M745" s="65" t="s">
        <v>1999</v>
      </c>
      <c r="N745" s="65">
        <v>114000</v>
      </c>
      <c r="O745" s="65" t="s">
        <v>76</v>
      </c>
      <c r="P745" s="65">
        <f>VLOOKUP(D745,资产包数据!B:G,5,0)</f>
        <v>48</v>
      </c>
      <c r="Q745" s="65">
        <v>3080</v>
      </c>
      <c r="R745" s="65"/>
      <c r="S745" s="65">
        <v>9240</v>
      </c>
      <c r="T745" s="65">
        <v>9240</v>
      </c>
      <c r="U745" s="65">
        <f>VLOOKUP(D745,资产包数据!B:N,13,0)</f>
        <v>76</v>
      </c>
      <c r="V745" s="65" t="s">
        <v>2301</v>
      </c>
    </row>
    <row r="746" ht="15" spans="1:22">
      <c r="A746" s="65" t="s">
        <v>178</v>
      </c>
      <c r="B746" s="65" t="s">
        <v>68</v>
      </c>
      <c r="C746" s="65" t="s">
        <v>35</v>
      </c>
      <c r="D746" s="65" t="s">
        <v>2302</v>
      </c>
      <c r="E746" s="65" t="s">
        <v>2303</v>
      </c>
      <c r="F746" s="65" t="s">
        <v>1353</v>
      </c>
      <c r="G746" s="65" t="s">
        <v>71</v>
      </c>
      <c r="H746" s="65" t="s">
        <v>72</v>
      </c>
      <c r="I746" s="65" t="s">
        <v>1353</v>
      </c>
      <c r="J746" s="65" t="s">
        <v>2300</v>
      </c>
      <c r="K746" s="71">
        <v>44723</v>
      </c>
      <c r="L746" s="65" t="s">
        <v>2281</v>
      </c>
      <c r="M746" s="65" t="s">
        <v>1999</v>
      </c>
      <c r="N746" s="65">
        <v>114000</v>
      </c>
      <c r="O746" s="65" t="s">
        <v>76</v>
      </c>
      <c r="P746" s="65">
        <f>VLOOKUP(D746,资产包数据!B:G,5,0)</f>
        <v>48</v>
      </c>
      <c r="Q746" s="65">
        <v>3080</v>
      </c>
      <c r="R746" s="65"/>
      <c r="S746" s="65">
        <v>9240</v>
      </c>
      <c r="T746" s="65">
        <v>9240</v>
      </c>
      <c r="U746" s="65">
        <f>VLOOKUP(D746,资产包数据!B:N,13,0)</f>
        <v>76</v>
      </c>
      <c r="V746" s="65" t="s">
        <v>2304</v>
      </c>
    </row>
    <row r="747" ht="15" spans="1:22">
      <c r="A747" s="65" t="s">
        <v>178</v>
      </c>
      <c r="B747" s="65" t="s">
        <v>68</v>
      </c>
      <c r="C747" s="65" t="s">
        <v>35</v>
      </c>
      <c r="D747" s="65" t="s">
        <v>2305</v>
      </c>
      <c r="E747" s="65" t="s">
        <v>2306</v>
      </c>
      <c r="F747" s="65" t="s">
        <v>1353</v>
      </c>
      <c r="G747" s="65" t="s">
        <v>71</v>
      </c>
      <c r="H747" s="65" t="s">
        <v>72</v>
      </c>
      <c r="I747" s="65" t="s">
        <v>1353</v>
      </c>
      <c r="J747" s="65" t="s">
        <v>1959</v>
      </c>
      <c r="K747" s="71">
        <v>44697</v>
      </c>
      <c r="L747" s="65" t="s">
        <v>2281</v>
      </c>
      <c r="M747" s="65" t="s">
        <v>1999</v>
      </c>
      <c r="N747" s="65">
        <v>114000</v>
      </c>
      <c r="O747" s="65" t="s">
        <v>76</v>
      </c>
      <c r="P747" s="65">
        <f>VLOOKUP(D747,资产包数据!B:G,5,0)</f>
        <v>48</v>
      </c>
      <c r="Q747" s="65">
        <v>3080</v>
      </c>
      <c r="R747" s="65"/>
      <c r="S747" s="65">
        <v>12320</v>
      </c>
      <c r="T747" s="65">
        <v>12320</v>
      </c>
      <c r="U747" s="65">
        <f>VLOOKUP(D747,资产包数据!B:N,13,0)</f>
        <v>76</v>
      </c>
      <c r="V747" s="65" t="s">
        <v>2307</v>
      </c>
    </row>
    <row r="748" ht="15" spans="1:22">
      <c r="A748" s="65" t="s">
        <v>178</v>
      </c>
      <c r="B748" s="65" t="s">
        <v>68</v>
      </c>
      <c r="C748" s="65" t="s">
        <v>35</v>
      </c>
      <c r="D748" s="65" t="s">
        <v>2308</v>
      </c>
      <c r="E748" s="65" t="s">
        <v>2309</v>
      </c>
      <c r="F748" s="65" t="s">
        <v>1353</v>
      </c>
      <c r="G748" s="65" t="s">
        <v>71</v>
      </c>
      <c r="H748" s="65" t="s">
        <v>72</v>
      </c>
      <c r="I748" s="65" t="s">
        <v>1353</v>
      </c>
      <c r="J748" s="65" t="s">
        <v>1959</v>
      </c>
      <c r="K748" s="71">
        <v>44697</v>
      </c>
      <c r="L748" s="65" t="s">
        <v>2281</v>
      </c>
      <c r="M748" s="65" t="s">
        <v>1999</v>
      </c>
      <c r="N748" s="65">
        <v>114000</v>
      </c>
      <c r="O748" s="65" t="s">
        <v>76</v>
      </c>
      <c r="P748" s="65">
        <f>VLOOKUP(D748,资产包数据!B:G,5,0)</f>
        <v>48</v>
      </c>
      <c r="Q748" s="65">
        <v>3080</v>
      </c>
      <c r="R748" s="65"/>
      <c r="S748" s="65">
        <v>12320</v>
      </c>
      <c r="T748" s="65">
        <v>12320</v>
      </c>
      <c r="U748" s="65">
        <f>VLOOKUP(D748,资产包数据!B:N,13,0)</f>
        <v>76</v>
      </c>
      <c r="V748" s="65" t="s">
        <v>2310</v>
      </c>
    </row>
    <row r="749" ht="15" spans="1:22">
      <c r="A749" s="65" t="s">
        <v>178</v>
      </c>
      <c r="B749" s="65" t="s">
        <v>68</v>
      </c>
      <c r="C749" s="65" t="s">
        <v>35</v>
      </c>
      <c r="D749" s="65" t="s">
        <v>2311</v>
      </c>
      <c r="E749" s="65" t="s">
        <v>2312</v>
      </c>
      <c r="F749" s="65" t="s">
        <v>1353</v>
      </c>
      <c r="G749" s="65" t="s">
        <v>71</v>
      </c>
      <c r="H749" s="65" t="s">
        <v>72</v>
      </c>
      <c r="I749" s="65" t="s">
        <v>1353</v>
      </c>
      <c r="J749" s="65" t="s">
        <v>1959</v>
      </c>
      <c r="K749" s="71">
        <v>44697</v>
      </c>
      <c r="L749" s="65" t="s">
        <v>2281</v>
      </c>
      <c r="M749" s="65" t="s">
        <v>1999</v>
      </c>
      <c r="N749" s="65">
        <v>114000</v>
      </c>
      <c r="O749" s="65" t="s">
        <v>76</v>
      </c>
      <c r="P749" s="65">
        <f>VLOOKUP(D749,资产包数据!B:G,5,0)</f>
        <v>48</v>
      </c>
      <c r="Q749" s="65">
        <v>3080</v>
      </c>
      <c r="R749" s="65"/>
      <c r="S749" s="65">
        <v>12320</v>
      </c>
      <c r="T749" s="65">
        <v>12320</v>
      </c>
      <c r="U749" s="65">
        <f>VLOOKUP(D749,资产包数据!B:N,13,0)</f>
        <v>76</v>
      </c>
      <c r="V749" s="65" t="s">
        <v>2313</v>
      </c>
    </row>
    <row r="750" ht="15" spans="1:22">
      <c r="A750" s="65" t="s">
        <v>178</v>
      </c>
      <c r="B750" s="65" t="s">
        <v>68</v>
      </c>
      <c r="C750" s="65" t="s">
        <v>35</v>
      </c>
      <c r="D750" s="65" t="s">
        <v>2314</v>
      </c>
      <c r="E750" s="65" t="s">
        <v>2315</v>
      </c>
      <c r="F750" s="65" t="s">
        <v>1353</v>
      </c>
      <c r="G750" s="65" t="s">
        <v>71</v>
      </c>
      <c r="H750" s="65" t="s">
        <v>72</v>
      </c>
      <c r="I750" s="65" t="s">
        <v>1353</v>
      </c>
      <c r="J750" s="65" t="s">
        <v>1959</v>
      </c>
      <c r="K750" s="71">
        <v>44697</v>
      </c>
      <c r="L750" s="65" t="s">
        <v>2281</v>
      </c>
      <c r="M750" s="65" t="s">
        <v>1999</v>
      </c>
      <c r="N750" s="65">
        <v>114000</v>
      </c>
      <c r="O750" s="65" t="s">
        <v>76</v>
      </c>
      <c r="P750" s="65">
        <f>VLOOKUP(D750,资产包数据!B:G,5,0)</f>
        <v>48</v>
      </c>
      <c r="Q750" s="65">
        <v>3080</v>
      </c>
      <c r="R750" s="65"/>
      <c r="S750" s="65">
        <v>12320</v>
      </c>
      <c r="T750" s="65">
        <v>12320</v>
      </c>
      <c r="U750" s="65">
        <f>VLOOKUP(D750,资产包数据!B:N,13,0)</f>
        <v>76</v>
      </c>
      <c r="V750" s="65" t="s">
        <v>2316</v>
      </c>
    </row>
    <row r="751" ht="15" spans="1:22">
      <c r="A751" s="65" t="s">
        <v>178</v>
      </c>
      <c r="B751" s="65" t="s">
        <v>68</v>
      </c>
      <c r="C751" s="65" t="s">
        <v>35</v>
      </c>
      <c r="D751" s="65" t="s">
        <v>2317</v>
      </c>
      <c r="E751" s="65" t="s">
        <v>2318</v>
      </c>
      <c r="F751" s="65" t="s">
        <v>1353</v>
      </c>
      <c r="G751" s="65" t="s">
        <v>71</v>
      </c>
      <c r="H751" s="65" t="s">
        <v>72</v>
      </c>
      <c r="I751" s="65" t="s">
        <v>1353</v>
      </c>
      <c r="J751" s="65" t="s">
        <v>2300</v>
      </c>
      <c r="K751" s="71">
        <v>44723</v>
      </c>
      <c r="L751" s="65" t="s">
        <v>2281</v>
      </c>
      <c r="M751" s="65" t="s">
        <v>1999</v>
      </c>
      <c r="N751" s="65">
        <v>114000</v>
      </c>
      <c r="O751" s="65" t="s">
        <v>76</v>
      </c>
      <c r="P751" s="65">
        <f>VLOOKUP(D751,资产包数据!B:G,5,0)</f>
        <v>48</v>
      </c>
      <c r="Q751" s="65">
        <v>3080</v>
      </c>
      <c r="R751" s="65"/>
      <c r="S751" s="65">
        <v>9240</v>
      </c>
      <c r="T751" s="65">
        <v>9240</v>
      </c>
      <c r="U751" s="65">
        <f>VLOOKUP(D751,资产包数据!B:N,13,0)</f>
        <v>76</v>
      </c>
      <c r="V751" s="65" t="s">
        <v>2319</v>
      </c>
    </row>
    <row r="752" ht="15" spans="1:22">
      <c r="A752" s="65" t="s">
        <v>178</v>
      </c>
      <c r="B752" s="65" t="s">
        <v>68</v>
      </c>
      <c r="C752" s="65" t="s">
        <v>35</v>
      </c>
      <c r="D752" s="65" t="s">
        <v>2320</v>
      </c>
      <c r="E752" s="65" t="s">
        <v>2321</v>
      </c>
      <c r="F752" s="65" t="s">
        <v>1353</v>
      </c>
      <c r="G752" s="65" t="s">
        <v>71</v>
      </c>
      <c r="H752" s="65" t="s">
        <v>72</v>
      </c>
      <c r="I752" s="65" t="s">
        <v>1353</v>
      </c>
      <c r="J752" s="65" t="s">
        <v>1959</v>
      </c>
      <c r="K752" s="71">
        <v>44697</v>
      </c>
      <c r="L752" s="65" t="s">
        <v>2281</v>
      </c>
      <c r="M752" s="65" t="s">
        <v>1999</v>
      </c>
      <c r="N752" s="65">
        <v>114000</v>
      </c>
      <c r="O752" s="65" t="s">
        <v>76</v>
      </c>
      <c r="P752" s="65">
        <f>VLOOKUP(D752,资产包数据!B:G,5,0)</f>
        <v>48</v>
      </c>
      <c r="Q752" s="65">
        <v>3080</v>
      </c>
      <c r="R752" s="65"/>
      <c r="S752" s="65">
        <v>12320</v>
      </c>
      <c r="T752" s="65">
        <v>12320</v>
      </c>
      <c r="U752" s="65">
        <f>VLOOKUP(D752,资产包数据!B:N,13,0)</f>
        <v>76</v>
      </c>
      <c r="V752" s="65" t="s">
        <v>2322</v>
      </c>
    </row>
    <row r="753" ht="15" spans="1:22">
      <c r="A753" s="65" t="s">
        <v>178</v>
      </c>
      <c r="B753" s="65" t="s">
        <v>68</v>
      </c>
      <c r="C753" s="65" t="s">
        <v>35</v>
      </c>
      <c r="D753" s="65" t="s">
        <v>2323</v>
      </c>
      <c r="E753" s="65" t="s">
        <v>2324</v>
      </c>
      <c r="F753" s="65" t="s">
        <v>1353</v>
      </c>
      <c r="G753" s="65" t="s">
        <v>71</v>
      </c>
      <c r="H753" s="65" t="s">
        <v>72</v>
      </c>
      <c r="I753" s="65" t="s">
        <v>1353</v>
      </c>
      <c r="J753" s="65" t="s">
        <v>1959</v>
      </c>
      <c r="K753" s="71">
        <v>44697</v>
      </c>
      <c r="L753" s="65" t="s">
        <v>2281</v>
      </c>
      <c r="M753" s="65" t="s">
        <v>1999</v>
      </c>
      <c r="N753" s="65">
        <v>114000</v>
      </c>
      <c r="O753" s="65" t="s">
        <v>76</v>
      </c>
      <c r="P753" s="65">
        <f>VLOOKUP(D753,资产包数据!B:G,5,0)</f>
        <v>48</v>
      </c>
      <c r="Q753" s="65">
        <v>3080</v>
      </c>
      <c r="R753" s="65"/>
      <c r="S753" s="65">
        <v>12320</v>
      </c>
      <c r="T753" s="65">
        <v>12320</v>
      </c>
      <c r="U753" s="65">
        <f>VLOOKUP(D753,资产包数据!B:N,13,0)</f>
        <v>76</v>
      </c>
      <c r="V753" s="65" t="s">
        <v>2325</v>
      </c>
    </row>
    <row r="754" ht="15" spans="1:22">
      <c r="A754" s="65" t="s">
        <v>67</v>
      </c>
      <c r="B754" s="65" t="s">
        <v>68</v>
      </c>
      <c r="C754" s="65" t="s">
        <v>35</v>
      </c>
      <c r="D754" s="65" t="s">
        <v>2326</v>
      </c>
      <c r="E754" s="65" t="s">
        <v>2327</v>
      </c>
      <c r="F754" s="65" t="s">
        <v>1353</v>
      </c>
      <c r="G754" s="65" t="s">
        <v>71</v>
      </c>
      <c r="H754" s="65" t="s">
        <v>72</v>
      </c>
      <c r="I754" s="65" t="s">
        <v>1353</v>
      </c>
      <c r="J754" s="65" t="s">
        <v>1959</v>
      </c>
      <c r="K754" s="71">
        <v>44697</v>
      </c>
      <c r="L754" s="65" t="s">
        <v>2281</v>
      </c>
      <c r="M754" s="65" t="s">
        <v>1999</v>
      </c>
      <c r="N754" s="65">
        <v>114000</v>
      </c>
      <c r="O754" s="65" t="s">
        <v>76</v>
      </c>
      <c r="P754" s="65">
        <f>VLOOKUP(D754,资产包数据!B:G,5,0)</f>
        <v>48</v>
      </c>
      <c r="Q754" s="65">
        <v>3080</v>
      </c>
      <c r="R754" s="65"/>
      <c r="S754" s="65">
        <v>12320</v>
      </c>
      <c r="T754" s="65">
        <v>12320</v>
      </c>
      <c r="U754" s="65">
        <f>VLOOKUP(D754,资产包数据!B:N,13,0)</f>
        <v>76</v>
      </c>
      <c r="V754" s="65" t="s">
        <v>2328</v>
      </c>
    </row>
    <row r="755" ht="15" spans="1:22">
      <c r="A755" s="65" t="s">
        <v>178</v>
      </c>
      <c r="B755" s="65" t="s">
        <v>68</v>
      </c>
      <c r="C755" s="65" t="s">
        <v>35</v>
      </c>
      <c r="D755" s="65" t="s">
        <v>2329</v>
      </c>
      <c r="E755" s="65" t="s">
        <v>2330</v>
      </c>
      <c r="F755" s="65" t="s">
        <v>1353</v>
      </c>
      <c r="G755" s="65" t="s">
        <v>71</v>
      </c>
      <c r="H755" s="65" t="s">
        <v>72</v>
      </c>
      <c r="I755" s="65" t="s">
        <v>1353</v>
      </c>
      <c r="J755" s="65" t="s">
        <v>2300</v>
      </c>
      <c r="K755" s="71">
        <v>44723</v>
      </c>
      <c r="L755" s="65" t="s">
        <v>2281</v>
      </c>
      <c r="M755" s="65" t="s">
        <v>1999</v>
      </c>
      <c r="N755" s="65">
        <v>114000</v>
      </c>
      <c r="O755" s="65" t="s">
        <v>76</v>
      </c>
      <c r="P755" s="65">
        <f>VLOOKUP(D755,资产包数据!B:G,5,0)</f>
        <v>48</v>
      </c>
      <c r="Q755" s="65">
        <v>3080</v>
      </c>
      <c r="R755" s="65"/>
      <c r="S755" s="65">
        <v>9240</v>
      </c>
      <c r="T755" s="65">
        <v>9240</v>
      </c>
      <c r="U755" s="65">
        <f>VLOOKUP(D755,资产包数据!B:N,13,0)</f>
        <v>76</v>
      </c>
      <c r="V755" s="65" t="s">
        <v>2331</v>
      </c>
    </row>
    <row r="756" ht="15" spans="1:22">
      <c r="A756" s="65" t="s">
        <v>178</v>
      </c>
      <c r="B756" s="65" t="s">
        <v>68</v>
      </c>
      <c r="C756" s="65" t="s">
        <v>35</v>
      </c>
      <c r="D756" s="65" t="s">
        <v>2332</v>
      </c>
      <c r="E756" s="65" t="s">
        <v>2333</v>
      </c>
      <c r="F756" s="65" t="s">
        <v>1353</v>
      </c>
      <c r="G756" s="65" t="s">
        <v>71</v>
      </c>
      <c r="H756" s="65" t="s">
        <v>72</v>
      </c>
      <c r="I756" s="65" t="s">
        <v>1353</v>
      </c>
      <c r="J756" s="65" t="s">
        <v>1959</v>
      </c>
      <c r="K756" s="71">
        <v>44697</v>
      </c>
      <c r="L756" s="65" t="s">
        <v>2281</v>
      </c>
      <c r="M756" s="65" t="s">
        <v>1999</v>
      </c>
      <c r="N756" s="65">
        <v>114000</v>
      </c>
      <c r="O756" s="65" t="s">
        <v>76</v>
      </c>
      <c r="P756" s="65">
        <f>VLOOKUP(D756,资产包数据!B:G,5,0)</f>
        <v>48</v>
      </c>
      <c r="Q756" s="65">
        <v>3080</v>
      </c>
      <c r="R756" s="65"/>
      <c r="S756" s="65">
        <v>12320</v>
      </c>
      <c r="T756" s="65">
        <v>12320</v>
      </c>
      <c r="U756" s="65">
        <f>VLOOKUP(D756,资产包数据!B:N,13,0)</f>
        <v>76</v>
      </c>
      <c r="V756" s="65" t="s">
        <v>2334</v>
      </c>
    </row>
    <row r="757" ht="15" spans="1:22">
      <c r="A757" s="65" t="s">
        <v>178</v>
      </c>
      <c r="B757" s="65" t="s">
        <v>68</v>
      </c>
      <c r="C757" s="65" t="s">
        <v>35</v>
      </c>
      <c r="D757" s="65" t="s">
        <v>2335</v>
      </c>
      <c r="E757" s="65" t="s">
        <v>2336</v>
      </c>
      <c r="F757" s="65" t="s">
        <v>1353</v>
      </c>
      <c r="G757" s="65" t="s">
        <v>71</v>
      </c>
      <c r="H757" s="65" t="s">
        <v>72</v>
      </c>
      <c r="I757" s="65" t="s">
        <v>1353</v>
      </c>
      <c r="J757" s="65" t="s">
        <v>1959</v>
      </c>
      <c r="K757" s="71">
        <v>44697</v>
      </c>
      <c r="L757" s="65" t="s">
        <v>2281</v>
      </c>
      <c r="M757" s="65" t="s">
        <v>1999</v>
      </c>
      <c r="N757" s="65">
        <v>114000</v>
      </c>
      <c r="O757" s="65" t="s">
        <v>76</v>
      </c>
      <c r="P757" s="65">
        <f>VLOOKUP(D757,资产包数据!B:G,5,0)</f>
        <v>48</v>
      </c>
      <c r="Q757" s="65">
        <v>3080</v>
      </c>
      <c r="R757" s="65"/>
      <c r="S757" s="65">
        <v>12320</v>
      </c>
      <c r="T757" s="65">
        <v>12320</v>
      </c>
      <c r="U757" s="65">
        <f>VLOOKUP(D757,资产包数据!B:N,13,0)</f>
        <v>76</v>
      </c>
      <c r="V757" s="65" t="s">
        <v>2337</v>
      </c>
    </row>
    <row r="758" ht="15" spans="1:22">
      <c r="A758" s="65" t="s">
        <v>178</v>
      </c>
      <c r="B758" s="65" t="s">
        <v>68</v>
      </c>
      <c r="C758" s="65" t="s">
        <v>35</v>
      </c>
      <c r="D758" s="65" t="s">
        <v>2338</v>
      </c>
      <c r="E758" s="65" t="s">
        <v>2339</v>
      </c>
      <c r="F758" s="65" t="s">
        <v>1353</v>
      </c>
      <c r="G758" s="65" t="s">
        <v>71</v>
      </c>
      <c r="H758" s="65" t="s">
        <v>72</v>
      </c>
      <c r="I758" s="65" t="s">
        <v>1353</v>
      </c>
      <c r="J758" s="65" t="s">
        <v>2300</v>
      </c>
      <c r="K758" s="71">
        <v>44723</v>
      </c>
      <c r="L758" s="65" t="s">
        <v>2281</v>
      </c>
      <c r="M758" s="65" t="s">
        <v>1999</v>
      </c>
      <c r="N758" s="65">
        <v>114000</v>
      </c>
      <c r="O758" s="65" t="s">
        <v>76</v>
      </c>
      <c r="P758" s="65">
        <f>VLOOKUP(D758,资产包数据!B:G,5,0)</f>
        <v>48</v>
      </c>
      <c r="Q758" s="65">
        <v>3080</v>
      </c>
      <c r="R758" s="65"/>
      <c r="S758" s="65">
        <v>9240</v>
      </c>
      <c r="T758" s="65">
        <v>9240</v>
      </c>
      <c r="U758" s="65">
        <f>VLOOKUP(D758,资产包数据!B:N,13,0)</f>
        <v>76</v>
      </c>
      <c r="V758" s="65" t="s">
        <v>2340</v>
      </c>
    </row>
    <row r="759" ht="15" spans="1:22">
      <c r="A759" s="65" t="s">
        <v>178</v>
      </c>
      <c r="B759" s="65" t="s">
        <v>68</v>
      </c>
      <c r="C759" s="65" t="s">
        <v>35</v>
      </c>
      <c r="D759" s="65" t="s">
        <v>2341</v>
      </c>
      <c r="E759" s="65" t="s">
        <v>2342</v>
      </c>
      <c r="F759" s="65" t="s">
        <v>1353</v>
      </c>
      <c r="G759" s="65" t="s">
        <v>71</v>
      </c>
      <c r="H759" s="65" t="s">
        <v>72</v>
      </c>
      <c r="I759" s="65" t="s">
        <v>1353</v>
      </c>
      <c r="J759" s="65" t="s">
        <v>2300</v>
      </c>
      <c r="K759" s="71">
        <v>44723</v>
      </c>
      <c r="L759" s="65" t="s">
        <v>2281</v>
      </c>
      <c r="M759" s="65" t="s">
        <v>1999</v>
      </c>
      <c r="N759" s="65">
        <v>114000</v>
      </c>
      <c r="O759" s="65" t="s">
        <v>76</v>
      </c>
      <c r="P759" s="65">
        <f>VLOOKUP(D759,资产包数据!B:G,5,0)</f>
        <v>48</v>
      </c>
      <c r="Q759" s="65">
        <v>3080</v>
      </c>
      <c r="R759" s="65"/>
      <c r="S759" s="65">
        <v>9240</v>
      </c>
      <c r="T759" s="65">
        <v>9240</v>
      </c>
      <c r="U759" s="65">
        <f>VLOOKUP(D759,资产包数据!B:N,13,0)</f>
        <v>76</v>
      </c>
      <c r="V759" s="65" t="s">
        <v>2343</v>
      </c>
    </row>
    <row r="760" ht="15" spans="1:22">
      <c r="A760" s="65" t="s">
        <v>178</v>
      </c>
      <c r="B760" s="65" t="s">
        <v>68</v>
      </c>
      <c r="C760" s="65" t="s">
        <v>35</v>
      </c>
      <c r="D760" s="65" t="s">
        <v>2344</v>
      </c>
      <c r="E760" s="65" t="s">
        <v>2345</v>
      </c>
      <c r="F760" s="65" t="s">
        <v>1353</v>
      </c>
      <c r="G760" s="65" t="s">
        <v>71</v>
      </c>
      <c r="H760" s="65" t="s">
        <v>72</v>
      </c>
      <c r="I760" s="65" t="s">
        <v>1353</v>
      </c>
      <c r="J760" s="65" t="s">
        <v>1959</v>
      </c>
      <c r="K760" s="71">
        <v>44697</v>
      </c>
      <c r="L760" s="65" t="s">
        <v>2281</v>
      </c>
      <c r="M760" s="65" t="s">
        <v>1999</v>
      </c>
      <c r="N760" s="65">
        <v>114000</v>
      </c>
      <c r="O760" s="65" t="s">
        <v>76</v>
      </c>
      <c r="P760" s="65">
        <f>VLOOKUP(D760,资产包数据!B:G,5,0)</f>
        <v>48</v>
      </c>
      <c r="Q760" s="65">
        <v>3080</v>
      </c>
      <c r="R760" s="65"/>
      <c r="S760" s="65">
        <v>12320</v>
      </c>
      <c r="T760" s="65">
        <v>12320</v>
      </c>
      <c r="U760" s="65">
        <f>VLOOKUP(D760,资产包数据!B:N,13,0)</f>
        <v>76</v>
      </c>
      <c r="V760" s="65" t="s">
        <v>2346</v>
      </c>
    </row>
    <row r="761" ht="15" spans="1:22">
      <c r="A761" s="65" t="s">
        <v>178</v>
      </c>
      <c r="B761" s="65" t="s">
        <v>68</v>
      </c>
      <c r="C761" s="65" t="s">
        <v>35</v>
      </c>
      <c r="D761" s="65" t="s">
        <v>2347</v>
      </c>
      <c r="E761" s="65" t="s">
        <v>2348</v>
      </c>
      <c r="F761" s="65" t="s">
        <v>1353</v>
      </c>
      <c r="G761" s="65" t="s">
        <v>71</v>
      </c>
      <c r="H761" s="65" t="s">
        <v>72</v>
      </c>
      <c r="I761" s="65" t="s">
        <v>1353</v>
      </c>
      <c r="J761" s="65" t="s">
        <v>1959</v>
      </c>
      <c r="K761" s="71">
        <v>44697</v>
      </c>
      <c r="L761" s="65" t="s">
        <v>2281</v>
      </c>
      <c r="M761" s="65" t="s">
        <v>1999</v>
      </c>
      <c r="N761" s="65">
        <v>114000</v>
      </c>
      <c r="O761" s="65" t="s">
        <v>76</v>
      </c>
      <c r="P761" s="65">
        <f>VLOOKUP(D761,资产包数据!B:G,5,0)</f>
        <v>48</v>
      </c>
      <c r="Q761" s="65">
        <v>3080</v>
      </c>
      <c r="R761" s="65"/>
      <c r="S761" s="65">
        <v>12320</v>
      </c>
      <c r="T761" s="65">
        <v>12320</v>
      </c>
      <c r="U761" s="65">
        <f>VLOOKUP(D761,资产包数据!B:N,13,0)</f>
        <v>76</v>
      </c>
      <c r="V761" s="65" t="s">
        <v>2349</v>
      </c>
    </row>
    <row r="762" ht="15" spans="1:22">
      <c r="A762" s="65" t="s">
        <v>178</v>
      </c>
      <c r="B762" s="65" t="s">
        <v>68</v>
      </c>
      <c r="C762" s="65" t="s">
        <v>35</v>
      </c>
      <c r="D762" s="65" t="s">
        <v>2350</v>
      </c>
      <c r="E762" s="65" t="s">
        <v>2351</v>
      </c>
      <c r="F762" s="65" t="s">
        <v>1353</v>
      </c>
      <c r="G762" s="65" t="s">
        <v>71</v>
      </c>
      <c r="H762" s="65" t="s">
        <v>72</v>
      </c>
      <c r="I762" s="65" t="s">
        <v>1353</v>
      </c>
      <c r="J762" s="65" t="s">
        <v>2300</v>
      </c>
      <c r="K762" s="71">
        <v>44723</v>
      </c>
      <c r="L762" s="65" t="s">
        <v>2281</v>
      </c>
      <c r="M762" s="65" t="s">
        <v>1999</v>
      </c>
      <c r="N762" s="65">
        <v>114000</v>
      </c>
      <c r="O762" s="65" t="s">
        <v>76</v>
      </c>
      <c r="P762" s="65">
        <f>VLOOKUP(D762,资产包数据!B:G,5,0)</f>
        <v>48</v>
      </c>
      <c r="Q762" s="65">
        <v>3080</v>
      </c>
      <c r="R762" s="65"/>
      <c r="S762" s="65">
        <v>9240</v>
      </c>
      <c r="T762" s="65">
        <v>9240</v>
      </c>
      <c r="U762" s="65">
        <f>VLOOKUP(D762,资产包数据!B:N,13,0)</f>
        <v>76</v>
      </c>
      <c r="V762" s="65" t="s">
        <v>2352</v>
      </c>
    </row>
    <row r="763" ht="15" spans="1:22">
      <c r="A763" s="65" t="s">
        <v>178</v>
      </c>
      <c r="B763" s="65" t="s">
        <v>68</v>
      </c>
      <c r="C763" s="65" t="s">
        <v>35</v>
      </c>
      <c r="D763" s="65" t="s">
        <v>2353</v>
      </c>
      <c r="E763" s="65" t="s">
        <v>2354</v>
      </c>
      <c r="F763" s="65" t="s">
        <v>1353</v>
      </c>
      <c r="G763" s="65" t="s">
        <v>71</v>
      </c>
      <c r="H763" s="65" t="s">
        <v>72</v>
      </c>
      <c r="I763" s="65" t="s">
        <v>1353</v>
      </c>
      <c r="J763" s="65" t="s">
        <v>2300</v>
      </c>
      <c r="K763" s="71">
        <v>44723</v>
      </c>
      <c r="L763" s="65" t="s">
        <v>2281</v>
      </c>
      <c r="M763" s="65" t="s">
        <v>1999</v>
      </c>
      <c r="N763" s="65">
        <v>114000</v>
      </c>
      <c r="O763" s="65" t="s">
        <v>76</v>
      </c>
      <c r="P763" s="65">
        <f>VLOOKUP(D763,资产包数据!B:G,5,0)</f>
        <v>48</v>
      </c>
      <c r="Q763" s="65">
        <v>3080</v>
      </c>
      <c r="R763" s="65"/>
      <c r="S763" s="65">
        <v>9240</v>
      </c>
      <c r="T763" s="65">
        <v>9240</v>
      </c>
      <c r="U763" s="65">
        <f>VLOOKUP(D763,资产包数据!B:N,13,0)</f>
        <v>76</v>
      </c>
      <c r="V763" s="65" t="s">
        <v>2355</v>
      </c>
    </row>
    <row r="764" ht="15" spans="1:22">
      <c r="A764" s="65" t="s">
        <v>178</v>
      </c>
      <c r="B764" s="65" t="s">
        <v>68</v>
      </c>
      <c r="C764" s="65" t="s">
        <v>35</v>
      </c>
      <c r="D764" s="65" t="s">
        <v>2356</v>
      </c>
      <c r="E764" s="65" t="s">
        <v>2357</v>
      </c>
      <c r="F764" s="65" t="s">
        <v>1353</v>
      </c>
      <c r="G764" s="65" t="s">
        <v>71</v>
      </c>
      <c r="H764" s="65" t="s">
        <v>72</v>
      </c>
      <c r="I764" s="65" t="s">
        <v>1353</v>
      </c>
      <c r="J764" s="65" t="s">
        <v>2300</v>
      </c>
      <c r="K764" s="71">
        <v>44723</v>
      </c>
      <c r="L764" s="65" t="s">
        <v>2281</v>
      </c>
      <c r="M764" s="65" t="s">
        <v>1999</v>
      </c>
      <c r="N764" s="65">
        <v>114000</v>
      </c>
      <c r="O764" s="65" t="s">
        <v>76</v>
      </c>
      <c r="P764" s="65">
        <f>VLOOKUP(D764,资产包数据!B:G,5,0)</f>
        <v>48</v>
      </c>
      <c r="Q764" s="65">
        <v>3080</v>
      </c>
      <c r="R764" s="65"/>
      <c r="S764" s="65">
        <v>9240</v>
      </c>
      <c r="T764" s="65">
        <v>9240</v>
      </c>
      <c r="U764" s="65">
        <f>VLOOKUP(D764,资产包数据!B:N,13,0)</f>
        <v>76</v>
      </c>
      <c r="V764" s="65" t="s">
        <v>2358</v>
      </c>
    </row>
    <row r="765" ht="15" spans="1:22">
      <c r="A765" s="65" t="s">
        <v>178</v>
      </c>
      <c r="B765" s="65" t="s">
        <v>68</v>
      </c>
      <c r="C765" s="65" t="s">
        <v>35</v>
      </c>
      <c r="D765" s="65" t="s">
        <v>2359</v>
      </c>
      <c r="E765" s="65" t="s">
        <v>2360</v>
      </c>
      <c r="F765" s="65" t="s">
        <v>1353</v>
      </c>
      <c r="G765" s="65" t="s">
        <v>71</v>
      </c>
      <c r="H765" s="65" t="s">
        <v>72</v>
      </c>
      <c r="I765" s="65" t="s">
        <v>1353</v>
      </c>
      <c r="J765" s="65" t="s">
        <v>1959</v>
      </c>
      <c r="K765" s="71">
        <v>44697</v>
      </c>
      <c r="L765" s="65" t="s">
        <v>2281</v>
      </c>
      <c r="M765" s="65" t="s">
        <v>1999</v>
      </c>
      <c r="N765" s="65">
        <v>114000</v>
      </c>
      <c r="O765" s="65" t="s">
        <v>76</v>
      </c>
      <c r="P765" s="65">
        <f>VLOOKUP(D765,资产包数据!B:G,5,0)</f>
        <v>48</v>
      </c>
      <c r="Q765" s="65">
        <v>3080</v>
      </c>
      <c r="R765" s="65"/>
      <c r="S765" s="65">
        <v>12320</v>
      </c>
      <c r="T765" s="65">
        <v>12320</v>
      </c>
      <c r="U765" s="65">
        <f>VLOOKUP(D765,资产包数据!B:N,13,0)</f>
        <v>76</v>
      </c>
      <c r="V765" s="65" t="s">
        <v>2361</v>
      </c>
    </row>
    <row r="766" ht="15" spans="1:22">
      <c r="A766" s="65" t="s">
        <v>178</v>
      </c>
      <c r="B766" s="65" t="s">
        <v>68</v>
      </c>
      <c r="C766" s="65" t="s">
        <v>35</v>
      </c>
      <c r="D766" s="65" t="s">
        <v>2362</v>
      </c>
      <c r="E766" s="65" t="s">
        <v>2363</v>
      </c>
      <c r="F766" s="65" t="s">
        <v>1353</v>
      </c>
      <c r="G766" s="65" t="s">
        <v>71</v>
      </c>
      <c r="H766" s="65" t="s">
        <v>72</v>
      </c>
      <c r="I766" s="65" t="s">
        <v>1353</v>
      </c>
      <c r="J766" s="65" t="s">
        <v>2300</v>
      </c>
      <c r="K766" s="71">
        <v>44723</v>
      </c>
      <c r="L766" s="65" t="s">
        <v>2281</v>
      </c>
      <c r="M766" s="65" t="s">
        <v>1999</v>
      </c>
      <c r="N766" s="65">
        <v>114000</v>
      </c>
      <c r="O766" s="65" t="s">
        <v>76</v>
      </c>
      <c r="P766" s="65">
        <f>VLOOKUP(D766,资产包数据!B:G,5,0)</f>
        <v>48</v>
      </c>
      <c r="Q766" s="65">
        <v>3080</v>
      </c>
      <c r="R766" s="65"/>
      <c r="S766" s="65">
        <v>9240</v>
      </c>
      <c r="T766" s="65">
        <v>9240</v>
      </c>
      <c r="U766" s="65">
        <f>VLOOKUP(D766,资产包数据!B:N,13,0)</f>
        <v>76</v>
      </c>
      <c r="V766" s="65" t="s">
        <v>2364</v>
      </c>
    </row>
    <row r="767" ht="15" spans="1:22">
      <c r="A767" s="65" t="s">
        <v>178</v>
      </c>
      <c r="B767" s="65" t="s">
        <v>68</v>
      </c>
      <c r="C767" s="65" t="s">
        <v>35</v>
      </c>
      <c r="D767" s="65" t="s">
        <v>2365</v>
      </c>
      <c r="E767" s="65" t="s">
        <v>2366</v>
      </c>
      <c r="F767" s="65" t="s">
        <v>1353</v>
      </c>
      <c r="G767" s="65" t="s">
        <v>71</v>
      </c>
      <c r="H767" s="65" t="s">
        <v>72</v>
      </c>
      <c r="I767" s="65" t="s">
        <v>1353</v>
      </c>
      <c r="J767" s="65" t="s">
        <v>2300</v>
      </c>
      <c r="K767" s="71">
        <v>44723</v>
      </c>
      <c r="L767" s="65" t="s">
        <v>2281</v>
      </c>
      <c r="M767" s="65" t="s">
        <v>1999</v>
      </c>
      <c r="N767" s="65">
        <v>114000</v>
      </c>
      <c r="O767" s="65" t="s">
        <v>76</v>
      </c>
      <c r="P767" s="65">
        <f>VLOOKUP(D767,资产包数据!B:G,5,0)</f>
        <v>48</v>
      </c>
      <c r="Q767" s="65">
        <v>3080</v>
      </c>
      <c r="R767" s="65"/>
      <c r="S767" s="65">
        <v>9240</v>
      </c>
      <c r="T767" s="65">
        <v>9240</v>
      </c>
      <c r="U767" s="65">
        <f>VLOOKUP(D767,资产包数据!B:N,13,0)</f>
        <v>76</v>
      </c>
      <c r="V767" s="65" t="s">
        <v>2367</v>
      </c>
    </row>
    <row r="768" ht="15" spans="1:22">
      <c r="A768" s="65" t="s">
        <v>178</v>
      </c>
      <c r="B768" s="65" t="s">
        <v>68</v>
      </c>
      <c r="C768" s="65" t="s">
        <v>35</v>
      </c>
      <c r="D768" s="65" t="s">
        <v>2368</v>
      </c>
      <c r="E768" s="65" t="s">
        <v>2369</v>
      </c>
      <c r="F768" s="65" t="s">
        <v>1353</v>
      </c>
      <c r="G768" s="65" t="s">
        <v>71</v>
      </c>
      <c r="H768" s="65" t="s">
        <v>72</v>
      </c>
      <c r="I768" s="65" t="s">
        <v>1353</v>
      </c>
      <c r="J768" s="65" t="s">
        <v>2300</v>
      </c>
      <c r="K768" s="71">
        <v>44723</v>
      </c>
      <c r="L768" s="65" t="s">
        <v>2281</v>
      </c>
      <c r="M768" s="65" t="s">
        <v>1999</v>
      </c>
      <c r="N768" s="65">
        <v>114000</v>
      </c>
      <c r="O768" s="65" t="s">
        <v>76</v>
      </c>
      <c r="P768" s="65">
        <f>VLOOKUP(D768,资产包数据!B:G,5,0)</f>
        <v>48</v>
      </c>
      <c r="Q768" s="65">
        <v>3080</v>
      </c>
      <c r="R768" s="65"/>
      <c r="S768" s="65">
        <v>9240</v>
      </c>
      <c r="T768" s="65">
        <v>9240</v>
      </c>
      <c r="U768" s="65">
        <f>VLOOKUP(D768,资产包数据!B:N,13,0)</f>
        <v>76</v>
      </c>
      <c r="V768" s="65" t="s">
        <v>2370</v>
      </c>
    </row>
    <row r="769" ht="15" spans="1:22">
      <c r="A769" s="65" t="s">
        <v>178</v>
      </c>
      <c r="B769" s="65" t="s">
        <v>68</v>
      </c>
      <c r="C769" s="65" t="s">
        <v>35</v>
      </c>
      <c r="D769" s="65" t="s">
        <v>2371</v>
      </c>
      <c r="E769" s="65" t="s">
        <v>2372</v>
      </c>
      <c r="F769" s="65" t="s">
        <v>1353</v>
      </c>
      <c r="G769" s="65" t="s">
        <v>71</v>
      </c>
      <c r="H769" s="65" t="s">
        <v>72</v>
      </c>
      <c r="I769" s="65" t="s">
        <v>1353</v>
      </c>
      <c r="J769" s="65" t="s">
        <v>1959</v>
      </c>
      <c r="K769" s="71">
        <v>44697</v>
      </c>
      <c r="L769" s="65" t="s">
        <v>2281</v>
      </c>
      <c r="M769" s="65" t="s">
        <v>1999</v>
      </c>
      <c r="N769" s="65">
        <v>114000</v>
      </c>
      <c r="O769" s="65" t="s">
        <v>76</v>
      </c>
      <c r="P769" s="65">
        <f>VLOOKUP(D769,资产包数据!B:G,5,0)</f>
        <v>48</v>
      </c>
      <c r="Q769" s="65">
        <v>3080</v>
      </c>
      <c r="R769" s="65"/>
      <c r="S769" s="65">
        <v>12320</v>
      </c>
      <c r="T769" s="65">
        <v>12320</v>
      </c>
      <c r="U769" s="65">
        <f>VLOOKUP(D769,资产包数据!B:N,13,0)</f>
        <v>76</v>
      </c>
      <c r="V769" s="65" t="s">
        <v>2373</v>
      </c>
    </row>
    <row r="770" ht="15" spans="1:22">
      <c r="A770" s="65" t="s">
        <v>178</v>
      </c>
      <c r="B770" s="65" t="s">
        <v>68</v>
      </c>
      <c r="C770" s="65" t="s">
        <v>35</v>
      </c>
      <c r="D770" s="65" t="s">
        <v>2374</v>
      </c>
      <c r="E770" s="65" t="s">
        <v>2375</v>
      </c>
      <c r="F770" s="65" t="s">
        <v>1353</v>
      </c>
      <c r="G770" s="65" t="s">
        <v>71</v>
      </c>
      <c r="H770" s="65" t="s">
        <v>72</v>
      </c>
      <c r="I770" s="65" t="s">
        <v>1353</v>
      </c>
      <c r="J770" s="65" t="s">
        <v>1959</v>
      </c>
      <c r="K770" s="71">
        <v>44697</v>
      </c>
      <c r="L770" s="65" t="s">
        <v>2281</v>
      </c>
      <c r="M770" s="65" t="s">
        <v>1999</v>
      </c>
      <c r="N770" s="65">
        <v>114000</v>
      </c>
      <c r="O770" s="65" t="s">
        <v>76</v>
      </c>
      <c r="P770" s="65">
        <f>VLOOKUP(D770,资产包数据!B:G,5,0)</f>
        <v>48</v>
      </c>
      <c r="Q770" s="65">
        <v>3080</v>
      </c>
      <c r="R770" s="65"/>
      <c r="S770" s="65">
        <v>12320</v>
      </c>
      <c r="T770" s="65">
        <v>12320</v>
      </c>
      <c r="U770" s="65">
        <f>VLOOKUP(D770,资产包数据!B:N,13,0)</f>
        <v>76</v>
      </c>
      <c r="V770" s="65" t="s">
        <v>2376</v>
      </c>
    </row>
    <row r="771" ht="15" spans="1:22">
      <c r="A771" s="65" t="s">
        <v>178</v>
      </c>
      <c r="B771" s="65" t="s">
        <v>68</v>
      </c>
      <c r="C771" s="65" t="s">
        <v>35</v>
      </c>
      <c r="D771" s="65" t="s">
        <v>2377</v>
      </c>
      <c r="E771" s="65" t="s">
        <v>2378</v>
      </c>
      <c r="F771" s="65" t="s">
        <v>1353</v>
      </c>
      <c r="G771" s="65" t="s">
        <v>71</v>
      </c>
      <c r="H771" s="65" t="s">
        <v>72</v>
      </c>
      <c r="I771" s="65" t="s">
        <v>1353</v>
      </c>
      <c r="J771" s="65" t="s">
        <v>1959</v>
      </c>
      <c r="K771" s="71">
        <v>44697</v>
      </c>
      <c r="L771" s="65" t="s">
        <v>2281</v>
      </c>
      <c r="M771" s="65" t="s">
        <v>1999</v>
      </c>
      <c r="N771" s="65">
        <v>114000</v>
      </c>
      <c r="O771" s="65" t="s">
        <v>76</v>
      </c>
      <c r="P771" s="65">
        <f>VLOOKUP(D771,资产包数据!B:G,5,0)</f>
        <v>48</v>
      </c>
      <c r="Q771" s="65">
        <v>3080</v>
      </c>
      <c r="R771" s="65"/>
      <c r="S771" s="65">
        <v>12320</v>
      </c>
      <c r="T771" s="65">
        <v>12320</v>
      </c>
      <c r="U771" s="65">
        <f>VLOOKUP(D771,资产包数据!B:N,13,0)</f>
        <v>76</v>
      </c>
      <c r="V771" s="65" t="s">
        <v>2379</v>
      </c>
    </row>
    <row r="772" ht="15" spans="1:22">
      <c r="A772" s="65" t="s">
        <v>178</v>
      </c>
      <c r="B772" s="65" t="s">
        <v>68</v>
      </c>
      <c r="C772" s="65" t="s">
        <v>35</v>
      </c>
      <c r="D772" s="65" t="s">
        <v>2380</v>
      </c>
      <c r="E772" s="65" t="s">
        <v>2381</v>
      </c>
      <c r="F772" s="65" t="s">
        <v>1353</v>
      </c>
      <c r="G772" s="65" t="s">
        <v>71</v>
      </c>
      <c r="H772" s="65" t="s">
        <v>72</v>
      </c>
      <c r="I772" s="65" t="s">
        <v>1353</v>
      </c>
      <c r="J772" s="65" t="s">
        <v>1959</v>
      </c>
      <c r="K772" s="71">
        <v>44697</v>
      </c>
      <c r="L772" s="65" t="s">
        <v>2281</v>
      </c>
      <c r="M772" s="65" t="s">
        <v>1999</v>
      </c>
      <c r="N772" s="65">
        <v>114000</v>
      </c>
      <c r="O772" s="65" t="s">
        <v>76</v>
      </c>
      <c r="P772" s="65">
        <f>VLOOKUP(D772,资产包数据!B:G,5,0)</f>
        <v>48</v>
      </c>
      <c r="Q772" s="65">
        <v>3080</v>
      </c>
      <c r="R772" s="65"/>
      <c r="S772" s="65">
        <v>12320</v>
      </c>
      <c r="T772" s="65">
        <v>12320</v>
      </c>
      <c r="U772" s="65">
        <f>VLOOKUP(D772,资产包数据!B:N,13,0)</f>
        <v>76</v>
      </c>
      <c r="V772" s="65" t="s">
        <v>2382</v>
      </c>
    </row>
    <row r="773" ht="15" spans="1:22">
      <c r="A773" s="65" t="s">
        <v>178</v>
      </c>
      <c r="B773" s="65" t="s">
        <v>68</v>
      </c>
      <c r="C773" s="65" t="s">
        <v>35</v>
      </c>
      <c r="D773" s="65" t="s">
        <v>2383</v>
      </c>
      <c r="E773" s="65" t="s">
        <v>2384</v>
      </c>
      <c r="F773" s="65" t="s">
        <v>1353</v>
      </c>
      <c r="G773" s="65" t="s">
        <v>71</v>
      </c>
      <c r="H773" s="65" t="s">
        <v>72</v>
      </c>
      <c r="I773" s="65" t="s">
        <v>1353</v>
      </c>
      <c r="J773" s="65" t="s">
        <v>2300</v>
      </c>
      <c r="K773" s="71">
        <v>44723</v>
      </c>
      <c r="L773" s="65" t="s">
        <v>2281</v>
      </c>
      <c r="M773" s="65" t="s">
        <v>1999</v>
      </c>
      <c r="N773" s="65">
        <v>114000</v>
      </c>
      <c r="O773" s="65" t="s">
        <v>76</v>
      </c>
      <c r="P773" s="65">
        <f>VLOOKUP(D773,资产包数据!B:G,5,0)</f>
        <v>48</v>
      </c>
      <c r="Q773" s="65">
        <v>3080</v>
      </c>
      <c r="R773" s="65"/>
      <c r="S773" s="65">
        <v>9240</v>
      </c>
      <c r="T773" s="65">
        <v>9240</v>
      </c>
      <c r="U773" s="65">
        <f>VLOOKUP(D773,资产包数据!B:N,13,0)</f>
        <v>76</v>
      </c>
      <c r="V773" s="65" t="s">
        <v>2385</v>
      </c>
    </row>
    <row r="774" ht="15" spans="1:22">
      <c r="A774" s="65" t="s">
        <v>178</v>
      </c>
      <c r="B774" s="65" t="s">
        <v>68</v>
      </c>
      <c r="C774" s="65" t="s">
        <v>35</v>
      </c>
      <c r="D774" s="65" t="s">
        <v>2386</v>
      </c>
      <c r="E774" s="65" t="s">
        <v>2387</v>
      </c>
      <c r="F774" s="65" t="s">
        <v>1353</v>
      </c>
      <c r="G774" s="65" t="s">
        <v>71</v>
      </c>
      <c r="H774" s="65" t="s">
        <v>72</v>
      </c>
      <c r="I774" s="65" t="s">
        <v>1353</v>
      </c>
      <c r="J774" s="65" t="s">
        <v>2300</v>
      </c>
      <c r="K774" s="71">
        <v>44723</v>
      </c>
      <c r="L774" s="65" t="s">
        <v>2281</v>
      </c>
      <c r="M774" s="65" t="s">
        <v>1999</v>
      </c>
      <c r="N774" s="65">
        <v>114000</v>
      </c>
      <c r="O774" s="65" t="s">
        <v>76</v>
      </c>
      <c r="P774" s="65">
        <f>VLOOKUP(D774,资产包数据!B:G,5,0)</f>
        <v>48</v>
      </c>
      <c r="Q774" s="65">
        <v>3080</v>
      </c>
      <c r="R774" s="65"/>
      <c r="S774" s="65">
        <v>9240</v>
      </c>
      <c r="T774" s="65">
        <v>9240</v>
      </c>
      <c r="U774" s="65">
        <f>VLOOKUP(D774,资产包数据!B:N,13,0)</f>
        <v>76</v>
      </c>
      <c r="V774" s="65" t="s">
        <v>2388</v>
      </c>
    </row>
    <row r="775" ht="15" spans="1:22">
      <c r="A775" s="65" t="s">
        <v>178</v>
      </c>
      <c r="B775" s="65" t="s">
        <v>68</v>
      </c>
      <c r="C775" s="65" t="s">
        <v>35</v>
      </c>
      <c r="D775" s="65" t="s">
        <v>2389</v>
      </c>
      <c r="E775" s="65" t="s">
        <v>2390</v>
      </c>
      <c r="F775" s="65" t="s">
        <v>1353</v>
      </c>
      <c r="G775" s="65" t="s">
        <v>71</v>
      </c>
      <c r="H775" s="65" t="s">
        <v>72</v>
      </c>
      <c r="I775" s="65" t="s">
        <v>1353</v>
      </c>
      <c r="J775" s="65" t="s">
        <v>2300</v>
      </c>
      <c r="K775" s="71">
        <v>44723</v>
      </c>
      <c r="L775" s="65" t="s">
        <v>2281</v>
      </c>
      <c r="M775" s="65" t="s">
        <v>1999</v>
      </c>
      <c r="N775" s="65">
        <v>114000</v>
      </c>
      <c r="O775" s="65" t="s">
        <v>76</v>
      </c>
      <c r="P775" s="65">
        <f>VLOOKUP(D775,资产包数据!B:G,5,0)</f>
        <v>48</v>
      </c>
      <c r="Q775" s="65">
        <v>3080</v>
      </c>
      <c r="R775" s="65"/>
      <c r="S775" s="65">
        <v>9240</v>
      </c>
      <c r="T775" s="65">
        <v>9240</v>
      </c>
      <c r="U775" s="65">
        <f>VLOOKUP(D775,资产包数据!B:N,13,0)</f>
        <v>76</v>
      </c>
      <c r="V775" s="65" t="s">
        <v>2391</v>
      </c>
    </row>
    <row r="776" ht="15" spans="1:22">
      <c r="A776" s="65" t="s">
        <v>178</v>
      </c>
      <c r="B776" s="65" t="s">
        <v>68</v>
      </c>
      <c r="C776" s="65" t="s">
        <v>35</v>
      </c>
      <c r="D776" s="65" t="s">
        <v>2392</v>
      </c>
      <c r="E776" s="65" t="s">
        <v>2393</v>
      </c>
      <c r="F776" s="65" t="s">
        <v>1353</v>
      </c>
      <c r="G776" s="65" t="s">
        <v>71</v>
      </c>
      <c r="H776" s="65" t="s">
        <v>72</v>
      </c>
      <c r="I776" s="65" t="s">
        <v>1353</v>
      </c>
      <c r="J776" s="65" t="s">
        <v>1959</v>
      </c>
      <c r="K776" s="71">
        <v>44697</v>
      </c>
      <c r="L776" s="65" t="s">
        <v>2281</v>
      </c>
      <c r="M776" s="65" t="s">
        <v>1999</v>
      </c>
      <c r="N776" s="65">
        <v>114000</v>
      </c>
      <c r="O776" s="65" t="s">
        <v>76</v>
      </c>
      <c r="P776" s="65">
        <f>VLOOKUP(D776,资产包数据!B:G,5,0)</f>
        <v>48</v>
      </c>
      <c r="Q776" s="65">
        <v>3080</v>
      </c>
      <c r="R776" s="65"/>
      <c r="S776" s="65">
        <v>12320</v>
      </c>
      <c r="T776" s="65">
        <v>12320</v>
      </c>
      <c r="U776" s="65">
        <f>VLOOKUP(D776,资产包数据!B:N,13,0)</f>
        <v>76</v>
      </c>
      <c r="V776" s="65" t="s">
        <v>2394</v>
      </c>
    </row>
    <row r="777" ht="15" spans="1:22">
      <c r="A777" s="65" t="s">
        <v>178</v>
      </c>
      <c r="B777" s="65" t="s">
        <v>68</v>
      </c>
      <c r="C777" s="65" t="s">
        <v>35</v>
      </c>
      <c r="D777" s="65" t="s">
        <v>2395</v>
      </c>
      <c r="E777" s="65" t="s">
        <v>2396</v>
      </c>
      <c r="F777" s="65" t="s">
        <v>1353</v>
      </c>
      <c r="G777" s="65" t="s">
        <v>71</v>
      </c>
      <c r="H777" s="65" t="s">
        <v>72</v>
      </c>
      <c r="I777" s="65" t="s">
        <v>1353</v>
      </c>
      <c r="J777" s="65" t="s">
        <v>1959</v>
      </c>
      <c r="K777" s="71">
        <v>44697</v>
      </c>
      <c r="L777" s="65" t="s">
        <v>2281</v>
      </c>
      <c r="M777" s="65" t="s">
        <v>1999</v>
      </c>
      <c r="N777" s="65">
        <v>114000</v>
      </c>
      <c r="O777" s="65" t="s">
        <v>76</v>
      </c>
      <c r="P777" s="65">
        <f>VLOOKUP(D777,资产包数据!B:G,5,0)</f>
        <v>48</v>
      </c>
      <c r="Q777" s="65">
        <v>3080</v>
      </c>
      <c r="R777" s="65"/>
      <c r="S777" s="65">
        <v>12320</v>
      </c>
      <c r="T777" s="65">
        <v>12320</v>
      </c>
      <c r="U777" s="65">
        <f>VLOOKUP(D777,资产包数据!B:N,13,0)</f>
        <v>76</v>
      </c>
      <c r="V777" s="65" t="s">
        <v>2397</v>
      </c>
    </row>
    <row r="778" ht="15" spans="1:22">
      <c r="A778" s="65" t="s">
        <v>178</v>
      </c>
      <c r="B778" s="65" t="s">
        <v>68</v>
      </c>
      <c r="C778" s="65" t="s">
        <v>35</v>
      </c>
      <c r="D778" s="65" t="s">
        <v>2398</v>
      </c>
      <c r="E778" s="65" t="s">
        <v>2399</v>
      </c>
      <c r="F778" s="65" t="s">
        <v>1353</v>
      </c>
      <c r="G778" s="65" t="s">
        <v>71</v>
      </c>
      <c r="H778" s="65" t="s">
        <v>72</v>
      </c>
      <c r="I778" s="65" t="s">
        <v>1353</v>
      </c>
      <c r="J778" s="65" t="s">
        <v>2300</v>
      </c>
      <c r="K778" s="71">
        <v>44723</v>
      </c>
      <c r="L778" s="65" t="s">
        <v>2281</v>
      </c>
      <c r="M778" s="65" t="s">
        <v>1999</v>
      </c>
      <c r="N778" s="65">
        <v>114000</v>
      </c>
      <c r="O778" s="65" t="s">
        <v>76</v>
      </c>
      <c r="P778" s="65">
        <f>VLOOKUP(D778,资产包数据!B:G,5,0)</f>
        <v>48</v>
      </c>
      <c r="Q778" s="65">
        <v>3080</v>
      </c>
      <c r="R778" s="65"/>
      <c r="S778" s="65">
        <v>9240</v>
      </c>
      <c r="T778" s="65">
        <v>9240</v>
      </c>
      <c r="U778" s="65">
        <f>VLOOKUP(D778,资产包数据!B:N,13,0)</f>
        <v>76</v>
      </c>
      <c r="V778" s="65" t="s">
        <v>2400</v>
      </c>
    </row>
    <row r="779" ht="15" spans="1:22">
      <c r="A779" s="65" t="s">
        <v>178</v>
      </c>
      <c r="B779" s="65" t="s">
        <v>68</v>
      </c>
      <c r="C779" s="65" t="s">
        <v>35</v>
      </c>
      <c r="D779" s="65" t="s">
        <v>2401</v>
      </c>
      <c r="E779" s="65" t="s">
        <v>2402</v>
      </c>
      <c r="F779" s="65" t="s">
        <v>1353</v>
      </c>
      <c r="G779" s="65" t="s">
        <v>71</v>
      </c>
      <c r="H779" s="65" t="s">
        <v>72</v>
      </c>
      <c r="I779" s="65" t="s">
        <v>1353</v>
      </c>
      <c r="J779" s="65" t="s">
        <v>1959</v>
      </c>
      <c r="K779" s="71">
        <v>44697</v>
      </c>
      <c r="L779" s="65" t="s">
        <v>2281</v>
      </c>
      <c r="M779" s="65" t="s">
        <v>1999</v>
      </c>
      <c r="N779" s="65">
        <v>114000</v>
      </c>
      <c r="O779" s="65" t="s">
        <v>76</v>
      </c>
      <c r="P779" s="65">
        <f>VLOOKUP(D779,资产包数据!B:G,5,0)</f>
        <v>48</v>
      </c>
      <c r="Q779" s="65">
        <v>3080</v>
      </c>
      <c r="R779" s="65"/>
      <c r="S779" s="65">
        <v>12320</v>
      </c>
      <c r="T779" s="65">
        <v>12320</v>
      </c>
      <c r="U779" s="65">
        <f>VLOOKUP(D779,资产包数据!B:N,13,0)</f>
        <v>76</v>
      </c>
      <c r="V779" s="65" t="s">
        <v>2403</v>
      </c>
    </row>
    <row r="780" ht="15" spans="1:22">
      <c r="A780" s="65" t="s">
        <v>178</v>
      </c>
      <c r="B780" s="65" t="s">
        <v>68</v>
      </c>
      <c r="C780" s="65" t="s">
        <v>35</v>
      </c>
      <c r="D780" s="65" t="s">
        <v>2404</v>
      </c>
      <c r="E780" s="65" t="s">
        <v>2405</v>
      </c>
      <c r="F780" s="65" t="s">
        <v>1353</v>
      </c>
      <c r="G780" s="65" t="s">
        <v>71</v>
      </c>
      <c r="H780" s="65" t="s">
        <v>72</v>
      </c>
      <c r="I780" s="65" t="s">
        <v>1353</v>
      </c>
      <c r="J780" s="65" t="s">
        <v>1959</v>
      </c>
      <c r="K780" s="71">
        <v>44697</v>
      </c>
      <c r="L780" s="65" t="s">
        <v>2281</v>
      </c>
      <c r="M780" s="65" t="s">
        <v>1999</v>
      </c>
      <c r="N780" s="65">
        <v>114000</v>
      </c>
      <c r="O780" s="65" t="s">
        <v>76</v>
      </c>
      <c r="P780" s="65">
        <f>VLOOKUP(D780,资产包数据!B:G,5,0)</f>
        <v>48</v>
      </c>
      <c r="Q780" s="65">
        <v>3080</v>
      </c>
      <c r="R780" s="65"/>
      <c r="S780" s="65">
        <v>12320</v>
      </c>
      <c r="T780" s="65">
        <v>12320</v>
      </c>
      <c r="U780" s="65">
        <f>VLOOKUP(D780,资产包数据!B:N,13,0)</f>
        <v>76</v>
      </c>
      <c r="V780" s="65" t="s">
        <v>2406</v>
      </c>
    </row>
    <row r="781" ht="15" spans="1:22">
      <c r="A781" s="65" t="s">
        <v>178</v>
      </c>
      <c r="B781" s="65" t="s">
        <v>68</v>
      </c>
      <c r="C781" s="65" t="s">
        <v>35</v>
      </c>
      <c r="D781" s="65" t="s">
        <v>2407</v>
      </c>
      <c r="E781" s="65" t="s">
        <v>2408</v>
      </c>
      <c r="F781" s="65" t="s">
        <v>1353</v>
      </c>
      <c r="G781" s="65" t="s">
        <v>71</v>
      </c>
      <c r="H781" s="65" t="s">
        <v>72</v>
      </c>
      <c r="I781" s="65" t="s">
        <v>1353</v>
      </c>
      <c r="J781" s="65" t="s">
        <v>1959</v>
      </c>
      <c r="K781" s="71">
        <v>44697</v>
      </c>
      <c r="L781" s="65" t="s">
        <v>2281</v>
      </c>
      <c r="M781" s="65" t="s">
        <v>1999</v>
      </c>
      <c r="N781" s="65">
        <v>114000</v>
      </c>
      <c r="O781" s="65" t="s">
        <v>76</v>
      </c>
      <c r="P781" s="65">
        <f>VLOOKUP(D781,资产包数据!B:G,5,0)</f>
        <v>48</v>
      </c>
      <c r="Q781" s="65">
        <v>3080</v>
      </c>
      <c r="R781" s="65"/>
      <c r="S781" s="65">
        <v>12320</v>
      </c>
      <c r="T781" s="65">
        <v>12320</v>
      </c>
      <c r="U781" s="65">
        <f>VLOOKUP(D781,资产包数据!B:N,13,0)</f>
        <v>76</v>
      </c>
      <c r="V781" s="65" t="s">
        <v>2409</v>
      </c>
    </row>
    <row r="782" ht="15" spans="1:22">
      <c r="A782" s="65" t="s">
        <v>178</v>
      </c>
      <c r="B782" s="65" t="s">
        <v>68</v>
      </c>
      <c r="C782" s="65" t="s">
        <v>35</v>
      </c>
      <c r="D782" s="65" t="s">
        <v>2410</v>
      </c>
      <c r="E782" s="65" t="s">
        <v>2411</v>
      </c>
      <c r="F782" s="65" t="s">
        <v>1353</v>
      </c>
      <c r="G782" s="65" t="s">
        <v>71</v>
      </c>
      <c r="H782" s="65" t="s">
        <v>72</v>
      </c>
      <c r="I782" s="65" t="s">
        <v>1353</v>
      </c>
      <c r="J782" s="65" t="s">
        <v>1959</v>
      </c>
      <c r="K782" s="71">
        <v>44697</v>
      </c>
      <c r="L782" s="65" t="s">
        <v>2281</v>
      </c>
      <c r="M782" s="65" t="s">
        <v>1999</v>
      </c>
      <c r="N782" s="65">
        <v>114000</v>
      </c>
      <c r="O782" s="65" t="s">
        <v>76</v>
      </c>
      <c r="P782" s="65">
        <f>VLOOKUP(D782,资产包数据!B:G,5,0)</f>
        <v>48</v>
      </c>
      <c r="Q782" s="65">
        <v>3080</v>
      </c>
      <c r="R782" s="65"/>
      <c r="S782" s="65">
        <v>12320</v>
      </c>
      <c r="T782" s="65">
        <v>12320</v>
      </c>
      <c r="U782" s="65">
        <f>VLOOKUP(D782,资产包数据!B:N,13,0)</f>
        <v>76</v>
      </c>
      <c r="V782" s="65" t="s">
        <v>2412</v>
      </c>
    </row>
    <row r="783" ht="15" spans="1:22">
      <c r="A783" s="65" t="s">
        <v>178</v>
      </c>
      <c r="B783" s="65" t="s">
        <v>68</v>
      </c>
      <c r="C783" s="65" t="s">
        <v>35</v>
      </c>
      <c r="D783" s="65" t="s">
        <v>2413</v>
      </c>
      <c r="E783" s="65" t="s">
        <v>2414</v>
      </c>
      <c r="F783" s="65" t="s">
        <v>1353</v>
      </c>
      <c r="G783" s="65" t="s">
        <v>71</v>
      </c>
      <c r="H783" s="65" t="s">
        <v>72</v>
      </c>
      <c r="I783" s="65" t="s">
        <v>1353</v>
      </c>
      <c r="J783" s="65" t="s">
        <v>1959</v>
      </c>
      <c r="K783" s="71">
        <v>44697</v>
      </c>
      <c r="L783" s="65" t="s">
        <v>2281</v>
      </c>
      <c r="M783" s="65" t="s">
        <v>1999</v>
      </c>
      <c r="N783" s="65">
        <v>114000</v>
      </c>
      <c r="O783" s="65" t="s">
        <v>76</v>
      </c>
      <c r="P783" s="65">
        <f>VLOOKUP(D783,资产包数据!B:G,5,0)</f>
        <v>48</v>
      </c>
      <c r="Q783" s="65">
        <v>3080</v>
      </c>
      <c r="R783" s="65"/>
      <c r="S783" s="65">
        <v>12320</v>
      </c>
      <c r="T783" s="65">
        <v>12320</v>
      </c>
      <c r="U783" s="65">
        <f>VLOOKUP(D783,资产包数据!B:N,13,0)</f>
        <v>76</v>
      </c>
      <c r="V783" s="65" t="s">
        <v>2415</v>
      </c>
    </row>
    <row r="784" ht="15" spans="1:22">
      <c r="A784" s="65" t="s">
        <v>178</v>
      </c>
      <c r="B784" s="65" t="s">
        <v>68</v>
      </c>
      <c r="C784" s="65" t="s">
        <v>35</v>
      </c>
      <c r="D784" s="65" t="s">
        <v>2416</v>
      </c>
      <c r="E784" s="65" t="s">
        <v>2417</v>
      </c>
      <c r="F784" s="65" t="s">
        <v>1353</v>
      </c>
      <c r="G784" s="65" t="s">
        <v>71</v>
      </c>
      <c r="H784" s="65" t="s">
        <v>72</v>
      </c>
      <c r="I784" s="65" t="s">
        <v>1353</v>
      </c>
      <c r="J784" s="65" t="s">
        <v>1959</v>
      </c>
      <c r="K784" s="71">
        <v>44697</v>
      </c>
      <c r="L784" s="65" t="s">
        <v>2281</v>
      </c>
      <c r="M784" s="65" t="s">
        <v>1999</v>
      </c>
      <c r="N784" s="65">
        <v>114000</v>
      </c>
      <c r="O784" s="65" t="s">
        <v>76</v>
      </c>
      <c r="P784" s="65">
        <f>VLOOKUP(D784,资产包数据!B:G,5,0)</f>
        <v>48</v>
      </c>
      <c r="Q784" s="65">
        <v>3080</v>
      </c>
      <c r="R784" s="65"/>
      <c r="S784" s="65">
        <v>12320</v>
      </c>
      <c r="T784" s="65">
        <v>12320</v>
      </c>
      <c r="U784" s="65">
        <f>VLOOKUP(D784,资产包数据!B:N,13,0)</f>
        <v>76</v>
      </c>
      <c r="V784" s="65" t="s">
        <v>2418</v>
      </c>
    </row>
    <row r="785" ht="15" spans="1:22">
      <c r="A785" s="65" t="s">
        <v>2419</v>
      </c>
      <c r="B785" s="65" t="s">
        <v>68</v>
      </c>
      <c r="C785" s="65" t="s">
        <v>35</v>
      </c>
      <c r="D785" s="65" t="s">
        <v>2420</v>
      </c>
      <c r="E785" s="65" t="s">
        <v>2421</v>
      </c>
      <c r="F785" s="65" t="s">
        <v>2422</v>
      </c>
      <c r="G785" s="65" t="s">
        <v>71</v>
      </c>
      <c r="H785" s="65" t="s">
        <v>72</v>
      </c>
      <c r="I785" s="65" t="s">
        <v>2422</v>
      </c>
      <c r="J785" s="65" t="s">
        <v>2423</v>
      </c>
      <c r="K785" s="71">
        <v>44721</v>
      </c>
      <c r="L785" s="65" t="s">
        <v>2424</v>
      </c>
      <c r="M785" s="65" t="s">
        <v>1999</v>
      </c>
      <c r="N785" s="65">
        <v>114000</v>
      </c>
      <c r="O785" s="65" t="s">
        <v>76</v>
      </c>
      <c r="P785" s="65">
        <f>VLOOKUP(D785,资产包数据!B:G,5,0)</f>
        <v>48</v>
      </c>
      <c r="Q785" s="65">
        <v>3080</v>
      </c>
      <c r="R785" s="65"/>
      <c r="S785" s="65">
        <v>9240</v>
      </c>
      <c r="T785" s="65">
        <v>9240</v>
      </c>
      <c r="U785" s="65">
        <f>VLOOKUP(D785,资产包数据!B:N,13,0)</f>
        <v>76</v>
      </c>
      <c r="V785" s="65" t="s">
        <v>2425</v>
      </c>
    </row>
    <row r="786" ht="15" spans="1:22">
      <c r="A786" s="65" t="s">
        <v>2419</v>
      </c>
      <c r="B786" s="65" t="s">
        <v>68</v>
      </c>
      <c r="C786" s="65" t="s">
        <v>35</v>
      </c>
      <c r="D786" s="65" t="s">
        <v>2426</v>
      </c>
      <c r="E786" s="65" t="s">
        <v>2427</v>
      </c>
      <c r="F786" s="65" t="s">
        <v>2422</v>
      </c>
      <c r="G786" s="65" t="s">
        <v>71</v>
      </c>
      <c r="H786" s="65" t="s">
        <v>72</v>
      </c>
      <c r="I786" s="65" t="s">
        <v>2422</v>
      </c>
      <c r="J786" s="65" t="s">
        <v>2428</v>
      </c>
      <c r="K786" s="71">
        <v>44689</v>
      </c>
      <c r="L786" s="65" t="s">
        <v>2424</v>
      </c>
      <c r="M786" s="65" t="s">
        <v>1999</v>
      </c>
      <c r="N786" s="65">
        <v>114000</v>
      </c>
      <c r="O786" s="65" t="s">
        <v>76</v>
      </c>
      <c r="P786" s="65">
        <f>VLOOKUP(D786,资产包数据!B:G,5,0)</f>
        <v>48</v>
      </c>
      <c r="Q786" s="65">
        <v>3080</v>
      </c>
      <c r="R786" s="65"/>
      <c r="S786" s="65">
        <v>12320</v>
      </c>
      <c r="T786" s="65">
        <v>12320</v>
      </c>
      <c r="U786" s="65">
        <f>VLOOKUP(D786,资产包数据!B:N,13,0)</f>
        <v>76</v>
      </c>
      <c r="V786" s="65" t="s">
        <v>2429</v>
      </c>
    </row>
    <row r="787" ht="15" spans="1:22">
      <c r="A787" s="65" t="s">
        <v>2419</v>
      </c>
      <c r="B787" s="65" t="s">
        <v>68</v>
      </c>
      <c r="C787" s="65" t="s">
        <v>35</v>
      </c>
      <c r="D787" s="65" t="s">
        <v>2430</v>
      </c>
      <c r="E787" s="65" t="s">
        <v>2431</v>
      </c>
      <c r="F787" s="65" t="s">
        <v>2422</v>
      </c>
      <c r="G787" s="65" t="s">
        <v>71</v>
      </c>
      <c r="H787" s="65" t="s">
        <v>72</v>
      </c>
      <c r="I787" s="65" t="s">
        <v>2422</v>
      </c>
      <c r="J787" s="65" t="s">
        <v>2428</v>
      </c>
      <c r="K787" s="71">
        <v>44689</v>
      </c>
      <c r="L787" s="65" t="s">
        <v>2424</v>
      </c>
      <c r="M787" s="65" t="s">
        <v>1999</v>
      </c>
      <c r="N787" s="65">
        <v>114000</v>
      </c>
      <c r="O787" s="65" t="s">
        <v>76</v>
      </c>
      <c r="P787" s="65">
        <f>VLOOKUP(D787,资产包数据!B:G,5,0)</f>
        <v>48</v>
      </c>
      <c r="Q787" s="65">
        <v>3080</v>
      </c>
      <c r="R787" s="65"/>
      <c r="S787" s="65">
        <v>12320</v>
      </c>
      <c r="T787" s="65">
        <v>12320</v>
      </c>
      <c r="U787" s="65">
        <f>VLOOKUP(D787,资产包数据!B:N,13,0)</f>
        <v>76</v>
      </c>
      <c r="V787" s="65" t="s">
        <v>2432</v>
      </c>
    </row>
    <row r="788" ht="15" spans="1:22">
      <c r="A788" s="65" t="s">
        <v>2419</v>
      </c>
      <c r="B788" s="65" t="s">
        <v>68</v>
      </c>
      <c r="C788" s="65" t="s">
        <v>35</v>
      </c>
      <c r="D788" s="65" t="s">
        <v>2433</v>
      </c>
      <c r="E788" s="65" t="s">
        <v>2434</v>
      </c>
      <c r="F788" s="65" t="s">
        <v>2422</v>
      </c>
      <c r="G788" s="65" t="s">
        <v>71</v>
      </c>
      <c r="H788" s="65" t="s">
        <v>72</v>
      </c>
      <c r="I788" s="65" t="s">
        <v>2422</v>
      </c>
      <c r="J788" s="65" t="s">
        <v>2428</v>
      </c>
      <c r="K788" s="71">
        <v>44689</v>
      </c>
      <c r="L788" s="65" t="s">
        <v>2424</v>
      </c>
      <c r="M788" s="65" t="s">
        <v>1999</v>
      </c>
      <c r="N788" s="65">
        <v>114000</v>
      </c>
      <c r="O788" s="65" t="s">
        <v>76</v>
      </c>
      <c r="P788" s="65">
        <f>VLOOKUP(D788,资产包数据!B:G,5,0)</f>
        <v>48</v>
      </c>
      <c r="Q788" s="65">
        <v>3080</v>
      </c>
      <c r="R788" s="65"/>
      <c r="S788" s="65">
        <v>12320</v>
      </c>
      <c r="T788" s="65">
        <v>12320</v>
      </c>
      <c r="U788" s="65">
        <f>VLOOKUP(D788,资产包数据!B:N,13,0)</f>
        <v>76</v>
      </c>
      <c r="V788" s="65" t="s">
        <v>2435</v>
      </c>
    </row>
    <row r="789" ht="15" spans="1:22">
      <c r="A789" s="65" t="s">
        <v>1118</v>
      </c>
      <c r="B789" s="65" t="s">
        <v>68</v>
      </c>
      <c r="C789" s="65" t="s">
        <v>35</v>
      </c>
      <c r="D789" s="65" t="s">
        <v>2436</v>
      </c>
      <c r="E789" s="65" t="s">
        <v>2437</v>
      </c>
      <c r="F789" s="65" t="s">
        <v>2023</v>
      </c>
      <c r="G789" s="65" t="s">
        <v>71</v>
      </c>
      <c r="H789" s="65" t="s">
        <v>104</v>
      </c>
      <c r="I789" s="65" t="s">
        <v>2041</v>
      </c>
      <c r="J789" s="65" t="s">
        <v>2033</v>
      </c>
      <c r="K789" s="71">
        <v>44700</v>
      </c>
      <c r="L789" s="65" t="s">
        <v>2025</v>
      </c>
      <c r="M789" s="65" t="s">
        <v>1999</v>
      </c>
      <c r="N789" s="65">
        <v>114000</v>
      </c>
      <c r="O789" s="65" t="s">
        <v>76</v>
      </c>
      <c r="P789" s="65">
        <f>VLOOKUP(D789,资产包数据!B:G,5,0)</f>
        <v>48</v>
      </c>
      <c r="Q789" s="65">
        <v>3080</v>
      </c>
      <c r="R789" s="65"/>
      <c r="S789" s="65">
        <v>12320</v>
      </c>
      <c r="T789" s="65">
        <v>12320</v>
      </c>
      <c r="U789" s="65">
        <f>VLOOKUP(D789,资产包数据!B:N,13,0)</f>
        <v>76</v>
      </c>
      <c r="V789" s="65" t="s">
        <v>2438</v>
      </c>
    </row>
    <row r="790" ht="15" spans="1:22">
      <c r="A790" s="65" t="s">
        <v>2020</v>
      </c>
      <c r="B790" s="65" t="s">
        <v>68</v>
      </c>
      <c r="C790" s="65" t="s">
        <v>35</v>
      </c>
      <c r="D790" s="65" t="s">
        <v>2439</v>
      </c>
      <c r="E790" s="65" t="s">
        <v>2440</v>
      </c>
      <c r="F790" s="65" t="s">
        <v>2023</v>
      </c>
      <c r="G790" s="65" t="s">
        <v>71</v>
      </c>
      <c r="H790" s="65" t="s">
        <v>104</v>
      </c>
      <c r="I790" s="65" t="s">
        <v>2023</v>
      </c>
      <c r="J790" s="65" t="s">
        <v>2441</v>
      </c>
      <c r="K790" s="71">
        <v>44748</v>
      </c>
      <c r="L790" s="65" t="s">
        <v>2025</v>
      </c>
      <c r="M790" s="65" t="s">
        <v>1999</v>
      </c>
      <c r="N790" s="65">
        <v>114000</v>
      </c>
      <c r="O790" s="65" t="s">
        <v>76</v>
      </c>
      <c r="P790" s="65">
        <f>VLOOKUP(D790,资产包数据!B:G,5,0)</f>
        <v>48</v>
      </c>
      <c r="Q790" s="65">
        <v>3080</v>
      </c>
      <c r="R790" s="65"/>
      <c r="S790" s="65">
        <v>6160</v>
      </c>
      <c r="T790" s="65">
        <v>6160</v>
      </c>
      <c r="U790" s="65">
        <f>VLOOKUP(D790,资产包数据!B:N,13,0)</f>
        <v>76</v>
      </c>
      <c r="V790" s="65" t="s">
        <v>891</v>
      </c>
    </row>
    <row r="791" ht="15" spans="1:22">
      <c r="A791" s="65" t="s">
        <v>2020</v>
      </c>
      <c r="B791" s="65" t="s">
        <v>68</v>
      </c>
      <c r="C791" s="65" t="s">
        <v>35</v>
      </c>
      <c r="D791" s="65" t="s">
        <v>2442</v>
      </c>
      <c r="E791" s="65" t="s">
        <v>2443</v>
      </c>
      <c r="F791" s="65" t="s">
        <v>2023</v>
      </c>
      <c r="G791" s="65" t="s">
        <v>71</v>
      </c>
      <c r="H791" s="65" t="s">
        <v>104</v>
      </c>
      <c r="I791" s="65" t="s">
        <v>2023</v>
      </c>
      <c r="J791" s="65" t="s">
        <v>2441</v>
      </c>
      <c r="K791" s="71">
        <v>44748</v>
      </c>
      <c r="L791" s="65" t="s">
        <v>2025</v>
      </c>
      <c r="M791" s="65" t="s">
        <v>1999</v>
      </c>
      <c r="N791" s="65">
        <v>114000</v>
      </c>
      <c r="O791" s="65" t="s">
        <v>76</v>
      </c>
      <c r="P791" s="65">
        <f>VLOOKUP(D791,资产包数据!B:G,5,0)</f>
        <v>48</v>
      </c>
      <c r="Q791" s="65">
        <v>3080</v>
      </c>
      <c r="R791" s="65"/>
      <c r="S791" s="65">
        <v>6160</v>
      </c>
      <c r="T791" s="65">
        <v>6160</v>
      </c>
      <c r="U791" s="65">
        <f>VLOOKUP(D791,资产包数据!B:N,13,0)</f>
        <v>76</v>
      </c>
      <c r="V791" s="65" t="s">
        <v>2444</v>
      </c>
    </row>
    <row r="792" ht="15" spans="1:22">
      <c r="A792" s="65" t="s">
        <v>2020</v>
      </c>
      <c r="B792" s="65" t="s">
        <v>68</v>
      </c>
      <c r="C792" s="65" t="s">
        <v>35</v>
      </c>
      <c r="D792" s="65" t="s">
        <v>2445</v>
      </c>
      <c r="E792" s="65" t="s">
        <v>2446</v>
      </c>
      <c r="F792" s="65" t="s">
        <v>2023</v>
      </c>
      <c r="G792" s="65" t="s">
        <v>71</v>
      </c>
      <c r="H792" s="65" t="s">
        <v>104</v>
      </c>
      <c r="I792" s="65" t="s">
        <v>2023</v>
      </c>
      <c r="J792" s="65" t="s">
        <v>2447</v>
      </c>
      <c r="K792" s="71">
        <v>44763</v>
      </c>
      <c r="L792" s="65" t="s">
        <v>2025</v>
      </c>
      <c r="M792" s="65" t="s">
        <v>1999</v>
      </c>
      <c r="N792" s="65">
        <v>114000</v>
      </c>
      <c r="O792" s="65" t="s">
        <v>76</v>
      </c>
      <c r="P792" s="65">
        <f>VLOOKUP(D792,资产包数据!B:G,5,0)</f>
        <v>48</v>
      </c>
      <c r="Q792" s="65">
        <v>3080</v>
      </c>
      <c r="R792" s="65"/>
      <c r="S792" s="65">
        <v>6160</v>
      </c>
      <c r="T792" s="65">
        <v>6160</v>
      </c>
      <c r="U792" s="65">
        <f>VLOOKUP(D792,资产包数据!B:N,13,0)</f>
        <v>76</v>
      </c>
      <c r="V792" s="65" t="s">
        <v>2448</v>
      </c>
    </row>
    <row r="793" ht="15" spans="1:22">
      <c r="A793" s="65" t="s">
        <v>1118</v>
      </c>
      <c r="B793" s="65" t="s">
        <v>68</v>
      </c>
      <c r="C793" s="65" t="s">
        <v>35</v>
      </c>
      <c r="D793" s="65" t="s">
        <v>2449</v>
      </c>
      <c r="E793" s="65" t="s">
        <v>2450</v>
      </c>
      <c r="F793" s="65" t="s">
        <v>2023</v>
      </c>
      <c r="G793" s="65" t="s">
        <v>71</v>
      </c>
      <c r="H793" s="65" t="s">
        <v>104</v>
      </c>
      <c r="I793" s="65" t="s">
        <v>2041</v>
      </c>
      <c r="J793" s="65" t="s">
        <v>2441</v>
      </c>
      <c r="K793" s="71">
        <v>44748</v>
      </c>
      <c r="L793" s="65" t="s">
        <v>2025</v>
      </c>
      <c r="M793" s="65" t="s">
        <v>1999</v>
      </c>
      <c r="N793" s="65">
        <v>114000</v>
      </c>
      <c r="O793" s="65" t="s">
        <v>76</v>
      </c>
      <c r="P793" s="65">
        <f>VLOOKUP(D793,资产包数据!B:G,5,0)</f>
        <v>48</v>
      </c>
      <c r="Q793" s="65">
        <v>3080</v>
      </c>
      <c r="R793" s="65"/>
      <c r="S793" s="65">
        <v>6160</v>
      </c>
      <c r="T793" s="65">
        <v>6160</v>
      </c>
      <c r="U793" s="65">
        <f>VLOOKUP(D793,资产包数据!B:N,13,0)</f>
        <v>76</v>
      </c>
      <c r="V793" s="65" t="s">
        <v>2451</v>
      </c>
    </row>
    <row r="794" ht="15" spans="1:22">
      <c r="A794" s="65" t="s">
        <v>2020</v>
      </c>
      <c r="B794" s="65" t="s">
        <v>68</v>
      </c>
      <c r="C794" s="65" t="s">
        <v>35</v>
      </c>
      <c r="D794" s="65" t="s">
        <v>2452</v>
      </c>
      <c r="E794" s="65" t="s">
        <v>2453</v>
      </c>
      <c r="F794" s="65" t="s">
        <v>2023</v>
      </c>
      <c r="G794" s="65" t="s">
        <v>71</v>
      </c>
      <c r="H794" s="65" t="s">
        <v>104</v>
      </c>
      <c r="I794" s="65" t="s">
        <v>2023</v>
      </c>
      <c r="J794" s="65" t="s">
        <v>2024</v>
      </c>
      <c r="K794" s="71">
        <v>44760</v>
      </c>
      <c r="L794" s="65" t="s">
        <v>2025</v>
      </c>
      <c r="M794" s="65" t="s">
        <v>1999</v>
      </c>
      <c r="N794" s="65">
        <v>114000</v>
      </c>
      <c r="O794" s="65" t="s">
        <v>76</v>
      </c>
      <c r="P794" s="65">
        <f>VLOOKUP(D794,资产包数据!B:G,5,0)</f>
        <v>48</v>
      </c>
      <c r="Q794" s="65">
        <v>3080</v>
      </c>
      <c r="R794" s="65"/>
      <c r="S794" s="65">
        <v>6160</v>
      </c>
      <c r="T794" s="65">
        <v>6160</v>
      </c>
      <c r="U794" s="65">
        <f>VLOOKUP(D794,资产包数据!B:N,13,0)</f>
        <v>76</v>
      </c>
      <c r="V794" s="65" t="s">
        <v>2454</v>
      </c>
    </row>
    <row r="795" ht="15" spans="1:22">
      <c r="A795" s="65" t="s">
        <v>2020</v>
      </c>
      <c r="B795" s="65" t="s">
        <v>68</v>
      </c>
      <c r="C795" s="65" t="s">
        <v>35</v>
      </c>
      <c r="D795" s="65" t="s">
        <v>2455</v>
      </c>
      <c r="E795" s="65" t="s">
        <v>2456</v>
      </c>
      <c r="F795" s="65" t="s">
        <v>2023</v>
      </c>
      <c r="G795" s="65" t="s">
        <v>71</v>
      </c>
      <c r="H795" s="65" t="s">
        <v>104</v>
      </c>
      <c r="I795" s="65" t="s">
        <v>2023</v>
      </c>
      <c r="J795" s="65" t="s">
        <v>2457</v>
      </c>
      <c r="K795" s="71">
        <v>44757</v>
      </c>
      <c r="L795" s="65" t="s">
        <v>2025</v>
      </c>
      <c r="M795" s="65" t="s">
        <v>1999</v>
      </c>
      <c r="N795" s="65">
        <v>114000</v>
      </c>
      <c r="O795" s="65" t="s">
        <v>76</v>
      </c>
      <c r="P795" s="65">
        <f>VLOOKUP(D795,资产包数据!B:G,5,0)</f>
        <v>48</v>
      </c>
      <c r="Q795" s="65">
        <v>3080</v>
      </c>
      <c r="R795" s="65"/>
      <c r="S795" s="65">
        <v>6160</v>
      </c>
      <c r="T795" s="65">
        <v>6160</v>
      </c>
      <c r="U795" s="65">
        <f>VLOOKUP(D795,资产包数据!B:N,13,0)</f>
        <v>76</v>
      </c>
      <c r="V795" s="65" t="s">
        <v>2458</v>
      </c>
    </row>
    <row r="796" ht="15" spans="1:22">
      <c r="A796" s="65" t="s">
        <v>2020</v>
      </c>
      <c r="B796" s="65" t="s">
        <v>68</v>
      </c>
      <c r="C796" s="65" t="s">
        <v>35</v>
      </c>
      <c r="D796" s="65" t="s">
        <v>2459</v>
      </c>
      <c r="E796" s="65" t="s">
        <v>2460</v>
      </c>
      <c r="F796" s="65" t="s">
        <v>2023</v>
      </c>
      <c r="G796" s="65" t="s">
        <v>71</v>
      </c>
      <c r="H796" s="65" t="s">
        <v>104</v>
      </c>
      <c r="I796" s="65" t="s">
        <v>2023</v>
      </c>
      <c r="J796" s="65" t="s">
        <v>2024</v>
      </c>
      <c r="K796" s="71">
        <v>44760</v>
      </c>
      <c r="L796" s="65" t="s">
        <v>2025</v>
      </c>
      <c r="M796" s="65" t="s">
        <v>1999</v>
      </c>
      <c r="N796" s="65">
        <v>114000</v>
      </c>
      <c r="O796" s="65" t="s">
        <v>76</v>
      </c>
      <c r="P796" s="65">
        <f>VLOOKUP(D796,资产包数据!B:G,5,0)</f>
        <v>48</v>
      </c>
      <c r="Q796" s="65">
        <v>3080</v>
      </c>
      <c r="R796" s="65"/>
      <c r="S796" s="65">
        <v>6160</v>
      </c>
      <c r="T796" s="65">
        <v>6160</v>
      </c>
      <c r="U796" s="65">
        <f>VLOOKUP(D796,资产包数据!B:N,13,0)</f>
        <v>75.95</v>
      </c>
      <c r="V796" s="65" t="s">
        <v>2461</v>
      </c>
    </row>
    <row r="797" ht="15" spans="1:22">
      <c r="A797" s="65" t="s">
        <v>2020</v>
      </c>
      <c r="B797" s="65" t="s">
        <v>68</v>
      </c>
      <c r="C797" s="65" t="s">
        <v>35</v>
      </c>
      <c r="D797" s="65" t="s">
        <v>2462</v>
      </c>
      <c r="E797" s="65" t="s">
        <v>2463</v>
      </c>
      <c r="F797" s="65" t="s">
        <v>2023</v>
      </c>
      <c r="G797" s="65" t="s">
        <v>71</v>
      </c>
      <c r="H797" s="65" t="s">
        <v>104</v>
      </c>
      <c r="I797" s="65" t="s">
        <v>2023</v>
      </c>
      <c r="J797" s="65" t="s">
        <v>2441</v>
      </c>
      <c r="K797" s="71">
        <v>44748</v>
      </c>
      <c r="L797" s="65" t="s">
        <v>2025</v>
      </c>
      <c r="M797" s="65" t="s">
        <v>1999</v>
      </c>
      <c r="N797" s="65">
        <v>114000</v>
      </c>
      <c r="O797" s="65" t="s">
        <v>76</v>
      </c>
      <c r="P797" s="65">
        <f>VLOOKUP(D797,资产包数据!B:G,5,0)</f>
        <v>48</v>
      </c>
      <c r="Q797" s="65">
        <v>3080</v>
      </c>
      <c r="R797" s="65"/>
      <c r="S797" s="65">
        <v>6160</v>
      </c>
      <c r="T797" s="65">
        <v>6160</v>
      </c>
      <c r="U797" s="65">
        <f>VLOOKUP(D797,资产包数据!B:N,13,0)</f>
        <v>76</v>
      </c>
      <c r="V797" s="65" t="s">
        <v>2464</v>
      </c>
    </row>
    <row r="798" ht="15" spans="1:22">
      <c r="A798" s="65" t="s">
        <v>2020</v>
      </c>
      <c r="B798" s="65" t="s">
        <v>68</v>
      </c>
      <c r="C798" s="65" t="s">
        <v>35</v>
      </c>
      <c r="D798" s="65" t="s">
        <v>2465</v>
      </c>
      <c r="E798" s="65" t="s">
        <v>2466</v>
      </c>
      <c r="F798" s="65" t="s">
        <v>2023</v>
      </c>
      <c r="G798" s="65" t="s">
        <v>71</v>
      </c>
      <c r="H798" s="65" t="s">
        <v>104</v>
      </c>
      <c r="I798" s="65" t="s">
        <v>2023</v>
      </c>
      <c r="J798" s="65" t="s">
        <v>2447</v>
      </c>
      <c r="K798" s="71">
        <v>44763</v>
      </c>
      <c r="L798" s="65" t="s">
        <v>2025</v>
      </c>
      <c r="M798" s="65" t="s">
        <v>1999</v>
      </c>
      <c r="N798" s="65">
        <v>114000</v>
      </c>
      <c r="O798" s="65" t="s">
        <v>76</v>
      </c>
      <c r="P798" s="65">
        <f>VLOOKUP(D798,资产包数据!B:G,5,0)</f>
        <v>48</v>
      </c>
      <c r="Q798" s="65">
        <v>3080</v>
      </c>
      <c r="R798" s="65"/>
      <c r="S798" s="65">
        <v>6160</v>
      </c>
      <c r="T798" s="65">
        <v>6160</v>
      </c>
      <c r="U798" s="65">
        <f>VLOOKUP(D798,资产包数据!B:N,13,0)</f>
        <v>76</v>
      </c>
      <c r="V798" s="65" t="s">
        <v>2467</v>
      </c>
    </row>
    <row r="799" ht="15" spans="1:22">
      <c r="A799" s="65" t="s">
        <v>2419</v>
      </c>
      <c r="B799" s="65" t="s">
        <v>68</v>
      </c>
      <c r="C799" s="65" t="s">
        <v>35</v>
      </c>
      <c r="D799" s="65" t="s">
        <v>2468</v>
      </c>
      <c r="E799" s="65" t="s">
        <v>2469</v>
      </c>
      <c r="F799" s="65" t="s">
        <v>2422</v>
      </c>
      <c r="G799" s="65" t="s">
        <v>71</v>
      </c>
      <c r="H799" s="65" t="s">
        <v>72</v>
      </c>
      <c r="I799" s="65" t="s">
        <v>2422</v>
      </c>
      <c r="J799" s="65" t="s">
        <v>2428</v>
      </c>
      <c r="K799" s="71">
        <v>44689</v>
      </c>
      <c r="L799" s="65" t="s">
        <v>2424</v>
      </c>
      <c r="M799" s="65" t="s">
        <v>1999</v>
      </c>
      <c r="N799" s="65">
        <v>114000</v>
      </c>
      <c r="O799" s="65" t="s">
        <v>76</v>
      </c>
      <c r="P799" s="65">
        <f>VLOOKUP(D799,资产包数据!B:G,5,0)</f>
        <v>48</v>
      </c>
      <c r="Q799" s="65">
        <v>3080</v>
      </c>
      <c r="R799" s="65"/>
      <c r="S799" s="65">
        <v>12320</v>
      </c>
      <c r="T799" s="65">
        <v>12320</v>
      </c>
      <c r="U799" s="65">
        <f>VLOOKUP(D799,资产包数据!B:N,13,0)</f>
        <v>76</v>
      </c>
      <c r="V799" s="65" t="s">
        <v>85</v>
      </c>
    </row>
    <row r="800" ht="15" spans="1:22">
      <c r="A800" s="65" t="s">
        <v>2419</v>
      </c>
      <c r="B800" s="65" t="s">
        <v>68</v>
      </c>
      <c r="C800" s="65" t="s">
        <v>35</v>
      </c>
      <c r="D800" s="65" t="s">
        <v>2470</v>
      </c>
      <c r="E800" s="65" t="s">
        <v>2471</v>
      </c>
      <c r="F800" s="65" t="s">
        <v>2422</v>
      </c>
      <c r="G800" s="65" t="s">
        <v>71</v>
      </c>
      <c r="H800" s="65" t="s">
        <v>72</v>
      </c>
      <c r="I800" s="65" t="s">
        <v>2422</v>
      </c>
      <c r="J800" s="65" t="s">
        <v>2428</v>
      </c>
      <c r="K800" s="71">
        <v>44689</v>
      </c>
      <c r="L800" s="65" t="s">
        <v>2424</v>
      </c>
      <c r="M800" s="65" t="s">
        <v>1999</v>
      </c>
      <c r="N800" s="65">
        <v>114000</v>
      </c>
      <c r="O800" s="65" t="s">
        <v>76</v>
      </c>
      <c r="P800" s="65">
        <f>VLOOKUP(D800,资产包数据!B:G,5,0)</f>
        <v>48</v>
      </c>
      <c r="Q800" s="65">
        <v>3080</v>
      </c>
      <c r="R800" s="65"/>
      <c r="S800" s="65">
        <v>12320</v>
      </c>
      <c r="T800" s="65">
        <v>12320</v>
      </c>
      <c r="U800" s="65">
        <f>VLOOKUP(D800,资产包数据!B:N,13,0)</f>
        <v>76</v>
      </c>
      <c r="V800" s="65" t="s">
        <v>2472</v>
      </c>
    </row>
    <row r="801" ht="15" spans="1:22">
      <c r="A801" s="65" t="s">
        <v>2419</v>
      </c>
      <c r="B801" s="65" t="s">
        <v>68</v>
      </c>
      <c r="C801" s="65" t="s">
        <v>35</v>
      </c>
      <c r="D801" s="65" t="s">
        <v>2473</v>
      </c>
      <c r="E801" s="65" t="s">
        <v>2474</v>
      </c>
      <c r="F801" s="65" t="s">
        <v>2422</v>
      </c>
      <c r="G801" s="65" t="s">
        <v>71</v>
      </c>
      <c r="H801" s="65" t="s">
        <v>72</v>
      </c>
      <c r="I801" s="65" t="s">
        <v>2422</v>
      </c>
      <c r="J801" s="65" t="s">
        <v>2428</v>
      </c>
      <c r="K801" s="71">
        <v>44689</v>
      </c>
      <c r="L801" s="65" t="s">
        <v>2424</v>
      </c>
      <c r="M801" s="65" t="s">
        <v>1999</v>
      </c>
      <c r="N801" s="65">
        <v>114000</v>
      </c>
      <c r="O801" s="65" t="s">
        <v>76</v>
      </c>
      <c r="P801" s="65">
        <f>VLOOKUP(D801,资产包数据!B:G,5,0)</f>
        <v>48</v>
      </c>
      <c r="Q801" s="65">
        <v>3080</v>
      </c>
      <c r="R801" s="65"/>
      <c r="S801" s="65">
        <v>12320</v>
      </c>
      <c r="T801" s="65">
        <v>12320</v>
      </c>
      <c r="U801" s="65">
        <f>VLOOKUP(D801,资产包数据!B:N,13,0)</f>
        <v>76</v>
      </c>
      <c r="V801" s="65" t="s">
        <v>2475</v>
      </c>
    </row>
    <row r="802" ht="15" spans="1:22">
      <c r="A802" s="65" t="s">
        <v>2419</v>
      </c>
      <c r="B802" s="65" t="s">
        <v>68</v>
      </c>
      <c r="C802" s="65" t="s">
        <v>35</v>
      </c>
      <c r="D802" s="65" t="s">
        <v>2476</v>
      </c>
      <c r="E802" s="65" t="s">
        <v>2477</v>
      </c>
      <c r="F802" s="65" t="s">
        <v>2422</v>
      </c>
      <c r="G802" s="65" t="s">
        <v>71</v>
      </c>
      <c r="H802" s="65" t="s">
        <v>72</v>
      </c>
      <c r="I802" s="65" t="s">
        <v>2422</v>
      </c>
      <c r="J802" s="65" t="s">
        <v>2423</v>
      </c>
      <c r="K802" s="71">
        <v>44721</v>
      </c>
      <c r="L802" s="65" t="s">
        <v>2424</v>
      </c>
      <c r="M802" s="65" t="s">
        <v>1999</v>
      </c>
      <c r="N802" s="65">
        <v>114000</v>
      </c>
      <c r="O802" s="65" t="s">
        <v>76</v>
      </c>
      <c r="P802" s="65">
        <f>VLOOKUP(D802,资产包数据!B:G,5,0)</f>
        <v>48</v>
      </c>
      <c r="Q802" s="65">
        <v>3080</v>
      </c>
      <c r="R802" s="65"/>
      <c r="S802" s="65">
        <v>9240</v>
      </c>
      <c r="T802" s="65">
        <v>9240</v>
      </c>
      <c r="U802" s="65">
        <f>VLOOKUP(D802,资产包数据!B:N,13,0)</f>
        <v>76</v>
      </c>
      <c r="V802" s="65" t="s">
        <v>2478</v>
      </c>
    </row>
    <row r="803" ht="15" spans="1:22">
      <c r="A803" s="65" t="s">
        <v>2419</v>
      </c>
      <c r="B803" s="65" t="s">
        <v>68</v>
      </c>
      <c r="C803" s="65" t="s">
        <v>35</v>
      </c>
      <c r="D803" s="65" t="s">
        <v>2479</v>
      </c>
      <c r="E803" s="65" t="s">
        <v>2480</v>
      </c>
      <c r="F803" s="65" t="s">
        <v>2422</v>
      </c>
      <c r="G803" s="65" t="s">
        <v>71</v>
      </c>
      <c r="H803" s="65" t="s">
        <v>72</v>
      </c>
      <c r="I803" s="65" t="s">
        <v>2422</v>
      </c>
      <c r="J803" s="65" t="s">
        <v>2423</v>
      </c>
      <c r="K803" s="71">
        <v>44721</v>
      </c>
      <c r="L803" s="65" t="s">
        <v>2424</v>
      </c>
      <c r="M803" s="65" t="s">
        <v>1999</v>
      </c>
      <c r="N803" s="65">
        <v>114000</v>
      </c>
      <c r="O803" s="65" t="s">
        <v>76</v>
      </c>
      <c r="P803" s="65">
        <f>VLOOKUP(D803,资产包数据!B:G,5,0)</f>
        <v>48</v>
      </c>
      <c r="Q803" s="65">
        <v>3080</v>
      </c>
      <c r="R803" s="65"/>
      <c r="S803" s="65">
        <v>9240</v>
      </c>
      <c r="T803" s="65">
        <v>9240</v>
      </c>
      <c r="U803" s="65">
        <f>VLOOKUP(D803,资产包数据!B:N,13,0)</f>
        <v>76</v>
      </c>
      <c r="V803" s="65" t="s">
        <v>85</v>
      </c>
    </row>
    <row r="804" ht="15" spans="1:22">
      <c r="A804" s="65" t="s">
        <v>2419</v>
      </c>
      <c r="B804" s="65" t="s">
        <v>68</v>
      </c>
      <c r="C804" s="65" t="s">
        <v>35</v>
      </c>
      <c r="D804" s="65" t="s">
        <v>2481</v>
      </c>
      <c r="E804" s="65" t="s">
        <v>2482</v>
      </c>
      <c r="F804" s="65" t="s">
        <v>2422</v>
      </c>
      <c r="G804" s="65" t="s">
        <v>71</v>
      </c>
      <c r="H804" s="65" t="s">
        <v>72</v>
      </c>
      <c r="I804" s="65" t="s">
        <v>2422</v>
      </c>
      <c r="J804" s="65" t="s">
        <v>2423</v>
      </c>
      <c r="K804" s="71">
        <v>44721</v>
      </c>
      <c r="L804" s="65" t="s">
        <v>2424</v>
      </c>
      <c r="M804" s="65" t="s">
        <v>1999</v>
      </c>
      <c r="N804" s="65">
        <v>114000</v>
      </c>
      <c r="O804" s="65" t="s">
        <v>76</v>
      </c>
      <c r="P804" s="65">
        <f>VLOOKUP(D804,资产包数据!B:G,5,0)</f>
        <v>48</v>
      </c>
      <c r="Q804" s="65">
        <v>3080</v>
      </c>
      <c r="R804" s="65"/>
      <c r="S804" s="65">
        <v>9240</v>
      </c>
      <c r="T804" s="65">
        <v>9240</v>
      </c>
      <c r="U804" s="65">
        <f>VLOOKUP(D804,资产包数据!B:N,13,0)</f>
        <v>76</v>
      </c>
      <c r="V804" s="65" t="s">
        <v>2483</v>
      </c>
    </row>
    <row r="805" ht="15" spans="1:22">
      <c r="A805" s="65" t="s">
        <v>178</v>
      </c>
      <c r="B805" s="65" t="s">
        <v>68</v>
      </c>
      <c r="C805" s="65" t="s">
        <v>35</v>
      </c>
      <c r="D805" s="65" t="s">
        <v>2484</v>
      </c>
      <c r="E805" s="65" t="s">
        <v>2485</v>
      </c>
      <c r="F805" s="65" t="s">
        <v>1353</v>
      </c>
      <c r="G805" s="65" t="s">
        <v>71</v>
      </c>
      <c r="H805" s="65" t="s">
        <v>72</v>
      </c>
      <c r="I805" s="65" t="s">
        <v>1353</v>
      </c>
      <c r="J805" s="65" t="s">
        <v>2300</v>
      </c>
      <c r="K805" s="71">
        <v>44723</v>
      </c>
      <c r="L805" s="65" t="s">
        <v>2281</v>
      </c>
      <c r="M805" s="65" t="s">
        <v>1999</v>
      </c>
      <c r="N805" s="65">
        <v>114000</v>
      </c>
      <c r="O805" s="65" t="s">
        <v>76</v>
      </c>
      <c r="P805" s="65">
        <f>VLOOKUP(D805,资产包数据!B:G,5,0)</f>
        <v>48</v>
      </c>
      <c r="Q805" s="65">
        <v>3080</v>
      </c>
      <c r="R805" s="65"/>
      <c r="S805" s="65">
        <v>9240</v>
      </c>
      <c r="T805" s="65">
        <v>9240</v>
      </c>
      <c r="U805" s="65">
        <f>VLOOKUP(D805,资产包数据!B:N,13,0)</f>
        <v>76</v>
      </c>
      <c r="V805" s="65" t="s">
        <v>2486</v>
      </c>
    </row>
    <row r="806" ht="15" spans="1:22">
      <c r="A806" s="65" t="s">
        <v>178</v>
      </c>
      <c r="B806" s="65" t="s">
        <v>68</v>
      </c>
      <c r="C806" s="65" t="s">
        <v>35</v>
      </c>
      <c r="D806" s="65" t="s">
        <v>2487</v>
      </c>
      <c r="E806" s="65" t="s">
        <v>2488</v>
      </c>
      <c r="F806" s="65" t="s">
        <v>1353</v>
      </c>
      <c r="G806" s="65" t="s">
        <v>71</v>
      </c>
      <c r="H806" s="65" t="s">
        <v>72</v>
      </c>
      <c r="I806" s="65" t="s">
        <v>1353</v>
      </c>
      <c r="J806" s="65" t="s">
        <v>2300</v>
      </c>
      <c r="K806" s="71">
        <v>44723</v>
      </c>
      <c r="L806" s="65" t="s">
        <v>2281</v>
      </c>
      <c r="M806" s="65" t="s">
        <v>1999</v>
      </c>
      <c r="N806" s="65">
        <v>114000</v>
      </c>
      <c r="O806" s="65" t="s">
        <v>76</v>
      </c>
      <c r="P806" s="65">
        <f>VLOOKUP(D806,资产包数据!B:G,5,0)</f>
        <v>48</v>
      </c>
      <c r="Q806" s="65">
        <v>3080</v>
      </c>
      <c r="R806" s="65"/>
      <c r="S806" s="65">
        <v>9240</v>
      </c>
      <c r="T806" s="65">
        <v>9240</v>
      </c>
      <c r="U806" s="65">
        <f>VLOOKUP(D806,资产包数据!B:N,13,0)</f>
        <v>76</v>
      </c>
      <c r="V806" s="65" t="s">
        <v>2489</v>
      </c>
    </row>
    <row r="807" ht="15" spans="1:22">
      <c r="A807" s="65" t="s">
        <v>67</v>
      </c>
      <c r="B807" s="65" t="s">
        <v>68</v>
      </c>
      <c r="C807" s="65" t="s">
        <v>35</v>
      </c>
      <c r="D807" s="65" t="s">
        <v>2490</v>
      </c>
      <c r="E807" s="65" t="s">
        <v>2491</v>
      </c>
      <c r="F807" s="65" t="s">
        <v>1353</v>
      </c>
      <c r="G807" s="65" t="s">
        <v>71</v>
      </c>
      <c r="H807" s="65" t="s">
        <v>72</v>
      </c>
      <c r="I807" s="65" t="s">
        <v>1353</v>
      </c>
      <c r="J807" s="65" t="s">
        <v>2300</v>
      </c>
      <c r="K807" s="71">
        <v>44723</v>
      </c>
      <c r="L807" s="65" t="s">
        <v>2281</v>
      </c>
      <c r="M807" s="65" t="s">
        <v>1999</v>
      </c>
      <c r="N807" s="65">
        <v>114000</v>
      </c>
      <c r="O807" s="65" t="s">
        <v>76</v>
      </c>
      <c r="P807" s="65">
        <f>VLOOKUP(D807,资产包数据!B:G,5,0)</f>
        <v>48</v>
      </c>
      <c r="Q807" s="65">
        <v>3080</v>
      </c>
      <c r="R807" s="65"/>
      <c r="S807" s="65">
        <v>9240</v>
      </c>
      <c r="T807" s="65">
        <v>9240</v>
      </c>
      <c r="U807" s="65">
        <f>VLOOKUP(D807,资产包数据!B:N,13,0)</f>
        <v>75.82</v>
      </c>
      <c r="V807" s="65" t="s">
        <v>2492</v>
      </c>
    </row>
    <row r="808" ht="15" spans="1:22">
      <c r="A808" s="65" t="s">
        <v>178</v>
      </c>
      <c r="B808" s="65" t="s">
        <v>68</v>
      </c>
      <c r="C808" s="65" t="s">
        <v>35</v>
      </c>
      <c r="D808" s="65" t="s">
        <v>2493</v>
      </c>
      <c r="E808" s="65" t="s">
        <v>2494</v>
      </c>
      <c r="F808" s="65" t="s">
        <v>1353</v>
      </c>
      <c r="G808" s="65" t="s">
        <v>71</v>
      </c>
      <c r="H808" s="65" t="s">
        <v>72</v>
      </c>
      <c r="I808" s="65" t="s">
        <v>1353</v>
      </c>
      <c r="J808" s="65" t="s">
        <v>2300</v>
      </c>
      <c r="K808" s="71">
        <v>44723</v>
      </c>
      <c r="L808" s="65" t="s">
        <v>2281</v>
      </c>
      <c r="M808" s="65" t="s">
        <v>1999</v>
      </c>
      <c r="N808" s="65">
        <v>114000</v>
      </c>
      <c r="O808" s="65" t="s">
        <v>76</v>
      </c>
      <c r="P808" s="65">
        <f>VLOOKUP(D808,资产包数据!B:G,5,0)</f>
        <v>48</v>
      </c>
      <c r="Q808" s="65">
        <v>3080</v>
      </c>
      <c r="R808" s="65"/>
      <c r="S808" s="65">
        <v>9240</v>
      </c>
      <c r="T808" s="65">
        <v>9240</v>
      </c>
      <c r="U808" s="65">
        <f>VLOOKUP(D808,资产包数据!B:N,13,0)</f>
        <v>76</v>
      </c>
      <c r="V808" s="65" t="s">
        <v>2495</v>
      </c>
    </row>
    <row r="809" ht="15" spans="1:22">
      <c r="A809" s="65" t="s">
        <v>2419</v>
      </c>
      <c r="B809" s="65" t="s">
        <v>68</v>
      </c>
      <c r="C809" s="65" t="s">
        <v>35</v>
      </c>
      <c r="D809" s="65" t="s">
        <v>2496</v>
      </c>
      <c r="E809" s="65" t="s">
        <v>2497</v>
      </c>
      <c r="F809" s="65" t="s">
        <v>2422</v>
      </c>
      <c r="G809" s="65" t="s">
        <v>71</v>
      </c>
      <c r="H809" s="65" t="s">
        <v>72</v>
      </c>
      <c r="I809" s="65" t="s">
        <v>2422</v>
      </c>
      <c r="J809" s="65" t="s">
        <v>2428</v>
      </c>
      <c r="K809" s="71">
        <v>44689</v>
      </c>
      <c r="L809" s="65" t="s">
        <v>2424</v>
      </c>
      <c r="M809" s="65" t="s">
        <v>1999</v>
      </c>
      <c r="N809" s="65">
        <v>114000</v>
      </c>
      <c r="O809" s="65" t="s">
        <v>76</v>
      </c>
      <c r="P809" s="65">
        <f>VLOOKUP(D809,资产包数据!B:G,5,0)</f>
        <v>48</v>
      </c>
      <c r="Q809" s="65">
        <v>3080</v>
      </c>
      <c r="R809" s="65"/>
      <c r="S809" s="65">
        <v>12320</v>
      </c>
      <c r="T809" s="65">
        <v>12320</v>
      </c>
      <c r="U809" s="65">
        <f>VLOOKUP(D809,资产包数据!B:N,13,0)</f>
        <v>76</v>
      </c>
      <c r="V809" s="65" t="s">
        <v>2498</v>
      </c>
    </row>
    <row r="810" ht="15" spans="1:22">
      <c r="A810" s="65" t="s">
        <v>2419</v>
      </c>
      <c r="B810" s="65" t="s">
        <v>68</v>
      </c>
      <c r="C810" s="65" t="s">
        <v>35</v>
      </c>
      <c r="D810" s="65" t="s">
        <v>2499</v>
      </c>
      <c r="E810" s="65" t="s">
        <v>2500</v>
      </c>
      <c r="F810" s="65" t="s">
        <v>2422</v>
      </c>
      <c r="G810" s="65" t="s">
        <v>71</v>
      </c>
      <c r="H810" s="65" t="s">
        <v>72</v>
      </c>
      <c r="I810" s="65" t="s">
        <v>2422</v>
      </c>
      <c r="J810" s="65" t="s">
        <v>2428</v>
      </c>
      <c r="K810" s="71">
        <v>44689</v>
      </c>
      <c r="L810" s="65" t="s">
        <v>2424</v>
      </c>
      <c r="M810" s="65" t="s">
        <v>1999</v>
      </c>
      <c r="N810" s="65">
        <v>114000</v>
      </c>
      <c r="O810" s="65" t="s">
        <v>76</v>
      </c>
      <c r="P810" s="65">
        <f>VLOOKUP(D810,资产包数据!B:G,5,0)</f>
        <v>48</v>
      </c>
      <c r="Q810" s="65">
        <v>3080</v>
      </c>
      <c r="R810" s="65"/>
      <c r="S810" s="65">
        <v>12320</v>
      </c>
      <c r="T810" s="65">
        <v>12320</v>
      </c>
      <c r="U810" s="65">
        <f>VLOOKUP(D810,资产包数据!B:N,13,0)</f>
        <v>76</v>
      </c>
      <c r="V810" s="65" t="s">
        <v>2501</v>
      </c>
    </row>
    <row r="811" ht="15" spans="1:22">
      <c r="A811" s="65" t="s">
        <v>2419</v>
      </c>
      <c r="B811" s="65" t="s">
        <v>68</v>
      </c>
      <c r="C811" s="65" t="s">
        <v>35</v>
      </c>
      <c r="D811" s="65" t="s">
        <v>2502</v>
      </c>
      <c r="E811" s="65" t="s">
        <v>2503</v>
      </c>
      <c r="F811" s="65" t="s">
        <v>2422</v>
      </c>
      <c r="G811" s="65" t="s">
        <v>71</v>
      </c>
      <c r="H811" s="65" t="s">
        <v>72</v>
      </c>
      <c r="I811" s="65" t="s">
        <v>2422</v>
      </c>
      <c r="J811" s="65" t="s">
        <v>2428</v>
      </c>
      <c r="K811" s="71">
        <v>44689</v>
      </c>
      <c r="L811" s="65" t="s">
        <v>2424</v>
      </c>
      <c r="M811" s="65" t="s">
        <v>1999</v>
      </c>
      <c r="N811" s="65">
        <v>114000</v>
      </c>
      <c r="O811" s="65" t="s">
        <v>76</v>
      </c>
      <c r="P811" s="65">
        <f>VLOOKUP(D811,资产包数据!B:G,5,0)</f>
        <v>48</v>
      </c>
      <c r="Q811" s="65">
        <v>3080</v>
      </c>
      <c r="R811" s="65"/>
      <c r="S811" s="65">
        <v>12320</v>
      </c>
      <c r="T811" s="65">
        <v>12320</v>
      </c>
      <c r="U811" s="65">
        <f>VLOOKUP(D811,资产包数据!B:N,13,0)</f>
        <v>76</v>
      </c>
      <c r="V811" s="65" t="s">
        <v>2504</v>
      </c>
    </row>
    <row r="812" ht="15" spans="1:22">
      <c r="A812" s="65" t="s">
        <v>2419</v>
      </c>
      <c r="B812" s="65" t="s">
        <v>68</v>
      </c>
      <c r="C812" s="65" t="s">
        <v>35</v>
      </c>
      <c r="D812" s="65" t="s">
        <v>2505</v>
      </c>
      <c r="E812" s="65" t="s">
        <v>2506</v>
      </c>
      <c r="F812" s="65" t="s">
        <v>2422</v>
      </c>
      <c r="G812" s="65" t="s">
        <v>71</v>
      </c>
      <c r="H812" s="65" t="s">
        <v>72</v>
      </c>
      <c r="I812" s="65" t="s">
        <v>2422</v>
      </c>
      <c r="J812" s="65" t="s">
        <v>2423</v>
      </c>
      <c r="K812" s="71">
        <v>44721</v>
      </c>
      <c r="L812" s="65" t="s">
        <v>2424</v>
      </c>
      <c r="M812" s="65" t="s">
        <v>1999</v>
      </c>
      <c r="N812" s="65">
        <v>114000</v>
      </c>
      <c r="O812" s="65" t="s">
        <v>76</v>
      </c>
      <c r="P812" s="65">
        <f>VLOOKUP(D812,资产包数据!B:G,5,0)</f>
        <v>48</v>
      </c>
      <c r="Q812" s="65">
        <v>3080</v>
      </c>
      <c r="R812" s="65"/>
      <c r="S812" s="65">
        <v>9240</v>
      </c>
      <c r="T812" s="65">
        <v>9240</v>
      </c>
      <c r="U812" s="65">
        <f>VLOOKUP(D812,资产包数据!B:N,13,0)</f>
        <v>76</v>
      </c>
      <c r="V812" s="65" t="s">
        <v>2507</v>
      </c>
    </row>
    <row r="813" ht="15" spans="1:22">
      <c r="A813" s="65" t="s">
        <v>2419</v>
      </c>
      <c r="B813" s="65" t="s">
        <v>68</v>
      </c>
      <c r="C813" s="65" t="s">
        <v>35</v>
      </c>
      <c r="D813" s="65" t="s">
        <v>2508</v>
      </c>
      <c r="E813" s="65" t="s">
        <v>2509</v>
      </c>
      <c r="F813" s="65" t="s">
        <v>2422</v>
      </c>
      <c r="G813" s="65" t="s">
        <v>71</v>
      </c>
      <c r="H813" s="65" t="s">
        <v>72</v>
      </c>
      <c r="I813" s="65" t="s">
        <v>2422</v>
      </c>
      <c r="J813" s="65" t="s">
        <v>2428</v>
      </c>
      <c r="K813" s="71">
        <v>44689</v>
      </c>
      <c r="L813" s="65" t="s">
        <v>2424</v>
      </c>
      <c r="M813" s="65" t="s">
        <v>1999</v>
      </c>
      <c r="N813" s="65">
        <v>114000</v>
      </c>
      <c r="O813" s="65" t="s">
        <v>76</v>
      </c>
      <c r="P813" s="65">
        <f>VLOOKUP(D813,资产包数据!B:G,5,0)</f>
        <v>48</v>
      </c>
      <c r="Q813" s="65">
        <v>3080</v>
      </c>
      <c r="R813" s="65"/>
      <c r="S813" s="65">
        <v>12320</v>
      </c>
      <c r="T813" s="65">
        <v>12320</v>
      </c>
      <c r="U813" s="65">
        <f>VLOOKUP(D813,资产包数据!B:N,13,0)</f>
        <v>76</v>
      </c>
      <c r="V813" s="65" t="s">
        <v>2510</v>
      </c>
    </row>
    <row r="814" ht="15" spans="1:22">
      <c r="A814" s="65" t="s">
        <v>2419</v>
      </c>
      <c r="B814" s="65" t="s">
        <v>68</v>
      </c>
      <c r="C814" s="65" t="s">
        <v>35</v>
      </c>
      <c r="D814" s="65" t="s">
        <v>2511</v>
      </c>
      <c r="E814" s="65" t="s">
        <v>2512</v>
      </c>
      <c r="F814" s="65" t="s">
        <v>2422</v>
      </c>
      <c r="G814" s="65" t="s">
        <v>71</v>
      </c>
      <c r="H814" s="65" t="s">
        <v>72</v>
      </c>
      <c r="I814" s="65" t="s">
        <v>2422</v>
      </c>
      <c r="J814" s="65" t="s">
        <v>2428</v>
      </c>
      <c r="K814" s="71">
        <v>44689</v>
      </c>
      <c r="L814" s="65" t="s">
        <v>2424</v>
      </c>
      <c r="M814" s="65" t="s">
        <v>1999</v>
      </c>
      <c r="N814" s="65">
        <v>114000</v>
      </c>
      <c r="O814" s="65" t="s">
        <v>76</v>
      </c>
      <c r="P814" s="65">
        <f>VLOOKUP(D814,资产包数据!B:G,5,0)</f>
        <v>48</v>
      </c>
      <c r="Q814" s="65">
        <v>3080</v>
      </c>
      <c r="R814" s="65"/>
      <c r="S814" s="65">
        <v>12320</v>
      </c>
      <c r="T814" s="65">
        <v>12320</v>
      </c>
      <c r="U814" s="65">
        <f>VLOOKUP(D814,资产包数据!B:N,13,0)</f>
        <v>76</v>
      </c>
      <c r="V814" s="65" t="s">
        <v>85</v>
      </c>
    </row>
    <row r="815" ht="15" spans="1:22">
      <c r="A815" s="65" t="s">
        <v>2419</v>
      </c>
      <c r="B815" s="65" t="s">
        <v>68</v>
      </c>
      <c r="C815" s="65" t="s">
        <v>35</v>
      </c>
      <c r="D815" s="65" t="s">
        <v>2513</v>
      </c>
      <c r="E815" s="65" t="s">
        <v>2514</v>
      </c>
      <c r="F815" s="65" t="s">
        <v>2422</v>
      </c>
      <c r="G815" s="65" t="s">
        <v>71</v>
      </c>
      <c r="H815" s="65" t="s">
        <v>72</v>
      </c>
      <c r="I815" s="65" t="s">
        <v>2422</v>
      </c>
      <c r="J815" s="65" t="s">
        <v>2428</v>
      </c>
      <c r="K815" s="71">
        <v>44689</v>
      </c>
      <c r="L815" s="65" t="s">
        <v>2424</v>
      </c>
      <c r="M815" s="65" t="s">
        <v>1999</v>
      </c>
      <c r="N815" s="65">
        <v>114000</v>
      </c>
      <c r="O815" s="65" t="s">
        <v>76</v>
      </c>
      <c r="P815" s="65">
        <f>VLOOKUP(D815,资产包数据!B:G,5,0)</f>
        <v>48</v>
      </c>
      <c r="Q815" s="65">
        <v>3080</v>
      </c>
      <c r="R815" s="65"/>
      <c r="S815" s="65">
        <v>12320</v>
      </c>
      <c r="T815" s="65">
        <v>12320</v>
      </c>
      <c r="U815" s="65">
        <f>VLOOKUP(D815,资产包数据!B:N,13,0)</f>
        <v>76</v>
      </c>
      <c r="V815" s="65" t="s">
        <v>2515</v>
      </c>
    </row>
    <row r="816" ht="15" spans="1:22">
      <c r="A816" s="65" t="s">
        <v>2419</v>
      </c>
      <c r="B816" s="65" t="s">
        <v>68</v>
      </c>
      <c r="C816" s="65" t="s">
        <v>35</v>
      </c>
      <c r="D816" s="65" t="s">
        <v>2516</v>
      </c>
      <c r="E816" s="65" t="s">
        <v>2517</v>
      </c>
      <c r="F816" s="65" t="s">
        <v>2422</v>
      </c>
      <c r="G816" s="65" t="s">
        <v>71</v>
      </c>
      <c r="H816" s="65" t="s">
        <v>72</v>
      </c>
      <c r="I816" s="65" t="s">
        <v>2422</v>
      </c>
      <c r="J816" s="65" t="s">
        <v>2428</v>
      </c>
      <c r="K816" s="71">
        <v>44689</v>
      </c>
      <c r="L816" s="65" t="s">
        <v>2424</v>
      </c>
      <c r="M816" s="65" t="s">
        <v>1999</v>
      </c>
      <c r="N816" s="65">
        <v>114000</v>
      </c>
      <c r="O816" s="65" t="s">
        <v>76</v>
      </c>
      <c r="P816" s="65">
        <f>VLOOKUP(D816,资产包数据!B:G,5,0)</f>
        <v>48</v>
      </c>
      <c r="Q816" s="65">
        <v>3080</v>
      </c>
      <c r="R816" s="65"/>
      <c r="S816" s="65">
        <v>12320</v>
      </c>
      <c r="T816" s="65">
        <v>12320</v>
      </c>
      <c r="U816" s="65">
        <f>VLOOKUP(D816,资产包数据!B:N,13,0)</f>
        <v>76</v>
      </c>
      <c r="V816" s="65" t="s">
        <v>85</v>
      </c>
    </row>
    <row r="817" ht="15" spans="1:22">
      <c r="A817" s="65" t="s">
        <v>2419</v>
      </c>
      <c r="B817" s="65" t="s">
        <v>68</v>
      </c>
      <c r="C817" s="65" t="s">
        <v>35</v>
      </c>
      <c r="D817" s="65" t="s">
        <v>2518</v>
      </c>
      <c r="E817" s="65" t="s">
        <v>2519</v>
      </c>
      <c r="F817" s="65" t="s">
        <v>2422</v>
      </c>
      <c r="G817" s="65" t="s">
        <v>71</v>
      </c>
      <c r="H817" s="65" t="s">
        <v>72</v>
      </c>
      <c r="I817" s="65" t="s">
        <v>2422</v>
      </c>
      <c r="J817" s="65" t="s">
        <v>2423</v>
      </c>
      <c r="K817" s="71">
        <v>44721</v>
      </c>
      <c r="L817" s="65" t="s">
        <v>2424</v>
      </c>
      <c r="M817" s="65" t="s">
        <v>1999</v>
      </c>
      <c r="N817" s="65">
        <v>114000</v>
      </c>
      <c r="O817" s="65" t="s">
        <v>76</v>
      </c>
      <c r="P817" s="65">
        <f>VLOOKUP(D817,资产包数据!B:G,5,0)</f>
        <v>48</v>
      </c>
      <c r="Q817" s="65">
        <v>3080</v>
      </c>
      <c r="R817" s="65"/>
      <c r="S817" s="65">
        <v>9240</v>
      </c>
      <c r="T817" s="65">
        <v>9240</v>
      </c>
      <c r="U817" s="65">
        <f>VLOOKUP(D817,资产包数据!B:N,13,0)</f>
        <v>76</v>
      </c>
      <c r="V817" s="65" t="s">
        <v>2520</v>
      </c>
    </row>
    <row r="818" ht="15" spans="1:22">
      <c r="A818" s="65" t="s">
        <v>2419</v>
      </c>
      <c r="B818" s="65" t="s">
        <v>68</v>
      </c>
      <c r="C818" s="65" t="s">
        <v>35</v>
      </c>
      <c r="D818" s="65" t="s">
        <v>2521</v>
      </c>
      <c r="E818" s="65" t="s">
        <v>2522</v>
      </c>
      <c r="F818" s="65" t="s">
        <v>2422</v>
      </c>
      <c r="G818" s="65" t="s">
        <v>71</v>
      </c>
      <c r="H818" s="65" t="s">
        <v>72</v>
      </c>
      <c r="I818" s="65" t="s">
        <v>2422</v>
      </c>
      <c r="J818" s="65" t="s">
        <v>2423</v>
      </c>
      <c r="K818" s="71">
        <v>44721</v>
      </c>
      <c r="L818" s="65" t="s">
        <v>2424</v>
      </c>
      <c r="M818" s="65" t="s">
        <v>1999</v>
      </c>
      <c r="N818" s="65">
        <v>114000</v>
      </c>
      <c r="O818" s="65" t="s">
        <v>76</v>
      </c>
      <c r="P818" s="65">
        <f>VLOOKUP(D818,资产包数据!B:G,5,0)</f>
        <v>48</v>
      </c>
      <c r="Q818" s="65">
        <v>3080</v>
      </c>
      <c r="R818" s="65"/>
      <c r="S818" s="65">
        <v>9240</v>
      </c>
      <c r="T818" s="65">
        <v>9240</v>
      </c>
      <c r="U818" s="65">
        <f>VLOOKUP(D818,资产包数据!B:N,13,0)</f>
        <v>76</v>
      </c>
      <c r="V818" s="65" t="s">
        <v>85</v>
      </c>
    </row>
    <row r="819" ht="15" spans="1:22">
      <c r="A819" s="65" t="s">
        <v>2419</v>
      </c>
      <c r="B819" s="65" t="s">
        <v>68</v>
      </c>
      <c r="C819" s="65" t="s">
        <v>35</v>
      </c>
      <c r="D819" s="65" t="s">
        <v>2523</v>
      </c>
      <c r="E819" s="65" t="s">
        <v>2524</v>
      </c>
      <c r="F819" s="65" t="s">
        <v>2422</v>
      </c>
      <c r="G819" s="65" t="s">
        <v>71</v>
      </c>
      <c r="H819" s="65" t="s">
        <v>72</v>
      </c>
      <c r="I819" s="65" t="s">
        <v>2422</v>
      </c>
      <c r="J819" s="65" t="s">
        <v>2525</v>
      </c>
      <c r="K819" s="71">
        <v>44671</v>
      </c>
      <c r="L819" s="65" t="s">
        <v>2424</v>
      </c>
      <c r="M819" s="65" t="s">
        <v>1999</v>
      </c>
      <c r="N819" s="65">
        <v>114000</v>
      </c>
      <c r="O819" s="65" t="s">
        <v>76</v>
      </c>
      <c r="P819" s="65">
        <f>VLOOKUP(D819,资产包数据!B:G,5,0)</f>
        <v>48</v>
      </c>
      <c r="Q819" s="65">
        <v>3080</v>
      </c>
      <c r="R819" s="65"/>
      <c r="S819" s="65">
        <v>15400</v>
      </c>
      <c r="T819" s="65">
        <v>15400</v>
      </c>
      <c r="U819" s="65">
        <f>VLOOKUP(D819,资产包数据!B:N,13,0)</f>
        <v>76</v>
      </c>
      <c r="V819" s="65" t="s">
        <v>2526</v>
      </c>
    </row>
    <row r="820" ht="15" spans="1:22">
      <c r="A820" s="65" t="s">
        <v>2419</v>
      </c>
      <c r="B820" s="65" t="s">
        <v>68</v>
      </c>
      <c r="C820" s="65" t="s">
        <v>35</v>
      </c>
      <c r="D820" s="65" t="s">
        <v>2527</v>
      </c>
      <c r="E820" s="65" t="s">
        <v>2528</v>
      </c>
      <c r="F820" s="65" t="s">
        <v>2422</v>
      </c>
      <c r="G820" s="65" t="s">
        <v>71</v>
      </c>
      <c r="H820" s="65" t="s">
        <v>72</v>
      </c>
      <c r="I820" s="65" t="s">
        <v>2422</v>
      </c>
      <c r="J820" s="65" t="s">
        <v>2525</v>
      </c>
      <c r="K820" s="71">
        <v>44671</v>
      </c>
      <c r="L820" s="65" t="s">
        <v>2424</v>
      </c>
      <c r="M820" s="65" t="s">
        <v>1999</v>
      </c>
      <c r="N820" s="65">
        <v>114000</v>
      </c>
      <c r="O820" s="65" t="s">
        <v>76</v>
      </c>
      <c r="P820" s="65">
        <f>VLOOKUP(D820,资产包数据!B:G,5,0)</f>
        <v>48</v>
      </c>
      <c r="Q820" s="65">
        <v>3080</v>
      </c>
      <c r="R820" s="65"/>
      <c r="S820" s="65">
        <v>15400</v>
      </c>
      <c r="T820" s="65">
        <v>15400</v>
      </c>
      <c r="U820" s="65">
        <f>VLOOKUP(D820,资产包数据!B:N,13,0)</f>
        <v>76</v>
      </c>
      <c r="V820" s="65" t="s">
        <v>2529</v>
      </c>
    </row>
    <row r="821" ht="15" spans="1:22">
      <c r="A821" s="65" t="s">
        <v>2419</v>
      </c>
      <c r="B821" s="65" t="s">
        <v>68</v>
      </c>
      <c r="C821" s="65" t="s">
        <v>35</v>
      </c>
      <c r="D821" s="65" t="s">
        <v>2530</v>
      </c>
      <c r="E821" s="65" t="s">
        <v>2531</v>
      </c>
      <c r="F821" s="65" t="s">
        <v>2422</v>
      </c>
      <c r="G821" s="65" t="s">
        <v>71</v>
      </c>
      <c r="H821" s="65" t="s">
        <v>72</v>
      </c>
      <c r="I821" s="65" t="s">
        <v>2422</v>
      </c>
      <c r="J821" s="65" t="s">
        <v>2525</v>
      </c>
      <c r="K821" s="71">
        <v>44671</v>
      </c>
      <c r="L821" s="65" t="s">
        <v>2424</v>
      </c>
      <c r="M821" s="65" t="s">
        <v>1999</v>
      </c>
      <c r="N821" s="65">
        <v>114000</v>
      </c>
      <c r="O821" s="65" t="s">
        <v>76</v>
      </c>
      <c r="P821" s="65">
        <f>VLOOKUP(D821,资产包数据!B:G,5,0)</f>
        <v>48</v>
      </c>
      <c r="Q821" s="65">
        <v>3080</v>
      </c>
      <c r="R821" s="65"/>
      <c r="S821" s="65">
        <v>15400</v>
      </c>
      <c r="T821" s="65">
        <v>15400</v>
      </c>
      <c r="U821" s="65">
        <f>VLOOKUP(D821,资产包数据!B:N,13,0)</f>
        <v>76</v>
      </c>
      <c r="V821" s="65" t="s">
        <v>2532</v>
      </c>
    </row>
    <row r="822" ht="15" spans="1:22">
      <c r="A822" s="65" t="s">
        <v>2419</v>
      </c>
      <c r="B822" s="65" t="s">
        <v>68</v>
      </c>
      <c r="C822" s="65" t="s">
        <v>35</v>
      </c>
      <c r="D822" s="65" t="s">
        <v>2533</v>
      </c>
      <c r="E822" s="65" t="s">
        <v>2534</v>
      </c>
      <c r="F822" s="65" t="s">
        <v>2422</v>
      </c>
      <c r="G822" s="65" t="s">
        <v>71</v>
      </c>
      <c r="H822" s="65" t="s">
        <v>72</v>
      </c>
      <c r="I822" s="65" t="s">
        <v>2422</v>
      </c>
      <c r="J822" s="65" t="s">
        <v>2525</v>
      </c>
      <c r="K822" s="71">
        <v>44671</v>
      </c>
      <c r="L822" s="65" t="s">
        <v>2424</v>
      </c>
      <c r="M822" s="65" t="s">
        <v>1999</v>
      </c>
      <c r="N822" s="65">
        <v>114000</v>
      </c>
      <c r="O822" s="65" t="s">
        <v>76</v>
      </c>
      <c r="P822" s="65">
        <f>VLOOKUP(D822,资产包数据!B:G,5,0)</f>
        <v>48</v>
      </c>
      <c r="Q822" s="65">
        <v>3080</v>
      </c>
      <c r="R822" s="65"/>
      <c r="S822" s="65">
        <v>15400</v>
      </c>
      <c r="T822" s="65">
        <v>15400</v>
      </c>
      <c r="U822" s="65">
        <f>VLOOKUP(D822,资产包数据!B:N,13,0)</f>
        <v>76</v>
      </c>
      <c r="V822" s="65" t="s">
        <v>2535</v>
      </c>
    </row>
    <row r="823" ht="15" spans="1:22">
      <c r="A823" s="65" t="s">
        <v>2419</v>
      </c>
      <c r="B823" s="65" t="s">
        <v>68</v>
      </c>
      <c r="C823" s="65" t="s">
        <v>35</v>
      </c>
      <c r="D823" s="65" t="s">
        <v>2536</v>
      </c>
      <c r="E823" s="65" t="s">
        <v>2537</v>
      </c>
      <c r="F823" s="65" t="s">
        <v>2422</v>
      </c>
      <c r="G823" s="65" t="s">
        <v>71</v>
      </c>
      <c r="H823" s="65" t="s">
        <v>72</v>
      </c>
      <c r="I823" s="65" t="s">
        <v>2422</v>
      </c>
      <c r="J823" s="65" t="s">
        <v>2525</v>
      </c>
      <c r="K823" s="71">
        <v>44671</v>
      </c>
      <c r="L823" s="65" t="s">
        <v>2424</v>
      </c>
      <c r="M823" s="65" t="s">
        <v>1999</v>
      </c>
      <c r="N823" s="65">
        <v>114000</v>
      </c>
      <c r="O823" s="65" t="s">
        <v>76</v>
      </c>
      <c r="P823" s="65">
        <f>VLOOKUP(D823,资产包数据!B:G,5,0)</f>
        <v>48</v>
      </c>
      <c r="Q823" s="65">
        <v>3080</v>
      </c>
      <c r="R823" s="65"/>
      <c r="S823" s="65">
        <v>15400</v>
      </c>
      <c r="T823" s="65">
        <v>15400</v>
      </c>
      <c r="U823" s="65">
        <f>VLOOKUP(D823,资产包数据!B:N,13,0)</f>
        <v>76</v>
      </c>
      <c r="V823" s="65" t="s">
        <v>2538</v>
      </c>
    </row>
    <row r="824" ht="15" spans="1:22">
      <c r="A824" s="65" t="s">
        <v>2419</v>
      </c>
      <c r="B824" s="65" t="s">
        <v>68</v>
      </c>
      <c r="C824" s="65" t="s">
        <v>35</v>
      </c>
      <c r="D824" s="65" t="s">
        <v>2539</v>
      </c>
      <c r="E824" s="65" t="s">
        <v>2540</v>
      </c>
      <c r="F824" s="65" t="s">
        <v>2422</v>
      </c>
      <c r="G824" s="65" t="s">
        <v>71</v>
      </c>
      <c r="H824" s="65" t="s">
        <v>72</v>
      </c>
      <c r="I824" s="65" t="s">
        <v>2422</v>
      </c>
      <c r="J824" s="65" t="s">
        <v>2525</v>
      </c>
      <c r="K824" s="71">
        <v>44671</v>
      </c>
      <c r="L824" s="65" t="s">
        <v>2424</v>
      </c>
      <c r="M824" s="65" t="s">
        <v>1999</v>
      </c>
      <c r="N824" s="65">
        <v>114000</v>
      </c>
      <c r="O824" s="65" t="s">
        <v>76</v>
      </c>
      <c r="P824" s="65">
        <f>VLOOKUP(D824,资产包数据!B:G,5,0)</f>
        <v>48</v>
      </c>
      <c r="Q824" s="65">
        <v>3080</v>
      </c>
      <c r="R824" s="65"/>
      <c r="S824" s="65">
        <v>15400</v>
      </c>
      <c r="T824" s="65">
        <v>15400</v>
      </c>
      <c r="U824" s="65">
        <f>VLOOKUP(D824,资产包数据!B:N,13,0)</f>
        <v>76</v>
      </c>
      <c r="V824" s="65" t="s">
        <v>2541</v>
      </c>
    </row>
    <row r="825" ht="15" spans="1:22">
      <c r="A825" s="65" t="s">
        <v>2419</v>
      </c>
      <c r="B825" s="65" t="s">
        <v>68</v>
      </c>
      <c r="C825" s="65" t="s">
        <v>35</v>
      </c>
      <c r="D825" s="65" t="s">
        <v>2542</v>
      </c>
      <c r="E825" s="65" t="s">
        <v>2543</v>
      </c>
      <c r="F825" s="65" t="s">
        <v>2422</v>
      </c>
      <c r="G825" s="65" t="s">
        <v>71</v>
      </c>
      <c r="H825" s="65" t="s">
        <v>72</v>
      </c>
      <c r="I825" s="65" t="s">
        <v>2422</v>
      </c>
      <c r="J825" s="65" t="s">
        <v>2525</v>
      </c>
      <c r="K825" s="71">
        <v>44671</v>
      </c>
      <c r="L825" s="65" t="s">
        <v>2424</v>
      </c>
      <c r="M825" s="65" t="s">
        <v>1999</v>
      </c>
      <c r="N825" s="65">
        <v>114000</v>
      </c>
      <c r="O825" s="65" t="s">
        <v>76</v>
      </c>
      <c r="P825" s="65">
        <f>VLOOKUP(D825,资产包数据!B:G,5,0)</f>
        <v>48</v>
      </c>
      <c r="Q825" s="65">
        <v>3080</v>
      </c>
      <c r="R825" s="65"/>
      <c r="S825" s="65">
        <v>15400</v>
      </c>
      <c r="T825" s="65">
        <v>15400</v>
      </c>
      <c r="U825" s="65">
        <f>VLOOKUP(D825,资产包数据!B:N,13,0)</f>
        <v>76</v>
      </c>
      <c r="V825" s="65" t="s">
        <v>2544</v>
      </c>
    </row>
    <row r="826" ht="15" spans="1:22">
      <c r="A826" s="65" t="s">
        <v>2419</v>
      </c>
      <c r="B826" s="65" t="s">
        <v>68</v>
      </c>
      <c r="C826" s="65" t="s">
        <v>35</v>
      </c>
      <c r="D826" s="65" t="s">
        <v>2545</v>
      </c>
      <c r="E826" s="65" t="s">
        <v>2546</v>
      </c>
      <c r="F826" s="65" t="s">
        <v>2422</v>
      </c>
      <c r="G826" s="65" t="s">
        <v>71</v>
      </c>
      <c r="H826" s="65" t="s">
        <v>72</v>
      </c>
      <c r="I826" s="65" t="s">
        <v>2422</v>
      </c>
      <c r="J826" s="65" t="s">
        <v>2525</v>
      </c>
      <c r="K826" s="71">
        <v>44671</v>
      </c>
      <c r="L826" s="65" t="s">
        <v>2424</v>
      </c>
      <c r="M826" s="65" t="s">
        <v>1999</v>
      </c>
      <c r="N826" s="65">
        <v>114000</v>
      </c>
      <c r="O826" s="65" t="s">
        <v>76</v>
      </c>
      <c r="P826" s="65">
        <f>VLOOKUP(D826,资产包数据!B:G,5,0)</f>
        <v>48</v>
      </c>
      <c r="Q826" s="65">
        <v>3080</v>
      </c>
      <c r="R826" s="65"/>
      <c r="S826" s="65">
        <v>15400</v>
      </c>
      <c r="T826" s="65">
        <v>15400</v>
      </c>
      <c r="U826" s="65">
        <f>VLOOKUP(D826,资产包数据!B:N,13,0)</f>
        <v>76</v>
      </c>
      <c r="V826" s="65" t="s">
        <v>2547</v>
      </c>
    </row>
    <row r="827" ht="15" spans="1:22">
      <c r="A827" s="65" t="s">
        <v>2419</v>
      </c>
      <c r="B827" s="65" t="s">
        <v>68</v>
      </c>
      <c r="C827" s="65" t="s">
        <v>35</v>
      </c>
      <c r="D827" s="65" t="s">
        <v>2548</v>
      </c>
      <c r="E827" s="65" t="s">
        <v>2549</v>
      </c>
      <c r="F827" s="65" t="s">
        <v>2422</v>
      </c>
      <c r="G827" s="65" t="s">
        <v>71</v>
      </c>
      <c r="H827" s="65" t="s">
        <v>72</v>
      </c>
      <c r="I827" s="65" t="s">
        <v>2422</v>
      </c>
      <c r="J827" s="65" t="s">
        <v>2525</v>
      </c>
      <c r="K827" s="71">
        <v>44671</v>
      </c>
      <c r="L827" s="65" t="s">
        <v>2424</v>
      </c>
      <c r="M827" s="65" t="s">
        <v>1999</v>
      </c>
      <c r="N827" s="65">
        <v>114000</v>
      </c>
      <c r="O827" s="65" t="s">
        <v>76</v>
      </c>
      <c r="P827" s="65">
        <f>VLOOKUP(D827,资产包数据!B:G,5,0)</f>
        <v>48</v>
      </c>
      <c r="Q827" s="65">
        <v>3080</v>
      </c>
      <c r="R827" s="65"/>
      <c r="S827" s="65">
        <v>15400</v>
      </c>
      <c r="T827" s="65">
        <v>15400</v>
      </c>
      <c r="U827" s="65">
        <f>VLOOKUP(D827,资产包数据!B:N,13,0)</f>
        <v>76</v>
      </c>
      <c r="V827" s="65" t="s">
        <v>2550</v>
      </c>
    </row>
    <row r="828" ht="15" spans="1:22">
      <c r="A828" s="65" t="s">
        <v>2419</v>
      </c>
      <c r="B828" s="65" t="s">
        <v>68</v>
      </c>
      <c r="C828" s="65" t="s">
        <v>35</v>
      </c>
      <c r="D828" s="65" t="s">
        <v>2551</v>
      </c>
      <c r="E828" s="65" t="s">
        <v>2552</v>
      </c>
      <c r="F828" s="65" t="s">
        <v>2422</v>
      </c>
      <c r="G828" s="65" t="s">
        <v>71</v>
      </c>
      <c r="H828" s="65" t="s">
        <v>72</v>
      </c>
      <c r="I828" s="65" t="s">
        <v>2422</v>
      </c>
      <c r="J828" s="65" t="s">
        <v>2525</v>
      </c>
      <c r="K828" s="71">
        <v>44671</v>
      </c>
      <c r="L828" s="65" t="s">
        <v>2424</v>
      </c>
      <c r="M828" s="65" t="s">
        <v>1999</v>
      </c>
      <c r="N828" s="65">
        <v>114000</v>
      </c>
      <c r="O828" s="65" t="s">
        <v>76</v>
      </c>
      <c r="P828" s="65">
        <f>VLOOKUP(D828,资产包数据!B:G,5,0)</f>
        <v>48</v>
      </c>
      <c r="Q828" s="65">
        <v>3080</v>
      </c>
      <c r="R828" s="65"/>
      <c r="S828" s="65">
        <v>15400</v>
      </c>
      <c r="T828" s="65">
        <v>15400</v>
      </c>
      <c r="U828" s="65">
        <f>VLOOKUP(D828,资产包数据!B:N,13,0)</f>
        <v>76</v>
      </c>
      <c r="V828" s="65" t="s">
        <v>2553</v>
      </c>
    </row>
    <row r="829" ht="15" spans="1:22">
      <c r="A829" s="65" t="s">
        <v>2419</v>
      </c>
      <c r="B829" s="65" t="s">
        <v>68</v>
      </c>
      <c r="C829" s="65" t="s">
        <v>35</v>
      </c>
      <c r="D829" s="65" t="s">
        <v>2554</v>
      </c>
      <c r="E829" s="65" t="s">
        <v>2555</v>
      </c>
      <c r="F829" s="65" t="s">
        <v>2422</v>
      </c>
      <c r="G829" s="65" t="s">
        <v>71</v>
      </c>
      <c r="H829" s="65" t="s">
        <v>72</v>
      </c>
      <c r="I829" s="65" t="s">
        <v>2422</v>
      </c>
      <c r="J829" s="65" t="s">
        <v>2428</v>
      </c>
      <c r="K829" s="71">
        <v>44689</v>
      </c>
      <c r="L829" s="65" t="s">
        <v>2424</v>
      </c>
      <c r="M829" s="65" t="s">
        <v>1999</v>
      </c>
      <c r="N829" s="65">
        <v>114000</v>
      </c>
      <c r="O829" s="65" t="s">
        <v>76</v>
      </c>
      <c r="P829" s="65">
        <f>VLOOKUP(D829,资产包数据!B:G,5,0)</f>
        <v>48</v>
      </c>
      <c r="Q829" s="65">
        <v>3080</v>
      </c>
      <c r="R829" s="65"/>
      <c r="S829" s="65">
        <v>12320</v>
      </c>
      <c r="T829" s="65">
        <v>12320</v>
      </c>
      <c r="U829" s="65">
        <f>VLOOKUP(D829,资产包数据!B:N,13,0)</f>
        <v>76</v>
      </c>
      <c r="V829" s="65" t="s">
        <v>2556</v>
      </c>
    </row>
    <row r="830" ht="15" spans="1:22">
      <c r="A830" s="65" t="s">
        <v>2419</v>
      </c>
      <c r="B830" s="65" t="s">
        <v>68</v>
      </c>
      <c r="C830" s="65" t="s">
        <v>35</v>
      </c>
      <c r="D830" s="65" t="s">
        <v>2557</v>
      </c>
      <c r="E830" s="65" t="s">
        <v>2558</v>
      </c>
      <c r="F830" s="65" t="s">
        <v>2422</v>
      </c>
      <c r="G830" s="65" t="s">
        <v>71</v>
      </c>
      <c r="H830" s="65" t="s">
        <v>72</v>
      </c>
      <c r="I830" s="65" t="s">
        <v>2422</v>
      </c>
      <c r="J830" s="65" t="s">
        <v>2428</v>
      </c>
      <c r="K830" s="71">
        <v>44689</v>
      </c>
      <c r="L830" s="65" t="s">
        <v>2424</v>
      </c>
      <c r="M830" s="65" t="s">
        <v>1999</v>
      </c>
      <c r="N830" s="65">
        <v>114000</v>
      </c>
      <c r="O830" s="65" t="s">
        <v>76</v>
      </c>
      <c r="P830" s="65">
        <f>VLOOKUP(D830,资产包数据!B:G,5,0)</f>
        <v>48</v>
      </c>
      <c r="Q830" s="65">
        <v>3080</v>
      </c>
      <c r="R830" s="65"/>
      <c r="S830" s="65">
        <v>12320</v>
      </c>
      <c r="T830" s="65">
        <v>12320</v>
      </c>
      <c r="U830" s="65">
        <f>VLOOKUP(D830,资产包数据!B:N,13,0)</f>
        <v>76</v>
      </c>
      <c r="V830" s="65" t="s">
        <v>2559</v>
      </c>
    </row>
    <row r="831" ht="15" spans="1:22">
      <c r="A831" s="65" t="s">
        <v>2419</v>
      </c>
      <c r="B831" s="65" t="s">
        <v>68</v>
      </c>
      <c r="C831" s="65" t="s">
        <v>35</v>
      </c>
      <c r="D831" s="65" t="s">
        <v>2560</v>
      </c>
      <c r="E831" s="65" t="s">
        <v>2561</v>
      </c>
      <c r="F831" s="65" t="s">
        <v>2422</v>
      </c>
      <c r="G831" s="65" t="s">
        <v>71</v>
      </c>
      <c r="H831" s="65" t="s">
        <v>72</v>
      </c>
      <c r="I831" s="65" t="s">
        <v>2422</v>
      </c>
      <c r="J831" s="65" t="s">
        <v>2428</v>
      </c>
      <c r="K831" s="71">
        <v>44689</v>
      </c>
      <c r="L831" s="65" t="s">
        <v>2424</v>
      </c>
      <c r="M831" s="65" t="s">
        <v>1999</v>
      </c>
      <c r="N831" s="65">
        <v>114000</v>
      </c>
      <c r="O831" s="65" t="s">
        <v>76</v>
      </c>
      <c r="P831" s="65">
        <f>VLOOKUP(D831,资产包数据!B:G,5,0)</f>
        <v>48</v>
      </c>
      <c r="Q831" s="65">
        <v>3080</v>
      </c>
      <c r="R831" s="65"/>
      <c r="S831" s="65">
        <v>12320</v>
      </c>
      <c r="T831" s="65">
        <v>12320</v>
      </c>
      <c r="U831" s="65">
        <f>VLOOKUP(D831,资产包数据!B:N,13,0)</f>
        <v>76</v>
      </c>
      <c r="V831" s="65" t="s">
        <v>2562</v>
      </c>
    </row>
    <row r="832" ht="15" spans="1:22">
      <c r="A832" s="65" t="s">
        <v>2419</v>
      </c>
      <c r="B832" s="65" t="s">
        <v>68</v>
      </c>
      <c r="C832" s="65" t="s">
        <v>35</v>
      </c>
      <c r="D832" s="65" t="s">
        <v>2563</v>
      </c>
      <c r="E832" s="65" t="s">
        <v>2564</v>
      </c>
      <c r="F832" s="65" t="s">
        <v>2422</v>
      </c>
      <c r="G832" s="65" t="s">
        <v>71</v>
      </c>
      <c r="H832" s="65" t="s">
        <v>72</v>
      </c>
      <c r="I832" s="65" t="s">
        <v>2422</v>
      </c>
      <c r="J832" s="65" t="s">
        <v>2428</v>
      </c>
      <c r="K832" s="71">
        <v>44689</v>
      </c>
      <c r="L832" s="65" t="s">
        <v>2424</v>
      </c>
      <c r="M832" s="65" t="s">
        <v>1999</v>
      </c>
      <c r="N832" s="65">
        <v>114000</v>
      </c>
      <c r="O832" s="65" t="s">
        <v>76</v>
      </c>
      <c r="P832" s="65">
        <f>VLOOKUP(D832,资产包数据!B:G,5,0)</f>
        <v>48</v>
      </c>
      <c r="Q832" s="65">
        <v>3080</v>
      </c>
      <c r="R832" s="65"/>
      <c r="S832" s="65">
        <v>12320</v>
      </c>
      <c r="T832" s="65">
        <v>12320</v>
      </c>
      <c r="U832" s="65">
        <f>VLOOKUP(D832,资产包数据!B:N,13,0)</f>
        <v>76</v>
      </c>
      <c r="V832" s="65" t="s">
        <v>2565</v>
      </c>
    </row>
    <row r="833" ht="15" spans="1:22">
      <c r="A833" s="65" t="s">
        <v>2419</v>
      </c>
      <c r="B833" s="65" t="s">
        <v>68</v>
      </c>
      <c r="C833" s="65" t="s">
        <v>35</v>
      </c>
      <c r="D833" s="65" t="s">
        <v>2566</v>
      </c>
      <c r="E833" s="65" t="s">
        <v>2567</v>
      </c>
      <c r="F833" s="65" t="s">
        <v>2422</v>
      </c>
      <c r="G833" s="65" t="s">
        <v>71</v>
      </c>
      <c r="H833" s="65" t="s">
        <v>72</v>
      </c>
      <c r="I833" s="65" t="s">
        <v>2422</v>
      </c>
      <c r="J833" s="65" t="s">
        <v>2428</v>
      </c>
      <c r="K833" s="71">
        <v>44689</v>
      </c>
      <c r="L833" s="65" t="s">
        <v>2424</v>
      </c>
      <c r="M833" s="65" t="s">
        <v>1999</v>
      </c>
      <c r="N833" s="65">
        <v>114000</v>
      </c>
      <c r="O833" s="65" t="s">
        <v>76</v>
      </c>
      <c r="P833" s="65">
        <f>VLOOKUP(D833,资产包数据!B:G,5,0)</f>
        <v>48</v>
      </c>
      <c r="Q833" s="65">
        <v>3080</v>
      </c>
      <c r="R833" s="65"/>
      <c r="S833" s="65">
        <v>12320</v>
      </c>
      <c r="T833" s="65">
        <v>12320</v>
      </c>
      <c r="U833" s="65">
        <f>VLOOKUP(D833,资产包数据!B:N,13,0)</f>
        <v>76</v>
      </c>
      <c r="V833" s="65" t="s">
        <v>2568</v>
      </c>
    </row>
    <row r="834" ht="15" spans="1:22">
      <c r="A834" s="65" t="s">
        <v>2419</v>
      </c>
      <c r="B834" s="65" t="s">
        <v>68</v>
      </c>
      <c r="C834" s="65" t="s">
        <v>35</v>
      </c>
      <c r="D834" s="65" t="s">
        <v>2569</v>
      </c>
      <c r="E834" s="65" t="s">
        <v>2570</v>
      </c>
      <c r="F834" s="65" t="s">
        <v>2422</v>
      </c>
      <c r="G834" s="65" t="s">
        <v>71</v>
      </c>
      <c r="H834" s="65" t="s">
        <v>72</v>
      </c>
      <c r="I834" s="65" t="s">
        <v>2422</v>
      </c>
      <c r="J834" s="65" t="s">
        <v>2428</v>
      </c>
      <c r="K834" s="71">
        <v>44689</v>
      </c>
      <c r="L834" s="65" t="s">
        <v>2424</v>
      </c>
      <c r="M834" s="65" t="s">
        <v>1999</v>
      </c>
      <c r="N834" s="65">
        <v>114000</v>
      </c>
      <c r="O834" s="65" t="s">
        <v>76</v>
      </c>
      <c r="P834" s="65">
        <f>VLOOKUP(D834,资产包数据!B:G,5,0)</f>
        <v>48</v>
      </c>
      <c r="Q834" s="65">
        <v>3080</v>
      </c>
      <c r="R834" s="65"/>
      <c r="S834" s="65">
        <v>12320</v>
      </c>
      <c r="T834" s="65">
        <v>12320</v>
      </c>
      <c r="U834" s="65">
        <f>VLOOKUP(D834,资产包数据!B:N,13,0)</f>
        <v>76</v>
      </c>
      <c r="V834" s="65" t="s">
        <v>2571</v>
      </c>
    </row>
    <row r="835" ht="15" spans="1:22">
      <c r="A835" s="65" t="s">
        <v>2419</v>
      </c>
      <c r="B835" s="65" t="s">
        <v>68</v>
      </c>
      <c r="C835" s="65" t="s">
        <v>35</v>
      </c>
      <c r="D835" s="65" t="s">
        <v>2572</v>
      </c>
      <c r="E835" s="65" t="s">
        <v>2573</v>
      </c>
      <c r="F835" s="65" t="s">
        <v>2422</v>
      </c>
      <c r="G835" s="65" t="s">
        <v>71</v>
      </c>
      <c r="H835" s="65" t="s">
        <v>72</v>
      </c>
      <c r="I835" s="65" t="s">
        <v>2422</v>
      </c>
      <c r="J835" s="65" t="s">
        <v>2428</v>
      </c>
      <c r="K835" s="71">
        <v>44689</v>
      </c>
      <c r="L835" s="65" t="s">
        <v>2424</v>
      </c>
      <c r="M835" s="65" t="s">
        <v>1999</v>
      </c>
      <c r="N835" s="65">
        <v>114000</v>
      </c>
      <c r="O835" s="65" t="s">
        <v>76</v>
      </c>
      <c r="P835" s="65">
        <f>VLOOKUP(D835,资产包数据!B:G,5,0)</f>
        <v>48</v>
      </c>
      <c r="Q835" s="65">
        <v>3080</v>
      </c>
      <c r="R835" s="65"/>
      <c r="S835" s="65">
        <v>12320</v>
      </c>
      <c r="T835" s="65">
        <v>12320</v>
      </c>
      <c r="U835" s="65">
        <f>VLOOKUP(D835,资产包数据!B:N,13,0)</f>
        <v>76</v>
      </c>
      <c r="V835" s="65" t="s">
        <v>2574</v>
      </c>
    </row>
    <row r="836" ht="15" spans="1:22">
      <c r="A836" s="65" t="s">
        <v>2419</v>
      </c>
      <c r="B836" s="65" t="s">
        <v>68</v>
      </c>
      <c r="C836" s="65" t="s">
        <v>35</v>
      </c>
      <c r="D836" s="65" t="s">
        <v>2575</v>
      </c>
      <c r="E836" s="65" t="s">
        <v>2576</v>
      </c>
      <c r="F836" s="65" t="s">
        <v>2422</v>
      </c>
      <c r="G836" s="65" t="s">
        <v>71</v>
      </c>
      <c r="H836" s="65" t="s">
        <v>72</v>
      </c>
      <c r="I836" s="65" t="s">
        <v>2422</v>
      </c>
      <c r="J836" s="65" t="s">
        <v>2428</v>
      </c>
      <c r="K836" s="71">
        <v>44689</v>
      </c>
      <c r="L836" s="65" t="s">
        <v>2424</v>
      </c>
      <c r="M836" s="65" t="s">
        <v>1999</v>
      </c>
      <c r="N836" s="65">
        <v>114000</v>
      </c>
      <c r="O836" s="65" t="s">
        <v>76</v>
      </c>
      <c r="P836" s="65">
        <f>VLOOKUP(D836,资产包数据!B:G,5,0)</f>
        <v>48</v>
      </c>
      <c r="Q836" s="65">
        <v>3080</v>
      </c>
      <c r="R836" s="65"/>
      <c r="S836" s="65">
        <v>12320</v>
      </c>
      <c r="T836" s="65">
        <v>12320</v>
      </c>
      <c r="U836" s="65">
        <f>VLOOKUP(D836,资产包数据!B:N,13,0)</f>
        <v>76</v>
      </c>
      <c r="V836" s="65" t="s">
        <v>2577</v>
      </c>
    </row>
    <row r="837" ht="15" spans="1:22">
      <c r="A837" s="65" t="s">
        <v>2419</v>
      </c>
      <c r="B837" s="65" t="s">
        <v>68</v>
      </c>
      <c r="C837" s="65" t="s">
        <v>35</v>
      </c>
      <c r="D837" s="65" t="s">
        <v>2578</v>
      </c>
      <c r="E837" s="65" t="s">
        <v>2579</v>
      </c>
      <c r="F837" s="65" t="s">
        <v>2422</v>
      </c>
      <c r="G837" s="65" t="s">
        <v>2422</v>
      </c>
      <c r="H837" s="65" t="s">
        <v>72</v>
      </c>
      <c r="I837" s="65" t="s">
        <v>2422</v>
      </c>
      <c r="J837" s="65" t="s">
        <v>2580</v>
      </c>
      <c r="K837" s="71">
        <v>44721</v>
      </c>
      <c r="L837" s="65" t="s">
        <v>2581</v>
      </c>
      <c r="M837" s="65" t="s">
        <v>1938</v>
      </c>
      <c r="N837" s="65">
        <v>114000</v>
      </c>
      <c r="O837" s="65" t="s">
        <v>1939</v>
      </c>
      <c r="P837" s="65">
        <f>VLOOKUP(D837,资产包数据!B:G,5,0)</f>
        <v>60</v>
      </c>
      <c r="Q837" s="65">
        <v>2530</v>
      </c>
      <c r="R837" s="65"/>
      <c r="S837" s="65">
        <v>7590</v>
      </c>
      <c r="T837" s="65">
        <v>7590</v>
      </c>
      <c r="U837" s="65">
        <f>VLOOKUP(D837,资产包数据!B:N,13,0)</f>
        <v>78.02</v>
      </c>
      <c r="V837" s="65" t="s">
        <v>85</v>
      </c>
    </row>
    <row r="838" ht="15" spans="1:22">
      <c r="A838" s="65" t="s">
        <v>2419</v>
      </c>
      <c r="B838" s="65" t="s">
        <v>68</v>
      </c>
      <c r="C838" s="65" t="s">
        <v>35</v>
      </c>
      <c r="D838" s="65" t="s">
        <v>2582</v>
      </c>
      <c r="E838" s="65" t="s">
        <v>2583</v>
      </c>
      <c r="F838" s="65" t="s">
        <v>2422</v>
      </c>
      <c r="G838" s="65" t="s">
        <v>2422</v>
      </c>
      <c r="H838" s="65" t="s">
        <v>72</v>
      </c>
      <c r="I838" s="65" t="s">
        <v>2422</v>
      </c>
      <c r="J838" s="65" t="s">
        <v>2580</v>
      </c>
      <c r="K838" s="71">
        <v>44721</v>
      </c>
      <c r="L838" s="65" t="s">
        <v>2581</v>
      </c>
      <c r="M838" s="65" t="s">
        <v>1938</v>
      </c>
      <c r="N838" s="65">
        <v>114000</v>
      </c>
      <c r="O838" s="65" t="s">
        <v>1939</v>
      </c>
      <c r="P838" s="65">
        <f>VLOOKUP(D838,资产包数据!B:G,5,0)</f>
        <v>60</v>
      </c>
      <c r="Q838" s="65">
        <v>2530</v>
      </c>
      <c r="R838" s="65"/>
      <c r="S838" s="65">
        <v>7590</v>
      </c>
      <c r="T838" s="65">
        <v>7590</v>
      </c>
      <c r="U838" s="65">
        <f>VLOOKUP(D838,资产包数据!B:N,13,0)</f>
        <v>78.02</v>
      </c>
      <c r="V838" s="65" t="s">
        <v>2584</v>
      </c>
    </row>
    <row r="839" ht="15" spans="1:22">
      <c r="A839" s="65" t="s">
        <v>2419</v>
      </c>
      <c r="B839" s="65" t="s">
        <v>68</v>
      </c>
      <c r="C839" s="65" t="s">
        <v>35</v>
      </c>
      <c r="D839" s="65" t="s">
        <v>2585</v>
      </c>
      <c r="E839" s="65" t="s">
        <v>2586</v>
      </c>
      <c r="F839" s="65" t="s">
        <v>2422</v>
      </c>
      <c r="G839" s="65" t="s">
        <v>2422</v>
      </c>
      <c r="H839" s="65" t="s">
        <v>72</v>
      </c>
      <c r="I839" s="65" t="s">
        <v>2422</v>
      </c>
      <c r="J839" s="65" t="s">
        <v>2580</v>
      </c>
      <c r="K839" s="71">
        <v>44721</v>
      </c>
      <c r="L839" s="65" t="s">
        <v>2581</v>
      </c>
      <c r="M839" s="65" t="s">
        <v>1938</v>
      </c>
      <c r="N839" s="65">
        <v>114000</v>
      </c>
      <c r="O839" s="65" t="s">
        <v>1939</v>
      </c>
      <c r="P839" s="65">
        <f>VLOOKUP(D839,资产包数据!B:G,5,0)</f>
        <v>60</v>
      </c>
      <c r="Q839" s="65">
        <v>2530</v>
      </c>
      <c r="R839" s="65"/>
      <c r="S839" s="65">
        <v>7590</v>
      </c>
      <c r="T839" s="65">
        <v>7590</v>
      </c>
      <c r="U839" s="65">
        <f>VLOOKUP(D839,资产包数据!B:N,13,0)</f>
        <v>78.02</v>
      </c>
      <c r="V839" s="65" t="s">
        <v>85</v>
      </c>
    </row>
    <row r="840" ht="15" spans="1:22">
      <c r="A840" s="65" t="s">
        <v>2419</v>
      </c>
      <c r="B840" s="65" t="s">
        <v>68</v>
      </c>
      <c r="C840" s="65" t="s">
        <v>35</v>
      </c>
      <c r="D840" s="65" t="s">
        <v>2587</v>
      </c>
      <c r="E840" s="65" t="s">
        <v>2588</v>
      </c>
      <c r="F840" s="65" t="s">
        <v>2422</v>
      </c>
      <c r="G840" s="65" t="s">
        <v>2422</v>
      </c>
      <c r="H840" s="65" t="s">
        <v>72</v>
      </c>
      <c r="I840" s="65" t="s">
        <v>2422</v>
      </c>
      <c r="J840" s="65" t="s">
        <v>2580</v>
      </c>
      <c r="K840" s="71">
        <v>44721</v>
      </c>
      <c r="L840" s="65" t="s">
        <v>2581</v>
      </c>
      <c r="M840" s="65" t="s">
        <v>1938</v>
      </c>
      <c r="N840" s="65">
        <v>114000</v>
      </c>
      <c r="O840" s="65" t="s">
        <v>1939</v>
      </c>
      <c r="P840" s="65">
        <f>VLOOKUP(D840,资产包数据!B:G,5,0)</f>
        <v>60</v>
      </c>
      <c r="Q840" s="65">
        <v>2530</v>
      </c>
      <c r="R840" s="65"/>
      <c r="S840" s="65">
        <v>7590</v>
      </c>
      <c r="T840" s="65">
        <v>7590</v>
      </c>
      <c r="U840" s="65">
        <f>VLOOKUP(D840,资产包数据!B:N,13,0)</f>
        <v>78.02</v>
      </c>
      <c r="V840" s="65" t="s">
        <v>624</v>
      </c>
    </row>
    <row r="841" ht="15" spans="1:22">
      <c r="A841" s="65" t="s">
        <v>2419</v>
      </c>
      <c r="B841" s="65" t="s">
        <v>68</v>
      </c>
      <c r="C841" s="65" t="s">
        <v>35</v>
      </c>
      <c r="D841" s="65" t="s">
        <v>2589</v>
      </c>
      <c r="E841" s="65" t="s">
        <v>2590</v>
      </c>
      <c r="F841" s="65" t="s">
        <v>2422</v>
      </c>
      <c r="G841" s="65" t="s">
        <v>2422</v>
      </c>
      <c r="H841" s="65" t="s">
        <v>72</v>
      </c>
      <c r="I841" s="65" t="s">
        <v>2422</v>
      </c>
      <c r="J841" s="65" t="s">
        <v>2580</v>
      </c>
      <c r="K841" s="71">
        <v>44721</v>
      </c>
      <c r="L841" s="65" t="s">
        <v>2581</v>
      </c>
      <c r="M841" s="65" t="s">
        <v>1938</v>
      </c>
      <c r="N841" s="65">
        <v>114000</v>
      </c>
      <c r="O841" s="65" t="s">
        <v>1939</v>
      </c>
      <c r="P841" s="65">
        <f>VLOOKUP(D841,资产包数据!B:G,5,0)</f>
        <v>60</v>
      </c>
      <c r="Q841" s="65">
        <v>2530</v>
      </c>
      <c r="R841" s="65"/>
      <c r="S841" s="65">
        <v>7590</v>
      </c>
      <c r="T841" s="65">
        <v>7590</v>
      </c>
      <c r="U841" s="65">
        <f>VLOOKUP(D841,资产包数据!B:N,13,0)</f>
        <v>78.02</v>
      </c>
      <c r="V841" s="65" t="s">
        <v>85</v>
      </c>
    </row>
    <row r="842" ht="15" spans="1:22">
      <c r="A842" s="65" t="s">
        <v>2419</v>
      </c>
      <c r="B842" s="65" t="s">
        <v>68</v>
      </c>
      <c r="C842" s="65" t="s">
        <v>35</v>
      </c>
      <c r="D842" s="65" t="s">
        <v>2591</v>
      </c>
      <c r="E842" s="65" t="s">
        <v>2592</v>
      </c>
      <c r="F842" s="65" t="s">
        <v>2422</v>
      </c>
      <c r="G842" s="65" t="s">
        <v>2422</v>
      </c>
      <c r="H842" s="65" t="s">
        <v>72</v>
      </c>
      <c r="I842" s="65" t="s">
        <v>2422</v>
      </c>
      <c r="J842" s="65" t="s">
        <v>2580</v>
      </c>
      <c r="K842" s="71">
        <v>44721</v>
      </c>
      <c r="L842" s="65" t="s">
        <v>2581</v>
      </c>
      <c r="M842" s="65" t="s">
        <v>1938</v>
      </c>
      <c r="N842" s="65">
        <v>114000</v>
      </c>
      <c r="O842" s="65" t="s">
        <v>1939</v>
      </c>
      <c r="P842" s="65">
        <f>VLOOKUP(D842,资产包数据!B:G,5,0)</f>
        <v>60</v>
      </c>
      <c r="Q842" s="65">
        <v>2530</v>
      </c>
      <c r="R842" s="65"/>
      <c r="S842" s="65">
        <v>7590</v>
      </c>
      <c r="T842" s="65">
        <v>7590</v>
      </c>
      <c r="U842" s="65">
        <f>VLOOKUP(D842,资产包数据!B:N,13,0)</f>
        <v>78.02</v>
      </c>
      <c r="V842" s="65" t="s">
        <v>2593</v>
      </c>
    </row>
    <row r="843" ht="15" spans="1:22">
      <c r="A843" s="65" t="s">
        <v>2419</v>
      </c>
      <c r="B843" s="65" t="s">
        <v>68</v>
      </c>
      <c r="C843" s="65" t="s">
        <v>35</v>
      </c>
      <c r="D843" s="65" t="s">
        <v>2594</v>
      </c>
      <c r="E843" s="65" t="s">
        <v>2595</v>
      </c>
      <c r="F843" s="65" t="s">
        <v>2422</v>
      </c>
      <c r="G843" s="65" t="s">
        <v>71</v>
      </c>
      <c r="H843" s="65" t="s">
        <v>72</v>
      </c>
      <c r="I843" s="65" t="s">
        <v>2422</v>
      </c>
      <c r="J843" s="65" t="s">
        <v>2423</v>
      </c>
      <c r="K843" s="71">
        <v>44721</v>
      </c>
      <c r="L843" s="65" t="s">
        <v>2424</v>
      </c>
      <c r="M843" s="65" t="s">
        <v>1999</v>
      </c>
      <c r="N843" s="65">
        <v>114000</v>
      </c>
      <c r="O843" s="65" t="s">
        <v>76</v>
      </c>
      <c r="P843" s="65">
        <f>VLOOKUP(D843,资产包数据!B:G,5,0)</f>
        <v>48</v>
      </c>
      <c r="Q843" s="65">
        <v>3080</v>
      </c>
      <c r="R843" s="65"/>
      <c r="S843" s="65">
        <v>9240</v>
      </c>
      <c r="T843" s="65">
        <v>9240</v>
      </c>
      <c r="U843" s="65">
        <f>VLOOKUP(D843,资产包数据!B:N,13,0)</f>
        <v>76</v>
      </c>
      <c r="V843" s="65" t="s">
        <v>2596</v>
      </c>
    </row>
    <row r="844" ht="15" spans="1:22">
      <c r="A844" s="65" t="s">
        <v>2419</v>
      </c>
      <c r="B844" s="65" t="s">
        <v>68</v>
      </c>
      <c r="C844" s="65" t="s">
        <v>35</v>
      </c>
      <c r="D844" s="65" t="s">
        <v>2597</v>
      </c>
      <c r="E844" s="65" t="s">
        <v>2598</v>
      </c>
      <c r="F844" s="65" t="s">
        <v>2422</v>
      </c>
      <c r="G844" s="65" t="s">
        <v>71</v>
      </c>
      <c r="H844" s="65" t="s">
        <v>72</v>
      </c>
      <c r="I844" s="65" t="s">
        <v>2422</v>
      </c>
      <c r="J844" s="65" t="s">
        <v>2423</v>
      </c>
      <c r="K844" s="71">
        <v>44721</v>
      </c>
      <c r="L844" s="65" t="s">
        <v>2424</v>
      </c>
      <c r="M844" s="65" t="s">
        <v>1999</v>
      </c>
      <c r="N844" s="65">
        <v>114000</v>
      </c>
      <c r="O844" s="65" t="s">
        <v>76</v>
      </c>
      <c r="P844" s="65">
        <f>VLOOKUP(D844,资产包数据!B:G,5,0)</f>
        <v>48</v>
      </c>
      <c r="Q844" s="65">
        <v>3080</v>
      </c>
      <c r="R844" s="65"/>
      <c r="S844" s="65">
        <v>9240</v>
      </c>
      <c r="T844" s="65">
        <v>9240</v>
      </c>
      <c r="U844" s="65">
        <f>VLOOKUP(D844,资产包数据!B:N,13,0)</f>
        <v>76</v>
      </c>
      <c r="V844" s="65" t="s">
        <v>2599</v>
      </c>
    </row>
    <row r="845" ht="15" spans="1:22">
      <c r="A845" s="65" t="s">
        <v>2419</v>
      </c>
      <c r="B845" s="65" t="s">
        <v>68</v>
      </c>
      <c r="C845" s="65" t="s">
        <v>35</v>
      </c>
      <c r="D845" s="65" t="s">
        <v>2600</v>
      </c>
      <c r="E845" s="65" t="s">
        <v>2601</v>
      </c>
      <c r="F845" s="65" t="s">
        <v>2422</v>
      </c>
      <c r="G845" s="65" t="s">
        <v>71</v>
      </c>
      <c r="H845" s="65" t="s">
        <v>72</v>
      </c>
      <c r="I845" s="65" t="s">
        <v>2422</v>
      </c>
      <c r="J845" s="65" t="s">
        <v>2423</v>
      </c>
      <c r="K845" s="71">
        <v>44721</v>
      </c>
      <c r="L845" s="65" t="s">
        <v>2424</v>
      </c>
      <c r="M845" s="65" t="s">
        <v>1999</v>
      </c>
      <c r="N845" s="65">
        <v>114000</v>
      </c>
      <c r="O845" s="65" t="s">
        <v>76</v>
      </c>
      <c r="P845" s="65">
        <f>VLOOKUP(D845,资产包数据!B:G,5,0)</f>
        <v>48</v>
      </c>
      <c r="Q845" s="65">
        <v>3080</v>
      </c>
      <c r="R845" s="65"/>
      <c r="S845" s="65">
        <v>9240</v>
      </c>
      <c r="T845" s="65">
        <v>9240</v>
      </c>
      <c r="U845" s="65">
        <f>VLOOKUP(D845,资产包数据!B:N,13,0)</f>
        <v>75.84</v>
      </c>
      <c r="V845" s="65" t="s">
        <v>2602</v>
      </c>
    </row>
    <row r="846" ht="15" spans="1:22">
      <c r="A846" s="65" t="s">
        <v>2419</v>
      </c>
      <c r="B846" s="65" t="s">
        <v>68</v>
      </c>
      <c r="C846" s="65" t="s">
        <v>35</v>
      </c>
      <c r="D846" s="65" t="s">
        <v>2603</v>
      </c>
      <c r="E846" s="65" t="s">
        <v>2604</v>
      </c>
      <c r="F846" s="65" t="s">
        <v>2422</v>
      </c>
      <c r="G846" s="65" t="s">
        <v>71</v>
      </c>
      <c r="H846" s="65" t="s">
        <v>72</v>
      </c>
      <c r="I846" s="65" t="s">
        <v>2422</v>
      </c>
      <c r="J846" s="65" t="s">
        <v>2423</v>
      </c>
      <c r="K846" s="71">
        <v>44721</v>
      </c>
      <c r="L846" s="65" t="s">
        <v>2424</v>
      </c>
      <c r="M846" s="65" t="s">
        <v>1999</v>
      </c>
      <c r="N846" s="65">
        <v>114000</v>
      </c>
      <c r="O846" s="65" t="s">
        <v>76</v>
      </c>
      <c r="P846" s="65">
        <f>VLOOKUP(D846,资产包数据!B:G,5,0)</f>
        <v>48</v>
      </c>
      <c r="Q846" s="65">
        <v>3080</v>
      </c>
      <c r="R846" s="65"/>
      <c r="S846" s="65">
        <v>9240</v>
      </c>
      <c r="T846" s="65">
        <v>9240</v>
      </c>
      <c r="U846" s="65">
        <f>VLOOKUP(D846,资产包数据!B:N,13,0)</f>
        <v>76</v>
      </c>
      <c r="V846" s="65" t="s">
        <v>2605</v>
      </c>
    </row>
    <row r="847" ht="15" spans="1:22">
      <c r="A847" s="65" t="s">
        <v>2419</v>
      </c>
      <c r="B847" s="65" t="s">
        <v>68</v>
      </c>
      <c r="C847" s="65" t="s">
        <v>35</v>
      </c>
      <c r="D847" s="65" t="s">
        <v>2606</v>
      </c>
      <c r="E847" s="65" t="s">
        <v>2607</v>
      </c>
      <c r="F847" s="65" t="s">
        <v>2422</v>
      </c>
      <c r="G847" s="65" t="s">
        <v>71</v>
      </c>
      <c r="H847" s="65" t="s">
        <v>72</v>
      </c>
      <c r="I847" s="65" t="s">
        <v>2422</v>
      </c>
      <c r="J847" s="65" t="s">
        <v>2423</v>
      </c>
      <c r="K847" s="71">
        <v>44721</v>
      </c>
      <c r="L847" s="65" t="s">
        <v>2424</v>
      </c>
      <c r="M847" s="65" t="s">
        <v>1999</v>
      </c>
      <c r="N847" s="65">
        <v>114000</v>
      </c>
      <c r="O847" s="65" t="s">
        <v>76</v>
      </c>
      <c r="P847" s="65">
        <f>VLOOKUP(D847,资产包数据!B:G,5,0)</f>
        <v>48</v>
      </c>
      <c r="Q847" s="65">
        <v>3080</v>
      </c>
      <c r="R847" s="65"/>
      <c r="S847" s="65">
        <v>9240</v>
      </c>
      <c r="T847" s="65">
        <v>9240</v>
      </c>
      <c r="U847" s="65">
        <f>VLOOKUP(D847,资产包数据!B:N,13,0)</f>
        <v>76</v>
      </c>
      <c r="V847" s="65" t="s">
        <v>2608</v>
      </c>
    </row>
    <row r="848" ht="15" spans="1:22">
      <c r="A848" s="65" t="s">
        <v>2419</v>
      </c>
      <c r="B848" s="65" t="s">
        <v>68</v>
      </c>
      <c r="C848" s="65" t="s">
        <v>35</v>
      </c>
      <c r="D848" s="65" t="s">
        <v>2609</v>
      </c>
      <c r="E848" s="65" t="s">
        <v>2610</v>
      </c>
      <c r="F848" s="65" t="s">
        <v>2422</v>
      </c>
      <c r="G848" s="65" t="s">
        <v>71</v>
      </c>
      <c r="H848" s="65" t="s">
        <v>72</v>
      </c>
      <c r="I848" s="65" t="s">
        <v>2422</v>
      </c>
      <c r="J848" s="65" t="s">
        <v>2423</v>
      </c>
      <c r="K848" s="71">
        <v>44721</v>
      </c>
      <c r="L848" s="65" t="s">
        <v>2424</v>
      </c>
      <c r="M848" s="65" t="s">
        <v>1999</v>
      </c>
      <c r="N848" s="65">
        <v>114000</v>
      </c>
      <c r="O848" s="65" t="s">
        <v>76</v>
      </c>
      <c r="P848" s="65">
        <f>VLOOKUP(D848,资产包数据!B:G,5,0)</f>
        <v>48</v>
      </c>
      <c r="Q848" s="65">
        <v>3080</v>
      </c>
      <c r="R848" s="65"/>
      <c r="S848" s="65">
        <v>9240</v>
      </c>
      <c r="T848" s="65">
        <v>9240</v>
      </c>
      <c r="U848" s="65">
        <f>VLOOKUP(D848,资产包数据!B:N,13,0)</f>
        <v>76</v>
      </c>
      <c r="V848" s="65" t="s">
        <v>2611</v>
      </c>
    </row>
    <row r="849" ht="15" spans="1:22">
      <c r="A849" s="65" t="s">
        <v>2419</v>
      </c>
      <c r="B849" s="65" t="s">
        <v>68</v>
      </c>
      <c r="C849" s="65" t="s">
        <v>35</v>
      </c>
      <c r="D849" s="65" t="s">
        <v>2612</v>
      </c>
      <c r="E849" s="65" t="s">
        <v>2613</v>
      </c>
      <c r="F849" s="65" t="s">
        <v>2422</v>
      </c>
      <c r="G849" s="65" t="s">
        <v>2422</v>
      </c>
      <c r="H849" s="65" t="s">
        <v>72</v>
      </c>
      <c r="I849" s="65" t="s">
        <v>2422</v>
      </c>
      <c r="J849" s="65" t="s">
        <v>2580</v>
      </c>
      <c r="K849" s="71">
        <v>44721</v>
      </c>
      <c r="L849" s="65" t="s">
        <v>2581</v>
      </c>
      <c r="M849" s="65" t="s">
        <v>1938</v>
      </c>
      <c r="N849" s="65">
        <v>114000</v>
      </c>
      <c r="O849" s="65" t="s">
        <v>1939</v>
      </c>
      <c r="P849" s="65">
        <f>VLOOKUP(D849,资产包数据!B:G,5,0)</f>
        <v>60</v>
      </c>
      <c r="Q849" s="65">
        <v>2530</v>
      </c>
      <c r="R849" s="65"/>
      <c r="S849" s="65">
        <v>7590</v>
      </c>
      <c r="T849" s="65">
        <v>7590</v>
      </c>
      <c r="U849" s="65">
        <f>VLOOKUP(D849,资产包数据!B:N,13,0)</f>
        <v>78.02</v>
      </c>
      <c r="V849" s="65" t="s">
        <v>2614</v>
      </c>
    </row>
    <row r="850" ht="15" spans="1:22">
      <c r="A850" s="65" t="s">
        <v>2419</v>
      </c>
      <c r="B850" s="65" t="s">
        <v>68</v>
      </c>
      <c r="C850" s="65" t="s">
        <v>35</v>
      </c>
      <c r="D850" s="65" t="s">
        <v>2615</v>
      </c>
      <c r="E850" s="65" t="s">
        <v>2616</v>
      </c>
      <c r="F850" s="65" t="s">
        <v>2422</v>
      </c>
      <c r="G850" s="65" t="s">
        <v>2422</v>
      </c>
      <c r="H850" s="65" t="s">
        <v>72</v>
      </c>
      <c r="I850" s="65" t="s">
        <v>2422</v>
      </c>
      <c r="J850" s="65" t="s">
        <v>2580</v>
      </c>
      <c r="K850" s="71">
        <v>44721</v>
      </c>
      <c r="L850" s="65" t="s">
        <v>2581</v>
      </c>
      <c r="M850" s="65" t="s">
        <v>1938</v>
      </c>
      <c r="N850" s="65">
        <v>114000</v>
      </c>
      <c r="O850" s="65" t="s">
        <v>1939</v>
      </c>
      <c r="P850" s="65">
        <f>VLOOKUP(D850,资产包数据!B:G,5,0)</f>
        <v>60</v>
      </c>
      <c r="Q850" s="65">
        <v>2530</v>
      </c>
      <c r="R850" s="65"/>
      <c r="S850" s="65">
        <v>7590</v>
      </c>
      <c r="T850" s="65">
        <v>7590</v>
      </c>
      <c r="U850" s="65">
        <f>VLOOKUP(D850,资产包数据!B:N,13,0)</f>
        <v>78.02</v>
      </c>
      <c r="V850" s="65" t="s">
        <v>2617</v>
      </c>
    </row>
    <row r="851" ht="15" spans="1:22">
      <c r="A851" s="65" t="s">
        <v>2419</v>
      </c>
      <c r="B851" s="65" t="s">
        <v>68</v>
      </c>
      <c r="C851" s="65" t="s">
        <v>35</v>
      </c>
      <c r="D851" s="65" t="s">
        <v>2618</v>
      </c>
      <c r="E851" s="65" t="s">
        <v>2619</v>
      </c>
      <c r="F851" s="65" t="s">
        <v>2422</v>
      </c>
      <c r="G851" s="65" t="s">
        <v>2422</v>
      </c>
      <c r="H851" s="65" t="s">
        <v>72</v>
      </c>
      <c r="I851" s="65" t="s">
        <v>2422</v>
      </c>
      <c r="J851" s="65" t="s">
        <v>2580</v>
      </c>
      <c r="K851" s="71">
        <v>44721</v>
      </c>
      <c r="L851" s="65" t="s">
        <v>2581</v>
      </c>
      <c r="M851" s="65" t="s">
        <v>1938</v>
      </c>
      <c r="N851" s="65">
        <v>114000</v>
      </c>
      <c r="O851" s="65" t="s">
        <v>1939</v>
      </c>
      <c r="P851" s="65">
        <f>VLOOKUP(D851,资产包数据!B:G,5,0)</f>
        <v>60</v>
      </c>
      <c r="Q851" s="65">
        <v>2530</v>
      </c>
      <c r="R851" s="65"/>
      <c r="S851" s="65">
        <v>7590</v>
      </c>
      <c r="T851" s="65">
        <v>7590</v>
      </c>
      <c r="U851" s="65">
        <f>VLOOKUP(D851,资产包数据!B:N,13,0)</f>
        <v>78.02</v>
      </c>
      <c r="V851" s="65" t="s">
        <v>2620</v>
      </c>
    </row>
    <row r="852" ht="15" spans="1:22">
      <c r="A852" s="65" t="s">
        <v>2419</v>
      </c>
      <c r="B852" s="65" t="s">
        <v>68</v>
      </c>
      <c r="C852" s="65" t="s">
        <v>35</v>
      </c>
      <c r="D852" s="65" t="s">
        <v>2621</v>
      </c>
      <c r="E852" s="65" t="s">
        <v>2622</v>
      </c>
      <c r="F852" s="65" t="s">
        <v>2422</v>
      </c>
      <c r="G852" s="65" t="s">
        <v>2422</v>
      </c>
      <c r="H852" s="65" t="s">
        <v>72</v>
      </c>
      <c r="I852" s="65" t="s">
        <v>2422</v>
      </c>
      <c r="J852" s="65" t="s">
        <v>2580</v>
      </c>
      <c r="K852" s="71">
        <v>44721</v>
      </c>
      <c r="L852" s="65" t="s">
        <v>2581</v>
      </c>
      <c r="M852" s="65" t="s">
        <v>1938</v>
      </c>
      <c r="N852" s="65">
        <v>114000</v>
      </c>
      <c r="O852" s="65" t="s">
        <v>1939</v>
      </c>
      <c r="P852" s="65">
        <f>VLOOKUP(D852,资产包数据!B:G,5,0)</f>
        <v>60</v>
      </c>
      <c r="Q852" s="65">
        <v>2530</v>
      </c>
      <c r="R852" s="65"/>
      <c r="S852" s="65">
        <v>7590</v>
      </c>
      <c r="T852" s="65">
        <v>7590</v>
      </c>
      <c r="U852" s="65">
        <f>VLOOKUP(D852,资产包数据!B:N,13,0)</f>
        <v>78.02</v>
      </c>
      <c r="V852" s="65" t="s">
        <v>2623</v>
      </c>
    </row>
    <row r="853" ht="15" spans="1:22">
      <c r="A853" s="65" t="s">
        <v>2419</v>
      </c>
      <c r="B853" s="65" t="s">
        <v>68</v>
      </c>
      <c r="C853" s="65" t="s">
        <v>35</v>
      </c>
      <c r="D853" s="65" t="s">
        <v>2624</v>
      </c>
      <c r="E853" s="65" t="s">
        <v>2625</v>
      </c>
      <c r="F853" s="65" t="s">
        <v>2422</v>
      </c>
      <c r="G853" s="65" t="s">
        <v>2422</v>
      </c>
      <c r="H853" s="65" t="s">
        <v>72</v>
      </c>
      <c r="I853" s="65" t="s">
        <v>2422</v>
      </c>
      <c r="J853" s="65" t="s">
        <v>2580</v>
      </c>
      <c r="K853" s="71">
        <v>44721</v>
      </c>
      <c r="L853" s="65" t="s">
        <v>2581</v>
      </c>
      <c r="M853" s="65" t="s">
        <v>1938</v>
      </c>
      <c r="N853" s="65">
        <v>114000</v>
      </c>
      <c r="O853" s="65" t="s">
        <v>1939</v>
      </c>
      <c r="P853" s="65">
        <f>VLOOKUP(D853,资产包数据!B:G,5,0)</f>
        <v>60</v>
      </c>
      <c r="Q853" s="65">
        <v>2530</v>
      </c>
      <c r="R853" s="65"/>
      <c r="S853" s="65">
        <v>7590</v>
      </c>
      <c r="T853" s="65">
        <v>7590</v>
      </c>
      <c r="U853" s="65">
        <f>VLOOKUP(D853,资产包数据!B:N,13,0)</f>
        <v>78.02</v>
      </c>
      <c r="V853" s="65" t="s">
        <v>2626</v>
      </c>
    </row>
    <row r="854" ht="15" spans="1:22">
      <c r="A854" s="65" t="s">
        <v>2419</v>
      </c>
      <c r="B854" s="65" t="s">
        <v>68</v>
      </c>
      <c r="C854" s="65" t="s">
        <v>35</v>
      </c>
      <c r="D854" s="65" t="s">
        <v>2627</v>
      </c>
      <c r="E854" s="65" t="s">
        <v>2628</v>
      </c>
      <c r="F854" s="65" t="s">
        <v>2422</v>
      </c>
      <c r="G854" s="65" t="s">
        <v>2422</v>
      </c>
      <c r="H854" s="65" t="s">
        <v>72</v>
      </c>
      <c r="I854" s="65" t="s">
        <v>2422</v>
      </c>
      <c r="J854" s="65" t="s">
        <v>2580</v>
      </c>
      <c r="K854" s="71">
        <v>44721</v>
      </c>
      <c r="L854" s="65" t="s">
        <v>2581</v>
      </c>
      <c r="M854" s="65" t="s">
        <v>1938</v>
      </c>
      <c r="N854" s="65">
        <v>114000</v>
      </c>
      <c r="O854" s="65" t="s">
        <v>1939</v>
      </c>
      <c r="P854" s="65">
        <f>VLOOKUP(D854,资产包数据!B:G,5,0)</f>
        <v>60</v>
      </c>
      <c r="Q854" s="65">
        <v>2530</v>
      </c>
      <c r="R854" s="65"/>
      <c r="S854" s="65">
        <v>7590</v>
      </c>
      <c r="T854" s="65">
        <v>7590</v>
      </c>
      <c r="U854" s="65">
        <f>VLOOKUP(D854,资产包数据!B:N,13,0)</f>
        <v>78.02</v>
      </c>
      <c r="V854" s="65" t="s">
        <v>2515</v>
      </c>
    </row>
    <row r="855" ht="15" spans="1:22">
      <c r="A855" s="65" t="s">
        <v>2419</v>
      </c>
      <c r="B855" s="65" t="s">
        <v>68</v>
      </c>
      <c r="C855" s="65" t="s">
        <v>35</v>
      </c>
      <c r="D855" s="65" t="s">
        <v>2629</v>
      </c>
      <c r="E855" s="65" t="s">
        <v>2630</v>
      </c>
      <c r="F855" s="65" t="s">
        <v>2422</v>
      </c>
      <c r="G855" s="65" t="s">
        <v>2422</v>
      </c>
      <c r="H855" s="65" t="s">
        <v>72</v>
      </c>
      <c r="I855" s="65" t="s">
        <v>2422</v>
      </c>
      <c r="J855" s="65" t="s">
        <v>2580</v>
      </c>
      <c r="K855" s="71">
        <v>44721</v>
      </c>
      <c r="L855" s="65" t="s">
        <v>2581</v>
      </c>
      <c r="M855" s="65" t="s">
        <v>1938</v>
      </c>
      <c r="N855" s="65">
        <v>114000</v>
      </c>
      <c r="O855" s="65" t="s">
        <v>1939</v>
      </c>
      <c r="P855" s="65">
        <f>VLOOKUP(D855,资产包数据!B:G,5,0)</f>
        <v>60</v>
      </c>
      <c r="Q855" s="65">
        <v>2530</v>
      </c>
      <c r="R855" s="65"/>
      <c r="S855" s="65">
        <v>7590</v>
      </c>
      <c r="T855" s="65">
        <v>7590</v>
      </c>
      <c r="U855" s="65">
        <f>VLOOKUP(D855,资产包数据!B:N,13,0)</f>
        <v>78.02</v>
      </c>
      <c r="V855" s="65" t="s">
        <v>2631</v>
      </c>
    </row>
    <row r="856" ht="15" spans="1:22">
      <c r="A856" s="65" t="s">
        <v>178</v>
      </c>
      <c r="B856" s="65" t="s">
        <v>68</v>
      </c>
      <c r="C856" s="65" t="s">
        <v>35</v>
      </c>
      <c r="D856" s="65" t="s">
        <v>2632</v>
      </c>
      <c r="E856" s="65" t="s">
        <v>2633</v>
      </c>
      <c r="F856" s="65" t="s">
        <v>1935</v>
      </c>
      <c r="G856" s="65" t="s">
        <v>1935</v>
      </c>
      <c r="H856" s="65" t="s">
        <v>72</v>
      </c>
      <c r="I856" s="65" t="s">
        <v>1935</v>
      </c>
      <c r="J856" s="65" t="s">
        <v>2634</v>
      </c>
      <c r="K856" s="71">
        <v>44763</v>
      </c>
      <c r="L856" s="65" t="s">
        <v>1937</v>
      </c>
      <c r="M856" s="65" t="s">
        <v>1938</v>
      </c>
      <c r="N856" s="65">
        <v>114000</v>
      </c>
      <c r="O856" s="65" t="s">
        <v>1939</v>
      </c>
      <c r="P856" s="65">
        <f>VLOOKUP(D856,资产包数据!B:G,5,0)</f>
        <v>60</v>
      </c>
      <c r="Q856" s="65">
        <v>2530</v>
      </c>
      <c r="R856" s="65"/>
      <c r="S856" s="65">
        <v>5060</v>
      </c>
      <c r="T856" s="65">
        <v>5060</v>
      </c>
      <c r="U856" s="65">
        <f>VLOOKUP(D856,资产包数据!B:N,13,0)</f>
        <v>78.02</v>
      </c>
      <c r="V856" s="65" t="s">
        <v>2635</v>
      </c>
    </row>
    <row r="857" ht="15" spans="1:22">
      <c r="A857" s="65" t="s">
        <v>178</v>
      </c>
      <c r="B857" s="65" t="s">
        <v>68</v>
      </c>
      <c r="C857" s="65" t="s">
        <v>35</v>
      </c>
      <c r="D857" s="65" t="s">
        <v>2636</v>
      </c>
      <c r="E857" s="65" t="s">
        <v>2637</v>
      </c>
      <c r="F857" s="65" t="s">
        <v>1935</v>
      </c>
      <c r="G857" s="65" t="s">
        <v>1935</v>
      </c>
      <c r="H857" s="65" t="s">
        <v>72</v>
      </c>
      <c r="I857" s="65" t="s">
        <v>1935</v>
      </c>
      <c r="J857" s="65" t="s">
        <v>1936</v>
      </c>
      <c r="K857" s="71">
        <v>44760</v>
      </c>
      <c r="L857" s="65" t="s">
        <v>1937</v>
      </c>
      <c r="M857" s="65" t="s">
        <v>1938</v>
      </c>
      <c r="N857" s="65">
        <v>114000</v>
      </c>
      <c r="O857" s="65" t="s">
        <v>1939</v>
      </c>
      <c r="P857" s="65">
        <f>VLOOKUP(D857,资产包数据!B:G,5,0)</f>
        <v>60</v>
      </c>
      <c r="Q857" s="65">
        <v>2530</v>
      </c>
      <c r="R857" s="65"/>
      <c r="S857" s="65">
        <v>5060</v>
      </c>
      <c r="T857" s="65">
        <v>5060</v>
      </c>
      <c r="U857" s="65">
        <f>VLOOKUP(D857,资产包数据!B:N,13,0)</f>
        <v>78.02</v>
      </c>
      <c r="V857" s="65" t="s">
        <v>2638</v>
      </c>
    </row>
    <row r="858" ht="15" spans="1:22">
      <c r="A858" s="65" t="s">
        <v>178</v>
      </c>
      <c r="B858" s="65" t="s">
        <v>68</v>
      </c>
      <c r="C858" s="65" t="s">
        <v>35</v>
      </c>
      <c r="D858" s="65" t="s">
        <v>2639</v>
      </c>
      <c r="E858" s="65" t="s">
        <v>2640</v>
      </c>
      <c r="F858" s="65" t="s">
        <v>1935</v>
      </c>
      <c r="G858" s="65" t="s">
        <v>1935</v>
      </c>
      <c r="H858" s="65" t="s">
        <v>72</v>
      </c>
      <c r="I858" s="65" t="s">
        <v>1935</v>
      </c>
      <c r="J858" s="65" t="s">
        <v>2641</v>
      </c>
      <c r="K858" s="71">
        <v>44758</v>
      </c>
      <c r="L858" s="65" t="s">
        <v>1937</v>
      </c>
      <c r="M858" s="65" t="s">
        <v>1938</v>
      </c>
      <c r="N858" s="65">
        <v>114000</v>
      </c>
      <c r="O858" s="65" t="s">
        <v>1939</v>
      </c>
      <c r="P858" s="65">
        <f>VLOOKUP(D858,资产包数据!B:G,5,0)</f>
        <v>60</v>
      </c>
      <c r="Q858" s="65">
        <v>2530</v>
      </c>
      <c r="R858" s="65"/>
      <c r="S858" s="65">
        <v>5060</v>
      </c>
      <c r="T858" s="65">
        <v>5060</v>
      </c>
      <c r="U858" s="65">
        <f>VLOOKUP(D858,资产包数据!B:N,13,0)</f>
        <v>78.02</v>
      </c>
      <c r="V858" s="65" t="s">
        <v>2642</v>
      </c>
    </row>
    <row r="859" ht="15" spans="1:22">
      <c r="A859" s="65" t="s">
        <v>178</v>
      </c>
      <c r="B859" s="65" t="s">
        <v>68</v>
      </c>
      <c r="C859" s="65" t="s">
        <v>35</v>
      </c>
      <c r="D859" s="65" t="s">
        <v>2643</v>
      </c>
      <c r="E859" s="65" t="s">
        <v>2644</v>
      </c>
      <c r="F859" s="65" t="s">
        <v>1935</v>
      </c>
      <c r="G859" s="65" t="s">
        <v>1935</v>
      </c>
      <c r="H859" s="65" t="s">
        <v>72</v>
      </c>
      <c r="I859" s="65" t="s">
        <v>1935</v>
      </c>
      <c r="J859" s="65" t="s">
        <v>2645</v>
      </c>
      <c r="K859" s="71">
        <v>44767</v>
      </c>
      <c r="L859" s="65" t="s">
        <v>1937</v>
      </c>
      <c r="M859" s="65" t="s">
        <v>1938</v>
      </c>
      <c r="N859" s="65">
        <v>114000</v>
      </c>
      <c r="O859" s="65" t="s">
        <v>1939</v>
      </c>
      <c r="P859" s="65">
        <f>VLOOKUP(D859,资产包数据!B:G,5,0)</f>
        <v>60</v>
      </c>
      <c r="Q859" s="65">
        <v>2530</v>
      </c>
      <c r="R859" s="65"/>
      <c r="S859" s="65">
        <v>5060</v>
      </c>
      <c r="T859" s="65">
        <v>5060</v>
      </c>
      <c r="U859" s="65">
        <f>VLOOKUP(D859,资产包数据!B:N,13,0)</f>
        <v>78.02</v>
      </c>
      <c r="V859" s="65" t="s">
        <v>2646</v>
      </c>
    </row>
    <row r="860" ht="15" spans="1:22">
      <c r="A860" s="65" t="s">
        <v>178</v>
      </c>
      <c r="B860" s="65" t="s">
        <v>68</v>
      </c>
      <c r="C860" s="65" t="s">
        <v>35</v>
      </c>
      <c r="D860" s="65" t="s">
        <v>2647</v>
      </c>
      <c r="E860" s="65" t="s">
        <v>2648</v>
      </c>
      <c r="F860" s="65" t="s">
        <v>1935</v>
      </c>
      <c r="G860" s="65" t="s">
        <v>1935</v>
      </c>
      <c r="H860" s="65" t="s">
        <v>72</v>
      </c>
      <c r="I860" s="65" t="s">
        <v>1935</v>
      </c>
      <c r="J860" s="65" t="s">
        <v>2641</v>
      </c>
      <c r="K860" s="71">
        <v>44758</v>
      </c>
      <c r="L860" s="65" t="s">
        <v>1937</v>
      </c>
      <c r="M860" s="65" t="s">
        <v>1938</v>
      </c>
      <c r="N860" s="65">
        <v>114000</v>
      </c>
      <c r="O860" s="65" t="s">
        <v>1939</v>
      </c>
      <c r="P860" s="65">
        <f>VLOOKUP(D860,资产包数据!B:G,5,0)</f>
        <v>60</v>
      </c>
      <c r="Q860" s="65">
        <v>2530</v>
      </c>
      <c r="R860" s="65"/>
      <c r="S860" s="65">
        <v>5060</v>
      </c>
      <c r="T860" s="65">
        <v>5060</v>
      </c>
      <c r="U860" s="65">
        <f>VLOOKUP(D860,资产包数据!B:N,13,0)</f>
        <v>78.02</v>
      </c>
      <c r="V860" s="65" t="s">
        <v>2642</v>
      </c>
    </row>
    <row r="861" ht="15" spans="1:22">
      <c r="A861" s="65" t="s">
        <v>178</v>
      </c>
      <c r="B861" s="65" t="s">
        <v>68</v>
      </c>
      <c r="C861" s="65" t="s">
        <v>35</v>
      </c>
      <c r="D861" s="65" t="s">
        <v>2649</v>
      </c>
      <c r="E861" s="65" t="s">
        <v>2650</v>
      </c>
      <c r="F861" s="65" t="s">
        <v>1935</v>
      </c>
      <c r="G861" s="65" t="s">
        <v>1935</v>
      </c>
      <c r="H861" s="65" t="s">
        <v>72</v>
      </c>
      <c r="I861" s="65" t="s">
        <v>1935</v>
      </c>
      <c r="J861" s="65" t="s">
        <v>2641</v>
      </c>
      <c r="K861" s="71">
        <v>44758</v>
      </c>
      <c r="L861" s="65" t="s">
        <v>1937</v>
      </c>
      <c r="M861" s="65" t="s">
        <v>1938</v>
      </c>
      <c r="N861" s="65">
        <v>114000</v>
      </c>
      <c r="O861" s="65" t="s">
        <v>1939</v>
      </c>
      <c r="P861" s="65">
        <f>VLOOKUP(D861,资产包数据!B:G,5,0)</f>
        <v>60</v>
      </c>
      <c r="Q861" s="65">
        <v>2530</v>
      </c>
      <c r="R861" s="65"/>
      <c r="S861" s="65">
        <v>5060</v>
      </c>
      <c r="T861" s="65">
        <v>5060</v>
      </c>
      <c r="U861" s="65">
        <f>VLOOKUP(D861,资产包数据!B:N,13,0)</f>
        <v>78.02</v>
      </c>
      <c r="V861" s="65" t="s">
        <v>2642</v>
      </c>
    </row>
    <row r="862" ht="15" spans="1:22">
      <c r="A862" s="65" t="s">
        <v>178</v>
      </c>
      <c r="B862" s="65" t="s">
        <v>68</v>
      </c>
      <c r="C862" s="65" t="s">
        <v>35</v>
      </c>
      <c r="D862" s="65" t="s">
        <v>2651</v>
      </c>
      <c r="E862" s="65" t="s">
        <v>2652</v>
      </c>
      <c r="F862" s="65" t="s">
        <v>1935</v>
      </c>
      <c r="G862" s="65" t="s">
        <v>1935</v>
      </c>
      <c r="H862" s="65" t="s">
        <v>72</v>
      </c>
      <c r="I862" s="65" t="s">
        <v>1935</v>
      </c>
      <c r="J862" s="65" t="s">
        <v>2645</v>
      </c>
      <c r="K862" s="71">
        <v>44767</v>
      </c>
      <c r="L862" s="65" t="s">
        <v>1937</v>
      </c>
      <c r="M862" s="65" t="s">
        <v>1938</v>
      </c>
      <c r="N862" s="65">
        <v>114000</v>
      </c>
      <c r="O862" s="65" t="s">
        <v>1939</v>
      </c>
      <c r="P862" s="65">
        <f>VLOOKUP(D862,资产包数据!B:G,5,0)</f>
        <v>60</v>
      </c>
      <c r="Q862" s="65">
        <v>2530</v>
      </c>
      <c r="R862" s="65"/>
      <c r="S862" s="65">
        <v>5060</v>
      </c>
      <c r="T862" s="65">
        <v>5060</v>
      </c>
      <c r="U862" s="65">
        <f>VLOOKUP(D862,资产包数据!B:N,13,0)</f>
        <v>78.02</v>
      </c>
      <c r="V862" s="65" t="s">
        <v>2653</v>
      </c>
    </row>
    <row r="863" ht="15" spans="1:22">
      <c r="A863" s="65" t="s">
        <v>178</v>
      </c>
      <c r="B863" s="65" t="s">
        <v>68</v>
      </c>
      <c r="C863" s="65" t="s">
        <v>35</v>
      </c>
      <c r="D863" s="65" t="s">
        <v>2654</v>
      </c>
      <c r="E863" s="65" t="s">
        <v>2655</v>
      </c>
      <c r="F863" s="65" t="s">
        <v>1935</v>
      </c>
      <c r="G863" s="65" t="s">
        <v>1935</v>
      </c>
      <c r="H863" s="65" t="s">
        <v>72</v>
      </c>
      <c r="I863" s="65" t="s">
        <v>1935</v>
      </c>
      <c r="J863" s="65" t="s">
        <v>2645</v>
      </c>
      <c r="K863" s="71">
        <v>44767</v>
      </c>
      <c r="L863" s="65" t="s">
        <v>1937</v>
      </c>
      <c r="M863" s="65" t="s">
        <v>1938</v>
      </c>
      <c r="N863" s="65">
        <v>114000</v>
      </c>
      <c r="O863" s="65" t="s">
        <v>1939</v>
      </c>
      <c r="P863" s="65">
        <f>VLOOKUP(D863,资产包数据!B:G,5,0)</f>
        <v>60</v>
      </c>
      <c r="Q863" s="65">
        <v>2530</v>
      </c>
      <c r="R863" s="65"/>
      <c r="S863" s="65">
        <v>5060</v>
      </c>
      <c r="T863" s="65">
        <v>5060</v>
      </c>
      <c r="U863" s="65">
        <f>VLOOKUP(D863,资产包数据!B:N,13,0)</f>
        <v>78.02</v>
      </c>
      <c r="V863" s="65" t="s">
        <v>2656</v>
      </c>
    </row>
    <row r="864" ht="15" spans="1:22">
      <c r="A864" s="65" t="s">
        <v>178</v>
      </c>
      <c r="B864" s="65" t="s">
        <v>68</v>
      </c>
      <c r="C864" s="65" t="s">
        <v>35</v>
      </c>
      <c r="D864" s="65" t="s">
        <v>2657</v>
      </c>
      <c r="E864" s="65" t="s">
        <v>2658</v>
      </c>
      <c r="F864" s="65" t="s">
        <v>1935</v>
      </c>
      <c r="G864" s="65" t="s">
        <v>1935</v>
      </c>
      <c r="H864" s="65" t="s">
        <v>72</v>
      </c>
      <c r="I864" s="65" t="s">
        <v>1935</v>
      </c>
      <c r="J864" s="65" t="s">
        <v>2659</v>
      </c>
      <c r="K864" s="71">
        <v>44770</v>
      </c>
      <c r="L864" s="65" t="s">
        <v>1937</v>
      </c>
      <c r="M864" s="65" t="s">
        <v>1938</v>
      </c>
      <c r="N864" s="65">
        <v>114000</v>
      </c>
      <c r="O864" s="65" t="s">
        <v>1939</v>
      </c>
      <c r="P864" s="65">
        <f>VLOOKUP(D864,资产包数据!B:G,5,0)</f>
        <v>60</v>
      </c>
      <c r="Q864" s="65">
        <v>2530</v>
      </c>
      <c r="R864" s="65"/>
      <c r="S864" s="65">
        <v>5060</v>
      </c>
      <c r="T864" s="65">
        <v>5060</v>
      </c>
      <c r="U864" s="65">
        <f>VLOOKUP(D864,资产包数据!B:N,13,0)</f>
        <v>78.02</v>
      </c>
      <c r="V864" s="65" t="s">
        <v>2660</v>
      </c>
    </row>
    <row r="865" ht="15" spans="1:22">
      <c r="A865" s="65" t="s">
        <v>178</v>
      </c>
      <c r="B865" s="65" t="s">
        <v>68</v>
      </c>
      <c r="C865" s="65" t="s">
        <v>35</v>
      </c>
      <c r="D865" s="65" t="s">
        <v>2661</v>
      </c>
      <c r="E865" s="65" t="s">
        <v>2662</v>
      </c>
      <c r="F865" s="65" t="s">
        <v>1935</v>
      </c>
      <c r="G865" s="65" t="s">
        <v>1935</v>
      </c>
      <c r="H865" s="65" t="s">
        <v>72</v>
      </c>
      <c r="I865" s="65" t="s">
        <v>1935</v>
      </c>
      <c r="J865" s="65" t="s">
        <v>2663</v>
      </c>
      <c r="K865" s="71">
        <v>44757</v>
      </c>
      <c r="L865" s="65" t="s">
        <v>1937</v>
      </c>
      <c r="M865" s="65" t="s">
        <v>1938</v>
      </c>
      <c r="N865" s="65">
        <v>114000</v>
      </c>
      <c r="O865" s="65" t="s">
        <v>1939</v>
      </c>
      <c r="P865" s="65">
        <f>VLOOKUP(D865,资产包数据!B:G,5,0)</f>
        <v>60</v>
      </c>
      <c r="Q865" s="65">
        <v>2530</v>
      </c>
      <c r="R865" s="65"/>
      <c r="S865" s="65">
        <v>5060</v>
      </c>
      <c r="T865" s="65">
        <v>5060</v>
      </c>
      <c r="U865" s="65">
        <f>VLOOKUP(D865,资产包数据!B:N,13,0)</f>
        <v>78.02</v>
      </c>
      <c r="V865" s="65" t="s">
        <v>2664</v>
      </c>
    </row>
    <row r="866" ht="15" spans="1:22">
      <c r="A866" s="65" t="s">
        <v>178</v>
      </c>
      <c r="B866" s="65" t="s">
        <v>68</v>
      </c>
      <c r="C866" s="65" t="s">
        <v>35</v>
      </c>
      <c r="D866" s="65" t="s">
        <v>2665</v>
      </c>
      <c r="E866" s="65" t="s">
        <v>2666</v>
      </c>
      <c r="F866" s="65" t="s">
        <v>1935</v>
      </c>
      <c r="G866" s="65" t="s">
        <v>1935</v>
      </c>
      <c r="H866" s="65" t="s">
        <v>72</v>
      </c>
      <c r="I866" s="65" t="s">
        <v>1935</v>
      </c>
      <c r="J866" s="65" t="s">
        <v>2634</v>
      </c>
      <c r="K866" s="71">
        <v>44763</v>
      </c>
      <c r="L866" s="65" t="s">
        <v>1937</v>
      </c>
      <c r="M866" s="65" t="s">
        <v>1938</v>
      </c>
      <c r="N866" s="65">
        <v>114000</v>
      </c>
      <c r="O866" s="65" t="s">
        <v>1939</v>
      </c>
      <c r="P866" s="65">
        <f>VLOOKUP(D866,资产包数据!B:G,5,0)</f>
        <v>60</v>
      </c>
      <c r="Q866" s="65">
        <v>2530</v>
      </c>
      <c r="R866" s="65"/>
      <c r="S866" s="65">
        <v>5060</v>
      </c>
      <c r="T866" s="65">
        <v>5060</v>
      </c>
      <c r="U866" s="65">
        <f>VLOOKUP(D866,资产包数据!B:N,13,0)</f>
        <v>78.02</v>
      </c>
      <c r="V866" s="65" t="s">
        <v>2667</v>
      </c>
    </row>
    <row r="867" ht="15" spans="1:22">
      <c r="A867" s="65" t="s">
        <v>178</v>
      </c>
      <c r="B867" s="65" t="s">
        <v>68</v>
      </c>
      <c r="C867" s="65" t="s">
        <v>35</v>
      </c>
      <c r="D867" s="65" t="s">
        <v>2668</v>
      </c>
      <c r="E867" s="65" t="s">
        <v>2669</v>
      </c>
      <c r="F867" s="65" t="s">
        <v>1935</v>
      </c>
      <c r="G867" s="65" t="s">
        <v>1935</v>
      </c>
      <c r="H867" s="65" t="s">
        <v>72</v>
      </c>
      <c r="I867" s="65" t="s">
        <v>1935</v>
      </c>
      <c r="J867" s="65" t="s">
        <v>2641</v>
      </c>
      <c r="K867" s="71">
        <v>44758</v>
      </c>
      <c r="L867" s="65" t="s">
        <v>1937</v>
      </c>
      <c r="M867" s="65" t="s">
        <v>1938</v>
      </c>
      <c r="N867" s="65">
        <v>114000</v>
      </c>
      <c r="O867" s="65" t="s">
        <v>1939</v>
      </c>
      <c r="P867" s="65">
        <f>VLOOKUP(D867,资产包数据!B:G,5,0)</f>
        <v>60</v>
      </c>
      <c r="Q867" s="65">
        <v>2530</v>
      </c>
      <c r="R867" s="65"/>
      <c r="S867" s="65">
        <v>5060</v>
      </c>
      <c r="T867" s="65">
        <v>5060</v>
      </c>
      <c r="U867" s="65">
        <f>VLOOKUP(D867,资产包数据!B:N,13,0)</f>
        <v>78.02</v>
      </c>
      <c r="V867" s="65" t="s">
        <v>2670</v>
      </c>
    </row>
    <row r="868" ht="15" spans="1:22">
      <c r="A868" s="65" t="s">
        <v>178</v>
      </c>
      <c r="B868" s="65" t="s">
        <v>68</v>
      </c>
      <c r="C868" s="65" t="s">
        <v>35</v>
      </c>
      <c r="D868" s="65" t="s">
        <v>2671</v>
      </c>
      <c r="E868" s="65" t="s">
        <v>2672</v>
      </c>
      <c r="F868" s="65" t="s">
        <v>1935</v>
      </c>
      <c r="G868" s="65" t="s">
        <v>1935</v>
      </c>
      <c r="H868" s="65" t="s">
        <v>72</v>
      </c>
      <c r="I868" s="65" t="s">
        <v>1935</v>
      </c>
      <c r="J868" s="65" t="s">
        <v>2673</v>
      </c>
      <c r="K868" s="71">
        <v>44743</v>
      </c>
      <c r="L868" s="65" t="s">
        <v>1937</v>
      </c>
      <c r="M868" s="65" t="s">
        <v>1938</v>
      </c>
      <c r="N868" s="65">
        <v>114000</v>
      </c>
      <c r="O868" s="65" t="s">
        <v>1939</v>
      </c>
      <c r="P868" s="65">
        <f>VLOOKUP(D868,资产包数据!B:G,5,0)</f>
        <v>60</v>
      </c>
      <c r="Q868" s="65">
        <v>2530</v>
      </c>
      <c r="R868" s="65"/>
      <c r="S868" s="65">
        <v>5060</v>
      </c>
      <c r="T868" s="65">
        <v>5060</v>
      </c>
      <c r="U868" s="65">
        <f>VLOOKUP(D868,资产包数据!B:N,13,0)</f>
        <v>78.02</v>
      </c>
      <c r="V868" s="65" t="s">
        <v>2674</v>
      </c>
    </row>
    <row r="869" ht="15" spans="1:22">
      <c r="A869" s="65" t="s">
        <v>178</v>
      </c>
      <c r="B869" s="65" t="s">
        <v>68</v>
      </c>
      <c r="C869" s="65" t="s">
        <v>35</v>
      </c>
      <c r="D869" s="65" t="s">
        <v>2675</v>
      </c>
      <c r="E869" s="65" t="s">
        <v>2676</v>
      </c>
      <c r="F869" s="65" t="s">
        <v>1935</v>
      </c>
      <c r="G869" s="65" t="s">
        <v>1935</v>
      </c>
      <c r="H869" s="65" t="s">
        <v>72</v>
      </c>
      <c r="I869" s="65" t="s">
        <v>1935</v>
      </c>
      <c r="J869" s="65" t="s">
        <v>2673</v>
      </c>
      <c r="K869" s="71">
        <v>44743</v>
      </c>
      <c r="L869" s="65" t="s">
        <v>1937</v>
      </c>
      <c r="M869" s="65" t="s">
        <v>1938</v>
      </c>
      <c r="N869" s="65">
        <v>114000</v>
      </c>
      <c r="O869" s="65" t="s">
        <v>1939</v>
      </c>
      <c r="P869" s="65">
        <f>VLOOKUP(D869,资产包数据!B:G,5,0)</f>
        <v>60</v>
      </c>
      <c r="Q869" s="65">
        <v>2530</v>
      </c>
      <c r="R869" s="65"/>
      <c r="S869" s="65">
        <v>5060</v>
      </c>
      <c r="T869" s="65">
        <v>5060</v>
      </c>
      <c r="U869" s="65">
        <f>VLOOKUP(D869,资产包数据!B:N,13,0)</f>
        <v>78.02</v>
      </c>
      <c r="V869" s="65" t="s">
        <v>2677</v>
      </c>
    </row>
    <row r="870" ht="15" spans="1:22">
      <c r="A870" s="65" t="s">
        <v>178</v>
      </c>
      <c r="B870" s="65" t="s">
        <v>68</v>
      </c>
      <c r="C870" s="65" t="s">
        <v>35</v>
      </c>
      <c r="D870" s="65" t="s">
        <v>2678</v>
      </c>
      <c r="E870" s="65" t="s">
        <v>2679</v>
      </c>
      <c r="F870" s="65" t="s">
        <v>1935</v>
      </c>
      <c r="G870" s="65" t="s">
        <v>1935</v>
      </c>
      <c r="H870" s="65" t="s">
        <v>72</v>
      </c>
      <c r="I870" s="65" t="s">
        <v>1935</v>
      </c>
      <c r="J870" s="65" t="s">
        <v>2673</v>
      </c>
      <c r="K870" s="71">
        <v>44743</v>
      </c>
      <c r="L870" s="65" t="s">
        <v>1937</v>
      </c>
      <c r="M870" s="65" t="s">
        <v>1938</v>
      </c>
      <c r="N870" s="65">
        <v>114000</v>
      </c>
      <c r="O870" s="65" t="s">
        <v>1939</v>
      </c>
      <c r="P870" s="65">
        <f>VLOOKUP(D870,资产包数据!B:G,5,0)</f>
        <v>60</v>
      </c>
      <c r="Q870" s="65">
        <v>2530</v>
      </c>
      <c r="R870" s="65"/>
      <c r="S870" s="65">
        <v>5060</v>
      </c>
      <c r="T870" s="65">
        <v>5060</v>
      </c>
      <c r="U870" s="65">
        <f>VLOOKUP(D870,资产包数据!B:N,13,0)</f>
        <v>78.02</v>
      </c>
      <c r="V870" s="65" t="s">
        <v>2680</v>
      </c>
    </row>
    <row r="871" ht="15" spans="1:22">
      <c r="A871" s="65" t="s">
        <v>178</v>
      </c>
      <c r="B871" s="65" t="s">
        <v>68</v>
      </c>
      <c r="C871" s="65" t="s">
        <v>35</v>
      </c>
      <c r="D871" s="65" t="s">
        <v>2681</v>
      </c>
      <c r="E871" s="65" t="s">
        <v>2682</v>
      </c>
      <c r="F871" s="65" t="s">
        <v>1935</v>
      </c>
      <c r="G871" s="65" t="s">
        <v>1935</v>
      </c>
      <c r="H871" s="65" t="s">
        <v>72</v>
      </c>
      <c r="I871" s="65" t="s">
        <v>1935</v>
      </c>
      <c r="J871" s="65" t="s">
        <v>2673</v>
      </c>
      <c r="K871" s="71">
        <v>44743</v>
      </c>
      <c r="L871" s="65" t="s">
        <v>1937</v>
      </c>
      <c r="M871" s="65" t="s">
        <v>1938</v>
      </c>
      <c r="N871" s="65">
        <v>114000</v>
      </c>
      <c r="O871" s="65" t="s">
        <v>1939</v>
      </c>
      <c r="P871" s="65">
        <f>VLOOKUP(D871,资产包数据!B:G,5,0)</f>
        <v>60</v>
      </c>
      <c r="Q871" s="65">
        <v>2530</v>
      </c>
      <c r="R871" s="65"/>
      <c r="S871" s="65">
        <v>5060</v>
      </c>
      <c r="T871" s="65">
        <v>5060</v>
      </c>
      <c r="U871" s="65">
        <f>VLOOKUP(D871,资产包数据!B:N,13,0)</f>
        <v>78.02</v>
      </c>
      <c r="V871" s="65" t="s">
        <v>2683</v>
      </c>
    </row>
    <row r="872" ht="15" spans="1:22">
      <c r="A872" s="65" t="s">
        <v>178</v>
      </c>
      <c r="B872" s="65" t="s">
        <v>68</v>
      </c>
      <c r="C872" s="65" t="s">
        <v>35</v>
      </c>
      <c r="D872" s="65" t="s">
        <v>2684</v>
      </c>
      <c r="E872" s="65" t="s">
        <v>2685</v>
      </c>
      <c r="F872" s="65" t="s">
        <v>1935</v>
      </c>
      <c r="G872" s="65" t="s">
        <v>1935</v>
      </c>
      <c r="H872" s="65" t="s">
        <v>72</v>
      </c>
      <c r="I872" s="65" t="s">
        <v>1935</v>
      </c>
      <c r="J872" s="65" t="s">
        <v>2673</v>
      </c>
      <c r="K872" s="71">
        <v>44743</v>
      </c>
      <c r="L872" s="65" t="s">
        <v>1937</v>
      </c>
      <c r="M872" s="65" t="s">
        <v>1938</v>
      </c>
      <c r="N872" s="65">
        <v>114000</v>
      </c>
      <c r="O872" s="65" t="s">
        <v>1939</v>
      </c>
      <c r="P872" s="65">
        <f>VLOOKUP(D872,资产包数据!B:G,5,0)</f>
        <v>60</v>
      </c>
      <c r="Q872" s="65">
        <v>2530</v>
      </c>
      <c r="R872" s="65"/>
      <c r="S872" s="65">
        <v>5060</v>
      </c>
      <c r="T872" s="65">
        <v>5060</v>
      </c>
      <c r="U872" s="65">
        <f>VLOOKUP(D872,资产包数据!B:N,13,0)</f>
        <v>78.02</v>
      </c>
      <c r="V872" s="65" t="s">
        <v>2686</v>
      </c>
    </row>
    <row r="873" ht="15" spans="1:22">
      <c r="A873" s="65" t="s">
        <v>178</v>
      </c>
      <c r="B873" s="65" t="s">
        <v>68</v>
      </c>
      <c r="C873" s="65" t="s">
        <v>35</v>
      </c>
      <c r="D873" s="65" t="s">
        <v>2687</v>
      </c>
      <c r="E873" s="65" t="s">
        <v>2688</v>
      </c>
      <c r="F873" s="65" t="s">
        <v>1935</v>
      </c>
      <c r="G873" s="65" t="s">
        <v>1935</v>
      </c>
      <c r="H873" s="65" t="s">
        <v>72</v>
      </c>
      <c r="I873" s="65" t="s">
        <v>1935</v>
      </c>
      <c r="J873" s="65" t="s">
        <v>2673</v>
      </c>
      <c r="K873" s="71">
        <v>44743</v>
      </c>
      <c r="L873" s="65" t="s">
        <v>1937</v>
      </c>
      <c r="M873" s="65" t="s">
        <v>1938</v>
      </c>
      <c r="N873" s="65">
        <v>114000</v>
      </c>
      <c r="O873" s="65" t="s">
        <v>1939</v>
      </c>
      <c r="P873" s="65">
        <f>VLOOKUP(D873,资产包数据!B:G,5,0)</f>
        <v>60</v>
      </c>
      <c r="Q873" s="65">
        <v>2530</v>
      </c>
      <c r="R873" s="65"/>
      <c r="S873" s="65">
        <v>5060</v>
      </c>
      <c r="T873" s="65">
        <v>5060</v>
      </c>
      <c r="U873" s="65">
        <f>VLOOKUP(D873,资产包数据!B:N,13,0)</f>
        <v>78.02</v>
      </c>
      <c r="V873" s="65" t="s">
        <v>2683</v>
      </c>
    </row>
    <row r="874" ht="15" spans="1:22">
      <c r="A874" s="65" t="s">
        <v>178</v>
      </c>
      <c r="B874" s="65" t="s">
        <v>68</v>
      </c>
      <c r="C874" s="65" t="s">
        <v>35</v>
      </c>
      <c r="D874" s="65" t="s">
        <v>2689</v>
      </c>
      <c r="E874" s="65" t="s">
        <v>2690</v>
      </c>
      <c r="F874" s="65" t="s">
        <v>1935</v>
      </c>
      <c r="G874" s="65" t="s">
        <v>1935</v>
      </c>
      <c r="H874" s="65" t="s">
        <v>72</v>
      </c>
      <c r="I874" s="65" t="s">
        <v>1935</v>
      </c>
      <c r="J874" s="65" t="s">
        <v>2673</v>
      </c>
      <c r="K874" s="71">
        <v>44743</v>
      </c>
      <c r="L874" s="65" t="s">
        <v>1937</v>
      </c>
      <c r="M874" s="65" t="s">
        <v>1938</v>
      </c>
      <c r="N874" s="65">
        <v>114000</v>
      </c>
      <c r="O874" s="65" t="s">
        <v>1939</v>
      </c>
      <c r="P874" s="65">
        <f>VLOOKUP(D874,资产包数据!B:G,5,0)</f>
        <v>60</v>
      </c>
      <c r="Q874" s="65">
        <v>2530</v>
      </c>
      <c r="R874" s="65"/>
      <c r="S874" s="65">
        <v>5060</v>
      </c>
      <c r="T874" s="65">
        <v>5060</v>
      </c>
      <c r="U874" s="65">
        <f>VLOOKUP(D874,资产包数据!B:N,13,0)</f>
        <v>78.02</v>
      </c>
      <c r="V874" s="65" t="s">
        <v>2683</v>
      </c>
    </row>
    <row r="875" ht="15" spans="1:22">
      <c r="A875" s="65" t="s">
        <v>178</v>
      </c>
      <c r="B875" s="65" t="s">
        <v>68</v>
      </c>
      <c r="C875" s="65" t="s">
        <v>35</v>
      </c>
      <c r="D875" s="65" t="s">
        <v>2691</v>
      </c>
      <c r="E875" s="65" t="s">
        <v>2692</v>
      </c>
      <c r="F875" s="65" t="s">
        <v>1935</v>
      </c>
      <c r="G875" s="65" t="s">
        <v>1935</v>
      </c>
      <c r="H875" s="65" t="s">
        <v>72</v>
      </c>
      <c r="I875" s="65" t="s">
        <v>1935</v>
      </c>
      <c r="J875" s="65" t="s">
        <v>2673</v>
      </c>
      <c r="K875" s="71">
        <v>44743</v>
      </c>
      <c r="L875" s="65" t="s">
        <v>1937</v>
      </c>
      <c r="M875" s="65" t="s">
        <v>1938</v>
      </c>
      <c r="N875" s="65">
        <v>114000</v>
      </c>
      <c r="O875" s="65" t="s">
        <v>1939</v>
      </c>
      <c r="P875" s="65">
        <f>VLOOKUP(D875,资产包数据!B:G,5,0)</f>
        <v>60</v>
      </c>
      <c r="Q875" s="65">
        <v>2530</v>
      </c>
      <c r="R875" s="65"/>
      <c r="S875" s="65">
        <v>5060</v>
      </c>
      <c r="T875" s="65">
        <v>5060</v>
      </c>
      <c r="U875" s="65">
        <f>VLOOKUP(D875,资产包数据!B:N,13,0)</f>
        <v>78.02</v>
      </c>
      <c r="V875" s="65" t="s">
        <v>2693</v>
      </c>
    </row>
    <row r="876" ht="15" spans="1:22">
      <c r="A876" s="65" t="s">
        <v>178</v>
      </c>
      <c r="B876" s="65" t="s">
        <v>68</v>
      </c>
      <c r="C876" s="65" t="s">
        <v>35</v>
      </c>
      <c r="D876" s="65" t="s">
        <v>2694</v>
      </c>
      <c r="E876" s="65" t="s">
        <v>2695</v>
      </c>
      <c r="F876" s="65" t="s">
        <v>1935</v>
      </c>
      <c r="G876" s="65" t="s">
        <v>1935</v>
      </c>
      <c r="H876" s="65" t="s">
        <v>72</v>
      </c>
      <c r="I876" s="65" t="s">
        <v>1935</v>
      </c>
      <c r="J876" s="65" t="s">
        <v>2673</v>
      </c>
      <c r="K876" s="71">
        <v>44743</v>
      </c>
      <c r="L876" s="65" t="s">
        <v>1937</v>
      </c>
      <c r="M876" s="65" t="s">
        <v>1938</v>
      </c>
      <c r="N876" s="65">
        <v>114000</v>
      </c>
      <c r="O876" s="65" t="s">
        <v>1939</v>
      </c>
      <c r="P876" s="65">
        <f>VLOOKUP(D876,资产包数据!B:G,5,0)</f>
        <v>60</v>
      </c>
      <c r="Q876" s="65">
        <v>2530</v>
      </c>
      <c r="R876" s="65"/>
      <c r="S876" s="65">
        <v>5060</v>
      </c>
      <c r="T876" s="65">
        <v>5060</v>
      </c>
      <c r="U876" s="65">
        <f>VLOOKUP(D876,资产包数据!B:N,13,0)</f>
        <v>78.02</v>
      </c>
      <c r="V876" s="65" t="s">
        <v>2683</v>
      </c>
    </row>
    <row r="877" ht="15" spans="1:22">
      <c r="A877" s="65" t="s">
        <v>178</v>
      </c>
      <c r="B877" s="65" t="s">
        <v>68</v>
      </c>
      <c r="C877" s="65" t="s">
        <v>35</v>
      </c>
      <c r="D877" s="65" t="s">
        <v>2696</v>
      </c>
      <c r="E877" s="65" t="s">
        <v>2697</v>
      </c>
      <c r="F877" s="65" t="s">
        <v>1935</v>
      </c>
      <c r="G877" s="65" t="s">
        <v>1935</v>
      </c>
      <c r="H877" s="65" t="s">
        <v>72</v>
      </c>
      <c r="I877" s="65" t="s">
        <v>1935</v>
      </c>
      <c r="J877" s="65" t="s">
        <v>2698</v>
      </c>
      <c r="K877" s="71">
        <v>44729</v>
      </c>
      <c r="L877" s="65" t="s">
        <v>1937</v>
      </c>
      <c r="M877" s="65" t="s">
        <v>1938</v>
      </c>
      <c r="N877" s="65">
        <v>114000</v>
      </c>
      <c r="O877" s="65" t="s">
        <v>1939</v>
      </c>
      <c r="P877" s="65">
        <f>VLOOKUP(D877,资产包数据!B:G,5,0)</f>
        <v>60</v>
      </c>
      <c r="Q877" s="65">
        <v>2530</v>
      </c>
      <c r="R877" s="65"/>
      <c r="S877" s="65">
        <v>7590</v>
      </c>
      <c r="T877" s="65">
        <v>7590</v>
      </c>
      <c r="U877" s="65">
        <f>VLOOKUP(D877,资产包数据!B:N,13,0)</f>
        <v>78.02</v>
      </c>
      <c r="V877" s="65" t="s">
        <v>2699</v>
      </c>
    </row>
    <row r="878" ht="15" spans="1:22">
      <c r="A878" s="65" t="s">
        <v>178</v>
      </c>
      <c r="B878" s="65" t="s">
        <v>68</v>
      </c>
      <c r="C878" s="65" t="s">
        <v>35</v>
      </c>
      <c r="D878" s="65" t="s">
        <v>2700</v>
      </c>
      <c r="E878" s="65" t="s">
        <v>2701</v>
      </c>
      <c r="F878" s="65" t="s">
        <v>1935</v>
      </c>
      <c r="G878" s="65" t="s">
        <v>1935</v>
      </c>
      <c r="H878" s="65" t="s">
        <v>72</v>
      </c>
      <c r="I878" s="65" t="s">
        <v>1935</v>
      </c>
      <c r="J878" s="65" t="s">
        <v>2673</v>
      </c>
      <c r="K878" s="71">
        <v>44743</v>
      </c>
      <c r="L878" s="65" t="s">
        <v>1937</v>
      </c>
      <c r="M878" s="65" t="s">
        <v>1938</v>
      </c>
      <c r="N878" s="65">
        <v>114000</v>
      </c>
      <c r="O878" s="65" t="s">
        <v>1939</v>
      </c>
      <c r="P878" s="65">
        <f>VLOOKUP(D878,资产包数据!B:G,5,0)</f>
        <v>60</v>
      </c>
      <c r="Q878" s="65">
        <v>2530</v>
      </c>
      <c r="R878" s="65"/>
      <c r="S878" s="65">
        <v>5060</v>
      </c>
      <c r="T878" s="65">
        <v>5060</v>
      </c>
      <c r="U878" s="65">
        <f>VLOOKUP(D878,资产包数据!B:N,13,0)</f>
        <v>78.02</v>
      </c>
      <c r="V878" s="65" t="s">
        <v>2683</v>
      </c>
    </row>
    <row r="879" ht="15" spans="1:22">
      <c r="A879" s="65" t="s">
        <v>178</v>
      </c>
      <c r="B879" s="65" t="s">
        <v>68</v>
      </c>
      <c r="C879" s="65" t="s">
        <v>35</v>
      </c>
      <c r="D879" s="65" t="s">
        <v>2702</v>
      </c>
      <c r="E879" s="65" t="s">
        <v>2703</v>
      </c>
      <c r="F879" s="65" t="s">
        <v>1935</v>
      </c>
      <c r="G879" s="65" t="s">
        <v>1935</v>
      </c>
      <c r="H879" s="65" t="s">
        <v>72</v>
      </c>
      <c r="I879" s="65" t="s">
        <v>1935</v>
      </c>
      <c r="J879" s="65" t="s">
        <v>2673</v>
      </c>
      <c r="K879" s="71">
        <v>44743</v>
      </c>
      <c r="L879" s="65" t="s">
        <v>1937</v>
      </c>
      <c r="M879" s="65" t="s">
        <v>1938</v>
      </c>
      <c r="N879" s="65">
        <v>114000</v>
      </c>
      <c r="O879" s="65" t="s">
        <v>1939</v>
      </c>
      <c r="P879" s="65">
        <f>VLOOKUP(D879,资产包数据!B:G,5,0)</f>
        <v>60</v>
      </c>
      <c r="Q879" s="65">
        <v>2530</v>
      </c>
      <c r="R879" s="65"/>
      <c r="S879" s="65">
        <v>5060</v>
      </c>
      <c r="T879" s="65">
        <v>5060</v>
      </c>
      <c r="U879" s="65">
        <f>VLOOKUP(D879,资产包数据!B:N,13,0)</f>
        <v>78.02</v>
      </c>
      <c r="V879" s="65" t="s">
        <v>2704</v>
      </c>
    </row>
    <row r="880" ht="15" spans="1:22">
      <c r="A880" s="65" t="s">
        <v>2419</v>
      </c>
      <c r="B880" s="65" t="s">
        <v>68</v>
      </c>
      <c r="C880" s="65" t="s">
        <v>35</v>
      </c>
      <c r="D880" s="65" t="s">
        <v>2705</v>
      </c>
      <c r="E880" s="65" t="s">
        <v>2706</v>
      </c>
      <c r="F880" s="65" t="s">
        <v>2422</v>
      </c>
      <c r="G880" s="65" t="s">
        <v>2422</v>
      </c>
      <c r="H880" s="65" t="s">
        <v>72</v>
      </c>
      <c r="I880" s="65" t="s">
        <v>2422</v>
      </c>
      <c r="J880" s="65" t="s">
        <v>2580</v>
      </c>
      <c r="K880" s="71">
        <v>44721</v>
      </c>
      <c r="L880" s="65" t="s">
        <v>2581</v>
      </c>
      <c r="M880" s="65" t="s">
        <v>1938</v>
      </c>
      <c r="N880" s="65">
        <v>114000</v>
      </c>
      <c r="O880" s="65" t="s">
        <v>1939</v>
      </c>
      <c r="P880" s="65">
        <f>VLOOKUP(D880,资产包数据!B:G,5,0)</f>
        <v>60</v>
      </c>
      <c r="Q880" s="65">
        <v>2530</v>
      </c>
      <c r="R880" s="65"/>
      <c r="S880" s="65">
        <v>7590</v>
      </c>
      <c r="T880" s="65">
        <v>7590</v>
      </c>
      <c r="U880" s="65">
        <f>VLOOKUP(D880,资产包数据!B:N,13,0)</f>
        <v>78.02</v>
      </c>
      <c r="V880" s="65" t="s">
        <v>85</v>
      </c>
    </row>
    <row r="881" ht="15" spans="1:22">
      <c r="A881" s="65" t="s">
        <v>2419</v>
      </c>
      <c r="B881" s="65" t="s">
        <v>68</v>
      </c>
      <c r="C881" s="65" t="s">
        <v>35</v>
      </c>
      <c r="D881" s="65" t="s">
        <v>2707</v>
      </c>
      <c r="E881" s="65" t="s">
        <v>2708</v>
      </c>
      <c r="F881" s="65" t="s">
        <v>2422</v>
      </c>
      <c r="G881" s="65" t="s">
        <v>2422</v>
      </c>
      <c r="H881" s="65" t="s">
        <v>72</v>
      </c>
      <c r="I881" s="65" t="s">
        <v>2422</v>
      </c>
      <c r="J881" s="65" t="s">
        <v>2580</v>
      </c>
      <c r="K881" s="71">
        <v>44721</v>
      </c>
      <c r="L881" s="65" t="s">
        <v>2581</v>
      </c>
      <c r="M881" s="65" t="s">
        <v>1938</v>
      </c>
      <c r="N881" s="65">
        <v>114000</v>
      </c>
      <c r="O881" s="65" t="s">
        <v>1939</v>
      </c>
      <c r="P881" s="65">
        <f>VLOOKUP(D881,资产包数据!B:G,5,0)</f>
        <v>60</v>
      </c>
      <c r="Q881" s="65">
        <v>2530</v>
      </c>
      <c r="R881" s="65"/>
      <c r="S881" s="65">
        <v>7590</v>
      </c>
      <c r="T881" s="65">
        <v>7590</v>
      </c>
      <c r="U881" s="65">
        <f>VLOOKUP(D881,资产包数据!B:N,13,0)</f>
        <v>78.02</v>
      </c>
      <c r="V881" s="65" t="s">
        <v>2709</v>
      </c>
    </row>
    <row r="882" ht="15" spans="1:22">
      <c r="A882" s="65" t="s">
        <v>2419</v>
      </c>
      <c r="B882" s="65" t="s">
        <v>68</v>
      </c>
      <c r="C882" s="65" t="s">
        <v>35</v>
      </c>
      <c r="D882" s="65" t="s">
        <v>2710</v>
      </c>
      <c r="E882" s="65" t="s">
        <v>2711</v>
      </c>
      <c r="F882" s="65" t="s">
        <v>2422</v>
      </c>
      <c r="G882" s="65" t="s">
        <v>2422</v>
      </c>
      <c r="H882" s="65" t="s">
        <v>72</v>
      </c>
      <c r="I882" s="65" t="s">
        <v>2422</v>
      </c>
      <c r="J882" s="65" t="s">
        <v>2580</v>
      </c>
      <c r="K882" s="71">
        <v>44721</v>
      </c>
      <c r="L882" s="65" t="s">
        <v>2581</v>
      </c>
      <c r="M882" s="65" t="s">
        <v>1938</v>
      </c>
      <c r="N882" s="65">
        <v>114000</v>
      </c>
      <c r="O882" s="65" t="s">
        <v>1939</v>
      </c>
      <c r="P882" s="65">
        <f>VLOOKUP(D882,资产包数据!B:G,5,0)</f>
        <v>60</v>
      </c>
      <c r="Q882" s="65">
        <v>2530</v>
      </c>
      <c r="R882" s="65"/>
      <c r="S882" s="65">
        <v>7590</v>
      </c>
      <c r="T882" s="65">
        <v>7590</v>
      </c>
      <c r="U882" s="65">
        <f>VLOOKUP(D882,资产包数据!B:N,13,0)</f>
        <v>78.02</v>
      </c>
      <c r="V882" s="65" t="s">
        <v>2712</v>
      </c>
    </row>
    <row r="883" ht="15" spans="1:22">
      <c r="A883" s="65" t="s">
        <v>2419</v>
      </c>
      <c r="B883" s="65" t="s">
        <v>68</v>
      </c>
      <c r="C883" s="65" t="s">
        <v>35</v>
      </c>
      <c r="D883" s="65" t="s">
        <v>2713</v>
      </c>
      <c r="E883" s="65" t="s">
        <v>2714</v>
      </c>
      <c r="F883" s="65" t="s">
        <v>2422</v>
      </c>
      <c r="G883" s="65" t="s">
        <v>2422</v>
      </c>
      <c r="H883" s="65" t="s">
        <v>72</v>
      </c>
      <c r="I883" s="65" t="s">
        <v>2422</v>
      </c>
      <c r="J883" s="65" t="s">
        <v>2580</v>
      </c>
      <c r="K883" s="71">
        <v>44721</v>
      </c>
      <c r="L883" s="65" t="s">
        <v>2581</v>
      </c>
      <c r="M883" s="65" t="s">
        <v>1938</v>
      </c>
      <c r="N883" s="65">
        <v>114000</v>
      </c>
      <c r="O883" s="65" t="s">
        <v>1939</v>
      </c>
      <c r="P883" s="65">
        <f>VLOOKUP(D883,资产包数据!B:G,5,0)</f>
        <v>60</v>
      </c>
      <c r="Q883" s="65">
        <v>2530</v>
      </c>
      <c r="R883" s="65"/>
      <c r="S883" s="65">
        <v>7590</v>
      </c>
      <c r="T883" s="65">
        <v>7590</v>
      </c>
      <c r="U883" s="65">
        <f>VLOOKUP(D883,资产包数据!B:N,13,0)</f>
        <v>78.02</v>
      </c>
      <c r="V883" s="65" t="s">
        <v>2715</v>
      </c>
    </row>
    <row r="884" ht="15" spans="1:22">
      <c r="A884" s="65" t="s">
        <v>2419</v>
      </c>
      <c r="B884" s="65" t="s">
        <v>68</v>
      </c>
      <c r="C884" s="65" t="s">
        <v>35</v>
      </c>
      <c r="D884" s="65" t="s">
        <v>2716</v>
      </c>
      <c r="E884" s="65" t="s">
        <v>2717</v>
      </c>
      <c r="F884" s="65" t="s">
        <v>2422</v>
      </c>
      <c r="G884" s="65" t="s">
        <v>2422</v>
      </c>
      <c r="H884" s="65" t="s">
        <v>72</v>
      </c>
      <c r="I884" s="65" t="s">
        <v>2422</v>
      </c>
      <c r="J884" s="65" t="s">
        <v>2580</v>
      </c>
      <c r="K884" s="71">
        <v>44721</v>
      </c>
      <c r="L884" s="65" t="s">
        <v>2581</v>
      </c>
      <c r="M884" s="65" t="s">
        <v>1938</v>
      </c>
      <c r="N884" s="65">
        <v>114000</v>
      </c>
      <c r="O884" s="65" t="s">
        <v>1939</v>
      </c>
      <c r="P884" s="65">
        <f>VLOOKUP(D884,资产包数据!B:G,5,0)</f>
        <v>60</v>
      </c>
      <c r="Q884" s="65">
        <v>2530</v>
      </c>
      <c r="R884" s="65"/>
      <c r="S884" s="65">
        <v>7590</v>
      </c>
      <c r="T884" s="65">
        <v>7590</v>
      </c>
      <c r="U884" s="65">
        <f>VLOOKUP(D884,资产包数据!B:N,13,0)</f>
        <v>78.02</v>
      </c>
      <c r="V884" s="65" t="s">
        <v>2718</v>
      </c>
    </row>
    <row r="885" ht="15" spans="1:22">
      <c r="A885" s="65" t="s">
        <v>2419</v>
      </c>
      <c r="B885" s="65" t="s">
        <v>68</v>
      </c>
      <c r="C885" s="65" t="s">
        <v>35</v>
      </c>
      <c r="D885" s="65" t="s">
        <v>2719</v>
      </c>
      <c r="E885" s="65" t="s">
        <v>2720</v>
      </c>
      <c r="F885" s="65" t="s">
        <v>2422</v>
      </c>
      <c r="G885" s="65" t="s">
        <v>2422</v>
      </c>
      <c r="H885" s="65" t="s">
        <v>72</v>
      </c>
      <c r="I885" s="65" t="s">
        <v>2422</v>
      </c>
      <c r="J885" s="65" t="s">
        <v>2580</v>
      </c>
      <c r="K885" s="71">
        <v>44721</v>
      </c>
      <c r="L885" s="65" t="s">
        <v>2581</v>
      </c>
      <c r="M885" s="65" t="s">
        <v>1938</v>
      </c>
      <c r="N885" s="65">
        <v>114000</v>
      </c>
      <c r="O885" s="65" t="s">
        <v>1939</v>
      </c>
      <c r="P885" s="65">
        <f>VLOOKUP(D885,资产包数据!B:G,5,0)</f>
        <v>60</v>
      </c>
      <c r="Q885" s="65">
        <v>2530</v>
      </c>
      <c r="R885" s="65"/>
      <c r="S885" s="65">
        <v>7590</v>
      </c>
      <c r="T885" s="65">
        <v>7590</v>
      </c>
      <c r="U885" s="65">
        <f>VLOOKUP(D885,资产包数据!B:N,13,0)</f>
        <v>78.02</v>
      </c>
      <c r="V885" s="65" t="s">
        <v>85</v>
      </c>
    </row>
    <row r="886" ht="15" spans="1:22">
      <c r="A886" s="65" t="s">
        <v>2419</v>
      </c>
      <c r="B886" s="65" t="s">
        <v>68</v>
      </c>
      <c r="C886" s="65" t="s">
        <v>35</v>
      </c>
      <c r="D886" s="65" t="s">
        <v>2721</v>
      </c>
      <c r="E886" s="65" t="s">
        <v>2722</v>
      </c>
      <c r="F886" s="65" t="s">
        <v>2422</v>
      </c>
      <c r="G886" s="65" t="s">
        <v>2422</v>
      </c>
      <c r="H886" s="65" t="s">
        <v>72</v>
      </c>
      <c r="I886" s="65" t="s">
        <v>2422</v>
      </c>
      <c r="J886" s="65" t="s">
        <v>2580</v>
      </c>
      <c r="K886" s="71">
        <v>44721</v>
      </c>
      <c r="L886" s="65" t="s">
        <v>2581</v>
      </c>
      <c r="M886" s="65" t="s">
        <v>1938</v>
      </c>
      <c r="N886" s="65">
        <v>114000</v>
      </c>
      <c r="O886" s="65" t="s">
        <v>1939</v>
      </c>
      <c r="P886" s="65">
        <f>VLOOKUP(D886,资产包数据!B:G,5,0)</f>
        <v>60</v>
      </c>
      <c r="Q886" s="65">
        <v>2530</v>
      </c>
      <c r="R886" s="65"/>
      <c r="S886" s="65">
        <v>7590</v>
      </c>
      <c r="T886" s="65">
        <v>7590</v>
      </c>
      <c r="U886" s="65">
        <f>VLOOKUP(D886,资产包数据!B:N,13,0)</f>
        <v>78.02</v>
      </c>
      <c r="V886" s="65" t="s">
        <v>2723</v>
      </c>
    </row>
    <row r="887" ht="15" spans="1:22">
      <c r="A887" s="65" t="s">
        <v>2419</v>
      </c>
      <c r="B887" s="65" t="s">
        <v>68</v>
      </c>
      <c r="C887" s="65" t="s">
        <v>35</v>
      </c>
      <c r="D887" s="65" t="s">
        <v>2724</v>
      </c>
      <c r="E887" s="65" t="s">
        <v>2725</v>
      </c>
      <c r="F887" s="65" t="s">
        <v>2422</v>
      </c>
      <c r="G887" s="65" t="s">
        <v>2422</v>
      </c>
      <c r="H887" s="65" t="s">
        <v>72</v>
      </c>
      <c r="I887" s="65" t="s">
        <v>2422</v>
      </c>
      <c r="J887" s="65" t="s">
        <v>2580</v>
      </c>
      <c r="K887" s="71">
        <v>44721</v>
      </c>
      <c r="L887" s="65" t="s">
        <v>2581</v>
      </c>
      <c r="M887" s="65" t="s">
        <v>1938</v>
      </c>
      <c r="N887" s="65">
        <v>114000</v>
      </c>
      <c r="O887" s="65" t="s">
        <v>1939</v>
      </c>
      <c r="P887" s="65">
        <f>VLOOKUP(D887,资产包数据!B:G,5,0)</f>
        <v>60</v>
      </c>
      <c r="Q887" s="65">
        <v>2530</v>
      </c>
      <c r="R887" s="65"/>
      <c r="S887" s="65">
        <v>7590</v>
      </c>
      <c r="T887" s="65">
        <v>7590</v>
      </c>
      <c r="U887" s="65">
        <f>VLOOKUP(D887,资产包数据!B:N,13,0)</f>
        <v>78.02</v>
      </c>
      <c r="V887" s="65" t="s">
        <v>2726</v>
      </c>
    </row>
    <row r="888" ht="15" spans="1:22">
      <c r="A888" s="65" t="s">
        <v>2419</v>
      </c>
      <c r="B888" s="65" t="s">
        <v>68</v>
      </c>
      <c r="C888" s="65" t="s">
        <v>35</v>
      </c>
      <c r="D888" s="65" t="s">
        <v>2727</v>
      </c>
      <c r="E888" s="65" t="s">
        <v>2728</v>
      </c>
      <c r="F888" s="65" t="s">
        <v>2422</v>
      </c>
      <c r="G888" s="65" t="s">
        <v>2422</v>
      </c>
      <c r="H888" s="65" t="s">
        <v>72</v>
      </c>
      <c r="I888" s="65" t="s">
        <v>2422</v>
      </c>
      <c r="J888" s="65" t="s">
        <v>2580</v>
      </c>
      <c r="K888" s="71">
        <v>44721</v>
      </c>
      <c r="L888" s="65" t="s">
        <v>2581</v>
      </c>
      <c r="M888" s="65" t="s">
        <v>1938</v>
      </c>
      <c r="N888" s="65">
        <v>114000</v>
      </c>
      <c r="O888" s="65" t="s">
        <v>1939</v>
      </c>
      <c r="P888" s="65">
        <f>VLOOKUP(D888,资产包数据!B:G,5,0)</f>
        <v>60</v>
      </c>
      <c r="Q888" s="65">
        <v>2530</v>
      </c>
      <c r="R888" s="65"/>
      <c r="S888" s="65">
        <v>7590</v>
      </c>
      <c r="T888" s="65">
        <v>7590</v>
      </c>
      <c r="U888" s="65">
        <f>VLOOKUP(D888,资产包数据!B:N,13,0)</f>
        <v>78.02</v>
      </c>
      <c r="V888" s="65" t="s">
        <v>2729</v>
      </c>
    </row>
    <row r="889" ht="15" spans="1:22">
      <c r="A889" s="65" t="s">
        <v>2419</v>
      </c>
      <c r="B889" s="65" t="s">
        <v>68</v>
      </c>
      <c r="C889" s="65" t="s">
        <v>35</v>
      </c>
      <c r="D889" s="65" t="s">
        <v>2730</v>
      </c>
      <c r="E889" s="65" t="s">
        <v>2731</v>
      </c>
      <c r="F889" s="65" t="s">
        <v>2422</v>
      </c>
      <c r="G889" s="65" t="s">
        <v>2422</v>
      </c>
      <c r="H889" s="65" t="s">
        <v>72</v>
      </c>
      <c r="I889" s="65" t="s">
        <v>2422</v>
      </c>
      <c r="J889" s="65" t="s">
        <v>2580</v>
      </c>
      <c r="K889" s="71">
        <v>44721</v>
      </c>
      <c r="L889" s="65" t="s">
        <v>2581</v>
      </c>
      <c r="M889" s="65" t="s">
        <v>1938</v>
      </c>
      <c r="N889" s="65">
        <v>114000</v>
      </c>
      <c r="O889" s="65" t="s">
        <v>1939</v>
      </c>
      <c r="P889" s="65">
        <f>VLOOKUP(D889,资产包数据!B:G,5,0)</f>
        <v>60</v>
      </c>
      <c r="Q889" s="65">
        <v>2530</v>
      </c>
      <c r="R889" s="65"/>
      <c r="S889" s="65">
        <v>7590</v>
      </c>
      <c r="T889" s="65">
        <v>7590</v>
      </c>
      <c r="U889" s="65">
        <f>VLOOKUP(D889,资产包数据!B:N,13,0)</f>
        <v>78.02</v>
      </c>
      <c r="V889" s="65" t="s">
        <v>2732</v>
      </c>
    </row>
    <row r="890" ht="15" spans="1:22">
      <c r="A890" s="65" t="s">
        <v>2419</v>
      </c>
      <c r="B890" s="65" t="s">
        <v>68</v>
      </c>
      <c r="C890" s="65" t="s">
        <v>35</v>
      </c>
      <c r="D890" s="65" t="s">
        <v>2733</v>
      </c>
      <c r="E890" s="65" t="s">
        <v>2734</v>
      </c>
      <c r="F890" s="65" t="s">
        <v>2422</v>
      </c>
      <c r="G890" s="65" t="s">
        <v>2422</v>
      </c>
      <c r="H890" s="65" t="s">
        <v>72</v>
      </c>
      <c r="I890" s="65" t="s">
        <v>2422</v>
      </c>
      <c r="J890" s="65" t="s">
        <v>2580</v>
      </c>
      <c r="K890" s="71">
        <v>44721</v>
      </c>
      <c r="L890" s="65" t="s">
        <v>2581</v>
      </c>
      <c r="M890" s="65" t="s">
        <v>1938</v>
      </c>
      <c r="N890" s="65">
        <v>114000</v>
      </c>
      <c r="O890" s="65" t="s">
        <v>1939</v>
      </c>
      <c r="P890" s="65">
        <f>VLOOKUP(D890,资产包数据!B:G,5,0)</f>
        <v>60</v>
      </c>
      <c r="Q890" s="65">
        <v>2530</v>
      </c>
      <c r="R890" s="65"/>
      <c r="S890" s="65">
        <v>7590</v>
      </c>
      <c r="T890" s="65">
        <v>7590</v>
      </c>
      <c r="U890" s="65">
        <f>VLOOKUP(D890,资产包数据!B:N,13,0)</f>
        <v>78.02</v>
      </c>
      <c r="V890" s="65" t="s">
        <v>2735</v>
      </c>
    </row>
    <row r="891" ht="15" spans="1:22">
      <c r="A891" s="65" t="s">
        <v>2419</v>
      </c>
      <c r="B891" s="65" t="s">
        <v>68</v>
      </c>
      <c r="C891" s="65" t="s">
        <v>35</v>
      </c>
      <c r="D891" s="65" t="s">
        <v>2736</v>
      </c>
      <c r="E891" s="65" t="s">
        <v>2737</v>
      </c>
      <c r="F891" s="65" t="s">
        <v>2422</v>
      </c>
      <c r="G891" s="65" t="s">
        <v>2422</v>
      </c>
      <c r="H891" s="65" t="s">
        <v>72</v>
      </c>
      <c r="I891" s="65" t="s">
        <v>2422</v>
      </c>
      <c r="J891" s="65" t="s">
        <v>2580</v>
      </c>
      <c r="K891" s="71">
        <v>44721</v>
      </c>
      <c r="L891" s="65" t="s">
        <v>2581</v>
      </c>
      <c r="M891" s="65" t="s">
        <v>1938</v>
      </c>
      <c r="N891" s="65">
        <v>114000</v>
      </c>
      <c r="O891" s="65" t="s">
        <v>1939</v>
      </c>
      <c r="P891" s="65">
        <f>VLOOKUP(D891,资产包数据!B:G,5,0)</f>
        <v>60</v>
      </c>
      <c r="Q891" s="65">
        <v>2530</v>
      </c>
      <c r="R891" s="65"/>
      <c r="S891" s="65">
        <v>7590</v>
      </c>
      <c r="T891" s="65">
        <v>7590</v>
      </c>
      <c r="U891" s="65">
        <f>VLOOKUP(D891,资产包数据!B:N,13,0)</f>
        <v>78.02</v>
      </c>
      <c r="V891" s="65" t="s">
        <v>2738</v>
      </c>
    </row>
    <row r="892" ht="15" spans="1:22">
      <c r="A892" s="65" t="s">
        <v>2419</v>
      </c>
      <c r="B892" s="65" t="s">
        <v>68</v>
      </c>
      <c r="C892" s="65" t="s">
        <v>35</v>
      </c>
      <c r="D892" s="65" t="s">
        <v>2739</v>
      </c>
      <c r="E892" s="65" t="s">
        <v>2740</v>
      </c>
      <c r="F892" s="65" t="s">
        <v>2422</v>
      </c>
      <c r="G892" s="65" t="s">
        <v>2422</v>
      </c>
      <c r="H892" s="65" t="s">
        <v>72</v>
      </c>
      <c r="I892" s="65" t="s">
        <v>2422</v>
      </c>
      <c r="J892" s="65" t="s">
        <v>2580</v>
      </c>
      <c r="K892" s="71">
        <v>44721</v>
      </c>
      <c r="L892" s="65" t="s">
        <v>2581</v>
      </c>
      <c r="M892" s="65" t="s">
        <v>1938</v>
      </c>
      <c r="N892" s="65">
        <v>114000</v>
      </c>
      <c r="O892" s="65" t="s">
        <v>1939</v>
      </c>
      <c r="P892" s="65">
        <f>VLOOKUP(D892,资产包数据!B:G,5,0)</f>
        <v>60</v>
      </c>
      <c r="Q892" s="65">
        <v>2530</v>
      </c>
      <c r="R892" s="65"/>
      <c r="S892" s="65">
        <v>7590</v>
      </c>
      <c r="T892" s="65">
        <v>7590</v>
      </c>
      <c r="U892" s="65">
        <f>VLOOKUP(D892,资产包数据!B:N,13,0)</f>
        <v>78.02</v>
      </c>
      <c r="V892" s="65" t="s">
        <v>2741</v>
      </c>
    </row>
    <row r="893" ht="15" spans="1:22">
      <c r="A893" s="65" t="s">
        <v>2419</v>
      </c>
      <c r="B893" s="65" t="s">
        <v>68</v>
      </c>
      <c r="C893" s="65" t="s">
        <v>35</v>
      </c>
      <c r="D893" s="65" t="s">
        <v>2742</v>
      </c>
      <c r="E893" s="65" t="s">
        <v>2743</v>
      </c>
      <c r="F893" s="65" t="s">
        <v>2422</v>
      </c>
      <c r="G893" s="65" t="s">
        <v>2422</v>
      </c>
      <c r="H893" s="65" t="s">
        <v>72</v>
      </c>
      <c r="I893" s="65" t="s">
        <v>2422</v>
      </c>
      <c r="J893" s="65" t="s">
        <v>2580</v>
      </c>
      <c r="K893" s="71">
        <v>44721</v>
      </c>
      <c r="L893" s="65" t="s">
        <v>2581</v>
      </c>
      <c r="M893" s="65" t="s">
        <v>1938</v>
      </c>
      <c r="N893" s="65">
        <v>114000</v>
      </c>
      <c r="O893" s="65" t="s">
        <v>1939</v>
      </c>
      <c r="P893" s="65">
        <f>VLOOKUP(D893,资产包数据!B:G,5,0)</f>
        <v>60</v>
      </c>
      <c r="Q893" s="65">
        <v>2530</v>
      </c>
      <c r="R893" s="65"/>
      <c r="S893" s="65">
        <v>7590</v>
      </c>
      <c r="T893" s="65">
        <v>7590</v>
      </c>
      <c r="U893" s="65">
        <f>VLOOKUP(D893,资产包数据!B:N,13,0)</f>
        <v>78.02</v>
      </c>
      <c r="V893" s="65" t="s">
        <v>2744</v>
      </c>
    </row>
    <row r="894" ht="15" spans="1:22">
      <c r="A894" s="65" t="s">
        <v>2419</v>
      </c>
      <c r="B894" s="65" t="s">
        <v>68</v>
      </c>
      <c r="C894" s="65" t="s">
        <v>35</v>
      </c>
      <c r="D894" s="65" t="s">
        <v>2745</v>
      </c>
      <c r="E894" s="65" t="s">
        <v>2746</v>
      </c>
      <c r="F894" s="65" t="s">
        <v>2422</v>
      </c>
      <c r="G894" s="65" t="s">
        <v>2422</v>
      </c>
      <c r="H894" s="65" t="s">
        <v>72</v>
      </c>
      <c r="I894" s="65" t="s">
        <v>2422</v>
      </c>
      <c r="J894" s="65" t="s">
        <v>2580</v>
      </c>
      <c r="K894" s="71">
        <v>44721</v>
      </c>
      <c r="L894" s="65" t="s">
        <v>2581</v>
      </c>
      <c r="M894" s="65" t="s">
        <v>1938</v>
      </c>
      <c r="N894" s="65">
        <v>114000</v>
      </c>
      <c r="O894" s="65" t="s">
        <v>1939</v>
      </c>
      <c r="P894" s="65">
        <f>VLOOKUP(D894,资产包数据!B:G,5,0)</f>
        <v>60</v>
      </c>
      <c r="Q894" s="65">
        <v>2530</v>
      </c>
      <c r="R894" s="65"/>
      <c r="S894" s="65">
        <v>7590</v>
      </c>
      <c r="T894" s="65">
        <v>7590</v>
      </c>
      <c r="U894" s="65">
        <f>VLOOKUP(D894,资产包数据!B:N,13,0)</f>
        <v>78.02</v>
      </c>
      <c r="V894" s="65" t="s">
        <v>2747</v>
      </c>
    </row>
    <row r="895" ht="15" spans="1:22">
      <c r="A895" s="65" t="s">
        <v>178</v>
      </c>
      <c r="B895" s="65" t="s">
        <v>68</v>
      </c>
      <c r="C895" s="65" t="s">
        <v>35</v>
      </c>
      <c r="D895" s="65" t="s">
        <v>2748</v>
      </c>
      <c r="E895" s="65" t="s">
        <v>2749</v>
      </c>
      <c r="F895" s="65" t="s">
        <v>1935</v>
      </c>
      <c r="G895" s="65" t="s">
        <v>1935</v>
      </c>
      <c r="H895" s="65" t="s">
        <v>72</v>
      </c>
      <c r="I895" s="65" t="s">
        <v>1935</v>
      </c>
      <c r="J895" s="65" t="s">
        <v>2634</v>
      </c>
      <c r="K895" s="71">
        <v>44763</v>
      </c>
      <c r="L895" s="65" t="s">
        <v>1937</v>
      </c>
      <c r="M895" s="65" t="s">
        <v>1938</v>
      </c>
      <c r="N895" s="65">
        <v>114000</v>
      </c>
      <c r="O895" s="65" t="s">
        <v>1939</v>
      </c>
      <c r="P895" s="65">
        <f>VLOOKUP(D895,资产包数据!B:G,5,0)</f>
        <v>60</v>
      </c>
      <c r="Q895" s="65">
        <v>2530</v>
      </c>
      <c r="R895" s="65"/>
      <c r="S895" s="65">
        <v>5060</v>
      </c>
      <c r="T895" s="65">
        <v>5060</v>
      </c>
      <c r="U895" s="65">
        <f>VLOOKUP(D895,资产包数据!B:N,13,0)</f>
        <v>78.02</v>
      </c>
      <c r="V895" s="65" t="s">
        <v>2750</v>
      </c>
    </row>
    <row r="896" ht="15" spans="1:22">
      <c r="A896" s="65" t="s">
        <v>2751</v>
      </c>
      <c r="B896" s="65" t="s">
        <v>68</v>
      </c>
      <c r="C896" s="65" t="s">
        <v>35</v>
      </c>
      <c r="D896" s="65" t="s">
        <v>2752</v>
      </c>
      <c r="E896" s="65" t="s">
        <v>2753</v>
      </c>
      <c r="F896" s="65" t="s">
        <v>1935</v>
      </c>
      <c r="G896" s="65" t="s">
        <v>1935</v>
      </c>
      <c r="H896" s="65" t="s">
        <v>72</v>
      </c>
      <c r="I896" s="65" t="s">
        <v>1935</v>
      </c>
      <c r="J896" s="65" t="s">
        <v>2641</v>
      </c>
      <c r="K896" s="71">
        <v>44758</v>
      </c>
      <c r="L896" s="65" t="s">
        <v>1937</v>
      </c>
      <c r="M896" s="65" t="s">
        <v>1938</v>
      </c>
      <c r="N896" s="65">
        <v>114000</v>
      </c>
      <c r="O896" s="65" t="s">
        <v>1939</v>
      </c>
      <c r="P896" s="65">
        <f>VLOOKUP(D896,资产包数据!B:G,5,0)</f>
        <v>60</v>
      </c>
      <c r="Q896" s="65">
        <v>2530</v>
      </c>
      <c r="R896" s="65"/>
      <c r="S896" s="65">
        <v>5060</v>
      </c>
      <c r="T896" s="65">
        <v>5060</v>
      </c>
      <c r="U896" s="65">
        <f>VLOOKUP(D896,资产包数据!B:N,13,0)</f>
        <v>78.02</v>
      </c>
      <c r="V896" s="65" t="s">
        <v>2754</v>
      </c>
    </row>
    <row r="897" ht="15" spans="1:22">
      <c r="A897" s="65" t="s">
        <v>178</v>
      </c>
      <c r="B897" s="65" t="s">
        <v>68</v>
      </c>
      <c r="C897" s="65" t="s">
        <v>35</v>
      </c>
      <c r="D897" s="65" t="s">
        <v>2755</v>
      </c>
      <c r="E897" s="65" t="s">
        <v>2756</v>
      </c>
      <c r="F897" s="65" t="s">
        <v>1935</v>
      </c>
      <c r="G897" s="65" t="s">
        <v>1935</v>
      </c>
      <c r="H897" s="65" t="s">
        <v>72</v>
      </c>
      <c r="I897" s="65" t="s">
        <v>1935</v>
      </c>
      <c r="J897" s="65" t="s">
        <v>2673</v>
      </c>
      <c r="K897" s="71">
        <v>44743</v>
      </c>
      <c r="L897" s="65" t="s">
        <v>1937</v>
      </c>
      <c r="M897" s="65" t="s">
        <v>1938</v>
      </c>
      <c r="N897" s="65">
        <v>114000</v>
      </c>
      <c r="O897" s="65" t="s">
        <v>1939</v>
      </c>
      <c r="P897" s="65">
        <f>VLOOKUP(D897,资产包数据!B:G,5,0)</f>
        <v>60</v>
      </c>
      <c r="Q897" s="65">
        <v>2530</v>
      </c>
      <c r="R897" s="65"/>
      <c r="S897" s="65">
        <v>5060</v>
      </c>
      <c r="T897" s="65">
        <v>5060</v>
      </c>
      <c r="U897" s="65">
        <f>VLOOKUP(D897,资产包数据!B:N,13,0)</f>
        <v>78.02</v>
      </c>
      <c r="V897" s="65" t="s">
        <v>2683</v>
      </c>
    </row>
    <row r="898" ht="15" spans="1:22">
      <c r="A898" s="65" t="s">
        <v>178</v>
      </c>
      <c r="B898" s="65" t="s">
        <v>68</v>
      </c>
      <c r="C898" s="65" t="s">
        <v>35</v>
      </c>
      <c r="D898" s="65" t="s">
        <v>2757</v>
      </c>
      <c r="E898" s="65" t="s">
        <v>2758</v>
      </c>
      <c r="F898" s="65" t="s">
        <v>1935</v>
      </c>
      <c r="G898" s="65" t="s">
        <v>1935</v>
      </c>
      <c r="H898" s="65" t="s">
        <v>72</v>
      </c>
      <c r="I898" s="65" t="s">
        <v>1935</v>
      </c>
      <c r="J898" s="65" t="s">
        <v>2673</v>
      </c>
      <c r="K898" s="71">
        <v>44743</v>
      </c>
      <c r="L898" s="65" t="s">
        <v>1937</v>
      </c>
      <c r="M898" s="65" t="s">
        <v>1938</v>
      </c>
      <c r="N898" s="65">
        <v>114000</v>
      </c>
      <c r="O898" s="65" t="s">
        <v>1939</v>
      </c>
      <c r="P898" s="65">
        <f>VLOOKUP(D898,资产包数据!B:G,5,0)</f>
        <v>60</v>
      </c>
      <c r="Q898" s="65">
        <v>2530</v>
      </c>
      <c r="R898" s="65"/>
      <c r="S898" s="65">
        <v>5060</v>
      </c>
      <c r="T898" s="65">
        <v>5060</v>
      </c>
      <c r="U898" s="65">
        <f>VLOOKUP(D898,资产包数据!B:N,13,0)</f>
        <v>78.02</v>
      </c>
      <c r="V898" s="65" t="s">
        <v>2759</v>
      </c>
    </row>
    <row r="899" ht="15" spans="1:22">
      <c r="A899" s="65" t="s">
        <v>178</v>
      </c>
      <c r="B899" s="65" t="s">
        <v>68</v>
      </c>
      <c r="C899" s="65" t="s">
        <v>35</v>
      </c>
      <c r="D899" s="65" t="s">
        <v>2760</v>
      </c>
      <c r="E899" s="65" t="s">
        <v>2761</v>
      </c>
      <c r="F899" s="65" t="s">
        <v>1935</v>
      </c>
      <c r="G899" s="65" t="s">
        <v>1935</v>
      </c>
      <c r="H899" s="65" t="s">
        <v>72</v>
      </c>
      <c r="I899" s="65" t="s">
        <v>1935</v>
      </c>
      <c r="J899" s="65" t="s">
        <v>2673</v>
      </c>
      <c r="K899" s="71">
        <v>44743</v>
      </c>
      <c r="L899" s="65" t="s">
        <v>1937</v>
      </c>
      <c r="M899" s="65" t="s">
        <v>1938</v>
      </c>
      <c r="N899" s="65">
        <v>114000</v>
      </c>
      <c r="O899" s="65" t="s">
        <v>1939</v>
      </c>
      <c r="P899" s="65">
        <f>VLOOKUP(D899,资产包数据!B:G,5,0)</f>
        <v>60</v>
      </c>
      <c r="Q899" s="65">
        <v>2530</v>
      </c>
      <c r="R899" s="65"/>
      <c r="S899" s="65">
        <v>5060</v>
      </c>
      <c r="T899" s="65">
        <v>5060</v>
      </c>
      <c r="U899" s="65">
        <f>VLOOKUP(D899,资产包数据!B:N,13,0)</f>
        <v>78.02</v>
      </c>
      <c r="V899" s="65" t="s">
        <v>2501</v>
      </c>
    </row>
    <row r="900" ht="15" spans="1:22">
      <c r="A900" s="65" t="s">
        <v>178</v>
      </c>
      <c r="B900" s="65" t="s">
        <v>68</v>
      </c>
      <c r="C900" s="65" t="s">
        <v>35</v>
      </c>
      <c r="D900" s="65" t="s">
        <v>2762</v>
      </c>
      <c r="E900" s="65" t="s">
        <v>2763</v>
      </c>
      <c r="F900" s="65" t="s">
        <v>1935</v>
      </c>
      <c r="G900" s="65" t="s">
        <v>1935</v>
      </c>
      <c r="H900" s="65" t="s">
        <v>72</v>
      </c>
      <c r="I900" s="65" t="s">
        <v>1935</v>
      </c>
      <c r="J900" s="65" t="s">
        <v>2764</v>
      </c>
      <c r="K900" s="71">
        <v>44756</v>
      </c>
      <c r="L900" s="65" t="s">
        <v>1937</v>
      </c>
      <c r="M900" s="65" t="s">
        <v>1938</v>
      </c>
      <c r="N900" s="65">
        <v>114000</v>
      </c>
      <c r="O900" s="65" t="s">
        <v>1939</v>
      </c>
      <c r="P900" s="65">
        <f>VLOOKUP(D900,资产包数据!B:G,5,0)</f>
        <v>60</v>
      </c>
      <c r="Q900" s="65">
        <v>2530</v>
      </c>
      <c r="R900" s="65"/>
      <c r="S900" s="65">
        <v>5060</v>
      </c>
      <c r="T900" s="65">
        <v>5060</v>
      </c>
      <c r="U900" s="65">
        <f>VLOOKUP(D900,资产包数据!B:N,13,0)</f>
        <v>78.02</v>
      </c>
      <c r="V900" s="65" t="s">
        <v>2765</v>
      </c>
    </row>
    <row r="901" ht="15" spans="1:22">
      <c r="A901" s="65" t="s">
        <v>178</v>
      </c>
      <c r="B901" s="65" t="s">
        <v>68</v>
      </c>
      <c r="C901" s="65" t="s">
        <v>35</v>
      </c>
      <c r="D901" s="65" t="s">
        <v>2766</v>
      </c>
      <c r="E901" s="65" t="s">
        <v>2767</v>
      </c>
      <c r="F901" s="65" t="s">
        <v>1935</v>
      </c>
      <c r="G901" s="65" t="s">
        <v>1935</v>
      </c>
      <c r="H901" s="65" t="s">
        <v>72</v>
      </c>
      <c r="I901" s="65" t="s">
        <v>1935</v>
      </c>
      <c r="J901" s="65" t="s">
        <v>2673</v>
      </c>
      <c r="K901" s="71">
        <v>44743</v>
      </c>
      <c r="L901" s="65" t="s">
        <v>1937</v>
      </c>
      <c r="M901" s="65" t="s">
        <v>1938</v>
      </c>
      <c r="N901" s="65">
        <v>114000</v>
      </c>
      <c r="O901" s="65" t="s">
        <v>1939</v>
      </c>
      <c r="P901" s="65">
        <f>VLOOKUP(D901,资产包数据!B:G,5,0)</f>
        <v>60</v>
      </c>
      <c r="Q901" s="65">
        <v>2530</v>
      </c>
      <c r="R901" s="65"/>
      <c r="S901" s="65">
        <v>5060</v>
      </c>
      <c r="T901" s="65">
        <v>5060</v>
      </c>
      <c r="U901" s="65">
        <f>VLOOKUP(D901,资产包数据!B:N,13,0)</f>
        <v>78.02</v>
      </c>
      <c r="V901" s="65" t="s">
        <v>2768</v>
      </c>
    </row>
    <row r="902" ht="15" spans="1:22">
      <c r="A902" s="65" t="s">
        <v>178</v>
      </c>
      <c r="B902" s="65" t="s">
        <v>68</v>
      </c>
      <c r="C902" s="65" t="s">
        <v>35</v>
      </c>
      <c r="D902" s="65" t="s">
        <v>2769</v>
      </c>
      <c r="E902" s="65" t="s">
        <v>2770</v>
      </c>
      <c r="F902" s="65" t="s">
        <v>1935</v>
      </c>
      <c r="G902" s="65" t="s">
        <v>1935</v>
      </c>
      <c r="H902" s="65" t="s">
        <v>72</v>
      </c>
      <c r="I902" s="65" t="s">
        <v>1935</v>
      </c>
      <c r="J902" s="65" t="s">
        <v>2659</v>
      </c>
      <c r="K902" s="71">
        <v>44770</v>
      </c>
      <c r="L902" s="65" t="s">
        <v>1937</v>
      </c>
      <c r="M902" s="65" t="s">
        <v>1938</v>
      </c>
      <c r="N902" s="65">
        <v>114000</v>
      </c>
      <c r="O902" s="65" t="s">
        <v>1939</v>
      </c>
      <c r="P902" s="65">
        <f>VLOOKUP(D902,资产包数据!B:G,5,0)</f>
        <v>60</v>
      </c>
      <c r="Q902" s="65">
        <v>2530</v>
      </c>
      <c r="R902" s="65"/>
      <c r="S902" s="65">
        <v>5060</v>
      </c>
      <c r="T902" s="65">
        <v>5060</v>
      </c>
      <c r="U902" s="65">
        <f>VLOOKUP(D902,资产包数据!B:N,13,0)</f>
        <v>78.02</v>
      </c>
      <c r="V902" s="65" t="s">
        <v>2771</v>
      </c>
    </row>
    <row r="903" ht="15" spans="1:22">
      <c r="A903" s="65" t="s">
        <v>178</v>
      </c>
      <c r="B903" s="65" t="s">
        <v>68</v>
      </c>
      <c r="C903" s="65" t="s">
        <v>35</v>
      </c>
      <c r="D903" s="65" t="s">
        <v>2772</v>
      </c>
      <c r="E903" s="65" t="s">
        <v>2773</v>
      </c>
      <c r="F903" s="65" t="s">
        <v>1935</v>
      </c>
      <c r="G903" s="65" t="s">
        <v>1935</v>
      </c>
      <c r="H903" s="65" t="s">
        <v>72</v>
      </c>
      <c r="I903" s="65" t="s">
        <v>1935</v>
      </c>
      <c r="J903" s="65" t="s">
        <v>2673</v>
      </c>
      <c r="K903" s="71">
        <v>44743</v>
      </c>
      <c r="L903" s="65" t="s">
        <v>1937</v>
      </c>
      <c r="M903" s="65" t="s">
        <v>1938</v>
      </c>
      <c r="N903" s="65">
        <v>114000</v>
      </c>
      <c r="O903" s="65" t="s">
        <v>1939</v>
      </c>
      <c r="P903" s="65">
        <f>VLOOKUP(D903,资产包数据!B:G,5,0)</f>
        <v>60</v>
      </c>
      <c r="Q903" s="65">
        <v>2530</v>
      </c>
      <c r="R903" s="65"/>
      <c r="S903" s="65">
        <v>5060</v>
      </c>
      <c r="T903" s="65">
        <v>5060</v>
      </c>
      <c r="U903" s="65">
        <f>VLOOKUP(D903,资产包数据!B:N,13,0)</f>
        <v>78.02</v>
      </c>
      <c r="V903" s="65" t="s">
        <v>2683</v>
      </c>
    </row>
    <row r="904" ht="15" spans="1:22">
      <c r="A904" s="65" t="s">
        <v>178</v>
      </c>
      <c r="B904" s="65" t="s">
        <v>68</v>
      </c>
      <c r="C904" s="65" t="s">
        <v>35</v>
      </c>
      <c r="D904" s="65" t="s">
        <v>2774</v>
      </c>
      <c r="E904" s="65" t="s">
        <v>2775</v>
      </c>
      <c r="F904" s="65" t="s">
        <v>1935</v>
      </c>
      <c r="G904" s="65" t="s">
        <v>1935</v>
      </c>
      <c r="H904" s="65" t="s">
        <v>72</v>
      </c>
      <c r="I904" s="65" t="s">
        <v>1935</v>
      </c>
      <c r="J904" s="65" t="s">
        <v>2645</v>
      </c>
      <c r="K904" s="71">
        <v>44767</v>
      </c>
      <c r="L904" s="65" t="s">
        <v>1937</v>
      </c>
      <c r="M904" s="65" t="s">
        <v>1938</v>
      </c>
      <c r="N904" s="65">
        <v>114000</v>
      </c>
      <c r="O904" s="65" t="s">
        <v>1939</v>
      </c>
      <c r="P904" s="65">
        <f>VLOOKUP(D904,资产包数据!B:G,5,0)</f>
        <v>60</v>
      </c>
      <c r="Q904" s="65">
        <v>2530</v>
      </c>
      <c r="R904" s="65"/>
      <c r="S904" s="65">
        <v>5060</v>
      </c>
      <c r="T904" s="65">
        <v>5060</v>
      </c>
      <c r="U904" s="65">
        <f>VLOOKUP(D904,资产包数据!B:N,13,0)</f>
        <v>78.02</v>
      </c>
      <c r="V904" s="65" t="s">
        <v>2776</v>
      </c>
    </row>
    <row r="905" ht="15" spans="1:22">
      <c r="A905" s="65" t="s">
        <v>178</v>
      </c>
      <c r="B905" s="65" t="s">
        <v>68</v>
      </c>
      <c r="C905" s="65" t="s">
        <v>35</v>
      </c>
      <c r="D905" s="65" t="s">
        <v>2777</v>
      </c>
      <c r="E905" s="65" t="s">
        <v>2778</v>
      </c>
      <c r="F905" s="65" t="s">
        <v>1935</v>
      </c>
      <c r="G905" s="65" t="s">
        <v>1935</v>
      </c>
      <c r="H905" s="65" t="s">
        <v>72</v>
      </c>
      <c r="I905" s="65" t="s">
        <v>1935</v>
      </c>
      <c r="J905" s="65" t="s">
        <v>2673</v>
      </c>
      <c r="K905" s="71">
        <v>44743</v>
      </c>
      <c r="L905" s="65" t="s">
        <v>1937</v>
      </c>
      <c r="M905" s="65" t="s">
        <v>1938</v>
      </c>
      <c r="N905" s="65">
        <v>114000</v>
      </c>
      <c r="O905" s="65" t="s">
        <v>1939</v>
      </c>
      <c r="P905" s="65">
        <f>VLOOKUP(D905,资产包数据!B:G,5,0)</f>
        <v>60</v>
      </c>
      <c r="Q905" s="65">
        <v>2530</v>
      </c>
      <c r="R905" s="65"/>
      <c r="S905" s="65">
        <v>5060</v>
      </c>
      <c r="T905" s="65">
        <v>5060</v>
      </c>
      <c r="U905" s="65">
        <f>VLOOKUP(D905,资产包数据!B:N,13,0)</f>
        <v>78.02</v>
      </c>
      <c r="V905" s="65" t="s">
        <v>2683</v>
      </c>
    </row>
    <row r="906" ht="15" spans="1:22">
      <c r="A906" s="65" t="s">
        <v>178</v>
      </c>
      <c r="B906" s="65" t="s">
        <v>68</v>
      </c>
      <c r="C906" s="65" t="s">
        <v>35</v>
      </c>
      <c r="D906" s="65" t="s">
        <v>2779</v>
      </c>
      <c r="E906" s="65" t="s">
        <v>2780</v>
      </c>
      <c r="F906" s="65" t="s">
        <v>1935</v>
      </c>
      <c r="G906" s="65" t="s">
        <v>1935</v>
      </c>
      <c r="H906" s="65" t="s">
        <v>72</v>
      </c>
      <c r="I906" s="65" t="s">
        <v>1935</v>
      </c>
      <c r="J906" s="65" t="s">
        <v>2764</v>
      </c>
      <c r="K906" s="71">
        <v>44756</v>
      </c>
      <c r="L906" s="65" t="s">
        <v>1937</v>
      </c>
      <c r="M906" s="65" t="s">
        <v>1938</v>
      </c>
      <c r="N906" s="65">
        <v>114000</v>
      </c>
      <c r="O906" s="65" t="s">
        <v>1939</v>
      </c>
      <c r="P906" s="65">
        <f>VLOOKUP(D906,资产包数据!B:G,5,0)</f>
        <v>60</v>
      </c>
      <c r="Q906" s="65">
        <v>2530</v>
      </c>
      <c r="R906" s="65"/>
      <c r="S906" s="65">
        <v>5060</v>
      </c>
      <c r="T906" s="65">
        <v>5060</v>
      </c>
      <c r="U906" s="65">
        <f>VLOOKUP(D906,资产包数据!B:N,13,0)</f>
        <v>78.02</v>
      </c>
      <c r="V906" s="65" t="s">
        <v>2781</v>
      </c>
    </row>
    <row r="907" ht="15" spans="1:22">
      <c r="A907" s="65" t="s">
        <v>178</v>
      </c>
      <c r="B907" s="65" t="s">
        <v>68</v>
      </c>
      <c r="C907" s="65" t="s">
        <v>35</v>
      </c>
      <c r="D907" s="65" t="s">
        <v>2782</v>
      </c>
      <c r="E907" s="65" t="s">
        <v>2783</v>
      </c>
      <c r="F907" s="65" t="s">
        <v>1935</v>
      </c>
      <c r="G907" s="65" t="s">
        <v>1935</v>
      </c>
      <c r="H907" s="65" t="s">
        <v>72</v>
      </c>
      <c r="I907" s="65" t="s">
        <v>1935</v>
      </c>
      <c r="J907" s="65" t="s">
        <v>2645</v>
      </c>
      <c r="K907" s="71">
        <v>44767</v>
      </c>
      <c r="L907" s="65" t="s">
        <v>1937</v>
      </c>
      <c r="M907" s="65" t="s">
        <v>1938</v>
      </c>
      <c r="N907" s="65">
        <v>114000</v>
      </c>
      <c r="O907" s="65" t="s">
        <v>1939</v>
      </c>
      <c r="P907" s="65">
        <f>VLOOKUP(D907,资产包数据!B:G,5,0)</f>
        <v>60</v>
      </c>
      <c r="Q907" s="65">
        <v>2530</v>
      </c>
      <c r="R907" s="65"/>
      <c r="S907" s="65">
        <v>5060</v>
      </c>
      <c r="T907" s="65">
        <v>5060</v>
      </c>
      <c r="U907" s="65">
        <f>VLOOKUP(D907,资产包数据!B:N,13,0)</f>
        <v>78.02</v>
      </c>
      <c r="V907" s="65" t="s">
        <v>2784</v>
      </c>
    </row>
    <row r="908" ht="15" spans="1:22">
      <c r="A908" s="65" t="s">
        <v>2751</v>
      </c>
      <c r="B908" s="65" t="s">
        <v>68</v>
      </c>
      <c r="C908" s="65" t="s">
        <v>35</v>
      </c>
      <c r="D908" s="65" t="s">
        <v>2785</v>
      </c>
      <c r="E908" s="65" t="s">
        <v>2786</v>
      </c>
      <c r="F908" s="65" t="s">
        <v>1935</v>
      </c>
      <c r="G908" s="65" t="s">
        <v>1935</v>
      </c>
      <c r="H908" s="65" t="s">
        <v>72</v>
      </c>
      <c r="I908" s="65" t="s">
        <v>1935</v>
      </c>
      <c r="J908" s="65" t="s">
        <v>2673</v>
      </c>
      <c r="K908" s="71">
        <v>44743</v>
      </c>
      <c r="L908" s="65" t="s">
        <v>1937</v>
      </c>
      <c r="M908" s="65" t="s">
        <v>1938</v>
      </c>
      <c r="N908" s="65">
        <v>114000</v>
      </c>
      <c r="O908" s="65" t="s">
        <v>1939</v>
      </c>
      <c r="P908" s="65">
        <f>VLOOKUP(D908,资产包数据!B:G,5,0)</f>
        <v>60</v>
      </c>
      <c r="Q908" s="65">
        <v>2530</v>
      </c>
      <c r="R908" s="65"/>
      <c r="S908" s="65">
        <v>5060</v>
      </c>
      <c r="T908" s="65">
        <v>5060</v>
      </c>
      <c r="U908" s="65">
        <f>VLOOKUP(D908,资产包数据!B:N,13,0)</f>
        <v>78.02</v>
      </c>
      <c r="V908" s="65" t="s">
        <v>2787</v>
      </c>
    </row>
    <row r="909" ht="15" spans="1:22">
      <c r="A909" s="65" t="s">
        <v>2751</v>
      </c>
      <c r="B909" s="65" t="s">
        <v>68</v>
      </c>
      <c r="C909" s="65" t="s">
        <v>35</v>
      </c>
      <c r="D909" s="65" t="s">
        <v>2788</v>
      </c>
      <c r="E909" s="65" t="s">
        <v>2789</v>
      </c>
      <c r="F909" s="65" t="s">
        <v>1935</v>
      </c>
      <c r="G909" s="65" t="s">
        <v>1935</v>
      </c>
      <c r="H909" s="65" t="s">
        <v>72</v>
      </c>
      <c r="I909" s="65" t="s">
        <v>1935</v>
      </c>
      <c r="J909" s="65" t="s">
        <v>2673</v>
      </c>
      <c r="K909" s="71">
        <v>44743</v>
      </c>
      <c r="L909" s="65" t="s">
        <v>1937</v>
      </c>
      <c r="M909" s="65" t="s">
        <v>1938</v>
      </c>
      <c r="N909" s="65">
        <v>114000</v>
      </c>
      <c r="O909" s="65" t="s">
        <v>1939</v>
      </c>
      <c r="P909" s="65">
        <f>VLOOKUP(D909,资产包数据!B:G,5,0)</f>
        <v>60</v>
      </c>
      <c r="Q909" s="65">
        <v>2530</v>
      </c>
      <c r="R909" s="65"/>
      <c r="S909" s="65">
        <v>5060</v>
      </c>
      <c r="T909" s="65">
        <v>5060</v>
      </c>
      <c r="U909" s="65">
        <f>VLOOKUP(D909,资产包数据!B:N,13,0)</f>
        <v>78.02</v>
      </c>
      <c r="V909" s="65" t="s">
        <v>2642</v>
      </c>
    </row>
    <row r="910" ht="15" spans="1:22">
      <c r="A910" s="65" t="s">
        <v>178</v>
      </c>
      <c r="B910" s="65" t="s">
        <v>68</v>
      </c>
      <c r="C910" s="65" t="s">
        <v>35</v>
      </c>
      <c r="D910" s="65" t="s">
        <v>2790</v>
      </c>
      <c r="E910" s="65" t="s">
        <v>2791</v>
      </c>
      <c r="F910" s="65" t="s">
        <v>1935</v>
      </c>
      <c r="G910" s="65" t="s">
        <v>1935</v>
      </c>
      <c r="H910" s="65" t="s">
        <v>72</v>
      </c>
      <c r="I910" s="65" t="s">
        <v>1935</v>
      </c>
      <c r="J910" s="65" t="s">
        <v>2764</v>
      </c>
      <c r="K910" s="71">
        <v>44756</v>
      </c>
      <c r="L910" s="65" t="s">
        <v>1937</v>
      </c>
      <c r="M910" s="65" t="s">
        <v>1938</v>
      </c>
      <c r="N910" s="65">
        <v>114000</v>
      </c>
      <c r="O910" s="65" t="s">
        <v>1939</v>
      </c>
      <c r="P910" s="65">
        <f>VLOOKUP(D910,资产包数据!B:G,5,0)</f>
        <v>60</v>
      </c>
      <c r="Q910" s="65">
        <v>2530</v>
      </c>
      <c r="R910" s="65"/>
      <c r="S910" s="65">
        <v>5060</v>
      </c>
      <c r="T910" s="65">
        <v>5060</v>
      </c>
      <c r="U910" s="65">
        <f>VLOOKUP(D910,资产包数据!B:N,13,0)</f>
        <v>78.02</v>
      </c>
      <c r="V910" s="65" t="s">
        <v>2792</v>
      </c>
    </row>
    <row r="911" ht="15" spans="1:22">
      <c r="A911" s="65" t="s">
        <v>178</v>
      </c>
      <c r="B911" s="65" t="s">
        <v>68</v>
      </c>
      <c r="C911" s="65" t="s">
        <v>35</v>
      </c>
      <c r="D911" s="65" t="s">
        <v>2793</v>
      </c>
      <c r="E911" s="65" t="s">
        <v>2794</v>
      </c>
      <c r="F911" s="65" t="s">
        <v>1935</v>
      </c>
      <c r="G911" s="65" t="s">
        <v>1935</v>
      </c>
      <c r="H911" s="65" t="s">
        <v>72</v>
      </c>
      <c r="I911" s="65" t="s">
        <v>1935</v>
      </c>
      <c r="J911" s="65" t="s">
        <v>2673</v>
      </c>
      <c r="K911" s="71">
        <v>44743</v>
      </c>
      <c r="L911" s="65" t="s">
        <v>1937</v>
      </c>
      <c r="M911" s="65" t="s">
        <v>1938</v>
      </c>
      <c r="N911" s="65">
        <v>114000</v>
      </c>
      <c r="O911" s="65" t="s">
        <v>1939</v>
      </c>
      <c r="P911" s="65">
        <f>VLOOKUP(D911,资产包数据!B:G,5,0)</f>
        <v>60</v>
      </c>
      <c r="Q911" s="65">
        <v>2530</v>
      </c>
      <c r="R911" s="65"/>
      <c r="S911" s="65">
        <v>5060</v>
      </c>
      <c r="T911" s="65">
        <v>5060</v>
      </c>
      <c r="U911" s="65">
        <f>VLOOKUP(D911,资产包数据!B:N,13,0)</f>
        <v>78.02</v>
      </c>
      <c r="V911" s="65" t="s">
        <v>2642</v>
      </c>
    </row>
    <row r="912" ht="15" spans="1:22">
      <c r="A912" s="65" t="s">
        <v>178</v>
      </c>
      <c r="B912" s="65" t="s">
        <v>68</v>
      </c>
      <c r="C912" s="65" t="s">
        <v>35</v>
      </c>
      <c r="D912" s="65" t="s">
        <v>2795</v>
      </c>
      <c r="E912" s="65" t="s">
        <v>2796</v>
      </c>
      <c r="F912" s="65" t="s">
        <v>1935</v>
      </c>
      <c r="G912" s="65" t="s">
        <v>1935</v>
      </c>
      <c r="H912" s="65" t="s">
        <v>72</v>
      </c>
      <c r="I912" s="65" t="s">
        <v>1935</v>
      </c>
      <c r="J912" s="65" t="s">
        <v>2673</v>
      </c>
      <c r="K912" s="71">
        <v>44743</v>
      </c>
      <c r="L912" s="65" t="s">
        <v>1937</v>
      </c>
      <c r="M912" s="65" t="s">
        <v>1938</v>
      </c>
      <c r="N912" s="65">
        <v>114000</v>
      </c>
      <c r="O912" s="65" t="s">
        <v>1939</v>
      </c>
      <c r="P912" s="65">
        <f>VLOOKUP(D912,资产包数据!B:G,5,0)</f>
        <v>60</v>
      </c>
      <c r="Q912" s="65">
        <v>2530</v>
      </c>
      <c r="R912" s="65"/>
      <c r="S912" s="65">
        <v>5060</v>
      </c>
      <c r="T912" s="65">
        <v>5060</v>
      </c>
      <c r="U912" s="65">
        <f>VLOOKUP(D912,资产包数据!B:N,13,0)</f>
        <v>78.02</v>
      </c>
      <c r="V912" s="65" t="s">
        <v>2797</v>
      </c>
    </row>
    <row r="913" ht="15" spans="1:22">
      <c r="A913" s="65" t="s">
        <v>178</v>
      </c>
      <c r="B913" s="65" t="s">
        <v>68</v>
      </c>
      <c r="C913" s="65" t="s">
        <v>35</v>
      </c>
      <c r="D913" s="65" t="s">
        <v>2798</v>
      </c>
      <c r="E913" s="65" t="s">
        <v>2799</v>
      </c>
      <c r="F913" s="65" t="s">
        <v>1935</v>
      </c>
      <c r="G913" s="65" t="s">
        <v>1935</v>
      </c>
      <c r="H913" s="65" t="s">
        <v>72</v>
      </c>
      <c r="I913" s="65" t="s">
        <v>1935</v>
      </c>
      <c r="J913" s="65" t="s">
        <v>2673</v>
      </c>
      <c r="K913" s="71">
        <v>44743</v>
      </c>
      <c r="L913" s="65" t="s">
        <v>1937</v>
      </c>
      <c r="M913" s="65" t="s">
        <v>1938</v>
      </c>
      <c r="N913" s="65">
        <v>114000</v>
      </c>
      <c r="O913" s="65" t="s">
        <v>1939</v>
      </c>
      <c r="P913" s="65">
        <f>VLOOKUP(D913,资产包数据!B:G,5,0)</f>
        <v>60</v>
      </c>
      <c r="Q913" s="65">
        <v>2530</v>
      </c>
      <c r="R913" s="65"/>
      <c r="S913" s="65">
        <v>5060</v>
      </c>
      <c r="T913" s="65">
        <v>5060</v>
      </c>
      <c r="U913" s="65">
        <f>VLOOKUP(D913,资产包数据!B:N,13,0)</f>
        <v>78.02</v>
      </c>
      <c r="V913" s="65" t="s">
        <v>2642</v>
      </c>
    </row>
    <row r="914" ht="15" spans="1:22">
      <c r="A914" s="65" t="s">
        <v>178</v>
      </c>
      <c r="B914" s="65" t="s">
        <v>68</v>
      </c>
      <c r="C914" s="65" t="s">
        <v>35</v>
      </c>
      <c r="D914" s="65" t="s">
        <v>2800</v>
      </c>
      <c r="E914" s="65" t="s">
        <v>2801</v>
      </c>
      <c r="F914" s="65" t="s">
        <v>1935</v>
      </c>
      <c r="G914" s="65" t="s">
        <v>1935</v>
      </c>
      <c r="H914" s="65" t="s">
        <v>72</v>
      </c>
      <c r="I914" s="65" t="s">
        <v>1935</v>
      </c>
      <c r="J914" s="65" t="s">
        <v>2673</v>
      </c>
      <c r="K914" s="71">
        <v>44743</v>
      </c>
      <c r="L914" s="65" t="s">
        <v>1937</v>
      </c>
      <c r="M914" s="65" t="s">
        <v>1938</v>
      </c>
      <c r="N914" s="65">
        <v>114000</v>
      </c>
      <c r="O914" s="65" t="s">
        <v>1939</v>
      </c>
      <c r="P914" s="65">
        <f>VLOOKUP(D914,资产包数据!B:G,5,0)</f>
        <v>60</v>
      </c>
      <c r="Q914" s="65">
        <v>2530</v>
      </c>
      <c r="R914" s="65"/>
      <c r="S914" s="65">
        <v>5060</v>
      </c>
      <c r="T914" s="65">
        <v>5060</v>
      </c>
      <c r="U914" s="65">
        <f>VLOOKUP(D914,资产包数据!B:N,13,0)</f>
        <v>78.02</v>
      </c>
      <c r="V914" s="65" t="s">
        <v>2642</v>
      </c>
    </row>
    <row r="915" ht="15" spans="1:22">
      <c r="A915" s="65" t="s">
        <v>2751</v>
      </c>
      <c r="B915" s="65" t="s">
        <v>68</v>
      </c>
      <c r="C915" s="65" t="s">
        <v>35</v>
      </c>
      <c r="D915" s="65" t="s">
        <v>2802</v>
      </c>
      <c r="E915" s="65" t="s">
        <v>2803</v>
      </c>
      <c r="F915" s="65" t="s">
        <v>1935</v>
      </c>
      <c r="G915" s="65" t="s">
        <v>1935</v>
      </c>
      <c r="H915" s="65" t="s">
        <v>72</v>
      </c>
      <c r="I915" s="65" t="s">
        <v>1935</v>
      </c>
      <c r="J915" s="65" t="s">
        <v>2673</v>
      </c>
      <c r="K915" s="71">
        <v>44743</v>
      </c>
      <c r="L915" s="65" t="s">
        <v>1937</v>
      </c>
      <c r="M915" s="65" t="s">
        <v>1938</v>
      </c>
      <c r="N915" s="65">
        <v>114000</v>
      </c>
      <c r="O915" s="65" t="s">
        <v>1939</v>
      </c>
      <c r="P915" s="65">
        <f>VLOOKUP(D915,资产包数据!B:G,5,0)</f>
        <v>60</v>
      </c>
      <c r="Q915" s="65">
        <v>2530</v>
      </c>
      <c r="R915" s="65"/>
      <c r="S915" s="65">
        <v>5060</v>
      </c>
      <c r="T915" s="65">
        <v>5060</v>
      </c>
      <c r="U915" s="65">
        <f>VLOOKUP(D915,资产包数据!B:N,13,0)</f>
        <v>78.02</v>
      </c>
      <c r="V915" s="65" t="s">
        <v>2642</v>
      </c>
    </row>
    <row r="916" ht="15" spans="1:22">
      <c r="A916" s="65" t="s">
        <v>178</v>
      </c>
      <c r="B916" s="65" t="s">
        <v>68</v>
      </c>
      <c r="C916" s="65" t="s">
        <v>35</v>
      </c>
      <c r="D916" s="65" t="s">
        <v>2804</v>
      </c>
      <c r="E916" s="65" t="s">
        <v>2805</v>
      </c>
      <c r="F916" s="65" t="s">
        <v>1935</v>
      </c>
      <c r="G916" s="65" t="s">
        <v>1935</v>
      </c>
      <c r="H916" s="65" t="s">
        <v>72</v>
      </c>
      <c r="I916" s="65" t="s">
        <v>1935</v>
      </c>
      <c r="J916" s="65" t="s">
        <v>2673</v>
      </c>
      <c r="K916" s="71">
        <v>44743</v>
      </c>
      <c r="L916" s="65" t="s">
        <v>1937</v>
      </c>
      <c r="M916" s="65" t="s">
        <v>1938</v>
      </c>
      <c r="N916" s="65">
        <v>114000</v>
      </c>
      <c r="O916" s="65" t="s">
        <v>1939</v>
      </c>
      <c r="P916" s="65">
        <f>VLOOKUP(D916,资产包数据!B:G,5,0)</f>
        <v>60</v>
      </c>
      <c r="Q916" s="65">
        <v>2530</v>
      </c>
      <c r="R916" s="65"/>
      <c r="S916" s="65">
        <v>5060</v>
      </c>
      <c r="T916" s="65">
        <v>5060</v>
      </c>
      <c r="U916" s="65">
        <f>VLOOKUP(D916,资产包数据!B:N,13,0)</f>
        <v>78.02</v>
      </c>
      <c r="V916" s="65" t="s">
        <v>2806</v>
      </c>
    </row>
    <row r="917" ht="15" spans="1:22">
      <c r="A917" s="65" t="s">
        <v>178</v>
      </c>
      <c r="B917" s="65" t="s">
        <v>68</v>
      </c>
      <c r="C917" s="65" t="s">
        <v>35</v>
      </c>
      <c r="D917" s="65" t="s">
        <v>2807</v>
      </c>
      <c r="E917" s="65" t="s">
        <v>2808</v>
      </c>
      <c r="F917" s="65" t="s">
        <v>1935</v>
      </c>
      <c r="G917" s="65" t="s">
        <v>1935</v>
      </c>
      <c r="H917" s="65" t="s">
        <v>72</v>
      </c>
      <c r="I917" s="65" t="s">
        <v>1935</v>
      </c>
      <c r="J917" s="65" t="s">
        <v>2673</v>
      </c>
      <c r="K917" s="71">
        <v>44743</v>
      </c>
      <c r="L917" s="65" t="s">
        <v>1937</v>
      </c>
      <c r="M917" s="65" t="s">
        <v>1938</v>
      </c>
      <c r="N917" s="65">
        <v>114000</v>
      </c>
      <c r="O917" s="65" t="s">
        <v>1939</v>
      </c>
      <c r="P917" s="65">
        <f>VLOOKUP(D917,资产包数据!B:G,5,0)</f>
        <v>60</v>
      </c>
      <c r="Q917" s="65">
        <v>2530</v>
      </c>
      <c r="R917" s="65"/>
      <c r="S917" s="65">
        <v>5060</v>
      </c>
      <c r="T917" s="65">
        <v>5060</v>
      </c>
      <c r="U917" s="65">
        <f>VLOOKUP(D917,资产包数据!B:N,13,0)</f>
        <v>78.02</v>
      </c>
      <c r="V917" s="65" t="s">
        <v>2642</v>
      </c>
    </row>
    <row r="918" ht="15" spans="1:22">
      <c r="A918" s="65" t="s">
        <v>178</v>
      </c>
      <c r="B918" s="65" t="s">
        <v>68</v>
      </c>
      <c r="C918" s="65" t="s">
        <v>35</v>
      </c>
      <c r="D918" s="65" t="s">
        <v>2809</v>
      </c>
      <c r="E918" s="65" t="s">
        <v>2810</v>
      </c>
      <c r="F918" s="65" t="s">
        <v>1935</v>
      </c>
      <c r="G918" s="65" t="s">
        <v>1935</v>
      </c>
      <c r="H918" s="65" t="s">
        <v>72</v>
      </c>
      <c r="I918" s="65" t="s">
        <v>1935</v>
      </c>
      <c r="J918" s="65" t="s">
        <v>2673</v>
      </c>
      <c r="K918" s="71">
        <v>44743</v>
      </c>
      <c r="L918" s="65" t="s">
        <v>1937</v>
      </c>
      <c r="M918" s="65" t="s">
        <v>1938</v>
      </c>
      <c r="N918" s="65">
        <v>114000</v>
      </c>
      <c r="O918" s="65" t="s">
        <v>1939</v>
      </c>
      <c r="P918" s="65">
        <f>VLOOKUP(D918,资产包数据!B:G,5,0)</f>
        <v>60</v>
      </c>
      <c r="Q918" s="65">
        <v>2530</v>
      </c>
      <c r="R918" s="65"/>
      <c r="S918" s="65">
        <v>5060</v>
      </c>
      <c r="T918" s="65">
        <v>5060</v>
      </c>
      <c r="U918" s="65">
        <f>VLOOKUP(D918,资产包数据!B:N,13,0)</f>
        <v>78.02</v>
      </c>
      <c r="V918" s="65" t="s">
        <v>1902</v>
      </c>
    </row>
    <row r="919" ht="15" spans="1:22">
      <c r="A919" s="65" t="s">
        <v>178</v>
      </c>
      <c r="B919" s="65" t="s">
        <v>68</v>
      </c>
      <c r="C919" s="65" t="s">
        <v>35</v>
      </c>
      <c r="D919" s="65" t="s">
        <v>2811</v>
      </c>
      <c r="E919" s="65" t="s">
        <v>2812</v>
      </c>
      <c r="F919" s="65" t="s">
        <v>1935</v>
      </c>
      <c r="G919" s="65" t="s">
        <v>1935</v>
      </c>
      <c r="H919" s="65" t="s">
        <v>72</v>
      </c>
      <c r="I919" s="65" t="s">
        <v>1935</v>
      </c>
      <c r="J919" s="65" t="s">
        <v>2673</v>
      </c>
      <c r="K919" s="71">
        <v>44743</v>
      </c>
      <c r="L919" s="65" t="s">
        <v>1937</v>
      </c>
      <c r="M919" s="65" t="s">
        <v>1938</v>
      </c>
      <c r="N919" s="65">
        <v>114000</v>
      </c>
      <c r="O919" s="65" t="s">
        <v>1939</v>
      </c>
      <c r="P919" s="65">
        <f>VLOOKUP(D919,资产包数据!B:G,5,0)</f>
        <v>60</v>
      </c>
      <c r="Q919" s="65">
        <v>2530</v>
      </c>
      <c r="R919" s="65"/>
      <c r="S919" s="65">
        <v>5060</v>
      </c>
      <c r="T919" s="65">
        <v>5060</v>
      </c>
      <c r="U919" s="65">
        <f>VLOOKUP(D919,资产包数据!B:N,13,0)</f>
        <v>78.02</v>
      </c>
      <c r="V919" s="65" t="s">
        <v>2683</v>
      </c>
    </row>
    <row r="920" ht="15" spans="1:22">
      <c r="A920" s="65" t="s">
        <v>178</v>
      </c>
      <c r="B920" s="65" t="s">
        <v>68</v>
      </c>
      <c r="C920" s="65" t="s">
        <v>35</v>
      </c>
      <c r="D920" s="65" t="s">
        <v>2813</v>
      </c>
      <c r="E920" s="65" t="s">
        <v>2814</v>
      </c>
      <c r="F920" s="65" t="s">
        <v>1935</v>
      </c>
      <c r="G920" s="65" t="s">
        <v>1935</v>
      </c>
      <c r="H920" s="65" t="s">
        <v>72</v>
      </c>
      <c r="I920" s="65" t="s">
        <v>1935</v>
      </c>
      <c r="J920" s="65" t="s">
        <v>2673</v>
      </c>
      <c r="K920" s="71">
        <v>44743</v>
      </c>
      <c r="L920" s="65" t="s">
        <v>1937</v>
      </c>
      <c r="M920" s="65" t="s">
        <v>1938</v>
      </c>
      <c r="N920" s="65">
        <v>114000</v>
      </c>
      <c r="O920" s="65" t="s">
        <v>1939</v>
      </c>
      <c r="P920" s="65">
        <f>VLOOKUP(D920,资产包数据!B:G,5,0)</f>
        <v>60</v>
      </c>
      <c r="Q920" s="65">
        <v>2530</v>
      </c>
      <c r="R920" s="65"/>
      <c r="S920" s="65">
        <v>5060</v>
      </c>
      <c r="T920" s="65">
        <v>5060</v>
      </c>
      <c r="U920" s="65">
        <f>VLOOKUP(D920,资产包数据!B:N,13,0)</f>
        <v>78.02</v>
      </c>
      <c r="V920" s="65" t="s">
        <v>2815</v>
      </c>
    </row>
    <row r="921" ht="15" spans="1:22">
      <c r="A921" s="65" t="s">
        <v>178</v>
      </c>
      <c r="B921" s="65" t="s">
        <v>68</v>
      </c>
      <c r="C921" s="65" t="s">
        <v>35</v>
      </c>
      <c r="D921" s="65" t="s">
        <v>2816</v>
      </c>
      <c r="E921" s="65" t="s">
        <v>2817</v>
      </c>
      <c r="F921" s="65" t="s">
        <v>1935</v>
      </c>
      <c r="G921" s="65" t="s">
        <v>1935</v>
      </c>
      <c r="H921" s="65" t="s">
        <v>72</v>
      </c>
      <c r="I921" s="65" t="s">
        <v>1935</v>
      </c>
      <c r="J921" s="65" t="s">
        <v>2673</v>
      </c>
      <c r="K921" s="71">
        <v>44743</v>
      </c>
      <c r="L921" s="65" t="s">
        <v>1937</v>
      </c>
      <c r="M921" s="65" t="s">
        <v>1938</v>
      </c>
      <c r="N921" s="65">
        <v>114000</v>
      </c>
      <c r="O921" s="65" t="s">
        <v>1939</v>
      </c>
      <c r="P921" s="65">
        <f>VLOOKUP(D921,资产包数据!B:G,5,0)</f>
        <v>60</v>
      </c>
      <c r="Q921" s="65">
        <v>2530</v>
      </c>
      <c r="R921" s="65"/>
      <c r="S921" s="65">
        <v>5060</v>
      </c>
      <c r="T921" s="65">
        <v>5060</v>
      </c>
      <c r="U921" s="65">
        <f>VLOOKUP(D921,资产包数据!B:N,13,0)</f>
        <v>78.02</v>
      </c>
      <c r="V921" s="65" t="s">
        <v>2818</v>
      </c>
    </row>
    <row r="922" ht="15" spans="1:22">
      <c r="A922" s="65" t="s">
        <v>178</v>
      </c>
      <c r="B922" s="65" t="s">
        <v>68</v>
      </c>
      <c r="C922" s="65" t="s">
        <v>35</v>
      </c>
      <c r="D922" s="65" t="s">
        <v>2819</v>
      </c>
      <c r="E922" s="65" t="s">
        <v>2820</v>
      </c>
      <c r="F922" s="65" t="s">
        <v>1935</v>
      </c>
      <c r="G922" s="65" t="s">
        <v>1935</v>
      </c>
      <c r="H922" s="65" t="s">
        <v>72</v>
      </c>
      <c r="I922" s="65" t="s">
        <v>1935</v>
      </c>
      <c r="J922" s="65" t="s">
        <v>2821</v>
      </c>
      <c r="K922" s="71">
        <v>44811</v>
      </c>
      <c r="L922" s="65" t="s">
        <v>1937</v>
      </c>
      <c r="M922" s="65" t="s">
        <v>1938</v>
      </c>
      <c r="N922" s="65">
        <v>114000</v>
      </c>
      <c r="O922" s="65" t="s">
        <v>1939</v>
      </c>
      <c r="P922" s="65">
        <f>VLOOKUP(D922,资产包数据!B:G,5,0)</f>
        <v>60</v>
      </c>
      <c r="Q922" s="65">
        <v>2530</v>
      </c>
      <c r="R922" s="65"/>
      <c r="S922" s="65"/>
      <c r="T922" s="65"/>
      <c r="U922" s="65">
        <f>VLOOKUP(D922,资产包数据!B:N,13,0)</f>
        <v>78.02</v>
      </c>
      <c r="V922" s="65" t="s">
        <v>2822</v>
      </c>
    </row>
    <row r="923" ht="15" spans="1:22">
      <c r="A923" s="65" t="s">
        <v>178</v>
      </c>
      <c r="B923" s="65" t="s">
        <v>68</v>
      </c>
      <c r="C923" s="65" t="s">
        <v>35</v>
      </c>
      <c r="D923" s="65" t="s">
        <v>2823</v>
      </c>
      <c r="E923" s="65" t="s">
        <v>2824</v>
      </c>
      <c r="F923" s="65" t="s">
        <v>1935</v>
      </c>
      <c r="G923" s="65" t="s">
        <v>1935</v>
      </c>
      <c r="H923" s="65" t="s">
        <v>72</v>
      </c>
      <c r="I923" s="65" t="s">
        <v>1935</v>
      </c>
      <c r="J923" s="65" t="s">
        <v>2634</v>
      </c>
      <c r="K923" s="71">
        <v>44763</v>
      </c>
      <c r="L923" s="65" t="s">
        <v>1937</v>
      </c>
      <c r="M923" s="65" t="s">
        <v>1938</v>
      </c>
      <c r="N923" s="65">
        <v>114000</v>
      </c>
      <c r="O923" s="65" t="s">
        <v>1939</v>
      </c>
      <c r="P923" s="65">
        <f>VLOOKUP(D923,资产包数据!B:G,5,0)</f>
        <v>60</v>
      </c>
      <c r="Q923" s="65">
        <v>2530</v>
      </c>
      <c r="R923" s="65"/>
      <c r="S923" s="65">
        <v>5060</v>
      </c>
      <c r="T923" s="65">
        <v>5060</v>
      </c>
      <c r="U923" s="65">
        <f>VLOOKUP(D923,资产包数据!B:N,13,0)</f>
        <v>78.02</v>
      </c>
      <c r="V923" s="65" t="s">
        <v>2825</v>
      </c>
    </row>
    <row r="924" ht="15" spans="1:22">
      <c r="A924" s="65" t="s">
        <v>178</v>
      </c>
      <c r="B924" s="65" t="s">
        <v>68</v>
      </c>
      <c r="C924" s="65" t="s">
        <v>35</v>
      </c>
      <c r="D924" s="65" t="s">
        <v>2826</v>
      </c>
      <c r="E924" s="65" t="s">
        <v>2827</v>
      </c>
      <c r="F924" s="65" t="s">
        <v>1935</v>
      </c>
      <c r="G924" s="65" t="s">
        <v>1935</v>
      </c>
      <c r="H924" s="65" t="s">
        <v>72</v>
      </c>
      <c r="I924" s="65" t="s">
        <v>1935</v>
      </c>
      <c r="J924" s="65" t="s">
        <v>2673</v>
      </c>
      <c r="K924" s="71">
        <v>44743</v>
      </c>
      <c r="L924" s="65" t="s">
        <v>1937</v>
      </c>
      <c r="M924" s="65" t="s">
        <v>1938</v>
      </c>
      <c r="N924" s="65">
        <v>114000</v>
      </c>
      <c r="O924" s="65" t="s">
        <v>1939</v>
      </c>
      <c r="P924" s="65">
        <f>VLOOKUP(D924,资产包数据!B:G,5,0)</f>
        <v>60</v>
      </c>
      <c r="Q924" s="65">
        <v>2530</v>
      </c>
      <c r="R924" s="65"/>
      <c r="S924" s="65">
        <v>5060</v>
      </c>
      <c r="T924" s="65">
        <v>5060</v>
      </c>
      <c r="U924" s="65">
        <f>VLOOKUP(D924,资产包数据!B:N,13,0)</f>
        <v>78.02</v>
      </c>
      <c r="V924" s="65" t="s">
        <v>2683</v>
      </c>
    </row>
    <row r="925" ht="15" spans="1:22">
      <c r="A925" s="65" t="s">
        <v>178</v>
      </c>
      <c r="B925" s="65" t="s">
        <v>68</v>
      </c>
      <c r="C925" s="65" t="s">
        <v>35</v>
      </c>
      <c r="D925" s="65" t="s">
        <v>2828</v>
      </c>
      <c r="E925" s="65" t="s">
        <v>2829</v>
      </c>
      <c r="F925" s="65" t="s">
        <v>1935</v>
      </c>
      <c r="G925" s="65" t="s">
        <v>1935</v>
      </c>
      <c r="H925" s="65" t="s">
        <v>72</v>
      </c>
      <c r="I925" s="65" t="s">
        <v>1935</v>
      </c>
      <c r="J925" s="65" t="s">
        <v>2645</v>
      </c>
      <c r="K925" s="71">
        <v>44767</v>
      </c>
      <c r="L925" s="65" t="s">
        <v>1937</v>
      </c>
      <c r="M925" s="65" t="s">
        <v>1938</v>
      </c>
      <c r="N925" s="65">
        <v>114000</v>
      </c>
      <c r="O925" s="65" t="s">
        <v>1939</v>
      </c>
      <c r="P925" s="65">
        <f>VLOOKUP(D925,资产包数据!B:G,5,0)</f>
        <v>60</v>
      </c>
      <c r="Q925" s="65">
        <v>2530</v>
      </c>
      <c r="R925" s="65"/>
      <c r="S925" s="65">
        <v>5060</v>
      </c>
      <c r="T925" s="65">
        <v>5060</v>
      </c>
      <c r="U925" s="65">
        <f>VLOOKUP(D925,资产包数据!B:N,13,0)</f>
        <v>78.02</v>
      </c>
      <c r="V925" s="65" t="s">
        <v>2830</v>
      </c>
    </row>
    <row r="926" ht="15" spans="1:22">
      <c r="A926" s="65" t="s">
        <v>178</v>
      </c>
      <c r="B926" s="65" t="s">
        <v>68</v>
      </c>
      <c r="C926" s="65" t="s">
        <v>35</v>
      </c>
      <c r="D926" s="65" t="s">
        <v>2831</v>
      </c>
      <c r="E926" s="65" t="s">
        <v>2832</v>
      </c>
      <c r="F926" s="65" t="s">
        <v>1935</v>
      </c>
      <c r="G926" s="65" t="s">
        <v>1935</v>
      </c>
      <c r="H926" s="65" t="s">
        <v>72</v>
      </c>
      <c r="I926" s="65" t="s">
        <v>1935</v>
      </c>
      <c r="J926" s="65" t="s">
        <v>2673</v>
      </c>
      <c r="K926" s="71">
        <v>44743</v>
      </c>
      <c r="L926" s="65" t="s">
        <v>1937</v>
      </c>
      <c r="M926" s="65" t="s">
        <v>1938</v>
      </c>
      <c r="N926" s="65">
        <v>114000</v>
      </c>
      <c r="O926" s="65" t="s">
        <v>1939</v>
      </c>
      <c r="P926" s="65">
        <f>VLOOKUP(D926,资产包数据!B:G,5,0)</f>
        <v>60</v>
      </c>
      <c r="Q926" s="65">
        <v>2530</v>
      </c>
      <c r="R926" s="65"/>
      <c r="S926" s="65">
        <v>5060</v>
      </c>
      <c r="T926" s="65">
        <v>5060</v>
      </c>
      <c r="U926" s="65">
        <f>VLOOKUP(D926,资产包数据!B:N,13,0)</f>
        <v>78.02</v>
      </c>
      <c r="V926" s="65" t="s">
        <v>2833</v>
      </c>
    </row>
    <row r="927" ht="15" spans="1:22">
      <c r="A927" s="65" t="s">
        <v>178</v>
      </c>
      <c r="B927" s="65" t="s">
        <v>68</v>
      </c>
      <c r="C927" s="65" t="s">
        <v>35</v>
      </c>
      <c r="D927" s="65" t="s">
        <v>2834</v>
      </c>
      <c r="E927" s="65" t="s">
        <v>2835</v>
      </c>
      <c r="F927" s="65" t="s">
        <v>1935</v>
      </c>
      <c r="G927" s="65" t="s">
        <v>1935</v>
      </c>
      <c r="H927" s="65" t="s">
        <v>72</v>
      </c>
      <c r="I927" s="65" t="s">
        <v>1935</v>
      </c>
      <c r="J927" s="65" t="s">
        <v>2764</v>
      </c>
      <c r="K927" s="71">
        <v>44756</v>
      </c>
      <c r="L927" s="65" t="s">
        <v>1937</v>
      </c>
      <c r="M927" s="65" t="s">
        <v>1938</v>
      </c>
      <c r="N927" s="65">
        <v>114000</v>
      </c>
      <c r="O927" s="65" t="s">
        <v>1939</v>
      </c>
      <c r="P927" s="65">
        <f>VLOOKUP(D927,资产包数据!B:G,5,0)</f>
        <v>60</v>
      </c>
      <c r="Q927" s="65">
        <v>2530</v>
      </c>
      <c r="R927" s="65"/>
      <c r="S927" s="65">
        <v>5060</v>
      </c>
      <c r="T927" s="65">
        <v>5060</v>
      </c>
      <c r="U927" s="65">
        <f>VLOOKUP(D927,资产包数据!B:N,13,0)</f>
        <v>78.02</v>
      </c>
      <c r="V927" s="65" t="s">
        <v>2836</v>
      </c>
    </row>
    <row r="928" ht="15" spans="1:22">
      <c r="A928" s="65" t="s">
        <v>178</v>
      </c>
      <c r="B928" s="65" t="s">
        <v>68</v>
      </c>
      <c r="C928" s="65" t="s">
        <v>35</v>
      </c>
      <c r="D928" s="65" t="s">
        <v>2837</v>
      </c>
      <c r="E928" s="65" t="s">
        <v>2838</v>
      </c>
      <c r="F928" s="65" t="s">
        <v>1935</v>
      </c>
      <c r="G928" s="65" t="s">
        <v>1935</v>
      </c>
      <c r="H928" s="65" t="s">
        <v>72</v>
      </c>
      <c r="I928" s="65" t="s">
        <v>1935</v>
      </c>
      <c r="J928" s="65" t="s">
        <v>2659</v>
      </c>
      <c r="K928" s="71">
        <v>44770</v>
      </c>
      <c r="L928" s="65" t="s">
        <v>1937</v>
      </c>
      <c r="M928" s="65" t="s">
        <v>1938</v>
      </c>
      <c r="N928" s="65">
        <v>114000</v>
      </c>
      <c r="O928" s="65" t="s">
        <v>1939</v>
      </c>
      <c r="P928" s="65">
        <f>VLOOKUP(D928,资产包数据!B:G,5,0)</f>
        <v>60</v>
      </c>
      <c r="Q928" s="65">
        <v>2530</v>
      </c>
      <c r="R928" s="65"/>
      <c r="S928" s="65">
        <v>5060</v>
      </c>
      <c r="T928" s="65">
        <v>5060</v>
      </c>
      <c r="U928" s="65">
        <f>VLOOKUP(D928,资产包数据!B:N,13,0)</f>
        <v>78.02</v>
      </c>
      <c r="V928" s="65" t="s">
        <v>2839</v>
      </c>
    </row>
    <row r="929" ht="15" spans="1:22">
      <c r="A929" s="65" t="s">
        <v>178</v>
      </c>
      <c r="B929" s="65" t="s">
        <v>68</v>
      </c>
      <c r="C929" s="65" t="s">
        <v>35</v>
      </c>
      <c r="D929" s="65" t="s">
        <v>2840</v>
      </c>
      <c r="E929" s="65" t="s">
        <v>2841</v>
      </c>
      <c r="F929" s="65" t="s">
        <v>1935</v>
      </c>
      <c r="G929" s="65" t="s">
        <v>1935</v>
      </c>
      <c r="H929" s="65" t="s">
        <v>72</v>
      </c>
      <c r="I929" s="65" t="s">
        <v>1935</v>
      </c>
      <c r="J929" s="65" t="s">
        <v>2634</v>
      </c>
      <c r="K929" s="71">
        <v>44763</v>
      </c>
      <c r="L929" s="65" t="s">
        <v>1937</v>
      </c>
      <c r="M929" s="65" t="s">
        <v>1938</v>
      </c>
      <c r="N929" s="65">
        <v>114000</v>
      </c>
      <c r="O929" s="65" t="s">
        <v>1939</v>
      </c>
      <c r="P929" s="65">
        <f>VLOOKUP(D929,资产包数据!B:G,5,0)</f>
        <v>60</v>
      </c>
      <c r="Q929" s="65">
        <v>2530</v>
      </c>
      <c r="R929" s="65"/>
      <c r="S929" s="65">
        <v>5060</v>
      </c>
      <c r="T929" s="65">
        <v>5060</v>
      </c>
      <c r="U929" s="65">
        <f>VLOOKUP(D929,资产包数据!B:N,13,0)</f>
        <v>78.02</v>
      </c>
      <c r="V929" s="65" t="s">
        <v>2842</v>
      </c>
    </row>
    <row r="930" ht="15" spans="1:22">
      <c r="A930" s="65" t="s">
        <v>178</v>
      </c>
      <c r="B930" s="65" t="s">
        <v>68</v>
      </c>
      <c r="C930" s="65" t="s">
        <v>35</v>
      </c>
      <c r="D930" s="65" t="s">
        <v>2843</v>
      </c>
      <c r="E930" s="65" t="s">
        <v>2844</v>
      </c>
      <c r="F930" s="65" t="s">
        <v>1935</v>
      </c>
      <c r="G930" s="65" t="s">
        <v>1935</v>
      </c>
      <c r="H930" s="65" t="s">
        <v>72</v>
      </c>
      <c r="I930" s="65" t="s">
        <v>1935</v>
      </c>
      <c r="J930" s="65" t="s">
        <v>2659</v>
      </c>
      <c r="K930" s="71">
        <v>44770</v>
      </c>
      <c r="L930" s="65" t="s">
        <v>1937</v>
      </c>
      <c r="M930" s="65" t="s">
        <v>1938</v>
      </c>
      <c r="N930" s="65">
        <v>114000</v>
      </c>
      <c r="O930" s="65" t="s">
        <v>1939</v>
      </c>
      <c r="P930" s="65">
        <f>VLOOKUP(D930,资产包数据!B:G,5,0)</f>
        <v>60</v>
      </c>
      <c r="Q930" s="65">
        <v>2530</v>
      </c>
      <c r="R930" s="65"/>
      <c r="S930" s="65">
        <v>5060</v>
      </c>
      <c r="T930" s="65">
        <v>5060</v>
      </c>
      <c r="U930" s="65">
        <f>VLOOKUP(D930,资产包数据!B:N,13,0)</f>
        <v>78.02</v>
      </c>
      <c r="V930" s="65" t="s">
        <v>2845</v>
      </c>
    </row>
    <row r="931" ht="15" spans="1:22">
      <c r="A931" s="65" t="s">
        <v>178</v>
      </c>
      <c r="B931" s="65" t="s">
        <v>68</v>
      </c>
      <c r="C931" s="65" t="s">
        <v>35</v>
      </c>
      <c r="D931" s="65" t="s">
        <v>2846</v>
      </c>
      <c r="E931" s="65" t="s">
        <v>2847</v>
      </c>
      <c r="F931" s="65" t="s">
        <v>1935</v>
      </c>
      <c r="G931" s="65" t="s">
        <v>1935</v>
      </c>
      <c r="H931" s="65" t="s">
        <v>72</v>
      </c>
      <c r="I931" s="65" t="s">
        <v>1935</v>
      </c>
      <c r="J931" s="65" t="s">
        <v>2698</v>
      </c>
      <c r="K931" s="71">
        <v>44729</v>
      </c>
      <c r="L931" s="65" t="s">
        <v>1937</v>
      </c>
      <c r="M931" s="65" t="s">
        <v>1938</v>
      </c>
      <c r="N931" s="65">
        <v>114000</v>
      </c>
      <c r="O931" s="65" t="s">
        <v>1939</v>
      </c>
      <c r="P931" s="65">
        <f>VLOOKUP(D931,资产包数据!B:G,5,0)</f>
        <v>60</v>
      </c>
      <c r="Q931" s="65">
        <v>2530</v>
      </c>
      <c r="R931" s="65"/>
      <c r="S931" s="65">
        <v>7590</v>
      </c>
      <c r="T931" s="65">
        <v>7590</v>
      </c>
      <c r="U931" s="65">
        <f>VLOOKUP(D931,资产包数据!B:N,13,0)</f>
        <v>78.02</v>
      </c>
      <c r="V931" s="65" t="s">
        <v>2848</v>
      </c>
    </row>
    <row r="932" ht="15" spans="1:22">
      <c r="A932" s="65" t="s">
        <v>178</v>
      </c>
      <c r="B932" s="65" t="s">
        <v>68</v>
      </c>
      <c r="C932" s="65" t="s">
        <v>35</v>
      </c>
      <c r="D932" s="65" t="s">
        <v>2849</v>
      </c>
      <c r="E932" s="65" t="s">
        <v>2850</v>
      </c>
      <c r="F932" s="65" t="s">
        <v>1935</v>
      </c>
      <c r="G932" s="65" t="s">
        <v>1935</v>
      </c>
      <c r="H932" s="65" t="s">
        <v>72</v>
      </c>
      <c r="I932" s="65" t="s">
        <v>1935</v>
      </c>
      <c r="J932" s="65" t="s">
        <v>2634</v>
      </c>
      <c r="K932" s="71">
        <v>44763</v>
      </c>
      <c r="L932" s="65" t="s">
        <v>1937</v>
      </c>
      <c r="M932" s="65" t="s">
        <v>1938</v>
      </c>
      <c r="N932" s="65">
        <v>114000</v>
      </c>
      <c r="O932" s="65" t="s">
        <v>1939</v>
      </c>
      <c r="P932" s="65">
        <f>VLOOKUP(D932,资产包数据!B:G,5,0)</f>
        <v>60</v>
      </c>
      <c r="Q932" s="65">
        <v>2530</v>
      </c>
      <c r="R932" s="65"/>
      <c r="S932" s="65">
        <v>5060</v>
      </c>
      <c r="T932" s="65">
        <v>5060</v>
      </c>
      <c r="U932" s="65">
        <f>VLOOKUP(D932,资产包数据!B:N,13,0)</f>
        <v>78.02</v>
      </c>
      <c r="V932" s="65" t="s">
        <v>624</v>
      </c>
    </row>
    <row r="933" ht="15" spans="1:22">
      <c r="A933" s="65" t="s">
        <v>178</v>
      </c>
      <c r="B933" s="65" t="s">
        <v>68</v>
      </c>
      <c r="C933" s="65" t="s">
        <v>35</v>
      </c>
      <c r="D933" s="65" t="s">
        <v>2851</v>
      </c>
      <c r="E933" s="65" t="s">
        <v>2852</v>
      </c>
      <c r="F933" s="65" t="s">
        <v>1935</v>
      </c>
      <c r="G933" s="65" t="s">
        <v>1935</v>
      </c>
      <c r="H933" s="65" t="s">
        <v>72</v>
      </c>
      <c r="I933" s="65" t="s">
        <v>1935</v>
      </c>
      <c r="J933" s="65" t="s">
        <v>2634</v>
      </c>
      <c r="K933" s="71">
        <v>44763</v>
      </c>
      <c r="L933" s="65" t="s">
        <v>1937</v>
      </c>
      <c r="M933" s="65" t="s">
        <v>1938</v>
      </c>
      <c r="N933" s="65">
        <v>114000</v>
      </c>
      <c r="O933" s="65" t="s">
        <v>1939</v>
      </c>
      <c r="P933" s="65">
        <f>VLOOKUP(D933,资产包数据!B:G,5,0)</f>
        <v>60</v>
      </c>
      <c r="Q933" s="65">
        <v>2530</v>
      </c>
      <c r="R933" s="65"/>
      <c r="S933" s="65">
        <v>5060</v>
      </c>
      <c r="T933" s="65">
        <v>5060</v>
      </c>
      <c r="U933" s="65">
        <f>VLOOKUP(D933,资产包数据!B:N,13,0)</f>
        <v>78.02</v>
      </c>
      <c r="V933" s="65" t="s">
        <v>1695</v>
      </c>
    </row>
    <row r="934" ht="15" spans="1:22">
      <c r="A934" s="65" t="s">
        <v>178</v>
      </c>
      <c r="B934" s="65" t="s">
        <v>68</v>
      </c>
      <c r="C934" s="65" t="s">
        <v>35</v>
      </c>
      <c r="D934" s="65" t="s">
        <v>2853</v>
      </c>
      <c r="E934" s="65" t="s">
        <v>2854</v>
      </c>
      <c r="F934" s="65" t="s">
        <v>1935</v>
      </c>
      <c r="G934" s="65" t="s">
        <v>1935</v>
      </c>
      <c r="H934" s="65" t="s">
        <v>72</v>
      </c>
      <c r="I934" s="65" t="s">
        <v>1935</v>
      </c>
      <c r="J934" s="65" t="s">
        <v>2634</v>
      </c>
      <c r="K934" s="71">
        <v>44763</v>
      </c>
      <c r="L934" s="65" t="s">
        <v>1937</v>
      </c>
      <c r="M934" s="65" t="s">
        <v>1938</v>
      </c>
      <c r="N934" s="65">
        <v>114000</v>
      </c>
      <c r="O934" s="65" t="s">
        <v>1939</v>
      </c>
      <c r="P934" s="65">
        <f>VLOOKUP(D934,资产包数据!B:G,5,0)</f>
        <v>60</v>
      </c>
      <c r="Q934" s="65">
        <v>2530</v>
      </c>
      <c r="R934" s="65"/>
      <c r="S934" s="65">
        <v>5060</v>
      </c>
      <c r="T934" s="65">
        <v>5060</v>
      </c>
      <c r="U934" s="65">
        <f>VLOOKUP(D934,资产包数据!B:N,13,0)</f>
        <v>78.02</v>
      </c>
      <c r="V934" s="65" t="s">
        <v>2855</v>
      </c>
    </row>
    <row r="935" ht="15" spans="1:22">
      <c r="A935" s="65" t="s">
        <v>178</v>
      </c>
      <c r="B935" s="65" t="s">
        <v>68</v>
      </c>
      <c r="C935" s="65" t="s">
        <v>35</v>
      </c>
      <c r="D935" s="65" t="s">
        <v>2856</v>
      </c>
      <c r="E935" s="65" t="s">
        <v>2857</v>
      </c>
      <c r="F935" s="65" t="s">
        <v>1935</v>
      </c>
      <c r="G935" s="65" t="s">
        <v>1935</v>
      </c>
      <c r="H935" s="65" t="s">
        <v>72</v>
      </c>
      <c r="I935" s="65" t="s">
        <v>1935</v>
      </c>
      <c r="J935" s="65" t="s">
        <v>2673</v>
      </c>
      <c r="K935" s="71">
        <v>44743</v>
      </c>
      <c r="L935" s="65" t="s">
        <v>1937</v>
      </c>
      <c r="M935" s="65" t="s">
        <v>1938</v>
      </c>
      <c r="N935" s="65">
        <v>114000</v>
      </c>
      <c r="O935" s="65" t="s">
        <v>1939</v>
      </c>
      <c r="P935" s="65">
        <f>VLOOKUP(D935,资产包数据!B:G,5,0)</f>
        <v>60</v>
      </c>
      <c r="Q935" s="65">
        <v>2530</v>
      </c>
      <c r="R935" s="65"/>
      <c r="S935" s="65">
        <v>5060</v>
      </c>
      <c r="T935" s="65">
        <v>5060</v>
      </c>
      <c r="U935" s="65">
        <f>VLOOKUP(D935,资产包数据!B:N,13,0)</f>
        <v>78.02</v>
      </c>
      <c r="V935" s="65" t="s">
        <v>2858</v>
      </c>
    </row>
    <row r="936" ht="15" spans="1:22">
      <c r="A936" s="65" t="s">
        <v>178</v>
      </c>
      <c r="B936" s="65" t="s">
        <v>68</v>
      </c>
      <c r="C936" s="65" t="s">
        <v>35</v>
      </c>
      <c r="D936" s="65" t="s">
        <v>2859</v>
      </c>
      <c r="E936" s="65" t="s">
        <v>2860</v>
      </c>
      <c r="F936" s="65" t="s">
        <v>1935</v>
      </c>
      <c r="G936" s="65" t="s">
        <v>1935</v>
      </c>
      <c r="H936" s="65" t="s">
        <v>72</v>
      </c>
      <c r="I936" s="65" t="s">
        <v>1935</v>
      </c>
      <c r="J936" s="65" t="s">
        <v>2673</v>
      </c>
      <c r="K936" s="71">
        <v>44743</v>
      </c>
      <c r="L936" s="65" t="s">
        <v>1937</v>
      </c>
      <c r="M936" s="65" t="s">
        <v>1938</v>
      </c>
      <c r="N936" s="65">
        <v>114000</v>
      </c>
      <c r="O936" s="65" t="s">
        <v>1939</v>
      </c>
      <c r="P936" s="65">
        <f>VLOOKUP(D936,资产包数据!B:G,5,0)</f>
        <v>60</v>
      </c>
      <c r="Q936" s="65">
        <v>2530</v>
      </c>
      <c r="R936" s="65"/>
      <c r="S936" s="65">
        <v>5060</v>
      </c>
      <c r="T936" s="65">
        <v>5060</v>
      </c>
      <c r="U936" s="65">
        <f>VLOOKUP(D936,资产包数据!B:N,13,0)</f>
        <v>78.02</v>
      </c>
      <c r="V936" s="65" t="s">
        <v>2861</v>
      </c>
    </row>
    <row r="937" ht="15" spans="1:22">
      <c r="A937" s="65" t="s">
        <v>1118</v>
      </c>
      <c r="B937" s="65" t="s">
        <v>110</v>
      </c>
      <c r="C937" s="65" t="s">
        <v>35</v>
      </c>
      <c r="D937" s="65" t="s">
        <v>2862</v>
      </c>
      <c r="E937" s="65" t="s">
        <v>2863</v>
      </c>
      <c r="F937" s="65"/>
      <c r="G937" s="65" t="s">
        <v>2023</v>
      </c>
      <c r="H937" s="65"/>
      <c r="I937" s="65" t="s">
        <v>2041</v>
      </c>
      <c r="J937" s="65"/>
      <c r="K937" s="65"/>
      <c r="L937" s="65" t="s">
        <v>2864</v>
      </c>
      <c r="M937" s="65" t="s">
        <v>2238</v>
      </c>
      <c r="N937" s="65">
        <v>114000</v>
      </c>
      <c r="O937" s="65" t="s">
        <v>1939</v>
      </c>
      <c r="P937" s="65">
        <f>VLOOKUP(D937,资产包数据!B:G,5,0)</f>
        <v>60</v>
      </c>
      <c r="Q937" s="65"/>
      <c r="R937" s="65"/>
      <c r="S937" s="65"/>
      <c r="T937" s="65"/>
      <c r="U937" s="65">
        <f>VLOOKUP(D937,资产包数据!B:N,13,0)</f>
        <v>104.86</v>
      </c>
      <c r="V937" s="65"/>
    </row>
    <row r="938" ht="15" spans="1:22">
      <c r="A938" s="65" t="s">
        <v>2020</v>
      </c>
      <c r="B938" s="65" t="s">
        <v>68</v>
      </c>
      <c r="C938" s="65" t="s">
        <v>35</v>
      </c>
      <c r="D938" s="65" t="s">
        <v>2865</v>
      </c>
      <c r="E938" s="65" t="s">
        <v>2866</v>
      </c>
      <c r="F938" s="65" t="s">
        <v>2023</v>
      </c>
      <c r="G938" s="65" t="s">
        <v>2023</v>
      </c>
      <c r="H938" s="65" t="s">
        <v>104</v>
      </c>
      <c r="I938" s="65" t="s">
        <v>2023</v>
      </c>
      <c r="J938" s="65" t="s">
        <v>2867</v>
      </c>
      <c r="K938" s="71">
        <v>44774</v>
      </c>
      <c r="L938" s="65" t="s">
        <v>2864</v>
      </c>
      <c r="M938" s="65" t="s">
        <v>2238</v>
      </c>
      <c r="N938" s="65">
        <v>114000</v>
      </c>
      <c r="O938" s="65" t="s">
        <v>1939</v>
      </c>
      <c r="P938" s="65">
        <f>VLOOKUP(D938,资产包数据!B:G,5,0)</f>
        <v>60</v>
      </c>
      <c r="Q938" s="65">
        <v>2530</v>
      </c>
      <c r="R938" s="65"/>
      <c r="S938" s="65">
        <v>2530</v>
      </c>
      <c r="T938" s="65">
        <v>2530</v>
      </c>
      <c r="U938" s="65">
        <f>VLOOKUP(D938,资产包数据!B:N,13,0)</f>
        <v>104.86</v>
      </c>
      <c r="V938" s="65" t="s">
        <v>2868</v>
      </c>
    </row>
    <row r="939" ht="15" spans="1:22">
      <c r="A939" s="65" t="s">
        <v>1118</v>
      </c>
      <c r="B939" s="65" t="s">
        <v>110</v>
      </c>
      <c r="C939" s="65" t="s">
        <v>35</v>
      </c>
      <c r="D939" s="65" t="s">
        <v>2869</v>
      </c>
      <c r="E939" s="65" t="s">
        <v>2870</v>
      </c>
      <c r="F939" s="65"/>
      <c r="G939" s="65" t="s">
        <v>2023</v>
      </c>
      <c r="H939" s="65"/>
      <c r="I939" s="65" t="s">
        <v>2041</v>
      </c>
      <c r="J939" s="65"/>
      <c r="K939" s="65"/>
      <c r="L939" s="65" t="s">
        <v>2864</v>
      </c>
      <c r="M939" s="65" t="s">
        <v>2238</v>
      </c>
      <c r="N939" s="65">
        <v>114000</v>
      </c>
      <c r="O939" s="65" t="s">
        <v>1939</v>
      </c>
      <c r="P939" s="65">
        <f>VLOOKUP(D939,资产包数据!B:G,5,0)</f>
        <v>60</v>
      </c>
      <c r="Q939" s="65"/>
      <c r="R939" s="65"/>
      <c r="S939" s="65"/>
      <c r="T939" s="65"/>
      <c r="U939" s="65">
        <f>VLOOKUP(D939,资产包数据!B:N,13,0)</f>
        <v>104.86</v>
      </c>
      <c r="V939" s="65"/>
    </row>
    <row r="940" ht="15" spans="1:22">
      <c r="A940" s="65" t="s">
        <v>1118</v>
      </c>
      <c r="B940" s="65" t="s">
        <v>110</v>
      </c>
      <c r="C940" s="65" t="s">
        <v>35</v>
      </c>
      <c r="D940" s="65" t="s">
        <v>2871</v>
      </c>
      <c r="E940" s="65" t="s">
        <v>2872</v>
      </c>
      <c r="F940" s="65"/>
      <c r="G940" s="65" t="s">
        <v>2023</v>
      </c>
      <c r="H940" s="65"/>
      <c r="I940" s="65" t="s">
        <v>2041</v>
      </c>
      <c r="J940" s="65"/>
      <c r="K940" s="65"/>
      <c r="L940" s="65" t="s">
        <v>2864</v>
      </c>
      <c r="M940" s="65" t="s">
        <v>2238</v>
      </c>
      <c r="N940" s="65">
        <v>114000</v>
      </c>
      <c r="O940" s="65" t="s">
        <v>1939</v>
      </c>
      <c r="P940" s="65">
        <f>VLOOKUP(D940,资产包数据!B:G,5,0)</f>
        <v>60</v>
      </c>
      <c r="Q940" s="65"/>
      <c r="R940" s="65"/>
      <c r="S940" s="65"/>
      <c r="T940" s="65"/>
      <c r="U940" s="65">
        <f>VLOOKUP(D940,资产包数据!B:N,13,0)</f>
        <v>104.86</v>
      </c>
      <c r="V940" s="65"/>
    </row>
    <row r="941" ht="15" spans="1:22">
      <c r="A941" s="65" t="s">
        <v>1118</v>
      </c>
      <c r="B941" s="65" t="s">
        <v>68</v>
      </c>
      <c r="C941" s="65" t="s">
        <v>35</v>
      </c>
      <c r="D941" s="65" t="s">
        <v>2873</v>
      </c>
      <c r="E941" s="65" t="s">
        <v>2874</v>
      </c>
      <c r="F941" s="65" t="s">
        <v>2041</v>
      </c>
      <c r="G941" s="65" t="s">
        <v>2023</v>
      </c>
      <c r="H941" s="65" t="s">
        <v>104</v>
      </c>
      <c r="I941" s="65" t="s">
        <v>2041</v>
      </c>
      <c r="J941" s="65" t="s">
        <v>2875</v>
      </c>
      <c r="K941" s="71">
        <v>44832</v>
      </c>
      <c r="L941" s="65" t="s">
        <v>2864</v>
      </c>
      <c r="M941" s="65" t="s">
        <v>2238</v>
      </c>
      <c r="N941" s="65">
        <v>114000</v>
      </c>
      <c r="O941" s="65" t="s">
        <v>1939</v>
      </c>
      <c r="P941" s="65">
        <f>VLOOKUP(D941,资产包数据!B:G,5,0)</f>
        <v>60</v>
      </c>
      <c r="Q941" s="65">
        <v>2530</v>
      </c>
      <c r="R941" s="65"/>
      <c r="S941" s="65"/>
      <c r="T941" s="65"/>
      <c r="U941" s="65">
        <f>VLOOKUP(D941,资产包数据!B:N,13,0)</f>
        <v>104.86</v>
      </c>
      <c r="V941" s="65" t="s">
        <v>2876</v>
      </c>
    </row>
    <row r="942" ht="15" spans="1:22">
      <c r="A942" s="65" t="s">
        <v>1118</v>
      </c>
      <c r="B942" s="65" t="s">
        <v>110</v>
      </c>
      <c r="C942" s="65" t="s">
        <v>35</v>
      </c>
      <c r="D942" s="65" t="s">
        <v>2877</v>
      </c>
      <c r="E942" s="65" t="s">
        <v>2878</v>
      </c>
      <c r="F942" s="65"/>
      <c r="G942" s="65" t="s">
        <v>2023</v>
      </c>
      <c r="H942" s="65"/>
      <c r="I942" s="65" t="s">
        <v>2041</v>
      </c>
      <c r="J942" s="65"/>
      <c r="K942" s="65"/>
      <c r="L942" s="65" t="s">
        <v>2864</v>
      </c>
      <c r="M942" s="65" t="s">
        <v>2238</v>
      </c>
      <c r="N942" s="65">
        <v>114000</v>
      </c>
      <c r="O942" s="65" t="s">
        <v>1939</v>
      </c>
      <c r="P942" s="65">
        <f>VLOOKUP(D942,资产包数据!B:G,5,0)</f>
        <v>60</v>
      </c>
      <c r="Q942" s="65"/>
      <c r="R942" s="65"/>
      <c r="S942" s="65"/>
      <c r="T942" s="65"/>
      <c r="U942" s="65">
        <f>VLOOKUP(D942,资产包数据!B:N,13,0)</f>
        <v>104.86</v>
      </c>
      <c r="V942" s="65"/>
    </row>
    <row r="943" ht="15" spans="1:22">
      <c r="A943" s="65" t="s">
        <v>1118</v>
      </c>
      <c r="B943" s="65" t="s">
        <v>110</v>
      </c>
      <c r="C943" s="65" t="s">
        <v>35</v>
      </c>
      <c r="D943" s="65" t="s">
        <v>2879</v>
      </c>
      <c r="E943" s="65" t="s">
        <v>2880</v>
      </c>
      <c r="F943" s="65"/>
      <c r="G943" s="65" t="s">
        <v>2023</v>
      </c>
      <c r="H943" s="65"/>
      <c r="I943" s="65" t="s">
        <v>2041</v>
      </c>
      <c r="J943" s="65"/>
      <c r="K943" s="65"/>
      <c r="L943" s="65" t="s">
        <v>2864</v>
      </c>
      <c r="M943" s="65" t="s">
        <v>2238</v>
      </c>
      <c r="N943" s="65">
        <v>114000</v>
      </c>
      <c r="O943" s="65" t="s">
        <v>1939</v>
      </c>
      <c r="P943" s="65">
        <f>VLOOKUP(D943,资产包数据!B:G,5,0)</f>
        <v>60</v>
      </c>
      <c r="Q943" s="65"/>
      <c r="R943" s="65"/>
      <c r="S943" s="65"/>
      <c r="T943" s="65"/>
      <c r="U943" s="65">
        <f>VLOOKUP(D943,资产包数据!B:N,13,0)</f>
        <v>104.86</v>
      </c>
      <c r="V943" s="65"/>
    </row>
    <row r="944" ht="15" spans="1:22">
      <c r="A944" s="65" t="s">
        <v>1118</v>
      </c>
      <c r="B944" s="65" t="s">
        <v>68</v>
      </c>
      <c r="C944" s="65" t="s">
        <v>35</v>
      </c>
      <c r="D944" s="65" t="s">
        <v>2881</v>
      </c>
      <c r="E944" s="65" t="s">
        <v>2882</v>
      </c>
      <c r="F944" s="65" t="s">
        <v>2041</v>
      </c>
      <c r="G944" s="65" t="s">
        <v>2023</v>
      </c>
      <c r="H944" s="65" t="s">
        <v>104</v>
      </c>
      <c r="I944" s="65" t="s">
        <v>2041</v>
      </c>
      <c r="J944" s="65" t="s">
        <v>2875</v>
      </c>
      <c r="K944" s="71">
        <v>44832</v>
      </c>
      <c r="L944" s="65" t="s">
        <v>2864</v>
      </c>
      <c r="M944" s="65" t="s">
        <v>2238</v>
      </c>
      <c r="N944" s="65">
        <v>114000</v>
      </c>
      <c r="O944" s="65" t="s">
        <v>1939</v>
      </c>
      <c r="P944" s="65">
        <f>VLOOKUP(D944,资产包数据!B:G,5,0)</f>
        <v>60</v>
      </c>
      <c r="Q944" s="65">
        <v>2530</v>
      </c>
      <c r="R944" s="65"/>
      <c r="S944" s="65"/>
      <c r="T944" s="65"/>
      <c r="U944" s="65">
        <f>VLOOKUP(D944,资产包数据!B:N,13,0)</f>
        <v>104.86</v>
      </c>
      <c r="V944" s="65" t="s">
        <v>2883</v>
      </c>
    </row>
    <row r="945" ht="15" spans="1:22">
      <c r="A945" s="65" t="s">
        <v>1118</v>
      </c>
      <c r="B945" s="65" t="s">
        <v>110</v>
      </c>
      <c r="C945" s="65" t="s">
        <v>35</v>
      </c>
      <c r="D945" s="65" t="s">
        <v>2884</v>
      </c>
      <c r="E945" s="65" t="s">
        <v>2885</v>
      </c>
      <c r="F945" s="65"/>
      <c r="G945" s="65" t="s">
        <v>2023</v>
      </c>
      <c r="H945" s="65"/>
      <c r="I945" s="65" t="s">
        <v>2041</v>
      </c>
      <c r="J945" s="65"/>
      <c r="K945" s="65"/>
      <c r="L945" s="65" t="s">
        <v>2864</v>
      </c>
      <c r="M945" s="65" t="s">
        <v>2238</v>
      </c>
      <c r="N945" s="65">
        <v>114000</v>
      </c>
      <c r="O945" s="65" t="s">
        <v>1939</v>
      </c>
      <c r="P945" s="65">
        <f>VLOOKUP(D945,资产包数据!B:G,5,0)</f>
        <v>60</v>
      </c>
      <c r="Q945" s="65"/>
      <c r="R945" s="65"/>
      <c r="S945" s="65"/>
      <c r="T945" s="65"/>
      <c r="U945" s="65">
        <f>VLOOKUP(D945,资产包数据!B:N,13,0)</f>
        <v>104.86</v>
      </c>
      <c r="V945" s="65"/>
    </row>
    <row r="946" ht="15" spans="1:22">
      <c r="A946" s="65" t="s">
        <v>1118</v>
      </c>
      <c r="B946" s="65" t="s">
        <v>68</v>
      </c>
      <c r="C946" s="65" t="s">
        <v>35</v>
      </c>
      <c r="D946" s="65" t="s">
        <v>2886</v>
      </c>
      <c r="E946" s="65" t="s">
        <v>2887</v>
      </c>
      <c r="F946" s="65" t="s">
        <v>2041</v>
      </c>
      <c r="G946" s="65" t="s">
        <v>2023</v>
      </c>
      <c r="H946" s="65" t="s">
        <v>104</v>
      </c>
      <c r="I946" s="65" t="s">
        <v>2041</v>
      </c>
      <c r="J946" s="65" t="s">
        <v>2888</v>
      </c>
      <c r="K946" s="71">
        <v>44841</v>
      </c>
      <c r="L946" s="65" t="s">
        <v>2864</v>
      </c>
      <c r="M946" s="65" t="s">
        <v>2238</v>
      </c>
      <c r="N946" s="65">
        <v>114000</v>
      </c>
      <c r="O946" s="65" t="s">
        <v>1939</v>
      </c>
      <c r="P946" s="65">
        <f>VLOOKUP(D946,资产包数据!B:G,5,0)</f>
        <v>60</v>
      </c>
      <c r="Q946" s="65"/>
      <c r="R946" s="65"/>
      <c r="S946" s="65"/>
      <c r="T946" s="65"/>
      <c r="U946" s="65">
        <f>VLOOKUP(D946,资产包数据!B:N,13,0)</f>
        <v>104.79</v>
      </c>
      <c r="V946" s="65" t="s">
        <v>2889</v>
      </c>
    </row>
    <row r="947" ht="15" spans="1:22">
      <c r="A947" s="65" t="s">
        <v>178</v>
      </c>
      <c r="B947" s="65" t="s">
        <v>68</v>
      </c>
      <c r="C947" s="65" t="s">
        <v>35</v>
      </c>
      <c r="D947" s="65" t="s">
        <v>2890</v>
      </c>
      <c r="E947" s="65" t="s">
        <v>2891</v>
      </c>
      <c r="F947" s="65" t="s">
        <v>1935</v>
      </c>
      <c r="G947" s="65" t="s">
        <v>1935</v>
      </c>
      <c r="H947" s="65" t="s">
        <v>72</v>
      </c>
      <c r="I947" s="65" t="s">
        <v>1935</v>
      </c>
      <c r="J947" s="65" t="s">
        <v>2673</v>
      </c>
      <c r="K947" s="71">
        <v>44743</v>
      </c>
      <c r="L947" s="65" t="s">
        <v>1937</v>
      </c>
      <c r="M947" s="65" t="s">
        <v>1938</v>
      </c>
      <c r="N947" s="65">
        <v>114000</v>
      </c>
      <c r="O947" s="65" t="s">
        <v>1939</v>
      </c>
      <c r="P947" s="65">
        <f>VLOOKUP(D947,资产包数据!B:G,5,0)</f>
        <v>60</v>
      </c>
      <c r="Q947" s="65">
        <v>2530</v>
      </c>
      <c r="R947" s="65"/>
      <c r="S947" s="65">
        <v>5060</v>
      </c>
      <c r="T947" s="65">
        <v>5060</v>
      </c>
      <c r="U947" s="65">
        <f>VLOOKUP(D947,资产包数据!B:N,13,0)</f>
        <v>78.02</v>
      </c>
      <c r="V947" s="65" t="s">
        <v>2642</v>
      </c>
    </row>
    <row r="948" ht="15" spans="1:22">
      <c r="A948" s="65" t="s">
        <v>178</v>
      </c>
      <c r="B948" s="65" t="s">
        <v>68</v>
      </c>
      <c r="C948" s="65" t="s">
        <v>35</v>
      </c>
      <c r="D948" s="65" t="s">
        <v>2892</v>
      </c>
      <c r="E948" s="65" t="s">
        <v>2893</v>
      </c>
      <c r="F948" s="65" t="s">
        <v>1935</v>
      </c>
      <c r="G948" s="65" t="s">
        <v>1935</v>
      </c>
      <c r="H948" s="65" t="s">
        <v>72</v>
      </c>
      <c r="I948" s="65" t="s">
        <v>1935</v>
      </c>
      <c r="J948" s="65" t="s">
        <v>2673</v>
      </c>
      <c r="K948" s="71">
        <v>44743</v>
      </c>
      <c r="L948" s="65" t="s">
        <v>1937</v>
      </c>
      <c r="M948" s="65" t="s">
        <v>1938</v>
      </c>
      <c r="N948" s="65">
        <v>114000</v>
      </c>
      <c r="O948" s="65" t="s">
        <v>1939</v>
      </c>
      <c r="P948" s="65">
        <f>VLOOKUP(D948,资产包数据!B:G,5,0)</f>
        <v>60</v>
      </c>
      <c r="Q948" s="65">
        <v>2530</v>
      </c>
      <c r="R948" s="65"/>
      <c r="S948" s="65">
        <v>5060</v>
      </c>
      <c r="T948" s="65">
        <v>5060</v>
      </c>
      <c r="U948" s="65">
        <f>VLOOKUP(D948,资产包数据!B:N,13,0)</f>
        <v>78.02</v>
      </c>
      <c r="V948" s="65" t="s">
        <v>2894</v>
      </c>
    </row>
    <row r="949" ht="15" spans="1:22">
      <c r="A949" s="65" t="s">
        <v>178</v>
      </c>
      <c r="B949" s="65" t="s">
        <v>68</v>
      </c>
      <c r="C949" s="65" t="s">
        <v>35</v>
      </c>
      <c r="D949" s="65" t="s">
        <v>2895</v>
      </c>
      <c r="E949" s="65" t="s">
        <v>2896</v>
      </c>
      <c r="F949" s="65" t="s">
        <v>1935</v>
      </c>
      <c r="G949" s="65" t="s">
        <v>1935</v>
      </c>
      <c r="H949" s="65" t="s">
        <v>72</v>
      </c>
      <c r="I949" s="65" t="s">
        <v>1935</v>
      </c>
      <c r="J949" s="65" t="s">
        <v>2673</v>
      </c>
      <c r="K949" s="71">
        <v>44743</v>
      </c>
      <c r="L949" s="65" t="s">
        <v>1937</v>
      </c>
      <c r="M949" s="65" t="s">
        <v>1938</v>
      </c>
      <c r="N949" s="65">
        <v>114000</v>
      </c>
      <c r="O949" s="65" t="s">
        <v>1939</v>
      </c>
      <c r="P949" s="65">
        <f>VLOOKUP(D949,资产包数据!B:G,5,0)</f>
        <v>60</v>
      </c>
      <c r="Q949" s="65">
        <v>2530</v>
      </c>
      <c r="R949" s="65"/>
      <c r="S949" s="65">
        <v>5060</v>
      </c>
      <c r="T949" s="65">
        <v>5060</v>
      </c>
      <c r="U949" s="65">
        <f>VLOOKUP(D949,资产包数据!B:N,13,0)</f>
        <v>78.02</v>
      </c>
      <c r="V949" s="65" t="s">
        <v>2642</v>
      </c>
    </row>
    <row r="950" ht="15" spans="1:22">
      <c r="A950" s="65" t="s">
        <v>178</v>
      </c>
      <c r="B950" s="65" t="s">
        <v>68</v>
      </c>
      <c r="C950" s="65" t="s">
        <v>35</v>
      </c>
      <c r="D950" s="65" t="s">
        <v>2897</v>
      </c>
      <c r="E950" s="65" t="s">
        <v>2898</v>
      </c>
      <c r="F950" s="65" t="s">
        <v>1935</v>
      </c>
      <c r="G950" s="65" t="s">
        <v>1935</v>
      </c>
      <c r="H950" s="65" t="s">
        <v>72</v>
      </c>
      <c r="I950" s="65" t="s">
        <v>1935</v>
      </c>
      <c r="J950" s="65" t="s">
        <v>2645</v>
      </c>
      <c r="K950" s="71">
        <v>44767</v>
      </c>
      <c r="L950" s="65" t="s">
        <v>1937</v>
      </c>
      <c r="M950" s="65" t="s">
        <v>1938</v>
      </c>
      <c r="N950" s="65">
        <v>114000</v>
      </c>
      <c r="O950" s="65" t="s">
        <v>1939</v>
      </c>
      <c r="P950" s="65">
        <f>VLOOKUP(D950,资产包数据!B:G,5,0)</f>
        <v>60</v>
      </c>
      <c r="Q950" s="65">
        <v>2530</v>
      </c>
      <c r="R950" s="65"/>
      <c r="S950" s="65">
        <v>5060</v>
      </c>
      <c r="T950" s="65">
        <v>5060</v>
      </c>
      <c r="U950" s="65">
        <f>VLOOKUP(D950,资产包数据!B:N,13,0)</f>
        <v>78.02</v>
      </c>
      <c r="V950" s="65" t="s">
        <v>2899</v>
      </c>
    </row>
    <row r="951" ht="15" spans="1:22">
      <c r="A951" s="65" t="s">
        <v>2751</v>
      </c>
      <c r="B951" s="65" t="s">
        <v>68</v>
      </c>
      <c r="C951" s="65" t="s">
        <v>35</v>
      </c>
      <c r="D951" s="65" t="s">
        <v>2900</v>
      </c>
      <c r="E951" s="65" t="s">
        <v>2901</v>
      </c>
      <c r="F951" s="65" t="s">
        <v>1935</v>
      </c>
      <c r="G951" s="65" t="s">
        <v>1935</v>
      </c>
      <c r="H951" s="65" t="s">
        <v>72</v>
      </c>
      <c r="I951" s="65" t="s">
        <v>1935</v>
      </c>
      <c r="J951" s="65" t="s">
        <v>2673</v>
      </c>
      <c r="K951" s="71">
        <v>44743</v>
      </c>
      <c r="L951" s="65" t="s">
        <v>1937</v>
      </c>
      <c r="M951" s="65" t="s">
        <v>1938</v>
      </c>
      <c r="N951" s="65">
        <v>114000</v>
      </c>
      <c r="O951" s="65" t="s">
        <v>1939</v>
      </c>
      <c r="P951" s="65">
        <f>VLOOKUP(D951,资产包数据!B:G,5,0)</f>
        <v>60</v>
      </c>
      <c r="Q951" s="65">
        <v>2530</v>
      </c>
      <c r="R951" s="65"/>
      <c r="S951" s="65">
        <v>5060</v>
      </c>
      <c r="T951" s="65">
        <v>5060</v>
      </c>
      <c r="U951" s="65">
        <f>VLOOKUP(D951,资产包数据!B:N,13,0)</f>
        <v>78.02</v>
      </c>
      <c r="V951" s="65" t="s">
        <v>2642</v>
      </c>
    </row>
    <row r="952" ht="15" spans="1:22">
      <c r="A952" s="65" t="s">
        <v>178</v>
      </c>
      <c r="B952" s="65" t="s">
        <v>68</v>
      </c>
      <c r="C952" s="65" t="s">
        <v>35</v>
      </c>
      <c r="D952" s="65" t="s">
        <v>2902</v>
      </c>
      <c r="E952" s="65" t="s">
        <v>2903</v>
      </c>
      <c r="F952" s="65" t="s">
        <v>1935</v>
      </c>
      <c r="G952" s="65" t="s">
        <v>1935</v>
      </c>
      <c r="H952" s="65" t="s">
        <v>72</v>
      </c>
      <c r="I952" s="65" t="s">
        <v>1935</v>
      </c>
      <c r="J952" s="65" t="s">
        <v>2673</v>
      </c>
      <c r="K952" s="71">
        <v>44743</v>
      </c>
      <c r="L952" s="65" t="s">
        <v>1937</v>
      </c>
      <c r="M952" s="65" t="s">
        <v>1938</v>
      </c>
      <c r="N952" s="65">
        <v>114000</v>
      </c>
      <c r="O952" s="65" t="s">
        <v>1939</v>
      </c>
      <c r="P952" s="65">
        <f>VLOOKUP(D952,资产包数据!B:G,5,0)</f>
        <v>60</v>
      </c>
      <c r="Q952" s="65">
        <v>2530</v>
      </c>
      <c r="R952" s="65"/>
      <c r="S952" s="65">
        <v>5060</v>
      </c>
      <c r="T952" s="65">
        <v>5060</v>
      </c>
      <c r="U952" s="65">
        <f>VLOOKUP(D952,资产包数据!B:N,13,0)</f>
        <v>78.02</v>
      </c>
      <c r="V952" s="65" t="s">
        <v>2642</v>
      </c>
    </row>
    <row r="953" ht="15" spans="1:22">
      <c r="A953" s="65" t="s">
        <v>178</v>
      </c>
      <c r="B953" s="65" t="s">
        <v>68</v>
      </c>
      <c r="C953" s="65" t="s">
        <v>35</v>
      </c>
      <c r="D953" s="65" t="s">
        <v>2904</v>
      </c>
      <c r="E953" s="65" t="s">
        <v>2905</v>
      </c>
      <c r="F953" s="65" t="s">
        <v>1935</v>
      </c>
      <c r="G953" s="65" t="s">
        <v>1935</v>
      </c>
      <c r="H953" s="65" t="s">
        <v>72</v>
      </c>
      <c r="I953" s="65" t="s">
        <v>1935</v>
      </c>
      <c r="J953" s="65" t="s">
        <v>2673</v>
      </c>
      <c r="K953" s="71">
        <v>44743</v>
      </c>
      <c r="L953" s="65" t="s">
        <v>1937</v>
      </c>
      <c r="M953" s="65" t="s">
        <v>1938</v>
      </c>
      <c r="N953" s="65">
        <v>114000</v>
      </c>
      <c r="O953" s="65" t="s">
        <v>1939</v>
      </c>
      <c r="P953" s="65">
        <f>VLOOKUP(D953,资产包数据!B:G,5,0)</f>
        <v>60</v>
      </c>
      <c r="Q953" s="65">
        <v>2530</v>
      </c>
      <c r="R953" s="65"/>
      <c r="S953" s="65">
        <v>5060</v>
      </c>
      <c r="T953" s="65">
        <v>5060</v>
      </c>
      <c r="U953" s="65">
        <f>VLOOKUP(D953,资产包数据!B:N,13,0)</f>
        <v>78.02</v>
      </c>
      <c r="V953" s="65" t="s">
        <v>2642</v>
      </c>
    </row>
    <row r="954" ht="15" spans="1:22">
      <c r="A954" s="65" t="s">
        <v>2751</v>
      </c>
      <c r="B954" s="65" t="s">
        <v>68</v>
      </c>
      <c r="C954" s="65" t="s">
        <v>35</v>
      </c>
      <c r="D954" s="65" t="s">
        <v>2906</v>
      </c>
      <c r="E954" s="65" t="s">
        <v>2907</v>
      </c>
      <c r="F954" s="65" t="s">
        <v>1935</v>
      </c>
      <c r="G954" s="65" t="s">
        <v>1935</v>
      </c>
      <c r="H954" s="65" t="s">
        <v>72</v>
      </c>
      <c r="I954" s="65" t="s">
        <v>1935</v>
      </c>
      <c r="J954" s="65" t="s">
        <v>2673</v>
      </c>
      <c r="K954" s="71">
        <v>44743</v>
      </c>
      <c r="L954" s="65" t="s">
        <v>1937</v>
      </c>
      <c r="M954" s="65" t="s">
        <v>1938</v>
      </c>
      <c r="N954" s="65">
        <v>114000</v>
      </c>
      <c r="O954" s="65" t="s">
        <v>1939</v>
      </c>
      <c r="P954" s="65">
        <f>VLOOKUP(D954,资产包数据!B:G,5,0)</f>
        <v>60</v>
      </c>
      <c r="Q954" s="65">
        <v>2530</v>
      </c>
      <c r="R954" s="65"/>
      <c r="S954" s="65">
        <v>5060</v>
      </c>
      <c r="T954" s="65">
        <v>5060</v>
      </c>
      <c r="U954" s="65">
        <f>VLOOKUP(D954,资产包数据!B:N,13,0)</f>
        <v>78.02</v>
      </c>
      <c r="V954" s="65" t="s">
        <v>2642</v>
      </c>
    </row>
    <row r="955" ht="15" spans="1:22">
      <c r="A955" s="65" t="s">
        <v>2751</v>
      </c>
      <c r="B955" s="65" t="s">
        <v>68</v>
      </c>
      <c r="C955" s="65" t="s">
        <v>35</v>
      </c>
      <c r="D955" s="65" t="s">
        <v>2908</v>
      </c>
      <c r="E955" s="65" t="s">
        <v>2909</v>
      </c>
      <c r="F955" s="65" t="s">
        <v>1935</v>
      </c>
      <c r="G955" s="65" t="s">
        <v>1935</v>
      </c>
      <c r="H955" s="65" t="s">
        <v>72</v>
      </c>
      <c r="I955" s="65" t="s">
        <v>1935</v>
      </c>
      <c r="J955" s="65" t="s">
        <v>2673</v>
      </c>
      <c r="K955" s="71">
        <v>44743</v>
      </c>
      <c r="L955" s="65" t="s">
        <v>1937</v>
      </c>
      <c r="M955" s="65" t="s">
        <v>1938</v>
      </c>
      <c r="N955" s="65">
        <v>114000</v>
      </c>
      <c r="O955" s="65" t="s">
        <v>1939</v>
      </c>
      <c r="P955" s="65">
        <f>VLOOKUP(D955,资产包数据!B:G,5,0)</f>
        <v>60</v>
      </c>
      <c r="Q955" s="65">
        <v>2530</v>
      </c>
      <c r="R955" s="65"/>
      <c r="S955" s="65">
        <v>5060</v>
      </c>
      <c r="T955" s="65">
        <v>5060</v>
      </c>
      <c r="U955" s="65">
        <f>VLOOKUP(D955,资产包数据!B:N,13,0)</f>
        <v>78.02</v>
      </c>
      <c r="V955" s="65" t="s">
        <v>1969</v>
      </c>
    </row>
    <row r="956" ht="15" spans="1:22">
      <c r="A956" s="65" t="s">
        <v>178</v>
      </c>
      <c r="B956" s="65" t="s">
        <v>68</v>
      </c>
      <c r="C956" s="65" t="s">
        <v>35</v>
      </c>
      <c r="D956" s="65" t="s">
        <v>2910</v>
      </c>
      <c r="E956" s="65" t="s">
        <v>2911</v>
      </c>
      <c r="F956" s="65" t="s">
        <v>1935</v>
      </c>
      <c r="G956" s="65" t="s">
        <v>1935</v>
      </c>
      <c r="H956" s="65" t="s">
        <v>72</v>
      </c>
      <c r="I956" s="65" t="s">
        <v>1935</v>
      </c>
      <c r="J956" s="65" t="s">
        <v>2673</v>
      </c>
      <c r="K956" s="71">
        <v>44743</v>
      </c>
      <c r="L956" s="65" t="s">
        <v>1937</v>
      </c>
      <c r="M956" s="65" t="s">
        <v>1938</v>
      </c>
      <c r="N956" s="65">
        <v>114000</v>
      </c>
      <c r="O956" s="65" t="s">
        <v>1939</v>
      </c>
      <c r="P956" s="65">
        <f>VLOOKUP(D956,资产包数据!B:G,5,0)</f>
        <v>60</v>
      </c>
      <c r="Q956" s="65">
        <v>2530</v>
      </c>
      <c r="R956" s="65"/>
      <c r="S956" s="65">
        <v>5060</v>
      </c>
      <c r="T956" s="65">
        <v>5060</v>
      </c>
      <c r="U956" s="65">
        <f>VLOOKUP(D956,资产包数据!B:N,13,0)</f>
        <v>78.02</v>
      </c>
      <c r="V956" s="65" t="s">
        <v>2642</v>
      </c>
    </row>
    <row r="957" ht="15" spans="1:22">
      <c r="A957" s="65" t="s">
        <v>2751</v>
      </c>
      <c r="B957" s="65" t="s">
        <v>68</v>
      </c>
      <c r="C957" s="65" t="s">
        <v>35</v>
      </c>
      <c r="D957" s="65" t="s">
        <v>2912</v>
      </c>
      <c r="E957" s="65" t="s">
        <v>2913</v>
      </c>
      <c r="F957" s="65" t="s">
        <v>1935</v>
      </c>
      <c r="G957" s="65" t="s">
        <v>1935</v>
      </c>
      <c r="H957" s="65" t="s">
        <v>72</v>
      </c>
      <c r="I957" s="65" t="s">
        <v>1935</v>
      </c>
      <c r="J957" s="65" t="s">
        <v>2673</v>
      </c>
      <c r="K957" s="71">
        <v>44743</v>
      </c>
      <c r="L957" s="65" t="s">
        <v>1937</v>
      </c>
      <c r="M957" s="65" t="s">
        <v>1938</v>
      </c>
      <c r="N957" s="65">
        <v>114000</v>
      </c>
      <c r="O957" s="65" t="s">
        <v>1939</v>
      </c>
      <c r="P957" s="65">
        <f>VLOOKUP(D957,资产包数据!B:G,5,0)</f>
        <v>60</v>
      </c>
      <c r="Q957" s="65">
        <v>2530</v>
      </c>
      <c r="R957" s="65"/>
      <c r="S957" s="65">
        <v>5060</v>
      </c>
      <c r="T957" s="65">
        <v>5060</v>
      </c>
      <c r="U957" s="65">
        <f>VLOOKUP(D957,资产包数据!B:N,13,0)</f>
        <v>78.02</v>
      </c>
      <c r="V957" s="65" t="s">
        <v>2642</v>
      </c>
    </row>
    <row r="958" ht="15" spans="1:22">
      <c r="A958" s="65" t="s">
        <v>178</v>
      </c>
      <c r="B958" s="65" t="s">
        <v>68</v>
      </c>
      <c r="C958" s="65" t="s">
        <v>35</v>
      </c>
      <c r="D958" s="65" t="s">
        <v>2914</v>
      </c>
      <c r="E958" s="65" t="s">
        <v>2915</v>
      </c>
      <c r="F958" s="65" t="s">
        <v>1935</v>
      </c>
      <c r="G958" s="65" t="s">
        <v>1935</v>
      </c>
      <c r="H958" s="65" t="s">
        <v>72</v>
      </c>
      <c r="I958" s="65" t="s">
        <v>1935</v>
      </c>
      <c r="J958" s="65" t="s">
        <v>2673</v>
      </c>
      <c r="K958" s="71">
        <v>44743</v>
      </c>
      <c r="L958" s="65" t="s">
        <v>1937</v>
      </c>
      <c r="M958" s="65" t="s">
        <v>1938</v>
      </c>
      <c r="N958" s="65">
        <v>114000</v>
      </c>
      <c r="O958" s="65" t="s">
        <v>1939</v>
      </c>
      <c r="P958" s="65">
        <f>VLOOKUP(D958,资产包数据!B:G,5,0)</f>
        <v>60</v>
      </c>
      <c r="Q958" s="65">
        <v>2530</v>
      </c>
      <c r="R958" s="65"/>
      <c r="S958" s="65">
        <v>5060</v>
      </c>
      <c r="T958" s="65">
        <v>5060</v>
      </c>
      <c r="U958" s="65">
        <f>VLOOKUP(D958,资产包数据!B:N,13,0)</f>
        <v>78.02</v>
      </c>
      <c r="V958" s="65" t="s">
        <v>2642</v>
      </c>
    </row>
    <row r="959" ht="15" spans="1:22">
      <c r="A959" s="65" t="s">
        <v>178</v>
      </c>
      <c r="B959" s="65" t="s">
        <v>68</v>
      </c>
      <c r="C959" s="65" t="s">
        <v>35</v>
      </c>
      <c r="D959" s="65" t="s">
        <v>2916</v>
      </c>
      <c r="E959" s="65" t="s">
        <v>2917</v>
      </c>
      <c r="F959" s="65" t="s">
        <v>1935</v>
      </c>
      <c r="G959" s="65" t="s">
        <v>1935</v>
      </c>
      <c r="H959" s="65" t="s">
        <v>72</v>
      </c>
      <c r="I959" s="65" t="s">
        <v>1935</v>
      </c>
      <c r="J959" s="65" t="s">
        <v>2673</v>
      </c>
      <c r="K959" s="71">
        <v>44743</v>
      </c>
      <c r="L959" s="65" t="s">
        <v>1937</v>
      </c>
      <c r="M959" s="65" t="s">
        <v>1938</v>
      </c>
      <c r="N959" s="65">
        <v>114000</v>
      </c>
      <c r="O959" s="65" t="s">
        <v>1939</v>
      </c>
      <c r="P959" s="65">
        <f>VLOOKUP(D959,资产包数据!B:G,5,0)</f>
        <v>60</v>
      </c>
      <c r="Q959" s="65">
        <v>2530</v>
      </c>
      <c r="R959" s="65"/>
      <c r="S959" s="65">
        <v>5060</v>
      </c>
      <c r="T959" s="65">
        <v>5060</v>
      </c>
      <c r="U959" s="65">
        <f>VLOOKUP(D959,资产包数据!B:N,13,0)</f>
        <v>78.02</v>
      </c>
      <c r="V959" s="65" t="s">
        <v>1969</v>
      </c>
    </row>
    <row r="960" ht="15" spans="1:22">
      <c r="A960" s="65" t="s">
        <v>178</v>
      </c>
      <c r="B960" s="65" t="s">
        <v>68</v>
      </c>
      <c r="C960" s="65" t="s">
        <v>35</v>
      </c>
      <c r="D960" s="65" t="s">
        <v>2918</v>
      </c>
      <c r="E960" s="65" t="s">
        <v>2919</v>
      </c>
      <c r="F960" s="65" t="s">
        <v>1935</v>
      </c>
      <c r="G960" s="65" t="s">
        <v>1935</v>
      </c>
      <c r="H960" s="65" t="s">
        <v>72</v>
      </c>
      <c r="I960" s="65" t="s">
        <v>1935</v>
      </c>
      <c r="J960" s="65" t="s">
        <v>2673</v>
      </c>
      <c r="K960" s="71">
        <v>44743</v>
      </c>
      <c r="L960" s="65" t="s">
        <v>1937</v>
      </c>
      <c r="M960" s="65" t="s">
        <v>1938</v>
      </c>
      <c r="N960" s="65">
        <v>114000</v>
      </c>
      <c r="O960" s="65" t="s">
        <v>1939</v>
      </c>
      <c r="P960" s="65">
        <f>VLOOKUP(D960,资产包数据!B:G,5,0)</f>
        <v>60</v>
      </c>
      <c r="Q960" s="65">
        <v>2530</v>
      </c>
      <c r="R960" s="65"/>
      <c r="S960" s="65">
        <v>5060</v>
      </c>
      <c r="T960" s="65">
        <v>5060</v>
      </c>
      <c r="U960" s="65">
        <f>VLOOKUP(D960,资产包数据!B:N,13,0)</f>
        <v>78.02</v>
      </c>
      <c r="V960" s="65" t="s">
        <v>2920</v>
      </c>
    </row>
    <row r="961" ht="15" spans="1:22">
      <c r="A961" s="65" t="s">
        <v>178</v>
      </c>
      <c r="B961" s="65" t="s">
        <v>68</v>
      </c>
      <c r="C961" s="65" t="s">
        <v>35</v>
      </c>
      <c r="D961" s="65" t="s">
        <v>2921</v>
      </c>
      <c r="E961" s="65" t="s">
        <v>2922</v>
      </c>
      <c r="F961" s="65" t="s">
        <v>1935</v>
      </c>
      <c r="G961" s="65" t="s">
        <v>1935</v>
      </c>
      <c r="H961" s="65" t="s">
        <v>72</v>
      </c>
      <c r="I961" s="65" t="s">
        <v>1935</v>
      </c>
      <c r="J961" s="65" t="s">
        <v>2673</v>
      </c>
      <c r="K961" s="71">
        <v>44743</v>
      </c>
      <c r="L961" s="65" t="s">
        <v>1937</v>
      </c>
      <c r="M961" s="65" t="s">
        <v>1938</v>
      </c>
      <c r="N961" s="65">
        <v>114000</v>
      </c>
      <c r="O961" s="65" t="s">
        <v>1939</v>
      </c>
      <c r="P961" s="65">
        <f>VLOOKUP(D961,资产包数据!B:G,5,0)</f>
        <v>60</v>
      </c>
      <c r="Q961" s="65">
        <v>2530</v>
      </c>
      <c r="R961" s="65"/>
      <c r="S961" s="65">
        <v>5060</v>
      </c>
      <c r="T961" s="65">
        <v>5060</v>
      </c>
      <c r="U961" s="65">
        <f>VLOOKUP(D961,资产包数据!B:N,13,0)</f>
        <v>78.02</v>
      </c>
      <c r="V961" s="65" t="s">
        <v>2642</v>
      </c>
    </row>
    <row r="962" ht="15" spans="1:22">
      <c r="A962" s="65" t="s">
        <v>178</v>
      </c>
      <c r="B962" s="65" t="s">
        <v>68</v>
      </c>
      <c r="C962" s="65" t="s">
        <v>35</v>
      </c>
      <c r="D962" s="65" t="s">
        <v>2923</v>
      </c>
      <c r="E962" s="65" t="s">
        <v>2924</v>
      </c>
      <c r="F962" s="65" t="s">
        <v>1935</v>
      </c>
      <c r="G962" s="65" t="s">
        <v>1935</v>
      </c>
      <c r="H962" s="65" t="s">
        <v>72</v>
      </c>
      <c r="I962" s="65" t="s">
        <v>1935</v>
      </c>
      <c r="J962" s="65" t="s">
        <v>2673</v>
      </c>
      <c r="K962" s="71">
        <v>44743</v>
      </c>
      <c r="L962" s="65" t="s">
        <v>1937</v>
      </c>
      <c r="M962" s="65" t="s">
        <v>1938</v>
      </c>
      <c r="N962" s="65">
        <v>114000</v>
      </c>
      <c r="O962" s="65" t="s">
        <v>1939</v>
      </c>
      <c r="P962" s="65">
        <f>VLOOKUP(D962,资产包数据!B:G,5,0)</f>
        <v>60</v>
      </c>
      <c r="Q962" s="65">
        <v>2530</v>
      </c>
      <c r="R962" s="65"/>
      <c r="S962" s="65">
        <v>5060</v>
      </c>
      <c r="T962" s="65">
        <v>5060</v>
      </c>
      <c r="U962" s="65">
        <f>VLOOKUP(D962,资产包数据!B:N,13,0)</f>
        <v>78.02</v>
      </c>
      <c r="V962" s="65" t="s">
        <v>2642</v>
      </c>
    </row>
    <row r="963" ht="15" spans="1:22">
      <c r="A963" s="65" t="s">
        <v>178</v>
      </c>
      <c r="B963" s="65" t="s">
        <v>68</v>
      </c>
      <c r="C963" s="65" t="s">
        <v>35</v>
      </c>
      <c r="D963" s="65" t="s">
        <v>2925</v>
      </c>
      <c r="E963" s="65" t="s">
        <v>2926</v>
      </c>
      <c r="F963" s="65" t="s">
        <v>1935</v>
      </c>
      <c r="G963" s="65" t="s">
        <v>1935</v>
      </c>
      <c r="H963" s="65" t="s">
        <v>72</v>
      </c>
      <c r="I963" s="65" t="s">
        <v>1935</v>
      </c>
      <c r="J963" s="65" t="s">
        <v>2673</v>
      </c>
      <c r="K963" s="71">
        <v>44743</v>
      </c>
      <c r="L963" s="65" t="s">
        <v>1937</v>
      </c>
      <c r="M963" s="65" t="s">
        <v>1938</v>
      </c>
      <c r="N963" s="65">
        <v>114000</v>
      </c>
      <c r="O963" s="65" t="s">
        <v>1939</v>
      </c>
      <c r="P963" s="65">
        <f>VLOOKUP(D963,资产包数据!B:G,5,0)</f>
        <v>60</v>
      </c>
      <c r="Q963" s="65">
        <v>2530</v>
      </c>
      <c r="R963" s="65"/>
      <c r="S963" s="65">
        <v>5060</v>
      </c>
      <c r="T963" s="65">
        <v>5060</v>
      </c>
      <c r="U963" s="65">
        <f>VLOOKUP(D963,资产包数据!B:N,13,0)</f>
        <v>78.02</v>
      </c>
      <c r="V963" s="65" t="s">
        <v>2642</v>
      </c>
    </row>
    <row r="964" ht="15" spans="1:22">
      <c r="A964" s="65" t="s">
        <v>178</v>
      </c>
      <c r="B964" s="65" t="s">
        <v>68</v>
      </c>
      <c r="C964" s="65" t="s">
        <v>35</v>
      </c>
      <c r="D964" s="65" t="s">
        <v>2927</v>
      </c>
      <c r="E964" s="65" t="s">
        <v>2928</v>
      </c>
      <c r="F964" s="65" t="s">
        <v>1935</v>
      </c>
      <c r="G964" s="65" t="s">
        <v>1935</v>
      </c>
      <c r="H964" s="65" t="s">
        <v>72</v>
      </c>
      <c r="I964" s="65" t="s">
        <v>1935</v>
      </c>
      <c r="J964" s="65" t="s">
        <v>2673</v>
      </c>
      <c r="K964" s="71">
        <v>44743</v>
      </c>
      <c r="L964" s="65" t="s">
        <v>1937</v>
      </c>
      <c r="M964" s="65" t="s">
        <v>1938</v>
      </c>
      <c r="N964" s="65">
        <v>114000</v>
      </c>
      <c r="O964" s="65" t="s">
        <v>1939</v>
      </c>
      <c r="P964" s="65">
        <f>VLOOKUP(D964,资产包数据!B:G,5,0)</f>
        <v>60</v>
      </c>
      <c r="Q964" s="65">
        <v>2530</v>
      </c>
      <c r="R964" s="65"/>
      <c r="S964" s="65">
        <v>5060</v>
      </c>
      <c r="T964" s="65">
        <v>5060</v>
      </c>
      <c r="U964" s="65">
        <f>VLOOKUP(D964,资产包数据!B:N,13,0)</f>
        <v>78.02</v>
      </c>
      <c r="V964" s="65" t="s">
        <v>2929</v>
      </c>
    </row>
    <row r="965" ht="15" spans="1:22">
      <c r="A965" s="65" t="s">
        <v>178</v>
      </c>
      <c r="B965" s="65" t="s">
        <v>68</v>
      </c>
      <c r="C965" s="65" t="s">
        <v>35</v>
      </c>
      <c r="D965" s="65" t="s">
        <v>2930</v>
      </c>
      <c r="E965" s="65" t="s">
        <v>2931</v>
      </c>
      <c r="F965" s="65" t="s">
        <v>1935</v>
      </c>
      <c r="G965" s="65" t="s">
        <v>1935</v>
      </c>
      <c r="H965" s="65" t="s">
        <v>72</v>
      </c>
      <c r="I965" s="65" t="s">
        <v>1935</v>
      </c>
      <c r="J965" s="65" t="s">
        <v>2673</v>
      </c>
      <c r="K965" s="71">
        <v>44743</v>
      </c>
      <c r="L965" s="65" t="s">
        <v>1937</v>
      </c>
      <c r="M965" s="65" t="s">
        <v>1938</v>
      </c>
      <c r="N965" s="65">
        <v>114000</v>
      </c>
      <c r="O965" s="65" t="s">
        <v>1939</v>
      </c>
      <c r="P965" s="65">
        <f>VLOOKUP(D965,资产包数据!B:G,5,0)</f>
        <v>60</v>
      </c>
      <c r="Q965" s="65">
        <v>2530</v>
      </c>
      <c r="R965" s="65"/>
      <c r="S965" s="65">
        <v>5060</v>
      </c>
      <c r="T965" s="65">
        <v>5060</v>
      </c>
      <c r="U965" s="65">
        <f>VLOOKUP(D965,资产包数据!B:N,13,0)</f>
        <v>78.02</v>
      </c>
      <c r="V965" s="65" t="s">
        <v>2932</v>
      </c>
    </row>
    <row r="966" ht="15" spans="1:22">
      <c r="A966" s="65" t="s">
        <v>178</v>
      </c>
      <c r="B966" s="65" t="s">
        <v>68</v>
      </c>
      <c r="C966" s="65" t="s">
        <v>35</v>
      </c>
      <c r="D966" s="65" t="s">
        <v>2933</v>
      </c>
      <c r="E966" s="65" t="s">
        <v>2934</v>
      </c>
      <c r="F966" s="65" t="s">
        <v>1935</v>
      </c>
      <c r="G966" s="65" t="s">
        <v>1935</v>
      </c>
      <c r="H966" s="65" t="s">
        <v>72</v>
      </c>
      <c r="I966" s="65" t="s">
        <v>1935</v>
      </c>
      <c r="J966" s="65" t="s">
        <v>2673</v>
      </c>
      <c r="K966" s="71">
        <v>44743</v>
      </c>
      <c r="L966" s="65" t="s">
        <v>1937</v>
      </c>
      <c r="M966" s="65" t="s">
        <v>1938</v>
      </c>
      <c r="N966" s="65">
        <v>114000</v>
      </c>
      <c r="O966" s="65" t="s">
        <v>1939</v>
      </c>
      <c r="P966" s="65">
        <f>VLOOKUP(D966,资产包数据!B:G,5,0)</f>
        <v>60</v>
      </c>
      <c r="Q966" s="65">
        <v>2530</v>
      </c>
      <c r="R966" s="65"/>
      <c r="S966" s="65">
        <v>5060</v>
      </c>
      <c r="T966" s="65">
        <v>5060</v>
      </c>
      <c r="U966" s="65">
        <f>VLOOKUP(D966,资产包数据!B:N,13,0)</f>
        <v>78.02</v>
      </c>
      <c r="V966" s="65" t="s">
        <v>2642</v>
      </c>
    </row>
    <row r="967" ht="15" spans="1:22">
      <c r="A967" s="65" t="s">
        <v>178</v>
      </c>
      <c r="B967" s="65" t="s">
        <v>68</v>
      </c>
      <c r="C967" s="65" t="s">
        <v>35</v>
      </c>
      <c r="D967" s="65" t="s">
        <v>2935</v>
      </c>
      <c r="E967" s="65" t="s">
        <v>2936</v>
      </c>
      <c r="F967" s="65" t="s">
        <v>1935</v>
      </c>
      <c r="G967" s="65" t="s">
        <v>1935</v>
      </c>
      <c r="H967" s="65" t="s">
        <v>72</v>
      </c>
      <c r="I967" s="65" t="s">
        <v>1935</v>
      </c>
      <c r="J967" s="65" t="s">
        <v>2673</v>
      </c>
      <c r="K967" s="71">
        <v>44743</v>
      </c>
      <c r="L967" s="65" t="s">
        <v>1937</v>
      </c>
      <c r="M967" s="65" t="s">
        <v>1938</v>
      </c>
      <c r="N967" s="65">
        <v>114000</v>
      </c>
      <c r="O967" s="65" t="s">
        <v>1939</v>
      </c>
      <c r="P967" s="65">
        <f>VLOOKUP(D967,资产包数据!B:G,5,0)</f>
        <v>60</v>
      </c>
      <c r="Q967" s="65">
        <v>2530</v>
      </c>
      <c r="R967" s="65"/>
      <c r="S967" s="65">
        <v>5060</v>
      </c>
      <c r="T967" s="65">
        <v>5060</v>
      </c>
      <c r="U967" s="65">
        <f>VLOOKUP(D967,资产包数据!B:N,13,0)</f>
        <v>78.02</v>
      </c>
      <c r="V967" s="65" t="s">
        <v>2642</v>
      </c>
    </row>
    <row r="968" ht="15" spans="1:22">
      <c r="A968" s="65" t="s">
        <v>178</v>
      </c>
      <c r="B968" s="65" t="s">
        <v>68</v>
      </c>
      <c r="C968" s="65" t="s">
        <v>35</v>
      </c>
      <c r="D968" s="65" t="s">
        <v>2937</v>
      </c>
      <c r="E968" s="65" t="s">
        <v>2938</v>
      </c>
      <c r="F968" s="65" t="s">
        <v>1935</v>
      </c>
      <c r="G968" s="65" t="s">
        <v>1935</v>
      </c>
      <c r="H968" s="65" t="s">
        <v>72</v>
      </c>
      <c r="I968" s="65" t="s">
        <v>1935</v>
      </c>
      <c r="J968" s="65" t="s">
        <v>2673</v>
      </c>
      <c r="K968" s="71">
        <v>44743</v>
      </c>
      <c r="L968" s="65" t="s">
        <v>1937</v>
      </c>
      <c r="M968" s="65" t="s">
        <v>1938</v>
      </c>
      <c r="N968" s="65">
        <v>114000</v>
      </c>
      <c r="O968" s="65" t="s">
        <v>1939</v>
      </c>
      <c r="P968" s="65">
        <f>VLOOKUP(D968,资产包数据!B:G,5,0)</f>
        <v>60</v>
      </c>
      <c r="Q968" s="65">
        <v>2530</v>
      </c>
      <c r="R968" s="65"/>
      <c r="S968" s="65">
        <v>5060</v>
      </c>
      <c r="T968" s="65">
        <v>5060</v>
      </c>
      <c r="U968" s="65">
        <f>VLOOKUP(D968,资产包数据!B:N,13,0)</f>
        <v>78.02</v>
      </c>
      <c r="V968" s="65" t="s">
        <v>2642</v>
      </c>
    </row>
    <row r="969" ht="15" spans="1:22">
      <c r="A969" s="65" t="s">
        <v>178</v>
      </c>
      <c r="B969" s="65" t="s">
        <v>68</v>
      </c>
      <c r="C969" s="65" t="s">
        <v>35</v>
      </c>
      <c r="D969" s="65" t="s">
        <v>2939</v>
      </c>
      <c r="E969" s="65" t="s">
        <v>2940</v>
      </c>
      <c r="F969" s="65" t="s">
        <v>1935</v>
      </c>
      <c r="G969" s="65" t="s">
        <v>1935</v>
      </c>
      <c r="H969" s="65" t="s">
        <v>72</v>
      </c>
      <c r="I969" s="65" t="s">
        <v>1935</v>
      </c>
      <c r="J969" s="65" t="s">
        <v>2941</v>
      </c>
      <c r="K969" s="71">
        <v>44775</v>
      </c>
      <c r="L969" s="65" t="s">
        <v>1937</v>
      </c>
      <c r="M969" s="65" t="s">
        <v>1938</v>
      </c>
      <c r="N969" s="65">
        <v>114000</v>
      </c>
      <c r="O969" s="65" t="s">
        <v>1939</v>
      </c>
      <c r="P969" s="65">
        <f>VLOOKUP(D969,资产包数据!B:G,5,0)</f>
        <v>60</v>
      </c>
      <c r="Q969" s="65">
        <v>2530</v>
      </c>
      <c r="R969" s="65"/>
      <c r="S969" s="65">
        <v>2530</v>
      </c>
      <c r="T969" s="65">
        <v>2530</v>
      </c>
      <c r="U969" s="65">
        <f>VLOOKUP(D969,资产包数据!B:N,13,0)</f>
        <v>78.02</v>
      </c>
      <c r="V969" s="65" t="s">
        <v>2942</v>
      </c>
    </row>
    <row r="970" ht="15" spans="1:22">
      <c r="A970" s="65" t="s">
        <v>178</v>
      </c>
      <c r="B970" s="65" t="s">
        <v>68</v>
      </c>
      <c r="C970" s="65" t="s">
        <v>35</v>
      </c>
      <c r="D970" s="65" t="s">
        <v>2943</v>
      </c>
      <c r="E970" s="65" t="s">
        <v>2944</v>
      </c>
      <c r="F970" s="65" t="s">
        <v>1935</v>
      </c>
      <c r="G970" s="65" t="s">
        <v>1935</v>
      </c>
      <c r="H970" s="65" t="s">
        <v>72</v>
      </c>
      <c r="I970" s="65" t="s">
        <v>1935</v>
      </c>
      <c r="J970" s="65" t="s">
        <v>2673</v>
      </c>
      <c r="K970" s="71">
        <v>44743</v>
      </c>
      <c r="L970" s="65" t="s">
        <v>1937</v>
      </c>
      <c r="M970" s="65" t="s">
        <v>1938</v>
      </c>
      <c r="N970" s="65">
        <v>114000</v>
      </c>
      <c r="O970" s="65" t="s">
        <v>1939</v>
      </c>
      <c r="P970" s="65">
        <f>VLOOKUP(D970,资产包数据!B:G,5,0)</f>
        <v>60</v>
      </c>
      <c r="Q970" s="65">
        <v>2530</v>
      </c>
      <c r="R970" s="65"/>
      <c r="S970" s="65">
        <v>5060</v>
      </c>
      <c r="T970" s="65">
        <v>5060</v>
      </c>
      <c r="U970" s="65">
        <f>VLOOKUP(D970,资产包数据!B:N,13,0)</f>
        <v>78.02</v>
      </c>
      <c r="V970" s="65" t="s">
        <v>1969</v>
      </c>
    </row>
    <row r="971" ht="15" spans="1:22">
      <c r="A971" s="65" t="s">
        <v>178</v>
      </c>
      <c r="B971" s="65" t="s">
        <v>68</v>
      </c>
      <c r="C971" s="65" t="s">
        <v>35</v>
      </c>
      <c r="D971" s="65" t="s">
        <v>2945</v>
      </c>
      <c r="E971" s="65" t="s">
        <v>2946</v>
      </c>
      <c r="F971" s="65" t="s">
        <v>1935</v>
      </c>
      <c r="G971" s="65" t="s">
        <v>1935</v>
      </c>
      <c r="H971" s="65" t="s">
        <v>72</v>
      </c>
      <c r="I971" s="65" t="s">
        <v>1935</v>
      </c>
      <c r="J971" s="65" t="s">
        <v>2673</v>
      </c>
      <c r="K971" s="71">
        <v>44743</v>
      </c>
      <c r="L971" s="65" t="s">
        <v>1937</v>
      </c>
      <c r="M971" s="65" t="s">
        <v>1938</v>
      </c>
      <c r="N971" s="65">
        <v>114000</v>
      </c>
      <c r="O971" s="65" t="s">
        <v>1939</v>
      </c>
      <c r="P971" s="65">
        <f>VLOOKUP(D971,资产包数据!B:G,5,0)</f>
        <v>60</v>
      </c>
      <c r="Q971" s="65">
        <v>2530</v>
      </c>
      <c r="R971" s="65"/>
      <c r="S971" s="65">
        <v>5060</v>
      </c>
      <c r="T971" s="65">
        <v>5060</v>
      </c>
      <c r="U971" s="65">
        <f>VLOOKUP(D971,资产包数据!B:N,13,0)</f>
        <v>78.02</v>
      </c>
      <c r="V971" s="65" t="s">
        <v>2642</v>
      </c>
    </row>
    <row r="972" ht="15" spans="1:22">
      <c r="A972" s="65" t="s">
        <v>178</v>
      </c>
      <c r="B972" s="65" t="s">
        <v>68</v>
      </c>
      <c r="C972" s="65" t="s">
        <v>35</v>
      </c>
      <c r="D972" s="65" t="s">
        <v>2947</v>
      </c>
      <c r="E972" s="65" t="s">
        <v>2948</v>
      </c>
      <c r="F972" s="65" t="s">
        <v>1935</v>
      </c>
      <c r="G972" s="65" t="s">
        <v>1935</v>
      </c>
      <c r="H972" s="65" t="s">
        <v>72</v>
      </c>
      <c r="I972" s="65" t="s">
        <v>1935</v>
      </c>
      <c r="J972" s="65" t="s">
        <v>2673</v>
      </c>
      <c r="K972" s="71">
        <v>44743</v>
      </c>
      <c r="L972" s="65" t="s">
        <v>1937</v>
      </c>
      <c r="M972" s="65" t="s">
        <v>1938</v>
      </c>
      <c r="N972" s="65">
        <v>114000</v>
      </c>
      <c r="O972" s="65" t="s">
        <v>1939</v>
      </c>
      <c r="P972" s="65">
        <f>VLOOKUP(D972,资产包数据!B:G,5,0)</f>
        <v>60</v>
      </c>
      <c r="Q972" s="65">
        <v>2530</v>
      </c>
      <c r="R972" s="65"/>
      <c r="S972" s="65">
        <v>5060</v>
      </c>
      <c r="T972" s="65">
        <v>5060</v>
      </c>
      <c r="U972" s="65">
        <f>VLOOKUP(D972,资产包数据!B:N,13,0)</f>
        <v>78.02</v>
      </c>
      <c r="V972" s="65" t="s">
        <v>2642</v>
      </c>
    </row>
    <row r="973" ht="15" spans="1:22">
      <c r="A973" s="65" t="s">
        <v>178</v>
      </c>
      <c r="B973" s="65" t="s">
        <v>68</v>
      </c>
      <c r="C973" s="65" t="s">
        <v>35</v>
      </c>
      <c r="D973" s="65" t="s">
        <v>2949</v>
      </c>
      <c r="E973" s="65" t="s">
        <v>2950</v>
      </c>
      <c r="F973" s="65" t="s">
        <v>1935</v>
      </c>
      <c r="G973" s="65" t="s">
        <v>1935</v>
      </c>
      <c r="H973" s="65" t="s">
        <v>72</v>
      </c>
      <c r="I973" s="65" t="s">
        <v>1935</v>
      </c>
      <c r="J973" s="65" t="s">
        <v>2645</v>
      </c>
      <c r="K973" s="71">
        <v>44767</v>
      </c>
      <c r="L973" s="65" t="s">
        <v>1937</v>
      </c>
      <c r="M973" s="65" t="s">
        <v>1938</v>
      </c>
      <c r="N973" s="65">
        <v>114000</v>
      </c>
      <c r="O973" s="65" t="s">
        <v>1939</v>
      </c>
      <c r="P973" s="65">
        <f>VLOOKUP(D973,资产包数据!B:G,5,0)</f>
        <v>60</v>
      </c>
      <c r="Q973" s="65">
        <v>2530</v>
      </c>
      <c r="R973" s="65"/>
      <c r="S973" s="65">
        <v>5060</v>
      </c>
      <c r="T973" s="65">
        <v>5060</v>
      </c>
      <c r="U973" s="65">
        <f>VLOOKUP(D973,资产包数据!B:N,13,0)</f>
        <v>78.02</v>
      </c>
      <c r="V973" s="65" t="s">
        <v>2951</v>
      </c>
    </row>
    <row r="974" ht="15" spans="1:22">
      <c r="A974" s="65" t="s">
        <v>178</v>
      </c>
      <c r="B974" s="65" t="s">
        <v>68</v>
      </c>
      <c r="C974" s="65" t="s">
        <v>35</v>
      </c>
      <c r="D974" s="65" t="s">
        <v>2952</v>
      </c>
      <c r="E974" s="65" t="s">
        <v>2953</v>
      </c>
      <c r="F974" s="65" t="s">
        <v>1935</v>
      </c>
      <c r="G974" s="65" t="s">
        <v>1935</v>
      </c>
      <c r="H974" s="65" t="s">
        <v>72</v>
      </c>
      <c r="I974" s="65" t="s">
        <v>1935</v>
      </c>
      <c r="J974" s="65" t="s">
        <v>2634</v>
      </c>
      <c r="K974" s="71">
        <v>44763</v>
      </c>
      <c r="L974" s="65" t="s">
        <v>1937</v>
      </c>
      <c r="M974" s="65" t="s">
        <v>1938</v>
      </c>
      <c r="N974" s="65">
        <v>114000</v>
      </c>
      <c r="O974" s="65" t="s">
        <v>1939</v>
      </c>
      <c r="P974" s="65">
        <f>VLOOKUP(D974,资产包数据!B:G,5,0)</f>
        <v>60</v>
      </c>
      <c r="Q974" s="65">
        <v>2530</v>
      </c>
      <c r="R974" s="65"/>
      <c r="S974" s="65">
        <v>5060</v>
      </c>
      <c r="T974" s="65">
        <v>5060</v>
      </c>
      <c r="U974" s="65">
        <f>VLOOKUP(D974,资产包数据!B:N,13,0)</f>
        <v>78.02</v>
      </c>
      <c r="V974" s="65" t="s">
        <v>2954</v>
      </c>
    </row>
    <row r="975" ht="15" spans="1:22">
      <c r="A975" s="65" t="s">
        <v>178</v>
      </c>
      <c r="B975" s="65" t="s">
        <v>68</v>
      </c>
      <c r="C975" s="65" t="s">
        <v>35</v>
      </c>
      <c r="D975" s="65" t="s">
        <v>2955</v>
      </c>
      <c r="E975" s="65" t="s">
        <v>2956</v>
      </c>
      <c r="F975" s="65" t="s">
        <v>1935</v>
      </c>
      <c r="G975" s="65" t="s">
        <v>1935</v>
      </c>
      <c r="H975" s="65" t="s">
        <v>72</v>
      </c>
      <c r="I975" s="65" t="s">
        <v>1935</v>
      </c>
      <c r="J975" s="65" t="s">
        <v>2673</v>
      </c>
      <c r="K975" s="71">
        <v>44743</v>
      </c>
      <c r="L975" s="65" t="s">
        <v>1937</v>
      </c>
      <c r="M975" s="65" t="s">
        <v>1938</v>
      </c>
      <c r="N975" s="65">
        <v>114000</v>
      </c>
      <c r="O975" s="65" t="s">
        <v>1939</v>
      </c>
      <c r="P975" s="65">
        <f>VLOOKUP(D975,资产包数据!B:G,5,0)</f>
        <v>60</v>
      </c>
      <c r="Q975" s="65">
        <v>2530</v>
      </c>
      <c r="R975" s="65"/>
      <c r="S975" s="65">
        <v>5060</v>
      </c>
      <c r="T975" s="65">
        <v>5060</v>
      </c>
      <c r="U975" s="65">
        <f>VLOOKUP(D975,资产包数据!B:N,13,0)</f>
        <v>78.02</v>
      </c>
      <c r="V975" s="65" t="s">
        <v>2957</v>
      </c>
    </row>
    <row r="976" ht="15" spans="1:22">
      <c r="A976" s="65" t="s">
        <v>178</v>
      </c>
      <c r="B976" s="65" t="s">
        <v>68</v>
      </c>
      <c r="C976" s="65" t="s">
        <v>35</v>
      </c>
      <c r="D976" s="65" t="s">
        <v>2958</v>
      </c>
      <c r="E976" s="65" t="s">
        <v>2959</v>
      </c>
      <c r="F976" s="65" t="s">
        <v>1935</v>
      </c>
      <c r="G976" s="65" t="s">
        <v>1935</v>
      </c>
      <c r="H976" s="65" t="s">
        <v>72</v>
      </c>
      <c r="I976" s="65" t="s">
        <v>1935</v>
      </c>
      <c r="J976" s="65" t="s">
        <v>2673</v>
      </c>
      <c r="K976" s="71">
        <v>44743</v>
      </c>
      <c r="L976" s="65" t="s">
        <v>1937</v>
      </c>
      <c r="M976" s="65" t="s">
        <v>1938</v>
      </c>
      <c r="N976" s="65">
        <v>114000</v>
      </c>
      <c r="O976" s="65" t="s">
        <v>1939</v>
      </c>
      <c r="P976" s="65">
        <f>VLOOKUP(D976,资产包数据!B:G,5,0)</f>
        <v>60</v>
      </c>
      <c r="Q976" s="65">
        <v>2530</v>
      </c>
      <c r="R976" s="65"/>
      <c r="S976" s="65">
        <v>5060</v>
      </c>
      <c r="T976" s="65">
        <v>5060</v>
      </c>
      <c r="U976" s="65">
        <f>VLOOKUP(D976,资产包数据!B:N,13,0)</f>
        <v>78.02</v>
      </c>
      <c r="V976" s="65" t="s">
        <v>2960</v>
      </c>
    </row>
    <row r="977" ht="15" spans="1:22">
      <c r="A977" s="65" t="s">
        <v>178</v>
      </c>
      <c r="B977" s="65" t="s">
        <v>68</v>
      </c>
      <c r="C977" s="65" t="s">
        <v>35</v>
      </c>
      <c r="D977" s="65" t="s">
        <v>2961</v>
      </c>
      <c r="E977" s="65" t="s">
        <v>2962</v>
      </c>
      <c r="F977" s="65" t="s">
        <v>1935</v>
      </c>
      <c r="G977" s="65" t="s">
        <v>1935</v>
      </c>
      <c r="H977" s="65" t="s">
        <v>72</v>
      </c>
      <c r="I977" s="65" t="s">
        <v>1935</v>
      </c>
      <c r="J977" s="65" t="s">
        <v>2641</v>
      </c>
      <c r="K977" s="71">
        <v>44758</v>
      </c>
      <c r="L977" s="65" t="s">
        <v>1937</v>
      </c>
      <c r="M977" s="65" t="s">
        <v>1938</v>
      </c>
      <c r="N977" s="65">
        <v>114000</v>
      </c>
      <c r="O977" s="65" t="s">
        <v>1939</v>
      </c>
      <c r="P977" s="65">
        <f>VLOOKUP(D977,资产包数据!B:G,5,0)</f>
        <v>60</v>
      </c>
      <c r="Q977" s="65">
        <v>2530</v>
      </c>
      <c r="R977" s="65"/>
      <c r="S977" s="65">
        <v>5060</v>
      </c>
      <c r="T977" s="65">
        <v>5060</v>
      </c>
      <c r="U977" s="65">
        <f>VLOOKUP(D977,资产包数据!B:N,13,0)</f>
        <v>78.02</v>
      </c>
      <c r="V977" s="65" t="s">
        <v>2963</v>
      </c>
    </row>
    <row r="978" ht="15" spans="1:22">
      <c r="A978" s="65" t="s">
        <v>178</v>
      </c>
      <c r="B978" s="65" t="s">
        <v>68</v>
      </c>
      <c r="C978" s="65" t="s">
        <v>35</v>
      </c>
      <c r="D978" s="65" t="s">
        <v>2964</v>
      </c>
      <c r="E978" s="65" t="s">
        <v>2965</v>
      </c>
      <c r="F978" s="65" t="s">
        <v>1935</v>
      </c>
      <c r="G978" s="65" t="s">
        <v>1935</v>
      </c>
      <c r="H978" s="65" t="s">
        <v>72</v>
      </c>
      <c r="I978" s="65" t="s">
        <v>1935</v>
      </c>
      <c r="J978" s="65" t="s">
        <v>2673</v>
      </c>
      <c r="K978" s="71">
        <v>44743</v>
      </c>
      <c r="L978" s="65" t="s">
        <v>1937</v>
      </c>
      <c r="M978" s="65" t="s">
        <v>1938</v>
      </c>
      <c r="N978" s="65">
        <v>114000</v>
      </c>
      <c r="O978" s="65" t="s">
        <v>1939</v>
      </c>
      <c r="P978" s="65">
        <f>VLOOKUP(D978,资产包数据!B:G,5,0)</f>
        <v>60</v>
      </c>
      <c r="Q978" s="65">
        <v>2530</v>
      </c>
      <c r="R978" s="65"/>
      <c r="S978" s="65">
        <v>5060</v>
      </c>
      <c r="T978" s="65">
        <v>5060</v>
      </c>
      <c r="U978" s="65">
        <f>VLOOKUP(D978,资产包数据!B:N,13,0)</f>
        <v>78.02</v>
      </c>
      <c r="V978" s="65" t="s">
        <v>2966</v>
      </c>
    </row>
    <row r="979" ht="15" spans="1:22">
      <c r="A979" s="65" t="s">
        <v>178</v>
      </c>
      <c r="B979" s="65" t="s">
        <v>68</v>
      </c>
      <c r="C979" s="65" t="s">
        <v>35</v>
      </c>
      <c r="D979" s="65" t="s">
        <v>2967</v>
      </c>
      <c r="E979" s="65" t="s">
        <v>2968</v>
      </c>
      <c r="F979" s="65" t="s">
        <v>1935</v>
      </c>
      <c r="G979" s="65" t="s">
        <v>1935</v>
      </c>
      <c r="H979" s="65" t="s">
        <v>72</v>
      </c>
      <c r="I979" s="65" t="s">
        <v>1935</v>
      </c>
      <c r="J979" s="65" t="s">
        <v>2634</v>
      </c>
      <c r="K979" s="71">
        <v>44763</v>
      </c>
      <c r="L979" s="65" t="s">
        <v>1937</v>
      </c>
      <c r="M979" s="65" t="s">
        <v>1938</v>
      </c>
      <c r="N979" s="65">
        <v>114000</v>
      </c>
      <c r="O979" s="65" t="s">
        <v>1939</v>
      </c>
      <c r="P979" s="65">
        <f>VLOOKUP(D979,资产包数据!B:G,5,0)</f>
        <v>60</v>
      </c>
      <c r="Q979" s="65">
        <v>2530</v>
      </c>
      <c r="R979" s="65"/>
      <c r="S979" s="65">
        <v>5060</v>
      </c>
      <c r="T979" s="65">
        <v>5060</v>
      </c>
      <c r="U979" s="65">
        <f>VLOOKUP(D979,资产包数据!B:N,13,0)</f>
        <v>78.02</v>
      </c>
      <c r="V979" s="65" t="s">
        <v>2969</v>
      </c>
    </row>
    <row r="980" ht="15" spans="1:22">
      <c r="A980" s="65" t="s">
        <v>2751</v>
      </c>
      <c r="B980" s="65" t="s">
        <v>68</v>
      </c>
      <c r="C980" s="65" t="s">
        <v>35</v>
      </c>
      <c r="D980" s="65" t="s">
        <v>2970</v>
      </c>
      <c r="E980" s="65" t="s">
        <v>2971</v>
      </c>
      <c r="F980" s="65" t="s">
        <v>1935</v>
      </c>
      <c r="G980" s="65" t="s">
        <v>1935</v>
      </c>
      <c r="H980" s="65" t="s">
        <v>72</v>
      </c>
      <c r="I980" s="65" t="s">
        <v>1935</v>
      </c>
      <c r="J980" s="65" t="s">
        <v>2972</v>
      </c>
      <c r="K980" s="71">
        <v>44809</v>
      </c>
      <c r="L980" s="65" t="s">
        <v>1937</v>
      </c>
      <c r="M980" s="65" t="s">
        <v>1938</v>
      </c>
      <c r="N980" s="65">
        <v>114000</v>
      </c>
      <c r="O980" s="65" t="s">
        <v>1939</v>
      </c>
      <c r="P980" s="65">
        <f>VLOOKUP(D980,资产包数据!B:G,5,0)</f>
        <v>60</v>
      </c>
      <c r="Q980" s="65">
        <v>2530</v>
      </c>
      <c r="R980" s="65"/>
      <c r="S980" s="65"/>
      <c r="T980" s="65"/>
      <c r="U980" s="65">
        <f>VLOOKUP(D980,资产包数据!B:N,13,0)</f>
        <v>78.02</v>
      </c>
      <c r="V980" s="65" t="s">
        <v>2973</v>
      </c>
    </row>
    <row r="981" ht="15" spans="1:22">
      <c r="A981" s="65" t="s">
        <v>178</v>
      </c>
      <c r="B981" s="65" t="s">
        <v>68</v>
      </c>
      <c r="C981" s="65" t="s">
        <v>35</v>
      </c>
      <c r="D981" s="65" t="s">
        <v>2974</v>
      </c>
      <c r="E981" s="65" t="s">
        <v>2975</v>
      </c>
      <c r="F981" s="65" t="s">
        <v>1935</v>
      </c>
      <c r="G981" s="65" t="s">
        <v>1935</v>
      </c>
      <c r="H981" s="65" t="s">
        <v>72</v>
      </c>
      <c r="I981" s="65" t="s">
        <v>1935</v>
      </c>
      <c r="J981" s="65" t="s">
        <v>2821</v>
      </c>
      <c r="K981" s="71">
        <v>44811</v>
      </c>
      <c r="L981" s="65" t="s">
        <v>1937</v>
      </c>
      <c r="M981" s="65" t="s">
        <v>1938</v>
      </c>
      <c r="N981" s="65">
        <v>114000</v>
      </c>
      <c r="O981" s="65" t="s">
        <v>1939</v>
      </c>
      <c r="P981" s="65">
        <f>VLOOKUP(D981,资产包数据!B:G,5,0)</f>
        <v>60</v>
      </c>
      <c r="Q981" s="65">
        <v>2530</v>
      </c>
      <c r="R981" s="65"/>
      <c r="S981" s="65"/>
      <c r="T981" s="65"/>
      <c r="U981" s="65">
        <f>VLOOKUP(D981,资产包数据!B:N,13,0)</f>
        <v>78.02</v>
      </c>
      <c r="V981" s="65" t="s">
        <v>2976</v>
      </c>
    </row>
    <row r="982" ht="15" spans="1:22">
      <c r="A982" s="65" t="s">
        <v>178</v>
      </c>
      <c r="B982" s="65" t="s">
        <v>68</v>
      </c>
      <c r="C982" s="65" t="s">
        <v>35</v>
      </c>
      <c r="D982" s="65" t="s">
        <v>2977</v>
      </c>
      <c r="E982" s="65" t="s">
        <v>2978</v>
      </c>
      <c r="F982" s="65" t="s">
        <v>1935</v>
      </c>
      <c r="G982" s="65" t="s">
        <v>1935</v>
      </c>
      <c r="H982" s="65" t="s">
        <v>72</v>
      </c>
      <c r="I982" s="65" t="s">
        <v>1935</v>
      </c>
      <c r="J982" s="65" t="s">
        <v>2673</v>
      </c>
      <c r="K982" s="71">
        <v>44743</v>
      </c>
      <c r="L982" s="65" t="s">
        <v>1937</v>
      </c>
      <c r="M982" s="65" t="s">
        <v>1938</v>
      </c>
      <c r="N982" s="65">
        <v>114000</v>
      </c>
      <c r="O982" s="65" t="s">
        <v>1939</v>
      </c>
      <c r="P982" s="65">
        <f>VLOOKUP(D982,资产包数据!B:G,5,0)</f>
        <v>60</v>
      </c>
      <c r="Q982" s="65">
        <v>2530</v>
      </c>
      <c r="R982" s="65"/>
      <c r="S982" s="65">
        <v>5060</v>
      </c>
      <c r="T982" s="65">
        <v>5060</v>
      </c>
      <c r="U982" s="65">
        <f>VLOOKUP(D982,资产包数据!B:N,13,0)</f>
        <v>78.02</v>
      </c>
      <c r="V982" s="65" t="s">
        <v>2979</v>
      </c>
    </row>
    <row r="983" ht="15" spans="1:22">
      <c r="A983" s="65" t="s">
        <v>178</v>
      </c>
      <c r="B983" s="65" t="s">
        <v>68</v>
      </c>
      <c r="C983" s="65" t="s">
        <v>35</v>
      </c>
      <c r="D983" s="65" t="s">
        <v>2980</v>
      </c>
      <c r="E983" s="65" t="s">
        <v>2981</v>
      </c>
      <c r="F983" s="65" t="s">
        <v>1935</v>
      </c>
      <c r="G983" s="65" t="s">
        <v>1935</v>
      </c>
      <c r="H983" s="65" t="s">
        <v>72</v>
      </c>
      <c r="I983" s="65" t="s">
        <v>1935</v>
      </c>
      <c r="J983" s="65" t="s">
        <v>2673</v>
      </c>
      <c r="K983" s="71">
        <v>44743</v>
      </c>
      <c r="L983" s="65" t="s">
        <v>1937</v>
      </c>
      <c r="M983" s="65" t="s">
        <v>1938</v>
      </c>
      <c r="N983" s="65">
        <v>114000</v>
      </c>
      <c r="O983" s="65" t="s">
        <v>1939</v>
      </c>
      <c r="P983" s="65">
        <f>VLOOKUP(D983,资产包数据!B:G,5,0)</f>
        <v>60</v>
      </c>
      <c r="Q983" s="65">
        <v>2530</v>
      </c>
      <c r="R983" s="65"/>
      <c r="S983" s="65">
        <v>5060</v>
      </c>
      <c r="T983" s="65">
        <v>5060</v>
      </c>
      <c r="U983" s="65">
        <f>VLOOKUP(D983,资产包数据!B:N,13,0)</f>
        <v>78.02</v>
      </c>
      <c r="V983" s="65" t="s">
        <v>2982</v>
      </c>
    </row>
    <row r="984" ht="15" spans="1:22">
      <c r="A984" s="65" t="s">
        <v>178</v>
      </c>
      <c r="B984" s="65" t="s">
        <v>68</v>
      </c>
      <c r="C984" s="65" t="s">
        <v>35</v>
      </c>
      <c r="D984" s="65" t="s">
        <v>2983</v>
      </c>
      <c r="E984" s="65" t="s">
        <v>2984</v>
      </c>
      <c r="F984" s="65" t="s">
        <v>1935</v>
      </c>
      <c r="G984" s="65" t="s">
        <v>1935</v>
      </c>
      <c r="H984" s="65" t="s">
        <v>72</v>
      </c>
      <c r="I984" s="65" t="s">
        <v>1935</v>
      </c>
      <c r="J984" s="65" t="s">
        <v>2673</v>
      </c>
      <c r="K984" s="71">
        <v>44743</v>
      </c>
      <c r="L984" s="65" t="s">
        <v>1937</v>
      </c>
      <c r="M984" s="65" t="s">
        <v>1938</v>
      </c>
      <c r="N984" s="65">
        <v>114000</v>
      </c>
      <c r="O984" s="65" t="s">
        <v>1939</v>
      </c>
      <c r="P984" s="65">
        <f>VLOOKUP(D984,资产包数据!B:G,5,0)</f>
        <v>60</v>
      </c>
      <c r="Q984" s="65">
        <v>2530</v>
      </c>
      <c r="R984" s="65"/>
      <c r="S984" s="65">
        <v>5060</v>
      </c>
      <c r="T984" s="65">
        <v>5060</v>
      </c>
      <c r="U984" s="65">
        <f>VLOOKUP(D984,资产包数据!B:N,13,0)</f>
        <v>78.02</v>
      </c>
      <c r="V984" s="65" t="s">
        <v>2985</v>
      </c>
    </row>
    <row r="985" ht="15" spans="1:22">
      <c r="A985" s="65" t="s">
        <v>178</v>
      </c>
      <c r="B985" s="65" t="s">
        <v>68</v>
      </c>
      <c r="C985" s="65" t="s">
        <v>35</v>
      </c>
      <c r="D985" s="65" t="s">
        <v>2986</v>
      </c>
      <c r="E985" s="65" t="s">
        <v>2987</v>
      </c>
      <c r="F985" s="65" t="s">
        <v>1935</v>
      </c>
      <c r="G985" s="65" t="s">
        <v>1935</v>
      </c>
      <c r="H985" s="65" t="s">
        <v>72</v>
      </c>
      <c r="I985" s="65" t="s">
        <v>1935</v>
      </c>
      <c r="J985" s="65" t="s">
        <v>2634</v>
      </c>
      <c r="K985" s="71">
        <v>44763</v>
      </c>
      <c r="L985" s="65" t="s">
        <v>1937</v>
      </c>
      <c r="M985" s="65" t="s">
        <v>1938</v>
      </c>
      <c r="N985" s="65">
        <v>114000</v>
      </c>
      <c r="O985" s="65" t="s">
        <v>1939</v>
      </c>
      <c r="P985" s="65">
        <f>VLOOKUP(D985,资产包数据!B:G,5,0)</f>
        <v>60</v>
      </c>
      <c r="Q985" s="65">
        <v>2530</v>
      </c>
      <c r="R985" s="65"/>
      <c r="S985" s="65">
        <v>5060</v>
      </c>
      <c r="T985" s="65">
        <v>5060</v>
      </c>
      <c r="U985" s="65">
        <f>VLOOKUP(D985,资产包数据!B:N,13,0)</f>
        <v>78.02</v>
      </c>
      <c r="V985" s="65" t="s">
        <v>2988</v>
      </c>
    </row>
    <row r="986" ht="15" spans="1:22">
      <c r="A986" s="65" t="s">
        <v>2419</v>
      </c>
      <c r="B986" s="65" t="s">
        <v>68</v>
      </c>
      <c r="C986" s="65" t="s">
        <v>35</v>
      </c>
      <c r="D986" s="65" t="s">
        <v>2989</v>
      </c>
      <c r="E986" s="65" t="s">
        <v>2990</v>
      </c>
      <c r="F986" s="65" t="s">
        <v>2422</v>
      </c>
      <c r="G986" s="65" t="s">
        <v>2422</v>
      </c>
      <c r="H986" s="65" t="s">
        <v>72</v>
      </c>
      <c r="I986" s="65" t="s">
        <v>2422</v>
      </c>
      <c r="J986" s="65" t="s">
        <v>2991</v>
      </c>
      <c r="K986" s="71">
        <v>44775</v>
      </c>
      <c r="L986" s="65" t="s">
        <v>2992</v>
      </c>
      <c r="M986" s="65" t="s">
        <v>2993</v>
      </c>
      <c r="N986" s="65">
        <v>114000</v>
      </c>
      <c r="O986" s="65" t="s">
        <v>1939</v>
      </c>
      <c r="P986" s="65">
        <f>VLOOKUP(D986,资产包数据!B:G,5,0)</f>
        <v>60</v>
      </c>
      <c r="Q986" s="65">
        <v>2530</v>
      </c>
      <c r="R986" s="65"/>
      <c r="S986" s="65">
        <v>2530</v>
      </c>
      <c r="T986" s="65">
        <v>2530</v>
      </c>
      <c r="U986" s="65">
        <f>VLOOKUP(D986,资产包数据!B:N,13,0)</f>
        <v>78.02</v>
      </c>
      <c r="V986" s="65" t="s">
        <v>2994</v>
      </c>
    </row>
    <row r="987" ht="15" spans="1:22">
      <c r="A987" s="65" t="s">
        <v>2419</v>
      </c>
      <c r="B987" s="65" t="s">
        <v>68</v>
      </c>
      <c r="C987" s="65" t="s">
        <v>35</v>
      </c>
      <c r="D987" s="65" t="s">
        <v>2995</v>
      </c>
      <c r="E987" s="65" t="s">
        <v>2996</v>
      </c>
      <c r="F987" s="65" t="s">
        <v>2422</v>
      </c>
      <c r="G987" s="65" t="s">
        <v>2422</v>
      </c>
      <c r="H987" s="65" t="s">
        <v>72</v>
      </c>
      <c r="I987" s="65" t="s">
        <v>2422</v>
      </c>
      <c r="J987" s="65" t="s">
        <v>2997</v>
      </c>
      <c r="K987" s="71">
        <v>44782</v>
      </c>
      <c r="L987" s="65" t="s">
        <v>2992</v>
      </c>
      <c r="M987" s="65" t="s">
        <v>2993</v>
      </c>
      <c r="N987" s="65">
        <v>114000</v>
      </c>
      <c r="O987" s="65" t="s">
        <v>1939</v>
      </c>
      <c r="P987" s="65">
        <f>VLOOKUP(D987,资产包数据!B:G,5,0)</f>
        <v>60</v>
      </c>
      <c r="Q987" s="65">
        <v>2530</v>
      </c>
      <c r="R987" s="65"/>
      <c r="S987" s="65">
        <v>2530</v>
      </c>
      <c r="T987" s="65">
        <v>2530</v>
      </c>
      <c r="U987" s="65">
        <f>VLOOKUP(D987,资产包数据!B:N,13,0)</f>
        <v>78.02</v>
      </c>
      <c r="V987" s="65" t="s">
        <v>2998</v>
      </c>
    </row>
    <row r="988" ht="15" spans="1:22">
      <c r="A988" s="65" t="s">
        <v>2419</v>
      </c>
      <c r="B988" s="65" t="s">
        <v>68</v>
      </c>
      <c r="C988" s="65" t="s">
        <v>35</v>
      </c>
      <c r="D988" s="65" t="s">
        <v>2999</v>
      </c>
      <c r="E988" s="65" t="s">
        <v>3000</v>
      </c>
      <c r="F988" s="65" t="s">
        <v>2422</v>
      </c>
      <c r="G988" s="65" t="s">
        <v>2422</v>
      </c>
      <c r="H988" s="65" t="s">
        <v>72</v>
      </c>
      <c r="I988" s="65" t="s">
        <v>2422</v>
      </c>
      <c r="J988" s="65" t="s">
        <v>3001</v>
      </c>
      <c r="K988" s="71">
        <v>44789</v>
      </c>
      <c r="L988" s="65" t="s">
        <v>2992</v>
      </c>
      <c r="M988" s="65" t="s">
        <v>2993</v>
      </c>
      <c r="N988" s="65">
        <v>114000</v>
      </c>
      <c r="O988" s="65" t="s">
        <v>1939</v>
      </c>
      <c r="P988" s="65">
        <f>VLOOKUP(D988,资产包数据!B:G,5,0)</f>
        <v>60</v>
      </c>
      <c r="Q988" s="65">
        <v>2530</v>
      </c>
      <c r="R988" s="65"/>
      <c r="S988" s="65">
        <v>2530</v>
      </c>
      <c r="T988" s="65">
        <v>2530</v>
      </c>
      <c r="U988" s="65">
        <f>VLOOKUP(D988,资产包数据!B:N,13,0)</f>
        <v>78.02</v>
      </c>
      <c r="V988" s="65" t="s">
        <v>3002</v>
      </c>
    </row>
    <row r="989" ht="15" spans="1:22">
      <c r="A989" s="65" t="s">
        <v>2419</v>
      </c>
      <c r="B989" s="65" t="s">
        <v>68</v>
      </c>
      <c r="C989" s="65" t="s">
        <v>35</v>
      </c>
      <c r="D989" s="65" t="s">
        <v>3003</v>
      </c>
      <c r="E989" s="65" t="s">
        <v>3004</v>
      </c>
      <c r="F989" s="65" t="s">
        <v>2422</v>
      </c>
      <c r="G989" s="65" t="s">
        <v>2422</v>
      </c>
      <c r="H989" s="65" t="s">
        <v>72</v>
      </c>
      <c r="I989" s="65" t="s">
        <v>2422</v>
      </c>
      <c r="J989" s="65" t="s">
        <v>3005</v>
      </c>
      <c r="K989" s="71">
        <v>44778</v>
      </c>
      <c r="L989" s="65" t="s">
        <v>2992</v>
      </c>
      <c r="M989" s="65" t="s">
        <v>2993</v>
      </c>
      <c r="N989" s="65">
        <v>114000</v>
      </c>
      <c r="O989" s="65" t="s">
        <v>1939</v>
      </c>
      <c r="P989" s="65">
        <f>VLOOKUP(D989,资产包数据!B:G,5,0)</f>
        <v>60</v>
      </c>
      <c r="Q989" s="65">
        <v>2530</v>
      </c>
      <c r="R989" s="65"/>
      <c r="S989" s="65">
        <v>2530</v>
      </c>
      <c r="T989" s="65">
        <v>2530</v>
      </c>
      <c r="U989" s="65">
        <f>VLOOKUP(D989,资产包数据!B:N,13,0)</f>
        <v>78.02</v>
      </c>
      <c r="V989" s="65" t="s">
        <v>3006</v>
      </c>
    </row>
    <row r="990" ht="15" spans="1:22">
      <c r="A990" s="65" t="s">
        <v>2419</v>
      </c>
      <c r="B990" s="65" t="s">
        <v>68</v>
      </c>
      <c r="C990" s="65" t="s">
        <v>35</v>
      </c>
      <c r="D990" s="65" t="s">
        <v>3007</v>
      </c>
      <c r="E990" s="65" t="s">
        <v>3008</v>
      </c>
      <c r="F990" s="65" t="s">
        <v>2422</v>
      </c>
      <c r="G990" s="65" t="s">
        <v>2422</v>
      </c>
      <c r="H990" s="65" t="s">
        <v>72</v>
      </c>
      <c r="I990" s="65" t="s">
        <v>2422</v>
      </c>
      <c r="J990" s="65" t="s">
        <v>2991</v>
      </c>
      <c r="K990" s="71">
        <v>44775</v>
      </c>
      <c r="L990" s="65" t="s">
        <v>2992</v>
      </c>
      <c r="M990" s="65" t="s">
        <v>2993</v>
      </c>
      <c r="N990" s="65">
        <v>114000</v>
      </c>
      <c r="O990" s="65" t="s">
        <v>1939</v>
      </c>
      <c r="P990" s="65">
        <f>VLOOKUP(D990,资产包数据!B:G,5,0)</f>
        <v>60</v>
      </c>
      <c r="Q990" s="65">
        <v>2530</v>
      </c>
      <c r="R990" s="65"/>
      <c r="S990" s="65">
        <v>2530</v>
      </c>
      <c r="T990" s="65">
        <v>2530</v>
      </c>
      <c r="U990" s="65">
        <f>VLOOKUP(D990,资产包数据!B:N,13,0)</f>
        <v>78.02</v>
      </c>
      <c r="V990" s="65" t="s">
        <v>85</v>
      </c>
    </row>
    <row r="991" ht="15" spans="1:22">
      <c r="A991" s="65" t="s">
        <v>2419</v>
      </c>
      <c r="B991" s="65" t="s">
        <v>68</v>
      </c>
      <c r="C991" s="65" t="s">
        <v>35</v>
      </c>
      <c r="D991" s="65" t="s">
        <v>3009</v>
      </c>
      <c r="E991" s="65" t="s">
        <v>3010</v>
      </c>
      <c r="F991" s="65" t="s">
        <v>2422</v>
      </c>
      <c r="G991" s="65" t="s">
        <v>2422</v>
      </c>
      <c r="H991" s="65" t="s">
        <v>72</v>
      </c>
      <c r="I991" s="65" t="s">
        <v>2422</v>
      </c>
      <c r="J991" s="65" t="s">
        <v>2991</v>
      </c>
      <c r="K991" s="71">
        <v>44775</v>
      </c>
      <c r="L991" s="65" t="s">
        <v>2992</v>
      </c>
      <c r="M991" s="65" t="s">
        <v>2993</v>
      </c>
      <c r="N991" s="65">
        <v>114000</v>
      </c>
      <c r="O991" s="65" t="s">
        <v>1939</v>
      </c>
      <c r="P991" s="65">
        <f>VLOOKUP(D991,资产包数据!B:G,5,0)</f>
        <v>60</v>
      </c>
      <c r="Q991" s="65">
        <v>2530</v>
      </c>
      <c r="R991" s="65"/>
      <c r="S991" s="65">
        <v>2530</v>
      </c>
      <c r="T991" s="65">
        <v>2530</v>
      </c>
      <c r="U991" s="65">
        <f>VLOOKUP(D991,资产包数据!B:N,13,0)</f>
        <v>78.02</v>
      </c>
      <c r="V991" s="65" t="s">
        <v>85</v>
      </c>
    </row>
    <row r="992" ht="15" spans="1:22">
      <c r="A992" s="65" t="s">
        <v>2419</v>
      </c>
      <c r="B992" s="65" t="s">
        <v>68</v>
      </c>
      <c r="C992" s="65" t="s">
        <v>35</v>
      </c>
      <c r="D992" s="65" t="s">
        <v>3011</v>
      </c>
      <c r="E992" s="65" t="s">
        <v>3012</v>
      </c>
      <c r="F992" s="65" t="s">
        <v>2422</v>
      </c>
      <c r="G992" s="65" t="s">
        <v>2422</v>
      </c>
      <c r="H992" s="65" t="s">
        <v>72</v>
      </c>
      <c r="I992" s="65" t="s">
        <v>2422</v>
      </c>
      <c r="J992" s="65" t="s">
        <v>3005</v>
      </c>
      <c r="K992" s="71">
        <v>44778</v>
      </c>
      <c r="L992" s="65" t="s">
        <v>2992</v>
      </c>
      <c r="M992" s="65" t="s">
        <v>2993</v>
      </c>
      <c r="N992" s="65">
        <v>114000</v>
      </c>
      <c r="O992" s="65" t="s">
        <v>1939</v>
      </c>
      <c r="P992" s="65">
        <f>VLOOKUP(D992,资产包数据!B:G,5,0)</f>
        <v>60</v>
      </c>
      <c r="Q992" s="65">
        <v>2530</v>
      </c>
      <c r="R992" s="65"/>
      <c r="S992" s="65">
        <v>2530</v>
      </c>
      <c r="T992" s="65">
        <v>2530</v>
      </c>
      <c r="U992" s="65">
        <f>VLOOKUP(D992,资产包数据!B:N,13,0)</f>
        <v>78.02</v>
      </c>
      <c r="V992" s="65" t="s">
        <v>3013</v>
      </c>
    </row>
    <row r="993" ht="15" spans="1:22">
      <c r="A993" s="65" t="s">
        <v>2419</v>
      </c>
      <c r="B993" s="65" t="s">
        <v>68</v>
      </c>
      <c r="C993" s="65" t="s">
        <v>35</v>
      </c>
      <c r="D993" s="65" t="s">
        <v>3014</v>
      </c>
      <c r="E993" s="65" t="s">
        <v>3015</v>
      </c>
      <c r="F993" s="65" t="s">
        <v>2422</v>
      </c>
      <c r="G993" s="65" t="s">
        <v>2422</v>
      </c>
      <c r="H993" s="65" t="s">
        <v>72</v>
      </c>
      <c r="I993" s="65" t="s">
        <v>2422</v>
      </c>
      <c r="J993" s="65" t="s">
        <v>3016</v>
      </c>
      <c r="K993" s="71">
        <v>44785</v>
      </c>
      <c r="L993" s="65" t="s">
        <v>2992</v>
      </c>
      <c r="M993" s="65" t="s">
        <v>2993</v>
      </c>
      <c r="N993" s="65">
        <v>114000</v>
      </c>
      <c r="O993" s="65" t="s">
        <v>1939</v>
      </c>
      <c r="P993" s="65">
        <f>VLOOKUP(D993,资产包数据!B:G,5,0)</f>
        <v>60</v>
      </c>
      <c r="Q993" s="65">
        <v>2530</v>
      </c>
      <c r="R993" s="65"/>
      <c r="S993" s="65">
        <v>2530</v>
      </c>
      <c r="T993" s="65">
        <v>2530</v>
      </c>
      <c r="U993" s="65">
        <f>VLOOKUP(D993,资产包数据!B:N,13,0)</f>
        <v>78.02</v>
      </c>
      <c r="V993" s="65" t="s">
        <v>3017</v>
      </c>
    </row>
    <row r="994" ht="15" spans="1:22">
      <c r="A994" s="65" t="s">
        <v>2419</v>
      </c>
      <c r="B994" s="65" t="s">
        <v>68</v>
      </c>
      <c r="C994" s="65" t="s">
        <v>35</v>
      </c>
      <c r="D994" s="65" t="s">
        <v>3018</v>
      </c>
      <c r="E994" s="65" t="s">
        <v>3019</v>
      </c>
      <c r="F994" s="65" t="s">
        <v>2422</v>
      </c>
      <c r="G994" s="65" t="s">
        <v>2422</v>
      </c>
      <c r="H994" s="65" t="s">
        <v>72</v>
      </c>
      <c r="I994" s="65" t="s">
        <v>2422</v>
      </c>
      <c r="J994" s="65" t="s">
        <v>2997</v>
      </c>
      <c r="K994" s="71">
        <v>44782</v>
      </c>
      <c r="L994" s="65" t="s">
        <v>2992</v>
      </c>
      <c r="M994" s="65" t="s">
        <v>2993</v>
      </c>
      <c r="N994" s="65">
        <v>114000</v>
      </c>
      <c r="O994" s="65" t="s">
        <v>1939</v>
      </c>
      <c r="P994" s="65">
        <f>VLOOKUP(D994,资产包数据!B:G,5,0)</f>
        <v>60</v>
      </c>
      <c r="Q994" s="65">
        <v>2530</v>
      </c>
      <c r="R994" s="65"/>
      <c r="S994" s="65">
        <v>2530</v>
      </c>
      <c r="T994" s="65">
        <v>2530</v>
      </c>
      <c r="U994" s="65">
        <f>VLOOKUP(D994,资产包数据!B:N,13,0)</f>
        <v>78.02</v>
      </c>
      <c r="V994" s="65" t="s">
        <v>3020</v>
      </c>
    </row>
    <row r="995" ht="15" spans="1:22">
      <c r="A995" s="65" t="s">
        <v>2419</v>
      </c>
      <c r="B995" s="65" t="s">
        <v>68</v>
      </c>
      <c r="C995" s="65" t="s">
        <v>35</v>
      </c>
      <c r="D995" s="65" t="s">
        <v>3021</v>
      </c>
      <c r="E995" s="65" t="s">
        <v>3022</v>
      </c>
      <c r="F995" s="65" t="s">
        <v>2422</v>
      </c>
      <c r="G995" s="65" t="s">
        <v>2422</v>
      </c>
      <c r="H995" s="65" t="s">
        <v>72</v>
      </c>
      <c r="I995" s="65" t="s">
        <v>2422</v>
      </c>
      <c r="J995" s="65" t="s">
        <v>2580</v>
      </c>
      <c r="K995" s="71">
        <v>44721</v>
      </c>
      <c r="L995" s="65" t="s">
        <v>2581</v>
      </c>
      <c r="M995" s="65" t="s">
        <v>1938</v>
      </c>
      <c r="N995" s="65">
        <v>114000</v>
      </c>
      <c r="O995" s="65" t="s">
        <v>1939</v>
      </c>
      <c r="P995" s="65">
        <f>VLOOKUP(D995,资产包数据!B:G,5,0)</f>
        <v>60</v>
      </c>
      <c r="Q995" s="65">
        <v>2530</v>
      </c>
      <c r="R995" s="65"/>
      <c r="S995" s="65">
        <v>7590</v>
      </c>
      <c r="T995" s="65">
        <v>7590</v>
      </c>
      <c r="U995" s="65">
        <f>VLOOKUP(D995,资产包数据!B:N,13,0)</f>
        <v>78.02</v>
      </c>
      <c r="V995" s="65" t="s">
        <v>3023</v>
      </c>
    </row>
    <row r="996" ht="15" spans="1:22">
      <c r="A996" s="65" t="s">
        <v>2419</v>
      </c>
      <c r="B996" s="65" t="s">
        <v>68</v>
      </c>
      <c r="C996" s="65" t="s">
        <v>35</v>
      </c>
      <c r="D996" s="65" t="s">
        <v>3024</v>
      </c>
      <c r="E996" s="65" t="s">
        <v>3025</v>
      </c>
      <c r="F996" s="65" t="s">
        <v>2422</v>
      </c>
      <c r="G996" s="65" t="s">
        <v>2422</v>
      </c>
      <c r="H996" s="65" t="s">
        <v>72</v>
      </c>
      <c r="I996" s="65" t="s">
        <v>2422</v>
      </c>
      <c r="J996" s="65" t="s">
        <v>3026</v>
      </c>
      <c r="K996" s="71">
        <v>44743</v>
      </c>
      <c r="L996" s="65" t="s">
        <v>2581</v>
      </c>
      <c r="M996" s="65" t="s">
        <v>1938</v>
      </c>
      <c r="N996" s="65">
        <v>114000</v>
      </c>
      <c r="O996" s="65" t="s">
        <v>1939</v>
      </c>
      <c r="P996" s="65">
        <f>VLOOKUP(D996,资产包数据!B:G,5,0)</f>
        <v>60</v>
      </c>
      <c r="Q996" s="65">
        <v>2530</v>
      </c>
      <c r="R996" s="65"/>
      <c r="S996" s="65">
        <v>5060</v>
      </c>
      <c r="T996" s="65">
        <v>5060</v>
      </c>
      <c r="U996" s="65">
        <f>VLOOKUP(D996,资产包数据!B:N,13,0)</f>
        <v>78.02</v>
      </c>
      <c r="V996" s="65" t="s">
        <v>3027</v>
      </c>
    </row>
    <row r="997" ht="15" spans="1:22">
      <c r="A997" s="65" t="s">
        <v>2419</v>
      </c>
      <c r="B997" s="65" t="s">
        <v>68</v>
      </c>
      <c r="C997" s="65" t="s">
        <v>35</v>
      </c>
      <c r="D997" s="65" t="s">
        <v>3028</v>
      </c>
      <c r="E997" s="65" t="s">
        <v>3029</v>
      </c>
      <c r="F997" s="65" t="s">
        <v>2422</v>
      </c>
      <c r="G997" s="65" t="s">
        <v>2422</v>
      </c>
      <c r="H997" s="65" t="s">
        <v>72</v>
      </c>
      <c r="I997" s="65" t="s">
        <v>2422</v>
      </c>
      <c r="J997" s="65" t="s">
        <v>2580</v>
      </c>
      <c r="K997" s="71">
        <v>44721</v>
      </c>
      <c r="L997" s="65" t="s">
        <v>2581</v>
      </c>
      <c r="M997" s="65" t="s">
        <v>1938</v>
      </c>
      <c r="N997" s="65">
        <v>114000</v>
      </c>
      <c r="O997" s="65" t="s">
        <v>1939</v>
      </c>
      <c r="P997" s="65">
        <f>VLOOKUP(D997,资产包数据!B:G,5,0)</f>
        <v>60</v>
      </c>
      <c r="Q997" s="65">
        <v>2530</v>
      </c>
      <c r="R997" s="65"/>
      <c r="S997" s="65">
        <v>7590</v>
      </c>
      <c r="T997" s="65">
        <v>7590</v>
      </c>
      <c r="U997" s="65">
        <f>VLOOKUP(D997,资产包数据!B:N,13,0)</f>
        <v>78.02</v>
      </c>
      <c r="V997" s="65" t="s">
        <v>85</v>
      </c>
    </row>
    <row r="998" ht="15" spans="1:22">
      <c r="A998" s="65" t="s">
        <v>2419</v>
      </c>
      <c r="B998" s="65" t="s">
        <v>68</v>
      </c>
      <c r="C998" s="65" t="s">
        <v>35</v>
      </c>
      <c r="D998" s="65" t="s">
        <v>3030</v>
      </c>
      <c r="E998" s="65" t="s">
        <v>3031</v>
      </c>
      <c r="F998" s="65" t="s">
        <v>2422</v>
      </c>
      <c r="G998" s="65" t="s">
        <v>2422</v>
      </c>
      <c r="H998" s="65" t="s">
        <v>72</v>
      </c>
      <c r="I998" s="65" t="s">
        <v>2422</v>
      </c>
      <c r="J998" s="65" t="s">
        <v>2580</v>
      </c>
      <c r="K998" s="71">
        <v>44721</v>
      </c>
      <c r="L998" s="65" t="s">
        <v>2581</v>
      </c>
      <c r="M998" s="65" t="s">
        <v>1938</v>
      </c>
      <c r="N998" s="65">
        <v>114000</v>
      </c>
      <c r="O998" s="65" t="s">
        <v>1939</v>
      </c>
      <c r="P998" s="65">
        <f>VLOOKUP(D998,资产包数据!B:G,5,0)</f>
        <v>60</v>
      </c>
      <c r="Q998" s="65">
        <v>2530</v>
      </c>
      <c r="R998" s="65"/>
      <c r="S998" s="65">
        <v>7590</v>
      </c>
      <c r="T998" s="65">
        <v>7590</v>
      </c>
      <c r="U998" s="65">
        <f>VLOOKUP(D998,资产包数据!B:N,13,0)</f>
        <v>78.02</v>
      </c>
      <c r="V998" s="65" t="s">
        <v>3032</v>
      </c>
    </row>
    <row r="999" ht="15" spans="1:22">
      <c r="A999" s="65" t="s">
        <v>2419</v>
      </c>
      <c r="B999" s="65" t="s">
        <v>68</v>
      </c>
      <c r="C999" s="65" t="s">
        <v>35</v>
      </c>
      <c r="D999" s="65" t="s">
        <v>3033</v>
      </c>
      <c r="E999" s="65" t="s">
        <v>3034</v>
      </c>
      <c r="F999" s="65" t="s">
        <v>2422</v>
      </c>
      <c r="G999" s="65" t="s">
        <v>2422</v>
      </c>
      <c r="H999" s="65" t="s">
        <v>72</v>
      </c>
      <c r="I999" s="65" t="s">
        <v>2422</v>
      </c>
      <c r="J999" s="65" t="s">
        <v>2580</v>
      </c>
      <c r="K999" s="71">
        <v>44721</v>
      </c>
      <c r="L999" s="65" t="s">
        <v>2581</v>
      </c>
      <c r="M999" s="65" t="s">
        <v>1938</v>
      </c>
      <c r="N999" s="65">
        <v>114000</v>
      </c>
      <c r="O999" s="65" t="s">
        <v>1939</v>
      </c>
      <c r="P999" s="65">
        <f>VLOOKUP(D999,资产包数据!B:G,5,0)</f>
        <v>60</v>
      </c>
      <c r="Q999" s="65">
        <v>2530</v>
      </c>
      <c r="R999" s="65"/>
      <c r="S999" s="65">
        <v>7590</v>
      </c>
      <c r="T999" s="65">
        <v>7590</v>
      </c>
      <c r="U999" s="65">
        <f>VLOOKUP(D999,资产包数据!B:N,13,0)</f>
        <v>78.02</v>
      </c>
      <c r="V999" s="65" t="s">
        <v>3035</v>
      </c>
    </row>
    <row r="1000" ht="15" spans="1:22">
      <c r="A1000" s="65" t="s">
        <v>2419</v>
      </c>
      <c r="B1000" s="65" t="s">
        <v>68</v>
      </c>
      <c r="C1000" s="65" t="s">
        <v>35</v>
      </c>
      <c r="D1000" s="65" t="s">
        <v>3036</v>
      </c>
      <c r="E1000" s="65" t="s">
        <v>3037</v>
      </c>
      <c r="F1000" s="65" t="s">
        <v>2422</v>
      </c>
      <c r="G1000" s="65" t="s">
        <v>2422</v>
      </c>
      <c r="H1000" s="65" t="s">
        <v>72</v>
      </c>
      <c r="I1000" s="65" t="s">
        <v>2422</v>
      </c>
      <c r="J1000" s="65" t="s">
        <v>2580</v>
      </c>
      <c r="K1000" s="71">
        <v>44721</v>
      </c>
      <c r="L1000" s="65" t="s">
        <v>2581</v>
      </c>
      <c r="M1000" s="65" t="s">
        <v>1938</v>
      </c>
      <c r="N1000" s="65">
        <v>114000</v>
      </c>
      <c r="O1000" s="65" t="s">
        <v>1939</v>
      </c>
      <c r="P1000" s="65">
        <f>VLOOKUP(D1000,资产包数据!B:G,5,0)</f>
        <v>60</v>
      </c>
      <c r="Q1000" s="65">
        <v>2530</v>
      </c>
      <c r="R1000" s="65"/>
      <c r="S1000" s="65">
        <v>7590</v>
      </c>
      <c r="T1000" s="65">
        <v>7590</v>
      </c>
      <c r="U1000" s="65">
        <f>VLOOKUP(D1000,资产包数据!B:N,13,0)</f>
        <v>78.02</v>
      </c>
      <c r="V1000" s="65" t="s">
        <v>3038</v>
      </c>
    </row>
    <row r="1001" ht="15" spans="1:22">
      <c r="A1001" s="65" t="s">
        <v>2419</v>
      </c>
      <c r="B1001" s="65" t="s">
        <v>68</v>
      </c>
      <c r="C1001" s="65" t="s">
        <v>35</v>
      </c>
      <c r="D1001" s="65" t="s">
        <v>3039</v>
      </c>
      <c r="E1001" s="65" t="s">
        <v>3040</v>
      </c>
      <c r="F1001" s="65" t="s">
        <v>2422</v>
      </c>
      <c r="G1001" s="65" t="s">
        <v>2422</v>
      </c>
      <c r="H1001" s="65" t="s">
        <v>72</v>
      </c>
      <c r="I1001" s="65" t="s">
        <v>2422</v>
      </c>
      <c r="J1001" s="65" t="s">
        <v>2580</v>
      </c>
      <c r="K1001" s="71">
        <v>44721</v>
      </c>
      <c r="L1001" s="65" t="s">
        <v>2581</v>
      </c>
      <c r="M1001" s="65" t="s">
        <v>1938</v>
      </c>
      <c r="N1001" s="65">
        <v>114000</v>
      </c>
      <c r="O1001" s="65" t="s">
        <v>1939</v>
      </c>
      <c r="P1001" s="65">
        <f>VLOOKUP(D1001,资产包数据!B:G,5,0)</f>
        <v>60</v>
      </c>
      <c r="Q1001" s="65">
        <v>2530</v>
      </c>
      <c r="R1001" s="65"/>
      <c r="S1001" s="65">
        <v>7590</v>
      </c>
      <c r="T1001" s="65">
        <v>7590</v>
      </c>
      <c r="U1001" s="65">
        <f>VLOOKUP(D1001,资产包数据!B:N,13,0)</f>
        <v>78.02</v>
      </c>
      <c r="V1001" s="65" t="s">
        <v>3041</v>
      </c>
    </row>
    <row r="1002" ht="15" spans="1:22">
      <c r="A1002" s="65" t="s">
        <v>178</v>
      </c>
      <c r="B1002" s="65" t="s">
        <v>68</v>
      </c>
      <c r="C1002" s="65" t="s">
        <v>35</v>
      </c>
      <c r="D1002" s="65" t="s">
        <v>3042</v>
      </c>
      <c r="E1002" s="65" t="s">
        <v>3043</v>
      </c>
      <c r="F1002" s="65" t="s">
        <v>1935</v>
      </c>
      <c r="G1002" s="65" t="s">
        <v>1935</v>
      </c>
      <c r="H1002" s="65" t="s">
        <v>72</v>
      </c>
      <c r="I1002" s="65" t="s">
        <v>1935</v>
      </c>
      <c r="J1002" s="65" t="s">
        <v>2673</v>
      </c>
      <c r="K1002" s="71">
        <v>44743</v>
      </c>
      <c r="L1002" s="65" t="s">
        <v>1937</v>
      </c>
      <c r="M1002" s="65" t="s">
        <v>1938</v>
      </c>
      <c r="N1002" s="65">
        <v>114000</v>
      </c>
      <c r="O1002" s="65" t="s">
        <v>1939</v>
      </c>
      <c r="P1002" s="65">
        <f>VLOOKUP(D1002,资产包数据!B:G,5,0)</f>
        <v>60</v>
      </c>
      <c r="Q1002" s="65">
        <v>2530</v>
      </c>
      <c r="R1002" s="65"/>
      <c r="S1002" s="65">
        <v>5060</v>
      </c>
      <c r="T1002" s="65">
        <v>5060</v>
      </c>
      <c r="U1002" s="65">
        <f>VLOOKUP(D1002,资产包数据!B:N,13,0)</f>
        <v>78.02</v>
      </c>
      <c r="V1002" s="65" t="s">
        <v>3044</v>
      </c>
    </row>
    <row r="1003" ht="15" spans="1:22">
      <c r="A1003" s="65" t="s">
        <v>178</v>
      </c>
      <c r="B1003" s="65" t="s">
        <v>68</v>
      </c>
      <c r="C1003" s="65" t="s">
        <v>35</v>
      </c>
      <c r="D1003" s="65" t="s">
        <v>3045</v>
      </c>
      <c r="E1003" s="65" t="s">
        <v>3046</v>
      </c>
      <c r="F1003" s="65" t="s">
        <v>1935</v>
      </c>
      <c r="G1003" s="65" t="s">
        <v>1935</v>
      </c>
      <c r="H1003" s="65" t="s">
        <v>72</v>
      </c>
      <c r="I1003" s="65" t="s">
        <v>1935</v>
      </c>
      <c r="J1003" s="65" t="s">
        <v>2673</v>
      </c>
      <c r="K1003" s="71">
        <v>44743</v>
      </c>
      <c r="L1003" s="65" t="s">
        <v>1937</v>
      </c>
      <c r="M1003" s="65" t="s">
        <v>1938</v>
      </c>
      <c r="N1003" s="65">
        <v>114000</v>
      </c>
      <c r="O1003" s="65" t="s">
        <v>1939</v>
      </c>
      <c r="P1003" s="65">
        <f>VLOOKUP(D1003,资产包数据!B:G,5,0)</f>
        <v>60</v>
      </c>
      <c r="Q1003" s="65">
        <v>2530</v>
      </c>
      <c r="R1003" s="65"/>
      <c r="S1003" s="65">
        <v>5060</v>
      </c>
      <c r="T1003" s="65">
        <v>5060</v>
      </c>
      <c r="U1003" s="65">
        <f>VLOOKUP(D1003,资产包数据!B:N,13,0)</f>
        <v>78.02</v>
      </c>
      <c r="V1003" s="65" t="s">
        <v>3047</v>
      </c>
    </row>
    <row r="1004" ht="15" spans="1:22">
      <c r="A1004" s="65" t="s">
        <v>178</v>
      </c>
      <c r="B1004" s="65" t="s">
        <v>68</v>
      </c>
      <c r="C1004" s="65" t="s">
        <v>35</v>
      </c>
      <c r="D1004" s="65" t="s">
        <v>3048</v>
      </c>
      <c r="E1004" s="65" t="s">
        <v>3049</v>
      </c>
      <c r="F1004" s="65" t="s">
        <v>1935</v>
      </c>
      <c r="G1004" s="65" t="s">
        <v>1935</v>
      </c>
      <c r="H1004" s="65" t="s">
        <v>72</v>
      </c>
      <c r="I1004" s="65" t="s">
        <v>1935</v>
      </c>
      <c r="J1004" s="65" t="s">
        <v>2698</v>
      </c>
      <c r="K1004" s="71">
        <v>44729</v>
      </c>
      <c r="L1004" s="65" t="s">
        <v>1937</v>
      </c>
      <c r="M1004" s="65" t="s">
        <v>1938</v>
      </c>
      <c r="N1004" s="65">
        <v>114000</v>
      </c>
      <c r="O1004" s="65" t="s">
        <v>1939</v>
      </c>
      <c r="P1004" s="65">
        <f>VLOOKUP(D1004,资产包数据!B:G,5,0)</f>
        <v>60</v>
      </c>
      <c r="Q1004" s="65">
        <v>2530</v>
      </c>
      <c r="R1004" s="65"/>
      <c r="S1004" s="65">
        <v>7590</v>
      </c>
      <c r="T1004" s="65">
        <v>7590</v>
      </c>
      <c r="U1004" s="65">
        <f>VLOOKUP(D1004,资产包数据!B:N,13,0)</f>
        <v>78.02</v>
      </c>
      <c r="V1004" s="65" t="s">
        <v>3050</v>
      </c>
    </row>
    <row r="1005" ht="15" spans="1:22">
      <c r="A1005" s="65" t="s">
        <v>178</v>
      </c>
      <c r="B1005" s="65" t="s">
        <v>68</v>
      </c>
      <c r="C1005" s="65" t="s">
        <v>35</v>
      </c>
      <c r="D1005" s="65" t="s">
        <v>3051</v>
      </c>
      <c r="E1005" s="65" t="s">
        <v>3052</v>
      </c>
      <c r="F1005" s="65" t="s">
        <v>1935</v>
      </c>
      <c r="G1005" s="65" t="s">
        <v>1935</v>
      </c>
      <c r="H1005" s="65" t="s">
        <v>72</v>
      </c>
      <c r="I1005" s="65" t="s">
        <v>1935</v>
      </c>
      <c r="J1005" s="65" t="s">
        <v>2659</v>
      </c>
      <c r="K1005" s="71">
        <v>44770</v>
      </c>
      <c r="L1005" s="65" t="s">
        <v>1937</v>
      </c>
      <c r="M1005" s="65" t="s">
        <v>1938</v>
      </c>
      <c r="N1005" s="65">
        <v>114000</v>
      </c>
      <c r="O1005" s="65" t="s">
        <v>1939</v>
      </c>
      <c r="P1005" s="65">
        <f>VLOOKUP(D1005,资产包数据!B:G,5,0)</f>
        <v>60</v>
      </c>
      <c r="Q1005" s="65">
        <v>2530</v>
      </c>
      <c r="R1005" s="65"/>
      <c r="S1005" s="65">
        <v>5060</v>
      </c>
      <c r="T1005" s="65">
        <v>5060</v>
      </c>
      <c r="U1005" s="65">
        <f>VLOOKUP(D1005,资产包数据!B:N,13,0)</f>
        <v>78.02</v>
      </c>
      <c r="V1005" s="65" t="s">
        <v>3053</v>
      </c>
    </row>
    <row r="1006" ht="15" spans="1:22">
      <c r="A1006" s="65" t="s">
        <v>178</v>
      </c>
      <c r="B1006" s="65" t="s">
        <v>68</v>
      </c>
      <c r="C1006" s="65" t="s">
        <v>35</v>
      </c>
      <c r="D1006" s="65" t="s">
        <v>3054</v>
      </c>
      <c r="E1006" s="65" t="s">
        <v>3055</v>
      </c>
      <c r="F1006" s="65" t="s">
        <v>1935</v>
      </c>
      <c r="G1006" s="65" t="s">
        <v>1935</v>
      </c>
      <c r="H1006" s="65" t="s">
        <v>72</v>
      </c>
      <c r="I1006" s="65" t="s">
        <v>1935</v>
      </c>
      <c r="J1006" s="65" t="s">
        <v>2673</v>
      </c>
      <c r="K1006" s="71">
        <v>44743</v>
      </c>
      <c r="L1006" s="65" t="s">
        <v>1937</v>
      </c>
      <c r="M1006" s="65" t="s">
        <v>1938</v>
      </c>
      <c r="N1006" s="65">
        <v>114000</v>
      </c>
      <c r="O1006" s="65" t="s">
        <v>1939</v>
      </c>
      <c r="P1006" s="65">
        <f>VLOOKUP(D1006,资产包数据!B:G,5,0)</f>
        <v>60</v>
      </c>
      <c r="Q1006" s="65">
        <v>2530</v>
      </c>
      <c r="R1006" s="65"/>
      <c r="S1006" s="65">
        <v>5060</v>
      </c>
      <c r="T1006" s="65">
        <v>5060</v>
      </c>
      <c r="U1006" s="65">
        <f>VLOOKUP(D1006,资产包数据!B:N,13,0)</f>
        <v>78.02</v>
      </c>
      <c r="V1006" s="65" t="s">
        <v>3056</v>
      </c>
    </row>
    <row r="1007" ht="15" spans="1:22">
      <c r="A1007" s="65" t="s">
        <v>178</v>
      </c>
      <c r="B1007" s="65" t="s">
        <v>68</v>
      </c>
      <c r="C1007" s="65" t="s">
        <v>35</v>
      </c>
      <c r="D1007" s="65" t="s">
        <v>3057</v>
      </c>
      <c r="E1007" s="65" t="s">
        <v>3058</v>
      </c>
      <c r="F1007" s="65" t="s">
        <v>1935</v>
      </c>
      <c r="G1007" s="65" t="s">
        <v>1935</v>
      </c>
      <c r="H1007" s="65" t="s">
        <v>72</v>
      </c>
      <c r="I1007" s="65" t="s">
        <v>1935</v>
      </c>
      <c r="J1007" s="65" t="s">
        <v>2673</v>
      </c>
      <c r="K1007" s="71">
        <v>44743</v>
      </c>
      <c r="L1007" s="65" t="s">
        <v>1937</v>
      </c>
      <c r="M1007" s="65" t="s">
        <v>1938</v>
      </c>
      <c r="N1007" s="65">
        <v>114000</v>
      </c>
      <c r="O1007" s="65" t="s">
        <v>1939</v>
      </c>
      <c r="P1007" s="65">
        <f>VLOOKUP(D1007,资产包数据!B:G,5,0)</f>
        <v>60</v>
      </c>
      <c r="Q1007" s="65">
        <v>2530</v>
      </c>
      <c r="R1007" s="65"/>
      <c r="S1007" s="65">
        <v>5060</v>
      </c>
      <c r="T1007" s="65">
        <v>5060</v>
      </c>
      <c r="U1007" s="65">
        <f>VLOOKUP(D1007,资产包数据!B:N,13,0)</f>
        <v>78.02</v>
      </c>
      <c r="V1007" s="65" t="s">
        <v>3059</v>
      </c>
    </row>
    <row r="1008" ht="15" spans="1:22">
      <c r="A1008" s="65" t="s">
        <v>178</v>
      </c>
      <c r="B1008" s="65" t="s">
        <v>68</v>
      </c>
      <c r="C1008" s="65" t="s">
        <v>35</v>
      </c>
      <c r="D1008" s="65" t="s">
        <v>3060</v>
      </c>
      <c r="E1008" s="65" t="s">
        <v>3061</v>
      </c>
      <c r="F1008" s="65" t="s">
        <v>1935</v>
      </c>
      <c r="G1008" s="65" t="s">
        <v>1935</v>
      </c>
      <c r="H1008" s="65" t="s">
        <v>72</v>
      </c>
      <c r="I1008" s="65" t="s">
        <v>1935</v>
      </c>
      <c r="J1008" s="65" t="s">
        <v>2673</v>
      </c>
      <c r="K1008" s="71">
        <v>44743</v>
      </c>
      <c r="L1008" s="65" t="s">
        <v>1937</v>
      </c>
      <c r="M1008" s="65" t="s">
        <v>1938</v>
      </c>
      <c r="N1008" s="65">
        <v>114000</v>
      </c>
      <c r="O1008" s="65" t="s">
        <v>1939</v>
      </c>
      <c r="P1008" s="65">
        <f>VLOOKUP(D1008,资产包数据!B:G,5,0)</f>
        <v>60</v>
      </c>
      <c r="Q1008" s="65">
        <v>2530</v>
      </c>
      <c r="R1008" s="65"/>
      <c r="S1008" s="65">
        <v>5060</v>
      </c>
      <c r="T1008" s="65">
        <v>5060</v>
      </c>
      <c r="U1008" s="65">
        <f>VLOOKUP(D1008,资产包数据!B:N,13,0)</f>
        <v>78.02</v>
      </c>
      <c r="V1008" s="65" t="s">
        <v>3062</v>
      </c>
    </row>
    <row r="1009" ht="15" spans="1:22">
      <c r="A1009" s="65" t="s">
        <v>178</v>
      </c>
      <c r="B1009" s="65" t="s">
        <v>68</v>
      </c>
      <c r="C1009" s="65" t="s">
        <v>35</v>
      </c>
      <c r="D1009" s="65" t="s">
        <v>3063</v>
      </c>
      <c r="E1009" s="65" t="s">
        <v>3064</v>
      </c>
      <c r="F1009" s="65" t="s">
        <v>1935</v>
      </c>
      <c r="G1009" s="65" t="s">
        <v>1935</v>
      </c>
      <c r="H1009" s="65" t="s">
        <v>72</v>
      </c>
      <c r="I1009" s="65" t="s">
        <v>1935</v>
      </c>
      <c r="J1009" s="65" t="s">
        <v>2941</v>
      </c>
      <c r="K1009" s="71">
        <v>44775</v>
      </c>
      <c r="L1009" s="65" t="s">
        <v>1937</v>
      </c>
      <c r="M1009" s="65" t="s">
        <v>1938</v>
      </c>
      <c r="N1009" s="65">
        <v>114000</v>
      </c>
      <c r="O1009" s="65" t="s">
        <v>1939</v>
      </c>
      <c r="P1009" s="65">
        <f>VLOOKUP(D1009,资产包数据!B:G,5,0)</f>
        <v>60</v>
      </c>
      <c r="Q1009" s="65">
        <v>2530</v>
      </c>
      <c r="R1009" s="65"/>
      <c r="S1009" s="65">
        <v>2530</v>
      </c>
      <c r="T1009" s="65">
        <v>2530</v>
      </c>
      <c r="U1009" s="65">
        <f>VLOOKUP(D1009,资产包数据!B:N,13,0)</f>
        <v>78.02</v>
      </c>
      <c r="V1009" s="65" t="s">
        <v>3065</v>
      </c>
    </row>
    <row r="1010" ht="15" spans="1:22">
      <c r="A1010" s="65" t="s">
        <v>178</v>
      </c>
      <c r="B1010" s="65" t="s">
        <v>68</v>
      </c>
      <c r="C1010" s="65" t="s">
        <v>35</v>
      </c>
      <c r="D1010" s="65" t="s">
        <v>3066</v>
      </c>
      <c r="E1010" s="65" t="s">
        <v>3067</v>
      </c>
      <c r="F1010" s="65" t="s">
        <v>1935</v>
      </c>
      <c r="G1010" s="65" t="s">
        <v>1935</v>
      </c>
      <c r="H1010" s="65" t="s">
        <v>72</v>
      </c>
      <c r="I1010" s="65" t="s">
        <v>1935</v>
      </c>
      <c r="J1010" s="65" t="s">
        <v>2659</v>
      </c>
      <c r="K1010" s="71">
        <v>44770</v>
      </c>
      <c r="L1010" s="65" t="s">
        <v>1937</v>
      </c>
      <c r="M1010" s="65" t="s">
        <v>1938</v>
      </c>
      <c r="N1010" s="65">
        <v>114000</v>
      </c>
      <c r="O1010" s="65" t="s">
        <v>1939</v>
      </c>
      <c r="P1010" s="65">
        <f>VLOOKUP(D1010,资产包数据!B:G,5,0)</f>
        <v>60</v>
      </c>
      <c r="Q1010" s="65">
        <v>2530</v>
      </c>
      <c r="R1010" s="65"/>
      <c r="S1010" s="65">
        <v>5060</v>
      </c>
      <c r="T1010" s="65">
        <v>5060</v>
      </c>
      <c r="U1010" s="65">
        <f>VLOOKUP(D1010,资产包数据!B:N,13,0)</f>
        <v>78.02</v>
      </c>
      <c r="V1010" s="65" t="s">
        <v>3068</v>
      </c>
    </row>
    <row r="1011" ht="15" spans="1:22">
      <c r="A1011" s="65" t="s">
        <v>178</v>
      </c>
      <c r="B1011" s="65" t="s">
        <v>68</v>
      </c>
      <c r="C1011" s="65" t="s">
        <v>35</v>
      </c>
      <c r="D1011" s="65" t="s">
        <v>3069</v>
      </c>
      <c r="E1011" s="65" t="s">
        <v>3070</v>
      </c>
      <c r="F1011" s="65" t="s">
        <v>1935</v>
      </c>
      <c r="G1011" s="65" t="s">
        <v>1935</v>
      </c>
      <c r="H1011" s="65" t="s">
        <v>72</v>
      </c>
      <c r="I1011" s="65" t="s">
        <v>1935</v>
      </c>
      <c r="J1011" s="65" t="s">
        <v>2659</v>
      </c>
      <c r="K1011" s="71">
        <v>44770</v>
      </c>
      <c r="L1011" s="65" t="s">
        <v>1937</v>
      </c>
      <c r="M1011" s="65" t="s">
        <v>1938</v>
      </c>
      <c r="N1011" s="65">
        <v>114000</v>
      </c>
      <c r="O1011" s="65" t="s">
        <v>1939</v>
      </c>
      <c r="P1011" s="65">
        <f>VLOOKUP(D1011,资产包数据!B:G,5,0)</f>
        <v>60</v>
      </c>
      <c r="Q1011" s="65">
        <v>2530</v>
      </c>
      <c r="R1011" s="65"/>
      <c r="S1011" s="65">
        <v>5060</v>
      </c>
      <c r="T1011" s="65">
        <v>5060</v>
      </c>
      <c r="U1011" s="65">
        <f>VLOOKUP(D1011,资产包数据!B:N,13,0)</f>
        <v>78.02</v>
      </c>
      <c r="V1011" s="65" t="s">
        <v>3071</v>
      </c>
    </row>
    <row r="1012" ht="15" spans="1:22">
      <c r="A1012" s="65" t="s">
        <v>178</v>
      </c>
      <c r="B1012" s="65" t="s">
        <v>68</v>
      </c>
      <c r="C1012" s="65" t="s">
        <v>35</v>
      </c>
      <c r="D1012" s="65" t="s">
        <v>3072</v>
      </c>
      <c r="E1012" s="65" t="s">
        <v>3073</v>
      </c>
      <c r="F1012" s="65" t="s">
        <v>1935</v>
      </c>
      <c r="G1012" s="65" t="s">
        <v>1935</v>
      </c>
      <c r="H1012" s="65" t="s">
        <v>72</v>
      </c>
      <c r="I1012" s="65" t="s">
        <v>1935</v>
      </c>
      <c r="J1012" s="65" t="s">
        <v>2659</v>
      </c>
      <c r="K1012" s="71">
        <v>44770</v>
      </c>
      <c r="L1012" s="65" t="s">
        <v>1937</v>
      </c>
      <c r="M1012" s="65" t="s">
        <v>1938</v>
      </c>
      <c r="N1012" s="65">
        <v>114000</v>
      </c>
      <c r="O1012" s="65" t="s">
        <v>1939</v>
      </c>
      <c r="P1012" s="65">
        <f>VLOOKUP(D1012,资产包数据!B:G,5,0)</f>
        <v>60</v>
      </c>
      <c r="Q1012" s="65">
        <v>2530</v>
      </c>
      <c r="R1012" s="65"/>
      <c r="S1012" s="65">
        <v>5060</v>
      </c>
      <c r="T1012" s="65">
        <v>5060</v>
      </c>
      <c r="U1012" s="65">
        <f>VLOOKUP(D1012,资产包数据!B:N,13,0)</f>
        <v>78.02</v>
      </c>
      <c r="V1012" s="65" t="s">
        <v>3074</v>
      </c>
    </row>
    <row r="1013" ht="15" spans="1:22">
      <c r="A1013" s="65" t="s">
        <v>178</v>
      </c>
      <c r="B1013" s="65" t="s">
        <v>68</v>
      </c>
      <c r="C1013" s="65" t="s">
        <v>35</v>
      </c>
      <c r="D1013" s="65" t="s">
        <v>3075</v>
      </c>
      <c r="E1013" s="65" t="s">
        <v>3076</v>
      </c>
      <c r="F1013" s="65" t="s">
        <v>1935</v>
      </c>
      <c r="G1013" s="65" t="s">
        <v>1935</v>
      </c>
      <c r="H1013" s="65" t="s">
        <v>72</v>
      </c>
      <c r="I1013" s="65" t="s">
        <v>1935</v>
      </c>
      <c r="J1013" s="65" t="s">
        <v>2673</v>
      </c>
      <c r="K1013" s="71">
        <v>44743</v>
      </c>
      <c r="L1013" s="65" t="s">
        <v>1937</v>
      </c>
      <c r="M1013" s="65" t="s">
        <v>1938</v>
      </c>
      <c r="N1013" s="65">
        <v>114000</v>
      </c>
      <c r="O1013" s="65" t="s">
        <v>1939</v>
      </c>
      <c r="P1013" s="65">
        <f>VLOOKUP(D1013,资产包数据!B:G,5,0)</f>
        <v>60</v>
      </c>
      <c r="Q1013" s="65">
        <v>2530</v>
      </c>
      <c r="R1013" s="65"/>
      <c r="S1013" s="65">
        <v>5060</v>
      </c>
      <c r="T1013" s="65">
        <v>5060</v>
      </c>
      <c r="U1013" s="65">
        <f>VLOOKUP(D1013,资产包数据!B:N,13,0)</f>
        <v>78.02</v>
      </c>
      <c r="V1013" s="65" t="s">
        <v>3077</v>
      </c>
    </row>
    <row r="1014" ht="15" spans="1:22">
      <c r="A1014" s="65" t="s">
        <v>1118</v>
      </c>
      <c r="B1014" s="65" t="s">
        <v>68</v>
      </c>
      <c r="C1014" s="65" t="s">
        <v>35</v>
      </c>
      <c r="D1014" s="65" t="s">
        <v>3078</v>
      </c>
      <c r="E1014" s="65" t="s">
        <v>3079</v>
      </c>
      <c r="F1014" s="65" t="s">
        <v>2023</v>
      </c>
      <c r="G1014" s="65" t="s">
        <v>2023</v>
      </c>
      <c r="H1014" s="65" t="s">
        <v>104</v>
      </c>
      <c r="I1014" s="65" t="s">
        <v>2041</v>
      </c>
      <c r="J1014" s="65" t="s">
        <v>2867</v>
      </c>
      <c r="K1014" s="71">
        <v>44774</v>
      </c>
      <c r="L1014" s="65" t="s">
        <v>2864</v>
      </c>
      <c r="M1014" s="65" t="s">
        <v>2238</v>
      </c>
      <c r="N1014" s="65">
        <v>114000</v>
      </c>
      <c r="O1014" s="65" t="s">
        <v>1939</v>
      </c>
      <c r="P1014" s="65">
        <f>VLOOKUP(D1014,资产包数据!B:G,5,0)</f>
        <v>60</v>
      </c>
      <c r="Q1014" s="65">
        <v>2530</v>
      </c>
      <c r="R1014" s="65"/>
      <c r="S1014" s="65">
        <v>2530</v>
      </c>
      <c r="T1014" s="65">
        <v>2530</v>
      </c>
      <c r="U1014" s="65">
        <f>VLOOKUP(D1014,资产包数据!B:N,13,0)</f>
        <v>104.86</v>
      </c>
      <c r="V1014" s="65" t="s">
        <v>3080</v>
      </c>
    </row>
    <row r="1015" ht="15" spans="1:22">
      <c r="A1015" s="65" t="s">
        <v>1118</v>
      </c>
      <c r="B1015" s="65" t="s">
        <v>110</v>
      </c>
      <c r="C1015" s="65" t="s">
        <v>35</v>
      </c>
      <c r="D1015" s="65" t="s">
        <v>3081</v>
      </c>
      <c r="E1015" s="65" t="s">
        <v>3082</v>
      </c>
      <c r="F1015" s="65"/>
      <c r="G1015" s="65" t="s">
        <v>2023</v>
      </c>
      <c r="H1015" s="65"/>
      <c r="I1015" s="65" t="s">
        <v>2041</v>
      </c>
      <c r="J1015" s="65"/>
      <c r="K1015" s="65"/>
      <c r="L1015" s="65" t="s">
        <v>2864</v>
      </c>
      <c r="M1015" s="65" t="s">
        <v>2238</v>
      </c>
      <c r="N1015" s="65">
        <v>114000</v>
      </c>
      <c r="O1015" s="65" t="s">
        <v>1939</v>
      </c>
      <c r="P1015" s="65">
        <f>VLOOKUP(D1015,资产包数据!B:G,5,0)</f>
        <v>60</v>
      </c>
      <c r="Q1015" s="65"/>
      <c r="R1015" s="65"/>
      <c r="S1015" s="65"/>
      <c r="T1015" s="65"/>
      <c r="U1015" s="65">
        <f>VLOOKUP(D1015,资产包数据!B:N,13,0)</f>
        <v>104.86</v>
      </c>
      <c r="V1015" s="65"/>
    </row>
    <row r="1016" ht="15" spans="1:22">
      <c r="A1016" s="65" t="s">
        <v>1118</v>
      </c>
      <c r="B1016" s="65" t="s">
        <v>68</v>
      </c>
      <c r="C1016" s="65" t="s">
        <v>35</v>
      </c>
      <c r="D1016" s="65" t="s">
        <v>3083</v>
      </c>
      <c r="E1016" s="65" t="s">
        <v>3084</v>
      </c>
      <c r="F1016" s="65" t="s">
        <v>2041</v>
      </c>
      <c r="G1016" s="65" t="s">
        <v>2023</v>
      </c>
      <c r="H1016" s="65" t="s">
        <v>104</v>
      </c>
      <c r="I1016" s="65" t="s">
        <v>2041</v>
      </c>
      <c r="J1016" s="65" t="s">
        <v>3085</v>
      </c>
      <c r="K1016" s="71">
        <v>44835</v>
      </c>
      <c r="L1016" s="65" t="s">
        <v>2864</v>
      </c>
      <c r="M1016" s="65" t="s">
        <v>2238</v>
      </c>
      <c r="N1016" s="65">
        <v>114000</v>
      </c>
      <c r="O1016" s="65" t="s">
        <v>1939</v>
      </c>
      <c r="P1016" s="65">
        <f>VLOOKUP(D1016,资产包数据!B:G,5,0)</f>
        <v>60</v>
      </c>
      <c r="Q1016" s="65"/>
      <c r="R1016" s="65"/>
      <c r="S1016" s="65"/>
      <c r="T1016" s="65"/>
      <c r="U1016" s="65">
        <f>VLOOKUP(D1016,资产包数据!B:N,13,0)</f>
        <v>104.86</v>
      </c>
      <c r="V1016" s="65" t="s">
        <v>3086</v>
      </c>
    </row>
    <row r="1017" ht="15" spans="1:22">
      <c r="A1017" s="65" t="s">
        <v>1118</v>
      </c>
      <c r="B1017" s="65" t="s">
        <v>68</v>
      </c>
      <c r="C1017" s="65" t="s">
        <v>35</v>
      </c>
      <c r="D1017" s="65" t="s">
        <v>3087</v>
      </c>
      <c r="E1017" s="65" t="s">
        <v>3088</v>
      </c>
      <c r="F1017" s="65" t="s">
        <v>2041</v>
      </c>
      <c r="G1017" s="65" t="s">
        <v>2023</v>
      </c>
      <c r="H1017" s="65" t="s">
        <v>104</v>
      </c>
      <c r="I1017" s="65" t="s">
        <v>2041</v>
      </c>
      <c r="J1017" s="65" t="s">
        <v>2875</v>
      </c>
      <c r="K1017" s="71">
        <v>44832</v>
      </c>
      <c r="L1017" s="65" t="s">
        <v>2864</v>
      </c>
      <c r="M1017" s="65" t="s">
        <v>2238</v>
      </c>
      <c r="N1017" s="65">
        <v>114000</v>
      </c>
      <c r="O1017" s="65" t="s">
        <v>1939</v>
      </c>
      <c r="P1017" s="65">
        <f>VLOOKUP(D1017,资产包数据!B:G,5,0)</f>
        <v>60</v>
      </c>
      <c r="Q1017" s="65">
        <v>2530</v>
      </c>
      <c r="R1017" s="65"/>
      <c r="S1017" s="65"/>
      <c r="T1017" s="65"/>
      <c r="U1017" s="65">
        <f>VLOOKUP(D1017,资产包数据!B:N,13,0)</f>
        <v>104.86</v>
      </c>
      <c r="V1017" s="65" t="s">
        <v>3089</v>
      </c>
    </row>
    <row r="1018" ht="15" spans="1:22">
      <c r="A1018" s="65" t="s">
        <v>1118</v>
      </c>
      <c r="B1018" s="65" t="s">
        <v>110</v>
      </c>
      <c r="C1018" s="65" t="s">
        <v>35</v>
      </c>
      <c r="D1018" s="65" t="s">
        <v>3090</v>
      </c>
      <c r="E1018" s="65" t="s">
        <v>3091</v>
      </c>
      <c r="F1018" s="65"/>
      <c r="G1018" s="65" t="s">
        <v>2023</v>
      </c>
      <c r="H1018" s="65"/>
      <c r="I1018" s="65" t="s">
        <v>2041</v>
      </c>
      <c r="J1018" s="65"/>
      <c r="K1018" s="65"/>
      <c r="L1018" s="65" t="s">
        <v>2864</v>
      </c>
      <c r="M1018" s="65" t="s">
        <v>2238</v>
      </c>
      <c r="N1018" s="65">
        <v>114000</v>
      </c>
      <c r="O1018" s="65" t="s">
        <v>1939</v>
      </c>
      <c r="P1018" s="65">
        <f>VLOOKUP(D1018,资产包数据!B:G,5,0)</f>
        <v>60</v>
      </c>
      <c r="Q1018" s="65"/>
      <c r="R1018" s="65"/>
      <c r="S1018" s="65"/>
      <c r="T1018" s="65"/>
      <c r="U1018" s="65">
        <f>VLOOKUP(D1018,资产包数据!B:N,13,0)</f>
        <v>104.86</v>
      </c>
      <c r="V1018" s="65"/>
    </row>
    <row r="1019" ht="15" spans="1:22">
      <c r="A1019" s="65" t="s">
        <v>178</v>
      </c>
      <c r="B1019" s="65" t="s">
        <v>68</v>
      </c>
      <c r="C1019" s="65" t="s">
        <v>35</v>
      </c>
      <c r="D1019" s="65" t="s">
        <v>3092</v>
      </c>
      <c r="E1019" s="65" t="s">
        <v>3093</v>
      </c>
      <c r="F1019" s="65" t="s">
        <v>1935</v>
      </c>
      <c r="G1019" s="65" t="s">
        <v>1935</v>
      </c>
      <c r="H1019" s="65" t="s">
        <v>72</v>
      </c>
      <c r="I1019" s="65" t="s">
        <v>1935</v>
      </c>
      <c r="J1019" s="65" t="s">
        <v>2673</v>
      </c>
      <c r="K1019" s="71">
        <v>44743</v>
      </c>
      <c r="L1019" s="65" t="s">
        <v>1937</v>
      </c>
      <c r="M1019" s="65" t="s">
        <v>1938</v>
      </c>
      <c r="N1019" s="65">
        <v>114000</v>
      </c>
      <c r="O1019" s="65" t="s">
        <v>1939</v>
      </c>
      <c r="P1019" s="65">
        <f>VLOOKUP(D1019,资产包数据!B:G,5,0)</f>
        <v>60</v>
      </c>
      <c r="Q1019" s="65">
        <v>2530</v>
      </c>
      <c r="R1019" s="65"/>
      <c r="S1019" s="65">
        <v>5060</v>
      </c>
      <c r="T1019" s="65">
        <v>5060</v>
      </c>
      <c r="U1019" s="65">
        <f>VLOOKUP(D1019,资产包数据!B:N,13,0)</f>
        <v>78.02</v>
      </c>
      <c r="V1019" s="65" t="s">
        <v>3094</v>
      </c>
    </row>
    <row r="1020" ht="15" spans="1:22">
      <c r="A1020" s="65" t="s">
        <v>178</v>
      </c>
      <c r="B1020" s="65" t="s">
        <v>68</v>
      </c>
      <c r="C1020" s="65" t="s">
        <v>35</v>
      </c>
      <c r="D1020" s="65" t="s">
        <v>3095</v>
      </c>
      <c r="E1020" s="65" t="s">
        <v>3096</v>
      </c>
      <c r="F1020" s="65" t="s">
        <v>1935</v>
      </c>
      <c r="G1020" s="65" t="s">
        <v>1935</v>
      </c>
      <c r="H1020" s="65" t="s">
        <v>72</v>
      </c>
      <c r="I1020" s="65" t="s">
        <v>1935</v>
      </c>
      <c r="J1020" s="65" t="s">
        <v>2645</v>
      </c>
      <c r="K1020" s="71">
        <v>44767</v>
      </c>
      <c r="L1020" s="65" t="s">
        <v>1937</v>
      </c>
      <c r="M1020" s="65" t="s">
        <v>1938</v>
      </c>
      <c r="N1020" s="65">
        <v>114000</v>
      </c>
      <c r="O1020" s="65" t="s">
        <v>1939</v>
      </c>
      <c r="P1020" s="65">
        <f>VLOOKUP(D1020,资产包数据!B:G,5,0)</f>
        <v>60</v>
      </c>
      <c r="Q1020" s="65">
        <v>2530</v>
      </c>
      <c r="R1020" s="65"/>
      <c r="S1020" s="65">
        <v>5060</v>
      </c>
      <c r="T1020" s="65">
        <v>5060</v>
      </c>
      <c r="U1020" s="65">
        <f>VLOOKUP(D1020,资产包数据!B:N,13,0)</f>
        <v>78.02</v>
      </c>
      <c r="V1020" s="65" t="s">
        <v>3097</v>
      </c>
    </row>
    <row r="1021" ht="15" spans="1:22">
      <c r="A1021" s="65" t="s">
        <v>178</v>
      </c>
      <c r="B1021" s="65" t="s">
        <v>68</v>
      </c>
      <c r="C1021" s="65" t="s">
        <v>35</v>
      </c>
      <c r="D1021" s="65" t="s">
        <v>3098</v>
      </c>
      <c r="E1021" s="65" t="s">
        <v>3099</v>
      </c>
      <c r="F1021" s="65" t="s">
        <v>1935</v>
      </c>
      <c r="G1021" s="65" t="s">
        <v>1935</v>
      </c>
      <c r="H1021" s="65" t="s">
        <v>72</v>
      </c>
      <c r="I1021" s="65" t="s">
        <v>1935</v>
      </c>
      <c r="J1021" s="65" t="s">
        <v>2645</v>
      </c>
      <c r="K1021" s="71">
        <v>44767</v>
      </c>
      <c r="L1021" s="65" t="s">
        <v>1937</v>
      </c>
      <c r="M1021" s="65" t="s">
        <v>1938</v>
      </c>
      <c r="N1021" s="65">
        <v>114000</v>
      </c>
      <c r="O1021" s="65" t="s">
        <v>1939</v>
      </c>
      <c r="P1021" s="65">
        <f>VLOOKUP(D1021,资产包数据!B:G,5,0)</f>
        <v>60</v>
      </c>
      <c r="Q1021" s="65">
        <v>2530</v>
      </c>
      <c r="R1021" s="65"/>
      <c r="S1021" s="65">
        <v>5060</v>
      </c>
      <c r="T1021" s="65">
        <v>5060</v>
      </c>
      <c r="U1021" s="65">
        <f>VLOOKUP(D1021,资产包数据!B:N,13,0)</f>
        <v>78.02</v>
      </c>
      <c r="V1021" s="65" t="s">
        <v>3100</v>
      </c>
    </row>
    <row r="1022" ht="15" spans="1:22">
      <c r="A1022" s="65" t="s">
        <v>178</v>
      </c>
      <c r="B1022" s="65" t="s">
        <v>68</v>
      </c>
      <c r="C1022" s="65" t="s">
        <v>35</v>
      </c>
      <c r="D1022" s="65" t="s">
        <v>3101</v>
      </c>
      <c r="E1022" s="65" t="s">
        <v>3102</v>
      </c>
      <c r="F1022" s="65" t="s">
        <v>1935</v>
      </c>
      <c r="G1022" s="65" t="s">
        <v>1935</v>
      </c>
      <c r="H1022" s="65" t="s">
        <v>72</v>
      </c>
      <c r="I1022" s="65" t="s">
        <v>1935</v>
      </c>
      <c r="J1022" s="65" t="s">
        <v>2941</v>
      </c>
      <c r="K1022" s="71">
        <v>44775</v>
      </c>
      <c r="L1022" s="65" t="s">
        <v>1937</v>
      </c>
      <c r="M1022" s="65" t="s">
        <v>1938</v>
      </c>
      <c r="N1022" s="65">
        <v>114000</v>
      </c>
      <c r="O1022" s="65" t="s">
        <v>1939</v>
      </c>
      <c r="P1022" s="65">
        <f>VLOOKUP(D1022,资产包数据!B:G,5,0)</f>
        <v>60</v>
      </c>
      <c r="Q1022" s="65">
        <v>2530</v>
      </c>
      <c r="R1022" s="65"/>
      <c r="S1022" s="65">
        <v>2530</v>
      </c>
      <c r="T1022" s="65">
        <v>2530</v>
      </c>
      <c r="U1022" s="65">
        <f>VLOOKUP(D1022,资产包数据!B:N,13,0)</f>
        <v>78.02</v>
      </c>
      <c r="V1022" s="65" t="s">
        <v>3103</v>
      </c>
    </row>
    <row r="1023" ht="15" spans="1:22">
      <c r="A1023" s="65" t="s">
        <v>178</v>
      </c>
      <c r="B1023" s="65" t="s">
        <v>68</v>
      </c>
      <c r="C1023" s="65" t="s">
        <v>35</v>
      </c>
      <c r="D1023" s="65" t="s">
        <v>3104</v>
      </c>
      <c r="E1023" s="65" t="s">
        <v>3105</v>
      </c>
      <c r="F1023" s="65" t="s">
        <v>1935</v>
      </c>
      <c r="G1023" s="65" t="s">
        <v>1935</v>
      </c>
      <c r="H1023" s="65" t="s">
        <v>72</v>
      </c>
      <c r="I1023" s="65" t="s">
        <v>1935</v>
      </c>
      <c r="J1023" s="65" t="s">
        <v>2659</v>
      </c>
      <c r="K1023" s="71">
        <v>44770</v>
      </c>
      <c r="L1023" s="65" t="s">
        <v>1937</v>
      </c>
      <c r="M1023" s="65" t="s">
        <v>1938</v>
      </c>
      <c r="N1023" s="65">
        <v>114000</v>
      </c>
      <c r="O1023" s="65" t="s">
        <v>1939</v>
      </c>
      <c r="P1023" s="65">
        <f>VLOOKUP(D1023,资产包数据!B:G,5,0)</f>
        <v>60</v>
      </c>
      <c r="Q1023" s="65">
        <v>2530</v>
      </c>
      <c r="R1023" s="65"/>
      <c r="S1023" s="65">
        <v>5060</v>
      </c>
      <c r="T1023" s="65">
        <v>5060</v>
      </c>
      <c r="U1023" s="65">
        <f>VLOOKUP(D1023,资产包数据!B:N,13,0)</f>
        <v>78.02</v>
      </c>
      <c r="V1023" s="65" t="s">
        <v>3106</v>
      </c>
    </row>
    <row r="1024" ht="15" spans="1:22">
      <c r="A1024" s="65" t="s">
        <v>178</v>
      </c>
      <c r="B1024" s="65" t="s">
        <v>68</v>
      </c>
      <c r="C1024" s="65" t="s">
        <v>35</v>
      </c>
      <c r="D1024" s="65" t="s">
        <v>3107</v>
      </c>
      <c r="E1024" s="65" t="s">
        <v>3108</v>
      </c>
      <c r="F1024" s="65" t="s">
        <v>1935</v>
      </c>
      <c r="G1024" s="65" t="s">
        <v>1935</v>
      </c>
      <c r="H1024" s="65" t="s">
        <v>72</v>
      </c>
      <c r="I1024" s="65" t="s">
        <v>1935</v>
      </c>
      <c r="J1024" s="65" t="s">
        <v>1936</v>
      </c>
      <c r="K1024" s="71">
        <v>44760</v>
      </c>
      <c r="L1024" s="65" t="s">
        <v>1937</v>
      </c>
      <c r="M1024" s="65" t="s">
        <v>1938</v>
      </c>
      <c r="N1024" s="65">
        <v>114000</v>
      </c>
      <c r="O1024" s="65" t="s">
        <v>1939</v>
      </c>
      <c r="P1024" s="65">
        <f>VLOOKUP(D1024,资产包数据!B:G,5,0)</f>
        <v>60</v>
      </c>
      <c r="Q1024" s="65">
        <v>2530</v>
      </c>
      <c r="R1024" s="65"/>
      <c r="S1024" s="65">
        <v>5060</v>
      </c>
      <c r="T1024" s="65">
        <v>5060</v>
      </c>
      <c r="U1024" s="65">
        <f>VLOOKUP(D1024,资产包数据!B:N,13,0)</f>
        <v>78.02</v>
      </c>
      <c r="V1024" s="65" t="s">
        <v>3109</v>
      </c>
    </row>
    <row r="1025" ht="15" spans="1:22">
      <c r="A1025" s="65" t="s">
        <v>178</v>
      </c>
      <c r="B1025" s="65" t="s">
        <v>68</v>
      </c>
      <c r="C1025" s="65" t="s">
        <v>35</v>
      </c>
      <c r="D1025" s="65" t="s">
        <v>3110</v>
      </c>
      <c r="E1025" s="65" t="s">
        <v>3111</v>
      </c>
      <c r="F1025" s="65" t="s">
        <v>1935</v>
      </c>
      <c r="G1025" s="65" t="s">
        <v>1935</v>
      </c>
      <c r="H1025" s="65" t="s">
        <v>72</v>
      </c>
      <c r="I1025" s="65" t="s">
        <v>1935</v>
      </c>
      <c r="J1025" s="65" t="s">
        <v>2641</v>
      </c>
      <c r="K1025" s="71">
        <v>44758</v>
      </c>
      <c r="L1025" s="65" t="s">
        <v>1937</v>
      </c>
      <c r="M1025" s="65" t="s">
        <v>1938</v>
      </c>
      <c r="N1025" s="65">
        <v>114000</v>
      </c>
      <c r="O1025" s="65" t="s">
        <v>1939</v>
      </c>
      <c r="P1025" s="65">
        <f>VLOOKUP(D1025,资产包数据!B:G,5,0)</f>
        <v>60</v>
      </c>
      <c r="Q1025" s="65">
        <v>2530</v>
      </c>
      <c r="R1025" s="65"/>
      <c r="S1025" s="65">
        <v>5060</v>
      </c>
      <c r="T1025" s="65">
        <v>5060</v>
      </c>
      <c r="U1025" s="65">
        <f>VLOOKUP(D1025,资产包数据!B:N,13,0)</f>
        <v>78.02</v>
      </c>
      <c r="V1025" s="65" t="s">
        <v>2642</v>
      </c>
    </row>
    <row r="1026" ht="15" spans="1:22">
      <c r="A1026" s="65" t="s">
        <v>2419</v>
      </c>
      <c r="B1026" s="65" t="s">
        <v>68</v>
      </c>
      <c r="C1026" s="65" t="s">
        <v>35</v>
      </c>
      <c r="D1026" s="65" t="s">
        <v>3112</v>
      </c>
      <c r="E1026" s="65" t="s">
        <v>3113</v>
      </c>
      <c r="F1026" s="65" t="s">
        <v>2422</v>
      </c>
      <c r="G1026" s="65" t="s">
        <v>2422</v>
      </c>
      <c r="H1026" s="65" t="s">
        <v>72</v>
      </c>
      <c r="I1026" s="65" t="s">
        <v>2422</v>
      </c>
      <c r="J1026" s="65" t="s">
        <v>3026</v>
      </c>
      <c r="K1026" s="71">
        <v>44743</v>
      </c>
      <c r="L1026" s="65" t="s">
        <v>2581</v>
      </c>
      <c r="M1026" s="65" t="s">
        <v>1938</v>
      </c>
      <c r="N1026" s="65">
        <v>114000</v>
      </c>
      <c r="O1026" s="65" t="s">
        <v>1939</v>
      </c>
      <c r="P1026" s="65">
        <f>VLOOKUP(D1026,资产包数据!B:G,5,0)</f>
        <v>60</v>
      </c>
      <c r="Q1026" s="65">
        <v>2530</v>
      </c>
      <c r="R1026" s="65"/>
      <c r="S1026" s="65">
        <v>5060</v>
      </c>
      <c r="T1026" s="65">
        <v>5060</v>
      </c>
      <c r="U1026" s="65">
        <f>VLOOKUP(D1026,资产包数据!B:N,13,0)</f>
        <v>78.02</v>
      </c>
      <c r="V1026" s="65" t="s">
        <v>3114</v>
      </c>
    </row>
    <row r="1027" ht="15" spans="1:22">
      <c r="A1027" s="65" t="s">
        <v>2419</v>
      </c>
      <c r="B1027" s="65" t="s">
        <v>68</v>
      </c>
      <c r="C1027" s="65" t="s">
        <v>35</v>
      </c>
      <c r="D1027" s="65" t="s">
        <v>3115</v>
      </c>
      <c r="E1027" s="65" t="s">
        <v>3116</v>
      </c>
      <c r="F1027" s="65" t="s">
        <v>2422</v>
      </c>
      <c r="G1027" s="65" t="s">
        <v>2422</v>
      </c>
      <c r="H1027" s="65" t="s">
        <v>72</v>
      </c>
      <c r="I1027" s="65" t="s">
        <v>2422</v>
      </c>
      <c r="J1027" s="65" t="s">
        <v>2580</v>
      </c>
      <c r="K1027" s="71">
        <v>44721</v>
      </c>
      <c r="L1027" s="65" t="s">
        <v>2581</v>
      </c>
      <c r="M1027" s="65" t="s">
        <v>1938</v>
      </c>
      <c r="N1027" s="65">
        <v>114000</v>
      </c>
      <c r="O1027" s="65" t="s">
        <v>1939</v>
      </c>
      <c r="P1027" s="65">
        <f>VLOOKUP(D1027,资产包数据!B:G,5,0)</f>
        <v>60</v>
      </c>
      <c r="Q1027" s="65">
        <v>2530</v>
      </c>
      <c r="R1027" s="65"/>
      <c r="S1027" s="65">
        <v>7590</v>
      </c>
      <c r="T1027" s="65">
        <v>7590</v>
      </c>
      <c r="U1027" s="65">
        <f>VLOOKUP(D1027,资产包数据!B:N,13,0)</f>
        <v>78.02</v>
      </c>
      <c r="V1027" s="65" t="s">
        <v>85</v>
      </c>
    </row>
    <row r="1028" ht="15" spans="1:22">
      <c r="A1028" s="65" t="s">
        <v>2419</v>
      </c>
      <c r="B1028" s="65" t="s">
        <v>68</v>
      </c>
      <c r="C1028" s="65" t="s">
        <v>35</v>
      </c>
      <c r="D1028" s="65" t="s">
        <v>3117</v>
      </c>
      <c r="E1028" s="65" t="s">
        <v>3118</v>
      </c>
      <c r="F1028" s="65" t="s">
        <v>2422</v>
      </c>
      <c r="G1028" s="65" t="s">
        <v>2422</v>
      </c>
      <c r="H1028" s="65" t="s">
        <v>72</v>
      </c>
      <c r="I1028" s="65" t="s">
        <v>2422</v>
      </c>
      <c r="J1028" s="65" t="s">
        <v>2580</v>
      </c>
      <c r="K1028" s="71">
        <v>44721</v>
      </c>
      <c r="L1028" s="65" t="s">
        <v>2581</v>
      </c>
      <c r="M1028" s="65" t="s">
        <v>1938</v>
      </c>
      <c r="N1028" s="65">
        <v>114000</v>
      </c>
      <c r="O1028" s="65" t="s">
        <v>1939</v>
      </c>
      <c r="P1028" s="65">
        <f>VLOOKUP(D1028,资产包数据!B:G,5,0)</f>
        <v>60</v>
      </c>
      <c r="Q1028" s="65">
        <v>2530</v>
      </c>
      <c r="R1028" s="65"/>
      <c r="S1028" s="65">
        <v>7590</v>
      </c>
      <c r="T1028" s="65">
        <v>7590</v>
      </c>
      <c r="U1028" s="65">
        <f>VLOOKUP(D1028,资产包数据!B:N,13,0)</f>
        <v>78.02</v>
      </c>
      <c r="V1028" s="65" t="s">
        <v>3119</v>
      </c>
    </row>
    <row r="1029" ht="15" spans="1:22">
      <c r="A1029" s="65" t="s">
        <v>2419</v>
      </c>
      <c r="B1029" s="65" t="s">
        <v>68</v>
      </c>
      <c r="C1029" s="65" t="s">
        <v>35</v>
      </c>
      <c r="D1029" s="65" t="s">
        <v>3120</v>
      </c>
      <c r="E1029" s="65" t="s">
        <v>3121</v>
      </c>
      <c r="F1029" s="65" t="s">
        <v>2422</v>
      </c>
      <c r="G1029" s="65" t="s">
        <v>2422</v>
      </c>
      <c r="H1029" s="65" t="s">
        <v>72</v>
      </c>
      <c r="I1029" s="65" t="s">
        <v>2422</v>
      </c>
      <c r="J1029" s="65" t="s">
        <v>3026</v>
      </c>
      <c r="K1029" s="71">
        <v>44743</v>
      </c>
      <c r="L1029" s="65" t="s">
        <v>2581</v>
      </c>
      <c r="M1029" s="65" t="s">
        <v>1938</v>
      </c>
      <c r="N1029" s="65">
        <v>114000</v>
      </c>
      <c r="O1029" s="65" t="s">
        <v>1939</v>
      </c>
      <c r="P1029" s="65">
        <f>VLOOKUP(D1029,资产包数据!B:G,5,0)</f>
        <v>60</v>
      </c>
      <c r="Q1029" s="65">
        <v>2530</v>
      </c>
      <c r="R1029" s="65"/>
      <c r="S1029" s="65">
        <v>5060</v>
      </c>
      <c r="T1029" s="65">
        <v>5060</v>
      </c>
      <c r="U1029" s="65">
        <f>VLOOKUP(D1029,资产包数据!B:N,13,0)</f>
        <v>78.02</v>
      </c>
      <c r="V1029" s="65" t="s">
        <v>3122</v>
      </c>
    </row>
    <row r="1030" ht="15" spans="1:22">
      <c r="A1030" s="65" t="s">
        <v>2419</v>
      </c>
      <c r="B1030" s="65" t="s">
        <v>68</v>
      </c>
      <c r="C1030" s="65" t="s">
        <v>35</v>
      </c>
      <c r="D1030" s="65" t="s">
        <v>3123</v>
      </c>
      <c r="E1030" s="65" t="s">
        <v>3124</v>
      </c>
      <c r="F1030" s="65" t="s">
        <v>2422</v>
      </c>
      <c r="G1030" s="65" t="s">
        <v>2422</v>
      </c>
      <c r="H1030" s="65" t="s">
        <v>72</v>
      </c>
      <c r="I1030" s="65" t="s">
        <v>2422</v>
      </c>
      <c r="J1030" s="65" t="s">
        <v>2580</v>
      </c>
      <c r="K1030" s="71">
        <v>44721</v>
      </c>
      <c r="L1030" s="65" t="s">
        <v>2581</v>
      </c>
      <c r="M1030" s="65" t="s">
        <v>1938</v>
      </c>
      <c r="N1030" s="65">
        <v>114000</v>
      </c>
      <c r="O1030" s="65" t="s">
        <v>1939</v>
      </c>
      <c r="P1030" s="65">
        <f>VLOOKUP(D1030,资产包数据!B:G,5,0)</f>
        <v>60</v>
      </c>
      <c r="Q1030" s="65">
        <v>2530</v>
      </c>
      <c r="R1030" s="65"/>
      <c r="S1030" s="65">
        <v>7590</v>
      </c>
      <c r="T1030" s="65">
        <v>7590</v>
      </c>
      <c r="U1030" s="65">
        <f>VLOOKUP(D1030,资产包数据!B:N,13,0)</f>
        <v>78.02</v>
      </c>
      <c r="V1030" s="65" t="s">
        <v>3125</v>
      </c>
    </row>
    <row r="1031" ht="15" spans="1:22">
      <c r="A1031" s="65" t="s">
        <v>2419</v>
      </c>
      <c r="B1031" s="65" t="s">
        <v>68</v>
      </c>
      <c r="C1031" s="65" t="s">
        <v>35</v>
      </c>
      <c r="D1031" s="65" t="s">
        <v>3126</v>
      </c>
      <c r="E1031" s="65" t="s">
        <v>3127</v>
      </c>
      <c r="F1031" s="65" t="s">
        <v>2422</v>
      </c>
      <c r="G1031" s="65" t="s">
        <v>2422</v>
      </c>
      <c r="H1031" s="65" t="s">
        <v>72</v>
      </c>
      <c r="I1031" s="65" t="s">
        <v>2422</v>
      </c>
      <c r="J1031" s="65" t="s">
        <v>3128</v>
      </c>
      <c r="K1031" s="71">
        <v>44756</v>
      </c>
      <c r="L1031" s="65" t="s">
        <v>2992</v>
      </c>
      <c r="M1031" s="65" t="s">
        <v>2993</v>
      </c>
      <c r="N1031" s="65">
        <v>114000</v>
      </c>
      <c r="O1031" s="65" t="s">
        <v>1939</v>
      </c>
      <c r="P1031" s="65">
        <f>VLOOKUP(D1031,资产包数据!B:G,5,0)</f>
        <v>60</v>
      </c>
      <c r="Q1031" s="65">
        <v>2530</v>
      </c>
      <c r="R1031" s="65"/>
      <c r="S1031" s="65">
        <v>5060</v>
      </c>
      <c r="T1031" s="65">
        <v>5060</v>
      </c>
      <c r="U1031" s="65">
        <f>VLOOKUP(D1031,资产包数据!B:N,13,0)</f>
        <v>78.02</v>
      </c>
      <c r="V1031" s="65" t="s">
        <v>3129</v>
      </c>
    </row>
    <row r="1032" ht="15" spans="1:22">
      <c r="A1032" s="65" t="s">
        <v>2419</v>
      </c>
      <c r="B1032" s="65" t="s">
        <v>68</v>
      </c>
      <c r="C1032" s="65" t="s">
        <v>35</v>
      </c>
      <c r="D1032" s="65" t="s">
        <v>3130</v>
      </c>
      <c r="E1032" s="65" t="s">
        <v>3131</v>
      </c>
      <c r="F1032" s="65" t="s">
        <v>2422</v>
      </c>
      <c r="G1032" s="65" t="s">
        <v>2422</v>
      </c>
      <c r="H1032" s="65" t="s">
        <v>72</v>
      </c>
      <c r="I1032" s="65" t="s">
        <v>2422</v>
      </c>
      <c r="J1032" s="65" t="s">
        <v>3026</v>
      </c>
      <c r="K1032" s="71">
        <v>44743</v>
      </c>
      <c r="L1032" s="65" t="s">
        <v>2581</v>
      </c>
      <c r="M1032" s="65" t="s">
        <v>1938</v>
      </c>
      <c r="N1032" s="65">
        <v>114000</v>
      </c>
      <c r="O1032" s="65" t="s">
        <v>1939</v>
      </c>
      <c r="P1032" s="65">
        <f>VLOOKUP(D1032,资产包数据!B:G,5,0)</f>
        <v>60</v>
      </c>
      <c r="Q1032" s="65">
        <v>2530</v>
      </c>
      <c r="R1032" s="65"/>
      <c r="S1032" s="65">
        <v>5060</v>
      </c>
      <c r="T1032" s="65">
        <v>5060</v>
      </c>
      <c r="U1032" s="65">
        <f>VLOOKUP(D1032,资产包数据!B:N,13,0)</f>
        <v>78.02</v>
      </c>
      <c r="V1032" s="65" t="s">
        <v>3132</v>
      </c>
    </row>
    <row r="1033" ht="15" spans="1:22">
      <c r="A1033" s="65" t="s">
        <v>1118</v>
      </c>
      <c r="B1033" s="65" t="s">
        <v>68</v>
      </c>
      <c r="C1033" s="65" t="s">
        <v>35</v>
      </c>
      <c r="D1033" s="65" t="s">
        <v>3133</v>
      </c>
      <c r="E1033" s="65" t="s">
        <v>3134</v>
      </c>
      <c r="F1033" s="65" t="s">
        <v>2023</v>
      </c>
      <c r="G1033" s="65" t="s">
        <v>2023</v>
      </c>
      <c r="H1033" s="65" t="s">
        <v>104</v>
      </c>
      <c r="I1033" s="65" t="s">
        <v>2041</v>
      </c>
      <c r="J1033" s="65" t="s">
        <v>2867</v>
      </c>
      <c r="K1033" s="71">
        <v>44774</v>
      </c>
      <c r="L1033" s="65" t="s">
        <v>2864</v>
      </c>
      <c r="M1033" s="65" t="s">
        <v>2238</v>
      </c>
      <c r="N1033" s="65">
        <v>114000</v>
      </c>
      <c r="O1033" s="65" t="s">
        <v>1939</v>
      </c>
      <c r="P1033" s="65">
        <f>VLOOKUP(D1033,资产包数据!B:G,5,0)</f>
        <v>60</v>
      </c>
      <c r="Q1033" s="65">
        <v>2530</v>
      </c>
      <c r="R1033" s="65"/>
      <c r="S1033" s="65">
        <v>2530</v>
      </c>
      <c r="T1033" s="65">
        <v>2530</v>
      </c>
      <c r="U1033" s="65">
        <f>VLOOKUP(D1033,资产包数据!B:N,13,0)</f>
        <v>104.86</v>
      </c>
      <c r="V1033" s="65" t="s">
        <v>3135</v>
      </c>
    </row>
    <row r="1034" ht="15" spans="1:22">
      <c r="A1034" s="65" t="s">
        <v>2020</v>
      </c>
      <c r="B1034" s="65" t="s">
        <v>68</v>
      </c>
      <c r="C1034" s="65" t="s">
        <v>35</v>
      </c>
      <c r="D1034" s="65" t="s">
        <v>3136</v>
      </c>
      <c r="E1034" s="65" t="s">
        <v>3137</v>
      </c>
      <c r="F1034" s="65" t="s">
        <v>2023</v>
      </c>
      <c r="G1034" s="65" t="s">
        <v>2023</v>
      </c>
      <c r="H1034" s="65" t="s">
        <v>104</v>
      </c>
      <c r="I1034" s="65" t="s">
        <v>2023</v>
      </c>
      <c r="J1034" s="65" t="s">
        <v>3138</v>
      </c>
      <c r="K1034" s="71">
        <v>44778</v>
      </c>
      <c r="L1034" s="65" t="s">
        <v>2864</v>
      </c>
      <c r="M1034" s="65" t="s">
        <v>2238</v>
      </c>
      <c r="N1034" s="65">
        <v>114000</v>
      </c>
      <c r="O1034" s="65" t="s">
        <v>1939</v>
      </c>
      <c r="P1034" s="65">
        <f>VLOOKUP(D1034,资产包数据!B:G,5,0)</f>
        <v>60</v>
      </c>
      <c r="Q1034" s="65">
        <v>2530</v>
      </c>
      <c r="R1034" s="65"/>
      <c r="S1034" s="65">
        <v>2530</v>
      </c>
      <c r="T1034" s="65">
        <v>2530</v>
      </c>
      <c r="U1034" s="65">
        <f>VLOOKUP(D1034,资产包数据!B:N,13,0)</f>
        <v>104.86</v>
      </c>
      <c r="V1034" s="65" t="s">
        <v>3139</v>
      </c>
    </row>
    <row r="1035" ht="15" spans="1:22">
      <c r="A1035" s="65" t="s">
        <v>1118</v>
      </c>
      <c r="B1035" s="65" t="s">
        <v>68</v>
      </c>
      <c r="C1035" s="65" t="s">
        <v>35</v>
      </c>
      <c r="D1035" s="65" t="s">
        <v>3140</v>
      </c>
      <c r="E1035" s="65" t="s">
        <v>3141</v>
      </c>
      <c r="F1035" s="65" t="s">
        <v>2041</v>
      </c>
      <c r="G1035" s="65" t="s">
        <v>2023</v>
      </c>
      <c r="H1035" s="65" t="s">
        <v>104</v>
      </c>
      <c r="I1035" s="65" t="s">
        <v>2041</v>
      </c>
      <c r="J1035" s="65" t="s">
        <v>2888</v>
      </c>
      <c r="K1035" s="71">
        <v>44841</v>
      </c>
      <c r="L1035" s="65" t="s">
        <v>2864</v>
      </c>
      <c r="M1035" s="65" t="s">
        <v>2238</v>
      </c>
      <c r="N1035" s="65">
        <v>114000</v>
      </c>
      <c r="O1035" s="65" t="s">
        <v>1939</v>
      </c>
      <c r="P1035" s="65">
        <f>VLOOKUP(D1035,资产包数据!B:G,5,0)</f>
        <v>60</v>
      </c>
      <c r="Q1035" s="65"/>
      <c r="R1035" s="65"/>
      <c r="S1035" s="65"/>
      <c r="T1035" s="65"/>
      <c r="U1035" s="65">
        <f>VLOOKUP(D1035,资产包数据!B:N,13,0)</f>
        <v>104.86</v>
      </c>
      <c r="V1035" s="65" t="s">
        <v>3142</v>
      </c>
    </row>
    <row r="1036" ht="15" spans="1:22">
      <c r="A1036" s="65" t="s">
        <v>1118</v>
      </c>
      <c r="B1036" s="65" t="s">
        <v>110</v>
      </c>
      <c r="C1036" s="65" t="s">
        <v>35</v>
      </c>
      <c r="D1036" s="65" t="s">
        <v>3143</v>
      </c>
      <c r="E1036" s="65" t="s">
        <v>3144</v>
      </c>
      <c r="F1036" s="65"/>
      <c r="G1036" s="65" t="s">
        <v>2023</v>
      </c>
      <c r="H1036" s="65"/>
      <c r="I1036" s="65" t="s">
        <v>2041</v>
      </c>
      <c r="J1036" s="65"/>
      <c r="K1036" s="65"/>
      <c r="L1036" s="65" t="s">
        <v>2864</v>
      </c>
      <c r="M1036" s="65" t="s">
        <v>2238</v>
      </c>
      <c r="N1036" s="65">
        <v>114000</v>
      </c>
      <c r="O1036" s="65" t="s">
        <v>1939</v>
      </c>
      <c r="P1036" s="65">
        <f>VLOOKUP(D1036,资产包数据!B:G,5,0)</f>
        <v>60</v>
      </c>
      <c r="Q1036" s="65"/>
      <c r="R1036" s="65"/>
      <c r="S1036" s="65"/>
      <c r="T1036" s="65"/>
      <c r="U1036" s="65">
        <f>VLOOKUP(D1036,资产包数据!B:N,13,0)</f>
        <v>104.86</v>
      </c>
      <c r="V1036" s="65"/>
    </row>
    <row r="1037" ht="15" spans="1:22">
      <c r="A1037" s="65" t="s">
        <v>1118</v>
      </c>
      <c r="B1037" s="65" t="s">
        <v>110</v>
      </c>
      <c r="C1037" s="65" t="s">
        <v>35</v>
      </c>
      <c r="D1037" s="65" t="s">
        <v>3145</v>
      </c>
      <c r="E1037" s="65" t="s">
        <v>3146</v>
      </c>
      <c r="F1037" s="65"/>
      <c r="G1037" s="65" t="s">
        <v>2023</v>
      </c>
      <c r="H1037" s="65"/>
      <c r="I1037" s="65" t="s">
        <v>2041</v>
      </c>
      <c r="J1037" s="65"/>
      <c r="K1037" s="65"/>
      <c r="L1037" s="65" t="s">
        <v>2864</v>
      </c>
      <c r="M1037" s="65" t="s">
        <v>2238</v>
      </c>
      <c r="N1037" s="65">
        <v>114000</v>
      </c>
      <c r="O1037" s="65" t="s">
        <v>1939</v>
      </c>
      <c r="P1037" s="65">
        <f>VLOOKUP(D1037,资产包数据!B:G,5,0)</f>
        <v>60</v>
      </c>
      <c r="Q1037" s="65"/>
      <c r="R1037" s="65"/>
      <c r="S1037" s="65"/>
      <c r="T1037" s="65"/>
      <c r="U1037" s="65">
        <f>VLOOKUP(D1037,资产包数据!B:N,13,0)</f>
        <v>104.86</v>
      </c>
      <c r="V1037" s="65"/>
    </row>
    <row r="1038" ht="15" spans="1:22">
      <c r="A1038" s="65" t="s">
        <v>178</v>
      </c>
      <c r="B1038" s="65" t="s">
        <v>68</v>
      </c>
      <c r="C1038" s="65" t="s">
        <v>35</v>
      </c>
      <c r="D1038" s="65" t="s">
        <v>3147</v>
      </c>
      <c r="E1038" s="65" t="s">
        <v>3148</v>
      </c>
      <c r="F1038" s="65" t="s">
        <v>1935</v>
      </c>
      <c r="G1038" s="65" t="s">
        <v>1935</v>
      </c>
      <c r="H1038" s="65" t="s">
        <v>72</v>
      </c>
      <c r="I1038" s="65" t="s">
        <v>1935</v>
      </c>
      <c r="J1038" s="65" t="s">
        <v>2673</v>
      </c>
      <c r="K1038" s="71">
        <v>44743</v>
      </c>
      <c r="L1038" s="65" t="s">
        <v>1937</v>
      </c>
      <c r="M1038" s="65" t="s">
        <v>1938</v>
      </c>
      <c r="N1038" s="65">
        <v>114000</v>
      </c>
      <c r="O1038" s="65" t="s">
        <v>1939</v>
      </c>
      <c r="P1038" s="65">
        <f>VLOOKUP(D1038,资产包数据!B:G,5,0)</f>
        <v>60</v>
      </c>
      <c r="Q1038" s="65">
        <v>2530</v>
      </c>
      <c r="R1038" s="65"/>
      <c r="S1038" s="65">
        <v>5060</v>
      </c>
      <c r="T1038" s="65">
        <v>5060</v>
      </c>
      <c r="U1038" s="65">
        <f>VLOOKUP(D1038,资产包数据!B:N,13,0)</f>
        <v>78.02</v>
      </c>
      <c r="V1038" s="65" t="s">
        <v>2642</v>
      </c>
    </row>
    <row r="1039" ht="15" spans="1:22">
      <c r="A1039" s="65" t="s">
        <v>178</v>
      </c>
      <c r="B1039" s="65" t="s">
        <v>68</v>
      </c>
      <c r="C1039" s="65" t="s">
        <v>35</v>
      </c>
      <c r="D1039" s="65" t="s">
        <v>3149</v>
      </c>
      <c r="E1039" s="65" t="s">
        <v>3150</v>
      </c>
      <c r="F1039" s="65" t="s">
        <v>1935</v>
      </c>
      <c r="G1039" s="65" t="s">
        <v>1935</v>
      </c>
      <c r="H1039" s="65" t="s">
        <v>72</v>
      </c>
      <c r="I1039" s="65" t="s">
        <v>1935</v>
      </c>
      <c r="J1039" s="65" t="s">
        <v>2641</v>
      </c>
      <c r="K1039" s="71">
        <v>44758</v>
      </c>
      <c r="L1039" s="65" t="s">
        <v>1937</v>
      </c>
      <c r="M1039" s="65" t="s">
        <v>1938</v>
      </c>
      <c r="N1039" s="65">
        <v>114000</v>
      </c>
      <c r="O1039" s="65" t="s">
        <v>1939</v>
      </c>
      <c r="P1039" s="65">
        <f>VLOOKUP(D1039,资产包数据!B:G,5,0)</f>
        <v>60</v>
      </c>
      <c r="Q1039" s="65">
        <v>2530</v>
      </c>
      <c r="R1039" s="65"/>
      <c r="S1039" s="65">
        <v>5060</v>
      </c>
      <c r="T1039" s="65">
        <v>5060</v>
      </c>
      <c r="U1039" s="65">
        <f>VLOOKUP(D1039,资产包数据!B:N,13,0)</f>
        <v>78.02</v>
      </c>
      <c r="V1039" s="65" t="s">
        <v>3151</v>
      </c>
    </row>
    <row r="1040" ht="15" spans="1:22">
      <c r="A1040" s="65" t="s">
        <v>178</v>
      </c>
      <c r="B1040" s="65" t="s">
        <v>68</v>
      </c>
      <c r="C1040" s="65" t="s">
        <v>35</v>
      </c>
      <c r="D1040" s="65" t="s">
        <v>3152</v>
      </c>
      <c r="E1040" s="65" t="s">
        <v>3153</v>
      </c>
      <c r="F1040" s="65" t="s">
        <v>1935</v>
      </c>
      <c r="G1040" s="65" t="s">
        <v>1935</v>
      </c>
      <c r="H1040" s="65" t="s">
        <v>72</v>
      </c>
      <c r="I1040" s="65" t="s">
        <v>1935</v>
      </c>
      <c r="J1040" s="65" t="s">
        <v>1936</v>
      </c>
      <c r="K1040" s="71">
        <v>44760</v>
      </c>
      <c r="L1040" s="65" t="s">
        <v>1937</v>
      </c>
      <c r="M1040" s="65" t="s">
        <v>1938</v>
      </c>
      <c r="N1040" s="65">
        <v>114000</v>
      </c>
      <c r="O1040" s="65" t="s">
        <v>1939</v>
      </c>
      <c r="P1040" s="65">
        <f>VLOOKUP(D1040,资产包数据!B:G,5,0)</f>
        <v>60</v>
      </c>
      <c r="Q1040" s="65">
        <v>2530</v>
      </c>
      <c r="R1040" s="65"/>
      <c r="S1040" s="65">
        <v>5060</v>
      </c>
      <c r="T1040" s="65">
        <v>5060</v>
      </c>
      <c r="U1040" s="65">
        <f>VLOOKUP(D1040,资产包数据!B:N,13,0)</f>
        <v>78.02</v>
      </c>
      <c r="V1040" s="65" t="s">
        <v>3154</v>
      </c>
    </row>
    <row r="1041" ht="15" spans="1:22">
      <c r="A1041" s="65" t="s">
        <v>178</v>
      </c>
      <c r="B1041" s="65" t="s">
        <v>68</v>
      </c>
      <c r="C1041" s="65" t="s">
        <v>35</v>
      </c>
      <c r="D1041" s="65" t="s">
        <v>3155</v>
      </c>
      <c r="E1041" s="65" t="s">
        <v>3156</v>
      </c>
      <c r="F1041" s="65" t="s">
        <v>1935</v>
      </c>
      <c r="G1041" s="65" t="s">
        <v>1935</v>
      </c>
      <c r="H1041" s="65" t="s">
        <v>72</v>
      </c>
      <c r="I1041" s="65" t="s">
        <v>1935</v>
      </c>
      <c r="J1041" s="65" t="s">
        <v>2645</v>
      </c>
      <c r="K1041" s="71">
        <v>44767</v>
      </c>
      <c r="L1041" s="65" t="s">
        <v>1937</v>
      </c>
      <c r="M1041" s="65" t="s">
        <v>1938</v>
      </c>
      <c r="N1041" s="65">
        <v>114000</v>
      </c>
      <c r="O1041" s="65" t="s">
        <v>1939</v>
      </c>
      <c r="P1041" s="65">
        <f>VLOOKUP(D1041,资产包数据!B:G,5,0)</f>
        <v>60</v>
      </c>
      <c r="Q1041" s="65">
        <v>2530</v>
      </c>
      <c r="R1041" s="65"/>
      <c r="S1041" s="65">
        <v>5060</v>
      </c>
      <c r="T1041" s="65">
        <v>5060</v>
      </c>
      <c r="U1041" s="65">
        <f>VLOOKUP(D1041,资产包数据!B:N,13,0)</f>
        <v>78.02</v>
      </c>
      <c r="V1041" s="65" t="s">
        <v>3157</v>
      </c>
    </row>
    <row r="1042" ht="15" spans="1:22">
      <c r="A1042" s="65" t="s">
        <v>178</v>
      </c>
      <c r="B1042" s="65" t="s">
        <v>68</v>
      </c>
      <c r="C1042" s="65" t="s">
        <v>35</v>
      </c>
      <c r="D1042" s="65" t="s">
        <v>3158</v>
      </c>
      <c r="E1042" s="65" t="s">
        <v>3159</v>
      </c>
      <c r="F1042" s="65" t="s">
        <v>1935</v>
      </c>
      <c r="G1042" s="65" t="s">
        <v>1935</v>
      </c>
      <c r="H1042" s="65" t="s">
        <v>72</v>
      </c>
      <c r="I1042" s="65" t="s">
        <v>1935</v>
      </c>
      <c r="J1042" s="65" t="s">
        <v>2645</v>
      </c>
      <c r="K1042" s="71">
        <v>44767</v>
      </c>
      <c r="L1042" s="65" t="s">
        <v>1937</v>
      </c>
      <c r="M1042" s="65" t="s">
        <v>1938</v>
      </c>
      <c r="N1042" s="65">
        <v>114000</v>
      </c>
      <c r="O1042" s="65" t="s">
        <v>1939</v>
      </c>
      <c r="P1042" s="65">
        <f>VLOOKUP(D1042,资产包数据!B:G,5,0)</f>
        <v>60</v>
      </c>
      <c r="Q1042" s="65">
        <v>2530</v>
      </c>
      <c r="R1042" s="65"/>
      <c r="S1042" s="65">
        <v>5060</v>
      </c>
      <c r="T1042" s="65">
        <v>5060</v>
      </c>
      <c r="U1042" s="65">
        <f>VLOOKUP(D1042,资产包数据!B:N,13,0)</f>
        <v>78.02</v>
      </c>
      <c r="V1042" s="65" t="s">
        <v>3160</v>
      </c>
    </row>
    <row r="1043" ht="15" spans="1:22">
      <c r="A1043" s="65" t="s">
        <v>2751</v>
      </c>
      <c r="B1043" s="65" t="s">
        <v>68</v>
      </c>
      <c r="C1043" s="65" t="s">
        <v>35</v>
      </c>
      <c r="D1043" s="65" t="s">
        <v>3161</v>
      </c>
      <c r="E1043" s="65" t="s">
        <v>3162</v>
      </c>
      <c r="F1043" s="65" t="s">
        <v>1935</v>
      </c>
      <c r="G1043" s="65" t="s">
        <v>1935</v>
      </c>
      <c r="H1043" s="65" t="s">
        <v>72</v>
      </c>
      <c r="I1043" s="65" t="s">
        <v>1935</v>
      </c>
      <c r="J1043" s="65" t="s">
        <v>2673</v>
      </c>
      <c r="K1043" s="71">
        <v>44743</v>
      </c>
      <c r="L1043" s="65" t="s">
        <v>1937</v>
      </c>
      <c r="M1043" s="65" t="s">
        <v>1938</v>
      </c>
      <c r="N1043" s="65">
        <v>114000</v>
      </c>
      <c r="O1043" s="65" t="s">
        <v>1939</v>
      </c>
      <c r="P1043" s="65">
        <f>VLOOKUP(D1043,资产包数据!B:G,5,0)</f>
        <v>60</v>
      </c>
      <c r="Q1043" s="65">
        <v>2530</v>
      </c>
      <c r="R1043" s="65"/>
      <c r="S1043" s="65">
        <v>5060</v>
      </c>
      <c r="T1043" s="65">
        <v>5060</v>
      </c>
      <c r="U1043" s="65">
        <f>VLOOKUP(D1043,资产包数据!B:N,13,0)</f>
        <v>78.02</v>
      </c>
      <c r="V1043" s="65" t="s">
        <v>3163</v>
      </c>
    </row>
    <row r="1044" ht="15" spans="1:22">
      <c r="A1044" s="65" t="s">
        <v>101</v>
      </c>
      <c r="B1044" s="65" t="s">
        <v>68</v>
      </c>
      <c r="C1044" s="65" t="s">
        <v>35</v>
      </c>
      <c r="D1044" s="65" t="s">
        <v>3164</v>
      </c>
      <c r="E1044" s="65" t="s">
        <v>3165</v>
      </c>
      <c r="F1044" s="65" t="s">
        <v>3166</v>
      </c>
      <c r="G1044" s="65" t="s">
        <v>3166</v>
      </c>
      <c r="H1044" s="65" t="s">
        <v>104</v>
      </c>
      <c r="I1044" s="65" t="s">
        <v>3166</v>
      </c>
      <c r="J1044" s="65" t="s">
        <v>3167</v>
      </c>
      <c r="K1044" s="71">
        <v>44705</v>
      </c>
      <c r="L1044" s="65" t="s">
        <v>3168</v>
      </c>
      <c r="M1044" s="65" t="s">
        <v>1938</v>
      </c>
      <c r="N1044" s="65">
        <v>114000</v>
      </c>
      <c r="O1044" s="65" t="s">
        <v>1939</v>
      </c>
      <c r="P1044" s="65">
        <f>VLOOKUP(D1044,资产包数据!B:G,5,0)</f>
        <v>60</v>
      </c>
      <c r="Q1044" s="65">
        <v>2530</v>
      </c>
      <c r="R1044" s="65"/>
      <c r="S1044" s="65">
        <v>10120</v>
      </c>
      <c r="T1044" s="65">
        <v>10120</v>
      </c>
      <c r="U1044" s="65">
        <f>VLOOKUP(D1044,资产包数据!B:N,13,0)</f>
        <v>78.02</v>
      </c>
      <c r="V1044" s="65" t="s">
        <v>3169</v>
      </c>
    </row>
    <row r="1045" ht="15" spans="1:22">
      <c r="A1045" s="65" t="s">
        <v>101</v>
      </c>
      <c r="B1045" s="65" t="s">
        <v>68</v>
      </c>
      <c r="C1045" s="65" t="s">
        <v>35</v>
      </c>
      <c r="D1045" s="65" t="s">
        <v>3170</v>
      </c>
      <c r="E1045" s="65" t="s">
        <v>3171</v>
      </c>
      <c r="F1045" s="65" t="s">
        <v>3166</v>
      </c>
      <c r="G1045" s="65" t="s">
        <v>3166</v>
      </c>
      <c r="H1045" s="65" t="s">
        <v>104</v>
      </c>
      <c r="I1045" s="65" t="s">
        <v>3166</v>
      </c>
      <c r="J1045" s="65" t="s">
        <v>3172</v>
      </c>
      <c r="K1045" s="71">
        <v>44743</v>
      </c>
      <c r="L1045" s="65" t="s">
        <v>3168</v>
      </c>
      <c r="M1045" s="65" t="s">
        <v>1938</v>
      </c>
      <c r="N1045" s="65">
        <v>114000</v>
      </c>
      <c r="O1045" s="65" t="s">
        <v>1939</v>
      </c>
      <c r="P1045" s="65">
        <f>VLOOKUP(D1045,资产包数据!B:G,5,0)</f>
        <v>60</v>
      </c>
      <c r="Q1045" s="65">
        <v>2530</v>
      </c>
      <c r="R1045" s="65"/>
      <c r="S1045" s="65">
        <v>5060</v>
      </c>
      <c r="T1045" s="65">
        <v>5060</v>
      </c>
      <c r="U1045" s="65">
        <f>VLOOKUP(D1045,资产包数据!B:N,13,0)</f>
        <v>78.02</v>
      </c>
      <c r="V1045" s="65" t="s">
        <v>3173</v>
      </c>
    </row>
    <row r="1046" ht="15" spans="1:22">
      <c r="A1046" s="65" t="s">
        <v>101</v>
      </c>
      <c r="B1046" s="65" t="s">
        <v>68</v>
      </c>
      <c r="C1046" s="65" t="s">
        <v>35</v>
      </c>
      <c r="D1046" s="65" t="s">
        <v>3174</v>
      </c>
      <c r="E1046" s="65" t="s">
        <v>3175</v>
      </c>
      <c r="F1046" s="65" t="s">
        <v>3166</v>
      </c>
      <c r="G1046" s="65" t="s">
        <v>3166</v>
      </c>
      <c r="H1046" s="65" t="s">
        <v>104</v>
      </c>
      <c r="I1046" s="65" t="s">
        <v>3166</v>
      </c>
      <c r="J1046" s="65" t="s">
        <v>3172</v>
      </c>
      <c r="K1046" s="71">
        <v>44743</v>
      </c>
      <c r="L1046" s="65" t="s">
        <v>3168</v>
      </c>
      <c r="M1046" s="65" t="s">
        <v>1938</v>
      </c>
      <c r="N1046" s="65">
        <v>114000</v>
      </c>
      <c r="O1046" s="65" t="s">
        <v>1939</v>
      </c>
      <c r="P1046" s="65">
        <f>VLOOKUP(D1046,资产包数据!B:G,5,0)</f>
        <v>60</v>
      </c>
      <c r="Q1046" s="65">
        <v>2530</v>
      </c>
      <c r="R1046" s="65"/>
      <c r="S1046" s="65">
        <v>5060</v>
      </c>
      <c r="T1046" s="65">
        <v>5060</v>
      </c>
      <c r="U1046" s="65">
        <f>VLOOKUP(D1046,资产包数据!B:N,13,0)</f>
        <v>78.02</v>
      </c>
      <c r="V1046" s="65" t="s">
        <v>3176</v>
      </c>
    </row>
    <row r="1047" ht="15" spans="1:22">
      <c r="A1047" s="65" t="s">
        <v>101</v>
      </c>
      <c r="B1047" s="65" t="s">
        <v>68</v>
      </c>
      <c r="C1047" s="65" t="s">
        <v>35</v>
      </c>
      <c r="D1047" s="65" t="s">
        <v>3177</v>
      </c>
      <c r="E1047" s="65" t="s">
        <v>3178</v>
      </c>
      <c r="F1047" s="65" t="s">
        <v>3166</v>
      </c>
      <c r="G1047" s="65" t="s">
        <v>3166</v>
      </c>
      <c r="H1047" s="65" t="s">
        <v>104</v>
      </c>
      <c r="I1047" s="65" t="s">
        <v>3166</v>
      </c>
      <c r="J1047" s="65" t="s">
        <v>3172</v>
      </c>
      <c r="K1047" s="71">
        <v>44743</v>
      </c>
      <c r="L1047" s="65" t="s">
        <v>3168</v>
      </c>
      <c r="M1047" s="65" t="s">
        <v>1938</v>
      </c>
      <c r="N1047" s="65">
        <v>114000</v>
      </c>
      <c r="O1047" s="65" t="s">
        <v>1939</v>
      </c>
      <c r="P1047" s="65">
        <f>VLOOKUP(D1047,资产包数据!B:G,5,0)</f>
        <v>60</v>
      </c>
      <c r="Q1047" s="65">
        <v>2530</v>
      </c>
      <c r="R1047" s="65"/>
      <c r="S1047" s="65">
        <v>5060</v>
      </c>
      <c r="T1047" s="65">
        <v>5060</v>
      </c>
      <c r="U1047" s="65">
        <f>VLOOKUP(D1047,资产包数据!B:N,13,0)</f>
        <v>78.02</v>
      </c>
      <c r="V1047" s="65" t="s">
        <v>3179</v>
      </c>
    </row>
    <row r="1048" ht="15" spans="1:22">
      <c r="A1048" s="65" t="s">
        <v>101</v>
      </c>
      <c r="B1048" s="65" t="s">
        <v>68</v>
      </c>
      <c r="C1048" s="65" t="s">
        <v>35</v>
      </c>
      <c r="D1048" s="65" t="s">
        <v>3180</v>
      </c>
      <c r="E1048" s="65" t="s">
        <v>3181</v>
      </c>
      <c r="F1048" s="65" t="s">
        <v>3166</v>
      </c>
      <c r="G1048" s="65" t="s">
        <v>3166</v>
      </c>
      <c r="H1048" s="65" t="s">
        <v>104</v>
      </c>
      <c r="I1048" s="65" t="s">
        <v>3166</v>
      </c>
      <c r="J1048" s="65" t="s">
        <v>3172</v>
      </c>
      <c r="K1048" s="71">
        <v>44743</v>
      </c>
      <c r="L1048" s="65" t="s">
        <v>3168</v>
      </c>
      <c r="M1048" s="65" t="s">
        <v>1938</v>
      </c>
      <c r="N1048" s="65">
        <v>114000</v>
      </c>
      <c r="O1048" s="65" t="s">
        <v>1939</v>
      </c>
      <c r="P1048" s="65">
        <f>VLOOKUP(D1048,资产包数据!B:G,5,0)</f>
        <v>60</v>
      </c>
      <c r="Q1048" s="65">
        <v>2530</v>
      </c>
      <c r="R1048" s="65"/>
      <c r="S1048" s="65">
        <v>5060</v>
      </c>
      <c r="T1048" s="65">
        <v>5060</v>
      </c>
      <c r="U1048" s="65">
        <f>VLOOKUP(D1048,资产包数据!B:N,13,0)</f>
        <v>78.02</v>
      </c>
      <c r="V1048" s="65" t="s">
        <v>3182</v>
      </c>
    </row>
    <row r="1049" ht="15" spans="1:22">
      <c r="A1049" s="65" t="s">
        <v>2419</v>
      </c>
      <c r="B1049" s="65" t="s">
        <v>68</v>
      </c>
      <c r="C1049" s="65" t="s">
        <v>35</v>
      </c>
      <c r="D1049" s="65" t="s">
        <v>3183</v>
      </c>
      <c r="E1049" s="65" t="s">
        <v>3184</v>
      </c>
      <c r="F1049" s="65" t="s">
        <v>2422</v>
      </c>
      <c r="G1049" s="65" t="s">
        <v>2422</v>
      </c>
      <c r="H1049" s="65" t="s">
        <v>72</v>
      </c>
      <c r="I1049" s="65" t="s">
        <v>2422</v>
      </c>
      <c r="J1049" s="65" t="s">
        <v>2580</v>
      </c>
      <c r="K1049" s="71">
        <v>44721</v>
      </c>
      <c r="L1049" s="65" t="s">
        <v>2581</v>
      </c>
      <c r="M1049" s="65" t="s">
        <v>1938</v>
      </c>
      <c r="N1049" s="65">
        <v>114000</v>
      </c>
      <c r="O1049" s="65" t="s">
        <v>1939</v>
      </c>
      <c r="P1049" s="65">
        <f>VLOOKUP(D1049,资产包数据!B:G,5,0)</f>
        <v>60</v>
      </c>
      <c r="Q1049" s="65">
        <v>2530</v>
      </c>
      <c r="R1049" s="65"/>
      <c r="S1049" s="65">
        <v>7590</v>
      </c>
      <c r="T1049" s="65">
        <v>7590</v>
      </c>
      <c r="U1049" s="65">
        <f>VLOOKUP(D1049,资产包数据!B:N,13,0)</f>
        <v>78.02</v>
      </c>
      <c r="V1049" s="65" t="s">
        <v>3185</v>
      </c>
    </row>
    <row r="1050" ht="15" spans="1:22">
      <c r="A1050" s="65" t="s">
        <v>2419</v>
      </c>
      <c r="B1050" s="65" t="s">
        <v>68</v>
      </c>
      <c r="C1050" s="65" t="s">
        <v>35</v>
      </c>
      <c r="D1050" s="65" t="s">
        <v>3186</v>
      </c>
      <c r="E1050" s="65" t="s">
        <v>3187</v>
      </c>
      <c r="F1050" s="65" t="s">
        <v>2422</v>
      </c>
      <c r="G1050" s="65" t="s">
        <v>2422</v>
      </c>
      <c r="H1050" s="65" t="s">
        <v>72</v>
      </c>
      <c r="I1050" s="65" t="s">
        <v>2422</v>
      </c>
      <c r="J1050" s="65" t="s">
        <v>2580</v>
      </c>
      <c r="K1050" s="71">
        <v>44721</v>
      </c>
      <c r="L1050" s="65" t="s">
        <v>2581</v>
      </c>
      <c r="M1050" s="65" t="s">
        <v>1938</v>
      </c>
      <c r="N1050" s="65">
        <v>114000</v>
      </c>
      <c r="O1050" s="65" t="s">
        <v>1939</v>
      </c>
      <c r="P1050" s="65">
        <f>VLOOKUP(D1050,资产包数据!B:G,5,0)</f>
        <v>60</v>
      </c>
      <c r="Q1050" s="65">
        <v>2530</v>
      </c>
      <c r="R1050" s="65"/>
      <c r="S1050" s="65">
        <v>7590</v>
      </c>
      <c r="T1050" s="65">
        <v>7590</v>
      </c>
      <c r="U1050" s="65">
        <f>VLOOKUP(D1050,资产包数据!B:N,13,0)</f>
        <v>78.02</v>
      </c>
      <c r="V1050" s="65" t="s">
        <v>3188</v>
      </c>
    </row>
    <row r="1051" ht="15" spans="1:22">
      <c r="A1051" s="65" t="s">
        <v>2419</v>
      </c>
      <c r="B1051" s="65" t="s">
        <v>68</v>
      </c>
      <c r="C1051" s="65" t="s">
        <v>35</v>
      </c>
      <c r="D1051" s="65" t="s">
        <v>3189</v>
      </c>
      <c r="E1051" s="65" t="s">
        <v>3190</v>
      </c>
      <c r="F1051" s="65" t="s">
        <v>2422</v>
      </c>
      <c r="G1051" s="65" t="s">
        <v>2422</v>
      </c>
      <c r="H1051" s="65" t="s">
        <v>72</v>
      </c>
      <c r="I1051" s="65" t="s">
        <v>2422</v>
      </c>
      <c r="J1051" s="65" t="s">
        <v>3026</v>
      </c>
      <c r="K1051" s="71">
        <v>44743</v>
      </c>
      <c r="L1051" s="65" t="s">
        <v>2581</v>
      </c>
      <c r="M1051" s="65" t="s">
        <v>1938</v>
      </c>
      <c r="N1051" s="65">
        <v>114000</v>
      </c>
      <c r="O1051" s="65" t="s">
        <v>1939</v>
      </c>
      <c r="P1051" s="65">
        <f>VLOOKUP(D1051,资产包数据!B:G,5,0)</f>
        <v>60</v>
      </c>
      <c r="Q1051" s="65">
        <v>2530</v>
      </c>
      <c r="R1051" s="65"/>
      <c r="S1051" s="65">
        <v>5060</v>
      </c>
      <c r="T1051" s="65">
        <v>5060</v>
      </c>
      <c r="U1051" s="65">
        <f>VLOOKUP(D1051,资产包数据!B:N,13,0)</f>
        <v>78.02</v>
      </c>
      <c r="V1051" s="65" t="s">
        <v>3191</v>
      </c>
    </row>
    <row r="1052" ht="15" spans="1:22">
      <c r="A1052" s="65" t="s">
        <v>178</v>
      </c>
      <c r="B1052" s="65" t="s">
        <v>68</v>
      </c>
      <c r="C1052" s="65" t="s">
        <v>35</v>
      </c>
      <c r="D1052" s="65" t="s">
        <v>3192</v>
      </c>
      <c r="E1052" s="65" t="s">
        <v>3193</v>
      </c>
      <c r="F1052" s="65" t="s">
        <v>1935</v>
      </c>
      <c r="G1052" s="65" t="s">
        <v>1935</v>
      </c>
      <c r="H1052" s="65" t="s">
        <v>72</v>
      </c>
      <c r="I1052" s="65" t="s">
        <v>1935</v>
      </c>
      <c r="J1052" s="65" t="s">
        <v>2673</v>
      </c>
      <c r="K1052" s="71">
        <v>44743</v>
      </c>
      <c r="L1052" s="65" t="s">
        <v>1937</v>
      </c>
      <c r="M1052" s="65" t="s">
        <v>1938</v>
      </c>
      <c r="N1052" s="65">
        <v>114000</v>
      </c>
      <c r="O1052" s="65" t="s">
        <v>1939</v>
      </c>
      <c r="P1052" s="65">
        <f>VLOOKUP(D1052,资产包数据!B:G,5,0)</f>
        <v>60</v>
      </c>
      <c r="Q1052" s="65">
        <v>2530</v>
      </c>
      <c r="R1052" s="65"/>
      <c r="S1052" s="65">
        <v>5060</v>
      </c>
      <c r="T1052" s="65">
        <v>5060</v>
      </c>
      <c r="U1052" s="65">
        <f>VLOOKUP(D1052,资产包数据!B:N,13,0)</f>
        <v>78.02</v>
      </c>
      <c r="V1052" s="65" t="s">
        <v>2642</v>
      </c>
    </row>
    <row r="1053" ht="15" spans="1:22">
      <c r="A1053" s="65" t="s">
        <v>178</v>
      </c>
      <c r="B1053" s="65" t="s">
        <v>68</v>
      </c>
      <c r="C1053" s="65" t="s">
        <v>35</v>
      </c>
      <c r="D1053" s="65" t="s">
        <v>3194</v>
      </c>
      <c r="E1053" s="65" t="s">
        <v>3195</v>
      </c>
      <c r="F1053" s="65" t="s">
        <v>1935</v>
      </c>
      <c r="G1053" s="65" t="s">
        <v>1935</v>
      </c>
      <c r="H1053" s="65" t="s">
        <v>72</v>
      </c>
      <c r="I1053" s="65" t="s">
        <v>1935</v>
      </c>
      <c r="J1053" s="65" t="s">
        <v>2673</v>
      </c>
      <c r="K1053" s="71">
        <v>44743</v>
      </c>
      <c r="L1053" s="65" t="s">
        <v>1937</v>
      </c>
      <c r="M1053" s="65" t="s">
        <v>1938</v>
      </c>
      <c r="N1053" s="65">
        <v>114000</v>
      </c>
      <c r="O1053" s="65" t="s">
        <v>1939</v>
      </c>
      <c r="P1053" s="65">
        <f>VLOOKUP(D1053,资产包数据!B:G,5,0)</f>
        <v>60</v>
      </c>
      <c r="Q1053" s="65">
        <v>2530</v>
      </c>
      <c r="R1053" s="65"/>
      <c r="S1053" s="65">
        <v>5060</v>
      </c>
      <c r="T1053" s="65">
        <v>5060</v>
      </c>
      <c r="U1053" s="65">
        <f>VLOOKUP(D1053,资产包数据!B:N,13,0)</f>
        <v>78.02</v>
      </c>
      <c r="V1053" s="65" t="s">
        <v>2642</v>
      </c>
    </row>
    <row r="1054" ht="15" spans="1:22">
      <c r="A1054" s="65" t="s">
        <v>178</v>
      </c>
      <c r="B1054" s="65" t="s">
        <v>68</v>
      </c>
      <c r="C1054" s="65" t="s">
        <v>35</v>
      </c>
      <c r="D1054" s="65" t="s">
        <v>3196</v>
      </c>
      <c r="E1054" s="65" t="s">
        <v>3197</v>
      </c>
      <c r="F1054" s="65" t="s">
        <v>1935</v>
      </c>
      <c r="G1054" s="65" t="s">
        <v>1935</v>
      </c>
      <c r="H1054" s="65" t="s">
        <v>72</v>
      </c>
      <c r="I1054" s="65" t="s">
        <v>1935</v>
      </c>
      <c r="J1054" s="65" t="s">
        <v>3198</v>
      </c>
      <c r="K1054" s="71">
        <v>44774</v>
      </c>
      <c r="L1054" s="65" t="s">
        <v>1937</v>
      </c>
      <c r="M1054" s="65" t="s">
        <v>1938</v>
      </c>
      <c r="N1054" s="65">
        <v>114000</v>
      </c>
      <c r="O1054" s="65" t="s">
        <v>1939</v>
      </c>
      <c r="P1054" s="65">
        <f>VLOOKUP(D1054,资产包数据!B:G,5,0)</f>
        <v>60</v>
      </c>
      <c r="Q1054" s="65">
        <v>2530</v>
      </c>
      <c r="R1054" s="65"/>
      <c r="S1054" s="65">
        <v>2530</v>
      </c>
      <c r="T1054" s="65">
        <v>2530</v>
      </c>
      <c r="U1054" s="65">
        <f>VLOOKUP(D1054,资产包数据!B:N,13,0)</f>
        <v>78.02</v>
      </c>
      <c r="V1054" s="65" t="s">
        <v>3199</v>
      </c>
    </row>
    <row r="1055" ht="15" spans="1:22">
      <c r="A1055" s="65" t="s">
        <v>178</v>
      </c>
      <c r="B1055" s="65" t="s">
        <v>68</v>
      </c>
      <c r="C1055" s="65" t="s">
        <v>35</v>
      </c>
      <c r="D1055" s="65" t="s">
        <v>3200</v>
      </c>
      <c r="E1055" s="65" t="s">
        <v>3201</v>
      </c>
      <c r="F1055" s="65" t="s">
        <v>1935</v>
      </c>
      <c r="G1055" s="65" t="s">
        <v>1935</v>
      </c>
      <c r="H1055" s="65" t="s">
        <v>72</v>
      </c>
      <c r="I1055" s="65" t="s">
        <v>1935</v>
      </c>
      <c r="J1055" s="65" t="s">
        <v>2634</v>
      </c>
      <c r="K1055" s="71">
        <v>44763</v>
      </c>
      <c r="L1055" s="65" t="s">
        <v>1937</v>
      </c>
      <c r="M1055" s="65" t="s">
        <v>1938</v>
      </c>
      <c r="N1055" s="65">
        <v>114000</v>
      </c>
      <c r="O1055" s="65" t="s">
        <v>1939</v>
      </c>
      <c r="P1055" s="65">
        <f>VLOOKUP(D1055,资产包数据!B:G,5,0)</f>
        <v>60</v>
      </c>
      <c r="Q1055" s="65">
        <v>2530</v>
      </c>
      <c r="R1055" s="65"/>
      <c r="S1055" s="65">
        <v>5060</v>
      </c>
      <c r="T1055" s="65">
        <v>5060</v>
      </c>
      <c r="U1055" s="65">
        <f>VLOOKUP(D1055,资产包数据!B:N,13,0)</f>
        <v>78.02</v>
      </c>
      <c r="V1055" s="65" t="s">
        <v>3202</v>
      </c>
    </row>
    <row r="1056" ht="15" spans="1:22">
      <c r="A1056" s="65" t="s">
        <v>178</v>
      </c>
      <c r="B1056" s="65" t="s">
        <v>68</v>
      </c>
      <c r="C1056" s="65" t="s">
        <v>35</v>
      </c>
      <c r="D1056" s="65" t="s">
        <v>3203</v>
      </c>
      <c r="E1056" s="65" t="s">
        <v>3204</v>
      </c>
      <c r="F1056" s="65" t="s">
        <v>1935</v>
      </c>
      <c r="G1056" s="65" t="s">
        <v>1935</v>
      </c>
      <c r="H1056" s="65" t="s">
        <v>72</v>
      </c>
      <c r="I1056" s="65" t="s">
        <v>1935</v>
      </c>
      <c r="J1056" s="65" t="s">
        <v>1936</v>
      </c>
      <c r="K1056" s="71">
        <v>44760</v>
      </c>
      <c r="L1056" s="65" t="s">
        <v>1937</v>
      </c>
      <c r="M1056" s="65" t="s">
        <v>1938</v>
      </c>
      <c r="N1056" s="65">
        <v>114000</v>
      </c>
      <c r="O1056" s="65" t="s">
        <v>1939</v>
      </c>
      <c r="P1056" s="65">
        <f>VLOOKUP(D1056,资产包数据!B:G,5,0)</f>
        <v>60</v>
      </c>
      <c r="Q1056" s="65">
        <v>2530</v>
      </c>
      <c r="R1056" s="65"/>
      <c r="S1056" s="65">
        <v>5060</v>
      </c>
      <c r="T1056" s="65">
        <v>5060</v>
      </c>
      <c r="U1056" s="65">
        <f>VLOOKUP(D1056,资产包数据!B:N,13,0)</f>
        <v>78.02</v>
      </c>
      <c r="V1056" s="65" t="s">
        <v>3205</v>
      </c>
    </row>
    <row r="1057" ht="15" spans="1:22">
      <c r="A1057" s="65" t="s">
        <v>178</v>
      </c>
      <c r="B1057" s="65" t="s">
        <v>68</v>
      </c>
      <c r="C1057" s="65" t="s">
        <v>35</v>
      </c>
      <c r="D1057" s="65" t="s">
        <v>3206</v>
      </c>
      <c r="E1057" s="65" t="s">
        <v>3207</v>
      </c>
      <c r="F1057" s="65" t="s">
        <v>1935</v>
      </c>
      <c r="G1057" s="65" t="s">
        <v>1935</v>
      </c>
      <c r="H1057" s="65" t="s">
        <v>72</v>
      </c>
      <c r="I1057" s="65" t="s">
        <v>1935</v>
      </c>
      <c r="J1057" s="65" t="s">
        <v>2659</v>
      </c>
      <c r="K1057" s="71">
        <v>44770</v>
      </c>
      <c r="L1057" s="65" t="s">
        <v>1937</v>
      </c>
      <c r="M1057" s="65" t="s">
        <v>1938</v>
      </c>
      <c r="N1057" s="65">
        <v>114000</v>
      </c>
      <c r="O1057" s="65" t="s">
        <v>1939</v>
      </c>
      <c r="P1057" s="65">
        <f>VLOOKUP(D1057,资产包数据!B:G,5,0)</f>
        <v>60</v>
      </c>
      <c r="Q1057" s="65">
        <v>2530</v>
      </c>
      <c r="R1057" s="65"/>
      <c r="S1057" s="65">
        <v>5060</v>
      </c>
      <c r="T1057" s="65">
        <v>5060</v>
      </c>
      <c r="U1057" s="65">
        <f>VLOOKUP(D1057,资产包数据!B:N,13,0)</f>
        <v>78.02</v>
      </c>
      <c r="V1057" s="65" t="s">
        <v>3208</v>
      </c>
    </row>
    <row r="1058" ht="15" spans="1:22">
      <c r="A1058" s="65" t="s">
        <v>178</v>
      </c>
      <c r="B1058" s="65" t="s">
        <v>68</v>
      </c>
      <c r="C1058" s="65" t="s">
        <v>35</v>
      </c>
      <c r="D1058" s="65" t="s">
        <v>3209</v>
      </c>
      <c r="E1058" s="65" t="s">
        <v>3210</v>
      </c>
      <c r="F1058" s="65" t="s">
        <v>1935</v>
      </c>
      <c r="G1058" s="65" t="s">
        <v>1935</v>
      </c>
      <c r="H1058" s="65" t="s">
        <v>72</v>
      </c>
      <c r="I1058" s="65" t="s">
        <v>1935</v>
      </c>
      <c r="J1058" s="65" t="s">
        <v>2659</v>
      </c>
      <c r="K1058" s="71">
        <v>44770</v>
      </c>
      <c r="L1058" s="65" t="s">
        <v>1937</v>
      </c>
      <c r="M1058" s="65" t="s">
        <v>1938</v>
      </c>
      <c r="N1058" s="65">
        <v>114000</v>
      </c>
      <c r="O1058" s="65" t="s">
        <v>1939</v>
      </c>
      <c r="P1058" s="65">
        <f>VLOOKUP(D1058,资产包数据!B:G,5,0)</f>
        <v>60</v>
      </c>
      <c r="Q1058" s="65">
        <v>2530</v>
      </c>
      <c r="R1058" s="65"/>
      <c r="S1058" s="65">
        <v>5060</v>
      </c>
      <c r="T1058" s="65">
        <v>5060</v>
      </c>
      <c r="U1058" s="65">
        <f>VLOOKUP(D1058,资产包数据!B:N,13,0)</f>
        <v>78.02</v>
      </c>
      <c r="V1058" s="65" t="s">
        <v>3211</v>
      </c>
    </row>
    <row r="1059" ht="15" spans="1:22">
      <c r="A1059" s="65" t="s">
        <v>178</v>
      </c>
      <c r="B1059" s="65" t="s">
        <v>68</v>
      </c>
      <c r="C1059" s="65" t="s">
        <v>35</v>
      </c>
      <c r="D1059" s="65" t="s">
        <v>3212</v>
      </c>
      <c r="E1059" s="65" t="s">
        <v>3213</v>
      </c>
      <c r="F1059" s="65" t="s">
        <v>1935</v>
      </c>
      <c r="G1059" s="65" t="s">
        <v>1935</v>
      </c>
      <c r="H1059" s="65" t="s">
        <v>72</v>
      </c>
      <c r="I1059" s="65" t="s">
        <v>1935</v>
      </c>
      <c r="J1059" s="65" t="s">
        <v>2941</v>
      </c>
      <c r="K1059" s="71">
        <v>44775</v>
      </c>
      <c r="L1059" s="65" t="s">
        <v>1937</v>
      </c>
      <c r="M1059" s="65" t="s">
        <v>1938</v>
      </c>
      <c r="N1059" s="65">
        <v>114000</v>
      </c>
      <c r="O1059" s="65" t="s">
        <v>1939</v>
      </c>
      <c r="P1059" s="65">
        <f>VLOOKUP(D1059,资产包数据!B:G,5,0)</f>
        <v>60</v>
      </c>
      <c r="Q1059" s="65">
        <v>2530</v>
      </c>
      <c r="R1059" s="65"/>
      <c r="S1059" s="65">
        <v>2530</v>
      </c>
      <c r="T1059" s="65">
        <v>2530</v>
      </c>
      <c r="U1059" s="65">
        <f>VLOOKUP(D1059,资产包数据!B:N,13,0)</f>
        <v>78.02</v>
      </c>
      <c r="V1059" s="65" t="s">
        <v>3214</v>
      </c>
    </row>
    <row r="1060" ht="15" spans="1:22">
      <c r="A1060" s="65" t="s">
        <v>178</v>
      </c>
      <c r="B1060" s="65" t="s">
        <v>68</v>
      </c>
      <c r="C1060" s="65" t="s">
        <v>35</v>
      </c>
      <c r="D1060" s="65" t="s">
        <v>3215</v>
      </c>
      <c r="E1060" s="65" t="s">
        <v>3216</v>
      </c>
      <c r="F1060" s="65" t="s">
        <v>1935</v>
      </c>
      <c r="G1060" s="65" t="s">
        <v>1935</v>
      </c>
      <c r="H1060" s="65" t="s">
        <v>72</v>
      </c>
      <c r="I1060" s="65" t="s">
        <v>1935</v>
      </c>
      <c r="J1060" s="65" t="s">
        <v>2941</v>
      </c>
      <c r="K1060" s="71">
        <v>44775</v>
      </c>
      <c r="L1060" s="65" t="s">
        <v>1937</v>
      </c>
      <c r="M1060" s="65" t="s">
        <v>1938</v>
      </c>
      <c r="N1060" s="65">
        <v>114000</v>
      </c>
      <c r="O1060" s="65" t="s">
        <v>1939</v>
      </c>
      <c r="P1060" s="65">
        <f>VLOOKUP(D1060,资产包数据!B:G,5,0)</f>
        <v>60</v>
      </c>
      <c r="Q1060" s="65">
        <v>2530</v>
      </c>
      <c r="R1060" s="65"/>
      <c r="S1060" s="65">
        <v>2530</v>
      </c>
      <c r="T1060" s="65">
        <v>2530</v>
      </c>
      <c r="U1060" s="65">
        <f>VLOOKUP(D1060,资产包数据!B:N,13,0)</f>
        <v>78.02</v>
      </c>
      <c r="V1060" s="65" t="s">
        <v>3217</v>
      </c>
    </row>
    <row r="1061" ht="15" spans="1:22">
      <c r="A1061" s="65" t="s">
        <v>178</v>
      </c>
      <c r="B1061" s="65" t="s">
        <v>68</v>
      </c>
      <c r="C1061" s="65" t="s">
        <v>35</v>
      </c>
      <c r="D1061" s="65" t="s">
        <v>3218</v>
      </c>
      <c r="E1061" s="65" t="s">
        <v>3219</v>
      </c>
      <c r="F1061" s="65" t="s">
        <v>1935</v>
      </c>
      <c r="G1061" s="65" t="s">
        <v>1935</v>
      </c>
      <c r="H1061" s="65" t="s">
        <v>72</v>
      </c>
      <c r="I1061" s="65" t="s">
        <v>1935</v>
      </c>
      <c r="J1061" s="65" t="s">
        <v>2659</v>
      </c>
      <c r="K1061" s="71">
        <v>44770</v>
      </c>
      <c r="L1061" s="65" t="s">
        <v>1937</v>
      </c>
      <c r="M1061" s="65" t="s">
        <v>1938</v>
      </c>
      <c r="N1061" s="65">
        <v>114000</v>
      </c>
      <c r="O1061" s="65" t="s">
        <v>1939</v>
      </c>
      <c r="P1061" s="65">
        <f>VLOOKUP(D1061,资产包数据!B:G,5,0)</f>
        <v>60</v>
      </c>
      <c r="Q1061" s="65">
        <v>2530</v>
      </c>
      <c r="R1061" s="65"/>
      <c r="S1061" s="65">
        <v>5060</v>
      </c>
      <c r="T1061" s="65">
        <v>5060</v>
      </c>
      <c r="U1061" s="65">
        <f>VLOOKUP(D1061,资产包数据!B:N,13,0)</f>
        <v>78.02</v>
      </c>
      <c r="V1061" s="65" t="s">
        <v>3220</v>
      </c>
    </row>
    <row r="1062" ht="15" spans="1:22">
      <c r="A1062" s="65" t="s">
        <v>178</v>
      </c>
      <c r="B1062" s="65" t="s">
        <v>68</v>
      </c>
      <c r="C1062" s="65" t="s">
        <v>35</v>
      </c>
      <c r="D1062" s="65" t="s">
        <v>3221</v>
      </c>
      <c r="E1062" s="65" t="s">
        <v>3222</v>
      </c>
      <c r="F1062" s="65" t="s">
        <v>1935</v>
      </c>
      <c r="G1062" s="65" t="s">
        <v>1935</v>
      </c>
      <c r="H1062" s="65" t="s">
        <v>72</v>
      </c>
      <c r="I1062" s="65" t="s">
        <v>1935</v>
      </c>
      <c r="J1062" s="65" t="s">
        <v>2941</v>
      </c>
      <c r="K1062" s="71">
        <v>44775</v>
      </c>
      <c r="L1062" s="65" t="s">
        <v>1937</v>
      </c>
      <c r="M1062" s="65" t="s">
        <v>1938</v>
      </c>
      <c r="N1062" s="65">
        <v>114000</v>
      </c>
      <c r="O1062" s="65" t="s">
        <v>1939</v>
      </c>
      <c r="P1062" s="65">
        <f>VLOOKUP(D1062,资产包数据!B:G,5,0)</f>
        <v>60</v>
      </c>
      <c r="Q1062" s="65">
        <v>2530</v>
      </c>
      <c r="R1062" s="65"/>
      <c r="S1062" s="65">
        <v>2530</v>
      </c>
      <c r="T1062" s="65">
        <v>2530</v>
      </c>
      <c r="U1062" s="65">
        <f>VLOOKUP(D1062,资产包数据!B:N,13,0)</f>
        <v>78.02</v>
      </c>
      <c r="V1062" s="65" t="s">
        <v>3223</v>
      </c>
    </row>
    <row r="1063" ht="15" spans="1:22">
      <c r="A1063" s="65" t="s">
        <v>178</v>
      </c>
      <c r="B1063" s="65" t="s">
        <v>68</v>
      </c>
      <c r="C1063" s="65" t="s">
        <v>35</v>
      </c>
      <c r="D1063" s="65" t="s">
        <v>3224</v>
      </c>
      <c r="E1063" s="65" t="s">
        <v>3225</v>
      </c>
      <c r="F1063" s="65" t="s">
        <v>1935</v>
      </c>
      <c r="G1063" s="65" t="s">
        <v>1935</v>
      </c>
      <c r="H1063" s="65" t="s">
        <v>72</v>
      </c>
      <c r="I1063" s="65" t="s">
        <v>1935</v>
      </c>
      <c r="J1063" s="65" t="s">
        <v>3198</v>
      </c>
      <c r="K1063" s="71">
        <v>44774</v>
      </c>
      <c r="L1063" s="65" t="s">
        <v>1937</v>
      </c>
      <c r="M1063" s="65" t="s">
        <v>1938</v>
      </c>
      <c r="N1063" s="65">
        <v>114000</v>
      </c>
      <c r="O1063" s="65" t="s">
        <v>1939</v>
      </c>
      <c r="P1063" s="65">
        <f>VLOOKUP(D1063,资产包数据!B:G,5,0)</f>
        <v>60</v>
      </c>
      <c r="Q1063" s="65">
        <v>2530</v>
      </c>
      <c r="R1063" s="65"/>
      <c r="S1063" s="65">
        <v>2530</v>
      </c>
      <c r="T1063" s="65">
        <v>2530</v>
      </c>
      <c r="U1063" s="65">
        <f>VLOOKUP(D1063,资产包数据!B:N,13,0)</f>
        <v>78.02</v>
      </c>
      <c r="V1063" s="65" t="s">
        <v>3226</v>
      </c>
    </row>
    <row r="1064" ht="15" spans="1:22">
      <c r="A1064" s="65" t="s">
        <v>178</v>
      </c>
      <c r="B1064" s="65" t="s">
        <v>68</v>
      </c>
      <c r="C1064" s="65" t="s">
        <v>35</v>
      </c>
      <c r="D1064" s="65" t="s">
        <v>3227</v>
      </c>
      <c r="E1064" s="65" t="s">
        <v>3228</v>
      </c>
      <c r="F1064" s="65" t="s">
        <v>1935</v>
      </c>
      <c r="G1064" s="65" t="s">
        <v>1935</v>
      </c>
      <c r="H1064" s="65" t="s">
        <v>72</v>
      </c>
      <c r="I1064" s="65" t="s">
        <v>1935</v>
      </c>
      <c r="J1064" s="65" t="s">
        <v>2673</v>
      </c>
      <c r="K1064" s="71">
        <v>44743</v>
      </c>
      <c r="L1064" s="65" t="s">
        <v>1937</v>
      </c>
      <c r="M1064" s="65" t="s">
        <v>1938</v>
      </c>
      <c r="N1064" s="65">
        <v>114000</v>
      </c>
      <c r="O1064" s="65" t="s">
        <v>1939</v>
      </c>
      <c r="P1064" s="65">
        <f>VLOOKUP(D1064,资产包数据!B:G,5,0)</f>
        <v>60</v>
      </c>
      <c r="Q1064" s="65">
        <v>2530</v>
      </c>
      <c r="R1064" s="65"/>
      <c r="S1064" s="65">
        <v>5060</v>
      </c>
      <c r="T1064" s="65">
        <v>5060</v>
      </c>
      <c r="U1064" s="65">
        <f>VLOOKUP(D1064,资产包数据!B:N,13,0)</f>
        <v>78.02</v>
      </c>
      <c r="V1064" s="65" t="s">
        <v>2642</v>
      </c>
    </row>
    <row r="1065" ht="15" spans="1:22">
      <c r="A1065" s="65" t="s">
        <v>178</v>
      </c>
      <c r="B1065" s="65" t="s">
        <v>68</v>
      </c>
      <c r="C1065" s="65" t="s">
        <v>35</v>
      </c>
      <c r="D1065" s="65" t="s">
        <v>3229</v>
      </c>
      <c r="E1065" s="65" t="s">
        <v>3230</v>
      </c>
      <c r="F1065" s="65" t="s">
        <v>1935</v>
      </c>
      <c r="G1065" s="65" t="s">
        <v>1935</v>
      </c>
      <c r="H1065" s="65" t="s">
        <v>72</v>
      </c>
      <c r="I1065" s="65" t="s">
        <v>1935</v>
      </c>
      <c r="J1065" s="65" t="s">
        <v>2673</v>
      </c>
      <c r="K1065" s="71">
        <v>44743</v>
      </c>
      <c r="L1065" s="65" t="s">
        <v>1937</v>
      </c>
      <c r="M1065" s="65" t="s">
        <v>1938</v>
      </c>
      <c r="N1065" s="65">
        <v>114000</v>
      </c>
      <c r="O1065" s="65" t="s">
        <v>1939</v>
      </c>
      <c r="P1065" s="65">
        <f>VLOOKUP(D1065,资产包数据!B:G,5,0)</f>
        <v>60</v>
      </c>
      <c r="Q1065" s="65">
        <v>2530</v>
      </c>
      <c r="R1065" s="65"/>
      <c r="S1065" s="65">
        <v>5060</v>
      </c>
      <c r="T1065" s="65">
        <v>5060</v>
      </c>
      <c r="U1065" s="65">
        <f>VLOOKUP(D1065,资产包数据!B:N,13,0)</f>
        <v>78.02</v>
      </c>
      <c r="V1065" s="65" t="s">
        <v>2642</v>
      </c>
    </row>
    <row r="1066" ht="15" spans="1:22">
      <c r="A1066" s="65" t="s">
        <v>178</v>
      </c>
      <c r="B1066" s="65" t="s">
        <v>68</v>
      </c>
      <c r="C1066" s="65" t="s">
        <v>35</v>
      </c>
      <c r="D1066" s="65" t="s">
        <v>3231</v>
      </c>
      <c r="E1066" s="65" t="s">
        <v>3232</v>
      </c>
      <c r="F1066" s="65" t="s">
        <v>1935</v>
      </c>
      <c r="G1066" s="65" t="s">
        <v>1935</v>
      </c>
      <c r="H1066" s="65" t="s">
        <v>72</v>
      </c>
      <c r="I1066" s="65" t="s">
        <v>1935</v>
      </c>
      <c r="J1066" s="65" t="s">
        <v>3198</v>
      </c>
      <c r="K1066" s="71">
        <v>44774</v>
      </c>
      <c r="L1066" s="65" t="s">
        <v>1937</v>
      </c>
      <c r="M1066" s="65" t="s">
        <v>1938</v>
      </c>
      <c r="N1066" s="65">
        <v>114000</v>
      </c>
      <c r="O1066" s="65" t="s">
        <v>1939</v>
      </c>
      <c r="P1066" s="65">
        <f>VLOOKUP(D1066,资产包数据!B:G,5,0)</f>
        <v>60</v>
      </c>
      <c r="Q1066" s="65">
        <v>2530</v>
      </c>
      <c r="R1066" s="65"/>
      <c r="S1066" s="65">
        <v>2530</v>
      </c>
      <c r="T1066" s="65">
        <v>2530</v>
      </c>
      <c r="U1066" s="65">
        <f>VLOOKUP(D1066,资产包数据!B:N,13,0)</f>
        <v>78.02</v>
      </c>
      <c r="V1066" s="65" t="s">
        <v>3233</v>
      </c>
    </row>
    <row r="1067" ht="15" spans="1:22">
      <c r="A1067" s="65" t="s">
        <v>178</v>
      </c>
      <c r="B1067" s="65" t="s">
        <v>68</v>
      </c>
      <c r="C1067" s="65" t="s">
        <v>35</v>
      </c>
      <c r="D1067" s="65" t="s">
        <v>3234</v>
      </c>
      <c r="E1067" s="65" t="s">
        <v>3235</v>
      </c>
      <c r="F1067" s="65" t="s">
        <v>1935</v>
      </c>
      <c r="G1067" s="65" t="s">
        <v>1935</v>
      </c>
      <c r="H1067" s="65" t="s">
        <v>72</v>
      </c>
      <c r="I1067" s="65" t="s">
        <v>1935</v>
      </c>
      <c r="J1067" s="65" t="s">
        <v>2645</v>
      </c>
      <c r="K1067" s="71">
        <v>44767</v>
      </c>
      <c r="L1067" s="65" t="s">
        <v>1937</v>
      </c>
      <c r="M1067" s="65" t="s">
        <v>1938</v>
      </c>
      <c r="N1067" s="65">
        <v>114000</v>
      </c>
      <c r="O1067" s="65" t="s">
        <v>1939</v>
      </c>
      <c r="P1067" s="65">
        <f>VLOOKUP(D1067,资产包数据!B:G,5,0)</f>
        <v>60</v>
      </c>
      <c r="Q1067" s="65">
        <v>2530</v>
      </c>
      <c r="R1067" s="65"/>
      <c r="S1067" s="65">
        <v>5060</v>
      </c>
      <c r="T1067" s="65">
        <v>5060</v>
      </c>
      <c r="U1067" s="65">
        <f>VLOOKUP(D1067,资产包数据!B:N,13,0)</f>
        <v>78.02</v>
      </c>
      <c r="V1067" s="65" t="s">
        <v>3236</v>
      </c>
    </row>
    <row r="1068" ht="15" spans="1:22">
      <c r="A1068" s="65" t="s">
        <v>178</v>
      </c>
      <c r="B1068" s="65" t="s">
        <v>68</v>
      </c>
      <c r="C1068" s="65" t="s">
        <v>35</v>
      </c>
      <c r="D1068" s="65" t="s">
        <v>3237</v>
      </c>
      <c r="E1068" s="65" t="s">
        <v>3238</v>
      </c>
      <c r="F1068" s="65" t="s">
        <v>1935</v>
      </c>
      <c r="G1068" s="65" t="s">
        <v>1935</v>
      </c>
      <c r="H1068" s="65" t="s">
        <v>72</v>
      </c>
      <c r="I1068" s="65" t="s">
        <v>1935</v>
      </c>
      <c r="J1068" s="65" t="s">
        <v>2645</v>
      </c>
      <c r="K1068" s="71">
        <v>44767</v>
      </c>
      <c r="L1068" s="65" t="s">
        <v>1937</v>
      </c>
      <c r="M1068" s="65" t="s">
        <v>1938</v>
      </c>
      <c r="N1068" s="65">
        <v>114000</v>
      </c>
      <c r="O1068" s="65" t="s">
        <v>1939</v>
      </c>
      <c r="P1068" s="65">
        <f>VLOOKUP(D1068,资产包数据!B:G,5,0)</f>
        <v>60</v>
      </c>
      <c r="Q1068" s="65">
        <v>2530</v>
      </c>
      <c r="R1068" s="65"/>
      <c r="S1068" s="65">
        <v>5060</v>
      </c>
      <c r="T1068" s="65">
        <v>5060</v>
      </c>
      <c r="U1068" s="65">
        <f>VLOOKUP(D1068,资产包数据!B:N,13,0)</f>
        <v>78.02</v>
      </c>
      <c r="V1068" s="65" t="s">
        <v>3239</v>
      </c>
    </row>
    <row r="1069" ht="15" spans="1:22">
      <c r="A1069" s="65" t="s">
        <v>178</v>
      </c>
      <c r="B1069" s="65" t="s">
        <v>68</v>
      </c>
      <c r="C1069" s="65" t="s">
        <v>35</v>
      </c>
      <c r="D1069" s="65" t="s">
        <v>3240</v>
      </c>
      <c r="E1069" s="65" t="s">
        <v>3241</v>
      </c>
      <c r="F1069" s="65" t="s">
        <v>1935</v>
      </c>
      <c r="G1069" s="65" t="s">
        <v>1935</v>
      </c>
      <c r="H1069" s="65" t="s">
        <v>72</v>
      </c>
      <c r="I1069" s="65" t="s">
        <v>1935</v>
      </c>
      <c r="J1069" s="65" t="s">
        <v>2634</v>
      </c>
      <c r="K1069" s="71">
        <v>44763</v>
      </c>
      <c r="L1069" s="65" t="s">
        <v>1937</v>
      </c>
      <c r="M1069" s="65" t="s">
        <v>1938</v>
      </c>
      <c r="N1069" s="65">
        <v>114000</v>
      </c>
      <c r="O1069" s="65" t="s">
        <v>1939</v>
      </c>
      <c r="P1069" s="65">
        <f>VLOOKUP(D1069,资产包数据!B:G,5,0)</f>
        <v>60</v>
      </c>
      <c r="Q1069" s="65">
        <v>2530</v>
      </c>
      <c r="R1069" s="65"/>
      <c r="S1069" s="65">
        <v>5060</v>
      </c>
      <c r="T1069" s="65">
        <v>5060</v>
      </c>
      <c r="U1069" s="65">
        <f>VLOOKUP(D1069,资产包数据!B:N,13,0)</f>
        <v>78.02</v>
      </c>
      <c r="V1069" s="65" t="s">
        <v>3242</v>
      </c>
    </row>
    <row r="1070" ht="15" spans="1:22">
      <c r="A1070" s="65" t="s">
        <v>178</v>
      </c>
      <c r="B1070" s="65" t="s">
        <v>68</v>
      </c>
      <c r="C1070" s="65" t="s">
        <v>35</v>
      </c>
      <c r="D1070" s="65" t="s">
        <v>3243</v>
      </c>
      <c r="E1070" s="65" t="s">
        <v>3244</v>
      </c>
      <c r="F1070" s="65" t="s">
        <v>1935</v>
      </c>
      <c r="G1070" s="65" t="s">
        <v>1935</v>
      </c>
      <c r="H1070" s="65" t="s">
        <v>72</v>
      </c>
      <c r="I1070" s="65" t="s">
        <v>1935</v>
      </c>
      <c r="J1070" s="65" t="s">
        <v>3198</v>
      </c>
      <c r="K1070" s="71">
        <v>44774</v>
      </c>
      <c r="L1070" s="65" t="s">
        <v>1937</v>
      </c>
      <c r="M1070" s="65" t="s">
        <v>1938</v>
      </c>
      <c r="N1070" s="65">
        <v>114000</v>
      </c>
      <c r="O1070" s="65" t="s">
        <v>1939</v>
      </c>
      <c r="P1070" s="65">
        <f>VLOOKUP(D1070,资产包数据!B:G,5,0)</f>
        <v>60</v>
      </c>
      <c r="Q1070" s="65">
        <v>2530</v>
      </c>
      <c r="R1070" s="65"/>
      <c r="S1070" s="65">
        <v>2530</v>
      </c>
      <c r="T1070" s="65">
        <v>2530</v>
      </c>
      <c r="U1070" s="65">
        <f>VLOOKUP(D1070,资产包数据!B:N,13,0)</f>
        <v>78.02</v>
      </c>
      <c r="V1070" s="65" t="s">
        <v>3245</v>
      </c>
    </row>
    <row r="1071" ht="15" spans="1:22">
      <c r="A1071" s="65" t="s">
        <v>178</v>
      </c>
      <c r="B1071" s="65" t="s">
        <v>68</v>
      </c>
      <c r="C1071" s="65" t="s">
        <v>35</v>
      </c>
      <c r="D1071" s="65" t="s">
        <v>3246</v>
      </c>
      <c r="E1071" s="65" t="s">
        <v>3247</v>
      </c>
      <c r="F1071" s="65" t="s">
        <v>1935</v>
      </c>
      <c r="G1071" s="65" t="s">
        <v>1935</v>
      </c>
      <c r="H1071" s="65" t="s">
        <v>72</v>
      </c>
      <c r="I1071" s="65" t="s">
        <v>1935</v>
      </c>
      <c r="J1071" s="65" t="s">
        <v>2645</v>
      </c>
      <c r="K1071" s="71">
        <v>44767</v>
      </c>
      <c r="L1071" s="65" t="s">
        <v>1937</v>
      </c>
      <c r="M1071" s="65" t="s">
        <v>1938</v>
      </c>
      <c r="N1071" s="65">
        <v>114000</v>
      </c>
      <c r="O1071" s="65" t="s">
        <v>1939</v>
      </c>
      <c r="P1071" s="65">
        <f>VLOOKUP(D1071,资产包数据!B:G,5,0)</f>
        <v>60</v>
      </c>
      <c r="Q1071" s="65">
        <v>2530</v>
      </c>
      <c r="R1071" s="65"/>
      <c r="S1071" s="65">
        <v>5060</v>
      </c>
      <c r="T1071" s="65">
        <v>5060</v>
      </c>
      <c r="U1071" s="65">
        <f>VLOOKUP(D1071,资产包数据!B:N,13,0)</f>
        <v>78.02</v>
      </c>
      <c r="V1071" s="65" t="s">
        <v>2683</v>
      </c>
    </row>
    <row r="1072" ht="15" spans="1:22">
      <c r="A1072" s="65" t="s">
        <v>178</v>
      </c>
      <c r="B1072" s="65" t="s">
        <v>68</v>
      </c>
      <c r="C1072" s="65" t="s">
        <v>35</v>
      </c>
      <c r="D1072" s="65" t="s">
        <v>3248</v>
      </c>
      <c r="E1072" s="65" t="s">
        <v>3249</v>
      </c>
      <c r="F1072" s="65" t="s">
        <v>1935</v>
      </c>
      <c r="G1072" s="65" t="s">
        <v>1935</v>
      </c>
      <c r="H1072" s="65" t="s">
        <v>72</v>
      </c>
      <c r="I1072" s="65" t="s">
        <v>1935</v>
      </c>
      <c r="J1072" s="65" t="s">
        <v>2659</v>
      </c>
      <c r="K1072" s="71">
        <v>44770</v>
      </c>
      <c r="L1072" s="65" t="s">
        <v>1937</v>
      </c>
      <c r="M1072" s="65" t="s">
        <v>1938</v>
      </c>
      <c r="N1072" s="65">
        <v>114000</v>
      </c>
      <c r="O1072" s="65" t="s">
        <v>1939</v>
      </c>
      <c r="P1072" s="65">
        <f>VLOOKUP(D1072,资产包数据!B:G,5,0)</f>
        <v>60</v>
      </c>
      <c r="Q1072" s="65">
        <v>2530</v>
      </c>
      <c r="R1072" s="65"/>
      <c r="S1072" s="65">
        <v>5060</v>
      </c>
      <c r="T1072" s="65">
        <v>5060</v>
      </c>
      <c r="U1072" s="65">
        <f>VLOOKUP(D1072,资产包数据!B:N,13,0)</f>
        <v>78.02</v>
      </c>
      <c r="V1072" s="65" t="s">
        <v>3250</v>
      </c>
    </row>
    <row r="1073" ht="15" spans="1:22">
      <c r="A1073" s="65" t="s">
        <v>178</v>
      </c>
      <c r="B1073" s="65" t="s">
        <v>68</v>
      </c>
      <c r="C1073" s="65" t="s">
        <v>35</v>
      </c>
      <c r="D1073" s="65" t="s">
        <v>3251</v>
      </c>
      <c r="E1073" s="65" t="s">
        <v>3252</v>
      </c>
      <c r="F1073" s="65" t="s">
        <v>1935</v>
      </c>
      <c r="G1073" s="65" t="s">
        <v>1935</v>
      </c>
      <c r="H1073" s="65" t="s">
        <v>72</v>
      </c>
      <c r="I1073" s="65" t="s">
        <v>1935</v>
      </c>
      <c r="J1073" s="65" t="s">
        <v>1936</v>
      </c>
      <c r="K1073" s="71">
        <v>44760</v>
      </c>
      <c r="L1073" s="65" t="s">
        <v>1937</v>
      </c>
      <c r="M1073" s="65" t="s">
        <v>1938</v>
      </c>
      <c r="N1073" s="65">
        <v>114000</v>
      </c>
      <c r="O1073" s="65" t="s">
        <v>1939</v>
      </c>
      <c r="P1073" s="65">
        <f>VLOOKUP(D1073,资产包数据!B:G,5,0)</f>
        <v>60</v>
      </c>
      <c r="Q1073" s="65">
        <v>2530</v>
      </c>
      <c r="R1073" s="65"/>
      <c r="S1073" s="65">
        <v>5060</v>
      </c>
      <c r="T1073" s="65">
        <v>5060</v>
      </c>
      <c r="U1073" s="65">
        <f>VLOOKUP(D1073,资产包数据!B:N,13,0)</f>
        <v>78.02</v>
      </c>
      <c r="V1073" s="65" t="s">
        <v>3253</v>
      </c>
    </row>
    <row r="1074" ht="15" spans="1:22">
      <c r="A1074" s="65" t="s">
        <v>178</v>
      </c>
      <c r="B1074" s="65" t="s">
        <v>68</v>
      </c>
      <c r="C1074" s="65" t="s">
        <v>35</v>
      </c>
      <c r="D1074" s="65" t="s">
        <v>3254</v>
      </c>
      <c r="E1074" s="65" t="s">
        <v>3255</v>
      </c>
      <c r="F1074" s="65" t="s">
        <v>1935</v>
      </c>
      <c r="G1074" s="65" t="s">
        <v>1935</v>
      </c>
      <c r="H1074" s="65" t="s">
        <v>72</v>
      </c>
      <c r="I1074" s="65" t="s">
        <v>1935</v>
      </c>
      <c r="J1074" s="65" t="s">
        <v>2659</v>
      </c>
      <c r="K1074" s="71">
        <v>44770</v>
      </c>
      <c r="L1074" s="65" t="s">
        <v>1937</v>
      </c>
      <c r="M1074" s="65" t="s">
        <v>1938</v>
      </c>
      <c r="N1074" s="65">
        <v>114000</v>
      </c>
      <c r="O1074" s="65" t="s">
        <v>1939</v>
      </c>
      <c r="P1074" s="65">
        <f>VLOOKUP(D1074,资产包数据!B:G,5,0)</f>
        <v>60</v>
      </c>
      <c r="Q1074" s="65">
        <v>2530</v>
      </c>
      <c r="R1074" s="65"/>
      <c r="S1074" s="65">
        <v>5060</v>
      </c>
      <c r="T1074" s="65">
        <v>5060</v>
      </c>
      <c r="U1074" s="65">
        <f>VLOOKUP(D1074,资产包数据!B:N,13,0)</f>
        <v>78.02</v>
      </c>
      <c r="V1074" s="65" t="s">
        <v>3256</v>
      </c>
    </row>
    <row r="1075" ht="15" spans="1:22">
      <c r="A1075" s="65" t="s">
        <v>178</v>
      </c>
      <c r="B1075" s="65" t="s">
        <v>68</v>
      </c>
      <c r="C1075" s="65" t="s">
        <v>35</v>
      </c>
      <c r="D1075" s="65" t="s">
        <v>3257</v>
      </c>
      <c r="E1075" s="65" t="s">
        <v>3258</v>
      </c>
      <c r="F1075" s="65" t="s">
        <v>1935</v>
      </c>
      <c r="G1075" s="65" t="s">
        <v>1935</v>
      </c>
      <c r="H1075" s="65" t="s">
        <v>72</v>
      </c>
      <c r="I1075" s="65" t="s">
        <v>1935</v>
      </c>
      <c r="J1075" s="65" t="s">
        <v>3198</v>
      </c>
      <c r="K1075" s="71">
        <v>44774</v>
      </c>
      <c r="L1075" s="65" t="s">
        <v>1937</v>
      </c>
      <c r="M1075" s="65" t="s">
        <v>1938</v>
      </c>
      <c r="N1075" s="65">
        <v>114000</v>
      </c>
      <c r="O1075" s="65" t="s">
        <v>1939</v>
      </c>
      <c r="P1075" s="65">
        <f>VLOOKUP(D1075,资产包数据!B:G,5,0)</f>
        <v>60</v>
      </c>
      <c r="Q1075" s="65">
        <v>2530</v>
      </c>
      <c r="R1075" s="65"/>
      <c r="S1075" s="65">
        <v>2530</v>
      </c>
      <c r="T1075" s="65">
        <v>2530</v>
      </c>
      <c r="U1075" s="65">
        <f>VLOOKUP(D1075,资产包数据!B:N,13,0)</f>
        <v>78.02</v>
      </c>
      <c r="V1075" s="65" t="s">
        <v>3259</v>
      </c>
    </row>
    <row r="1076" ht="15" spans="1:22">
      <c r="A1076" s="65" t="s">
        <v>178</v>
      </c>
      <c r="B1076" s="65" t="s">
        <v>68</v>
      </c>
      <c r="C1076" s="65" t="s">
        <v>35</v>
      </c>
      <c r="D1076" s="65" t="s">
        <v>3260</v>
      </c>
      <c r="E1076" s="65" t="s">
        <v>3261</v>
      </c>
      <c r="F1076" s="65" t="s">
        <v>1935</v>
      </c>
      <c r="G1076" s="65" t="s">
        <v>1935</v>
      </c>
      <c r="H1076" s="65" t="s">
        <v>72</v>
      </c>
      <c r="I1076" s="65" t="s">
        <v>1935</v>
      </c>
      <c r="J1076" s="65" t="s">
        <v>2634</v>
      </c>
      <c r="K1076" s="71">
        <v>44763</v>
      </c>
      <c r="L1076" s="65" t="s">
        <v>1937</v>
      </c>
      <c r="M1076" s="65" t="s">
        <v>1938</v>
      </c>
      <c r="N1076" s="65">
        <v>114000</v>
      </c>
      <c r="O1076" s="65" t="s">
        <v>1939</v>
      </c>
      <c r="P1076" s="65">
        <f>VLOOKUP(D1076,资产包数据!B:G,5,0)</f>
        <v>60</v>
      </c>
      <c r="Q1076" s="65">
        <v>2530</v>
      </c>
      <c r="R1076" s="65"/>
      <c r="S1076" s="65">
        <v>5060</v>
      </c>
      <c r="T1076" s="65">
        <v>5060</v>
      </c>
      <c r="U1076" s="65">
        <f>VLOOKUP(D1076,资产包数据!B:N,13,0)</f>
        <v>78.02</v>
      </c>
      <c r="V1076" s="65" t="s">
        <v>3262</v>
      </c>
    </row>
    <row r="1077" ht="15" spans="1:22">
      <c r="A1077" s="65" t="s">
        <v>2751</v>
      </c>
      <c r="B1077" s="65" t="s">
        <v>68</v>
      </c>
      <c r="C1077" s="65" t="s">
        <v>35</v>
      </c>
      <c r="D1077" s="65" t="s">
        <v>3263</v>
      </c>
      <c r="E1077" s="65" t="s">
        <v>3264</v>
      </c>
      <c r="F1077" s="65" t="s">
        <v>1935</v>
      </c>
      <c r="G1077" s="65" t="s">
        <v>1935</v>
      </c>
      <c r="H1077" s="65" t="s">
        <v>72</v>
      </c>
      <c r="I1077" s="65" t="s">
        <v>1935</v>
      </c>
      <c r="J1077" s="65" t="s">
        <v>2659</v>
      </c>
      <c r="K1077" s="71">
        <v>44770</v>
      </c>
      <c r="L1077" s="65" t="s">
        <v>1937</v>
      </c>
      <c r="M1077" s="65" t="s">
        <v>1938</v>
      </c>
      <c r="N1077" s="65">
        <v>114000</v>
      </c>
      <c r="O1077" s="65" t="s">
        <v>1939</v>
      </c>
      <c r="P1077" s="65">
        <f>VLOOKUP(D1077,资产包数据!B:G,5,0)</f>
        <v>60</v>
      </c>
      <c r="Q1077" s="65">
        <v>2530</v>
      </c>
      <c r="R1077" s="65"/>
      <c r="S1077" s="65">
        <v>5060</v>
      </c>
      <c r="T1077" s="65">
        <v>5060</v>
      </c>
      <c r="U1077" s="65">
        <f>VLOOKUP(D1077,资产包数据!B:N,13,0)</f>
        <v>78.02</v>
      </c>
      <c r="V1077" s="65" t="s">
        <v>3265</v>
      </c>
    </row>
    <row r="1078" ht="15" spans="1:22">
      <c r="A1078" s="65" t="s">
        <v>178</v>
      </c>
      <c r="B1078" s="65" t="s">
        <v>68</v>
      </c>
      <c r="C1078" s="65" t="s">
        <v>35</v>
      </c>
      <c r="D1078" s="65" t="s">
        <v>3266</v>
      </c>
      <c r="E1078" s="65" t="s">
        <v>3267</v>
      </c>
      <c r="F1078" s="65" t="s">
        <v>1935</v>
      </c>
      <c r="G1078" s="65" t="s">
        <v>1935</v>
      </c>
      <c r="H1078" s="65" t="s">
        <v>72</v>
      </c>
      <c r="I1078" s="65" t="s">
        <v>1935</v>
      </c>
      <c r="J1078" s="65" t="s">
        <v>3198</v>
      </c>
      <c r="K1078" s="71">
        <v>44774</v>
      </c>
      <c r="L1078" s="65" t="s">
        <v>1937</v>
      </c>
      <c r="M1078" s="65" t="s">
        <v>1938</v>
      </c>
      <c r="N1078" s="65">
        <v>114000</v>
      </c>
      <c r="O1078" s="65" t="s">
        <v>1939</v>
      </c>
      <c r="P1078" s="65">
        <f>VLOOKUP(D1078,资产包数据!B:G,5,0)</f>
        <v>60</v>
      </c>
      <c r="Q1078" s="65">
        <v>2530</v>
      </c>
      <c r="R1078" s="65"/>
      <c r="S1078" s="65">
        <v>2530</v>
      </c>
      <c r="T1078" s="65">
        <v>2530</v>
      </c>
      <c r="U1078" s="65">
        <f>VLOOKUP(D1078,资产包数据!B:N,13,0)</f>
        <v>78.02</v>
      </c>
      <c r="V1078" s="65" t="s">
        <v>3268</v>
      </c>
    </row>
    <row r="1079" ht="15" spans="1:22">
      <c r="A1079" s="65" t="s">
        <v>178</v>
      </c>
      <c r="B1079" s="65" t="s">
        <v>68</v>
      </c>
      <c r="C1079" s="65" t="s">
        <v>35</v>
      </c>
      <c r="D1079" s="65" t="s">
        <v>3269</v>
      </c>
      <c r="E1079" s="65" t="s">
        <v>3270</v>
      </c>
      <c r="F1079" s="65" t="s">
        <v>1935</v>
      </c>
      <c r="G1079" s="65" t="s">
        <v>1935</v>
      </c>
      <c r="H1079" s="65" t="s">
        <v>72</v>
      </c>
      <c r="I1079" s="65" t="s">
        <v>1935</v>
      </c>
      <c r="J1079" s="65" t="s">
        <v>2641</v>
      </c>
      <c r="K1079" s="71">
        <v>44758</v>
      </c>
      <c r="L1079" s="65" t="s">
        <v>1937</v>
      </c>
      <c r="M1079" s="65" t="s">
        <v>1938</v>
      </c>
      <c r="N1079" s="65">
        <v>114000</v>
      </c>
      <c r="O1079" s="65" t="s">
        <v>1939</v>
      </c>
      <c r="P1079" s="65">
        <f>VLOOKUP(D1079,资产包数据!B:G,5,0)</f>
        <v>60</v>
      </c>
      <c r="Q1079" s="65">
        <v>2530</v>
      </c>
      <c r="R1079" s="65"/>
      <c r="S1079" s="65">
        <v>5060</v>
      </c>
      <c r="T1079" s="65">
        <v>5060</v>
      </c>
      <c r="U1079" s="65">
        <f>VLOOKUP(D1079,资产包数据!B:N,13,0)</f>
        <v>78.02</v>
      </c>
      <c r="V1079" s="65" t="s">
        <v>2642</v>
      </c>
    </row>
    <row r="1080" ht="15" spans="1:22">
      <c r="A1080" s="65" t="s">
        <v>178</v>
      </c>
      <c r="B1080" s="65" t="s">
        <v>68</v>
      </c>
      <c r="C1080" s="65" t="s">
        <v>35</v>
      </c>
      <c r="D1080" s="65" t="s">
        <v>3271</v>
      </c>
      <c r="E1080" s="65" t="s">
        <v>3272</v>
      </c>
      <c r="F1080" s="65" t="s">
        <v>1935</v>
      </c>
      <c r="G1080" s="65" t="s">
        <v>1935</v>
      </c>
      <c r="H1080" s="65" t="s">
        <v>72</v>
      </c>
      <c r="I1080" s="65" t="s">
        <v>1935</v>
      </c>
      <c r="J1080" s="65" t="s">
        <v>2941</v>
      </c>
      <c r="K1080" s="71">
        <v>44775</v>
      </c>
      <c r="L1080" s="65" t="s">
        <v>1937</v>
      </c>
      <c r="M1080" s="65" t="s">
        <v>1938</v>
      </c>
      <c r="N1080" s="65">
        <v>114000</v>
      </c>
      <c r="O1080" s="65" t="s">
        <v>1939</v>
      </c>
      <c r="P1080" s="65">
        <f>VLOOKUP(D1080,资产包数据!B:G,5,0)</f>
        <v>60</v>
      </c>
      <c r="Q1080" s="65">
        <v>2530</v>
      </c>
      <c r="R1080" s="65"/>
      <c r="S1080" s="65">
        <v>2530</v>
      </c>
      <c r="T1080" s="65">
        <v>2530</v>
      </c>
      <c r="U1080" s="65">
        <f>VLOOKUP(D1080,资产包数据!B:N,13,0)</f>
        <v>78.02</v>
      </c>
      <c r="V1080" s="65" t="s">
        <v>3273</v>
      </c>
    </row>
    <row r="1081" ht="15" spans="1:22">
      <c r="A1081" s="65" t="s">
        <v>178</v>
      </c>
      <c r="B1081" s="65" t="s">
        <v>68</v>
      </c>
      <c r="C1081" s="65" t="s">
        <v>35</v>
      </c>
      <c r="D1081" s="65" t="s">
        <v>3274</v>
      </c>
      <c r="E1081" s="65" t="s">
        <v>3275</v>
      </c>
      <c r="F1081" s="65" t="s">
        <v>1935</v>
      </c>
      <c r="G1081" s="65" t="s">
        <v>1935</v>
      </c>
      <c r="H1081" s="65" t="s">
        <v>72</v>
      </c>
      <c r="I1081" s="65" t="s">
        <v>1935</v>
      </c>
      <c r="J1081" s="65" t="s">
        <v>2673</v>
      </c>
      <c r="K1081" s="71">
        <v>44743</v>
      </c>
      <c r="L1081" s="65" t="s">
        <v>1937</v>
      </c>
      <c r="M1081" s="65" t="s">
        <v>1938</v>
      </c>
      <c r="N1081" s="65">
        <v>114000</v>
      </c>
      <c r="O1081" s="65" t="s">
        <v>1939</v>
      </c>
      <c r="P1081" s="65">
        <f>VLOOKUP(D1081,资产包数据!B:G,5,0)</f>
        <v>60</v>
      </c>
      <c r="Q1081" s="65">
        <v>2530</v>
      </c>
      <c r="R1081" s="65"/>
      <c r="S1081" s="65">
        <v>5060</v>
      </c>
      <c r="T1081" s="65">
        <v>5060</v>
      </c>
      <c r="U1081" s="65">
        <f>VLOOKUP(D1081,资产包数据!B:N,13,0)</f>
        <v>78.02</v>
      </c>
      <c r="V1081" s="65" t="s">
        <v>3276</v>
      </c>
    </row>
    <row r="1082" ht="15" spans="1:22">
      <c r="A1082" s="65" t="s">
        <v>178</v>
      </c>
      <c r="B1082" s="65" t="s">
        <v>68</v>
      </c>
      <c r="C1082" s="65" t="s">
        <v>35</v>
      </c>
      <c r="D1082" s="65" t="s">
        <v>3277</v>
      </c>
      <c r="E1082" s="65" t="s">
        <v>3278</v>
      </c>
      <c r="F1082" s="65" t="s">
        <v>1935</v>
      </c>
      <c r="G1082" s="65" t="s">
        <v>1935</v>
      </c>
      <c r="H1082" s="65" t="s">
        <v>72</v>
      </c>
      <c r="I1082" s="65" t="s">
        <v>1935</v>
      </c>
      <c r="J1082" s="65" t="s">
        <v>2673</v>
      </c>
      <c r="K1082" s="71">
        <v>44743</v>
      </c>
      <c r="L1082" s="65" t="s">
        <v>1937</v>
      </c>
      <c r="M1082" s="65" t="s">
        <v>1938</v>
      </c>
      <c r="N1082" s="65">
        <v>114000</v>
      </c>
      <c r="O1082" s="65" t="s">
        <v>1939</v>
      </c>
      <c r="P1082" s="65">
        <f>VLOOKUP(D1082,资产包数据!B:G,5,0)</f>
        <v>60</v>
      </c>
      <c r="Q1082" s="65">
        <v>2530</v>
      </c>
      <c r="R1082" s="65"/>
      <c r="S1082" s="65">
        <v>5060</v>
      </c>
      <c r="T1082" s="65">
        <v>5060</v>
      </c>
      <c r="U1082" s="65">
        <f>VLOOKUP(D1082,资产包数据!B:N,13,0)</f>
        <v>78.02</v>
      </c>
      <c r="V1082" s="65" t="s">
        <v>3279</v>
      </c>
    </row>
    <row r="1083" ht="15" spans="1:22">
      <c r="A1083" s="65" t="s">
        <v>178</v>
      </c>
      <c r="B1083" s="65" t="s">
        <v>68</v>
      </c>
      <c r="C1083" s="65" t="s">
        <v>35</v>
      </c>
      <c r="D1083" s="65" t="s">
        <v>3280</v>
      </c>
      <c r="E1083" s="65" t="s">
        <v>3281</v>
      </c>
      <c r="F1083" s="65" t="s">
        <v>1935</v>
      </c>
      <c r="G1083" s="65" t="s">
        <v>1935</v>
      </c>
      <c r="H1083" s="65" t="s">
        <v>72</v>
      </c>
      <c r="I1083" s="65" t="s">
        <v>1935</v>
      </c>
      <c r="J1083" s="65" t="s">
        <v>2634</v>
      </c>
      <c r="K1083" s="71">
        <v>44763</v>
      </c>
      <c r="L1083" s="65" t="s">
        <v>1937</v>
      </c>
      <c r="M1083" s="65" t="s">
        <v>1938</v>
      </c>
      <c r="N1083" s="65">
        <v>114000</v>
      </c>
      <c r="O1083" s="65" t="s">
        <v>1939</v>
      </c>
      <c r="P1083" s="65">
        <f>VLOOKUP(D1083,资产包数据!B:G,5,0)</f>
        <v>60</v>
      </c>
      <c r="Q1083" s="65">
        <v>2530</v>
      </c>
      <c r="R1083" s="65"/>
      <c r="S1083" s="65">
        <v>5060</v>
      </c>
      <c r="T1083" s="65">
        <v>5060</v>
      </c>
      <c r="U1083" s="65">
        <f>VLOOKUP(D1083,资产包数据!B:N,13,0)</f>
        <v>78.02</v>
      </c>
      <c r="V1083" s="65" t="s">
        <v>3282</v>
      </c>
    </row>
    <row r="1084" ht="15" spans="1:22">
      <c r="A1084" s="65" t="s">
        <v>178</v>
      </c>
      <c r="B1084" s="65" t="s">
        <v>68</v>
      </c>
      <c r="C1084" s="65" t="s">
        <v>35</v>
      </c>
      <c r="D1084" s="65" t="s">
        <v>3283</v>
      </c>
      <c r="E1084" s="65" t="s">
        <v>3284</v>
      </c>
      <c r="F1084" s="65" t="s">
        <v>1935</v>
      </c>
      <c r="G1084" s="65" t="s">
        <v>1935</v>
      </c>
      <c r="H1084" s="65" t="s">
        <v>72</v>
      </c>
      <c r="I1084" s="65" t="s">
        <v>1935</v>
      </c>
      <c r="J1084" s="65" t="s">
        <v>2941</v>
      </c>
      <c r="K1084" s="71">
        <v>44775</v>
      </c>
      <c r="L1084" s="65" t="s">
        <v>1937</v>
      </c>
      <c r="M1084" s="65" t="s">
        <v>1938</v>
      </c>
      <c r="N1084" s="65">
        <v>114000</v>
      </c>
      <c r="O1084" s="65" t="s">
        <v>1939</v>
      </c>
      <c r="P1084" s="65">
        <f>VLOOKUP(D1084,资产包数据!B:G,5,0)</f>
        <v>60</v>
      </c>
      <c r="Q1084" s="65">
        <v>2530</v>
      </c>
      <c r="R1084" s="65"/>
      <c r="S1084" s="65">
        <v>2530</v>
      </c>
      <c r="T1084" s="65">
        <v>2530</v>
      </c>
      <c r="U1084" s="65">
        <f>VLOOKUP(D1084,资产包数据!B:N,13,0)</f>
        <v>78.02</v>
      </c>
      <c r="V1084" s="65" t="s">
        <v>3285</v>
      </c>
    </row>
    <row r="1085" ht="15" spans="1:22">
      <c r="A1085" s="65" t="s">
        <v>178</v>
      </c>
      <c r="B1085" s="65" t="s">
        <v>68</v>
      </c>
      <c r="C1085" s="65" t="s">
        <v>35</v>
      </c>
      <c r="D1085" s="65" t="s">
        <v>3286</v>
      </c>
      <c r="E1085" s="65" t="s">
        <v>3287</v>
      </c>
      <c r="F1085" s="65" t="s">
        <v>1935</v>
      </c>
      <c r="G1085" s="65" t="s">
        <v>1935</v>
      </c>
      <c r="H1085" s="65" t="s">
        <v>72</v>
      </c>
      <c r="I1085" s="65" t="s">
        <v>1935</v>
      </c>
      <c r="J1085" s="65" t="s">
        <v>2641</v>
      </c>
      <c r="K1085" s="71">
        <v>44758</v>
      </c>
      <c r="L1085" s="65" t="s">
        <v>1937</v>
      </c>
      <c r="M1085" s="65" t="s">
        <v>1938</v>
      </c>
      <c r="N1085" s="65">
        <v>114000</v>
      </c>
      <c r="O1085" s="65" t="s">
        <v>1939</v>
      </c>
      <c r="P1085" s="65">
        <f>VLOOKUP(D1085,资产包数据!B:G,5,0)</f>
        <v>60</v>
      </c>
      <c r="Q1085" s="65">
        <v>2530</v>
      </c>
      <c r="R1085" s="65"/>
      <c r="S1085" s="65">
        <v>5060</v>
      </c>
      <c r="T1085" s="65">
        <v>5060</v>
      </c>
      <c r="U1085" s="65">
        <f>VLOOKUP(D1085,资产包数据!B:N,13,0)</f>
        <v>78.02</v>
      </c>
      <c r="V1085" s="65" t="s">
        <v>2642</v>
      </c>
    </row>
    <row r="1086" ht="15" spans="1:22">
      <c r="A1086" s="65" t="s">
        <v>178</v>
      </c>
      <c r="B1086" s="65" t="s">
        <v>68</v>
      </c>
      <c r="C1086" s="65" t="s">
        <v>35</v>
      </c>
      <c r="D1086" s="65" t="s">
        <v>3288</v>
      </c>
      <c r="E1086" s="65" t="s">
        <v>3289</v>
      </c>
      <c r="F1086" s="65" t="s">
        <v>1935</v>
      </c>
      <c r="G1086" s="65" t="s">
        <v>1935</v>
      </c>
      <c r="H1086" s="65" t="s">
        <v>72</v>
      </c>
      <c r="I1086" s="65" t="s">
        <v>1935</v>
      </c>
      <c r="J1086" s="65" t="s">
        <v>2641</v>
      </c>
      <c r="K1086" s="71">
        <v>44758</v>
      </c>
      <c r="L1086" s="65" t="s">
        <v>1937</v>
      </c>
      <c r="M1086" s="65" t="s">
        <v>1938</v>
      </c>
      <c r="N1086" s="65">
        <v>114000</v>
      </c>
      <c r="O1086" s="65" t="s">
        <v>1939</v>
      </c>
      <c r="P1086" s="65">
        <f>VLOOKUP(D1086,资产包数据!B:G,5,0)</f>
        <v>60</v>
      </c>
      <c r="Q1086" s="65">
        <v>2530</v>
      </c>
      <c r="R1086" s="65"/>
      <c r="S1086" s="65">
        <v>5060</v>
      </c>
      <c r="T1086" s="65">
        <v>5060</v>
      </c>
      <c r="U1086" s="65">
        <f>VLOOKUP(D1086,资产包数据!B:N,13,0)</f>
        <v>78.02</v>
      </c>
      <c r="V1086" s="65" t="s">
        <v>2642</v>
      </c>
    </row>
    <row r="1087" ht="15" spans="1:22">
      <c r="A1087" s="65" t="s">
        <v>178</v>
      </c>
      <c r="B1087" s="65" t="s">
        <v>68</v>
      </c>
      <c r="C1087" s="65" t="s">
        <v>35</v>
      </c>
      <c r="D1087" s="65" t="s">
        <v>3290</v>
      </c>
      <c r="E1087" s="65" t="s">
        <v>3291</v>
      </c>
      <c r="F1087" s="65" t="s">
        <v>1935</v>
      </c>
      <c r="G1087" s="65" t="s">
        <v>1935</v>
      </c>
      <c r="H1087" s="65" t="s">
        <v>72</v>
      </c>
      <c r="I1087" s="65" t="s">
        <v>1935</v>
      </c>
      <c r="J1087" s="65" t="s">
        <v>2941</v>
      </c>
      <c r="K1087" s="71">
        <v>44775</v>
      </c>
      <c r="L1087" s="65" t="s">
        <v>1937</v>
      </c>
      <c r="M1087" s="65" t="s">
        <v>1938</v>
      </c>
      <c r="N1087" s="65">
        <v>114000</v>
      </c>
      <c r="O1087" s="65" t="s">
        <v>1939</v>
      </c>
      <c r="P1087" s="65">
        <f>VLOOKUP(D1087,资产包数据!B:G,5,0)</f>
        <v>60</v>
      </c>
      <c r="Q1087" s="65">
        <v>2530</v>
      </c>
      <c r="R1087" s="65"/>
      <c r="S1087" s="65">
        <v>2530</v>
      </c>
      <c r="T1087" s="65">
        <v>2530</v>
      </c>
      <c r="U1087" s="65">
        <f>VLOOKUP(D1087,资产包数据!B:N,13,0)</f>
        <v>78.02</v>
      </c>
      <c r="V1087" s="65" t="s">
        <v>3292</v>
      </c>
    </row>
    <row r="1088" ht="15" spans="1:22">
      <c r="A1088" s="65" t="s">
        <v>178</v>
      </c>
      <c r="B1088" s="65" t="s">
        <v>68</v>
      </c>
      <c r="C1088" s="65" t="s">
        <v>35</v>
      </c>
      <c r="D1088" s="65" t="s">
        <v>3293</v>
      </c>
      <c r="E1088" s="65" t="s">
        <v>3294</v>
      </c>
      <c r="F1088" s="65" t="s">
        <v>1935</v>
      </c>
      <c r="G1088" s="65" t="s">
        <v>1935</v>
      </c>
      <c r="H1088" s="65" t="s">
        <v>72</v>
      </c>
      <c r="I1088" s="65" t="s">
        <v>1935</v>
      </c>
      <c r="J1088" s="65" t="s">
        <v>2659</v>
      </c>
      <c r="K1088" s="71">
        <v>44770</v>
      </c>
      <c r="L1088" s="65" t="s">
        <v>1937</v>
      </c>
      <c r="M1088" s="65" t="s">
        <v>1938</v>
      </c>
      <c r="N1088" s="65">
        <v>114000</v>
      </c>
      <c r="O1088" s="65" t="s">
        <v>1939</v>
      </c>
      <c r="P1088" s="65">
        <f>VLOOKUP(D1088,资产包数据!B:G,5,0)</f>
        <v>60</v>
      </c>
      <c r="Q1088" s="65">
        <v>2530</v>
      </c>
      <c r="R1088" s="65"/>
      <c r="S1088" s="65">
        <v>5060</v>
      </c>
      <c r="T1088" s="65">
        <v>5060</v>
      </c>
      <c r="U1088" s="65">
        <f>VLOOKUP(D1088,资产包数据!B:N,13,0)</f>
        <v>78.02</v>
      </c>
      <c r="V1088" s="65" t="s">
        <v>3295</v>
      </c>
    </row>
    <row r="1089" ht="15" spans="1:22">
      <c r="A1089" s="65" t="s">
        <v>178</v>
      </c>
      <c r="B1089" s="65" t="s">
        <v>68</v>
      </c>
      <c r="C1089" s="65" t="s">
        <v>35</v>
      </c>
      <c r="D1089" s="65" t="s">
        <v>3296</v>
      </c>
      <c r="E1089" s="65" t="s">
        <v>3297</v>
      </c>
      <c r="F1089" s="65" t="s">
        <v>1935</v>
      </c>
      <c r="G1089" s="65" t="s">
        <v>1935</v>
      </c>
      <c r="H1089" s="65" t="s">
        <v>72</v>
      </c>
      <c r="I1089" s="65" t="s">
        <v>1935</v>
      </c>
      <c r="J1089" s="65" t="s">
        <v>2645</v>
      </c>
      <c r="K1089" s="71">
        <v>44767</v>
      </c>
      <c r="L1089" s="65" t="s">
        <v>1937</v>
      </c>
      <c r="M1089" s="65" t="s">
        <v>1938</v>
      </c>
      <c r="N1089" s="65">
        <v>114000</v>
      </c>
      <c r="O1089" s="65" t="s">
        <v>1939</v>
      </c>
      <c r="P1089" s="65">
        <f>VLOOKUP(D1089,资产包数据!B:G,5,0)</f>
        <v>60</v>
      </c>
      <c r="Q1089" s="65">
        <v>2530</v>
      </c>
      <c r="R1089" s="65"/>
      <c r="S1089" s="65">
        <v>5060</v>
      </c>
      <c r="T1089" s="65">
        <v>5060</v>
      </c>
      <c r="U1089" s="65">
        <f>VLOOKUP(D1089,资产包数据!B:N,13,0)</f>
        <v>78.02</v>
      </c>
      <c r="V1089" s="65" t="s">
        <v>3298</v>
      </c>
    </row>
    <row r="1090" ht="15" spans="1:22">
      <c r="A1090" s="65" t="s">
        <v>178</v>
      </c>
      <c r="B1090" s="65" t="s">
        <v>68</v>
      </c>
      <c r="C1090" s="65" t="s">
        <v>35</v>
      </c>
      <c r="D1090" s="65" t="s">
        <v>3299</v>
      </c>
      <c r="E1090" s="65" t="s">
        <v>3300</v>
      </c>
      <c r="F1090" s="65" t="s">
        <v>1935</v>
      </c>
      <c r="G1090" s="65" t="s">
        <v>1935</v>
      </c>
      <c r="H1090" s="65" t="s">
        <v>72</v>
      </c>
      <c r="I1090" s="65" t="s">
        <v>1935</v>
      </c>
      <c r="J1090" s="65" t="s">
        <v>2673</v>
      </c>
      <c r="K1090" s="71">
        <v>44743</v>
      </c>
      <c r="L1090" s="65" t="s">
        <v>1937</v>
      </c>
      <c r="M1090" s="65" t="s">
        <v>1938</v>
      </c>
      <c r="N1090" s="65">
        <v>114000</v>
      </c>
      <c r="O1090" s="65" t="s">
        <v>1939</v>
      </c>
      <c r="P1090" s="65">
        <f>VLOOKUP(D1090,资产包数据!B:G,5,0)</f>
        <v>60</v>
      </c>
      <c r="Q1090" s="65">
        <v>2530</v>
      </c>
      <c r="R1090" s="65"/>
      <c r="S1090" s="65">
        <v>5060</v>
      </c>
      <c r="T1090" s="65">
        <v>5060</v>
      </c>
      <c r="U1090" s="65">
        <f>VLOOKUP(D1090,资产包数据!B:N,13,0)</f>
        <v>78.02</v>
      </c>
      <c r="V1090" s="65" t="s">
        <v>3301</v>
      </c>
    </row>
    <row r="1091" ht="15" spans="1:22">
      <c r="A1091" s="65" t="s">
        <v>178</v>
      </c>
      <c r="B1091" s="65" t="s">
        <v>68</v>
      </c>
      <c r="C1091" s="65" t="s">
        <v>35</v>
      </c>
      <c r="D1091" s="65" t="s">
        <v>3302</v>
      </c>
      <c r="E1091" s="65" t="s">
        <v>3303</v>
      </c>
      <c r="F1091" s="65" t="s">
        <v>1935</v>
      </c>
      <c r="G1091" s="65" t="s">
        <v>1935</v>
      </c>
      <c r="H1091" s="65" t="s">
        <v>72</v>
      </c>
      <c r="I1091" s="65" t="s">
        <v>1935</v>
      </c>
      <c r="J1091" s="65" t="s">
        <v>1936</v>
      </c>
      <c r="K1091" s="71">
        <v>44760</v>
      </c>
      <c r="L1091" s="65" t="s">
        <v>1937</v>
      </c>
      <c r="M1091" s="65" t="s">
        <v>1938</v>
      </c>
      <c r="N1091" s="65">
        <v>114000</v>
      </c>
      <c r="O1091" s="65" t="s">
        <v>1939</v>
      </c>
      <c r="P1091" s="65">
        <f>VLOOKUP(D1091,资产包数据!B:G,5,0)</f>
        <v>60</v>
      </c>
      <c r="Q1091" s="65">
        <v>2530</v>
      </c>
      <c r="R1091" s="65"/>
      <c r="S1091" s="65">
        <v>5060</v>
      </c>
      <c r="T1091" s="65">
        <v>5060</v>
      </c>
      <c r="U1091" s="65">
        <f>VLOOKUP(D1091,资产包数据!B:N,13,0)</f>
        <v>78.02</v>
      </c>
      <c r="V1091" s="65" t="s">
        <v>3304</v>
      </c>
    </row>
    <row r="1092" ht="15" spans="1:22">
      <c r="A1092" s="65" t="s">
        <v>178</v>
      </c>
      <c r="B1092" s="65" t="s">
        <v>68</v>
      </c>
      <c r="C1092" s="65" t="s">
        <v>35</v>
      </c>
      <c r="D1092" s="65" t="s">
        <v>3305</v>
      </c>
      <c r="E1092" s="65" t="s">
        <v>3306</v>
      </c>
      <c r="F1092" s="65" t="s">
        <v>1935</v>
      </c>
      <c r="G1092" s="65" t="s">
        <v>1935</v>
      </c>
      <c r="H1092" s="65" t="s">
        <v>72</v>
      </c>
      <c r="I1092" s="65" t="s">
        <v>1935</v>
      </c>
      <c r="J1092" s="65" t="s">
        <v>2659</v>
      </c>
      <c r="K1092" s="71">
        <v>44770</v>
      </c>
      <c r="L1092" s="65" t="s">
        <v>1937</v>
      </c>
      <c r="M1092" s="65" t="s">
        <v>1938</v>
      </c>
      <c r="N1092" s="65">
        <v>114000</v>
      </c>
      <c r="O1092" s="65" t="s">
        <v>1939</v>
      </c>
      <c r="P1092" s="65">
        <f>VLOOKUP(D1092,资产包数据!B:G,5,0)</f>
        <v>60</v>
      </c>
      <c r="Q1092" s="65">
        <v>2530</v>
      </c>
      <c r="R1092" s="65"/>
      <c r="S1092" s="65">
        <v>5060</v>
      </c>
      <c r="T1092" s="65">
        <v>5060</v>
      </c>
      <c r="U1092" s="65">
        <f>VLOOKUP(D1092,资产包数据!B:N,13,0)</f>
        <v>78.02</v>
      </c>
      <c r="V1092" s="65" t="s">
        <v>3307</v>
      </c>
    </row>
    <row r="1093" ht="15" spans="1:22">
      <c r="A1093" s="65" t="s">
        <v>178</v>
      </c>
      <c r="B1093" s="65" t="s">
        <v>68</v>
      </c>
      <c r="C1093" s="65" t="s">
        <v>35</v>
      </c>
      <c r="D1093" s="65" t="s">
        <v>3308</v>
      </c>
      <c r="E1093" s="65" t="s">
        <v>3309</v>
      </c>
      <c r="F1093" s="65" t="s">
        <v>1935</v>
      </c>
      <c r="G1093" s="65" t="s">
        <v>1935</v>
      </c>
      <c r="H1093" s="65" t="s">
        <v>72</v>
      </c>
      <c r="I1093" s="65" t="s">
        <v>1935</v>
      </c>
      <c r="J1093" s="65" t="s">
        <v>2634</v>
      </c>
      <c r="K1093" s="71">
        <v>44763</v>
      </c>
      <c r="L1093" s="65" t="s">
        <v>1937</v>
      </c>
      <c r="M1093" s="65" t="s">
        <v>1938</v>
      </c>
      <c r="N1093" s="65">
        <v>114000</v>
      </c>
      <c r="O1093" s="65" t="s">
        <v>1939</v>
      </c>
      <c r="P1093" s="65">
        <f>VLOOKUP(D1093,资产包数据!B:G,5,0)</f>
        <v>60</v>
      </c>
      <c r="Q1093" s="65">
        <v>2530</v>
      </c>
      <c r="R1093" s="65"/>
      <c r="S1093" s="65">
        <v>5060</v>
      </c>
      <c r="T1093" s="65">
        <v>5060</v>
      </c>
      <c r="U1093" s="65">
        <f>VLOOKUP(D1093,资产包数据!B:N,13,0)</f>
        <v>78.02</v>
      </c>
      <c r="V1093" s="65" t="s">
        <v>3310</v>
      </c>
    </row>
    <row r="1094" ht="15" spans="1:22">
      <c r="A1094" s="65" t="s">
        <v>178</v>
      </c>
      <c r="B1094" s="65" t="s">
        <v>110</v>
      </c>
      <c r="C1094" s="65" t="s">
        <v>35</v>
      </c>
      <c r="D1094" s="65" t="s">
        <v>3311</v>
      </c>
      <c r="E1094" s="65" t="s">
        <v>3312</v>
      </c>
      <c r="F1094" s="65"/>
      <c r="G1094" s="65" t="s">
        <v>1935</v>
      </c>
      <c r="H1094" s="65"/>
      <c r="I1094" s="65" t="s">
        <v>1935</v>
      </c>
      <c r="J1094" s="65"/>
      <c r="K1094" s="65"/>
      <c r="L1094" s="65" t="s">
        <v>1937</v>
      </c>
      <c r="M1094" s="65" t="s">
        <v>1938</v>
      </c>
      <c r="N1094" s="65">
        <v>114000</v>
      </c>
      <c r="O1094" s="65" t="s">
        <v>1939</v>
      </c>
      <c r="P1094" s="65">
        <f>VLOOKUP(D1094,资产包数据!B:G,5,0)</f>
        <v>60</v>
      </c>
      <c r="Q1094" s="65"/>
      <c r="R1094" s="65"/>
      <c r="S1094" s="65"/>
      <c r="T1094" s="65"/>
      <c r="U1094" s="65">
        <f>VLOOKUP(D1094,资产包数据!B:N,13,0)</f>
        <v>78.02</v>
      </c>
      <c r="V1094" s="65"/>
    </row>
    <row r="1095" ht="15" spans="1:22">
      <c r="A1095" s="65" t="s">
        <v>178</v>
      </c>
      <c r="B1095" s="65" t="s">
        <v>68</v>
      </c>
      <c r="C1095" s="65" t="s">
        <v>35</v>
      </c>
      <c r="D1095" s="65" t="s">
        <v>3313</v>
      </c>
      <c r="E1095" s="65" t="s">
        <v>3314</v>
      </c>
      <c r="F1095" s="65" t="s">
        <v>1935</v>
      </c>
      <c r="G1095" s="65" t="s">
        <v>1935</v>
      </c>
      <c r="H1095" s="65" t="s">
        <v>72</v>
      </c>
      <c r="I1095" s="65" t="s">
        <v>1935</v>
      </c>
      <c r="J1095" s="65" t="s">
        <v>1936</v>
      </c>
      <c r="K1095" s="71">
        <v>44760</v>
      </c>
      <c r="L1095" s="65" t="s">
        <v>1937</v>
      </c>
      <c r="M1095" s="65" t="s">
        <v>1938</v>
      </c>
      <c r="N1095" s="65">
        <v>114000</v>
      </c>
      <c r="O1095" s="65" t="s">
        <v>1939</v>
      </c>
      <c r="P1095" s="65">
        <f>VLOOKUP(D1095,资产包数据!B:G,5,0)</f>
        <v>60</v>
      </c>
      <c r="Q1095" s="65">
        <v>2530</v>
      </c>
      <c r="R1095" s="65"/>
      <c r="S1095" s="65">
        <v>5060</v>
      </c>
      <c r="T1095" s="65">
        <v>5060</v>
      </c>
      <c r="U1095" s="65">
        <f>VLOOKUP(D1095,资产包数据!B:N,13,0)</f>
        <v>78.02</v>
      </c>
      <c r="V1095" s="65" t="s">
        <v>3315</v>
      </c>
    </row>
    <row r="1096" ht="15" spans="1:22">
      <c r="A1096" s="65" t="s">
        <v>178</v>
      </c>
      <c r="B1096" s="65" t="s">
        <v>68</v>
      </c>
      <c r="C1096" s="65" t="s">
        <v>35</v>
      </c>
      <c r="D1096" s="65" t="s">
        <v>3316</v>
      </c>
      <c r="E1096" s="65" t="s">
        <v>3317</v>
      </c>
      <c r="F1096" s="65" t="s">
        <v>1935</v>
      </c>
      <c r="G1096" s="65" t="s">
        <v>1935</v>
      </c>
      <c r="H1096" s="65" t="s">
        <v>72</v>
      </c>
      <c r="I1096" s="65" t="s">
        <v>1935</v>
      </c>
      <c r="J1096" s="65" t="s">
        <v>2641</v>
      </c>
      <c r="K1096" s="71">
        <v>44758</v>
      </c>
      <c r="L1096" s="65" t="s">
        <v>1937</v>
      </c>
      <c r="M1096" s="65" t="s">
        <v>1938</v>
      </c>
      <c r="N1096" s="65">
        <v>114000</v>
      </c>
      <c r="O1096" s="65" t="s">
        <v>1939</v>
      </c>
      <c r="P1096" s="65">
        <f>VLOOKUP(D1096,资产包数据!B:G,5,0)</f>
        <v>60</v>
      </c>
      <c r="Q1096" s="65">
        <v>2530</v>
      </c>
      <c r="R1096" s="65"/>
      <c r="S1096" s="65">
        <v>5060</v>
      </c>
      <c r="T1096" s="65">
        <v>5060</v>
      </c>
      <c r="U1096" s="65">
        <f>VLOOKUP(D1096,资产包数据!B:N,13,0)</f>
        <v>77.56</v>
      </c>
      <c r="V1096" s="65" t="s">
        <v>2642</v>
      </c>
    </row>
    <row r="1097" ht="15" spans="1:22">
      <c r="A1097" s="65" t="s">
        <v>178</v>
      </c>
      <c r="B1097" s="65" t="s">
        <v>68</v>
      </c>
      <c r="C1097" s="65" t="s">
        <v>35</v>
      </c>
      <c r="D1097" s="65" t="s">
        <v>3318</v>
      </c>
      <c r="E1097" s="65" t="s">
        <v>3319</v>
      </c>
      <c r="F1097" s="65" t="s">
        <v>1935</v>
      </c>
      <c r="G1097" s="65" t="s">
        <v>1935</v>
      </c>
      <c r="H1097" s="65" t="s">
        <v>72</v>
      </c>
      <c r="I1097" s="65" t="s">
        <v>1935</v>
      </c>
      <c r="J1097" s="65" t="s">
        <v>2641</v>
      </c>
      <c r="K1097" s="71">
        <v>44758</v>
      </c>
      <c r="L1097" s="65" t="s">
        <v>1937</v>
      </c>
      <c r="M1097" s="65" t="s">
        <v>1938</v>
      </c>
      <c r="N1097" s="65">
        <v>114000</v>
      </c>
      <c r="O1097" s="65" t="s">
        <v>1939</v>
      </c>
      <c r="P1097" s="65">
        <f>VLOOKUP(D1097,资产包数据!B:G,5,0)</f>
        <v>60</v>
      </c>
      <c r="Q1097" s="65">
        <v>2530</v>
      </c>
      <c r="R1097" s="65"/>
      <c r="S1097" s="65">
        <v>5060</v>
      </c>
      <c r="T1097" s="65">
        <v>5060</v>
      </c>
      <c r="U1097" s="65">
        <f>VLOOKUP(D1097,资产包数据!B:N,13,0)</f>
        <v>78.02</v>
      </c>
      <c r="V1097" s="65" t="s">
        <v>2642</v>
      </c>
    </row>
    <row r="1098" ht="15" spans="1:22">
      <c r="A1098" s="65" t="s">
        <v>178</v>
      </c>
      <c r="B1098" s="65" t="s">
        <v>68</v>
      </c>
      <c r="C1098" s="65" t="s">
        <v>35</v>
      </c>
      <c r="D1098" s="65" t="s">
        <v>3320</v>
      </c>
      <c r="E1098" s="65" t="s">
        <v>3321</v>
      </c>
      <c r="F1098" s="65" t="s">
        <v>1935</v>
      </c>
      <c r="G1098" s="65" t="s">
        <v>1935</v>
      </c>
      <c r="H1098" s="65" t="s">
        <v>72</v>
      </c>
      <c r="I1098" s="65" t="s">
        <v>1935</v>
      </c>
      <c r="J1098" s="65" t="s">
        <v>2673</v>
      </c>
      <c r="K1098" s="71">
        <v>44743</v>
      </c>
      <c r="L1098" s="65" t="s">
        <v>1937</v>
      </c>
      <c r="M1098" s="65" t="s">
        <v>1938</v>
      </c>
      <c r="N1098" s="65">
        <v>114000</v>
      </c>
      <c r="O1098" s="65" t="s">
        <v>1939</v>
      </c>
      <c r="P1098" s="65">
        <f>VLOOKUP(D1098,资产包数据!B:G,5,0)</f>
        <v>60</v>
      </c>
      <c r="Q1098" s="65">
        <v>2530</v>
      </c>
      <c r="R1098" s="65"/>
      <c r="S1098" s="65">
        <v>5060</v>
      </c>
      <c r="T1098" s="65">
        <v>5060</v>
      </c>
      <c r="U1098" s="65">
        <f>VLOOKUP(D1098,资产包数据!B:N,13,0)</f>
        <v>78.02</v>
      </c>
      <c r="V1098" s="65" t="s">
        <v>2642</v>
      </c>
    </row>
    <row r="1099" ht="15" spans="1:22">
      <c r="A1099" s="65" t="s">
        <v>178</v>
      </c>
      <c r="B1099" s="65" t="s">
        <v>68</v>
      </c>
      <c r="C1099" s="65" t="s">
        <v>35</v>
      </c>
      <c r="D1099" s="65" t="s">
        <v>3322</v>
      </c>
      <c r="E1099" s="65" t="s">
        <v>3323</v>
      </c>
      <c r="F1099" s="65" t="s">
        <v>1935</v>
      </c>
      <c r="G1099" s="65" t="s">
        <v>1935</v>
      </c>
      <c r="H1099" s="65" t="s">
        <v>72</v>
      </c>
      <c r="I1099" s="65" t="s">
        <v>1935</v>
      </c>
      <c r="J1099" s="65" t="s">
        <v>2659</v>
      </c>
      <c r="K1099" s="71">
        <v>44770</v>
      </c>
      <c r="L1099" s="65" t="s">
        <v>1937</v>
      </c>
      <c r="M1099" s="65" t="s">
        <v>1938</v>
      </c>
      <c r="N1099" s="65">
        <v>114000</v>
      </c>
      <c r="O1099" s="65" t="s">
        <v>1939</v>
      </c>
      <c r="P1099" s="65">
        <f>VLOOKUP(D1099,资产包数据!B:G,5,0)</f>
        <v>60</v>
      </c>
      <c r="Q1099" s="65">
        <v>2530</v>
      </c>
      <c r="R1099" s="65"/>
      <c r="S1099" s="65">
        <v>5060</v>
      </c>
      <c r="T1099" s="65">
        <v>5060</v>
      </c>
      <c r="U1099" s="65">
        <f>VLOOKUP(D1099,资产包数据!B:N,13,0)</f>
        <v>78.02</v>
      </c>
      <c r="V1099" s="65" t="s">
        <v>3324</v>
      </c>
    </row>
    <row r="1100" ht="15" spans="1:22">
      <c r="A1100" s="65" t="s">
        <v>178</v>
      </c>
      <c r="B1100" s="65" t="s">
        <v>68</v>
      </c>
      <c r="C1100" s="65" t="s">
        <v>35</v>
      </c>
      <c r="D1100" s="65" t="s">
        <v>3325</v>
      </c>
      <c r="E1100" s="65" t="s">
        <v>3326</v>
      </c>
      <c r="F1100" s="65" t="s">
        <v>1935</v>
      </c>
      <c r="G1100" s="65" t="s">
        <v>1935</v>
      </c>
      <c r="H1100" s="65" t="s">
        <v>72</v>
      </c>
      <c r="I1100" s="65" t="s">
        <v>1935</v>
      </c>
      <c r="J1100" s="65" t="s">
        <v>2634</v>
      </c>
      <c r="K1100" s="71">
        <v>44763</v>
      </c>
      <c r="L1100" s="65" t="s">
        <v>1937</v>
      </c>
      <c r="M1100" s="65" t="s">
        <v>1938</v>
      </c>
      <c r="N1100" s="65">
        <v>114000</v>
      </c>
      <c r="O1100" s="65" t="s">
        <v>1939</v>
      </c>
      <c r="P1100" s="65">
        <f>VLOOKUP(D1100,资产包数据!B:G,5,0)</f>
        <v>60</v>
      </c>
      <c r="Q1100" s="65">
        <v>2530</v>
      </c>
      <c r="R1100" s="65"/>
      <c r="S1100" s="65">
        <v>5060</v>
      </c>
      <c r="T1100" s="65">
        <v>5060</v>
      </c>
      <c r="U1100" s="65">
        <f>VLOOKUP(D1100,资产包数据!B:N,13,0)</f>
        <v>78.02</v>
      </c>
      <c r="V1100" s="65" t="s">
        <v>3327</v>
      </c>
    </row>
    <row r="1101" ht="15" spans="1:22">
      <c r="A1101" s="65" t="s">
        <v>178</v>
      </c>
      <c r="B1101" s="65" t="s">
        <v>68</v>
      </c>
      <c r="C1101" s="65" t="s">
        <v>35</v>
      </c>
      <c r="D1101" s="65" t="s">
        <v>3328</v>
      </c>
      <c r="E1101" s="65" t="s">
        <v>3329</v>
      </c>
      <c r="F1101" s="65" t="s">
        <v>1935</v>
      </c>
      <c r="G1101" s="65" t="s">
        <v>1935</v>
      </c>
      <c r="H1101" s="65" t="s">
        <v>72</v>
      </c>
      <c r="I1101" s="65" t="s">
        <v>1935</v>
      </c>
      <c r="J1101" s="65" t="s">
        <v>2634</v>
      </c>
      <c r="K1101" s="71">
        <v>44763</v>
      </c>
      <c r="L1101" s="65" t="s">
        <v>1937</v>
      </c>
      <c r="M1101" s="65" t="s">
        <v>1938</v>
      </c>
      <c r="N1101" s="65">
        <v>114000</v>
      </c>
      <c r="O1101" s="65" t="s">
        <v>1939</v>
      </c>
      <c r="P1101" s="65">
        <f>VLOOKUP(D1101,资产包数据!B:G,5,0)</f>
        <v>60</v>
      </c>
      <c r="Q1101" s="65">
        <v>2530</v>
      </c>
      <c r="R1101" s="65"/>
      <c r="S1101" s="65">
        <v>5060</v>
      </c>
      <c r="T1101" s="65">
        <v>5060</v>
      </c>
      <c r="U1101" s="65">
        <f>VLOOKUP(D1101,资产包数据!B:N,13,0)</f>
        <v>78.02</v>
      </c>
      <c r="V1101" s="65" t="s">
        <v>3330</v>
      </c>
    </row>
    <row r="1102" ht="15" spans="1:22">
      <c r="A1102" s="65" t="s">
        <v>178</v>
      </c>
      <c r="B1102" s="65" t="s">
        <v>68</v>
      </c>
      <c r="C1102" s="65" t="s">
        <v>35</v>
      </c>
      <c r="D1102" s="65" t="s">
        <v>3331</v>
      </c>
      <c r="E1102" s="65" t="s">
        <v>3332</v>
      </c>
      <c r="F1102" s="65" t="s">
        <v>1935</v>
      </c>
      <c r="G1102" s="65" t="s">
        <v>1935</v>
      </c>
      <c r="H1102" s="65" t="s">
        <v>72</v>
      </c>
      <c r="I1102" s="65" t="s">
        <v>1935</v>
      </c>
      <c r="J1102" s="65" t="s">
        <v>2634</v>
      </c>
      <c r="K1102" s="71">
        <v>44763</v>
      </c>
      <c r="L1102" s="65" t="s">
        <v>1937</v>
      </c>
      <c r="M1102" s="65" t="s">
        <v>1938</v>
      </c>
      <c r="N1102" s="65">
        <v>114000</v>
      </c>
      <c r="O1102" s="65" t="s">
        <v>1939</v>
      </c>
      <c r="P1102" s="65">
        <f>VLOOKUP(D1102,资产包数据!B:G,5,0)</f>
        <v>60</v>
      </c>
      <c r="Q1102" s="65">
        <v>2530</v>
      </c>
      <c r="R1102" s="65"/>
      <c r="S1102" s="65">
        <v>5060</v>
      </c>
      <c r="T1102" s="65">
        <v>5060</v>
      </c>
      <c r="U1102" s="65">
        <f>VLOOKUP(D1102,资产包数据!B:N,13,0)</f>
        <v>78.02</v>
      </c>
      <c r="V1102" s="65" t="s">
        <v>3333</v>
      </c>
    </row>
    <row r="1103" ht="15" spans="1:22">
      <c r="A1103" s="65" t="s">
        <v>178</v>
      </c>
      <c r="B1103" s="65" t="s">
        <v>68</v>
      </c>
      <c r="C1103" s="65" t="s">
        <v>35</v>
      </c>
      <c r="D1103" s="65" t="s">
        <v>3334</v>
      </c>
      <c r="E1103" s="65" t="s">
        <v>3335</v>
      </c>
      <c r="F1103" s="65" t="s">
        <v>1935</v>
      </c>
      <c r="G1103" s="65" t="s">
        <v>1935</v>
      </c>
      <c r="H1103" s="65" t="s">
        <v>72</v>
      </c>
      <c r="I1103" s="65" t="s">
        <v>1935</v>
      </c>
      <c r="J1103" s="65" t="s">
        <v>2634</v>
      </c>
      <c r="K1103" s="71">
        <v>44763</v>
      </c>
      <c r="L1103" s="65" t="s">
        <v>1937</v>
      </c>
      <c r="M1103" s="65" t="s">
        <v>1938</v>
      </c>
      <c r="N1103" s="65">
        <v>114000</v>
      </c>
      <c r="O1103" s="65" t="s">
        <v>1939</v>
      </c>
      <c r="P1103" s="65">
        <f>VLOOKUP(D1103,资产包数据!B:G,5,0)</f>
        <v>60</v>
      </c>
      <c r="Q1103" s="65">
        <v>2530</v>
      </c>
      <c r="R1103" s="65"/>
      <c r="S1103" s="65">
        <v>5060</v>
      </c>
      <c r="T1103" s="65">
        <v>5060</v>
      </c>
      <c r="U1103" s="65">
        <f>VLOOKUP(D1103,资产包数据!B:N,13,0)</f>
        <v>78.02</v>
      </c>
      <c r="V1103" s="65" t="s">
        <v>3336</v>
      </c>
    </row>
    <row r="1104" ht="15" spans="1:22">
      <c r="A1104" s="65" t="s">
        <v>178</v>
      </c>
      <c r="B1104" s="65" t="s">
        <v>68</v>
      </c>
      <c r="C1104" s="65" t="s">
        <v>35</v>
      </c>
      <c r="D1104" s="65" t="s">
        <v>3337</v>
      </c>
      <c r="E1104" s="65" t="s">
        <v>3338</v>
      </c>
      <c r="F1104" s="65" t="s">
        <v>1935</v>
      </c>
      <c r="G1104" s="65" t="s">
        <v>1935</v>
      </c>
      <c r="H1104" s="65" t="s">
        <v>72</v>
      </c>
      <c r="I1104" s="65" t="s">
        <v>1935</v>
      </c>
      <c r="J1104" s="65" t="s">
        <v>2659</v>
      </c>
      <c r="K1104" s="71">
        <v>44770</v>
      </c>
      <c r="L1104" s="65" t="s">
        <v>1937</v>
      </c>
      <c r="M1104" s="65" t="s">
        <v>1938</v>
      </c>
      <c r="N1104" s="65">
        <v>114000</v>
      </c>
      <c r="O1104" s="65" t="s">
        <v>1939</v>
      </c>
      <c r="P1104" s="65">
        <f>VLOOKUP(D1104,资产包数据!B:G,5,0)</f>
        <v>60</v>
      </c>
      <c r="Q1104" s="65">
        <v>2530</v>
      </c>
      <c r="R1104" s="65"/>
      <c r="S1104" s="65">
        <v>5060</v>
      </c>
      <c r="T1104" s="65">
        <v>5060</v>
      </c>
      <c r="U1104" s="65">
        <f>VLOOKUP(D1104,资产包数据!B:N,13,0)</f>
        <v>78.02</v>
      </c>
      <c r="V1104" s="65" t="s">
        <v>3339</v>
      </c>
    </row>
    <row r="1105" ht="15" spans="1:22">
      <c r="A1105" s="65" t="s">
        <v>178</v>
      </c>
      <c r="B1105" s="65" t="s">
        <v>68</v>
      </c>
      <c r="C1105" s="65" t="s">
        <v>35</v>
      </c>
      <c r="D1105" s="65" t="s">
        <v>3340</v>
      </c>
      <c r="E1105" s="65" t="s">
        <v>3341</v>
      </c>
      <c r="F1105" s="65" t="s">
        <v>1935</v>
      </c>
      <c r="G1105" s="65" t="s">
        <v>1935</v>
      </c>
      <c r="H1105" s="65" t="s">
        <v>72</v>
      </c>
      <c r="I1105" s="65" t="s">
        <v>1935</v>
      </c>
      <c r="J1105" s="65" t="s">
        <v>2645</v>
      </c>
      <c r="K1105" s="71">
        <v>44767</v>
      </c>
      <c r="L1105" s="65" t="s">
        <v>1937</v>
      </c>
      <c r="M1105" s="65" t="s">
        <v>1938</v>
      </c>
      <c r="N1105" s="65">
        <v>114000</v>
      </c>
      <c r="O1105" s="65" t="s">
        <v>1939</v>
      </c>
      <c r="P1105" s="65">
        <f>VLOOKUP(D1105,资产包数据!B:G,5,0)</f>
        <v>60</v>
      </c>
      <c r="Q1105" s="65">
        <v>2530</v>
      </c>
      <c r="R1105" s="65"/>
      <c r="S1105" s="65">
        <v>5060</v>
      </c>
      <c r="T1105" s="65">
        <v>5060</v>
      </c>
      <c r="U1105" s="65">
        <f>VLOOKUP(D1105,资产包数据!B:N,13,0)</f>
        <v>78.02</v>
      </c>
      <c r="V1105" s="65" t="s">
        <v>3342</v>
      </c>
    </row>
    <row r="1106" ht="15" spans="1:22">
      <c r="A1106" s="65" t="s">
        <v>178</v>
      </c>
      <c r="B1106" s="65" t="s">
        <v>68</v>
      </c>
      <c r="C1106" s="65" t="s">
        <v>35</v>
      </c>
      <c r="D1106" s="65" t="s">
        <v>3343</v>
      </c>
      <c r="E1106" s="65" t="s">
        <v>3344</v>
      </c>
      <c r="F1106" s="65" t="s">
        <v>1935</v>
      </c>
      <c r="G1106" s="65" t="s">
        <v>1935</v>
      </c>
      <c r="H1106" s="65" t="s">
        <v>72</v>
      </c>
      <c r="I1106" s="65" t="s">
        <v>1935</v>
      </c>
      <c r="J1106" s="65" t="s">
        <v>2641</v>
      </c>
      <c r="K1106" s="71">
        <v>44758</v>
      </c>
      <c r="L1106" s="65" t="s">
        <v>1937</v>
      </c>
      <c r="M1106" s="65" t="s">
        <v>1938</v>
      </c>
      <c r="N1106" s="65">
        <v>114000</v>
      </c>
      <c r="O1106" s="65" t="s">
        <v>1939</v>
      </c>
      <c r="P1106" s="65">
        <f>VLOOKUP(D1106,资产包数据!B:G,5,0)</f>
        <v>60</v>
      </c>
      <c r="Q1106" s="65">
        <v>2530</v>
      </c>
      <c r="R1106" s="65"/>
      <c r="S1106" s="65">
        <v>5060</v>
      </c>
      <c r="T1106" s="65">
        <v>5060</v>
      </c>
      <c r="U1106" s="65">
        <f>VLOOKUP(D1106,资产包数据!B:N,13,0)</f>
        <v>78.02</v>
      </c>
      <c r="V1106" s="65" t="s">
        <v>3345</v>
      </c>
    </row>
    <row r="1107" ht="15" spans="1:22">
      <c r="A1107" s="65" t="s">
        <v>2751</v>
      </c>
      <c r="B1107" s="65" t="s">
        <v>68</v>
      </c>
      <c r="C1107" s="65" t="s">
        <v>35</v>
      </c>
      <c r="D1107" s="65" t="s">
        <v>3346</v>
      </c>
      <c r="E1107" s="65" t="s">
        <v>3347</v>
      </c>
      <c r="F1107" s="65" t="s">
        <v>1935</v>
      </c>
      <c r="G1107" s="65" t="s">
        <v>1935</v>
      </c>
      <c r="H1107" s="65" t="s">
        <v>72</v>
      </c>
      <c r="I1107" s="65" t="s">
        <v>1935</v>
      </c>
      <c r="J1107" s="65" t="s">
        <v>2673</v>
      </c>
      <c r="K1107" s="71">
        <v>44743</v>
      </c>
      <c r="L1107" s="65" t="s">
        <v>1937</v>
      </c>
      <c r="M1107" s="65" t="s">
        <v>1938</v>
      </c>
      <c r="N1107" s="65">
        <v>114000</v>
      </c>
      <c r="O1107" s="65" t="s">
        <v>1939</v>
      </c>
      <c r="P1107" s="65">
        <f>VLOOKUP(D1107,资产包数据!B:G,5,0)</f>
        <v>60</v>
      </c>
      <c r="Q1107" s="65">
        <v>2530</v>
      </c>
      <c r="R1107" s="65"/>
      <c r="S1107" s="65">
        <v>5060</v>
      </c>
      <c r="T1107" s="65">
        <v>5060</v>
      </c>
      <c r="U1107" s="65">
        <f>VLOOKUP(D1107,资产包数据!B:N,13,0)</f>
        <v>78.02</v>
      </c>
      <c r="V1107" s="65" t="s">
        <v>1902</v>
      </c>
    </row>
    <row r="1108" ht="15" spans="1:22">
      <c r="A1108" s="65" t="s">
        <v>178</v>
      </c>
      <c r="B1108" s="65" t="s">
        <v>68</v>
      </c>
      <c r="C1108" s="65" t="s">
        <v>35</v>
      </c>
      <c r="D1108" s="65" t="s">
        <v>3348</v>
      </c>
      <c r="E1108" s="65" t="s">
        <v>3349</v>
      </c>
      <c r="F1108" s="65" t="s">
        <v>1935</v>
      </c>
      <c r="G1108" s="65" t="s">
        <v>1935</v>
      </c>
      <c r="H1108" s="65" t="s">
        <v>72</v>
      </c>
      <c r="I1108" s="65" t="s">
        <v>1935</v>
      </c>
      <c r="J1108" s="65" t="s">
        <v>2673</v>
      </c>
      <c r="K1108" s="71">
        <v>44743</v>
      </c>
      <c r="L1108" s="65" t="s">
        <v>1937</v>
      </c>
      <c r="M1108" s="65" t="s">
        <v>1938</v>
      </c>
      <c r="N1108" s="65">
        <v>114000</v>
      </c>
      <c r="O1108" s="65" t="s">
        <v>1939</v>
      </c>
      <c r="P1108" s="65">
        <f>VLOOKUP(D1108,资产包数据!B:G,5,0)</f>
        <v>60</v>
      </c>
      <c r="Q1108" s="65">
        <v>2530</v>
      </c>
      <c r="R1108" s="65"/>
      <c r="S1108" s="65">
        <v>5060</v>
      </c>
      <c r="T1108" s="65">
        <v>5060</v>
      </c>
      <c r="U1108" s="65">
        <f>VLOOKUP(D1108,资产包数据!B:N,13,0)</f>
        <v>78.02</v>
      </c>
      <c r="V1108" s="65" t="s">
        <v>2642</v>
      </c>
    </row>
    <row r="1109" ht="15" spans="1:22">
      <c r="A1109" s="65" t="s">
        <v>178</v>
      </c>
      <c r="B1109" s="65" t="s">
        <v>68</v>
      </c>
      <c r="C1109" s="65" t="s">
        <v>35</v>
      </c>
      <c r="D1109" s="65" t="s">
        <v>3350</v>
      </c>
      <c r="E1109" s="65" t="s">
        <v>3351</v>
      </c>
      <c r="F1109" s="65" t="s">
        <v>1935</v>
      </c>
      <c r="G1109" s="65" t="s">
        <v>1935</v>
      </c>
      <c r="H1109" s="65" t="s">
        <v>72</v>
      </c>
      <c r="I1109" s="65" t="s">
        <v>1935</v>
      </c>
      <c r="J1109" s="65" t="s">
        <v>2659</v>
      </c>
      <c r="K1109" s="71">
        <v>44770</v>
      </c>
      <c r="L1109" s="65" t="s">
        <v>1937</v>
      </c>
      <c r="M1109" s="65" t="s">
        <v>1938</v>
      </c>
      <c r="N1109" s="65">
        <v>114000</v>
      </c>
      <c r="O1109" s="65" t="s">
        <v>1939</v>
      </c>
      <c r="P1109" s="65">
        <f>VLOOKUP(D1109,资产包数据!B:G,5,0)</f>
        <v>60</v>
      </c>
      <c r="Q1109" s="65">
        <v>2530</v>
      </c>
      <c r="R1109" s="65"/>
      <c r="S1109" s="65">
        <v>5060</v>
      </c>
      <c r="T1109" s="65">
        <v>5060</v>
      </c>
      <c r="U1109" s="65">
        <f>VLOOKUP(D1109,资产包数据!B:N,13,0)</f>
        <v>78.02</v>
      </c>
      <c r="V1109" s="65" t="s">
        <v>3352</v>
      </c>
    </row>
    <row r="1110" ht="15" spans="1:22">
      <c r="A1110" s="65" t="s">
        <v>178</v>
      </c>
      <c r="B1110" s="65" t="s">
        <v>68</v>
      </c>
      <c r="C1110" s="65" t="s">
        <v>35</v>
      </c>
      <c r="D1110" s="65" t="s">
        <v>3353</v>
      </c>
      <c r="E1110" s="65" t="s">
        <v>3354</v>
      </c>
      <c r="F1110" s="65" t="s">
        <v>1935</v>
      </c>
      <c r="G1110" s="65" t="s">
        <v>1935</v>
      </c>
      <c r="H1110" s="65" t="s">
        <v>72</v>
      </c>
      <c r="I1110" s="65" t="s">
        <v>1935</v>
      </c>
      <c r="J1110" s="65" t="s">
        <v>2634</v>
      </c>
      <c r="K1110" s="71">
        <v>44763</v>
      </c>
      <c r="L1110" s="65" t="s">
        <v>1937</v>
      </c>
      <c r="M1110" s="65" t="s">
        <v>1938</v>
      </c>
      <c r="N1110" s="65">
        <v>114000</v>
      </c>
      <c r="O1110" s="65" t="s">
        <v>1939</v>
      </c>
      <c r="P1110" s="65">
        <f>VLOOKUP(D1110,资产包数据!B:G,5,0)</f>
        <v>60</v>
      </c>
      <c r="Q1110" s="65">
        <v>2530</v>
      </c>
      <c r="R1110" s="65"/>
      <c r="S1110" s="65">
        <v>5060</v>
      </c>
      <c r="T1110" s="65">
        <v>5060</v>
      </c>
      <c r="U1110" s="65">
        <f>VLOOKUP(D1110,资产包数据!B:N,13,0)</f>
        <v>78.02</v>
      </c>
      <c r="V1110" s="65" t="s">
        <v>3355</v>
      </c>
    </row>
    <row r="1111" ht="15" spans="1:22">
      <c r="A1111" s="65" t="s">
        <v>178</v>
      </c>
      <c r="B1111" s="65" t="s">
        <v>68</v>
      </c>
      <c r="C1111" s="65" t="s">
        <v>35</v>
      </c>
      <c r="D1111" s="65" t="s">
        <v>3356</v>
      </c>
      <c r="E1111" s="65" t="s">
        <v>3357</v>
      </c>
      <c r="F1111" s="65" t="s">
        <v>1935</v>
      </c>
      <c r="G1111" s="65" t="s">
        <v>1935</v>
      </c>
      <c r="H1111" s="65" t="s">
        <v>72</v>
      </c>
      <c r="I1111" s="65" t="s">
        <v>1935</v>
      </c>
      <c r="J1111" s="65" t="s">
        <v>1936</v>
      </c>
      <c r="K1111" s="71">
        <v>44760</v>
      </c>
      <c r="L1111" s="65" t="s">
        <v>1937</v>
      </c>
      <c r="M1111" s="65" t="s">
        <v>1938</v>
      </c>
      <c r="N1111" s="65">
        <v>114000</v>
      </c>
      <c r="O1111" s="65" t="s">
        <v>1939</v>
      </c>
      <c r="P1111" s="65">
        <f>VLOOKUP(D1111,资产包数据!B:G,5,0)</f>
        <v>60</v>
      </c>
      <c r="Q1111" s="65">
        <v>2530</v>
      </c>
      <c r="R1111" s="65"/>
      <c r="S1111" s="65">
        <v>5060</v>
      </c>
      <c r="T1111" s="65">
        <v>5060</v>
      </c>
      <c r="U1111" s="65">
        <f>VLOOKUP(D1111,资产包数据!B:N,13,0)</f>
        <v>78.02</v>
      </c>
      <c r="V1111" s="65" t="s">
        <v>3358</v>
      </c>
    </row>
    <row r="1112" ht="15" spans="1:22">
      <c r="A1112" s="65" t="s">
        <v>2751</v>
      </c>
      <c r="B1112" s="65" t="s">
        <v>68</v>
      </c>
      <c r="C1112" s="65" t="s">
        <v>35</v>
      </c>
      <c r="D1112" s="65" t="s">
        <v>3359</v>
      </c>
      <c r="E1112" s="65" t="s">
        <v>3360</v>
      </c>
      <c r="F1112" s="65" t="s">
        <v>1935</v>
      </c>
      <c r="G1112" s="65" t="s">
        <v>1935</v>
      </c>
      <c r="H1112" s="65" t="s">
        <v>72</v>
      </c>
      <c r="I1112" s="65" t="s">
        <v>1935</v>
      </c>
      <c r="J1112" s="65" t="s">
        <v>2659</v>
      </c>
      <c r="K1112" s="71">
        <v>44770</v>
      </c>
      <c r="L1112" s="65" t="s">
        <v>1937</v>
      </c>
      <c r="M1112" s="65" t="s">
        <v>1938</v>
      </c>
      <c r="N1112" s="65">
        <v>114000</v>
      </c>
      <c r="O1112" s="65" t="s">
        <v>1939</v>
      </c>
      <c r="P1112" s="65">
        <f>VLOOKUP(D1112,资产包数据!B:G,5,0)</f>
        <v>60</v>
      </c>
      <c r="Q1112" s="65">
        <v>2530</v>
      </c>
      <c r="R1112" s="65"/>
      <c r="S1112" s="65">
        <v>5060</v>
      </c>
      <c r="T1112" s="65">
        <v>5060</v>
      </c>
      <c r="U1112" s="65">
        <f>VLOOKUP(D1112,资产包数据!B:N,13,0)</f>
        <v>78.02</v>
      </c>
      <c r="V1112" s="65" t="s">
        <v>3361</v>
      </c>
    </row>
    <row r="1113" ht="15" spans="1:22">
      <c r="A1113" s="65" t="s">
        <v>178</v>
      </c>
      <c r="B1113" s="65" t="s">
        <v>68</v>
      </c>
      <c r="C1113" s="65" t="s">
        <v>35</v>
      </c>
      <c r="D1113" s="65" t="s">
        <v>3362</v>
      </c>
      <c r="E1113" s="65" t="s">
        <v>3363</v>
      </c>
      <c r="F1113" s="65" t="s">
        <v>1935</v>
      </c>
      <c r="G1113" s="65" t="s">
        <v>1935</v>
      </c>
      <c r="H1113" s="65" t="s">
        <v>72</v>
      </c>
      <c r="I1113" s="65" t="s">
        <v>1935</v>
      </c>
      <c r="J1113" s="65" t="s">
        <v>2641</v>
      </c>
      <c r="K1113" s="71">
        <v>44758</v>
      </c>
      <c r="L1113" s="65" t="s">
        <v>1937</v>
      </c>
      <c r="M1113" s="65" t="s">
        <v>1938</v>
      </c>
      <c r="N1113" s="65">
        <v>114000</v>
      </c>
      <c r="O1113" s="65" t="s">
        <v>1939</v>
      </c>
      <c r="P1113" s="65">
        <f>VLOOKUP(D1113,资产包数据!B:G,5,0)</f>
        <v>60</v>
      </c>
      <c r="Q1113" s="65">
        <v>2530</v>
      </c>
      <c r="R1113" s="65"/>
      <c r="S1113" s="65">
        <v>5060</v>
      </c>
      <c r="T1113" s="65">
        <v>5060</v>
      </c>
      <c r="U1113" s="65">
        <f>VLOOKUP(D1113,资产包数据!B:N,13,0)</f>
        <v>78.02</v>
      </c>
      <c r="V1113" s="65" t="s">
        <v>2642</v>
      </c>
    </row>
    <row r="1114" ht="15" spans="1:22">
      <c r="A1114" s="65" t="s">
        <v>178</v>
      </c>
      <c r="B1114" s="65" t="s">
        <v>68</v>
      </c>
      <c r="C1114" s="65" t="s">
        <v>35</v>
      </c>
      <c r="D1114" s="65" t="s">
        <v>3364</v>
      </c>
      <c r="E1114" s="65" t="s">
        <v>3365</v>
      </c>
      <c r="F1114" s="65" t="s">
        <v>1935</v>
      </c>
      <c r="G1114" s="65" t="s">
        <v>1935</v>
      </c>
      <c r="H1114" s="65" t="s">
        <v>72</v>
      </c>
      <c r="I1114" s="65" t="s">
        <v>1935</v>
      </c>
      <c r="J1114" s="65" t="s">
        <v>2673</v>
      </c>
      <c r="K1114" s="71">
        <v>44743</v>
      </c>
      <c r="L1114" s="65" t="s">
        <v>1937</v>
      </c>
      <c r="M1114" s="65" t="s">
        <v>1938</v>
      </c>
      <c r="N1114" s="65">
        <v>114000</v>
      </c>
      <c r="O1114" s="65" t="s">
        <v>1939</v>
      </c>
      <c r="P1114" s="65">
        <f>VLOOKUP(D1114,资产包数据!B:G,5,0)</f>
        <v>60</v>
      </c>
      <c r="Q1114" s="65">
        <v>2530</v>
      </c>
      <c r="R1114" s="65"/>
      <c r="S1114" s="65">
        <v>5060</v>
      </c>
      <c r="T1114" s="65">
        <v>5060</v>
      </c>
      <c r="U1114" s="65">
        <f>VLOOKUP(D1114,资产包数据!B:N,13,0)</f>
        <v>78.02</v>
      </c>
      <c r="V1114" s="65" t="s">
        <v>2642</v>
      </c>
    </row>
    <row r="1115" ht="15" spans="1:22">
      <c r="A1115" s="65" t="s">
        <v>178</v>
      </c>
      <c r="B1115" s="65" t="s">
        <v>68</v>
      </c>
      <c r="C1115" s="65" t="s">
        <v>35</v>
      </c>
      <c r="D1115" s="65" t="s">
        <v>3366</v>
      </c>
      <c r="E1115" s="65" t="s">
        <v>3367</v>
      </c>
      <c r="F1115" s="65" t="s">
        <v>1935</v>
      </c>
      <c r="G1115" s="65" t="s">
        <v>1935</v>
      </c>
      <c r="H1115" s="65" t="s">
        <v>72</v>
      </c>
      <c r="I1115" s="65" t="s">
        <v>1935</v>
      </c>
      <c r="J1115" s="65" t="s">
        <v>1936</v>
      </c>
      <c r="K1115" s="71">
        <v>44760</v>
      </c>
      <c r="L1115" s="65" t="s">
        <v>1937</v>
      </c>
      <c r="M1115" s="65" t="s">
        <v>1938</v>
      </c>
      <c r="N1115" s="65">
        <v>114000</v>
      </c>
      <c r="O1115" s="65" t="s">
        <v>1939</v>
      </c>
      <c r="P1115" s="65">
        <f>VLOOKUP(D1115,资产包数据!B:G,5,0)</f>
        <v>60</v>
      </c>
      <c r="Q1115" s="65">
        <v>2530</v>
      </c>
      <c r="R1115" s="65"/>
      <c r="S1115" s="65">
        <v>5060</v>
      </c>
      <c r="T1115" s="65">
        <v>5060</v>
      </c>
      <c r="U1115" s="65">
        <f>VLOOKUP(D1115,资产包数据!B:N,13,0)</f>
        <v>78.02</v>
      </c>
      <c r="V1115" s="65" t="s">
        <v>3368</v>
      </c>
    </row>
    <row r="1116" ht="15" spans="1:22">
      <c r="A1116" s="65" t="s">
        <v>178</v>
      </c>
      <c r="B1116" s="65" t="s">
        <v>68</v>
      </c>
      <c r="C1116" s="65" t="s">
        <v>35</v>
      </c>
      <c r="D1116" s="65" t="s">
        <v>3369</v>
      </c>
      <c r="E1116" s="65" t="s">
        <v>3370</v>
      </c>
      <c r="F1116" s="65" t="s">
        <v>1935</v>
      </c>
      <c r="G1116" s="65" t="s">
        <v>1935</v>
      </c>
      <c r="H1116" s="65" t="s">
        <v>72</v>
      </c>
      <c r="I1116" s="65" t="s">
        <v>1935</v>
      </c>
      <c r="J1116" s="65" t="s">
        <v>2764</v>
      </c>
      <c r="K1116" s="71">
        <v>44756</v>
      </c>
      <c r="L1116" s="65" t="s">
        <v>1937</v>
      </c>
      <c r="M1116" s="65" t="s">
        <v>1938</v>
      </c>
      <c r="N1116" s="65">
        <v>114000</v>
      </c>
      <c r="O1116" s="65" t="s">
        <v>1939</v>
      </c>
      <c r="P1116" s="65">
        <f>VLOOKUP(D1116,资产包数据!B:G,5,0)</f>
        <v>60</v>
      </c>
      <c r="Q1116" s="65">
        <v>2530</v>
      </c>
      <c r="R1116" s="65"/>
      <c r="S1116" s="65">
        <v>5060</v>
      </c>
      <c r="T1116" s="65">
        <v>5060</v>
      </c>
      <c r="U1116" s="65">
        <f>VLOOKUP(D1116,资产包数据!B:N,13,0)</f>
        <v>78.02</v>
      </c>
      <c r="V1116" s="65" t="s">
        <v>3371</v>
      </c>
    </row>
    <row r="1117" ht="15" spans="1:22">
      <c r="A1117" s="65" t="s">
        <v>178</v>
      </c>
      <c r="B1117" s="65" t="s">
        <v>68</v>
      </c>
      <c r="C1117" s="65" t="s">
        <v>35</v>
      </c>
      <c r="D1117" s="65" t="s">
        <v>3372</v>
      </c>
      <c r="E1117" s="65" t="s">
        <v>3373</v>
      </c>
      <c r="F1117" s="65" t="s">
        <v>1935</v>
      </c>
      <c r="G1117" s="65" t="s">
        <v>1935</v>
      </c>
      <c r="H1117" s="65" t="s">
        <v>72</v>
      </c>
      <c r="I1117" s="65" t="s">
        <v>1935</v>
      </c>
      <c r="J1117" s="65" t="s">
        <v>2634</v>
      </c>
      <c r="K1117" s="71">
        <v>44763</v>
      </c>
      <c r="L1117" s="65" t="s">
        <v>1937</v>
      </c>
      <c r="M1117" s="65" t="s">
        <v>1938</v>
      </c>
      <c r="N1117" s="65">
        <v>114000</v>
      </c>
      <c r="O1117" s="65" t="s">
        <v>1939</v>
      </c>
      <c r="P1117" s="65">
        <f>VLOOKUP(D1117,资产包数据!B:G,5,0)</f>
        <v>60</v>
      </c>
      <c r="Q1117" s="65">
        <v>2530</v>
      </c>
      <c r="R1117" s="65"/>
      <c r="S1117" s="65">
        <v>5060</v>
      </c>
      <c r="T1117" s="65">
        <v>5060</v>
      </c>
      <c r="U1117" s="65">
        <f>VLOOKUP(D1117,资产包数据!B:N,13,0)</f>
        <v>78.02</v>
      </c>
      <c r="V1117" s="65" t="s">
        <v>3374</v>
      </c>
    </row>
    <row r="1118" ht="15" spans="1:22">
      <c r="A1118" s="65" t="s">
        <v>178</v>
      </c>
      <c r="B1118" s="65" t="s">
        <v>68</v>
      </c>
      <c r="C1118" s="65" t="s">
        <v>35</v>
      </c>
      <c r="D1118" s="65" t="s">
        <v>3375</v>
      </c>
      <c r="E1118" s="65" t="s">
        <v>3376</v>
      </c>
      <c r="F1118" s="65" t="s">
        <v>1935</v>
      </c>
      <c r="G1118" s="65" t="s">
        <v>1935</v>
      </c>
      <c r="H1118" s="65" t="s">
        <v>72</v>
      </c>
      <c r="I1118" s="65" t="s">
        <v>1935</v>
      </c>
      <c r="J1118" s="65" t="s">
        <v>2659</v>
      </c>
      <c r="K1118" s="71">
        <v>44770</v>
      </c>
      <c r="L1118" s="65" t="s">
        <v>1937</v>
      </c>
      <c r="M1118" s="65" t="s">
        <v>1938</v>
      </c>
      <c r="N1118" s="65">
        <v>114000</v>
      </c>
      <c r="O1118" s="65" t="s">
        <v>1939</v>
      </c>
      <c r="P1118" s="65">
        <f>VLOOKUP(D1118,资产包数据!B:G,5,0)</f>
        <v>60</v>
      </c>
      <c r="Q1118" s="65">
        <v>2530</v>
      </c>
      <c r="R1118" s="65"/>
      <c r="S1118" s="65">
        <v>5060</v>
      </c>
      <c r="T1118" s="65">
        <v>5060</v>
      </c>
      <c r="U1118" s="65">
        <f>VLOOKUP(D1118,资产包数据!B:N,13,0)</f>
        <v>78.02</v>
      </c>
      <c r="V1118" s="65" t="s">
        <v>3377</v>
      </c>
    </row>
    <row r="1119" ht="15" spans="1:22">
      <c r="A1119" s="65" t="s">
        <v>2419</v>
      </c>
      <c r="B1119" s="65" t="s">
        <v>68</v>
      </c>
      <c r="C1119" s="65" t="s">
        <v>35</v>
      </c>
      <c r="D1119" s="65" t="s">
        <v>3378</v>
      </c>
      <c r="E1119" s="65" t="s">
        <v>3379</v>
      </c>
      <c r="F1119" s="65" t="s">
        <v>2422</v>
      </c>
      <c r="G1119" s="65" t="s">
        <v>2422</v>
      </c>
      <c r="H1119" s="65" t="s">
        <v>72</v>
      </c>
      <c r="I1119" s="65" t="s">
        <v>2422</v>
      </c>
      <c r="J1119" s="65" t="s">
        <v>3026</v>
      </c>
      <c r="K1119" s="71">
        <v>44743</v>
      </c>
      <c r="L1119" s="65" t="s">
        <v>2581</v>
      </c>
      <c r="M1119" s="65" t="s">
        <v>1938</v>
      </c>
      <c r="N1119" s="65">
        <v>114000</v>
      </c>
      <c r="O1119" s="65" t="s">
        <v>1939</v>
      </c>
      <c r="P1119" s="65">
        <f>VLOOKUP(D1119,资产包数据!B:G,5,0)</f>
        <v>60</v>
      </c>
      <c r="Q1119" s="65">
        <v>2530</v>
      </c>
      <c r="R1119" s="65"/>
      <c r="S1119" s="65">
        <v>5060</v>
      </c>
      <c r="T1119" s="65">
        <v>5060</v>
      </c>
      <c r="U1119" s="65">
        <f>VLOOKUP(D1119,资产包数据!B:N,13,0)</f>
        <v>78.02</v>
      </c>
      <c r="V1119" s="65" t="s">
        <v>3380</v>
      </c>
    </row>
    <row r="1120" ht="15" spans="1:22">
      <c r="A1120" s="65" t="s">
        <v>2419</v>
      </c>
      <c r="B1120" s="65" t="s">
        <v>68</v>
      </c>
      <c r="C1120" s="65" t="s">
        <v>35</v>
      </c>
      <c r="D1120" s="65" t="s">
        <v>3381</v>
      </c>
      <c r="E1120" s="65" t="s">
        <v>3382</v>
      </c>
      <c r="F1120" s="65" t="s">
        <v>2422</v>
      </c>
      <c r="G1120" s="65" t="s">
        <v>2422</v>
      </c>
      <c r="H1120" s="65" t="s">
        <v>72</v>
      </c>
      <c r="I1120" s="65" t="s">
        <v>2422</v>
      </c>
      <c r="J1120" s="65" t="s">
        <v>3026</v>
      </c>
      <c r="K1120" s="71">
        <v>44743</v>
      </c>
      <c r="L1120" s="65" t="s">
        <v>2581</v>
      </c>
      <c r="M1120" s="65" t="s">
        <v>1938</v>
      </c>
      <c r="N1120" s="65">
        <v>114000</v>
      </c>
      <c r="O1120" s="65" t="s">
        <v>1939</v>
      </c>
      <c r="P1120" s="65">
        <f>VLOOKUP(D1120,资产包数据!B:G,5,0)</f>
        <v>60</v>
      </c>
      <c r="Q1120" s="65">
        <v>2530</v>
      </c>
      <c r="R1120" s="65"/>
      <c r="S1120" s="65">
        <v>5060</v>
      </c>
      <c r="T1120" s="65">
        <v>5060</v>
      </c>
      <c r="U1120" s="65">
        <f>VLOOKUP(D1120,资产包数据!B:N,13,0)</f>
        <v>78.02</v>
      </c>
      <c r="V1120" s="65" t="s">
        <v>3383</v>
      </c>
    </row>
    <row r="1121" ht="15" spans="1:22">
      <c r="A1121" s="65" t="s">
        <v>2419</v>
      </c>
      <c r="B1121" s="65" t="s">
        <v>68</v>
      </c>
      <c r="C1121" s="65" t="s">
        <v>35</v>
      </c>
      <c r="D1121" s="65" t="s">
        <v>3384</v>
      </c>
      <c r="E1121" s="65" t="s">
        <v>3385</v>
      </c>
      <c r="F1121" s="65" t="s">
        <v>2422</v>
      </c>
      <c r="G1121" s="65" t="s">
        <v>2422</v>
      </c>
      <c r="H1121" s="65" t="s">
        <v>72</v>
      </c>
      <c r="I1121" s="65" t="s">
        <v>2422</v>
      </c>
      <c r="J1121" s="65" t="s">
        <v>3128</v>
      </c>
      <c r="K1121" s="71">
        <v>44756</v>
      </c>
      <c r="L1121" s="65" t="s">
        <v>2992</v>
      </c>
      <c r="M1121" s="65" t="s">
        <v>2993</v>
      </c>
      <c r="N1121" s="65">
        <v>114000</v>
      </c>
      <c r="O1121" s="65" t="s">
        <v>1939</v>
      </c>
      <c r="P1121" s="65">
        <f>VLOOKUP(D1121,资产包数据!B:G,5,0)</f>
        <v>60</v>
      </c>
      <c r="Q1121" s="65">
        <v>2530</v>
      </c>
      <c r="R1121" s="65"/>
      <c r="S1121" s="65">
        <v>5060</v>
      </c>
      <c r="T1121" s="65">
        <v>5060</v>
      </c>
      <c r="U1121" s="65">
        <f>VLOOKUP(D1121,资产包数据!B:N,13,0)</f>
        <v>78.02</v>
      </c>
      <c r="V1121" s="65" t="s">
        <v>85</v>
      </c>
    </row>
    <row r="1122" ht="15" spans="1:22">
      <c r="A1122" s="65" t="s">
        <v>2419</v>
      </c>
      <c r="B1122" s="65" t="s">
        <v>68</v>
      </c>
      <c r="C1122" s="65" t="s">
        <v>35</v>
      </c>
      <c r="D1122" s="65" t="s">
        <v>3386</v>
      </c>
      <c r="E1122" s="65" t="s">
        <v>3387</v>
      </c>
      <c r="F1122" s="65" t="s">
        <v>2422</v>
      </c>
      <c r="G1122" s="65" t="s">
        <v>2422</v>
      </c>
      <c r="H1122" s="65" t="s">
        <v>72</v>
      </c>
      <c r="I1122" s="65" t="s">
        <v>2422</v>
      </c>
      <c r="J1122" s="65" t="s">
        <v>2580</v>
      </c>
      <c r="K1122" s="71">
        <v>44721</v>
      </c>
      <c r="L1122" s="65" t="s">
        <v>2581</v>
      </c>
      <c r="M1122" s="65" t="s">
        <v>1938</v>
      </c>
      <c r="N1122" s="65">
        <v>114000</v>
      </c>
      <c r="O1122" s="65" t="s">
        <v>1939</v>
      </c>
      <c r="P1122" s="65">
        <f>VLOOKUP(D1122,资产包数据!B:G,5,0)</f>
        <v>60</v>
      </c>
      <c r="Q1122" s="65">
        <v>2530</v>
      </c>
      <c r="R1122" s="65"/>
      <c r="S1122" s="65">
        <v>7590</v>
      </c>
      <c r="T1122" s="65">
        <v>7590</v>
      </c>
      <c r="U1122" s="65">
        <f>VLOOKUP(D1122,资产包数据!B:N,13,0)</f>
        <v>78.02</v>
      </c>
      <c r="V1122" s="65" t="s">
        <v>3388</v>
      </c>
    </row>
    <row r="1123" ht="15" spans="1:22">
      <c r="A1123" s="65" t="s">
        <v>2419</v>
      </c>
      <c r="B1123" s="65" t="s">
        <v>68</v>
      </c>
      <c r="C1123" s="65" t="s">
        <v>35</v>
      </c>
      <c r="D1123" s="65" t="s">
        <v>3389</v>
      </c>
      <c r="E1123" s="65" t="s">
        <v>3390</v>
      </c>
      <c r="F1123" s="65" t="s">
        <v>2422</v>
      </c>
      <c r="G1123" s="65" t="s">
        <v>2422</v>
      </c>
      <c r="H1123" s="65" t="s">
        <v>72</v>
      </c>
      <c r="I1123" s="65" t="s">
        <v>2422</v>
      </c>
      <c r="J1123" s="65" t="s">
        <v>3026</v>
      </c>
      <c r="K1123" s="71">
        <v>44743</v>
      </c>
      <c r="L1123" s="65" t="s">
        <v>2581</v>
      </c>
      <c r="M1123" s="65" t="s">
        <v>1938</v>
      </c>
      <c r="N1123" s="65">
        <v>114000</v>
      </c>
      <c r="O1123" s="65" t="s">
        <v>1939</v>
      </c>
      <c r="P1123" s="65">
        <f>VLOOKUP(D1123,资产包数据!B:G,5,0)</f>
        <v>60</v>
      </c>
      <c r="Q1123" s="65">
        <v>2530</v>
      </c>
      <c r="R1123" s="65"/>
      <c r="S1123" s="65">
        <v>5060</v>
      </c>
      <c r="T1123" s="65">
        <v>5060</v>
      </c>
      <c r="U1123" s="65">
        <f>VLOOKUP(D1123,资产包数据!B:N,13,0)</f>
        <v>78.02</v>
      </c>
      <c r="V1123" s="65" t="s">
        <v>3391</v>
      </c>
    </row>
    <row r="1124" ht="15" spans="1:22">
      <c r="A1124" s="65" t="s">
        <v>2419</v>
      </c>
      <c r="B1124" s="65" t="s">
        <v>68</v>
      </c>
      <c r="C1124" s="65" t="s">
        <v>35</v>
      </c>
      <c r="D1124" s="65" t="s">
        <v>3392</v>
      </c>
      <c r="E1124" s="65" t="s">
        <v>3393</v>
      </c>
      <c r="F1124" s="65" t="s">
        <v>2422</v>
      </c>
      <c r="G1124" s="65" t="s">
        <v>2422</v>
      </c>
      <c r="H1124" s="65" t="s">
        <v>72</v>
      </c>
      <c r="I1124" s="65" t="s">
        <v>2422</v>
      </c>
      <c r="J1124" s="65" t="s">
        <v>3128</v>
      </c>
      <c r="K1124" s="71">
        <v>44756</v>
      </c>
      <c r="L1124" s="65" t="s">
        <v>2992</v>
      </c>
      <c r="M1124" s="65" t="s">
        <v>2993</v>
      </c>
      <c r="N1124" s="65">
        <v>114000</v>
      </c>
      <c r="O1124" s="65" t="s">
        <v>1939</v>
      </c>
      <c r="P1124" s="65">
        <f>VLOOKUP(D1124,资产包数据!B:G,5,0)</f>
        <v>60</v>
      </c>
      <c r="Q1124" s="65">
        <v>2530</v>
      </c>
      <c r="R1124" s="65"/>
      <c r="S1124" s="65">
        <v>5060</v>
      </c>
      <c r="T1124" s="65">
        <v>5060</v>
      </c>
      <c r="U1124" s="65">
        <f>VLOOKUP(D1124,资产包数据!B:N,13,0)</f>
        <v>78.02</v>
      </c>
      <c r="V1124" s="65" t="s">
        <v>3394</v>
      </c>
    </row>
    <row r="1125" ht="15" spans="1:22">
      <c r="A1125" s="65" t="s">
        <v>2419</v>
      </c>
      <c r="B1125" s="65" t="s">
        <v>68</v>
      </c>
      <c r="C1125" s="65" t="s">
        <v>35</v>
      </c>
      <c r="D1125" s="65" t="s">
        <v>3395</v>
      </c>
      <c r="E1125" s="65" t="s">
        <v>3396</v>
      </c>
      <c r="F1125" s="65" t="s">
        <v>2422</v>
      </c>
      <c r="G1125" s="65" t="s">
        <v>2422</v>
      </c>
      <c r="H1125" s="65" t="s">
        <v>72</v>
      </c>
      <c r="I1125" s="65" t="s">
        <v>2422</v>
      </c>
      <c r="J1125" s="65" t="s">
        <v>3026</v>
      </c>
      <c r="K1125" s="71">
        <v>44743</v>
      </c>
      <c r="L1125" s="65" t="s">
        <v>2581</v>
      </c>
      <c r="M1125" s="65" t="s">
        <v>1938</v>
      </c>
      <c r="N1125" s="65">
        <v>114000</v>
      </c>
      <c r="O1125" s="65" t="s">
        <v>1939</v>
      </c>
      <c r="P1125" s="65">
        <f>VLOOKUP(D1125,资产包数据!B:G,5,0)</f>
        <v>60</v>
      </c>
      <c r="Q1125" s="65">
        <v>2530</v>
      </c>
      <c r="R1125" s="65"/>
      <c r="S1125" s="65">
        <v>5060</v>
      </c>
      <c r="T1125" s="65">
        <v>5060</v>
      </c>
      <c r="U1125" s="65">
        <f>VLOOKUP(D1125,资产包数据!B:N,13,0)</f>
        <v>78.02</v>
      </c>
      <c r="V1125" s="65" t="s">
        <v>3397</v>
      </c>
    </row>
    <row r="1126" ht="15" spans="1:22">
      <c r="A1126" s="65" t="s">
        <v>2419</v>
      </c>
      <c r="B1126" s="65" t="s">
        <v>68</v>
      </c>
      <c r="C1126" s="65" t="s">
        <v>35</v>
      </c>
      <c r="D1126" s="65" t="s">
        <v>3398</v>
      </c>
      <c r="E1126" s="65" t="s">
        <v>3399</v>
      </c>
      <c r="F1126" s="65" t="s">
        <v>2422</v>
      </c>
      <c r="G1126" s="65" t="s">
        <v>2422</v>
      </c>
      <c r="H1126" s="65" t="s">
        <v>72</v>
      </c>
      <c r="I1126" s="65" t="s">
        <v>2422</v>
      </c>
      <c r="J1126" s="65" t="s">
        <v>3026</v>
      </c>
      <c r="K1126" s="71">
        <v>44743</v>
      </c>
      <c r="L1126" s="65" t="s">
        <v>2581</v>
      </c>
      <c r="M1126" s="65" t="s">
        <v>1938</v>
      </c>
      <c r="N1126" s="65">
        <v>114000</v>
      </c>
      <c r="O1126" s="65" t="s">
        <v>1939</v>
      </c>
      <c r="P1126" s="65">
        <f>VLOOKUP(D1126,资产包数据!B:G,5,0)</f>
        <v>60</v>
      </c>
      <c r="Q1126" s="65">
        <v>2530</v>
      </c>
      <c r="R1126" s="65"/>
      <c r="S1126" s="65">
        <v>5060</v>
      </c>
      <c r="T1126" s="65">
        <v>5060</v>
      </c>
      <c r="U1126" s="65">
        <f>VLOOKUP(D1126,资产包数据!B:N,13,0)</f>
        <v>78.02</v>
      </c>
      <c r="V1126" s="65" t="s">
        <v>85</v>
      </c>
    </row>
    <row r="1127" ht="15" spans="1:22">
      <c r="A1127" s="65" t="s">
        <v>2419</v>
      </c>
      <c r="B1127" s="65" t="s">
        <v>68</v>
      </c>
      <c r="C1127" s="65" t="s">
        <v>35</v>
      </c>
      <c r="D1127" s="65" t="s">
        <v>3400</v>
      </c>
      <c r="E1127" s="65" t="s">
        <v>3401</v>
      </c>
      <c r="F1127" s="65" t="s">
        <v>2422</v>
      </c>
      <c r="G1127" s="65" t="s">
        <v>2422</v>
      </c>
      <c r="H1127" s="65" t="s">
        <v>72</v>
      </c>
      <c r="I1127" s="65" t="s">
        <v>2422</v>
      </c>
      <c r="J1127" s="65" t="s">
        <v>3026</v>
      </c>
      <c r="K1127" s="71">
        <v>44743</v>
      </c>
      <c r="L1127" s="65" t="s">
        <v>2581</v>
      </c>
      <c r="M1127" s="65" t="s">
        <v>1938</v>
      </c>
      <c r="N1127" s="65">
        <v>114000</v>
      </c>
      <c r="O1127" s="65" t="s">
        <v>1939</v>
      </c>
      <c r="P1127" s="65">
        <f>VLOOKUP(D1127,资产包数据!B:G,5,0)</f>
        <v>60</v>
      </c>
      <c r="Q1127" s="65">
        <v>2530</v>
      </c>
      <c r="R1127" s="65"/>
      <c r="S1127" s="65">
        <v>5060</v>
      </c>
      <c r="T1127" s="65">
        <v>5060</v>
      </c>
      <c r="U1127" s="65">
        <f>VLOOKUP(D1127,资产包数据!B:N,13,0)</f>
        <v>78.02</v>
      </c>
      <c r="V1127" s="65" t="s">
        <v>3402</v>
      </c>
    </row>
    <row r="1128" ht="15" spans="1:22">
      <c r="A1128" s="65" t="s">
        <v>178</v>
      </c>
      <c r="B1128" s="65" t="s">
        <v>68</v>
      </c>
      <c r="C1128" s="65" t="s">
        <v>35</v>
      </c>
      <c r="D1128" s="65" t="s">
        <v>3403</v>
      </c>
      <c r="E1128" s="65" t="s">
        <v>3404</v>
      </c>
      <c r="F1128" s="65" t="s">
        <v>1935</v>
      </c>
      <c r="G1128" s="65" t="s">
        <v>1935</v>
      </c>
      <c r="H1128" s="65" t="s">
        <v>72</v>
      </c>
      <c r="I1128" s="65" t="s">
        <v>1935</v>
      </c>
      <c r="J1128" s="65" t="s">
        <v>2645</v>
      </c>
      <c r="K1128" s="71">
        <v>44767</v>
      </c>
      <c r="L1128" s="65" t="s">
        <v>1937</v>
      </c>
      <c r="M1128" s="65" t="s">
        <v>1938</v>
      </c>
      <c r="N1128" s="65">
        <v>114000</v>
      </c>
      <c r="O1128" s="65" t="s">
        <v>1939</v>
      </c>
      <c r="P1128" s="65">
        <f>VLOOKUP(D1128,资产包数据!B:G,5,0)</f>
        <v>60</v>
      </c>
      <c r="Q1128" s="65">
        <v>2530</v>
      </c>
      <c r="R1128" s="65"/>
      <c r="S1128" s="65">
        <v>5060</v>
      </c>
      <c r="T1128" s="65">
        <v>5060</v>
      </c>
      <c r="U1128" s="65">
        <f>VLOOKUP(D1128,资产包数据!B:N,13,0)</f>
        <v>78.02</v>
      </c>
      <c r="V1128" s="65" t="s">
        <v>3405</v>
      </c>
    </row>
    <row r="1129" ht="15" spans="1:22">
      <c r="A1129" s="65" t="s">
        <v>178</v>
      </c>
      <c r="B1129" s="65" t="s">
        <v>68</v>
      </c>
      <c r="C1129" s="65" t="s">
        <v>35</v>
      </c>
      <c r="D1129" s="65" t="s">
        <v>3406</v>
      </c>
      <c r="E1129" s="65" t="s">
        <v>3407</v>
      </c>
      <c r="F1129" s="65" t="s">
        <v>1935</v>
      </c>
      <c r="G1129" s="65" t="s">
        <v>1935</v>
      </c>
      <c r="H1129" s="65" t="s">
        <v>72</v>
      </c>
      <c r="I1129" s="65" t="s">
        <v>1935</v>
      </c>
      <c r="J1129" s="65" t="s">
        <v>2634</v>
      </c>
      <c r="K1129" s="71">
        <v>44763</v>
      </c>
      <c r="L1129" s="65" t="s">
        <v>1937</v>
      </c>
      <c r="M1129" s="65" t="s">
        <v>1938</v>
      </c>
      <c r="N1129" s="65">
        <v>114000</v>
      </c>
      <c r="O1129" s="65" t="s">
        <v>1939</v>
      </c>
      <c r="P1129" s="65">
        <f>VLOOKUP(D1129,资产包数据!B:G,5,0)</f>
        <v>60</v>
      </c>
      <c r="Q1129" s="65">
        <v>2530</v>
      </c>
      <c r="R1129" s="65"/>
      <c r="S1129" s="65">
        <v>5060</v>
      </c>
      <c r="T1129" s="65">
        <v>5060</v>
      </c>
      <c r="U1129" s="65">
        <f>VLOOKUP(D1129,资产包数据!B:N,13,0)</f>
        <v>78.02</v>
      </c>
      <c r="V1129" s="65" t="s">
        <v>3282</v>
      </c>
    </row>
    <row r="1130" ht="15" spans="1:22">
      <c r="A1130" s="65" t="s">
        <v>178</v>
      </c>
      <c r="B1130" s="65" t="s">
        <v>68</v>
      </c>
      <c r="C1130" s="65" t="s">
        <v>35</v>
      </c>
      <c r="D1130" s="65" t="s">
        <v>3408</v>
      </c>
      <c r="E1130" s="65" t="s">
        <v>3409</v>
      </c>
      <c r="F1130" s="65" t="s">
        <v>1935</v>
      </c>
      <c r="G1130" s="65" t="s">
        <v>1935</v>
      </c>
      <c r="H1130" s="65" t="s">
        <v>72</v>
      </c>
      <c r="I1130" s="65" t="s">
        <v>1935</v>
      </c>
      <c r="J1130" s="65" t="s">
        <v>2941</v>
      </c>
      <c r="K1130" s="71">
        <v>44775</v>
      </c>
      <c r="L1130" s="65" t="s">
        <v>1937</v>
      </c>
      <c r="M1130" s="65" t="s">
        <v>1938</v>
      </c>
      <c r="N1130" s="65">
        <v>114000</v>
      </c>
      <c r="O1130" s="65" t="s">
        <v>1939</v>
      </c>
      <c r="P1130" s="65">
        <f>VLOOKUP(D1130,资产包数据!B:G,5,0)</f>
        <v>60</v>
      </c>
      <c r="Q1130" s="65">
        <v>2530</v>
      </c>
      <c r="R1130" s="65"/>
      <c r="S1130" s="65">
        <v>2530</v>
      </c>
      <c r="T1130" s="65">
        <v>2530</v>
      </c>
      <c r="U1130" s="65">
        <f>VLOOKUP(D1130,资产包数据!B:N,13,0)</f>
        <v>78.02</v>
      </c>
      <c r="V1130" s="65" t="s">
        <v>3410</v>
      </c>
    </row>
    <row r="1131" ht="15" spans="1:22">
      <c r="A1131" s="65" t="s">
        <v>178</v>
      </c>
      <c r="B1131" s="65" t="s">
        <v>68</v>
      </c>
      <c r="C1131" s="65" t="s">
        <v>35</v>
      </c>
      <c r="D1131" s="65" t="s">
        <v>3411</v>
      </c>
      <c r="E1131" s="65" t="s">
        <v>3412</v>
      </c>
      <c r="F1131" s="65" t="s">
        <v>1935</v>
      </c>
      <c r="G1131" s="65" t="s">
        <v>1935</v>
      </c>
      <c r="H1131" s="65" t="s">
        <v>72</v>
      </c>
      <c r="I1131" s="65" t="s">
        <v>1935</v>
      </c>
      <c r="J1131" s="65" t="s">
        <v>2634</v>
      </c>
      <c r="K1131" s="71">
        <v>44763</v>
      </c>
      <c r="L1131" s="65" t="s">
        <v>1937</v>
      </c>
      <c r="M1131" s="65" t="s">
        <v>1938</v>
      </c>
      <c r="N1131" s="65">
        <v>114000</v>
      </c>
      <c r="O1131" s="65" t="s">
        <v>1939</v>
      </c>
      <c r="P1131" s="65">
        <f>VLOOKUP(D1131,资产包数据!B:G,5,0)</f>
        <v>60</v>
      </c>
      <c r="Q1131" s="65">
        <v>2530</v>
      </c>
      <c r="R1131" s="65"/>
      <c r="S1131" s="65">
        <v>5060</v>
      </c>
      <c r="T1131" s="65">
        <v>5060</v>
      </c>
      <c r="U1131" s="65">
        <f>VLOOKUP(D1131,资产包数据!B:N,13,0)</f>
        <v>78.02</v>
      </c>
      <c r="V1131" s="65" t="s">
        <v>3413</v>
      </c>
    </row>
    <row r="1132" ht="15" spans="1:22">
      <c r="A1132" s="65" t="s">
        <v>178</v>
      </c>
      <c r="B1132" s="65" t="s">
        <v>68</v>
      </c>
      <c r="C1132" s="65" t="s">
        <v>35</v>
      </c>
      <c r="D1132" s="65" t="s">
        <v>3414</v>
      </c>
      <c r="E1132" s="65" t="s">
        <v>3415</v>
      </c>
      <c r="F1132" s="65" t="s">
        <v>1935</v>
      </c>
      <c r="G1132" s="65" t="s">
        <v>1935</v>
      </c>
      <c r="H1132" s="65" t="s">
        <v>72</v>
      </c>
      <c r="I1132" s="65" t="s">
        <v>1935</v>
      </c>
      <c r="J1132" s="65" t="s">
        <v>2641</v>
      </c>
      <c r="K1132" s="71">
        <v>44758</v>
      </c>
      <c r="L1132" s="65" t="s">
        <v>1937</v>
      </c>
      <c r="M1132" s="65" t="s">
        <v>1938</v>
      </c>
      <c r="N1132" s="65">
        <v>114000</v>
      </c>
      <c r="O1132" s="65" t="s">
        <v>1939</v>
      </c>
      <c r="P1132" s="65">
        <f>VLOOKUP(D1132,资产包数据!B:G,5,0)</f>
        <v>60</v>
      </c>
      <c r="Q1132" s="65">
        <v>2530</v>
      </c>
      <c r="R1132" s="65"/>
      <c r="S1132" s="65">
        <v>5060</v>
      </c>
      <c r="T1132" s="65">
        <v>5060</v>
      </c>
      <c r="U1132" s="65">
        <f>VLOOKUP(D1132,资产包数据!B:N,13,0)</f>
        <v>78.02</v>
      </c>
      <c r="V1132" s="65" t="s">
        <v>3416</v>
      </c>
    </row>
    <row r="1133" ht="15" spans="1:22">
      <c r="A1133" s="65" t="s">
        <v>178</v>
      </c>
      <c r="B1133" s="65" t="s">
        <v>68</v>
      </c>
      <c r="C1133" s="65" t="s">
        <v>35</v>
      </c>
      <c r="D1133" s="65" t="s">
        <v>3417</v>
      </c>
      <c r="E1133" s="65" t="s">
        <v>3418</v>
      </c>
      <c r="F1133" s="65" t="s">
        <v>1935</v>
      </c>
      <c r="G1133" s="65" t="s">
        <v>1935</v>
      </c>
      <c r="H1133" s="65" t="s">
        <v>72</v>
      </c>
      <c r="I1133" s="65" t="s">
        <v>1935</v>
      </c>
      <c r="J1133" s="65" t="s">
        <v>1936</v>
      </c>
      <c r="K1133" s="71">
        <v>44760</v>
      </c>
      <c r="L1133" s="65" t="s">
        <v>1937</v>
      </c>
      <c r="M1133" s="65" t="s">
        <v>1938</v>
      </c>
      <c r="N1133" s="65">
        <v>114000</v>
      </c>
      <c r="O1133" s="65" t="s">
        <v>1939</v>
      </c>
      <c r="P1133" s="65">
        <f>VLOOKUP(D1133,资产包数据!B:G,5,0)</f>
        <v>60</v>
      </c>
      <c r="Q1133" s="65">
        <v>2530</v>
      </c>
      <c r="R1133" s="65"/>
      <c r="S1133" s="65">
        <v>5060</v>
      </c>
      <c r="T1133" s="65">
        <v>5060</v>
      </c>
      <c r="U1133" s="65">
        <f>VLOOKUP(D1133,资产包数据!B:N,13,0)</f>
        <v>78.02</v>
      </c>
      <c r="V1133" s="65" t="s">
        <v>3419</v>
      </c>
    </row>
    <row r="1134" ht="15" spans="1:22">
      <c r="A1134" s="65" t="s">
        <v>178</v>
      </c>
      <c r="B1134" s="65" t="s">
        <v>68</v>
      </c>
      <c r="C1134" s="65" t="s">
        <v>35</v>
      </c>
      <c r="D1134" s="65" t="s">
        <v>3420</v>
      </c>
      <c r="E1134" s="65" t="s">
        <v>3421</v>
      </c>
      <c r="F1134" s="65" t="s">
        <v>1935</v>
      </c>
      <c r="G1134" s="65" t="s">
        <v>1935</v>
      </c>
      <c r="H1134" s="65" t="s">
        <v>72</v>
      </c>
      <c r="I1134" s="65" t="s">
        <v>1935</v>
      </c>
      <c r="J1134" s="65" t="s">
        <v>2673</v>
      </c>
      <c r="K1134" s="71">
        <v>44743</v>
      </c>
      <c r="L1134" s="65" t="s">
        <v>1937</v>
      </c>
      <c r="M1134" s="65" t="s">
        <v>1938</v>
      </c>
      <c r="N1134" s="65">
        <v>114000</v>
      </c>
      <c r="O1134" s="65" t="s">
        <v>1939</v>
      </c>
      <c r="P1134" s="65">
        <f>VLOOKUP(D1134,资产包数据!B:G,5,0)</f>
        <v>60</v>
      </c>
      <c r="Q1134" s="65">
        <v>2530</v>
      </c>
      <c r="R1134" s="65"/>
      <c r="S1134" s="65">
        <v>5060</v>
      </c>
      <c r="T1134" s="65">
        <v>5060</v>
      </c>
      <c r="U1134" s="65">
        <f>VLOOKUP(D1134,资产包数据!B:N,13,0)</f>
        <v>78.02</v>
      </c>
      <c r="V1134" s="65" t="s">
        <v>2642</v>
      </c>
    </row>
    <row r="1135" ht="15" spans="1:22">
      <c r="A1135" s="65" t="s">
        <v>178</v>
      </c>
      <c r="B1135" s="65" t="s">
        <v>68</v>
      </c>
      <c r="C1135" s="65" t="s">
        <v>35</v>
      </c>
      <c r="D1135" s="65" t="s">
        <v>3422</v>
      </c>
      <c r="E1135" s="65" t="s">
        <v>3423</v>
      </c>
      <c r="F1135" s="65" t="s">
        <v>1935</v>
      </c>
      <c r="G1135" s="65" t="s">
        <v>1935</v>
      </c>
      <c r="H1135" s="65" t="s">
        <v>72</v>
      </c>
      <c r="I1135" s="65" t="s">
        <v>1935</v>
      </c>
      <c r="J1135" s="65" t="s">
        <v>2634</v>
      </c>
      <c r="K1135" s="71">
        <v>44763</v>
      </c>
      <c r="L1135" s="65" t="s">
        <v>1937</v>
      </c>
      <c r="M1135" s="65" t="s">
        <v>1938</v>
      </c>
      <c r="N1135" s="65">
        <v>114000</v>
      </c>
      <c r="O1135" s="65" t="s">
        <v>1939</v>
      </c>
      <c r="P1135" s="65">
        <f>VLOOKUP(D1135,资产包数据!B:G,5,0)</f>
        <v>60</v>
      </c>
      <c r="Q1135" s="65">
        <v>2530</v>
      </c>
      <c r="R1135" s="65"/>
      <c r="S1135" s="65">
        <v>5060</v>
      </c>
      <c r="T1135" s="65">
        <v>5060</v>
      </c>
      <c r="U1135" s="65">
        <f>VLOOKUP(D1135,资产包数据!B:N,13,0)</f>
        <v>78.02</v>
      </c>
      <c r="V1135" s="65" t="s">
        <v>3424</v>
      </c>
    </row>
    <row r="1136" ht="15" spans="1:22">
      <c r="A1136" s="65" t="s">
        <v>178</v>
      </c>
      <c r="B1136" s="65" t="s">
        <v>68</v>
      </c>
      <c r="C1136" s="65" t="s">
        <v>35</v>
      </c>
      <c r="D1136" s="65" t="s">
        <v>3425</v>
      </c>
      <c r="E1136" s="65" t="s">
        <v>3426</v>
      </c>
      <c r="F1136" s="65" t="s">
        <v>1935</v>
      </c>
      <c r="G1136" s="65" t="s">
        <v>1935</v>
      </c>
      <c r="H1136" s="65" t="s">
        <v>72</v>
      </c>
      <c r="I1136" s="65" t="s">
        <v>1935</v>
      </c>
      <c r="J1136" s="65" t="s">
        <v>2634</v>
      </c>
      <c r="K1136" s="71">
        <v>44763</v>
      </c>
      <c r="L1136" s="65" t="s">
        <v>1937</v>
      </c>
      <c r="M1136" s="65" t="s">
        <v>1938</v>
      </c>
      <c r="N1136" s="65">
        <v>114000</v>
      </c>
      <c r="O1136" s="65" t="s">
        <v>1939</v>
      </c>
      <c r="P1136" s="65">
        <f>VLOOKUP(D1136,资产包数据!B:G,5,0)</f>
        <v>60</v>
      </c>
      <c r="Q1136" s="65">
        <v>2530</v>
      </c>
      <c r="R1136" s="65"/>
      <c r="S1136" s="65">
        <v>5060</v>
      </c>
      <c r="T1136" s="65">
        <v>5060</v>
      </c>
      <c r="U1136" s="65">
        <f>VLOOKUP(D1136,资产包数据!B:N,13,0)</f>
        <v>78.02</v>
      </c>
      <c r="V1136" s="65" t="s">
        <v>3427</v>
      </c>
    </row>
    <row r="1137" ht="15" spans="1:22">
      <c r="A1137" s="65" t="s">
        <v>2751</v>
      </c>
      <c r="B1137" s="65" t="s">
        <v>68</v>
      </c>
      <c r="C1137" s="65" t="s">
        <v>35</v>
      </c>
      <c r="D1137" s="65" t="s">
        <v>3428</v>
      </c>
      <c r="E1137" s="65" t="s">
        <v>3429</v>
      </c>
      <c r="F1137" s="65" t="s">
        <v>1935</v>
      </c>
      <c r="G1137" s="65" t="s">
        <v>1935</v>
      </c>
      <c r="H1137" s="65" t="s">
        <v>72</v>
      </c>
      <c r="I1137" s="65" t="s">
        <v>1935</v>
      </c>
      <c r="J1137" s="65" t="s">
        <v>2659</v>
      </c>
      <c r="K1137" s="71">
        <v>44770</v>
      </c>
      <c r="L1137" s="65" t="s">
        <v>1937</v>
      </c>
      <c r="M1137" s="65" t="s">
        <v>1938</v>
      </c>
      <c r="N1137" s="65">
        <v>114000</v>
      </c>
      <c r="O1137" s="65" t="s">
        <v>1939</v>
      </c>
      <c r="P1137" s="65">
        <f>VLOOKUP(D1137,资产包数据!B:G,5,0)</f>
        <v>60</v>
      </c>
      <c r="Q1137" s="65">
        <v>2530</v>
      </c>
      <c r="R1137" s="65"/>
      <c r="S1137" s="65">
        <v>5060</v>
      </c>
      <c r="T1137" s="65">
        <v>5060</v>
      </c>
      <c r="U1137" s="65">
        <f>VLOOKUP(D1137,资产包数据!B:N,13,0)</f>
        <v>78.02</v>
      </c>
      <c r="V1137" s="65" t="s">
        <v>1969</v>
      </c>
    </row>
    <row r="1138" ht="15" spans="1:22">
      <c r="A1138" s="65" t="s">
        <v>178</v>
      </c>
      <c r="B1138" s="65" t="s">
        <v>68</v>
      </c>
      <c r="C1138" s="65" t="s">
        <v>35</v>
      </c>
      <c r="D1138" s="65" t="s">
        <v>3430</v>
      </c>
      <c r="E1138" s="65" t="s">
        <v>3431</v>
      </c>
      <c r="F1138" s="65" t="s">
        <v>1935</v>
      </c>
      <c r="G1138" s="65" t="s">
        <v>1935</v>
      </c>
      <c r="H1138" s="65" t="s">
        <v>72</v>
      </c>
      <c r="I1138" s="65" t="s">
        <v>1935</v>
      </c>
      <c r="J1138" s="65" t="s">
        <v>2673</v>
      </c>
      <c r="K1138" s="71">
        <v>44743</v>
      </c>
      <c r="L1138" s="65" t="s">
        <v>1937</v>
      </c>
      <c r="M1138" s="65" t="s">
        <v>1938</v>
      </c>
      <c r="N1138" s="65">
        <v>114000</v>
      </c>
      <c r="O1138" s="65" t="s">
        <v>1939</v>
      </c>
      <c r="P1138" s="65">
        <f>VLOOKUP(D1138,资产包数据!B:G,5,0)</f>
        <v>60</v>
      </c>
      <c r="Q1138" s="65">
        <v>2530</v>
      </c>
      <c r="R1138" s="65"/>
      <c r="S1138" s="65">
        <v>5060</v>
      </c>
      <c r="T1138" s="65">
        <v>5060</v>
      </c>
      <c r="U1138" s="65">
        <f>VLOOKUP(D1138,资产包数据!B:N,13,0)</f>
        <v>78.02</v>
      </c>
      <c r="V1138" s="65" t="s">
        <v>2642</v>
      </c>
    </row>
    <row r="1139" ht="15" spans="1:22">
      <c r="A1139" s="65" t="s">
        <v>178</v>
      </c>
      <c r="B1139" s="65" t="s">
        <v>68</v>
      </c>
      <c r="C1139" s="65" t="s">
        <v>35</v>
      </c>
      <c r="D1139" s="65" t="s">
        <v>3432</v>
      </c>
      <c r="E1139" s="65" t="s">
        <v>3433</v>
      </c>
      <c r="F1139" s="65" t="s">
        <v>1935</v>
      </c>
      <c r="G1139" s="65" t="s">
        <v>1935</v>
      </c>
      <c r="H1139" s="65" t="s">
        <v>72</v>
      </c>
      <c r="I1139" s="65" t="s">
        <v>1935</v>
      </c>
      <c r="J1139" s="65" t="s">
        <v>3434</v>
      </c>
      <c r="K1139" s="71">
        <v>44785</v>
      </c>
      <c r="L1139" s="65" t="s">
        <v>1937</v>
      </c>
      <c r="M1139" s="65" t="s">
        <v>1938</v>
      </c>
      <c r="N1139" s="65">
        <v>114000</v>
      </c>
      <c r="O1139" s="65" t="s">
        <v>1939</v>
      </c>
      <c r="P1139" s="65">
        <f>VLOOKUP(D1139,资产包数据!B:G,5,0)</f>
        <v>60</v>
      </c>
      <c r="Q1139" s="65">
        <v>2530</v>
      </c>
      <c r="R1139" s="65"/>
      <c r="S1139" s="65">
        <v>2530</v>
      </c>
      <c r="T1139" s="65">
        <v>2530</v>
      </c>
      <c r="U1139" s="65">
        <f>VLOOKUP(D1139,资产包数据!B:N,13,0)</f>
        <v>78.02</v>
      </c>
      <c r="V1139" s="65" t="s">
        <v>3435</v>
      </c>
    </row>
    <row r="1140" ht="15" spans="1:22">
      <c r="A1140" s="65" t="s">
        <v>178</v>
      </c>
      <c r="B1140" s="65" t="s">
        <v>68</v>
      </c>
      <c r="C1140" s="65" t="s">
        <v>35</v>
      </c>
      <c r="D1140" s="65" t="s">
        <v>3436</v>
      </c>
      <c r="E1140" s="65" t="s">
        <v>3437</v>
      </c>
      <c r="F1140" s="65" t="s">
        <v>1935</v>
      </c>
      <c r="G1140" s="65" t="s">
        <v>1935</v>
      </c>
      <c r="H1140" s="65" t="s">
        <v>72</v>
      </c>
      <c r="I1140" s="65" t="s">
        <v>1935</v>
      </c>
      <c r="J1140" s="65" t="s">
        <v>2634</v>
      </c>
      <c r="K1140" s="71">
        <v>44763</v>
      </c>
      <c r="L1140" s="65" t="s">
        <v>1937</v>
      </c>
      <c r="M1140" s="65" t="s">
        <v>1938</v>
      </c>
      <c r="N1140" s="65">
        <v>114000</v>
      </c>
      <c r="O1140" s="65" t="s">
        <v>1939</v>
      </c>
      <c r="P1140" s="65">
        <f>VLOOKUP(D1140,资产包数据!B:G,5,0)</f>
        <v>60</v>
      </c>
      <c r="Q1140" s="65">
        <v>2530</v>
      </c>
      <c r="R1140" s="65"/>
      <c r="S1140" s="65">
        <v>5060</v>
      </c>
      <c r="T1140" s="65">
        <v>5060</v>
      </c>
      <c r="U1140" s="65">
        <f>VLOOKUP(D1140,资产包数据!B:N,13,0)</f>
        <v>78.02</v>
      </c>
      <c r="V1140" s="65" t="s">
        <v>3438</v>
      </c>
    </row>
    <row r="1141" ht="15" spans="1:22">
      <c r="A1141" s="65" t="s">
        <v>178</v>
      </c>
      <c r="B1141" s="65" t="s">
        <v>68</v>
      </c>
      <c r="C1141" s="65" t="s">
        <v>35</v>
      </c>
      <c r="D1141" s="65" t="s">
        <v>3439</v>
      </c>
      <c r="E1141" s="65" t="s">
        <v>3440</v>
      </c>
      <c r="F1141" s="65" t="s">
        <v>1935</v>
      </c>
      <c r="G1141" s="65" t="s">
        <v>1935</v>
      </c>
      <c r="H1141" s="65" t="s">
        <v>72</v>
      </c>
      <c r="I1141" s="65" t="s">
        <v>1935</v>
      </c>
      <c r="J1141" s="65" t="s">
        <v>2634</v>
      </c>
      <c r="K1141" s="71">
        <v>44763</v>
      </c>
      <c r="L1141" s="65" t="s">
        <v>1937</v>
      </c>
      <c r="M1141" s="65" t="s">
        <v>1938</v>
      </c>
      <c r="N1141" s="65">
        <v>114000</v>
      </c>
      <c r="O1141" s="65" t="s">
        <v>1939</v>
      </c>
      <c r="P1141" s="65">
        <f>VLOOKUP(D1141,资产包数据!B:G,5,0)</f>
        <v>60</v>
      </c>
      <c r="Q1141" s="65">
        <v>2530</v>
      </c>
      <c r="R1141" s="65"/>
      <c r="S1141" s="65">
        <v>5060</v>
      </c>
      <c r="T1141" s="65">
        <v>5060</v>
      </c>
      <c r="U1141" s="65">
        <f>VLOOKUP(D1141,资产包数据!B:N,13,0)</f>
        <v>78.02</v>
      </c>
      <c r="V1141" s="65" t="s">
        <v>3441</v>
      </c>
    </row>
    <row r="1142" ht="15" spans="1:22">
      <c r="A1142" s="65" t="s">
        <v>178</v>
      </c>
      <c r="B1142" s="65" t="s">
        <v>68</v>
      </c>
      <c r="C1142" s="65" t="s">
        <v>35</v>
      </c>
      <c r="D1142" s="65" t="s">
        <v>3442</v>
      </c>
      <c r="E1142" s="65" t="s">
        <v>3443</v>
      </c>
      <c r="F1142" s="65" t="s">
        <v>1935</v>
      </c>
      <c r="G1142" s="65" t="s">
        <v>1935</v>
      </c>
      <c r="H1142" s="65" t="s">
        <v>72</v>
      </c>
      <c r="I1142" s="65" t="s">
        <v>1935</v>
      </c>
      <c r="J1142" s="65" t="s">
        <v>2659</v>
      </c>
      <c r="K1142" s="71">
        <v>44770</v>
      </c>
      <c r="L1142" s="65" t="s">
        <v>1937</v>
      </c>
      <c r="M1142" s="65" t="s">
        <v>1938</v>
      </c>
      <c r="N1142" s="65">
        <v>114000</v>
      </c>
      <c r="O1142" s="65" t="s">
        <v>1939</v>
      </c>
      <c r="P1142" s="65">
        <f>VLOOKUP(D1142,资产包数据!B:G,5,0)</f>
        <v>60</v>
      </c>
      <c r="Q1142" s="65">
        <v>2530</v>
      </c>
      <c r="R1142" s="65"/>
      <c r="S1142" s="65">
        <v>5060</v>
      </c>
      <c r="T1142" s="65">
        <v>5060</v>
      </c>
      <c r="U1142" s="65">
        <f>VLOOKUP(D1142,资产包数据!B:N,13,0)</f>
        <v>78.02</v>
      </c>
      <c r="V1142" s="65" t="s">
        <v>3444</v>
      </c>
    </row>
    <row r="1143" ht="15" spans="1:22">
      <c r="A1143" s="65" t="s">
        <v>178</v>
      </c>
      <c r="B1143" s="65" t="s">
        <v>68</v>
      </c>
      <c r="C1143" s="65" t="s">
        <v>35</v>
      </c>
      <c r="D1143" s="65" t="s">
        <v>3445</v>
      </c>
      <c r="E1143" s="65" t="s">
        <v>3446</v>
      </c>
      <c r="F1143" s="65" t="s">
        <v>1935</v>
      </c>
      <c r="G1143" s="65" t="s">
        <v>1935</v>
      </c>
      <c r="H1143" s="65" t="s">
        <v>72</v>
      </c>
      <c r="I1143" s="65" t="s">
        <v>1935</v>
      </c>
      <c r="J1143" s="65" t="s">
        <v>1936</v>
      </c>
      <c r="K1143" s="71">
        <v>44760</v>
      </c>
      <c r="L1143" s="65" t="s">
        <v>1937</v>
      </c>
      <c r="M1143" s="65" t="s">
        <v>1938</v>
      </c>
      <c r="N1143" s="65">
        <v>114000</v>
      </c>
      <c r="O1143" s="65" t="s">
        <v>1939</v>
      </c>
      <c r="P1143" s="65">
        <f>VLOOKUP(D1143,资产包数据!B:G,5,0)</f>
        <v>60</v>
      </c>
      <c r="Q1143" s="65">
        <v>2530</v>
      </c>
      <c r="R1143" s="65"/>
      <c r="S1143" s="65">
        <v>5060</v>
      </c>
      <c r="T1143" s="65">
        <v>5060</v>
      </c>
      <c r="U1143" s="65">
        <f>VLOOKUP(D1143,资产包数据!B:N,13,0)</f>
        <v>78.02</v>
      </c>
      <c r="V1143" s="65" t="s">
        <v>3447</v>
      </c>
    </row>
    <row r="1144" ht="15" spans="1:22">
      <c r="A1144" s="65" t="s">
        <v>178</v>
      </c>
      <c r="B1144" s="65" t="s">
        <v>68</v>
      </c>
      <c r="C1144" s="65" t="s">
        <v>35</v>
      </c>
      <c r="D1144" s="65" t="s">
        <v>3448</v>
      </c>
      <c r="E1144" s="65" t="s">
        <v>3449</v>
      </c>
      <c r="F1144" s="65" t="s">
        <v>1935</v>
      </c>
      <c r="G1144" s="65" t="s">
        <v>1935</v>
      </c>
      <c r="H1144" s="65" t="s">
        <v>72</v>
      </c>
      <c r="I1144" s="65" t="s">
        <v>1935</v>
      </c>
      <c r="J1144" s="65" t="s">
        <v>2645</v>
      </c>
      <c r="K1144" s="71">
        <v>44767</v>
      </c>
      <c r="L1144" s="65" t="s">
        <v>1937</v>
      </c>
      <c r="M1144" s="65" t="s">
        <v>1938</v>
      </c>
      <c r="N1144" s="65">
        <v>114000</v>
      </c>
      <c r="O1144" s="65" t="s">
        <v>1939</v>
      </c>
      <c r="P1144" s="65">
        <f>VLOOKUP(D1144,资产包数据!B:G,5,0)</f>
        <v>60</v>
      </c>
      <c r="Q1144" s="65">
        <v>2530</v>
      </c>
      <c r="R1144" s="65"/>
      <c r="S1144" s="65">
        <v>5060</v>
      </c>
      <c r="T1144" s="65">
        <v>5060</v>
      </c>
      <c r="U1144" s="65">
        <f>VLOOKUP(D1144,资产包数据!B:N,13,0)</f>
        <v>78.02</v>
      </c>
      <c r="V1144" s="65" t="s">
        <v>3450</v>
      </c>
    </row>
    <row r="1145" ht="15" spans="1:22">
      <c r="A1145" s="65" t="s">
        <v>178</v>
      </c>
      <c r="B1145" s="65" t="s">
        <v>68</v>
      </c>
      <c r="C1145" s="65" t="s">
        <v>35</v>
      </c>
      <c r="D1145" s="65" t="s">
        <v>3451</v>
      </c>
      <c r="E1145" s="65" t="s">
        <v>3452</v>
      </c>
      <c r="F1145" s="65" t="s">
        <v>1935</v>
      </c>
      <c r="G1145" s="65" t="s">
        <v>1935</v>
      </c>
      <c r="H1145" s="65" t="s">
        <v>72</v>
      </c>
      <c r="I1145" s="65" t="s">
        <v>1935</v>
      </c>
      <c r="J1145" s="65" t="s">
        <v>2659</v>
      </c>
      <c r="K1145" s="71">
        <v>44770</v>
      </c>
      <c r="L1145" s="65" t="s">
        <v>1937</v>
      </c>
      <c r="M1145" s="65" t="s">
        <v>1938</v>
      </c>
      <c r="N1145" s="65">
        <v>114000</v>
      </c>
      <c r="O1145" s="65" t="s">
        <v>1939</v>
      </c>
      <c r="P1145" s="65">
        <f>VLOOKUP(D1145,资产包数据!B:G,5,0)</f>
        <v>60</v>
      </c>
      <c r="Q1145" s="65">
        <v>2530</v>
      </c>
      <c r="R1145" s="65"/>
      <c r="S1145" s="65">
        <v>5060</v>
      </c>
      <c r="T1145" s="65">
        <v>5060</v>
      </c>
      <c r="U1145" s="65">
        <f>VLOOKUP(D1145,资产包数据!B:N,13,0)</f>
        <v>78.02</v>
      </c>
      <c r="V1145" s="65" t="s">
        <v>3453</v>
      </c>
    </row>
    <row r="1146" ht="15" spans="1:22">
      <c r="A1146" s="65" t="s">
        <v>2419</v>
      </c>
      <c r="B1146" s="65" t="s">
        <v>68</v>
      </c>
      <c r="C1146" s="65" t="s">
        <v>35</v>
      </c>
      <c r="D1146" s="65" t="s">
        <v>3454</v>
      </c>
      <c r="E1146" s="65" t="s">
        <v>3455</v>
      </c>
      <c r="F1146" s="65" t="s">
        <v>2422</v>
      </c>
      <c r="G1146" s="65" t="s">
        <v>2422</v>
      </c>
      <c r="H1146" s="65" t="s">
        <v>72</v>
      </c>
      <c r="I1146" s="65" t="s">
        <v>2422</v>
      </c>
      <c r="J1146" s="65" t="s">
        <v>3026</v>
      </c>
      <c r="K1146" s="71">
        <v>44743</v>
      </c>
      <c r="L1146" s="65" t="s">
        <v>2581</v>
      </c>
      <c r="M1146" s="65" t="s">
        <v>1938</v>
      </c>
      <c r="N1146" s="65">
        <v>114000</v>
      </c>
      <c r="O1146" s="65" t="s">
        <v>1939</v>
      </c>
      <c r="P1146" s="65">
        <f>VLOOKUP(D1146,资产包数据!B:G,5,0)</f>
        <v>60</v>
      </c>
      <c r="Q1146" s="65">
        <v>2530</v>
      </c>
      <c r="R1146" s="65"/>
      <c r="S1146" s="65">
        <v>5060</v>
      </c>
      <c r="T1146" s="65">
        <v>5060</v>
      </c>
      <c r="U1146" s="65">
        <f>VLOOKUP(D1146,资产包数据!B:N,13,0)</f>
        <v>78.02</v>
      </c>
      <c r="V1146" s="65" t="s">
        <v>85</v>
      </c>
    </row>
    <row r="1147" ht="15" spans="1:22">
      <c r="A1147" s="65" t="s">
        <v>2419</v>
      </c>
      <c r="B1147" s="65" t="s">
        <v>68</v>
      </c>
      <c r="C1147" s="65" t="s">
        <v>35</v>
      </c>
      <c r="D1147" s="65" t="s">
        <v>3456</v>
      </c>
      <c r="E1147" s="65" t="s">
        <v>3457</v>
      </c>
      <c r="F1147" s="65" t="s">
        <v>2422</v>
      </c>
      <c r="G1147" s="65" t="s">
        <v>2422</v>
      </c>
      <c r="H1147" s="65" t="s">
        <v>72</v>
      </c>
      <c r="I1147" s="65" t="s">
        <v>2422</v>
      </c>
      <c r="J1147" s="65" t="s">
        <v>3026</v>
      </c>
      <c r="K1147" s="71">
        <v>44743</v>
      </c>
      <c r="L1147" s="65" t="s">
        <v>2581</v>
      </c>
      <c r="M1147" s="65" t="s">
        <v>1938</v>
      </c>
      <c r="N1147" s="65">
        <v>114000</v>
      </c>
      <c r="O1147" s="65" t="s">
        <v>1939</v>
      </c>
      <c r="P1147" s="65">
        <f>VLOOKUP(D1147,资产包数据!B:G,5,0)</f>
        <v>60</v>
      </c>
      <c r="Q1147" s="65">
        <v>2530</v>
      </c>
      <c r="R1147" s="65"/>
      <c r="S1147" s="65">
        <v>5060</v>
      </c>
      <c r="T1147" s="65">
        <v>5060</v>
      </c>
      <c r="U1147" s="65">
        <f>VLOOKUP(D1147,资产包数据!B:N,13,0)</f>
        <v>78.02</v>
      </c>
      <c r="V1147" s="65" t="s">
        <v>3458</v>
      </c>
    </row>
    <row r="1148" ht="15" spans="1:22">
      <c r="A1148" s="65" t="s">
        <v>2419</v>
      </c>
      <c r="B1148" s="65" t="s">
        <v>68</v>
      </c>
      <c r="C1148" s="65" t="s">
        <v>35</v>
      </c>
      <c r="D1148" s="65" t="s">
        <v>3459</v>
      </c>
      <c r="E1148" s="65" t="s">
        <v>3460</v>
      </c>
      <c r="F1148" s="65" t="s">
        <v>2422</v>
      </c>
      <c r="G1148" s="65" t="s">
        <v>2422</v>
      </c>
      <c r="H1148" s="65" t="s">
        <v>72</v>
      </c>
      <c r="I1148" s="65" t="s">
        <v>2422</v>
      </c>
      <c r="J1148" s="65" t="s">
        <v>3026</v>
      </c>
      <c r="K1148" s="71">
        <v>44743</v>
      </c>
      <c r="L1148" s="65" t="s">
        <v>2581</v>
      </c>
      <c r="M1148" s="65" t="s">
        <v>1938</v>
      </c>
      <c r="N1148" s="65">
        <v>114000</v>
      </c>
      <c r="O1148" s="65" t="s">
        <v>1939</v>
      </c>
      <c r="P1148" s="65">
        <f>VLOOKUP(D1148,资产包数据!B:G,5,0)</f>
        <v>60</v>
      </c>
      <c r="Q1148" s="65">
        <v>2530</v>
      </c>
      <c r="R1148" s="65"/>
      <c r="S1148" s="65">
        <v>5060</v>
      </c>
      <c r="T1148" s="65">
        <v>5060</v>
      </c>
      <c r="U1148" s="65">
        <f>VLOOKUP(D1148,资产包数据!B:N,13,0)</f>
        <v>78.02</v>
      </c>
      <c r="V1148" s="65" t="s">
        <v>3461</v>
      </c>
    </row>
    <row r="1149" ht="15" spans="1:22">
      <c r="A1149" s="65" t="s">
        <v>2419</v>
      </c>
      <c r="B1149" s="65" t="s">
        <v>68</v>
      </c>
      <c r="C1149" s="65" t="s">
        <v>35</v>
      </c>
      <c r="D1149" s="65" t="s">
        <v>3462</v>
      </c>
      <c r="E1149" s="65" t="s">
        <v>3463</v>
      </c>
      <c r="F1149" s="65" t="s">
        <v>2422</v>
      </c>
      <c r="G1149" s="65" t="s">
        <v>2422</v>
      </c>
      <c r="H1149" s="65" t="s">
        <v>72</v>
      </c>
      <c r="I1149" s="65" t="s">
        <v>2422</v>
      </c>
      <c r="J1149" s="65" t="s">
        <v>3026</v>
      </c>
      <c r="K1149" s="71">
        <v>44743</v>
      </c>
      <c r="L1149" s="65" t="s">
        <v>2581</v>
      </c>
      <c r="M1149" s="65" t="s">
        <v>1938</v>
      </c>
      <c r="N1149" s="65">
        <v>114000</v>
      </c>
      <c r="O1149" s="65" t="s">
        <v>1939</v>
      </c>
      <c r="P1149" s="65">
        <f>VLOOKUP(D1149,资产包数据!B:G,5,0)</f>
        <v>60</v>
      </c>
      <c r="Q1149" s="65">
        <v>2530</v>
      </c>
      <c r="R1149" s="65"/>
      <c r="S1149" s="65">
        <v>5060</v>
      </c>
      <c r="T1149" s="65">
        <v>5060</v>
      </c>
      <c r="U1149" s="65">
        <f>VLOOKUP(D1149,资产包数据!B:N,13,0)</f>
        <v>78.02</v>
      </c>
      <c r="V1149" s="65" t="s">
        <v>3464</v>
      </c>
    </row>
    <row r="1150" ht="15" spans="1:22">
      <c r="A1150" s="65" t="s">
        <v>2419</v>
      </c>
      <c r="B1150" s="65" t="s">
        <v>68</v>
      </c>
      <c r="C1150" s="65" t="s">
        <v>35</v>
      </c>
      <c r="D1150" s="65" t="s">
        <v>3465</v>
      </c>
      <c r="E1150" s="65" t="s">
        <v>3466</v>
      </c>
      <c r="F1150" s="65" t="s">
        <v>2422</v>
      </c>
      <c r="G1150" s="65" t="s">
        <v>2422</v>
      </c>
      <c r="H1150" s="65" t="s">
        <v>72</v>
      </c>
      <c r="I1150" s="65" t="s">
        <v>2422</v>
      </c>
      <c r="J1150" s="65" t="s">
        <v>3026</v>
      </c>
      <c r="K1150" s="71">
        <v>44743</v>
      </c>
      <c r="L1150" s="65" t="s">
        <v>2581</v>
      </c>
      <c r="M1150" s="65" t="s">
        <v>1938</v>
      </c>
      <c r="N1150" s="65">
        <v>114000</v>
      </c>
      <c r="O1150" s="65" t="s">
        <v>1939</v>
      </c>
      <c r="P1150" s="65">
        <f>VLOOKUP(D1150,资产包数据!B:G,5,0)</f>
        <v>60</v>
      </c>
      <c r="Q1150" s="65">
        <v>2530</v>
      </c>
      <c r="R1150" s="65"/>
      <c r="S1150" s="65">
        <v>5060</v>
      </c>
      <c r="T1150" s="65">
        <v>5060</v>
      </c>
      <c r="U1150" s="65">
        <f>VLOOKUP(D1150,资产包数据!B:N,13,0)</f>
        <v>78.02</v>
      </c>
      <c r="V1150" s="65" t="s">
        <v>3467</v>
      </c>
    </row>
    <row r="1151" ht="15" spans="1:22">
      <c r="A1151" s="65" t="s">
        <v>2419</v>
      </c>
      <c r="B1151" s="65" t="s">
        <v>68</v>
      </c>
      <c r="C1151" s="65" t="s">
        <v>35</v>
      </c>
      <c r="D1151" s="65" t="s">
        <v>3468</v>
      </c>
      <c r="E1151" s="65" t="s">
        <v>3469</v>
      </c>
      <c r="F1151" s="65" t="s">
        <v>2422</v>
      </c>
      <c r="G1151" s="65" t="s">
        <v>2422</v>
      </c>
      <c r="H1151" s="65" t="s">
        <v>72</v>
      </c>
      <c r="I1151" s="65" t="s">
        <v>2422</v>
      </c>
      <c r="J1151" s="65" t="s">
        <v>3026</v>
      </c>
      <c r="K1151" s="71">
        <v>44743</v>
      </c>
      <c r="L1151" s="65" t="s">
        <v>2581</v>
      </c>
      <c r="M1151" s="65" t="s">
        <v>1938</v>
      </c>
      <c r="N1151" s="65">
        <v>114000</v>
      </c>
      <c r="O1151" s="65" t="s">
        <v>1939</v>
      </c>
      <c r="P1151" s="65">
        <f>VLOOKUP(D1151,资产包数据!B:G,5,0)</f>
        <v>60</v>
      </c>
      <c r="Q1151" s="65">
        <v>2530</v>
      </c>
      <c r="R1151" s="65"/>
      <c r="S1151" s="65">
        <v>5060</v>
      </c>
      <c r="T1151" s="65">
        <v>5060</v>
      </c>
      <c r="U1151" s="65">
        <f>VLOOKUP(D1151,资产包数据!B:N,13,0)</f>
        <v>78.02</v>
      </c>
      <c r="V1151" s="65" t="s">
        <v>3470</v>
      </c>
    </row>
    <row r="1152" ht="15" spans="1:22">
      <c r="A1152" s="65" t="s">
        <v>178</v>
      </c>
      <c r="B1152" s="65" t="s">
        <v>68</v>
      </c>
      <c r="C1152" s="65" t="s">
        <v>35</v>
      </c>
      <c r="D1152" s="65" t="s">
        <v>3471</v>
      </c>
      <c r="E1152" s="65" t="s">
        <v>3472</v>
      </c>
      <c r="F1152" s="65" t="s">
        <v>1935</v>
      </c>
      <c r="G1152" s="65" t="s">
        <v>1935</v>
      </c>
      <c r="H1152" s="65" t="s">
        <v>72</v>
      </c>
      <c r="I1152" s="65" t="s">
        <v>1935</v>
      </c>
      <c r="J1152" s="65" t="s">
        <v>2941</v>
      </c>
      <c r="K1152" s="71">
        <v>44775</v>
      </c>
      <c r="L1152" s="65" t="s">
        <v>1937</v>
      </c>
      <c r="M1152" s="65" t="s">
        <v>1938</v>
      </c>
      <c r="N1152" s="65">
        <v>114000</v>
      </c>
      <c r="O1152" s="65" t="s">
        <v>1939</v>
      </c>
      <c r="P1152" s="65">
        <f>VLOOKUP(D1152,资产包数据!B:G,5,0)</f>
        <v>60</v>
      </c>
      <c r="Q1152" s="65">
        <v>2530</v>
      </c>
      <c r="R1152" s="65"/>
      <c r="S1152" s="65">
        <v>2530</v>
      </c>
      <c r="T1152" s="65">
        <v>2530</v>
      </c>
      <c r="U1152" s="65">
        <f>VLOOKUP(D1152,资产包数据!B:N,13,0)</f>
        <v>78.02</v>
      </c>
      <c r="V1152" s="65" t="s">
        <v>3473</v>
      </c>
    </row>
    <row r="1153" ht="15" spans="1:22">
      <c r="A1153" s="65" t="s">
        <v>178</v>
      </c>
      <c r="B1153" s="65" t="s">
        <v>68</v>
      </c>
      <c r="C1153" s="65" t="s">
        <v>35</v>
      </c>
      <c r="D1153" s="65" t="s">
        <v>3474</v>
      </c>
      <c r="E1153" s="65" t="s">
        <v>3475</v>
      </c>
      <c r="F1153" s="65" t="s">
        <v>1935</v>
      </c>
      <c r="G1153" s="65" t="s">
        <v>1935</v>
      </c>
      <c r="H1153" s="65" t="s">
        <v>72</v>
      </c>
      <c r="I1153" s="65" t="s">
        <v>1935</v>
      </c>
      <c r="J1153" s="65" t="s">
        <v>2645</v>
      </c>
      <c r="K1153" s="71">
        <v>44767</v>
      </c>
      <c r="L1153" s="65" t="s">
        <v>1937</v>
      </c>
      <c r="M1153" s="65" t="s">
        <v>1938</v>
      </c>
      <c r="N1153" s="65">
        <v>114000</v>
      </c>
      <c r="O1153" s="65" t="s">
        <v>1939</v>
      </c>
      <c r="P1153" s="65">
        <f>VLOOKUP(D1153,资产包数据!B:G,5,0)</f>
        <v>60</v>
      </c>
      <c r="Q1153" s="65">
        <v>2530</v>
      </c>
      <c r="R1153" s="65"/>
      <c r="S1153" s="65">
        <v>5060</v>
      </c>
      <c r="T1153" s="65">
        <v>5060</v>
      </c>
      <c r="U1153" s="65">
        <f>VLOOKUP(D1153,资产包数据!B:N,13,0)</f>
        <v>78.02</v>
      </c>
      <c r="V1153" s="65" t="s">
        <v>2646</v>
      </c>
    </row>
    <row r="1154" ht="15" spans="1:22">
      <c r="A1154" s="65" t="s">
        <v>178</v>
      </c>
      <c r="B1154" s="65" t="s">
        <v>68</v>
      </c>
      <c r="C1154" s="65" t="s">
        <v>35</v>
      </c>
      <c r="D1154" s="65" t="s">
        <v>3476</v>
      </c>
      <c r="E1154" s="65" t="s">
        <v>3477</v>
      </c>
      <c r="F1154" s="65" t="s">
        <v>1935</v>
      </c>
      <c r="G1154" s="65" t="s">
        <v>1935</v>
      </c>
      <c r="H1154" s="65" t="s">
        <v>72</v>
      </c>
      <c r="I1154" s="65" t="s">
        <v>1935</v>
      </c>
      <c r="J1154" s="65" t="s">
        <v>2645</v>
      </c>
      <c r="K1154" s="71">
        <v>44767</v>
      </c>
      <c r="L1154" s="65" t="s">
        <v>1937</v>
      </c>
      <c r="M1154" s="65" t="s">
        <v>1938</v>
      </c>
      <c r="N1154" s="65">
        <v>114000</v>
      </c>
      <c r="O1154" s="65" t="s">
        <v>1939</v>
      </c>
      <c r="P1154" s="65">
        <f>VLOOKUP(D1154,资产包数据!B:G,5,0)</f>
        <v>60</v>
      </c>
      <c r="Q1154" s="65">
        <v>2530</v>
      </c>
      <c r="R1154" s="65"/>
      <c r="S1154" s="65">
        <v>5060</v>
      </c>
      <c r="T1154" s="65">
        <v>5060</v>
      </c>
      <c r="U1154" s="65">
        <f>VLOOKUP(D1154,资产包数据!B:N,13,0)</f>
        <v>78.02</v>
      </c>
      <c r="V1154" s="65" t="s">
        <v>3478</v>
      </c>
    </row>
    <row r="1155" ht="15" spans="1:22">
      <c r="A1155" s="65" t="s">
        <v>178</v>
      </c>
      <c r="B1155" s="65" t="s">
        <v>68</v>
      </c>
      <c r="C1155" s="65" t="s">
        <v>35</v>
      </c>
      <c r="D1155" s="65" t="s">
        <v>3479</v>
      </c>
      <c r="E1155" s="65" t="s">
        <v>3480</v>
      </c>
      <c r="F1155" s="65" t="s">
        <v>1935</v>
      </c>
      <c r="G1155" s="65" t="s">
        <v>1935</v>
      </c>
      <c r="H1155" s="65" t="s">
        <v>72</v>
      </c>
      <c r="I1155" s="65" t="s">
        <v>1935</v>
      </c>
      <c r="J1155" s="65" t="s">
        <v>2645</v>
      </c>
      <c r="K1155" s="71">
        <v>44767</v>
      </c>
      <c r="L1155" s="65" t="s">
        <v>1937</v>
      </c>
      <c r="M1155" s="65" t="s">
        <v>1938</v>
      </c>
      <c r="N1155" s="65">
        <v>114000</v>
      </c>
      <c r="O1155" s="65" t="s">
        <v>1939</v>
      </c>
      <c r="P1155" s="65">
        <f>VLOOKUP(D1155,资产包数据!B:G,5,0)</f>
        <v>60</v>
      </c>
      <c r="Q1155" s="65">
        <v>2530</v>
      </c>
      <c r="R1155" s="65"/>
      <c r="S1155" s="65">
        <v>5060</v>
      </c>
      <c r="T1155" s="65">
        <v>5060</v>
      </c>
      <c r="U1155" s="65">
        <f>VLOOKUP(D1155,资产包数据!B:N,13,0)</f>
        <v>78.02</v>
      </c>
      <c r="V1155" s="65" t="s">
        <v>3481</v>
      </c>
    </row>
    <row r="1156" ht="15" spans="1:22">
      <c r="A1156" s="65" t="s">
        <v>178</v>
      </c>
      <c r="B1156" s="65" t="s">
        <v>68</v>
      </c>
      <c r="C1156" s="65" t="s">
        <v>35</v>
      </c>
      <c r="D1156" s="65" t="s">
        <v>3482</v>
      </c>
      <c r="E1156" s="65" t="s">
        <v>3483</v>
      </c>
      <c r="F1156" s="65" t="s">
        <v>1935</v>
      </c>
      <c r="G1156" s="65" t="s">
        <v>1935</v>
      </c>
      <c r="H1156" s="65" t="s">
        <v>72</v>
      </c>
      <c r="I1156" s="65" t="s">
        <v>1935</v>
      </c>
      <c r="J1156" s="65" t="s">
        <v>2645</v>
      </c>
      <c r="K1156" s="71">
        <v>44767</v>
      </c>
      <c r="L1156" s="65" t="s">
        <v>1937</v>
      </c>
      <c r="M1156" s="65" t="s">
        <v>1938</v>
      </c>
      <c r="N1156" s="65">
        <v>114000</v>
      </c>
      <c r="O1156" s="65" t="s">
        <v>1939</v>
      </c>
      <c r="P1156" s="65">
        <f>VLOOKUP(D1156,资产包数据!B:G,5,0)</f>
        <v>60</v>
      </c>
      <c r="Q1156" s="65">
        <v>2530</v>
      </c>
      <c r="R1156" s="65"/>
      <c r="S1156" s="65">
        <v>5060</v>
      </c>
      <c r="T1156" s="65">
        <v>5060</v>
      </c>
      <c r="U1156" s="65">
        <f>VLOOKUP(D1156,资产包数据!B:N,13,0)</f>
        <v>78.02</v>
      </c>
      <c r="V1156" s="65" t="s">
        <v>3484</v>
      </c>
    </row>
    <row r="1157" ht="15" spans="1:22">
      <c r="A1157" s="65" t="s">
        <v>178</v>
      </c>
      <c r="B1157" s="65" t="s">
        <v>68</v>
      </c>
      <c r="C1157" s="65" t="s">
        <v>35</v>
      </c>
      <c r="D1157" s="65" t="s">
        <v>3485</v>
      </c>
      <c r="E1157" s="65" t="s">
        <v>3486</v>
      </c>
      <c r="F1157" s="65" t="s">
        <v>1935</v>
      </c>
      <c r="G1157" s="65" t="s">
        <v>1935</v>
      </c>
      <c r="H1157" s="65" t="s">
        <v>72</v>
      </c>
      <c r="I1157" s="65" t="s">
        <v>1935</v>
      </c>
      <c r="J1157" s="65" t="s">
        <v>2645</v>
      </c>
      <c r="K1157" s="71">
        <v>44767</v>
      </c>
      <c r="L1157" s="65" t="s">
        <v>1937</v>
      </c>
      <c r="M1157" s="65" t="s">
        <v>1938</v>
      </c>
      <c r="N1157" s="65">
        <v>114000</v>
      </c>
      <c r="O1157" s="65" t="s">
        <v>1939</v>
      </c>
      <c r="P1157" s="65">
        <f>VLOOKUP(D1157,资产包数据!B:G,5,0)</f>
        <v>60</v>
      </c>
      <c r="Q1157" s="65">
        <v>2530</v>
      </c>
      <c r="R1157" s="65"/>
      <c r="S1157" s="65">
        <v>5060</v>
      </c>
      <c r="T1157" s="65">
        <v>5060</v>
      </c>
      <c r="U1157" s="65">
        <f>VLOOKUP(D1157,资产包数据!B:N,13,0)</f>
        <v>78.02</v>
      </c>
      <c r="V1157" s="65" t="s">
        <v>3487</v>
      </c>
    </row>
    <row r="1158" ht="15" spans="1:22">
      <c r="A1158" s="65" t="s">
        <v>178</v>
      </c>
      <c r="B1158" s="65" t="s">
        <v>68</v>
      </c>
      <c r="C1158" s="65" t="s">
        <v>35</v>
      </c>
      <c r="D1158" s="65" t="s">
        <v>3488</v>
      </c>
      <c r="E1158" s="65" t="s">
        <v>3489</v>
      </c>
      <c r="F1158" s="65" t="s">
        <v>1935</v>
      </c>
      <c r="G1158" s="65" t="s">
        <v>1935</v>
      </c>
      <c r="H1158" s="65" t="s">
        <v>72</v>
      </c>
      <c r="I1158" s="65" t="s">
        <v>1935</v>
      </c>
      <c r="J1158" s="65" t="s">
        <v>2941</v>
      </c>
      <c r="K1158" s="71">
        <v>44775</v>
      </c>
      <c r="L1158" s="65" t="s">
        <v>1937</v>
      </c>
      <c r="M1158" s="65" t="s">
        <v>1938</v>
      </c>
      <c r="N1158" s="65">
        <v>114000</v>
      </c>
      <c r="O1158" s="65" t="s">
        <v>1939</v>
      </c>
      <c r="P1158" s="65">
        <f>VLOOKUP(D1158,资产包数据!B:G,5,0)</f>
        <v>60</v>
      </c>
      <c r="Q1158" s="65">
        <v>2530</v>
      </c>
      <c r="R1158" s="65"/>
      <c r="S1158" s="65">
        <v>2530</v>
      </c>
      <c r="T1158" s="65">
        <v>2530</v>
      </c>
      <c r="U1158" s="65">
        <f>VLOOKUP(D1158,资产包数据!B:N,13,0)</f>
        <v>78.02</v>
      </c>
      <c r="V1158" s="65" t="s">
        <v>3490</v>
      </c>
    </row>
    <row r="1159" ht="15" spans="1:22">
      <c r="A1159" s="65" t="s">
        <v>2419</v>
      </c>
      <c r="B1159" s="65" t="s">
        <v>68</v>
      </c>
      <c r="C1159" s="65" t="s">
        <v>35</v>
      </c>
      <c r="D1159" s="65" t="s">
        <v>3491</v>
      </c>
      <c r="E1159" s="65" t="s">
        <v>3492</v>
      </c>
      <c r="F1159" s="65" t="s">
        <v>2422</v>
      </c>
      <c r="G1159" s="65" t="s">
        <v>2422</v>
      </c>
      <c r="H1159" s="65" t="s">
        <v>72</v>
      </c>
      <c r="I1159" s="65" t="s">
        <v>2422</v>
      </c>
      <c r="J1159" s="65" t="s">
        <v>2580</v>
      </c>
      <c r="K1159" s="71">
        <v>44721</v>
      </c>
      <c r="L1159" s="65" t="s">
        <v>2581</v>
      </c>
      <c r="M1159" s="65" t="s">
        <v>1938</v>
      </c>
      <c r="N1159" s="65">
        <v>114000</v>
      </c>
      <c r="O1159" s="65" t="s">
        <v>1939</v>
      </c>
      <c r="P1159" s="65">
        <f>VLOOKUP(D1159,资产包数据!B:G,5,0)</f>
        <v>60</v>
      </c>
      <c r="Q1159" s="65">
        <v>2530</v>
      </c>
      <c r="R1159" s="65"/>
      <c r="S1159" s="65">
        <v>7590</v>
      </c>
      <c r="T1159" s="65">
        <v>7590</v>
      </c>
      <c r="U1159" s="65">
        <f>VLOOKUP(D1159,资产包数据!B:N,13,0)</f>
        <v>78.02</v>
      </c>
      <c r="V1159" s="65" t="s">
        <v>3493</v>
      </c>
    </row>
    <row r="1160" ht="15" spans="1:22">
      <c r="A1160" s="65" t="s">
        <v>2419</v>
      </c>
      <c r="B1160" s="65" t="s">
        <v>68</v>
      </c>
      <c r="C1160" s="65" t="s">
        <v>35</v>
      </c>
      <c r="D1160" s="65" t="s">
        <v>3494</v>
      </c>
      <c r="E1160" s="65" t="s">
        <v>3495</v>
      </c>
      <c r="F1160" s="65" t="s">
        <v>2422</v>
      </c>
      <c r="G1160" s="65" t="s">
        <v>2422</v>
      </c>
      <c r="H1160" s="65" t="s">
        <v>72</v>
      </c>
      <c r="I1160" s="65" t="s">
        <v>2422</v>
      </c>
      <c r="J1160" s="65" t="s">
        <v>2997</v>
      </c>
      <c r="K1160" s="71">
        <v>44782</v>
      </c>
      <c r="L1160" s="65" t="s">
        <v>2992</v>
      </c>
      <c r="M1160" s="65" t="s">
        <v>2993</v>
      </c>
      <c r="N1160" s="65">
        <v>114000</v>
      </c>
      <c r="O1160" s="65" t="s">
        <v>1939</v>
      </c>
      <c r="P1160" s="65">
        <f>VLOOKUP(D1160,资产包数据!B:G,5,0)</f>
        <v>60</v>
      </c>
      <c r="Q1160" s="65">
        <v>2530</v>
      </c>
      <c r="R1160" s="65"/>
      <c r="S1160" s="65">
        <v>2530</v>
      </c>
      <c r="T1160" s="65">
        <v>2530</v>
      </c>
      <c r="U1160" s="65">
        <f>VLOOKUP(D1160,资产包数据!B:N,13,0)</f>
        <v>78.02</v>
      </c>
      <c r="V1160" s="65" t="s">
        <v>3496</v>
      </c>
    </row>
    <row r="1161" ht="15" spans="1:22">
      <c r="A1161" s="65" t="s">
        <v>178</v>
      </c>
      <c r="B1161" s="65" t="s">
        <v>68</v>
      </c>
      <c r="C1161" s="65" t="s">
        <v>35</v>
      </c>
      <c r="D1161" s="65" t="s">
        <v>3497</v>
      </c>
      <c r="E1161" s="65" t="s">
        <v>3498</v>
      </c>
      <c r="F1161" s="65" t="s">
        <v>1935</v>
      </c>
      <c r="G1161" s="65" t="s">
        <v>1935</v>
      </c>
      <c r="H1161" s="65" t="s">
        <v>72</v>
      </c>
      <c r="I1161" s="65" t="s">
        <v>1935</v>
      </c>
      <c r="J1161" s="65" t="s">
        <v>2645</v>
      </c>
      <c r="K1161" s="71">
        <v>44767</v>
      </c>
      <c r="L1161" s="65" t="s">
        <v>1937</v>
      </c>
      <c r="M1161" s="65" t="s">
        <v>1938</v>
      </c>
      <c r="N1161" s="65">
        <v>114000</v>
      </c>
      <c r="O1161" s="65" t="s">
        <v>1939</v>
      </c>
      <c r="P1161" s="65">
        <f>VLOOKUP(D1161,资产包数据!B:G,5,0)</f>
        <v>60</v>
      </c>
      <c r="Q1161" s="65">
        <v>2530</v>
      </c>
      <c r="R1161" s="65"/>
      <c r="S1161" s="65">
        <v>5060</v>
      </c>
      <c r="T1161" s="65">
        <v>5060</v>
      </c>
      <c r="U1161" s="65">
        <f>VLOOKUP(D1161,资产包数据!B:N,13,0)</f>
        <v>78.02</v>
      </c>
      <c r="V1161" s="65" t="s">
        <v>3499</v>
      </c>
    </row>
    <row r="1162" ht="15" spans="1:22">
      <c r="A1162" s="65" t="s">
        <v>178</v>
      </c>
      <c r="B1162" s="65" t="s">
        <v>68</v>
      </c>
      <c r="C1162" s="65" t="s">
        <v>35</v>
      </c>
      <c r="D1162" s="65" t="s">
        <v>3500</v>
      </c>
      <c r="E1162" s="65" t="s">
        <v>3501</v>
      </c>
      <c r="F1162" s="65" t="s">
        <v>1935</v>
      </c>
      <c r="G1162" s="65" t="s">
        <v>1935</v>
      </c>
      <c r="H1162" s="65" t="s">
        <v>72</v>
      </c>
      <c r="I1162" s="65" t="s">
        <v>1935</v>
      </c>
      <c r="J1162" s="65" t="s">
        <v>2941</v>
      </c>
      <c r="K1162" s="71">
        <v>44775</v>
      </c>
      <c r="L1162" s="65" t="s">
        <v>1937</v>
      </c>
      <c r="M1162" s="65" t="s">
        <v>1938</v>
      </c>
      <c r="N1162" s="65">
        <v>114000</v>
      </c>
      <c r="O1162" s="65" t="s">
        <v>1939</v>
      </c>
      <c r="P1162" s="65">
        <f>VLOOKUP(D1162,资产包数据!B:G,5,0)</f>
        <v>60</v>
      </c>
      <c r="Q1162" s="65">
        <v>2530</v>
      </c>
      <c r="R1162" s="65"/>
      <c r="S1162" s="65">
        <v>2530</v>
      </c>
      <c r="T1162" s="65">
        <v>2530</v>
      </c>
      <c r="U1162" s="65">
        <f>VLOOKUP(D1162,资产包数据!B:N,13,0)</f>
        <v>78.02</v>
      </c>
      <c r="V1162" s="65" t="s">
        <v>3502</v>
      </c>
    </row>
    <row r="1163" ht="15" spans="1:22">
      <c r="A1163" s="65" t="s">
        <v>178</v>
      </c>
      <c r="B1163" s="65" t="s">
        <v>68</v>
      </c>
      <c r="C1163" s="65" t="s">
        <v>35</v>
      </c>
      <c r="D1163" s="65" t="s">
        <v>3503</v>
      </c>
      <c r="E1163" s="65" t="s">
        <v>3504</v>
      </c>
      <c r="F1163" s="65" t="s">
        <v>1935</v>
      </c>
      <c r="G1163" s="65" t="s">
        <v>1935</v>
      </c>
      <c r="H1163" s="65" t="s">
        <v>72</v>
      </c>
      <c r="I1163" s="65" t="s">
        <v>1935</v>
      </c>
      <c r="J1163" s="65" t="s">
        <v>3198</v>
      </c>
      <c r="K1163" s="71">
        <v>44774</v>
      </c>
      <c r="L1163" s="65" t="s">
        <v>1937</v>
      </c>
      <c r="M1163" s="65" t="s">
        <v>1938</v>
      </c>
      <c r="N1163" s="65">
        <v>114000</v>
      </c>
      <c r="O1163" s="65" t="s">
        <v>1939</v>
      </c>
      <c r="P1163" s="65">
        <f>VLOOKUP(D1163,资产包数据!B:G,5,0)</f>
        <v>60</v>
      </c>
      <c r="Q1163" s="65">
        <v>2530</v>
      </c>
      <c r="R1163" s="65"/>
      <c r="S1163" s="65">
        <v>2530</v>
      </c>
      <c r="T1163" s="65">
        <v>2530</v>
      </c>
      <c r="U1163" s="65">
        <f>VLOOKUP(D1163,资产包数据!B:N,13,0)</f>
        <v>78.02</v>
      </c>
      <c r="V1163" s="65" t="s">
        <v>3505</v>
      </c>
    </row>
    <row r="1164" ht="15" spans="1:22">
      <c r="A1164" s="65" t="s">
        <v>178</v>
      </c>
      <c r="B1164" s="65" t="s">
        <v>68</v>
      </c>
      <c r="C1164" s="65" t="s">
        <v>35</v>
      </c>
      <c r="D1164" s="65" t="s">
        <v>3506</v>
      </c>
      <c r="E1164" s="65" t="s">
        <v>3507</v>
      </c>
      <c r="F1164" s="65" t="s">
        <v>1935</v>
      </c>
      <c r="G1164" s="65" t="s">
        <v>1935</v>
      </c>
      <c r="H1164" s="65" t="s">
        <v>72</v>
      </c>
      <c r="I1164" s="65" t="s">
        <v>1935</v>
      </c>
      <c r="J1164" s="65" t="s">
        <v>2645</v>
      </c>
      <c r="K1164" s="71">
        <v>44767</v>
      </c>
      <c r="L1164" s="65" t="s">
        <v>1937</v>
      </c>
      <c r="M1164" s="65" t="s">
        <v>1938</v>
      </c>
      <c r="N1164" s="65">
        <v>114000</v>
      </c>
      <c r="O1164" s="65" t="s">
        <v>1939</v>
      </c>
      <c r="P1164" s="65">
        <f>VLOOKUP(D1164,资产包数据!B:G,5,0)</f>
        <v>60</v>
      </c>
      <c r="Q1164" s="65">
        <v>2530</v>
      </c>
      <c r="R1164" s="65"/>
      <c r="S1164" s="65">
        <v>5060</v>
      </c>
      <c r="T1164" s="65">
        <v>5060</v>
      </c>
      <c r="U1164" s="65">
        <f>VLOOKUP(D1164,资产包数据!B:N,13,0)</f>
        <v>78.02</v>
      </c>
      <c r="V1164" s="65" t="s">
        <v>2646</v>
      </c>
    </row>
    <row r="1165" ht="15" spans="1:22">
      <c r="A1165" s="65" t="s">
        <v>178</v>
      </c>
      <c r="B1165" s="65" t="s">
        <v>68</v>
      </c>
      <c r="C1165" s="65" t="s">
        <v>35</v>
      </c>
      <c r="D1165" s="65" t="s">
        <v>3508</v>
      </c>
      <c r="E1165" s="65" t="s">
        <v>3509</v>
      </c>
      <c r="F1165" s="65" t="s">
        <v>1935</v>
      </c>
      <c r="G1165" s="65" t="s">
        <v>1935</v>
      </c>
      <c r="H1165" s="65" t="s">
        <v>72</v>
      </c>
      <c r="I1165" s="65" t="s">
        <v>1935</v>
      </c>
      <c r="J1165" s="65" t="s">
        <v>2941</v>
      </c>
      <c r="K1165" s="71">
        <v>44775</v>
      </c>
      <c r="L1165" s="65" t="s">
        <v>1937</v>
      </c>
      <c r="M1165" s="65" t="s">
        <v>1938</v>
      </c>
      <c r="N1165" s="65">
        <v>114000</v>
      </c>
      <c r="O1165" s="65" t="s">
        <v>1939</v>
      </c>
      <c r="P1165" s="65">
        <f>VLOOKUP(D1165,资产包数据!B:G,5,0)</f>
        <v>60</v>
      </c>
      <c r="Q1165" s="65">
        <v>2530</v>
      </c>
      <c r="R1165" s="65"/>
      <c r="S1165" s="65">
        <v>2530</v>
      </c>
      <c r="T1165" s="65">
        <v>2530</v>
      </c>
      <c r="U1165" s="65">
        <f>VLOOKUP(D1165,资产包数据!B:N,13,0)</f>
        <v>78.02</v>
      </c>
      <c r="V1165" s="65" t="s">
        <v>3510</v>
      </c>
    </row>
    <row r="1166" ht="15" spans="1:22">
      <c r="A1166" s="65" t="s">
        <v>178</v>
      </c>
      <c r="B1166" s="65" t="s">
        <v>68</v>
      </c>
      <c r="C1166" s="65" t="s">
        <v>35</v>
      </c>
      <c r="D1166" s="65" t="s">
        <v>3511</v>
      </c>
      <c r="E1166" s="65" t="s">
        <v>3512</v>
      </c>
      <c r="F1166" s="65" t="s">
        <v>1935</v>
      </c>
      <c r="G1166" s="65" t="s">
        <v>1935</v>
      </c>
      <c r="H1166" s="65" t="s">
        <v>72</v>
      </c>
      <c r="I1166" s="65" t="s">
        <v>1935</v>
      </c>
      <c r="J1166" s="65" t="s">
        <v>2634</v>
      </c>
      <c r="K1166" s="71">
        <v>44763</v>
      </c>
      <c r="L1166" s="65" t="s">
        <v>1937</v>
      </c>
      <c r="M1166" s="65" t="s">
        <v>1938</v>
      </c>
      <c r="N1166" s="65">
        <v>114000</v>
      </c>
      <c r="O1166" s="65" t="s">
        <v>1939</v>
      </c>
      <c r="P1166" s="65">
        <f>VLOOKUP(D1166,资产包数据!B:G,5,0)</f>
        <v>60</v>
      </c>
      <c r="Q1166" s="65">
        <v>2530</v>
      </c>
      <c r="R1166" s="65"/>
      <c r="S1166" s="65">
        <v>5060</v>
      </c>
      <c r="T1166" s="65">
        <v>5060</v>
      </c>
      <c r="U1166" s="65">
        <f>VLOOKUP(D1166,资产包数据!B:N,13,0)</f>
        <v>78.02</v>
      </c>
      <c r="V1166" s="65" t="s">
        <v>3282</v>
      </c>
    </row>
    <row r="1167" ht="15" spans="1:22">
      <c r="A1167" s="65" t="s">
        <v>178</v>
      </c>
      <c r="B1167" s="65" t="s">
        <v>68</v>
      </c>
      <c r="C1167" s="65" t="s">
        <v>35</v>
      </c>
      <c r="D1167" s="65" t="s">
        <v>3513</v>
      </c>
      <c r="E1167" s="65" t="s">
        <v>3514</v>
      </c>
      <c r="F1167" s="65" t="s">
        <v>1935</v>
      </c>
      <c r="G1167" s="65" t="s">
        <v>1935</v>
      </c>
      <c r="H1167" s="65" t="s">
        <v>72</v>
      </c>
      <c r="I1167" s="65" t="s">
        <v>1935</v>
      </c>
      <c r="J1167" s="65" t="s">
        <v>2634</v>
      </c>
      <c r="K1167" s="71">
        <v>44763</v>
      </c>
      <c r="L1167" s="65" t="s">
        <v>1937</v>
      </c>
      <c r="M1167" s="65" t="s">
        <v>1938</v>
      </c>
      <c r="N1167" s="65">
        <v>114000</v>
      </c>
      <c r="O1167" s="65" t="s">
        <v>1939</v>
      </c>
      <c r="P1167" s="65">
        <f>VLOOKUP(D1167,资产包数据!B:G,5,0)</f>
        <v>60</v>
      </c>
      <c r="Q1167" s="65">
        <v>2530</v>
      </c>
      <c r="R1167" s="65"/>
      <c r="S1167" s="65">
        <v>5060</v>
      </c>
      <c r="T1167" s="65">
        <v>5060</v>
      </c>
      <c r="U1167" s="65">
        <f>VLOOKUP(D1167,资产包数据!B:N,13,0)</f>
        <v>78.02</v>
      </c>
      <c r="V1167" s="65" t="s">
        <v>3282</v>
      </c>
    </row>
    <row r="1168" ht="15" spans="1:22">
      <c r="A1168" s="65" t="s">
        <v>178</v>
      </c>
      <c r="B1168" s="65" t="s">
        <v>68</v>
      </c>
      <c r="C1168" s="65" t="s">
        <v>35</v>
      </c>
      <c r="D1168" s="65" t="s">
        <v>3515</v>
      </c>
      <c r="E1168" s="65" t="s">
        <v>3516</v>
      </c>
      <c r="F1168" s="65" t="s">
        <v>1935</v>
      </c>
      <c r="G1168" s="65" t="s">
        <v>1935</v>
      </c>
      <c r="H1168" s="65" t="s">
        <v>72</v>
      </c>
      <c r="I1168" s="65" t="s">
        <v>1935</v>
      </c>
      <c r="J1168" s="65" t="s">
        <v>2673</v>
      </c>
      <c r="K1168" s="71">
        <v>44743</v>
      </c>
      <c r="L1168" s="65" t="s">
        <v>1937</v>
      </c>
      <c r="M1168" s="65" t="s">
        <v>1938</v>
      </c>
      <c r="N1168" s="65">
        <v>114000</v>
      </c>
      <c r="O1168" s="65" t="s">
        <v>1939</v>
      </c>
      <c r="P1168" s="65">
        <f>VLOOKUP(D1168,资产包数据!B:G,5,0)</f>
        <v>60</v>
      </c>
      <c r="Q1168" s="65">
        <v>2530</v>
      </c>
      <c r="R1168" s="65"/>
      <c r="S1168" s="65">
        <v>5060</v>
      </c>
      <c r="T1168" s="65">
        <v>5060</v>
      </c>
      <c r="U1168" s="65">
        <f>VLOOKUP(D1168,资产包数据!B:N,13,0)</f>
        <v>78.02</v>
      </c>
      <c r="V1168" s="65" t="s">
        <v>3517</v>
      </c>
    </row>
    <row r="1169" ht="15" spans="1:22">
      <c r="A1169" s="65" t="s">
        <v>178</v>
      </c>
      <c r="B1169" s="65" t="s">
        <v>68</v>
      </c>
      <c r="C1169" s="65" t="s">
        <v>35</v>
      </c>
      <c r="D1169" s="65" t="s">
        <v>3518</v>
      </c>
      <c r="E1169" s="65" t="s">
        <v>3519</v>
      </c>
      <c r="F1169" s="65" t="s">
        <v>1935</v>
      </c>
      <c r="G1169" s="65" t="s">
        <v>1935</v>
      </c>
      <c r="H1169" s="65" t="s">
        <v>72</v>
      </c>
      <c r="I1169" s="65" t="s">
        <v>1935</v>
      </c>
      <c r="J1169" s="65" t="s">
        <v>3520</v>
      </c>
      <c r="K1169" s="71">
        <v>44782</v>
      </c>
      <c r="L1169" s="65" t="s">
        <v>1937</v>
      </c>
      <c r="M1169" s="65" t="s">
        <v>1938</v>
      </c>
      <c r="N1169" s="65">
        <v>114000</v>
      </c>
      <c r="O1169" s="65" t="s">
        <v>1939</v>
      </c>
      <c r="P1169" s="65">
        <f>VLOOKUP(D1169,资产包数据!B:G,5,0)</f>
        <v>60</v>
      </c>
      <c r="Q1169" s="65">
        <v>2530</v>
      </c>
      <c r="R1169" s="65"/>
      <c r="S1169" s="65">
        <v>2530</v>
      </c>
      <c r="T1169" s="65">
        <v>2530</v>
      </c>
      <c r="U1169" s="65">
        <f>VLOOKUP(D1169,资产包数据!B:N,13,0)</f>
        <v>78.02</v>
      </c>
      <c r="V1169" s="65" t="s">
        <v>3521</v>
      </c>
    </row>
    <row r="1170" ht="15" spans="1:22">
      <c r="A1170" s="65" t="s">
        <v>2419</v>
      </c>
      <c r="B1170" s="65" t="s">
        <v>68</v>
      </c>
      <c r="C1170" s="65" t="s">
        <v>35</v>
      </c>
      <c r="D1170" s="65" t="s">
        <v>3522</v>
      </c>
      <c r="E1170" s="65" t="s">
        <v>3523</v>
      </c>
      <c r="F1170" s="65" t="s">
        <v>2422</v>
      </c>
      <c r="G1170" s="65" t="s">
        <v>2422</v>
      </c>
      <c r="H1170" s="65" t="s">
        <v>72</v>
      </c>
      <c r="I1170" s="65" t="s">
        <v>2422</v>
      </c>
      <c r="J1170" s="65" t="s">
        <v>3524</v>
      </c>
      <c r="K1170" s="71">
        <v>44758</v>
      </c>
      <c r="L1170" s="65" t="s">
        <v>2992</v>
      </c>
      <c r="M1170" s="65" t="s">
        <v>2993</v>
      </c>
      <c r="N1170" s="65">
        <v>114000</v>
      </c>
      <c r="O1170" s="65" t="s">
        <v>1939</v>
      </c>
      <c r="P1170" s="65">
        <f>VLOOKUP(D1170,资产包数据!B:G,5,0)</f>
        <v>60</v>
      </c>
      <c r="Q1170" s="65">
        <v>2530</v>
      </c>
      <c r="R1170" s="65"/>
      <c r="S1170" s="65">
        <v>5060</v>
      </c>
      <c r="T1170" s="65">
        <v>5060</v>
      </c>
      <c r="U1170" s="65">
        <f>VLOOKUP(D1170,资产包数据!B:N,13,0)</f>
        <v>78.02</v>
      </c>
      <c r="V1170" s="65" t="s">
        <v>3525</v>
      </c>
    </row>
    <row r="1171" ht="15" spans="1:22">
      <c r="A1171" s="65" t="s">
        <v>2419</v>
      </c>
      <c r="B1171" s="65" t="s">
        <v>68</v>
      </c>
      <c r="C1171" s="65" t="s">
        <v>35</v>
      </c>
      <c r="D1171" s="65" t="s">
        <v>3526</v>
      </c>
      <c r="E1171" s="65" t="s">
        <v>3527</v>
      </c>
      <c r="F1171" s="65" t="s">
        <v>2422</v>
      </c>
      <c r="G1171" s="65" t="s">
        <v>2422</v>
      </c>
      <c r="H1171" s="65" t="s">
        <v>72</v>
      </c>
      <c r="I1171" s="65" t="s">
        <v>2422</v>
      </c>
      <c r="J1171" s="65" t="s">
        <v>3026</v>
      </c>
      <c r="K1171" s="71">
        <v>44743</v>
      </c>
      <c r="L1171" s="65" t="s">
        <v>2581</v>
      </c>
      <c r="M1171" s="65" t="s">
        <v>1938</v>
      </c>
      <c r="N1171" s="65">
        <v>114000</v>
      </c>
      <c r="O1171" s="65" t="s">
        <v>1939</v>
      </c>
      <c r="P1171" s="65">
        <f>VLOOKUP(D1171,资产包数据!B:G,5,0)</f>
        <v>60</v>
      </c>
      <c r="Q1171" s="65">
        <v>2530</v>
      </c>
      <c r="R1171" s="65"/>
      <c r="S1171" s="65">
        <v>5060</v>
      </c>
      <c r="T1171" s="65">
        <v>5060</v>
      </c>
      <c r="U1171" s="65">
        <f>VLOOKUP(D1171,资产包数据!B:N,13,0)</f>
        <v>78.02</v>
      </c>
      <c r="V1171" s="65" t="s">
        <v>3528</v>
      </c>
    </row>
    <row r="1172" ht="15" spans="1:22">
      <c r="A1172" s="65" t="s">
        <v>2419</v>
      </c>
      <c r="B1172" s="65" t="s">
        <v>68</v>
      </c>
      <c r="C1172" s="65" t="s">
        <v>35</v>
      </c>
      <c r="D1172" s="65" t="s">
        <v>3529</v>
      </c>
      <c r="E1172" s="65" t="s">
        <v>3530</v>
      </c>
      <c r="F1172" s="65" t="s">
        <v>2422</v>
      </c>
      <c r="G1172" s="65" t="s">
        <v>2422</v>
      </c>
      <c r="H1172" s="65" t="s">
        <v>72</v>
      </c>
      <c r="I1172" s="65" t="s">
        <v>2422</v>
      </c>
      <c r="J1172" s="65" t="s">
        <v>3128</v>
      </c>
      <c r="K1172" s="71">
        <v>44756</v>
      </c>
      <c r="L1172" s="65" t="s">
        <v>2992</v>
      </c>
      <c r="M1172" s="65" t="s">
        <v>2993</v>
      </c>
      <c r="N1172" s="65">
        <v>114000</v>
      </c>
      <c r="O1172" s="65" t="s">
        <v>1939</v>
      </c>
      <c r="P1172" s="65">
        <f>VLOOKUP(D1172,资产包数据!B:G,5,0)</f>
        <v>60</v>
      </c>
      <c r="Q1172" s="65">
        <v>2530</v>
      </c>
      <c r="R1172" s="65"/>
      <c r="S1172" s="65">
        <v>5060</v>
      </c>
      <c r="T1172" s="65">
        <v>5060</v>
      </c>
      <c r="U1172" s="65">
        <f>VLOOKUP(D1172,资产包数据!B:N,13,0)</f>
        <v>78.02</v>
      </c>
      <c r="V1172" s="65" t="s">
        <v>3531</v>
      </c>
    </row>
    <row r="1173" ht="15" spans="1:22">
      <c r="A1173" s="65" t="s">
        <v>2419</v>
      </c>
      <c r="B1173" s="65" t="s">
        <v>68</v>
      </c>
      <c r="C1173" s="65" t="s">
        <v>35</v>
      </c>
      <c r="D1173" s="65" t="s">
        <v>3532</v>
      </c>
      <c r="E1173" s="65" t="s">
        <v>3533</v>
      </c>
      <c r="F1173" s="65" t="s">
        <v>2422</v>
      </c>
      <c r="G1173" s="65" t="s">
        <v>2422</v>
      </c>
      <c r="H1173" s="65" t="s">
        <v>72</v>
      </c>
      <c r="I1173" s="65" t="s">
        <v>2422</v>
      </c>
      <c r="J1173" s="65" t="s">
        <v>3026</v>
      </c>
      <c r="K1173" s="71">
        <v>44743</v>
      </c>
      <c r="L1173" s="65" t="s">
        <v>2581</v>
      </c>
      <c r="M1173" s="65" t="s">
        <v>1938</v>
      </c>
      <c r="N1173" s="65">
        <v>114000</v>
      </c>
      <c r="O1173" s="65" t="s">
        <v>1939</v>
      </c>
      <c r="P1173" s="65">
        <f>VLOOKUP(D1173,资产包数据!B:G,5,0)</f>
        <v>60</v>
      </c>
      <c r="Q1173" s="65">
        <v>2530</v>
      </c>
      <c r="R1173" s="65"/>
      <c r="S1173" s="65">
        <v>5060</v>
      </c>
      <c r="T1173" s="65">
        <v>5060</v>
      </c>
      <c r="U1173" s="65">
        <f>VLOOKUP(D1173,资产包数据!B:N,13,0)</f>
        <v>78.02</v>
      </c>
      <c r="V1173" s="65" t="s">
        <v>3534</v>
      </c>
    </row>
    <row r="1174" ht="15" spans="1:22">
      <c r="A1174" s="65" t="s">
        <v>2419</v>
      </c>
      <c r="B1174" s="65" t="s">
        <v>68</v>
      </c>
      <c r="C1174" s="65" t="s">
        <v>35</v>
      </c>
      <c r="D1174" s="65" t="s">
        <v>3535</v>
      </c>
      <c r="E1174" s="65" t="s">
        <v>3536</v>
      </c>
      <c r="F1174" s="65" t="s">
        <v>2422</v>
      </c>
      <c r="G1174" s="65" t="s">
        <v>2422</v>
      </c>
      <c r="H1174" s="65" t="s">
        <v>72</v>
      </c>
      <c r="I1174" s="65" t="s">
        <v>2422</v>
      </c>
      <c r="J1174" s="65" t="s">
        <v>3026</v>
      </c>
      <c r="K1174" s="71">
        <v>44743</v>
      </c>
      <c r="L1174" s="65" t="s">
        <v>2581</v>
      </c>
      <c r="M1174" s="65" t="s">
        <v>1938</v>
      </c>
      <c r="N1174" s="65">
        <v>114000</v>
      </c>
      <c r="O1174" s="65" t="s">
        <v>1939</v>
      </c>
      <c r="P1174" s="65">
        <f>VLOOKUP(D1174,资产包数据!B:G,5,0)</f>
        <v>60</v>
      </c>
      <c r="Q1174" s="65">
        <v>2530</v>
      </c>
      <c r="R1174" s="65"/>
      <c r="S1174" s="65">
        <v>5060</v>
      </c>
      <c r="T1174" s="65">
        <v>5060</v>
      </c>
      <c r="U1174" s="65">
        <f>VLOOKUP(D1174,资产包数据!B:N,13,0)</f>
        <v>78.02</v>
      </c>
      <c r="V1174" s="65" t="s">
        <v>3537</v>
      </c>
    </row>
    <row r="1175" ht="15" spans="1:22">
      <c r="A1175" s="65" t="s">
        <v>2419</v>
      </c>
      <c r="B1175" s="65" t="s">
        <v>68</v>
      </c>
      <c r="C1175" s="65" t="s">
        <v>35</v>
      </c>
      <c r="D1175" s="65" t="s">
        <v>3538</v>
      </c>
      <c r="E1175" s="65" t="s">
        <v>3539</v>
      </c>
      <c r="F1175" s="65" t="s">
        <v>2422</v>
      </c>
      <c r="G1175" s="65" t="s">
        <v>2422</v>
      </c>
      <c r="H1175" s="65" t="s">
        <v>72</v>
      </c>
      <c r="I1175" s="65" t="s">
        <v>2422</v>
      </c>
      <c r="J1175" s="65" t="s">
        <v>3026</v>
      </c>
      <c r="K1175" s="71">
        <v>44743</v>
      </c>
      <c r="L1175" s="65" t="s">
        <v>2581</v>
      </c>
      <c r="M1175" s="65" t="s">
        <v>1938</v>
      </c>
      <c r="N1175" s="65">
        <v>114000</v>
      </c>
      <c r="O1175" s="65" t="s">
        <v>1939</v>
      </c>
      <c r="P1175" s="65">
        <f>VLOOKUP(D1175,资产包数据!B:G,5,0)</f>
        <v>60</v>
      </c>
      <c r="Q1175" s="65">
        <v>2530</v>
      </c>
      <c r="R1175" s="65"/>
      <c r="S1175" s="65">
        <v>5060</v>
      </c>
      <c r="T1175" s="65">
        <v>5060</v>
      </c>
      <c r="U1175" s="65">
        <f>VLOOKUP(D1175,资产包数据!B:N,13,0)</f>
        <v>78.02</v>
      </c>
      <c r="V1175" s="65" t="s">
        <v>3540</v>
      </c>
    </row>
    <row r="1176" ht="15" spans="1:22">
      <c r="A1176" s="65" t="s">
        <v>2419</v>
      </c>
      <c r="B1176" s="65" t="s">
        <v>68</v>
      </c>
      <c r="C1176" s="65" t="s">
        <v>35</v>
      </c>
      <c r="D1176" s="65" t="s">
        <v>3541</v>
      </c>
      <c r="E1176" s="65" t="s">
        <v>3542</v>
      </c>
      <c r="F1176" s="65" t="s">
        <v>2422</v>
      </c>
      <c r="G1176" s="65" t="s">
        <v>2422</v>
      </c>
      <c r="H1176" s="65" t="s">
        <v>72</v>
      </c>
      <c r="I1176" s="65" t="s">
        <v>2422</v>
      </c>
      <c r="J1176" s="65" t="s">
        <v>2580</v>
      </c>
      <c r="K1176" s="71">
        <v>44721</v>
      </c>
      <c r="L1176" s="65" t="s">
        <v>2581</v>
      </c>
      <c r="M1176" s="65" t="s">
        <v>1938</v>
      </c>
      <c r="N1176" s="65">
        <v>114000</v>
      </c>
      <c r="O1176" s="65" t="s">
        <v>1939</v>
      </c>
      <c r="P1176" s="65">
        <f>VLOOKUP(D1176,资产包数据!B:G,5,0)</f>
        <v>60</v>
      </c>
      <c r="Q1176" s="65">
        <v>2530</v>
      </c>
      <c r="R1176" s="65"/>
      <c r="S1176" s="65">
        <v>7590</v>
      </c>
      <c r="T1176" s="65">
        <v>7590</v>
      </c>
      <c r="U1176" s="65">
        <f>VLOOKUP(D1176,资产包数据!B:N,13,0)</f>
        <v>78.02</v>
      </c>
      <c r="V1176" s="65" t="s">
        <v>85</v>
      </c>
    </row>
    <row r="1177" ht="15" spans="1:22">
      <c r="A1177" s="65" t="s">
        <v>2419</v>
      </c>
      <c r="B1177" s="65" t="s">
        <v>68</v>
      </c>
      <c r="C1177" s="65" t="s">
        <v>35</v>
      </c>
      <c r="D1177" s="65" t="s">
        <v>3543</v>
      </c>
      <c r="E1177" s="65" t="s">
        <v>3544</v>
      </c>
      <c r="F1177" s="65" t="s">
        <v>2422</v>
      </c>
      <c r="G1177" s="65" t="s">
        <v>2422</v>
      </c>
      <c r="H1177" s="65" t="s">
        <v>72</v>
      </c>
      <c r="I1177" s="65" t="s">
        <v>2422</v>
      </c>
      <c r="J1177" s="65" t="s">
        <v>3128</v>
      </c>
      <c r="K1177" s="71">
        <v>44756</v>
      </c>
      <c r="L1177" s="65" t="s">
        <v>2992</v>
      </c>
      <c r="M1177" s="65" t="s">
        <v>2993</v>
      </c>
      <c r="N1177" s="65">
        <v>114000</v>
      </c>
      <c r="O1177" s="65" t="s">
        <v>1939</v>
      </c>
      <c r="P1177" s="65">
        <f>VLOOKUP(D1177,资产包数据!B:G,5,0)</f>
        <v>60</v>
      </c>
      <c r="Q1177" s="65">
        <v>2530</v>
      </c>
      <c r="R1177" s="65"/>
      <c r="S1177" s="65">
        <v>5060</v>
      </c>
      <c r="T1177" s="65">
        <v>5060</v>
      </c>
      <c r="U1177" s="65">
        <f>VLOOKUP(D1177,资产包数据!B:N,13,0)</f>
        <v>78.02</v>
      </c>
      <c r="V1177" s="65" t="s">
        <v>3545</v>
      </c>
    </row>
    <row r="1178" ht="15" spans="1:22">
      <c r="A1178" s="65" t="s">
        <v>2419</v>
      </c>
      <c r="B1178" s="65" t="s">
        <v>68</v>
      </c>
      <c r="C1178" s="65" t="s">
        <v>35</v>
      </c>
      <c r="D1178" s="65" t="s">
        <v>3546</v>
      </c>
      <c r="E1178" s="65" t="s">
        <v>3547</v>
      </c>
      <c r="F1178" s="65" t="s">
        <v>2422</v>
      </c>
      <c r="G1178" s="65" t="s">
        <v>2422</v>
      </c>
      <c r="H1178" s="65" t="s">
        <v>72</v>
      </c>
      <c r="I1178" s="65" t="s">
        <v>2422</v>
      </c>
      <c r="J1178" s="65" t="s">
        <v>3128</v>
      </c>
      <c r="K1178" s="71">
        <v>44756</v>
      </c>
      <c r="L1178" s="65" t="s">
        <v>2992</v>
      </c>
      <c r="M1178" s="65" t="s">
        <v>2993</v>
      </c>
      <c r="N1178" s="65">
        <v>114000</v>
      </c>
      <c r="O1178" s="65" t="s">
        <v>1939</v>
      </c>
      <c r="P1178" s="65">
        <f>VLOOKUP(D1178,资产包数据!B:G,5,0)</f>
        <v>60</v>
      </c>
      <c r="Q1178" s="65">
        <v>2530</v>
      </c>
      <c r="R1178" s="65"/>
      <c r="S1178" s="65">
        <v>5060</v>
      </c>
      <c r="T1178" s="65">
        <v>5060</v>
      </c>
      <c r="U1178" s="65">
        <f>VLOOKUP(D1178,资产包数据!B:N,13,0)</f>
        <v>78.02</v>
      </c>
      <c r="V1178" s="65" t="s">
        <v>3548</v>
      </c>
    </row>
    <row r="1179" ht="15" spans="1:22">
      <c r="A1179" s="65" t="s">
        <v>178</v>
      </c>
      <c r="B1179" s="65" t="s">
        <v>68</v>
      </c>
      <c r="C1179" s="65" t="s">
        <v>35</v>
      </c>
      <c r="D1179" s="65" t="s">
        <v>3549</v>
      </c>
      <c r="E1179" s="65" t="s">
        <v>3550</v>
      </c>
      <c r="F1179" s="65" t="s">
        <v>1935</v>
      </c>
      <c r="G1179" s="65" t="s">
        <v>1935</v>
      </c>
      <c r="H1179" s="65" t="s">
        <v>72</v>
      </c>
      <c r="I1179" s="65" t="s">
        <v>1935</v>
      </c>
      <c r="J1179" s="65" t="s">
        <v>2673</v>
      </c>
      <c r="K1179" s="71">
        <v>44743</v>
      </c>
      <c r="L1179" s="65" t="s">
        <v>1937</v>
      </c>
      <c r="M1179" s="65" t="s">
        <v>1938</v>
      </c>
      <c r="N1179" s="65">
        <v>114000</v>
      </c>
      <c r="O1179" s="65" t="s">
        <v>1939</v>
      </c>
      <c r="P1179" s="65">
        <f>VLOOKUP(D1179,资产包数据!B:G,5,0)</f>
        <v>60</v>
      </c>
      <c r="Q1179" s="65">
        <v>2530</v>
      </c>
      <c r="R1179" s="65"/>
      <c r="S1179" s="65">
        <v>5060</v>
      </c>
      <c r="T1179" s="65">
        <v>5060</v>
      </c>
      <c r="U1179" s="65">
        <f>VLOOKUP(D1179,资产包数据!B:N,13,0)</f>
        <v>78.02</v>
      </c>
      <c r="V1179" s="65" t="s">
        <v>2642</v>
      </c>
    </row>
    <row r="1180" ht="15" spans="1:22">
      <c r="A1180" s="65" t="s">
        <v>178</v>
      </c>
      <c r="B1180" s="65" t="s">
        <v>68</v>
      </c>
      <c r="C1180" s="65" t="s">
        <v>35</v>
      </c>
      <c r="D1180" s="65" t="s">
        <v>3551</v>
      </c>
      <c r="E1180" s="65" t="s">
        <v>3552</v>
      </c>
      <c r="F1180" s="65" t="s">
        <v>1935</v>
      </c>
      <c r="G1180" s="65" t="s">
        <v>1935</v>
      </c>
      <c r="H1180" s="65" t="s">
        <v>72</v>
      </c>
      <c r="I1180" s="65" t="s">
        <v>1935</v>
      </c>
      <c r="J1180" s="65" t="s">
        <v>2673</v>
      </c>
      <c r="K1180" s="71">
        <v>44743</v>
      </c>
      <c r="L1180" s="65" t="s">
        <v>1937</v>
      </c>
      <c r="M1180" s="65" t="s">
        <v>1938</v>
      </c>
      <c r="N1180" s="65">
        <v>114000</v>
      </c>
      <c r="O1180" s="65" t="s">
        <v>1939</v>
      </c>
      <c r="P1180" s="65">
        <f>VLOOKUP(D1180,资产包数据!B:G,5,0)</f>
        <v>60</v>
      </c>
      <c r="Q1180" s="65">
        <v>2530</v>
      </c>
      <c r="R1180" s="65"/>
      <c r="S1180" s="65">
        <v>5060</v>
      </c>
      <c r="T1180" s="65">
        <v>5060</v>
      </c>
      <c r="U1180" s="65">
        <f>VLOOKUP(D1180,资产包数据!B:N,13,0)</f>
        <v>78.02</v>
      </c>
      <c r="V1180" s="65" t="s">
        <v>2642</v>
      </c>
    </row>
    <row r="1181" ht="15" spans="1:22">
      <c r="A1181" s="65" t="s">
        <v>178</v>
      </c>
      <c r="B1181" s="65" t="s">
        <v>68</v>
      </c>
      <c r="C1181" s="65" t="s">
        <v>35</v>
      </c>
      <c r="D1181" s="65" t="s">
        <v>3553</v>
      </c>
      <c r="E1181" s="65" t="s">
        <v>3554</v>
      </c>
      <c r="F1181" s="65" t="s">
        <v>1935</v>
      </c>
      <c r="G1181" s="65" t="s">
        <v>1935</v>
      </c>
      <c r="H1181" s="65" t="s">
        <v>72</v>
      </c>
      <c r="I1181" s="65" t="s">
        <v>1935</v>
      </c>
      <c r="J1181" s="65" t="s">
        <v>2673</v>
      </c>
      <c r="K1181" s="71">
        <v>44743</v>
      </c>
      <c r="L1181" s="65" t="s">
        <v>1937</v>
      </c>
      <c r="M1181" s="65" t="s">
        <v>1938</v>
      </c>
      <c r="N1181" s="65">
        <v>114000</v>
      </c>
      <c r="O1181" s="65" t="s">
        <v>1939</v>
      </c>
      <c r="P1181" s="65">
        <f>VLOOKUP(D1181,资产包数据!B:G,5,0)</f>
        <v>60</v>
      </c>
      <c r="Q1181" s="65">
        <v>2530</v>
      </c>
      <c r="R1181" s="65"/>
      <c r="S1181" s="65">
        <v>5060</v>
      </c>
      <c r="T1181" s="65">
        <v>5060</v>
      </c>
      <c r="U1181" s="65">
        <f>VLOOKUP(D1181,资产包数据!B:N,13,0)</f>
        <v>78.02</v>
      </c>
      <c r="V1181" s="65" t="s">
        <v>2642</v>
      </c>
    </row>
    <row r="1182" ht="15" spans="1:22">
      <c r="A1182" s="65" t="s">
        <v>178</v>
      </c>
      <c r="B1182" s="65" t="s">
        <v>68</v>
      </c>
      <c r="C1182" s="65" t="s">
        <v>35</v>
      </c>
      <c r="D1182" s="65" t="s">
        <v>3555</v>
      </c>
      <c r="E1182" s="65" t="s">
        <v>3556</v>
      </c>
      <c r="F1182" s="65" t="s">
        <v>1935</v>
      </c>
      <c r="G1182" s="65" t="s">
        <v>1935</v>
      </c>
      <c r="H1182" s="65" t="s">
        <v>72</v>
      </c>
      <c r="I1182" s="65" t="s">
        <v>1935</v>
      </c>
      <c r="J1182" s="65" t="s">
        <v>2673</v>
      </c>
      <c r="K1182" s="71">
        <v>44743</v>
      </c>
      <c r="L1182" s="65" t="s">
        <v>1937</v>
      </c>
      <c r="M1182" s="65" t="s">
        <v>1938</v>
      </c>
      <c r="N1182" s="65">
        <v>114000</v>
      </c>
      <c r="O1182" s="65" t="s">
        <v>1939</v>
      </c>
      <c r="P1182" s="65">
        <f>VLOOKUP(D1182,资产包数据!B:G,5,0)</f>
        <v>60</v>
      </c>
      <c r="Q1182" s="65">
        <v>2530</v>
      </c>
      <c r="R1182" s="65"/>
      <c r="S1182" s="65">
        <v>5060</v>
      </c>
      <c r="T1182" s="65">
        <v>5060</v>
      </c>
      <c r="U1182" s="65">
        <f>VLOOKUP(D1182,资产包数据!B:N,13,0)</f>
        <v>78.02</v>
      </c>
      <c r="V1182" s="65" t="s">
        <v>2642</v>
      </c>
    </row>
    <row r="1183" ht="15" spans="1:22">
      <c r="A1183" s="65" t="s">
        <v>178</v>
      </c>
      <c r="B1183" s="65" t="s">
        <v>68</v>
      </c>
      <c r="C1183" s="65" t="s">
        <v>35</v>
      </c>
      <c r="D1183" s="65" t="s">
        <v>3557</v>
      </c>
      <c r="E1183" s="65" t="s">
        <v>3558</v>
      </c>
      <c r="F1183" s="65" t="s">
        <v>1935</v>
      </c>
      <c r="G1183" s="65" t="s">
        <v>1935</v>
      </c>
      <c r="H1183" s="65" t="s">
        <v>72</v>
      </c>
      <c r="I1183" s="65" t="s">
        <v>1935</v>
      </c>
      <c r="J1183" s="65" t="s">
        <v>2673</v>
      </c>
      <c r="K1183" s="71">
        <v>44743</v>
      </c>
      <c r="L1183" s="65" t="s">
        <v>1937</v>
      </c>
      <c r="M1183" s="65" t="s">
        <v>1938</v>
      </c>
      <c r="N1183" s="65">
        <v>114000</v>
      </c>
      <c r="O1183" s="65" t="s">
        <v>1939</v>
      </c>
      <c r="P1183" s="65">
        <f>VLOOKUP(D1183,资产包数据!B:G,5,0)</f>
        <v>60</v>
      </c>
      <c r="Q1183" s="65">
        <v>2530</v>
      </c>
      <c r="R1183" s="65"/>
      <c r="S1183" s="65">
        <v>5060</v>
      </c>
      <c r="T1183" s="65">
        <v>5060</v>
      </c>
      <c r="U1183" s="65">
        <f>VLOOKUP(D1183,资产包数据!B:N,13,0)</f>
        <v>78.02</v>
      </c>
      <c r="V1183" s="65" t="s">
        <v>2642</v>
      </c>
    </row>
    <row r="1184" ht="15" spans="1:22">
      <c r="A1184" s="65" t="s">
        <v>178</v>
      </c>
      <c r="B1184" s="65" t="s">
        <v>68</v>
      </c>
      <c r="C1184" s="65" t="s">
        <v>35</v>
      </c>
      <c r="D1184" s="65" t="s">
        <v>3559</v>
      </c>
      <c r="E1184" s="65" t="s">
        <v>3560</v>
      </c>
      <c r="F1184" s="65" t="s">
        <v>1935</v>
      </c>
      <c r="G1184" s="65" t="s">
        <v>1935</v>
      </c>
      <c r="H1184" s="65" t="s">
        <v>72</v>
      </c>
      <c r="I1184" s="65" t="s">
        <v>1935</v>
      </c>
      <c r="J1184" s="65" t="s">
        <v>2673</v>
      </c>
      <c r="K1184" s="71">
        <v>44743</v>
      </c>
      <c r="L1184" s="65" t="s">
        <v>1937</v>
      </c>
      <c r="M1184" s="65" t="s">
        <v>1938</v>
      </c>
      <c r="N1184" s="65">
        <v>114000</v>
      </c>
      <c r="O1184" s="65" t="s">
        <v>1939</v>
      </c>
      <c r="P1184" s="65">
        <f>VLOOKUP(D1184,资产包数据!B:G,5,0)</f>
        <v>60</v>
      </c>
      <c r="Q1184" s="65">
        <v>2530</v>
      </c>
      <c r="R1184" s="65"/>
      <c r="S1184" s="65">
        <v>5060</v>
      </c>
      <c r="T1184" s="65">
        <v>5060</v>
      </c>
      <c r="U1184" s="65">
        <f>VLOOKUP(D1184,资产包数据!B:N,13,0)</f>
        <v>78.02</v>
      </c>
      <c r="V1184" s="65" t="s">
        <v>2642</v>
      </c>
    </row>
    <row r="1185" ht="15" spans="1:22">
      <c r="A1185" s="65" t="s">
        <v>2751</v>
      </c>
      <c r="B1185" s="65" t="s">
        <v>68</v>
      </c>
      <c r="C1185" s="65" t="s">
        <v>35</v>
      </c>
      <c r="D1185" s="65" t="s">
        <v>3561</v>
      </c>
      <c r="E1185" s="65" t="s">
        <v>3562</v>
      </c>
      <c r="F1185" s="65" t="s">
        <v>1935</v>
      </c>
      <c r="G1185" s="65" t="s">
        <v>1935</v>
      </c>
      <c r="H1185" s="65" t="s">
        <v>72</v>
      </c>
      <c r="I1185" s="65" t="s">
        <v>1935</v>
      </c>
      <c r="J1185" s="65" t="s">
        <v>2941</v>
      </c>
      <c r="K1185" s="71">
        <v>44775</v>
      </c>
      <c r="L1185" s="65" t="s">
        <v>1937</v>
      </c>
      <c r="M1185" s="65" t="s">
        <v>1938</v>
      </c>
      <c r="N1185" s="65">
        <v>114000</v>
      </c>
      <c r="O1185" s="65" t="s">
        <v>1939</v>
      </c>
      <c r="P1185" s="65">
        <f>VLOOKUP(D1185,资产包数据!B:G,5,0)</f>
        <v>60</v>
      </c>
      <c r="Q1185" s="65">
        <v>2530</v>
      </c>
      <c r="R1185" s="65"/>
      <c r="S1185" s="65">
        <v>2530</v>
      </c>
      <c r="T1185" s="65">
        <v>2530</v>
      </c>
      <c r="U1185" s="65">
        <f>VLOOKUP(D1185,资产包数据!B:N,13,0)</f>
        <v>78.02</v>
      </c>
      <c r="V1185" s="65" t="s">
        <v>3563</v>
      </c>
    </row>
    <row r="1186" ht="15" spans="1:22">
      <c r="A1186" s="65" t="s">
        <v>178</v>
      </c>
      <c r="B1186" s="65" t="s">
        <v>68</v>
      </c>
      <c r="C1186" s="65" t="s">
        <v>35</v>
      </c>
      <c r="D1186" s="65" t="s">
        <v>3564</v>
      </c>
      <c r="E1186" s="65" t="s">
        <v>3565</v>
      </c>
      <c r="F1186" s="65" t="s">
        <v>1935</v>
      </c>
      <c r="G1186" s="65" t="s">
        <v>1935</v>
      </c>
      <c r="H1186" s="65" t="s">
        <v>72</v>
      </c>
      <c r="I1186" s="65" t="s">
        <v>1935</v>
      </c>
      <c r="J1186" s="65" t="s">
        <v>2673</v>
      </c>
      <c r="K1186" s="71">
        <v>44743</v>
      </c>
      <c r="L1186" s="65" t="s">
        <v>1937</v>
      </c>
      <c r="M1186" s="65" t="s">
        <v>1938</v>
      </c>
      <c r="N1186" s="65">
        <v>114000</v>
      </c>
      <c r="O1186" s="65" t="s">
        <v>1939</v>
      </c>
      <c r="P1186" s="65">
        <f>VLOOKUP(D1186,资产包数据!B:G,5,0)</f>
        <v>60</v>
      </c>
      <c r="Q1186" s="65">
        <v>2530</v>
      </c>
      <c r="R1186" s="65"/>
      <c r="S1186" s="65">
        <v>5060</v>
      </c>
      <c r="T1186" s="65">
        <v>5060</v>
      </c>
      <c r="U1186" s="65">
        <f>VLOOKUP(D1186,资产包数据!B:N,13,0)</f>
        <v>78.02</v>
      </c>
      <c r="V1186" s="65" t="s">
        <v>2642</v>
      </c>
    </row>
    <row r="1187" ht="15" spans="1:22">
      <c r="A1187" s="65" t="s">
        <v>178</v>
      </c>
      <c r="B1187" s="65" t="s">
        <v>68</v>
      </c>
      <c r="C1187" s="65" t="s">
        <v>35</v>
      </c>
      <c r="D1187" s="65" t="s">
        <v>3566</v>
      </c>
      <c r="E1187" s="65" t="s">
        <v>3567</v>
      </c>
      <c r="F1187" s="65" t="s">
        <v>1935</v>
      </c>
      <c r="G1187" s="65" t="s">
        <v>1935</v>
      </c>
      <c r="H1187" s="65" t="s">
        <v>72</v>
      </c>
      <c r="I1187" s="65" t="s">
        <v>1935</v>
      </c>
      <c r="J1187" s="65" t="s">
        <v>3568</v>
      </c>
      <c r="K1187" s="71">
        <v>44778</v>
      </c>
      <c r="L1187" s="65" t="s">
        <v>1937</v>
      </c>
      <c r="M1187" s="65" t="s">
        <v>1938</v>
      </c>
      <c r="N1187" s="65">
        <v>114000</v>
      </c>
      <c r="O1187" s="65" t="s">
        <v>1939</v>
      </c>
      <c r="P1187" s="65">
        <f>VLOOKUP(D1187,资产包数据!B:G,5,0)</f>
        <v>60</v>
      </c>
      <c r="Q1187" s="65">
        <v>2530</v>
      </c>
      <c r="R1187" s="65"/>
      <c r="S1187" s="65">
        <v>2530</v>
      </c>
      <c r="T1187" s="65">
        <v>2530</v>
      </c>
      <c r="U1187" s="65">
        <f>VLOOKUP(D1187,资产包数据!B:N,13,0)</f>
        <v>78.02</v>
      </c>
      <c r="V1187" s="65" t="s">
        <v>3569</v>
      </c>
    </row>
    <row r="1188" ht="15" spans="1:22">
      <c r="A1188" s="65" t="s">
        <v>101</v>
      </c>
      <c r="B1188" s="65" t="s">
        <v>68</v>
      </c>
      <c r="C1188" s="65" t="s">
        <v>35</v>
      </c>
      <c r="D1188" s="65" t="s">
        <v>3570</v>
      </c>
      <c r="E1188" s="65" t="s">
        <v>3571</v>
      </c>
      <c r="F1188" s="65" t="s">
        <v>3166</v>
      </c>
      <c r="G1188" s="65" t="s">
        <v>3166</v>
      </c>
      <c r="H1188" s="65" t="s">
        <v>104</v>
      </c>
      <c r="I1188" s="65" t="s">
        <v>3166</v>
      </c>
      <c r="J1188" s="65" t="s">
        <v>3167</v>
      </c>
      <c r="K1188" s="71">
        <v>44705</v>
      </c>
      <c r="L1188" s="65" t="s">
        <v>3168</v>
      </c>
      <c r="M1188" s="65" t="s">
        <v>1938</v>
      </c>
      <c r="N1188" s="65">
        <v>114000</v>
      </c>
      <c r="O1188" s="65" t="s">
        <v>1939</v>
      </c>
      <c r="P1188" s="65">
        <f>VLOOKUP(D1188,资产包数据!B:G,5,0)</f>
        <v>60</v>
      </c>
      <c r="Q1188" s="65">
        <v>2530</v>
      </c>
      <c r="R1188" s="65"/>
      <c r="S1188" s="65">
        <v>10120</v>
      </c>
      <c r="T1188" s="65">
        <v>10120</v>
      </c>
      <c r="U1188" s="65">
        <f>VLOOKUP(D1188,资产包数据!B:N,13,0)</f>
        <v>78.02</v>
      </c>
      <c r="V1188" s="65" t="s">
        <v>3572</v>
      </c>
    </row>
    <row r="1189" ht="15" spans="1:22">
      <c r="A1189" s="65" t="s">
        <v>101</v>
      </c>
      <c r="B1189" s="65" t="s">
        <v>68</v>
      </c>
      <c r="C1189" s="65" t="s">
        <v>35</v>
      </c>
      <c r="D1189" s="65" t="s">
        <v>3573</v>
      </c>
      <c r="E1189" s="65" t="s">
        <v>3574</v>
      </c>
      <c r="F1189" s="65" t="s">
        <v>3166</v>
      </c>
      <c r="G1189" s="65" t="s">
        <v>3166</v>
      </c>
      <c r="H1189" s="65" t="s">
        <v>104</v>
      </c>
      <c r="I1189" s="65" t="s">
        <v>3166</v>
      </c>
      <c r="J1189" s="65" t="s">
        <v>3172</v>
      </c>
      <c r="K1189" s="71">
        <v>44743</v>
      </c>
      <c r="L1189" s="65" t="s">
        <v>3168</v>
      </c>
      <c r="M1189" s="65" t="s">
        <v>1938</v>
      </c>
      <c r="N1189" s="65">
        <v>114000</v>
      </c>
      <c r="O1189" s="65" t="s">
        <v>1939</v>
      </c>
      <c r="P1189" s="65">
        <f>VLOOKUP(D1189,资产包数据!B:G,5,0)</f>
        <v>60</v>
      </c>
      <c r="Q1189" s="65">
        <v>2530</v>
      </c>
      <c r="R1189" s="65"/>
      <c r="S1189" s="65">
        <v>5060</v>
      </c>
      <c r="T1189" s="65">
        <v>5060</v>
      </c>
      <c r="U1189" s="65">
        <f>VLOOKUP(D1189,资产包数据!B:N,13,0)</f>
        <v>78.02</v>
      </c>
      <c r="V1189" s="65" t="s">
        <v>3575</v>
      </c>
    </row>
    <row r="1190" ht="15" spans="1:22">
      <c r="A1190" s="65" t="s">
        <v>101</v>
      </c>
      <c r="B1190" s="65" t="s">
        <v>68</v>
      </c>
      <c r="C1190" s="65" t="s">
        <v>35</v>
      </c>
      <c r="D1190" s="65" t="s">
        <v>3576</v>
      </c>
      <c r="E1190" s="65" t="s">
        <v>3577</v>
      </c>
      <c r="F1190" s="65" t="s">
        <v>3166</v>
      </c>
      <c r="G1190" s="65" t="s">
        <v>3166</v>
      </c>
      <c r="H1190" s="65" t="s">
        <v>104</v>
      </c>
      <c r="I1190" s="65" t="s">
        <v>3166</v>
      </c>
      <c r="J1190" s="65" t="s">
        <v>3172</v>
      </c>
      <c r="K1190" s="71">
        <v>44743</v>
      </c>
      <c r="L1190" s="65" t="s">
        <v>3168</v>
      </c>
      <c r="M1190" s="65" t="s">
        <v>1938</v>
      </c>
      <c r="N1190" s="65">
        <v>114000</v>
      </c>
      <c r="O1190" s="65" t="s">
        <v>1939</v>
      </c>
      <c r="P1190" s="65">
        <f>VLOOKUP(D1190,资产包数据!B:G,5,0)</f>
        <v>60</v>
      </c>
      <c r="Q1190" s="65">
        <v>2530</v>
      </c>
      <c r="R1190" s="65"/>
      <c r="S1190" s="65">
        <v>5060</v>
      </c>
      <c r="T1190" s="65">
        <v>5060</v>
      </c>
      <c r="U1190" s="65">
        <f>VLOOKUP(D1190,资产包数据!B:N,13,0)</f>
        <v>78.02</v>
      </c>
      <c r="V1190" s="65" t="s">
        <v>3578</v>
      </c>
    </row>
    <row r="1191" ht="15" spans="1:22">
      <c r="A1191" s="65" t="s">
        <v>101</v>
      </c>
      <c r="B1191" s="65" t="s">
        <v>68</v>
      </c>
      <c r="C1191" s="65" t="s">
        <v>35</v>
      </c>
      <c r="D1191" s="65" t="s">
        <v>3579</v>
      </c>
      <c r="E1191" s="65" t="s">
        <v>3580</v>
      </c>
      <c r="F1191" s="65" t="s">
        <v>3166</v>
      </c>
      <c r="G1191" s="65" t="s">
        <v>3166</v>
      </c>
      <c r="H1191" s="65" t="s">
        <v>104</v>
      </c>
      <c r="I1191" s="65" t="s">
        <v>3166</v>
      </c>
      <c r="J1191" s="65" t="s">
        <v>3172</v>
      </c>
      <c r="K1191" s="71">
        <v>44743</v>
      </c>
      <c r="L1191" s="65" t="s">
        <v>3168</v>
      </c>
      <c r="M1191" s="65" t="s">
        <v>1938</v>
      </c>
      <c r="N1191" s="65">
        <v>114000</v>
      </c>
      <c r="O1191" s="65" t="s">
        <v>1939</v>
      </c>
      <c r="P1191" s="65">
        <f>VLOOKUP(D1191,资产包数据!B:G,5,0)</f>
        <v>60</v>
      </c>
      <c r="Q1191" s="65">
        <v>2530</v>
      </c>
      <c r="R1191" s="65"/>
      <c r="S1191" s="65">
        <v>5060</v>
      </c>
      <c r="T1191" s="65">
        <v>5060</v>
      </c>
      <c r="U1191" s="65">
        <f>VLOOKUP(D1191,资产包数据!B:N,13,0)</f>
        <v>78.02</v>
      </c>
      <c r="V1191" s="65" t="s">
        <v>3581</v>
      </c>
    </row>
    <row r="1192" ht="15" spans="1:22">
      <c r="A1192" s="65" t="s">
        <v>101</v>
      </c>
      <c r="B1192" s="65" t="s">
        <v>68</v>
      </c>
      <c r="C1192" s="65" t="s">
        <v>35</v>
      </c>
      <c r="D1192" s="65" t="s">
        <v>3582</v>
      </c>
      <c r="E1192" s="65" t="s">
        <v>3583</v>
      </c>
      <c r="F1192" s="65" t="s">
        <v>3166</v>
      </c>
      <c r="G1192" s="65" t="s">
        <v>3166</v>
      </c>
      <c r="H1192" s="65" t="s">
        <v>104</v>
      </c>
      <c r="I1192" s="65" t="s">
        <v>3166</v>
      </c>
      <c r="J1192" s="65" t="s">
        <v>3167</v>
      </c>
      <c r="K1192" s="71">
        <v>44705</v>
      </c>
      <c r="L1192" s="65" t="s">
        <v>3168</v>
      </c>
      <c r="M1192" s="65" t="s">
        <v>1938</v>
      </c>
      <c r="N1192" s="65">
        <v>114000</v>
      </c>
      <c r="O1192" s="65" t="s">
        <v>1939</v>
      </c>
      <c r="P1192" s="65">
        <f>VLOOKUP(D1192,资产包数据!B:G,5,0)</f>
        <v>60</v>
      </c>
      <c r="Q1192" s="65">
        <v>2530</v>
      </c>
      <c r="R1192" s="65"/>
      <c r="S1192" s="65">
        <v>10120</v>
      </c>
      <c r="T1192" s="65">
        <v>10120</v>
      </c>
      <c r="U1192" s="65">
        <f>VLOOKUP(D1192,资产包数据!B:N,13,0)</f>
        <v>78</v>
      </c>
      <c r="V1192" s="65" t="s">
        <v>3584</v>
      </c>
    </row>
    <row r="1193" ht="15" spans="1:22">
      <c r="A1193" s="65" t="s">
        <v>2419</v>
      </c>
      <c r="B1193" s="65" t="s">
        <v>68</v>
      </c>
      <c r="C1193" s="65" t="s">
        <v>35</v>
      </c>
      <c r="D1193" s="65" t="s">
        <v>3585</v>
      </c>
      <c r="E1193" s="65" t="s">
        <v>3586</v>
      </c>
      <c r="F1193" s="65" t="s">
        <v>2422</v>
      </c>
      <c r="G1193" s="65" t="s">
        <v>2422</v>
      </c>
      <c r="H1193" s="65" t="s">
        <v>72</v>
      </c>
      <c r="I1193" s="65" t="s">
        <v>2422</v>
      </c>
      <c r="J1193" s="65" t="s">
        <v>2580</v>
      </c>
      <c r="K1193" s="71">
        <v>44721</v>
      </c>
      <c r="L1193" s="65" t="s">
        <v>2581</v>
      </c>
      <c r="M1193" s="65" t="s">
        <v>1938</v>
      </c>
      <c r="N1193" s="65">
        <v>114000</v>
      </c>
      <c r="O1193" s="65" t="s">
        <v>1939</v>
      </c>
      <c r="P1193" s="65">
        <f>VLOOKUP(D1193,资产包数据!B:G,5,0)</f>
        <v>60</v>
      </c>
      <c r="Q1193" s="65">
        <v>2530</v>
      </c>
      <c r="R1193" s="65"/>
      <c r="S1193" s="65">
        <v>7590</v>
      </c>
      <c r="T1193" s="65">
        <v>7590</v>
      </c>
      <c r="U1193" s="65">
        <f>VLOOKUP(D1193,资产包数据!B:N,13,0)</f>
        <v>78.02</v>
      </c>
      <c r="V1193" s="65" t="s">
        <v>3587</v>
      </c>
    </row>
    <row r="1194" ht="15" spans="1:22">
      <c r="A1194" s="65" t="s">
        <v>2419</v>
      </c>
      <c r="B1194" s="65" t="s">
        <v>68</v>
      </c>
      <c r="C1194" s="65" t="s">
        <v>35</v>
      </c>
      <c r="D1194" s="65" t="s">
        <v>3588</v>
      </c>
      <c r="E1194" s="65" t="s">
        <v>3589</v>
      </c>
      <c r="F1194" s="65" t="s">
        <v>2422</v>
      </c>
      <c r="G1194" s="65" t="s">
        <v>2422</v>
      </c>
      <c r="H1194" s="65" t="s">
        <v>72</v>
      </c>
      <c r="I1194" s="65" t="s">
        <v>2422</v>
      </c>
      <c r="J1194" s="65" t="s">
        <v>3026</v>
      </c>
      <c r="K1194" s="71">
        <v>44743</v>
      </c>
      <c r="L1194" s="65" t="s">
        <v>2581</v>
      </c>
      <c r="M1194" s="65" t="s">
        <v>1938</v>
      </c>
      <c r="N1194" s="65">
        <v>114000</v>
      </c>
      <c r="O1194" s="65" t="s">
        <v>1939</v>
      </c>
      <c r="P1194" s="65">
        <f>VLOOKUP(D1194,资产包数据!B:G,5,0)</f>
        <v>60</v>
      </c>
      <c r="Q1194" s="65">
        <v>2530</v>
      </c>
      <c r="R1194" s="65"/>
      <c r="S1194" s="65">
        <v>5060</v>
      </c>
      <c r="T1194" s="65">
        <v>5060</v>
      </c>
      <c r="U1194" s="65">
        <f>VLOOKUP(D1194,资产包数据!B:N,13,0)</f>
        <v>77.89</v>
      </c>
      <c r="V1194" s="65" t="s">
        <v>3590</v>
      </c>
    </row>
    <row r="1195" ht="15" spans="1:22">
      <c r="A1195" s="65" t="s">
        <v>2419</v>
      </c>
      <c r="B1195" s="65" t="s">
        <v>68</v>
      </c>
      <c r="C1195" s="65" t="s">
        <v>35</v>
      </c>
      <c r="D1195" s="65" t="s">
        <v>3591</v>
      </c>
      <c r="E1195" s="65" t="s">
        <v>3592</v>
      </c>
      <c r="F1195" s="65" t="s">
        <v>2422</v>
      </c>
      <c r="G1195" s="65" t="s">
        <v>2422</v>
      </c>
      <c r="H1195" s="65" t="s">
        <v>72</v>
      </c>
      <c r="I1195" s="65" t="s">
        <v>2422</v>
      </c>
      <c r="J1195" s="65" t="s">
        <v>3026</v>
      </c>
      <c r="K1195" s="71">
        <v>44743</v>
      </c>
      <c r="L1195" s="65" t="s">
        <v>2581</v>
      </c>
      <c r="M1195" s="65" t="s">
        <v>1938</v>
      </c>
      <c r="N1195" s="65">
        <v>114000</v>
      </c>
      <c r="O1195" s="65" t="s">
        <v>1939</v>
      </c>
      <c r="P1195" s="65">
        <f>VLOOKUP(D1195,资产包数据!B:G,5,0)</f>
        <v>60</v>
      </c>
      <c r="Q1195" s="65">
        <v>2530</v>
      </c>
      <c r="R1195" s="65"/>
      <c r="S1195" s="65">
        <v>5060</v>
      </c>
      <c r="T1195" s="65">
        <v>5060</v>
      </c>
      <c r="U1195" s="65">
        <f>VLOOKUP(D1195,资产包数据!B:N,13,0)</f>
        <v>78.02</v>
      </c>
      <c r="V1195" s="65" t="s">
        <v>3593</v>
      </c>
    </row>
    <row r="1196" ht="15" spans="1:22">
      <c r="A1196" s="65" t="s">
        <v>2419</v>
      </c>
      <c r="B1196" s="65" t="s">
        <v>68</v>
      </c>
      <c r="C1196" s="65" t="s">
        <v>35</v>
      </c>
      <c r="D1196" s="65" t="s">
        <v>3594</v>
      </c>
      <c r="E1196" s="65" t="s">
        <v>3595</v>
      </c>
      <c r="F1196" s="65" t="s">
        <v>2422</v>
      </c>
      <c r="G1196" s="65" t="s">
        <v>2422</v>
      </c>
      <c r="H1196" s="65" t="s">
        <v>72</v>
      </c>
      <c r="I1196" s="65" t="s">
        <v>2422</v>
      </c>
      <c r="J1196" s="65" t="s">
        <v>3016</v>
      </c>
      <c r="K1196" s="71">
        <v>44785</v>
      </c>
      <c r="L1196" s="65" t="s">
        <v>2992</v>
      </c>
      <c r="M1196" s="65" t="s">
        <v>2993</v>
      </c>
      <c r="N1196" s="65">
        <v>114000</v>
      </c>
      <c r="O1196" s="65" t="s">
        <v>1939</v>
      </c>
      <c r="P1196" s="65">
        <f>VLOOKUP(D1196,资产包数据!B:G,5,0)</f>
        <v>60</v>
      </c>
      <c r="Q1196" s="65">
        <v>2530</v>
      </c>
      <c r="R1196" s="65"/>
      <c r="S1196" s="65">
        <v>2530</v>
      </c>
      <c r="T1196" s="65">
        <v>2530</v>
      </c>
      <c r="U1196" s="65">
        <f>VLOOKUP(D1196,资产包数据!B:N,13,0)</f>
        <v>78.02</v>
      </c>
      <c r="V1196" s="65" t="s">
        <v>3596</v>
      </c>
    </row>
    <row r="1197" ht="15" spans="1:22">
      <c r="A1197" s="65" t="s">
        <v>2419</v>
      </c>
      <c r="B1197" s="65" t="s">
        <v>68</v>
      </c>
      <c r="C1197" s="65" t="s">
        <v>35</v>
      </c>
      <c r="D1197" s="65" t="s">
        <v>3597</v>
      </c>
      <c r="E1197" s="65" t="s">
        <v>3598</v>
      </c>
      <c r="F1197" s="65" t="s">
        <v>2422</v>
      </c>
      <c r="G1197" s="65" t="s">
        <v>2422</v>
      </c>
      <c r="H1197" s="65" t="s">
        <v>72</v>
      </c>
      <c r="I1197" s="65" t="s">
        <v>2422</v>
      </c>
      <c r="J1197" s="65" t="s">
        <v>3599</v>
      </c>
      <c r="K1197" s="71">
        <v>44760</v>
      </c>
      <c r="L1197" s="65" t="s">
        <v>2992</v>
      </c>
      <c r="M1197" s="65" t="s">
        <v>2993</v>
      </c>
      <c r="N1197" s="65">
        <v>114000</v>
      </c>
      <c r="O1197" s="65" t="s">
        <v>1939</v>
      </c>
      <c r="P1197" s="65">
        <f>VLOOKUP(D1197,资产包数据!B:G,5,0)</f>
        <v>60</v>
      </c>
      <c r="Q1197" s="65">
        <v>2530</v>
      </c>
      <c r="R1197" s="65"/>
      <c r="S1197" s="65">
        <v>5060</v>
      </c>
      <c r="T1197" s="65">
        <v>5060</v>
      </c>
      <c r="U1197" s="65">
        <f>VLOOKUP(D1197,资产包数据!B:N,13,0)</f>
        <v>78.02</v>
      </c>
      <c r="V1197" s="65" t="s">
        <v>3600</v>
      </c>
    </row>
    <row r="1198" ht="15" spans="1:22">
      <c r="A1198" s="65" t="s">
        <v>2419</v>
      </c>
      <c r="B1198" s="65" t="s">
        <v>68</v>
      </c>
      <c r="C1198" s="65" t="s">
        <v>35</v>
      </c>
      <c r="D1198" s="65" t="s">
        <v>3601</v>
      </c>
      <c r="E1198" s="65" t="s">
        <v>3602</v>
      </c>
      <c r="F1198" s="65" t="s">
        <v>2422</v>
      </c>
      <c r="G1198" s="65" t="s">
        <v>2422</v>
      </c>
      <c r="H1198" s="65" t="s">
        <v>72</v>
      </c>
      <c r="I1198" s="65" t="s">
        <v>2422</v>
      </c>
      <c r="J1198" s="65" t="s">
        <v>2580</v>
      </c>
      <c r="K1198" s="71">
        <v>44721</v>
      </c>
      <c r="L1198" s="65" t="s">
        <v>2581</v>
      </c>
      <c r="M1198" s="65" t="s">
        <v>1938</v>
      </c>
      <c r="N1198" s="65">
        <v>114000</v>
      </c>
      <c r="O1198" s="65" t="s">
        <v>1939</v>
      </c>
      <c r="P1198" s="65">
        <f>VLOOKUP(D1198,资产包数据!B:G,5,0)</f>
        <v>60</v>
      </c>
      <c r="Q1198" s="65">
        <v>2530</v>
      </c>
      <c r="R1198" s="65"/>
      <c r="S1198" s="65">
        <v>7590</v>
      </c>
      <c r="T1198" s="65">
        <v>7590</v>
      </c>
      <c r="U1198" s="65">
        <f>VLOOKUP(D1198,资产包数据!B:N,13,0)</f>
        <v>78.02</v>
      </c>
      <c r="V1198" s="65" t="s">
        <v>3603</v>
      </c>
    </row>
    <row r="1199" ht="15" spans="1:22">
      <c r="A1199" s="65" t="s">
        <v>2419</v>
      </c>
      <c r="B1199" s="65" t="s">
        <v>68</v>
      </c>
      <c r="C1199" s="65" t="s">
        <v>35</v>
      </c>
      <c r="D1199" s="65" t="s">
        <v>3604</v>
      </c>
      <c r="E1199" s="65" t="s">
        <v>3605</v>
      </c>
      <c r="F1199" s="65" t="s">
        <v>2422</v>
      </c>
      <c r="G1199" s="65" t="s">
        <v>2422</v>
      </c>
      <c r="H1199" s="65" t="s">
        <v>72</v>
      </c>
      <c r="I1199" s="65" t="s">
        <v>2422</v>
      </c>
      <c r="J1199" s="65" t="s">
        <v>3026</v>
      </c>
      <c r="K1199" s="71">
        <v>44743</v>
      </c>
      <c r="L1199" s="65" t="s">
        <v>2581</v>
      </c>
      <c r="M1199" s="65" t="s">
        <v>1938</v>
      </c>
      <c r="N1199" s="65">
        <v>114000</v>
      </c>
      <c r="O1199" s="65" t="s">
        <v>1939</v>
      </c>
      <c r="P1199" s="65">
        <f>VLOOKUP(D1199,资产包数据!B:G,5,0)</f>
        <v>60</v>
      </c>
      <c r="Q1199" s="65">
        <v>2530</v>
      </c>
      <c r="R1199" s="65"/>
      <c r="S1199" s="65">
        <v>5060</v>
      </c>
      <c r="T1199" s="65">
        <v>5060</v>
      </c>
      <c r="U1199" s="65">
        <f>VLOOKUP(D1199,资产包数据!B:N,13,0)</f>
        <v>78.02</v>
      </c>
      <c r="V1199" s="65" t="s">
        <v>85</v>
      </c>
    </row>
    <row r="1200" ht="15" spans="1:22">
      <c r="A1200" s="65" t="s">
        <v>2419</v>
      </c>
      <c r="B1200" s="65" t="s">
        <v>68</v>
      </c>
      <c r="C1200" s="65" t="s">
        <v>35</v>
      </c>
      <c r="D1200" s="65" t="s">
        <v>3606</v>
      </c>
      <c r="E1200" s="65" t="s">
        <v>3607</v>
      </c>
      <c r="F1200" s="65" t="s">
        <v>2422</v>
      </c>
      <c r="G1200" s="65" t="s">
        <v>2422</v>
      </c>
      <c r="H1200" s="65" t="s">
        <v>72</v>
      </c>
      <c r="I1200" s="65" t="s">
        <v>2422</v>
      </c>
      <c r="J1200" s="65" t="s">
        <v>3016</v>
      </c>
      <c r="K1200" s="71">
        <v>44785</v>
      </c>
      <c r="L1200" s="65" t="s">
        <v>2992</v>
      </c>
      <c r="M1200" s="65" t="s">
        <v>2993</v>
      </c>
      <c r="N1200" s="65">
        <v>114000</v>
      </c>
      <c r="O1200" s="65" t="s">
        <v>1939</v>
      </c>
      <c r="P1200" s="65">
        <f>VLOOKUP(D1200,资产包数据!B:G,5,0)</f>
        <v>60</v>
      </c>
      <c r="Q1200" s="65">
        <v>2530</v>
      </c>
      <c r="R1200" s="65"/>
      <c r="S1200" s="65">
        <v>2530</v>
      </c>
      <c r="T1200" s="65">
        <v>2530</v>
      </c>
      <c r="U1200" s="65">
        <f>VLOOKUP(D1200,资产包数据!B:N,13,0)</f>
        <v>78.02</v>
      </c>
      <c r="V1200" s="65" t="s">
        <v>3608</v>
      </c>
    </row>
    <row r="1201" ht="15" spans="1:22">
      <c r="A1201" s="65" t="s">
        <v>2419</v>
      </c>
      <c r="B1201" s="65" t="s">
        <v>68</v>
      </c>
      <c r="C1201" s="65" t="s">
        <v>35</v>
      </c>
      <c r="D1201" s="65" t="s">
        <v>3609</v>
      </c>
      <c r="E1201" s="65" t="s">
        <v>3610</v>
      </c>
      <c r="F1201" s="65" t="s">
        <v>2422</v>
      </c>
      <c r="G1201" s="65" t="s">
        <v>2422</v>
      </c>
      <c r="H1201" s="65" t="s">
        <v>72</v>
      </c>
      <c r="I1201" s="65" t="s">
        <v>2422</v>
      </c>
      <c r="J1201" s="65" t="s">
        <v>2580</v>
      </c>
      <c r="K1201" s="71">
        <v>44721</v>
      </c>
      <c r="L1201" s="65" t="s">
        <v>2581</v>
      </c>
      <c r="M1201" s="65" t="s">
        <v>1938</v>
      </c>
      <c r="N1201" s="65">
        <v>114000</v>
      </c>
      <c r="O1201" s="65" t="s">
        <v>1939</v>
      </c>
      <c r="P1201" s="65">
        <f>VLOOKUP(D1201,资产包数据!B:G,5,0)</f>
        <v>60</v>
      </c>
      <c r="Q1201" s="65">
        <v>2530</v>
      </c>
      <c r="R1201" s="65"/>
      <c r="S1201" s="65">
        <v>7590</v>
      </c>
      <c r="T1201" s="65">
        <v>7590</v>
      </c>
      <c r="U1201" s="65">
        <f>VLOOKUP(D1201,资产包数据!B:N,13,0)</f>
        <v>78.02</v>
      </c>
      <c r="V1201" s="65" t="s">
        <v>3611</v>
      </c>
    </row>
    <row r="1202" ht="15" spans="1:22">
      <c r="A1202" s="65" t="s">
        <v>2419</v>
      </c>
      <c r="B1202" s="65" t="s">
        <v>68</v>
      </c>
      <c r="C1202" s="65" t="s">
        <v>35</v>
      </c>
      <c r="D1202" s="65" t="s">
        <v>3612</v>
      </c>
      <c r="E1202" s="65" t="s">
        <v>3613</v>
      </c>
      <c r="F1202" s="65" t="s">
        <v>2422</v>
      </c>
      <c r="G1202" s="65" t="s">
        <v>2422</v>
      </c>
      <c r="H1202" s="65" t="s">
        <v>72</v>
      </c>
      <c r="I1202" s="65" t="s">
        <v>2422</v>
      </c>
      <c r="J1202" s="65" t="s">
        <v>3026</v>
      </c>
      <c r="K1202" s="71">
        <v>44743</v>
      </c>
      <c r="L1202" s="65" t="s">
        <v>2581</v>
      </c>
      <c r="M1202" s="65" t="s">
        <v>1938</v>
      </c>
      <c r="N1202" s="65">
        <v>114000</v>
      </c>
      <c r="O1202" s="65" t="s">
        <v>1939</v>
      </c>
      <c r="P1202" s="65">
        <f>VLOOKUP(D1202,资产包数据!B:G,5,0)</f>
        <v>60</v>
      </c>
      <c r="Q1202" s="65">
        <v>2530</v>
      </c>
      <c r="R1202" s="65"/>
      <c r="S1202" s="65">
        <v>5060</v>
      </c>
      <c r="T1202" s="65">
        <v>5060</v>
      </c>
      <c r="U1202" s="65">
        <f>VLOOKUP(D1202,资产包数据!B:N,13,0)</f>
        <v>78.02</v>
      </c>
      <c r="V1202" s="65" t="s">
        <v>85</v>
      </c>
    </row>
    <row r="1203" ht="15" spans="1:22">
      <c r="A1203" s="65" t="s">
        <v>2419</v>
      </c>
      <c r="B1203" s="65" t="s">
        <v>68</v>
      </c>
      <c r="C1203" s="65" t="s">
        <v>35</v>
      </c>
      <c r="D1203" s="65" t="s">
        <v>3614</v>
      </c>
      <c r="E1203" s="65" t="s">
        <v>3615</v>
      </c>
      <c r="F1203" s="65" t="s">
        <v>2422</v>
      </c>
      <c r="G1203" s="65" t="s">
        <v>2422</v>
      </c>
      <c r="H1203" s="65" t="s">
        <v>72</v>
      </c>
      <c r="I1203" s="65" t="s">
        <v>2422</v>
      </c>
      <c r="J1203" s="65" t="s">
        <v>3524</v>
      </c>
      <c r="K1203" s="71">
        <v>44758</v>
      </c>
      <c r="L1203" s="65" t="s">
        <v>2992</v>
      </c>
      <c r="M1203" s="65" t="s">
        <v>2993</v>
      </c>
      <c r="N1203" s="65">
        <v>114000</v>
      </c>
      <c r="O1203" s="65" t="s">
        <v>1939</v>
      </c>
      <c r="P1203" s="65">
        <f>VLOOKUP(D1203,资产包数据!B:G,5,0)</f>
        <v>60</v>
      </c>
      <c r="Q1203" s="65">
        <v>2530</v>
      </c>
      <c r="R1203" s="65"/>
      <c r="S1203" s="65">
        <v>5060</v>
      </c>
      <c r="T1203" s="65">
        <v>5060</v>
      </c>
      <c r="U1203" s="65">
        <f>VLOOKUP(D1203,资产包数据!B:N,13,0)</f>
        <v>78.02</v>
      </c>
      <c r="V1203" s="65" t="s">
        <v>85</v>
      </c>
    </row>
    <row r="1204" ht="15" spans="1:22">
      <c r="A1204" s="65" t="s">
        <v>2419</v>
      </c>
      <c r="B1204" s="65" t="s">
        <v>68</v>
      </c>
      <c r="C1204" s="65" t="s">
        <v>35</v>
      </c>
      <c r="D1204" s="65" t="s">
        <v>3616</v>
      </c>
      <c r="E1204" s="65" t="s">
        <v>3617</v>
      </c>
      <c r="F1204" s="65" t="s">
        <v>2422</v>
      </c>
      <c r="G1204" s="65" t="s">
        <v>2422</v>
      </c>
      <c r="H1204" s="65" t="s">
        <v>72</v>
      </c>
      <c r="I1204" s="65" t="s">
        <v>2422</v>
      </c>
      <c r="J1204" s="65" t="s">
        <v>3618</v>
      </c>
      <c r="K1204" s="71">
        <v>44757</v>
      </c>
      <c r="L1204" s="65" t="s">
        <v>2992</v>
      </c>
      <c r="M1204" s="65" t="s">
        <v>2993</v>
      </c>
      <c r="N1204" s="65">
        <v>114000</v>
      </c>
      <c r="O1204" s="65" t="s">
        <v>1939</v>
      </c>
      <c r="P1204" s="65">
        <f>VLOOKUP(D1204,资产包数据!B:G,5,0)</f>
        <v>60</v>
      </c>
      <c r="Q1204" s="65">
        <v>2530</v>
      </c>
      <c r="R1204" s="65"/>
      <c r="S1204" s="65">
        <v>5060</v>
      </c>
      <c r="T1204" s="65">
        <v>5060</v>
      </c>
      <c r="U1204" s="65">
        <f>VLOOKUP(D1204,资产包数据!B:N,13,0)</f>
        <v>78.02</v>
      </c>
      <c r="V1204" s="65" t="s">
        <v>3619</v>
      </c>
    </row>
    <row r="1205" ht="15" spans="1:22">
      <c r="A1205" s="65" t="s">
        <v>2419</v>
      </c>
      <c r="B1205" s="65" t="s">
        <v>68</v>
      </c>
      <c r="C1205" s="65" t="s">
        <v>35</v>
      </c>
      <c r="D1205" s="65" t="s">
        <v>3620</v>
      </c>
      <c r="E1205" s="65" t="s">
        <v>3621</v>
      </c>
      <c r="F1205" s="65" t="s">
        <v>2422</v>
      </c>
      <c r="G1205" s="65" t="s">
        <v>2422</v>
      </c>
      <c r="H1205" s="65" t="s">
        <v>72</v>
      </c>
      <c r="I1205" s="65" t="s">
        <v>2422</v>
      </c>
      <c r="J1205" s="65" t="s">
        <v>3026</v>
      </c>
      <c r="K1205" s="71">
        <v>44743</v>
      </c>
      <c r="L1205" s="65" t="s">
        <v>2581</v>
      </c>
      <c r="M1205" s="65" t="s">
        <v>1938</v>
      </c>
      <c r="N1205" s="65">
        <v>114000</v>
      </c>
      <c r="O1205" s="65" t="s">
        <v>1939</v>
      </c>
      <c r="P1205" s="65">
        <f>VLOOKUP(D1205,资产包数据!B:G,5,0)</f>
        <v>60</v>
      </c>
      <c r="Q1205" s="65">
        <v>2530</v>
      </c>
      <c r="R1205" s="65"/>
      <c r="S1205" s="65">
        <v>5060</v>
      </c>
      <c r="T1205" s="65">
        <v>5060</v>
      </c>
      <c r="U1205" s="65">
        <f>VLOOKUP(D1205,资产包数据!B:N,13,0)</f>
        <v>78.02</v>
      </c>
      <c r="V1205" s="65" t="s">
        <v>3622</v>
      </c>
    </row>
    <row r="1206" ht="15" spans="1:22">
      <c r="A1206" s="65" t="s">
        <v>2419</v>
      </c>
      <c r="B1206" s="65" t="s">
        <v>68</v>
      </c>
      <c r="C1206" s="65" t="s">
        <v>35</v>
      </c>
      <c r="D1206" s="65" t="s">
        <v>3623</v>
      </c>
      <c r="E1206" s="65" t="s">
        <v>3624</v>
      </c>
      <c r="F1206" s="65" t="s">
        <v>2422</v>
      </c>
      <c r="G1206" s="65" t="s">
        <v>2422</v>
      </c>
      <c r="H1206" s="65" t="s">
        <v>72</v>
      </c>
      <c r="I1206" s="65" t="s">
        <v>2422</v>
      </c>
      <c r="J1206" s="65" t="s">
        <v>2580</v>
      </c>
      <c r="K1206" s="71">
        <v>44721</v>
      </c>
      <c r="L1206" s="65" t="s">
        <v>2581</v>
      </c>
      <c r="M1206" s="65" t="s">
        <v>1938</v>
      </c>
      <c r="N1206" s="65">
        <v>114000</v>
      </c>
      <c r="O1206" s="65" t="s">
        <v>1939</v>
      </c>
      <c r="P1206" s="65">
        <f>VLOOKUP(D1206,资产包数据!B:G,5,0)</f>
        <v>60</v>
      </c>
      <c r="Q1206" s="65">
        <v>2530</v>
      </c>
      <c r="R1206" s="65"/>
      <c r="S1206" s="65">
        <v>7590</v>
      </c>
      <c r="T1206" s="65">
        <v>7590</v>
      </c>
      <c r="U1206" s="65">
        <f>VLOOKUP(D1206,资产包数据!B:N,13,0)</f>
        <v>78.02</v>
      </c>
      <c r="V1206" s="65" t="s">
        <v>3625</v>
      </c>
    </row>
    <row r="1207" ht="15" spans="1:22">
      <c r="A1207" s="65" t="s">
        <v>2419</v>
      </c>
      <c r="B1207" s="65" t="s">
        <v>68</v>
      </c>
      <c r="C1207" s="65" t="s">
        <v>35</v>
      </c>
      <c r="D1207" s="65" t="s">
        <v>3626</v>
      </c>
      <c r="E1207" s="65" t="s">
        <v>3627</v>
      </c>
      <c r="F1207" s="65" t="s">
        <v>2422</v>
      </c>
      <c r="G1207" s="65" t="s">
        <v>2422</v>
      </c>
      <c r="H1207" s="65" t="s">
        <v>72</v>
      </c>
      <c r="I1207" s="65" t="s">
        <v>2422</v>
      </c>
      <c r="J1207" s="65" t="s">
        <v>3026</v>
      </c>
      <c r="K1207" s="71">
        <v>44743</v>
      </c>
      <c r="L1207" s="65" t="s">
        <v>2581</v>
      </c>
      <c r="M1207" s="65" t="s">
        <v>1938</v>
      </c>
      <c r="N1207" s="65">
        <v>114000</v>
      </c>
      <c r="O1207" s="65" t="s">
        <v>1939</v>
      </c>
      <c r="P1207" s="65">
        <f>VLOOKUP(D1207,资产包数据!B:G,5,0)</f>
        <v>60</v>
      </c>
      <c r="Q1207" s="65">
        <v>2530</v>
      </c>
      <c r="R1207" s="65"/>
      <c r="S1207" s="65">
        <v>5060</v>
      </c>
      <c r="T1207" s="65">
        <v>5060</v>
      </c>
      <c r="U1207" s="65">
        <f>VLOOKUP(D1207,资产包数据!B:N,13,0)</f>
        <v>78.02</v>
      </c>
      <c r="V1207" s="65" t="s">
        <v>3628</v>
      </c>
    </row>
    <row r="1208" ht="15" spans="1:22">
      <c r="A1208" s="65" t="s">
        <v>2419</v>
      </c>
      <c r="B1208" s="65" t="s">
        <v>68</v>
      </c>
      <c r="C1208" s="65" t="s">
        <v>35</v>
      </c>
      <c r="D1208" s="65" t="s">
        <v>3629</v>
      </c>
      <c r="E1208" s="65" t="s">
        <v>3630</v>
      </c>
      <c r="F1208" s="65" t="s">
        <v>2422</v>
      </c>
      <c r="G1208" s="65" t="s">
        <v>2422</v>
      </c>
      <c r="H1208" s="65" t="s">
        <v>72</v>
      </c>
      <c r="I1208" s="65" t="s">
        <v>2422</v>
      </c>
      <c r="J1208" s="65" t="s">
        <v>3026</v>
      </c>
      <c r="K1208" s="71">
        <v>44743</v>
      </c>
      <c r="L1208" s="65" t="s">
        <v>2581</v>
      </c>
      <c r="M1208" s="65" t="s">
        <v>1938</v>
      </c>
      <c r="N1208" s="65">
        <v>114000</v>
      </c>
      <c r="O1208" s="65" t="s">
        <v>1939</v>
      </c>
      <c r="P1208" s="65">
        <f>VLOOKUP(D1208,资产包数据!B:G,5,0)</f>
        <v>60</v>
      </c>
      <c r="Q1208" s="65">
        <v>2530</v>
      </c>
      <c r="R1208" s="65"/>
      <c r="S1208" s="65">
        <v>5060</v>
      </c>
      <c r="T1208" s="65">
        <v>5060</v>
      </c>
      <c r="U1208" s="65">
        <f>VLOOKUP(D1208,资产包数据!B:N,13,0)</f>
        <v>78.02</v>
      </c>
      <c r="V1208" s="65" t="s">
        <v>3631</v>
      </c>
    </row>
    <row r="1209" ht="15" spans="1:22">
      <c r="A1209" s="65" t="s">
        <v>2419</v>
      </c>
      <c r="B1209" s="65" t="s">
        <v>68</v>
      </c>
      <c r="C1209" s="65" t="s">
        <v>35</v>
      </c>
      <c r="D1209" s="65" t="s">
        <v>3632</v>
      </c>
      <c r="E1209" s="65" t="s">
        <v>3633</v>
      </c>
      <c r="F1209" s="65" t="s">
        <v>2422</v>
      </c>
      <c r="G1209" s="65" t="s">
        <v>2422</v>
      </c>
      <c r="H1209" s="65" t="s">
        <v>72</v>
      </c>
      <c r="I1209" s="65" t="s">
        <v>2422</v>
      </c>
      <c r="J1209" s="65" t="s">
        <v>3618</v>
      </c>
      <c r="K1209" s="71">
        <v>44757</v>
      </c>
      <c r="L1209" s="65" t="s">
        <v>2992</v>
      </c>
      <c r="M1209" s="65" t="s">
        <v>2993</v>
      </c>
      <c r="N1209" s="65">
        <v>114000</v>
      </c>
      <c r="O1209" s="65" t="s">
        <v>1939</v>
      </c>
      <c r="P1209" s="65">
        <f>VLOOKUP(D1209,资产包数据!B:G,5,0)</f>
        <v>60</v>
      </c>
      <c r="Q1209" s="65">
        <v>2530</v>
      </c>
      <c r="R1209" s="65"/>
      <c r="S1209" s="65">
        <v>5060</v>
      </c>
      <c r="T1209" s="65">
        <v>5060</v>
      </c>
      <c r="U1209" s="65">
        <f>VLOOKUP(D1209,资产包数据!B:N,13,0)</f>
        <v>78.02</v>
      </c>
      <c r="V1209" s="65" t="s">
        <v>3634</v>
      </c>
    </row>
    <row r="1210" ht="15" spans="1:22">
      <c r="A1210" s="65" t="s">
        <v>2419</v>
      </c>
      <c r="B1210" s="65" t="s">
        <v>68</v>
      </c>
      <c r="C1210" s="65" t="s">
        <v>35</v>
      </c>
      <c r="D1210" s="65" t="s">
        <v>3635</v>
      </c>
      <c r="E1210" s="65" t="s">
        <v>3636</v>
      </c>
      <c r="F1210" s="65" t="s">
        <v>2422</v>
      </c>
      <c r="G1210" s="65" t="s">
        <v>2422</v>
      </c>
      <c r="H1210" s="65" t="s">
        <v>72</v>
      </c>
      <c r="I1210" s="65" t="s">
        <v>2422</v>
      </c>
      <c r="J1210" s="65" t="s">
        <v>2580</v>
      </c>
      <c r="K1210" s="71">
        <v>44721</v>
      </c>
      <c r="L1210" s="65" t="s">
        <v>2581</v>
      </c>
      <c r="M1210" s="65" t="s">
        <v>1938</v>
      </c>
      <c r="N1210" s="65">
        <v>114000</v>
      </c>
      <c r="O1210" s="65" t="s">
        <v>1939</v>
      </c>
      <c r="P1210" s="65">
        <f>VLOOKUP(D1210,资产包数据!B:G,5,0)</f>
        <v>60</v>
      </c>
      <c r="Q1210" s="65">
        <v>2530</v>
      </c>
      <c r="R1210" s="65"/>
      <c r="S1210" s="65">
        <v>7590</v>
      </c>
      <c r="T1210" s="65">
        <v>7590</v>
      </c>
      <c r="U1210" s="65">
        <f>VLOOKUP(D1210,资产包数据!B:N,13,0)</f>
        <v>78.02</v>
      </c>
      <c r="V1210" s="65" t="s">
        <v>3637</v>
      </c>
    </row>
    <row r="1211" ht="15" spans="1:22">
      <c r="A1211" s="65" t="s">
        <v>178</v>
      </c>
      <c r="B1211" s="65" t="s">
        <v>68</v>
      </c>
      <c r="C1211" s="65" t="s">
        <v>35</v>
      </c>
      <c r="D1211" s="65" t="s">
        <v>3638</v>
      </c>
      <c r="E1211" s="65" t="s">
        <v>3639</v>
      </c>
      <c r="F1211" s="65" t="s">
        <v>1935</v>
      </c>
      <c r="G1211" s="65" t="s">
        <v>1935</v>
      </c>
      <c r="H1211" s="65" t="s">
        <v>72</v>
      </c>
      <c r="I1211" s="65" t="s">
        <v>1935</v>
      </c>
      <c r="J1211" s="65" t="s">
        <v>2941</v>
      </c>
      <c r="K1211" s="71">
        <v>44775</v>
      </c>
      <c r="L1211" s="65" t="s">
        <v>1937</v>
      </c>
      <c r="M1211" s="65" t="s">
        <v>1938</v>
      </c>
      <c r="N1211" s="65">
        <v>114000</v>
      </c>
      <c r="O1211" s="65" t="s">
        <v>1939</v>
      </c>
      <c r="P1211" s="65">
        <f>VLOOKUP(D1211,资产包数据!B:G,5,0)</f>
        <v>60</v>
      </c>
      <c r="Q1211" s="65">
        <v>2530</v>
      </c>
      <c r="R1211" s="65"/>
      <c r="S1211" s="65">
        <v>2530</v>
      </c>
      <c r="T1211" s="65">
        <v>2530</v>
      </c>
      <c r="U1211" s="65">
        <f>VLOOKUP(D1211,资产包数据!B:N,13,0)</f>
        <v>78.02</v>
      </c>
      <c r="V1211" s="65" t="s">
        <v>3640</v>
      </c>
    </row>
    <row r="1212" ht="15" spans="1:22">
      <c r="A1212" s="65" t="s">
        <v>178</v>
      </c>
      <c r="B1212" s="65" t="s">
        <v>68</v>
      </c>
      <c r="C1212" s="65" t="s">
        <v>35</v>
      </c>
      <c r="D1212" s="65" t="s">
        <v>3641</v>
      </c>
      <c r="E1212" s="65" t="s">
        <v>3642</v>
      </c>
      <c r="F1212" s="65" t="s">
        <v>1935</v>
      </c>
      <c r="G1212" s="65" t="s">
        <v>1935</v>
      </c>
      <c r="H1212" s="65" t="s">
        <v>72</v>
      </c>
      <c r="I1212" s="65" t="s">
        <v>1935</v>
      </c>
      <c r="J1212" s="65" t="s">
        <v>3198</v>
      </c>
      <c r="K1212" s="71">
        <v>44774</v>
      </c>
      <c r="L1212" s="65" t="s">
        <v>1937</v>
      </c>
      <c r="M1212" s="65" t="s">
        <v>1938</v>
      </c>
      <c r="N1212" s="65">
        <v>114000</v>
      </c>
      <c r="O1212" s="65" t="s">
        <v>1939</v>
      </c>
      <c r="P1212" s="65">
        <f>VLOOKUP(D1212,资产包数据!B:G,5,0)</f>
        <v>60</v>
      </c>
      <c r="Q1212" s="65">
        <v>2530</v>
      </c>
      <c r="R1212" s="65"/>
      <c r="S1212" s="65">
        <v>2530</v>
      </c>
      <c r="T1212" s="65">
        <v>2530</v>
      </c>
      <c r="U1212" s="65">
        <f>VLOOKUP(D1212,资产包数据!B:N,13,0)</f>
        <v>78.02</v>
      </c>
      <c r="V1212" s="65" t="s">
        <v>3643</v>
      </c>
    </row>
    <row r="1213" ht="15" spans="1:22">
      <c r="A1213" s="65" t="s">
        <v>2751</v>
      </c>
      <c r="B1213" s="65" t="s">
        <v>68</v>
      </c>
      <c r="C1213" s="65" t="s">
        <v>35</v>
      </c>
      <c r="D1213" s="65" t="s">
        <v>3644</v>
      </c>
      <c r="E1213" s="65" t="s">
        <v>3645</v>
      </c>
      <c r="F1213" s="65" t="s">
        <v>1935</v>
      </c>
      <c r="G1213" s="65" t="s">
        <v>1935</v>
      </c>
      <c r="H1213" s="65" t="s">
        <v>72</v>
      </c>
      <c r="I1213" s="65" t="s">
        <v>1935</v>
      </c>
      <c r="J1213" s="65" t="s">
        <v>2659</v>
      </c>
      <c r="K1213" s="71">
        <v>44770</v>
      </c>
      <c r="L1213" s="65" t="s">
        <v>1937</v>
      </c>
      <c r="M1213" s="65" t="s">
        <v>1938</v>
      </c>
      <c r="N1213" s="65">
        <v>114000</v>
      </c>
      <c r="O1213" s="65" t="s">
        <v>1939</v>
      </c>
      <c r="P1213" s="65">
        <f>VLOOKUP(D1213,资产包数据!B:G,5,0)</f>
        <v>60</v>
      </c>
      <c r="Q1213" s="65">
        <v>2530</v>
      </c>
      <c r="R1213" s="65"/>
      <c r="S1213" s="65">
        <v>5060</v>
      </c>
      <c r="T1213" s="65">
        <v>5060</v>
      </c>
      <c r="U1213" s="65">
        <f>VLOOKUP(D1213,资产包数据!B:N,13,0)</f>
        <v>78.02</v>
      </c>
      <c r="V1213" s="65" t="s">
        <v>1902</v>
      </c>
    </row>
    <row r="1214" ht="15" spans="1:22">
      <c r="A1214" s="65" t="s">
        <v>178</v>
      </c>
      <c r="B1214" s="65" t="s">
        <v>68</v>
      </c>
      <c r="C1214" s="65" t="s">
        <v>35</v>
      </c>
      <c r="D1214" s="65" t="s">
        <v>3646</v>
      </c>
      <c r="E1214" s="65" t="s">
        <v>3647</v>
      </c>
      <c r="F1214" s="65" t="s">
        <v>1935</v>
      </c>
      <c r="G1214" s="65" t="s">
        <v>1935</v>
      </c>
      <c r="H1214" s="65" t="s">
        <v>72</v>
      </c>
      <c r="I1214" s="65" t="s">
        <v>1935</v>
      </c>
      <c r="J1214" s="65" t="s">
        <v>2972</v>
      </c>
      <c r="K1214" s="71">
        <v>44809</v>
      </c>
      <c r="L1214" s="65" t="s">
        <v>3648</v>
      </c>
      <c r="M1214" s="65" t="s">
        <v>2993</v>
      </c>
      <c r="N1214" s="65">
        <v>114000</v>
      </c>
      <c r="O1214" s="65" t="s">
        <v>1939</v>
      </c>
      <c r="P1214" s="65">
        <f>VLOOKUP(D1214,资产包数据!B:G,5,0)</f>
        <v>60</v>
      </c>
      <c r="Q1214" s="65">
        <v>2530</v>
      </c>
      <c r="R1214" s="65"/>
      <c r="S1214" s="65"/>
      <c r="T1214" s="65"/>
      <c r="U1214" s="65">
        <f>VLOOKUP(D1214,资产包数据!B:N,13,0)</f>
        <v>78.02</v>
      </c>
      <c r="V1214" s="65" t="s">
        <v>3649</v>
      </c>
    </row>
    <row r="1215" ht="15" spans="1:22">
      <c r="A1215" s="65" t="s">
        <v>178</v>
      </c>
      <c r="B1215" s="65" t="s">
        <v>68</v>
      </c>
      <c r="C1215" s="65" t="s">
        <v>35</v>
      </c>
      <c r="D1215" s="65" t="s">
        <v>3650</v>
      </c>
      <c r="E1215" s="65" t="s">
        <v>3651</v>
      </c>
      <c r="F1215" s="65" t="s">
        <v>1935</v>
      </c>
      <c r="G1215" s="65" t="s">
        <v>1935</v>
      </c>
      <c r="H1215" s="65" t="s">
        <v>72</v>
      </c>
      <c r="I1215" s="65" t="s">
        <v>1935</v>
      </c>
      <c r="J1215" s="65" t="s">
        <v>2659</v>
      </c>
      <c r="K1215" s="71">
        <v>44770</v>
      </c>
      <c r="L1215" s="65" t="s">
        <v>1937</v>
      </c>
      <c r="M1215" s="65" t="s">
        <v>1938</v>
      </c>
      <c r="N1215" s="65">
        <v>114000</v>
      </c>
      <c r="O1215" s="65" t="s">
        <v>1939</v>
      </c>
      <c r="P1215" s="65">
        <f>VLOOKUP(D1215,资产包数据!B:G,5,0)</f>
        <v>60</v>
      </c>
      <c r="Q1215" s="65">
        <v>2530</v>
      </c>
      <c r="R1215" s="65"/>
      <c r="S1215" s="65">
        <v>5060</v>
      </c>
      <c r="T1215" s="65">
        <v>5060</v>
      </c>
      <c r="U1215" s="65">
        <f>VLOOKUP(D1215,资产包数据!B:N,13,0)</f>
        <v>78.02</v>
      </c>
      <c r="V1215" s="65" t="s">
        <v>3652</v>
      </c>
    </row>
    <row r="1216" ht="15" spans="1:22">
      <c r="A1216" s="65" t="s">
        <v>178</v>
      </c>
      <c r="B1216" s="65" t="s">
        <v>68</v>
      </c>
      <c r="C1216" s="65" t="s">
        <v>35</v>
      </c>
      <c r="D1216" s="65" t="s">
        <v>3653</v>
      </c>
      <c r="E1216" s="65" t="s">
        <v>3654</v>
      </c>
      <c r="F1216" s="65" t="s">
        <v>1935</v>
      </c>
      <c r="G1216" s="65" t="s">
        <v>1935</v>
      </c>
      <c r="H1216" s="65" t="s">
        <v>72</v>
      </c>
      <c r="I1216" s="65" t="s">
        <v>1935</v>
      </c>
      <c r="J1216" s="65" t="s">
        <v>2941</v>
      </c>
      <c r="K1216" s="71">
        <v>44775</v>
      </c>
      <c r="L1216" s="65" t="s">
        <v>1937</v>
      </c>
      <c r="M1216" s="65" t="s">
        <v>1938</v>
      </c>
      <c r="N1216" s="65">
        <v>114000</v>
      </c>
      <c r="O1216" s="65" t="s">
        <v>1939</v>
      </c>
      <c r="P1216" s="65">
        <f>VLOOKUP(D1216,资产包数据!B:G,5,0)</f>
        <v>60</v>
      </c>
      <c r="Q1216" s="65">
        <v>2530</v>
      </c>
      <c r="R1216" s="65"/>
      <c r="S1216" s="65">
        <v>2530</v>
      </c>
      <c r="T1216" s="65">
        <v>2530</v>
      </c>
      <c r="U1216" s="65">
        <f>VLOOKUP(D1216,资产包数据!B:N,13,0)</f>
        <v>78.02</v>
      </c>
      <c r="V1216" s="65" t="s">
        <v>3655</v>
      </c>
    </row>
    <row r="1217" ht="15" spans="1:22">
      <c r="A1217" s="65" t="s">
        <v>178</v>
      </c>
      <c r="B1217" s="65" t="s">
        <v>68</v>
      </c>
      <c r="C1217" s="65" t="s">
        <v>35</v>
      </c>
      <c r="D1217" s="65" t="s">
        <v>3656</v>
      </c>
      <c r="E1217" s="65" t="s">
        <v>3657</v>
      </c>
      <c r="F1217" s="65" t="s">
        <v>1935</v>
      </c>
      <c r="G1217" s="65" t="s">
        <v>1935</v>
      </c>
      <c r="H1217" s="65" t="s">
        <v>72</v>
      </c>
      <c r="I1217" s="65" t="s">
        <v>1935</v>
      </c>
      <c r="J1217" s="65" t="s">
        <v>2645</v>
      </c>
      <c r="K1217" s="71">
        <v>44767</v>
      </c>
      <c r="L1217" s="65" t="s">
        <v>1937</v>
      </c>
      <c r="M1217" s="65" t="s">
        <v>1938</v>
      </c>
      <c r="N1217" s="65">
        <v>114000</v>
      </c>
      <c r="O1217" s="65" t="s">
        <v>1939</v>
      </c>
      <c r="P1217" s="65">
        <f>VLOOKUP(D1217,资产包数据!B:G,5,0)</f>
        <v>60</v>
      </c>
      <c r="Q1217" s="65">
        <v>2530</v>
      </c>
      <c r="R1217" s="65"/>
      <c r="S1217" s="65">
        <v>5060</v>
      </c>
      <c r="T1217" s="65">
        <v>5060</v>
      </c>
      <c r="U1217" s="65">
        <f>VLOOKUP(D1217,资产包数据!B:N,13,0)</f>
        <v>78.02</v>
      </c>
      <c r="V1217" s="65" t="s">
        <v>3658</v>
      </c>
    </row>
    <row r="1218" ht="15" spans="1:22">
      <c r="A1218" s="65" t="s">
        <v>178</v>
      </c>
      <c r="B1218" s="65" t="s">
        <v>68</v>
      </c>
      <c r="C1218" s="65" t="s">
        <v>35</v>
      </c>
      <c r="D1218" s="65" t="s">
        <v>3659</v>
      </c>
      <c r="E1218" s="65" t="s">
        <v>3660</v>
      </c>
      <c r="F1218" s="65" t="s">
        <v>1935</v>
      </c>
      <c r="G1218" s="65" t="s">
        <v>1935</v>
      </c>
      <c r="H1218" s="65" t="s">
        <v>72</v>
      </c>
      <c r="I1218" s="65" t="s">
        <v>1935</v>
      </c>
      <c r="J1218" s="65" t="s">
        <v>2645</v>
      </c>
      <c r="K1218" s="71">
        <v>44767</v>
      </c>
      <c r="L1218" s="65" t="s">
        <v>1937</v>
      </c>
      <c r="M1218" s="65" t="s">
        <v>1938</v>
      </c>
      <c r="N1218" s="65">
        <v>114000</v>
      </c>
      <c r="O1218" s="65" t="s">
        <v>1939</v>
      </c>
      <c r="P1218" s="65">
        <f>VLOOKUP(D1218,资产包数据!B:G,5,0)</f>
        <v>60</v>
      </c>
      <c r="Q1218" s="65">
        <v>2530</v>
      </c>
      <c r="R1218" s="65"/>
      <c r="S1218" s="65">
        <v>5060</v>
      </c>
      <c r="T1218" s="65">
        <v>5060</v>
      </c>
      <c r="U1218" s="65">
        <f>VLOOKUP(D1218,资产包数据!B:N,13,0)</f>
        <v>78.02</v>
      </c>
      <c r="V1218" s="65" t="s">
        <v>3661</v>
      </c>
    </row>
    <row r="1219" ht="15" spans="1:22">
      <c r="A1219" s="65" t="s">
        <v>178</v>
      </c>
      <c r="B1219" s="65" t="s">
        <v>68</v>
      </c>
      <c r="C1219" s="65" t="s">
        <v>35</v>
      </c>
      <c r="D1219" s="65" t="s">
        <v>3662</v>
      </c>
      <c r="E1219" s="65" t="s">
        <v>3663</v>
      </c>
      <c r="F1219" s="65" t="s">
        <v>1935</v>
      </c>
      <c r="G1219" s="65" t="s">
        <v>1935</v>
      </c>
      <c r="H1219" s="65" t="s">
        <v>72</v>
      </c>
      <c r="I1219" s="65" t="s">
        <v>1935</v>
      </c>
      <c r="J1219" s="65" t="s">
        <v>2645</v>
      </c>
      <c r="K1219" s="71">
        <v>44767</v>
      </c>
      <c r="L1219" s="65" t="s">
        <v>1937</v>
      </c>
      <c r="M1219" s="65" t="s">
        <v>1938</v>
      </c>
      <c r="N1219" s="65">
        <v>114000</v>
      </c>
      <c r="O1219" s="65" t="s">
        <v>1939</v>
      </c>
      <c r="P1219" s="65">
        <f>VLOOKUP(D1219,资产包数据!B:G,5,0)</f>
        <v>60</v>
      </c>
      <c r="Q1219" s="65">
        <v>2530</v>
      </c>
      <c r="R1219" s="65"/>
      <c r="S1219" s="65">
        <v>5060</v>
      </c>
      <c r="T1219" s="65">
        <v>5060</v>
      </c>
      <c r="U1219" s="65">
        <f>VLOOKUP(D1219,资产包数据!B:N,13,0)</f>
        <v>78.02</v>
      </c>
      <c r="V1219" s="65" t="s">
        <v>3664</v>
      </c>
    </row>
    <row r="1220" ht="15" spans="1:22">
      <c r="A1220" s="65" t="s">
        <v>178</v>
      </c>
      <c r="B1220" s="65" t="s">
        <v>68</v>
      </c>
      <c r="C1220" s="65" t="s">
        <v>35</v>
      </c>
      <c r="D1220" s="65" t="s">
        <v>3665</v>
      </c>
      <c r="E1220" s="65" t="s">
        <v>3666</v>
      </c>
      <c r="F1220" s="65" t="s">
        <v>1935</v>
      </c>
      <c r="G1220" s="65" t="s">
        <v>1935</v>
      </c>
      <c r="H1220" s="65" t="s">
        <v>72</v>
      </c>
      <c r="I1220" s="65" t="s">
        <v>1935</v>
      </c>
      <c r="J1220" s="65" t="s">
        <v>3198</v>
      </c>
      <c r="K1220" s="71">
        <v>44774</v>
      </c>
      <c r="L1220" s="65" t="s">
        <v>1937</v>
      </c>
      <c r="M1220" s="65" t="s">
        <v>1938</v>
      </c>
      <c r="N1220" s="65">
        <v>114000</v>
      </c>
      <c r="O1220" s="65" t="s">
        <v>1939</v>
      </c>
      <c r="P1220" s="65">
        <f>VLOOKUP(D1220,资产包数据!B:G,5,0)</f>
        <v>60</v>
      </c>
      <c r="Q1220" s="65">
        <v>2530</v>
      </c>
      <c r="R1220" s="65"/>
      <c r="S1220" s="65">
        <v>2530</v>
      </c>
      <c r="T1220" s="65">
        <v>2530</v>
      </c>
      <c r="U1220" s="65">
        <f>VLOOKUP(D1220,资产包数据!B:N,13,0)</f>
        <v>78.02</v>
      </c>
      <c r="V1220" s="65" t="s">
        <v>3667</v>
      </c>
    </row>
    <row r="1221" ht="15" spans="1:22">
      <c r="A1221" s="65" t="s">
        <v>178</v>
      </c>
      <c r="B1221" s="65" t="s">
        <v>68</v>
      </c>
      <c r="C1221" s="65" t="s">
        <v>35</v>
      </c>
      <c r="D1221" s="65" t="s">
        <v>3668</v>
      </c>
      <c r="E1221" s="65" t="s">
        <v>3669</v>
      </c>
      <c r="F1221" s="65" t="s">
        <v>1935</v>
      </c>
      <c r="G1221" s="65" t="s">
        <v>1935</v>
      </c>
      <c r="H1221" s="65" t="s">
        <v>72</v>
      </c>
      <c r="I1221" s="65" t="s">
        <v>1935</v>
      </c>
      <c r="J1221" s="65" t="s">
        <v>2645</v>
      </c>
      <c r="K1221" s="71">
        <v>44767</v>
      </c>
      <c r="L1221" s="65" t="s">
        <v>1937</v>
      </c>
      <c r="M1221" s="65" t="s">
        <v>1938</v>
      </c>
      <c r="N1221" s="65">
        <v>114000</v>
      </c>
      <c r="O1221" s="65" t="s">
        <v>1939</v>
      </c>
      <c r="P1221" s="65">
        <f>VLOOKUP(D1221,资产包数据!B:G,5,0)</f>
        <v>60</v>
      </c>
      <c r="Q1221" s="65">
        <v>2530</v>
      </c>
      <c r="R1221" s="65"/>
      <c r="S1221" s="65">
        <v>5060</v>
      </c>
      <c r="T1221" s="65">
        <v>5060</v>
      </c>
      <c r="U1221" s="65">
        <f>VLOOKUP(D1221,资产包数据!B:N,13,0)</f>
        <v>78.02</v>
      </c>
      <c r="V1221" s="65" t="s">
        <v>3670</v>
      </c>
    </row>
    <row r="1222" ht="15" spans="1:22">
      <c r="A1222" s="65" t="s">
        <v>178</v>
      </c>
      <c r="B1222" s="65" t="s">
        <v>68</v>
      </c>
      <c r="C1222" s="65" t="s">
        <v>35</v>
      </c>
      <c r="D1222" s="65" t="s">
        <v>3671</v>
      </c>
      <c r="E1222" s="65" t="s">
        <v>3672</v>
      </c>
      <c r="F1222" s="65" t="s">
        <v>1935</v>
      </c>
      <c r="G1222" s="65" t="s">
        <v>1935</v>
      </c>
      <c r="H1222" s="65" t="s">
        <v>72</v>
      </c>
      <c r="I1222" s="65" t="s">
        <v>1935</v>
      </c>
      <c r="J1222" s="65" t="s">
        <v>3568</v>
      </c>
      <c r="K1222" s="71">
        <v>44778</v>
      </c>
      <c r="L1222" s="65" t="s">
        <v>1937</v>
      </c>
      <c r="M1222" s="65" t="s">
        <v>1938</v>
      </c>
      <c r="N1222" s="65">
        <v>114000</v>
      </c>
      <c r="O1222" s="65" t="s">
        <v>1939</v>
      </c>
      <c r="P1222" s="65">
        <f>VLOOKUP(D1222,资产包数据!B:G,5,0)</f>
        <v>60</v>
      </c>
      <c r="Q1222" s="65">
        <v>2530</v>
      </c>
      <c r="R1222" s="65"/>
      <c r="S1222" s="65">
        <v>2530</v>
      </c>
      <c r="T1222" s="65">
        <v>2530</v>
      </c>
      <c r="U1222" s="65">
        <f>VLOOKUP(D1222,资产包数据!B:N,13,0)</f>
        <v>78.02</v>
      </c>
      <c r="V1222" s="65" t="s">
        <v>3673</v>
      </c>
    </row>
    <row r="1223" ht="15" spans="1:22">
      <c r="A1223" s="65" t="s">
        <v>178</v>
      </c>
      <c r="B1223" s="65" t="s">
        <v>68</v>
      </c>
      <c r="C1223" s="65" t="s">
        <v>35</v>
      </c>
      <c r="D1223" s="65" t="s">
        <v>3674</v>
      </c>
      <c r="E1223" s="65" t="s">
        <v>3675</v>
      </c>
      <c r="F1223" s="65" t="s">
        <v>1935</v>
      </c>
      <c r="G1223" s="65" t="s">
        <v>1935</v>
      </c>
      <c r="H1223" s="65" t="s">
        <v>72</v>
      </c>
      <c r="I1223" s="65" t="s">
        <v>1935</v>
      </c>
      <c r="J1223" s="65" t="s">
        <v>2634</v>
      </c>
      <c r="K1223" s="71">
        <v>44763</v>
      </c>
      <c r="L1223" s="65" t="s">
        <v>1937</v>
      </c>
      <c r="M1223" s="65" t="s">
        <v>1938</v>
      </c>
      <c r="N1223" s="65">
        <v>114000</v>
      </c>
      <c r="O1223" s="65" t="s">
        <v>1939</v>
      </c>
      <c r="P1223" s="65">
        <f>VLOOKUP(D1223,资产包数据!B:G,5,0)</f>
        <v>60</v>
      </c>
      <c r="Q1223" s="65">
        <v>2530</v>
      </c>
      <c r="R1223" s="65"/>
      <c r="S1223" s="65">
        <v>5060</v>
      </c>
      <c r="T1223" s="65">
        <v>5060</v>
      </c>
      <c r="U1223" s="65">
        <f>VLOOKUP(D1223,资产包数据!B:N,13,0)</f>
        <v>78.02</v>
      </c>
      <c r="V1223" s="65" t="s">
        <v>3676</v>
      </c>
    </row>
    <row r="1224" ht="15" spans="1:22">
      <c r="A1224" s="65" t="s">
        <v>178</v>
      </c>
      <c r="B1224" s="65" t="s">
        <v>68</v>
      </c>
      <c r="C1224" s="65" t="s">
        <v>35</v>
      </c>
      <c r="D1224" s="65" t="s">
        <v>3677</v>
      </c>
      <c r="E1224" s="65" t="s">
        <v>3678</v>
      </c>
      <c r="F1224" s="65" t="s">
        <v>1935</v>
      </c>
      <c r="G1224" s="65" t="s">
        <v>1935</v>
      </c>
      <c r="H1224" s="65" t="s">
        <v>72</v>
      </c>
      <c r="I1224" s="65" t="s">
        <v>1935</v>
      </c>
      <c r="J1224" s="65" t="s">
        <v>2645</v>
      </c>
      <c r="K1224" s="71">
        <v>44767</v>
      </c>
      <c r="L1224" s="65" t="s">
        <v>1937</v>
      </c>
      <c r="M1224" s="65" t="s">
        <v>1938</v>
      </c>
      <c r="N1224" s="65">
        <v>114000</v>
      </c>
      <c r="O1224" s="65" t="s">
        <v>1939</v>
      </c>
      <c r="P1224" s="65">
        <f>VLOOKUP(D1224,资产包数据!B:G,5,0)</f>
        <v>60</v>
      </c>
      <c r="Q1224" s="65">
        <v>2530</v>
      </c>
      <c r="R1224" s="65"/>
      <c r="S1224" s="65">
        <v>5060</v>
      </c>
      <c r="T1224" s="65">
        <v>5060</v>
      </c>
      <c r="U1224" s="65">
        <f>VLOOKUP(D1224,资产包数据!B:N,13,0)</f>
        <v>78.02</v>
      </c>
      <c r="V1224" s="65" t="s">
        <v>3679</v>
      </c>
    </row>
    <row r="1225" ht="15" spans="1:22">
      <c r="A1225" s="65" t="s">
        <v>178</v>
      </c>
      <c r="B1225" s="65" t="s">
        <v>68</v>
      </c>
      <c r="C1225" s="65" t="s">
        <v>35</v>
      </c>
      <c r="D1225" s="65" t="s">
        <v>3680</v>
      </c>
      <c r="E1225" s="65" t="s">
        <v>3681</v>
      </c>
      <c r="F1225" s="65" t="s">
        <v>1935</v>
      </c>
      <c r="G1225" s="65" t="s">
        <v>1935</v>
      </c>
      <c r="H1225" s="65" t="s">
        <v>72</v>
      </c>
      <c r="I1225" s="65" t="s">
        <v>1935</v>
      </c>
      <c r="J1225" s="65" t="s">
        <v>2941</v>
      </c>
      <c r="K1225" s="71">
        <v>44775</v>
      </c>
      <c r="L1225" s="65" t="s">
        <v>1937</v>
      </c>
      <c r="M1225" s="65" t="s">
        <v>1938</v>
      </c>
      <c r="N1225" s="65">
        <v>114000</v>
      </c>
      <c r="O1225" s="65" t="s">
        <v>1939</v>
      </c>
      <c r="P1225" s="65">
        <f>VLOOKUP(D1225,资产包数据!B:G,5,0)</f>
        <v>60</v>
      </c>
      <c r="Q1225" s="65">
        <v>2530</v>
      </c>
      <c r="R1225" s="65"/>
      <c r="S1225" s="65">
        <v>2530</v>
      </c>
      <c r="T1225" s="65">
        <v>2530</v>
      </c>
      <c r="U1225" s="65">
        <f>VLOOKUP(D1225,资产包数据!B:N,13,0)</f>
        <v>78.02</v>
      </c>
      <c r="V1225" s="65" t="s">
        <v>3682</v>
      </c>
    </row>
    <row r="1226" ht="15" spans="1:22">
      <c r="A1226" s="65" t="s">
        <v>178</v>
      </c>
      <c r="B1226" s="65" t="s">
        <v>68</v>
      </c>
      <c r="C1226" s="65" t="s">
        <v>35</v>
      </c>
      <c r="D1226" s="65" t="s">
        <v>3683</v>
      </c>
      <c r="E1226" s="65" t="s">
        <v>3684</v>
      </c>
      <c r="F1226" s="65" t="s">
        <v>1935</v>
      </c>
      <c r="G1226" s="65" t="s">
        <v>1935</v>
      </c>
      <c r="H1226" s="65" t="s">
        <v>72</v>
      </c>
      <c r="I1226" s="65" t="s">
        <v>1935</v>
      </c>
      <c r="J1226" s="65" t="s">
        <v>2634</v>
      </c>
      <c r="K1226" s="71">
        <v>44763</v>
      </c>
      <c r="L1226" s="65" t="s">
        <v>1937</v>
      </c>
      <c r="M1226" s="65" t="s">
        <v>1938</v>
      </c>
      <c r="N1226" s="65">
        <v>114000</v>
      </c>
      <c r="O1226" s="65" t="s">
        <v>1939</v>
      </c>
      <c r="P1226" s="65">
        <f>VLOOKUP(D1226,资产包数据!B:G,5,0)</f>
        <v>60</v>
      </c>
      <c r="Q1226" s="65">
        <v>2530</v>
      </c>
      <c r="R1226" s="65"/>
      <c r="S1226" s="65">
        <v>5060</v>
      </c>
      <c r="T1226" s="65">
        <v>5060</v>
      </c>
      <c r="U1226" s="65">
        <f>VLOOKUP(D1226,资产包数据!B:N,13,0)</f>
        <v>78.02</v>
      </c>
      <c r="V1226" s="65" t="s">
        <v>3685</v>
      </c>
    </row>
    <row r="1227" ht="15" spans="1:22">
      <c r="A1227" s="65" t="s">
        <v>178</v>
      </c>
      <c r="B1227" s="65" t="s">
        <v>68</v>
      </c>
      <c r="C1227" s="65" t="s">
        <v>35</v>
      </c>
      <c r="D1227" s="65" t="s">
        <v>3686</v>
      </c>
      <c r="E1227" s="65" t="s">
        <v>3687</v>
      </c>
      <c r="F1227" s="65" t="s">
        <v>1935</v>
      </c>
      <c r="G1227" s="65" t="s">
        <v>1935</v>
      </c>
      <c r="H1227" s="65" t="s">
        <v>72</v>
      </c>
      <c r="I1227" s="65" t="s">
        <v>1935</v>
      </c>
      <c r="J1227" s="65" t="s">
        <v>2645</v>
      </c>
      <c r="K1227" s="71">
        <v>44767</v>
      </c>
      <c r="L1227" s="65" t="s">
        <v>1937</v>
      </c>
      <c r="M1227" s="65" t="s">
        <v>1938</v>
      </c>
      <c r="N1227" s="65">
        <v>114000</v>
      </c>
      <c r="O1227" s="65" t="s">
        <v>1939</v>
      </c>
      <c r="P1227" s="65">
        <f>VLOOKUP(D1227,资产包数据!B:G,5,0)</f>
        <v>60</v>
      </c>
      <c r="Q1227" s="65">
        <v>2530</v>
      </c>
      <c r="R1227" s="65"/>
      <c r="S1227" s="65">
        <v>5060</v>
      </c>
      <c r="T1227" s="65">
        <v>5060</v>
      </c>
      <c r="U1227" s="65">
        <f>VLOOKUP(D1227,资产包数据!B:N,13,0)</f>
        <v>78.02</v>
      </c>
      <c r="V1227" s="65" t="s">
        <v>3688</v>
      </c>
    </row>
    <row r="1228" ht="15" spans="1:22">
      <c r="A1228" s="65" t="s">
        <v>178</v>
      </c>
      <c r="B1228" s="65" t="s">
        <v>68</v>
      </c>
      <c r="C1228" s="65" t="s">
        <v>35</v>
      </c>
      <c r="D1228" s="65" t="s">
        <v>3689</v>
      </c>
      <c r="E1228" s="65" t="s">
        <v>3690</v>
      </c>
      <c r="F1228" s="65" t="s">
        <v>1935</v>
      </c>
      <c r="G1228" s="65" t="s">
        <v>1935</v>
      </c>
      <c r="H1228" s="65" t="s">
        <v>72</v>
      </c>
      <c r="I1228" s="65" t="s">
        <v>1935</v>
      </c>
      <c r="J1228" s="65" t="s">
        <v>2941</v>
      </c>
      <c r="K1228" s="71">
        <v>44775</v>
      </c>
      <c r="L1228" s="65" t="s">
        <v>1937</v>
      </c>
      <c r="M1228" s="65" t="s">
        <v>1938</v>
      </c>
      <c r="N1228" s="65">
        <v>114000</v>
      </c>
      <c r="O1228" s="65" t="s">
        <v>1939</v>
      </c>
      <c r="P1228" s="65">
        <f>VLOOKUP(D1228,资产包数据!B:G,5,0)</f>
        <v>60</v>
      </c>
      <c r="Q1228" s="65">
        <v>2530</v>
      </c>
      <c r="R1228" s="65"/>
      <c r="S1228" s="65">
        <v>2530</v>
      </c>
      <c r="T1228" s="65">
        <v>2530</v>
      </c>
      <c r="U1228" s="65">
        <f>VLOOKUP(D1228,资产包数据!B:N,13,0)</f>
        <v>78.02</v>
      </c>
      <c r="V1228" s="65" t="s">
        <v>3691</v>
      </c>
    </row>
    <row r="1229" ht="15" spans="1:22">
      <c r="A1229" s="65" t="s">
        <v>178</v>
      </c>
      <c r="B1229" s="65" t="s">
        <v>110</v>
      </c>
      <c r="C1229" s="65" t="s">
        <v>35</v>
      </c>
      <c r="D1229" s="65" t="s">
        <v>3692</v>
      </c>
      <c r="E1229" s="65" t="s">
        <v>3693</v>
      </c>
      <c r="F1229" s="65"/>
      <c r="G1229" s="65" t="s">
        <v>1935</v>
      </c>
      <c r="H1229" s="65"/>
      <c r="I1229" s="65" t="s">
        <v>1935</v>
      </c>
      <c r="J1229" s="65"/>
      <c r="K1229" s="65"/>
      <c r="L1229" s="65" t="s">
        <v>1937</v>
      </c>
      <c r="M1229" s="65" t="s">
        <v>1938</v>
      </c>
      <c r="N1229" s="65">
        <v>114000</v>
      </c>
      <c r="O1229" s="65" t="s">
        <v>1939</v>
      </c>
      <c r="P1229" s="65">
        <f>VLOOKUP(D1229,资产包数据!B:G,5,0)</f>
        <v>60</v>
      </c>
      <c r="Q1229" s="65"/>
      <c r="R1229" s="65"/>
      <c r="S1229" s="65"/>
      <c r="T1229" s="65"/>
      <c r="U1229" s="65">
        <f>VLOOKUP(D1229,资产包数据!B:N,13,0)</f>
        <v>78.02</v>
      </c>
      <c r="V1229" s="65"/>
    </row>
    <row r="1230" ht="15" spans="1:22">
      <c r="A1230" s="65" t="s">
        <v>178</v>
      </c>
      <c r="B1230" s="65" t="s">
        <v>68</v>
      </c>
      <c r="C1230" s="65" t="s">
        <v>35</v>
      </c>
      <c r="D1230" s="65" t="s">
        <v>3694</v>
      </c>
      <c r="E1230" s="65" t="s">
        <v>3695</v>
      </c>
      <c r="F1230" s="65" t="s">
        <v>1935</v>
      </c>
      <c r="G1230" s="65" t="s">
        <v>1935</v>
      </c>
      <c r="H1230" s="65" t="s">
        <v>72</v>
      </c>
      <c r="I1230" s="65" t="s">
        <v>1935</v>
      </c>
      <c r="J1230" s="65" t="s">
        <v>2941</v>
      </c>
      <c r="K1230" s="71">
        <v>44775</v>
      </c>
      <c r="L1230" s="65" t="s">
        <v>1937</v>
      </c>
      <c r="M1230" s="65" t="s">
        <v>1938</v>
      </c>
      <c r="N1230" s="65">
        <v>114000</v>
      </c>
      <c r="O1230" s="65" t="s">
        <v>1939</v>
      </c>
      <c r="P1230" s="65">
        <f>VLOOKUP(D1230,资产包数据!B:G,5,0)</f>
        <v>60</v>
      </c>
      <c r="Q1230" s="65">
        <v>2530</v>
      </c>
      <c r="R1230" s="65"/>
      <c r="S1230" s="65">
        <v>2530</v>
      </c>
      <c r="T1230" s="65">
        <v>2530</v>
      </c>
      <c r="U1230" s="65">
        <f>VLOOKUP(D1230,资产包数据!B:N,13,0)</f>
        <v>78.02</v>
      </c>
      <c r="V1230" s="65" t="s">
        <v>3696</v>
      </c>
    </row>
    <row r="1231" ht="15" spans="1:22">
      <c r="A1231" s="65" t="s">
        <v>178</v>
      </c>
      <c r="B1231" s="65" t="s">
        <v>68</v>
      </c>
      <c r="C1231" s="65" t="s">
        <v>35</v>
      </c>
      <c r="D1231" s="65" t="s">
        <v>3697</v>
      </c>
      <c r="E1231" s="65" t="s">
        <v>3698</v>
      </c>
      <c r="F1231" s="65" t="s">
        <v>1935</v>
      </c>
      <c r="G1231" s="65" t="s">
        <v>1935</v>
      </c>
      <c r="H1231" s="65" t="s">
        <v>72</v>
      </c>
      <c r="I1231" s="65" t="s">
        <v>1935</v>
      </c>
      <c r="J1231" s="65" t="s">
        <v>2645</v>
      </c>
      <c r="K1231" s="71">
        <v>44767</v>
      </c>
      <c r="L1231" s="65" t="s">
        <v>1937</v>
      </c>
      <c r="M1231" s="65" t="s">
        <v>1938</v>
      </c>
      <c r="N1231" s="65">
        <v>114000</v>
      </c>
      <c r="O1231" s="65" t="s">
        <v>1939</v>
      </c>
      <c r="P1231" s="65">
        <f>VLOOKUP(D1231,资产包数据!B:G,5,0)</f>
        <v>60</v>
      </c>
      <c r="Q1231" s="65">
        <v>2530</v>
      </c>
      <c r="R1231" s="65"/>
      <c r="S1231" s="65">
        <v>5060</v>
      </c>
      <c r="T1231" s="65">
        <v>5060</v>
      </c>
      <c r="U1231" s="65">
        <f>VLOOKUP(D1231,资产包数据!B:N,13,0)</f>
        <v>78.02</v>
      </c>
      <c r="V1231" s="65" t="s">
        <v>3699</v>
      </c>
    </row>
    <row r="1232" ht="15" spans="1:22">
      <c r="A1232" s="65" t="s">
        <v>178</v>
      </c>
      <c r="B1232" s="65" t="s">
        <v>68</v>
      </c>
      <c r="C1232" s="65" t="s">
        <v>35</v>
      </c>
      <c r="D1232" s="65" t="s">
        <v>3700</v>
      </c>
      <c r="E1232" s="65" t="s">
        <v>3701</v>
      </c>
      <c r="F1232" s="65" t="s">
        <v>1935</v>
      </c>
      <c r="G1232" s="65" t="s">
        <v>1935</v>
      </c>
      <c r="H1232" s="65" t="s">
        <v>72</v>
      </c>
      <c r="I1232" s="65" t="s">
        <v>1935</v>
      </c>
      <c r="J1232" s="65" t="s">
        <v>2941</v>
      </c>
      <c r="K1232" s="71">
        <v>44775</v>
      </c>
      <c r="L1232" s="65" t="s">
        <v>1937</v>
      </c>
      <c r="M1232" s="65" t="s">
        <v>1938</v>
      </c>
      <c r="N1232" s="65">
        <v>114000</v>
      </c>
      <c r="O1232" s="65" t="s">
        <v>1939</v>
      </c>
      <c r="P1232" s="65">
        <f>VLOOKUP(D1232,资产包数据!B:G,5,0)</f>
        <v>60</v>
      </c>
      <c r="Q1232" s="65">
        <v>2530</v>
      </c>
      <c r="R1232" s="65"/>
      <c r="S1232" s="65">
        <v>2530</v>
      </c>
      <c r="T1232" s="65">
        <v>2530</v>
      </c>
      <c r="U1232" s="65">
        <f>VLOOKUP(D1232,资产包数据!B:N,13,0)</f>
        <v>78.02</v>
      </c>
      <c r="V1232" s="65" t="s">
        <v>3702</v>
      </c>
    </row>
    <row r="1233" ht="15" spans="1:22">
      <c r="A1233" s="65" t="s">
        <v>2751</v>
      </c>
      <c r="B1233" s="65" t="s">
        <v>68</v>
      </c>
      <c r="C1233" s="65" t="s">
        <v>35</v>
      </c>
      <c r="D1233" s="65" t="s">
        <v>3703</v>
      </c>
      <c r="E1233" s="65" t="s">
        <v>3704</v>
      </c>
      <c r="F1233" s="65" t="s">
        <v>1935</v>
      </c>
      <c r="G1233" s="65" t="s">
        <v>1935</v>
      </c>
      <c r="H1233" s="65" t="s">
        <v>72</v>
      </c>
      <c r="I1233" s="65" t="s">
        <v>1935</v>
      </c>
      <c r="J1233" s="65" t="s">
        <v>2645</v>
      </c>
      <c r="K1233" s="71">
        <v>44767</v>
      </c>
      <c r="L1233" s="65" t="s">
        <v>1937</v>
      </c>
      <c r="M1233" s="65" t="s">
        <v>1938</v>
      </c>
      <c r="N1233" s="65">
        <v>114000</v>
      </c>
      <c r="O1233" s="65" t="s">
        <v>1939</v>
      </c>
      <c r="P1233" s="65">
        <f>VLOOKUP(D1233,资产包数据!B:G,5,0)</f>
        <v>60</v>
      </c>
      <c r="Q1233" s="65">
        <v>2530</v>
      </c>
      <c r="R1233" s="65"/>
      <c r="S1233" s="65">
        <v>5060</v>
      </c>
      <c r="T1233" s="65">
        <v>5060</v>
      </c>
      <c r="U1233" s="65">
        <f>VLOOKUP(D1233,资产包数据!B:N,13,0)</f>
        <v>78.02</v>
      </c>
      <c r="V1233" s="65" t="s">
        <v>3705</v>
      </c>
    </row>
    <row r="1234" ht="15" spans="1:22">
      <c r="A1234" s="65" t="s">
        <v>178</v>
      </c>
      <c r="B1234" s="65" t="s">
        <v>68</v>
      </c>
      <c r="C1234" s="65" t="s">
        <v>35</v>
      </c>
      <c r="D1234" s="65" t="s">
        <v>3706</v>
      </c>
      <c r="E1234" s="65" t="s">
        <v>3707</v>
      </c>
      <c r="F1234" s="65" t="s">
        <v>1935</v>
      </c>
      <c r="G1234" s="65" t="s">
        <v>1935</v>
      </c>
      <c r="H1234" s="65" t="s">
        <v>72</v>
      </c>
      <c r="I1234" s="65" t="s">
        <v>1935</v>
      </c>
      <c r="J1234" s="65" t="s">
        <v>2645</v>
      </c>
      <c r="K1234" s="71">
        <v>44767</v>
      </c>
      <c r="L1234" s="65" t="s">
        <v>1937</v>
      </c>
      <c r="M1234" s="65" t="s">
        <v>1938</v>
      </c>
      <c r="N1234" s="65">
        <v>114000</v>
      </c>
      <c r="O1234" s="65" t="s">
        <v>1939</v>
      </c>
      <c r="P1234" s="65">
        <f>VLOOKUP(D1234,资产包数据!B:G,5,0)</f>
        <v>60</v>
      </c>
      <c r="Q1234" s="65">
        <v>2530</v>
      </c>
      <c r="R1234" s="65"/>
      <c r="S1234" s="65">
        <v>5060</v>
      </c>
      <c r="T1234" s="65">
        <v>5060</v>
      </c>
      <c r="U1234" s="65">
        <f>VLOOKUP(D1234,资产包数据!B:N,13,0)</f>
        <v>78.02</v>
      </c>
      <c r="V1234" s="65" t="s">
        <v>3708</v>
      </c>
    </row>
    <row r="1235" ht="15" spans="1:22">
      <c r="A1235" s="65" t="s">
        <v>178</v>
      </c>
      <c r="B1235" s="65" t="s">
        <v>68</v>
      </c>
      <c r="C1235" s="65" t="s">
        <v>35</v>
      </c>
      <c r="D1235" s="65" t="s">
        <v>3709</v>
      </c>
      <c r="E1235" s="65" t="s">
        <v>3710</v>
      </c>
      <c r="F1235" s="65" t="s">
        <v>1935</v>
      </c>
      <c r="G1235" s="65" t="s">
        <v>1935</v>
      </c>
      <c r="H1235" s="65" t="s">
        <v>72</v>
      </c>
      <c r="I1235" s="65" t="s">
        <v>1935</v>
      </c>
      <c r="J1235" s="65" t="s">
        <v>3198</v>
      </c>
      <c r="K1235" s="71">
        <v>44774</v>
      </c>
      <c r="L1235" s="65" t="s">
        <v>1937</v>
      </c>
      <c r="M1235" s="65" t="s">
        <v>1938</v>
      </c>
      <c r="N1235" s="65">
        <v>114000</v>
      </c>
      <c r="O1235" s="65" t="s">
        <v>1939</v>
      </c>
      <c r="P1235" s="65">
        <f>VLOOKUP(D1235,资产包数据!B:G,5,0)</f>
        <v>60</v>
      </c>
      <c r="Q1235" s="65">
        <v>2530</v>
      </c>
      <c r="R1235" s="65"/>
      <c r="S1235" s="65">
        <v>2530</v>
      </c>
      <c r="T1235" s="65">
        <v>2530</v>
      </c>
      <c r="U1235" s="65">
        <f>VLOOKUP(D1235,资产包数据!B:N,13,0)</f>
        <v>78.02</v>
      </c>
      <c r="V1235" s="65" t="s">
        <v>3711</v>
      </c>
    </row>
    <row r="1236" ht="15" spans="1:22">
      <c r="A1236" s="65" t="s">
        <v>178</v>
      </c>
      <c r="B1236" s="65" t="s">
        <v>68</v>
      </c>
      <c r="C1236" s="65" t="s">
        <v>35</v>
      </c>
      <c r="D1236" s="65" t="s">
        <v>3712</v>
      </c>
      <c r="E1236" s="65" t="s">
        <v>3713</v>
      </c>
      <c r="F1236" s="65" t="s">
        <v>1935</v>
      </c>
      <c r="G1236" s="65" t="s">
        <v>1935</v>
      </c>
      <c r="H1236" s="65" t="s">
        <v>72</v>
      </c>
      <c r="I1236" s="65" t="s">
        <v>1935</v>
      </c>
      <c r="J1236" s="65" t="s">
        <v>2645</v>
      </c>
      <c r="K1236" s="71">
        <v>44767</v>
      </c>
      <c r="L1236" s="65" t="s">
        <v>1937</v>
      </c>
      <c r="M1236" s="65" t="s">
        <v>1938</v>
      </c>
      <c r="N1236" s="65">
        <v>114000</v>
      </c>
      <c r="O1236" s="65" t="s">
        <v>1939</v>
      </c>
      <c r="P1236" s="65">
        <f>VLOOKUP(D1236,资产包数据!B:G,5,0)</f>
        <v>60</v>
      </c>
      <c r="Q1236" s="65">
        <v>2530</v>
      </c>
      <c r="R1236" s="65"/>
      <c r="S1236" s="65">
        <v>5060</v>
      </c>
      <c r="T1236" s="65">
        <v>5060</v>
      </c>
      <c r="U1236" s="65">
        <f>VLOOKUP(D1236,资产包数据!B:N,13,0)</f>
        <v>78.02</v>
      </c>
      <c r="V1236" s="65" t="s">
        <v>3714</v>
      </c>
    </row>
    <row r="1237" ht="15" spans="1:22">
      <c r="A1237" s="65" t="s">
        <v>178</v>
      </c>
      <c r="B1237" s="65" t="s">
        <v>68</v>
      </c>
      <c r="C1237" s="65" t="s">
        <v>35</v>
      </c>
      <c r="D1237" s="65" t="s">
        <v>3715</v>
      </c>
      <c r="E1237" s="65" t="s">
        <v>3716</v>
      </c>
      <c r="F1237" s="65" t="s">
        <v>1935</v>
      </c>
      <c r="G1237" s="65" t="s">
        <v>1935</v>
      </c>
      <c r="H1237" s="65" t="s">
        <v>72</v>
      </c>
      <c r="I1237" s="65" t="s">
        <v>1935</v>
      </c>
      <c r="J1237" s="65" t="s">
        <v>2634</v>
      </c>
      <c r="K1237" s="71">
        <v>44763</v>
      </c>
      <c r="L1237" s="65" t="s">
        <v>1937</v>
      </c>
      <c r="M1237" s="65" t="s">
        <v>1938</v>
      </c>
      <c r="N1237" s="65">
        <v>114000</v>
      </c>
      <c r="O1237" s="65" t="s">
        <v>1939</v>
      </c>
      <c r="P1237" s="65">
        <f>VLOOKUP(D1237,资产包数据!B:G,5,0)</f>
        <v>60</v>
      </c>
      <c r="Q1237" s="65">
        <v>2530</v>
      </c>
      <c r="R1237" s="65"/>
      <c r="S1237" s="65">
        <v>5060</v>
      </c>
      <c r="T1237" s="65">
        <v>5060</v>
      </c>
      <c r="U1237" s="65">
        <f>VLOOKUP(D1237,资产包数据!B:N,13,0)</f>
        <v>78.02</v>
      </c>
      <c r="V1237" s="65" t="s">
        <v>3717</v>
      </c>
    </row>
    <row r="1238" ht="15" spans="1:22">
      <c r="A1238" s="65" t="s">
        <v>178</v>
      </c>
      <c r="B1238" s="65" t="s">
        <v>68</v>
      </c>
      <c r="C1238" s="65" t="s">
        <v>35</v>
      </c>
      <c r="D1238" s="65" t="s">
        <v>3718</v>
      </c>
      <c r="E1238" s="65" t="s">
        <v>3719</v>
      </c>
      <c r="F1238" s="65" t="s">
        <v>1935</v>
      </c>
      <c r="G1238" s="65" t="s">
        <v>1935</v>
      </c>
      <c r="H1238" s="65" t="s">
        <v>72</v>
      </c>
      <c r="I1238" s="65" t="s">
        <v>1935</v>
      </c>
      <c r="J1238" s="65" t="s">
        <v>2634</v>
      </c>
      <c r="K1238" s="71">
        <v>44763</v>
      </c>
      <c r="L1238" s="65" t="s">
        <v>1937</v>
      </c>
      <c r="M1238" s="65" t="s">
        <v>1938</v>
      </c>
      <c r="N1238" s="65">
        <v>114000</v>
      </c>
      <c r="O1238" s="65" t="s">
        <v>1939</v>
      </c>
      <c r="P1238" s="65">
        <f>VLOOKUP(D1238,资产包数据!B:G,5,0)</f>
        <v>60</v>
      </c>
      <c r="Q1238" s="65">
        <v>2530</v>
      </c>
      <c r="R1238" s="65"/>
      <c r="S1238" s="65">
        <v>5060</v>
      </c>
      <c r="T1238" s="65">
        <v>5060</v>
      </c>
      <c r="U1238" s="65">
        <f>VLOOKUP(D1238,资产包数据!B:N,13,0)</f>
        <v>78.02</v>
      </c>
      <c r="V1238" s="65" t="s">
        <v>3720</v>
      </c>
    </row>
    <row r="1239" ht="15" spans="1:22">
      <c r="A1239" s="65" t="s">
        <v>2419</v>
      </c>
      <c r="B1239" s="65" t="s">
        <v>68</v>
      </c>
      <c r="C1239" s="65" t="s">
        <v>35</v>
      </c>
      <c r="D1239" s="65" t="s">
        <v>3721</v>
      </c>
      <c r="E1239" s="65" t="s">
        <v>3722</v>
      </c>
      <c r="F1239" s="65" t="s">
        <v>2422</v>
      </c>
      <c r="G1239" s="65" t="s">
        <v>2422</v>
      </c>
      <c r="H1239" s="65" t="s">
        <v>72</v>
      </c>
      <c r="I1239" s="65" t="s">
        <v>2422</v>
      </c>
      <c r="J1239" s="65" t="s">
        <v>3599</v>
      </c>
      <c r="K1239" s="71">
        <v>44760</v>
      </c>
      <c r="L1239" s="65" t="s">
        <v>2992</v>
      </c>
      <c r="M1239" s="65" t="s">
        <v>2993</v>
      </c>
      <c r="N1239" s="65">
        <v>114000</v>
      </c>
      <c r="O1239" s="65" t="s">
        <v>1939</v>
      </c>
      <c r="P1239" s="65">
        <f>VLOOKUP(D1239,资产包数据!B:G,5,0)</f>
        <v>60</v>
      </c>
      <c r="Q1239" s="65">
        <v>2530</v>
      </c>
      <c r="R1239" s="65"/>
      <c r="S1239" s="65">
        <v>5060</v>
      </c>
      <c r="T1239" s="65">
        <v>5060</v>
      </c>
      <c r="U1239" s="65">
        <f>VLOOKUP(D1239,资产包数据!B:N,13,0)</f>
        <v>78.02</v>
      </c>
      <c r="V1239" s="65" t="s">
        <v>3723</v>
      </c>
    </row>
    <row r="1240" ht="15" spans="1:22">
      <c r="A1240" s="65" t="s">
        <v>2419</v>
      </c>
      <c r="B1240" s="65" t="s">
        <v>68</v>
      </c>
      <c r="C1240" s="65" t="s">
        <v>35</v>
      </c>
      <c r="D1240" s="65" t="s">
        <v>3724</v>
      </c>
      <c r="E1240" s="65" t="s">
        <v>3725</v>
      </c>
      <c r="F1240" s="65" t="s">
        <v>2422</v>
      </c>
      <c r="G1240" s="65" t="s">
        <v>2422</v>
      </c>
      <c r="H1240" s="65" t="s">
        <v>72</v>
      </c>
      <c r="I1240" s="65" t="s">
        <v>2422</v>
      </c>
      <c r="J1240" s="65" t="s">
        <v>3726</v>
      </c>
      <c r="K1240" s="71">
        <v>44763</v>
      </c>
      <c r="L1240" s="65" t="s">
        <v>2992</v>
      </c>
      <c r="M1240" s="65" t="s">
        <v>2993</v>
      </c>
      <c r="N1240" s="65">
        <v>114000</v>
      </c>
      <c r="O1240" s="65" t="s">
        <v>1939</v>
      </c>
      <c r="P1240" s="65">
        <f>VLOOKUP(D1240,资产包数据!B:G,5,0)</f>
        <v>60</v>
      </c>
      <c r="Q1240" s="65">
        <v>2530</v>
      </c>
      <c r="R1240" s="65"/>
      <c r="S1240" s="65">
        <v>5060</v>
      </c>
      <c r="T1240" s="65">
        <v>5060</v>
      </c>
      <c r="U1240" s="65">
        <f>VLOOKUP(D1240,资产包数据!B:N,13,0)</f>
        <v>78.02</v>
      </c>
      <c r="V1240" s="65" t="s">
        <v>3727</v>
      </c>
    </row>
    <row r="1241" ht="15" spans="1:22">
      <c r="A1241" s="65" t="s">
        <v>2419</v>
      </c>
      <c r="B1241" s="65" t="s">
        <v>68</v>
      </c>
      <c r="C1241" s="65" t="s">
        <v>35</v>
      </c>
      <c r="D1241" s="65" t="s">
        <v>3728</v>
      </c>
      <c r="E1241" s="65" t="s">
        <v>3729</v>
      </c>
      <c r="F1241" s="65" t="s">
        <v>2422</v>
      </c>
      <c r="G1241" s="65" t="s">
        <v>2422</v>
      </c>
      <c r="H1241" s="65" t="s">
        <v>72</v>
      </c>
      <c r="I1241" s="65" t="s">
        <v>2422</v>
      </c>
      <c r="J1241" s="65" t="s">
        <v>3026</v>
      </c>
      <c r="K1241" s="71">
        <v>44743</v>
      </c>
      <c r="L1241" s="65" t="s">
        <v>2992</v>
      </c>
      <c r="M1241" s="65" t="s">
        <v>2993</v>
      </c>
      <c r="N1241" s="65">
        <v>114000</v>
      </c>
      <c r="O1241" s="65" t="s">
        <v>1939</v>
      </c>
      <c r="P1241" s="65">
        <f>VLOOKUP(D1241,资产包数据!B:G,5,0)</f>
        <v>60</v>
      </c>
      <c r="Q1241" s="65">
        <v>2530</v>
      </c>
      <c r="R1241" s="65"/>
      <c r="S1241" s="65">
        <v>5060</v>
      </c>
      <c r="T1241" s="65">
        <v>5060</v>
      </c>
      <c r="U1241" s="65">
        <f>VLOOKUP(D1241,资产包数据!B:N,13,0)</f>
        <v>78.02</v>
      </c>
      <c r="V1241" s="65" t="s">
        <v>3730</v>
      </c>
    </row>
    <row r="1242" ht="15" spans="1:22">
      <c r="A1242" s="65" t="s">
        <v>2419</v>
      </c>
      <c r="B1242" s="65" t="s">
        <v>68</v>
      </c>
      <c r="C1242" s="65" t="s">
        <v>35</v>
      </c>
      <c r="D1242" s="65" t="s">
        <v>3731</v>
      </c>
      <c r="E1242" s="65" t="s">
        <v>3732</v>
      </c>
      <c r="F1242" s="65" t="s">
        <v>2422</v>
      </c>
      <c r="G1242" s="65" t="s">
        <v>2422</v>
      </c>
      <c r="H1242" s="65" t="s">
        <v>72</v>
      </c>
      <c r="I1242" s="65" t="s">
        <v>2422</v>
      </c>
      <c r="J1242" s="65" t="s">
        <v>3026</v>
      </c>
      <c r="K1242" s="71">
        <v>44743</v>
      </c>
      <c r="L1242" s="65" t="s">
        <v>2992</v>
      </c>
      <c r="M1242" s="65" t="s">
        <v>2993</v>
      </c>
      <c r="N1242" s="65">
        <v>114000</v>
      </c>
      <c r="O1242" s="65" t="s">
        <v>1939</v>
      </c>
      <c r="P1242" s="65">
        <f>VLOOKUP(D1242,资产包数据!B:G,5,0)</f>
        <v>60</v>
      </c>
      <c r="Q1242" s="65">
        <v>2530</v>
      </c>
      <c r="R1242" s="65"/>
      <c r="S1242" s="65">
        <v>5060</v>
      </c>
      <c r="T1242" s="65">
        <v>5060</v>
      </c>
      <c r="U1242" s="65">
        <f>VLOOKUP(D1242,资产包数据!B:N,13,0)</f>
        <v>78.02</v>
      </c>
      <c r="V1242" s="65" t="s">
        <v>85</v>
      </c>
    </row>
    <row r="1243" ht="15" spans="1:22">
      <c r="A1243" s="65" t="s">
        <v>67</v>
      </c>
      <c r="B1243" s="65" t="s">
        <v>68</v>
      </c>
      <c r="C1243" s="65" t="s">
        <v>35</v>
      </c>
      <c r="D1243" s="65" t="s">
        <v>3733</v>
      </c>
      <c r="E1243" s="65" t="s">
        <v>3734</v>
      </c>
      <c r="F1243" s="65" t="s">
        <v>2422</v>
      </c>
      <c r="G1243" s="65" t="s">
        <v>2422</v>
      </c>
      <c r="H1243" s="65" t="s">
        <v>72</v>
      </c>
      <c r="I1243" s="65" t="s">
        <v>2422</v>
      </c>
      <c r="J1243" s="65" t="s">
        <v>3599</v>
      </c>
      <c r="K1243" s="71">
        <v>44760</v>
      </c>
      <c r="L1243" s="65" t="s">
        <v>2992</v>
      </c>
      <c r="M1243" s="65" t="s">
        <v>2993</v>
      </c>
      <c r="N1243" s="65">
        <v>114000</v>
      </c>
      <c r="O1243" s="65" t="s">
        <v>1939</v>
      </c>
      <c r="P1243" s="65">
        <f>VLOOKUP(D1243,资产包数据!B:G,5,0)</f>
        <v>60</v>
      </c>
      <c r="Q1243" s="65">
        <v>2530</v>
      </c>
      <c r="R1243" s="65"/>
      <c r="S1243" s="65">
        <v>5060</v>
      </c>
      <c r="T1243" s="65">
        <v>5060</v>
      </c>
      <c r="U1243" s="65">
        <f>VLOOKUP(D1243,资产包数据!B:N,13,0)</f>
        <v>78.02</v>
      </c>
      <c r="V1243" s="65" t="s">
        <v>3735</v>
      </c>
    </row>
    <row r="1244" ht="15" spans="1:22">
      <c r="A1244" s="65" t="s">
        <v>2419</v>
      </c>
      <c r="B1244" s="65" t="s">
        <v>68</v>
      </c>
      <c r="C1244" s="65" t="s">
        <v>35</v>
      </c>
      <c r="D1244" s="65" t="s">
        <v>3736</v>
      </c>
      <c r="E1244" s="65" t="s">
        <v>3737</v>
      </c>
      <c r="F1244" s="65" t="s">
        <v>2422</v>
      </c>
      <c r="G1244" s="65" t="s">
        <v>2422</v>
      </c>
      <c r="H1244" s="65" t="s">
        <v>72</v>
      </c>
      <c r="I1244" s="65" t="s">
        <v>2422</v>
      </c>
      <c r="J1244" s="65" t="s">
        <v>3599</v>
      </c>
      <c r="K1244" s="71">
        <v>44760</v>
      </c>
      <c r="L1244" s="65" t="s">
        <v>2992</v>
      </c>
      <c r="M1244" s="65" t="s">
        <v>2993</v>
      </c>
      <c r="N1244" s="65">
        <v>114000</v>
      </c>
      <c r="O1244" s="65" t="s">
        <v>1939</v>
      </c>
      <c r="P1244" s="65">
        <f>VLOOKUP(D1244,资产包数据!B:G,5,0)</f>
        <v>60</v>
      </c>
      <c r="Q1244" s="65">
        <v>2530</v>
      </c>
      <c r="R1244" s="65"/>
      <c r="S1244" s="65">
        <v>5060</v>
      </c>
      <c r="T1244" s="65">
        <v>5060</v>
      </c>
      <c r="U1244" s="65">
        <f>VLOOKUP(D1244,资产包数据!B:N,13,0)</f>
        <v>78.02</v>
      </c>
      <c r="V1244" s="65" t="s">
        <v>3738</v>
      </c>
    </row>
    <row r="1245" ht="15" spans="1:22">
      <c r="A1245" s="65" t="s">
        <v>2419</v>
      </c>
      <c r="B1245" s="65" t="s">
        <v>68</v>
      </c>
      <c r="C1245" s="65" t="s">
        <v>35</v>
      </c>
      <c r="D1245" s="65" t="s">
        <v>3739</v>
      </c>
      <c r="E1245" s="65" t="s">
        <v>3740</v>
      </c>
      <c r="F1245" s="65" t="s">
        <v>2422</v>
      </c>
      <c r="G1245" s="65" t="s">
        <v>2422</v>
      </c>
      <c r="H1245" s="65" t="s">
        <v>72</v>
      </c>
      <c r="I1245" s="65" t="s">
        <v>2422</v>
      </c>
      <c r="J1245" s="65" t="s">
        <v>3026</v>
      </c>
      <c r="K1245" s="71">
        <v>44743</v>
      </c>
      <c r="L1245" s="65" t="s">
        <v>2992</v>
      </c>
      <c r="M1245" s="65" t="s">
        <v>2993</v>
      </c>
      <c r="N1245" s="65">
        <v>114000</v>
      </c>
      <c r="O1245" s="65" t="s">
        <v>1939</v>
      </c>
      <c r="P1245" s="65">
        <f>VLOOKUP(D1245,资产包数据!B:G,5,0)</f>
        <v>60</v>
      </c>
      <c r="Q1245" s="65">
        <v>2530</v>
      </c>
      <c r="R1245" s="65"/>
      <c r="S1245" s="65">
        <v>5060</v>
      </c>
      <c r="T1245" s="65">
        <v>5060</v>
      </c>
      <c r="U1245" s="65">
        <f>VLOOKUP(D1245,资产包数据!B:N,13,0)</f>
        <v>78.02</v>
      </c>
      <c r="V1245" s="65" t="s">
        <v>3741</v>
      </c>
    </row>
    <row r="1246" ht="15" spans="1:22">
      <c r="A1246" s="65" t="s">
        <v>67</v>
      </c>
      <c r="B1246" s="65" t="s">
        <v>68</v>
      </c>
      <c r="C1246" s="65" t="s">
        <v>35</v>
      </c>
      <c r="D1246" s="65" t="s">
        <v>3742</v>
      </c>
      <c r="E1246" s="65" t="s">
        <v>3743</v>
      </c>
      <c r="F1246" s="65" t="s">
        <v>2422</v>
      </c>
      <c r="G1246" s="65" t="s">
        <v>2422</v>
      </c>
      <c r="H1246" s="65" t="s">
        <v>72</v>
      </c>
      <c r="I1246" s="65" t="s">
        <v>2422</v>
      </c>
      <c r="J1246" s="65" t="s">
        <v>3618</v>
      </c>
      <c r="K1246" s="71">
        <v>44757</v>
      </c>
      <c r="L1246" s="65" t="s">
        <v>2992</v>
      </c>
      <c r="M1246" s="65" t="s">
        <v>2993</v>
      </c>
      <c r="N1246" s="65">
        <v>114000</v>
      </c>
      <c r="O1246" s="65" t="s">
        <v>1939</v>
      </c>
      <c r="P1246" s="65">
        <f>VLOOKUP(D1246,资产包数据!B:G,5,0)</f>
        <v>60</v>
      </c>
      <c r="Q1246" s="65">
        <v>2530</v>
      </c>
      <c r="R1246" s="65"/>
      <c r="S1246" s="65">
        <v>5060</v>
      </c>
      <c r="T1246" s="65">
        <v>5060</v>
      </c>
      <c r="U1246" s="65">
        <f>VLOOKUP(D1246,资产包数据!B:N,13,0)</f>
        <v>78.02</v>
      </c>
      <c r="V1246" s="65" t="s">
        <v>3744</v>
      </c>
    </row>
    <row r="1247" ht="15" spans="1:22">
      <c r="A1247" s="65" t="s">
        <v>2419</v>
      </c>
      <c r="B1247" s="65" t="s">
        <v>68</v>
      </c>
      <c r="C1247" s="65" t="s">
        <v>35</v>
      </c>
      <c r="D1247" s="65" t="s">
        <v>3745</v>
      </c>
      <c r="E1247" s="65" t="s">
        <v>3746</v>
      </c>
      <c r="F1247" s="65" t="s">
        <v>2422</v>
      </c>
      <c r="G1247" s="65" t="s">
        <v>2422</v>
      </c>
      <c r="H1247" s="65" t="s">
        <v>72</v>
      </c>
      <c r="I1247" s="65" t="s">
        <v>2422</v>
      </c>
      <c r="J1247" s="65" t="s">
        <v>3599</v>
      </c>
      <c r="K1247" s="71">
        <v>44760</v>
      </c>
      <c r="L1247" s="65" t="s">
        <v>2992</v>
      </c>
      <c r="M1247" s="65" t="s">
        <v>2993</v>
      </c>
      <c r="N1247" s="65">
        <v>114000</v>
      </c>
      <c r="O1247" s="65" t="s">
        <v>1939</v>
      </c>
      <c r="P1247" s="65">
        <f>VLOOKUP(D1247,资产包数据!B:G,5,0)</f>
        <v>60</v>
      </c>
      <c r="Q1247" s="65">
        <v>2530</v>
      </c>
      <c r="R1247" s="65"/>
      <c r="S1247" s="65">
        <v>5060</v>
      </c>
      <c r="T1247" s="65">
        <v>5060</v>
      </c>
      <c r="U1247" s="65">
        <f>VLOOKUP(D1247,资产包数据!B:N,13,0)</f>
        <v>78.02</v>
      </c>
      <c r="V1247" s="65" t="s">
        <v>3747</v>
      </c>
    </row>
    <row r="1248" ht="15" spans="1:22">
      <c r="A1248" s="65" t="s">
        <v>2419</v>
      </c>
      <c r="B1248" s="65" t="s">
        <v>68</v>
      </c>
      <c r="C1248" s="65" t="s">
        <v>35</v>
      </c>
      <c r="D1248" s="65" t="s">
        <v>3748</v>
      </c>
      <c r="E1248" s="65" t="s">
        <v>3749</v>
      </c>
      <c r="F1248" s="65" t="s">
        <v>2422</v>
      </c>
      <c r="G1248" s="65" t="s">
        <v>2422</v>
      </c>
      <c r="H1248" s="65" t="s">
        <v>72</v>
      </c>
      <c r="I1248" s="65" t="s">
        <v>2422</v>
      </c>
      <c r="J1248" s="65" t="s">
        <v>3599</v>
      </c>
      <c r="K1248" s="71">
        <v>44760</v>
      </c>
      <c r="L1248" s="65" t="s">
        <v>2992</v>
      </c>
      <c r="M1248" s="65" t="s">
        <v>2993</v>
      </c>
      <c r="N1248" s="65">
        <v>114000</v>
      </c>
      <c r="O1248" s="65" t="s">
        <v>1939</v>
      </c>
      <c r="P1248" s="65">
        <f>VLOOKUP(D1248,资产包数据!B:G,5,0)</f>
        <v>60</v>
      </c>
      <c r="Q1248" s="65">
        <v>2530</v>
      </c>
      <c r="R1248" s="65"/>
      <c r="S1248" s="65">
        <v>5060</v>
      </c>
      <c r="T1248" s="65">
        <v>5060</v>
      </c>
      <c r="U1248" s="65">
        <f>VLOOKUP(D1248,资产包数据!B:N,13,0)</f>
        <v>78.02</v>
      </c>
      <c r="V1248" s="65" t="s">
        <v>3750</v>
      </c>
    </row>
    <row r="1249" ht="15" spans="1:22">
      <c r="A1249" s="65" t="s">
        <v>2419</v>
      </c>
      <c r="B1249" s="65" t="s">
        <v>68</v>
      </c>
      <c r="C1249" s="65" t="s">
        <v>35</v>
      </c>
      <c r="D1249" s="65" t="s">
        <v>3751</v>
      </c>
      <c r="E1249" s="65" t="s">
        <v>3752</v>
      </c>
      <c r="F1249" s="65" t="s">
        <v>2422</v>
      </c>
      <c r="G1249" s="65" t="s">
        <v>2422</v>
      </c>
      <c r="H1249" s="65" t="s">
        <v>72</v>
      </c>
      <c r="I1249" s="65" t="s">
        <v>2422</v>
      </c>
      <c r="J1249" s="65" t="s">
        <v>3599</v>
      </c>
      <c r="K1249" s="71">
        <v>44760</v>
      </c>
      <c r="L1249" s="65" t="s">
        <v>2992</v>
      </c>
      <c r="M1249" s="65" t="s">
        <v>2993</v>
      </c>
      <c r="N1249" s="65">
        <v>114000</v>
      </c>
      <c r="O1249" s="65" t="s">
        <v>1939</v>
      </c>
      <c r="P1249" s="65">
        <f>VLOOKUP(D1249,资产包数据!B:G,5,0)</f>
        <v>60</v>
      </c>
      <c r="Q1249" s="65">
        <v>2530</v>
      </c>
      <c r="R1249" s="65"/>
      <c r="S1249" s="65">
        <v>5060</v>
      </c>
      <c r="T1249" s="65">
        <v>5060</v>
      </c>
      <c r="U1249" s="65">
        <f>VLOOKUP(D1249,资产包数据!B:N,13,0)</f>
        <v>78.02</v>
      </c>
      <c r="V1249" s="65" t="s">
        <v>3753</v>
      </c>
    </row>
    <row r="1250" ht="15" spans="1:22">
      <c r="A1250" s="65" t="s">
        <v>2419</v>
      </c>
      <c r="B1250" s="65" t="s">
        <v>68</v>
      </c>
      <c r="C1250" s="65" t="s">
        <v>35</v>
      </c>
      <c r="D1250" s="65" t="s">
        <v>3754</v>
      </c>
      <c r="E1250" s="65" t="s">
        <v>3755</v>
      </c>
      <c r="F1250" s="65" t="s">
        <v>2422</v>
      </c>
      <c r="G1250" s="65" t="s">
        <v>2422</v>
      </c>
      <c r="H1250" s="65" t="s">
        <v>72</v>
      </c>
      <c r="I1250" s="65" t="s">
        <v>2422</v>
      </c>
      <c r="J1250" s="65" t="s">
        <v>3599</v>
      </c>
      <c r="K1250" s="71">
        <v>44760</v>
      </c>
      <c r="L1250" s="65" t="s">
        <v>2992</v>
      </c>
      <c r="M1250" s="65" t="s">
        <v>2993</v>
      </c>
      <c r="N1250" s="65">
        <v>114000</v>
      </c>
      <c r="O1250" s="65" t="s">
        <v>1939</v>
      </c>
      <c r="P1250" s="65">
        <f>VLOOKUP(D1250,资产包数据!B:G,5,0)</f>
        <v>60</v>
      </c>
      <c r="Q1250" s="65">
        <v>2530</v>
      </c>
      <c r="R1250" s="65"/>
      <c r="S1250" s="65">
        <v>5060</v>
      </c>
      <c r="T1250" s="65">
        <v>5060</v>
      </c>
      <c r="U1250" s="65">
        <f>VLOOKUP(D1250,资产包数据!B:N,13,0)</f>
        <v>78.02</v>
      </c>
      <c r="V1250" s="65" t="s">
        <v>3756</v>
      </c>
    </row>
    <row r="1251" ht="15" spans="1:22">
      <c r="A1251" s="65" t="s">
        <v>2419</v>
      </c>
      <c r="B1251" s="65" t="s">
        <v>68</v>
      </c>
      <c r="C1251" s="65" t="s">
        <v>35</v>
      </c>
      <c r="D1251" s="65" t="s">
        <v>3757</v>
      </c>
      <c r="E1251" s="65" t="s">
        <v>3758</v>
      </c>
      <c r="F1251" s="65" t="s">
        <v>2422</v>
      </c>
      <c r="G1251" s="65" t="s">
        <v>2422</v>
      </c>
      <c r="H1251" s="65" t="s">
        <v>72</v>
      </c>
      <c r="I1251" s="65" t="s">
        <v>2422</v>
      </c>
      <c r="J1251" s="65" t="s">
        <v>3026</v>
      </c>
      <c r="K1251" s="71">
        <v>44743</v>
      </c>
      <c r="L1251" s="65" t="s">
        <v>2992</v>
      </c>
      <c r="M1251" s="65" t="s">
        <v>2993</v>
      </c>
      <c r="N1251" s="65">
        <v>114000</v>
      </c>
      <c r="O1251" s="65" t="s">
        <v>1939</v>
      </c>
      <c r="P1251" s="65">
        <f>VLOOKUP(D1251,资产包数据!B:G,5,0)</f>
        <v>60</v>
      </c>
      <c r="Q1251" s="65">
        <v>2530</v>
      </c>
      <c r="R1251" s="65"/>
      <c r="S1251" s="65">
        <v>5060</v>
      </c>
      <c r="T1251" s="65">
        <v>5060</v>
      </c>
      <c r="U1251" s="65">
        <f>VLOOKUP(D1251,资产包数据!B:N,13,0)</f>
        <v>78.02</v>
      </c>
      <c r="V1251" s="65" t="s">
        <v>3759</v>
      </c>
    </row>
    <row r="1252" ht="15" spans="1:22">
      <c r="A1252" s="65" t="s">
        <v>178</v>
      </c>
      <c r="B1252" s="65" t="s">
        <v>68</v>
      </c>
      <c r="C1252" s="65" t="s">
        <v>35</v>
      </c>
      <c r="D1252" s="65" t="s">
        <v>3760</v>
      </c>
      <c r="E1252" s="65" t="s">
        <v>3761</v>
      </c>
      <c r="F1252" s="65" t="s">
        <v>1935</v>
      </c>
      <c r="G1252" s="65" t="s">
        <v>1935</v>
      </c>
      <c r="H1252" s="65" t="s">
        <v>72</v>
      </c>
      <c r="I1252" s="65" t="s">
        <v>1935</v>
      </c>
      <c r="J1252" s="65" t="s">
        <v>2645</v>
      </c>
      <c r="K1252" s="71">
        <v>44767</v>
      </c>
      <c r="L1252" s="65" t="s">
        <v>1937</v>
      </c>
      <c r="M1252" s="65" t="s">
        <v>1938</v>
      </c>
      <c r="N1252" s="65">
        <v>114000</v>
      </c>
      <c r="O1252" s="65" t="s">
        <v>1939</v>
      </c>
      <c r="P1252" s="65">
        <f>VLOOKUP(D1252,资产包数据!B:G,5,0)</f>
        <v>60</v>
      </c>
      <c r="Q1252" s="65">
        <v>2530</v>
      </c>
      <c r="R1252" s="65"/>
      <c r="S1252" s="65">
        <v>5060</v>
      </c>
      <c r="T1252" s="65">
        <v>5060</v>
      </c>
      <c r="U1252" s="65">
        <f>VLOOKUP(D1252,资产包数据!B:N,13,0)</f>
        <v>78.02</v>
      </c>
      <c r="V1252" s="65" t="s">
        <v>2646</v>
      </c>
    </row>
    <row r="1253" ht="15" spans="1:22">
      <c r="A1253" s="65" t="s">
        <v>178</v>
      </c>
      <c r="B1253" s="65" t="s">
        <v>68</v>
      </c>
      <c r="C1253" s="65" t="s">
        <v>35</v>
      </c>
      <c r="D1253" s="65" t="s">
        <v>3762</v>
      </c>
      <c r="E1253" s="65" t="s">
        <v>3763</v>
      </c>
      <c r="F1253" s="65" t="s">
        <v>1935</v>
      </c>
      <c r="G1253" s="65" t="s">
        <v>1935</v>
      </c>
      <c r="H1253" s="65" t="s">
        <v>72</v>
      </c>
      <c r="I1253" s="65" t="s">
        <v>1935</v>
      </c>
      <c r="J1253" s="65" t="s">
        <v>2634</v>
      </c>
      <c r="K1253" s="71">
        <v>44763</v>
      </c>
      <c r="L1253" s="65" t="s">
        <v>1937</v>
      </c>
      <c r="M1253" s="65" t="s">
        <v>1938</v>
      </c>
      <c r="N1253" s="65">
        <v>114000</v>
      </c>
      <c r="O1253" s="65" t="s">
        <v>1939</v>
      </c>
      <c r="P1253" s="65">
        <f>VLOOKUP(D1253,资产包数据!B:G,5,0)</f>
        <v>60</v>
      </c>
      <c r="Q1253" s="65">
        <v>2530</v>
      </c>
      <c r="R1253" s="65"/>
      <c r="S1253" s="65">
        <v>5060</v>
      </c>
      <c r="T1253" s="65">
        <v>5060</v>
      </c>
      <c r="U1253" s="65">
        <f>VLOOKUP(D1253,资产包数据!B:N,13,0)</f>
        <v>78.02</v>
      </c>
      <c r="V1253" s="65" t="s">
        <v>3282</v>
      </c>
    </row>
    <row r="1254" ht="15" spans="1:22">
      <c r="A1254" s="65" t="s">
        <v>178</v>
      </c>
      <c r="B1254" s="65" t="s">
        <v>68</v>
      </c>
      <c r="C1254" s="65" t="s">
        <v>35</v>
      </c>
      <c r="D1254" s="65" t="s">
        <v>3764</v>
      </c>
      <c r="E1254" s="65" t="s">
        <v>3765</v>
      </c>
      <c r="F1254" s="65" t="s">
        <v>1935</v>
      </c>
      <c r="G1254" s="65" t="s">
        <v>1935</v>
      </c>
      <c r="H1254" s="65" t="s">
        <v>72</v>
      </c>
      <c r="I1254" s="65" t="s">
        <v>1935</v>
      </c>
      <c r="J1254" s="65" t="s">
        <v>2941</v>
      </c>
      <c r="K1254" s="71">
        <v>44775</v>
      </c>
      <c r="L1254" s="65" t="s">
        <v>1937</v>
      </c>
      <c r="M1254" s="65" t="s">
        <v>1938</v>
      </c>
      <c r="N1254" s="65">
        <v>114000</v>
      </c>
      <c r="O1254" s="65" t="s">
        <v>1939</v>
      </c>
      <c r="P1254" s="65">
        <f>VLOOKUP(D1254,资产包数据!B:G,5,0)</f>
        <v>60</v>
      </c>
      <c r="Q1254" s="65">
        <v>2530</v>
      </c>
      <c r="R1254" s="65"/>
      <c r="S1254" s="65">
        <v>2530</v>
      </c>
      <c r="T1254" s="65">
        <v>2530</v>
      </c>
      <c r="U1254" s="65">
        <f>VLOOKUP(D1254,资产包数据!B:N,13,0)</f>
        <v>78.02</v>
      </c>
      <c r="V1254" s="65" t="s">
        <v>3766</v>
      </c>
    </row>
    <row r="1255" ht="15" spans="1:22">
      <c r="A1255" s="65" t="s">
        <v>178</v>
      </c>
      <c r="B1255" s="65" t="s">
        <v>68</v>
      </c>
      <c r="C1255" s="65" t="s">
        <v>35</v>
      </c>
      <c r="D1255" s="65" t="s">
        <v>3767</v>
      </c>
      <c r="E1255" s="65" t="s">
        <v>3768</v>
      </c>
      <c r="F1255" s="65" t="s">
        <v>1935</v>
      </c>
      <c r="G1255" s="65" t="s">
        <v>1935</v>
      </c>
      <c r="H1255" s="65" t="s">
        <v>72</v>
      </c>
      <c r="I1255" s="65" t="s">
        <v>1935</v>
      </c>
      <c r="J1255" s="65" t="s">
        <v>2659</v>
      </c>
      <c r="K1255" s="71">
        <v>44770</v>
      </c>
      <c r="L1255" s="65" t="s">
        <v>1937</v>
      </c>
      <c r="M1255" s="65" t="s">
        <v>1938</v>
      </c>
      <c r="N1255" s="65">
        <v>114000</v>
      </c>
      <c r="O1255" s="65" t="s">
        <v>1939</v>
      </c>
      <c r="P1255" s="65">
        <f>VLOOKUP(D1255,资产包数据!B:G,5,0)</f>
        <v>60</v>
      </c>
      <c r="Q1255" s="65">
        <v>2530</v>
      </c>
      <c r="R1255" s="65"/>
      <c r="S1255" s="65">
        <v>5060</v>
      </c>
      <c r="T1255" s="65">
        <v>5060</v>
      </c>
      <c r="U1255" s="65">
        <f>VLOOKUP(D1255,资产包数据!B:N,13,0)</f>
        <v>78.02</v>
      </c>
      <c r="V1255" s="65" t="s">
        <v>3769</v>
      </c>
    </row>
    <row r="1256" ht="15" spans="1:22">
      <c r="A1256" s="65" t="s">
        <v>178</v>
      </c>
      <c r="B1256" s="65" t="s">
        <v>68</v>
      </c>
      <c r="C1256" s="65" t="s">
        <v>35</v>
      </c>
      <c r="D1256" s="65" t="s">
        <v>3770</v>
      </c>
      <c r="E1256" s="65" t="s">
        <v>3771</v>
      </c>
      <c r="F1256" s="65" t="s">
        <v>1935</v>
      </c>
      <c r="G1256" s="65" t="s">
        <v>1935</v>
      </c>
      <c r="H1256" s="65" t="s">
        <v>72</v>
      </c>
      <c r="I1256" s="65" t="s">
        <v>1935</v>
      </c>
      <c r="J1256" s="65" t="s">
        <v>2645</v>
      </c>
      <c r="K1256" s="71">
        <v>44767</v>
      </c>
      <c r="L1256" s="65" t="s">
        <v>1937</v>
      </c>
      <c r="M1256" s="65" t="s">
        <v>1938</v>
      </c>
      <c r="N1256" s="65">
        <v>114000</v>
      </c>
      <c r="O1256" s="65" t="s">
        <v>1939</v>
      </c>
      <c r="P1256" s="65">
        <f>VLOOKUP(D1256,资产包数据!B:G,5,0)</f>
        <v>60</v>
      </c>
      <c r="Q1256" s="65">
        <v>2530</v>
      </c>
      <c r="R1256" s="65"/>
      <c r="S1256" s="65">
        <v>5060</v>
      </c>
      <c r="T1256" s="65">
        <v>5060</v>
      </c>
      <c r="U1256" s="65">
        <f>VLOOKUP(D1256,资产包数据!B:N,13,0)</f>
        <v>78.02</v>
      </c>
      <c r="V1256" s="65" t="s">
        <v>3772</v>
      </c>
    </row>
    <row r="1257" ht="15" spans="1:22">
      <c r="A1257" s="65" t="s">
        <v>178</v>
      </c>
      <c r="B1257" s="65" t="s">
        <v>68</v>
      </c>
      <c r="C1257" s="65" t="s">
        <v>35</v>
      </c>
      <c r="D1257" s="65" t="s">
        <v>3773</v>
      </c>
      <c r="E1257" s="65" t="s">
        <v>3774</v>
      </c>
      <c r="F1257" s="65" t="s">
        <v>1935</v>
      </c>
      <c r="G1257" s="65" t="s">
        <v>1935</v>
      </c>
      <c r="H1257" s="65" t="s">
        <v>72</v>
      </c>
      <c r="I1257" s="65" t="s">
        <v>1935</v>
      </c>
      <c r="J1257" s="65" t="s">
        <v>2645</v>
      </c>
      <c r="K1257" s="71">
        <v>44767</v>
      </c>
      <c r="L1257" s="65" t="s">
        <v>1937</v>
      </c>
      <c r="M1257" s="65" t="s">
        <v>1938</v>
      </c>
      <c r="N1257" s="65">
        <v>114000</v>
      </c>
      <c r="O1257" s="65" t="s">
        <v>1939</v>
      </c>
      <c r="P1257" s="65">
        <f>VLOOKUP(D1257,资产包数据!B:G,5,0)</f>
        <v>60</v>
      </c>
      <c r="Q1257" s="65">
        <v>2530</v>
      </c>
      <c r="R1257" s="65"/>
      <c r="S1257" s="65">
        <v>5060</v>
      </c>
      <c r="T1257" s="65">
        <v>5060</v>
      </c>
      <c r="U1257" s="65">
        <f>VLOOKUP(D1257,资产包数据!B:N,13,0)</f>
        <v>78.02</v>
      </c>
      <c r="V1257" s="65" t="s">
        <v>2646</v>
      </c>
    </row>
    <row r="1258" ht="15" spans="1:22">
      <c r="A1258" s="65" t="s">
        <v>178</v>
      </c>
      <c r="B1258" s="65" t="s">
        <v>68</v>
      </c>
      <c r="C1258" s="65" t="s">
        <v>35</v>
      </c>
      <c r="D1258" s="65" t="s">
        <v>3775</v>
      </c>
      <c r="E1258" s="65" t="s">
        <v>3776</v>
      </c>
      <c r="F1258" s="65" t="s">
        <v>1935</v>
      </c>
      <c r="G1258" s="65" t="s">
        <v>1935</v>
      </c>
      <c r="H1258" s="65" t="s">
        <v>72</v>
      </c>
      <c r="I1258" s="65" t="s">
        <v>1935</v>
      </c>
      <c r="J1258" s="65" t="s">
        <v>2645</v>
      </c>
      <c r="K1258" s="71">
        <v>44767</v>
      </c>
      <c r="L1258" s="65" t="s">
        <v>1937</v>
      </c>
      <c r="M1258" s="65" t="s">
        <v>1938</v>
      </c>
      <c r="N1258" s="65">
        <v>114000</v>
      </c>
      <c r="O1258" s="65" t="s">
        <v>1939</v>
      </c>
      <c r="P1258" s="65">
        <f>VLOOKUP(D1258,资产包数据!B:G,5,0)</f>
        <v>60</v>
      </c>
      <c r="Q1258" s="65">
        <v>2530</v>
      </c>
      <c r="R1258" s="65"/>
      <c r="S1258" s="65">
        <v>5060</v>
      </c>
      <c r="T1258" s="65">
        <v>5060</v>
      </c>
      <c r="U1258" s="65">
        <f>VLOOKUP(D1258,资产包数据!B:N,13,0)</f>
        <v>78.02</v>
      </c>
      <c r="V1258" s="65" t="s">
        <v>3777</v>
      </c>
    </row>
    <row r="1259" ht="15" spans="1:22">
      <c r="A1259" s="65" t="s">
        <v>178</v>
      </c>
      <c r="B1259" s="65" t="s">
        <v>68</v>
      </c>
      <c r="C1259" s="65" t="s">
        <v>35</v>
      </c>
      <c r="D1259" s="65" t="s">
        <v>3778</v>
      </c>
      <c r="E1259" s="65" t="s">
        <v>3779</v>
      </c>
      <c r="F1259" s="65" t="s">
        <v>1935</v>
      </c>
      <c r="G1259" s="65" t="s">
        <v>1935</v>
      </c>
      <c r="H1259" s="65" t="s">
        <v>72</v>
      </c>
      <c r="I1259" s="65" t="s">
        <v>1935</v>
      </c>
      <c r="J1259" s="65" t="s">
        <v>2645</v>
      </c>
      <c r="K1259" s="71">
        <v>44767</v>
      </c>
      <c r="L1259" s="65" t="s">
        <v>3648</v>
      </c>
      <c r="M1259" s="65" t="s">
        <v>2993</v>
      </c>
      <c r="N1259" s="65">
        <v>114000</v>
      </c>
      <c r="O1259" s="65" t="s">
        <v>1939</v>
      </c>
      <c r="P1259" s="65">
        <f>VLOOKUP(D1259,资产包数据!B:G,5,0)</f>
        <v>60</v>
      </c>
      <c r="Q1259" s="65">
        <v>2530</v>
      </c>
      <c r="R1259" s="65"/>
      <c r="S1259" s="65">
        <v>5060</v>
      </c>
      <c r="T1259" s="65">
        <v>5060</v>
      </c>
      <c r="U1259" s="65">
        <f>VLOOKUP(D1259,资产包数据!B:N,13,0)</f>
        <v>78.02</v>
      </c>
      <c r="V1259" s="65" t="s">
        <v>3780</v>
      </c>
    </row>
    <row r="1260" ht="15" spans="1:22">
      <c r="A1260" s="65" t="s">
        <v>178</v>
      </c>
      <c r="B1260" s="65" t="s">
        <v>68</v>
      </c>
      <c r="C1260" s="65" t="s">
        <v>35</v>
      </c>
      <c r="D1260" s="65" t="s">
        <v>3781</v>
      </c>
      <c r="E1260" s="65" t="s">
        <v>3782</v>
      </c>
      <c r="F1260" s="65" t="s">
        <v>1935</v>
      </c>
      <c r="G1260" s="65" t="s">
        <v>1935</v>
      </c>
      <c r="H1260" s="65" t="s">
        <v>72</v>
      </c>
      <c r="I1260" s="65" t="s">
        <v>1935</v>
      </c>
      <c r="J1260" s="65" t="s">
        <v>3198</v>
      </c>
      <c r="K1260" s="71">
        <v>44774</v>
      </c>
      <c r="L1260" s="65" t="s">
        <v>3648</v>
      </c>
      <c r="M1260" s="65" t="s">
        <v>2993</v>
      </c>
      <c r="N1260" s="65">
        <v>114000</v>
      </c>
      <c r="O1260" s="65" t="s">
        <v>1939</v>
      </c>
      <c r="P1260" s="65">
        <f>VLOOKUP(D1260,资产包数据!B:G,5,0)</f>
        <v>60</v>
      </c>
      <c r="Q1260" s="65">
        <v>2530</v>
      </c>
      <c r="R1260" s="65"/>
      <c r="S1260" s="65">
        <v>2530</v>
      </c>
      <c r="T1260" s="65">
        <v>2530</v>
      </c>
      <c r="U1260" s="65">
        <f>VLOOKUP(D1260,资产包数据!B:N,13,0)</f>
        <v>78.02</v>
      </c>
      <c r="V1260" s="65" t="s">
        <v>3783</v>
      </c>
    </row>
    <row r="1261" ht="15" spans="1:22">
      <c r="A1261" s="65" t="s">
        <v>178</v>
      </c>
      <c r="B1261" s="65" t="s">
        <v>68</v>
      </c>
      <c r="C1261" s="65" t="s">
        <v>35</v>
      </c>
      <c r="D1261" s="65" t="s">
        <v>3784</v>
      </c>
      <c r="E1261" s="65" t="s">
        <v>3785</v>
      </c>
      <c r="F1261" s="65" t="s">
        <v>1935</v>
      </c>
      <c r="G1261" s="65" t="s">
        <v>1935</v>
      </c>
      <c r="H1261" s="65" t="s">
        <v>72</v>
      </c>
      <c r="I1261" s="65" t="s">
        <v>1935</v>
      </c>
      <c r="J1261" s="65" t="s">
        <v>3198</v>
      </c>
      <c r="K1261" s="71">
        <v>44774</v>
      </c>
      <c r="L1261" s="65" t="s">
        <v>3648</v>
      </c>
      <c r="M1261" s="65" t="s">
        <v>2993</v>
      </c>
      <c r="N1261" s="65">
        <v>114000</v>
      </c>
      <c r="O1261" s="65" t="s">
        <v>1939</v>
      </c>
      <c r="P1261" s="65">
        <f>VLOOKUP(D1261,资产包数据!B:G,5,0)</f>
        <v>60</v>
      </c>
      <c r="Q1261" s="65">
        <v>2530</v>
      </c>
      <c r="R1261" s="65"/>
      <c r="S1261" s="65">
        <v>2530</v>
      </c>
      <c r="T1261" s="65">
        <v>2530</v>
      </c>
      <c r="U1261" s="65">
        <f>VLOOKUP(D1261,资产包数据!B:N,13,0)</f>
        <v>78.02</v>
      </c>
      <c r="V1261" s="65" t="s">
        <v>3786</v>
      </c>
    </row>
    <row r="1262" ht="15" spans="1:22">
      <c r="A1262" s="65" t="s">
        <v>178</v>
      </c>
      <c r="B1262" s="65" t="s">
        <v>68</v>
      </c>
      <c r="C1262" s="65" t="s">
        <v>35</v>
      </c>
      <c r="D1262" s="65" t="s">
        <v>3787</v>
      </c>
      <c r="E1262" s="65" t="s">
        <v>3788</v>
      </c>
      <c r="F1262" s="65" t="s">
        <v>1935</v>
      </c>
      <c r="G1262" s="65" t="s">
        <v>1935</v>
      </c>
      <c r="H1262" s="65" t="s">
        <v>72</v>
      </c>
      <c r="I1262" s="65" t="s">
        <v>1935</v>
      </c>
      <c r="J1262" s="65" t="s">
        <v>2941</v>
      </c>
      <c r="K1262" s="71">
        <v>44775</v>
      </c>
      <c r="L1262" s="65" t="s">
        <v>3648</v>
      </c>
      <c r="M1262" s="65" t="s">
        <v>2993</v>
      </c>
      <c r="N1262" s="65">
        <v>114000</v>
      </c>
      <c r="O1262" s="65" t="s">
        <v>1939</v>
      </c>
      <c r="P1262" s="65">
        <f>VLOOKUP(D1262,资产包数据!B:G,5,0)</f>
        <v>60</v>
      </c>
      <c r="Q1262" s="65">
        <v>2530</v>
      </c>
      <c r="R1262" s="65"/>
      <c r="S1262" s="65">
        <v>2530</v>
      </c>
      <c r="T1262" s="65">
        <v>2530</v>
      </c>
      <c r="U1262" s="65">
        <f>VLOOKUP(D1262,资产包数据!B:N,13,0)</f>
        <v>78.02</v>
      </c>
      <c r="V1262" s="65" t="s">
        <v>3789</v>
      </c>
    </row>
    <row r="1263" ht="15" spans="1:22">
      <c r="A1263" s="65" t="s">
        <v>178</v>
      </c>
      <c r="B1263" s="65" t="s">
        <v>68</v>
      </c>
      <c r="C1263" s="65" t="s">
        <v>35</v>
      </c>
      <c r="D1263" s="65" t="s">
        <v>3790</v>
      </c>
      <c r="E1263" s="65" t="s">
        <v>3791</v>
      </c>
      <c r="F1263" s="65" t="s">
        <v>1935</v>
      </c>
      <c r="G1263" s="65" t="s">
        <v>1935</v>
      </c>
      <c r="H1263" s="65" t="s">
        <v>72</v>
      </c>
      <c r="I1263" s="65" t="s">
        <v>1935</v>
      </c>
      <c r="J1263" s="65" t="s">
        <v>2941</v>
      </c>
      <c r="K1263" s="71">
        <v>44775</v>
      </c>
      <c r="L1263" s="65" t="s">
        <v>3648</v>
      </c>
      <c r="M1263" s="65" t="s">
        <v>2993</v>
      </c>
      <c r="N1263" s="65">
        <v>114000</v>
      </c>
      <c r="O1263" s="65" t="s">
        <v>1939</v>
      </c>
      <c r="P1263" s="65">
        <f>VLOOKUP(D1263,资产包数据!B:G,5,0)</f>
        <v>60</v>
      </c>
      <c r="Q1263" s="65">
        <v>2530</v>
      </c>
      <c r="R1263" s="65"/>
      <c r="S1263" s="65">
        <v>2530</v>
      </c>
      <c r="T1263" s="65">
        <v>2530</v>
      </c>
      <c r="U1263" s="65">
        <f>VLOOKUP(D1263,资产包数据!B:N,13,0)</f>
        <v>78.02</v>
      </c>
      <c r="V1263" s="65" t="s">
        <v>3792</v>
      </c>
    </row>
    <row r="1264" ht="15" spans="1:22">
      <c r="A1264" s="65" t="s">
        <v>178</v>
      </c>
      <c r="B1264" s="65" t="s">
        <v>68</v>
      </c>
      <c r="C1264" s="65" t="s">
        <v>35</v>
      </c>
      <c r="D1264" s="65" t="s">
        <v>3793</v>
      </c>
      <c r="E1264" s="65" t="s">
        <v>3794</v>
      </c>
      <c r="F1264" s="65" t="s">
        <v>1935</v>
      </c>
      <c r="G1264" s="65" t="s">
        <v>1935</v>
      </c>
      <c r="H1264" s="65" t="s">
        <v>72</v>
      </c>
      <c r="I1264" s="65" t="s">
        <v>1935</v>
      </c>
      <c r="J1264" s="65" t="s">
        <v>2645</v>
      </c>
      <c r="K1264" s="71">
        <v>44767</v>
      </c>
      <c r="L1264" s="65" t="s">
        <v>3648</v>
      </c>
      <c r="M1264" s="65" t="s">
        <v>2993</v>
      </c>
      <c r="N1264" s="65">
        <v>114000</v>
      </c>
      <c r="O1264" s="65" t="s">
        <v>1939</v>
      </c>
      <c r="P1264" s="65">
        <f>VLOOKUP(D1264,资产包数据!B:G,5,0)</f>
        <v>60</v>
      </c>
      <c r="Q1264" s="65">
        <v>2530</v>
      </c>
      <c r="R1264" s="65"/>
      <c r="S1264" s="65">
        <v>5060</v>
      </c>
      <c r="T1264" s="65">
        <v>5060</v>
      </c>
      <c r="U1264" s="65">
        <f>VLOOKUP(D1264,资产包数据!B:N,13,0)</f>
        <v>78.02</v>
      </c>
      <c r="V1264" s="65" t="s">
        <v>2683</v>
      </c>
    </row>
    <row r="1265" ht="15" spans="1:22">
      <c r="A1265" s="65" t="s">
        <v>178</v>
      </c>
      <c r="B1265" s="65" t="s">
        <v>68</v>
      </c>
      <c r="C1265" s="65" t="s">
        <v>35</v>
      </c>
      <c r="D1265" s="65" t="s">
        <v>3795</v>
      </c>
      <c r="E1265" s="65" t="s">
        <v>3796</v>
      </c>
      <c r="F1265" s="65" t="s">
        <v>1935</v>
      </c>
      <c r="G1265" s="65" t="s">
        <v>1935</v>
      </c>
      <c r="H1265" s="65" t="s">
        <v>72</v>
      </c>
      <c r="I1265" s="65" t="s">
        <v>1935</v>
      </c>
      <c r="J1265" s="65" t="s">
        <v>2634</v>
      </c>
      <c r="K1265" s="71">
        <v>44763</v>
      </c>
      <c r="L1265" s="65" t="s">
        <v>3648</v>
      </c>
      <c r="M1265" s="65" t="s">
        <v>2993</v>
      </c>
      <c r="N1265" s="65">
        <v>114000</v>
      </c>
      <c r="O1265" s="65" t="s">
        <v>1939</v>
      </c>
      <c r="P1265" s="65">
        <f>VLOOKUP(D1265,资产包数据!B:G,5,0)</f>
        <v>60</v>
      </c>
      <c r="Q1265" s="65">
        <v>2530</v>
      </c>
      <c r="R1265" s="65"/>
      <c r="S1265" s="65">
        <v>5060</v>
      </c>
      <c r="T1265" s="65">
        <v>5060</v>
      </c>
      <c r="U1265" s="65">
        <f>VLOOKUP(D1265,资产包数据!B:N,13,0)</f>
        <v>78.02</v>
      </c>
      <c r="V1265" s="65" t="s">
        <v>3797</v>
      </c>
    </row>
    <row r="1266" ht="15" spans="1:22">
      <c r="A1266" s="65" t="s">
        <v>178</v>
      </c>
      <c r="B1266" s="65" t="s">
        <v>68</v>
      </c>
      <c r="C1266" s="65" t="s">
        <v>35</v>
      </c>
      <c r="D1266" s="65" t="s">
        <v>3798</v>
      </c>
      <c r="E1266" s="65" t="s">
        <v>3799</v>
      </c>
      <c r="F1266" s="65" t="s">
        <v>1935</v>
      </c>
      <c r="G1266" s="65" t="s">
        <v>1935</v>
      </c>
      <c r="H1266" s="65" t="s">
        <v>72</v>
      </c>
      <c r="I1266" s="65" t="s">
        <v>1935</v>
      </c>
      <c r="J1266" s="65" t="s">
        <v>2645</v>
      </c>
      <c r="K1266" s="71">
        <v>44767</v>
      </c>
      <c r="L1266" s="65" t="s">
        <v>3648</v>
      </c>
      <c r="M1266" s="65" t="s">
        <v>2993</v>
      </c>
      <c r="N1266" s="65">
        <v>114000</v>
      </c>
      <c r="O1266" s="65" t="s">
        <v>1939</v>
      </c>
      <c r="P1266" s="65">
        <f>VLOOKUP(D1266,资产包数据!B:G,5,0)</f>
        <v>60</v>
      </c>
      <c r="Q1266" s="65">
        <v>2530</v>
      </c>
      <c r="R1266" s="65"/>
      <c r="S1266" s="65">
        <v>5060</v>
      </c>
      <c r="T1266" s="65">
        <v>5060</v>
      </c>
      <c r="U1266" s="65">
        <f>VLOOKUP(D1266,资产包数据!B:N,13,0)</f>
        <v>78.02</v>
      </c>
      <c r="V1266" s="65" t="s">
        <v>3800</v>
      </c>
    </row>
    <row r="1267" ht="15" spans="1:22">
      <c r="A1267" s="65" t="s">
        <v>178</v>
      </c>
      <c r="B1267" s="65" t="s">
        <v>68</v>
      </c>
      <c r="C1267" s="65" t="s">
        <v>35</v>
      </c>
      <c r="D1267" s="65" t="s">
        <v>3801</v>
      </c>
      <c r="E1267" s="65" t="s">
        <v>3802</v>
      </c>
      <c r="F1267" s="65" t="s">
        <v>1935</v>
      </c>
      <c r="G1267" s="65" t="s">
        <v>1935</v>
      </c>
      <c r="H1267" s="65" t="s">
        <v>72</v>
      </c>
      <c r="I1267" s="65" t="s">
        <v>1935</v>
      </c>
      <c r="J1267" s="65" t="s">
        <v>2645</v>
      </c>
      <c r="K1267" s="71">
        <v>44767</v>
      </c>
      <c r="L1267" s="65" t="s">
        <v>3648</v>
      </c>
      <c r="M1267" s="65" t="s">
        <v>2993</v>
      </c>
      <c r="N1267" s="65">
        <v>114000</v>
      </c>
      <c r="O1267" s="65" t="s">
        <v>1939</v>
      </c>
      <c r="P1267" s="65">
        <f>VLOOKUP(D1267,资产包数据!B:G,5,0)</f>
        <v>60</v>
      </c>
      <c r="Q1267" s="65">
        <v>2530</v>
      </c>
      <c r="R1267" s="65"/>
      <c r="S1267" s="65">
        <v>5060</v>
      </c>
      <c r="T1267" s="65">
        <v>5060</v>
      </c>
      <c r="U1267" s="65">
        <f>VLOOKUP(D1267,资产包数据!B:N,13,0)</f>
        <v>78.02</v>
      </c>
      <c r="V1267" s="65" t="s">
        <v>2683</v>
      </c>
    </row>
    <row r="1268" ht="15" spans="1:22">
      <c r="A1268" s="65" t="s">
        <v>178</v>
      </c>
      <c r="B1268" s="65" t="s">
        <v>68</v>
      </c>
      <c r="C1268" s="65" t="s">
        <v>35</v>
      </c>
      <c r="D1268" s="65" t="s">
        <v>3803</v>
      </c>
      <c r="E1268" s="65" t="s">
        <v>3804</v>
      </c>
      <c r="F1268" s="65" t="s">
        <v>1935</v>
      </c>
      <c r="G1268" s="65" t="s">
        <v>1935</v>
      </c>
      <c r="H1268" s="65" t="s">
        <v>72</v>
      </c>
      <c r="I1268" s="65" t="s">
        <v>1935</v>
      </c>
      <c r="J1268" s="65" t="s">
        <v>2941</v>
      </c>
      <c r="K1268" s="71">
        <v>44775</v>
      </c>
      <c r="L1268" s="65" t="s">
        <v>3648</v>
      </c>
      <c r="M1268" s="65" t="s">
        <v>2993</v>
      </c>
      <c r="N1268" s="65">
        <v>114000</v>
      </c>
      <c r="O1268" s="65" t="s">
        <v>1939</v>
      </c>
      <c r="P1268" s="65">
        <f>VLOOKUP(D1268,资产包数据!B:G,5,0)</f>
        <v>60</v>
      </c>
      <c r="Q1268" s="65">
        <v>2530</v>
      </c>
      <c r="R1268" s="65"/>
      <c r="S1268" s="65">
        <v>2530</v>
      </c>
      <c r="T1268" s="65">
        <v>2530</v>
      </c>
      <c r="U1268" s="65">
        <f>VLOOKUP(D1268,资产包数据!B:N,13,0)</f>
        <v>78.02</v>
      </c>
      <c r="V1268" s="65" t="s">
        <v>3805</v>
      </c>
    </row>
    <row r="1269" ht="15" spans="1:22">
      <c r="A1269" s="65" t="s">
        <v>178</v>
      </c>
      <c r="B1269" s="65" t="s">
        <v>68</v>
      </c>
      <c r="C1269" s="65" t="s">
        <v>35</v>
      </c>
      <c r="D1269" s="65" t="s">
        <v>3806</v>
      </c>
      <c r="E1269" s="65" t="s">
        <v>3807</v>
      </c>
      <c r="F1269" s="65" t="s">
        <v>1935</v>
      </c>
      <c r="G1269" s="65" t="s">
        <v>1935</v>
      </c>
      <c r="H1269" s="65" t="s">
        <v>72</v>
      </c>
      <c r="I1269" s="65" t="s">
        <v>1935</v>
      </c>
      <c r="J1269" s="65" t="s">
        <v>2645</v>
      </c>
      <c r="K1269" s="71">
        <v>44767</v>
      </c>
      <c r="L1269" s="65" t="s">
        <v>3648</v>
      </c>
      <c r="M1269" s="65" t="s">
        <v>2993</v>
      </c>
      <c r="N1269" s="65">
        <v>114000</v>
      </c>
      <c r="O1269" s="65" t="s">
        <v>1939</v>
      </c>
      <c r="P1269" s="65">
        <f>VLOOKUP(D1269,资产包数据!B:G,5,0)</f>
        <v>60</v>
      </c>
      <c r="Q1269" s="65">
        <v>2530</v>
      </c>
      <c r="R1269" s="65"/>
      <c r="S1269" s="65">
        <v>5060</v>
      </c>
      <c r="T1269" s="65">
        <v>5060</v>
      </c>
      <c r="U1269" s="65">
        <f>VLOOKUP(D1269,资产包数据!B:N,13,0)</f>
        <v>78.02</v>
      </c>
      <c r="V1269" s="65" t="s">
        <v>3808</v>
      </c>
    </row>
    <row r="1270" ht="15" spans="1:22">
      <c r="A1270" s="65" t="s">
        <v>178</v>
      </c>
      <c r="B1270" s="65" t="s">
        <v>68</v>
      </c>
      <c r="C1270" s="65" t="s">
        <v>35</v>
      </c>
      <c r="D1270" s="65" t="s">
        <v>3809</v>
      </c>
      <c r="E1270" s="65" t="s">
        <v>3810</v>
      </c>
      <c r="F1270" s="65" t="s">
        <v>1935</v>
      </c>
      <c r="G1270" s="65" t="s">
        <v>1935</v>
      </c>
      <c r="H1270" s="65" t="s">
        <v>72</v>
      </c>
      <c r="I1270" s="65" t="s">
        <v>1935</v>
      </c>
      <c r="J1270" s="65" t="s">
        <v>2941</v>
      </c>
      <c r="K1270" s="71">
        <v>44775</v>
      </c>
      <c r="L1270" s="65" t="s">
        <v>3648</v>
      </c>
      <c r="M1270" s="65" t="s">
        <v>2993</v>
      </c>
      <c r="N1270" s="65">
        <v>114000</v>
      </c>
      <c r="O1270" s="65" t="s">
        <v>1939</v>
      </c>
      <c r="P1270" s="65">
        <f>VLOOKUP(D1270,资产包数据!B:G,5,0)</f>
        <v>60</v>
      </c>
      <c r="Q1270" s="65">
        <v>2530</v>
      </c>
      <c r="R1270" s="65"/>
      <c r="S1270" s="65">
        <v>2530</v>
      </c>
      <c r="T1270" s="65">
        <v>2530</v>
      </c>
      <c r="U1270" s="65">
        <f>VLOOKUP(D1270,资产包数据!B:N,13,0)</f>
        <v>78.02</v>
      </c>
      <c r="V1270" s="65" t="s">
        <v>3811</v>
      </c>
    </row>
    <row r="1271" ht="15" spans="1:22">
      <c r="A1271" s="65" t="s">
        <v>178</v>
      </c>
      <c r="B1271" s="65" t="s">
        <v>68</v>
      </c>
      <c r="C1271" s="65" t="s">
        <v>35</v>
      </c>
      <c r="D1271" s="65" t="s">
        <v>3812</v>
      </c>
      <c r="E1271" s="65" t="s">
        <v>3813</v>
      </c>
      <c r="F1271" s="65" t="s">
        <v>1935</v>
      </c>
      <c r="G1271" s="65" t="s">
        <v>1935</v>
      </c>
      <c r="H1271" s="65" t="s">
        <v>72</v>
      </c>
      <c r="I1271" s="65" t="s">
        <v>1935</v>
      </c>
      <c r="J1271" s="65" t="s">
        <v>2645</v>
      </c>
      <c r="K1271" s="71">
        <v>44767</v>
      </c>
      <c r="L1271" s="65" t="s">
        <v>3648</v>
      </c>
      <c r="M1271" s="65" t="s">
        <v>2993</v>
      </c>
      <c r="N1271" s="65">
        <v>114000</v>
      </c>
      <c r="O1271" s="65" t="s">
        <v>1939</v>
      </c>
      <c r="P1271" s="65">
        <f>VLOOKUP(D1271,资产包数据!B:G,5,0)</f>
        <v>60</v>
      </c>
      <c r="Q1271" s="65">
        <v>2530</v>
      </c>
      <c r="R1271" s="65"/>
      <c r="S1271" s="65">
        <v>5060</v>
      </c>
      <c r="T1271" s="65">
        <v>5060</v>
      </c>
      <c r="U1271" s="65">
        <f>VLOOKUP(D1271,资产包数据!B:N,13,0)</f>
        <v>78.02</v>
      </c>
      <c r="V1271" s="65" t="s">
        <v>2683</v>
      </c>
    </row>
    <row r="1272" ht="15" spans="1:22">
      <c r="A1272" s="65" t="s">
        <v>178</v>
      </c>
      <c r="B1272" s="65" t="s">
        <v>68</v>
      </c>
      <c r="C1272" s="65" t="s">
        <v>35</v>
      </c>
      <c r="D1272" s="65" t="s">
        <v>3814</v>
      </c>
      <c r="E1272" s="65" t="s">
        <v>3815</v>
      </c>
      <c r="F1272" s="65" t="s">
        <v>1935</v>
      </c>
      <c r="G1272" s="65" t="s">
        <v>1935</v>
      </c>
      <c r="H1272" s="65" t="s">
        <v>72</v>
      </c>
      <c r="I1272" s="65" t="s">
        <v>1935</v>
      </c>
      <c r="J1272" s="65" t="s">
        <v>2941</v>
      </c>
      <c r="K1272" s="71">
        <v>44775</v>
      </c>
      <c r="L1272" s="65" t="s">
        <v>3648</v>
      </c>
      <c r="M1272" s="65" t="s">
        <v>2993</v>
      </c>
      <c r="N1272" s="65">
        <v>114000</v>
      </c>
      <c r="O1272" s="65" t="s">
        <v>1939</v>
      </c>
      <c r="P1272" s="65">
        <f>VLOOKUP(D1272,资产包数据!B:G,5,0)</f>
        <v>60</v>
      </c>
      <c r="Q1272" s="65">
        <v>2530</v>
      </c>
      <c r="R1272" s="65"/>
      <c r="S1272" s="65">
        <v>2530</v>
      </c>
      <c r="T1272" s="65">
        <v>2530</v>
      </c>
      <c r="U1272" s="65">
        <f>VLOOKUP(D1272,资产包数据!B:N,13,0)</f>
        <v>78.02</v>
      </c>
      <c r="V1272" s="65" t="s">
        <v>3816</v>
      </c>
    </row>
    <row r="1273" ht="15" spans="1:22">
      <c r="A1273" s="65" t="s">
        <v>178</v>
      </c>
      <c r="B1273" s="65" t="s">
        <v>68</v>
      </c>
      <c r="C1273" s="65" t="s">
        <v>35</v>
      </c>
      <c r="D1273" s="65" t="s">
        <v>3817</v>
      </c>
      <c r="E1273" s="65" t="s">
        <v>3818</v>
      </c>
      <c r="F1273" s="65" t="s">
        <v>1935</v>
      </c>
      <c r="G1273" s="65" t="s">
        <v>1935</v>
      </c>
      <c r="H1273" s="65" t="s">
        <v>72</v>
      </c>
      <c r="I1273" s="65" t="s">
        <v>1935</v>
      </c>
      <c r="J1273" s="65" t="s">
        <v>2645</v>
      </c>
      <c r="K1273" s="71">
        <v>44767</v>
      </c>
      <c r="L1273" s="65" t="s">
        <v>3648</v>
      </c>
      <c r="M1273" s="65" t="s">
        <v>2993</v>
      </c>
      <c r="N1273" s="65">
        <v>114000</v>
      </c>
      <c r="O1273" s="65" t="s">
        <v>1939</v>
      </c>
      <c r="P1273" s="65">
        <f>VLOOKUP(D1273,资产包数据!B:G,5,0)</f>
        <v>60</v>
      </c>
      <c r="Q1273" s="65">
        <v>2530</v>
      </c>
      <c r="R1273" s="65"/>
      <c r="S1273" s="65">
        <v>5060</v>
      </c>
      <c r="T1273" s="65">
        <v>5060</v>
      </c>
      <c r="U1273" s="65">
        <f>VLOOKUP(D1273,资产包数据!B:N,13,0)</f>
        <v>78.02</v>
      </c>
      <c r="V1273" s="65" t="s">
        <v>3819</v>
      </c>
    </row>
    <row r="1274" ht="15" spans="1:22">
      <c r="A1274" s="65" t="s">
        <v>2751</v>
      </c>
      <c r="B1274" s="65" t="s">
        <v>68</v>
      </c>
      <c r="C1274" s="65" t="s">
        <v>35</v>
      </c>
      <c r="D1274" s="65" t="s">
        <v>3820</v>
      </c>
      <c r="E1274" s="65" t="s">
        <v>3821</v>
      </c>
      <c r="F1274" s="65" t="s">
        <v>1935</v>
      </c>
      <c r="G1274" s="65" t="s">
        <v>1935</v>
      </c>
      <c r="H1274" s="65" t="s">
        <v>72</v>
      </c>
      <c r="I1274" s="65" t="s">
        <v>1935</v>
      </c>
      <c r="J1274" s="65" t="s">
        <v>2645</v>
      </c>
      <c r="K1274" s="71">
        <v>44767</v>
      </c>
      <c r="L1274" s="65" t="s">
        <v>3648</v>
      </c>
      <c r="M1274" s="65" t="s">
        <v>2993</v>
      </c>
      <c r="N1274" s="65">
        <v>114000</v>
      </c>
      <c r="O1274" s="65" t="s">
        <v>1939</v>
      </c>
      <c r="P1274" s="65">
        <f>VLOOKUP(D1274,资产包数据!B:G,5,0)</f>
        <v>60</v>
      </c>
      <c r="Q1274" s="65">
        <v>2530</v>
      </c>
      <c r="R1274" s="65"/>
      <c r="S1274" s="65">
        <v>5060</v>
      </c>
      <c r="T1274" s="65">
        <v>5060</v>
      </c>
      <c r="U1274" s="65">
        <f>VLOOKUP(D1274,资产包数据!B:N,13,0)</f>
        <v>78.02</v>
      </c>
      <c r="V1274" s="65" t="s">
        <v>3822</v>
      </c>
    </row>
    <row r="1275" ht="15" spans="1:22">
      <c r="A1275" s="65" t="s">
        <v>178</v>
      </c>
      <c r="B1275" s="65" t="s">
        <v>68</v>
      </c>
      <c r="C1275" s="65" t="s">
        <v>35</v>
      </c>
      <c r="D1275" s="65" t="s">
        <v>3823</v>
      </c>
      <c r="E1275" s="65" t="s">
        <v>3824</v>
      </c>
      <c r="F1275" s="65" t="s">
        <v>1935</v>
      </c>
      <c r="G1275" s="65" t="s">
        <v>1935</v>
      </c>
      <c r="H1275" s="65" t="s">
        <v>72</v>
      </c>
      <c r="I1275" s="65" t="s">
        <v>1935</v>
      </c>
      <c r="J1275" s="65" t="s">
        <v>2645</v>
      </c>
      <c r="K1275" s="71">
        <v>44767</v>
      </c>
      <c r="L1275" s="65" t="s">
        <v>3648</v>
      </c>
      <c r="M1275" s="65" t="s">
        <v>2993</v>
      </c>
      <c r="N1275" s="65">
        <v>114000</v>
      </c>
      <c r="O1275" s="65" t="s">
        <v>1939</v>
      </c>
      <c r="P1275" s="65">
        <f>VLOOKUP(D1275,资产包数据!B:G,5,0)</f>
        <v>60</v>
      </c>
      <c r="Q1275" s="65">
        <v>2530</v>
      </c>
      <c r="R1275" s="65"/>
      <c r="S1275" s="65">
        <v>5060</v>
      </c>
      <c r="T1275" s="65">
        <v>5060</v>
      </c>
      <c r="U1275" s="65">
        <f>VLOOKUP(D1275,资产包数据!B:N,13,0)</f>
        <v>78.02</v>
      </c>
      <c r="V1275" s="65" t="s">
        <v>3825</v>
      </c>
    </row>
    <row r="1276" ht="15" spans="1:22">
      <c r="A1276" s="65" t="s">
        <v>178</v>
      </c>
      <c r="B1276" s="65" t="s">
        <v>68</v>
      </c>
      <c r="C1276" s="65" t="s">
        <v>35</v>
      </c>
      <c r="D1276" s="65" t="s">
        <v>3826</v>
      </c>
      <c r="E1276" s="65" t="s">
        <v>3827</v>
      </c>
      <c r="F1276" s="65" t="s">
        <v>1935</v>
      </c>
      <c r="G1276" s="65" t="s">
        <v>1935</v>
      </c>
      <c r="H1276" s="65" t="s">
        <v>72</v>
      </c>
      <c r="I1276" s="65" t="s">
        <v>1935</v>
      </c>
      <c r="J1276" s="65" t="s">
        <v>3568</v>
      </c>
      <c r="K1276" s="71">
        <v>44778</v>
      </c>
      <c r="L1276" s="65" t="s">
        <v>3648</v>
      </c>
      <c r="M1276" s="65" t="s">
        <v>2993</v>
      </c>
      <c r="N1276" s="65">
        <v>114000</v>
      </c>
      <c r="O1276" s="65" t="s">
        <v>1939</v>
      </c>
      <c r="P1276" s="65">
        <f>VLOOKUP(D1276,资产包数据!B:G,5,0)</f>
        <v>60</v>
      </c>
      <c r="Q1276" s="65">
        <v>2530</v>
      </c>
      <c r="R1276" s="65"/>
      <c r="S1276" s="65">
        <v>2530</v>
      </c>
      <c r="T1276" s="65">
        <v>2530</v>
      </c>
      <c r="U1276" s="65">
        <f>VLOOKUP(D1276,资产包数据!B:N,13,0)</f>
        <v>78.02</v>
      </c>
      <c r="V1276" s="65" t="s">
        <v>3828</v>
      </c>
    </row>
    <row r="1277" ht="15" spans="1:22">
      <c r="A1277" s="65" t="s">
        <v>2419</v>
      </c>
      <c r="B1277" s="65" t="s">
        <v>68</v>
      </c>
      <c r="C1277" s="65" t="s">
        <v>35</v>
      </c>
      <c r="D1277" s="65" t="s">
        <v>3829</v>
      </c>
      <c r="E1277" s="65" t="s">
        <v>3830</v>
      </c>
      <c r="F1277" s="65" t="s">
        <v>2422</v>
      </c>
      <c r="G1277" s="65" t="s">
        <v>2422</v>
      </c>
      <c r="H1277" s="65" t="s">
        <v>72</v>
      </c>
      <c r="I1277" s="65" t="s">
        <v>2422</v>
      </c>
      <c r="J1277" s="65" t="s">
        <v>3831</v>
      </c>
      <c r="K1277" s="71">
        <v>44767</v>
      </c>
      <c r="L1277" s="65" t="s">
        <v>2992</v>
      </c>
      <c r="M1277" s="65" t="s">
        <v>2993</v>
      </c>
      <c r="N1277" s="65">
        <v>114000</v>
      </c>
      <c r="O1277" s="65" t="s">
        <v>1939</v>
      </c>
      <c r="P1277" s="65">
        <f>VLOOKUP(D1277,资产包数据!B:G,5,0)</f>
        <v>60</v>
      </c>
      <c r="Q1277" s="65">
        <v>2530</v>
      </c>
      <c r="R1277" s="65"/>
      <c r="S1277" s="65">
        <v>5060</v>
      </c>
      <c r="T1277" s="65">
        <v>5060</v>
      </c>
      <c r="U1277" s="65">
        <f>VLOOKUP(D1277,资产包数据!B:N,13,0)</f>
        <v>78.02</v>
      </c>
      <c r="V1277" s="65" t="s">
        <v>3832</v>
      </c>
    </row>
    <row r="1278" ht="15" spans="1:22">
      <c r="A1278" s="65" t="s">
        <v>2419</v>
      </c>
      <c r="B1278" s="65" t="s">
        <v>68</v>
      </c>
      <c r="C1278" s="65" t="s">
        <v>35</v>
      </c>
      <c r="D1278" s="65" t="s">
        <v>3833</v>
      </c>
      <c r="E1278" s="65" t="s">
        <v>3834</v>
      </c>
      <c r="F1278" s="65" t="s">
        <v>2422</v>
      </c>
      <c r="G1278" s="65" t="s">
        <v>2422</v>
      </c>
      <c r="H1278" s="65" t="s">
        <v>72</v>
      </c>
      <c r="I1278" s="65" t="s">
        <v>2422</v>
      </c>
      <c r="J1278" s="65" t="s">
        <v>3726</v>
      </c>
      <c r="K1278" s="71">
        <v>44763</v>
      </c>
      <c r="L1278" s="65" t="s">
        <v>2992</v>
      </c>
      <c r="M1278" s="65" t="s">
        <v>2993</v>
      </c>
      <c r="N1278" s="65">
        <v>114000</v>
      </c>
      <c r="O1278" s="65" t="s">
        <v>1939</v>
      </c>
      <c r="P1278" s="65">
        <f>VLOOKUP(D1278,资产包数据!B:G,5,0)</f>
        <v>60</v>
      </c>
      <c r="Q1278" s="65">
        <v>2530</v>
      </c>
      <c r="R1278" s="65"/>
      <c r="S1278" s="65">
        <v>5060</v>
      </c>
      <c r="T1278" s="65">
        <v>5060</v>
      </c>
      <c r="U1278" s="65">
        <f>VLOOKUP(D1278,资产包数据!B:N,13,0)</f>
        <v>78.02</v>
      </c>
      <c r="V1278" s="65" t="s">
        <v>3835</v>
      </c>
    </row>
    <row r="1279" ht="15" spans="1:22">
      <c r="A1279" s="65" t="s">
        <v>2419</v>
      </c>
      <c r="B1279" s="65" t="s">
        <v>68</v>
      </c>
      <c r="C1279" s="65" t="s">
        <v>35</v>
      </c>
      <c r="D1279" s="65" t="s">
        <v>3836</v>
      </c>
      <c r="E1279" s="65" t="s">
        <v>3837</v>
      </c>
      <c r="F1279" s="65" t="s">
        <v>2422</v>
      </c>
      <c r="G1279" s="65" t="s">
        <v>2422</v>
      </c>
      <c r="H1279" s="65" t="s">
        <v>72</v>
      </c>
      <c r="I1279" s="65" t="s">
        <v>2422</v>
      </c>
      <c r="J1279" s="65" t="s">
        <v>3831</v>
      </c>
      <c r="K1279" s="71">
        <v>44767</v>
      </c>
      <c r="L1279" s="65" t="s">
        <v>2992</v>
      </c>
      <c r="M1279" s="65" t="s">
        <v>2993</v>
      </c>
      <c r="N1279" s="65">
        <v>114000</v>
      </c>
      <c r="O1279" s="65" t="s">
        <v>1939</v>
      </c>
      <c r="P1279" s="65">
        <f>VLOOKUP(D1279,资产包数据!B:G,5,0)</f>
        <v>60</v>
      </c>
      <c r="Q1279" s="65">
        <v>2530</v>
      </c>
      <c r="R1279" s="65"/>
      <c r="S1279" s="65">
        <v>5060</v>
      </c>
      <c r="T1279" s="65">
        <v>5060</v>
      </c>
      <c r="U1279" s="65">
        <f>VLOOKUP(D1279,资产包数据!B:N,13,0)</f>
        <v>78.02</v>
      </c>
      <c r="V1279" s="65" t="s">
        <v>3838</v>
      </c>
    </row>
    <row r="1280" ht="15" spans="1:22">
      <c r="A1280" s="65" t="s">
        <v>2419</v>
      </c>
      <c r="B1280" s="65" t="s">
        <v>68</v>
      </c>
      <c r="C1280" s="65" t="s">
        <v>35</v>
      </c>
      <c r="D1280" s="65" t="s">
        <v>3839</v>
      </c>
      <c r="E1280" s="65" t="s">
        <v>3840</v>
      </c>
      <c r="F1280" s="65" t="s">
        <v>2422</v>
      </c>
      <c r="G1280" s="65" t="s">
        <v>2422</v>
      </c>
      <c r="H1280" s="65" t="s">
        <v>72</v>
      </c>
      <c r="I1280" s="65" t="s">
        <v>2422</v>
      </c>
      <c r="J1280" s="65" t="s">
        <v>3726</v>
      </c>
      <c r="K1280" s="71">
        <v>44763</v>
      </c>
      <c r="L1280" s="65" t="s">
        <v>2992</v>
      </c>
      <c r="M1280" s="65" t="s">
        <v>2993</v>
      </c>
      <c r="N1280" s="65">
        <v>114000</v>
      </c>
      <c r="O1280" s="65" t="s">
        <v>1939</v>
      </c>
      <c r="P1280" s="65">
        <f>VLOOKUP(D1280,资产包数据!B:G,5,0)</f>
        <v>60</v>
      </c>
      <c r="Q1280" s="65">
        <v>2530</v>
      </c>
      <c r="R1280" s="65"/>
      <c r="S1280" s="65">
        <v>5060</v>
      </c>
      <c r="T1280" s="65">
        <v>5060</v>
      </c>
      <c r="U1280" s="65">
        <f>VLOOKUP(D1280,资产包数据!B:N,13,0)</f>
        <v>78.02</v>
      </c>
      <c r="V1280" s="65" t="s">
        <v>3841</v>
      </c>
    </row>
    <row r="1281" ht="15" spans="1:22">
      <c r="A1281" s="65" t="s">
        <v>2419</v>
      </c>
      <c r="B1281" s="65" t="s">
        <v>68</v>
      </c>
      <c r="C1281" s="65" t="s">
        <v>35</v>
      </c>
      <c r="D1281" s="65" t="s">
        <v>3842</v>
      </c>
      <c r="E1281" s="65" t="s">
        <v>3843</v>
      </c>
      <c r="F1281" s="65" t="s">
        <v>2422</v>
      </c>
      <c r="G1281" s="65" t="s">
        <v>2422</v>
      </c>
      <c r="H1281" s="65" t="s">
        <v>72</v>
      </c>
      <c r="I1281" s="65" t="s">
        <v>2422</v>
      </c>
      <c r="J1281" s="65" t="s">
        <v>3599</v>
      </c>
      <c r="K1281" s="71">
        <v>44760</v>
      </c>
      <c r="L1281" s="65" t="s">
        <v>2992</v>
      </c>
      <c r="M1281" s="65" t="s">
        <v>2993</v>
      </c>
      <c r="N1281" s="65">
        <v>114000</v>
      </c>
      <c r="O1281" s="65" t="s">
        <v>1939</v>
      </c>
      <c r="P1281" s="65">
        <f>VLOOKUP(D1281,资产包数据!B:G,5,0)</f>
        <v>60</v>
      </c>
      <c r="Q1281" s="65">
        <v>2530</v>
      </c>
      <c r="R1281" s="65"/>
      <c r="S1281" s="65">
        <v>5060</v>
      </c>
      <c r="T1281" s="65">
        <v>5060</v>
      </c>
      <c r="U1281" s="65">
        <f>VLOOKUP(D1281,资产包数据!B:N,13,0)</f>
        <v>78.02</v>
      </c>
      <c r="V1281" s="65" t="s">
        <v>3844</v>
      </c>
    </row>
    <row r="1282" ht="15" spans="1:22">
      <c r="A1282" s="65" t="s">
        <v>2419</v>
      </c>
      <c r="B1282" s="65" t="s">
        <v>68</v>
      </c>
      <c r="C1282" s="65" t="s">
        <v>35</v>
      </c>
      <c r="D1282" s="65" t="s">
        <v>3845</v>
      </c>
      <c r="E1282" s="65" t="s">
        <v>3846</v>
      </c>
      <c r="F1282" s="65" t="s">
        <v>2422</v>
      </c>
      <c r="G1282" s="65" t="s">
        <v>2422</v>
      </c>
      <c r="H1282" s="65" t="s">
        <v>72</v>
      </c>
      <c r="I1282" s="65" t="s">
        <v>2422</v>
      </c>
      <c r="J1282" s="65" t="s">
        <v>3726</v>
      </c>
      <c r="K1282" s="71">
        <v>44763</v>
      </c>
      <c r="L1282" s="65" t="s">
        <v>2992</v>
      </c>
      <c r="M1282" s="65" t="s">
        <v>2993</v>
      </c>
      <c r="N1282" s="65">
        <v>114000</v>
      </c>
      <c r="O1282" s="65" t="s">
        <v>1939</v>
      </c>
      <c r="P1282" s="65">
        <f>VLOOKUP(D1282,资产包数据!B:G,5,0)</f>
        <v>60</v>
      </c>
      <c r="Q1282" s="65">
        <v>2530</v>
      </c>
      <c r="R1282" s="65"/>
      <c r="S1282" s="65">
        <v>5060</v>
      </c>
      <c r="T1282" s="65">
        <v>5060</v>
      </c>
      <c r="U1282" s="65">
        <f>VLOOKUP(D1282,资产包数据!B:N,13,0)</f>
        <v>78.02</v>
      </c>
      <c r="V1282" s="65" t="s">
        <v>3847</v>
      </c>
    </row>
    <row r="1283" ht="15" spans="1:22">
      <c r="A1283" s="65" t="s">
        <v>2419</v>
      </c>
      <c r="B1283" s="65" t="s">
        <v>68</v>
      </c>
      <c r="C1283" s="65" t="s">
        <v>35</v>
      </c>
      <c r="D1283" s="65" t="s">
        <v>3848</v>
      </c>
      <c r="E1283" s="65" t="s">
        <v>3849</v>
      </c>
      <c r="F1283" s="65" t="s">
        <v>2422</v>
      </c>
      <c r="G1283" s="65" t="s">
        <v>2422</v>
      </c>
      <c r="H1283" s="65" t="s">
        <v>72</v>
      </c>
      <c r="I1283" s="65" t="s">
        <v>2422</v>
      </c>
      <c r="J1283" s="65" t="s">
        <v>3599</v>
      </c>
      <c r="K1283" s="71">
        <v>44760</v>
      </c>
      <c r="L1283" s="65" t="s">
        <v>2992</v>
      </c>
      <c r="M1283" s="65" t="s">
        <v>2993</v>
      </c>
      <c r="N1283" s="65">
        <v>114000</v>
      </c>
      <c r="O1283" s="65" t="s">
        <v>1939</v>
      </c>
      <c r="P1283" s="65">
        <f>VLOOKUP(D1283,资产包数据!B:G,5,0)</f>
        <v>60</v>
      </c>
      <c r="Q1283" s="65">
        <v>2530</v>
      </c>
      <c r="R1283" s="65"/>
      <c r="S1283" s="65">
        <v>5060</v>
      </c>
      <c r="T1283" s="65">
        <v>5060</v>
      </c>
      <c r="U1283" s="65">
        <f>VLOOKUP(D1283,资产包数据!B:N,13,0)</f>
        <v>78.02</v>
      </c>
      <c r="V1283" s="65" t="s">
        <v>3850</v>
      </c>
    </row>
    <row r="1284" ht="15" spans="1:22">
      <c r="A1284" s="65" t="s">
        <v>2419</v>
      </c>
      <c r="B1284" s="65" t="s">
        <v>68</v>
      </c>
      <c r="C1284" s="65" t="s">
        <v>35</v>
      </c>
      <c r="D1284" s="65" t="s">
        <v>3851</v>
      </c>
      <c r="E1284" s="65" t="s">
        <v>3852</v>
      </c>
      <c r="F1284" s="65" t="s">
        <v>2422</v>
      </c>
      <c r="G1284" s="65" t="s">
        <v>2422</v>
      </c>
      <c r="H1284" s="65" t="s">
        <v>72</v>
      </c>
      <c r="I1284" s="65" t="s">
        <v>2422</v>
      </c>
      <c r="J1284" s="65" t="s">
        <v>3726</v>
      </c>
      <c r="K1284" s="71">
        <v>44763</v>
      </c>
      <c r="L1284" s="65" t="s">
        <v>2992</v>
      </c>
      <c r="M1284" s="65" t="s">
        <v>2993</v>
      </c>
      <c r="N1284" s="65">
        <v>114000</v>
      </c>
      <c r="O1284" s="65" t="s">
        <v>1939</v>
      </c>
      <c r="P1284" s="65">
        <f>VLOOKUP(D1284,资产包数据!B:G,5,0)</f>
        <v>60</v>
      </c>
      <c r="Q1284" s="65">
        <v>2530</v>
      </c>
      <c r="R1284" s="65"/>
      <c r="S1284" s="65">
        <v>5060</v>
      </c>
      <c r="T1284" s="65">
        <v>5060</v>
      </c>
      <c r="U1284" s="65">
        <f>VLOOKUP(D1284,资产包数据!B:N,13,0)</f>
        <v>78.02</v>
      </c>
      <c r="V1284" s="65" t="s">
        <v>3853</v>
      </c>
    </row>
    <row r="1285" ht="15" spans="1:22">
      <c r="A1285" s="65" t="s">
        <v>2419</v>
      </c>
      <c r="B1285" s="65" t="s">
        <v>68</v>
      </c>
      <c r="C1285" s="65" t="s">
        <v>35</v>
      </c>
      <c r="D1285" s="65" t="s">
        <v>3854</v>
      </c>
      <c r="E1285" s="65" t="s">
        <v>3855</v>
      </c>
      <c r="F1285" s="65" t="s">
        <v>2422</v>
      </c>
      <c r="G1285" s="65" t="s">
        <v>2422</v>
      </c>
      <c r="H1285" s="65" t="s">
        <v>72</v>
      </c>
      <c r="I1285" s="65" t="s">
        <v>2422</v>
      </c>
      <c r="J1285" s="65" t="s">
        <v>3831</v>
      </c>
      <c r="K1285" s="71">
        <v>44767</v>
      </c>
      <c r="L1285" s="65" t="s">
        <v>2992</v>
      </c>
      <c r="M1285" s="65" t="s">
        <v>2993</v>
      </c>
      <c r="N1285" s="65">
        <v>114000</v>
      </c>
      <c r="O1285" s="65" t="s">
        <v>1939</v>
      </c>
      <c r="P1285" s="65">
        <f>VLOOKUP(D1285,资产包数据!B:G,5,0)</f>
        <v>60</v>
      </c>
      <c r="Q1285" s="65">
        <v>2530</v>
      </c>
      <c r="R1285" s="65"/>
      <c r="S1285" s="65">
        <v>5060</v>
      </c>
      <c r="T1285" s="65">
        <v>5060</v>
      </c>
      <c r="U1285" s="65">
        <f>VLOOKUP(D1285,资产包数据!B:N,13,0)</f>
        <v>78.02</v>
      </c>
      <c r="V1285" s="65" t="s">
        <v>85</v>
      </c>
    </row>
    <row r="1286" ht="15" spans="1:22">
      <c r="A1286" s="65" t="s">
        <v>2419</v>
      </c>
      <c r="B1286" s="65" t="s">
        <v>68</v>
      </c>
      <c r="C1286" s="65" t="s">
        <v>35</v>
      </c>
      <c r="D1286" s="65" t="s">
        <v>3856</v>
      </c>
      <c r="E1286" s="65" t="s">
        <v>3857</v>
      </c>
      <c r="F1286" s="65" t="s">
        <v>2422</v>
      </c>
      <c r="G1286" s="65" t="s">
        <v>2422</v>
      </c>
      <c r="H1286" s="65" t="s">
        <v>72</v>
      </c>
      <c r="I1286" s="65" t="s">
        <v>2422</v>
      </c>
      <c r="J1286" s="65" t="s">
        <v>3831</v>
      </c>
      <c r="K1286" s="71">
        <v>44767</v>
      </c>
      <c r="L1286" s="65" t="s">
        <v>2992</v>
      </c>
      <c r="M1286" s="65" t="s">
        <v>2993</v>
      </c>
      <c r="N1286" s="65">
        <v>114000</v>
      </c>
      <c r="O1286" s="65" t="s">
        <v>1939</v>
      </c>
      <c r="P1286" s="65">
        <f>VLOOKUP(D1286,资产包数据!B:G,5,0)</f>
        <v>60</v>
      </c>
      <c r="Q1286" s="65">
        <v>2530</v>
      </c>
      <c r="R1286" s="65"/>
      <c r="S1286" s="65">
        <v>5060</v>
      </c>
      <c r="T1286" s="65">
        <v>5060</v>
      </c>
      <c r="U1286" s="65">
        <f>VLOOKUP(D1286,资产包数据!B:N,13,0)</f>
        <v>78.02</v>
      </c>
      <c r="V1286" s="65" t="s">
        <v>3858</v>
      </c>
    </row>
    <row r="1287" ht="15" spans="1:22">
      <c r="A1287" s="65" t="s">
        <v>2419</v>
      </c>
      <c r="B1287" s="65" t="s">
        <v>68</v>
      </c>
      <c r="C1287" s="65" t="s">
        <v>35</v>
      </c>
      <c r="D1287" s="65" t="s">
        <v>3859</v>
      </c>
      <c r="E1287" s="65" t="s">
        <v>3860</v>
      </c>
      <c r="F1287" s="65" t="s">
        <v>2422</v>
      </c>
      <c r="G1287" s="65" t="s">
        <v>2422</v>
      </c>
      <c r="H1287" s="65" t="s">
        <v>72</v>
      </c>
      <c r="I1287" s="65" t="s">
        <v>2422</v>
      </c>
      <c r="J1287" s="65" t="s">
        <v>3831</v>
      </c>
      <c r="K1287" s="71">
        <v>44767</v>
      </c>
      <c r="L1287" s="65" t="s">
        <v>2992</v>
      </c>
      <c r="M1287" s="65" t="s">
        <v>2993</v>
      </c>
      <c r="N1287" s="65">
        <v>114000</v>
      </c>
      <c r="O1287" s="65" t="s">
        <v>1939</v>
      </c>
      <c r="P1287" s="65">
        <f>VLOOKUP(D1287,资产包数据!B:G,5,0)</f>
        <v>60</v>
      </c>
      <c r="Q1287" s="65">
        <v>2530</v>
      </c>
      <c r="R1287" s="65"/>
      <c r="S1287" s="65">
        <v>5060</v>
      </c>
      <c r="T1287" s="65">
        <v>5060</v>
      </c>
      <c r="U1287" s="65">
        <f>VLOOKUP(D1287,资产包数据!B:N,13,0)</f>
        <v>78.02</v>
      </c>
      <c r="V1287" s="65" t="s">
        <v>3861</v>
      </c>
    </row>
    <row r="1288" ht="15" spans="1:22">
      <c r="A1288" s="65" t="s">
        <v>178</v>
      </c>
      <c r="B1288" s="65" t="s">
        <v>68</v>
      </c>
      <c r="C1288" s="65" t="s">
        <v>35</v>
      </c>
      <c r="D1288" s="65" t="s">
        <v>3862</v>
      </c>
      <c r="E1288" s="65" t="s">
        <v>3863</v>
      </c>
      <c r="F1288" s="65" t="s">
        <v>1935</v>
      </c>
      <c r="G1288" s="65" t="s">
        <v>1935</v>
      </c>
      <c r="H1288" s="65" t="s">
        <v>72</v>
      </c>
      <c r="I1288" s="65" t="s">
        <v>1935</v>
      </c>
      <c r="J1288" s="65" t="s">
        <v>2645</v>
      </c>
      <c r="K1288" s="71">
        <v>44767</v>
      </c>
      <c r="L1288" s="65" t="s">
        <v>3648</v>
      </c>
      <c r="M1288" s="65" t="s">
        <v>2993</v>
      </c>
      <c r="N1288" s="65">
        <v>114000</v>
      </c>
      <c r="O1288" s="65" t="s">
        <v>1939</v>
      </c>
      <c r="P1288" s="65">
        <f>VLOOKUP(D1288,资产包数据!B:G,5,0)</f>
        <v>60</v>
      </c>
      <c r="Q1288" s="65">
        <v>2530</v>
      </c>
      <c r="R1288" s="65"/>
      <c r="S1288" s="65">
        <v>5060</v>
      </c>
      <c r="T1288" s="65">
        <v>5060</v>
      </c>
      <c r="U1288" s="65">
        <f>VLOOKUP(D1288,资产包数据!B:N,13,0)</f>
        <v>78.02</v>
      </c>
      <c r="V1288" s="65" t="s">
        <v>2683</v>
      </c>
    </row>
    <row r="1289" ht="15" spans="1:22">
      <c r="A1289" s="65" t="s">
        <v>2751</v>
      </c>
      <c r="B1289" s="65" t="s">
        <v>68</v>
      </c>
      <c r="C1289" s="65" t="s">
        <v>35</v>
      </c>
      <c r="D1289" s="65" t="s">
        <v>3864</v>
      </c>
      <c r="E1289" s="65" t="s">
        <v>3865</v>
      </c>
      <c r="F1289" s="65" t="s">
        <v>1935</v>
      </c>
      <c r="G1289" s="65" t="s">
        <v>1935</v>
      </c>
      <c r="H1289" s="65" t="s">
        <v>72</v>
      </c>
      <c r="I1289" s="65" t="s">
        <v>1935</v>
      </c>
      <c r="J1289" s="65" t="s">
        <v>2941</v>
      </c>
      <c r="K1289" s="71">
        <v>44775</v>
      </c>
      <c r="L1289" s="65" t="s">
        <v>3648</v>
      </c>
      <c r="M1289" s="65" t="s">
        <v>2993</v>
      </c>
      <c r="N1289" s="65">
        <v>114000</v>
      </c>
      <c r="O1289" s="65" t="s">
        <v>1939</v>
      </c>
      <c r="P1289" s="65">
        <f>VLOOKUP(D1289,资产包数据!B:G,5,0)</f>
        <v>60</v>
      </c>
      <c r="Q1289" s="65">
        <v>2530</v>
      </c>
      <c r="R1289" s="65"/>
      <c r="S1289" s="65">
        <v>2530</v>
      </c>
      <c r="T1289" s="65">
        <v>2530</v>
      </c>
      <c r="U1289" s="65">
        <f>VLOOKUP(D1289,资产包数据!B:N,13,0)</f>
        <v>78.02</v>
      </c>
      <c r="V1289" s="65" t="s">
        <v>1902</v>
      </c>
    </row>
    <row r="1290" ht="15" spans="1:22">
      <c r="A1290" s="65" t="s">
        <v>178</v>
      </c>
      <c r="B1290" s="65" t="s">
        <v>68</v>
      </c>
      <c r="C1290" s="65" t="s">
        <v>35</v>
      </c>
      <c r="D1290" s="65" t="s">
        <v>3866</v>
      </c>
      <c r="E1290" s="65" t="s">
        <v>3867</v>
      </c>
      <c r="F1290" s="65" t="s">
        <v>1935</v>
      </c>
      <c r="G1290" s="65" t="s">
        <v>1935</v>
      </c>
      <c r="H1290" s="65" t="s">
        <v>72</v>
      </c>
      <c r="I1290" s="65" t="s">
        <v>1935</v>
      </c>
      <c r="J1290" s="65" t="s">
        <v>2645</v>
      </c>
      <c r="K1290" s="71">
        <v>44767</v>
      </c>
      <c r="L1290" s="65" t="s">
        <v>3648</v>
      </c>
      <c r="M1290" s="65" t="s">
        <v>2993</v>
      </c>
      <c r="N1290" s="65">
        <v>114000</v>
      </c>
      <c r="O1290" s="65" t="s">
        <v>1939</v>
      </c>
      <c r="P1290" s="65">
        <f>VLOOKUP(D1290,资产包数据!B:G,5,0)</f>
        <v>60</v>
      </c>
      <c r="Q1290" s="65">
        <v>2530</v>
      </c>
      <c r="R1290" s="65"/>
      <c r="S1290" s="65">
        <v>5060</v>
      </c>
      <c r="T1290" s="65">
        <v>5060</v>
      </c>
      <c r="U1290" s="65">
        <f>VLOOKUP(D1290,资产包数据!B:N,13,0)</f>
        <v>78.02</v>
      </c>
      <c r="V1290" s="65" t="s">
        <v>3868</v>
      </c>
    </row>
    <row r="1291" ht="15" spans="1:22">
      <c r="A1291" s="65" t="s">
        <v>178</v>
      </c>
      <c r="B1291" s="65" t="s">
        <v>68</v>
      </c>
      <c r="C1291" s="65" t="s">
        <v>35</v>
      </c>
      <c r="D1291" s="65" t="s">
        <v>3869</v>
      </c>
      <c r="E1291" s="65" t="s">
        <v>3870</v>
      </c>
      <c r="F1291" s="65" t="s">
        <v>1935</v>
      </c>
      <c r="G1291" s="65" t="s">
        <v>1935</v>
      </c>
      <c r="H1291" s="65" t="s">
        <v>72</v>
      </c>
      <c r="I1291" s="65" t="s">
        <v>1935</v>
      </c>
      <c r="J1291" s="65" t="s">
        <v>2645</v>
      </c>
      <c r="K1291" s="71">
        <v>44767</v>
      </c>
      <c r="L1291" s="65" t="s">
        <v>3648</v>
      </c>
      <c r="M1291" s="65" t="s">
        <v>2993</v>
      </c>
      <c r="N1291" s="65">
        <v>114000</v>
      </c>
      <c r="O1291" s="65" t="s">
        <v>1939</v>
      </c>
      <c r="P1291" s="65">
        <f>VLOOKUP(D1291,资产包数据!B:G,5,0)</f>
        <v>60</v>
      </c>
      <c r="Q1291" s="65">
        <v>2530</v>
      </c>
      <c r="R1291" s="65"/>
      <c r="S1291" s="65">
        <v>5060</v>
      </c>
      <c r="T1291" s="65">
        <v>5060</v>
      </c>
      <c r="U1291" s="65">
        <f>VLOOKUP(D1291,资产包数据!B:N,13,0)</f>
        <v>78.02</v>
      </c>
      <c r="V1291" s="65" t="s">
        <v>2683</v>
      </c>
    </row>
    <row r="1292" ht="15" spans="1:22">
      <c r="A1292" s="65" t="s">
        <v>178</v>
      </c>
      <c r="B1292" s="65" t="s">
        <v>68</v>
      </c>
      <c r="C1292" s="65" t="s">
        <v>35</v>
      </c>
      <c r="D1292" s="65" t="s">
        <v>3871</v>
      </c>
      <c r="E1292" s="65" t="s">
        <v>3872</v>
      </c>
      <c r="F1292" s="65" t="s">
        <v>1935</v>
      </c>
      <c r="G1292" s="65" t="s">
        <v>1935</v>
      </c>
      <c r="H1292" s="65" t="s">
        <v>72</v>
      </c>
      <c r="I1292" s="65" t="s">
        <v>1935</v>
      </c>
      <c r="J1292" s="65" t="s">
        <v>2941</v>
      </c>
      <c r="K1292" s="71">
        <v>44775</v>
      </c>
      <c r="L1292" s="65" t="s">
        <v>3648</v>
      </c>
      <c r="M1292" s="65" t="s">
        <v>2993</v>
      </c>
      <c r="N1292" s="65">
        <v>114000</v>
      </c>
      <c r="O1292" s="65" t="s">
        <v>1939</v>
      </c>
      <c r="P1292" s="65">
        <f>VLOOKUP(D1292,资产包数据!B:G,5,0)</f>
        <v>60</v>
      </c>
      <c r="Q1292" s="65">
        <v>2530</v>
      </c>
      <c r="R1292" s="65"/>
      <c r="S1292" s="65">
        <v>2530</v>
      </c>
      <c r="T1292" s="65">
        <v>2530</v>
      </c>
      <c r="U1292" s="65">
        <f>VLOOKUP(D1292,资产包数据!B:N,13,0)</f>
        <v>78.02</v>
      </c>
      <c r="V1292" s="65" t="s">
        <v>3873</v>
      </c>
    </row>
    <row r="1293" ht="15" spans="1:22">
      <c r="A1293" s="65" t="s">
        <v>178</v>
      </c>
      <c r="B1293" s="65" t="s">
        <v>68</v>
      </c>
      <c r="C1293" s="65" t="s">
        <v>35</v>
      </c>
      <c r="D1293" s="65" t="s">
        <v>3874</v>
      </c>
      <c r="E1293" s="65" t="s">
        <v>3875</v>
      </c>
      <c r="F1293" s="65" t="s">
        <v>1935</v>
      </c>
      <c r="G1293" s="65" t="s">
        <v>1935</v>
      </c>
      <c r="H1293" s="65" t="s">
        <v>72</v>
      </c>
      <c r="I1293" s="65" t="s">
        <v>1935</v>
      </c>
      <c r="J1293" s="65" t="s">
        <v>2645</v>
      </c>
      <c r="K1293" s="71">
        <v>44767</v>
      </c>
      <c r="L1293" s="65" t="s">
        <v>3648</v>
      </c>
      <c r="M1293" s="65" t="s">
        <v>2993</v>
      </c>
      <c r="N1293" s="65">
        <v>114000</v>
      </c>
      <c r="O1293" s="65" t="s">
        <v>1939</v>
      </c>
      <c r="P1293" s="65">
        <f>VLOOKUP(D1293,资产包数据!B:G,5,0)</f>
        <v>60</v>
      </c>
      <c r="Q1293" s="65">
        <v>2530</v>
      </c>
      <c r="R1293" s="65"/>
      <c r="S1293" s="65">
        <v>5060</v>
      </c>
      <c r="T1293" s="65">
        <v>5060</v>
      </c>
      <c r="U1293" s="65">
        <f>VLOOKUP(D1293,资产包数据!B:N,13,0)</f>
        <v>78.02</v>
      </c>
      <c r="V1293" s="65" t="s">
        <v>2683</v>
      </c>
    </row>
    <row r="1294" ht="15" spans="1:22">
      <c r="A1294" s="65" t="s">
        <v>178</v>
      </c>
      <c r="B1294" s="65" t="s">
        <v>68</v>
      </c>
      <c r="C1294" s="65" t="s">
        <v>35</v>
      </c>
      <c r="D1294" s="65" t="s">
        <v>3876</v>
      </c>
      <c r="E1294" s="65" t="s">
        <v>3877</v>
      </c>
      <c r="F1294" s="65" t="s">
        <v>1935</v>
      </c>
      <c r="G1294" s="65" t="s">
        <v>1935</v>
      </c>
      <c r="H1294" s="65" t="s">
        <v>72</v>
      </c>
      <c r="I1294" s="65" t="s">
        <v>1935</v>
      </c>
      <c r="J1294" s="65" t="s">
        <v>2634</v>
      </c>
      <c r="K1294" s="71">
        <v>44763</v>
      </c>
      <c r="L1294" s="65" t="s">
        <v>3648</v>
      </c>
      <c r="M1294" s="65" t="s">
        <v>2993</v>
      </c>
      <c r="N1294" s="65">
        <v>114000</v>
      </c>
      <c r="O1294" s="65" t="s">
        <v>1939</v>
      </c>
      <c r="P1294" s="65">
        <f>VLOOKUP(D1294,资产包数据!B:G,5,0)</f>
        <v>60</v>
      </c>
      <c r="Q1294" s="65">
        <v>2530</v>
      </c>
      <c r="R1294" s="65"/>
      <c r="S1294" s="65">
        <v>5060</v>
      </c>
      <c r="T1294" s="65">
        <v>5060</v>
      </c>
      <c r="U1294" s="65">
        <f>VLOOKUP(D1294,资产包数据!B:N,13,0)</f>
        <v>78.02</v>
      </c>
      <c r="V1294" s="65" t="s">
        <v>3878</v>
      </c>
    </row>
    <row r="1295" ht="15" spans="1:22">
      <c r="A1295" s="65" t="s">
        <v>178</v>
      </c>
      <c r="B1295" s="65" t="s">
        <v>68</v>
      </c>
      <c r="C1295" s="65" t="s">
        <v>35</v>
      </c>
      <c r="D1295" s="65" t="s">
        <v>3879</v>
      </c>
      <c r="E1295" s="65" t="s">
        <v>3880</v>
      </c>
      <c r="F1295" s="65" t="s">
        <v>1935</v>
      </c>
      <c r="G1295" s="65" t="s">
        <v>1935</v>
      </c>
      <c r="H1295" s="65" t="s">
        <v>72</v>
      </c>
      <c r="I1295" s="65" t="s">
        <v>1935</v>
      </c>
      <c r="J1295" s="65" t="s">
        <v>3568</v>
      </c>
      <c r="K1295" s="71">
        <v>44778</v>
      </c>
      <c r="L1295" s="65" t="s">
        <v>3648</v>
      </c>
      <c r="M1295" s="65" t="s">
        <v>2993</v>
      </c>
      <c r="N1295" s="65">
        <v>114000</v>
      </c>
      <c r="O1295" s="65" t="s">
        <v>1939</v>
      </c>
      <c r="P1295" s="65">
        <f>VLOOKUP(D1295,资产包数据!B:G,5,0)</f>
        <v>60</v>
      </c>
      <c r="Q1295" s="65">
        <v>2530</v>
      </c>
      <c r="R1295" s="65"/>
      <c r="S1295" s="65">
        <v>2530</v>
      </c>
      <c r="T1295" s="65">
        <v>2530</v>
      </c>
      <c r="U1295" s="65">
        <f>VLOOKUP(D1295,资产包数据!B:N,13,0)</f>
        <v>78.02</v>
      </c>
      <c r="V1295" s="65" t="s">
        <v>1969</v>
      </c>
    </row>
    <row r="1296" ht="15" spans="1:22">
      <c r="A1296" s="65" t="s">
        <v>178</v>
      </c>
      <c r="B1296" s="65" t="s">
        <v>68</v>
      </c>
      <c r="C1296" s="65" t="s">
        <v>35</v>
      </c>
      <c r="D1296" s="65" t="s">
        <v>3881</v>
      </c>
      <c r="E1296" s="65" t="s">
        <v>3882</v>
      </c>
      <c r="F1296" s="65" t="s">
        <v>1935</v>
      </c>
      <c r="G1296" s="65" t="s">
        <v>1935</v>
      </c>
      <c r="H1296" s="65" t="s">
        <v>72</v>
      </c>
      <c r="I1296" s="65" t="s">
        <v>1935</v>
      </c>
      <c r="J1296" s="65" t="s">
        <v>2645</v>
      </c>
      <c r="K1296" s="71">
        <v>44767</v>
      </c>
      <c r="L1296" s="65" t="s">
        <v>3648</v>
      </c>
      <c r="M1296" s="65" t="s">
        <v>2993</v>
      </c>
      <c r="N1296" s="65">
        <v>114000</v>
      </c>
      <c r="O1296" s="65" t="s">
        <v>1939</v>
      </c>
      <c r="P1296" s="65">
        <f>VLOOKUP(D1296,资产包数据!B:G,5,0)</f>
        <v>60</v>
      </c>
      <c r="Q1296" s="65">
        <v>2530</v>
      </c>
      <c r="R1296" s="65"/>
      <c r="S1296" s="65">
        <v>5060</v>
      </c>
      <c r="T1296" s="65">
        <v>5060</v>
      </c>
      <c r="U1296" s="65">
        <f>VLOOKUP(D1296,资产包数据!B:N,13,0)</f>
        <v>78.02</v>
      </c>
      <c r="V1296" s="65" t="s">
        <v>2683</v>
      </c>
    </row>
    <row r="1297" ht="15" spans="1:22">
      <c r="A1297" s="65" t="s">
        <v>178</v>
      </c>
      <c r="B1297" s="65" t="s">
        <v>68</v>
      </c>
      <c r="C1297" s="65" t="s">
        <v>35</v>
      </c>
      <c r="D1297" s="65" t="s">
        <v>3883</v>
      </c>
      <c r="E1297" s="65" t="s">
        <v>3884</v>
      </c>
      <c r="F1297" s="65" t="s">
        <v>1935</v>
      </c>
      <c r="G1297" s="65" t="s">
        <v>1935</v>
      </c>
      <c r="H1297" s="65" t="s">
        <v>72</v>
      </c>
      <c r="I1297" s="65" t="s">
        <v>1935</v>
      </c>
      <c r="J1297" s="65" t="s">
        <v>2645</v>
      </c>
      <c r="K1297" s="71">
        <v>44767</v>
      </c>
      <c r="L1297" s="65" t="s">
        <v>1937</v>
      </c>
      <c r="M1297" s="65" t="s">
        <v>1938</v>
      </c>
      <c r="N1297" s="65">
        <v>114000</v>
      </c>
      <c r="O1297" s="65" t="s">
        <v>1939</v>
      </c>
      <c r="P1297" s="65">
        <f>VLOOKUP(D1297,资产包数据!B:G,5,0)</f>
        <v>60</v>
      </c>
      <c r="Q1297" s="65">
        <v>2530</v>
      </c>
      <c r="R1297" s="65"/>
      <c r="S1297" s="65">
        <v>5060</v>
      </c>
      <c r="T1297" s="65">
        <v>5060</v>
      </c>
      <c r="U1297" s="65">
        <f>VLOOKUP(D1297,资产包数据!B:N,13,0)</f>
        <v>78.02</v>
      </c>
      <c r="V1297" s="65" t="s">
        <v>3885</v>
      </c>
    </row>
    <row r="1298" ht="15" spans="1:22">
      <c r="A1298" s="65" t="s">
        <v>178</v>
      </c>
      <c r="B1298" s="65" t="s">
        <v>68</v>
      </c>
      <c r="C1298" s="65" t="s">
        <v>35</v>
      </c>
      <c r="D1298" s="65" t="s">
        <v>3886</v>
      </c>
      <c r="E1298" s="65" t="s">
        <v>3887</v>
      </c>
      <c r="F1298" s="65" t="s">
        <v>1935</v>
      </c>
      <c r="G1298" s="65" t="s">
        <v>1935</v>
      </c>
      <c r="H1298" s="65" t="s">
        <v>72</v>
      </c>
      <c r="I1298" s="65" t="s">
        <v>1935</v>
      </c>
      <c r="J1298" s="65" t="s">
        <v>2645</v>
      </c>
      <c r="K1298" s="71">
        <v>44767</v>
      </c>
      <c r="L1298" s="65" t="s">
        <v>3648</v>
      </c>
      <c r="M1298" s="65" t="s">
        <v>2993</v>
      </c>
      <c r="N1298" s="65">
        <v>114000</v>
      </c>
      <c r="O1298" s="65" t="s">
        <v>1939</v>
      </c>
      <c r="P1298" s="65">
        <f>VLOOKUP(D1298,资产包数据!B:G,5,0)</f>
        <v>60</v>
      </c>
      <c r="Q1298" s="65">
        <v>2530</v>
      </c>
      <c r="R1298" s="65"/>
      <c r="S1298" s="65">
        <v>5060</v>
      </c>
      <c r="T1298" s="65">
        <v>5060</v>
      </c>
      <c r="U1298" s="65">
        <f>VLOOKUP(D1298,资产包数据!B:N,13,0)</f>
        <v>78.02</v>
      </c>
      <c r="V1298" s="65" t="s">
        <v>3888</v>
      </c>
    </row>
    <row r="1299" ht="15" spans="1:22">
      <c r="A1299" s="65" t="s">
        <v>178</v>
      </c>
      <c r="B1299" s="65" t="s">
        <v>68</v>
      </c>
      <c r="C1299" s="65" t="s">
        <v>35</v>
      </c>
      <c r="D1299" s="65" t="s">
        <v>3889</v>
      </c>
      <c r="E1299" s="65" t="s">
        <v>3890</v>
      </c>
      <c r="F1299" s="65" t="s">
        <v>1935</v>
      </c>
      <c r="G1299" s="65" t="s">
        <v>1935</v>
      </c>
      <c r="H1299" s="65" t="s">
        <v>72</v>
      </c>
      <c r="I1299" s="65" t="s">
        <v>1935</v>
      </c>
      <c r="J1299" s="65" t="s">
        <v>2659</v>
      </c>
      <c r="K1299" s="71">
        <v>44770</v>
      </c>
      <c r="L1299" s="65" t="s">
        <v>3648</v>
      </c>
      <c r="M1299" s="65" t="s">
        <v>2993</v>
      </c>
      <c r="N1299" s="65">
        <v>114000</v>
      </c>
      <c r="O1299" s="65" t="s">
        <v>1939</v>
      </c>
      <c r="P1299" s="65">
        <f>VLOOKUP(D1299,资产包数据!B:G,5,0)</f>
        <v>60</v>
      </c>
      <c r="Q1299" s="65">
        <v>2530</v>
      </c>
      <c r="R1299" s="65"/>
      <c r="S1299" s="65">
        <v>5060</v>
      </c>
      <c r="T1299" s="65">
        <v>5060</v>
      </c>
      <c r="U1299" s="65">
        <f>VLOOKUP(D1299,资产包数据!B:N,13,0)</f>
        <v>78.02</v>
      </c>
      <c r="V1299" s="65" t="s">
        <v>3891</v>
      </c>
    </row>
    <row r="1300" ht="15" spans="1:22">
      <c r="A1300" s="65" t="s">
        <v>178</v>
      </c>
      <c r="B1300" s="65" t="s">
        <v>68</v>
      </c>
      <c r="C1300" s="65" t="s">
        <v>35</v>
      </c>
      <c r="D1300" s="65" t="s">
        <v>3892</v>
      </c>
      <c r="E1300" s="65" t="s">
        <v>3893</v>
      </c>
      <c r="F1300" s="65" t="s">
        <v>1935</v>
      </c>
      <c r="G1300" s="65" t="s">
        <v>1935</v>
      </c>
      <c r="H1300" s="65" t="s">
        <v>72</v>
      </c>
      <c r="I1300" s="65" t="s">
        <v>1935</v>
      </c>
      <c r="J1300" s="65" t="s">
        <v>2634</v>
      </c>
      <c r="K1300" s="71">
        <v>44763</v>
      </c>
      <c r="L1300" s="65" t="s">
        <v>3648</v>
      </c>
      <c r="M1300" s="65" t="s">
        <v>2993</v>
      </c>
      <c r="N1300" s="65">
        <v>114000</v>
      </c>
      <c r="O1300" s="65" t="s">
        <v>1939</v>
      </c>
      <c r="P1300" s="65">
        <f>VLOOKUP(D1300,资产包数据!B:G,5,0)</f>
        <v>60</v>
      </c>
      <c r="Q1300" s="65">
        <v>2530</v>
      </c>
      <c r="R1300" s="65"/>
      <c r="S1300" s="65">
        <v>5060</v>
      </c>
      <c r="T1300" s="65">
        <v>5060</v>
      </c>
      <c r="U1300" s="65">
        <f>VLOOKUP(D1300,资产包数据!B:N,13,0)</f>
        <v>78.02</v>
      </c>
      <c r="V1300" s="65" t="s">
        <v>3894</v>
      </c>
    </row>
    <row r="1301" ht="15" spans="1:22">
      <c r="A1301" s="65" t="s">
        <v>178</v>
      </c>
      <c r="B1301" s="65" t="s">
        <v>68</v>
      </c>
      <c r="C1301" s="65" t="s">
        <v>35</v>
      </c>
      <c r="D1301" s="65" t="s">
        <v>3895</v>
      </c>
      <c r="E1301" s="65" t="s">
        <v>3896</v>
      </c>
      <c r="F1301" s="65" t="s">
        <v>1935</v>
      </c>
      <c r="G1301" s="65" t="s">
        <v>1935</v>
      </c>
      <c r="H1301" s="65" t="s">
        <v>72</v>
      </c>
      <c r="I1301" s="65" t="s">
        <v>1935</v>
      </c>
      <c r="J1301" s="65" t="s">
        <v>2645</v>
      </c>
      <c r="K1301" s="71">
        <v>44767</v>
      </c>
      <c r="L1301" s="65" t="s">
        <v>3648</v>
      </c>
      <c r="M1301" s="65" t="s">
        <v>2993</v>
      </c>
      <c r="N1301" s="65">
        <v>114000</v>
      </c>
      <c r="O1301" s="65" t="s">
        <v>1939</v>
      </c>
      <c r="P1301" s="65">
        <f>VLOOKUP(D1301,资产包数据!B:G,5,0)</f>
        <v>60</v>
      </c>
      <c r="Q1301" s="65">
        <v>2530</v>
      </c>
      <c r="R1301" s="65"/>
      <c r="S1301" s="65">
        <v>5060</v>
      </c>
      <c r="T1301" s="65">
        <v>5060</v>
      </c>
      <c r="U1301" s="65">
        <f>VLOOKUP(D1301,资产包数据!B:N,13,0)</f>
        <v>78.02</v>
      </c>
      <c r="V1301" s="65" t="s">
        <v>3897</v>
      </c>
    </row>
    <row r="1302" ht="15" spans="1:22">
      <c r="A1302" s="65" t="s">
        <v>178</v>
      </c>
      <c r="B1302" s="65" t="s">
        <v>68</v>
      </c>
      <c r="C1302" s="65" t="s">
        <v>35</v>
      </c>
      <c r="D1302" s="65" t="s">
        <v>3898</v>
      </c>
      <c r="E1302" s="65" t="s">
        <v>3899</v>
      </c>
      <c r="F1302" s="65" t="s">
        <v>1935</v>
      </c>
      <c r="G1302" s="65" t="s">
        <v>1935</v>
      </c>
      <c r="H1302" s="65" t="s">
        <v>72</v>
      </c>
      <c r="I1302" s="65" t="s">
        <v>1935</v>
      </c>
      <c r="J1302" s="65" t="s">
        <v>2645</v>
      </c>
      <c r="K1302" s="71">
        <v>44767</v>
      </c>
      <c r="L1302" s="65" t="s">
        <v>3648</v>
      </c>
      <c r="M1302" s="65" t="s">
        <v>2993</v>
      </c>
      <c r="N1302" s="65">
        <v>114000</v>
      </c>
      <c r="O1302" s="65" t="s">
        <v>1939</v>
      </c>
      <c r="P1302" s="65">
        <f>VLOOKUP(D1302,资产包数据!B:G,5,0)</f>
        <v>60</v>
      </c>
      <c r="Q1302" s="65">
        <v>2530</v>
      </c>
      <c r="R1302" s="65"/>
      <c r="S1302" s="65">
        <v>5060</v>
      </c>
      <c r="T1302" s="65">
        <v>5060</v>
      </c>
      <c r="U1302" s="65">
        <f>VLOOKUP(D1302,资产包数据!B:N,13,0)</f>
        <v>78.02</v>
      </c>
      <c r="V1302" s="65" t="s">
        <v>2683</v>
      </c>
    </row>
    <row r="1303" ht="15" spans="1:22">
      <c r="A1303" s="65" t="s">
        <v>178</v>
      </c>
      <c r="B1303" s="65" t="s">
        <v>110</v>
      </c>
      <c r="C1303" s="65" t="s">
        <v>35</v>
      </c>
      <c r="D1303" s="65" t="s">
        <v>3900</v>
      </c>
      <c r="E1303" s="65" t="s">
        <v>3901</v>
      </c>
      <c r="F1303" s="65"/>
      <c r="G1303" s="65" t="s">
        <v>1935</v>
      </c>
      <c r="H1303" s="65"/>
      <c r="I1303" s="65" t="s">
        <v>1935</v>
      </c>
      <c r="J1303" s="65"/>
      <c r="K1303" s="65"/>
      <c r="L1303" s="65" t="s">
        <v>3648</v>
      </c>
      <c r="M1303" s="65" t="s">
        <v>2993</v>
      </c>
      <c r="N1303" s="65">
        <v>114000</v>
      </c>
      <c r="O1303" s="65" t="s">
        <v>1939</v>
      </c>
      <c r="P1303" s="65">
        <f>VLOOKUP(D1303,资产包数据!B:G,5,0)</f>
        <v>60</v>
      </c>
      <c r="Q1303" s="65"/>
      <c r="R1303" s="65"/>
      <c r="S1303" s="65"/>
      <c r="T1303" s="65"/>
      <c r="U1303" s="65">
        <f>VLOOKUP(D1303,资产包数据!B:N,13,0)</f>
        <v>78.02</v>
      </c>
      <c r="V1303" s="65" t="s">
        <v>3902</v>
      </c>
    </row>
    <row r="1304" ht="15" spans="1:22">
      <c r="A1304" s="65" t="s">
        <v>178</v>
      </c>
      <c r="B1304" s="65" t="s">
        <v>68</v>
      </c>
      <c r="C1304" s="65" t="s">
        <v>35</v>
      </c>
      <c r="D1304" s="65" t="s">
        <v>3903</v>
      </c>
      <c r="E1304" s="65" t="s">
        <v>3904</v>
      </c>
      <c r="F1304" s="65" t="s">
        <v>1935</v>
      </c>
      <c r="G1304" s="65" t="s">
        <v>1935</v>
      </c>
      <c r="H1304" s="65" t="s">
        <v>72</v>
      </c>
      <c r="I1304" s="65" t="s">
        <v>1935</v>
      </c>
      <c r="J1304" s="65" t="s">
        <v>2645</v>
      </c>
      <c r="K1304" s="71">
        <v>44767</v>
      </c>
      <c r="L1304" s="65" t="s">
        <v>3648</v>
      </c>
      <c r="M1304" s="65" t="s">
        <v>2993</v>
      </c>
      <c r="N1304" s="65">
        <v>114000</v>
      </c>
      <c r="O1304" s="65" t="s">
        <v>1939</v>
      </c>
      <c r="P1304" s="65">
        <f>VLOOKUP(D1304,资产包数据!B:G,5,0)</f>
        <v>60</v>
      </c>
      <c r="Q1304" s="65">
        <v>2530</v>
      </c>
      <c r="R1304" s="65"/>
      <c r="S1304" s="65">
        <v>5060</v>
      </c>
      <c r="T1304" s="65">
        <v>5060</v>
      </c>
      <c r="U1304" s="65">
        <f>VLOOKUP(D1304,资产包数据!B:N,13,0)</f>
        <v>78.02</v>
      </c>
      <c r="V1304" s="65" t="s">
        <v>3905</v>
      </c>
    </row>
    <row r="1305" ht="15" spans="1:22">
      <c r="A1305" s="65" t="s">
        <v>178</v>
      </c>
      <c r="B1305" s="65" t="s">
        <v>68</v>
      </c>
      <c r="C1305" s="65" t="s">
        <v>35</v>
      </c>
      <c r="D1305" s="65" t="s">
        <v>3906</v>
      </c>
      <c r="E1305" s="65" t="s">
        <v>3907</v>
      </c>
      <c r="F1305" s="65" t="s">
        <v>1935</v>
      </c>
      <c r="G1305" s="65" t="s">
        <v>1935</v>
      </c>
      <c r="H1305" s="65" t="s">
        <v>72</v>
      </c>
      <c r="I1305" s="65" t="s">
        <v>1935</v>
      </c>
      <c r="J1305" s="65" t="s">
        <v>2645</v>
      </c>
      <c r="K1305" s="71">
        <v>44767</v>
      </c>
      <c r="L1305" s="65" t="s">
        <v>3648</v>
      </c>
      <c r="M1305" s="65" t="s">
        <v>2993</v>
      </c>
      <c r="N1305" s="65">
        <v>114000</v>
      </c>
      <c r="O1305" s="65" t="s">
        <v>1939</v>
      </c>
      <c r="P1305" s="65">
        <f>VLOOKUP(D1305,资产包数据!B:G,5,0)</f>
        <v>60</v>
      </c>
      <c r="Q1305" s="65">
        <v>2530</v>
      </c>
      <c r="R1305" s="65"/>
      <c r="S1305" s="65">
        <v>5060</v>
      </c>
      <c r="T1305" s="65">
        <v>5060</v>
      </c>
      <c r="U1305" s="65">
        <f>VLOOKUP(D1305,资产包数据!B:N,13,0)</f>
        <v>78.02</v>
      </c>
      <c r="V1305" s="65" t="s">
        <v>3908</v>
      </c>
    </row>
    <row r="1306" ht="15" spans="1:22">
      <c r="A1306" s="65" t="s">
        <v>178</v>
      </c>
      <c r="B1306" s="65" t="s">
        <v>68</v>
      </c>
      <c r="C1306" s="65" t="s">
        <v>35</v>
      </c>
      <c r="D1306" s="65" t="s">
        <v>3909</v>
      </c>
      <c r="E1306" s="65" t="s">
        <v>3910</v>
      </c>
      <c r="F1306" s="65" t="s">
        <v>1935</v>
      </c>
      <c r="G1306" s="65" t="s">
        <v>1935</v>
      </c>
      <c r="H1306" s="65" t="s">
        <v>72</v>
      </c>
      <c r="I1306" s="65" t="s">
        <v>1935</v>
      </c>
      <c r="J1306" s="65" t="s">
        <v>2645</v>
      </c>
      <c r="K1306" s="71">
        <v>44767</v>
      </c>
      <c r="L1306" s="65" t="s">
        <v>3648</v>
      </c>
      <c r="M1306" s="65" t="s">
        <v>2993</v>
      </c>
      <c r="N1306" s="65">
        <v>114000</v>
      </c>
      <c r="O1306" s="65" t="s">
        <v>1939</v>
      </c>
      <c r="P1306" s="65">
        <f>VLOOKUP(D1306,资产包数据!B:G,5,0)</f>
        <v>60</v>
      </c>
      <c r="Q1306" s="65">
        <v>2530</v>
      </c>
      <c r="R1306" s="65"/>
      <c r="S1306" s="65">
        <v>5060</v>
      </c>
      <c r="T1306" s="65">
        <v>5060</v>
      </c>
      <c r="U1306" s="65">
        <f>VLOOKUP(D1306,资产包数据!B:N,13,0)</f>
        <v>78.02</v>
      </c>
      <c r="V1306" s="65" t="s">
        <v>3911</v>
      </c>
    </row>
    <row r="1307" ht="15" spans="1:22">
      <c r="A1307" s="65" t="s">
        <v>178</v>
      </c>
      <c r="B1307" s="65" t="s">
        <v>68</v>
      </c>
      <c r="C1307" s="65" t="s">
        <v>35</v>
      </c>
      <c r="D1307" s="65" t="s">
        <v>3912</v>
      </c>
      <c r="E1307" s="65" t="s">
        <v>3913</v>
      </c>
      <c r="F1307" s="65" t="s">
        <v>1935</v>
      </c>
      <c r="G1307" s="65" t="s">
        <v>1935</v>
      </c>
      <c r="H1307" s="65" t="s">
        <v>72</v>
      </c>
      <c r="I1307" s="65" t="s">
        <v>1935</v>
      </c>
      <c r="J1307" s="65" t="s">
        <v>2645</v>
      </c>
      <c r="K1307" s="71">
        <v>44767</v>
      </c>
      <c r="L1307" s="65" t="s">
        <v>3648</v>
      </c>
      <c r="M1307" s="65" t="s">
        <v>2993</v>
      </c>
      <c r="N1307" s="65">
        <v>114000</v>
      </c>
      <c r="O1307" s="65" t="s">
        <v>1939</v>
      </c>
      <c r="P1307" s="65">
        <f>VLOOKUP(D1307,资产包数据!B:G,5,0)</f>
        <v>60</v>
      </c>
      <c r="Q1307" s="65">
        <v>2530</v>
      </c>
      <c r="R1307" s="65"/>
      <c r="S1307" s="65">
        <v>5060</v>
      </c>
      <c r="T1307" s="65">
        <v>5060</v>
      </c>
      <c r="U1307" s="65">
        <f>VLOOKUP(D1307,资产包数据!B:N,13,0)</f>
        <v>78.02</v>
      </c>
      <c r="V1307" s="65" t="s">
        <v>3914</v>
      </c>
    </row>
    <row r="1308" ht="15" spans="1:22">
      <c r="A1308" s="65" t="s">
        <v>178</v>
      </c>
      <c r="B1308" s="65" t="s">
        <v>68</v>
      </c>
      <c r="C1308" s="65" t="s">
        <v>35</v>
      </c>
      <c r="D1308" s="65" t="s">
        <v>3915</v>
      </c>
      <c r="E1308" s="65" t="s">
        <v>3916</v>
      </c>
      <c r="F1308" s="65" t="s">
        <v>1935</v>
      </c>
      <c r="G1308" s="65" t="s">
        <v>1935</v>
      </c>
      <c r="H1308" s="65" t="s">
        <v>72</v>
      </c>
      <c r="I1308" s="65" t="s">
        <v>1935</v>
      </c>
      <c r="J1308" s="65" t="s">
        <v>3917</v>
      </c>
      <c r="K1308" s="71">
        <v>44790</v>
      </c>
      <c r="L1308" s="65" t="s">
        <v>3648</v>
      </c>
      <c r="M1308" s="65" t="s">
        <v>2993</v>
      </c>
      <c r="N1308" s="65">
        <v>114000</v>
      </c>
      <c r="O1308" s="65" t="s">
        <v>1939</v>
      </c>
      <c r="P1308" s="65">
        <f>VLOOKUP(D1308,资产包数据!B:G,5,0)</f>
        <v>60</v>
      </c>
      <c r="Q1308" s="65">
        <v>2530</v>
      </c>
      <c r="R1308" s="65"/>
      <c r="S1308" s="65">
        <v>2530</v>
      </c>
      <c r="T1308" s="65">
        <v>2530</v>
      </c>
      <c r="U1308" s="65">
        <f>VLOOKUP(D1308,资产包数据!B:N,13,0)</f>
        <v>78.02</v>
      </c>
      <c r="V1308" s="65" t="s">
        <v>3918</v>
      </c>
    </row>
    <row r="1309" ht="15" spans="1:22">
      <c r="A1309" s="65" t="s">
        <v>178</v>
      </c>
      <c r="B1309" s="65" t="s">
        <v>68</v>
      </c>
      <c r="C1309" s="65" t="s">
        <v>35</v>
      </c>
      <c r="D1309" s="65" t="s">
        <v>3919</v>
      </c>
      <c r="E1309" s="65" t="s">
        <v>3920</v>
      </c>
      <c r="F1309" s="65" t="s">
        <v>1935</v>
      </c>
      <c r="G1309" s="65" t="s">
        <v>1935</v>
      </c>
      <c r="H1309" s="65" t="s">
        <v>72</v>
      </c>
      <c r="I1309" s="65" t="s">
        <v>1935</v>
      </c>
      <c r="J1309" s="65" t="s">
        <v>2645</v>
      </c>
      <c r="K1309" s="71">
        <v>44767</v>
      </c>
      <c r="L1309" s="65" t="s">
        <v>3648</v>
      </c>
      <c r="M1309" s="65" t="s">
        <v>2993</v>
      </c>
      <c r="N1309" s="65">
        <v>114000</v>
      </c>
      <c r="O1309" s="65" t="s">
        <v>1939</v>
      </c>
      <c r="P1309" s="65">
        <f>VLOOKUP(D1309,资产包数据!B:G,5,0)</f>
        <v>60</v>
      </c>
      <c r="Q1309" s="65">
        <v>2530</v>
      </c>
      <c r="R1309" s="65"/>
      <c r="S1309" s="65">
        <v>5060</v>
      </c>
      <c r="T1309" s="65">
        <v>5060</v>
      </c>
      <c r="U1309" s="65">
        <f>VLOOKUP(D1309,资产包数据!B:N,13,0)</f>
        <v>78.02</v>
      </c>
      <c r="V1309" s="65" t="s">
        <v>3921</v>
      </c>
    </row>
    <row r="1310" ht="15" spans="1:22">
      <c r="A1310" s="65" t="s">
        <v>2751</v>
      </c>
      <c r="B1310" s="65" t="s">
        <v>68</v>
      </c>
      <c r="C1310" s="65" t="s">
        <v>35</v>
      </c>
      <c r="D1310" s="65" t="s">
        <v>3922</v>
      </c>
      <c r="E1310" s="65" t="s">
        <v>3923</v>
      </c>
      <c r="F1310" s="65" t="s">
        <v>1935</v>
      </c>
      <c r="G1310" s="65" t="s">
        <v>1935</v>
      </c>
      <c r="H1310" s="65" t="s">
        <v>72</v>
      </c>
      <c r="I1310" s="65" t="s">
        <v>1935</v>
      </c>
      <c r="J1310" s="65" t="s">
        <v>2659</v>
      </c>
      <c r="K1310" s="71">
        <v>44770</v>
      </c>
      <c r="L1310" s="65" t="s">
        <v>3648</v>
      </c>
      <c r="M1310" s="65" t="s">
        <v>2993</v>
      </c>
      <c r="N1310" s="65">
        <v>114000</v>
      </c>
      <c r="O1310" s="65" t="s">
        <v>1939</v>
      </c>
      <c r="P1310" s="65">
        <f>VLOOKUP(D1310,资产包数据!B:G,5,0)</f>
        <v>60</v>
      </c>
      <c r="Q1310" s="65">
        <v>2530</v>
      </c>
      <c r="R1310" s="65"/>
      <c r="S1310" s="65">
        <v>5060</v>
      </c>
      <c r="T1310" s="65">
        <v>5060</v>
      </c>
      <c r="U1310" s="65">
        <f>VLOOKUP(D1310,资产包数据!B:N,13,0)</f>
        <v>78.02</v>
      </c>
      <c r="V1310" s="65" t="s">
        <v>3924</v>
      </c>
    </row>
    <row r="1311" ht="15" spans="1:22">
      <c r="A1311" s="65" t="s">
        <v>2419</v>
      </c>
      <c r="B1311" s="65" t="s">
        <v>68</v>
      </c>
      <c r="C1311" s="65" t="s">
        <v>35</v>
      </c>
      <c r="D1311" s="65" t="s">
        <v>3925</v>
      </c>
      <c r="E1311" s="65" t="s">
        <v>3926</v>
      </c>
      <c r="F1311" s="65" t="s">
        <v>2422</v>
      </c>
      <c r="G1311" s="65" t="s">
        <v>2422</v>
      </c>
      <c r="H1311" s="65" t="s">
        <v>72</v>
      </c>
      <c r="I1311" s="65" t="s">
        <v>2422</v>
      </c>
      <c r="J1311" s="65" t="s">
        <v>3016</v>
      </c>
      <c r="K1311" s="71">
        <v>44785</v>
      </c>
      <c r="L1311" s="65" t="s">
        <v>2992</v>
      </c>
      <c r="M1311" s="65" t="s">
        <v>2993</v>
      </c>
      <c r="N1311" s="65">
        <v>114000</v>
      </c>
      <c r="O1311" s="65" t="s">
        <v>1939</v>
      </c>
      <c r="P1311" s="65">
        <f>VLOOKUP(D1311,资产包数据!B:G,5,0)</f>
        <v>60</v>
      </c>
      <c r="Q1311" s="65">
        <v>2530</v>
      </c>
      <c r="R1311" s="65"/>
      <c r="S1311" s="65">
        <v>2530</v>
      </c>
      <c r="T1311" s="65">
        <v>2530</v>
      </c>
      <c r="U1311" s="65">
        <f>VLOOKUP(D1311,资产包数据!B:N,13,0)</f>
        <v>78.02</v>
      </c>
      <c r="V1311" s="65" t="s">
        <v>3927</v>
      </c>
    </row>
    <row r="1312" ht="15" spans="1:22">
      <c r="A1312" s="65" t="s">
        <v>2419</v>
      </c>
      <c r="B1312" s="65" t="s">
        <v>68</v>
      </c>
      <c r="C1312" s="65" t="s">
        <v>35</v>
      </c>
      <c r="D1312" s="65" t="s">
        <v>3928</v>
      </c>
      <c r="E1312" s="65" t="s">
        <v>3929</v>
      </c>
      <c r="F1312" s="65" t="s">
        <v>2422</v>
      </c>
      <c r="G1312" s="65" t="s">
        <v>2422</v>
      </c>
      <c r="H1312" s="65" t="s">
        <v>72</v>
      </c>
      <c r="I1312" s="65" t="s">
        <v>2422</v>
      </c>
      <c r="J1312" s="65" t="s">
        <v>3930</v>
      </c>
      <c r="K1312" s="71">
        <v>44790</v>
      </c>
      <c r="L1312" s="65" t="s">
        <v>2992</v>
      </c>
      <c r="M1312" s="65" t="s">
        <v>2993</v>
      </c>
      <c r="N1312" s="65">
        <v>114000</v>
      </c>
      <c r="O1312" s="65" t="s">
        <v>1939</v>
      </c>
      <c r="P1312" s="65">
        <f>VLOOKUP(D1312,资产包数据!B:G,5,0)</f>
        <v>60</v>
      </c>
      <c r="Q1312" s="65">
        <v>2530</v>
      </c>
      <c r="R1312" s="65"/>
      <c r="S1312" s="65">
        <v>2530</v>
      </c>
      <c r="T1312" s="65">
        <v>2530</v>
      </c>
      <c r="U1312" s="65">
        <f>VLOOKUP(D1312,资产包数据!B:N,13,0)</f>
        <v>78.02</v>
      </c>
      <c r="V1312" s="65" t="s">
        <v>3931</v>
      </c>
    </row>
    <row r="1313" ht="15" spans="1:22">
      <c r="A1313" s="65" t="s">
        <v>2419</v>
      </c>
      <c r="B1313" s="65" t="s">
        <v>68</v>
      </c>
      <c r="C1313" s="65" t="s">
        <v>35</v>
      </c>
      <c r="D1313" s="65" t="s">
        <v>3932</v>
      </c>
      <c r="E1313" s="65" t="s">
        <v>3933</v>
      </c>
      <c r="F1313" s="65" t="s">
        <v>2422</v>
      </c>
      <c r="G1313" s="65" t="s">
        <v>2422</v>
      </c>
      <c r="H1313" s="65" t="s">
        <v>72</v>
      </c>
      <c r="I1313" s="65" t="s">
        <v>2422</v>
      </c>
      <c r="J1313" s="65" t="s">
        <v>2991</v>
      </c>
      <c r="K1313" s="71">
        <v>44775</v>
      </c>
      <c r="L1313" s="65" t="s">
        <v>2992</v>
      </c>
      <c r="M1313" s="65" t="s">
        <v>2993</v>
      </c>
      <c r="N1313" s="65">
        <v>114000</v>
      </c>
      <c r="O1313" s="65" t="s">
        <v>1939</v>
      </c>
      <c r="P1313" s="65">
        <f>VLOOKUP(D1313,资产包数据!B:G,5,0)</f>
        <v>60</v>
      </c>
      <c r="Q1313" s="65">
        <v>2530</v>
      </c>
      <c r="R1313" s="65"/>
      <c r="S1313" s="65">
        <v>2530</v>
      </c>
      <c r="T1313" s="65">
        <v>2530</v>
      </c>
      <c r="U1313" s="65">
        <f>VLOOKUP(D1313,资产包数据!B:N,13,0)</f>
        <v>78.02</v>
      </c>
      <c r="V1313" s="65" t="s">
        <v>3934</v>
      </c>
    </row>
    <row r="1314" ht="15" spans="1:22">
      <c r="A1314" s="65" t="s">
        <v>2419</v>
      </c>
      <c r="B1314" s="65" t="s">
        <v>68</v>
      </c>
      <c r="C1314" s="65" t="s">
        <v>35</v>
      </c>
      <c r="D1314" s="65" t="s">
        <v>3935</v>
      </c>
      <c r="E1314" s="65" t="s">
        <v>3936</v>
      </c>
      <c r="F1314" s="65" t="s">
        <v>2422</v>
      </c>
      <c r="G1314" s="65" t="s">
        <v>2422</v>
      </c>
      <c r="H1314" s="65" t="s">
        <v>72</v>
      </c>
      <c r="I1314" s="65" t="s">
        <v>2422</v>
      </c>
      <c r="J1314" s="65" t="s">
        <v>3005</v>
      </c>
      <c r="K1314" s="71">
        <v>44778</v>
      </c>
      <c r="L1314" s="65" t="s">
        <v>2992</v>
      </c>
      <c r="M1314" s="65" t="s">
        <v>2993</v>
      </c>
      <c r="N1314" s="65">
        <v>114000</v>
      </c>
      <c r="O1314" s="65" t="s">
        <v>1939</v>
      </c>
      <c r="P1314" s="65">
        <f>VLOOKUP(D1314,资产包数据!B:G,5,0)</f>
        <v>60</v>
      </c>
      <c r="Q1314" s="65">
        <v>2530</v>
      </c>
      <c r="R1314" s="65"/>
      <c r="S1314" s="65">
        <v>2530</v>
      </c>
      <c r="T1314" s="65">
        <v>2530</v>
      </c>
      <c r="U1314" s="65">
        <f>VLOOKUP(D1314,资产包数据!B:N,13,0)</f>
        <v>78.02</v>
      </c>
      <c r="V1314" s="65" t="s">
        <v>3937</v>
      </c>
    </row>
    <row r="1315" ht="15" spans="1:22">
      <c r="A1315" s="65" t="s">
        <v>2419</v>
      </c>
      <c r="B1315" s="65" t="s">
        <v>68</v>
      </c>
      <c r="C1315" s="65" t="s">
        <v>35</v>
      </c>
      <c r="D1315" s="65" t="s">
        <v>3938</v>
      </c>
      <c r="E1315" s="65" t="s">
        <v>3939</v>
      </c>
      <c r="F1315" s="65" t="s">
        <v>2422</v>
      </c>
      <c r="G1315" s="65" t="s">
        <v>2422</v>
      </c>
      <c r="H1315" s="65" t="s">
        <v>72</v>
      </c>
      <c r="I1315" s="65" t="s">
        <v>2422</v>
      </c>
      <c r="J1315" s="65" t="s">
        <v>2997</v>
      </c>
      <c r="K1315" s="71">
        <v>44782</v>
      </c>
      <c r="L1315" s="65" t="s">
        <v>2992</v>
      </c>
      <c r="M1315" s="65" t="s">
        <v>2993</v>
      </c>
      <c r="N1315" s="65">
        <v>114000</v>
      </c>
      <c r="O1315" s="65" t="s">
        <v>1939</v>
      </c>
      <c r="P1315" s="65">
        <f>VLOOKUP(D1315,资产包数据!B:G,5,0)</f>
        <v>60</v>
      </c>
      <c r="Q1315" s="65">
        <v>2530</v>
      </c>
      <c r="R1315" s="65"/>
      <c r="S1315" s="65">
        <v>2530</v>
      </c>
      <c r="T1315" s="65">
        <v>2530</v>
      </c>
      <c r="U1315" s="65">
        <f>VLOOKUP(D1315,资产包数据!B:N,13,0)</f>
        <v>78.02</v>
      </c>
      <c r="V1315" s="65" t="s">
        <v>3940</v>
      </c>
    </row>
    <row r="1316" ht="15" spans="1:22">
      <c r="A1316" s="65" t="s">
        <v>2419</v>
      </c>
      <c r="B1316" s="65" t="s">
        <v>68</v>
      </c>
      <c r="C1316" s="65" t="s">
        <v>35</v>
      </c>
      <c r="D1316" s="65" t="s">
        <v>3941</v>
      </c>
      <c r="E1316" s="65" t="s">
        <v>3942</v>
      </c>
      <c r="F1316" s="65" t="s">
        <v>2422</v>
      </c>
      <c r="G1316" s="65" t="s">
        <v>2422</v>
      </c>
      <c r="H1316" s="65" t="s">
        <v>72</v>
      </c>
      <c r="I1316" s="65" t="s">
        <v>2422</v>
      </c>
      <c r="J1316" s="65" t="s">
        <v>3005</v>
      </c>
      <c r="K1316" s="71">
        <v>44778</v>
      </c>
      <c r="L1316" s="65" t="s">
        <v>2992</v>
      </c>
      <c r="M1316" s="65" t="s">
        <v>2993</v>
      </c>
      <c r="N1316" s="65">
        <v>114000</v>
      </c>
      <c r="O1316" s="65" t="s">
        <v>1939</v>
      </c>
      <c r="P1316" s="65">
        <f>VLOOKUP(D1316,资产包数据!B:G,5,0)</f>
        <v>60</v>
      </c>
      <c r="Q1316" s="65">
        <v>2530</v>
      </c>
      <c r="R1316" s="65"/>
      <c r="S1316" s="65">
        <v>2530</v>
      </c>
      <c r="T1316" s="65">
        <v>2530</v>
      </c>
      <c r="U1316" s="65">
        <f>VLOOKUP(D1316,资产包数据!B:N,13,0)</f>
        <v>78.02</v>
      </c>
      <c r="V1316" s="65" t="s">
        <v>3943</v>
      </c>
    </row>
    <row r="1317" ht="15" spans="1:22">
      <c r="A1317" s="65" t="s">
        <v>2419</v>
      </c>
      <c r="B1317" s="65" t="s">
        <v>68</v>
      </c>
      <c r="C1317" s="65" t="s">
        <v>35</v>
      </c>
      <c r="D1317" s="65" t="s">
        <v>3944</v>
      </c>
      <c r="E1317" s="65" t="s">
        <v>3945</v>
      </c>
      <c r="F1317" s="65" t="s">
        <v>2422</v>
      </c>
      <c r="G1317" s="65" t="s">
        <v>2422</v>
      </c>
      <c r="H1317" s="65" t="s">
        <v>72</v>
      </c>
      <c r="I1317" s="65" t="s">
        <v>2422</v>
      </c>
      <c r="J1317" s="65" t="s">
        <v>3001</v>
      </c>
      <c r="K1317" s="71">
        <v>44789</v>
      </c>
      <c r="L1317" s="65" t="s">
        <v>2992</v>
      </c>
      <c r="M1317" s="65" t="s">
        <v>2993</v>
      </c>
      <c r="N1317" s="65">
        <v>114000</v>
      </c>
      <c r="O1317" s="65" t="s">
        <v>1939</v>
      </c>
      <c r="P1317" s="65">
        <f>VLOOKUP(D1317,资产包数据!B:G,5,0)</f>
        <v>60</v>
      </c>
      <c r="Q1317" s="65">
        <v>2530</v>
      </c>
      <c r="R1317" s="65"/>
      <c r="S1317" s="65">
        <v>2530</v>
      </c>
      <c r="T1317" s="65">
        <v>2530</v>
      </c>
      <c r="U1317" s="65">
        <f>VLOOKUP(D1317,资产包数据!B:N,13,0)</f>
        <v>78.02</v>
      </c>
      <c r="V1317" s="65" t="s">
        <v>3946</v>
      </c>
    </row>
    <row r="1318" ht="15" spans="1:22">
      <c r="A1318" s="65" t="s">
        <v>2419</v>
      </c>
      <c r="B1318" s="65" t="s">
        <v>68</v>
      </c>
      <c r="C1318" s="65" t="s">
        <v>35</v>
      </c>
      <c r="D1318" s="65" t="s">
        <v>3947</v>
      </c>
      <c r="E1318" s="65" t="s">
        <v>3948</v>
      </c>
      <c r="F1318" s="65" t="s">
        <v>2422</v>
      </c>
      <c r="G1318" s="65" t="s">
        <v>2422</v>
      </c>
      <c r="H1318" s="65" t="s">
        <v>72</v>
      </c>
      <c r="I1318" s="65" t="s">
        <v>2422</v>
      </c>
      <c r="J1318" s="65" t="s">
        <v>3930</v>
      </c>
      <c r="K1318" s="71">
        <v>44790</v>
      </c>
      <c r="L1318" s="65" t="s">
        <v>2992</v>
      </c>
      <c r="M1318" s="65" t="s">
        <v>2993</v>
      </c>
      <c r="N1318" s="65">
        <v>114000</v>
      </c>
      <c r="O1318" s="65" t="s">
        <v>1939</v>
      </c>
      <c r="P1318" s="65">
        <f>VLOOKUP(D1318,资产包数据!B:G,5,0)</f>
        <v>60</v>
      </c>
      <c r="Q1318" s="65">
        <v>2530</v>
      </c>
      <c r="R1318" s="65"/>
      <c r="S1318" s="65">
        <v>2530</v>
      </c>
      <c r="T1318" s="65">
        <v>2530</v>
      </c>
      <c r="U1318" s="65">
        <f>VLOOKUP(D1318,资产包数据!B:N,13,0)</f>
        <v>78.02</v>
      </c>
      <c r="V1318" s="65" t="s">
        <v>3949</v>
      </c>
    </row>
    <row r="1319" ht="15" spans="1:22">
      <c r="A1319" s="65" t="s">
        <v>2419</v>
      </c>
      <c r="B1319" s="65" t="s">
        <v>68</v>
      </c>
      <c r="C1319" s="65" t="s">
        <v>35</v>
      </c>
      <c r="D1319" s="65" t="s">
        <v>3950</v>
      </c>
      <c r="E1319" s="65" t="s">
        <v>3951</v>
      </c>
      <c r="F1319" s="65" t="s">
        <v>2422</v>
      </c>
      <c r="G1319" s="65" t="s">
        <v>2422</v>
      </c>
      <c r="H1319" s="65" t="s">
        <v>72</v>
      </c>
      <c r="I1319" s="65" t="s">
        <v>2422</v>
      </c>
      <c r="J1319" s="65" t="s">
        <v>2997</v>
      </c>
      <c r="K1319" s="71">
        <v>44782</v>
      </c>
      <c r="L1319" s="65" t="s">
        <v>2992</v>
      </c>
      <c r="M1319" s="65" t="s">
        <v>2993</v>
      </c>
      <c r="N1319" s="65">
        <v>114000</v>
      </c>
      <c r="O1319" s="65" t="s">
        <v>1939</v>
      </c>
      <c r="P1319" s="65">
        <f>VLOOKUP(D1319,资产包数据!B:G,5,0)</f>
        <v>60</v>
      </c>
      <c r="Q1319" s="65">
        <v>2530</v>
      </c>
      <c r="R1319" s="65"/>
      <c r="S1319" s="65">
        <v>2530</v>
      </c>
      <c r="T1319" s="65">
        <v>2530</v>
      </c>
      <c r="U1319" s="65">
        <f>VLOOKUP(D1319,资产包数据!B:N,13,0)</f>
        <v>78.02</v>
      </c>
      <c r="V1319" s="65" t="s">
        <v>3952</v>
      </c>
    </row>
    <row r="1320" ht="15" spans="1:22">
      <c r="A1320" s="65" t="s">
        <v>2419</v>
      </c>
      <c r="B1320" s="65" t="s">
        <v>68</v>
      </c>
      <c r="C1320" s="65" t="s">
        <v>35</v>
      </c>
      <c r="D1320" s="65" t="s">
        <v>3953</v>
      </c>
      <c r="E1320" s="65" t="s">
        <v>3954</v>
      </c>
      <c r="F1320" s="65" t="s">
        <v>2422</v>
      </c>
      <c r="G1320" s="65" t="s">
        <v>2422</v>
      </c>
      <c r="H1320" s="65" t="s">
        <v>72</v>
      </c>
      <c r="I1320" s="65" t="s">
        <v>2422</v>
      </c>
      <c r="J1320" s="65" t="s">
        <v>3016</v>
      </c>
      <c r="K1320" s="71">
        <v>44785</v>
      </c>
      <c r="L1320" s="65" t="s">
        <v>2992</v>
      </c>
      <c r="M1320" s="65" t="s">
        <v>2993</v>
      </c>
      <c r="N1320" s="65">
        <v>114000</v>
      </c>
      <c r="O1320" s="65" t="s">
        <v>1939</v>
      </c>
      <c r="P1320" s="65">
        <f>VLOOKUP(D1320,资产包数据!B:G,5,0)</f>
        <v>60</v>
      </c>
      <c r="Q1320" s="65">
        <v>2530</v>
      </c>
      <c r="R1320" s="65"/>
      <c r="S1320" s="65">
        <v>2530</v>
      </c>
      <c r="T1320" s="65">
        <v>2530</v>
      </c>
      <c r="U1320" s="65">
        <f>VLOOKUP(D1320,资产包数据!B:N,13,0)</f>
        <v>78.02</v>
      </c>
      <c r="V1320" s="65" t="s">
        <v>3955</v>
      </c>
    </row>
    <row r="1321" ht="15" spans="1:22">
      <c r="A1321" s="65" t="s">
        <v>2419</v>
      </c>
      <c r="B1321" s="65" t="s">
        <v>68</v>
      </c>
      <c r="C1321" s="65" t="s">
        <v>35</v>
      </c>
      <c r="D1321" s="65" t="s">
        <v>3956</v>
      </c>
      <c r="E1321" s="65" t="s">
        <v>3957</v>
      </c>
      <c r="F1321" s="65" t="s">
        <v>2422</v>
      </c>
      <c r="G1321" s="65" t="s">
        <v>2422</v>
      </c>
      <c r="H1321" s="65" t="s">
        <v>72</v>
      </c>
      <c r="I1321" s="65" t="s">
        <v>2422</v>
      </c>
      <c r="J1321" s="65" t="s">
        <v>3016</v>
      </c>
      <c r="K1321" s="71">
        <v>44785</v>
      </c>
      <c r="L1321" s="65" t="s">
        <v>2992</v>
      </c>
      <c r="M1321" s="65" t="s">
        <v>2993</v>
      </c>
      <c r="N1321" s="65">
        <v>114000</v>
      </c>
      <c r="O1321" s="65" t="s">
        <v>1939</v>
      </c>
      <c r="P1321" s="65">
        <f>VLOOKUP(D1321,资产包数据!B:G,5,0)</f>
        <v>60</v>
      </c>
      <c r="Q1321" s="65">
        <v>2530</v>
      </c>
      <c r="R1321" s="65"/>
      <c r="S1321" s="65">
        <v>2530</v>
      </c>
      <c r="T1321" s="65">
        <v>2530</v>
      </c>
      <c r="U1321" s="65">
        <f>VLOOKUP(D1321,资产包数据!B:N,13,0)</f>
        <v>78.02</v>
      </c>
      <c r="V1321" s="65" t="s">
        <v>3958</v>
      </c>
    </row>
    <row r="1322" ht="15" spans="1:22">
      <c r="A1322" s="65" t="s">
        <v>2419</v>
      </c>
      <c r="B1322" s="65" t="s">
        <v>68</v>
      </c>
      <c r="C1322" s="65" t="s">
        <v>35</v>
      </c>
      <c r="D1322" s="65" t="s">
        <v>3959</v>
      </c>
      <c r="E1322" s="65" t="s">
        <v>3960</v>
      </c>
      <c r="F1322" s="65" t="s">
        <v>2422</v>
      </c>
      <c r="G1322" s="65" t="s">
        <v>2422</v>
      </c>
      <c r="H1322" s="65" t="s">
        <v>72</v>
      </c>
      <c r="I1322" s="65" t="s">
        <v>2422</v>
      </c>
      <c r="J1322" s="65" t="s">
        <v>2997</v>
      </c>
      <c r="K1322" s="71">
        <v>44782</v>
      </c>
      <c r="L1322" s="65" t="s">
        <v>2992</v>
      </c>
      <c r="M1322" s="65" t="s">
        <v>2993</v>
      </c>
      <c r="N1322" s="65">
        <v>114000</v>
      </c>
      <c r="O1322" s="65" t="s">
        <v>1939</v>
      </c>
      <c r="P1322" s="65">
        <f>VLOOKUP(D1322,资产包数据!B:G,5,0)</f>
        <v>60</v>
      </c>
      <c r="Q1322" s="65">
        <v>2530</v>
      </c>
      <c r="R1322" s="65"/>
      <c r="S1322" s="65">
        <v>2530</v>
      </c>
      <c r="T1322" s="65">
        <v>2530</v>
      </c>
      <c r="U1322" s="65">
        <f>VLOOKUP(D1322,资产包数据!B:N,13,0)</f>
        <v>78.02</v>
      </c>
      <c r="V1322" s="65" t="s">
        <v>3961</v>
      </c>
    </row>
    <row r="1323" ht="15" spans="1:22">
      <c r="A1323" s="65" t="s">
        <v>2419</v>
      </c>
      <c r="B1323" s="65" t="s">
        <v>68</v>
      </c>
      <c r="C1323" s="65" t="s">
        <v>35</v>
      </c>
      <c r="D1323" s="65" t="s">
        <v>3962</v>
      </c>
      <c r="E1323" s="65" t="s">
        <v>3963</v>
      </c>
      <c r="F1323" s="65" t="s">
        <v>2422</v>
      </c>
      <c r="G1323" s="65" t="s">
        <v>2422</v>
      </c>
      <c r="H1323" s="65" t="s">
        <v>72</v>
      </c>
      <c r="I1323" s="65" t="s">
        <v>2422</v>
      </c>
      <c r="J1323" s="65" t="s">
        <v>3016</v>
      </c>
      <c r="K1323" s="71">
        <v>44785</v>
      </c>
      <c r="L1323" s="65" t="s">
        <v>2992</v>
      </c>
      <c r="M1323" s="65" t="s">
        <v>2993</v>
      </c>
      <c r="N1323" s="65">
        <v>114000</v>
      </c>
      <c r="O1323" s="65" t="s">
        <v>1939</v>
      </c>
      <c r="P1323" s="65">
        <f>VLOOKUP(D1323,资产包数据!B:G,5,0)</f>
        <v>60</v>
      </c>
      <c r="Q1323" s="65">
        <v>2530</v>
      </c>
      <c r="R1323" s="65"/>
      <c r="S1323" s="65">
        <v>2530</v>
      </c>
      <c r="T1323" s="65">
        <v>2530</v>
      </c>
      <c r="U1323" s="65">
        <f>VLOOKUP(D1323,资产包数据!B:N,13,0)</f>
        <v>78.02</v>
      </c>
      <c r="V1323" s="65" t="s">
        <v>3964</v>
      </c>
    </row>
    <row r="1324" ht="15" spans="1:22">
      <c r="A1324" s="65" t="s">
        <v>1118</v>
      </c>
      <c r="B1324" s="65" t="s">
        <v>68</v>
      </c>
      <c r="C1324" s="65" t="s">
        <v>35</v>
      </c>
      <c r="D1324" s="65" t="s">
        <v>3965</v>
      </c>
      <c r="E1324" s="65" t="s">
        <v>3966</v>
      </c>
      <c r="F1324" s="65" t="s">
        <v>2041</v>
      </c>
      <c r="G1324" s="65" t="s">
        <v>2041</v>
      </c>
      <c r="H1324" s="65" t="s">
        <v>104</v>
      </c>
      <c r="I1324" s="65" t="s">
        <v>2041</v>
      </c>
      <c r="J1324" s="65" t="s">
        <v>3967</v>
      </c>
      <c r="K1324" s="71">
        <v>44809</v>
      </c>
      <c r="L1324" s="65" t="s">
        <v>3968</v>
      </c>
      <c r="M1324" s="65" t="s">
        <v>2993</v>
      </c>
      <c r="N1324" s="65">
        <v>117000</v>
      </c>
      <c r="O1324" s="65" t="s">
        <v>1939</v>
      </c>
      <c r="P1324" s="65">
        <f>VLOOKUP(D1324,资产包数据!B:G,5,0)</f>
        <v>60</v>
      </c>
      <c r="Q1324" s="65">
        <v>2590</v>
      </c>
      <c r="R1324" s="65"/>
      <c r="S1324" s="65"/>
      <c r="T1324" s="65"/>
      <c r="U1324" s="65">
        <f>VLOOKUP(D1324,资产包数据!B:N,13,0)</f>
        <v>73.66</v>
      </c>
      <c r="V1324" s="65" t="s">
        <v>3969</v>
      </c>
    </row>
    <row r="1325" ht="15" spans="1:22">
      <c r="A1325" s="65" t="s">
        <v>1118</v>
      </c>
      <c r="B1325" s="65" t="s">
        <v>68</v>
      </c>
      <c r="C1325" s="65" t="s">
        <v>35</v>
      </c>
      <c r="D1325" s="65" t="s">
        <v>3970</v>
      </c>
      <c r="E1325" s="65" t="s">
        <v>3971</v>
      </c>
      <c r="F1325" s="65" t="s">
        <v>2041</v>
      </c>
      <c r="G1325" s="65" t="s">
        <v>2041</v>
      </c>
      <c r="H1325" s="65" t="s">
        <v>104</v>
      </c>
      <c r="I1325" s="65" t="s">
        <v>2041</v>
      </c>
      <c r="J1325" s="65" t="s">
        <v>3972</v>
      </c>
      <c r="K1325" s="71">
        <v>44727</v>
      </c>
      <c r="L1325" s="65" t="s">
        <v>3968</v>
      </c>
      <c r="M1325" s="65" t="s">
        <v>2993</v>
      </c>
      <c r="N1325" s="65">
        <v>117000</v>
      </c>
      <c r="O1325" s="65" t="s">
        <v>1939</v>
      </c>
      <c r="P1325" s="65">
        <f>VLOOKUP(D1325,资产包数据!B:G,5,0)</f>
        <v>60</v>
      </c>
      <c r="Q1325" s="65">
        <v>2590</v>
      </c>
      <c r="R1325" s="65"/>
      <c r="S1325" s="65">
        <v>7770</v>
      </c>
      <c r="T1325" s="65">
        <v>7770</v>
      </c>
      <c r="U1325" s="65">
        <f>VLOOKUP(D1325,资产包数据!B:N,13,0)</f>
        <v>73.66</v>
      </c>
      <c r="V1325" s="65" t="s">
        <v>3973</v>
      </c>
    </row>
    <row r="1326" ht="15" spans="1:22">
      <c r="A1326" s="65" t="s">
        <v>1118</v>
      </c>
      <c r="B1326" s="65" t="s">
        <v>68</v>
      </c>
      <c r="C1326" s="65" t="s">
        <v>35</v>
      </c>
      <c r="D1326" s="65" t="s">
        <v>3974</v>
      </c>
      <c r="E1326" s="65" t="s">
        <v>3975</v>
      </c>
      <c r="F1326" s="65" t="s">
        <v>2041</v>
      </c>
      <c r="G1326" s="65" t="s">
        <v>2041</v>
      </c>
      <c r="H1326" s="65" t="s">
        <v>104</v>
      </c>
      <c r="I1326" s="65" t="s">
        <v>2041</v>
      </c>
      <c r="J1326" s="65" t="s">
        <v>3976</v>
      </c>
      <c r="K1326" s="71">
        <v>44767</v>
      </c>
      <c r="L1326" s="65" t="s">
        <v>3968</v>
      </c>
      <c r="M1326" s="65" t="s">
        <v>2993</v>
      </c>
      <c r="N1326" s="65">
        <v>117000</v>
      </c>
      <c r="O1326" s="65" t="s">
        <v>1939</v>
      </c>
      <c r="P1326" s="65">
        <f>VLOOKUP(D1326,资产包数据!B:G,5,0)</f>
        <v>60</v>
      </c>
      <c r="Q1326" s="65">
        <v>2590</v>
      </c>
      <c r="R1326" s="65"/>
      <c r="S1326" s="65">
        <v>5180</v>
      </c>
      <c r="T1326" s="65">
        <v>5180</v>
      </c>
      <c r="U1326" s="65">
        <f>VLOOKUP(D1326,资产包数据!B:N,13,0)</f>
        <v>73.66</v>
      </c>
      <c r="V1326" s="65" t="s">
        <v>3977</v>
      </c>
    </row>
    <row r="1327" ht="15" spans="1:22">
      <c r="A1327" s="65" t="s">
        <v>1118</v>
      </c>
      <c r="B1327" s="65" t="s">
        <v>68</v>
      </c>
      <c r="C1327" s="65" t="s">
        <v>35</v>
      </c>
      <c r="D1327" s="65" t="s">
        <v>3978</v>
      </c>
      <c r="E1327" s="65" t="s">
        <v>3979</v>
      </c>
      <c r="F1327" s="65" t="s">
        <v>2041</v>
      </c>
      <c r="G1327" s="65" t="s">
        <v>2041</v>
      </c>
      <c r="H1327" s="65" t="s">
        <v>104</v>
      </c>
      <c r="I1327" s="65" t="s">
        <v>2041</v>
      </c>
      <c r="J1327" s="65" t="s">
        <v>3972</v>
      </c>
      <c r="K1327" s="71">
        <v>44727</v>
      </c>
      <c r="L1327" s="65" t="s">
        <v>3968</v>
      </c>
      <c r="M1327" s="65" t="s">
        <v>2993</v>
      </c>
      <c r="N1327" s="65">
        <v>117000</v>
      </c>
      <c r="O1327" s="65" t="s">
        <v>1939</v>
      </c>
      <c r="P1327" s="65">
        <f>VLOOKUP(D1327,资产包数据!B:G,5,0)</f>
        <v>60</v>
      </c>
      <c r="Q1327" s="65">
        <v>2590</v>
      </c>
      <c r="R1327" s="65"/>
      <c r="S1327" s="65">
        <v>7770</v>
      </c>
      <c r="T1327" s="65">
        <v>7770</v>
      </c>
      <c r="U1327" s="65">
        <f>VLOOKUP(D1327,资产包数据!B:N,13,0)</f>
        <v>73.66</v>
      </c>
      <c r="V1327" s="65" t="s">
        <v>3980</v>
      </c>
    </row>
    <row r="1328" ht="15" spans="1:22">
      <c r="A1328" s="65" t="s">
        <v>178</v>
      </c>
      <c r="B1328" s="65" t="s">
        <v>110</v>
      </c>
      <c r="C1328" s="65" t="s">
        <v>35</v>
      </c>
      <c r="D1328" s="65" t="s">
        <v>3981</v>
      </c>
      <c r="E1328" s="65"/>
      <c r="F1328" s="65"/>
      <c r="G1328" s="65" t="s">
        <v>1935</v>
      </c>
      <c r="H1328" s="65"/>
      <c r="I1328" s="65"/>
      <c r="J1328" s="65"/>
      <c r="K1328" s="65"/>
      <c r="L1328" s="65" t="s">
        <v>3982</v>
      </c>
      <c r="M1328" s="65" t="s">
        <v>2238</v>
      </c>
      <c r="N1328" s="65">
        <v>117000</v>
      </c>
      <c r="O1328" s="65" t="s">
        <v>1939</v>
      </c>
      <c r="P1328" s="65">
        <f>VLOOKUP(D1328,资产包数据!B:G,5,0)</f>
        <v>60</v>
      </c>
      <c r="Q1328" s="65"/>
      <c r="R1328" s="65"/>
      <c r="S1328" s="65"/>
      <c r="T1328" s="65"/>
      <c r="U1328" s="65">
        <f>VLOOKUP(D1328,资产包数据!B:N,13,0)</f>
        <v>101.19</v>
      </c>
      <c r="V1328" s="65"/>
    </row>
    <row r="1329" ht="15" spans="1:22">
      <c r="A1329" s="65" t="s">
        <v>178</v>
      </c>
      <c r="B1329" s="65" t="s">
        <v>110</v>
      </c>
      <c r="C1329" s="65" t="s">
        <v>35</v>
      </c>
      <c r="D1329" s="65" t="s">
        <v>3983</v>
      </c>
      <c r="E1329" s="65"/>
      <c r="F1329" s="65"/>
      <c r="G1329" s="65" t="s">
        <v>1935</v>
      </c>
      <c r="H1329" s="65"/>
      <c r="I1329" s="65"/>
      <c r="J1329" s="65"/>
      <c r="K1329" s="65"/>
      <c r="L1329" s="65" t="s">
        <v>3982</v>
      </c>
      <c r="M1329" s="65" t="s">
        <v>2238</v>
      </c>
      <c r="N1329" s="65">
        <v>117000</v>
      </c>
      <c r="O1329" s="65" t="s">
        <v>1939</v>
      </c>
      <c r="P1329" s="65">
        <f>VLOOKUP(D1329,资产包数据!B:G,5,0)</f>
        <v>60</v>
      </c>
      <c r="Q1329" s="65"/>
      <c r="R1329" s="65"/>
      <c r="S1329" s="65"/>
      <c r="T1329" s="65"/>
      <c r="U1329" s="65">
        <f>VLOOKUP(D1329,资产包数据!B:N,13,0)</f>
        <v>101.19</v>
      </c>
      <c r="V1329" s="65"/>
    </row>
    <row r="1330" ht="15" spans="1:22">
      <c r="A1330" s="65" t="s">
        <v>178</v>
      </c>
      <c r="B1330" s="65" t="s">
        <v>110</v>
      </c>
      <c r="C1330" s="65" t="s">
        <v>35</v>
      </c>
      <c r="D1330" s="65" t="s">
        <v>3984</v>
      </c>
      <c r="E1330" s="65"/>
      <c r="F1330" s="65"/>
      <c r="G1330" s="65" t="s">
        <v>1935</v>
      </c>
      <c r="H1330" s="65"/>
      <c r="I1330" s="65"/>
      <c r="J1330" s="65"/>
      <c r="K1330" s="65"/>
      <c r="L1330" s="65" t="s">
        <v>3982</v>
      </c>
      <c r="M1330" s="65" t="s">
        <v>2238</v>
      </c>
      <c r="N1330" s="65">
        <v>117000</v>
      </c>
      <c r="O1330" s="65" t="s">
        <v>1939</v>
      </c>
      <c r="P1330" s="65">
        <f>VLOOKUP(D1330,资产包数据!B:G,5,0)</f>
        <v>60</v>
      </c>
      <c r="Q1330" s="65"/>
      <c r="R1330" s="65"/>
      <c r="S1330" s="65"/>
      <c r="T1330" s="65"/>
      <c r="U1330" s="65">
        <f>VLOOKUP(D1330,资产包数据!B:N,13,0)</f>
        <v>101.19</v>
      </c>
      <c r="V1330" s="65"/>
    </row>
    <row r="1331" ht="15" spans="1:22">
      <c r="A1331" s="65" t="s">
        <v>178</v>
      </c>
      <c r="B1331" s="65" t="s">
        <v>110</v>
      </c>
      <c r="C1331" s="65" t="s">
        <v>35</v>
      </c>
      <c r="D1331" s="65" t="s">
        <v>3985</v>
      </c>
      <c r="E1331" s="65"/>
      <c r="F1331" s="65"/>
      <c r="G1331" s="65" t="s">
        <v>1935</v>
      </c>
      <c r="H1331" s="65"/>
      <c r="I1331" s="65"/>
      <c r="J1331" s="65"/>
      <c r="K1331" s="65"/>
      <c r="L1331" s="65" t="s">
        <v>3982</v>
      </c>
      <c r="M1331" s="65" t="s">
        <v>2238</v>
      </c>
      <c r="N1331" s="65">
        <v>117000</v>
      </c>
      <c r="O1331" s="65" t="s">
        <v>1939</v>
      </c>
      <c r="P1331" s="65">
        <f>VLOOKUP(D1331,资产包数据!B:G,5,0)</f>
        <v>60</v>
      </c>
      <c r="Q1331" s="65"/>
      <c r="R1331" s="65"/>
      <c r="S1331" s="65"/>
      <c r="T1331" s="65"/>
      <c r="U1331" s="65">
        <f>VLOOKUP(D1331,资产包数据!B:N,13,0)</f>
        <v>101.19</v>
      </c>
      <c r="V1331" s="65"/>
    </row>
    <row r="1332" ht="15" spans="1:22">
      <c r="A1332" s="65" t="s">
        <v>178</v>
      </c>
      <c r="B1332" s="65" t="s">
        <v>110</v>
      </c>
      <c r="C1332" s="65" t="s">
        <v>35</v>
      </c>
      <c r="D1332" s="65" t="s">
        <v>3986</v>
      </c>
      <c r="E1332" s="65"/>
      <c r="F1332" s="65"/>
      <c r="G1332" s="65" t="s">
        <v>1935</v>
      </c>
      <c r="H1332" s="65"/>
      <c r="I1332" s="65"/>
      <c r="J1332" s="65"/>
      <c r="K1332" s="65"/>
      <c r="L1332" s="65" t="s">
        <v>3648</v>
      </c>
      <c r="M1332" s="65" t="s">
        <v>2993</v>
      </c>
      <c r="N1332" s="65">
        <v>117000</v>
      </c>
      <c r="O1332" s="65" t="s">
        <v>1939</v>
      </c>
      <c r="P1332" s="65">
        <f>VLOOKUP(D1332,资产包数据!B:G,5,0)</f>
        <v>60</v>
      </c>
      <c r="Q1332" s="65"/>
      <c r="R1332" s="65"/>
      <c r="S1332" s="65"/>
      <c r="T1332" s="65"/>
      <c r="U1332" s="65">
        <f>VLOOKUP(D1332,资产包数据!B:N,13,0)</f>
        <v>73.66</v>
      </c>
      <c r="V1332" s="65"/>
    </row>
    <row r="1333" ht="15" spans="1:22">
      <c r="A1333" s="65" t="s">
        <v>178</v>
      </c>
      <c r="B1333" s="65" t="s">
        <v>110</v>
      </c>
      <c r="C1333" s="65" t="s">
        <v>35</v>
      </c>
      <c r="D1333" s="65" t="s">
        <v>3987</v>
      </c>
      <c r="E1333" s="65"/>
      <c r="F1333" s="65"/>
      <c r="G1333" s="65" t="s">
        <v>1935</v>
      </c>
      <c r="H1333" s="65"/>
      <c r="I1333" s="65"/>
      <c r="J1333" s="65"/>
      <c r="K1333" s="65"/>
      <c r="L1333" s="65" t="s">
        <v>3648</v>
      </c>
      <c r="M1333" s="65" t="s">
        <v>2993</v>
      </c>
      <c r="N1333" s="65">
        <v>117000</v>
      </c>
      <c r="O1333" s="65" t="s">
        <v>1939</v>
      </c>
      <c r="P1333" s="65">
        <f>VLOOKUP(D1333,资产包数据!B:G,5,0)</f>
        <v>60</v>
      </c>
      <c r="Q1333" s="65"/>
      <c r="R1333" s="65"/>
      <c r="S1333" s="65"/>
      <c r="T1333" s="65"/>
      <c r="U1333" s="65">
        <f>VLOOKUP(D1333,资产包数据!B:N,13,0)</f>
        <v>73.66</v>
      </c>
      <c r="V1333" s="65"/>
    </row>
    <row r="1334" ht="15" spans="1:22">
      <c r="A1334" s="65" t="s">
        <v>178</v>
      </c>
      <c r="B1334" s="65" t="s">
        <v>68</v>
      </c>
      <c r="C1334" s="65" t="s">
        <v>35</v>
      </c>
      <c r="D1334" s="65" t="s">
        <v>3988</v>
      </c>
      <c r="E1334" s="65" t="s">
        <v>3989</v>
      </c>
      <c r="F1334" s="65" t="s">
        <v>1935</v>
      </c>
      <c r="G1334" s="65" t="s">
        <v>1935</v>
      </c>
      <c r="H1334" s="65" t="s">
        <v>72</v>
      </c>
      <c r="I1334" s="65" t="s">
        <v>1935</v>
      </c>
      <c r="J1334" s="65" t="s">
        <v>3990</v>
      </c>
      <c r="K1334" s="71">
        <v>44789</v>
      </c>
      <c r="L1334" s="65" t="s">
        <v>3648</v>
      </c>
      <c r="M1334" s="65" t="s">
        <v>2993</v>
      </c>
      <c r="N1334" s="65">
        <v>117000</v>
      </c>
      <c r="O1334" s="65" t="s">
        <v>1939</v>
      </c>
      <c r="P1334" s="65">
        <f>VLOOKUP(D1334,资产包数据!B:G,5,0)</f>
        <v>60</v>
      </c>
      <c r="Q1334" s="65">
        <v>2590</v>
      </c>
      <c r="R1334" s="65"/>
      <c r="S1334" s="65">
        <v>2590</v>
      </c>
      <c r="T1334" s="65">
        <v>2590</v>
      </c>
      <c r="U1334" s="65">
        <f>VLOOKUP(D1334,资产包数据!B:N,13,0)</f>
        <v>73.66</v>
      </c>
      <c r="V1334" s="65" t="s">
        <v>3991</v>
      </c>
    </row>
    <row r="1335" ht="15" spans="1:22">
      <c r="A1335" s="65" t="s">
        <v>178</v>
      </c>
      <c r="B1335" s="65" t="s">
        <v>68</v>
      </c>
      <c r="C1335" s="65" t="s">
        <v>35</v>
      </c>
      <c r="D1335" s="65" t="s">
        <v>3992</v>
      </c>
      <c r="E1335" s="65" t="s">
        <v>3993</v>
      </c>
      <c r="F1335" s="65" t="s">
        <v>1935</v>
      </c>
      <c r="G1335" s="65" t="s">
        <v>1935</v>
      </c>
      <c r="H1335" s="65" t="s">
        <v>72</v>
      </c>
      <c r="I1335" s="65" t="s">
        <v>1935</v>
      </c>
      <c r="J1335" s="65" t="s">
        <v>3990</v>
      </c>
      <c r="K1335" s="71">
        <v>44789</v>
      </c>
      <c r="L1335" s="65" t="s">
        <v>3982</v>
      </c>
      <c r="M1335" s="65" t="s">
        <v>2238</v>
      </c>
      <c r="N1335" s="65">
        <v>117000</v>
      </c>
      <c r="O1335" s="65" t="s">
        <v>1939</v>
      </c>
      <c r="P1335" s="65">
        <f>VLOOKUP(D1335,资产包数据!B:G,5,0)</f>
        <v>60</v>
      </c>
      <c r="Q1335" s="65">
        <v>2590</v>
      </c>
      <c r="R1335" s="65"/>
      <c r="S1335" s="65">
        <v>2590</v>
      </c>
      <c r="T1335" s="65">
        <v>2590</v>
      </c>
      <c r="U1335" s="65">
        <f>VLOOKUP(D1335,资产包数据!B:N,13,0)</f>
        <v>101.19</v>
      </c>
      <c r="V1335" s="65" t="s">
        <v>1969</v>
      </c>
    </row>
    <row r="1336" ht="15" spans="1:22">
      <c r="A1336" s="65" t="s">
        <v>178</v>
      </c>
      <c r="B1336" s="65" t="s">
        <v>110</v>
      </c>
      <c r="C1336" s="65" t="s">
        <v>35</v>
      </c>
      <c r="D1336" s="65" t="s">
        <v>3994</v>
      </c>
      <c r="E1336" s="65"/>
      <c r="F1336" s="65"/>
      <c r="G1336" s="65" t="s">
        <v>1935</v>
      </c>
      <c r="H1336" s="65"/>
      <c r="I1336" s="65"/>
      <c r="J1336" s="65"/>
      <c r="K1336" s="65"/>
      <c r="L1336" s="65" t="s">
        <v>3995</v>
      </c>
      <c r="M1336" s="65" t="s">
        <v>2238</v>
      </c>
      <c r="N1336" s="65">
        <v>117000</v>
      </c>
      <c r="O1336" s="65" t="s">
        <v>1939</v>
      </c>
      <c r="P1336" s="65">
        <f>VLOOKUP(D1336,资产包数据!B:G,5,0)</f>
        <v>60</v>
      </c>
      <c r="Q1336" s="65"/>
      <c r="R1336" s="65"/>
      <c r="S1336" s="65"/>
      <c r="T1336" s="65"/>
      <c r="U1336" s="65">
        <f>VLOOKUP(D1336,资产包数据!B:N,13,0)</f>
        <v>101.19</v>
      </c>
      <c r="V1336" s="65"/>
    </row>
    <row r="1337" ht="15" spans="1:22">
      <c r="A1337" s="65" t="s">
        <v>178</v>
      </c>
      <c r="B1337" s="65" t="s">
        <v>68</v>
      </c>
      <c r="C1337" s="65" t="s">
        <v>35</v>
      </c>
      <c r="D1337" s="65" t="s">
        <v>3996</v>
      </c>
      <c r="E1337" s="65" t="s">
        <v>3997</v>
      </c>
      <c r="F1337" s="65" t="s">
        <v>1935</v>
      </c>
      <c r="G1337" s="65" t="s">
        <v>1935</v>
      </c>
      <c r="H1337" s="65" t="s">
        <v>72</v>
      </c>
      <c r="I1337" s="65" t="s">
        <v>1935</v>
      </c>
      <c r="J1337" s="65" t="s">
        <v>3990</v>
      </c>
      <c r="K1337" s="71">
        <v>44789</v>
      </c>
      <c r="L1337" s="65" t="s">
        <v>3648</v>
      </c>
      <c r="M1337" s="65" t="s">
        <v>2993</v>
      </c>
      <c r="N1337" s="65">
        <v>117000</v>
      </c>
      <c r="O1337" s="65" t="s">
        <v>1939</v>
      </c>
      <c r="P1337" s="65">
        <f>VLOOKUP(D1337,资产包数据!B:G,5,0)</f>
        <v>60</v>
      </c>
      <c r="Q1337" s="65">
        <v>2590</v>
      </c>
      <c r="R1337" s="65"/>
      <c r="S1337" s="65">
        <v>2590</v>
      </c>
      <c r="T1337" s="65">
        <v>2590</v>
      </c>
      <c r="U1337" s="65">
        <f>VLOOKUP(D1337,资产包数据!B:N,13,0)</f>
        <v>73.66</v>
      </c>
      <c r="V1337" s="65" t="s">
        <v>3998</v>
      </c>
    </row>
    <row r="1338" ht="15" spans="1:22">
      <c r="A1338" s="65" t="s">
        <v>2419</v>
      </c>
      <c r="B1338" s="65" t="s">
        <v>68</v>
      </c>
      <c r="C1338" s="65" t="s">
        <v>35</v>
      </c>
      <c r="D1338" s="65" t="s">
        <v>3999</v>
      </c>
      <c r="E1338" s="65" t="s">
        <v>4000</v>
      </c>
      <c r="F1338" s="65" t="s">
        <v>2422</v>
      </c>
      <c r="G1338" s="65" t="s">
        <v>2422</v>
      </c>
      <c r="H1338" s="65" t="s">
        <v>72</v>
      </c>
      <c r="I1338" s="65" t="s">
        <v>2422</v>
      </c>
      <c r="J1338" s="65" t="s">
        <v>4001</v>
      </c>
      <c r="K1338" s="71">
        <v>44798</v>
      </c>
      <c r="L1338" s="65" t="s">
        <v>2992</v>
      </c>
      <c r="M1338" s="65" t="s">
        <v>2993</v>
      </c>
      <c r="N1338" s="65">
        <v>117000</v>
      </c>
      <c r="O1338" s="65" t="s">
        <v>1939</v>
      </c>
      <c r="P1338" s="65">
        <f>VLOOKUP(D1338,资产包数据!B:G,5,0)</f>
        <v>60</v>
      </c>
      <c r="Q1338" s="65">
        <v>2590</v>
      </c>
      <c r="R1338" s="65"/>
      <c r="S1338" s="65">
        <v>2590</v>
      </c>
      <c r="T1338" s="65">
        <v>2590</v>
      </c>
      <c r="U1338" s="65">
        <f>VLOOKUP(D1338,资产包数据!B:N,13,0)</f>
        <v>73.66</v>
      </c>
      <c r="V1338" s="65" t="s">
        <v>4002</v>
      </c>
    </row>
    <row r="1339" ht="15" spans="1:22">
      <c r="A1339" s="65" t="s">
        <v>178</v>
      </c>
      <c r="B1339" s="65" t="s">
        <v>68</v>
      </c>
      <c r="C1339" s="65" t="s">
        <v>35</v>
      </c>
      <c r="D1339" s="65" t="s">
        <v>4003</v>
      </c>
      <c r="E1339" s="65" t="s">
        <v>4004</v>
      </c>
      <c r="F1339" s="65" t="s">
        <v>1935</v>
      </c>
      <c r="G1339" s="65" t="s">
        <v>1935</v>
      </c>
      <c r="H1339" s="65" t="s">
        <v>72</v>
      </c>
      <c r="I1339" s="65" t="s">
        <v>1935</v>
      </c>
      <c r="J1339" s="65" t="s">
        <v>4005</v>
      </c>
      <c r="K1339" s="71">
        <v>44767</v>
      </c>
      <c r="L1339" s="65" t="s">
        <v>3648</v>
      </c>
      <c r="M1339" s="65" t="s">
        <v>2993</v>
      </c>
      <c r="N1339" s="65">
        <v>117000</v>
      </c>
      <c r="O1339" s="65" t="s">
        <v>1939</v>
      </c>
      <c r="P1339" s="65">
        <f>VLOOKUP(D1339,资产包数据!B:G,5,0)</f>
        <v>60</v>
      </c>
      <c r="Q1339" s="65">
        <v>2590</v>
      </c>
      <c r="R1339" s="65"/>
      <c r="S1339" s="65">
        <v>5180</v>
      </c>
      <c r="T1339" s="65">
        <v>5180</v>
      </c>
      <c r="U1339" s="65">
        <f>VLOOKUP(D1339,资产包数据!B:N,13,0)</f>
        <v>73.66</v>
      </c>
      <c r="V1339" s="65" t="s">
        <v>2683</v>
      </c>
    </row>
    <row r="1340" ht="15" spans="1:22">
      <c r="A1340" s="65" t="s">
        <v>178</v>
      </c>
      <c r="B1340" s="65" t="s">
        <v>68</v>
      </c>
      <c r="C1340" s="65" t="s">
        <v>35</v>
      </c>
      <c r="D1340" s="65" t="s">
        <v>4006</v>
      </c>
      <c r="E1340" s="65" t="s">
        <v>4007</v>
      </c>
      <c r="F1340" s="65" t="s">
        <v>1935</v>
      </c>
      <c r="G1340" s="65" t="s">
        <v>1935</v>
      </c>
      <c r="H1340" s="65" t="s">
        <v>72</v>
      </c>
      <c r="I1340" s="65" t="s">
        <v>1935</v>
      </c>
      <c r="J1340" s="65" t="s">
        <v>4008</v>
      </c>
      <c r="K1340" s="71">
        <v>44774</v>
      </c>
      <c r="L1340" s="65" t="s">
        <v>3648</v>
      </c>
      <c r="M1340" s="65" t="s">
        <v>2993</v>
      </c>
      <c r="N1340" s="65">
        <v>117000</v>
      </c>
      <c r="O1340" s="65" t="s">
        <v>1939</v>
      </c>
      <c r="P1340" s="65">
        <f>VLOOKUP(D1340,资产包数据!B:G,5,0)</f>
        <v>60</v>
      </c>
      <c r="Q1340" s="65">
        <v>2590</v>
      </c>
      <c r="R1340" s="65"/>
      <c r="S1340" s="65">
        <v>2590</v>
      </c>
      <c r="T1340" s="65">
        <v>2590</v>
      </c>
      <c r="U1340" s="65">
        <f>VLOOKUP(D1340,资产包数据!B:N,13,0)</f>
        <v>73.66</v>
      </c>
      <c r="V1340" s="65" t="s">
        <v>4009</v>
      </c>
    </row>
    <row r="1341" ht="15" spans="1:22">
      <c r="A1341" s="65" t="s">
        <v>178</v>
      </c>
      <c r="B1341" s="65" t="s">
        <v>68</v>
      </c>
      <c r="C1341" s="65" t="s">
        <v>35</v>
      </c>
      <c r="D1341" s="65" t="s">
        <v>4010</v>
      </c>
      <c r="E1341" s="65" t="s">
        <v>4011</v>
      </c>
      <c r="F1341" s="65" t="s">
        <v>1935</v>
      </c>
      <c r="G1341" s="65" t="s">
        <v>1935</v>
      </c>
      <c r="H1341" s="65" t="s">
        <v>72</v>
      </c>
      <c r="I1341" s="65" t="s">
        <v>1935</v>
      </c>
      <c r="J1341" s="65" t="s">
        <v>4005</v>
      </c>
      <c r="K1341" s="71">
        <v>44767</v>
      </c>
      <c r="L1341" s="65" t="s">
        <v>3648</v>
      </c>
      <c r="M1341" s="65" t="s">
        <v>2993</v>
      </c>
      <c r="N1341" s="65">
        <v>117000</v>
      </c>
      <c r="O1341" s="65" t="s">
        <v>1939</v>
      </c>
      <c r="P1341" s="65">
        <f>VLOOKUP(D1341,资产包数据!B:G,5,0)</f>
        <v>60</v>
      </c>
      <c r="Q1341" s="65">
        <v>2590</v>
      </c>
      <c r="R1341" s="65"/>
      <c r="S1341" s="65">
        <v>5180</v>
      </c>
      <c r="T1341" s="65">
        <v>5180</v>
      </c>
      <c r="U1341" s="65">
        <f>VLOOKUP(D1341,资产包数据!B:N,13,0)</f>
        <v>73.66</v>
      </c>
      <c r="V1341" s="65" t="s">
        <v>4012</v>
      </c>
    </row>
    <row r="1342" ht="15" spans="1:22">
      <c r="A1342" s="65" t="s">
        <v>2419</v>
      </c>
      <c r="B1342" s="65" t="s">
        <v>68</v>
      </c>
      <c r="C1342" s="65" t="s">
        <v>35</v>
      </c>
      <c r="D1342" s="65" t="s">
        <v>4013</v>
      </c>
      <c r="E1342" s="65" t="s">
        <v>4014</v>
      </c>
      <c r="F1342" s="65" t="s">
        <v>2422</v>
      </c>
      <c r="G1342" s="65" t="s">
        <v>2422</v>
      </c>
      <c r="H1342" s="65" t="s">
        <v>72</v>
      </c>
      <c r="I1342" s="65" t="s">
        <v>2422</v>
      </c>
      <c r="J1342" s="65" t="s">
        <v>4015</v>
      </c>
      <c r="K1342" s="71">
        <v>44835</v>
      </c>
      <c r="L1342" s="65" t="s">
        <v>4016</v>
      </c>
      <c r="M1342" s="65" t="s">
        <v>2238</v>
      </c>
      <c r="N1342" s="65">
        <v>117000</v>
      </c>
      <c r="O1342" s="65" t="s">
        <v>1939</v>
      </c>
      <c r="P1342" s="65">
        <f>VLOOKUP(D1342,资产包数据!B:G,5,0)</f>
        <v>60</v>
      </c>
      <c r="Q1342" s="65"/>
      <c r="R1342" s="65"/>
      <c r="S1342" s="65"/>
      <c r="T1342" s="65"/>
      <c r="U1342" s="65">
        <f>VLOOKUP(D1342,资产包数据!B:N,13,0)</f>
        <v>101.19</v>
      </c>
      <c r="V1342" s="65" t="s">
        <v>4017</v>
      </c>
    </row>
    <row r="1343" ht="15" spans="1:22">
      <c r="A1343" s="65" t="s">
        <v>2419</v>
      </c>
      <c r="B1343" s="65" t="s">
        <v>110</v>
      </c>
      <c r="C1343" s="65" t="s">
        <v>35</v>
      </c>
      <c r="D1343" s="65" t="s">
        <v>4018</v>
      </c>
      <c r="E1343" s="65"/>
      <c r="F1343" s="65"/>
      <c r="G1343" s="65" t="s">
        <v>2422</v>
      </c>
      <c r="H1343" s="65"/>
      <c r="I1343" s="65"/>
      <c r="J1343" s="65"/>
      <c r="K1343" s="65"/>
      <c r="L1343" s="65" t="s">
        <v>2992</v>
      </c>
      <c r="M1343" s="65" t="s">
        <v>2993</v>
      </c>
      <c r="N1343" s="65">
        <v>117000</v>
      </c>
      <c r="O1343" s="65" t="s">
        <v>1939</v>
      </c>
      <c r="P1343" s="65">
        <f>VLOOKUP(D1343,资产包数据!B:G,5,0)</f>
        <v>60</v>
      </c>
      <c r="Q1343" s="65"/>
      <c r="R1343" s="65"/>
      <c r="S1343" s="65"/>
      <c r="T1343" s="65"/>
      <c r="U1343" s="65">
        <f>VLOOKUP(D1343,资产包数据!B:N,13,0)</f>
        <v>73.66</v>
      </c>
      <c r="V1343" s="65"/>
    </row>
    <row r="1344" ht="15" spans="1:22">
      <c r="A1344" s="65" t="s">
        <v>2419</v>
      </c>
      <c r="B1344" s="65" t="s">
        <v>68</v>
      </c>
      <c r="C1344" s="65" t="s">
        <v>35</v>
      </c>
      <c r="D1344" s="65" t="s">
        <v>4019</v>
      </c>
      <c r="E1344" s="65" t="s">
        <v>4020</v>
      </c>
      <c r="F1344" s="65" t="s">
        <v>2422</v>
      </c>
      <c r="G1344" s="65" t="s">
        <v>2422</v>
      </c>
      <c r="H1344" s="65" t="s">
        <v>72</v>
      </c>
      <c r="I1344" s="65" t="s">
        <v>2422</v>
      </c>
      <c r="J1344" s="65" t="s">
        <v>4021</v>
      </c>
      <c r="K1344" s="71">
        <v>44830</v>
      </c>
      <c r="L1344" s="65" t="s">
        <v>4016</v>
      </c>
      <c r="M1344" s="65" t="s">
        <v>2238</v>
      </c>
      <c r="N1344" s="65">
        <v>117000</v>
      </c>
      <c r="O1344" s="65" t="s">
        <v>1939</v>
      </c>
      <c r="P1344" s="65">
        <f>VLOOKUP(D1344,资产包数据!B:G,5,0)</f>
        <v>60</v>
      </c>
      <c r="Q1344" s="65">
        <v>2590</v>
      </c>
      <c r="R1344" s="65"/>
      <c r="S1344" s="65"/>
      <c r="T1344" s="65"/>
      <c r="U1344" s="65">
        <f>VLOOKUP(D1344,资产包数据!B:N,13,0)</f>
        <v>101.19</v>
      </c>
      <c r="V1344" s="65" t="s">
        <v>4022</v>
      </c>
    </row>
    <row r="1345" ht="15" spans="1:22">
      <c r="A1345" s="65" t="s">
        <v>2419</v>
      </c>
      <c r="B1345" s="65" t="s">
        <v>110</v>
      </c>
      <c r="C1345" s="65" t="s">
        <v>35</v>
      </c>
      <c r="D1345" s="65" t="s">
        <v>4023</v>
      </c>
      <c r="E1345" s="65"/>
      <c r="F1345" s="65"/>
      <c r="G1345" s="65" t="s">
        <v>2422</v>
      </c>
      <c r="H1345" s="65"/>
      <c r="I1345" s="65"/>
      <c r="J1345" s="65"/>
      <c r="K1345" s="65"/>
      <c r="L1345" s="65" t="s">
        <v>2992</v>
      </c>
      <c r="M1345" s="65" t="s">
        <v>2993</v>
      </c>
      <c r="N1345" s="65">
        <v>117000</v>
      </c>
      <c r="O1345" s="65" t="s">
        <v>1939</v>
      </c>
      <c r="P1345" s="65">
        <f>VLOOKUP(D1345,资产包数据!B:G,5,0)</f>
        <v>60</v>
      </c>
      <c r="Q1345" s="65"/>
      <c r="R1345" s="65"/>
      <c r="S1345" s="65"/>
      <c r="T1345" s="65"/>
      <c r="U1345" s="65">
        <f>VLOOKUP(D1345,资产包数据!B:N,13,0)</f>
        <v>73.66</v>
      </c>
      <c r="V1345" s="65"/>
    </row>
    <row r="1346" ht="15" spans="1:22">
      <c r="A1346" s="65" t="s">
        <v>2419</v>
      </c>
      <c r="B1346" s="65" t="s">
        <v>68</v>
      </c>
      <c r="C1346" s="65" t="s">
        <v>35</v>
      </c>
      <c r="D1346" s="65" t="s">
        <v>4024</v>
      </c>
      <c r="E1346" s="65" t="s">
        <v>4025</v>
      </c>
      <c r="F1346" s="65" t="s">
        <v>2422</v>
      </c>
      <c r="G1346" s="65" t="s">
        <v>2422</v>
      </c>
      <c r="H1346" s="65" t="s">
        <v>72</v>
      </c>
      <c r="I1346" s="65" t="s">
        <v>2422</v>
      </c>
      <c r="J1346" s="65" t="s">
        <v>4021</v>
      </c>
      <c r="K1346" s="71">
        <v>44830</v>
      </c>
      <c r="L1346" s="65" t="s">
        <v>4016</v>
      </c>
      <c r="M1346" s="65" t="s">
        <v>2238</v>
      </c>
      <c r="N1346" s="65">
        <v>117000</v>
      </c>
      <c r="O1346" s="65" t="s">
        <v>1939</v>
      </c>
      <c r="P1346" s="65">
        <f>VLOOKUP(D1346,资产包数据!B:G,5,0)</f>
        <v>60</v>
      </c>
      <c r="Q1346" s="65">
        <v>2590</v>
      </c>
      <c r="R1346" s="65"/>
      <c r="S1346" s="65"/>
      <c r="T1346" s="65"/>
      <c r="U1346" s="65">
        <f>VLOOKUP(D1346,资产包数据!B:N,13,0)</f>
        <v>101.19</v>
      </c>
      <c r="V1346" s="65" t="s">
        <v>4026</v>
      </c>
    </row>
    <row r="1347" ht="15" spans="1:22">
      <c r="A1347" s="65" t="s">
        <v>2419</v>
      </c>
      <c r="B1347" s="65" t="s">
        <v>68</v>
      </c>
      <c r="C1347" s="65" t="s">
        <v>35</v>
      </c>
      <c r="D1347" s="65" t="s">
        <v>4027</v>
      </c>
      <c r="E1347" s="65" t="s">
        <v>4028</v>
      </c>
      <c r="F1347" s="65" t="s">
        <v>2422</v>
      </c>
      <c r="G1347" s="65" t="s">
        <v>2422</v>
      </c>
      <c r="H1347" s="65" t="s">
        <v>72</v>
      </c>
      <c r="I1347" s="65" t="s">
        <v>2422</v>
      </c>
      <c r="J1347" s="65" t="s">
        <v>4029</v>
      </c>
      <c r="K1347" s="71">
        <v>44816</v>
      </c>
      <c r="L1347" s="65" t="s">
        <v>2992</v>
      </c>
      <c r="M1347" s="65" t="s">
        <v>2993</v>
      </c>
      <c r="N1347" s="65">
        <v>117000</v>
      </c>
      <c r="O1347" s="65" t="s">
        <v>1939</v>
      </c>
      <c r="P1347" s="65">
        <f>VLOOKUP(D1347,资产包数据!B:G,5,0)</f>
        <v>60</v>
      </c>
      <c r="Q1347" s="65">
        <v>2590</v>
      </c>
      <c r="R1347" s="65"/>
      <c r="S1347" s="65"/>
      <c r="T1347" s="65"/>
      <c r="U1347" s="65">
        <f>VLOOKUP(D1347,资产包数据!B:N,13,0)</f>
        <v>73.66</v>
      </c>
      <c r="V1347" s="65" t="s">
        <v>4030</v>
      </c>
    </row>
    <row r="1348" ht="15" spans="1:22">
      <c r="A1348" s="65" t="s">
        <v>2419</v>
      </c>
      <c r="B1348" s="65" t="s">
        <v>110</v>
      </c>
      <c r="C1348" s="65" t="s">
        <v>35</v>
      </c>
      <c r="D1348" s="65" t="s">
        <v>4031</v>
      </c>
      <c r="E1348" s="65"/>
      <c r="F1348" s="65"/>
      <c r="G1348" s="65" t="s">
        <v>2422</v>
      </c>
      <c r="H1348" s="65"/>
      <c r="I1348" s="65"/>
      <c r="J1348" s="65"/>
      <c r="K1348" s="65"/>
      <c r="L1348" s="65" t="s">
        <v>2992</v>
      </c>
      <c r="M1348" s="65" t="s">
        <v>2993</v>
      </c>
      <c r="N1348" s="65">
        <v>117000</v>
      </c>
      <c r="O1348" s="65" t="s">
        <v>1939</v>
      </c>
      <c r="P1348" s="65">
        <f>VLOOKUP(D1348,资产包数据!B:G,5,0)</f>
        <v>60</v>
      </c>
      <c r="Q1348" s="65"/>
      <c r="R1348" s="65"/>
      <c r="S1348" s="65"/>
      <c r="T1348" s="65"/>
      <c r="U1348" s="65">
        <f>VLOOKUP(D1348,资产包数据!B:N,13,0)</f>
        <v>73.66</v>
      </c>
      <c r="V1348" s="65"/>
    </row>
    <row r="1349" ht="15" spans="1:22">
      <c r="A1349" s="65" t="s">
        <v>2419</v>
      </c>
      <c r="B1349" s="65" t="s">
        <v>68</v>
      </c>
      <c r="C1349" s="65" t="s">
        <v>35</v>
      </c>
      <c r="D1349" s="65" t="s">
        <v>4032</v>
      </c>
      <c r="E1349" s="65" t="s">
        <v>4033</v>
      </c>
      <c r="F1349" s="65" t="s">
        <v>2422</v>
      </c>
      <c r="G1349" s="65" t="s">
        <v>2422</v>
      </c>
      <c r="H1349" s="65" t="s">
        <v>72</v>
      </c>
      <c r="I1349" s="65" t="s">
        <v>2422</v>
      </c>
      <c r="J1349" s="65" t="s">
        <v>4029</v>
      </c>
      <c r="K1349" s="71">
        <v>44816</v>
      </c>
      <c r="L1349" s="65" t="s">
        <v>2992</v>
      </c>
      <c r="M1349" s="65" t="s">
        <v>2993</v>
      </c>
      <c r="N1349" s="65">
        <v>117000</v>
      </c>
      <c r="O1349" s="65" t="s">
        <v>1939</v>
      </c>
      <c r="P1349" s="65">
        <f>VLOOKUP(D1349,资产包数据!B:G,5,0)</f>
        <v>60</v>
      </c>
      <c r="Q1349" s="65">
        <v>2590</v>
      </c>
      <c r="R1349" s="65"/>
      <c r="S1349" s="65"/>
      <c r="T1349" s="65"/>
      <c r="U1349" s="65">
        <f>VLOOKUP(D1349,资产包数据!B:N,13,0)</f>
        <v>73.66</v>
      </c>
      <c r="V1349" s="65" t="s">
        <v>4034</v>
      </c>
    </row>
    <row r="1350" ht="15" spans="1:22">
      <c r="A1350" s="65" t="s">
        <v>178</v>
      </c>
      <c r="B1350" s="65" t="s">
        <v>68</v>
      </c>
      <c r="C1350" s="65" t="s">
        <v>35</v>
      </c>
      <c r="D1350" s="65" t="s">
        <v>4035</v>
      </c>
      <c r="E1350" s="65" t="s">
        <v>4036</v>
      </c>
      <c r="F1350" s="65" t="s">
        <v>1935</v>
      </c>
      <c r="G1350" s="65" t="s">
        <v>1935</v>
      </c>
      <c r="H1350" s="65" t="s">
        <v>72</v>
      </c>
      <c r="I1350" s="65" t="s">
        <v>1935</v>
      </c>
      <c r="J1350" s="65" t="s">
        <v>4037</v>
      </c>
      <c r="K1350" s="71">
        <v>44795</v>
      </c>
      <c r="L1350" s="65" t="s">
        <v>3982</v>
      </c>
      <c r="M1350" s="65" t="s">
        <v>2238</v>
      </c>
      <c r="N1350" s="65">
        <v>117000</v>
      </c>
      <c r="O1350" s="65" t="s">
        <v>1939</v>
      </c>
      <c r="P1350" s="65">
        <f>VLOOKUP(D1350,资产包数据!B:G,5,0)</f>
        <v>60</v>
      </c>
      <c r="Q1350" s="65">
        <v>2590</v>
      </c>
      <c r="R1350" s="65"/>
      <c r="S1350" s="65">
        <v>2590</v>
      </c>
      <c r="T1350" s="65">
        <v>2590</v>
      </c>
      <c r="U1350" s="65">
        <f>VLOOKUP(D1350,资产包数据!B:N,13,0)</f>
        <v>101.19</v>
      </c>
      <c r="V1350" s="65" t="s">
        <v>4038</v>
      </c>
    </row>
    <row r="1351" ht="15" spans="1:22">
      <c r="A1351" s="65" t="s">
        <v>178</v>
      </c>
      <c r="B1351" s="65" t="s">
        <v>68</v>
      </c>
      <c r="C1351" s="65" t="s">
        <v>35</v>
      </c>
      <c r="D1351" s="65" t="s">
        <v>4039</v>
      </c>
      <c r="E1351" s="65" t="s">
        <v>4040</v>
      </c>
      <c r="F1351" s="65" t="s">
        <v>1935</v>
      </c>
      <c r="G1351" s="65" t="s">
        <v>1935</v>
      </c>
      <c r="H1351" s="65" t="s">
        <v>72</v>
      </c>
      <c r="I1351" s="65" t="s">
        <v>1935</v>
      </c>
      <c r="J1351" s="65" t="s">
        <v>4041</v>
      </c>
      <c r="K1351" s="71">
        <v>44790</v>
      </c>
      <c r="L1351" s="65" t="s">
        <v>3982</v>
      </c>
      <c r="M1351" s="65" t="s">
        <v>2238</v>
      </c>
      <c r="N1351" s="65">
        <v>117000</v>
      </c>
      <c r="O1351" s="65" t="s">
        <v>1939</v>
      </c>
      <c r="P1351" s="65">
        <f>VLOOKUP(D1351,资产包数据!B:G,5,0)</f>
        <v>60</v>
      </c>
      <c r="Q1351" s="65">
        <v>2590</v>
      </c>
      <c r="R1351" s="65"/>
      <c r="S1351" s="65">
        <v>2590</v>
      </c>
      <c r="T1351" s="65">
        <v>2590</v>
      </c>
      <c r="U1351" s="65">
        <f>VLOOKUP(D1351,资产包数据!B:N,13,0)</f>
        <v>101.19</v>
      </c>
      <c r="V1351" s="65" t="s">
        <v>4042</v>
      </c>
    </row>
    <row r="1352" ht="15" spans="1:22">
      <c r="A1352" s="65" t="s">
        <v>178</v>
      </c>
      <c r="B1352" s="65" t="s">
        <v>110</v>
      </c>
      <c r="C1352" s="65" t="s">
        <v>35</v>
      </c>
      <c r="D1352" s="65" t="s">
        <v>4043</v>
      </c>
      <c r="E1352" s="65" t="s">
        <v>4044</v>
      </c>
      <c r="F1352" s="65"/>
      <c r="G1352" s="65" t="s">
        <v>1935</v>
      </c>
      <c r="H1352" s="65"/>
      <c r="I1352" s="65" t="s">
        <v>1935</v>
      </c>
      <c r="J1352" s="65"/>
      <c r="K1352" s="65"/>
      <c r="L1352" s="65" t="s">
        <v>3648</v>
      </c>
      <c r="M1352" s="65" t="s">
        <v>2993</v>
      </c>
      <c r="N1352" s="65">
        <v>117000</v>
      </c>
      <c r="O1352" s="65" t="s">
        <v>1939</v>
      </c>
      <c r="P1352" s="65">
        <f>VLOOKUP(D1352,资产包数据!B:G,5,0)</f>
        <v>60</v>
      </c>
      <c r="Q1352" s="65"/>
      <c r="R1352" s="65"/>
      <c r="S1352" s="65"/>
      <c r="T1352" s="65"/>
      <c r="U1352" s="65">
        <f>VLOOKUP(D1352,资产包数据!B:N,13,0)</f>
        <v>73.1</v>
      </c>
      <c r="V1352" s="65" t="s">
        <v>4045</v>
      </c>
    </row>
    <row r="1353" ht="15" spans="1:22">
      <c r="A1353" s="65" t="s">
        <v>178</v>
      </c>
      <c r="B1353" s="65" t="s">
        <v>68</v>
      </c>
      <c r="C1353" s="65" t="s">
        <v>35</v>
      </c>
      <c r="D1353" s="65" t="s">
        <v>4046</v>
      </c>
      <c r="E1353" s="65" t="s">
        <v>4047</v>
      </c>
      <c r="F1353" s="65" t="s">
        <v>1935</v>
      </c>
      <c r="G1353" s="65" t="s">
        <v>1935</v>
      </c>
      <c r="H1353" s="65" t="s">
        <v>72</v>
      </c>
      <c r="I1353" s="65" t="s">
        <v>1935</v>
      </c>
      <c r="J1353" s="65" t="s">
        <v>4037</v>
      </c>
      <c r="K1353" s="71">
        <v>44795</v>
      </c>
      <c r="L1353" s="65" t="s">
        <v>3982</v>
      </c>
      <c r="M1353" s="65" t="s">
        <v>2238</v>
      </c>
      <c r="N1353" s="65">
        <v>117000</v>
      </c>
      <c r="O1353" s="65" t="s">
        <v>1939</v>
      </c>
      <c r="P1353" s="65">
        <f>VLOOKUP(D1353,资产包数据!B:G,5,0)</f>
        <v>60</v>
      </c>
      <c r="Q1353" s="65">
        <v>2590</v>
      </c>
      <c r="R1353" s="65"/>
      <c r="S1353" s="65">
        <v>2590</v>
      </c>
      <c r="T1353" s="65">
        <v>2590</v>
      </c>
      <c r="U1353" s="65">
        <f>VLOOKUP(D1353,资产包数据!B:N,13,0)</f>
        <v>101.19</v>
      </c>
      <c r="V1353" s="65" t="s">
        <v>4048</v>
      </c>
    </row>
    <row r="1354" ht="15" spans="1:22">
      <c r="A1354" s="65" t="s">
        <v>178</v>
      </c>
      <c r="B1354" s="65" t="s">
        <v>68</v>
      </c>
      <c r="C1354" s="65" t="s">
        <v>35</v>
      </c>
      <c r="D1354" s="65" t="s">
        <v>4049</v>
      </c>
      <c r="E1354" s="65" t="s">
        <v>4050</v>
      </c>
      <c r="F1354" s="65" t="s">
        <v>1935</v>
      </c>
      <c r="G1354" s="65" t="s">
        <v>1935</v>
      </c>
      <c r="H1354" s="65" t="s">
        <v>72</v>
      </c>
      <c r="I1354" s="65" t="s">
        <v>1935</v>
      </c>
      <c r="J1354" s="65" t="s">
        <v>4041</v>
      </c>
      <c r="K1354" s="71">
        <v>44790</v>
      </c>
      <c r="L1354" s="65" t="s">
        <v>3648</v>
      </c>
      <c r="M1354" s="65" t="s">
        <v>2993</v>
      </c>
      <c r="N1354" s="65">
        <v>117000</v>
      </c>
      <c r="O1354" s="65" t="s">
        <v>1939</v>
      </c>
      <c r="P1354" s="65">
        <f>VLOOKUP(D1354,资产包数据!B:G,5,0)</f>
        <v>60</v>
      </c>
      <c r="Q1354" s="65">
        <v>2590</v>
      </c>
      <c r="R1354" s="65"/>
      <c r="S1354" s="65">
        <v>2590</v>
      </c>
      <c r="T1354" s="65">
        <v>2590</v>
      </c>
      <c r="U1354" s="65">
        <f>VLOOKUP(D1354,资产包数据!B:N,13,0)</f>
        <v>73.66</v>
      </c>
      <c r="V1354" s="65" t="s">
        <v>4051</v>
      </c>
    </row>
    <row r="1355" ht="15" spans="1:22">
      <c r="A1355" s="65" t="s">
        <v>178</v>
      </c>
      <c r="B1355" s="65" t="s">
        <v>68</v>
      </c>
      <c r="C1355" s="65" t="s">
        <v>35</v>
      </c>
      <c r="D1355" s="65" t="s">
        <v>4052</v>
      </c>
      <c r="E1355" s="65" t="s">
        <v>4053</v>
      </c>
      <c r="F1355" s="65" t="s">
        <v>1935</v>
      </c>
      <c r="G1355" s="65" t="s">
        <v>1935</v>
      </c>
      <c r="H1355" s="65" t="s">
        <v>72</v>
      </c>
      <c r="I1355" s="65" t="s">
        <v>1935</v>
      </c>
      <c r="J1355" s="65" t="s">
        <v>4041</v>
      </c>
      <c r="K1355" s="71">
        <v>44790</v>
      </c>
      <c r="L1355" s="65" t="s">
        <v>3982</v>
      </c>
      <c r="M1355" s="65" t="s">
        <v>2238</v>
      </c>
      <c r="N1355" s="65">
        <v>117000</v>
      </c>
      <c r="O1355" s="65" t="s">
        <v>1939</v>
      </c>
      <c r="P1355" s="65">
        <f>VLOOKUP(D1355,资产包数据!B:G,5,0)</f>
        <v>60</v>
      </c>
      <c r="Q1355" s="65">
        <v>2590</v>
      </c>
      <c r="R1355" s="65"/>
      <c r="S1355" s="65">
        <v>2590</v>
      </c>
      <c r="T1355" s="65">
        <v>2590</v>
      </c>
      <c r="U1355" s="65">
        <f>VLOOKUP(D1355,资产包数据!B:N,13,0)</f>
        <v>101.19</v>
      </c>
      <c r="V1355" s="65" t="s">
        <v>4054</v>
      </c>
    </row>
    <row r="1356" ht="15" spans="1:22">
      <c r="A1356" s="65" t="s">
        <v>178</v>
      </c>
      <c r="B1356" s="65" t="s">
        <v>68</v>
      </c>
      <c r="C1356" s="65" t="s">
        <v>35</v>
      </c>
      <c r="D1356" s="65" t="s">
        <v>4055</v>
      </c>
      <c r="E1356" s="65" t="s">
        <v>4056</v>
      </c>
      <c r="F1356" s="65" t="s">
        <v>1935</v>
      </c>
      <c r="G1356" s="65" t="s">
        <v>1935</v>
      </c>
      <c r="H1356" s="65" t="s">
        <v>72</v>
      </c>
      <c r="I1356" s="65" t="s">
        <v>1935</v>
      </c>
      <c r="J1356" s="65" t="s">
        <v>4057</v>
      </c>
      <c r="K1356" s="71">
        <v>44798</v>
      </c>
      <c r="L1356" s="65" t="s">
        <v>3982</v>
      </c>
      <c r="M1356" s="65" t="s">
        <v>2238</v>
      </c>
      <c r="N1356" s="65">
        <v>117000</v>
      </c>
      <c r="O1356" s="65" t="s">
        <v>1939</v>
      </c>
      <c r="P1356" s="65">
        <f>VLOOKUP(D1356,资产包数据!B:G,5,0)</f>
        <v>60</v>
      </c>
      <c r="Q1356" s="65">
        <v>2590</v>
      </c>
      <c r="R1356" s="65"/>
      <c r="S1356" s="65">
        <v>2590</v>
      </c>
      <c r="T1356" s="65">
        <v>2590</v>
      </c>
      <c r="U1356" s="65">
        <f>VLOOKUP(D1356,资产包数据!B:N,13,0)</f>
        <v>101.19</v>
      </c>
      <c r="V1356" s="65" t="s">
        <v>4058</v>
      </c>
    </row>
    <row r="1357" ht="15" spans="1:22">
      <c r="A1357" s="65" t="s">
        <v>178</v>
      </c>
      <c r="B1357" s="65" t="s">
        <v>68</v>
      </c>
      <c r="C1357" s="65" t="s">
        <v>35</v>
      </c>
      <c r="D1357" s="65" t="s">
        <v>4059</v>
      </c>
      <c r="E1357" s="65" t="s">
        <v>4060</v>
      </c>
      <c r="F1357" s="65" t="s">
        <v>1935</v>
      </c>
      <c r="G1357" s="65" t="s">
        <v>1935</v>
      </c>
      <c r="H1357" s="65" t="s">
        <v>72</v>
      </c>
      <c r="I1357" s="65" t="s">
        <v>1935</v>
      </c>
      <c r="J1357" s="65" t="s">
        <v>4061</v>
      </c>
      <c r="K1357" s="71">
        <v>44805</v>
      </c>
      <c r="L1357" s="65" t="s">
        <v>3982</v>
      </c>
      <c r="M1357" s="65" t="s">
        <v>2238</v>
      </c>
      <c r="N1357" s="65">
        <v>117000</v>
      </c>
      <c r="O1357" s="65" t="s">
        <v>1939</v>
      </c>
      <c r="P1357" s="65">
        <f>VLOOKUP(D1357,资产包数据!B:G,5,0)</f>
        <v>60</v>
      </c>
      <c r="Q1357" s="65">
        <v>2590</v>
      </c>
      <c r="R1357" s="65"/>
      <c r="S1357" s="65"/>
      <c r="T1357" s="65"/>
      <c r="U1357" s="65">
        <f>VLOOKUP(D1357,资产包数据!B:N,13,0)</f>
        <v>101.19</v>
      </c>
      <c r="V1357" s="65" t="s">
        <v>4062</v>
      </c>
    </row>
    <row r="1358" ht="15" spans="1:22">
      <c r="A1358" s="65" t="s">
        <v>2751</v>
      </c>
      <c r="B1358" s="65" t="s">
        <v>68</v>
      </c>
      <c r="C1358" s="65" t="s">
        <v>35</v>
      </c>
      <c r="D1358" s="65" t="s">
        <v>4063</v>
      </c>
      <c r="E1358" s="65" t="s">
        <v>4064</v>
      </c>
      <c r="F1358" s="65" t="s">
        <v>1935</v>
      </c>
      <c r="G1358" s="65" t="s">
        <v>1935</v>
      </c>
      <c r="H1358" s="65" t="s">
        <v>72</v>
      </c>
      <c r="I1358" s="65" t="s">
        <v>1935</v>
      </c>
      <c r="J1358" s="65" t="s">
        <v>4041</v>
      </c>
      <c r="K1358" s="71">
        <v>44790</v>
      </c>
      <c r="L1358" s="65" t="s">
        <v>3982</v>
      </c>
      <c r="M1358" s="65" t="s">
        <v>2238</v>
      </c>
      <c r="N1358" s="65">
        <v>117000</v>
      </c>
      <c r="O1358" s="65" t="s">
        <v>1939</v>
      </c>
      <c r="P1358" s="65">
        <f>VLOOKUP(D1358,资产包数据!B:G,5,0)</f>
        <v>60</v>
      </c>
      <c r="Q1358" s="65">
        <v>2590</v>
      </c>
      <c r="R1358" s="65"/>
      <c r="S1358" s="65">
        <v>2590</v>
      </c>
      <c r="T1358" s="65">
        <v>2590</v>
      </c>
      <c r="U1358" s="65">
        <f>VLOOKUP(D1358,资产包数据!B:N,13,0)</f>
        <v>101.19</v>
      </c>
      <c r="V1358" s="65" t="s">
        <v>1969</v>
      </c>
    </row>
    <row r="1359" ht="15" spans="1:22">
      <c r="A1359" s="65" t="s">
        <v>2419</v>
      </c>
      <c r="B1359" s="65" t="s">
        <v>110</v>
      </c>
      <c r="C1359" s="65" t="s">
        <v>35</v>
      </c>
      <c r="D1359" s="65" t="s">
        <v>4065</v>
      </c>
      <c r="E1359" s="65"/>
      <c r="F1359" s="65"/>
      <c r="G1359" s="65" t="s">
        <v>2422</v>
      </c>
      <c r="H1359" s="65"/>
      <c r="I1359" s="65"/>
      <c r="J1359" s="65"/>
      <c r="K1359" s="65"/>
      <c r="L1359" s="65" t="s">
        <v>2992</v>
      </c>
      <c r="M1359" s="65" t="s">
        <v>2993</v>
      </c>
      <c r="N1359" s="65">
        <v>117000</v>
      </c>
      <c r="O1359" s="65" t="s">
        <v>1939</v>
      </c>
      <c r="P1359" s="65">
        <f>VLOOKUP(D1359,资产包数据!B:G,5,0)</f>
        <v>60</v>
      </c>
      <c r="Q1359" s="65"/>
      <c r="R1359" s="65"/>
      <c r="S1359" s="65"/>
      <c r="T1359" s="65"/>
      <c r="U1359" s="65">
        <f>VLOOKUP(D1359,资产包数据!B:N,13,0)</f>
        <v>73.66</v>
      </c>
      <c r="V1359" s="65"/>
    </row>
    <row r="1360" ht="15" spans="1:22">
      <c r="A1360" s="65" t="s">
        <v>2419</v>
      </c>
      <c r="B1360" s="65" t="s">
        <v>110</v>
      </c>
      <c r="C1360" s="65" t="s">
        <v>35</v>
      </c>
      <c r="D1360" s="65" t="s">
        <v>4066</v>
      </c>
      <c r="E1360" s="65"/>
      <c r="F1360" s="65"/>
      <c r="G1360" s="65" t="s">
        <v>2422</v>
      </c>
      <c r="H1360" s="65"/>
      <c r="I1360" s="65"/>
      <c r="J1360" s="65"/>
      <c r="K1360" s="65"/>
      <c r="L1360" s="65" t="s">
        <v>4016</v>
      </c>
      <c r="M1360" s="65" t="s">
        <v>2238</v>
      </c>
      <c r="N1360" s="65">
        <v>117000</v>
      </c>
      <c r="O1360" s="65" t="s">
        <v>1939</v>
      </c>
      <c r="P1360" s="65">
        <f>VLOOKUP(D1360,资产包数据!B:G,5,0)</f>
        <v>60</v>
      </c>
      <c r="Q1360" s="65"/>
      <c r="R1360" s="65"/>
      <c r="S1360" s="65"/>
      <c r="T1360" s="65"/>
      <c r="U1360" s="65">
        <f>VLOOKUP(D1360,资产包数据!B:N,13,0)</f>
        <v>101.19</v>
      </c>
      <c r="V1360" s="65"/>
    </row>
    <row r="1361" ht="15" spans="1:22">
      <c r="A1361" s="65" t="s">
        <v>2419</v>
      </c>
      <c r="B1361" s="65" t="s">
        <v>110</v>
      </c>
      <c r="C1361" s="65" t="s">
        <v>35</v>
      </c>
      <c r="D1361" s="65" t="s">
        <v>4067</v>
      </c>
      <c r="E1361" s="65"/>
      <c r="F1361" s="65"/>
      <c r="G1361" s="65" t="s">
        <v>2422</v>
      </c>
      <c r="H1361" s="65"/>
      <c r="I1361" s="65"/>
      <c r="J1361" s="65"/>
      <c r="K1361" s="65"/>
      <c r="L1361" s="65" t="s">
        <v>2992</v>
      </c>
      <c r="M1361" s="65" t="s">
        <v>2993</v>
      </c>
      <c r="N1361" s="65">
        <v>117000</v>
      </c>
      <c r="O1361" s="65" t="s">
        <v>1939</v>
      </c>
      <c r="P1361" s="65">
        <f>VLOOKUP(D1361,资产包数据!B:G,5,0)</f>
        <v>60</v>
      </c>
      <c r="Q1361" s="65"/>
      <c r="R1361" s="65"/>
      <c r="S1361" s="65"/>
      <c r="T1361" s="65"/>
      <c r="U1361" s="65">
        <f>VLOOKUP(D1361,资产包数据!B:N,13,0)</f>
        <v>73.66</v>
      </c>
      <c r="V1361" s="65"/>
    </row>
    <row r="1362" ht="15" spans="1:22">
      <c r="A1362" s="65" t="s">
        <v>2419</v>
      </c>
      <c r="B1362" s="65" t="s">
        <v>68</v>
      </c>
      <c r="C1362" s="65" t="s">
        <v>35</v>
      </c>
      <c r="D1362" s="65" t="s">
        <v>4068</v>
      </c>
      <c r="E1362" s="65" t="s">
        <v>4069</v>
      </c>
      <c r="F1362" s="65" t="s">
        <v>2422</v>
      </c>
      <c r="G1362" s="65" t="s">
        <v>2422</v>
      </c>
      <c r="H1362" s="65" t="s">
        <v>72</v>
      </c>
      <c r="I1362" s="65" t="s">
        <v>2422</v>
      </c>
      <c r="J1362" s="65" t="s">
        <v>4070</v>
      </c>
      <c r="K1362" s="71">
        <v>44832</v>
      </c>
      <c r="L1362" s="65" t="s">
        <v>2992</v>
      </c>
      <c r="M1362" s="65" t="s">
        <v>2993</v>
      </c>
      <c r="N1362" s="65">
        <v>117000</v>
      </c>
      <c r="O1362" s="65" t="s">
        <v>1939</v>
      </c>
      <c r="P1362" s="65">
        <f>VLOOKUP(D1362,资产包数据!B:G,5,0)</f>
        <v>60</v>
      </c>
      <c r="Q1362" s="65">
        <v>2590</v>
      </c>
      <c r="R1362" s="65"/>
      <c r="S1362" s="65"/>
      <c r="T1362" s="65"/>
      <c r="U1362" s="65">
        <f>VLOOKUP(D1362,资产包数据!B:N,13,0)</f>
        <v>72.69</v>
      </c>
      <c r="V1362" s="65" t="s">
        <v>4071</v>
      </c>
    </row>
    <row r="1363" ht="15" spans="1:22">
      <c r="A1363" s="65" t="s">
        <v>2419</v>
      </c>
      <c r="B1363" s="65" t="s">
        <v>110</v>
      </c>
      <c r="C1363" s="65" t="s">
        <v>35</v>
      </c>
      <c r="D1363" s="65" t="s">
        <v>4072</v>
      </c>
      <c r="E1363" s="65"/>
      <c r="F1363" s="65"/>
      <c r="G1363" s="65" t="s">
        <v>2422</v>
      </c>
      <c r="H1363" s="65"/>
      <c r="I1363" s="65"/>
      <c r="J1363" s="65"/>
      <c r="K1363" s="65"/>
      <c r="L1363" s="65" t="s">
        <v>2992</v>
      </c>
      <c r="M1363" s="65" t="s">
        <v>2993</v>
      </c>
      <c r="N1363" s="65">
        <v>117000</v>
      </c>
      <c r="O1363" s="65" t="s">
        <v>1939</v>
      </c>
      <c r="P1363" s="65">
        <f>VLOOKUP(D1363,资产包数据!B:G,5,0)</f>
        <v>60</v>
      </c>
      <c r="Q1363" s="65"/>
      <c r="R1363" s="65"/>
      <c r="S1363" s="65"/>
      <c r="T1363" s="65"/>
      <c r="U1363" s="65">
        <f>VLOOKUP(D1363,资产包数据!B:N,13,0)</f>
        <v>73.66</v>
      </c>
      <c r="V1363" s="65"/>
    </row>
    <row r="1364" ht="15" spans="1:22">
      <c r="A1364" s="65" t="s">
        <v>2419</v>
      </c>
      <c r="B1364" s="65" t="s">
        <v>110</v>
      </c>
      <c r="C1364" s="65" t="s">
        <v>35</v>
      </c>
      <c r="D1364" s="65" t="s">
        <v>4073</v>
      </c>
      <c r="E1364" s="65"/>
      <c r="F1364" s="65"/>
      <c r="G1364" s="65" t="s">
        <v>2422</v>
      </c>
      <c r="H1364" s="65"/>
      <c r="I1364" s="65"/>
      <c r="J1364" s="65"/>
      <c r="K1364" s="65"/>
      <c r="L1364" s="65" t="s">
        <v>2992</v>
      </c>
      <c r="M1364" s="65" t="s">
        <v>2993</v>
      </c>
      <c r="N1364" s="65">
        <v>117000</v>
      </c>
      <c r="O1364" s="65" t="s">
        <v>1939</v>
      </c>
      <c r="P1364" s="65">
        <f>VLOOKUP(D1364,资产包数据!B:G,5,0)</f>
        <v>60</v>
      </c>
      <c r="Q1364" s="65"/>
      <c r="R1364" s="65"/>
      <c r="S1364" s="65"/>
      <c r="T1364" s="65"/>
      <c r="U1364" s="65">
        <f>VLOOKUP(D1364,资产包数据!B:N,13,0)</f>
        <v>73.66</v>
      </c>
      <c r="V1364" s="65"/>
    </row>
    <row r="1365" ht="15" spans="1:22">
      <c r="A1365" s="65" t="s">
        <v>2419</v>
      </c>
      <c r="B1365" s="65" t="s">
        <v>110</v>
      </c>
      <c r="C1365" s="65" t="s">
        <v>35</v>
      </c>
      <c r="D1365" s="65" t="s">
        <v>4074</v>
      </c>
      <c r="E1365" s="65"/>
      <c r="F1365" s="65"/>
      <c r="G1365" s="65" t="s">
        <v>2422</v>
      </c>
      <c r="H1365" s="65"/>
      <c r="I1365" s="65"/>
      <c r="J1365" s="65"/>
      <c r="K1365" s="65"/>
      <c r="L1365" s="65" t="s">
        <v>2992</v>
      </c>
      <c r="M1365" s="65" t="s">
        <v>2993</v>
      </c>
      <c r="N1365" s="65">
        <v>117000</v>
      </c>
      <c r="O1365" s="65" t="s">
        <v>1939</v>
      </c>
      <c r="P1365" s="65">
        <f>VLOOKUP(D1365,资产包数据!B:G,5,0)</f>
        <v>60</v>
      </c>
      <c r="Q1365" s="65"/>
      <c r="R1365" s="65"/>
      <c r="S1365" s="65"/>
      <c r="T1365" s="65"/>
      <c r="U1365" s="65">
        <f>VLOOKUP(D1365,资产包数据!B:N,13,0)</f>
        <v>73.66</v>
      </c>
      <c r="V1365" s="65"/>
    </row>
    <row r="1366" ht="15" spans="1:22">
      <c r="A1366" s="65" t="s">
        <v>2419</v>
      </c>
      <c r="B1366" s="65" t="s">
        <v>110</v>
      </c>
      <c r="C1366" s="65" t="s">
        <v>35</v>
      </c>
      <c r="D1366" s="65" t="s">
        <v>4075</v>
      </c>
      <c r="E1366" s="65"/>
      <c r="F1366" s="65"/>
      <c r="G1366" s="65" t="s">
        <v>2422</v>
      </c>
      <c r="H1366" s="65"/>
      <c r="I1366" s="65"/>
      <c r="J1366" s="65"/>
      <c r="K1366" s="65"/>
      <c r="L1366" s="65" t="s">
        <v>2992</v>
      </c>
      <c r="M1366" s="65" t="s">
        <v>2993</v>
      </c>
      <c r="N1366" s="65">
        <v>117000</v>
      </c>
      <c r="O1366" s="65" t="s">
        <v>1939</v>
      </c>
      <c r="P1366" s="65">
        <f>VLOOKUP(D1366,资产包数据!B:G,5,0)</f>
        <v>60</v>
      </c>
      <c r="Q1366" s="65"/>
      <c r="R1366" s="65"/>
      <c r="S1366" s="65"/>
      <c r="T1366" s="65"/>
      <c r="U1366" s="65">
        <f>VLOOKUP(D1366,资产包数据!B:N,13,0)</f>
        <v>73.66</v>
      </c>
      <c r="V1366" s="65"/>
    </row>
    <row r="1367" ht="15" spans="1:22">
      <c r="A1367" s="65" t="s">
        <v>2419</v>
      </c>
      <c r="B1367" s="65" t="s">
        <v>110</v>
      </c>
      <c r="C1367" s="65" t="s">
        <v>35</v>
      </c>
      <c r="D1367" s="65" t="s">
        <v>4076</v>
      </c>
      <c r="E1367" s="65"/>
      <c r="F1367" s="65"/>
      <c r="G1367" s="65" t="s">
        <v>2422</v>
      </c>
      <c r="H1367" s="65"/>
      <c r="I1367" s="65"/>
      <c r="J1367" s="65"/>
      <c r="K1367" s="65"/>
      <c r="L1367" s="65" t="s">
        <v>2992</v>
      </c>
      <c r="M1367" s="65" t="s">
        <v>2993</v>
      </c>
      <c r="N1367" s="65">
        <v>117000</v>
      </c>
      <c r="O1367" s="65" t="s">
        <v>1939</v>
      </c>
      <c r="P1367" s="65">
        <f>VLOOKUP(D1367,资产包数据!B:G,5,0)</f>
        <v>60</v>
      </c>
      <c r="Q1367" s="65"/>
      <c r="R1367" s="65"/>
      <c r="S1367" s="65"/>
      <c r="T1367" s="65"/>
      <c r="U1367" s="65">
        <f>VLOOKUP(D1367,资产包数据!B:N,13,0)</f>
        <v>73.66</v>
      </c>
      <c r="V1367" s="65"/>
    </row>
    <row r="1368" ht="15" spans="1:22">
      <c r="A1368" s="65" t="s">
        <v>178</v>
      </c>
      <c r="B1368" s="65" t="s">
        <v>68</v>
      </c>
      <c r="C1368" s="65" t="s">
        <v>35</v>
      </c>
      <c r="D1368" s="65" t="s">
        <v>4077</v>
      </c>
      <c r="E1368" s="65" t="s">
        <v>4078</v>
      </c>
      <c r="F1368" s="65" t="s">
        <v>1935</v>
      </c>
      <c r="G1368" s="65" t="s">
        <v>1935</v>
      </c>
      <c r="H1368" s="65" t="s">
        <v>72</v>
      </c>
      <c r="I1368" s="65" t="s">
        <v>1935</v>
      </c>
      <c r="J1368" s="65" t="s">
        <v>4005</v>
      </c>
      <c r="K1368" s="71">
        <v>44767</v>
      </c>
      <c r="L1368" s="65" t="s">
        <v>3648</v>
      </c>
      <c r="M1368" s="65" t="s">
        <v>2993</v>
      </c>
      <c r="N1368" s="65">
        <v>117000</v>
      </c>
      <c r="O1368" s="65" t="s">
        <v>1939</v>
      </c>
      <c r="P1368" s="65">
        <f>VLOOKUP(D1368,资产包数据!B:G,5,0)</f>
        <v>60</v>
      </c>
      <c r="Q1368" s="65">
        <v>2590</v>
      </c>
      <c r="R1368" s="65"/>
      <c r="S1368" s="65">
        <v>5180</v>
      </c>
      <c r="T1368" s="65">
        <v>5180</v>
      </c>
      <c r="U1368" s="65">
        <f>VLOOKUP(D1368,资产包数据!B:N,13,0)</f>
        <v>73.66</v>
      </c>
      <c r="V1368" s="65" t="s">
        <v>4079</v>
      </c>
    </row>
    <row r="1369" ht="15" spans="1:22">
      <c r="A1369" s="65" t="s">
        <v>178</v>
      </c>
      <c r="B1369" s="65" t="s">
        <v>68</v>
      </c>
      <c r="C1369" s="65" t="s">
        <v>35</v>
      </c>
      <c r="D1369" s="65" t="s">
        <v>4080</v>
      </c>
      <c r="E1369" s="65" t="s">
        <v>4081</v>
      </c>
      <c r="F1369" s="65" t="s">
        <v>1935</v>
      </c>
      <c r="G1369" s="65" t="s">
        <v>1935</v>
      </c>
      <c r="H1369" s="65" t="s">
        <v>72</v>
      </c>
      <c r="I1369" s="65" t="s">
        <v>1935</v>
      </c>
      <c r="J1369" s="65" t="s">
        <v>4082</v>
      </c>
      <c r="K1369" s="71">
        <v>44775</v>
      </c>
      <c r="L1369" s="65" t="s">
        <v>3648</v>
      </c>
      <c r="M1369" s="65" t="s">
        <v>2993</v>
      </c>
      <c r="N1369" s="65">
        <v>117000</v>
      </c>
      <c r="O1369" s="65" t="s">
        <v>1939</v>
      </c>
      <c r="P1369" s="65">
        <f>VLOOKUP(D1369,资产包数据!B:G,5,0)</f>
        <v>60</v>
      </c>
      <c r="Q1369" s="65">
        <v>2590</v>
      </c>
      <c r="R1369" s="65"/>
      <c r="S1369" s="65">
        <v>2590</v>
      </c>
      <c r="T1369" s="65">
        <v>2590</v>
      </c>
      <c r="U1369" s="65">
        <f>VLOOKUP(D1369,资产包数据!B:N,13,0)</f>
        <v>73.66</v>
      </c>
      <c r="V1369" s="65" t="s">
        <v>4083</v>
      </c>
    </row>
    <row r="1370" ht="15" spans="1:22">
      <c r="A1370" s="65" t="s">
        <v>178</v>
      </c>
      <c r="B1370" s="65" t="s">
        <v>68</v>
      </c>
      <c r="C1370" s="65" t="s">
        <v>35</v>
      </c>
      <c r="D1370" s="65" t="s">
        <v>4084</v>
      </c>
      <c r="E1370" s="65" t="s">
        <v>4085</v>
      </c>
      <c r="F1370" s="65" t="s">
        <v>1935</v>
      </c>
      <c r="G1370" s="65" t="s">
        <v>1935</v>
      </c>
      <c r="H1370" s="65" t="s">
        <v>72</v>
      </c>
      <c r="I1370" s="65" t="s">
        <v>1935</v>
      </c>
      <c r="J1370" s="65" t="s">
        <v>4005</v>
      </c>
      <c r="K1370" s="71">
        <v>44767</v>
      </c>
      <c r="L1370" s="65" t="s">
        <v>3648</v>
      </c>
      <c r="M1370" s="65" t="s">
        <v>2993</v>
      </c>
      <c r="N1370" s="65">
        <v>117000</v>
      </c>
      <c r="O1370" s="65" t="s">
        <v>1939</v>
      </c>
      <c r="P1370" s="65">
        <f>VLOOKUP(D1370,资产包数据!B:G,5,0)</f>
        <v>60</v>
      </c>
      <c r="Q1370" s="65">
        <v>2590</v>
      </c>
      <c r="R1370" s="65"/>
      <c r="S1370" s="65">
        <v>5180</v>
      </c>
      <c r="T1370" s="65">
        <v>5180</v>
      </c>
      <c r="U1370" s="65">
        <f>VLOOKUP(D1370,资产包数据!B:N,13,0)</f>
        <v>73.66</v>
      </c>
      <c r="V1370" s="65" t="s">
        <v>4086</v>
      </c>
    </row>
    <row r="1371" ht="15" spans="1:22">
      <c r="A1371" s="65" t="s">
        <v>178</v>
      </c>
      <c r="B1371" s="65" t="s">
        <v>68</v>
      </c>
      <c r="C1371" s="65" t="s">
        <v>35</v>
      </c>
      <c r="D1371" s="65" t="s">
        <v>4087</v>
      </c>
      <c r="E1371" s="65" t="s">
        <v>4088</v>
      </c>
      <c r="F1371" s="65" t="s">
        <v>1935</v>
      </c>
      <c r="G1371" s="65" t="s">
        <v>1935</v>
      </c>
      <c r="H1371" s="65" t="s">
        <v>72</v>
      </c>
      <c r="I1371" s="65" t="s">
        <v>1935</v>
      </c>
      <c r="J1371" s="65" t="s">
        <v>4089</v>
      </c>
      <c r="K1371" s="71">
        <v>44770</v>
      </c>
      <c r="L1371" s="65" t="s">
        <v>3648</v>
      </c>
      <c r="M1371" s="65" t="s">
        <v>2993</v>
      </c>
      <c r="N1371" s="65">
        <v>117000</v>
      </c>
      <c r="O1371" s="65" t="s">
        <v>1939</v>
      </c>
      <c r="P1371" s="65">
        <f>VLOOKUP(D1371,资产包数据!B:G,5,0)</f>
        <v>60</v>
      </c>
      <c r="Q1371" s="65">
        <v>2590</v>
      </c>
      <c r="R1371" s="65"/>
      <c r="S1371" s="65">
        <v>5180</v>
      </c>
      <c r="T1371" s="65">
        <v>5180</v>
      </c>
      <c r="U1371" s="65">
        <f>VLOOKUP(D1371,资产包数据!B:N,13,0)</f>
        <v>73.66</v>
      </c>
      <c r="V1371" s="65" t="s">
        <v>4090</v>
      </c>
    </row>
    <row r="1372" ht="15" spans="1:22">
      <c r="A1372" s="65" t="s">
        <v>178</v>
      </c>
      <c r="B1372" s="65" t="s">
        <v>68</v>
      </c>
      <c r="C1372" s="65" t="s">
        <v>35</v>
      </c>
      <c r="D1372" s="65" t="s">
        <v>4091</v>
      </c>
      <c r="E1372" s="65" t="s">
        <v>4092</v>
      </c>
      <c r="F1372" s="65" t="s">
        <v>1935</v>
      </c>
      <c r="G1372" s="65" t="s">
        <v>1935</v>
      </c>
      <c r="H1372" s="65" t="s">
        <v>72</v>
      </c>
      <c r="I1372" s="65" t="s">
        <v>1935</v>
      </c>
      <c r="J1372" s="65" t="s">
        <v>4089</v>
      </c>
      <c r="K1372" s="71">
        <v>44770</v>
      </c>
      <c r="L1372" s="65" t="s">
        <v>3648</v>
      </c>
      <c r="M1372" s="65" t="s">
        <v>2993</v>
      </c>
      <c r="N1372" s="65">
        <v>117000</v>
      </c>
      <c r="O1372" s="65" t="s">
        <v>1939</v>
      </c>
      <c r="P1372" s="65">
        <f>VLOOKUP(D1372,资产包数据!B:G,5,0)</f>
        <v>60</v>
      </c>
      <c r="Q1372" s="65">
        <v>2590</v>
      </c>
      <c r="R1372" s="65"/>
      <c r="S1372" s="65">
        <v>5180</v>
      </c>
      <c r="T1372" s="65">
        <v>5180</v>
      </c>
      <c r="U1372" s="65">
        <f>VLOOKUP(D1372,资产包数据!B:N,13,0)</f>
        <v>73.66</v>
      </c>
      <c r="V1372" s="65" t="s">
        <v>4093</v>
      </c>
    </row>
    <row r="1373" ht="15" spans="1:22">
      <c r="A1373" s="65" t="s">
        <v>178</v>
      </c>
      <c r="B1373" s="65" t="s">
        <v>68</v>
      </c>
      <c r="C1373" s="65" t="s">
        <v>35</v>
      </c>
      <c r="D1373" s="65" t="s">
        <v>4094</v>
      </c>
      <c r="E1373" s="65" t="s">
        <v>4095</v>
      </c>
      <c r="F1373" s="65" t="s">
        <v>1935</v>
      </c>
      <c r="G1373" s="65" t="s">
        <v>1935</v>
      </c>
      <c r="H1373" s="65" t="s">
        <v>72</v>
      </c>
      <c r="I1373" s="65" t="s">
        <v>1935</v>
      </c>
      <c r="J1373" s="65" t="s">
        <v>4082</v>
      </c>
      <c r="K1373" s="71">
        <v>44775</v>
      </c>
      <c r="L1373" s="65" t="s">
        <v>3648</v>
      </c>
      <c r="M1373" s="65" t="s">
        <v>2993</v>
      </c>
      <c r="N1373" s="65">
        <v>117000</v>
      </c>
      <c r="O1373" s="65" t="s">
        <v>1939</v>
      </c>
      <c r="P1373" s="65">
        <f>VLOOKUP(D1373,资产包数据!B:G,5,0)</f>
        <v>60</v>
      </c>
      <c r="Q1373" s="65">
        <v>2590</v>
      </c>
      <c r="R1373" s="65"/>
      <c r="S1373" s="65">
        <v>2590</v>
      </c>
      <c r="T1373" s="65">
        <v>2590</v>
      </c>
      <c r="U1373" s="65">
        <f>VLOOKUP(D1373,资产包数据!B:N,13,0)</f>
        <v>73.66</v>
      </c>
      <c r="V1373" s="65" t="s">
        <v>4096</v>
      </c>
    </row>
    <row r="1374" ht="15" spans="1:22">
      <c r="A1374" s="65" t="s">
        <v>2751</v>
      </c>
      <c r="B1374" s="65" t="s">
        <v>68</v>
      </c>
      <c r="C1374" s="65" t="s">
        <v>35</v>
      </c>
      <c r="D1374" s="65" t="s">
        <v>4097</v>
      </c>
      <c r="E1374" s="65" t="s">
        <v>4098</v>
      </c>
      <c r="F1374" s="65" t="s">
        <v>1935</v>
      </c>
      <c r="G1374" s="65" t="s">
        <v>1935</v>
      </c>
      <c r="H1374" s="65" t="s">
        <v>72</v>
      </c>
      <c r="I1374" s="65" t="s">
        <v>1935</v>
      </c>
      <c r="J1374" s="65" t="s">
        <v>4041</v>
      </c>
      <c r="K1374" s="71">
        <v>44790</v>
      </c>
      <c r="L1374" s="65" t="s">
        <v>3982</v>
      </c>
      <c r="M1374" s="65" t="s">
        <v>2238</v>
      </c>
      <c r="N1374" s="65">
        <v>117000</v>
      </c>
      <c r="O1374" s="65" t="s">
        <v>1939</v>
      </c>
      <c r="P1374" s="65">
        <f>VLOOKUP(D1374,资产包数据!B:G,5,0)</f>
        <v>60</v>
      </c>
      <c r="Q1374" s="65">
        <v>2590</v>
      </c>
      <c r="R1374" s="65"/>
      <c r="S1374" s="65">
        <v>2590</v>
      </c>
      <c r="T1374" s="65">
        <v>2590</v>
      </c>
      <c r="U1374" s="65">
        <f>VLOOKUP(D1374,资产包数据!B:N,13,0)</f>
        <v>101.19</v>
      </c>
      <c r="V1374" s="65" t="s">
        <v>1969</v>
      </c>
    </row>
    <row r="1375" ht="15" spans="1:22">
      <c r="A1375" s="65" t="s">
        <v>178</v>
      </c>
      <c r="B1375" s="65" t="s">
        <v>110</v>
      </c>
      <c r="C1375" s="65" t="s">
        <v>35</v>
      </c>
      <c r="D1375" s="65" t="s">
        <v>4099</v>
      </c>
      <c r="E1375" s="65"/>
      <c r="F1375" s="65"/>
      <c r="G1375" s="65" t="s">
        <v>1935</v>
      </c>
      <c r="H1375" s="65"/>
      <c r="I1375" s="65"/>
      <c r="J1375" s="65"/>
      <c r="K1375" s="65"/>
      <c r="L1375" s="65" t="s">
        <v>3995</v>
      </c>
      <c r="M1375" s="65" t="s">
        <v>2238</v>
      </c>
      <c r="N1375" s="65">
        <v>117000</v>
      </c>
      <c r="O1375" s="65" t="s">
        <v>1939</v>
      </c>
      <c r="P1375" s="65">
        <f>VLOOKUP(D1375,资产包数据!B:G,5,0)</f>
        <v>60</v>
      </c>
      <c r="Q1375" s="65"/>
      <c r="R1375" s="65"/>
      <c r="S1375" s="65"/>
      <c r="T1375" s="65"/>
      <c r="U1375" s="65">
        <f>VLOOKUP(D1375,资产包数据!B:N,13,0)</f>
        <v>101.19</v>
      </c>
      <c r="V1375" s="65"/>
    </row>
    <row r="1376" ht="15" spans="1:22">
      <c r="A1376" s="65" t="s">
        <v>178</v>
      </c>
      <c r="B1376" s="65" t="s">
        <v>110</v>
      </c>
      <c r="C1376" s="65" t="s">
        <v>35</v>
      </c>
      <c r="D1376" s="65" t="s">
        <v>4100</v>
      </c>
      <c r="E1376" s="65"/>
      <c r="F1376" s="65"/>
      <c r="G1376" s="65" t="s">
        <v>1935</v>
      </c>
      <c r="H1376" s="65"/>
      <c r="I1376" s="65"/>
      <c r="J1376" s="65"/>
      <c r="K1376" s="65"/>
      <c r="L1376" s="65" t="s">
        <v>3995</v>
      </c>
      <c r="M1376" s="65" t="s">
        <v>2238</v>
      </c>
      <c r="N1376" s="65">
        <v>117000</v>
      </c>
      <c r="O1376" s="65" t="s">
        <v>1939</v>
      </c>
      <c r="P1376" s="65">
        <f>VLOOKUP(D1376,资产包数据!B:G,5,0)</f>
        <v>60</v>
      </c>
      <c r="Q1376" s="65"/>
      <c r="R1376" s="65"/>
      <c r="S1376" s="65"/>
      <c r="T1376" s="65"/>
      <c r="U1376" s="65">
        <f>VLOOKUP(D1376,资产包数据!B:N,13,0)</f>
        <v>101.19</v>
      </c>
      <c r="V1376" s="65"/>
    </row>
    <row r="1377" ht="15" spans="1:22">
      <c r="A1377" s="65" t="s">
        <v>2419</v>
      </c>
      <c r="B1377" s="65" t="s">
        <v>110</v>
      </c>
      <c r="C1377" s="65" t="s">
        <v>35</v>
      </c>
      <c r="D1377" s="65" t="s">
        <v>4101</v>
      </c>
      <c r="E1377" s="65"/>
      <c r="F1377" s="65"/>
      <c r="G1377" s="65" t="s">
        <v>2422</v>
      </c>
      <c r="H1377" s="65"/>
      <c r="I1377" s="65"/>
      <c r="J1377" s="65"/>
      <c r="K1377" s="65"/>
      <c r="L1377" s="65" t="s">
        <v>2992</v>
      </c>
      <c r="M1377" s="65" t="s">
        <v>2993</v>
      </c>
      <c r="N1377" s="65">
        <v>117000</v>
      </c>
      <c r="O1377" s="65" t="s">
        <v>1939</v>
      </c>
      <c r="P1377" s="65">
        <f>VLOOKUP(D1377,资产包数据!B:G,5,0)</f>
        <v>60</v>
      </c>
      <c r="Q1377" s="65"/>
      <c r="R1377" s="65"/>
      <c r="S1377" s="65"/>
      <c r="T1377" s="65"/>
      <c r="U1377" s="65">
        <f>VLOOKUP(D1377,资产包数据!B:N,13,0)</f>
        <v>73.66</v>
      </c>
      <c r="V1377" s="65"/>
    </row>
    <row r="1378" ht="15" spans="1:22">
      <c r="A1378" s="65" t="s">
        <v>2419</v>
      </c>
      <c r="B1378" s="65" t="s">
        <v>110</v>
      </c>
      <c r="C1378" s="65" t="s">
        <v>35</v>
      </c>
      <c r="D1378" s="65" t="s">
        <v>4102</v>
      </c>
      <c r="E1378" s="65"/>
      <c r="F1378" s="65"/>
      <c r="G1378" s="65" t="s">
        <v>2422</v>
      </c>
      <c r="H1378" s="65"/>
      <c r="I1378" s="65"/>
      <c r="J1378" s="65"/>
      <c r="K1378" s="65"/>
      <c r="L1378" s="65" t="s">
        <v>2992</v>
      </c>
      <c r="M1378" s="65" t="s">
        <v>2993</v>
      </c>
      <c r="N1378" s="65">
        <v>117000</v>
      </c>
      <c r="O1378" s="65" t="s">
        <v>1939</v>
      </c>
      <c r="P1378" s="65">
        <f>VLOOKUP(D1378,资产包数据!B:G,5,0)</f>
        <v>60</v>
      </c>
      <c r="Q1378" s="65"/>
      <c r="R1378" s="65"/>
      <c r="S1378" s="65"/>
      <c r="T1378" s="65"/>
      <c r="U1378" s="65">
        <f>VLOOKUP(D1378,资产包数据!B:N,13,0)</f>
        <v>73.66</v>
      </c>
      <c r="V1378" s="65"/>
    </row>
    <row r="1379" ht="15" spans="1:22">
      <c r="A1379" s="65" t="s">
        <v>2419</v>
      </c>
      <c r="B1379" s="65" t="s">
        <v>68</v>
      </c>
      <c r="C1379" s="65" t="s">
        <v>35</v>
      </c>
      <c r="D1379" s="65" t="s">
        <v>4103</v>
      </c>
      <c r="E1379" s="65" t="s">
        <v>4104</v>
      </c>
      <c r="F1379" s="65" t="s">
        <v>2422</v>
      </c>
      <c r="G1379" s="65" t="s">
        <v>2422</v>
      </c>
      <c r="H1379" s="65" t="s">
        <v>72</v>
      </c>
      <c r="I1379" s="65" t="s">
        <v>2422</v>
      </c>
      <c r="J1379" s="65" t="s">
        <v>4001</v>
      </c>
      <c r="K1379" s="71">
        <v>44798</v>
      </c>
      <c r="L1379" s="65" t="s">
        <v>4016</v>
      </c>
      <c r="M1379" s="65" t="s">
        <v>2238</v>
      </c>
      <c r="N1379" s="65">
        <v>117000</v>
      </c>
      <c r="O1379" s="65" t="s">
        <v>1939</v>
      </c>
      <c r="P1379" s="65">
        <f>VLOOKUP(D1379,资产包数据!B:G,5,0)</f>
        <v>60</v>
      </c>
      <c r="Q1379" s="65">
        <v>2590</v>
      </c>
      <c r="R1379" s="65"/>
      <c r="S1379" s="65">
        <v>2590</v>
      </c>
      <c r="T1379" s="65">
        <v>2590</v>
      </c>
      <c r="U1379" s="65">
        <f>VLOOKUP(D1379,资产包数据!B:N,13,0)</f>
        <v>101.19</v>
      </c>
      <c r="V1379" s="65" t="s">
        <v>4105</v>
      </c>
    </row>
    <row r="1380" ht="15" spans="1:22">
      <c r="A1380" s="65" t="s">
        <v>178</v>
      </c>
      <c r="B1380" s="65" t="s">
        <v>110</v>
      </c>
      <c r="C1380" s="65" t="s">
        <v>35</v>
      </c>
      <c r="D1380" s="65" t="s">
        <v>4106</v>
      </c>
      <c r="E1380" s="65"/>
      <c r="F1380" s="65"/>
      <c r="G1380" s="65" t="s">
        <v>1935</v>
      </c>
      <c r="H1380" s="65"/>
      <c r="I1380" s="65"/>
      <c r="J1380" s="65"/>
      <c r="K1380" s="65"/>
      <c r="L1380" s="65" t="s">
        <v>3995</v>
      </c>
      <c r="M1380" s="65" t="s">
        <v>2238</v>
      </c>
      <c r="N1380" s="65">
        <v>117000</v>
      </c>
      <c r="O1380" s="65" t="s">
        <v>1939</v>
      </c>
      <c r="P1380" s="65">
        <f>VLOOKUP(D1380,资产包数据!B:G,5,0)</f>
        <v>60</v>
      </c>
      <c r="Q1380" s="65"/>
      <c r="R1380" s="65"/>
      <c r="S1380" s="65"/>
      <c r="T1380" s="65"/>
      <c r="U1380" s="65">
        <f>VLOOKUP(D1380,资产包数据!B:N,13,0)</f>
        <v>101.19</v>
      </c>
      <c r="V1380" s="65"/>
    </row>
    <row r="1381" ht="15" spans="1:22">
      <c r="A1381" s="65" t="s">
        <v>2419</v>
      </c>
      <c r="B1381" s="65" t="s">
        <v>68</v>
      </c>
      <c r="C1381" s="65" t="s">
        <v>35</v>
      </c>
      <c r="D1381" s="65" t="s">
        <v>4107</v>
      </c>
      <c r="E1381" s="65" t="s">
        <v>4108</v>
      </c>
      <c r="F1381" s="65" t="s">
        <v>2422</v>
      </c>
      <c r="G1381" s="65" t="s">
        <v>2422</v>
      </c>
      <c r="H1381" s="65" t="s">
        <v>72</v>
      </c>
      <c r="I1381" s="65" t="s">
        <v>2422</v>
      </c>
      <c r="J1381" s="65" t="s">
        <v>4021</v>
      </c>
      <c r="K1381" s="71">
        <v>44830</v>
      </c>
      <c r="L1381" s="65" t="s">
        <v>2992</v>
      </c>
      <c r="M1381" s="65" t="s">
        <v>2993</v>
      </c>
      <c r="N1381" s="65">
        <v>117000</v>
      </c>
      <c r="O1381" s="65" t="s">
        <v>1939</v>
      </c>
      <c r="P1381" s="65">
        <f>VLOOKUP(D1381,资产包数据!B:G,5,0)</f>
        <v>60</v>
      </c>
      <c r="Q1381" s="65">
        <v>2590</v>
      </c>
      <c r="R1381" s="65"/>
      <c r="S1381" s="65"/>
      <c r="T1381" s="65"/>
      <c r="U1381" s="65">
        <f>VLOOKUP(D1381,资产包数据!B:N,13,0)</f>
        <v>73.66</v>
      </c>
      <c r="V1381" s="65" t="s">
        <v>4109</v>
      </c>
    </row>
    <row r="1382" ht="15" spans="1:22">
      <c r="A1382" s="65" t="s">
        <v>178</v>
      </c>
      <c r="B1382" s="65" t="s">
        <v>110</v>
      </c>
      <c r="C1382" s="65" t="s">
        <v>35</v>
      </c>
      <c r="D1382" s="65" t="s">
        <v>4110</v>
      </c>
      <c r="E1382" s="65"/>
      <c r="F1382" s="65"/>
      <c r="G1382" s="65" t="s">
        <v>1935</v>
      </c>
      <c r="H1382" s="65"/>
      <c r="I1382" s="65"/>
      <c r="J1382" s="65"/>
      <c r="K1382" s="65"/>
      <c r="L1382" s="65" t="s">
        <v>3648</v>
      </c>
      <c r="M1382" s="65" t="s">
        <v>2993</v>
      </c>
      <c r="N1382" s="65">
        <v>117000</v>
      </c>
      <c r="O1382" s="65" t="s">
        <v>1939</v>
      </c>
      <c r="P1382" s="65">
        <f>VLOOKUP(D1382,资产包数据!B:G,5,0)</f>
        <v>60</v>
      </c>
      <c r="Q1382" s="65"/>
      <c r="R1382" s="65"/>
      <c r="S1382" s="65"/>
      <c r="T1382" s="65"/>
      <c r="U1382" s="65">
        <f>VLOOKUP(D1382,资产包数据!B:N,13,0)</f>
        <v>73.66</v>
      </c>
      <c r="V1382" s="65"/>
    </row>
    <row r="1383" ht="15" spans="1:22">
      <c r="A1383" s="65" t="s">
        <v>178</v>
      </c>
      <c r="B1383" s="65" t="s">
        <v>110</v>
      </c>
      <c r="C1383" s="65" t="s">
        <v>35</v>
      </c>
      <c r="D1383" s="65" t="s">
        <v>4111</v>
      </c>
      <c r="E1383" s="65"/>
      <c r="F1383" s="65"/>
      <c r="G1383" s="65" t="s">
        <v>1935</v>
      </c>
      <c r="H1383" s="65"/>
      <c r="I1383" s="65"/>
      <c r="J1383" s="65"/>
      <c r="K1383" s="65"/>
      <c r="L1383" s="65" t="s">
        <v>3982</v>
      </c>
      <c r="M1383" s="65" t="s">
        <v>2238</v>
      </c>
      <c r="N1383" s="65">
        <v>117000</v>
      </c>
      <c r="O1383" s="65" t="s">
        <v>1939</v>
      </c>
      <c r="P1383" s="65">
        <f>VLOOKUP(D1383,资产包数据!B:G,5,0)</f>
        <v>60</v>
      </c>
      <c r="Q1383" s="65"/>
      <c r="R1383" s="65"/>
      <c r="S1383" s="65"/>
      <c r="T1383" s="65"/>
      <c r="U1383" s="65">
        <f>VLOOKUP(D1383,资产包数据!B:N,13,0)</f>
        <v>101.19</v>
      </c>
      <c r="V1383" s="65"/>
    </row>
    <row r="1384" ht="15" spans="1:22">
      <c r="A1384" s="65" t="s">
        <v>178</v>
      </c>
      <c r="B1384" s="65" t="s">
        <v>110</v>
      </c>
      <c r="C1384" s="65" t="s">
        <v>35</v>
      </c>
      <c r="D1384" s="65" t="s">
        <v>4112</v>
      </c>
      <c r="E1384" s="65"/>
      <c r="F1384" s="65"/>
      <c r="G1384" s="65" t="s">
        <v>1935</v>
      </c>
      <c r="H1384" s="65"/>
      <c r="I1384" s="65"/>
      <c r="J1384" s="65"/>
      <c r="K1384" s="65"/>
      <c r="L1384" s="65" t="s">
        <v>3982</v>
      </c>
      <c r="M1384" s="65" t="s">
        <v>2238</v>
      </c>
      <c r="N1384" s="65">
        <v>117000</v>
      </c>
      <c r="O1384" s="65" t="s">
        <v>1939</v>
      </c>
      <c r="P1384" s="65">
        <f>VLOOKUP(D1384,资产包数据!B:G,5,0)</f>
        <v>60</v>
      </c>
      <c r="Q1384" s="65"/>
      <c r="R1384" s="65"/>
      <c r="S1384" s="65"/>
      <c r="T1384" s="65"/>
      <c r="U1384" s="65">
        <f>VLOOKUP(D1384,资产包数据!B:N,13,0)</f>
        <v>101.19</v>
      </c>
      <c r="V1384" s="65"/>
    </row>
    <row r="1385" ht="15" spans="1:22">
      <c r="A1385" s="65" t="s">
        <v>1118</v>
      </c>
      <c r="B1385" s="65" t="s">
        <v>68</v>
      </c>
      <c r="C1385" s="65" t="s">
        <v>35</v>
      </c>
      <c r="D1385" s="65" t="s">
        <v>4113</v>
      </c>
      <c r="E1385" s="65" t="s">
        <v>4114</v>
      </c>
      <c r="F1385" s="65" t="s">
        <v>2041</v>
      </c>
      <c r="G1385" s="65" t="s">
        <v>2041</v>
      </c>
      <c r="H1385" s="65" t="s">
        <v>104</v>
      </c>
      <c r="I1385" s="65" t="s">
        <v>2041</v>
      </c>
      <c r="J1385" s="65" t="s">
        <v>4115</v>
      </c>
      <c r="K1385" s="71">
        <v>44770</v>
      </c>
      <c r="L1385" s="65" t="s">
        <v>3968</v>
      </c>
      <c r="M1385" s="65" t="s">
        <v>2993</v>
      </c>
      <c r="N1385" s="65">
        <v>117000</v>
      </c>
      <c r="O1385" s="65" t="s">
        <v>1939</v>
      </c>
      <c r="P1385" s="65">
        <f>VLOOKUP(D1385,资产包数据!B:G,5,0)</f>
        <v>60</v>
      </c>
      <c r="Q1385" s="65">
        <v>2590</v>
      </c>
      <c r="R1385" s="65"/>
      <c r="S1385" s="65">
        <v>5180</v>
      </c>
      <c r="T1385" s="65">
        <v>5180</v>
      </c>
      <c r="U1385" s="65">
        <f>VLOOKUP(D1385,资产包数据!B:N,13,0)</f>
        <v>73.66</v>
      </c>
      <c r="V1385" s="65" t="s">
        <v>4116</v>
      </c>
    </row>
    <row r="1386" ht="15" spans="1:22">
      <c r="A1386" s="65" t="s">
        <v>1118</v>
      </c>
      <c r="B1386" s="65" t="s">
        <v>68</v>
      </c>
      <c r="C1386" s="65" t="s">
        <v>35</v>
      </c>
      <c r="D1386" s="65" t="s">
        <v>4117</v>
      </c>
      <c r="E1386" s="65" t="s">
        <v>4118</v>
      </c>
      <c r="F1386" s="65" t="s">
        <v>2041</v>
      </c>
      <c r="G1386" s="65" t="s">
        <v>2041</v>
      </c>
      <c r="H1386" s="65" t="s">
        <v>104</v>
      </c>
      <c r="I1386" s="65" t="s">
        <v>2041</v>
      </c>
      <c r="J1386" s="65" t="s">
        <v>4119</v>
      </c>
      <c r="K1386" s="71">
        <v>44746</v>
      </c>
      <c r="L1386" s="65" t="s">
        <v>3968</v>
      </c>
      <c r="M1386" s="65" t="s">
        <v>2993</v>
      </c>
      <c r="N1386" s="65">
        <v>117000</v>
      </c>
      <c r="O1386" s="65" t="s">
        <v>1939</v>
      </c>
      <c r="P1386" s="65">
        <f>VLOOKUP(D1386,资产包数据!B:G,5,0)</f>
        <v>60</v>
      </c>
      <c r="Q1386" s="65">
        <v>2590</v>
      </c>
      <c r="R1386" s="65"/>
      <c r="S1386" s="65">
        <v>5180</v>
      </c>
      <c r="T1386" s="65">
        <v>5180</v>
      </c>
      <c r="U1386" s="65">
        <f>VLOOKUP(D1386,资产包数据!B:N,13,0)</f>
        <v>73.66</v>
      </c>
      <c r="V1386" s="65" t="s">
        <v>4120</v>
      </c>
    </row>
    <row r="1387" ht="15" spans="1:22">
      <c r="A1387" s="65" t="s">
        <v>178</v>
      </c>
      <c r="B1387" s="65" t="s">
        <v>110</v>
      </c>
      <c r="C1387" s="65" t="s">
        <v>35</v>
      </c>
      <c r="D1387" s="65" t="s">
        <v>4121</v>
      </c>
      <c r="E1387" s="65"/>
      <c r="F1387" s="65"/>
      <c r="G1387" s="65" t="s">
        <v>1935</v>
      </c>
      <c r="H1387" s="65"/>
      <c r="I1387" s="65"/>
      <c r="J1387" s="65"/>
      <c r="K1387" s="65"/>
      <c r="L1387" s="65" t="s">
        <v>3995</v>
      </c>
      <c r="M1387" s="65" t="s">
        <v>2238</v>
      </c>
      <c r="N1387" s="65">
        <v>117000</v>
      </c>
      <c r="O1387" s="65" t="s">
        <v>1939</v>
      </c>
      <c r="P1387" s="65">
        <f>VLOOKUP(D1387,资产包数据!B:G,5,0)</f>
        <v>60</v>
      </c>
      <c r="Q1387" s="65"/>
      <c r="R1387" s="65"/>
      <c r="S1387" s="65"/>
      <c r="T1387" s="65"/>
      <c r="U1387" s="65">
        <f>VLOOKUP(D1387,资产包数据!B:N,13,0)</f>
        <v>101.19</v>
      </c>
      <c r="V1387" s="65"/>
    </row>
    <row r="1388" ht="15" spans="1:22">
      <c r="A1388" s="65" t="s">
        <v>178</v>
      </c>
      <c r="B1388" s="65" t="s">
        <v>110</v>
      </c>
      <c r="C1388" s="65" t="s">
        <v>35</v>
      </c>
      <c r="D1388" s="65" t="s">
        <v>4122</v>
      </c>
      <c r="E1388" s="65"/>
      <c r="F1388" s="65"/>
      <c r="G1388" s="65" t="s">
        <v>1935</v>
      </c>
      <c r="H1388" s="65"/>
      <c r="I1388" s="65"/>
      <c r="J1388" s="65"/>
      <c r="K1388" s="65"/>
      <c r="L1388" s="65" t="s">
        <v>3995</v>
      </c>
      <c r="M1388" s="65" t="s">
        <v>2238</v>
      </c>
      <c r="N1388" s="65">
        <v>117000</v>
      </c>
      <c r="O1388" s="65" t="s">
        <v>1939</v>
      </c>
      <c r="P1388" s="65">
        <f>VLOOKUP(D1388,资产包数据!B:G,5,0)</f>
        <v>60</v>
      </c>
      <c r="Q1388" s="65"/>
      <c r="R1388" s="65"/>
      <c r="S1388" s="65"/>
      <c r="T1388" s="65"/>
      <c r="U1388" s="65">
        <f>VLOOKUP(D1388,资产包数据!B:N,13,0)</f>
        <v>101.19</v>
      </c>
      <c r="V1388" s="65"/>
    </row>
    <row r="1389" ht="15" spans="1:22">
      <c r="A1389" s="65" t="s">
        <v>2419</v>
      </c>
      <c r="B1389" s="65" t="s">
        <v>110</v>
      </c>
      <c r="C1389" s="65" t="s">
        <v>35</v>
      </c>
      <c r="D1389" s="65" t="s">
        <v>4123</v>
      </c>
      <c r="E1389" s="65"/>
      <c r="F1389" s="65"/>
      <c r="G1389" s="65" t="s">
        <v>2422</v>
      </c>
      <c r="H1389" s="65"/>
      <c r="I1389" s="65"/>
      <c r="J1389" s="65"/>
      <c r="K1389" s="65"/>
      <c r="L1389" s="65" t="s">
        <v>2992</v>
      </c>
      <c r="M1389" s="65" t="s">
        <v>2993</v>
      </c>
      <c r="N1389" s="65">
        <v>117000</v>
      </c>
      <c r="O1389" s="65" t="s">
        <v>1939</v>
      </c>
      <c r="P1389" s="65">
        <f>VLOOKUP(D1389,资产包数据!B:G,5,0)</f>
        <v>60</v>
      </c>
      <c r="Q1389" s="65"/>
      <c r="R1389" s="65"/>
      <c r="S1389" s="65"/>
      <c r="T1389" s="65"/>
      <c r="U1389" s="65">
        <f>VLOOKUP(D1389,资产包数据!B:N,13,0)</f>
        <v>73.66</v>
      </c>
      <c r="V1389" s="65"/>
    </row>
    <row r="1390" ht="15" spans="1:22">
      <c r="A1390" s="65" t="s">
        <v>2419</v>
      </c>
      <c r="B1390" s="65" t="s">
        <v>110</v>
      </c>
      <c r="C1390" s="65" t="s">
        <v>35</v>
      </c>
      <c r="D1390" s="65" t="s">
        <v>4124</v>
      </c>
      <c r="E1390" s="65"/>
      <c r="F1390" s="65"/>
      <c r="G1390" s="65" t="s">
        <v>2422</v>
      </c>
      <c r="H1390" s="65"/>
      <c r="I1390" s="65"/>
      <c r="J1390" s="65"/>
      <c r="K1390" s="65"/>
      <c r="L1390" s="65" t="s">
        <v>2992</v>
      </c>
      <c r="M1390" s="65" t="s">
        <v>2993</v>
      </c>
      <c r="N1390" s="65">
        <v>117000</v>
      </c>
      <c r="O1390" s="65" t="s">
        <v>1939</v>
      </c>
      <c r="P1390" s="65">
        <f>VLOOKUP(D1390,资产包数据!B:G,5,0)</f>
        <v>60</v>
      </c>
      <c r="Q1390" s="65"/>
      <c r="R1390" s="65"/>
      <c r="S1390" s="65"/>
      <c r="T1390" s="65"/>
      <c r="U1390" s="65">
        <f>VLOOKUP(D1390,资产包数据!B:N,13,0)</f>
        <v>73.66</v>
      </c>
      <c r="V1390" s="65"/>
    </row>
    <row r="1391" ht="15" spans="1:22">
      <c r="A1391" s="65" t="s">
        <v>2419</v>
      </c>
      <c r="B1391" s="65" t="s">
        <v>110</v>
      </c>
      <c r="C1391" s="65" t="s">
        <v>35</v>
      </c>
      <c r="D1391" s="65" t="s">
        <v>4125</v>
      </c>
      <c r="E1391" s="65"/>
      <c r="F1391" s="65"/>
      <c r="G1391" s="65" t="s">
        <v>2422</v>
      </c>
      <c r="H1391" s="65"/>
      <c r="I1391" s="65"/>
      <c r="J1391" s="65"/>
      <c r="K1391" s="65"/>
      <c r="L1391" s="65" t="s">
        <v>2992</v>
      </c>
      <c r="M1391" s="65" t="s">
        <v>2993</v>
      </c>
      <c r="N1391" s="65">
        <v>117000</v>
      </c>
      <c r="O1391" s="65" t="s">
        <v>1939</v>
      </c>
      <c r="P1391" s="65">
        <f>VLOOKUP(D1391,资产包数据!B:G,5,0)</f>
        <v>60</v>
      </c>
      <c r="Q1391" s="65"/>
      <c r="R1391" s="65"/>
      <c r="S1391" s="65"/>
      <c r="T1391" s="65"/>
      <c r="U1391" s="65">
        <f>VLOOKUP(D1391,资产包数据!B:N,13,0)</f>
        <v>73.66</v>
      </c>
      <c r="V1391" s="65"/>
    </row>
    <row r="1392" ht="15" spans="1:22">
      <c r="A1392" s="65" t="s">
        <v>2419</v>
      </c>
      <c r="B1392" s="65" t="s">
        <v>110</v>
      </c>
      <c r="C1392" s="65" t="s">
        <v>35</v>
      </c>
      <c r="D1392" s="65" t="s">
        <v>4126</v>
      </c>
      <c r="E1392" s="65"/>
      <c r="F1392" s="65"/>
      <c r="G1392" s="65" t="s">
        <v>2422</v>
      </c>
      <c r="H1392" s="65"/>
      <c r="I1392" s="65"/>
      <c r="J1392" s="65"/>
      <c r="K1392" s="65"/>
      <c r="L1392" s="65" t="s">
        <v>2992</v>
      </c>
      <c r="M1392" s="65" t="s">
        <v>2993</v>
      </c>
      <c r="N1392" s="65">
        <v>117000</v>
      </c>
      <c r="O1392" s="65" t="s">
        <v>1939</v>
      </c>
      <c r="P1392" s="65">
        <f>VLOOKUP(D1392,资产包数据!B:G,5,0)</f>
        <v>60</v>
      </c>
      <c r="Q1392" s="65"/>
      <c r="R1392" s="65"/>
      <c r="S1392" s="65"/>
      <c r="T1392" s="65"/>
      <c r="U1392" s="65">
        <f>VLOOKUP(D1392,资产包数据!B:N,13,0)</f>
        <v>73.66</v>
      </c>
      <c r="V1392" s="65"/>
    </row>
    <row r="1393" ht="15" spans="1:22">
      <c r="A1393" s="65" t="s">
        <v>2419</v>
      </c>
      <c r="B1393" s="65" t="s">
        <v>110</v>
      </c>
      <c r="C1393" s="65" t="s">
        <v>35</v>
      </c>
      <c r="D1393" s="65" t="s">
        <v>4127</v>
      </c>
      <c r="E1393" s="65"/>
      <c r="F1393" s="65"/>
      <c r="G1393" s="65" t="s">
        <v>2422</v>
      </c>
      <c r="H1393" s="65"/>
      <c r="I1393" s="65"/>
      <c r="J1393" s="65"/>
      <c r="K1393" s="65"/>
      <c r="L1393" s="65" t="s">
        <v>2992</v>
      </c>
      <c r="M1393" s="65" t="s">
        <v>2993</v>
      </c>
      <c r="N1393" s="65">
        <v>117000</v>
      </c>
      <c r="O1393" s="65" t="s">
        <v>1939</v>
      </c>
      <c r="P1393" s="65">
        <f>VLOOKUP(D1393,资产包数据!B:G,5,0)</f>
        <v>60</v>
      </c>
      <c r="Q1393" s="65"/>
      <c r="R1393" s="65"/>
      <c r="S1393" s="65"/>
      <c r="T1393" s="65"/>
      <c r="U1393" s="65">
        <f>VLOOKUP(D1393,资产包数据!B:N,13,0)</f>
        <v>73.66</v>
      </c>
      <c r="V1393" s="65"/>
    </row>
    <row r="1394" ht="15" spans="1:22">
      <c r="A1394" s="65" t="s">
        <v>2419</v>
      </c>
      <c r="B1394" s="65" t="s">
        <v>110</v>
      </c>
      <c r="C1394" s="65" t="s">
        <v>35</v>
      </c>
      <c r="D1394" s="65" t="s">
        <v>4128</v>
      </c>
      <c r="E1394" s="65"/>
      <c r="F1394" s="65"/>
      <c r="G1394" s="65" t="s">
        <v>2422</v>
      </c>
      <c r="H1394" s="65"/>
      <c r="I1394" s="65"/>
      <c r="J1394" s="65"/>
      <c r="K1394" s="65"/>
      <c r="L1394" s="65" t="s">
        <v>2992</v>
      </c>
      <c r="M1394" s="65" t="s">
        <v>2993</v>
      </c>
      <c r="N1394" s="65">
        <v>117000</v>
      </c>
      <c r="O1394" s="65" t="s">
        <v>1939</v>
      </c>
      <c r="P1394" s="65">
        <f>VLOOKUP(D1394,资产包数据!B:G,5,0)</f>
        <v>60</v>
      </c>
      <c r="Q1394" s="65"/>
      <c r="R1394" s="65"/>
      <c r="S1394" s="65"/>
      <c r="T1394" s="65"/>
      <c r="U1394" s="65">
        <f>VLOOKUP(D1394,资产包数据!B:N,13,0)</f>
        <v>73.66</v>
      </c>
      <c r="V1394" s="65"/>
    </row>
    <row r="1395" ht="15" spans="1:22">
      <c r="A1395" s="65" t="s">
        <v>2419</v>
      </c>
      <c r="B1395" s="65" t="s">
        <v>110</v>
      </c>
      <c r="C1395" s="65" t="s">
        <v>35</v>
      </c>
      <c r="D1395" s="65" t="s">
        <v>4129</v>
      </c>
      <c r="E1395" s="65"/>
      <c r="F1395" s="65"/>
      <c r="G1395" s="65" t="s">
        <v>2422</v>
      </c>
      <c r="H1395" s="65"/>
      <c r="I1395" s="65"/>
      <c r="J1395" s="65"/>
      <c r="K1395" s="65"/>
      <c r="L1395" s="65" t="s">
        <v>2992</v>
      </c>
      <c r="M1395" s="65" t="s">
        <v>2993</v>
      </c>
      <c r="N1395" s="65">
        <v>117000</v>
      </c>
      <c r="O1395" s="65" t="s">
        <v>1939</v>
      </c>
      <c r="P1395" s="65">
        <f>VLOOKUP(D1395,资产包数据!B:G,5,0)</f>
        <v>60</v>
      </c>
      <c r="Q1395" s="65"/>
      <c r="R1395" s="65"/>
      <c r="S1395" s="65"/>
      <c r="T1395" s="65"/>
      <c r="U1395" s="65">
        <f>VLOOKUP(D1395,资产包数据!B:N,13,0)</f>
        <v>73.66</v>
      </c>
      <c r="V1395" s="65"/>
    </row>
    <row r="1396" ht="15" spans="1:22">
      <c r="A1396" s="65" t="s">
        <v>2419</v>
      </c>
      <c r="B1396" s="65" t="s">
        <v>110</v>
      </c>
      <c r="C1396" s="65" t="s">
        <v>35</v>
      </c>
      <c r="D1396" s="65" t="s">
        <v>4130</v>
      </c>
      <c r="E1396" s="65"/>
      <c r="F1396" s="65"/>
      <c r="G1396" s="65" t="s">
        <v>2422</v>
      </c>
      <c r="H1396" s="65"/>
      <c r="I1396" s="65"/>
      <c r="J1396" s="65"/>
      <c r="K1396" s="65"/>
      <c r="L1396" s="65" t="s">
        <v>2992</v>
      </c>
      <c r="M1396" s="65" t="s">
        <v>2993</v>
      </c>
      <c r="N1396" s="65">
        <v>117000</v>
      </c>
      <c r="O1396" s="65" t="s">
        <v>1939</v>
      </c>
      <c r="P1396" s="65">
        <f>VLOOKUP(D1396,资产包数据!B:G,5,0)</f>
        <v>60</v>
      </c>
      <c r="Q1396" s="65"/>
      <c r="R1396" s="65"/>
      <c r="S1396" s="65"/>
      <c r="T1396" s="65"/>
      <c r="U1396" s="65">
        <f>VLOOKUP(D1396,资产包数据!B:N,13,0)</f>
        <v>73.66</v>
      </c>
      <c r="V1396" s="65"/>
    </row>
    <row r="1397" ht="15" spans="1:22">
      <c r="A1397" s="65" t="s">
        <v>2419</v>
      </c>
      <c r="B1397" s="65" t="s">
        <v>110</v>
      </c>
      <c r="C1397" s="65" t="s">
        <v>35</v>
      </c>
      <c r="D1397" s="65" t="s">
        <v>4131</v>
      </c>
      <c r="E1397" s="65"/>
      <c r="F1397" s="65"/>
      <c r="G1397" s="65" t="s">
        <v>2422</v>
      </c>
      <c r="H1397" s="65"/>
      <c r="I1397" s="65"/>
      <c r="J1397" s="65"/>
      <c r="K1397" s="65"/>
      <c r="L1397" s="65" t="s">
        <v>2992</v>
      </c>
      <c r="M1397" s="65" t="s">
        <v>2993</v>
      </c>
      <c r="N1397" s="65">
        <v>117000</v>
      </c>
      <c r="O1397" s="65" t="s">
        <v>1939</v>
      </c>
      <c r="P1397" s="65">
        <f>VLOOKUP(D1397,资产包数据!B:G,5,0)</f>
        <v>60</v>
      </c>
      <c r="Q1397" s="65"/>
      <c r="R1397" s="65"/>
      <c r="S1397" s="65"/>
      <c r="T1397" s="65"/>
      <c r="U1397" s="65">
        <f>VLOOKUP(D1397,资产包数据!B:N,13,0)</f>
        <v>73.66</v>
      </c>
      <c r="V1397" s="65"/>
    </row>
    <row r="1398" ht="15" spans="1:22">
      <c r="A1398" s="65" t="s">
        <v>178</v>
      </c>
      <c r="B1398" s="65" t="s">
        <v>110</v>
      </c>
      <c r="C1398" s="65" t="s">
        <v>35</v>
      </c>
      <c r="D1398" s="65" t="s">
        <v>4132</v>
      </c>
      <c r="E1398" s="65"/>
      <c r="F1398" s="65"/>
      <c r="G1398" s="65" t="s">
        <v>1935</v>
      </c>
      <c r="H1398" s="65"/>
      <c r="I1398" s="65"/>
      <c r="J1398" s="65"/>
      <c r="K1398" s="65"/>
      <c r="L1398" s="65" t="s">
        <v>3982</v>
      </c>
      <c r="M1398" s="65" t="s">
        <v>2238</v>
      </c>
      <c r="N1398" s="65">
        <v>117000</v>
      </c>
      <c r="O1398" s="65" t="s">
        <v>1939</v>
      </c>
      <c r="P1398" s="65">
        <f>VLOOKUP(D1398,资产包数据!B:G,5,0)</f>
        <v>60</v>
      </c>
      <c r="Q1398" s="65"/>
      <c r="R1398" s="65"/>
      <c r="S1398" s="65"/>
      <c r="T1398" s="65"/>
      <c r="U1398" s="65">
        <f>VLOOKUP(D1398,资产包数据!B:N,13,0)</f>
        <v>101.19</v>
      </c>
      <c r="V1398" s="65"/>
    </row>
    <row r="1399" ht="15" spans="1:22">
      <c r="A1399" s="65" t="s">
        <v>178</v>
      </c>
      <c r="B1399" s="65" t="s">
        <v>110</v>
      </c>
      <c r="C1399" s="65" t="s">
        <v>35</v>
      </c>
      <c r="D1399" s="65" t="s">
        <v>4133</v>
      </c>
      <c r="E1399" s="65"/>
      <c r="F1399" s="65"/>
      <c r="G1399" s="65" t="s">
        <v>1935</v>
      </c>
      <c r="H1399" s="65"/>
      <c r="I1399" s="65"/>
      <c r="J1399" s="65"/>
      <c r="K1399" s="65"/>
      <c r="L1399" s="65" t="s">
        <v>3995</v>
      </c>
      <c r="M1399" s="65" t="s">
        <v>2238</v>
      </c>
      <c r="N1399" s="65">
        <v>117000</v>
      </c>
      <c r="O1399" s="65" t="s">
        <v>1939</v>
      </c>
      <c r="P1399" s="65">
        <f>VLOOKUP(D1399,资产包数据!B:G,5,0)</f>
        <v>60</v>
      </c>
      <c r="Q1399" s="65"/>
      <c r="R1399" s="65"/>
      <c r="S1399" s="65"/>
      <c r="T1399" s="65"/>
      <c r="U1399" s="65">
        <f>VLOOKUP(D1399,资产包数据!B:N,13,0)</f>
        <v>101.19</v>
      </c>
      <c r="V1399" s="65"/>
    </row>
    <row r="1400" ht="15" spans="1:22">
      <c r="A1400" s="65" t="s">
        <v>178</v>
      </c>
      <c r="B1400" s="65" t="s">
        <v>110</v>
      </c>
      <c r="C1400" s="65" t="s">
        <v>35</v>
      </c>
      <c r="D1400" s="65" t="s">
        <v>4134</v>
      </c>
      <c r="E1400" s="65"/>
      <c r="F1400" s="65"/>
      <c r="G1400" s="65" t="s">
        <v>1935</v>
      </c>
      <c r="H1400" s="65"/>
      <c r="I1400" s="65"/>
      <c r="J1400" s="65"/>
      <c r="K1400" s="65"/>
      <c r="L1400" s="65" t="s">
        <v>3982</v>
      </c>
      <c r="M1400" s="65" t="s">
        <v>2238</v>
      </c>
      <c r="N1400" s="65">
        <v>117000</v>
      </c>
      <c r="O1400" s="65" t="s">
        <v>1939</v>
      </c>
      <c r="P1400" s="65">
        <f>VLOOKUP(D1400,资产包数据!B:G,5,0)</f>
        <v>60</v>
      </c>
      <c r="Q1400" s="65"/>
      <c r="R1400" s="65"/>
      <c r="S1400" s="65"/>
      <c r="T1400" s="65"/>
      <c r="U1400" s="65">
        <f>VLOOKUP(D1400,资产包数据!B:N,13,0)</f>
        <v>101.19</v>
      </c>
      <c r="V1400" s="65"/>
    </row>
    <row r="1401" ht="15" spans="1:22">
      <c r="A1401" s="65" t="s">
        <v>178</v>
      </c>
      <c r="B1401" s="65" t="s">
        <v>110</v>
      </c>
      <c r="C1401" s="65" t="s">
        <v>35</v>
      </c>
      <c r="D1401" s="65" t="s">
        <v>4135</v>
      </c>
      <c r="E1401" s="65"/>
      <c r="F1401" s="65"/>
      <c r="G1401" s="65" t="s">
        <v>1935</v>
      </c>
      <c r="H1401" s="65"/>
      <c r="I1401" s="65"/>
      <c r="J1401" s="65"/>
      <c r="K1401" s="65"/>
      <c r="L1401" s="65" t="s">
        <v>3995</v>
      </c>
      <c r="M1401" s="65" t="s">
        <v>2238</v>
      </c>
      <c r="N1401" s="65">
        <v>117000</v>
      </c>
      <c r="O1401" s="65" t="s">
        <v>1939</v>
      </c>
      <c r="P1401" s="65">
        <f>VLOOKUP(D1401,资产包数据!B:G,5,0)</f>
        <v>60</v>
      </c>
      <c r="Q1401" s="65"/>
      <c r="R1401" s="65"/>
      <c r="S1401" s="65"/>
      <c r="T1401" s="65"/>
      <c r="U1401" s="65">
        <f>VLOOKUP(D1401,资产包数据!B:N,13,0)</f>
        <v>101.19</v>
      </c>
      <c r="V1401" s="65"/>
    </row>
    <row r="1402" ht="15" spans="1:22">
      <c r="A1402" s="65" t="s">
        <v>178</v>
      </c>
      <c r="B1402" s="65" t="s">
        <v>110</v>
      </c>
      <c r="C1402" s="65" t="s">
        <v>35</v>
      </c>
      <c r="D1402" s="65" t="s">
        <v>4136</v>
      </c>
      <c r="E1402" s="65"/>
      <c r="F1402" s="65"/>
      <c r="G1402" s="65" t="s">
        <v>1935</v>
      </c>
      <c r="H1402" s="65"/>
      <c r="I1402" s="65"/>
      <c r="J1402" s="65"/>
      <c r="K1402" s="65"/>
      <c r="L1402" s="65" t="s">
        <v>3995</v>
      </c>
      <c r="M1402" s="65" t="s">
        <v>2238</v>
      </c>
      <c r="N1402" s="65">
        <v>117000</v>
      </c>
      <c r="O1402" s="65" t="s">
        <v>1939</v>
      </c>
      <c r="P1402" s="65">
        <f>VLOOKUP(D1402,资产包数据!B:G,5,0)</f>
        <v>60</v>
      </c>
      <c r="Q1402" s="65"/>
      <c r="R1402" s="65"/>
      <c r="S1402" s="65"/>
      <c r="T1402" s="65"/>
      <c r="U1402" s="65">
        <f>VLOOKUP(D1402,资产包数据!B:N,13,0)</f>
        <v>101.19</v>
      </c>
      <c r="V1402" s="65"/>
    </row>
    <row r="1403" ht="15" spans="1:22">
      <c r="A1403" s="65" t="s">
        <v>2419</v>
      </c>
      <c r="B1403" s="65" t="s">
        <v>110</v>
      </c>
      <c r="C1403" s="65" t="s">
        <v>35</v>
      </c>
      <c r="D1403" s="65" t="s">
        <v>4137</v>
      </c>
      <c r="E1403" s="65"/>
      <c r="F1403" s="65"/>
      <c r="G1403" s="65" t="s">
        <v>2422</v>
      </c>
      <c r="H1403" s="65"/>
      <c r="I1403" s="65"/>
      <c r="J1403" s="65"/>
      <c r="K1403" s="65"/>
      <c r="L1403" s="65" t="s">
        <v>2992</v>
      </c>
      <c r="M1403" s="65" t="s">
        <v>2993</v>
      </c>
      <c r="N1403" s="65">
        <v>117000</v>
      </c>
      <c r="O1403" s="65" t="s">
        <v>1939</v>
      </c>
      <c r="P1403" s="65">
        <f>VLOOKUP(D1403,资产包数据!B:G,5,0)</f>
        <v>60</v>
      </c>
      <c r="Q1403" s="65"/>
      <c r="R1403" s="65"/>
      <c r="S1403" s="65"/>
      <c r="T1403" s="65"/>
      <c r="U1403" s="65">
        <f>VLOOKUP(D1403,资产包数据!B:N,13,0)</f>
        <v>73.66</v>
      </c>
      <c r="V1403" s="65"/>
    </row>
    <row r="1404" ht="15" spans="1:22">
      <c r="A1404" s="65" t="s">
        <v>2419</v>
      </c>
      <c r="B1404" s="65" t="s">
        <v>110</v>
      </c>
      <c r="C1404" s="65" t="s">
        <v>35</v>
      </c>
      <c r="D1404" s="65" t="s">
        <v>4138</v>
      </c>
      <c r="E1404" s="65"/>
      <c r="F1404" s="65"/>
      <c r="G1404" s="65" t="s">
        <v>2422</v>
      </c>
      <c r="H1404" s="65"/>
      <c r="I1404" s="65"/>
      <c r="J1404" s="65"/>
      <c r="K1404" s="65"/>
      <c r="L1404" s="65" t="s">
        <v>2992</v>
      </c>
      <c r="M1404" s="65" t="s">
        <v>2993</v>
      </c>
      <c r="N1404" s="65">
        <v>117000</v>
      </c>
      <c r="O1404" s="65" t="s">
        <v>1939</v>
      </c>
      <c r="P1404" s="65">
        <f>VLOOKUP(D1404,资产包数据!B:G,5,0)</f>
        <v>60</v>
      </c>
      <c r="Q1404" s="65"/>
      <c r="R1404" s="65"/>
      <c r="S1404" s="65"/>
      <c r="T1404" s="65"/>
      <c r="U1404" s="65">
        <f>VLOOKUP(D1404,资产包数据!B:N,13,0)</f>
        <v>73.66</v>
      </c>
      <c r="V1404" s="65"/>
    </row>
    <row r="1405" ht="15" spans="1:22">
      <c r="A1405" s="65" t="s">
        <v>2419</v>
      </c>
      <c r="B1405" s="65" t="s">
        <v>110</v>
      </c>
      <c r="C1405" s="65" t="s">
        <v>35</v>
      </c>
      <c r="D1405" s="65" t="s">
        <v>4139</v>
      </c>
      <c r="E1405" s="65"/>
      <c r="F1405" s="65"/>
      <c r="G1405" s="65" t="s">
        <v>2422</v>
      </c>
      <c r="H1405" s="65"/>
      <c r="I1405" s="65"/>
      <c r="J1405" s="65"/>
      <c r="K1405" s="65"/>
      <c r="L1405" s="65" t="s">
        <v>2992</v>
      </c>
      <c r="M1405" s="65" t="s">
        <v>2993</v>
      </c>
      <c r="N1405" s="65">
        <v>117000</v>
      </c>
      <c r="O1405" s="65" t="s">
        <v>1939</v>
      </c>
      <c r="P1405" s="65">
        <f>VLOOKUP(D1405,资产包数据!B:G,5,0)</f>
        <v>60</v>
      </c>
      <c r="Q1405" s="65"/>
      <c r="R1405" s="65"/>
      <c r="S1405" s="65"/>
      <c r="T1405" s="65"/>
      <c r="U1405" s="65">
        <f>VLOOKUP(D1405,资产包数据!B:N,13,0)</f>
        <v>73.66</v>
      </c>
      <c r="V1405" s="65"/>
    </row>
    <row r="1406" ht="15" spans="1:22">
      <c r="A1406" s="65" t="s">
        <v>2419</v>
      </c>
      <c r="B1406" s="65" t="s">
        <v>110</v>
      </c>
      <c r="C1406" s="65" t="s">
        <v>35</v>
      </c>
      <c r="D1406" s="65" t="s">
        <v>4140</v>
      </c>
      <c r="E1406" s="65"/>
      <c r="F1406" s="65"/>
      <c r="G1406" s="65" t="s">
        <v>2422</v>
      </c>
      <c r="H1406" s="65"/>
      <c r="I1406" s="65"/>
      <c r="J1406" s="65"/>
      <c r="K1406" s="65"/>
      <c r="L1406" s="65" t="s">
        <v>2992</v>
      </c>
      <c r="M1406" s="65" t="s">
        <v>2993</v>
      </c>
      <c r="N1406" s="65">
        <v>117000</v>
      </c>
      <c r="O1406" s="65" t="s">
        <v>1939</v>
      </c>
      <c r="P1406" s="65">
        <f>VLOOKUP(D1406,资产包数据!B:G,5,0)</f>
        <v>60</v>
      </c>
      <c r="Q1406" s="65"/>
      <c r="R1406" s="65"/>
      <c r="S1406" s="65"/>
      <c r="T1406" s="65"/>
      <c r="U1406" s="65">
        <f>VLOOKUP(D1406,资产包数据!B:N,13,0)</f>
        <v>73.66</v>
      </c>
      <c r="V1406" s="65"/>
    </row>
    <row r="1407" ht="15" spans="1:22">
      <c r="A1407" s="65" t="s">
        <v>2419</v>
      </c>
      <c r="B1407" s="65" t="s">
        <v>110</v>
      </c>
      <c r="C1407" s="65" t="s">
        <v>35</v>
      </c>
      <c r="D1407" s="65" t="s">
        <v>4141</v>
      </c>
      <c r="E1407" s="65"/>
      <c r="F1407" s="65"/>
      <c r="G1407" s="65" t="s">
        <v>2422</v>
      </c>
      <c r="H1407" s="65"/>
      <c r="I1407" s="65"/>
      <c r="J1407" s="65"/>
      <c r="K1407" s="65"/>
      <c r="L1407" s="65" t="s">
        <v>2992</v>
      </c>
      <c r="M1407" s="65" t="s">
        <v>2993</v>
      </c>
      <c r="N1407" s="65">
        <v>117000</v>
      </c>
      <c r="O1407" s="65" t="s">
        <v>1939</v>
      </c>
      <c r="P1407" s="65">
        <f>VLOOKUP(D1407,资产包数据!B:G,5,0)</f>
        <v>60</v>
      </c>
      <c r="Q1407" s="65"/>
      <c r="R1407" s="65"/>
      <c r="S1407" s="65"/>
      <c r="T1407" s="65"/>
      <c r="U1407" s="65">
        <f>VLOOKUP(D1407,资产包数据!B:N,13,0)</f>
        <v>73.66</v>
      </c>
      <c r="V1407" s="65"/>
    </row>
    <row r="1408" ht="15" spans="1:22">
      <c r="A1408" s="65" t="s">
        <v>2419</v>
      </c>
      <c r="B1408" s="65" t="s">
        <v>110</v>
      </c>
      <c r="C1408" s="65" t="s">
        <v>35</v>
      </c>
      <c r="D1408" s="65" t="s">
        <v>4142</v>
      </c>
      <c r="E1408" s="65"/>
      <c r="F1408" s="65"/>
      <c r="G1408" s="65" t="s">
        <v>2422</v>
      </c>
      <c r="H1408" s="65"/>
      <c r="I1408" s="65"/>
      <c r="J1408" s="65"/>
      <c r="K1408" s="65"/>
      <c r="L1408" s="65" t="s">
        <v>2992</v>
      </c>
      <c r="M1408" s="65" t="s">
        <v>2993</v>
      </c>
      <c r="N1408" s="65">
        <v>117000</v>
      </c>
      <c r="O1408" s="65" t="s">
        <v>1939</v>
      </c>
      <c r="P1408" s="65">
        <f>VLOOKUP(D1408,资产包数据!B:G,5,0)</f>
        <v>60</v>
      </c>
      <c r="Q1408" s="65"/>
      <c r="R1408" s="65"/>
      <c r="S1408" s="65"/>
      <c r="T1408" s="65"/>
      <c r="U1408" s="65">
        <f>VLOOKUP(D1408,资产包数据!B:N,13,0)</f>
        <v>73.66</v>
      </c>
      <c r="V1408" s="65"/>
    </row>
    <row r="1409" ht="15" spans="1:22">
      <c r="A1409" s="65" t="s">
        <v>2419</v>
      </c>
      <c r="B1409" s="65" t="s">
        <v>110</v>
      </c>
      <c r="C1409" s="65" t="s">
        <v>35</v>
      </c>
      <c r="D1409" s="65" t="s">
        <v>4143</v>
      </c>
      <c r="E1409" s="65"/>
      <c r="F1409" s="65"/>
      <c r="G1409" s="65" t="s">
        <v>2422</v>
      </c>
      <c r="H1409" s="65"/>
      <c r="I1409" s="65"/>
      <c r="J1409" s="65"/>
      <c r="K1409" s="65"/>
      <c r="L1409" s="65" t="s">
        <v>2992</v>
      </c>
      <c r="M1409" s="65" t="s">
        <v>2993</v>
      </c>
      <c r="N1409" s="65">
        <v>117000</v>
      </c>
      <c r="O1409" s="65" t="s">
        <v>1939</v>
      </c>
      <c r="P1409" s="65">
        <f>VLOOKUP(D1409,资产包数据!B:G,5,0)</f>
        <v>60</v>
      </c>
      <c r="Q1409" s="65"/>
      <c r="R1409" s="65"/>
      <c r="S1409" s="65"/>
      <c r="T1409" s="65"/>
      <c r="U1409" s="65">
        <f>VLOOKUP(D1409,资产包数据!B:N,13,0)</f>
        <v>73.66</v>
      </c>
      <c r="V1409" s="65"/>
    </row>
    <row r="1410" ht="15" spans="1:22">
      <c r="A1410" s="65" t="s">
        <v>2751</v>
      </c>
      <c r="B1410" s="65" t="s">
        <v>68</v>
      </c>
      <c r="C1410" s="65" t="s">
        <v>35</v>
      </c>
      <c r="D1410" s="65" t="s">
        <v>4144</v>
      </c>
      <c r="E1410" s="65" t="s">
        <v>4145</v>
      </c>
      <c r="F1410" s="65" t="s">
        <v>1935</v>
      </c>
      <c r="G1410" s="65" t="s">
        <v>1935</v>
      </c>
      <c r="H1410" s="65" t="s">
        <v>72</v>
      </c>
      <c r="I1410" s="65" t="s">
        <v>1935</v>
      </c>
      <c r="J1410" s="65" t="s">
        <v>3990</v>
      </c>
      <c r="K1410" s="71">
        <v>44789</v>
      </c>
      <c r="L1410" s="65" t="s">
        <v>3982</v>
      </c>
      <c r="M1410" s="65" t="s">
        <v>2238</v>
      </c>
      <c r="N1410" s="65">
        <v>117000</v>
      </c>
      <c r="O1410" s="65" t="s">
        <v>1939</v>
      </c>
      <c r="P1410" s="65">
        <f>VLOOKUP(D1410,资产包数据!B:G,5,0)</f>
        <v>60</v>
      </c>
      <c r="Q1410" s="65">
        <v>2590</v>
      </c>
      <c r="R1410" s="65"/>
      <c r="S1410" s="65">
        <v>2590</v>
      </c>
      <c r="T1410" s="65">
        <v>2590</v>
      </c>
      <c r="U1410" s="65">
        <f>VLOOKUP(D1410,资产包数据!B:N,13,0)</f>
        <v>101.19</v>
      </c>
      <c r="V1410" s="65" t="s">
        <v>1969</v>
      </c>
    </row>
    <row r="1411" ht="15" spans="1:22">
      <c r="A1411" s="65" t="s">
        <v>178</v>
      </c>
      <c r="B1411" s="65" t="s">
        <v>68</v>
      </c>
      <c r="C1411" s="65" t="s">
        <v>35</v>
      </c>
      <c r="D1411" s="65" t="s">
        <v>4146</v>
      </c>
      <c r="E1411" s="65" t="s">
        <v>4147</v>
      </c>
      <c r="F1411" s="65" t="s">
        <v>1935</v>
      </c>
      <c r="G1411" s="65" t="s">
        <v>1935</v>
      </c>
      <c r="H1411" s="65" t="s">
        <v>72</v>
      </c>
      <c r="I1411" s="65" t="s">
        <v>1935</v>
      </c>
      <c r="J1411" s="65" t="s">
        <v>4148</v>
      </c>
      <c r="K1411" s="71">
        <v>44785</v>
      </c>
      <c r="L1411" s="65" t="s">
        <v>3982</v>
      </c>
      <c r="M1411" s="65" t="s">
        <v>2238</v>
      </c>
      <c r="N1411" s="65">
        <v>117000</v>
      </c>
      <c r="O1411" s="65" t="s">
        <v>1939</v>
      </c>
      <c r="P1411" s="65">
        <f>VLOOKUP(D1411,资产包数据!B:G,5,0)</f>
        <v>60</v>
      </c>
      <c r="Q1411" s="65">
        <v>2590</v>
      </c>
      <c r="R1411" s="65"/>
      <c r="S1411" s="65">
        <v>2590</v>
      </c>
      <c r="T1411" s="65">
        <v>2590</v>
      </c>
      <c r="U1411" s="65">
        <f>VLOOKUP(D1411,资产包数据!B:N,13,0)</f>
        <v>101.19</v>
      </c>
      <c r="V1411" s="65" t="s">
        <v>4149</v>
      </c>
    </row>
    <row r="1412" ht="15" spans="1:22">
      <c r="A1412" s="65" t="s">
        <v>178</v>
      </c>
      <c r="B1412" s="65" t="s">
        <v>68</v>
      </c>
      <c r="C1412" s="65" t="s">
        <v>35</v>
      </c>
      <c r="D1412" s="65" t="s">
        <v>4150</v>
      </c>
      <c r="E1412" s="65" t="s">
        <v>4151</v>
      </c>
      <c r="F1412" s="65" t="s">
        <v>1935</v>
      </c>
      <c r="G1412" s="65" t="s">
        <v>1935</v>
      </c>
      <c r="H1412" s="65" t="s">
        <v>72</v>
      </c>
      <c r="I1412" s="65" t="s">
        <v>1935</v>
      </c>
      <c r="J1412" s="65" t="s">
        <v>3990</v>
      </c>
      <c r="K1412" s="71">
        <v>44789</v>
      </c>
      <c r="L1412" s="65" t="s">
        <v>3982</v>
      </c>
      <c r="M1412" s="65" t="s">
        <v>2238</v>
      </c>
      <c r="N1412" s="65">
        <v>117000</v>
      </c>
      <c r="O1412" s="65" t="s">
        <v>1939</v>
      </c>
      <c r="P1412" s="65">
        <f>VLOOKUP(D1412,资产包数据!B:G,5,0)</f>
        <v>60</v>
      </c>
      <c r="Q1412" s="65">
        <v>2590</v>
      </c>
      <c r="R1412" s="65"/>
      <c r="S1412" s="65">
        <v>2590</v>
      </c>
      <c r="T1412" s="65">
        <v>2590</v>
      </c>
      <c r="U1412" s="65">
        <f>VLOOKUP(D1412,资产包数据!B:N,13,0)</f>
        <v>101.19</v>
      </c>
      <c r="V1412" s="65" t="s">
        <v>4152</v>
      </c>
    </row>
    <row r="1413" ht="15" spans="1:22">
      <c r="A1413" s="65" t="s">
        <v>178</v>
      </c>
      <c r="B1413" s="65" t="s">
        <v>68</v>
      </c>
      <c r="C1413" s="65" t="s">
        <v>35</v>
      </c>
      <c r="D1413" s="65" t="s">
        <v>4153</v>
      </c>
      <c r="E1413" s="65" t="s">
        <v>4154</v>
      </c>
      <c r="F1413" s="65" t="s">
        <v>1935</v>
      </c>
      <c r="G1413" s="65" t="s">
        <v>1935</v>
      </c>
      <c r="H1413" s="65" t="s">
        <v>72</v>
      </c>
      <c r="I1413" s="65" t="s">
        <v>1935</v>
      </c>
      <c r="J1413" s="65" t="s">
        <v>3990</v>
      </c>
      <c r="K1413" s="71">
        <v>44789</v>
      </c>
      <c r="L1413" s="65" t="s">
        <v>3982</v>
      </c>
      <c r="M1413" s="65" t="s">
        <v>2238</v>
      </c>
      <c r="N1413" s="65">
        <v>117000</v>
      </c>
      <c r="O1413" s="65" t="s">
        <v>1939</v>
      </c>
      <c r="P1413" s="65">
        <f>VLOOKUP(D1413,资产包数据!B:G,5,0)</f>
        <v>60</v>
      </c>
      <c r="Q1413" s="65">
        <v>2590</v>
      </c>
      <c r="R1413" s="65"/>
      <c r="S1413" s="65">
        <v>2590</v>
      </c>
      <c r="T1413" s="65">
        <v>2590</v>
      </c>
      <c r="U1413" s="65">
        <f>VLOOKUP(D1413,资产包数据!B:N,13,0)</f>
        <v>101.19</v>
      </c>
      <c r="V1413" s="65" t="s">
        <v>4155</v>
      </c>
    </row>
    <row r="1414" ht="15" spans="1:22">
      <c r="A1414" s="65" t="s">
        <v>178</v>
      </c>
      <c r="B1414" s="65" t="s">
        <v>68</v>
      </c>
      <c r="C1414" s="65" t="s">
        <v>35</v>
      </c>
      <c r="D1414" s="65" t="s">
        <v>4156</v>
      </c>
      <c r="E1414" s="65" t="s">
        <v>4157</v>
      </c>
      <c r="F1414" s="65" t="s">
        <v>1935</v>
      </c>
      <c r="G1414" s="65" t="s">
        <v>1935</v>
      </c>
      <c r="H1414" s="65" t="s">
        <v>72</v>
      </c>
      <c r="I1414" s="65" t="s">
        <v>1935</v>
      </c>
      <c r="J1414" s="65" t="s">
        <v>4148</v>
      </c>
      <c r="K1414" s="71">
        <v>44785</v>
      </c>
      <c r="L1414" s="65" t="s">
        <v>3982</v>
      </c>
      <c r="M1414" s="65" t="s">
        <v>2238</v>
      </c>
      <c r="N1414" s="65">
        <v>117000</v>
      </c>
      <c r="O1414" s="65" t="s">
        <v>1939</v>
      </c>
      <c r="P1414" s="65">
        <f>VLOOKUP(D1414,资产包数据!B:G,5,0)</f>
        <v>60</v>
      </c>
      <c r="Q1414" s="65">
        <v>2590</v>
      </c>
      <c r="R1414" s="65"/>
      <c r="S1414" s="65">
        <v>2590</v>
      </c>
      <c r="T1414" s="65">
        <v>2590</v>
      </c>
      <c r="U1414" s="65">
        <f>VLOOKUP(D1414,资产包数据!B:N,13,0)</f>
        <v>101.19</v>
      </c>
      <c r="V1414" s="65" t="s">
        <v>4158</v>
      </c>
    </row>
    <row r="1415" ht="15" spans="1:22">
      <c r="A1415" s="65" t="s">
        <v>178</v>
      </c>
      <c r="B1415" s="65" t="s">
        <v>68</v>
      </c>
      <c r="C1415" s="65" t="s">
        <v>35</v>
      </c>
      <c r="D1415" s="65" t="s">
        <v>4159</v>
      </c>
      <c r="E1415" s="65" t="s">
        <v>4160</v>
      </c>
      <c r="F1415" s="65" t="s">
        <v>1935</v>
      </c>
      <c r="G1415" s="65" t="s">
        <v>1935</v>
      </c>
      <c r="H1415" s="65" t="s">
        <v>72</v>
      </c>
      <c r="I1415" s="65" t="s">
        <v>1935</v>
      </c>
      <c r="J1415" s="65" t="s">
        <v>4148</v>
      </c>
      <c r="K1415" s="71">
        <v>44785</v>
      </c>
      <c r="L1415" s="65" t="s">
        <v>3648</v>
      </c>
      <c r="M1415" s="65" t="s">
        <v>2993</v>
      </c>
      <c r="N1415" s="65">
        <v>117000</v>
      </c>
      <c r="O1415" s="65" t="s">
        <v>1939</v>
      </c>
      <c r="P1415" s="65">
        <f>VLOOKUP(D1415,资产包数据!B:G,5,0)</f>
        <v>60</v>
      </c>
      <c r="Q1415" s="65">
        <v>2590</v>
      </c>
      <c r="R1415" s="65"/>
      <c r="S1415" s="65">
        <v>2590</v>
      </c>
      <c r="T1415" s="65">
        <v>2590</v>
      </c>
      <c r="U1415" s="65">
        <f>VLOOKUP(D1415,资产包数据!B:N,13,0)</f>
        <v>73.66</v>
      </c>
      <c r="V1415" s="65" t="s">
        <v>4161</v>
      </c>
    </row>
    <row r="1416" ht="15" spans="1:22">
      <c r="A1416" s="65" t="s">
        <v>178</v>
      </c>
      <c r="B1416" s="65" t="s">
        <v>68</v>
      </c>
      <c r="C1416" s="65" t="s">
        <v>35</v>
      </c>
      <c r="D1416" s="65" t="s">
        <v>4162</v>
      </c>
      <c r="E1416" s="65" t="s">
        <v>4163</v>
      </c>
      <c r="F1416" s="65" t="s">
        <v>1935</v>
      </c>
      <c r="G1416" s="65" t="s">
        <v>1935</v>
      </c>
      <c r="H1416" s="65" t="s">
        <v>72</v>
      </c>
      <c r="I1416" s="65" t="s">
        <v>1935</v>
      </c>
      <c r="J1416" s="65" t="s">
        <v>4148</v>
      </c>
      <c r="K1416" s="71">
        <v>44785</v>
      </c>
      <c r="L1416" s="65" t="s">
        <v>3982</v>
      </c>
      <c r="M1416" s="65" t="s">
        <v>2238</v>
      </c>
      <c r="N1416" s="65">
        <v>117000</v>
      </c>
      <c r="O1416" s="65" t="s">
        <v>1939</v>
      </c>
      <c r="P1416" s="65">
        <f>VLOOKUP(D1416,资产包数据!B:G,5,0)</f>
        <v>60</v>
      </c>
      <c r="Q1416" s="65">
        <v>2590</v>
      </c>
      <c r="R1416" s="65"/>
      <c r="S1416" s="65">
        <v>2590</v>
      </c>
      <c r="T1416" s="65">
        <v>2590</v>
      </c>
      <c r="U1416" s="65">
        <f>VLOOKUP(D1416,资产包数据!B:N,13,0)</f>
        <v>101.19</v>
      </c>
      <c r="V1416" s="65" t="s">
        <v>4164</v>
      </c>
    </row>
    <row r="1417" ht="15" spans="1:22">
      <c r="A1417" s="65" t="s">
        <v>178</v>
      </c>
      <c r="B1417" s="65" t="s">
        <v>110</v>
      </c>
      <c r="C1417" s="65" t="s">
        <v>35</v>
      </c>
      <c r="D1417" s="65" t="s">
        <v>4165</v>
      </c>
      <c r="E1417" s="65"/>
      <c r="F1417" s="65"/>
      <c r="G1417" s="65" t="s">
        <v>1935</v>
      </c>
      <c r="H1417" s="65"/>
      <c r="I1417" s="65"/>
      <c r="J1417" s="65"/>
      <c r="K1417" s="65"/>
      <c r="L1417" s="65" t="s">
        <v>3995</v>
      </c>
      <c r="M1417" s="65" t="s">
        <v>2238</v>
      </c>
      <c r="N1417" s="65">
        <v>117000</v>
      </c>
      <c r="O1417" s="65" t="s">
        <v>1939</v>
      </c>
      <c r="P1417" s="65">
        <f>VLOOKUP(D1417,资产包数据!B:G,5,0)</f>
        <v>60</v>
      </c>
      <c r="Q1417" s="65"/>
      <c r="R1417" s="65"/>
      <c r="S1417" s="65"/>
      <c r="T1417" s="65"/>
      <c r="U1417" s="65">
        <f>VLOOKUP(D1417,资产包数据!B:N,13,0)</f>
        <v>101.19</v>
      </c>
      <c r="V1417" s="65"/>
    </row>
    <row r="1418" ht="15" spans="1:22">
      <c r="A1418" s="65" t="s">
        <v>178</v>
      </c>
      <c r="B1418" s="65" t="s">
        <v>110</v>
      </c>
      <c r="C1418" s="65" t="s">
        <v>35</v>
      </c>
      <c r="D1418" s="65" t="s">
        <v>4166</v>
      </c>
      <c r="E1418" s="65"/>
      <c r="F1418" s="65"/>
      <c r="G1418" s="65" t="s">
        <v>1935</v>
      </c>
      <c r="H1418" s="65"/>
      <c r="I1418" s="65"/>
      <c r="J1418" s="65"/>
      <c r="K1418" s="65"/>
      <c r="L1418" s="65" t="s">
        <v>3995</v>
      </c>
      <c r="M1418" s="65" t="s">
        <v>2238</v>
      </c>
      <c r="N1418" s="65">
        <v>117000</v>
      </c>
      <c r="O1418" s="65" t="s">
        <v>1939</v>
      </c>
      <c r="P1418" s="65">
        <f>VLOOKUP(D1418,资产包数据!B:G,5,0)</f>
        <v>60</v>
      </c>
      <c r="Q1418" s="65"/>
      <c r="R1418" s="65"/>
      <c r="S1418" s="65"/>
      <c r="T1418" s="65"/>
      <c r="U1418" s="65">
        <f>VLOOKUP(D1418,资产包数据!B:N,13,0)</f>
        <v>101.19</v>
      </c>
      <c r="V1418" s="65"/>
    </row>
    <row r="1419" ht="15" spans="1:22">
      <c r="A1419" s="65" t="s">
        <v>178</v>
      </c>
      <c r="B1419" s="65" t="s">
        <v>110</v>
      </c>
      <c r="C1419" s="65" t="s">
        <v>35</v>
      </c>
      <c r="D1419" s="65" t="s">
        <v>4167</v>
      </c>
      <c r="E1419" s="65"/>
      <c r="F1419" s="65"/>
      <c r="G1419" s="65" t="s">
        <v>1935</v>
      </c>
      <c r="H1419" s="65"/>
      <c r="I1419" s="65"/>
      <c r="J1419" s="65"/>
      <c r="K1419" s="65"/>
      <c r="L1419" s="65" t="s">
        <v>3995</v>
      </c>
      <c r="M1419" s="65" t="s">
        <v>2238</v>
      </c>
      <c r="N1419" s="65">
        <v>117000</v>
      </c>
      <c r="O1419" s="65" t="s">
        <v>1939</v>
      </c>
      <c r="P1419" s="65">
        <f>VLOOKUP(D1419,资产包数据!B:G,5,0)</f>
        <v>60</v>
      </c>
      <c r="Q1419" s="65"/>
      <c r="R1419" s="65"/>
      <c r="S1419" s="65"/>
      <c r="T1419" s="65"/>
      <c r="U1419" s="65">
        <f>VLOOKUP(D1419,资产包数据!B:N,13,0)</f>
        <v>101.19</v>
      </c>
      <c r="V1419" s="65"/>
    </row>
    <row r="1420" ht="15" spans="1:22">
      <c r="A1420" s="65" t="s">
        <v>178</v>
      </c>
      <c r="B1420" s="65" t="s">
        <v>110</v>
      </c>
      <c r="C1420" s="65" t="s">
        <v>35</v>
      </c>
      <c r="D1420" s="65" t="s">
        <v>4168</v>
      </c>
      <c r="E1420" s="65"/>
      <c r="F1420" s="65"/>
      <c r="G1420" s="65" t="s">
        <v>1935</v>
      </c>
      <c r="H1420" s="65"/>
      <c r="I1420" s="65"/>
      <c r="J1420" s="65"/>
      <c r="K1420" s="65"/>
      <c r="L1420" s="65" t="s">
        <v>3995</v>
      </c>
      <c r="M1420" s="65" t="s">
        <v>2238</v>
      </c>
      <c r="N1420" s="65">
        <v>117000</v>
      </c>
      <c r="O1420" s="65" t="s">
        <v>1939</v>
      </c>
      <c r="P1420" s="65">
        <f>VLOOKUP(D1420,资产包数据!B:G,5,0)</f>
        <v>60</v>
      </c>
      <c r="Q1420" s="65"/>
      <c r="R1420" s="65"/>
      <c r="S1420" s="65"/>
      <c r="T1420" s="65"/>
      <c r="U1420" s="65">
        <f>VLOOKUP(D1420,资产包数据!B:N,13,0)</f>
        <v>101.19</v>
      </c>
      <c r="V1420" s="65"/>
    </row>
    <row r="1421" ht="15" spans="1:22">
      <c r="A1421" s="65" t="s">
        <v>178</v>
      </c>
      <c r="B1421" s="65" t="s">
        <v>110</v>
      </c>
      <c r="C1421" s="65" t="s">
        <v>35</v>
      </c>
      <c r="D1421" s="65" t="s">
        <v>4169</v>
      </c>
      <c r="E1421" s="65"/>
      <c r="F1421" s="65"/>
      <c r="G1421" s="65" t="s">
        <v>1935</v>
      </c>
      <c r="H1421" s="65"/>
      <c r="I1421" s="65"/>
      <c r="J1421" s="65"/>
      <c r="K1421" s="65"/>
      <c r="L1421" s="65" t="s">
        <v>3982</v>
      </c>
      <c r="M1421" s="65" t="s">
        <v>2238</v>
      </c>
      <c r="N1421" s="65">
        <v>117000</v>
      </c>
      <c r="O1421" s="65" t="s">
        <v>1939</v>
      </c>
      <c r="P1421" s="65">
        <f>VLOOKUP(D1421,资产包数据!B:G,5,0)</f>
        <v>60</v>
      </c>
      <c r="Q1421" s="65"/>
      <c r="R1421" s="65"/>
      <c r="S1421" s="65"/>
      <c r="T1421" s="65"/>
      <c r="U1421" s="65">
        <f>VLOOKUP(D1421,资产包数据!B:N,13,0)</f>
        <v>101.19</v>
      </c>
      <c r="V1421" s="65"/>
    </row>
    <row r="1422" ht="15" spans="1:22">
      <c r="A1422" s="65" t="s">
        <v>178</v>
      </c>
      <c r="B1422" s="65" t="s">
        <v>110</v>
      </c>
      <c r="C1422" s="65" t="s">
        <v>35</v>
      </c>
      <c r="D1422" s="65" t="s">
        <v>4170</v>
      </c>
      <c r="E1422" s="65"/>
      <c r="F1422" s="65"/>
      <c r="G1422" s="65" t="s">
        <v>1935</v>
      </c>
      <c r="H1422" s="65"/>
      <c r="I1422" s="65"/>
      <c r="J1422" s="65"/>
      <c r="K1422" s="65"/>
      <c r="L1422" s="65" t="s">
        <v>3982</v>
      </c>
      <c r="M1422" s="65" t="s">
        <v>2238</v>
      </c>
      <c r="N1422" s="65">
        <v>117000</v>
      </c>
      <c r="O1422" s="65" t="s">
        <v>1939</v>
      </c>
      <c r="P1422" s="65">
        <f>VLOOKUP(D1422,资产包数据!B:G,5,0)</f>
        <v>60</v>
      </c>
      <c r="Q1422" s="65"/>
      <c r="R1422" s="65"/>
      <c r="S1422" s="65"/>
      <c r="T1422" s="65"/>
      <c r="U1422" s="65">
        <f>VLOOKUP(D1422,资产包数据!B:N,13,0)</f>
        <v>101.19</v>
      </c>
      <c r="V1422" s="65"/>
    </row>
    <row r="1423" ht="15" spans="1:22">
      <c r="A1423" s="65" t="s">
        <v>2419</v>
      </c>
      <c r="B1423" s="65" t="s">
        <v>68</v>
      </c>
      <c r="C1423" s="65" t="s">
        <v>35</v>
      </c>
      <c r="D1423" s="65" t="s">
        <v>4171</v>
      </c>
      <c r="E1423" s="65" t="s">
        <v>4172</v>
      </c>
      <c r="F1423" s="65" t="s">
        <v>2422</v>
      </c>
      <c r="G1423" s="65" t="s">
        <v>2422</v>
      </c>
      <c r="H1423" s="65" t="s">
        <v>72</v>
      </c>
      <c r="I1423" s="65" t="s">
        <v>2422</v>
      </c>
      <c r="J1423" s="65" t="s">
        <v>4173</v>
      </c>
      <c r="K1423" s="71">
        <v>44806</v>
      </c>
      <c r="L1423" s="65" t="s">
        <v>2992</v>
      </c>
      <c r="M1423" s="65" t="s">
        <v>2993</v>
      </c>
      <c r="N1423" s="65">
        <v>117000</v>
      </c>
      <c r="O1423" s="65" t="s">
        <v>1939</v>
      </c>
      <c r="P1423" s="65">
        <f>VLOOKUP(D1423,资产包数据!B:G,5,0)</f>
        <v>60</v>
      </c>
      <c r="Q1423" s="65">
        <v>2590</v>
      </c>
      <c r="R1423" s="65"/>
      <c r="S1423" s="65"/>
      <c r="T1423" s="65"/>
      <c r="U1423" s="65">
        <f>VLOOKUP(D1423,资产包数据!B:N,13,0)</f>
        <v>73.66</v>
      </c>
      <c r="V1423" s="65" t="s">
        <v>4174</v>
      </c>
    </row>
    <row r="1424" ht="15" spans="1:22">
      <c r="A1424" s="65" t="s">
        <v>2419</v>
      </c>
      <c r="B1424" s="65" t="s">
        <v>68</v>
      </c>
      <c r="C1424" s="65" t="s">
        <v>35</v>
      </c>
      <c r="D1424" s="65" t="s">
        <v>4175</v>
      </c>
      <c r="E1424" s="65" t="s">
        <v>4176</v>
      </c>
      <c r="F1424" s="65" t="s">
        <v>2422</v>
      </c>
      <c r="G1424" s="65" t="s">
        <v>2422</v>
      </c>
      <c r="H1424" s="65" t="s">
        <v>72</v>
      </c>
      <c r="I1424" s="65" t="s">
        <v>2422</v>
      </c>
      <c r="J1424" s="65" t="s">
        <v>4021</v>
      </c>
      <c r="K1424" s="71">
        <v>44830</v>
      </c>
      <c r="L1424" s="65" t="s">
        <v>4016</v>
      </c>
      <c r="M1424" s="65" t="s">
        <v>2238</v>
      </c>
      <c r="N1424" s="65">
        <v>117000</v>
      </c>
      <c r="O1424" s="65" t="s">
        <v>1939</v>
      </c>
      <c r="P1424" s="65">
        <f>VLOOKUP(D1424,资产包数据!B:G,5,0)</f>
        <v>60</v>
      </c>
      <c r="Q1424" s="65">
        <v>2590</v>
      </c>
      <c r="R1424" s="65"/>
      <c r="S1424" s="65"/>
      <c r="T1424" s="65"/>
      <c r="U1424" s="65">
        <f>VLOOKUP(D1424,资产包数据!B:N,13,0)</f>
        <v>101.19</v>
      </c>
      <c r="V1424" s="65" t="s">
        <v>4177</v>
      </c>
    </row>
    <row r="1425" ht="15" spans="1:22">
      <c r="A1425" s="65" t="s">
        <v>2419</v>
      </c>
      <c r="B1425" s="65" t="s">
        <v>68</v>
      </c>
      <c r="C1425" s="65" t="s">
        <v>35</v>
      </c>
      <c r="D1425" s="65" t="s">
        <v>4178</v>
      </c>
      <c r="E1425" s="65" t="s">
        <v>4179</v>
      </c>
      <c r="F1425" s="65" t="s">
        <v>2422</v>
      </c>
      <c r="G1425" s="65" t="s">
        <v>2422</v>
      </c>
      <c r="H1425" s="65" t="s">
        <v>72</v>
      </c>
      <c r="I1425" s="65" t="s">
        <v>2422</v>
      </c>
      <c r="J1425" s="65" t="s">
        <v>4180</v>
      </c>
      <c r="K1425" s="71">
        <v>44795</v>
      </c>
      <c r="L1425" s="65" t="s">
        <v>2992</v>
      </c>
      <c r="M1425" s="65" t="s">
        <v>2993</v>
      </c>
      <c r="N1425" s="65">
        <v>117000</v>
      </c>
      <c r="O1425" s="65" t="s">
        <v>1939</v>
      </c>
      <c r="P1425" s="65">
        <f>VLOOKUP(D1425,资产包数据!B:G,5,0)</f>
        <v>60</v>
      </c>
      <c r="Q1425" s="65">
        <v>2590</v>
      </c>
      <c r="R1425" s="65"/>
      <c r="S1425" s="65">
        <v>2590</v>
      </c>
      <c r="T1425" s="65">
        <v>2590</v>
      </c>
      <c r="U1425" s="65">
        <f>VLOOKUP(D1425,资产包数据!B:N,13,0)</f>
        <v>73.66</v>
      </c>
      <c r="V1425" s="65" t="s">
        <v>4181</v>
      </c>
    </row>
    <row r="1426" ht="15" spans="1:22">
      <c r="A1426" s="65" t="s">
        <v>178</v>
      </c>
      <c r="B1426" s="65" t="s">
        <v>110</v>
      </c>
      <c r="C1426" s="65" t="s">
        <v>35</v>
      </c>
      <c r="D1426" s="65" t="s">
        <v>4182</v>
      </c>
      <c r="E1426" s="65"/>
      <c r="F1426" s="65"/>
      <c r="G1426" s="65" t="s">
        <v>1935</v>
      </c>
      <c r="H1426" s="65"/>
      <c r="I1426" s="65"/>
      <c r="J1426" s="65"/>
      <c r="K1426" s="65"/>
      <c r="L1426" s="65" t="s">
        <v>3995</v>
      </c>
      <c r="M1426" s="65" t="s">
        <v>2238</v>
      </c>
      <c r="N1426" s="65">
        <v>117000</v>
      </c>
      <c r="O1426" s="65" t="s">
        <v>1939</v>
      </c>
      <c r="P1426" s="65">
        <f>VLOOKUP(D1426,资产包数据!B:G,5,0)</f>
        <v>60</v>
      </c>
      <c r="Q1426" s="65"/>
      <c r="R1426" s="65"/>
      <c r="S1426" s="65"/>
      <c r="T1426" s="65"/>
      <c r="U1426" s="65">
        <f>VLOOKUP(D1426,资产包数据!B:N,13,0)</f>
        <v>101.19</v>
      </c>
      <c r="V1426" s="65"/>
    </row>
    <row r="1427" ht="15" spans="1:22">
      <c r="A1427" s="65" t="s">
        <v>2751</v>
      </c>
      <c r="B1427" s="65" t="s">
        <v>68</v>
      </c>
      <c r="C1427" s="65" t="s">
        <v>35</v>
      </c>
      <c r="D1427" s="65" t="s">
        <v>4183</v>
      </c>
      <c r="E1427" s="65" t="s">
        <v>4184</v>
      </c>
      <c r="F1427" s="65" t="s">
        <v>1935</v>
      </c>
      <c r="G1427" s="65" t="s">
        <v>1935</v>
      </c>
      <c r="H1427" s="65" t="s">
        <v>72</v>
      </c>
      <c r="I1427" s="65" t="s">
        <v>1935</v>
      </c>
      <c r="J1427" s="65" t="s">
        <v>3990</v>
      </c>
      <c r="K1427" s="71">
        <v>44789</v>
      </c>
      <c r="L1427" s="65" t="s">
        <v>3982</v>
      </c>
      <c r="M1427" s="65" t="s">
        <v>2238</v>
      </c>
      <c r="N1427" s="65">
        <v>117000</v>
      </c>
      <c r="O1427" s="65" t="s">
        <v>1939</v>
      </c>
      <c r="P1427" s="65">
        <f>VLOOKUP(D1427,资产包数据!B:G,5,0)</f>
        <v>60</v>
      </c>
      <c r="Q1427" s="65">
        <v>2590</v>
      </c>
      <c r="R1427" s="65"/>
      <c r="S1427" s="65">
        <v>2590</v>
      </c>
      <c r="T1427" s="65">
        <v>2590</v>
      </c>
      <c r="U1427" s="65">
        <f>VLOOKUP(D1427,资产包数据!B:N,13,0)</f>
        <v>101.19</v>
      </c>
      <c r="V1427" s="65" t="s">
        <v>4185</v>
      </c>
    </row>
    <row r="1428" ht="15" spans="1:22">
      <c r="A1428" s="65" t="s">
        <v>178</v>
      </c>
      <c r="B1428" s="65" t="s">
        <v>68</v>
      </c>
      <c r="C1428" s="65" t="s">
        <v>35</v>
      </c>
      <c r="D1428" s="65" t="s">
        <v>4186</v>
      </c>
      <c r="E1428" s="65" t="s">
        <v>4187</v>
      </c>
      <c r="F1428" s="65" t="s">
        <v>1935</v>
      </c>
      <c r="G1428" s="65" t="s">
        <v>1935</v>
      </c>
      <c r="H1428" s="65" t="s">
        <v>72</v>
      </c>
      <c r="I1428" s="65" t="s">
        <v>1935</v>
      </c>
      <c r="J1428" s="65" t="s">
        <v>4057</v>
      </c>
      <c r="K1428" s="71">
        <v>44798</v>
      </c>
      <c r="L1428" s="65" t="s">
        <v>3982</v>
      </c>
      <c r="M1428" s="65" t="s">
        <v>2238</v>
      </c>
      <c r="N1428" s="65">
        <v>117000</v>
      </c>
      <c r="O1428" s="65" t="s">
        <v>1939</v>
      </c>
      <c r="P1428" s="65">
        <f>VLOOKUP(D1428,资产包数据!B:G,5,0)</f>
        <v>60</v>
      </c>
      <c r="Q1428" s="65">
        <v>2590</v>
      </c>
      <c r="R1428" s="65"/>
      <c r="S1428" s="65">
        <v>2590</v>
      </c>
      <c r="T1428" s="65">
        <v>2590</v>
      </c>
      <c r="U1428" s="65">
        <f>VLOOKUP(D1428,资产包数据!B:N,13,0)</f>
        <v>101.19</v>
      </c>
      <c r="V1428" s="65" t="s">
        <v>4058</v>
      </c>
    </row>
    <row r="1429" ht="15" spans="1:22">
      <c r="A1429" s="65" t="s">
        <v>178</v>
      </c>
      <c r="B1429" s="65" t="s">
        <v>110</v>
      </c>
      <c r="C1429" s="65" t="s">
        <v>35</v>
      </c>
      <c r="D1429" s="65" t="s">
        <v>4188</v>
      </c>
      <c r="E1429" s="65"/>
      <c r="F1429" s="65"/>
      <c r="G1429" s="65" t="s">
        <v>1935</v>
      </c>
      <c r="H1429" s="65"/>
      <c r="I1429" s="65"/>
      <c r="J1429" s="65"/>
      <c r="K1429" s="65"/>
      <c r="L1429" s="65" t="s">
        <v>3982</v>
      </c>
      <c r="M1429" s="65" t="s">
        <v>2238</v>
      </c>
      <c r="N1429" s="65">
        <v>117000</v>
      </c>
      <c r="O1429" s="65" t="s">
        <v>1939</v>
      </c>
      <c r="P1429" s="65">
        <f>VLOOKUP(D1429,资产包数据!B:G,5,0)</f>
        <v>60</v>
      </c>
      <c r="Q1429" s="65"/>
      <c r="R1429" s="65"/>
      <c r="S1429" s="65"/>
      <c r="T1429" s="65"/>
      <c r="U1429" s="65">
        <f>VLOOKUP(D1429,资产包数据!B:N,13,0)</f>
        <v>101.19</v>
      </c>
      <c r="V1429" s="65"/>
    </row>
    <row r="1430" ht="15" spans="1:22">
      <c r="A1430" s="65" t="s">
        <v>2419</v>
      </c>
      <c r="B1430" s="65" t="s">
        <v>110</v>
      </c>
      <c r="C1430" s="65" t="s">
        <v>35</v>
      </c>
      <c r="D1430" s="65" t="s">
        <v>4189</v>
      </c>
      <c r="E1430" s="65"/>
      <c r="F1430" s="65"/>
      <c r="G1430" s="65" t="s">
        <v>2422</v>
      </c>
      <c r="H1430" s="65"/>
      <c r="I1430" s="65"/>
      <c r="J1430" s="65"/>
      <c r="K1430" s="65"/>
      <c r="L1430" s="65" t="s">
        <v>2992</v>
      </c>
      <c r="M1430" s="65" t="s">
        <v>2993</v>
      </c>
      <c r="N1430" s="65">
        <v>117000</v>
      </c>
      <c r="O1430" s="65" t="s">
        <v>1939</v>
      </c>
      <c r="P1430" s="65">
        <f>VLOOKUP(D1430,资产包数据!B:G,5,0)</f>
        <v>60</v>
      </c>
      <c r="Q1430" s="65"/>
      <c r="R1430" s="65"/>
      <c r="S1430" s="65"/>
      <c r="T1430" s="65"/>
      <c r="U1430" s="65">
        <f>VLOOKUP(D1430,资产包数据!B:N,13,0)</f>
        <v>73.66</v>
      </c>
      <c r="V1430" s="65"/>
    </row>
    <row r="1431" ht="15" spans="1:22">
      <c r="A1431" s="65" t="s">
        <v>2419</v>
      </c>
      <c r="B1431" s="65" t="s">
        <v>110</v>
      </c>
      <c r="C1431" s="65" t="s">
        <v>35</v>
      </c>
      <c r="D1431" s="65" t="s">
        <v>4190</v>
      </c>
      <c r="E1431" s="65"/>
      <c r="F1431" s="65"/>
      <c r="G1431" s="65" t="s">
        <v>2422</v>
      </c>
      <c r="H1431" s="65"/>
      <c r="I1431" s="65"/>
      <c r="J1431" s="65"/>
      <c r="K1431" s="65"/>
      <c r="L1431" s="65" t="s">
        <v>2992</v>
      </c>
      <c r="M1431" s="65" t="s">
        <v>2993</v>
      </c>
      <c r="N1431" s="65">
        <v>117000</v>
      </c>
      <c r="O1431" s="65" t="s">
        <v>1939</v>
      </c>
      <c r="P1431" s="65">
        <f>VLOOKUP(D1431,资产包数据!B:G,5,0)</f>
        <v>60</v>
      </c>
      <c r="Q1431" s="65"/>
      <c r="R1431" s="65"/>
      <c r="S1431" s="65"/>
      <c r="T1431" s="65"/>
      <c r="U1431" s="65">
        <f>VLOOKUP(D1431,资产包数据!B:N,13,0)</f>
        <v>73.66</v>
      </c>
      <c r="V1431" s="65"/>
    </row>
    <row r="1432" ht="15" spans="1:22">
      <c r="A1432" s="65" t="s">
        <v>2419</v>
      </c>
      <c r="B1432" s="65" t="s">
        <v>110</v>
      </c>
      <c r="C1432" s="65" t="s">
        <v>35</v>
      </c>
      <c r="D1432" s="65" t="s">
        <v>4191</v>
      </c>
      <c r="E1432" s="65"/>
      <c r="F1432" s="65"/>
      <c r="G1432" s="65" t="s">
        <v>2422</v>
      </c>
      <c r="H1432" s="65"/>
      <c r="I1432" s="65"/>
      <c r="J1432" s="65"/>
      <c r="K1432" s="65"/>
      <c r="L1432" s="65" t="s">
        <v>2992</v>
      </c>
      <c r="M1432" s="65" t="s">
        <v>2993</v>
      </c>
      <c r="N1432" s="65">
        <v>117000</v>
      </c>
      <c r="O1432" s="65" t="s">
        <v>1939</v>
      </c>
      <c r="P1432" s="65">
        <f>VLOOKUP(D1432,资产包数据!B:G,5,0)</f>
        <v>60</v>
      </c>
      <c r="Q1432" s="65"/>
      <c r="R1432" s="65"/>
      <c r="S1432" s="65"/>
      <c r="T1432" s="65"/>
      <c r="U1432" s="65">
        <f>VLOOKUP(D1432,资产包数据!B:N,13,0)</f>
        <v>73.66</v>
      </c>
      <c r="V1432" s="65"/>
    </row>
    <row r="1433" ht="15" spans="1:22">
      <c r="A1433" s="65" t="s">
        <v>2419</v>
      </c>
      <c r="B1433" s="65" t="s">
        <v>110</v>
      </c>
      <c r="C1433" s="65" t="s">
        <v>35</v>
      </c>
      <c r="D1433" s="65" t="s">
        <v>4192</v>
      </c>
      <c r="E1433" s="65"/>
      <c r="F1433" s="65"/>
      <c r="G1433" s="65" t="s">
        <v>2422</v>
      </c>
      <c r="H1433" s="65"/>
      <c r="I1433" s="65"/>
      <c r="J1433" s="65"/>
      <c r="K1433" s="65"/>
      <c r="L1433" s="65" t="s">
        <v>4016</v>
      </c>
      <c r="M1433" s="65" t="s">
        <v>2238</v>
      </c>
      <c r="N1433" s="65">
        <v>117000</v>
      </c>
      <c r="O1433" s="65" t="s">
        <v>1939</v>
      </c>
      <c r="P1433" s="65">
        <f>VLOOKUP(D1433,资产包数据!B:G,5,0)</f>
        <v>60</v>
      </c>
      <c r="Q1433" s="65"/>
      <c r="R1433" s="65"/>
      <c r="S1433" s="65"/>
      <c r="T1433" s="65"/>
      <c r="U1433" s="65">
        <f>VLOOKUP(D1433,资产包数据!B:N,13,0)</f>
        <v>101.19</v>
      </c>
      <c r="V1433" s="65"/>
    </row>
    <row r="1434" ht="15" spans="1:22">
      <c r="A1434" s="65" t="s">
        <v>2419</v>
      </c>
      <c r="B1434" s="65" t="s">
        <v>110</v>
      </c>
      <c r="C1434" s="65" t="s">
        <v>35</v>
      </c>
      <c r="D1434" s="65" t="s">
        <v>4193</v>
      </c>
      <c r="E1434" s="65"/>
      <c r="F1434" s="65"/>
      <c r="G1434" s="65" t="s">
        <v>2422</v>
      </c>
      <c r="H1434" s="65"/>
      <c r="I1434" s="65"/>
      <c r="J1434" s="65"/>
      <c r="K1434" s="65"/>
      <c r="L1434" s="65" t="s">
        <v>4016</v>
      </c>
      <c r="M1434" s="65" t="s">
        <v>2238</v>
      </c>
      <c r="N1434" s="65">
        <v>117000</v>
      </c>
      <c r="O1434" s="65" t="s">
        <v>1939</v>
      </c>
      <c r="P1434" s="65">
        <f>VLOOKUP(D1434,资产包数据!B:G,5,0)</f>
        <v>60</v>
      </c>
      <c r="Q1434" s="65"/>
      <c r="R1434" s="65"/>
      <c r="S1434" s="65"/>
      <c r="T1434" s="65"/>
      <c r="U1434" s="65">
        <f>VLOOKUP(D1434,资产包数据!B:N,13,0)</f>
        <v>101.19</v>
      </c>
      <c r="V1434" s="65"/>
    </row>
    <row r="1435" ht="15" spans="1:22">
      <c r="A1435" s="65" t="s">
        <v>2419</v>
      </c>
      <c r="B1435" s="65" t="s">
        <v>110</v>
      </c>
      <c r="C1435" s="65" t="s">
        <v>35</v>
      </c>
      <c r="D1435" s="65" t="s">
        <v>4194</v>
      </c>
      <c r="E1435" s="65"/>
      <c r="F1435" s="65"/>
      <c r="G1435" s="65" t="s">
        <v>2422</v>
      </c>
      <c r="H1435" s="65"/>
      <c r="I1435" s="65"/>
      <c r="J1435" s="65"/>
      <c r="K1435" s="65"/>
      <c r="L1435" s="65" t="s">
        <v>4016</v>
      </c>
      <c r="M1435" s="65" t="s">
        <v>2238</v>
      </c>
      <c r="N1435" s="65">
        <v>117000</v>
      </c>
      <c r="O1435" s="65" t="s">
        <v>1939</v>
      </c>
      <c r="P1435" s="65">
        <f>VLOOKUP(D1435,资产包数据!B:G,5,0)</f>
        <v>60</v>
      </c>
      <c r="Q1435" s="65"/>
      <c r="R1435" s="65"/>
      <c r="S1435" s="65"/>
      <c r="T1435" s="65"/>
      <c r="U1435" s="65">
        <f>VLOOKUP(D1435,资产包数据!B:N,13,0)</f>
        <v>101.19</v>
      </c>
      <c r="V1435" s="65"/>
    </row>
    <row r="1436" ht="15" spans="1:22">
      <c r="A1436" s="65" t="s">
        <v>2419</v>
      </c>
      <c r="B1436" s="65" t="s">
        <v>110</v>
      </c>
      <c r="C1436" s="65" t="s">
        <v>35</v>
      </c>
      <c r="D1436" s="65" t="s">
        <v>4195</v>
      </c>
      <c r="E1436" s="65"/>
      <c r="F1436" s="65"/>
      <c r="G1436" s="65" t="s">
        <v>2422</v>
      </c>
      <c r="H1436" s="65"/>
      <c r="I1436" s="65"/>
      <c r="J1436" s="65"/>
      <c r="K1436" s="65"/>
      <c r="L1436" s="65" t="s">
        <v>4016</v>
      </c>
      <c r="M1436" s="65" t="s">
        <v>2238</v>
      </c>
      <c r="N1436" s="65">
        <v>117000</v>
      </c>
      <c r="O1436" s="65" t="s">
        <v>1939</v>
      </c>
      <c r="P1436" s="65">
        <f>VLOOKUP(D1436,资产包数据!B:G,5,0)</f>
        <v>60</v>
      </c>
      <c r="Q1436" s="65"/>
      <c r="R1436" s="65"/>
      <c r="S1436" s="65"/>
      <c r="T1436" s="65"/>
      <c r="U1436" s="65">
        <f>VLOOKUP(D1436,资产包数据!B:N,13,0)</f>
        <v>101.19</v>
      </c>
      <c r="V1436" s="65"/>
    </row>
    <row r="1437" ht="15" spans="1:22">
      <c r="A1437" s="65" t="s">
        <v>2419</v>
      </c>
      <c r="B1437" s="65" t="s">
        <v>110</v>
      </c>
      <c r="C1437" s="65" t="s">
        <v>35</v>
      </c>
      <c r="D1437" s="65" t="s">
        <v>4196</v>
      </c>
      <c r="E1437" s="65"/>
      <c r="F1437" s="65"/>
      <c r="G1437" s="65" t="s">
        <v>2422</v>
      </c>
      <c r="H1437" s="65"/>
      <c r="I1437" s="65"/>
      <c r="J1437" s="65"/>
      <c r="K1437" s="65"/>
      <c r="L1437" s="65" t="s">
        <v>4016</v>
      </c>
      <c r="M1437" s="65" t="s">
        <v>2238</v>
      </c>
      <c r="N1437" s="65">
        <v>117000</v>
      </c>
      <c r="O1437" s="65" t="s">
        <v>1939</v>
      </c>
      <c r="P1437" s="65">
        <f>VLOOKUP(D1437,资产包数据!B:G,5,0)</f>
        <v>60</v>
      </c>
      <c r="Q1437" s="65"/>
      <c r="R1437" s="65"/>
      <c r="S1437" s="65"/>
      <c r="T1437" s="65"/>
      <c r="U1437" s="65">
        <f>VLOOKUP(D1437,资产包数据!B:N,13,0)</f>
        <v>101.19</v>
      </c>
      <c r="V1437" s="65"/>
    </row>
    <row r="1438" ht="15" spans="1:22">
      <c r="A1438" s="65" t="s">
        <v>1118</v>
      </c>
      <c r="B1438" s="65" t="s">
        <v>68</v>
      </c>
      <c r="C1438" s="65" t="s">
        <v>35</v>
      </c>
      <c r="D1438" s="65" t="s">
        <v>4197</v>
      </c>
      <c r="E1438" s="65" t="s">
        <v>4198</v>
      </c>
      <c r="F1438" s="65" t="s">
        <v>2041</v>
      </c>
      <c r="G1438" s="65" t="s">
        <v>2041</v>
      </c>
      <c r="H1438" s="65" t="s">
        <v>104</v>
      </c>
      <c r="I1438" s="65" t="s">
        <v>2041</v>
      </c>
      <c r="J1438" s="65" t="s">
        <v>3976</v>
      </c>
      <c r="K1438" s="71">
        <v>44767</v>
      </c>
      <c r="L1438" s="65" t="s">
        <v>3968</v>
      </c>
      <c r="M1438" s="65" t="s">
        <v>2993</v>
      </c>
      <c r="N1438" s="65">
        <v>117000</v>
      </c>
      <c r="O1438" s="65" t="s">
        <v>1939</v>
      </c>
      <c r="P1438" s="65">
        <f>VLOOKUP(D1438,资产包数据!B:G,5,0)</f>
        <v>60</v>
      </c>
      <c r="Q1438" s="65">
        <v>2590</v>
      </c>
      <c r="R1438" s="65"/>
      <c r="S1438" s="65">
        <v>5180</v>
      </c>
      <c r="T1438" s="65">
        <v>5180</v>
      </c>
      <c r="U1438" s="65">
        <f>VLOOKUP(D1438,资产包数据!B:N,13,0)</f>
        <v>73.66</v>
      </c>
      <c r="V1438" s="65" t="s">
        <v>4199</v>
      </c>
    </row>
    <row r="1439" ht="15" spans="1:22">
      <c r="A1439" s="65" t="s">
        <v>1118</v>
      </c>
      <c r="B1439" s="65" t="s">
        <v>68</v>
      </c>
      <c r="C1439" s="65" t="s">
        <v>35</v>
      </c>
      <c r="D1439" s="65" t="s">
        <v>4200</v>
      </c>
      <c r="E1439" s="65" t="s">
        <v>4201</v>
      </c>
      <c r="F1439" s="65" t="s">
        <v>2041</v>
      </c>
      <c r="G1439" s="65" t="s">
        <v>2041</v>
      </c>
      <c r="H1439" s="65" t="s">
        <v>104</v>
      </c>
      <c r="I1439" s="65" t="s">
        <v>2041</v>
      </c>
      <c r="J1439" s="65" t="s">
        <v>4119</v>
      </c>
      <c r="K1439" s="71">
        <v>44746</v>
      </c>
      <c r="L1439" s="65" t="s">
        <v>3968</v>
      </c>
      <c r="M1439" s="65" t="s">
        <v>2993</v>
      </c>
      <c r="N1439" s="65">
        <v>117000</v>
      </c>
      <c r="O1439" s="65" t="s">
        <v>1939</v>
      </c>
      <c r="P1439" s="65">
        <f>VLOOKUP(D1439,资产包数据!B:G,5,0)</f>
        <v>60</v>
      </c>
      <c r="Q1439" s="65">
        <v>2590</v>
      </c>
      <c r="R1439" s="65"/>
      <c r="S1439" s="65">
        <v>5180</v>
      </c>
      <c r="T1439" s="65">
        <v>5180</v>
      </c>
      <c r="U1439" s="65">
        <f>VLOOKUP(D1439,资产包数据!B:N,13,0)</f>
        <v>73.66</v>
      </c>
      <c r="V1439" s="65" t="s">
        <v>4202</v>
      </c>
    </row>
    <row r="1440" ht="15" spans="1:22">
      <c r="A1440" s="65" t="s">
        <v>2419</v>
      </c>
      <c r="B1440" s="65" t="s">
        <v>68</v>
      </c>
      <c r="C1440" s="65" t="s">
        <v>35</v>
      </c>
      <c r="D1440" s="65" t="s">
        <v>4203</v>
      </c>
      <c r="E1440" s="65" t="s">
        <v>4204</v>
      </c>
      <c r="F1440" s="65" t="s">
        <v>2422</v>
      </c>
      <c r="G1440" s="65" t="s">
        <v>2422</v>
      </c>
      <c r="H1440" s="65" t="s">
        <v>72</v>
      </c>
      <c r="I1440" s="65" t="s">
        <v>2422</v>
      </c>
      <c r="J1440" s="65" t="s">
        <v>4021</v>
      </c>
      <c r="K1440" s="71">
        <v>44830</v>
      </c>
      <c r="L1440" s="65" t="s">
        <v>2992</v>
      </c>
      <c r="M1440" s="65" t="s">
        <v>2993</v>
      </c>
      <c r="N1440" s="65">
        <v>117000</v>
      </c>
      <c r="O1440" s="65" t="s">
        <v>1939</v>
      </c>
      <c r="P1440" s="65">
        <f>VLOOKUP(D1440,资产包数据!B:G,5,0)</f>
        <v>60</v>
      </c>
      <c r="Q1440" s="65">
        <v>2590</v>
      </c>
      <c r="R1440" s="65"/>
      <c r="S1440" s="65"/>
      <c r="T1440" s="65"/>
      <c r="U1440" s="65">
        <f>VLOOKUP(D1440,资产包数据!B:N,13,0)</f>
        <v>73.66</v>
      </c>
      <c r="V1440" s="65" t="s">
        <v>4205</v>
      </c>
    </row>
    <row r="1441" ht="15" spans="1:22">
      <c r="A1441" s="65" t="s">
        <v>2419</v>
      </c>
      <c r="B1441" s="65" t="s">
        <v>68</v>
      </c>
      <c r="C1441" s="65" t="s">
        <v>35</v>
      </c>
      <c r="D1441" s="65" t="s">
        <v>4206</v>
      </c>
      <c r="E1441" s="65" t="s">
        <v>4207</v>
      </c>
      <c r="F1441" s="65" t="s">
        <v>2422</v>
      </c>
      <c r="G1441" s="65" t="s">
        <v>2422</v>
      </c>
      <c r="H1441" s="65" t="s">
        <v>72</v>
      </c>
      <c r="I1441" s="65" t="s">
        <v>2422</v>
      </c>
      <c r="J1441" s="65" t="s">
        <v>4029</v>
      </c>
      <c r="K1441" s="71">
        <v>44816</v>
      </c>
      <c r="L1441" s="65" t="s">
        <v>2992</v>
      </c>
      <c r="M1441" s="65" t="s">
        <v>2993</v>
      </c>
      <c r="N1441" s="65">
        <v>117000</v>
      </c>
      <c r="O1441" s="65" t="s">
        <v>1939</v>
      </c>
      <c r="P1441" s="65">
        <f>VLOOKUP(D1441,资产包数据!B:G,5,0)</f>
        <v>60</v>
      </c>
      <c r="Q1441" s="65">
        <v>2590</v>
      </c>
      <c r="R1441" s="65"/>
      <c r="S1441" s="65"/>
      <c r="T1441" s="65"/>
      <c r="U1441" s="65">
        <f>VLOOKUP(D1441,资产包数据!B:N,13,0)</f>
        <v>73.66</v>
      </c>
      <c r="V1441" s="65" t="s">
        <v>4208</v>
      </c>
    </row>
    <row r="1442" ht="15" spans="1:22">
      <c r="A1442" s="65" t="s">
        <v>2419</v>
      </c>
      <c r="B1442" s="65" t="s">
        <v>68</v>
      </c>
      <c r="C1442" s="65" t="s">
        <v>35</v>
      </c>
      <c r="D1442" s="65" t="s">
        <v>4209</v>
      </c>
      <c r="E1442" s="65" t="s">
        <v>4210</v>
      </c>
      <c r="F1442" s="65" t="s">
        <v>2422</v>
      </c>
      <c r="G1442" s="65" t="s">
        <v>2422</v>
      </c>
      <c r="H1442" s="65" t="s">
        <v>72</v>
      </c>
      <c r="I1442" s="65" t="s">
        <v>2422</v>
      </c>
      <c r="J1442" s="65" t="s">
        <v>4015</v>
      </c>
      <c r="K1442" s="71">
        <v>44835</v>
      </c>
      <c r="L1442" s="65" t="s">
        <v>4016</v>
      </c>
      <c r="M1442" s="65" t="s">
        <v>2238</v>
      </c>
      <c r="N1442" s="65">
        <v>117000</v>
      </c>
      <c r="O1442" s="65" t="s">
        <v>1939</v>
      </c>
      <c r="P1442" s="65">
        <f>VLOOKUP(D1442,资产包数据!B:G,5,0)</f>
        <v>60</v>
      </c>
      <c r="Q1442" s="65"/>
      <c r="R1442" s="65"/>
      <c r="S1442" s="65"/>
      <c r="T1442" s="65"/>
      <c r="U1442" s="65">
        <f>VLOOKUP(D1442,资产包数据!B:N,13,0)</f>
        <v>101.19</v>
      </c>
      <c r="V1442" s="65" t="s">
        <v>4211</v>
      </c>
    </row>
    <row r="1443" ht="15" spans="1:22">
      <c r="A1443" s="65" t="s">
        <v>2419</v>
      </c>
      <c r="B1443" s="65" t="s">
        <v>68</v>
      </c>
      <c r="C1443" s="65" t="s">
        <v>35</v>
      </c>
      <c r="D1443" s="65" t="s">
        <v>4212</v>
      </c>
      <c r="E1443" s="65" t="s">
        <v>4213</v>
      </c>
      <c r="F1443" s="65" t="s">
        <v>2422</v>
      </c>
      <c r="G1443" s="65" t="s">
        <v>2422</v>
      </c>
      <c r="H1443" s="65" t="s">
        <v>72</v>
      </c>
      <c r="I1443" s="65" t="s">
        <v>2422</v>
      </c>
      <c r="J1443" s="65" t="s">
        <v>4214</v>
      </c>
      <c r="K1443" s="71">
        <v>44811</v>
      </c>
      <c r="L1443" s="65" t="s">
        <v>2992</v>
      </c>
      <c r="M1443" s="65" t="s">
        <v>2993</v>
      </c>
      <c r="N1443" s="65">
        <v>117000</v>
      </c>
      <c r="O1443" s="65" t="s">
        <v>1939</v>
      </c>
      <c r="P1443" s="65">
        <f>VLOOKUP(D1443,资产包数据!B:G,5,0)</f>
        <v>60</v>
      </c>
      <c r="Q1443" s="65">
        <v>2590</v>
      </c>
      <c r="R1443" s="65"/>
      <c r="S1443" s="65"/>
      <c r="T1443" s="65"/>
      <c r="U1443" s="65">
        <f>VLOOKUP(D1443,资产包数据!B:N,13,0)</f>
        <v>73.66</v>
      </c>
      <c r="V1443" s="65" t="s">
        <v>4215</v>
      </c>
    </row>
    <row r="1444" ht="15" spans="1:22">
      <c r="A1444" s="65" t="s">
        <v>2419</v>
      </c>
      <c r="B1444" s="65" t="s">
        <v>68</v>
      </c>
      <c r="C1444" s="65" t="s">
        <v>35</v>
      </c>
      <c r="D1444" s="65" t="s">
        <v>4216</v>
      </c>
      <c r="E1444" s="65" t="s">
        <v>4217</v>
      </c>
      <c r="F1444" s="65" t="s">
        <v>2422</v>
      </c>
      <c r="G1444" s="65" t="s">
        <v>2422</v>
      </c>
      <c r="H1444" s="65" t="s">
        <v>72</v>
      </c>
      <c r="I1444" s="65" t="s">
        <v>2422</v>
      </c>
      <c r="J1444" s="65" t="s">
        <v>4218</v>
      </c>
      <c r="K1444" s="71">
        <v>44841</v>
      </c>
      <c r="L1444" s="65" t="s">
        <v>2992</v>
      </c>
      <c r="M1444" s="65" t="s">
        <v>2993</v>
      </c>
      <c r="N1444" s="65">
        <v>117000</v>
      </c>
      <c r="O1444" s="65" t="s">
        <v>1939</v>
      </c>
      <c r="P1444" s="65">
        <f>VLOOKUP(D1444,资产包数据!B:G,5,0)</f>
        <v>60</v>
      </c>
      <c r="Q1444" s="65"/>
      <c r="R1444" s="65"/>
      <c r="S1444" s="65"/>
      <c r="T1444" s="65"/>
      <c r="U1444" s="65">
        <f>VLOOKUP(D1444,资产包数据!B:N,13,0)</f>
        <v>73.66</v>
      </c>
      <c r="V1444" s="65" t="s">
        <v>4219</v>
      </c>
    </row>
    <row r="1445" ht="15" spans="1:22">
      <c r="A1445" s="65" t="s">
        <v>2419</v>
      </c>
      <c r="B1445" s="65" t="s">
        <v>68</v>
      </c>
      <c r="C1445" s="65" t="s">
        <v>35</v>
      </c>
      <c r="D1445" s="65" t="s">
        <v>4220</v>
      </c>
      <c r="E1445" s="65" t="s">
        <v>4221</v>
      </c>
      <c r="F1445" s="65" t="s">
        <v>2422</v>
      </c>
      <c r="G1445" s="65" t="s">
        <v>2422</v>
      </c>
      <c r="H1445" s="65" t="s">
        <v>72</v>
      </c>
      <c r="I1445" s="65" t="s">
        <v>2422</v>
      </c>
      <c r="J1445" s="65" t="s">
        <v>4021</v>
      </c>
      <c r="K1445" s="71">
        <v>44830</v>
      </c>
      <c r="L1445" s="65" t="s">
        <v>2992</v>
      </c>
      <c r="M1445" s="65" t="s">
        <v>2993</v>
      </c>
      <c r="N1445" s="65">
        <v>117000</v>
      </c>
      <c r="O1445" s="65" t="s">
        <v>1939</v>
      </c>
      <c r="P1445" s="65">
        <f>VLOOKUP(D1445,资产包数据!B:G,5,0)</f>
        <v>60</v>
      </c>
      <c r="Q1445" s="65">
        <v>2590</v>
      </c>
      <c r="R1445" s="65"/>
      <c r="S1445" s="65"/>
      <c r="T1445" s="65"/>
      <c r="U1445" s="65">
        <f>VLOOKUP(D1445,资产包数据!B:N,13,0)</f>
        <v>73.66</v>
      </c>
      <c r="V1445" s="65" t="s">
        <v>4222</v>
      </c>
    </row>
    <row r="1446" ht="15" spans="1:22">
      <c r="A1446" s="65" t="s">
        <v>2419</v>
      </c>
      <c r="B1446" s="65" t="s">
        <v>68</v>
      </c>
      <c r="C1446" s="65" t="s">
        <v>35</v>
      </c>
      <c r="D1446" s="65" t="s">
        <v>4223</v>
      </c>
      <c r="E1446" s="65" t="s">
        <v>4224</v>
      </c>
      <c r="F1446" s="65" t="s">
        <v>2422</v>
      </c>
      <c r="G1446" s="65" t="s">
        <v>2422</v>
      </c>
      <c r="H1446" s="65" t="s">
        <v>72</v>
      </c>
      <c r="I1446" s="65" t="s">
        <v>2422</v>
      </c>
      <c r="J1446" s="65" t="s">
        <v>4021</v>
      </c>
      <c r="K1446" s="71">
        <v>44830</v>
      </c>
      <c r="L1446" s="65" t="s">
        <v>2992</v>
      </c>
      <c r="M1446" s="65" t="s">
        <v>2993</v>
      </c>
      <c r="N1446" s="65">
        <v>117000</v>
      </c>
      <c r="O1446" s="65" t="s">
        <v>1939</v>
      </c>
      <c r="P1446" s="65">
        <f>VLOOKUP(D1446,资产包数据!B:G,5,0)</f>
        <v>60</v>
      </c>
      <c r="Q1446" s="65">
        <v>2590</v>
      </c>
      <c r="R1446" s="65"/>
      <c r="S1446" s="65"/>
      <c r="T1446" s="65"/>
      <c r="U1446" s="65">
        <f>VLOOKUP(D1446,资产包数据!B:N,13,0)</f>
        <v>73.66</v>
      </c>
      <c r="V1446" s="65" t="s">
        <v>4225</v>
      </c>
    </row>
    <row r="1447" ht="15" spans="1:22">
      <c r="A1447" s="65" t="s">
        <v>178</v>
      </c>
      <c r="B1447" s="65" t="s">
        <v>110</v>
      </c>
      <c r="C1447" s="65" t="s">
        <v>35</v>
      </c>
      <c r="D1447" s="65" t="s">
        <v>4226</v>
      </c>
      <c r="E1447" s="65"/>
      <c r="F1447" s="65"/>
      <c r="G1447" s="65" t="s">
        <v>1935</v>
      </c>
      <c r="H1447" s="65"/>
      <c r="I1447" s="65"/>
      <c r="J1447" s="65"/>
      <c r="K1447" s="65"/>
      <c r="L1447" s="65" t="s">
        <v>3995</v>
      </c>
      <c r="M1447" s="65" t="s">
        <v>2238</v>
      </c>
      <c r="N1447" s="65">
        <v>117000</v>
      </c>
      <c r="O1447" s="65" t="s">
        <v>1939</v>
      </c>
      <c r="P1447" s="65">
        <f>VLOOKUP(D1447,资产包数据!B:G,5,0)</f>
        <v>60</v>
      </c>
      <c r="Q1447" s="65"/>
      <c r="R1447" s="65"/>
      <c r="S1447" s="65"/>
      <c r="T1447" s="65"/>
      <c r="U1447" s="65">
        <f>VLOOKUP(D1447,资产包数据!B:N,13,0)</f>
        <v>101.19</v>
      </c>
      <c r="V1447" s="65"/>
    </row>
    <row r="1448" ht="15" spans="1:22">
      <c r="A1448" s="65" t="s">
        <v>178</v>
      </c>
      <c r="B1448" s="65" t="s">
        <v>110</v>
      </c>
      <c r="C1448" s="65" t="s">
        <v>35</v>
      </c>
      <c r="D1448" s="65" t="s">
        <v>4227</v>
      </c>
      <c r="E1448" s="65"/>
      <c r="F1448" s="65"/>
      <c r="G1448" s="65" t="s">
        <v>1935</v>
      </c>
      <c r="H1448" s="65"/>
      <c r="I1448" s="65"/>
      <c r="J1448" s="65"/>
      <c r="K1448" s="65"/>
      <c r="L1448" s="65" t="s">
        <v>3982</v>
      </c>
      <c r="M1448" s="65" t="s">
        <v>2238</v>
      </c>
      <c r="N1448" s="65">
        <v>117000</v>
      </c>
      <c r="O1448" s="65" t="s">
        <v>1939</v>
      </c>
      <c r="P1448" s="65">
        <f>VLOOKUP(D1448,资产包数据!B:G,5,0)</f>
        <v>60</v>
      </c>
      <c r="Q1448" s="65"/>
      <c r="R1448" s="65"/>
      <c r="S1448" s="65"/>
      <c r="T1448" s="65"/>
      <c r="U1448" s="65">
        <f>VLOOKUP(D1448,资产包数据!B:N,13,0)</f>
        <v>101.67</v>
      </c>
      <c r="V1448" s="65"/>
    </row>
    <row r="1449" ht="15" spans="1:22">
      <c r="A1449" s="65" t="s">
        <v>178</v>
      </c>
      <c r="B1449" s="65" t="s">
        <v>110</v>
      </c>
      <c r="C1449" s="65" t="s">
        <v>35</v>
      </c>
      <c r="D1449" s="65" t="s">
        <v>4228</v>
      </c>
      <c r="E1449" s="65"/>
      <c r="F1449" s="65"/>
      <c r="G1449" s="65" t="s">
        <v>1935</v>
      </c>
      <c r="H1449" s="65"/>
      <c r="I1449" s="65"/>
      <c r="J1449" s="65"/>
      <c r="K1449" s="65"/>
      <c r="L1449" s="65" t="s">
        <v>3982</v>
      </c>
      <c r="M1449" s="65" t="s">
        <v>2238</v>
      </c>
      <c r="N1449" s="65">
        <v>117000</v>
      </c>
      <c r="O1449" s="65" t="s">
        <v>1939</v>
      </c>
      <c r="P1449" s="65">
        <f>VLOOKUP(D1449,资产包数据!B:G,5,0)</f>
        <v>60</v>
      </c>
      <c r="Q1449" s="65"/>
      <c r="R1449" s="65"/>
      <c r="S1449" s="65"/>
      <c r="T1449" s="65"/>
      <c r="U1449" s="65">
        <f>VLOOKUP(D1449,资产包数据!B:N,13,0)</f>
        <v>101.19</v>
      </c>
      <c r="V1449" s="65"/>
    </row>
    <row r="1450" ht="15" spans="1:22">
      <c r="A1450" s="65" t="s">
        <v>178</v>
      </c>
      <c r="B1450" s="65" t="s">
        <v>110</v>
      </c>
      <c r="C1450" s="65" t="s">
        <v>35</v>
      </c>
      <c r="D1450" s="65" t="s">
        <v>4229</v>
      </c>
      <c r="E1450" s="65"/>
      <c r="F1450" s="65"/>
      <c r="G1450" s="65" t="s">
        <v>1935</v>
      </c>
      <c r="H1450" s="65"/>
      <c r="I1450" s="65"/>
      <c r="J1450" s="65"/>
      <c r="K1450" s="65"/>
      <c r="L1450" s="65" t="s">
        <v>3995</v>
      </c>
      <c r="M1450" s="65" t="s">
        <v>2238</v>
      </c>
      <c r="N1450" s="65">
        <v>117000</v>
      </c>
      <c r="O1450" s="65" t="s">
        <v>1939</v>
      </c>
      <c r="P1450" s="65">
        <f>VLOOKUP(D1450,资产包数据!B:G,5,0)</f>
        <v>60</v>
      </c>
      <c r="Q1450" s="65"/>
      <c r="R1450" s="65"/>
      <c r="S1450" s="65"/>
      <c r="T1450" s="65"/>
      <c r="U1450" s="65">
        <f>VLOOKUP(D1450,资产包数据!B:N,13,0)</f>
        <v>101.19</v>
      </c>
      <c r="V1450" s="65"/>
    </row>
    <row r="1451" ht="15" spans="1:22">
      <c r="A1451" s="65" t="s">
        <v>178</v>
      </c>
      <c r="B1451" s="65" t="s">
        <v>110</v>
      </c>
      <c r="C1451" s="65" t="s">
        <v>35</v>
      </c>
      <c r="D1451" s="65" t="s">
        <v>4230</v>
      </c>
      <c r="E1451" s="65"/>
      <c r="F1451" s="65"/>
      <c r="G1451" s="65" t="s">
        <v>1935</v>
      </c>
      <c r="H1451" s="65"/>
      <c r="I1451" s="65"/>
      <c r="J1451" s="65"/>
      <c r="K1451" s="65"/>
      <c r="L1451" s="65" t="s">
        <v>3995</v>
      </c>
      <c r="M1451" s="65" t="s">
        <v>2238</v>
      </c>
      <c r="N1451" s="65">
        <v>117000</v>
      </c>
      <c r="O1451" s="65" t="s">
        <v>1939</v>
      </c>
      <c r="P1451" s="65">
        <f>VLOOKUP(D1451,资产包数据!B:G,5,0)</f>
        <v>60</v>
      </c>
      <c r="Q1451" s="65"/>
      <c r="R1451" s="65"/>
      <c r="S1451" s="65"/>
      <c r="T1451" s="65"/>
      <c r="U1451" s="65">
        <f>VLOOKUP(D1451,资产包数据!B:N,13,0)</f>
        <v>101.19</v>
      </c>
      <c r="V1451" s="65"/>
    </row>
    <row r="1452" ht="15" spans="1:22">
      <c r="A1452" s="65" t="s">
        <v>178</v>
      </c>
      <c r="B1452" s="65" t="s">
        <v>110</v>
      </c>
      <c r="C1452" s="65" t="s">
        <v>35</v>
      </c>
      <c r="D1452" s="65" t="s">
        <v>4231</v>
      </c>
      <c r="E1452" s="65"/>
      <c r="F1452" s="65"/>
      <c r="G1452" s="65" t="s">
        <v>1935</v>
      </c>
      <c r="H1452" s="65"/>
      <c r="I1452" s="65"/>
      <c r="J1452" s="65"/>
      <c r="K1452" s="65"/>
      <c r="L1452" s="65" t="s">
        <v>3982</v>
      </c>
      <c r="M1452" s="65" t="s">
        <v>2238</v>
      </c>
      <c r="N1452" s="65">
        <v>117000</v>
      </c>
      <c r="O1452" s="65" t="s">
        <v>1939</v>
      </c>
      <c r="P1452" s="65">
        <f>VLOOKUP(D1452,资产包数据!B:G,5,0)</f>
        <v>60</v>
      </c>
      <c r="Q1452" s="65"/>
      <c r="R1452" s="65"/>
      <c r="S1452" s="65"/>
      <c r="T1452" s="65"/>
      <c r="U1452" s="65">
        <f>VLOOKUP(D1452,资产包数据!B:N,13,0)</f>
        <v>101.19</v>
      </c>
      <c r="V1452" s="65"/>
    </row>
    <row r="1453" ht="15" spans="1:22">
      <c r="A1453" s="65" t="s">
        <v>178</v>
      </c>
      <c r="B1453" s="65" t="s">
        <v>110</v>
      </c>
      <c r="C1453" s="65" t="s">
        <v>35</v>
      </c>
      <c r="D1453" s="65" t="s">
        <v>4232</v>
      </c>
      <c r="E1453" s="65"/>
      <c r="F1453" s="65"/>
      <c r="G1453" s="65" t="s">
        <v>1935</v>
      </c>
      <c r="H1453" s="65"/>
      <c r="I1453" s="65"/>
      <c r="J1453" s="65"/>
      <c r="K1453" s="65"/>
      <c r="L1453" s="65" t="s">
        <v>3982</v>
      </c>
      <c r="M1453" s="65" t="s">
        <v>2238</v>
      </c>
      <c r="N1453" s="65">
        <v>117000</v>
      </c>
      <c r="O1453" s="65" t="s">
        <v>1939</v>
      </c>
      <c r="P1453" s="65">
        <f>VLOOKUP(D1453,资产包数据!B:G,5,0)</f>
        <v>60</v>
      </c>
      <c r="Q1453" s="65"/>
      <c r="R1453" s="65"/>
      <c r="S1453" s="65"/>
      <c r="T1453" s="65"/>
      <c r="U1453" s="65">
        <f>VLOOKUP(D1453,资产包数据!B:N,13,0)</f>
        <v>101.19</v>
      </c>
      <c r="V1453" s="65"/>
    </row>
    <row r="1454" ht="15" spans="1:22">
      <c r="A1454" s="65" t="s">
        <v>178</v>
      </c>
      <c r="B1454" s="65" t="s">
        <v>68</v>
      </c>
      <c r="C1454" s="65" t="s">
        <v>35</v>
      </c>
      <c r="D1454" s="65" t="s">
        <v>4233</v>
      </c>
      <c r="E1454" s="65" t="s">
        <v>4234</v>
      </c>
      <c r="F1454" s="65" t="s">
        <v>1935</v>
      </c>
      <c r="G1454" s="65" t="s">
        <v>1935</v>
      </c>
      <c r="H1454" s="65" t="s">
        <v>72</v>
      </c>
      <c r="I1454" s="65" t="s">
        <v>1935</v>
      </c>
      <c r="J1454" s="65" t="s">
        <v>3990</v>
      </c>
      <c r="K1454" s="71">
        <v>44789</v>
      </c>
      <c r="L1454" s="65" t="s">
        <v>3648</v>
      </c>
      <c r="M1454" s="65" t="s">
        <v>2993</v>
      </c>
      <c r="N1454" s="65">
        <v>117000</v>
      </c>
      <c r="O1454" s="65" t="s">
        <v>1939</v>
      </c>
      <c r="P1454" s="65">
        <f>VLOOKUP(D1454,资产包数据!B:G,5,0)</f>
        <v>60</v>
      </c>
      <c r="Q1454" s="65">
        <v>2590</v>
      </c>
      <c r="R1454" s="65"/>
      <c r="S1454" s="65">
        <v>2590</v>
      </c>
      <c r="T1454" s="65">
        <v>2590</v>
      </c>
      <c r="U1454" s="65">
        <f>VLOOKUP(D1454,资产包数据!B:N,13,0)</f>
        <v>73.66</v>
      </c>
      <c r="V1454" s="65" t="s">
        <v>4235</v>
      </c>
    </row>
    <row r="1455" ht="15" spans="1:22">
      <c r="A1455" s="65" t="s">
        <v>178</v>
      </c>
      <c r="B1455" s="65" t="s">
        <v>110</v>
      </c>
      <c r="C1455" s="65" t="s">
        <v>35</v>
      </c>
      <c r="D1455" s="65" t="s">
        <v>4236</v>
      </c>
      <c r="E1455" s="65"/>
      <c r="F1455" s="65"/>
      <c r="G1455" s="65" t="s">
        <v>1935</v>
      </c>
      <c r="H1455" s="65"/>
      <c r="I1455" s="65"/>
      <c r="J1455" s="65"/>
      <c r="K1455" s="65"/>
      <c r="L1455" s="65" t="s">
        <v>3982</v>
      </c>
      <c r="M1455" s="65" t="s">
        <v>2238</v>
      </c>
      <c r="N1455" s="65">
        <v>117000</v>
      </c>
      <c r="O1455" s="65" t="s">
        <v>1939</v>
      </c>
      <c r="P1455" s="65">
        <f>VLOOKUP(D1455,资产包数据!B:G,5,0)</f>
        <v>60</v>
      </c>
      <c r="Q1455" s="65"/>
      <c r="R1455" s="65"/>
      <c r="S1455" s="65"/>
      <c r="T1455" s="65"/>
      <c r="U1455" s="65">
        <f>VLOOKUP(D1455,资产包数据!B:N,13,0)</f>
        <v>101.19</v>
      </c>
      <c r="V1455" s="65"/>
    </row>
    <row r="1456" ht="15" spans="1:22">
      <c r="A1456" s="65" t="s">
        <v>178</v>
      </c>
      <c r="B1456" s="65" t="s">
        <v>68</v>
      </c>
      <c r="C1456" s="65" t="s">
        <v>35</v>
      </c>
      <c r="D1456" s="65" t="s">
        <v>4237</v>
      </c>
      <c r="E1456" s="65" t="s">
        <v>4238</v>
      </c>
      <c r="F1456" s="65" t="s">
        <v>1935</v>
      </c>
      <c r="G1456" s="65" t="s">
        <v>1935</v>
      </c>
      <c r="H1456" s="65" t="s">
        <v>72</v>
      </c>
      <c r="I1456" s="65" t="s">
        <v>1935</v>
      </c>
      <c r="J1456" s="65" t="s">
        <v>3990</v>
      </c>
      <c r="K1456" s="71">
        <v>44789</v>
      </c>
      <c r="L1456" s="65" t="s">
        <v>3982</v>
      </c>
      <c r="M1456" s="65" t="s">
        <v>2238</v>
      </c>
      <c r="N1456" s="65">
        <v>117000</v>
      </c>
      <c r="O1456" s="65" t="s">
        <v>1939</v>
      </c>
      <c r="P1456" s="65">
        <f>VLOOKUP(D1456,资产包数据!B:G,5,0)</f>
        <v>60</v>
      </c>
      <c r="Q1456" s="65">
        <v>2590</v>
      </c>
      <c r="R1456" s="65"/>
      <c r="S1456" s="65">
        <v>2590</v>
      </c>
      <c r="T1456" s="65">
        <v>2590</v>
      </c>
      <c r="U1456" s="65">
        <f>VLOOKUP(D1456,资产包数据!B:N,13,0)</f>
        <v>101.19</v>
      </c>
      <c r="V1456" s="65" t="s">
        <v>4239</v>
      </c>
    </row>
    <row r="1457" ht="15" spans="1:22">
      <c r="A1457" s="65" t="s">
        <v>178</v>
      </c>
      <c r="B1457" s="65" t="s">
        <v>68</v>
      </c>
      <c r="C1457" s="65" t="s">
        <v>35</v>
      </c>
      <c r="D1457" s="65" t="s">
        <v>4240</v>
      </c>
      <c r="E1457" s="65" t="s">
        <v>4241</v>
      </c>
      <c r="F1457" s="65" t="s">
        <v>1935</v>
      </c>
      <c r="G1457" s="65" t="s">
        <v>1935</v>
      </c>
      <c r="H1457" s="65" t="s">
        <v>72</v>
      </c>
      <c r="I1457" s="65" t="s">
        <v>1935</v>
      </c>
      <c r="J1457" s="65" t="s">
        <v>4057</v>
      </c>
      <c r="K1457" s="71">
        <v>44798</v>
      </c>
      <c r="L1457" s="65" t="s">
        <v>3982</v>
      </c>
      <c r="M1457" s="65" t="s">
        <v>2238</v>
      </c>
      <c r="N1457" s="65">
        <v>117000</v>
      </c>
      <c r="O1457" s="65" t="s">
        <v>1939</v>
      </c>
      <c r="P1457" s="65">
        <f>VLOOKUP(D1457,资产包数据!B:G,5,0)</f>
        <v>60</v>
      </c>
      <c r="Q1457" s="65">
        <v>2590</v>
      </c>
      <c r="R1457" s="65"/>
      <c r="S1457" s="65">
        <v>2590</v>
      </c>
      <c r="T1457" s="65">
        <v>2590</v>
      </c>
      <c r="U1457" s="65">
        <f>VLOOKUP(D1457,资产包数据!B:N,13,0)</f>
        <v>101.19</v>
      </c>
      <c r="V1457" s="65" t="s">
        <v>4242</v>
      </c>
    </row>
    <row r="1458" ht="15" spans="1:22">
      <c r="A1458" s="65" t="s">
        <v>178</v>
      </c>
      <c r="B1458" s="65" t="s">
        <v>68</v>
      </c>
      <c r="C1458" s="65" t="s">
        <v>35</v>
      </c>
      <c r="D1458" s="65" t="s">
        <v>4243</v>
      </c>
      <c r="E1458" s="65" t="s">
        <v>4244</v>
      </c>
      <c r="F1458" s="65" t="s">
        <v>1935</v>
      </c>
      <c r="G1458" s="65" t="s">
        <v>1935</v>
      </c>
      <c r="H1458" s="65" t="s">
        <v>72</v>
      </c>
      <c r="I1458" s="65" t="s">
        <v>1935</v>
      </c>
      <c r="J1458" s="65" t="s">
        <v>3990</v>
      </c>
      <c r="K1458" s="71">
        <v>44789</v>
      </c>
      <c r="L1458" s="65" t="s">
        <v>3648</v>
      </c>
      <c r="M1458" s="65" t="s">
        <v>2993</v>
      </c>
      <c r="N1458" s="65">
        <v>117000</v>
      </c>
      <c r="O1458" s="65" t="s">
        <v>1939</v>
      </c>
      <c r="P1458" s="65">
        <f>VLOOKUP(D1458,资产包数据!B:G,5,0)</f>
        <v>60</v>
      </c>
      <c r="Q1458" s="65">
        <v>2590</v>
      </c>
      <c r="R1458" s="65"/>
      <c r="S1458" s="65">
        <v>2590</v>
      </c>
      <c r="T1458" s="65">
        <v>2590</v>
      </c>
      <c r="U1458" s="65">
        <f>VLOOKUP(D1458,资产包数据!B:N,13,0)</f>
        <v>73.66</v>
      </c>
      <c r="V1458" s="65" t="s">
        <v>4245</v>
      </c>
    </row>
    <row r="1459" ht="15" spans="1:22">
      <c r="A1459" s="65" t="s">
        <v>2419</v>
      </c>
      <c r="B1459" s="65" t="s">
        <v>110</v>
      </c>
      <c r="C1459" s="65" t="s">
        <v>35</v>
      </c>
      <c r="D1459" s="65" t="s">
        <v>4246</v>
      </c>
      <c r="E1459" s="65"/>
      <c r="F1459" s="65"/>
      <c r="G1459" s="65" t="s">
        <v>2422</v>
      </c>
      <c r="H1459" s="65"/>
      <c r="I1459" s="65"/>
      <c r="J1459" s="65"/>
      <c r="K1459" s="65"/>
      <c r="L1459" s="65" t="s">
        <v>2992</v>
      </c>
      <c r="M1459" s="65" t="s">
        <v>2993</v>
      </c>
      <c r="N1459" s="65">
        <v>117000</v>
      </c>
      <c r="O1459" s="65" t="s">
        <v>1939</v>
      </c>
      <c r="P1459" s="65">
        <f>VLOOKUP(D1459,资产包数据!B:G,5,0)</f>
        <v>60</v>
      </c>
      <c r="Q1459" s="65"/>
      <c r="R1459" s="65"/>
      <c r="S1459" s="65"/>
      <c r="T1459" s="65"/>
      <c r="U1459" s="65">
        <f>VLOOKUP(D1459,资产包数据!B:N,13,0)</f>
        <v>73.66</v>
      </c>
      <c r="V1459" s="65"/>
    </row>
    <row r="1460" ht="15" spans="1:22">
      <c r="A1460" s="65" t="s">
        <v>2419</v>
      </c>
      <c r="B1460" s="65" t="s">
        <v>110</v>
      </c>
      <c r="C1460" s="65" t="s">
        <v>35</v>
      </c>
      <c r="D1460" s="65" t="s">
        <v>4247</v>
      </c>
      <c r="E1460" s="65"/>
      <c r="F1460" s="65"/>
      <c r="G1460" s="65" t="s">
        <v>2422</v>
      </c>
      <c r="H1460" s="65"/>
      <c r="I1460" s="65"/>
      <c r="J1460" s="65"/>
      <c r="K1460" s="65"/>
      <c r="L1460" s="65" t="s">
        <v>2992</v>
      </c>
      <c r="M1460" s="65" t="s">
        <v>2993</v>
      </c>
      <c r="N1460" s="65">
        <v>117000</v>
      </c>
      <c r="O1460" s="65" t="s">
        <v>1939</v>
      </c>
      <c r="P1460" s="65">
        <f>VLOOKUP(D1460,资产包数据!B:G,5,0)</f>
        <v>60</v>
      </c>
      <c r="Q1460" s="65"/>
      <c r="R1460" s="65"/>
      <c r="S1460" s="65"/>
      <c r="T1460" s="65"/>
      <c r="U1460" s="65">
        <f>VLOOKUP(D1460,资产包数据!B:N,13,0)</f>
        <v>73.66</v>
      </c>
      <c r="V1460" s="65"/>
    </row>
    <row r="1461" ht="15" spans="1:22">
      <c r="A1461" s="65" t="s">
        <v>2419</v>
      </c>
      <c r="B1461" s="65" t="s">
        <v>110</v>
      </c>
      <c r="C1461" s="65" t="s">
        <v>35</v>
      </c>
      <c r="D1461" s="65" t="s">
        <v>4248</v>
      </c>
      <c r="E1461" s="65"/>
      <c r="F1461" s="65"/>
      <c r="G1461" s="65" t="s">
        <v>2422</v>
      </c>
      <c r="H1461" s="65"/>
      <c r="I1461" s="65"/>
      <c r="J1461" s="65"/>
      <c r="K1461" s="65"/>
      <c r="L1461" s="65" t="s">
        <v>2992</v>
      </c>
      <c r="M1461" s="65" t="s">
        <v>2993</v>
      </c>
      <c r="N1461" s="65">
        <v>117000</v>
      </c>
      <c r="O1461" s="65" t="s">
        <v>1939</v>
      </c>
      <c r="P1461" s="65">
        <f>VLOOKUP(D1461,资产包数据!B:G,5,0)</f>
        <v>60</v>
      </c>
      <c r="Q1461" s="65"/>
      <c r="R1461" s="65"/>
      <c r="S1461" s="65"/>
      <c r="T1461" s="65"/>
      <c r="U1461" s="65">
        <f>VLOOKUP(D1461,资产包数据!B:N,13,0)</f>
        <v>73.66</v>
      </c>
      <c r="V1461" s="65"/>
    </row>
    <row r="1462" ht="15" spans="1:22">
      <c r="A1462" s="65" t="s">
        <v>2419</v>
      </c>
      <c r="B1462" s="65" t="s">
        <v>110</v>
      </c>
      <c r="C1462" s="65" t="s">
        <v>35</v>
      </c>
      <c r="D1462" s="65" t="s">
        <v>4249</v>
      </c>
      <c r="E1462" s="65"/>
      <c r="F1462" s="65"/>
      <c r="G1462" s="65" t="s">
        <v>2422</v>
      </c>
      <c r="H1462" s="65"/>
      <c r="I1462" s="65"/>
      <c r="J1462" s="65"/>
      <c r="K1462" s="65"/>
      <c r="L1462" s="65" t="s">
        <v>2992</v>
      </c>
      <c r="M1462" s="65" t="s">
        <v>2993</v>
      </c>
      <c r="N1462" s="65">
        <v>117000</v>
      </c>
      <c r="O1462" s="65" t="s">
        <v>1939</v>
      </c>
      <c r="P1462" s="65">
        <f>VLOOKUP(D1462,资产包数据!B:G,5,0)</f>
        <v>60</v>
      </c>
      <c r="Q1462" s="65"/>
      <c r="R1462" s="65"/>
      <c r="S1462" s="65"/>
      <c r="T1462" s="65"/>
      <c r="U1462" s="65">
        <f>VLOOKUP(D1462,资产包数据!B:N,13,0)</f>
        <v>73.66</v>
      </c>
      <c r="V1462" s="65"/>
    </row>
    <row r="1463" ht="15" spans="1:22">
      <c r="A1463" s="65" t="s">
        <v>2419</v>
      </c>
      <c r="B1463" s="65" t="s">
        <v>110</v>
      </c>
      <c r="C1463" s="65" t="s">
        <v>35</v>
      </c>
      <c r="D1463" s="65" t="s">
        <v>4250</v>
      </c>
      <c r="E1463" s="65"/>
      <c r="F1463" s="65"/>
      <c r="G1463" s="65" t="s">
        <v>2422</v>
      </c>
      <c r="H1463" s="65"/>
      <c r="I1463" s="65"/>
      <c r="J1463" s="65"/>
      <c r="K1463" s="65"/>
      <c r="L1463" s="65" t="s">
        <v>4016</v>
      </c>
      <c r="M1463" s="65" t="s">
        <v>2238</v>
      </c>
      <c r="N1463" s="65">
        <v>117000</v>
      </c>
      <c r="O1463" s="65" t="s">
        <v>1939</v>
      </c>
      <c r="P1463" s="65">
        <f>VLOOKUP(D1463,资产包数据!B:G,5,0)</f>
        <v>60</v>
      </c>
      <c r="Q1463" s="65"/>
      <c r="R1463" s="65"/>
      <c r="S1463" s="65"/>
      <c r="T1463" s="65"/>
      <c r="U1463" s="65">
        <f>VLOOKUP(D1463,资产包数据!B:N,13,0)</f>
        <v>101.19</v>
      </c>
      <c r="V1463" s="65"/>
    </row>
    <row r="1464" ht="15" spans="1:22">
      <c r="A1464" s="65" t="s">
        <v>2419</v>
      </c>
      <c r="B1464" s="65" t="s">
        <v>110</v>
      </c>
      <c r="C1464" s="65" t="s">
        <v>35</v>
      </c>
      <c r="D1464" s="65" t="s">
        <v>4251</v>
      </c>
      <c r="E1464" s="65"/>
      <c r="F1464" s="65"/>
      <c r="G1464" s="65" t="s">
        <v>2422</v>
      </c>
      <c r="H1464" s="65"/>
      <c r="I1464" s="65"/>
      <c r="J1464" s="65"/>
      <c r="K1464" s="65"/>
      <c r="L1464" s="65" t="s">
        <v>2992</v>
      </c>
      <c r="M1464" s="65" t="s">
        <v>2993</v>
      </c>
      <c r="N1464" s="65">
        <v>117000</v>
      </c>
      <c r="O1464" s="65" t="s">
        <v>1939</v>
      </c>
      <c r="P1464" s="65">
        <f>VLOOKUP(D1464,资产包数据!B:G,5,0)</f>
        <v>60</v>
      </c>
      <c r="Q1464" s="65"/>
      <c r="R1464" s="65"/>
      <c r="S1464" s="65"/>
      <c r="T1464" s="65"/>
      <c r="U1464" s="65">
        <f>VLOOKUP(D1464,资产包数据!B:N,13,0)</f>
        <v>73.66</v>
      </c>
      <c r="V1464" s="65"/>
    </row>
    <row r="1465" ht="15" spans="1:22">
      <c r="A1465" s="65" t="s">
        <v>2419</v>
      </c>
      <c r="B1465" s="65" t="s">
        <v>110</v>
      </c>
      <c r="C1465" s="65" t="s">
        <v>35</v>
      </c>
      <c r="D1465" s="65" t="s">
        <v>4252</v>
      </c>
      <c r="E1465" s="65"/>
      <c r="F1465" s="65"/>
      <c r="G1465" s="65" t="s">
        <v>2422</v>
      </c>
      <c r="H1465" s="65"/>
      <c r="I1465" s="65"/>
      <c r="J1465" s="65"/>
      <c r="K1465" s="65"/>
      <c r="L1465" s="65" t="s">
        <v>2992</v>
      </c>
      <c r="M1465" s="65" t="s">
        <v>2993</v>
      </c>
      <c r="N1465" s="65">
        <v>117000</v>
      </c>
      <c r="O1465" s="65" t="s">
        <v>1939</v>
      </c>
      <c r="P1465" s="65">
        <f>VLOOKUP(D1465,资产包数据!B:G,5,0)</f>
        <v>60</v>
      </c>
      <c r="Q1465" s="65"/>
      <c r="R1465" s="65"/>
      <c r="S1465" s="65"/>
      <c r="T1465" s="65"/>
      <c r="U1465" s="65">
        <f>VLOOKUP(D1465,资产包数据!B:N,13,0)</f>
        <v>73.66</v>
      </c>
      <c r="V1465" s="65"/>
    </row>
    <row r="1466" ht="15" spans="1:22">
      <c r="A1466" s="65" t="s">
        <v>178</v>
      </c>
      <c r="B1466" s="65" t="s">
        <v>68</v>
      </c>
      <c r="C1466" s="65" t="s">
        <v>35</v>
      </c>
      <c r="D1466" s="65" t="s">
        <v>4253</v>
      </c>
      <c r="E1466" s="65" t="s">
        <v>4254</v>
      </c>
      <c r="F1466" s="65" t="s">
        <v>1935</v>
      </c>
      <c r="G1466" s="65" t="s">
        <v>1935</v>
      </c>
      <c r="H1466" s="65" t="s">
        <v>72</v>
      </c>
      <c r="I1466" s="65" t="s">
        <v>1935</v>
      </c>
      <c r="J1466" s="65" t="s">
        <v>4255</v>
      </c>
      <c r="K1466" s="71">
        <v>44830</v>
      </c>
      <c r="L1466" s="65" t="s">
        <v>3982</v>
      </c>
      <c r="M1466" s="65" t="s">
        <v>2238</v>
      </c>
      <c r="N1466" s="65">
        <v>117000</v>
      </c>
      <c r="O1466" s="65" t="s">
        <v>1939</v>
      </c>
      <c r="P1466" s="65">
        <f>VLOOKUP(D1466,资产包数据!B:G,5,0)</f>
        <v>60</v>
      </c>
      <c r="Q1466" s="65">
        <v>2590</v>
      </c>
      <c r="R1466" s="65"/>
      <c r="S1466" s="65"/>
      <c r="T1466" s="65"/>
      <c r="U1466" s="65">
        <f>VLOOKUP(D1466,资产包数据!B:N,13,0)</f>
        <v>101.19</v>
      </c>
      <c r="V1466" s="65" t="s">
        <v>4256</v>
      </c>
    </row>
    <row r="1467" ht="15" spans="1:22">
      <c r="A1467" s="65" t="s">
        <v>178</v>
      </c>
      <c r="B1467" s="65" t="s">
        <v>68</v>
      </c>
      <c r="C1467" s="65" t="s">
        <v>35</v>
      </c>
      <c r="D1467" s="65" t="s">
        <v>4257</v>
      </c>
      <c r="E1467" s="65" t="s">
        <v>4258</v>
      </c>
      <c r="F1467" s="65" t="s">
        <v>1935</v>
      </c>
      <c r="G1467" s="65" t="s">
        <v>1935</v>
      </c>
      <c r="H1467" s="65" t="s">
        <v>72</v>
      </c>
      <c r="I1467" s="65" t="s">
        <v>1935</v>
      </c>
      <c r="J1467" s="65" t="s">
        <v>4259</v>
      </c>
      <c r="K1467" s="71">
        <v>44832</v>
      </c>
      <c r="L1467" s="65" t="s">
        <v>3982</v>
      </c>
      <c r="M1467" s="65" t="s">
        <v>2238</v>
      </c>
      <c r="N1467" s="65">
        <v>117000</v>
      </c>
      <c r="O1467" s="65" t="s">
        <v>1939</v>
      </c>
      <c r="P1467" s="65">
        <f>VLOOKUP(D1467,资产包数据!B:G,5,0)</f>
        <v>60</v>
      </c>
      <c r="Q1467" s="65">
        <v>2590</v>
      </c>
      <c r="R1467" s="65"/>
      <c r="S1467" s="65"/>
      <c r="T1467" s="65"/>
      <c r="U1467" s="65">
        <f>VLOOKUP(D1467,资产包数据!B:N,13,0)</f>
        <v>101.19</v>
      </c>
      <c r="V1467" s="65" t="s">
        <v>4260</v>
      </c>
    </row>
    <row r="1468" ht="15" spans="1:22">
      <c r="A1468" s="65" t="s">
        <v>178</v>
      </c>
      <c r="B1468" s="65" t="s">
        <v>68</v>
      </c>
      <c r="C1468" s="65" t="s">
        <v>35</v>
      </c>
      <c r="D1468" s="65" t="s">
        <v>4261</v>
      </c>
      <c r="E1468" s="65" t="s">
        <v>4262</v>
      </c>
      <c r="F1468" s="65" t="s">
        <v>1935</v>
      </c>
      <c r="G1468" s="65" t="s">
        <v>1935</v>
      </c>
      <c r="H1468" s="65" t="s">
        <v>72</v>
      </c>
      <c r="I1468" s="65" t="s">
        <v>1935</v>
      </c>
      <c r="J1468" s="65" t="s">
        <v>4255</v>
      </c>
      <c r="K1468" s="71">
        <v>44830</v>
      </c>
      <c r="L1468" s="65" t="s">
        <v>3648</v>
      </c>
      <c r="M1468" s="65" t="s">
        <v>2993</v>
      </c>
      <c r="N1468" s="65">
        <v>117000</v>
      </c>
      <c r="O1468" s="65" t="s">
        <v>1939</v>
      </c>
      <c r="P1468" s="65">
        <f>VLOOKUP(D1468,资产包数据!B:G,5,0)</f>
        <v>60</v>
      </c>
      <c r="Q1468" s="65">
        <v>2590</v>
      </c>
      <c r="R1468" s="65"/>
      <c r="S1468" s="65"/>
      <c r="T1468" s="65"/>
      <c r="U1468" s="65">
        <f>VLOOKUP(D1468,资产包数据!B:N,13,0)</f>
        <v>73.66</v>
      </c>
      <c r="V1468" s="65" t="s">
        <v>4263</v>
      </c>
    </row>
    <row r="1469" ht="15" spans="1:22">
      <c r="A1469" s="65" t="s">
        <v>178</v>
      </c>
      <c r="B1469" s="65" t="s">
        <v>68</v>
      </c>
      <c r="C1469" s="65" t="s">
        <v>35</v>
      </c>
      <c r="D1469" s="65" t="s">
        <v>4264</v>
      </c>
      <c r="E1469" s="65" t="s">
        <v>4265</v>
      </c>
      <c r="F1469" s="65" t="s">
        <v>1935</v>
      </c>
      <c r="G1469" s="65" t="s">
        <v>1935</v>
      </c>
      <c r="H1469" s="65" t="s">
        <v>72</v>
      </c>
      <c r="I1469" s="65" t="s">
        <v>1935</v>
      </c>
      <c r="J1469" s="65" t="s">
        <v>3990</v>
      </c>
      <c r="K1469" s="71">
        <v>44789</v>
      </c>
      <c r="L1469" s="65" t="s">
        <v>3648</v>
      </c>
      <c r="M1469" s="65" t="s">
        <v>2993</v>
      </c>
      <c r="N1469" s="65">
        <v>117000</v>
      </c>
      <c r="O1469" s="65" t="s">
        <v>1939</v>
      </c>
      <c r="P1469" s="65">
        <f>VLOOKUP(D1469,资产包数据!B:G,5,0)</f>
        <v>60</v>
      </c>
      <c r="Q1469" s="65">
        <v>2590</v>
      </c>
      <c r="R1469" s="65"/>
      <c r="S1469" s="65">
        <v>2590</v>
      </c>
      <c r="T1469" s="65">
        <v>2590</v>
      </c>
      <c r="U1469" s="65">
        <f>VLOOKUP(D1469,资产包数据!B:N,13,0)</f>
        <v>73.66</v>
      </c>
      <c r="V1469" s="65" t="s">
        <v>4266</v>
      </c>
    </row>
    <row r="1470" ht="15" spans="1:22">
      <c r="A1470" s="65" t="s">
        <v>178</v>
      </c>
      <c r="B1470" s="65" t="s">
        <v>68</v>
      </c>
      <c r="C1470" s="65" t="s">
        <v>35</v>
      </c>
      <c r="D1470" s="65" t="s">
        <v>4267</v>
      </c>
      <c r="E1470" s="65" t="s">
        <v>4268</v>
      </c>
      <c r="F1470" s="65" t="s">
        <v>1935</v>
      </c>
      <c r="G1470" s="65" t="s">
        <v>1935</v>
      </c>
      <c r="H1470" s="65" t="s">
        <v>72</v>
      </c>
      <c r="I1470" s="65" t="s">
        <v>1935</v>
      </c>
      <c r="J1470" s="65" t="s">
        <v>3990</v>
      </c>
      <c r="K1470" s="71">
        <v>44789</v>
      </c>
      <c r="L1470" s="65" t="s">
        <v>3982</v>
      </c>
      <c r="M1470" s="65" t="s">
        <v>2238</v>
      </c>
      <c r="N1470" s="65">
        <v>117000</v>
      </c>
      <c r="O1470" s="65" t="s">
        <v>1939</v>
      </c>
      <c r="P1470" s="65">
        <f>VLOOKUP(D1470,资产包数据!B:G,5,0)</f>
        <v>60</v>
      </c>
      <c r="Q1470" s="65">
        <v>2590</v>
      </c>
      <c r="R1470" s="65"/>
      <c r="S1470" s="65">
        <v>2590</v>
      </c>
      <c r="T1470" s="65">
        <v>2590</v>
      </c>
      <c r="U1470" s="65">
        <f>VLOOKUP(D1470,资产包数据!B:N,13,0)</f>
        <v>101.19</v>
      </c>
      <c r="V1470" s="65" t="s">
        <v>4269</v>
      </c>
    </row>
    <row r="1471" ht="15" spans="1:22">
      <c r="A1471" s="65" t="s">
        <v>178</v>
      </c>
      <c r="B1471" s="65" t="s">
        <v>68</v>
      </c>
      <c r="C1471" s="65" t="s">
        <v>35</v>
      </c>
      <c r="D1471" s="65" t="s">
        <v>4270</v>
      </c>
      <c r="E1471" s="65" t="s">
        <v>4271</v>
      </c>
      <c r="F1471" s="65" t="s">
        <v>1935</v>
      </c>
      <c r="G1471" s="65" t="s">
        <v>1935</v>
      </c>
      <c r="H1471" s="65" t="s">
        <v>72</v>
      </c>
      <c r="I1471" s="65" t="s">
        <v>1935</v>
      </c>
      <c r="J1471" s="65" t="s">
        <v>4255</v>
      </c>
      <c r="K1471" s="71">
        <v>44830</v>
      </c>
      <c r="L1471" s="65" t="s">
        <v>3648</v>
      </c>
      <c r="M1471" s="65" t="s">
        <v>2993</v>
      </c>
      <c r="N1471" s="65">
        <v>117000</v>
      </c>
      <c r="O1471" s="65" t="s">
        <v>1939</v>
      </c>
      <c r="P1471" s="65">
        <f>VLOOKUP(D1471,资产包数据!B:G,5,0)</f>
        <v>60</v>
      </c>
      <c r="Q1471" s="65">
        <v>2590</v>
      </c>
      <c r="R1471" s="65"/>
      <c r="S1471" s="65"/>
      <c r="T1471" s="65"/>
      <c r="U1471" s="65">
        <f>VLOOKUP(D1471,资产包数据!B:N,13,0)</f>
        <v>73.66</v>
      </c>
      <c r="V1471" s="65" t="s">
        <v>4272</v>
      </c>
    </row>
    <row r="1472" ht="15" spans="1:22">
      <c r="A1472" s="65" t="s">
        <v>178</v>
      </c>
      <c r="B1472" s="65" t="s">
        <v>68</v>
      </c>
      <c r="C1472" s="65" t="s">
        <v>35</v>
      </c>
      <c r="D1472" s="65" t="s">
        <v>4273</v>
      </c>
      <c r="E1472" s="65" t="s">
        <v>4274</v>
      </c>
      <c r="F1472" s="65" t="s">
        <v>1935</v>
      </c>
      <c r="G1472" s="65" t="s">
        <v>1935</v>
      </c>
      <c r="H1472" s="65" t="s">
        <v>72</v>
      </c>
      <c r="I1472" s="65" t="s">
        <v>1935</v>
      </c>
      <c r="J1472" s="65" t="s">
        <v>4255</v>
      </c>
      <c r="K1472" s="71">
        <v>44830</v>
      </c>
      <c r="L1472" s="65" t="s">
        <v>3982</v>
      </c>
      <c r="M1472" s="65" t="s">
        <v>2238</v>
      </c>
      <c r="N1472" s="65">
        <v>117000</v>
      </c>
      <c r="O1472" s="65" t="s">
        <v>1939</v>
      </c>
      <c r="P1472" s="65">
        <f>VLOOKUP(D1472,资产包数据!B:G,5,0)</f>
        <v>60</v>
      </c>
      <c r="Q1472" s="65">
        <v>2590</v>
      </c>
      <c r="R1472" s="65"/>
      <c r="S1472" s="65"/>
      <c r="T1472" s="65"/>
      <c r="U1472" s="65">
        <f>VLOOKUP(D1472,资产包数据!B:N,13,0)</f>
        <v>101.19</v>
      </c>
      <c r="V1472" s="65" t="s">
        <v>4275</v>
      </c>
    </row>
    <row r="1473" ht="15" spans="1:22">
      <c r="A1473" s="65" t="s">
        <v>178</v>
      </c>
      <c r="B1473" s="65" t="s">
        <v>68</v>
      </c>
      <c r="C1473" s="65" t="s">
        <v>35</v>
      </c>
      <c r="D1473" s="65" t="s">
        <v>4276</v>
      </c>
      <c r="E1473" s="65" t="s">
        <v>4277</v>
      </c>
      <c r="F1473" s="65" t="s">
        <v>1935</v>
      </c>
      <c r="G1473" s="65" t="s">
        <v>1935</v>
      </c>
      <c r="H1473" s="65" t="s">
        <v>72</v>
      </c>
      <c r="I1473" s="65" t="s">
        <v>1935</v>
      </c>
      <c r="J1473" s="65" t="s">
        <v>4278</v>
      </c>
      <c r="K1473" s="71">
        <v>44820</v>
      </c>
      <c r="L1473" s="65" t="s">
        <v>3982</v>
      </c>
      <c r="M1473" s="65" t="s">
        <v>2238</v>
      </c>
      <c r="N1473" s="65">
        <v>117000</v>
      </c>
      <c r="O1473" s="65" t="s">
        <v>1939</v>
      </c>
      <c r="P1473" s="65">
        <f>VLOOKUP(D1473,资产包数据!B:G,5,0)</f>
        <v>60</v>
      </c>
      <c r="Q1473" s="65">
        <v>2590</v>
      </c>
      <c r="R1473" s="65"/>
      <c r="S1473" s="65"/>
      <c r="T1473" s="65"/>
      <c r="U1473" s="65">
        <f>VLOOKUP(D1473,资产包数据!B:N,13,0)</f>
        <v>101.19</v>
      </c>
      <c r="V1473" s="65" t="s">
        <v>4279</v>
      </c>
    </row>
    <row r="1474" ht="15" spans="1:22">
      <c r="A1474" s="65" t="s">
        <v>178</v>
      </c>
      <c r="B1474" s="65" t="s">
        <v>68</v>
      </c>
      <c r="C1474" s="65" t="s">
        <v>35</v>
      </c>
      <c r="D1474" s="65" t="s">
        <v>4280</v>
      </c>
      <c r="E1474" s="65" t="s">
        <v>4281</v>
      </c>
      <c r="F1474" s="65" t="s">
        <v>1935</v>
      </c>
      <c r="G1474" s="65" t="s">
        <v>1935</v>
      </c>
      <c r="H1474" s="65" t="s">
        <v>72</v>
      </c>
      <c r="I1474" s="65" t="s">
        <v>1935</v>
      </c>
      <c r="J1474" s="65" t="s">
        <v>3990</v>
      </c>
      <c r="K1474" s="71">
        <v>44789</v>
      </c>
      <c r="L1474" s="65" t="s">
        <v>3982</v>
      </c>
      <c r="M1474" s="65" t="s">
        <v>2238</v>
      </c>
      <c r="N1474" s="65">
        <v>117000</v>
      </c>
      <c r="O1474" s="65" t="s">
        <v>1939</v>
      </c>
      <c r="P1474" s="65">
        <f>VLOOKUP(D1474,资产包数据!B:G,5,0)</f>
        <v>60</v>
      </c>
      <c r="Q1474" s="65">
        <v>2590</v>
      </c>
      <c r="R1474" s="65"/>
      <c r="S1474" s="65">
        <v>2590</v>
      </c>
      <c r="T1474" s="65">
        <v>2590</v>
      </c>
      <c r="U1474" s="65">
        <f>VLOOKUP(D1474,资产包数据!B:N,13,0)</f>
        <v>101.19</v>
      </c>
      <c r="V1474" s="65" t="s">
        <v>4282</v>
      </c>
    </row>
    <row r="1475" ht="15" spans="1:22">
      <c r="A1475" s="65" t="s">
        <v>178</v>
      </c>
      <c r="B1475" s="65" t="s">
        <v>68</v>
      </c>
      <c r="C1475" s="65" t="s">
        <v>35</v>
      </c>
      <c r="D1475" s="65" t="s">
        <v>4283</v>
      </c>
      <c r="E1475" s="65" t="s">
        <v>4284</v>
      </c>
      <c r="F1475" s="65" t="s">
        <v>1935</v>
      </c>
      <c r="G1475" s="65" t="s">
        <v>1935</v>
      </c>
      <c r="H1475" s="65" t="s">
        <v>72</v>
      </c>
      <c r="I1475" s="65" t="s">
        <v>1935</v>
      </c>
      <c r="J1475" s="65" t="s">
        <v>4285</v>
      </c>
      <c r="K1475" s="71">
        <v>44824</v>
      </c>
      <c r="L1475" s="65" t="s">
        <v>3982</v>
      </c>
      <c r="M1475" s="65" t="s">
        <v>2238</v>
      </c>
      <c r="N1475" s="65">
        <v>117000</v>
      </c>
      <c r="O1475" s="65" t="s">
        <v>1939</v>
      </c>
      <c r="P1475" s="65">
        <f>VLOOKUP(D1475,资产包数据!B:G,5,0)</f>
        <v>60</v>
      </c>
      <c r="Q1475" s="65">
        <v>2590</v>
      </c>
      <c r="R1475" s="65"/>
      <c r="S1475" s="65"/>
      <c r="T1475" s="65"/>
      <c r="U1475" s="65">
        <f>VLOOKUP(D1475,资产包数据!B:N,13,0)</f>
        <v>101.19</v>
      </c>
      <c r="V1475" s="65" t="s">
        <v>4286</v>
      </c>
    </row>
    <row r="1476" ht="15" spans="1:22">
      <c r="A1476" s="65" t="s">
        <v>178</v>
      </c>
      <c r="B1476" s="65" t="s">
        <v>68</v>
      </c>
      <c r="C1476" s="65" t="s">
        <v>35</v>
      </c>
      <c r="D1476" s="65" t="s">
        <v>4287</v>
      </c>
      <c r="E1476" s="65" t="s">
        <v>4288</v>
      </c>
      <c r="F1476" s="65" t="s">
        <v>1935</v>
      </c>
      <c r="G1476" s="65" t="s">
        <v>1935</v>
      </c>
      <c r="H1476" s="65" t="s">
        <v>72</v>
      </c>
      <c r="I1476" s="65" t="s">
        <v>1935</v>
      </c>
      <c r="J1476" s="65" t="s">
        <v>4255</v>
      </c>
      <c r="K1476" s="71">
        <v>44830</v>
      </c>
      <c r="L1476" s="65" t="s">
        <v>3982</v>
      </c>
      <c r="M1476" s="65" t="s">
        <v>2238</v>
      </c>
      <c r="N1476" s="65">
        <v>117000</v>
      </c>
      <c r="O1476" s="65" t="s">
        <v>1939</v>
      </c>
      <c r="P1476" s="65">
        <f>VLOOKUP(D1476,资产包数据!B:G,5,0)</f>
        <v>60</v>
      </c>
      <c r="Q1476" s="65">
        <v>2590</v>
      </c>
      <c r="R1476" s="65"/>
      <c r="S1476" s="65"/>
      <c r="T1476" s="65"/>
      <c r="U1476" s="65">
        <f>VLOOKUP(D1476,资产包数据!B:N,13,0)</f>
        <v>101.19</v>
      </c>
      <c r="V1476" s="65" t="s">
        <v>4289</v>
      </c>
    </row>
    <row r="1477" ht="15" spans="1:22">
      <c r="A1477" s="65" t="s">
        <v>178</v>
      </c>
      <c r="B1477" s="65" t="s">
        <v>68</v>
      </c>
      <c r="C1477" s="65" t="s">
        <v>35</v>
      </c>
      <c r="D1477" s="65" t="s">
        <v>4290</v>
      </c>
      <c r="E1477" s="65" t="s">
        <v>4291</v>
      </c>
      <c r="F1477" s="65" t="s">
        <v>1935</v>
      </c>
      <c r="G1477" s="65" t="s">
        <v>1935</v>
      </c>
      <c r="H1477" s="65" t="s">
        <v>72</v>
      </c>
      <c r="I1477" s="65" t="s">
        <v>1935</v>
      </c>
      <c r="J1477" s="65" t="s">
        <v>3990</v>
      </c>
      <c r="K1477" s="71">
        <v>44789</v>
      </c>
      <c r="L1477" s="65" t="s">
        <v>3982</v>
      </c>
      <c r="M1477" s="65" t="s">
        <v>2238</v>
      </c>
      <c r="N1477" s="65">
        <v>117000</v>
      </c>
      <c r="O1477" s="65" t="s">
        <v>1939</v>
      </c>
      <c r="P1477" s="65">
        <f>VLOOKUP(D1477,资产包数据!B:G,5,0)</f>
        <v>60</v>
      </c>
      <c r="Q1477" s="65">
        <v>2590</v>
      </c>
      <c r="R1477" s="65"/>
      <c r="S1477" s="65">
        <v>2590</v>
      </c>
      <c r="T1477" s="65">
        <v>2590</v>
      </c>
      <c r="U1477" s="65">
        <f>VLOOKUP(D1477,资产包数据!B:N,13,0)</f>
        <v>101.19</v>
      </c>
      <c r="V1477" s="65" t="s">
        <v>4292</v>
      </c>
    </row>
    <row r="1478" ht="15" spans="1:22">
      <c r="A1478" s="65" t="s">
        <v>178</v>
      </c>
      <c r="B1478" s="65" t="s">
        <v>68</v>
      </c>
      <c r="C1478" s="65" t="s">
        <v>35</v>
      </c>
      <c r="D1478" s="65" t="s">
        <v>4293</v>
      </c>
      <c r="E1478" s="65" t="s">
        <v>4294</v>
      </c>
      <c r="F1478" s="65" t="s">
        <v>1935</v>
      </c>
      <c r="G1478" s="65" t="s">
        <v>1935</v>
      </c>
      <c r="H1478" s="65" t="s">
        <v>72</v>
      </c>
      <c r="I1478" s="65" t="s">
        <v>1935</v>
      </c>
      <c r="J1478" s="65" t="s">
        <v>4285</v>
      </c>
      <c r="K1478" s="71">
        <v>44824</v>
      </c>
      <c r="L1478" s="65" t="s">
        <v>3982</v>
      </c>
      <c r="M1478" s="65" t="s">
        <v>2238</v>
      </c>
      <c r="N1478" s="65">
        <v>117000</v>
      </c>
      <c r="O1478" s="65" t="s">
        <v>1939</v>
      </c>
      <c r="P1478" s="65">
        <f>VLOOKUP(D1478,资产包数据!B:G,5,0)</f>
        <v>60</v>
      </c>
      <c r="Q1478" s="65">
        <v>2590</v>
      </c>
      <c r="R1478" s="65"/>
      <c r="S1478" s="65"/>
      <c r="T1478" s="65"/>
      <c r="U1478" s="65">
        <f>VLOOKUP(D1478,资产包数据!B:N,13,0)</f>
        <v>101.19</v>
      </c>
      <c r="V1478" s="65" t="s">
        <v>4295</v>
      </c>
    </row>
    <row r="1479" ht="15" spans="1:22">
      <c r="A1479" s="65" t="s">
        <v>178</v>
      </c>
      <c r="B1479" s="65" t="s">
        <v>68</v>
      </c>
      <c r="C1479" s="65" t="s">
        <v>35</v>
      </c>
      <c r="D1479" s="65" t="s">
        <v>4296</v>
      </c>
      <c r="E1479" s="65" t="s">
        <v>4297</v>
      </c>
      <c r="F1479" s="65" t="s">
        <v>1935</v>
      </c>
      <c r="G1479" s="65" t="s">
        <v>1935</v>
      </c>
      <c r="H1479" s="65" t="s">
        <v>72</v>
      </c>
      <c r="I1479" s="65" t="s">
        <v>1935</v>
      </c>
      <c r="J1479" s="65" t="s">
        <v>4148</v>
      </c>
      <c r="K1479" s="71">
        <v>44785</v>
      </c>
      <c r="L1479" s="65" t="s">
        <v>3648</v>
      </c>
      <c r="M1479" s="65" t="s">
        <v>2993</v>
      </c>
      <c r="N1479" s="65">
        <v>117000</v>
      </c>
      <c r="O1479" s="65" t="s">
        <v>1939</v>
      </c>
      <c r="P1479" s="65">
        <f>VLOOKUP(D1479,资产包数据!B:G,5,0)</f>
        <v>60</v>
      </c>
      <c r="Q1479" s="65">
        <v>2590</v>
      </c>
      <c r="R1479" s="65"/>
      <c r="S1479" s="65">
        <v>2590</v>
      </c>
      <c r="T1479" s="65">
        <v>2590</v>
      </c>
      <c r="U1479" s="65">
        <f>VLOOKUP(D1479,资产包数据!B:N,13,0)</f>
        <v>73.66</v>
      </c>
      <c r="V1479" s="65" t="s">
        <v>4298</v>
      </c>
    </row>
    <row r="1480" ht="15" spans="1:22">
      <c r="A1480" s="65" t="s">
        <v>178</v>
      </c>
      <c r="B1480" s="65" t="s">
        <v>110</v>
      </c>
      <c r="C1480" s="65" t="s">
        <v>35</v>
      </c>
      <c r="D1480" s="65" t="s">
        <v>4299</v>
      </c>
      <c r="E1480" s="65"/>
      <c r="F1480" s="65"/>
      <c r="G1480" s="65" t="s">
        <v>1935</v>
      </c>
      <c r="H1480" s="65"/>
      <c r="I1480" s="65"/>
      <c r="J1480" s="65"/>
      <c r="K1480" s="65"/>
      <c r="L1480" s="65" t="s">
        <v>3982</v>
      </c>
      <c r="M1480" s="65" t="s">
        <v>2238</v>
      </c>
      <c r="N1480" s="65">
        <v>117000</v>
      </c>
      <c r="O1480" s="65" t="s">
        <v>1939</v>
      </c>
      <c r="P1480" s="65">
        <f>VLOOKUP(D1480,资产包数据!B:G,5,0)</f>
        <v>60</v>
      </c>
      <c r="Q1480" s="65"/>
      <c r="R1480" s="65"/>
      <c r="S1480" s="65"/>
      <c r="T1480" s="65"/>
      <c r="U1480" s="65">
        <f>VLOOKUP(D1480,资产包数据!B:N,13,0)</f>
        <v>101.19</v>
      </c>
      <c r="V1480" s="65"/>
    </row>
    <row r="1481" ht="15" spans="1:22">
      <c r="A1481" s="65" t="s">
        <v>178</v>
      </c>
      <c r="B1481" s="65" t="s">
        <v>110</v>
      </c>
      <c r="C1481" s="65" t="s">
        <v>35</v>
      </c>
      <c r="D1481" s="65" t="s">
        <v>4300</v>
      </c>
      <c r="E1481" s="65"/>
      <c r="F1481" s="65"/>
      <c r="G1481" s="65" t="s">
        <v>1935</v>
      </c>
      <c r="H1481" s="65"/>
      <c r="I1481" s="65"/>
      <c r="J1481" s="65"/>
      <c r="K1481" s="65"/>
      <c r="L1481" s="65" t="s">
        <v>3982</v>
      </c>
      <c r="M1481" s="65" t="s">
        <v>2238</v>
      </c>
      <c r="N1481" s="65">
        <v>117000</v>
      </c>
      <c r="O1481" s="65" t="s">
        <v>1939</v>
      </c>
      <c r="P1481" s="65">
        <f>VLOOKUP(D1481,资产包数据!B:G,5,0)</f>
        <v>60</v>
      </c>
      <c r="Q1481" s="65"/>
      <c r="R1481" s="65"/>
      <c r="S1481" s="65"/>
      <c r="T1481" s="65"/>
      <c r="U1481" s="65">
        <f>VLOOKUP(D1481,资产包数据!B:N,13,0)</f>
        <v>101.19</v>
      </c>
      <c r="V1481" s="65"/>
    </row>
    <row r="1482" ht="15" spans="1:22">
      <c r="A1482" s="65" t="s">
        <v>1118</v>
      </c>
      <c r="B1482" s="65" t="s">
        <v>68</v>
      </c>
      <c r="C1482" s="65" t="s">
        <v>35</v>
      </c>
      <c r="D1482" s="65" t="s">
        <v>4301</v>
      </c>
      <c r="E1482" s="65" t="s">
        <v>4302</v>
      </c>
      <c r="F1482" s="65" t="s">
        <v>2041</v>
      </c>
      <c r="G1482" s="65" t="s">
        <v>2041</v>
      </c>
      <c r="H1482" s="65" t="s">
        <v>104</v>
      </c>
      <c r="I1482" s="65" t="s">
        <v>2041</v>
      </c>
      <c r="J1482" s="65" t="s">
        <v>3972</v>
      </c>
      <c r="K1482" s="71">
        <v>44727</v>
      </c>
      <c r="L1482" s="65" t="s">
        <v>3968</v>
      </c>
      <c r="M1482" s="65" t="s">
        <v>2993</v>
      </c>
      <c r="N1482" s="65">
        <v>117000</v>
      </c>
      <c r="O1482" s="65" t="s">
        <v>1939</v>
      </c>
      <c r="P1482" s="65">
        <f>VLOOKUP(D1482,资产包数据!B:G,5,0)</f>
        <v>60</v>
      </c>
      <c r="Q1482" s="65">
        <v>2590</v>
      </c>
      <c r="R1482" s="65"/>
      <c r="S1482" s="65">
        <v>7770</v>
      </c>
      <c r="T1482" s="65">
        <v>7770</v>
      </c>
      <c r="U1482" s="65">
        <f>VLOOKUP(D1482,资产包数据!B:N,13,0)</f>
        <v>73.66</v>
      </c>
      <c r="V1482" s="65" t="s">
        <v>4303</v>
      </c>
    </row>
    <row r="1483" ht="15" spans="1:22">
      <c r="A1483" s="65" t="s">
        <v>1118</v>
      </c>
      <c r="B1483" s="65" t="s">
        <v>68</v>
      </c>
      <c r="C1483" s="65" t="s">
        <v>35</v>
      </c>
      <c r="D1483" s="65" t="s">
        <v>4304</v>
      </c>
      <c r="E1483" s="65" t="s">
        <v>4305</v>
      </c>
      <c r="F1483" s="65" t="s">
        <v>2041</v>
      </c>
      <c r="G1483" s="65" t="s">
        <v>2041</v>
      </c>
      <c r="H1483" s="65" t="s">
        <v>104</v>
      </c>
      <c r="I1483" s="65" t="s">
        <v>2041</v>
      </c>
      <c r="J1483" s="65" t="s">
        <v>4119</v>
      </c>
      <c r="K1483" s="71">
        <v>44746</v>
      </c>
      <c r="L1483" s="65" t="s">
        <v>3968</v>
      </c>
      <c r="M1483" s="65" t="s">
        <v>2993</v>
      </c>
      <c r="N1483" s="65">
        <v>117000</v>
      </c>
      <c r="O1483" s="65" t="s">
        <v>1939</v>
      </c>
      <c r="P1483" s="65">
        <f>VLOOKUP(D1483,资产包数据!B:G,5,0)</f>
        <v>60</v>
      </c>
      <c r="Q1483" s="65">
        <v>2590</v>
      </c>
      <c r="R1483" s="65"/>
      <c r="S1483" s="65">
        <v>5180</v>
      </c>
      <c r="T1483" s="65">
        <v>5180</v>
      </c>
      <c r="U1483" s="65">
        <f>VLOOKUP(D1483,资产包数据!B:N,13,0)</f>
        <v>73.66</v>
      </c>
      <c r="V1483" s="65" t="s">
        <v>4306</v>
      </c>
    </row>
    <row r="1484" ht="15" spans="1:22">
      <c r="A1484" s="65" t="s">
        <v>1118</v>
      </c>
      <c r="B1484" s="65" t="s">
        <v>68</v>
      </c>
      <c r="C1484" s="65" t="s">
        <v>35</v>
      </c>
      <c r="D1484" s="65" t="s">
        <v>4307</v>
      </c>
      <c r="E1484" s="65" t="s">
        <v>4308</v>
      </c>
      <c r="F1484" s="65" t="s">
        <v>2041</v>
      </c>
      <c r="G1484" s="65" t="s">
        <v>2041</v>
      </c>
      <c r="H1484" s="65" t="s">
        <v>104</v>
      </c>
      <c r="I1484" s="65" t="s">
        <v>2041</v>
      </c>
      <c r="J1484" s="65" t="s">
        <v>4119</v>
      </c>
      <c r="K1484" s="71">
        <v>44746</v>
      </c>
      <c r="L1484" s="65" t="s">
        <v>3968</v>
      </c>
      <c r="M1484" s="65" t="s">
        <v>2993</v>
      </c>
      <c r="N1484" s="65">
        <v>117000</v>
      </c>
      <c r="O1484" s="65" t="s">
        <v>1939</v>
      </c>
      <c r="P1484" s="65">
        <f>VLOOKUP(D1484,资产包数据!B:G,5,0)</f>
        <v>60</v>
      </c>
      <c r="Q1484" s="65">
        <v>2590</v>
      </c>
      <c r="R1484" s="65"/>
      <c r="S1484" s="65">
        <v>5180</v>
      </c>
      <c r="T1484" s="65">
        <v>5180</v>
      </c>
      <c r="U1484" s="65">
        <f>VLOOKUP(D1484,资产包数据!B:N,13,0)</f>
        <v>73.66</v>
      </c>
      <c r="V1484" s="65" t="s">
        <v>4309</v>
      </c>
    </row>
    <row r="1485" ht="15" spans="1:22">
      <c r="A1485" s="65" t="s">
        <v>1118</v>
      </c>
      <c r="B1485" s="65" t="s">
        <v>68</v>
      </c>
      <c r="C1485" s="65" t="s">
        <v>35</v>
      </c>
      <c r="D1485" s="65" t="s">
        <v>4310</v>
      </c>
      <c r="E1485" s="65" t="s">
        <v>4311</v>
      </c>
      <c r="F1485" s="65" t="s">
        <v>2041</v>
      </c>
      <c r="G1485" s="65" t="s">
        <v>2041</v>
      </c>
      <c r="H1485" s="65" t="s">
        <v>104</v>
      </c>
      <c r="I1485" s="65" t="s">
        <v>2041</v>
      </c>
      <c r="J1485" s="65" t="s">
        <v>3972</v>
      </c>
      <c r="K1485" s="71">
        <v>44727</v>
      </c>
      <c r="L1485" s="65" t="s">
        <v>3968</v>
      </c>
      <c r="M1485" s="65" t="s">
        <v>2993</v>
      </c>
      <c r="N1485" s="65">
        <v>117000</v>
      </c>
      <c r="O1485" s="65" t="s">
        <v>1939</v>
      </c>
      <c r="P1485" s="65">
        <f>VLOOKUP(D1485,资产包数据!B:G,5,0)</f>
        <v>60</v>
      </c>
      <c r="Q1485" s="65">
        <v>2590</v>
      </c>
      <c r="R1485" s="65"/>
      <c r="S1485" s="65">
        <v>7770</v>
      </c>
      <c r="T1485" s="65">
        <v>7770</v>
      </c>
      <c r="U1485" s="65">
        <f>VLOOKUP(D1485,资产包数据!B:N,13,0)</f>
        <v>73.66</v>
      </c>
      <c r="V1485" s="65" t="s">
        <v>4312</v>
      </c>
    </row>
    <row r="1486" ht="15" spans="1:22">
      <c r="A1486" s="65" t="s">
        <v>1118</v>
      </c>
      <c r="B1486" s="65" t="s">
        <v>68</v>
      </c>
      <c r="C1486" s="65" t="s">
        <v>35</v>
      </c>
      <c r="D1486" s="65" t="s">
        <v>4313</v>
      </c>
      <c r="E1486" s="65" t="s">
        <v>4314</v>
      </c>
      <c r="F1486" s="65" t="s">
        <v>2041</v>
      </c>
      <c r="G1486" s="65" t="s">
        <v>2041</v>
      </c>
      <c r="H1486" s="65" t="s">
        <v>104</v>
      </c>
      <c r="I1486" s="65" t="s">
        <v>2041</v>
      </c>
      <c r="J1486" s="65" t="s">
        <v>4315</v>
      </c>
      <c r="K1486" s="71">
        <v>44811</v>
      </c>
      <c r="L1486" s="65" t="s">
        <v>3968</v>
      </c>
      <c r="M1486" s="65" t="s">
        <v>2993</v>
      </c>
      <c r="N1486" s="65">
        <v>117000</v>
      </c>
      <c r="O1486" s="65" t="s">
        <v>1939</v>
      </c>
      <c r="P1486" s="65">
        <f>VLOOKUP(D1486,资产包数据!B:G,5,0)</f>
        <v>60</v>
      </c>
      <c r="Q1486" s="65">
        <v>2590</v>
      </c>
      <c r="R1486" s="65"/>
      <c r="S1486" s="65"/>
      <c r="T1486" s="65"/>
      <c r="U1486" s="65">
        <f>VLOOKUP(D1486,资产包数据!B:N,13,0)</f>
        <v>73.66</v>
      </c>
      <c r="V1486" s="65" t="s">
        <v>4316</v>
      </c>
    </row>
    <row r="1487" ht="15" spans="1:22">
      <c r="A1487" s="65" t="s">
        <v>1118</v>
      </c>
      <c r="B1487" s="65" t="s">
        <v>68</v>
      </c>
      <c r="C1487" s="65" t="s">
        <v>35</v>
      </c>
      <c r="D1487" s="65" t="s">
        <v>4317</v>
      </c>
      <c r="E1487" s="65" t="s">
        <v>4318</v>
      </c>
      <c r="F1487" s="65" t="s">
        <v>2041</v>
      </c>
      <c r="G1487" s="65" t="s">
        <v>2041</v>
      </c>
      <c r="H1487" s="65" t="s">
        <v>104</v>
      </c>
      <c r="I1487" s="65" t="s">
        <v>2041</v>
      </c>
      <c r="J1487" s="65" t="s">
        <v>3972</v>
      </c>
      <c r="K1487" s="71">
        <v>44727</v>
      </c>
      <c r="L1487" s="65" t="s">
        <v>3968</v>
      </c>
      <c r="M1487" s="65" t="s">
        <v>2993</v>
      </c>
      <c r="N1487" s="65">
        <v>117000</v>
      </c>
      <c r="O1487" s="65" t="s">
        <v>1939</v>
      </c>
      <c r="P1487" s="65">
        <f>VLOOKUP(D1487,资产包数据!B:G,5,0)</f>
        <v>60</v>
      </c>
      <c r="Q1487" s="65">
        <v>2590</v>
      </c>
      <c r="R1487" s="65"/>
      <c r="S1487" s="65">
        <v>7770</v>
      </c>
      <c r="T1487" s="65">
        <v>7770</v>
      </c>
      <c r="U1487" s="65">
        <f>VLOOKUP(D1487,资产包数据!B:N,13,0)</f>
        <v>73.66</v>
      </c>
      <c r="V1487" s="65" t="s">
        <v>4319</v>
      </c>
    </row>
    <row r="1488" ht="15" spans="1:22">
      <c r="A1488" s="65" t="s">
        <v>1118</v>
      </c>
      <c r="B1488" s="65" t="s">
        <v>68</v>
      </c>
      <c r="C1488" s="65" t="s">
        <v>35</v>
      </c>
      <c r="D1488" s="65" t="s">
        <v>4320</v>
      </c>
      <c r="E1488" s="65" t="s">
        <v>4321</v>
      </c>
      <c r="F1488" s="65" t="s">
        <v>2041</v>
      </c>
      <c r="G1488" s="65" t="s">
        <v>2041</v>
      </c>
      <c r="H1488" s="65" t="s">
        <v>104</v>
      </c>
      <c r="I1488" s="65" t="s">
        <v>2041</v>
      </c>
      <c r="J1488" s="65" t="s">
        <v>3972</v>
      </c>
      <c r="K1488" s="71">
        <v>44727</v>
      </c>
      <c r="L1488" s="65" t="s">
        <v>3968</v>
      </c>
      <c r="M1488" s="65" t="s">
        <v>2993</v>
      </c>
      <c r="N1488" s="65">
        <v>117000</v>
      </c>
      <c r="O1488" s="65" t="s">
        <v>1939</v>
      </c>
      <c r="P1488" s="65">
        <f>VLOOKUP(D1488,资产包数据!B:G,5,0)</f>
        <v>60</v>
      </c>
      <c r="Q1488" s="65">
        <v>2590</v>
      </c>
      <c r="R1488" s="65"/>
      <c r="S1488" s="65">
        <v>7770</v>
      </c>
      <c r="T1488" s="65">
        <v>7770</v>
      </c>
      <c r="U1488" s="65">
        <f>VLOOKUP(D1488,资产包数据!B:N,13,0)</f>
        <v>73.66</v>
      </c>
      <c r="V1488" s="65" t="s">
        <v>4322</v>
      </c>
    </row>
    <row r="1489" ht="15" spans="1:22">
      <c r="A1489" s="65" t="s">
        <v>178</v>
      </c>
      <c r="B1489" s="65" t="s">
        <v>110</v>
      </c>
      <c r="C1489" s="65" t="s">
        <v>35</v>
      </c>
      <c r="D1489" s="65" t="s">
        <v>4323</v>
      </c>
      <c r="E1489" s="65"/>
      <c r="F1489" s="65"/>
      <c r="G1489" s="65" t="s">
        <v>1935</v>
      </c>
      <c r="H1489" s="65"/>
      <c r="I1489" s="65"/>
      <c r="J1489" s="65"/>
      <c r="K1489" s="65"/>
      <c r="L1489" s="65" t="s">
        <v>3995</v>
      </c>
      <c r="M1489" s="65" t="s">
        <v>2238</v>
      </c>
      <c r="N1489" s="65">
        <v>117000</v>
      </c>
      <c r="O1489" s="65" t="s">
        <v>1939</v>
      </c>
      <c r="P1489" s="65">
        <f>VLOOKUP(D1489,资产包数据!B:G,5,0)</f>
        <v>60</v>
      </c>
      <c r="Q1489" s="65"/>
      <c r="R1489" s="65"/>
      <c r="S1489" s="65"/>
      <c r="T1489" s="65"/>
      <c r="U1489" s="65">
        <f>VLOOKUP(D1489,资产包数据!B:N,13,0)</f>
        <v>101.19</v>
      </c>
      <c r="V1489" s="65"/>
    </row>
    <row r="1490" ht="15" spans="1:22">
      <c r="A1490" s="65" t="s">
        <v>178</v>
      </c>
      <c r="B1490" s="65" t="s">
        <v>68</v>
      </c>
      <c r="C1490" s="65" t="s">
        <v>35</v>
      </c>
      <c r="D1490" s="65" t="s">
        <v>4324</v>
      </c>
      <c r="E1490" s="65" t="s">
        <v>4325</v>
      </c>
      <c r="F1490" s="65" t="s">
        <v>1935</v>
      </c>
      <c r="G1490" s="65" t="s">
        <v>1935</v>
      </c>
      <c r="H1490" s="65" t="s">
        <v>72</v>
      </c>
      <c r="I1490" s="65" t="s">
        <v>1935</v>
      </c>
      <c r="J1490" s="65" t="s">
        <v>4082</v>
      </c>
      <c r="K1490" s="71">
        <v>44775</v>
      </c>
      <c r="L1490" s="65" t="s">
        <v>3648</v>
      </c>
      <c r="M1490" s="65" t="s">
        <v>2993</v>
      </c>
      <c r="N1490" s="65">
        <v>117000</v>
      </c>
      <c r="O1490" s="65" t="s">
        <v>1939</v>
      </c>
      <c r="P1490" s="65">
        <f>VLOOKUP(D1490,资产包数据!B:G,5,0)</f>
        <v>60</v>
      </c>
      <c r="Q1490" s="65">
        <v>2590</v>
      </c>
      <c r="R1490" s="65"/>
      <c r="S1490" s="65">
        <v>2590</v>
      </c>
      <c r="T1490" s="65">
        <v>2590</v>
      </c>
      <c r="U1490" s="65">
        <f>VLOOKUP(D1490,资产包数据!B:N,13,0)</f>
        <v>73.66</v>
      </c>
      <c r="V1490" s="65" t="s">
        <v>4326</v>
      </c>
    </row>
    <row r="1491" ht="15" spans="1:22">
      <c r="A1491" s="65" t="s">
        <v>178</v>
      </c>
      <c r="B1491" s="65" t="s">
        <v>68</v>
      </c>
      <c r="C1491" s="65" t="s">
        <v>35</v>
      </c>
      <c r="D1491" s="65" t="s">
        <v>4327</v>
      </c>
      <c r="E1491" s="65" t="s">
        <v>4328</v>
      </c>
      <c r="F1491" s="65" t="s">
        <v>1935</v>
      </c>
      <c r="G1491" s="65" t="s">
        <v>1935</v>
      </c>
      <c r="H1491" s="65" t="s">
        <v>72</v>
      </c>
      <c r="I1491" s="65" t="s">
        <v>1935</v>
      </c>
      <c r="J1491" s="65" t="s">
        <v>4329</v>
      </c>
      <c r="K1491" s="71">
        <v>44778</v>
      </c>
      <c r="L1491" s="65" t="s">
        <v>3648</v>
      </c>
      <c r="M1491" s="65" t="s">
        <v>2993</v>
      </c>
      <c r="N1491" s="65">
        <v>117000</v>
      </c>
      <c r="O1491" s="65" t="s">
        <v>1939</v>
      </c>
      <c r="P1491" s="65">
        <f>VLOOKUP(D1491,资产包数据!B:G,5,0)</f>
        <v>60</v>
      </c>
      <c r="Q1491" s="65">
        <v>2590</v>
      </c>
      <c r="R1491" s="65"/>
      <c r="S1491" s="65">
        <v>2590</v>
      </c>
      <c r="T1491" s="65">
        <v>2590</v>
      </c>
      <c r="U1491" s="65">
        <f>VLOOKUP(D1491,资产包数据!B:N,13,0)</f>
        <v>73.66</v>
      </c>
      <c r="V1491" s="65" t="s">
        <v>4330</v>
      </c>
    </row>
    <row r="1492" ht="15" spans="1:22">
      <c r="A1492" s="65" t="s">
        <v>178</v>
      </c>
      <c r="B1492" s="65" t="s">
        <v>110</v>
      </c>
      <c r="C1492" s="65" t="s">
        <v>35</v>
      </c>
      <c r="D1492" s="65" t="s">
        <v>4331</v>
      </c>
      <c r="E1492" s="65"/>
      <c r="F1492" s="65"/>
      <c r="G1492" s="65" t="s">
        <v>1935</v>
      </c>
      <c r="H1492" s="65"/>
      <c r="I1492" s="65"/>
      <c r="J1492" s="65"/>
      <c r="K1492" s="65"/>
      <c r="L1492" s="65" t="s">
        <v>3982</v>
      </c>
      <c r="M1492" s="65" t="s">
        <v>2238</v>
      </c>
      <c r="N1492" s="65">
        <v>117000</v>
      </c>
      <c r="O1492" s="65" t="s">
        <v>1939</v>
      </c>
      <c r="P1492" s="65">
        <f>VLOOKUP(D1492,资产包数据!B:G,5,0)</f>
        <v>60</v>
      </c>
      <c r="Q1492" s="65"/>
      <c r="R1492" s="65"/>
      <c r="S1492" s="65"/>
      <c r="T1492" s="65"/>
      <c r="U1492" s="65">
        <f>VLOOKUP(D1492,资产包数据!B:N,13,0)</f>
        <v>101.19</v>
      </c>
      <c r="V1492" s="65"/>
    </row>
    <row r="1493" ht="15" spans="1:22">
      <c r="A1493" s="65" t="s">
        <v>178</v>
      </c>
      <c r="B1493" s="65" t="s">
        <v>110</v>
      </c>
      <c r="C1493" s="65" t="s">
        <v>35</v>
      </c>
      <c r="D1493" s="65" t="s">
        <v>4332</v>
      </c>
      <c r="E1493" s="65"/>
      <c r="F1493" s="65"/>
      <c r="G1493" s="65" t="s">
        <v>1935</v>
      </c>
      <c r="H1493" s="65"/>
      <c r="I1493" s="65"/>
      <c r="J1493" s="65"/>
      <c r="K1493" s="65"/>
      <c r="L1493" s="65" t="s">
        <v>3648</v>
      </c>
      <c r="M1493" s="65" t="s">
        <v>2993</v>
      </c>
      <c r="N1493" s="65">
        <v>117000</v>
      </c>
      <c r="O1493" s="65" t="s">
        <v>1939</v>
      </c>
      <c r="P1493" s="65">
        <f>VLOOKUP(D1493,资产包数据!B:G,5,0)</f>
        <v>60</v>
      </c>
      <c r="Q1493" s="65"/>
      <c r="R1493" s="65"/>
      <c r="S1493" s="65"/>
      <c r="T1493" s="65"/>
      <c r="U1493" s="65">
        <f>VLOOKUP(D1493,资产包数据!B:N,13,0)</f>
        <v>73.66</v>
      </c>
      <c r="V1493" s="65"/>
    </row>
    <row r="1494" ht="15" spans="1:22">
      <c r="A1494" s="65" t="s">
        <v>178</v>
      </c>
      <c r="B1494" s="65" t="s">
        <v>110</v>
      </c>
      <c r="C1494" s="65" t="s">
        <v>35</v>
      </c>
      <c r="D1494" s="65" t="s">
        <v>4333</v>
      </c>
      <c r="E1494" s="65"/>
      <c r="F1494" s="65"/>
      <c r="G1494" s="65" t="s">
        <v>1935</v>
      </c>
      <c r="H1494" s="65"/>
      <c r="I1494" s="65"/>
      <c r="J1494" s="65"/>
      <c r="K1494" s="65"/>
      <c r="L1494" s="65" t="s">
        <v>3982</v>
      </c>
      <c r="M1494" s="65" t="s">
        <v>2238</v>
      </c>
      <c r="N1494" s="65">
        <v>117000</v>
      </c>
      <c r="O1494" s="65" t="s">
        <v>1939</v>
      </c>
      <c r="P1494" s="65">
        <f>VLOOKUP(D1494,资产包数据!B:G,5,0)</f>
        <v>60</v>
      </c>
      <c r="Q1494" s="65"/>
      <c r="R1494" s="65"/>
      <c r="S1494" s="65"/>
      <c r="T1494" s="65"/>
      <c r="U1494" s="65">
        <f>VLOOKUP(D1494,资产包数据!B:N,13,0)</f>
        <v>101.19</v>
      </c>
      <c r="V1494" s="65"/>
    </row>
    <row r="1495" ht="15" spans="1:22">
      <c r="A1495" s="65" t="s">
        <v>178</v>
      </c>
      <c r="B1495" s="65" t="s">
        <v>110</v>
      </c>
      <c r="C1495" s="65" t="s">
        <v>35</v>
      </c>
      <c r="D1495" s="65" t="s">
        <v>4334</v>
      </c>
      <c r="E1495" s="65"/>
      <c r="F1495" s="65"/>
      <c r="G1495" s="65" t="s">
        <v>1935</v>
      </c>
      <c r="H1495" s="65"/>
      <c r="I1495" s="65"/>
      <c r="J1495" s="65"/>
      <c r="K1495" s="65"/>
      <c r="L1495" s="65" t="s">
        <v>3982</v>
      </c>
      <c r="M1495" s="65" t="s">
        <v>2238</v>
      </c>
      <c r="N1495" s="65">
        <v>117000</v>
      </c>
      <c r="O1495" s="65" t="s">
        <v>1939</v>
      </c>
      <c r="P1495" s="65">
        <f>VLOOKUP(D1495,资产包数据!B:G,5,0)</f>
        <v>60</v>
      </c>
      <c r="Q1495" s="65"/>
      <c r="R1495" s="65"/>
      <c r="S1495" s="65"/>
      <c r="T1495" s="65"/>
      <c r="U1495" s="65">
        <f>VLOOKUP(D1495,资产包数据!B:N,13,0)</f>
        <v>101.19</v>
      </c>
      <c r="V1495" s="65"/>
    </row>
    <row r="1496" ht="15" spans="1:22">
      <c r="A1496" s="65" t="s">
        <v>178</v>
      </c>
      <c r="B1496" s="65" t="s">
        <v>110</v>
      </c>
      <c r="C1496" s="65" t="s">
        <v>35</v>
      </c>
      <c r="D1496" s="65" t="s">
        <v>4335</v>
      </c>
      <c r="E1496" s="65"/>
      <c r="F1496" s="65"/>
      <c r="G1496" s="65" t="s">
        <v>1935</v>
      </c>
      <c r="H1496" s="65"/>
      <c r="I1496" s="65"/>
      <c r="J1496" s="65"/>
      <c r="K1496" s="65"/>
      <c r="L1496" s="65" t="s">
        <v>3982</v>
      </c>
      <c r="M1496" s="65" t="s">
        <v>2238</v>
      </c>
      <c r="N1496" s="65">
        <v>117000</v>
      </c>
      <c r="O1496" s="65" t="s">
        <v>1939</v>
      </c>
      <c r="P1496" s="65">
        <f>VLOOKUP(D1496,资产包数据!B:G,5,0)</f>
        <v>60</v>
      </c>
      <c r="Q1496" s="65"/>
      <c r="R1496" s="65"/>
      <c r="S1496" s="65"/>
      <c r="T1496" s="65"/>
      <c r="U1496" s="65">
        <f>VLOOKUP(D1496,资产包数据!B:N,13,0)</f>
        <v>101.19</v>
      </c>
      <c r="V1496" s="65"/>
    </row>
    <row r="1497" ht="15" spans="1:22">
      <c r="A1497" s="65" t="s">
        <v>178</v>
      </c>
      <c r="B1497" s="65" t="s">
        <v>110</v>
      </c>
      <c r="C1497" s="65" t="s">
        <v>35</v>
      </c>
      <c r="D1497" s="65" t="s">
        <v>4336</v>
      </c>
      <c r="E1497" s="65"/>
      <c r="F1497" s="65"/>
      <c r="G1497" s="65" t="s">
        <v>1935</v>
      </c>
      <c r="H1497" s="65"/>
      <c r="I1497" s="65"/>
      <c r="J1497" s="65"/>
      <c r="K1497" s="65"/>
      <c r="L1497" s="65" t="s">
        <v>3982</v>
      </c>
      <c r="M1497" s="65" t="s">
        <v>2238</v>
      </c>
      <c r="N1497" s="65">
        <v>117000</v>
      </c>
      <c r="O1497" s="65" t="s">
        <v>1939</v>
      </c>
      <c r="P1497" s="65">
        <f>VLOOKUP(D1497,资产包数据!B:G,5,0)</f>
        <v>60</v>
      </c>
      <c r="Q1497" s="65"/>
      <c r="R1497" s="65"/>
      <c r="S1497" s="65"/>
      <c r="T1497" s="65"/>
      <c r="U1497" s="65">
        <f>VLOOKUP(D1497,资产包数据!B:N,13,0)</f>
        <v>101.19</v>
      </c>
      <c r="V1497" s="65"/>
    </row>
    <row r="1498" ht="15" spans="1:22">
      <c r="A1498" s="65" t="s">
        <v>178</v>
      </c>
      <c r="B1498" s="65" t="s">
        <v>110</v>
      </c>
      <c r="C1498" s="65" t="s">
        <v>35</v>
      </c>
      <c r="D1498" s="65" t="s">
        <v>4337</v>
      </c>
      <c r="E1498" s="65"/>
      <c r="F1498" s="65"/>
      <c r="G1498" s="65" t="s">
        <v>1935</v>
      </c>
      <c r="H1498" s="65"/>
      <c r="I1498" s="65"/>
      <c r="J1498" s="65"/>
      <c r="K1498" s="65"/>
      <c r="L1498" s="65" t="s">
        <v>3982</v>
      </c>
      <c r="M1498" s="65" t="s">
        <v>2238</v>
      </c>
      <c r="N1498" s="65">
        <v>117000</v>
      </c>
      <c r="O1498" s="65" t="s">
        <v>1939</v>
      </c>
      <c r="P1498" s="65">
        <f>VLOOKUP(D1498,资产包数据!B:G,5,0)</f>
        <v>60</v>
      </c>
      <c r="Q1498" s="65"/>
      <c r="R1498" s="65"/>
      <c r="S1498" s="65"/>
      <c r="T1498" s="65"/>
      <c r="U1498" s="65">
        <f>VLOOKUP(D1498,资产包数据!B:N,13,0)</f>
        <v>101.19</v>
      </c>
      <c r="V1498" s="65"/>
    </row>
    <row r="1499" ht="15" spans="1:22">
      <c r="A1499" s="65" t="s">
        <v>178</v>
      </c>
      <c r="B1499" s="65" t="s">
        <v>110</v>
      </c>
      <c r="C1499" s="65" t="s">
        <v>35</v>
      </c>
      <c r="D1499" s="65" t="s">
        <v>4338</v>
      </c>
      <c r="E1499" s="65"/>
      <c r="F1499" s="65"/>
      <c r="G1499" s="65" t="s">
        <v>1935</v>
      </c>
      <c r="H1499" s="65"/>
      <c r="I1499" s="65"/>
      <c r="J1499" s="65"/>
      <c r="K1499" s="65"/>
      <c r="L1499" s="65" t="s">
        <v>3982</v>
      </c>
      <c r="M1499" s="65" t="s">
        <v>2238</v>
      </c>
      <c r="N1499" s="65">
        <v>117000</v>
      </c>
      <c r="O1499" s="65" t="s">
        <v>1939</v>
      </c>
      <c r="P1499" s="65">
        <f>VLOOKUP(D1499,资产包数据!B:G,5,0)</f>
        <v>60</v>
      </c>
      <c r="Q1499" s="65"/>
      <c r="R1499" s="65"/>
      <c r="S1499" s="65"/>
      <c r="T1499" s="65"/>
      <c r="U1499" s="65">
        <f>VLOOKUP(D1499,资产包数据!B:N,13,0)</f>
        <v>101.19</v>
      </c>
      <c r="V1499" s="65"/>
    </row>
    <row r="1500" ht="15" spans="1:22">
      <c r="A1500" s="65" t="s">
        <v>178</v>
      </c>
      <c r="B1500" s="65" t="s">
        <v>110</v>
      </c>
      <c r="C1500" s="65" t="s">
        <v>35</v>
      </c>
      <c r="D1500" s="65" t="s">
        <v>4339</v>
      </c>
      <c r="E1500" s="65"/>
      <c r="F1500" s="65"/>
      <c r="G1500" s="65" t="s">
        <v>1935</v>
      </c>
      <c r="H1500" s="65"/>
      <c r="I1500" s="65"/>
      <c r="J1500" s="65"/>
      <c r="K1500" s="65"/>
      <c r="L1500" s="65" t="s">
        <v>3982</v>
      </c>
      <c r="M1500" s="65" t="s">
        <v>2238</v>
      </c>
      <c r="N1500" s="65">
        <v>117000</v>
      </c>
      <c r="O1500" s="65" t="s">
        <v>1939</v>
      </c>
      <c r="P1500" s="65">
        <f>VLOOKUP(D1500,资产包数据!B:G,5,0)</f>
        <v>60</v>
      </c>
      <c r="Q1500" s="65"/>
      <c r="R1500" s="65"/>
      <c r="S1500" s="65"/>
      <c r="T1500" s="65"/>
      <c r="U1500" s="65">
        <f>VLOOKUP(D1500,资产包数据!B:N,13,0)</f>
        <v>101.19</v>
      </c>
      <c r="V1500" s="65"/>
    </row>
    <row r="1501" ht="15" spans="1:22">
      <c r="A1501" s="65" t="s">
        <v>178</v>
      </c>
      <c r="B1501" s="65" t="s">
        <v>110</v>
      </c>
      <c r="C1501" s="65" t="s">
        <v>35</v>
      </c>
      <c r="D1501" s="65" t="s">
        <v>4340</v>
      </c>
      <c r="E1501" s="65"/>
      <c r="F1501" s="65"/>
      <c r="G1501" s="65" t="s">
        <v>1935</v>
      </c>
      <c r="H1501" s="65"/>
      <c r="I1501" s="65"/>
      <c r="J1501" s="65"/>
      <c r="K1501" s="65"/>
      <c r="L1501" s="65" t="s">
        <v>3648</v>
      </c>
      <c r="M1501" s="65" t="s">
        <v>2993</v>
      </c>
      <c r="N1501" s="65">
        <v>117000</v>
      </c>
      <c r="O1501" s="65" t="s">
        <v>1939</v>
      </c>
      <c r="P1501" s="65">
        <f>VLOOKUP(D1501,资产包数据!B:G,5,0)</f>
        <v>60</v>
      </c>
      <c r="Q1501" s="65"/>
      <c r="R1501" s="65"/>
      <c r="S1501" s="65"/>
      <c r="T1501" s="65"/>
      <c r="U1501" s="65">
        <f>VLOOKUP(D1501,资产包数据!B:N,13,0)</f>
        <v>73.66</v>
      </c>
      <c r="V1501" s="65"/>
    </row>
    <row r="1502" ht="15" spans="1:22">
      <c r="A1502" s="65" t="s">
        <v>178</v>
      </c>
      <c r="B1502" s="65" t="s">
        <v>110</v>
      </c>
      <c r="C1502" s="65" t="s">
        <v>35</v>
      </c>
      <c r="D1502" s="65" t="s">
        <v>4341</v>
      </c>
      <c r="E1502" s="65"/>
      <c r="F1502" s="65"/>
      <c r="G1502" s="65" t="s">
        <v>1935</v>
      </c>
      <c r="H1502" s="65"/>
      <c r="I1502" s="65"/>
      <c r="J1502" s="65"/>
      <c r="K1502" s="65"/>
      <c r="L1502" s="65" t="s">
        <v>3982</v>
      </c>
      <c r="M1502" s="65" t="s">
        <v>2238</v>
      </c>
      <c r="N1502" s="65">
        <v>117000</v>
      </c>
      <c r="O1502" s="65" t="s">
        <v>1939</v>
      </c>
      <c r="P1502" s="65">
        <f>VLOOKUP(D1502,资产包数据!B:G,5,0)</f>
        <v>60</v>
      </c>
      <c r="Q1502" s="65"/>
      <c r="R1502" s="65"/>
      <c r="S1502" s="65"/>
      <c r="T1502" s="65"/>
      <c r="U1502" s="65">
        <f>VLOOKUP(D1502,资产包数据!B:N,13,0)</f>
        <v>101.19</v>
      </c>
      <c r="V1502" s="65"/>
    </row>
    <row r="1503" ht="15" spans="1:22">
      <c r="A1503" s="65" t="s">
        <v>178</v>
      </c>
      <c r="B1503" s="65" t="s">
        <v>110</v>
      </c>
      <c r="C1503" s="65" t="s">
        <v>35</v>
      </c>
      <c r="D1503" s="65" t="s">
        <v>4342</v>
      </c>
      <c r="E1503" s="65"/>
      <c r="F1503" s="65"/>
      <c r="G1503" s="65" t="s">
        <v>1935</v>
      </c>
      <c r="H1503" s="65"/>
      <c r="I1503" s="65"/>
      <c r="J1503" s="65"/>
      <c r="K1503" s="65"/>
      <c r="L1503" s="65" t="s">
        <v>3648</v>
      </c>
      <c r="M1503" s="65" t="s">
        <v>2993</v>
      </c>
      <c r="N1503" s="65">
        <v>117000</v>
      </c>
      <c r="O1503" s="65" t="s">
        <v>1939</v>
      </c>
      <c r="P1503" s="65">
        <f>VLOOKUP(D1503,资产包数据!B:G,5,0)</f>
        <v>60</v>
      </c>
      <c r="Q1503" s="65"/>
      <c r="R1503" s="65"/>
      <c r="S1503" s="65"/>
      <c r="T1503" s="65"/>
      <c r="U1503" s="65">
        <f>VLOOKUP(D1503,资产包数据!B:N,13,0)</f>
        <v>73.66</v>
      </c>
      <c r="V1503" s="65"/>
    </row>
    <row r="1504" ht="15" spans="1:22">
      <c r="A1504" s="65" t="s">
        <v>178</v>
      </c>
      <c r="B1504" s="65" t="s">
        <v>110</v>
      </c>
      <c r="C1504" s="65" t="s">
        <v>35</v>
      </c>
      <c r="D1504" s="65" t="s">
        <v>4343</v>
      </c>
      <c r="E1504" s="65"/>
      <c r="F1504" s="65"/>
      <c r="G1504" s="65" t="s">
        <v>1935</v>
      </c>
      <c r="H1504" s="65"/>
      <c r="I1504" s="65"/>
      <c r="J1504" s="65"/>
      <c r="K1504" s="65"/>
      <c r="L1504" s="65" t="s">
        <v>3982</v>
      </c>
      <c r="M1504" s="65" t="s">
        <v>2238</v>
      </c>
      <c r="N1504" s="65">
        <v>117000</v>
      </c>
      <c r="O1504" s="65" t="s">
        <v>1939</v>
      </c>
      <c r="P1504" s="65">
        <f>VLOOKUP(D1504,资产包数据!B:G,5,0)</f>
        <v>60</v>
      </c>
      <c r="Q1504" s="65"/>
      <c r="R1504" s="65"/>
      <c r="S1504" s="65"/>
      <c r="T1504" s="65"/>
      <c r="U1504" s="65">
        <f>VLOOKUP(D1504,资产包数据!B:N,13,0)</f>
        <v>101.19</v>
      </c>
      <c r="V1504" s="65"/>
    </row>
    <row r="1505" ht="15" spans="1:22">
      <c r="A1505" s="65" t="s">
        <v>2419</v>
      </c>
      <c r="B1505" s="65" t="s">
        <v>110</v>
      </c>
      <c r="C1505" s="65" t="s">
        <v>35</v>
      </c>
      <c r="D1505" s="65" t="s">
        <v>4344</v>
      </c>
      <c r="E1505" s="65"/>
      <c r="F1505" s="65"/>
      <c r="G1505" s="65" t="s">
        <v>2422</v>
      </c>
      <c r="H1505" s="65"/>
      <c r="I1505" s="65"/>
      <c r="J1505" s="65"/>
      <c r="K1505" s="65"/>
      <c r="L1505" s="65" t="s">
        <v>2992</v>
      </c>
      <c r="M1505" s="65" t="s">
        <v>2993</v>
      </c>
      <c r="N1505" s="65">
        <v>117000</v>
      </c>
      <c r="O1505" s="65" t="s">
        <v>1939</v>
      </c>
      <c r="P1505" s="65">
        <f>VLOOKUP(D1505,资产包数据!B:G,5,0)</f>
        <v>60</v>
      </c>
      <c r="Q1505" s="65"/>
      <c r="R1505" s="65"/>
      <c r="S1505" s="65"/>
      <c r="T1505" s="65"/>
      <c r="U1505" s="65">
        <f>VLOOKUP(D1505,资产包数据!B:N,13,0)</f>
        <v>73.66</v>
      </c>
      <c r="V1505" s="65"/>
    </row>
    <row r="1506" ht="15" spans="1:22">
      <c r="A1506" s="65" t="s">
        <v>2419</v>
      </c>
      <c r="B1506" s="65" t="s">
        <v>110</v>
      </c>
      <c r="C1506" s="65" t="s">
        <v>35</v>
      </c>
      <c r="D1506" s="65" t="s">
        <v>4345</v>
      </c>
      <c r="E1506" s="65"/>
      <c r="F1506" s="65"/>
      <c r="G1506" s="65" t="s">
        <v>2422</v>
      </c>
      <c r="H1506" s="65"/>
      <c r="I1506" s="65"/>
      <c r="J1506" s="65"/>
      <c r="K1506" s="65"/>
      <c r="L1506" s="65" t="s">
        <v>2992</v>
      </c>
      <c r="M1506" s="65" t="s">
        <v>2993</v>
      </c>
      <c r="N1506" s="65">
        <v>117000</v>
      </c>
      <c r="O1506" s="65" t="s">
        <v>1939</v>
      </c>
      <c r="P1506" s="65">
        <f>VLOOKUP(D1506,资产包数据!B:G,5,0)</f>
        <v>60</v>
      </c>
      <c r="Q1506" s="65"/>
      <c r="R1506" s="65"/>
      <c r="S1506" s="65"/>
      <c r="T1506" s="65"/>
      <c r="U1506" s="65">
        <f>VLOOKUP(D1506,资产包数据!B:N,13,0)</f>
        <v>73.66</v>
      </c>
      <c r="V1506" s="65"/>
    </row>
    <row r="1507" ht="15" spans="1:22">
      <c r="A1507" s="65" t="s">
        <v>2419</v>
      </c>
      <c r="B1507" s="65" t="s">
        <v>110</v>
      </c>
      <c r="C1507" s="65" t="s">
        <v>35</v>
      </c>
      <c r="D1507" s="65" t="s">
        <v>4346</v>
      </c>
      <c r="E1507" s="65"/>
      <c r="F1507" s="65"/>
      <c r="G1507" s="65" t="s">
        <v>2422</v>
      </c>
      <c r="H1507" s="65"/>
      <c r="I1507" s="65"/>
      <c r="J1507" s="65"/>
      <c r="K1507" s="65"/>
      <c r="L1507" s="65" t="s">
        <v>2992</v>
      </c>
      <c r="M1507" s="65" t="s">
        <v>2993</v>
      </c>
      <c r="N1507" s="65">
        <v>117000</v>
      </c>
      <c r="O1507" s="65" t="s">
        <v>1939</v>
      </c>
      <c r="P1507" s="65">
        <f>VLOOKUP(D1507,资产包数据!B:G,5,0)</f>
        <v>60</v>
      </c>
      <c r="Q1507" s="65"/>
      <c r="R1507" s="65"/>
      <c r="S1507" s="65"/>
      <c r="T1507" s="65"/>
      <c r="U1507" s="65">
        <f>VLOOKUP(D1507,资产包数据!B:N,13,0)</f>
        <v>73.66</v>
      </c>
      <c r="V1507" s="65"/>
    </row>
    <row r="1508" ht="15" spans="1:22">
      <c r="A1508" s="65" t="s">
        <v>2419</v>
      </c>
      <c r="B1508" s="65" t="s">
        <v>110</v>
      </c>
      <c r="C1508" s="65" t="s">
        <v>35</v>
      </c>
      <c r="D1508" s="65" t="s">
        <v>4347</v>
      </c>
      <c r="E1508" s="65"/>
      <c r="F1508" s="65"/>
      <c r="G1508" s="65" t="s">
        <v>2422</v>
      </c>
      <c r="H1508" s="65"/>
      <c r="I1508" s="65"/>
      <c r="J1508" s="65"/>
      <c r="K1508" s="65"/>
      <c r="L1508" s="65" t="s">
        <v>2992</v>
      </c>
      <c r="M1508" s="65" t="s">
        <v>2993</v>
      </c>
      <c r="N1508" s="65">
        <v>117000</v>
      </c>
      <c r="O1508" s="65" t="s">
        <v>1939</v>
      </c>
      <c r="P1508" s="65">
        <f>VLOOKUP(D1508,资产包数据!B:G,5,0)</f>
        <v>60</v>
      </c>
      <c r="Q1508" s="65"/>
      <c r="R1508" s="65"/>
      <c r="S1508" s="65"/>
      <c r="T1508" s="65"/>
      <c r="U1508" s="65">
        <f>VLOOKUP(D1508,资产包数据!B:N,13,0)</f>
        <v>73.66</v>
      </c>
      <c r="V1508" s="65"/>
    </row>
    <row r="1509" ht="15" spans="1:22">
      <c r="A1509" s="65" t="s">
        <v>2419</v>
      </c>
      <c r="B1509" s="65" t="s">
        <v>110</v>
      </c>
      <c r="C1509" s="65" t="s">
        <v>35</v>
      </c>
      <c r="D1509" s="65" t="s">
        <v>4348</v>
      </c>
      <c r="E1509" s="65"/>
      <c r="F1509" s="65"/>
      <c r="G1509" s="65" t="s">
        <v>2422</v>
      </c>
      <c r="H1509" s="65"/>
      <c r="I1509" s="65"/>
      <c r="J1509" s="65"/>
      <c r="K1509" s="65"/>
      <c r="L1509" s="65" t="s">
        <v>2992</v>
      </c>
      <c r="M1509" s="65" t="s">
        <v>2993</v>
      </c>
      <c r="N1509" s="65">
        <v>117000</v>
      </c>
      <c r="O1509" s="65" t="s">
        <v>1939</v>
      </c>
      <c r="P1509" s="65">
        <f>VLOOKUP(D1509,资产包数据!B:G,5,0)</f>
        <v>60</v>
      </c>
      <c r="Q1509" s="65"/>
      <c r="R1509" s="65"/>
      <c r="S1509" s="65"/>
      <c r="T1509" s="65"/>
      <c r="U1509" s="65">
        <f>VLOOKUP(D1509,资产包数据!B:N,13,0)</f>
        <v>73.66</v>
      </c>
      <c r="V1509" s="65"/>
    </row>
    <row r="1510" ht="15" spans="1:22">
      <c r="A1510" s="65" t="s">
        <v>2419</v>
      </c>
      <c r="B1510" s="65" t="s">
        <v>110</v>
      </c>
      <c r="C1510" s="65" t="s">
        <v>35</v>
      </c>
      <c r="D1510" s="65" t="s">
        <v>4349</v>
      </c>
      <c r="E1510" s="65"/>
      <c r="F1510" s="65"/>
      <c r="G1510" s="65" t="s">
        <v>2422</v>
      </c>
      <c r="H1510" s="65"/>
      <c r="I1510" s="65"/>
      <c r="J1510" s="65"/>
      <c r="K1510" s="65"/>
      <c r="L1510" s="65" t="s">
        <v>2992</v>
      </c>
      <c r="M1510" s="65" t="s">
        <v>2993</v>
      </c>
      <c r="N1510" s="65">
        <v>117000</v>
      </c>
      <c r="O1510" s="65" t="s">
        <v>1939</v>
      </c>
      <c r="P1510" s="65">
        <f>VLOOKUP(D1510,资产包数据!B:G,5,0)</f>
        <v>60</v>
      </c>
      <c r="Q1510" s="65"/>
      <c r="R1510" s="65"/>
      <c r="S1510" s="65"/>
      <c r="T1510" s="65"/>
      <c r="U1510" s="65">
        <f>VLOOKUP(D1510,资产包数据!B:N,13,0)</f>
        <v>73.66</v>
      </c>
      <c r="V1510" s="65"/>
    </row>
    <row r="1511" ht="15" spans="1:22">
      <c r="A1511" s="65" t="s">
        <v>2419</v>
      </c>
      <c r="B1511" s="65" t="s">
        <v>68</v>
      </c>
      <c r="C1511" s="65" t="s">
        <v>35</v>
      </c>
      <c r="D1511" s="65" t="s">
        <v>4350</v>
      </c>
      <c r="E1511" s="65" t="s">
        <v>4351</v>
      </c>
      <c r="F1511" s="65" t="s">
        <v>2422</v>
      </c>
      <c r="G1511" s="65" t="s">
        <v>2422</v>
      </c>
      <c r="H1511" s="65" t="s">
        <v>72</v>
      </c>
      <c r="I1511" s="65" t="s">
        <v>2422</v>
      </c>
      <c r="J1511" s="65" t="s">
        <v>4173</v>
      </c>
      <c r="K1511" s="71">
        <v>44806</v>
      </c>
      <c r="L1511" s="65" t="s">
        <v>4016</v>
      </c>
      <c r="M1511" s="65" t="s">
        <v>2238</v>
      </c>
      <c r="N1511" s="65">
        <v>117000</v>
      </c>
      <c r="O1511" s="65" t="s">
        <v>1939</v>
      </c>
      <c r="P1511" s="65">
        <f>VLOOKUP(D1511,资产包数据!B:G,5,0)</f>
        <v>60</v>
      </c>
      <c r="Q1511" s="65">
        <v>2590</v>
      </c>
      <c r="R1511" s="65"/>
      <c r="S1511" s="65"/>
      <c r="T1511" s="65"/>
      <c r="U1511" s="65">
        <f>VLOOKUP(D1511,资产包数据!B:N,13,0)</f>
        <v>101.19</v>
      </c>
      <c r="V1511" s="65" t="s">
        <v>4352</v>
      </c>
    </row>
    <row r="1512" ht="15" spans="1:22">
      <c r="A1512" s="65" t="s">
        <v>2419</v>
      </c>
      <c r="B1512" s="65" t="s">
        <v>68</v>
      </c>
      <c r="C1512" s="65" t="s">
        <v>35</v>
      </c>
      <c r="D1512" s="65" t="s">
        <v>4353</v>
      </c>
      <c r="E1512" s="65" t="s">
        <v>4354</v>
      </c>
      <c r="F1512" s="65" t="s">
        <v>2422</v>
      </c>
      <c r="G1512" s="65" t="s">
        <v>2422</v>
      </c>
      <c r="H1512" s="65" t="s">
        <v>72</v>
      </c>
      <c r="I1512" s="65" t="s">
        <v>2422</v>
      </c>
      <c r="J1512" s="65" t="s">
        <v>4173</v>
      </c>
      <c r="K1512" s="71">
        <v>44806</v>
      </c>
      <c r="L1512" s="65" t="s">
        <v>4016</v>
      </c>
      <c r="M1512" s="65" t="s">
        <v>2238</v>
      </c>
      <c r="N1512" s="65">
        <v>117000</v>
      </c>
      <c r="O1512" s="65" t="s">
        <v>1939</v>
      </c>
      <c r="P1512" s="65">
        <f>VLOOKUP(D1512,资产包数据!B:G,5,0)</f>
        <v>60</v>
      </c>
      <c r="Q1512" s="65">
        <v>2590</v>
      </c>
      <c r="R1512" s="65"/>
      <c r="S1512" s="65"/>
      <c r="T1512" s="65"/>
      <c r="U1512" s="65">
        <f>VLOOKUP(D1512,资产包数据!B:N,13,0)</f>
        <v>101.19</v>
      </c>
      <c r="V1512" s="65" t="s">
        <v>4355</v>
      </c>
    </row>
    <row r="1513" ht="15" spans="1:22">
      <c r="A1513" s="65" t="s">
        <v>178</v>
      </c>
      <c r="B1513" s="65" t="s">
        <v>68</v>
      </c>
      <c r="C1513" s="65" t="s">
        <v>35</v>
      </c>
      <c r="D1513" s="65" t="s">
        <v>4356</v>
      </c>
      <c r="E1513" s="65" t="s">
        <v>4357</v>
      </c>
      <c r="F1513" s="65" t="s">
        <v>1935</v>
      </c>
      <c r="G1513" s="65" t="s">
        <v>1935</v>
      </c>
      <c r="H1513" s="65" t="s">
        <v>72</v>
      </c>
      <c r="I1513" s="65" t="s">
        <v>1935</v>
      </c>
      <c r="J1513" s="65" t="s">
        <v>4255</v>
      </c>
      <c r="K1513" s="71">
        <v>44830</v>
      </c>
      <c r="L1513" s="65" t="s">
        <v>3982</v>
      </c>
      <c r="M1513" s="65" t="s">
        <v>2238</v>
      </c>
      <c r="N1513" s="65">
        <v>117000</v>
      </c>
      <c r="O1513" s="65" t="s">
        <v>1939</v>
      </c>
      <c r="P1513" s="65">
        <f>VLOOKUP(D1513,资产包数据!B:G,5,0)</f>
        <v>60</v>
      </c>
      <c r="Q1513" s="65">
        <v>2590</v>
      </c>
      <c r="R1513" s="65"/>
      <c r="S1513" s="65"/>
      <c r="T1513" s="65"/>
      <c r="U1513" s="65">
        <f>VLOOKUP(D1513,资产包数据!B:N,13,0)</f>
        <v>101.19</v>
      </c>
      <c r="V1513" s="65" t="s">
        <v>4358</v>
      </c>
    </row>
    <row r="1514" ht="15" spans="1:22">
      <c r="A1514" s="65" t="s">
        <v>178</v>
      </c>
      <c r="B1514" s="65" t="s">
        <v>68</v>
      </c>
      <c r="C1514" s="65" t="s">
        <v>35</v>
      </c>
      <c r="D1514" s="65" t="s">
        <v>4359</v>
      </c>
      <c r="E1514" s="65" t="s">
        <v>4360</v>
      </c>
      <c r="F1514" s="65" t="s">
        <v>1935</v>
      </c>
      <c r="G1514" s="65" t="s">
        <v>1935</v>
      </c>
      <c r="H1514" s="65" t="s">
        <v>72</v>
      </c>
      <c r="I1514" s="65" t="s">
        <v>1935</v>
      </c>
      <c r="J1514" s="65" t="s">
        <v>4148</v>
      </c>
      <c r="K1514" s="71">
        <v>44785</v>
      </c>
      <c r="L1514" s="65" t="s">
        <v>3648</v>
      </c>
      <c r="M1514" s="65" t="s">
        <v>2993</v>
      </c>
      <c r="N1514" s="65">
        <v>117000</v>
      </c>
      <c r="O1514" s="65" t="s">
        <v>1939</v>
      </c>
      <c r="P1514" s="65">
        <f>VLOOKUP(D1514,资产包数据!B:G,5,0)</f>
        <v>60</v>
      </c>
      <c r="Q1514" s="65">
        <v>2590</v>
      </c>
      <c r="R1514" s="65"/>
      <c r="S1514" s="65">
        <v>2590</v>
      </c>
      <c r="T1514" s="65">
        <v>2590</v>
      </c>
      <c r="U1514" s="65">
        <f>VLOOKUP(D1514,资产包数据!B:N,13,0)</f>
        <v>73.66</v>
      </c>
      <c r="V1514" s="65" t="s">
        <v>4361</v>
      </c>
    </row>
    <row r="1515" ht="15" spans="1:22">
      <c r="A1515" s="65" t="s">
        <v>178</v>
      </c>
      <c r="B1515" s="65" t="s">
        <v>110</v>
      </c>
      <c r="C1515" s="65" t="s">
        <v>35</v>
      </c>
      <c r="D1515" s="65" t="s">
        <v>4362</v>
      </c>
      <c r="E1515" s="65"/>
      <c r="F1515" s="65"/>
      <c r="G1515" s="65" t="s">
        <v>1935</v>
      </c>
      <c r="H1515" s="65"/>
      <c r="I1515" s="65"/>
      <c r="J1515" s="65"/>
      <c r="K1515" s="65"/>
      <c r="L1515" s="65" t="s">
        <v>3648</v>
      </c>
      <c r="M1515" s="65" t="s">
        <v>2993</v>
      </c>
      <c r="N1515" s="65">
        <v>117000</v>
      </c>
      <c r="O1515" s="65" t="s">
        <v>1939</v>
      </c>
      <c r="P1515" s="65">
        <f>VLOOKUP(D1515,资产包数据!B:G,5,0)</f>
        <v>60</v>
      </c>
      <c r="Q1515" s="65"/>
      <c r="R1515" s="65"/>
      <c r="S1515" s="65"/>
      <c r="T1515" s="65"/>
      <c r="U1515" s="65">
        <f>VLOOKUP(D1515,资产包数据!B:N,13,0)</f>
        <v>73.66</v>
      </c>
      <c r="V1515" s="65"/>
    </row>
    <row r="1516" ht="15" spans="1:22">
      <c r="A1516" s="65" t="s">
        <v>1118</v>
      </c>
      <c r="B1516" s="65" t="s">
        <v>68</v>
      </c>
      <c r="C1516" s="65" t="s">
        <v>35</v>
      </c>
      <c r="D1516" s="65" t="s">
        <v>4363</v>
      </c>
      <c r="E1516" s="65" t="s">
        <v>4364</v>
      </c>
      <c r="F1516" s="65" t="s">
        <v>2041</v>
      </c>
      <c r="G1516" s="65" t="s">
        <v>2041</v>
      </c>
      <c r="H1516" s="65" t="s">
        <v>104</v>
      </c>
      <c r="I1516" s="65" t="s">
        <v>2041</v>
      </c>
      <c r="J1516" s="65" t="s">
        <v>4365</v>
      </c>
      <c r="K1516" s="71">
        <v>44757</v>
      </c>
      <c r="L1516" s="65" t="s">
        <v>3968</v>
      </c>
      <c r="M1516" s="65" t="s">
        <v>2993</v>
      </c>
      <c r="N1516" s="65">
        <v>117000</v>
      </c>
      <c r="O1516" s="65" t="s">
        <v>1939</v>
      </c>
      <c r="P1516" s="65">
        <f>VLOOKUP(D1516,资产包数据!B:G,5,0)</f>
        <v>60</v>
      </c>
      <c r="Q1516" s="65">
        <v>2590</v>
      </c>
      <c r="R1516" s="65"/>
      <c r="S1516" s="65">
        <v>5180</v>
      </c>
      <c r="T1516" s="65">
        <v>5180</v>
      </c>
      <c r="U1516" s="65">
        <f>VLOOKUP(D1516,资产包数据!B:N,13,0)</f>
        <v>73.66</v>
      </c>
      <c r="V1516" s="65" t="s">
        <v>4366</v>
      </c>
    </row>
    <row r="1517" ht="15" spans="1:22">
      <c r="A1517" s="65" t="s">
        <v>1118</v>
      </c>
      <c r="B1517" s="65" t="s">
        <v>68</v>
      </c>
      <c r="C1517" s="65" t="s">
        <v>35</v>
      </c>
      <c r="D1517" s="65" t="s">
        <v>4367</v>
      </c>
      <c r="E1517" s="65" t="s">
        <v>4368</v>
      </c>
      <c r="F1517" s="65" t="s">
        <v>2041</v>
      </c>
      <c r="G1517" s="65" t="s">
        <v>2041</v>
      </c>
      <c r="H1517" s="65" t="s">
        <v>104</v>
      </c>
      <c r="I1517" s="65" t="s">
        <v>2041</v>
      </c>
      <c r="J1517" s="65" t="s">
        <v>4119</v>
      </c>
      <c r="K1517" s="71">
        <v>44746</v>
      </c>
      <c r="L1517" s="65" t="s">
        <v>3968</v>
      </c>
      <c r="M1517" s="65" t="s">
        <v>2993</v>
      </c>
      <c r="N1517" s="65">
        <v>117000</v>
      </c>
      <c r="O1517" s="65" t="s">
        <v>1939</v>
      </c>
      <c r="P1517" s="65">
        <f>VLOOKUP(D1517,资产包数据!B:G,5,0)</f>
        <v>60</v>
      </c>
      <c r="Q1517" s="65">
        <v>2590</v>
      </c>
      <c r="R1517" s="65"/>
      <c r="S1517" s="65">
        <v>5180</v>
      </c>
      <c r="T1517" s="65">
        <v>5180</v>
      </c>
      <c r="U1517" s="65">
        <f>VLOOKUP(D1517,资产包数据!B:N,13,0)</f>
        <v>73.66</v>
      </c>
      <c r="V1517" s="65" t="s">
        <v>4369</v>
      </c>
    </row>
    <row r="1518" ht="15" spans="1:22">
      <c r="A1518" s="65" t="s">
        <v>2419</v>
      </c>
      <c r="B1518" s="65" t="s">
        <v>68</v>
      </c>
      <c r="C1518" s="65" t="s">
        <v>35</v>
      </c>
      <c r="D1518" s="65" t="s">
        <v>4370</v>
      </c>
      <c r="E1518" s="65" t="s">
        <v>4371</v>
      </c>
      <c r="F1518" s="65" t="s">
        <v>2422</v>
      </c>
      <c r="G1518" s="65" t="s">
        <v>2422</v>
      </c>
      <c r="H1518" s="65" t="s">
        <v>72</v>
      </c>
      <c r="I1518" s="65" t="s">
        <v>2422</v>
      </c>
      <c r="J1518" s="65" t="s">
        <v>4021</v>
      </c>
      <c r="K1518" s="71">
        <v>44830</v>
      </c>
      <c r="L1518" s="65" t="s">
        <v>4016</v>
      </c>
      <c r="M1518" s="65" t="s">
        <v>2238</v>
      </c>
      <c r="N1518" s="65">
        <v>117000</v>
      </c>
      <c r="O1518" s="65" t="s">
        <v>1939</v>
      </c>
      <c r="P1518" s="65">
        <f>VLOOKUP(D1518,资产包数据!B:G,5,0)</f>
        <v>60</v>
      </c>
      <c r="Q1518" s="65">
        <v>2590</v>
      </c>
      <c r="R1518" s="65"/>
      <c r="S1518" s="65"/>
      <c r="T1518" s="65"/>
      <c r="U1518" s="65">
        <f>VLOOKUP(D1518,资产包数据!B:N,13,0)</f>
        <v>101.19</v>
      </c>
      <c r="V1518" s="65" t="s">
        <v>4372</v>
      </c>
    </row>
    <row r="1519" ht="15" spans="1:22">
      <c r="A1519" s="65" t="s">
        <v>2419</v>
      </c>
      <c r="B1519" s="65" t="s">
        <v>68</v>
      </c>
      <c r="C1519" s="65" t="s">
        <v>35</v>
      </c>
      <c r="D1519" s="65" t="s">
        <v>4373</v>
      </c>
      <c r="E1519" s="65" t="s">
        <v>4374</v>
      </c>
      <c r="F1519" s="65" t="s">
        <v>2422</v>
      </c>
      <c r="G1519" s="65" t="s">
        <v>2422</v>
      </c>
      <c r="H1519" s="65" t="s">
        <v>72</v>
      </c>
      <c r="I1519" s="65" t="s">
        <v>2422</v>
      </c>
      <c r="J1519" s="65" t="s">
        <v>4070</v>
      </c>
      <c r="K1519" s="71">
        <v>44832</v>
      </c>
      <c r="L1519" s="65" t="s">
        <v>4016</v>
      </c>
      <c r="M1519" s="65" t="s">
        <v>2238</v>
      </c>
      <c r="N1519" s="65">
        <v>117000</v>
      </c>
      <c r="O1519" s="65" t="s">
        <v>1939</v>
      </c>
      <c r="P1519" s="65">
        <f>VLOOKUP(D1519,资产包数据!B:G,5,0)</f>
        <v>60</v>
      </c>
      <c r="Q1519" s="65">
        <v>2590</v>
      </c>
      <c r="R1519" s="65"/>
      <c r="S1519" s="65"/>
      <c r="T1519" s="65"/>
      <c r="U1519" s="65">
        <f>VLOOKUP(D1519,资产包数据!B:N,13,0)</f>
        <v>101.19</v>
      </c>
      <c r="V1519" s="65" t="s">
        <v>4375</v>
      </c>
    </row>
    <row r="1520" ht="15" spans="1:22">
      <c r="A1520" s="65" t="s">
        <v>2419</v>
      </c>
      <c r="B1520" s="65" t="s">
        <v>68</v>
      </c>
      <c r="C1520" s="65" t="s">
        <v>35</v>
      </c>
      <c r="D1520" s="65" t="s">
        <v>4376</v>
      </c>
      <c r="E1520" s="65" t="s">
        <v>4377</v>
      </c>
      <c r="F1520" s="65" t="s">
        <v>2422</v>
      </c>
      <c r="G1520" s="65" t="s">
        <v>2422</v>
      </c>
      <c r="H1520" s="65" t="s">
        <v>72</v>
      </c>
      <c r="I1520" s="65" t="s">
        <v>2422</v>
      </c>
      <c r="J1520" s="65" t="s">
        <v>4070</v>
      </c>
      <c r="K1520" s="71">
        <v>44832</v>
      </c>
      <c r="L1520" s="65" t="s">
        <v>4016</v>
      </c>
      <c r="M1520" s="65" t="s">
        <v>2238</v>
      </c>
      <c r="N1520" s="65">
        <v>117000</v>
      </c>
      <c r="O1520" s="65" t="s">
        <v>1939</v>
      </c>
      <c r="P1520" s="65">
        <f>VLOOKUP(D1520,资产包数据!B:G,5,0)</f>
        <v>60</v>
      </c>
      <c r="Q1520" s="65">
        <v>2590</v>
      </c>
      <c r="R1520" s="65"/>
      <c r="S1520" s="65"/>
      <c r="T1520" s="65"/>
      <c r="U1520" s="65">
        <f>VLOOKUP(D1520,资产包数据!B:N,13,0)</f>
        <v>101.19</v>
      </c>
      <c r="V1520" s="65" t="s">
        <v>4378</v>
      </c>
    </row>
    <row r="1521" ht="15" spans="1:22">
      <c r="A1521" s="65" t="s">
        <v>178</v>
      </c>
      <c r="B1521" s="65" t="s">
        <v>110</v>
      </c>
      <c r="C1521" s="65" t="s">
        <v>35</v>
      </c>
      <c r="D1521" s="65" t="s">
        <v>4379</v>
      </c>
      <c r="E1521" s="65"/>
      <c r="F1521" s="65"/>
      <c r="G1521" s="65" t="s">
        <v>1935</v>
      </c>
      <c r="H1521" s="65"/>
      <c r="I1521" s="65"/>
      <c r="J1521" s="65"/>
      <c r="K1521" s="65"/>
      <c r="L1521" s="65" t="s">
        <v>3995</v>
      </c>
      <c r="M1521" s="65" t="s">
        <v>2238</v>
      </c>
      <c r="N1521" s="65">
        <v>117000</v>
      </c>
      <c r="O1521" s="65" t="s">
        <v>1939</v>
      </c>
      <c r="P1521" s="65">
        <f>VLOOKUP(D1521,资产包数据!B:G,5,0)</f>
        <v>60</v>
      </c>
      <c r="Q1521" s="65"/>
      <c r="R1521" s="65"/>
      <c r="S1521" s="65"/>
      <c r="T1521" s="65"/>
      <c r="U1521" s="65">
        <f>VLOOKUP(D1521,资产包数据!B:N,13,0)</f>
        <v>101.19</v>
      </c>
      <c r="V1521" s="65"/>
    </row>
    <row r="1522" ht="15" spans="1:22">
      <c r="A1522" s="65" t="s">
        <v>178</v>
      </c>
      <c r="B1522" s="65" t="s">
        <v>110</v>
      </c>
      <c r="C1522" s="65" t="s">
        <v>35</v>
      </c>
      <c r="D1522" s="65" t="s">
        <v>4380</v>
      </c>
      <c r="E1522" s="65"/>
      <c r="F1522" s="65"/>
      <c r="G1522" s="65" t="s">
        <v>1935</v>
      </c>
      <c r="H1522" s="65"/>
      <c r="I1522" s="65"/>
      <c r="J1522" s="65"/>
      <c r="K1522" s="65"/>
      <c r="L1522" s="65" t="s">
        <v>3982</v>
      </c>
      <c r="M1522" s="65" t="s">
        <v>2238</v>
      </c>
      <c r="N1522" s="65">
        <v>117000</v>
      </c>
      <c r="O1522" s="65" t="s">
        <v>1939</v>
      </c>
      <c r="P1522" s="65">
        <f>VLOOKUP(D1522,资产包数据!B:G,5,0)</f>
        <v>60</v>
      </c>
      <c r="Q1522" s="65"/>
      <c r="R1522" s="65"/>
      <c r="S1522" s="65"/>
      <c r="T1522" s="65"/>
      <c r="U1522" s="65">
        <f>VLOOKUP(D1522,资产包数据!B:N,13,0)</f>
        <v>101.19</v>
      </c>
      <c r="V1522" s="65"/>
    </row>
    <row r="1523" ht="15" spans="1:22">
      <c r="A1523" s="65" t="s">
        <v>178</v>
      </c>
      <c r="B1523" s="65" t="s">
        <v>110</v>
      </c>
      <c r="C1523" s="65" t="s">
        <v>35</v>
      </c>
      <c r="D1523" s="65" t="s">
        <v>4381</v>
      </c>
      <c r="E1523" s="65"/>
      <c r="F1523" s="65"/>
      <c r="G1523" s="65" t="s">
        <v>1935</v>
      </c>
      <c r="H1523" s="65"/>
      <c r="I1523" s="65"/>
      <c r="J1523" s="65"/>
      <c r="K1523" s="65"/>
      <c r="L1523" s="65" t="s">
        <v>3995</v>
      </c>
      <c r="M1523" s="65" t="s">
        <v>2238</v>
      </c>
      <c r="N1523" s="65">
        <v>117000</v>
      </c>
      <c r="O1523" s="65" t="s">
        <v>1939</v>
      </c>
      <c r="P1523" s="65">
        <f>VLOOKUP(D1523,资产包数据!B:G,5,0)</f>
        <v>60</v>
      </c>
      <c r="Q1523" s="65"/>
      <c r="R1523" s="65"/>
      <c r="S1523" s="65"/>
      <c r="T1523" s="65"/>
      <c r="U1523" s="65">
        <f>VLOOKUP(D1523,资产包数据!B:N,13,0)</f>
        <v>101.19</v>
      </c>
      <c r="V1523" s="65"/>
    </row>
    <row r="1524" ht="15" spans="1:22">
      <c r="A1524" s="65" t="s">
        <v>178</v>
      </c>
      <c r="B1524" s="65" t="s">
        <v>110</v>
      </c>
      <c r="C1524" s="65" t="s">
        <v>35</v>
      </c>
      <c r="D1524" s="65" t="s">
        <v>4382</v>
      </c>
      <c r="E1524" s="65"/>
      <c r="F1524" s="65"/>
      <c r="G1524" s="65" t="s">
        <v>1935</v>
      </c>
      <c r="H1524" s="65"/>
      <c r="I1524" s="65"/>
      <c r="J1524" s="65"/>
      <c r="K1524" s="65"/>
      <c r="L1524" s="65" t="s">
        <v>3648</v>
      </c>
      <c r="M1524" s="65" t="s">
        <v>2993</v>
      </c>
      <c r="N1524" s="65">
        <v>117000</v>
      </c>
      <c r="O1524" s="65" t="s">
        <v>1939</v>
      </c>
      <c r="P1524" s="65">
        <f>VLOOKUP(D1524,资产包数据!B:G,5,0)</f>
        <v>60</v>
      </c>
      <c r="Q1524" s="65"/>
      <c r="R1524" s="65"/>
      <c r="S1524" s="65"/>
      <c r="T1524" s="65"/>
      <c r="U1524" s="65">
        <f>VLOOKUP(D1524,资产包数据!B:N,13,0)</f>
        <v>73.66</v>
      </c>
      <c r="V1524" s="65"/>
    </row>
    <row r="1525" ht="15" spans="1:22">
      <c r="A1525" s="65" t="s">
        <v>178</v>
      </c>
      <c r="B1525" s="65" t="s">
        <v>110</v>
      </c>
      <c r="C1525" s="65" t="s">
        <v>35</v>
      </c>
      <c r="D1525" s="65" t="s">
        <v>4383</v>
      </c>
      <c r="E1525" s="65"/>
      <c r="F1525" s="65"/>
      <c r="G1525" s="65" t="s">
        <v>1935</v>
      </c>
      <c r="H1525" s="65"/>
      <c r="I1525" s="65"/>
      <c r="J1525" s="65"/>
      <c r="K1525" s="65"/>
      <c r="L1525" s="65" t="s">
        <v>3982</v>
      </c>
      <c r="M1525" s="65" t="s">
        <v>2238</v>
      </c>
      <c r="N1525" s="65">
        <v>117000</v>
      </c>
      <c r="O1525" s="65" t="s">
        <v>1939</v>
      </c>
      <c r="P1525" s="65">
        <f>VLOOKUP(D1525,资产包数据!B:G,5,0)</f>
        <v>60</v>
      </c>
      <c r="Q1525" s="65"/>
      <c r="R1525" s="65"/>
      <c r="S1525" s="65"/>
      <c r="T1525" s="65"/>
      <c r="U1525" s="65">
        <f>VLOOKUP(D1525,资产包数据!B:N,13,0)</f>
        <v>101.19</v>
      </c>
      <c r="V1525" s="65"/>
    </row>
    <row r="1526" ht="15" spans="1:22">
      <c r="A1526" s="65" t="s">
        <v>178</v>
      </c>
      <c r="B1526" s="65" t="s">
        <v>110</v>
      </c>
      <c r="C1526" s="65" t="s">
        <v>35</v>
      </c>
      <c r="D1526" s="65" t="s">
        <v>4384</v>
      </c>
      <c r="E1526" s="65"/>
      <c r="F1526" s="65"/>
      <c r="G1526" s="65" t="s">
        <v>1935</v>
      </c>
      <c r="H1526" s="65"/>
      <c r="I1526" s="65"/>
      <c r="J1526" s="65"/>
      <c r="K1526" s="65"/>
      <c r="L1526" s="65" t="s">
        <v>3982</v>
      </c>
      <c r="M1526" s="65" t="s">
        <v>2238</v>
      </c>
      <c r="N1526" s="65">
        <v>117000</v>
      </c>
      <c r="O1526" s="65" t="s">
        <v>1939</v>
      </c>
      <c r="P1526" s="65">
        <f>VLOOKUP(D1526,资产包数据!B:G,5,0)</f>
        <v>60</v>
      </c>
      <c r="Q1526" s="65"/>
      <c r="R1526" s="65"/>
      <c r="S1526" s="65"/>
      <c r="T1526" s="65"/>
      <c r="U1526" s="65">
        <f>VLOOKUP(D1526,资产包数据!B:N,13,0)</f>
        <v>101.19</v>
      </c>
      <c r="V1526" s="65"/>
    </row>
    <row r="1527" ht="15" spans="1:22">
      <c r="A1527" s="65" t="s">
        <v>178</v>
      </c>
      <c r="B1527" s="65" t="s">
        <v>110</v>
      </c>
      <c r="C1527" s="65" t="s">
        <v>35</v>
      </c>
      <c r="D1527" s="65" t="s">
        <v>4385</v>
      </c>
      <c r="E1527" s="65"/>
      <c r="F1527" s="65"/>
      <c r="G1527" s="65" t="s">
        <v>1935</v>
      </c>
      <c r="H1527" s="65"/>
      <c r="I1527" s="65"/>
      <c r="J1527" s="65"/>
      <c r="K1527" s="65"/>
      <c r="L1527" s="65" t="s">
        <v>3648</v>
      </c>
      <c r="M1527" s="65" t="s">
        <v>2993</v>
      </c>
      <c r="N1527" s="65">
        <v>117000</v>
      </c>
      <c r="O1527" s="65" t="s">
        <v>1939</v>
      </c>
      <c r="P1527" s="65">
        <f>VLOOKUP(D1527,资产包数据!B:G,5,0)</f>
        <v>60</v>
      </c>
      <c r="Q1527" s="65"/>
      <c r="R1527" s="65"/>
      <c r="S1527" s="65"/>
      <c r="T1527" s="65"/>
      <c r="U1527" s="65">
        <f>VLOOKUP(D1527,资产包数据!B:N,13,0)</f>
        <v>73.66</v>
      </c>
      <c r="V1527" s="65"/>
    </row>
    <row r="1528" ht="15" spans="1:22">
      <c r="A1528" s="65" t="s">
        <v>178</v>
      </c>
      <c r="B1528" s="65" t="s">
        <v>110</v>
      </c>
      <c r="C1528" s="65" t="s">
        <v>35</v>
      </c>
      <c r="D1528" s="65" t="s">
        <v>4386</v>
      </c>
      <c r="E1528" s="65"/>
      <c r="F1528" s="65"/>
      <c r="G1528" s="65" t="s">
        <v>1935</v>
      </c>
      <c r="H1528" s="65"/>
      <c r="I1528" s="65"/>
      <c r="J1528" s="65"/>
      <c r="K1528" s="65"/>
      <c r="L1528" s="65" t="s">
        <v>3995</v>
      </c>
      <c r="M1528" s="65" t="s">
        <v>2238</v>
      </c>
      <c r="N1528" s="65">
        <v>117000</v>
      </c>
      <c r="O1528" s="65" t="s">
        <v>1939</v>
      </c>
      <c r="P1528" s="65">
        <f>VLOOKUP(D1528,资产包数据!B:G,5,0)</f>
        <v>60</v>
      </c>
      <c r="Q1528" s="65"/>
      <c r="R1528" s="65"/>
      <c r="S1528" s="65"/>
      <c r="T1528" s="65"/>
      <c r="U1528" s="65">
        <f>VLOOKUP(D1528,资产包数据!B:N,13,0)</f>
        <v>101.19</v>
      </c>
      <c r="V1528" s="65"/>
    </row>
    <row r="1529" ht="15" spans="1:22">
      <c r="A1529" s="65" t="s">
        <v>178</v>
      </c>
      <c r="B1529" s="65" t="s">
        <v>110</v>
      </c>
      <c r="C1529" s="65" t="s">
        <v>35</v>
      </c>
      <c r="D1529" s="65" t="s">
        <v>4387</v>
      </c>
      <c r="E1529" s="65"/>
      <c r="F1529" s="65"/>
      <c r="G1529" s="65" t="s">
        <v>1935</v>
      </c>
      <c r="H1529" s="65"/>
      <c r="I1529" s="65"/>
      <c r="J1529" s="65"/>
      <c r="K1529" s="65"/>
      <c r="L1529" s="65" t="s">
        <v>3648</v>
      </c>
      <c r="M1529" s="65" t="s">
        <v>2993</v>
      </c>
      <c r="N1529" s="65">
        <v>117000</v>
      </c>
      <c r="O1529" s="65" t="s">
        <v>1939</v>
      </c>
      <c r="P1529" s="65">
        <f>VLOOKUP(D1529,资产包数据!B:G,5,0)</f>
        <v>60</v>
      </c>
      <c r="Q1529" s="65"/>
      <c r="R1529" s="65"/>
      <c r="S1529" s="65"/>
      <c r="T1529" s="65"/>
      <c r="U1529" s="65">
        <f>VLOOKUP(D1529,资产包数据!B:N,13,0)</f>
        <v>73.66</v>
      </c>
      <c r="V1529" s="65"/>
    </row>
    <row r="1530" ht="15" spans="1:22">
      <c r="A1530" s="65" t="s">
        <v>178</v>
      </c>
      <c r="B1530" s="65" t="s">
        <v>110</v>
      </c>
      <c r="C1530" s="65" t="s">
        <v>35</v>
      </c>
      <c r="D1530" s="65" t="s">
        <v>4388</v>
      </c>
      <c r="E1530" s="65"/>
      <c r="F1530" s="65"/>
      <c r="G1530" s="65" t="s">
        <v>1935</v>
      </c>
      <c r="H1530" s="65"/>
      <c r="I1530" s="65"/>
      <c r="J1530" s="65"/>
      <c r="K1530" s="65"/>
      <c r="L1530" s="65" t="s">
        <v>3648</v>
      </c>
      <c r="M1530" s="65" t="s">
        <v>2993</v>
      </c>
      <c r="N1530" s="65">
        <v>117000</v>
      </c>
      <c r="O1530" s="65" t="s">
        <v>1939</v>
      </c>
      <c r="P1530" s="65">
        <f>VLOOKUP(D1530,资产包数据!B:G,5,0)</f>
        <v>60</v>
      </c>
      <c r="Q1530" s="65"/>
      <c r="R1530" s="65"/>
      <c r="S1530" s="65"/>
      <c r="T1530" s="65"/>
      <c r="U1530" s="65">
        <f>VLOOKUP(D1530,资产包数据!B:N,13,0)</f>
        <v>73.66</v>
      </c>
      <c r="V1530" s="65"/>
    </row>
    <row r="1531" ht="15" spans="1:22">
      <c r="A1531" s="65" t="s">
        <v>178</v>
      </c>
      <c r="B1531" s="65" t="s">
        <v>110</v>
      </c>
      <c r="C1531" s="65" t="s">
        <v>35</v>
      </c>
      <c r="D1531" s="65" t="s">
        <v>4389</v>
      </c>
      <c r="E1531" s="65"/>
      <c r="F1531" s="65"/>
      <c r="G1531" s="65" t="s">
        <v>1935</v>
      </c>
      <c r="H1531" s="65"/>
      <c r="I1531" s="65"/>
      <c r="J1531" s="65"/>
      <c r="K1531" s="65"/>
      <c r="L1531" s="65" t="s">
        <v>3982</v>
      </c>
      <c r="M1531" s="65" t="s">
        <v>2238</v>
      </c>
      <c r="N1531" s="65">
        <v>117000</v>
      </c>
      <c r="O1531" s="65" t="s">
        <v>1939</v>
      </c>
      <c r="P1531" s="65">
        <f>VLOOKUP(D1531,资产包数据!B:G,5,0)</f>
        <v>60</v>
      </c>
      <c r="Q1531" s="65"/>
      <c r="R1531" s="65"/>
      <c r="S1531" s="65"/>
      <c r="T1531" s="65"/>
      <c r="U1531" s="65">
        <f>VLOOKUP(D1531,资产包数据!B:N,13,0)</f>
        <v>101.19</v>
      </c>
      <c r="V1531" s="65"/>
    </row>
    <row r="1532" ht="15" spans="1:22">
      <c r="A1532" s="65" t="s">
        <v>178</v>
      </c>
      <c r="B1532" s="65" t="s">
        <v>110</v>
      </c>
      <c r="C1532" s="65" t="s">
        <v>35</v>
      </c>
      <c r="D1532" s="65" t="s">
        <v>4390</v>
      </c>
      <c r="E1532" s="65"/>
      <c r="F1532" s="65"/>
      <c r="G1532" s="65" t="s">
        <v>1935</v>
      </c>
      <c r="H1532" s="65"/>
      <c r="I1532" s="65"/>
      <c r="J1532" s="65"/>
      <c r="K1532" s="65"/>
      <c r="L1532" s="65" t="s">
        <v>3982</v>
      </c>
      <c r="M1532" s="65" t="s">
        <v>2238</v>
      </c>
      <c r="N1532" s="65">
        <v>117000</v>
      </c>
      <c r="O1532" s="65" t="s">
        <v>1939</v>
      </c>
      <c r="P1532" s="65">
        <f>VLOOKUP(D1532,资产包数据!B:G,5,0)</f>
        <v>60</v>
      </c>
      <c r="Q1532" s="65"/>
      <c r="R1532" s="65"/>
      <c r="S1532" s="65"/>
      <c r="T1532" s="65"/>
      <c r="U1532" s="65">
        <f>VLOOKUP(D1532,资产包数据!B:N,13,0)</f>
        <v>101.19</v>
      </c>
      <c r="V1532" s="65"/>
    </row>
    <row r="1533" ht="15" spans="1:22">
      <c r="A1533" s="65" t="s">
        <v>178</v>
      </c>
      <c r="B1533" s="65" t="s">
        <v>110</v>
      </c>
      <c r="C1533" s="65" t="s">
        <v>35</v>
      </c>
      <c r="D1533" s="65" t="s">
        <v>4391</v>
      </c>
      <c r="E1533" s="65"/>
      <c r="F1533" s="65"/>
      <c r="G1533" s="65" t="s">
        <v>1935</v>
      </c>
      <c r="H1533" s="65"/>
      <c r="I1533" s="65"/>
      <c r="J1533" s="65"/>
      <c r="K1533" s="65"/>
      <c r="L1533" s="65" t="s">
        <v>3982</v>
      </c>
      <c r="M1533" s="65" t="s">
        <v>2238</v>
      </c>
      <c r="N1533" s="65">
        <v>117000</v>
      </c>
      <c r="O1533" s="65" t="s">
        <v>1939</v>
      </c>
      <c r="P1533" s="65">
        <f>VLOOKUP(D1533,资产包数据!B:G,5,0)</f>
        <v>60</v>
      </c>
      <c r="Q1533" s="65"/>
      <c r="R1533" s="65"/>
      <c r="S1533" s="65"/>
      <c r="T1533" s="65"/>
      <c r="U1533" s="65">
        <f>VLOOKUP(D1533,资产包数据!B:N,13,0)</f>
        <v>101.19</v>
      </c>
      <c r="V1533" s="65"/>
    </row>
    <row r="1534" ht="15" spans="1:22">
      <c r="A1534" s="65" t="s">
        <v>178</v>
      </c>
      <c r="B1534" s="65" t="s">
        <v>110</v>
      </c>
      <c r="C1534" s="65" t="s">
        <v>35</v>
      </c>
      <c r="D1534" s="65" t="s">
        <v>4392</v>
      </c>
      <c r="E1534" s="65"/>
      <c r="F1534" s="65"/>
      <c r="G1534" s="65" t="s">
        <v>1935</v>
      </c>
      <c r="H1534" s="65"/>
      <c r="I1534" s="65"/>
      <c r="J1534" s="65"/>
      <c r="K1534" s="65"/>
      <c r="L1534" s="65" t="s">
        <v>3982</v>
      </c>
      <c r="M1534" s="65" t="s">
        <v>2238</v>
      </c>
      <c r="N1534" s="65">
        <v>117000</v>
      </c>
      <c r="O1534" s="65" t="s">
        <v>1939</v>
      </c>
      <c r="P1534" s="65">
        <f>VLOOKUP(D1534,资产包数据!B:G,5,0)</f>
        <v>60</v>
      </c>
      <c r="Q1534" s="65"/>
      <c r="R1534" s="65"/>
      <c r="S1534" s="65"/>
      <c r="T1534" s="65"/>
      <c r="U1534" s="65">
        <f>VLOOKUP(D1534,资产包数据!B:N,13,0)</f>
        <v>101.19</v>
      </c>
      <c r="V1534" s="65"/>
    </row>
    <row r="1535" ht="15" spans="1:22">
      <c r="A1535" s="65" t="s">
        <v>178</v>
      </c>
      <c r="B1535" s="65" t="s">
        <v>110</v>
      </c>
      <c r="C1535" s="65" t="s">
        <v>35</v>
      </c>
      <c r="D1535" s="65" t="s">
        <v>4393</v>
      </c>
      <c r="E1535" s="65"/>
      <c r="F1535" s="65"/>
      <c r="G1535" s="65" t="s">
        <v>1935</v>
      </c>
      <c r="H1535" s="65"/>
      <c r="I1535" s="65"/>
      <c r="J1535" s="65"/>
      <c r="K1535" s="65"/>
      <c r="L1535" s="65" t="s">
        <v>3982</v>
      </c>
      <c r="M1535" s="65" t="s">
        <v>2238</v>
      </c>
      <c r="N1535" s="65">
        <v>117000</v>
      </c>
      <c r="O1535" s="65" t="s">
        <v>1939</v>
      </c>
      <c r="P1535" s="65">
        <f>VLOOKUP(D1535,资产包数据!B:G,5,0)</f>
        <v>60</v>
      </c>
      <c r="Q1535" s="65"/>
      <c r="R1535" s="65"/>
      <c r="S1535" s="65"/>
      <c r="T1535" s="65"/>
      <c r="U1535" s="65">
        <f>VLOOKUP(D1535,资产包数据!B:N,13,0)</f>
        <v>101.19</v>
      </c>
      <c r="V1535" s="65"/>
    </row>
    <row r="1536" ht="15" spans="1:22">
      <c r="A1536" s="65" t="s">
        <v>178</v>
      </c>
      <c r="B1536" s="65" t="s">
        <v>110</v>
      </c>
      <c r="C1536" s="65" t="s">
        <v>35</v>
      </c>
      <c r="D1536" s="65" t="s">
        <v>4394</v>
      </c>
      <c r="E1536" s="65"/>
      <c r="F1536" s="65"/>
      <c r="G1536" s="65" t="s">
        <v>1935</v>
      </c>
      <c r="H1536" s="65"/>
      <c r="I1536" s="65"/>
      <c r="J1536" s="65"/>
      <c r="K1536" s="65"/>
      <c r="L1536" s="65" t="s">
        <v>3982</v>
      </c>
      <c r="M1536" s="65" t="s">
        <v>2238</v>
      </c>
      <c r="N1536" s="65">
        <v>117000</v>
      </c>
      <c r="O1536" s="65" t="s">
        <v>1939</v>
      </c>
      <c r="P1536" s="65">
        <f>VLOOKUP(D1536,资产包数据!B:G,5,0)</f>
        <v>60</v>
      </c>
      <c r="Q1536" s="65"/>
      <c r="R1536" s="65"/>
      <c r="S1536" s="65"/>
      <c r="T1536" s="65"/>
      <c r="U1536" s="65">
        <f>VLOOKUP(D1536,资产包数据!B:N,13,0)</f>
        <v>101.19</v>
      </c>
      <c r="V1536" s="65"/>
    </row>
    <row r="1537" ht="15" spans="1:22">
      <c r="A1537" s="65" t="s">
        <v>178</v>
      </c>
      <c r="B1537" s="65" t="s">
        <v>110</v>
      </c>
      <c r="C1537" s="65" t="s">
        <v>35</v>
      </c>
      <c r="D1537" s="65" t="s">
        <v>4395</v>
      </c>
      <c r="E1537" s="65"/>
      <c r="F1537" s="65"/>
      <c r="G1537" s="65" t="s">
        <v>1935</v>
      </c>
      <c r="H1537" s="65"/>
      <c r="I1537" s="65"/>
      <c r="J1537" s="65"/>
      <c r="K1537" s="65"/>
      <c r="L1537" s="65" t="s">
        <v>3648</v>
      </c>
      <c r="M1537" s="65" t="s">
        <v>2993</v>
      </c>
      <c r="N1537" s="65">
        <v>117000</v>
      </c>
      <c r="O1537" s="65" t="s">
        <v>1939</v>
      </c>
      <c r="P1537" s="65">
        <f>VLOOKUP(D1537,资产包数据!B:G,5,0)</f>
        <v>60</v>
      </c>
      <c r="Q1537" s="65"/>
      <c r="R1537" s="65"/>
      <c r="S1537" s="65"/>
      <c r="T1537" s="65"/>
      <c r="U1537" s="65">
        <f>VLOOKUP(D1537,资产包数据!B:N,13,0)</f>
        <v>73.66</v>
      </c>
      <c r="V1537" s="65"/>
    </row>
    <row r="1538" ht="15" spans="1:22">
      <c r="A1538" s="65" t="s">
        <v>178</v>
      </c>
      <c r="B1538" s="65" t="s">
        <v>110</v>
      </c>
      <c r="C1538" s="65" t="s">
        <v>35</v>
      </c>
      <c r="D1538" s="65" t="s">
        <v>4396</v>
      </c>
      <c r="E1538" s="65"/>
      <c r="F1538" s="65"/>
      <c r="G1538" s="65" t="s">
        <v>1935</v>
      </c>
      <c r="H1538" s="65"/>
      <c r="I1538" s="65"/>
      <c r="J1538" s="65"/>
      <c r="K1538" s="65"/>
      <c r="L1538" s="65" t="s">
        <v>3982</v>
      </c>
      <c r="M1538" s="65" t="s">
        <v>2238</v>
      </c>
      <c r="N1538" s="65">
        <v>117000</v>
      </c>
      <c r="O1538" s="65" t="s">
        <v>1939</v>
      </c>
      <c r="P1538" s="65">
        <f>VLOOKUP(D1538,资产包数据!B:G,5,0)</f>
        <v>60</v>
      </c>
      <c r="Q1538" s="65"/>
      <c r="R1538" s="65"/>
      <c r="S1538" s="65"/>
      <c r="T1538" s="65"/>
      <c r="U1538" s="65">
        <f>VLOOKUP(D1538,资产包数据!B:N,13,0)</f>
        <v>101.19</v>
      </c>
      <c r="V1538" s="65"/>
    </row>
    <row r="1539" ht="15" spans="1:22">
      <c r="A1539" s="65" t="s">
        <v>178</v>
      </c>
      <c r="B1539" s="65" t="s">
        <v>110</v>
      </c>
      <c r="C1539" s="65" t="s">
        <v>35</v>
      </c>
      <c r="D1539" s="65" t="s">
        <v>4397</v>
      </c>
      <c r="E1539" s="65"/>
      <c r="F1539" s="65"/>
      <c r="G1539" s="65" t="s">
        <v>1935</v>
      </c>
      <c r="H1539" s="65"/>
      <c r="I1539" s="65"/>
      <c r="J1539" s="65"/>
      <c r="K1539" s="65"/>
      <c r="L1539" s="65" t="s">
        <v>3982</v>
      </c>
      <c r="M1539" s="65" t="s">
        <v>2238</v>
      </c>
      <c r="N1539" s="65">
        <v>117000</v>
      </c>
      <c r="O1539" s="65" t="s">
        <v>1939</v>
      </c>
      <c r="P1539" s="65">
        <f>VLOOKUP(D1539,资产包数据!B:G,5,0)</f>
        <v>60</v>
      </c>
      <c r="Q1539" s="65"/>
      <c r="R1539" s="65"/>
      <c r="S1539" s="65"/>
      <c r="T1539" s="65"/>
      <c r="U1539" s="65">
        <f>VLOOKUP(D1539,资产包数据!B:N,13,0)</f>
        <v>101.19</v>
      </c>
      <c r="V1539" s="65"/>
    </row>
    <row r="1540" ht="15" spans="1:22">
      <c r="A1540" s="65" t="s">
        <v>178</v>
      </c>
      <c r="B1540" s="65" t="s">
        <v>110</v>
      </c>
      <c r="C1540" s="65" t="s">
        <v>35</v>
      </c>
      <c r="D1540" s="65" t="s">
        <v>4398</v>
      </c>
      <c r="E1540" s="65"/>
      <c r="F1540" s="65"/>
      <c r="G1540" s="65" t="s">
        <v>1935</v>
      </c>
      <c r="H1540" s="65"/>
      <c r="I1540" s="65"/>
      <c r="J1540" s="65"/>
      <c r="K1540" s="65"/>
      <c r="L1540" s="65" t="s">
        <v>3982</v>
      </c>
      <c r="M1540" s="65" t="s">
        <v>2238</v>
      </c>
      <c r="N1540" s="65">
        <v>117000</v>
      </c>
      <c r="O1540" s="65" t="s">
        <v>1939</v>
      </c>
      <c r="P1540" s="65">
        <f>VLOOKUP(D1540,资产包数据!B:G,5,0)</f>
        <v>60</v>
      </c>
      <c r="Q1540" s="65"/>
      <c r="R1540" s="65"/>
      <c r="S1540" s="65"/>
      <c r="T1540" s="65"/>
      <c r="U1540" s="65">
        <f>VLOOKUP(D1540,资产包数据!B:N,13,0)</f>
        <v>101.19</v>
      </c>
      <c r="V1540" s="65"/>
    </row>
    <row r="1541" ht="15" spans="1:22">
      <c r="A1541" s="65" t="s">
        <v>178</v>
      </c>
      <c r="B1541" s="65" t="s">
        <v>110</v>
      </c>
      <c r="C1541" s="65" t="s">
        <v>35</v>
      </c>
      <c r="D1541" s="65" t="s">
        <v>4399</v>
      </c>
      <c r="E1541" s="65"/>
      <c r="F1541" s="65"/>
      <c r="G1541" s="65" t="s">
        <v>1935</v>
      </c>
      <c r="H1541" s="65"/>
      <c r="I1541" s="65"/>
      <c r="J1541" s="65"/>
      <c r="K1541" s="65"/>
      <c r="L1541" s="65" t="s">
        <v>3982</v>
      </c>
      <c r="M1541" s="65" t="s">
        <v>2238</v>
      </c>
      <c r="N1541" s="65">
        <v>117000</v>
      </c>
      <c r="O1541" s="65" t="s">
        <v>1939</v>
      </c>
      <c r="P1541" s="65">
        <f>VLOOKUP(D1541,资产包数据!B:G,5,0)</f>
        <v>60</v>
      </c>
      <c r="Q1541" s="65"/>
      <c r="R1541" s="65"/>
      <c r="S1541" s="65"/>
      <c r="T1541" s="65"/>
      <c r="U1541" s="65">
        <f>VLOOKUP(D1541,资产包数据!B:N,13,0)</f>
        <v>101.19</v>
      </c>
      <c r="V1541" s="65"/>
    </row>
    <row r="1542" ht="15" spans="1:22">
      <c r="A1542" s="65" t="s">
        <v>178</v>
      </c>
      <c r="B1542" s="65" t="s">
        <v>110</v>
      </c>
      <c r="C1542" s="65" t="s">
        <v>35</v>
      </c>
      <c r="D1542" s="65" t="s">
        <v>4400</v>
      </c>
      <c r="E1542" s="65"/>
      <c r="F1542" s="65"/>
      <c r="G1542" s="65" t="s">
        <v>1935</v>
      </c>
      <c r="H1542" s="65"/>
      <c r="I1542" s="65"/>
      <c r="J1542" s="65"/>
      <c r="K1542" s="65"/>
      <c r="L1542" s="65" t="s">
        <v>3648</v>
      </c>
      <c r="M1542" s="65" t="s">
        <v>2993</v>
      </c>
      <c r="N1542" s="65">
        <v>117000</v>
      </c>
      <c r="O1542" s="65" t="s">
        <v>1939</v>
      </c>
      <c r="P1542" s="65">
        <f>VLOOKUP(D1542,资产包数据!B:G,5,0)</f>
        <v>60</v>
      </c>
      <c r="Q1542" s="65"/>
      <c r="R1542" s="65"/>
      <c r="S1542" s="65"/>
      <c r="T1542" s="65"/>
      <c r="U1542" s="65">
        <f>VLOOKUP(D1542,资产包数据!B:N,13,0)</f>
        <v>73.66</v>
      </c>
      <c r="V1542" s="65"/>
    </row>
    <row r="1543" ht="15" spans="1:22">
      <c r="A1543" s="65" t="s">
        <v>178</v>
      </c>
      <c r="B1543" s="65" t="s">
        <v>110</v>
      </c>
      <c r="C1543" s="65" t="s">
        <v>35</v>
      </c>
      <c r="D1543" s="65" t="s">
        <v>4401</v>
      </c>
      <c r="E1543" s="65"/>
      <c r="F1543" s="65"/>
      <c r="G1543" s="65" t="s">
        <v>1935</v>
      </c>
      <c r="H1543" s="65"/>
      <c r="I1543" s="65"/>
      <c r="J1543" s="65"/>
      <c r="K1543" s="65"/>
      <c r="L1543" s="65" t="s">
        <v>3982</v>
      </c>
      <c r="M1543" s="65" t="s">
        <v>2238</v>
      </c>
      <c r="N1543" s="65">
        <v>117000</v>
      </c>
      <c r="O1543" s="65" t="s">
        <v>1939</v>
      </c>
      <c r="P1543" s="65">
        <f>VLOOKUP(D1543,资产包数据!B:G,5,0)</f>
        <v>60</v>
      </c>
      <c r="Q1543" s="65"/>
      <c r="R1543" s="65"/>
      <c r="S1543" s="65"/>
      <c r="T1543" s="65"/>
      <c r="U1543" s="65">
        <f>VLOOKUP(D1543,资产包数据!B:N,13,0)</f>
        <v>101.19</v>
      </c>
      <c r="V1543" s="65"/>
    </row>
    <row r="1544" ht="15" spans="1:22">
      <c r="A1544" s="65" t="s">
        <v>178</v>
      </c>
      <c r="B1544" s="65" t="s">
        <v>110</v>
      </c>
      <c r="C1544" s="65" t="s">
        <v>35</v>
      </c>
      <c r="D1544" s="65" t="s">
        <v>4402</v>
      </c>
      <c r="E1544" s="65"/>
      <c r="F1544" s="65"/>
      <c r="G1544" s="65" t="s">
        <v>1935</v>
      </c>
      <c r="H1544" s="65"/>
      <c r="I1544" s="65"/>
      <c r="J1544" s="65"/>
      <c r="K1544" s="65"/>
      <c r="L1544" s="65" t="s">
        <v>3982</v>
      </c>
      <c r="M1544" s="65" t="s">
        <v>2238</v>
      </c>
      <c r="N1544" s="65">
        <v>117000</v>
      </c>
      <c r="O1544" s="65" t="s">
        <v>1939</v>
      </c>
      <c r="P1544" s="65">
        <f>VLOOKUP(D1544,资产包数据!B:G,5,0)</f>
        <v>60</v>
      </c>
      <c r="Q1544" s="65"/>
      <c r="R1544" s="65"/>
      <c r="S1544" s="65"/>
      <c r="T1544" s="65"/>
      <c r="U1544" s="65">
        <f>VLOOKUP(D1544,资产包数据!B:N,13,0)</f>
        <v>101.19</v>
      </c>
      <c r="V1544" s="65"/>
    </row>
    <row r="1545" ht="15" spans="1:22">
      <c r="A1545" s="65" t="s">
        <v>178</v>
      </c>
      <c r="B1545" s="65" t="s">
        <v>110</v>
      </c>
      <c r="C1545" s="65" t="s">
        <v>35</v>
      </c>
      <c r="D1545" s="65" t="s">
        <v>4403</v>
      </c>
      <c r="E1545" s="65"/>
      <c r="F1545" s="65"/>
      <c r="G1545" s="65" t="s">
        <v>1935</v>
      </c>
      <c r="H1545" s="65"/>
      <c r="I1545" s="65"/>
      <c r="J1545" s="65"/>
      <c r="K1545" s="65"/>
      <c r="L1545" s="65" t="s">
        <v>3982</v>
      </c>
      <c r="M1545" s="65" t="s">
        <v>2238</v>
      </c>
      <c r="N1545" s="65">
        <v>117000</v>
      </c>
      <c r="O1545" s="65" t="s">
        <v>1939</v>
      </c>
      <c r="P1545" s="65">
        <f>VLOOKUP(D1545,资产包数据!B:G,5,0)</f>
        <v>60</v>
      </c>
      <c r="Q1545" s="65"/>
      <c r="R1545" s="65"/>
      <c r="S1545" s="65"/>
      <c r="T1545" s="65"/>
      <c r="U1545" s="65">
        <f>VLOOKUP(D1545,资产包数据!B:N,13,0)</f>
        <v>101.19</v>
      </c>
      <c r="V1545" s="65"/>
    </row>
    <row r="1546" ht="15" spans="1:22">
      <c r="A1546" s="65" t="s">
        <v>178</v>
      </c>
      <c r="B1546" s="65" t="s">
        <v>110</v>
      </c>
      <c r="C1546" s="65" t="s">
        <v>35</v>
      </c>
      <c r="D1546" s="65" t="s">
        <v>4404</v>
      </c>
      <c r="E1546" s="65"/>
      <c r="F1546" s="65"/>
      <c r="G1546" s="65" t="s">
        <v>1935</v>
      </c>
      <c r="H1546" s="65"/>
      <c r="I1546" s="65"/>
      <c r="J1546" s="65"/>
      <c r="K1546" s="65"/>
      <c r="L1546" s="65" t="s">
        <v>3648</v>
      </c>
      <c r="M1546" s="65" t="s">
        <v>2993</v>
      </c>
      <c r="N1546" s="65">
        <v>117000</v>
      </c>
      <c r="O1546" s="65" t="s">
        <v>1939</v>
      </c>
      <c r="P1546" s="65">
        <f>VLOOKUP(D1546,资产包数据!B:G,5,0)</f>
        <v>60</v>
      </c>
      <c r="Q1546" s="65"/>
      <c r="R1546" s="65"/>
      <c r="S1546" s="65"/>
      <c r="T1546" s="65"/>
      <c r="U1546" s="65">
        <f>VLOOKUP(D1546,资产包数据!B:N,13,0)</f>
        <v>73.66</v>
      </c>
      <c r="V1546" s="65"/>
    </row>
    <row r="1547" ht="15" spans="1:22">
      <c r="A1547" s="65" t="s">
        <v>178</v>
      </c>
      <c r="B1547" s="65" t="s">
        <v>110</v>
      </c>
      <c r="C1547" s="65" t="s">
        <v>35</v>
      </c>
      <c r="D1547" s="65" t="s">
        <v>4405</v>
      </c>
      <c r="E1547" s="65"/>
      <c r="F1547" s="65"/>
      <c r="G1547" s="65" t="s">
        <v>1935</v>
      </c>
      <c r="H1547" s="65"/>
      <c r="I1547" s="65"/>
      <c r="J1547" s="65"/>
      <c r="K1547" s="65"/>
      <c r="L1547" s="65" t="s">
        <v>3982</v>
      </c>
      <c r="M1547" s="65" t="s">
        <v>2238</v>
      </c>
      <c r="N1547" s="65">
        <v>117000</v>
      </c>
      <c r="O1547" s="65" t="s">
        <v>1939</v>
      </c>
      <c r="P1547" s="65">
        <f>VLOOKUP(D1547,资产包数据!B:G,5,0)</f>
        <v>60</v>
      </c>
      <c r="Q1547" s="65"/>
      <c r="R1547" s="65"/>
      <c r="S1547" s="65"/>
      <c r="T1547" s="65"/>
      <c r="U1547" s="65">
        <f>VLOOKUP(D1547,资产包数据!B:N,13,0)</f>
        <v>101.19</v>
      </c>
      <c r="V1547" s="65"/>
    </row>
    <row r="1548" ht="15" spans="1:22">
      <c r="A1548" s="65" t="s">
        <v>178</v>
      </c>
      <c r="B1548" s="65" t="s">
        <v>110</v>
      </c>
      <c r="C1548" s="65" t="s">
        <v>35</v>
      </c>
      <c r="D1548" s="65" t="s">
        <v>4406</v>
      </c>
      <c r="E1548" s="65"/>
      <c r="F1548" s="65"/>
      <c r="G1548" s="65" t="s">
        <v>1935</v>
      </c>
      <c r="H1548" s="65"/>
      <c r="I1548" s="65"/>
      <c r="J1548" s="65"/>
      <c r="K1548" s="65"/>
      <c r="L1548" s="65" t="s">
        <v>3982</v>
      </c>
      <c r="M1548" s="65" t="s">
        <v>2238</v>
      </c>
      <c r="N1548" s="65">
        <v>117000</v>
      </c>
      <c r="O1548" s="65" t="s">
        <v>1939</v>
      </c>
      <c r="P1548" s="65">
        <f>VLOOKUP(D1548,资产包数据!B:G,5,0)</f>
        <v>60</v>
      </c>
      <c r="Q1548" s="65"/>
      <c r="R1548" s="65"/>
      <c r="S1548" s="65"/>
      <c r="T1548" s="65"/>
      <c r="U1548" s="65">
        <f>VLOOKUP(D1548,资产包数据!B:N,13,0)</f>
        <v>101.19</v>
      </c>
      <c r="V1548" s="65"/>
    </row>
    <row r="1549" ht="15" spans="1:22">
      <c r="A1549" s="65" t="s">
        <v>178</v>
      </c>
      <c r="B1549" s="65" t="s">
        <v>110</v>
      </c>
      <c r="C1549" s="65" t="s">
        <v>35</v>
      </c>
      <c r="D1549" s="65" t="s">
        <v>4407</v>
      </c>
      <c r="E1549" s="65"/>
      <c r="F1549" s="65"/>
      <c r="G1549" s="65" t="s">
        <v>1935</v>
      </c>
      <c r="H1549" s="65"/>
      <c r="I1549" s="65"/>
      <c r="J1549" s="65"/>
      <c r="K1549" s="65"/>
      <c r="L1549" s="65" t="s">
        <v>3982</v>
      </c>
      <c r="M1549" s="65" t="s">
        <v>2238</v>
      </c>
      <c r="N1549" s="65">
        <v>117000</v>
      </c>
      <c r="O1549" s="65" t="s">
        <v>1939</v>
      </c>
      <c r="P1549" s="65">
        <f>VLOOKUP(D1549,资产包数据!B:G,5,0)</f>
        <v>60</v>
      </c>
      <c r="Q1549" s="65"/>
      <c r="R1549" s="65"/>
      <c r="S1549" s="65"/>
      <c r="T1549" s="65"/>
      <c r="U1549" s="65">
        <f>VLOOKUP(D1549,资产包数据!B:N,13,0)</f>
        <v>101.19</v>
      </c>
      <c r="V1549" s="65"/>
    </row>
    <row r="1550" ht="15" spans="1:22">
      <c r="A1550" s="65" t="s">
        <v>178</v>
      </c>
      <c r="B1550" s="65" t="s">
        <v>110</v>
      </c>
      <c r="C1550" s="65" t="s">
        <v>35</v>
      </c>
      <c r="D1550" s="65" t="s">
        <v>4408</v>
      </c>
      <c r="E1550" s="65"/>
      <c r="F1550" s="65"/>
      <c r="G1550" s="65" t="s">
        <v>1935</v>
      </c>
      <c r="H1550" s="65"/>
      <c r="I1550" s="65"/>
      <c r="J1550" s="65"/>
      <c r="K1550" s="65"/>
      <c r="L1550" s="65" t="s">
        <v>3982</v>
      </c>
      <c r="M1550" s="65" t="s">
        <v>2238</v>
      </c>
      <c r="N1550" s="65">
        <v>117000</v>
      </c>
      <c r="O1550" s="65" t="s">
        <v>1939</v>
      </c>
      <c r="P1550" s="65">
        <f>VLOOKUP(D1550,资产包数据!B:G,5,0)</f>
        <v>60</v>
      </c>
      <c r="Q1550" s="65"/>
      <c r="R1550" s="65"/>
      <c r="S1550" s="65"/>
      <c r="T1550" s="65"/>
      <c r="U1550" s="65">
        <f>VLOOKUP(D1550,资产包数据!B:N,13,0)</f>
        <v>101.19</v>
      </c>
      <c r="V1550" s="65"/>
    </row>
    <row r="1551" ht="15" spans="1:22">
      <c r="A1551" s="65" t="s">
        <v>178</v>
      </c>
      <c r="B1551" s="65" t="s">
        <v>110</v>
      </c>
      <c r="C1551" s="65" t="s">
        <v>35</v>
      </c>
      <c r="D1551" s="65" t="s">
        <v>4409</v>
      </c>
      <c r="E1551" s="65"/>
      <c r="F1551" s="65"/>
      <c r="G1551" s="65" t="s">
        <v>1935</v>
      </c>
      <c r="H1551" s="65"/>
      <c r="I1551" s="65"/>
      <c r="J1551" s="65"/>
      <c r="K1551" s="65"/>
      <c r="L1551" s="65" t="s">
        <v>3648</v>
      </c>
      <c r="M1551" s="65" t="s">
        <v>2993</v>
      </c>
      <c r="N1551" s="65">
        <v>117000</v>
      </c>
      <c r="O1551" s="65" t="s">
        <v>1939</v>
      </c>
      <c r="P1551" s="65">
        <f>VLOOKUP(D1551,资产包数据!B:G,5,0)</f>
        <v>60</v>
      </c>
      <c r="Q1551" s="65"/>
      <c r="R1551" s="65"/>
      <c r="S1551" s="65"/>
      <c r="T1551" s="65"/>
      <c r="U1551" s="65">
        <f>VLOOKUP(D1551,资产包数据!B:N,13,0)</f>
        <v>73.66</v>
      </c>
      <c r="V1551" s="65"/>
    </row>
    <row r="1552" ht="15" spans="1:22">
      <c r="A1552" s="65" t="s">
        <v>2419</v>
      </c>
      <c r="B1552" s="65" t="s">
        <v>110</v>
      </c>
      <c r="C1552" s="65" t="s">
        <v>35</v>
      </c>
      <c r="D1552" s="65" t="s">
        <v>4410</v>
      </c>
      <c r="E1552" s="65"/>
      <c r="F1552" s="65"/>
      <c r="G1552" s="65" t="s">
        <v>2422</v>
      </c>
      <c r="H1552" s="65"/>
      <c r="I1552" s="65"/>
      <c r="J1552" s="65"/>
      <c r="K1552" s="65"/>
      <c r="L1552" s="65" t="s">
        <v>2992</v>
      </c>
      <c r="M1552" s="65" t="s">
        <v>2993</v>
      </c>
      <c r="N1552" s="65">
        <v>117000</v>
      </c>
      <c r="O1552" s="65" t="s">
        <v>1939</v>
      </c>
      <c r="P1552" s="65">
        <f>VLOOKUP(D1552,资产包数据!B:G,5,0)</f>
        <v>60</v>
      </c>
      <c r="Q1552" s="65"/>
      <c r="R1552" s="65"/>
      <c r="S1552" s="65"/>
      <c r="T1552" s="65"/>
      <c r="U1552" s="65">
        <f>VLOOKUP(D1552,资产包数据!B:N,13,0)</f>
        <v>73.66</v>
      </c>
      <c r="V1552" s="65"/>
    </row>
    <row r="1553" ht="15" spans="1:22">
      <c r="A1553" s="65" t="s">
        <v>2419</v>
      </c>
      <c r="B1553" s="65" t="s">
        <v>110</v>
      </c>
      <c r="C1553" s="65" t="s">
        <v>35</v>
      </c>
      <c r="D1553" s="65" t="s">
        <v>4411</v>
      </c>
      <c r="E1553" s="65"/>
      <c r="F1553" s="65"/>
      <c r="G1553" s="65" t="s">
        <v>2422</v>
      </c>
      <c r="H1553" s="65"/>
      <c r="I1553" s="65"/>
      <c r="J1553" s="65"/>
      <c r="K1553" s="65"/>
      <c r="L1553" s="65" t="s">
        <v>2992</v>
      </c>
      <c r="M1553" s="65" t="s">
        <v>2993</v>
      </c>
      <c r="N1553" s="65">
        <v>117000</v>
      </c>
      <c r="O1553" s="65" t="s">
        <v>1939</v>
      </c>
      <c r="P1553" s="65">
        <f>VLOOKUP(D1553,资产包数据!B:G,5,0)</f>
        <v>60</v>
      </c>
      <c r="Q1553" s="65"/>
      <c r="R1553" s="65"/>
      <c r="S1553" s="65"/>
      <c r="T1553" s="65"/>
      <c r="U1553" s="65">
        <f>VLOOKUP(D1553,资产包数据!B:N,13,0)</f>
        <v>73.66</v>
      </c>
      <c r="V1553" s="65"/>
    </row>
    <row r="1554" ht="15" spans="1:22">
      <c r="A1554" s="65" t="s">
        <v>2419</v>
      </c>
      <c r="B1554" s="65" t="s">
        <v>110</v>
      </c>
      <c r="C1554" s="65" t="s">
        <v>35</v>
      </c>
      <c r="D1554" s="65" t="s">
        <v>4412</v>
      </c>
      <c r="E1554" s="65"/>
      <c r="F1554" s="65"/>
      <c r="G1554" s="65" t="s">
        <v>2422</v>
      </c>
      <c r="H1554" s="65"/>
      <c r="I1554" s="65"/>
      <c r="J1554" s="65"/>
      <c r="K1554" s="65"/>
      <c r="L1554" s="65" t="s">
        <v>2992</v>
      </c>
      <c r="M1554" s="65" t="s">
        <v>2993</v>
      </c>
      <c r="N1554" s="65">
        <v>117000</v>
      </c>
      <c r="O1554" s="65" t="s">
        <v>1939</v>
      </c>
      <c r="P1554" s="65">
        <f>VLOOKUP(D1554,资产包数据!B:G,5,0)</f>
        <v>60</v>
      </c>
      <c r="Q1554" s="65"/>
      <c r="R1554" s="65"/>
      <c r="S1554" s="65"/>
      <c r="T1554" s="65"/>
      <c r="U1554" s="65">
        <f>VLOOKUP(D1554,资产包数据!B:N,13,0)</f>
        <v>73.66</v>
      </c>
      <c r="V1554" s="65"/>
    </row>
    <row r="1555" ht="15" spans="1:22">
      <c r="A1555" s="65" t="s">
        <v>178</v>
      </c>
      <c r="B1555" s="65" t="s">
        <v>110</v>
      </c>
      <c r="C1555" s="65" t="s">
        <v>35</v>
      </c>
      <c r="D1555" s="65" t="s">
        <v>4413</v>
      </c>
      <c r="E1555" s="65"/>
      <c r="F1555" s="65"/>
      <c r="G1555" s="65" t="s">
        <v>1935</v>
      </c>
      <c r="H1555" s="65"/>
      <c r="I1555" s="65"/>
      <c r="J1555" s="65"/>
      <c r="K1555" s="65"/>
      <c r="L1555" s="65" t="s">
        <v>3995</v>
      </c>
      <c r="M1555" s="65" t="s">
        <v>2238</v>
      </c>
      <c r="N1555" s="65">
        <v>117000</v>
      </c>
      <c r="O1555" s="65" t="s">
        <v>1939</v>
      </c>
      <c r="P1555" s="65">
        <f>VLOOKUP(D1555,资产包数据!B:G,5,0)</f>
        <v>60</v>
      </c>
      <c r="Q1555" s="65"/>
      <c r="R1555" s="65"/>
      <c r="S1555" s="65"/>
      <c r="T1555" s="65"/>
      <c r="U1555" s="65">
        <f>VLOOKUP(D1555,资产包数据!B:N,13,0)</f>
        <v>101.19</v>
      </c>
      <c r="V1555" s="65"/>
    </row>
    <row r="1556" ht="15" spans="1:22">
      <c r="A1556" s="65" t="s">
        <v>178</v>
      </c>
      <c r="B1556" s="65" t="s">
        <v>110</v>
      </c>
      <c r="C1556" s="65" t="s">
        <v>35</v>
      </c>
      <c r="D1556" s="65" t="s">
        <v>4414</v>
      </c>
      <c r="E1556" s="65"/>
      <c r="F1556" s="65"/>
      <c r="G1556" s="65" t="s">
        <v>1935</v>
      </c>
      <c r="H1556" s="65"/>
      <c r="I1556" s="65"/>
      <c r="J1556" s="65"/>
      <c r="K1556" s="65"/>
      <c r="L1556" s="65" t="s">
        <v>3995</v>
      </c>
      <c r="M1556" s="65" t="s">
        <v>2238</v>
      </c>
      <c r="N1556" s="65">
        <v>117000</v>
      </c>
      <c r="O1556" s="65" t="s">
        <v>1939</v>
      </c>
      <c r="P1556" s="65">
        <f>VLOOKUP(D1556,资产包数据!B:G,5,0)</f>
        <v>60</v>
      </c>
      <c r="Q1556" s="65"/>
      <c r="R1556" s="65"/>
      <c r="S1556" s="65"/>
      <c r="T1556" s="65"/>
      <c r="U1556" s="65">
        <f>VLOOKUP(D1556,资产包数据!B:N,13,0)</f>
        <v>101.19</v>
      </c>
      <c r="V1556" s="65"/>
    </row>
    <row r="1557" ht="15" spans="1:22">
      <c r="A1557" s="65" t="s">
        <v>178</v>
      </c>
      <c r="B1557" s="65" t="s">
        <v>110</v>
      </c>
      <c r="C1557" s="65" t="s">
        <v>35</v>
      </c>
      <c r="D1557" s="65" t="s">
        <v>4415</v>
      </c>
      <c r="E1557" s="65"/>
      <c r="F1557" s="65"/>
      <c r="G1557" s="65" t="s">
        <v>1935</v>
      </c>
      <c r="H1557" s="65"/>
      <c r="I1557" s="65"/>
      <c r="J1557" s="65"/>
      <c r="K1557" s="65"/>
      <c r="L1557" s="65" t="s">
        <v>3995</v>
      </c>
      <c r="M1557" s="65" t="s">
        <v>2238</v>
      </c>
      <c r="N1557" s="65">
        <v>117000</v>
      </c>
      <c r="O1557" s="65" t="s">
        <v>1939</v>
      </c>
      <c r="P1557" s="65">
        <f>VLOOKUP(D1557,资产包数据!B:G,5,0)</f>
        <v>60</v>
      </c>
      <c r="Q1557" s="65"/>
      <c r="R1557" s="65"/>
      <c r="S1557" s="65"/>
      <c r="T1557" s="65"/>
      <c r="U1557" s="65">
        <f>VLOOKUP(D1557,资产包数据!B:N,13,0)</f>
        <v>101.19</v>
      </c>
      <c r="V1557" s="65"/>
    </row>
    <row r="1558" ht="15" spans="1:22">
      <c r="A1558" s="65" t="s">
        <v>178</v>
      </c>
      <c r="B1558" s="65" t="s">
        <v>110</v>
      </c>
      <c r="C1558" s="65" t="s">
        <v>35</v>
      </c>
      <c r="D1558" s="65" t="s">
        <v>4416</v>
      </c>
      <c r="E1558" s="65"/>
      <c r="F1558" s="65"/>
      <c r="G1558" s="65" t="s">
        <v>1935</v>
      </c>
      <c r="H1558" s="65"/>
      <c r="I1558" s="65"/>
      <c r="J1558" s="65"/>
      <c r="K1558" s="65"/>
      <c r="L1558" s="65" t="s">
        <v>3995</v>
      </c>
      <c r="M1558" s="65" t="s">
        <v>2238</v>
      </c>
      <c r="N1558" s="65">
        <v>117000</v>
      </c>
      <c r="O1558" s="65" t="s">
        <v>1939</v>
      </c>
      <c r="P1558" s="65">
        <f>VLOOKUP(D1558,资产包数据!B:G,5,0)</f>
        <v>60</v>
      </c>
      <c r="Q1558" s="65"/>
      <c r="R1558" s="65"/>
      <c r="S1558" s="65"/>
      <c r="T1558" s="65"/>
      <c r="U1558" s="65">
        <f>VLOOKUP(D1558,资产包数据!B:N,13,0)</f>
        <v>101.19</v>
      </c>
      <c r="V1558" s="65"/>
    </row>
    <row r="1559" ht="15" spans="1:22">
      <c r="A1559" s="65" t="s">
        <v>2419</v>
      </c>
      <c r="B1559" s="65" t="s">
        <v>68</v>
      </c>
      <c r="C1559" s="65" t="s">
        <v>35</v>
      </c>
      <c r="D1559" s="65" t="s">
        <v>4417</v>
      </c>
      <c r="E1559" s="65" t="s">
        <v>4418</v>
      </c>
      <c r="F1559" s="65" t="s">
        <v>2422</v>
      </c>
      <c r="G1559" s="65" t="s">
        <v>2422</v>
      </c>
      <c r="H1559" s="65" t="s">
        <v>72</v>
      </c>
      <c r="I1559" s="65" t="s">
        <v>2422</v>
      </c>
      <c r="J1559" s="65" t="s">
        <v>4021</v>
      </c>
      <c r="K1559" s="71">
        <v>44830</v>
      </c>
      <c r="L1559" s="65" t="s">
        <v>2992</v>
      </c>
      <c r="M1559" s="65" t="s">
        <v>2993</v>
      </c>
      <c r="N1559" s="65">
        <v>117000</v>
      </c>
      <c r="O1559" s="65" t="s">
        <v>1939</v>
      </c>
      <c r="P1559" s="65">
        <f>VLOOKUP(D1559,资产包数据!B:G,5,0)</f>
        <v>60</v>
      </c>
      <c r="Q1559" s="65">
        <v>2590</v>
      </c>
      <c r="R1559" s="65"/>
      <c r="S1559" s="65"/>
      <c r="T1559" s="65"/>
      <c r="U1559" s="65">
        <f>VLOOKUP(D1559,资产包数据!B:N,13,0)</f>
        <v>73.66</v>
      </c>
      <c r="V1559" s="65" t="s">
        <v>4419</v>
      </c>
    </row>
    <row r="1560" ht="15" spans="1:22">
      <c r="A1560" s="65" t="s">
        <v>2419</v>
      </c>
      <c r="B1560" s="65" t="s">
        <v>110</v>
      </c>
      <c r="C1560" s="65" t="s">
        <v>35</v>
      </c>
      <c r="D1560" s="65" t="s">
        <v>4420</v>
      </c>
      <c r="E1560" s="65"/>
      <c r="F1560" s="65"/>
      <c r="G1560" s="65" t="s">
        <v>2422</v>
      </c>
      <c r="H1560" s="65"/>
      <c r="I1560" s="65"/>
      <c r="J1560" s="65"/>
      <c r="K1560" s="65"/>
      <c r="L1560" s="65" t="s">
        <v>4016</v>
      </c>
      <c r="M1560" s="65" t="s">
        <v>2238</v>
      </c>
      <c r="N1560" s="65">
        <v>117000</v>
      </c>
      <c r="O1560" s="65" t="s">
        <v>1939</v>
      </c>
      <c r="P1560" s="65">
        <f>VLOOKUP(D1560,资产包数据!B:G,5,0)</f>
        <v>60</v>
      </c>
      <c r="Q1560" s="65"/>
      <c r="R1560" s="65"/>
      <c r="S1560" s="65"/>
      <c r="T1560" s="65"/>
      <c r="U1560" s="65">
        <f>VLOOKUP(D1560,资产包数据!B:N,13,0)</f>
        <v>101.19</v>
      </c>
      <c r="V1560" s="65"/>
    </row>
    <row r="1561" ht="15" spans="1:22">
      <c r="A1561" s="65" t="s">
        <v>2419</v>
      </c>
      <c r="B1561" s="65" t="s">
        <v>110</v>
      </c>
      <c r="C1561" s="65" t="s">
        <v>35</v>
      </c>
      <c r="D1561" s="65" t="s">
        <v>4421</v>
      </c>
      <c r="E1561" s="65"/>
      <c r="F1561" s="65"/>
      <c r="G1561" s="65" t="s">
        <v>2422</v>
      </c>
      <c r="H1561" s="65"/>
      <c r="I1561" s="65"/>
      <c r="J1561" s="65"/>
      <c r="K1561" s="65"/>
      <c r="L1561" s="65" t="s">
        <v>2992</v>
      </c>
      <c r="M1561" s="65" t="s">
        <v>2993</v>
      </c>
      <c r="N1561" s="65">
        <v>117000</v>
      </c>
      <c r="O1561" s="65" t="s">
        <v>1939</v>
      </c>
      <c r="P1561" s="65">
        <f>VLOOKUP(D1561,资产包数据!B:G,5,0)</f>
        <v>60</v>
      </c>
      <c r="Q1561" s="65"/>
      <c r="R1561" s="65"/>
      <c r="S1561" s="65"/>
      <c r="T1561" s="65"/>
      <c r="U1561" s="65">
        <f>VLOOKUP(D1561,资产包数据!B:N,13,0)</f>
        <v>73.66</v>
      </c>
      <c r="V1561" s="65"/>
    </row>
    <row r="1562" ht="15" spans="1:22">
      <c r="A1562" s="65" t="s">
        <v>2419</v>
      </c>
      <c r="B1562" s="65" t="s">
        <v>68</v>
      </c>
      <c r="C1562" s="65" t="s">
        <v>35</v>
      </c>
      <c r="D1562" s="65" t="s">
        <v>4422</v>
      </c>
      <c r="E1562" s="65" t="s">
        <v>4423</v>
      </c>
      <c r="F1562" s="65" t="s">
        <v>2422</v>
      </c>
      <c r="G1562" s="65" t="s">
        <v>2422</v>
      </c>
      <c r="H1562" s="65" t="s">
        <v>72</v>
      </c>
      <c r="I1562" s="65" t="s">
        <v>2422</v>
      </c>
      <c r="J1562" s="65" t="s">
        <v>4180</v>
      </c>
      <c r="K1562" s="71">
        <v>44795</v>
      </c>
      <c r="L1562" s="65" t="s">
        <v>2992</v>
      </c>
      <c r="M1562" s="65" t="s">
        <v>2993</v>
      </c>
      <c r="N1562" s="65">
        <v>117000</v>
      </c>
      <c r="O1562" s="65" t="s">
        <v>1939</v>
      </c>
      <c r="P1562" s="65">
        <f>VLOOKUP(D1562,资产包数据!B:G,5,0)</f>
        <v>60</v>
      </c>
      <c r="Q1562" s="65">
        <v>2590</v>
      </c>
      <c r="R1562" s="65"/>
      <c r="S1562" s="65">
        <v>2590</v>
      </c>
      <c r="T1562" s="65">
        <v>2590</v>
      </c>
      <c r="U1562" s="65">
        <f>VLOOKUP(D1562,资产包数据!B:N,13,0)</f>
        <v>73.66</v>
      </c>
      <c r="V1562" s="65" t="s">
        <v>4424</v>
      </c>
    </row>
    <row r="1563" ht="15" spans="1:22">
      <c r="A1563" s="65" t="s">
        <v>2419</v>
      </c>
      <c r="B1563" s="65" t="s">
        <v>68</v>
      </c>
      <c r="C1563" s="65" t="s">
        <v>35</v>
      </c>
      <c r="D1563" s="65" t="s">
        <v>4425</v>
      </c>
      <c r="E1563" s="65" t="s">
        <v>4426</v>
      </c>
      <c r="F1563" s="65" t="s">
        <v>2422</v>
      </c>
      <c r="G1563" s="65" t="s">
        <v>2422</v>
      </c>
      <c r="H1563" s="65" t="s">
        <v>72</v>
      </c>
      <c r="I1563" s="65" t="s">
        <v>2422</v>
      </c>
      <c r="J1563" s="65" t="s">
        <v>4427</v>
      </c>
      <c r="K1563" s="71">
        <v>44805</v>
      </c>
      <c r="L1563" s="65" t="s">
        <v>2992</v>
      </c>
      <c r="M1563" s="65" t="s">
        <v>2993</v>
      </c>
      <c r="N1563" s="65">
        <v>117000</v>
      </c>
      <c r="O1563" s="65" t="s">
        <v>1939</v>
      </c>
      <c r="P1563" s="65">
        <f>VLOOKUP(D1563,资产包数据!B:G,5,0)</f>
        <v>60</v>
      </c>
      <c r="Q1563" s="65">
        <v>2590</v>
      </c>
      <c r="R1563" s="65"/>
      <c r="S1563" s="65"/>
      <c r="T1563" s="65"/>
      <c r="U1563" s="65">
        <f>VLOOKUP(D1563,资产包数据!B:N,13,0)</f>
        <v>73.66</v>
      </c>
      <c r="V1563" s="65" t="s">
        <v>4428</v>
      </c>
    </row>
    <row r="1564" ht="15" spans="1:22">
      <c r="A1564" s="65" t="s">
        <v>2419</v>
      </c>
      <c r="B1564" s="65" t="s">
        <v>68</v>
      </c>
      <c r="C1564" s="65" t="s">
        <v>35</v>
      </c>
      <c r="D1564" s="65" t="s">
        <v>4429</v>
      </c>
      <c r="E1564" s="65" t="s">
        <v>4430</v>
      </c>
      <c r="F1564" s="65" t="s">
        <v>2422</v>
      </c>
      <c r="G1564" s="65" t="s">
        <v>2422</v>
      </c>
      <c r="H1564" s="65" t="s">
        <v>72</v>
      </c>
      <c r="I1564" s="65" t="s">
        <v>2422</v>
      </c>
      <c r="J1564" s="65" t="s">
        <v>4431</v>
      </c>
      <c r="K1564" s="71">
        <v>44809</v>
      </c>
      <c r="L1564" s="65" t="s">
        <v>2992</v>
      </c>
      <c r="M1564" s="65" t="s">
        <v>2993</v>
      </c>
      <c r="N1564" s="65">
        <v>117000</v>
      </c>
      <c r="O1564" s="65" t="s">
        <v>1939</v>
      </c>
      <c r="P1564" s="65">
        <f>VLOOKUP(D1564,资产包数据!B:G,5,0)</f>
        <v>60</v>
      </c>
      <c r="Q1564" s="65">
        <v>2590</v>
      </c>
      <c r="R1564" s="65"/>
      <c r="S1564" s="65"/>
      <c r="T1564" s="65"/>
      <c r="U1564" s="65">
        <f>VLOOKUP(D1564,资产包数据!B:N,13,0)</f>
        <v>73.66</v>
      </c>
      <c r="V1564" s="65" t="s">
        <v>4432</v>
      </c>
    </row>
    <row r="1565" ht="15" spans="1:22">
      <c r="A1565" s="65" t="s">
        <v>2419</v>
      </c>
      <c r="B1565" s="65" t="s">
        <v>68</v>
      </c>
      <c r="C1565" s="65" t="s">
        <v>35</v>
      </c>
      <c r="D1565" s="65" t="s">
        <v>4433</v>
      </c>
      <c r="E1565" s="65" t="s">
        <v>4434</v>
      </c>
      <c r="F1565" s="65" t="s">
        <v>2422</v>
      </c>
      <c r="G1565" s="65" t="s">
        <v>2422</v>
      </c>
      <c r="H1565" s="65" t="s">
        <v>72</v>
      </c>
      <c r="I1565" s="65" t="s">
        <v>2422</v>
      </c>
      <c r="J1565" s="65" t="s">
        <v>4180</v>
      </c>
      <c r="K1565" s="71">
        <v>44795</v>
      </c>
      <c r="L1565" s="65" t="s">
        <v>2992</v>
      </c>
      <c r="M1565" s="65" t="s">
        <v>2993</v>
      </c>
      <c r="N1565" s="65">
        <v>117000</v>
      </c>
      <c r="O1565" s="65" t="s">
        <v>1939</v>
      </c>
      <c r="P1565" s="65">
        <f>VLOOKUP(D1565,资产包数据!B:G,5,0)</f>
        <v>60</v>
      </c>
      <c r="Q1565" s="65">
        <v>2590</v>
      </c>
      <c r="R1565" s="65"/>
      <c r="S1565" s="65">
        <v>2590</v>
      </c>
      <c r="T1565" s="65">
        <v>2590</v>
      </c>
      <c r="U1565" s="65">
        <f>VLOOKUP(D1565,资产包数据!B:N,13,0)</f>
        <v>73.66</v>
      </c>
      <c r="V1565" s="65" t="s">
        <v>4435</v>
      </c>
    </row>
    <row r="1566" ht="15" spans="1:22">
      <c r="A1566" s="65" t="s">
        <v>2419</v>
      </c>
      <c r="B1566" s="65" t="s">
        <v>68</v>
      </c>
      <c r="C1566" s="65" t="s">
        <v>35</v>
      </c>
      <c r="D1566" s="65" t="s">
        <v>4436</v>
      </c>
      <c r="E1566" s="65" t="s">
        <v>4437</v>
      </c>
      <c r="F1566" s="65" t="s">
        <v>2422</v>
      </c>
      <c r="G1566" s="65" t="s">
        <v>2422</v>
      </c>
      <c r="H1566" s="65" t="s">
        <v>72</v>
      </c>
      <c r="I1566" s="65" t="s">
        <v>2422</v>
      </c>
      <c r="J1566" s="65" t="s">
        <v>4427</v>
      </c>
      <c r="K1566" s="71">
        <v>44805</v>
      </c>
      <c r="L1566" s="65" t="s">
        <v>2992</v>
      </c>
      <c r="M1566" s="65" t="s">
        <v>2993</v>
      </c>
      <c r="N1566" s="65">
        <v>117000</v>
      </c>
      <c r="O1566" s="65" t="s">
        <v>1939</v>
      </c>
      <c r="P1566" s="65">
        <f>VLOOKUP(D1566,资产包数据!B:G,5,0)</f>
        <v>60</v>
      </c>
      <c r="Q1566" s="65">
        <v>2590</v>
      </c>
      <c r="R1566" s="65"/>
      <c r="S1566" s="65"/>
      <c r="T1566" s="65"/>
      <c r="U1566" s="65">
        <f>VLOOKUP(D1566,资产包数据!B:N,13,0)</f>
        <v>73.66</v>
      </c>
      <c r="V1566" s="65" t="s">
        <v>85</v>
      </c>
    </row>
    <row r="1567" ht="15" spans="1:22">
      <c r="A1567" s="65" t="s">
        <v>2419</v>
      </c>
      <c r="B1567" s="65" t="s">
        <v>68</v>
      </c>
      <c r="C1567" s="65" t="s">
        <v>35</v>
      </c>
      <c r="D1567" s="65" t="s">
        <v>4438</v>
      </c>
      <c r="E1567" s="65" t="s">
        <v>4439</v>
      </c>
      <c r="F1567" s="65" t="s">
        <v>2422</v>
      </c>
      <c r="G1567" s="65" t="s">
        <v>2422</v>
      </c>
      <c r="H1567" s="65" t="s">
        <v>72</v>
      </c>
      <c r="I1567" s="65" t="s">
        <v>2422</v>
      </c>
      <c r="J1567" s="65" t="s">
        <v>4173</v>
      </c>
      <c r="K1567" s="71">
        <v>44806</v>
      </c>
      <c r="L1567" s="65" t="s">
        <v>2992</v>
      </c>
      <c r="M1567" s="65" t="s">
        <v>2993</v>
      </c>
      <c r="N1567" s="65">
        <v>117000</v>
      </c>
      <c r="O1567" s="65" t="s">
        <v>1939</v>
      </c>
      <c r="P1567" s="65">
        <f>VLOOKUP(D1567,资产包数据!B:G,5,0)</f>
        <v>60</v>
      </c>
      <c r="Q1567" s="65">
        <v>2590</v>
      </c>
      <c r="R1567" s="65"/>
      <c r="S1567" s="65"/>
      <c r="T1567" s="65"/>
      <c r="U1567" s="65">
        <f>VLOOKUP(D1567,资产包数据!B:N,13,0)</f>
        <v>73.66</v>
      </c>
      <c r="V1567" s="65" t="s">
        <v>4440</v>
      </c>
    </row>
    <row r="1568" ht="15" spans="1:22">
      <c r="A1568" s="65" t="s">
        <v>2419</v>
      </c>
      <c r="B1568" s="65" t="s">
        <v>68</v>
      </c>
      <c r="C1568" s="65" t="s">
        <v>35</v>
      </c>
      <c r="D1568" s="65" t="s">
        <v>4441</v>
      </c>
      <c r="E1568" s="65" t="s">
        <v>4442</v>
      </c>
      <c r="F1568" s="65" t="s">
        <v>2422</v>
      </c>
      <c r="G1568" s="65" t="s">
        <v>2422</v>
      </c>
      <c r="H1568" s="65" t="s">
        <v>72</v>
      </c>
      <c r="I1568" s="65" t="s">
        <v>2422</v>
      </c>
      <c r="J1568" s="65" t="s">
        <v>4173</v>
      </c>
      <c r="K1568" s="71">
        <v>44806</v>
      </c>
      <c r="L1568" s="65" t="s">
        <v>2992</v>
      </c>
      <c r="M1568" s="65" t="s">
        <v>2993</v>
      </c>
      <c r="N1568" s="65">
        <v>117000</v>
      </c>
      <c r="O1568" s="65" t="s">
        <v>1939</v>
      </c>
      <c r="P1568" s="65">
        <f>VLOOKUP(D1568,资产包数据!B:G,5,0)</f>
        <v>60</v>
      </c>
      <c r="Q1568" s="65">
        <v>2590</v>
      </c>
      <c r="R1568" s="65"/>
      <c r="S1568" s="65"/>
      <c r="T1568" s="65"/>
      <c r="U1568" s="65">
        <f>VLOOKUP(D1568,资产包数据!B:N,13,0)</f>
        <v>73.66</v>
      </c>
      <c r="V1568" s="65" t="s">
        <v>4443</v>
      </c>
    </row>
    <row r="1569" ht="15" spans="1:22">
      <c r="A1569" s="65" t="s">
        <v>2419</v>
      </c>
      <c r="B1569" s="65" t="s">
        <v>68</v>
      </c>
      <c r="C1569" s="65" t="s">
        <v>35</v>
      </c>
      <c r="D1569" s="65" t="s">
        <v>4444</v>
      </c>
      <c r="E1569" s="65" t="s">
        <v>4445</v>
      </c>
      <c r="F1569" s="65" t="s">
        <v>2422</v>
      </c>
      <c r="G1569" s="65" t="s">
        <v>2422</v>
      </c>
      <c r="H1569" s="65" t="s">
        <v>72</v>
      </c>
      <c r="I1569" s="65" t="s">
        <v>2422</v>
      </c>
      <c r="J1569" s="65" t="s">
        <v>4180</v>
      </c>
      <c r="K1569" s="71">
        <v>44795</v>
      </c>
      <c r="L1569" s="65" t="s">
        <v>2992</v>
      </c>
      <c r="M1569" s="65" t="s">
        <v>2993</v>
      </c>
      <c r="N1569" s="65">
        <v>117000</v>
      </c>
      <c r="O1569" s="65" t="s">
        <v>1939</v>
      </c>
      <c r="P1569" s="65">
        <f>VLOOKUP(D1569,资产包数据!B:G,5,0)</f>
        <v>60</v>
      </c>
      <c r="Q1569" s="65">
        <v>2590</v>
      </c>
      <c r="R1569" s="65"/>
      <c r="S1569" s="65">
        <v>2590</v>
      </c>
      <c r="T1569" s="65">
        <v>2590</v>
      </c>
      <c r="U1569" s="65">
        <f>VLOOKUP(D1569,资产包数据!B:N,13,0)</f>
        <v>73.66</v>
      </c>
      <c r="V1569" s="65" t="s">
        <v>4181</v>
      </c>
    </row>
    <row r="1570" ht="15" spans="1:22">
      <c r="A1570" s="65" t="s">
        <v>2419</v>
      </c>
      <c r="B1570" s="65" t="s">
        <v>68</v>
      </c>
      <c r="C1570" s="65" t="s">
        <v>35</v>
      </c>
      <c r="D1570" s="65" t="s">
        <v>4446</v>
      </c>
      <c r="E1570" s="65" t="s">
        <v>4447</v>
      </c>
      <c r="F1570" s="65" t="s">
        <v>2422</v>
      </c>
      <c r="G1570" s="65" t="s">
        <v>2422</v>
      </c>
      <c r="H1570" s="65" t="s">
        <v>72</v>
      </c>
      <c r="I1570" s="65" t="s">
        <v>2422</v>
      </c>
      <c r="J1570" s="65" t="s">
        <v>4431</v>
      </c>
      <c r="K1570" s="71">
        <v>44809</v>
      </c>
      <c r="L1570" s="65" t="s">
        <v>2992</v>
      </c>
      <c r="M1570" s="65" t="s">
        <v>2993</v>
      </c>
      <c r="N1570" s="65">
        <v>117000</v>
      </c>
      <c r="O1570" s="65" t="s">
        <v>1939</v>
      </c>
      <c r="P1570" s="65">
        <f>VLOOKUP(D1570,资产包数据!B:G,5,0)</f>
        <v>60</v>
      </c>
      <c r="Q1570" s="65">
        <v>2590</v>
      </c>
      <c r="R1570" s="65"/>
      <c r="S1570" s="65"/>
      <c r="T1570" s="65"/>
      <c r="U1570" s="65">
        <f>VLOOKUP(D1570,资产包数据!B:N,13,0)</f>
        <v>73.66</v>
      </c>
      <c r="V1570" s="65" t="s">
        <v>4448</v>
      </c>
    </row>
    <row r="1571" ht="15" spans="1:22">
      <c r="A1571" s="65" t="s">
        <v>1118</v>
      </c>
      <c r="B1571" s="65" t="s">
        <v>68</v>
      </c>
      <c r="C1571" s="65" t="s">
        <v>35</v>
      </c>
      <c r="D1571" s="65" t="s">
        <v>4449</v>
      </c>
      <c r="E1571" s="65" t="s">
        <v>4450</v>
      </c>
      <c r="F1571" s="65" t="s">
        <v>2041</v>
      </c>
      <c r="G1571" s="65" t="s">
        <v>2041</v>
      </c>
      <c r="H1571" s="65" t="s">
        <v>104</v>
      </c>
      <c r="I1571" s="65" t="s">
        <v>2041</v>
      </c>
      <c r="J1571" s="65" t="s">
        <v>3972</v>
      </c>
      <c r="K1571" s="71">
        <v>44727</v>
      </c>
      <c r="L1571" s="65" t="s">
        <v>3968</v>
      </c>
      <c r="M1571" s="65" t="s">
        <v>2993</v>
      </c>
      <c r="N1571" s="65">
        <v>117000</v>
      </c>
      <c r="O1571" s="65" t="s">
        <v>1939</v>
      </c>
      <c r="P1571" s="65">
        <f>VLOOKUP(D1571,资产包数据!B:G,5,0)</f>
        <v>60</v>
      </c>
      <c r="Q1571" s="65">
        <v>2590</v>
      </c>
      <c r="R1571" s="65"/>
      <c r="S1571" s="65">
        <v>7770</v>
      </c>
      <c r="T1571" s="65">
        <v>7770</v>
      </c>
      <c r="U1571" s="65">
        <f>VLOOKUP(D1571,资产包数据!B:N,13,0)</f>
        <v>73.66</v>
      </c>
      <c r="V1571" s="65" t="s">
        <v>4451</v>
      </c>
    </row>
    <row r="1572" ht="15" spans="1:22">
      <c r="A1572" s="65" t="s">
        <v>1118</v>
      </c>
      <c r="B1572" s="65" t="s">
        <v>68</v>
      </c>
      <c r="C1572" s="65" t="s">
        <v>35</v>
      </c>
      <c r="D1572" s="65" t="s">
        <v>4452</v>
      </c>
      <c r="E1572" s="65" t="s">
        <v>4453</v>
      </c>
      <c r="F1572" s="65" t="s">
        <v>2041</v>
      </c>
      <c r="G1572" s="65" t="s">
        <v>2041</v>
      </c>
      <c r="H1572" s="65" t="s">
        <v>104</v>
      </c>
      <c r="I1572" s="65" t="s">
        <v>2041</v>
      </c>
      <c r="J1572" s="65" t="s">
        <v>4454</v>
      </c>
      <c r="K1572" s="71">
        <v>44775</v>
      </c>
      <c r="L1572" s="65" t="s">
        <v>3968</v>
      </c>
      <c r="M1572" s="65" t="s">
        <v>2993</v>
      </c>
      <c r="N1572" s="65">
        <v>117000</v>
      </c>
      <c r="O1572" s="65" t="s">
        <v>1939</v>
      </c>
      <c r="P1572" s="65">
        <f>VLOOKUP(D1572,资产包数据!B:G,5,0)</f>
        <v>60</v>
      </c>
      <c r="Q1572" s="65">
        <v>2590</v>
      </c>
      <c r="R1572" s="65"/>
      <c r="S1572" s="65">
        <v>2590</v>
      </c>
      <c r="T1572" s="65">
        <v>2590</v>
      </c>
      <c r="U1572" s="65">
        <f>VLOOKUP(D1572,资产包数据!B:N,13,0)</f>
        <v>73.66</v>
      </c>
      <c r="V1572" s="65" t="s">
        <v>4455</v>
      </c>
    </row>
    <row r="1573" ht="15" spans="1:22">
      <c r="A1573" s="65" t="s">
        <v>1118</v>
      </c>
      <c r="B1573" s="65" t="s">
        <v>68</v>
      </c>
      <c r="C1573" s="65" t="s">
        <v>35</v>
      </c>
      <c r="D1573" s="65" t="s">
        <v>4456</v>
      </c>
      <c r="E1573" s="65" t="s">
        <v>4457</v>
      </c>
      <c r="F1573" s="65" t="s">
        <v>2041</v>
      </c>
      <c r="G1573" s="65" t="s">
        <v>2041</v>
      </c>
      <c r="H1573" s="65" t="s">
        <v>104</v>
      </c>
      <c r="I1573" s="65" t="s">
        <v>2041</v>
      </c>
      <c r="J1573" s="65" t="s">
        <v>3972</v>
      </c>
      <c r="K1573" s="71">
        <v>44727</v>
      </c>
      <c r="L1573" s="65" t="s">
        <v>3968</v>
      </c>
      <c r="M1573" s="65" t="s">
        <v>2993</v>
      </c>
      <c r="N1573" s="65">
        <v>117000</v>
      </c>
      <c r="O1573" s="65" t="s">
        <v>1939</v>
      </c>
      <c r="P1573" s="65">
        <f>VLOOKUP(D1573,资产包数据!B:G,5,0)</f>
        <v>60</v>
      </c>
      <c r="Q1573" s="65">
        <v>2590</v>
      </c>
      <c r="R1573" s="65"/>
      <c r="S1573" s="65">
        <v>7770</v>
      </c>
      <c r="T1573" s="65">
        <v>7770</v>
      </c>
      <c r="U1573" s="65">
        <f>VLOOKUP(D1573,资产包数据!B:N,13,0)</f>
        <v>73.66</v>
      </c>
      <c r="V1573" s="65" t="s">
        <v>4458</v>
      </c>
    </row>
    <row r="1574" ht="15" spans="1:22">
      <c r="A1574" s="65" t="s">
        <v>2419</v>
      </c>
      <c r="B1574" s="65" t="s">
        <v>110</v>
      </c>
      <c r="C1574" s="65" t="s">
        <v>35</v>
      </c>
      <c r="D1574" s="65" t="s">
        <v>4459</v>
      </c>
      <c r="E1574" s="65"/>
      <c r="F1574" s="65"/>
      <c r="G1574" s="65" t="s">
        <v>2422</v>
      </c>
      <c r="H1574" s="65"/>
      <c r="I1574" s="65"/>
      <c r="J1574" s="65"/>
      <c r="K1574" s="65"/>
      <c r="L1574" s="65" t="s">
        <v>2992</v>
      </c>
      <c r="M1574" s="65" t="s">
        <v>2993</v>
      </c>
      <c r="N1574" s="65">
        <v>117000</v>
      </c>
      <c r="O1574" s="65" t="s">
        <v>1939</v>
      </c>
      <c r="P1574" s="65">
        <f>VLOOKUP(D1574,资产包数据!B:G,5,0)</f>
        <v>60</v>
      </c>
      <c r="Q1574" s="65"/>
      <c r="R1574" s="65"/>
      <c r="S1574" s="65"/>
      <c r="T1574" s="65"/>
      <c r="U1574" s="65">
        <f>VLOOKUP(D1574,资产包数据!B:N,13,0)</f>
        <v>73.66</v>
      </c>
      <c r="V1574" s="65"/>
    </row>
    <row r="1575" ht="15" spans="1:22">
      <c r="A1575" s="65" t="s">
        <v>2419</v>
      </c>
      <c r="B1575" s="65" t="s">
        <v>110</v>
      </c>
      <c r="C1575" s="65" t="s">
        <v>35</v>
      </c>
      <c r="D1575" s="65" t="s">
        <v>4460</v>
      </c>
      <c r="E1575" s="65"/>
      <c r="F1575" s="65"/>
      <c r="G1575" s="65" t="s">
        <v>2422</v>
      </c>
      <c r="H1575" s="65"/>
      <c r="I1575" s="65"/>
      <c r="J1575" s="65"/>
      <c r="K1575" s="65"/>
      <c r="L1575" s="65" t="s">
        <v>2992</v>
      </c>
      <c r="M1575" s="65" t="s">
        <v>2993</v>
      </c>
      <c r="N1575" s="65">
        <v>117000</v>
      </c>
      <c r="O1575" s="65" t="s">
        <v>1939</v>
      </c>
      <c r="P1575" s="65">
        <f>VLOOKUP(D1575,资产包数据!B:G,5,0)</f>
        <v>60</v>
      </c>
      <c r="Q1575" s="65"/>
      <c r="R1575" s="65"/>
      <c r="S1575" s="65"/>
      <c r="T1575" s="65"/>
      <c r="U1575" s="65">
        <f>VLOOKUP(D1575,资产包数据!B:N,13,0)</f>
        <v>73.66</v>
      </c>
      <c r="V1575" s="65"/>
    </row>
    <row r="1576" ht="15" spans="1:22">
      <c r="A1576" s="65" t="s">
        <v>2419</v>
      </c>
      <c r="B1576" s="65" t="s">
        <v>110</v>
      </c>
      <c r="C1576" s="65" t="s">
        <v>35</v>
      </c>
      <c r="D1576" s="65" t="s">
        <v>4461</v>
      </c>
      <c r="E1576" s="65"/>
      <c r="F1576" s="65"/>
      <c r="G1576" s="65" t="s">
        <v>2422</v>
      </c>
      <c r="H1576" s="65"/>
      <c r="I1576" s="65"/>
      <c r="J1576" s="65"/>
      <c r="K1576" s="65"/>
      <c r="L1576" s="65" t="s">
        <v>2992</v>
      </c>
      <c r="M1576" s="65" t="s">
        <v>2993</v>
      </c>
      <c r="N1576" s="65">
        <v>117000</v>
      </c>
      <c r="O1576" s="65" t="s">
        <v>1939</v>
      </c>
      <c r="P1576" s="65">
        <f>VLOOKUP(D1576,资产包数据!B:G,5,0)</f>
        <v>60</v>
      </c>
      <c r="Q1576" s="65"/>
      <c r="R1576" s="65"/>
      <c r="S1576" s="65"/>
      <c r="T1576" s="65"/>
      <c r="U1576" s="65">
        <f>VLOOKUP(D1576,资产包数据!B:N,13,0)</f>
        <v>73.66</v>
      </c>
      <c r="V1576" s="65"/>
    </row>
    <row r="1577" ht="15" spans="1:22">
      <c r="A1577" s="65" t="s">
        <v>178</v>
      </c>
      <c r="B1577" s="65" t="s">
        <v>110</v>
      </c>
      <c r="C1577" s="65" t="s">
        <v>35</v>
      </c>
      <c r="D1577" s="65" t="s">
        <v>4462</v>
      </c>
      <c r="E1577" s="65"/>
      <c r="F1577" s="65"/>
      <c r="G1577" s="65" t="s">
        <v>1935</v>
      </c>
      <c r="H1577" s="65"/>
      <c r="I1577" s="65"/>
      <c r="J1577" s="65"/>
      <c r="K1577" s="65"/>
      <c r="L1577" s="65" t="s">
        <v>3995</v>
      </c>
      <c r="M1577" s="65" t="s">
        <v>2238</v>
      </c>
      <c r="N1577" s="65">
        <v>117000</v>
      </c>
      <c r="O1577" s="65" t="s">
        <v>1939</v>
      </c>
      <c r="P1577" s="65">
        <f>VLOOKUP(D1577,资产包数据!B:G,5,0)</f>
        <v>60</v>
      </c>
      <c r="Q1577" s="65"/>
      <c r="R1577" s="65"/>
      <c r="S1577" s="65"/>
      <c r="T1577" s="65"/>
      <c r="U1577" s="65">
        <f>VLOOKUP(D1577,资产包数据!B:N,13,0)</f>
        <v>101.19</v>
      </c>
      <c r="V1577" s="65"/>
    </row>
    <row r="1578" ht="15" spans="1:22">
      <c r="A1578" s="65" t="s">
        <v>2419</v>
      </c>
      <c r="B1578" s="65" t="s">
        <v>68</v>
      </c>
      <c r="C1578" s="65" t="s">
        <v>35</v>
      </c>
      <c r="D1578" s="65" t="s">
        <v>4463</v>
      </c>
      <c r="E1578" s="65" t="s">
        <v>4464</v>
      </c>
      <c r="F1578" s="65" t="s">
        <v>2422</v>
      </c>
      <c r="G1578" s="65" t="s">
        <v>2422</v>
      </c>
      <c r="H1578" s="65" t="s">
        <v>72</v>
      </c>
      <c r="I1578" s="65" t="s">
        <v>2422</v>
      </c>
      <c r="J1578" s="65" t="s">
        <v>4021</v>
      </c>
      <c r="K1578" s="71">
        <v>44830</v>
      </c>
      <c r="L1578" s="65" t="s">
        <v>4016</v>
      </c>
      <c r="M1578" s="65" t="s">
        <v>2238</v>
      </c>
      <c r="N1578" s="65">
        <v>117000</v>
      </c>
      <c r="O1578" s="65" t="s">
        <v>1939</v>
      </c>
      <c r="P1578" s="65">
        <f>VLOOKUP(D1578,资产包数据!B:G,5,0)</f>
        <v>60</v>
      </c>
      <c r="Q1578" s="65">
        <v>2590</v>
      </c>
      <c r="R1578" s="65"/>
      <c r="S1578" s="65"/>
      <c r="T1578" s="65"/>
      <c r="U1578" s="65">
        <f>VLOOKUP(D1578,资产包数据!B:N,13,0)</f>
        <v>101.19</v>
      </c>
      <c r="V1578" s="65" t="s">
        <v>4465</v>
      </c>
    </row>
    <row r="1579" ht="15" spans="1:22">
      <c r="A1579" s="65" t="s">
        <v>2419</v>
      </c>
      <c r="B1579" s="65" t="s">
        <v>110</v>
      </c>
      <c r="C1579" s="65" t="s">
        <v>35</v>
      </c>
      <c r="D1579" s="65" t="s">
        <v>4466</v>
      </c>
      <c r="E1579" s="65"/>
      <c r="F1579" s="65"/>
      <c r="G1579" s="65" t="s">
        <v>2422</v>
      </c>
      <c r="H1579" s="65"/>
      <c r="I1579" s="65"/>
      <c r="J1579" s="65"/>
      <c r="K1579" s="65"/>
      <c r="L1579" s="65" t="s">
        <v>4016</v>
      </c>
      <c r="M1579" s="65" t="s">
        <v>2238</v>
      </c>
      <c r="N1579" s="65">
        <v>117000</v>
      </c>
      <c r="O1579" s="65" t="s">
        <v>1939</v>
      </c>
      <c r="P1579" s="65">
        <f>VLOOKUP(D1579,资产包数据!B:G,5,0)</f>
        <v>60</v>
      </c>
      <c r="Q1579" s="65"/>
      <c r="R1579" s="65"/>
      <c r="S1579" s="65"/>
      <c r="T1579" s="65"/>
      <c r="U1579" s="65">
        <f>VLOOKUP(D1579,资产包数据!B:N,13,0)</f>
        <v>101.38</v>
      </c>
      <c r="V1579" s="65"/>
    </row>
    <row r="1580" ht="15" spans="1:22">
      <c r="A1580" s="65" t="s">
        <v>2419</v>
      </c>
      <c r="B1580" s="65" t="s">
        <v>110</v>
      </c>
      <c r="C1580" s="65" t="s">
        <v>35</v>
      </c>
      <c r="D1580" s="65" t="s">
        <v>4467</v>
      </c>
      <c r="E1580" s="65"/>
      <c r="F1580" s="65"/>
      <c r="G1580" s="65" t="s">
        <v>2422</v>
      </c>
      <c r="H1580" s="65"/>
      <c r="I1580" s="65"/>
      <c r="J1580" s="65"/>
      <c r="K1580" s="65"/>
      <c r="L1580" s="65" t="s">
        <v>4016</v>
      </c>
      <c r="M1580" s="65" t="s">
        <v>2238</v>
      </c>
      <c r="N1580" s="65">
        <v>117000</v>
      </c>
      <c r="O1580" s="65" t="s">
        <v>1939</v>
      </c>
      <c r="P1580" s="65">
        <f>VLOOKUP(D1580,资产包数据!B:G,5,0)</f>
        <v>60</v>
      </c>
      <c r="Q1580" s="65"/>
      <c r="R1580" s="65"/>
      <c r="S1580" s="65"/>
      <c r="T1580" s="65"/>
      <c r="U1580" s="65">
        <f>VLOOKUP(D1580,资产包数据!B:N,13,0)</f>
        <v>101.19</v>
      </c>
      <c r="V1580" s="65"/>
    </row>
    <row r="1581" ht="15" spans="1:22">
      <c r="A1581" s="65" t="s">
        <v>2419</v>
      </c>
      <c r="B1581" s="65" t="s">
        <v>68</v>
      </c>
      <c r="C1581" s="65" t="s">
        <v>35</v>
      </c>
      <c r="D1581" s="65" t="s">
        <v>4468</v>
      </c>
      <c r="E1581" s="65" t="s">
        <v>4469</v>
      </c>
      <c r="F1581" s="65" t="s">
        <v>2422</v>
      </c>
      <c r="G1581" s="65" t="s">
        <v>2422</v>
      </c>
      <c r="H1581" s="65" t="s">
        <v>72</v>
      </c>
      <c r="I1581" s="65" t="s">
        <v>2422</v>
      </c>
      <c r="J1581" s="65" t="s">
        <v>4470</v>
      </c>
      <c r="K1581" s="71">
        <v>44824</v>
      </c>
      <c r="L1581" s="65" t="s">
        <v>2992</v>
      </c>
      <c r="M1581" s="65" t="s">
        <v>2993</v>
      </c>
      <c r="N1581" s="65">
        <v>117000</v>
      </c>
      <c r="O1581" s="65" t="s">
        <v>1939</v>
      </c>
      <c r="P1581" s="65">
        <f>VLOOKUP(D1581,资产包数据!B:G,5,0)</f>
        <v>60</v>
      </c>
      <c r="Q1581" s="65">
        <v>2590</v>
      </c>
      <c r="R1581" s="65"/>
      <c r="S1581" s="65"/>
      <c r="T1581" s="65"/>
      <c r="U1581" s="65">
        <f>VLOOKUP(D1581,资产包数据!B:N,13,0)</f>
        <v>73.66</v>
      </c>
      <c r="V1581" s="65" t="s">
        <v>4471</v>
      </c>
    </row>
    <row r="1582" ht="15" spans="1:22">
      <c r="A1582" s="65" t="s">
        <v>2419</v>
      </c>
      <c r="B1582" s="65" t="s">
        <v>110</v>
      </c>
      <c r="C1582" s="65" t="s">
        <v>35</v>
      </c>
      <c r="D1582" s="65" t="s">
        <v>4472</v>
      </c>
      <c r="E1582" s="65"/>
      <c r="F1582" s="65"/>
      <c r="G1582" s="65" t="s">
        <v>2422</v>
      </c>
      <c r="H1582" s="65"/>
      <c r="I1582" s="65"/>
      <c r="J1582" s="65"/>
      <c r="K1582" s="65"/>
      <c r="L1582" s="65" t="s">
        <v>2992</v>
      </c>
      <c r="M1582" s="65" t="s">
        <v>2993</v>
      </c>
      <c r="N1582" s="65">
        <v>117000</v>
      </c>
      <c r="O1582" s="65" t="s">
        <v>1939</v>
      </c>
      <c r="P1582" s="65">
        <f>VLOOKUP(D1582,资产包数据!B:G,5,0)</f>
        <v>60</v>
      </c>
      <c r="Q1582" s="65"/>
      <c r="R1582" s="65"/>
      <c r="S1582" s="65"/>
      <c r="T1582" s="65"/>
      <c r="U1582" s="65">
        <f>VLOOKUP(D1582,资产包数据!B:N,13,0)</f>
        <v>73.66</v>
      </c>
      <c r="V1582" s="65"/>
    </row>
    <row r="1583" ht="15" spans="1:22">
      <c r="A1583" s="65" t="s">
        <v>2419</v>
      </c>
      <c r="B1583" s="65" t="s">
        <v>68</v>
      </c>
      <c r="C1583" s="65" t="s">
        <v>35</v>
      </c>
      <c r="D1583" s="65" t="s">
        <v>4473</v>
      </c>
      <c r="E1583" s="65" t="s">
        <v>4474</v>
      </c>
      <c r="F1583" s="65" t="s">
        <v>2422</v>
      </c>
      <c r="G1583" s="65" t="s">
        <v>2422</v>
      </c>
      <c r="H1583" s="65" t="s">
        <v>72</v>
      </c>
      <c r="I1583" s="65" t="s">
        <v>2422</v>
      </c>
      <c r="J1583" s="65" t="s">
        <v>4029</v>
      </c>
      <c r="K1583" s="71">
        <v>44816</v>
      </c>
      <c r="L1583" s="65" t="s">
        <v>2992</v>
      </c>
      <c r="M1583" s="65" t="s">
        <v>2993</v>
      </c>
      <c r="N1583" s="65">
        <v>117000</v>
      </c>
      <c r="O1583" s="65" t="s">
        <v>1939</v>
      </c>
      <c r="P1583" s="65">
        <f>VLOOKUP(D1583,资产包数据!B:G,5,0)</f>
        <v>60</v>
      </c>
      <c r="Q1583" s="65">
        <v>2590</v>
      </c>
      <c r="R1583" s="65"/>
      <c r="S1583" s="65"/>
      <c r="T1583" s="65"/>
      <c r="U1583" s="65">
        <f>VLOOKUP(D1583,资产包数据!B:N,13,0)</f>
        <v>73.66</v>
      </c>
      <c r="V1583" s="65" t="s">
        <v>4475</v>
      </c>
    </row>
    <row r="1584" ht="15" spans="1:22">
      <c r="A1584" s="65" t="s">
        <v>2419</v>
      </c>
      <c r="B1584" s="65" t="s">
        <v>110</v>
      </c>
      <c r="C1584" s="65" t="s">
        <v>35</v>
      </c>
      <c r="D1584" s="65" t="s">
        <v>4476</v>
      </c>
      <c r="E1584" s="65"/>
      <c r="F1584" s="65"/>
      <c r="G1584" s="65" t="s">
        <v>2422</v>
      </c>
      <c r="H1584" s="65"/>
      <c r="I1584" s="65"/>
      <c r="J1584" s="65"/>
      <c r="K1584" s="65"/>
      <c r="L1584" s="65" t="s">
        <v>2992</v>
      </c>
      <c r="M1584" s="65" t="s">
        <v>2993</v>
      </c>
      <c r="N1584" s="65">
        <v>117000</v>
      </c>
      <c r="O1584" s="65" t="s">
        <v>1939</v>
      </c>
      <c r="P1584" s="65">
        <f>VLOOKUP(D1584,资产包数据!B:G,5,0)</f>
        <v>60</v>
      </c>
      <c r="Q1584" s="65"/>
      <c r="R1584" s="65"/>
      <c r="S1584" s="65"/>
      <c r="T1584" s="65"/>
      <c r="U1584" s="65">
        <f>VLOOKUP(D1584,资产包数据!B:N,13,0)</f>
        <v>73.66</v>
      </c>
      <c r="V1584" s="65"/>
    </row>
    <row r="1585" ht="15" spans="1:22">
      <c r="A1585" s="65" t="s">
        <v>2419</v>
      </c>
      <c r="B1585" s="65" t="s">
        <v>110</v>
      </c>
      <c r="C1585" s="65" t="s">
        <v>35</v>
      </c>
      <c r="D1585" s="65" t="s">
        <v>4477</v>
      </c>
      <c r="E1585" s="65"/>
      <c r="F1585" s="65"/>
      <c r="G1585" s="65" t="s">
        <v>2422</v>
      </c>
      <c r="H1585" s="65"/>
      <c r="I1585" s="65"/>
      <c r="J1585" s="65"/>
      <c r="K1585" s="65"/>
      <c r="L1585" s="65" t="s">
        <v>2992</v>
      </c>
      <c r="M1585" s="65" t="s">
        <v>2993</v>
      </c>
      <c r="N1585" s="65">
        <v>117000</v>
      </c>
      <c r="O1585" s="65" t="s">
        <v>1939</v>
      </c>
      <c r="P1585" s="65">
        <f>VLOOKUP(D1585,资产包数据!B:G,5,0)</f>
        <v>60</v>
      </c>
      <c r="Q1585" s="65"/>
      <c r="R1585" s="65"/>
      <c r="S1585" s="65"/>
      <c r="T1585" s="65"/>
      <c r="U1585" s="65">
        <f>VLOOKUP(D1585,资产包数据!B:N,13,0)</f>
        <v>73.66</v>
      </c>
      <c r="V1585" s="65"/>
    </row>
    <row r="1586" ht="15" spans="1:22">
      <c r="A1586" s="65" t="s">
        <v>2419</v>
      </c>
      <c r="B1586" s="65" t="s">
        <v>68</v>
      </c>
      <c r="C1586" s="65" t="s">
        <v>35</v>
      </c>
      <c r="D1586" s="65" t="s">
        <v>4478</v>
      </c>
      <c r="E1586" s="65" t="s">
        <v>4479</v>
      </c>
      <c r="F1586" s="65" t="s">
        <v>2422</v>
      </c>
      <c r="G1586" s="65" t="s">
        <v>2422</v>
      </c>
      <c r="H1586" s="65" t="s">
        <v>72</v>
      </c>
      <c r="I1586" s="65" t="s">
        <v>2422</v>
      </c>
      <c r="J1586" s="65" t="s">
        <v>4427</v>
      </c>
      <c r="K1586" s="71">
        <v>44805</v>
      </c>
      <c r="L1586" s="65" t="s">
        <v>2992</v>
      </c>
      <c r="M1586" s="65" t="s">
        <v>2993</v>
      </c>
      <c r="N1586" s="65">
        <v>117000</v>
      </c>
      <c r="O1586" s="65" t="s">
        <v>1939</v>
      </c>
      <c r="P1586" s="65">
        <f>VLOOKUP(D1586,资产包数据!B:G,5,0)</f>
        <v>60</v>
      </c>
      <c r="Q1586" s="65">
        <v>2590</v>
      </c>
      <c r="R1586" s="65"/>
      <c r="S1586" s="65"/>
      <c r="T1586" s="65"/>
      <c r="U1586" s="65">
        <f>VLOOKUP(D1586,资产包数据!B:N,13,0)</f>
        <v>73.66</v>
      </c>
      <c r="V1586" s="65" t="s">
        <v>4480</v>
      </c>
    </row>
    <row r="1587" ht="15" spans="1:22">
      <c r="A1587" s="65" t="s">
        <v>2419</v>
      </c>
      <c r="B1587" s="65" t="s">
        <v>68</v>
      </c>
      <c r="C1587" s="65" t="s">
        <v>35</v>
      </c>
      <c r="D1587" s="65" t="s">
        <v>4481</v>
      </c>
      <c r="E1587" s="65" t="s">
        <v>4482</v>
      </c>
      <c r="F1587" s="65" t="s">
        <v>2422</v>
      </c>
      <c r="G1587" s="65" t="s">
        <v>2422</v>
      </c>
      <c r="H1587" s="65" t="s">
        <v>72</v>
      </c>
      <c r="I1587" s="65" t="s">
        <v>2422</v>
      </c>
      <c r="J1587" s="65" t="s">
        <v>4431</v>
      </c>
      <c r="K1587" s="71">
        <v>44809</v>
      </c>
      <c r="L1587" s="65" t="s">
        <v>2992</v>
      </c>
      <c r="M1587" s="65" t="s">
        <v>2993</v>
      </c>
      <c r="N1587" s="65">
        <v>117000</v>
      </c>
      <c r="O1587" s="65" t="s">
        <v>1939</v>
      </c>
      <c r="P1587" s="65">
        <f>VLOOKUP(D1587,资产包数据!B:G,5,0)</f>
        <v>60</v>
      </c>
      <c r="Q1587" s="65">
        <v>2590</v>
      </c>
      <c r="R1587" s="65"/>
      <c r="S1587" s="65"/>
      <c r="T1587" s="65"/>
      <c r="U1587" s="65">
        <f>VLOOKUP(D1587,资产包数据!B:N,13,0)</f>
        <v>73.66</v>
      </c>
      <c r="V1587" s="65" t="s">
        <v>4483</v>
      </c>
    </row>
    <row r="1588" ht="15" spans="1:22">
      <c r="A1588" s="65" t="s">
        <v>2419</v>
      </c>
      <c r="B1588" s="65" t="s">
        <v>110</v>
      </c>
      <c r="C1588" s="65" t="s">
        <v>35</v>
      </c>
      <c r="D1588" s="65" t="s">
        <v>4484</v>
      </c>
      <c r="E1588" s="65"/>
      <c r="F1588" s="65"/>
      <c r="G1588" s="65" t="s">
        <v>2422</v>
      </c>
      <c r="H1588" s="65"/>
      <c r="I1588" s="65"/>
      <c r="J1588" s="65"/>
      <c r="K1588" s="65"/>
      <c r="L1588" s="65" t="s">
        <v>2992</v>
      </c>
      <c r="M1588" s="65" t="s">
        <v>2993</v>
      </c>
      <c r="N1588" s="65">
        <v>117000</v>
      </c>
      <c r="O1588" s="65" t="s">
        <v>1939</v>
      </c>
      <c r="P1588" s="65">
        <f>VLOOKUP(D1588,资产包数据!B:G,5,0)</f>
        <v>60</v>
      </c>
      <c r="Q1588" s="65"/>
      <c r="R1588" s="65"/>
      <c r="S1588" s="65"/>
      <c r="T1588" s="65"/>
      <c r="U1588" s="65">
        <f>VLOOKUP(D1588,资产包数据!B:N,13,0)</f>
        <v>73.66</v>
      </c>
      <c r="V1588" s="65"/>
    </row>
    <row r="1589" ht="15" spans="1:22">
      <c r="A1589" s="65" t="s">
        <v>2419</v>
      </c>
      <c r="B1589" s="65" t="s">
        <v>110</v>
      </c>
      <c r="C1589" s="65" t="s">
        <v>35</v>
      </c>
      <c r="D1589" s="65" t="s">
        <v>4485</v>
      </c>
      <c r="E1589" s="65"/>
      <c r="F1589" s="65"/>
      <c r="G1589" s="65" t="s">
        <v>2422</v>
      </c>
      <c r="H1589" s="65"/>
      <c r="I1589" s="65"/>
      <c r="J1589" s="65"/>
      <c r="K1589" s="65"/>
      <c r="L1589" s="65" t="s">
        <v>2992</v>
      </c>
      <c r="M1589" s="65" t="s">
        <v>2993</v>
      </c>
      <c r="N1589" s="65">
        <v>117000</v>
      </c>
      <c r="O1589" s="65" t="s">
        <v>1939</v>
      </c>
      <c r="P1589" s="65">
        <f>VLOOKUP(D1589,资产包数据!B:G,5,0)</f>
        <v>60</v>
      </c>
      <c r="Q1589" s="65"/>
      <c r="R1589" s="65"/>
      <c r="S1589" s="65"/>
      <c r="T1589" s="65"/>
      <c r="U1589" s="65">
        <f>VLOOKUP(D1589,资产包数据!B:N,13,0)</f>
        <v>73.66</v>
      </c>
      <c r="V1589" s="65"/>
    </row>
    <row r="1590" ht="15" spans="1:22">
      <c r="A1590" s="65" t="s">
        <v>2419</v>
      </c>
      <c r="B1590" s="65" t="s">
        <v>68</v>
      </c>
      <c r="C1590" s="65" t="s">
        <v>35</v>
      </c>
      <c r="D1590" s="65" t="s">
        <v>4486</v>
      </c>
      <c r="E1590" s="65" t="s">
        <v>4487</v>
      </c>
      <c r="F1590" s="65" t="s">
        <v>2422</v>
      </c>
      <c r="G1590" s="65" t="s">
        <v>2422</v>
      </c>
      <c r="H1590" s="65" t="s">
        <v>72</v>
      </c>
      <c r="I1590" s="65" t="s">
        <v>2422</v>
      </c>
      <c r="J1590" s="65" t="s">
        <v>4001</v>
      </c>
      <c r="K1590" s="71">
        <v>44798</v>
      </c>
      <c r="L1590" s="65" t="s">
        <v>2992</v>
      </c>
      <c r="M1590" s="65" t="s">
        <v>2993</v>
      </c>
      <c r="N1590" s="65">
        <v>117000</v>
      </c>
      <c r="O1590" s="65" t="s">
        <v>1939</v>
      </c>
      <c r="P1590" s="65">
        <f>VLOOKUP(D1590,资产包数据!B:G,5,0)</f>
        <v>60</v>
      </c>
      <c r="Q1590" s="65">
        <v>2590</v>
      </c>
      <c r="R1590" s="65"/>
      <c r="S1590" s="65">
        <v>2590</v>
      </c>
      <c r="T1590" s="65">
        <v>2590</v>
      </c>
      <c r="U1590" s="65">
        <f>VLOOKUP(D1590,资产包数据!B:N,13,0)</f>
        <v>73.66</v>
      </c>
      <c r="V1590" s="65" t="s">
        <v>4488</v>
      </c>
    </row>
    <row r="1591" ht="15" spans="1:22">
      <c r="A1591" s="65" t="s">
        <v>2419</v>
      </c>
      <c r="B1591" s="65" t="s">
        <v>68</v>
      </c>
      <c r="C1591" s="65" t="s">
        <v>35</v>
      </c>
      <c r="D1591" s="65" t="s">
        <v>4489</v>
      </c>
      <c r="E1591" s="65" t="s">
        <v>4490</v>
      </c>
      <c r="F1591" s="65" t="s">
        <v>2422</v>
      </c>
      <c r="G1591" s="65" t="s">
        <v>2422</v>
      </c>
      <c r="H1591" s="65" t="s">
        <v>72</v>
      </c>
      <c r="I1591" s="65" t="s">
        <v>2422</v>
      </c>
      <c r="J1591" s="65" t="s">
        <v>4427</v>
      </c>
      <c r="K1591" s="71">
        <v>44805</v>
      </c>
      <c r="L1591" s="65" t="s">
        <v>2992</v>
      </c>
      <c r="M1591" s="65" t="s">
        <v>2993</v>
      </c>
      <c r="N1591" s="65">
        <v>117000</v>
      </c>
      <c r="O1591" s="65" t="s">
        <v>1939</v>
      </c>
      <c r="P1591" s="65">
        <f>VLOOKUP(D1591,资产包数据!B:G,5,0)</f>
        <v>60</v>
      </c>
      <c r="Q1591" s="65">
        <v>2590</v>
      </c>
      <c r="R1591" s="65"/>
      <c r="S1591" s="65"/>
      <c r="T1591" s="65"/>
      <c r="U1591" s="65">
        <f>VLOOKUP(D1591,资产包数据!B:N,13,0)</f>
        <v>73.66</v>
      </c>
      <c r="V1591" s="65" t="s">
        <v>4491</v>
      </c>
    </row>
    <row r="1592" ht="15" spans="1:22">
      <c r="A1592" s="65" t="s">
        <v>2419</v>
      </c>
      <c r="B1592" s="65" t="s">
        <v>110</v>
      </c>
      <c r="C1592" s="65" t="s">
        <v>35</v>
      </c>
      <c r="D1592" s="65" t="s">
        <v>4492</v>
      </c>
      <c r="E1592" s="65"/>
      <c r="F1592" s="65"/>
      <c r="G1592" s="65" t="s">
        <v>2422</v>
      </c>
      <c r="H1592" s="65"/>
      <c r="I1592" s="65"/>
      <c r="J1592" s="65"/>
      <c r="K1592" s="65"/>
      <c r="L1592" s="65" t="s">
        <v>2992</v>
      </c>
      <c r="M1592" s="65" t="s">
        <v>2993</v>
      </c>
      <c r="N1592" s="65">
        <v>117000</v>
      </c>
      <c r="O1592" s="65" t="s">
        <v>1939</v>
      </c>
      <c r="P1592" s="65">
        <f>VLOOKUP(D1592,资产包数据!B:G,5,0)</f>
        <v>60</v>
      </c>
      <c r="Q1592" s="65"/>
      <c r="R1592" s="65"/>
      <c r="S1592" s="65"/>
      <c r="T1592" s="65"/>
      <c r="U1592" s="65">
        <f>VLOOKUP(D1592,资产包数据!B:N,13,0)</f>
        <v>73.66</v>
      </c>
      <c r="V1592" s="65"/>
    </row>
    <row r="1593" ht="15" spans="1:22">
      <c r="A1593" s="65" t="s">
        <v>2419</v>
      </c>
      <c r="B1593" s="65" t="s">
        <v>110</v>
      </c>
      <c r="C1593" s="65" t="s">
        <v>35</v>
      </c>
      <c r="D1593" s="65" t="s">
        <v>4493</v>
      </c>
      <c r="E1593" s="65"/>
      <c r="F1593" s="65"/>
      <c r="G1593" s="65" t="s">
        <v>2422</v>
      </c>
      <c r="H1593" s="65"/>
      <c r="I1593" s="65"/>
      <c r="J1593" s="65"/>
      <c r="K1593" s="65"/>
      <c r="L1593" s="65" t="s">
        <v>2992</v>
      </c>
      <c r="M1593" s="65" t="s">
        <v>2993</v>
      </c>
      <c r="N1593" s="65">
        <v>117000</v>
      </c>
      <c r="O1593" s="65" t="s">
        <v>1939</v>
      </c>
      <c r="P1593" s="65">
        <f>VLOOKUP(D1593,资产包数据!B:G,5,0)</f>
        <v>60</v>
      </c>
      <c r="Q1593" s="65"/>
      <c r="R1593" s="65"/>
      <c r="S1593" s="65"/>
      <c r="T1593" s="65"/>
      <c r="U1593" s="65">
        <f>VLOOKUP(D1593,资产包数据!B:N,13,0)</f>
        <v>73.66</v>
      </c>
      <c r="V1593" s="65"/>
    </row>
    <row r="1594" ht="15" spans="1:22">
      <c r="A1594" s="65" t="s">
        <v>178</v>
      </c>
      <c r="B1594" s="65" t="s">
        <v>110</v>
      </c>
      <c r="C1594" s="65" t="s">
        <v>35</v>
      </c>
      <c r="D1594" s="65" t="s">
        <v>4494</v>
      </c>
      <c r="E1594" s="65"/>
      <c r="F1594" s="65"/>
      <c r="G1594" s="65" t="s">
        <v>1935</v>
      </c>
      <c r="H1594" s="65"/>
      <c r="I1594" s="65"/>
      <c r="J1594" s="65"/>
      <c r="K1594" s="65"/>
      <c r="L1594" s="65" t="s">
        <v>3995</v>
      </c>
      <c r="M1594" s="65" t="s">
        <v>2238</v>
      </c>
      <c r="N1594" s="65">
        <v>117000</v>
      </c>
      <c r="O1594" s="65" t="s">
        <v>1939</v>
      </c>
      <c r="P1594" s="65">
        <f>VLOOKUP(D1594,资产包数据!B:G,5,0)</f>
        <v>60</v>
      </c>
      <c r="Q1594" s="65"/>
      <c r="R1594" s="65"/>
      <c r="S1594" s="65"/>
      <c r="T1594" s="65"/>
      <c r="U1594" s="65">
        <f>VLOOKUP(D1594,资产包数据!B:N,13,0)</f>
        <v>101.19</v>
      </c>
      <c r="V1594" s="65"/>
    </row>
    <row r="1595" ht="15" spans="1:22">
      <c r="A1595" s="65" t="s">
        <v>178</v>
      </c>
      <c r="B1595" s="65" t="s">
        <v>110</v>
      </c>
      <c r="C1595" s="65" t="s">
        <v>35</v>
      </c>
      <c r="D1595" s="65" t="s">
        <v>4495</v>
      </c>
      <c r="E1595" s="65"/>
      <c r="F1595" s="65"/>
      <c r="G1595" s="65" t="s">
        <v>1935</v>
      </c>
      <c r="H1595" s="65"/>
      <c r="I1595" s="65"/>
      <c r="J1595" s="65"/>
      <c r="K1595" s="65"/>
      <c r="L1595" s="65" t="s">
        <v>3995</v>
      </c>
      <c r="M1595" s="65" t="s">
        <v>2238</v>
      </c>
      <c r="N1595" s="65">
        <v>117000</v>
      </c>
      <c r="O1595" s="65" t="s">
        <v>1939</v>
      </c>
      <c r="P1595" s="65">
        <f>VLOOKUP(D1595,资产包数据!B:G,5,0)</f>
        <v>60</v>
      </c>
      <c r="Q1595" s="65"/>
      <c r="R1595" s="65"/>
      <c r="S1595" s="65"/>
      <c r="T1595" s="65"/>
      <c r="U1595" s="65">
        <f>VLOOKUP(D1595,资产包数据!B:N,13,0)</f>
        <v>101.19</v>
      </c>
      <c r="V1595" s="65"/>
    </row>
    <row r="1596" ht="15" spans="1:22">
      <c r="A1596" s="65" t="s">
        <v>178</v>
      </c>
      <c r="B1596" s="65" t="s">
        <v>110</v>
      </c>
      <c r="C1596" s="65" t="s">
        <v>35</v>
      </c>
      <c r="D1596" s="65" t="s">
        <v>4496</v>
      </c>
      <c r="E1596" s="65"/>
      <c r="F1596" s="65"/>
      <c r="G1596" s="65" t="s">
        <v>1935</v>
      </c>
      <c r="H1596" s="65"/>
      <c r="I1596" s="65"/>
      <c r="J1596" s="65"/>
      <c r="K1596" s="65"/>
      <c r="L1596" s="65" t="s">
        <v>3995</v>
      </c>
      <c r="M1596" s="65" t="s">
        <v>2238</v>
      </c>
      <c r="N1596" s="65">
        <v>117000</v>
      </c>
      <c r="O1596" s="65" t="s">
        <v>1939</v>
      </c>
      <c r="P1596" s="65">
        <f>VLOOKUP(D1596,资产包数据!B:G,5,0)</f>
        <v>60</v>
      </c>
      <c r="Q1596" s="65"/>
      <c r="R1596" s="65"/>
      <c r="S1596" s="65"/>
      <c r="T1596" s="65"/>
      <c r="U1596" s="65">
        <f>VLOOKUP(D1596,资产包数据!B:N,13,0)</f>
        <v>101.19</v>
      </c>
      <c r="V1596" s="65"/>
    </row>
    <row r="1597" ht="15" spans="1:22">
      <c r="A1597" s="65" t="s">
        <v>178</v>
      </c>
      <c r="B1597" s="65" t="s">
        <v>110</v>
      </c>
      <c r="C1597" s="65" t="s">
        <v>35</v>
      </c>
      <c r="D1597" s="65" t="s">
        <v>4497</v>
      </c>
      <c r="E1597" s="65"/>
      <c r="F1597" s="65"/>
      <c r="G1597" s="65" t="s">
        <v>1935</v>
      </c>
      <c r="H1597" s="65"/>
      <c r="I1597" s="65"/>
      <c r="J1597" s="65"/>
      <c r="K1597" s="65"/>
      <c r="L1597" s="65" t="s">
        <v>3995</v>
      </c>
      <c r="M1597" s="65" t="s">
        <v>2238</v>
      </c>
      <c r="N1597" s="65">
        <v>117000</v>
      </c>
      <c r="O1597" s="65" t="s">
        <v>1939</v>
      </c>
      <c r="P1597" s="65">
        <f>VLOOKUP(D1597,资产包数据!B:G,5,0)</f>
        <v>60</v>
      </c>
      <c r="Q1597" s="65"/>
      <c r="R1597" s="65"/>
      <c r="S1597" s="65"/>
      <c r="T1597" s="65"/>
      <c r="U1597" s="65">
        <f>VLOOKUP(D1597,资产包数据!B:N,13,0)</f>
        <v>101.19</v>
      </c>
      <c r="V1597" s="65"/>
    </row>
    <row r="1598" ht="15" spans="1:22">
      <c r="A1598" s="65" t="s">
        <v>178</v>
      </c>
      <c r="B1598" s="65" t="s">
        <v>110</v>
      </c>
      <c r="C1598" s="65" t="s">
        <v>35</v>
      </c>
      <c r="D1598" s="65" t="s">
        <v>4498</v>
      </c>
      <c r="E1598" s="65"/>
      <c r="F1598" s="65"/>
      <c r="G1598" s="65" t="s">
        <v>1935</v>
      </c>
      <c r="H1598" s="65"/>
      <c r="I1598" s="65"/>
      <c r="J1598" s="65"/>
      <c r="K1598" s="65"/>
      <c r="L1598" s="65" t="s">
        <v>3995</v>
      </c>
      <c r="M1598" s="65" t="s">
        <v>2238</v>
      </c>
      <c r="N1598" s="65">
        <v>117000</v>
      </c>
      <c r="O1598" s="65" t="s">
        <v>1939</v>
      </c>
      <c r="P1598" s="65">
        <f>VLOOKUP(D1598,资产包数据!B:G,5,0)</f>
        <v>60</v>
      </c>
      <c r="Q1598" s="65"/>
      <c r="R1598" s="65"/>
      <c r="S1598" s="65"/>
      <c r="T1598" s="65"/>
      <c r="U1598" s="65">
        <f>VLOOKUP(D1598,资产包数据!B:N,13,0)</f>
        <v>101.19</v>
      </c>
      <c r="V1598" s="65"/>
    </row>
    <row r="1599" ht="15" spans="1:22">
      <c r="A1599" s="65" t="s">
        <v>1118</v>
      </c>
      <c r="B1599" s="65" t="s">
        <v>68</v>
      </c>
      <c r="C1599" s="65" t="s">
        <v>35</v>
      </c>
      <c r="D1599" s="65" t="s">
        <v>4499</v>
      </c>
      <c r="E1599" s="65" t="s">
        <v>4500</v>
      </c>
      <c r="F1599" s="65" t="s">
        <v>2041</v>
      </c>
      <c r="G1599" s="65" t="s">
        <v>2041</v>
      </c>
      <c r="H1599" s="65" t="s">
        <v>104</v>
      </c>
      <c r="I1599" s="65" t="s">
        <v>2041</v>
      </c>
      <c r="J1599" s="65" t="s">
        <v>4119</v>
      </c>
      <c r="K1599" s="71">
        <v>44746</v>
      </c>
      <c r="L1599" s="65" t="s">
        <v>3968</v>
      </c>
      <c r="M1599" s="65" t="s">
        <v>2993</v>
      </c>
      <c r="N1599" s="65">
        <v>117000</v>
      </c>
      <c r="O1599" s="65" t="s">
        <v>1939</v>
      </c>
      <c r="P1599" s="65">
        <f>VLOOKUP(D1599,资产包数据!B:G,5,0)</f>
        <v>60</v>
      </c>
      <c r="Q1599" s="65">
        <v>2590</v>
      </c>
      <c r="R1599" s="65"/>
      <c r="S1599" s="65">
        <v>5180</v>
      </c>
      <c r="T1599" s="65">
        <v>5180</v>
      </c>
      <c r="U1599" s="65">
        <f>VLOOKUP(D1599,资产包数据!B:N,13,0)</f>
        <v>73.66</v>
      </c>
      <c r="V1599" s="65" t="s">
        <v>4501</v>
      </c>
    </row>
    <row r="1600" ht="15" spans="1:22">
      <c r="A1600" s="65" t="s">
        <v>1118</v>
      </c>
      <c r="B1600" s="65" t="s">
        <v>68</v>
      </c>
      <c r="C1600" s="65" t="s">
        <v>35</v>
      </c>
      <c r="D1600" s="65" t="s">
        <v>4502</v>
      </c>
      <c r="E1600" s="65" t="s">
        <v>4503</v>
      </c>
      <c r="F1600" s="65" t="s">
        <v>2041</v>
      </c>
      <c r="G1600" s="65" t="s">
        <v>2041</v>
      </c>
      <c r="H1600" s="65" t="s">
        <v>104</v>
      </c>
      <c r="I1600" s="65" t="s">
        <v>2041</v>
      </c>
      <c r="J1600" s="65" t="s">
        <v>4504</v>
      </c>
      <c r="K1600" s="71">
        <v>44756</v>
      </c>
      <c r="L1600" s="65" t="s">
        <v>3968</v>
      </c>
      <c r="M1600" s="65" t="s">
        <v>2993</v>
      </c>
      <c r="N1600" s="65">
        <v>117000</v>
      </c>
      <c r="O1600" s="65" t="s">
        <v>1939</v>
      </c>
      <c r="P1600" s="65">
        <f>VLOOKUP(D1600,资产包数据!B:G,5,0)</f>
        <v>60</v>
      </c>
      <c r="Q1600" s="65">
        <v>2590</v>
      </c>
      <c r="R1600" s="65"/>
      <c r="S1600" s="65">
        <v>5180</v>
      </c>
      <c r="T1600" s="65">
        <v>5180</v>
      </c>
      <c r="U1600" s="65">
        <f>VLOOKUP(D1600,资产包数据!B:N,13,0)</f>
        <v>73.66</v>
      </c>
      <c r="V1600" s="65" t="s">
        <v>4505</v>
      </c>
    </row>
    <row r="1601" ht="15" spans="1:22">
      <c r="A1601" s="65" t="s">
        <v>1118</v>
      </c>
      <c r="B1601" s="65" t="s">
        <v>68</v>
      </c>
      <c r="C1601" s="65" t="s">
        <v>35</v>
      </c>
      <c r="D1601" s="65" t="s">
        <v>4506</v>
      </c>
      <c r="E1601" s="65" t="s">
        <v>4507</v>
      </c>
      <c r="F1601" s="65" t="s">
        <v>2041</v>
      </c>
      <c r="G1601" s="65" t="s">
        <v>2041</v>
      </c>
      <c r="H1601" s="65" t="s">
        <v>104</v>
      </c>
      <c r="I1601" s="65" t="s">
        <v>2041</v>
      </c>
      <c r="J1601" s="65" t="s">
        <v>4115</v>
      </c>
      <c r="K1601" s="71">
        <v>44770</v>
      </c>
      <c r="L1601" s="65" t="s">
        <v>3968</v>
      </c>
      <c r="M1601" s="65" t="s">
        <v>2993</v>
      </c>
      <c r="N1601" s="65">
        <v>117000</v>
      </c>
      <c r="O1601" s="65" t="s">
        <v>1939</v>
      </c>
      <c r="P1601" s="65">
        <f>VLOOKUP(D1601,资产包数据!B:G,5,0)</f>
        <v>60</v>
      </c>
      <c r="Q1601" s="65">
        <v>2590</v>
      </c>
      <c r="R1601" s="65"/>
      <c r="S1601" s="65">
        <v>5180</v>
      </c>
      <c r="T1601" s="65">
        <v>5180</v>
      </c>
      <c r="U1601" s="65">
        <f>VLOOKUP(D1601,资产包数据!B:N,13,0)</f>
        <v>73.66</v>
      </c>
      <c r="V1601" s="65" t="s">
        <v>4508</v>
      </c>
    </row>
    <row r="1602" ht="15" spans="1:22">
      <c r="A1602" s="65" t="s">
        <v>1118</v>
      </c>
      <c r="B1602" s="65" t="s">
        <v>68</v>
      </c>
      <c r="C1602" s="65" t="s">
        <v>35</v>
      </c>
      <c r="D1602" s="65" t="s">
        <v>4509</v>
      </c>
      <c r="E1602" s="65" t="s">
        <v>4510</v>
      </c>
      <c r="F1602" s="65" t="s">
        <v>2041</v>
      </c>
      <c r="G1602" s="65" t="s">
        <v>2041</v>
      </c>
      <c r="H1602" s="65" t="s">
        <v>104</v>
      </c>
      <c r="I1602" s="65" t="s">
        <v>2041</v>
      </c>
      <c r="J1602" s="65" t="s">
        <v>4365</v>
      </c>
      <c r="K1602" s="71">
        <v>44757</v>
      </c>
      <c r="L1602" s="65" t="s">
        <v>3968</v>
      </c>
      <c r="M1602" s="65" t="s">
        <v>2993</v>
      </c>
      <c r="N1602" s="65">
        <v>117000</v>
      </c>
      <c r="O1602" s="65" t="s">
        <v>1939</v>
      </c>
      <c r="P1602" s="65">
        <f>VLOOKUP(D1602,资产包数据!B:G,5,0)</f>
        <v>60</v>
      </c>
      <c r="Q1602" s="65">
        <v>2590</v>
      </c>
      <c r="R1602" s="65"/>
      <c r="S1602" s="65">
        <v>5180</v>
      </c>
      <c r="T1602" s="65">
        <v>5180</v>
      </c>
      <c r="U1602" s="65">
        <f>VLOOKUP(D1602,资产包数据!B:N,13,0)</f>
        <v>73.66</v>
      </c>
      <c r="V1602" s="65" t="s">
        <v>4511</v>
      </c>
    </row>
    <row r="1603" ht="15" spans="1:22">
      <c r="A1603" s="65" t="s">
        <v>1118</v>
      </c>
      <c r="B1603" s="65" t="s">
        <v>68</v>
      </c>
      <c r="C1603" s="65" t="s">
        <v>35</v>
      </c>
      <c r="D1603" s="65" t="s">
        <v>4512</v>
      </c>
      <c r="E1603" s="65" t="s">
        <v>4513</v>
      </c>
      <c r="F1603" s="65" t="s">
        <v>2041</v>
      </c>
      <c r="G1603" s="65" t="s">
        <v>2041</v>
      </c>
      <c r="H1603" s="65" t="s">
        <v>104</v>
      </c>
      <c r="I1603" s="65" t="s">
        <v>2041</v>
      </c>
      <c r="J1603" s="65" t="s">
        <v>3976</v>
      </c>
      <c r="K1603" s="71">
        <v>44767</v>
      </c>
      <c r="L1603" s="65" t="s">
        <v>3968</v>
      </c>
      <c r="M1603" s="65" t="s">
        <v>2993</v>
      </c>
      <c r="N1603" s="65">
        <v>117000</v>
      </c>
      <c r="O1603" s="65" t="s">
        <v>1939</v>
      </c>
      <c r="P1603" s="65">
        <f>VLOOKUP(D1603,资产包数据!B:G,5,0)</f>
        <v>60</v>
      </c>
      <c r="Q1603" s="65">
        <v>2590</v>
      </c>
      <c r="R1603" s="65"/>
      <c r="S1603" s="65">
        <v>5180</v>
      </c>
      <c r="T1603" s="65">
        <v>5180</v>
      </c>
      <c r="U1603" s="65">
        <f>VLOOKUP(D1603,资产包数据!B:N,13,0)</f>
        <v>73.66</v>
      </c>
      <c r="V1603" s="65" t="s">
        <v>4514</v>
      </c>
    </row>
    <row r="1604" ht="15" spans="1:22">
      <c r="A1604" s="65" t="s">
        <v>1118</v>
      </c>
      <c r="B1604" s="65" t="s">
        <v>68</v>
      </c>
      <c r="C1604" s="65" t="s">
        <v>35</v>
      </c>
      <c r="D1604" s="65" t="s">
        <v>4515</v>
      </c>
      <c r="E1604" s="65" t="s">
        <v>4516</v>
      </c>
      <c r="F1604" s="65" t="s">
        <v>2041</v>
      </c>
      <c r="G1604" s="65" t="s">
        <v>2041</v>
      </c>
      <c r="H1604" s="65" t="s">
        <v>104</v>
      </c>
      <c r="I1604" s="65" t="s">
        <v>2041</v>
      </c>
      <c r="J1604" s="65" t="s">
        <v>3976</v>
      </c>
      <c r="K1604" s="71">
        <v>44767</v>
      </c>
      <c r="L1604" s="65" t="s">
        <v>3968</v>
      </c>
      <c r="M1604" s="65" t="s">
        <v>2993</v>
      </c>
      <c r="N1604" s="65">
        <v>117000</v>
      </c>
      <c r="O1604" s="65" t="s">
        <v>1939</v>
      </c>
      <c r="P1604" s="65">
        <f>VLOOKUP(D1604,资产包数据!B:G,5,0)</f>
        <v>60</v>
      </c>
      <c r="Q1604" s="65">
        <v>2590</v>
      </c>
      <c r="R1604" s="65"/>
      <c r="S1604" s="65">
        <v>5180</v>
      </c>
      <c r="T1604" s="65">
        <v>5180</v>
      </c>
      <c r="U1604" s="65">
        <f>VLOOKUP(D1604,资产包数据!B:N,13,0)</f>
        <v>73.66</v>
      </c>
      <c r="V1604" s="65" t="s">
        <v>4517</v>
      </c>
    </row>
    <row r="1605" ht="15" spans="1:22">
      <c r="A1605" s="65" t="s">
        <v>1118</v>
      </c>
      <c r="B1605" s="65" t="s">
        <v>68</v>
      </c>
      <c r="C1605" s="65" t="s">
        <v>35</v>
      </c>
      <c r="D1605" s="65" t="s">
        <v>4518</v>
      </c>
      <c r="E1605" s="65" t="s">
        <v>4519</v>
      </c>
      <c r="F1605" s="65" t="s">
        <v>2041</v>
      </c>
      <c r="G1605" s="65" t="s">
        <v>2041</v>
      </c>
      <c r="H1605" s="65" t="s">
        <v>104</v>
      </c>
      <c r="I1605" s="65" t="s">
        <v>2041</v>
      </c>
      <c r="J1605" s="65" t="s">
        <v>4119</v>
      </c>
      <c r="K1605" s="71">
        <v>44746</v>
      </c>
      <c r="L1605" s="65" t="s">
        <v>3968</v>
      </c>
      <c r="M1605" s="65" t="s">
        <v>2993</v>
      </c>
      <c r="N1605" s="65">
        <v>117000</v>
      </c>
      <c r="O1605" s="65" t="s">
        <v>1939</v>
      </c>
      <c r="P1605" s="65">
        <f>VLOOKUP(D1605,资产包数据!B:G,5,0)</f>
        <v>60</v>
      </c>
      <c r="Q1605" s="65">
        <v>2590</v>
      </c>
      <c r="R1605" s="65"/>
      <c r="S1605" s="65">
        <v>5180</v>
      </c>
      <c r="T1605" s="65">
        <v>5180</v>
      </c>
      <c r="U1605" s="65">
        <f>VLOOKUP(D1605,资产包数据!B:N,13,0)</f>
        <v>73.66</v>
      </c>
      <c r="V1605" s="65" t="s">
        <v>4520</v>
      </c>
    </row>
    <row r="1606" ht="15" spans="1:22">
      <c r="A1606" s="65" t="s">
        <v>2419</v>
      </c>
      <c r="B1606" s="65" t="s">
        <v>68</v>
      </c>
      <c r="C1606" s="65" t="s">
        <v>35</v>
      </c>
      <c r="D1606" s="65" t="s">
        <v>4521</v>
      </c>
      <c r="E1606" s="65" t="s">
        <v>4522</v>
      </c>
      <c r="F1606" s="65" t="s">
        <v>2422</v>
      </c>
      <c r="G1606" s="65" t="s">
        <v>2422</v>
      </c>
      <c r="H1606" s="65" t="s">
        <v>72</v>
      </c>
      <c r="I1606" s="65" t="s">
        <v>2422</v>
      </c>
      <c r="J1606" s="65" t="s">
        <v>4029</v>
      </c>
      <c r="K1606" s="71">
        <v>44816</v>
      </c>
      <c r="L1606" s="65" t="s">
        <v>4016</v>
      </c>
      <c r="M1606" s="65" t="s">
        <v>2238</v>
      </c>
      <c r="N1606" s="65">
        <v>117000</v>
      </c>
      <c r="O1606" s="65" t="s">
        <v>1939</v>
      </c>
      <c r="P1606" s="65">
        <f>VLOOKUP(D1606,资产包数据!B:G,5,0)</f>
        <v>60</v>
      </c>
      <c r="Q1606" s="65">
        <v>2590</v>
      </c>
      <c r="R1606" s="65"/>
      <c r="S1606" s="65"/>
      <c r="T1606" s="65"/>
      <c r="U1606" s="65">
        <f>VLOOKUP(D1606,资产包数据!B:N,13,0)</f>
        <v>101.19</v>
      </c>
      <c r="V1606" s="65" t="s">
        <v>4523</v>
      </c>
    </row>
    <row r="1607" ht="15" spans="1:22">
      <c r="A1607" s="65" t="s">
        <v>2419</v>
      </c>
      <c r="B1607" s="65" t="s">
        <v>110</v>
      </c>
      <c r="C1607" s="65" t="s">
        <v>35</v>
      </c>
      <c r="D1607" s="65" t="s">
        <v>4524</v>
      </c>
      <c r="E1607" s="65"/>
      <c r="F1607" s="65"/>
      <c r="G1607" s="65" t="s">
        <v>2422</v>
      </c>
      <c r="H1607" s="65"/>
      <c r="I1607" s="65"/>
      <c r="J1607" s="65"/>
      <c r="K1607" s="65"/>
      <c r="L1607" s="65" t="s">
        <v>2992</v>
      </c>
      <c r="M1607" s="65" t="s">
        <v>2993</v>
      </c>
      <c r="N1607" s="65">
        <v>117000</v>
      </c>
      <c r="O1607" s="65" t="s">
        <v>1939</v>
      </c>
      <c r="P1607" s="65">
        <f>VLOOKUP(D1607,资产包数据!B:G,5,0)</f>
        <v>60</v>
      </c>
      <c r="Q1607" s="65"/>
      <c r="R1607" s="65"/>
      <c r="S1607" s="65"/>
      <c r="T1607" s="65"/>
      <c r="U1607" s="65">
        <f>VLOOKUP(D1607,资产包数据!B:N,13,0)</f>
        <v>73.66</v>
      </c>
      <c r="V1607" s="65"/>
    </row>
    <row r="1608" ht="15" spans="1:22">
      <c r="A1608" s="65" t="s">
        <v>2419</v>
      </c>
      <c r="B1608" s="65" t="s">
        <v>68</v>
      </c>
      <c r="C1608" s="65" t="s">
        <v>35</v>
      </c>
      <c r="D1608" s="65" t="s">
        <v>4525</v>
      </c>
      <c r="E1608" s="65" t="s">
        <v>4526</v>
      </c>
      <c r="F1608" s="65" t="s">
        <v>2422</v>
      </c>
      <c r="G1608" s="65" t="s">
        <v>2422</v>
      </c>
      <c r="H1608" s="65" t="s">
        <v>72</v>
      </c>
      <c r="I1608" s="65" t="s">
        <v>2422</v>
      </c>
      <c r="J1608" s="65" t="s">
        <v>4029</v>
      </c>
      <c r="K1608" s="71">
        <v>44816</v>
      </c>
      <c r="L1608" s="65" t="s">
        <v>2992</v>
      </c>
      <c r="M1608" s="65" t="s">
        <v>2993</v>
      </c>
      <c r="N1608" s="65">
        <v>117000</v>
      </c>
      <c r="O1608" s="65" t="s">
        <v>1939</v>
      </c>
      <c r="P1608" s="65">
        <f>VLOOKUP(D1608,资产包数据!B:G,5,0)</f>
        <v>60</v>
      </c>
      <c r="Q1608" s="65">
        <v>2590</v>
      </c>
      <c r="R1608" s="65"/>
      <c r="S1608" s="65"/>
      <c r="T1608" s="65"/>
      <c r="U1608" s="65">
        <f>VLOOKUP(D1608,资产包数据!B:N,13,0)</f>
        <v>73.66</v>
      </c>
      <c r="V1608" s="65" t="s">
        <v>4527</v>
      </c>
    </row>
    <row r="1609" ht="15" spans="1:22">
      <c r="A1609" s="65" t="s">
        <v>2419</v>
      </c>
      <c r="B1609" s="65" t="s">
        <v>68</v>
      </c>
      <c r="C1609" s="65" t="s">
        <v>35</v>
      </c>
      <c r="D1609" s="65" t="s">
        <v>4528</v>
      </c>
      <c r="E1609" s="65" t="s">
        <v>4529</v>
      </c>
      <c r="F1609" s="65" t="s">
        <v>2422</v>
      </c>
      <c r="G1609" s="65" t="s">
        <v>2422</v>
      </c>
      <c r="H1609" s="65" t="s">
        <v>72</v>
      </c>
      <c r="I1609" s="65" t="s">
        <v>2422</v>
      </c>
      <c r="J1609" s="65" t="s">
        <v>4530</v>
      </c>
      <c r="K1609" s="71">
        <v>44820</v>
      </c>
      <c r="L1609" s="65" t="s">
        <v>2992</v>
      </c>
      <c r="M1609" s="65" t="s">
        <v>2993</v>
      </c>
      <c r="N1609" s="65">
        <v>117000</v>
      </c>
      <c r="O1609" s="65" t="s">
        <v>1939</v>
      </c>
      <c r="P1609" s="65">
        <f>VLOOKUP(D1609,资产包数据!B:G,5,0)</f>
        <v>60</v>
      </c>
      <c r="Q1609" s="65">
        <v>2590</v>
      </c>
      <c r="R1609" s="65"/>
      <c r="S1609" s="65"/>
      <c r="T1609" s="65"/>
      <c r="U1609" s="65">
        <f>VLOOKUP(D1609,资产包数据!B:N,13,0)</f>
        <v>73.66</v>
      </c>
      <c r="V1609" s="65"/>
    </row>
    <row r="1610" ht="15" spans="1:22">
      <c r="A1610" s="65" t="s">
        <v>2419</v>
      </c>
      <c r="B1610" s="65" t="s">
        <v>68</v>
      </c>
      <c r="C1610" s="65" t="s">
        <v>35</v>
      </c>
      <c r="D1610" s="65" t="s">
        <v>4531</v>
      </c>
      <c r="E1610" s="65" t="s">
        <v>4532</v>
      </c>
      <c r="F1610" s="65" t="s">
        <v>2422</v>
      </c>
      <c r="G1610" s="65" t="s">
        <v>2422</v>
      </c>
      <c r="H1610" s="65" t="s">
        <v>72</v>
      </c>
      <c r="I1610" s="65" t="s">
        <v>2422</v>
      </c>
      <c r="J1610" s="65" t="s">
        <v>4029</v>
      </c>
      <c r="K1610" s="71">
        <v>44816</v>
      </c>
      <c r="L1610" s="65" t="s">
        <v>4016</v>
      </c>
      <c r="M1610" s="65" t="s">
        <v>2238</v>
      </c>
      <c r="N1610" s="65">
        <v>117000</v>
      </c>
      <c r="O1610" s="65" t="s">
        <v>1939</v>
      </c>
      <c r="P1610" s="65">
        <f>VLOOKUP(D1610,资产包数据!B:G,5,0)</f>
        <v>60</v>
      </c>
      <c r="Q1610" s="65">
        <v>2590</v>
      </c>
      <c r="R1610" s="65"/>
      <c r="S1610" s="65"/>
      <c r="T1610" s="65"/>
      <c r="U1610" s="65">
        <f>VLOOKUP(D1610,资产包数据!B:N,13,0)</f>
        <v>101.19</v>
      </c>
      <c r="V1610" s="65" t="s">
        <v>4533</v>
      </c>
    </row>
    <row r="1611" ht="15" spans="1:22">
      <c r="A1611" s="65" t="s">
        <v>2419</v>
      </c>
      <c r="B1611" s="65" t="s">
        <v>68</v>
      </c>
      <c r="C1611" s="65" t="s">
        <v>35</v>
      </c>
      <c r="D1611" s="65" t="s">
        <v>4534</v>
      </c>
      <c r="E1611" s="65" t="s">
        <v>4535</v>
      </c>
      <c r="F1611" s="65" t="s">
        <v>2422</v>
      </c>
      <c r="G1611" s="65" t="s">
        <v>2422</v>
      </c>
      <c r="H1611" s="65" t="s">
        <v>72</v>
      </c>
      <c r="I1611" s="65" t="s">
        <v>2422</v>
      </c>
      <c r="J1611" s="65" t="s">
        <v>4070</v>
      </c>
      <c r="K1611" s="71">
        <v>44832</v>
      </c>
      <c r="L1611" s="65" t="s">
        <v>4016</v>
      </c>
      <c r="M1611" s="65" t="s">
        <v>2238</v>
      </c>
      <c r="N1611" s="65">
        <v>117000</v>
      </c>
      <c r="O1611" s="65" t="s">
        <v>1939</v>
      </c>
      <c r="P1611" s="65">
        <f>VLOOKUP(D1611,资产包数据!B:G,5,0)</f>
        <v>60</v>
      </c>
      <c r="Q1611" s="65">
        <v>2590</v>
      </c>
      <c r="R1611" s="65"/>
      <c r="S1611" s="65"/>
      <c r="T1611" s="65"/>
      <c r="U1611" s="65">
        <f>VLOOKUP(D1611,资产包数据!B:N,13,0)</f>
        <v>101.19</v>
      </c>
      <c r="V1611" s="65" t="s">
        <v>4536</v>
      </c>
    </row>
    <row r="1612" ht="15" spans="1:22">
      <c r="A1612" s="65" t="s">
        <v>2419</v>
      </c>
      <c r="B1612" s="65" t="s">
        <v>68</v>
      </c>
      <c r="C1612" s="65" t="s">
        <v>35</v>
      </c>
      <c r="D1612" s="65" t="s">
        <v>4537</v>
      </c>
      <c r="E1612" s="65" t="s">
        <v>4538</v>
      </c>
      <c r="F1612" s="65" t="s">
        <v>2422</v>
      </c>
      <c r="G1612" s="65" t="s">
        <v>2422</v>
      </c>
      <c r="H1612" s="65" t="s">
        <v>72</v>
      </c>
      <c r="I1612" s="65" t="s">
        <v>2422</v>
      </c>
      <c r="J1612" s="65" t="s">
        <v>4021</v>
      </c>
      <c r="K1612" s="71">
        <v>44830</v>
      </c>
      <c r="L1612" s="65" t="s">
        <v>2992</v>
      </c>
      <c r="M1612" s="65" t="s">
        <v>2993</v>
      </c>
      <c r="N1612" s="65">
        <v>117000</v>
      </c>
      <c r="O1612" s="65" t="s">
        <v>1939</v>
      </c>
      <c r="P1612" s="65">
        <f>VLOOKUP(D1612,资产包数据!B:G,5,0)</f>
        <v>60</v>
      </c>
      <c r="Q1612" s="65">
        <v>2590</v>
      </c>
      <c r="R1612" s="65"/>
      <c r="S1612" s="65"/>
      <c r="T1612" s="65"/>
      <c r="U1612" s="65">
        <f>VLOOKUP(D1612,资产包数据!B:N,13,0)</f>
        <v>73.66</v>
      </c>
      <c r="V1612" s="65" t="s">
        <v>4539</v>
      </c>
    </row>
    <row r="1613" ht="15" spans="1:22">
      <c r="A1613" s="65" t="s">
        <v>178</v>
      </c>
      <c r="B1613" s="65" t="s">
        <v>110</v>
      </c>
      <c r="C1613" s="65" t="s">
        <v>35</v>
      </c>
      <c r="D1613" s="65" t="s">
        <v>4540</v>
      </c>
      <c r="E1613" s="65"/>
      <c r="F1613" s="65"/>
      <c r="G1613" s="65" t="s">
        <v>1935</v>
      </c>
      <c r="H1613" s="65"/>
      <c r="I1613" s="65"/>
      <c r="J1613" s="65"/>
      <c r="K1613" s="65"/>
      <c r="L1613" s="65" t="s">
        <v>3982</v>
      </c>
      <c r="M1613" s="65" t="s">
        <v>2238</v>
      </c>
      <c r="N1613" s="65">
        <v>117000</v>
      </c>
      <c r="O1613" s="65" t="s">
        <v>1939</v>
      </c>
      <c r="P1613" s="65">
        <f>VLOOKUP(D1613,资产包数据!B:G,5,0)</f>
        <v>60</v>
      </c>
      <c r="Q1613" s="65"/>
      <c r="R1613" s="65"/>
      <c r="S1613" s="65"/>
      <c r="T1613" s="65"/>
      <c r="U1613" s="65">
        <f>VLOOKUP(D1613,资产包数据!B:N,13,0)</f>
        <v>101.19</v>
      </c>
      <c r="V1613" s="65"/>
    </row>
    <row r="1614" ht="15" spans="1:22">
      <c r="A1614" s="65" t="s">
        <v>178</v>
      </c>
      <c r="B1614" s="65" t="s">
        <v>110</v>
      </c>
      <c r="C1614" s="65" t="s">
        <v>35</v>
      </c>
      <c r="D1614" s="65" t="s">
        <v>4541</v>
      </c>
      <c r="E1614" s="65"/>
      <c r="F1614" s="65"/>
      <c r="G1614" s="65" t="s">
        <v>1935</v>
      </c>
      <c r="H1614" s="65"/>
      <c r="I1614" s="65"/>
      <c r="J1614" s="65"/>
      <c r="K1614" s="65"/>
      <c r="L1614" s="65" t="s">
        <v>3982</v>
      </c>
      <c r="M1614" s="65" t="s">
        <v>2238</v>
      </c>
      <c r="N1614" s="65">
        <v>117000</v>
      </c>
      <c r="O1614" s="65" t="s">
        <v>1939</v>
      </c>
      <c r="P1614" s="65">
        <f>VLOOKUP(D1614,资产包数据!B:G,5,0)</f>
        <v>60</v>
      </c>
      <c r="Q1614" s="65"/>
      <c r="R1614" s="65"/>
      <c r="S1614" s="65"/>
      <c r="T1614" s="65"/>
      <c r="U1614" s="65">
        <f>VLOOKUP(D1614,资产包数据!B:N,13,0)</f>
        <v>101.19</v>
      </c>
      <c r="V1614" s="65"/>
    </row>
    <row r="1615" ht="15" spans="1:22">
      <c r="A1615" s="65" t="s">
        <v>178</v>
      </c>
      <c r="B1615" s="65" t="s">
        <v>110</v>
      </c>
      <c r="C1615" s="65" t="s">
        <v>35</v>
      </c>
      <c r="D1615" s="65" t="s">
        <v>4542</v>
      </c>
      <c r="E1615" s="65"/>
      <c r="F1615" s="65"/>
      <c r="G1615" s="65" t="s">
        <v>1935</v>
      </c>
      <c r="H1615" s="65"/>
      <c r="I1615" s="65"/>
      <c r="J1615" s="65"/>
      <c r="K1615" s="65"/>
      <c r="L1615" s="65" t="s">
        <v>3995</v>
      </c>
      <c r="M1615" s="65" t="s">
        <v>2238</v>
      </c>
      <c r="N1615" s="65">
        <v>117000</v>
      </c>
      <c r="O1615" s="65" t="s">
        <v>1939</v>
      </c>
      <c r="P1615" s="65">
        <f>VLOOKUP(D1615,资产包数据!B:G,5,0)</f>
        <v>60</v>
      </c>
      <c r="Q1615" s="65"/>
      <c r="R1615" s="65"/>
      <c r="S1615" s="65"/>
      <c r="T1615" s="65"/>
      <c r="U1615" s="65">
        <f>VLOOKUP(D1615,资产包数据!B:N,13,0)</f>
        <v>101.19</v>
      </c>
      <c r="V1615" s="65"/>
    </row>
    <row r="1616" ht="15" spans="1:22">
      <c r="A1616" s="65" t="s">
        <v>178</v>
      </c>
      <c r="B1616" s="65" t="s">
        <v>110</v>
      </c>
      <c r="C1616" s="65" t="s">
        <v>35</v>
      </c>
      <c r="D1616" s="65" t="s">
        <v>4543</v>
      </c>
      <c r="E1616" s="65"/>
      <c r="F1616" s="65"/>
      <c r="G1616" s="65" t="s">
        <v>1935</v>
      </c>
      <c r="H1616" s="65"/>
      <c r="I1616" s="65"/>
      <c r="J1616" s="65"/>
      <c r="K1616" s="65"/>
      <c r="L1616" s="65" t="s">
        <v>3982</v>
      </c>
      <c r="M1616" s="65" t="s">
        <v>2238</v>
      </c>
      <c r="N1616" s="65">
        <v>117000</v>
      </c>
      <c r="O1616" s="65" t="s">
        <v>1939</v>
      </c>
      <c r="P1616" s="65">
        <f>VLOOKUP(D1616,资产包数据!B:G,5,0)</f>
        <v>60</v>
      </c>
      <c r="Q1616" s="65"/>
      <c r="R1616" s="65"/>
      <c r="S1616" s="65"/>
      <c r="T1616" s="65"/>
      <c r="U1616" s="65">
        <f>VLOOKUP(D1616,资产包数据!B:N,13,0)</f>
        <v>101.19</v>
      </c>
      <c r="V1616" s="65"/>
    </row>
    <row r="1617" ht="15" spans="1:22">
      <c r="A1617" s="65" t="s">
        <v>178</v>
      </c>
      <c r="B1617" s="65" t="s">
        <v>110</v>
      </c>
      <c r="C1617" s="65" t="s">
        <v>35</v>
      </c>
      <c r="D1617" s="65" t="s">
        <v>4544</v>
      </c>
      <c r="E1617" s="65"/>
      <c r="F1617" s="65"/>
      <c r="G1617" s="65" t="s">
        <v>1935</v>
      </c>
      <c r="H1617" s="65"/>
      <c r="I1617" s="65"/>
      <c r="J1617" s="65"/>
      <c r="K1617" s="65"/>
      <c r="L1617" s="65" t="s">
        <v>3648</v>
      </c>
      <c r="M1617" s="65" t="s">
        <v>2993</v>
      </c>
      <c r="N1617" s="65">
        <v>117000</v>
      </c>
      <c r="O1617" s="65" t="s">
        <v>1939</v>
      </c>
      <c r="P1617" s="65">
        <f>VLOOKUP(D1617,资产包数据!B:G,5,0)</f>
        <v>60</v>
      </c>
      <c r="Q1617" s="65"/>
      <c r="R1617" s="65"/>
      <c r="S1617" s="65"/>
      <c r="T1617" s="65"/>
      <c r="U1617" s="65">
        <f>VLOOKUP(D1617,资产包数据!B:N,13,0)</f>
        <v>73.66</v>
      </c>
      <c r="V1617" s="65"/>
    </row>
    <row r="1618" ht="15" spans="1:22">
      <c r="A1618" s="65" t="s">
        <v>178</v>
      </c>
      <c r="B1618" s="65" t="s">
        <v>110</v>
      </c>
      <c r="C1618" s="65" t="s">
        <v>35</v>
      </c>
      <c r="D1618" s="65" t="s">
        <v>4545</v>
      </c>
      <c r="E1618" s="65"/>
      <c r="F1618" s="65"/>
      <c r="G1618" s="65" t="s">
        <v>1935</v>
      </c>
      <c r="H1618" s="65"/>
      <c r="I1618" s="65"/>
      <c r="J1618" s="65"/>
      <c r="K1618" s="65"/>
      <c r="L1618" s="65" t="s">
        <v>3982</v>
      </c>
      <c r="M1618" s="65" t="s">
        <v>2238</v>
      </c>
      <c r="N1618" s="65">
        <v>117000</v>
      </c>
      <c r="O1618" s="65" t="s">
        <v>1939</v>
      </c>
      <c r="P1618" s="65">
        <f>VLOOKUP(D1618,资产包数据!B:G,5,0)</f>
        <v>60</v>
      </c>
      <c r="Q1618" s="65"/>
      <c r="R1618" s="65"/>
      <c r="S1618" s="65"/>
      <c r="T1618" s="65"/>
      <c r="U1618" s="65">
        <f>VLOOKUP(D1618,资产包数据!B:N,13,0)</f>
        <v>101.19</v>
      </c>
      <c r="V1618" s="65"/>
    </row>
    <row r="1619" ht="15" spans="1:22">
      <c r="A1619" s="65" t="s">
        <v>178</v>
      </c>
      <c r="B1619" s="65" t="s">
        <v>110</v>
      </c>
      <c r="C1619" s="65" t="s">
        <v>35</v>
      </c>
      <c r="D1619" s="65" t="s">
        <v>4546</v>
      </c>
      <c r="E1619" s="65"/>
      <c r="F1619" s="65"/>
      <c r="G1619" s="65" t="s">
        <v>1935</v>
      </c>
      <c r="H1619" s="65"/>
      <c r="I1619" s="65"/>
      <c r="J1619" s="65"/>
      <c r="K1619" s="65"/>
      <c r="L1619" s="65" t="s">
        <v>3982</v>
      </c>
      <c r="M1619" s="65" t="s">
        <v>2238</v>
      </c>
      <c r="N1619" s="65">
        <v>117000</v>
      </c>
      <c r="O1619" s="65" t="s">
        <v>1939</v>
      </c>
      <c r="P1619" s="65">
        <f>VLOOKUP(D1619,资产包数据!B:G,5,0)</f>
        <v>60</v>
      </c>
      <c r="Q1619" s="65"/>
      <c r="R1619" s="65"/>
      <c r="S1619" s="65"/>
      <c r="T1619" s="65"/>
      <c r="U1619" s="65">
        <f>VLOOKUP(D1619,资产包数据!B:N,13,0)</f>
        <v>101.19</v>
      </c>
      <c r="V1619" s="65"/>
    </row>
    <row r="1620" ht="15" spans="1:22">
      <c r="A1620" s="65" t="s">
        <v>178</v>
      </c>
      <c r="B1620" s="65" t="s">
        <v>110</v>
      </c>
      <c r="C1620" s="65" t="s">
        <v>35</v>
      </c>
      <c r="D1620" s="65" t="s">
        <v>4547</v>
      </c>
      <c r="E1620" s="65"/>
      <c r="F1620" s="65"/>
      <c r="G1620" s="65" t="s">
        <v>1935</v>
      </c>
      <c r="H1620" s="65"/>
      <c r="I1620" s="65"/>
      <c r="J1620" s="65"/>
      <c r="K1620" s="65"/>
      <c r="L1620" s="65" t="s">
        <v>3982</v>
      </c>
      <c r="M1620" s="65" t="s">
        <v>2238</v>
      </c>
      <c r="N1620" s="65">
        <v>117000</v>
      </c>
      <c r="O1620" s="65" t="s">
        <v>1939</v>
      </c>
      <c r="P1620" s="65">
        <f>VLOOKUP(D1620,资产包数据!B:G,5,0)</f>
        <v>60</v>
      </c>
      <c r="Q1620" s="65"/>
      <c r="R1620" s="65"/>
      <c r="S1620" s="65"/>
      <c r="T1620" s="65"/>
      <c r="U1620" s="65">
        <f>VLOOKUP(D1620,资产包数据!B:N,13,0)</f>
        <v>101.19</v>
      </c>
      <c r="V1620" s="65"/>
    </row>
    <row r="1621" ht="15" spans="1:22">
      <c r="A1621" s="65" t="s">
        <v>178</v>
      </c>
      <c r="B1621" s="65" t="s">
        <v>110</v>
      </c>
      <c r="C1621" s="65" t="s">
        <v>35</v>
      </c>
      <c r="D1621" s="65" t="s">
        <v>4548</v>
      </c>
      <c r="E1621" s="65"/>
      <c r="F1621" s="65"/>
      <c r="G1621" s="65" t="s">
        <v>1935</v>
      </c>
      <c r="H1621" s="65"/>
      <c r="I1621" s="65"/>
      <c r="J1621" s="65"/>
      <c r="K1621" s="65"/>
      <c r="L1621" s="65" t="s">
        <v>3982</v>
      </c>
      <c r="M1621" s="65" t="s">
        <v>2238</v>
      </c>
      <c r="N1621" s="65">
        <v>117000</v>
      </c>
      <c r="O1621" s="65" t="s">
        <v>1939</v>
      </c>
      <c r="P1621" s="65">
        <f>VLOOKUP(D1621,资产包数据!B:G,5,0)</f>
        <v>60</v>
      </c>
      <c r="Q1621" s="65"/>
      <c r="R1621" s="65"/>
      <c r="S1621" s="65"/>
      <c r="T1621" s="65"/>
      <c r="U1621" s="65">
        <f>VLOOKUP(D1621,资产包数据!B:N,13,0)</f>
        <v>101.19</v>
      </c>
      <c r="V1621" s="65"/>
    </row>
    <row r="1622" ht="15" spans="1:22">
      <c r="A1622" s="65" t="s">
        <v>178</v>
      </c>
      <c r="B1622" s="65" t="s">
        <v>110</v>
      </c>
      <c r="C1622" s="65" t="s">
        <v>35</v>
      </c>
      <c r="D1622" s="65" t="s">
        <v>4549</v>
      </c>
      <c r="E1622" s="65"/>
      <c r="F1622" s="65"/>
      <c r="G1622" s="65" t="s">
        <v>1935</v>
      </c>
      <c r="H1622" s="65"/>
      <c r="I1622" s="65"/>
      <c r="J1622" s="65"/>
      <c r="K1622" s="65"/>
      <c r="L1622" s="65" t="s">
        <v>3982</v>
      </c>
      <c r="M1622" s="65" t="s">
        <v>2238</v>
      </c>
      <c r="N1622" s="65">
        <v>117000</v>
      </c>
      <c r="O1622" s="65" t="s">
        <v>1939</v>
      </c>
      <c r="P1622" s="65">
        <f>VLOOKUP(D1622,资产包数据!B:G,5,0)</f>
        <v>60</v>
      </c>
      <c r="Q1622" s="65"/>
      <c r="R1622" s="65"/>
      <c r="S1622" s="65"/>
      <c r="T1622" s="65"/>
      <c r="U1622" s="65">
        <f>VLOOKUP(D1622,资产包数据!B:N,13,0)</f>
        <v>101.19</v>
      </c>
      <c r="V1622" s="65"/>
    </row>
    <row r="1623" ht="15" spans="1:22">
      <c r="A1623" s="65" t="s">
        <v>178</v>
      </c>
      <c r="B1623" s="65" t="s">
        <v>110</v>
      </c>
      <c r="C1623" s="65" t="s">
        <v>35</v>
      </c>
      <c r="D1623" s="65" t="s">
        <v>4550</v>
      </c>
      <c r="E1623" s="65"/>
      <c r="F1623" s="65"/>
      <c r="G1623" s="65" t="s">
        <v>1935</v>
      </c>
      <c r="H1623" s="65"/>
      <c r="I1623" s="65"/>
      <c r="J1623" s="65"/>
      <c r="K1623" s="65"/>
      <c r="L1623" s="65" t="s">
        <v>3982</v>
      </c>
      <c r="M1623" s="65" t="s">
        <v>2238</v>
      </c>
      <c r="N1623" s="65">
        <v>117000</v>
      </c>
      <c r="O1623" s="65" t="s">
        <v>1939</v>
      </c>
      <c r="P1623" s="65">
        <f>VLOOKUP(D1623,资产包数据!B:G,5,0)</f>
        <v>60</v>
      </c>
      <c r="Q1623" s="65"/>
      <c r="R1623" s="65"/>
      <c r="S1623" s="65"/>
      <c r="T1623" s="65"/>
      <c r="U1623" s="65">
        <f>VLOOKUP(D1623,资产包数据!B:N,13,0)</f>
        <v>101.19</v>
      </c>
      <c r="V1623" s="65"/>
    </row>
    <row r="1624" ht="15" spans="1:22">
      <c r="A1624" s="65" t="s">
        <v>178</v>
      </c>
      <c r="B1624" s="65" t="s">
        <v>110</v>
      </c>
      <c r="C1624" s="65" t="s">
        <v>35</v>
      </c>
      <c r="D1624" s="65" t="s">
        <v>4551</v>
      </c>
      <c r="E1624" s="65"/>
      <c r="F1624" s="65"/>
      <c r="G1624" s="65" t="s">
        <v>1935</v>
      </c>
      <c r="H1624" s="65"/>
      <c r="I1624" s="65"/>
      <c r="J1624" s="65"/>
      <c r="K1624" s="65"/>
      <c r="L1624" s="65" t="s">
        <v>3648</v>
      </c>
      <c r="M1624" s="65" t="s">
        <v>2993</v>
      </c>
      <c r="N1624" s="65">
        <v>117000</v>
      </c>
      <c r="O1624" s="65" t="s">
        <v>1939</v>
      </c>
      <c r="P1624" s="65">
        <f>VLOOKUP(D1624,资产包数据!B:G,5,0)</f>
        <v>60</v>
      </c>
      <c r="Q1624" s="65"/>
      <c r="R1624" s="65"/>
      <c r="S1624" s="65"/>
      <c r="T1624" s="65"/>
      <c r="U1624" s="65">
        <f>VLOOKUP(D1624,资产包数据!B:N,13,0)</f>
        <v>73.66</v>
      </c>
      <c r="V1624" s="65"/>
    </row>
    <row r="1625" ht="15" spans="1:22">
      <c r="A1625" s="65" t="s">
        <v>178</v>
      </c>
      <c r="B1625" s="65" t="s">
        <v>110</v>
      </c>
      <c r="C1625" s="65" t="s">
        <v>35</v>
      </c>
      <c r="D1625" s="65" t="s">
        <v>4552</v>
      </c>
      <c r="E1625" s="65"/>
      <c r="F1625" s="65"/>
      <c r="G1625" s="65" t="s">
        <v>1935</v>
      </c>
      <c r="H1625" s="65"/>
      <c r="I1625" s="65"/>
      <c r="J1625" s="65"/>
      <c r="K1625" s="65"/>
      <c r="L1625" s="65" t="s">
        <v>3982</v>
      </c>
      <c r="M1625" s="65" t="s">
        <v>2238</v>
      </c>
      <c r="N1625" s="65">
        <v>117000</v>
      </c>
      <c r="O1625" s="65" t="s">
        <v>1939</v>
      </c>
      <c r="P1625" s="65">
        <f>VLOOKUP(D1625,资产包数据!B:G,5,0)</f>
        <v>60</v>
      </c>
      <c r="Q1625" s="65"/>
      <c r="R1625" s="65"/>
      <c r="S1625" s="65"/>
      <c r="T1625" s="65"/>
      <c r="U1625" s="65">
        <f>VLOOKUP(D1625,资产包数据!B:N,13,0)</f>
        <v>101.19</v>
      </c>
      <c r="V1625" s="65"/>
    </row>
    <row r="1626" ht="15" spans="1:22">
      <c r="A1626" s="65" t="s">
        <v>1118</v>
      </c>
      <c r="B1626" s="65" t="s">
        <v>68</v>
      </c>
      <c r="C1626" s="65" t="s">
        <v>35</v>
      </c>
      <c r="D1626" s="65" t="s">
        <v>4553</v>
      </c>
      <c r="E1626" s="65" t="s">
        <v>4554</v>
      </c>
      <c r="F1626" s="65" t="s">
        <v>2041</v>
      </c>
      <c r="G1626" s="65" t="s">
        <v>2041</v>
      </c>
      <c r="H1626" s="65" t="s">
        <v>104</v>
      </c>
      <c r="I1626" s="65" t="s">
        <v>2041</v>
      </c>
      <c r="J1626" s="65" t="s">
        <v>4555</v>
      </c>
      <c r="K1626" s="71">
        <v>44763</v>
      </c>
      <c r="L1626" s="65" t="s">
        <v>3968</v>
      </c>
      <c r="M1626" s="65" t="s">
        <v>2993</v>
      </c>
      <c r="N1626" s="65">
        <v>117000</v>
      </c>
      <c r="O1626" s="65" t="s">
        <v>1939</v>
      </c>
      <c r="P1626" s="65">
        <f>VLOOKUP(D1626,资产包数据!B:G,5,0)</f>
        <v>60</v>
      </c>
      <c r="Q1626" s="65">
        <v>2590</v>
      </c>
      <c r="R1626" s="65"/>
      <c r="S1626" s="65">
        <v>5180</v>
      </c>
      <c r="T1626" s="65">
        <v>5180</v>
      </c>
      <c r="U1626" s="65">
        <f>VLOOKUP(D1626,资产包数据!B:N,13,0)</f>
        <v>73.66</v>
      </c>
      <c r="V1626" s="65" t="s">
        <v>4556</v>
      </c>
    </row>
    <row r="1627" ht="15" spans="1:22">
      <c r="A1627" s="65" t="s">
        <v>1118</v>
      </c>
      <c r="B1627" s="65" t="s">
        <v>68</v>
      </c>
      <c r="C1627" s="65" t="s">
        <v>35</v>
      </c>
      <c r="D1627" s="65" t="s">
        <v>4557</v>
      </c>
      <c r="E1627" s="65" t="s">
        <v>4558</v>
      </c>
      <c r="F1627" s="65" t="s">
        <v>2041</v>
      </c>
      <c r="G1627" s="65" t="s">
        <v>2041</v>
      </c>
      <c r="H1627" s="65" t="s">
        <v>104</v>
      </c>
      <c r="I1627" s="65" t="s">
        <v>2041</v>
      </c>
      <c r="J1627" s="65" t="s">
        <v>3976</v>
      </c>
      <c r="K1627" s="71">
        <v>44767</v>
      </c>
      <c r="L1627" s="65" t="s">
        <v>3968</v>
      </c>
      <c r="M1627" s="65" t="s">
        <v>2993</v>
      </c>
      <c r="N1627" s="65">
        <v>117000</v>
      </c>
      <c r="O1627" s="65" t="s">
        <v>1939</v>
      </c>
      <c r="P1627" s="65">
        <f>VLOOKUP(D1627,资产包数据!B:G,5,0)</f>
        <v>60</v>
      </c>
      <c r="Q1627" s="65">
        <v>2590</v>
      </c>
      <c r="R1627" s="65"/>
      <c r="S1627" s="65">
        <v>5180</v>
      </c>
      <c r="T1627" s="65">
        <v>5180</v>
      </c>
      <c r="U1627" s="65">
        <f>VLOOKUP(D1627,资产包数据!B:N,13,0)</f>
        <v>73.66</v>
      </c>
      <c r="V1627" s="65" t="s">
        <v>4559</v>
      </c>
    </row>
    <row r="1628" ht="15" spans="1:22">
      <c r="A1628" s="65" t="s">
        <v>1118</v>
      </c>
      <c r="B1628" s="65" t="s">
        <v>68</v>
      </c>
      <c r="C1628" s="65" t="s">
        <v>35</v>
      </c>
      <c r="D1628" s="65" t="s">
        <v>4560</v>
      </c>
      <c r="E1628" s="65" t="s">
        <v>4561</v>
      </c>
      <c r="F1628" s="65" t="s">
        <v>2041</v>
      </c>
      <c r="G1628" s="65" t="s">
        <v>2041</v>
      </c>
      <c r="H1628" s="65" t="s">
        <v>104</v>
      </c>
      <c r="I1628" s="65" t="s">
        <v>2041</v>
      </c>
      <c r="J1628" s="65" t="s">
        <v>3976</v>
      </c>
      <c r="K1628" s="71">
        <v>44767</v>
      </c>
      <c r="L1628" s="65" t="s">
        <v>3968</v>
      </c>
      <c r="M1628" s="65" t="s">
        <v>2993</v>
      </c>
      <c r="N1628" s="65">
        <v>117000</v>
      </c>
      <c r="O1628" s="65" t="s">
        <v>1939</v>
      </c>
      <c r="P1628" s="65">
        <f>VLOOKUP(D1628,资产包数据!B:G,5,0)</f>
        <v>60</v>
      </c>
      <c r="Q1628" s="65">
        <v>2590</v>
      </c>
      <c r="R1628" s="65"/>
      <c r="S1628" s="65">
        <v>5180</v>
      </c>
      <c r="T1628" s="65">
        <v>5180</v>
      </c>
      <c r="U1628" s="65">
        <f>VLOOKUP(D1628,资产包数据!B:N,13,0)</f>
        <v>73.66</v>
      </c>
      <c r="V1628" s="65" t="s">
        <v>4562</v>
      </c>
    </row>
    <row r="1629" ht="15" spans="1:22">
      <c r="A1629" s="65" t="s">
        <v>1118</v>
      </c>
      <c r="B1629" s="65" t="s">
        <v>68</v>
      </c>
      <c r="C1629" s="65" t="s">
        <v>35</v>
      </c>
      <c r="D1629" s="65" t="s">
        <v>4563</v>
      </c>
      <c r="E1629" s="65" t="s">
        <v>4564</v>
      </c>
      <c r="F1629" s="65" t="s">
        <v>2041</v>
      </c>
      <c r="G1629" s="65" t="s">
        <v>2041</v>
      </c>
      <c r="H1629" s="65" t="s">
        <v>104</v>
      </c>
      <c r="I1629" s="65" t="s">
        <v>2041</v>
      </c>
      <c r="J1629" s="65" t="s">
        <v>4565</v>
      </c>
      <c r="K1629" s="71">
        <v>44774</v>
      </c>
      <c r="L1629" s="65" t="s">
        <v>3968</v>
      </c>
      <c r="M1629" s="65" t="s">
        <v>2993</v>
      </c>
      <c r="N1629" s="65">
        <v>117000</v>
      </c>
      <c r="O1629" s="65" t="s">
        <v>1939</v>
      </c>
      <c r="P1629" s="65">
        <f>VLOOKUP(D1629,资产包数据!B:G,5,0)</f>
        <v>60</v>
      </c>
      <c r="Q1629" s="65">
        <v>2590</v>
      </c>
      <c r="R1629" s="65"/>
      <c r="S1629" s="65">
        <v>2590</v>
      </c>
      <c r="T1629" s="65">
        <v>2590</v>
      </c>
      <c r="U1629" s="65">
        <f>VLOOKUP(D1629,资产包数据!B:N,13,0)</f>
        <v>73.66</v>
      </c>
      <c r="V1629" s="65" t="s">
        <v>4566</v>
      </c>
    </row>
    <row r="1630" ht="15" spans="1:22">
      <c r="A1630" s="65" t="s">
        <v>1118</v>
      </c>
      <c r="B1630" s="65" t="s">
        <v>68</v>
      </c>
      <c r="C1630" s="65" t="s">
        <v>35</v>
      </c>
      <c r="D1630" s="65" t="s">
        <v>4567</v>
      </c>
      <c r="E1630" s="65" t="s">
        <v>4568</v>
      </c>
      <c r="F1630" s="65" t="s">
        <v>2041</v>
      </c>
      <c r="G1630" s="65" t="s">
        <v>2041</v>
      </c>
      <c r="H1630" s="65" t="s">
        <v>104</v>
      </c>
      <c r="I1630" s="65" t="s">
        <v>2041</v>
      </c>
      <c r="J1630" s="65" t="s">
        <v>4315</v>
      </c>
      <c r="K1630" s="71">
        <v>44811</v>
      </c>
      <c r="L1630" s="65" t="s">
        <v>3968</v>
      </c>
      <c r="M1630" s="65" t="s">
        <v>2993</v>
      </c>
      <c r="N1630" s="65">
        <v>117000</v>
      </c>
      <c r="O1630" s="65" t="s">
        <v>1939</v>
      </c>
      <c r="P1630" s="65">
        <f>VLOOKUP(D1630,资产包数据!B:G,5,0)</f>
        <v>60</v>
      </c>
      <c r="Q1630" s="65">
        <v>2590</v>
      </c>
      <c r="R1630" s="65"/>
      <c r="S1630" s="65"/>
      <c r="T1630" s="65"/>
      <c r="U1630" s="65">
        <f>VLOOKUP(D1630,资产包数据!B:N,13,0)</f>
        <v>73.66</v>
      </c>
      <c r="V1630" s="65" t="s">
        <v>4569</v>
      </c>
    </row>
    <row r="1631" ht="15" spans="1:22">
      <c r="A1631" s="65" t="s">
        <v>1118</v>
      </c>
      <c r="B1631" s="65" t="s">
        <v>68</v>
      </c>
      <c r="C1631" s="65" t="s">
        <v>35</v>
      </c>
      <c r="D1631" s="65" t="s">
        <v>4570</v>
      </c>
      <c r="E1631" s="65" t="s">
        <v>4571</v>
      </c>
      <c r="F1631" s="65" t="s">
        <v>2041</v>
      </c>
      <c r="G1631" s="65" t="s">
        <v>2041</v>
      </c>
      <c r="H1631" s="65" t="s">
        <v>104</v>
      </c>
      <c r="I1631" s="65" t="s">
        <v>2041</v>
      </c>
      <c r="J1631" s="65" t="s">
        <v>4115</v>
      </c>
      <c r="K1631" s="71">
        <v>44770</v>
      </c>
      <c r="L1631" s="65" t="s">
        <v>3968</v>
      </c>
      <c r="M1631" s="65" t="s">
        <v>2993</v>
      </c>
      <c r="N1631" s="65">
        <v>117000</v>
      </c>
      <c r="O1631" s="65" t="s">
        <v>1939</v>
      </c>
      <c r="P1631" s="65">
        <f>VLOOKUP(D1631,资产包数据!B:G,5,0)</f>
        <v>60</v>
      </c>
      <c r="Q1631" s="65">
        <v>2590</v>
      </c>
      <c r="R1631" s="65"/>
      <c r="S1631" s="65">
        <v>5180</v>
      </c>
      <c r="T1631" s="65">
        <v>5180</v>
      </c>
      <c r="U1631" s="65">
        <f>VLOOKUP(D1631,资产包数据!B:N,13,0)</f>
        <v>73.66</v>
      </c>
      <c r="V1631" s="65" t="s">
        <v>4572</v>
      </c>
    </row>
    <row r="1632" ht="15" spans="1:22">
      <c r="A1632" s="65" t="s">
        <v>2419</v>
      </c>
      <c r="B1632" s="65" t="s">
        <v>68</v>
      </c>
      <c r="C1632" s="65" t="s">
        <v>35</v>
      </c>
      <c r="D1632" s="65" t="s">
        <v>4573</v>
      </c>
      <c r="E1632" s="65" t="s">
        <v>4574</v>
      </c>
      <c r="F1632" s="65" t="s">
        <v>2422</v>
      </c>
      <c r="G1632" s="65" t="s">
        <v>2422</v>
      </c>
      <c r="H1632" s="65" t="s">
        <v>72</v>
      </c>
      <c r="I1632" s="65" t="s">
        <v>2422</v>
      </c>
      <c r="J1632" s="65" t="s">
        <v>4173</v>
      </c>
      <c r="K1632" s="71">
        <v>44806</v>
      </c>
      <c r="L1632" s="65" t="s">
        <v>4016</v>
      </c>
      <c r="M1632" s="65" t="s">
        <v>2238</v>
      </c>
      <c r="N1632" s="65">
        <v>117000</v>
      </c>
      <c r="O1632" s="65" t="s">
        <v>1939</v>
      </c>
      <c r="P1632" s="65">
        <f>VLOOKUP(D1632,资产包数据!B:G,5,0)</f>
        <v>60</v>
      </c>
      <c r="Q1632" s="65">
        <v>2590</v>
      </c>
      <c r="R1632" s="65"/>
      <c r="S1632" s="65"/>
      <c r="T1632" s="65"/>
      <c r="U1632" s="65">
        <f>VLOOKUP(D1632,资产包数据!B:N,13,0)</f>
        <v>101.19</v>
      </c>
      <c r="V1632" s="65" t="s">
        <v>4575</v>
      </c>
    </row>
    <row r="1633" ht="15" spans="1:22">
      <c r="A1633" s="65" t="s">
        <v>2419</v>
      </c>
      <c r="B1633" s="65" t="s">
        <v>68</v>
      </c>
      <c r="C1633" s="65" t="s">
        <v>35</v>
      </c>
      <c r="D1633" s="65" t="s">
        <v>4576</v>
      </c>
      <c r="E1633" s="65" t="s">
        <v>4577</v>
      </c>
      <c r="F1633" s="65" t="s">
        <v>2422</v>
      </c>
      <c r="G1633" s="65" t="s">
        <v>2422</v>
      </c>
      <c r="H1633" s="65" t="s">
        <v>72</v>
      </c>
      <c r="I1633" s="65" t="s">
        <v>2422</v>
      </c>
      <c r="J1633" s="65" t="s">
        <v>4021</v>
      </c>
      <c r="K1633" s="71">
        <v>44830</v>
      </c>
      <c r="L1633" s="65" t="s">
        <v>4016</v>
      </c>
      <c r="M1633" s="65" t="s">
        <v>2238</v>
      </c>
      <c r="N1633" s="65">
        <v>117000</v>
      </c>
      <c r="O1633" s="65" t="s">
        <v>1939</v>
      </c>
      <c r="P1633" s="65">
        <f>VLOOKUP(D1633,资产包数据!B:G,5,0)</f>
        <v>60</v>
      </c>
      <c r="Q1633" s="65">
        <v>2590</v>
      </c>
      <c r="R1633" s="65"/>
      <c r="S1633" s="65"/>
      <c r="T1633" s="65"/>
      <c r="U1633" s="65">
        <f>VLOOKUP(D1633,资产包数据!B:N,13,0)</f>
        <v>101.19</v>
      </c>
      <c r="V1633" s="65" t="s">
        <v>4578</v>
      </c>
    </row>
    <row r="1634" ht="15" spans="1:22">
      <c r="A1634" s="65" t="s">
        <v>2419</v>
      </c>
      <c r="B1634" s="65" t="s">
        <v>68</v>
      </c>
      <c r="C1634" s="65" t="s">
        <v>35</v>
      </c>
      <c r="D1634" s="65" t="s">
        <v>4579</v>
      </c>
      <c r="E1634" s="65" t="s">
        <v>4580</v>
      </c>
      <c r="F1634" s="65" t="s">
        <v>2422</v>
      </c>
      <c r="G1634" s="65" t="s">
        <v>2422</v>
      </c>
      <c r="H1634" s="65" t="s">
        <v>72</v>
      </c>
      <c r="I1634" s="65" t="s">
        <v>2422</v>
      </c>
      <c r="J1634" s="65" t="s">
        <v>4180</v>
      </c>
      <c r="K1634" s="71">
        <v>44795</v>
      </c>
      <c r="L1634" s="65" t="s">
        <v>4016</v>
      </c>
      <c r="M1634" s="65" t="s">
        <v>2238</v>
      </c>
      <c r="N1634" s="65">
        <v>117000</v>
      </c>
      <c r="O1634" s="65" t="s">
        <v>1939</v>
      </c>
      <c r="P1634" s="65">
        <f>VLOOKUP(D1634,资产包数据!B:G,5,0)</f>
        <v>60</v>
      </c>
      <c r="Q1634" s="65">
        <v>2590</v>
      </c>
      <c r="R1634" s="65"/>
      <c r="S1634" s="65">
        <v>2590</v>
      </c>
      <c r="T1634" s="65">
        <v>2590</v>
      </c>
      <c r="U1634" s="65">
        <f>VLOOKUP(D1634,资产包数据!B:N,13,0)</f>
        <v>101.19</v>
      </c>
      <c r="V1634" s="65" t="s">
        <v>4581</v>
      </c>
    </row>
    <row r="1635" ht="15" spans="1:22">
      <c r="A1635" s="65" t="s">
        <v>2419</v>
      </c>
      <c r="B1635" s="65" t="s">
        <v>68</v>
      </c>
      <c r="C1635" s="65" t="s">
        <v>35</v>
      </c>
      <c r="D1635" s="65" t="s">
        <v>4582</v>
      </c>
      <c r="E1635" s="65" t="s">
        <v>4583</v>
      </c>
      <c r="F1635" s="65" t="s">
        <v>2422</v>
      </c>
      <c r="G1635" s="65" t="s">
        <v>2422</v>
      </c>
      <c r="H1635" s="65" t="s">
        <v>72</v>
      </c>
      <c r="I1635" s="65" t="s">
        <v>2422</v>
      </c>
      <c r="J1635" s="65" t="s">
        <v>4214</v>
      </c>
      <c r="K1635" s="71">
        <v>44811</v>
      </c>
      <c r="L1635" s="65" t="s">
        <v>4016</v>
      </c>
      <c r="M1635" s="65" t="s">
        <v>2238</v>
      </c>
      <c r="N1635" s="65">
        <v>117000</v>
      </c>
      <c r="O1635" s="65" t="s">
        <v>1939</v>
      </c>
      <c r="P1635" s="65">
        <f>VLOOKUP(D1635,资产包数据!B:G,5,0)</f>
        <v>60</v>
      </c>
      <c r="Q1635" s="65">
        <v>2590</v>
      </c>
      <c r="R1635" s="65"/>
      <c r="S1635" s="65"/>
      <c r="T1635" s="65"/>
      <c r="U1635" s="65">
        <f>VLOOKUP(D1635,资产包数据!B:N,13,0)</f>
        <v>101.19</v>
      </c>
      <c r="V1635" s="65" t="s">
        <v>4584</v>
      </c>
    </row>
    <row r="1636" ht="15" spans="1:22">
      <c r="A1636" s="65" t="s">
        <v>2419</v>
      </c>
      <c r="B1636" s="65" t="s">
        <v>68</v>
      </c>
      <c r="C1636" s="65" t="s">
        <v>35</v>
      </c>
      <c r="D1636" s="65" t="s">
        <v>4585</v>
      </c>
      <c r="E1636" s="65" t="s">
        <v>4586</v>
      </c>
      <c r="F1636" s="65" t="s">
        <v>2422</v>
      </c>
      <c r="G1636" s="65" t="s">
        <v>2422</v>
      </c>
      <c r="H1636" s="65" t="s">
        <v>72</v>
      </c>
      <c r="I1636" s="65" t="s">
        <v>2422</v>
      </c>
      <c r="J1636" s="65" t="s">
        <v>4173</v>
      </c>
      <c r="K1636" s="71">
        <v>44806</v>
      </c>
      <c r="L1636" s="65" t="s">
        <v>4016</v>
      </c>
      <c r="M1636" s="65" t="s">
        <v>2238</v>
      </c>
      <c r="N1636" s="65">
        <v>117000</v>
      </c>
      <c r="O1636" s="65" t="s">
        <v>1939</v>
      </c>
      <c r="P1636" s="65">
        <f>VLOOKUP(D1636,资产包数据!B:G,5,0)</f>
        <v>60</v>
      </c>
      <c r="Q1636" s="65">
        <v>2590</v>
      </c>
      <c r="R1636" s="65"/>
      <c r="S1636" s="65"/>
      <c r="T1636" s="65"/>
      <c r="U1636" s="65">
        <f>VLOOKUP(D1636,资产包数据!B:N,13,0)</f>
        <v>101.19</v>
      </c>
      <c r="V1636" s="65" t="s">
        <v>4587</v>
      </c>
    </row>
    <row r="1637" ht="15" spans="1:22">
      <c r="A1637" s="65" t="s">
        <v>2419</v>
      </c>
      <c r="B1637" s="65" t="s">
        <v>68</v>
      </c>
      <c r="C1637" s="65" t="s">
        <v>35</v>
      </c>
      <c r="D1637" s="65" t="s">
        <v>4588</v>
      </c>
      <c r="E1637" s="65" t="s">
        <v>4589</v>
      </c>
      <c r="F1637" s="65" t="s">
        <v>2422</v>
      </c>
      <c r="G1637" s="65" t="s">
        <v>2422</v>
      </c>
      <c r="H1637" s="65" t="s">
        <v>72</v>
      </c>
      <c r="I1637" s="65" t="s">
        <v>2422</v>
      </c>
      <c r="J1637" s="65" t="s">
        <v>4173</v>
      </c>
      <c r="K1637" s="71">
        <v>44806</v>
      </c>
      <c r="L1637" s="65" t="s">
        <v>4016</v>
      </c>
      <c r="M1637" s="65" t="s">
        <v>2238</v>
      </c>
      <c r="N1637" s="65">
        <v>117000</v>
      </c>
      <c r="O1637" s="65" t="s">
        <v>1939</v>
      </c>
      <c r="P1637" s="65">
        <f>VLOOKUP(D1637,资产包数据!B:G,5,0)</f>
        <v>60</v>
      </c>
      <c r="Q1637" s="65">
        <v>2590</v>
      </c>
      <c r="R1637" s="65"/>
      <c r="S1637" s="65"/>
      <c r="T1637" s="65"/>
      <c r="U1637" s="65">
        <f>VLOOKUP(D1637,资产包数据!B:N,13,0)</f>
        <v>101.19</v>
      </c>
      <c r="V1637" s="65" t="s">
        <v>4590</v>
      </c>
    </row>
    <row r="1638" ht="15" spans="1:22">
      <c r="A1638" s="65" t="s">
        <v>2419</v>
      </c>
      <c r="B1638" s="65" t="s">
        <v>68</v>
      </c>
      <c r="C1638" s="65" t="s">
        <v>35</v>
      </c>
      <c r="D1638" s="65" t="s">
        <v>4591</v>
      </c>
      <c r="E1638" s="65" t="s">
        <v>4592</v>
      </c>
      <c r="F1638" s="65" t="s">
        <v>2422</v>
      </c>
      <c r="G1638" s="65" t="s">
        <v>2422</v>
      </c>
      <c r="H1638" s="65" t="s">
        <v>72</v>
      </c>
      <c r="I1638" s="65" t="s">
        <v>2422</v>
      </c>
      <c r="J1638" s="65" t="s">
        <v>4180</v>
      </c>
      <c r="K1638" s="71">
        <v>44795</v>
      </c>
      <c r="L1638" s="65" t="s">
        <v>4016</v>
      </c>
      <c r="M1638" s="65" t="s">
        <v>2238</v>
      </c>
      <c r="N1638" s="65">
        <v>117000</v>
      </c>
      <c r="O1638" s="65" t="s">
        <v>1939</v>
      </c>
      <c r="P1638" s="65">
        <f>VLOOKUP(D1638,资产包数据!B:G,5,0)</f>
        <v>60</v>
      </c>
      <c r="Q1638" s="65">
        <v>2590</v>
      </c>
      <c r="R1638" s="65"/>
      <c r="S1638" s="65">
        <v>2590</v>
      </c>
      <c r="T1638" s="65">
        <v>2590</v>
      </c>
      <c r="U1638" s="65">
        <f>VLOOKUP(D1638,资产包数据!B:N,13,0)</f>
        <v>101.19</v>
      </c>
      <c r="V1638" s="65" t="s">
        <v>4593</v>
      </c>
    </row>
    <row r="1639" ht="15" spans="1:22">
      <c r="A1639" s="65" t="s">
        <v>178</v>
      </c>
      <c r="B1639" s="65" t="s">
        <v>110</v>
      </c>
      <c r="C1639" s="65" t="s">
        <v>35</v>
      </c>
      <c r="D1639" s="65" t="s">
        <v>4594</v>
      </c>
      <c r="E1639" s="65"/>
      <c r="F1639" s="65"/>
      <c r="G1639" s="65" t="s">
        <v>1935</v>
      </c>
      <c r="H1639" s="65"/>
      <c r="I1639" s="65"/>
      <c r="J1639" s="65"/>
      <c r="K1639" s="65"/>
      <c r="L1639" s="65" t="s">
        <v>3982</v>
      </c>
      <c r="M1639" s="65" t="s">
        <v>2238</v>
      </c>
      <c r="N1639" s="65">
        <v>117000</v>
      </c>
      <c r="O1639" s="65" t="s">
        <v>1939</v>
      </c>
      <c r="P1639" s="65">
        <f>VLOOKUP(D1639,资产包数据!B:G,5,0)</f>
        <v>60</v>
      </c>
      <c r="Q1639" s="65"/>
      <c r="R1639" s="65"/>
      <c r="S1639" s="65"/>
      <c r="T1639" s="65"/>
      <c r="U1639" s="65">
        <f>VLOOKUP(D1639,资产包数据!B:N,13,0)</f>
        <v>101.19</v>
      </c>
      <c r="V1639" s="65"/>
    </row>
    <row r="1640" ht="15" spans="1:22">
      <c r="A1640" s="65" t="s">
        <v>178</v>
      </c>
      <c r="B1640" s="65" t="s">
        <v>110</v>
      </c>
      <c r="C1640" s="65" t="s">
        <v>35</v>
      </c>
      <c r="D1640" s="65" t="s">
        <v>4595</v>
      </c>
      <c r="E1640" s="65"/>
      <c r="F1640" s="65"/>
      <c r="G1640" s="65" t="s">
        <v>1935</v>
      </c>
      <c r="H1640" s="65"/>
      <c r="I1640" s="65"/>
      <c r="J1640" s="65"/>
      <c r="K1640" s="65"/>
      <c r="L1640" s="65" t="s">
        <v>3648</v>
      </c>
      <c r="M1640" s="65" t="s">
        <v>2993</v>
      </c>
      <c r="N1640" s="65">
        <v>117000</v>
      </c>
      <c r="O1640" s="65" t="s">
        <v>1939</v>
      </c>
      <c r="P1640" s="65">
        <f>VLOOKUP(D1640,资产包数据!B:G,5,0)</f>
        <v>60</v>
      </c>
      <c r="Q1640" s="65"/>
      <c r="R1640" s="65"/>
      <c r="S1640" s="65"/>
      <c r="T1640" s="65"/>
      <c r="U1640" s="65">
        <f>VLOOKUP(D1640,资产包数据!B:N,13,0)</f>
        <v>73.66</v>
      </c>
      <c r="V1640" s="65"/>
    </row>
    <row r="1641" ht="15" spans="1:22">
      <c r="A1641" s="65" t="s">
        <v>178</v>
      </c>
      <c r="B1641" s="65" t="s">
        <v>110</v>
      </c>
      <c r="C1641" s="65" t="s">
        <v>35</v>
      </c>
      <c r="D1641" s="65" t="s">
        <v>4596</v>
      </c>
      <c r="E1641" s="65"/>
      <c r="F1641" s="65"/>
      <c r="G1641" s="65" t="s">
        <v>1935</v>
      </c>
      <c r="H1641" s="65"/>
      <c r="I1641" s="65"/>
      <c r="J1641" s="65"/>
      <c r="K1641" s="65"/>
      <c r="L1641" s="65" t="s">
        <v>3648</v>
      </c>
      <c r="M1641" s="65" t="s">
        <v>2993</v>
      </c>
      <c r="N1641" s="65">
        <v>117000</v>
      </c>
      <c r="O1641" s="65" t="s">
        <v>1939</v>
      </c>
      <c r="P1641" s="65">
        <f>VLOOKUP(D1641,资产包数据!B:G,5,0)</f>
        <v>60</v>
      </c>
      <c r="Q1641" s="65"/>
      <c r="R1641" s="65"/>
      <c r="S1641" s="65"/>
      <c r="T1641" s="65"/>
      <c r="U1641" s="65">
        <f>VLOOKUP(D1641,资产包数据!B:N,13,0)</f>
        <v>73.66</v>
      </c>
      <c r="V1641" s="65"/>
    </row>
    <row r="1642" ht="15" spans="1:22">
      <c r="A1642" s="65" t="s">
        <v>178</v>
      </c>
      <c r="B1642" s="65" t="s">
        <v>110</v>
      </c>
      <c r="C1642" s="65" t="s">
        <v>35</v>
      </c>
      <c r="D1642" s="65" t="s">
        <v>4597</v>
      </c>
      <c r="E1642" s="65"/>
      <c r="F1642" s="65"/>
      <c r="G1642" s="65" t="s">
        <v>1935</v>
      </c>
      <c r="H1642" s="65"/>
      <c r="I1642" s="65"/>
      <c r="J1642" s="65"/>
      <c r="K1642" s="65"/>
      <c r="L1642" s="65" t="s">
        <v>3982</v>
      </c>
      <c r="M1642" s="65" t="s">
        <v>2238</v>
      </c>
      <c r="N1642" s="65">
        <v>117000</v>
      </c>
      <c r="O1642" s="65" t="s">
        <v>1939</v>
      </c>
      <c r="P1642" s="65">
        <f>VLOOKUP(D1642,资产包数据!B:G,5,0)</f>
        <v>60</v>
      </c>
      <c r="Q1642" s="65"/>
      <c r="R1642" s="65"/>
      <c r="S1642" s="65"/>
      <c r="T1642" s="65"/>
      <c r="U1642" s="65">
        <f>VLOOKUP(D1642,资产包数据!B:N,13,0)</f>
        <v>101.19</v>
      </c>
      <c r="V1642" s="65"/>
    </row>
    <row r="1643" ht="15" spans="1:22">
      <c r="A1643" s="65" t="s">
        <v>178</v>
      </c>
      <c r="B1643" s="65" t="s">
        <v>110</v>
      </c>
      <c r="C1643" s="65" t="s">
        <v>35</v>
      </c>
      <c r="D1643" s="65" t="s">
        <v>4598</v>
      </c>
      <c r="E1643" s="65"/>
      <c r="F1643" s="65"/>
      <c r="G1643" s="65" t="s">
        <v>1935</v>
      </c>
      <c r="H1643" s="65"/>
      <c r="I1643" s="65"/>
      <c r="J1643" s="65"/>
      <c r="K1643" s="65"/>
      <c r="L1643" s="65" t="s">
        <v>3648</v>
      </c>
      <c r="M1643" s="65" t="s">
        <v>2993</v>
      </c>
      <c r="N1643" s="65">
        <v>117000</v>
      </c>
      <c r="O1643" s="65" t="s">
        <v>1939</v>
      </c>
      <c r="P1643" s="65">
        <f>VLOOKUP(D1643,资产包数据!B:G,5,0)</f>
        <v>60</v>
      </c>
      <c r="Q1643" s="65"/>
      <c r="R1643" s="65"/>
      <c r="S1643" s="65"/>
      <c r="T1643" s="65"/>
      <c r="U1643" s="65">
        <f>VLOOKUP(D1643,资产包数据!B:N,13,0)</f>
        <v>73.66</v>
      </c>
      <c r="V1643" s="65"/>
    </row>
    <row r="1644" ht="15" spans="1:22">
      <c r="A1644" s="65" t="s">
        <v>178</v>
      </c>
      <c r="B1644" s="65" t="s">
        <v>68</v>
      </c>
      <c r="C1644" s="65" t="s">
        <v>35</v>
      </c>
      <c r="D1644" s="65" t="s">
        <v>4599</v>
      </c>
      <c r="E1644" s="65" t="s">
        <v>4600</v>
      </c>
      <c r="F1644" s="65" t="s">
        <v>1935</v>
      </c>
      <c r="G1644" s="65" t="s">
        <v>1935</v>
      </c>
      <c r="H1644" s="65" t="s">
        <v>72</v>
      </c>
      <c r="I1644" s="65" t="s">
        <v>1935</v>
      </c>
      <c r="J1644" s="65" t="s">
        <v>4041</v>
      </c>
      <c r="K1644" s="71">
        <v>44790</v>
      </c>
      <c r="L1644" s="65" t="s">
        <v>3982</v>
      </c>
      <c r="M1644" s="65" t="s">
        <v>2238</v>
      </c>
      <c r="N1644" s="65">
        <v>117000</v>
      </c>
      <c r="O1644" s="65" t="s">
        <v>1939</v>
      </c>
      <c r="P1644" s="65">
        <f>VLOOKUP(D1644,资产包数据!B:G,5,0)</f>
        <v>60</v>
      </c>
      <c r="Q1644" s="65">
        <v>2590</v>
      </c>
      <c r="R1644" s="65"/>
      <c r="S1644" s="65">
        <v>2590</v>
      </c>
      <c r="T1644" s="65">
        <v>2590</v>
      </c>
      <c r="U1644" s="65">
        <f>VLOOKUP(D1644,资产包数据!B:N,13,0)</f>
        <v>101.19</v>
      </c>
      <c r="V1644" s="65" t="s">
        <v>4601</v>
      </c>
    </row>
    <row r="1645" ht="15" spans="1:22">
      <c r="A1645" s="65" t="s">
        <v>178</v>
      </c>
      <c r="B1645" s="65" t="s">
        <v>68</v>
      </c>
      <c r="C1645" s="65" t="s">
        <v>35</v>
      </c>
      <c r="D1645" s="65" t="s">
        <v>4602</v>
      </c>
      <c r="E1645" s="65" t="s">
        <v>4603</v>
      </c>
      <c r="F1645" s="65" t="s">
        <v>1935</v>
      </c>
      <c r="G1645" s="65" t="s">
        <v>1935</v>
      </c>
      <c r="H1645" s="65" t="s">
        <v>72</v>
      </c>
      <c r="I1645" s="65" t="s">
        <v>1935</v>
      </c>
      <c r="J1645" s="65" t="s">
        <v>3990</v>
      </c>
      <c r="K1645" s="71">
        <v>44789</v>
      </c>
      <c r="L1645" s="65" t="s">
        <v>3982</v>
      </c>
      <c r="M1645" s="65" t="s">
        <v>2238</v>
      </c>
      <c r="N1645" s="65">
        <v>117000</v>
      </c>
      <c r="O1645" s="65" t="s">
        <v>1939</v>
      </c>
      <c r="P1645" s="65">
        <f>VLOOKUP(D1645,资产包数据!B:G,5,0)</f>
        <v>60</v>
      </c>
      <c r="Q1645" s="65">
        <v>2590</v>
      </c>
      <c r="R1645" s="65"/>
      <c r="S1645" s="65">
        <v>2590</v>
      </c>
      <c r="T1645" s="65">
        <v>2590</v>
      </c>
      <c r="U1645" s="65">
        <f>VLOOKUP(D1645,资产包数据!B:N,13,0)</f>
        <v>101.19</v>
      </c>
      <c r="V1645" s="65" t="s">
        <v>4604</v>
      </c>
    </row>
    <row r="1646" ht="15" spans="1:22">
      <c r="A1646" s="65" t="s">
        <v>178</v>
      </c>
      <c r="B1646" s="65" t="s">
        <v>68</v>
      </c>
      <c r="C1646" s="65" t="s">
        <v>35</v>
      </c>
      <c r="D1646" s="65" t="s">
        <v>4605</v>
      </c>
      <c r="E1646" s="65" t="s">
        <v>4606</v>
      </c>
      <c r="F1646" s="65" t="s">
        <v>1935</v>
      </c>
      <c r="G1646" s="65" t="s">
        <v>1935</v>
      </c>
      <c r="H1646" s="65" t="s">
        <v>72</v>
      </c>
      <c r="I1646" s="65" t="s">
        <v>1935</v>
      </c>
      <c r="J1646" s="65" t="s">
        <v>3990</v>
      </c>
      <c r="K1646" s="71">
        <v>44789</v>
      </c>
      <c r="L1646" s="65" t="s">
        <v>3982</v>
      </c>
      <c r="M1646" s="65" t="s">
        <v>2238</v>
      </c>
      <c r="N1646" s="65">
        <v>117000</v>
      </c>
      <c r="O1646" s="65" t="s">
        <v>1939</v>
      </c>
      <c r="P1646" s="65">
        <f>VLOOKUP(D1646,资产包数据!B:G,5,0)</f>
        <v>60</v>
      </c>
      <c r="Q1646" s="65">
        <v>2590</v>
      </c>
      <c r="R1646" s="65"/>
      <c r="S1646" s="65">
        <v>2590</v>
      </c>
      <c r="T1646" s="65">
        <v>2590</v>
      </c>
      <c r="U1646" s="65">
        <f>VLOOKUP(D1646,资产包数据!B:N,13,0)</f>
        <v>101.19</v>
      </c>
      <c r="V1646" s="65" t="s">
        <v>4607</v>
      </c>
    </row>
    <row r="1647" ht="15" spans="1:22">
      <c r="A1647" s="65" t="s">
        <v>178</v>
      </c>
      <c r="B1647" s="65" t="s">
        <v>110</v>
      </c>
      <c r="C1647" s="65" t="s">
        <v>35</v>
      </c>
      <c r="D1647" s="65" t="s">
        <v>4608</v>
      </c>
      <c r="E1647" s="65"/>
      <c r="F1647" s="65"/>
      <c r="G1647" s="65" t="s">
        <v>1935</v>
      </c>
      <c r="H1647" s="65"/>
      <c r="I1647" s="65"/>
      <c r="J1647" s="65"/>
      <c r="K1647" s="65"/>
      <c r="L1647" s="65" t="s">
        <v>3648</v>
      </c>
      <c r="M1647" s="65" t="s">
        <v>2993</v>
      </c>
      <c r="N1647" s="65">
        <v>117000</v>
      </c>
      <c r="O1647" s="65" t="s">
        <v>1939</v>
      </c>
      <c r="P1647" s="65">
        <f>VLOOKUP(D1647,资产包数据!B:G,5,0)</f>
        <v>60</v>
      </c>
      <c r="Q1647" s="65"/>
      <c r="R1647" s="65"/>
      <c r="S1647" s="65"/>
      <c r="T1647" s="65"/>
      <c r="U1647" s="65">
        <f>VLOOKUP(D1647,资产包数据!B:N,13,0)</f>
        <v>73.66</v>
      </c>
      <c r="V1647" s="65"/>
    </row>
    <row r="1648" ht="15" spans="1:22">
      <c r="A1648" s="65" t="s">
        <v>178</v>
      </c>
      <c r="B1648" s="65" t="s">
        <v>68</v>
      </c>
      <c r="C1648" s="65" t="s">
        <v>35</v>
      </c>
      <c r="D1648" s="65" t="s">
        <v>4609</v>
      </c>
      <c r="E1648" s="65" t="s">
        <v>4610</v>
      </c>
      <c r="F1648" s="65" t="s">
        <v>1935</v>
      </c>
      <c r="G1648" s="65" t="s">
        <v>1935</v>
      </c>
      <c r="H1648" s="65" t="s">
        <v>72</v>
      </c>
      <c r="I1648" s="65" t="s">
        <v>1935</v>
      </c>
      <c r="J1648" s="65" t="s">
        <v>3990</v>
      </c>
      <c r="K1648" s="71">
        <v>44789</v>
      </c>
      <c r="L1648" s="65" t="s">
        <v>3648</v>
      </c>
      <c r="M1648" s="65" t="s">
        <v>2993</v>
      </c>
      <c r="N1648" s="65">
        <v>117000</v>
      </c>
      <c r="O1648" s="65" t="s">
        <v>1939</v>
      </c>
      <c r="P1648" s="65">
        <f>VLOOKUP(D1648,资产包数据!B:G,5,0)</f>
        <v>60</v>
      </c>
      <c r="Q1648" s="65">
        <v>2590</v>
      </c>
      <c r="R1648" s="65"/>
      <c r="S1648" s="65">
        <v>2590</v>
      </c>
      <c r="T1648" s="65">
        <v>2590</v>
      </c>
      <c r="U1648" s="65">
        <f>VLOOKUP(D1648,资产包数据!B:N,13,0)</f>
        <v>73.66</v>
      </c>
      <c r="V1648" s="65" t="s">
        <v>4611</v>
      </c>
    </row>
    <row r="1649" ht="15" spans="1:22">
      <c r="A1649" s="65" t="s">
        <v>178</v>
      </c>
      <c r="B1649" s="65" t="s">
        <v>68</v>
      </c>
      <c r="C1649" s="65" t="s">
        <v>35</v>
      </c>
      <c r="D1649" s="65" t="s">
        <v>4612</v>
      </c>
      <c r="E1649" s="65" t="s">
        <v>4613</v>
      </c>
      <c r="F1649" s="65" t="s">
        <v>1935</v>
      </c>
      <c r="G1649" s="65" t="s">
        <v>1935</v>
      </c>
      <c r="H1649" s="65" t="s">
        <v>72</v>
      </c>
      <c r="I1649" s="65" t="s">
        <v>1935</v>
      </c>
      <c r="J1649" s="65" t="s">
        <v>4614</v>
      </c>
      <c r="K1649" s="71">
        <v>44816</v>
      </c>
      <c r="L1649" s="65" t="s">
        <v>3982</v>
      </c>
      <c r="M1649" s="65" t="s">
        <v>2238</v>
      </c>
      <c r="N1649" s="65">
        <v>117000</v>
      </c>
      <c r="O1649" s="65" t="s">
        <v>1939</v>
      </c>
      <c r="P1649" s="65">
        <f>VLOOKUP(D1649,资产包数据!B:G,5,0)</f>
        <v>60</v>
      </c>
      <c r="Q1649" s="65">
        <v>2590</v>
      </c>
      <c r="R1649" s="65"/>
      <c r="S1649" s="65"/>
      <c r="T1649" s="65"/>
      <c r="U1649" s="65">
        <f>VLOOKUP(D1649,资产包数据!B:N,13,0)</f>
        <v>101.19</v>
      </c>
      <c r="V1649" s="65" t="s">
        <v>4615</v>
      </c>
    </row>
    <row r="1650" ht="15" spans="1:22">
      <c r="A1650" s="65" t="s">
        <v>178</v>
      </c>
      <c r="B1650" s="65" t="s">
        <v>68</v>
      </c>
      <c r="C1650" s="65" t="s">
        <v>35</v>
      </c>
      <c r="D1650" s="65" t="s">
        <v>4616</v>
      </c>
      <c r="E1650" s="65" t="s">
        <v>4617</v>
      </c>
      <c r="F1650" s="65" t="s">
        <v>1935</v>
      </c>
      <c r="G1650" s="65" t="s">
        <v>1935</v>
      </c>
      <c r="H1650" s="65" t="s">
        <v>72</v>
      </c>
      <c r="I1650" s="65" t="s">
        <v>1935</v>
      </c>
      <c r="J1650" s="65" t="s">
        <v>4041</v>
      </c>
      <c r="K1650" s="71">
        <v>44790</v>
      </c>
      <c r="L1650" s="65" t="s">
        <v>3648</v>
      </c>
      <c r="M1650" s="65" t="s">
        <v>2993</v>
      </c>
      <c r="N1650" s="65">
        <v>117000</v>
      </c>
      <c r="O1650" s="65" t="s">
        <v>1939</v>
      </c>
      <c r="P1650" s="65">
        <f>VLOOKUP(D1650,资产包数据!B:G,5,0)</f>
        <v>60</v>
      </c>
      <c r="Q1650" s="65">
        <v>2590</v>
      </c>
      <c r="R1650" s="65"/>
      <c r="S1650" s="65">
        <v>2590</v>
      </c>
      <c r="T1650" s="65">
        <v>2590</v>
      </c>
      <c r="U1650" s="65">
        <f>VLOOKUP(D1650,资产包数据!B:N,13,0)</f>
        <v>73.66</v>
      </c>
      <c r="V1650" s="65" t="s">
        <v>4618</v>
      </c>
    </row>
    <row r="1651" ht="15" spans="1:22">
      <c r="A1651" s="65" t="s">
        <v>178</v>
      </c>
      <c r="B1651" s="65" t="s">
        <v>68</v>
      </c>
      <c r="C1651" s="65" t="s">
        <v>35</v>
      </c>
      <c r="D1651" s="65" t="s">
        <v>4619</v>
      </c>
      <c r="E1651" s="65" t="s">
        <v>4620</v>
      </c>
      <c r="F1651" s="65" t="s">
        <v>1935</v>
      </c>
      <c r="G1651" s="65" t="s">
        <v>1935</v>
      </c>
      <c r="H1651" s="65" t="s">
        <v>72</v>
      </c>
      <c r="I1651" s="65" t="s">
        <v>1935</v>
      </c>
      <c r="J1651" s="65" t="s">
        <v>4621</v>
      </c>
      <c r="K1651" s="71">
        <v>44809</v>
      </c>
      <c r="L1651" s="65" t="s">
        <v>3648</v>
      </c>
      <c r="M1651" s="65" t="s">
        <v>2993</v>
      </c>
      <c r="N1651" s="65">
        <v>117000</v>
      </c>
      <c r="O1651" s="65" t="s">
        <v>1939</v>
      </c>
      <c r="P1651" s="65">
        <f>VLOOKUP(D1651,资产包数据!B:G,5,0)</f>
        <v>60</v>
      </c>
      <c r="Q1651" s="65">
        <v>2590</v>
      </c>
      <c r="R1651" s="65"/>
      <c r="S1651" s="65"/>
      <c r="T1651" s="65"/>
      <c r="U1651" s="65">
        <f>VLOOKUP(D1651,资产包数据!B:N,13,0)</f>
        <v>73.66</v>
      </c>
      <c r="V1651" s="65" t="s">
        <v>4622</v>
      </c>
    </row>
    <row r="1652" ht="15" spans="1:22">
      <c r="A1652" s="65" t="s">
        <v>178</v>
      </c>
      <c r="B1652" s="65" t="s">
        <v>68</v>
      </c>
      <c r="C1652" s="65" t="s">
        <v>35</v>
      </c>
      <c r="D1652" s="65" t="s">
        <v>4623</v>
      </c>
      <c r="E1652" s="65" t="s">
        <v>4624</v>
      </c>
      <c r="F1652" s="65" t="s">
        <v>1935</v>
      </c>
      <c r="G1652" s="65" t="s">
        <v>1935</v>
      </c>
      <c r="H1652" s="65" t="s">
        <v>72</v>
      </c>
      <c r="I1652" s="65" t="s">
        <v>1935</v>
      </c>
      <c r="J1652" s="65" t="s">
        <v>4041</v>
      </c>
      <c r="K1652" s="71">
        <v>44790</v>
      </c>
      <c r="L1652" s="65" t="s">
        <v>3648</v>
      </c>
      <c r="M1652" s="65" t="s">
        <v>2993</v>
      </c>
      <c r="N1652" s="65">
        <v>117000</v>
      </c>
      <c r="O1652" s="65" t="s">
        <v>1939</v>
      </c>
      <c r="P1652" s="65">
        <f>VLOOKUP(D1652,资产包数据!B:G,5,0)</f>
        <v>60</v>
      </c>
      <c r="Q1652" s="65">
        <v>2590</v>
      </c>
      <c r="R1652" s="65"/>
      <c r="S1652" s="65">
        <v>2590</v>
      </c>
      <c r="T1652" s="65">
        <v>2590</v>
      </c>
      <c r="U1652" s="65">
        <f>VLOOKUP(D1652,资产包数据!B:N,13,0)</f>
        <v>73.66</v>
      </c>
      <c r="V1652" s="65" t="s">
        <v>4625</v>
      </c>
    </row>
    <row r="1653" ht="15" spans="1:22">
      <c r="A1653" s="65" t="s">
        <v>178</v>
      </c>
      <c r="B1653" s="65" t="s">
        <v>110</v>
      </c>
      <c r="C1653" s="65" t="s">
        <v>35</v>
      </c>
      <c r="D1653" s="65" t="s">
        <v>4626</v>
      </c>
      <c r="E1653" s="65"/>
      <c r="F1653" s="65"/>
      <c r="G1653" s="65" t="s">
        <v>1935</v>
      </c>
      <c r="H1653" s="65"/>
      <c r="I1653" s="65"/>
      <c r="J1653" s="65"/>
      <c r="K1653" s="65"/>
      <c r="L1653" s="65" t="s">
        <v>3982</v>
      </c>
      <c r="M1653" s="65" t="s">
        <v>2238</v>
      </c>
      <c r="N1653" s="65">
        <v>117000</v>
      </c>
      <c r="O1653" s="65" t="s">
        <v>1939</v>
      </c>
      <c r="P1653" s="65">
        <f>VLOOKUP(D1653,资产包数据!B:G,5,0)</f>
        <v>60</v>
      </c>
      <c r="Q1653" s="65"/>
      <c r="R1653" s="65"/>
      <c r="S1653" s="65"/>
      <c r="T1653" s="65"/>
      <c r="U1653" s="65">
        <f>VLOOKUP(D1653,资产包数据!B:N,13,0)</f>
        <v>101.19</v>
      </c>
      <c r="V1653" s="65"/>
    </row>
    <row r="1654" ht="15" spans="1:22">
      <c r="A1654" s="65" t="s">
        <v>178</v>
      </c>
      <c r="B1654" s="65" t="s">
        <v>110</v>
      </c>
      <c r="C1654" s="65" t="s">
        <v>35</v>
      </c>
      <c r="D1654" s="65" t="s">
        <v>4627</v>
      </c>
      <c r="E1654" s="65"/>
      <c r="F1654" s="65"/>
      <c r="G1654" s="65" t="s">
        <v>1935</v>
      </c>
      <c r="H1654" s="65"/>
      <c r="I1654" s="65"/>
      <c r="J1654" s="65"/>
      <c r="K1654" s="65"/>
      <c r="L1654" s="65" t="s">
        <v>3648</v>
      </c>
      <c r="M1654" s="65" t="s">
        <v>2993</v>
      </c>
      <c r="N1654" s="65">
        <v>117000</v>
      </c>
      <c r="O1654" s="65" t="s">
        <v>1939</v>
      </c>
      <c r="P1654" s="65">
        <f>VLOOKUP(D1654,资产包数据!B:G,5,0)</f>
        <v>60</v>
      </c>
      <c r="Q1654" s="65"/>
      <c r="R1654" s="65"/>
      <c r="S1654" s="65"/>
      <c r="T1654" s="65"/>
      <c r="U1654" s="65">
        <f>VLOOKUP(D1654,资产包数据!B:N,13,0)</f>
        <v>73.66</v>
      </c>
      <c r="V1654" s="65"/>
    </row>
    <row r="1655" ht="15" spans="1:22">
      <c r="A1655" s="65" t="s">
        <v>178</v>
      </c>
      <c r="B1655" s="65" t="s">
        <v>110</v>
      </c>
      <c r="C1655" s="65" t="s">
        <v>35</v>
      </c>
      <c r="D1655" s="65" t="s">
        <v>4628</v>
      </c>
      <c r="E1655" s="65"/>
      <c r="F1655" s="65"/>
      <c r="G1655" s="65" t="s">
        <v>1935</v>
      </c>
      <c r="H1655" s="65"/>
      <c r="I1655" s="65"/>
      <c r="J1655" s="65"/>
      <c r="K1655" s="65"/>
      <c r="L1655" s="65" t="s">
        <v>3982</v>
      </c>
      <c r="M1655" s="65" t="s">
        <v>2238</v>
      </c>
      <c r="N1655" s="65">
        <v>117000</v>
      </c>
      <c r="O1655" s="65" t="s">
        <v>1939</v>
      </c>
      <c r="P1655" s="65">
        <f>VLOOKUP(D1655,资产包数据!B:G,5,0)</f>
        <v>60</v>
      </c>
      <c r="Q1655" s="65"/>
      <c r="R1655" s="65"/>
      <c r="S1655" s="65"/>
      <c r="T1655" s="65"/>
      <c r="U1655" s="65">
        <f>VLOOKUP(D1655,资产包数据!B:N,13,0)</f>
        <v>101.19</v>
      </c>
      <c r="V1655" s="65"/>
    </row>
    <row r="1656" ht="15" spans="1:22">
      <c r="A1656" s="65" t="s">
        <v>178</v>
      </c>
      <c r="B1656" s="65" t="s">
        <v>110</v>
      </c>
      <c r="C1656" s="65" t="s">
        <v>35</v>
      </c>
      <c r="D1656" s="65" t="s">
        <v>4629</v>
      </c>
      <c r="E1656" s="65"/>
      <c r="F1656" s="65"/>
      <c r="G1656" s="65" t="s">
        <v>1935</v>
      </c>
      <c r="H1656" s="65"/>
      <c r="I1656" s="65"/>
      <c r="J1656" s="65"/>
      <c r="K1656" s="65"/>
      <c r="L1656" s="65" t="s">
        <v>3648</v>
      </c>
      <c r="M1656" s="65" t="s">
        <v>2993</v>
      </c>
      <c r="N1656" s="65">
        <v>117000</v>
      </c>
      <c r="O1656" s="65" t="s">
        <v>1939</v>
      </c>
      <c r="P1656" s="65">
        <f>VLOOKUP(D1656,资产包数据!B:G,5,0)</f>
        <v>60</v>
      </c>
      <c r="Q1656" s="65"/>
      <c r="R1656" s="65"/>
      <c r="S1656" s="65"/>
      <c r="T1656" s="65"/>
      <c r="U1656" s="65">
        <f>VLOOKUP(D1656,资产包数据!B:N,13,0)</f>
        <v>73.66</v>
      </c>
      <c r="V1656" s="65"/>
    </row>
    <row r="1657" ht="15" spans="1:22">
      <c r="A1657" s="65" t="s">
        <v>178</v>
      </c>
      <c r="B1657" s="65" t="s">
        <v>110</v>
      </c>
      <c r="C1657" s="65" t="s">
        <v>35</v>
      </c>
      <c r="D1657" s="65" t="s">
        <v>4630</v>
      </c>
      <c r="E1657" s="65"/>
      <c r="F1657" s="65"/>
      <c r="G1657" s="65" t="s">
        <v>1935</v>
      </c>
      <c r="H1657" s="65"/>
      <c r="I1657" s="65"/>
      <c r="J1657" s="65"/>
      <c r="K1657" s="65"/>
      <c r="L1657" s="65" t="s">
        <v>3982</v>
      </c>
      <c r="M1657" s="65" t="s">
        <v>2238</v>
      </c>
      <c r="N1657" s="65">
        <v>117000</v>
      </c>
      <c r="O1657" s="65" t="s">
        <v>1939</v>
      </c>
      <c r="P1657" s="65">
        <f>VLOOKUP(D1657,资产包数据!B:G,5,0)</f>
        <v>60</v>
      </c>
      <c r="Q1657" s="65"/>
      <c r="R1657" s="65"/>
      <c r="S1657" s="65"/>
      <c r="T1657" s="65"/>
      <c r="U1657" s="65">
        <f>VLOOKUP(D1657,资产包数据!B:N,13,0)</f>
        <v>101.19</v>
      </c>
      <c r="V1657" s="65"/>
    </row>
    <row r="1658" ht="15" spans="1:22">
      <c r="A1658" s="65" t="s">
        <v>178</v>
      </c>
      <c r="B1658" s="65" t="s">
        <v>110</v>
      </c>
      <c r="C1658" s="65" t="s">
        <v>35</v>
      </c>
      <c r="D1658" s="65" t="s">
        <v>4631</v>
      </c>
      <c r="E1658" s="65"/>
      <c r="F1658" s="65"/>
      <c r="G1658" s="65" t="s">
        <v>1935</v>
      </c>
      <c r="H1658" s="65"/>
      <c r="I1658" s="65"/>
      <c r="J1658" s="65"/>
      <c r="K1658" s="65"/>
      <c r="L1658" s="65" t="s">
        <v>3982</v>
      </c>
      <c r="M1658" s="65" t="s">
        <v>2238</v>
      </c>
      <c r="N1658" s="65">
        <v>117000</v>
      </c>
      <c r="O1658" s="65" t="s">
        <v>1939</v>
      </c>
      <c r="P1658" s="65">
        <f>VLOOKUP(D1658,资产包数据!B:G,5,0)</f>
        <v>60</v>
      </c>
      <c r="Q1658" s="65"/>
      <c r="R1658" s="65"/>
      <c r="S1658" s="65"/>
      <c r="T1658" s="65"/>
      <c r="U1658" s="65">
        <f>VLOOKUP(D1658,资产包数据!B:N,13,0)</f>
        <v>101.19</v>
      </c>
      <c r="V1658" s="65"/>
    </row>
    <row r="1659" ht="15" spans="1:22">
      <c r="A1659" s="65" t="s">
        <v>178</v>
      </c>
      <c r="B1659" s="65" t="s">
        <v>110</v>
      </c>
      <c r="C1659" s="65" t="s">
        <v>35</v>
      </c>
      <c r="D1659" s="65" t="s">
        <v>4632</v>
      </c>
      <c r="E1659" s="65"/>
      <c r="F1659" s="65"/>
      <c r="G1659" s="65" t="s">
        <v>1935</v>
      </c>
      <c r="H1659" s="65"/>
      <c r="I1659" s="65"/>
      <c r="J1659" s="65"/>
      <c r="K1659" s="65"/>
      <c r="L1659" s="65" t="s">
        <v>3648</v>
      </c>
      <c r="M1659" s="65" t="s">
        <v>2993</v>
      </c>
      <c r="N1659" s="65">
        <v>117000</v>
      </c>
      <c r="O1659" s="65" t="s">
        <v>1939</v>
      </c>
      <c r="P1659" s="65">
        <f>VLOOKUP(D1659,资产包数据!B:G,5,0)</f>
        <v>60</v>
      </c>
      <c r="Q1659" s="65"/>
      <c r="R1659" s="65"/>
      <c r="S1659" s="65"/>
      <c r="T1659" s="65"/>
      <c r="U1659" s="65">
        <f>VLOOKUP(D1659,资产包数据!B:N,13,0)</f>
        <v>73.66</v>
      </c>
      <c r="V1659" s="65"/>
    </row>
    <row r="1660" ht="15" spans="1:22">
      <c r="A1660" s="65" t="s">
        <v>178</v>
      </c>
      <c r="B1660" s="65" t="s">
        <v>110</v>
      </c>
      <c r="C1660" s="65" t="s">
        <v>35</v>
      </c>
      <c r="D1660" s="65" t="s">
        <v>4633</v>
      </c>
      <c r="E1660" s="65"/>
      <c r="F1660" s="65"/>
      <c r="G1660" s="65" t="s">
        <v>1935</v>
      </c>
      <c r="H1660" s="65"/>
      <c r="I1660" s="65"/>
      <c r="J1660" s="65"/>
      <c r="K1660" s="65"/>
      <c r="L1660" s="65" t="s">
        <v>3982</v>
      </c>
      <c r="M1660" s="65" t="s">
        <v>2238</v>
      </c>
      <c r="N1660" s="65">
        <v>117000</v>
      </c>
      <c r="O1660" s="65" t="s">
        <v>1939</v>
      </c>
      <c r="P1660" s="65">
        <f>VLOOKUP(D1660,资产包数据!B:G,5,0)</f>
        <v>60</v>
      </c>
      <c r="Q1660" s="65"/>
      <c r="R1660" s="65"/>
      <c r="S1660" s="65"/>
      <c r="T1660" s="65"/>
      <c r="U1660" s="65">
        <f>VLOOKUP(D1660,资产包数据!B:N,13,0)</f>
        <v>101.19</v>
      </c>
      <c r="V1660" s="65"/>
    </row>
    <row r="1661" ht="15" spans="1:22">
      <c r="A1661" s="65" t="s">
        <v>1118</v>
      </c>
      <c r="B1661" s="65" t="s">
        <v>68</v>
      </c>
      <c r="C1661" s="65" t="s">
        <v>35</v>
      </c>
      <c r="D1661" s="65" t="s">
        <v>4634</v>
      </c>
      <c r="E1661" s="65" t="s">
        <v>4635</v>
      </c>
      <c r="F1661" s="65" t="s">
        <v>2041</v>
      </c>
      <c r="G1661" s="65" t="s">
        <v>2041</v>
      </c>
      <c r="H1661" s="65" t="s">
        <v>104</v>
      </c>
      <c r="I1661" s="65" t="s">
        <v>2041</v>
      </c>
      <c r="J1661" s="65" t="s">
        <v>4454</v>
      </c>
      <c r="K1661" s="71">
        <v>44775</v>
      </c>
      <c r="L1661" s="65" t="s">
        <v>3968</v>
      </c>
      <c r="M1661" s="65" t="s">
        <v>2993</v>
      </c>
      <c r="N1661" s="65">
        <v>117000</v>
      </c>
      <c r="O1661" s="65" t="s">
        <v>1939</v>
      </c>
      <c r="P1661" s="65">
        <f>VLOOKUP(D1661,资产包数据!B:G,5,0)</f>
        <v>60</v>
      </c>
      <c r="Q1661" s="65">
        <v>2590</v>
      </c>
      <c r="R1661" s="65"/>
      <c r="S1661" s="65">
        <v>2590</v>
      </c>
      <c r="T1661" s="65">
        <v>2590</v>
      </c>
      <c r="U1661" s="65">
        <f>VLOOKUP(D1661,资产包数据!B:N,13,0)</f>
        <v>73.66</v>
      </c>
      <c r="V1661" s="65" t="s">
        <v>4636</v>
      </c>
    </row>
    <row r="1662" ht="15" spans="1:22">
      <c r="A1662" s="65" t="s">
        <v>4637</v>
      </c>
      <c r="B1662" s="65" t="s">
        <v>110</v>
      </c>
      <c r="C1662" s="65" t="s">
        <v>35</v>
      </c>
      <c r="D1662" s="65" t="s">
        <v>4638</v>
      </c>
      <c r="E1662" s="65" t="s">
        <v>4639</v>
      </c>
      <c r="F1662" s="65"/>
      <c r="G1662" s="65" t="s">
        <v>4640</v>
      </c>
      <c r="H1662" s="65"/>
      <c r="I1662" s="65" t="s">
        <v>4640</v>
      </c>
      <c r="J1662" s="65"/>
      <c r="K1662" s="65"/>
      <c r="L1662" s="65" t="s">
        <v>4641</v>
      </c>
      <c r="M1662" s="65" t="s">
        <v>2993</v>
      </c>
      <c r="N1662" s="65">
        <v>117000</v>
      </c>
      <c r="O1662" s="65" t="s">
        <v>1939</v>
      </c>
      <c r="P1662" s="65">
        <f>VLOOKUP(D1662,资产包数据!B:G,5,0)</f>
        <v>60</v>
      </c>
      <c r="Q1662" s="65"/>
      <c r="R1662" s="65"/>
      <c r="S1662" s="65"/>
      <c r="T1662" s="65"/>
      <c r="U1662" s="65">
        <f>VLOOKUP(D1662,资产包数据!B:N,13,0)</f>
        <v>73.66</v>
      </c>
      <c r="V1662" s="65"/>
    </row>
    <row r="1663" ht="15" spans="1:22">
      <c r="A1663" s="65" t="s">
        <v>4637</v>
      </c>
      <c r="B1663" s="65" t="s">
        <v>110</v>
      </c>
      <c r="C1663" s="65" t="s">
        <v>35</v>
      </c>
      <c r="D1663" s="65" t="s">
        <v>4642</v>
      </c>
      <c r="E1663" s="65" t="s">
        <v>4643</v>
      </c>
      <c r="F1663" s="65"/>
      <c r="G1663" s="65" t="s">
        <v>4640</v>
      </c>
      <c r="H1663" s="65"/>
      <c r="I1663" s="65" t="s">
        <v>4640</v>
      </c>
      <c r="J1663" s="65"/>
      <c r="K1663" s="65"/>
      <c r="L1663" s="65" t="s">
        <v>4641</v>
      </c>
      <c r="M1663" s="65" t="s">
        <v>2993</v>
      </c>
      <c r="N1663" s="65">
        <v>117000</v>
      </c>
      <c r="O1663" s="65" t="s">
        <v>1939</v>
      </c>
      <c r="P1663" s="65">
        <f>VLOOKUP(D1663,资产包数据!B:G,5,0)</f>
        <v>60</v>
      </c>
      <c r="Q1663" s="65"/>
      <c r="R1663" s="65"/>
      <c r="S1663" s="65"/>
      <c r="T1663" s="65"/>
      <c r="U1663" s="65">
        <f>VLOOKUP(D1663,资产包数据!B:N,13,0)</f>
        <v>73.66</v>
      </c>
      <c r="V1663" s="65"/>
    </row>
    <row r="1664" ht="15" spans="1:22">
      <c r="A1664" s="65" t="s">
        <v>4637</v>
      </c>
      <c r="B1664" s="65" t="s">
        <v>110</v>
      </c>
      <c r="C1664" s="65" t="s">
        <v>35</v>
      </c>
      <c r="D1664" s="65" t="s">
        <v>4644</v>
      </c>
      <c r="E1664" s="65"/>
      <c r="F1664" s="65"/>
      <c r="G1664" s="65" t="s">
        <v>4640</v>
      </c>
      <c r="H1664" s="65"/>
      <c r="I1664" s="65"/>
      <c r="J1664" s="65"/>
      <c r="K1664" s="65"/>
      <c r="L1664" s="65" t="s">
        <v>4641</v>
      </c>
      <c r="M1664" s="65" t="s">
        <v>2993</v>
      </c>
      <c r="N1664" s="65">
        <v>117000</v>
      </c>
      <c r="O1664" s="65" t="s">
        <v>1939</v>
      </c>
      <c r="P1664" s="65">
        <f>VLOOKUP(D1664,资产包数据!B:G,5,0)</f>
        <v>60</v>
      </c>
      <c r="Q1664" s="65"/>
      <c r="R1664" s="65"/>
      <c r="S1664" s="65"/>
      <c r="T1664" s="65"/>
      <c r="U1664" s="65">
        <f>VLOOKUP(D1664,资产包数据!B:N,13,0)</f>
        <v>73.66</v>
      </c>
      <c r="V1664" s="65"/>
    </row>
    <row r="1665" ht="15" spans="1:22">
      <c r="A1665" s="65" t="s">
        <v>4637</v>
      </c>
      <c r="B1665" s="65" t="s">
        <v>110</v>
      </c>
      <c r="C1665" s="65" t="s">
        <v>35</v>
      </c>
      <c r="D1665" s="65" t="s">
        <v>4645</v>
      </c>
      <c r="E1665" s="65"/>
      <c r="F1665" s="65"/>
      <c r="G1665" s="65" t="s">
        <v>4640</v>
      </c>
      <c r="H1665" s="65"/>
      <c r="I1665" s="65"/>
      <c r="J1665" s="65"/>
      <c r="K1665" s="65"/>
      <c r="L1665" s="65" t="s">
        <v>4641</v>
      </c>
      <c r="M1665" s="65" t="s">
        <v>2993</v>
      </c>
      <c r="N1665" s="65">
        <v>117000</v>
      </c>
      <c r="O1665" s="65" t="s">
        <v>1939</v>
      </c>
      <c r="P1665" s="65">
        <f>VLOOKUP(D1665,资产包数据!B:G,5,0)</f>
        <v>60</v>
      </c>
      <c r="Q1665" s="65"/>
      <c r="R1665" s="65"/>
      <c r="S1665" s="65"/>
      <c r="T1665" s="65"/>
      <c r="U1665" s="65">
        <f>VLOOKUP(D1665,资产包数据!B:N,13,0)</f>
        <v>73.66</v>
      </c>
      <c r="V1665" s="65"/>
    </row>
    <row r="1666" ht="15" spans="1:22">
      <c r="A1666" s="65" t="s">
        <v>4637</v>
      </c>
      <c r="B1666" s="65" t="s">
        <v>110</v>
      </c>
      <c r="C1666" s="65" t="s">
        <v>35</v>
      </c>
      <c r="D1666" s="65" t="s">
        <v>4646</v>
      </c>
      <c r="E1666" s="65" t="s">
        <v>4647</v>
      </c>
      <c r="F1666" s="65"/>
      <c r="G1666" s="65" t="s">
        <v>4640</v>
      </c>
      <c r="H1666" s="65"/>
      <c r="I1666" s="65" t="s">
        <v>4640</v>
      </c>
      <c r="J1666" s="65"/>
      <c r="K1666" s="65"/>
      <c r="L1666" s="65" t="s">
        <v>4641</v>
      </c>
      <c r="M1666" s="65" t="s">
        <v>2993</v>
      </c>
      <c r="N1666" s="65">
        <v>117000</v>
      </c>
      <c r="O1666" s="65" t="s">
        <v>1939</v>
      </c>
      <c r="P1666" s="65">
        <f>VLOOKUP(D1666,资产包数据!B:G,5,0)</f>
        <v>60</v>
      </c>
      <c r="Q1666" s="65"/>
      <c r="R1666" s="65"/>
      <c r="S1666" s="65"/>
      <c r="T1666" s="65"/>
      <c r="U1666" s="65">
        <f>VLOOKUP(D1666,资产包数据!B:N,13,0)</f>
        <v>73.66</v>
      </c>
      <c r="V1666" s="65"/>
    </row>
    <row r="1667" ht="15" spans="1:22">
      <c r="A1667" s="65" t="s">
        <v>4637</v>
      </c>
      <c r="B1667" s="65" t="s">
        <v>110</v>
      </c>
      <c r="C1667" s="65" t="s">
        <v>35</v>
      </c>
      <c r="D1667" s="65" t="s">
        <v>4648</v>
      </c>
      <c r="E1667" s="65" t="s">
        <v>4649</v>
      </c>
      <c r="F1667" s="65"/>
      <c r="G1667" s="65" t="s">
        <v>4640</v>
      </c>
      <c r="H1667" s="65"/>
      <c r="I1667" s="65" t="s">
        <v>4640</v>
      </c>
      <c r="J1667" s="65"/>
      <c r="K1667" s="65"/>
      <c r="L1667" s="65" t="s">
        <v>4641</v>
      </c>
      <c r="M1667" s="65" t="s">
        <v>2993</v>
      </c>
      <c r="N1667" s="65">
        <v>117000</v>
      </c>
      <c r="O1667" s="65" t="s">
        <v>1939</v>
      </c>
      <c r="P1667" s="65">
        <f>VLOOKUP(D1667,资产包数据!B:G,5,0)</f>
        <v>60</v>
      </c>
      <c r="Q1667" s="65"/>
      <c r="R1667" s="65"/>
      <c r="S1667" s="65"/>
      <c r="T1667" s="65"/>
      <c r="U1667" s="65">
        <f>VLOOKUP(D1667,资产包数据!B:N,13,0)</f>
        <v>73.66</v>
      </c>
      <c r="V1667" s="65"/>
    </row>
    <row r="1668" ht="15" spans="1:22">
      <c r="A1668" s="65" t="s">
        <v>4637</v>
      </c>
      <c r="B1668" s="65" t="s">
        <v>110</v>
      </c>
      <c r="C1668" s="65" t="s">
        <v>35</v>
      </c>
      <c r="D1668" s="65" t="s">
        <v>4650</v>
      </c>
      <c r="E1668" s="65" t="s">
        <v>4651</v>
      </c>
      <c r="F1668" s="65"/>
      <c r="G1668" s="65" t="s">
        <v>4640</v>
      </c>
      <c r="H1668" s="65"/>
      <c r="I1668" s="65" t="s">
        <v>4640</v>
      </c>
      <c r="J1668" s="65"/>
      <c r="K1668" s="65"/>
      <c r="L1668" s="65" t="s">
        <v>4641</v>
      </c>
      <c r="M1668" s="65" t="s">
        <v>2993</v>
      </c>
      <c r="N1668" s="65">
        <v>117000</v>
      </c>
      <c r="O1668" s="65" t="s">
        <v>1939</v>
      </c>
      <c r="P1668" s="65">
        <f>VLOOKUP(D1668,资产包数据!B:G,5,0)</f>
        <v>60</v>
      </c>
      <c r="Q1668" s="65"/>
      <c r="R1668" s="65"/>
      <c r="S1668" s="65"/>
      <c r="T1668" s="65"/>
      <c r="U1668" s="65">
        <f>VLOOKUP(D1668,资产包数据!B:N,13,0)</f>
        <v>73.66</v>
      </c>
      <c r="V1668" s="65"/>
    </row>
    <row r="1669" ht="15" spans="1:22">
      <c r="A1669" s="65" t="s">
        <v>4637</v>
      </c>
      <c r="B1669" s="65" t="s">
        <v>110</v>
      </c>
      <c r="C1669" s="65" t="s">
        <v>35</v>
      </c>
      <c r="D1669" s="65" t="s">
        <v>4652</v>
      </c>
      <c r="E1669" s="65" t="s">
        <v>4653</v>
      </c>
      <c r="F1669" s="65"/>
      <c r="G1669" s="65" t="s">
        <v>4640</v>
      </c>
      <c r="H1669" s="65"/>
      <c r="I1669" s="65" t="s">
        <v>4640</v>
      </c>
      <c r="J1669" s="65"/>
      <c r="K1669" s="65"/>
      <c r="L1669" s="65" t="s">
        <v>4641</v>
      </c>
      <c r="M1669" s="65" t="s">
        <v>2993</v>
      </c>
      <c r="N1669" s="65">
        <v>117000</v>
      </c>
      <c r="O1669" s="65" t="s">
        <v>1939</v>
      </c>
      <c r="P1669" s="65">
        <f>VLOOKUP(D1669,资产包数据!B:G,5,0)</f>
        <v>60</v>
      </c>
      <c r="Q1669" s="65"/>
      <c r="R1669" s="65"/>
      <c r="S1669" s="65"/>
      <c r="T1669" s="65"/>
      <c r="U1669" s="65">
        <f>VLOOKUP(D1669,资产包数据!B:N,13,0)</f>
        <v>73.66</v>
      </c>
      <c r="V1669" s="65"/>
    </row>
    <row r="1670" ht="15" spans="1:22">
      <c r="A1670" s="65" t="s">
        <v>4637</v>
      </c>
      <c r="B1670" s="65" t="s">
        <v>110</v>
      </c>
      <c r="C1670" s="65" t="s">
        <v>35</v>
      </c>
      <c r="D1670" s="65" t="s">
        <v>4654</v>
      </c>
      <c r="E1670" s="65" t="s">
        <v>4655</v>
      </c>
      <c r="F1670" s="65"/>
      <c r="G1670" s="65" t="s">
        <v>4640</v>
      </c>
      <c r="H1670" s="65"/>
      <c r="I1670" s="65" t="s">
        <v>4640</v>
      </c>
      <c r="J1670" s="65"/>
      <c r="K1670" s="65"/>
      <c r="L1670" s="65" t="s">
        <v>4641</v>
      </c>
      <c r="M1670" s="65" t="s">
        <v>2993</v>
      </c>
      <c r="N1670" s="65">
        <v>117000</v>
      </c>
      <c r="O1670" s="65" t="s">
        <v>1939</v>
      </c>
      <c r="P1670" s="65">
        <f>VLOOKUP(D1670,资产包数据!B:G,5,0)</f>
        <v>60</v>
      </c>
      <c r="Q1670" s="65"/>
      <c r="R1670" s="65"/>
      <c r="S1670" s="65"/>
      <c r="T1670" s="65"/>
      <c r="U1670" s="65">
        <f>VLOOKUP(D1670,资产包数据!B:N,13,0)</f>
        <v>73.66</v>
      </c>
      <c r="V1670" s="65"/>
    </row>
    <row r="1671" ht="15" spans="1:22">
      <c r="A1671" s="65" t="s">
        <v>2419</v>
      </c>
      <c r="B1671" s="65" t="s">
        <v>68</v>
      </c>
      <c r="C1671" s="65" t="s">
        <v>35</v>
      </c>
      <c r="D1671" s="65" t="s">
        <v>4656</v>
      </c>
      <c r="E1671" s="65" t="s">
        <v>4657</v>
      </c>
      <c r="F1671" s="65" t="s">
        <v>2422</v>
      </c>
      <c r="G1671" s="65" t="s">
        <v>2422</v>
      </c>
      <c r="H1671" s="65" t="s">
        <v>72</v>
      </c>
      <c r="I1671" s="65" t="s">
        <v>2422</v>
      </c>
      <c r="J1671" s="65" t="s">
        <v>4173</v>
      </c>
      <c r="K1671" s="71">
        <v>44806</v>
      </c>
      <c r="L1671" s="65" t="s">
        <v>4016</v>
      </c>
      <c r="M1671" s="65" t="s">
        <v>2238</v>
      </c>
      <c r="N1671" s="65">
        <v>117000</v>
      </c>
      <c r="O1671" s="65" t="s">
        <v>1939</v>
      </c>
      <c r="P1671" s="65">
        <f>VLOOKUP(D1671,资产包数据!B:G,5,0)</f>
        <v>60</v>
      </c>
      <c r="Q1671" s="65">
        <v>2590</v>
      </c>
      <c r="R1671" s="65"/>
      <c r="S1671" s="65"/>
      <c r="T1671" s="65"/>
      <c r="U1671" s="65">
        <f>VLOOKUP(D1671,资产包数据!B:N,13,0)</f>
        <v>101.19</v>
      </c>
      <c r="V1671" s="65" t="s">
        <v>4658</v>
      </c>
    </row>
    <row r="1672" ht="15" spans="1:22">
      <c r="A1672" s="65" t="s">
        <v>101</v>
      </c>
      <c r="B1672" s="65" t="s">
        <v>68</v>
      </c>
      <c r="C1672" s="65" t="s">
        <v>35</v>
      </c>
      <c r="D1672" s="65" t="s">
        <v>4659</v>
      </c>
      <c r="E1672" s="65" t="s">
        <v>4660</v>
      </c>
      <c r="F1672" s="65" t="s">
        <v>3166</v>
      </c>
      <c r="G1672" s="65" t="s">
        <v>3166</v>
      </c>
      <c r="H1672" s="65" t="s">
        <v>104</v>
      </c>
      <c r="I1672" s="65" t="s">
        <v>3166</v>
      </c>
      <c r="J1672" s="65" t="s">
        <v>4661</v>
      </c>
      <c r="K1672" s="71">
        <v>44811</v>
      </c>
      <c r="L1672" s="65" t="s">
        <v>4662</v>
      </c>
      <c r="M1672" s="65" t="s">
        <v>2993</v>
      </c>
      <c r="N1672" s="65">
        <v>117000</v>
      </c>
      <c r="O1672" s="65" t="s">
        <v>1939</v>
      </c>
      <c r="P1672" s="65">
        <f>VLOOKUP(D1672,资产包数据!B:G,5,0)</f>
        <v>60</v>
      </c>
      <c r="Q1672" s="65">
        <v>2590</v>
      </c>
      <c r="R1672" s="65"/>
      <c r="S1672" s="65"/>
      <c r="T1672" s="65"/>
      <c r="U1672" s="65">
        <f>VLOOKUP(D1672,资产包数据!B:N,13,0)</f>
        <v>73.66</v>
      </c>
      <c r="V1672" s="65" t="s">
        <v>4663</v>
      </c>
    </row>
    <row r="1673" ht="15" spans="1:22">
      <c r="A1673" s="65" t="s">
        <v>101</v>
      </c>
      <c r="B1673" s="65" t="s">
        <v>68</v>
      </c>
      <c r="C1673" s="65" t="s">
        <v>35</v>
      </c>
      <c r="D1673" s="65" t="s">
        <v>4664</v>
      </c>
      <c r="E1673" s="65" t="s">
        <v>4665</v>
      </c>
      <c r="F1673" s="65" t="s">
        <v>3166</v>
      </c>
      <c r="G1673" s="65" t="s">
        <v>3166</v>
      </c>
      <c r="H1673" s="65" t="s">
        <v>104</v>
      </c>
      <c r="I1673" s="65" t="s">
        <v>3166</v>
      </c>
      <c r="J1673" s="65" t="s">
        <v>4666</v>
      </c>
      <c r="K1673" s="71">
        <v>44841</v>
      </c>
      <c r="L1673" s="65" t="s">
        <v>4662</v>
      </c>
      <c r="M1673" s="65" t="s">
        <v>2993</v>
      </c>
      <c r="N1673" s="65">
        <v>117000</v>
      </c>
      <c r="O1673" s="65" t="s">
        <v>1939</v>
      </c>
      <c r="P1673" s="65">
        <f>VLOOKUP(D1673,资产包数据!B:G,5,0)</f>
        <v>60</v>
      </c>
      <c r="Q1673" s="65"/>
      <c r="R1673" s="65"/>
      <c r="S1673" s="65"/>
      <c r="T1673" s="65"/>
      <c r="U1673" s="65">
        <f>VLOOKUP(D1673,资产包数据!B:N,13,0)</f>
        <v>73.66</v>
      </c>
      <c r="V1673" s="65" t="s">
        <v>4667</v>
      </c>
    </row>
    <row r="1674" ht="15" spans="1:22">
      <c r="A1674" s="65" t="s">
        <v>101</v>
      </c>
      <c r="B1674" s="65" t="s">
        <v>68</v>
      </c>
      <c r="C1674" s="65" t="s">
        <v>35</v>
      </c>
      <c r="D1674" s="65" t="s">
        <v>4668</v>
      </c>
      <c r="E1674" s="65" t="s">
        <v>4669</v>
      </c>
      <c r="F1674" s="65" t="s">
        <v>3166</v>
      </c>
      <c r="G1674" s="65" t="s">
        <v>3166</v>
      </c>
      <c r="H1674" s="65" t="s">
        <v>104</v>
      </c>
      <c r="I1674" s="65" t="s">
        <v>3166</v>
      </c>
      <c r="J1674" s="65" t="s">
        <v>4670</v>
      </c>
      <c r="K1674" s="71">
        <v>44758</v>
      </c>
      <c r="L1674" s="65" t="s">
        <v>4662</v>
      </c>
      <c r="M1674" s="65" t="s">
        <v>2993</v>
      </c>
      <c r="N1674" s="65">
        <v>117000</v>
      </c>
      <c r="O1674" s="65" t="s">
        <v>1939</v>
      </c>
      <c r="P1674" s="65">
        <f>VLOOKUP(D1674,资产包数据!B:G,5,0)</f>
        <v>60</v>
      </c>
      <c r="Q1674" s="65">
        <v>2590</v>
      </c>
      <c r="R1674" s="65"/>
      <c r="S1674" s="65">
        <v>5180</v>
      </c>
      <c r="T1674" s="65">
        <v>5180</v>
      </c>
      <c r="U1674" s="65">
        <f>VLOOKUP(D1674,资产包数据!B:N,13,0)</f>
        <v>73.66</v>
      </c>
      <c r="V1674" s="65" t="s">
        <v>4671</v>
      </c>
    </row>
    <row r="1675" ht="15" spans="1:22">
      <c r="A1675" s="65" t="s">
        <v>101</v>
      </c>
      <c r="B1675" s="65" t="s">
        <v>110</v>
      </c>
      <c r="C1675" s="65" t="s">
        <v>35</v>
      </c>
      <c r="D1675" s="65" t="s">
        <v>4672</v>
      </c>
      <c r="E1675" s="65" t="s">
        <v>4673</v>
      </c>
      <c r="F1675" s="65"/>
      <c r="G1675" s="65" t="s">
        <v>3166</v>
      </c>
      <c r="H1675" s="65"/>
      <c r="I1675" s="65" t="s">
        <v>3166</v>
      </c>
      <c r="J1675" s="65"/>
      <c r="K1675" s="65"/>
      <c r="L1675" s="65" t="s">
        <v>4662</v>
      </c>
      <c r="M1675" s="65" t="s">
        <v>2993</v>
      </c>
      <c r="N1675" s="65">
        <v>117000</v>
      </c>
      <c r="O1675" s="65" t="s">
        <v>1939</v>
      </c>
      <c r="P1675" s="65">
        <f>VLOOKUP(D1675,资产包数据!B:G,5,0)</f>
        <v>60</v>
      </c>
      <c r="Q1675" s="65"/>
      <c r="R1675" s="65"/>
      <c r="S1675" s="65"/>
      <c r="T1675" s="65"/>
      <c r="U1675" s="65">
        <f>VLOOKUP(D1675,资产包数据!B:N,13,0)</f>
        <v>73.66</v>
      </c>
      <c r="V1675" s="65"/>
    </row>
    <row r="1676" ht="15" spans="1:22">
      <c r="A1676" s="65" t="s">
        <v>101</v>
      </c>
      <c r="B1676" s="65" t="s">
        <v>68</v>
      </c>
      <c r="C1676" s="65" t="s">
        <v>35</v>
      </c>
      <c r="D1676" s="65" t="s">
        <v>4674</v>
      </c>
      <c r="E1676" s="65" t="s">
        <v>4675</v>
      </c>
      <c r="F1676" s="65" t="s">
        <v>3166</v>
      </c>
      <c r="G1676" s="65" t="s">
        <v>3166</v>
      </c>
      <c r="H1676" s="65" t="s">
        <v>104</v>
      </c>
      <c r="I1676" s="65" t="s">
        <v>3166</v>
      </c>
      <c r="J1676" s="65" t="s">
        <v>4676</v>
      </c>
      <c r="K1676" s="71">
        <v>44843</v>
      </c>
      <c r="L1676" s="65" t="s">
        <v>4662</v>
      </c>
      <c r="M1676" s="65" t="s">
        <v>2993</v>
      </c>
      <c r="N1676" s="65">
        <v>117000</v>
      </c>
      <c r="O1676" s="65" t="s">
        <v>1939</v>
      </c>
      <c r="P1676" s="65">
        <f>VLOOKUP(D1676,资产包数据!B:G,5,0)</f>
        <v>60</v>
      </c>
      <c r="Q1676" s="65"/>
      <c r="R1676" s="65"/>
      <c r="S1676" s="65"/>
      <c r="T1676" s="65"/>
      <c r="U1676" s="65">
        <f>VLOOKUP(D1676,资产包数据!B:N,13,0)</f>
        <v>73.66</v>
      </c>
      <c r="V1676" s="65"/>
    </row>
    <row r="1677" ht="15" spans="1:22">
      <c r="A1677" s="65" t="s">
        <v>101</v>
      </c>
      <c r="B1677" s="65" t="s">
        <v>110</v>
      </c>
      <c r="C1677" s="65" t="s">
        <v>35</v>
      </c>
      <c r="D1677" s="65" t="s">
        <v>4677</v>
      </c>
      <c r="E1677" s="65"/>
      <c r="F1677" s="65"/>
      <c r="G1677" s="65" t="s">
        <v>3166</v>
      </c>
      <c r="H1677" s="65"/>
      <c r="I1677" s="65"/>
      <c r="J1677" s="65"/>
      <c r="K1677" s="65"/>
      <c r="L1677" s="65" t="s">
        <v>4662</v>
      </c>
      <c r="M1677" s="65" t="s">
        <v>2993</v>
      </c>
      <c r="N1677" s="65">
        <v>117000</v>
      </c>
      <c r="O1677" s="65" t="s">
        <v>1939</v>
      </c>
      <c r="P1677" s="65">
        <f>VLOOKUP(D1677,资产包数据!B:G,5,0)</f>
        <v>60</v>
      </c>
      <c r="Q1677" s="65"/>
      <c r="R1677" s="65"/>
      <c r="S1677" s="65"/>
      <c r="T1677" s="65"/>
      <c r="U1677" s="65">
        <f>VLOOKUP(D1677,资产包数据!B:N,13,0)</f>
        <v>73.66</v>
      </c>
      <c r="V1677" s="65"/>
    </row>
    <row r="1678" ht="15" spans="1:22">
      <c r="A1678" s="65" t="s">
        <v>4637</v>
      </c>
      <c r="B1678" s="65" t="s">
        <v>110</v>
      </c>
      <c r="C1678" s="65" t="s">
        <v>35</v>
      </c>
      <c r="D1678" s="65" t="s">
        <v>4678</v>
      </c>
      <c r="E1678" s="65" t="s">
        <v>4679</v>
      </c>
      <c r="F1678" s="65"/>
      <c r="G1678" s="65" t="s">
        <v>4640</v>
      </c>
      <c r="H1678" s="65"/>
      <c r="I1678" s="65" t="s">
        <v>4640</v>
      </c>
      <c r="J1678" s="65"/>
      <c r="K1678" s="65"/>
      <c r="L1678" s="65" t="s">
        <v>4641</v>
      </c>
      <c r="M1678" s="65" t="s">
        <v>2993</v>
      </c>
      <c r="N1678" s="65">
        <v>117000</v>
      </c>
      <c r="O1678" s="65" t="s">
        <v>1939</v>
      </c>
      <c r="P1678" s="65">
        <f>VLOOKUP(D1678,资产包数据!B:G,5,0)</f>
        <v>60</v>
      </c>
      <c r="Q1678" s="65"/>
      <c r="R1678" s="65"/>
      <c r="S1678" s="65"/>
      <c r="T1678" s="65"/>
      <c r="U1678" s="65">
        <f>VLOOKUP(D1678,资产包数据!B:N,13,0)</f>
        <v>73.66</v>
      </c>
      <c r="V1678" s="65"/>
    </row>
    <row r="1679" ht="15" spans="1:22">
      <c r="A1679" s="65" t="s">
        <v>4637</v>
      </c>
      <c r="B1679" s="65" t="s">
        <v>68</v>
      </c>
      <c r="C1679" s="65" t="s">
        <v>35</v>
      </c>
      <c r="D1679" s="65" t="s">
        <v>4680</v>
      </c>
      <c r="E1679" s="65" t="s">
        <v>4681</v>
      </c>
      <c r="F1679" s="65" t="s">
        <v>4640</v>
      </c>
      <c r="G1679" s="65" t="s">
        <v>4640</v>
      </c>
      <c r="H1679" s="65" t="s">
        <v>104</v>
      </c>
      <c r="I1679" s="65" t="s">
        <v>4640</v>
      </c>
      <c r="J1679" s="65" t="s">
        <v>4682</v>
      </c>
      <c r="K1679" s="71">
        <v>44735</v>
      </c>
      <c r="L1679" s="65" t="s">
        <v>4641</v>
      </c>
      <c r="M1679" s="65" t="s">
        <v>2993</v>
      </c>
      <c r="N1679" s="65">
        <v>117000</v>
      </c>
      <c r="O1679" s="65" t="s">
        <v>1939</v>
      </c>
      <c r="P1679" s="65">
        <f>VLOOKUP(D1679,资产包数据!B:G,5,0)</f>
        <v>60</v>
      </c>
      <c r="Q1679" s="65">
        <v>2590</v>
      </c>
      <c r="R1679" s="65"/>
      <c r="S1679" s="65">
        <v>7770</v>
      </c>
      <c r="T1679" s="65">
        <v>7770</v>
      </c>
      <c r="U1679" s="65">
        <f>VLOOKUP(D1679,资产包数据!B:N,13,0)</f>
        <v>73.66</v>
      </c>
      <c r="V1679" s="65" t="s">
        <v>4683</v>
      </c>
    </row>
    <row r="1680" ht="15" spans="1:22">
      <c r="A1680" s="65" t="s">
        <v>4637</v>
      </c>
      <c r="B1680" s="65" t="s">
        <v>68</v>
      </c>
      <c r="C1680" s="65" t="s">
        <v>35</v>
      </c>
      <c r="D1680" s="65" t="s">
        <v>4684</v>
      </c>
      <c r="E1680" s="65" t="s">
        <v>4685</v>
      </c>
      <c r="F1680" s="65" t="s">
        <v>4640</v>
      </c>
      <c r="G1680" s="65" t="s">
        <v>4640</v>
      </c>
      <c r="H1680" s="65" t="s">
        <v>104</v>
      </c>
      <c r="I1680" s="65" t="s">
        <v>4640</v>
      </c>
      <c r="J1680" s="65" t="s">
        <v>4686</v>
      </c>
      <c r="K1680" s="71">
        <v>44746</v>
      </c>
      <c r="L1680" s="65" t="s">
        <v>4641</v>
      </c>
      <c r="M1680" s="65" t="s">
        <v>2993</v>
      </c>
      <c r="N1680" s="65">
        <v>117000</v>
      </c>
      <c r="O1680" s="65" t="s">
        <v>1939</v>
      </c>
      <c r="P1680" s="65">
        <f>VLOOKUP(D1680,资产包数据!B:G,5,0)</f>
        <v>60</v>
      </c>
      <c r="Q1680" s="65">
        <v>2590</v>
      </c>
      <c r="R1680" s="65"/>
      <c r="S1680" s="65">
        <v>5180</v>
      </c>
      <c r="T1680" s="65">
        <v>5180</v>
      </c>
      <c r="U1680" s="65">
        <f>VLOOKUP(D1680,资产包数据!B:N,13,0)</f>
        <v>73.66</v>
      </c>
      <c r="V1680" s="65" t="s">
        <v>4687</v>
      </c>
    </row>
    <row r="1681" ht="15" spans="1:22">
      <c r="A1681" s="65" t="s">
        <v>4637</v>
      </c>
      <c r="B1681" s="65" t="s">
        <v>110</v>
      </c>
      <c r="C1681" s="65" t="s">
        <v>35</v>
      </c>
      <c r="D1681" s="65" t="s">
        <v>4688</v>
      </c>
      <c r="E1681" s="65" t="s">
        <v>4689</v>
      </c>
      <c r="F1681" s="65"/>
      <c r="G1681" s="65" t="s">
        <v>4640</v>
      </c>
      <c r="H1681" s="65"/>
      <c r="I1681" s="65" t="s">
        <v>4640</v>
      </c>
      <c r="J1681" s="65"/>
      <c r="K1681" s="65"/>
      <c r="L1681" s="65" t="s">
        <v>4641</v>
      </c>
      <c r="M1681" s="65" t="s">
        <v>2993</v>
      </c>
      <c r="N1681" s="65">
        <v>117000</v>
      </c>
      <c r="O1681" s="65" t="s">
        <v>1939</v>
      </c>
      <c r="P1681" s="65">
        <f>VLOOKUP(D1681,资产包数据!B:G,5,0)</f>
        <v>60</v>
      </c>
      <c r="Q1681" s="65"/>
      <c r="R1681" s="65"/>
      <c r="S1681" s="65"/>
      <c r="T1681" s="65"/>
      <c r="U1681" s="65">
        <f>VLOOKUP(D1681,资产包数据!B:N,13,0)</f>
        <v>73.66</v>
      </c>
      <c r="V1681" s="65"/>
    </row>
    <row r="1682" ht="15" spans="1:22">
      <c r="A1682" s="65" t="s">
        <v>4637</v>
      </c>
      <c r="B1682" s="65" t="s">
        <v>68</v>
      </c>
      <c r="C1682" s="65" t="s">
        <v>35</v>
      </c>
      <c r="D1682" s="65" t="s">
        <v>4690</v>
      </c>
      <c r="E1682" s="65" t="s">
        <v>4691</v>
      </c>
      <c r="F1682" s="65" t="s">
        <v>4640</v>
      </c>
      <c r="G1682" s="65" t="s">
        <v>4640</v>
      </c>
      <c r="H1682" s="65" t="s">
        <v>104</v>
      </c>
      <c r="I1682" s="65" t="s">
        <v>4640</v>
      </c>
      <c r="J1682" s="65" t="s">
        <v>4682</v>
      </c>
      <c r="K1682" s="71">
        <v>44735</v>
      </c>
      <c r="L1682" s="65" t="s">
        <v>4641</v>
      </c>
      <c r="M1682" s="65" t="s">
        <v>2993</v>
      </c>
      <c r="N1682" s="65">
        <v>117000</v>
      </c>
      <c r="O1682" s="65" t="s">
        <v>1939</v>
      </c>
      <c r="P1682" s="65">
        <f>VLOOKUP(D1682,资产包数据!B:G,5,0)</f>
        <v>60</v>
      </c>
      <c r="Q1682" s="65">
        <v>2590</v>
      </c>
      <c r="R1682" s="65"/>
      <c r="S1682" s="65">
        <v>7770</v>
      </c>
      <c r="T1682" s="65">
        <v>7770</v>
      </c>
      <c r="U1682" s="65">
        <f>VLOOKUP(D1682,资产包数据!B:N,13,0)</f>
        <v>73.66</v>
      </c>
      <c r="V1682" s="65" t="s">
        <v>4692</v>
      </c>
    </row>
    <row r="1683" ht="15" spans="1:22">
      <c r="A1683" s="65" t="s">
        <v>4637</v>
      </c>
      <c r="B1683" s="65" t="s">
        <v>68</v>
      </c>
      <c r="C1683" s="65" t="s">
        <v>35</v>
      </c>
      <c r="D1683" s="65" t="s">
        <v>4693</v>
      </c>
      <c r="E1683" s="65" t="s">
        <v>4694</v>
      </c>
      <c r="F1683" s="65" t="s">
        <v>4640</v>
      </c>
      <c r="G1683" s="65" t="s">
        <v>4640</v>
      </c>
      <c r="H1683" s="65" t="s">
        <v>104</v>
      </c>
      <c r="I1683" s="65" t="s">
        <v>4640</v>
      </c>
      <c r="J1683" s="65" t="s">
        <v>4695</v>
      </c>
      <c r="K1683" s="71">
        <v>44760</v>
      </c>
      <c r="L1683" s="65" t="s">
        <v>4641</v>
      </c>
      <c r="M1683" s="65" t="s">
        <v>2993</v>
      </c>
      <c r="N1683" s="65">
        <v>117000</v>
      </c>
      <c r="O1683" s="65" t="s">
        <v>1939</v>
      </c>
      <c r="P1683" s="65">
        <f>VLOOKUP(D1683,资产包数据!B:G,5,0)</f>
        <v>60</v>
      </c>
      <c r="Q1683" s="65">
        <v>2590</v>
      </c>
      <c r="R1683" s="65"/>
      <c r="S1683" s="65">
        <v>5180</v>
      </c>
      <c r="T1683" s="65">
        <v>5180</v>
      </c>
      <c r="U1683" s="65">
        <f>VLOOKUP(D1683,资产包数据!B:N,13,0)</f>
        <v>73.66</v>
      </c>
      <c r="V1683" s="65" t="s">
        <v>4696</v>
      </c>
    </row>
    <row r="1684" ht="15" spans="1:22">
      <c r="A1684" s="65" t="s">
        <v>4637</v>
      </c>
      <c r="B1684" s="65" t="s">
        <v>68</v>
      </c>
      <c r="C1684" s="65" t="s">
        <v>35</v>
      </c>
      <c r="D1684" s="65" t="s">
        <v>4697</v>
      </c>
      <c r="E1684" s="65" t="s">
        <v>4698</v>
      </c>
      <c r="F1684" s="65" t="s">
        <v>4640</v>
      </c>
      <c r="G1684" s="65" t="s">
        <v>4640</v>
      </c>
      <c r="H1684" s="65" t="s">
        <v>104</v>
      </c>
      <c r="I1684" s="65" t="s">
        <v>4640</v>
      </c>
      <c r="J1684" s="65" t="s">
        <v>4699</v>
      </c>
      <c r="K1684" s="71">
        <v>44767</v>
      </c>
      <c r="L1684" s="65" t="s">
        <v>4641</v>
      </c>
      <c r="M1684" s="65" t="s">
        <v>2993</v>
      </c>
      <c r="N1684" s="65">
        <v>117000</v>
      </c>
      <c r="O1684" s="65" t="s">
        <v>1939</v>
      </c>
      <c r="P1684" s="65">
        <f>VLOOKUP(D1684,资产包数据!B:G,5,0)</f>
        <v>60</v>
      </c>
      <c r="Q1684" s="65">
        <v>2590</v>
      </c>
      <c r="R1684" s="65"/>
      <c r="S1684" s="65">
        <v>5180</v>
      </c>
      <c r="T1684" s="65">
        <v>5180</v>
      </c>
      <c r="U1684" s="65">
        <f>VLOOKUP(D1684,资产包数据!B:N,13,0)</f>
        <v>73.66</v>
      </c>
      <c r="V1684" s="65" t="s">
        <v>4700</v>
      </c>
    </row>
    <row r="1685" ht="15" spans="1:22">
      <c r="A1685" s="65" t="s">
        <v>4637</v>
      </c>
      <c r="B1685" s="65" t="s">
        <v>68</v>
      </c>
      <c r="C1685" s="65" t="s">
        <v>35</v>
      </c>
      <c r="D1685" s="65" t="s">
        <v>4701</v>
      </c>
      <c r="E1685" s="65" t="s">
        <v>4702</v>
      </c>
      <c r="F1685" s="65" t="s">
        <v>4640</v>
      </c>
      <c r="G1685" s="65" t="s">
        <v>4640</v>
      </c>
      <c r="H1685" s="65" t="s">
        <v>104</v>
      </c>
      <c r="I1685" s="65" t="s">
        <v>4640</v>
      </c>
      <c r="J1685" s="65" t="s">
        <v>4703</v>
      </c>
      <c r="K1685" s="71">
        <v>44775</v>
      </c>
      <c r="L1685" s="65" t="s">
        <v>4641</v>
      </c>
      <c r="M1685" s="65" t="s">
        <v>2993</v>
      </c>
      <c r="N1685" s="65">
        <v>117000</v>
      </c>
      <c r="O1685" s="65" t="s">
        <v>1939</v>
      </c>
      <c r="P1685" s="65">
        <f>VLOOKUP(D1685,资产包数据!B:G,5,0)</f>
        <v>60</v>
      </c>
      <c r="Q1685" s="65">
        <v>2590</v>
      </c>
      <c r="R1685" s="65"/>
      <c r="S1685" s="65">
        <v>2590</v>
      </c>
      <c r="T1685" s="65">
        <v>2590</v>
      </c>
      <c r="U1685" s="65">
        <f>VLOOKUP(D1685,资产包数据!B:N,13,0)</f>
        <v>73.66</v>
      </c>
      <c r="V1685" s="65" t="s">
        <v>4704</v>
      </c>
    </row>
    <row r="1686" ht="15" spans="1:22">
      <c r="A1686" s="65" t="s">
        <v>4637</v>
      </c>
      <c r="B1686" s="65" t="s">
        <v>68</v>
      </c>
      <c r="C1686" s="65" t="s">
        <v>35</v>
      </c>
      <c r="D1686" s="65" t="s">
        <v>4705</v>
      </c>
      <c r="E1686" s="65" t="s">
        <v>4706</v>
      </c>
      <c r="F1686" s="65" t="s">
        <v>4640</v>
      </c>
      <c r="G1686" s="65" t="s">
        <v>4640</v>
      </c>
      <c r="H1686" s="65" t="s">
        <v>104</v>
      </c>
      <c r="I1686" s="65" t="s">
        <v>4640</v>
      </c>
      <c r="J1686" s="65" t="s">
        <v>4682</v>
      </c>
      <c r="K1686" s="71">
        <v>44735</v>
      </c>
      <c r="L1686" s="65" t="s">
        <v>4641</v>
      </c>
      <c r="M1686" s="65" t="s">
        <v>2993</v>
      </c>
      <c r="N1686" s="65">
        <v>117000</v>
      </c>
      <c r="O1686" s="65" t="s">
        <v>1939</v>
      </c>
      <c r="P1686" s="65">
        <f>VLOOKUP(D1686,资产包数据!B:G,5,0)</f>
        <v>60</v>
      </c>
      <c r="Q1686" s="65">
        <v>2590</v>
      </c>
      <c r="R1686" s="65"/>
      <c r="S1686" s="65">
        <v>7770</v>
      </c>
      <c r="T1686" s="65">
        <v>7770</v>
      </c>
      <c r="U1686" s="65">
        <f>VLOOKUP(D1686,资产包数据!B:N,13,0)</f>
        <v>73.4</v>
      </c>
      <c r="V1686" s="65" t="s">
        <v>4707</v>
      </c>
    </row>
    <row r="1687" ht="15" spans="1:22">
      <c r="A1687" s="65" t="s">
        <v>2419</v>
      </c>
      <c r="B1687" s="65" t="s">
        <v>68</v>
      </c>
      <c r="C1687" s="65" t="s">
        <v>35</v>
      </c>
      <c r="D1687" s="65" t="s">
        <v>4708</v>
      </c>
      <c r="E1687" s="65" t="s">
        <v>4709</v>
      </c>
      <c r="F1687" s="65" t="s">
        <v>2422</v>
      </c>
      <c r="G1687" s="65" t="s">
        <v>2422</v>
      </c>
      <c r="H1687" s="65" t="s">
        <v>72</v>
      </c>
      <c r="I1687" s="65" t="s">
        <v>2422</v>
      </c>
      <c r="J1687" s="65" t="s">
        <v>4427</v>
      </c>
      <c r="K1687" s="71">
        <v>44805</v>
      </c>
      <c r="L1687" s="65" t="s">
        <v>4016</v>
      </c>
      <c r="M1687" s="65" t="s">
        <v>2238</v>
      </c>
      <c r="N1687" s="65">
        <v>117000</v>
      </c>
      <c r="O1687" s="65" t="s">
        <v>1939</v>
      </c>
      <c r="P1687" s="65">
        <f>VLOOKUP(D1687,资产包数据!B:G,5,0)</f>
        <v>60</v>
      </c>
      <c r="Q1687" s="65">
        <v>2590</v>
      </c>
      <c r="R1687" s="65"/>
      <c r="S1687" s="65"/>
      <c r="T1687" s="65"/>
      <c r="U1687" s="65">
        <f>VLOOKUP(D1687,资产包数据!B:N,13,0)</f>
        <v>101.19</v>
      </c>
      <c r="V1687" s="65" t="s">
        <v>4710</v>
      </c>
    </row>
    <row r="1688" ht="15" spans="1:22">
      <c r="A1688" s="65" t="s">
        <v>2419</v>
      </c>
      <c r="B1688" s="65" t="s">
        <v>68</v>
      </c>
      <c r="C1688" s="65" t="s">
        <v>35</v>
      </c>
      <c r="D1688" s="65" t="s">
        <v>4711</v>
      </c>
      <c r="E1688" s="65" t="s">
        <v>4712</v>
      </c>
      <c r="F1688" s="65" t="s">
        <v>2422</v>
      </c>
      <c r="G1688" s="65" t="s">
        <v>2422</v>
      </c>
      <c r="H1688" s="65" t="s">
        <v>72</v>
      </c>
      <c r="I1688" s="65" t="s">
        <v>2422</v>
      </c>
      <c r="J1688" s="65" t="s">
        <v>4173</v>
      </c>
      <c r="K1688" s="71">
        <v>44806</v>
      </c>
      <c r="L1688" s="65" t="s">
        <v>4016</v>
      </c>
      <c r="M1688" s="65" t="s">
        <v>2238</v>
      </c>
      <c r="N1688" s="65">
        <v>117000</v>
      </c>
      <c r="O1688" s="65" t="s">
        <v>1939</v>
      </c>
      <c r="P1688" s="65">
        <f>VLOOKUP(D1688,资产包数据!B:G,5,0)</f>
        <v>60</v>
      </c>
      <c r="Q1688" s="65">
        <v>2590</v>
      </c>
      <c r="R1688" s="65"/>
      <c r="S1688" s="65"/>
      <c r="T1688" s="65"/>
      <c r="U1688" s="65">
        <f>VLOOKUP(D1688,资产包数据!B:N,13,0)</f>
        <v>101.19</v>
      </c>
      <c r="V1688" s="65" t="s">
        <v>4713</v>
      </c>
    </row>
    <row r="1689" ht="15" spans="1:22">
      <c r="A1689" s="65" t="s">
        <v>2419</v>
      </c>
      <c r="B1689" s="65" t="s">
        <v>68</v>
      </c>
      <c r="C1689" s="65" t="s">
        <v>35</v>
      </c>
      <c r="D1689" s="65" t="s">
        <v>4714</v>
      </c>
      <c r="E1689" s="65" t="s">
        <v>4715</v>
      </c>
      <c r="F1689" s="65" t="s">
        <v>2422</v>
      </c>
      <c r="G1689" s="65" t="s">
        <v>2422</v>
      </c>
      <c r="H1689" s="65" t="s">
        <v>72</v>
      </c>
      <c r="I1689" s="65" t="s">
        <v>2422</v>
      </c>
      <c r="J1689" s="65" t="s">
        <v>4180</v>
      </c>
      <c r="K1689" s="71">
        <v>44795</v>
      </c>
      <c r="L1689" s="65" t="s">
        <v>4016</v>
      </c>
      <c r="M1689" s="65" t="s">
        <v>2238</v>
      </c>
      <c r="N1689" s="65">
        <v>117000</v>
      </c>
      <c r="O1689" s="65" t="s">
        <v>1939</v>
      </c>
      <c r="P1689" s="65">
        <f>VLOOKUP(D1689,资产包数据!B:G,5,0)</f>
        <v>60</v>
      </c>
      <c r="Q1689" s="65">
        <v>2590</v>
      </c>
      <c r="R1689" s="65"/>
      <c r="S1689" s="65">
        <v>2590</v>
      </c>
      <c r="T1689" s="65">
        <v>2590</v>
      </c>
      <c r="U1689" s="65">
        <f>VLOOKUP(D1689,资产包数据!B:N,13,0)</f>
        <v>101.19</v>
      </c>
      <c r="V1689" s="65" t="s">
        <v>4716</v>
      </c>
    </row>
    <row r="1690" ht="15" spans="1:22">
      <c r="A1690" s="65" t="s">
        <v>2419</v>
      </c>
      <c r="B1690" s="65" t="s">
        <v>68</v>
      </c>
      <c r="C1690" s="65" t="s">
        <v>35</v>
      </c>
      <c r="D1690" s="65" t="s">
        <v>4717</v>
      </c>
      <c r="E1690" s="65" t="s">
        <v>4718</v>
      </c>
      <c r="F1690" s="65" t="s">
        <v>2422</v>
      </c>
      <c r="G1690" s="65" t="s">
        <v>2422</v>
      </c>
      <c r="H1690" s="65" t="s">
        <v>72</v>
      </c>
      <c r="I1690" s="65" t="s">
        <v>2422</v>
      </c>
      <c r="J1690" s="65" t="s">
        <v>4427</v>
      </c>
      <c r="K1690" s="71">
        <v>44805</v>
      </c>
      <c r="L1690" s="65" t="s">
        <v>4016</v>
      </c>
      <c r="M1690" s="65" t="s">
        <v>2238</v>
      </c>
      <c r="N1690" s="65">
        <v>117000</v>
      </c>
      <c r="O1690" s="65" t="s">
        <v>1939</v>
      </c>
      <c r="P1690" s="65">
        <f>VLOOKUP(D1690,资产包数据!B:G,5,0)</f>
        <v>60</v>
      </c>
      <c r="Q1690" s="65">
        <v>2590</v>
      </c>
      <c r="R1690" s="65"/>
      <c r="S1690" s="65"/>
      <c r="T1690" s="65"/>
      <c r="U1690" s="65">
        <f>VLOOKUP(D1690,资产包数据!B:N,13,0)</f>
        <v>101.19</v>
      </c>
      <c r="V1690" s="65" t="s">
        <v>85</v>
      </c>
    </row>
    <row r="1691" ht="15" spans="1:22">
      <c r="A1691" s="65" t="s">
        <v>101</v>
      </c>
      <c r="B1691" s="65" t="s">
        <v>68</v>
      </c>
      <c r="C1691" s="65" t="s">
        <v>35</v>
      </c>
      <c r="D1691" s="65" t="s">
        <v>4719</v>
      </c>
      <c r="E1691" s="65" t="s">
        <v>4720</v>
      </c>
      <c r="F1691" s="65" t="s">
        <v>3166</v>
      </c>
      <c r="G1691" s="65" t="s">
        <v>3166</v>
      </c>
      <c r="H1691" s="65" t="s">
        <v>104</v>
      </c>
      <c r="I1691" s="65" t="s">
        <v>3166</v>
      </c>
      <c r="J1691" s="65" t="s">
        <v>4721</v>
      </c>
      <c r="K1691" s="71">
        <v>44743</v>
      </c>
      <c r="L1691" s="65" t="s">
        <v>4662</v>
      </c>
      <c r="M1691" s="65" t="s">
        <v>2993</v>
      </c>
      <c r="N1691" s="65">
        <v>117000</v>
      </c>
      <c r="O1691" s="65" t="s">
        <v>1939</v>
      </c>
      <c r="P1691" s="65">
        <f>VLOOKUP(D1691,资产包数据!B:G,5,0)</f>
        <v>60</v>
      </c>
      <c r="Q1691" s="65">
        <v>2590</v>
      </c>
      <c r="R1691" s="65"/>
      <c r="S1691" s="65">
        <v>5180</v>
      </c>
      <c r="T1691" s="65">
        <v>5180</v>
      </c>
      <c r="U1691" s="65">
        <f>VLOOKUP(D1691,资产包数据!B:N,13,0)</f>
        <v>73.66</v>
      </c>
      <c r="V1691" s="65" t="s">
        <v>4722</v>
      </c>
    </row>
    <row r="1692" ht="15" spans="1:22">
      <c r="A1692" s="65" t="s">
        <v>101</v>
      </c>
      <c r="B1692" s="65" t="s">
        <v>68</v>
      </c>
      <c r="C1692" s="65" t="s">
        <v>35</v>
      </c>
      <c r="D1692" s="65" t="s">
        <v>4723</v>
      </c>
      <c r="E1692" s="65" t="s">
        <v>4724</v>
      </c>
      <c r="F1692" s="65" t="s">
        <v>3166</v>
      </c>
      <c r="G1692" s="65" t="s">
        <v>3166</v>
      </c>
      <c r="H1692" s="65" t="s">
        <v>104</v>
      </c>
      <c r="I1692" s="65" t="s">
        <v>3166</v>
      </c>
      <c r="J1692" s="65" t="s">
        <v>4725</v>
      </c>
      <c r="K1692" s="71">
        <v>44805</v>
      </c>
      <c r="L1692" s="65" t="s">
        <v>4662</v>
      </c>
      <c r="M1692" s="65" t="s">
        <v>2993</v>
      </c>
      <c r="N1692" s="65">
        <v>117000</v>
      </c>
      <c r="O1692" s="65" t="s">
        <v>1939</v>
      </c>
      <c r="P1692" s="65">
        <f>VLOOKUP(D1692,资产包数据!B:G,5,0)</f>
        <v>60</v>
      </c>
      <c r="Q1692" s="65">
        <v>2590</v>
      </c>
      <c r="R1692" s="65"/>
      <c r="S1692" s="65"/>
      <c r="T1692" s="65"/>
      <c r="U1692" s="65">
        <f>VLOOKUP(D1692,资产包数据!B:N,13,0)</f>
        <v>73.66</v>
      </c>
      <c r="V1692" s="65" t="s">
        <v>4726</v>
      </c>
    </row>
    <row r="1693" ht="15" spans="1:22">
      <c r="A1693" s="65" t="s">
        <v>101</v>
      </c>
      <c r="B1693" s="65" t="s">
        <v>110</v>
      </c>
      <c r="C1693" s="65" t="s">
        <v>35</v>
      </c>
      <c r="D1693" s="65" t="s">
        <v>4727</v>
      </c>
      <c r="E1693" s="65" t="s">
        <v>4728</v>
      </c>
      <c r="F1693" s="65"/>
      <c r="G1693" s="65" t="s">
        <v>3166</v>
      </c>
      <c r="H1693" s="65"/>
      <c r="I1693" s="65" t="s">
        <v>3166</v>
      </c>
      <c r="J1693" s="65"/>
      <c r="K1693" s="65"/>
      <c r="L1693" s="65" t="s">
        <v>4662</v>
      </c>
      <c r="M1693" s="65" t="s">
        <v>2993</v>
      </c>
      <c r="N1693" s="65">
        <v>117000</v>
      </c>
      <c r="O1693" s="65" t="s">
        <v>1939</v>
      </c>
      <c r="P1693" s="65">
        <f>VLOOKUP(D1693,资产包数据!B:G,5,0)</f>
        <v>60</v>
      </c>
      <c r="Q1693" s="65"/>
      <c r="R1693" s="65"/>
      <c r="S1693" s="65"/>
      <c r="T1693" s="65"/>
      <c r="U1693" s="65">
        <f>VLOOKUP(D1693,资产包数据!B:N,13,0)</f>
        <v>73.66</v>
      </c>
      <c r="V1693" s="65"/>
    </row>
    <row r="1694" ht="15" spans="1:22">
      <c r="A1694" s="65" t="s">
        <v>101</v>
      </c>
      <c r="B1694" s="65" t="s">
        <v>68</v>
      </c>
      <c r="C1694" s="65" t="s">
        <v>35</v>
      </c>
      <c r="D1694" s="65" t="s">
        <v>4729</v>
      </c>
      <c r="E1694" s="65" t="s">
        <v>4730</v>
      </c>
      <c r="F1694" s="65" t="s">
        <v>3166</v>
      </c>
      <c r="G1694" s="65" t="s">
        <v>3166</v>
      </c>
      <c r="H1694" s="65" t="s">
        <v>104</v>
      </c>
      <c r="I1694" s="65" t="s">
        <v>3166</v>
      </c>
      <c r="J1694" s="65" t="s">
        <v>4731</v>
      </c>
      <c r="K1694" s="71">
        <v>44835</v>
      </c>
      <c r="L1694" s="65" t="s">
        <v>4662</v>
      </c>
      <c r="M1694" s="65" t="s">
        <v>2993</v>
      </c>
      <c r="N1694" s="65">
        <v>117000</v>
      </c>
      <c r="O1694" s="65" t="s">
        <v>1939</v>
      </c>
      <c r="P1694" s="65">
        <f>VLOOKUP(D1694,资产包数据!B:G,5,0)</f>
        <v>60</v>
      </c>
      <c r="Q1694" s="65"/>
      <c r="R1694" s="65"/>
      <c r="S1694" s="65"/>
      <c r="T1694" s="65"/>
      <c r="U1694" s="65">
        <f>VLOOKUP(D1694,资产包数据!B:N,13,0)</f>
        <v>73.66</v>
      </c>
      <c r="V1694" s="65" t="s">
        <v>4732</v>
      </c>
    </row>
    <row r="1695" ht="15" spans="1:22">
      <c r="A1695" s="65" t="s">
        <v>101</v>
      </c>
      <c r="B1695" s="65" t="s">
        <v>68</v>
      </c>
      <c r="C1695" s="65" t="s">
        <v>35</v>
      </c>
      <c r="D1695" s="65" t="s">
        <v>4733</v>
      </c>
      <c r="E1695" s="65" t="s">
        <v>4734</v>
      </c>
      <c r="F1695" s="65" t="s">
        <v>3166</v>
      </c>
      <c r="G1695" s="65" t="s">
        <v>3166</v>
      </c>
      <c r="H1695" s="65" t="s">
        <v>104</v>
      </c>
      <c r="I1695" s="65" t="s">
        <v>3166</v>
      </c>
      <c r="J1695" s="65" t="s">
        <v>4735</v>
      </c>
      <c r="K1695" s="71">
        <v>44785</v>
      </c>
      <c r="L1695" s="65" t="s">
        <v>4662</v>
      </c>
      <c r="M1695" s="65" t="s">
        <v>2993</v>
      </c>
      <c r="N1695" s="65">
        <v>117000</v>
      </c>
      <c r="O1695" s="65" t="s">
        <v>1939</v>
      </c>
      <c r="P1695" s="65">
        <f>VLOOKUP(D1695,资产包数据!B:G,5,0)</f>
        <v>60</v>
      </c>
      <c r="Q1695" s="65">
        <v>2590</v>
      </c>
      <c r="R1695" s="65"/>
      <c r="S1695" s="65">
        <v>2590</v>
      </c>
      <c r="T1695" s="65">
        <v>2590</v>
      </c>
      <c r="U1695" s="65">
        <f>VLOOKUP(D1695,资产包数据!B:N,13,0)</f>
        <v>73.66</v>
      </c>
      <c r="V1695" s="65" t="s">
        <v>4736</v>
      </c>
    </row>
    <row r="1696" ht="15" spans="1:22">
      <c r="A1696" s="65" t="s">
        <v>4637</v>
      </c>
      <c r="B1696" s="65" t="s">
        <v>110</v>
      </c>
      <c r="C1696" s="65" t="s">
        <v>35</v>
      </c>
      <c r="D1696" s="65" t="s">
        <v>4737</v>
      </c>
      <c r="E1696" s="65" t="s">
        <v>4738</v>
      </c>
      <c r="F1696" s="65"/>
      <c r="G1696" s="65" t="s">
        <v>4640</v>
      </c>
      <c r="H1696" s="65"/>
      <c r="I1696" s="65" t="s">
        <v>4640</v>
      </c>
      <c r="J1696" s="65"/>
      <c r="K1696" s="65"/>
      <c r="L1696" s="65" t="s">
        <v>4641</v>
      </c>
      <c r="M1696" s="65" t="s">
        <v>2993</v>
      </c>
      <c r="N1696" s="65">
        <v>117000</v>
      </c>
      <c r="O1696" s="65" t="s">
        <v>1939</v>
      </c>
      <c r="P1696" s="65">
        <f>VLOOKUP(D1696,资产包数据!B:G,5,0)</f>
        <v>60</v>
      </c>
      <c r="Q1696" s="65"/>
      <c r="R1696" s="65"/>
      <c r="S1696" s="65"/>
      <c r="T1696" s="65"/>
      <c r="U1696" s="65">
        <f>VLOOKUP(D1696,资产包数据!B:N,13,0)</f>
        <v>73.66</v>
      </c>
      <c r="V1696" s="65"/>
    </row>
    <row r="1697" ht="15" spans="1:22">
      <c r="A1697" s="65" t="s">
        <v>4637</v>
      </c>
      <c r="B1697" s="65" t="s">
        <v>110</v>
      </c>
      <c r="C1697" s="65" t="s">
        <v>35</v>
      </c>
      <c r="D1697" s="65" t="s">
        <v>4739</v>
      </c>
      <c r="E1697" s="65" t="s">
        <v>4740</v>
      </c>
      <c r="F1697" s="65"/>
      <c r="G1697" s="65" t="s">
        <v>4640</v>
      </c>
      <c r="H1697" s="65"/>
      <c r="I1697" s="65" t="s">
        <v>4640</v>
      </c>
      <c r="J1697" s="65"/>
      <c r="K1697" s="65"/>
      <c r="L1697" s="65" t="s">
        <v>4641</v>
      </c>
      <c r="M1697" s="65" t="s">
        <v>2993</v>
      </c>
      <c r="N1697" s="65">
        <v>117000</v>
      </c>
      <c r="O1697" s="65" t="s">
        <v>1939</v>
      </c>
      <c r="P1697" s="65">
        <f>VLOOKUP(D1697,资产包数据!B:G,5,0)</f>
        <v>60</v>
      </c>
      <c r="Q1697" s="65"/>
      <c r="R1697" s="65"/>
      <c r="S1697" s="65"/>
      <c r="T1697" s="65"/>
      <c r="U1697" s="65">
        <f>VLOOKUP(D1697,资产包数据!B:N,13,0)</f>
        <v>73.66</v>
      </c>
      <c r="V1697" s="65"/>
    </row>
    <row r="1698" ht="15" spans="1:22">
      <c r="A1698" s="65" t="s">
        <v>4637</v>
      </c>
      <c r="B1698" s="65" t="s">
        <v>110</v>
      </c>
      <c r="C1698" s="65" t="s">
        <v>35</v>
      </c>
      <c r="D1698" s="65" t="s">
        <v>4741</v>
      </c>
      <c r="E1698" s="65" t="s">
        <v>4742</v>
      </c>
      <c r="F1698" s="65"/>
      <c r="G1698" s="65" t="s">
        <v>4640</v>
      </c>
      <c r="H1698" s="65"/>
      <c r="I1698" s="65" t="s">
        <v>4640</v>
      </c>
      <c r="J1698" s="65"/>
      <c r="K1698" s="65"/>
      <c r="L1698" s="65" t="s">
        <v>4641</v>
      </c>
      <c r="M1698" s="65" t="s">
        <v>2993</v>
      </c>
      <c r="N1698" s="65">
        <v>117000</v>
      </c>
      <c r="O1698" s="65" t="s">
        <v>1939</v>
      </c>
      <c r="P1698" s="65">
        <f>VLOOKUP(D1698,资产包数据!B:G,5,0)</f>
        <v>60</v>
      </c>
      <c r="Q1698" s="65"/>
      <c r="R1698" s="65"/>
      <c r="S1698" s="65"/>
      <c r="T1698" s="65"/>
      <c r="U1698" s="65">
        <f>VLOOKUP(D1698,资产包数据!B:N,13,0)</f>
        <v>73.66</v>
      </c>
      <c r="V1698" s="65"/>
    </row>
    <row r="1699" ht="15" spans="1:22">
      <c r="A1699" s="65" t="s">
        <v>4637</v>
      </c>
      <c r="B1699" s="65" t="s">
        <v>110</v>
      </c>
      <c r="C1699" s="65" t="s">
        <v>35</v>
      </c>
      <c r="D1699" s="65" t="s">
        <v>4743</v>
      </c>
      <c r="E1699" s="65" t="s">
        <v>4744</v>
      </c>
      <c r="F1699" s="65"/>
      <c r="G1699" s="65" t="s">
        <v>4640</v>
      </c>
      <c r="H1699" s="65"/>
      <c r="I1699" s="65" t="s">
        <v>4640</v>
      </c>
      <c r="J1699" s="65"/>
      <c r="K1699" s="65"/>
      <c r="L1699" s="65" t="s">
        <v>4641</v>
      </c>
      <c r="M1699" s="65" t="s">
        <v>2993</v>
      </c>
      <c r="N1699" s="65">
        <v>117000</v>
      </c>
      <c r="O1699" s="65" t="s">
        <v>1939</v>
      </c>
      <c r="P1699" s="65">
        <f>VLOOKUP(D1699,资产包数据!B:G,5,0)</f>
        <v>60</v>
      </c>
      <c r="Q1699" s="65"/>
      <c r="R1699" s="65"/>
      <c r="S1699" s="65"/>
      <c r="T1699" s="65"/>
      <c r="U1699" s="65">
        <f>VLOOKUP(D1699,资产包数据!B:N,13,0)</f>
        <v>73.66</v>
      </c>
      <c r="V1699" s="65"/>
    </row>
    <row r="1700" ht="15" spans="1:22">
      <c r="A1700" s="65" t="s">
        <v>4637</v>
      </c>
      <c r="B1700" s="65" t="s">
        <v>110</v>
      </c>
      <c r="C1700" s="65" t="s">
        <v>35</v>
      </c>
      <c r="D1700" s="65" t="s">
        <v>4745</v>
      </c>
      <c r="E1700" s="65" t="s">
        <v>4746</v>
      </c>
      <c r="F1700" s="65"/>
      <c r="G1700" s="65" t="s">
        <v>4640</v>
      </c>
      <c r="H1700" s="65"/>
      <c r="I1700" s="65" t="s">
        <v>4640</v>
      </c>
      <c r="J1700" s="65"/>
      <c r="K1700" s="65"/>
      <c r="L1700" s="65" t="s">
        <v>4641</v>
      </c>
      <c r="M1700" s="65" t="s">
        <v>2993</v>
      </c>
      <c r="N1700" s="65">
        <v>117000</v>
      </c>
      <c r="O1700" s="65" t="s">
        <v>1939</v>
      </c>
      <c r="P1700" s="65">
        <f>VLOOKUP(D1700,资产包数据!B:G,5,0)</f>
        <v>60</v>
      </c>
      <c r="Q1700" s="65"/>
      <c r="R1700" s="65"/>
      <c r="S1700" s="65"/>
      <c r="T1700" s="65"/>
      <c r="U1700" s="65">
        <f>VLOOKUP(D1700,资产包数据!B:N,13,0)</f>
        <v>73.66</v>
      </c>
      <c r="V1700" s="65"/>
    </row>
    <row r="1701" ht="15" spans="1:22">
      <c r="A1701" s="65" t="s">
        <v>4637</v>
      </c>
      <c r="B1701" s="65" t="s">
        <v>110</v>
      </c>
      <c r="C1701" s="65" t="s">
        <v>35</v>
      </c>
      <c r="D1701" s="65" t="s">
        <v>4747</v>
      </c>
      <c r="E1701" s="65" t="s">
        <v>4748</v>
      </c>
      <c r="F1701" s="65"/>
      <c r="G1701" s="65" t="s">
        <v>4640</v>
      </c>
      <c r="H1701" s="65"/>
      <c r="I1701" s="65" t="s">
        <v>4640</v>
      </c>
      <c r="J1701" s="65"/>
      <c r="K1701" s="65"/>
      <c r="L1701" s="65" t="s">
        <v>4641</v>
      </c>
      <c r="M1701" s="65" t="s">
        <v>2993</v>
      </c>
      <c r="N1701" s="65">
        <v>117000</v>
      </c>
      <c r="O1701" s="65" t="s">
        <v>1939</v>
      </c>
      <c r="P1701" s="65">
        <f>VLOOKUP(D1701,资产包数据!B:G,5,0)</f>
        <v>60</v>
      </c>
      <c r="Q1701" s="65"/>
      <c r="R1701" s="65"/>
      <c r="S1701" s="65"/>
      <c r="T1701" s="65"/>
      <c r="U1701" s="65">
        <f>VLOOKUP(D1701,资产包数据!B:N,13,0)</f>
        <v>73.66</v>
      </c>
      <c r="V1701" s="65"/>
    </row>
    <row r="1702" ht="15" spans="1:22">
      <c r="A1702" s="65" t="s">
        <v>4637</v>
      </c>
      <c r="B1702" s="65" t="s">
        <v>68</v>
      </c>
      <c r="C1702" s="65" t="s">
        <v>35</v>
      </c>
      <c r="D1702" s="65" t="s">
        <v>4749</v>
      </c>
      <c r="E1702" s="65" t="s">
        <v>4750</v>
      </c>
      <c r="F1702" s="65" t="s">
        <v>4640</v>
      </c>
      <c r="G1702" s="65" t="s">
        <v>4640</v>
      </c>
      <c r="H1702" s="65" t="s">
        <v>104</v>
      </c>
      <c r="I1702" s="65" t="s">
        <v>4640</v>
      </c>
      <c r="J1702" s="65" t="s">
        <v>4751</v>
      </c>
      <c r="K1702" s="71">
        <v>44790</v>
      </c>
      <c r="L1702" s="65" t="s">
        <v>4641</v>
      </c>
      <c r="M1702" s="65" t="s">
        <v>2993</v>
      </c>
      <c r="N1702" s="65">
        <v>117000</v>
      </c>
      <c r="O1702" s="65" t="s">
        <v>1939</v>
      </c>
      <c r="P1702" s="65">
        <f>VLOOKUP(D1702,资产包数据!B:G,5,0)</f>
        <v>60</v>
      </c>
      <c r="Q1702" s="65">
        <v>2590</v>
      </c>
      <c r="R1702" s="65"/>
      <c r="S1702" s="65">
        <v>2590</v>
      </c>
      <c r="T1702" s="65">
        <v>2590</v>
      </c>
      <c r="U1702" s="65">
        <f>VLOOKUP(D1702,资产包数据!B:N,13,0)</f>
        <v>73.66</v>
      </c>
      <c r="V1702" s="65" t="s">
        <v>4752</v>
      </c>
    </row>
    <row r="1703" ht="15" spans="1:22">
      <c r="A1703" s="65" t="s">
        <v>4637</v>
      </c>
      <c r="B1703" s="65" t="s">
        <v>68</v>
      </c>
      <c r="C1703" s="65" t="s">
        <v>35</v>
      </c>
      <c r="D1703" s="65" t="s">
        <v>4753</v>
      </c>
      <c r="E1703" s="65" t="s">
        <v>4754</v>
      </c>
      <c r="F1703" s="65" t="s">
        <v>4640</v>
      </c>
      <c r="G1703" s="65" t="s">
        <v>4640</v>
      </c>
      <c r="H1703" s="65" t="s">
        <v>104</v>
      </c>
      <c r="I1703" s="65" t="s">
        <v>4640</v>
      </c>
      <c r="J1703" s="65" t="s">
        <v>4682</v>
      </c>
      <c r="K1703" s="71">
        <v>44735</v>
      </c>
      <c r="L1703" s="65" t="s">
        <v>4641</v>
      </c>
      <c r="M1703" s="65" t="s">
        <v>2993</v>
      </c>
      <c r="N1703" s="65">
        <v>117000</v>
      </c>
      <c r="O1703" s="65" t="s">
        <v>1939</v>
      </c>
      <c r="P1703" s="65">
        <f>VLOOKUP(D1703,资产包数据!B:G,5,0)</f>
        <v>60</v>
      </c>
      <c r="Q1703" s="65">
        <v>2590</v>
      </c>
      <c r="R1703" s="65"/>
      <c r="S1703" s="65">
        <v>7770</v>
      </c>
      <c r="T1703" s="65">
        <v>7770</v>
      </c>
      <c r="U1703" s="65">
        <f>VLOOKUP(D1703,资产包数据!B:N,13,0)</f>
        <v>73.66</v>
      </c>
      <c r="V1703" s="65" t="s">
        <v>4755</v>
      </c>
    </row>
    <row r="1704" ht="15" spans="1:22">
      <c r="A1704" s="65" t="s">
        <v>4637</v>
      </c>
      <c r="B1704" s="65" t="s">
        <v>110</v>
      </c>
      <c r="C1704" s="65" t="s">
        <v>35</v>
      </c>
      <c r="D1704" s="65" t="s">
        <v>4756</v>
      </c>
      <c r="E1704" s="65" t="s">
        <v>4757</v>
      </c>
      <c r="F1704" s="65"/>
      <c r="G1704" s="65" t="s">
        <v>4640</v>
      </c>
      <c r="H1704" s="65"/>
      <c r="I1704" s="65" t="s">
        <v>4640</v>
      </c>
      <c r="J1704" s="65"/>
      <c r="K1704" s="65"/>
      <c r="L1704" s="65" t="s">
        <v>4641</v>
      </c>
      <c r="M1704" s="65" t="s">
        <v>2993</v>
      </c>
      <c r="N1704" s="65">
        <v>117000</v>
      </c>
      <c r="O1704" s="65" t="s">
        <v>1939</v>
      </c>
      <c r="P1704" s="65">
        <f>VLOOKUP(D1704,资产包数据!B:G,5,0)</f>
        <v>60</v>
      </c>
      <c r="Q1704" s="65"/>
      <c r="R1704" s="65"/>
      <c r="S1704" s="65"/>
      <c r="T1704" s="65"/>
      <c r="U1704" s="65">
        <f>VLOOKUP(D1704,资产包数据!B:N,13,0)</f>
        <v>73.66</v>
      </c>
      <c r="V1704" s="65"/>
    </row>
    <row r="1705" ht="15" spans="1:22">
      <c r="A1705" s="65" t="s">
        <v>1118</v>
      </c>
      <c r="B1705" s="65" t="s">
        <v>68</v>
      </c>
      <c r="C1705" s="65" t="s">
        <v>35</v>
      </c>
      <c r="D1705" s="65" t="s">
        <v>4758</v>
      </c>
      <c r="E1705" s="65" t="s">
        <v>4759</v>
      </c>
      <c r="F1705" s="65" t="s">
        <v>2041</v>
      </c>
      <c r="G1705" s="65" t="s">
        <v>2041</v>
      </c>
      <c r="H1705" s="65" t="s">
        <v>104</v>
      </c>
      <c r="I1705" s="65" t="s">
        <v>2041</v>
      </c>
      <c r="J1705" s="65" t="s">
        <v>4555</v>
      </c>
      <c r="K1705" s="71">
        <v>44763</v>
      </c>
      <c r="L1705" s="65" t="s">
        <v>3968</v>
      </c>
      <c r="M1705" s="65" t="s">
        <v>2993</v>
      </c>
      <c r="N1705" s="65">
        <v>117000</v>
      </c>
      <c r="O1705" s="65" t="s">
        <v>1939</v>
      </c>
      <c r="P1705" s="65">
        <f>VLOOKUP(D1705,资产包数据!B:G,5,0)</f>
        <v>60</v>
      </c>
      <c r="Q1705" s="65">
        <v>2590</v>
      </c>
      <c r="R1705" s="65"/>
      <c r="S1705" s="65">
        <v>5180</v>
      </c>
      <c r="T1705" s="65">
        <v>5180</v>
      </c>
      <c r="U1705" s="65">
        <f>VLOOKUP(D1705,资产包数据!B:N,13,0)</f>
        <v>73.66</v>
      </c>
      <c r="V1705" s="65" t="s">
        <v>4760</v>
      </c>
    </row>
    <row r="1706" ht="15" spans="1:22">
      <c r="A1706" s="65" t="s">
        <v>1118</v>
      </c>
      <c r="B1706" s="65" t="s">
        <v>68</v>
      </c>
      <c r="C1706" s="65" t="s">
        <v>35</v>
      </c>
      <c r="D1706" s="65" t="s">
        <v>4761</v>
      </c>
      <c r="E1706" s="65" t="s">
        <v>4762</v>
      </c>
      <c r="F1706" s="65" t="s">
        <v>2041</v>
      </c>
      <c r="G1706" s="65" t="s">
        <v>2041</v>
      </c>
      <c r="H1706" s="65" t="s">
        <v>104</v>
      </c>
      <c r="I1706" s="65" t="s">
        <v>2041</v>
      </c>
      <c r="J1706" s="65" t="s">
        <v>4763</v>
      </c>
      <c r="K1706" s="71">
        <v>44758</v>
      </c>
      <c r="L1706" s="65" t="s">
        <v>3968</v>
      </c>
      <c r="M1706" s="65" t="s">
        <v>2993</v>
      </c>
      <c r="N1706" s="65">
        <v>117000</v>
      </c>
      <c r="O1706" s="65" t="s">
        <v>1939</v>
      </c>
      <c r="P1706" s="65">
        <f>VLOOKUP(D1706,资产包数据!B:G,5,0)</f>
        <v>60</v>
      </c>
      <c r="Q1706" s="65">
        <v>2590</v>
      </c>
      <c r="R1706" s="65"/>
      <c r="S1706" s="65">
        <v>5180</v>
      </c>
      <c r="T1706" s="65">
        <v>5180</v>
      </c>
      <c r="U1706" s="65">
        <f>VLOOKUP(D1706,资产包数据!B:N,13,0)</f>
        <v>73.66</v>
      </c>
      <c r="V1706" s="65" t="s">
        <v>4764</v>
      </c>
    </row>
    <row r="1707" ht="15" spans="1:22">
      <c r="A1707" s="65" t="s">
        <v>1118</v>
      </c>
      <c r="B1707" s="65" t="s">
        <v>68</v>
      </c>
      <c r="C1707" s="65" t="s">
        <v>35</v>
      </c>
      <c r="D1707" s="65" t="s">
        <v>4765</v>
      </c>
      <c r="E1707" s="65" t="s">
        <v>4766</v>
      </c>
      <c r="F1707" s="65" t="s">
        <v>2041</v>
      </c>
      <c r="G1707" s="65" t="s">
        <v>2041</v>
      </c>
      <c r="H1707" s="65" t="s">
        <v>104</v>
      </c>
      <c r="I1707" s="65" t="s">
        <v>2041</v>
      </c>
      <c r="J1707" s="65" t="s">
        <v>4504</v>
      </c>
      <c r="K1707" s="71">
        <v>44756</v>
      </c>
      <c r="L1707" s="65" t="s">
        <v>3968</v>
      </c>
      <c r="M1707" s="65" t="s">
        <v>2993</v>
      </c>
      <c r="N1707" s="65">
        <v>117000</v>
      </c>
      <c r="O1707" s="65" t="s">
        <v>1939</v>
      </c>
      <c r="P1707" s="65">
        <f>VLOOKUP(D1707,资产包数据!B:G,5,0)</f>
        <v>60</v>
      </c>
      <c r="Q1707" s="65">
        <v>2590</v>
      </c>
      <c r="R1707" s="65"/>
      <c r="S1707" s="65">
        <v>5180</v>
      </c>
      <c r="T1707" s="65">
        <v>5180</v>
      </c>
      <c r="U1707" s="65">
        <f>VLOOKUP(D1707,资产包数据!B:N,13,0)</f>
        <v>73.66</v>
      </c>
      <c r="V1707" s="65" t="s">
        <v>4767</v>
      </c>
    </row>
    <row r="1708" ht="15" spans="1:22">
      <c r="A1708" s="65" t="s">
        <v>1118</v>
      </c>
      <c r="B1708" s="65" t="s">
        <v>68</v>
      </c>
      <c r="C1708" s="65" t="s">
        <v>35</v>
      </c>
      <c r="D1708" s="65" t="s">
        <v>4768</v>
      </c>
      <c r="E1708" s="65" t="s">
        <v>4769</v>
      </c>
      <c r="F1708" s="65" t="s">
        <v>2041</v>
      </c>
      <c r="G1708" s="65" t="s">
        <v>2041</v>
      </c>
      <c r="H1708" s="65" t="s">
        <v>104</v>
      </c>
      <c r="I1708" s="65" t="s">
        <v>2041</v>
      </c>
      <c r="J1708" s="65" t="s">
        <v>3976</v>
      </c>
      <c r="K1708" s="71">
        <v>44767</v>
      </c>
      <c r="L1708" s="65" t="s">
        <v>3968</v>
      </c>
      <c r="M1708" s="65" t="s">
        <v>2993</v>
      </c>
      <c r="N1708" s="65">
        <v>117000</v>
      </c>
      <c r="O1708" s="65" t="s">
        <v>1939</v>
      </c>
      <c r="P1708" s="65">
        <f>VLOOKUP(D1708,资产包数据!B:G,5,0)</f>
        <v>60</v>
      </c>
      <c r="Q1708" s="65">
        <v>2590</v>
      </c>
      <c r="R1708" s="65"/>
      <c r="S1708" s="65">
        <v>5180</v>
      </c>
      <c r="T1708" s="65">
        <v>5180</v>
      </c>
      <c r="U1708" s="65">
        <f>VLOOKUP(D1708,资产包数据!B:N,13,0)</f>
        <v>73.66</v>
      </c>
      <c r="V1708" s="65" t="s">
        <v>4770</v>
      </c>
    </row>
    <row r="1709" ht="15" spans="1:22">
      <c r="A1709" s="65" t="s">
        <v>1118</v>
      </c>
      <c r="B1709" s="65" t="s">
        <v>68</v>
      </c>
      <c r="C1709" s="65" t="s">
        <v>35</v>
      </c>
      <c r="D1709" s="65" t="s">
        <v>4771</v>
      </c>
      <c r="E1709" s="65" t="s">
        <v>4772</v>
      </c>
      <c r="F1709" s="65" t="s">
        <v>2041</v>
      </c>
      <c r="G1709" s="65" t="s">
        <v>2041</v>
      </c>
      <c r="H1709" s="65" t="s">
        <v>104</v>
      </c>
      <c r="I1709" s="65" t="s">
        <v>2041</v>
      </c>
      <c r="J1709" s="65" t="s">
        <v>4365</v>
      </c>
      <c r="K1709" s="71">
        <v>44757</v>
      </c>
      <c r="L1709" s="65" t="s">
        <v>3968</v>
      </c>
      <c r="M1709" s="65" t="s">
        <v>2993</v>
      </c>
      <c r="N1709" s="65">
        <v>117000</v>
      </c>
      <c r="O1709" s="65" t="s">
        <v>1939</v>
      </c>
      <c r="P1709" s="65">
        <f>VLOOKUP(D1709,资产包数据!B:G,5,0)</f>
        <v>60</v>
      </c>
      <c r="Q1709" s="65">
        <v>2590</v>
      </c>
      <c r="R1709" s="65"/>
      <c r="S1709" s="65">
        <v>5180</v>
      </c>
      <c r="T1709" s="65">
        <v>5180</v>
      </c>
      <c r="U1709" s="65">
        <f>VLOOKUP(D1709,资产包数据!B:N,13,0)</f>
        <v>73.66</v>
      </c>
      <c r="V1709" s="65" t="s">
        <v>4773</v>
      </c>
    </row>
    <row r="1710" ht="15" spans="1:22">
      <c r="A1710" s="65" t="s">
        <v>101</v>
      </c>
      <c r="B1710" s="65" t="s">
        <v>68</v>
      </c>
      <c r="C1710" s="65" t="s">
        <v>35</v>
      </c>
      <c r="D1710" s="65" t="s">
        <v>4774</v>
      </c>
      <c r="E1710" s="65" t="s">
        <v>4775</v>
      </c>
      <c r="F1710" s="65" t="s">
        <v>3166</v>
      </c>
      <c r="G1710" s="65" t="s">
        <v>3166</v>
      </c>
      <c r="H1710" s="65" t="s">
        <v>104</v>
      </c>
      <c r="I1710" s="65" t="s">
        <v>3166</v>
      </c>
      <c r="J1710" s="65" t="s">
        <v>4725</v>
      </c>
      <c r="K1710" s="71">
        <v>44805</v>
      </c>
      <c r="L1710" s="65" t="s">
        <v>4662</v>
      </c>
      <c r="M1710" s="65" t="s">
        <v>2993</v>
      </c>
      <c r="N1710" s="65">
        <v>117000</v>
      </c>
      <c r="O1710" s="65" t="s">
        <v>1939</v>
      </c>
      <c r="P1710" s="65">
        <f>VLOOKUP(D1710,资产包数据!B:G,5,0)</f>
        <v>60</v>
      </c>
      <c r="Q1710" s="65">
        <v>2590</v>
      </c>
      <c r="R1710" s="65"/>
      <c r="S1710" s="65"/>
      <c r="T1710" s="65"/>
      <c r="U1710" s="65">
        <f>VLOOKUP(D1710,资产包数据!B:N,13,0)</f>
        <v>73.66</v>
      </c>
      <c r="V1710" s="65" t="s">
        <v>4776</v>
      </c>
    </row>
    <row r="1711" ht="15" spans="1:22">
      <c r="A1711" s="65" t="s">
        <v>101</v>
      </c>
      <c r="B1711" s="65" t="s">
        <v>68</v>
      </c>
      <c r="C1711" s="65" t="s">
        <v>35</v>
      </c>
      <c r="D1711" s="65" t="s">
        <v>4777</v>
      </c>
      <c r="E1711" s="65" t="s">
        <v>4778</v>
      </c>
      <c r="F1711" s="65" t="s">
        <v>3166</v>
      </c>
      <c r="G1711" s="65" t="s">
        <v>3166</v>
      </c>
      <c r="H1711" s="65" t="s">
        <v>104</v>
      </c>
      <c r="I1711" s="65" t="s">
        <v>3166</v>
      </c>
      <c r="J1711" s="65" t="s">
        <v>4779</v>
      </c>
      <c r="K1711" s="71">
        <v>44830</v>
      </c>
      <c r="L1711" s="65" t="s">
        <v>4662</v>
      </c>
      <c r="M1711" s="65" t="s">
        <v>2993</v>
      </c>
      <c r="N1711" s="65">
        <v>117000</v>
      </c>
      <c r="O1711" s="65" t="s">
        <v>1939</v>
      </c>
      <c r="P1711" s="65">
        <f>VLOOKUP(D1711,资产包数据!B:G,5,0)</f>
        <v>60</v>
      </c>
      <c r="Q1711" s="65">
        <v>2590</v>
      </c>
      <c r="R1711" s="65"/>
      <c r="S1711" s="65"/>
      <c r="T1711" s="65"/>
      <c r="U1711" s="65">
        <f>VLOOKUP(D1711,资产包数据!B:N,13,0)</f>
        <v>73.66</v>
      </c>
      <c r="V1711" s="65" t="s">
        <v>4780</v>
      </c>
    </row>
    <row r="1712" ht="15" spans="1:22">
      <c r="A1712" s="65" t="s">
        <v>101</v>
      </c>
      <c r="B1712" s="65" t="s">
        <v>68</v>
      </c>
      <c r="C1712" s="65" t="s">
        <v>35</v>
      </c>
      <c r="D1712" s="65" t="s">
        <v>4781</v>
      </c>
      <c r="E1712" s="65" t="s">
        <v>4782</v>
      </c>
      <c r="F1712" s="65" t="s">
        <v>3166</v>
      </c>
      <c r="G1712" s="65" t="s">
        <v>3166</v>
      </c>
      <c r="H1712" s="65" t="s">
        <v>104</v>
      </c>
      <c r="I1712" s="65" t="s">
        <v>3166</v>
      </c>
      <c r="J1712" s="65" t="s">
        <v>4783</v>
      </c>
      <c r="K1712" s="71">
        <v>44806</v>
      </c>
      <c r="L1712" s="65" t="s">
        <v>4662</v>
      </c>
      <c r="M1712" s="65" t="s">
        <v>2993</v>
      </c>
      <c r="N1712" s="65">
        <v>117000</v>
      </c>
      <c r="O1712" s="65" t="s">
        <v>1939</v>
      </c>
      <c r="P1712" s="65">
        <f>VLOOKUP(D1712,资产包数据!B:G,5,0)</f>
        <v>60</v>
      </c>
      <c r="Q1712" s="65">
        <v>2590</v>
      </c>
      <c r="R1712" s="65"/>
      <c r="S1712" s="65"/>
      <c r="T1712" s="65"/>
      <c r="U1712" s="65">
        <f>VLOOKUP(D1712,资产包数据!B:N,13,0)</f>
        <v>73.66</v>
      </c>
      <c r="V1712" s="65" t="s">
        <v>4784</v>
      </c>
    </row>
    <row r="1713" ht="15" spans="1:22">
      <c r="A1713" s="65" t="s">
        <v>101</v>
      </c>
      <c r="B1713" s="65" t="s">
        <v>68</v>
      </c>
      <c r="C1713" s="65" t="s">
        <v>35</v>
      </c>
      <c r="D1713" s="65" t="s">
        <v>4785</v>
      </c>
      <c r="E1713" s="65" t="s">
        <v>4786</v>
      </c>
      <c r="F1713" s="65" t="s">
        <v>3166</v>
      </c>
      <c r="G1713" s="65" t="s">
        <v>3166</v>
      </c>
      <c r="H1713" s="65" t="s">
        <v>104</v>
      </c>
      <c r="I1713" s="65" t="s">
        <v>3166</v>
      </c>
      <c r="J1713" s="65" t="s">
        <v>4787</v>
      </c>
      <c r="K1713" s="71">
        <v>44756</v>
      </c>
      <c r="L1713" s="65" t="s">
        <v>4662</v>
      </c>
      <c r="M1713" s="65" t="s">
        <v>2993</v>
      </c>
      <c r="N1713" s="65">
        <v>117000</v>
      </c>
      <c r="O1713" s="65" t="s">
        <v>1939</v>
      </c>
      <c r="P1713" s="65">
        <f>VLOOKUP(D1713,资产包数据!B:G,5,0)</f>
        <v>60</v>
      </c>
      <c r="Q1713" s="65">
        <v>2590</v>
      </c>
      <c r="R1713" s="65"/>
      <c r="S1713" s="65">
        <v>5180</v>
      </c>
      <c r="T1713" s="65">
        <v>5180</v>
      </c>
      <c r="U1713" s="65">
        <f>VLOOKUP(D1713,资产包数据!B:N,13,0)</f>
        <v>73.66</v>
      </c>
      <c r="V1713" s="65" t="s">
        <v>4788</v>
      </c>
    </row>
    <row r="1714" ht="15" spans="1:22">
      <c r="A1714" s="65" t="s">
        <v>2419</v>
      </c>
      <c r="B1714" s="65" t="s">
        <v>68</v>
      </c>
      <c r="C1714" s="65" t="s">
        <v>35</v>
      </c>
      <c r="D1714" s="65" t="s">
        <v>4789</v>
      </c>
      <c r="E1714" s="65" t="s">
        <v>4790</v>
      </c>
      <c r="F1714" s="65" t="s">
        <v>2422</v>
      </c>
      <c r="G1714" s="65" t="s">
        <v>2422</v>
      </c>
      <c r="H1714" s="65" t="s">
        <v>72</v>
      </c>
      <c r="I1714" s="65" t="s">
        <v>2422</v>
      </c>
      <c r="J1714" s="65" t="s">
        <v>4427</v>
      </c>
      <c r="K1714" s="71">
        <v>44805</v>
      </c>
      <c r="L1714" s="65" t="s">
        <v>4016</v>
      </c>
      <c r="M1714" s="65" t="s">
        <v>2238</v>
      </c>
      <c r="N1714" s="65">
        <v>117000</v>
      </c>
      <c r="O1714" s="65" t="s">
        <v>1939</v>
      </c>
      <c r="P1714" s="65">
        <f>VLOOKUP(D1714,资产包数据!B:G,5,0)</f>
        <v>60</v>
      </c>
      <c r="Q1714" s="65">
        <v>2590</v>
      </c>
      <c r="R1714" s="65"/>
      <c r="S1714" s="65"/>
      <c r="T1714" s="65"/>
      <c r="U1714" s="65">
        <f>VLOOKUP(D1714,资产包数据!B:N,13,0)</f>
        <v>101.19</v>
      </c>
      <c r="V1714" s="65" t="s">
        <v>4791</v>
      </c>
    </row>
    <row r="1715" ht="15" spans="1:22">
      <c r="A1715" s="65" t="s">
        <v>1118</v>
      </c>
      <c r="B1715" s="65" t="s">
        <v>68</v>
      </c>
      <c r="C1715" s="65" t="s">
        <v>35</v>
      </c>
      <c r="D1715" s="65" t="s">
        <v>4792</v>
      </c>
      <c r="E1715" s="65" t="s">
        <v>4793</v>
      </c>
      <c r="F1715" s="65" t="s">
        <v>2041</v>
      </c>
      <c r="G1715" s="65" t="s">
        <v>2041</v>
      </c>
      <c r="H1715" s="65" t="s">
        <v>104</v>
      </c>
      <c r="I1715" s="65" t="s">
        <v>2041</v>
      </c>
      <c r="J1715" s="65" t="s">
        <v>4565</v>
      </c>
      <c r="K1715" s="71">
        <v>44774</v>
      </c>
      <c r="L1715" s="65" t="s">
        <v>3968</v>
      </c>
      <c r="M1715" s="65" t="s">
        <v>2993</v>
      </c>
      <c r="N1715" s="65">
        <v>117000</v>
      </c>
      <c r="O1715" s="65" t="s">
        <v>1939</v>
      </c>
      <c r="P1715" s="65">
        <f>VLOOKUP(D1715,资产包数据!B:G,5,0)</f>
        <v>60</v>
      </c>
      <c r="Q1715" s="65">
        <v>2590</v>
      </c>
      <c r="R1715" s="65"/>
      <c r="S1715" s="65">
        <v>2590</v>
      </c>
      <c r="T1715" s="65">
        <v>2590</v>
      </c>
      <c r="U1715" s="65">
        <f>VLOOKUP(D1715,资产包数据!B:N,13,0)</f>
        <v>73.28</v>
      </c>
      <c r="V1715" s="65" t="s">
        <v>4794</v>
      </c>
    </row>
    <row r="1716" ht="15" spans="1:22">
      <c r="A1716" s="65" t="s">
        <v>178</v>
      </c>
      <c r="B1716" s="65" t="s">
        <v>110</v>
      </c>
      <c r="C1716" s="65" t="s">
        <v>35</v>
      </c>
      <c r="D1716" s="65" t="s">
        <v>4795</v>
      </c>
      <c r="E1716" s="65"/>
      <c r="F1716" s="65"/>
      <c r="G1716" s="65" t="s">
        <v>1935</v>
      </c>
      <c r="H1716" s="65"/>
      <c r="I1716" s="65"/>
      <c r="J1716" s="65"/>
      <c r="K1716" s="65"/>
      <c r="L1716" s="65" t="s">
        <v>3995</v>
      </c>
      <c r="M1716" s="65" t="s">
        <v>2238</v>
      </c>
      <c r="N1716" s="65">
        <v>117000</v>
      </c>
      <c r="O1716" s="65" t="s">
        <v>1939</v>
      </c>
      <c r="P1716" s="65">
        <f>VLOOKUP(D1716,资产包数据!B:G,5,0)</f>
        <v>60</v>
      </c>
      <c r="Q1716" s="65"/>
      <c r="R1716" s="65"/>
      <c r="S1716" s="65"/>
      <c r="T1716" s="65"/>
      <c r="U1716" s="65">
        <f>VLOOKUP(D1716,资产包数据!B:N,13,0)</f>
        <v>101.19</v>
      </c>
      <c r="V1716" s="65"/>
    </row>
    <row r="1717" ht="15" spans="1:22">
      <c r="A1717" s="65" t="s">
        <v>178</v>
      </c>
      <c r="B1717" s="65" t="s">
        <v>110</v>
      </c>
      <c r="C1717" s="65" t="s">
        <v>35</v>
      </c>
      <c r="D1717" s="65" t="s">
        <v>4796</v>
      </c>
      <c r="E1717" s="65"/>
      <c r="F1717" s="65"/>
      <c r="G1717" s="65" t="s">
        <v>1935</v>
      </c>
      <c r="H1717" s="65"/>
      <c r="I1717" s="65"/>
      <c r="J1717" s="65"/>
      <c r="K1717" s="65"/>
      <c r="L1717" s="65" t="s">
        <v>3995</v>
      </c>
      <c r="M1717" s="65" t="s">
        <v>2238</v>
      </c>
      <c r="N1717" s="65">
        <v>117000</v>
      </c>
      <c r="O1717" s="65" t="s">
        <v>1939</v>
      </c>
      <c r="P1717" s="65">
        <f>VLOOKUP(D1717,资产包数据!B:G,5,0)</f>
        <v>60</v>
      </c>
      <c r="Q1717" s="65"/>
      <c r="R1717" s="65"/>
      <c r="S1717" s="65"/>
      <c r="T1717" s="65"/>
      <c r="U1717" s="65">
        <f>VLOOKUP(D1717,资产包数据!B:N,13,0)</f>
        <v>101.19</v>
      </c>
      <c r="V1717" s="65"/>
    </row>
    <row r="1718" ht="15" spans="1:22">
      <c r="A1718" s="65" t="s">
        <v>178</v>
      </c>
      <c r="B1718" s="65" t="s">
        <v>110</v>
      </c>
      <c r="C1718" s="65" t="s">
        <v>35</v>
      </c>
      <c r="D1718" s="65" t="s">
        <v>4797</v>
      </c>
      <c r="E1718" s="65"/>
      <c r="F1718" s="65"/>
      <c r="G1718" s="65" t="s">
        <v>1935</v>
      </c>
      <c r="H1718" s="65"/>
      <c r="I1718" s="65"/>
      <c r="J1718" s="65"/>
      <c r="K1718" s="65"/>
      <c r="L1718" s="65" t="s">
        <v>3995</v>
      </c>
      <c r="M1718" s="65" t="s">
        <v>2238</v>
      </c>
      <c r="N1718" s="65">
        <v>117000</v>
      </c>
      <c r="O1718" s="65" t="s">
        <v>1939</v>
      </c>
      <c r="P1718" s="65">
        <f>VLOOKUP(D1718,资产包数据!B:G,5,0)</f>
        <v>60</v>
      </c>
      <c r="Q1718" s="65"/>
      <c r="R1718" s="65"/>
      <c r="S1718" s="65"/>
      <c r="T1718" s="65"/>
      <c r="U1718" s="65">
        <f>VLOOKUP(D1718,资产包数据!B:N,13,0)</f>
        <v>101.19</v>
      </c>
      <c r="V1718" s="65"/>
    </row>
    <row r="1719" ht="15" spans="1:22">
      <c r="A1719" s="65" t="s">
        <v>101</v>
      </c>
      <c r="B1719" s="65" t="s">
        <v>68</v>
      </c>
      <c r="C1719" s="65" t="s">
        <v>35</v>
      </c>
      <c r="D1719" s="65" t="s">
        <v>4798</v>
      </c>
      <c r="E1719" s="65" t="s">
        <v>4799</v>
      </c>
      <c r="F1719" s="65" t="s">
        <v>3166</v>
      </c>
      <c r="G1719" s="65" t="s">
        <v>3166</v>
      </c>
      <c r="H1719" s="65" t="s">
        <v>104</v>
      </c>
      <c r="I1719" s="65" t="s">
        <v>3166</v>
      </c>
      <c r="J1719" s="65" t="s">
        <v>4800</v>
      </c>
      <c r="K1719" s="71">
        <v>44722</v>
      </c>
      <c r="L1719" s="65" t="s">
        <v>4662</v>
      </c>
      <c r="M1719" s="65" t="s">
        <v>2993</v>
      </c>
      <c r="N1719" s="65">
        <v>117000</v>
      </c>
      <c r="O1719" s="65" t="s">
        <v>1939</v>
      </c>
      <c r="P1719" s="65">
        <f>VLOOKUP(D1719,资产包数据!B:G,5,0)</f>
        <v>60</v>
      </c>
      <c r="Q1719" s="65">
        <v>2590</v>
      </c>
      <c r="R1719" s="65"/>
      <c r="S1719" s="65">
        <v>7770</v>
      </c>
      <c r="T1719" s="65">
        <v>7770</v>
      </c>
      <c r="U1719" s="65">
        <f>VLOOKUP(D1719,资产包数据!B:N,13,0)</f>
        <v>73.66</v>
      </c>
      <c r="V1719" s="65" t="s">
        <v>4801</v>
      </c>
    </row>
    <row r="1720" ht="15" spans="1:22">
      <c r="A1720" s="65" t="s">
        <v>101</v>
      </c>
      <c r="B1720" s="65" t="s">
        <v>68</v>
      </c>
      <c r="C1720" s="65" t="s">
        <v>35</v>
      </c>
      <c r="D1720" s="65" t="s">
        <v>4802</v>
      </c>
      <c r="E1720" s="65" t="s">
        <v>4803</v>
      </c>
      <c r="F1720" s="65" t="s">
        <v>3166</v>
      </c>
      <c r="G1720" s="65" t="s">
        <v>3166</v>
      </c>
      <c r="H1720" s="65" t="s">
        <v>104</v>
      </c>
      <c r="I1720" s="65" t="s">
        <v>3166</v>
      </c>
      <c r="J1720" s="65" t="s">
        <v>4800</v>
      </c>
      <c r="K1720" s="71">
        <v>44722</v>
      </c>
      <c r="L1720" s="65" t="s">
        <v>4662</v>
      </c>
      <c r="M1720" s="65" t="s">
        <v>2993</v>
      </c>
      <c r="N1720" s="65">
        <v>117000</v>
      </c>
      <c r="O1720" s="65" t="s">
        <v>1939</v>
      </c>
      <c r="P1720" s="65">
        <f>VLOOKUP(D1720,资产包数据!B:G,5,0)</f>
        <v>60</v>
      </c>
      <c r="Q1720" s="65">
        <v>2590</v>
      </c>
      <c r="R1720" s="65"/>
      <c r="S1720" s="65">
        <v>7770</v>
      </c>
      <c r="T1720" s="65">
        <v>7770</v>
      </c>
      <c r="U1720" s="65">
        <f>VLOOKUP(D1720,资产包数据!B:N,13,0)</f>
        <v>73.66</v>
      </c>
      <c r="V1720" s="65" t="s">
        <v>4804</v>
      </c>
    </row>
    <row r="1721" ht="15" spans="1:22">
      <c r="A1721" s="65" t="s">
        <v>101</v>
      </c>
      <c r="B1721" s="65" t="s">
        <v>68</v>
      </c>
      <c r="C1721" s="65" t="s">
        <v>35</v>
      </c>
      <c r="D1721" s="65" t="s">
        <v>4805</v>
      </c>
      <c r="E1721" s="65" t="s">
        <v>4806</v>
      </c>
      <c r="F1721" s="65" t="s">
        <v>3166</v>
      </c>
      <c r="G1721" s="65" t="s">
        <v>3166</v>
      </c>
      <c r="H1721" s="65" t="s">
        <v>104</v>
      </c>
      <c r="I1721" s="65" t="s">
        <v>3166</v>
      </c>
      <c r="J1721" s="65" t="s">
        <v>4787</v>
      </c>
      <c r="K1721" s="71">
        <v>44756</v>
      </c>
      <c r="L1721" s="65" t="s">
        <v>4662</v>
      </c>
      <c r="M1721" s="65" t="s">
        <v>2993</v>
      </c>
      <c r="N1721" s="65">
        <v>117000</v>
      </c>
      <c r="O1721" s="65" t="s">
        <v>1939</v>
      </c>
      <c r="P1721" s="65">
        <f>VLOOKUP(D1721,资产包数据!B:G,5,0)</f>
        <v>60</v>
      </c>
      <c r="Q1721" s="65">
        <v>2590</v>
      </c>
      <c r="R1721" s="65"/>
      <c r="S1721" s="65">
        <v>5180</v>
      </c>
      <c r="T1721" s="65">
        <v>5180</v>
      </c>
      <c r="U1721" s="65">
        <f>VLOOKUP(D1721,资产包数据!B:N,13,0)</f>
        <v>73.28</v>
      </c>
      <c r="V1721" s="65" t="s">
        <v>4807</v>
      </c>
    </row>
    <row r="1722" ht="15" spans="1:22">
      <c r="A1722" s="65" t="s">
        <v>101</v>
      </c>
      <c r="B1722" s="65" t="s">
        <v>68</v>
      </c>
      <c r="C1722" s="65" t="s">
        <v>35</v>
      </c>
      <c r="D1722" s="65" t="s">
        <v>4808</v>
      </c>
      <c r="E1722" s="65" t="s">
        <v>4809</v>
      </c>
      <c r="F1722" s="65" t="s">
        <v>3166</v>
      </c>
      <c r="G1722" s="65" t="s">
        <v>3166</v>
      </c>
      <c r="H1722" s="65" t="s">
        <v>104</v>
      </c>
      <c r="I1722" s="65" t="s">
        <v>3166</v>
      </c>
      <c r="J1722" s="65" t="s">
        <v>4721</v>
      </c>
      <c r="K1722" s="71">
        <v>44743</v>
      </c>
      <c r="L1722" s="65" t="s">
        <v>4662</v>
      </c>
      <c r="M1722" s="65" t="s">
        <v>2993</v>
      </c>
      <c r="N1722" s="65">
        <v>117000</v>
      </c>
      <c r="O1722" s="65" t="s">
        <v>1939</v>
      </c>
      <c r="P1722" s="65">
        <f>VLOOKUP(D1722,资产包数据!B:G,5,0)</f>
        <v>60</v>
      </c>
      <c r="Q1722" s="65">
        <v>2590</v>
      </c>
      <c r="R1722" s="65"/>
      <c r="S1722" s="65">
        <v>5180</v>
      </c>
      <c r="T1722" s="65">
        <v>5180</v>
      </c>
      <c r="U1722" s="65">
        <f>VLOOKUP(D1722,资产包数据!B:N,13,0)</f>
        <v>73.66</v>
      </c>
      <c r="V1722" s="65" t="s">
        <v>4810</v>
      </c>
    </row>
    <row r="1723" ht="15" spans="1:22">
      <c r="A1723" s="65" t="s">
        <v>101</v>
      </c>
      <c r="B1723" s="65" t="s">
        <v>68</v>
      </c>
      <c r="C1723" s="65" t="s">
        <v>35</v>
      </c>
      <c r="D1723" s="65" t="s">
        <v>4811</v>
      </c>
      <c r="E1723" s="65" t="s">
        <v>4812</v>
      </c>
      <c r="F1723" s="65" t="s">
        <v>3166</v>
      </c>
      <c r="G1723" s="65" t="s">
        <v>3166</v>
      </c>
      <c r="H1723" s="65" t="s">
        <v>104</v>
      </c>
      <c r="I1723" s="65" t="s">
        <v>3166</v>
      </c>
      <c r="J1723" s="65" t="s">
        <v>4721</v>
      </c>
      <c r="K1723" s="71">
        <v>44743</v>
      </c>
      <c r="L1723" s="65" t="s">
        <v>4662</v>
      </c>
      <c r="M1723" s="65" t="s">
        <v>2993</v>
      </c>
      <c r="N1723" s="65">
        <v>117000</v>
      </c>
      <c r="O1723" s="65" t="s">
        <v>1939</v>
      </c>
      <c r="P1723" s="65">
        <f>VLOOKUP(D1723,资产包数据!B:G,5,0)</f>
        <v>60</v>
      </c>
      <c r="Q1723" s="65">
        <v>2590</v>
      </c>
      <c r="R1723" s="65"/>
      <c r="S1723" s="65">
        <v>5180</v>
      </c>
      <c r="T1723" s="65">
        <v>5180</v>
      </c>
      <c r="U1723" s="65">
        <f>VLOOKUP(D1723,资产包数据!B:N,13,0)</f>
        <v>73.66</v>
      </c>
      <c r="V1723" s="65" t="s">
        <v>4813</v>
      </c>
    </row>
    <row r="1724" ht="15" spans="1:22">
      <c r="A1724" s="65" t="s">
        <v>101</v>
      </c>
      <c r="B1724" s="65" t="s">
        <v>110</v>
      </c>
      <c r="C1724" s="65" t="s">
        <v>35</v>
      </c>
      <c r="D1724" s="65" t="s">
        <v>4814</v>
      </c>
      <c r="E1724" s="65"/>
      <c r="F1724" s="65"/>
      <c r="G1724" s="65" t="s">
        <v>3166</v>
      </c>
      <c r="H1724" s="65"/>
      <c r="I1724" s="65"/>
      <c r="J1724" s="65"/>
      <c r="K1724" s="65"/>
      <c r="L1724" s="65" t="s">
        <v>4662</v>
      </c>
      <c r="M1724" s="65" t="s">
        <v>2993</v>
      </c>
      <c r="N1724" s="65">
        <v>117000</v>
      </c>
      <c r="O1724" s="65" t="s">
        <v>1939</v>
      </c>
      <c r="P1724" s="65">
        <f>VLOOKUP(D1724,资产包数据!B:G,5,0)</f>
        <v>60</v>
      </c>
      <c r="Q1724" s="65"/>
      <c r="R1724" s="65"/>
      <c r="S1724" s="65"/>
      <c r="T1724" s="65"/>
      <c r="U1724" s="65">
        <f>VLOOKUP(D1724,资产包数据!B:N,13,0)</f>
        <v>73.66</v>
      </c>
      <c r="V1724" s="65"/>
    </row>
    <row r="1725" ht="15" spans="1:22">
      <c r="A1725" s="65" t="s">
        <v>101</v>
      </c>
      <c r="B1725" s="65" t="s">
        <v>110</v>
      </c>
      <c r="C1725" s="65" t="s">
        <v>35</v>
      </c>
      <c r="D1725" s="65" t="s">
        <v>4815</v>
      </c>
      <c r="E1725" s="65"/>
      <c r="F1725" s="65"/>
      <c r="G1725" s="65" t="s">
        <v>3166</v>
      </c>
      <c r="H1725" s="65"/>
      <c r="I1725" s="65"/>
      <c r="J1725" s="65"/>
      <c r="K1725" s="65"/>
      <c r="L1725" s="65" t="s">
        <v>4662</v>
      </c>
      <c r="M1725" s="65" t="s">
        <v>2993</v>
      </c>
      <c r="N1725" s="65">
        <v>117000</v>
      </c>
      <c r="O1725" s="65" t="s">
        <v>1939</v>
      </c>
      <c r="P1725" s="65">
        <f>VLOOKUP(D1725,资产包数据!B:G,5,0)</f>
        <v>60</v>
      </c>
      <c r="Q1725" s="65"/>
      <c r="R1725" s="65"/>
      <c r="S1725" s="65"/>
      <c r="T1725" s="65"/>
      <c r="U1725" s="65">
        <f>VLOOKUP(D1725,资产包数据!B:N,13,0)</f>
        <v>73.66</v>
      </c>
      <c r="V1725" s="65"/>
    </row>
    <row r="1726" ht="15" spans="1:22">
      <c r="A1726" s="65" t="s">
        <v>101</v>
      </c>
      <c r="B1726" s="65" t="s">
        <v>110</v>
      </c>
      <c r="C1726" s="65" t="s">
        <v>35</v>
      </c>
      <c r="D1726" s="65" t="s">
        <v>4816</v>
      </c>
      <c r="E1726" s="65"/>
      <c r="F1726" s="65"/>
      <c r="G1726" s="65" t="s">
        <v>3166</v>
      </c>
      <c r="H1726" s="65"/>
      <c r="I1726" s="65"/>
      <c r="J1726" s="65"/>
      <c r="K1726" s="65"/>
      <c r="L1726" s="65" t="s">
        <v>4662</v>
      </c>
      <c r="M1726" s="65" t="s">
        <v>2993</v>
      </c>
      <c r="N1726" s="65">
        <v>117000</v>
      </c>
      <c r="O1726" s="65" t="s">
        <v>1939</v>
      </c>
      <c r="P1726" s="65">
        <f>VLOOKUP(D1726,资产包数据!B:G,5,0)</f>
        <v>60</v>
      </c>
      <c r="Q1726" s="65"/>
      <c r="R1726" s="65"/>
      <c r="S1726" s="65"/>
      <c r="T1726" s="65"/>
      <c r="U1726" s="65">
        <f>VLOOKUP(D1726,资产包数据!B:N,13,0)</f>
        <v>73.66</v>
      </c>
      <c r="V1726" s="65"/>
    </row>
    <row r="1727" ht="15" spans="1:22">
      <c r="A1727" s="65" t="s">
        <v>101</v>
      </c>
      <c r="B1727" s="65" t="s">
        <v>110</v>
      </c>
      <c r="C1727" s="65" t="s">
        <v>35</v>
      </c>
      <c r="D1727" s="65" t="s">
        <v>4817</v>
      </c>
      <c r="E1727" s="65"/>
      <c r="F1727" s="65"/>
      <c r="G1727" s="65" t="s">
        <v>3166</v>
      </c>
      <c r="H1727" s="65"/>
      <c r="I1727" s="65"/>
      <c r="J1727" s="65"/>
      <c r="K1727" s="65"/>
      <c r="L1727" s="65" t="s">
        <v>4662</v>
      </c>
      <c r="M1727" s="65" t="s">
        <v>2993</v>
      </c>
      <c r="N1727" s="65">
        <v>117000</v>
      </c>
      <c r="O1727" s="65" t="s">
        <v>1939</v>
      </c>
      <c r="P1727" s="65">
        <f>VLOOKUP(D1727,资产包数据!B:G,5,0)</f>
        <v>60</v>
      </c>
      <c r="Q1727" s="65"/>
      <c r="R1727" s="65"/>
      <c r="S1727" s="65"/>
      <c r="T1727" s="65"/>
      <c r="U1727" s="65">
        <f>VLOOKUP(D1727,资产包数据!B:N,13,0)</f>
        <v>73.66</v>
      </c>
      <c r="V1727" s="65"/>
    </row>
    <row r="1728" ht="15" spans="1:22">
      <c r="A1728" s="65" t="s">
        <v>101</v>
      </c>
      <c r="B1728" s="65" t="s">
        <v>110</v>
      </c>
      <c r="C1728" s="65" t="s">
        <v>35</v>
      </c>
      <c r="D1728" s="65" t="s">
        <v>4818</v>
      </c>
      <c r="E1728" s="65"/>
      <c r="F1728" s="65"/>
      <c r="G1728" s="65" t="s">
        <v>3166</v>
      </c>
      <c r="H1728" s="65"/>
      <c r="I1728" s="65"/>
      <c r="J1728" s="65"/>
      <c r="K1728" s="65"/>
      <c r="L1728" s="65" t="s">
        <v>4662</v>
      </c>
      <c r="M1728" s="65" t="s">
        <v>2993</v>
      </c>
      <c r="N1728" s="65">
        <v>117000</v>
      </c>
      <c r="O1728" s="65" t="s">
        <v>1939</v>
      </c>
      <c r="P1728" s="65">
        <f>VLOOKUP(D1728,资产包数据!B:G,5,0)</f>
        <v>60</v>
      </c>
      <c r="Q1728" s="65"/>
      <c r="R1728" s="65"/>
      <c r="S1728" s="65"/>
      <c r="T1728" s="65"/>
      <c r="U1728" s="65">
        <f>VLOOKUP(D1728,资产包数据!B:N,13,0)</f>
        <v>73.66</v>
      </c>
      <c r="V1728" s="65"/>
    </row>
    <row r="1729" ht="15" spans="1:22">
      <c r="A1729" s="65" t="s">
        <v>101</v>
      </c>
      <c r="B1729" s="65" t="s">
        <v>110</v>
      </c>
      <c r="C1729" s="65" t="s">
        <v>35</v>
      </c>
      <c r="D1729" s="65" t="s">
        <v>4819</v>
      </c>
      <c r="E1729" s="65"/>
      <c r="F1729" s="65"/>
      <c r="G1729" s="65" t="s">
        <v>3166</v>
      </c>
      <c r="H1729" s="65"/>
      <c r="I1729" s="65"/>
      <c r="J1729" s="65"/>
      <c r="K1729" s="65"/>
      <c r="L1729" s="65" t="s">
        <v>4662</v>
      </c>
      <c r="M1729" s="65" t="s">
        <v>2993</v>
      </c>
      <c r="N1729" s="65">
        <v>117000</v>
      </c>
      <c r="O1729" s="65" t="s">
        <v>1939</v>
      </c>
      <c r="P1729" s="65">
        <f>VLOOKUP(D1729,资产包数据!B:G,5,0)</f>
        <v>60</v>
      </c>
      <c r="Q1729" s="65"/>
      <c r="R1729" s="65"/>
      <c r="S1729" s="65"/>
      <c r="T1729" s="65"/>
      <c r="U1729" s="65">
        <f>VLOOKUP(D1729,资产包数据!B:N,13,0)</f>
        <v>73.66</v>
      </c>
      <c r="V1729" s="65"/>
    </row>
    <row r="1730" ht="15" spans="1:22">
      <c r="A1730" s="65" t="s">
        <v>101</v>
      </c>
      <c r="B1730" s="65" t="s">
        <v>110</v>
      </c>
      <c r="C1730" s="65" t="s">
        <v>35</v>
      </c>
      <c r="D1730" s="65" t="s">
        <v>4820</v>
      </c>
      <c r="E1730" s="65"/>
      <c r="F1730" s="65"/>
      <c r="G1730" s="65" t="s">
        <v>3166</v>
      </c>
      <c r="H1730" s="65"/>
      <c r="I1730" s="65"/>
      <c r="J1730" s="65"/>
      <c r="K1730" s="65"/>
      <c r="L1730" s="65" t="s">
        <v>4662</v>
      </c>
      <c r="M1730" s="65" t="s">
        <v>2993</v>
      </c>
      <c r="N1730" s="65">
        <v>117000</v>
      </c>
      <c r="O1730" s="65" t="s">
        <v>1939</v>
      </c>
      <c r="P1730" s="65">
        <f>VLOOKUP(D1730,资产包数据!B:G,5,0)</f>
        <v>60</v>
      </c>
      <c r="Q1730" s="65"/>
      <c r="R1730" s="65"/>
      <c r="S1730" s="65"/>
      <c r="T1730" s="65"/>
      <c r="U1730" s="65">
        <f>VLOOKUP(D1730,资产包数据!B:N,13,0)</f>
        <v>73.66</v>
      </c>
      <c r="V1730" s="65"/>
    </row>
    <row r="1731" ht="15" spans="1:22">
      <c r="A1731" s="65" t="s">
        <v>101</v>
      </c>
      <c r="B1731" s="65" t="s">
        <v>110</v>
      </c>
      <c r="C1731" s="65" t="s">
        <v>35</v>
      </c>
      <c r="D1731" s="65" t="s">
        <v>4821</v>
      </c>
      <c r="E1731" s="65"/>
      <c r="F1731" s="65"/>
      <c r="G1731" s="65" t="s">
        <v>3166</v>
      </c>
      <c r="H1731" s="65"/>
      <c r="I1731" s="65"/>
      <c r="J1731" s="65"/>
      <c r="K1731" s="65"/>
      <c r="L1731" s="65" t="s">
        <v>4662</v>
      </c>
      <c r="M1731" s="65" t="s">
        <v>2993</v>
      </c>
      <c r="N1731" s="65">
        <v>117000</v>
      </c>
      <c r="O1731" s="65" t="s">
        <v>1939</v>
      </c>
      <c r="P1731" s="65">
        <f>VLOOKUP(D1731,资产包数据!B:G,5,0)</f>
        <v>60</v>
      </c>
      <c r="Q1731" s="65"/>
      <c r="R1731" s="65"/>
      <c r="S1731" s="65"/>
      <c r="T1731" s="65"/>
      <c r="U1731" s="65">
        <f>VLOOKUP(D1731,资产包数据!B:N,13,0)</f>
        <v>73.66</v>
      </c>
      <c r="V1731" s="65"/>
    </row>
    <row r="1732" ht="15" spans="1:22">
      <c r="A1732" s="65" t="s">
        <v>101</v>
      </c>
      <c r="B1732" s="65" t="s">
        <v>110</v>
      </c>
      <c r="C1732" s="65" t="s">
        <v>35</v>
      </c>
      <c r="D1732" s="65" t="s">
        <v>4822</v>
      </c>
      <c r="E1732" s="65"/>
      <c r="F1732" s="65"/>
      <c r="G1732" s="65" t="s">
        <v>3166</v>
      </c>
      <c r="H1732" s="65"/>
      <c r="I1732" s="65"/>
      <c r="J1732" s="65"/>
      <c r="K1732" s="65"/>
      <c r="L1732" s="65" t="s">
        <v>4662</v>
      </c>
      <c r="M1732" s="65" t="s">
        <v>2993</v>
      </c>
      <c r="N1732" s="65">
        <v>117000</v>
      </c>
      <c r="O1732" s="65" t="s">
        <v>1939</v>
      </c>
      <c r="P1732" s="65">
        <f>VLOOKUP(D1732,资产包数据!B:G,5,0)</f>
        <v>60</v>
      </c>
      <c r="Q1732" s="65"/>
      <c r="R1732" s="65"/>
      <c r="S1732" s="65"/>
      <c r="T1732" s="65"/>
      <c r="U1732" s="65">
        <f>VLOOKUP(D1732,资产包数据!B:N,13,0)</f>
        <v>73.66</v>
      </c>
      <c r="V1732" s="65"/>
    </row>
    <row r="1733" ht="15" spans="1:22">
      <c r="A1733" s="65" t="s">
        <v>101</v>
      </c>
      <c r="B1733" s="65" t="s">
        <v>110</v>
      </c>
      <c r="C1733" s="65" t="s">
        <v>35</v>
      </c>
      <c r="D1733" s="65" t="s">
        <v>4823</v>
      </c>
      <c r="E1733" s="65"/>
      <c r="F1733" s="65"/>
      <c r="G1733" s="65" t="s">
        <v>3166</v>
      </c>
      <c r="H1733" s="65"/>
      <c r="I1733" s="65"/>
      <c r="J1733" s="65"/>
      <c r="K1733" s="65"/>
      <c r="L1733" s="65" t="s">
        <v>4662</v>
      </c>
      <c r="M1733" s="65" t="s">
        <v>2993</v>
      </c>
      <c r="N1733" s="65">
        <v>117000</v>
      </c>
      <c r="O1733" s="65" t="s">
        <v>1939</v>
      </c>
      <c r="P1733" s="65">
        <f>VLOOKUP(D1733,资产包数据!B:G,5,0)</f>
        <v>60</v>
      </c>
      <c r="Q1733" s="65"/>
      <c r="R1733" s="65"/>
      <c r="S1733" s="65"/>
      <c r="T1733" s="65"/>
      <c r="U1733" s="65">
        <f>VLOOKUP(D1733,资产包数据!B:N,13,0)</f>
        <v>73.66</v>
      </c>
      <c r="V1733" s="65"/>
    </row>
    <row r="1734" ht="15" spans="1:22">
      <c r="A1734" s="65" t="s">
        <v>101</v>
      </c>
      <c r="B1734" s="65" t="s">
        <v>110</v>
      </c>
      <c r="C1734" s="65" t="s">
        <v>35</v>
      </c>
      <c r="D1734" s="65" t="s">
        <v>4824</v>
      </c>
      <c r="E1734" s="65"/>
      <c r="F1734" s="65"/>
      <c r="G1734" s="65" t="s">
        <v>3166</v>
      </c>
      <c r="H1734" s="65"/>
      <c r="I1734" s="65"/>
      <c r="J1734" s="65"/>
      <c r="K1734" s="65"/>
      <c r="L1734" s="65" t="s">
        <v>4662</v>
      </c>
      <c r="M1734" s="65" t="s">
        <v>2993</v>
      </c>
      <c r="N1734" s="65">
        <v>117000</v>
      </c>
      <c r="O1734" s="65" t="s">
        <v>1939</v>
      </c>
      <c r="P1734" s="65">
        <f>VLOOKUP(D1734,资产包数据!B:G,5,0)</f>
        <v>60</v>
      </c>
      <c r="Q1734" s="65"/>
      <c r="R1734" s="65"/>
      <c r="S1734" s="65"/>
      <c r="T1734" s="65"/>
      <c r="U1734" s="65">
        <f>VLOOKUP(D1734,资产包数据!B:N,13,0)</f>
        <v>73.66</v>
      </c>
      <c r="V1734" s="65"/>
    </row>
    <row r="1735" ht="15" spans="1:22">
      <c r="A1735" s="65" t="s">
        <v>101</v>
      </c>
      <c r="B1735" s="65" t="s">
        <v>110</v>
      </c>
      <c r="C1735" s="65" t="s">
        <v>35</v>
      </c>
      <c r="D1735" s="65" t="s">
        <v>4825</v>
      </c>
      <c r="E1735" s="65"/>
      <c r="F1735" s="65"/>
      <c r="G1735" s="65" t="s">
        <v>3166</v>
      </c>
      <c r="H1735" s="65"/>
      <c r="I1735" s="65"/>
      <c r="J1735" s="65"/>
      <c r="K1735" s="65"/>
      <c r="L1735" s="65" t="s">
        <v>4662</v>
      </c>
      <c r="M1735" s="65" t="s">
        <v>2993</v>
      </c>
      <c r="N1735" s="65">
        <v>117000</v>
      </c>
      <c r="O1735" s="65" t="s">
        <v>1939</v>
      </c>
      <c r="P1735" s="65">
        <f>VLOOKUP(D1735,资产包数据!B:G,5,0)</f>
        <v>60</v>
      </c>
      <c r="Q1735" s="65"/>
      <c r="R1735" s="65"/>
      <c r="S1735" s="65"/>
      <c r="T1735" s="65"/>
      <c r="U1735" s="65">
        <f>VLOOKUP(D1735,资产包数据!B:N,13,0)</f>
        <v>73.66</v>
      </c>
      <c r="V1735" s="65"/>
    </row>
    <row r="1736" ht="15" spans="1:22">
      <c r="A1736" s="65" t="s">
        <v>101</v>
      </c>
      <c r="B1736" s="65" t="s">
        <v>110</v>
      </c>
      <c r="C1736" s="65" t="s">
        <v>35</v>
      </c>
      <c r="D1736" s="65" t="s">
        <v>4826</v>
      </c>
      <c r="E1736" s="65"/>
      <c r="F1736" s="65"/>
      <c r="G1736" s="65" t="s">
        <v>3166</v>
      </c>
      <c r="H1736" s="65"/>
      <c r="I1736" s="65"/>
      <c r="J1736" s="65"/>
      <c r="K1736" s="65"/>
      <c r="L1736" s="65" t="s">
        <v>4662</v>
      </c>
      <c r="M1736" s="65" t="s">
        <v>2993</v>
      </c>
      <c r="N1736" s="65">
        <v>117000</v>
      </c>
      <c r="O1736" s="65" t="s">
        <v>1939</v>
      </c>
      <c r="P1736" s="65">
        <f>VLOOKUP(D1736,资产包数据!B:G,5,0)</f>
        <v>60</v>
      </c>
      <c r="Q1736" s="65"/>
      <c r="R1736" s="65"/>
      <c r="S1736" s="65"/>
      <c r="T1736" s="65"/>
      <c r="U1736" s="65">
        <f>VLOOKUP(D1736,资产包数据!B:N,13,0)</f>
        <v>73.66</v>
      </c>
      <c r="V1736" s="65"/>
    </row>
    <row r="1737" ht="15" spans="1:22">
      <c r="A1737" s="65" t="s">
        <v>101</v>
      </c>
      <c r="B1737" s="65" t="s">
        <v>110</v>
      </c>
      <c r="C1737" s="65" t="s">
        <v>35</v>
      </c>
      <c r="D1737" s="65" t="s">
        <v>4827</v>
      </c>
      <c r="E1737" s="65"/>
      <c r="F1737" s="65"/>
      <c r="G1737" s="65" t="s">
        <v>3166</v>
      </c>
      <c r="H1737" s="65"/>
      <c r="I1737" s="65"/>
      <c r="J1737" s="65"/>
      <c r="K1737" s="65"/>
      <c r="L1737" s="65" t="s">
        <v>4662</v>
      </c>
      <c r="M1737" s="65" t="s">
        <v>2993</v>
      </c>
      <c r="N1737" s="65">
        <v>117000</v>
      </c>
      <c r="O1737" s="65" t="s">
        <v>1939</v>
      </c>
      <c r="P1737" s="65">
        <f>VLOOKUP(D1737,资产包数据!B:G,5,0)</f>
        <v>60</v>
      </c>
      <c r="Q1737" s="65"/>
      <c r="R1737" s="65"/>
      <c r="S1737" s="65"/>
      <c r="T1737" s="65"/>
      <c r="U1737" s="65">
        <f>VLOOKUP(D1737,资产包数据!B:N,13,0)</f>
        <v>73.66</v>
      </c>
      <c r="V1737" s="65"/>
    </row>
    <row r="1738" ht="15" spans="1:22">
      <c r="A1738" s="65" t="s">
        <v>101</v>
      </c>
      <c r="B1738" s="65" t="s">
        <v>110</v>
      </c>
      <c r="C1738" s="65" t="s">
        <v>35</v>
      </c>
      <c r="D1738" s="65" t="s">
        <v>4828</v>
      </c>
      <c r="E1738" s="65"/>
      <c r="F1738" s="65"/>
      <c r="G1738" s="65" t="s">
        <v>3166</v>
      </c>
      <c r="H1738" s="65"/>
      <c r="I1738" s="65"/>
      <c r="J1738" s="65"/>
      <c r="K1738" s="65"/>
      <c r="L1738" s="65" t="s">
        <v>4662</v>
      </c>
      <c r="M1738" s="65" t="s">
        <v>2993</v>
      </c>
      <c r="N1738" s="65">
        <v>117000</v>
      </c>
      <c r="O1738" s="65" t="s">
        <v>1939</v>
      </c>
      <c r="P1738" s="65">
        <f>VLOOKUP(D1738,资产包数据!B:G,5,0)</f>
        <v>60</v>
      </c>
      <c r="Q1738" s="65"/>
      <c r="R1738" s="65"/>
      <c r="S1738" s="65"/>
      <c r="T1738" s="65"/>
      <c r="U1738" s="65">
        <f>VLOOKUP(D1738,资产包数据!B:N,13,0)</f>
        <v>73.66</v>
      </c>
      <c r="V1738" s="65"/>
    </row>
    <row r="1739" ht="15" spans="1:22">
      <c r="A1739" s="65" t="s">
        <v>101</v>
      </c>
      <c r="B1739" s="65" t="s">
        <v>110</v>
      </c>
      <c r="C1739" s="65" t="s">
        <v>35</v>
      </c>
      <c r="D1739" s="65" t="s">
        <v>4829</v>
      </c>
      <c r="E1739" s="65"/>
      <c r="F1739" s="65"/>
      <c r="G1739" s="65" t="s">
        <v>3166</v>
      </c>
      <c r="H1739" s="65"/>
      <c r="I1739" s="65"/>
      <c r="J1739" s="65"/>
      <c r="K1739" s="65"/>
      <c r="L1739" s="65" t="s">
        <v>4662</v>
      </c>
      <c r="M1739" s="65" t="s">
        <v>2993</v>
      </c>
      <c r="N1739" s="65">
        <v>117000</v>
      </c>
      <c r="O1739" s="65" t="s">
        <v>1939</v>
      </c>
      <c r="P1739" s="65">
        <f>VLOOKUP(D1739,资产包数据!B:G,5,0)</f>
        <v>60</v>
      </c>
      <c r="Q1739" s="65"/>
      <c r="R1739" s="65"/>
      <c r="S1739" s="65"/>
      <c r="T1739" s="65"/>
      <c r="U1739" s="65">
        <f>VLOOKUP(D1739,资产包数据!B:N,13,0)</f>
        <v>73.66</v>
      </c>
      <c r="V1739" s="65"/>
    </row>
    <row r="1740" ht="15" spans="1:22">
      <c r="A1740" s="65" t="s">
        <v>101</v>
      </c>
      <c r="B1740" s="65" t="s">
        <v>110</v>
      </c>
      <c r="C1740" s="65" t="s">
        <v>35</v>
      </c>
      <c r="D1740" s="65" t="s">
        <v>4830</v>
      </c>
      <c r="E1740" s="65"/>
      <c r="F1740" s="65"/>
      <c r="G1740" s="65" t="s">
        <v>3166</v>
      </c>
      <c r="H1740" s="65"/>
      <c r="I1740" s="65"/>
      <c r="J1740" s="65"/>
      <c r="K1740" s="65"/>
      <c r="L1740" s="65" t="s">
        <v>4662</v>
      </c>
      <c r="M1740" s="65" t="s">
        <v>2993</v>
      </c>
      <c r="N1740" s="65">
        <v>117000</v>
      </c>
      <c r="O1740" s="65" t="s">
        <v>1939</v>
      </c>
      <c r="P1740" s="65">
        <f>VLOOKUP(D1740,资产包数据!B:G,5,0)</f>
        <v>60</v>
      </c>
      <c r="Q1740" s="65"/>
      <c r="R1740" s="65"/>
      <c r="S1740" s="65"/>
      <c r="T1740" s="65"/>
      <c r="U1740" s="65">
        <f>VLOOKUP(D1740,资产包数据!B:N,13,0)</f>
        <v>73.66</v>
      </c>
      <c r="V1740" s="65"/>
    </row>
    <row r="1741" ht="15" spans="1:22">
      <c r="A1741" s="65" t="s">
        <v>101</v>
      </c>
      <c r="B1741" s="65" t="s">
        <v>110</v>
      </c>
      <c r="C1741" s="65" t="s">
        <v>35</v>
      </c>
      <c r="D1741" s="65" t="s">
        <v>4831</v>
      </c>
      <c r="E1741" s="65"/>
      <c r="F1741" s="65"/>
      <c r="G1741" s="65" t="s">
        <v>3166</v>
      </c>
      <c r="H1741" s="65"/>
      <c r="I1741" s="65"/>
      <c r="J1741" s="65"/>
      <c r="K1741" s="65"/>
      <c r="L1741" s="65" t="s">
        <v>4662</v>
      </c>
      <c r="M1741" s="65" t="s">
        <v>2993</v>
      </c>
      <c r="N1741" s="65">
        <v>117000</v>
      </c>
      <c r="O1741" s="65" t="s">
        <v>1939</v>
      </c>
      <c r="P1741" s="65">
        <f>VLOOKUP(D1741,资产包数据!B:G,5,0)</f>
        <v>60</v>
      </c>
      <c r="Q1741" s="65"/>
      <c r="R1741" s="65"/>
      <c r="S1741" s="65"/>
      <c r="T1741" s="65"/>
      <c r="U1741" s="65">
        <f>VLOOKUP(D1741,资产包数据!B:N,13,0)</f>
        <v>73.66</v>
      </c>
      <c r="V1741" s="65"/>
    </row>
    <row r="1742" ht="15" spans="1:22">
      <c r="A1742" s="65" t="s">
        <v>101</v>
      </c>
      <c r="B1742" s="65" t="s">
        <v>110</v>
      </c>
      <c r="C1742" s="65" t="s">
        <v>35</v>
      </c>
      <c r="D1742" s="65" t="s">
        <v>4832</v>
      </c>
      <c r="E1742" s="65"/>
      <c r="F1742" s="65"/>
      <c r="G1742" s="65" t="s">
        <v>3166</v>
      </c>
      <c r="H1742" s="65"/>
      <c r="I1742" s="65"/>
      <c r="J1742" s="65"/>
      <c r="K1742" s="65"/>
      <c r="L1742" s="65" t="s">
        <v>4662</v>
      </c>
      <c r="M1742" s="65" t="s">
        <v>2993</v>
      </c>
      <c r="N1742" s="65">
        <v>117000</v>
      </c>
      <c r="O1742" s="65" t="s">
        <v>1939</v>
      </c>
      <c r="P1742" s="65">
        <f>VLOOKUP(D1742,资产包数据!B:G,5,0)</f>
        <v>60</v>
      </c>
      <c r="Q1742" s="65"/>
      <c r="R1742" s="65"/>
      <c r="S1742" s="65"/>
      <c r="T1742" s="65"/>
      <c r="U1742" s="65">
        <f>VLOOKUP(D1742,资产包数据!B:N,13,0)</f>
        <v>73.66</v>
      </c>
      <c r="V1742" s="65"/>
    </row>
    <row r="1743" ht="15" spans="1:22">
      <c r="A1743" s="65" t="s">
        <v>101</v>
      </c>
      <c r="B1743" s="65" t="s">
        <v>110</v>
      </c>
      <c r="C1743" s="65" t="s">
        <v>35</v>
      </c>
      <c r="D1743" s="65" t="s">
        <v>4833</v>
      </c>
      <c r="E1743" s="65"/>
      <c r="F1743" s="65"/>
      <c r="G1743" s="65" t="s">
        <v>3166</v>
      </c>
      <c r="H1743" s="65"/>
      <c r="I1743" s="65"/>
      <c r="J1743" s="65"/>
      <c r="K1743" s="65"/>
      <c r="L1743" s="65" t="s">
        <v>4662</v>
      </c>
      <c r="M1743" s="65" t="s">
        <v>2993</v>
      </c>
      <c r="N1743" s="65">
        <v>117000</v>
      </c>
      <c r="O1743" s="65" t="s">
        <v>1939</v>
      </c>
      <c r="P1743" s="65">
        <f>VLOOKUP(D1743,资产包数据!B:G,5,0)</f>
        <v>60</v>
      </c>
      <c r="Q1743" s="65"/>
      <c r="R1743" s="65"/>
      <c r="S1743" s="65"/>
      <c r="T1743" s="65"/>
      <c r="U1743" s="65">
        <f>VLOOKUP(D1743,资产包数据!B:N,13,0)</f>
        <v>73.66</v>
      </c>
      <c r="V1743" s="65"/>
    </row>
    <row r="1744" ht="15" spans="1:22">
      <c r="A1744" s="65" t="s">
        <v>1118</v>
      </c>
      <c r="B1744" s="65" t="s">
        <v>68</v>
      </c>
      <c r="C1744" s="65" t="s">
        <v>35</v>
      </c>
      <c r="D1744" s="65" t="s">
        <v>4834</v>
      </c>
      <c r="E1744" s="65" t="s">
        <v>4835</v>
      </c>
      <c r="F1744" s="65" t="s">
        <v>2041</v>
      </c>
      <c r="G1744" s="65" t="s">
        <v>2041</v>
      </c>
      <c r="H1744" s="65" t="s">
        <v>104</v>
      </c>
      <c r="I1744" s="65" t="s">
        <v>2041</v>
      </c>
      <c r="J1744" s="65" t="s">
        <v>4836</v>
      </c>
      <c r="K1744" s="71">
        <v>44806</v>
      </c>
      <c r="L1744" s="65" t="s">
        <v>4837</v>
      </c>
      <c r="M1744" s="65" t="s">
        <v>2238</v>
      </c>
      <c r="N1744" s="65">
        <v>117000</v>
      </c>
      <c r="O1744" s="65" t="s">
        <v>1939</v>
      </c>
      <c r="P1744" s="65">
        <f>VLOOKUP(D1744,资产包数据!B:G,5,0)</f>
        <v>60</v>
      </c>
      <c r="Q1744" s="65">
        <v>2590</v>
      </c>
      <c r="R1744" s="65"/>
      <c r="S1744" s="65"/>
      <c r="T1744" s="65"/>
      <c r="U1744" s="65">
        <f>VLOOKUP(D1744,资产包数据!B:N,13,0)</f>
        <v>101.19</v>
      </c>
      <c r="V1744" s="65" t="s">
        <v>4838</v>
      </c>
    </row>
    <row r="1745" ht="15" spans="1:22">
      <c r="A1745" s="65" t="s">
        <v>1118</v>
      </c>
      <c r="B1745" s="65" t="s">
        <v>68</v>
      </c>
      <c r="C1745" s="65" t="s">
        <v>35</v>
      </c>
      <c r="D1745" s="65" t="s">
        <v>4839</v>
      </c>
      <c r="E1745" s="65" t="s">
        <v>4840</v>
      </c>
      <c r="F1745" s="65" t="s">
        <v>2041</v>
      </c>
      <c r="G1745" s="65" t="s">
        <v>2041</v>
      </c>
      <c r="H1745" s="65" t="s">
        <v>104</v>
      </c>
      <c r="I1745" s="65" t="s">
        <v>2041</v>
      </c>
      <c r="J1745" s="65" t="s">
        <v>4836</v>
      </c>
      <c r="K1745" s="71">
        <v>44806</v>
      </c>
      <c r="L1745" s="65" t="s">
        <v>4837</v>
      </c>
      <c r="M1745" s="65" t="s">
        <v>2238</v>
      </c>
      <c r="N1745" s="65">
        <v>117000</v>
      </c>
      <c r="O1745" s="65" t="s">
        <v>1939</v>
      </c>
      <c r="P1745" s="65">
        <f>VLOOKUP(D1745,资产包数据!B:G,5,0)</f>
        <v>60</v>
      </c>
      <c r="Q1745" s="65">
        <v>2590</v>
      </c>
      <c r="R1745" s="65"/>
      <c r="S1745" s="65"/>
      <c r="T1745" s="65"/>
      <c r="U1745" s="65">
        <f>VLOOKUP(D1745,资产包数据!B:N,13,0)</f>
        <v>101.19</v>
      </c>
      <c r="V1745" s="65" t="s">
        <v>4841</v>
      </c>
    </row>
    <row r="1746" ht="15" spans="1:22">
      <c r="A1746" s="65" t="s">
        <v>1118</v>
      </c>
      <c r="B1746" s="65" t="s">
        <v>68</v>
      </c>
      <c r="C1746" s="65" t="s">
        <v>35</v>
      </c>
      <c r="D1746" s="65" t="s">
        <v>4842</v>
      </c>
      <c r="E1746" s="65" t="s">
        <v>4843</v>
      </c>
      <c r="F1746" s="65" t="s">
        <v>2041</v>
      </c>
      <c r="G1746" s="65" t="s">
        <v>2041</v>
      </c>
      <c r="H1746" s="65" t="s">
        <v>104</v>
      </c>
      <c r="I1746" s="65" t="s">
        <v>2041</v>
      </c>
      <c r="J1746" s="65" t="s">
        <v>3967</v>
      </c>
      <c r="K1746" s="71">
        <v>44809</v>
      </c>
      <c r="L1746" s="65" t="s">
        <v>4837</v>
      </c>
      <c r="M1746" s="65" t="s">
        <v>2238</v>
      </c>
      <c r="N1746" s="65">
        <v>117000</v>
      </c>
      <c r="O1746" s="65" t="s">
        <v>1939</v>
      </c>
      <c r="P1746" s="65">
        <f>VLOOKUP(D1746,资产包数据!B:G,5,0)</f>
        <v>60</v>
      </c>
      <c r="Q1746" s="65">
        <v>2590</v>
      </c>
      <c r="R1746" s="65"/>
      <c r="S1746" s="65"/>
      <c r="T1746" s="65"/>
      <c r="U1746" s="65">
        <f>VLOOKUP(D1746,资产包数据!B:N,13,0)</f>
        <v>101.19</v>
      </c>
      <c r="V1746" s="65" t="s">
        <v>4844</v>
      </c>
    </row>
    <row r="1747" ht="15" spans="1:22">
      <c r="A1747" s="65" t="s">
        <v>1118</v>
      </c>
      <c r="B1747" s="65" t="s">
        <v>68</v>
      </c>
      <c r="C1747" s="65" t="s">
        <v>35</v>
      </c>
      <c r="D1747" s="65" t="s">
        <v>4845</v>
      </c>
      <c r="E1747" s="65" t="s">
        <v>4846</v>
      </c>
      <c r="F1747" s="65" t="s">
        <v>2041</v>
      </c>
      <c r="G1747" s="65" t="s">
        <v>2041</v>
      </c>
      <c r="H1747" s="65" t="s">
        <v>104</v>
      </c>
      <c r="I1747" s="65" t="s">
        <v>2041</v>
      </c>
      <c r="J1747" s="65" t="s">
        <v>4315</v>
      </c>
      <c r="K1747" s="71">
        <v>44811</v>
      </c>
      <c r="L1747" s="65" t="s">
        <v>4837</v>
      </c>
      <c r="M1747" s="65" t="s">
        <v>2238</v>
      </c>
      <c r="N1747" s="65">
        <v>117000</v>
      </c>
      <c r="O1747" s="65" t="s">
        <v>1939</v>
      </c>
      <c r="P1747" s="65">
        <f>VLOOKUP(D1747,资产包数据!B:G,5,0)</f>
        <v>60</v>
      </c>
      <c r="Q1747" s="65">
        <v>2590</v>
      </c>
      <c r="R1747" s="65"/>
      <c r="S1747" s="65"/>
      <c r="T1747" s="65"/>
      <c r="U1747" s="65">
        <f>VLOOKUP(D1747,资产包数据!B:N,13,0)</f>
        <v>101.19</v>
      </c>
      <c r="V1747" s="65" t="s">
        <v>4847</v>
      </c>
    </row>
    <row r="1748" ht="15" spans="1:22">
      <c r="A1748" s="65" t="s">
        <v>1118</v>
      </c>
      <c r="B1748" s="65" t="s">
        <v>68</v>
      </c>
      <c r="C1748" s="65" t="s">
        <v>35</v>
      </c>
      <c r="D1748" s="65" t="s">
        <v>4848</v>
      </c>
      <c r="E1748" s="65" t="s">
        <v>4849</v>
      </c>
      <c r="F1748" s="65" t="s">
        <v>2041</v>
      </c>
      <c r="G1748" s="65" t="s">
        <v>2041</v>
      </c>
      <c r="H1748" s="65" t="s">
        <v>104</v>
      </c>
      <c r="I1748" s="65" t="s">
        <v>2041</v>
      </c>
      <c r="J1748" s="65" t="s">
        <v>4850</v>
      </c>
      <c r="K1748" s="71">
        <v>44798</v>
      </c>
      <c r="L1748" s="65" t="s">
        <v>4837</v>
      </c>
      <c r="M1748" s="65" t="s">
        <v>2238</v>
      </c>
      <c r="N1748" s="65">
        <v>117000</v>
      </c>
      <c r="O1748" s="65" t="s">
        <v>1939</v>
      </c>
      <c r="P1748" s="65">
        <f>VLOOKUP(D1748,资产包数据!B:G,5,0)</f>
        <v>60</v>
      </c>
      <c r="Q1748" s="65">
        <v>2590</v>
      </c>
      <c r="R1748" s="65"/>
      <c r="S1748" s="65">
        <v>2590</v>
      </c>
      <c r="T1748" s="65">
        <v>2590</v>
      </c>
      <c r="U1748" s="65">
        <f>VLOOKUP(D1748,资产包数据!B:N,13,0)</f>
        <v>101.19</v>
      </c>
      <c r="V1748" s="65" t="s">
        <v>4851</v>
      </c>
    </row>
    <row r="1749" ht="15" spans="1:22">
      <c r="A1749" s="65" t="s">
        <v>1118</v>
      </c>
      <c r="B1749" s="65" t="s">
        <v>68</v>
      </c>
      <c r="C1749" s="65" t="s">
        <v>35</v>
      </c>
      <c r="D1749" s="65" t="s">
        <v>4852</v>
      </c>
      <c r="E1749" s="65" t="s">
        <v>4853</v>
      </c>
      <c r="F1749" s="65" t="s">
        <v>2041</v>
      </c>
      <c r="G1749" s="65" t="s">
        <v>2041</v>
      </c>
      <c r="H1749" s="65" t="s">
        <v>104</v>
      </c>
      <c r="I1749" s="65" t="s">
        <v>2041</v>
      </c>
      <c r="J1749" s="65" t="s">
        <v>4854</v>
      </c>
      <c r="K1749" s="71">
        <v>44795</v>
      </c>
      <c r="L1749" s="65" t="s">
        <v>4837</v>
      </c>
      <c r="M1749" s="65" t="s">
        <v>2238</v>
      </c>
      <c r="N1749" s="65">
        <v>117000</v>
      </c>
      <c r="O1749" s="65" t="s">
        <v>1939</v>
      </c>
      <c r="P1749" s="65">
        <f>VLOOKUP(D1749,资产包数据!B:G,5,0)</f>
        <v>60</v>
      </c>
      <c r="Q1749" s="65">
        <v>2590</v>
      </c>
      <c r="R1749" s="65"/>
      <c r="S1749" s="65">
        <v>2590</v>
      </c>
      <c r="T1749" s="65">
        <v>2590</v>
      </c>
      <c r="U1749" s="65">
        <f>VLOOKUP(D1749,资产包数据!B:N,13,0)</f>
        <v>101.19</v>
      </c>
      <c r="V1749" s="65" t="s">
        <v>4855</v>
      </c>
    </row>
    <row r="1750" ht="15" spans="1:22">
      <c r="A1750" s="65" t="s">
        <v>1118</v>
      </c>
      <c r="B1750" s="65" t="s">
        <v>68</v>
      </c>
      <c r="C1750" s="65" t="s">
        <v>35</v>
      </c>
      <c r="D1750" s="65" t="s">
        <v>4856</v>
      </c>
      <c r="E1750" s="65" t="s">
        <v>4857</v>
      </c>
      <c r="F1750" s="65" t="s">
        <v>2041</v>
      </c>
      <c r="G1750" s="65" t="s">
        <v>2041</v>
      </c>
      <c r="H1750" s="65" t="s">
        <v>104</v>
      </c>
      <c r="I1750" s="65" t="s">
        <v>2041</v>
      </c>
      <c r="J1750" s="65" t="s">
        <v>4858</v>
      </c>
      <c r="K1750" s="71">
        <v>44805</v>
      </c>
      <c r="L1750" s="65" t="s">
        <v>4837</v>
      </c>
      <c r="M1750" s="65" t="s">
        <v>2238</v>
      </c>
      <c r="N1750" s="65">
        <v>117000</v>
      </c>
      <c r="O1750" s="65" t="s">
        <v>1939</v>
      </c>
      <c r="P1750" s="65">
        <f>VLOOKUP(D1750,资产包数据!B:G,5,0)</f>
        <v>60</v>
      </c>
      <c r="Q1750" s="65">
        <v>2590</v>
      </c>
      <c r="R1750" s="65"/>
      <c r="S1750" s="65"/>
      <c r="T1750" s="65"/>
      <c r="U1750" s="65">
        <f>VLOOKUP(D1750,资产包数据!B:N,13,0)</f>
        <v>101.19</v>
      </c>
      <c r="V1750" s="65" t="s">
        <v>4859</v>
      </c>
    </row>
    <row r="1751" ht="15" spans="1:22">
      <c r="A1751" s="65" t="s">
        <v>1118</v>
      </c>
      <c r="B1751" s="65" t="s">
        <v>68</v>
      </c>
      <c r="C1751" s="65" t="s">
        <v>35</v>
      </c>
      <c r="D1751" s="65" t="s">
        <v>4860</v>
      </c>
      <c r="E1751" s="65" t="s">
        <v>4861</v>
      </c>
      <c r="F1751" s="65" t="s">
        <v>2041</v>
      </c>
      <c r="G1751" s="65" t="s">
        <v>2041</v>
      </c>
      <c r="H1751" s="65" t="s">
        <v>104</v>
      </c>
      <c r="I1751" s="65" t="s">
        <v>2041</v>
      </c>
      <c r="J1751" s="65" t="s">
        <v>4850</v>
      </c>
      <c r="K1751" s="71">
        <v>44798</v>
      </c>
      <c r="L1751" s="65" t="s">
        <v>4837</v>
      </c>
      <c r="M1751" s="65" t="s">
        <v>2238</v>
      </c>
      <c r="N1751" s="65">
        <v>117000</v>
      </c>
      <c r="O1751" s="65" t="s">
        <v>1939</v>
      </c>
      <c r="P1751" s="65">
        <f>VLOOKUP(D1751,资产包数据!B:G,5,0)</f>
        <v>60</v>
      </c>
      <c r="Q1751" s="65">
        <v>2590</v>
      </c>
      <c r="R1751" s="65"/>
      <c r="S1751" s="65">
        <v>2590</v>
      </c>
      <c r="T1751" s="65">
        <v>2590</v>
      </c>
      <c r="U1751" s="65">
        <f>VLOOKUP(D1751,资产包数据!B:N,13,0)</f>
        <v>101.19</v>
      </c>
      <c r="V1751" s="65" t="s">
        <v>4862</v>
      </c>
    </row>
    <row r="1752" ht="15" spans="1:22">
      <c r="A1752" s="65" t="s">
        <v>1118</v>
      </c>
      <c r="B1752" s="65" t="s">
        <v>68</v>
      </c>
      <c r="C1752" s="65" t="s">
        <v>35</v>
      </c>
      <c r="D1752" s="65" t="s">
        <v>4863</v>
      </c>
      <c r="E1752" s="65" t="s">
        <v>4864</v>
      </c>
      <c r="F1752" s="65" t="s">
        <v>2041</v>
      </c>
      <c r="G1752" s="65" t="s">
        <v>2041</v>
      </c>
      <c r="H1752" s="65" t="s">
        <v>104</v>
      </c>
      <c r="I1752" s="65" t="s">
        <v>2041</v>
      </c>
      <c r="J1752" s="65" t="s">
        <v>4854</v>
      </c>
      <c r="K1752" s="71">
        <v>44795</v>
      </c>
      <c r="L1752" s="65" t="s">
        <v>4837</v>
      </c>
      <c r="M1752" s="65" t="s">
        <v>2238</v>
      </c>
      <c r="N1752" s="65">
        <v>117000</v>
      </c>
      <c r="O1752" s="65" t="s">
        <v>1939</v>
      </c>
      <c r="P1752" s="65">
        <f>VLOOKUP(D1752,资产包数据!B:G,5,0)</f>
        <v>60</v>
      </c>
      <c r="Q1752" s="65">
        <v>2590</v>
      </c>
      <c r="R1752" s="65"/>
      <c r="S1752" s="65">
        <v>2590</v>
      </c>
      <c r="T1752" s="65">
        <v>2590</v>
      </c>
      <c r="U1752" s="65">
        <f>VLOOKUP(D1752,资产包数据!B:N,13,0)</f>
        <v>101.19</v>
      </c>
      <c r="V1752" s="65" t="s">
        <v>4865</v>
      </c>
    </row>
    <row r="1753" ht="15" spans="1:22">
      <c r="A1753" s="65" t="s">
        <v>1118</v>
      </c>
      <c r="B1753" s="65" t="s">
        <v>68</v>
      </c>
      <c r="C1753" s="65" t="s">
        <v>35</v>
      </c>
      <c r="D1753" s="65" t="s">
        <v>4866</v>
      </c>
      <c r="E1753" s="65" t="s">
        <v>4867</v>
      </c>
      <c r="F1753" s="65" t="s">
        <v>2041</v>
      </c>
      <c r="G1753" s="65" t="s">
        <v>2041</v>
      </c>
      <c r="H1753" s="65" t="s">
        <v>104</v>
      </c>
      <c r="I1753" s="65" t="s">
        <v>2041</v>
      </c>
      <c r="J1753" s="65" t="s">
        <v>4836</v>
      </c>
      <c r="K1753" s="71">
        <v>44806</v>
      </c>
      <c r="L1753" s="65" t="s">
        <v>4837</v>
      </c>
      <c r="M1753" s="65" t="s">
        <v>2238</v>
      </c>
      <c r="N1753" s="65">
        <v>117000</v>
      </c>
      <c r="O1753" s="65" t="s">
        <v>1939</v>
      </c>
      <c r="P1753" s="65">
        <f>VLOOKUP(D1753,资产包数据!B:G,5,0)</f>
        <v>60</v>
      </c>
      <c r="Q1753" s="65">
        <v>2590</v>
      </c>
      <c r="R1753" s="65"/>
      <c r="S1753" s="65"/>
      <c r="T1753" s="65"/>
      <c r="U1753" s="65">
        <f>VLOOKUP(D1753,资产包数据!B:N,13,0)</f>
        <v>101.19</v>
      </c>
      <c r="V1753" s="65" t="s">
        <v>4868</v>
      </c>
    </row>
    <row r="1754" ht="15" spans="1:22">
      <c r="A1754" s="65" t="s">
        <v>1118</v>
      </c>
      <c r="B1754" s="65" t="s">
        <v>68</v>
      </c>
      <c r="C1754" s="65" t="s">
        <v>35</v>
      </c>
      <c r="D1754" s="65" t="s">
        <v>4869</v>
      </c>
      <c r="E1754" s="65" t="s">
        <v>4870</v>
      </c>
      <c r="F1754" s="65" t="s">
        <v>2041</v>
      </c>
      <c r="G1754" s="65" t="s">
        <v>2041</v>
      </c>
      <c r="H1754" s="65" t="s">
        <v>104</v>
      </c>
      <c r="I1754" s="65" t="s">
        <v>2041</v>
      </c>
      <c r="J1754" s="65" t="s">
        <v>4454</v>
      </c>
      <c r="K1754" s="71">
        <v>44775</v>
      </c>
      <c r="L1754" s="65" t="s">
        <v>4837</v>
      </c>
      <c r="M1754" s="65" t="s">
        <v>2238</v>
      </c>
      <c r="N1754" s="65">
        <v>117000</v>
      </c>
      <c r="O1754" s="65" t="s">
        <v>1939</v>
      </c>
      <c r="P1754" s="65">
        <f>VLOOKUP(D1754,资产包数据!B:G,5,0)</f>
        <v>60</v>
      </c>
      <c r="Q1754" s="65">
        <v>2590</v>
      </c>
      <c r="R1754" s="65"/>
      <c r="S1754" s="65">
        <v>2590</v>
      </c>
      <c r="T1754" s="65">
        <v>2590</v>
      </c>
      <c r="U1754" s="65">
        <f>VLOOKUP(D1754,资产包数据!B:N,13,0)</f>
        <v>101.19</v>
      </c>
      <c r="V1754" s="65" t="s">
        <v>4871</v>
      </c>
    </row>
    <row r="1755" ht="15" spans="1:22">
      <c r="A1755" s="65" t="s">
        <v>1118</v>
      </c>
      <c r="B1755" s="65" t="s">
        <v>68</v>
      </c>
      <c r="C1755" s="65" t="s">
        <v>35</v>
      </c>
      <c r="D1755" s="65" t="s">
        <v>4872</v>
      </c>
      <c r="E1755" s="65" t="s">
        <v>4873</v>
      </c>
      <c r="F1755" s="65" t="s">
        <v>2041</v>
      </c>
      <c r="G1755" s="65" t="s">
        <v>2041</v>
      </c>
      <c r="H1755" s="65" t="s">
        <v>104</v>
      </c>
      <c r="I1755" s="65" t="s">
        <v>2041</v>
      </c>
      <c r="J1755" s="65" t="s">
        <v>4854</v>
      </c>
      <c r="K1755" s="71">
        <v>44795</v>
      </c>
      <c r="L1755" s="65" t="s">
        <v>4837</v>
      </c>
      <c r="M1755" s="65" t="s">
        <v>2238</v>
      </c>
      <c r="N1755" s="65">
        <v>117000</v>
      </c>
      <c r="O1755" s="65" t="s">
        <v>1939</v>
      </c>
      <c r="P1755" s="65">
        <f>VLOOKUP(D1755,资产包数据!B:G,5,0)</f>
        <v>60</v>
      </c>
      <c r="Q1755" s="65">
        <v>2590</v>
      </c>
      <c r="R1755" s="65"/>
      <c r="S1755" s="65">
        <v>2590</v>
      </c>
      <c r="T1755" s="65">
        <v>2590</v>
      </c>
      <c r="U1755" s="65">
        <f>VLOOKUP(D1755,资产包数据!B:N,13,0)</f>
        <v>101.19</v>
      </c>
      <c r="V1755" s="65" t="s">
        <v>4874</v>
      </c>
    </row>
    <row r="1756" ht="15" spans="1:22">
      <c r="A1756" s="65" t="s">
        <v>1118</v>
      </c>
      <c r="B1756" s="65" t="s">
        <v>68</v>
      </c>
      <c r="C1756" s="65" t="s">
        <v>35</v>
      </c>
      <c r="D1756" s="65" t="s">
        <v>4875</v>
      </c>
      <c r="E1756" s="65" t="s">
        <v>4876</v>
      </c>
      <c r="F1756" s="65" t="s">
        <v>2041</v>
      </c>
      <c r="G1756" s="65" t="s">
        <v>2041</v>
      </c>
      <c r="H1756" s="65" t="s">
        <v>104</v>
      </c>
      <c r="I1756" s="65" t="s">
        <v>2041</v>
      </c>
      <c r="J1756" s="65" t="s">
        <v>4877</v>
      </c>
      <c r="K1756" s="71">
        <v>44789</v>
      </c>
      <c r="L1756" s="65" t="s">
        <v>4837</v>
      </c>
      <c r="M1756" s="65" t="s">
        <v>2238</v>
      </c>
      <c r="N1756" s="65">
        <v>117000</v>
      </c>
      <c r="O1756" s="65" t="s">
        <v>1939</v>
      </c>
      <c r="P1756" s="65">
        <f>VLOOKUP(D1756,资产包数据!B:G,5,0)</f>
        <v>60</v>
      </c>
      <c r="Q1756" s="65">
        <v>2590</v>
      </c>
      <c r="R1756" s="65"/>
      <c r="S1756" s="65">
        <v>2590</v>
      </c>
      <c r="T1756" s="65">
        <v>2590</v>
      </c>
      <c r="U1756" s="65">
        <f>VLOOKUP(D1756,资产包数据!B:N,13,0)</f>
        <v>101.19</v>
      </c>
      <c r="V1756" s="65" t="s">
        <v>4878</v>
      </c>
    </row>
    <row r="1757" ht="15" spans="1:22">
      <c r="A1757" s="65" t="s">
        <v>1118</v>
      </c>
      <c r="B1757" s="65" t="s">
        <v>68</v>
      </c>
      <c r="C1757" s="65" t="s">
        <v>35</v>
      </c>
      <c r="D1757" s="65" t="s">
        <v>4879</v>
      </c>
      <c r="E1757" s="65" t="s">
        <v>4880</v>
      </c>
      <c r="F1757" s="65" t="s">
        <v>2041</v>
      </c>
      <c r="G1757" s="65" t="s">
        <v>2041</v>
      </c>
      <c r="H1757" s="65" t="s">
        <v>104</v>
      </c>
      <c r="I1757" s="65" t="s">
        <v>2041</v>
      </c>
      <c r="J1757" s="65" t="s">
        <v>4881</v>
      </c>
      <c r="K1757" s="71">
        <v>44790</v>
      </c>
      <c r="L1757" s="65" t="s">
        <v>4837</v>
      </c>
      <c r="M1757" s="65" t="s">
        <v>2238</v>
      </c>
      <c r="N1757" s="65">
        <v>117000</v>
      </c>
      <c r="O1757" s="65" t="s">
        <v>1939</v>
      </c>
      <c r="P1757" s="65">
        <f>VLOOKUP(D1757,资产包数据!B:G,5,0)</f>
        <v>60</v>
      </c>
      <c r="Q1757" s="65">
        <v>2590</v>
      </c>
      <c r="R1757" s="65"/>
      <c r="S1757" s="65">
        <v>2590</v>
      </c>
      <c r="T1757" s="65">
        <v>2590</v>
      </c>
      <c r="U1757" s="65">
        <f>VLOOKUP(D1757,资产包数据!B:N,13,0)</f>
        <v>101.19</v>
      </c>
      <c r="V1757" s="65" t="s">
        <v>4882</v>
      </c>
    </row>
    <row r="1758" ht="15" spans="1:22">
      <c r="A1758" s="65" t="s">
        <v>1118</v>
      </c>
      <c r="B1758" s="65" t="s">
        <v>68</v>
      </c>
      <c r="C1758" s="65" t="s">
        <v>35</v>
      </c>
      <c r="D1758" s="65" t="s">
        <v>4883</v>
      </c>
      <c r="E1758" s="65" t="s">
        <v>4884</v>
      </c>
      <c r="F1758" s="65" t="s">
        <v>2041</v>
      </c>
      <c r="G1758" s="65" t="s">
        <v>2041</v>
      </c>
      <c r="H1758" s="65" t="s">
        <v>104</v>
      </c>
      <c r="I1758" s="65" t="s">
        <v>2041</v>
      </c>
      <c r="J1758" s="65" t="s">
        <v>4881</v>
      </c>
      <c r="K1758" s="71">
        <v>44790</v>
      </c>
      <c r="L1758" s="65" t="s">
        <v>4837</v>
      </c>
      <c r="M1758" s="65" t="s">
        <v>2238</v>
      </c>
      <c r="N1758" s="65">
        <v>117000</v>
      </c>
      <c r="O1758" s="65" t="s">
        <v>1939</v>
      </c>
      <c r="P1758" s="65">
        <f>VLOOKUP(D1758,资产包数据!B:G,5,0)</f>
        <v>60</v>
      </c>
      <c r="Q1758" s="65">
        <v>2590</v>
      </c>
      <c r="R1758" s="65"/>
      <c r="S1758" s="65">
        <v>2590</v>
      </c>
      <c r="T1758" s="65">
        <v>2590</v>
      </c>
      <c r="U1758" s="65">
        <f>VLOOKUP(D1758,资产包数据!B:N,13,0)</f>
        <v>101.19</v>
      </c>
      <c r="V1758" s="65" t="s">
        <v>4885</v>
      </c>
    </row>
    <row r="1759" ht="15" spans="1:22">
      <c r="A1759" s="65" t="s">
        <v>1118</v>
      </c>
      <c r="B1759" s="65" t="s">
        <v>68</v>
      </c>
      <c r="C1759" s="65" t="s">
        <v>35</v>
      </c>
      <c r="D1759" s="65" t="s">
        <v>4886</v>
      </c>
      <c r="E1759" s="65" t="s">
        <v>4887</v>
      </c>
      <c r="F1759" s="65" t="s">
        <v>2041</v>
      </c>
      <c r="G1759" s="65" t="s">
        <v>2041</v>
      </c>
      <c r="H1759" s="65" t="s">
        <v>104</v>
      </c>
      <c r="I1759" s="65" t="s">
        <v>2041</v>
      </c>
      <c r="J1759" s="65" t="s">
        <v>4888</v>
      </c>
      <c r="K1759" s="71">
        <v>44778</v>
      </c>
      <c r="L1759" s="65" t="s">
        <v>4837</v>
      </c>
      <c r="M1759" s="65" t="s">
        <v>2238</v>
      </c>
      <c r="N1759" s="65">
        <v>117000</v>
      </c>
      <c r="O1759" s="65" t="s">
        <v>1939</v>
      </c>
      <c r="P1759" s="65">
        <f>VLOOKUP(D1759,资产包数据!B:G,5,0)</f>
        <v>60</v>
      </c>
      <c r="Q1759" s="65">
        <v>2590</v>
      </c>
      <c r="R1759" s="65"/>
      <c r="S1759" s="65">
        <v>2590</v>
      </c>
      <c r="T1759" s="65">
        <v>2590</v>
      </c>
      <c r="U1759" s="65">
        <f>VLOOKUP(D1759,资产包数据!B:N,13,0)</f>
        <v>101.19</v>
      </c>
      <c r="V1759" s="65" t="s">
        <v>4889</v>
      </c>
    </row>
    <row r="1760" ht="15" spans="1:22">
      <c r="A1760" s="65" t="s">
        <v>1118</v>
      </c>
      <c r="B1760" s="65" t="s">
        <v>68</v>
      </c>
      <c r="C1760" s="65" t="s">
        <v>35</v>
      </c>
      <c r="D1760" s="65" t="s">
        <v>4890</v>
      </c>
      <c r="E1760" s="65" t="s">
        <v>4891</v>
      </c>
      <c r="F1760" s="65" t="s">
        <v>2041</v>
      </c>
      <c r="G1760" s="65" t="s">
        <v>2041</v>
      </c>
      <c r="H1760" s="65" t="s">
        <v>104</v>
      </c>
      <c r="I1760" s="65" t="s">
        <v>2041</v>
      </c>
      <c r="J1760" s="65" t="s">
        <v>4888</v>
      </c>
      <c r="K1760" s="71">
        <v>44778</v>
      </c>
      <c r="L1760" s="65" t="s">
        <v>4837</v>
      </c>
      <c r="M1760" s="65" t="s">
        <v>2238</v>
      </c>
      <c r="N1760" s="65">
        <v>117000</v>
      </c>
      <c r="O1760" s="65" t="s">
        <v>1939</v>
      </c>
      <c r="P1760" s="65">
        <f>VLOOKUP(D1760,资产包数据!B:G,5,0)</f>
        <v>60</v>
      </c>
      <c r="Q1760" s="65">
        <v>2590</v>
      </c>
      <c r="R1760" s="65"/>
      <c r="S1760" s="65">
        <v>2590</v>
      </c>
      <c r="T1760" s="65">
        <v>2590</v>
      </c>
      <c r="U1760" s="65">
        <f>VLOOKUP(D1760,资产包数据!B:N,13,0)</f>
        <v>101.19</v>
      </c>
      <c r="V1760" s="65" t="s">
        <v>4892</v>
      </c>
    </row>
    <row r="1761" ht="15" spans="1:22">
      <c r="A1761" s="65" t="s">
        <v>1118</v>
      </c>
      <c r="B1761" s="65" t="s">
        <v>68</v>
      </c>
      <c r="C1761" s="65" t="s">
        <v>35</v>
      </c>
      <c r="D1761" s="65" t="s">
        <v>4893</v>
      </c>
      <c r="E1761" s="65" t="s">
        <v>4894</v>
      </c>
      <c r="F1761" s="65" t="s">
        <v>2041</v>
      </c>
      <c r="G1761" s="65" t="s">
        <v>2041</v>
      </c>
      <c r="H1761" s="65" t="s">
        <v>104</v>
      </c>
      <c r="I1761" s="65" t="s">
        <v>2041</v>
      </c>
      <c r="J1761" s="65" t="s">
        <v>4888</v>
      </c>
      <c r="K1761" s="71">
        <v>44778</v>
      </c>
      <c r="L1761" s="65" t="s">
        <v>4837</v>
      </c>
      <c r="M1761" s="65" t="s">
        <v>2238</v>
      </c>
      <c r="N1761" s="65">
        <v>117000</v>
      </c>
      <c r="O1761" s="65" t="s">
        <v>1939</v>
      </c>
      <c r="P1761" s="65">
        <f>VLOOKUP(D1761,资产包数据!B:G,5,0)</f>
        <v>60</v>
      </c>
      <c r="Q1761" s="65">
        <v>2590</v>
      </c>
      <c r="R1761" s="65"/>
      <c r="S1761" s="65">
        <v>2590</v>
      </c>
      <c r="T1761" s="65">
        <v>2590</v>
      </c>
      <c r="U1761" s="65">
        <f>VLOOKUP(D1761,资产包数据!B:N,13,0)</f>
        <v>101.19</v>
      </c>
      <c r="V1761" s="65" t="s">
        <v>4895</v>
      </c>
    </row>
    <row r="1762" ht="15" spans="1:22">
      <c r="A1762" s="65" t="s">
        <v>1118</v>
      </c>
      <c r="B1762" s="65" t="s">
        <v>68</v>
      </c>
      <c r="C1762" s="65" t="s">
        <v>35</v>
      </c>
      <c r="D1762" s="65" t="s">
        <v>4896</v>
      </c>
      <c r="E1762" s="65" t="s">
        <v>4897</v>
      </c>
      <c r="F1762" s="65" t="s">
        <v>2041</v>
      </c>
      <c r="G1762" s="65" t="s">
        <v>2041</v>
      </c>
      <c r="H1762" s="65" t="s">
        <v>104</v>
      </c>
      <c r="I1762" s="65" t="s">
        <v>2041</v>
      </c>
      <c r="J1762" s="65" t="s">
        <v>4454</v>
      </c>
      <c r="K1762" s="71">
        <v>44775</v>
      </c>
      <c r="L1762" s="65" t="s">
        <v>4837</v>
      </c>
      <c r="M1762" s="65" t="s">
        <v>2238</v>
      </c>
      <c r="N1762" s="65">
        <v>117000</v>
      </c>
      <c r="O1762" s="65" t="s">
        <v>1939</v>
      </c>
      <c r="P1762" s="65">
        <f>VLOOKUP(D1762,资产包数据!B:G,5,0)</f>
        <v>60</v>
      </c>
      <c r="Q1762" s="65">
        <v>2590</v>
      </c>
      <c r="R1762" s="65"/>
      <c r="S1762" s="65">
        <v>2590</v>
      </c>
      <c r="T1762" s="65">
        <v>2590</v>
      </c>
      <c r="U1762" s="65">
        <f>VLOOKUP(D1762,资产包数据!B:N,13,0)</f>
        <v>101.19</v>
      </c>
      <c r="V1762" s="65" t="s">
        <v>4898</v>
      </c>
    </row>
    <row r="1763" ht="15" spans="1:22">
      <c r="A1763" s="65" t="s">
        <v>178</v>
      </c>
      <c r="B1763" s="65" t="s">
        <v>110</v>
      </c>
      <c r="C1763" s="65" t="s">
        <v>35</v>
      </c>
      <c r="D1763" s="65" t="s">
        <v>4899</v>
      </c>
      <c r="E1763" s="65"/>
      <c r="F1763" s="65"/>
      <c r="G1763" s="65" t="s">
        <v>1935</v>
      </c>
      <c r="H1763" s="65"/>
      <c r="I1763" s="65"/>
      <c r="J1763" s="65"/>
      <c r="K1763" s="65"/>
      <c r="L1763" s="65" t="s">
        <v>3995</v>
      </c>
      <c r="M1763" s="65" t="s">
        <v>2238</v>
      </c>
      <c r="N1763" s="65">
        <v>117000</v>
      </c>
      <c r="O1763" s="65" t="s">
        <v>1939</v>
      </c>
      <c r="P1763" s="65">
        <f>VLOOKUP(D1763,资产包数据!B:G,5,0)</f>
        <v>60</v>
      </c>
      <c r="Q1763" s="65"/>
      <c r="R1763" s="65"/>
      <c r="S1763" s="65"/>
      <c r="T1763" s="65"/>
      <c r="U1763" s="65">
        <f>VLOOKUP(D1763,资产包数据!B:N,13,0)</f>
        <v>101.44</v>
      </c>
      <c r="V1763" s="65"/>
    </row>
    <row r="1764" ht="15" spans="1:22">
      <c r="A1764" s="65" t="s">
        <v>178</v>
      </c>
      <c r="B1764" s="65" t="s">
        <v>110</v>
      </c>
      <c r="C1764" s="65" t="s">
        <v>35</v>
      </c>
      <c r="D1764" s="65" t="s">
        <v>4900</v>
      </c>
      <c r="E1764" s="65"/>
      <c r="F1764" s="65"/>
      <c r="G1764" s="65" t="s">
        <v>1935</v>
      </c>
      <c r="H1764" s="65"/>
      <c r="I1764" s="65"/>
      <c r="J1764" s="65"/>
      <c r="K1764" s="65"/>
      <c r="L1764" s="65" t="s">
        <v>3995</v>
      </c>
      <c r="M1764" s="65" t="s">
        <v>2238</v>
      </c>
      <c r="N1764" s="65">
        <v>117000</v>
      </c>
      <c r="O1764" s="65" t="s">
        <v>1939</v>
      </c>
      <c r="P1764" s="65">
        <f>VLOOKUP(D1764,资产包数据!B:G,5,0)</f>
        <v>60</v>
      </c>
      <c r="Q1764" s="65"/>
      <c r="R1764" s="65"/>
      <c r="S1764" s="65"/>
      <c r="T1764" s="65"/>
      <c r="U1764" s="65">
        <f>VLOOKUP(D1764,资产包数据!B:N,13,0)</f>
        <v>101.19</v>
      </c>
      <c r="V1764" s="65"/>
    </row>
    <row r="1765" ht="15" spans="1:22">
      <c r="A1765" s="65" t="s">
        <v>178</v>
      </c>
      <c r="B1765" s="65" t="s">
        <v>110</v>
      </c>
      <c r="C1765" s="65" t="s">
        <v>35</v>
      </c>
      <c r="D1765" s="65" t="s">
        <v>4901</v>
      </c>
      <c r="E1765" s="65"/>
      <c r="F1765" s="65"/>
      <c r="G1765" s="65" t="s">
        <v>1935</v>
      </c>
      <c r="H1765" s="65"/>
      <c r="I1765" s="65"/>
      <c r="J1765" s="65"/>
      <c r="K1765" s="65"/>
      <c r="L1765" s="65" t="s">
        <v>3995</v>
      </c>
      <c r="M1765" s="65" t="s">
        <v>2238</v>
      </c>
      <c r="N1765" s="65">
        <v>117000</v>
      </c>
      <c r="O1765" s="65" t="s">
        <v>1939</v>
      </c>
      <c r="P1765" s="65">
        <f>VLOOKUP(D1765,资产包数据!B:G,5,0)</f>
        <v>60</v>
      </c>
      <c r="Q1765" s="65"/>
      <c r="R1765" s="65"/>
      <c r="S1765" s="65"/>
      <c r="T1765" s="65"/>
      <c r="U1765" s="65">
        <f>VLOOKUP(D1765,资产包数据!B:N,13,0)</f>
        <v>101.19</v>
      </c>
      <c r="V1765" s="65"/>
    </row>
    <row r="1766" ht="15" spans="1:22">
      <c r="A1766" s="65" t="s">
        <v>178</v>
      </c>
      <c r="B1766" s="65" t="s">
        <v>110</v>
      </c>
      <c r="C1766" s="65" t="s">
        <v>35</v>
      </c>
      <c r="D1766" s="65" t="s">
        <v>4902</v>
      </c>
      <c r="E1766" s="65"/>
      <c r="F1766" s="65"/>
      <c r="G1766" s="65" t="s">
        <v>1935</v>
      </c>
      <c r="H1766" s="65"/>
      <c r="I1766" s="65"/>
      <c r="J1766" s="65"/>
      <c r="K1766" s="65"/>
      <c r="L1766" s="65" t="s">
        <v>3995</v>
      </c>
      <c r="M1766" s="65" t="s">
        <v>2238</v>
      </c>
      <c r="N1766" s="65">
        <v>117000</v>
      </c>
      <c r="O1766" s="65" t="s">
        <v>1939</v>
      </c>
      <c r="P1766" s="65">
        <f>VLOOKUP(D1766,资产包数据!B:G,5,0)</f>
        <v>60</v>
      </c>
      <c r="Q1766" s="65"/>
      <c r="R1766" s="65"/>
      <c r="S1766" s="65"/>
      <c r="T1766" s="65"/>
      <c r="U1766" s="65">
        <f>VLOOKUP(D1766,资产包数据!B:N,13,0)</f>
        <v>101.19</v>
      </c>
      <c r="V1766" s="65"/>
    </row>
    <row r="1767" ht="15" spans="1:22">
      <c r="A1767" s="65" t="s">
        <v>178</v>
      </c>
      <c r="B1767" s="65" t="s">
        <v>110</v>
      </c>
      <c r="C1767" s="65" t="s">
        <v>35</v>
      </c>
      <c r="D1767" s="65" t="s">
        <v>4903</v>
      </c>
      <c r="E1767" s="65"/>
      <c r="F1767" s="65"/>
      <c r="G1767" s="65" t="s">
        <v>1935</v>
      </c>
      <c r="H1767" s="65"/>
      <c r="I1767" s="65"/>
      <c r="J1767" s="65"/>
      <c r="K1767" s="65"/>
      <c r="L1767" s="65" t="s">
        <v>3995</v>
      </c>
      <c r="M1767" s="65" t="s">
        <v>2238</v>
      </c>
      <c r="N1767" s="65">
        <v>117000</v>
      </c>
      <c r="O1767" s="65" t="s">
        <v>1939</v>
      </c>
      <c r="P1767" s="65">
        <f>VLOOKUP(D1767,资产包数据!B:G,5,0)</f>
        <v>60</v>
      </c>
      <c r="Q1767" s="65"/>
      <c r="R1767" s="65"/>
      <c r="S1767" s="65"/>
      <c r="T1767" s="65"/>
      <c r="U1767" s="65">
        <f>VLOOKUP(D1767,资产包数据!B:N,13,0)</f>
        <v>101.19</v>
      </c>
      <c r="V1767" s="65"/>
    </row>
    <row r="1768" ht="15" spans="1:22">
      <c r="A1768" s="65" t="s">
        <v>178</v>
      </c>
      <c r="B1768" s="65" t="s">
        <v>110</v>
      </c>
      <c r="C1768" s="65" t="s">
        <v>35</v>
      </c>
      <c r="D1768" s="65" t="s">
        <v>4904</v>
      </c>
      <c r="E1768" s="65"/>
      <c r="F1768" s="65"/>
      <c r="G1768" s="65" t="s">
        <v>1935</v>
      </c>
      <c r="H1768" s="65"/>
      <c r="I1768" s="65"/>
      <c r="J1768" s="65"/>
      <c r="K1768" s="65"/>
      <c r="L1768" s="65" t="s">
        <v>3995</v>
      </c>
      <c r="M1768" s="65" t="s">
        <v>2238</v>
      </c>
      <c r="N1768" s="65">
        <v>117000</v>
      </c>
      <c r="O1768" s="65" t="s">
        <v>1939</v>
      </c>
      <c r="P1768" s="65">
        <f>VLOOKUP(D1768,资产包数据!B:G,5,0)</f>
        <v>60</v>
      </c>
      <c r="Q1768" s="65"/>
      <c r="R1768" s="65"/>
      <c r="S1768" s="65"/>
      <c r="T1768" s="65"/>
      <c r="U1768" s="65">
        <f>VLOOKUP(D1768,资产包数据!B:N,13,0)</f>
        <v>101.19</v>
      </c>
      <c r="V1768" s="65"/>
    </row>
    <row r="1769" ht="15" spans="1:22">
      <c r="A1769" s="65" t="s">
        <v>178</v>
      </c>
      <c r="B1769" s="65" t="s">
        <v>110</v>
      </c>
      <c r="C1769" s="65" t="s">
        <v>35</v>
      </c>
      <c r="D1769" s="65" t="s">
        <v>4905</v>
      </c>
      <c r="E1769" s="65"/>
      <c r="F1769" s="65"/>
      <c r="G1769" s="65" t="s">
        <v>1935</v>
      </c>
      <c r="H1769" s="65"/>
      <c r="I1769" s="65"/>
      <c r="J1769" s="65"/>
      <c r="K1769" s="65"/>
      <c r="L1769" s="65" t="s">
        <v>3995</v>
      </c>
      <c r="M1769" s="65" t="s">
        <v>2238</v>
      </c>
      <c r="N1769" s="65">
        <v>117000</v>
      </c>
      <c r="O1769" s="65" t="s">
        <v>1939</v>
      </c>
      <c r="P1769" s="65">
        <f>VLOOKUP(D1769,资产包数据!B:G,5,0)</f>
        <v>60</v>
      </c>
      <c r="Q1769" s="65"/>
      <c r="R1769" s="65"/>
      <c r="S1769" s="65"/>
      <c r="T1769" s="65"/>
      <c r="U1769" s="65">
        <f>VLOOKUP(D1769,资产包数据!B:N,13,0)</f>
        <v>101.19</v>
      </c>
      <c r="V1769" s="65"/>
    </row>
    <row r="1770" ht="15" spans="1:22">
      <c r="A1770" s="65" t="s">
        <v>178</v>
      </c>
      <c r="B1770" s="65" t="s">
        <v>110</v>
      </c>
      <c r="C1770" s="65" t="s">
        <v>35</v>
      </c>
      <c r="D1770" s="65" t="s">
        <v>4906</v>
      </c>
      <c r="E1770" s="65"/>
      <c r="F1770" s="65"/>
      <c r="G1770" s="65" t="s">
        <v>1935</v>
      </c>
      <c r="H1770" s="65"/>
      <c r="I1770" s="65"/>
      <c r="J1770" s="65"/>
      <c r="K1770" s="65"/>
      <c r="L1770" s="65" t="s">
        <v>3995</v>
      </c>
      <c r="M1770" s="65" t="s">
        <v>2238</v>
      </c>
      <c r="N1770" s="65">
        <v>117000</v>
      </c>
      <c r="O1770" s="65" t="s">
        <v>1939</v>
      </c>
      <c r="P1770" s="65">
        <f>VLOOKUP(D1770,资产包数据!B:G,5,0)</f>
        <v>60</v>
      </c>
      <c r="Q1770" s="65"/>
      <c r="R1770" s="65"/>
      <c r="S1770" s="65"/>
      <c r="T1770" s="65"/>
      <c r="U1770" s="65">
        <f>VLOOKUP(D1770,资产包数据!B:N,13,0)</f>
        <v>101.19</v>
      </c>
      <c r="V1770" s="65"/>
    </row>
    <row r="1771" ht="15" spans="1:22">
      <c r="A1771" s="65" t="s">
        <v>178</v>
      </c>
      <c r="B1771" s="65" t="s">
        <v>110</v>
      </c>
      <c r="C1771" s="65" t="s">
        <v>35</v>
      </c>
      <c r="D1771" s="65" t="s">
        <v>4907</v>
      </c>
      <c r="E1771" s="65"/>
      <c r="F1771" s="65"/>
      <c r="G1771" s="65" t="s">
        <v>1935</v>
      </c>
      <c r="H1771" s="65"/>
      <c r="I1771" s="65"/>
      <c r="J1771" s="65"/>
      <c r="K1771" s="65"/>
      <c r="L1771" s="65" t="s">
        <v>3995</v>
      </c>
      <c r="M1771" s="65" t="s">
        <v>2238</v>
      </c>
      <c r="N1771" s="65">
        <v>117000</v>
      </c>
      <c r="O1771" s="65" t="s">
        <v>1939</v>
      </c>
      <c r="P1771" s="65">
        <f>VLOOKUP(D1771,资产包数据!B:G,5,0)</f>
        <v>60</v>
      </c>
      <c r="Q1771" s="65"/>
      <c r="R1771" s="65"/>
      <c r="S1771" s="65"/>
      <c r="T1771" s="65"/>
      <c r="U1771" s="65">
        <f>VLOOKUP(D1771,资产包数据!B:N,13,0)</f>
        <v>101.19</v>
      </c>
      <c r="V1771" s="65"/>
    </row>
    <row r="1772" ht="15" spans="1:22">
      <c r="A1772" s="65" t="s">
        <v>178</v>
      </c>
      <c r="B1772" s="65" t="s">
        <v>110</v>
      </c>
      <c r="C1772" s="65" t="s">
        <v>35</v>
      </c>
      <c r="D1772" s="65" t="s">
        <v>4908</v>
      </c>
      <c r="E1772" s="65"/>
      <c r="F1772" s="65"/>
      <c r="G1772" s="65" t="s">
        <v>1935</v>
      </c>
      <c r="H1772" s="65"/>
      <c r="I1772" s="65"/>
      <c r="J1772" s="65"/>
      <c r="K1772" s="65"/>
      <c r="L1772" s="65" t="s">
        <v>3995</v>
      </c>
      <c r="M1772" s="65" t="s">
        <v>2238</v>
      </c>
      <c r="N1772" s="65">
        <v>117000</v>
      </c>
      <c r="O1772" s="65" t="s">
        <v>1939</v>
      </c>
      <c r="P1772" s="65">
        <f>VLOOKUP(D1772,资产包数据!B:G,5,0)</f>
        <v>60</v>
      </c>
      <c r="Q1772" s="65"/>
      <c r="R1772" s="65"/>
      <c r="S1772" s="65"/>
      <c r="T1772" s="65"/>
      <c r="U1772" s="65">
        <f>VLOOKUP(D1772,资产包数据!B:N,13,0)</f>
        <v>101.19</v>
      </c>
      <c r="V1772" s="65"/>
    </row>
    <row r="1773" ht="15" spans="1:22">
      <c r="A1773" s="65" t="s">
        <v>2419</v>
      </c>
      <c r="B1773" s="65" t="s">
        <v>110</v>
      </c>
      <c r="C1773" s="65" t="s">
        <v>35</v>
      </c>
      <c r="D1773" s="65" t="s">
        <v>4909</v>
      </c>
      <c r="E1773" s="65"/>
      <c r="F1773" s="65"/>
      <c r="G1773" s="65" t="s">
        <v>2422</v>
      </c>
      <c r="H1773" s="65"/>
      <c r="I1773" s="65"/>
      <c r="J1773" s="65"/>
      <c r="K1773" s="65"/>
      <c r="L1773" s="65" t="s">
        <v>4016</v>
      </c>
      <c r="M1773" s="65" t="s">
        <v>2238</v>
      </c>
      <c r="N1773" s="65">
        <v>117000</v>
      </c>
      <c r="O1773" s="65" t="s">
        <v>1939</v>
      </c>
      <c r="P1773" s="65">
        <f>VLOOKUP(D1773,资产包数据!B:G,5,0)</f>
        <v>60</v>
      </c>
      <c r="Q1773" s="65"/>
      <c r="R1773" s="65"/>
      <c r="S1773" s="65"/>
      <c r="T1773" s="65"/>
      <c r="U1773" s="65">
        <f>VLOOKUP(D1773,资产包数据!B:N,13,0)</f>
        <v>101.19</v>
      </c>
      <c r="V1773" s="65"/>
    </row>
    <row r="1774" ht="15" spans="1:22">
      <c r="A1774" s="65" t="s">
        <v>2419</v>
      </c>
      <c r="B1774" s="65" t="s">
        <v>68</v>
      </c>
      <c r="C1774" s="65" t="s">
        <v>35</v>
      </c>
      <c r="D1774" s="65" t="s">
        <v>4910</v>
      </c>
      <c r="E1774" s="65" t="s">
        <v>4911</v>
      </c>
      <c r="F1774" s="65" t="s">
        <v>2422</v>
      </c>
      <c r="G1774" s="65" t="s">
        <v>2422</v>
      </c>
      <c r="H1774" s="65" t="s">
        <v>72</v>
      </c>
      <c r="I1774" s="65" t="s">
        <v>2422</v>
      </c>
      <c r="J1774" s="65" t="s">
        <v>4070</v>
      </c>
      <c r="K1774" s="71">
        <v>44832</v>
      </c>
      <c r="L1774" s="65" t="s">
        <v>4016</v>
      </c>
      <c r="M1774" s="65" t="s">
        <v>2238</v>
      </c>
      <c r="N1774" s="65">
        <v>117000</v>
      </c>
      <c r="O1774" s="65" t="s">
        <v>1939</v>
      </c>
      <c r="P1774" s="65">
        <f>VLOOKUP(D1774,资产包数据!B:G,5,0)</f>
        <v>60</v>
      </c>
      <c r="Q1774" s="65">
        <v>2590</v>
      </c>
      <c r="R1774" s="65"/>
      <c r="S1774" s="65"/>
      <c r="T1774" s="65"/>
      <c r="U1774" s="65">
        <f>VLOOKUP(D1774,资产包数据!B:N,13,0)</f>
        <v>101.19</v>
      </c>
      <c r="V1774" s="65" t="s">
        <v>4912</v>
      </c>
    </row>
    <row r="1775" ht="15" spans="1:22">
      <c r="A1775" s="65" t="s">
        <v>178</v>
      </c>
      <c r="B1775" s="65" t="s">
        <v>110</v>
      </c>
      <c r="C1775" s="65" t="s">
        <v>35</v>
      </c>
      <c r="D1775" s="65" t="s">
        <v>4913</v>
      </c>
      <c r="E1775" s="65"/>
      <c r="F1775" s="65"/>
      <c r="G1775" s="65" t="s">
        <v>1935</v>
      </c>
      <c r="H1775" s="65"/>
      <c r="I1775" s="65"/>
      <c r="J1775" s="65"/>
      <c r="K1775" s="65"/>
      <c r="L1775" s="65" t="s">
        <v>3995</v>
      </c>
      <c r="M1775" s="65" t="s">
        <v>2238</v>
      </c>
      <c r="N1775" s="65">
        <v>117000</v>
      </c>
      <c r="O1775" s="65" t="s">
        <v>1939</v>
      </c>
      <c r="P1775" s="65">
        <f>VLOOKUP(D1775,资产包数据!B:G,5,0)</f>
        <v>60</v>
      </c>
      <c r="Q1775" s="65"/>
      <c r="R1775" s="65"/>
      <c r="S1775" s="65"/>
      <c r="T1775" s="65"/>
      <c r="U1775" s="65">
        <f>VLOOKUP(D1775,资产包数据!B:N,13,0)</f>
        <v>101.19</v>
      </c>
      <c r="V1775" s="65"/>
    </row>
    <row r="1776" ht="15" spans="1:22">
      <c r="A1776" s="65" t="s">
        <v>178</v>
      </c>
      <c r="B1776" s="65" t="s">
        <v>110</v>
      </c>
      <c r="C1776" s="65" t="s">
        <v>35</v>
      </c>
      <c r="D1776" s="65" t="s">
        <v>4914</v>
      </c>
      <c r="E1776" s="65"/>
      <c r="F1776" s="65"/>
      <c r="G1776" s="65" t="s">
        <v>1935</v>
      </c>
      <c r="H1776" s="65"/>
      <c r="I1776" s="65"/>
      <c r="J1776" s="65"/>
      <c r="K1776" s="65"/>
      <c r="L1776" s="65" t="s">
        <v>3995</v>
      </c>
      <c r="M1776" s="65" t="s">
        <v>2238</v>
      </c>
      <c r="N1776" s="65">
        <v>117000</v>
      </c>
      <c r="O1776" s="65" t="s">
        <v>1939</v>
      </c>
      <c r="P1776" s="65">
        <f>VLOOKUP(D1776,资产包数据!B:G,5,0)</f>
        <v>60</v>
      </c>
      <c r="Q1776" s="65"/>
      <c r="R1776" s="65"/>
      <c r="S1776" s="65"/>
      <c r="T1776" s="65"/>
      <c r="U1776" s="65">
        <f>VLOOKUP(D1776,资产包数据!B:N,13,0)</f>
        <v>101.19</v>
      </c>
      <c r="V1776" s="65"/>
    </row>
    <row r="1777" ht="15" spans="1:22">
      <c r="A1777" s="65" t="s">
        <v>178</v>
      </c>
      <c r="B1777" s="65" t="s">
        <v>110</v>
      </c>
      <c r="C1777" s="65" t="s">
        <v>35</v>
      </c>
      <c r="D1777" s="65" t="s">
        <v>4915</v>
      </c>
      <c r="E1777" s="65"/>
      <c r="F1777" s="65"/>
      <c r="G1777" s="65" t="s">
        <v>1935</v>
      </c>
      <c r="H1777" s="65"/>
      <c r="I1777" s="65"/>
      <c r="J1777" s="65"/>
      <c r="K1777" s="65"/>
      <c r="L1777" s="65" t="s">
        <v>3995</v>
      </c>
      <c r="M1777" s="65" t="s">
        <v>2238</v>
      </c>
      <c r="N1777" s="65">
        <v>117000</v>
      </c>
      <c r="O1777" s="65" t="s">
        <v>1939</v>
      </c>
      <c r="P1777" s="65">
        <f>VLOOKUP(D1777,资产包数据!B:G,5,0)</f>
        <v>60</v>
      </c>
      <c r="Q1777" s="65"/>
      <c r="R1777" s="65"/>
      <c r="S1777" s="65"/>
      <c r="T1777" s="65"/>
      <c r="U1777" s="65">
        <f>VLOOKUP(D1777,资产包数据!B:N,13,0)</f>
        <v>101.19</v>
      </c>
      <c r="V1777" s="65"/>
    </row>
    <row r="1778" ht="15" spans="1:22">
      <c r="A1778" s="65" t="s">
        <v>178</v>
      </c>
      <c r="B1778" s="65" t="s">
        <v>110</v>
      </c>
      <c r="C1778" s="65" t="s">
        <v>35</v>
      </c>
      <c r="D1778" s="65" t="s">
        <v>4916</v>
      </c>
      <c r="E1778" s="65"/>
      <c r="F1778" s="65"/>
      <c r="G1778" s="65" t="s">
        <v>1935</v>
      </c>
      <c r="H1778" s="65"/>
      <c r="I1778" s="65"/>
      <c r="J1778" s="65"/>
      <c r="K1778" s="65"/>
      <c r="L1778" s="65" t="s">
        <v>3995</v>
      </c>
      <c r="M1778" s="65" t="s">
        <v>2238</v>
      </c>
      <c r="N1778" s="65">
        <v>117000</v>
      </c>
      <c r="O1778" s="65" t="s">
        <v>1939</v>
      </c>
      <c r="P1778" s="65">
        <f>VLOOKUP(D1778,资产包数据!B:G,5,0)</f>
        <v>60</v>
      </c>
      <c r="Q1778" s="65"/>
      <c r="R1778" s="65"/>
      <c r="S1778" s="65"/>
      <c r="T1778" s="65"/>
      <c r="U1778" s="65">
        <f>VLOOKUP(D1778,资产包数据!B:N,13,0)</f>
        <v>101.19</v>
      </c>
      <c r="V1778" s="65"/>
    </row>
    <row r="1779" ht="15" spans="1:22">
      <c r="A1779" s="65" t="s">
        <v>178</v>
      </c>
      <c r="B1779" s="65" t="s">
        <v>110</v>
      </c>
      <c r="C1779" s="65" t="s">
        <v>35</v>
      </c>
      <c r="D1779" s="65" t="s">
        <v>4917</v>
      </c>
      <c r="E1779" s="65"/>
      <c r="F1779" s="65"/>
      <c r="G1779" s="65" t="s">
        <v>1935</v>
      </c>
      <c r="H1779" s="65"/>
      <c r="I1779" s="65"/>
      <c r="J1779" s="65"/>
      <c r="K1779" s="65"/>
      <c r="L1779" s="65" t="s">
        <v>3995</v>
      </c>
      <c r="M1779" s="65" t="s">
        <v>2238</v>
      </c>
      <c r="N1779" s="65">
        <v>117000</v>
      </c>
      <c r="O1779" s="65" t="s">
        <v>1939</v>
      </c>
      <c r="P1779" s="65">
        <f>VLOOKUP(D1779,资产包数据!B:G,5,0)</f>
        <v>60</v>
      </c>
      <c r="Q1779" s="65"/>
      <c r="R1779" s="65"/>
      <c r="S1779" s="65"/>
      <c r="T1779" s="65"/>
      <c r="U1779" s="65">
        <f>VLOOKUP(D1779,资产包数据!B:N,13,0)</f>
        <v>101.19</v>
      </c>
      <c r="V1779" s="65"/>
    </row>
    <row r="1780" ht="15" spans="1:22">
      <c r="A1780" s="65" t="s">
        <v>178</v>
      </c>
      <c r="B1780" s="65" t="s">
        <v>110</v>
      </c>
      <c r="C1780" s="65" t="s">
        <v>35</v>
      </c>
      <c r="D1780" s="65" t="s">
        <v>4918</v>
      </c>
      <c r="E1780" s="65"/>
      <c r="F1780" s="65"/>
      <c r="G1780" s="65" t="s">
        <v>1935</v>
      </c>
      <c r="H1780" s="65"/>
      <c r="I1780" s="65"/>
      <c r="J1780" s="65"/>
      <c r="K1780" s="65"/>
      <c r="L1780" s="65" t="s">
        <v>3995</v>
      </c>
      <c r="M1780" s="65" t="s">
        <v>2238</v>
      </c>
      <c r="N1780" s="65">
        <v>117000</v>
      </c>
      <c r="O1780" s="65" t="s">
        <v>1939</v>
      </c>
      <c r="P1780" s="65">
        <f>VLOOKUP(D1780,资产包数据!B:G,5,0)</f>
        <v>60</v>
      </c>
      <c r="Q1780" s="65"/>
      <c r="R1780" s="65"/>
      <c r="S1780" s="65"/>
      <c r="T1780" s="65"/>
      <c r="U1780" s="65">
        <f>VLOOKUP(D1780,资产包数据!B:N,13,0)</f>
        <v>101.19</v>
      </c>
      <c r="V1780" s="65"/>
    </row>
    <row r="1781" ht="15" spans="1:22">
      <c r="A1781" s="65" t="s">
        <v>178</v>
      </c>
      <c r="B1781" s="65" t="s">
        <v>110</v>
      </c>
      <c r="C1781" s="65" t="s">
        <v>35</v>
      </c>
      <c r="D1781" s="65" t="s">
        <v>4919</v>
      </c>
      <c r="E1781" s="65"/>
      <c r="F1781" s="65"/>
      <c r="G1781" s="65" t="s">
        <v>1935</v>
      </c>
      <c r="H1781" s="65"/>
      <c r="I1781" s="65"/>
      <c r="J1781" s="65"/>
      <c r="K1781" s="65"/>
      <c r="L1781" s="65" t="s">
        <v>3995</v>
      </c>
      <c r="M1781" s="65" t="s">
        <v>2238</v>
      </c>
      <c r="N1781" s="65">
        <v>117000</v>
      </c>
      <c r="O1781" s="65" t="s">
        <v>1939</v>
      </c>
      <c r="P1781" s="65">
        <f>VLOOKUP(D1781,资产包数据!B:G,5,0)</f>
        <v>60</v>
      </c>
      <c r="Q1781" s="65"/>
      <c r="R1781" s="65"/>
      <c r="S1781" s="65"/>
      <c r="T1781" s="65"/>
      <c r="U1781" s="65">
        <f>VLOOKUP(D1781,资产包数据!B:N,13,0)</f>
        <v>101.19</v>
      </c>
      <c r="V1781" s="65"/>
    </row>
    <row r="1782" ht="15" spans="1:22">
      <c r="A1782" s="65" t="s">
        <v>1118</v>
      </c>
      <c r="B1782" s="65" t="s">
        <v>68</v>
      </c>
      <c r="C1782" s="65" t="s">
        <v>35</v>
      </c>
      <c r="D1782" s="65" t="s">
        <v>4920</v>
      </c>
      <c r="E1782" s="65" t="s">
        <v>4921</v>
      </c>
      <c r="F1782" s="65" t="s">
        <v>2041</v>
      </c>
      <c r="G1782" s="65" t="s">
        <v>2041</v>
      </c>
      <c r="H1782" s="65" t="s">
        <v>104</v>
      </c>
      <c r="I1782" s="65" t="s">
        <v>2041</v>
      </c>
      <c r="J1782" s="65" t="s">
        <v>3967</v>
      </c>
      <c r="K1782" s="71">
        <v>44809</v>
      </c>
      <c r="L1782" s="65" t="s">
        <v>4837</v>
      </c>
      <c r="M1782" s="65" t="s">
        <v>2238</v>
      </c>
      <c r="N1782" s="65">
        <v>117000</v>
      </c>
      <c r="O1782" s="65" t="s">
        <v>1939</v>
      </c>
      <c r="P1782" s="65">
        <f>VLOOKUP(D1782,资产包数据!B:G,5,0)</f>
        <v>60</v>
      </c>
      <c r="Q1782" s="65">
        <v>2590</v>
      </c>
      <c r="R1782" s="65"/>
      <c r="S1782" s="65"/>
      <c r="T1782" s="65"/>
      <c r="U1782" s="65">
        <f>VLOOKUP(D1782,资产包数据!B:N,13,0)</f>
        <v>101.29</v>
      </c>
      <c r="V1782" s="65" t="s">
        <v>4922</v>
      </c>
    </row>
  </sheetData>
  <autoFilter ref="A1:V1782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X2687"/>
  <sheetViews>
    <sheetView topLeftCell="AG1" workbookViewId="0">
      <selection activeCell="W8" sqref="W8"/>
    </sheetView>
  </sheetViews>
  <sheetFormatPr defaultColWidth="9" defaultRowHeight="13.5"/>
  <cols>
    <col min="1" max="10" width="9" style="64"/>
    <col min="11" max="11" width="9.625" style="64"/>
    <col min="12" max="24" width="9" style="64"/>
    <col min="25" max="25" width="19.5" style="64"/>
    <col min="26" max="34" width="29.2083333333333" style="64"/>
    <col min="35" max="35" width="32.75" style="64"/>
    <col min="36" max="37" width="29.2083333333333" style="64"/>
    <col min="38" max="38" width="32.75" style="64"/>
    <col min="39" max="39" width="5.125" style="64"/>
    <col min="40" max="41" width="29.2083333333333" style="64"/>
    <col min="42" max="42" width="32.75" style="64"/>
    <col min="43" max="44" width="29.2083333333333" style="64"/>
    <col min="45" max="45" width="32.75" style="64"/>
    <col min="46" max="46" width="5.125" style="64"/>
    <col min="47" max="93" width="29.2083333333333" style="64"/>
    <col min="94" max="94" width="32.75" style="64"/>
    <col min="95" max="99" width="29.2083333333333" style="64"/>
    <col min="100" max="100" width="32.75" style="64"/>
    <col min="101" max="102" width="31.3333333333333" style="64"/>
    <col min="103" max="103" width="34.875" style="64"/>
    <col min="104" max="106" width="31.3333333333333" style="64"/>
    <col min="107" max="107" width="34.875" style="64"/>
    <col min="108" max="108" width="5.375" style="64"/>
    <col min="109" max="109" width="27.5" style="64"/>
    <col min="110" max="110" width="11.25" style="64"/>
    <col min="111" max="111" width="27.5" style="64"/>
    <col min="112" max="112" width="11.25" style="64"/>
    <col min="113" max="113" width="27.5" style="64"/>
    <col min="114" max="114" width="11.25" style="64"/>
    <col min="115" max="115" width="27.5" style="64"/>
    <col min="116" max="116" width="11.25" style="64"/>
    <col min="117" max="117" width="27.5" style="64"/>
    <col min="118" max="118" width="10.125" style="64"/>
    <col min="119" max="120" width="27.5" style="64"/>
    <col min="121" max="121" width="11.25" style="64"/>
    <col min="122" max="122" width="29.625" style="64"/>
    <col min="123" max="123" width="11.25" style="64"/>
    <col min="124" max="124" width="29.625" style="64"/>
    <col min="125" max="125" width="11.25" style="64"/>
    <col min="126" max="126" width="29.625" style="64"/>
    <col min="127" max="127" width="11.25" style="64"/>
    <col min="128" max="128" width="27.5" style="64"/>
    <col min="129" max="129" width="11.25" style="64"/>
    <col min="130" max="130" width="27.5" style="64"/>
    <col min="131" max="131" width="11.25" style="64"/>
    <col min="132" max="132" width="27.5" style="64"/>
    <col min="133" max="133" width="11.25" style="64"/>
    <col min="134" max="134" width="27.5" style="64"/>
    <col min="135" max="135" width="11.25" style="64"/>
    <col min="136" max="136" width="27.5" style="64"/>
    <col min="137" max="137" width="11.25" style="64"/>
    <col min="138" max="138" width="27.5" style="64"/>
    <col min="139" max="139" width="11.25" style="64"/>
    <col min="140" max="140" width="27.5" style="64"/>
    <col min="141" max="141" width="11.25" style="64"/>
    <col min="142" max="142" width="27.5" style="64"/>
    <col min="143" max="143" width="11.25" style="64"/>
    <col min="144" max="144" width="27.5" style="64"/>
    <col min="145" max="145" width="11.25" style="64"/>
    <col min="146" max="146" width="27.5" style="64"/>
    <col min="147" max="147" width="11.25" style="64"/>
    <col min="148" max="148" width="27.5" style="64"/>
    <col min="149" max="149" width="9.125" style="64"/>
    <col min="150" max="150" width="27.5" style="64"/>
    <col min="151" max="151" width="12.375" style="64"/>
    <col min="152" max="152" width="27.5" style="64"/>
    <col min="153" max="153" width="12.375" style="64"/>
    <col min="154" max="154" width="5.375" style="64"/>
    <col min="155" max="16284" width="9" style="64"/>
  </cols>
  <sheetData>
    <row r="1" ht="37.5" spans="1:26">
      <c r="A1" s="48" t="s">
        <v>45</v>
      </c>
      <c r="B1" s="48" t="s">
        <v>46</v>
      </c>
      <c r="C1" s="48" t="s">
        <v>47</v>
      </c>
      <c r="D1" s="48" t="s">
        <v>48</v>
      </c>
      <c r="E1" s="48" t="s">
        <v>49</v>
      </c>
      <c r="F1" s="48" t="s">
        <v>50</v>
      </c>
      <c r="G1" s="48" t="s">
        <v>51</v>
      </c>
      <c r="H1" s="48" t="s">
        <v>52</v>
      </c>
      <c r="I1" s="48" t="s">
        <v>53</v>
      </c>
      <c r="J1" s="48" t="s">
        <v>54</v>
      </c>
      <c r="K1" s="48" t="s">
        <v>55</v>
      </c>
      <c r="L1" s="48" t="s">
        <v>56</v>
      </c>
      <c r="M1" s="48" t="s">
        <v>57</v>
      </c>
      <c r="N1" s="48" t="s">
        <v>58</v>
      </c>
      <c r="O1" s="48" t="s">
        <v>59</v>
      </c>
      <c r="P1" s="48" t="s">
        <v>60</v>
      </c>
      <c r="Q1" s="48" t="s">
        <v>61</v>
      </c>
      <c r="R1" s="48" t="s">
        <v>62</v>
      </c>
      <c r="S1" s="48" t="s">
        <v>63</v>
      </c>
      <c r="T1" s="48" t="s">
        <v>64</v>
      </c>
      <c r="U1" s="48" t="s">
        <v>65</v>
      </c>
      <c r="V1" s="48" t="s">
        <v>66</v>
      </c>
      <c r="Y1" t="s">
        <v>46</v>
      </c>
      <c r="Z1" t="s">
        <v>68</v>
      </c>
    </row>
    <row r="2" ht="15" spans="1:27">
      <c r="A2" s="65" t="s">
        <v>178</v>
      </c>
      <c r="B2" s="65" t="s">
        <v>68</v>
      </c>
      <c r="C2" s="65" t="s">
        <v>36</v>
      </c>
      <c r="D2" s="65" t="s">
        <v>4923</v>
      </c>
      <c r="E2" s="65" t="s">
        <v>4924</v>
      </c>
      <c r="F2" s="65" t="s">
        <v>1935</v>
      </c>
      <c r="G2" s="65" t="s">
        <v>1935</v>
      </c>
      <c r="H2" s="65" t="s">
        <v>4925</v>
      </c>
      <c r="I2" s="65" t="s">
        <v>4926</v>
      </c>
      <c r="J2" s="65" t="s">
        <v>4927</v>
      </c>
      <c r="K2" s="66">
        <v>44720</v>
      </c>
      <c r="L2" s="65" t="s">
        <v>4928</v>
      </c>
      <c r="M2" s="66">
        <v>44701</v>
      </c>
      <c r="N2" s="65">
        <v>120000</v>
      </c>
      <c r="O2" s="65" t="s">
        <v>1939</v>
      </c>
      <c r="P2" s="65">
        <f>VLOOKUP(D2,资产包数据!B:G,5,0)</f>
        <v>60</v>
      </c>
      <c r="Q2" s="65">
        <v>2660</v>
      </c>
      <c r="R2" s="65"/>
      <c r="S2" s="65">
        <v>7980</v>
      </c>
      <c r="T2" s="65">
        <v>7980</v>
      </c>
      <c r="U2" s="65">
        <f>VLOOKUP(D2,资产包数据!B:N,13,0)</f>
        <v>79.28</v>
      </c>
      <c r="V2" s="65" t="s">
        <v>4929</v>
      </c>
      <c r="Y2" t="s">
        <v>60</v>
      </c>
      <c r="Z2" s="67">
        <v>60</v>
      </c>
      <c r="AA2"/>
    </row>
    <row r="3" ht="15" spans="1:32">
      <c r="A3" s="65" t="s">
        <v>178</v>
      </c>
      <c r="B3" s="65" t="s">
        <v>68</v>
      </c>
      <c r="C3" s="65" t="s">
        <v>36</v>
      </c>
      <c r="D3" s="65" t="s">
        <v>4930</v>
      </c>
      <c r="E3" s="65" t="s">
        <v>4931</v>
      </c>
      <c r="F3" s="65" t="s">
        <v>1935</v>
      </c>
      <c r="G3" s="65" t="s">
        <v>1935</v>
      </c>
      <c r="H3" s="65" t="s">
        <v>4925</v>
      </c>
      <c r="I3" s="65" t="s">
        <v>4926</v>
      </c>
      <c r="J3" s="65" t="s">
        <v>4927</v>
      </c>
      <c r="K3" s="66">
        <v>44720</v>
      </c>
      <c r="L3" s="65" t="s">
        <v>4928</v>
      </c>
      <c r="M3" s="66">
        <v>44701</v>
      </c>
      <c r="N3" s="65">
        <v>120000</v>
      </c>
      <c r="O3" s="65" t="s">
        <v>1939</v>
      </c>
      <c r="P3" s="65">
        <f>VLOOKUP(D3,资产包数据!B:G,5,0)</f>
        <v>60</v>
      </c>
      <c r="Q3" s="65">
        <v>2660</v>
      </c>
      <c r="R3" s="65"/>
      <c r="S3" s="65">
        <v>7980</v>
      </c>
      <c r="T3" s="65">
        <v>7980</v>
      </c>
      <c r="U3" s="65">
        <f>VLOOKUP(D3,资产包数据!B:N,13,0)</f>
        <v>79.28</v>
      </c>
      <c r="V3" s="65" t="s">
        <v>4448</v>
      </c>
      <c r="Y3"/>
      <c r="Z3"/>
      <c r="AA3"/>
      <c r="AB3"/>
      <c r="AC3"/>
      <c r="AD3"/>
      <c r="AE3"/>
      <c r="AF3"/>
    </row>
    <row r="4" ht="15" spans="1:154">
      <c r="A4" s="65" t="s">
        <v>178</v>
      </c>
      <c r="B4" s="65" t="s">
        <v>68</v>
      </c>
      <c r="C4" s="65" t="s">
        <v>36</v>
      </c>
      <c r="D4" s="65" t="s">
        <v>4932</v>
      </c>
      <c r="E4" s="65" t="s">
        <v>4933</v>
      </c>
      <c r="F4" s="65" t="s">
        <v>1935</v>
      </c>
      <c r="G4" s="65" t="s">
        <v>1935</v>
      </c>
      <c r="H4" s="65" t="s">
        <v>4925</v>
      </c>
      <c r="I4" s="65" t="s">
        <v>4926</v>
      </c>
      <c r="J4" s="65" t="s">
        <v>4934</v>
      </c>
      <c r="K4" s="66">
        <v>44721</v>
      </c>
      <c r="L4" s="65" t="s">
        <v>4928</v>
      </c>
      <c r="M4" s="66">
        <v>44701</v>
      </c>
      <c r="N4" s="65">
        <v>120000</v>
      </c>
      <c r="O4" s="65" t="s">
        <v>1939</v>
      </c>
      <c r="P4" s="65">
        <f>VLOOKUP(D4,资产包数据!B:G,5,0)</f>
        <v>60</v>
      </c>
      <c r="Q4" s="65">
        <v>2660</v>
      </c>
      <c r="R4" s="65"/>
      <c r="S4" s="65">
        <v>7980</v>
      </c>
      <c r="T4" s="65">
        <v>7980</v>
      </c>
      <c r="U4" s="65">
        <f>VLOOKUP(D4,资产包数据!B:N,13,0)</f>
        <v>79.28</v>
      </c>
      <c r="V4" s="65" t="s">
        <v>4935</v>
      </c>
      <c r="Y4" t="s">
        <v>4936</v>
      </c>
      <c r="Z4" t="s">
        <v>51</v>
      </c>
      <c r="AA4" t="s">
        <v>65</v>
      </c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</row>
    <row r="5" ht="15" spans="1:154">
      <c r="A5" s="65" t="s">
        <v>178</v>
      </c>
      <c r="B5" s="65" t="s">
        <v>68</v>
      </c>
      <c r="C5" s="65" t="s">
        <v>36</v>
      </c>
      <c r="D5" s="65" t="s">
        <v>4937</v>
      </c>
      <c r="E5" s="65" t="s">
        <v>4938</v>
      </c>
      <c r="F5" s="65" t="s">
        <v>1935</v>
      </c>
      <c r="G5" s="65" t="s">
        <v>1935</v>
      </c>
      <c r="H5" s="65" t="s">
        <v>4925</v>
      </c>
      <c r="I5" s="65" t="s">
        <v>4926</v>
      </c>
      <c r="J5" s="65" t="s">
        <v>4934</v>
      </c>
      <c r="K5" s="66">
        <v>44721</v>
      </c>
      <c r="L5" s="65" t="s">
        <v>4928</v>
      </c>
      <c r="M5" s="66">
        <v>44701</v>
      </c>
      <c r="N5" s="65">
        <v>120000</v>
      </c>
      <c r="O5" s="65" t="s">
        <v>1939</v>
      </c>
      <c r="P5" s="65">
        <f>VLOOKUP(D5,资产包数据!B:G,5,0)</f>
        <v>60</v>
      </c>
      <c r="Q5" s="65">
        <v>2660</v>
      </c>
      <c r="R5" s="65"/>
      <c r="S5" s="65">
        <v>7980</v>
      </c>
      <c r="T5" s="65">
        <v>7980</v>
      </c>
      <c r="U5" s="65">
        <f>VLOOKUP(D5,资产包数据!B:N,13,0)</f>
        <v>79.28</v>
      </c>
      <c r="V5" s="65" t="s">
        <v>4935</v>
      </c>
      <c r="Y5"/>
      <c r="Z5" t="s">
        <v>1935</v>
      </c>
      <c r="AA5"/>
      <c r="AB5"/>
      <c r="AC5"/>
      <c r="AD5"/>
      <c r="AE5"/>
      <c r="AF5"/>
      <c r="AG5"/>
      <c r="AH5"/>
      <c r="AI5" t="s">
        <v>4939</v>
      </c>
      <c r="AJ5" t="s">
        <v>1997</v>
      </c>
      <c r="AK5"/>
      <c r="AL5" t="s">
        <v>4940</v>
      </c>
      <c r="AM5" t="s">
        <v>37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</row>
    <row r="6" ht="15" spans="1:154">
      <c r="A6" s="65" t="s">
        <v>178</v>
      </c>
      <c r="B6" s="65" t="s">
        <v>68</v>
      </c>
      <c r="C6" s="65" t="s">
        <v>36</v>
      </c>
      <c r="D6" s="65" t="s">
        <v>4941</v>
      </c>
      <c r="E6" s="65" t="s">
        <v>4942</v>
      </c>
      <c r="F6" s="65" t="s">
        <v>1935</v>
      </c>
      <c r="G6" s="65" t="s">
        <v>1935</v>
      </c>
      <c r="H6" s="65" t="s">
        <v>4925</v>
      </c>
      <c r="I6" s="65" t="s">
        <v>4926</v>
      </c>
      <c r="J6" s="65" t="s">
        <v>4943</v>
      </c>
      <c r="K6" s="66">
        <v>44718</v>
      </c>
      <c r="L6" s="65" t="s">
        <v>4928</v>
      </c>
      <c r="M6" s="66">
        <v>44701</v>
      </c>
      <c r="N6" s="65">
        <v>120000</v>
      </c>
      <c r="O6" s="65" t="s">
        <v>1939</v>
      </c>
      <c r="P6" s="65">
        <f>VLOOKUP(D6,资产包数据!B:G,5,0)</f>
        <v>60</v>
      </c>
      <c r="Q6" s="65">
        <v>2660</v>
      </c>
      <c r="R6" s="65"/>
      <c r="S6" s="65">
        <v>7980</v>
      </c>
      <c r="T6" s="65">
        <v>7980</v>
      </c>
      <c r="U6" s="65">
        <f>VLOOKUP(D6,资产包数据!B:N,13,0)</f>
        <v>79.28</v>
      </c>
      <c r="V6" s="65" t="s">
        <v>4944</v>
      </c>
      <c r="Y6" t="s">
        <v>55</v>
      </c>
      <c r="Z6">
        <v>70.79</v>
      </c>
      <c r="AA6">
        <v>79.28</v>
      </c>
      <c r="AB6">
        <v>79.34</v>
      </c>
      <c r="AC6">
        <v>79.47</v>
      </c>
      <c r="AD6">
        <v>94.18</v>
      </c>
      <c r="AE6">
        <v>94.22</v>
      </c>
      <c r="AF6">
        <v>99.57</v>
      </c>
      <c r="AG6">
        <v>99.94</v>
      </c>
      <c r="AH6">
        <v>107.53</v>
      </c>
      <c r="AI6"/>
      <c r="AJ6">
        <v>94.14</v>
      </c>
      <c r="AK6">
        <v>94.22</v>
      </c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</row>
    <row r="7" ht="15" spans="1:154">
      <c r="A7" s="65" t="s">
        <v>178</v>
      </c>
      <c r="B7" s="65" t="s">
        <v>68</v>
      </c>
      <c r="C7" s="65" t="s">
        <v>36</v>
      </c>
      <c r="D7" s="65" t="s">
        <v>4945</v>
      </c>
      <c r="E7" s="65" t="s">
        <v>4946</v>
      </c>
      <c r="F7" s="65" t="s">
        <v>1935</v>
      </c>
      <c r="G7" s="65" t="s">
        <v>1935</v>
      </c>
      <c r="H7" s="65" t="s">
        <v>4925</v>
      </c>
      <c r="I7" s="65" t="s">
        <v>4926</v>
      </c>
      <c r="J7" s="65" t="s">
        <v>4934</v>
      </c>
      <c r="K7" s="66">
        <v>44721</v>
      </c>
      <c r="L7" s="65" t="s">
        <v>4928</v>
      </c>
      <c r="M7" s="66">
        <v>44701</v>
      </c>
      <c r="N7" s="65">
        <v>120000</v>
      </c>
      <c r="O7" s="65" t="s">
        <v>1939</v>
      </c>
      <c r="P7" s="65">
        <f>VLOOKUP(D7,资产包数据!B:G,5,0)</f>
        <v>60</v>
      </c>
      <c r="Q7" s="65">
        <v>2660</v>
      </c>
      <c r="R7" s="65"/>
      <c r="S7" s="65">
        <v>7980</v>
      </c>
      <c r="T7" s="65">
        <v>7980</v>
      </c>
      <c r="U7" s="65">
        <f>VLOOKUP(D7,资产包数据!B:N,13,0)</f>
        <v>79.28</v>
      </c>
      <c r="V7" s="65" t="s">
        <v>4935</v>
      </c>
      <c r="Y7" s="68">
        <v>44805</v>
      </c>
      <c r="Z7"/>
      <c r="AA7"/>
      <c r="AB7"/>
      <c r="AC7"/>
      <c r="AD7"/>
      <c r="AE7"/>
      <c r="AF7"/>
      <c r="AG7">
        <v>1</v>
      </c>
      <c r="AH7">
        <v>4</v>
      </c>
      <c r="AI7">
        <v>5</v>
      </c>
      <c r="AJ7"/>
      <c r="AK7"/>
      <c r="AL7"/>
      <c r="AM7">
        <v>5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</row>
    <row r="8" ht="15" spans="1:154">
      <c r="A8" s="65" t="s">
        <v>178</v>
      </c>
      <c r="B8" s="65" t="s">
        <v>68</v>
      </c>
      <c r="C8" s="65" t="s">
        <v>36</v>
      </c>
      <c r="D8" s="65" t="s">
        <v>4947</v>
      </c>
      <c r="E8" s="65" t="s">
        <v>4948</v>
      </c>
      <c r="F8" s="65" t="s">
        <v>1935</v>
      </c>
      <c r="G8" s="65" t="s">
        <v>1935</v>
      </c>
      <c r="H8" s="65" t="s">
        <v>4925</v>
      </c>
      <c r="I8" s="65" t="s">
        <v>4926</v>
      </c>
      <c r="J8" s="65" t="s">
        <v>4949</v>
      </c>
      <c r="K8" s="66">
        <v>44719</v>
      </c>
      <c r="L8" s="65" t="s">
        <v>4928</v>
      </c>
      <c r="M8" s="66">
        <v>44701</v>
      </c>
      <c r="N8" s="65">
        <v>120000</v>
      </c>
      <c r="O8" s="65" t="s">
        <v>1939</v>
      </c>
      <c r="P8" s="65">
        <f>VLOOKUP(D8,资产包数据!B:G,5,0)</f>
        <v>60</v>
      </c>
      <c r="Q8" s="65">
        <v>2660</v>
      </c>
      <c r="R8" s="65"/>
      <c r="S8" s="65">
        <v>7980</v>
      </c>
      <c r="T8" s="65">
        <v>7980</v>
      </c>
      <c r="U8" s="65">
        <f>VLOOKUP(D8,资产包数据!B:N,13,0)</f>
        <v>79.28</v>
      </c>
      <c r="V8" s="65" t="s">
        <v>4950</v>
      </c>
      <c r="Y8" s="68">
        <v>44806</v>
      </c>
      <c r="Z8"/>
      <c r="AA8"/>
      <c r="AB8"/>
      <c r="AC8"/>
      <c r="AD8">
        <v>2</v>
      </c>
      <c r="AE8">
        <v>48</v>
      </c>
      <c r="AF8"/>
      <c r="AG8"/>
      <c r="AH8"/>
      <c r="AI8">
        <v>50</v>
      </c>
      <c r="AJ8"/>
      <c r="AK8"/>
      <c r="AL8"/>
      <c r="AM8">
        <v>50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</row>
    <row r="9" ht="15" spans="1:154">
      <c r="A9" s="65" t="s">
        <v>178</v>
      </c>
      <c r="B9" s="65" t="s">
        <v>68</v>
      </c>
      <c r="C9" s="65" t="s">
        <v>36</v>
      </c>
      <c r="D9" s="65" t="s">
        <v>4951</v>
      </c>
      <c r="E9" s="65" t="s">
        <v>4952</v>
      </c>
      <c r="F9" s="65" t="s">
        <v>1935</v>
      </c>
      <c r="G9" s="65" t="s">
        <v>1935</v>
      </c>
      <c r="H9" s="65" t="s">
        <v>4925</v>
      </c>
      <c r="I9" s="65" t="s">
        <v>4926</v>
      </c>
      <c r="J9" s="65" t="s">
        <v>4953</v>
      </c>
      <c r="K9" s="66">
        <v>44714</v>
      </c>
      <c r="L9" s="65" t="s">
        <v>4928</v>
      </c>
      <c r="M9" s="66">
        <v>44701</v>
      </c>
      <c r="N9" s="65">
        <v>120000</v>
      </c>
      <c r="O9" s="65" t="s">
        <v>1939</v>
      </c>
      <c r="P9" s="65">
        <f>VLOOKUP(D9,资产包数据!B:G,5,0)</f>
        <v>60</v>
      </c>
      <c r="Q9" s="65">
        <v>2660</v>
      </c>
      <c r="R9" s="65"/>
      <c r="S9" s="65">
        <v>7980</v>
      </c>
      <c r="T9" s="65">
        <v>7980</v>
      </c>
      <c r="U9" s="65">
        <f>VLOOKUP(D9,资产包数据!B:N,13,0)</f>
        <v>79.28</v>
      </c>
      <c r="V9" s="65" t="s">
        <v>4954</v>
      </c>
      <c r="Y9" s="68">
        <v>44807</v>
      </c>
      <c r="Z9"/>
      <c r="AA9"/>
      <c r="AB9"/>
      <c r="AC9"/>
      <c r="AD9"/>
      <c r="AE9"/>
      <c r="AF9">
        <v>60</v>
      </c>
      <c r="AG9"/>
      <c r="AH9">
        <v>1</v>
      </c>
      <c r="AI9">
        <v>61</v>
      </c>
      <c r="AJ9"/>
      <c r="AK9"/>
      <c r="AL9"/>
      <c r="AM9">
        <v>61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</row>
    <row r="10" ht="15" spans="1:154">
      <c r="A10" s="65" t="s">
        <v>178</v>
      </c>
      <c r="B10" s="65" t="s">
        <v>68</v>
      </c>
      <c r="C10" s="65" t="s">
        <v>36</v>
      </c>
      <c r="D10" s="65" t="s">
        <v>4955</v>
      </c>
      <c r="E10" s="65" t="s">
        <v>4956</v>
      </c>
      <c r="F10" s="65" t="s">
        <v>1935</v>
      </c>
      <c r="G10" s="65" t="s">
        <v>1935</v>
      </c>
      <c r="H10" s="65" t="s">
        <v>4925</v>
      </c>
      <c r="I10" s="65" t="s">
        <v>4926</v>
      </c>
      <c r="J10" s="65" t="s">
        <v>4957</v>
      </c>
      <c r="K10" s="66">
        <v>44725</v>
      </c>
      <c r="L10" s="65" t="s">
        <v>4928</v>
      </c>
      <c r="M10" s="66">
        <v>44701</v>
      </c>
      <c r="N10" s="65">
        <v>120000</v>
      </c>
      <c r="O10" s="65" t="s">
        <v>1939</v>
      </c>
      <c r="P10" s="65">
        <f>VLOOKUP(D10,资产包数据!B:G,5,0)</f>
        <v>60</v>
      </c>
      <c r="Q10" s="65">
        <v>2660</v>
      </c>
      <c r="R10" s="65"/>
      <c r="S10" s="65">
        <v>7980</v>
      </c>
      <c r="T10" s="65">
        <v>7980</v>
      </c>
      <c r="U10" s="65">
        <f>VLOOKUP(D10,资产包数据!B:N,13,0)</f>
        <v>79.28</v>
      </c>
      <c r="V10" s="65" t="s">
        <v>4958</v>
      </c>
      <c r="Y10" s="68">
        <v>44809</v>
      </c>
      <c r="Z10"/>
      <c r="AA10">
        <v>1</v>
      </c>
      <c r="AB10"/>
      <c r="AC10"/>
      <c r="AD10"/>
      <c r="AE10"/>
      <c r="AF10"/>
      <c r="AG10"/>
      <c r="AH10">
        <v>2</v>
      </c>
      <c r="AI10">
        <v>3</v>
      </c>
      <c r="AJ10"/>
      <c r="AK10"/>
      <c r="AL10"/>
      <c r="AM10">
        <v>3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</row>
    <row r="11" ht="15" spans="1:154">
      <c r="A11" s="65" t="s">
        <v>178</v>
      </c>
      <c r="B11" s="65" t="s">
        <v>68</v>
      </c>
      <c r="C11" s="65" t="s">
        <v>36</v>
      </c>
      <c r="D11" s="65" t="s">
        <v>4959</v>
      </c>
      <c r="E11" s="65" t="s">
        <v>4960</v>
      </c>
      <c r="F11" s="65" t="s">
        <v>1935</v>
      </c>
      <c r="G11" s="65" t="s">
        <v>1935</v>
      </c>
      <c r="H11" s="65" t="s">
        <v>4925</v>
      </c>
      <c r="I11" s="65" t="s">
        <v>4926</v>
      </c>
      <c r="J11" s="65" t="s">
        <v>4934</v>
      </c>
      <c r="K11" s="66">
        <v>44721</v>
      </c>
      <c r="L11" s="65" t="s">
        <v>4928</v>
      </c>
      <c r="M11" s="66">
        <v>44701</v>
      </c>
      <c r="N11" s="65">
        <v>120000</v>
      </c>
      <c r="O11" s="65" t="s">
        <v>1939</v>
      </c>
      <c r="P11" s="65">
        <f>VLOOKUP(D11,资产包数据!B:G,5,0)</f>
        <v>60</v>
      </c>
      <c r="Q11" s="65">
        <v>2660</v>
      </c>
      <c r="R11" s="65"/>
      <c r="S11" s="65">
        <v>7980</v>
      </c>
      <c r="T11" s="65">
        <v>7980</v>
      </c>
      <c r="U11" s="65">
        <f>VLOOKUP(D11,资产包数据!B:N,13,0)</f>
        <v>79.28</v>
      </c>
      <c r="V11" s="65" t="s">
        <v>4935</v>
      </c>
      <c r="Y11" s="68">
        <v>44813</v>
      </c>
      <c r="Z11"/>
      <c r="AA11">
        <v>70</v>
      </c>
      <c r="AB11">
        <v>1</v>
      </c>
      <c r="AC11">
        <v>1</v>
      </c>
      <c r="AD11"/>
      <c r="AE11"/>
      <c r="AF11"/>
      <c r="AG11"/>
      <c r="AH11"/>
      <c r="AI11">
        <v>72</v>
      </c>
      <c r="AJ11"/>
      <c r="AK11"/>
      <c r="AL11"/>
      <c r="AM11">
        <v>72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</row>
    <row r="12" ht="15" spans="1:154">
      <c r="A12" s="65" t="s">
        <v>178</v>
      </c>
      <c r="B12" s="65" t="s">
        <v>68</v>
      </c>
      <c r="C12" s="65" t="s">
        <v>36</v>
      </c>
      <c r="D12" s="65" t="s">
        <v>4961</v>
      </c>
      <c r="E12" s="65" t="s">
        <v>4962</v>
      </c>
      <c r="F12" s="65" t="s">
        <v>1935</v>
      </c>
      <c r="G12" s="65" t="s">
        <v>1935</v>
      </c>
      <c r="H12" s="65" t="s">
        <v>4925</v>
      </c>
      <c r="I12" s="65" t="s">
        <v>4926</v>
      </c>
      <c r="J12" s="65" t="s">
        <v>4953</v>
      </c>
      <c r="K12" s="66">
        <v>44714</v>
      </c>
      <c r="L12" s="65" t="s">
        <v>4928</v>
      </c>
      <c r="M12" s="66">
        <v>44701</v>
      </c>
      <c r="N12" s="65">
        <v>120000</v>
      </c>
      <c r="O12" s="65" t="s">
        <v>1939</v>
      </c>
      <c r="P12" s="65">
        <f>VLOOKUP(D12,资产包数据!B:G,5,0)</f>
        <v>60</v>
      </c>
      <c r="Q12" s="65">
        <v>2660</v>
      </c>
      <c r="R12" s="65"/>
      <c r="S12" s="65">
        <v>7980</v>
      </c>
      <c r="T12" s="65">
        <v>7980</v>
      </c>
      <c r="U12" s="65">
        <f>VLOOKUP(D12,资产包数据!B:N,13,0)</f>
        <v>79.28</v>
      </c>
      <c r="V12" s="65" t="s">
        <v>4963</v>
      </c>
      <c r="Y12" s="68">
        <v>44823</v>
      </c>
      <c r="Z12"/>
      <c r="AA12">
        <v>1</v>
      </c>
      <c r="AB12"/>
      <c r="AC12"/>
      <c r="AD12"/>
      <c r="AE12"/>
      <c r="AF12">
        <v>1</v>
      </c>
      <c r="AG12"/>
      <c r="AH12">
        <v>1</v>
      </c>
      <c r="AI12">
        <v>3</v>
      </c>
      <c r="AJ12"/>
      <c r="AK12"/>
      <c r="AL12"/>
      <c r="AM12">
        <v>3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</row>
    <row r="13" ht="15" spans="1:154">
      <c r="A13" s="65" t="s">
        <v>178</v>
      </c>
      <c r="B13" s="65" t="s">
        <v>68</v>
      </c>
      <c r="C13" s="65" t="s">
        <v>36</v>
      </c>
      <c r="D13" s="65" t="s">
        <v>4964</v>
      </c>
      <c r="E13" s="65" t="s">
        <v>4965</v>
      </c>
      <c r="F13" s="65" t="s">
        <v>1935</v>
      </c>
      <c r="G13" s="65" t="s">
        <v>1935</v>
      </c>
      <c r="H13" s="65" t="s">
        <v>4925</v>
      </c>
      <c r="I13" s="65" t="s">
        <v>4926</v>
      </c>
      <c r="J13" s="65" t="s">
        <v>4943</v>
      </c>
      <c r="K13" s="66">
        <v>44718</v>
      </c>
      <c r="L13" s="65" t="s">
        <v>4928</v>
      </c>
      <c r="M13" s="66">
        <v>44701</v>
      </c>
      <c r="N13" s="65">
        <v>120000</v>
      </c>
      <c r="O13" s="65" t="s">
        <v>1939</v>
      </c>
      <c r="P13" s="65">
        <f>VLOOKUP(D13,资产包数据!B:G,5,0)</f>
        <v>60</v>
      </c>
      <c r="Q13" s="65">
        <v>2660</v>
      </c>
      <c r="R13" s="65"/>
      <c r="S13" s="65">
        <v>7980</v>
      </c>
      <c r="T13" s="65">
        <v>7980</v>
      </c>
      <c r="U13" s="65">
        <f>VLOOKUP(D13,资产包数据!B:N,13,0)</f>
        <v>79.28</v>
      </c>
      <c r="V13" s="65" t="s">
        <v>4966</v>
      </c>
      <c r="Y13" s="68">
        <v>44830</v>
      </c>
      <c r="Z13"/>
      <c r="AA13"/>
      <c r="AB13"/>
      <c r="AC13"/>
      <c r="AD13"/>
      <c r="AE13"/>
      <c r="AF13">
        <v>1</v>
      </c>
      <c r="AG13"/>
      <c r="AH13"/>
      <c r="AI13">
        <v>1</v>
      </c>
      <c r="AJ13">
        <v>1</v>
      </c>
      <c r="AK13">
        <v>49</v>
      </c>
      <c r="AL13">
        <v>50</v>
      </c>
      <c r="AM13">
        <v>51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</row>
    <row r="14" ht="15" spans="1:154">
      <c r="A14" s="65" t="s">
        <v>178</v>
      </c>
      <c r="B14" s="65" t="s">
        <v>68</v>
      </c>
      <c r="C14" s="65" t="s">
        <v>36</v>
      </c>
      <c r="D14" s="65" t="s">
        <v>4967</v>
      </c>
      <c r="E14" s="65" t="s">
        <v>4968</v>
      </c>
      <c r="F14" s="65" t="s">
        <v>1935</v>
      </c>
      <c r="G14" s="65" t="s">
        <v>1935</v>
      </c>
      <c r="H14" s="65" t="s">
        <v>4925</v>
      </c>
      <c r="I14" s="65" t="s">
        <v>4926</v>
      </c>
      <c r="J14" s="65" t="s">
        <v>4943</v>
      </c>
      <c r="K14" s="66">
        <v>44718</v>
      </c>
      <c r="L14" s="65" t="s">
        <v>4928</v>
      </c>
      <c r="M14" s="66">
        <v>44701</v>
      </c>
      <c r="N14" s="65">
        <v>120000</v>
      </c>
      <c r="O14" s="65" t="s">
        <v>1939</v>
      </c>
      <c r="P14" s="65">
        <f>VLOOKUP(D14,资产包数据!B:G,5,0)</f>
        <v>60</v>
      </c>
      <c r="Q14" s="65">
        <v>2660</v>
      </c>
      <c r="R14" s="65"/>
      <c r="S14" s="65">
        <v>7980</v>
      </c>
      <c r="T14" s="65">
        <v>7980</v>
      </c>
      <c r="U14" s="65">
        <f>VLOOKUP(D14,资产包数据!B:N,13,0)</f>
        <v>79.28</v>
      </c>
      <c r="V14" s="65" t="s">
        <v>4969</v>
      </c>
      <c r="Y14" s="68">
        <v>44831</v>
      </c>
      <c r="Z14">
        <v>1</v>
      </c>
      <c r="AA14"/>
      <c r="AB14"/>
      <c r="AC14"/>
      <c r="AD14"/>
      <c r="AE14"/>
      <c r="AF14"/>
      <c r="AG14"/>
      <c r="AH14">
        <v>1</v>
      </c>
      <c r="AI14">
        <v>2</v>
      </c>
      <c r="AJ14"/>
      <c r="AK14"/>
      <c r="AL14"/>
      <c r="AM14">
        <v>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</row>
    <row r="15" ht="15" spans="1:154">
      <c r="A15" s="65" t="s">
        <v>178</v>
      </c>
      <c r="B15" s="65" t="s">
        <v>68</v>
      </c>
      <c r="C15" s="65" t="s">
        <v>36</v>
      </c>
      <c r="D15" s="65" t="s">
        <v>4970</v>
      </c>
      <c r="E15" s="65" t="s">
        <v>4971</v>
      </c>
      <c r="F15" s="65" t="s">
        <v>1935</v>
      </c>
      <c r="G15" s="65" t="s">
        <v>1935</v>
      </c>
      <c r="H15" s="65" t="s">
        <v>4925</v>
      </c>
      <c r="I15" s="65" t="s">
        <v>4926</v>
      </c>
      <c r="J15" s="65" t="s">
        <v>4943</v>
      </c>
      <c r="K15" s="66">
        <v>44718</v>
      </c>
      <c r="L15" s="65" t="s">
        <v>4928</v>
      </c>
      <c r="M15" s="66">
        <v>44701</v>
      </c>
      <c r="N15" s="65">
        <v>120000</v>
      </c>
      <c r="O15" s="65" t="s">
        <v>1939</v>
      </c>
      <c r="P15" s="65">
        <f>VLOOKUP(D15,资产包数据!B:G,5,0)</f>
        <v>60</v>
      </c>
      <c r="Q15" s="65">
        <v>2660</v>
      </c>
      <c r="R15" s="65"/>
      <c r="S15" s="65">
        <v>7980</v>
      </c>
      <c r="T15" s="65">
        <v>7980</v>
      </c>
      <c r="U15" s="65">
        <f>VLOOKUP(D15,资产包数据!B:N,13,0)</f>
        <v>79.28</v>
      </c>
      <c r="V15" s="65" t="s">
        <v>4972</v>
      </c>
      <c r="Y15" t="s">
        <v>37</v>
      </c>
      <c r="Z15">
        <v>1</v>
      </c>
      <c r="AA15">
        <v>72</v>
      </c>
      <c r="AB15">
        <v>1</v>
      </c>
      <c r="AC15">
        <v>1</v>
      </c>
      <c r="AD15">
        <v>2</v>
      </c>
      <c r="AE15">
        <v>48</v>
      </c>
      <c r="AF15">
        <v>62</v>
      </c>
      <c r="AG15">
        <v>1</v>
      </c>
      <c r="AH15">
        <v>9</v>
      </c>
      <c r="AI15">
        <v>197</v>
      </c>
      <c r="AJ15">
        <v>1</v>
      </c>
      <c r="AK15">
        <v>49</v>
      </c>
      <c r="AL15">
        <v>50</v>
      </c>
      <c r="AM15">
        <v>247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</row>
    <row r="16" ht="15" spans="1:154">
      <c r="A16" s="65" t="s">
        <v>178</v>
      </c>
      <c r="B16" s="65" t="s">
        <v>68</v>
      </c>
      <c r="C16" s="65" t="s">
        <v>36</v>
      </c>
      <c r="D16" s="65" t="s">
        <v>4973</v>
      </c>
      <c r="E16" s="65" t="s">
        <v>4974</v>
      </c>
      <c r="F16" s="65" t="s">
        <v>1935</v>
      </c>
      <c r="G16" s="65" t="s">
        <v>1935</v>
      </c>
      <c r="H16" s="65" t="s">
        <v>4925</v>
      </c>
      <c r="I16" s="65" t="s">
        <v>4926</v>
      </c>
      <c r="J16" s="65" t="s">
        <v>4943</v>
      </c>
      <c r="K16" s="66">
        <v>44718</v>
      </c>
      <c r="L16" s="65" t="s">
        <v>4928</v>
      </c>
      <c r="M16" s="66">
        <v>44701</v>
      </c>
      <c r="N16" s="65">
        <v>120000</v>
      </c>
      <c r="O16" s="65" t="s">
        <v>1939</v>
      </c>
      <c r="P16" s="65">
        <f>VLOOKUP(D16,资产包数据!B:G,5,0)</f>
        <v>60</v>
      </c>
      <c r="Q16" s="65">
        <v>2660</v>
      </c>
      <c r="R16" s="65"/>
      <c r="S16" s="65">
        <v>7980</v>
      </c>
      <c r="T16" s="65">
        <v>7980</v>
      </c>
      <c r="U16" s="65">
        <f>VLOOKUP(D16,资产包数据!B:N,13,0)</f>
        <v>79.28</v>
      </c>
      <c r="V16" s="65" t="s">
        <v>4975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</row>
    <row r="17" ht="15" spans="1:154">
      <c r="A17" s="65" t="s">
        <v>178</v>
      </c>
      <c r="B17" s="65" t="s">
        <v>68</v>
      </c>
      <c r="C17" s="65" t="s">
        <v>36</v>
      </c>
      <c r="D17" s="65" t="s">
        <v>4976</v>
      </c>
      <c r="E17" s="65" t="s">
        <v>4977</v>
      </c>
      <c r="F17" s="65" t="s">
        <v>1935</v>
      </c>
      <c r="G17" s="65" t="s">
        <v>1935</v>
      </c>
      <c r="H17" s="65" t="s">
        <v>4925</v>
      </c>
      <c r="I17" s="65" t="s">
        <v>4926</v>
      </c>
      <c r="J17" s="65" t="s">
        <v>4978</v>
      </c>
      <c r="K17" s="66">
        <v>44722</v>
      </c>
      <c r="L17" s="65" t="s">
        <v>4928</v>
      </c>
      <c r="M17" s="66">
        <v>44701</v>
      </c>
      <c r="N17" s="65">
        <v>120000</v>
      </c>
      <c r="O17" s="65" t="s">
        <v>1939</v>
      </c>
      <c r="P17" s="65">
        <f>VLOOKUP(D17,资产包数据!B:G,5,0)</f>
        <v>60</v>
      </c>
      <c r="Q17" s="65">
        <v>2660</v>
      </c>
      <c r="R17" s="65"/>
      <c r="S17" s="65">
        <v>7980</v>
      </c>
      <c r="T17" s="65">
        <v>7980</v>
      </c>
      <c r="U17" s="65">
        <f>VLOOKUP(D17,资产包数据!B:N,13,0)</f>
        <v>79.28</v>
      </c>
      <c r="V17" s="65" t="s">
        <v>4979</v>
      </c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</row>
    <row r="18" ht="15" spans="1:154">
      <c r="A18" s="65" t="s">
        <v>178</v>
      </c>
      <c r="B18" s="65" t="s">
        <v>68</v>
      </c>
      <c r="C18" s="65" t="s">
        <v>36</v>
      </c>
      <c r="D18" s="65" t="s">
        <v>4980</v>
      </c>
      <c r="E18" s="65" t="s">
        <v>4981</v>
      </c>
      <c r="F18" s="65" t="s">
        <v>1935</v>
      </c>
      <c r="G18" s="65" t="s">
        <v>1935</v>
      </c>
      <c r="H18" s="65" t="s">
        <v>4925</v>
      </c>
      <c r="I18" s="65" t="s">
        <v>4926</v>
      </c>
      <c r="J18" s="65" t="s">
        <v>4934</v>
      </c>
      <c r="K18" s="66">
        <v>44721</v>
      </c>
      <c r="L18" s="65" t="s">
        <v>4928</v>
      </c>
      <c r="M18" s="66">
        <v>44701</v>
      </c>
      <c r="N18" s="65">
        <v>120000</v>
      </c>
      <c r="O18" s="65" t="s">
        <v>1939</v>
      </c>
      <c r="P18" s="65">
        <f>VLOOKUP(D18,资产包数据!B:G,5,0)</f>
        <v>60</v>
      </c>
      <c r="Q18" s="65">
        <v>2660</v>
      </c>
      <c r="R18" s="65"/>
      <c r="S18" s="65">
        <v>7980</v>
      </c>
      <c r="T18" s="65">
        <v>7980</v>
      </c>
      <c r="U18" s="65">
        <f>VLOOKUP(D18,资产包数据!B:N,13,0)</f>
        <v>79.28</v>
      </c>
      <c r="V18" s="65" t="s">
        <v>4935</v>
      </c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</row>
    <row r="19" ht="15" spans="1:154">
      <c r="A19" s="65" t="s">
        <v>178</v>
      </c>
      <c r="B19" s="65" t="s">
        <v>68</v>
      </c>
      <c r="C19" s="65" t="s">
        <v>36</v>
      </c>
      <c r="D19" s="65" t="s">
        <v>4982</v>
      </c>
      <c r="E19" s="65" t="s">
        <v>4983</v>
      </c>
      <c r="F19" s="65" t="s">
        <v>1935</v>
      </c>
      <c r="G19" s="65" t="s">
        <v>1935</v>
      </c>
      <c r="H19" s="65" t="s">
        <v>4925</v>
      </c>
      <c r="I19" s="65" t="s">
        <v>4926</v>
      </c>
      <c r="J19" s="65" t="s">
        <v>4934</v>
      </c>
      <c r="K19" s="66">
        <v>44721</v>
      </c>
      <c r="L19" s="65" t="s">
        <v>4928</v>
      </c>
      <c r="M19" s="66">
        <v>44701</v>
      </c>
      <c r="N19" s="65">
        <v>120000</v>
      </c>
      <c r="O19" s="65" t="s">
        <v>1939</v>
      </c>
      <c r="P19" s="65">
        <f>VLOOKUP(D19,资产包数据!B:G,5,0)</f>
        <v>60</v>
      </c>
      <c r="Q19" s="65">
        <v>2660</v>
      </c>
      <c r="R19" s="65"/>
      <c r="S19" s="65">
        <v>7980</v>
      </c>
      <c r="T19" s="65">
        <v>7980</v>
      </c>
      <c r="U19" s="65">
        <f>VLOOKUP(D19,资产包数据!B:N,13,0)</f>
        <v>79.28</v>
      </c>
      <c r="V19" s="65" t="s">
        <v>4935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</row>
    <row r="20" ht="15" spans="1:154">
      <c r="A20" s="65" t="s">
        <v>178</v>
      </c>
      <c r="B20" s="65" t="s">
        <v>68</v>
      </c>
      <c r="C20" s="65" t="s">
        <v>36</v>
      </c>
      <c r="D20" s="65" t="s">
        <v>4984</v>
      </c>
      <c r="E20" s="65" t="s">
        <v>4985</v>
      </c>
      <c r="F20" s="65" t="s">
        <v>1935</v>
      </c>
      <c r="G20" s="65" t="s">
        <v>1935</v>
      </c>
      <c r="H20" s="65" t="s">
        <v>4925</v>
      </c>
      <c r="I20" s="65" t="s">
        <v>4926</v>
      </c>
      <c r="J20" s="65" t="s">
        <v>4986</v>
      </c>
      <c r="K20" s="66">
        <v>44723</v>
      </c>
      <c r="L20" s="65" t="s">
        <v>4928</v>
      </c>
      <c r="M20" s="66">
        <v>44701</v>
      </c>
      <c r="N20" s="65">
        <v>120000</v>
      </c>
      <c r="O20" s="65" t="s">
        <v>1939</v>
      </c>
      <c r="P20" s="65">
        <f>VLOOKUP(D20,资产包数据!B:G,5,0)</f>
        <v>60</v>
      </c>
      <c r="Q20" s="65">
        <v>2660</v>
      </c>
      <c r="R20" s="65"/>
      <c r="S20" s="65">
        <v>7980</v>
      </c>
      <c r="T20" s="65">
        <v>7980</v>
      </c>
      <c r="U20" s="65">
        <f>VLOOKUP(D20,资产包数据!B:N,13,0)</f>
        <v>79.28</v>
      </c>
      <c r="V20" s="65" t="s">
        <v>4987</v>
      </c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</row>
    <row r="21" ht="15" spans="1:154">
      <c r="A21" s="65" t="s">
        <v>178</v>
      </c>
      <c r="B21" s="65" t="s">
        <v>68</v>
      </c>
      <c r="C21" s="65" t="s">
        <v>36</v>
      </c>
      <c r="D21" s="65" t="s">
        <v>4988</v>
      </c>
      <c r="E21" s="65" t="s">
        <v>4989</v>
      </c>
      <c r="F21" s="65" t="s">
        <v>1935</v>
      </c>
      <c r="G21" s="65" t="s">
        <v>1935</v>
      </c>
      <c r="H21" s="65" t="s">
        <v>4925</v>
      </c>
      <c r="I21" s="65" t="s">
        <v>4926</v>
      </c>
      <c r="J21" s="65" t="s">
        <v>4978</v>
      </c>
      <c r="K21" s="66">
        <v>44722</v>
      </c>
      <c r="L21" s="65" t="s">
        <v>4928</v>
      </c>
      <c r="M21" s="66">
        <v>44701</v>
      </c>
      <c r="N21" s="65">
        <v>120000</v>
      </c>
      <c r="O21" s="65" t="s">
        <v>1939</v>
      </c>
      <c r="P21" s="65">
        <f>VLOOKUP(D21,资产包数据!B:G,5,0)</f>
        <v>60</v>
      </c>
      <c r="Q21" s="65">
        <v>2660</v>
      </c>
      <c r="R21" s="65"/>
      <c r="S21" s="65">
        <v>7980</v>
      </c>
      <c r="T21" s="65">
        <v>7980</v>
      </c>
      <c r="U21" s="65">
        <f>VLOOKUP(D21,资产包数据!B:N,13,0)</f>
        <v>79.28</v>
      </c>
      <c r="V21" s="65" t="s">
        <v>4990</v>
      </c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</row>
    <row r="22" ht="15" spans="1:154">
      <c r="A22" s="65" t="s">
        <v>178</v>
      </c>
      <c r="B22" s="65" t="s">
        <v>68</v>
      </c>
      <c r="C22" s="65" t="s">
        <v>36</v>
      </c>
      <c r="D22" s="65" t="s">
        <v>4991</v>
      </c>
      <c r="E22" s="65" t="s">
        <v>4992</v>
      </c>
      <c r="F22" s="65" t="s">
        <v>1935</v>
      </c>
      <c r="G22" s="65" t="s">
        <v>1935</v>
      </c>
      <c r="H22" s="65" t="s">
        <v>4925</v>
      </c>
      <c r="I22" s="65" t="s">
        <v>4926</v>
      </c>
      <c r="J22" s="65" t="s">
        <v>4978</v>
      </c>
      <c r="K22" s="66">
        <v>44722</v>
      </c>
      <c r="L22" s="65" t="s">
        <v>4928</v>
      </c>
      <c r="M22" s="66">
        <v>44701</v>
      </c>
      <c r="N22" s="65">
        <v>120000</v>
      </c>
      <c r="O22" s="65" t="s">
        <v>1939</v>
      </c>
      <c r="P22" s="65">
        <f>VLOOKUP(D22,资产包数据!B:G,5,0)</f>
        <v>60</v>
      </c>
      <c r="Q22" s="65">
        <v>2660</v>
      </c>
      <c r="R22" s="65"/>
      <c r="S22" s="65">
        <v>7980</v>
      </c>
      <c r="T22" s="65">
        <v>7980</v>
      </c>
      <c r="U22" s="65">
        <f>VLOOKUP(D22,资产包数据!B:N,13,0)</f>
        <v>79.33</v>
      </c>
      <c r="V22" s="65" t="s">
        <v>4993</v>
      </c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</row>
    <row r="23" ht="15" spans="1:154">
      <c r="A23" s="65" t="s">
        <v>178</v>
      </c>
      <c r="B23" s="65" t="s">
        <v>68</v>
      </c>
      <c r="C23" s="65" t="s">
        <v>36</v>
      </c>
      <c r="D23" s="65" t="s">
        <v>4994</v>
      </c>
      <c r="E23" s="65" t="s">
        <v>4995</v>
      </c>
      <c r="F23" s="65" t="s">
        <v>1935</v>
      </c>
      <c r="G23" s="65" t="s">
        <v>1935</v>
      </c>
      <c r="H23" s="65" t="s">
        <v>4925</v>
      </c>
      <c r="I23" s="65" t="s">
        <v>4996</v>
      </c>
      <c r="J23" s="65" t="s">
        <v>4986</v>
      </c>
      <c r="K23" s="66">
        <v>44723</v>
      </c>
      <c r="L23" s="65" t="s">
        <v>4997</v>
      </c>
      <c r="M23" s="66">
        <v>44701</v>
      </c>
      <c r="N23" s="65">
        <v>120000</v>
      </c>
      <c r="O23" s="65" t="s">
        <v>1939</v>
      </c>
      <c r="P23" s="65">
        <f>VLOOKUP(D23,资产包数据!B:G,5,0)</f>
        <v>60</v>
      </c>
      <c r="Q23" s="65">
        <v>2660</v>
      </c>
      <c r="R23" s="65"/>
      <c r="S23" s="65">
        <v>7980</v>
      </c>
      <c r="T23" s="65">
        <v>7980</v>
      </c>
      <c r="U23" s="65">
        <f>VLOOKUP(D23,资产包数据!B:N,13,0)</f>
        <v>79.28</v>
      </c>
      <c r="V23" s="65" t="s">
        <v>4935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</row>
    <row r="24" ht="15" spans="1:154">
      <c r="A24" s="65" t="s">
        <v>178</v>
      </c>
      <c r="B24" s="65" t="s">
        <v>68</v>
      </c>
      <c r="C24" s="65" t="s">
        <v>36</v>
      </c>
      <c r="D24" s="65" t="s">
        <v>4998</v>
      </c>
      <c r="E24" s="65" t="s">
        <v>4999</v>
      </c>
      <c r="F24" s="65" t="s">
        <v>1935</v>
      </c>
      <c r="G24" s="65" t="s">
        <v>1935</v>
      </c>
      <c r="H24" s="65" t="s">
        <v>4925</v>
      </c>
      <c r="I24" s="65" t="s">
        <v>4996</v>
      </c>
      <c r="J24" s="65" t="s">
        <v>4986</v>
      </c>
      <c r="K24" s="66">
        <v>44723</v>
      </c>
      <c r="L24" s="65" t="s">
        <v>5000</v>
      </c>
      <c r="M24" s="66">
        <v>44701</v>
      </c>
      <c r="N24" s="65">
        <v>120000</v>
      </c>
      <c r="O24" s="65" t="s">
        <v>1939</v>
      </c>
      <c r="P24" s="65">
        <f>VLOOKUP(D24,资产包数据!B:G,5,0)</f>
        <v>60</v>
      </c>
      <c r="Q24" s="65">
        <v>2660</v>
      </c>
      <c r="R24" s="65"/>
      <c r="S24" s="65">
        <v>7980</v>
      </c>
      <c r="T24" s="65">
        <v>7980</v>
      </c>
      <c r="U24" s="65">
        <f>VLOOKUP(D24,资产包数据!B:N,13,0)</f>
        <v>79.28</v>
      </c>
      <c r="V24" s="65" t="s">
        <v>4935</v>
      </c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</row>
    <row r="25" ht="15" spans="1:154">
      <c r="A25" s="65" t="s">
        <v>178</v>
      </c>
      <c r="B25" s="65" t="s">
        <v>68</v>
      </c>
      <c r="C25" s="65" t="s">
        <v>36</v>
      </c>
      <c r="D25" s="65" t="s">
        <v>5001</v>
      </c>
      <c r="E25" s="65" t="s">
        <v>5002</v>
      </c>
      <c r="F25" s="65" t="s">
        <v>1935</v>
      </c>
      <c r="G25" s="65" t="s">
        <v>1935</v>
      </c>
      <c r="H25" s="65" t="s">
        <v>4925</v>
      </c>
      <c r="I25" s="65" t="s">
        <v>4996</v>
      </c>
      <c r="J25" s="65" t="s">
        <v>4978</v>
      </c>
      <c r="K25" s="66">
        <v>44722</v>
      </c>
      <c r="L25" s="65" t="s">
        <v>4997</v>
      </c>
      <c r="M25" s="66">
        <v>44701</v>
      </c>
      <c r="N25" s="65">
        <v>120000</v>
      </c>
      <c r="O25" s="65" t="s">
        <v>1939</v>
      </c>
      <c r="P25" s="65">
        <f>VLOOKUP(D25,资产包数据!B:G,5,0)</f>
        <v>60</v>
      </c>
      <c r="Q25" s="65">
        <v>2660</v>
      </c>
      <c r="R25" s="65"/>
      <c r="S25" s="65">
        <v>7980</v>
      </c>
      <c r="T25" s="65">
        <v>7980</v>
      </c>
      <c r="U25" s="65">
        <f>VLOOKUP(D25,资产包数据!B:N,13,0)</f>
        <v>79.28</v>
      </c>
      <c r="V25" s="65" t="s">
        <v>5003</v>
      </c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</row>
    <row r="26" ht="15" spans="1:154">
      <c r="A26" s="65" t="s">
        <v>178</v>
      </c>
      <c r="B26" s="65" t="s">
        <v>68</v>
      </c>
      <c r="C26" s="65" t="s">
        <v>36</v>
      </c>
      <c r="D26" s="65" t="s">
        <v>5004</v>
      </c>
      <c r="E26" s="65" t="s">
        <v>5005</v>
      </c>
      <c r="F26" s="65" t="s">
        <v>1935</v>
      </c>
      <c r="G26" s="65" t="s">
        <v>1935</v>
      </c>
      <c r="H26" s="65" t="s">
        <v>4925</v>
      </c>
      <c r="I26" s="65" t="s">
        <v>4996</v>
      </c>
      <c r="J26" s="65" t="s">
        <v>4978</v>
      </c>
      <c r="K26" s="66">
        <v>44722</v>
      </c>
      <c r="L26" s="65" t="s">
        <v>4997</v>
      </c>
      <c r="M26" s="66">
        <v>44701</v>
      </c>
      <c r="N26" s="65">
        <v>120000</v>
      </c>
      <c r="O26" s="65" t="s">
        <v>1939</v>
      </c>
      <c r="P26" s="65">
        <f>VLOOKUP(D26,资产包数据!B:G,5,0)</f>
        <v>60</v>
      </c>
      <c r="Q26" s="65">
        <v>2660</v>
      </c>
      <c r="R26" s="65"/>
      <c r="S26" s="65">
        <v>7980</v>
      </c>
      <c r="T26" s="65">
        <v>7980</v>
      </c>
      <c r="U26" s="65">
        <f>VLOOKUP(D26,资产包数据!B:N,13,0)</f>
        <v>79.32</v>
      </c>
      <c r="V26" s="65" t="s">
        <v>4935</v>
      </c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</row>
    <row r="27" ht="15" spans="1:154">
      <c r="A27" s="65" t="s">
        <v>178</v>
      </c>
      <c r="B27" s="65" t="s">
        <v>68</v>
      </c>
      <c r="C27" s="65" t="s">
        <v>36</v>
      </c>
      <c r="D27" s="65" t="s">
        <v>5006</v>
      </c>
      <c r="E27" s="65" t="s">
        <v>5007</v>
      </c>
      <c r="F27" s="65" t="s">
        <v>1935</v>
      </c>
      <c r="G27" s="65" t="s">
        <v>1935</v>
      </c>
      <c r="H27" s="65" t="s">
        <v>4925</v>
      </c>
      <c r="I27" s="65" t="s">
        <v>4996</v>
      </c>
      <c r="J27" s="65" t="s">
        <v>4934</v>
      </c>
      <c r="K27" s="66">
        <v>44721</v>
      </c>
      <c r="L27" s="65" t="s">
        <v>4997</v>
      </c>
      <c r="M27" s="66">
        <v>44701</v>
      </c>
      <c r="N27" s="65">
        <v>120000</v>
      </c>
      <c r="O27" s="65" t="s">
        <v>1939</v>
      </c>
      <c r="P27" s="65">
        <f>VLOOKUP(D27,资产包数据!B:G,5,0)</f>
        <v>60</v>
      </c>
      <c r="Q27" s="65">
        <v>2660</v>
      </c>
      <c r="R27" s="65"/>
      <c r="S27" s="65">
        <v>7980</v>
      </c>
      <c r="T27" s="65">
        <v>7980</v>
      </c>
      <c r="U27" s="65">
        <f>VLOOKUP(D27,资产包数据!B:N,13,0)</f>
        <v>79.28</v>
      </c>
      <c r="V27" s="65" t="s">
        <v>4935</v>
      </c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</row>
    <row r="28" ht="15" spans="1:154">
      <c r="A28" s="65" t="s">
        <v>178</v>
      </c>
      <c r="B28" s="65" t="s">
        <v>68</v>
      </c>
      <c r="C28" s="65" t="s">
        <v>36</v>
      </c>
      <c r="D28" s="65" t="s">
        <v>5008</v>
      </c>
      <c r="E28" s="65" t="s">
        <v>5009</v>
      </c>
      <c r="F28" s="65" t="s">
        <v>1935</v>
      </c>
      <c r="G28" s="65" t="s">
        <v>1935</v>
      </c>
      <c r="H28" s="65" t="s">
        <v>4925</v>
      </c>
      <c r="I28" s="65" t="s">
        <v>4996</v>
      </c>
      <c r="J28" s="65" t="s">
        <v>4986</v>
      </c>
      <c r="K28" s="66">
        <v>44723</v>
      </c>
      <c r="L28" s="65" t="s">
        <v>4997</v>
      </c>
      <c r="M28" s="66">
        <v>44701</v>
      </c>
      <c r="N28" s="65">
        <v>120000</v>
      </c>
      <c r="O28" s="65" t="s">
        <v>1939</v>
      </c>
      <c r="P28" s="65">
        <f>VLOOKUP(D28,资产包数据!B:G,5,0)</f>
        <v>60</v>
      </c>
      <c r="Q28" s="65">
        <v>2660</v>
      </c>
      <c r="R28" s="65"/>
      <c r="S28" s="65">
        <v>7980</v>
      </c>
      <c r="T28" s="65">
        <v>7980</v>
      </c>
      <c r="U28" s="65">
        <f>VLOOKUP(D28,资产包数据!B:N,13,0)</f>
        <v>79.28</v>
      </c>
      <c r="V28" s="65" t="s">
        <v>4935</v>
      </c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</row>
    <row r="29" ht="15" spans="1:154">
      <c r="A29" s="65" t="s">
        <v>178</v>
      </c>
      <c r="B29" s="65" t="s">
        <v>68</v>
      </c>
      <c r="C29" s="65" t="s">
        <v>36</v>
      </c>
      <c r="D29" s="65" t="s">
        <v>5010</v>
      </c>
      <c r="E29" s="65" t="s">
        <v>5011</v>
      </c>
      <c r="F29" s="65" t="s">
        <v>1935</v>
      </c>
      <c r="G29" s="65" t="s">
        <v>1935</v>
      </c>
      <c r="H29" s="65" t="s">
        <v>4925</v>
      </c>
      <c r="I29" s="65" t="s">
        <v>4996</v>
      </c>
      <c r="J29" s="65" t="s">
        <v>5012</v>
      </c>
      <c r="K29" s="66">
        <v>44742</v>
      </c>
      <c r="L29" s="65" t="s">
        <v>4997</v>
      </c>
      <c r="M29" s="66">
        <v>44701</v>
      </c>
      <c r="N29" s="65">
        <v>120000</v>
      </c>
      <c r="O29" s="65" t="s">
        <v>1939</v>
      </c>
      <c r="P29" s="65">
        <f>VLOOKUP(D29,资产包数据!B:G,5,0)</f>
        <v>60</v>
      </c>
      <c r="Q29" s="65">
        <v>2660</v>
      </c>
      <c r="R29" s="65"/>
      <c r="S29" s="65">
        <v>7980</v>
      </c>
      <c r="T29" s="65">
        <v>7980</v>
      </c>
      <c r="U29" s="65">
        <f>VLOOKUP(D29,资产包数据!B:N,13,0)</f>
        <v>79.28</v>
      </c>
      <c r="V29" s="65" t="s">
        <v>5013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</row>
    <row r="30" ht="15" spans="1:154">
      <c r="A30" s="65" t="s">
        <v>178</v>
      </c>
      <c r="B30" s="65" t="s">
        <v>68</v>
      </c>
      <c r="C30" s="65" t="s">
        <v>36</v>
      </c>
      <c r="D30" s="65" t="s">
        <v>5014</v>
      </c>
      <c r="E30" s="65" t="s">
        <v>5015</v>
      </c>
      <c r="F30" s="65" t="s">
        <v>1935</v>
      </c>
      <c r="G30" s="65" t="s">
        <v>1935</v>
      </c>
      <c r="H30" s="65" t="s">
        <v>4925</v>
      </c>
      <c r="I30" s="65" t="s">
        <v>4996</v>
      </c>
      <c r="J30" s="65" t="s">
        <v>4978</v>
      </c>
      <c r="K30" s="66">
        <v>44722</v>
      </c>
      <c r="L30" s="65" t="s">
        <v>4997</v>
      </c>
      <c r="M30" s="66">
        <v>44701</v>
      </c>
      <c r="N30" s="65">
        <v>120000</v>
      </c>
      <c r="O30" s="65" t="s">
        <v>1939</v>
      </c>
      <c r="P30" s="65">
        <f>VLOOKUP(D30,资产包数据!B:G,5,0)</f>
        <v>60</v>
      </c>
      <c r="Q30" s="65">
        <v>2660</v>
      </c>
      <c r="R30" s="65"/>
      <c r="S30" s="65">
        <v>7980</v>
      </c>
      <c r="T30" s="65">
        <v>7980</v>
      </c>
      <c r="U30" s="65">
        <f>VLOOKUP(D30,资产包数据!B:N,13,0)</f>
        <v>79.28</v>
      </c>
      <c r="V30" s="65" t="s">
        <v>4935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</row>
    <row r="31" ht="15" spans="1:154">
      <c r="A31" s="65" t="s">
        <v>178</v>
      </c>
      <c r="B31" s="65" t="s">
        <v>68</v>
      </c>
      <c r="C31" s="65" t="s">
        <v>36</v>
      </c>
      <c r="D31" s="65" t="s">
        <v>5016</v>
      </c>
      <c r="E31" s="65" t="s">
        <v>5017</v>
      </c>
      <c r="F31" s="65" t="s">
        <v>1935</v>
      </c>
      <c r="G31" s="65" t="s">
        <v>1935</v>
      </c>
      <c r="H31" s="65" t="s">
        <v>4925</v>
      </c>
      <c r="I31" s="65" t="s">
        <v>4996</v>
      </c>
      <c r="J31" s="65" t="s">
        <v>4986</v>
      </c>
      <c r="K31" s="66">
        <v>44723</v>
      </c>
      <c r="L31" s="65" t="s">
        <v>4997</v>
      </c>
      <c r="M31" s="66">
        <v>44701</v>
      </c>
      <c r="N31" s="65">
        <v>120000</v>
      </c>
      <c r="O31" s="65" t="s">
        <v>1939</v>
      </c>
      <c r="P31" s="65">
        <f>VLOOKUP(D31,资产包数据!B:G,5,0)</f>
        <v>60</v>
      </c>
      <c r="Q31" s="65">
        <v>2660</v>
      </c>
      <c r="R31" s="65"/>
      <c r="S31" s="65">
        <v>7980</v>
      </c>
      <c r="T31" s="65">
        <v>7980</v>
      </c>
      <c r="U31" s="65">
        <f>VLOOKUP(D31,资产包数据!B:N,13,0)</f>
        <v>79.28</v>
      </c>
      <c r="V31" s="65" t="s">
        <v>4935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</row>
    <row r="32" ht="15" spans="1:154">
      <c r="A32" s="65" t="s">
        <v>178</v>
      </c>
      <c r="B32" s="65" t="s">
        <v>68</v>
      </c>
      <c r="C32" s="65" t="s">
        <v>36</v>
      </c>
      <c r="D32" s="65" t="s">
        <v>5018</v>
      </c>
      <c r="E32" s="65" t="s">
        <v>5019</v>
      </c>
      <c r="F32" s="65" t="s">
        <v>1935</v>
      </c>
      <c r="G32" s="65" t="s">
        <v>1935</v>
      </c>
      <c r="H32" s="65" t="s">
        <v>4925</v>
      </c>
      <c r="I32" s="65" t="s">
        <v>4996</v>
      </c>
      <c r="J32" s="65" t="s">
        <v>4978</v>
      </c>
      <c r="K32" s="66">
        <v>44722</v>
      </c>
      <c r="L32" s="65" t="s">
        <v>4997</v>
      </c>
      <c r="M32" s="66">
        <v>44701</v>
      </c>
      <c r="N32" s="65">
        <v>120000</v>
      </c>
      <c r="O32" s="65" t="s">
        <v>1939</v>
      </c>
      <c r="P32" s="65">
        <f>VLOOKUP(D32,资产包数据!B:G,5,0)</f>
        <v>60</v>
      </c>
      <c r="Q32" s="65">
        <v>2660</v>
      </c>
      <c r="R32" s="65"/>
      <c r="S32" s="65">
        <v>7980</v>
      </c>
      <c r="T32" s="65">
        <v>7980</v>
      </c>
      <c r="U32" s="65">
        <f>VLOOKUP(D32,资产包数据!B:N,13,0)</f>
        <v>79.28</v>
      </c>
      <c r="V32" s="65" t="s">
        <v>4935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</row>
    <row r="33" ht="15" spans="1:154">
      <c r="A33" s="65" t="s">
        <v>178</v>
      </c>
      <c r="B33" s="65" t="s">
        <v>68</v>
      </c>
      <c r="C33" s="65" t="s">
        <v>36</v>
      </c>
      <c r="D33" s="65" t="s">
        <v>5020</v>
      </c>
      <c r="E33" s="65" t="s">
        <v>5021</v>
      </c>
      <c r="F33" s="65" t="s">
        <v>1935</v>
      </c>
      <c r="G33" s="65" t="s">
        <v>1935</v>
      </c>
      <c r="H33" s="65" t="s">
        <v>4925</v>
      </c>
      <c r="I33" s="65" t="s">
        <v>4996</v>
      </c>
      <c r="J33" s="65" t="s">
        <v>4986</v>
      </c>
      <c r="K33" s="66">
        <v>44723</v>
      </c>
      <c r="L33" s="65" t="s">
        <v>4997</v>
      </c>
      <c r="M33" s="66">
        <v>44701</v>
      </c>
      <c r="N33" s="65">
        <v>120000</v>
      </c>
      <c r="O33" s="65" t="s">
        <v>1939</v>
      </c>
      <c r="P33" s="65">
        <f>VLOOKUP(D33,资产包数据!B:G,5,0)</f>
        <v>60</v>
      </c>
      <c r="Q33" s="65">
        <v>2660</v>
      </c>
      <c r="R33" s="65"/>
      <c r="S33" s="65">
        <v>7980</v>
      </c>
      <c r="T33" s="65">
        <v>7980</v>
      </c>
      <c r="U33" s="65">
        <f>VLOOKUP(D33,资产包数据!B:N,13,0)</f>
        <v>79.28</v>
      </c>
      <c r="V33" s="65" t="s">
        <v>4935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</row>
    <row r="34" ht="15" spans="1:154">
      <c r="A34" s="65" t="s">
        <v>178</v>
      </c>
      <c r="B34" s="65" t="s">
        <v>68</v>
      </c>
      <c r="C34" s="65" t="s">
        <v>36</v>
      </c>
      <c r="D34" s="65" t="s">
        <v>5022</v>
      </c>
      <c r="E34" s="65" t="s">
        <v>5023</v>
      </c>
      <c r="F34" s="65" t="s">
        <v>1935</v>
      </c>
      <c r="G34" s="65" t="s">
        <v>1935</v>
      </c>
      <c r="H34" s="65" t="s">
        <v>4925</v>
      </c>
      <c r="I34" s="65" t="s">
        <v>4996</v>
      </c>
      <c r="J34" s="65" t="s">
        <v>4986</v>
      </c>
      <c r="K34" s="66">
        <v>44723</v>
      </c>
      <c r="L34" s="65" t="s">
        <v>4997</v>
      </c>
      <c r="M34" s="66">
        <v>44701</v>
      </c>
      <c r="N34" s="65">
        <v>120000</v>
      </c>
      <c r="O34" s="65" t="s">
        <v>1939</v>
      </c>
      <c r="P34" s="65">
        <f>VLOOKUP(D34,资产包数据!B:G,5,0)</f>
        <v>60</v>
      </c>
      <c r="Q34" s="65">
        <v>2660</v>
      </c>
      <c r="R34" s="65"/>
      <c r="S34" s="65">
        <v>7980</v>
      </c>
      <c r="T34" s="65">
        <v>7980</v>
      </c>
      <c r="U34" s="65">
        <f>VLOOKUP(D34,资产包数据!B:N,13,0)</f>
        <v>79.28</v>
      </c>
      <c r="V34" s="65" t="s">
        <v>4935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</row>
    <row r="35" ht="15" spans="1:154">
      <c r="A35" s="65" t="s">
        <v>178</v>
      </c>
      <c r="B35" s="65" t="s">
        <v>68</v>
      </c>
      <c r="C35" s="65" t="s">
        <v>36</v>
      </c>
      <c r="D35" s="65" t="s">
        <v>5024</v>
      </c>
      <c r="E35" s="65" t="s">
        <v>5025</v>
      </c>
      <c r="F35" s="65" t="s">
        <v>1935</v>
      </c>
      <c r="G35" s="65" t="s">
        <v>1935</v>
      </c>
      <c r="H35" s="65" t="s">
        <v>4925</v>
      </c>
      <c r="I35" s="65" t="s">
        <v>4996</v>
      </c>
      <c r="J35" s="65" t="s">
        <v>4978</v>
      </c>
      <c r="K35" s="66">
        <v>44722</v>
      </c>
      <c r="L35" s="65" t="s">
        <v>4997</v>
      </c>
      <c r="M35" s="66">
        <v>44701</v>
      </c>
      <c r="N35" s="65">
        <v>120000</v>
      </c>
      <c r="O35" s="65" t="s">
        <v>1939</v>
      </c>
      <c r="P35" s="65">
        <f>VLOOKUP(D35,资产包数据!B:G,5,0)</f>
        <v>60</v>
      </c>
      <c r="Q35" s="65">
        <v>2660</v>
      </c>
      <c r="R35" s="65"/>
      <c r="S35" s="65">
        <v>7980</v>
      </c>
      <c r="T35" s="65">
        <v>7980</v>
      </c>
      <c r="U35" s="65">
        <f>VLOOKUP(D35,资产包数据!B:N,13,0)</f>
        <v>79.28</v>
      </c>
      <c r="V35" s="65" t="s">
        <v>4935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</row>
    <row r="36" ht="15" spans="1:154">
      <c r="A36" s="65" t="s">
        <v>178</v>
      </c>
      <c r="B36" s="65" t="s">
        <v>68</v>
      </c>
      <c r="C36" s="65" t="s">
        <v>36</v>
      </c>
      <c r="D36" s="65" t="s">
        <v>5026</v>
      </c>
      <c r="E36" s="65" t="s">
        <v>5027</v>
      </c>
      <c r="F36" s="65" t="s">
        <v>1935</v>
      </c>
      <c r="G36" s="65" t="s">
        <v>1935</v>
      </c>
      <c r="H36" s="65" t="s">
        <v>4925</v>
      </c>
      <c r="I36" s="65" t="s">
        <v>4996</v>
      </c>
      <c r="J36" s="65" t="s">
        <v>4978</v>
      </c>
      <c r="K36" s="66">
        <v>44722</v>
      </c>
      <c r="L36" s="65" t="s">
        <v>4997</v>
      </c>
      <c r="M36" s="66">
        <v>44701</v>
      </c>
      <c r="N36" s="65">
        <v>120000</v>
      </c>
      <c r="O36" s="65" t="s">
        <v>1939</v>
      </c>
      <c r="P36" s="65">
        <f>VLOOKUP(D36,资产包数据!B:G,5,0)</f>
        <v>60</v>
      </c>
      <c r="Q36" s="65">
        <v>2660</v>
      </c>
      <c r="R36" s="65"/>
      <c r="S36" s="65">
        <v>7980</v>
      </c>
      <c r="T36" s="65">
        <v>7980</v>
      </c>
      <c r="U36" s="65">
        <f>VLOOKUP(D36,资产包数据!B:N,13,0)</f>
        <v>79.28</v>
      </c>
      <c r="V36" s="65" t="s">
        <v>4935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</row>
    <row r="37" ht="15" spans="1:154">
      <c r="A37" s="65" t="s">
        <v>178</v>
      </c>
      <c r="B37" s="65" t="s">
        <v>68</v>
      </c>
      <c r="C37" s="65" t="s">
        <v>36</v>
      </c>
      <c r="D37" s="65" t="s">
        <v>5028</v>
      </c>
      <c r="E37" s="65" t="s">
        <v>5029</v>
      </c>
      <c r="F37" s="65" t="s">
        <v>1935</v>
      </c>
      <c r="G37" s="65" t="s">
        <v>1935</v>
      </c>
      <c r="H37" s="65" t="s">
        <v>4925</v>
      </c>
      <c r="I37" s="65" t="s">
        <v>4996</v>
      </c>
      <c r="J37" s="65" t="s">
        <v>4986</v>
      </c>
      <c r="K37" s="66">
        <v>44723</v>
      </c>
      <c r="L37" s="65" t="s">
        <v>4997</v>
      </c>
      <c r="M37" s="66">
        <v>44701</v>
      </c>
      <c r="N37" s="65">
        <v>120000</v>
      </c>
      <c r="O37" s="65" t="s">
        <v>1939</v>
      </c>
      <c r="P37" s="65">
        <f>VLOOKUP(D37,资产包数据!B:G,5,0)</f>
        <v>60</v>
      </c>
      <c r="Q37" s="65">
        <v>2660</v>
      </c>
      <c r="R37" s="65"/>
      <c r="S37" s="65">
        <v>7980</v>
      </c>
      <c r="T37" s="65">
        <v>7980</v>
      </c>
      <c r="U37" s="65">
        <f>VLOOKUP(D37,资产包数据!B:N,13,0)</f>
        <v>79.28</v>
      </c>
      <c r="V37" s="65" t="s">
        <v>4935</v>
      </c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</row>
    <row r="38" ht="15" spans="1:154">
      <c r="A38" s="65" t="s">
        <v>178</v>
      </c>
      <c r="B38" s="65" t="s">
        <v>68</v>
      </c>
      <c r="C38" s="65" t="s">
        <v>36</v>
      </c>
      <c r="D38" s="65" t="s">
        <v>5030</v>
      </c>
      <c r="E38" s="65" t="s">
        <v>5031</v>
      </c>
      <c r="F38" s="65" t="s">
        <v>1935</v>
      </c>
      <c r="G38" s="65" t="s">
        <v>1935</v>
      </c>
      <c r="H38" s="65" t="s">
        <v>4925</v>
      </c>
      <c r="I38" s="65" t="s">
        <v>4996</v>
      </c>
      <c r="J38" s="65" t="s">
        <v>4978</v>
      </c>
      <c r="K38" s="66">
        <v>44722</v>
      </c>
      <c r="L38" s="65" t="s">
        <v>4997</v>
      </c>
      <c r="M38" s="66">
        <v>44701</v>
      </c>
      <c r="N38" s="65">
        <v>120000</v>
      </c>
      <c r="O38" s="65" t="s">
        <v>1939</v>
      </c>
      <c r="P38" s="65">
        <f>VLOOKUP(D38,资产包数据!B:G,5,0)</f>
        <v>60</v>
      </c>
      <c r="Q38" s="65">
        <v>2660</v>
      </c>
      <c r="R38" s="65"/>
      <c r="S38" s="65">
        <v>7980</v>
      </c>
      <c r="T38" s="65">
        <v>7980</v>
      </c>
      <c r="U38" s="65">
        <f>VLOOKUP(D38,资产包数据!B:N,13,0)</f>
        <v>79.28</v>
      </c>
      <c r="V38" s="65" t="s">
        <v>4935</v>
      </c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</row>
    <row r="39" ht="15" spans="1:154">
      <c r="A39" s="65" t="s">
        <v>178</v>
      </c>
      <c r="B39" s="65" t="s">
        <v>68</v>
      </c>
      <c r="C39" s="65" t="s">
        <v>36</v>
      </c>
      <c r="D39" s="65" t="s">
        <v>5032</v>
      </c>
      <c r="E39" s="65" t="s">
        <v>5033</v>
      </c>
      <c r="F39" s="65" t="s">
        <v>1935</v>
      </c>
      <c r="G39" s="65" t="s">
        <v>1935</v>
      </c>
      <c r="H39" s="65" t="s">
        <v>4925</v>
      </c>
      <c r="I39" s="65" t="s">
        <v>4996</v>
      </c>
      <c r="J39" s="65" t="s">
        <v>4978</v>
      </c>
      <c r="K39" s="66">
        <v>44722</v>
      </c>
      <c r="L39" s="65" t="s">
        <v>5000</v>
      </c>
      <c r="M39" s="66">
        <v>44701</v>
      </c>
      <c r="N39" s="65">
        <v>120000</v>
      </c>
      <c r="O39" s="65" t="s">
        <v>1939</v>
      </c>
      <c r="P39" s="65">
        <f>VLOOKUP(D39,资产包数据!B:G,5,0)</f>
        <v>60</v>
      </c>
      <c r="Q39" s="65">
        <v>2660</v>
      </c>
      <c r="R39" s="65"/>
      <c r="S39" s="65">
        <v>7980</v>
      </c>
      <c r="T39" s="65">
        <v>7980</v>
      </c>
      <c r="U39" s="65">
        <f>VLOOKUP(D39,资产包数据!B:N,13,0)</f>
        <v>79.28</v>
      </c>
      <c r="V39" s="65" t="s">
        <v>4935</v>
      </c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</row>
    <row r="40" ht="15" spans="1:154">
      <c r="A40" s="65" t="s">
        <v>178</v>
      </c>
      <c r="B40" s="65" t="s">
        <v>68</v>
      </c>
      <c r="C40" s="65" t="s">
        <v>36</v>
      </c>
      <c r="D40" s="65" t="s">
        <v>5034</v>
      </c>
      <c r="E40" s="65" t="s">
        <v>5035</v>
      </c>
      <c r="F40" s="65" t="s">
        <v>1935</v>
      </c>
      <c r="G40" s="65" t="s">
        <v>1935</v>
      </c>
      <c r="H40" s="65" t="s">
        <v>4925</v>
      </c>
      <c r="I40" s="65" t="s">
        <v>4996</v>
      </c>
      <c r="J40" s="65" t="s">
        <v>4978</v>
      </c>
      <c r="K40" s="66">
        <v>44722</v>
      </c>
      <c r="L40" s="65" t="s">
        <v>5000</v>
      </c>
      <c r="M40" s="66">
        <v>44701</v>
      </c>
      <c r="N40" s="65">
        <v>120000</v>
      </c>
      <c r="O40" s="65" t="s">
        <v>1939</v>
      </c>
      <c r="P40" s="65">
        <f>VLOOKUP(D40,资产包数据!B:G,5,0)</f>
        <v>60</v>
      </c>
      <c r="Q40" s="65">
        <v>2660</v>
      </c>
      <c r="R40" s="65"/>
      <c r="S40" s="65">
        <v>7980</v>
      </c>
      <c r="T40" s="65">
        <v>7980</v>
      </c>
      <c r="U40" s="65">
        <f>VLOOKUP(D40,资产包数据!B:N,13,0)</f>
        <v>79.28</v>
      </c>
      <c r="V40" s="65" t="s">
        <v>4935</v>
      </c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</row>
    <row r="41" ht="15" spans="1:154">
      <c r="A41" s="65" t="s">
        <v>178</v>
      </c>
      <c r="B41" s="65" t="s">
        <v>68</v>
      </c>
      <c r="C41" s="65" t="s">
        <v>36</v>
      </c>
      <c r="D41" s="65" t="s">
        <v>5036</v>
      </c>
      <c r="E41" s="65" t="s">
        <v>5037</v>
      </c>
      <c r="F41" s="65" t="s">
        <v>1935</v>
      </c>
      <c r="G41" s="65" t="s">
        <v>1935</v>
      </c>
      <c r="H41" s="65" t="s">
        <v>4925</v>
      </c>
      <c r="I41" s="65" t="s">
        <v>4996</v>
      </c>
      <c r="J41" s="65" t="s">
        <v>4978</v>
      </c>
      <c r="K41" s="66">
        <v>44722</v>
      </c>
      <c r="L41" s="65" t="s">
        <v>5000</v>
      </c>
      <c r="M41" s="66">
        <v>44701</v>
      </c>
      <c r="N41" s="65">
        <v>120000</v>
      </c>
      <c r="O41" s="65" t="s">
        <v>1939</v>
      </c>
      <c r="P41" s="65">
        <f>VLOOKUP(D41,资产包数据!B:G,5,0)</f>
        <v>60</v>
      </c>
      <c r="Q41" s="65">
        <v>2660</v>
      </c>
      <c r="R41" s="65"/>
      <c r="S41" s="65">
        <v>7980</v>
      </c>
      <c r="T41" s="65">
        <v>7980</v>
      </c>
      <c r="U41" s="65">
        <f>VLOOKUP(D41,资产包数据!B:N,13,0)</f>
        <v>79.28</v>
      </c>
      <c r="V41" s="65" t="s">
        <v>4935</v>
      </c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</row>
    <row r="42" ht="15" spans="1:154">
      <c r="A42" s="65" t="s">
        <v>178</v>
      </c>
      <c r="B42" s="65" t="s">
        <v>68</v>
      </c>
      <c r="C42" s="65" t="s">
        <v>36</v>
      </c>
      <c r="D42" s="65" t="s">
        <v>5038</v>
      </c>
      <c r="E42" s="65" t="s">
        <v>5039</v>
      </c>
      <c r="F42" s="65" t="s">
        <v>1935</v>
      </c>
      <c r="G42" s="65" t="s">
        <v>1935</v>
      </c>
      <c r="H42" s="65" t="s">
        <v>4925</v>
      </c>
      <c r="I42" s="65" t="s">
        <v>4996</v>
      </c>
      <c r="J42" s="65" t="s">
        <v>4978</v>
      </c>
      <c r="K42" s="66">
        <v>44722</v>
      </c>
      <c r="L42" s="65" t="s">
        <v>5000</v>
      </c>
      <c r="M42" s="66">
        <v>44701</v>
      </c>
      <c r="N42" s="65">
        <v>120000</v>
      </c>
      <c r="O42" s="65" t="s">
        <v>1939</v>
      </c>
      <c r="P42" s="65">
        <f>VLOOKUP(D42,资产包数据!B:G,5,0)</f>
        <v>60</v>
      </c>
      <c r="Q42" s="65">
        <v>2660</v>
      </c>
      <c r="R42" s="65"/>
      <c r="S42" s="65">
        <v>7980</v>
      </c>
      <c r="T42" s="65">
        <v>7980</v>
      </c>
      <c r="U42" s="65">
        <f>VLOOKUP(D42,资产包数据!B:N,13,0)</f>
        <v>79.29</v>
      </c>
      <c r="V42" s="65" t="s">
        <v>4935</v>
      </c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</row>
    <row r="43" ht="15" spans="1:154">
      <c r="A43" s="65" t="s">
        <v>178</v>
      </c>
      <c r="B43" s="65" t="s">
        <v>68</v>
      </c>
      <c r="C43" s="65" t="s">
        <v>36</v>
      </c>
      <c r="D43" s="65" t="s">
        <v>5040</v>
      </c>
      <c r="E43" s="65" t="s">
        <v>5041</v>
      </c>
      <c r="F43" s="65" t="s">
        <v>1935</v>
      </c>
      <c r="G43" s="65" t="s">
        <v>1935</v>
      </c>
      <c r="H43" s="65" t="s">
        <v>4925</v>
      </c>
      <c r="I43" s="65" t="s">
        <v>4996</v>
      </c>
      <c r="J43" s="65" t="s">
        <v>5042</v>
      </c>
      <c r="K43" s="66">
        <v>44729</v>
      </c>
      <c r="L43" s="65" t="s">
        <v>5000</v>
      </c>
      <c r="M43" s="66">
        <v>44701</v>
      </c>
      <c r="N43" s="65">
        <v>120000</v>
      </c>
      <c r="O43" s="65" t="s">
        <v>1939</v>
      </c>
      <c r="P43" s="65">
        <f>VLOOKUP(D43,资产包数据!B:G,5,0)</f>
        <v>60</v>
      </c>
      <c r="Q43" s="65">
        <v>2660</v>
      </c>
      <c r="R43" s="65"/>
      <c r="S43" s="65">
        <v>7980</v>
      </c>
      <c r="T43" s="65">
        <v>7980</v>
      </c>
      <c r="U43" s="65">
        <f>VLOOKUP(D43,资产包数据!B:N,13,0)</f>
        <v>79.28</v>
      </c>
      <c r="V43" s="65" t="s">
        <v>5043</v>
      </c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</row>
    <row r="44" ht="15" spans="1:154">
      <c r="A44" s="65" t="s">
        <v>178</v>
      </c>
      <c r="B44" s="65" t="s">
        <v>68</v>
      </c>
      <c r="C44" s="65" t="s">
        <v>36</v>
      </c>
      <c r="D44" s="65" t="s">
        <v>5044</v>
      </c>
      <c r="E44" s="65" t="s">
        <v>5045</v>
      </c>
      <c r="F44" s="65" t="s">
        <v>1935</v>
      </c>
      <c r="G44" s="65" t="s">
        <v>1935</v>
      </c>
      <c r="H44" s="65" t="s">
        <v>4925</v>
      </c>
      <c r="I44" s="65" t="s">
        <v>5046</v>
      </c>
      <c r="J44" s="65" t="s">
        <v>4986</v>
      </c>
      <c r="K44" s="66">
        <v>44723</v>
      </c>
      <c r="L44" s="65" t="s">
        <v>5047</v>
      </c>
      <c r="M44" s="66">
        <v>44701</v>
      </c>
      <c r="N44" s="65">
        <v>120000</v>
      </c>
      <c r="O44" s="65" t="s">
        <v>1939</v>
      </c>
      <c r="P44" s="65">
        <f>VLOOKUP(D44,资产包数据!B:G,5,0)</f>
        <v>60</v>
      </c>
      <c r="Q44" s="65">
        <v>2660</v>
      </c>
      <c r="R44" s="65"/>
      <c r="S44" s="65">
        <v>7980</v>
      </c>
      <c r="T44" s="65">
        <v>7980</v>
      </c>
      <c r="U44" s="65">
        <f>VLOOKUP(D44,资产包数据!B:N,13,0)</f>
        <v>79.28</v>
      </c>
      <c r="V44" s="65" t="s">
        <v>4935</v>
      </c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</row>
    <row r="45" ht="15" spans="1:154">
      <c r="A45" s="65" t="s">
        <v>178</v>
      </c>
      <c r="B45" s="65" t="s">
        <v>68</v>
      </c>
      <c r="C45" s="65" t="s">
        <v>36</v>
      </c>
      <c r="D45" s="65" t="s">
        <v>5048</v>
      </c>
      <c r="E45" s="65" t="s">
        <v>5049</v>
      </c>
      <c r="F45" s="65" t="s">
        <v>1935</v>
      </c>
      <c r="G45" s="65" t="s">
        <v>1935</v>
      </c>
      <c r="H45" s="65" t="s">
        <v>4925</v>
      </c>
      <c r="I45" s="65" t="s">
        <v>5046</v>
      </c>
      <c r="J45" s="65" t="s">
        <v>4957</v>
      </c>
      <c r="K45" s="66">
        <v>44725</v>
      </c>
      <c r="L45" s="65" t="s">
        <v>5047</v>
      </c>
      <c r="M45" s="66">
        <v>44701</v>
      </c>
      <c r="N45" s="65">
        <v>120000</v>
      </c>
      <c r="O45" s="65" t="s">
        <v>1939</v>
      </c>
      <c r="P45" s="65">
        <f>VLOOKUP(D45,资产包数据!B:G,5,0)</f>
        <v>60</v>
      </c>
      <c r="Q45" s="65">
        <v>2660</v>
      </c>
      <c r="R45" s="65"/>
      <c r="S45" s="65">
        <v>7980</v>
      </c>
      <c r="T45" s="65">
        <v>7980</v>
      </c>
      <c r="U45" s="65">
        <f>VLOOKUP(D45,资产包数据!B:N,13,0)</f>
        <v>79.28</v>
      </c>
      <c r="V45" s="65" t="s">
        <v>5043</v>
      </c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</row>
    <row r="46" ht="15" spans="1:154">
      <c r="A46" s="65" t="s">
        <v>178</v>
      </c>
      <c r="B46" s="65" t="s">
        <v>68</v>
      </c>
      <c r="C46" s="65" t="s">
        <v>36</v>
      </c>
      <c r="D46" s="65" t="s">
        <v>5050</v>
      </c>
      <c r="E46" s="65" t="s">
        <v>5051</v>
      </c>
      <c r="F46" s="65" t="s">
        <v>1935</v>
      </c>
      <c r="G46" s="65" t="s">
        <v>1935</v>
      </c>
      <c r="H46" s="65" t="s">
        <v>4925</v>
      </c>
      <c r="I46" s="65" t="s">
        <v>5046</v>
      </c>
      <c r="J46" s="65" t="s">
        <v>4986</v>
      </c>
      <c r="K46" s="66">
        <v>44723</v>
      </c>
      <c r="L46" s="65" t="s">
        <v>5047</v>
      </c>
      <c r="M46" s="66">
        <v>44701</v>
      </c>
      <c r="N46" s="65">
        <v>120000</v>
      </c>
      <c r="O46" s="65" t="s">
        <v>1939</v>
      </c>
      <c r="P46" s="65">
        <f>VLOOKUP(D46,资产包数据!B:G,5,0)</f>
        <v>60</v>
      </c>
      <c r="Q46" s="65">
        <v>2660</v>
      </c>
      <c r="R46" s="65"/>
      <c r="S46" s="65">
        <v>7980</v>
      </c>
      <c r="T46" s="65">
        <v>7980</v>
      </c>
      <c r="U46" s="65">
        <f>VLOOKUP(D46,资产包数据!B:N,13,0)</f>
        <v>79.28</v>
      </c>
      <c r="V46" s="65" t="s">
        <v>4935</v>
      </c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</row>
    <row r="47" ht="15" spans="1:154">
      <c r="A47" s="65" t="s">
        <v>178</v>
      </c>
      <c r="B47" s="65" t="s">
        <v>68</v>
      </c>
      <c r="C47" s="65" t="s">
        <v>36</v>
      </c>
      <c r="D47" s="65" t="s">
        <v>5052</v>
      </c>
      <c r="E47" s="65" t="s">
        <v>5053</v>
      </c>
      <c r="F47" s="65" t="s">
        <v>1935</v>
      </c>
      <c r="G47" s="65" t="s">
        <v>1935</v>
      </c>
      <c r="H47" s="65" t="s">
        <v>4925</v>
      </c>
      <c r="I47" s="65" t="s">
        <v>5046</v>
      </c>
      <c r="J47" s="65" t="s">
        <v>4978</v>
      </c>
      <c r="K47" s="66">
        <v>44722</v>
      </c>
      <c r="L47" s="65" t="s">
        <v>5047</v>
      </c>
      <c r="M47" s="66">
        <v>44701</v>
      </c>
      <c r="N47" s="65">
        <v>120000</v>
      </c>
      <c r="O47" s="65" t="s">
        <v>1939</v>
      </c>
      <c r="P47" s="65">
        <f>VLOOKUP(D47,资产包数据!B:G,5,0)</f>
        <v>60</v>
      </c>
      <c r="Q47" s="65">
        <v>2660</v>
      </c>
      <c r="R47" s="65"/>
      <c r="S47" s="65">
        <v>7980</v>
      </c>
      <c r="T47" s="65">
        <v>7980</v>
      </c>
      <c r="U47" s="65">
        <f>VLOOKUP(D47,资产包数据!B:N,13,0)</f>
        <v>79.28</v>
      </c>
      <c r="V47" s="65" t="s">
        <v>4935</v>
      </c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</row>
    <row r="48" ht="15" spans="1:154">
      <c r="A48" s="65" t="s">
        <v>178</v>
      </c>
      <c r="B48" s="65" t="s">
        <v>68</v>
      </c>
      <c r="C48" s="65" t="s">
        <v>36</v>
      </c>
      <c r="D48" s="65" t="s">
        <v>5054</v>
      </c>
      <c r="E48" s="65" t="s">
        <v>5055</v>
      </c>
      <c r="F48" s="65" t="s">
        <v>1935</v>
      </c>
      <c r="G48" s="65" t="s">
        <v>1935</v>
      </c>
      <c r="H48" s="65" t="s">
        <v>4925</v>
      </c>
      <c r="I48" s="65" t="s">
        <v>5046</v>
      </c>
      <c r="J48" s="65" t="s">
        <v>4978</v>
      </c>
      <c r="K48" s="66">
        <v>44722</v>
      </c>
      <c r="L48" s="65" t="s">
        <v>5047</v>
      </c>
      <c r="M48" s="66">
        <v>44701</v>
      </c>
      <c r="N48" s="65">
        <v>120000</v>
      </c>
      <c r="O48" s="65" t="s">
        <v>1939</v>
      </c>
      <c r="P48" s="65">
        <f>VLOOKUP(D48,资产包数据!B:G,5,0)</f>
        <v>60</v>
      </c>
      <c r="Q48" s="65">
        <v>2660</v>
      </c>
      <c r="R48" s="65"/>
      <c r="S48" s="65">
        <v>7980</v>
      </c>
      <c r="T48" s="65">
        <v>7980</v>
      </c>
      <c r="U48" s="65">
        <f>VLOOKUP(D48,资产包数据!B:N,13,0)</f>
        <v>79.3</v>
      </c>
      <c r="V48" s="65" t="s">
        <v>4935</v>
      </c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</row>
    <row r="49" ht="15" spans="1:154">
      <c r="A49" s="65" t="s">
        <v>178</v>
      </c>
      <c r="B49" s="65" t="s">
        <v>68</v>
      </c>
      <c r="C49" s="65" t="s">
        <v>36</v>
      </c>
      <c r="D49" s="65" t="s">
        <v>5056</v>
      </c>
      <c r="E49" s="65" t="s">
        <v>5057</v>
      </c>
      <c r="F49" s="65" t="s">
        <v>1935</v>
      </c>
      <c r="G49" s="65" t="s">
        <v>1935</v>
      </c>
      <c r="H49" s="65" t="s">
        <v>4925</v>
      </c>
      <c r="I49" s="65" t="s">
        <v>5046</v>
      </c>
      <c r="J49" s="65" t="s">
        <v>5058</v>
      </c>
      <c r="K49" s="66">
        <v>44726</v>
      </c>
      <c r="L49" s="65" t="s">
        <v>5047</v>
      </c>
      <c r="M49" s="66">
        <v>44701</v>
      </c>
      <c r="N49" s="65">
        <v>120000</v>
      </c>
      <c r="O49" s="65" t="s">
        <v>1939</v>
      </c>
      <c r="P49" s="65">
        <f>VLOOKUP(D49,资产包数据!B:G,5,0)</f>
        <v>60</v>
      </c>
      <c r="Q49" s="65">
        <v>2660</v>
      </c>
      <c r="R49" s="65"/>
      <c r="S49" s="65">
        <v>7980</v>
      </c>
      <c r="T49" s="65">
        <v>7980</v>
      </c>
      <c r="U49" s="65">
        <f>VLOOKUP(D49,资产包数据!B:N,13,0)</f>
        <v>79.28</v>
      </c>
      <c r="V49" s="65" t="s">
        <v>5043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</row>
    <row r="50" ht="15" spans="1:154">
      <c r="A50" s="65" t="s">
        <v>178</v>
      </c>
      <c r="B50" s="65" t="s">
        <v>68</v>
      </c>
      <c r="C50" s="65" t="s">
        <v>36</v>
      </c>
      <c r="D50" s="65" t="s">
        <v>5059</v>
      </c>
      <c r="E50" s="65" t="s">
        <v>5060</v>
      </c>
      <c r="F50" s="65" t="s">
        <v>1935</v>
      </c>
      <c r="G50" s="65" t="s">
        <v>1935</v>
      </c>
      <c r="H50" s="65" t="s">
        <v>4925</v>
      </c>
      <c r="I50" s="65" t="s">
        <v>5046</v>
      </c>
      <c r="J50" s="65" t="s">
        <v>4978</v>
      </c>
      <c r="K50" s="66">
        <v>44722</v>
      </c>
      <c r="L50" s="65" t="s">
        <v>5047</v>
      </c>
      <c r="M50" s="66">
        <v>44701</v>
      </c>
      <c r="N50" s="65">
        <v>120000</v>
      </c>
      <c r="O50" s="65" t="s">
        <v>1939</v>
      </c>
      <c r="P50" s="65">
        <f>VLOOKUP(D50,资产包数据!B:G,5,0)</f>
        <v>60</v>
      </c>
      <c r="Q50" s="65">
        <v>2660</v>
      </c>
      <c r="R50" s="65"/>
      <c r="S50" s="65">
        <v>7980</v>
      </c>
      <c r="T50" s="65">
        <v>7980</v>
      </c>
      <c r="U50" s="65">
        <f>VLOOKUP(D50,资产包数据!B:N,13,0)</f>
        <v>79.28</v>
      </c>
      <c r="V50" s="65" t="s">
        <v>4935</v>
      </c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</row>
    <row r="51" ht="15" spans="1:154">
      <c r="A51" s="65" t="s">
        <v>178</v>
      </c>
      <c r="B51" s="65" t="s">
        <v>68</v>
      </c>
      <c r="C51" s="65" t="s">
        <v>36</v>
      </c>
      <c r="D51" s="65" t="s">
        <v>5061</v>
      </c>
      <c r="E51" s="65" t="s">
        <v>5062</v>
      </c>
      <c r="F51" s="65" t="s">
        <v>1935</v>
      </c>
      <c r="G51" s="65" t="s">
        <v>1935</v>
      </c>
      <c r="H51" s="65" t="s">
        <v>4925</v>
      </c>
      <c r="I51" s="65" t="s">
        <v>5063</v>
      </c>
      <c r="J51" s="65" t="s">
        <v>5064</v>
      </c>
      <c r="K51" s="66">
        <v>44740</v>
      </c>
      <c r="L51" s="65" t="s">
        <v>5065</v>
      </c>
      <c r="M51" s="66">
        <v>44732</v>
      </c>
      <c r="N51" s="65">
        <v>121000</v>
      </c>
      <c r="O51" s="65" t="s">
        <v>1939</v>
      </c>
      <c r="P51" s="65">
        <f>VLOOKUP(D51,资产包数据!B:G,5,0)</f>
        <v>60</v>
      </c>
      <c r="Q51" s="65">
        <v>2680</v>
      </c>
      <c r="R51" s="65"/>
      <c r="S51" s="65">
        <v>8040</v>
      </c>
      <c r="T51" s="65">
        <v>8040</v>
      </c>
      <c r="U51" s="65">
        <f>VLOOKUP(D51,资产包数据!B:N,13,0)</f>
        <v>77.83</v>
      </c>
      <c r="V51" s="65" t="s">
        <v>5066</v>
      </c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</row>
    <row r="52" ht="15" spans="1:154">
      <c r="A52" s="65" t="s">
        <v>178</v>
      </c>
      <c r="B52" s="65" t="s">
        <v>68</v>
      </c>
      <c r="C52" s="65" t="s">
        <v>36</v>
      </c>
      <c r="D52" s="65" t="s">
        <v>5067</v>
      </c>
      <c r="E52" s="65" t="s">
        <v>5068</v>
      </c>
      <c r="F52" s="65" t="s">
        <v>1935</v>
      </c>
      <c r="G52" s="65" t="s">
        <v>1935</v>
      </c>
      <c r="H52" s="65" t="s">
        <v>4925</v>
      </c>
      <c r="I52" s="65" t="s">
        <v>5063</v>
      </c>
      <c r="J52" s="65" t="s">
        <v>5064</v>
      </c>
      <c r="K52" s="66">
        <v>44740</v>
      </c>
      <c r="L52" s="65" t="s">
        <v>5065</v>
      </c>
      <c r="M52" s="66">
        <v>44732</v>
      </c>
      <c r="N52" s="65">
        <v>121000</v>
      </c>
      <c r="O52" s="65" t="s">
        <v>1939</v>
      </c>
      <c r="P52" s="65">
        <f>VLOOKUP(D52,资产包数据!B:G,5,0)</f>
        <v>60</v>
      </c>
      <c r="Q52" s="65">
        <v>2680</v>
      </c>
      <c r="R52" s="65"/>
      <c r="S52" s="65">
        <v>8040</v>
      </c>
      <c r="T52" s="65">
        <v>8040</v>
      </c>
      <c r="U52" s="65">
        <f>VLOOKUP(D52,资产包数据!B:N,13,0)</f>
        <v>77.83</v>
      </c>
      <c r="V52" s="65" t="s">
        <v>5069</v>
      </c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</row>
    <row r="53" ht="15" spans="1:154">
      <c r="A53" s="65" t="s">
        <v>178</v>
      </c>
      <c r="B53" s="65" t="s">
        <v>68</v>
      </c>
      <c r="C53" s="65" t="s">
        <v>36</v>
      </c>
      <c r="D53" s="65" t="s">
        <v>5070</v>
      </c>
      <c r="E53" s="65" t="s">
        <v>5071</v>
      </c>
      <c r="F53" s="65" t="s">
        <v>1935</v>
      </c>
      <c r="G53" s="65" t="s">
        <v>1935</v>
      </c>
      <c r="H53" s="65" t="s">
        <v>4925</v>
      </c>
      <c r="I53" s="65" t="s">
        <v>5063</v>
      </c>
      <c r="J53" s="65" t="s">
        <v>5072</v>
      </c>
      <c r="K53" s="66">
        <v>44727</v>
      </c>
      <c r="L53" s="65" t="s">
        <v>5065</v>
      </c>
      <c r="M53" s="66">
        <v>44732</v>
      </c>
      <c r="N53" s="65">
        <v>121000</v>
      </c>
      <c r="O53" s="65" t="s">
        <v>1939</v>
      </c>
      <c r="P53" s="65">
        <f>VLOOKUP(D53,资产包数据!B:G,5,0)</f>
        <v>60</v>
      </c>
      <c r="Q53" s="65">
        <v>2680</v>
      </c>
      <c r="R53" s="65"/>
      <c r="S53" s="65">
        <v>8040</v>
      </c>
      <c r="T53" s="65">
        <v>8040</v>
      </c>
      <c r="U53" s="65">
        <f>VLOOKUP(D53,资产包数据!B:N,13,0)</f>
        <v>77.83</v>
      </c>
      <c r="V53" s="65" t="s">
        <v>4935</v>
      </c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</row>
    <row r="54" ht="15" spans="1:154">
      <c r="A54" s="65" t="s">
        <v>178</v>
      </c>
      <c r="B54" s="65" t="s">
        <v>68</v>
      </c>
      <c r="C54" s="65" t="s">
        <v>36</v>
      </c>
      <c r="D54" s="65" t="s">
        <v>5073</v>
      </c>
      <c r="E54" s="65" t="s">
        <v>5074</v>
      </c>
      <c r="F54" s="65" t="s">
        <v>1935</v>
      </c>
      <c r="G54" s="65" t="s">
        <v>1935</v>
      </c>
      <c r="H54" s="65" t="s">
        <v>4925</v>
      </c>
      <c r="I54" s="65" t="s">
        <v>5063</v>
      </c>
      <c r="J54" s="65" t="s">
        <v>5064</v>
      </c>
      <c r="K54" s="66">
        <v>44740</v>
      </c>
      <c r="L54" s="65" t="s">
        <v>5065</v>
      </c>
      <c r="M54" s="66">
        <v>44732</v>
      </c>
      <c r="N54" s="65">
        <v>121000</v>
      </c>
      <c r="O54" s="65" t="s">
        <v>1939</v>
      </c>
      <c r="P54" s="65">
        <f>VLOOKUP(D54,资产包数据!B:G,5,0)</f>
        <v>60</v>
      </c>
      <c r="Q54" s="65">
        <v>2680</v>
      </c>
      <c r="R54" s="65"/>
      <c r="S54" s="65">
        <v>8040</v>
      </c>
      <c r="T54" s="65">
        <v>8040</v>
      </c>
      <c r="U54" s="65">
        <f>VLOOKUP(D54,资产包数据!B:N,13,0)</f>
        <v>77.83</v>
      </c>
      <c r="V54" s="65" t="s">
        <v>5069</v>
      </c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</row>
    <row r="55" ht="15" spans="1:154">
      <c r="A55" s="65" t="s">
        <v>178</v>
      </c>
      <c r="B55" s="65" t="s">
        <v>68</v>
      </c>
      <c r="C55" s="65" t="s">
        <v>36</v>
      </c>
      <c r="D55" s="65" t="s">
        <v>5075</v>
      </c>
      <c r="E55" s="65" t="s">
        <v>5076</v>
      </c>
      <c r="F55" s="65" t="s">
        <v>1935</v>
      </c>
      <c r="G55" s="65" t="s">
        <v>1935</v>
      </c>
      <c r="H55" s="65" t="s">
        <v>4925</v>
      </c>
      <c r="I55" s="65" t="s">
        <v>5063</v>
      </c>
      <c r="J55" s="65" t="s">
        <v>5072</v>
      </c>
      <c r="K55" s="66">
        <v>44727</v>
      </c>
      <c r="L55" s="65" t="s">
        <v>5065</v>
      </c>
      <c r="M55" s="66">
        <v>44732</v>
      </c>
      <c r="N55" s="65">
        <v>121000</v>
      </c>
      <c r="O55" s="65" t="s">
        <v>1939</v>
      </c>
      <c r="P55" s="65">
        <f>VLOOKUP(D55,资产包数据!B:G,5,0)</f>
        <v>60</v>
      </c>
      <c r="Q55" s="65">
        <v>2680</v>
      </c>
      <c r="R55" s="65"/>
      <c r="S55" s="65">
        <v>8040</v>
      </c>
      <c r="T55" s="65">
        <v>8040</v>
      </c>
      <c r="U55" s="65">
        <f>VLOOKUP(D55,资产包数据!B:N,13,0)</f>
        <v>77.81</v>
      </c>
      <c r="V55" s="65" t="s">
        <v>4935</v>
      </c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</row>
    <row r="56" ht="15" spans="1:154">
      <c r="A56" s="65" t="s">
        <v>178</v>
      </c>
      <c r="B56" s="65" t="s">
        <v>68</v>
      </c>
      <c r="C56" s="65" t="s">
        <v>36</v>
      </c>
      <c r="D56" s="65" t="s">
        <v>5077</v>
      </c>
      <c r="E56" s="65" t="s">
        <v>5078</v>
      </c>
      <c r="F56" s="65" t="s">
        <v>1935</v>
      </c>
      <c r="G56" s="65" t="s">
        <v>1935</v>
      </c>
      <c r="H56" s="65" t="s">
        <v>4925</v>
      </c>
      <c r="I56" s="65" t="s">
        <v>5063</v>
      </c>
      <c r="J56" s="65" t="s">
        <v>5072</v>
      </c>
      <c r="K56" s="66">
        <v>44727</v>
      </c>
      <c r="L56" s="65" t="s">
        <v>5065</v>
      </c>
      <c r="M56" s="66">
        <v>44732</v>
      </c>
      <c r="N56" s="65">
        <v>121000</v>
      </c>
      <c r="O56" s="65" t="s">
        <v>1939</v>
      </c>
      <c r="P56" s="65">
        <f>VLOOKUP(D56,资产包数据!B:G,5,0)</f>
        <v>60</v>
      </c>
      <c r="Q56" s="65">
        <v>2680</v>
      </c>
      <c r="R56" s="65"/>
      <c r="S56" s="65">
        <v>8040</v>
      </c>
      <c r="T56" s="65">
        <v>8040</v>
      </c>
      <c r="U56" s="65">
        <f>VLOOKUP(D56,资产包数据!B:N,13,0)</f>
        <v>77.83</v>
      </c>
      <c r="V56" s="65" t="s">
        <v>4935</v>
      </c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</row>
    <row r="57" ht="15" spans="1:154">
      <c r="A57" s="65" t="s">
        <v>178</v>
      </c>
      <c r="B57" s="65" t="s">
        <v>68</v>
      </c>
      <c r="C57" s="65" t="s">
        <v>36</v>
      </c>
      <c r="D57" s="65" t="s">
        <v>5079</v>
      </c>
      <c r="E57" s="65" t="s">
        <v>5080</v>
      </c>
      <c r="F57" s="65" t="s">
        <v>1935</v>
      </c>
      <c r="G57" s="65" t="s">
        <v>1935</v>
      </c>
      <c r="H57" s="65" t="s">
        <v>4925</v>
      </c>
      <c r="I57" s="65" t="s">
        <v>5081</v>
      </c>
      <c r="J57" s="65" t="s">
        <v>5082</v>
      </c>
      <c r="K57" s="66">
        <v>44741</v>
      </c>
      <c r="L57" s="65" t="s">
        <v>5083</v>
      </c>
      <c r="M57" s="66">
        <v>44732</v>
      </c>
      <c r="N57" s="65">
        <v>120000</v>
      </c>
      <c r="O57" s="65" t="s">
        <v>1939</v>
      </c>
      <c r="P57" s="65">
        <f>VLOOKUP(D57,资产包数据!B:G,5,0)</f>
        <v>60</v>
      </c>
      <c r="Q57" s="65">
        <v>2660</v>
      </c>
      <c r="R57" s="65"/>
      <c r="S57" s="65">
        <v>7980</v>
      </c>
      <c r="T57" s="65">
        <v>7980</v>
      </c>
      <c r="U57" s="65">
        <f>VLOOKUP(D57,资产包数据!B:N,13,0)</f>
        <v>79.28</v>
      </c>
      <c r="V57" s="65" t="s">
        <v>5084</v>
      </c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</row>
    <row r="58" ht="15" spans="1:154">
      <c r="A58" s="65" t="s">
        <v>178</v>
      </c>
      <c r="B58" s="65" t="s">
        <v>68</v>
      </c>
      <c r="C58" s="65" t="s">
        <v>36</v>
      </c>
      <c r="D58" s="65" t="s">
        <v>5085</v>
      </c>
      <c r="E58" s="65" t="s">
        <v>5086</v>
      </c>
      <c r="F58" s="65" t="s">
        <v>1935</v>
      </c>
      <c r="G58" s="65" t="s">
        <v>1935</v>
      </c>
      <c r="H58" s="65" t="s">
        <v>4925</v>
      </c>
      <c r="I58" s="65" t="s">
        <v>5087</v>
      </c>
      <c r="J58" s="65" t="s">
        <v>5082</v>
      </c>
      <c r="K58" s="66">
        <v>44741</v>
      </c>
      <c r="L58" s="65" t="s">
        <v>5088</v>
      </c>
      <c r="M58" s="66">
        <v>44732</v>
      </c>
      <c r="N58" s="65">
        <v>120000</v>
      </c>
      <c r="O58" s="65" t="s">
        <v>1939</v>
      </c>
      <c r="P58" s="65">
        <f>VLOOKUP(D58,资产包数据!B:G,5,0)</f>
        <v>60</v>
      </c>
      <c r="Q58" s="65">
        <v>2660</v>
      </c>
      <c r="R58" s="65"/>
      <c r="S58" s="65">
        <v>7980</v>
      </c>
      <c r="T58" s="65">
        <v>7980</v>
      </c>
      <c r="U58" s="65">
        <f>VLOOKUP(D58,资产包数据!B:N,13,0)</f>
        <v>79.28</v>
      </c>
      <c r="V58" s="65" t="s">
        <v>5084</v>
      </c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</row>
    <row r="59" ht="15" spans="1:154">
      <c r="A59" s="65" t="s">
        <v>178</v>
      </c>
      <c r="B59" s="65" t="s">
        <v>68</v>
      </c>
      <c r="C59" s="65" t="s">
        <v>36</v>
      </c>
      <c r="D59" s="65" t="s">
        <v>5089</v>
      </c>
      <c r="E59" s="65" t="s">
        <v>5090</v>
      </c>
      <c r="F59" s="65" t="s">
        <v>1935</v>
      </c>
      <c r="G59" s="65" t="s">
        <v>1935</v>
      </c>
      <c r="H59" s="65" t="s">
        <v>4925</v>
      </c>
      <c r="I59" s="65" t="s">
        <v>5087</v>
      </c>
      <c r="J59" s="65" t="s">
        <v>5091</v>
      </c>
      <c r="K59" s="66">
        <v>44734</v>
      </c>
      <c r="L59" s="65" t="s">
        <v>5088</v>
      </c>
      <c r="M59" s="66">
        <v>44732</v>
      </c>
      <c r="N59" s="65">
        <v>120000</v>
      </c>
      <c r="O59" s="65" t="s">
        <v>1939</v>
      </c>
      <c r="P59" s="65">
        <f>VLOOKUP(D59,资产包数据!B:G,5,0)</f>
        <v>60</v>
      </c>
      <c r="Q59" s="65">
        <v>2660</v>
      </c>
      <c r="R59" s="65"/>
      <c r="S59" s="65">
        <v>7980</v>
      </c>
      <c r="T59" s="65">
        <v>7980</v>
      </c>
      <c r="U59" s="65">
        <f>VLOOKUP(D59,资产包数据!B:N,13,0)</f>
        <v>79.28</v>
      </c>
      <c r="V59" s="65" t="s">
        <v>5092</v>
      </c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</row>
    <row r="60" ht="15" spans="1:154">
      <c r="A60" s="65" t="s">
        <v>178</v>
      </c>
      <c r="B60" s="65" t="s">
        <v>68</v>
      </c>
      <c r="C60" s="65" t="s">
        <v>36</v>
      </c>
      <c r="D60" s="65" t="s">
        <v>5093</v>
      </c>
      <c r="E60" s="65" t="s">
        <v>5094</v>
      </c>
      <c r="F60" s="65" t="s">
        <v>1935</v>
      </c>
      <c r="G60" s="65" t="s">
        <v>1935</v>
      </c>
      <c r="H60" s="65" t="s">
        <v>4925</v>
      </c>
      <c r="I60" s="65" t="s">
        <v>5081</v>
      </c>
      <c r="J60" s="65" t="s">
        <v>5082</v>
      </c>
      <c r="K60" s="66">
        <v>44741</v>
      </c>
      <c r="L60" s="65" t="s">
        <v>5083</v>
      </c>
      <c r="M60" s="66">
        <v>44732</v>
      </c>
      <c r="N60" s="65">
        <v>120000</v>
      </c>
      <c r="O60" s="65" t="s">
        <v>1939</v>
      </c>
      <c r="P60" s="65">
        <f>VLOOKUP(D60,资产包数据!B:G,5,0)</f>
        <v>60</v>
      </c>
      <c r="Q60" s="65">
        <v>2660</v>
      </c>
      <c r="R60" s="65"/>
      <c r="S60" s="65">
        <v>7980</v>
      </c>
      <c r="T60" s="65">
        <v>7980</v>
      </c>
      <c r="U60" s="65">
        <f>VLOOKUP(D60,资产包数据!B:N,13,0)</f>
        <v>79.28</v>
      </c>
      <c r="V60" s="65" t="s">
        <v>5084</v>
      </c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</row>
    <row r="61" ht="15" spans="1:22">
      <c r="A61" s="65" t="s">
        <v>178</v>
      </c>
      <c r="B61" s="65" t="s">
        <v>68</v>
      </c>
      <c r="C61" s="65" t="s">
        <v>36</v>
      </c>
      <c r="D61" s="65" t="s">
        <v>5095</v>
      </c>
      <c r="E61" s="65" t="s">
        <v>5096</v>
      </c>
      <c r="F61" s="65" t="s">
        <v>1935</v>
      </c>
      <c r="G61" s="65" t="s">
        <v>1935</v>
      </c>
      <c r="H61" s="65" t="s">
        <v>4925</v>
      </c>
      <c r="I61" s="65" t="s">
        <v>5081</v>
      </c>
      <c r="J61" s="65" t="s">
        <v>5082</v>
      </c>
      <c r="K61" s="66">
        <v>44741</v>
      </c>
      <c r="L61" s="65" t="s">
        <v>5083</v>
      </c>
      <c r="M61" s="66">
        <v>44732</v>
      </c>
      <c r="N61" s="65">
        <v>120000</v>
      </c>
      <c r="O61" s="65" t="s">
        <v>1939</v>
      </c>
      <c r="P61" s="65">
        <f>VLOOKUP(D61,资产包数据!B:G,5,0)</f>
        <v>60</v>
      </c>
      <c r="Q61" s="65">
        <v>2660</v>
      </c>
      <c r="R61" s="65"/>
      <c r="S61" s="65">
        <v>7980</v>
      </c>
      <c r="T61" s="65">
        <v>7980</v>
      </c>
      <c r="U61" s="65">
        <f>VLOOKUP(D61,资产包数据!B:N,13,0)</f>
        <v>79.28</v>
      </c>
      <c r="V61" s="65" t="s">
        <v>5084</v>
      </c>
    </row>
    <row r="62" ht="15" spans="1:22">
      <c r="A62" s="65" t="s">
        <v>178</v>
      </c>
      <c r="B62" s="65" t="s">
        <v>68</v>
      </c>
      <c r="C62" s="65" t="s">
        <v>36</v>
      </c>
      <c r="D62" s="65" t="s">
        <v>5097</v>
      </c>
      <c r="E62" s="65" t="s">
        <v>5098</v>
      </c>
      <c r="F62" s="65" t="s">
        <v>1935</v>
      </c>
      <c r="G62" s="65" t="s">
        <v>1935</v>
      </c>
      <c r="H62" s="65" t="s">
        <v>4925</v>
      </c>
      <c r="I62" s="65" t="s">
        <v>5081</v>
      </c>
      <c r="J62" s="65" t="s">
        <v>5082</v>
      </c>
      <c r="K62" s="66">
        <v>44741</v>
      </c>
      <c r="L62" s="65" t="s">
        <v>5083</v>
      </c>
      <c r="M62" s="66">
        <v>44732</v>
      </c>
      <c r="N62" s="65">
        <v>120000</v>
      </c>
      <c r="O62" s="65" t="s">
        <v>1939</v>
      </c>
      <c r="P62" s="65">
        <f>VLOOKUP(D62,资产包数据!B:G,5,0)</f>
        <v>60</v>
      </c>
      <c r="Q62" s="65">
        <v>2660</v>
      </c>
      <c r="R62" s="65"/>
      <c r="S62" s="65">
        <v>7980</v>
      </c>
      <c r="T62" s="65">
        <v>7980</v>
      </c>
      <c r="U62" s="65">
        <f>VLOOKUP(D62,资产包数据!B:N,13,0)</f>
        <v>79.33</v>
      </c>
      <c r="V62" s="65" t="s">
        <v>5084</v>
      </c>
    </row>
    <row r="63" ht="15" spans="1:22">
      <c r="A63" s="65" t="s">
        <v>178</v>
      </c>
      <c r="B63" s="65" t="s">
        <v>68</v>
      </c>
      <c r="C63" s="65" t="s">
        <v>36</v>
      </c>
      <c r="D63" s="65" t="s">
        <v>5099</v>
      </c>
      <c r="E63" s="65" t="s">
        <v>5100</v>
      </c>
      <c r="F63" s="65" t="s">
        <v>1935</v>
      </c>
      <c r="G63" s="65" t="s">
        <v>1935</v>
      </c>
      <c r="H63" s="65" t="s">
        <v>4925</v>
      </c>
      <c r="I63" s="65" t="s">
        <v>5081</v>
      </c>
      <c r="J63" s="65" t="s">
        <v>5101</v>
      </c>
      <c r="K63" s="66">
        <v>44739</v>
      </c>
      <c r="L63" s="65" t="s">
        <v>5083</v>
      </c>
      <c r="M63" s="66">
        <v>44732</v>
      </c>
      <c r="N63" s="65">
        <v>120000</v>
      </c>
      <c r="O63" s="65" t="s">
        <v>1939</v>
      </c>
      <c r="P63" s="65">
        <f>VLOOKUP(D63,资产包数据!B:G,5,0)</f>
        <v>60</v>
      </c>
      <c r="Q63" s="65">
        <v>2660</v>
      </c>
      <c r="R63" s="65"/>
      <c r="S63" s="65">
        <v>7980</v>
      </c>
      <c r="T63" s="65">
        <v>7980</v>
      </c>
      <c r="U63" s="65">
        <f>VLOOKUP(D63,资产包数据!B:N,13,0)</f>
        <v>79.28</v>
      </c>
      <c r="V63" s="65" t="s">
        <v>5069</v>
      </c>
    </row>
    <row r="64" ht="15" spans="1:22">
      <c r="A64" s="65" t="s">
        <v>178</v>
      </c>
      <c r="B64" s="65" t="s">
        <v>68</v>
      </c>
      <c r="C64" s="65" t="s">
        <v>36</v>
      </c>
      <c r="D64" s="65" t="s">
        <v>5102</v>
      </c>
      <c r="E64" s="65" t="s">
        <v>5103</v>
      </c>
      <c r="F64" s="65" t="s">
        <v>1935</v>
      </c>
      <c r="G64" s="65" t="s">
        <v>1935</v>
      </c>
      <c r="H64" s="65" t="s">
        <v>4925</v>
      </c>
      <c r="I64" s="65" t="s">
        <v>5081</v>
      </c>
      <c r="J64" s="65" t="s">
        <v>5082</v>
      </c>
      <c r="K64" s="66">
        <v>44741</v>
      </c>
      <c r="L64" s="65" t="s">
        <v>5083</v>
      </c>
      <c r="M64" s="66">
        <v>44732</v>
      </c>
      <c r="N64" s="65">
        <v>120000</v>
      </c>
      <c r="O64" s="65" t="s">
        <v>1939</v>
      </c>
      <c r="P64" s="65">
        <f>VLOOKUP(D64,资产包数据!B:G,5,0)</f>
        <v>60</v>
      </c>
      <c r="Q64" s="65">
        <v>2660</v>
      </c>
      <c r="R64" s="65"/>
      <c r="S64" s="65">
        <v>7980</v>
      </c>
      <c r="T64" s="65">
        <v>7980</v>
      </c>
      <c r="U64" s="65">
        <f>VLOOKUP(D64,资产包数据!B:N,13,0)</f>
        <v>79.28</v>
      </c>
      <c r="V64" s="65" t="s">
        <v>5084</v>
      </c>
    </row>
    <row r="65" ht="15" spans="1:22">
      <c r="A65" s="65" t="s">
        <v>178</v>
      </c>
      <c r="B65" s="65" t="s">
        <v>68</v>
      </c>
      <c r="C65" s="65" t="s">
        <v>36</v>
      </c>
      <c r="D65" s="65" t="s">
        <v>5104</v>
      </c>
      <c r="E65" s="65" t="s">
        <v>5105</v>
      </c>
      <c r="F65" s="65" t="s">
        <v>1935</v>
      </c>
      <c r="G65" s="65" t="s">
        <v>1935</v>
      </c>
      <c r="H65" s="65" t="s">
        <v>4925</v>
      </c>
      <c r="I65" s="65" t="s">
        <v>5081</v>
      </c>
      <c r="J65" s="65" t="s">
        <v>5082</v>
      </c>
      <c r="K65" s="66">
        <v>44741</v>
      </c>
      <c r="L65" s="65" t="s">
        <v>5083</v>
      </c>
      <c r="M65" s="66">
        <v>44732</v>
      </c>
      <c r="N65" s="65">
        <v>120000</v>
      </c>
      <c r="O65" s="65" t="s">
        <v>1939</v>
      </c>
      <c r="P65" s="65">
        <f>VLOOKUP(D65,资产包数据!B:G,5,0)</f>
        <v>60</v>
      </c>
      <c r="Q65" s="65">
        <v>2660</v>
      </c>
      <c r="R65" s="65"/>
      <c r="S65" s="65">
        <v>7980</v>
      </c>
      <c r="T65" s="65">
        <v>7980</v>
      </c>
      <c r="U65" s="65">
        <f>VLOOKUP(D65,资产包数据!B:N,13,0)</f>
        <v>79.28</v>
      </c>
      <c r="V65" s="65" t="s">
        <v>5084</v>
      </c>
    </row>
    <row r="66" ht="15" spans="1:22">
      <c r="A66" s="65" t="s">
        <v>178</v>
      </c>
      <c r="B66" s="65" t="s">
        <v>68</v>
      </c>
      <c r="C66" s="65" t="s">
        <v>36</v>
      </c>
      <c r="D66" s="65" t="s">
        <v>5106</v>
      </c>
      <c r="E66" s="65" t="s">
        <v>5107</v>
      </c>
      <c r="F66" s="65" t="s">
        <v>1935</v>
      </c>
      <c r="G66" s="65" t="s">
        <v>1935</v>
      </c>
      <c r="H66" s="65" t="s">
        <v>4925</v>
      </c>
      <c r="I66" s="65" t="s">
        <v>5081</v>
      </c>
      <c r="J66" s="65" t="s">
        <v>5012</v>
      </c>
      <c r="K66" s="66">
        <v>44742</v>
      </c>
      <c r="L66" s="65" t="s">
        <v>5083</v>
      </c>
      <c r="M66" s="66">
        <v>44732</v>
      </c>
      <c r="N66" s="65">
        <v>120000</v>
      </c>
      <c r="O66" s="65" t="s">
        <v>1939</v>
      </c>
      <c r="P66" s="65">
        <f>VLOOKUP(D66,资产包数据!B:G,5,0)</f>
        <v>60</v>
      </c>
      <c r="Q66" s="65">
        <v>2660</v>
      </c>
      <c r="R66" s="65"/>
      <c r="S66" s="65">
        <v>7980</v>
      </c>
      <c r="T66" s="65">
        <v>7980</v>
      </c>
      <c r="U66" s="65">
        <f>VLOOKUP(D66,资产包数据!B:N,13,0)</f>
        <v>79.28</v>
      </c>
      <c r="V66" s="65" t="s">
        <v>5084</v>
      </c>
    </row>
    <row r="67" ht="15" spans="1:22">
      <c r="A67" s="65" t="s">
        <v>178</v>
      </c>
      <c r="B67" s="65" t="s">
        <v>68</v>
      </c>
      <c r="C67" s="65" t="s">
        <v>36</v>
      </c>
      <c r="D67" s="65" t="s">
        <v>5108</v>
      </c>
      <c r="E67" s="65" t="s">
        <v>5109</v>
      </c>
      <c r="F67" s="65" t="s">
        <v>1935</v>
      </c>
      <c r="G67" s="65" t="s">
        <v>1935</v>
      </c>
      <c r="H67" s="65" t="s">
        <v>4925</v>
      </c>
      <c r="I67" s="65" t="s">
        <v>5081</v>
      </c>
      <c r="J67" s="65" t="s">
        <v>5110</v>
      </c>
      <c r="K67" s="66">
        <v>44736</v>
      </c>
      <c r="L67" s="65" t="s">
        <v>5083</v>
      </c>
      <c r="M67" s="66">
        <v>44732</v>
      </c>
      <c r="N67" s="65">
        <v>120000</v>
      </c>
      <c r="O67" s="65" t="s">
        <v>1939</v>
      </c>
      <c r="P67" s="65">
        <f>VLOOKUP(D67,资产包数据!B:G,5,0)</f>
        <v>60</v>
      </c>
      <c r="Q67" s="65">
        <v>2660</v>
      </c>
      <c r="R67" s="65"/>
      <c r="S67" s="65">
        <v>7980</v>
      </c>
      <c r="T67" s="65">
        <v>7980</v>
      </c>
      <c r="U67" s="65">
        <f>VLOOKUP(D67,资产包数据!B:N,13,0)</f>
        <v>79.28</v>
      </c>
      <c r="V67" s="65" t="s">
        <v>5111</v>
      </c>
    </row>
    <row r="68" ht="15" spans="1:22">
      <c r="A68" s="65" t="s">
        <v>178</v>
      </c>
      <c r="B68" s="65" t="s">
        <v>68</v>
      </c>
      <c r="C68" s="65" t="s">
        <v>36</v>
      </c>
      <c r="D68" s="65" t="s">
        <v>5112</v>
      </c>
      <c r="E68" s="65" t="s">
        <v>5113</v>
      </c>
      <c r="F68" s="65" t="s">
        <v>1935</v>
      </c>
      <c r="G68" s="65" t="s">
        <v>1935</v>
      </c>
      <c r="H68" s="65" t="s">
        <v>4925</v>
      </c>
      <c r="I68" s="65" t="s">
        <v>5081</v>
      </c>
      <c r="J68" s="65" t="s">
        <v>5082</v>
      </c>
      <c r="K68" s="66">
        <v>44741</v>
      </c>
      <c r="L68" s="65" t="s">
        <v>5083</v>
      </c>
      <c r="M68" s="66">
        <v>44732</v>
      </c>
      <c r="N68" s="65">
        <v>120000</v>
      </c>
      <c r="O68" s="65" t="s">
        <v>1939</v>
      </c>
      <c r="P68" s="65">
        <f>VLOOKUP(D68,资产包数据!B:G,5,0)</f>
        <v>60</v>
      </c>
      <c r="Q68" s="65">
        <v>2660</v>
      </c>
      <c r="R68" s="65"/>
      <c r="S68" s="65">
        <v>7980</v>
      </c>
      <c r="T68" s="65">
        <v>7980</v>
      </c>
      <c r="U68" s="65">
        <f>VLOOKUP(D68,资产包数据!B:N,13,0)</f>
        <v>79.28</v>
      </c>
      <c r="V68" s="65" t="s">
        <v>5084</v>
      </c>
    </row>
    <row r="69" ht="15" spans="1:22">
      <c r="A69" s="65" t="s">
        <v>178</v>
      </c>
      <c r="B69" s="65" t="s">
        <v>68</v>
      </c>
      <c r="C69" s="65" t="s">
        <v>36</v>
      </c>
      <c r="D69" s="65" t="s">
        <v>5114</v>
      </c>
      <c r="E69" s="65" t="s">
        <v>5115</v>
      </c>
      <c r="F69" s="65" t="s">
        <v>1935</v>
      </c>
      <c r="G69" s="65" t="s">
        <v>1935</v>
      </c>
      <c r="H69" s="65" t="s">
        <v>4925</v>
      </c>
      <c r="I69" s="65" t="s">
        <v>5081</v>
      </c>
      <c r="J69" s="65" t="s">
        <v>5082</v>
      </c>
      <c r="K69" s="66">
        <v>44741</v>
      </c>
      <c r="L69" s="65" t="s">
        <v>5083</v>
      </c>
      <c r="M69" s="66">
        <v>44732</v>
      </c>
      <c r="N69" s="65">
        <v>120000</v>
      </c>
      <c r="O69" s="65" t="s">
        <v>1939</v>
      </c>
      <c r="P69" s="65">
        <f>VLOOKUP(D69,资产包数据!B:G,5,0)</f>
        <v>60</v>
      </c>
      <c r="Q69" s="65">
        <v>2660</v>
      </c>
      <c r="R69" s="65"/>
      <c r="S69" s="65">
        <v>7980</v>
      </c>
      <c r="T69" s="65">
        <v>7980</v>
      </c>
      <c r="U69" s="65">
        <f>VLOOKUP(D69,资产包数据!B:N,13,0)</f>
        <v>79.28</v>
      </c>
      <c r="V69" s="65" t="s">
        <v>5084</v>
      </c>
    </row>
    <row r="70" ht="15" spans="1:22">
      <c r="A70" s="65" t="s">
        <v>178</v>
      </c>
      <c r="B70" s="65" t="s">
        <v>68</v>
      </c>
      <c r="C70" s="65" t="s">
        <v>36</v>
      </c>
      <c r="D70" s="65" t="s">
        <v>5116</v>
      </c>
      <c r="E70" s="65" t="s">
        <v>5117</v>
      </c>
      <c r="F70" s="65" t="s">
        <v>1935</v>
      </c>
      <c r="G70" s="65" t="s">
        <v>1935</v>
      </c>
      <c r="H70" s="65" t="s">
        <v>4925</v>
      </c>
      <c r="I70" s="65" t="s">
        <v>5081</v>
      </c>
      <c r="J70" s="65" t="s">
        <v>5101</v>
      </c>
      <c r="K70" s="66">
        <v>44739</v>
      </c>
      <c r="L70" s="65" t="s">
        <v>5083</v>
      </c>
      <c r="M70" s="66">
        <v>44732</v>
      </c>
      <c r="N70" s="65">
        <v>120000</v>
      </c>
      <c r="O70" s="65" t="s">
        <v>1939</v>
      </c>
      <c r="P70" s="65">
        <f>VLOOKUP(D70,资产包数据!B:G,5,0)</f>
        <v>60</v>
      </c>
      <c r="Q70" s="65">
        <v>2660</v>
      </c>
      <c r="R70" s="65"/>
      <c r="S70" s="65">
        <v>7980</v>
      </c>
      <c r="T70" s="65">
        <v>7980</v>
      </c>
      <c r="U70" s="65">
        <f>VLOOKUP(D70,资产包数据!B:N,13,0)</f>
        <v>79.28</v>
      </c>
      <c r="V70" s="65" t="s">
        <v>5069</v>
      </c>
    </row>
    <row r="71" ht="15" spans="1:22">
      <c r="A71" s="65" t="s">
        <v>178</v>
      </c>
      <c r="B71" s="65" t="s">
        <v>68</v>
      </c>
      <c r="C71" s="65" t="s">
        <v>36</v>
      </c>
      <c r="D71" s="65" t="s">
        <v>5118</v>
      </c>
      <c r="E71" s="65" t="s">
        <v>5119</v>
      </c>
      <c r="F71" s="65" t="s">
        <v>1935</v>
      </c>
      <c r="G71" s="65" t="s">
        <v>1935</v>
      </c>
      <c r="H71" s="65" t="s">
        <v>4925</v>
      </c>
      <c r="I71" s="65" t="s">
        <v>5081</v>
      </c>
      <c r="J71" s="65" t="s">
        <v>5082</v>
      </c>
      <c r="K71" s="66">
        <v>44741</v>
      </c>
      <c r="L71" s="65" t="s">
        <v>5083</v>
      </c>
      <c r="M71" s="66">
        <v>44732</v>
      </c>
      <c r="N71" s="65">
        <v>120000</v>
      </c>
      <c r="O71" s="65" t="s">
        <v>1939</v>
      </c>
      <c r="P71" s="65">
        <f>VLOOKUP(D71,资产包数据!B:G,5,0)</f>
        <v>60</v>
      </c>
      <c r="Q71" s="65">
        <v>2660</v>
      </c>
      <c r="R71" s="65"/>
      <c r="S71" s="65">
        <v>7980</v>
      </c>
      <c r="T71" s="65">
        <v>7980</v>
      </c>
      <c r="U71" s="65">
        <f>VLOOKUP(D71,资产包数据!B:N,13,0)</f>
        <v>79.28</v>
      </c>
      <c r="V71" s="65" t="s">
        <v>5084</v>
      </c>
    </row>
    <row r="72" ht="15" spans="1:22">
      <c r="A72" s="65" t="s">
        <v>178</v>
      </c>
      <c r="B72" s="65" t="s">
        <v>68</v>
      </c>
      <c r="C72" s="65" t="s">
        <v>36</v>
      </c>
      <c r="D72" s="65" t="s">
        <v>5120</v>
      </c>
      <c r="E72" s="65" t="s">
        <v>5121</v>
      </c>
      <c r="F72" s="65" t="s">
        <v>1935</v>
      </c>
      <c r="G72" s="65" t="s">
        <v>1935</v>
      </c>
      <c r="H72" s="65" t="s">
        <v>4925</v>
      </c>
      <c r="I72" s="65" t="s">
        <v>5081</v>
      </c>
      <c r="J72" s="65" t="s">
        <v>5101</v>
      </c>
      <c r="K72" s="66">
        <v>44739</v>
      </c>
      <c r="L72" s="65" t="s">
        <v>5083</v>
      </c>
      <c r="M72" s="66">
        <v>44732</v>
      </c>
      <c r="N72" s="65">
        <v>120000</v>
      </c>
      <c r="O72" s="65" t="s">
        <v>1939</v>
      </c>
      <c r="P72" s="65">
        <f>VLOOKUP(D72,资产包数据!B:G,5,0)</f>
        <v>60</v>
      </c>
      <c r="Q72" s="65">
        <v>2660</v>
      </c>
      <c r="R72" s="65"/>
      <c r="S72" s="65">
        <v>7980</v>
      </c>
      <c r="T72" s="65">
        <v>7980</v>
      </c>
      <c r="U72" s="65">
        <f>VLOOKUP(D72,资产包数据!B:N,13,0)</f>
        <v>79.28</v>
      </c>
      <c r="V72" s="65" t="s">
        <v>5069</v>
      </c>
    </row>
    <row r="73" ht="15" spans="1:22">
      <c r="A73" s="65" t="s">
        <v>178</v>
      </c>
      <c r="B73" s="65" t="s">
        <v>68</v>
      </c>
      <c r="C73" s="65" t="s">
        <v>36</v>
      </c>
      <c r="D73" s="65" t="s">
        <v>5122</v>
      </c>
      <c r="E73" s="65" t="s">
        <v>5123</v>
      </c>
      <c r="F73" s="65" t="s">
        <v>1935</v>
      </c>
      <c r="G73" s="65" t="s">
        <v>1935</v>
      </c>
      <c r="H73" s="65" t="s">
        <v>4925</v>
      </c>
      <c r="I73" s="65" t="s">
        <v>5081</v>
      </c>
      <c r="J73" s="65" t="s">
        <v>5101</v>
      </c>
      <c r="K73" s="66">
        <v>44739</v>
      </c>
      <c r="L73" s="65" t="s">
        <v>5083</v>
      </c>
      <c r="M73" s="66">
        <v>44732</v>
      </c>
      <c r="N73" s="65">
        <v>120000</v>
      </c>
      <c r="O73" s="65" t="s">
        <v>1939</v>
      </c>
      <c r="P73" s="65">
        <f>VLOOKUP(D73,资产包数据!B:G,5,0)</f>
        <v>60</v>
      </c>
      <c r="Q73" s="65">
        <v>2660</v>
      </c>
      <c r="R73" s="65"/>
      <c r="S73" s="65">
        <v>7980</v>
      </c>
      <c r="T73" s="65">
        <v>7980</v>
      </c>
      <c r="U73" s="65">
        <f>VLOOKUP(D73,资产包数据!B:N,13,0)</f>
        <v>79.28</v>
      </c>
      <c r="V73" s="65" t="s">
        <v>5069</v>
      </c>
    </row>
    <row r="74" ht="15" spans="1:22">
      <c r="A74" s="65" t="s">
        <v>178</v>
      </c>
      <c r="B74" s="65" t="s">
        <v>68</v>
      </c>
      <c r="C74" s="65" t="s">
        <v>36</v>
      </c>
      <c r="D74" s="65" t="s">
        <v>5124</v>
      </c>
      <c r="E74" s="65" t="s">
        <v>5125</v>
      </c>
      <c r="F74" s="65" t="s">
        <v>1935</v>
      </c>
      <c r="G74" s="65" t="s">
        <v>1935</v>
      </c>
      <c r="H74" s="65" t="s">
        <v>4925</v>
      </c>
      <c r="I74" s="65" t="s">
        <v>5081</v>
      </c>
      <c r="J74" s="65" t="s">
        <v>5082</v>
      </c>
      <c r="K74" s="66">
        <v>44741</v>
      </c>
      <c r="L74" s="65" t="s">
        <v>5083</v>
      </c>
      <c r="M74" s="66">
        <v>44732</v>
      </c>
      <c r="N74" s="65">
        <v>120000</v>
      </c>
      <c r="O74" s="65" t="s">
        <v>1939</v>
      </c>
      <c r="P74" s="65">
        <f>VLOOKUP(D74,资产包数据!B:G,5,0)</f>
        <v>60</v>
      </c>
      <c r="Q74" s="65">
        <v>2660</v>
      </c>
      <c r="R74" s="65"/>
      <c r="S74" s="65">
        <v>7980</v>
      </c>
      <c r="T74" s="65">
        <v>7980</v>
      </c>
      <c r="U74" s="65">
        <f>VLOOKUP(D74,资产包数据!B:N,13,0)</f>
        <v>79.28</v>
      </c>
      <c r="V74" s="65" t="s">
        <v>5084</v>
      </c>
    </row>
    <row r="75" ht="15" spans="1:22">
      <c r="A75" s="65" t="s">
        <v>178</v>
      </c>
      <c r="B75" s="65" t="s">
        <v>68</v>
      </c>
      <c r="C75" s="65" t="s">
        <v>36</v>
      </c>
      <c r="D75" s="65" t="s">
        <v>5126</v>
      </c>
      <c r="E75" s="65" t="s">
        <v>5127</v>
      </c>
      <c r="F75" s="65" t="s">
        <v>1935</v>
      </c>
      <c r="G75" s="65" t="s">
        <v>1935</v>
      </c>
      <c r="H75" s="65" t="s">
        <v>4925</v>
      </c>
      <c r="I75" s="65" t="s">
        <v>5081</v>
      </c>
      <c r="J75" s="65" t="s">
        <v>5082</v>
      </c>
      <c r="K75" s="66">
        <v>44741</v>
      </c>
      <c r="L75" s="65" t="s">
        <v>5083</v>
      </c>
      <c r="M75" s="66">
        <v>44732</v>
      </c>
      <c r="N75" s="65">
        <v>120000</v>
      </c>
      <c r="O75" s="65" t="s">
        <v>1939</v>
      </c>
      <c r="P75" s="65">
        <f>VLOOKUP(D75,资产包数据!B:G,5,0)</f>
        <v>60</v>
      </c>
      <c r="Q75" s="65">
        <v>2660</v>
      </c>
      <c r="R75" s="65"/>
      <c r="S75" s="65">
        <v>7980</v>
      </c>
      <c r="T75" s="65">
        <v>7980</v>
      </c>
      <c r="U75" s="65">
        <f>VLOOKUP(D75,资产包数据!B:N,13,0)</f>
        <v>79.28</v>
      </c>
      <c r="V75" s="65" t="s">
        <v>5084</v>
      </c>
    </row>
    <row r="76" ht="15" spans="1:22">
      <c r="A76" s="65" t="s">
        <v>178</v>
      </c>
      <c r="B76" s="65" t="s">
        <v>68</v>
      </c>
      <c r="C76" s="65" t="s">
        <v>36</v>
      </c>
      <c r="D76" s="65" t="s">
        <v>5128</v>
      </c>
      <c r="E76" s="65" t="s">
        <v>5129</v>
      </c>
      <c r="F76" s="65" t="s">
        <v>1935</v>
      </c>
      <c r="G76" s="65" t="s">
        <v>1935</v>
      </c>
      <c r="H76" s="65" t="s">
        <v>4925</v>
      </c>
      <c r="I76" s="65" t="s">
        <v>5081</v>
      </c>
      <c r="J76" s="65" t="s">
        <v>5101</v>
      </c>
      <c r="K76" s="66">
        <v>44739</v>
      </c>
      <c r="L76" s="65" t="s">
        <v>5083</v>
      </c>
      <c r="M76" s="66">
        <v>44732</v>
      </c>
      <c r="N76" s="65">
        <v>120000</v>
      </c>
      <c r="O76" s="65" t="s">
        <v>1939</v>
      </c>
      <c r="P76" s="65">
        <f>VLOOKUP(D76,资产包数据!B:G,5,0)</f>
        <v>60</v>
      </c>
      <c r="Q76" s="65">
        <v>2660</v>
      </c>
      <c r="R76" s="65"/>
      <c r="S76" s="65">
        <v>7980</v>
      </c>
      <c r="T76" s="65">
        <v>7980</v>
      </c>
      <c r="U76" s="65">
        <f>VLOOKUP(D76,资产包数据!B:N,13,0)</f>
        <v>79.28</v>
      </c>
      <c r="V76" s="65" t="s">
        <v>5069</v>
      </c>
    </row>
    <row r="77" ht="15" spans="1:22">
      <c r="A77" s="65" t="s">
        <v>178</v>
      </c>
      <c r="B77" s="65" t="s">
        <v>68</v>
      </c>
      <c r="C77" s="65" t="s">
        <v>36</v>
      </c>
      <c r="D77" s="65" t="s">
        <v>5130</v>
      </c>
      <c r="E77" s="65" t="s">
        <v>5131</v>
      </c>
      <c r="F77" s="65" t="s">
        <v>1935</v>
      </c>
      <c r="G77" s="65" t="s">
        <v>1935</v>
      </c>
      <c r="H77" s="65" t="s">
        <v>4925</v>
      </c>
      <c r="I77" s="65" t="s">
        <v>5081</v>
      </c>
      <c r="J77" s="65" t="s">
        <v>5110</v>
      </c>
      <c r="K77" s="66">
        <v>44736</v>
      </c>
      <c r="L77" s="65" t="s">
        <v>5083</v>
      </c>
      <c r="M77" s="66">
        <v>44732</v>
      </c>
      <c r="N77" s="65">
        <v>120000</v>
      </c>
      <c r="O77" s="65" t="s">
        <v>1939</v>
      </c>
      <c r="P77" s="65">
        <f>VLOOKUP(D77,资产包数据!B:G,5,0)</f>
        <v>60</v>
      </c>
      <c r="Q77" s="65">
        <v>2660</v>
      </c>
      <c r="R77" s="65"/>
      <c r="S77" s="65">
        <v>7980</v>
      </c>
      <c r="T77" s="65">
        <v>7980</v>
      </c>
      <c r="U77" s="65">
        <f>VLOOKUP(D77,资产包数据!B:N,13,0)</f>
        <v>79.28</v>
      </c>
      <c r="V77" s="65" t="s">
        <v>5132</v>
      </c>
    </row>
    <row r="78" ht="15" spans="1:22">
      <c r="A78" s="65" t="s">
        <v>178</v>
      </c>
      <c r="B78" s="65" t="s">
        <v>68</v>
      </c>
      <c r="C78" s="65" t="s">
        <v>36</v>
      </c>
      <c r="D78" s="65" t="s">
        <v>5133</v>
      </c>
      <c r="E78" s="65" t="s">
        <v>5134</v>
      </c>
      <c r="F78" s="65" t="s">
        <v>1935</v>
      </c>
      <c r="G78" s="65" t="s">
        <v>1935</v>
      </c>
      <c r="H78" s="65" t="s">
        <v>4925</v>
      </c>
      <c r="I78" s="65" t="s">
        <v>5081</v>
      </c>
      <c r="J78" s="65" t="s">
        <v>5082</v>
      </c>
      <c r="K78" s="66">
        <v>44741</v>
      </c>
      <c r="L78" s="65" t="s">
        <v>5083</v>
      </c>
      <c r="M78" s="66">
        <v>44732</v>
      </c>
      <c r="N78" s="65">
        <v>120000</v>
      </c>
      <c r="O78" s="65" t="s">
        <v>1939</v>
      </c>
      <c r="P78" s="65">
        <f>VLOOKUP(D78,资产包数据!B:G,5,0)</f>
        <v>60</v>
      </c>
      <c r="Q78" s="65">
        <v>2660</v>
      </c>
      <c r="R78" s="65"/>
      <c r="S78" s="65">
        <v>7980</v>
      </c>
      <c r="T78" s="65">
        <v>7980</v>
      </c>
      <c r="U78" s="65">
        <f>VLOOKUP(D78,资产包数据!B:N,13,0)</f>
        <v>79.28</v>
      </c>
      <c r="V78" s="65" t="s">
        <v>5084</v>
      </c>
    </row>
    <row r="79" ht="15" spans="1:22">
      <c r="A79" s="65" t="s">
        <v>178</v>
      </c>
      <c r="B79" s="65" t="s">
        <v>68</v>
      </c>
      <c r="C79" s="65" t="s">
        <v>36</v>
      </c>
      <c r="D79" s="65" t="s">
        <v>5135</v>
      </c>
      <c r="E79" s="65" t="s">
        <v>5136</v>
      </c>
      <c r="F79" s="65" t="s">
        <v>1935</v>
      </c>
      <c r="G79" s="65" t="s">
        <v>1935</v>
      </c>
      <c r="H79" s="65" t="s">
        <v>4925</v>
      </c>
      <c r="I79" s="65" t="s">
        <v>5081</v>
      </c>
      <c r="J79" s="65" t="s">
        <v>5082</v>
      </c>
      <c r="K79" s="66">
        <v>44741</v>
      </c>
      <c r="L79" s="65" t="s">
        <v>5083</v>
      </c>
      <c r="M79" s="66">
        <v>44732</v>
      </c>
      <c r="N79" s="65">
        <v>120000</v>
      </c>
      <c r="O79" s="65" t="s">
        <v>1939</v>
      </c>
      <c r="P79" s="65">
        <f>VLOOKUP(D79,资产包数据!B:G,5,0)</f>
        <v>60</v>
      </c>
      <c r="Q79" s="65">
        <v>2660</v>
      </c>
      <c r="R79" s="65"/>
      <c r="S79" s="65">
        <v>7980</v>
      </c>
      <c r="T79" s="65">
        <v>7980</v>
      </c>
      <c r="U79" s="65">
        <f>VLOOKUP(D79,资产包数据!B:N,13,0)</f>
        <v>79.28</v>
      </c>
      <c r="V79" s="65" t="s">
        <v>5084</v>
      </c>
    </row>
    <row r="80" ht="15" spans="1:22">
      <c r="A80" s="65" t="s">
        <v>178</v>
      </c>
      <c r="B80" s="65" t="s">
        <v>68</v>
      </c>
      <c r="C80" s="65" t="s">
        <v>36</v>
      </c>
      <c r="D80" s="65" t="s">
        <v>5137</v>
      </c>
      <c r="E80" s="65" t="s">
        <v>5138</v>
      </c>
      <c r="F80" s="65" t="s">
        <v>1935</v>
      </c>
      <c r="G80" s="65" t="s">
        <v>1935</v>
      </c>
      <c r="H80" s="65" t="s">
        <v>4925</v>
      </c>
      <c r="I80" s="65" t="s">
        <v>5081</v>
      </c>
      <c r="J80" s="65" t="s">
        <v>5012</v>
      </c>
      <c r="K80" s="66">
        <v>44742</v>
      </c>
      <c r="L80" s="65" t="s">
        <v>5083</v>
      </c>
      <c r="M80" s="66">
        <v>44732</v>
      </c>
      <c r="N80" s="65">
        <v>120000</v>
      </c>
      <c r="O80" s="65" t="s">
        <v>1939</v>
      </c>
      <c r="P80" s="65">
        <f>VLOOKUP(D80,资产包数据!B:G,5,0)</f>
        <v>60</v>
      </c>
      <c r="Q80" s="65">
        <v>2660</v>
      </c>
      <c r="R80" s="65"/>
      <c r="S80" s="65">
        <v>7980</v>
      </c>
      <c r="T80" s="65">
        <v>7980</v>
      </c>
      <c r="U80" s="65">
        <f>VLOOKUP(D80,资产包数据!B:N,13,0)</f>
        <v>79.28</v>
      </c>
      <c r="V80" s="65" t="s">
        <v>5084</v>
      </c>
    </row>
    <row r="81" ht="15" spans="1:22">
      <c r="A81" s="65" t="s">
        <v>178</v>
      </c>
      <c r="B81" s="65" t="s">
        <v>68</v>
      </c>
      <c r="C81" s="65" t="s">
        <v>36</v>
      </c>
      <c r="D81" s="65" t="s">
        <v>5139</v>
      </c>
      <c r="E81" s="65" t="s">
        <v>5140</v>
      </c>
      <c r="F81" s="65" t="s">
        <v>1935</v>
      </c>
      <c r="G81" s="65" t="s">
        <v>1935</v>
      </c>
      <c r="H81" s="65" t="s">
        <v>4925</v>
      </c>
      <c r="I81" s="65" t="s">
        <v>5063</v>
      </c>
      <c r="J81" s="65" t="s">
        <v>5141</v>
      </c>
      <c r="K81" s="66">
        <v>44733</v>
      </c>
      <c r="L81" s="65" t="s">
        <v>5142</v>
      </c>
      <c r="M81" s="66">
        <v>44732</v>
      </c>
      <c r="N81" s="65">
        <v>120000</v>
      </c>
      <c r="O81" s="65" t="s">
        <v>1939</v>
      </c>
      <c r="P81" s="65">
        <f>VLOOKUP(D81,资产包数据!B:G,5,0)</f>
        <v>60</v>
      </c>
      <c r="Q81" s="65">
        <v>2660</v>
      </c>
      <c r="R81" s="65"/>
      <c r="S81" s="65">
        <v>7980</v>
      </c>
      <c r="T81" s="65">
        <v>7980</v>
      </c>
      <c r="U81" s="65">
        <f>VLOOKUP(D81,资产包数据!B:N,13,0)</f>
        <v>79.28</v>
      </c>
      <c r="V81" s="65" t="s">
        <v>4935</v>
      </c>
    </row>
    <row r="82" ht="15" spans="1:22">
      <c r="A82" s="65" t="s">
        <v>178</v>
      </c>
      <c r="B82" s="65" t="s">
        <v>68</v>
      </c>
      <c r="C82" s="65" t="s">
        <v>36</v>
      </c>
      <c r="D82" s="65" t="s">
        <v>5143</v>
      </c>
      <c r="E82" s="65" t="s">
        <v>5144</v>
      </c>
      <c r="F82" s="65" t="s">
        <v>1935</v>
      </c>
      <c r="G82" s="65" t="s">
        <v>1935</v>
      </c>
      <c r="H82" s="65" t="s">
        <v>4925</v>
      </c>
      <c r="I82" s="65" t="s">
        <v>5063</v>
      </c>
      <c r="J82" s="65" t="s">
        <v>5141</v>
      </c>
      <c r="K82" s="66">
        <v>44733</v>
      </c>
      <c r="L82" s="65" t="s">
        <v>5142</v>
      </c>
      <c r="M82" s="66">
        <v>44732</v>
      </c>
      <c r="N82" s="65">
        <v>120000</v>
      </c>
      <c r="O82" s="65" t="s">
        <v>1939</v>
      </c>
      <c r="P82" s="65">
        <f>VLOOKUP(D82,资产包数据!B:G,5,0)</f>
        <v>60</v>
      </c>
      <c r="Q82" s="65">
        <v>2660</v>
      </c>
      <c r="R82" s="65"/>
      <c r="S82" s="65">
        <v>7980</v>
      </c>
      <c r="T82" s="65">
        <v>7980</v>
      </c>
      <c r="U82" s="65">
        <f>VLOOKUP(D82,资产包数据!B:N,13,0)</f>
        <v>79.28</v>
      </c>
      <c r="V82" s="65" t="s">
        <v>5145</v>
      </c>
    </row>
    <row r="83" ht="15" spans="1:22">
      <c r="A83" s="65" t="s">
        <v>178</v>
      </c>
      <c r="B83" s="65" t="s">
        <v>68</v>
      </c>
      <c r="C83" s="65" t="s">
        <v>36</v>
      </c>
      <c r="D83" s="65" t="s">
        <v>5146</v>
      </c>
      <c r="E83" s="65" t="s">
        <v>5147</v>
      </c>
      <c r="F83" s="65" t="s">
        <v>1935</v>
      </c>
      <c r="G83" s="65" t="s">
        <v>1935</v>
      </c>
      <c r="H83" s="65" t="s">
        <v>4925</v>
      </c>
      <c r="I83" s="65" t="s">
        <v>5063</v>
      </c>
      <c r="J83" s="65" t="s">
        <v>5101</v>
      </c>
      <c r="K83" s="66">
        <v>44739</v>
      </c>
      <c r="L83" s="65" t="s">
        <v>5148</v>
      </c>
      <c r="M83" s="66">
        <v>44732</v>
      </c>
      <c r="N83" s="65">
        <v>120000</v>
      </c>
      <c r="O83" s="65" t="s">
        <v>1939</v>
      </c>
      <c r="P83" s="65">
        <f>VLOOKUP(D83,资产包数据!B:G,5,0)</f>
        <v>60</v>
      </c>
      <c r="Q83" s="65">
        <v>2660</v>
      </c>
      <c r="R83" s="65"/>
      <c r="S83" s="65">
        <v>7980</v>
      </c>
      <c r="T83" s="65">
        <v>7980</v>
      </c>
      <c r="U83" s="65">
        <f>VLOOKUP(D83,资产包数据!B:N,13,0)</f>
        <v>79.28</v>
      </c>
      <c r="V83" s="65" t="s">
        <v>5069</v>
      </c>
    </row>
    <row r="84" ht="15" spans="1:22">
      <c r="A84" s="65" t="s">
        <v>178</v>
      </c>
      <c r="B84" s="65" t="s">
        <v>68</v>
      </c>
      <c r="C84" s="65" t="s">
        <v>36</v>
      </c>
      <c r="D84" s="65" t="s">
        <v>5149</v>
      </c>
      <c r="E84" s="65" t="s">
        <v>5150</v>
      </c>
      <c r="F84" s="65" t="s">
        <v>1935</v>
      </c>
      <c r="G84" s="65" t="s">
        <v>1935</v>
      </c>
      <c r="H84" s="65" t="s">
        <v>4925</v>
      </c>
      <c r="I84" s="65" t="s">
        <v>5063</v>
      </c>
      <c r="J84" s="65" t="s">
        <v>5101</v>
      </c>
      <c r="K84" s="66">
        <v>44739</v>
      </c>
      <c r="L84" s="65" t="s">
        <v>5148</v>
      </c>
      <c r="M84" s="66">
        <v>44732</v>
      </c>
      <c r="N84" s="65">
        <v>120000</v>
      </c>
      <c r="O84" s="65" t="s">
        <v>1939</v>
      </c>
      <c r="P84" s="65">
        <f>VLOOKUP(D84,资产包数据!B:G,5,0)</f>
        <v>60</v>
      </c>
      <c r="Q84" s="65">
        <v>2660</v>
      </c>
      <c r="R84" s="65"/>
      <c r="S84" s="65">
        <v>7980</v>
      </c>
      <c r="T84" s="65">
        <v>7980</v>
      </c>
      <c r="U84" s="65">
        <f>VLOOKUP(D84,资产包数据!B:N,13,0)</f>
        <v>79.28</v>
      </c>
      <c r="V84" s="65" t="s">
        <v>5069</v>
      </c>
    </row>
    <row r="85" ht="15" spans="1:22">
      <c r="A85" s="65" t="s">
        <v>178</v>
      </c>
      <c r="B85" s="65" t="s">
        <v>68</v>
      </c>
      <c r="C85" s="65" t="s">
        <v>36</v>
      </c>
      <c r="D85" s="65" t="s">
        <v>5151</v>
      </c>
      <c r="E85" s="65" t="s">
        <v>5152</v>
      </c>
      <c r="F85" s="65" t="s">
        <v>1935</v>
      </c>
      <c r="G85" s="65" t="s">
        <v>1935</v>
      </c>
      <c r="H85" s="65" t="s">
        <v>4925</v>
      </c>
      <c r="I85" s="65" t="s">
        <v>5063</v>
      </c>
      <c r="J85" s="65" t="s">
        <v>5101</v>
      </c>
      <c r="K85" s="66">
        <v>44739</v>
      </c>
      <c r="L85" s="65" t="s">
        <v>5148</v>
      </c>
      <c r="M85" s="66">
        <v>44732</v>
      </c>
      <c r="N85" s="65">
        <v>120000</v>
      </c>
      <c r="O85" s="65" t="s">
        <v>1939</v>
      </c>
      <c r="P85" s="65">
        <f>VLOOKUP(D85,资产包数据!B:G,5,0)</f>
        <v>60</v>
      </c>
      <c r="Q85" s="65">
        <v>2660</v>
      </c>
      <c r="R85" s="65"/>
      <c r="S85" s="65">
        <v>7980</v>
      </c>
      <c r="T85" s="65">
        <v>7980</v>
      </c>
      <c r="U85" s="65">
        <f>VLOOKUP(D85,资产包数据!B:N,13,0)</f>
        <v>79.28</v>
      </c>
      <c r="V85" s="65" t="s">
        <v>5069</v>
      </c>
    </row>
    <row r="86" ht="15" spans="1:22">
      <c r="A86" s="65" t="s">
        <v>178</v>
      </c>
      <c r="B86" s="65" t="s">
        <v>68</v>
      </c>
      <c r="C86" s="65" t="s">
        <v>36</v>
      </c>
      <c r="D86" s="65" t="s">
        <v>5153</v>
      </c>
      <c r="E86" s="65" t="s">
        <v>5154</v>
      </c>
      <c r="F86" s="65" t="s">
        <v>1935</v>
      </c>
      <c r="G86" s="65" t="s">
        <v>1935</v>
      </c>
      <c r="H86" s="65" t="s">
        <v>4925</v>
      </c>
      <c r="I86" s="65" t="s">
        <v>5063</v>
      </c>
      <c r="J86" s="65" t="s">
        <v>5101</v>
      </c>
      <c r="K86" s="66">
        <v>44739</v>
      </c>
      <c r="L86" s="65" t="s">
        <v>5148</v>
      </c>
      <c r="M86" s="66">
        <v>44732</v>
      </c>
      <c r="N86" s="65">
        <v>120000</v>
      </c>
      <c r="O86" s="65" t="s">
        <v>1939</v>
      </c>
      <c r="P86" s="65">
        <f>VLOOKUP(D86,资产包数据!B:G,5,0)</f>
        <v>60</v>
      </c>
      <c r="Q86" s="65">
        <v>2660</v>
      </c>
      <c r="R86" s="65"/>
      <c r="S86" s="65">
        <v>7980</v>
      </c>
      <c r="T86" s="65">
        <v>7980</v>
      </c>
      <c r="U86" s="65">
        <f>VLOOKUP(D86,资产包数据!B:N,13,0)</f>
        <v>79.28</v>
      </c>
      <c r="V86" s="65" t="s">
        <v>5069</v>
      </c>
    </row>
    <row r="87" ht="15" spans="1:22">
      <c r="A87" s="65" t="s">
        <v>178</v>
      </c>
      <c r="B87" s="65" t="s">
        <v>68</v>
      </c>
      <c r="C87" s="65" t="s">
        <v>36</v>
      </c>
      <c r="D87" s="65" t="s">
        <v>5155</v>
      </c>
      <c r="E87" s="65" t="s">
        <v>5156</v>
      </c>
      <c r="F87" s="65" t="s">
        <v>1935</v>
      </c>
      <c r="G87" s="65" t="s">
        <v>1935</v>
      </c>
      <c r="H87" s="65" t="s">
        <v>4925</v>
      </c>
      <c r="I87" s="65" t="s">
        <v>5063</v>
      </c>
      <c r="J87" s="65" t="s">
        <v>5101</v>
      </c>
      <c r="K87" s="66">
        <v>44739</v>
      </c>
      <c r="L87" s="65" t="s">
        <v>5148</v>
      </c>
      <c r="M87" s="66">
        <v>44732</v>
      </c>
      <c r="N87" s="65">
        <v>120000</v>
      </c>
      <c r="O87" s="65" t="s">
        <v>1939</v>
      </c>
      <c r="P87" s="65">
        <f>VLOOKUP(D87,资产包数据!B:G,5,0)</f>
        <v>60</v>
      </c>
      <c r="Q87" s="65">
        <v>2660</v>
      </c>
      <c r="R87" s="65"/>
      <c r="S87" s="65">
        <v>7980</v>
      </c>
      <c r="T87" s="65">
        <v>7980</v>
      </c>
      <c r="U87" s="65">
        <f>VLOOKUP(D87,资产包数据!B:N,13,0)</f>
        <v>79.28</v>
      </c>
      <c r="V87" s="65" t="s">
        <v>5069</v>
      </c>
    </row>
    <row r="88" ht="15" spans="1:22">
      <c r="A88" s="65" t="s">
        <v>178</v>
      </c>
      <c r="B88" s="65" t="s">
        <v>68</v>
      </c>
      <c r="C88" s="65" t="s">
        <v>36</v>
      </c>
      <c r="D88" s="65" t="s">
        <v>5157</v>
      </c>
      <c r="E88" s="65" t="s">
        <v>5158</v>
      </c>
      <c r="F88" s="65" t="s">
        <v>1935</v>
      </c>
      <c r="G88" s="65" t="s">
        <v>1935</v>
      </c>
      <c r="H88" s="65" t="s">
        <v>4925</v>
      </c>
      <c r="I88" s="65" t="s">
        <v>5063</v>
      </c>
      <c r="J88" s="65" t="s">
        <v>5101</v>
      </c>
      <c r="K88" s="66">
        <v>44739</v>
      </c>
      <c r="L88" s="65" t="s">
        <v>5148</v>
      </c>
      <c r="M88" s="66">
        <v>44732</v>
      </c>
      <c r="N88" s="65">
        <v>120000</v>
      </c>
      <c r="O88" s="65" t="s">
        <v>1939</v>
      </c>
      <c r="P88" s="65">
        <f>VLOOKUP(D88,资产包数据!B:G,5,0)</f>
        <v>60</v>
      </c>
      <c r="Q88" s="65">
        <v>2660</v>
      </c>
      <c r="R88" s="65"/>
      <c r="S88" s="65">
        <v>7980</v>
      </c>
      <c r="T88" s="65">
        <v>7980</v>
      </c>
      <c r="U88" s="65">
        <f>VLOOKUP(D88,资产包数据!B:N,13,0)</f>
        <v>79.28</v>
      </c>
      <c r="V88" s="65" t="s">
        <v>5069</v>
      </c>
    </row>
    <row r="89" ht="15" spans="1:22">
      <c r="A89" s="65" t="s">
        <v>178</v>
      </c>
      <c r="B89" s="65" t="s">
        <v>68</v>
      </c>
      <c r="C89" s="65" t="s">
        <v>36</v>
      </c>
      <c r="D89" s="65" t="s">
        <v>5159</v>
      </c>
      <c r="E89" s="65" t="s">
        <v>5160</v>
      </c>
      <c r="F89" s="65" t="s">
        <v>1935</v>
      </c>
      <c r="G89" s="65" t="s">
        <v>1935</v>
      </c>
      <c r="H89" s="65" t="s">
        <v>4925</v>
      </c>
      <c r="I89" s="65" t="s">
        <v>5063</v>
      </c>
      <c r="J89" s="65" t="s">
        <v>5101</v>
      </c>
      <c r="K89" s="66">
        <v>44739</v>
      </c>
      <c r="L89" s="65" t="s">
        <v>5148</v>
      </c>
      <c r="M89" s="66">
        <v>44732</v>
      </c>
      <c r="N89" s="65">
        <v>120000</v>
      </c>
      <c r="O89" s="65" t="s">
        <v>1939</v>
      </c>
      <c r="P89" s="65">
        <f>VLOOKUP(D89,资产包数据!B:G,5,0)</f>
        <v>60</v>
      </c>
      <c r="Q89" s="65">
        <v>2660</v>
      </c>
      <c r="R89" s="65"/>
      <c r="S89" s="65">
        <v>7980</v>
      </c>
      <c r="T89" s="65">
        <v>7980</v>
      </c>
      <c r="U89" s="65">
        <f>VLOOKUP(D89,资产包数据!B:N,13,0)</f>
        <v>79.28</v>
      </c>
      <c r="V89" s="65" t="s">
        <v>5069</v>
      </c>
    </row>
    <row r="90" ht="15" spans="1:22">
      <c r="A90" s="65" t="s">
        <v>178</v>
      </c>
      <c r="B90" s="65" t="s">
        <v>68</v>
      </c>
      <c r="C90" s="65" t="s">
        <v>36</v>
      </c>
      <c r="D90" s="65" t="s">
        <v>5161</v>
      </c>
      <c r="E90" s="65" t="s">
        <v>5162</v>
      </c>
      <c r="F90" s="65" t="s">
        <v>1935</v>
      </c>
      <c r="G90" s="65" t="s">
        <v>1935</v>
      </c>
      <c r="H90" s="65" t="s">
        <v>4925</v>
      </c>
      <c r="I90" s="65" t="s">
        <v>5063</v>
      </c>
      <c r="J90" s="65" t="s">
        <v>5101</v>
      </c>
      <c r="K90" s="66">
        <v>44739</v>
      </c>
      <c r="L90" s="65" t="s">
        <v>5148</v>
      </c>
      <c r="M90" s="66">
        <v>44732</v>
      </c>
      <c r="N90" s="65">
        <v>120000</v>
      </c>
      <c r="O90" s="65" t="s">
        <v>1939</v>
      </c>
      <c r="P90" s="65">
        <f>VLOOKUP(D90,资产包数据!B:G,5,0)</f>
        <v>60</v>
      </c>
      <c r="Q90" s="65">
        <v>2660</v>
      </c>
      <c r="R90" s="65"/>
      <c r="S90" s="65">
        <v>7980</v>
      </c>
      <c r="T90" s="65">
        <v>7980</v>
      </c>
      <c r="U90" s="65">
        <f>VLOOKUP(D90,资产包数据!B:N,13,0)</f>
        <v>79.28</v>
      </c>
      <c r="V90" s="65" t="s">
        <v>5069</v>
      </c>
    </row>
    <row r="91" ht="15" spans="1:22">
      <c r="A91" s="65" t="s">
        <v>178</v>
      </c>
      <c r="B91" s="65" t="s">
        <v>68</v>
      </c>
      <c r="C91" s="65" t="s">
        <v>36</v>
      </c>
      <c r="D91" s="65" t="s">
        <v>5163</v>
      </c>
      <c r="E91" s="65" t="s">
        <v>5164</v>
      </c>
      <c r="F91" s="65" t="s">
        <v>1935</v>
      </c>
      <c r="G91" s="65" t="s">
        <v>1935</v>
      </c>
      <c r="H91" s="65" t="s">
        <v>4925</v>
      </c>
      <c r="I91" s="65" t="s">
        <v>5063</v>
      </c>
      <c r="J91" s="65" t="s">
        <v>5101</v>
      </c>
      <c r="K91" s="66">
        <v>44739</v>
      </c>
      <c r="L91" s="65" t="s">
        <v>5148</v>
      </c>
      <c r="M91" s="66">
        <v>44732</v>
      </c>
      <c r="N91" s="65">
        <v>120000</v>
      </c>
      <c r="O91" s="65" t="s">
        <v>1939</v>
      </c>
      <c r="P91" s="65">
        <f>VLOOKUP(D91,资产包数据!B:G,5,0)</f>
        <v>60</v>
      </c>
      <c r="Q91" s="65">
        <v>2660</v>
      </c>
      <c r="R91" s="65"/>
      <c r="S91" s="65">
        <v>7980</v>
      </c>
      <c r="T91" s="65">
        <v>7980</v>
      </c>
      <c r="U91" s="65">
        <f>VLOOKUP(D91,资产包数据!B:N,13,0)</f>
        <v>79.28</v>
      </c>
      <c r="V91" s="65" t="s">
        <v>5069</v>
      </c>
    </row>
    <row r="92" ht="15" spans="1:22">
      <c r="A92" s="65" t="s">
        <v>178</v>
      </c>
      <c r="B92" s="65" t="s">
        <v>68</v>
      </c>
      <c r="C92" s="65" t="s">
        <v>36</v>
      </c>
      <c r="D92" s="65" t="s">
        <v>5165</v>
      </c>
      <c r="E92" s="65" t="s">
        <v>5166</v>
      </c>
      <c r="F92" s="65" t="s">
        <v>1935</v>
      </c>
      <c r="G92" s="65" t="s">
        <v>1935</v>
      </c>
      <c r="H92" s="65" t="s">
        <v>4925</v>
      </c>
      <c r="I92" s="65" t="s">
        <v>5063</v>
      </c>
      <c r="J92" s="65" t="s">
        <v>5101</v>
      </c>
      <c r="K92" s="66">
        <v>44739</v>
      </c>
      <c r="L92" s="65" t="s">
        <v>5148</v>
      </c>
      <c r="M92" s="66">
        <v>44732</v>
      </c>
      <c r="N92" s="65">
        <v>120000</v>
      </c>
      <c r="O92" s="65" t="s">
        <v>1939</v>
      </c>
      <c r="P92" s="65">
        <f>VLOOKUP(D92,资产包数据!B:G,5,0)</f>
        <v>60</v>
      </c>
      <c r="Q92" s="65">
        <v>2660</v>
      </c>
      <c r="R92" s="65"/>
      <c r="S92" s="65">
        <v>7980</v>
      </c>
      <c r="T92" s="65">
        <v>7980</v>
      </c>
      <c r="U92" s="65">
        <f>VLOOKUP(D92,资产包数据!B:N,13,0)</f>
        <v>79.28</v>
      </c>
      <c r="V92" s="65" t="s">
        <v>5069</v>
      </c>
    </row>
    <row r="93" ht="15" spans="1:22">
      <c r="A93" s="65" t="s">
        <v>178</v>
      </c>
      <c r="B93" s="65" t="s">
        <v>68</v>
      </c>
      <c r="C93" s="65" t="s">
        <v>36</v>
      </c>
      <c r="D93" s="65" t="s">
        <v>5167</v>
      </c>
      <c r="E93" s="65" t="s">
        <v>5168</v>
      </c>
      <c r="F93" s="65" t="s">
        <v>1935</v>
      </c>
      <c r="G93" s="65" t="s">
        <v>1935</v>
      </c>
      <c r="H93" s="65" t="s">
        <v>4925</v>
      </c>
      <c r="I93" s="65" t="s">
        <v>5063</v>
      </c>
      <c r="J93" s="65" t="s">
        <v>5169</v>
      </c>
      <c r="K93" s="66">
        <v>44737</v>
      </c>
      <c r="L93" s="65" t="s">
        <v>5148</v>
      </c>
      <c r="M93" s="66">
        <v>44732</v>
      </c>
      <c r="N93" s="65">
        <v>120000</v>
      </c>
      <c r="O93" s="65" t="s">
        <v>1939</v>
      </c>
      <c r="P93" s="65">
        <f>VLOOKUP(D93,资产包数据!B:G,5,0)</f>
        <v>60</v>
      </c>
      <c r="Q93" s="65">
        <v>2660</v>
      </c>
      <c r="R93" s="65"/>
      <c r="S93" s="65">
        <v>7980</v>
      </c>
      <c r="T93" s="65">
        <v>7980</v>
      </c>
      <c r="U93" s="65">
        <f>VLOOKUP(D93,资产包数据!B:N,13,0)</f>
        <v>79.28</v>
      </c>
      <c r="V93" s="65" t="s">
        <v>5170</v>
      </c>
    </row>
    <row r="94" ht="15" spans="1:22">
      <c r="A94" s="65" t="s">
        <v>178</v>
      </c>
      <c r="B94" s="65" t="s">
        <v>68</v>
      </c>
      <c r="C94" s="65" t="s">
        <v>36</v>
      </c>
      <c r="D94" s="65" t="s">
        <v>5171</v>
      </c>
      <c r="E94" s="65" t="s">
        <v>5172</v>
      </c>
      <c r="F94" s="65" t="s">
        <v>1935</v>
      </c>
      <c r="G94" s="65" t="s">
        <v>1935</v>
      </c>
      <c r="H94" s="65" t="s">
        <v>4925</v>
      </c>
      <c r="I94" s="65" t="s">
        <v>5063</v>
      </c>
      <c r="J94" s="65" t="s">
        <v>5101</v>
      </c>
      <c r="K94" s="66">
        <v>44739</v>
      </c>
      <c r="L94" s="65" t="s">
        <v>5148</v>
      </c>
      <c r="M94" s="66">
        <v>44732</v>
      </c>
      <c r="N94" s="65">
        <v>120000</v>
      </c>
      <c r="O94" s="65" t="s">
        <v>1939</v>
      </c>
      <c r="P94" s="65">
        <f>VLOOKUP(D94,资产包数据!B:G,5,0)</f>
        <v>60</v>
      </c>
      <c r="Q94" s="65">
        <v>2660</v>
      </c>
      <c r="R94" s="65"/>
      <c r="S94" s="65">
        <v>7980</v>
      </c>
      <c r="T94" s="65">
        <v>7980</v>
      </c>
      <c r="U94" s="65">
        <f>VLOOKUP(D94,资产包数据!B:N,13,0)</f>
        <v>79.28</v>
      </c>
      <c r="V94" s="65" t="s">
        <v>5069</v>
      </c>
    </row>
    <row r="95" ht="15" spans="1:22">
      <c r="A95" s="65" t="s">
        <v>178</v>
      </c>
      <c r="B95" s="65" t="s">
        <v>68</v>
      </c>
      <c r="C95" s="65" t="s">
        <v>36</v>
      </c>
      <c r="D95" s="65" t="s">
        <v>5173</v>
      </c>
      <c r="E95" s="65" t="s">
        <v>5174</v>
      </c>
      <c r="F95" s="65" t="s">
        <v>1935</v>
      </c>
      <c r="G95" s="65" t="s">
        <v>1935</v>
      </c>
      <c r="H95" s="65" t="s">
        <v>4925</v>
      </c>
      <c r="I95" s="65" t="s">
        <v>5063</v>
      </c>
      <c r="J95" s="65" t="s">
        <v>5101</v>
      </c>
      <c r="K95" s="66">
        <v>44739</v>
      </c>
      <c r="L95" s="65" t="s">
        <v>5148</v>
      </c>
      <c r="M95" s="66">
        <v>44732</v>
      </c>
      <c r="N95" s="65">
        <v>120000</v>
      </c>
      <c r="O95" s="65" t="s">
        <v>1939</v>
      </c>
      <c r="P95" s="65">
        <f>VLOOKUP(D95,资产包数据!B:G,5,0)</f>
        <v>60</v>
      </c>
      <c r="Q95" s="65">
        <v>2660</v>
      </c>
      <c r="R95" s="65"/>
      <c r="S95" s="65">
        <v>7980</v>
      </c>
      <c r="T95" s="65">
        <v>7980</v>
      </c>
      <c r="U95" s="65">
        <f>VLOOKUP(D95,资产包数据!B:N,13,0)</f>
        <v>79.28</v>
      </c>
      <c r="V95" s="65" t="s">
        <v>5069</v>
      </c>
    </row>
    <row r="96" ht="15" spans="1:22">
      <c r="A96" s="65" t="s">
        <v>178</v>
      </c>
      <c r="B96" s="65" t="s">
        <v>68</v>
      </c>
      <c r="C96" s="65" t="s">
        <v>36</v>
      </c>
      <c r="D96" s="65" t="s">
        <v>5175</v>
      </c>
      <c r="E96" s="65" t="s">
        <v>5176</v>
      </c>
      <c r="F96" s="65" t="s">
        <v>1935</v>
      </c>
      <c r="G96" s="65" t="s">
        <v>1935</v>
      </c>
      <c r="H96" s="65" t="s">
        <v>4925</v>
      </c>
      <c r="I96" s="65" t="s">
        <v>5063</v>
      </c>
      <c r="J96" s="65" t="s">
        <v>5169</v>
      </c>
      <c r="K96" s="66">
        <v>44737</v>
      </c>
      <c r="L96" s="65" t="s">
        <v>5148</v>
      </c>
      <c r="M96" s="66">
        <v>44732</v>
      </c>
      <c r="N96" s="65">
        <v>120000</v>
      </c>
      <c r="O96" s="65" t="s">
        <v>1939</v>
      </c>
      <c r="P96" s="65">
        <f>VLOOKUP(D96,资产包数据!B:G,5,0)</f>
        <v>60</v>
      </c>
      <c r="Q96" s="65">
        <v>2660</v>
      </c>
      <c r="R96" s="65"/>
      <c r="S96" s="65">
        <v>7980</v>
      </c>
      <c r="T96" s="65">
        <v>7980</v>
      </c>
      <c r="U96" s="65">
        <f>VLOOKUP(D96,资产包数据!B:N,13,0)</f>
        <v>79.28</v>
      </c>
      <c r="V96" s="65" t="s">
        <v>4935</v>
      </c>
    </row>
    <row r="97" ht="15" spans="1:22">
      <c r="A97" s="65" t="s">
        <v>178</v>
      </c>
      <c r="B97" s="65" t="s">
        <v>68</v>
      </c>
      <c r="C97" s="65" t="s">
        <v>36</v>
      </c>
      <c r="D97" s="65" t="s">
        <v>5177</v>
      </c>
      <c r="E97" s="65" t="s">
        <v>5178</v>
      </c>
      <c r="F97" s="65" t="s">
        <v>1935</v>
      </c>
      <c r="G97" s="65" t="s">
        <v>1935</v>
      </c>
      <c r="H97" s="65" t="s">
        <v>4925</v>
      </c>
      <c r="I97" s="65" t="s">
        <v>5063</v>
      </c>
      <c r="J97" s="65" t="s">
        <v>5179</v>
      </c>
      <c r="K97" s="66">
        <v>44740</v>
      </c>
      <c r="L97" s="65" t="s">
        <v>5148</v>
      </c>
      <c r="M97" s="66">
        <v>44732</v>
      </c>
      <c r="N97" s="65">
        <v>120000</v>
      </c>
      <c r="O97" s="65" t="s">
        <v>1939</v>
      </c>
      <c r="P97" s="65">
        <f>VLOOKUP(D97,资产包数据!B:G,5,0)</f>
        <v>60</v>
      </c>
      <c r="Q97" s="65">
        <v>2660</v>
      </c>
      <c r="R97" s="65"/>
      <c r="S97" s="65">
        <v>7980</v>
      </c>
      <c r="T97" s="65">
        <v>7980</v>
      </c>
      <c r="U97" s="65">
        <f>VLOOKUP(D97,资产包数据!B:N,13,0)</f>
        <v>79.28</v>
      </c>
      <c r="V97" s="65" t="s">
        <v>5180</v>
      </c>
    </row>
    <row r="98" ht="15" spans="1:22">
      <c r="A98" s="65" t="s">
        <v>178</v>
      </c>
      <c r="B98" s="65" t="s">
        <v>68</v>
      </c>
      <c r="C98" s="65" t="s">
        <v>36</v>
      </c>
      <c r="D98" s="65" t="s">
        <v>5181</v>
      </c>
      <c r="E98" s="65" t="s">
        <v>5182</v>
      </c>
      <c r="F98" s="65" t="s">
        <v>1935</v>
      </c>
      <c r="G98" s="65" t="s">
        <v>1935</v>
      </c>
      <c r="H98" s="65" t="s">
        <v>4925</v>
      </c>
      <c r="I98" s="65" t="s">
        <v>5063</v>
      </c>
      <c r="J98" s="65" t="s">
        <v>5169</v>
      </c>
      <c r="K98" s="66">
        <v>44737</v>
      </c>
      <c r="L98" s="65" t="s">
        <v>5148</v>
      </c>
      <c r="M98" s="66">
        <v>44732</v>
      </c>
      <c r="N98" s="65">
        <v>120000</v>
      </c>
      <c r="O98" s="65" t="s">
        <v>1939</v>
      </c>
      <c r="P98" s="65">
        <f>VLOOKUP(D98,资产包数据!B:G,5,0)</f>
        <v>60</v>
      </c>
      <c r="Q98" s="65">
        <v>2660</v>
      </c>
      <c r="R98" s="65"/>
      <c r="S98" s="65">
        <v>7980</v>
      </c>
      <c r="T98" s="65">
        <v>7980</v>
      </c>
      <c r="U98" s="65">
        <f>VLOOKUP(D98,资产包数据!B:N,13,0)</f>
        <v>79.28</v>
      </c>
      <c r="V98" s="65" t="s">
        <v>5013</v>
      </c>
    </row>
    <row r="99" ht="15" spans="1:22">
      <c r="A99" s="65" t="s">
        <v>178</v>
      </c>
      <c r="B99" s="65" t="s">
        <v>68</v>
      </c>
      <c r="C99" s="65" t="s">
        <v>36</v>
      </c>
      <c r="D99" s="65" t="s">
        <v>5183</v>
      </c>
      <c r="E99" s="65" t="s">
        <v>5184</v>
      </c>
      <c r="F99" s="65" t="s">
        <v>1935</v>
      </c>
      <c r="G99" s="65" t="s">
        <v>1935</v>
      </c>
      <c r="H99" s="65" t="s">
        <v>4925</v>
      </c>
      <c r="I99" s="65" t="s">
        <v>5063</v>
      </c>
      <c r="J99" s="65" t="s">
        <v>5179</v>
      </c>
      <c r="K99" s="66">
        <v>44740</v>
      </c>
      <c r="L99" s="65" t="s">
        <v>5148</v>
      </c>
      <c r="M99" s="66">
        <v>44732</v>
      </c>
      <c r="N99" s="65">
        <v>120000</v>
      </c>
      <c r="O99" s="65" t="s">
        <v>1939</v>
      </c>
      <c r="P99" s="65">
        <f>VLOOKUP(D99,资产包数据!B:G,5,0)</f>
        <v>60</v>
      </c>
      <c r="Q99" s="65">
        <v>2660</v>
      </c>
      <c r="R99" s="65"/>
      <c r="S99" s="65">
        <v>7980</v>
      </c>
      <c r="T99" s="65">
        <v>7980</v>
      </c>
      <c r="U99" s="65">
        <f>VLOOKUP(D99,资产包数据!B:N,13,0)</f>
        <v>79.28</v>
      </c>
      <c r="V99" s="65" t="s">
        <v>5069</v>
      </c>
    </row>
    <row r="100" ht="15" spans="1:22">
      <c r="A100" s="65" t="s">
        <v>178</v>
      </c>
      <c r="B100" s="65" t="s">
        <v>68</v>
      </c>
      <c r="C100" s="65" t="s">
        <v>36</v>
      </c>
      <c r="D100" s="65" t="s">
        <v>5185</v>
      </c>
      <c r="E100" s="65" t="s">
        <v>5186</v>
      </c>
      <c r="F100" s="65" t="s">
        <v>1935</v>
      </c>
      <c r="G100" s="65" t="s">
        <v>1935</v>
      </c>
      <c r="H100" s="65" t="s">
        <v>4925</v>
      </c>
      <c r="I100" s="65" t="s">
        <v>5063</v>
      </c>
      <c r="J100" s="65" t="s">
        <v>5179</v>
      </c>
      <c r="K100" s="66">
        <v>44740</v>
      </c>
      <c r="L100" s="65" t="s">
        <v>5148</v>
      </c>
      <c r="M100" s="66">
        <v>44732</v>
      </c>
      <c r="N100" s="65">
        <v>120000</v>
      </c>
      <c r="O100" s="65" t="s">
        <v>1939</v>
      </c>
      <c r="P100" s="65">
        <f>VLOOKUP(D100,资产包数据!B:G,5,0)</f>
        <v>60</v>
      </c>
      <c r="Q100" s="65">
        <v>2660</v>
      </c>
      <c r="R100" s="65"/>
      <c r="S100" s="65">
        <v>7980</v>
      </c>
      <c r="T100" s="65">
        <v>7980</v>
      </c>
      <c r="U100" s="65">
        <f>VLOOKUP(D100,资产包数据!B:N,13,0)</f>
        <v>79.28</v>
      </c>
      <c r="V100" s="65" t="s">
        <v>5187</v>
      </c>
    </row>
    <row r="101" ht="15" spans="1:22">
      <c r="A101" s="65" t="s">
        <v>178</v>
      </c>
      <c r="B101" s="65" t="s">
        <v>68</v>
      </c>
      <c r="C101" s="65" t="s">
        <v>36</v>
      </c>
      <c r="D101" s="65" t="s">
        <v>5188</v>
      </c>
      <c r="E101" s="65" t="s">
        <v>5189</v>
      </c>
      <c r="F101" s="65" t="s">
        <v>1935</v>
      </c>
      <c r="G101" s="65" t="s">
        <v>1935</v>
      </c>
      <c r="H101" s="65" t="s">
        <v>4925</v>
      </c>
      <c r="I101" s="65" t="s">
        <v>5063</v>
      </c>
      <c r="J101" s="65" t="s">
        <v>5101</v>
      </c>
      <c r="K101" s="66">
        <v>44739</v>
      </c>
      <c r="L101" s="65" t="s">
        <v>5148</v>
      </c>
      <c r="M101" s="66">
        <v>44732</v>
      </c>
      <c r="N101" s="65">
        <v>120000</v>
      </c>
      <c r="O101" s="65" t="s">
        <v>1939</v>
      </c>
      <c r="P101" s="65">
        <f>VLOOKUP(D101,资产包数据!B:G,5,0)</f>
        <v>60</v>
      </c>
      <c r="Q101" s="65">
        <v>2660</v>
      </c>
      <c r="R101" s="65"/>
      <c r="S101" s="65">
        <v>7980</v>
      </c>
      <c r="T101" s="65">
        <v>7980</v>
      </c>
      <c r="U101" s="65">
        <f>VLOOKUP(D101,资产包数据!B:N,13,0)</f>
        <v>79.28</v>
      </c>
      <c r="V101" s="65" t="s">
        <v>5190</v>
      </c>
    </row>
    <row r="102" ht="15" spans="1:22">
      <c r="A102" s="65" t="s">
        <v>178</v>
      </c>
      <c r="B102" s="65" t="s">
        <v>68</v>
      </c>
      <c r="C102" s="65" t="s">
        <v>36</v>
      </c>
      <c r="D102" s="65" t="s">
        <v>5191</v>
      </c>
      <c r="E102" s="65" t="s">
        <v>5192</v>
      </c>
      <c r="F102" s="65" t="s">
        <v>1935</v>
      </c>
      <c r="G102" s="65" t="s">
        <v>1935</v>
      </c>
      <c r="H102" s="65" t="s">
        <v>4925</v>
      </c>
      <c r="I102" s="65" t="s">
        <v>5063</v>
      </c>
      <c r="J102" s="65" t="s">
        <v>5179</v>
      </c>
      <c r="K102" s="66">
        <v>44740</v>
      </c>
      <c r="L102" s="65" t="s">
        <v>5148</v>
      </c>
      <c r="M102" s="66">
        <v>44732</v>
      </c>
      <c r="N102" s="65">
        <v>120000</v>
      </c>
      <c r="O102" s="65" t="s">
        <v>1939</v>
      </c>
      <c r="P102" s="65">
        <f>VLOOKUP(D102,资产包数据!B:G,5,0)</f>
        <v>60</v>
      </c>
      <c r="Q102" s="65">
        <v>2660</v>
      </c>
      <c r="R102" s="65"/>
      <c r="S102" s="65">
        <v>7980</v>
      </c>
      <c r="T102" s="65">
        <v>7980</v>
      </c>
      <c r="U102" s="65">
        <f>VLOOKUP(D102,资产包数据!B:N,13,0)</f>
        <v>79.28</v>
      </c>
      <c r="V102" s="65" t="s">
        <v>5193</v>
      </c>
    </row>
    <row r="103" ht="15" spans="1:22">
      <c r="A103" s="65" t="s">
        <v>178</v>
      </c>
      <c r="B103" s="65" t="s">
        <v>68</v>
      </c>
      <c r="C103" s="65" t="s">
        <v>36</v>
      </c>
      <c r="D103" s="65" t="s">
        <v>5194</v>
      </c>
      <c r="E103" s="65" t="s">
        <v>5195</v>
      </c>
      <c r="F103" s="65" t="s">
        <v>1935</v>
      </c>
      <c r="G103" s="65" t="s">
        <v>1935</v>
      </c>
      <c r="H103" s="65" t="s">
        <v>4925</v>
      </c>
      <c r="I103" s="65" t="s">
        <v>5063</v>
      </c>
      <c r="J103" s="65" t="s">
        <v>5101</v>
      </c>
      <c r="K103" s="66">
        <v>44739</v>
      </c>
      <c r="L103" s="65" t="s">
        <v>5148</v>
      </c>
      <c r="M103" s="66">
        <v>44732</v>
      </c>
      <c r="N103" s="65">
        <v>120000</v>
      </c>
      <c r="O103" s="65" t="s">
        <v>1939</v>
      </c>
      <c r="P103" s="65">
        <f>VLOOKUP(D103,资产包数据!B:G,5,0)</f>
        <v>60</v>
      </c>
      <c r="Q103" s="65">
        <v>2660</v>
      </c>
      <c r="R103" s="65"/>
      <c r="S103" s="65">
        <v>7980</v>
      </c>
      <c r="T103" s="65">
        <v>7980</v>
      </c>
      <c r="U103" s="65">
        <f>VLOOKUP(D103,资产包数据!B:N,13,0)</f>
        <v>79.28</v>
      </c>
      <c r="V103" s="65" t="s">
        <v>5069</v>
      </c>
    </row>
    <row r="104" ht="15" spans="1:22">
      <c r="A104" s="65" t="s">
        <v>178</v>
      </c>
      <c r="B104" s="65" t="s">
        <v>68</v>
      </c>
      <c r="C104" s="65" t="s">
        <v>36</v>
      </c>
      <c r="D104" s="65" t="s">
        <v>5196</v>
      </c>
      <c r="E104" s="65" t="s">
        <v>5197</v>
      </c>
      <c r="F104" s="65" t="s">
        <v>1935</v>
      </c>
      <c r="G104" s="65" t="s">
        <v>1935</v>
      </c>
      <c r="H104" s="65" t="s">
        <v>4925</v>
      </c>
      <c r="I104" s="65" t="s">
        <v>5063</v>
      </c>
      <c r="J104" s="65" t="s">
        <v>5169</v>
      </c>
      <c r="K104" s="66">
        <v>44737</v>
      </c>
      <c r="L104" s="65" t="s">
        <v>5148</v>
      </c>
      <c r="M104" s="66">
        <v>44732</v>
      </c>
      <c r="N104" s="65">
        <v>120000</v>
      </c>
      <c r="O104" s="65" t="s">
        <v>1939</v>
      </c>
      <c r="P104" s="65">
        <f>VLOOKUP(D104,资产包数据!B:G,5,0)</f>
        <v>60</v>
      </c>
      <c r="Q104" s="65">
        <v>2660</v>
      </c>
      <c r="R104" s="65"/>
      <c r="S104" s="65">
        <v>7980</v>
      </c>
      <c r="T104" s="65">
        <v>7980</v>
      </c>
      <c r="U104" s="65">
        <f>VLOOKUP(D104,资产包数据!B:N,13,0)</f>
        <v>79.28</v>
      </c>
      <c r="V104" s="65" t="s">
        <v>5198</v>
      </c>
    </row>
    <row r="105" ht="15" spans="1:22">
      <c r="A105" s="65" t="s">
        <v>178</v>
      </c>
      <c r="B105" s="65" t="s">
        <v>68</v>
      </c>
      <c r="C105" s="65" t="s">
        <v>36</v>
      </c>
      <c r="D105" s="65" t="s">
        <v>5199</v>
      </c>
      <c r="E105" s="65" t="s">
        <v>5200</v>
      </c>
      <c r="F105" s="65" t="s">
        <v>1935</v>
      </c>
      <c r="G105" s="65" t="s">
        <v>1935</v>
      </c>
      <c r="H105" s="65" t="s">
        <v>4925</v>
      </c>
      <c r="I105" s="65" t="s">
        <v>5063</v>
      </c>
      <c r="J105" s="65" t="s">
        <v>5101</v>
      </c>
      <c r="K105" s="66">
        <v>44739</v>
      </c>
      <c r="L105" s="65" t="s">
        <v>5148</v>
      </c>
      <c r="M105" s="66">
        <v>44732</v>
      </c>
      <c r="N105" s="65">
        <v>120000</v>
      </c>
      <c r="O105" s="65" t="s">
        <v>1939</v>
      </c>
      <c r="P105" s="65">
        <f>VLOOKUP(D105,资产包数据!B:G,5,0)</f>
        <v>60</v>
      </c>
      <c r="Q105" s="65">
        <v>2660</v>
      </c>
      <c r="R105" s="65"/>
      <c r="S105" s="65">
        <v>7980</v>
      </c>
      <c r="T105" s="65">
        <v>7980</v>
      </c>
      <c r="U105" s="65">
        <f>VLOOKUP(D105,资产包数据!B:N,13,0)</f>
        <v>79.28</v>
      </c>
      <c r="V105" s="65" t="s">
        <v>5069</v>
      </c>
    </row>
    <row r="106" ht="15" spans="1:22">
      <c r="A106" s="65" t="s">
        <v>178</v>
      </c>
      <c r="B106" s="65" t="s">
        <v>68</v>
      </c>
      <c r="C106" s="65" t="s">
        <v>36</v>
      </c>
      <c r="D106" s="65" t="s">
        <v>5201</v>
      </c>
      <c r="E106" s="65" t="s">
        <v>5202</v>
      </c>
      <c r="F106" s="65" t="s">
        <v>1935</v>
      </c>
      <c r="G106" s="65" t="s">
        <v>1935</v>
      </c>
      <c r="H106" s="65" t="s">
        <v>4925</v>
      </c>
      <c r="I106" s="65" t="s">
        <v>5063</v>
      </c>
      <c r="J106" s="65" t="s">
        <v>5179</v>
      </c>
      <c r="K106" s="66">
        <v>44740</v>
      </c>
      <c r="L106" s="65" t="s">
        <v>5148</v>
      </c>
      <c r="M106" s="66">
        <v>44732</v>
      </c>
      <c r="N106" s="65">
        <v>120000</v>
      </c>
      <c r="O106" s="65" t="s">
        <v>1939</v>
      </c>
      <c r="P106" s="65">
        <f>VLOOKUP(D106,资产包数据!B:G,5,0)</f>
        <v>60</v>
      </c>
      <c r="Q106" s="65">
        <v>2660</v>
      </c>
      <c r="R106" s="65"/>
      <c r="S106" s="65">
        <v>7980</v>
      </c>
      <c r="T106" s="65">
        <v>7980</v>
      </c>
      <c r="U106" s="65">
        <f>VLOOKUP(D106,资产包数据!B:N,13,0)</f>
        <v>79.34</v>
      </c>
      <c r="V106" s="65" t="s">
        <v>5203</v>
      </c>
    </row>
    <row r="107" ht="15" spans="1:22">
      <c r="A107" s="65" t="s">
        <v>178</v>
      </c>
      <c r="B107" s="65" t="s">
        <v>68</v>
      </c>
      <c r="C107" s="65" t="s">
        <v>36</v>
      </c>
      <c r="D107" s="65" t="s">
        <v>5204</v>
      </c>
      <c r="E107" s="65" t="s">
        <v>5205</v>
      </c>
      <c r="F107" s="65" t="s">
        <v>1935</v>
      </c>
      <c r="G107" s="65" t="s">
        <v>1935</v>
      </c>
      <c r="H107" s="65" t="s">
        <v>4925</v>
      </c>
      <c r="I107" s="65" t="s">
        <v>5206</v>
      </c>
      <c r="J107" s="65" t="s">
        <v>5101</v>
      </c>
      <c r="K107" s="66">
        <v>44739</v>
      </c>
      <c r="L107" s="65" t="s">
        <v>5207</v>
      </c>
      <c r="M107" s="66">
        <v>44732</v>
      </c>
      <c r="N107" s="65">
        <v>120000</v>
      </c>
      <c r="O107" s="65" t="s">
        <v>1939</v>
      </c>
      <c r="P107" s="65">
        <f>VLOOKUP(D107,资产包数据!B:G,5,0)</f>
        <v>60</v>
      </c>
      <c r="Q107" s="65">
        <v>2660</v>
      </c>
      <c r="R107" s="65"/>
      <c r="S107" s="65">
        <v>7980</v>
      </c>
      <c r="T107" s="65">
        <v>7980</v>
      </c>
      <c r="U107" s="65">
        <f>VLOOKUP(D107,资产包数据!B:N,13,0)</f>
        <v>79.28</v>
      </c>
      <c r="V107" s="65" t="s">
        <v>5069</v>
      </c>
    </row>
    <row r="108" ht="15" spans="1:22">
      <c r="A108" s="65" t="s">
        <v>178</v>
      </c>
      <c r="B108" s="65" t="s">
        <v>68</v>
      </c>
      <c r="C108" s="65" t="s">
        <v>36</v>
      </c>
      <c r="D108" s="65" t="s">
        <v>5208</v>
      </c>
      <c r="E108" s="65" t="s">
        <v>5209</v>
      </c>
      <c r="F108" s="65" t="s">
        <v>1935</v>
      </c>
      <c r="G108" s="65" t="s">
        <v>1935</v>
      </c>
      <c r="H108" s="65" t="s">
        <v>4925</v>
      </c>
      <c r="I108" s="65" t="s">
        <v>5206</v>
      </c>
      <c r="J108" s="65" t="s">
        <v>5179</v>
      </c>
      <c r="K108" s="66">
        <v>44740</v>
      </c>
      <c r="L108" s="65" t="s">
        <v>5207</v>
      </c>
      <c r="M108" s="66">
        <v>44732</v>
      </c>
      <c r="N108" s="65">
        <v>120000</v>
      </c>
      <c r="O108" s="65" t="s">
        <v>1939</v>
      </c>
      <c r="P108" s="65">
        <f>VLOOKUP(D108,资产包数据!B:G,5,0)</f>
        <v>60</v>
      </c>
      <c r="Q108" s="65">
        <v>2660</v>
      </c>
      <c r="R108" s="65"/>
      <c r="S108" s="65">
        <v>7980</v>
      </c>
      <c r="T108" s="65">
        <v>7980</v>
      </c>
      <c r="U108" s="65">
        <f>VLOOKUP(D108,资产包数据!B:N,13,0)</f>
        <v>79.28</v>
      </c>
      <c r="V108" s="65" t="s">
        <v>5069</v>
      </c>
    </row>
    <row r="109" ht="15" spans="1:22">
      <c r="A109" s="65" t="s">
        <v>178</v>
      </c>
      <c r="B109" s="65" t="s">
        <v>68</v>
      </c>
      <c r="C109" s="65" t="s">
        <v>36</v>
      </c>
      <c r="D109" s="65" t="s">
        <v>5210</v>
      </c>
      <c r="E109" s="65" t="s">
        <v>5211</v>
      </c>
      <c r="F109" s="65" t="s">
        <v>1935</v>
      </c>
      <c r="G109" s="65" t="s">
        <v>1935</v>
      </c>
      <c r="H109" s="65" t="s">
        <v>4925</v>
      </c>
      <c r="I109" s="65" t="s">
        <v>5206</v>
      </c>
      <c r="J109" s="65" t="s">
        <v>5101</v>
      </c>
      <c r="K109" s="66">
        <v>44739</v>
      </c>
      <c r="L109" s="65" t="s">
        <v>5207</v>
      </c>
      <c r="M109" s="66">
        <v>44732</v>
      </c>
      <c r="N109" s="65">
        <v>120000</v>
      </c>
      <c r="O109" s="65" t="s">
        <v>1939</v>
      </c>
      <c r="P109" s="65">
        <f>VLOOKUP(D109,资产包数据!B:G,5,0)</f>
        <v>60</v>
      </c>
      <c r="Q109" s="65">
        <v>2660</v>
      </c>
      <c r="R109" s="65"/>
      <c r="S109" s="65">
        <v>7980</v>
      </c>
      <c r="T109" s="65">
        <v>7980</v>
      </c>
      <c r="U109" s="65">
        <f>VLOOKUP(D109,资产包数据!B:N,13,0)</f>
        <v>79.29</v>
      </c>
      <c r="V109" s="65" t="s">
        <v>5069</v>
      </c>
    </row>
    <row r="110" ht="15" spans="1:22">
      <c r="A110" s="65" t="s">
        <v>178</v>
      </c>
      <c r="B110" s="65" t="s">
        <v>68</v>
      </c>
      <c r="C110" s="65" t="s">
        <v>36</v>
      </c>
      <c r="D110" s="65" t="s">
        <v>5212</v>
      </c>
      <c r="E110" s="65" t="s">
        <v>5213</v>
      </c>
      <c r="F110" s="65" t="s">
        <v>1935</v>
      </c>
      <c r="G110" s="65" t="s">
        <v>1935</v>
      </c>
      <c r="H110" s="65" t="s">
        <v>4925</v>
      </c>
      <c r="I110" s="65" t="s">
        <v>5214</v>
      </c>
      <c r="J110" s="65" t="s">
        <v>5215</v>
      </c>
      <c r="K110" s="66">
        <v>44742</v>
      </c>
      <c r="L110" s="65" t="s">
        <v>5216</v>
      </c>
      <c r="M110" s="66">
        <v>44732</v>
      </c>
      <c r="N110" s="65">
        <v>122260</v>
      </c>
      <c r="O110" s="65" t="s">
        <v>1939</v>
      </c>
      <c r="P110" s="65">
        <f>VLOOKUP(D110,资产包数据!B:G,5,0)</f>
        <v>60</v>
      </c>
      <c r="Q110" s="65">
        <v>2700</v>
      </c>
      <c r="R110" s="65"/>
      <c r="S110" s="65">
        <v>8100</v>
      </c>
      <c r="T110" s="65">
        <v>8100</v>
      </c>
      <c r="U110" s="65">
        <f>VLOOKUP(D110,资产包数据!B:N,13,0)</f>
        <v>70.83</v>
      </c>
      <c r="V110" s="65" t="s">
        <v>5084</v>
      </c>
    </row>
    <row r="111" ht="15" spans="1:22">
      <c r="A111" s="65" t="s">
        <v>178</v>
      </c>
      <c r="B111" s="65" t="s">
        <v>68</v>
      </c>
      <c r="C111" s="65" t="s">
        <v>36</v>
      </c>
      <c r="D111" s="65" t="s">
        <v>5217</v>
      </c>
      <c r="E111" s="65" t="s">
        <v>5218</v>
      </c>
      <c r="F111" s="65" t="s">
        <v>1935</v>
      </c>
      <c r="G111" s="65" t="s">
        <v>1935</v>
      </c>
      <c r="H111" s="65" t="s">
        <v>4925</v>
      </c>
      <c r="I111" s="65" t="s">
        <v>5214</v>
      </c>
      <c r="J111" s="65" t="s">
        <v>5215</v>
      </c>
      <c r="K111" s="66">
        <v>44742</v>
      </c>
      <c r="L111" s="65" t="s">
        <v>5216</v>
      </c>
      <c r="M111" s="66">
        <v>44732</v>
      </c>
      <c r="N111" s="65">
        <v>122260</v>
      </c>
      <c r="O111" s="65" t="s">
        <v>1939</v>
      </c>
      <c r="P111" s="65">
        <f>VLOOKUP(D111,资产包数据!B:G,5,0)</f>
        <v>60</v>
      </c>
      <c r="Q111" s="65">
        <v>2700</v>
      </c>
      <c r="R111" s="65"/>
      <c r="S111" s="65">
        <v>8100</v>
      </c>
      <c r="T111" s="65">
        <v>8100</v>
      </c>
      <c r="U111" s="65">
        <f>VLOOKUP(D111,资产包数据!B:N,13,0)</f>
        <v>70.79</v>
      </c>
      <c r="V111" s="65" t="s">
        <v>5180</v>
      </c>
    </row>
    <row r="112" ht="15" spans="1:22">
      <c r="A112" s="65" t="s">
        <v>178</v>
      </c>
      <c r="B112" s="65" t="s">
        <v>68</v>
      </c>
      <c r="C112" s="65" t="s">
        <v>36</v>
      </c>
      <c r="D112" s="65" t="s">
        <v>5219</v>
      </c>
      <c r="E112" s="65" t="s">
        <v>5220</v>
      </c>
      <c r="F112" s="65" t="s">
        <v>1935</v>
      </c>
      <c r="G112" s="65" t="s">
        <v>1935</v>
      </c>
      <c r="H112" s="65" t="s">
        <v>4925</v>
      </c>
      <c r="I112" s="65" t="s">
        <v>5214</v>
      </c>
      <c r="J112" s="65" t="s">
        <v>5215</v>
      </c>
      <c r="K112" s="66">
        <v>44742</v>
      </c>
      <c r="L112" s="65" t="s">
        <v>5216</v>
      </c>
      <c r="M112" s="66">
        <v>44732</v>
      </c>
      <c r="N112" s="65">
        <v>122260</v>
      </c>
      <c r="O112" s="65" t="s">
        <v>1939</v>
      </c>
      <c r="P112" s="65">
        <f>VLOOKUP(D112,资产包数据!B:G,5,0)</f>
        <v>60</v>
      </c>
      <c r="Q112" s="65">
        <v>2700</v>
      </c>
      <c r="R112" s="65"/>
      <c r="S112" s="65">
        <v>8100</v>
      </c>
      <c r="T112" s="65">
        <v>8100</v>
      </c>
      <c r="U112" s="65">
        <f>VLOOKUP(D112,资产包数据!B:N,13,0)</f>
        <v>70.79</v>
      </c>
      <c r="V112" s="65" t="s">
        <v>5084</v>
      </c>
    </row>
    <row r="113" ht="15" spans="1:22">
      <c r="A113" s="65" t="s">
        <v>178</v>
      </c>
      <c r="B113" s="65" t="s">
        <v>68</v>
      </c>
      <c r="C113" s="65" t="s">
        <v>36</v>
      </c>
      <c r="D113" s="65" t="s">
        <v>5221</v>
      </c>
      <c r="E113" s="65" t="s">
        <v>5222</v>
      </c>
      <c r="F113" s="65" t="s">
        <v>1935</v>
      </c>
      <c r="G113" s="65" t="s">
        <v>1935</v>
      </c>
      <c r="H113" s="65" t="s">
        <v>4925</v>
      </c>
      <c r="I113" s="65" t="s">
        <v>5214</v>
      </c>
      <c r="J113" s="65" t="s">
        <v>5215</v>
      </c>
      <c r="K113" s="66">
        <v>44742</v>
      </c>
      <c r="L113" s="65" t="s">
        <v>5216</v>
      </c>
      <c r="M113" s="66">
        <v>44732</v>
      </c>
      <c r="N113" s="65">
        <v>122260</v>
      </c>
      <c r="O113" s="65" t="s">
        <v>1939</v>
      </c>
      <c r="P113" s="65">
        <f>VLOOKUP(D113,资产包数据!B:G,5,0)</f>
        <v>60</v>
      </c>
      <c r="Q113" s="65">
        <v>2700</v>
      </c>
      <c r="R113" s="65"/>
      <c r="S113" s="65">
        <v>8100</v>
      </c>
      <c r="T113" s="65">
        <v>8100</v>
      </c>
      <c r="U113" s="65">
        <f>VLOOKUP(D113,资产包数据!B:N,13,0)</f>
        <v>70.79</v>
      </c>
      <c r="V113" s="65" t="s">
        <v>5223</v>
      </c>
    </row>
    <row r="114" ht="15" spans="1:22">
      <c r="A114" s="65" t="s">
        <v>178</v>
      </c>
      <c r="B114" s="65" t="s">
        <v>68</v>
      </c>
      <c r="C114" s="65" t="s">
        <v>36</v>
      </c>
      <c r="D114" s="65" t="s">
        <v>5224</v>
      </c>
      <c r="E114" s="65" t="s">
        <v>5225</v>
      </c>
      <c r="F114" s="65" t="s">
        <v>1935</v>
      </c>
      <c r="G114" s="65" t="s">
        <v>1935</v>
      </c>
      <c r="H114" s="65" t="s">
        <v>4925</v>
      </c>
      <c r="I114" s="65" t="s">
        <v>5214</v>
      </c>
      <c r="J114" s="65" t="s">
        <v>5215</v>
      </c>
      <c r="K114" s="66">
        <v>44742</v>
      </c>
      <c r="L114" s="65" t="s">
        <v>5216</v>
      </c>
      <c r="M114" s="66">
        <v>44732</v>
      </c>
      <c r="N114" s="65">
        <v>122260</v>
      </c>
      <c r="O114" s="65" t="s">
        <v>1939</v>
      </c>
      <c r="P114" s="65">
        <f>VLOOKUP(D114,资产包数据!B:G,5,0)</f>
        <v>60</v>
      </c>
      <c r="Q114" s="65">
        <v>2700</v>
      </c>
      <c r="R114" s="65"/>
      <c r="S114" s="65">
        <v>8100</v>
      </c>
      <c r="T114" s="65">
        <v>8100</v>
      </c>
      <c r="U114" s="65">
        <f>VLOOKUP(D114,资产包数据!B:N,13,0)</f>
        <v>70.79</v>
      </c>
      <c r="V114" s="65" t="s">
        <v>5084</v>
      </c>
    </row>
    <row r="115" ht="15" spans="1:22">
      <c r="A115" s="65" t="s">
        <v>178</v>
      </c>
      <c r="B115" s="65" t="s">
        <v>68</v>
      </c>
      <c r="C115" s="65" t="s">
        <v>36</v>
      </c>
      <c r="D115" s="65" t="s">
        <v>5226</v>
      </c>
      <c r="E115" s="65" t="s">
        <v>5227</v>
      </c>
      <c r="F115" s="65" t="s">
        <v>1935</v>
      </c>
      <c r="G115" s="65" t="s">
        <v>1935</v>
      </c>
      <c r="H115" s="65" t="s">
        <v>4925</v>
      </c>
      <c r="I115" s="65" t="s">
        <v>5214</v>
      </c>
      <c r="J115" s="65" t="s">
        <v>5215</v>
      </c>
      <c r="K115" s="66">
        <v>44742</v>
      </c>
      <c r="L115" s="65" t="s">
        <v>5216</v>
      </c>
      <c r="M115" s="66">
        <v>44732</v>
      </c>
      <c r="N115" s="65">
        <v>122260</v>
      </c>
      <c r="O115" s="65" t="s">
        <v>1939</v>
      </c>
      <c r="P115" s="65">
        <f>VLOOKUP(D115,资产包数据!B:G,5,0)</f>
        <v>60</v>
      </c>
      <c r="Q115" s="65">
        <v>2700</v>
      </c>
      <c r="R115" s="65"/>
      <c r="S115" s="65">
        <v>8100</v>
      </c>
      <c r="T115" s="65">
        <v>8100</v>
      </c>
      <c r="U115" s="65">
        <f>VLOOKUP(D115,资产包数据!B:N,13,0)</f>
        <v>70.79</v>
      </c>
      <c r="V115" s="65" t="s">
        <v>5084</v>
      </c>
    </row>
    <row r="116" ht="15" spans="1:22">
      <c r="A116" s="65" t="s">
        <v>178</v>
      </c>
      <c r="B116" s="65" t="s">
        <v>68</v>
      </c>
      <c r="C116" s="65" t="s">
        <v>36</v>
      </c>
      <c r="D116" s="65" t="s">
        <v>5228</v>
      </c>
      <c r="E116" s="65" t="s">
        <v>5229</v>
      </c>
      <c r="F116" s="65" t="s">
        <v>1935</v>
      </c>
      <c r="G116" s="65" t="s">
        <v>1935</v>
      </c>
      <c r="H116" s="65" t="s">
        <v>4925</v>
      </c>
      <c r="I116" s="65" t="s">
        <v>5214</v>
      </c>
      <c r="J116" s="65" t="s">
        <v>5215</v>
      </c>
      <c r="K116" s="66">
        <v>44742</v>
      </c>
      <c r="L116" s="65" t="s">
        <v>5216</v>
      </c>
      <c r="M116" s="66">
        <v>44732</v>
      </c>
      <c r="N116" s="65">
        <v>122260</v>
      </c>
      <c r="O116" s="65" t="s">
        <v>1939</v>
      </c>
      <c r="P116" s="65">
        <f>VLOOKUP(D116,资产包数据!B:G,5,0)</f>
        <v>60</v>
      </c>
      <c r="Q116" s="65">
        <v>2700</v>
      </c>
      <c r="R116" s="65"/>
      <c r="S116" s="65">
        <v>8100</v>
      </c>
      <c r="T116" s="65">
        <v>8100</v>
      </c>
      <c r="U116" s="65">
        <f>VLOOKUP(D116,资产包数据!B:N,13,0)</f>
        <v>70.79</v>
      </c>
      <c r="V116" s="65" t="s">
        <v>5084</v>
      </c>
    </row>
    <row r="117" ht="15" spans="1:22">
      <c r="A117" s="65" t="s">
        <v>178</v>
      </c>
      <c r="B117" s="65" t="s">
        <v>68</v>
      </c>
      <c r="C117" s="65" t="s">
        <v>36</v>
      </c>
      <c r="D117" s="65" t="s">
        <v>5230</v>
      </c>
      <c r="E117" s="65" t="s">
        <v>5231</v>
      </c>
      <c r="F117" s="65" t="s">
        <v>1935</v>
      </c>
      <c r="G117" s="65" t="s">
        <v>1935</v>
      </c>
      <c r="H117" s="65" t="s">
        <v>4925</v>
      </c>
      <c r="I117" s="65" t="s">
        <v>5214</v>
      </c>
      <c r="J117" s="65" t="s">
        <v>5215</v>
      </c>
      <c r="K117" s="66">
        <v>44742</v>
      </c>
      <c r="L117" s="65" t="s">
        <v>5216</v>
      </c>
      <c r="M117" s="66">
        <v>44732</v>
      </c>
      <c r="N117" s="65">
        <v>122260</v>
      </c>
      <c r="O117" s="65" t="s">
        <v>1939</v>
      </c>
      <c r="P117" s="65">
        <f>VLOOKUP(D117,资产包数据!B:G,5,0)</f>
        <v>60</v>
      </c>
      <c r="Q117" s="65">
        <v>2700</v>
      </c>
      <c r="R117" s="65"/>
      <c r="S117" s="65">
        <v>8100</v>
      </c>
      <c r="T117" s="65">
        <v>8100</v>
      </c>
      <c r="U117" s="65">
        <f>VLOOKUP(D117,资产包数据!B:N,13,0)</f>
        <v>70.79</v>
      </c>
      <c r="V117" s="65" t="s">
        <v>5084</v>
      </c>
    </row>
    <row r="118" ht="15" spans="1:22">
      <c r="A118" s="65" t="s">
        <v>178</v>
      </c>
      <c r="B118" s="65" t="s">
        <v>68</v>
      </c>
      <c r="C118" s="65" t="s">
        <v>36</v>
      </c>
      <c r="D118" s="65" t="s">
        <v>5232</v>
      </c>
      <c r="E118" s="65" t="s">
        <v>5233</v>
      </c>
      <c r="F118" s="65" t="s">
        <v>1935</v>
      </c>
      <c r="G118" s="65" t="s">
        <v>1935</v>
      </c>
      <c r="H118" s="65" t="s">
        <v>4925</v>
      </c>
      <c r="I118" s="65" t="s">
        <v>5046</v>
      </c>
      <c r="J118" s="65" t="s">
        <v>5234</v>
      </c>
      <c r="K118" s="66">
        <v>44732</v>
      </c>
      <c r="L118" s="65" t="s">
        <v>5235</v>
      </c>
      <c r="M118" s="66">
        <v>44732</v>
      </c>
      <c r="N118" s="65">
        <v>120000</v>
      </c>
      <c r="O118" s="65" t="s">
        <v>1939</v>
      </c>
      <c r="P118" s="65">
        <f>VLOOKUP(D118,资产包数据!B:G,5,0)</f>
        <v>60</v>
      </c>
      <c r="Q118" s="65">
        <v>2660</v>
      </c>
      <c r="R118" s="65"/>
      <c r="S118" s="65">
        <v>7980</v>
      </c>
      <c r="T118" s="65">
        <v>7980</v>
      </c>
      <c r="U118" s="65">
        <f>VLOOKUP(D118,资产包数据!B:N,13,0)</f>
        <v>79.28</v>
      </c>
      <c r="V118" s="65" t="s">
        <v>5236</v>
      </c>
    </row>
    <row r="119" ht="15" spans="1:22">
      <c r="A119" s="65" t="s">
        <v>178</v>
      </c>
      <c r="B119" s="65" t="s">
        <v>68</v>
      </c>
      <c r="C119" s="65" t="s">
        <v>36</v>
      </c>
      <c r="D119" s="65" t="s">
        <v>5237</v>
      </c>
      <c r="E119" s="65" t="s">
        <v>5238</v>
      </c>
      <c r="F119" s="65" t="s">
        <v>1935</v>
      </c>
      <c r="G119" s="65" t="s">
        <v>1935</v>
      </c>
      <c r="H119" s="65" t="s">
        <v>4925</v>
      </c>
      <c r="I119" s="65" t="s">
        <v>5046</v>
      </c>
      <c r="J119" s="65" t="s">
        <v>5234</v>
      </c>
      <c r="K119" s="66">
        <v>44732</v>
      </c>
      <c r="L119" s="65" t="s">
        <v>5235</v>
      </c>
      <c r="M119" s="66">
        <v>44732</v>
      </c>
      <c r="N119" s="65">
        <v>120000</v>
      </c>
      <c r="O119" s="65" t="s">
        <v>1939</v>
      </c>
      <c r="P119" s="65">
        <f>VLOOKUP(D119,资产包数据!B:G,5,0)</f>
        <v>60</v>
      </c>
      <c r="Q119" s="65">
        <v>2660</v>
      </c>
      <c r="R119" s="65"/>
      <c r="S119" s="65">
        <v>7980</v>
      </c>
      <c r="T119" s="65">
        <v>7980</v>
      </c>
      <c r="U119" s="65">
        <f>VLOOKUP(D119,资产包数据!B:N,13,0)</f>
        <v>79.28</v>
      </c>
      <c r="V119" s="65" t="s">
        <v>5239</v>
      </c>
    </row>
    <row r="120" ht="15" spans="1:22">
      <c r="A120" s="65" t="s">
        <v>178</v>
      </c>
      <c r="B120" s="65" t="s">
        <v>68</v>
      </c>
      <c r="C120" s="65" t="s">
        <v>36</v>
      </c>
      <c r="D120" s="65" t="s">
        <v>5240</v>
      </c>
      <c r="E120" s="65" t="s">
        <v>5241</v>
      </c>
      <c r="F120" s="65" t="s">
        <v>1935</v>
      </c>
      <c r="G120" s="65" t="s">
        <v>1935</v>
      </c>
      <c r="H120" s="65" t="s">
        <v>4925</v>
      </c>
      <c r="I120" s="65" t="s">
        <v>5046</v>
      </c>
      <c r="J120" s="65" t="s">
        <v>5234</v>
      </c>
      <c r="K120" s="66">
        <v>44732</v>
      </c>
      <c r="L120" s="65" t="s">
        <v>5235</v>
      </c>
      <c r="M120" s="66">
        <v>44732</v>
      </c>
      <c r="N120" s="65">
        <v>120000</v>
      </c>
      <c r="O120" s="65" t="s">
        <v>1939</v>
      </c>
      <c r="P120" s="65">
        <f>VLOOKUP(D120,资产包数据!B:G,5,0)</f>
        <v>60</v>
      </c>
      <c r="Q120" s="65">
        <v>2660</v>
      </c>
      <c r="R120" s="65"/>
      <c r="S120" s="65">
        <v>7980</v>
      </c>
      <c r="T120" s="65">
        <v>7980</v>
      </c>
      <c r="U120" s="65">
        <f>VLOOKUP(D120,资产包数据!B:N,13,0)</f>
        <v>79.29</v>
      </c>
      <c r="V120" s="65" t="s">
        <v>5242</v>
      </c>
    </row>
    <row r="121" ht="15" spans="1:22">
      <c r="A121" s="65" t="s">
        <v>178</v>
      </c>
      <c r="B121" s="65" t="s">
        <v>68</v>
      </c>
      <c r="C121" s="65" t="s">
        <v>36</v>
      </c>
      <c r="D121" s="65" t="s">
        <v>5243</v>
      </c>
      <c r="E121" s="65" t="s">
        <v>5244</v>
      </c>
      <c r="F121" s="65" t="s">
        <v>1935</v>
      </c>
      <c r="G121" s="65" t="s">
        <v>1935</v>
      </c>
      <c r="H121" s="65" t="s">
        <v>4925</v>
      </c>
      <c r="I121" s="65" t="s">
        <v>5245</v>
      </c>
      <c r="J121" s="65" t="s">
        <v>5246</v>
      </c>
      <c r="K121" s="66">
        <v>44735</v>
      </c>
      <c r="L121" s="65" t="s">
        <v>5247</v>
      </c>
      <c r="M121" s="66">
        <v>44732</v>
      </c>
      <c r="N121" s="65">
        <v>120000</v>
      </c>
      <c r="O121" s="65" t="s">
        <v>1939</v>
      </c>
      <c r="P121" s="65">
        <f>VLOOKUP(D121,资产包数据!B:G,5,0)</f>
        <v>60</v>
      </c>
      <c r="Q121" s="65">
        <v>2660</v>
      </c>
      <c r="R121" s="65"/>
      <c r="S121" s="65">
        <v>7980</v>
      </c>
      <c r="T121" s="65">
        <v>7980</v>
      </c>
      <c r="U121" s="65">
        <f>VLOOKUP(D121,资产包数据!B:N,13,0)</f>
        <v>79.28</v>
      </c>
      <c r="V121" s="65" t="s">
        <v>5248</v>
      </c>
    </row>
    <row r="122" ht="15" spans="1:22">
      <c r="A122" s="65" t="s">
        <v>178</v>
      </c>
      <c r="B122" s="65" t="s">
        <v>68</v>
      </c>
      <c r="C122" s="65" t="s">
        <v>36</v>
      </c>
      <c r="D122" s="65" t="s">
        <v>5249</v>
      </c>
      <c r="E122" s="65" t="s">
        <v>5250</v>
      </c>
      <c r="F122" s="65" t="s">
        <v>1935</v>
      </c>
      <c r="G122" s="65" t="s">
        <v>1935</v>
      </c>
      <c r="H122" s="65" t="s">
        <v>4925</v>
      </c>
      <c r="I122" s="65" t="s">
        <v>5245</v>
      </c>
      <c r="J122" s="65" t="s">
        <v>5246</v>
      </c>
      <c r="K122" s="66">
        <v>44735</v>
      </c>
      <c r="L122" s="65" t="s">
        <v>5247</v>
      </c>
      <c r="M122" s="66">
        <v>44732</v>
      </c>
      <c r="N122" s="65">
        <v>120000</v>
      </c>
      <c r="O122" s="65" t="s">
        <v>1939</v>
      </c>
      <c r="P122" s="65">
        <f>VLOOKUP(D122,资产包数据!B:G,5,0)</f>
        <v>60</v>
      </c>
      <c r="Q122" s="65">
        <v>2660</v>
      </c>
      <c r="R122" s="65"/>
      <c r="S122" s="65">
        <v>7980</v>
      </c>
      <c r="T122" s="65">
        <v>7980</v>
      </c>
      <c r="U122" s="65">
        <f>VLOOKUP(D122,资产包数据!B:N,13,0)</f>
        <v>79.28</v>
      </c>
      <c r="V122" s="65" t="s">
        <v>5251</v>
      </c>
    </row>
    <row r="123" ht="15" spans="1:22">
      <c r="A123" s="65" t="s">
        <v>178</v>
      </c>
      <c r="B123" s="65" t="s">
        <v>68</v>
      </c>
      <c r="C123" s="65" t="s">
        <v>36</v>
      </c>
      <c r="D123" s="65" t="s">
        <v>5252</v>
      </c>
      <c r="E123" s="65" t="s">
        <v>5253</v>
      </c>
      <c r="F123" s="65" t="s">
        <v>1935</v>
      </c>
      <c r="G123" s="65" t="s">
        <v>1935</v>
      </c>
      <c r="H123" s="65" t="s">
        <v>4925</v>
      </c>
      <c r="I123" s="65" t="s">
        <v>5245</v>
      </c>
      <c r="J123" s="65" t="s">
        <v>5246</v>
      </c>
      <c r="K123" s="66">
        <v>44735</v>
      </c>
      <c r="L123" s="65" t="s">
        <v>5247</v>
      </c>
      <c r="M123" s="66">
        <v>44732</v>
      </c>
      <c r="N123" s="65">
        <v>120000</v>
      </c>
      <c r="O123" s="65" t="s">
        <v>1939</v>
      </c>
      <c r="P123" s="65">
        <f>VLOOKUP(D123,资产包数据!B:G,5,0)</f>
        <v>60</v>
      </c>
      <c r="Q123" s="65">
        <v>2660</v>
      </c>
      <c r="R123" s="65"/>
      <c r="S123" s="65">
        <v>7980</v>
      </c>
      <c r="T123" s="65">
        <v>7980</v>
      </c>
      <c r="U123" s="65">
        <f>VLOOKUP(D123,资产包数据!B:N,13,0)</f>
        <v>79.28</v>
      </c>
      <c r="V123" s="65" t="s">
        <v>5254</v>
      </c>
    </row>
    <row r="124" ht="15" spans="1:22">
      <c r="A124" s="65" t="s">
        <v>178</v>
      </c>
      <c r="B124" s="65" t="s">
        <v>68</v>
      </c>
      <c r="C124" s="65" t="s">
        <v>36</v>
      </c>
      <c r="D124" s="65" t="s">
        <v>5255</v>
      </c>
      <c r="E124" s="65" t="s">
        <v>5256</v>
      </c>
      <c r="F124" s="65" t="s">
        <v>1935</v>
      </c>
      <c r="G124" s="65" t="s">
        <v>1935</v>
      </c>
      <c r="H124" s="65" t="s">
        <v>4925</v>
      </c>
      <c r="I124" s="65" t="s">
        <v>5245</v>
      </c>
      <c r="J124" s="65" t="s">
        <v>5101</v>
      </c>
      <c r="K124" s="66">
        <v>44739</v>
      </c>
      <c r="L124" s="65" t="s">
        <v>5247</v>
      </c>
      <c r="M124" s="66">
        <v>44732</v>
      </c>
      <c r="N124" s="65">
        <v>120000</v>
      </c>
      <c r="O124" s="65" t="s">
        <v>1939</v>
      </c>
      <c r="P124" s="65">
        <f>VLOOKUP(D124,资产包数据!B:G,5,0)</f>
        <v>60</v>
      </c>
      <c r="Q124" s="65">
        <v>2660</v>
      </c>
      <c r="R124" s="65"/>
      <c r="S124" s="65">
        <v>7980</v>
      </c>
      <c r="T124" s="65">
        <v>7980</v>
      </c>
      <c r="U124" s="65">
        <f>VLOOKUP(D124,资产包数据!B:N,13,0)</f>
        <v>79.28</v>
      </c>
      <c r="V124" s="65" t="s">
        <v>5069</v>
      </c>
    </row>
    <row r="125" ht="15" spans="1:22">
      <c r="A125" s="65" t="s">
        <v>178</v>
      </c>
      <c r="B125" s="65" t="s">
        <v>68</v>
      </c>
      <c r="C125" s="65" t="s">
        <v>36</v>
      </c>
      <c r="D125" s="65" t="s">
        <v>5257</v>
      </c>
      <c r="E125" s="65" t="s">
        <v>5258</v>
      </c>
      <c r="F125" s="65" t="s">
        <v>1935</v>
      </c>
      <c r="G125" s="65" t="s">
        <v>1935</v>
      </c>
      <c r="H125" s="65" t="s">
        <v>4925</v>
      </c>
      <c r="I125" s="65" t="s">
        <v>5245</v>
      </c>
      <c r="J125" s="65" t="s">
        <v>5101</v>
      </c>
      <c r="K125" s="66">
        <v>44739</v>
      </c>
      <c r="L125" s="65" t="s">
        <v>5247</v>
      </c>
      <c r="M125" s="66">
        <v>44732</v>
      </c>
      <c r="N125" s="65">
        <v>120000</v>
      </c>
      <c r="O125" s="65" t="s">
        <v>1939</v>
      </c>
      <c r="P125" s="65">
        <f>VLOOKUP(D125,资产包数据!B:G,5,0)</f>
        <v>60</v>
      </c>
      <c r="Q125" s="65">
        <v>2660</v>
      </c>
      <c r="R125" s="65"/>
      <c r="S125" s="65">
        <v>7980</v>
      </c>
      <c r="T125" s="65">
        <v>7980</v>
      </c>
      <c r="U125" s="65">
        <f>VLOOKUP(D125,资产包数据!B:N,13,0)</f>
        <v>79.28</v>
      </c>
      <c r="V125" s="65" t="s">
        <v>5069</v>
      </c>
    </row>
    <row r="126" ht="15" spans="1:22">
      <c r="A126" s="65" t="s">
        <v>178</v>
      </c>
      <c r="B126" s="65" t="s">
        <v>68</v>
      </c>
      <c r="C126" s="65" t="s">
        <v>36</v>
      </c>
      <c r="D126" s="65" t="s">
        <v>5259</v>
      </c>
      <c r="E126" s="65" t="s">
        <v>5260</v>
      </c>
      <c r="F126" s="65" t="s">
        <v>1935</v>
      </c>
      <c r="G126" s="65" t="s">
        <v>1935</v>
      </c>
      <c r="H126" s="65" t="s">
        <v>4925</v>
      </c>
      <c r="I126" s="65" t="s">
        <v>5245</v>
      </c>
      <c r="J126" s="65" t="s">
        <v>5101</v>
      </c>
      <c r="K126" s="66">
        <v>44739</v>
      </c>
      <c r="L126" s="65" t="s">
        <v>5247</v>
      </c>
      <c r="M126" s="66">
        <v>44732</v>
      </c>
      <c r="N126" s="65">
        <v>120000</v>
      </c>
      <c r="O126" s="65" t="s">
        <v>1939</v>
      </c>
      <c r="P126" s="65">
        <f>VLOOKUP(D126,资产包数据!B:G,5,0)</f>
        <v>60</v>
      </c>
      <c r="Q126" s="65">
        <v>2660</v>
      </c>
      <c r="R126" s="65"/>
      <c r="S126" s="65">
        <v>7980</v>
      </c>
      <c r="T126" s="65">
        <v>7980</v>
      </c>
      <c r="U126" s="65">
        <f>VLOOKUP(D126,资产包数据!B:N,13,0)</f>
        <v>79.28</v>
      </c>
      <c r="V126" s="65" t="s">
        <v>5069</v>
      </c>
    </row>
    <row r="127" ht="15" spans="1:22">
      <c r="A127" s="65" t="s">
        <v>178</v>
      </c>
      <c r="B127" s="65" t="s">
        <v>68</v>
      </c>
      <c r="C127" s="65" t="s">
        <v>36</v>
      </c>
      <c r="D127" s="65" t="s">
        <v>5261</v>
      </c>
      <c r="E127" s="65" t="s">
        <v>5262</v>
      </c>
      <c r="F127" s="65" t="s">
        <v>1935</v>
      </c>
      <c r="G127" s="65" t="s">
        <v>1935</v>
      </c>
      <c r="H127" s="65" t="s">
        <v>4925</v>
      </c>
      <c r="I127" s="65" t="s">
        <v>5245</v>
      </c>
      <c r="J127" s="65" t="s">
        <v>5101</v>
      </c>
      <c r="K127" s="66">
        <v>44739</v>
      </c>
      <c r="L127" s="65" t="s">
        <v>5247</v>
      </c>
      <c r="M127" s="66">
        <v>44732</v>
      </c>
      <c r="N127" s="65">
        <v>120000</v>
      </c>
      <c r="O127" s="65" t="s">
        <v>1939</v>
      </c>
      <c r="P127" s="65">
        <f>VLOOKUP(D127,资产包数据!B:G,5,0)</f>
        <v>60</v>
      </c>
      <c r="Q127" s="65">
        <v>2660</v>
      </c>
      <c r="R127" s="65"/>
      <c r="S127" s="65">
        <v>7980</v>
      </c>
      <c r="T127" s="65">
        <v>7980</v>
      </c>
      <c r="U127" s="65">
        <f>VLOOKUP(D127,资产包数据!B:N,13,0)</f>
        <v>79.28</v>
      </c>
      <c r="V127" s="65" t="s">
        <v>5069</v>
      </c>
    </row>
    <row r="128" ht="15" spans="1:22">
      <c r="A128" s="65" t="s">
        <v>178</v>
      </c>
      <c r="B128" s="65" t="s">
        <v>68</v>
      </c>
      <c r="C128" s="65" t="s">
        <v>36</v>
      </c>
      <c r="D128" s="65" t="s">
        <v>5263</v>
      </c>
      <c r="E128" s="65" t="s">
        <v>5264</v>
      </c>
      <c r="F128" s="65" t="s">
        <v>1935</v>
      </c>
      <c r="G128" s="65" t="s">
        <v>1935</v>
      </c>
      <c r="H128" s="65" t="s">
        <v>4925</v>
      </c>
      <c r="I128" s="65" t="s">
        <v>5245</v>
      </c>
      <c r="J128" s="65" t="s">
        <v>5101</v>
      </c>
      <c r="K128" s="66">
        <v>44739</v>
      </c>
      <c r="L128" s="65" t="s">
        <v>5247</v>
      </c>
      <c r="M128" s="66">
        <v>44732</v>
      </c>
      <c r="N128" s="65">
        <v>120000</v>
      </c>
      <c r="O128" s="65" t="s">
        <v>1939</v>
      </c>
      <c r="P128" s="65">
        <f>VLOOKUP(D128,资产包数据!B:G,5,0)</f>
        <v>60</v>
      </c>
      <c r="Q128" s="65">
        <v>2660</v>
      </c>
      <c r="R128" s="65"/>
      <c r="S128" s="65">
        <v>7980</v>
      </c>
      <c r="T128" s="65">
        <v>7980</v>
      </c>
      <c r="U128" s="65">
        <f>VLOOKUP(D128,资产包数据!B:N,13,0)</f>
        <v>79.28</v>
      </c>
      <c r="V128" s="65" t="s">
        <v>5069</v>
      </c>
    </row>
    <row r="129" ht="15" spans="1:22">
      <c r="A129" s="65" t="s">
        <v>178</v>
      </c>
      <c r="B129" s="65" t="s">
        <v>68</v>
      </c>
      <c r="C129" s="65" t="s">
        <v>36</v>
      </c>
      <c r="D129" s="65" t="s">
        <v>5265</v>
      </c>
      <c r="E129" s="65" t="s">
        <v>5266</v>
      </c>
      <c r="F129" s="65" t="s">
        <v>1935</v>
      </c>
      <c r="G129" s="65" t="s">
        <v>1935</v>
      </c>
      <c r="H129" s="65" t="s">
        <v>4925</v>
      </c>
      <c r="I129" s="65" t="s">
        <v>5245</v>
      </c>
      <c r="J129" s="65" t="s">
        <v>5246</v>
      </c>
      <c r="K129" s="66">
        <v>44735</v>
      </c>
      <c r="L129" s="65" t="s">
        <v>5247</v>
      </c>
      <c r="M129" s="66">
        <v>44732</v>
      </c>
      <c r="N129" s="65">
        <v>120000</v>
      </c>
      <c r="O129" s="65" t="s">
        <v>1939</v>
      </c>
      <c r="P129" s="65">
        <f>VLOOKUP(D129,资产包数据!B:G,5,0)</f>
        <v>60</v>
      </c>
      <c r="Q129" s="65">
        <v>2660</v>
      </c>
      <c r="R129" s="65"/>
      <c r="S129" s="65">
        <v>7980</v>
      </c>
      <c r="T129" s="65">
        <v>7980</v>
      </c>
      <c r="U129" s="65">
        <f>VLOOKUP(D129,资产包数据!B:N,13,0)</f>
        <v>79.28</v>
      </c>
      <c r="V129" s="65" t="s">
        <v>5267</v>
      </c>
    </row>
    <row r="130" ht="15" spans="1:22">
      <c r="A130" s="65" t="s">
        <v>178</v>
      </c>
      <c r="B130" s="65" t="s">
        <v>68</v>
      </c>
      <c r="C130" s="65" t="s">
        <v>36</v>
      </c>
      <c r="D130" s="65" t="s">
        <v>5268</v>
      </c>
      <c r="E130" s="65" t="s">
        <v>5269</v>
      </c>
      <c r="F130" s="65" t="s">
        <v>1935</v>
      </c>
      <c r="G130" s="65" t="s">
        <v>1935</v>
      </c>
      <c r="H130" s="65" t="s">
        <v>4925</v>
      </c>
      <c r="I130" s="65" t="s">
        <v>5245</v>
      </c>
      <c r="J130" s="65" t="s">
        <v>5101</v>
      </c>
      <c r="K130" s="66">
        <v>44739</v>
      </c>
      <c r="L130" s="65" t="s">
        <v>5247</v>
      </c>
      <c r="M130" s="66">
        <v>44732</v>
      </c>
      <c r="N130" s="65">
        <v>120000</v>
      </c>
      <c r="O130" s="65" t="s">
        <v>1939</v>
      </c>
      <c r="P130" s="65">
        <f>VLOOKUP(D130,资产包数据!B:G,5,0)</f>
        <v>60</v>
      </c>
      <c r="Q130" s="65">
        <v>2660</v>
      </c>
      <c r="R130" s="65"/>
      <c r="S130" s="65">
        <v>7980</v>
      </c>
      <c r="T130" s="65">
        <v>7980</v>
      </c>
      <c r="U130" s="65">
        <f>VLOOKUP(D130,资产包数据!B:N,13,0)</f>
        <v>79.28</v>
      </c>
      <c r="V130" s="65" t="s">
        <v>5069</v>
      </c>
    </row>
    <row r="131" ht="15" spans="1:22">
      <c r="A131" s="65" t="s">
        <v>178</v>
      </c>
      <c r="B131" s="65" t="s">
        <v>68</v>
      </c>
      <c r="C131" s="65" t="s">
        <v>36</v>
      </c>
      <c r="D131" s="65" t="s">
        <v>5270</v>
      </c>
      <c r="E131" s="65" t="s">
        <v>5271</v>
      </c>
      <c r="F131" s="65" t="s">
        <v>1935</v>
      </c>
      <c r="G131" s="65" t="s">
        <v>1935</v>
      </c>
      <c r="H131" s="65" t="s">
        <v>4925</v>
      </c>
      <c r="I131" s="65" t="s">
        <v>5245</v>
      </c>
      <c r="J131" s="65" t="s">
        <v>5101</v>
      </c>
      <c r="K131" s="66">
        <v>44739</v>
      </c>
      <c r="L131" s="65" t="s">
        <v>5247</v>
      </c>
      <c r="M131" s="66">
        <v>44732</v>
      </c>
      <c r="N131" s="65">
        <v>120000</v>
      </c>
      <c r="O131" s="65" t="s">
        <v>1939</v>
      </c>
      <c r="P131" s="65">
        <f>VLOOKUP(D131,资产包数据!B:G,5,0)</f>
        <v>60</v>
      </c>
      <c r="Q131" s="65">
        <v>2660</v>
      </c>
      <c r="R131" s="65"/>
      <c r="S131" s="65">
        <v>7980</v>
      </c>
      <c r="T131" s="65">
        <v>7980</v>
      </c>
      <c r="U131" s="65">
        <f>VLOOKUP(D131,资产包数据!B:N,13,0)</f>
        <v>79.28</v>
      </c>
      <c r="V131" s="65" t="s">
        <v>5069</v>
      </c>
    </row>
    <row r="132" ht="15" spans="1:22">
      <c r="A132" s="65" t="s">
        <v>178</v>
      </c>
      <c r="B132" s="65" t="s">
        <v>68</v>
      </c>
      <c r="C132" s="65" t="s">
        <v>36</v>
      </c>
      <c r="D132" s="65" t="s">
        <v>5272</v>
      </c>
      <c r="E132" s="65" t="s">
        <v>5273</v>
      </c>
      <c r="F132" s="65" t="s">
        <v>1935</v>
      </c>
      <c r="G132" s="65" t="s">
        <v>1935</v>
      </c>
      <c r="H132" s="65" t="s">
        <v>4925</v>
      </c>
      <c r="I132" s="65" t="s">
        <v>5245</v>
      </c>
      <c r="J132" s="65" t="s">
        <v>5246</v>
      </c>
      <c r="K132" s="66">
        <v>44735</v>
      </c>
      <c r="L132" s="65" t="s">
        <v>5247</v>
      </c>
      <c r="M132" s="66">
        <v>44732</v>
      </c>
      <c r="N132" s="65">
        <v>120000</v>
      </c>
      <c r="O132" s="65" t="s">
        <v>1939</v>
      </c>
      <c r="P132" s="65">
        <f>VLOOKUP(D132,资产包数据!B:G,5,0)</f>
        <v>60</v>
      </c>
      <c r="Q132" s="65">
        <v>2660</v>
      </c>
      <c r="R132" s="65"/>
      <c r="S132" s="65">
        <v>7980</v>
      </c>
      <c r="T132" s="65">
        <v>7980</v>
      </c>
      <c r="U132" s="65">
        <f>VLOOKUP(D132,资产包数据!B:N,13,0)</f>
        <v>79.28</v>
      </c>
      <c r="V132" s="65" t="s">
        <v>5274</v>
      </c>
    </row>
    <row r="133" ht="15" spans="1:22">
      <c r="A133" s="65" t="s">
        <v>178</v>
      </c>
      <c r="B133" s="65" t="s">
        <v>68</v>
      </c>
      <c r="C133" s="65" t="s">
        <v>36</v>
      </c>
      <c r="D133" s="65" t="s">
        <v>5275</v>
      </c>
      <c r="E133" s="65" t="s">
        <v>5276</v>
      </c>
      <c r="F133" s="65" t="s">
        <v>1935</v>
      </c>
      <c r="G133" s="65" t="s">
        <v>1935</v>
      </c>
      <c r="H133" s="65" t="s">
        <v>4925</v>
      </c>
      <c r="I133" s="65" t="s">
        <v>5245</v>
      </c>
      <c r="J133" s="65" t="s">
        <v>5246</v>
      </c>
      <c r="K133" s="66">
        <v>44735</v>
      </c>
      <c r="L133" s="65" t="s">
        <v>5247</v>
      </c>
      <c r="M133" s="66">
        <v>44732</v>
      </c>
      <c r="N133" s="65">
        <v>120000</v>
      </c>
      <c r="O133" s="65" t="s">
        <v>1939</v>
      </c>
      <c r="P133" s="65">
        <f>VLOOKUP(D133,资产包数据!B:G,5,0)</f>
        <v>60</v>
      </c>
      <c r="Q133" s="65">
        <v>2660</v>
      </c>
      <c r="R133" s="65"/>
      <c r="S133" s="65">
        <v>7980</v>
      </c>
      <c r="T133" s="65">
        <v>7980</v>
      </c>
      <c r="U133" s="65">
        <f>VLOOKUP(D133,资产包数据!B:N,13,0)</f>
        <v>79.28</v>
      </c>
      <c r="V133" s="65" t="s">
        <v>5277</v>
      </c>
    </row>
    <row r="134" ht="15" spans="1:22">
      <c r="A134" s="65" t="s">
        <v>178</v>
      </c>
      <c r="B134" s="65" t="s">
        <v>68</v>
      </c>
      <c r="C134" s="65" t="s">
        <v>36</v>
      </c>
      <c r="D134" s="65" t="s">
        <v>5278</v>
      </c>
      <c r="E134" s="65" t="s">
        <v>5279</v>
      </c>
      <c r="F134" s="65" t="s">
        <v>1935</v>
      </c>
      <c r="G134" s="65" t="s">
        <v>1935</v>
      </c>
      <c r="H134" s="65" t="s">
        <v>4925</v>
      </c>
      <c r="I134" s="65" t="s">
        <v>5245</v>
      </c>
      <c r="J134" s="65" t="s">
        <v>5101</v>
      </c>
      <c r="K134" s="66">
        <v>44739</v>
      </c>
      <c r="L134" s="65" t="s">
        <v>5247</v>
      </c>
      <c r="M134" s="66">
        <v>44732</v>
      </c>
      <c r="N134" s="65">
        <v>120000</v>
      </c>
      <c r="O134" s="65" t="s">
        <v>1939</v>
      </c>
      <c r="P134" s="65">
        <f>VLOOKUP(D134,资产包数据!B:G,5,0)</f>
        <v>60</v>
      </c>
      <c r="Q134" s="65">
        <v>2660</v>
      </c>
      <c r="R134" s="65"/>
      <c r="S134" s="65">
        <v>7980</v>
      </c>
      <c r="T134" s="65">
        <v>7980</v>
      </c>
      <c r="U134" s="65">
        <f>VLOOKUP(D134,资产包数据!B:N,13,0)</f>
        <v>79.31</v>
      </c>
      <c r="V134" s="65" t="s">
        <v>5069</v>
      </c>
    </row>
    <row r="135" ht="15" spans="1:22">
      <c r="A135" s="65" t="s">
        <v>178</v>
      </c>
      <c r="B135" s="65" t="s">
        <v>68</v>
      </c>
      <c r="C135" s="65" t="s">
        <v>36</v>
      </c>
      <c r="D135" s="65" t="s">
        <v>5280</v>
      </c>
      <c r="E135" s="65" t="s">
        <v>5281</v>
      </c>
      <c r="F135" s="65" t="s">
        <v>1935</v>
      </c>
      <c r="G135" s="65" t="s">
        <v>1935</v>
      </c>
      <c r="H135" s="65" t="s">
        <v>4925</v>
      </c>
      <c r="I135" s="65" t="s">
        <v>5214</v>
      </c>
      <c r="J135" s="65" t="s">
        <v>5215</v>
      </c>
      <c r="K135" s="66">
        <v>44742</v>
      </c>
      <c r="L135" s="65" t="s">
        <v>5216</v>
      </c>
      <c r="M135" s="66">
        <v>44732</v>
      </c>
      <c r="N135" s="65">
        <v>122260</v>
      </c>
      <c r="O135" s="65" t="s">
        <v>1939</v>
      </c>
      <c r="P135" s="65">
        <f>VLOOKUP(D135,资产包数据!B:G,5,0)</f>
        <v>60</v>
      </c>
      <c r="Q135" s="65">
        <v>2700</v>
      </c>
      <c r="R135" s="65"/>
      <c r="S135" s="65">
        <v>8100</v>
      </c>
      <c r="T135" s="65">
        <v>8100</v>
      </c>
      <c r="U135" s="65">
        <f>VLOOKUP(D135,资产包数据!B:N,13,0)</f>
        <v>70.79</v>
      </c>
      <c r="V135" s="65" t="s">
        <v>5282</v>
      </c>
    </row>
    <row r="136" ht="15" spans="1:22">
      <c r="A136" s="65" t="s">
        <v>178</v>
      </c>
      <c r="B136" s="65" t="s">
        <v>68</v>
      </c>
      <c r="C136" s="65" t="s">
        <v>36</v>
      </c>
      <c r="D136" s="65" t="s">
        <v>5283</v>
      </c>
      <c r="E136" s="65" t="s">
        <v>5284</v>
      </c>
      <c r="F136" s="65" t="s">
        <v>1935</v>
      </c>
      <c r="G136" s="65" t="s">
        <v>1935</v>
      </c>
      <c r="H136" s="65" t="s">
        <v>4925</v>
      </c>
      <c r="I136" s="65" t="s">
        <v>5214</v>
      </c>
      <c r="J136" s="65" t="s">
        <v>5215</v>
      </c>
      <c r="K136" s="66">
        <v>44742</v>
      </c>
      <c r="L136" s="65" t="s">
        <v>5216</v>
      </c>
      <c r="M136" s="66">
        <v>44732</v>
      </c>
      <c r="N136" s="65">
        <v>122260</v>
      </c>
      <c r="O136" s="65" t="s">
        <v>1939</v>
      </c>
      <c r="P136" s="65">
        <f>VLOOKUP(D136,资产包数据!B:G,5,0)</f>
        <v>60</v>
      </c>
      <c r="Q136" s="65">
        <v>2700</v>
      </c>
      <c r="R136" s="65"/>
      <c r="S136" s="65">
        <v>8100</v>
      </c>
      <c r="T136" s="65">
        <v>8100</v>
      </c>
      <c r="U136" s="65">
        <f>VLOOKUP(D136,资产包数据!B:N,13,0)</f>
        <v>70.79</v>
      </c>
      <c r="V136" s="65" t="s">
        <v>5084</v>
      </c>
    </row>
    <row r="137" ht="15" spans="1:22">
      <c r="A137" s="65" t="s">
        <v>178</v>
      </c>
      <c r="B137" s="65" t="s">
        <v>68</v>
      </c>
      <c r="C137" s="65" t="s">
        <v>36</v>
      </c>
      <c r="D137" s="65" t="s">
        <v>5285</v>
      </c>
      <c r="E137" s="65" t="s">
        <v>5286</v>
      </c>
      <c r="F137" s="65" t="s">
        <v>1935</v>
      </c>
      <c r="G137" s="65" t="s">
        <v>1935</v>
      </c>
      <c r="H137" s="65" t="s">
        <v>4925</v>
      </c>
      <c r="I137" s="65" t="s">
        <v>5214</v>
      </c>
      <c r="J137" s="65" t="s">
        <v>5215</v>
      </c>
      <c r="K137" s="66">
        <v>44742</v>
      </c>
      <c r="L137" s="65" t="s">
        <v>5216</v>
      </c>
      <c r="M137" s="66">
        <v>44732</v>
      </c>
      <c r="N137" s="65">
        <v>122260</v>
      </c>
      <c r="O137" s="65" t="s">
        <v>1939</v>
      </c>
      <c r="P137" s="65">
        <f>VLOOKUP(D137,资产包数据!B:G,5,0)</f>
        <v>60</v>
      </c>
      <c r="Q137" s="65">
        <v>2700</v>
      </c>
      <c r="R137" s="65"/>
      <c r="S137" s="65">
        <v>8100</v>
      </c>
      <c r="T137" s="65">
        <v>8100</v>
      </c>
      <c r="U137" s="65">
        <f>VLOOKUP(D137,资产包数据!B:N,13,0)</f>
        <v>70.79</v>
      </c>
      <c r="V137" s="65" t="s">
        <v>5282</v>
      </c>
    </row>
    <row r="138" ht="15" spans="1:22">
      <c r="A138" s="65" t="s">
        <v>178</v>
      </c>
      <c r="B138" s="65" t="s">
        <v>68</v>
      </c>
      <c r="C138" s="65" t="s">
        <v>36</v>
      </c>
      <c r="D138" s="65" t="s">
        <v>5287</v>
      </c>
      <c r="E138" s="65" t="s">
        <v>5288</v>
      </c>
      <c r="F138" s="65" t="s">
        <v>1935</v>
      </c>
      <c r="G138" s="65" t="s">
        <v>1935</v>
      </c>
      <c r="H138" s="65" t="s">
        <v>4925</v>
      </c>
      <c r="I138" s="65" t="s">
        <v>5214</v>
      </c>
      <c r="J138" s="65" t="s">
        <v>5215</v>
      </c>
      <c r="K138" s="66">
        <v>44742</v>
      </c>
      <c r="L138" s="65" t="s">
        <v>5216</v>
      </c>
      <c r="M138" s="66">
        <v>44732</v>
      </c>
      <c r="N138" s="65">
        <v>122260</v>
      </c>
      <c r="O138" s="65" t="s">
        <v>1939</v>
      </c>
      <c r="P138" s="65">
        <f>VLOOKUP(D138,资产包数据!B:G,5,0)</f>
        <v>60</v>
      </c>
      <c r="Q138" s="65">
        <v>2700</v>
      </c>
      <c r="R138" s="65"/>
      <c r="S138" s="65">
        <v>8100</v>
      </c>
      <c r="T138" s="65">
        <v>8100</v>
      </c>
      <c r="U138" s="65">
        <f>VLOOKUP(D138,资产包数据!B:N,13,0)</f>
        <v>70.79</v>
      </c>
      <c r="V138" s="65" t="s">
        <v>5084</v>
      </c>
    </row>
    <row r="139" ht="15" spans="1:22">
      <c r="A139" s="65" t="s">
        <v>178</v>
      </c>
      <c r="B139" s="65" t="s">
        <v>68</v>
      </c>
      <c r="C139" s="65" t="s">
        <v>36</v>
      </c>
      <c r="D139" s="65" t="s">
        <v>5289</v>
      </c>
      <c r="E139" s="65" t="s">
        <v>5290</v>
      </c>
      <c r="F139" s="65" t="s">
        <v>1935</v>
      </c>
      <c r="G139" s="65" t="s">
        <v>1935</v>
      </c>
      <c r="H139" s="65" t="s">
        <v>4925</v>
      </c>
      <c r="I139" s="65" t="s">
        <v>5214</v>
      </c>
      <c r="J139" s="65" t="s">
        <v>5215</v>
      </c>
      <c r="K139" s="66">
        <v>44742</v>
      </c>
      <c r="L139" s="65" t="s">
        <v>5216</v>
      </c>
      <c r="M139" s="66">
        <v>44732</v>
      </c>
      <c r="N139" s="65">
        <v>122260</v>
      </c>
      <c r="O139" s="65" t="s">
        <v>1939</v>
      </c>
      <c r="P139" s="65">
        <f>VLOOKUP(D139,资产包数据!B:G,5,0)</f>
        <v>60</v>
      </c>
      <c r="Q139" s="65">
        <v>2700</v>
      </c>
      <c r="R139" s="65"/>
      <c r="S139" s="65">
        <v>8100</v>
      </c>
      <c r="T139" s="65">
        <v>8100</v>
      </c>
      <c r="U139" s="65">
        <f>VLOOKUP(D139,资产包数据!B:N,13,0)</f>
        <v>70.79</v>
      </c>
      <c r="V139" s="65" t="s">
        <v>5084</v>
      </c>
    </row>
    <row r="140" ht="15" spans="1:22">
      <c r="A140" s="65" t="s">
        <v>178</v>
      </c>
      <c r="B140" s="65" t="s">
        <v>68</v>
      </c>
      <c r="C140" s="65" t="s">
        <v>36</v>
      </c>
      <c r="D140" s="65" t="s">
        <v>5291</v>
      </c>
      <c r="E140" s="65" t="s">
        <v>5292</v>
      </c>
      <c r="F140" s="65" t="s">
        <v>1935</v>
      </c>
      <c r="G140" s="65" t="s">
        <v>1935</v>
      </c>
      <c r="H140" s="65" t="s">
        <v>4925</v>
      </c>
      <c r="I140" s="65" t="s">
        <v>5214</v>
      </c>
      <c r="J140" s="65" t="s">
        <v>5215</v>
      </c>
      <c r="K140" s="66">
        <v>44742</v>
      </c>
      <c r="L140" s="65" t="s">
        <v>5216</v>
      </c>
      <c r="M140" s="66">
        <v>44732</v>
      </c>
      <c r="N140" s="65">
        <v>122260</v>
      </c>
      <c r="O140" s="65" t="s">
        <v>1939</v>
      </c>
      <c r="P140" s="65">
        <f>VLOOKUP(D140,资产包数据!B:G,5,0)</f>
        <v>60</v>
      </c>
      <c r="Q140" s="65">
        <v>2700</v>
      </c>
      <c r="R140" s="65"/>
      <c r="S140" s="65">
        <v>8100</v>
      </c>
      <c r="T140" s="65">
        <v>8100</v>
      </c>
      <c r="U140" s="65">
        <f>VLOOKUP(D140,资产包数据!B:N,13,0)</f>
        <v>70.79</v>
      </c>
      <c r="V140" s="65" t="s">
        <v>5187</v>
      </c>
    </row>
    <row r="141" ht="15" spans="1:22">
      <c r="A141" s="65" t="s">
        <v>178</v>
      </c>
      <c r="B141" s="65" t="s">
        <v>68</v>
      </c>
      <c r="C141" s="65" t="s">
        <v>36</v>
      </c>
      <c r="D141" s="65" t="s">
        <v>5293</v>
      </c>
      <c r="E141" s="65" t="s">
        <v>5294</v>
      </c>
      <c r="F141" s="65" t="s">
        <v>1935</v>
      </c>
      <c r="G141" s="65" t="s">
        <v>1935</v>
      </c>
      <c r="H141" s="65" t="s">
        <v>4925</v>
      </c>
      <c r="I141" s="65" t="s">
        <v>5214</v>
      </c>
      <c r="J141" s="65" t="s">
        <v>5215</v>
      </c>
      <c r="K141" s="66">
        <v>44742</v>
      </c>
      <c r="L141" s="65" t="s">
        <v>5216</v>
      </c>
      <c r="M141" s="66">
        <v>44732</v>
      </c>
      <c r="N141" s="65">
        <v>122260</v>
      </c>
      <c r="O141" s="65" t="s">
        <v>1939</v>
      </c>
      <c r="P141" s="65">
        <f>VLOOKUP(D141,资产包数据!B:G,5,0)</f>
        <v>60</v>
      </c>
      <c r="Q141" s="65">
        <v>2700</v>
      </c>
      <c r="R141" s="65"/>
      <c r="S141" s="65">
        <v>8100</v>
      </c>
      <c r="T141" s="65">
        <v>8100</v>
      </c>
      <c r="U141" s="65">
        <f>VLOOKUP(D141,资产包数据!B:N,13,0)</f>
        <v>70.79</v>
      </c>
      <c r="V141" s="65" t="s">
        <v>5084</v>
      </c>
    </row>
    <row r="142" ht="15" spans="1:22">
      <c r="A142" s="65" t="s">
        <v>178</v>
      </c>
      <c r="B142" s="65" t="s">
        <v>68</v>
      </c>
      <c r="C142" s="65" t="s">
        <v>36</v>
      </c>
      <c r="D142" s="65" t="s">
        <v>5295</v>
      </c>
      <c r="E142" s="65" t="s">
        <v>5296</v>
      </c>
      <c r="F142" s="65" t="s">
        <v>1935</v>
      </c>
      <c r="G142" s="65" t="s">
        <v>1935</v>
      </c>
      <c r="H142" s="65" t="s">
        <v>4925</v>
      </c>
      <c r="I142" s="65" t="s">
        <v>5214</v>
      </c>
      <c r="J142" s="65" t="s">
        <v>5215</v>
      </c>
      <c r="K142" s="66">
        <v>44742</v>
      </c>
      <c r="L142" s="65" t="s">
        <v>5216</v>
      </c>
      <c r="M142" s="66">
        <v>44732</v>
      </c>
      <c r="N142" s="65">
        <v>122260</v>
      </c>
      <c r="O142" s="65" t="s">
        <v>1939</v>
      </c>
      <c r="P142" s="65">
        <f>VLOOKUP(D142,资产包数据!B:G,5,0)</f>
        <v>60</v>
      </c>
      <c r="Q142" s="65">
        <v>2700</v>
      </c>
      <c r="R142" s="65"/>
      <c r="S142" s="65">
        <v>8100</v>
      </c>
      <c r="T142" s="65">
        <v>8100</v>
      </c>
      <c r="U142" s="65">
        <f>VLOOKUP(D142,资产包数据!B:N,13,0)</f>
        <v>70.79</v>
      </c>
      <c r="V142" s="65" t="s">
        <v>5084</v>
      </c>
    </row>
    <row r="143" ht="15" spans="1:22">
      <c r="A143" s="65" t="s">
        <v>178</v>
      </c>
      <c r="B143" s="65" t="s">
        <v>68</v>
      </c>
      <c r="C143" s="65" t="s">
        <v>36</v>
      </c>
      <c r="D143" s="65" t="s">
        <v>5297</v>
      </c>
      <c r="E143" s="65" t="s">
        <v>5298</v>
      </c>
      <c r="F143" s="65" t="s">
        <v>1935</v>
      </c>
      <c r="G143" s="65" t="s">
        <v>1935</v>
      </c>
      <c r="H143" s="65" t="s">
        <v>4925</v>
      </c>
      <c r="I143" s="65" t="s">
        <v>5214</v>
      </c>
      <c r="J143" s="65" t="s">
        <v>5215</v>
      </c>
      <c r="K143" s="66">
        <v>44742</v>
      </c>
      <c r="L143" s="65" t="s">
        <v>5216</v>
      </c>
      <c r="M143" s="66">
        <v>44732</v>
      </c>
      <c r="N143" s="65">
        <v>122260</v>
      </c>
      <c r="O143" s="65" t="s">
        <v>1939</v>
      </c>
      <c r="P143" s="65">
        <f>VLOOKUP(D143,资产包数据!B:G,5,0)</f>
        <v>60</v>
      </c>
      <c r="Q143" s="65">
        <v>2700</v>
      </c>
      <c r="R143" s="65"/>
      <c r="S143" s="65">
        <v>8100</v>
      </c>
      <c r="T143" s="65">
        <v>8100</v>
      </c>
      <c r="U143" s="65">
        <f>VLOOKUP(D143,资产包数据!B:N,13,0)</f>
        <v>70.79</v>
      </c>
      <c r="V143" s="65" t="s">
        <v>4935</v>
      </c>
    </row>
    <row r="144" ht="15" spans="1:22">
      <c r="A144" s="65" t="s">
        <v>178</v>
      </c>
      <c r="B144" s="65" t="s">
        <v>68</v>
      </c>
      <c r="C144" s="65" t="s">
        <v>36</v>
      </c>
      <c r="D144" s="65" t="s">
        <v>5299</v>
      </c>
      <c r="E144" s="65" t="s">
        <v>5300</v>
      </c>
      <c r="F144" s="65" t="s">
        <v>1935</v>
      </c>
      <c r="G144" s="65" t="s">
        <v>1935</v>
      </c>
      <c r="H144" s="65" t="s">
        <v>4925</v>
      </c>
      <c r="I144" s="65" t="s">
        <v>5214</v>
      </c>
      <c r="J144" s="65" t="s">
        <v>5215</v>
      </c>
      <c r="K144" s="66">
        <v>44742</v>
      </c>
      <c r="L144" s="65" t="s">
        <v>5216</v>
      </c>
      <c r="M144" s="66">
        <v>44732</v>
      </c>
      <c r="N144" s="65">
        <v>122260</v>
      </c>
      <c r="O144" s="65" t="s">
        <v>1939</v>
      </c>
      <c r="P144" s="65">
        <f>VLOOKUP(D144,资产包数据!B:G,5,0)</f>
        <v>60</v>
      </c>
      <c r="Q144" s="65">
        <v>2700</v>
      </c>
      <c r="R144" s="65"/>
      <c r="S144" s="65">
        <v>8100</v>
      </c>
      <c r="T144" s="65">
        <v>8100</v>
      </c>
      <c r="U144" s="65">
        <f>VLOOKUP(D144,资产包数据!B:N,13,0)</f>
        <v>70.79</v>
      </c>
      <c r="V144" s="65" t="s">
        <v>5187</v>
      </c>
    </row>
    <row r="145" ht="15" spans="1:22">
      <c r="A145" s="65" t="s">
        <v>178</v>
      </c>
      <c r="B145" s="65" t="s">
        <v>68</v>
      </c>
      <c r="C145" s="65" t="s">
        <v>36</v>
      </c>
      <c r="D145" s="65" t="s">
        <v>5301</v>
      </c>
      <c r="E145" s="65" t="s">
        <v>5302</v>
      </c>
      <c r="F145" s="65" t="s">
        <v>1935</v>
      </c>
      <c r="G145" s="65" t="s">
        <v>1935</v>
      </c>
      <c r="H145" s="65" t="s">
        <v>4925</v>
      </c>
      <c r="I145" s="65" t="s">
        <v>5214</v>
      </c>
      <c r="J145" s="65" t="s">
        <v>5215</v>
      </c>
      <c r="K145" s="66">
        <v>44742</v>
      </c>
      <c r="L145" s="65" t="s">
        <v>5216</v>
      </c>
      <c r="M145" s="66">
        <v>44732</v>
      </c>
      <c r="N145" s="65">
        <v>122260</v>
      </c>
      <c r="O145" s="65" t="s">
        <v>1939</v>
      </c>
      <c r="P145" s="65">
        <f>VLOOKUP(D145,资产包数据!B:G,5,0)</f>
        <v>60</v>
      </c>
      <c r="Q145" s="65">
        <v>2700</v>
      </c>
      <c r="R145" s="65"/>
      <c r="S145" s="65">
        <v>8100</v>
      </c>
      <c r="T145" s="65">
        <v>8100</v>
      </c>
      <c r="U145" s="65">
        <f>VLOOKUP(D145,资产包数据!B:N,13,0)</f>
        <v>70.79</v>
      </c>
      <c r="V145" s="65" t="s">
        <v>5013</v>
      </c>
    </row>
    <row r="146" ht="15" spans="1:22">
      <c r="A146" s="65" t="s">
        <v>178</v>
      </c>
      <c r="B146" s="65" t="s">
        <v>68</v>
      </c>
      <c r="C146" s="65" t="s">
        <v>36</v>
      </c>
      <c r="D146" s="65" t="s">
        <v>5303</v>
      </c>
      <c r="E146" s="65" t="s">
        <v>5304</v>
      </c>
      <c r="F146" s="65" t="s">
        <v>1935</v>
      </c>
      <c r="G146" s="65" t="s">
        <v>1935</v>
      </c>
      <c r="H146" s="65" t="s">
        <v>4925</v>
      </c>
      <c r="I146" s="65" t="s">
        <v>5214</v>
      </c>
      <c r="J146" s="65" t="s">
        <v>5215</v>
      </c>
      <c r="K146" s="66">
        <v>44742</v>
      </c>
      <c r="L146" s="65" t="s">
        <v>5216</v>
      </c>
      <c r="M146" s="66">
        <v>44732</v>
      </c>
      <c r="N146" s="65">
        <v>122260</v>
      </c>
      <c r="O146" s="65" t="s">
        <v>1939</v>
      </c>
      <c r="P146" s="65">
        <f>VLOOKUP(D146,资产包数据!B:G,5,0)</f>
        <v>60</v>
      </c>
      <c r="Q146" s="65">
        <v>2700</v>
      </c>
      <c r="R146" s="65"/>
      <c r="S146" s="65">
        <v>8100</v>
      </c>
      <c r="T146" s="65">
        <v>8100</v>
      </c>
      <c r="U146" s="65">
        <f>VLOOKUP(D146,资产包数据!B:N,13,0)</f>
        <v>70.79</v>
      </c>
      <c r="V146" s="65" t="s">
        <v>5013</v>
      </c>
    </row>
    <row r="147" ht="15" spans="1:22">
      <c r="A147" s="65" t="s">
        <v>178</v>
      </c>
      <c r="B147" s="65" t="s">
        <v>68</v>
      </c>
      <c r="C147" s="65" t="s">
        <v>36</v>
      </c>
      <c r="D147" s="65" t="s">
        <v>5305</v>
      </c>
      <c r="E147" s="65" t="s">
        <v>5306</v>
      </c>
      <c r="F147" s="65" t="s">
        <v>1935</v>
      </c>
      <c r="G147" s="65" t="s">
        <v>1935</v>
      </c>
      <c r="H147" s="65" t="s">
        <v>4925</v>
      </c>
      <c r="I147" s="65" t="s">
        <v>5214</v>
      </c>
      <c r="J147" s="65" t="s">
        <v>5215</v>
      </c>
      <c r="K147" s="66">
        <v>44742</v>
      </c>
      <c r="L147" s="65" t="s">
        <v>5216</v>
      </c>
      <c r="M147" s="66">
        <v>44732</v>
      </c>
      <c r="N147" s="65">
        <v>122260</v>
      </c>
      <c r="O147" s="65" t="s">
        <v>1939</v>
      </c>
      <c r="P147" s="65">
        <f>VLOOKUP(D147,资产包数据!B:G,5,0)</f>
        <v>60</v>
      </c>
      <c r="Q147" s="65">
        <v>2700</v>
      </c>
      <c r="R147" s="65"/>
      <c r="S147" s="65">
        <v>8100</v>
      </c>
      <c r="T147" s="65">
        <v>8100</v>
      </c>
      <c r="U147" s="65">
        <f>VLOOKUP(D147,资产包数据!B:N,13,0)</f>
        <v>70.79</v>
      </c>
      <c r="V147" s="65" t="s">
        <v>5013</v>
      </c>
    </row>
    <row r="148" ht="15" spans="1:22">
      <c r="A148" s="65" t="s">
        <v>178</v>
      </c>
      <c r="B148" s="65" t="s">
        <v>68</v>
      </c>
      <c r="C148" s="65" t="s">
        <v>36</v>
      </c>
      <c r="D148" s="65" t="s">
        <v>5307</v>
      </c>
      <c r="E148" s="65" t="s">
        <v>5308</v>
      </c>
      <c r="F148" s="65" t="s">
        <v>1935</v>
      </c>
      <c r="G148" s="65" t="s">
        <v>1935</v>
      </c>
      <c r="H148" s="65" t="s">
        <v>4925</v>
      </c>
      <c r="I148" s="65" t="s">
        <v>5309</v>
      </c>
      <c r="J148" s="65" t="s">
        <v>5310</v>
      </c>
      <c r="K148" s="66">
        <v>44736</v>
      </c>
      <c r="L148" s="65" t="s">
        <v>5311</v>
      </c>
      <c r="M148" s="66">
        <v>44732</v>
      </c>
      <c r="N148" s="65">
        <v>122260</v>
      </c>
      <c r="O148" s="65" t="s">
        <v>1939</v>
      </c>
      <c r="P148" s="65">
        <f>VLOOKUP(D148,资产包数据!B:G,5,0)</f>
        <v>60</v>
      </c>
      <c r="Q148" s="65">
        <v>2700</v>
      </c>
      <c r="R148" s="65"/>
      <c r="S148" s="65">
        <v>8100</v>
      </c>
      <c r="T148" s="65">
        <v>8100</v>
      </c>
      <c r="U148" s="65">
        <f>VLOOKUP(D148,资产包数据!B:N,13,0)</f>
        <v>70.84</v>
      </c>
      <c r="V148" s="65" t="s">
        <v>5312</v>
      </c>
    </row>
    <row r="149" ht="15" spans="1:22">
      <c r="A149" s="65" t="s">
        <v>178</v>
      </c>
      <c r="B149" s="65" t="s">
        <v>68</v>
      </c>
      <c r="C149" s="65" t="s">
        <v>36</v>
      </c>
      <c r="D149" s="65" t="s">
        <v>5313</v>
      </c>
      <c r="E149" s="65" t="s">
        <v>5314</v>
      </c>
      <c r="F149" s="65" t="s">
        <v>1935</v>
      </c>
      <c r="G149" s="65" t="s">
        <v>1935</v>
      </c>
      <c r="H149" s="65" t="s">
        <v>4925</v>
      </c>
      <c r="I149" s="65" t="s">
        <v>5309</v>
      </c>
      <c r="J149" s="65" t="s">
        <v>5215</v>
      </c>
      <c r="K149" s="66">
        <v>44742</v>
      </c>
      <c r="L149" s="65" t="s">
        <v>5311</v>
      </c>
      <c r="M149" s="66">
        <v>44732</v>
      </c>
      <c r="N149" s="65">
        <v>122260</v>
      </c>
      <c r="O149" s="65" t="s">
        <v>1939</v>
      </c>
      <c r="P149" s="65">
        <f>VLOOKUP(D149,资产包数据!B:G,5,0)</f>
        <v>60</v>
      </c>
      <c r="Q149" s="65">
        <v>2700</v>
      </c>
      <c r="R149" s="65"/>
      <c r="S149" s="65">
        <v>8100</v>
      </c>
      <c r="T149" s="65">
        <v>8100</v>
      </c>
      <c r="U149" s="65">
        <f>VLOOKUP(D149,资产包数据!B:N,13,0)</f>
        <v>70.79</v>
      </c>
      <c r="V149" s="65" t="s">
        <v>4935</v>
      </c>
    </row>
    <row r="150" ht="15" spans="1:22">
      <c r="A150" s="65" t="s">
        <v>178</v>
      </c>
      <c r="B150" s="65" t="s">
        <v>68</v>
      </c>
      <c r="C150" s="65" t="s">
        <v>36</v>
      </c>
      <c r="D150" s="65" t="s">
        <v>5315</v>
      </c>
      <c r="E150" s="65" t="s">
        <v>5316</v>
      </c>
      <c r="F150" s="65" t="s">
        <v>1935</v>
      </c>
      <c r="G150" s="65" t="s">
        <v>1935</v>
      </c>
      <c r="H150" s="65" t="s">
        <v>4925</v>
      </c>
      <c r="I150" s="65" t="s">
        <v>5309</v>
      </c>
      <c r="J150" s="65" t="s">
        <v>5215</v>
      </c>
      <c r="K150" s="66">
        <v>44742</v>
      </c>
      <c r="L150" s="65" t="s">
        <v>5311</v>
      </c>
      <c r="M150" s="66">
        <v>44732</v>
      </c>
      <c r="N150" s="65">
        <v>122260</v>
      </c>
      <c r="O150" s="65" t="s">
        <v>1939</v>
      </c>
      <c r="P150" s="65">
        <f>VLOOKUP(D150,资产包数据!B:G,5,0)</f>
        <v>60</v>
      </c>
      <c r="Q150" s="65">
        <v>2700</v>
      </c>
      <c r="R150" s="65"/>
      <c r="S150" s="65">
        <v>8100</v>
      </c>
      <c r="T150" s="65">
        <v>8100</v>
      </c>
      <c r="U150" s="65">
        <f>VLOOKUP(D150,资产包数据!B:N,13,0)</f>
        <v>70.79</v>
      </c>
      <c r="V150" s="65" t="s">
        <v>5084</v>
      </c>
    </row>
    <row r="151" ht="15" spans="1:22">
      <c r="A151" s="65" t="s">
        <v>178</v>
      </c>
      <c r="B151" s="65" t="s">
        <v>68</v>
      </c>
      <c r="C151" s="65" t="s">
        <v>36</v>
      </c>
      <c r="D151" s="65" t="s">
        <v>5317</v>
      </c>
      <c r="E151" s="65" t="s">
        <v>5318</v>
      </c>
      <c r="F151" s="65" t="s">
        <v>1935</v>
      </c>
      <c r="G151" s="65" t="s">
        <v>1935</v>
      </c>
      <c r="H151" s="65" t="s">
        <v>4925</v>
      </c>
      <c r="I151" s="65" t="s">
        <v>5309</v>
      </c>
      <c r="J151" s="65" t="s">
        <v>5310</v>
      </c>
      <c r="K151" s="66">
        <v>44736</v>
      </c>
      <c r="L151" s="65" t="s">
        <v>5311</v>
      </c>
      <c r="M151" s="66">
        <v>44732</v>
      </c>
      <c r="N151" s="65">
        <v>122260</v>
      </c>
      <c r="O151" s="65" t="s">
        <v>1939</v>
      </c>
      <c r="P151" s="65">
        <f>VLOOKUP(D151,资产包数据!B:G,5,0)</f>
        <v>60</v>
      </c>
      <c r="Q151" s="65">
        <v>2700</v>
      </c>
      <c r="R151" s="65"/>
      <c r="S151" s="65">
        <v>8100</v>
      </c>
      <c r="T151" s="65">
        <v>8100</v>
      </c>
      <c r="U151" s="65">
        <f>VLOOKUP(D151,资产包数据!B:N,13,0)</f>
        <v>70.79</v>
      </c>
      <c r="V151" s="65" t="s">
        <v>5319</v>
      </c>
    </row>
    <row r="152" ht="15" spans="1:22">
      <c r="A152" s="65" t="s">
        <v>178</v>
      </c>
      <c r="B152" s="65" t="s">
        <v>68</v>
      </c>
      <c r="C152" s="65" t="s">
        <v>36</v>
      </c>
      <c r="D152" s="65" t="s">
        <v>5320</v>
      </c>
      <c r="E152" s="65" t="s">
        <v>5321</v>
      </c>
      <c r="F152" s="65" t="s">
        <v>1935</v>
      </c>
      <c r="G152" s="65" t="s">
        <v>1935</v>
      </c>
      <c r="H152" s="65" t="s">
        <v>4925</v>
      </c>
      <c r="I152" s="65" t="s">
        <v>5309</v>
      </c>
      <c r="J152" s="65" t="s">
        <v>5322</v>
      </c>
      <c r="K152" s="66">
        <v>44743</v>
      </c>
      <c r="L152" s="65" t="s">
        <v>5311</v>
      </c>
      <c r="M152" s="66">
        <v>44732</v>
      </c>
      <c r="N152" s="65">
        <v>122260</v>
      </c>
      <c r="O152" s="65" t="s">
        <v>1939</v>
      </c>
      <c r="P152" s="65">
        <f>VLOOKUP(D152,资产包数据!B:G,5,0)</f>
        <v>60</v>
      </c>
      <c r="Q152" s="65">
        <v>2700</v>
      </c>
      <c r="R152" s="65"/>
      <c r="S152" s="65">
        <v>5400</v>
      </c>
      <c r="T152" s="65">
        <v>5400</v>
      </c>
      <c r="U152" s="65">
        <f>VLOOKUP(D152,资产包数据!B:N,13,0)</f>
        <v>70.79</v>
      </c>
      <c r="V152" s="65" t="s">
        <v>5084</v>
      </c>
    </row>
    <row r="153" ht="15" spans="1:22">
      <c r="A153" s="65" t="s">
        <v>178</v>
      </c>
      <c r="B153" s="65" t="s">
        <v>68</v>
      </c>
      <c r="C153" s="65" t="s">
        <v>36</v>
      </c>
      <c r="D153" s="65" t="s">
        <v>5323</v>
      </c>
      <c r="E153" s="65" t="s">
        <v>5324</v>
      </c>
      <c r="F153" s="65" t="s">
        <v>1935</v>
      </c>
      <c r="G153" s="65" t="s">
        <v>1935</v>
      </c>
      <c r="H153" s="65" t="s">
        <v>4925</v>
      </c>
      <c r="I153" s="65" t="s">
        <v>5309</v>
      </c>
      <c r="J153" s="65" t="s">
        <v>5215</v>
      </c>
      <c r="K153" s="66">
        <v>44742</v>
      </c>
      <c r="L153" s="65" t="s">
        <v>5311</v>
      </c>
      <c r="M153" s="66">
        <v>44732</v>
      </c>
      <c r="N153" s="65">
        <v>122260</v>
      </c>
      <c r="O153" s="65" t="s">
        <v>1939</v>
      </c>
      <c r="P153" s="65">
        <f>VLOOKUP(D153,资产包数据!B:G,5,0)</f>
        <v>60</v>
      </c>
      <c r="Q153" s="65">
        <v>2700</v>
      </c>
      <c r="R153" s="65"/>
      <c r="S153" s="65">
        <v>8100</v>
      </c>
      <c r="T153" s="65">
        <v>8100</v>
      </c>
      <c r="U153" s="65">
        <f>VLOOKUP(D153,资产包数据!B:N,13,0)</f>
        <v>70.79</v>
      </c>
      <c r="V153" s="65" t="s">
        <v>5084</v>
      </c>
    </row>
    <row r="154" ht="15" spans="1:22">
      <c r="A154" s="65" t="s">
        <v>178</v>
      </c>
      <c r="B154" s="65" t="s">
        <v>68</v>
      </c>
      <c r="C154" s="65" t="s">
        <v>36</v>
      </c>
      <c r="D154" s="65" t="s">
        <v>5325</v>
      </c>
      <c r="E154" s="65" t="s">
        <v>5326</v>
      </c>
      <c r="F154" s="65" t="s">
        <v>1935</v>
      </c>
      <c r="G154" s="65" t="s">
        <v>1935</v>
      </c>
      <c r="H154" s="65" t="s">
        <v>4925</v>
      </c>
      <c r="I154" s="65" t="s">
        <v>5309</v>
      </c>
      <c r="J154" s="65" t="s">
        <v>5322</v>
      </c>
      <c r="K154" s="66">
        <v>44743</v>
      </c>
      <c r="L154" s="65" t="s">
        <v>5311</v>
      </c>
      <c r="M154" s="66">
        <v>44732</v>
      </c>
      <c r="N154" s="65">
        <v>122260</v>
      </c>
      <c r="O154" s="65" t="s">
        <v>1939</v>
      </c>
      <c r="P154" s="65">
        <f>VLOOKUP(D154,资产包数据!B:G,5,0)</f>
        <v>60</v>
      </c>
      <c r="Q154" s="65">
        <v>2700</v>
      </c>
      <c r="R154" s="65"/>
      <c r="S154" s="65">
        <v>5400</v>
      </c>
      <c r="T154" s="65">
        <v>5400</v>
      </c>
      <c r="U154" s="65">
        <f>VLOOKUP(D154,资产包数据!B:N,13,0)</f>
        <v>70.79</v>
      </c>
      <c r="V154" s="65" t="s">
        <v>5084</v>
      </c>
    </row>
    <row r="155" ht="15" spans="1:22">
      <c r="A155" s="65" t="s">
        <v>178</v>
      </c>
      <c r="B155" s="65" t="s">
        <v>68</v>
      </c>
      <c r="C155" s="65" t="s">
        <v>36</v>
      </c>
      <c r="D155" s="65" t="s">
        <v>5327</v>
      </c>
      <c r="E155" s="65" t="s">
        <v>5328</v>
      </c>
      <c r="F155" s="65" t="s">
        <v>1935</v>
      </c>
      <c r="G155" s="65" t="s">
        <v>1935</v>
      </c>
      <c r="H155" s="65" t="s">
        <v>4925</v>
      </c>
      <c r="I155" s="65" t="s">
        <v>5309</v>
      </c>
      <c r="J155" s="65" t="s">
        <v>5215</v>
      </c>
      <c r="K155" s="66">
        <v>44742</v>
      </c>
      <c r="L155" s="65" t="s">
        <v>5311</v>
      </c>
      <c r="M155" s="66">
        <v>44732</v>
      </c>
      <c r="N155" s="65">
        <v>122260</v>
      </c>
      <c r="O155" s="65" t="s">
        <v>1939</v>
      </c>
      <c r="P155" s="65">
        <f>VLOOKUP(D155,资产包数据!B:G,5,0)</f>
        <v>60</v>
      </c>
      <c r="Q155" s="65">
        <v>2700</v>
      </c>
      <c r="R155" s="65"/>
      <c r="S155" s="65">
        <v>8100</v>
      </c>
      <c r="T155" s="65">
        <v>8100</v>
      </c>
      <c r="U155" s="65">
        <f>VLOOKUP(D155,资产包数据!B:N,13,0)</f>
        <v>70.79</v>
      </c>
      <c r="V155" s="65" t="s">
        <v>5084</v>
      </c>
    </row>
    <row r="156" ht="15" spans="1:22">
      <c r="A156" s="65" t="s">
        <v>178</v>
      </c>
      <c r="B156" s="65" t="s">
        <v>68</v>
      </c>
      <c r="C156" s="65" t="s">
        <v>36</v>
      </c>
      <c r="D156" s="65" t="s">
        <v>5329</v>
      </c>
      <c r="E156" s="65" t="s">
        <v>5330</v>
      </c>
      <c r="F156" s="65" t="s">
        <v>1935</v>
      </c>
      <c r="G156" s="65" t="s">
        <v>1935</v>
      </c>
      <c r="H156" s="65" t="s">
        <v>4925</v>
      </c>
      <c r="I156" s="65" t="s">
        <v>5309</v>
      </c>
      <c r="J156" s="65" t="s">
        <v>5215</v>
      </c>
      <c r="K156" s="66">
        <v>44742</v>
      </c>
      <c r="L156" s="65" t="s">
        <v>5311</v>
      </c>
      <c r="M156" s="66">
        <v>44732</v>
      </c>
      <c r="N156" s="65">
        <v>122260</v>
      </c>
      <c r="O156" s="65" t="s">
        <v>1939</v>
      </c>
      <c r="P156" s="65">
        <f>VLOOKUP(D156,资产包数据!B:G,5,0)</f>
        <v>60</v>
      </c>
      <c r="Q156" s="65">
        <v>2700</v>
      </c>
      <c r="R156" s="65"/>
      <c r="S156" s="65">
        <v>8100</v>
      </c>
      <c r="T156" s="65">
        <v>8100</v>
      </c>
      <c r="U156" s="65">
        <f>VLOOKUP(D156,资产包数据!B:N,13,0)</f>
        <v>70.79</v>
      </c>
      <c r="V156" s="65" t="s">
        <v>5084</v>
      </c>
    </row>
    <row r="157" ht="15" spans="1:22">
      <c r="A157" s="65" t="s">
        <v>178</v>
      </c>
      <c r="B157" s="65" t="s">
        <v>68</v>
      </c>
      <c r="C157" s="65" t="s">
        <v>36</v>
      </c>
      <c r="D157" s="65" t="s">
        <v>5331</v>
      </c>
      <c r="E157" s="65" t="s">
        <v>5332</v>
      </c>
      <c r="F157" s="65" t="s">
        <v>1935</v>
      </c>
      <c r="G157" s="65" t="s">
        <v>1935</v>
      </c>
      <c r="H157" s="65" t="s">
        <v>4925</v>
      </c>
      <c r="I157" s="65" t="s">
        <v>5309</v>
      </c>
      <c r="J157" s="65" t="s">
        <v>5322</v>
      </c>
      <c r="K157" s="66">
        <v>44743</v>
      </c>
      <c r="L157" s="65" t="s">
        <v>5311</v>
      </c>
      <c r="M157" s="66">
        <v>44732</v>
      </c>
      <c r="N157" s="65">
        <v>122260</v>
      </c>
      <c r="O157" s="65" t="s">
        <v>1939</v>
      </c>
      <c r="P157" s="65">
        <f>VLOOKUP(D157,资产包数据!B:G,5,0)</f>
        <v>60</v>
      </c>
      <c r="Q157" s="65">
        <v>2700</v>
      </c>
      <c r="R157" s="65"/>
      <c r="S157" s="65">
        <v>5400</v>
      </c>
      <c r="T157" s="65">
        <v>5400</v>
      </c>
      <c r="U157" s="65">
        <f>VLOOKUP(D157,资产包数据!B:N,13,0)</f>
        <v>70.79</v>
      </c>
      <c r="V157" s="65" t="s">
        <v>5084</v>
      </c>
    </row>
    <row r="158" ht="15" spans="1:22">
      <c r="A158" s="65" t="s">
        <v>178</v>
      </c>
      <c r="B158" s="65" t="s">
        <v>68</v>
      </c>
      <c r="C158" s="65" t="s">
        <v>36</v>
      </c>
      <c r="D158" s="65" t="s">
        <v>5333</v>
      </c>
      <c r="E158" s="65" t="s">
        <v>5334</v>
      </c>
      <c r="F158" s="65" t="s">
        <v>1935</v>
      </c>
      <c r="G158" s="65" t="s">
        <v>1935</v>
      </c>
      <c r="H158" s="65" t="s">
        <v>4925</v>
      </c>
      <c r="I158" s="65" t="s">
        <v>5309</v>
      </c>
      <c r="J158" s="65" t="s">
        <v>5215</v>
      </c>
      <c r="K158" s="66">
        <v>44742</v>
      </c>
      <c r="L158" s="65" t="s">
        <v>5311</v>
      </c>
      <c r="M158" s="66">
        <v>44732</v>
      </c>
      <c r="N158" s="65">
        <v>122260</v>
      </c>
      <c r="O158" s="65" t="s">
        <v>1939</v>
      </c>
      <c r="P158" s="65">
        <f>VLOOKUP(D158,资产包数据!B:G,5,0)</f>
        <v>60</v>
      </c>
      <c r="Q158" s="65">
        <v>2700</v>
      </c>
      <c r="R158" s="65"/>
      <c r="S158" s="65">
        <v>8100</v>
      </c>
      <c r="T158" s="65">
        <v>8100</v>
      </c>
      <c r="U158" s="65">
        <f>VLOOKUP(D158,资产包数据!B:N,13,0)</f>
        <v>70.79</v>
      </c>
      <c r="V158" s="65" t="s">
        <v>5084</v>
      </c>
    </row>
    <row r="159" ht="15" spans="1:22">
      <c r="A159" s="65" t="s">
        <v>178</v>
      </c>
      <c r="B159" s="65" t="s">
        <v>68</v>
      </c>
      <c r="C159" s="65" t="s">
        <v>36</v>
      </c>
      <c r="D159" s="65" t="s">
        <v>5335</v>
      </c>
      <c r="E159" s="65" t="s">
        <v>5336</v>
      </c>
      <c r="F159" s="65" t="s">
        <v>1935</v>
      </c>
      <c r="G159" s="65" t="s">
        <v>1935</v>
      </c>
      <c r="H159" s="65" t="s">
        <v>4925</v>
      </c>
      <c r="I159" s="65" t="s">
        <v>5309</v>
      </c>
      <c r="J159" s="65" t="s">
        <v>5322</v>
      </c>
      <c r="K159" s="66">
        <v>44743</v>
      </c>
      <c r="L159" s="65" t="s">
        <v>5311</v>
      </c>
      <c r="M159" s="66">
        <v>44732</v>
      </c>
      <c r="N159" s="65">
        <v>122260</v>
      </c>
      <c r="O159" s="65" t="s">
        <v>1939</v>
      </c>
      <c r="P159" s="65">
        <f>VLOOKUP(D159,资产包数据!B:G,5,0)</f>
        <v>60</v>
      </c>
      <c r="Q159" s="65">
        <v>2700</v>
      </c>
      <c r="R159" s="65"/>
      <c r="S159" s="65">
        <v>5400</v>
      </c>
      <c r="T159" s="65">
        <v>5400</v>
      </c>
      <c r="U159" s="65">
        <f>VLOOKUP(D159,资产包数据!B:N,13,0)</f>
        <v>70.79</v>
      </c>
      <c r="V159" s="65" t="s">
        <v>5084</v>
      </c>
    </row>
    <row r="160" ht="15" spans="1:22">
      <c r="A160" s="65" t="s">
        <v>178</v>
      </c>
      <c r="B160" s="65" t="s">
        <v>68</v>
      </c>
      <c r="C160" s="65" t="s">
        <v>36</v>
      </c>
      <c r="D160" s="65" t="s">
        <v>5337</v>
      </c>
      <c r="E160" s="65" t="s">
        <v>5338</v>
      </c>
      <c r="F160" s="65" t="s">
        <v>1935</v>
      </c>
      <c r="G160" s="65" t="s">
        <v>1935</v>
      </c>
      <c r="H160" s="65" t="s">
        <v>4925</v>
      </c>
      <c r="I160" s="65" t="s">
        <v>5309</v>
      </c>
      <c r="J160" s="65" t="s">
        <v>5215</v>
      </c>
      <c r="K160" s="66">
        <v>44742</v>
      </c>
      <c r="L160" s="65" t="s">
        <v>5311</v>
      </c>
      <c r="M160" s="66">
        <v>44732</v>
      </c>
      <c r="N160" s="65">
        <v>122260</v>
      </c>
      <c r="O160" s="65" t="s">
        <v>1939</v>
      </c>
      <c r="P160" s="65">
        <f>VLOOKUP(D160,资产包数据!B:G,5,0)</f>
        <v>60</v>
      </c>
      <c r="Q160" s="65">
        <v>2700</v>
      </c>
      <c r="R160" s="65"/>
      <c r="S160" s="65">
        <v>8100</v>
      </c>
      <c r="T160" s="65">
        <v>8100</v>
      </c>
      <c r="U160" s="65">
        <f>VLOOKUP(D160,资产包数据!B:N,13,0)</f>
        <v>70.79</v>
      </c>
      <c r="V160" s="65" t="s">
        <v>5084</v>
      </c>
    </row>
    <row r="161" ht="15" spans="1:22">
      <c r="A161" s="65" t="s">
        <v>178</v>
      </c>
      <c r="B161" s="65" t="s">
        <v>68</v>
      </c>
      <c r="C161" s="65" t="s">
        <v>36</v>
      </c>
      <c r="D161" s="65" t="s">
        <v>5339</v>
      </c>
      <c r="E161" s="65" t="s">
        <v>5340</v>
      </c>
      <c r="F161" s="65" t="s">
        <v>1935</v>
      </c>
      <c r="G161" s="65" t="s">
        <v>1935</v>
      </c>
      <c r="H161" s="65" t="s">
        <v>4925</v>
      </c>
      <c r="I161" s="65" t="s">
        <v>5309</v>
      </c>
      <c r="J161" s="65" t="s">
        <v>5322</v>
      </c>
      <c r="K161" s="66">
        <v>44743</v>
      </c>
      <c r="L161" s="65" t="s">
        <v>5311</v>
      </c>
      <c r="M161" s="66">
        <v>44732</v>
      </c>
      <c r="N161" s="65">
        <v>122260</v>
      </c>
      <c r="O161" s="65" t="s">
        <v>1939</v>
      </c>
      <c r="P161" s="65">
        <f>VLOOKUP(D161,资产包数据!B:G,5,0)</f>
        <v>60</v>
      </c>
      <c r="Q161" s="65">
        <v>2700</v>
      </c>
      <c r="R161" s="65"/>
      <c r="S161" s="65">
        <v>5400</v>
      </c>
      <c r="T161" s="65">
        <v>5400</v>
      </c>
      <c r="U161" s="65">
        <f>VLOOKUP(D161,资产包数据!B:N,13,0)</f>
        <v>70.79</v>
      </c>
      <c r="V161" s="65" t="s">
        <v>5282</v>
      </c>
    </row>
    <row r="162" ht="15" spans="1:22">
      <c r="A162" s="65" t="s">
        <v>178</v>
      </c>
      <c r="B162" s="65" t="s">
        <v>68</v>
      </c>
      <c r="C162" s="65" t="s">
        <v>36</v>
      </c>
      <c r="D162" s="65" t="s">
        <v>5341</v>
      </c>
      <c r="E162" s="65" t="s">
        <v>5342</v>
      </c>
      <c r="F162" s="65" t="s">
        <v>1935</v>
      </c>
      <c r="G162" s="65" t="s">
        <v>1935</v>
      </c>
      <c r="H162" s="65" t="s">
        <v>4925</v>
      </c>
      <c r="I162" s="65" t="s">
        <v>5309</v>
      </c>
      <c r="J162" s="65" t="s">
        <v>5215</v>
      </c>
      <c r="K162" s="66">
        <v>44742</v>
      </c>
      <c r="L162" s="65" t="s">
        <v>5311</v>
      </c>
      <c r="M162" s="66">
        <v>44732</v>
      </c>
      <c r="N162" s="65">
        <v>122260</v>
      </c>
      <c r="O162" s="65" t="s">
        <v>1939</v>
      </c>
      <c r="P162" s="65">
        <f>VLOOKUP(D162,资产包数据!B:G,5,0)</f>
        <v>60</v>
      </c>
      <c r="Q162" s="65">
        <v>2700</v>
      </c>
      <c r="R162" s="65"/>
      <c r="S162" s="65">
        <v>8100</v>
      </c>
      <c r="T162" s="65">
        <v>8100</v>
      </c>
      <c r="U162" s="65">
        <f>VLOOKUP(D162,资产包数据!B:N,13,0)</f>
        <v>70.79</v>
      </c>
      <c r="V162" s="65" t="s">
        <v>5084</v>
      </c>
    </row>
    <row r="163" ht="15" spans="1:22">
      <c r="A163" s="65" t="s">
        <v>178</v>
      </c>
      <c r="B163" s="65" t="s">
        <v>68</v>
      </c>
      <c r="C163" s="65" t="s">
        <v>36</v>
      </c>
      <c r="D163" s="65" t="s">
        <v>5343</v>
      </c>
      <c r="E163" s="65" t="s">
        <v>5344</v>
      </c>
      <c r="F163" s="65" t="s">
        <v>1935</v>
      </c>
      <c r="G163" s="65" t="s">
        <v>1935</v>
      </c>
      <c r="H163" s="65" t="s">
        <v>4925</v>
      </c>
      <c r="I163" s="65" t="s">
        <v>5309</v>
      </c>
      <c r="J163" s="65" t="s">
        <v>5215</v>
      </c>
      <c r="K163" s="66">
        <v>44742</v>
      </c>
      <c r="L163" s="65" t="s">
        <v>5311</v>
      </c>
      <c r="M163" s="66">
        <v>44732</v>
      </c>
      <c r="N163" s="65">
        <v>122260</v>
      </c>
      <c r="O163" s="65" t="s">
        <v>1939</v>
      </c>
      <c r="P163" s="65">
        <f>VLOOKUP(D163,资产包数据!B:G,5,0)</f>
        <v>60</v>
      </c>
      <c r="Q163" s="65">
        <v>2700</v>
      </c>
      <c r="R163" s="65"/>
      <c r="S163" s="65">
        <v>8100</v>
      </c>
      <c r="T163" s="65">
        <v>8100</v>
      </c>
      <c r="U163" s="65">
        <f>VLOOKUP(D163,资产包数据!B:N,13,0)</f>
        <v>70.79</v>
      </c>
      <c r="V163" s="65" t="s">
        <v>5084</v>
      </c>
    </row>
    <row r="164" ht="15" spans="1:22">
      <c r="A164" s="65" t="s">
        <v>178</v>
      </c>
      <c r="B164" s="65" t="s">
        <v>68</v>
      </c>
      <c r="C164" s="65" t="s">
        <v>36</v>
      </c>
      <c r="D164" s="65" t="s">
        <v>5345</v>
      </c>
      <c r="E164" s="65" t="s">
        <v>5346</v>
      </c>
      <c r="F164" s="65" t="s">
        <v>1935</v>
      </c>
      <c r="G164" s="65" t="s">
        <v>1935</v>
      </c>
      <c r="H164" s="65" t="s">
        <v>4925</v>
      </c>
      <c r="I164" s="65" t="s">
        <v>5309</v>
      </c>
      <c r="J164" s="65" t="s">
        <v>5215</v>
      </c>
      <c r="K164" s="66">
        <v>44742</v>
      </c>
      <c r="L164" s="65" t="s">
        <v>5311</v>
      </c>
      <c r="M164" s="66">
        <v>44732</v>
      </c>
      <c r="N164" s="65">
        <v>122260</v>
      </c>
      <c r="O164" s="65" t="s">
        <v>1939</v>
      </c>
      <c r="P164" s="65">
        <f>VLOOKUP(D164,资产包数据!B:G,5,0)</f>
        <v>60</v>
      </c>
      <c r="Q164" s="65">
        <v>2700</v>
      </c>
      <c r="R164" s="65"/>
      <c r="S164" s="65">
        <v>8100</v>
      </c>
      <c r="T164" s="65">
        <v>8100</v>
      </c>
      <c r="U164" s="65">
        <f>VLOOKUP(D164,资产包数据!B:N,13,0)</f>
        <v>70.79</v>
      </c>
      <c r="V164" s="65" t="s">
        <v>5084</v>
      </c>
    </row>
    <row r="165" ht="15" spans="1:22">
      <c r="A165" s="65" t="s">
        <v>178</v>
      </c>
      <c r="B165" s="65" t="s">
        <v>68</v>
      </c>
      <c r="C165" s="65" t="s">
        <v>36</v>
      </c>
      <c r="D165" s="65" t="s">
        <v>5347</v>
      </c>
      <c r="E165" s="65" t="s">
        <v>5348</v>
      </c>
      <c r="F165" s="65" t="s">
        <v>1935</v>
      </c>
      <c r="G165" s="65" t="s">
        <v>1935</v>
      </c>
      <c r="H165" s="65" t="s">
        <v>4925</v>
      </c>
      <c r="I165" s="65" t="s">
        <v>5309</v>
      </c>
      <c r="J165" s="65" t="s">
        <v>5322</v>
      </c>
      <c r="K165" s="66">
        <v>44743</v>
      </c>
      <c r="L165" s="65" t="s">
        <v>5311</v>
      </c>
      <c r="M165" s="66">
        <v>44732</v>
      </c>
      <c r="N165" s="65">
        <v>122260</v>
      </c>
      <c r="O165" s="65" t="s">
        <v>1939</v>
      </c>
      <c r="P165" s="65">
        <f>VLOOKUP(D165,资产包数据!B:G,5,0)</f>
        <v>60</v>
      </c>
      <c r="Q165" s="65">
        <v>2700</v>
      </c>
      <c r="R165" s="65"/>
      <c r="S165" s="65">
        <v>5400</v>
      </c>
      <c r="T165" s="65">
        <v>5400</v>
      </c>
      <c r="U165" s="65">
        <f>VLOOKUP(D165,资产包数据!B:N,13,0)</f>
        <v>70.79</v>
      </c>
      <c r="V165" s="65" t="s">
        <v>5282</v>
      </c>
    </row>
    <row r="166" ht="15" spans="1:22">
      <c r="A166" s="65" t="s">
        <v>178</v>
      </c>
      <c r="B166" s="65" t="s">
        <v>68</v>
      </c>
      <c r="C166" s="65" t="s">
        <v>36</v>
      </c>
      <c r="D166" s="65" t="s">
        <v>5349</v>
      </c>
      <c r="E166" s="65" t="s">
        <v>5350</v>
      </c>
      <c r="F166" s="65" t="s">
        <v>1935</v>
      </c>
      <c r="G166" s="65" t="s">
        <v>1935</v>
      </c>
      <c r="H166" s="65" t="s">
        <v>4925</v>
      </c>
      <c r="I166" s="65" t="s">
        <v>5309</v>
      </c>
      <c r="J166" s="65" t="s">
        <v>5322</v>
      </c>
      <c r="K166" s="66">
        <v>44743</v>
      </c>
      <c r="L166" s="65" t="s">
        <v>5311</v>
      </c>
      <c r="M166" s="66">
        <v>44732</v>
      </c>
      <c r="N166" s="65">
        <v>122260</v>
      </c>
      <c r="O166" s="65" t="s">
        <v>1939</v>
      </c>
      <c r="P166" s="65">
        <f>VLOOKUP(D166,资产包数据!B:G,5,0)</f>
        <v>60</v>
      </c>
      <c r="Q166" s="65">
        <v>2700</v>
      </c>
      <c r="R166" s="65"/>
      <c r="S166" s="65">
        <v>5400</v>
      </c>
      <c r="T166" s="65">
        <v>5400</v>
      </c>
      <c r="U166" s="65">
        <f>VLOOKUP(D166,资产包数据!B:N,13,0)</f>
        <v>70.79</v>
      </c>
      <c r="V166" s="65" t="s">
        <v>5351</v>
      </c>
    </row>
    <row r="167" ht="15" spans="1:22">
      <c r="A167" s="65" t="s">
        <v>178</v>
      </c>
      <c r="B167" s="65" t="s">
        <v>68</v>
      </c>
      <c r="C167" s="65" t="s">
        <v>36</v>
      </c>
      <c r="D167" s="65" t="s">
        <v>5352</v>
      </c>
      <c r="E167" s="65" t="s">
        <v>5353</v>
      </c>
      <c r="F167" s="65" t="s">
        <v>1935</v>
      </c>
      <c r="G167" s="65" t="s">
        <v>1935</v>
      </c>
      <c r="H167" s="65" t="s">
        <v>4925</v>
      </c>
      <c r="I167" s="65" t="s">
        <v>5309</v>
      </c>
      <c r="J167" s="65" t="s">
        <v>5215</v>
      </c>
      <c r="K167" s="66">
        <v>44742</v>
      </c>
      <c r="L167" s="65" t="s">
        <v>5311</v>
      </c>
      <c r="M167" s="66">
        <v>44732</v>
      </c>
      <c r="N167" s="65">
        <v>122260</v>
      </c>
      <c r="O167" s="65" t="s">
        <v>1939</v>
      </c>
      <c r="P167" s="65">
        <f>VLOOKUP(D167,资产包数据!B:G,5,0)</f>
        <v>60</v>
      </c>
      <c r="Q167" s="65">
        <v>2700</v>
      </c>
      <c r="R167" s="65"/>
      <c r="S167" s="65">
        <v>8100</v>
      </c>
      <c r="T167" s="65">
        <v>8100</v>
      </c>
      <c r="U167" s="65">
        <f>VLOOKUP(D167,资产包数据!B:N,13,0)</f>
        <v>70.79</v>
      </c>
      <c r="V167" s="65" t="s">
        <v>5084</v>
      </c>
    </row>
    <row r="168" ht="15" spans="1:22">
      <c r="A168" s="65" t="s">
        <v>178</v>
      </c>
      <c r="B168" s="65" t="s">
        <v>68</v>
      </c>
      <c r="C168" s="65" t="s">
        <v>36</v>
      </c>
      <c r="D168" s="65" t="s">
        <v>5354</v>
      </c>
      <c r="E168" s="65" t="s">
        <v>5355</v>
      </c>
      <c r="F168" s="65" t="s">
        <v>1935</v>
      </c>
      <c r="G168" s="65" t="s">
        <v>1935</v>
      </c>
      <c r="H168" s="65" t="s">
        <v>4925</v>
      </c>
      <c r="I168" s="65" t="s">
        <v>5309</v>
      </c>
      <c r="J168" s="65" t="s">
        <v>5322</v>
      </c>
      <c r="K168" s="66">
        <v>44743</v>
      </c>
      <c r="L168" s="65" t="s">
        <v>5311</v>
      </c>
      <c r="M168" s="66">
        <v>44732</v>
      </c>
      <c r="N168" s="65">
        <v>122260</v>
      </c>
      <c r="O168" s="65" t="s">
        <v>1939</v>
      </c>
      <c r="P168" s="65">
        <f>VLOOKUP(D168,资产包数据!B:G,5,0)</f>
        <v>60</v>
      </c>
      <c r="Q168" s="65">
        <v>2700</v>
      </c>
      <c r="R168" s="65"/>
      <c r="S168" s="65">
        <v>5400</v>
      </c>
      <c r="T168" s="65">
        <v>5400</v>
      </c>
      <c r="U168" s="65">
        <f>VLOOKUP(D168,资产包数据!B:N,13,0)</f>
        <v>70.79</v>
      </c>
      <c r="V168" s="65" t="s">
        <v>5351</v>
      </c>
    </row>
    <row r="169" ht="15" spans="1:22">
      <c r="A169" s="65" t="s">
        <v>178</v>
      </c>
      <c r="B169" s="65" t="s">
        <v>68</v>
      </c>
      <c r="C169" s="65" t="s">
        <v>36</v>
      </c>
      <c r="D169" s="65" t="s">
        <v>5356</v>
      </c>
      <c r="E169" s="65" t="s">
        <v>5357</v>
      </c>
      <c r="F169" s="65" t="s">
        <v>1935</v>
      </c>
      <c r="G169" s="65" t="s">
        <v>1935</v>
      </c>
      <c r="H169" s="65" t="s">
        <v>4925</v>
      </c>
      <c r="I169" s="65" t="s">
        <v>5309</v>
      </c>
      <c r="J169" s="65" t="s">
        <v>5215</v>
      </c>
      <c r="K169" s="66">
        <v>44742</v>
      </c>
      <c r="L169" s="65" t="s">
        <v>5311</v>
      </c>
      <c r="M169" s="66">
        <v>44732</v>
      </c>
      <c r="N169" s="65">
        <v>122260</v>
      </c>
      <c r="O169" s="65" t="s">
        <v>1939</v>
      </c>
      <c r="P169" s="65">
        <f>VLOOKUP(D169,资产包数据!B:G,5,0)</f>
        <v>60</v>
      </c>
      <c r="Q169" s="65">
        <v>2700</v>
      </c>
      <c r="R169" s="65"/>
      <c r="S169" s="65">
        <v>8100</v>
      </c>
      <c r="T169" s="65">
        <v>8100</v>
      </c>
      <c r="U169" s="65">
        <f>VLOOKUP(D169,资产包数据!B:N,13,0)</f>
        <v>70.79</v>
      </c>
      <c r="V169" s="65" t="s">
        <v>5084</v>
      </c>
    </row>
    <row r="170" ht="15" spans="1:22">
      <c r="A170" s="65" t="s">
        <v>178</v>
      </c>
      <c r="B170" s="65" t="s">
        <v>68</v>
      </c>
      <c r="C170" s="65" t="s">
        <v>36</v>
      </c>
      <c r="D170" s="65" t="s">
        <v>5358</v>
      </c>
      <c r="E170" s="65" t="s">
        <v>5359</v>
      </c>
      <c r="F170" s="65" t="s">
        <v>1935</v>
      </c>
      <c r="G170" s="65" t="s">
        <v>1935</v>
      </c>
      <c r="H170" s="65" t="s">
        <v>4925</v>
      </c>
      <c r="I170" s="65" t="s">
        <v>5309</v>
      </c>
      <c r="J170" s="65" t="s">
        <v>5215</v>
      </c>
      <c r="K170" s="66">
        <v>44742</v>
      </c>
      <c r="L170" s="65" t="s">
        <v>5311</v>
      </c>
      <c r="M170" s="66">
        <v>44732</v>
      </c>
      <c r="N170" s="65">
        <v>122260</v>
      </c>
      <c r="O170" s="65" t="s">
        <v>1939</v>
      </c>
      <c r="P170" s="65">
        <f>VLOOKUP(D170,资产包数据!B:G,5,0)</f>
        <v>60</v>
      </c>
      <c r="Q170" s="65">
        <v>2700</v>
      </c>
      <c r="R170" s="65"/>
      <c r="S170" s="65">
        <v>8100</v>
      </c>
      <c r="T170" s="65">
        <v>8100</v>
      </c>
      <c r="U170" s="65">
        <f>VLOOKUP(D170,资产包数据!B:N,13,0)</f>
        <v>70.79</v>
      </c>
      <c r="V170" s="65" t="s">
        <v>5084</v>
      </c>
    </row>
    <row r="171" ht="15" spans="1:22">
      <c r="A171" s="65" t="s">
        <v>178</v>
      </c>
      <c r="B171" s="65" t="s">
        <v>68</v>
      </c>
      <c r="C171" s="65" t="s">
        <v>36</v>
      </c>
      <c r="D171" s="65" t="s">
        <v>5360</v>
      </c>
      <c r="E171" s="65" t="s">
        <v>5361</v>
      </c>
      <c r="F171" s="65" t="s">
        <v>1935</v>
      </c>
      <c r="G171" s="65" t="s">
        <v>1935</v>
      </c>
      <c r="H171" s="65" t="s">
        <v>4925</v>
      </c>
      <c r="I171" s="65" t="s">
        <v>5309</v>
      </c>
      <c r="J171" s="65" t="s">
        <v>5215</v>
      </c>
      <c r="K171" s="66">
        <v>44742</v>
      </c>
      <c r="L171" s="65" t="s">
        <v>5311</v>
      </c>
      <c r="M171" s="66">
        <v>44732</v>
      </c>
      <c r="N171" s="65">
        <v>122260</v>
      </c>
      <c r="O171" s="65" t="s">
        <v>1939</v>
      </c>
      <c r="P171" s="65">
        <f>VLOOKUP(D171,资产包数据!B:G,5,0)</f>
        <v>60</v>
      </c>
      <c r="Q171" s="65">
        <v>2700</v>
      </c>
      <c r="R171" s="65"/>
      <c r="S171" s="65">
        <v>8100</v>
      </c>
      <c r="T171" s="65">
        <v>8100</v>
      </c>
      <c r="U171" s="65">
        <f>VLOOKUP(D171,资产包数据!B:N,13,0)</f>
        <v>70.79</v>
      </c>
      <c r="V171" s="65" t="s">
        <v>5084</v>
      </c>
    </row>
    <row r="172" ht="15" spans="1:22">
      <c r="A172" s="65" t="s">
        <v>178</v>
      </c>
      <c r="B172" s="65" t="s">
        <v>68</v>
      </c>
      <c r="C172" s="65" t="s">
        <v>36</v>
      </c>
      <c r="D172" s="65" t="s">
        <v>5362</v>
      </c>
      <c r="E172" s="65" t="s">
        <v>5363</v>
      </c>
      <c r="F172" s="65" t="s">
        <v>1935</v>
      </c>
      <c r="G172" s="65" t="s">
        <v>1935</v>
      </c>
      <c r="H172" s="65" t="s">
        <v>4925</v>
      </c>
      <c r="I172" s="65" t="s">
        <v>5309</v>
      </c>
      <c r="J172" s="65" t="s">
        <v>5215</v>
      </c>
      <c r="K172" s="66">
        <v>44742</v>
      </c>
      <c r="L172" s="65" t="s">
        <v>5311</v>
      </c>
      <c r="M172" s="66">
        <v>44732</v>
      </c>
      <c r="N172" s="65">
        <v>122260</v>
      </c>
      <c r="O172" s="65" t="s">
        <v>1939</v>
      </c>
      <c r="P172" s="65">
        <f>VLOOKUP(D172,资产包数据!B:G,5,0)</f>
        <v>60</v>
      </c>
      <c r="Q172" s="65">
        <v>2700</v>
      </c>
      <c r="R172" s="65"/>
      <c r="S172" s="65">
        <v>8100</v>
      </c>
      <c r="T172" s="65">
        <v>8100</v>
      </c>
      <c r="U172" s="65">
        <f>VLOOKUP(D172,资产包数据!B:N,13,0)</f>
        <v>70.79</v>
      </c>
      <c r="V172" s="65" t="s">
        <v>5084</v>
      </c>
    </row>
    <row r="173" ht="15" spans="1:22">
      <c r="A173" s="65" t="s">
        <v>178</v>
      </c>
      <c r="B173" s="65" t="s">
        <v>68</v>
      </c>
      <c r="C173" s="65" t="s">
        <v>36</v>
      </c>
      <c r="D173" s="65" t="s">
        <v>5364</v>
      </c>
      <c r="E173" s="65" t="s">
        <v>5365</v>
      </c>
      <c r="F173" s="65" t="s">
        <v>1935</v>
      </c>
      <c r="G173" s="65" t="s">
        <v>1935</v>
      </c>
      <c r="H173" s="65" t="s">
        <v>4925</v>
      </c>
      <c r="I173" s="65" t="s">
        <v>5366</v>
      </c>
      <c r="J173" s="65" t="s">
        <v>5215</v>
      </c>
      <c r="K173" s="66">
        <v>44742</v>
      </c>
      <c r="L173" s="65" t="s">
        <v>5367</v>
      </c>
      <c r="M173" s="66">
        <v>44732</v>
      </c>
      <c r="N173" s="65">
        <v>122260</v>
      </c>
      <c r="O173" s="65" t="s">
        <v>1939</v>
      </c>
      <c r="P173" s="65">
        <f>VLOOKUP(D173,资产包数据!B:G,5,0)</f>
        <v>60</v>
      </c>
      <c r="Q173" s="65">
        <v>2700</v>
      </c>
      <c r="R173" s="65"/>
      <c r="S173" s="65">
        <v>8100</v>
      </c>
      <c r="T173" s="65">
        <v>8100</v>
      </c>
      <c r="U173" s="65">
        <f>VLOOKUP(D173,资产包数据!B:N,13,0)</f>
        <v>70.88</v>
      </c>
      <c r="V173" s="65" t="s">
        <v>5084</v>
      </c>
    </row>
    <row r="174" ht="15" spans="1:22">
      <c r="A174" s="65" t="s">
        <v>178</v>
      </c>
      <c r="B174" s="65" t="s">
        <v>68</v>
      </c>
      <c r="C174" s="65" t="s">
        <v>36</v>
      </c>
      <c r="D174" s="65" t="s">
        <v>5368</v>
      </c>
      <c r="E174" s="65" t="s">
        <v>5369</v>
      </c>
      <c r="F174" s="65" t="s">
        <v>1935</v>
      </c>
      <c r="G174" s="65" t="s">
        <v>1935</v>
      </c>
      <c r="H174" s="65" t="s">
        <v>4925</v>
      </c>
      <c r="I174" s="65" t="s">
        <v>5366</v>
      </c>
      <c r="J174" s="65" t="s">
        <v>5215</v>
      </c>
      <c r="K174" s="66">
        <v>44742</v>
      </c>
      <c r="L174" s="65" t="s">
        <v>5367</v>
      </c>
      <c r="M174" s="66">
        <v>44732</v>
      </c>
      <c r="N174" s="65">
        <v>122260</v>
      </c>
      <c r="O174" s="65" t="s">
        <v>1939</v>
      </c>
      <c r="P174" s="65">
        <f>VLOOKUP(D174,资产包数据!B:G,5,0)</f>
        <v>60</v>
      </c>
      <c r="Q174" s="65">
        <v>2700</v>
      </c>
      <c r="R174" s="65"/>
      <c r="S174" s="65">
        <v>8100</v>
      </c>
      <c r="T174" s="65">
        <v>8100</v>
      </c>
      <c r="U174" s="65">
        <f>VLOOKUP(D174,资产包数据!B:N,13,0)</f>
        <v>70.79</v>
      </c>
      <c r="V174" s="65" t="s">
        <v>5084</v>
      </c>
    </row>
    <row r="175" ht="15" spans="1:22">
      <c r="A175" s="65" t="s">
        <v>178</v>
      </c>
      <c r="B175" s="65" t="s">
        <v>68</v>
      </c>
      <c r="C175" s="65" t="s">
        <v>36</v>
      </c>
      <c r="D175" s="65" t="s">
        <v>5370</v>
      </c>
      <c r="E175" s="65" t="s">
        <v>5371</v>
      </c>
      <c r="F175" s="65" t="s">
        <v>1935</v>
      </c>
      <c r="G175" s="65" t="s">
        <v>1935</v>
      </c>
      <c r="H175" s="65" t="s">
        <v>4925</v>
      </c>
      <c r="I175" s="65" t="s">
        <v>5366</v>
      </c>
      <c r="J175" s="65" t="s">
        <v>5215</v>
      </c>
      <c r="K175" s="66">
        <v>44742</v>
      </c>
      <c r="L175" s="65" t="s">
        <v>5367</v>
      </c>
      <c r="M175" s="66">
        <v>44732</v>
      </c>
      <c r="N175" s="65">
        <v>122260</v>
      </c>
      <c r="O175" s="65" t="s">
        <v>1939</v>
      </c>
      <c r="P175" s="65">
        <f>VLOOKUP(D175,资产包数据!B:G,5,0)</f>
        <v>60</v>
      </c>
      <c r="Q175" s="65">
        <v>2700</v>
      </c>
      <c r="R175" s="65"/>
      <c r="S175" s="65">
        <v>8100</v>
      </c>
      <c r="T175" s="65">
        <v>8100</v>
      </c>
      <c r="U175" s="65">
        <f>VLOOKUP(D175,资产包数据!B:N,13,0)</f>
        <v>70.79</v>
      </c>
      <c r="V175" s="65" t="s">
        <v>5084</v>
      </c>
    </row>
    <row r="176" ht="15" spans="1:22">
      <c r="A176" s="65" t="s">
        <v>178</v>
      </c>
      <c r="B176" s="65" t="s">
        <v>68</v>
      </c>
      <c r="C176" s="65" t="s">
        <v>36</v>
      </c>
      <c r="D176" s="65" t="s">
        <v>5372</v>
      </c>
      <c r="E176" s="65" t="s">
        <v>5373</v>
      </c>
      <c r="F176" s="65" t="s">
        <v>1935</v>
      </c>
      <c r="G176" s="65" t="s">
        <v>1935</v>
      </c>
      <c r="H176" s="65" t="s">
        <v>4925</v>
      </c>
      <c r="I176" s="65" t="s">
        <v>5366</v>
      </c>
      <c r="J176" s="65" t="s">
        <v>5215</v>
      </c>
      <c r="K176" s="66">
        <v>44742</v>
      </c>
      <c r="L176" s="65" t="s">
        <v>5367</v>
      </c>
      <c r="M176" s="66">
        <v>44732</v>
      </c>
      <c r="N176" s="65">
        <v>122260</v>
      </c>
      <c r="O176" s="65" t="s">
        <v>1939</v>
      </c>
      <c r="P176" s="65">
        <f>VLOOKUP(D176,资产包数据!B:G,5,0)</f>
        <v>60</v>
      </c>
      <c r="Q176" s="65">
        <v>2700</v>
      </c>
      <c r="R176" s="65"/>
      <c r="S176" s="65">
        <v>8100</v>
      </c>
      <c r="T176" s="65">
        <v>8100</v>
      </c>
      <c r="U176" s="65">
        <f>VLOOKUP(D176,资产包数据!B:N,13,0)</f>
        <v>70.79</v>
      </c>
      <c r="V176" s="65" t="s">
        <v>5084</v>
      </c>
    </row>
    <row r="177" ht="15" spans="1:22">
      <c r="A177" s="65" t="s">
        <v>178</v>
      </c>
      <c r="B177" s="65" t="s">
        <v>68</v>
      </c>
      <c r="C177" s="65" t="s">
        <v>36</v>
      </c>
      <c r="D177" s="65" t="s">
        <v>5374</v>
      </c>
      <c r="E177" s="65" t="s">
        <v>5375</v>
      </c>
      <c r="F177" s="65" t="s">
        <v>1935</v>
      </c>
      <c r="G177" s="65" t="s">
        <v>1935</v>
      </c>
      <c r="H177" s="65" t="s">
        <v>4925</v>
      </c>
      <c r="I177" s="65" t="s">
        <v>5366</v>
      </c>
      <c r="J177" s="65" t="s">
        <v>5215</v>
      </c>
      <c r="K177" s="66">
        <v>44742</v>
      </c>
      <c r="L177" s="65" t="s">
        <v>5367</v>
      </c>
      <c r="M177" s="66">
        <v>44732</v>
      </c>
      <c r="N177" s="65">
        <v>122260</v>
      </c>
      <c r="O177" s="65" t="s">
        <v>1939</v>
      </c>
      <c r="P177" s="65">
        <f>VLOOKUP(D177,资产包数据!B:G,5,0)</f>
        <v>60</v>
      </c>
      <c r="Q177" s="65">
        <v>2700</v>
      </c>
      <c r="R177" s="65"/>
      <c r="S177" s="65">
        <v>8100</v>
      </c>
      <c r="T177" s="65">
        <v>8100</v>
      </c>
      <c r="U177" s="65">
        <f>VLOOKUP(D177,资产包数据!B:N,13,0)</f>
        <v>70.79</v>
      </c>
      <c r="V177" s="65" t="s">
        <v>4935</v>
      </c>
    </row>
    <row r="178" ht="15" spans="1:22">
      <c r="A178" s="65" t="s">
        <v>178</v>
      </c>
      <c r="B178" s="65" t="s">
        <v>68</v>
      </c>
      <c r="C178" s="65" t="s">
        <v>36</v>
      </c>
      <c r="D178" s="65" t="s">
        <v>5376</v>
      </c>
      <c r="E178" s="65" t="s">
        <v>5377</v>
      </c>
      <c r="F178" s="65" t="s">
        <v>1935</v>
      </c>
      <c r="G178" s="65" t="s">
        <v>1935</v>
      </c>
      <c r="H178" s="65" t="s">
        <v>4925</v>
      </c>
      <c r="I178" s="65" t="s">
        <v>5366</v>
      </c>
      <c r="J178" s="65" t="s">
        <v>5215</v>
      </c>
      <c r="K178" s="66">
        <v>44742</v>
      </c>
      <c r="L178" s="65" t="s">
        <v>5367</v>
      </c>
      <c r="M178" s="66">
        <v>44732</v>
      </c>
      <c r="N178" s="65">
        <v>122260</v>
      </c>
      <c r="O178" s="65" t="s">
        <v>1939</v>
      </c>
      <c r="P178" s="65">
        <f>VLOOKUP(D178,资产包数据!B:G,5,0)</f>
        <v>60</v>
      </c>
      <c r="Q178" s="65">
        <v>2700</v>
      </c>
      <c r="R178" s="65"/>
      <c r="S178" s="65">
        <v>8100</v>
      </c>
      <c r="T178" s="65">
        <v>8100</v>
      </c>
      <c r="U178" s="65">
        <f>VLOOKUP(D178,资产包数据!B:N,13,0)</f>
        <v>70.79</v>
      </c>
      <c r="V178" s="65" t="s">
        <v>4935</v>
      </c>
    </row>
    <row r="179" ht="15" spans="1:22">
      <c r="A179" s="65" t="s">
        <v>178</v>
      </c>
      <c r="B179" s="65" t="s">
        <v>68</v>
      </c>
      <c r="C179" s="65" t="s">
        <v>36</v>
      </c>
      <c r="D179" s="65" t="s">
        <v>5378</v>
      </c>
      <c r="E179" s="65" t="s">
        <v>5379</v>
      </c>
      <c r="F179" s="65" t="s">
        <v>1935</v>
      </c>
      <c r="G179" s="65" t="s">
        <v>1935</v>
      </c>
      <c r="H179" s="65" t="s">
        <v>4925</v>
      </c>
      <c r="I179" s="65" t="s">
        <v>5366</v>
      </c>
      <c r="J179" s="65" t="s">
        <v>5215</v>
      </c>
      <c r="K179" s="66">
        <v>44742</v>
      </c>
      <c r="L179" s="65" t="s">
        <v>5367</v>
      </c>
      <c r="M179" s="66">
        <v>44732</v>
      </c>
      <c r="N179" s="65">
        <v>122260</v>
      </c>
      <c r="O179" s="65" t="s">
        <v>1939</v>
      </c>
      <c r="P179" s="65">
        <f>VLOOKUP(D179,资产包数据!B:G,5,0)</f>
        <v>60</v>
      </c>
      <c r="Q179" s="65">
        <v>2700</v>
      </c>
      <c r="R179" s="65"/>
      <c r="S179" s="65">
        <v>8100</v>
      </c>
      <c r="T179" s="65">
        <v>8100</v>
      </c>
      <c r="U179" s="65">
        <f>VLOOKUP(D179,资产包数据!B:N,13,0)</f>
        <v>70.79</v>
      </c>
      <c r="V179" s="65" t="s">
        <v>4935</v>
      </c>
    </row>
    <row r="180" ht="15" spans="1:22">
      <c r="A180" s="65" t="s">
        <v>178</v>
      </c>
      <c r="B180" s="65" t="s">
        <v>68</v>
      </c>
      <c r="C180" s="65" t="s">
        <v>36</v>
      </c>
      <c r="D180" s="65" t="s">
        <v>5380</v>
      </c>
      <c r="E180" s="65" t="s">
        <v>5381</v>
      </c>
      <c r="F180" s="65" t="s">
        <v>1935</v>
      </c>
      <c r="G180" s="65" t="s">
        <v>1935</v>
      </c>
      <c r="H180" s="65" t="s">
        <v>4925</v>
      </c>
      <c r="I180" s="65" t="s">
        <v>5366</v>
      </c>
      <c r="J180" s="65" t="s">
        <v>5215</v>
      </c>
      <c r="K180" s="66">
        <v>44742</v>
      </c>
      <c r="L180" s="65" t="s">
        <v>5367</v>
      </c>
      <c r="M180" s="66">
        <v>44732</v>
      </c>
      <c r="N180" s="65">
        <v>122260</v>
      </c>
      <c r="O180" s="65" t="s">
        <v>1939</v>
      </c>
      <c r="P180" s="65">
        <f>VLOOKUP(D180,资产包数据!B:G,5,0)</f>
        <v>60</v>
      </c>
      <c r="Q180" s="65">
        <v>2700</v>
      </c>
      <c r="R180" s="65"/>
      <c r="S180" s="65">
        <v>8100</v>
      </c>
      <c r="T180" s="65">
        <v>8100</v>
      </c>
      <c r="U180" s="65">
        <f>VLOOKUP(D180,资产包数据!B:N,13,0)</f>
        <v>70.79</v>
      </c>
      <c r="V180" s="65" t="s">
        <v>4935</v>
      </c>
    </row>
    <row r="181" ht="15" spans="1:22">
      <c r="A181" s="65" t="s">
        <v>178</v>
      </c>
      <c r="B181" s="65" t="s">
        <v>68</v>
      </c>
      <c r="C181" s="65" t="s">
        <v>36</v>
      </c>
      <c r="D181" s="65" t="s">
        <v>5382</v>
      </c>
      <c r="E181" s="65" t="s">
        <v>5383</v>
      </c>
      <c r="F181" s="65" t="s">
        <v>1935</v>
      </c>
      <c r="G181" s="65" t="s">
        <v>1935</v>
      </c>
      <c r="H181" s="65" t="s">
        <v>4925</v>
      </c>
      <c r="I181" s="65" t="s">
        <v>5366</v>
      </c>
      <c r="J181" s="65" t="s">
        <v>5384</v>
      </c>
      <c r="K181" s="66">
        <v>44741</v>
      </c>
      <c r="L181" s="65" t="s">
        <v>5367</v>
      </c>
      <c r="M181" s="66">
        <v>44732</v>
      </c>
      <c r="N181" s="65">
        <v>122260</v>
      </c>
      <c r="O181" s="65" t="s">
        <v>1939</v>
      </c>
      <c r="P181" s="65">
        <f>VLOOKUP(D181,资产包数据!B:G,5,0)</f>
        <v>60</v>
      </c>
      <c r="Q181" s="65">
        <v>2700</v>
      </c>
      <c r="R181" s="65"/>
      <c r="S181" s="65">
        <v>8100</v>
      </c>
      <c r="T181" s="65">
        <v>8100</v>
      </c>
      <c r="U181" s="65">
        <f>VLOOKUP(D181,资产包数据!B:N,13,0)</f>
        <v>70.79</v>
      </c>
      <c r="V181" s="65" t="s">
        <v>5043</v>
      </c>
    </row>
    <row r="182" ht="15" spans="1:22">
      <c r="A182" s="65" t="s">
        <v>178</v>
      </c>
      <c r="B182" s="65" t="s">
        <v>68</v>
      </c>
      <c r="C182" s="65" t="s">
        <v>36</v>
      </c>
      <c r="D182" s="65" t="s">
        <v>5385</v>
      </c>
      <c r="E182" s="65" t="s">
        <v>5386</v>
      </c>
      <c r="F182" s="65" t="s">
        <v>1935</v>
      </c>
      <c r="G182" s="65" t="s">
        <v>1935</v>
      </c>
      <c r="H182" s="65" t="s">
        <v>4925</v>
      </c>
      <c r="I182" s="65" t="s">
        <v>5366</v>
      </c>
      <c r="J182" s="65" t="s">
        <v>5384</v>
      </c>
      <c r="K182" s="66">
        <v>44741</v>
      </c>
      <c r="L182" s="65" t="s">
        <v>5367</v>
      </c>
      <c r="M182" s="66">
        <v>44732</v>
      </c>
      <c r="N182" s="65">
        <v>122260</v>
      </c>
      <c r="O182" s="65" t="s">
        <v>1939</v>
      </c>
      <c r="P182" s="65">
        <f>VLOOKUP(D182,资产包数据!B:G,5,0)</f>
        <v>60</v>
      </c>
      <c r="Q182" s="65">
        <v>2700</v>
      </c>
      <c r="R182" s="65"/>
      <c r="S182" s="65">
        <v>8100</v>
      </c>
      <c r="T182" s="65">
        <v>8100</v>
      </c>
      <c r="U182" s="65">
        <f>VLOOKUP(D182,资产包数据!B:N,13,0)</f>
        <v>70.79</v>
      </c>
      <c r="V182" s="65" t="s">
        <v>5043</v>
      </c>
    </row>
    <row r="183" ht="15" spans="1:22">
      <c r="A183" s="65" t="s">
        <v>178</v>
      </c>
      <c r="B183" s="65" t="s">
        <v>68</v>
      </c>
      <c r="C183" s="65" t="s">
        <v>36</v>
      </c>
      <c r="D183" s="65" t="s">
        <v>5387</v>
      </c>
      <c r="E183" s="65" t="s">
        <v>5388</v>
      </c>
      <c r="F183" s="65" t="s">
        <v>1935</v>
      </c>
      <c r="G183" s="65" t="s">
        <v>1935</v>
      </c>
      <c r="H183" s="65" t="s">
        <v>4925</v>
      </c>
      <c r="I183" s="65" t="s">
        <v>5366</v>
      </c>
      <c r="J183" s="65" t="s">
        <v>5215</v>
      </c>
      <c r="K183" s="66">
        <v>44742</v>
      </c>
      <c r="L183" s="65" t="s">
        <v>5367</v>
      </c>
      <c r="M183" s="66">
        <v>44732</v>
      </c>
      <c r="N183" s="65">
        <v>122260</v>
      </c>
      <c r="O183" s="65" t="s">
        <v>1939</v>
      </c>
      <c r="P183" s="65">
        <f>VLOOKUP(D183,资产包数据!B:G,5,0)</f>
        <v>60</v>
      </c>
      <c r="Q183" s="65">
        <v>2700</v>
      </c>
      <c r="R183" s="65"/>
      <c r="S183" s="65">
        <v>8100</v>
      </c>
      <c r="T183" s="65">
        <v>8100</v>
      </c>
      <c r="U183" s="65">
        <f>VLOOKUP(D183,资产包数据!B:N,13,0)</f>
        <v>70.79</v>
      </c>
      <c r="V183" s="65" t="s">
        <v>5084</v>
      </c>
    </row>
    <row r="184" ht="15" spans="1:22">
      <c r="A184" s="65" t="s">
        <v>178</v>
      </c>
      <c r="B184" s="65" t="s">
        <v>68</v>
      </c>
      <c r="C184" s="65" t="s">
        <v>36</v>
      </c>
      <c r="D184" s="65" t="s">
        <v>5389</v>
      </c>
      <c r="E184" s="65" t="s">
        <v>5390</v>
      </c>
      <c r="F184" s="65" t="s">
        <v>1935</v>
      </c>
      <c r="G184" s="65" t="s">
        <v>1935</v>
      </c>
      <c r="H184" s="65" t="s">
        <v>4925</v>
      </c>
      <c r="I184" s="65" t="s">
        <v>5366</v>
      </c>
      <c r="J184" s="65" t="s">
        <v>5215</v>
      </c>
      <c r="K184" s="66">
        <v>44742</v>
      </c>
      <c r="L184" s="65" t="s">
        <v>5367</v>
      </c>
      <c r="M184" s="66">
        <v>44732</v>
      </c>
      <c r="N184" s="65">
        <v>122260</v>
      </c>
      <c r="O184" s="65" t="s">
        <v>1939</v>
      </c>
      <c r="P184" s="65">
        <f>VLOOKUP(D184,资产包数据!B:G,5,0)</f>
        <v>60</v>
      </c>
      <c r="Q184" s="65">
        <v>2700</v>
      </c>
      <c r="R184" s="65"/>
      <c r="S184" s="65">
        <v>8100</v>
      </c>
      <c r="T184" s="65">
        <v>8100</v>
      </c>
      <c r="U184" s="65">
        <f>VLOOKUP(D184,资产包数据!B:N,13,0)</f>
        <v>70.79</v>
      </c>
      <c r="V184" s="65" t="s">
        <v>5084</v>
      </c>
    </row>
    <row r="185" ht="15" spans="1:22">
      <c r="A185" s="65" t="s">
        <v>178</v>
      </c>
      <c r="B185" s="65" t="s">
        <v>68</v>
      </c>
      <c r="C185" s="65" t="s">
        <v>36</v>
      </c>
      <c r="D185" s="65" t="s">
        <v>5391</v>
      </c>
      <c r="E185" s="65" t="s">
        <v>5392</v>
      </c>
      <c r="F185" s="65" t="s">
        <v>1935</v>
      </c>
      <c r="G185" s="65" t="s">
        <v>1935</v>
      </c>
      <c r="H185" s="65" t="s">
        <v>4925</v>
      </c>
      <c r="I185" s="65" t="s">
        <v>5366</v>
      </c>
      <c r="J185" s="65" t="s">
        <v>5215</v>
      </c>
      <c r="K185" s="66">
        <v>44742</v>
      </c>
      <c r="L185" s="65" t="s">
        <v>5367</v>
      </c>
      <c r="M185" s="66">
        <v>44732</v>
      </c>
      <c r="N185" s="65">
        <v>122260</v>
      </c>
      <c r="O185" s="65" t="s">
        <v>1939</v>
      </c>
      <c r="P185" s="65">
        <f>VLOOKUP(D185,资产包数据!B:G,5,0)</f>
        <v>60</v>
      </c>
      <c r="Q185" s="65">
        <v>2700</v>
      </c>
      <c r="R185" s="65"/>
      <c r="S185" s="65">
        <v>8100</v>
      </c>
      <c r="T185" s="65">
        <v>8100</v>
      </c>
      <c r="U185" s="65">
        <f>VLOOKUP(D185,资产包数据!B:N,13,0)</f>
        <v>70.79</v>
      </c>
      <c r="V185" s="65" t="s">
        <v>5084</v>
      </c>
    </row>
    <row r="186" ht="15" spans="1:22">
      <c r="A186" s="65" t="s">
        <v>178</v>
      </c>
      <c r="B186" s="65" t="s">
        <v>68</v>
      </c>
      <c r="C186" s="65" t="s">
        <v>36</v>
      </c>
      <c r="D186" s="65" t="s">
        <v>5393</v>
      </c>
      <c r="E186" s="65" t="s">
        <v>5394</v>
      </c>
      <c r="F186" s="65" t="s">
        <v>1935</v>
      </c>
      <c r="G186" s="65" t="s">
        <v>1935</v>
      </c>
      <c r="H186" s="65" t="s">
        <v>4925</v>
      </c>
      <c r="I186" s="65" t="s">
        <v>5366</v>
      </c>
      <c r="J186" s="65" t="s">
        <v>5215</v>
      </c>
      <c r="K186" s="66">
        <v>44742</v>
      </c>
      <c r="L186" s="65" t="s">
        <v>5367</v>
      </c>
      <c r="M186" s="66">
        <v>44732</v>
      </c>
      <c r="N186" s="65">
        <v>122260</v>
      </c>
      <c r="O186" s="65" t="s">
        <v>1939</v>
      </c>
      <c r="P186" s="65">
        <f>VLOOKUP(D186,资产包数据!B:G,5,0)</f>
        <v>60</v>
      </c>
      <c r="Q186" s="65">
        <v>2700</v>
      </c>
      <c r="R186" s="65"/>
      <c r="S186" s="65">
        <v>8100</v>
      </c>
      <c r="T186" s="65">
        <v>8100</v>
      </c>
      <c r="U186" s="65">
        <f>VLOOKUP(D186,资产包数据!B:N,13,0)</f>
        <v>70.79</v>
      </c>
      <c r="V186" s="65" t="s">
        <v>5084</v>
      </c>
    </row>
    <row r="187" ht="15" spans="1:22">
      <c r="A187" s="65" t="s">
        <v>178</v>
      </c>
      <c r="B187" s="65" t="s">
        <v>68</v>
      </c>
      <c r="C187" s="65" t="s">
        <v>36</v>
      </c>
      <c r="D187" s="65" t="s">
        <v>5395</v>
      </c>
      <c r="E187" s="65" t="s">
        <v>5396</v>
      </c>
      <c r="F187" s="65" t="s">
        <v>1935</v>
      </c>
      <c r="G187" s="65" t="s">
        <v>1935</v>
      </c>
      <c r="H187" s="65" t="s">
        <v>4925</v>
      </c>
      <c r="I187" s="65" t="s">
        <v>5366</v>
      </c>
      <c r="J187" s="65" t="s">
        <v>5215</v>
      </c>
      <c r="K187" s="66">
        <v>44742</v>
      </c>
      <c r="L187" s="65" t="s">
        <v>5367</v>
      </c>
      <c r="M187" s="66">
        <v>44732</v>
      </c>
      <c r="N187" s="65">
        <v>122260</v>
      </c>
      <c r="O187" s="65" t="s">
        <v>1939</v>
      </c>
      <c r="P187" s="65">
        <f>VLOOKUP(D187,资产包数据!B:G,5,0)</f>
        <v>60</v>
      </c>
      <c r="Q187" s="65">
        <v>2700</v>
      </c>
      <c r="R187" s="65"/>
      <c r="S187" s="65">
        <v>8100</v>
      </c>
      <c r="T187" s="65">
        <v>8100</v>
      </c>
      <c r="U187" s="65">
        <f>VLOOKUP(D187,资产包数据!B:N,13,0)</f>
        <v>70.79</v>
      </c>
      <c r="V187" s="65" t="s">
        <v>5084</v>
      </c>
    </row>
    <row r="188" ht="15" spans="1:22">
      <c r="A188" s="65" t="s">
        <v>178</v>
      </c>
      <c r="B188" s="65" t="s">
        <v>68</v>
      </c>
      <c r="C188" s="65" t="s">
        <v>36</v>
      </c>
      <c r="D188" s="65" t="s">
        <v>5397</v>
      </c>
      <c r="E188" s="65" t="s">
        <v>5398</v>
      </c>
      <c r="F188" s="65" t="s">
        <v>1935</v>
      </c>
      <c r="G188" s="65" t="s">
        <v>1935</v>
      </c>
      <c r="H188" s="65" t="s">
        <v>4925</v>
      </c>
      <c r="I188" s="65" t="s">
        <v>5366</v>
      </c>
      <c r="J188" s="65" t="s">
        <v>5215</v>
      </c>
      <c r="K188" s="66">
        <v>44742</v>
      </c>
      <c r="L188" s="65" t="s">
        <v>5367</v>
      </c>
      <c r="M188" s="66">
        <v>44732</v>
      </c>
      <c r="N188" s="65">
        <v>122260</v>
      </c>
      <c r="O188" s="65" t="s">
        <v>1939</v>
      </c>
      <c r="P188" s="65">
        <f>VLOOKUP(D188,资产包数据!B:G,5,0)</f>
        <v>60</v>
      </c>
      <c r="Q188" s="65">
        <v>2700</v>
      </c>
      <c r="R188" s="65"/>
      <c r="S188" s="65">
        <v>8100</v>
      </c>
      <c r="T188" s="65">
        <v>8100</v>
      </c>
      <c r="U188" s="65">
        <f>VLOOKUP(D188,资产包数据!B:N,13,0)</f>
        <v>70.79</v>
      </c>
      <c r="V188" s="65" t="s">
        <v>5084</v>
      </c>
    </row>
    <row r="189" ht="15" spans="1:22">
      <c r="A189" s="65" t="s">
        <v>178</v>
      </c>
      <c r="B189" s="65" t="s">
        <v>68</v>
      </c>
      <c r="C189" s="65" t="s">
        <v>36</v>
      </c>
      <c r="D189" s="65" t="s">
        <v>5399</v>
      </c>
      <c r="E189" s="65" t="s">
        <v>5400</v>
      </c>
      <c r="F189" s="65" t="s">
        <v>1935</v>
      </c>
      <c r="G189" s="65" t="s">
        <v>1935</v>
      </c>
      <c r="H189" s="65" t="s">
        <v>4925</v>
      </c>
      <c r="I189" s="65" t="s">
        <v>5366</v>
      </c>
      <c r="J189" s="65" t="s">
        <v>5215</v>
      </c>
      <c r="K189" s="66">
        <v>44742</v>
      </c>
      <c r="L189" s="65" t="s">
        <v>5367</v>
      </c>
      <c r="M189" s="66">
        <v>44732</v>
      </c>
      <c r="N189" s="65">
        <v>122260</v>
      </c>
      <c r="O189" s="65" t="s">
        <v>1939</v>
      </c>
      <c r="P189" s="65">
        <f>VLOOKUP(D189,资产包数据!B:G,5,0)</f>
        <v>60</v>
      </c>
      <c r="Q189" s="65">
        <v>2700</v>
      </c>
      <c r="R189" s="65"/>
      <c r="S189" s="65">
        <v>8100</v>
      </c>
      <c r="T189" s="65">
        <v>8100</v>
      </c>
      <c r="U189" s="65">
        <f>VLOOKUP(D189,资产包数据!B:N,13,0)</f>
        <v>70.79</v>
      </c>
      <c r="V189" s="65" t="s">
        <v>5084</v>
      </c>
    </row>
    <row r="190" ht="15" spans="1:22">
      <c r="A190" s="65" t="s">
        <v>178</v>
      </c>
      <c r="B190" s="65" t="s">
        <v>68</v>
      </c>
      <c r="C190" s="65" t="s">
        <v>36</v>
      </c>
      <c r="D190" s="65" t="s">
        <v>5401</v>
      </c>
      <c r="E190" s="65" t="s">
        <v>5402</v>
      </c>
      <c r="F190" s="65" t="s">
        <v>1935</v>
      </c>
      <c r="G190" s="65" t="s">
        <v>1935</v>
      </c>
      <c r="H190" s="65" t="s">
        <v>4925</v>
      </c>
      <c r="I190" s="65" t="s">
        <v>5366</v>
      </c>
      <c r="J190" s="65" t="s">
        <v>5215</v>
      </c>
      <c r="K190" s="66">
        <v>44742</v>
      </c>
      <c r="L190" s="65" t="s">
        <v>5367</v>
      </c>
      <c r="M190" s="66">
        <v>44732</v>
      </c>
      <c r="N190" s="65">
        <v>122260</v>
      </c>
      <c r="O190" s="65" t="s">
        <v>1939</v>
      </c>
      <c r="P190" s="65">
        <f>VLOOKUP(D190,资产包数据!B:G,5,0)</f>
        <v>60</v>
      </c>
      <c r="Q190" s="65">
        <v>2700</v>
      </c>
      <c r="R190" s="65"/>
      <c r="S190" s="65">
        <v>8100</v>
      </c>
      <c r="T190" s="65">
        <v>8100</v>
      </c>
      <c r="U190" s="65">
        <f>VLOOKUP(D190,资产包数据!B:N,13,0)</f>
        <v>70.79</v>
      </c>
      <c r="V190" s="65" t="s">
        <v>5084</v>
      </c>
    </row>
    <row r="191" ht="15" spans="1:22">
      <c r="A191" s="65" t="s">
        <v>178</v>
      </c>
      <c r="B191" s="65" t="s">
        <v>68</v>
      </c>
      <c r="C191" s="65" t="s">
        <v>36</v>
      </c>
      <c r="D191" s="65" t="s">
        <v>5403</v>
      </c>
      <c r="E191" s="65" t="s">
        <v>5404</v>
      </c>
      <c r="F191" s="65" t="s">
        <v>1935</v>
      </c>
      <c r="G191" s="65" t="s">
        <v>1935</v>
      </c>
      <c r="H191" s="65" t="s">
        <v>4925</v>
      </c>
      <c r="I191" s="65" t="s">
        <v>5366</v>
      </c>
      <c r="J191" s="65" t="s">
        <v>5215</v>
      </c>
      <c r="K191" s="66">
        <v>44742</v>
      </c>
      <c r="L191" s="65" t="s">
        <v>5367</v>
      </c>
      <c r="M191" s="66">
        <v>44732</v>
      </c>
      <c r="N191" s="65">
        <v>122260</v>
      </c>
      <c r="O191" s="65" t="s">
        <v>1939</v>
      </c>
      <c r="P191" s="65">
        <f>VLOOKUP(D191,资产包数据!B:G,5,0)</f>
        <v>60</v>
      </c>
      <c r="Q191" s="65">
        <v>2700</v>
      </c>
      <c r="R191" s="65"/>
      <c r="S191" s="65">
        <v>8100</v>
      </c>
      <c r="T191" s="65">
        <v>8100</v>
      </c>
      <c r="U191" s="65">
        <f>VLOOKUP(D191,资产包数据!B:N,13,0)</f>
        <v>70.79</v>
      </c>
      <c r="V191" s="65" t="s">
        <v>5084</v>
      </c>
    </row>
    <row r="192" ht="15" spans="1:22">
      <c r="A192" s="65" t="s">
        <v>178</v>
      </c>
      <c r="B192" s="65" t="s">
        <v>68</v>
      </c>
      <c r="C192" s="65" t="s">
        <v>36</v>
      </c>
      <c r="D192" s="65" t="s">
        <v>5405</v>
      </c>
      <c r="E192" s="65" t="s">
        <v>5406</v>
      </c>
      <c r="F192" s="65" t="s">
        <v>1935</v>
      </c>
      <c r="G192" s="65" t="s">
        <v>1935</v>
      </c>
      <c r="H192" s="65" t="s">
        <v>4925</v>
      </c>
      <c r="I192" s="65" t="s">
        <v>5366</v>
      </c>
      <c r="J192" s="65" t="s">
        <v>5215</v>
      </c>
      <c r="K192" s="66">
        <v>44742</v>
      </c>
      <c r="L192" s="65" t="s">
        <v>5367</v>
      </c>
      <c r="M192" s="66">
        <v>44732</v>
      </c>
      <c r="N192" s="65">
        <v>122260</v>
      </c>
      <c r="O192" s="65" t="s">
        <v>1939</v>
      </c>
      <c r="P192" s="65">
        <f>VLOOKUP(D192,资产包数据!B:G,5,0)</f>
        <v>60</v>
      </c>
      <c r="Q192" s="65">
        <v>2700</v>
      </c>
      <c r="R192" s="65"/>
      <c r="S192" s="65">
        <v>8100</v>
      </c>
      <c r="T192" s="65">
        <v>8100</v>
      </c>
      <c r="U192" s="65">
        <f>VLOOKUP(D192,资产包数据!B:N,13,0)</f>
        <v>70.79</v>
      </c>
      <c r="V192" s="65" t="s">
        <v>5084</v>
      </c>
    </row>
    <row r="193" ht="15" spans="1:22">
      <c r="A193" s="65" t="s">
        <v>178</v>
      </c>
      <c r="B193" s="65" t="s">
        <v>68</v>
      </c>
      <c r="C193" s="65" t="s">
        <v>36</v>
      </c>
      <c r="D193" s="65" t="s">
        <v>5407</v>
      </c>
      <c r="E193" s="65" t="s">
        <v>5408</v>
      </c>
      <c r="F193" s="65" t="s">
        <v>1935</v>
      </c>
      <c r="G193" s="65" t="s">
        <v>1935</v>
      </c>
      <c r="H193" s="65" t="s">
        <v>4925</v>
      </c>
      <c r="I193" s="65" t="s">
        <v>5366</v>
      </c>
      <c r="J193" s="65" t="s">
        <v>5215</v>
      </c>
      <c r="K193" s="66">
        <v>44742</v>
      </c>
      <c r="L193" s="65" t="s">
        <v>5367</v>
      </c>
      <c r="M193" s="66">
        <v>44732</v>
      </c>
      <c r="N193" s="65">
        <v>122260</v>
      </c>
      <c r="O193" s="65" t="s">
        <v>1939</v>
      </c>
      <c r="P193" s="65">
        <f>VLOOKUP(D193,资产包数据!B:G,5,0)</f>
        <v>60</v>
      </c>
      <c r="Q193" s="65">
        <v>2700</v>
      </c>
      <c r="R193" s="65"/>
      <c r="S193" s="65">
        <v>8100</v>
      </c>
      <c r="T193" s="65">
        <v>8100</v>
      </c>
      <c r="U193" s="65">
        <f>VLOOKUP(D193,资产包数据!B:N,13,0)</f>
        <v>70.79</v>
      </c>
      <c r="V193" s="65" t="s">
        <v>5084</v>
      </c>
    </row>
    <row r="194" ht="15" spans="1:22">
      <c r="A194" s="65" t="s">
        <v>178</v>
      </c>
      <c r="B194" s="65" t="s">
        <v>68</v>
      </c>
      <c r="C194" s="65" t="s">
        <v>36</v>
      </c>
      <c r="D194" s="65" t="s">
        <v>5409</v>
      </c>
      <c r="E194" s="65" t="s">
        <v>5410</v>
      </c>
      <c r="F194" s="65" t="s">
        <v>1935</v>
      </c>
      <c r="G194" s="65" t="s">
        <v>1935</v>
      </c>
      <c r="H194" s="65" t="s">
        <v>4925</v>
      </c>
      <c r="I194" s="65" t="s">
        <v>5366</v>
      </c>
      <c r="J194" s="65" t="s">
        <v>5215</v>
      </c>
      <c r="K194" s="66">
        <v>44742</v>
      </c>
      <c r="L194" s="65" t="s">
        <v>5367</v>
      </c>
      <c r="M194" s="66">
        <v>44732</v>
      </c>
      <c r="N194" s="65">
        <v>122260</v>
      </c>
      <c r="O194" s="65" t="s">
        <v>1939</v>
      </c>
      <c r="P194" s="65">
        <f>VLOOKUP(D194,资产包数据!B:G,5,0)</f>
        <v>60</v>
      </c>
      <c r="Q194" s="65">
        <v>2700</v>
      </c>
      <c r="R194" s="65"/>
      <c r="S194" s="65">
        <v>8100</v>
      </c>
      <c r="T194" s="65">
        <v>8100</v>
      </c>
      <c r="U194" s="65">
        <f>VLOOKUP(D194,资产包数据!B:N,13,0)</f>
        <v>70.79</v>
      </c>
      <c r="V194" s="65" t="s">
        <v>5084</v>
      </c>
    </row>
    <row r="195" ht="15" spans="1:22">
      <c r="A195" s="65" t="s">
        <v>178</v>
      </c>
      <c r="B195" s="65" t="s">
        <v>68</v>
      </c>
      <c r="C195" s="65" t="s">
        <v>36</v>
      </c>
      <c r="D195" s="65" t="s">
        <v>5411</v>
      </c>
      <c r="E195" s="65" t="s">
        <v>5412</v>
      </c>
      <c r="F195" s="65" t="s">
        <v>1935</v>
      </c>
      <c r="G195" s="65" t="s">
        <v>1935</v>
      </c>
      <c r="H195" s="65" t="s">
        <v>4925</v>
      </c>
      <c r="I195" s="65" t="s">
        <v>5366</v>
      </c>
      <c r="J195" s="65" t="s">
        <v>5215</v>
      </c>
      <c r="K195" s="66">
        <v>44742</v>
      </c>
      <c r="L195" s="65" t="s">
        <v>5367</v>
      </c>
      <c r="M195" s="66">
        <v>44732</v>
      </c>
      <c r="N195" s="65">
        <v>122260</v>
      </c>
      <c r="O195" s="65" t="s">
        <v>1939</v>
      </c>
      <c r="P195" s="65">
        <f>VLOOKUP(D195,资产包数据!B:G,5,0)</f>
        <v>60</v>
      </c>
      <c r="Q195" s="65">
        <v>2700</v>
      </c>
      <c r="R195" s="65"/>
      <c r="S195" s="65">
        <v>8100</v>
      </c>
      <c r="T195" s="65">
        <v>8100</v>
      </c>
      <c r="U195" s="65">
        <f>VLOOKUP(D195,资产包数据!B:N,13,0)</f>
        <v>70.79</v>
      </c>
      <c r="V195" s="65" t="s">
        <v>5084</v>
      </c>
    </row>
    <row r="196" ht="15" spans="1:22">
      <c r="A196" s="65" t="s">
        <v>178</v>
      </c>
      <c r="B196" s="65" t="s">
        <v>68</v>
      </c>
      <c r="C196" s="65" t="s">
        <v>36</v>
      </c>
      <c r="D196" s="65" t="s">
        <v>5413</v>
      </c>
      <c r="E196" s="65" t="s">
        <v>5414</v>
      </c>
      <c r="F196" s="65" t="s">
        <v>1935</v>
      </c>
      <c r="G196" s="65" t="s">
        <v>1935</v>
      </c>
      <c r="H196" s="65" t="s">
        <v>4925</v>
      </c>
      <c r="I196" s="65" t="s">
        <v>5366</v>
      </c>
      <c r="J196" s="65" t="s">
        <v>5322</v>
      </c>
      <c r="K196" s="66">
        <v>44743</v>
      </c>
      <c r="L196" s="65" t="s">
        <v>5367</v>
      </c>
      <c r="M196" s="66">
        <v>44732</v>
      </c>
      <c r="N196" s="65">
        <v>122260</v>
      </c>
      <c r="O196" s="65" t="s">
        <v>1939</v>
      </c>
      <c r="P196" s="65">
        <f>VLOOKUP(D196,资产包数据!B:G,5,0)</f>
        <v>60</v>
      </c>
      <c r="Q196" s="65">
        <v>2700</v>
      </c>
      <c r="R196" s="65"/>
      <c r="S196" s="65">
        <v>5400</v>
      </c>
      <c r="T196" s="65">
        <v>5400</v>
      </c>
      <c r="U196" s="65">
        <f>VLOOKUP(D196,资产包数据!B:N,13,0)</f>
        <v>70.79</v>
      </c>
      <c r="V196" s="65" t="s">
        <v>5084</v>
      </c>
    </row>
    <row r="197" ht="15" spans="1:22">
      <c r="A197" s="65" t="s">
        <v>178</v>
      </c>
      <c r="B197" s="65" t="s">
        <v>68</v>
      </c>
      <c r="C197" s="65" t="s">
        <v>36</v>
      </c>
      <c r="D197" s="65" t="s">
        <v>5415</v>
      </c>
      <c r="E197" s="65" t="s">
        <v>5416</v>
      </c>
      <c r="F197" s="65" t="s">
        <v>1935</v>
      </c>
      <c r="G197" s="65" t="s">
        <v>1935</v>
      </c>
      <c r="H197" s="65" t="s">
        <v>4925</v>
      </c>
      <c r="I197" s="65" t="s">
        <v>5366</v>
      </c>
      <c r="J197" s="65" t="s">
        <v>5215</v>
      </c>
      <c r="K197" s="66">
        <v>44742</v>
      </c>
      <c r="L197" s="65" t="s">
        <v>5367</v>
      </c>
      <c r="M197" s="66">
        <v>44732</v>
      </c>
      <c r="N197" s="65">
        <v>122260</v>
      </c>
      <c r="O197" s="65" t="s">
        <v>1939</v>
      </c>
      <c r="P197" s="65">
        <f>VLOOKUP(D197,资产包数据!B:G,5,0)</f>
        <v>60</v>
      </c>
      <c r="Q197" s="65">
        <v>2700</v>
      </c>
      <c r="R197" s="65"/>
      <c r="S197" s="65">
        <v>8100</v>
      </c>
      <c r="T197" s="65">
        <v>8100</v>
      </c>
      <c r="U197" s="65">
        <f>VLOOKUP(D197,资产包数据!B:N,13,0)</f>
        <v>70.79</v>
      </c>
      <c r="V197" s="65" t="s">
        <v>5084</v>
      </c>
    </row>
    <row r="198" ht="15" spans="1:22">
      <c r="A198" s="65" t="s">
        <v>178</v>
      </c>
      <c r="B198" s="65" t="s">
        <v>68</v>
      </c>
      <c r="C198" s="65" t="s">
        <v>36</v>
      </c>
      <c r="D198" s="65" t="s">
        <v>5417</v>
      </c>
      <c r="E198" s="65" t="s">
        <v>5418</v>
      </c>
      <c r="F198" s="65" t="s">
        <v>1935</v>
      </c>
      <c r="G198" s="65" t="s">
        <v>1935</v>
      </c>
      <c r="H198" s="65" t="s">
        <v>4925</v>
      </c>
      <c r="I198" s="65" t="s">
        <v>5366</v>
      </c>
      <c r="J198" s="65" t="s">
        <v>5215</v>
      </c>
      <c r="K198" s="66">
        <v>44742</v>
      </c>
      <c r="L198" s="65" t="s">
        <v>5367</v>
      </c>
      <c r="M198" s="66">
        <v>44732</v>
      </c>
      <c r="N198" s="65">
        <v>122260</v>
      </c>
      <c r="O198" s="65" t="s">
        <v>1939</v>
      </c>
      <c r="P198" s="65">
        <f>VLOOKUP(D198,资产包数据!B:G,5,0)</f>
        <v>60</v>
      </c>
      <c r="Q198" s="65">
        <v>2700</v>
      </c>
      <c r="R198" s="65"/>
      <c r="S198" s="65">
        <v>8100</v>
      </c>
      <c r="T198" s="65">
        <v>8100</v>
      </c>
      <c r="U198" s="65">
        <f>VLOOKUP(D198,资产包数据!B:N,13,0)</f>
        <v>70.79</v>
      </c>
      <c r="V198" s="65" t="s">
        <v>5084</v>
      </c>
    </row>
    <row r="199" ht="15" spans="1:22">
      <c r="A199" s="65" t="s">
        <v>178</v>
      </c>
      <c r="B199" s="65" t="s">
        <v>68</v>
      </c>
      <c r="C199" s="65" t="s">
        <v>36</v>
      </c>
      <c r="D199" s="65" t="s">
        <v>5419</v>
      </c>
      <c r="E199" s="65" t="s">
        <v>5420</v>
      </c>
      <c r="F199" s="65" t="s">
        <v>1935</v>
      </c>
      <c r="G199" s="65" t="s">
        <v>1935</v>
      </c>
      <c r="H199" s="65" t="s">
        <v>4925</v>
      </c>
      <c r="I199" s="65" t="s">
        <v>5366</v>
      </c>
      <c r="J199" s="65" t="s">
        <v>5215</v>
      </c>
      <c r="K199" s="66">
        <v>44742</v>
      </c>
      <c r="L199" s="65" t="s">
        <v>5367</v>
      </c>
      <c r="M199" s="66">
        <v>44732</v>
      </c>
      <c r="N199" s="65">
        <v>122260</v>
      </c>
      <c r="O199" s="65" t="s">
        <v>1939</v>
      </c>
      <c r="P199" s="65">
        <f>VLOOKUP(D199,资产包数据!B:G,5,0)</f>
        <v>60</v>
      </c>
      <c r="Q199" s="65">
        <v>2700</v>
      </c>
      <c r="R199" s="65"/>
      <c r="S199" s="65">
        <v>8100</v>
      </c>
      <c r="T199" s="65">
        <v>8100</v>
      </c>
      <c r="U199" s="65">
        <f>VLOOKUP(D199,资产包数据!B:N,13,0)</f>
        <v>70.79</v>
      </c>
      <c r="V199" s="65" t="s">
        <v>5084</v>
      </c>
    </row>
    <row r="200" ht="15" spans="1:22">
      <c r="A200" s="65" t="s">
        <v>178</v>
      </c>
      <c r="B200" s="65" t="s">
        <v>68</v>
      </c>
      <c r="C200" s="65" t="s">
        <v>36</v>
      </c>
      <c r="D200" s="65" t="s">
        <v>5421</v>
      </c>
      <c r="E200" s="65" t="s">
        <v>5422</v>
      </c>
      <c r="F200" s="65" t="s">
        <v>1935</v>
      </c>
      <c r="G200" s="65" t="s">
        <v>1935</v>
      </c>
      <c r="H200" s="65" t="s">
        <v>4925</v>
      </c>
      <c r="I200" s="65" t="s">
        <v>5366</v>
      </c>
      <c r="J200" s="65" t="s">
        <v>5215</v>
      </c>
      <c r="K200" s="66">
        <v>44742</v>
      </c>
      <c r="L200" s="65" t="s">
        <v>5367</v>
      </c>
      <c r="M200" s="66">
        <v>44732</v>
      </c>
      <c r="N200" s="65">
        <v>122260</v>
      </c>
      <c r="O200" s="65" t="s">
        <v>1939</v>
      </c>
      <c r="P200" s="65">
        <f>VLOOKUP(D200,资产包数据!B:G,5,0)</f>
        <v>60</v>
      </c>
      <c r="Q200" s="65">
        <v>2700</v>
      </c>
      <c r="R200" s="65"/>
      <c r="S200" s="65">
        <v>8100</v>
      </c>
      <c r="T200" s="65">
        <v>8100</v>
      </c>
      <c r="U200" s="65">
        <f>VLOOKUP(D200,资产包数据!B:N,13,0)</f>
        <v>70.79</v>
      </c>
      <c r="V200" s="65" t="s">
        <v>5084</v>
      </c>
    </row>
    <row r="201" ht="15" spans="1:22">
      <c r="A201" s="65" t="s">
        <v>178</v>
      </c>
      <c r="B201" s="65" t="s">
        <v>68</v>
      </c>
      <c r="C201" s="65" t="s">
        <v>36</v>
      </c>
      <c r="D201" s="65" t="s">
        <v>5423</v>
      </c>
      <c r="E201" s="65" t="s">
        <v>5424</v>
      </c>
      <c r="F201" s="65" t="s">
        <v>1935</v>
      </c>
      <c r="G201" s="65" t="s">
        <v>1935</v>
      </c>
      <c r="H201" s="65" t="s">
        <v>4925</v>
      </c>
      <c r="I201" s="65" t="s">
        <v>5366</v>
      </c>
      <c r="J201" s="65" t="s">
        <v>5215</v>
      </c>
      <c r="K201" s="66">
        <v>44742</v>
      </c>
      <c r="L201" s="65" t="s">
        <v>5367</v>
      </c>
      <c r="M201" s="66">
        <v>44732</v>
      </c>
      <c r="N201" s="65">
        <v>122260</v>
      </c>
      <c r="O201" s="65" t="s">
        <v>1939</v>
      </c>
      <c r="P201" s="65">
        <f>VLOOKUP(D201,资产包数据!B:G,5,0)</f>
        <v>60</v>
      </c>
      <c r="Q201" s="65">
        <v>2700</v>
      </c>
      <c r="R201" s="65"/>
      <c r="S201" s="65">
        <v>8100</v>
      </c>
      <c r="T201" s="65">
        <v>8100</v>
      </c>
      <c r="U201" s="65">
        <f>VLOOKUP(D201,资产包数据!B:N,13,0)</f>
        <v>70.79</v>
      </c>
      <c r="V201" s="65" t="s">
        <v>5084</v>
      </c>
    </row>
    <row r="202" ht="15" spans="1:22">
      <c r="A202" s="65" t="s">
        <v>178</v>
      </c>
      <c r="B202" s="65" t="s">
        <v>68</v>
      </c>
      <c r="C202" s="65" t="s">
        <v>36</v>
      </c>
      <c r="D202" s="65" t="s">
        <v>5425</v>
      </c>
      <c r="E202" s="65" t="s">
        <v>5426</v>
      </c>
      <c r="F202" s="65" t="s">
        <v>1935</v>
      </c>
      <c r="G202" s="65" t="s">
        <v>1935</v>
      </c>
      <c r="H202" s="65" t="s">
        <v>4925</v>
      </c>
      <c r="I202" s="65" t="s">
        <v>5366</v>
      </c>
      <c r="J202" s="65" t="s">
        <v>5215</v>
      </c>
      <c r="K202" s="66">
        <v>44742</v>
      </c>
      <c r="L202" s="65" t="s">
        <v>5367</v>
      </c>
      <c r="M202" s="66">
        <v>44732</v>
      </c>
      <c r="N202" s="65">
        <v>122260</v>
      </c>
      <c r="O202" s="65" t="s">
        <v>1939</v>
      </c>
      <c r="P202" s="65">
        <f>VLOOKUP(D202,资产包数据!B:G,5,0)</f>
        <v>60</v>
      </c>
      <c r="Q202" s="65">
        <v>2700</v>
      </c>
      <c r="R202" s="65"/>
      <c r="S202" s="65">
        <v>8100</v>
      </c>
      <c r="T202" s="65">
        <v>8100</v>
      </c>
      <c r="U202" s="65">
        <f>VLOOKUP(D202,资产包数据!B:N,13,0)</f>
        <v>70.79</v>
      </c>
      <c r="V202" s="65" t="s">
        <v>5084</v>
      </c>
    </row>
    <row r="203" ht="15" spans="1:22">
      <c r="A203" s="65" t="s">
        <v>178</v>
      </c>
      <c r="B203" s="65" t="s">
        <v>68</v>
      </c>
      <c r="C203" s="65" t="s">
        <v>36</v>
      </c>
      <c r="D203" s="65" t="s">
        <v>5427</v>
      </c>
      <c r="E203" s="65" t="s">
        <v>5428</v>
      </c>
      <c r="F203" s="65" t="s">
        <v>1935</v>
      </c>
      <c r="G203" s="65" t="s">
        <v>1935</v>
      </c>
      <c r="H203" s="65" t="s">
        <v>4925</v>
      </c>
      <c r="I203" s="65" t="s">
        <v>5366</v>
      </c>
      <c r="J203" s="65" t="s">
        <v>5215</v>
      </c>
      <c r="K203" s="66">
        <v>44742</v>
      </c>
      <c r="L203" s="65" t="s">
        <v>5367</v>
      </c>
      <c r="M203" s="66">
        <v>44732</v>
      </c>
      <c r="N203" s="65">
        <v>122260</v>
      </c>
      <c r="O203" s="65" t="s">
        <v>1939</v>
      </c>
      <c r="P203" s="65">
        <f>VLOOKUP(D203,资产包数据!B:G,5,0)</f>
        <v>60</v>
      </c>
      <c r="Q203" s="65">
        <v>2700</v>
      </c>
      <c r="R203" s="65"/>
      <c r="S203" s="65">
        <v>8100</v>
      </c>
      <c r="T203" s="65">
        <v>8100</v>
      </c>
      <c r="U203" s="65">
        <f>VLOOKUP(D203,资产包数据!B:N,13,0)</f>
        <v>70.79</v>
      </c>
      <c r="V203" s="65" t="s">
        <v>5084</v>
      </c>
    </row>
    <row r="204" ht="15" spans="1:22">
      <c r="A204" s="65" t="s">
        <v>178</v>
      </c>
      <c r="B204" s="65" t="s">
        <v>68</v>
      </c>
      <c r="C204" s="65" t="s">
        <v>36</v>
      </c>
      <c r="D204" s="65" t="s">
        <v>5429</v>
      </c>
      <c r="E204" s="65" t="s">
        <v>5430</v>
      </c>
      <c r="F204" s="65" t="s">
        <v>1935</v>
      </c>
      <c r="G204" s="65" t="s">
        <v>1935</v>
      </c>
      <c r="H204" s="65" t="s">
        <v>4925</v>
      </c>
      <c r="I204" s="65" t="s">
        <v>5366</v>
      </c>
      <c r="J204" s="65" t="s">
        <v>5215</v>
      </c>
      <c r="K204" s="66">
        <v>44742</v>
      </c>
      <c r="L204" s="65" t="s">
        <v>5367</v>
      </c>
      <c r="M204" s="66">
        <v>44732</v>
      </c>
      <c r="N204" s="65">
        <v>122260</v>
      </c>
      <c r="O204" s="65" t="s">
        <v>1939</v>
      </c>
      <c r="P204" s="65">
        <f>VLOOKUP(D204,资产包数据!B:G,5,0)</f>
        <v>60</v>
      </c>
      <c r="Q204" s="65">
        <v>2700</v>
      </c>
      <c r="R204" s="65"/>
      <c r="S204" s="65">
        <v>8100</v>
      </c>
      <c r="T204" s="65">
        <v>8100</v>
      </c>
      <c r="U204" s="65">
        <f>VLOOKUP(D204,资产包数据!B:N,13,0)</f>
        <v>70.79</v>
      </c>
      <c r="V204" s="65" t="s">
        <v>5084</v>
      </c>
    </row>
    <row r="205" ht="15" spans="1:22">
      <c r="A205" s="65" t="s">
        <v>178</v>
      </c>
      <c r="B205" s="65" t="s">
        <v>68</v>
      </c>
      <c r="C205" s="65" t="s">
        <v>36</v>
      </c>
      <c r="D205" s="65" t="s">
        <v>5431</v>
      </c>
      <c r="E205" s="65" t="s">
        <v>5432</v>
      </c>
      <c r="F205" s="65" t="s">
        <v>1935</v>
      </c>
      <c r="G205" s="65" t="s">
        <v>1935</v>
      </c>
      <c r="H205" s="65" t="s">
        <v>4925</v>
      </c>
      <c r="I205" s="65" t="s">
        <v>5366</v>
      </c>
      <c r="J205" s="65" t="s">
        <v>5215</v>
      </c>
      <c r="K205" s="66">
        <v>44742</v>
      </c>
      <c r="L205" s="65" t="s">
        <v>5367</v>
      </c>
      <c r="M205" s="66">
        <v>44732</v>
      </c>
      <c r="N205" s="65">
        <v>122260</v>
      </c>
      <c r="O205" s="65" t="s">
        <v>1939</v>
      </c>
      <c r="P205" s="65">
        <f>VLOOKUP(D205,资产包数据!B:G,5,0)</f>
        <v>60</v>
      </c>
      <c r="Q205" s="65">
        <v>2700</v>
      </c>
      <c r="R205" s="65"/>
      <c r="S205" s="65">
        <v>8100</v>
      </c>
      <c r="T205" s="65">
        <v>8100</v>
      </c>
      <c r="U205" s="65">
        <f>VLOOKUP(D205,资产包数据!B:N,13,0)</f>
        <v>70.79</v>
      </c>
      <c r="V205" s="65" t="s">
        <v>5084</v>
      </c>
    </row>
    <row r="206" ht="15" spans="1:22">
      <c r="A206" s="65" t="s">
        <v>178</v>
      </c>
      <c r="B206" s="65" t="s">
        <v>68</v>
      </c>
      <c r="C206" s="65" t="s">
        <v>36</v>
      </c>
      <c r="D206" s="65" t="s">
        <v>5433</v>
      </c>
      <c r="E206" s="65" t="s">
        <v>5434</v>
      </c>
      <c r="F206" s="65" t="s">
        <v>1935</v>
      </c>
      <c r="G206" s="65" t="s">
        <v>1935</v>
      </c>
      <c r="H206" s="65" t="s">
        <v>4925</v>
      </c>
      <c r="I206" s="65" t="s">
        <v>5366</v>
      </c>
      <c r="J206" s="65" t="s">
        <v>5215</v>
      </c>
      <c r="K206" s="66">
        <v>44742</v>
      </c>
      <c r="L206" s="65" t="s">
        <v>5367</v>
      </c>
      <c r="M206" s="66">
        <v>44732</v>
      </c>
      <c r="N206" s="65">
        <v>122260</v>
      </c>
      <c r="O206" s="65" t="s">
        <v>1939</v>
      </c>
      <c r="P206" s="65">
        <f>VLOOKUP(D206,资产包数据!B:G,5,0)</f>
        <v>60</v>
      </c>
      <c r="Q206" s="65">
        <v>2700</v>
      </c>
      <c r="R206" s="65"/>
      <c r="S206" s="65">
        <v>8100</v>
      </c>
      <c r="T206" s="65">
        <v>8100</v>
      </c>
      <c r="U206" s="65">
        <f>VLOOKUP(D206,资产包数据!B:N,13,0)</f>
        <v>70.79</v>
      </c>
      <c r="V206" s="65" t="s">
        <v>5084</v>
      </c>
    </row>
    <row r="207" ht="15" spans="1:22">
      <c r="A207" s="65" t="s">
        <v>178</v>
      </c>
      <c r="B207" s="65" t="s">
        <v>68</v>
      </c>
      <c r="C207" s="65" t="s">
        <v>36</v>
      </c>
      <c r="D207" s="65" t="s">
        <v>5435</v>
      </c>
      <c r="E207" s="65" t="s">
        <v>5436</v>
      </c>
      <c r="F207" s="65" t="s">
        <v>1935</v>
      </c>
      <c r="G207" s="65" t="s">
        <v>1935</v>
      </c>
      <c r="H207" s="65" t="s">
        <v>4925</v>
      </c>
      <c r="I207" s="65" t="s">
        <v>5366</v>
      </c>
      <c r="J207" s="65" t="s">
        <v>5215</v>
      </c>
      <c r="K207" s="66">
        <v>44742</v>
      </c>
      <c r="L207" s="65" t="s">
        <v>5367</v>
      </c>
      <c r="M207" s="66">
        <v>44732</v>
      </c>
      <c r="N207" s="65">
        <v>122260</v>
      </c>
      <c r="O207" s="65" t="s">
        <v>1939</v>
      </c>
      <c r="P207" s="65">
        <f>VLOOKUP(D207,资产包数据!B:G,5,0)</f>
        <v>60</v>
      </c>
      <c r="Q207" s="65">
        <v>2700</v>
      </c>
      <c r="R207" s="65"/>
      <c r="S207" s="65">
        <v>8100</v>
      </c>
      <c r="T207" s="65">
        <v>8100</v>
      </c>
      <c r="U207" s="65">
        <f>VLOOKUP(D207,资产包数据!B:N,13,0)</f>
        <v>70.79</v>
      </c>
      <c r="V207" s="65" t="s">
        <v>5084</v>
      </c>
    </row>
    <row r="208" ht="15" spans="1:22">
      <c r="A208" s="65" t="s">
        <v>178</v>
      </c>
      <c r="B208" s="65" t="s">
        <v>68</v>
      </c>
      <c r="C208" s="65" t="s">
        <v>36</v>
      </c>
      <c r="D208" s="65" t="s">
        <v>5437</v>
      </c>
      <c r="E208" s="65" t="s">
        <v>5438</v>
      </c>
      <c r="F208" s="65" t="s">
        <v>1935</v>
      </c>
      <c r="G208" s="65" t="s">
        <v>1935</v>
      </c>
      <c r="H208" s="65" t="s">
        <v>4925</v>
      </c>
      <c r="I208" s="65" t="s">
        <v>5366</v>
      </c>
      <c r="J208" s="65" t="s">
        <v>5215</v>
      </c>
      <c r="K208" s="66">
        <v>44742</v>
      </c>
      <c r="L208" s="65" t="s">
        <v>5367</v>
      </c>
      <c r="M208" s="66">
        <v>44732</v>
      </c>
      <c r="N208" s="65">
        <v>122260</v>
      </c>
      <c r="O208" s="65" t="s">
        <v>1939</v>
      </c>
      <c r="P208" s="65">
        <f>VLOOKUP(D208,资产包数据!B:G,5,0)</f>
        <v>60</v>
      </c>
      <c r="Q208" s="65">
        <v>2700</v>
      </c>
      <c r="R208" s="65"/>
      <c r="S208" s="65">
        <v>8100</v>
      </c>
      <c r="T208" s="65">
        <v>8100</v>
      </c>
      <c r="U208" s="65">
        <f>VLOOKUP(D208,资产包数据!B:N,13,0)</f>
        <v>70.79</v>
      </c>
      <c r="V208" s="65" t="s">
        <v>5084</v>
      </c>
    </row>
    <row r="209" ht="15" spans="1:22">
      <c r="A209" s="65" t="s">
        <v>178</v>
      </c>
      <c r="B209" s="65" t="s">
        <v>68</v>
      </c>
      <c r="C209" s="65" t="s">
        <v>36</v>
      </c>
      <c r="D209" s="65" t="s">
        <v>5439</v>
      </c>
      <c r="E209" s="65" t="s">
        <v>5440</v>
      </c>
      <c r="F209" s="65" t="s">
        <v>1935</v>
      </c>
      <c r="G209" s="65" t="s">
        <v>1935</v>
      </c>
      <c r="H209" s="65" t="s">
        <v>4925</v>
      </c>
      <c r="I209" s="65" t="s">
        <v>5366</v>
      </c>
      <c r="J209" s="65" t="s">
        <v>5215</v>
      </c>
      <c r="K209" s="66">
        <v>44742</v>
      </c>
      <c r="L209" s="65" t="s">
        <v>5367</v>
      </c>
      <c r="M209" s="66">
        <v>44732</v>
      </c>
      <c r="N209" s="65">
        <v>122260</v>
      </c>
      <c r="O209" s="65" t="s">
        <v>1939</v>
      </c>
      <c r="P209" s="65">
        <f>VLOOKUP(D209,资产包数据!B:G,5,0)</f>
        <v>60</v>
      </c>
      <c r="Q209" s="65">
        <v>2700</v>
      </c>
      <c r="R209" s="65"/>
      <c r="S209" s="65">
        <v>8100</v>
      </c>
      <c r="T209" s="65">
        <v>8100</v>
      </c>
      <c r="U209" s="65">
        <f>VLOOKUP(D209,资产包数据!B:N,13,0)</f>
        <v>70.79</v>
      </c>
      <c r="V209" s="65" t="s">
        <v>5084</v>
      </c>
    </row>
    <row r="210" ht="15" spans="1:22">
      <c r="A210" s="65" t="s">
        <v>178</v>
      </c>
      <c r="B210" s="65" t="s">
        <v>68</v>
      </c>
      <c r="C210" s="65" t="s">
        <v>36</v>
      </c>
      <c r="D210" s="65" t="s">
        <v>5441</v>
      </c>
      <c r="E210" s="65" t="s">
        <v>5442</v>
      </c>
      <c r="F210" s="65" t="s">
        <v>1935</v>
      </c>
      <c r="G210" s="65" t="s">
        <v>1935</v>
      </c>
      <c r="H210" s="65" t="s">
        <v>4925</v>
      </c>
      <c r="I210" s="65" t="s">
        <v>5366</v>
      </c>
      <c r="J210" s="65" t="s">
        <v>5215</v>
      </c>
      <c r="K210" s="66">
        <v>44742</v>
      </c>
      <c r="L210" s="65" t="s">
        <v>5367</v>
      </c>
      <c r="M210" s="66">
        <v>44732</v>
      </c>
      <c r="N210" s="65">
        <v>122260</v>
      </c>
      <c r="O210" s="65" t="s">
        <v>1939</v>
      </c>
      <c r="P210" s="65">
        <f>VLOOKUP(D210,资产包数据!B:G,5,0)</f>
        <v>60</v>
      </c>
      <c r="Q210" s="65">
        <v>2700</v>
      </c>
      <c r="R210" s="65"/>
      <c r="S210" s="65">
        <v>8100</v>
      </c>
      <c r="T210" s="65">
        <v>8100</v>
      </c>
      <c r="U210" s="65">
        <f>VLOOKUP(D210,资产包数据!B:N,13,0)</f>
        <v>70.79</v>
      </c>
      <c r="V210" s="65" t="s">
        <v>5084</v>
      </c>
    </row>
    <row r="211" ht="15" spans="1:22">
      <c r="A211" s="65" t="s">
        <v>178</v>
      </c>
      <c r="B211" s="65" t="s">
        <v>68</v>
      </c>
      <c r="C211" s="65" t="s">
        <v>36</v>
      </c>
      <c r="D211" s="65" t="s">
        <v>5443</v>
      </c>
      <c r="E211" s="65" t="s">
        <v>5444</v>
      </c>
      <c r="F211" s="65" t="s">
        <v>1935</v>
      </c>
      <c r="G211" s="65" t="s">
        <v>1935</v>
      </c>
      <c r="H211" s="65" t="s">
        <v>4925</v>
      </c>
      <c r="I211" s="65" t="s">
        <v>5366</v>
      </c>
      <c r="J211" s="65" t="s">
        <v>5215</v>
      </c>
      <c r="K211" s="66">
        <v>44742</v>
      </c>
      <c r="L211" s="65" t="s">
        <v>5367</v>
      </c>
      <c r="M211" s="66">
        <v>44732</v>
      </c>
      <c r="N211" s="65">
        <v>122260</v>
      </c>
      <c r="O211" s="65" t="s">
        <v>1939</v>
      </c>
      <c r="P211" s="65">
        <f>VLOOKUP(D211,资产包数据!B:G,5,0)</f>
        <v>60</v>
      </c>
      <c r="Q211" s="65">
        <v>2700</v>
      </c>
      <c r="R211" s="65"/>
      <c r="S211" s="65">
        <v>8100</v>
      </c>
      <c r="T211" s="65">
        <v>8100</v>
      </c>
      <c r="U211" s="65">
        <f>VLOOKUP(D211,资产包数据!B:N,13,0)</f>
        <v>70.79</v>
      </c>
      <c r="V211" s="65" t="s">
        <v>5084</v>
      </c>
    </row>
    <row r="212" ht="15" spans="1:22">
      <c r="A212" s="65" t="s">
        <v>178</v>
      </c>
      <c r="B212" s="65" t="s">
        <v>68</v>
      </c>
      <c r="C212" s="65" t="s">
        <v>36</v>
      </c>
      <c r="D212" s="65" t="s">
        <v>5445</v>
      </c>
      <c r="E212" s="65" t="s">
        <v>5446</v>
      </c>
      <c r="F212" s="65" t="s">
        <v>1935</v>
      </c>
      <c r="G212" s="65" t="s">
        <v>1935</v>
      </c>
      <c r="H212" s="65" t="s">
        <v>4925</v>
      </c>
      <c r="I212" s="65" t="s">
        <v>5366</v>
      </c>
      <c r="J212" s="65" t="s">
        <v>5215</v>
      </c>
      <c r="K212" s="66">
        <v>44742</v>
      </c>
      <c r="L212" s="65" t="s">
        <v>5367</v>
      </c>
      <c r="M212" s="66">
        <v>44732</v>
      </c>
      <c r="N212" s="65">
        <v>122260</v>
      </c>
      <c r="O212" s="65" t="s">
        <v>1939</v>
      </c>
      <c r="P212" s="65">
        <f>VLOOKUP(D212,资产包数据!B:G,5,0)</f>
        <v>60</v>
      </c>
      <c r="Q212" s="65">
        <v>2700</v>
      </c>
      <c r="R212" s="65"/>
      <c r="S212" s="65">
        <v>8100</v>
      </c>
      <c r="T212" s="65">
        <v>8100</v>
      </c>
      <c r="U212" s="65">
        <f>VLOOKUP(D212,资产包数据!B:N,13,0)</f>
        <v>70.79</v>
      </c>
      <c r="V212" s="65" t="s">
        <v>5084</v>
      </c>
    </row>
    <row r="213" ht="15" spans="1:22">
      <c r="A213" s="65" t="s">
        <v>178</v>
      </c>
      <c r="B213" s="65" t="s">
        <v>68</v>
      </c>
      <c r="C213" s="65" t="s">
        <v>36</v>
      </c>
      <c r="D213" s="65" t="s">
        <v>5447</v>
      </c>
      <c r="E213" s="65" t="s">
        <v>5448</v>
      </c>
      <c r="F213" s="65" t="s">
        <v>1935</v>
      </c>
      <c r="G213" s="65" t="s">
        <v>1935</v>
      </c>
      <c r="H213" s="65" t="s">
        <v>4925</v>
      </c>
      <c r="I213" s="65" t="s">
        <v>5366</v>
      </c>
      <c r="J213" s="65" t="s">
        <v>5215</v>
      </c>
      <c r="K213" s="66">
        <v>44742</v>
      </c>
      <c r="L213" s="65" t="s">
        <v>5367</v>
      </c>
      <c r="M213" s="66">
        <v>44732</v>
      </c>
      <c r="N213" s="65">
        <v>122260</v>
      </c>
      <c r="O213" s="65" t="s">
        <v>1939</v>
      </c>
      <c r="P213" s="65">
        <f>VLOOKUP(D213,资产包数据!B:G,5,0)</f>
        <v>60</v>
      </c>
      <c r="Q213" s="65">
        <v>2700</v>
      </c>
      <c r="R213" s="65"/>
      <c r="S213" s="65">
        <v>8100</v>
      </c>
      <c r="T213" s="65">
        <v>8100</v>
      </c>
      <c r="U213" s="65">
        <f>VLOOKUP(D213,资产包数据!B:N,13,0)</f>
        <v>70.79</v>
      </c>
      <c r="V213" s="65" t="s">
        <v>5084</v>
      </c>
    </row>
    <row r="214" ht="15" spans="1:22">
      <c r="A214" s="65" t="s">
        <v>178</v>
      </c>
      <c r="B214" s="65" t="s">
        <v>68</v>
      </c>
      <c r="C214" s="65" t="s">
        <v>36</v>
      </c>
      <c r="D214" s="65" t="s">
        <v>5449</v>
      </c>
      <c r="E214" s="65" t="s">
        <v>5450</v>
      </c>
      <c r="F214" s="65" t="s">
        <v>1935</v>
      </c>
      <c r="G214" s="65" t="s">
        <v>1935</v>
      </c>
      <c r="H214" s="65" t="s">
        <v>4925</v>
      </c>
      <c r="I214" s="65" t="s">
        <v>5366</v>
      </c>
      <c r="J214" s="65" t="s">
        <v>5215</v>
      </c>
      <c r="K214" s="66">
        <v>44742</v>
      </c>
      <c r="L214" s="65" t="s">
        <v>5367</v>
      </c>
      <c r="M214" s="66">
        <v>44732</v>
      </c>
      <c r="N214" s="65">
        <v>122260</v>
      </c>
      <c r="O214" s="65" t="s">
        <v>1939</v>
      </c>
      <c r="P214" s="65">
        <f>VLOOKUP(D214,资产包数据!B:G,5,0)</f>
        <v>60</v>
      </c>
      <c r="Q214" s="65">
        <v>2700</v>
      </c>
      <c r="R214" s="65"/>
      <c r="S214" s="65">
        <v>8100</v>
      </c>
      <c r="T214" s="65">
        <v>8100</v>
      </c>
      <c r="U214" s="65">
        <f>VLOOKUP(D214,资产包数据!B:N,13,0)</f>
        <v>70.79</v>
      </c>
      <c r="V214" s="65" t="s">
        <v>5084</v>
      </c>
    </row>
    <row r="215" ht="15" spans="1:22">
      <c r="A215" s="65" t="s">
        <v>178</v>
      </c>
      <c r="B215" s="65" t="s">
        <v>68</v>
      </c>
      <c r="C215" s="65" t="s">
        <v>36</v>
      </c>
      <c r="D215" s="65" t="s">
        <v>5451</v>
      </c>
      <c r="E215" s="65" t="s">
        <v>5452</v>
      </c>
      <c r="F215" s="65" t="s">
        <v>1935</v>
      </c>
      <c r="G215" s="65" t="s">
        <v>1935</v>
      </c>
      <c r="H215" s="65" t="s">
        <v>4925</v>
      </c>
      <c r="I215" s="65" t="s">
        <v>5366</v>
      </c>
      <c r="J215" s="65" t="s">
        <v>5215</v>
      </c>
      <c r="K215" s="66">
        <v>44742</v>
      </c>
      <c r="L215" s="65" t="s">
        <v>5367</v>
      </c>
      <c r="M215" s="66">
        <v>44732</v>
      </c>
      <c r="N215" s="65">
        <v>122260</v>
      </c>
      <c r="O215" s="65" t="s">
        <v>1939</v>
      </c>
      <c r="P215" s="65">
        <f>VLOOKUP(D215,资产包数据!B:G,5,0)</f>
        <v>60</v>
      </c>
      <c r="Q215" s="65">
        <v>2700</v>
      </c>
      <c r="R215" s="65"/>
      <c r="S215" s="65">
        <v>8100</v>
      </c>
      <c r="T215" s="65">
        <v>8100</v>
      </c>
      <c r="U215" s="65">
        <f>VLOOKUP(D215,资产包数据!B:N,13,0)</f>
        <v>70.79</v>
      </c>
      <c r="V215" s="65" t="s">
        <v>5084</v>
      </c>
    </row>
    <row r="216" ht="15" spans="1:22">
      <c r="A216" s="65" t="s">
        <v>178</v>
      </c>
      <c r="B216" s="65" t="s">
        <v>68</v>
      </c>
      <c r="C216" s="65" t="s">
        <v>36</v>
      </c>
      <c r="D216" s="65" t="s">
        <v>5453</v>
      </c>
      <c r="E216" s="65" t="s">
        <v>5454</v>
      </c>
      <c r="F216" s="65" t="s">
        <v>1935</v>
      </c>
      <c r="G216" s="65" t="s">
        <v>1935</v>
      </c>
      <c r="H216" s="65" t="s">
        <v>4925</v>
      </c>
      <c r="I216" s="65" t="s">
        <v>5366</v>
      </c>
      <c r="J216" s="65" t="s">
        <v>5215</v>
      </c>
      <c r="K216" s="66">
        <v>44742</v>
      </c>
      <c r="L216" s="65" t="s">
        <v>5367</v>
      </c>
      <c r="M216" s="66">
        <v>44732</v>
      </c>
      <c r="N216" s="65">
        <v>122260</v>
      </c>
      <c r="O216" s="65" t="s">
        <v>1939</v>
      </c>
      <c r="P216" s="65">
        <f>VLOOKUP(D216,资产包数据!B:G,5,0)</f>
        <v>60</v>
      </c>
      <c r="Q216" s="65">
        <v>2700</v>
      </c>
      <c r="R216" s="65"/>
      <c r="S216" s="65">
        <v>8100</v>
      </c>
      <c r="T216" s="65">
        <v>8100</v>
      </c>
      <c r="U216" s="65">
        <f>VLOOKUP(D216,资产包数据!B:N,13,0)</f>
        <v>70.79</v>
      </c>
      <c r="V216" s="65" t="s">
        <v>5084</v>
      </c>
    </row>
    <row r="217" ht="15" spans="1:22">
      <c r="A217" s="65" t="s">
        <v>178</v>
      </c>
      <c r="B217" s="65" t="s">
        <v>68</v>
      </c>
      <c r="C217" s="65" t="s">
        <v>36</v>
      </c>
      <c r="D217" s="65" t="s">
        <v>5455</v>
      </c>
      <c r="E217" s="65" t="s">
        <v>5456</v>
      </c>
      <c r="F217" s="65" t="s">
        <v>1935</v>
      </c>
      <c r="G217" s="65" t="s">
        <v>1935</v>
      </c>
      <c r="H217" s="65" t="s">
        <v>4925</v>
      </c>
      <c r="I217" s="65" t="s">
        <v>5366</v>
      </c>
      <c r="J217" s="65" t="s">
        <v>5215</v>
      </c>
      <c r="K217" s="66">
        <v>44742</v>
      </c>
      <c r="L217" s="65" t="s">
        <v>5367</v>
      </c>
      <c r="M217" s="66">
        <v>44732</v>
      </c>
      <c r="N217" s="65">
        <v>122260</v>
      </c>
      <c r="O217" s="65" t="s">
        <v>1939</v>
      </c>
      <c r="P217" s="65">
        <f>VLOOKUP(D217,资产包数据!B:G,5,0)</f>
        <v>60</v>
      </c>
      <c r="Q217" s="65">
        <v>2700</v>
      </c>
      <c r="R217" s="65"/>
      <c r="S217" s="65">
        <v>8100</v>
      </c>
      <c r="T217" s="65">
        <v>8100</v>
      </c>
      <c r="U217" s="65">
        <f>VLOOKUP(D217,资产包数据!B:N,13,0)</f>
        <v>70.79</v>
      </c>
      <c r="V217" s="65" t="s">
        <v>5084</v>
      </c>
    </row>
    <row r="218" ht="15" spans="1:22">
      <c r="A218" s="65" t="s">
        <v>178</v>
      </c>
      <c r="B218" s="65" t="s">
        <v>68</v>
      </c>
      <c r="C218" s="65" t="s">
        <v>36</v>
      </c>
      <c r="D218" s="65" t="s">
        <v>5457</v>
      </c>
      <c r="E218" s="65" t="s">
        <v>5458</v>
      </c>
      <c r="F218" s="65" t="s">
        <v>1935</v>
      </c>
      <c r="G218" s="65" t="s">
        <v>1935</v>
      </c>
      <c r="H218" s="65" t="s">
        <v>4925</v>
      </c>
      <c r="I218" s="65" t="s">
        <v>5366</v>
      </c>
      <c r="J218" s="65" t="s">
        <v>5215</v>
      </c>
      <c r="K218" s="66">
        <v>44742</v>
      </c>
      <c r="L218" s="65" t="s">
        <v>5367</v>
      </c>
      <c r="M218" s="66">
        <v>44732</v>
      </c>
      <c r="N218" s="65">
        <v>122260</v>
      </c>
      <c r="O218" s="65" t="s">
        <v>1939</v>
      </c>
      <c r="P218" s="65">
        <f>VLOOKUP(D218,资产包数据!B:G,5,0)</f>
        <v>60</v>
      </c>
      <c r="Q218" s="65">
        <v>2700</v>
      </c>
      <c r="R218" s="65"/>
      <c r="S218" s="65">
        <v>8100</v>
      </c>
      <c r="T218" s="65">
        <v>8100</v>
      </c>
      <c r="U218" s="65">
        <f>VLOOKUP(D218,资产包数据!B:N,13,0)</f>
        <v>70.79</v>
      </c>
      <c r="V218" s="65" t="s">
        <v>5084</v>
      </c>
    </row>
    <row r="219" ht="15" spans="1:22">
      <c r="A219" s="65" t="s">
        <v>178</v>
      </c>
      <c r="B219" s="65" t="s">
        <v>68</v>
      </c>
      <c r="C219" s="65" t="s">
        <v>36</v>
      </c>
      <c r="D219" s="65" t="s">
        <v>5459</v>
      </c>
      <c r="E219" s="65" t="s">
        <v>5460</v>
      </c>
      <c r="F219" s="65" t="s">
        <v>1935</v>
      </c>
      <c r="G219" s="65" t="s">
        <v>1935</v>
      </c>
      <c r="H219" s="65" t="s">
        <v>4925</v>
      </c>
      <c r="I219" s="65" t="s">
        <v>5366</v>
      </c>
      <c r="J219" s="65" t="s">
        <v>5215</v>
      </c>
      <c r="K219" s="66">
        <v>44742</v>
      </c>
      <c r="L219" s="65" t="s">
        <v>5367</v>
      </c>
      <c r="M219" s="66">
        <v>44732</v>
      </c>
      <c r="N219" s="65">
        <v>122260</v>
      </c>
      <c r="O219" s="65" t="s">
        <v>1939</v>
      </c>
      <c r="P219" s="65">
        <f>VLOOKUP(D219,资产包数据!B:G,5,0)</f>
        <v>60</v>
      </c>
      <c r="Q219" s="65">
        <v>2700</v>
      </c>
      <c r="R219" s="65"/>
      <c r="S219" s="65">
        <v>8100</v>
      </c>
      <c r="T219" s="65">
        <v>8100</v>
      </c>
      <c r="U219" s="65">
        <f>VLOOKUP(D219,资产包数据!B:N,13,0)</f>
        <v>70.79</v>
      </c>
      <c r="V219" s="65" t="s">
        <v>5084</v>
      </c>
    </row>
    <row r="220" ht="15" spans="1:22">
      <c r="A220" s="65" t="s">
        <v>178</v>
      </c>
      <c r="B220" s="65" t="s">
        <v>68</v>
      </c>
      <c r="C220" s="65" t="s">
        <v>36</v>
      </c>
      <c r="D220" s="65" t="s">
        <v>5461</v>
      </c>
      <c r="E220" s="65" t="s">
        <v>5462</v>
      </c>
      <c r="F220" s="65" t="s">
        <v>1935</v>
      </c>
      <c r="G220" s="65" t="s">
        <v>1935</v>
      </c>
      <c r="H220" s="65" t="s">
        <v>4925</v>
      </c>
      <c r="I220" s="65" t="s">
        <v>5366</v>
      </c>
      <c r="J220" s="65" t="s">
        <v>5215</v>
      </c>
      <c r="K220" s="66">
        <v>44742</v>
      </c>
      <c r="L220" s="65" t="s">
        <v>5367</v>
      </c>
      <c r="M220" s="66">
        <v>44732</v>
      </c>
      <c r="N220" s="65">
        <v>122260</v>
      </c>
      <c r="O220" s="65" t="s">
        <v>1939</v>
      </c>
      <c r="P220" s="65">
        <f>VLOOKUP(D220,资产包数据!B:G,5,0)</f>
        <v>60</v>
      </c>
      <c r="Q220" s="65">
        <v>2700</v>
      </c>
      <c r="R220" s="65"/>
      <c r="S220" s="65">
        <v>8100</v>
      </c>
      <c r="T220" s="65">
        <v>8100</v>
      </c>
      <c r="U220" s="65">
        <f>VLOOKUP(D220,资产包数据!B:N,13,0)</f>
        <v>70.79</v>
      </c>
      <c r="V220" s="65" t="s">
        <v>5084</v>
      </c>
    </row>
    <row r="221" ht="15" spans="1:22">
      <c r="A221" s="65" t="s">
        <v>178</v>
      </c>
      <c r="B221" s="65" t="s">
        <v>68</v>
      </c>
      <c r="C221" s="65" t="s">
        <v>36</v>
      </c>
      <c r="D221" s="65" t="s">
        <v>5463</v>
      </c>
      <c r="E221" s="65" t="s">
        <v>5464</v>
      </c>
      <c r="F221" s="65" t="s">
        <v>1935</v>
      </c>
      <c r="G221" s="65" t="s">
        <v>1935</v>
      </c>
      <c r="H221" s="65" t="s">
        <v>4925</v>
      </c>
      <c r="I221" s="65" t="s">
        <v>5366</v>
      </c>
      <c r="J221" s="65" t="s">
        <v>5215</v>
      </c>
      <c r="K221" s="66">
        <v>44742</v>
      </c>
      <c r="L221" s="65" t="s">
        <v>5367</v>
      </c>
      <c r="M221" s="66">
        <v>44732</v>
      </c>
      <c r="N221" s="65">
        <v>122260</v>
      </c>
      <c r="O221" s="65" t="s">
        <v>1939</v>
      </c>
      <c r="P221" s="65">
        <f>VLOOKUP(D221,资产包数据!B:G,5,0)</f>
        <v>60</v>
      </c>
      <c r="Q221" s="65">
        <v>2700</v>
      </c>
      <c r="R221" s="65"/>
      <c r="S221" s="65">
        <v>8100</v>
      </c>
      <c r="T221" s="65">
        <v>8100</v>
      </c>
      <c r="U221" s="65">
        <f>VLOOKUP(D221,资产包数据!B:N,13,0)</f>
        <v>70.79</v>
      </c>
      <c r="V221" s="65" t="s">
        <v>5084</v>
      </c>
    </row>
    <row r="222" ht="15" spans="1:22">
      <c r="A222" s="65" t="s">
        <v>178</v>
      </c>
      <c r="B222" s="65" t="s">
        <v>68</v>
      </c>
      <c r="C222" s="65" t="s">
        <v>36</v>
      </c>
      <c r="D222" s="65" t="s">
        <v>5465</v>
      </c>
      <c r="E222" s="65" t="s">
        <v>5466</v>
      </c>
      <c r="F222" s="65" t="s">
        <v>1935</v>
      </c>
      <c r="G222" s="65" t="s">
        <v>1935</v>
      </c>
      <c r="H222" s="65" t="s">
        <v>4925</v>
      </c>
      <c r="I222" s="65" t="s">
        <v>5467</v>
      </c>
      <c r="J222" s="65" t="s">
        <v>5215</v>
      </c>
      <c r="K222" s="66">
        <v>44742</v>
      </c>
      <c r="L222" s="65" t="s">
        <v>5468</v>
      </c>
      <c r="M222" s="66">
        <v>44732</v>
      </c>
      <c r="N222" s="65">
        <v>122260</v>
      </c>
      <c r="O222" s="65" t="s">
        <v>1939</v>
      </c>
      <c r="P222" s="65">
        <f>VLOOKUP(D222,资产包数据!B:G,5,0)</f>
        <v>60</v>
      </c>
      <c r="Q222" s="65">
        <v>2700</v>
      </c>
      <c r="R222" s="65"/>
      <c r="S222" s="65">
        <v>8100</v>
      </c>
      <c r="T222" s="65">
        <v>8100</v>
      </c>
      <c r="U222" s="65">
        <f>VLOOKUP(D222,资产包数据!B:N,13,0)</f>
        <v>70.79</v>
      </c>
      <c r="V222" s="65" t="s">
        <v>5084</v>
      </c>
    </row>
    <row r="223" ht="15" spans="1:22">
      <c r="A223" s="65" t="s">
        <v>178</v>
      </c>
      <c r="B223" s="65" t="s">
        <v>68</v>
      </c>
      <c r="C223" s="65" t="s">
        <v>36</v>
      </c>
      <c r="D223" s="65" t="s">
        <v>5469</v>
      </c>
      <c r="E223" s="65" t="s">
        <v>5470</v>
      </c>
      <c r="F223" s="65" t="s">
        <v>1935</v>
      </c>
      <c r="G223" s="65" t="s">
        <v>1935</v>
      </c>
      <c r="H223" s="65" t="s">
        <v>4925</v>
      </c>
      <c r="I223" s="65" t="s">
        <v>5467</v>
      </c>
      <c r="J223" s="65" t="s">
        <v>5215</v>
      </c>
      <c r="K223" s="66">
        <v>44742</v>
      </c>
      <c r="L223" s="65" t="s">
        <v>5468</v>
      </c>
      <c r="M223" s="66">
        <v>44732</v>
      </c>
      <c r="N223" s="65">
        <v>122260</v>
      </c>
      <c r="O223" s="65" t="s">
        <v>1939</v>
      </c>
      <c r="P223" s="65">
        <f>VLOOKUP(D223,资产包数据!B:G,5,0)</f>
        <v>60</v>
      </c>
      <c r="Q223" s="65">
        <v>2700</v>
      </c>
      <c r="R223" s="65"/>
      <c r="S223" s="65">
        <v>8100</v>
      </c>
      <c r="T223" s="65">
        <v>8100</v>
      </c>
      <c r="U223" s="65">
        <f>VLOOKUP(D223,资产包数据!B:N,13,0)</f>
        <v>70.79</v>
      </c>
      <c r="V223" s="65" t="s">
        <v>5084</v>
      </c>
    </row>
    <row r="224" ht="15" spans="1:22">
      <c r="A224" s="65" t="s">
        <v>178</v>
      </c>
      <c r="B224" s="65" t="s">
        <v>68</v>
      </c>
      <c r="C224" s="65" t="s">
        <v>36</v>
      </c>
      <c r="D224" s="65" t="s">
        <v>5471</v>
      </c>
      <c r="E224" s="65" t="s">
        <v>5472</v>
      </c>
      <c r="F224" s="65" t="s">
        <v>1935</v>
      </c>
      <c r="G224" s="65" t="s">
        <v>1935</v>
      </c>
      <c r="H224" s="65" t="s">
        <v>4925</v>
      </c>
      <c r="I224" s="65" t="s">
        <v>5473</v>
      </c>
      <c r="J224" s="65" t="s">
        <v>5215</v>
      </c>
      <c r="K224" s="66">
        <v>44742</v>
      </c>
      <c r="L224" s="65" t="s">
        <v>5474</v>
      </c>
      <c r="M224" s="66">
        <v>44732</v>
      </c>
      <c r="N224" s="65">
        <v>122260</v>
      </c>
      <c r="O224" s="65" t="s">
        <v>1939</v>
      </c>
      <c r="P224" s="65">
        <f>VLOOKUP(D224,资产包数据!B:G,5,0)</f>
        <v>60</v>
      </c>
      <c r="Q224" s="65">
        <v>2700</v>
      </c>
      <c r="R224" s="65"/>
      <c r="S224" s="65">
        <v>8100</v>
      </c>
      <c r="T224" s="65">
        <v>8100</v>
      </c>
      <c r="U224" s="65">
        <f>VLOOKUP(D224,资产包数据!B:N,13,0)</f>
        <v>70.8</v>
      </c>
      <c r="V224" s="65" t="s">
        <v>5180</v>
      </c>
    </row>
    <row r="225" ht="15" spans="1:22">
      <c r="A225" s="65" t="s">
        <v>178</v>
      </c>
      <c r="B225" s="65" t="s">
        <v>68</v>
      </c>
      <c r="C225" s="65" t="s">
        <v>36</v>
      </c>
      <c r="D225" s="65" t="s">
        <v>5475</v>
      </c>
      <c r="E225" s="65" t="s">
        <v>5476</v>
      </c>
      <c r="F225" s="65" t="s">
        <v>1935</v>
      </c>
      <c r="G225" s="65" t="s">
        <v>1935</v>
      </c>
      <c r="H225" s="65" t="s">
        <v>4925</v>
      </c>
      <c r="I225" s="65" t="s">
        <v>5473</v>
      </c>
      <c r="J225" s="65" t="s">
        <v>5215</v>
      </c>
      <c r="K225" s="66">
        <v>44742</v>
      </c>
      <c r="L225" s="65" t="s">
        <v>5474</v>
      </c>
      <c r="M225" s="66">
        <v>44732</v>
      </c>
      <c r="N225" s="65">
        <v>122260</v>
      </c>
      <c r="O225" s="65" t="s">
        <v>1939</v>
      </c>
      <c r="P225" s="65">
        <f>VLOOKUP(D225,资产包数据!B:G,5,0)</f>
        <v>60</v>
      </c>
      <c r="Q225" s="65">
        <v>2700</v>
      </c>
      <c r="R225" s="65"/>
      <c r="S225" s="65">
        <v>8100</v>
      </c>
      <c r="T225" s="65">
        <v>8100</v>
      </c>
      <c r="U225" s="65">
        <f>VLOOKUP(D225,资产包数据!B:N,13,0)</f>
        <v>70.79</v>
      </c>
      <c r="V225" s="65" t="s">
        <v>5084</v>
      </c>
    </row>
    <row r="226" ht="15" spans="1:22">
      <c r="A226" s="65" t="s">
        <v>178</v>
      </c>
      <c r="B226" s="65" t="s">
        <v>68</v>
      </c>
      <c r="C226" s="65" t="s">
        <v>36</v>
      </c>
      <c r="D226" s="65" t="s">
        <v>5477</v>
      </c>
      <c r="E226" s="65" t="s">
        <v>5478</v>
      </c>
      <c r="F226" s="65" t="s">
        <v>1935</v>
      </c>
      <c r="G226" s="65" t="s">
        <v>1935</v>
      </c>
      <c r="H226" s="65" t="s">
        <v>4925</v>
      </c>
      <c r="I226" s="65" t="s">
        <v>5473</v>
      </c>
      <c r="J226" s="65" t="s">
        <v>5215</v>
      </c>
      <c r="K226" s="66">
        <v>44742</v>
      </c>
      <c r="L226" s="65" t="s">
        <v>5474</v>
      </c>
      <c r="M226" s="66">
        <v>44732</v>
      </c>
      <c r="N226" s="65">
        <v>122260</v>
      </c>
      <c r="O226" s="65" t="s">
        <v>1939</v>
      </c>
      <c r="P226" s="65">
        <f>VLOOKUP(D226,资产包数据!B:G,5,0)</f>
        <v>60</v>
      </c>
      <c r="Q226" s="65">
        <v>2700</v>
      </c>
      <c r="R226" s="65"/>
      <c r="S226" s="65">
        <v>8100</v>
      </c>
      <c r="T226" s="65">
        <v>8100</v>
      </c>
      <c r="U226" s="65">
        <f>VLOOKUP(D226,资产包数据!B:N,13,0)</f>
        <v>70.79</v>
      </c>
      <c r="V226" s="65" t="s">
        <v>5223</v>
      </c>
    </row>
    <row r="227" ht="15" spans="1:22">
      <c r="A227" s="65" t="s">
        <v>178</v>
      </c>
      <c r="B227" s="65" t="s">
        <v>68</v>
      </c>
      <c r="C227" s="65" t="s">
        <v>36</v>
      </c>
      <c r="D227" s="65" t="s">
        <v>5479</v>
      </c>
      <c r="E227" s="65" t="s">
        <v>5480</v>
      </c>
      <c r="F227" s="65" t="s">
        <v>1935</v>
      </c>
      <c r="G227" s="65" t="s">
        <v>1935</v>
      </c>
      <c r="H227" s="65" t="s">
        <v>4925</v>
      </c>
      <c r="I227" s="65" t="s">
        <v>5481</v>
      </c>
      <c r="J227" s="65" t="s">
        <v>5215</v>
      </c>
      <c r="K227" s="66">
        <v>44742</v>
      </c>
      <c r="L227" s="65" t="s">
        <v>5482</v>
      </c>
      <c r="M227" s="66">
        <v>44732</v>
      </c>
      <c r="N227" s="65">
        <v>122260</v>
      </c>
      <c r="O227" s="65" t="s">
        <v>1939</v>
      </c>
      <c r="P227" s="65">
        <f>VLOOKUP(D227,资产包数据!B:G,5,0)</f>
        <v>60</v>
      </c>
      <c r="Q227" s="65">
        <v>2700</v>
      </c>
      <c r="R227" s="65"/>
      <c r="S227" s="65">
        <v>8100</v>
      </c>
      <c r="T227" s="65">
        <v>8100</v>
      </c>
      <c r="U227" s="65">
        <f>VLOOKUP(D227,资产包数据!B:N,13,0)</f>
        <v>70.8</v>
      </c>
      <c r="V227" s="65" t="s">
        <v>5084</v>
      </c>
    </row>
    <row r="228" ht="15" spans="1:22">
      <c r="A228" s="65" t="s">
        <v>178</v>
      </c>
      <c r="B228" s="65" t="s">
        <v>68</v>
      </c>
      <c r="C228" s="65" t="s">
        <v>36</v>
      </c>
      <c r="D228" s="65" t="s">
        <v>5483</v>
      </c>
      <c r="E228" s="65" t="s">
        <v>5484</v>
      </c>
      <c r="F228" s="65" t="s">
        <v>1935</v>
      </c>
      <c r="G228" s="65" t="s">
        <v>1935</v>
      </c>
      <c r="H228" s="65" t="s">
        <v>4925</v>
      </c>
      <c r="I228" s="65" t="s">
        <v>5481</v>
      </c>
      <c r="J228" s="65" t="s">
        <v>5215</v>
      </c>
      <c r="K228" s="66">
        <v>44742</v>
      </c>
      <c r="L228" s="65" t="s">
        <v>5482</v>
      </c>
      <c r="M228" s="66">
        <v>44732</v>
      </c>
      <c r="N228" s="65">
        <v>122260</v>
      </c>
      <c r="O228" s="65" t="s">
        <v>1939</v>
      </c>
      <c r="P228" s="65">
        <f>VLOOKUP(D228,资产包数据!B:G,5,0)</f>
        <v>60</v>
      </c>
      <c r="Q228" s="65">
        <v>2700</v>
      </c>
      <c r="R228" s="65"/>
      <c r="S228" s="65">
        <v>8100</v>
      </c>
      <c r="T228" s="65">
        <v>8100</v>
      </c>
      <c r="U228" s="65">
        <f>VLOOKUP(D228,资产包数据!B:N,13,0)</f>
        <v>70.79</v>
      </c>
      <c r="V228" s="65" t="s">
        <v>5066</v>
      </c>
    </row>
    <row r="229" ht="15" spans="1:22">
      <c r="A229" s="65" t="s">
        <v>178</v>
      </c>
      <c r="B229" s="65" t="s">
        <v>68</v>
      </c>
      <c r="C229" s="65" t="s">
        <v>36</v>
      </c>
      <c r="D229" s="65" t="s">
        <v>5485</v>
      </c>
      <c r="E229" s="65" t="s">
        <v>5486</v>
      </c>
      <c r="F229" s="65" t="s">
        <v>1935</v>
      </c>
      <c r="G229" s="65" t="s">
        <v>1935</v>
      </c>
      <c r="H229" s="65" t="s">
        <v>4925</v>
      </c>
      <c r="I229" s="65" t="s">
        <v>5481</v>
      </c>
      <c r="J229" s="65" t="s">
        <v>5215</v>
      </c>
      <c r="K229" s="66">
        <v>44742</v>
      </c>
      <c r="L229" s="65" t="s">
        <v>5482</v>
      </c>
      <c r="M229" s="66">
        <v>44732</v>
      </c>
      <c r="N229" s="65">
        <v>122260</v>
      </c>
      <c r="O229" s="65" t="s">
        <v>1939</v>
      </c>
      <c r="P229" s="65">
        <f>VLOOKUP(D229,资产包数据!B:G,5,0)</f>
        <v>60</v>
      </c>
      <c r="Q229" s="65">
        <v>2700</v>
      </c>
      <c r="R229" s="65"/>
      <c r="S229" s="65">
        <v>8100</v>
      </c>
      <c r="T229" s="65">
        <v>8100</v>
      </c>
      <c r="U229" s="65">
        <f>VLOOKUP(D229,资产包数据!B:N,13,0)</f>
        <v>70.79</v>
      </c>
      <c r="V229" s="65" t="s">
        <v>5084</v>
      </c>
    </row>
    <row r="230" ht="15" spans="1:22">
      <c r="A230" s="65" t="s">
        <v>178</v>
      </c>
      <c r="B230" s="65" t="s">
        <v>68</v>
      </c>
      <c r="C230" s="65" t="s">
        <v>36</v>
      </c>
      <c r="D230" s="65" t="s">
        <v>5487</v>
      </c>
      <c r="E230" s="65" t="s">
        <v>5488</v>
      </c>
      <c r="F230" s="65" t="s">
        <v>1935</v>
      </c>
      <c r="G230" s="65" t="s">
        <v>1935</v>
      </c>
      <c r="H230" s="65" t="s">
        <v>4925</v>
      </c>
      <c r="I230" s="65" t="s">
        <v>5481</v>
      </c>
      <c r="J230" s="65" t="s">
        <v>5215</v>
      </c>
      <c r="K230" s="66">
        <v>44742</v>
      </c>
      <c r="L230" s="65" t="s">
        <v>5482</v>
      </c>
      <c r="M230" s="66">
        <v>44732</v>
      </c>
      <c r="N230" s="65">
        <v>122260</v>
      </c>
      <c r="O230" s="65" t="s">
        <v>1939</v>
      </c>
      <c r="P230" s="65">
        <f>VLOOKUP(D230,资产包数据!B:G,5,0)</f>
        <v>60</v>
      </c>
      <c r="Q230" s="65">
        <v>2700</v>
      </c>
      <c r="R230" s="65"/>
      <c r="S230" s="65">
        <v>8100</v>
      </c>
      <c r="T230" s="65">
        <v>8100</v>
      </c>
      <c r="U230" s="65">
        <f>VLOOKUP(D230,资产包数据!B:N,13,0)</f>
        <v>70.79</v>
      </c>
      <c r="V230" s="65" t="s">
        <v>5084</v>
      </c>
    </row>
    <row r="231" ht="15" spans="1:22">
      <c r="A231" s="65" t="s">
        <v>178</v>
      </c>
      <c r="B231" s="65" t="s">
        <v>68</v>
      </c>
      <c r="C231" s="65" t="s">
        <v>36</v>
      </c>
      <c r="D231" s="65" t="s">
        <v>5489</v>
      </c>
      <c r="E231" s="65" t="s">
        <v>5490</v>
      </c>
      <c r="F231" s="65" t="s">
        <v>1935</v>
      </c>
      <c r="G231" s="65" t="s">
        <v>1935</v>
      </c>
      <c r="H231" s="65" t="s">
        <v>4925</v>
      </c>
      <c r="I231" s="65" t="s">
        <v>5491</v>
      </c>
      <c r="J231" s="65" t="s">
        <v>5492</v>
      </c>
      <c r="K231" s="66">
        <v>44740</v>
      </c>
      <c r="L231" s="65" t="s">
        <v>5493</v>
      </c>
      <c r="M231" s="66">
        <v>44732</v>
      </c>
      <c r="N231" s="65">
        <v>122260</v>
      </c>
      <c r="O231" s="65" t="s">
        <v>1939</v>
      </c>
      <c r="P231" s="65">
        <f>VLOOKUP(D231,资产包数据!B:G,5,0)</f>
        <v>60</v>
      </c>
      <c r="Q231" s="65">
        <v>2700</v>
      </c>
      <c r="R231" s="65"/>
      <c r="S231" s="65">
        <v>8100</v>
      </c>
      <c r="T231" s="65">
        <v>8100</v>
      </c>
      <c r="U231" s="65">
        <f>VLOOKUP(D231,资产包数据!B:N,13,0)</f>
        <v>70.79</v>
      </c>
      <c r="V231" s="65" t="s">
        <v>5069</v>
      </c>
    </row>
    <row r="232" ht="15" spans="1:22">
      <c r="A232" s="65" t="s">
        <v>178</v>
      </c>
      <c r="B232" s="65" t="s">
        <v>68</v>
      </c>
      <c r="C232" s="65" t="s">
        <v>36</v>
      </c>
      <c r="D232" s="65" t="s">
        <v>5494</v>
      </c>
      <c r="E232" s="65" t="s">
        <v>5495</v>
      </c>
      <c r="F232" s="65" t="s">
        <v>1935</v>
      </c>
      <c r="G232" s="65" t="s">
        <v>1935</v>
      </c>
      <c r="H232" s="65" t="s">
        <v>4925</v>
      </c>
      <c r="I232" s="65" t="s">
        <v>5496</v>
      </c>
      <c r="J232" s="65" t="s">
        <v>5492</v>
      </c>
      <c r="K232" s="66">
        <v>44740</v>
      </c>
      <c r="L232" s="65" t="s">
        <v>5497</v>
      </c>
      <c r="M232" s="66">
        <v>44732</v>
      </c>
      <c r="N232" s="65">
        <v>122260</v>
      </c>
      <c r="O232" s="65" t="s">
        <v>1939</v>
      </c>
      <c r="P232" s="65">
        <f>VLOOKUP(D232,资产包数据!B:G,5,0)</f>
        <v>60</v>
      </c>
      <c r="Q232" s="65">
        <v>2700</v>
      </c>
      <c r="R232" s="65"/>
      <c r="S232" s="65">
        <v>8100</v>
      </c>
      <c r="T232" s="65">
        <v>8100</v>
      </c>
      <c r="U232" s="65">
        <f>VLOOKUP(D232,资产包数据!B:N,13,0)</f>
        <v>70.81</v>
      </c>
      <c r="V232" s="65" t="s">
        <v>5069</v>
      </c>
    </row>
    <row r="233" ht="15" spans="1:22">
      <c r="A233" s="65" t="s">
        <v>178</v>
      </c>
      <c r="B233" s="65" t="s">
        <v>68</v>
      </c>
      <c r="C233" s="65" t="s">
        <v>36</v>
      </c>
      <c r="D233" s="65" t="s">
        <v>5498</v>
      </c>
      <c r="E233" s="65" t="s">
        <v>5499</v>
      </c>
      <c r="F233" s="65" t="s">
        <v>1935</v>
      </c>
      <c r="G233" s="65" t="s">
        <v>1935</v>
      </c>
      <c r="H233" s="65" t="s">
        <v>4925</v>
      </c>
      <c r="I233" s="65" t="s">
        <v>5496</v>
      </c>
      <c r="J233" s="65" t="s">
        <v>5492</v>
      </c>
      <c r="K233" s="66">
        <v>44740</v>
      </c>
      <c r="L233" s="65" t="s">
        <v>5497</v>
      </c>
      <c r="M233" s="66">
        <v>44732</v>
      </c>
      <c r="N233" s="65">
        <v>122260</v>
      </c>
      <c r="O233" s="65" t="s">
        <v>1939</v>
      </c>
      <c r="P233" s="65">
        <f>VLOOKUP(D233,资产包数据!B:G,5,0)</f>
        <v>60</v>
      </c>
      <c r="Q233" s="65">
        <v>2700</v>
      </c>
      <c r="R233" s="65"/>
      <c r="S233" s="65">
        <v>8100</v>
      </c>
      <c r="T233" s="65">
        <v>8100</v>
      </c>
      <c r="U233" s="65">
        <f>VLOOKUP(D233,资产包数据!B:N,13,0)</f>
        <v>70.79</v>
      </c>
      <c r="V233" s="65" t="s">
        <v>5069</v>
      </c>
    </row>
    <row r="234" ht="15" spans="1:22">
      <c r="A234" s="65" t="s">
        <v>178</v>
      </c>
      <c r="B234" s="65" t="s">
        <v>68</v>
      </c>
      <c r="C234" s="65" t="s">
        <v>36</v>
      </c>
      <c r="D234" s="65" t="s">
        <v>5500</v>
      </c>
      <c r="E234" s="65" t="s">
        <v>5501</v>
      </c>
      <c r="F234" s="65" t="s">
        <v>1935</v>
      </c>
      <c r="G234" s="65" t="s">
        <v>1935</v>
      </c>
      <c r="H234" s="65" t="s">
        <v>4925</v>
      </c>
      <c r="I234" s="65" t="s">
        <v>5496</v>
      </c>
      <c r="J234" s="65" t="s">
        <v>5492</v>
      </c>
      <c r="K234" s="66">
        <v>44740</v>
      </c>
      <c r="L234" s="65" t="s">
        <v>5497</v>
      </c>
      <c r="M234" s="66">
        <v>44732</v>
      </c>
      <c r="N234" s="65">
        <v>122260</v>
      </c>
      <c r="O234" s="65" t="s">
        <v>1939</v>
      </c>
      <c r="P234" s="65">
        <f>VLOOKUP(D234,资产包数据!B:G,5,0)</f>
        <v>60</v>
      </c>
      <c r="Q234" s="65">
        <v>2700</v>
      </c>
      <c r="R234" s="65"/>
      <c r="S234" s="65">
        <v>8100</v>
      </c>
      <c r="T234" s="65">
        <v>8100</v>
      </c>
      <c r="U234" s="65">
        <f>VLOOKUP(D234,资产包数据!B:N,13,0)</f>
        <v>70.79</v>
      </c>
      <c r="V234" s="65" t="s">
        <v>5069</v>
      </c>
    </row>
    <row r="235" ht="15" spans="1:22">
      <c r="A235" s="65" t="s">
        <v>178</v>
      </c>
      <c r="B235" s="65" t="s">
        <v>68</v>
      </c>
      <c r="C235" s="65" t="s">
        <v>36</v>
      </c>
      <c r="D235" s="65" t="s">
        <v>5502</v>
      </c>
      <c r="E235" s="65" t="s">
        <v>5503</v>
      </c>
      <c r="F235" s="65" t="s">
        <v>1935</v>
      </c>
      <c r="G235" s="65" t="s">
        <v>1935</v>
      </c>
      <c r="H235" s="65" t="s">
        <v>4925</v>
      </c>
      <c r="I235" s="65" t="s">
        <v>5496</v>
      </c>
      <c r="J235" s="65" t="s">
        <v>5492</v>
      </c>
      <c r="K235" s="66">
        <v>44740</v>
      </c>
      <c r="L235" s="65" t="s">
        <v>5497</v>
      </c>
      <c r="M235" s="66">
        <v>44732</v>
      </c>
      <c r="N235" s="65">
        <v>122260</v>
      </c>
      <c r="O235" s="65" t="s">
        <v>1939</v>
      </c>
      <c r="P235" s="65">
        <f>VLOOKUP(D235,资产包数据!B:G,5,0)</f>
        <v>60</v>
      </c>
      <c r="Q235" s="65">
        <v>2700</v>
      </c>
      <c r="R235" s="65"/>
      <c r="S235" s="65">
        <v>8100</v>
      </c>
      <c r="T235" s="65">
        <v>8100</v>
      </c>
      <c r="U235" s="65">
        <f>VLOOKUP(D235,资产包数据!B:N,13,0)</f>
        <v>70.79</v>
      </c>
      <c r="V235" s="65" t="s">
        <v>5069</v>
      </c>
    </row>
    <row r="236" ht="15" spans="1:22">
      <c r="A236" s="65" t="s">
        <v>178</v>
      </c>
      <c r="B236" s="65" t="s">
        <v>68</v>
      </c>
      <c r="C236" s="65" t="s">
        <v>36</v>
      </c>
      <c r="D236" s="65" t="s">
        <v>5504</v>
      </c>
      <c r="E236" s="65" t="s">
        <v>5505</v>
      </c>
      <c r="F236" s="65" t="s">
        <v>1935</v>
      </c>
      <c r="G236" s="65" t="s">
        <v>1935</v>
      </c>
      <c r="H236" s="65" t="s">
        <v>4925</v>
      </c>
      <c r="I236" s="65" t="s">
        <v>5496</v>
      </c>
      <c r="J236" s="65" t="s">
        <v>5492</v>
      </c>
      <c r="K236" s="66">
        <v>44740</v>
      </c>
      <c r="L236" s="65" t="s">
        <v>5497</v>
      </c>
      <c r="M236" s="66">
        <v>44732</v>
      </c>
      <c r="N236" s="65">
        <v>122260</v>
      </c>
      <c r="O236" s="65" t="s">
        <v>1939</v>
      </c>
      <c r="P236" s="65">
        <f>VLOOKUP(D236,资产包数据!B:G,5,0)</f>
        <v>60</v>
      </c>
      <c r="Q236" s="65">
        <v>2700</v>
      </c>
      <c r="R236" s="65"/>
      <c r="S236" s="65">
        <v>8100</v>
      </c>
      <c r="T236" s="65">
        <v>8100</v>
      </c>
      <c r="U236" s="65">
        <f>VLOOKUP(D236,资产包数据!B:N,13,0)</f>
        <v>70.79</v>
      </c>
      <c r="V236" s="65" t="s">
        <v>5069</v>
      </c>
    </row>
    <row r="237" ht="15" spans="1:22">
      <c r="A237" s="65" t="s">
        <v>178</v>
      </c>
      <c r="B237" s="65" t="s">
        <v>68</v>
      </c>
      <c r="C237" s="65" t="s">
        <v>36</v>
      </c>
      <c r="D237" s="65" t="s">
        <v>5506</v>
      </c>
      <c r="E237" s="65" t="s">
        <v>5507</v>
      </c>
      <c r="F237" s="65" t="s">
        <v>1935</v>
      </c>
      <c r="G237" s="65" t="s">
        <v>1935</v>
      </c>
      <c r="H237" s="65" t="s">
        <v>4925</v>
      </c>
      <c r="I237" s="65" t="s">
        <v>5496</v>
      </c>
      <c r="J237" s="65" t="s">
        <v>5492</v>
      </c>
      <c r="K237" s="66">
        <v>44740</v>
      </c>
      <c r="L237" s="65" t="s">
        <v>5497</v>
      </c>
      <c r="M237" s="66">
        <v>44732</v>
      </c>
      <c r="N237" s="65">
        <v>122260</v>
      </c>
      <c r="O237" s="65" t="s">
        <v>1939</v>
      </c>
      <c r="P237" s="65">
        <f>VLOOKUP(D237,资产包数据!B:G,5,0)</f>
        <v>60</v>
      </c>
      <c r="Q237" s="65">
        <v>2700</v>
      </c>
      <c r="R237" s="65"/>
      <c r="S237" s="65">
        <v>8100</v>
      </c>
      <c r="T237" s="65">
        <v>8100</v>
      </c>
      <c r="U237" s="65">
        <f>VLOOKUP(D237,资产包数据!B:N,13,0)</f>
        <v>70.79</v>
      </c>
      <c r="V237" s="65" t="s">
        <v>5069</v>
      </c>
    </row>
    <row r="238" ht="15" spans="1:22">
      <c r="A238" s="65" t="s">
        <v>178</v>
      </c>
      <c r="B238" s="65" t="s">
        <v>68</v>
      </c>
      <c r="C238" s="65" t="s">
        <v>36</v>
      </c>
      <c r="D238" s="65" t="s">
        <v>5508</v>
      </c>
      <c r="E238" s="65" t="s">
        <v>5509</v>
      </c>
      <c r="F238" s="65" t="s">
        <v>1935</v>
      </c>
      <c r="G238" s="65" t="s">
        <v>1935</v>
      </c>
      <c r="H238" s="65" t="s">
        <v>4925</v>
      </c>
      <c r="I238" s="65" t="s">
        <v>5496</v>
      </c>
      <c r="J238" s="65" t="s">
        <v>5492</v>
      </c>
      <c r="K238" s="66">
        <v>44740</v>
      </c>
      <c r="L238" s="65" t="s">
        <v>5497</v>
      </c>
      <c r="M238" s="66">
        <v>44732</v>
      </c>
      <c r="N238" s="65">
        <v>122260</v>
      </c>
      <c r="O238" s="65" t="s">
        <v>1939</v>
      </c>
      <c r="P238" s="65">
        <f>VLOOKUP(D238,资产包数据!B:G,5,0)</f>
        <v>60</v>
      </c>
      <c r="Q238" s="65">
        <v>2700</v>
      </c>
      <c r="R238" s="65"/>
      <c r="S238" s="65">
        <v>8100</v>
      </c>
      <c r="T238" s="65">
        <v>8100</v>
      </c>
      <c r="U238" s="65">
        <f>VLOOKUP(D238,资产包数据!B:N,13,0)</f>
        <v>70.79</v>
      </c>
      <c r="V238" s="65" t="s">
        <v>5069</v>
      </c>
    </row>
    <row r="239" ht="15" spans="1:22">
      <c r="A239" s="65" t="s">
        <v>178</v>
      </c>
      <c r="B239" s="65" t="s">
        <v>68</v>
      </c>
      <c r="C239" s="65" t="s">
        <v>36</v>
      </c>
      <c r="D239" s="65" t="s">
        <v>5510</v>
      </c>
      <c r="E239" s="65" t="s">
        <v>5511</v>
      </c>
      <c r="F239" s="65" t="s">
        <v>1935</v>
      </c>
      <c r="G239" s="65" t="s">
        <v>1935</v>
      </c>
      <c r="H239" s="65" t="s">
        <v>4925</v>
      </c>
      <c r="I239" s="65" t="s">
        <v>5496</v>
      </c>
      <c r="J239" s="65" t="s">
        <v>5492</v>
      </c>
      <c r="K239" s="66">
        <v>44740</v>
      </c>
      <c r="L239" s="65" t="s">
        <v>5497</v>
      </c>
      <c r="M239" s="66">
        <v>44732</v>
      </c>
      <c r="N239" s="65">
        <v>122260</v>
      </c>
      <c r="O239" s="65" t="s">
        <v>1939</v>
      </c>
      <c r="P239" s="65">
        <f>VLOOKUP(D239,资产包数据!B:G,5,0)</f>
        <v>60</v>
      </c>
      <c r="Q239" s="65">
        <v>2700</v>
      </c>
      <c r="R239" s="65"/>
      <c r="S239" s="65">
        <v>8100</v>
      </c>
      <c r="T239" s="65">
        <v>8100</v>
      </c>
      <c r="U239" s="65">
        <f>VLOOKUP(D239,资产包数据!B:N,13,0)</f>
        <v>70.79</v>
      </c>
      <c r="V239" s="65" t="s">
        <v>5069</v>
      </c>
    </row>
    <row r="240" ht="15" spans="1:22">
      <c r="A240" s="65" t="s">
        <v>178</v>
      </c>
      <c r="B240" s="65" t="s">
        <v>68</v>
      </c>
      <c r="C240" s="65" t="s">
        <v>36</v>
      </c>
      <c r="D240" s="65" t="s">
        <v>5512</v>
      </c>
      <c r="E240" s="65" t="s">
        <v>5513</v>
      </c>
      <c r="F240" s="65" t="s">
        <v>1935</v>
      </c>
      <c r="G240" s="65" t="s">
        <v>1935</v>
      </c>
      <c r="H240" s="65" t="s">
        <v>4925</v>
      </c>
      <c r="I240" s="65" t="s">
        <v>5514</v>
      </c>
      <c r="J240" s="65" t="s">
        <v>5215</v>
      </c>
      <c r="K240" s="66">
        <v>44742</v>
      </c>
      <c r="L240" s="65" t="s">
        <v>5515</v>
      </c>
      <c r="M240" s="66">
        <v>44732</v>
      </c>
      <c r="N240" s="65">
        <v>122260</v>
      </c>
      <c r="O240" s="65" t="s">
        <v>1939</v>
      </c>
      <c r="P240" s="65">
        <f>VLOOKUP(D240,资产包数据!B:G,5,0)</f>
        <v>60</v>
      </c>
      <c r="Q240" s="65">
        <v>2700</v>
      </c>
      <c r="R240" s="65"/>
      <c r="S240" s="65">
        <v>8100</v>
      </c>
      <c r="T240" s="65">
        <v>8100</v>
      </c>
      <c r="U240" s="65">
        <f>VLOOKUP(D240,资产包数据!B:N,13,0)</f>
        <v>70.8</v>
      </c>
      <c r="V240" s="65" t="s">
        <v>5084</v>
      </c>
    </row>
    <row r="241" ht="15" spans="1:22">
      <c r="A241" s="65" t="s">
        <v>178</v>
      </c>
      <c r="B241" s="65" t="s">
        <v>68</v>
      </c>
      <c r="C241" s="65" t="s">
        <v>36</v>
      </c>
      <c r="D241" s="65" t="s">
        <v>5516</v>
      </c>
      <c r="E241" s="65" t="s">
        <v>5517</v>
      </c>
      <c r="F241" s="65" t="s">
        <v>1935</v>
      </c>
      <c r="G241" s="65" t="s">
        <v>1935</v>
      </c>
      <c r="H241" s="65" t="s">
        <v>4925</v>
      </c>
      <c r="I241" s="65" t="s">
        <v>5514</v>
      </c>
      <c r="J241" s="65" t="s">
        <v>5215</v>
      </c>
      <c r="K241" s="66">
        <v>44742</v>
      </c>
      <c r="L241" s="65" t="s">
        <v>5515</v>
      </c>
      <c r="M241" s="66">
        <v>44732</v>
      </c>
      <c r="N241" s="65">
        <v>122260</v>
      </c>
      <c r="O241" s="65" t="s">
        <v>1939</v>
      </c>
      <c r="P241" s="65">
        <f>VLOOKUP(D241,资产包数据!B:G,5,0)</f>
        <v>60</v>
      </c>
      <c r="Q241" s="65">
        <v>2700</v>
      </c>
      <c r="R241" s="65"/>
      <c r="S241" s="65">
        <v>8100</v>
      </c>
      <c r="T241" s="65">
        <v>8100</v>
      </c>
      <c r="U241" s="65">
        <f>VLOOKUP(D241,资产包数据!B:N,13,0)</f>
        <v>70.79</v>
      </c>
      <c r="V241" s="65" t="s">
        <v>5084</v>
      </c>
    </row>
    <row r="242" ht="15" spans="1:22">
      <c r="A242" s="65" t="s">
        <v>178</v>
      </c>
      <c r="B242" s="65" t="s">
        <v>68</v>
      </c>
      <c r="C242" s="65" t="s">
        <v>36</v>
      </c>
      <c r="D242" s="65" t="s">
        <v>5518</v>
      </c>
      <c r="E242" s="65" t="s">
        <v>5519</v>
      </c>
      <c r="F242" s="65" t="s">
        <v>1935</v>
      </c>
      <c r="G242" s="65" t="s">
        <v>1935</v>
      </c>
      <c r="H242" s="65" t="s">
        <v>4925</v>
      </c>
      <c r="I242" s="65" t="s">
        <v>5514</v>
      </c>
      <c r="J242" s="65" t="s">
        <v>5215</v>
      </c>
      <c r="K242" s="66">
        <v>44742</v>
      </c>
      <c r="L242" s="65" t="s">
        <v>5515</v>
      </c>
      <c r="M242" s="66">
        <v>44732</v>
      </c>
      <c r="N242" s="65">
        <v>122260</v>
      </c>
      <c r="O242" s="65" t="s">
        <v>1939</v>
      </c>
      <c r="P242" s="65">
        <f>VLOOKUP(D242,资产包数据!B:G,5,0)</f>
        <v>60</v>
      </c>
      <c r="Q242" s="65">
        <v>2700</v>
      </c>
      <c r="R242" s="65"/>
      <c r="S242" s="65">
        <v>8100</v>
      </c>
      <c r="T242" s="65">
        <v>8100</v>
      </c>
      <c r="U242" s="65">
        <f>VLOOKUP(D242,资产包数据!B:N,13,0)</f>
        <v>70.79</v>
      </c>
      <c r="V242" s="65" t="s">
        <v>5084</v>
      </c>
    </row>
    <row r="243" ht="15" spans="1:22">
      <c r="A243" s="65" t="s">
        <v>178</v>
      </c>
      <c r="B243" s="65" t="s">
        <v>68</v>
      </c>
      <c r="C243" s="65" t="s">
        <v>36</v>
      </c>
      <c r="D243" s="65" t="s">
        <v>5520</v>
      </c>
      <c r="E243" s="65" t="s">
        <v>5521</v>
      </c>
      <c r="F243" s="65" t="s">
        <v>1935</v>
      </c>
      <c r="G243" s="65" t="s">
        <v>1935</v>
      </c>
      <c r="H243" s="65" t="s">
        <v>4925</v>
      </c>
      <c r="I243" s="65" t="s">
        <v>5522</v>
      </c>
      <c r="J243" s="65" t="s">
        <v>5492</v>
      </c>
      <c r="K243" s="66">
        <v>44740</v>
      </c>
      <c r="L243" s="65" t="s">
        <v>5523</v>
      </c>
      <c r="M243" s="66">
        <v>44732</v>
      </c>
      <c r="N243" s="65">
        <v>122260</v>
      </c>
      <c r="O243" s="65" t="s">
        <v>1939</v>
      </c>
      <c r="P243" s="65">
        <f>VLOOKUP(D243,资产包数据!B:G,5,0)</f>
        <v>60</v>
      </c>
      <c r="Q243" s="65">
        <v>2700</v>
      </c>
      <c r="R243" s="65"/>
      <c r="S243" s="65">
        <v>8100</v>
      </c>
      <c r="T243" s="65">
        <v>8100</v>
      </c>
      <c r="U243" s="65">
        <f>VLOOKUP(D243,资产包数据!B:N,13,0)</f>
        <v>70.79</v>
      </c>
      <c r="V243" s="65" t="s">
        <v>5069</v>
      </c>
    </row>
    <row r="244" ht="15" spans="1:22">
      <c r="A244" s="65" t="s">
        <v>178</v>
      </c>
      <c r="B244" s="65" t="s">
        <v>68</v>
      </c>
      <c r="C244" s="65" t="s">
        <v>36</v>
      </c>
      <c r="D244" s="65" t="s">
        <v>5524</v>
      </c>
      <c r="E244" s="65" t="s">
        <v>5525</v>
      </c>
      <c r="F244" s="65" t="s">
        <v>1935</v>
      </c>
      <c r="G244" s="65" t="s">
        <v>1935</v>
      </c>
      <c r="H244" s="65" t="s">
        <v>4925</v>
      </c>
      <c r="I244" s="65" t="s">
        <v>5522</v>
      </c>
      <c r="J244" s="65" t="s">
        <v>5492</v>
      </c>
      <c r="K244" s="66">
        <v>44740</v>
      </c>
      <c r="L244" s="65" t="s">
        <v>5523</v>
      </c>
      <c r="M244" s="66">
        <v>44732</v>
      </c>
      <c r="N244" s="65">
        <v>122260</v>
      </c>
      <c r="O244" s="65" t="s">
        <v>1939</v>
      </c>
      <c r="P244" s="65">
        <f>VLOOKUP(D244,资产包数据!B:G,5,0)</f>
        <v>60</v>
      </c>
      <c r="Q244" s="65">
        <v>2700</v>
      </c>
      <c r="R244" s="65"/>
      <c r="S244" s="65">
        <v>8100</v>
      </c>
      <c r="T244" s="65">
        <v>8100</v>
      </c>
      <c r="U244" s="65">
        <f>VLOOKUP(D244,资产包数据!B:N,13,0)</f>
        <v>70.79</v>
      </c>
      <c r="V244" s="65" t="s">
        <v>5069</v>
      </c>
    </row>
    <row r="245" ht="15" spans="1:22">
      <c r="A245" s="65" t="s">
        <v>178</v>
      </c>
      <c r="B245" s="65" t="s">
        <v>68</v>
      </c>
      <c r="C245" s="65" t="s">
        <v>36</v>
      </c>
      <c r="D245" s="65" t="s">
        <v>5526</v>
      </c>
      <c r="E245" s="65" t="s">
        <v>5527</v>
      </c>
      <c r="F245" s="65" t="s">
        <v>1935</v>
      </c>
      <c r="G245" s="65" t="s">
        <v>1935</v>
      </c>
      <c r="H245" s="65" t="s">
        <v>4925</v>
      </c>
      <c r="I245" s="65" t="s">
        <v>5528</v>
      </c>
      <c r="J245" s="65" t="s">
        <v>5215</v>
      </c>
      <c r="K245" s="66">
        <v>44742</v>
      </c>
      <c r="L245" s="65" t="s">
        <v>5529</v>
      </c>
      <c r="M245" s="66">
        <v>44732</v>
      </c>
      <c r="N245" s="65">
        <v>122260</v>
      </c>
      <c r="O245" s="65" t="s">
        <v>1939</v>
      </c>
      <c r="P245" s="65">
        <f>VLOOKUP(D245,资产包数据!B:G,5,0)</f>
        <v>60</v>
      </c>
      <c r="Q245" s="65">
        <v>2700</v>
      </c>
      <c r="R245" s="65"/>
      <c r="S245" s="65">
        <v>8100</v>
      </c>
      <c r="T245" s="65">
        <v>8100</v>
      </c>
      <c r="U245" s="65">
        <f>VLOOKUP(D245,资产包数据!B:N,13,0)</f>
        <v>70.8</v>
      </c>
      <c r="V245" s="65" t="s">
        <v>4935</v>
      </c>
    </row>
    <row r="246" ht="15" spans="1:22">
      <c r="A246" s="65" t="s">
        <v>178</v>
      </c>
      <c r="B246" s="65" t="s">
        <v>68</v>
      </c>
      <c r="C246" s="65" t="s">
        <v>36</v>
      </c>
      <c r="D246" s="65" t="s">
        <v>5530</v>
      </c>
      <c r="E246" s="65" t="s">
        <v>5531</v>
      </c>
      <c r="F246" s="65" t="s">
        <v>1935</v>
      </c>
      <c r="G246" s="65" t="s">
        <v>1935</v>
      </c>
      <c r="H246" s="65" t="s">
        <v>4925</v>
      </c>
      <c r="I246" s="65" t="s">
        <v>5528</v>
      </c>
      <c r="J246" s="65" t="s">
        <v>5492</v>
      </c>
      <c r="K246" s="66">
        <v>44740</v>
      </c>
      <c r="L246" s="65" t="s">
        <v>5529</v>
      </c>
      <c r="M246" s="66">
        <v>44732</v>
      </c>
      <c r="N246" s="65">
        <v>122260</v>
      </c>
      <c r="O246" s="65" t="s">
        <v>1939</v>
      </c>
      <c r="P246" s="65">
        <f>VLOOKUP(D246,资产包数据!B:G,5,0)</f>
        <v>60</v>
      </c>
      <c r="Q246" s="65">
        <v>2700</v>
      </c>
      <c r="R246" s="65"/>
      <c r="S246" s="65">
        <v>8100</v>
      </c>
      <c r="T246" s="65">
        <v>8100</v>
      </c>
      <c r="U246" s="65">
        <f>VLOOKUP(D246,资产包数据!B:N,13,0)</f>
        <v>70.79</v>
      </c>
      <c r="V246" s="65" t="s">
        <v>5069</v>
      </c>
    </row>
    <row r="247" ht="15" spans="1:22">
      <c r="A247" s="65" t="s">
        <v>178</v>
      </c>
      <c r="B247" s="65" t="s">
        <v>68</v>
      </c>
      <c r="C247" s="65" t="s">
        <v>36</v>
      </c>
      <c r="D247" s="65" t="s">
        <v>5532</v>
      </c>
      <c r="E247" s="65" t="s">
        <v>5533</v>
      </c>
      <c r="F247" s="65" t="s">
        <v>1935</v>
      </c>
      <c r="G247" s="65" t="s">
        <v>1935</v>
      </c>
      <c r="H247" s="65" t="s">
        <v>4925</v>
      </c>
      <c r="I247" s="65" t="s">
        <v>5528</v>
      </c>
      <c r="J247" s="65" t="s">
        <v>5492</v>
      </c>
      <c r="K247" s="66">
        <v>44740</v>
      </c>
      <c r="L247" s="65" t="s">
        <v>5529</v>
      </c>
      <c r="M247" s="66">
        <v>44732</v>
      </c>
      <c r="N247" s="65">
        <v>122260</v>
      </c>
      <c r="O247" s="65" t="s">
        <v>1939</v>
      </c>
      <c r="P247" s="65">
        <f>VLOOKUP(D247,资产包数据!B:G,5,0)</f>
        <v>60</v>
      </c>
      <c r="Q247" s="65">
        <v>2700</v>
      </c>
      <c r="R247" s="65"/>
      <c r="S247" s="65">
        <v>8100</v>
      </c>
      <c r="T247" s="65">
        <v>8100</v>
      </c>
      <c r="U247" s="65">
        <f>VLOOKUP(D247,资产包数据!B:N,13,0)</f>
        <v>70.79</v>
      </c>
      <c r="V247" s="65" t="s">
        <v>5069</v>
      </c>
    </row>
    <row r="248" ht="15" spans="1:22">
      <c r="A248" s="65" t="s">
        <v>178</v>
      </c>
      <c r="B248" s="65" t="s">
        <v>68</v>
      </c>
      <c r="C248" s="65" t="s">
        <v>36</v>
      </c>
      <c r="D248" s="65" t="s">
        <v>5534</v>
      </c>
      <c r="E248" s="65" t="s">
        <v>5535</v>
      </c>
      <c r="F248" s="65" t="s">
        <v>1935</v>
      </c>
      <c r="G248" s="65" t="s">
        <v>1935</v>
      </c>
      <c r="H248" s="65" t="s">
        <v>4925</v>
      </c>
      <c r="I248" s="65" t="s">
        <v>5528</v>
      </c>
      <c r="J248" s="65" t="s">
        <v>5492</v>
      </c>
      <c r="K248" s="66">
        <v>44740</v>
      </c>
      <c r="L248" s="65" t="s">
        <v>5529</v>
      </c>
      <c r="M248" s="66">
        <v>44732</v>
      </c>
      <c r="N248" s="65">
        <v>122260</v>
      </c>
      <c r="O248" s="65" t="s">
        <v>1939</v>
      </c>
      <c r="P248" s="65">
        <f>VLOOKUP(D248,资产包数据!B:G,5,0)</f>
        <v>60</v>
      </c>
      <c r="Q248" s="65">
        <v>2700</v>
      </c>
      <c r="R248" s="65"/>
      <c r="S248" s="65">
        <v>8100</v>
      </c>
      <c r="T248" s="65">
        <v>8100</v>
      </c>
      <c r="U248" s="65">
        <f>VLOOKUP(D248,资产包数据!B:N,13,0)</f>
        <v>70.79</v>
      </c>
      <c r="V248" s="65" t="s">
        <v>5069</v>
      </c>
    </row>
    <row r="249" ht="15" spans="1:22">
      <c r="A249" s="65" t="s">
        <v>178</v>
      </c>
      <c r="B249" s="65" t="s">
        <v>68</v>
      </c>
      <c r="C249" s="65" t="s">
        <v>36</v>
      </c>
      <c r="D249" s="65" t="s">
        <v>5536</v>
      </c>
      <c r="E249" s="65" t="s">
        <v>5537</v>
      </c>
      <c r="F249" s="65" t="s">
        <v>1935</v>
      </c>
      <c r="G249" s="65" t="s">
        <v>1935</v>
      </c>
      <c r="H249" s="65" t="s">
        <v>4925</v>
      </c>
      <c r="I249" s="65" t="s">
        <v>5538</v>
      </c>
      <c r="J249" s="65" t="s">
        <v>5492</v>
      </c>
      <c r="K249" s="66">
        <v>44740</v>
      </c>
      <c r="L249" s="65" t="s">
        <v>5539</v>
      </c>
      <c r="M249" s="66">
        <v>44732</v>
      </c>
      <c r="N249" s="65">
        <v>122260</v>
      </c>
      <c r="O249" s="65" t="s">
        <v>1939</v>
      </c>
      <c r="P249" s="65">
        <f>VLOOKUP(D249,资产包数据!B:G,5,0)</f>
        <v>60</v>
      </c>
      <c r="Q249" s="65">
        <v>2700</v>
      </c>
      <c r="R249" s="65"/>
      <c r="S249" s="65">
        <v>8100</v>
      </c>
      <c r="T249" s="65">
        <v>8100</v>
      </c>
      <c r="U249" s="65">
        <f>VLOOKUP(D249,资产包数据!B:N,13,0)</f>
        <v>70.79</v>
      </c>
      <c r="V249" s="65" t="s">
        <v>5069</v>
      </c>
    </row>
    <row r="250" ht="15" spans="1:22">
      <c r="A250" s="65" t="s">
        <v>178</v>
      </c>
      <c r="B250" s="65" t="s">
        <v>68</v>
      </c>
      <c r="C250" s="65" t="s">
        <v>36</v>
      </c>
      <c r="D250" s="65" t="s">
        <v>5540</v>
      </c>
      <c r="E250" s="65" t="s">
        <v>5541</v>
      </c>
      <c r="F250" s="65" t="s">
        <v>1935</v>
      </c>
      <c r="G250" s="65" t="s">
        <v>1935</v>
      </c>
      <c r="H250" s="65" t="s">
        <v>4925</v>
      </c>
      <c r="I250" s="65" t="s">
        <v>5542</v>
      </c>
      <c r="J250" s="65" t="s">
        <v>5215</v>
      </c>
      <c r="K250" s="66">
        <v>44742</v>
      </c>
      <c r="L250" s="65" t="s">
        <v>5543</v>
      </c>
      <c r="M250" s="66">
        <v>44732</v>
      </c>
      <c r="N250" s="65">
        <v>122260</v>
      </c>
      <c r="O250" s="65" t="s">
        <v>1939</v>
      </c>
      <c r="P250" s="65">
        <f>VLOOKUP(D250,资产包数据!B:G,5,0)</f>
        <v>60</v>
      </c>
      <c r="Q250" s="65">
        <v>2700</v>
      </c>
      <c r="R250" s="65"/>
      <c r="S250" s="65">
        <v>8100</v>
      </c>
      <c r="T250" s="65">
        <v>8100</v>
      </c>
      <c r="U250" s="65">
        <f>VLOOKUP(D250,资产包数据!B:N,13,0)</f>
        <v>70.79</v>
      </c>
      <c r="V250" s="65" t="s">
        <v>5084</v>
      </c>
    </row>
    <row r="251" ht="15" spans="1:22">
      <c r="A251" s="65" t="s">
        <v>178</v>
      </c>
      <c r="B251" s="65" t="s">
        <v>68</v>
      </c>
      <c r="C251" s="65" t="s">
        <v>36</v>
      </c>
      <c r="D251" s="65" t="s">
        <v>5544</v>
      </c>
      <c r="E251" s="65" t="s">
        <v>5545</v>
      </c>
      <c r="F251" s="65" t="s">
        <v>1935</v>
      </c>
      <c r="G251" s="65" t="s">
        <v>1935</v>
      </c>
      <c r="H251" s="65" t="s">
        <v>4925</v>
      </c>
      <c r="I251" s="65" t="s">
        <v>5546</v>
      </c>
      <c r="J251" s="65" t="s">
        <v>5215</v>
      </c>
      <c r="K251" s="66">
        <v>44742</v>
      </c>
      <c r="L251" s="65" t="s">
        <v>5547</v>
      </c>
      <c r="M251" s="66">
        <v>44732</v>
      </c>
      <c r="N251" s="65">
        <v>122260</v>
      </c>
      <c r="O251" s="65" t="s">
        <v>1939</v>
      </c>
      <c r="P251" s="65">
        <f>VLOOKUP(D251,资产包数据!B:G,5,0)</f>
        <v>60</v>
      </c>
      <c r="Q251" s="65">
        <v>2700</v>
      </c>
      <c r="R251" s="65"/>
      <c r="S251" s="65">
        <v>8100</v>
      </c>
      <c r="T251" s="65">
        <v>8100</v>
      </c>
      <c r="U251" s="65">
        <f>VLOOKUP(D251,资产包数据!B:N,13,0)</f>
        <v>70.82</v>
      </c>
      <c r="V251" s="65" t="s">
        <v>4935</v>
      </c>
    </row>
    <row r="252" ht="15" spans="1:22">
      <c r="A252" s="65" t="s">
        <v>178</v>
      </c>
      <c r="B252" s="65" t="s">
        <v>68</v>
      </c>
      <c r="C252" s="65" t="s">
        <v>36</v>
      </c>
      <c r="D252" s="65" t="s">
        <v>5548</v>
      </c>
      <c r="E252" s="65" t="s">
        <v>5549</v>
      </c>
      <c r="F252" s="65" t="s">
        <v>1935</v>
      </c>
      <c r="G252" s="65" t="s">
        <v>1935</v>
      </c>
      <c r="H252" s="65" t="s">
        <v>4925</v>
      </c>
      <c r="I252" s="65" t="s">
        <v>5546</v>
      </c>
      <c r="J252" s="65" t="s">
        <v>5215</v>
      </c>
      <c r="K252" s="66">
        <v>44742</v>
      </c>
      <c r="L252" s="65" t="s">
        <v>5547</v>
      </c>
      <c r="M252" s="66">
        <v>44732</v>
      </c>
      <c r="N252" s="65">
        <v>122260</v>
      </c>
      <c r="O252" s="65" t="s">
        <v>1939</v>
      </c>
      <c r="P252" s="65">
        <f>VLOOKUP(D252,资产包数据!B:G,5,0)</f>
        <v>60</v>
      </c>
      <c r="Q252" s="65">
        <v>2700</v>
      </c>
      <c r="R252" s="65"/>
      <c r="S252" s="65">
        <v>8100</v>
      </c>
      <c r="T252" s="65">
        <v>8100</v>
      </c>
      <c r="U252" s="65">
        <f>VLOOKUP(D252,资产包数据!B:N,13,0)</f>
        <v>70.79</v>
      </c>
      <c r="V252" s="65" t="s">
        <v>5084</v>
      </c>
    </row>
    <row r="253" ht="15" spans="1:22">
      <c r="A253" s="65" t="s">
        <v>178</v>
      </c>
      <c r="B253" s="65" t="s">
        <v>68</v>
      </c>
      <c r="C253" s="65" t="s">
        <v>36</v>
      </c>
      <c r="D253" s="65" t="s">
        <v>5550</v>
      </c>
      <c r="E253" s="65" t="s">
        <v>5551</v>
      </c>
      <c r="F253" s="65" t="s">
        <v>1935</v>
      </c>
      <c r="G253" s="65" t="s">
        <v>1935</v>
      </c>
      <c r="H253" s="65" t="s">
        <v>4925</v>
      </c>
      <c r="I253" s="65" t="s">
        <v>5546</v>
      </c>
      <c r="J253" s="65" t="s">
        <v>5215</v>
      </c>
      <c r="K253" s="66">
        <v>44742</v>
      </c>
      <c r="L253" s="65" t="s">
        <v>5547</v>
      </c>
      <c r="M253" s="66">
        <v>44732</v>
      </c>
      <c r="N253" s="65">
        <v>122260</v>
      </c>
      <c r="O253" s="65" t="s">
        <v>1939</v>
      </c>
      <c r="P253" s="65">
        <f>VLOOKUP(D253,资产包数据!B:G,5,0)</f>
        <v>60</v>
      </c>
      <c r="Q253" s="65">
        <v>2700</v>
      </c>
      <c r="R253" s="65"/>
      <c r="S253" s="65">
        <v>8100</v>
      </c>
      <c r="T253" s="65">
        <v>8100</v>
      </c>
      <c r="U253" s="65">
        <f>VLOOKUP(D253,资产包数据!B:N,13,0)</f>
        <v>70.79</v>
      </c>
      <c r="V253" s="65" t="s">
        <v>5084</v>
      </c>
    </row>
    <row r="254" ht="15" spans="1:22">
      <c r="A254" s="65" t="s">
        <v>178</v>
      </c>
      <c r="B254" s="65" t="s">
        <v>68</v>
      </c>
      <c r="C254" s="65" t="s">
        <v>36</v>
      </c>
      <c r="D254" s="65" t="s">
        <v>5552</v>
      </c>
      <c r="E254" s="65" t="s">
        <v>5553</v>
      </c>
      <c r="F254" s="65" t="s">
        <v>1935</v>
      </c>
      <c r="G254" s="65" t="s">
        <v>1935</v>
      </c>
      <c r="H254" s="65" t="s">
        <v>4925</v>
      </c>
      <c r="I254" s="65" t="s">
        <v>5546</v>
      </c>
      <c r="J254" s="65" t="s">
        <v>5215</v>
      </c>
      <c r="K254" s="66">
        <v>44742</v>
      </c>
      <c r="L254" s="65" t="s">
        <v>5547</v>
      </c>
      <c r="M254" s="66">
        <v>44732</v>
      </c>
      <c r="N254" s="65">
        <v>122260</v>
      </c>
      <c r="O254" s="65" t="s">
        <v>1939</v>
      </c>
      <c r="P254" s="65">
        <f>VLOOKUP(D254,资产包数据!B:G,5,0)</f>
        <v>60</v>
      </c>
      <c r="Q254" s="65">
        <v>2700</v>
      </c>
      <c r="R254" s="65"/>
      <c r="S254" s="65">
        <v>8100</v>
      </c>
      <c r="T254" s="65">
        <v>8100</v>
      </c>
      <c r="U254" s="65">
        <f>VLOOKUP(D254,资产包数据!B:N,13,0)</f>
        <v>70.79</v>
      </c>
      <c r="V254" s="65" t="s">
        <v>5084</v>
      </c>
    </row>
    <row r="255" ht="15" spans="1:22">
      <c r="A255" s="65" t="s">
        <v>178</v>
      </c>
      <c r="B255" s="65" t="s">
        <v>68</v>
      </c>
      <c r="C255" s="65" t="s">
        <v>36</v>
      </c>
      <c r="D255" s="65" t="s">
        <v>5554</v>
      </c>
      <c r="E255" s="65" t="s">
        <v>5555</v>
      </c>
      <c r="F255" s="65" t="s">
        <v>1935</v>
      </c>
      <c r="G255" s="65" t="s">
        <v>1935</v>
      </c>
      <c r="H255" s="65" t="s">
        <v>4925</v>
      </c>
      <c r="I255" s="65" t="s">
        <v>5546</v>
      </c>
      <c r="J255" s="65" t="s">
        <v>5215</v>
      </c>
      <c r="K255" s="66">
        <v>44742</v>
      </c>
      <c r="L255" s="65" t="s">
        <v>5547</v>
      </c>
      <c r="M255" s="66">
        <v>44732</v>
      </c>
      <c r="N255" s="65">
        <v>122260</v>
      </c>
      <c r="O255" s="65" t="s">
        <v>1939</v>
      </c>
      <c r="P255" s="65">
        <f>VLOOKUP(D255,资产包数据!B:G,5,0)</f>
        <v>60</v>
      </c>
      <c r="Q255" s="65">
        <v>2700</v>
      </c>
      <c r="R255" s="65"/>
      <c r="S255" s="65">
        <v>8100</v>
      </c>
      <c r="T255" s="65">
        <v>8100</v>
      </c>
      <c r="U255" s="65">
        <f>VLOOKUP(D255,资产包数据!B:N,13,0)</f>
        <v>70.79</v>
      </c>
      <c r="V255" s="65" t="s">
        <v>5084</v>
      </c>
    </row>
    <row r="256" ht="15" spans="1:22">
      <c r="A256" s="65" t="s">
        <v>178</v>
      </c>
      <c r="B256" s="65" t="s">
        <v>68</v>
      </c>
      <c r="C256" s="65" t="s">
        <v>36</v>
      </c>
      <c r="D256" s="65" t="s">
        <v>5556</v>
      </c>
      <c r="E256" s="65" t="s">
        <v>5557</v>
      </c>
      <c r="F256" s="65" t="s">
        <v>1935</v>
      </c>
      <c r="G256" s="65" t="s">
        <v>1935</v>
      </c>
      <c r="H256" s="65" t="s">
        <v>4925</v>
      </c>
      <c r="I256" s="65" t="s">
        <v>5546</v>
      </c>
      <c r="J256" s="65" t="s">
        <v>5215</v>
      </c>
      <c r="K256" s="66">
        <v>44742</v>
      </c>
      <c r="L256" s="65" t="s">
        <v>5547</v>
      </c>
      <c r="M256" s="66">
        <v>44732</v>
      </c>
      <c r="N256" s="65">
        <v>122260</v>
      </c>
      <c r="O256" s="65" t="s">
        <v>1939</v>
      </c>
      <c r="P256" s="65">
        <f>VLOOKUP(D256,资产包数据!B:G,5,0)</f>
        <v>60</v>
      </c>
      <c r="Q256" s="65">
        <v>2700</v>
      </c>
      <c r="R256" s="65"/>
      <c r="S256" s="65">
        <v>8100</v>
      </c>
      <c r="T256" s="65">
        <v>8100</v>
      </c>
      <c r="U256" s="65">
        <f>VLOOKUP(D256,资产包数据!B:N,13,0)</f>
        <v>70.79</v>
      </c>
      <c r="V256" s="65" t="s">
        <v>5084</v>
      </c>
    </row>
    <row r="257" ht="15" spans="1:22">
      <c r="A257" s="65" t="s">
        <v>178</v>
      </c>
      <c r="B257" s="65" t="s">
        <v>68</v>
      </c>
      <c r="C257" s="65" t="s">
        <v>36</v>
      </c>
      <c r="D257" s="65" t="s">
        <v>5558</v>
      </c>
      <c r="E257" s="65" t="s">
        <v>5559</v>
      </c>
      <c r="F257" s="65" t="s">
        <v>1935</v>
      </c>
      <c r="G257" s="65" t="s">
        <v>1935</v>
      </c>
      <c r="H257" s="65" t="s">
        <v>4925</v>
      </c>
      <c r="I257" s="65" t="s">
        <v>5546</v>
      </c>
      <c r="J257" s="65" t="s">
        <v>5215</v>
      </c>
      <c r="K257" s="66">
        <v>44742</v>
      </c>
      <c r="L257" s="65" t="s">
        <v>5547</v>
      </c>
      <c r="M257" s="66">
        <v>44732</v>
      </c>
      <c r="N257" s="65">
        <v>122260</v>
      </c>
      <c r="O257" s="65" t="s">
        <v>1939</v>
      </c>
      <c r="P257" s="65">
        <f>VLOOKUP(D257,资产包数据!B:G,5,0)</f>
        <v>60</v>
      </c>
      <c r="Q257" s="65">
        <v>2700</v>
      </c>
      <c r="R257" s="65"/>
      <c r="S257" s="65">
        <v>8100</v>
      </c>
      <c r="T257" s="65">
        <v>8100</v>
      </c>
      <c r="U257" s="65">
        <f>VLOOKUP(D257,资产包数据!B:N,13,0)</f>
        <v>70.79</v>
      </c>
      <c r="V257" s="65" t="s">
        <v>4935</v>
      </c>
    </row>
    <row r="258" ht="15" spans="1:22">
      <c r="A258" s="65" t="s">
        <v>178</v>
      </c>
      <c r="B258" s="65" t="s">
        <v>68</v>
      </c>
      <c r="C258" s="65" t="s">
        <v>36</v>
      </c>
      <c r="D258" s="65" t="s">
        <v>5560</v>
      </c>
      <c r="E258" s="65" t="s">
        <v>5561</v>
      </c>
      <c r="F258" s="65" t="s">
        <v>1935</v>
      </c>
      <c r="G258" s="65" t="s">
        <v>1935</v>
      </c>
      <c r="H258" s="65" t="s">
        <v>4925</v>
      </c>
      <c r="I258" s="65" t="s">
        <v>5546</v>
      </c>
      <c r="J258" s="65" t="s">
        <v>5215</v>
      </c>
      <c r="K258" s="66">
        <v>44742</v>
      </c>
      <c r="L258" s="65" t="s">
        <v>5547</v>
      </c>
      <c r="M258" s="66">
        <v>44732</v>
      </c>
      <c r="N258" s="65">
        <v>122260</v>
      </c>
      <c r="O258" s="65" t="s">
        <v>1939</v>
      </c>
      <c r="P258" s="65">
        <f>VLOOKUP(D258,资产包数据!B:G,5,0)</f>
        <v>60</v>
      </c>
      <c r="Q258" s="65">
        <v>2700</v>
      </c>
      <c r="R258" s="65"/>
      <c r="S258" s="65">
        <v>8100</v>
      </c>
      <c r="T258" s="65">
        <v>8100</v>
      </c>
      <c r="U258" s="65">
        <f>VLOOKUP(D258,资产包数据!B:N,13,0)</f>
        <v>70.79</v>
      </c>
      <c r="V258" s="65" t="s">
        <v>4935</v>
      </c>
    </row>
    <row r="259" ht="15" spans="1:22">
      <c r="A259" s="65" t="s">
        <v>178</v>
      </c>
      <c r="B259" s="65" t="s">
        <v>68</v>
      </c>
      <c r="C259" s="65" t="s">
        <v>36</v>
      </c>
      <c r="D259" s="65" t="s">
        <v>5562</v>
      </c>
      <c r="E259" s="65" t="s">
        <v>5563</v>
      </c>
      <c r="F259" s="65" t="s">
        <v>1935</v>
      </c>
      <c r="G259" s="65" t="s">
        <v>1935</v>
      </c>
      <c r="H259" s="65" t="s">
        <v>4925</v>
      </c>
      <c r="I259" s="65" t="s">
        <v>5546</v>
      </c>
      <c r="J259" s="65" t="s">
        <v>5215</v>
      </c>
      <c r="K259" s="66">
        <v>44742</v>
      </c>
      <c r="L259" s="65" t="s">
        <v>5547</v>
      </c>
      <c r="M259" s="66">
        <v>44732</v>
      </c>
      <c r="N259" s="65">
        <v>122260</v>
      </c>
      <c r="O259" s="65" t="s">
        <v>1939</v>
      </c>
      <c r="P259" s="65">
        <f>VLOOKUP(D259,资产包数据!B:G,5,0)</f>
        <v>60</v>
      </c>
      <c r="Q259" s="65">
        <v>2700</v>
      </c>
      <c r="R259" s="65"/>
      <c r="S259" s="65">
        <v>8100</v>
      </c>
      <c r="T259" s="65">
        <v>8100</v>
      </c>
      <c r="U259" s="65">
        <f>VLOOKUP(D259,资产包数据!B:N,13,0)</f>
        <v>70.79</v>
      </c>
      <c r="V259" s="65" t="s">
        <v>5084</v>
      </c>
    </row>
    <row r="260" ht="15" spans="1:22">
      <c r="A260" s="65" t="s">
        <v>178</v>
      </c>
      <c r="B260" s="65" t="s">
        <v>68</v>
      </c>
      <c r="C260" s="65" t="s">
        <v>36</v>
      </c>
      <c r="D260" s="65" t="s">
        <v>5564</v>
      </c>
      <c r="E260" s="65" t="s">
        <v>5565</v>
      </c>
      <c r="F260" s="65" t="s">
        <v>1935</v>
      </c>
      <c r="G260" s="65" t="s">
        <v>1935</v>
      </c>
      <c r="H260" s="65" t="s">
        <v>4925</v>
      </c>
      <c r="I260" s="65" t="s">
        <v>5546</v>
      </c>
      <c r="J260" s="65" t="s">
        <v>5215</v>
      </c>
      <c r="K260" s="66">
        <v>44742</v>
      </c>
      <c r="L260" s="65" t="s">
        <v>5547</v>
      </c>
      <c r="M260" s="66">
        <v>44732</v>
      </c>
      <c r="N260" s="65">
        <v>122260</v>
      </c>
      <c r="O260" s="65" t="s">
        <v>1939</v>
      </c>
      <c r="P260" s="65">
        <f>VLOOKUP(D260,资产包数据!B:G,5,0)</f>
        <v>60</v>
      </c>
      <c r="Q260" s="65">
        <v>2700</v>
      </c>
      <c r="R260" s="65"/>
      <c r="S260" s="65">
        <v>8100</v>
      </c>
      <c r="T260" s="65">
        <v>8100</v>
      </c>
      <c r="U260" s="65">
        <f>VLOOKUP(D260,资产包数据!B:N,13,0)</f>
        <v>70.79</v>
      </c>
      <c r="V260" s="65" t="s">
        <v>5084</v>
      </c>
    </row>
    <row r="261" ht="15" spans="1:22">
      <c r="A261" s="65" t="s">
        <v>178</v>
      </c>
      <c r="B261" s="65" t="s">
        <v>68</v>
      </c>
      <c r="C261" s="65" t="s">
        <v>36</v>
      </c>
      <c r="D261" s="65" t="s">
        <v>5566</v>
      </c>
      <c r="E261" s="65" t="s">
        <v>5567</v>
      </c>
      <c r="F261" s="65" t="s">
        <v>1935</v>
      </c>
      <c r="G261" s="65" t="s">
        <v>1935</v>
      </c>
      <c r="H261" s="65" t="s">
        <v>4925</v>
      </c>
      <c r="I261" s="65" t="s">
        <v>5546</v>
      </c>
      <c r="J261" s="65" t="s">
        <v>5215</v>
      </c>
      <c r="K261" s="66">
        <v>44742</v>
      </c>
      <c r="L261" s="65" t="s">
        <v>5547</v>
      </c>
      <c r="M261" s="66">
        <v>44732</v>
      </c>
      <c r="N261" s="65">
        <v>122260</v>
      </c>
      <c r="O261" s="65" t="s">
        <v>1939</v>
      </c>
      <c r="P261" s="65">
        <f>VLOOKUP(D261,资产包数据!B:G,5,0)</f>
        <v>60</v>
      </c>
      <c r="Q261" s="65">
        <v>2700</v>
      </c>
      <c r="R261" s="65"/>
      <c r="S261" s="65">
        <v>8100</v>
      </c>
      <c r="T261" s="65">
        <v>8100</v>
      </c>
      <c r="U261" s="65">
        <f>VLOOKUP(D261,资产包数据!B:N,13,0)</f>
        <v>70.79</v>
      </c>
      <c r="V261" s="65" t="s">
        <v>5084</v>
      </c>
    </row>
    <row r="262" ht="15" spans="1:22">
      <c r="A262" s="65" t="s">
        <v>178</v>
      </c>
      <c r="B262" s="65" t="s">
        <v>68</v>
      </c>
      <c r="C262" s="65" t="s">
        <v>36</v>
      </c>
      <c r="D262" s="65" t="s">
        <v>5568</v>
      </c>
      <c r="E262" s="65" t="s">
        <v>5569</v>
      </c>
      <c r="F262" s="65" t="s">
        <v>1935</v>
      </c>
      <c r="G262" s="65" t="s">
        <v>1935</v>
      </c>
      <c r="H262" s="65" t="s">
        <v>4925</v>
      </c>
      <c r="I262" s="65" t="s">
        <v>5546</v>
      </c>
      <c r="J262" s="65" t="s">
        <v>5215</v>
      </c>
      <c r="K262" s="66">
        <v>44742</v>
      </c>
      <c r="L262" s="65" t="s">
        <v>5547</v>
      </c>
      <c r="M262" s="66">
        <v>44732</v>
      </c>
      <c r="N262" s="65">
        <v>122260</v>
      </c>
      <c r="O262" s="65" t="s">
        <v>1939</v>
      </c>
      <c r="P262" s="65">
        <f>VLOOKUP(D262,资产包数据!B:G,5,0)</f>
        <v>60</v>
      </c>
      <c r="Q262" s="65">
        <v>2700</v>
      </c>
      <c r="R262" s="65"/>
      <c r="S262" s="65">
        <v>8100</v>
      </c>
      <c r="T262" s="65">
        <v>8100</v>
      </c>
      <c r="U262" s="65">
        <f>VLOOKUP(D262,资产包数据!B:N,13,0)</f>
        <v>70.79</v>
      </c>
      <c r="V262" s="65" t="s">
        <v>5084</v>
      </c>
    </row>
    <row r="263" ht="15" spans="1:22">
      <c r="A263" s="65" t="s">
        <v>178</v>
      </c>
      <c r="B263" s="65" t="s">
        <v>68</v>
      </c>
      <c r="C263" s="65" t="s">
        <v>36</v>
      </c>
      <c r="D263" s="65" t="s">
        <v>5570</v>
      </c>
      <c r="E263" s="65" t="s">
        <v>5571</v>
      </c>
      <c r="F263" s="65" t="s">
        <v>1935</v>
      </c>
      <c r="G263" s="65" t="s">
        <v>1935</v>
      </c>
      <c r="H263" s="65" t="s">
        <v>4925</v>
      </c>
      <c r="I263" s="65" t="s">
        <v>5546</v>
      </c>
      <c r="J263" s="65" t="s">
        <v>5215</v>
      </c>
      <c r="K263" s="66">
        <v>44742</v>
      </c>
      <c r="L263" s="65" t="s">
        <v>5547</v>
      </c>
      <c r="M263" s="66">
        <v>44732</v>
      </c>
      <c r="N263" s="65">
        <v>122260</v>
      </c>
      <c r="O263" s="65" t="s">
        <v>1939</v>
      </c>
      <c r="P263" s="65">
        <f>VLOOKUP(D263,资产包数据!B:G,5,0)</f>
        <v>60</v>
      </c>
      <c r="Q263" s="65">
        <v>2700</v>
      </c>
      <c r="R263" s="65"/>
      <c r="S263" s="65">
        <v>8100</v>
      </c>
      <c r="T263" s="65">
        <v>8100</v>
      </c>
      <c r="U263" s="65">
        <f>VLOOKUP(D263,资产包数据!B:N,13,0)</f>
        <v>70.79</v>
      </c>
      <c r="V263" s="65" t="s">
        <v>5084</v>
      </c>
    </row>
    <row r="264" ht="15" spans="1:22">
      <c r="A264" s="65" t="s">
        <v>178</v>
      </c>
      <c r="B264" s="65" t="s">
        <v>68</v>
      </c>
      <c r="C264" s="65" t="s">
        <v>36</v>
      </c>
      <c r="D264" s="65" t="s">
        <v>5572</v>
      </c>
      <c r="E264" s="65" t="s">
        <v>5573</v>
      </c>
      <c r="F264" s="65" t="s">
        <v>1935</v>
      </c>
      <c r="G264" s="65" t="s">
        <v>1935</v>
      </c>
      <c r="H264" s="65" t="s">
        <v>4925</v>
      </c>
      <c r="I264" s="65" t="s">
        <v>5546</v>
      </c>
      <c r="J264" s="65" t="s">
        <v>5215</v>
      </c>
      <c r="K264" s="66">
        <v>44742</v>
      </c>
      <c r="L264" s="65" t="s">
        <v>5547</v>
      </c>
      <c r="M264" s="66">
        <v>44732</v>
      </c>
      <c r="N264" s="65">
        <v>122260</v>
      </c>
      <c r="O264" s="65" t="s">
        <v>1939</v>
      </c>
      <c r="P264" s="65">
        <f>VLOOKUP(D264,资产包数据!B:G,5,0)</f>
        <v>60</v>
      </c>
      <c r="Q264" s="65">
        <v>2700</v>
      </c>
      <c r="R264" s="65"/>
      <c r="S264" s="65">
        <v>8100</v>
      </c>
      <c r="T264" s="65">
        <v>8100</v>
      </c>
      <c r="U264" s="65">
        <f>VLOOKUP(D264,资产包数据!B:N,13,0)</f>
        <v>70.79</v>
      </c>
      <c r="V264" s="65" t="s">
        <v>5084</v>
      </c>
    </row>
    <row r="265" ht="15" spans="1:22">
      <c r="A265" s="65" t="s">
        <v>178</v>
      </c>
      <c r="B265" s="65" t="s">
        <v>68</v>
      </c>
      <c r="C265" s="65" t="s">
        <v>36</v>
      </c>
      <c r="D265" s="65" t="s">
        <v>5574</v>
      </c>
      <c r="E265" s="65" t="s">
        <v>5575</v>
      </c>
      <c r="F265" s="65" t="s">
        <v>1935</v>
      </c>
      <c r="G265" s="65" t="s">
        <v>1935</v>
      </c>
      <c r="H265" s="65" t="s">
        <v>4925</v>
      </c>
      <c r="I265" s="65" t="s">
        <v>5546</v>
      </c>
      <c r="J265" s="65" t="s">
        <v>5215</v>
      </c>
      <c r="K265" s="66">
        <v>44742</v>
      </c>
      <c r="L265" s="65" t="s">
        <v>5547</v>
      </c>
      <c r="M265" s="66">
        <v>44732</v>
      </c>
      <c r="N265" s="65">
        <v>122260</v>
      </c>
      <c r="O265" s="65" t="s">
        <v>1939</v>
      </c>
      <c r="P265" s="65">
        <f>VLOOKUP(D265,资产包数据!B:G,5,0)</f>
        <v>60</v>
      </c>
      <c r="Q265" s="65">
        <v>2700</v>
      </c>
      <c r="R265" s="65"/>
      <c r="S265" s="65">
        <v>8100</v>
      </c>
      <c r="T265" s="65">
        <v>8100</v>
      </c>
      <c r="U265" s="65">
        <f>VLOOKUP(D265,资产包数据!B:N,13,0)</f>
        <v>70.79</v>
      </c>
      <c r="V265" s="65" t="s">
        <v>5084</v>
      </c>
    </row>
    <row r="266" ht="15" spans="1:22">
      <c r="A266" s="65" t="s">
        <v>178</v>
      </c>
      <c r="B266" s="65" t="s">
        <v>68</v>
      </c>
      <c r="C266" s="65" t="s">
        <v>36</v>
      </c>
      <c r="D266" s="65" t="s">
        <v>5576</v>
      </c>
      <c r="E266" s="65" t="s">
        <v>5577</v>
      </c>
      <c r="F266" s="65" t="s">
        <v>1935</v>
      </c>
      <c r="G266" s="65" t="s">
        <v>1935</v>
      </c>
      <c r="H266" s="65" t="s">
        <v>4925</v>
      </c>
      <c r="I266" s="65" t="s">
        <v>5578</v>
      </c>
      <c r="J266" s="65" t="s">
        <v>5492</v>
      </c>
      <c r="K266" s="66">
        <v>44740</v>
      </c>
      <c r="L266" s="65" t="s">
        <v>5579</v>
      </c>
      <c r="M266" s="66">
        <v>44732</v>
      </c>
      <c r="N266" s="65">
        <v>122260</v>
      </c>
      <c r="O266" s="65" t="s">
        <v>1939</v>
      </c>
      <c r="P266" s="65">
        <f>VLOOKUP(D266,资产包数据!B:G,5,0)</f>
        <v>60</v>
      </c>
      <c r="Q266" s="65">
        <v>2700</v>
      </c>
      <c r="R266" s="65"/>
      <c r="S266" s="65">
        <v>8100</v>
      </c>
      <c r="T266" s="65">
        <v>8100</v>
      </c>
      <c r="U266" s="65">
        <f>VLOOKUP(D266,资产包数据!B:N,13,0)</f>
        <v>70.79</v>
      </c>
      <c r="V266" s="65" t="s">
        <v>5069</v>
      </c>
    </row>
    <row r="267" ht="15" spans="1:22">
      <c r="A267" s="65" t="s">
        <v>178</v>
      </c>
      <c r="B267" s="65" t="s">
        <v>68</v>
      </c>
      <c r="C267" s="65" t="s">
        <v>36</v>
      </c>
      <c r="D267" s="65" t="s">
        <v>5580</v>
      </c>
      <c r="E267" s="65" t="s">
        <v>5581</v>
      </c>
      <c r="F267" s="65" t="s">
        <v>1935</v>
      </c>
      <c r="G267" s="65" t="s">
        <v>1935</v>
      </c>
      <c r="H267" s="65" t="s">
        <v>4925</v>
      </c>
      <c r="I267" s="65" t="s">
        <v>5582</v>
      </c>
      <c r="J267" s="65" t="s">
        <v>5492</v>
      </c>
      <c r="K267" s="66">
        <v>44740</v>
      </c>
      <c r="L267" s="65" t="s">
        <v>5583</v>
      </c>
      <c r="M267" s="66">
        <v>44732</v>
      </c>
      <c r="N267" s="65">
        <v>122260</v>
      </c>
      <c r="O267" s="65" t="s">
        <v>1939</v>
      </c>
      <c r="P267" s="65">
        <f>VLOOKUP(D267,资产包数据!B:G,5,0)</f>
        <v>60</v>
      </c>
      <c r="Q267" s="65">
        <v>2700</v>
      </c>
      <c r="R267" s="65"/>
      <c r="S267" s="65">
        <v>8100</v>
      </c>
      <c r="T267" s="65">
        <v>8100</v>
      </c>
      <c r="U267" s="65">
        <f>VLOOKUP(D267,资产包数据!B:N,13,0)</f>
        <v>70.8</v>
      </c>
      <c r="V267" s="65" t="s">
        <v>5069</v>
      </c>
    </row>
    <row r="268" ht="15" spans="1:22">
      <c r="A268" s="65" t="s">
        <v>178</v>
      </c>
      <c r="B268" s="65" t="s">
        <v>68</v>
      </c>
      <c r="C268" s="65" t="s">
        <v>36</v>
      </c>
      <c r="D268" s="65" t="s">
        <v>5584</v>
      </c>
      <c r="E268" s="65" t="s">
        <v>5585</v>
      </c>
      <c r="F268" s="65" t="s">
        <v>1935</v>
      </c>
      <c r="G268" s="65" t="s">
        <v>1935</v>
      </c>
      <c r="H268" s="65" t="s">
        <v>4925</v>
      </c>
      <c r="I268" s="65" t="s">
        <v>5582</v>
      </c>
      <c r="J268" s="65" t="s">
        <v>5492</v>
      </c>
      <c r="K268" s="66">
        <v>44740</v>
      </c>
      <c r="L268" s="65" t="s">
        <v>5583</v>
      </c>
      <c r="M268" s="66">
        <v>44732</v>
      </c>
      <c r="N268" s="65">
        <v>122260</v>
      </c>
      <c r="O268" s="65" t="s">
        <v>1939</v>
      </c>
      <c r="P268" s="65">
        <f>VLOOKUP(D268,资产包数据!B:G,5,0)</f>
        <v>60</v>
      </c>
      <c r="Q268" s="65">
        <v>2700</v>
      </c>
      <c r="R268" s="65"/>
      <c r="S268" s="65">
        <v>8100</v>
      </c>
      <c r="T268" s="65">
        <v>8100</v>
      </c>
      <c r="U268" s="65">
        <f>VLOOKUP(D268,资产包数据!B:N,13,0)</f>
        <v>70.79</v>
      </c>
      <c r="V268" s="65" t="s">
        <v>5193</v>
      </c>
    </row>
    <row r="269" ht="15" spans="1:22">
      <c r="A269" s="65" t="s">
        <v>178</v>
      </c>
      <c r="B269" s="65" t="s">
        <v>68</v>
      </c>
      <c r="C269" s="65" t="s">
        <v>36</v>
      </c>
      <c r="D269" s="65" t="s">
        <v>5586</v>
      </c>
      <c r="E269" s="65" t="s">
        <v>5587</v>
      </c>
      <c r="F269" s="65" t="s">
        <v>1935</v>
      </c>
      <c r="G269" s="65" t="s">
        <v>1935</v>
      </c>
      <c r="H269" s="65" t="s">
        <v>4925</v>
      </c>
      <c r="I269" s="65" t="s">
        <v>5582</v>
      </c>
      <c r="J269" s="65" t="s">
        <v>5492</v>
      </c>
      <c r="K269" s="66">
        <v>44740</v>
      </c>
      <c r="L269" s="65" t="s">
        <v>5583</v>
      </c>
      <c r="M269" s="66">
        <v>44732</v>
      </c>
      <c r="N269" s="65">
        <v>122260</v>
      </c>
      <c r="O269" s="65" t="s">
        <v>1939</v>
      </c>
      <c r="P269" s="65">
        <f>VLOOKUP(D269,资产包数据!B:G,5,0)</f>
        <v>60</v>
      </c>
      <c r="Q269" s="65">
        <v>2700</v>
      </c>
      <c r="R269" s="65"/>
      <c r="S269" s="65">
        <v>8100</v>
      </c>
      <c r="T269" s="65">
        <v>8100</v>
      </c>
      <c r="U269" s="65">
        <f>VLOOKUP(D269,资产包数据!B:N,13,0)</f>
        <v>70.79</v>
      </c>
      <c r="V269" s="65" t="s">
        <v>5069</v>
      </c>
    </row>
    <row r="270" ht="15" spans="1:22">
      <c r="A270" s="65" t="s">
        <v>178</v>
      </c>
      <c r="B270" s="65" t="s">
        <v>68</v>
      </c>
      <c r="C270" s="65" t="s">
        <v>36</v>
      </c>
      <c r="D270" s="65" t="s">
        <v>5588</v>
      </c>
      <c r="E270" s="65" t="s">
        <v>5589</v>
      </c>
      <c r="F270" s="65" t="s">
        <v>1935</v>
      </c>
      <c r="G270" s="65" t="s">
        <v>1935</v>
      </c>
      <c r="H270" s="65" t="s">
        <v>4925</v>
      </c>
      <c r="I270" s="65" t="s">
        <v>5582</v>
      </c>
      <c r="J270" s="65" t="s">
        <v>5590</v>
      </c>
      <c r="K270" s="66">
        <v>44739</v>
      </c>
      <c r="L270" s="65" t="s">
        <v>5583</v>
      </c>
      <c r="M270" s="66">
        <v>44732</v>
      </c>
      <c r="N270" s="65">
        <v>122260</v>
      </c>
      <c r="O270" s="65" t="s">
        <v>1939</v>
      </c>
      <c r="P270" s="65">
        <f>VLOOKUP(D270,资产包数据!B:G,5,0)</f>
        <v>60</v>
      </c>
      <c r="Q270" s="65">
        <v>2700</v>
      </c>
      <c r="R270" s="65"/>
      <c r="S270" s="65">
        <v>8100</v>
      </c>
      <c r="T270" s="65">
        <v>8100</v>
      </c>
      <c r="U270" s="65">
        <f>VLOOKUP(D270,资产包数据!B:N,13,0)</f>
        <v>70.79</v>
      </c>
      <c r="V270" s="65" t="s">
        <v>4935</v>
      </c>
    </row>
    <row r="271" ht="15" spans="1:22">
      <c r="A271" s="65" t="s">
        <v>178</v>
      </c>
      <c r="B271" s="65" t="s">
        <v>68</v>
      </c>
      <c r="C271" s="65" t="s">
        <v>36</v>
      </c>
      <c r="D271" s="65" t="s">
        <v>5591</v>
      </c>
      <c r="E271" s="65" t="s">
        <v>5592</v>
      </c>
      <c r="F271" s="65" t="s">
        <v>1935</v>
      </c>
      <c r="G271" s="65" t="s">
        <v>1935</v>
      </c>
      <c r="H271" s="65" t="s">
        <v>4925</v>
      </c>
      <c r="I271" s="65" t="s">
        <v>5582</v>
      </c>
      <c r="J271" s="65" t="s">
        <v>5590</v>
      </c>
      <c r="K271" s="66">
        <v>44739</v>
      </c>
      <c r="L271" s="65" t="s">
        <v>5583</v>
      </c>
      <c r="M271" s="66">
        <v>44732</v>
      </c>
      <c r="N271" s="65">
        <v>122260</v>
      </c>
      <c r="O271" s="65" t="s">
        <v>1939</v>
      </c>
      <c r="P271" s="65">
        <f>VLOOKUP(D271,资产包数据!B:G,5,0)</f>
        <v>60</v>
      </c>
      <c r="Q271" s="65">
        <v>2700</v>
      </c>
      <c r="R271" s="65"/>
      <c r="S271" s="65">
        <v>8100</v>
      </c>
      <c r="T271" s="65">
        <v>8100</v>
      </c>
      <c r="U271" s="65">
        <f>VLOOKUP(D271,资产包数据!B:N,13,0)</f>
        <v>70.79</v>
      </c>
      <c r="V271" s="65" t="s">
        <v>4935</v>
      </c>
    </row>
    <row r="272" ht="15" spans="1:22">
      <c r="A272" s="65" t="s">
        <v>178</v>
      </c>
      <c r="B272" s="65" t="s">
        <v>68</v>
      </c>
      <c r="C272" s="65" t="s">
        <v>36</v>
      </c>
      <c r="D272" s="65" t="s">
        <v>5593</v>
      </c>
      <c r="E272" s="65" t="s">
        <v>5594</v>
      </c>
      <c r="F272" s="65" t="s">
        <v>1935</v>
      </c>
      <c r="G272" s="65" t="s">
        <v>1935</v>
      </c>
      <c r="H272" s="65" t="s">
        <v>4925</v>
      </c>
      <c r="I272" s="65" t="s">
        <v>5582</v>
      </c>
      <c r="J272" s="65" t="s">
        <v>5492</v>
      </c>
      <c r="K272" s="66">
        <v>44740</v>
      </c>
      <c r="L272" s="65" t="s">
        <v>5583</v>
      </c>
      <c r="M272" s="66">
        <v>44732</v>
      </c>
      <c r="N272" s="65">
        <v>122260</v>
      </c>
      <c r="O272" s="65" t="s">
        <v>1939</v>
      </c>
      <c r="P272" s="65">
        <f>VLOOKUP(D272,资产包数据!B:G,5,0)</f>
        <v>60</v>
      </c>
      <c r="Q272" s="65">
        <v>2700</v>
      </c>
      <c r="R272" s="65"/>
      <c r="S272" s="65">
        <v>8100</v>
      </c>
      <c r="T272" s="65">
        <v>8100</v>
      </c>
      <c r="U272" s="65">
        <f>VLOOKUP(D272,资产包数据!B:N,13,0)</f>
        <v>70.79</v>
      </c>
      <c r="V272" s="65" t="s">
        <v>5069</v>
      </c>
    </row>
    <row r="273" ht="15" spans="1:22">
      <c r="A273" s="65" t="s">
        <v>178</v>
      </c>
      <c r="B273" s="65" t="s">
        <v>68</v>
      </c>
      <c r="C273" s="65" t="s">
        <v>36</v>
      </c>
      <c r="D273" s="65" t="s">
        <v>5595</v>
      </c>
      <c r="E273" s="65" t="s">
        <v>5596</v>
      </c>
      <c r="F273" s="65" t="s">
        <v>1935</v>
      </c>
      <c r="G273" s="65" t="s">
        <v>1935</v>
      </c>
      <c r="H273" s="65" t="s">
        <v>4925</v>
      </c>
      <c r="I273" s="65" t="s">
        <v>5063</v>
      </c>
      <c r="J273" s="65" t="s">
        <v>5492</v>
      </c>
      <c r="K273" s="66">
        <v>44740</v>
      </c>
      <c r="L273" s="65" t="s">
        <v>5597</v>
      </c>
      <c r="M273" s="66">
        <v>44732</v>
      </c>
      <c r="N273" s="65">
        <v>122260</v>
      </c>
      <c r="O273" s="65" t="s">
        <v>1939</v>
      </c>
      <c r="P273" s="65">
        <f>VLOOKUP(D273,资产包数据!B:G,5,0)</f>
        <v>60</v>
      </c>
      <c r="Q273" s="65">
        <v>2700</v>
      </c>
      <c r="R273" s="65"/>
      <c r="S273" s="65">
        <v>8100</v>
      </c>
      <c r="T273" s="65">
        <v>8100</v>
      </c>
      <c r="U273" s="65">
        <f>VLOOKUP(D273,资产包数据!B:N,13,0)</f>
        <v>70.85</v>
      </c>
      <c r="V273" s="65" t="s">
        <v>5069</v>
      </c>
    </row>
    <row r="274" ht="15" spans="1:22">
      <c r="A274" s="65" t="s">
        <v>178</v>
      </c>
      <c r="B274" s="65" t="s">
        <v>68</v>
      </c>
      <c r="C274" s="65" t="s">
        <v>36</v>
      </c>
      <c r="D274" s="65" t="s">
        <v>5598</v>
      </c>
      <c r="E274" s="65" t="s">
        <v>5599</v>
      </c>
      <c r="F274" s="65" t="s">
        <v>1935</v>
      </c>
      <c r="G274" s="65" t="s">
        <v>1935</v>
      </c>
      <c r="H274" s="65" t="s">
        <v>4925</v>
      </c>
      <c r="I274" s="65" t="s">
        <v>5063</v>
      </c>
      <c r="J274" s="65" t="s">
        <v>5590</v>
      </c>
      <c r="K274" s="66">
        <v>44739</v>
      </c>
      <c r="L274" s="65" t="s">
        <v>5597</v>
      </c>
      <c r="M274" s="66">
        <v>44732</v>
      </c>
      <c r="N274" s="65">
        <v>122260</v>
      </c>
      <c r="O274" s="65" t="s">
        <v>1939</v>
      </c>
      <c r="P274" s="65">
        <f>VLOOKUP(D274,资产包数据!B:G,5,0)</f>
        <v>60</v>
      </c>
      <c r="Q274" s="65">
        <v>2700</v>
      </c>
      <c r="R274" s="65"/>
      <c r="S274" s="65">
        <v>8100</v>
      </c>
      <c r="T274" s="65">
        <v>8100</v>
      </c>
      <c r="U274" s="65">
        <f>VLOOKUP(D274,资产包数据!B:N,13,0)</f>
        <v>70.79</v>
      </c>
      <c r="V274" s="65" t="s">
        <v>5069</v>
      </c>
    </row>
    <row r="275" ht="15" spans="1:22">
      <c r="A275" s="65" t="s">
        <v>178</v>
      </c>
      <c r="B275" s="65" t="s">
        <v>68</v>
      </c>
      <c r="C275" s="65" t="s">
        <v>36</v>
      </c>
      <c r="D275" s="65" t="s">
        <v>5600</v>
      </c>
      <c r="E275" s="65" t="s">
        <v>5601</v>
      </c>
      <c r="F275" s="65" t="s">
        <v>1935</v>
      </c>
      <c r="G275" s="65" t="s">
        <v>1935</v>
      </c>
      <c r="H275" s="65" t="s">
        <v>4925</v>
      </c>
      <c r="I275" s="65" t="s">
        <v>5063</v>
      </c>
      <c r="J275" s="65" t="s">
        <v>5492</v>
      </c>
      <c r="K275" s="66">
        <v>44740</v>
      </c>
      <c r="L275" s="65" t="s">
        <v>5597</v>
      </c>
      <c r="M275" s="66">
        <v>44732</v>
      </c>
      <c r="N275" s="65">
        <v>122260</v>
      </c>
      <c r="O275" s="65" t="s">
        <v>1939</v>
      </c>
      <c r="P275" s="65">
        <f>VLOOKUP(D275,资产包数据!B:G,5,0)</f>
        <v>60</v>
      </c>
      <c r="Q275" s="65">
        <v>2700</v>
      </c>
      <c r="R275" s="65"/>
      <c r="S275" s="65">
        <v>8100</v>
      </c>
      <c r="T275" s="65">
        <v>8100</v>
      </c>
      <c r="U275" s="65">
        <f>VLOOKUP(D275,资产包数据!B:N,13,0)</f>
        <v>70.79</v>
      </c>
      <c r="V275" s="65" t="s">
        <v>5069</v>
      </c>
    </row>
    <row r="276" ht="15" spans="1:22">
      <c r="A276" s="65" t="s">
        <v>178</v>
      </c>
      <c r="B276" s="65" t="s">
        <v>68</v>
      </c>
      <c r="C276" s="65" t="s">
        <v>36</v>
      </c>
      <c r="D276" s="65" t="s">
        <v>5602</v>
      </c>
      <c r="E276" s="65" t="s">
        <v>5603</v>
      </c>
      <c r="F276" s="65" t="s">
        <v>1935</v>
      </c>
      <c r="G276" s="65" t="s">
        <v>1935</v>
      </c>
      <c r="H276" s="65" t="s">
        <v>4925</v>
      </c>
      <c r="I276" s="65" t="s">
        <v>5063</v>
      </c>
      <c r="J276" s="65" t="s">
        <v>5604</v>
      </c>
      <c r="K276" s="66">
        <v>44737</v>
      </c>
      <c r="L276" s="65" t="s">
        <v>5597</v>
      </c>
      <c r="M276" s="66">
        <v>44732</v>
      </c>
      <c r="N276" s="65">
        <v>122260</v>
      </c>
      <c r="O276" s="65" t="s">
        <v>1939</v>
      </c>
      <c r="P276" s="65">
        <f>VLOOKUP(D276,资产包数据!B:G,5,0)</f>
        <v>60</v>
      </c>
      <c r="Q276" s="65">
        <v>2700</v>
      </c>
      <c r="R276" s="65"/>
      <c r="S276" s="65">
        <v>8100</v>
      </c>
      <c r="T276" s="65">
        <v>8100</v>
      </c>
      <c r="U276" s="65">
        <f>VLOOKUP(D276,资产包数据!B:N,13,0)</f>
        <v>70.79</v>
      </c>
      <c r="V276" s="65" t="s">
        <v>5043</v>
      </c>
    </row>
    <row r="277" ht="15" spans="1:22">
      <c r="A277" s="65" t="s">
        <v>178</v>
      </c>
      <c r="B277" s="65" t="s">
        <v>68</v>
      </c>
      <c r="C277" s="65" t="s">
        <v>36</v>
      </c>
      <c r="D277" s="65" t="s">
        <v>5605</v>
      </c>
      <c r="E277" s="65" t="s">
        <v>5606</v>
      </c>
      <c r="F277" s="65" t="s">
        <v>1935</v>
      </c>
      <c r="G277" s="65" t="s">
        <v>1935</v>
      </c>
      <c r="H277" s="65" t="s">
        <v>4925</v>
      </c>
      <c r="I277" s="65" t="s">
        <v>5063</v>
      </c>
      <c r="J277" s="65" t="s">
        <v>5604</v>
      </c>
      <c r="K277" s="66">
        <v>44737</v>
      </c>
      <c r="L277" s="65" t="s">
        <v>5597</v>
      </c>
      <c r="M277" s="66">
        <v>44732</v>
      </c>
      <c r="N277" s="65">
        <v>122260</v>
      </c>
      <c r="O277" s="65" t="s">
        <v>1939</v>
      </c>
      <c r="P277" s="65">
        <f>VLOOKUP(D277,资产包数据!B:G,5,0)</f>
        <v>60</v>
      </c>
      <c r="Q277" s="65">
        <v>2700</v>
      </c>
      <c r="R277" s="65"/>
      <c r="S277" s="65">
        <v>8100</v>
      </c>
      <c r="T277" s="65">
        <v>8100</v>
      </c>
      <c r="U277" s="65">
        <f>VLOOKUP(D277,资产包数据!B:N,13,0)</f>
        <v>70.79</v>
      </c>
      <c r="V277" s="65" t="s">
        <v>5043</v>
      </c>
    </row>
    <row r="278" ht="15" spans="1:22">
      <c r="A278" s="65" t="s">
        <v>178</v>
      </c>
      <c r="B278" s="65" t="s">
        <v>68</v>
      </c>
      <c r="C278" s="65" t="s">
        <v>36</v>
      </c>
      <c r="D278" s="65" t="s">
        <v>5607</v>
      </c>
      <c r="E278" s="65" t="s">
        <v>5608</v>
      </c>
      <c r="F278" s="65" t="s">
        <v>1935</v>
      </c>
      <c r="G278" s="65" t="s">
        <v>1935</v>
      </c>
      <c r="H278" s="65" t="s">
        <v>4925</v>
      </c>
      <c r="I278" s="65" t="s">
        <v>5063</v>
      </c>
      <c r="J278" s="65" t="s">
        <v>5492</v>
      </c>
      <c r="K278" s="66">
        <v>44740</v>
      </c>
      <c r="L278" s="65" t="s">
        <v>5597</v>
      </c>
      <c r="M278" s="66">
        <v>44732</v>
      </c>
      <c r="N278" s="65">
        <v>122260</v>
      </c>
      <c r="O278" s="65" t="s">
        <v>1939</v>
      </c>
      <c r="P278" s="65">
        <f>VLOOKUP(D278,资产包数据!B:G,5,0)</f>
        <v>60</v>
      </c>
      <c r="Q278" s="65">
        <v>2700</v>
      </c>
      <c r="R278" s="65"/>
      <c r="S278" s="65">
        <v>8100</v>
      </c>
      <c r="T278" s="65">
        <v>8100</v>
      </c>
      <c r="U278" s="65">
        <f>VLOOKUP(D278,资产包数据!B:N,13,0)</f>
        <v>70.79</v>
      </c>
      <c r="V278" s="65" t="s">
        <v>5193</v>
      </c>
    </row>
    <row r="279" ht="15" spans="1:22">
      <c r="A279" s="65" t="s">
        <v>178</v>
      </c>
      <c r="B279" s="65" t="s">
        <v>68</v>
      </c>
      <c r="C279" s="65" t="s">
        <v>36</v>
      </c>
      <c r="D279" s="65" t="s">
        <v>5609</v>
      </c>
      <c r="E279" s="65" t="s">
        <v>5610</v>
      </c>
      <c r="F279" s="65" t="s">
        <v>1935</v>
      </c>
      <c r="G279" s="65" t="s">
        <v>1935</v>
      </c>
      <c r="H279" s="65" t="s">
        <v>4925</v>
      </c>
      <c r="I279" s="65" t="s">
        <v>5063</v>
      </c>
      <c r="J279" s="65" t="s">
        <v>5590</v>
      </c>
      <c r="K279" s="66">
        <v>44739</v>
      </c>
      <c r="L279" s="65" t="s">
        <v>5597</v>
      </c>
      <c r="M279" s="66">
        <v>44732</v>
      </c>
      <c r="N279" s="65">
        <v>122260</v>
      </c>
      <c r="O279" s="65" t="s">
        <v>1939</v>
      </c>
      <c r="P279" s="65">
        <f>VLOOKUP(D279,资产包数据!B:G,5,0)</f>
        <v>60</v>
      </c>
      <c r="Q279" s="65">
        <v>2700</v>
      </c>
      <c r="R279" s="65"/>
      <c r="S279" s="65">
        <v>8100</v>
      </c>
      <c r="T279" s="65">
        <v>8100</v>
      </c>
      <c r="U279" s="65">
        <f>VLOOKUP(D279,资产包数据!B:N,13,0)</f>
        <v>70.79</v>
      </c>
      <c r="V279" s="65" t="s">
        <v>5069</v>
      </c>
    </row>
    <row r="280" ht="15" spans="1:22">
      <c r="A280" s="65" t="s">
        <v>178</v>
      </c>
      <c r="B280" s="65" t="s">
        <v>68</v>
      </c>
      <c r="C280" s="65" t="s">
        <v>36</v>
      </c>
      <c r="D280" s="65" t="s">
        <v>5611</v>
      </c>
      <c r="E280" s="65" t="s">
        <v>5612</v>
      </c>
      <c r="F280" s="65" t="s">
        <v>1935</v>
      </c>
      <c r="G280" s="65" t="s">
        <v>1935</v>
      </c>
      <c r="H280" s="65" t="s">
        <v>4925</v>
      </c>
      <c r="I280" s="65" t="s">
        <v>5063</v>
      </c>
      <c r="J280" s="65" t="s">
        <v>5590</v>
      </c>
      <c r="K280" s="66">
        <v>44739</v>
      </c>
      <c r="L280" s="65" t="s">
        <v>5597</v>
      </c>
      <c r="M280" s="66">
        <v>44732</v>
      </c>
      <c r="N280" s="65">
        <v>122260</v>
      </c>
      <c r="O280" s="65" t="s">
        <v>1939</v>
      </c>
      <c r="P280" s="65">
        <f>VLOOKUP(D280,资产包数据!B:G,5,0)</f>
        <v>60</v>
      </c>
      <c r="Q280" s="65">
        <v>2700</v>
      </c>
      <c r="R280" s="65"/>
      <c r="S280" s="65">
        <v>8100</v>
      </c>
      <c r="T280" s="65">
        <v>8100</v>
      </c>
      <c r="U280" s="65">
        <f>VLOOKUP(D280,资产包数据!B:N,13,0)</f>
        <v>70.79</v>
      </c>
      <c r="V280" s="65" t="s">
        <v>5069</v>
      </c>
    </row>
    <row r="281" ht="15" spans="1:22">
      <c r="A281" s="65" t="s">
        <v>178</v>
      </c>
      <c r="B281" s="65" t="s">
        <v>68</v>
      </c>
      <c r="C281" s="65" t="s">
        <v>36</v>
      </c>
      <c r="D281" s="65" t="s">
        <v>5613</v>
      </c>
      <c r="E281" s="65" t="s">
        <v>5614</v>
      </c>
      <c r="F281" s="65" t="s">
        <v>1935</v>
      </c>
      <c r="G281" s="65" t="s">
        <v>1935</v>
      </c>
      <c r="H281" s="65" t="s">
        <v>4925</v>
      </c>
      <c r="I281" s="65" t="s">
        <v>5063</v>
      </c>
      <c r="J281" s="65" t="s">
        <v>5590</v>
      </c>
      <c r="K281" s="66">
        <v>44739</v>
      </c>
      <c r="L281" s="65" t="s">
        <v>5597</v>
      </c>
      <c r="M281" s="66">
        <v>44732</v>
      </c>
      <c r="N281" s="65">
        <v>122260</v>
      </c>
      <c r="O281" s="65" t="s">
        <v>1939</v>
      </c>
      <c r="P281" s="65">
        <f>VLOOKUP(D281,资产包数据!B:G,5,0)</f>
        <v>60</v>
      </c>
      <c r="Q281" s="65">
        <v>2700</v>
      </c>
      <c r="R281" s="65"/>
      <c r="S281" s="65">
        <v>8100</v>
      </c>
      <c r="T281" s="65">
        <v>8100</v>
      </c>
      <c r="U281" s="65">
        <f>VLOOKUP(D281,资产包数据!B:N,13,0)</f>
        <v>70.79</v>
      </c>
      <c r="V281" s="65" t="s">
        <v>5069</v>
      </c>
    </row>
    <row r="282" ht="15" spans="1:22">
      <c r="A282" s="65" t="s">
        <v>178</v>
      </c>
      <c r="B282" s="65" t="s">
        <v>68</v>
      </c>
      <c r="C282" s="65" t="s">
        <v>36</v>
      </c>
      <c r="D282" s="65" t="s">
        <v>5615</v>
      </c>
      <c r="E282" s="65" t="s">
        <v>5616</v>
      </c>
      <c r="F282" s="65" t="s">
        <v>1935</v>
      </c>
      <c r="G282" s="65" t="s">
        <v>1935</v>
      </c>
      <c r="H282" s="65" t="s">
        <v>4925</v>
      </c>
      <c r="I282" s="65" t="s">
        <v>5063</v>
      </c>
      <c r="J282" s="65" t="s">
        <v>5590</v>
      </c>
      <c r="K282" s="66">
        <v>44739</v>
      </c>
      <c r="L282" s="65" t="s">
        <v>5597</v>
      </c>
      <c r="M282" s="66">
        <v>44732</v>
      </c>
      <c r="N282" s="65">
        <v>122260</v>
      </c>
      <c r="O282" s="65" t="s">
        <v>1939</v>
      </c>
      <c r="P282" s="65">
        <f>VLOOKUP(D282,资产包数据!B:G,5,0)</f>
        <v>60</v>
      </c>
      <c r="Q282" s="65">
        <v>2700</v>
      </c>
      <c r="R282" s="65"/>
      <c r="S282" s="65">
        <v>8100</v>
      </c>
      <c r="T282" s="65">
        <v>8100</v>
      </c>
      <c r="U282" s="65">
        <f>VLOOKUP(D282,资产包数据!B:N,13,0)</f>
        <v>70.79</v>
      </c>
      <c r="V282" s="65" t="s">
        <v>5069</v>
      </c>
    </row>
    <row r="283" ht="15" spans="1:22">
      <c r="A283" s="65" t="s">
        <v>178</v>
      </c>
      <c r="B283" s="65" t="s">
        <v>68</v>
      </c>
      <c r="C283" s="65" t="s">
        <v>36</v>
      </c>
      <c r="D283" s="65" t="s">
        <v>5617</v>
      </c>
      <c r="E283" s="65" t="s">
        <v>5618</v>
      </c>
      <c r="F283" s="65" t="s">
        <v>1935</v>
      </c>
      <c r="G283" s="65" t="s">
        <v>1935</v>
      </c>
      <c r="H283" s="65" t="s">
        <v>4925</v>
      </c>
      <c r="I283" s="65" t="s">
        <v>5063</v>
      </c>
      <c r="J283" s="65" t="s">
        <v>5590</v>
      </c>
      <c r="K283" s="66">
        <v>44739</v>
      </c>
      <c r="L283" s="65" t="s">
        <v>5597</v>
      </c>
      <c r="M283" s="66">
        <v>44732</v>
      </c>
      <c r="N283" s="65">
        <v>122260</v>
      </c>
      <c r="O283" s="65" t="s">
        <v>1939</v>
      </c>
      <c r="P283" s="65">
        <f>VLOOKUP(D283,资产包数据!B:G,5,0)</f>
        <v>60</v>
      </c>
      <c r="Q283" s="65">
        <v>2700</v>
      </c>
      <c r="R283" s="65"/>
      <c r="S283" s="65">
        <v>8100</v>
      </c>
      <c r="T283" s="65">
        <v>8100</v>
      </c>
      <c r="U283" s="65">
        <f>VLOOKUP(D283,资产包数据!B:N,13,0)</f>
        <v>70.79</v>
      </c>
      <c r="V283" s="65" t="s">
        <v>5069</v>
      </c>
    </row>
    <row r="284" ht="15" spans="1:22">
      <c r="A284" s="65" t="s">
        <v>178</v>
      </c>
      <c r="B284" s="65" t="s">
        <v>68</v>
      </c>
      <c r="C284" s="65" t="s">
        <v>36</v>
      </c>
      <c r="D284" s="65" t="s">
        <v>5619</v>
      </c>
      <c r="E284" s="65" t="s">
        <v>5620</v>
      </c>
      <c r="F284" s="65" t="s">
        <v>1935</v>
      </c>
      <c r="G284" s="65" t="s">
        <v>1935</v>
      </c>
      <c r="H284" s="65" t="s">
        <v>4925</v>
      </c>
      <c r="I284" s="65" t="s">
        <v>5063</v>
      </c>
      <c r="J284" s="65" t="s">
        <v>5322</v>
      </c>
      <c r="K284" s="66">
        <v>44743</v>
      </c>
      <c r="L284" s="65" t="s">
        <v>5597</v>
      </c>
      <c r="M284" s="66">
        <v>44732</v>
      </c>
      <c r="N284" s="65">
        <v>122260</v>
      </c>
      <c r="O284" s="65" t="s">
        <v>1939</v>
      </c>
      <c r="P284" s="65">
        <f>VLOOKUP(D284,资产包数据!B:G,5,0)</f>
        <v>60</v>
      </c>
      <c r="Q284" s="65">
        <v>2700</v>
      </c>
      <c r="R284" s="65"/>
      <c r="S284" s="65">
        <v>5400</v>
      </c>
      <c r="T284" s="65">
        <v>5400</v>
      </c>
      <c r="U284" s="65">
        <f>VLOOKUP(D284,资产包数据!B:N,13,0)</f>
        <v>70.79</v>
      </c>
      <c r="V284" s="65" t="s">
        <v>5180</v>
      </c>
    </row>
    <row r="285" ht="15" spans="1:22">
      <c r="A285" s="65" t="s">
        <v>178</v>
      </c>
      <c r="B285" s="65" t="s">
        <v>68</v>
      </c>
      <c r="C285" s="65" t="s">
        <v>36</v>
      </c>
      <c r="D285" s="65" t="s">
        <v>5621</v>
      </c>
      <c r="E285" s="65" t="s">
        <v>5622</v>
      </c>
      <c r="F285" s="65" t="s">
        <v>1935</v>
      </c>
      <c r="G285" s="65" t="s">
        <v>1935</v>
      </c>
      <c r="H285" s="65" t="s">
        <v>4925</v>
      </c>
      <c r="I285" s="65" t="s">
        <v>5063</v>
      </c>
      <c r="J285" s="65" t="s">
        <v>5322</v>
      </c>
      <c r="K285" s="66">
        <v>44743</v>
      </c>
      <c r="L285" s="65" t="s">
        <v>5597</v>
      </c>
      <c r="M285" s="66">
        <v>44732</v>
      </c>
      <c r="N285" s="65">
        <v>122260</v>
      </c>
      <c r="O285" s="65" t="s">
        <v>1939</v>
      </c>
      <c r="P285" s="65">
        <f>VLOOKUP(D285,资产包数据!B:G,5,0)</f>
        <v>60</v>
      </c>
      <c r="Q285" s="65">
        <v>2700</v>
      </c>
      <c r="R285" s="65"/>
      <c r="S285" s="65">
        <v>5400</v>
      </c>
      <c r="T285" s="65">
        <v>5400</v>
      </c>
      <c r="U285" s="65">
        <f>VLOOKUP(D285,资产包数据!B:N,13,0)</f>
        <v>70.79</v>
      </c>
      <c r="V285" s="65" t="s">
        <v>5084</v>
      </c>
    </row>
    <row r="286" ht="15" spans="1:22">
      <c r="A286" s="65" t="s">
        <v>178</v>
      </c>
      <c r="B286" s="65" t="s">
        <v>68</v>
      </c>
      <c r="C286" s="65" t="s">
        <v>36</v>
      </c>
      <c r="D286" s="65" t="s">
        <v>5623</v>
      </c>
      <c r="E286" s="65" t="s">
        <v>5624</v>
      </c>
      <c r="F286" s="65" t="s">
        <v>1935</v>
      </c>
      <c r="G286" s="65" t="s">
        <v>1935</v>
      </c>
      <c r="H286" s="65" t="s">
        <v>4925</v>
      </c>
      <c r="I286" s="65" t="s">
        <v>5063</v>
      </c>
      <c r="J286" s="65" t="s">
        <v>5384</v>
      </c>
      <c r="K286" s="66">
        <v>44741</v>
      </c>
      <c r="L286" s="65" t="s">
        <v>5597</v>
      </c>
      <c r="M286" s="66">
        <v>44732</v>
      </c>
      <c r="N286" s="65">
        <v>122260</v>
      </c>
      <c r="O286" s="65" t="s">
        <v>1939</v>
      </c>
      <c r="P286" s="65">
        <f>VLOOKUP(D286,资产包数据!B:G,5,0)</f>
        <v>60</v>
      </c>
      <c r="Q286" s="65">
        <v>2700</v>
      </c>
      <c r="R286" s="65"/>
      <c r="S286" s="65">
        <v>8100</v>
      </c>
      <c r="T286" s="65">
        <v>8100</v>
      </c>
      <c r="U286" s="65">
        <f>VLOOKUP(D286,资产包数据!B:N,13,0)</f>
        <v>70.79</v>
      </c>
      <c r="V286" s="65" t="s">
        <v>5043</v>
      </c>
    </row>
    <row r="287" ht="15" spans="1:22">
      <c r="A287" s="65" t="s">
        <v>178</v>
      </c>
      <c r="B287" s="65" t="s">
        <v>68</v>
      </c>
      <c r="C287" s="65" t="s">
        <v>36</v>
      </c>
      <c r="D287" s="65" t="s">
        <v>5625</v>
      </c>
      <c r="E287" s="65" t="s">
        <v>5626</v>
      </c>
      <c r="F287" s="65" t="s">
        <v>1935</v>
      </c>
      <c r="G287" s="65" t="s">
        <v>1935</v>
      </c>
      <c r="H287" s="65" t="s">
        <v>4925</v>
      </c>
      <c r="I287" s="65" t="s">
        <v>5063</v>
      </c>
      <c r="J287" s="65" t="s">
        <v>5604</v>
      </c>
      <c r="K287" s="66">
        <v>44737</v>
      </c>
      <c r="L287" s="65" t="s">
        <v>5597</v>
      </c>
      <c r="M287" s="66">
        <v>44732</v>
      </c>
      <c r="N287" s="65">
        <v>122260</v>
      </c>
      <c r="O287" s="65" t="s">
        <v>1939</v>
      </c>
      <c r="P287" s="65">
        <f>VLOOKUP(D287,资产包数据!B:G,5,0)</f>
        <v>60</v>
      </c>
      <c r="Q287" s="65">
        <v>2700</v>
      </c>
      <c r="R287" s="65"/>
      <c r="S287" s="65">
        <v>8100</v>
      </c>
      <c r="T287" s="65">
        <v>8100</v>
      </c>
      <c r="U287" s="65">
        <f>VLOOKUP(D287,资产包数据!B:N,13,0)</f>
        <v>70.79</v>
      </c>
      <c r="V287" s="65" t="s">
        <v>4935</v>
      </c>
    </row>
    <row r="288" ht="15" spans="1:22">
      <c r="A288" s="65" t="s">
        <v>178</v>
      </c>
      <c r="B288" s="65" t="s">
        <v>68</v>
      </c>
      <c r="C288" s="65" t="s">
        <v>36</v>
      </c>
      <c r="D288" s="65" t="s">
        <v>5627</v>
      </c>
      <c r="E288" s="65" t="s">
        <v>5628</v>
      </c>
      <c r="F288" s="65" t="s">
        <v>1935</v>
      </c>
      <c r="G288" s="65" t="s">
        <v>1935</v>
      </c>
      <c r="H288" s="65" t="s">
        <v>4925</v>
      </c>
      <c r="I288" s="65" t="s">
        <v>5063</v>
      </c>
      <c r="J288" s="65" t="s">
        <v>5590</v>
      </c>
      <c r="K288" s="66">
        <v>44739</v>
      </c>
      <c r="L288" s="65" t="s">
        <v>5597</v>
      </c>
      <c r="M288" s="66">
        <v>44732</v>
      </c>
      <c r="N288" s="65">
        <v>122260</v>
      </c>
      <c r="O288" s="65" t="s">
        <v>1939</v>
      </c>
      <c r="P288" s="65">
        <f>VLOOKUP(D288,资产包数据!B:G,5,0)</f>
        <v>60</v>
      </c>
      <c r="Q288" s="65">
        <v>2700</v>
      </c>
      <c r="R288" s="65"/>
      <c r="S288" s="65">
        <v>8100</v>
      </c>
      <c r="T288" s="65">
        <v>8100</v>
      </c>
      <c r="U288" s="65">
        <f>VLOOKUP(D288,资产包数据!B:N,13,0)</f>
        <v>70.79</v>
      </c>
      <c r="V288" s="65" t="s">
        <v>5069</v>
      </c>
    </row>
    <row r="289" ht="15" spans="1:22">
      <c r="A289" s="65" t="s">
        <v>178</v>
      </c>
      <c r="B289" s="65" t="s">
        <v>68</v>
      </c>
      <c r="C289" s="65" t="s">
        <v>36</v>
      </c>
      <c r="D289" s="65" t="s">
        <v>5629</v>
      </c>
      <c r="E289" s="65" t="s">
        <v>5630</v>
      </c>
      <c r="F289" s="65" t="s">
        <v>1935</v>
      </c>
      <c r="G289" s="65" t="s">
        <v>1935</v>
      </c>
      <c r="H289" s="65" t="s">
        <v>4925</v>
      </c>
      <c r="I289" s="65" t="s">
        <v>5063</v>
      </c>
      <c r="J289" s="65" t="s">
        <v>5590</v>
      </c>
      <c r="K289" s="66">
        <v>44739</v>
      </c>
      <c r="L289" s="65" t="s">
        <v>5597</v>
      </c>
      <c r="M289" s="66">
        <v>44732</v>
      </c>
      <c r="N289" s="65">
        <v>122260</v>
      </c>
      <c r="O289" s="65" t="s">
        <v>1939</v>
      </c>
      <c r="P289" s="65">
        <f>VLOOKUP(D289,资产包数据!B:G,5,0)</f>
        <v>60</v>
      </c>
      <c r="Q289" s="65">
        <v>2700</v>
      </c>
      <c r="R289" s="65"/>
      <c r="S289" s="65">
        <v>8100</v>
      </c>
      <c r="T289" s="65">
        <v>8100</v>
      </c>
      <c r="U289" s="65">
        <f>VLOOKUP(D289,资产包数据!B:N,13,0)</f>
        <v>70.79</v>
      </c>
      <c r="V289" s="65" t="s">
        <v>5069</v>
      </c>
    </row>
    <row r="290" ht="15" spans="1:22">
      <c r="A290" s="65" t="s">
        <v>178</v>
      </c>
      <c r="B290" s="65" t="s">
        <v>68</v>
      </c>
      <c r="C290" s="65" t="s">
        <v>36</v>
      </c>
      <c r="D290" s="65" t="s">
        <v>5631</v>
      </c>
      <c r="E290" s="65" t="s">
        <v>5632</v>
      </c>
      <c r="F290" s="65" t="s">
        <v>1935</v>
      </c>
      <c r="G290" s="65" t="s">
        <v>1935</v>
      </c>
      <c r="H290" s="65" t="s">
        <v>4925</v>
      </c>
      <c r="I290" s="65" t="s">
        <v>5063</v>
      </c>
      <c r="J290" s="65" t="s">
        <v>5590</v>
      </c>
      <c r="K290" s="66">
        <v>44739</v>
      </c>
      <c r="L290" s="65" t="s">
        <v>5597</v>
      </c>
      <c r="M290" s="66">
        <v>44732</v>
      </c>
      <c r="N290" s="65">
        <v>122260</v>
      </c>
      <c r="O290" s="65" t="s">
        <v>1939</v>
      </c>
      <c r="P290" s="65">
        <f>VLOOKUP(D290,资产包数据!B:G,5,0)</f>
        <v>60</v>
      </c>
      <c r="Q290" s="65">
        <v>2700</v>
      </c>
      <c r="R290" s="65"/>
      <c r="S290" s="65">
        <v>8100</v>
      </c>
      <c r="T290" s="65">
        <v>8100</v>
      </c>
      <c r="U290" s="65">
        <f>VLOOKUP(D290,资产包数据!B:N,13,0)</f>
        <v>70.79</v>
      </c>
      <c r="V290" s="65" t="s">
        <v>5069</v>
      </c>
    </row>
    <row r="291" ht="15" spans="1:22">
      <c r="A291" s="65" t="s">
        <v>178</v>
      </c>
      <c r="B291" s="65" t="s">
        <v>68</v>
      </c>
      <c r="C291" s="65" t="s">
        <v>36</v>
      </c>
      <c r="D291" s="65" t="s">
        <v>5633</v>
      </c>
      <c r="E291" s="65" t="s">
        <v>5634</v>
      </c>
      <c r="F291" s="65" t="s">
        <v>1935</v>
      </c>
      <c r="G291" s="65" t="s">
        <v>1935</v>
      </c>
      <c r="H291" s="65" t="s">
        <v>4925</v>
      </c>
      <c r="I291" s="65" t="s">
        <v>5063</v>
      </c>
      <c r="J291" s="65" t="s">
        <v>5604</v>
      </c>
      <c r="K291" s="66">
        <v>44737</v>
      </c>
      <c r="L291" s="65" t="s">
        <v>5597</v>
      </c>
      <c r="M291" s="66">
        <v>44732</v>
      </c>
      <c r="N291" s="65">
        <v>122260</v>
      </c>
      <c r="O291" s="65" t="s">
        <v>1939</v>
      </c>
      <c r="P291" s="65">
        <f>VLOOKUP(D291,资产包数据!B:G,5,0)</f>
        <v>60</v>
      </c>
      <c r="Q291" s="65">
        <v>2700</v>
      </c>
      <c r="R291" s="65"/>
      <c r="S291" s="65">
        <v>8100</v>
      </c>
      <c r="T291" s="65">
        <v>8100</v>
      </c>
      <c r="U291" s="65">
        <f>VLOOKUP(D291,资产包数据!B:N,13,0)</f>
        <v>70.79</v>
      </c>
      <c r="V291" s="65" t="s">
        <v>4935</v>
      </c>
    </row>
    <row r="292" ht="15" spans="1:22">
      <c r="A292" s="65" t="s">
        <v>178</v>
      </c>
      <c r="B292" s="65" t="s">
        <v>68</v>
      </c>
      <c r="C292" s="65" t="s">
        <v>36</v>
      </c>
      <c r="D292" s="65" t="s">
        <v>5635</v>
      </c>
      <c r="E292" s="65" t="s">
        <v>5636</v>
      </c>
      <c r="F292" s="65" t="s">
        <v>1935</v>
      </c>
      <c r="G292" s="65" t="s">
        <v>1935</v>
      </c>
      <c r="H292" s="65" t="s">
        <v>4925</v>
      </c>
      <c r="I292" s="65" t="s">
        <v>5063</v>
      </c>
      <c r="J292" s="65" t="s">
        <v>5492</v>
      </c>
      <c r="K292" s="66">
        <v>44740</v>
      </c>
      <c r="L292" s="65" t="s">
        <v>5597</v>
      </c>
      <c r="M292" s="66">
        <v>44732</v>
      </c>
      <c r="N292" s="65">
        <v>122260</v>
      </c>
      <c r="O292" s="65" t="s">
        <v>1939</v>
      </c>
      <c r="P292" s="65">
        <f>VLOOKUP(D292,资产包数据!B:G,5,0)</f>
        <v>60</v>
      </c>
      <c r="Q292" s="65">
        <v>2700</v>
      </c>
      <c r="R292" s="65"/>
      <c r="S292" s="65">
        <v>8100</v>
      </c>
      <c r="T292" s="65">
        <v>8100</v>
      </c>
      <c r="U292" s="65">
        <f>VLOOKUP(D292,资产包数据!B:N,13,0)</f>
        <v>70.79</v>
      </c>
      <c r="V292" s="65" t="s">
        <v>5069</v>
      </c>
    </row>
    <row r="293" ht="15" spans="1:22">
      <c r="A293" s="65" t="s">
        <v>178</v>
      </c>
      <c r="B293" s="65" t="s">
        <v>68</v>
      </c>
      <c r="C293" s="65" t="s">
        <v>36</v>
      </c>
      <c r="D293" s="65" t="s">
        <v>5637</v>
      </c>
      <c r="E293" s="65" t="s">
        <v>5638</v>
      </c>
      <c r="F293" s="65" t="s">
        <v>1935</v>
      </c>
      <c r="G293" s="65" t="s">
        <v>1935</v>
      </c>
      <c r="H293" s="65" t="s">
        <v>4925</v>
      </c>
      <c r="I293" s="65" t="s">
        <v>5063</v>
      </c>
      <c r="J293" s="65" t="s">
        <v>5604</v>
      </c>
      <c r="K293" s="66">
        <v>44737</v>
      </c>
      <c r="L293" s="65" t="s">
        <v>5597</v>
      </c>
      <c r="M293" s="66">
        <v>44732</v>
      </c>
      <c r="N293" s="65">
        <v>122260</v>
      </c>
      <c r="O293" s="65" t="s">
        <v>1939</v>
      </c>
      <c r="P293" s="65">
        <f>VLOOKUP(D293,资产包数据!B:G,5,0)</f>
        <v>60</v>
      </c>
      <c r="Q293" s="65">
        <v>2700</v>
      </c>
      <c r="R293" s="65"/>
      <c r="S293" s="65">
        <v>8100</v>
      </c>
      <c r="T293" s="65">
        <v>8100</v>
      </c>
      <c r="U293" s="65">
        <f>VLOOKUP(D293,资产包数据!B:N,13,0)</f>
        <v>70.79</v>
      </c>
      <c r="V293" s="65" t="s">
        <v>4935</v>
      </c>
    </row>
    <row r="294" ht="15" spans="1:22">
      <c r="A294" s="65" t="s">
        <v>178</v>
      </c>
      <c r="B294" s="65" t="s">
        <v>68</v>
      </c>
      <c r="C294" s="65" t="s">
        <v>36</v>
      </c>
      <c r="D294" s="65" t="s">
        <v>5639</v>
      </c>
      <c r="E294" s="65" t="s">
        <v>5640</v>
      </c>
      <c r="F294" s="65" t="s">
        <v>1935</v>
      </c>
      <c r="G294" s="65" t="s">
        <v>1935</v>
      </c>
      <c r="H294" s="65" t="s">
        <v>4925</v>
      </c>
      <c r="I294" s="65" t="s">
        <v>5063</v>
      </c>
      <c r="J294" s="65" t="s">
        <v>5590</v>
      </c>
      <c r="K294" s="66">
        <v>44739</v>
      </c>
      <c r="L294" s="65" t="s">
        <v>5597</v>
      </c>
      <c r="M294" s="66">
        <v>44732</v>
      </c>
      <c r="N294" s="65">
        <v>122260</v>
      </c>
      <c r="O294" s="65" t="s">
        <v>1939</v>
      </c>
      <c r="P294" s="65">
        <f>VLOOKUP(D294,资产包数据!B:G,5,0)</f>
        <v>60</v>
      </c>
      <c r="Q294" s="65">
        <v>2700</v>
      </c>
      <c r="R294" s="65"/>
      <c r="S294" s="65">
        <v>8100</v>
      </c>
      <c r="T294" s="65">
        <v>8100</v>
      </c>
      <c r="U294" s="65">
        <f>VLOOKUP(D294,资产包数据!B:N,13,0)</f>
        <v>70.79</v>
      </c>
      <c r="V294" s="65" t="s">
        <v>5069</v>
      </c>
    </row>
    <row r="295" ht="15" spans="1:22">
      <c r="A295" s="65" t="s">
        <v>178</v>
      </c>
      <c r="B295" s="65" t="s">
        <v>68</v>
      </c>
      <c r="C295" s="65" t="s">
        <v>36</v>
      </c>
      <c r="D295" s="65" t="s">
        <v>5641</v>
      </c>
      <c r="E295" s="65" t="s">
        <v>5642</v>
      </c>
      <c r="F295" s="65" t="s">
        <v>1935</v>
      </c>
      <c r="G295" s="65" t="s">
        <v>1935</v>
      </c>
      <c r="H295" s="65" t="s">
        <v>4925</v>
      </c>
      <c r="I295" s="65" t="s">
        <v>5063</v>
      </c>
      <c r="J295" s="65" t="s">
        <v>5590</v>
      </c>
      <c r="K295" s="66">
        <v>44739</v>
      </c>
      <c r="L295" s="65" t="s">
        <v>5597</v>
      </c>
      <c r="M295" s="66">
        <v>44732</v>
      </c>
      <c r="N295" s="65">
        <v>122260</v>
      </c>
      <c r="O295" s="65" t="s">
        <v>1939</v>
      </c>
      <c r="P295" s="65">
        <f>VLOOKUP(D295,资产包数据!B:G,5,0)</f>
        <v>60</v>
      </c>
      <c r="Q295" s="65">
        <v>2700</v>
      </c>
      <c r="R295" s="65"/>
      <c r="S295" s="65">
        <v>8100</v>
      </c>
      <c r="T295" s="65">
        <v>8100</v>
      </c>
      <c r="U295" s="65">
        <f>VLOOKUP(D295,资产包数据!B:N,13,0)</f>
        <v>70.79</v>
      </c>
      <c r="V295" s="65" t="s">
        <v>5069</v>
      </c>
    </row>
    <row r="296" ht="15" spans="1:22">
      <c r="A296" s="65" t="s">
        <v>178</v>
      </c>
      <c r="B296" s="65" t="s">
        <v>68</v>
      </c>
      <c r="C296" s="65" t="s">
        <v>36</v>
      </c>
      <c r="D296" s="65" t="s">
        <v>5643</v>
      </c>
      <c r="E296" s="65" t="s">
        <v>5644</v>
      </c>
      <c r="F296" s="65" t="s">
        <v>1935</v>
      </c>
      <c r="G296" s="65" t="s">
        <v>1935</v>
      </c>
      <c r="H296" s="65" t="s">
        <v>4925</v>
      </c>
      <c r="I296" s="65" t="s">
        <v>5063</v>
      </c>
      <c r="J296" s="65" t="s">
        <v>5492</v>
      </c>
      <c r="K296" s="66">
        <v>44740</v>
      </c>
      <c r="L296" s="65" t="s">
        <v>5597</v>
      </c>
      <c r="M296" s="66">
        <v>44732</v>
      </c>
      <c r="N296" s="65">
        <v>122260</v>
      </c>
      <c r="O296" s="65" t="s">
        <v>1939</v>
      </c>
      <c r="P296" s="65">
        <f>VLOOKUP(D296,资产包数据!B:G,5,0)</f>
        <v>60</v>
      </c>
      <c r="Q296" s="65">
        <v>2700</v>
      </c>
      <c r="R296" s="65"/>
      <c r="S296" s="65">
        <v>8100</v>
      </c>
      <c r="T296" s="65">
        <v>8100</v>
      </c>
      <c r="U296" s="65">
        <f>VLOOKUP(D296,资产包数据!B:N,13,0)</f>
        <v>70.79</v>
      </c>
      <c r="V296" s="65" t="s">
        <v>5069</v>
      </c>
    </row>
    <row r="297" ht="15" spans="1:22">
      <c r="A297" s="65" t="s">
        <v>178</v>
      </c>
      <c r="B297" s="65" t="s">
        <v>68</v>
      </c>
      <c r="C297" s="65" t="s">
        <v>36</v>
      </c>
      <c r="D297" s="65" t="s">
        <v>5645</v>
      </c>
      <c r="E297" s="65" t="s">
        <v>5646</v>
      </c>
      <c r="F297" s="65" t="s">
        <v>1935</v>
      </c>
      <c r="G297" s="65" t="s">
        <v>1935</v>
      </c>
      <c r="H297" s="65" t="s">
        <v>4925</v>
      </c>
      <c r="I297" s="65" t="s">
        <v>5063</v>
      </c>
      <c r="J297" s="65" t="s">
        <v>5590</v>
      </c>
      <c r="K297" s="66">
        <v>44739</v>
      </c>
      <c r="L297" s="65" t="s">
        <v>5597</v>
      </c>
      <c r="M297" s="66">
        <v>44732</v>
      </c>
      <c r="N297" s="65">
        <v>122260</v>
      </c>
      <c r="O297" s="65" t="s">
        <v>1939</v>
      </c>
      <c r="P297" s="65">
        <f>VLOOKUP(D297,资产包数据!B:G,5,0)</f>
        <v>60</v>
      </c>
      <c r="Q297" s="65">
        <v>2700</v>
      </c>
      <c r="R297" s="65"/>
      <c r="S297" s="65">
        <v>8100</v>
      </c>
      <c r="T297" s="65">
        <v>8100</v>
      </c>
      <c r="U297" s="65">
        <f>VLOOKUP(D297,资产包数据!B:N,13,0)</f>
        <v>70.79</v>
      </c>
      <c r="V297" s="65" t="s">
        <v>5069</v>
      </c>
    </row>
    <row r="298" ht="15" spans="1:22">
      <c r="A298" s="65" t="s">
        <v>178</v>
      </c>
      <c r="B298" s="65" t="s">
        <v>68</v>
      </c>
      <c r="C298" s="65" t="s">
        <v>36</v>
      </c>
      <c r="D298" s="65" t="s">
        <v>5647</v>
      </c>
      <c r="E298" s="65" t="s">
        <v>5648</v>
      </c>
      <c r="F298" s="65" t="s">
        <v>1935</v>
      </c>
      <c r="G298" s="65" t="s">
        <v>1935</v>
      </c>
      <c r="H298" s="65" t="s">
        <v>4925</v>
      </c>
      <c r="I298" s="65" t="s">
        <v>5063</v>
      </c>
      <c r="J298" s="65" t="s">
        <v>5492</v>
      </c>
      <c r="K298" s="66">
        <v>44740</v>
      </c>
      <c r="L298" s="65" t="s">
        <v>5597</v>
      </c>
      <c r="M298" s="66">
        <v>44732</v>
      </c>
      <c r="N298" s="65">
        <v>122260</v>
      </c>
      <c r="O298" s="65" t="s">
        <v>1939</v>
      </c>
      <c r="P298" s="65">
        <f>VLOOKUP(D298,资产包数据!B:G,5,0)</f>
        <v>60</v>
      </c>
      <c r="Q298" s="65">
        <v>2700</v>
      </c>
      <c r="R298" s="65"/>
      <c r="S298" s="65">
        <v>8100</v>
      </c>
      <c r="T298" s="65">
        <v>8100</v>
      </c>
      <c r="U298" s="65">
        <f>VLOOKUP(D298,资产包数据!B:N,13,0)</f>
        <v>70.79</v>
      </c>
      <c r="V298" s="65" t="s">
        <v>5069</v>
      </c>
    </row>
    <row r="299" ht="15" spans="1:22">
      <c r="A299" s="65" t="s">
        <v>178</v>
      </c>
      <c r="B299" s="65" t="s">
        <v>68</v>
      </c>
      <c r="C299" s="65" t="s">
        <v>36</v>
      </c>
      <c r="D299" s="65" t="s">
        <v>5649</v>
      </c>
      <c r="E299" s="65" t="s">
        <v>5650</v>
      </c>
      <c r="F299" s="65" t="s">
        <v>1935</v>
      </c>
      <c r="G299" s="65" t="s">
        <v>1935</v>
      </c>
      <c r="H299" s="65" t="s">
        <v>4925</v>
      </c>
      <c r="I299" s="65" t="s">
        <v>5063</v>
      </c>
      <c r="J299" s="65" t="s">
        <v>5590</v>
      </c>
      <c r="K299" s="66">
        <v>44739</v>
      </c>
      <c r="L299" s="65" t="s">
        <v>5597</v>
      </c>
      <c r="M299" s="66">
        <v>44732</v>
      </c>
      <c r="N299" s="65">
        <v>122260</v>
      </c>
      <c r="O299" s="65" t="s">
        <v>1939</v>
      </c>
      <c r="P299" s="65">
        <f>VLOOKUP(D299,资产包数据!B:G,5,0)</f>
        <v>60</v>
      </c>
      <c r="Q299" s="65">
        <v>2700</v>
      </c>
      <c r="R299" s="65"/>
      <c r="S299" s="65">
        <v>8100</v>
      </c>
      <c r="T299" s="65">
        <v>8100</v>
      </c>
      <c r="U299" s="65">
        <f>VLOOKUP(D299,资产包数据!B:N,13,0)</f>
        <v>70.79</v>
      </c>
      <c r="V299" s="65" t="s">
        <v>5069</v>
      </c>
    </row>
    <row r="300" ht="15" spans="1:22">
      <c r="A300" s="65" t="s">
        <v>178</v>
      </c>
      <c r="B300" s="65" t="s">
        <v>68</v>
      </c>
      <c r="C300" s="65" t="s">
        <v>36</v>
      </c>
      <c r="D300" s="65" t="s">
        <v>5651</v>
      </c>
      <c r="E300" s="65" t="s">
        <v>5652</v>
      </c>
      <c r="F300" s="65" t="s">
        <v>1935</v>
      </c>
      <c r="G300" s="65" t="s">
        <v>1935</v>
      </c>
      <c r="H300" s="65" t="s">
        <v>4925</v>
      </c>
      <c r="I300" s="65" t="s">
        <v>5063</v>
      </c>
      <c r="J300" s="65" t="s">
        <v>5590</v>
      </c>
      <c r="K300" s="66">
        <v>44739</v>
      </c>
      <c r="L300" s="65" t="s">
        <v>5597</v>
      </c>
      <c r="M300" s="66">
        <v>44732</v>
      </c>
      <c r="N300" s="65">
        <v>122260</v>
      </c>
      <c r="O300" s="65" t="s">
        <v>1939</v>
      </c>
      <c r="P300" s="65">
        <f>VLOOKUP(D300,资产包数据!B:G,5,0)</f>
        <v>60</v>
      </c>
      <c r="Q300" s="65">
        <v>2700</v>
      </c>
      <c r="R300" s="65"/>
      <c r="S300" s="65">
        <v>8100</v>
      </c>
      <c r="T300" s="65">
        <v>8100</v>
      </c>
      <c r="U300" s="65">
        <f>VLOOKUP(D300,资产包数据!B:N,13,0)</f>
        <v>70.79</v>
      </c>
      <c r="V300" s="65" t="s">
        <v>5069</v>
      </c>
    </row>
    <row r="301" ht="15" spans="1:22">
      <c r="A301" s="65" t="s">
        <v>178</v>
      </c>
      <c r="B301" s="65" t="s">
        <v>68</v>
      </c>
      <c r="C301" s="65" t="s">
        <v>36</v>
      </c>
      <c r="D301" s="65" t="s">
        <v>5653</v>
      </c>
      <c r="E301" s="65" t="s">
        <v>5654</v>
      </c>
      <c r="F301" s="65" t="s">
        <v>1935</v>
      </c>
      <c r="G301" s="65" t="s">
        <v>1935</v>
      </c>
      <c r="H301" s="65" t="s">
        <v>4925</v>
      </c>
      <c r="I301" s="65" t="s">
        <v>5063</v>
      </c>
      <c r="J301" s="65" t="s">
        <v>5492</v>
      </c>
      <c r="K301" s="66">
        <v>44740</v>
      </c>
      <c r="L301" s="65" t="s">
        <v>5597</v>
      </c>
      <c r="M301" s="66">
        <v>44732</v>
      </c>
      <c r="N301" s="65">
        <v>122260</v>
      </c>
      <c r="O301" s="65" t="s">
        <v>1939</v>
      </c>
      <c r="P301" s="65">
        <f>VLOOKUP(D301,资产包数据!B:G,5,0)</f>
        <v>60</v>
      </c>
      <c r="Q301" s="65">
        <v>2700</v>
      </c>
      <c r="R301" s="65"/>
      <c r="S301" s="65">
        <v>8100</v>
      </c>
      <c r="T301" s="65">
        <v>8100</v>
      </c>
      <c r="U301" s="65">
        <f>VLOOKUP(D301,资产包数据!B:N,13,0)</f>
        <v>70.79</v>
      </c>
      <c r="V301" s="65" t="s">
        <v>5069</v>
      </c>
    </row>
    <row r="302" ht="15" spans="1:22">
      <c r="A302" s="65" t="s">
        <v>178</v>
      </c>
      <c r="B302" s="65" t="s">
        <v>68</v>
      </c>
      <c r="C302" s="65" t="s">
        <v>36</v>
      </c>
      <c r="D302" s="65" t="s">
        <v>5655</v>
      </c>
      <c r="E302" s="65" t="s">
        <v>5656</v>
      </c>
      <c r="F302" s="65" t="s">
        <v>1935</v>
      </c>
      <c r="G302" s="65" t="s">
        <v>1935</v>
      </c>
      <c r="H302" s="65" t="s">
        <v>4925</v>
      </c>
      <c r="I302" s="65" t="s">
        <v>5063</v>
      </c>
      <c r="J302" s="65" t="s">
        <v>5492</v>
      </c>
      <c r="K302" s="66">
        <v>44740</v>
      </c>
      <c r="L302" s="65" t="s">
        <v>5597</v>
      </c>
      <c r="M302" s="66">
        <v>44732</v>
      </c>
      <c r="N302" s="65">
        <v>122260</v>
      </c>
      <c r="O302" s="65" t="s">
        <v>1939</v>
      </c>
      <c r="P302" s="65">
        <f>VLOOKUP(D302,资产包数据!B:G,5,0)</f>
        <v>60</v>
      </c>
      <c r="Q302" s="65">
        <v>2700</v>
      </c>
      <c r="R302" s="65"/>
      <c r="S302" s="65">
        <v>8100</v>
      </c>
      <c r="T302" s="65">
        <v>8100</v>
      </c>
      <c r="U302" s="65">
        <f>VLOOKUP(D302,资产包数据!B:N,13,0)</f>
        <v>70.79</v>
      </c>
      <c r="V302" s="65" t="s">
        <v>5069</v>
      </c>
    </row>
    <row r="303" ht="15" spans="1:22">
      <c r="A303" s="65" t="s">
        <v>178</v>
      </c>
      <c r="B303" s="65" t="s">
        <v>68</v>
      </c>
      <c r="C303" s="65" t="s">
        <v>36</v>
      </c>
      <c r="D303" s="65" t="s">
        <v>5657</v>
      </c>
      <c r="E303" s="65" t="s">
        <v>5658</v>
      </c>
      <c r="F303" s="65" t="s">
        <v>1935</v>
      </c>
      <c r="G303" s="65" t="s">
        <v>1935</v>
      </c>
      <c r="H303" s="65" t="s">
        <v>4925</v>
      </c>
      <c r="I303" s="65" t="s">
        <v>5063</v>
      </c>
      <c r="J303" s="65" t="s">
        <v>5590</v>
      </c>
      <c r="K303" s="66">
        <v>44739</v>
      </c>
      <c r="L303" s="65" t="s">
        <v>5597</v>
      </c>
      <c r="M303" s="66">
        <v>44732</v>
      </c>
      <c r="N303" s="65">
        <v>122260</v>
      </c>
      <c r="O303" s="65" t="s">
        <v>1939</v>
      </c>
      <c r="P303" s="65">
        <f>VLOOKUP(D303,资产包数据!B:G,5,0)</f>
        <v>60</v>
      </c>
      <c r="Q303" s="65">
        <v>2700</v>
      </c>
      <c r="R303" s="65"/>
      <c r="S303" s="65">
        <v>8100</v>
      </c>
      <c r="T303" s="65">
        <v>8100</v>
      </c>
      <c r="U303" s="65">
        <f>VLOOKUP(D303,资产包数据!B:N,13,0)</f>
        <v>70.79</v>
      </c>
      <c r="V303" s="65" t="s">
        <v>5069</v>
      </c>
    </row>
    <row r="304" ht="15" spans="1:22">
      <c r="A304" s="65" t="s">
        <v>178</v>
      </c>
      <c r="B304" s="65" t="s">
        <v>68</v>
      </c>
      <c r="C304" s="65" t="s">
        <v>36</v>
      </c>
      <c r="D304" s="65" t="s">
        <v>5659</v>
      </c>
      <c r="E304" s="65" t="s">
        <v>5660</v>
      </c>
      <c r="F304" s="65" t="s">
        <v>1935</v>
      </c>
      <c r="G304" s="65" t="s">
        <v>1935</v>
      </c>
      <c r="H304" s="65" t="s">
        <v>4925</v>
      </c>
      <c r="I304" s="65" t="s">
        <v>5063</v>
      </c>
      <c r="J304" s="65" t="s">
        <v>5590</v>
      </c>
      <c r="K304" s="66">
        <v>44739</v>
      </c>
      <c r="L304" s="65" t="s">
        <v>5597</v>
      </c>
      <c r="M304" s="66">
        <v>44732</v>
      </c>
      <c r="N304" s="65">
        <v>122260</v>
      </c>
      <c r="O304" s="65" t="s">
        <v>1939</v>
      </c>
      <c r="P304" s="65">
        <f>VLOOKUP(D304,资产包数据!B:G,5,0)</f>
        <v>60</v>
      </c>
      <c r="Q304" s="65">
        <v>2700</v>
      </c>
      <c r="R304" s="65"/>
      <c r="S304" s="65">
        <v>8100</v>
      </c>
      <c r="T304" s="65">
        <v>8100</v>
      </c>
      <c r="U304" s="65">
        <f>VLOOKUP(D304,资产包数据!B:N,13,0)</f>
        <v>70.79</v>
      </c>
      <c r="V304" s="65" t="s">
        <v>5069</v>
      </c>
    </row>
    <row r="305" ht="15" spans="1:22">
      <c r="A305" s="65" t="s">
        <v>178</v>
      </c>
      <c r="B305" s="65" t="s">
        <v>68</v>
      </c>
      <c r="C305" s="65" t="s">
        <v>36</v>
      </c>
      <c r="D305" s="65" t="s">
        <v>5661</v>
      </c>
      <c r="E305" s="65" t="s">
        <v>5662</v>
      </c>
      <c r="F305" s="65" t="s">
        <v>1935</v>
      </c>
      <c r="G305" s="65" t="s">
        <v>1935</v>
      </c>
      <c r="H305" s="65" t="s">
        <v>4925</v>
      </c>
      <c r="I305" s="65" t="s">
        <v>5063</v>
      </c>
      <c r="J305" s="65" t="s">
        <v>5215</v>
      </c>
      <c r="K305" s="66">
        <v>44742</v>
      </c>
      <c r="L305" s="65" t="s">
        <v>5597</v>
      </c>
      <c r="M305" s="66">
        <v>44732</v>
      </c>
      <c r="N305" s="65">
        <v>122260</v>
      </c>
      <c r="O305" s="65" t="s">
        <v>1939</v>
      </c>
      <c r="P305" s="65">
        <f>VLOOKUP(D305,资产包数据!B:G,5,0)</f>
        <v>60</v>
      </c>
      <c r="Q305" s="65">
        <v>2700</v>
      </c>
      <c r="R305" s="65"/>
      <c r="S305" s="65">
        <v>8100</v>
      </c>
      <c r="T305" s="65">
        <v>8100</v>
      </c>
      <c r="U305" s="65">
        <f>VLOOKUP(D305,资产包数据!B:N,13,0)</f>
        <v>70.79</v>
      </c>
      <c r="V305" s="65" t="s">
        <v>4935</v>
      </c>
    </row>
    <row r="306" ht="15" spans="1:22">
      <c r="A306" s="65" t="s">
        <v>178</v>
      </c>
      <c r="B306" s="65" t="s">
        <v>68</v>
      </c>
      <c r="C306" s="65" t="s">
        <v>36</v>
      </c>
      <c r="D306" s="65" t="s">
        <v>5663</v>
      </c>
      <c r="E306" s="65" t="s">
        <v>5664</v>
      </c>
      <c r="F306" s="65" t="s">
        <v>1935</v>
      </c>
      <c r="G306" s="65" t="s">
        <v>1935</v>
      </c>
      <c r="H306" s="65" t="s">
        <v>4925</v>
      </c>
      <c r="I306" s="65" t="s">
        <v>5491</v>
      </c>
      <c r="J306" s="65" t="s">
        <v>5215</v>
      </c>
      <c r="K306" s="66">
        <v>44742</v>
      </c>
      <c r="L306" s="65" t="s">
        <v>5665</v>
      </c>
      <c r="M306" s="66">
        <v>44732</v>
      </c>
      <c r="N306" s="65">
        <v>122260</v>
      </c>
      <c r="O306" s="65" t="s">
        <v>1939</v>
      </c>
      <c r="P306" s="65">
        <f>VLOOKUP(D306,资产包数据!B:G,5,0)</f>
        <v>60</v>
      </c>
      <c r="Q306" s="65">
        <v>2700</v>
      </c>
      <c r="R306" s="65"/>
      <c r="S306" s="65">
        <v>8100</v>
      </c>
      <c r="T306" s="65">
        <v>8100</v>
      </c>
      <c r="U306" s="65">
        <f>VLOOKUP(D306,资产包数据!B:N,13,0)</f>
        <v>70.79</v>
      </c>
      <c r="V306" s="65" t="s">
        <v>5084</v>
      </c>
    </row>
    <row r="307" ht="15" spans="1:22">
      <c r="A307" s="65" t="s">
        <v>178</v>
      </c>
      <c r="B307" s="65" t="s">
        <v>68</v>
      </c>
      <c r="C307" s="65" t="s">
        <v>36</v>
      </c>
      <c r="D307" s="65" t="s">
        <v>5666</v>
      </c>
      <c r="E307" s="65" t="s">
        <v>5667</v>
      </c>
      <c r="F307" s="65" t="s">
        <v>1935</v>
      </c>
      <c r="G307" s="65" t="s">
        <v>1935</v>
      </c>
      <c r="H307" s="65" t="s">
        <v>4925</v>
      </c>
      <c r="I307" s="65" t="s">
        <v>5467</v>
      </c>
      <c r="J307" s="65" t="s">
        <v>5215</v>
      </c>
      <c r="K307" s="66">
        <v>44742</v>
      </c>
      <c r="L307" s="65" t="s">
        <v>5668</v>
      </c>
      <c r="M307" s="66">
        <v>44732</v>
      </c>
      <c r="N307" s="65">
        <v>122260</v>
      </c>
      <c r="O307" s="65" t="s">
        <v>1939</v>
      </c>
      <c r="P307" s="65">
        <f>VLOOKUP(D307,资产包数据!B:G,5,0)</f>
        <v>60</v>
      </c>
      <c r="Q307" s="65">
        <v>2700</v>
      </c>
      <c r="R307" s="65"/>
      <c r="S307" s="65">
        <v>8100</v>
      </c>
      <c r="T307" s="65">
        <v>8100</v>
      </c>
      <c r="U307" s="65">
        <f>VLOOKUP(D307,资产包数据!B:N,13,0)</f>
        <v>70.79</v>
      </c>
      <c r="V307" s="65" t="s">
        <v>5084</v>
      </c>
    </row>
    <row r="308" ht="15" spans="1:22">
      <c r="A308" s="65" t="s">
        <v>178</v>
      </c>
      <c r="B308" s="65" t="s">
        <v>68</v>
      </c>
      <c r="C308" s="65" t="s">
        <v>36</v>
      </c>
      <c r="D308" s="65" t="s">
        <v>5669</v>
      </c>
      <c r="E308" s="65" t="s">
        <v>5670</v>
      </c>
      <c r="F308" s="65" t="s">
        <v>1935</v>
      </c>
      <c r="G308" s="65" t="s">
        <v>1935</v>
      </c>
      <c r="H308" s="65" t="s">
        <v>4925</v>
      </c>
      <c r="I308" s="65" t="s">
        <v>5063</v>
      </c>
      <c r="J308" s="65" t="s">
        <v>5384</v>
      </c>
      <c r="K308" s="66">
        <v>44741</v>
      </c>
      <c r="L308" s="65" t="s">
        <v>5671</v>
      </c>
      <c r="M308" s="66">
        <v>44732</v>
      </c>
      <c r="N308" s="65">
        <v>122260</v>
      </c>
      <c r="O308" s="65" t="s">
        <v>1939</v>
      </c>
      <c r="P308" s="65">
        <f>VLOOKUP(D308,资产包数据!B:G,5,0)</f>
        <v>60</v>
      </c>
      <c r="Q308" s="65">
        <v>2700</v>
      </c>
      <c r="R308" s="65"/>
      <c r="S308" s="65">
        <v>8100</v>
      </c>
      <c r="T308" s="65">
        <v>8100</v>
      </c>
      <c r="U308" s="65">
        <f>VLOOKUP(D308,资产包数据!B:N,13,0)</f>
        <v>70.79</v>
      </c>
      <c r="V308" s="65" t="s">
        <v>5084</v>
      </c>
    </row>
    <row r="309" ht="15" spans="1:22">
      <c r="A309" s="65" t="s">
        <v>178</v>
      </c>
      <c r="B309" s="65" t="s">
        <v>68</v>
      </c>
      <c r="C309" s="65" t="s">
        <v>36</v>
      </c>
      <c r="D309" s="65" t="s">
        <v>5672</v>
      </c>
      <c r="E309" s="65" t="s">
        <v>5673</v>
      </c>
      <c r="F309" s="65" t="s">
        <v>1935</v>
      </c>
      <c r="G309" s="65" t="s">
        <v>1935</v>
      </c>
      <c r="H309" s="65" t="s">
        <v>4925</v>
      </c>
      <c r="I309" s="65" t="s">
        <v>5087</v>
      </c>
      <c r="J309" s="65" t="s">
        <v>5215</v>
      </c>
      <c r="K309" s="66">
        <v>44742</v>
      </c>
      <c r="L309" s="65" t="s">
        <v>5674</v>
      </c>
      <c r="M309" s="66">
        <v>44732</v>
      </c>
      <c r="N309" s="65">
        <v>122260</v>
      </c>
      <c r="O309" s="65" t="s">
        <v>1939</v>
      </c>
      <c r="P309" s="65">
        <f>VLOOKUP(D309,资产包数据!B:G,5,0)</f>
        <v>60</v>
      </c>
      <c r="Q309" s="65">
        <v>2700</v>
      </c>
      <c r="R309" s="65"/>
      <c r="S309" s="65">
        <v>8100</v>
      </c>
      <c r="T309" s="65">
        <v>8100</v>
      </c>
      <c r="U309" s="65">
        <f>VLOOKUP(D309,资产包数据!B:N,13,0)</f>
        <v>70.79</v>
      </c>
      <c r="V309" s="65" t="s">
        <v>5084</v>
      </c>
    </row>
    <row r="310" ht="15" spans="1:22">
      <c r="A310" s="65" t="s">
        <v>178</v>
      </c>
      <c r="B310" s="65" t="s">
        <v>68</v>
      </c>
      <c r="C310" s="65" t="s">
        <v>36</v>
      </c>
      <c r="D310" s="65" t="s">
        <v>5675</v>
      </c>
      <c r="E310" s="65" t="s">
        <v>5676</v>
      </c>
      <c r="F310" s="65" t="s">
        <v>1935</v>
      </c>
      <c r="G310" s="65" t="s">
        <v>1935</v>
      </c>
      <c r="H310" s="65" t="s">
        <v>4925</v>
      </c>
      <c r="I310" s="65" t="s">
        <v>5087</v>
      </c>
      <c r="J310" s="65" t="s">
        <v>5322</v>
      </c>
      <c r="K310" s="66">
        <v>44743</v>
      </c>
      <c r="L310" s="65" t="s">
        <v>5674</v>
      </c>
      <c r="M310" s="66">
        <v>44732</v>
      </c>
      <c r="N310" s="65">
        <v>122260</v>
      </c>
      <c r="O310" s="65" t="s">
        <v>1939</v>
      </c>
      <c r="P310" s="65">
        <f>VLOOKUP(D310,资产包数据!B:G,5,0)</f>
        <v>60</v>
      </c>
      <c r="Q310" s="65">
        <v>2700</v>
      </c>
      <c r="R310" s="65"/>
      <c r="S310" s="65">
        <v>5400</v>
      </c>
      <c r="T310" s="65">
        <v>5400</v>
      </c>
      <c r="U310" s="65">
        <f>VLOOKUP(D310,资产包数据!B:N,13,0)</f>
        <v>70.79</v>
      </c>
      <c r="V310" s="65" t="s">
        <v>5084</v>
      </c>
    </row>
    <row r="311" ht="15" spans="1:22">
      <c r="A311" s="65" t="s">
        <v>2751</v>
      </c>
      <c r="B311" s="65" t="s">
        <v>68</v>
      </c>
      <c r="C311" s="65" t="s">
        <v>36</v>
      </c>
      <c r="D311" s="65" t="s">
        <v>5677</v>
      </c>
      <c r="E311" s="65" t="s">
        <v>5678</v>
      </c>
      <c r="F311" s="65" t="s">
        <v>1935</v>
      </c>
      <c r="G311" s="65" t="s">
        <v>1935</v>
      </c>
      <c r="H311" s="65" t="s">
        <v>4925</v>
      </c>
      <c r="I311" s="65" t="s">
        <v>5679</v>
      </c>
      <c r="J311" s="65" t="s">
        <v>5680</v>
      </c>
      <c r="K311" s="66">
        <v>44768</v>
      </c>
      <c r="L311" s="65" t="s">
        <v>5681</v>
      </c>
      <c r="M311" s="66">
        <v>44732</v>
      </c>
      <c r="N311" s="65">
        <v>136000</v>
      </c>
      <c r="O311" s="65" t="s">
        <v>1939</v>
      </c>
      <c r="P311" s="65">
        <f>VLOOKUP(D311,资产包数据!B:G,5,0)</f>
        <v>60</v>
      </c>
      <c r="Q311" s="65">
        <v>3000</v>
      </c>
      <c r="R311" s="65"/>
      <c r="S311" s="65">
        <v>6000</v>
      </c>
      <c r="T311" s="65">
        <v>6000</v>
      </c>
      <c r="U311" s="65">
        <f>VLOOKUP(D311,资产包数据!B:N,13,0)</f>
        <v>75.99</v>
      </c>
      <c r="V311" s="65" t="s">
        <v>5682</v>
      </c>
    </row>
    <row r="312" ht="15" spans="1:22">
      <c r="A312" s="65" t="s">
        <v>2751</v>
      </c>
      <c r="B312" s="65" t="s">
        <v>68</v>
      </c>
      <c r="C312" s="65" t="s">
        <v>36</v>
      </c>
      <c r="D312" s="65" t="s">
        <v>5683</v>
      </c>
      <c r="E312" s="65" t="s">
        <v>5684</v>
      </c>
      <c r="F312" s="65" t="s">
        <v>1935</v>
      </c>
      <c r="G312" s="65" t="s">
        <v>1935</v>
      </c>
      <c r="H312" s="65" t="s">
        <v>4925</v>
      </c>
      <c r="I312" s="65" t="s">
        <v>5679</v>
      </c>
      <c r="J312" s="65" t="s">
        <v>5680</v>
      </c>
      <c r="K312" s="66">
        <v>44768</v>
      </c>
      <c r="L312" s="65" t="s">
        <v>5681</v>
      </c>
      <c r="M312" s="66">
        <v>44732</v>
      </c>
      <c r="N312" s="65">
        <v>136000</v>
      </c>
      <c r="O312" s="65" t="s">
        <v>1939</v>
      </c>
      <c r="P312" s="65">
        <f>VLOOKUP(D312,资产包数据!B:G,5,0)</f>
        <v>60</v>
      </c>
      <c r="Q312" s="65">
        <v>3000</v>
      </c>
      <c r="R312" s="65"/>
      <c r="S312" s="65">
        <v>6000</v>
      </c>
      <c r="T312" s="65">
        <v>6000</v>
      </c>
      <c r="U312" s="65">
        <f>VLOOKUP(D312,资产包数据!B:N,13,0)</f>
        <v>75.99</v>
      </c>
      <c r="V312" s="65" t="s">
        <v>5682</v>
      </c>
    </row>
    <row r="313" ht="15" spans="1:22">
      <c r="A313" s="65" t="s">
        <v>2751</v>
      </c>
      <c r="B313" s="65" t="s">
        <v>68</v>
      </c>
      <c r="C313" s="65" t="s">
        <v>36</v>
      </c>
      <c r="D313" s="65" t="s">
        <v>5685</v>
      </c>
      <c r="E313" s="65" t="s">
        <v>5686</v>
      </c>
      <c r="F313" s="65" t="s">
        <v>1935</v>
      </c>
      <c r="G313" s="65" t="s">
        <v>1935</v>
      </c>
      <c r="H313" s="65" t="s">
        <v>4925</v>
      </c>
      <c r="I313" s="65" t="s">
        <v>5679</v>
      </c>
      <c r="J313" s="65" t="s">
        <v>5680</v>
      </c>
      <c r="K313" s="66">
        <v>44768</v>
      </c>
      <c r="L313" s="65" t="s">
        <v>5681</v>
      </c>
      <c r="M313" s="66">
        <v>44732</v>
      </c>
      <c r="N313" s="65">
        <v>136000</v>
      </c>
      <c r="O313" s="65" t="s">
        <v>1939</v>
      </c>
      <c r="P313" s="65">
        <f>VLOOKUP(D313,资产包数据!B:G,5,0)</f>
        <v>60</v>
      </c>
      <c r="Q313" s="65">
        <v>3000</v>
      </c>
      <c r="R313" s="65"/>
      <c r="S313" s="65">
        <v>6000</v>
      </c>
      <c r="T313" s="65">
        <v>6000</v>
      </c>
      <c r="U313" s="65">
        <f>VLOOKUP(D313,资产包数据!B:N,13,0)</f>
        <v>75.99</v>
      </c>
      <c r="V313" s="65" t="s">
        <v>5682</v>
      </c>
    </row>
    <row r="314" ht="15" spans="1:22">
      <c r="A314" s="65" t="s">
        <v>2751</v>
      </c>
      <c r="B314" s="65" t="s">
        <v>68</v>
      </c>
      <c r="C314" s="65" t="s">
        <v>36</v>
      </c>
      <c r="D314" s="65" t="s">
        <v>5687</v>
      </c>
      <c r="E314" s="65" t="s">
        <v>5688</v>
      </c>
      <c r="F314" s="65" t="s">
        <v>1935</v>
      </c>
      <c r="G314" s="65" t="s">
        <v>1935</v>
      </c>
      <c r="H314" s="65" t="s">
        <v>4925</v>
      </c>
      <c r="I314" s="65" t="s">
        <v>5679</v>
      </c>
      <c r="J314" s="65" t="s">
        <v>5680</v>
      </c>
      <c r="K314" s="66">
        <v>44768</v>
      </c>
      <c r="L314" s="65" t="s">
        <v>5681</v>
      </c>
      <c r="M314" s="66">
        <v>44732</v>
      </c>
      <c r="N314" s="65">
        <v>136000</v>
      </c>
      <c r="O314" s="65" t="s">
        <v>1939</v>
      </c>
      <c r="P314" s="65">
        <f>VLOOKUP(D314,资产包数据!B:G,5,0)</f>
        <v>60</v>
      </c>
      <c r="Q314" s="65">
        <v>3000</v>
      </c>
      <c r="R314" s="65"/>
      <c r="S314" s="65">
        <v>6000</v>
      </c>
      <c r="T314" s="65">
        <v>6000</v>
      </c>
      <c r="U314" s="65">
        <f>VLOOKUP(D314,资产包数据!B:N,13,0)</f>
        <v>75.99</v>
      </c>
      <c r="V314" s="65" t="s">
        <v>5682</v>
      </c>
    </row>
    <row r="315" ht="15" spans="1:22">
      <c r="A315" s="65" t="s">
        <v>2751</v>
      </c>
      <c r="B315" s="65" t="s">
        <v>68</v>
      </c>
      <c r="C315" s="65" t="s">
        <v>36</v>
      </c>
      <c r="D315" s="65" t="s">
        <v>5689</v>
      </c>
      <c r="E315" s="65" t="s">
        <v>5690</v>
      </c>
      <c r="F315" s="65" t="s">
        <v>1935</v>
      </c>
      <c r="G315" s="65" t="s">
        <v>1935</v>
      </c>
      <c r="H315" s="65" t="s">
        <v>4925</v>
      </c>
      <c r="I315" s="65" t="s">
        <v>5679</v>
      </c>
      <c r="J315" s="65" t="s">
        <v>5680</v>
      </c>
      <c r="K315" s="66">
        <v>44768</v>
      </c>
      <c r="L315" s="65" t="s">
        <v>5681</v>
      </c>
      <c r="M315" s="66">
        <v>44732</v>
      </c>
      <c r="N315" s="65">
        <v>136000</v>
      </c>
      <c r="O315" s="65" t="s">
        <v>1939</v>
      </c>
      <c r="P315" s="65">
        <f>VLOOKUP(D315,资产包数据!B:G,5,0)</f>
        <v>60</v>
      </c>
      <c r="Q315" s="65">
        <v>3000</v>
      </c>
      <c r="R315" s="65"/>
      <c r="S315" s="65">
        <v>6000</v>
      </c>
      <c r="T315" s="65">
        <v>6000</v>
      </c>
      <c r="U315" s="65">
        <f>VLOOKUP(D315,资产包数据!B:N,13,0)</f>
        <v>75.99</v>
      </c>
      <c r="V315" s="65" t="s">
        <v>5682</v>
      </c>
    </row>
    <row r="316" ht="15" spans="1:22">
      <c r="A316" s="65" t="s">
        <v>2751</v>
      </c>
      <c r="B316" s="65" t="s">
        <v>68</v>
      </c>
      <c r="C316" s="65" t="s">
        <v>36</v>
      </c>
      <c r="D316" s="65" t="s">
        <v>5691</v>
      </c>
      <c r="E316" s="65" t="s">
        <v>5692</v>
      </c>
      <c r="F316" s="65" t="s">
        <v>1935</v>
      </c>
      <c r="G316" s="65" t="s">
        <v>1935</v>
      </c>
      <c r="H316" s="65" t="s">
        <v>4925</v>
      </c>
      <c r="I316" s="65" t="s">
        <v>5679</v>
      </c>
      <c r="J316" s="65" t="s">
        <v>5680</v>
      </c>
      <c r="K316" s="66">
        <v>44768</v>
      </c>
      <c r="L316" s="65" t="s">
        <v>5681</v>
      </c>
      <c r="M316" s="66">
        <v>44732</v>
      </c>
      <c r="N316" s="65">
        <v>136000</v>
      </c>
      <c r="O316" s="65" t="s">
        <v>1939</v>
      </c>
      <c r="P316" s="65">
        <f>VLOOKUP(D316,资产包数据!B:G,5,0)</f>
        <v>60</v>
      </c>
      <c r="Q316" s="65">
        <v>3000</v>
      </c>
      <c r="R316" s="65"/>
      <c r="S316" s="65">
        <v>6000</v>
      </c>
      <c r="T316" s="65">
        <v>6000</v>
      </c>
      <c r="U316" s="65">
        <f>VLOOKUP(D316,资产包数据!B:N,13,0)</f>
        <v>75.99</v>
      </c>
      <c r="V316" s="65" t="s">
        <v>5682</v>
      </c>
    </row>
    <row r="317" ht="15" spans="1:22">
      <c r="A317" s="65" t="s">
        <v>2751</v>
      </c>
      <c r="B317" s="65" t="s">
        <v>68</v>
      </c>
      <c r="C317" s="65" t="s">
        <v>36</v>
      </c>
      <c r="D317" s="65" t="s">
        <v>5693</v>
      </c>
      <c r="E317" s="65" t="s">
        <v>5694</v>
      </c>
      <c r="F317" s="65" t="s">
        <v>1935</v>
      </c>
      <c r="G317" s="65" t="s">
        <v>1935</v>
      </c>
      <c r="H317" s="65" t="s">
        <v>4925</v>
      </c>
      <c r="I317" s="65" t="s">
        <v>5679</v>
      </c>
      <c r="J317" s="65" t="s">
        <v>5680</v>
      </c>
      <c r="K317" s="66">
        <v>44768</v>
      </c>
      <c r="L317" s="65" t="s">
        <v>5681</v>
      </c>
      <c r="M317" s="66">
        <v>44732</v>
      </c>
      <c r="N317" s="65">
        <v>136000</v>
      </c>
      <c r="O317" s="65" t="s">
        <v>1939</v>
      </c>
      <c r="P317" s="65">
        <f>VLOOKUP(D317,资产包数据!B:G,5,0)</f>
        <v>60</v>
      </c>
      <c r="Q317" s="65">
        <v>3000</v>
      </c>
      <c r="R317" s="65"/>
      <c r="S317" s="65">
        <v>6000</v>
      </c>
      <c r="T317" s="65">
        <v>6000</v>
      </c>
      <c r="U317" s="65">
        <f>VLOOKUP(D317,资产包数据!B:N,13,0)</f>
        <v>75.99</v>
      </c>
      <c r="V317" s="65" t="s">
        <v>5682</v>
      </c>
    </row>
    <row r="318" ht="15" spans="1:22">
      <c r="A318" s="65" t="s">
        <v>2751</v>
      </c>
      <c r="B318" s="65" t="s">
        <v>68</v>
      </c>
      <c r="C318" s="65" t="s">
        <v>36</v>
      </c>
      <c r="D318" s="65" t="s">
        <v>5695</v>
      </c>
      <c r="E318" s="65" t="s">
        <v>5696</v>
      </c>
      <c r="F318" s="65" t="s">
        <v>1935</v>
      </c>
      <c r="G318" s="65" t="s">
        <v>1935</v>
      </c>
      <c r="H318" s="65" t="s">
        <v>4925</v>
      </c>
      <c r="I318" s="65" t="s">
        <v>5679</v>
      </c>
      <c r="J318" s="65" t="s">
        <v>5680</v>
      </c>
      <c r="K318" s="66">
        <v>44768</v>
      </c>
      <c r="L318" s="65" t="s">
        <v>5681</v>
      </c>
      <c r="M318" s="66">
        <v>44732</v>
      </c>
      <c r="N318" s="65">
        <v>136000</v>
      </c>
      <c r="O318" s="65" t="s">
        <v>1939</v>
      </c>
      <c r="P318" s="65">
        <f>VLOOKUP(D318,资产包数据!B:G,5,0)</f>
        <v>60</v>
      </c>
      <c r="Q318" s="65">
        <v>3000</v>
      </c>
      <c r="R318" s="65"/>
      <c r="S318" s="65">
        <v>6000</v>
      </c>
      <c r="T318" s="65">
        <v>6000</v>
      </c>
      <c r="U318" s="65">
        <f>VLOOKUP(D318,资产包数据!B:N,13,0)</f>
        <v>75.99</v>
      </c>
      <c r="V318" s="65" t="s">
        <v>5682</v>
      </c>
    </row>
    <row r="319" ht="15" spans="1:22">
      <c r="A319" s="65" t="s">
        <v>2751</v>
      </c>
      <c r="B319" s="65" t="s">
        <v>68</v>
      </c>
      <c r="C319" s="65" t="s">
        <v>36</v>
      </c>
      <c r="D319" s="65" t="s">
        <v>5697</v>
      </c>
      <c r="E319" s="65" t="s">
        <v>5698</v>
      </c>
      <c r="F319" s="65" t="s">
        <v>1935</v>
      </c>
      <c r="G319" s="65" t="s">
        <v>1935</v>
      </c>
      <c r="H319" s="65" t="s">
        <v>4925</v>
      </c>
      <c r="I319" s="65" t="s">
        <v>5679</v>
      </c>
      <c r="J319" s="65" t="s">
        <v>5680</v>
      </c>
      <c r="K319" s="66">
        <v>44768</v>
      </c>
      <c r="L319" s="65" t="s">
        <v>5681</v>
      </c>
      <c r="M319" s="66">
        <v>44732</v>
      </c>
      <c r="N319" s="65">
        <v>136000</v>
      </c>
      <c r="O319" s="65" t="s">
        <v>1939</v>
      </c>
      <c r="P319" s="65">
        <f>VLOOKUP(D319,资产包数据!B:G,5,0)</f>
        <v>60</v>
      </c>
      <c r="Q319" s="65">
        <v>3000</v>
      </c>
      <c r="R319" s="65"/>
      <c r="S319" s="65">
        <v>6000</v>
      </c>
      <c r="T319" s="65">
        <v>6000</v>
      </c>
      <c r="U319" s="65">
        <f>VLOOKUP(D319,资产包数据!B:N,13,0)</f>
        <v>75.99</v>
      </c>
      <c r="V319" s="65" t="s">
        <v>5682</v>
      </c>
    </row>
    <row r="320" ht="15" spans="1:22">
      <c r="A320" s="65" t="s">
        <v>2751</v>
      </c>
      <c r="B320" s="65" t="s">
        <v>68</v>
      </c>
      <c r="C320" s="65" t="s">
        <v>36</v>
      </c>
      <c r="D320" s="65" t="s">
        <v>5699</v>
      </c>
      <c r="E320" s="65" t="s">
        <v>5700</v>
      </c>
      <c r="F320" s="65" t="s">
        <v>1935</v>
      </c>
      <c r="G320" s="65" t="s">
        <v>1935</v>
      </c>
      <c r="H320" s="65" t="s">
        <v>4925</v>
      </c>
      <c r="I320" s="65" t="s">
        <v>5679</v>
      </c>
      <c r="J320" s="65" t="s">
        <v>5680</v>
      </c>
      <c r="K320" s="66">
        <v>44768</v>
      </c>
      <c r="L320" s="65" t="s">
        <v>5681</v>
      </c>
      <c r="M320" s="66">
        <v>44732</v>
      </c>
      <c r="N320" s="65">
        <v>136000</v>
      </c>
      <c r="O320" s="65" t="s">
        <v>1939</v>
      </c>
      <c r="P320" s="65">
        <f>VLOOKUP(D320,资产包数据!B:G,5,0)</f>
        <v>60</v>
      </c>
      <c r="Q320" s="65">
        <v>3000</v>
      </c>
      <c r="R320" s="65"/>
      <c r="S320" s="65">
        <v>6000</v>
      </c>
      <c r="T320" s="65">
        <v>6000</v>
      </c>
      <c r="U320" s="65">
        <f>VLOOKUP(D320,资产包数据!B:N,13,0)</f>
        <v>75.99</v>
      </c>
      <c r="V320" s="65" t="s">
        <v>5682</v>
      </c>
    </row>
    <row r="321" ht="15" spans="1:22">
      <c r="A321" s="65" t="s">
        <v>2751</v>
      </c>
      <c r="B321" s="65" t="s">
        <v>68</v>
      </c>
      <c r="C321" s="65" t="s">
        <v>36</v>
      </c>
      <c r="D321" s="65" t="s">
        <v>5701</v>
      </c>
      <c r="E321" s="65" t="s">
        <v>5702</v>
      </c>
      <c r="F321" s="65" t="s">
        <v>1935</v>
      </c>
      <c r="G321" s="65" t="s">
        <v>1935</v>
      </c>
      <c r="H321" s="65" t="s">
        <v>4925</v>
      </c>
      <c r="I321" s="65" t="s">
        <v>5679</v>
      </c>
      <c r="J321" s="65" t="s">
        <v>5680</v>
      </c>
      <c r="K321" s="66">
        <v>44768</v>
      </c>
      <c r="L321" s="65" t="s">
        <v>5681</v>
      </c>
      <c r="M321" s="66">
        <v>44732</v>
      </c>
      <c r="N321" s="65">
        <v>136000</v>
      </c>
      <c r="O321" s="65" t="s">
        <v>1939</v>
      </c>
      <c r="P321" s="65">
        <f>VLOOKUP(D321,资产包数据!B:G,5,0)</f>
        <v>60</v>
      </c>
      <c r="Q321" s="65">
        <v>3000</v>
      </c>
      <c r="R321" s="65"/>
      <c r="S321" s="65">
        <v>6000</v>
      </c>
      <c r="T321" s="65">
        <v>6000</v>
      </c>
      <c r="U321" s="65">
        <f>VLOOKUP(D321,资产包数据!B:N,13,0)</f>
        <v>75.99</v>
      </c>
      <c r="V321" s="65" t="s">
        <v>5682</v>
      </c>
    </row>
    <row r="322" ht="15" spans="1:22">
      <c r="A322" s="65" t="s">
        <v>2751</v>
      </c>
      <c r="B322" s="65" t="s">
        <v>68</v>
      </c>
      <c r="C322" s="65" t="s">
        <v>36</v>
      </c>
      <c r="D322" s="65" t="s">
        <v>5703</v>
      </c>
      <c r="E322" s="65" t="s">
        <v>5704</v>
      </c>
      <c r="F322" s="65" t="s">
        <v>1935</v>
      </c>
      <c r="G322" s="65" t="s">
        <v>1935</v>
      </c>
      <c r="H322" s="65" t="s">
        <v>4925</v>
      </c>
      <c r="I322" s="65" t="s">
        <v>5679</v>
      </c>
      <c r="J322" s="65" t="s">
        <v>5680</v>
      </c>
      <c r="K322" s="66">
        <v>44768</v>
      </c>
      <c r="L322" s="65" t="s">
        <v>5681</v>
      </c>
      <c r="M322" s="66">
        <v>44732</v>
      </c>
      <c r="N322" s="65">
        <v>136000</v>
      </c>
      <c r="O322" s="65" t="s">
        <v>1939</v>
      </c>
      <c r="P322" s="65">
        <f>VLOOKUP(D322,资产包数据!B:G,5,0)</f>
        <v>60</v>
      </c>
      <c r="Q322" s="65">
        <v>3000</v>
      </c>
      <c r="R322" s="65"/>
      <c r="S322" s="65">
        <v>6000</v>
      </c>
      <c r="T322" s="65">
        <v>6000</v>
      </c>
      <c r="U322" s="65">
        <f>VLOOKUP(D322,资产包数据!B:N,13,0)</f>
        <v>75.99</v>
      </c>
      <c r="V322" s="65" t="s">
        <v>5682</v>
      </c>
    </row>
    <row r="323" ht="15" spans="1:22">
      <c r="A323" s="65" t="s">
        <v>2751</v>
      </c>
      <c r="B323" s="65" t="s">
        <v>68</v>
      </c>
      <c r="C323" s="65" t="s">
        <v>36</v>
      </c>
      <c r="D323" s="65" t="s">
        <v>5705</v>
      </c>
      <c r="E323" s="65" t="s">
        <v>5706</v>
      </c>
      <c r="F323" s="65" t="s">
        <v>1935</v>
      </c>
      <c r="G323" s="65" t="s">
        <v>1935</v>
      </c>
      <c r="H323" s="65" t="s">
        <v>4925</v>
      </c>
      <c r="I323" s="65" t="s">
        <v>5679</v>
      </c>
      <c r="J323" s="65" t="s">
        <v>5680</v>
      </c>
      <c r="K323" s="66">
        <v>44768</v>
      </c>
      <c r="L323" s="65" t="s">
        <v>5681</v>
      </c>
      <c r="M323" s="66">
        <v>44732</v>
      </c>
      <c r="N323" s="65">
        <v>136000</v>
      </c>
      <c r="O323" s="65" t="s">
        <v>1939</v>
      </c>
      <c r="P323" s="65">
        <f>VLOOKUP(D323,资产包数据!B:G,5,0)</f>
        <v>60</v>
      </c>
      <c r="Q323" s="65">
        <v>3000</v>
      </c>
      <c r="R323" s="65"/>
      <c r="S323" s="65">
        <v>6000</v>
      </c>
      <c r="T323" s="65">
        <v>6000</v>
      </c>
      <c r="U323" s="65">
        <f>VLOOKUP(D323,资产包数据!B:N,13,0)</f>
        <v>75.99</v>
      </c>
      <c r="V323" s="65" t="s">
        <v>5682</v>
      </c>
    </row>
    <row r="324" ht="15" spans="1:22">
      <c r="A324" s="65" t="s">
        <v>2751</v>
      </c>
      <c r="B324" s="65" t="s">
        <v>68</v>
      </c>
      <c r="C324" s="65" t="s">
        <v>36</v>
      </c>
      <c r="D324" s="65" t="s">
        <v>5707</v>
      </c>
      <c r="E324" s="65" t="s">
        <v>5708</v>
      </c>
      <c r="F324" s="65" t="s">
        <v>1935</v>
      </c>
      <c r="G324" s="65" t="s">
        <v>1935</v>
      </c>
      <c r="H324" s="65" t="s">
        <v>4925</v>
      </c>
      <c r="I324" s="65" t="s">
        <v>5679</v>
      </c>
      <c r="J324" s="65" t="s">
        <v>5680</v>
      </c>
      <c r="K324" s="66">
        <v>44768</v>
      </c>
      <c r="L324" s="65" t="s">
        <v>5681</v>
      </c>
      <c r="M324" s="66">
        <v>44732</v>
      </c>
      <c r="N324" s="65">
        <v>136000</v>
      </c>
      <c r="O324" s="65" t="s">
        <v>1939</v>
      </c>
      <c r="P324" s="65">
        <f>VLOOKUP(D324,资产包数据!B:G,5,0)</f>
        <v>60</v>
      </c>
      <c r="Q324" s="65">
        <v>3000</v>
      </c>
      <c r="R324" s="65"/>
      <c r="S324" s="65">
        <v>6000</v>
      </c>
      <c r="T324" s="65">
        <v>6000</v>
      </c>
      <c r="U324" s="65">
        <f>VLOOKUP(D324,资产包数据!B:N,13,0)</f>
        <v>75.99</v>
      </c>
      <c r="V324" s="65" t="s">
        <v>5682</v>
      </c>
    </row>
    <row r="325" ht="15" spans="1:22">
      <c r="A325" s="65" t="s">
        <v>2751</v>
      </c>
      <c r="B325" s="65" t="s">
        <v>68</v>
      </c>
      <c r="C325" s="65" t="s">
        <v>36</v>
      </c>
      <c r="D325" s="65" t="s">
        <v>5709</v>
      </c>
      <c r="E325" s="65" t="s">
        <v>5710</v>
      </c>
      <c r="F325" s="65" t="s">
        <v>1935</v>
      </c>
      <c r="G325" s="65" t="s">
        <v>1935</v>
      </c>
      <c r="H325" s="65" t="s">
        <v>4925</v>
      </c>
      <c r="I325" s="65" t="s">
        <v>5679</v>
      </c>
      <c r="J325" s="65" t="s">
        <v>5680</v>
      </c>
      <c r="K325" s="66">
        <v>44768</v>
      </c>
      <c r="L325" s="65" t="s">
        <v>5681</v>
      </c>
      <c r="M325" s="66">
        <v>44732</v>
      </c>
      <c r="N325" s="65">
        <v>136000</v>
      </c>
      <c r="O325" s="65" t="s">
        <v>1939</v>
      </c>
      <c r="P325" s="65">
        <f>VLOOKUP(D325,资产包数据!B:G,5,0)</f>
        <v>60</v>
      </c>
      <c r="Q325" s="65">
        <v>3000</v>
      </c>
      <c r="R325" s="65"/>
      <c r="S325" s="65">
        <v>6000</v>
      </c>
      <c r="T325" s="65">
        <v>6000</v>
      </c>
      <c r="U325" s="65">
        <f>VLOOKUP(D325,资产包数据!B:N,13,0)</f>
        <v>75.94</v>
      </c>
      <c r="V325" s="65" t="s">
        <v>5682</v>
      </c>
    </row>
    <row r="326" ht="15" spans="1:22">
      <c r="A326" s="65" t="s">
        <v>2751</v>
      </c>
      <c r="B326" s="65" t="s">
        <v>68</v>
      </c>
      <c r="C326" s="65" t="s">
        <v>36</v>
      </c>
      <c r="D326" s="65" t="s">
        <v>5711</v>
      </c>
      <c r="E326" s="65" t="s">
        <v>5712</v>
      </c>
      <c r="F326" s="65" t="s">
        <v>1935</v>
      </c>
      <c r="G326" s="65" t="s">
        <v>1935</v>
      </c>
      <c r="H326" s="65" t="s">
        <v>4925</v>
      </c>
      <c r="I326" s="65" t="s">
        <v>5679</v>
      </c>
      <c r="J326" s="65" t="s">
        <v>5680</v>
      </c>
      <c r="K326" s="66">
        <v>44768</v>
      </c>
      <c r="L326" s="65" t="s">
        <v>5713</v>
      </c>
      <c r="M326" s="66">
        <v>44732</v>
      </c>
      <c r="N326" s="65">
        <v>136000</v>
      </c>
      <c r="O326" s="65" t="s">
        <v>1939</v>
      </c>
      <c r="P326" s="65">
        <f>VLOOKUP(D326,资产包数据!B:G,5,0)</f>
        <v>60</v>
      </c>
      <c r="Q326" s="65">
        <v>3000</v>
      </c>
      <c r="R326" s="65"/>
      <c r="S326" s="65">
        <v>6000</v>
      </c>
      <c r="T326" s="65">
        <v>6000</v>
      </c>
      <c r="U326" s="65">
        <f>VLOOKUP(D326,资产包数据!B:N,13,0)</f>
        <v>75.99</v>
      </c>
      <c r="V326" s="65" t="s">
        <v>5682</v>
      </c>
    </row>
    <row r="327" ht="15" spans="1:22">
      <c r="A327" s="65" t="s">
        <v>2751</v>
      </c>
      <c r="B327" s="65" t="s">
        <v>68</v>
      </c>
      <c r="C327" s="65" t="s">
        <v>36</v>
      </c>
      <c r="D327" s="65" t="s">
        <v>5714</v>
      </c>
      <c r="E327" s="65" t="s">
        <v>5715</v>
      </c>
      <c r="F327" s="65" t="s">
        <v>1935</v>
      </c>
      <c r="G327" s="65" t="s">
        <v>1935</v>
      </c>
      <c r="H327" s="65" t="s">
        <v>4925</v>
      </c>
      <c r="I327" s="65" t="s">
        <v>5679</v>
      </c>
      <c r="J327" s="65" t="s">
        <v>5680</v>
      </c>
      <c r="K327" s="66">
        <v>44768</v>
      </c>
      <c r="L327" s="65" t="s">
        <v>5713</v>
      </c>
      <c r="M327" s="66">
        <v>44732</v>
      </c>
      <c r="N327" s="65">
        <v>136000</v>
      </c>
      <c r="O327" s="65" t="s">
        <v>1939</v>
      </c>
      <c r="P327" s="65">
        <f>VLOOKUP(D327,资产包数据!B:G,5,0)</f>
        <v>60</v>
      </c>
      <c r="Q327" s="65">
        <v>3000</v>
      </c>
      <c r="R327" s="65"/>
      <c r="S327" s="65">
        <v>6000</v>
      </c>
      <c r="T327" s="65">
        <v>6000</v>
      </c>
      <c r="U327" s="65">
        <f>VLOOKUP(D327,资产包数据!B:N,13,0)</f>
        <v>75.99</v>
      </c>
      <c r="V327" s="65" t="s">
        <v>5716</v>
      </c>
    </row>
    <row r="328" ht="15" spans="1:22">
      <c r="A328" s="65" t="s">
        <v>2751</v>
      </c>
      <c r="B328" s="65" t="s">
        <v>68</v>
      </c>
      <c r="C328" s="65" t="s">
        <v>36</v>
      </c>
      <c r="D328" s="65" t="s">
        <v>5717</v>
      </c>
      <c r="E328" s="65" t="s">
        <v>5718</v>
      </c>
      <c r="F328" s="65" t="s">
        <v>1935</v>
      </c>
      <c r="G328" s="65" t="s">
        <v>1935</v>
      </c>
      <c r="H328" s="65" t="s">
        <v>4925</v>
      </c>
      <c r="I328" s="65" t="s">
        <v>5679</v>
      </c>
      <c r="J328" s="65" t="s">
        <v>5680</v>
      </c>
      <c r="K328" s="66">
        <v>44768</v>
      </c>
      <c r="L328" s="65" t="s">
        <v>5713</v>
      </c>
      <c r="M328" s="66">
        <v>44732</v>
      </c>
      <c r="N328" s="65">
        <v>136000</v>
      </c>
      <c r="O328" s="65" t="s">
        <v>1939</v>
      </c>
      <c r="P328" s="65">
        <f>VLOOKUP(D328,资产包数据!B:G,5,0)</f>
        <v>60</v>
      </c>
      <c r="Q328" s="65">
        <v>3000</v>
      </c>
      <c r="R328" s="65"/>
      <c r="S328" s="65">
        <v>6000</v>
      </c>
      <c r="T328" s="65">
        <v>6000</v>
      </c>
      <c r="U328" s="65">
        <f>VLOOKUP(D328,资产包数据!B:N,13,0)</f>
        <v>75.99</v>
      </c>
      <c r="V328" s="65" t="s">
        <v>5716</v>
      </c>
    </row>
    <row r="329" ht="15" spans="1:22">
      <c r="A329" s="65" t="s">
        <v>2751</v>
      </c>
      <c r="B329" s="65" t="s">
        <v>68</v>
      </c>
      <c r="C329" s="65" t="s">
        <v>36</v>
      </c>
      <c r="D329" s="65" t="s">
        <v>5719</v>
      </c>
      <c r="E329" s="65" t="s">
        <v>5720</v>
      </c>
      <c r="F329" s="65" t="s">
        <v>1935</v>
      </c>
      <c r="G329" s="65" t="s">
        <v>1935</v>
      </c>
      <c r="H329" s="65" t="s">
        <v>4925</v>
      </c>
      <c r="I329" s="65" t="s">
        <v>5679</v>
      </c>
      <c r="J329" s="65" t="s">
        <v>5680</v>
      </c>
      <c r="K329" s="66">
        <v>44768</v>
      </c>
      <c r="L329" s="65" t="s">
        <v>5713</v>
      </c>
      <c r="M329" s="66">
        <v>44732</v>
      </c>
      <c r="N329" s="65">
        <v>136000</v>
      </c>
      <c r="O329" s="65" t="s">
        <v>1939</v>
      </c>
      <c r="P329" s="65">
        <f>VLOOKUP(D329,资产包数据!B:G,5,0)</f>
        <v>60</v>
      </c>
      <c r="Q329" s="65">
        <v>3000</v>
      </c>
      <c r="R329" s="65"/>
      <c r="S329" s="65">
        <v>6000</v>
      </c>
      <c r="T329" s="65">
        <v>6000</v>
      </c>
      <c r="U329" s="65">
        <f>VLOOKUP(D329,资产包数据!B:N,13,0)</f>
        <v>75.99</v>
      </c>
      <c r="V329" s="65" t="s">
        <v>5716</v>
      </c>
    </row>
    <row r="330" ht="15" spans="1:22">
      <c r="A330" s="65" t="s">
        <v>2751</v>
      </c>
      <c r="B330" s="65" t="s">
        <v>68</v>
      </c>
      <c r="C330" s="65" t="s">
        <v>36</v>
      </c>
      <c r="D330" s="65" t="s">
        <v>5721</v>
      </c>
      <c r="E330" s="65" t="s">
        <v>5722</v>
      </c>
      <c r="F330" s="65" t="s">
        <v>1935</v>
      </c>
      <c r="G330" s="65" t="s">
        <v>1935</v>
      </c>
      <c r="H330" s="65" t="s">
        <v>4925</v>
      </c>
      <c r="I330" s="65" t="s">
        <v>5679</v>
      </c>
      <c r="J330" s="65" t="s">
        <v>5680</v>
      </c>
      <c r="K330" s="66">
        <v>44768</v>
      </c>
      <c r="L330" s="65" t="s">
        <v>5713</v>
      </c>
      <c r="M330" s="66">
        <v>44732</v>
      </c>
      <c r="N330" s="65">
        <v>136000</v>
      </c>
      <c r="O330" s="65" t="s">
        <v>1939</v>
      </c>
      <c r="P330" s="65">
        <f>VLOOKUP(D330,资产包数据!B:G,5,0)</f>
        <v>60</v>
      </c>
      <c r="Q330" s="65">
        <v>3000</v>
      </c>
      <c r="R330" s="65"/>
      <c r="S330" s="65">
        <v>6000</v>
      </c>
      <c r="T330" s="65">
        <v>6000</v>
      </c>
      <c r="U330" s="65">
        <f>VLOOKUP(D330,资产包数据!B:N,13,0)</f>
        <v>75.99</v>
      </c>
      <c r="V330" s="65" t="s">
        <v>5723</v>
      </c>
    </row>
    <row r="331" ht="15" spans="1:22">
      <c r="A331" s="65" t="s">
        <v>2751</v>
      </c>
      <c r="B331" s="65" t="s">
        <v>68</v>
      </c>
      <c r="C331" s="65" t="s">
        <v>36</v>
      </c>
      <c r="D331" s="65" t="s">
        <v>5724</v>
      </c>
      <c r="E331" s="65" t="s">
        <v>5725</v>
      </c>
      <c r="F331" s="65" t="s">
        <v>1935</v>
      </c>
      <c r="G331" s="65" t="s">
        <v>1935</v>
      </c>
      <c r="H331" s="65" t="s">
        <v>4925</v>
      </c>
      <c r="I331" s="65" t="s">
        <v>5679</v>
      </c>
      <c r="J331" s="65" t="s">
        <v>5680</v>
      </c>
      <c r="K331" s="66">
        <v>44768</v>
      </c>
      <c r="L331" s="65" t="s">
        <v>5713</v>
      </c>
      <c r="M331" s="66">
        <v>44732</v>
      </c>
      <c r="N331" s="65">
        <v>136000</v>
      </c>
      <c r="O331" s="65" t="s">
        <v>1939</v>
      </c>
      <c r="P331" s="65">
        <f>VLOOKUP(D331,资产包数据!B:G,5,0)</f>
        <v>60</v>
      </c>
      <c r="Q331" s="65">
        <v>3000</v>
      </c>
      <c r="R331" s="65"/>
      <c r="S331" s="65">
        <v>6000</v>
      </c>
      <c r="T331" s="65">
        <v>6000</v>
      </c>
      <c r="U331" s="65">
        <f>VLOOKUP(D331,资产包数据!B:N,13,0)</f>
        <v>75.99</v>
      </c>
      <c r="V331" s="65" t="s">
        <v>5682</v>
      </c>
    </row>
    <row r="332" ht="15" spans="1:22">
      <c r="A332" s="65" t="s">
        <v>2751</v>
      </c>
      <c r="B332" s="65" t="s">
        <v>68</v>
      </c>
      <c r="C332" s="65" t="s">
        <v>36</v>
      </c>
      <c r="D332" s="65" t="s">
        <v>5726</v>
      </c>
      <c r="E332" s="65" t="s">
        <v>5727</v>
      </c>
      <c r="F332" s="65" t="s">
        <v>1935</v>
      </c>
      <c r="G332" s="65" t="s">
        <v>1935</v>
      </c>
      <c r="H332" s="65" t="s">
        <v>4925</v>
      </c>
      <c r="I332" s="65" t="s">
        <v>5679</v>
      </c>
      <c r="J332" s="65" t="s">
        <v>5680</v>
      </c>
      <c r="K332" s="66">
        <v>44768</v>
      </c>
      <c r="L332" s="65" t="s">
        <v>5713</v>
      </c>
      <c r="M332" s="66">
        <v>44732</v>
      </c>
      <c r="N332" s="65">
        <v>136000</v>
      </c>
      <c r="O332" s="65" t="s">
        <v>1939</v>
      </c>
      <c r="P332" s="65">
        <f>VLOOKUP(D332,资产包数据!B:G,5,0)</f>
        <v>60</v>
      </c>
      <c r="Q332" s="65">
        <v>3000</v>
      </c>
      <c r="R332" s="65"/>
      <c r="S332" s="65">
        <v>6000</v>
      </c>
      <c r="T332" s="65">
        <v>6000</v>
      </c>
      <c r="U332" s="65">
        <f>VLOOKUP(D332,资产包数据!B:N,13,0)</f>
        <v>75.99</v>
      </c>
      <c r="V332" s="65" t="s">
        <v>5716</v>
      </c>
    </row>
    <row r="333" ht="15" spans="1:22">
      <c r="A333" s="65" t="s">
        <v>2751</v>
      </c>
      <c r="B333" s="65" t="s">
        <v>68</v>
      </c>
      <c r="C333" s="65" t="s">
        <v>36</v>
      </c>
      <c r="D333" s="65" t="s">
        <v>5728</v>
      </c>
      <c r="E333" s="65" t="s">
        <v>5729</v>
      </c>
      <c r="F333" s="65" t="s">
        <v>1935</v>
      </c>
      <c r="G333" s="65" t="s">
        <v>1935</v>
      </c>
      <c r="H333" s="65" t="s">
        <v>4925</v>
      </c>
      <c r="I333" s="65" t="s">
        <v>5679</v>
      </c>
      <c r="J333" s="65" t="s">
        <v>5680</v>
      </c>
      <c r="K333" s="66">
        <v>44768</v>
      </c>
      <c r="L333" s="65" t="s">
        <v>5713</v>
      </c>
      <c r="M333" s="66">
        <v>44732</v>
      </c>
      <c r="N333" s="65">
        <v>136000</v>
      </c>
      <c r="O333" s="65" t="s">
        <v>1939</v>
      </c>
      <c r="P333" s="65">
        <f>VLOOKUP(D333,资产包数据!B:G,5,0)</f>
        <v>60</v>
      </c>
      <c r="Q333" s="65">
        <v>3000</v>
      </c>
      <c r="R333" s="65"/>
      <c r="S333" s="65">
        <v>6000</v>
      </c>
      <c r="T333" s="65">
        <v>6000</v>
      </c>
      <c r="U333" s="65">
        <f>VLOOKUP(D333,资产包数据!B:N,13,0)</f>
        <v>75.99</v>
      </c>
      <c r="V333" s="65" t="s">
        <v>5716</v>
      </c>
    </row>
    <row r="334" ht="15" spans="1:22">
      <c r="A334" s="65" t="s">
        <v>2751</v>
      </c>
      <c r="B334" s="65" t="s">
        <v>68</v>
      </c>
      <c r="C334" s="65" t="s">
        <v>36</v>
      </c>
      <c r="D334" s="65" t="s">
        <v>5730</v>
      </c>
      <c r="E334" s="65" t="s">
        <v>5731</v>
      </c>
      <c r="F334" s="65" t="s">
        <v>1935</v>
      </c>
      <c r="G334" s="65" t="s">
        <v>1935</v>
      </c>
      <c r="H334" s="65" t="s">
        <v>4925</v>
      </c>
      <c r="I334" s="65" t="s">
        <v>5679</v>
      </c>
      <c r="J334" s="65" t="s">
        <v>5680</v>
      </c>
      <c r="K334" s="66">
        <v>44768</v>
      </c>
      <c r="L334" s="65" t="s">
        <v>5713</v>
      </c>
      <c r="M334" s="66">
        <v>44732</v>
      </c>
      <c r="N334" s="65">
        <v>136000</v>
      </c>
      <c r="O334" s="65" t="s">
        <v>1939</v>
      </c>
      <c r="P334" s="65">
        <f>VLOOKUP(D334,资产包数据!B:G,5,0)</f>
        <v>60</v>
      </c>
      <c r="Q334" s="65">
        <v>3000</v>
      </c>
      <c r="R334" s="65"/>
      <c r="S334" s="65">
        <v>6000</v>
      </c>
      <c r="T334" s="65">
        <v>6000</v>
      </c>
      <c r="U334" s="65">
        <f>VLOOKUP(D334,资产包数据!B:N,13,0)</f>
        <v>75.99</v>
      </c>
      <c r="V334" s="65" t="s">
        <v>5716</v>
      </c>
    </row>
    <row r="335" ht="15" spans="1:22">
      <c r="A335" s="65" t="s">
        <v>2751</v>
      </c>
      <c r="B335" s="65" t="s">
        <v>68</v>
      </c>
      <c r="C335" s="65" t="s">
        <v>36</v>
      </c>
      <c r="D335" s="65" t="s">
        <v>5732</v>
      </c>
      <c r="E335" s="65" t="s">
        <v>5733</v>
      </c>
      <c r="F335" s="65" t="s">
        <v>1935</v>
      </c>
      <c r="G335" s="65" t="s">
        <v>1935</v>
      </c>
      <c r="H335" s="65" t="s">
        <v>4925</v>
      </c>
      <c r="I335" s="65" t="s">
        <v>5679</v>
      </c>
      <c r="J335" s="65" t="s">
        <v>5680</v>
      </c>
      <c r="K335" s="66">
        <v>44768</v>
      </c>
      <c r="L335" s="65" t="s">
        <v>5713</v>
      </c>
      <c r="M335" s="66">
        <v>44732</v>
      </c>
      <c r="N335" s="65">
        <v>136000</v>
      </c>
      <c r="O335" s="65" t="s">
        <v>1939</v>
      </c>
      <c r="P335" s="65">
        <f>VLOOKUP(D335,资产包数据!B:G,5,0)</f>
        <v>60</v>
      </c>
      <c r="Q335" s="65">
        <v>3000</v>
      </c>
      <c r="R335" s="65"/>
      <c r="S335" s="65">
        <v>6000</v>
      </c>
      <c r="T335" s="65">
        <v>6000</v>
      </c>
      <c r="U335" s="65">
        <f>VLOOKUP(D335,资产包数据!B:N,13,0)</f>
        <v>75.99</v>
      </c>
      <c r="V335" s="65" t="s">
        <v>5716</v>
      </c>
    </row>
    <row r="336" ht="15" spans="1:22">
      <c r="A336" s="65" t="s">
        <v>2751</v>
      </c>
      <c r="B336" s="65" t="s">
        <v>68</v>
      </c>
      <c r="C336" s="65" t="s">
        <v>36</v>
      </c>
      <c r="D336" s="65" t="s">
        <v>5734</v>
      </c>
      <c r="E336" s="65" t="s">
        <v>5735</v>
      </c>
      <c r="F336" s="65" t="s">
        <v>1935</v>
      </c>
      <c r="G336" s="65" t="s">
        <v>1935</v>
      </c>
      <c r="H336" s="65" t="s">
        <v>4925</v>
      </c>
      <c r="I336" s="65" t="s">
        <v>5679</v>
      </c>
      <c r="J336" s="65" t="s">
        <v>5680</v>
      </c>
      <c r="K336" s="66">
        <v>44768</v>
      </c>
      <c r="L336" s="65" t="s">
        <v>5713</v>
      </c>
      <c r="M336" s="66">
        <v>44732</v>
      </c>
      <c r="N336" s="65">
        <v>136000</v>
      </c>
      <c r="O336" s="65" t="s">
        <v>1939</v>
      </c>
      <c r="P336" s="65">
        <f>VLOOKUP(D336,资产包数据!B:G,5,0)</f>
        <v>60</v>
      </c>
      <c r="Q336" s="65">
        <v>3000</v>
      </c>
      <c r="R336" s="65"/>
      <c r="S336" s="65">
        <v>6000</v>
      </c>
      <c r="T336" s="65">
        <v>6000</v>
      </c>
      <c r="U336" s="65">
        <f>VLOOKUP(D336,资产包数据!B:N,13,0)</f>
        <v>75.99</v>
      </c>
      <c r="V336" s="65" t="s">
        <v>5716</v>
      </c>
    </row>
    <row r="337" ht="15" spans="1:22">
      <c r="A337" s="65" t="s">
        <v>2751</v>
      </c>
      <c r="B337" s="65" t="s">
        <v>68</v>
      </c>
      <c r="C337" s="65" t="s">
        <v>36</v>
      </c>
      <c r="D337" s="65" t="s">
        <v>5736</v>
      </c>
      <c r="E337" s="65" t="s">
        <v>5737</v>
      </c>
      <c r="F337" s="65" t="s">
        <v>1935</v>
      </c>
      <c r="G337" s="65" t="s">
        <v>1935</v>
      </c>
      <c r="H337" s="65" t="s">
        <v>4925</v>
      </c>
      <c r="I337" s="65" t="s">
        <v>5679</v>
      </c>
      <c r="J337" s="65" t="s">
        <v>5680</v>
      </c>
      <c r="K337" s="66">
        <v>44768</v>
      </c>
      <c r="L337" s="65" t="s">
        <v>5713</v>
      </c>
      <c r="M337" s="66">
        <v>44732</v>
      </c>
      <c r="N337" s="65">
        <v>136000</v>
      </c>
      <c r="O337" s="65" t="s">
        <v>1939</v>
      </c>
      <c r="P337" s="65">
        <f>VLOOKUP(D337,资产包数据!B:G,5,0)</f>
        <v>60</v>
      </c>
      <c r="Q337" s="65">
        <v>3000</v>
      </c>
      <c r="R337" s="65"/>
      <c r="S337" s="65">
        <v>6000</v>
      </c>
      <c r="T337" s="65">
        <v>6000</v>
      </c>
      <c r="U337" s="65">
        <f>VLOOKUP(D337,资产包数据!B:N,13,0)</f>
        <v>75.99</v>
      </c>
      <c r="V337" s="65" t="s">
        <v>5716</v>
      </c>
    </row>
    <row r="338" ht="15" spans="1:22">
      <c r="A338" s="65" t="s">
        <v>2751</v>
      </c>
      <c r="B338" s="65" t="s">
        <v>68</v>
      </c>
      <c r="C338" s="65" t="s">
        <v>36</v>
      </c>
      <c r="D338" s="65" t="s">
        <v>5738</v>
      </c>
      <c r="E338" s="65" t="s">
        <v>5739</v>
      </c>
      <c r="F338" s="65" t="s">
        <v>1935</v>
      </c>
      <c r="G338" s="65" t="s">
        <v>1935</v>
      </c>
      <c r="H338" s="65" t="s">
        <v>4925</v>
      </c>
      <c r="I338" s="65" t="s">
        <v>5679</v>
      </c>
      <c r="J338" s="65" t="s">
        <v>5680</v>
      </c>
      <c r="K338" s="66">
        <v>44768</v>
      </c>
      <c r="L338" s="65" t="s">
        <v>5713</v>
      </c>
      <c r="M338" s="66">
        <v>44732</v>
      </c>
      <c r="N338" s="65">
        <v>136000</v>
      </c>
      <c r="O338" s="65" t="s">
        <v>1939</v>
      </c>
      <c r="P338" s="65">
        <f>VLOOKUP(D338,资产包数据!B:G,5,0)</f>
        <v>60</v>
      </c>
      <c r="Q338" s="65">
        <v>3000</v>
      </c>
      <c r="R338" s="65"/>
      <c r="S338" s="65">
        <v>6000</v>
      </c>
      <c r="T338" s="65">
        <v>6000</v>
      </c>
      <c r="U338" s="65">
        <f>VLOOKUP(D338,资产包数据!B:N,13,0)</f>
        <v>75.99</v>
      </c>
      <c r="V338" s="65" t="s">
        <v>5716</v>
      </c>
    </row>
    <row r="339" ht="15" spans="1:22">
      <c r="A339" s="65" t="s">
        <v>2751</v>
      </c>
      <c r="B339" s="65" t="s">
        <v>68</v>
      </c>
      <c r="C339" s="65" t="s">
        <v>36</v>
      </c>
      <c r="D339" s="65" t="s">
        <v>5740</v>
      </c>
      <c r="E339" s="65" t="s">
        <v>5741</v>
      </c>
      <c r="F339" s="65" t="s">
        <v>1935</v>
      </c>
      <c r="G339" s="65" t="s">
        <v>1935</v>
      </c>
      <c r="H339" s="65" t="s">
        <v>4925</v>
      </c>
      <c r="I339" s="65" t="s">
        <v>5679</v>
      </c>
      <c r="J339" s="65" t="s">
        <v>5680</v>
      </c>
      <c r="K339" s="66">
        <v>44768</v>
      </c>
      <c r="L339" s="65" t="s">
        <v>5713</v>
      </c>
      <c r="M339" s="66">
        <v>44732</v>
      </c>
      <c r="N339" s="65">
        <v>136000</v>
      </c>
      <c r="O339" s="65" t="s">
        <v>1939</v>
      </c>
      <c r="P339" s="65">
        <f>VLOOKUP(D339,资产包数据!B:G,5,0)</f>
        <v>60</v>
      </c>
      <c r="Q339" s="65">
        <v>3000</v>
      </c>
      <c r="R339" s="65"/>
      <c r="S339" s="65">
        <v>6000</v>
      </c>
      <c r="T339" s="65">
        <v>6000</v>
      </c>
      <c r="U339" s="65">
        <f>VLOOKUP(D339,资产包数据!B:N,13,0)</f>
        <v>75.99</v>
      </c>
      <c r="V339" s="65" t="s">
        <v>5716</v>
      </c>
    </row>
    <row r="340" ht="15" spans="1:22">
      <c r="A340" s="65" t="s">
        <v>2751</v>
      </c>
      <c r="B340" s="65" t="s">
        <v>68</v>
      </c>
      <c r="C340" s="65" t="s">
        <v>36</v>
      </c>
      <c r="D340" s="65" t="s">
        <v>5742</v>
      </c>
      <c r="E340" s="65" t="s">
        <v>5743</v>
      </c>
      <c r="F340" s="65" t="s">
        <v>1935</v>
      </c>
      <c r="G340" s="65" t="s">
        <v>1935</v>
      </c>
      <c r="H340" s="65" t="s">
        <v>4925</v>
      </c>
      <c r="I340" s="65" t="s">
        <v>5679</v>
      </c>
      <c r="J340" s="65" t="s">
        <v>5680</v>
      </c>
      <c r="K340" s="66">
        <v>44768</v>
      </c>
      <c r="L340" s="65" t="s">
        <v>5713</v>
      </c>
      <c r="M340" s="66">
        <v>44732</v>
      </c>
      <c r="N340" s="65">
        <v>136000</v>
      </c>
      <c r="O340" s="65" t="s">
        <v>1939</v>
      </c>
      <c r="P340" s="65">
        <f>VLOOKUP(D340,资产包数据!B:G,5,0)</f>
        <v>60</v>
      </c>
      <c r="Q340" s="65">
        <v>3000</v>
      </c>
      <c r="R340" s="65"/>
      <c r="S340" s="65">
        <v>6000</v>
      </c>
      <c r="T340" s="65">
        <v>6000</v>
      </c>
      <c r="U340" s="65">
        <f>VLOOKUP(D340,资产包数据!B:N,13,0)</f>
        <v>75.99</v>
      </c>
      <c r="V340" s="65" t="s">
        <v>5716</v>
      </c>
    </row>
    <row r="341" ht="15" spans="1:22">
      <c r="A341" s="65" t="s">
        <v>2751</v>
      </c>
      <c r="B341" s="65" t="s">
        <v>68</v>
      </c>
      <c r="C341" s="65" t="s">
        <v>36</v>
      </c>
      <c r="D341" s="65" t="s">
        <v>5744</v>
      </c>
      <c r="E341" s="65" t="s">
        <v>5745</v>
      </c>
      <c r="F341" s="65" t="s">
        <v>1935</v>
      </c>
      <c r="G341" s="65" t="s">
        <v>1935</v>
      </c>
      <c r="H341" s="65" t="s">
        <v>4925</v>
      </c>
      <c r="I341" s="65" t="s">
        <v>5679</v>
      </c>
      <c r="J341" s="65" t="s">
        <v>5680</v>
      </c>
      <c r="K341" s="66">
        <v>44768</v>
      </c>
      <c r="L341" s="65" t="s">
        <v>5713</v>
      </c>
      <c r="M341" s="66">
        <v>44732</v>
      </c>
      <c r="N341" s="65">
        <v>136000</v>
      </c>
      <c r="O341" s="65" t="s">
        <v>1939</v>
      </c>
      <c r="P341" s="65">
        <f>VLOOKUP(D341,资产包数据!B:G,5,0)</f>
        <v>60</v>
      </c>
      <c r="Q341" s="65">
        <v>3000</v>
      </c>
      <c r="R341" s="65"/>
      <c r="S341" s="65">
        <v>6000</v>
      </c>
      <c r="T341" s="65">
        <v>6000</v>
      </c>
      <c r="U341" s="65">
        <f>VLOOKUP(D341,资产包数据!B:N,13,0)</f>
        <v>75.99</v>
      </c>
      <c r="V341" s="65" t="s">
        <v>5716</v>
      </c>
    </row>
    <row r="342" ht="15" spans="1:22">
      <c r="A342" s="65" t="s">
        <v>2751</v>
      </c>
      <c r="B342" s="65" t="s">
        <v>68</v>
      </c>
      <c r="C342" s="65" t="s">
        <v>36</v>
      </c>
      <c r="D342" s="65" t="s">
        <v>5746</v>
      </c>
      <c r="E342" s="65" t="s">
        <v>5747</v>
      </c>
      <c r="F342" s="65" t="s">
        <v>1935</v>
      </c>
      <c r="G342" s="65" t="s">
        <v>1935</v>
      </c>
      <c r="H342" s="65" t="s">
        <v>4925</v>
      </c>
      <c r="I342" s="65" t="s">
        <v>5679</v>
      </c>
      <c r="J342" s="65" t="s">
        <v>5680</v>
      </c>
      <c r="K342" s="66">
        <v>44768</v>
      </c>
      <c r="L342" s="65" t="s">
        <v>5713</v>
      </c>
      <c r="M342" s="66">
        <v>44732</v>
      </c>
      <c r="N342" s="65">
        <v>136000</v>
      </c>
      <c r="O342" s="65" t="s">
        <v>1939</v>
      </c>
      <c r="P342" s="65">
        <f>VLOOKUP(D342,资产包数据!B:G,5,0)</f>
        <v>60</v>
      </c>
      <c r="Q342" s="65">
        <v>3000</v>
      </c>
      <c r="R342" s="65"/>
      <c r="S342" s="65">
        <v>6000</v>
      </c>
      <c r="T342" s="65">
        <v>6000</v>
      </c>
      <c r="U342" s="65">
        <f>VLOOKUP(D342,资产包数据!B:N,13,0)</f>
        <v>75.99</v>
      </c>
      <c r="V342" s="65" t="s">
        <v>5682</v>
      </c>
    </row>
    <row r="343" ht="15" spans="1:22">
      <c r="A343" s="65" t="s">
        <v>2751</v>
      </c>
      <c r="B343" s="65" t="s">
        <v>68</v>
      </c>
      <c r="C343" s="65" t="s">
        <v>36</v>
      </c>
      <c r="D343" s="65" t="s">
        <v>5748</v>
      </c>
      <c r="E343" s="65" t="s">
        <v>5749</v>
      </c>
      <c r="F343" s="65" t="s">
        <v>1935</v>
      </c>
      <c r="G343" s="65" t="s">
        <v>1935</v>
      </c>
      <c r="H343" s="65" t="s">
        <v>4925</v>
      </c>
      <c r="I343" s="65" t="s">
        <v>5679</v>
      </c>
      <c r="J343" s="65" t="s">
        <v>5680</v>
      </c>
      <c r="K343" s="66">
        <v>44768</v>
      </c>
      <c r="L343" s="65" t="s">
        <v>5713</v>
      </c>
      <c r="M343" s="66">
        <v>44732</v>
      </c>
      <c r="N343" s="65">
        <v>136000</v>
      </c>
      <c r="O343" s="65" t="s">
        <v>1939</v>
      </c>
      <c r="P343" s="65">
        <f>VLOOKUP(D343,资产包数据!B:G,5,0)</f>
        <v>60</v>
      </c>
      <c r="Q343" s="65">
        <v>3000</v>
      </c>
      <c r="R343" s="65"/>
      <c r="S343" s="65">
        <v>6000</v>
      </c>
      <c r="T343" s="65">
        <v>6000</v>
      </c>
      <c r="U343" s="65">
        <f>VLOOKUP(D343,资产包数据!B:N,13,0)</f>
        <v>75.99</v>
      </c>
      <c r="V343" s="65" t="s">
        <v>5716</v>
      </c>
    </row>
    <row r="344" ht="15" spans="1:22">
      <c r="A344" s="65" t="s">
        <v>2751</v>
      </c>
      <c r="B344" s="65" t="s">
        <v>68</v>
      </c>
      <c r="C344" s="65" t="s">
        <v>36</v>
      </c>
      <c r="D344" s="65" t="s">
        <v>5750</v>
      </c>
      <c r="E344" s="65" t="s">
        <v>5751</v>
      </c>
      <c r="F344" s="65" t="s">
        <v>1935</v>
      </c>
      <c r="G344" s="65" t="s">
        <v>1935</v>
      </c>
      <c r="H344" s="65" t="s">
        <v>4925</v>
      </c>
      <c r="I344" s="65" t="s">
        <v>5679</v>
      </c>
      <c r="J344" s="65" t="s">
        <v>5680</v>
      </c>
      <c r="K344" s="66">
        <v>44768</v>
      </c>
      <c r="L344" s="65" t="s">
        <v>5713</v>
      </c>
      <c r="M344" s="66">
        <v>44732</v>
      </c>
      <c r="N344" s="65">
        <v>136000</v>
      </c>
      <c r="O344" s="65" t="s">
        <v>1939</v>
      </c>
      <c r="P344" s="65">
        <f>VLOOKUP(D344,资产包数据!B:G,5,0)</f>
        <v>60</v>
      </c>
      <c r="Q344" s="65">
        <v>3000</v>
      </c>
      <c r="R344" s="65"/>
      <c r="S344" s="65">
        <v>6000</v>
      </c>
      <c r="T344" s="65">
        <v>6000</v>
      </c>
      <c r="U344" s="65">
        <f>VLOOKUP(D344,资产包数据!B:N,13,0)</f>
        <v>75.99</v>
      </c>
      <c r="V344" s="65" t="s">
        <v>5682</v>
      </c>
    </row>
    <row r="345" ht="15" spans="1:22">
      <c r="A345" s="65" t="s">
        <v>2751</v>
      </c>
      <c r="B345" s="65" t="s">
        <v>68</v>
      </c>
      <c r="C345" s="65" t="s">
        <v>36</v>
      </c>
      <c r="D345" s="65" t="s">
        <v>5752</v>
      </c>
      <c r="E345" s="65" t="s">
        <v>5753</v>
      </c>
      <c r="F345" s="65" t="s">
        <v>1935</v>
      </c>
      <c r="G345" s="65" t="s">
        <v>1935</v>
      </c>
      <c r="H345" s="65" t="s">
        <v>4925</v>
      </c>
      <c r="I345" s="65" t="s">
        <v>5679</v>
      </c>
      <c r="J345" s="65" t="s">
        <v>5680</v>
      </c>
      <c r="K345" s="66">
        <v>44768</v>
      </c>
      <c r="L345" s="65" t="s">
        <v>5713</v>
      </c>
      <c r="M345" s="66">
        <v>44732</v>
      </c>
      <c r="N345" s="65">
        <v>136000</v>
      </c>
      <c r="O345" s="65" t="s">
        <v>1939</v>
      </c>
      <c r="P345" s="65">
        <f>VLOOKUP(D345,资产包数据!B:G,5,0)</f>
        <v>60</v>
      </c>
      <c r="Q345" s="65">
        <v>3000</v>
      </c>
      <c r="R345" s="65"/>
      <c r="S345" s="65">
        <v>6000</v>
      </c>
      <c r="T345" s="65">
        <v>6000</v>
      </c>
      <c r="U345" s="65">
        <f>VLOOKUP(D345,资产包数据!B:N,13,0)</f>
        <v>75.99</v>
      </c>
      <c r="V345" s="65" t="s">
        <v>5682</v>
      </c>
    </row>
    <row r="346" ht="15" spans="1:22">
      <c r="A346" s="65" t="s">
        <v>2751</v>
      </c>
      <c r="B346" s="65" t="s">
        <v>68</v>
      </c>
      <c r="C346" s="65" t="s">
        <v>36</v>
      </c>
      <c r="D346" s="65" t="s">
        <v>5754</v>
      </c>
      <c r="E346" s="65" t="s">
        <v>5755</v>
      </c>
      <c r="F346" s="65" t="s">
        <v>1935</v>
      </c>
      <c r="G346" s="65" t="s">
        <v>1935</v>
      </c>
      <c r="H346" s="65" t="s">
        <v>4925</v>
      </c>
      <c r="I346" s="65" t="s">
        <v>5679</v>
      </c>
      <c r="J346" s="65" t="s">
        <v>5680</v>
      </c>
      <c r="K346" s="66">
        <v>44768</v>
      </c>
      <c r="L346" s="65" t="s">
        <v>5713</v>
      </c>
      <c r="M346" s="66">
        <v>44732</v>
      </c>
      <c r="N346" s="65">
        <v>136000</v>
      </c>
      <c r="O346" s="65" t="s">
        <v>1939</v>
      </c>
      <c r="P346" s="65">
        <f>VLOOKUP(D346,资产包数据!B:G,5,0)</f>
        <v>60</v>
      </c>
      <c r="Q346" s="65">
        <v>3000</v>
      </c>
      <c r="R346" s="65"/>
      <c r="S346" s="65">
        <v>6000</v>
      </c>
      <c r="T346" s="65">
        <v>6000</v>
      </c>
      <c r="U346" s="65">
        <f>VLOOKUP(D346,资产包数据!B:N,13,0)</f>
        <v>75.99</v>
      </c>
      <c r="V346" s="65" t="s">
        <v>5716</v>
      </c>
    </row>
    <row r="347" ht="15" spans="1:22">
      <c r="A347" s="65" t="s">
        <v>2751</v>
      </c>
      <c r="B347" s="65" t="s">
        <v>68</v>
      </c>
      <c r="C347" s="65" t="s">
        <v>36</v>
      </c>
      <c r="D347" s="65" t="s">
        <v>5756</v>
      </c>
      <c r="E347" s="65" t="s">
        <v>5757</v>
      </c>
      <c r="F347" s="65" t="s">
        <v>1935</v>
      </c>
      <c r="G347" s="65" t="s">
        <v>1935</v>
      </c>
      <c r="H347" s="65" t="s">
        <v>4925</v>
      </c>
      <c r="I347" s="65" t="s">
        <v>5679</v>
      </c>
      <c r="J347" s="65" t="s">
        <v>5680</v>
      </c>
      <c r="K347" s="66">
        <v>44768</v>
      </c>
      <c r="L347" s="65" t="s">
        <v>5713</v>
      </c>
      <c r="M347" s="66">
        <v>44732</v>
      </c>
      <c r="N347" s="65">
        <v>136000</v>
      </c>
      <c r="O347" s="65" t="s">
        <v>1939</v>
      </c>
      <c r="P347" s="65">
        <f>VLOOKUP(D347,资产包数据!B:G,5,0)</f>
        <v>60</v>
      </c>
      <c r="Q347" s="65">
        <v>3000</v>
      </c>
      <c r="R347" s="65"/>
      <c r="S347" s="65">
        <v>6000</v>
      </c>
      <c r="T347" s="65">
        <v>6000</v>
      </c>
      <c r="U347" s="65">
        <f>VLOOKUP(D347,资产包数据!B:N,13,0)</f>
        <v>75.99</v>
      </c>
      <c r="V347" s="65" t="s">
        <v>5758</v>
      </c>
    </row>
    <row r="348" ht="15" spans="1:22">
      <c r="A348" s="65" t="s">
        <v>2751</v>
      </c>
      <c r="B348" s="65" t="s">
        <v>68</v>
      </c>
      <c r="C348" s="65" t="s">
        <v>36</v>
      </c>
      <c r="D348" s="65" t="s">
        <v>5759</v>
      </c>
      <c r="E348" s="65" t="s">
        <v>5760</v>
      </c>
      <c r="F348" s="65" t="s">
        <v>1935</v>
      </c>
      <c r="G348" s="65" t="s">
        <v>1935</v>
      </c>
      <c r="H348" s="65" t="s">
        <v>4925</v>
      </c>
      <c r="I348" s="65" t="s">
        <v>5679</v>
      </c>
      <c r="J348" s="65" t="s">
        <v>5680</v>
      </c>
      <c r="K348" s="66">
        <v>44768</v>
      </c>
      <c r="L348" s="65" t="s">
        <v>5713</v>
      </c>
      <c r="M348" s="66">
        <v>44732</v>
      </c>
      <c r="N348" s="65">
        <v>136000</v>
      </c>
      <c r="O348" s="65" t="s">
        <v>1939</v>
      </c>
      <c r="P348" s="65">
        <f>VLOOKUP(D348,资产包数据!B:G,5,0)</f>
        <v>60</v>
      </c>
      <c r="Q348" s="65">
        <v>3000</v>
      </c>
      <c r="R348" s="65"/>
      <c r="S348" s="65">
        <v>6000</v>
      </c>
      <c r="T348" s="65">
        <v>6000</v>
      </c>
      <c r="U348" s="65">
        <f>VLOOKUP(D348,资产包数据!B:N,13,0)</f>
        <v>75.92</v>
      </c>
      <c r="V348" s="65" t="s">
        <v>5716</v>
      </c>
    </row>
    <row r="349" ht="15" spans="1:22">
      <c r="A349" s="65" t="s">
        <v>178</v>
      </c>
      <c r="B349" s="65" t="s">
        <v>68</v>
      </c>
      <c r="C349" s="65" t="s">
        <v>36</v>
      </c>
      <c r="D349" s="65" t="s">
        <v>5761</v>
      </c>
      <c r="E349" s="65" t="s">
        <v>5762</v>
      </c>
      <c r="F349" s="65" t="s">
        <v>1935</v>
      </c>
      <c r="G349" s="65" t="s">
        <v>1935</v>
      </c>
      <c r="H349" s="65" t="s">
        <v>4925</v>
      </c>
      <c r="I349" s="65" t="s">
        <v>5763</v>
      </c>
      <c r="J349" s="65" t="s">
        <v>5215</v>
      </c>
      <c r="K349" s="66">
        <v>44742</v>
      </c>
      <c r="L349" s="65" t="s">
        <v>5764</v>
      </c>
      <c r="M349" s="66">
        <v>44732</v>
      </c>
      <c r="N349" s="65">
        <v>122260</v>
      </c>
      <c r="O349" s="65" t="s">
        <v>1939</v>
      </c>
      <c r="P349" s="65">
        <f>VLOOKUP(D349,资产包数据!B:G,5,0)</f>
        <v>60</v>
      </c>
      <c r="Q349" s="65">
        <v>2700</v>
      </c>
      <c r="R349" s="65"/>
      <c r="S349" s="65">
        <v>8100</v>
      </c>
      <c r="T349" s="65">
        <v>8100</v>
      </c>
      <c r="U349" s="65">
        <f>VLOOKUP(D349,资产包数据!B:N,13,0)</f>
        <v>70.79</v>
      </c>
      <c r="V349" s="65" t="s">
        <v>5084</v>
      </c>
    </row>
    <row r="350" ht="15" spans="1:22">
      <c r="A350" s="65" t="s">
        <v>178</v>
      </c>
      <c r="B350" s="65" t="s">
        <v>68</v>
      </c>
      <c r="C350" s="65" t="s">
        <v>36</v>
      </c>
      <c r="D350" s="65" t="s">
        <v>5765</v>
      </c>
      <c r="E350" s="65" t="s">
        <v>5766</v>
      </c>
      <c r="F350" s="65" t="s">
        <v>1935</v>
      </c>
      <c r="G350" s="65" t="s">
        <v>1935</v>
      </c>
      <c r="H350" s="65" t="s">
        <v>4925</v>
      </c>
      <c r="I350" s="65" t="s">
        <v>5763</v>
      </c>
      <c r="J350" s="65" t="s">
        <v>5322</v>
      </c>
      <c r="K350" s="66">
        <v>44743</v>
      </c>
      <c r="L350" s="65" t="s">
        <v>5764</v>
      </c>
      <c r="M350" s="66">
        <v>44732</v>
      </c>
      <c r="N350" s="65">
        <v>122260</v>
      </c>
      <c r="O350" s="65" t="s">
        <v>1939</v>
      </c>
      <c r="P350" s="65">
        <f>VLOOKUP(D350,资产包数据!B:G,5,0)</f>
        <v>60</v>
      </c>
      <c r="Q350" s="65">
        <v>2700</v>
      </c>
      <c r="R350" s="65"/>
      <c r="S350" s="65">
        <v>5400</v>
      </c>
      <c r="T350" s="65">
        <v>5400</v>
      </c>
      <c r="U350" s="65">
        <f>VLOOKUP(D350,资产包数据!B:N,13,0)</f>
        <v>70.79</v>
      </c>
      <c r="V350" s="65" t="s">
        <v>5084</v>
      </c>
    </row>
    <row r="351" ht="15" spans="1:22">
      <c r="A351" s="65" t="s">
        <v>5767</v>
      </c>
      <c r="B351" s="65" t="s">
        <v>68</v>
      </c>
      <c r="C351" s="65" t="s">
        <v>36</v>
      </c>
      <c r="D351" s="65" t="s">
        <v>5768</v>
      </c>
      <c r="E351" s="65" t="s">
        <v>5769</v>
      </c>
      <c r="F351" s="65" t="s">
        <v>1935</v>
      </c>
      <c r="G351" s="65" t="s">
        <v>1935</v>
      </c>
      <c r="H351" s="65" t="s">
        <v>4925</v>
      </c>
      <c r="I351" s="65" t="s">
        <v>5770</v>
      </c>
      <c r="J351" s="65" t="s">
        <v>5771</v>
      </c>
      <c r="K351" s="66">
        <v>44765</v>
      </c>
      <c r="L351" s="65" t="s">
        <v>5772</v>
      </c>
      <c r="M351" s="66">
        <v>44732</v>
      </c>
      <c r="N351" s="65">
        <v>120000</v>
      </c>
      <c r="O351" s="65" t="s">
        <v>1939</v>
      </c>
      <c r="P351" s="65">
        <f>VLOOKUP(D351,资产包数据!B:G,5,0)</f>
        <v>60</v>
      </c>
      <c r="Q351" s="65">
        <v>2660</v>
      </c>
      <c r="R351" s="65"/>
      <c r="S351" s="65">
        <v>5320</v>
      </c>
      <c r="T351" s="65">
        <v>5320</v>
      </c>
      <c r="U351" s="65">
        <f>VLOOKUP(D351,资产包数据!B:N,13,0)</f>
        <v>79.28</v>
      </c>
      <c r="V351" s="65" t="s">
        <v>5773</v>
      </c>
    </row>
    <row r="352" ht="15" spans="1:22">
      <c r="A352" s="65" t="s">
        <v>5767</v>
      </c>
      <c r="B352" s="65" t="s">
        <v>68</v>
      </c>
      <c r="C352" s="65" t="s">
        <v>36</v>
      </c>
      <c r="D352" s="65" t="s">
        <v>5774</v>
      </c>
      <c r="E352" s="65" t="s">
        <v>5775</v>
      </c>
      <c r="F352" s="65" t="s">
        <v>1935</v>
      </c>
      <c r="G352" s="65" t="s">
        <v>1935</v>
      </c>
      <c r="H352" s="65" t="s">
        <v>4925</v>
      </c>
      <c r="I352" s="65" t="s">
        <v>5770</v>
      </c>
      <c r="J352" s="65" t="s">
        <v>5776</v>
      </c>
      <c r="K352" s="66">
        <v>44762</v>
      </c>
      <c r="L352" s="65" t="s">
        <v>5772</v>
      </c>
      <c r="M352" s="66">
        <v>44732</v>
      </c>
      <c r="N352" s="65">
        <v>120000</v>
      </c>
      <c r="O352" s="65" t="s">
        <v>1939</v>
      </c>
      <c r="P352" s="65">
        <f>VLOOKUP(D352,资产包数据!B:G,5,0)</f>
        <v>60</v>
      </c>
      <c r="Q352" s="65">
        <v>2660</v>
      </c>
      <c r="R352" s="65"/>
      <c r="S352" s="65">
        <v>5320</v>
      </c>
      <c r="T352" s="65">
        <v>5320</v>
      </c>
      <c r="U352" s="65">
        <f>VLOOKUP(D352,资产包数据!B:N,13,0)</f>
        <v>79.28</v>
      </c>
      <c r="V352" s="65" t="s">
        <v>5773</v>
      </c>
    </row>
    <row r="353" ht="15" spans="1:22">
      <c r="A353" s="65" t="s">
        <v>5767</v>
      </c>
      <c r="B353" s="65" t="s">
        <v>68</v>
      </c>
      <c r="C353" s="65" t="s">
        <v>36</v>
      </c>
      <c r="D353" s="65" t="s">
        <v>5777</v>
      </c>
      <c r="E353" s="65" t="s">
        <v>5778</v>
      </c>
      <c r="F353" s="65" t="s">
        <v>1935</v>
      </c>
      <c r="G353" s="65" t="s">
        <v>1935</v>
      </c>
      <c r="H353" s="65" t="s">
        <v>4925</v>
      </c>
      <c r="I353" s="65" t="s">
        <v>5770</v>
      </c>
      <c r="J353" s="65" t="s">
        <v>5779</v>
      </c>
      <c r="K353" s="66">
        <v>44769</v>
      </c>
      <c r="L353" s="65" t="s">
        <v>5772</v>
      </c>
      <c r="M353" s="66">
        <v>44732</v>
      </c>
      <c r="N353" s="65">
        <v>120000</v>
      </c>
      <c r="O353" s="65" t="s">
        <v>1939</v>
      </c>
      <c r="P353" s="65">
        <f>VLOOKUP(D353,资产包数据!B:G,5,0)</f>
        <v>60</v>
      </c>
      <c r="Q353" s="65">
        <v>2660</v>
      </c>
      <c r="R353" s="65"/>
      <c r="S353" s="65">
        <v>5320</v>
      </c>
      <c r="T353" s="65">
        <v>5320</v>
      </c>
      <c r="U353" s="65">
        <f>VLOOKUP(D353,资产包数据!B:N,13,0)</f>
        <v>79.28</v>
      </c>
      <c r="V353" s="65" t="s">
        <v>5773</v>
      </c>
    </row>
    <row r="354" ht="15" spans="1:22">
      <c r="A354" s="65" t="s">
        <v>5767</v>
      </c>
      <c r="B354" s="65" t="s">
        <v>68</v>
      </c>
      <c r="C354" s="65" t="s">
        <v>36</v>
      </c>
      <c r="D354" s="65" t="s">
        <v>5780</v>
      </c>
      <c r="E354" s="65" t="s">
        <v>5781</v>
      </c>
      <c r="F354" s="65" t="s">
        <v>1935</v>
      </c>
      <c r="G354" s="65" t="s">
        <v>1935</v>
      </c>
      <c r="H354" s="65" t="s">
        <v>4925</v>
      </c>
      <c r="I354" s="65" t="s">
        <v>5770</v>
      </c>
      <c r="J354" s="65" t="s">
        <v>5771</v>
      </c>
      <c r="K354" s="66">
        <v>44765</v>
      </c>
      <c r="L354" s="65" t="s">
        <v>5772</v>
      </c>
      <c r="M354" s="66">
        <v>44732</v>
      </c>
      <c r="N354" s="65">
        <v>120000</v>
      </c>
      <c r="O354" s="65" t="s">
        <v>1939</v>
      </c>
      <c r="P354" s="65">
        <f>VLOOKUP(D354,资产包数据!B:G,5,0)</f>
        <v>60</v>
      </c>
      <c r="Q354" s="65">
        <v>2660</v>
      </c>
      <c r="R354" s="65"/>
      <c r="S354" s="65">
        <v>5320</v>
      </c>
      <c r="T354" s="65">
        <v>5320</v>
      </c>
      <c r="U354" s="65">
        <f>VLOOKUP(D354,资产包数据!B:N,13,0)</f>
        <v>79.28</v>
      </c>
      <c r="V354" s="65" t="s">
        <v>5773</v>
      </c>
    </row>
    <row r="355" ht="15" spans="1:22">
      <c r="A355" s="65" t="s">
        <v>5767</v>
      </c>
      <c r="B355" s="65" t="s">
        <v>68</v>
      </c>
      <c r="C355" s="65" t="s">
        <v>36</v>
      </c>
      <c r="D355" s="65" t="s">
        <v>5782</v>
      </c>
      <c r="E355" s="65" t="s">
        <v>5783</v>
      </c>
      <c r="F355" s="65" t="s">
        <v>1935</v>
      </c>
      <c r="G355" s="65" t="s">
        <v>1935</v>
      </c>
      <c r="H355" s="65" t="s">
        <v>4925</v>
      </c>
      <c r="I355" s="65" t="s">
        <v>5770</v>
      </c>
      <c r="J355" s="65" t="s">
        <v>5771</v>
      </c>
      <c r="K355" s="66">
        <v>44765</v>
      </c>
      <c r="L355" s="65" t="s">
        <v>5772</v>
      </c>
      <c r="M355" s="66">
        <v>44732</v>
      </c>
      <c r="N355" s="65">
        <v>120000</v>
      </c>
      <c r="O355" s="65" t="s">
        <v>1939</v>
      </c>
      <c r="P355" s="65">
        <f>VLOOKUP(D355,资产包数据!B:G,5,0)</f>
        <v>60</v>
      </c>
      <c r="Q355" s="65">
        <v>2660</v>
      </c>
      <c r="R355" s="65"/>
      <c r="S355" s="65">
        <v>5320</v>
      </c>
      <c r="T355" s="65">
        <v>5320</v>
      </c>
      <c r="U355" s="65">
        <f>VLOOKUP(D355,资产包数据!B:N,13,0)</f>
        <v>79.28</v>
      </c>
      <c r="V355" s="65" t="s">
        <v>5773</v>
      </c>
    </row>
    <row r="356" ht="15" spans="1:22">
      <c r="A356" s="65" t="s">
        <v>5767</v>
      </c>
      <c r="B356" s="65" t="s">
        <v>68</v>
      </c>
      <c r="C356" s="65" t="s">
        <v>36</v>
      </c>
      <c r="D356" s="65" t="s">
        <v>5784</v>
      </c>
      <c r="E356" s="65" t="s">
        <v>5785</v>
      </c>
      <c r="F356" s="65" t="s">
        <v>1935</v>
      </c>
      <c r="G356" s="65" t="s">
        <v>1935</v>
      </c>
      <c r="H356" s="65" t="s">
        <v>4925</v>
      </c>
      <c r="I356" s="65" t="s">
        <v>5770</v>
      </c>
      <c r="J356" s="65" t="s">
        <v>5786</v>
      </c>
      <c r="K356" s="66">
        <v>44768</v>
      </c>
      <c r="L356" s="65" t="s">
        <v>5772</v>
      </c>
      <c r="M356" s="66">
        <v>44732</v>
      </c>
      <c r="N356" s="65">
        <v>120000</v>
      </c>
      <c r="O356" s="65" t="s">
        <v>1939</v>
      </c>
      <c r="P356" s="65">
        <f>VLOOKUP(D356,资产包数据!B:G,5,0)</f>
        <v>60</v>
      </c>
      <c r="Q356" s="65">
        <v>2660</v>
      </c>
      <c r="R356" s="65"/>
      <c r="S356" s="65">
        <v>5320</v>
      </c>
      <c r="T356" s="65">
        <v>5320</v>
      </c>
      <c r="U356" s="65">
        <f>VLOOKUP(D356,资产包数据!B:N,13,0)</f>
        <v>79.28</v>
      </c>
      <c r="V356" s="65" t="s">
        <v>5773</v>
      </c>
    </row>
    <row r="357" ht="15" spans="1:22">
      <c r="A357" s="65" t="s">
        <v>5767</v>
      </c>
      <c r="B357" s="65" t="s">
        <v>68</v>
      </c>
      <c r="C357" s="65" t="s">
        <v>36</v>
      </c>
      <c r="D357" s="65" t="s">
        <v>5787</v>
      </c>
      <c r="E357" s="65" t="s">
        <v>5788</v>
      </c>
      <c r="F357" s="65" t="s">
        <v>1935</v>
      </c>
      <c r="G357" s="65" t="s">
        <v>1935</v>
      </c>
      <c r="H357" s="65" t="s">
        <v>4925</v>
      </c>
      <c r="I357" s="65" t="s">
        <v>5770</v>
      </c>
      <c r="J357" s="65" t="s">
        <v>5771</v>
      </c>
      <c r="K357" s="66">
        <v>44765</v>
      </c>
      <c r="L357" s="65" t="s">
        <v>5772</v>
      </c>
      <c r="M357" s="66">
        <v>44732</v>
      </c>
      <c r="N357" s="65">
        <v>120000</v>
      </c>
      <c r="O357" s="65" t="s">
        <v>1939</v>
      </c>
      <c r="P357" s="65">
        <f>VLOOKUP(D357,资产包数据!B:G,5,0)</f>
        <v>60</v>
      </c>
      <c r="Q357" s="65">
        <v>2660</v>
      </c>
      <c r="R357" s="65"/>
      <c r="S357" s="65">
        <v>5320</v>
      </c>
      <c r="T357" s="65">
        <v>5320</v>
      </c>
      <c r="U357" s="65">
        <f>VLOOKUP(D357,资产包数据!B:N,13,0)</f>
        <v>79.28</v>
      </c>
      <c r="V357" s="65" t="s">
        <v>5773</v>
      </c>
    </row>
    <row r="358" ht="15" spans="1:22">
      <c r="A358" s="65" t="s">
        <v>5767</v>
      </c>
      <c r="B358" s="65" t="s">
        <v>68</v>
      </c>
      <c r="C358" s="65" t="s">
        <v>36</v>
      </c>
      <c r="D358" s="65" t="s">
        <v>5789</v>
      </c>
      <c r="E358" s="65" t="s">
        <v>5790</v>
      </c>
      <c r="F358" s="65" t="s">
        <v>1935</v>
      </c>
      <c r="G358" s="65" t="s">
        <v>1935</v>
      </c>
      <c r="H358" s="65" t="s">
        <v>4925</v>
      </c>
      <c r="I358" s="65" t="s">
        <v>5770</v>
      </c>
      <c r="J358" s="65" t="s">
        <v>5771</v>
      </c>
      <c r="K358" s="66">
        <v>44765</v>
      </c>
      <c r="L358" s="65" t="s">
        <v>5772</v>
      </c>
      <c r="M358" s="66">
        <v>44732</v>
      </c>
      <c r="N358" s="65">
        <v>120000</v>
      </c>
      <c r="O358" s="65" t="s">
        <v>1939</v>
      </c>
      <c r="P358" s="65">
        <f>VLOOKUP(D358,资产包数据!B:G,5,0)</f>
        <v>60</v>
      </c>
      <c r="Q358" s="65">
        <v>2660</v>
      </c>
      <c r="R358" s="65"/>
      <c r="S358" s="65">
        <v>5320</v>
      </c>
      <c r="T358" s="65">
        <v>5320</v>
      </c>
      <c r="U358" s="65">
        <f>VLOOKUP(D358,资产包数据!B:N,13,0)</f>
        <v>79.28</v>
      </c>
      <c r="V358" s="65" t="s">
        <v>5773</v>
      </c>
    </row>
    <row r="359" ht="15" spans="1:22">
      <c r="A359" s="65" t="s">
        <v>5767</v>
      </c>
      <c r="B359" s="65" t="s">
        <v>68</v>
      </c>
      <c r="C359" s="65" t="s">
        <v>36</v>
      </c>
      <c r="D359" s="65" t="s">
        <v>5791</v>
      </c>
      <c r="E359" s="65" t="s">
        <v>5792</v>
      </c>
      <c r="F359" s="65" t="s">
        <v>1935</v>
      </c>
      <c r="G359" s="65" t="s">
        <v>1935</v>
      </c>
      <c r="H359" s="65" t="s">
        <v>4925</v>
      </c>
      <c r="I359" s="65" t="s">
        <v>5770</v>
      </c>
      <c r="J359" s="65" t="s">
        <v>5771</v>
      </c>
      <c r="K359" s="66">
        <v>44765</v>
      </c>
      <c r="L359" s="65" t="s">
        <v>5772</v>
      </c>
      <c r="M359" s="66">
        <v>44732</v>
      </c>
      <c r="N359" s="65">
        <v>120000</v>
      </c>
      <c r="O359" s="65" t="s">
        <v>1939</v>
      </c>
      <c r="P359" s="65">
        <f>VLOOKUP(D359,资产包数据!B:G,5,0)</f>
        <v>60</v>
      </c>
      <c r="Q359" s="65">
        <v>2660</v>
      </c>
      <c r="R359" s="65"/>
      <c r="S359" s="65">
        <v>5320</v>
      </c>
      <c r="T359" s="65">
        <v>5320</v>
      </c>
      <c r="U359" s="65">
        <f>VLOOKUP(D359,资产包数据!B:N,13,0)</f>
        <v>79.28</v>
      </c>
      <c r="V359" s="65" t="s">
        <v>5773</v>
      </c>
    </row>
    <row r="360" ht="15" spans="1:22">
      <c r="A360" s="65" t="s">
        <v>5767</v>
      </c>
      <c r="B360" s="65" t="s">
        <v>68</v>
      </c>
      <c r="C360" s="65" t="s">
        <v>36</v>
      </c>
      <c r="D360" s="65" t="s">
        <v>5793</v>
      </c>
      <c r="E360" s="65" t="s">
        <v>5794</v>
      </c>
      <c r="F360" s="65" t="s">
        <v>1935</v>
      </c>
      <c r="G360" s="65" t="s">
        <v>1935</v>
      </c>
      <c r="H360" s="65" t="s">
        <v>4925</v>
      </c>
      <c r="I360" s="65" t="s">
        <v>5770</v>
      </c>
      <c r="J360" s="65" t="s">
        <v>5771</v>
      </c>
      <c r="K360" s="66">
        <v>44765</v>
      </c>
      <c r="L360" s="65" t="s">
        <v>5772</v>
      </c>
      <c r="M360" s="66">
        <v>44732</v>
      </c>
      <c r="N360" s="65">
        <v>120000</v>
      </c>
      <c r="O360" s="65" t="s">
        <v>1939</v>
      </c>
      <c r="P360" s="65">
        <f>VLOOKUP(D360,资产包数据!B:G,5,0)</f>
        <v>60</v>
      </c>
      <c r="Q360" s="65">
        <v>2660</v>
      </c>
      <c r="R360" s="65"/>
      <c r="S360" s="65">
        <v>5320</v>
      </c>
      <c r="T360" s="65">
        <v>5320</v>
      </c>
      <c r="U360" s="65">
        <f>VLOOKUP(D360,资产包数据!B:N,13,0)</f>
        <v>79.28</v>
      </c>
      <c r="V360" s="65" t="s">
        <v>5773</v>
      </c>
    </row>
    <row r="361" ht="15" spans="1:22">
      <c r="A361" s="65" t="s">
        <v>5767</v>
      </c>
      <c r="B361" s="65" t="s">
        <v>68</v>
      </c>
      <c r="C361" s="65" t="s">
        <v>36</v>
      </c>
      <c r="D361" s="65" t="s">
        <v>5795</v>
      </c>
      <c r="E361" s="65" t="s">
        <v>5796</v>
      </c>
      <c r="F361" s="65" t="s">
        <v>1935</v>
      </c>
      <c r="G361" s="65" t="s">
        <v>1935</v>
      </c>
      <c r="H361" s="65" t="s">
        <v>4925</v>
      </c>
      <c r="I361" s="65" t="s">
        <v>5770</v>
      </c>
      <c r="J361" s="65" t="s">
        <v>5776</v>
      </c>
      <c r="K361" s="66">
        <v>44762</v>
      </c>
      <c r="L361" s="65" t="s">
        <v>5772</v>
      </c>
      <c r="M361" s="66">
        <v>44732</v>
      </c>
      <c r="N361" s="65">
        <v>120000</v>
      </c>
      <c r="O361" s="65" t="s">
        <v>1939</v>
      </c>
      <c r="P361" s="65">
        <f>VLOOKUP(D361,资产包数据!B:G,5,0)</f>
        <v>60</v>
      </c>
      <c r="Q361" s="65">
        <v>2660</v>
      </c>
      <c r="R361" s="65"/>
      <c r="S361" s="65">
        <v>5320</v>
      </c>
      <c r="T361" s="65">
        <v>5320</v>
      </c>
      <c r="U361" s="65">
        <f>VLOOKUP(D361,资产包数据!B:N,13,0)</f>
        <v>79.28</v>
      </c>
      <c r="V361" s="65" t="s">
        <v>5773</v>
      </c>
    </row>
    <row r="362" ht="15" spans="1:22">
      <c r="A362" s="65" t="s">
        <v>5767</v>
      </c>
      <c r="B362" s="65" t="s">
        <v>68</v>
      </c>
      <c r="C362" s="65" t="s">
        <v>36</v>
      </c>
      <c r="D362" s="65" t="s">
        <v>5797</v>
      </c>
      <c r="E362" s="65" t="s">
        <v>5798</v>
      </c>
      <c r="F362" s="65" t="s">
        <v>1935</v>
      </c>
      <c r="G362" s="65" t="s">
        <v>1935</v>
      </c>
      <c r="H362" s="65" t="s">
        <v>4925</v>
      </c>
      <c r="I362" s="65" t="s">
        <v>5770</v>
      </c>
      <c r="J362" s="65" t="s">
        <v>5779</v>
      </c>
      <c r="K362" s="66">
        <v>44769</v>
      </c>
      <c r="L362" s="65" t="s">
        <v>5772</v>
      </c>
      <c r="M362" s="66">
        <v>44732</v>
      </c>
      <c r="N362" s="65">
        <v>120000</v>
      </c>
      <c r="O362" s="65" t="s">
        <v>1939</v>
      </c>
      <c r="P362" s="65">
        <f>VLOOKUP(D362,资产包数据!B:G,5,0)</f>
        <v>60</v>
      </c>
      <c r="Q362" s="65">
        <v>2660</v>
      </c>
      <c r="R362" s="65"/>
      <c r="S362" s="65">
        <v>5320</v>
      </c>
      <c r="T362" s="65">
        <v>5320</v>
      </c>
      <c r="U362" s="65">
        <f>VLOOKUP(D362,资产包数据!B:N,13,0)</f>
        <v>79.28</v>
      </c>
      <c r="V362" s="65" t="s">
        <v>5773</v>
      </c>
    </row>
    <row r="363" ht="15" spans="1:22">
      <c r="A363" s="65" t="s">
        <v>5767</v>
      </c>
      <c r="B363" s="65" t="s">
        <v>68</v>
      </c>
      <c r="C363" s="65" t="s">
        <v>36</v>
      </c>
      <c r="D363" s="65" t="s">
        <v>5799</v>
      </c>
      <c r="E363" s="65" t="s">
        <v>5800</v>
      </c>
      <c r="F363" s="65" t="s">
        <v>1935</v>
      </c>
      <c r="G363" s="65" t="s">
        <v>1935</v>
      </c>
      <c r="H363" s="65" t="s">
        <v>4925</v>
      </c>
      <c r="I363" s="65" t="s">
        <v>5770</v>
      </c>
      <c r="J363" s="65" t="s">
        <v>5779</v>
      </c>
      <c r="K363" s="66">
        <v>44769</v>
      </c>
      <c r="L363" s="65" t="s">
        <v>5772</v>
      </c>
      <c r="M363" s="66">
        <v>44732</v>
      </c>
      <c r="N363" s="65">
        <v>120000</v>
      </c>
      <c r="O363" s="65" t="s">
        <v>1939</v>
      </c>
      <c r="P363" s="65">
        <f>VLOOKUP(D363,资产包数据!B:G,5,0)</f>
        <v>60</v>
      </c>
      <c r="Q363" s="65">
        <v>2660</v>
      </c>
      <c r="R363" s="65"/>
      <c r="S363" s="65">
        <v>5320</v>
      </c>
      <c r="T363" s="65">
        <v>5320</v>
      </c>
      <c r="U363" s="65">
        <f>VLOOKUP(D363,资产包数据!B:N,13,0)</f>
        <v>79.28</v>
      </c>
      <c r="V363" s="65" t="s">
        <v>5773</v>
      </c>
    </row>
    <row r="364" ht="15" spans="1:22">
      <c r="A364" s="65" t="s">
        <v>5767</v>
      </c>
      <c r="B364" s="65" t="s">
        <v>68</v>
      </c>
      <c r="C364" s="65" t="s">
        <v>36</v>
      </c>
      <c r="D364" s="65" t="s">
        <v>5801</v>
      </c>
      <c r="E364" s="65" t="s">
        <v>5802</v>
      </c>
      <c r="F364" s="65" t="s">
        <v>1935</v>
      </c>
      <c r="G364" s="65" t="s">
        <v>1935</v>
      </c>
      <c r="H364" s="65" t="s">
        <v>4925</v>
      </c>
      <c r="I364" s="65" t="s">
        <v>5770</v>
      </c>
      <c r="J364" s="65" t="s">
        <v>5779</v>
      </c>
      <c r="K364" s="66">
        <v>44769</v>
      </c>
      <c r="L364" s="65" t="s">
        <v>5772</v>
      </c>
      <c r="M364" s="66">
        <v>44732</v>
      </c>
      <c r="N364" s="65">
        <v>120000</v>
      </c>
      <c r="O364" s="65" t="s">
        <v>1939</v>
      </c>
      <c r="P364" s="65">
        <f>VLOOKUP(D364,资产包数据!B:G,5,0)</f>
        <v>60</v>
      </c>
      <c r="Q364" s="65">
        <v>2660</v>
      </c>
      <c r="R364" s="65"/>
      <c r="S364" s="65">
        <v>5320</v>
      </c>
      <c r="T364" s="65">
        <v>5320</v>
      </c>
      <c r="U364" s="65">
        <f>VLOOKUP(D364,资产包数据!B:N,13,0)</f>
        <v>79.28</v>
      </c>
      <c r="V364" s="65" t="s">
        <v>5773</v>
      </c>
    </row>
    <row r="365" ht="15" spans="1:22">
      <c r="A365" s="65" t="s">
        <v>5767</v>
      </c>
      <c r="B365" s="65" t="s">
        <v>68</v>
      </c>
      <c r="C365" s="65" t="s">
        <v>36</v>
      </c>
      <c r="D365" s="65" t="s">
        <v>5803</v>
      </c>
      <c r="E365" s="65" t="s">
        <v>5804</v>
      </c>
      <c r="F365" s="65" t="s">
        <v>1935</v>
      </c>
      <c r="G365" s="65" t="s">
        <v>1935</v>
      </c>
      <c r="H365" s="65" t="s">
        <v>4925</v>
      </c>
      <c r="I365" s="65" t="s">
        <v>5770</v>
      </c>
      <c r="J365" s="65" t="s">
        <v>5771</v>
      </c>
      <c r="K365" s="66">
        <v>44765</v>
      </c>
      <c r="L365" s="65" t="s">
        <v>5772</v>
      </c>
      <c r="M365" s="66">
        <v>44732</v>
      </c>
      <c r="N365" s="65">
        <v>120000</v>
      </c>
      <c r="O365" s="65" t="s">
        <v>1939</v>
      </c>
      <c r="P365" s="65">
        <f>VLOOKUP(D365,资产包数据!B:G,5,0)</f>
        <v>60</v>
      </c>
      <c r="Q365" s="65">
        <v>2660</v>
      </c>
      <c r="R365" s="65"/>
      <c r="S365" s="65">
        <v>5320</v>
      </c>
      <c r="T365" s="65">
        <v>5320</v>
      </c>
      <c r="U365" s="65">
        <f>VLOOKUP(D365,资产包数据!B:N,13,0)</f>
        <v>79.28</v>
      </c>
      <c r="V365" s="65" t="s">
        <v>5773</v>
      </c>
    </row>
    <row r="366" ht="15" spans="1:22">
      <c r="A366" s="65" t="s">
        <v>5767</v>
      </c>
      <c r="B366" s="65" t="s">
        <v>68</v>
      </c>
      <c r="C366" s="65" t="s">
        <v>36</v>
      </c>
      <c r="D366" s="65" t="s">
        <v>5805</v>
      </c>
      <c r="E366" s="65" t="s">
        <v>5806</v>
      </c>
      <c r="F366" s="65" t="s">
        <v>1935</v>
      </c>
      <c r="G366" s="65" t="s">
        <v>1935</v>
      </c>
      <c r="H366" s="65" t="s">
        <v>4925</v>
      </c>
      <c r="I366" s="65" t="s">
        <v>5770</v>
      </c>
      <c r="J366" s="65" t="s">
        <v>5779</v>
      </c>
      <c r="K366" s="66">
        <v>44769</v>
      </c>
      <c r="L366" s="65" t="s">
        <v>5772</v>
      </c>
      <c r="M366" s="66">
        <v>44732</v>
      </c>
      <c r="N366" s="65">
        <v>120000</v>
      </c>
      <c r="O366" s="65" t="s">
        <v>1939</v>
      </c>
      <c r="P366" s="65">
        <f>VLOOKUP(D366,资产包数据!B:G,5,0)</f>
        <v>60</v>
      </c>
      <c r="Q366" s="65">
        <v>2660</v>
      </c>
      <c r="R366" s="65"/>
      <c r="S366" s="65">
        <v>5320</v>
      </c>
      <c r="T366" s="65">
        <v>5320</v>
      </c>
      <c r="U366" s="65">
        <f>VLOOKUP(D366,资产包数据!B:N,13,0)</f>
        <v>79.28</v>
      </c>
      <c r="V366" s="65" t="s">
        <v>5773</v>
      </c>
    </row>
    <row r="367" ht="15" spans="1:22">
      <c r="A367" s="65" t="s">
        <v>5767</v>
      </c>
      <c r="B367" s="65" t="s">
        <v>68</v>
      </c>
      <c r="C367" s="65" t="s">
        <v>36</v>
      </c>
      <c r="D367" s="65" t="s">
        <v>5807</v>
      </c>
      <c r="E367" s="65" t="s">
        <v>5808</v>
      </c>
      <c r="F367" s="65" t="s">
        <v>1935</v>
      </c>
      <c r="G367" s="65" t="s">
        <v>1935</v>
      </c>
      <c r="H367" s="65" t="s">
        <v>4925</v>
      </c>
      <c r="I367" s="65" t="s">
        <v>5770</v>
      </c>
      <c r="J367" s="65" t="s">
        <v>5771</v>
      </c>
      <c r="K367" s="66">
        <v>44765</v>
      </c>
      <c r="L367" s="65" t="s">
        <v>5772</v>
      </c>
      <c r="M367" s="66">
        <v>44732</v>
      </c>
      <c r="N367" s="65">
        <v>120000</v>
      </c>
      <c r="O367" s="65" t="s">
        <v>1939</v>
      </c>
      <c r="P367" s="65">
        <f>VLOOKUP(D367,资产包数据!B:G,5,0)</f>
        <v>60</v>
      </c>
      <c r="Q367" s="65">
        <v>2660</v>
      </c>
      <c r="R367" s="65"/>
      <c r="S367" s="65">
        <v>5320</v>
      </c>
      <c r="T367" s="65">
        <v>5320</v>
      </c>
      <c r="U367" s="65">
        <f>VLOOKUP(D367,资产包数据!B:N,13,0)</f>
        <v>79.28</v>
      </c>
      <c r="V367" s="65" t="s">
        <v>5773</v>
      </c>
    </row>
    <row r="368" ht="15" spans="1:22">
      <c r="A368" s="65" t="s">
        <v>5767</v>
      </c>
      <c r="B368" s="65" t="s">
        <v>68</v>
      </c>
      <c r="C368" s="65" t="s">
        <v>36</v>
      </c>
      <c r="D368" s="65" t="s">
        <v>5809</v>
      </c>
      <c r="E368" s="65" t="s">
        <v>5810</v>
      </c>
      <c r="F368" s="65" t="s">
        <v>1935</v>
      </c>
      <c r="G368" s="65" t="s">
        <v>1935</v>
      </c>
      <c r="H368" s="65" t="s">
        <v>4925</v>
      </c>
      <c r="I368" s="65" t="s">
        <v>5770</v>
      </c>
      <c r="J368" s="65" t="s">
        <v>5779</v>
      </c>
      <c r="K368" s="66">
        <v>44769</v>
      </c>
      <c r="L368" s="65" t="s">
        <v>5772</v>
      </c>
      <c r="M368" s="66">
        <v>44732</v>
      </c>
      <c r="N368" s="65">
        <v>120000</v>
      </c>
      <c r="O368" s="65" t="s">
        <v>1939</v>
      </c>
      <c r="P368" s="65">
        <f>VLOOKUP(D368,资产包数据!B:G,5,0)</f>
        <v>60</v>
      </c>
      <c r="Q368" s="65">
        <v>2660</v>
      </c>
      <c r="R368" s="65"/>
      <c r="S368" s="65">
        <v>5320</v>
      </c>
      <c r="T368" s="65">
        <v>5320</v>
      </c>
      <c r="U368" s="65">
        <f>VLOOKUP(D368,资产包数据!B:N,13,0)</f>
        <v>79.28</v>
      </c>
      <c r="V368" s="65" t="s">
        <v>5773</v>
      </c>
    </row>
    <row r="369" ht="15" spans="1:22">
      <c r="A369" s="65" t="s">
        <v>5767</v>
      </c>
      <c r="B369" s="65" t="s">
        <v>68</v>
      </c>
      <c r="C369" s="65" t="s">
        <v>36</v>
      </c>
      <c r="D369" s="65" t="s">
        <v>5811</v>
      </c>
      <c r="E369" s="65" t="s">
        <v>5812</v>
      </c>
      <c r="F369" s="65" t="s">
        <v>1935</v>
      </c>
      <c r="G369" s="65" t="s">
        <v>1935</v>
      </c>
      <c r="H369" s="65" t="s">
        <v>4925</v>
      </c>
      <c r="I369" s="65" t="s">
        <v>5770</v>
      </c>
      <c r="J369" s="65" t="s">
        <v>5779</v>
      </c>
      <c r="K369" s="66">
        <v>44769</v>
      </c>
      <c r="L369" s="65" t="s">
        <v>5772</v>
      </c>
      <c r="M369" s="66">
        <v>44732</v>
      </c>
      <c r="N369" s="65">
        <v>120000</v>
      </c>
      <c r="O369" s="65" t="s">
        <v>1939</v>
      </c>
      <c r="P369" s="65">
        <f>VLOOKUP(D369,资产包数据!B:G,5,0)</f>
        <v>60</v>
      </c>
      <c r="Q369" s="65">
        <v>2660</v>
      </c>
      <c r="R369" s="65"/>
      <c r="S369" s="65">
        <v>5320</v>
      </c>
      <c r="T369" s="65">
        <v>5320</v>
      </c>
      <c r="U369" s="65">
        <f>VLOOKUP(D369,资产包数据!B:N,13,0)</f>
        <v>79.28</v>
      </c>
      <c r="V369" s="65" t="s">
        <v>5773</v>
      </c>
    </row>
    <row r="370" ht="15" spans="1:22">
      <c r="A370" s="65" t="s">
        <v>5767</v>
      </c>
      <c r="B370" s="65" t="s">
        <v>68</v>
      </c>
      <c r="C370" s="65" t="s">
        <v>36</v>
      </c>
      <c r="D370" s="65" t="s">
        <v>5813</v>
      </c>
      <c r="E370" s="65" t="s">
        <v>5814</v>
      </c>
      <c r="F370" s="65" t="s">
        <v>1935</v>
      </c>
      <c r="G370" s="65" t="s">
        <v>1935</v>
      </c>
      <c r="H370" s="65" t="s">
        <v>4925</v>
      </c>
      <c r="I370" s="65" t="s">
        <v>5770</v>
      </c>
      <c r="J370" s="65" t="s">
        <v>5779</v>
      </c>
      <c r="K370" s="66">
        <v>44769</v>
      </c>
      <c r="L370" s="65" t="s">
        <v>5772</v>
      </c>
      <c r="M370" s="66">
        <v>44732</v>
      </c>
      <c r="N370" s="65">
        <v>120000</v>
      </c>
      <c r="O370" s="65" t="s">
        <v>1939</v>
      </c>
      <c r="P370" s="65">
        <f>VLOOKUP(D370,资产包数据!B:G,5,0)</f>
        <v>60</v>
      </c>
      <c r="Q370" s="65">
        <v>2660</v>
      </c>
      <c r="R370" s="65"/>
      <c r="S370" s="65">
        <v>5320</v>
      </c>
      <c r="T370" s="65">
        <v>5320</v>
      </c>
      <c r="U370" s="65">
        <f>VLOOKUP(D370,资产包数据!B:N,13,0)</f>
        <v>79.28</v>
      </c>
      <c r="V370" s="65" t="s">
        <v>5773</v>
      </c>
    </row>
    <row r="371" ht="15" spans="1:22">
      <c r="A371" s="65" t="s">
        <v>5767</v>
      </c>
      <c r="B371" s="65" t="s">
        <v>68</v>
      </c>
      <c r="C371" s="65" t="s">
        <v>36</v>
      </c>
      <c r="D371" s="65" t="s">
        <v>5815</v>
      </c>
      <c r="E371" s="65" t="s">
        <v>5816</v>
      </c>
      <c r="F371" s="65" t="s">
        <v>1935</v>
      </c>
      <c r="G371" s="65" t="s">
        <v>1935</v>
      </c>
      <c r="H371" s="65" t="s">
        <v>4925</v>
      </c>
      <c r="I371" s="65" t="s">
        <v>5770</v>
      </c>
      <c r="J371" s="65" t="s">
        <v>5771</v>
      </c>
      <c r="K371" s="66">
        <v>44765</v>
      </c>
      <c r="L371" s="65" t="s">
        <v>5772</v>
      </c>
      <c r="M371" s="66">
        <v>44732</v>
      </c>
      <c r="N371" s="65">
        <v>120000</v>
      </c>
      <c r="O371" s="65" t="s">
        <v>1939</v>
      </c>
      <c r="P371" s="65">
        <f>VLOOKUP(D371,资产包数据!B:G,5,0)</f>
        <v>60</v>
      </c>
      <c r="Q371" s="65">
        <v>2660</v>
      </c>
      <c r="R371" s="65"/>
      <c r="S371" s="65">
        <v>5320</v>
      </c>
      <c r="T371" s="65">
        <v>5320</v>
      </c>
      <c r="U371" s="65">
        <f>VLOOKUP(D371,资产包数据!B:N,13,0)</f>
        <v>79.28</v>
      </c>
      <c r="V371" s="65" t="s">
        <v>5773</v>
      </c>
    </row>
    <row r="372" ht="15" spans="1:22">
      <c r="A372" s="65" t="s">
        <v>5767</v>
      </c>
      <c r="B372" s="65" t="s">
        <v>68</v>
      </c>
      <c r="C372" s="65" t="s">
        <v>36</v>
      </c>
      <c r="D372" s="65" t="s">
        <v>5817</v>
      </c>
      <c r="E372" s="65" t="s">
        <v>5818</v>
      </c>
      <c r="F372" s="65" t="s">
        <v>1935</v>
      </c>
      <c r="G372" s="65" t="s">
        <v>1935</v>
      </c>
      <c r="H372" s="65" t="s">
        <v>4925</v>
      </c>
      <c r="I372" s="65" t="s">
        <v>5770</v>
      </c>
      <c r="J372" s="65" t="s">
        <v>5771</v>
      </c>
      <c r="K372" s="66">
        <v>44765</v>
      </c>
      <c r="L372" s="65" t="s">
        <v>5772</v>
      </c>
      <c r="M372" s="66">
        <v>44732</v>
      </c>
      <c r="N372" s="65">
        <v>120000</v>
      </c>
      <c r="O372" s="65" t="s">
        <v>1939</v>
      </c>
      <c r="P372" s="65">
        <f>VLOOKUP(D372,资产包数据!B:G,5,0)</f>
        <v>60</v>
      </c>
      <c r="Q372" s="65">
        <v>2660</v>
      </c>
      <c r="R372" s="65"/>
      <c r="S372" s="65">
        <v>5320</v>
      </c>
      <c r="T372" s="65">
        <v>5320</v>
      </c>
      <c r="U372" s="65">
        <f>VLOOKUP(D372,资产包数据!B:N,13,0)</f>
        <v>79.28</v>
      </c>
      <c r="V372" s="65" t="s">
        <v>5773</v>
      </c>
    </row>
    <row r="373" ht="15" spans="1:22">
      <c r="A373" s="65" t="s">
        <v>5767</v>
      </c>
      <c r="B373" s="65" t="s">
        <v>68</v>
      </c>
      <c r="C373" s="65" t="s">
        <v>36</v>
      </c>
      <c r="D373" s="65" t="s">
        <v>5819</v>
      </c>
      <c r="E373" s="65" t="s">
        <v>5820</v>
      </c>
      <c r="F373" s="65" t="s">
        <v>1935</v>
      </c>
      <c r="G373" s="65" t="s">
        <v>1935</v>
      </c>
      <c r="H373" s="65" t="s">
        <v>4925</v>
      </c>
      <c r="I373" s="65" t="s">
        <v>5770</v>
      </c>
      <c r="J373" s="65" t="s">
        <v>5771</v>
      </c>
      <c r="K373" s="66">
        <v>44765</v>
      </c>
      <c r="L373" s="65" t="s">
        <v>5772</v>
      </c>
      <c r="M373" s="66">
        <v>44732</v>
      </c>
      <c r="N373" s="65">
        <v>120000</v>
      </c>
      <c r="O373" s="65" t="s">
        <v>1939</v>
      </c>
      <c r="P373" s="65">
        <f>VLOOKUP(D373,资产包数据!B:G,5,0)</f>
        <v>60</v>
      </c>
      <c r="Q373" s="65">
        <v>2660</v>
      </c>
      <c r="R373" s="65"/>
      <c r="S373" s="65">
        <v>5320</v>
      </c>
      <c r="T373" s="65">
        <v>5320</v>
      </c>
      <c r="U373" s="65">
        <f>VLOOKUP(D373,资产包数据!B:N,13,0)</f>
        <v>79.28</v>
      </c>
      <c r="V373" s="65" t="s">
        <v>5773</v>
      </c>
    </row>
    <row r="374" ht="15" spans="1:22">
      <c r="A374" s="65" t="s">
        <v>5767</v>
      </c>
      <c r="B374" s="65" t="s">
        <v>68</v>
      </c>
      <c r="C374" s="65" t="s">
        <v>36</v>
      </c>
      <c r="D374" s="65" t="s">
        <v>5821</v>
      </c>
      <c r="E374" s="65" t="s">
        <v>5822</v>
      </c>
      <c r="F374" s="65" t="s">
        <v>1935</v>
      </c>
      <c r="G374" s="65" t="s">
        <v>1935</v>
      </c>
      <c r="H374" s="65" t="s">
        <v>4925</v>
      </c>
      <c r="I374" s="65" t="s">
        <v>5770</v>
      </c>
      <c r="J374" s="65" t="s">
        <v>5771</v>
      </c>
      <c r="K374" s="66">
        <v>44765</v>
      </c>
      <c r="L374" s="65" t="s">
        <v>5772</v>
      </c>
      <c r="M374" s="66">
        <v>44732</v>
      </c>
      <c r="N374" s="65">
        <v>120000</v>
      </c>
      <c r="O374" s="65" t="s">
        <v>1939</v>
      </c>
      <c r="P374" s="65">
        <f>VLOOKUP(D374,资产包数据!B:G,5,0)</f>
        <v>60</v>
      </c>
      <c r="Q374" s="65">
        <v>2660</v>
      </c>
      <c r="R374" s="65"/>
      <c r="S374" s="65">
        <v>5320</v>
      </c>
      <c r="T374" s="65">
        <v>5320</v>
      </c>
      <c r="U374" s="65">
        <f>VLOOKUP(D374,资产包数据!B:N,13,0)</f>
        <v>79.28</v>
      </c>
      <c r="V374" s="65" t="s">
        <v>5773</v>
      </c>
    </row>
    <row r="375" ht="15" spans="1:22">
      <c r="A375" s="65" t="s">
        <v>5767</v>
      </c>
      <c r="B375" s="65" t="s">
        <v>68</v>
      </c>
      <c r="C375" s="65" t="s">
        <v>36</v>
      </c>
      <c r="D375" s="65" t="s">
        <v>5823</v>
      </c>
      <c r="E375" s="65" t="s">
        <v>5824</v>
      </c>
      <c r="F375" s="65" t="s">
        <v>1935</v>
      </c>
      <c r="G375" s="65" t="s">
        <v>1935</v>
      </c>
      <c r="H375" s="65" t="s">
        <v>4925</v>
      </c>
      <c r="I375" s="65" t="s">
        <v>5770</v>
      </c>
      <c r="J375" s="65" t="s">
        <v>5779</v>
      </c>
      <c r="K375" s="66">
        <v>44769</v>
      </c>
      <c r="L375" s="65" t="s">
        <v>5772</v>
      </c>
      <c r="M375" s="66">
        <v>44732</v>
      </c>
      <c r="N375" s="65">
        <v>120000</v>
      </c>
      <c r="O375" s="65" t="s">
        <v>1939</v>
      </c>
      <c r="P375" s="65">
        <f>VLOOKUP(D375,资产包数据!B:G,5,0)</f>
        <v>60</v>
      </c>
      <c r="Q375" s="65">
        <v>2660</v>
      </c>
      <c r="R375" s="65"/>
      <c r="S375" s="65">
        <v>5320</v>
      </c>
      <c r="T375" s="65">
        <v>5320</v>
      </c>
      <c r="U375" s="65">
        <f>VLOOKUP(D375,资产包数据!B:N,13,0)</f>
        <v>79.28</v>
      </c>
      <c r="V375" s="65" t="s">
        <v>5773</v>
      </c>
    </row>
    <row r="376" ht="15" spans="1:22">
      <c r="A376" s="65" t="s">
        <v>5767</v>
      </c>
      <c r="B376" s="65" t="s">
        <v>68</v>
      </c>
      <c r="C376" s="65" t="s">
        <v>36</v>
      </c>
      <c r="D376" s="65" t="s">
        <v>5825</v>
      </c>
      <c r="E376" s="65" t="s">
        <v>5826</v>
      </c>
      <c r="F376" s="65" t="s">
        <v>1935</v>
      </c>
      <c r="G376" s="65" t="s">
        <v>1935</v>
      </c>
      <c r="H376" s="65" t="s">
        <v>4925</v>
      </c>
      <c r="I376" s="65" t="s">
        <v>5770</v>
      </c>
      <c r="J376" s="65" t="s">
        <v>5771</v>
      </c>
      <c r="K376" s="66">
        <v>44765</v>
      </c>
      <c r="L376" s="65" t="s">
        <v>5772</v>
      </c>
      <c r="M376" s="66">
        <v>44732</v>
      </c>
      <c r="N376" s="65">
        <v>120000</v>
      </c>
      <c r="O376" s="65" t="s">
        <v>1939</v>
      </c>
      <c r="P376" s="65">
        <f>VLOOKUP(D376,资产包数据!B:G,5,0)</f>
        <v>60</v>
      </c>
      <c r="Q376" s="65">
        <v>2660</v>
      </c>
      <c r="R376" s="65"/>
      <c r="S376" s="65">
        <v>5320</v>
      </c>
      <c r="T376" s="65">
        <v>5320</v>
      </c>
      <c r="U376" s="65">
        <f>VLOOKUP(D376,资产包数据!B:N,13,0)</f>
        <v>79.28</v>
      </c>
      <c r="V376" s="65" t="s">
        <v>5773</v>
      </c>
    </row>
    <row r="377" ht="15" spans="1:22">
      <c r="A377" s="65" t="s">
        <v>5767</v>
      </c>
      <c r="B377" s="65" t="s">
        <v>68</v>
      </c>
      <c r="C377" s="65" t="s">
        <v>36</v>
      </c>
      <c r="D377" s="65" t="s">
        <v>5827</v>
      </c>
      <c r="E377" s="65" t="s">
        <v>5828</v>
      </c>
      <c r="F377" s="65" t="s">
        <v>1935</v>
      </c>
      <c r="G377" s="65" t="s">
        <v>1935</v>
      </c>
      <c r="H377" s="65" t="s">
        <v>4925</v>
      </c>
      <c r="I377" s="65" t="s">
        <v>5770</v>
      </c>
      <c r="J377" s="65" t="s">
        <v>5779</v>
      </c>
      <c r="K377" s="66">
        <v>44769</v>
      </c>
      <c r="L377" s="65" t="s">
        <v>5772</v>
      </c>
      <c r="M377" s="66">
        <v>44732</v>
      </c>
      <c r="N377" s="65">
        <v>120000</v>
      </c>
      <c r="O377" s="65" t="s">
        <v>1939</v>
      </c>
      <c r="P377" s="65">
        <f>VLOOKUP(D377,资产包数据!B:G,5,0)</f>
        <v>60</v>
      </c>
      <c r="Q377" s="65">
        <v>2660</v>
      </c>
      <c r="R377" s="65"/>
      <c r="S377" s="65">
        <v>5320</v>
      </c>
      <c r="T377" s="65">
        <v>5320</v>
      </c>
      <c r="U377" s="65">
        <f>VLOOKUP(D377,资产包数据!B:N,13,0)</f>
        <v>79.28</v>
      </c>
      <c r="V377" s="65" t="s">
        <v>5773</v>
      </c>
    </row>
    <row r="378" ht="15" spans="1:22">
      <c r="A378" s="65" t="s">
        <v>5767</v>
      </c>
      <c r="B378" s="65" t="s">
        <v>68</v>
      </c>
      <c r="C378" s="65" t="s">
        <v>36</v>
      </c>
      <c r="D378" s="65" t="s">
        <v>5829</v>
      </c>
      <c r="E378" s="65" t="s">
        <v>5830</v>
      </c>
      <c r="F378" s="65" t="s">
        <v>1935</v>
      </c>
      <c r="G378" s="65" t="s">
        <v>1935</v>
      </c>
      <c r="H378" s="65" t="s">
        <v>4925</v>
      </c>
      <c r="I378" s="65" t="s">
        <v>5770</v>
      </c>
      <c r="J378" s="65" t="s">
        <v>5771</v>
      </c>
      <c r="K378" s="66">
        <v>44765</v>
      </c>
      <c r="L378" s="65" t="s">
        <v>5772</v>
      </c>
      <c r="M378" s="66">
        <v>44732</v>
      </c>
      <c r="N378" s="65">
        <v>120000</v>
      </c>
      <c r="O378" s="65" t="s">
        <v>1939</v>
      </c>
      <c r="P378" s="65">
        <f>VLOOKUP(D378,资产包数据!B:G,5,0)</f>
        <v>60</v>
      </c>
      <c r="Q378" s="65">
        <v>2660</v>
      </c>
      <c r="R378" s="65"/>
      <c r="S378" s="65">
        <v>5320</v>
      </c>
      <c r="T378" s="65">
        <v>5320</v>
      </c>
      <c r="U378" s="65">
        <f>VLOOKUP(D378,资产包数据!B:N,13,0)</f>
        <v>79.28</v>
      </c>
      <c r="V378" s="65" t="s">
        <v>5773</v>
      </c>
    </row>
    <row r="379" ht="15" spans="1:22">
      <c r="A379" s="65" t="s">
        <v>5767</v>
      </c>
      <c r="B379" s="65" t="s">
        <v>68</v>
      </c>
      <c r="C379" s="65" t="s">
        <v>36</v>
      </c>
      <c r="D379" s="65" t="s">
        <v>5831</v>
      </c>
      <c r="E379" s="65" t="s">
        <v>5832</v>
      </c>
      <c r="F379" s="65" t="s">
        <v>1935</v>
      </c>
      <c r="G379" s="65" t="s">
        <v>1935</v>
      </c>
      <c r="H379" s="65" t="s">
        <v>4925</v>
      </c>
      <c r="I379" s="65" t="s">
        <v>5770</v>
      </c>
      <c r="J379" s="65" t="s">
        <v>5779</v>
      </c>
      <c r="K379" s="66">
        <v>44769</v>
      </c>
      <c r="L379" s="65" t="s">
        <v>5772</v>
      </c>
      <c r="M379" s="66">
        <v>44732</v>
      </c>
      <c r="N379" s="65">
        <v>120000</v>
      </c>
      <c r="O379" s="65" t="s">
        <v>1939</v>
      </c>
      <c r="P379" s="65">
        <f>VLOOKUP(D379,资产包数据!B:G,5,0)</f>
        <v>60</v>
      </c>
      <c r="Q379" s="65">
        <v>2660</v>
      </c>
      <c r="R379" s="65"/>
      <c r="S379" s="65">
        <v>5320</v>
      </c>
      <c r="T379" s="65">
        <v>5320</v>
      </c>
      <c r="U379" s="65">
        <f>VLOOKUP(D379,资产包数据!B:N,13,0)</f>
        <v>79.28</v>
      </c>
      <c r="V379" s="65" t="s">
        <v>5773</v>
      </c>
    </row>
    <row r="380" ht="15" spans="1:22">
      <c r="A380" s="65" t="s">
        <v>5767</v>
      </c>
      <c r="B380" s="65" t="s">
        <v>68</v>
      </c>
      <c r="C380" s="65" t="s">
        <v>36</v>
      </c>
      <c r="D380" s="65" t="s">
        <v>5833</v>
      </c>
      <c r="E380" s="65" t="s">
        <v>5834</v>
      </c>
      <c r="F380" s="65" t="s">
        <v>1935</v>
      </c>
      <c r="G380" s="65" t="s">
        <v>1935</v>
      </c>
      <c r="H380" s="65" t="s">
        <v>4925</v>
      </c>
      <c r="I380" s="65" t="s">
        <v>5770</v>
      </c>
      <c r="J380" s="65" t="s">
        <v>5771</v>
      </c>
      <c r="K380" s="66">
        <v>44765</v>
      </c>
      <c r="L380" s="65" t="s">
        <v>5772</v>
      </c>
      <c r="M380" s="66">
        <v>44732</v>
      </c>
      <c r="N380" s="65">
        <v>120000</v>
      </c>
      <c r="O380" s="65" t="s">
        <v>1939</v>
      </c>
      <c r="P380" s="65">
        <f>VLOOKUP(D380,资产包数据!B:G,5,0)</f>
        <v>60</v>
      </c>
      <c r="Q380" s="65">
        <v>2660</v>
      </c>
      <c r="R380" s="65"/>
      <c r="S380" s="65">
        <v>5320</v>
      </c>
      <c r="T380" s="65">
        <v>5320</v>
      </c>
      <c r="U380" s="65">
        <f>VLOOKUP(D380,资产包数据!B:N,13,0)</f>
        <v>79.28</v>
      </c>
      <c r="V380" s="65" t="s">
        <v>5773</v>
      </c>
    </row>
    <row r="381" ht="15" spans="1:22">
      <c r="A381" s="65" t="s">
        <v>5767</v>
      </c>
      <c r="B381" s="65" t="s">
        <v>68</v>
      </c>
      <c r="C381" s="65" t="s">
        <v>36</v>
      </c>
      <c r="D381" s="65" t="s">
        <v>5835</v>
      </c>
      <c r="E381" s="65" t="s">
        <v>5836</v>
      </c>
      <c r="F381" s="65" t="s">
        <v>1935</v>
      </c>
      <c r="G381" s="65" t="s">
        <v>1935</v>
      </c>
      <c r="H381" s="65" t="s">
        <v>4925</v>
      </c>
      <c r="I381" s="65" t="s">
        <v>5770</v>
      </c>
      <c r="J381" s="65" t="s">
        <v>5779</v>
      </c>
      <c r="K381" s="66">
        <v>44769</v>
      </c>
      <c r="L381" s="65" t="s">
        <v>5772</v>
      </c>
      <c r="M381" s="66">
        <v>44732</v>
      </c>
      <c r="N381" s="65">
        <v>120000</v>
      </c>
      <c r="O381" s="65" t="s">
        <v>1939</v>
      </c>
      <c r="P381" s="65">
        <f>VLOOKUP(D381,资产包数据!B:G,5,0)</f>
        <v>60</v>
      </c>
      <c r="Q381" s="65">
        <v>2660</v>
      </c>
      <c r="R381" s="65"/>
      <c r="S381" s="65">
        <v>5320</v>
      </c>
      <c r="T381" s="65">
        <v>5320</v>
      </c>
      <c r="U381" s="65">
        <f>VLOOKUP(D381,资产包数据!B:N,13,0)</f>
        <v>79.28</v>
      </c>
      <c r="V381" s="65" t="s">
        <v>5773</v>
      </c>
    </row>
    <row r="382" ht="15" spans="1:22">
      <c r="A382" s="65" t="s">
        <v>5767</v>
      </c>
      <c r="B382" s="65" t="s">
        <v>68</v>
      </c>
      <c r="C382" s="65" t="s">
        <v>36</v>
      </c>
      <c r="D382" s="65" t="s">
        <v>5837</v>
      </c>
      <c r="E382" s="65" t="s">
        <v>5838</v>
      </c>
      <c r="F382" s="65" t="s">
        <v>1935</v>
      </c>
      <c r="G382" s="65" t="s">
        <v>1935</v>
      </c>
      <c r="H382" s="65" t="s">
        <v>4925</v>
      </c>
      <c r="I382" s="65" t="s">
        <v>5770</v>
      </c>
      <c r="J382" s="65" t="s">
        <v>5771</v>
      </c>
      <c r="K382" s="66">
        <v>44765</v>
      </c>
      <c r="L382" s="65" t="s">
        <v>5772</v>
      </c>
      <c r="M382" s="66">
        <v>44732</v>
      </c>
      <c r="N382" s="65">
        <v>120000</v>
      </c>
      <c r="O382" s="65" t="s">
        <v>1939</v>
      </c>
      <c r="P382" s="65">
        <f>VLOOKUP(D382,资产包数据!B:G,5,0)</f>
        <v>60</v>
      </c>
      <c r="Q382" s="65">
        <v>2660</v>
      </c>
      <c r="R382" s="65"/>
      <c r="S382" s="65">
        <v>5320</v>
      </c>
      <c r="T382" s="65">
        <v>5320</v>
      </c>
      <c r="U382" s="65">
        <f>VLOOKUP(D382,资产包数据!B:N,13,0)</f>
        <v>79.28</v>
      </c>
      <c r="V382" s="65" t="s">
        <v>5773</v>
      </c>
    </row>
    <row r="383" ht="15" spans="1:22">
      <c r="A383" s="65" t="s">
        <v>5767</v>
      </c>
      <c r="B383" s="65" t="s">
        <v>68</v>
      </c>
      <c r="C383" s="65" t="s">
        <v>36</v>
      </c>
      <c r="D383" s="65" t="s">
        <v>5839</v>
      </c>
      <c r="E383" s="65" t="s">
        <v>5840</v>
      </c>
      <c r="F383" s="65" t="s">
        <v>1935</v>
      </c>
      <c r="G383" s="65" t="s">
        <v>1935</v>
      </c>
      <c r="H383" s="65" t="s">
        <v>4925</v>
      </c>
      <c r="I383" s="65" t="s">
        <v>5770</v>
      </c>
      <c r="J383" s="65" t="s">
        <v>5841</v>
      </c>
      <c r="K383" s="66">
        <v>44754</v>
      </c>
      <c r="L383" s="65" t="s">
        <v>5772</v>
      </c>
      <c r="M383" s="66">
        <v>44732</v>
      </c>
      <c r="N383" s="65">
        <v>120000</v>
      </c>
      <c r="O383" s="65" t="s">
        <v>1939</v>
      </c>
      <c r="P383" s="65">
        <f>VLOOKUP(D383,资产包数据!B:G,5,0)</f>
        <v>60</v>
      </c>
      <c r="Q383" s="65">
        <v>2660</v>
      </c>
      <c r="R383" s="65"/>
      <c r="S383" s="65">
        <v>5320</v>
      </c>
      <c r="T383" s="65">
        <v>5320</v>
      </c>
      <c r="U383" s="65">
        <f>VLOOKUP(D383,资产包数据!B:N,13,0)</f>
        <v>79.28</v>
      </c>
      <c r="V383" s="65" t="s">
        <v>5773</v>
      </c>
    </row>
    <row r="384" ht="15" spans="1:22">
      <c r="A384" s="65" t="s">
        <v>5767</v>
      </c>
      <c r="B384" s="65" t="s">
        <v>68</v>
      </c>
      <c r="C384" s="65" t="s">
        <v>36</v>
      </c>
      <c r="D384" s="65" t="s">
        <v>5842</v>
      </c>
      <c r="E384" s="65" t="s">
        <v>5843</v>
      </c>
      <c r="F384" s="65" t="s">
        <v>1935</v>
      </c>
      <c r="G384" s="65" t="s">
        <v>1935</v>
      </c>
      <c r="H384" s="65" t="s">
        <v>4925</v>
      </c>
      <c r="I384" s="65" t="s">
        <v>5770</v>
      </c>
      <c r="J384" s="65" t="s">
        <v>5779</v>
      </c>
      <c r="K384" s="66">
        <v>44769</v>
      </c>
      <c r="L384" s="65" t="s">
        <v>5772</v>
      </c>
      <c r="M384" s="66">
        <v>44732</v>
      </c>
      <c r="N384" s="65">
        <v>120000</v>
      </c>
      <c r="O384" s="65" t="s">
        <v>1939</v>
      </c>
      <c r="P384" s="65">
        <f>VLOOKUP(D384,资产包数据!B:G,5,0)</f>
        <v>60</v>
      </c>
      <c r="Q384" s="65">
        <v>2660</v>
      </c>
      <c r="R384" s="65"/>
      <c r="S384" s="65">
        <v>5320</v>
      </c>
      <c r="T384" s="65">
        <v>5320</v>
      </c>
      <c r="U384" s="65">
        <f>VLOOKUP(D384,资产包数据!B:N,13,0)</f>
        <v>79.28</v>
      </c>
      <c r="V384" s="65" t="s">
        <v>5773</v>
      </c>
    </row>
    <row r="385" ht="15" spans="1:22">
      <c r="A385" s="65" t="s">
        <v>5767</v>
      </c>
      <c r="B385" s="65" t="s">
        <v>68</v>
      </c>
      <c r="C385" s="65" t="s">
        <v>36</v>
      </c>
      <c r="D385" s="65" t="s">
        <v>5844</v>
      </c>
      <c r="E385" s="65" t="s">
        <v>5845</v>
      </c>
      <c r="F385" s="65" t="s">
        <v>1935</v>
      </c>
      <c r="G385" s="65" t="s">
        <v>1935</v>
      </c>
      <c r="H385" s="65" t="s">
        <v>4925</v>
      </c>
      <c r="I385" s="65" t="s">
        <v>5770</v>
      </c>
      <c r="J385" s="65" t="s">
        <v>5841</v>
      </c>
      <c r="K385" s="66">
        <v>44754</v>
      </c>
      <c r="L385" s="65" t="s">
        <v>5772</v>
      </c>
      <c r="M385" s="66">
        <v>44732</v>
      </c>
      <c r="N385" s="65">
        <v>120000</v>
      </c>
      <c r="O385" s="65" t="s">
        <v>1939</v>
      </c>
      <c r="P385" s="65">
        <f>VLOOKUP(D385,资产包数据!B:G,5,0)</f>
        <v>60</v>
      </c>
      <c r="Q385" s="65">
        <v>2660</v>
      </c>
      <c r="R385" s="65"/>
      <c r="S385" s="65">
        <v>5320</v>
      </c>
      <c r="T385" s="65">
        <v>5320</v>
      </c>
      <c r="U385" s="65">
        <f>VLOOKUP(D385,资产包数据!B:N,13,0)</f>
        <v>79.28</v>
      </c>
      <c r="V385" s="65" t="s">
        <v>5773</v>
      </c>
    </row>
    <row r="386" ht="15" spans="1:22">
      <c r="A386" s="65" t="s">
        <v>5767</v>
      </c>
      <c r="B386" s="65" t="s">
        <v>68</v>
      </c>
      <c r="C386" s="65" t="s">
        <v>36</v>
      </c>
      <c r="D386" s="65" t="s">
        <v>5846</v>
      </c>
      <c r="E386" s="65" t="s">
        <v>5847</v>
      </c>
      <c r="F386" s="65" t="s">
        <v>1935</v>
      </c>
      <c r="G386" s="65" t="s">
        <v>1935</v>
      </c>
      <c r="H386" s="65" t="s">
        <v>4925</v>
      </c>
      <c r="I386" s="65" t="s">
        <v>5770</v>
      </c>
      <c r="J386" s="65" t="s">
        <v>5779</v>
      </c>
      <c r="K386" s="66">
        <v>44769</v>
      </c>
      <c r="L386" s="65" t="s">
        <v>5772</v>
      </c>
      <c r="M386" s="66">
        <v>44732</v>
      </c>
      <c r="N386" s="65">
        <v>120000</v>
      </c>
      <c r="O386" s="65" t="s">
        <v>1939</v>
      </c>
      <c r="P386" s="65">
        <f>VLOOKUP(D386,资产包数据!B:G,5,0)</f>
        <v>60</v>
      </c>
      <c r="Q386" s="65">
        <v>2660</v>
      </c>
      <c r="R386" s="65"/>
      <c r="S386" s="65">
        <v>5320</v>
      </c>
      <c r="T386" s="65">
        <v>5320</v>
      </c>
      <c r="U386" s="65">
        <f>VLOOKUP(D386,资产包数据!B:N,13,0)</f>
        <v>79.28</v>
      </c>
      <c r="V386" s="65" t="s">
        <v>5773</v>
      </c>
    </row>
    <row r="387" ht="15" spans="1:22">
      <c r="A387" s="65" t="s">
        <v>5767</v>
      </c>
      <c r="B387" s="65" t="s">
        <v>68</v>
      </c>
      <c r="C387" s="65" t="s">
        <v>36</v>
      </c>
      <c r="D387" s="65" t="s">
        <v>5848</v>
      </c>
      <c r="E387" s="65" t="s">
        <v>5849</v>
      </c>
      <c r="F387" s="65" t="s">
        <v>1935</v>
      </c>
      <c r="G387" s="65" t="s">
        <v>1935</v>
      </c>
      <c r="H387" s="65" t="s">
        <v>4925</v>
      </c>
      <c r="I387" s="65" t="s">
        <v>5770</v>
      </c>
      <c r="J387" s="65" t="s">
        <v>5841</v>
      </c>
      <c r="K387" s="66">
        <v>44754</v>
      </c>
      <c r="L387" s="65" t="s">
        <v>5772</v>
      </c>
      <c r="M387" s="66">
        <v>44732</v>
      </c>
      <c r="N387" s="65">
        <v>120000</v>
      </c>
      <c r="O387" s="65" t="s">
        <v>1939</v>
      </c>
      <c r="P387" s="65">
        <f>VLOOKUP(D387,资产包数据!B:G,5,0)</f>
        <v>60</v>
      </c>
      <c r="Q387" s="65">
        <v>2660</v>
      </c>
      <c r="R387" s="65"/>
      <c r="S387" s="65">
        <v>5320</v>
      </c>
      <c r="T387" s="65">
        <v>5320</v>
      </c>
      <c r="U387" s="65">
        <f>VLOOKUP(D387,资产包数据!B:N,13,0)</f>
        <v>79.28</v>
      </c>
      <c r="V387" s="65" t="s">
        <v>5773</v>
      </c>
    </row>
    <row r="388" ht="15" spans="1:22">
      <c r="A388" s="65" t="s">
        <v>5767</v>
      </c>
      <c r="B388" s="65" t="s">
        <v>68</v>
      </c>
      <c r="C388" s="65" t="s">
        <v>36</v>
      </c>
      <c r="D388" s="65" t="s">
        <v>5850</v>
      </c>
      <c r="E388" s="65" t="s">
        <v>5851</v>
      </c>
      <c r="F388" s="65" t="s">
        <v>1935</v>
      </c>
      <c r="G388" s="65" t="s">
        <v>1935</v>
      </c>
      <c r="H388" s="65" t="s">
        <v>4925</v>
      </c>
      <c r="I388" s="65" t="s">
        <v>5770</v>
      </c>
      <c r="J388" s="65" t="s">
        <v>5771</v>
      </c>
      <c r="K388" s="66">
        <v>44765</v>
      </c>
      <c r="L388" s="65" t="s">
        <v>5772</v>
      </c>
      <c r="M388" s="66">
        <v>44732</v>
      </c>
      <c r="N388" s="65">
        <v>120000</v>
      </c>
      <c r="O388" s="65" t="s">
        <v>1939</v>
      </c>
      <c r="P388" s="65">
        <f>VLOOKUP(D388,资产包数据!B:G,5,0)</f>
        <v>60</v>
      </c>
      <c r="Q388" s="65">
        <v>2660</v>
      </c>
      <c r="R388" s="65"/>
      <c r="S388" s="65">
        <v>5320</v>
      </c>
      <c r="T388" s="65">
        <v>5320</v>
      </c>
      <c r="U388" s="65">
        <f>VLOOKUP(D388,资产包数据!B:N,13,0)</f>
        <v>79.28</v>
      </c>
      <c r="V388" s="65" t="s">
        <v>5773</v>
      </c>
    </row>
    <row r="389" ht="15" spans="1:22">
      <c r="A389" s="65" t="s">
        <v>5767</v>
      </c>
      <c r="B389" s="65" t="s">
        <v>68</v>
      </c>
      <c r="C389" s="65" t="s">
        <v>36</v>
      </c>
      <c r="D389" s="65" t="s">
        <v>5852</v>
      </c>
      <c r="E389" s="65" t="s">
        <v>5853</v>
      </c>
      <c r="F389" s="65" t="s">
        <v>1935</v>
      </c>
      <c r="G389" s="65" t="s">
        <v>1935</v>
      </c>
      <c r="H389" s="65" t="s">
        <v>4925</v>
      </c>
      <c r="I389" s="65" t="s">
        <v>5770</v>
      </c>
      <c r="J389" s="65" t="s">
        <v>5841</v>
      </c>
      <c r="K389" s="66">
        <v>44754</v>
      </c>
      <c r="L389" s="65" t="s">
        <v>5772</v>
      </c>
      <c r="M389" s="66">
        <v>44732</v>
      </c>
      <c r="N389" s="65">
        <v>120000</v>
      </c>
      <c r="O389" s="65" t="s">
        <v>1939</v>
      </c>
      <c r="P389" s="65">
        <f>VLOOKUP(D389,资产包数据!B:G,5,0)</f>
        <v>60</v>
      </c>
      <c r="Q389" s="65">
        <v>2660</v>
      </c>
      <c r="R389" s="65"/>
      <c r="S389" s="65">
        <v>5320</v>
      </c>
      <c r="T389" s="65">
        <v>5320</v>
      </c>
      <c r="U389" s="65">
        <f>VLOOKUP(D389,资产包数据!B:N,13,0)</f>
        <v>79.28</v>
      </c>
      <c r="V389" s="65" t="s">
        <v>5773</v>
      </c>
    </row>
    <row r="390" ht="15" spans="1:22">
      <c r="A390" s="65" t="s">
        <v>5767</v>
      </c>
      <c r="B390" s="65" t="s">
        <v>68</v>
      </c>
      <c r="C390" s="65" t="s">
        <v>36</v>
      </c>
      <c r="D390" s="65" t="s">
        <v>5854</v>
      </c>
      <c r="E390" s="65" t="s">
        <v>5855</v>
      </c>
      <c r="F390" s="65" t="s">
        <v>1935</v>
      </c>
      <c r="G390" s="65" t="s">
        <v>1935</v>
      </c>
      <c r="H390" s="65" t="s">
        <v>4925</v>
      </c>
      <c r="I390" s="65" t="s">
        <v>5770</v>
      </c>
      <c r="J390" s="65" t="s">
        <v>5779</v>
      </c>
      <c r="K390" s="66">
        <v>44769</v>
      </c>
      <c r="L390" s="65" t="s">
        <v>5772</v>
      </c>
      <c r="M390" s="66">
        <v>44732</v>
      </c>
      <c r="N390" s="65">
        <v>120000</v>
      </c>
      <c r="O390" s="65" t="s">
        <v>1939</v>
      </c>
      <c r="P390" s="65">
        <f>VLOOKUP(D390,资产包数据!B:G,5,0)</f>
        <v>60</v>
      </c>
      <c r="Q390" s="65">
        <v>2660</v>
      </c>
      <c r="R390" s="65"/>
      <c r="S390" s="65">
        <v>5320</v>
      </c>
      <c r="T390" s="65">
        <v>5320</v>
      </c>
      <c r="U390" s="65">
        <f>VLOOKUP(D390,资产包数据!B:N,13,0)</f>
        <v>79.28</v>
      </c>
      <c r="V390" s="65" t="s">
        <v>5773</v>
      </c>
    </row>
    <row r="391" ht="15" spans="1:22">
      <c r="A391" s="65" t="s">
        <v>5767</v>
      </c>
      <c r="B391" s="65" t="s">
        <v>68</v>
      </c>
      <c r="C391" s="65" t="s">
        <v>36</v>
      </c>
      <c r="D391" s="65" t="s">
        <v>5856</v>
      </c>
      <c r="E391" s="65" t="s">
        <v>5857</v>
      </c>
      <c r="F391" s="65" t="s">
        <v>1935</v>
      </c>
      <c r="G391" s="65" t="s">
        <v>1935</v>
      </c>
      <c r="H391" s="65" t="s">
        <v>4925</v>
      </c>
      <c r="I391" s="65" t="s">
        <v>5770</v>
      </c>
      <c r="J391" s="65" t="s">
        <v>5841</v>
      </c>
      <c r="K391" s="66">
        <v>44754</v>
      </c>
      <c r="L391" s="65" t="s">
        <v>5772</v>
      </c>
      <c r="M391" s="66">
        <v>44732</v>
      </c>
      <c r="N391" s="65">
        <v>120000</v>
      </c>
      <c r="O391" s="65" t="s">
        <v>1939</v>
      </c>
      <c r="P391" s="65">
        <f>VLOOKUP(D391,资产包数据!B:G,5,0)</f>
        <v>60</v>
      </c>
      <c r="Q391" s="65">
        <v>2660</v>
      </c>
      <c r="R391" s="65"/>
      <c r="S391" s="65">
        <v>5320</v>
      </c>
      <c r="T391" s="65">
        <v>5320</v>
      </c>
      <c r="U391" s="65">
        <f>VLOOKUP(D391,资产包数据!B:N,13,0)</f>
        <v>79.28</v>
      </c>
      <c r="V391" s="65" t="s">
        <v>5773</v>
      </c>
    </row>
    <row r="392" ht="15" spans="1:22">
      <c r="A392" s="65" t="s">
        <v>5767</v>
      </c>
      <c r="B392" s="65" t="s">
        <v>68</v>
      </c>
      <c r="C392" s="65" t="s">
        <v>36</v>
      </c>
      <c r="D392" s="65" t="s">
        <v>5858</v>
      </c>
      <c r="E392" s="65" t="s">
        <v>5859</v>
      </c>
      <c r="F392" s="65" t="s">
        <v>1935</v>
      </c>
      <c r="G392" s="65" t="s">
        <v>1935</v>
      </c>
      <c r="H392" s="65" t="s">
        <v>4925</v>
      </c>
      <c r="I392" s="65" t="s">
        <v>5770</v>
      </c>
      <c r="J392" s="65" t="s">
        <v>5771</v>
      </c>
      <c r="K392" s="66">
        <v>44765</v>
      </c>
      <c r="L392" s="65" t="s">
        <v>5772</v>
      </c>
      <c r="M392" s="66">
        <v>44732</v>
      </c>
      <c r="N392" s="65">
        <v>120000</v>
      </c>
      <c r="O392" s="65" t="s">
        <v>1939</v>
      </c>
      <c r="P392" s="65">
        <f>VLOOKUP(D392,资产包数据!B:G,5,0)</f>
        <v>60</v>
      </c>
      <c r="Q392" s="65">
        <v>2660</v>
      </c>
      <c r="R392" s="65"/>
      <c r="S392" s="65">
        <v>5320</v>
      </c>
      <c r="T392" s="65">
        <v>5320</v>
      </c>
      <c r="U392" s="65">
        <f>VLOOKUP(D392,资产包数据!B:N,13,0)</f>
        <v>79.28</v>
      </c>
      <c r="V392" s="65" t="s">
        <v>5773</v>
      </c>
    </row>
    <row r="393" ht="15" spans="1:22">
      <c r="A393" s="65" t="s">
        <v>5767</v>
      </c>
      <c r="B393" s="65" t="s">
        <v>68</v>
      </c>
      <c r="C393" s="65" t="s">
        <v>36</v>
      </c>
      <c r="D393" s="65" t="s">
        <v>5860</v>
      </c>
      <c r="E393" s="65" t="s">
        <v>5861</v>
      </c>
      <c r="F393" s="65" t="s">
        <v>1935</v>
      </c>
      <c r="G393" s="65" t="s">
        <v>1935</v>
      </c>
      <c r="H393" s="65" t="s">
        <v>4925</v>
      </c>
      <c r="I393" s="65" t="s">
        <v>5770</v>
      </c>
      <c r="J393" s="65" t="s">
        <v>5771</v>
      </c>
      <c r="K393" s="66">
        <v>44765</v>
      </c>
      <c r="L393" s="65" t="s">
        <v>5772</v>
      </c>
      <c r="M393" s="66">
        <v>44732</v>
      </c>
      <c r="N393" s="65">
        <v>120000</v>
      </c>
      <c r="O393" s="65" t="s">
        <v>1939</v>
      </c>
      <c r="P393" s="65">
        <f>VLOOKUP(D393,资产包数据!B:G,5,0)</f>
        <v>60</v>
      </c>
      <c r="Q393" s="65">
        <v>2660</v>
      </c>
      <c r="R393" s="65"/>
      <c r="S393" s="65">
        <v>5320</v>
      </c>
      <c r="T393" s="65">
        <v>5320</v>
      </c>
      <c r="U393" s="65">
        <f>VLOOKUP(D393,资产包数据!B:N,13,0)</f>
        <v>79.28</v>
      </c>
      <c r="V393" s="65" t="s">
        <v>5773</v>
      </c>
    </row>
    <row r="394" ht="15" spans="1:22">
      <c r="A394" s="65" t="s">
        <v>5767</v>
      </c>
      <c r="B394" s="65" t="s">
        <v>68</v>
      </c>
      <c r="C394" s="65" t="s">
        <v>36</v>
      </c>
      <c r="D394" s="65" t="s">
        <v>5862</v>
      </c>
      <c r="E394" s="65" t="s">
        <v>5863</v>
      </c>
      <c r="F394" s="65" t="s">
        <v>1935</v>
      </c>
      <c r="G394" s="65" t="s">
        <v>1935</v>
      </c>
      <c r="H394" s="65" t="s">
        <v>4925</v>
      </c>
      <c r="I394" s="65" t="s">
        <v>5770</v>
      </c>
      <c r="J394" s="65" t="s">
        <v>5779</v>
      </c>
      <c r="K394" s="66">
        <v>44769</v>
      </c>
      <c r="L394" s="65" t="s">
        <v>5772</v>
      </c>
      <c r="M394" s="66">
        <v>44732</v>
      </c>
      <c r="N394" s="65">
        <v>120000</v>
      </c>
      <c r="O394" s="65" t="s">
        <v>1939</v>
      </c>
      <c r="P394" s="65">
        <f>VLOOKUP(D394,资产包数据!B:G,5,0)</f>
        <v>60</v>
      </c>
      <c r="Q394" s="65">
        <v>2660</v>
      </c>
      <c r="R394" s="65"/>
      <c r="S394" s="65">
        <v>5320</v>
      </c>
      <c r="T394" s="65">
        <v>5320</v>
      </c>
      <c r="U394" s="65">
        <f>VLOOKUP(D394,资产包数据!B:N,13,0)</f>
        <v>79.28</v>
      </c>
      <c r="V394" s="65" t="s">
        <v>5773</v>
      </c>
    </row>
    <row r="395" ht="15" spans="1:22">
      <c r="A395" s="65" t="s">
        <v>5767</v>
      </c>
      <c r="B395" s="65" t="s">
        <v>68</v>
      </c>
      <c r="C395" s="65" t="s">
        <v>36</v>
      </c>
      <c r="D395" s="65" t="s">
        <v>5864</v>
      </c>
      <c r="E395" s="65" t="s">
        <v>5865</v>
      </c>
      <c r="F395" s="65" t="s">
        <v>1935</v>
      </c>
      <c r="G395" s="65" t="s">
        <v>1935</v>
      </c>
      <c r="H395" s="65" t="s">
        <v>4925</v>
      </c>
      <c r="I395" s="65" t="s">
        <v>5770</v>
      </c>
      <c r="J395" s="65" t="s">
        <v>5771</v>
      </c>
      <c r="K395" s="66">
        <v>44765</v>
      </c>
      <c r="L395" s="65" t="s">
        <v>5772</v>
      </c>
      <c r="M395" s="66">
        <v>44732</v>
      </c>
      <c r="N395" s="65">
        <v>120000</v>
      </c>
      <c r="O395" s="65" t="s">
        <v>1939</v>
      </c>
      <c r="P395" s="65">
        <f>VLOOKUP(D395,资产包数据!B:G,5,0)</f>
        <v>60</v>
      </c>
      <c r="Q395" s="65">
        <v>2660</v>
      </c>
      <c r="R395" s="65"/>
      <c r="S395" s="65">
        <v>5320</v>
      </c>
      <c r="T395" s="65">
        <v>5320</v>
      </c>
      <c r="U395" s="65">
        <f>VLOOKUP(D395,资产包数据!B:N,13,0)</f>
        <v>79.28</v>
      </c>
      <c r="V395" s="65" t="s">
        <v>5773</v>
      </c>
    </row>
    <row r="396" ht="15" spans="1:22">
      <c r="A396" s="65" t="s">
        <v>5767</v>
      </c>
      <c r="B396" s="65" t="s">
        <v>68</v>
      </c>
      <c r="C396" s="65" t="s">
        <v>36</v>
      </c>
      <c r="D396" s="65" t="s">
        <v>5866</v>
      </c>
      <c r="E396" s="65" t="s">
        <v>5867</v>
      </c>
      <c r="F396" s="65" t="s">
        <v>1935</v>
      </c>
      <c r="G396" s="65" t="s">
        <v>1935</v>
      </c>
      <c r="H396" s="65" t="s">
        <v>4925</v>
      </c>
      <c r="I396" s="65" t="s">
        <v>5770</v>
      </c>
      <c r="J396" s="65" t="s">
        <v>5771</v>
      </c>
      <c r="K396" s="66">
        <v>44765</v>
      </c>
      <c r="L396" s="65" t="s">
        <v>5772</v>
      </c>
      <c r="M396" s="66">
        <v>44732</v>
      </c>
      <c r="N396" s="65">
        <v>120000</v>
      </c>
      <c r="O396" s="65" t="s">
        <v>1939</v>
      </c>
      <c r="P396" s="65">
        <f>VLOOKUP(D396,资产包数据!B:G,5,0)</f>
        <v>60</v>
      </c>
      <c r="Q396" s="65">
        <v>2660</v>
      </c>
      <c r="R396" s="65"/>
      <c r="S396" s="65">
        <v>5320</v>
      </c>
      <c r="T396" s="65">
        <v>5320</v>
      </c>
      <c r="U396" s="65">
        <f>VLOOKUP(D396,资产包数据!B:N,13,0)</f>
        <v>79.28</v>
      </c>
      <c r="V396" s="65" t="s">
        <v>5773</v>
      </c>
    </row>
    <row r="397" ht="15" spans="1:22">
      <c r="A397" s="65" t="s">
        <v>5767</v>
      </c>
      <c r="B397" s="65" t="s">
        <v>68</v>
      </c>
      <c r="C397" s="65" t="s">
        <v>36</v>
      </c>
      <c r="D397" s="65" t="s">
        <v>5868</v>
      </c>
      <c r="E397" s="65" t="s">
        <v>5869</v>
      </c>
      <c r="F397" s="65" t="s">
        <v>1935</v>
      </c>
      <c r="G397" s="65" t="s">
        <v>1935</v>
      </c>
      <c r="H397" s="65" t="s">
        <v>4925</v>
      </c>
      <c r="I397" s="65" t="s">
        <v>5770</v>
      </c>
      <c r="J397" s="65" t="s">
        <v>5771</v>
      </c>
      <c r="K397" s="66">
        <v>44765</v>
      </c>
      <c r="L397" s="65" t="s">
        <v>5772</v>
      </c>
      <c r="M397" s="66">
        <v>44732</v>
      </c>
      <c r="N397" s="65">
        <v>120000</v>
      </c>
      <c r="O397" s="65" t="s">
        <v>1939</v>
      </c>
      <c r="P397" s="65">
        <f>VLOOKUP(D397,资产包数据!B:G,5,0)</f>
        <v>60</v>
      </c>
      <c r="Q397" s="65">
        <v>2660</v>
      </c>
      <c r="R397" s="65"/>
      <c r="S397" s="65">
        <v>5320</v>
      </c>
      <c r="T397" s="65">
        <v>5320</v>
      </c>
      <c r="U397" s="65">
        <f>VLOOKUP(D397,资产包数据!B:N,13,0)</f>
        <v>79.28</v>
      </c>
      <c r="V397" s="65" t="s">
        <v>5773</v>
      </c>
    </row>
    <row r="398" ht="15" spans="1:22">
      <c r="A398" s="65" t="s">
        <v>5767</v>
      </c>
      <c r="B398" s="65" t="s">
        <v>68</v>
      </c>
      <c r="C398" s="65" t="s">
        <v>36</v>
      </c>
      <c r="D398" s="65" t="s">
        <v>5870</v>
      </c>
      <c r="E398" s="65" t="s">
        <v>5871</v>
      </c>
      <c r="F398" s="65" t="s">
        <v>1935</v>
      </c>
      <c r="G398" s="65" t="s">
        <v>1935</v>
      </c>
      <c r="H398" s="65" t="s">
        <v>4925</v>
      </c>
      <c r="I398" s="65" t="s">
        <v>5770</v>
      </c>
      <c r="J398" s="65" t="s">
        <v>5771</v>
      </c>
      <c r="K398" s="66">
        <v>44765</v>
      </c>
      <c r="L398" s="65" t="s">
        <v>5772</v>
      </c>
      <c r="M398" s="66">
        <v>44732</v>
      </c>
      <c r="N398" s="65">
        <v>120000</v>
      </c>
      <c r="O398" s="65" t="s">
        <v>1939</v>
      </c>
      <c r="P398" s="65">
        <f>VLOOKUP(D398,资产包数据!B:G,5,0)</f>
        <v>60</v>
      </c>
      <c r="Q398" s="65">
        <v>2660</v>
      </c>
      <c r="R398" s="65"/>
      <c r="S398" s="65">
        <v>5320</v>
      </c>
      <c r="T398" s="65">
        <v>5320</v>
      </c>
      <c r="U398" s="65">
        <f>VLOOKUP(D398,资产包数据!B:N,13,0)</f>
        <v>79.28</v>
      </c>
      <c r="V398" s="65" t="s">
        <v>5773</v>
      </c>
    </row>
    <row r="399" ht="15" spans="1:22">
      <c r="A399" s="65" t="s">
        <v>5767</v>
      </c>
      <c r="B399" s="65" t="s">
        <v>68</v>
      </c>
      <c r="C399" s="65" t="s">
        <v>36</v>
      </c>
      <c r="D399" s="65" t="s">
        <v>5872</v>
      </c>
      <c r="E399" s="65" t="s">
        <v>5873</v>
      </c>
      <c r="F399" s="65" t="s">
        <v>1935</v>
      </c>
      <c r="G399" s="65" t="s">
        <v>1935</v>
      </c>
      <c r="H399" s="65" t="s">
        <v>4925</v>
      </c>
      <c r="I399" s="65" t="s">
        <v>5770</v>
      </c>
      <c r="J399" s="65" t="s">
        <v>5841</v>
      </c>
      <c r="K399" s="66">
        <v>44754</v>
      </c>
      <c r="L399" s="65" t="s">
        <v>5772</v>
      </c>
      <c r="M399" s="66">
        <v>44732</v>
      </c>
      <c r="N399" s="65">
        <v>120000</v>
      </c>
      <c r="O399" s="65" t="s">
        <v>1939</v>
      </c>
      <c r="P399" s="65">
        <f>VLOOKUP(D399,资产包数据!B:G,5,0)</f>
        <v>60</v>
      </c>
      <c r="Q399" s="65">
        <v>2660</v>
      </c>
      <c r="R399" s="65"/>
      <c r="S399" s="65">
        <v>5320</v>
      </c>
      <c r="T399" s="65">
        <v>5320</v>
      </c>
      <c r="U399" s="65">
        <f>VLOOKUP(D399,资产包数据!B:N,13,0)</f>
        <v>79.28</v>
      </c>
      <c r="V399" s="65" t="s">
        <v>5773</v>
      </c>
    </row>
    <row r="400" ht="15" spans="1:22">
      <c r="A400" s="65" t="s">
        <v>5767</v>
      </c>
      <c r="B400" s="65" t="s">
        <v>68</v>
      </c>
      <c r="C400" s="65" t="s">
        <v>36</v>
      </c>
      <c r="D400" s="65" t="s">
        <v>5874</v>
      </c>
      <c r="E400" s="65" t="s">
        <v>5875</v>
      </c>
      <c r="F400" s="65" t="s">
        <v>1935</v>
      </c>
      <c r="G400" s="65" t="s">
        <v>1935</v>
      </c>
      <c r="H400" s="65" t="s">
        <v>4925</v>
      </c>
      <c r="I400" s="65" t="s">
        <v>5770</v>
      </c>
      <c r="J400" s="65" t="s">
        <v>5841</v>
      </c>
      <c r="K400" s="66">
        <v>44754</v>
      </c>
      <c r="L400" s="65" t="s">
        <v>5772</v>
      </c>
      <c r="M400" s="66">
        <v>44732</v>
      </c>
      <c r="N400" s="65">
        <v>120000</v>
      </c>
      <c r="O400" s="65" t="s">
        <v>1939</v>
      </c>
      <c r="P400" s="65">
        <f>VLOOKUP(D400,资产包数据!B:G,5,0)</f>
        <v>60</v>
      </c>
      <c r="Q400" s="65">
        <v>2660</v>
      </c>
      <c r="R400" s="65"/>
      <c r="S400" s="65">
        <v>5320</v>
      </c>
      <c r="T400" s="65">
        <v>5320</v>
      </c>
      <c r="U400" s="65">
        <f>VLOOKUP(D400,资产包数据!B:N,13,0)</f>
        <v>79.28</v>
      </c>
      <c r="V400" s="65" t="s">
        <v>5773</v>
      </c>
    </row>
    <row r="401" ht="15" spans="1:22">
      <c r="A401" s="65" t="s">
        <v>5767</v>
      </c>
      <c r="B401" s="65" t="s">
        <v>68</v>
      </c>
      <c r="C401" s="65" t="s">
        <v>36</v>
      </c>
      <c r="D401" s="65" t="s">
        <v>5876</v>
      </c>
      <c r="E401" s="65" t="s">
        <v>5877</v>
      </c>
      <c r="F401" s="65" t="s">
        <v>1935</v>
      </c>
      <c r="G401" s="65" t="s">
        <v>1935</v>
      </c>
      <c r="H401" s="65" t="s">
        <v>4925</v>
      </c>
      <c r="I401" s="65" t="s">
        <v>5770</v>
      </c>
      <c r="J401" s="65" t="s">
        <v>5841</v>
      </c>
      <c r="K401" s="66">
        <v>44754</v>
      </c>
      <c r="L401" s="65" t="s">
        <v>5772</v>
      </c>
      <c r="M401" s="66">
        <v>44732</v>
      </c>
      <c r="N401" s="65">
        <v>120000</v>
      </c>
      <c r="O401" s="65" t="s">
        <v>1939</v>
      </c>
      <c r="P401" s="65">
        <f>VLOOKUP(D401,资产包数据!B:G,5,0)</f>
        <v>60</v>
      </c>
      <c r="Q401" s="65">
        <v>2660</v>
      </c>
      <c r="R401" s="65"/>
      <c r="S401" s="65">
        <v>5320</v>
      </c>
      <c r="T401" s="65">
        <v>5320</v>
      </c>
      <c r="U401" s="65">
        <f>VLOOKUP(D401,资产包数据!B:N,13,0)</f>
        <v>79.28</v>
      </c>
      <c r="V401" s="65" t="s">
        <v>5773</v>
      </c>
    </row>
    <row r="402" ht="15" spans="1:22">
      <c r="A402" s="65" t="s">
        <v>5767</v>
      </c>
      <c r="B402" s="65" t="s">
        <v>68</v>
      </c>
      <c r="C402" s="65" t="s">
        <v>36</v>
      </c>
      <c r="D402" s="65" t="s">
        <v>5878</v>
      </c>
      <c r="E402" s="65" t="s">
        <v>5879</v>
      </c>
      <c r="F402" s="65" t="s">
        <v>1935</v>
      </c>
      <c r="G402" s="65" t="s">
        <v>1935</v>
      </c>
      <c r="H402" s="65" t="s">
        <v>4925</v>
      </c>
      <c r="I402" s="65" t="s">
        <v>5770</v>
      </c>
      <c r="J402" s="65" t="s">
        <v>5841</v>
      </c>
      <c r="K402" s="66">
        <v>44754</v>
      </c>
      <c r="L402" s="65" t="s">
        <v>5772</v>
      </c>
      <c r="M402" s="66">
        <v>44732</v>
      </c>
      <c r="N402" s="65">
        <v>120000</v>
      </c>
      <c r="O402" s="65" t="s">
        <v>1939</v>
      </c>
      <c r="P402" s="65">
        <f>VLOOKUP(D402,资产包数据!B:G,5,0)</f>
        <v>60</v>
      </c>
      <c r="Q402" s="65">
        <v>2660</v>
      </c>
      <c r="R402" s="65"/>
      <c r="S402" s="65">
        <v>5320</v>
      </c>
      <c r="T402" s="65">
        <v>5320</v>
      </c>
      <c r="U402" s="65">
        <f>VLOOKUP(D402,资产包数据!B:N,13,0)</f>
        <v>79.28</v>
      </c>
      <c r="V402" s="65" t="s">
        <v>5773</v>
      </c>
    </row>
    <row r="403" ht="15" spans="1:22">
      <c r="A403" s="65" t="s">
        <v>5767</v>
      </c>
      <c r="B403" s="65" t="s">
        <v>68</v>
      </c>
      <c r="C403" s="65" t="s">
        <v>36</v>
      </c>
      <c r="D403" s="65" t="s">
        <v>5880</v>
      </c>
      <c r="E403" s="65" t="s">
        <v>5881</v>
      </c>
      <c r="F403" s="65" t="s">
        <v>1935</v>
      </c>
      <c r="G403" s="65" t="s">
        <v>1935</v>
      </c>
      <c r="H403" s="65" t="s">
        <v>4925</v>
      </c>
      <c r="I403" s="65" t="s">
        <v>5770</v>
      </c>
      <c r="J403" s="65" t="s">
        <v>5841</v>
      </c>
      <c r="K403" s="66">
        <v>44754</v>
      </c>
      <c r="L403" s="65" t="s">
        <v>5772</v>
      </c>
      <c r="M403" s="66">
        <v>44732</v>
      </c>
      <c r="N403" s="65">
        <v>120000</v>
      </c>
      <c r="O403" s="65" t="s">
        <v>1939</v>
      </c>
      <c r="P403" s="65">
        <f>VLOOKUP(D403,资产包数据!B:G,5,0)</f>
        <v>60</v>
      </c>
      <c r="Q403" s="65">
        <v>2660</v>
      </c>
      <c r="R403" s="65"/>
      <c r="S403" s="65">
        <v>5320</v>
      </c>
      <c r="T403" s="65">
        <v>5320</v>
      </c>
      <c r="U403" s="65">
        <f>VLOOKUP(D403,资产包数据!B:N,13,0)</f>
        <v>79.28</v>
      </c>
      <c r="V403" s="65" t="s">
        <v>5773</v>
      </c>
    </row>
    <row r="404" ht="15" spans="1:22">
      <c r="A404" s="65" t="s">
        <v>5767</v>
      </c>
      <c r="B404" s="65" t="s">
        <v>68</v>
      </c>
      <c r="C404" s="65" t="s">
        <v>36</v>
      </c>
      <c r="D404" s="65" t="s">
        <v>5882</v>
      </c>
      <c r="E404" s="65" t="s">
        <v>5883</v>
      </c>
      <c r="F404" s="65" t="s">
        <v>1935</v>
      </c>
      <c r="G404" s="65" t="s">
        <v>1935</v>
      </c>
      <c r="H404" s="65" t="s">
        <v>4925</v>
      </c>
      <c r="I404" s="65" t="s">
        <v>5770</v>
      </c>
      <c r="J404" s="65" t="s">
        <v>5771</v>
      </c>
      <c r="K404" s="66">
        <v>44765</v>
      </c>
      <c r="L404" s="65" t="s">
        <v>5772</v>
      </c>
      <c r="M404" s="66">
        <v>44732</v>
      </c>
      <c r="N404" s="65">
        <v>120000</v>
      </c>
      <c r="O404" s="65" t="s">
        <v>1939</v>
      </c>
      <c r="P404" s="65">
        <f>VLOOKUP(D404,资产包数据!B:G,5,0)</f>
        <v>60</v>
      </c>
      <c r="Q404" s="65">
        <v>2660</v>
      </c>
      <c r="R404" s="65"/>
      <c r="S404" s="65">
        <v>5320</v>
      </c>
      <c r="T404" s="65">
        <v>5320</v>
      </c>
      <c r="U404" s="65">
        <f>VLOOKUP(D404,资产包数据!B:N,13,0)</f>
        <v>79.28</v>
      </c>
      <c r="V404" s="65" t="s">
        <v>5773</v>
      </c>
    </row>
    <row r="405" ht="15" spans="1:22">
      <c r="A405" s="65" t="s">
        <v>5767</v>
      </c>
      <c r="B405" s="65" t="s">
        <v>68</v>
      </c>
      <c r="C405" s="65" t="s">
        <v>36</v>
      </c>
      <c r="D405" s="65" t="s">
        <v>5884</v>
      </c>
      <c r="E405" s="65" t="s">
        <v>5885</v>
      </c>
      <c r="F405" s="65" t="s">
        <v>1935</v>
      </c>
      <c r="G405" s="65" t="s">
        <v>1935</v>
      </c>
      <c r="H405" s="65" t="s">
        <v>4925</v>
      </c>
      <c r="I405" s="65" t="s">
        <v>5770</v>
      </c>
      <c r="J405" s="65" t="s">
        <v>5841</v>
      </c>
      <c r="K405" s="66">
        <v>44754</v>
      </c>
      <c r="L405" s="65" t="s">
        <v>5772</v>
      </c>
      <c r="M405" s="66">
        <v>44732</v>
      </c>
      <c r="N405" s="65">
        <v>120000</v>
      </c>
      <c r="O405" s="65" t="s">
        <v>1939</v>
      </c>
      <c r="P405" s="65">
        <f>VLOOKUP(D405,资产包数据!B:G,5,0)</f>
        <v>60</v>
      </c>
      <c r="Q405" s="65">
        <v>2660</v>
      </c>
      <c r="R405" s="65"/>
      <c r="S405" s="65">
        <v>5320</v>
      </c>
      <c r="T405" s="65">
        <v>5320</v>
      </c>
      <c r="U405" s="65">
        <f>VLOOKUP(D405,资产包数据!B:N,13,0)</f>
        <v>79.28</v>
      </c>
      <c r="V405" s="65" t="s">
        <v>5773</v>
      </c>
    </row>
    <row r="406" ht="15" spans="1:22">
      <c r="A406" s="65" t="s">
        <v>5767</v>
      </c>
      <c r="B406" s="65" t="s">
        <v>68</v>
      </c>
      <c r="C406" s="65" t="s">
        <v>36</v>
      </c>
      <c r="D406" s="65" t="s">
        <v>5886</v>
      </c>
      <c r="E406" s="65" t="s">
        <v>5887</v>
      </c>
      <c r="F406" s="65" t="s">
        <v>1935</v>
      </c>
      <c r="G406" s="65" t="s">
        <v>1935</v>
      </c>
      <c r="H406" s="65" t="s">
        <v>4925</v>
      </c>
      <c r="I406" s="65" t="s">
        <v>5770</v>
      </c>
      <c r="J406" s="65" t="s">
        <v>5841</v>
      </c>
      <c r="K406" s="66">
        <v>44754</v>
      </c>
      <c r="L406" s="65" t="s">
        <v>5772</v>
      </c>
      <c r="M406" s="66">
        <v>44732</v>
      </c>
      <c r="N406" s="65">
        <v>120000</v>
      </c>
      <c r="O406" s="65" t="s">
        <v>1939</v>
      </c>
      <c r="P406" s="65">
        <f>VLOOKUP(D406,资产包数据!B:G,5,0)</f>
        <v>60</v>
      </c>
      <c r="Q406" s="65">
        <v>2660</v>
      </c>
      <c r="R406" s="65"/>
      <c r="S406" s="65">
        <v>5320</v>
      </c>
      <c r="T406" s="65">
        <v>5320</v>
      </c>
      <c r="U406" s="65">
        <f>VLOOKUP(D406,资产包数据!B:N,13,0)</f>
        <v>79.28</v>
      </c>
      <c r="V406" s="65" t="s">
        <v>5773</v>
      </c>
    </row>
    <row r="407" ht="15" spans="1:22">
      <c r="A407" s="65" t="s">
        <v>5767</v>
      </c>
      <c r="B407" s="65" t="s">
        <v>68</v>
      </c>
      <c r="C407" s="65" t="s">
        <v>36</v>
      </c>
      <c r="D407" s="65" t="s">
        <v>5888</v>
      </c>
      <c r="E407" s="65" t="s">
        <v>5889</v>
      </c>
      <c r="F407" s="65" t="s">
        <v>1935</v>
      </c>
      <c r="G407" s="65" t="s">
        <v>1935</v>
      </c>
      <c r="H407" s="65" t="s">
        <v>4925</v>
      </c>
      <c r="I407" s="65" t="s">
        <v>5770</v>
      </c>
      <c r="J407" s="65" t="s">
        <v>5841</v>
      </c>
      <c r="K407" s="66">
        <v>44754</v>
      </c>
      <c r="L407" s="65" t="s">
        <v>5772</v>
      </c>
      <c r="M407" s="66">
        <v>44732</v>
      </c>
      <c r="N407" s="65">
        <v>120000</v>
      </c>
      <c r="O407" s="65" t="s">
        <v>1939</v>
      </c>
      <c r="P407" s="65">
        <f>VLOOKUP(D407,资产包数据!B:G,5,0)</f>
        <v>60</v>
      </c>
      <c r="Q407" s="65">
        <v>2660</v>
      </c>
      <c r="R407" s="65"/>
      <c r="S407" s="65">
        <v>5320</v>
      </c>
      <c r="T407" s="65">
        <v>5320</v>
      </c>
      <c r="U407" s="65">
        <f>VLOOKUP(D407,资产包数据!B:N,13,0)</f>
        <v>79.28</v>
      </c>
      <c r="V407" s="65" t="s">
        <v>5773</v>
      </c>
    </row>
    <row r="408" ht="15" spans="1:22">
      <c r="A408" s="65" t="s">
        <v>5767</v>
      </c>
      <c r="B408" s="65" t="s">
        <v>68</v>
      </c>
      <c r="C408" s="65" t="s">
        <v>36</v>
      </c>
      <c r="D408" s="65" t="s">
        <v>5890</v>
      </c>
      <c r="E408" s="65" t="s">
        <v>5891</v>
      </c>
      <c r="F408" s="65" t="s">
        <v>1935</v>
      </c>
      <c r="G408" s="65" t="s">
        <v>1935</v>
      </c>
      <c r="H408" s="65" t="s">
        <v>4925</v>
      </c>
      <c r="I408" s="65" t="s">
        <v>5770</v>
      </c>
      <c r="J408" s="65" t="s">
        <v>5771</v>
      </c>
      <c r="K408" s="66">
        <v>44765</v>
      </c>
      <c r="L408" s="65" t="s">
        <v>5772</v>
      </c>
      <c r="M408" s="66">
        <v>44732</v>
      </c>
      <c r="N408" s="65">
        <v>120000</v>
      </c>
      <c r="O408" s="65" t="s">
        <v>1939</v>
      </c>
      <c r="P408" s="65">
        <f>VLOOKUP(D408,资产包数据!B:G,5,0)</f>
        <v>60</v>
      </c>
      <c r="Q408" s="65">
        <v>2660</v>
      </c>
      <c r="R408" s="65"/>
      <c r="S408" s="65">
        <v>5320</v>
      </c>
      <c r="T408" s="65">
        <v>5320</v>
      </c>
      <c r="U408" s="65">
        <f>VLOOKUP(D408,资产包数据!B:N,13,0)</f>
        <v>79.28</v>
      </c>
      <c r="V408" s="65" t="s">
        <v>5773</v>
      </c>
    </row>
    <row r="409" ht="15" spans="1:22">
      <c r="A409" s="65" t="s">
        <v>5767</v>
      </c>
      <c r="B409" s="65" t="s">
        <v>68</v>
      </c>
      <c r="C409" s="65" t="s">
        <v>36</v>
      </c>
      <c r="D409" s="65" t="s">
        <v>5892</v>
      </c>
      <c r="E409" s="65" t="s">
        <v>5893</v>
      </c>
      <c r="F409" s="65" t="s">
        <v>1935</v>
      </c>
      <c r="G409" s="65" t="s">
        <v>1935</v>
      </c>
      <c r="H409" s="65" t="s">
        <v>4925</v>
      </c>
      <c r="I409" s="65" t="s">
        <v>5770</v>
      </c>
      <c r="J409" s="65" t="s">
        <v>5771</v>
      </c>
      <c r="K409" s="66">
        <v>44765</v>
      </c>
      <c r="L409" s="65" t="s">
        <v>5772</v>
      </c>
      <c r="M409" s="66">
        <v>44732</v>
      </c>
      <c r="N409" s="65">
        <v>120000</v>
      </c>
      <c r="O409" s="65" t="s">
        <v>1939</v>
      </c>
      <c r="P409" s="65">
        <f>VLOOKUP(D409,资产包数据!B:G,5,0)</f>
        <v>60</v>
      </c>
      <c r="Q409" s="65">
        <v>2660</v>
      </c>
      <c r="R409" s="65"/>
      <c r="S409" s="65">
        <v>5320</v>
      </c>
      <c r="T409" s="65">
        <v>5320</v>
      </c>
      <c r="U409" s="65">
        <f>VLOOKUP(D409,资产包数据!B:N,13,0)</f>
        <v>79.28</v>
      </c>
      <c r="V409" s="65" t="s">
        <v>5773</v>
      </c>
    </row>
    <row r="410" ht="15" spans="1:22">
      <c r="A410" s="65" t="s">
        <v>5767</v>
      </c>
      <c r="B410" s="65" t="s">
        <v>68</v>
      </c>
      <c r="C410" s="65" t="s">
        <v>36</v>
      </c>
      <c r="D410" s="65" t="s">
        <v>5894</v>
      </c>
      <c r="E410" s="65" t="s">
        <v>5895</v>
      </c>
      <c r="F410" s="65" t="s">
        <v>1935</v>
      </c>
      <c r="G410" s="65" t="s">
        <v>1935</v>
      </c>
      <c r="H410" s="65" t="s">
        <v>4925</v>
      </c>
      <c r="I410" s="65" t="s">
        <v>5770</v>
      </c>
      <c r="J410" s="65" t="s">
        <v>5779</v>
      </c>
      <c r="K410" s="66">
        <v>44769</v>
      </c>
      <c r="L410" s="65" t="s">
        <v>5772</v>
      </c>
      <c r="M410" s="66">
        <v>44732</v>
      </c>
      <c r="N410" s="65">
        <v>120000</v>
      </c>
      <c r="O410" s="65" t="s">
        <v>1939</v>
      </c>
      <c r="P410" s="65">
        <f>VLOOKUP(D410,资产包数据!B:G,5,0)</f>
        <v>60</v>
      </c>
      <c r="Q410" s="65">
        <v>2660</v>
      </c>
      <c r="R410" s="65"/>
      <c r="S410" s="65">
        <v>5320</v>
      </c>
      <c r="T410" s="65">
        <v>5320</v>
      </c>
      <c r="U410" s="65">
        <f>VLOOKUP(D410,资产包数据!B:N,13,0)</f>
        <v>79.28</v>
      </c>
      <c r="V410" s="65" t="s">
        <v>5773</v>
      </c>
    </row>
    <row r="411" ht="15" spans="1:22">
      <c r="A411" s="65" t="s">
        <v>5767</v>
      </c>
      <c r="B411" s="65" t="s">
        <v>68</v>
      </c>
      <c r="C411" s="65" t="s">
        <v>36</v>
      </c>
      <c r="D411" s="65" t="s">
        <v>5896</v>
      </c>
      <c r="E411" s="65" t="s">
        <v>5897</v>
      </c>
      <c r="F411" s="65" t="s">
        <v>1935</v>
      </c>
      <c r="G411" s="65" t="s">
        <v>1935</v>
      </c>
      <c r="H411" s="65" t="s">
        <v>4925</v>
      </c>
      <c r="I411" s="65" t="s">
        <v>5770</v>
      </c>
      <c r="J411" s="65" t="s">
        <v>5779</v>
      </c>
      <c r="K411" s="66">
        <v>44769</v>
      </c>
      <c r="L411" s="65" t="s">
        <v>5772</v>
      </c>
      <c r="M411" s="66">
        <v>44732</v>
      </c>
      <c r="N411" s="65">
        <v>120000</v>
      </c>
      <c r="O411" s="65" t="s">
        <v>1939</v>
      </c>
      <c r="P411" s="65">
        <f>VLOOKUP(D411,资产包数据!B:G,5,0)</f>
        <v>60</v>
      </c>
      <c r="Q411" s="65">
        <v>2660</v>
      </c>
      <c r="R411" s="65"/>
      <c r="S411" s="65">
        <v>5320</v>
      </c>
      <c r="T411" s="65">
        <v>5320</v>
      </c>
      <c r="U411" s="65">
        <f>VLOOKUP(D411,资产包数据!B:N,13,0)</f>
        <v>79.28</v>
      </c>
      <c r="V411" s="65" t="s">
        <v>5773</v>
      </c>
    </row>
    <row r="412" ht="15" spans="1:22">
      <c r="A412" s="65" t="s">
        <v>5767</v>
      </c>
      <c r="B412" s="65" t="s">
        <v>68</v>
      </c>
      <c r="C412" s="65" t="s">
        <v>36</v>
      </c>
      <c r="D412" s="65" t="s">
        <v>5898</v>
      </c>
      <c r="E412" s="65" t="s">
        <v>5899</v>
      </c>
      <c r="F412" s="65" t="s">
        <v>1935</v>
      </c>
      <c r="G412" s="65" t="s">
        <v>1935</v>
      </c>
      <c r="H412" s="65" t="s">
        <v>4925</v>
      </c>
      <c r="I412" s="65" t="s">
        <v>5770</v>
      </c>
      <c r="J412" s="65" t="s">
        <v>5771</v>
      </c>
      <c r="K412" s="66">
        <v>44765</v>
      </c>
      <c r="L412" s="65" t="s">
        <v>5772</v>
      </c>
      <c r="M412" s="66">
        <v>44732</v>
      </c>
      <c r="N412" s="65">
        <v>120000</v>
      </c>
      <c r="O412" s="65" t="s">
        <v>1939</v>
      </c>
      <c r="P412" s="65">
        <f>VLOOKUP(D412,资产包数据!B:G,5,0)</f>
        <v>60</v>
      </c>
      <c r="Q412" s="65">
        <v>2660</v>
      </c>
      <c r="R412" s="65"/>
      <c r="S412" s="65">
        <v>5320</v>
      </c>
      <c r="T412" s="65">
        <v>5320</v>
      </c>
      <c r="U412" s="65">
        <f>VLOOKUP(D412,资产包数据!B:N,13,0)</f>
        <v>79.28</v>
      </c>
      <c r="V412" s="65" t="s">
        <v>5773</v>
      </c>
    </row>
    <row r="413" ht="15" spans="1:22">
      <c r="A413" s="65" t="s">
        <v>5767</v>
      </c>
      <c r="B413" s="65" t="s">
        <v>68</v>
      </c>
      <c r="C413" s="65" t="s">
        <v>36</v>
      </c>
      <c r="D413" s="65" t="s">
        <v>5900</v>
      </c>
      <c r="E413" s="65" t="s">
        <v>5901</v>
      </c>
      <c r="F413" s="65" t="s">
        <v>1935</v>
      </c>
      <c r="G413" s="65" t="s">
        <v>1935</v>
      </c>
      <c r="H413" s="65" t="s">
        <v>4925</v>
      </c>
      <c r="I413" s="65" t="s">
        <v>5770</v>
      </c>
      <c r="J413" s="65" t="s">
        <v>5779</v>
      </c>
      <c r="K413" s="66">
        <v>44769</v>
      </c>
      <c r="L413" s="65" t="s">
        <v>5772</v>
      </c>
      <c r="M413" s="66">
        <v>44732</v>
      </c>
      <c r="N413" s="65">
        <v>120000</v>
      </c>
      <c r="O413" s="65" t="s">
        <v>1939</v>
      </c>
      <c r="P413" s="65">
        <f>VLOOKUP(D413,资产包数据!B:G,5,0)</f>
        <v>60</v>
      </c>
      <c r="Q413" s="65">
        <v>2660</v>
      </c>
      <c r="R413" s="65"/>
      <c r="S413" s="65">
        <v>5320</v>
      </c>
      <c r="T413" s="65">
        <v>5320</v>
      </c>
      <c r="U413" s="65">
        <f>VLOOKUP(D413,资产包数据!B:N,13,0)</f>
        <v>79.28</v>
      </c>
      <c r="V413" s="65" t="s">
        <v>5773</v>
      </c>
    </row>
    <row r="414" ht="15" spans="1:22">
      <c r="A414" s="65" t="s">
        <v>5767</v>
      </c>
      <c r="B414" s="65" t="s">
        <v>68</v>
      </c>
      <c r="C414" s="65" t="s">
        <v>36</v>
      </c>
      <c r="D414" s="65" t="s">
        <v>5902</v>
      </c>
      <c r="E414" s="65" t="s">
        <v>5903</v>
      </c>
      <c r="F414" s="65" t="s">
        <v>1935</v>
      </c>
      <c r="G414" s="65" t="s">
        <v>1935</v>
      </c>
      <c r="H414" s="65" t="s">
        <v>4925</v>
      </c>
      <c r="I414" s="65" t="s">
        <v>5770</v>
      </c>
      <c r="J414" s="65" t="s">
        <v>5771</v>
      </c>
      <c r="K414" s="66">
        <v>44765</v>
      </c>
      <c r="L414" s="65" t="s">
        <v>5772</v>
      </c>
      <c r="M414" s="66">
        <v>44732</v>
      </c>
      <c r="N414" s="65">
        <v>120000</v>
      </c>
      <c r="O414" s="65" t="s">
        <v>1939</v>
      </c>
      <c r="P414" s="65">
        <f>VLOOKUP(D414,资产包数据!B:G,5,0)</f>
        <v>60</v>
      </c>
      <c r="Q414" s="65">
        <v>2660</v>
      </c>
      <c r="R414" s="65"/>
      <c r="S414" s="65">
        <v>5320</v>
      </c>
      <c r="T414" s="65">
        <v>5320</v>
      </c>
      <c r="U414" s="65">
        <f>VLOOKUP(D414,资产包数据!B:N,13,0)</f>
        <v>79.28</v>
      </c>
      <c r="V414" s="65" t="s">
        <v>5773</v>
      </c>
    </row>
    <row r="415" ht="15" spans="1:22">
      <c r="A415" s="65" t="s">
        <v>5767</v>
      </c>
      <c r="B415" s="65" t="s">
        <v>68</v>
      </c>
      <c r="C415" s="65" t="s">
        <v>36</v>
      </c>
      <c r="D415" s="65" t="s">
        <v>5904</v>
      </c>
      <c r="E415" s="65" t="s">
        <v>5905</v>
      </c>
      <c r="F415" s="65" t="s">
        <v>1935</v>
      </c>
      <c r="G415" s="65" t="s">
        <v>1935</v>
      </c>
      <c r="H415" s="65" t="s">
        <v>4925</v>
      </c>
      <c r="I415" s="65" t="s">
        <v>5770</v>
      </c>
      <c r="J415" s="65" t="s">
        <v>5779</v>
      </c>
      <c r="K415" s="66">
        <v>44769</v>
      </c>
      <c r="L415" s="65" t="s">
        <v>5772</v>
      </c>
      <c r="M415" s="66">
        <v>44732</v>
      </c>
      <c r="N415" s="65">
        <v>120000</v>
      </c>
      <c r="O415" s="65" t="s">
        <v>1939</v>
      </c>
      <c r="P415" s="65">
        <f>VLOOKUP(D415,资产包数据!B:G,5,0)</f>
        <v>60</v>
      </c>
      <c r="Q415" s="65">
        <v>2660</v>
      </c>
      <c r="R415" s="65"/>
      <c r="S415" s="65">
        <v>5320</v>
      </c>
      <c r="T415" s="65">
        <v>5320</v>
      </c>
      <c r="U415" s="65">
        <f>VLOOKUP(D415,资产包数据!B:N,13,0)</f>
        <v>79.28</v>
      </c>
      <c r="V415" s="65" t="s">
        <v>5773</v>
      </c>
    </row>
    <row r="416" ht="15" spans="1:22">
      <c r="A416" s="65" t="s">
        <v>5767</v>
      </c>
      <c r="B416" s="65" t="s">
        <v>68</v>
      </c>
      <c r="C416" s="65" t="s">
        <v>36</v>
      </c>
      <c r="D416" s="65" t="s">
        <v>5906</v>
      </c>
      <c r="E416" s="65" t="s">
        <v>5907</v>
      </c>
      <c r="F416" s="65" t="s">
        <v>1935</v>
      </c>
      <c r="G416" s="65" t="s">
        <v>1935</v>
      </c>
      <c r="H416" s="65" t="s">
        <v>4925</v>
      </c>
      <c r="I416" s="65" t="s">
        <v>5770</v>
      </c>
      <c r="J416" s="65" t="s">
        <v>5779</v>
      </c>
      <c r="K416" s="66">
        <v>44769</v>
      </c>
      <c r="L416" s="65" t="s">
        <v>5772</v>
      </c>
      <c r="M416" s="66">
        <v>44732</v>
      </c>
      <c r="N416" s="65">
        <v>120000</v>
      </c>
      <c r="O416" s="65" t="s">
        <v>1939</v>
      </c>
      <c r="P416" s="65">
        <f>VLOOKUP(D416,资产包数据!B:G,5,0)</f>
        <v>60</v>
      </c>
      <c r="Q416" s="65">
        <v>2660</v>
      </c>
      <c r="R416" s="65"/>
      <c r="S416" s="65">
        <v>5320</v>
      </c>
      <c r="T416" s="65">
        <v>5320</v>
      </c>
      <c r="U416" s="65">
        <f>VLOOKUP(D416,资产包数据!B:N,13,0)</f>
        <v>79.28</v>
      </c>
      <c r="V416" s="65" t="s">
        <v>5773</v>
      </c>
    </row>
    <row r="417" ht="15" spans="1:22">
      <c r="A417" s="65" t="s">
        <v>5767</v>
      </c>
      <c r="B417" s="65" t="s">
        <v>68</v>
      </c>
      <c r="C417" s="65" t="s">
        <v>36</v>
      </c>
      <c r="D417" s="65" t="s">
        <v>5908</v>
      </c>
      <c r="E417" s="65" t="s">
        <v>5909</v>
      </c>
      <c r="F417" s="65" t="s">
        <v>1935</v>
      </c>
      <c r="G417" s="65" t="s">
        <v>1935</v>
      </c>
      <c r="H417" s="65" t="s">
        <v>4925</v>
      </c>
      <c r="I417" s="65" t="s">
        <v>5770</v>
      </c>
      <c r="J417" s="65" t="s">
        <v>5771</v>
      </c>
      <c r="K417" s="66">
        <v>44765</v>
      </c>
      <c r="L417" s="65" t="s">
        <v>5772</v>
      </c>
      <c r="M417" s="66">
        <v>44732</v>
      </c>
      <c r="N417" s="65">
        <v>120000</v>
      </c>
      <c r="O417" s="65" t="s">
        <v>1939</v>
      </c>
      <c r="P417" s="65">
        <f>VLOOKUP(D417,资产包数据!B:G,5,0)</f>
        <v>60</v>
      </c>
      <c r="Q417" s="65">
        <v>2660</v>
      </c>
      <c r="R417" s="65"/>
      <c r="S417" s="65">
        <v>5320</v>
      </c>
      <c r="T417" s="65">
        <v>5320</v>
      </c>
      <c r="U417" s="65">
        <f>VLOOKUP(D417,资产包数据!B:N,13,0)</f>
        <v>79.28</v>
      </c>
      <c r="V417" s="65" t="s">
        <v>5773</v>
      </c>
    </row>
    <row r="418" ht="15" spans="1:22">
      <c r="A418" s="65" t="s">
        <v>5767</v>
      </c>
      <c r="B418" s="65" t="s">
        <v>68</v>
      </c>
      <c r="C418" s="65" t="s">
        <v>36</v>
      </c>
      <c r="D418" s="65" t="s">
        <v>5910</v>
      </c>
      <c r="E418" s="65" t="s">
        <v>5911</v>
      </c>
      <c r="F418" s="65" t="s">
        <v>1935</v>
      </c>
      <c r="G418" s="65" t="s">
        <v>1935</v>
      </c>
      <c r="H418" s="65" t="s">
        <v>4925</v>
      </c>
      <c r="I418" s="65" t="s">
        <v>5770</v>
      </c>
      <c r="J418" s="65" t="s">
        <v>5771</v>
      </c>
      <c r="K418" s="66">
        <v>44765</v>
      </c>
      <c r="L418" s="65" t="s">
        <v>5772</v>
      </c>
      <c r="M418" s="66">
        <v>44732</v>
      </c>
      <c r="N418" s="65">
        <v>120000</v>
      </c>
      <c r="O418" s="65" t="s">
        <v>1939</v>
      </c>
      <c r="P418" s="65">
        <f>VLOOKUP(D418,资产包数据!B:G,5,0)</f>
        <v>60</v>
      </c>
      <c r="Q418" s="65">
        <v>2660</v>
      </c>
      <c r="R418" s="65"/>
      <c r="S418" s="65">
        <v>5320</v>
      </c>
      <c r="T418" s="65">
        <v>5320</v>
      </c>
      <c r="U418" s="65">
        <f>VLOOKUP(D418,资产包数据!B:N,13,0)</f>
        <v>79.28</v>
      </c>
      <c r="V418" s="65" t="s">
        <v>5773</v>
      </c>
    </row>
    <row r="419" ht="15" spans="1:22">
      <c r="A419" s="65" t="s">
        <v>5767</v>
      </c>
      <c r="B419" s="65" t="s">
        <v>68</v>
      </c>
      <c r="C419" s="65" t="s">
        <v>36</v>
      </c>
      <c r="D419" s="65" t="s">
        <v>5912</v>
      </c>
      <c r="E419" s="65" t="s">
        <v>5913</v>
      </c>
      <c r="F419" s="65" t="s">
        <v>1935</v>
      </c>
      <c r="G419" s="65" t="s">
        <v>1935</v>
      </c>
      <c r="H419" s="65" t="s">
        <v>4925</v>
      </c>
      <c r="I419" s="65" t="s">
        <v>5770</v>
      </c>
      <c r="J419" s="65" t="s">
        <v>5771</v>
      </c>
      <c r="K419" s="66">
        <v>44765</v>
      </c>
      <c r="L419" s="65" t="s">
        <v>5772</v>
      </c>
      <c r="M419" s="66">
        <v>44732</v>
      </c>
      <c r="N419" s="65">
        <v>120000</v>
      </c>
      <c r="O419" s="65" t="s">
        <v>1939</v>
      </c>
      <c r="P419" s="65">
        <f>VLOOKUP(D419,资产包数据!B:G,5,0)</f>
        <v>60</v>
      </c>
      <c r="Q419" s="65">
        <v>2660</v>
      </c>
      <c r="R419" s="65"/>
      <c r="S419" s="65">
        <v>5320</v>
      </c>
      <c r="T419" s="65">
        <v>5320</v>
      </c>
      <c r="U419" s="65">
        <f>VLOOKUP(D419,资产包数据!B:N,13,0)</f>
        <v>79.28</v>
      </c>
      <c r="V419" s="65" t="s">
        <v>5773</v>
      </c>
    </row>
    <row r="420" ht="15" spans="1:22">
      <c r="A420" s="65" t="s">
        <v>5767</v>
      </c>
      <c r="B420" s="65" t="s">
        <v>68</v>
      </c>
      <c r="C420" s="65" t="s">
        <v>36</v>
      </c>
      <c r="D420" s="65" t="s">
        <v>5914</v>
      </c>
      <c r="E420" s="65" t="s">
        <v>5915</v>
      </c>
      <c r="F420" s="65" t="s">
        <v>1935</v>
      </c>
      <c r="G420" s="65" t="s">
        <v>1935</v>
      </c>
      <c r="H420" s="65" t="s">
        <v>4925</v>
      </c>
      <c r="I420" s="65" t="s">
        <v>5770</v>
      </c>
      <c r="J420" s="65" t="s">
        <v>5771</v>
      </c>
      <c r="K420" s="66">
        <v>44765</v>
      </c>
      <c r="L420" s="65" t="s">
        <v>5772</v>
      </c>
      <c r="M420" s="66">
        <v>44732</v>
      </c>
      <c r="N420" s="65">
        <v>120000</v>
      </c>
      <c r="O420" s="65" t="s">
        <v>1939</v>
      </c>
      <c r="P420" s="65">
        <f>VLOOKUP(D420,资产包数据!B:G,5,0)</f>
        <v>60</v>
      </c>
      <c r="Q420" s="65">
        <v>2660</v>
      </c>
      <c r="R420" s="65"/>
      <c r="S420" s="65">
        <v>5320</v>
      </c>
      <c r="T420" s="65">
        <v>5320</v>
      </c>
      <c r="U420" s="65">
        <f>VLOOKUP(D420,资产包数据!B:N,13,0)</f>
        <v>79.28</v>
      </c>
      <c r="V420" s="65" t="s">
        <v>5773</v>
      </c>
    </row>
    <row r="421" ht="15" spans="1:22">
      <c r="A421" s="65" t="s">
        <v>5767</v>
      </c>
      <c r="B421" s="65" t="s">
        <v>68</v>
      </c>
      <c r="C421" s="65" t="s">
        <v>36</v>
      </c>
      <c r="D421" s="65" t="s">
        <v>5916</v>
      </c>
      <c r="E421" s="65" t="s">
        <v>5917</v>
      </c>
      <c r="F421" s="65" t="s">
        <v>1935</v>
      </c>
      <c r="G421" s="65" t="s">
        <v>1935</v>
      </c>
      <c r="H421" s="65" t="s">
        <v>4925</v>
      </c>
      <c r="I421" s="65" t="s">
        <v>5770</v>
      </c>
      <c r="J421" s="65" t="s">
        <v>5771</v>
      </c>
      <c r="K421" s="66">
        <v>44765</v>
      </c>
      <c r="L421" s="65" t="s">
        <v>5772</v>
      </c>
      <c r="M421" s="66">
        <v>44732</v>
      </c>
      <c r="N421" s="65">
        <v>120000</v>
      </c>
      <c r="O421" s="65" t="s">
        <v>1939</v>
      </c>
      <c r="P421" s="65">
        <f>VLOOKUP(D421,资产包数据!B:G,5,0)</f>
        <v>60</v>
      </c>
      <c r="Q421" s="65">
        <v>2660</v>
      </c>
      <c r="R421" s="65"/>
      <c r="S421" s="65">
        <v>5320</v>
      </c>
      <c r="T421" s="65">
        <v>5320</v>
      </c>
      <c r="U421" s="65">
        <f>VLOOKUP(D421,资产包数据!B:N,13,0)</f>
        <v>79.28</v>
      </c>
      <c r="V421" s="65" t="s">
        <v>5773</v>
      </c>
    </row>
    <row r="422" ht="15" spans="1:22">
      <c r="A422" s="65" t="s">
        <v>5767</v>
      </c>
      <c r="B422" s="65" t="s">
        <v>68</v>
      </c>
      <c r="C422" s="65" t="s">
        <v>36</v>
      </c>
      <c r="D422" s="65" t="s">
        <v>5918</v>
      </c>
      <c r="E422" s="65" t="s">
        <v>5919</v>
      </c>
      <c r="F422" s="65" t="s">
        <v>1935</v>
      </c>
      <c r="G422" s="65" t="s">
        <v>1935</v>
      </c>
      <c r="H422" s="65" t="s">
        <v>4925</v>
      </c>
      <c r="I422" s="65" t="s">
        <v>5770</v>
      </c>
      <c r="J422" s="65" t="s">
        <v>5841</v>
      </c>
      <c r="K422" s="66">
        <v>44754</v>
      </c>
      <c r="L422" s="65" t="s">
        <v>5772</v>
      </c>
      <c r="M422" s="66">
        <v>44732</v>
      </c>
      <c r="N422" s="65">
        <v>120000</v>
      </c>
      <c r="O422" s="65" t="s">
        <v>1939</v>
      </c>
      <c r="P422" s="65">
        <f>VLOOKUP(D422,资产包数据!B:G,5,0)</f>
        <v>60</v>
      </c>
      <c r="Q422" s="65">
        <v>2660</v>
      </c>
      <c r="R422" s="65"/>
      <c r="S422" s="65">
        <v>5320</v>
      </c>
      <c r="T422" s="65">
        <v>5320</v>
      </c>
      <c r="U422" s="65">
        <f>VLOOKUP(D422,资产包数据!B:N,13,0)</f>
        <v>79.28</v>
      </c>
      <c r="V422" s="65" t="s">
        <v>5773</v>
      </c>
    </row>
    <row r="423" ht="15" spans="1:22">
      <c r="A423" s="65" t="s">
        <v>5767</v>
      </c>
      <c r="B423" s="65" t="s">
        <v>68</v>
      </c>
      <c r="C423" s="65" t="s">
        <v>36</v>
      </c>
      <c r="D423" s="65" t="s">
        <v>5920</v>
      </c>
      <c r="E423" s="65" t="s">
        <v>5921</v>
      </c>
      <c r="F423" s="65" t="s">
        <v>1935</v>
      </c>
      <c r="G423" s="65" t="s">
        <v>1935</v>
      </c>
      <c r="H423" s="65" t="s">
        <v>4925</v>
      </c>
      <c r="I423" s="65" t="s">
        <v>5770</v>
      </c>
      <c r="J423" s="65" t="s">
        <v>5771</v>
      </c>
      <c r="K423" s="66">
        <v>44765</v>
      </c>
      <c r="L423" s="65" t="s">
        <v>5772</v>
      </c>
      <c r="M423" s="66">
        <v>44732</v>
      </c>
      <c r="N423" s="65">
        <v>120000</v>
      </c>
      <c r="O423" s="65" t="s">
        <v>1939</v>
      </c>
      <c r="P423" s="65">
        <f>VLOOKUP(D423,资产包数据!B:G,5,0)</f>
        <v>60</v>
      </c>
      <c r="Q423" s="65">
        <v>2660</v>
      </c>
      <c r="R423" s="65"/>
      <c r="S423" s="65">
        <v>5320</v>
      </c>
      <c r="T423" s="65">
        <v>5320</v>
      </c>
      <c r="U423" s="65">
        <f>VLOOKUP(D423,资产包数据!B:N,13,0)</f>
        <v>79.28</v>
      </c>
      <c r="V423" s="65" t="s">
        <v>5773</v>
      </c>
    </row>
    <row r="424" ht="15" spans="1:22">
      <c r="A424" s="65" t="s">
        <v>5767</v>
      </c>
      <c r="B424" s="65" t="s">
        <v>68</v>
      </c>
      <c r="C424" s="65" t="s">
        <v>36</v>
      </c>
      <c r="D424" s="65" t="s">
        <v>5922</v>
      </c>
      <c r="E424" s="65" t="s">
        <v>5923</v>
      </c>
      <c r="F424" s="65" t="s">
        <v>1935</v>
      </c>
      <c r="G424" s="65" t="s">
        <v>1935</v>
      </c>
      <c r="H424" s="65" t="s">
        <v>4925</v>
      </c>
      <c r="I424" s="65" t="s">
        <v>5770</v>
      </c>
      <c r="J424" s="65" t="s">
        <v>5841</v>
      </c>
      <c r="K424" s="66">
        <v>44754</v>
      </c>
      <c r="L424" s="65" t="s">
        <v>5772</v>
      </c>
      <c r="M424" s="66">
        <v>44732</v>
      </c>
      <c r="N424" s="65">
        <v>120000</v>
      </c>
      <c r="O424" s="65" t="s">
        <v>1939</v>
      </c>
      <c r="P424" s="65">
        <f>VLOOKUP(D424,资产包数据!B:G,5,0)</f>
        <v>60</v>
      </c>
      <c r="Q424" s="65">
        <v>2660</v>
      </c>
      <c r="R424" s="65"/>
      <c r="S424" s="65">
        <v>5320</v>
      </c>
      <c r="T424" s="65">
        <v>5320</v>
      </c>
      <c r="U424" s="65">
        <f>VLOOKUP(D424,资产包数据!B:N,13,0)</f>
        <v>79.28</v>
      </c>
      <c r="V424" s="65" t="s">
        <v>5773</v>
      </c>
    </row>
    <row r="425" ht="15" spans="1:22">
      <c r="A425" s="65" t="s">
        <v>5767</v>
      </c>
      <c r="B425" s="65" t="s">
        <v>68</v>
      </c>
      <c r="C425" s="65" t="s">
        <v>36</v>
      </c>
      <c r="D425" s="65" t="s">
        <v>5924</v>
      </c>
      <c r="E425" s="65" t="s">
        <v>5925</v>
      </c>
      <c r="F425" s="65" t="s">
        <v>1935</v>
      </c>
      <c r="G425" s="65" t="s">
        <v>1935</v>
      </c>
      <c r="H425" s="65" t="s">
        <v>4925</v>
      </c>
      <c r="I425" s="65" t="s">
        <v>5770</v>
      </c>
      <c r="J425" s="65" t="s">
        <v>5771</v>
      </c>
      <c r="K425" s="66">
        <v>44765</v>
      </c>
      <c r="L425" s="65" t="s">
        <v>5772</v>
      </c>
      <c r="M425" s="66">
        <v>44732</v>
      </c>
      <c r="N425" s="65">
        <v>120000</v>
      </c>
      <c r="O425" s="65" t="s">
        <v>1939</v>
      </c>
      <c r="P425" s="65">
        <f>VLOOKUP(D425,资产包数据!B:G,5,0)</f>
        <v>60</v>
      </c>
      <c r="Q425" s="65">
        <v>2660</v>
      </c>
      <c r="R425" s="65"/>
      <c r="S425" s="65">
        <v>5320</v>
      </c>
      <c r="T425" s="65">
        <v>5320</v>
      </c>
      <c r="U425" s="65">
        <f>VLOOKUP(D425,资产包数据!B:N,13,0)</f>
        <v>79.28</v>
      </c>
      <c r="V425" s="65" t="s">
        <v>5773</v>
      </c>
    </row>
    <row r="426" ht="15" spans="1:22">
      <c r="A426" s="65" t="s">
        <v>5767</v>
      </c>
      <c r="B426" s="65" t="s">
        <v>68</v>
      </c>
      <c r="C426" s="65" t="s">
        <v>36</v>
      </c>
      <c r="D426" s="65" t="s">
        <v>5926</v>
      </c>
      <c r="E426" s="65" t="s">
        <v>5927</v>
      </c>
      <c r="F426" s="65" t="s">
        <v>1935</v>
      </c>
      <c r="G426" s="65" t="s">
        <v>1935</v>
      </c>
      <c r="H426" s="65" t="s">
        <v>4925</v>
      </c>
      <c r="I426" s="65" t="s">
        <v>5770</v>
      </c>
      <c r="J426" s="65" t="s">
        <v>5771</v>
      </c>
      <c r="K426" s="66">
        <v>44765</v>
      </c>
      <c r="L426" s="65" t="s">
        <v>5772</v>
      </c>
      <c r="M426" s="66">
        <v>44732</v>
      </c>
      <c r="N426" s="65">
        <v>120000</v>
      </c>
      <c r="O426" s="65" t="s">
        <v>1939</v>
      </c>
      <c r="P426" s="65">
        <f>VLOOKUP(D426,资产包数据!B:G,5,0)</f>
        <v>60</v>
      </c>
      <c r="Q426" s="65">
        <v>2660</v>
      </c>
      <c r="R426" s="65"/>
      <c r="S426" s="65">
        <v>5320</v>
      </c>
      <c r="T426" s="65">
        <v>5320</v>
      </c>
      <c r="U426" s="65">
        <f>VLOOKUP(D426,资产包数据!B:N,13,0)</f>
        <v>79.28</v>
      </c>
      <c r="V426" s="65" t="s">
        <v>5773</v>
      </c>
    </row>
    <row r="427" ht="15" spans="1:22">
      <c r="A427" s="65" t="s">
        <v>5767</v>
      </c>
      <c r="B427" s="65" t="s">
        <v>68</v>
      </c>
      <c r="C427" s="65" t="s">
        <v>36</v>
      </c>
      <c r="D427" s="65" t="s">
        <v>5928</v>
      </c>
      <c r="E427" s="65" t="s">
        <v>5929</v>
      </c>
      <c r="F427" s="65" t="s">
        <v>1935</v>
      </c>
      <c r="G427" s="65" t="s">
        <v>1935</v>
      </c>
      <c r="H427" s="65" t="s">
        <v>4925</v>
      </c>
      <c r="I427" s="65" t="s">
        <v>5770</v>
      </c>
      <c r="J427" s="65" t="s">
        <v>5771</v>
      </c>
      <c r="K427" s="66">
        <v>44765</v>
      </c>
      <c r="L427" s="65" t="s">
        <v>5772</v>
      </c>
      <c r="M427" s="66">
        <v>44732</v>
      </c>
      <c r="N427" s="65">
        <v>120000</v>
      </c>
      <c r="O427" s="65" t="s">
        <v>1939</v>
      </c>
      <c r="P427" s="65">
        <f>VLOOKUP(D427,资产包数据!B:G,5,0)</f>
        <v>60</v>
      </c>
      <c r="Q427" s="65">
        <v>2660</v>
      </c>
      <c r="R427" s="65"/>
      <c r="S427" s="65">
        <v>5320</v>
      </c>
      <c r="T427" s="65">
        <v>5320</v>
      </c>
      <c r="U427" s="65">
        <f>VLOOKUP(D427,资产包数据!B:N,13,0)</f>
        <v>79.28</v>
      </c>
      <c r="V427" s="65" t="s">
        <v>5773</v>
      </c>
    </row>
    <row r="428" ht="15" spans="1:22">
      <c r="A428" s="65" t="s">
        <v>5767</v>
      </c>
      <c r="B428" s="65" t="s">
        <v>68</v>
      </c>
      <c r="C428" s="65" t="s">
        <v>36</v>
      </c>
      <c r="D428" s="65" t="s">
        <v>5930</v>
      </c>
      <c r="E428" s="65" t="s">
        <v>5931</v>
      </c>
      <c r="F428" s="65" t="s">
        <v>1935</v>
      </c>
      <c r="G428" s="65" t="s">
        <v>1935</v>
      </c>
      <c r="H428" s="65" t="s">
        <v>4925</v>
      </c>
      <c r="I428" s="65" t="s">
        <v>5770</v>
      </c>
      <c r="J428" s="65" t="s">
        <v>5776</v>
      </c>
      <c r="K428" s="66">
        <v>44762</v>
      </c>
      <c r="L428" s="65" t="s">
        <v>5772</v>
      </c>
      <c r="M428" s="66">
        <v>44732</v>
      </c>
      <c r="N428" s="65">
        <v>120000</v>
      </c>
      <c r="O428" s="65" t="s">
        <v>1939</v>
      </c>
      <c r="P428" s="65">
        <f>VLOOKUP(D428,资产包数据!B:G,5,0)</f>
        <v>60</v>
      </c>
      <c r="Q428" s="65">
        <v>2660</v>
      </c>
      <c r="R428" s="65"/>
      <c r="S428" s="65">
        <v>5320</v>
      </c>
      <c r="T428" s="65">
        <v>5320</v>
      </c>
      <c r="U428" s="65">
        <f>VLOOKUP(D428,资产包数据!B:N,13,0)</f>
        <v>79.28</v>
      </c>
      <c r="V428" s="65" t="s">
        <v>5773</v>
      </c>
    </row>
    <row r="429" ht="15" spans="1:22">
      <c r="A429" s="65" t="s">
        <v>5767</v>
      </c>
      <c r="B429" s="65" t="s">
        <v>68</v>
      </c>
      <c r="C429" s="65" t="s">
        <v>36</v>
      </c>
      <c r="D429" s="65" t="s">
        <v>5932</v>
      </c>
      <c r="E429" s="65" t="s">
        <v>5933</v>
      </c>
      <c r="F429" s="65" t="s">
        <v>1935</v>
      </c>
      <c r="G429" s="65" t="s">
        <v>1935</v>
      </c>
      <c r="H429" s="65" t="s">
        <v>4925</v>
      </c>
      <c r="I429" s="65" t="s">
        <v>5770</v>
      </c>
      <c r="J429" s="65" t="s">
        <v>5771</v>
      </c>
      <c r="K429" s="66">
        <v>44765</v>
      </c>
      <c r="L429" s="65" t="s">
        <v>5772</v>
      </c>
      <c r="M429" s="66">
        <v>44732</v>
      </c>
      <c r="N429" s="65">
        <v>120000</v>
      </c>
      <c r="O429" s="65" t="s">
        <v>1939</v>
      </c>
      <c r="P429" s="65">
        <f>VLOOKUP(D429,资产包数据!B:G,5,0)</f>
        <v>60</v>
      </c>
      <c r="Q429" s="65">
        <v>2660</v>
      </c>
      <c r="R429" s="65"/>
      <c r="S429" s="65">
        <v>5320</v>
      </c>
      <c r="T429" s="65">
        <v>5320</v>
      </c>
      <c r="U429" s="65">
        <f>VLOOKUP(D429,资产包数据!B:N,13,0)</f>
        <v>79.28</v>
      </c>
      <c r="V429" s="65" t="s">
        <v>5773</v>
      </c>
    </row>
    <row r="430" ht="15" spans="1:22">
      <c r="A430" s="65" t="s">
        <v>5767</v>
      </c>
      <c r="B430" s="65" t="s">
        <v>68</v>
      </c>
      <c r="C430" s="65" t="s">
        <v>36</v>
      </c>
      <c r="D430" s="65" t="s">
        <v>5934</v>
      </c>
      <c r="E430" s="65" t="s">
        <v>5935</v>
      </c>
      <c r="F430" s="65" t="s">
        <v>1935</v>
      </c>
      <c r="G430" s="65" t="s">
        <v>1935</v>
      </c>
      <c r="H430" s="65" t="s">
        <v>4925</v>
      </c>
      <c r="I430" s="65" t="s">
        <v>5770</v>
      </c>
      <c r="J430" s="65" t="s">
        <v>5779</v>
      </c>
      <c r="K430" s="66">
        <v>44769</v>
      </c>
      <c r="L430" s="65" t="s">
        <v>5772</v>
      </c>
      <c r="M430" s="66">
        <v>44732</v>
      </c>
      <c r="N430" s="65">
        <v>120000</v>
      </c>
      <c r="O430" s="65" t="s">
        <v>1939</v>
      </c>
      <c r="P430" s="65">
        <f>VLOOKUP(D430,资产包数据!B:G,5,0)</f>
        <v>60</v>
      </c>
      <c r="Q430" s="65">
        <v>2660</v>
      </c>
      <c r="R430" s="65"/>
      <c r="S430" s="65">
        <v>5320</v>
      </c>
      <c r="T430" s="65">
        <v>5320</v>
      </c>
      <c r="U430" s="65">
        <f>VLOOKUP(D430,资产包数据!B:N,13,0)</f>
        <v>79.28</v>
      </c>
      <c r="V430" s="65" t="s">
        <v>5773</v>
      </c>
    </row>
    <row r="431" ht="15" spans="1:22">
      <c r="A431" s="65" t="s">
        <v>5767</v>
      </c>
      <c r="B431" s="65" t="s">
        <v>68</v>
      </c>
      <c r="C431" s="65" t="s">
        <v>36</v>
      </c>
      <c r="D431" s="65" t="s">
        <v>5936</v>
      </c>
      <c r="E431" s="65" t="s">
        <v>5937</v>
      </c>
      <c r="F431" s="65" t="s">
        <v>1935</v>
      </c>
      <c r="G431" s="65" t="s">
        <v>1935</v>
      </c>
      <c r="H431" s="65" t="s">
        <v>4925</v>
      </c>
      <c r="I431" s="65" t="s">
        <v>5770</v>
      </c>
      <c r="J431" s="65" t="s">
        <v>5771</v>
      </c>
      <c r="K431" s="66">
        <v>44765</v>
      </c>
      <c r="L431" s="65" t="s">
        <v>5772</v>
      </c>
      <c r="M431" s="66">
        <v>44732</v>
      </c>
      <c r="N431" s="65">
        <v>120000</v>
      </c>
      <c r="O431" s="65" t="s">
        <v>1939</v>
      </c>
      <c r="P431" s="65">
        <f>VLOOKUP(D431,资产包数据!B:G,5,0)</f>
        <v>60</v>
      </c>
      <c r="Q431" s="65">
        <v>2660</v>
      </c>
      <c r="R431" s="65"/>
      <c r="S431" s="65">
        <v>5320</v>
      </c>
      <c r="T431" s="65">
        <v>5320</v>
      </c>
      <c r="U431" s="65">
        <f>VLOOKUP(D431,资产包数据!B:N,13,0)</f>
        <v>79.28</v>
      </c>
      <c r="V431" s="65" t="s">
        <v>5773</v>
      </c>
    </row>
    <row r="432" ht="15" spans="1:22">
      <c r="A432" s="65" t="s">
        <v>5767</v>
      </c>
      <c r="B432" s="65" t="s">
        <v>68</v>
      </c>
      <c r="C432" s="65" t="s">
        <v>36</v>
      </c>
      <c r="D432" s="65" t="s">
        <v>5938</v>
      </c>
      <c r="E432" s="65" t="s">
        <v>5939</v>
      </c>
      <c r="F432" s="65" t="s">
        <v>1935</v>
      </c>
      <c r="G432" s="65" t="s">
        <v>1935</v>
      </c>
      <c r="H432" s="65" t="s">
        <v>4925</v>
      </c>
      <c r="I432" s="65" t="s">
        <v>5770</v>
      </c>
      <c r="J432" s="65" t="s">
        <v>5771</v>
      </c>
      <c r="K432" s="66">
        <v>44765</v>
      </c>
      <c r="L432" s="65" t="s">
        <v>5772</v>
      </c>
      <c r="M432" s="66">
        <v>44732</v>
      </c>
      <c r="N432" s="65">
        <v>120000</v>
      </c>
      <c r="O432" s="65" t="s">
        <v>1939</v>
      </c>
      <c r="P432" s="65">
        <f>VLOOKUP(D432,资产包数据!B:G,5,0)</f>
        <v>60</v>
      </c>
      <c r="Q432" s="65">
        <v>2660</v>
      </c>
      <c r="R432" s="65"/>
      <c r="S432" s="65">
        <v>5320</v>
      </c>
      <c r="T432" s="65">
        <v>5320</v>
      </c>
      <c r="U432" s="65">
        <f>VLOOKUP(D432,资产包数据!B:N,13,0)</f>
        <v>79.28</v>
      </c>
      <c r="V432" s="65" t="s">
        <v>5773</v>
      </c>
    </row>
    <row r="433" ht="15" spans="1:22">
      <c r="A433" s="65" t="s">
        <v>5767</v>
      </c>
      <c r="B433" s="65" t="s">
        <v>68</v>
      </c>
      <c r="C433" s="65" t="s">
        <v>36</v>
      </c>
      <c r="D433" s="65" t="s">
        <v>5940</v>
      </c>
      <c r="E433" s="65" t="s">
        <v>5941</v>
      </c>
      <c r="F433" s="65" t="s">
        <v>1935</v>
      </c>
      <c r="G433" s="65" t="s">
        <v>1935</v>
      </c>
      <c r="H433" s="65" t="s">
        <v>4925</v>
      </c>
      <c r="I433" s="65" t="s">
        <v>5770</v>
      </c>
      <c r="J433" s="65" t="s">
        <v>5776</v>
      </c>
      <c r="K433" s="66">
        <v>44762</v>
      </c>
      <c r="L433" s="65" t="s">
        <v>5772</v>
      </c>
      <c r="M433" s="66">
        <v>44732</v>
      </c>
      <c r="N433" s="65">
        <v>120000</v>
      </c>
      <c r="O433" s="65" t="s">
        <v>1939</v>
      </c>
      <c r="P433" s="65">
        <f>VLOOKUP(D433,资产包数据!B:G,5,0)</f>
        <v>60</v>
      </c>
      <c r="Q433" s="65">
        <v>2660</v>
      </c>
      <c r="R433" s="65"/>
      <c r="S433" s="65">
        <v>5320</v>
      </c>
      <c r="T433" s="65">
        <v>5320</v>
      </c>
      <c r="U433" s="65">
        <f>VLOOKUP(D433,资产包数据!B:N,13,0)</f>
        <v>79.28</v>
      </c>
      <c r="V433" s="65" t="s">
        <v>5773</v>
      </c>
    </row>
    <row r="434" ht="15" spans="1:22">
      <c r="A434" s="65" t="s">
        <v>5767</v>
      </c>
      <c r="B434" s="65" t="s">
        <v>68</v>
      </c>
      <c r="C434" s="65" t="s">
        <v>36</v>
      </c>
      <c r="D434" s="65" t="s">
        <v>5942</v>
      </c>
      <c r="E434" s="65" t="s">
        <v>5943</v>
      </c>
      <c r="F434" s="65" t="s">
        <v>1935</v>
      </c>
      <c r="G434" s="65" t="s">
        <v>1935</v>
      </c>
      <c r="H434" s="65" t="s">
        <v>4925</v>
      </c>
      <c r="I434" s="65" t="s">
        <v>5770</v>
      </c>
      <c r="J434" s="65" t="s">
        <v>5771</v>
      </c>
      <c r="K434" s="66">
        <v>44765</v>
      </c>
      <c r="L434" s="65" t="s">
        <v>5772</v>
      </c>
      <c r="M434" s="66">
        <v>44732</v>
      </c>
      <c r="N434" s="65">
        <v>120000</v>
      </c>
      <c r="O434" s="65" t="s">
        <v>1939</v>
      </c>
      <c r="P434" s="65">
        <f>VLOOKUP(D434,资产包数据!B:G,5,0)</f>
        <v>60</v>
      </c>
      <c r="Q434" s="65">
        <v>2660</v>
      </c>
      <c r="R434" s="65"/>
      <c r="S434" s="65">
        <v>5320</v>
      </c>
      <c r="T434" s="65">
        <v>5320</v>
      </c>
      <c r="U434" s="65">
        <f>VLOOKUP(D434,资产包数据!B:N,13,0)</f>
        <v>79.28</v>
      </c>
      <c r="V434" s="65" t="s">
        <v>5773</v>
      </c>
    </row>
    <row r="435" ht="15" spans="1:22">
      <c r="A435" s="65" t="s">
        <v>5767</v>
      </c>
      <c r="B435" s="65" t="s">
        <v>68</v>
      </c>
      <c r="C435" s="65" t="s">
        <v>36</v>
      </c>
      <c r="D435" s="65" t="s">
        <v>5944</v>
      </c>
      <c r="E435" s="65" t="s">
        <v>5945</v>
      </c>
      <c r="F435" s="65" t="s">
        <v>1935</v>
      </c>
      <c r="G435" s="65" t="s">
        <v>1935</v>
      </c>
      <c r="H435" s="65" t="s">
        <v>4925</v>
      </c>
      <c r="I435" s="65" t="s">
        <v>5770</v>
      </c>
      <c r="J435" s="65" t="s">
        <v>5779</v>
      </c>
      <c r="K435" s="66">
        <v>44769</v>
      </c>
      <c r="L435" s="65" t="s">
        <v>5772</v>
      </c>
      <c r="M435" s="66">
        <v>44732</v>
      </c>
      <c r="N435" s="65">
        <v>120000</v>
      </c>
      <c r="O435" s="65" t="s">
        <v>1939</v>
      </c>
      <c r="P435" s="65">
        <f>VLOOKUP(D435,资产包数据!B:G,5,0)</f>
        <v>60</v>
      </c>
      <c r="Q435" s="65">
        <v>2660</v>
      </c>
      <c r="R435" s="65"/>
      <c r="S435" s="65">
        <v>5320</v>
      </c>
      <c r="T435" s="65">
        <v>5320</v>
      </c>
      <c r="U435" s="65">
        <f>VLOOKUP(D435,资产包数据!B:N,13,0)</f>
        <v>79.28</v>
      </c>
      <c r="V435" s="65" t="s">
        <v>5773</v>
      </c>
    </row>
    <row r="436" ht="15" spans="1:22">
      <c r="A436" s="65" t="s">
        <v>5767</v>
      </c>
      <c r="B436" s="65" t="s">
        <v>68</v>
      </c>
      <c r="C436" s="65" t="s">
        <v>36</v>
      </c>
      <c r="D436" s="65" t="s">
        <v>5946</v>
      </c>
      <c r="E436" s="65" t="s">
        <v>5947</v>
      </c>
      <c r="F436" s="65" t="s">
        <v>1935</v>
      </c>
      <c r="G436" s="65" t="s">
        <v>1935</v>
      </c>
      <c r="H436" s="65" t="s">
        <v>4925</v>
      </c>
      <c r="I436" s="65" t="s">
        <v>5770</v>
      </c>
      <c r="J436" s="65" t="s">
        <v>5771</v>
      </c>
      <c r="K436" s="66">
        <v>44765</v>
      </c>
      <c r="L436" s="65" t="s">
        <v>5772</v>
      </c>
      <c r="M436" s="66">
        <v>44732</v>
      </c>
      <c r="N436" s="65">
        <v>120000</v>
      </c>
      <c r="O436" s="65" t="s">
        <v>1939</v>
      </c>
      <c r="P436" s="65">
        <f>VLOOKUP(D436,资产包数据!B:G,5,0)</f>
        <v>60</v>
      </c>
      <c r="Q436" s="65">
        <v>2660</v>
      </c>
      <c r="R436" s="65"/>
      <c r="S436" s="65">
        <v>5320</v>
      </c>
      <c r="T436" s="65">
        <v>5320</v>
      </c>
      <c r="U436" s="65">
        <f>VLOOKUP(D436,资产包数据!B:N,13,0)</f>
        <v>79.28</v>
      </c>
      <c r="V436" s="65" t="s">
        <v>5773</v>
      </c>
    </row>
    <row r="437" ht="15" spans="1:22">
      <c r="A437" s="65" t="s">
        <v>5767</v>
      </c>
      <c r="B437" s="65" t="s">
        <v>68</v>
      </c>
      <c r="C437" s="65" t="s">
        <v>36</v>
      </c>
      <c r="D437" s="65" t="s">
        <v>5948</v>
      </c>
      <c r="E437" s="65" t="s">
        <v>5949</v>
      </c>
      <c r="F437" s="65" t="s">
        <v>1935</v>
      </c>
      <c r="G437" s="65" t="s">
        <v>1935</v>
      </c>
      <c r="H437" s="65" t="s">
        <v>4925</v>
      </c>
      <c r="I437" s="65" t="s">
        <v>5770</v>
      </c>
      <c r="J437" s="65" t="s">
        <v>5776</v>
      </c>
      <c r="K437" s="66">
        <v>44762</v>
      </c>
      <c r="L437" s="65" t="s">
        <v>5772</v>
      </c>
      <c r="M437" s="66">
        <v>44732</v>
      </c>
      <c r="N437" s="65">
        <v>120000</v>
      </c>
      <c r="O437" s="65" t="s">
        <v>1939</v>
      </c>
      <c r="P437" s="65">
        <f>VLOOKUP(D437,资产包数据!B:G,5,0)</f>
        <v>60</v>
      </c>
      <c r="Q437" s="65">
        <v>2660</v>
      </c>
      <c r="R437" s="65"/>
      <c r="S437" s="65">
        <v>5320</v>
      </c>
      <c r="T437" s="65">
        <v>5320</v>
      </c>
      <c r="U437" s="65">
        <f>VLOOKUP(D437,资产包数据!B:N,13,0)</f>
        <v>79.28</v>
      </c>
      <c r="V437" s="65" t="s">
        <v>5773</v>
      </c>
    </row>
    <row r="438" ht="15" spans="1:22">
      <c r="A438" s="65" t="s">
        <v>5767</v>
      </c>
      <c r="B438" s="65" t="s">
        <v>68</v>
      </c>
      <c r="C438" s="65" t="s">
        <v>36</v>
      </c>
      <c r="D438" s="65" t="s">
        <v>5950</v>
      </c>
      <c r="E438" s="65" t="s">
        <v>5951</v>
      </c>
      <c r="F438" s="65" t="s">
        <v>1935</v>
      </c>
      <c r="G438" s="65" t="s">
        <v>1935</v>
      </c>
      <c r="H438" s="65" t="s">
        <v>4925</v>
      </c>
      <c r="I438" s="65" t="s">
        <v>5770</v>
      </c>
      <c r="J438" s="65" t="s">
        <v>5779</v>
      </c>
      <c r="K438" s="66">
        <v>44769</v>
      </c>
      <c r="L438" s="65" t="s">
        <v>5772</v>
      </c>
      <c r="M438" s="66">
        <v>44732</v>
      </c>
      <c r="N438" s="65">
        <v>120000</v>
      </c>
      <c r="O438" s="65" t="s">
        <v>1939</v>
      </c>
      <c r="P438" s="65">
        <f>VLOOKUP(D438,资产包数据!B:G,5,0)</f>
        <v>60</v>
      </c>
      <c r="Q438" s="65">
        <v>2660</v>
      </c>
      <c r="R438" s="65"/>
      <c r="S438" s="65">
        <v>5320</v>
      </c>
      <c r="T438" s="65">
        <v>5320</v>
      </c>
      <c r="U438" s="65">
        <f>VLOOKUP(D438,资产包数据!B:N,13,0)</f>
        <v>79.28</v>
      </c>
      <c r="V438" s="65" t="s">
        <v>5773</v>
      </c>
    </row>
    <row r="439" ht="15" spans="1:22">
      <c r="A439" s="65" t="s">
        <v>5767</v>
      </c>
      <c r="B439" s="65" t="s">
        <v>68</v>
      </c>
      <c r="C439" s="65" t="s">
        <v>36</v>
      </c>
      <c r="D439" s="65" t="s">
        <v>5952</v>
      </c>
      <c r="E439" s="65" t="s">
        <v>5953</v>
      </c>
      <c r="F439" s="65" t="s">
        <v>1935</v>
      </c>
      <c r="G439" s="65" t="s">
        <v>1935</v>
      </c>
      <c r="H439" s="65" t="s">
        <v>4925</v>
      </c>
      <c r="I439" s="65" t="s">
        <v>5770</v>
      </c>
      <c r="J439" s="65" t="s">
        <v>5771</v>
      </c>
      <c r="K439" s="66">
        <v>44765</v>
      </c>
      <c r="L439" s="65" t="s">
        <v>5772</v>
      </c>
      <c r="M439" s="66">
        <v>44732</v>
      </c>
      <c r="N439" s="65">
        <v>120000</v>
      </c>
      <c r="O439" s="65" t="s">
        <v>1939</v>
      </c>
      <c r="P439" s="65">
        <f>VLOOKUP(D439,资产包数据!B:G,5,0)</f>
        <v>60</v>
      </c>
      <c r="Q439" s="65">
        <v>2660</v>
      </c>
      <c r="R439" s="65"/>
      <c r="S439" s="65">
        <v>5320</v>
      </c>
      <c r="T439" s="65">
        <v>5320</v>
      </c>
      <c r="U439" s="65">
        <f>VLOOKUP(D439,资产包数据!B:N,13,0)</f>
        <v>79.28</v>
      </c>
      <c r="V439" s="65" t="s">
        <v>5773</v>
      </c>
    </row>
    <row r="440" ht="15" spans="1:22">
      <c r="A440" s="65" t="s">
        <v>5767</v>
      </c>
      <c r="B440" s="65" t="s">
        <v>68</v>
      </c>
      <c r="C440" s="65" t="s">
        <v>36</v>
      </c>
      <c r="D440" s="65" t="s">
        <v>5954</v>
      </c>
      <c r="E440" s="65" t="s">
        <v>5955</v>
      </c>
      <c r="F440" s="65" t="s">
        <v>1935</v>
      </c>
      <c r="G440" s="65" t="s">
        <v>1935</v>
      </c>
      <c r="H440" s="65" t="s">
        <v>4925</v>
      </c>
      <c r="I440" s="65" t="s">
        <v>5770</v>
      </c>
      <c r="J440" s="65" t="s">
        <v>5841</v>
      </c>
      <c r="K440" s="66">
        <v>44754</v>
      </c>
      <c r="L440" s="65" t="s">
        <v>5772</v>
      </c>
      <c r="M440" s="66">
        <v>44732</v>
      </c>
      <c r="N440" s="65">
        <v>120000</v>
      </c>
      <c r="O440" s="65" t="s">
        <v>1939</v>
      </c>
      <c r="P440" s="65">
        <f>VLOOKUP(D440,资产包数据!B:G,5,0)</f>
        <v>60</v>
      </c>
      <c r="Q440" s="65">
        <v>2660</v>
      </c>
      <c r="R440" s="65"/>
      <c r="S440" s="65">
        <v>5320</v>
      </c>
      <c r="T440" s="65">
        <v>5320</v>
      </c>
      <c r="U440" s="65">
        <f>VLOOKUP(D440,资产包数据!B:N,13,0)</f>
        <v>79.28</v>
      </c>
      <c r="V440" s="65" t="s">
        <v>5773</v>
      </c>
    </row>
    <row r="441" ht="15" spans="1:22">
      <c r="A441" s="65" t="s">
        <v>5767</v>
      </c>
      <c r="B441" s="65" t="s">
        <v>68</v>
      </c>
      <c r="C441" s="65" t="s">
        <v>36</v>
      </c>
      <c r="D441" s="65" t="s">
        <v>5956</v>
      </c>
      <c r="E441" s="65" t="s">
        <v>5957</v>
      </c>
      <c r="F441" s="65" t="s">
        <v>1935</v>
      </c>
      <c r="G441" s="65" t="s">
        <v>1935</v>
      </c>
      <c r="H441" s="65" t="s">
        <v>4925</v>
      </c>
      <c r="I441" s="65" t="s">
        <v>5770</v>
      </c>
      <c r="J441" s="65" t="s">
        <v>5841</v>
      </c>
      <c r="K441" s="66">
        <v>44754</v>
      </c>
      <c r="L441" s="65" t="s">
        <v>5772</v>
      </c>
      <c r="M441" s="66">
        <v>44732</v>
      </c>
      <c r="N441" s="65">
        <v>120000</v>
      </c>
      <c r="O441" s="65" t="s">
        <v>1939</v>
      </c>
      <c r="P441" s="65">
        <f>VLOOKUP(D441,资产包数据!B:G,5,0)</f>
        <v>60</v>
      </c>
      <c r="Q441" s="65">
        <v>2660</v>
      </c>
      <c r="R441" s="65"/>
      <c r="S441" s="65">
        <v>5320</v>
      </c>
      <c r="T441" s="65">
        <v>5320</v>
      </c>
      <c r="U441" s="65">
        <f>VLOOKUP(D441,资产包数据!B:N,13,0)</f>
        <v>79.28</v>
      </c>
      <c r="V441" s="65" t="s">
        <v>5773</v>
      </c>
    </row>
    <row r="442" ht="15" spans="1:22">
      <c r="A442" s="65" t="s">
        <v>5767</v>
      </c>
      <c r="B442" s="65" t="s">
        <v>68</v>
      </c>
      <c r="C442" s="65" t="s">
        <v>36</v>
      </c>
      <c r="D442" s="65" t="s">
        <v>5958</v>
      </c>
      <c r="E442" s="65" t="s">
        <v>5959</v>
      </c>
      <c r="F442" s="65" t="s">
        <v>1935</v>
      </c>
      <c r="G442" s="65" t="s">
        <v>1935</v>
      </c>
      <c r="H442" s="65" t="s">
        <v>4925</v>
      </c>
      <c r="I442" s="65" t="s">
        <v>5770</v>
      </c>
      <c r="J442" s="65" t="s">
        <v>5779</v>
      </c>
      <c r="K442" s="66">
        <v>44769</v>
      </c>
      <c r="L442" s="65" t="s">
        <v>5772</v>
      </c>
      <c r="M442" s="66">
        <v>44732</v>
      </c>
      <c r="N442" s="65">
        <v>120000</v>
      </c>
      <c r="O442" s="65" t="s">
        <v>1939</v>
      </c>
      <c r="P442" s="65">
        <f>VLOOKUP(D442,资产包数据!B:G,5,0)</f>
        <v>60</v>
      </c>
      <c r="Q442" s="65">
        <v>2660</v>
      </c>
      <c r="R442" s="65"/>
      <c r="S442" s="65">
        <v>5320</v>
      </c>
      <c r="T442" s="65">
        <v>5320</v>
      </c>
      <c r="U442" s="65">
        <f>VLOOKUP(D442,资产包数据!B:N,13,0)</f>
        <v>79.28</v>
      </c>
      <c r="V442" s="65" t="s">
        <v>5773</v>
      </c>
    </row>
    <row r="443" ht="15" spans="1:22">
      <c r="A443" s="65" t="s">
        <v>5767</v>
      </c>
      <c r="B443" s="65" t="s">
        <v>68</v>
      </c>
      <c r="C443" s="65" t="s">
        <v>36</v>
      </c>
      <c r="D443" s="65" t="s">
        <v>5960</v>
      </c>
      <c r="E443" s="65" t="s">
        <v>5961</v>
      </c>
      <c r="F443" s="65" t="s">
        <v>1935</v>
      </c>
      <c r="G443" s="65" t="s">
        <v>1935</v>
      </c>
      <c r="H443" s="65" t="s">
        <v>4925</v>
      </c>
      <c r="I443" s="65" t="s">
        <v>5770</v>
      </c>
      <c r="J443" s="65" t="s">
        <v>5771</v>
      </c>
      <c r="K443" s="66">
        <v>44765</v>
      </c>
      <c r="L443" s="65" t="s">
        <v>5772</v>
      </c>
      <c r="M443" s="66">
        <v>44732</v>
      </c>
      <c r="N443" s="65">
        <v>120000</v>
      </c>
      <c r="O443" s="65" t="s">
        <v>1939</v>
      </c>
      <c r="P443" s="65">
        <f>VLOOKUP(D443,资产包数据!B:G,5,0)</f>
        <v>60</v>
      </c>
      <c r="Q443" s="65">
        <v>2660</v>
      </c>
      <c r="R443" s="65"/>
      <c r="S443" s="65">
        <v>5320</v>
      </c>
      <c r="T443" s="65">
        <v>5320</v>
      </c>
      <c r="U443" s="65">
        <f>VLOOKUP(D443,资产包数据!B:N,13,0)</f>
        <v>79.28</v>
      </c>
      <c r="V443" s="65" t="s">
        <v>5773</v>
      </c>
    </row>
    <row r="444" ht="15" spans="1:22">
      <c r="A444" s="65" t="s">
        <v>5767</v>
      </c>
      <c r="B444" s="65" t="s">
        <v>68</v>
      </c>
      <c r="C444" s="65" t="s">
        <v>36</v>
      </c>
      <c r="D444" s="65" t="s">
        <v>5962</v>
      </c>
      <c r="E444" s="65" t="s">
        <v>5963</v>
      </c>
      <c r="F444" s="65" t="s">
        <v>1935</v>
      </c>
      <c r="G444" s="65" t="s">
        <v>1935</v>
      </c>
      <c r="H444" s="65" t="s">
        <v>4925</v>
      </c>
      <c r="I444" s="65" t="s">
        <v>5770</v>
      </c>
      <c r="J444" s="65" t="s">
        <v>5771</v>
      </c>
      <c r="K444" s="66">
        <v>44765</v>
      </c>
      <c r="L444" s="65" t="s">
        <v>5772</v>
      </c>
      <c r="M444" s="66">
        <v>44732</v>
      </c>
      <c r="N444" s="65">
        <v>120000</v>
      </c>
      <c r="O444" s="65" t="s">
        <v>1939</v>
      </c>
      <c r="P444" s="65">
        <f>VLOOKUP(D444,资产包数据!B:G,5,0)</f>
        <v>60</v>
      </c>
      <c r="Q444" s="65">
        <v>2660</v>
      </c>
      <c r="R444" s="65"/>
      <c r="S444" s="65">
        <v>5320</v>
      </c>
      <c r="T444" s="65">
        <v>5320</v>
      </c>
      <c r="U444" s="65">
        <f>VLOOKUP(D444,资产包数据!B:N,13,0)</f>
        <v>79.28</v>
      </c>
      <c r="V444" s="65" t="s">
        <v>5773</v>
      </c>
    </row>
    <row r="445" ht="15" spans="1:22">
      <c r="A445" s="65" t="s">
        <v>5767</v>
      </c>
      <c r="B445" s="65" t="s">
        <v>68</v>
      </c>
      <c r="C445" s="65" t="s">
        <v>36</v>
      </c>
      <c r="D445" s="65" t="s">
        <v>5964</v>
      </c>
      <c r="E445" s="65" t="s">
        <v>5965</v>
      </c>
      <c r="F445" s="65" t="s">
        <v>1935</v>
      </c>
      <c r="G445" s="65" t="s">
        <v>1935</v>
      </c>
      <c r="H445" s="65" t="s">
        <v>4925</v>
      </c>
      <c r="I445" s="65" t="s">
        <v>5770</v>
      </c>
      <c r="J445" s="65" t="s">
        <v>5841</v>
      </c>
      <c r="K445" s="66">
        <v>44754</v>
      </c>
      <c r="L445" s="65" t="s">
        <v>5772</v>
      </c>
      <c r="M445" s="66">
        <v>44732</v>
      </c>
      <c r="N445" s="65">
        <v>120000</v>
      </c>
      <c r="O445" s="65" t="s">
        <v>1939</v>
      </c>
      <c r="P445" s="65">
        <f>VLOOKUP(D445,资产包数据!B:G,5,0)</f>
        <v>60</v>
      </c>
      <c r="Q445" s="65">
        <v>2660</v>
      </c>
      <c r="R445" s="65"/>
      <c r="S445" s="65">
        <v>5320</v>
      </c>
      <c r="T445" s="65">
        <v>5320</v>
      </c>
      <c r="U445" s="65">
        <f>VLOOKUP(D445,资产包数据!B:N,13,0)</f>
        <v>79.28</v>
      </c>
      <c r="V445" s="65" t="s">
        <v>5773</v>
      </c>
    </row>
    <row r="446" ht="15" spans="1:22">
      <c r="A446" s="65" t="s">
        <v>5767</v>
      </c>
      <c r="B446" s="65" t="s">
        <v>68</v>
      </c>
      <c r="C446" s="65" t="s">
        <v>36</v>
      </c>
      <c r="D446" s="65" t="s">
        <v>5966</v>
      </c>
      <c r="E446" s="65" t="s">
        <v>5967</v>
      </c>
      <c r="F446" s="65" t="s">
        <v>1935</v>
      </c>
      <c r="G446" s="65" t="s">
        <v>1935</v>
      </c>
      <c r="H446" s="65" t="s">
        <v>4925</v>
      </c>
      <c r="I446" s="65" t="s">
        <v>5770</v>
      </c>
      <c r="J446" s="65" t="s">
        <v>5779</v>
      </c>
      <c r="K446" s="66">
        <v>44769</v>
      </c>
      <c r="L446" s="65" t="s">
        <v>5772</v>
      </c>
      <c r="M446" s="66">
        <v>44732</v>
      </c>
      <c r="N446" s="65">
        <v>120000</v>
      </c>
      <c r="O446" s="65" t="s">
        <v>1939</v>
      </c>
      <c r="P446" s="65">
        <f>VLOOKUP(D446,资产包数据!B:G,5,0)</f>
        <v>60</v>
      </c>
      <c r="Q446" s="65">
        <v>2660</v>
      </c>
      <c r="R446" s="65"/>
      <c r="S446" s="65">
        <v>5320</v>
      </c>
      <c r="T446" s="65">
        <v>5320</v>
      </c>
      <c r="U446" s="65">
        <f>VLOOKUP(D446,资产包数据!B:N,13,0)</f>
        <v>79.28</v>
      </c>
      <c r="V446" s="65" t="s">
        <v>5773</v>
      </c>
    </row>
    <row r="447" ht="15" spans="1:22">
      <c r="A447" s="65" t="s">
        <v>5767</v>
      </c>
      <c r="B447" s="65" t="s">
        <v>68</v>
      </c>
      <c r="C447" s="65" t="s">
        <v>36</v>
      </c>
      <c r="D447" s="65" t="s">
        <v>5968</v>
      </c>
      <c r="E447" s="65" t="s">
        <v>5969</v>
      </c>
      <c r="F447" s="65" t="s">
        <v>1935</v>
      </c>
      <c r="G447" s="65" t="s">
        <v>1935</v>
      </c>
      <c r="H447" s="65" t="s">
        <v>4925</v>
      </c>
      <c r="I447" s="65" t="s">
        <v>5770</v>
      </c>
      <c r="J447" s="65" t="s">
        <v>5779</v>
      </c>
      <c r="K447" s="66">
        <v>44769</v>
      </c>
      <c r="L447" s="65" t="s">
        <v>5772</v>
      </c>
      <c r="M447" s="66">
        <v>44732</v>
      </c>
      <c r="N447" s="65">
        <v>120000</v>
      </c>
      <c r="O447" s="65" t="s">
        <v>1939</v>
      </c>
      <c r="P447" s="65">
        <f>VLOOKUP(D447,资产包数据!B:G,5,0)</f>
        <v>60</v>
      </c>
      <c r="Q447" s="65">
        <v>2660</v>
      </c>
      <c r="R447" s="65"/>
      <c r="S447" s="65">
        <v>5320</v>
      </c>
      <c r="T447" s="65">
        <v>5320</v>
      </c>
      <c r="U447" s="65">
        <f>VLOOKUP(D447,资产包数据!B:N,13,0)</f>
        <v>79.28</v>
      </c>
      <c r="V447" s="65" t="s">
        <v>5773</v>
      </c>
    </row>
    <row r="448" ht="15" spans="1:22">
      <c r="A448" s="65" t="s">
        <v>5767</v>
      </c>
      <c r="B448" s="65" t="s">
        <v>68</v>
      </c>
      <c r="C448" s="65" t="s">
        <v>36</v>
      </c>
      <c r="D448" s="65" t="s">
        <v>5970</v>
      </c>
      <c r="E448" s="65" t="s">
        <v>5971</v>
      </c>
      <c r="F448" s="65" t="s">
        <v>1935</v>
      </c>
      <c r="G448" s="65" t="s">
        <v>1935</v>
      </c>
      <c r="H448" s="65" t="s">
        <v>4925</v>
      </c>
      <c r="I448" s="65" t="s">
        <v>5770</v>
      </c>
      <c r="J448" s="65" t="s">
        <v>5779</v>
      </c>
      <c r="K448" s="66">
        <v>44769</v>
      </c>
      <c r="L448" s="65" t="s">
        <v>5772</v>
      </c>
      <c r="M448" s="66">
        <v>44732</v>
      </c>
      <c r="N448" s="65">
        <v>120000</v>
      </c>
      <c r="O448" s="65" t="s">
        <v>1939</v>
      </c>
      <c r="P448" s="65">
        <f>VLOOKUP(D448,资产包数据!B:G,5,0)</f>
        <v>60</v>
      </c>
      <c r="Q448" s="65">
        <v>2660</v>
      </c>
      <c r="R448" s="65"/>
      <c r="S448" s="65">
        <v>5320</v>
      </c>
      <c r="T448" s="65">
        <v>5320</v>
      </c>
      <c r="U448" s="65">
        <f>VLOOKUP(D448,资产包数据!B:N,13,0)</f>
        <v>79.28</v>
      </c>
      <c r="V448" s="65" t="s">
        <v>5773</v>
      </c>
    </row>
    <row r="449" ht="15" spans="1:22">
      <c r="A449" s="65" t="s">
        <v>5767</v>
      </c>
      <c r="B449" s="65" t="s">
        <v>68</v>
      </c>
      <c r="C449" s="65" t="s">
        <v>36</v>
      </c>
      <c r="D449" s="65" t="s">
        <v>5972</v>
      </c>
      <c r="E449" s="65" t="s">
        <v>5973</v>
      </c>
      <c r="F449" s="65" t="s">
        <v>1935</v>
      </c>
      <c r="G449" s="65" t="s">
        <v>1935</v>
      </c>
      <c r="H449" s="65" t="s">
        <v>4925</v>
      </c>
      <c r="I449" s="65" t="s">
        <v>5770</v>
      </c>
      <c r="J449" s="65" t="s">
        <v>5841</v>
      </c>
      <c r="K449" s="66">
        <v>44754</v>
      </c>
      <c r="L449" s="65" t="s">
        <v>5772</v>
      </c>
      <c r="M449" s="66">
        <v>44732</v>
      </c>
      <c r="N449" s="65">
        <v>120000</v>
      </c>
      <c r="O449" s="65" t="s">
        <v>1939</v>
      </c>
      <c r="P449" s="65">
        <f>VLOOKUP(D449,资产包数据!B:G,5,0)</f>
        <v>60</v>
      </c>
      <c r="Q449" s="65">
        <v>2660</v>
      </c>
      <c r="R449" s="65"/>
      <c r="S449" s="65">
        <v>5320</v>
      </c>
      <c r="T449" s="65">
        <v>5320</v>
      </c>
      <c r="U449" s="65">
        <f>VLOOKUP(D449,资产包数据!B:N,13,0)</f>
        <v>79.28</v>
      </c>
      <c r="V449" s="65" t="s">
        <v>5773</v>
      </c>
    </row>
    <row r="450" ht="15" spans="1:22">
      <c r="A450" s="65" t="s">
        <v>5767</v>
      </c>
      <c r="B450" s="65" t="s">
        <v>68</v>
      </c>
      <c r="C450" s="65" t="s">
        <v>36</v>
      </c>
      <c r="D450" s="65" t="s">
        <v>5974</v>
      </c>
      <c r="E450" s="65" t="s">
        <v>5975</v>
      </c>
      <c r="F450" s="65" t="s">
        <v>1935</v>
      </c>
      <c r="G450" s="65" t="s">
        <v>1935</v>
      </c>
      <c r="H450" s="65" t="s">
        <v>4925</v>
      </c>
      <c r="I450" s="65" t="s">
        <v>5770</v>
      </c>
      <c r="J450" s="65" t="s">
        <v>5841</v>
      </c>
      <c r="K450" s="66">
        <v>44754</v>
      </c>
      <c r="L450" s="65" t="s">
        <v>5772</v>
      </c>
      <c r="M450" s="66">
        <v>44732</v>
      </c>
      <c r="N450" s="65">
        <v>120000</v>
      </c>
      <c r="O450" s="65" t="s">
        <v>1939</v>
      </c>
      <c r="P450" s="65">
        <f>VLOOKUP(D450,资产包数据!B:G,5,0)</f>
        <v>60</v>
      </c>
      <c r="Q450" s="65">
        <v>2660</v>
      </c>
      <c r="R450" s="65"/>
      <c r="S450" s="65">
        <v>5320</v>
      </c>
      <c r="T450" s="65">
        <v>5320</v>
      </c>
      <c r="U450" s="65">
        <f>VLOOKUP(D450,资产包数据!B:N,13,0)</f>
        <v>79.28</v>
      </c>
      <c r="V450" s="65" t="s">
        <v>5773</v>
      </c>
    </row>
    <row r="451" ht="15" spans="1:22">
      <c r="A451" s="65" t="s">
        <v>5767</v>
      </c>
      <c r="B451" s="65" t="s">
        <v>68</v>
      </c>
      <c r="C451" s="65" t="s">
        <v>36</v>
      </c>
      <c r="D451" s="65" t="s">
        <v>5976</v>
      </c>
      <c r="E451" s="65" t="s">
        <v>5977</v>
      </c>
      <c r="F451" s="65" t="s">
        <v>1935</v>
      </c>
      <c r="G451" s="65" t="s">
        <v>1935</v>
      </c>
      <c r="H451" s="65" t="s">
        <v>4925</v>
      </c>
      <c r="I451" s="65" t="s">
        <v>5770</v>
      </c>
      <c r="J451" s="65" t="s">
        <v>5841</v>
      </c>
      <c r="K451" s="66">
        <v>44754</v>
      </c>
      <c r="L451" s="65" t="s">
        <v>5772</v>
      </c>
      <c r="M451" s="66">
        <v>44732</v>
      </c>
      <c r="N451" s="65">
        <v>120000</v>
      </c>
      <c r="O451" s="65" t="s">
        <v>1939</v>
      </c>
      <c r="P451" s="65">
        <f>VLOOKUP(D451,资产包数据!B:G,5,0)</f>
        <v>60</v>
      </c>
      <c r="Q451" s="65">
        <v>2660</v>
      </c>
      <c r="R451" s="65"/>
      <c r="S451" s="65">
        <v>5320</v>
      </c>
      <c r="T451" s="65">
        <v>5320</v>
      </c>
      <c r="U451" s="65">
        <f>VLOOKUP(D451,资产包数据!B:N,13,0)</f>
        <v>79.28</v>
      </c>
      <c r="V451" s="65" t="s">
        <v>5773</v>
      </c>
    </row>
    <row r="452" ht="15" spans="1:22">
      <c r="A452" s="65" t="s">
        <v>5767</v>
      </c>
      <c r="B452" s="65" t="s">
        <v>68</v>
      </c>
      <c r="C452" s="65" t="s">
        <v>36</v>
      </c>
      <c r="D452" s="65" t="s">
        <v>5978</v>
      </c>
      <c r="E452" s="65" t="s">
        <v>5979</v>
      </c>
      <c r="F452" s="65" t="s">
        <v>1935</v>
      </c>
      <c r="G452" s="65" t="s">
        <v>1935</v>
      </c>
      <c r="H452" s="65" t="s">
        <v>4925</v>
      </c>
      <c r="I452" s="65" t="s">
        <v>5770</v>
      </c>
      <c r="J452" s="65" t="s">
        <v>5841</v>
      </c>
      <c r="K452" s="66">
        <v>44754</v>
      </c>
      <c r="L452" s="65" t="s">
        <v>5772</v>
      </c>
      <c r="M452" s="66">
        <v>44732</v>
      </c>
      <c r="N452" s="65">
        <v>120000</v>
      </c>
      <c r="O452" s="65" t="s">
        <v>1939</v>
      </c>
      <c r="P452" s="65">
        <f>VLOOKUP(D452,资产包数据!B:G,5,0)</f>
        <v>60</v>
      </c>
      <c r="Q452" s="65">
        <v>2660</v>
      </c>
      <c r="R452" s="65"/>
      <c r="S452" s="65">
        <v>5320</v>
      </c>
      <c r="T452" s="65">
        <v>5320</v>
      </c>
      <c r="U452" s="65">
        <f>VLOOKUP(D452,资产包数据!B:N,13,0)</f>
        <v>79.28</v>
      </c>
      <c r="V452" s="65" t="s">
        <v>5773</v>
      </c>
    </row>
    <row r="453" ht="15" spans="1:22">
      <c r="A453" s="65" t="s">
        <v>5767</v>
      </c>
      <c r="B453" s="65" t="s">
        <v>68</v>
      </c>
      <c r="C453" s="65" t="s">
        <v>36</v>
      </c>
      <c r="D453" s="65" t="s">
        <v>5980</v>
      </c>
      <c r="E453" s="65" t="s">
        <v>5981</v>
      </c>
      <c r="F453" s="65" t="s">
        <v>1935</v>
      </c>
      <c r="G453" s="65" t="s">
        <v>1935</v>
      </c>
      <c r="H453" s="65" t="s">
        <v>4925</v>
      </c>
      <c r="I453" s="65" t="s">
        <v>5770</v>
      </c>
      <c r="J453" s="65" t="s">
        <v>5841</v>
      </c>
      <c r="K453" s="66">
        <v>44754</v>
      </c>
      <c r="L453" s="65" t="s">
        <v>5772</v>
      </c>
      <c r="M453" s="66">
        <v>44732</v>
      </c>
      <c r="N453" s="65">
        <v>120000</v>
      </c>
      <c r="O453" s="65" t="s">
        <v>1939</v>
      </c>
      <c r="P453" s="65">
        <f>VLOOKUP(D453,资产包数据!B:G,5,0)</f>
        <v>60</v>
      </c>
      <c r="Q453" s="65">
        <v>2660</v>
      </c>
      <c r="R453" s="65"/>
      <c r="S453" s="65">
        <v>5320</v>
      </c>
      <c r="T453" s="65">
        <v>5320</v>
      </c>
      <c r="U453" s="65">
        <f>VLOOKUP(D453,资产包数据!B:N,13,0)</f>
        <v>79.28</v>
      </c>
      <c r="V453" s="65" t="s">
        <v>5773</v>
      </c>
    </row>
    <row r="454" ht="15" spans="1:22">
      <c r="A454" s="65" t="s">
        <v>5767</v>
      </c>
      <c r="B454" s="65" t="s">
        <v>68</v>
      </c>
      <c r="C454" s="65" t="s">
        <v>36</v>
      </c>
      <c r="D454" s="65" t="s">
        <v>5982</v>
      </c>
      <c r="E454" s="65" t="s">
        <v>5983</v>
      </c>
      <c r="F454" s="65" t="s">
        <v>1935</v>
      </c>
      <c r="G454" s="65" t="s">
        <v>1935</v>
      </c>
      <c r="H454" s="65" t="s">
        <v>4925</v>
      </c>
      <c r="I454" s="65" t="s">
        <v>5770</v>
      </c>
      <c r="J454" s="65" t="s">
        <v>5841</v>
      </c>
      <c r="K454" s="66">
        <v>44754</v>
      </c>
      <c r="L454" s="65" t="s">
        <v>5772</v>
      </c>
      <c r="M454" s="66">
        <v>44732</v>
      </c>
      <c r="N454" s="65">
        <v>120000</v>
      </c>
      <c r="O454" s="65" t="s">
        <v>1939</v>
      </c>
      <c r="P454" s="65">
        <f>VLOOKUP(D454,资产包数据!B:G,5,0)</f>
        <v>60</v>
      </c>
      <c r="Q454" s="65">
        <v>2660</v>
      </c>
      <c r="R454" s="65"/>
      <c r="S454" s="65">
        <v>5320</v>
      </c>
      <c r="T454" s="65">
        <v>5320</v>
      </c>
      <c r="U454" s="65">
        <f>VLOOKUP(D454,资产包数据!B:N,13,0)</f>
        <v>79.28</v>
      </c>
      <c r="V454" s="65" t="s">
        <v>5773</v>
      </c>
    </row>
    <row r="455" ht="15" spans="1:22">
      <c r="A455" s="65" t="s">
        <v>5767</v>
      </c>
      <c r="B455" s="65" t="s">
        <v>68</v>
      </c>
      <c r="C455" s="65" t="s">
        <v>36</v>
      </c>
      <c r="D455" s="65" t="s">
        <v>5984</v>
      </c>
      <c r="E455" s="65" t="s">
        <v>5985</v>
      </c>
      <c r="F455" s="65" t="s">
        <v>1935</v>
      </c>
      <c r="G455" s="65" t="s">
        <v>1935</v>
      </c>
      <c r="H455" s="65" t="s">
        <v>4925</v>
      </c>
      <c r="I455" s="65" t="s">
        <v>5770</v>
      </c>
      <c r="J455" s="65" t="s">
        <v>5771</v>
      </c>
      <c r="K455" s="66">
        <v>44765</v>
      </c>
      <c r="L455" s="65" t="s">
        <v>5772</v>
      </c>
      <c r="M455" s="66">
        <v>44732</v>
      </c>
      <c r="N455" s="65">
        <v>120000</v>
      </c>
      <c r="O455" s="65" t="s">
        <v>1939</v>
      </c>
      <c r="P455" s="65">
        <f>VLOOKUP(D455,资产包数据!B:G,5,0)</f>
        <v>60</v>
      </c>
      <c r="Q455" s="65">
        <v>2660</v>
      </c>
      <c r="R455" s="65"/>
      <c r="S455" s="65">
        <v>5320</v>
      </c>
      <c r="T455" s="65">
        <v>5320</v>
      </c>
      <c r="U455" s="65">
        <f>VLOOKUP(D455,资产包数据!B:N,13,0)</f>
        <v>79.28</v>
      </c>
      <c r="V455" s="65" t="s">
        <v>5773</v>
      </c>
    </row>
    <row r="456" ht="15" spans="1:22">
      <c r="A456" s="65" t="s">
        <v>5767</v>
      </c>
      <c r="B456" s="65" t="s">
        <v>68</v>
      </c>
      <c r="C456" s="65" t="s">
        <v>36</v>
      </c>
      <c r="D456" s="65" t="s">
        <v>5986</v>
      </c>
      <c r="E456" s="65" t="s">
        <v>5987</v>
      </c>
      <c r="F456" s="65" t="s">
        <v>1935</v>
      </c>
      <c r="G456" s="65" t="s">
        <v>1935</v>
      </c>
      <c r="H456" s="65" t="s">
        <v>4925</v>
      </c>
      <c r="I456" s="65" t="s">
        <v>5770</v>
      </c>
      <c r="J456" s="65" t="s">
        <v>5841</v>
      </c>
      <c r="K456" s="66">
        <v>44754</v>
      </c>
      <c r="L456" s="65" t="s">
        <v>5772</v>
      </c>
      <c r="M456" s="66">
        <v>44732</v>
      </c>
      <c r="N456" s="65">
        <v>120000</v>
      </c>
      <c r="O456" s="65" t="s">
        <v>1939</v>
      </c>
      <c r="P456" s="65">
        <f>VLOOKUP(D456,资产包数据!B:G,5,0)</f>
        <v>60</v>
      </c>
      <c r="Q456" s="65">
        <v>2660</v>
      </c>
      <c r="R456" s="65"/>
      <c r="S456" s="65">
        <v>5320</v>
      </c>
      <c r="T456" s="65">
        <v>5320</v>
      </c>
      <c r="U456" s="65">
        <f>VLOOKUP(D456,资产包数据!B:N,13,0)</f>
        <v>79.28</v>
      </c>
      <c r="V456" s="65" t="s">
        <v>5773</v>
      </c>
    </row>
    <row r="457" ht="15" spans="1:22">
      <c r="A457" s="65" t="s">
        <v>5767</v>
      </c>
      <c r="B457" s="65" t="s">
        <v>68</v>
      </c>
      <c r="C457" s="65" t="s">
        <v>36</v>
      </c>
      <c r="D457" s="65" t="s">
        <v>5988</v>
      </c>
      <c r="E457" s="65" t="s">
        <v>5989</v>
      </c>
      <c r="F457" s="65" t="s">
        <v>1935</v>
      </c>
      <c r="G457" s="65" t="s">
        <v>1935</v>
      </c>
      <c r="H457" s="65" t="s">
        <v>4925</v>
      </c>
      <c r="I457" s="65" t="s">
        <v>5770</v>
      </c>
      <c r="J457" s="65" t="s">
        <v>5771</v>
      </c>
      <c r="K457" s="66">
        <v>44765</v>
      </c>
      <c r="L457" s="65" t="s">
        <v>5772</v>
      </c>
      <c r="M457" s="66">
        <v>44732</v>
      </c>
      <c r="N457" s="65">
        <v>120000</v>
      </c>
      <c r="O457" s="65" t="s">
        <v>1939</v>
      </c>
      <c r="P457" s="65">
        <f>VLOOKUP(D457,资产包数据!B:G,5,0)</f>
        <v>60</v>
      </c>
      <c r="Q457" s="65">
        <v>2660</v>
      </c>
      <c r="R457" s="65"/>
      <c r="S457" s="65">
        <v>5320</v>
      </c>
      <c r="T457" s="65">
        <v>5320</v>
      </c>
      <c r="U457" s="65">
        <f>VLOOKUP(D457,资产包数据!B:N,13,0)</f>
        <v>79.28</v>
      </c>
      <c r="V457" s="65" t="s">
        <v>5773</v>
      </c>
    </row>
    <row r="458" ht="15" spans="1:22">
      <c r="A458" s="65" t="s">
        <v>5767</v>
      </c>
      <c r="B458" s="65" t="s">
        <v>68</v>
      </c>
      <c r="C458" s="65" t="s">
        <v>36</v>
      </c>
      <c r="D458" s="65" t="s">
        <v>5990</v>
      </c>
      <c r="E458" s="65" t="s">
        <v>5991</v>
      </c>
      <c r="F458" s="65" t="s">
        <v>1935</v>
      </c>
      <c r="G458" s="65" t="s">
        <v>1935</v>
      </c>
      <c r="H458" s="65" t="s">
        <v>4925</v>
      </c>
      <c r="I458" s="65" t="s">
        <v>5770</v>
      </c>
      <c r="J458" s="65" t="s">
        <v>5776</v>
      </c>
      <c r="K458" s="66">
        <v>44762</v>
      </c>
      <c r="L458" s="65" t="s">
        <v>5772</v>
      </c>
      <c r="M458" s="66">
        <v>44732</v>
      </c>
      <c r="N458" s="65">
        <v>120000</v>
      </c>
      <c r="O458" s="65" t="s">
        <v>1939</v>
      </c>
      <c r="P458" s="65">
        <f>VLOOKUP(D458,资产包数据!B:G,5,0)</f>
        <v>60</v>
      </c>
      <c r="Q458" s="65">
        <v>2660</v>
      </c>
      <c r="R458" s="65"/>
      <c r="S458" s="65">
        <v>5320</v>
      </c>
      <c r="T458" s="65">
        <v>5320</v>
      </c>
      <c r="U458" s="65">
        <f>VLOOKUP(D458,资产包数据!B:N,13,0)</f>
        <v>79.28</v>
      </c>
      <c r="V458" s="65" t="s">
        <v>5773</v>
      </c>
    </row>
    <row r="459" ht="15" spans="1:22">
      <c r="A459" s="65" t="s">
        <v>5767</v>
      </c>
      <c r="B459" s="65" t="s">
        <v>68</v>
      </c>
      <c r="C459" s="65" t="s">
        <v>36</v>
      </c>
      <c r="D459" s="65" t="s">
        <v>5992</v>
      </c>
      <c r="E459" s="65" t="s">
        <v>5993</v>
      </c>
      <c r="F459" s="65" t="s">
        <v>1935</v>
      </c>
      <c r="G459" s="65" t="s">
        <v>1935</v>
      </c>
      <c r="H459" s="65" t="s">
        <v>4925</v>
      </c>
      <c r="I459" s="65" t="s">
        <v>5770</v>
      </c>
      <c r="J459" s="65" t="s">
        <v>5786</v>
      </c>
      <c r="K459" s="66">
        <v>44768</v>
      </c>
      <c r="L459" s="65" t="s">
        <v>5772</v>
      </c>
      <c r="M459" s="66">
        <v>44732</v>
      </c>
      <c r="N459" s="65">
        <v>120000</v>
      </c>
      <c r="O459" s="65" t="s">
        <v>1939</v>
      </c>
      <c r="P459" s="65">
        <f>VLOOKUP(D459,资产包数据!B:G,5,0)</f>
        <v>60</v>
      </c>
      <c r="Q459" s="65">
        <v>2660</v>
      </c>
      <c r="R459" s="65"/>
      <c r="S459" s="65">
        <v>5320</v>
      </c>
      <c r="T459" s="65">
        <v>5320</v>
      </c>
      <c r="U459" s="65">
        <f>VLOOKUP(D459,资产包数据!B:N,13,0)</f>
        <v>79.28</v>
      </c>
      <c r="V459" s="65" t="s">
        <v>5773</v>
      </c>
    </row>
    <row r="460" ht="15" spans="1:22">
      <c r="A460" s="65" t="s">
        <v>5767</v>
      </c>
      <c r="B460" s="65" t="s">
        <v>68</v>
      </c>
      <c r="C460" s="65" t="s">
        <v>36</v>
      </c>
      <c r="D460" s="65" t="s">
        <v>5994</v>
      </c>
      <c r="E460" s="65" t="s">
        <v>5995</v>
      </c>
      <c r="F460" s="65" t="s">
        <v>1935</v>
      </c>
      <c r="G460" s="65" t="s">
        <v>1935</v>
      </c>
      <c r="H460" s="65" t="s">
        <v>4925</v>
      </c>
      <c r="I460" s="65" t="s">
        <v>5770</v>
      </c>
      <c r="J460" s="65" t="s">
        <v>5771</v>
      </c>
      <c r="K460" s="66">
        <v>44765</v>
      </c>
      <c r="L460" s="65" t="s">
        <v>5772</v>
      </c>
      <c r="M460" s="66">
        <v>44732</v>
      </c>
      <c r="N460" s="65">
        <v>120000</v>
      </c>
      <c r="O460" s="65" t="s">
        <v>1939</v>
      </c>
      <c r="P460" s="65">
        <f>VLOOKUP(D460,资产包数据!B:G,5,0)</f>
        <v>60</v>
      </c>
      <c r="Q460" s="65">
        <v>2660</v>
      </c>
      <c r="R460" s="65"/>
      <c r="S460" s="65">
        <v>5320</v>
      </c>
      <c r="T460" s="65">
        <v>5320</v>
      </c>
      <c r="U460" s="65">
        <f>VLOOKUP(D460,资产包数据!B:N,13,0)</f>
        <v>79.28</v>
      </c>
      <c r="V460" s="65" t="s">
        <v>5773</v>
      </c>
    </row>
    <row r="461" ht="15" spans="1:22">
      <c r="A461" s="65" t="s">
        <v>5767</v>
      </c>
      <c r="B461" s="65" t="s">
        <v>68</v>
      </c>
      <c r="C461" s="65" t="s">
        <v>36</v>
      </c>
      <c r="D461" s="65" t="s">
        <v>5996</v>
      </c>
      <c r="E461" s="65" t="s">
        <v>5997</v>
      </c>
      <c r="F461" s="65" t="s">
        <v>1935</v>
      </c>
      <c r="G461" s="65" t="s">
        <v>1935</v>
      </c>
      <c r="H461" s="65" t="s">
        <v>4925</v>
      </c>
      <c r="I461" s="65" t="s">
        <v>5770</v>
      </c>
      <c r="J461" s="65" t="s">
        <v>5776</v>
      </c>
      <c r="K461" s="66">
        <v>44762</v>
      </c>
      <c r="L461" s="65" t="s">
        <v>5772</v>
      </c>
      <c r="M461" s="66">
        <v>44732</v>
      </c>
      <c r="N461" s="65">
        <v>120000</v>
      </c>
      <c r="O461" s="65" t="s">
        <v>1939</v>
      </c>
      <c r="P461" s="65">
        <f>VLOOKUP(D461,资产包数据!B:G,5,0)</f>
        <v>60</v>
      </c>
      <c r="Q461" s="65">
        <v>2660</v>
      </c>
      <c r="R461" s="65"/>
      <c r="S461" s="65">
        <v>5320</v>
      </c>
      <c r="T461" s="65">
        <v>5320</v>
      </c>
      <c r="U461" s="65">
        <f>VLOOKUP(D461,资产包数据!B:N,13,0)</f>
        <v>79.28</v>
      </c>
      <c r="V461" s="65" t="s">
        <v>5773</v>
      </c>
    </row>
    <row r="462" ht="15" spans="1:22">
      <c r="A462" s="65" t="s">
        <v>5767</v>
      </c>
      <c r="B462" s="65" t="s">
        <v>68</v>
      </c>
      <c r="C462" s="65" t="s">
        <v>36</v>
      </c>
      <c r="D462" s="65" t="s">
        <v>5998</v>
      </c>
      <c r="E462" s="65" t="s">
        <v>5999</v>
      </c>
      <c r="F462" s="65" t="s">
        <v>1935</v>
      </c>
      <c r="G462" s="65" t="s">
        <v>1935</v>
      </c>
      <c r="H462" s="65" t="s">
        <v>4925</v>
      </c>
      <c r="I462" s="65" t="s">
        <v>5770</v>
      </c>
      <c r="J462" s="65" t="s">
        <v>5771</v>
      </c>
      <c r="K462" s="66">
        <v>44765</v>
      </c>
      <c r="L462" s="65" t="s">
        <v>5772</v>
      </c>
      <c r="M462" s="66">
        <v>44732</v>
      </c>
      <c r="N462" s="65">
        <v>120000</v>
      </c>
      <c r="O462" s="65" t="s">
        <v>1939</v>
      </c>
      <c r="P462" s="65">
        <f>VLOOKUP(D462,资产包数据!B:G,5,0)</f>
        <v>60</v>
      </c>
      <c r="Q462" s="65">
        <v>2660</v>
      </c>
      <c r="R462" s="65"/>
      <c r="S462" s="65">
        <v>5320</v>
      </c>
      <c r="T462" s="65">
        <v>5320</v>
      </c>
      <c r="U462" s="65">
        <f>VLOOKUP(D462,资产包数据!B:N,13,0)</f>
        <v>79.28</v>
      </c>
      <c r="V462" s="65" t="s">
        <v>5773</v>
      </c>
    </row>
    <row r="463" ht="15" spans="1:22">
      <c r="A463" s="65" t="s">
        <v>5767</v>
      </c>
      <c r="B463" s="65" t="s">
        <v>68</v>
      </c>
      <c r="C463" s="65" t="s">
        <v>36</v>
      </c>
      <c r="D463" s="65" t="s">
        <v>6000</v>
      </c>
      <c r="E463" s="65" t="s">
        <v>6001</v>
      </c>
      <c r="F463" s="65" t="s">
        <v>1935</v>
      </c>
      <c r="G463" s="65" t="s">
        <v>1935</v>
      </c>
      <c r="H463" s="65" t="s">
        <v>4925</v>
      </c>
      <c r="I463" s="65" t="s">
        <v>5770</v>
      </c>
      <c r="J463" s="65" t="s">
        <v>5776</v>
      </c>
      <c r="K463" s="66">
        <v>44762</v>
      </c>
      <c r="L463" s="65" t="s">
        <v>5772</v>
      </c>
      <c r="M463" s="66">
        <v>44732</v>
      </c>
      <c r="N463" s="65">
        <v>120000</v>
      </c>
      <c r="O463" s="65" t="s">
        <v>1939</v>
      </c>
      <c r="P463" s="65">
        <f>VLOOKUP(D463,资产包数据!B:G,5,0)</f>
        <v>60</v>
      </c>
      <c r="Q463" s="65">
        <v>2660</v>
      </c>
      <c r="R463" s="65"/>
      <c r="S463" s="65">
        <v>5320</v>
      </c>
      <c r="T463" s="65">
        <v>5320</v>
      </c>
      <c r="U463" s="65">
        <f>VLOOKUP(D463,资产包数据!B:N,13,0)</f>
        <v>79.28</v>
      </c>
      <c r="V463" s="65" t="s">
        <v>5773</v>
      </c>
    </row>
    <row r="464" ht="15" spans="1:22">
      <c r="A464" s="65" t="s">
        <v>5767</v>
      </c>
      <c r="B464" s="65" t="s">
        <v>68</v>
      </c>
      <c r="C464" s="65" t="s">
        <v>36</v>
      </c>
      <c r="D464" s="65" t="s">
        <v>6002</v>
      </c>
      <c r="E464" s="65" t="s">
        <v>6003</v>
      </c>
      <c r="F464" s="65" t="s">
        <v>1935</v>
      </c>
      <c r="G464" s="65" t="s">
        <v>1935</v>
      </c>
      <c r="H464" s="65" t="s">
        <v>4925</v>
      </c>
      <c r="I464" s="65" t="s">
        <v>5770</v>
      </c>
      <c r="J464" s="65" t="s">
        <v>5776</v>
      </c>
      <c r="K464" s="66">
        <v>44762</v>
      </c>
      <c r="L464" s="65" t="s">
        <v>5772</v>
      </c>
      <c r="M464" s="66">
        <v>44732</v>
      </c>
      <c r="N464" s="65">
        <v>120000</v>
      </c>
      <c r="O464" s="65" t="s">
        <v>1939</v>
      </c>
      <c r="P464" s="65">
        <f>VLOOKUP(D464,资产包数据!B:G,5,0)</f>
        <v>60</v>
      </c>
      <c r="Q464" s="65">
        <v>2660</v>
      </c>
      <c r="R464" s="65"/>
      <c r="S464" s="65">
        <v>5320</v>
      </c>
      <c r="T464" s="65">
        <v>5320</v>
      </c>
      <c r="U464" s="65">
        <f>VLOOKUP(D464,资产包数据!B:N,13,0)</f>
        <v>79.28</v>
      </c>
      <c r="V464" s="65" t="s">
        <v>5773</v>
      </c>
    </row>
    <row r="465" ht="15" spans="1:22">
      <c r="A465" s="65" t="s">
        <v>5767</v>
      </c>
      <c r="B465" s="65" t="s">
        <v>68</v>
      </c>
      <c r="C465" s="65" t="s">
        <v>36</v>
      </c>
      <c r="D465" s="65" t="s">
        <v>6004</v>
      </c>
      <c r="E465" s="65" t="s">
        <v>6005</v>
      </c>
      <c r="F465" s="65" t="s">
        <v>1935</v>
      </c>
      <c r="G465" s="65" t="s">
        <v>1935</v>
      </c>
      <c r="H465" s="65" t="s">
        <v>4925</v>
      </c>
      <c r="I465" s="65" t="s">
        <v>5770</v>
      </c>
      <c r="J465" s="65" t="s">
        <v>5771</v>
      </c>
      <c r="K465" s="66">
        <v>44765</v>
      </c>
      <c r="L465" s="65" t="s">
        <v>5772</v>
      </c>
      <c r="M465" s="66">
        <v>44732</v>
      </c>
      <c r="N465" s="65">
        <v>120000</v>
      </c>
      <c r="O465" s="65" t="s">
        <v>1939</v>
      </c>
      <c r="P465" s="65">
        <f>VLOOKUP(D465,资产包数据!B:G,5,0)</f>
        <v>60</v>
      </c>
      <c r="Q465" s="65">
        <v>2660</v>
      </c>
      <c r="R465" s="65"/>
      <c r="S465" s="65">
        <v>5320</v>
      </c>
      <c r="T465" s="65">
        <v>5320</v>
      </c>
      <c r="U465" s="65">
        <f>VLOOKUP(D465,资产包数据!B:N,13,0)</f>
        <v>79.28</v>
      </c>
      <c r="V465" s="65" t="s">
        <v>5773</v>
      </c>
    </row>
    <row r="466" ht="15" spans="1:22">
      <c r="A466" s="65" t="s">
        <v>5767</v>
      </c>
      <c r="B466" s="65" t="s">
        <v>68</v>
      </c>
      <c r="C466" s="65" t="s">
        <v>36</v>
      </c>
      <c r="D466" s="65" t="s">
        <v>6006</v>
      </c>
      <c r="E466" s="65" t="s">
        <v>6007</v>
      </c>
      <c r="F466" s="65" t="s">
        <v>1935</v>
      </c>
      <c r="G466" s="65" t="s">
        <v>1935</v>
      </c>
      <c r="H466" s="65" t="s">
        <v>4925</v>
      </c>
      <c r="I466" s="65" t="s">
        <v>5770</v>
      </c>
      <c r="J466" s="65" t="s">
        <v>5771</v>
      </c>
      <c r="K466" s="66">
        <v>44765</v>
      </c>
      <c r="L466" s="65" t="s">
        <v>5772</v>
      </c>
      <c r="M466" s="66">
        <v>44732</v>
      </c>
      <c r="N466" s="65">
        <v>120000</v>
      </c>
      <c r="O466" s="65" t="s">
        <v>1939</v>
      </c>
      <c r="P466" s="65">
        <f>VLOOKUP(D466,资产包数据!B:G,5,0)</f>
        <v>60</v>
      </c>
      <c r="Q466" s="65">
        <v>2660</v>
      </c>
      <c r="R466" s="65"/>
      <c r="S466" s="65">
        <v>5320</v>
      </c>
      <c r="T466" s="65">
        <v>5320</v>
      </c>
      <c r="U466" s="65">
        <f>VLOOKUP(D466,资产包数据!B:N,13,0)</f>
        <v>79.28</v>
      </c>
      <c r="V466" s="65" t="s">
        <v>5773</v>
      </c>
    </row>
    <row r="467" ht="15" spans="1:22">
      <c r="A467" s="65" t="s">
        <v>5767</v>
      </c>
      <c r="B467" s="65" t="s">
        <v>68</v>
      </c>
      <c r="C467" s="65" t="s">
        <v>36</v>
      </c>
      <c r="D467" s="65" t="s">
        <v>6008</v>
      </c>
      <c r="E467" s="65" t="s">
        <v>6009</v>
      </c>
      <c r="F467" s="65" t="s">
        <v>1935</v>
      </c>
      <c r="G467" s="65" t="s">
        <v>1935</v>
      </c>
      <c r="H467" s="65" t="s">
        <v>4925</v>
      </c>
      <c r="I467" s="65" t="s">
        <v>5770</v>
      </c>
      <c r="J467" s="65" t="s">
        <v>5841</v>
      </c>
      <c r="K467" s="66">
        <v>44754</v>
      </c>
      <c r="L467" s="65" t="s">
        <v>5772</v>
      </c>
      <c r="M467" s="66">
        <v>44732</v>
      </c>
      <c r="N467" s="65">
        <v>120000</v>
      </c>
      <c r="O467" s="65" t="s">
        <v>1939</v>
      </c>
      <c r="P467" s="65">
        <f>VLOOKUP(D467,资产包数据!B:G,5,0)</f>
        <v>60</v>
      </c>
      <c r="Q467" s="65">
        <v>2660</v>
      </c>
      <c r="R467" s="65"/>
      <c r="S467" s="65">
        <v>5320</v>
      </c>
      <c r="T467" s="65">
        <v>5320</v>
      </c>
      <c r="U467" s="65">
        <f>VLOOKUP(D467,资产包数据!B:N,13,0)</f>
        <v>79.28</v>
      </c>
      <c r="V467" s="65" t="s">
        <v>5773</v>
      </c>
    </row>
    <row r="468" ht="15" spans="1:22">
      <c r="A468" s="65" t="s">
        <v>5767</v>
      </c>
      <c r="B468" s="65" t="s">
        <v>68</v>
      </c>
      <c r="C468" s="65" t="s">
        <v>36</v>
      </c>
      <c r="D468" s="65" t="s">
        <v>6010</v>
      </c>
      <c r="E468" s="65" t="s">
        <v>6011</v>
      </c>
      <c r="F468" s="65" t="s">
        <v>1935</v>
      </c>
      <c r="G468" s="65" t="s">
        <v>1935</v>
      </c>
      <c r="H468" s="65" t="s">
        <v>4925</v>
      </c>
      <c r="I468" s="65" t="s">
        <v>5770</v>
      </c>
      <c r="J468" s="65" t="s">
        <v>5776</v>
      </c>
      <c r="K468" s="66">
        <v>44762</v>
      </c>
      <c r="L468" s="65" t="s">
        <v>5772</v>
      </c>
      <c r="M468" s="66">
        <v>44732</v>
      </c>
      <c r="N468" s="65">
        <v>120000</v>
      </c>
      <c r="O468" s="65" t="s">
        <v>1939</v>
      </c>
      <c r="P468" s="65">
        <f>VLOOKUP(D468,资产包数据!B:G,5,0)</f>
        <v>60</v>
      </c>
      <c r="Q468" s="65">
        <v>2660</v>
      </c>
      <c r="R468" s="65"/>
      <c r="S468" s="65">
        <v>5320</v>
      </c>
      <c r="T468" s="65">
        <v>5320</v>
      </c>
      <c r="U468" s="65">
        <f>VLOOKUP(D468,资产包数据!B:N,13,0)</f>
        <v>79.28</v>
      </c>
      <c r="V468" s="65" t="s">
        <v>5773</v>
      </c>
    </row>
    <row r="469" ht="15" spans="1:22">
      <c r="A469" s="65" t="s">
        <v>5767</v>
      </c>
      <c r="B469" s="65" t="s">
        <v>68</v>
      </c>
      <c r="C469" s="65" t="s">
        <v>36</v>
      </c>
      <c r="D469" s="65" t="s">
        <v>6012</v>
      </c>
      <c r="E469" s="65" t="s">
        <v>6013</v>
      </c>
      <c r="F469" s="65" t="s">
        <v>1935</v>
      </c>
      <c r="G469" s="65" t="s">
        <v>1935</v>
      </c>
      <c r="H469" s="65" t="s">
        <v>4925</v>
      </c>
      <c r="I469" s="65" t="s">
        <v>5770</v>
      </c>
      <c r="J469" s="65" t="s">
        <v>5841</v>
      </c>
      <c r="K469" s="66">
        <v>44754</v>
      </c>
      <c r="L469" s="65" t="s">
        <v>5772</v>
      </c>
      <c r="M469" s="66">
        <v>44732</v>
      </c>
      <c r="N469" s="65">
        <v>120000</v>
      </c>
      <c r="O469" s="65" t="s">
        <v>1939</v>
      </c>
      <c r="P469" s="65">
        <f>VLOOKUP(D469,资产包数据!B:G,5,0)</f>
        <v>60</v>
      </c>
      <c r="Q469" s="65">
        <v>2660</v>
      </c>
      <c r="R469" s="65"/>
      <c r="S469" s="65">
        <v>5320</v>
      </c>
      <c r="T469" s="65">
        <v>5320</v>
      </c>
      <c r="U469" s="65">
        <f>VLOOKUP(D469,资产包数据!B:N,13,0)</f>
        <v>79.28</v>
      </c>
      <c r="V469" s="65" t="s">
        <v>5773</v>
      </c>
    </row>
    <row r="470" ht="15" spans="1:22">
      <c r="A470" s="65" t="s">
        <v>5767</v>
      </c>
      <c r="B470" s="65" t="s">
        <v>68</v>
      </c>
      <c r="C470" s="65" t="s">
        <v>36</v>
      </c>
      <c r="D470" s="65" t="s">
        <v>6014</v>
      </c>
      <c r="E470" s="65" t="s">
        <v>6015</v>
      </c>
      <c r="F470" s="65" t="s">
        <v>1935</v>
      </c>
      <c r="G470" s="65" t="s">
        <v>1935</v>
      </c>
      <c r="H470" s="65" t="s">
        <v>4925</v>
      </c>
      <c r="I470" s="65" t="s">
        <v>5770</v>
      </c>
      <c r="J470" s="65" t="s">
        <v>5771</v>
      </c>
      <c r="K470" s="66">
        <v>44765</v>
      </c>
      <c r="L470" s="65" t="s">
        <v>5772</v>
      </c>
      <c r="M470" s="66">
        <v>44732</v>
      </c>
      <c r="N470" s="65">
        <v>120000</v>
      </c>
      <c r="O470" s="65" t="s">
        <v>1939</v>
      </c>
      <c r="P470" s="65">
        <f>VLOOKUP(D470,资产包数据!B:G,5,0)</f>
        <v>60</v>
      </c>
      <c r="Q470" s="65">
        <v>2660</v>
      </c>
      <c r="R470" s="65"/>
      <c r="S470" s="65">
        <v>5320</v>
      </c>
      <c r="T470" s="65">
        <v>5320</v>
      </c>
      <c r="U470" s="65">
        <f>VLOOKUP(D470,资产包数据!B:N,13,0)</f>
        <v>79.28</v>
      </c>
      <c r="V470" s="65" t="s">
        <v>5773</v>
      </c>
    </row>
    <row r="471" ht="15" spans="1:22">
      <c r="A471" s="65" t="s">
        <v>5767</v>
      </c>
      <c r="B471" s="65" t="s">
        <v>68</v>
      </c>
      <c r="C471" s="65" t="s">
        <v>36</v>
      </c>
      <c r="D471" s="65" t="s">
        <v>6016</v>
      </c>
      <c r="E471" s="65" t="s">
        <v>6017</v>
      </c>
      <c r="F471" s="65" t="s">
        <v>1935</v>
      </c>
      <c r="G471" s="65" t="s">
        <v>1935</v>
      </c>
      <c r="H471" s="65" t="s">
        <v>4925</v>
      </c>
      <c r="I471" s="65" t="s">
        <v>5770</v>
      </c>
      <c r="J471" s="65" t="s">
        <v>5771</v>
      </c>
      <c r="K471" s="66">
        <v>44765</v>
      </c>
      <c r="L471" s="65" t="s">
        <v>5772</v>
      </c>
      <c r="M471" s="66">
        <v>44732</v>
      </c>
      <c r="N471" s="65">
        <v>120000</v>
      </c>
      <c r="O471" s="65" t="s">
        <v>1939</v>
      </c>
      <c r="P471" s="65">
        <f>VLOOKUP(D471,资产包数据!B:G,5,0)</f>
        <v>60</v>
      </c>
      <c r="Q471" s="65">
        <v>2660</v>
      </c>
      <c r="R471" s="65"/>
      <c r="S471" s="65">
        <v>5320</v>
      </c>
      <c r="T471" s="65">
        <v>5320</v>
      </c>
      <c r="U471" s="65">
        <f>VLOOKUP(D471,资产包数据!B:N,13,0)</f>
        <v>79.28</v>
      </c>
      <c r="V471" s="65" t="s">
        <v>5773</v>
      </c>
    </row>
    <row r="472" ht="15" spans="1:22">
      <c r="A472" s="65" t="s">
        <v>5767</v>
      </c>
      <c r="B472" s="65" t="s">
        <v>68</v>
      </c>
      <c r="C472" s="65" t="s">
        <v>36</v>
      </c>
      <c r="D472" s="65" t="s">
        <v>6018</v>
      </c>
      <c r="E472" s="65" t="s">
        <v>6019</v>
      </c>
      <c r="F472" s="65" t="s">
        <v>1935</v>
      </c>
      <c r="G472" s="65" t="s">
        <v>1935</v>
      </c>
      <c r="H472" s="65" t="s">
        <v>4925</v>
      </c>
      <c r="I472" s="65" t="s">
        <v>5770</v>
      </c>
      <c r="J472" s="65" t="s">
        <v>5771</v>
      </c>
      <c r="K472" s="66">
        <v>44765</v>
      </c>
      <c r="L472" s="65" t="s">
        <v>5772</v>
      </c>
      <c r="M472" s="66">
        <v>44732</v>
      </c>
      <c r="N472" s="65">
        <v>120000</v>
      </c>
      <c r="O472" s="65" t="s">
        <v>1939</v>
      </c>
      <c r="P472" s="65">
        <f>VLOOKUP(D472,资产包数据!B:G,5,0)</f>
        <v>60</v>
      </c>
      <c r="Q472" s="65">
        <v>2660</v>
      </c>
      <c r="R472" s="65"/>
      <c r="S472" s="65">
        <v>5320</v>
      </c>
      <c r="T472" s="65">
        <v>5320</v>
      </c>
      <c r="U472" s="65">
        <f>VLOOKUP(D472,资产包数据!B:N,13,0)</f>
        <v>79.28</v>
      </c>
      <c r="V472" s="65" t="s">
        <v>5773</v>
      </c>
    </row>
    <row r="473" ht="15" spans="1:22">
      <c r="A473" s="65" t="s">
        <v>5767</v>
      </c>
      <c r="B473" s="65" t="s">
        <v>68</v>
      </c>
      <c r="C473" s="65" t="s">
        <v>36</v>
      </c>
      <c r="D473" s="65" t="s">
        <v>6020</v>
      </c>
      <c r="E473" s="65" t="s">
        <v>6021</v>
      </c>
      <c r="F473" s="65" t="s">
        <v>1935</v>
      </c>
      <c r="G473" s="65" t="s">
        <v>1935</v>
      </c>
      <c r="H473" s="65" t="s">
        <v>4925</v>
      </c>
      <c r="I473" s="65" t="s">
        <v>5770</v>
      </c>
      <c r="J473" s="65" t="s">
        <v>5786</v>
      </c>
      <c r="K473" s="66">
        <v>44768</v>
      </c>
      <c r="L473" s="65" t="s">
        <v>5772</v>
      </c>
      <c r="M473" s="66">
        <v>44732</v>
      </c>
      <c r="N473" s="65">
        <v>120000</v>
      </c>
      <c r="O473" s="65" t="s">
        <v>1939</v>
      </c>
      <c r="P473" s="65">
        <f>VLOOKUP(D473,资产包数据!B:G,5,0)</f>
        <v>60</v>
      </c>
      <c r="Q473" s="65">
        <v>2660</v>
      </c>
      <c r="R473" s="65"/>
      <c r="S473" s="65">
        <v>5320</v>
      </c>
      <c r="T473" s="65">
        <v>5320</v>
      </c>
      <c r="U473" s="65">
        <f>VLOOKUP(D473,资产包数据!B:N,13,0)</f>
        <v>79.28</v>
      </c>
      <c r="V473" s="65" t="s">
        <v>5773</v>
      </c>
    </row>
    <row r="474" ht="15" spans="1:22">
      <c r="A474" s="65" t="s">
        <v>5767</v>
      </c>
      <c r="B474" s="65" t="s">
        <v>68</v>
      </c>
      <c r="C474" s="65" t="s">
        <v>36</v>
      </c>
      <c r="D474" s="65" t="s">
        <v>6022</v>
      </c>
      <c r="E474" s="65" t="s">
        <v>6023</v>
      </c>
      <c r="F474" s="65" t="s">
        <v>1935</v>
      </c>
      <c r="G474" s="65" t="s">
        <v>1935</v>
      </c>
      <c r="H474" s="65" t="s">
        <v>4925</v>
      </c>
      <c r="I474" s="65" t="s">
        <v>5770</v>
      </c>
      <c r="J474" s="65" t="s">
        <v>5776</v>
      </c>
      <c r="K474" s="66">
        <v>44762</v>
      </c>
      <c r="L474" s="65" t="s">
        <v>5772</v>
      </c>
      <c r="M474" s="66">
        <v>44732</v>
      </c>
      <c r="N474" s="65">
        <v>120000</v>
      </c>
      <c r="O474" s="65" t="s">
        <v>1939</v>
      </c>
      <c r="P474" s="65">
        <f>VLOOKUP(D474,资产包数据!B:G,5,0)</f>
        <v>60</v>
      </c>
      <c r="Q474" s="65">
        <v>2660</v>
      </c>
      <c r="R474" s="65"/>
      <c r="S474" s="65">
        <v>5320</v>
      </c>
      <c r="T474" s="65">
        <v>5320</v>
      </c>
      <c r="U474" s="65">
        <f>VLOOKUP(D474,资产包数据!B:N,13,0)</f>
        <v>79.28</v>
      </c>
      <c r="V474" s="65" t="s">
        <v>5773</v>
      </c>
    </row>
    <row r="475" ht="15" spans="1:22">
      <c r="A475" s="65" t="s">
        <v>5767</v>
      </c>
      <c r="B475" s="65" t="s">
        <v>68</v>
      </c>
      <c r="C475" s="65" t="s">
        <v>36</v>
      </c>
      <c r="D475" s="65" t="s">
        <v>6024</v>
      </c>
      <c r="E475" s="65" t="s">
        <v>6025</v>
      </c>
      <c r="F475" s="65" t="s">
        <v>1935</v>
      </c>
      <c r="G475" s="65" t="s">
        <v>1935</v>
      </c>
      <c r="H475" s="65" t="s">
        <v>4925</v>
      </c>
      <c r="I475" s="65" t="s">
        <v>5770</v>
      </c>
      <c r="J475" s="65" t="s">
        <v>5776</v>
      </c>
      <c r="K475" s="66">
        <v>44762</v>
      </c>
      <c r="L475" s="65" t="s">
        <v>5772</v>
      </c>
      <c r="M475" s="66">
        <v>44732</v>
      </c>
      <c r="N475" s="65">
        <v>120000</v>
      </c>
      <c r="O475" s="65" t="s">
        <v>1939</v>
      </c>
      <c r="P475" s="65">
        <f>VLOOKUP(D475,资产包数据!B:G,5,0)</f>
        <v>60</v>
      </c>
      <c r="Q475" s="65">
        <v>2660</v>
      </c>
      <c r="R475" s="65"/>
      <c r="S475" s="65">
        <v>5320</v>
      </c>
      <c r="T475" s="65">
        <v>5320</v>
      </c>
      <c r="U475" s="65">
        <f>VLOOKUP(D475,资产包数据!B:N,13,0)</f>
        <v>79.28</v>
      </c>
      <c r="V475" s="65" t="s">
        <v>5773</v>
      </c>
    </row>
    <row r="476" ht="15" spans="1:22">
      <c r="A476" s="65" t="s">
        <v>5767</v>
      </c>
      <c r="B476" s="65" t="s">
        <v>68</v>
      </c>
      <c r="C476" s="65" t="s">
        <v>36</v>
      </c>
      <c r="D476" s="65" t="s">
        <v>6026</v>
      </c>
      <c r="E476" s="65" t="s">
        <v>6027</v>
      </c>
      <c r="F476" s="65" t="s">
        <v>1935</v>
      </c>
      <c r="G476" s="65" t="s">
        <v>1935</v>
      </c>
      <c r="H476" s="65" t="s">
        <v>4925</v>
      </c>
      <c r="I476" s="65" t="s">
        <v>5770</v>
      </c>
      <c r="J476" s="65" t="s">
        <v>5779</v>
      </c>
      <c r="K476" s="66">
        <v>44769</v>
      </c>
      <c r="L476" s="65" t="s">
        <v>5772</v>
      </c>
      <c r="M476" s="66">
        <v>44732</v>
      </c>
      <c r="N476" s="65">
        <v>120000</v>
      </c>
      <c r="O476" s="65" t="s">
        <v>1939</v>
      </c>
      <c r="P476" s="65">
        <f>VLOOKUP(D476,资产包数据!B:G,5,0)</f>
        <v>60</v>
      </c>
      <c r="Q476" s="65">
        <v>2660</v>
      </c>
      <c r="R476" s="65"/>
      <c r="S476" s="65">
        <v>5320</v>
      </c>
      <c r="T476" s="65">
        <v>5320</v>
      </c>
      <c r="U476" s="65">
        <f>VLOOKUP(D476,资产包数据!B:N,13,0)</f>
        <v>79.28</v>
      </c>
      <c r="V476" s="65" t="s">
        <v>5773</v>
      </c>
    </row>
    <row r="477" ht="15" spans="1:22">
      <c r="A477" s="65" t="s">
        <v>5767</v>
      </c>
      <c r="B477" s="65" t="s">
        <v>68</v>
      </c>
      <c r="C477" s="65" t="s">
        <v>36</v>
      </c>
      <c r="D477" s="65" t="s">
        <v>6028</v>
      </c>
      <c r="E477" s="65" t="s">
        <v>6029</v>
      </c>
      <c r="F477" s="65" t="s">
        <v>1935</v>
      </c>
      <c r="G477" s="65" t="s">
        <v>1935</v>
      </c>
      <c r="H477" s="65" t="s">
        <v>4925</v>
      </c>
      <c r="I477" s="65" t="s">
        <v>5770</v>
      </c>
      <c r="J477" s="65" t="s">
        <v>5779</v>
      </c>
      <c r="K477" s="66">
        <v>44769</v>
      </c>
      <c r="L477" s="65" t="s">
        <v>5772</v>
      </c>
      <c r="M477" s="66">
        <v>44732</v>
      </c>
      <c r="N477" s="65">
        <v>120000</v>
      </c>
      <c r="O477" s="65" t="s">
        <v>1939</v>
      </c>
      <c r="P477" s="65">
        <f>VLOOKUP(D477,资产包数据!B:G,5,0)</f>
        <v>60</v>
      </c>
      <c r="Q477" s="65">
        <v>2660</v>
      </c>
      <c r="R477" s="65"/>
      <c r="S477" s="65">
        <v>5320</v>
      </c>
      <c r="T477" s="65">
        <v>5320</v>
      </c>
      <c r="U477" s="65">
        <f>VLOOKUP(D477,资产包数据!B:N,13,0)</f>
        <v>79.28</v>
      </c>
      <c r="V477" s="65" t="s">
        <v>5773</v>
      </c>
    </row>
    <row r="478" ht="15" spans="1:22">
      <c r="A478" s="65" t="s">
        <v>5767</v>
      </c>
      <c r="B478" s="65" t="s">
        <v>68</v>
      </c>
      <c r="C478" s="65" t="s">
        <v>36</v>
      </c>
      <c r="D478" s="65" t="s">
        <v>6030</v>
      </c>
      <c r="E478" s="65" t="s">
        <v>6031</v>
      </c>
      <c r="F478" s="65" t="s">
        <v>1935</v>
      </c>
      <c r="G478" s="65" t="s">
        <v>1935</v>
      </c>
      <c r="H478" s="65" t="s">
        <v>4925</v>
      </c>
      <c r="I478" s="65" t="s">
        <v>5770</v>
      </c>
      <c r="J478" s="65" t="s">
        <v>5771</v>
      </c>
      <c r="K478" s="66">
        <v>44765</v>
      </c>
      <c r="L478" s="65" t="s">
        <v>5772</v>
      </c>
      <c r="M478" s="66">
        <v>44732</v>
      </c>
      <c r="N478" s="65">
        <v>120000</v>
      </c>
      <c r="O478" s="65" t="s">
        <v>1939</v>
      </c>
      <c r="P478" s="65">
        <f>VLOOKUP(D478,资产包数据!B:G,5,0)</f>
        <v>60</v>
      </c>
      <c r="Q478" s="65">
        <v>2660</v>
      </c>
      <c r="R478" s="65"/>
      <c r="S478" s="65">
        <v>5320</v>
      </c>
      <c r="T478" s="65">
        <v>5320</v>
      </c>
      <c r="U478" s="65">
        <f>VLOOKUP(D478,资产包数据!B:N,13,0)</f>
        <v>79.59</v>
      </c>
      <c r="V478" s="65" t="s">
        <v>5773</v>
      </c>
    </row>
    <row r="479" ht="15" spans="1:22">
      <c r="A479" s="65" t="s">
        <v>178</v>
      </c>
      <c r="B479" s="65" t="s">
        <v>68</v>
      </c>
      <c r="C479" s="65" t="s">
        <v>36</v>
      </c>
      <c r="D479" s="65" t="s">
        <v>6032</v>
      </c>
      <c r="E479" s="65" t="s">
        <v>6033</v>
      </c>
      <c r="F479" s="65" t="s">
        <v>1935</v>
      </c>
      <c r="G479" s="65" t="s">
        <v>1935</v>
      </c>
      <c r="H479" s="65" t="s">
        <v>4925</v>
      </c>
      <c r="I479" s="65" t="s">
        <v>5546</v>
      </c>
      <c r="J479" s="65" t="s">
        <v>5322</v>
      </c>
      <c r="K479" s="66">
        <v>44743</v>
      </c>
      <c r="L479" s="65" t="s">
        <v>6034</v>
      </c>
      <c r="M479" s="66">
        <v>44732</v>
      </c>
      <c r="N479" s="65">
        <v>122260</v>
      </c>
      <c r="O479" s="65" t="s">
        <v>1939</v>
      </c>
      <c r="P479" s="65">
        <f>VLOOKUP(D479,资产包数据!B:G,5,0)</f>
        <v>60</v>
      </c>
      <c r="Q479" s="65">
        <v>2700</v>
      </c>
      <c r="R479" s="65"/>
      <c r="S479" s="65">
        <v>5400</v>
      </c>
      <c r="T479" s="65">
        <v>5400</v>
      </c>
      <c r="U479" s="65">
        <f>VLOOKUP(D479,资产包数据!B:N,13,0)</f>
        <v>70.79</v>
      </c>
      <c r="V479" s="65" t="s">
        <v>5180</v>
      </c>
    </row>
    <row r="480" ht="15" spans="1:22">
      <c r="A480" s="65" t="s">
        <v>178</v>
      </c>
      <c r="B480" s="65" t="s">
        <v>68</v>
      </c>
      <c r="C480" s="65" t="s">
        <v>36</v>
      </c>
      <c r="D480" s="65" t="s">
        <v>6035</v>
      </c>
      <c r="E480" s="65" t="s">
        <v>6036</v>
      </c>
      <c r="F480" s="65" t="s">
        <v>1935</v>
      </c>
      <c r="G480" s="65" t="s">
        <v>1935</v>
      </c>
      <c r="H480" s="65" t="s">
        <v>4925</v>
      </c>
      <c r="I480" s="65" t="s">
        <v>5546</v>
      </c>
      <c r="J480" s="65" t="s">
        <v>5322</v>
      </c>
      <c r="K480" s="66">
        <v>44743</v>
      </c>
      <c r="L480" s="65" t="s">
        <v>6034</v>
      </c>
      <c r="M480" s="66">
        <v>44732</v>
      </c>
      <c r="N480" s="65">
        <v>122260</v>
      </c>
      <c r="O480" s="65" t="s">
        <v>1939</v>
      </c>
      <c r="P480" s="65">
        <f>VLOOKUP(D480,资产包数据!B:G,5,0)</f>
        <v>60</v>
      </c>
      <c r="Q480" s="65">
        <v>2700</v>
      </c>
      <c r="R480" s="65"/>
      <c r="S480" s="65">
        <v>5400</v>
      </c>
      <c r="T480" s="65">
        <v>5400</v>
      </c>
      <c r="U480" s="65">
        <f>VLOOKUP(D480,资产包数据!B:N,13,0)</f>
        <v>70.79</v>
      </c>
      <c r="V480" s="65" t="s">
        <v>5084</v>
      </c>
    </row>
    <row r="481" ht="15" spans="1:22">
      <c r="A481" s="65" t="s">
        <v>178</v>
      </c>
      <c r="B481" s="65" t="s">
        <v>68</v>
      </c>
      <c r="C481" s="65" t="s">
        <v>36</v>
      </c>
      <c r="D481" s="65" t="s">
        <v>6037</v>
      </c>
      <c r="E481" s="65" t="s">
        <v>6038</v>
      </c>
      <c r="F481" s="65" t="s">
        <v>1935</v>
      </c>
      <c r="G481" s="65" t="s">
        <v>1935</v>
      </c>
      <c r="H481" s="65" t="s">
        <v>4925</v>
      </c>
      <c r="I481" s="65" t="s">
        <v>5546</v>
      </c>
      <c r="J481" s="65" t="s">
        <v>5322</v>
      </c>
      <c r="K481" s="66">
        <v>44743</v>
      </c>
      <c r="L481" s="65" t="s">
        <v>6034</v>
      </c>
      <c r="M481" s="66">
        <v>44732</v>
      </c>
      <c r="N481" s="65">
        <v>122260</v>
      </c>
      <c r="O481" s="65" t="s">
        <v>1939</v>
      </c>
      <c r="P481" s="65">
        <f>VLOOKUP(D481,资产包数据!B:G,5,0)</f>
        <v>60</v>
      </c>
      <c r="Q481" s="65">
        <v>2700</v>
      </c>
      <c r="R481" s="65"/>
      <c r="S481" s="65">
        <v>5400</v>
      </c>
      <c r="T481" s="65">
        <v>5400</v>
      </c>
      <c r="U481" s="65">
        <f>VLOOKUP(D481,资产包数据!B:N,13,0)</f>
        <v>70.79</v>
      </c>
      <c r="V481" s="65" t="s">
        <v>6039</v>
      </c>
    </row>
    <row r="482" ht="15" spans="1:22">
      <c r="A482" s="65" t="s">
        <v>178</v>
      </c>
      <c r="B482" s="65" t="s">
        <v>68</v>
      </c>
      <c r="C482" s="65" t="s">
        <v>36</v>
      </c>
      <c r="D482" s="65" t="s">
        <v>6040</v>
      </c>
      <c r="E482" s="65" t="s">
        <v>6041</v>
      </c>
      <c r="F482" s="65" t="s">
        <v>1935</v>
      </c>
      <c r="G482" s="65" t="s">
        <v>1935</v>
      </c>
      <c r="H482" s="65" t="s">
        <v>4925</v>
      </c>
      <c r="I482" s="65" t="s">
        <v>5546</v>
      </c>
      <c r="J482" s="65" t="s">
        <v>5322</v>
      </c>
      <c r="K482" s="66">
        <v>44743</v>
      </c>
      <c r="L482" s="65" t="s">
        <v>6034</v>
      </c>
      <c r="M482" s="66">
        <v>44732</v>
      </c>
      <c r="N482" s="65">
        <v>122260</v>
      </c>
      <c r="O482" s="65" t="s">
        <v>1939</v>
      </c>
      <c r="P482" s="65">
        <f>VLOOKUP(D482,资产包数据!B:G,5,0)</f>
        <v>60</v>
      </c>
      <c r="Q482" s="65">
        <v>2700</v>
      </c>
      <c r="R482" s="65"/>
      <c r="S482" s="65">
        <v>5400</v>
      </c>
      <c r="T482" s="65">
        <v>5400</v>
      </c>
      <c r="U482" s="65">
        <f>VLOOKUP(D482,资产包数据!B:N,13,0)</f>
        <v>70.79</v>
      </c>
      <c r="V482" s="65" t="s">
        <v>5043</v>
      </c>
    </row>
    <row r="483" ht="15" spans="1:22">
      <c r="A483" s="65" t="s">
        <v>178</v>
      </c>
      <c r="B483" s="65" t="s">
        <v>68</v>
      </c>
      <c r="C483" s="65" t="s">
        <v>36</v>
      </c>
      <c r="D483" s="65" t="s">
        <v>6042</v>
      </c>
      <c r="E483" s="65" t="s">
        <v>6043</v>
      </c>
      <c r="F483" s="65" t="s">
        <v>1935</v>
      </c>
      <c r="G483" s="65" t="s">
        <v>1935</v>
      </c>
      <c r="H483" s="65" t="s">
        <v>4925</v>
      </c>
      <c r="I483" s="65" t="s">
        <v>5546</v>
      </c>
      <c r="J483" s="65" t="s">
        <v>5322</v>
      </c>
      <c r="K483" s="66">
        <v>44743</v>
      </c>
      <c r="L483" s="65" t="s">
        <v>6034</v>
      </c>
      <c r="M483" s="66">
        <v>44732</v>
      </c>
      <c r="N483" s="65">
        <v>122260</v>
      </c>
      <c r="O483" s="65" t="s">
        <v>1939</v>
      </c>
      <c r="P483" s="65">
        <f>VLOOKUP(D483,资产包数据!B:G,5,0)</f>
        <v>60</v>
      </c>
      <c r="Q483" s="65">
        <v>2700</v>
      </c>
      <c r="R483" s="65"/>
      <c r="S483" s="65">
        <v>5400</v>
      </c>
      <c r="T483" s="65">
        <v>5400</v>
      </c>
      <c r="U483" s="65">
        <f>VLOOKUP(D483,资产包数据!B:N,13,0)</f>
        <v>70.79</v>
      </c>
      <c r="V483" s="65" t="s">
        <v>5223</v>
      </c>
    </row>
    <row r="484" ht="15" spans="1:22">
      <c r="A484" s="65" t="s">
        <v>178</v>
      </c>
      <c r="B484" s="65" t="s">
        <v>68</v>
      </c>
      <c r="C484" s="65" t="s">
        <v>36</v>
      </c>
      <c r="D484" s="65" t="s">
        <v>6044</v>
      </c>
      <c r="E484" s="65" t="s">
        <v>6045</v>
      </c>
      <c r="F484" s="65" t="s">
        <v>1935</v>
      </c>
      <c r="G484" s="65" t="s">
        <v>1935</v>
      </c>
      <c r="H484" s="65" t="s">
        <v>4925</v>
      </c>
      <c r="I484" s="65" t="s">
        <v>5546</v>
      </c>
      <c r="J484" s="65" t="s">
        <v>5322</v>
      </c>
      <c r="K484" s="66">
        <v>44743</v>
      </c>
      <c r="L484" s="65" t="s">
        <v>6034</v>
      </c>
      <c r="M484" s="66">
        <v>44732</v>
      </c>
      <c r="N484" s="65">
        <v>122260</v>
      </c>
      <c r="O484" s="65" t="s">
        <v>1939</v>
      </c>
      <c r="P484" s="65">
        <f>VLOOKUP(D484,资产包数据!B:G,5,0)</f>
        <v>60</v>
      </c>
      <c r="Q484" s="65">
        <v>2700</v>
      </c>
      <c r="R484" s="65"/>
      <c r="S484" s="65">
        <v>5400</v>
      </c>
      <c r="T484" s="65">
        <v>5400</v>
      </c>
      <c r="U484" s="65">
        <f>VLOOKUP(D484,资产包数据!B:N,13,0)</f>
        <v>70.79</v>
      </c>
      <c r="V484" s="65" t="s">
        <v>5084</v>
      </c>
    </row>
    <row r="485" ht="15" spans="1:22">
      <c r="A485" s="65" t="s">
        <v>178</v>
      </c>
      <c r="B485" s="65" t="s">
        <v>68</v>
      </c>
      <c r="C485" s="65" t="s">
        <v>36</v>
      </c>
      <c r="D485" s="65" t="s">
        <v>6046</v>
      </c>
      <c r="E485" s="65" t="s">
        <v>6047</v>
      </c>
      <c r="F485" s="65" t="s">
        <v>1935</v>
      </c>
      <c r="G485" s="65" t="s">
        <v>1935</v>
      </c>
      <c r="H485" s="65" t="s">
        <v>4925</v>
      </c>
      <c r="I485" s="65" t="s">
        <v>5546</v>
      </c>
      <c r="J485" s="65" t="s">
        <v>5322</v>
      </c>
      <c r="K485" s="66">
        <v>44743</v>
      </c>
      <c r="L485" s="65" t="s">
        <v>6034</v>
      </c>
      <c r="M485" s="66">
        <v>44732</v>
      </c>
      <c r="N485" s="65">
        <v>122260</v>
      </c>
      <c r="O485" s="65" t="s">
        <v>1939</v>
      </c>
      <c r="P485" s="65">
        <f>VLOOKUP(D485,资产包数据!B:G,5,0)</f>
        <v>60</v>
      </c>
      <c r="Q485" s="65">
        <v>2700</v>
      </c>
      <c r="R485" s="65"/>
      <c r="S485" s="65">
        <v>5400</v>
      </c>
      <c r="T485" s="65">
        <v>5400</v>
      </c>
      <c r="U485" s="65">
        <f>VLOOKUP(D485,资产包数据!B:N,13,0)</f>
        <v>70.79</v>
      </c>
      <c r="V485" s="65" t="s">
        <v>5084</v>
      </c>
    </row>
    <row r="486" ht="15" spans="1:22">
      <c r="A486" s="65" t="s">
        <v>178</v>
      </c>
      <c r="B486" s="65" t="s">
        <v>68</v>
      </c>
      <c r="C486" s="65" t="s">
        <v>36</v>
      </c>
      <c r="D486" s="65" t="s">
        <v>6048</v>
      </c>
      <c r="E486" s="65" t="s">
        <v>6049</v>
      </c>
      <c r="F486" s="65" t="s">
        <v>1935</v>
      </c>
      <c r="G486" s="65" t="s">
        <v>1935</v>
      </c>
      <c r="H486" s="65" t="s">
        <v>4925</v>
      </c>
      <c r="I486" s="65" t="s">
        <v>5546</v>
      </c>
      <c r="J486" s="65" t="s">
        <v>5322</v>
      </c>
      <c r="K486" s="66">
        <v>44743</v>
      </c>
      <c r="L486" s="65" t="s">
        <v>6034</v>
      </c>
      <c r="M486" s="66">
        <v>44732</v>
      </c>
      <c r="N486" s="65">
        <v>122260</v>
      </c>
      <c r="O486" s="65" t="s">
        <v>1939</v>
      </c>
      <c r="P486" s="65">
        <f>VLOOKUP(D486,资产包数据!B:G,5,0)</f>
        <v>60</v>
      </c>
      <c r="Q486" s="65">
        <v>2700</v>
      </c>
      <c r="R486" s="65"/>
      <c r="S486" s="65">
        <v>5400</v>
      </c>
      <c r="T486" s="65">
        <v>5400</v>
      </c>
      <c r="U486" s="65">
        <f>VLOOKUP(D486,资产包数据!B:N,13,0)</f>
        <v>70.79</v>
      </c>
      <c r="V486" s="65" t="s">
        <v>5223</v>
      </c>
    </row>
    <row r="487" ht="15" spans="1:22">
      <c r="A487" s="65" t="s">
        <v>178</v>
      </c>
      <c r="B487" s="65" t="s">
        <v>68</v>
      </c>
      <c r="C487" s="65" t="s">
        <v>36</v>
      </c>
      <c r="D487" s="65" t="s">
        <v>6050</v>
      </c>
      <c r="E487" s="65" t="s">
        <v>6051</v>
      </c>
      <c r="F487" s="65" t="s">
        <v>1935</v>
      </c>
      <c r="G487" s="65" t="s">
        <v>1935</v>
      </c>
      <c r="H487" s="65" t="s">
        <v>4925</v>
      </c>
      <c r="I487" s="65" t="s">
        <v>5546</v>
      </c>
      <c r="J487" s="65" t="s">
        <v>5322</v>
      </c>
      <c r="K487" s="66">
        <v>44743</v>
      </c>
      <c r="L487" s="65" t="s">
        <v>6034</v>
      </c>
      <c r="M487" s="66">
        <v>44732</v>
      </c>
      <c r="N487" s="65">
        <v>122260</v>
      </c>
      <c r="O487" s="65" t="s">
        <v>1939</v>
      </c>
      <c r="P487" s="65">
        <f>VLOOKUP(D487,资产包数据!B:G,5,0)</f>
        <v>60</v>
      </c>
      <c r="Q487" s="65">
        <v>2700</v>
      </c>
      <c r="R487" s="65"/>
      <c r="S487" s="65">
        <v>5400</v>
      </c>
      <c r="T487" s="65">
        <v>5400</v>
      </c>
      <c r="U487" s="65">
        <f>VLOOKUP(D487,资产包数据!B:N,13,0)</f>
        <v>70.79</v>
      </c>
      <c r="V487" s="65" t="s">
        <v>5282</v>
      </c>
    </row>
    <row r="488" ht="15" spans="1:22">
      <c r="A488" s="65" t="s">
        <v>178</v>
      </c>
      <c r="B488" s="65" t="s">
        <v>68</v>
      </c>
      <c r="C488" s="65" t="s">
        <v>36</v>
      </c>
      <c r="D488" s="65" t="s">
        <v>6052</v>
      </c>
      <c r="E488" s="65" t="s">
        <v>6053</v>
      </c>
      <c r="F488" s="65" t="s">
        <v>1935</v>
      </c>
      <c r="G488" s="65" t="s">
        <v>1935</v>
      </c>
      <c r="H488" s="65" t="s">
        <v>4925</v>
      </c>
      <c r="I488" s="65" t="s">
        <v>5546</v>
      </c>
      <c r="J488" s="65" t="s">
        <v>5322</v>
      </c>
      <c r="K488" s="66">
        <v>44743</v>
      </c>
      <c r="L488" s="65" t="s">
        <v>6034</v>
      </c>
      <c r="M488" s="66">
        <v>44732</v>
      </c>
      <c r="N488" s="65">
        <v>122260</v>
      </c>
      <c r="O488" s="65" t="s">
        <v>1939</v>
      </c>
      <c r="P488" s="65">
        <f>VLOOKUP(D488,资产包数据!B:G,5,0)</f>
        <v>60</v>
      </c>
      <c r="Q488" s="65">
        <v>2700</v>
      </c>
      <c r="R488" s="65"/>
      <c r="S488" s="65">
        <v>5400</v>
      </c>
      <c r="T488" s="65">
        <v>5400</v>
      </c>
      <c r="U488" s="65">
        <f>VLOOKUP(D488,资产包数据!B:N,13,0)</f>
        <v>70.81</v>
      </c>
      <c r="V488" s="65" t="s">
        <v>5180</v>
      </c>
    </row>
    <row r="489" ht="15" spans="1:22">
      <c r="A489" s="65" t="s">
        <v>178</v>
      </c>
      <c r="B489" s="65" t="s">
        <v>68</v>
      </c>
      <c r="C489" s="65" t="s">
        <v>36</v>
      </c>
      <c r="D489" s="65" t="s">
        <v>6054</v>
      </c>
      <c r="E489" s="65" t="s">
        <v>6055</v>
      </c>
      <c r="F489" s="65" t="s">
        <v>1935</v>
      </c>
      <c r="G489" s="65" t="s">
        <v>1935</v>
      </c>
      <c r="H489" s="65" t="s">
        <v>4925</v>
      </c>
      <c r="I489" s="65" t="s">
        <v>5496</v>
      </c>
      <c r="J489" s="65" t="s">
        <v>5322</v>
      </c>
      <c r="K489" s="66">
        <v>44743</v>
      </c>
      <c r="L489" s="65" t="s">
        <v>6056</v>
      </c>
      <c r="M489" s="66">
        <v>44732</v>
      </c>
      <c r="N489" s="65">
        <v>122260</v>
      </c>
      <c r="O489" s="65" t="s">
        <v>1939</v>
      </c>
      <c r="P489" s="65">
        <f>VLOOKUP(D489,资产包数据!B:G,5,0)</f>
        <v>60</v>
      </c>
      <c r="Q489" s="65">
        <v>2700</v>
      </c>
      <c r="R489" s="65"/>
      <c r="S489" s="65">
        <v>5400</v>
      </c>
      <c r="T489" s="65">
        <v>5400</v>
      </c>
      <c r="U489" s="65">
        <f>VLOOKUP(D489,资产包数据!B:N,13,0)</f>
        <v>70.79</v>
      </c>
      <c r="V489" s="65" t="s">
        <v>5013</v>
      </c>
    </row>
    <row r="490" ht="15" spans="1:22">
      <c r="A490" s="65" t="s">
        <v>178</v>
      </c>
      <c r="B490" s="65" t="s">
        <v>68</v>
      </c>
      <c r="C490" s="65" t="s">
        <v>36</v>
      </c>
      <c r="D490" s="65" t="s">
        <v>6057</v>
      </c>
      <c r="E490" s="65" t="s">
        <v>6058</v>
      </c>
      <c r="F490" s="65" t="s">
        <v>1935</v>
      </c>
      <c r="G490" s="65" t="s">
        <v>1935</v>
      </c>
      <c r="H490" s="65" t="s">
        <v>4925</v>
      </c>
      <c r="I490" s="65" t="s">
        <v>5496</v>
      </c>
      <c r="J490" s="65" t="s">
        <v>5322</v>
      </c>
      <c r="K490" s="66">
        <v>44743</v>
      </c>
      <c r="L490" s="65" t="s">
        <v>6056</v>
      </c>
      <c r="M490" s="66">
        <v>44732</v>
      </c>
      <c r="N490" s="65">
        <v>122260</v>
      </c>
      <c r="O490" s="65" t="s">
        <v>1939</v>
      </c>
      <c r="P490" s="65">
        <f>VLOOKUP(D490,资产包数据!B:G,5,0)</f>
        <v>60</v>
      </c>
      <c r="Q490" s="65">
        <v>2700</v>
      </c>
      <c r="R490" s="65"/>
      <c r="S490" s="65">
        <v>5400</v>
      </c>
      <c r="T490" s="65">
        <v>5400</v>
      </c>
      <c r="U490" s="65">
        <f>VLOOKUP(D490,资产包数据!B:N,13,0)</f>
        <v>70.79</v>
      </c>
      <c r="V490" s="65" t="s">
        <v>5180</v>
      </c>
    </row>
    <row r="491" ht="15" spans="1:22">
      <c r="A491" s="65" t="s">
        <v>178</v>
      </c>
      <c r="B491" s="65" t="s">
        <v>68</v>
      </c>
      <c r="C491" s="65" t="s">
        <v>36</v>
      </c>
      <c r="D491" s="65" t="s">
        <v>6059</v>
      </c>
      <c r="E491" s="65" t="s">
        <v>6060</v>
      </c>
      <c r="F491" s="65" t="s">
        <v>1935</v>
      </c>
      <c r="G491" s="65" t="s">
        <v>1935</v>
      </c>
      <c r="H491" s="65" t="s">
        <v>4925</v>
      </c>
      <c r="I491" s="65" t="s">
        <v>5496</v>
      </c>
      <c r="J491" s="65" t="s">
        <v>5322</v>
      </c>
      <c r="K491" s="66">
        <v>44743</v>
      </c>
      <c r="L491" s="65" t="s">
        <v>6056</v>
      </c>
      <c r="M491" s="66">
        <v>44732</v>
      </c>
      <c r="N491" s="65">
        <v>122260</v>
      </c>
      <c r="O491" s="65" t="s">
        <v>1939</v>
      </c>
      <c r="P491" s="65">
        <f>VLOOKUP(D491,资产包数据!B:G,5,0)</f>
        <v>60</v>
      </c>
      <c r="Q491" s="65">
        <v>2700</v>
      </c>
      <c r="R491" s="65"/>
      <c r="S491" s="65">
        <v>5400</v>
      </c>
      <c r="T491" s="65">
        <v>5400</v>
      </c>
      <c r="U491" s="65">
        <f>VLOOKUP(D491,资产包数据!B:N,13,0)</f>
        <v>70.79</v>
      </c>
      <c r="V491" s="65" t="s">
        <v>5084</v>
      </c>
    </row>
    <row r="492" ht="15" spans="1:22">
      <c r="A492" s="65" t="s">
        <v>178</v>
      </c>
      <c r="B492" s="65" t="s">
        <v>68</v>
      </c>
      <c r="C492" s="65" t="s">
        <v>36</v>
      </c>
      <c r="D492" s="65" t="s">
        <v>6061</v>
      </c>
      <c r="E492" s="65" t="s">
        <v>6062</v>
      </c>
      <c r="F492" s="65" t="s">
        <v>1935</v>
      </c>
      <c r="G492" s="65" t="s">
        <v>1935</v>
      </c>
      <c r="H492" s="65" t="s">
        <v>4925</v>
      </c>
      <c r="I492" s="65" t="s">
        <v>5496</v>
      </c>
      <c r="J492" s="65" t="s">
        <v>5322</v>
      </c>
      <c r="K492" s="66">
        <v>44743</v>
      </c>
      <c r="L492" s="65" t="s">
        <v>6056</v>
      </c>
      <c r="M492" s="66">
        <v>44732</v>
      </c>
      <c r="N492" s="65">
        <v>122260</v>
      </c>
      <c r="O492" s="65" t="s">
        <v>1939</v>
      </c>
      <c r="P492" s="65">
        <f>VLOOKUP(D492,资产包数据!B:G,5,0)</f>
        <v>60</v>
      </c>
      <c r="Q492" s="65">
        <v>2700</v>
      </c>
      <c r="R492" s="65"/>
      <c r="S492" s="65">
        <v>5400</v>
      </c>
      <c r="T492" s="65">
        <v>5400</v>
      </c>
      <c r="U492" s="65">
        <f>VLOOKUP(D492,资产包数据!B:N,13,0)</f>
        <v>70.79</v>
      </c>
      <c r="V492" s="65" t="s">
        <v>5013</v>
      </c>
    </row>
    <row r="493" ht="15" spans="1:22">
      <c r="A493" s="65" t="s">
        <v>178</v>
      </c>
      <c r="B493" s="65" t="s">
        <v>68</v>
      </c>
      <c r="C493" s="65" t="s">
        <v>36</v>
      </c>
      <c r="D493" s="65" t="s">
        <v>6063</v>
      </c>
      <c r="E493" s="65" t="s">
        <v>6064</v>
      </c>
      <c r="F493" s="65" t="s">
        <v>1935</v>
      </c>
      <c r="G493" s="65" t="s">
        <v>1935</v>
      </c>
      <c r="H493" s="65" t="s">
        <v>4925</v>
      </c>
      <c r="I493" s="65" t="s">
        <v>5496</v>
      </c>
      <c r="J493" s="65" t="s">
        <v>5322</v>
      </c>
      <c r="K493" s="66">
        <v>44743</v>
      </c>
      <c r="L493" s="65" t="s">
        <v>6056</v>
      </c>
      <c r="M493" s="66">
        <v>44732</v>
      </c>
      <c r="N493" s="65">
        <v>122260</v>
      </c>
      <c r="O493" s="65" t="s">
        <v>1939</v>
      </c>
      <c r="P493" s="65">
        <f>VLOOKUP(D493,资产包数据!B:G,5,0)</f>
        <v>60</v>
      </c>
      <c r="Q493" s="65">
        <v>2700</v>
      </c>
      <c r="R493" s="65"/>
      <c r="S493" s="65">
        <v>5400</v>
      </c>
      <c r="T493" s="65">
        <v>5400</v>
      </c>
      <c r="U493" s="65">
        <f>VLOOKUP(D493,资产包数据!B:N,13,0)</f>
        <v>70.79</v>
      </c>
      <c r="V493" s="65" t="s">
        <v>5187</v>
      </c>
    </row>
    <row r="494" ht="15" spans="1:22">
      <c r="A494" s="65" t="s">
        <v>178</v>
      </c>
      <c r="B494" s="65" t="s">
        <v>68</v>
      </c>
      <c r="C494" s="65" t="s">
        <v>36</v>
      </c>
      <c r="D494" s="65" t="s">
        <v>6065</v>
      </c>
      <c r="E494" s="65" t="s">
        <v>6066</v>
      </c>
      <c r="F494" s="65" t="s">
        <v>1935</v>
      </c>
      <c r="G494" s="65" t="s">
        <v>1935</v>
      </c>
      <c r="H494" s="65" t="s">
        <v>4925</v>
      </c>
      <c r="I494" s="65" t="s">
        <v>5496</v>
      </c>
      <c r="J494" s="65" t="s">
        <v>5322</v>
      </c>
      <c r="K494" s="66">
        <v>44743</v>
      </c>
      <c r="L494" s="65" t="s">
        <v>6056</v>
      </c>
      <c r="M494" s="66">
        <v>44732</v>
      </c>
      <c r="N494" s="65">
        <v>122260</v>
      </c>
      <c r="O494" s="65" t="s">
        <v>1939</v>
      </c>
      <c r="P494" s="65">
        <f>VLOOKUP(D494,资产包数据!B:G,5,0)</f>
        <v>60</v>
      </c>
      <c r="Q494" s="65">
        <v>2700</v>
      </c>
      <c r="R494" s="65"/>
      <c r="S494" s="65">
        <v>5400</v>
      </c>
      <c r="T494" s="65">
        <v>5400</v>
      </c>
      <c r="U494" s="65">
        <f>VLOOKUP(D494,资产包数据!B:N,13,0)</f>
        <v>70.8</v>
      </c>
      <c r="V494" s="65" t="s">
        <v>5180</v>
      </c>
    </row>
    <row r="495" ht="15" spans="1:22">
      <c r="A495" s="65" t="s">
        <v>178</v>
      </c>
      <c r="B495" s="65" t="s">
        <v>68</v>
      </c>
      <c r="C495" s="65" t="s">
        <v>36</v>
      </c>
      <c r="D495" s="65" t="s">
        <v>6067</v>
      </c>
      <c r="E495" s="65" t="s">
        <v>6068</v>
      </c>
      <c r="F495" s="65" t="s">
        <v>1935</v>
      </c>
      <c r="G495" s="65" t="s">
        <v>1935</v>
      </c>
      <c r="H495" s="65" t="s">
        <v>4925</v>
      </c>
      <c r="I495" s="65" t="s">
        <v>5546</v>
      </c>
      <c r="J495" s="65" t="s">
        <v>5322</v>
      </c>
      <c r="K495" s="66">
        <v>44743</v>
      </c>
      <c r="L495" s="65" t="s">
        <v>6069</v>
      </c>
      <c r="M495" s="66">
        <v>44732</v>
      </c>
      <c r="N495" s="65">
        <v>122260</v>
      </c>
      <c r="O495" s="65" t="s">
        <v>1939</v>
      </c>
      <c r="P495" s="65">
        <f>VLOOKUP(D495,资产包数据!B:G,5,0)</f>
        <v>60</v>
      </c>
      <c r="Q495" s="65">
        <v>2700</v>
      </c>
      <c r="R495" s="65"/>
      <c r="S495" s="65">
        <v>5400</v>
      </c>
      <c r="T495" s="65">
        <v>5400</v>
      </c>
      <c r="U495" s="65">
        <f>VLOOKUP(D495,资产包数据!B:N,13,0)</f>
        <v>70.79</v>
      </c>
      <c r="V495" s="65" t="s">
        <v>5180</v>
      </c>
    </row>
    <row r="496" ht="15" spans="1:22">
      <c r="A496" s="65" t="s">
        <v>178</v>
      </c>
      <c r="B496" s="65" t="s">
        <v>68</v>
      </c>
      <c r="C496" s="65" t="s">
        <v>36</v>
      </c>
      <c r="D496" s="65" t="s">
        <v>6070</v>
      </c>
      <c r="E496" s="65" t="s">
        <v>6071</v>
      </c>
      <c r="F496" s="65" t="s">
        <v>1935</v>
      </c>
      <c r="G496" s="65" t="s">
        <v>1935</v>
      </c>
      <c r="H496" s="65" t="s">
        <v>4925</v>
      </c>
      <c r="I496" s="65" t="s">
        <v>5546</v>
      </c>
      <c r="J496" s="65" t="s">
        <v>5322</v>
      </c>
      <c r="K496" s="66">
        <v>44743</v>
      </c>
      <c r="L496" s="65" t="s">
        <v>6069</v>
      </c>
      <c r="M496" s="66">
        <v>44732</v>
      </c>
      <c r="N496" s="65">
        <v>122260</v>
      </c>
      <c r="O496" s="65" t="s">
        <v>1939</v>
      </c>
      <c r="P496" s="65">
        <f>VLOOKUP(D496,资产包数据!B:G,5,0)</f>
        <v>60</v>
      </c>
      <c r="Q496" s="65">
        <v>2700</v>
      </c>
      <c r="R496" s="65"/>
      <c r="S496" s="65">
        <v>5400</v>
      </c>
      <c r="T496" s="65">
        <v>5400</v>
      </c>
      <c r="U496" s="65">
        <f>VLOOKUP(D496,资产包数据!B:N,13,0)</f>
        <v>70.79</v>
      </c>
      <c r="V496" s="65" t="s">
        <v>5180</v>
      </c>
    </row>
    <row r="497" ht="15" spans="1:22">
      <c r="A497" s="65" t="s">
        <v>178</v>
      </c>
      <c r="B497" s="65" t="s">
        <v>68</v>
      </c>
      <c r="C497" s="65" t="s">
        <v>36</v>
      </c>
      <c r="D497" s="65" t="s">
        <v>6072</v>
      </c>
      <c r="E497" s="65" t="s">
        <v>6073</v>
      </c>
      <c r="F497" s="65" t="s">
        <v>1935</v>
      </c>
      <c r="G497" s="65" t="s">
        <v>1935</v>
      </c>
      <c r="H497" s="65" t="s">
        <v>4925</v>
      </c>
      <c r="I497" s="65" t="s">
        <v>5546</v>
      </c>
      <c r="J497" s="65" t="s">
        <v>5322</v>
      </c>
      <c r="K497" s="66">
        <v>44743</v>
      </c>
      <c r="L497" s="65" t="s">
        <v>6069</v>
      </c>
      <c r="M497" s="66">
        <v>44732</v>
      </c>
      <c r="N497" s="65">
        <v>122260</v>
      </c>
      <c r="O497" s="65" t="s">
        <v>1939</v>
      </c>
      <c r="P497" s="65">
        <f>VLOOKUP(D497,资产包数据!B:G,5,0)</f>
        <v>60</v>
      </c>
      <c r="Q497" s="65">
        <v>2700</v>
      </c>
      <c r="R497" s="65"/>
      <c r="S497" s="65">
        <v>5400</v>
      </c>
      <c r="T497" s="65">
        <v>5400</v>
      </c>
      <c r="U497" s="65">
        <f>VLOOKUP(D497,资产包数据!B:N,13,0)</f>
        <v>70.8</v>
      </c>
      <c r="V497" s="65" t="s">
        <v>5223</v>
      </c>
    </row>
    <row r="498" ht="15" spans="1:22">
      <c r="A498" s="65" t="s">
        <v>178</v>
      </c>
      <c r="B498" s="65" t="s">
        <v>68</v>
      </c>
      <c r="C498" s="65" t="s">
        <v>36</v>
      </c>
      <c r="D498" s="65" t="s">
        <v>6074</v>
      </c>
      <c r="E498" s="65" t="s">
        <v>6075</v>
      </c>
      <c r="F498" s="65" t="s">
        <v>1935</v>
      </c>
      <c r="G498" s="65" t="s">
        <v>1935</v>
      </c>
      <c r="H498" s="65" t="s">
        <v>4925</v>
      </c>
      <c r="I498" s="65" t="s">
        <v>5528</v>
      </c>
      <c r="J498" s="65" t="s">
        <v>6076</v>
      </c>
      <c r="K498" s="66">
        <v>44831</v>
      </c>
      <c r="L498" s="65" t="s">
        <v>6077</v>
      </c>
      <c r="M498" s="66">
        <v>44732</v>
      </c>
      <c r="N498" s="65">
        <v>122260</v>
      </c>
      <c r="O498" s="65" t="s">
        <v>1939</v>
      </c>
      <c r="P498" s="65">
        <f>VLOOKUP(D498,资产包数据!B:G,5,0)</f>
        <v>60</v>
      </c>
      <c r="Q498" s="65">
        <v>2700</v>
      </c>
      <c r="R498" s="65"/>
      <c r="S498" s="65"/>
      <c r="T498" s="65"/>
      <c r="U498" s="65">
        <f>VLOOKUP(D498,资产包数据!B:N,13,0)</f>
        <v>70.79</v>
      </c>
      <c r="V498" s="65" t="s">
        <v>6078</v>
      </c>
    </row>
    <row r="499" ht="15" spans="1:22">
      <c r="A499" s="65" t="s">
        <v>178</v>
      </c>
      <c r="B499" s="65" t="s">
        <v>68</v>
      </c>
      <c r="C499" s="65" t="s">
        <v>36</v>
      </c>
      <c r="D499" s="65" t="s">
        <v>6079</v>
      </c>
      <c r="E499" s="65" t="s">
        <v>6080</v>
      </c>
      <c r="F499" s="65" t="s">
        <v>1935</v>
      </c>
      <c r="G499" s="65" t="s">
        <v>1935</v>
      </c>
      <c r="H499" s="65" t="s">
        <v>4925</v>
      </c>
      <c r="I499" s="65" t="s">
        <v>5528</v>
      </c>
      <c r="J499" s="65" t="s">
        <v>5322</v>
      </c>
      <c r="K499" s="66">
        <v>44743</v>
      </c>
      <c r="L499" s="65" t="s">
        <v>6077</v>
      </c>
      <c r="M499" s="66">
        <v>44732</v>
      </c>
      <c r="N499" s="65">
        <v>122260</v>
      </c>
      <c r="O499" s="65" t="s">
        <v>1939</v>
      </c>
      <c r="P499" s="65">
        <f>VLOOKUP(D499,资产包数据!B:G,5,0)</f>
        <v>60</v>
      </c>
      <c r="Q499" s="65">
        <v>2700</v>
      </c>
      <c r="R499" s="65"/>
      <c r="S499" s="65">
        <v>5400</v>
      </c>
      <c r="T499" s="65">
        <v>5400</v>
      </c>
      <c r="U499" s="65">
        <f>VLOOKUP(D499,资产包数据!B:N,13,0)</f>
        <v>70.79</v>
      </c>
      <c r="V499" s="65" t="s">
        <v>5223</v>
      </c>
    </row>
    <row r="500" ht="15" spans="1:22">
      <c r="A500" s="65" t="s">
        <v>178</v>
      </c>
      <c r="B500" s="65" t="s">
        <v>68</v>
      </c>
      <c r="C500" s="65" t="s">
        <v>36</v>
      </c>
      <c r="D500" s="65" t="s">
        <v>6081</v>
      </c>
      <c r="E500" s="65" t="s">
        <v>6082</v>
      </c>
      <c r="F500" s="65" t="s">
        <v>1935</v>
      </c>
      <c r="G500" s="65" t="s">
        <v>1935</v>
      </c>
      <c r="H500" s="65" t="s">
        <v>4925</v>
      </c>
      <c r="I500" s="65" t="s">
        <v>5528</v>
      </c>
      <c r="J500" s="65" t="s">
        <v>5322</v>
      </c>
      <c r="K500" s="66">
        <v>44743</v>
      </c>
      <c r="L500" s="65" t="s">
        <v>6077</v>
      </c>
      <c r="M500" s="66">
        <v>44732</v>
      </c>
      <c r="N500" s="65">
        <v>122260</v>
      </c>
      <c r="O500" s="65" t="s">
        <v>1939</v>
      </c>
      <c r="P500" s="65">
        <f>VLOOKUP(D500,资产包数据!B:G,5,0)</f>
        <v>60</v>
      </c>
      <c r="Q500" s="65">
        <v>2700</v>
      </c>
      <c r="R500" s="65"/>
      <c r="S500" s="65">
        <v>5400</v>
      </c>
      <c r="T500" s="65">
        <v>5400</v>
      </c>
      <c r="U500" s="65">
        <f>VLOOKUP(D500,资产包数据!B:N,13,0)</f>
        <v>70.79</v>
      </c>
      <c r="V500" s="65" t="s">
        <v>5013</v>
      </c>
    </row>
    <row r="501" ht="15" spans="1:22">
      <c r="A501" s="65" t="s">
        <v>178</v>
      </c>
      <c r="B501" s="65" t="s">
        <v>68</v>
      </c>
      <c r="C501" s="65" t="s">
        <v>36</v>
      </c>
      <c r="D501" s="65" t="s">
        <v>6083</v>
      </c>
      <c r="E501" s="65" t="s">
        <v>6084</v>
      </c>
      <c r="F501" s="65" t="s">
        <v>1935</v>
      </c>
      <c r="G501" s="65" t="s">
        <v>1935</v>
      </c>
      <c r="H501" s="65" t="s">
        <v>4925</v>
      </c>
      <c r="I501" s="65" t="s">
        <v>5528</v>
      </c>
      <c r="J501" s="65" t="s">
        <v>5322</v>
      </c>
      <c r="K501" s="66">
        <v>44743</v>
      </c>
      <c r="L501" s="65" t="s">
        <v>6077</v>
      </c>
      <c r="M501" s="66">
        <v>44732</v>
      </c>
      <c r="N501" s="65">
        <v>122260</v>
      </c>
      <c r="O501" s="65" t="s">
        <v>1939</v>
      </c>
      <c r="P501" s="65">
        <f>VLOOKUP(D501,资产包数据!B:G,5,0)</f>
        <v>60</v>
      </c>
      <c r="Q501" s="65">
        <v>2700</v>
      </c>
      <c r="R501" s="65"/>
      <c r="S501" s="65">
        <v>5400</v>
      </c>
      <c r="T501" s="65">
        <v>5400</v>
      </c>
      <c r="U501" s="65">
        <f>VLOOKUP(D501,资产包数据!B:N,13,0)</f>
        <v>70.79</v>
      </c>
      <c r="V501" s="65" t="s">
        <v>5187</v>
      </c>
    </row>
    <row r="502" ht="15" spans="1:22">
      <c r="A502" s="65" t="s">
        <v>178</v>
      </c>
      <c r="B502" s="65" t="s">
        <v>68</v>
      </c>
      <c r="C502" s="65" t="s">
        <v>36</v>
      </c>
      <c r="D502" s="65" t="s">
        <v>6085</v>
      </c>
      <c r="E502" s="65" t="s">
        <v>6086</v>
      </c>
      <c r="F502" s="65" t="s">
        <v>1935</v>
      </c>
      <c r="G502" s="65" t="s">
        <v>1935</v>
      </c>
      <c r="H502" s="65" t="s">
        <v>4925</v>
      </c>
      <c r="I502" s="65" t="s">
        <v>5528</v>
      </c>
      <c r="J502" s="65" t="s">
        <v>5322</v>
      </c>
      <c r="K502" s="66">
        <v>44743</v>
      </c>
      <c r="L502" s="65" t="s">
        <v>6077</v>
      </c>
      <c r="M502" s="66">
        <v>44732</v>
      </c>
      <c r="N502" s="65">
        <v>122260</v>
      </c>
      <c r="O502" s="65" t="s">
        <v>1939</v>
      </c>
      <c r="P502" s="65">
        <f>VLOOKUP(D502,资产包数据!B:G,5,0)</f>
        <v>60</v>
      </c>
      <c r="Q502" s="65">
        <v>2700</v>
      </c>
      <c r="R502" s="65"/>
      <c r="S502" s="65">
        <v>5400</v>
      </c>
      <c r="T502" s="65">
        <v>5400</v>
      </c>
      <c r="U502" s="65">
        <f>VLOOKUP(D502,资产包数据!B:N,13,0)</f>
        <v>70.8</v>
      </c>
      <c r="V502" s="65" t="s">
        <v>5180</v>
      </c>
    </row>
    <row r="503" ht="15" spans="1:22">
      <c r="A503" s="65" t="s">
        <v>178</v>
      </c>
      <c r="B503" s="65" t="s">
        <v>68</v>
      </c>
      <c r="C503" s="65" t="s">
        <v>36</v>
      </c>
      <c r="D503" s="65" t="s">
        <v>6087</v>
      </c>
      <c r="E503" s="65" t="s">
        <v>6088</v>
      </c>
      <c r="F503" s="65" t="s">
        <v>1935</v>
      </c>
      <c r="G503" s="65" t="s">
        <v>1935</v>
      </c>
      <c r="H503" s="65" t="s">
        <v>4925</v>
      </c>
      <c r="I503" s="65" t="s">
        <v>5582</v>
      </c>
      <c r="J503" s="65" t="s">
        <v>5322</v>
      </c>
      <c r="K503" s="66">
        <v>44743</v>
      </c>
      <c r="L503" s="65" t="s">
        <v>6089</v>
      </c>
      <c r="M503" s="66">
        <v>44732</v>
      </c>
      <c r="N503" s="65">
        <v>122260</v>
      </c>
      <c r="O503" s="65" t="s">
        <v>1939</v>
      </c>
      <c r="P503" s="65">
        <f>VLOOKUP(D503,资产包数据!B:G,5,0)</f>
        <v>60</v>
      </c>
      <c r="Q503" s="65">
        <v>2700</v>
      </c>
      <c r="R503" s="65"/>
      <c r="S503" s="65">
        <v>5400</v>
      </c>
      <c r="T503" s="65">
        <v>5400</v>
      </c>
      <c r="U503" s="65">
        <f>VLOOKUP(D503,资产包数据!B:N,13,0)</f>
        <v>70.79</v>
      </c>
      <c r="V503" s="65" t="s">
        <v>5223</v>
      </c>
    </row>
    <row r="504" ht="15" spans="1:22">
      <c r="A504" s="65" t="s">
        <v>178</v>
      </c>
      <c r="B504" s="65" t="s">
        <v>68</v>
      </c>
      <c r="C504" s="65" t="s">
        <v>36</v>
      </c>
      <c r="D504" s="65" t="s">
        <v>6090</v>
      </c>
      <c r="E504" s="65" t="s">
        <v>6091</v>
      </c>
      <c r="F504" s="65" t="s">
        <v>1935</v>
      </c>
      <c r="G504" s="65" t="s">
        <v>1935</v>
      </c>
      <c r="H504" s="65" t="s">
        <v>4925</v>
      </c>
      <c r="I504" s="65" t="s">
        <v>5582</v>
      </c>
      <c r="J504" s="65" t="s">
        <v>5322</v>
      </c>
      <c r="K504" s="66">
        <v>44743</v>
      </c>
      <c r="L504" s="65" t="s">
        <v>6089</v>
      </c>
      <c r="M504" s="66">
        <v>44732</v>
      </c>
      <c r="N504" s="65">
        <v>122260</v>
      </c>
      <c r="O504" s="65" t="s">
        <v>1939</v>
      </c>
      <c r="P504" s="65">
        <f>VLOOKUP(D504,资产包数据!B:G,5,0)</f>
        <v>60</v>
      </c>
      <c r="Q504" s="65">
        <v>2700</v>
      </c>
      <c r="R504" s="65"/>
      <c r="S504" s="65">
        <v>5400</v>
      </c>
      <c r="T504" s="65">
        <v>5400</v>
      </c>
      <c r="U504" s="65">
        <f>VLOOKUP(D504,资产包数据!B:N,13,0)</f>
        <v>70.79</v>
      </c>
      <c r="V504" s="65" t="s">
        <v>5180</v>
      </c>
    </row>
    <row r="505" ht="15" spans="1:22">
      <c r="A505" s="65" t="s">
        <v>178</v>
      </c>
      <c r="B505" s="65" t="s">
        <v>68</v>
      </c>
      <c r="C505" s="65" t="s">
        <v>36</v>
      </c>
      <c r="D505" s="65" t="s">
        <v>6092</v>
      </c>
      <c r="E505" s="65" t="s">
        <v>6093</v>
      </c>
      <c r="F505" s="65" t="s">
        <v>1935</v>
      </c>
      <c r="G505" s="65" t="s">
        <v>1935</v>
      </c>
      <c r="H505" s="65" t="s">
        <v>4925</v>
      </c>
      <c r="I505" s="65" t="s">
        <v>5582</v>
      </c>
      <c r="J505" s="65" t="s">
        <v>5322</v>
      </c>
      <c r="K505" s="66">
        <v>44743</v>
      </c>
      <c r="L505" s="65" t="s">
        <v>6089</v>
      </c>
      <c r="M505" s="66">
        <v>44732</v>
      </c>
      <c r="N505" s="65">
        <v>122260</v>
      </c>
      <c r="O505" s="65" t="s">
        <v>1939</v>
      </c>
      <c r="P505" s="65">
        <f>VLOOKUP(D505,资产包数据!B:G,5,0)</f>
        <v>60</v>
      </c>
      <c r="Q505" s="65">
        <v>2700</v>
      </c>
      <c r="R505" s="65"/>
      <c r="S505" s="65">
        <v>5400</v>
      </c>
      <c r="T505" s="65">
        <v>5400</v>
      </c>
      <c r="U505" s="65">
        <f>VLOOKUP(D505,资产包数据!B:N,13,0)</f>
        <v>70.8</v>
      </c>
      <c r="V505" s="65" t="s">
        <v>5013</v>
      </c>
    </row>
    <row r="506" ht="15" spans="1:22">
      <c r="A506" s="65" t="s">
        <v>178</v>
      </c>
      <c r="B506" s="65" t="s">
        <v>68</v>
      </c>
      <c r="C506" s="65" t="s">
        <v>36</v>
      </c>
      <c r="D506" s="65" t="s">
        <v>6094</v>
      </c>
      <c r="E506" s="65" t="s">
        <v>6095</v>
      </c>
      <c r="F506" s="65" t="s">
        <v>1935</v>
      </c>
      <c r="G506" s="65" t="s">
        <v>1935</v>
      </c>
      <c r="H506" s="65" t="s">
        <v>4925</v>
      </c>
      <c r="I506" s="65" t="s">
        <v>5087</v>
      </c>
      <c r="J506" s="65" t="s">
        <v>6096</v>
      </c>
      <c r="K506" s="66">
        <v>44753</v>
      </c>
      <c r="L506" s="65" t="s">
        <v>6097</v>
      </c>
      <c r="M506" s="66">
        <v>44762</v>
      </c>
      <c r="N506" s="65">
        <v>122260</v>
      </c>
      <c r="O506" s="65" t="s">
        <v>1939</v>
      </c>
      <c r="P506" s="65">
        <f>VLOOKUP(D506,资产包数据!B:G,5,0)</f>
        <v>60</v>
      </c>
      <c r="Q506" s="65">
        <v>2700</v>
      </c>
      <c r="R506" s="65"/>
      <c r="S506" s="65">
        <v>5400</v>
      </c>
      <c r="T506" s="65">
        <v>5400</v>
      </c>
      <c r="U506" s="65">
        <f>VLOOKUP(D506,资产包数据!B:N,13,0)</f>
        <v>99.57</v>
      </c>
      <c r="V506" s="65" t="s">
        <v>5223</v>
      </c>
    </row>
    <row r="507" ht="15" spans="1:22">
      <c r="A507" s="65" t="s">
        <v>178</v>
      </c>
      <c r="B507" s="65" t="s">
        <v>68</v>
      </c>
      <c r="C507" s="65" t="s">
        <v>36</v>
      </c>
      <c r="D507" s="65" t="s">
        <v>6098</v>
      </c>
      <c r="E507" s="65" t="s">
        <v>6099</v>
      </c>
      <c r="F507" s="65" t="s">
        <v>1935</v>
      </c>
      <c r="G507" s="65" t="s">
        <v>1935</v>
      </c>
      <c r="H507" s="65" t="s">
        <v>4925</v>
      </c>
      <c r="I507" s="65" t="s">
        <v>5309</v>
      </c>
      <c r="J507" s="65" t="s">
        <v>5322</v>
      </c>
      <c r="K507" s="66">
        <v>44743</v>
      </c>
      <c r="L507" s="65" t="s">
        <v>6100</v>
      </c>
      <c r="M507" s="66">
        <v>44732</v>
      </c>
      <c r="N507" s="65">
        <v>122260</v>
      </c>
      <c r="O507" s="65" t="s">
        <v>1939</v>
      </c>
      <c r="P507" s="65">
        <f>VLOOKUP(D507,资产包数据!B:G,5,0)</f>
        <v>60</v>
      </c>
      <c r="Q507" s="65">
        <v>2700</v>
      </c>
      <c r="R507" s="65"/>
      <c r="S507" s="65">
        <v>5400</v>
      </c>
      <c r="T507" s="65">
        <v>5400</v>
      </c>
      <c r="U507" s="65">
        <f>VLOOKUP(D507,资产包数据!B:N,13,0)</f>
        <v>70.79</v>
      </c>
      <c r="V507" s="65" t="s">
        <v>5351</v>
      </c>
    </row>
    <row r="508" ht="15" spans="1:22">
      <c r="A508" s="65" t="s">
        <v>178</v>
      </c>
      <c r="B508" s="65" t="s">
        <v>68</v>
      </c>
      <c r="C508" s="65" t="s">
        <v>36</v>
      </c>
      <c r="D508" s="65" t="s">
        <v>6101</v>
      </c>
      <c r="E508" s="65" t="s">
        <v>6102</v>
      </c>
      <c r="F508" s="65" t="s">
        <v>1935</v>
      </c>
      <c r="G508" s="65" t="s">
        <v>1935</v>
      </c>
      <c r="H508" s="65" t="s">
        <v>4925</v>
      </c>
      <c r="I508" s="65" t="s">
        <v>5473</v>
      </c>
      <c r="J508" s="65" t="s">
        <v>5322</v>
      </c>
      <c r="K508" s="66">
        <v>44743</v>
      </c>
      <c r="L508" s="65" t="s">
        <v>6103</v>
      </c>
      <c r="M508" s="66">
        <v>44732</v>
      </c>
      <c r="N508" s="65">
        <v>122260</v>
      </c>
      <c r="O508" s="65" t="s">
        <v>1939</v>
      </c>
      <c r="P508" s="65">
        <f>VLOOKUP(D508,资产包数据!B:G,5,0)</f>
        <v>60</v>
      </c>
      <c r="Q508" s="65">
        <v>2700</v>
      </c>
      <c r="R508" s="65"/>
      <c r="S508" s="65">
        <v>5400</v>
      </c>
      <c r="T508" s="65">
        <v>5400</v>
      </c>
      <c r="U508" s="65">
        <f>VLOOKUP(D508,资产包数据!B:N,13,0)</f>
        <v>70.79</v>
      </c>
      <c r="V508" s="65" t="s">
        <v>5180</v>
      </c>
    </row>
    <row r="509" ht="15" spans="1:22">
      <c r="A509" s="65" t="s">
        <v>178</v>
      </c>
      <c r="B509" s="65" t="s">
        <v>68</v>
      </c>
      <c r="C509" s="65" t="s">
        <v>36</v>
      </c>
      <c r="D509" s="65" t="s">
        <v>6104</v>
      </c>
      <c r="E509" s="65" t="s">
        <v>6105</v>
      </c>
      <c r="F509" s="65" t="s">
        <v>1935</v>
      </c>
      <c r="G509" s="65" t="s">
        <v>1935</v>
      </c>
      <c r="H509" s="65" t="s">
        <v>4925</v>
      </c>
      <c r="I509" s="65" t="s">
        <v>5542</v>
      </c>
      <c r="J509" s="65" t="s">
        <v>5322</v>
      </c>
      <c r="K509" s="66">
        <v>44743</v>
      </c>
      <c r="L509" s="65" t="s">
        <v>6106</v>
      </c>
      <c r="M509" s="66">
        <v>44732</v>
      </c>
      <c r="N509" s="65">
        <v>122260</v>
      </c>
      <c r="O509" s="65" t="s">
        <v>1939</v>
      </c>
      <c r="P509" s="65">
        <f>VLOOKUP(D509,资产包数据!B:G,5,0)</f>
        <v>60</v>
      </c>
      <c r="Q509" s="65">
        <v>2700</v>
      </c>
      <c r="R509" s="65"/>
      <c r="S509" s="65">
        <v>5400</v>
      </c>
      <c r="T509" s="65">
        <v>5400</v>
      </c>
      <c r="U509" s="65">
        <f>VLOOKUP(D509,资产包数据!B:N,13,0)</f>
        <v>70.79</v>
      </c>
      <c r="V509" s="65" t="s">
        <v>5180</v>
      </c>
    </row>
    <row r="510" ht="15" spans="1:22">
      <c r="A510" s="65" t="s">
        <v>178</v>
      </c>
      <c r="B510" s="65" t="s">
        <v>68</v>
      </c>
      <c r="C510" s="65" t="s">
        <v>36</v>
      </c>
      <c r="D510" s="65" t="s">
        <v>6107</v>
      </c>
      <c r="E510" s="65" t="s">
        <v>6108</v>
      </c>
      <c r="F510" s="65" t="s">
        <v>1935</v>
      </c>
      <c r="G510" s="65" t="s">
        <v>1935</v>
      </c>
      <c r="H510" s="65" t="s">
        <v>4925</v>
      </c>
      <c r="I510" s="65" t="s">
        <v>5081</v>
      </c>
      <c r="J510" s="65" t="s">
        <v>5322</v>
      </c>
      <c r="K510" s="66">
        <v>44743</v>
      </c>
      <c r="L510" s="65" t="s">
        <v>6109</v>
      </c>
      <c r="M510" s="66">
        <v>44732</v>
      </c>
      <c r="N510" s="65">
        <v>122260</v>
      </c>
      <c r="O510" s="65" t="s">
        <v>1939</v>
      </c>
      <c r="P510" s="65">
        <f>VLOOKUP(D510,资产包数据!B:G,5,0)</f>
        <v>60</v>
      </c>
      <c r="Q510" s="65">
        <v>2700</v>
      </c>
      <c r="R510" s="65"/>
      <c r="S510" s="65">
        <v>5400</v>
      </c>
      <c r="T510" s="65">
        <v>5400</v>
      </c>
      <c r="U510" s="65">
        <f>VLOOKUP(D510,资产包数据!B:N,13,0)</f>
        <v>70.79</v>
      </c>
      <c r="V510" s="65" t="s">
        <v>5223</v>
      </c>
    </row>
    <row r="511" ht="15" spans="1:22">
      <c r="A511" s="65" t="s">
        <v>178</v>
      </c>
      <c r="B511" s="65" t="s">
        <v>68</v>
      </c>
      <c r="C511" s="65" t="s">
        <v>36</v>
      </c>
      <c r="D511" s="65" t="s">
        <v>6110</v>
      </c>
      <c r="E511" s="65" t="s">
        <v>6111</v>
      </c>
      <c r="F511" s="65" t="s">
        <v>1935</v>
      </c>
      <c r="G511" s="65" t="s">
        <v>1935</v>
      </c>
      <c r="H511" s="65" t="s">
        <v>4925</v>
      </c>
      <c r="I511" s="65" t="s">
        <v>6112</v>
      </c>
      <c r="J511" s="65" t="s">
        <v>5322</v>
      </c>
      <c r="K511" s="66">
        <v>44743</v>
      </c>
      <c r="L511" s="65" t="s">
        <v>6113</v>
      </c>
      <c r="M511" s="66">
        <v>44732</v>
      </c>
      <c r="N511" s="65">
        <v>122260</v>
      </c>
      <c r="O511" s="65" t="s">
        <v>1939</v>
      </c>
      <c r="P511" s="65">
        <f>VLOOKUP(D511,资产包数据!B:G,5,0)</f>
        <v>60</v>
      </c>
      <c r="Q511" s="65">
        <v>2700</v>
      </c>
      <c r="R511" s="65"/>
      <c r="S511" s="65">
        <v>5400</v>
      </c>
      <c r="T511" s="65">
        <v>5400</v>
      </c>
      <c r="U511" s="65">
        <f>VLOOKUP(D511,资产包数据!B:N,13,0)</f>
        <v>70.79</v>
      </c>
      <c r="V511" s="65" t="s">
        <v>6114</v>
      </c>
    </row>
    <row r="512" ht="15" spans="1:22">
      <c r="A512" s="65" t="s">
        <v>178</v>
      </c>
      <c r="B512" s="65" t="s">
        <v>68</v>
      </c>
      <c r="C512" s="65" t="s">
        <v>36</v>
      </c>
      <c r="D512" s="65" t="s">
        <v>6115</v>
      </c>
      <c r="E512" s="65" t="s">
        <v>6116</v>
      </c>
      <c r="F512" s="65" t="s">
        <v>1935</v>
      </c>
      <c r="G512" s="65" t="s">
        <v>1935</v>
      </c>
      <c r="H512" s="65" t="s">
        <v>4925</v>
      </c>
      <c r="I512" s="65" t="s">
        <v>6112</v>
      </c>
      <c r="J512" s="65" t="s">
        <v>5322</v>
      </c>
      <c r="K512" s="66">
        <v>44743</v>
      </c>
      <c r="L512" s="65" t="s">
        <v>6113</v>
      </c>
      <c r="M512" s="66">
        <v>44732</v>
      </c>
      <c r="N512" s="65">
        <v>122260</v>
      </c>
      <c r="O512" s="65" t="s">
        <v>1939</v>
      </c>
      <c r="P512" s="65">
        <f>VLOOKUP(D512,资产包数据!B:G,5,0)</f>
        <v>60</v>
      </c>
      <c r="Q512" s="65">
        <v>2700</v>
      </c>
      <c r="R512" s="65"/>
      <c r="S512" s="65">
        <v>5400</v>
      </c>
      <c r="T512" s="65">
        <v>5400</v>
      </c>
      <c r="U512" s="65">
        <f>VLOOKUP(D512,资产包数据!B:N,13,0)</f>
        <v>70.79</v>
      </c>
      <c r="V512" s="65" t="s">
        <v>6114</v>
      </c>
    </row>
    <row r="513" ht="15" spans="1:22">
      <c r="A513" s="65" t="s">
        <v>178</v>
      </c>
      <c r="B513" s="65" t="s">
        <v>68</v>
      </c>
      <c r="C513" s="65" t="s">
        <v>36</v>
      </c>
      <c r="D513" s="65" t="s">
        <v>6117</v>
      </c>
      <c r="E513" s="65" t="s">
        <v>6118</v>
      </c>
      <c r="F513" s="65" t="s">
        <v>1935</v>
      </c>
      <c r="G513" s="65" t="s">
        <v>1935</v>
      </c>
      <c r="H513" s="65" t="s">
        <v>4925</v>
      </c>
      <c r="I513" s="65" t="s">
        <v>6112</v>
      </c>
      <c r="J513" s="65" t="s">
        <v>6119</v>
      </c>
      <c r="K513" s="66">
        <v>44754</v>
      </c>
      <c r="L513" s="65" t="s">
        <v>6113</v>
      </c>
      <c r="M513" s="66">
        <v>44732</v>
      </c>
      <c r="N513" s="65">
        <v>122260</v>
      </c>
      <c r="O513" s="65" t="s">
        <v>1939</v>
      </c>
      <c r="P513" s="65">
        <f>VLOOKUP(D513,资产包数据!B:G,5,0)</f>
        <v>60</v>
      </c>
      <c r="Q513" s="65">
        <v>2700</v>
      </c>
      <c r="R513" s="65"/>
      <c r="S513" s="65">
        <v>5400</v>
      </c>
      <c r="T513" s="65">
        <v>5400</v>
      </c>
      <c r="U513" s="65">
        <f>VLOOKUP(D513,资产包数据!B:N,13,0)</f>
        <v>70.79</v>
      </c>
      <c r="V513" s="65" t="s">
        <v>6114</v>
      </c>
    </row>
    <row r="514" ht="15" spans="1:22">
      <c r="A514" s="65" t="s">
        <v>178</v>
      </c>
      <c r="B514" s="65" t="s">
        <v>68</v>
      </c>
      <c r="C514" s="65" t="s">
        <v>36</v>
      </c>
      <c r="D514" s="65" t="s">
        <v>6120</v>
      </c>
      <c r="E514" s="65" t="s">
        <v>6121</v>
      </c>
      <c r="F514" s="65" t="s">
        <v>1935</v>
      </c>
      <c r="G514" s="65" t="s">
        <v>1935</v>
      </c>
      <c r="H514" s="65" t="s">
        <v>4925</v>
      </c>
      <c r="I514" s="65" t="s">
        <v>6112</v>
      </c>
      <c r="J514" s="65" t="s">
        <v>5322</v>
      </c>
      <c r="K514" s="66">
        <v>44743</v>
      </c>
      <c r="L514" s="65" t="s">
        <v>6113</v>
      </c>
      <c r="M514" s="66">
        <v>44732</v>
      </c>
      <c r="N514" s="65">
        <v>122260</v>
      </c>
      <c r="O514" s="65" t="s">
        <v>1939</v>
      </c>
      <c r="P514" s="65">
        <f>VLOOKUP(D514,资产包数据!B:G,5,0)</f>
        <v>60</v>
      </c>
      <c r="Q514" s="65">
        <v>2700</v>
      </c>
      <c r="R514" s="65"/>
      <c r="S514" s="65">
        <v>5400</v>
      </c>
      <c r="T514" s="65">
        <v>5400</v>
      </c>
      <c r="U514" s="65">
        <f>VLOOKUP(D514,资产包数据!B:N,13,0)</f>
        <v>70.79</v>
      </c>
      <c r="V514" s="65" t="s">
        <v>6114</v>
      </c>
    </row>
    <row r="515" ht="15" spans="1:22">
      <c r="A515" s="65" t="s">
        <v>178</v>
      </c>
      <c r="B515" s="65" t="s">
        <v>68</v>
      </c>
      <c r="C515" s="65" t="s">
        <v>36</v>
      </c>
      <c r="D515" s="65" t="s">
        <v>6122</v>
      </c>
      <c r="E515" s="65" t="s">
        <v>6123</v>
      </c>
      <c r="F515" s="65" t="s">
        <v>1935</v>
      </c>
      <c r="G515" s="65" t="s">
        <v>1935</v>
      </c>
      <c r="H515" s="65" t="s">
        <v>4925</v>
      </c>
      <c r="I515" s="65" t="s">
        <v>6112</v>
      </c>
      <c r="J515" s="65" t="s">
        <v>5322</v>
      </c>
      <c r="K515" s="66">
        <v>44743</v>
      </c>
      <c r="L515" s="65" t="s">
        <v>6113</v>
      </c>
      <c r="M515" s="66">
        <v>44732</v>
      </c>
      <c r="N515" s="65">
        <v>122260</v>
      </c>
      <c r="O515" s="65" t="s">
        <v>1939</v>
      </c>
      <c r="P515" s="65">
        <f>VLOOKUP(D515,资产包数据!B:G,5,0)</f>
        <v>60</v>
      </c>
      <c r="Q515" s="65">
        <v>2700</v>
      </c>
      <c r="R515" s="65"/>
      <c r="S515" s="65">
        <v>5400</v>
      </c>
      <c r="T515" s="65">
        <v>5400</v>
      </c>
      <c r="U515" s="65">
        <f>VLOOKUP(D515,资产包数据!B:N,13,0)</f>
        <v>70.79</v>
      </c>
      <c r="V515" s="65" t="s">
        <v>6114</v>
      </c>
    </row>
    <row r="516" ht="15" spans="1:22">
      <c r="A516" s="65" t="s">
        <v>178</v>
      </c>
      <c r="B516" s="65" t="s">
        <v>68</v>
      </c>
      <c r="C516" s="65" t="s">
        <v>36</v>
      </c>
      <c r="D516" s="65" t="s">
        <v>6124</v>
      </c>
      <c r="E516" s="65" t="s">
        <v>6125</v>
      </c>
      <c r="F516" s="65" t="s">
        <v>1935</v>
      </c>
      <c r="G516" s="65" t="s">
        <v>1935</v>
      </c>
      <c r="H516" s="65" t="s">
        <v>4925</v>
      </c>
      <c r="I516" s="65" t="s">
        <v>6112</v>
      </c>
      <c r="J516" s="65" t="s">
        <v>5322</v>
      </c>
      <c r="K516" s="66">
        <v>44743</v>
      </c>
      <c r="L516" s="65" t="s">
        <v>6113</v>
      </c>
      <c r="M516" s="66">
        <v>44732</v>
      </c>
      <c r="N516" s="65">
        <v>122260</v>
      </c>
      <c r="O516" s="65" t="s">
        <v>1939</v>
      </c>
      <c r="P516" s="65">
        <f>VLOOKUP(D516,资产包数据!B:G,5,0)</f>
        <v>60</v>
      </c>
      <c r="Q516" s="65">
        <v>2700</v>
      </c>
      <c r="R516" s="65"/>
      <c r="S516" s="65">
        <v>5400</v>
      </c>
      <c r="T516" s="65">
        <v>5400</v>
      </c>
      <c r="U516" s="65">
        <f>VLOOKUP(D516,资产包数据!B:N,13,0)</f>
        <v>70.79</v>
      </c>
      <c r="V516" s="65" t="s">
        <v>6114</v>
      </c>
    </row>
    <row r="517" ht="15" spans="1:22">
      <c r="A517" s="65" t="s">
        <v>178</v>
      </c>
      <c r="B517" s="65" t="s">
        <v>68</v>
      </c>
      <c r="C517" s="65" t="s">
        <v>36</v>
      </c>
      <c r="D517" s="65" t="s">
        <v>6126</v>
      </c>
      <c r="E517" s="65" t="s">
        <v>6127</v>
      </c>
      <c r="F517" s="65" t="s">
        <v>1935</v>
      </c>
      <c r="G517" s="65" t="s">
        <v>1935</v>
      </c>
      <c r="H517" s="65" t="s">
        <v>4925</v>
      </c>
      <c r="I517" s="65" t="s">
        <v>6112</v>
      </c>
      <c r="J517" s="65" t="s">
        <v>5322</v>
      </c>
      <c r="K517" s="66">
        <v>44743</v>
      </c>
      <c r="L517" s="65" t="s">
        <v>6113</v>
      </c>
      <c r="M517" s="66">
        <v>44732</v>
      </c>
      <c r="N517" s="65">
        <v>122260</v>
      </c>
      <c r="O517" s="65" t="s">
        <v>1939</v>
      </c>
      <c r="P517" s="65">
        <f>VLOOKUP(D517,资产包数据!B:G,5,0)</f>
        <v>60</v>
      </c>
      <c r="Q517" s="65">
        <v>2700</v>
      </c>
      <c r="R517" s="65"/>
      <c r="S517" s="65">
        <v>5400</v>
      </c>
      <c r="T517" s="65">
        <v>5400</v>
      </c>
      <c r="U517" s="65">
        <f>VLOOKUP(D517,资产包数据!B:N,13,0)</f>
        <v>70.79</v>
      </c>
      <c r="V517" s="65" t="s">
        <v>6114</v>
      </c>
    </row>
    <row r="518" ht="15" spans="1:22">
      <c r="A518" s="65" t="s">
        <v>178</v>
      </c>
      <c r="B518" s="65" t="s">
        <v>68</v>
      </c>
      <c r="C518" s="65" t="s">
        <v>36</v>
      </c>
      <c r="D518" s="65" t="s">
        <v>6128</v>
      </c>
      <c r="E518" s="65" t="s">
        <v>6129</v>
      </c>
      <c r="F518" s="65" t="s">
        <v>1935</v>
      </c>
      <c r="G518" s="65" t="s">
        <v>1935</v>
      </c>
      <c r="H518" s="65" t="s">
        <v>4925</v>
      </c>
      <c r="I518" s="65" t="s">
        <v>6112</v>
      </c>
      <c r="J518" s="65" t="s">
        <v>5322</v>
      </c>
      <c r="K518" s="66">
        <v>44743</v>
      </c>
      <c r="L518" s="65" t="s">
        <v>6113</v>
      </c>
      <c r="M518" s="66">
        <v>44732</v>
      </c>
      <c r="N518" s="65">
        <v>122260</v>
      </c>
      <c r="O518" s="65" t="s">
        <v>1939</v>
      </c>
      <c r="P518" s="65">
        <f>VLOOKUP(D518,资产包数据!B:G,5,0)</f>
        <v>60</v>
      </c>
      <c r="Q518" s="65">
        <v>2700</v>
      </c>
      <c r="R518" s="65"/>
      <c r="S518" s="65">
        <v>5400</v>
      </c>
      <c r="T518" s="65">
        <v>5400</v>
      </c>
      <c r="U518" s="65">
        <f>VLOOKUP(D518,资产包数据!B:N,13,0)</f>
        <v>70.79</v>
      </c>
      <c r="V518" s="65" t="s">
        <v>6114</v>
      </c>
    </row>
    <row r="519" ht="15" spans="1:22">
      <c r="A519" s="65" t="s">
        <v>178</v>
      </c>
      <c r="B519" s="65" t="s">
        <v>68</v>
      </c>
      <c r="C519" s="65" t="s">
        <v>36</v>
      </c>
      <c r="D519" s="65" t="s">
        <v>6130</v>
      </c>
      <c r="E519" s="65" t="s">
        <v>6131</v>
      </c>
      <c r="F519" s="65" t="s">
        <v>1935</v>
      </c>
      <c r="G519" s="65" t="s">
        <v>1935</v>
      </c>
      <c r="H519" s="65" t="s">
        <v>4925</v>
      </c>
      <c r="I519" s="65" t="s">
        <v>6112</v>
      </c>
      <c r="J519" s="65" t="s">
        <v>5322</v>
      </c>
      <c r="K519" s="66">
        <v>44743</v>
      </c>
      <c r="L519" s="65" t="s">
        <v>6113</v>
      </c>
      <c r="M519" s="66">
        <v>44732</v>
      </c>
      <c r="N519" s="65">
        <v>122260</v>
      </c>
      <c r="O519" s="65" t="s">
        <v>1939</v>
      </c>
      <c r="P519" s="65">
        <f>VLOOKUP(D519,资产包数据!B:G,5,0)</f>
        <v>60</v>
      </c>
      <c r="Q519" s="65">
        <v>2700</v>
      </c>
      <c r="R519" s="65"/>
      <c r="S519" s="65">
        <v>5400</v>
      </c>
      <c r="T519" s="65">
        <v>5400</v>
      </c>
      <c r="U519" s="65">
        <f>VLOOKUP(D519,资产包数据!B:N,13,0)</f>
        <v>70.79</v>
      </c>
      <c r="V519" s="65" t="s">
        <v>6114</v>
      </c>
    </row>
    <row r="520" ht="15" spans="1:22">
      <c r="A520" s="65" t="s">
        <v>178</v>
      </c>
      <c r="B520" s="65" t="s">
        <v>68</v>
      </c>
      <c r="C520" s="65" t="s">
        <v>36</v>
      </c>
      <c r="D520" s="65" t="s">
        <v>6132</v>
      </c>
      <c r="E520" s="65" t="s">
        <v>6133</v>
      </c>
      <c r="F520" s="65" t="s">
        <v>1935</v>
      </c>
      <c r="G520" s="65" t="s">
        <v>1935</v>
      </c>
      <c r="H520" s="65" t="s">
        <v>4925</v>
      </c>
      <c r="I520" s="65" t="s">
        <v>6112</v>
      </c>
      <c r="J520" s="65" t="s">
        <v>5322</v>
      </c>
      <c r="K520" s="66">
        <v>44743</v>
      </c>
      <c r="L520" s="65" t="s">
        <v>6113</v>
      </c>
      <c r="M520" s="66">
        <v>44732</v>
      </c>
      <c r="N520" s="65">
        <v>122260</v>
      </c>
      <c r="O520" s="65" t="s">
        <v>1939</v>
      </c>
      <c r="P520" s="65">
        <f>VLOOKUP(D520,资产包数据!B:G,5,0)</f>
        <v>60</v>
      </c>
      <c r="Q520" s="65">
        <v>2700</v>
      </c>
      <c r="R520" s="65"/>
      <c r="S520" s="65">
        <v>5400</v>
      </c>
      <c r="T520" s="65">
        <v>5400</v>
      </c>
      <c r="U520" s="65">
        <f>VLOOKUP(D520,资产包数据!B:N,13,0)</f>
        <v>70.79</v>
      </c>
      <c r="V520" s="65" t="s">
        <v>6114</v>
      </c>
    </row>
    <row r="521" ht="15" spans="1:22">
      <c r="A521" s="65" t="s">
        <v>178</v>
      </c>
      <c r="B521" s="65" t="s">
        <v>68</v>
      </c>
      <c r="C521" s="65" t="s">
        <v>36</v>
      </c>
      <c r="D521" s="65" t="s">
        <v>6134</v>
      </c>
      <c r="E521" s="65" t="s">
        <v>6135</v>
      </c>
      <c r="F521" s="65" t="s">
        <v>1935</v>
      </c>
      <c r="G521" s="65" t="s">
        <v>1935</v>
      </c>
      <c r="H521" s="65" t="s">
        <v>4925</v>
      </c>
      <c r="I521" s="65" t="s">
        <v>6112</v>
      </c>
      <c r="J521" s="65" t="s">
        <v>5322</v>
      </c>
      <c r="K521" s="66">
        <v>44743</v>
      </c>
      <c r="L521" s="65" t="s">
        <v>6113</v>
      </c>
      <c r="M521" s="66">
        <v>44732</v>
      </c>
      <c r="N521" s="65">
        <v>122260</v>
      </c>
      <c r="O521" s="65" t="s">
        <v>1939</v>
      </c>
      <c r="P521" s="65">
        <f>VLOOKUP(D521,资产包数据!B:G,5,0)</f>
        <v>60</v>
      </c>
      <c r="Q521" s="65">
        <v>2700</v>
      </c>
      <c r="R521" s="65"/>
      <c r="S521" s="65">
        <v>5400</v>
      </c>
      <c r="T521" s="65">
        <v>5400</v>
      </c>
      <c r="U521" s="65">
        <f>VLOOKUP(D521,资产包数据!B:N,13,0)</f>
        <v>70.79</v>
      </c>
      <c r="V521" s="65" t="s">
        <v>6114</v>
      </c>
    </row>
    <row r="522" ht="15" spans="1:22">
      <c r="A522" s="65" t="s">
        <v>178</v>
      </c>
      <c r="B522" s="65" t="s">
        <v>68</v>
      </c>
      <c r="C522" s="65" t="s">
        <v>36</v>
      </c>
      <c r="D522" s="65" t="s">
        <v>6136</v>
      </c>
      <c r="E522" s="65" t="s">
        <v>6137</v>
      </c>
      <c r="F522" s="65" t="s">
        <v>1935</v>
      </c>
      <c r="G522" s="65" t="s">
        <v>1935</v>
      </c>
      <c r="H522" s="65" t="s">
        <v>4925</v>
      </c>
      <c r="I522" s="65" t="s">
        <v>6112</v>
      </c>
      <c r="J522" s="65" t="s">
        <v>6119</v>
      </c>
      <c r="K522" s="66">
        <v>44754</v>
      </c>
      <c r="L522" s="65" t="s">
        <v>6113</v>
      </c>
      <c r="M522" s="66">
        <v>44732</v>
      </c>
      <c r="N522" s="65">
        <v>122260</v>
      </c>
      <c r="O522" s="65" t="s">
        <v>1939</v>
      </c>
      <c r="P522" s="65">
        <f>VLOOKUP(D522,资产包数据!B:G,5,0)</f>
        <v>60</v>
      </c>
      <c r="Q522" s="65">
        <v>2700</v>
      </c>
      <c r="R522" s="65"/>
      <c r="S522" s="65">
        <v>5400</v>
      </c>
      <c r="T522" s="65">
        <v>5400</v>
      </c>
      <c r="U522" s="65">
        <f>VLOOKUP(D522,资产包数据!B:N,13,0)</f>
        <v>70.79</v>
      </c>
      <c r="V522" s="65" t="s">
        <v>6114</v>
      </c>
    </row>
    <row r="523" ht="15" spans="1:22">
      <c r="A523" s="65" t="s">
        <v>178</v>
      </c>
      <c r="B523" s="65" t="s">
        <v>68</v>
      </c>
      <c r="C523" s="65" t="s">
        <v>36</v>
      </c>
      <c r="D523" s="65" t="s">
        <v>6138</v>
      </c>
      <c r="E523" s="65" t="s">
        <v>6139</v>
      </c>
      <c r="F523" s="65" t="s">
        <v>1935</v>
      </c>
      <c r="G523" s="65" t="s">
        <v>1935</v>
      </c>
      <c r="H523" s="65" t="s">
        <v>4925</v>
      </c>
      <c r="I523" s="65" t="s">
        <v>6112</v>
      </c>
      <c r="J523" s="65" t="s">
        <v>5322</v>
      </c>
      <c r="K523" s="66">
        <v>44743</v>
      </c>
      <c r="L523" s="65" t="s">
        <v>6113</v>
      </c>
      <c r="M523" s="66">
        <v>44732</v>
      </c>
      <c r="N523" s="65">
        <v>122260</v>
      </c>
      <c r="O523" s="65" t="s">
        <v>1939</v>
      </c>
      <c r="P523" s="65">
        <f>VLOOKUP(D523,资产包数据!B:G,5,0)</f>
        <v>60</v>
      </c>
      <c r="Q523" s="65">
        <v>2700</v>
      </c>
      <c r="R523" s="65"/>
      <c r="S523" s="65">
        <v>5400</v>
      </c>
      <c r="T523" s="65">
        <v>5400</v>
      </c>
      <c r="U523" s="65">
        <f>VLOOKUP(D523,资产包数据!B:N,13,0)</f>
        <v>70.79</v>
      </c>
      <c r="V523" s="65" t="s">
        <v>6114</v>
      </c>
    </row>
    <row r="524" ht="15" spans="1:22">
      <c r="A524" s="65" t="s">
        <v>178</v>
      </c>
      <c r="B524" s="65" t="s">
        <v>68</v>
      </c>
      <c r="C524" s="65" t="s">
        <v>36</v>
      </c>
      <c r="D524" s="65" t="s">
        <v>6140</v>
      </c>
      <c r="E524" s="65" t="s">
        <v>6141</v>
      </c>
      <c r="F524" s="65" t="s">
        <v>1935</v>
      </c>
      <c r="G524" s="65" t="s">
        <v>1935</v>
      </c>
      <c r="H524" s="65" t="s">
        <v>4925</v>
      </c>
      <c r="I524" s="65" t="s">
        <v>6112</v>
      </c>
      <c r="J524" s="65" t="s">
        <v>5322</v>
      </c>
      <c r="K524" s="66">
        <v>44743</v>
      </c>
      <c r="L524" s="65" t="s">
        <v>6113</v>
      </c>
      <c r="M524" s="66">
        <v>44732</v>
      </c>
      <c r="N524" s="65">
        <v>122260</v>
      </c>
      <c r="O524" s="65" t="s">
        <v>1939</v>
      </c>
      <c r="P524" s="65">
        <f>VLOOKUP(D524,资产包数据!B:G,5,0)</f>
        <v>60</v>
      </c>
      <c r="Q524" s="65">
        <v>2700</v>
      </c>
      <c r="R524" s="65"/>
      <c r="S524" s="65">
        <v>5400</v>
      </c>
      <c r="T524" s="65">
        <v>5400</v>
      </c>
      <c r="U524" s="65">
        <f>VLOOKUP(D524,资产包数据!B:N,13,0)</f>
        <v>70.79</v>
      </c>
      <c r="V524" s="65" t="s">
        <v>6114</v>
      </c>
    </row>
    <row r="525" ht="15" spans="1:22">
      <c r="A525" s="65" t="s">
        <v>178</v>
      </c>
      <c r="B525" s="65" t="s">
        <v>68</v>
      </c>
      <c r="C525" s="65" t="s">
        <v>36</v>
      </c>
      <c r="D525" s="65" t="s">
        <v>6142</v>
      </c>
      <c r="E525" s="65" t="s">
        <v>6143</v>
      </c>
      <c r="F525" s="65" t="s">
        <v>1935</v>
      </c>
      <c r="G525" s="65" t="s">
        <v>1935</v>
      </c>
      <c r="H525" s="65" t="s">
        <v>4925</v>
      </c>
      <c r="I525" s="65" t="s">
        <v>6112</v>
      </c>
      <c r="J525" s="65" t="s">
        <v>6119</v>
      </c>
      <c r="K525" s="66">
        <v>44754</v>
      </c>
      <c r="L525" s="65" t="s">
        <v>6113</v>
      </c>
      <c r="M525" s="66">
        <v>44732</v>
      </c>
      <c r="N525" s="65">
        <v>122260</v>
      </c>
      <c r="O525" s="65" t="s">
        <v>1939</v>
      </c>
      <c r="P525" s="65">
        <f>VLOOKUP(D525,资产包数据!B:G,5,0)</f>
        <v>60</v>
      </c>
      <c r="Q525" s="65">
        <v>2700</v>
      </c>
      <c r="R525" s="65"/>
      <c r="S525" s="65">
        <v>5400</v>
      </c>
      <c r="T525" s="65">
        <v>5400</v>
      </c>
      <c r="U525" s="65">
        <f>VLOOKUP(D525,资产包数据!B:N,13,0)</f>
        <v>70.79</v>
      </c>
      <c r="V525" s="65" t="s">
        <v>6114</v>
      </c>
    </row>
    <row r="526" ht="15" spans="1:22">
      <c r="A526" s="65" t="s">
        <v>178</v>
      </c>
      <c r="B526" s="65" t="s">
        <v>68</v>
      </c>
      <c r="C526" s="65" t="s">
        <v>36</v>
      </c>
      <c r="D526" s="65" t="s">
        <v>6144</v>
      </c>
      <c r="E526" s="65" t="s">
        <v>6145</v>
      </c>
      <c r="F526" s="65" t="s">
        <v>1935</v>
      </c>
      <c r="G526" s="65" t="s">
        <v>1935</v>
      </c>
      <c r="H526" s="65" t="s">
        <v>4925</v>
      </c>
      <c r="I526" s="65" t="s">
        <v>6112</v>
      </c>
      <c r="J526" s="65" t="s">
        <v>6119</v>
      </c>
      <c r="K526" s="66">
        <v>44754</v>
      </c>
      <c r="L526" s="65" t="s">
        <v>6113</v>
      </c>
      <c r="M526" s="66">
        <v>44732</v>
      </c>
      <c r="N526" s="65">
        <v>122260</v>
      </c>
      <c r="O526" s="65" t="s">
        <v>1939</v>
      </c>
      <c r="P526" s="65">
        <f>VLOOKUP(D526,资产包数据!B:G,5,0)</f>
        <v>60</v>
      </c>
      <c r="Q526" s="65">
        <v>2700</v>
      </c>
      <c r="R526" s="65"/>
      <c r="S526" s="65">
        <v>5400</v>
      </c>
      <c r="T526" s="65">
        <v>5400</v>
      </c>
      <c r="U526" s="65">
        <f>VLOOKUP(D526,资产包数据!B:N,13,0)</f>
        <v>70.79</v>
      </c>
      <c r="V526" s="65" t="s">
        <v>6114</v>
      </c>
    </row>
    <row r="527" ht="15" spans="1:22">
      <c r="A527" s="65" t="s">
        <v>178</v>
      </c>
      <c r="B527" s="65" t="s">
        <v>68</v>
      </c>
      <c r="C527" s="65" t="s">
        <v>36</v>
      </c>
      <c r="D527" s="65" t="s">
        <v>6146</v>
      </c>
      <c r="E527" s="65" t="s">
        <v>6147</v>
      </c>
      <c r="F527" s="65" t="s">
        <v>1935</v>
      </c>
      <c r="G527" s="65" t="s">
        <v>1935</v>
      </c>
      <c r="H527" s="65" t="s">
        <v>4925</v>
      </c>
      <c r="I527" s="65" t="s">
        <v>6112</v>
      </c>
      <c r="J527" s="65" t="s">
        <v>5322</v>
      </c>
      <c r="K527" s="66">
        <v>44743</v>
      </c>
      <c r="L527" s="65" t="s">
        <v>6113</v>
      </c>
      <c r="M527" s="66">
        <v>44732</v>
      </c>
      <c r="N527" s="65">
        <v>122260</v>
      </c>
      <c r="O527" s="65" t="s">
        <v>1939</v>
      </c>
      <c r="P527" s="65">
        <f>VLOOKUP(D527,资产包数据!B:G,5,0)</f>
        <v>60</v>
      </c>
      <c r="Q527" s="65">
        <v>2700</v>
      </c>
      <c r="R527" s="65"/>
      <c r="S527" s="65">
        <v>5400</v>
      </c>
      <c r="T527" s="65">
        <v>5400</v>
      </c>
      <c r="U527" s="65">
        <f>VLOOKUP(D527,资产包数据!B:N,13,0)</f>
        <v>70.79</v>
      </c>
      <c r="V527" s="65" t="s">
        <v>6114</v>
      </c>
    </row>
    <row r="528" ht="15" spans="1:22">
      <c r="A528" s="65" t="s">
        <v>178</v>
      </c>
      <c r="B528" s="65" t="s">
        <v>68</v>
      </c>
      <c r="C528" s="65" t="s">
        <v>36</v>
      </c>
      <c r="D528" s="65" t="s">
        <v>6148</v>
      </c>
      <c r="E528" s="65" t="s">
        <v>6149</v>
      </c>
      <c r="F528" s="65" t="s">
        <v>1935</v>
      </c>
      <c r="G528" s="65" t="s">
        <v>1935</v>
      </c>
      <c r="H528" s="65" t="s">
        <v>4925</v>
      </c>
      <c r="I528" s="65" t="s">
        <v>6112</v>
      </c>
      <c r="J528" s="65" t="s">
        <v>5322</v>
      </c>
      <c r="K528" s="66">
        <v>44743</v>
      </c>
      <c r="L528" s="65" t="s">
        <v>6113</v>
      </c>
      <c r="M528" s="66">
        <v>44732</v>
      </c>
      <c r="N528" s="65">
        <v>122260</v>
      </c>
      <c r="O528" s="65" t="s">
        <v>1939</v>
      </c>
      <c r="P528" s="65">
        <f>VLOOKUP(D528,资产包数据!B:G,5,0)</f>
        <v>60</v>
      </c>
      <c r="Q528" s="65">
        <v>2700</v>
      </c>
      <c r="R528" s="65"/>
      <c r="S528" s="65">
        <v>5400</v>
      </c>
      <c r="T528" s="65">
        <v>5400</v>
      </c>
      <c r="U528" s="65">
        <f>VLOOKUP(D528,资产包数据!B:N,13,0)</f>
        <v>70.79</v>
      </c>
      <c r="V528" s="65" t="s">
        <v>6114</v>
      </c>
    </row>
    <row r="529" ht="15" spans="1:22">
      <c r="A529" s="65" t="s">
        <v>178</v>
      </c>
      <c r="B529" s="65" t="s">
        <v>68</v>
      </c>
      <c r="C529" s="65" t="s">
        <v>36</v>
      </c>
      <c r="D529" s="65" t="s">
        <v>6150</v>
      </c>
      <c r="E529" s="65" t="s">
        <v>6151</v>
      </c>
      <c r="F529" s="65" t="s">
        <v>1935</v>
      </c>
      <c r="G529" s="65" t="s">
        <v>1935</v>
      </c>
      <c r="H529" s="65" t="s">
        <v>4925</v>
      </c>
      <c r="I529" s="65" t="s">
        <v>6112</v>
      </c>
      <c r="J529" s="65" t="s">
        <v>5322</v>
      </c>
      <c r="K529" s="66">
        <v>44743</v>
      </c>
      <c r="L529" s="65" t="s">
        <v>6113</v>
      </c>
      <c r="M529" s="66">
        <v>44732</v>
      </c>
      <c r="N529" s="65">
        <v>122260</v>
      </c>
      <c r="O529" s="65" t="s">
        <v>1939</v>
      </c>
      <c r="P529" s="65">
        <f>VLOOKUP(D529,资产包数据!B:G,5,0)</f>
        <v>60</v>
      </c>
      <c r="Q529" s="65">
        <v>2700</v>
      </c>
      <c r="R529" s="65"/>
      <c r="S529" s="65">
        <v>5400</v>
      </c>
      <c r="T529" s="65">
        <v>5400</v>
      </c>
      <c r="U529" s="65">
        <f>VLOOKUP(D529,资产包数据!B:N,13,0)</f>
        <v>70.79</v>
      </c>
      <c r="V529" s="65" t="s">
        <v>6114</v>
      </c>
    </row>
    <row r="530" ht="15" spans="1:22">
      <c r="A530" s="65" t="s">
        <v>178</v>
      </c>
      <c r="B530" s="65" t="s">
        <v>68</v>
      </c>
      <c r="C530" s="65" t="s">
        <v>36</v>
      </c>
      <c r="D530" s="65" t="s">
        <v>6152</v>
      </c>
      <c r="E530" s="65" t="s">
        <v>6153</v>
      </c>
      <c r="F530" s="65" t="s">
        <v>1935</v>
      </c>
      <c r="G530" s="65" t="s">
        <v>1935</v>
      </c>
      <c r="H530" s="65" t="s">
        <v>4925</v>
      </c>
      <c r="I530" s="65" t="s">
        <v>6112</v>
      </c>
      <c r="J530" s="65" t="s">
        <v>5322</v>
      </c>
      <c r="K530" s="66">
        <v>44743</v>
      </c>
      <c r="L530" s="65" t="s">
        <v>6113</v>
      </c>
      <c r="M530" s="66">
        <v>44732</v>
      </c>
      <c r="N530" s="65">
        <v>122260</v>
      </c>
      <c r="O530" s="65" t="s">
        <v>1939</v>
      </c>
      <c r="P530" s="65">
        <f>VLOOKUP(D530,资产包数据!B:G,5,0)</f>
        <v>60</v>
      </c>
      <c r="Q530" s="65">
        <v>2700</v>
      </c>
      <c r="R530" s="65"/>
      <c r="S530" s="65">
        <v>5400</v>
      </c>
      <c r="T530" s="65">
        <v>5400</v>
      </c>
      <c r="U530" s="65">
        <f>VLOOKUP(D530,资产包数据!B:N,13,0)</f>
        <v>70.79</v>
      </c>
      <c r="V530" s="65" t="s">
        <v>6114</v>
      </c>
    </row>
    <row r="531" ht="15" spans="1:22">
      <c r="A531" s="65" t="s">
        <v>178</v>
      </c>
      <c r="B531" s="65" t="s">
        <v>68</v>
      </c>
      <c r="C531" s="65" t="s">
        <v>36</v>
      </c>
      <c r="D531" s="65" t="s">
        <v>6154</v>
      </c>
      <c r="E531" s="65" t="s">
        <v>6155</v>
      </c>
      <c r="F531" s="65" t="s">
        <v>1935</v>
      </c>
      <c r="G531" s="65" t="s">
        <v>1935</v>
      </c>
      <c r="H531" s="65" t="s">
        <v>4925</v>
      </c>
      <c r="I531" s="65" t="s">
        <v>6112</v>
      </c>
      <c r="J531" s="65" t="s">
        <v>5322</v>
      </c>
      <c r="K531" s="66">
        <v>44743</v>
      </c>
      <c r="L531" s="65" t="s">
        <v>6113</v>
      </c>
      <c r="M531" s="66">
        <v>44732</v>
      </c>
      <c r="N531" s="65">
        <v>122260</v>
      </c>
      <c r="O531" s="65" t="s">
        <v>1939</v>
      </c>
      <c r="P531" s="65">
        <f>VLOOKUP(D531,资产包数据!B:G,5,0)</f>
        <v>60</v>
      </c>
      <c r="Q531" s="65">
        <v>2700</v>
      </c>
      <c r="R531" s="65"/>
      <c r="S531" s="65">
        <v>5400</v>
      </c>
      <c r="T531" s="65">
        <v>5400</v>
      </c>
      <c r="U531" s="65">
        <f>VLOOKUP(D531,资产包数据!B:N,13,0)</f>
        <v>70.79</v>
      </c>
      <c r="V531" s="65" t="s">
        <v>6114</v>
      </c>
    </row>
    <row r="532" ht="15" spans="1:22">
      <c r="A532" s="65" t="s">
        <v>178</v>
      </c>
      <c r="B532" s="65" t="s">
        <v>68</v>
      </c>
      <c r="C532" s="65" t="s">
        <v>36</v>
      </c>
      <c r="D532" s="65" t="s">
        <v>6156</v>
      </c>
      <c r="E532" s="65" t="s">
        <v>6157</v>
      </c>
      <c r="F532" s="65" t="s">
        <v>1935</v>
      </c>
      <c r="G532" s="65" t="s">
        <v>1935</v>
      </c>
      <c r="H532" s="65" t="s">
        <v>4925</v>
      </c>
      <c r="I532" s="65" t="s">
        <v>6112</v>
      </c>
      <c r="J532" s="65" t="s">
        <v>5322</v>
      </c>
      <c r="K532" s="66">
        <v>44743</v>
      </c>
      <c r="L532" s="65" t="s">
        <v>6113</v>
      </c>
      <c r="M532" s="66">
        <v>44732</v>
      </c>
      <c r="N532" s="65">
        <v>122260</v>
      </c>
      <c r="O532" s="65" t="s">
        <v>1939</v>
      </c>
      <c r="P532" s="65">
        <f>VLOOKUP(D532,资产包数据!B:G,5,0)</f>
        <v>60</v>
      </c>
      <c r="Q532" s="65">
        <v>2700</v>
      </c>
      <c r="R532" s="65"/>
      <c r="S532" s="65">
        <v>5400</v>
      </c>
      <c r="T532" s="65">
        <v>5400</v>
      </c>
      <c r="U532" s="65">
        <f>VLOOKUP(D532,资产包数据!B:N,13,0)</f>
        <v>70.79</v>
      </c>
      <c r="V532" s="65" t="s">
        <v>6114</v>
      </c>
    </row>
    <row r="533" ht="15" spans="1:22">
      <c r="A533" s="65" t="s">
        <v>178</v>
      </c>
      <c r="B533" s="65" t="s">
        <v>68</v>
      </c>
      <c r="C533" s="65" t="s">
        <v>36</v>
      </c>
      <c r="D533" s="65" t="s">
        <v>6158</v>
      </c>
      <c r="E533" s="65" t="s">
        <v>6159</v>
      </c>
      <c r="F533" s="65" t="s">
        <v>1935</v>
      </c>
      <c r="G533" s="65" t="s">
        <v>1935</v>
      </c>
      <c r="H533" s="65" t="s">
        <v>4925</v>
      </c>
      <c r="I533" s="65" t="s">
        <v>6112</v>
      </c>
      <c r="J533" s="65" t="s">
        <v>5322</v>
      </c>
      <c r="K533" s="66">
        <v>44743</v>
      </c>
      <c r="L533" s="65" t="s">
        <v>6113</v>
      </c>
      <c r="M533" s="66">
        <v>44732</v>
      </c>
      <c r="N533" s="65">
        <v>122260</v>
      </c>
      <c r="O533" s="65" t="s">
        <v>1939</v>
      </c>
      <c r="P533" s="65">
        <f>VLOOKUP(D533,资产包数据!B:G,5,0)</f>
        <v>60</v>
      </c>
      <c r="Q533" s="65">
        <v>2700</v>
      </c>
      <c r="R533" s="65"/>
      <c r="S533" s="65">
        <v>5400</v>
      </c>
      <c r="T533" s="65">
        <v>5400</v>
      </c>
      <c r="U533" s="65">
        <f>VLOOKUP(D533,资产包数据!B:N,13,0)</f>
        <v>70.79</v>
      </c>
      <c r="V533" s="65" t="s">
        <v>6114</v>
      </c>
    </row>
    <row r="534" ht="15" spans="1:22">
      <c r="A534" s="65" t="s">
        <v>178</v>
      </c>
      <c r="B534" s="65" t="s">
        <v>68</v>
      </c>
      <c r="C534" s="65" t="s">
        <v>36</v>
      </c>
      <c r="D534" s="65" t="s">
        <v>6160</v>
      </c>
      <c r="E534" s="65" t="s">
        <v>6161</v>
      </c>
      <c r="F534" s="65" t="s">
        <v>1935</v>
      </c>
      <c r="G534" s="65" t="s">
        <v>1935</v>
      </c>
      <c r="H534" s="65" t="s">
        <v>4925</v>
      </c>
      <c r="I534" s="65" t="s">
        <v>6112</v>
      </c>
      <c r="J534" s="65" t="s">
        <v>5322</v>
      </c>
      <c r="K534" s="66">
        <v>44743</v>
      </c>
      <c r="L534" s="65" t="s">
        <v>6113</v>
      </c>
      <c r="M534" s="66">
        <v>44732</v>
      </c>
      <c r="N534" s="65">
        <v>122260</v>
      </c>
      <c r="O534" s="65" t="s">
        <v>1939</v>
      </c>
      <c r="P534" s="65">
        <f>VLOOKUP(D534,资产包数据!B:G,5,0)</f>
        <v>60</v>
      </c>
      <c r="Q534" s="65">
        <v>2700</v>
      </c>
      <c r="R534" s="65"/>
      <c r="S534" s="65">
        <v>5400</v>
      </c>
      <c r="T534" s="65">
        <v>5400</v>
      </c>
      <c r="U534" s="65">
        <f>VLOOKUP(D534,资产包数据!B:N,13,0)</f>
        <v>70.79</v>
      </c>
      <c r="V534" s="65" t="s">
        <v>6114</v>
      </c>
    </row>
    <row r="535" ht="15" spans="1:22">
      <c r="A535" s="65" t="s">
        <v>178</v>
      </c>
      <c r="B535" s="65" t="s">
        <v>68</v>
      </c>
      <c r="C535" s="65" t="s">
        <v>36</v>
      </c>
      <c r="D535" s="65" t="s">
        <v>6162</v>
      </c>
      <c r="E535" s="65" t="s">
        <v>6163</v>
      </c>
      <c r="F535" s="65" t="s">
        <v>1935</v>
      </c>
      <c r="G535" s="65" t="s">
        <v>1935</v>
      </c>
      <c r="H535" s="65" t="s">
        <v>4925</v>
      </c>
      <c r="I535" s="65" t="s">
        <v>6112</v>
      </c>
      <c r="J535" s="65" t="s">
        <v>5322</v>
      </c>
      <c r="K535" s="66">
        <v>44743</v>
      </c>
      <c r="L535" s="65" t="s">
        <v>6113</v>
      </c>
      <c r="M535" s="66">
        <v>44732</v>
      </c>
      <c r="N535" s="65">
        <v>122260</v>
      </c>
      <c r="O535" s="65" t="s">
        <v>1939</v>
      </c>
      <c r="P535" s="65">
        <f>VLOOKUP(D535,资产包数据!B:G,5,0)</f>
        <v>60</v>
      </c>
      <c r="Q535" s="65">
        <v>2700</v>
      </c>
      <c r="R535" s="65"/>
      <c r="S535" s="65">
        <v>5400</v>
      </c>
      <c r="T535" s="65">
        <v>5400</v>
      </c>
      <c r="U535" s="65">
        <f>VLOOKUP(D535,资产包数据!B:N,13,0)</f>
        <v>70.79</v>
      </c>
      <c r="V535" s="65" t="s">
        <v>6114</v>
      </c>
    </row>
    <row r="536" ht="15" spans="1:22">
      <c r="A536" s="65" t="s">
        <v>178</v>
      </c>
      <c r="B536" s="65" t="s">
        <v>68</v>
      </c>
      <c r="C536" s="65" t="s">
        <v>36</v>
      </c>
      <c r="D536" s="65" t="s">
        <v>6164</v>
      </c>
      <c r="E536" s="65" t="s">
        <v>6165</v>
      </c>
      <c r="F536" s="65" t="s">
        <v>1935</v>
      </c>
      <c r="G536" s="65" t="s">
        <v>1935</v>
      </c>
      <c r="H536" s="65" t="s">
        <v>4925</v>
      </c>
      <c r="I536" s="65" t="s">
        <v>6112</v>
      </c>
      <c r="J536" s="65" t="s">
        <v>6119</v>
      </c>
      <c r="K536" s="66">
        <v>44754</v>
      </c>
      <c r="L536" s="65" t="s">
        <v>6113</v>
      </c>
      <c r="M536" s="66">
        <v>44732</v>
      </c>
      <c r="N536" s="65">
        <v>122260</v>
      </c>
      <c r="O536" s="65" t="s">
        <v>1939</v>
      </c>
      <c r="P536" s="65">
        <f>VLOOKUP(D536,资产包数据!B:G,5,0)</f>
        <v>60</v>
      </c>
      <c r="Q536" s="65">
        <v>2700</v>
      </c>
      <c r="R536" s="65"/>
      <c r="S536" s="65">
        <v>5400</v>
      </c>
      <c r="T536" s="65">
        <v>5400</v>
      </c>
      <c r="U536" s="65">
        <f>VLOOKUP(D536,资产包数据!B:N,13,0)</f>
        <v>70.79</v>
      </c>
      <c r="V536" s="65" t="s">
        <v>6114</v>
      </c>
    </row>
    <row r="537" ht="15" spans="1:22">
      <c r="A537" s="65" t="s">
        <v>178</v>
      </c>
      <c r="B537" s="65" t="s">
        <v>68</v>
      </c>
      <c r="C537" s="65" t="s">
        <v>36</v>
      </c>
      <c r="D537" s="65" t="s">
        <v>6166</v>
      </c>
      <c r="E537" s="65" t="s">
        <v>6167</v>
      </c>
      <c r="F537" s="65" t="s">
        <v>1935</v>
      </c>
      <c r="G537" s="65" t="s">
        <v>1935</v>
      </c>
      <c r="H537" s="65" t="s">
        <v>4925</v>
      </c>
      <c r="I537" s="65" t="s">
        <v>6112</v>
      </c>
      <c r="J537" s="65" t="s">
        <v>5322</v>
      </c>
      <c r="K537" s="66">
        <v>44743</v>
      </c>
      <c r="L537" s="65" t="s">
        <v>6113</v>
      </c>
      <c r="M537" s="66">
        <v>44732</v>
      </c>
      <c r="N537" s="65">
        <v>122260</v>
      </c>
      <c r="O537" s="65" t="s">
        <v>1939</v>
      </c>
      <c r="P537" s="65">
        <f>VLOOKUP(D537,资产包数据!B:G,5,0)</f>
        <v>60</v>
      </c>
      <c r="Q537" s="65">
        <v>2700</v>
      </c>
      <c r="R537" s="65"/>
      <c r="S537" s="65">
        <v>5400</v>
      </c>
      <c r="T537" s="65">
        <v>5400</v>
      </c>
      <c r="U537" s="65">
        <f>VLOOKUP(D537,资产包数据!B:N,13,0)</f>
        <v>70.79</v>
      </c>
      <c r="V537" s="65" t="s">
        <v>6114</v>
      </c>
    </row>
    <row r="538" ht="15" spans="1:22">
      <c r="A538" s="65" t="s">
        <v>178</v>
      </c>
      <c r="B538" s="65" t="s">
        <v>68</v>
      </c>
      <c r="C538" s="65" t="s">
        <v>36</v>
      </c>
      <c r="D538" s="65" t="s">
        <v>6168</v>
      </c>
      <c r="E538" s="65" t="s">
        <v>6169</v>
      </c>
      <c r="F538" s="65" t="s">
        <v>1935</v>
      </c>
      <c r="G538" s="65" t="s">
        <v>1935</v>
      </c>
      <c r="H538" s="65" t="s">
        <v>4925</v>
      </c>
      <c r="I538" s="65" t="s">
        <v>6112</v>
      </c>
      <c r="J538" s="65" t="s">
        <v>5322</v>
      </c>
      <c r="K538" s="66">
        <v>44743</v>
      </c>
      <c r="L538" s="65" t="s">
        <v>6113</v>
      </c>
      <c r="M538" s="66">
        <v>44732</v>
      </c>
      <c r="N538" s="65">
        <v>122260</v>
      </c>
      <c r="O538" s="65" t="s">
        <v>1939</v>
      </c>
      <c r="P538" s="65">
        <f>VLOOKUP(D538,资产包数据!B:G,5,0)</f>
        <v>60</v>
      </c>
      <c r="Q538" s="65">
        <v>2700</v>
      </c>
      <c r="R538" s="65"/>
      <c r="S538" s="65">
        <v>5400</v>
      </c>
      <c r="T538" s="65">
        <v>5400</v>
      </c>
      <c r="U538" s="65">
        <f>VLOOKUP(D538,资产包数据!B:N,13,0)</f>
        <v>70.79</v>
      </c>
      <c r="V538" s="65" t="s">
        <v>6114</v>
      </c>
    </row>
    <row r="539" ht="15" spans="1:22">
      <c r="A539" s="65" t="s">
        <v>178</v>
      </c>
      <c r="B539" s="65" t="s">
        <v>68</v>
      </c>
      <c r="C539" s="65" t="s">
        <v>36</v>
      </c>
      <c r="D539" s="65" t="s">
        <v>6170</v>
      </c>
      <c r="E539" s="65" t="s">
        <v>6171</v>
      </c>
      <c r="F539" s="65" t="s">
        <v>1935</v>
      </c>
      <c r="G539" s="65" t="s">
        <v>1935</v>
      </c>
      <c r="H539" s="65" t="s">
        <v>4925</v>
      </c>
      <c r="I539" s="65" t="s">
        <v>6112</v>
      </c>
      <c r="J539" s="65" t="s">
        <v>6119</v>
      </c>
      <c r="K539" s="66">
        <v>44754</v>
      </c>
      <c r="L539" s="65" t="s">
        <v>6113</v>
      </c>
      <c r="M539" s="66">
        <v>44732</v>
      </c>
      <c r="N539" s="65">
        <v>122260</v>
      </c>
      <c r="O539" s="65" t="s">
        <v>1939</v>
      </c>
      <c r="P539" s="65">
        <f>VLOOKUP(D539,资产包数据!B:G,5,0)</f>
        <v>60</v>
      </c>
      <c r="Q539" s="65">
        <v>2700</v>
      </c>
      <c r="R539" s="65"/>
      <c r="S539" s="65">
        <v>5400</v>
      </c>
      <c r="T539" s="65">
        <v>5400</v>
      </c>
      <c r="U539" s="65">
        <f>VLOOKUP(D539,资产包数据!B:N,13,0)</f>
        <v>70.79</v>
      </c>
      <c r="V539" s="65" t="s">
        <v>6114</v>
      </c>
    </row>
    <row r="540" ht="15" spans="1:22">
      <c r="A540" s="65" t="s">
        <v>178</v>
      </c>
      <c r="B540" s="65" t="s">
        <v>68</v>
      </c>
      <c r="C540" s="65" t="s">
        <v>36</v>
      </c>
      <c r="D540" s="65" t="s">
        <v>6172</v>
      </c>
      <c r="E540" s="65" t="s">
        <v>6173</v>
      </c>
      <c r="F540" s="65" t="s">
        <v>1935</v>
      </c>
      <c r="G540" s="65" t="s">
        <v>1935</v>
      </c>
      <c r="H540" s="65" t="s">
        <v>4925</v>
      </c>
      <c r="I540" s="65" t="s">
        <v>6112</v>
      </c>
      <c r="J540" s="65" t="s">
        <v>5322</v>
      </c>
      <c r="K540" s="66">
        <v>44743</v>
      </c>
      <c r="L540" s="65" t="s">
        <v>6113</v>
      </c>
      <c r="M540" s="66">
        <v>44732</v>
      </c>
      <c r="N540" s="65">
        <v>122260</v>
      </c>
      <c r="O540" s="65" t="s">
        <v>1939</v>
      </c>
      <c r="P540" s="65">
        <f>VLOOKUP(D540,资产包数据!B:G,5,0)</f>
        <v>60</v>
      </c>
      <c r="Q540" s="65">
        <v>2700</v>
      </c>
      <c r="R540" s="65"/>
      <c r="S540" s="65">
        <v>5400</v>
      </c>
      <c r="T540" s="65">
        <v>5400</v>
      </c>
      <c r="U540" s="65">
        <f>VLOOKUP(D540,资产包数据!B:N,13,0)</f>
        <v>70.79</v>
      </c>
      <c r="V540" s="65" t="s">
        <v>6114</v>
      </c>
    </row>
    <row r="541" ht="15" spans="1:22">
      <c r="A541" s="65" t="s">
        <v>178</v>
      </c>
      <c r="B541" s="65" t="s">
        <v>68</v>
      </c>
      <c r="C541" s="65" t="s">
        <v>36</v>
      </c>
      <c r="D541" s="65" t="s">
        <v>6174</v>
      </c>
      <c r="E541" s="65" t="s">
        <v>6175</v>
      </c>
      <c r="F541" s="65" t="s">
        <v>1935</v>
      </c>
      <c r="G541" s="65" t="s">
        <v>1935</v>
      </c>
      <c r="H541" s="65" t="s">
        <v>4925</v>
      </c>
      <c r="I541" s="65" t="s">
        <v>6112</v>
      </c>
      <c r="J541" s="65" t="s">
        <v>5322</v>
      </c>
      <c r="K541" s="66">
        <v>44743</v>
      </c>
      <c r="L541" s="65" t="s">
        <v>6113</v>
      </c>
      <c r="M541" s="66">
        <v>44732</v>
      </c>
      <c r="N541" s="65">
        <v>122260</v>
      </c>
      <c r="O541" s="65" t="s">
        <v>1939</v>
      </c>
      <c r="P541" s="65">
        <f>VLOOKUP(D541,资产包数据!B:G,5,0)</f>
        <v>60</v>
      </c>
      <c r="Q541" s="65">
        <v>2700</v>
      </c>
      <c r="R541" s="65"/>
      <c r="S541" s="65">
        <v>5400</v>
      </c>
      <c r="T541" s="65">
        <v>5400</v>
      </c>
      <c r="U541" s="65">
        <f>VLOOKUP(D541,资产包数据!B:N,13,0)</f>
        <v>70.79</v>
      </c>
      <c r="V541" s="65" t="s">
        <v>6114</v>
      </c>
    </row>
    <row r="542" ht="15" spans="1:22">
      <c r="A542" s="65" t="s">
        <v>178</v>
      </c>
      <c r="B542" s="65" t="s">
        <v>68</v>
      </c>
      <c r="C542" s="65" t="s">
        <v>36</v>
      </c>
      <c r="D542" s="65" t="s">
        <v>6176</v>
      </c>
      <c r="E542" s="65" t="s">
        <v>6177</v>
      </c>
      <c r="F542" s="65" t="s">
        <v>1935</v>
      </c>
      <c r="G542" s="65" t="s">
        <v>1935</v>
      </c>
      <c r="H542" s="65" t="s">
        <v>4925</v>
      </c>
      <c r="I542" s="65" t="s">
        <v>6112</v>
      </c>
      <c r="J542" s="65" t="s">
        <v>5322</v>
      </c>
      <c r="K542" s="66">
        <v>44743</v>
      </c>
      <c r="L542" s="65" t="s">
        <v>6113</v>
      </c>
      <c r="M542" s="66">
        <v>44732</v>
      </c>
      <c r="N542" s="65">
        <v>122260</v>
      </c>
      <c r="O542" s="65" t="s">
        <v>1939</v>
      </c>
      <c r="P542" s="65">
        <f>VLOOKUP(D542,资产包数据!B:G,5,0)</f>
        <v>60</v>
      </c>
      <c r="Q542" s="65">
        <v>2700</v>
      </c>
      <c r="R542" s="65"/>
      <c r="S542" s="65">
        <v>5400</v>
      </c>
      <c r="T542" s="65">
        <v>5400</v>
      </c>
      <c r="U542" s="65">
        <f>VLOOKUP(D542,资产包数据!B:N,13,0)</f>
        <v>70.79</v>
      </c>
      <c r="V542" s="65" t="s">
        <v>6114</v>
      </c>
    </row>
    <row r="543" ht="15" spans="1:22">
      <c r="A543" s="65" t="s">
        <v>178</v>
      </c>
      <c r="B543" s="65" t="s">
        <v>68</v>
      </c>
      <c r="C543" s="65" t="s">
        <v>36</v>
      </c>
      <c r="D543" s="65" t="s">
        <v>6178</v>
      </c>
      <c r="E543" s="65" t="s">
        <v>6179</v>
      </c>
      <c r="F543" s="65" t="s">
        <v>1935</v>
      </c>
      <c r="G543" s="65" t="s">
        <v>1935</v>
      </c>
      <c r="H543" s="65" t="s">
        <v>4925</v>
      </c>
      <c r="I543" s="65" t="s">
        <v>6112</v>
      </c>
      <c r="J543" s="65" t="s">
        <v>6119</v>
      </c>
      <c r="K543" s="66">
        <v>44754</v>
      </c>
      <c r="L543" s="65" t="s">
        <v>6113</v>
      </c>
      <c r="M543" s="66">
        <v>44732</v>
      </c>
      <c r="N543" s="65">
        <v>122260</v>
      </c>
      <c r="O543" s="65" t="s">
        <v>1939</v>
      </c>
      <c r="P543" s="65">
        <f>VLOOKUP(D543,资产包数据!B:G,5,0)</f>
        <v>60</v>
      </c>
      <c r="Q543" s="65">
        <v>2700</v>
      </c>
      <c r="R543" s="65"/>
      <c r="S543" s="65">
        <v>5400</v>
      </c>
      <c r="T543" s="65">
        <v>5400</v>
      </c>
      <c r="U543" s="65">
        <f>VLOOKUP(D543,资产包数据!B:N,13,0)</f>
        <v>70.79</v>
      </c>
      <c r="V543" s="65" t="s">
        <v>6114</v>
      </c>
    </row>
    <row r="544" ht="15" spans="1:22">
      <c r="A544" s="65" t="s">
        <v>178</v>
      </c>
      <c r="B544" s="65" t="s">
        <v>68</v>
      </c>
      <c r="C544" s="65" t="s">
        <v>36</v>
      </c>
      <c r="D544" s="65" t="s">
        <v>6180</v>
      </c>
      <c r="E544" s="65" t="s">
        <v>6181</v>
      </c>
      <c r="F544" s="65" t="s">
        <v>1935</v>
      </c>
      <c r="G544" s="65" t="s">
        <v>1935</v>
      </c>
      <c r="H544" s="65" t="s">
        <v>4925</v>
      </c>
      <c r="I544" s="65" t="s">
        <v>6112</v>
      </c>
      <c r="J544" s="65" t="s">
        <v>6119</v>
      </c>
      <c r="K544" s="66">
        <v>44754</v>
      </c>
      <c r="L544" s="65" t="s">
        <v>6113</v>
      </c>
      <c r="M544" s="66">
        <v>44732</v>
      </c>
      <c r="N544" s="65">
        <v>122260</v>
      </c>
      <c r="O544" s="65" t="s">
        <v>1939</v>
      </c>
      <c r="P544" s="65">
        <f>VLOOKUP(D544,资产包数据!B:G,5,0)</f>
        <v>60</v>
      </c>
      <c r="Q544" s="65">
        <v>2700</v>
      </c>
      <c r="R544" s="65"/>
      <c r="S544" s="65">
        <v>5400</v>
      </c>
      <c r="T544" s="65">
        <v>5400</v>
      </c>
      <c r="U544" s="65">
        <f>VLOOKUP(D544,资产包数据!B:N,13,0)</f>
        <v>70.79</v>
      </c>
      <c r="V544" s="65" t="s">
        <v>6114</v>
      </c>
    </row>
    <row r="545" ht="15" spans="1:22">
      <c r="A545" s="65" t="s">
        <v>178</v>
      </c>
      <c r="B545" s="65" t="s">
        <v>68</v>
      </c>
      <c r="C545" s="65" t="s">
        <v>36</v>
      </c>
      <c r="D545" s="65" t="s">
        <v>6182</v>
      </c>
      <c r="E545" s="65" t="s">
        <v>6183</v>
      </c>
      <c r="F545" s="65" t="s">
        <v>1935</v>
      </c>
      <c r="G545" s="65" t="s">
        <v>1935</v>
      </c>
      <c r="H545" s="65" t="s">
        <v>4925</v>
      </c>
      <c r="I545" s="65" t="s">
        <v>6112</v>
      </c>
      <c r="J545" s="65" t="s">
        <v>6119</v>
      </c>
      <c r="K545" s="66">
        <v>44754</v>
      </c>
      <c r="L545" s="65" t="s">
        <v>6113</v>
      </c>
      <c r="M545" s="66">
        <v>44732</v>
      </c>
      <c r="N545" s="65">
        <v>122260</v>
      </c>
      <c r="O545" s="65" t="s">
        <v>1939</v>
      </c>
      <c r="P545" s="65">
        <f>VLOOKUP(D545,资产包数据!B:G,5,0)</f>
        <v>60</v>
      </c>
      <c r="Q545" s="65">
        <v>2700</v>
      </c>
      <c r="R545" s="65"/>
      <c r="S545" s="65">
        <v>5400</v>
      </c>
      <c r="T545" s="65">
        <v>5400</v>
      </c>
      <c r="U545" s="65">
        <f>VLOOKUP(D545,资产包数据!B:N,13,0)</f>
        <v>70.79</v>
      </c>
      <c r="V545" s="65" t="s">
        <v>6114</v>
      </c>
    </row>
    <row r="546" ht="15" spans="1:22">
      <c r="A546" s="65" t="s">
        <v>178</v>
      </c>
      <c r="B546" s="65" t="s">
        <v>68</v>
      </c>
      <c r="C546" s="65" t="s">
        <v>36</v>
      </c>
      <c r="D546" s="65" t="s">
        <v>6184</v>
      </c>
      <c r="E546" s="65" t="s">
        <v>6185</v>
      </c>
      <c r="F546" s="65" t="s">
        <v>1935</v>
      </c>
      <c r="G546" s="65" t="s">
        <v>1935</v>
      </c>
      <c r="H546" s="65" t="s">
        <v>4925</v>
      </c>
      <c r="I546" s="65" t="s">
        <v>6112</v>
      </c>
      <c r="J546" s="65" t="s">
        <v>6119</v>
      </c>
      <c r="K546" s="66">
        <v>44754</v>
      </c>
      <c r="L546" s="65" t="s">
        <v>6113</v>
      </c>
      <c r="M546" s="66">
        <v>44732</v>
      </c>
      <c r="N546" s="65">
        <v>122260</v>
      </c>
      <c r="O546" s="65" t="s">
        <v>1939</v>
      </c>
      <c r="P546" s="65">
        <f>VLOOKUP(D546,资产包数据!B:G,5,0)</f>
        <v>60</v>
      </c>
      <c r="Q546" s="65">
        <v>2700</v>
      </c>
      <c r="R546" s="65"/>
      <c r="S546" s="65">
        <v>5400</v>
      </c>
      <c r="T546" s="65">
        <v>5400</v>
      </c>
      <c r="U546" s="65">
        <f>VLOOKUP(D546,资产包数据!B:N,13,0)</f>
        <v>70.86</v>
      </c>
      <c r="V546" s="65" t="s">
        <v>6114</v>
      </c>
    </row>
    <row r="547" ht="15" spans="1:22">
      <c r="A547" s="65" t="s">
        <v>6186</v>
      </c>
      <c r="B547" s="65" t="s">
        <v>68</v>
      </c>
      <c r="C547" s="65" t="s">
        <v>36</v>
      </c>
      <c r="D547" s="65" t="s">
        <v>6187</v>
      </c>
      <c r="E547" s="65" t="s">
        <v>6188</v>
      </c>
      <c r="F547" s="65" t="s">
        <v>1935</v>
      </c>
      <c r="G547" s="65" t="s">
        <v>1935</v>
      </c>
      <c r="H547" s="65" t="s">
        <v>4925</v>
      </c>
      <c r="I547" s="65" t="s">
        <v>6189</v>
      </c>
      <c r="J547" s="65" t="s">
        <v>6190</v>
      </c>
      <c r="K547" s="66">
        <v>44813</v>
      </c>
      <c r="L547" s="65" t="s">
        <v>6191</v>
      </c>
      <c r="M547" s="66">
        <v>44732</v>
      </c>
      <c r="N547" s="65">
        <v>120000</v>
      </c>
      <c r="O547" s="65" t="s">
        <v>1939</v>
      </c>
      <c r="P547" s="65">
        <f>VLOOKUP(D547,资产包数据!B:G,5,0)</f>
        <v>60</v>
      </c>
      <c r="Q547" s="65">
        <v>2660</v>
      </c>
      <c r="R547" s="65"/>
      <c r="S547" s="65"/>
      <c r="T547" s="65"/>
      <c r="U547" s="65">
        <f>VLOOKUP(D547,资产包数据!B:N,13,0)</f>
        <v>79.28</v>
      </c>
      <c r="V547" s="65"/>
    </row>
    <row r="548" ht="15" spans="1:22">
      <c r="A548" s="65" t="s">
        <v>6186</v>
      </c>
      <c r="B548" s="65" t="s">
        <v>68</v>
      </c>
      <c r="C548" s="65" t="s">
        <v>36</v>
      </c>
      <c r="D548" s="65" t="s">
        <v>6192</v>
      </c>
      <c r="E548" s="65" t="s">
        <v>6193</v>
      </c>
      <c r="F548" s="65" t="s">
        <v>1935</v>
      </c>
      <c r="G548" s="65" t="s">
        <v>1935</v>
      </c>
      <c r="H548" s="65" t="s">
        <v>4925</v>
      </c>
      <c r="I548" s="65" t="s">
        <v>6189</v>
      </c>
      <c r="J548" s="65" t="s">
        <v>6190</v>
      </c>
      <c r="K548" s="66">
        <v>44813</v>
      </c>
      <c r="L548" s="65" t="s">
        <v>6191</v>
      </c>
      <c r="M548" s="66">
        <v>44732</v>
      </c>
      <c r="N548" s="65">
        <v>120000</v>
      </c>
      <c r="O548" s="65" t="s">
        <v>1939</v>
      </c>
      <c r="P548" s="65">
        <f>VLOOKUP(D548,资产包数据!B:G,5,0)</f>
        <v>60</v>
      </c>
      <c r="Q548" s="65">
        <v>2660</v>
      </c>
      <c r="R548" s="65"/>
      <c r="S548" s="65"/>
      <c r="T548" s="65"/>
      <c r="U548" s="65">
        <f>VLOOKUP(D548,资产包数据!B:N,13,0)</f>
        <v>79.28</v>
      </c>
      <c r="V548" s="65"/>
    </row>
    <row r="549" ht="15" spans="1:22">
      <c r="A549" s="65" t="s">
        <v>6186</v>
      </c>
      <c r="B549" s="65" t="s">
        <v>68</v>
      </c>
      <c r="C549" s="65" t="s">
        <v>36</v>
      </c>
      <c r="D549" s="65" t="s">
        <v>6194</v>
      </c>
      <c r="E549" s="65" t="s">
        <v>6195</v>
      </c>
      <c r="F549" s="65" t="s">
        <v>1935</v>
      </c>
      <c r="G549" s="65" t="s">
        <v>1935</v>
      </c>
      <c r="H549" s="65" t="s">
        <v>4925</v>
      </c>
      <c r="I549" s="65" t="s">
        <v>6189</v>
      </c>
      <c r="J549" s="65" t="s">
        <v>6190</v>
      </c>
      <c r="K549" s="66">
        <v>44813</v>
      </c>
      <c r="L549" s="65" t="s">
        <v>6191</v>
      </c>
      <c r="M549" s="66">
        <v>44732</v>
      </c>
      <c r="N549" s="65">
        <v>120000</v>
      </c>
      <c r="O549" s="65" t="s">
        <v>1939</v>
      </c>
      <c r="P549" s="65">
        <f>VLOOKUP(D549,资产包数据!B:G,5,0)</f>
        <v>60</v>
      </c>
      <c r="Q549" s="65">
        <v>2660</v>
      </c>
      <c r="R549" s="65"/>
      <c r="S549" s="65"/>
      <c r="T549" s="65"/>
      <c r="U549" s="65">
        <f>VLOOKUP(D549,资产包数据!B:N,13,0)</f>
        <v>79.28</v>
      </c>
      <c r="V549" s="65"/>
    </row>
    <row r="550" ht="15" spans="1:22">
      <c r="A550" s="65" t="s">
        <v>6186</v>
      </c>
      <c r="B550" s="65" t="s">
        <v>68</v>
      </c>
      <c r="C550" s="65" t="s">
        <v>36</v>
      </c>
      <c r="D550" s="65" t="s">
        <v>6196</v>
      </c>
      <c r="E550" s="65" t="s">
        <v>6197</v>
      </c>
      <c r="F550" s="65" t="s">
        <v>1935</v>
      </c>
      <c r="G550" s="65" t="s">
        <v>1935</v>
      </c>
      <c r="H550" s="65" t="s">
        <v>4925</v>
      </c>
      <c r="I550" s="65" t="s">
        <v>6189</v>
      </c>
      <c r="J550" s="65" t="s">
        <v>6190</v>
      </c>
      <c r="K550" s="66">
        <v>44813</v>
      </c>
      <c r="L550" s="65" t="s">
        <v>6191</v>
      </c>
      <c r="M550" s="66">
        <v>44732</v>
      </c>
      <c r="N550" s="65">
        <v>120000</v>
      </c>
      <c r="O550" s="65" t="s">
        <v>1939</v>
      </c>
      <c r="P550" s="65">
        <f>VLOOKUP(D550,资产包数据!B:G,5,0)</f>
        <v>60</v>
      </c>
      <c r="Q550" s="65">
        <v>2660</v>
      </c>
      <c r="R550" s="65"/>
      <c r="S550" s="65"/>
      <c r="T550" s="65"/>
      <c r="U550" s="65">
        <f>VLOOKUP(D550,资产包数据!B:N,13,0)</f>
        <v>79.28</v>
      </c>
      <c r="V550" s="65"/>
    </row>
    <row r="551" ht="15" spans="1:22">
      <c r="A551" s="65" t="s">
        <v>6186</v>
      </c>
      <c r="B551" s="65" t="s">
        <v>68</v>
      </c>
      <c r="C551" s="65" t="s">
        <v>36</v>
      </c>
      <c r="D551" s="65" t="s">
        <v>6198</v>
      </c>
      <c r="E551" s="65" t="s">
        <v>6199</v>
      </c>
      <c r="F551" s="65" t="s">
        <v>1935</v>
      </c>
      <c r="G551" s="65" t="s">
        <v>1935</v>
      </c>
      <c r="H551" s="65" t="s">
        <v>4925</v>
      </c>
      <c r="I551" s="65" t="s">
        <v>6189</v>
      </c>
      <c r="J551" s="65" t="s">
        <v>6190</v>
      </c>
      <c r="K551" s="66">
        <v>44813</v>
      </c>
      <c r="L551" s="65" t="s">
        <v>6191</v>
      </c>
      <c r="M551" s="66">
        <v>44732</v>
      </c>
      <c r="N551" s="65">
        <v>120000</v>
      </c>
      <c r="O551" s="65" t="s">
        <v>1939</v>
      </c>
      <c r="P551" s="65">
        <f>VLOOKUP(D551,资产包数据!B:G,5,0)</f>
        <v>60</v>
      </c>
      <c r="Q551" s="65">
        <v>2660</v>
      </c>
      <c r="R551" s="65"/>
      <c r="S551" s="65"/>
      <c r="T551" s="65"/>
      <c r="U551" s="65">
        <f>VLOOKUP(D551,资产包数据!B:N,13,0)</f>
        <v>79.28</v>
      </c>
      <c r="V551" s="65"/>
    </row>
    <row r="552" ht="15" spans="1:22">
      <c r="A552" s="65" t="s">
        <v>6186</v>
      </c>
      <c r="B552" s="65" t="s">
        <v>68</v>
      </c>
      <c r="C552" s="65" t="s">
        <v>36</v>
      </c>
      <c r="D552" s="65" t="s">
        <v>6200</v>
      </c>
      <c r="E552" s="65" t="s">
        <v>6201</v>
      </c>
      <c r="F552" s="65" t="s">
        <v>1935</v>
      </c>
      <c r="G552" s="65" t="s">
        <v>1935</v>
      </c>
      <c r="H552" s="65" t="s">
        <v>4925</v>
      </c>
      <c r="I552" s="65" t="s">
        <v>6189</v>
      </c>
      <c r="J552" s="65" t="s">
        <v>6190</v>
      </c>
      <c r="K552" s="66">
        <v>44813</v>
      </c>
      <c r="L552" s="65" t="s">
        <v>6191</v>
      </c>
      <c r="M552" s="66">
        <v>44732</v>
      </c>
      <c r="N552" s="65">
        <v>120000</v>
      </c>
      <c r="O552" s="65" t="s">
        <v>1939</v>
      </c>
      <c r="P552" s="65">
        <f>VLOOKUP(D552,资产包数据!B:G,5,0)</f>
        <v>60</v>
      </c>
      <c r="Q552" s="65">
        <v>2660</v>
      </c>
      <c r="R552" s="65"/>
      <c r="S552" s="65"/>
      <c r="T552" s="65"/>
      <c r="U552" s="65">
        <f>VLOOKUP(D552,资产包数据!B:N,13,0)</f>
        <v>79.28</v>
      </c>
      <c r="V552" s="65"/>
    </row>
    <row r="553" ht="15" spans="1:22">
      <c r="A553" s="65" t="s">
        <v>6186</v>
      </c>
      <c r="B553" s="65" t="s">
        <v>68</v>
      </c>
      <c r="C553" s="65" t="s">
        <v>36</v>
      </c>
      <c r="D553" s="65" t="s">
        <v>6202</v>
      </c>
      <c r="E553" s="65" t="s">
        <v>6203</v>
      </c>
      <c r="F553" s="65" t="s">
        <v>1935</v>
      </c>
      <c r="G553" s="65" t="s">
        <v>1935</v>
      </c>
      <c r="H553" s="65" t="s">
        <v>4925</v>
      </c>
      <c r="I553" s="65" t="s">
        <v>6189</v>
      </c>
      <c r="J553" s="65" t="s">
        <v>6190</v>
      </c>
      <c r="K553" s="66">
        <v>44813</v>
      </c>
      <c r="L553" s="65" t="s">
        <v>6191</v>
      </c>
      <c r="M553" s="66">
        <v>44732</v>
      </c>
      <c r="N553" s="65">
        <v>120000</v>
      </c>
      <c r="O553" s="65" t="s">
        <v>1939</v>
      </c>
      <c r="P553" s="65">
        <f>VLOOKUP(D553,资产包数据!B:G,5,0)</f>
        <v>60</v>
      </c>
      <c r="Q553" s="65">
        <v>2660</v>
      </c>
      <c r="R553" s="65"/>
      <c r="S553" s="65"/>
      <c r="T553" s="65"/>
      <c r="U553" s="65">
        <f>VLOOKUP(D553,资产包数据!B:N,13,0)</f>
        <v>79.28</v>
      </c>
      <c r="V553" s="65"/>
    </row>
    <row r="554" ht="15" spans="1:22">
      <c r="A554" s="65" t="s">
        <v>6186</v>
      </c>
      <c r="B554" s="65" t="s">
        <v>68</v>
      </c>
      <c r="C554" s="65" t="s">
        <v>36</v>
      </c>
      <c r="D554" s="65" t="s">
        <v>6204</v>
      </c>
      <c r="E554" s="65" t="s">
        <v>6205</v>
      </c>
      <c r="F554" s="65" t="s">
        <v>1935</v>
      </c>
      <c r="G554" s="65" t="s">
        <v>1935</v>
      </c>
      <c r="H554" s="65" t="s">
        <v>4925</v>
      </c>
      <c r="I554" s="65" t="s">
        <v>6189</v>
      </c>
      <c r="J554" s="65" t="s">
        <v>6190</v>
      </c>
      <c r="K554" s="66">
        <v>44813</v>
      </c>
      <c r="L554" s="65" t="s">
        <v>6191</v>
      </c>
      <c r="M554" s="66">
        <v>44732</v>
      </c>
      <c r="N554" s="65">
        <v>120000</v>
      </c>
      <c r="O554" s="65" t="s">
        <v>1939</v>
      </c>
      <c r="P554" s="65">
        <f>VLOOKUP(D554,资产包数据!B:G,5,0)</f>
        <v>60</v>
      </c>
      <c r="Q554" s="65">
        <v>2660</v>
      </c>
      <c r="R554" s="65"/>
      <c r="S554" s="65"/>
      <c r="T554" s="65"/>
      <c r="U554" s="65">
        <f>VLOOKUP(D554,资产包数据!B:N,13,0)</f>
        <v>79.28</v>
      </c>
      <c r="V554" s="65"/>
    </row>
    <row r="555" ht="15" spans="1:22">
      <c r="A555" s="65" t="s">
        <v>6186</v>
      </c>
      <c r="B555" s="65" t="s">
        <v>68</v>
      </c>
      <c r="C555" s="65" t="s">
        <v>36</v>
      </c>
      <c r="D555" s="65" t="s">
        <v>6206</v>
      </c>
      <c r="E555" s="65" t="s">
        <v>6207</v>
      </c>
      <c r="F555" s="65" t="s">
        <v>1935</v>
      </c>
      <c r="G555" s="65" t="s">
        <v>1935</v>
      </c>
      <c r="H555" s="65" t="s">
        <v>4925</v>
      </c>
      <c r="I555" s="65" t="s">
        <v>6189</v>
      </c>
      <c r="J555" s="65" t="s">
        <v>6190</v>
      </c>
      <c r="K555" s="66">
        <v>44813</v>
      </c>
      <c r="L555" s="65" t="s">
        <v>6191</v>
      </c>
      <c r="M555" s="66">
        <v>44732</v>
      </c>
      <c r="N555" s="65">
        <v>120000</v>
      </c>
      <c r="O555" s="65" t="s">
        <v>1939</v>
      </c>
      <c r="P555" s="65">
        <f>VLOOKUP(D555,资产包数据!B:G,5,0)</f>
        <v>60</v>
      </c>
      <c r="Q555" s="65">
        <v>2660</v>
      </c>
      <c r="R555" s="65"/>
      <c r="S555" s="65"/>
      <c r="T555" s="65"/>
      <c r="U555" s="65">
        <f>VLOOKUP(D555,资产包数据!B:N,13,0)</f>
        <v>79.28</v>
      </c>
      <c r="V555" s="65"/>
    </row>
    <row r="556" ht="15" spans="1:22">
      <c r="A556" s="65" t="s">
        <v>6186</v>
      </c>
      <c r="B556" s="65" t="s">
        <v>68</v>
      </c>
      <c r="C556" s="65" t="s">
        <v>36</v>
      </c>
      <c r="D556" s="65" t="s">
        <v>6208</v>
      </c>
      <c r="E556" s="65" t="s">
        <v>6209</v>
      </c>
      <c r="F556" s="65" t="s">
        <v>1935</v>
      </c>
      <c r="G556" s="65" t="s">
        <v>1935</v>
      </c>
      <c r="H556" s="65" t="s">
        <v>4925</v>
      </c>
      <c r="I556" s="65" t="s">
        <v>6189</v>
      </c>
      <c r="J556" s="65" t="s">
        <v>6190</v>
      </c>
      <c r="K556" s="66">
        <v>44813</v>
      </c>
      <c r="L556" s="65" t="s">
        <v>6191</v>
      </c>
      <c r="M556" s="66">
        <v>44732</v>
      </c>
      <c r="N556" s="65">
        <v>120000</v>
      </c>
      <c r="O556" s="65" t="s">
        <v>1939</v>
      </c>
      <c r="P556" s="65">
        <f>VLOOKUP(D556,资产包数据!B:G,5,0)</f>
        <v>60</v>
      </c>
      <c r="Q556" s="65">
        <v>2660</v>
      </c>
      <c r="R556" s="65"/>
      <c r="S556" s="65"/>
      <c r="T556" s="65"/>
      <c r="U556" s="65">
        <f>VLOOKUP(D556,资产包数据!B:N,13,0)</f>
        <v>79.28</v>
      </c>
      <c r="V556" s="65"/>
    </row>
    <row r="557" ht="15" spans="1:22">
      <c r="A557" s="65" t="s">
        <v>6186</v>
      </c>
      <c r="B557" s="65" t="s">
        <v>68</v>
      </c>
      <c r="C557" s="65" t="s">
        <v>36</v>
      </c>
      <c r="D557" s="65" t="s">
        <v>6210</v>
      </c>
      <c r="E557" s="65" t="s">
        <v>6211</v>
      </c>
      <c r="F557" s="65" t="s">
        <v>1935</v>
      </c>
      <c r="G557" s="65" t="s">
        <v>1935</v>
      </c>
      <c r="H557" s="65" t="s">
        <v>4925</v>
      </c>
      <c r="I557" s="65" t="s">
        <v>6189</v>
      </c>
      <c r="J557" s="65" t="s">
        <v>6190</v>
      </c>
      <c r="K557" s="66">
        <v>44813</v>
      </c>
      <c r="L557" s="65" t="s">
        <v>6191</v>
      </c>
      <c r="M557" s="66">
        <v>44732</v>
      </c>
      <c r="N557" s="65">
        <v>120000</v>
      </c>
      <c r="O557" s="65" t="s">
        <v>1939</v>
      </c>
      <c r="P557" s="65">
        <f>VLOOKUP(D557,资产包数据!B:G,5,0)</f>
        <v>60</v>
      </c>
      <c r="Q557" s="65">
        <v>2660</v>
      </c>
      <c r="R557" s="65"/>
      <c r="S557" s="65"/>
      <c r="T557" s="65"/>
      <c r="U557" s="65">
        <f>VLOOKUP(D557,资产包数据!B:N,13,0)</f>
        <v>79.28</v>
      </c>
      <c r="V557" s="65"/>
    </row>
    <row r="558" ht="15" spans="1:22">
      <c r="A558" s="65" t="s">
        <v>6186</v>
      </c>
      <c r="B558" s="65" t="s">
        <v>68</v>
      </c>
      <c r="C558" s="65" t="s">
        <v>36</v>
      </c>
      <c r="D558" s="65" t="s">
        <v>6212</v>
      </c>
      <c r="E558" s="65" t="s">
        <v>6213</v>
      </c>
      <c r="F558" s="65" t="s">
        <v>1935</v>
      </c>
      <c r="G558" s="65" t="s">
        <v>1935</v>
      </c>
      <c r="H558" s="65" t="s">
        <v>4925</v>
      </c>
      <c r="I558" s="65" t="s">
        <v>6189</v>
      </c>
      <c r="J558" s="65" t="s">
        <v>6190</v>
      </c>
      <c r="K558" s="66">
        <v>44813</v>
      </c>
      <c r="L558" s="65" t="s">
        <v>6191</v>
      </c>
      <c r="M558" s="66">
        <v>44732</v>
      </c>
      <c r="N558" s="65">
        <v>120000</v>
      </c>
      <c r="O558" s="65" t="s">
        <v>1939</v>
      </c>
      <c r="P558" s="65">
        <f>VLOOKUP(D558,资产包数据!B:G,5,0)</f>
        <v>60</v>
      </c>
      <c r="Q558" s="65">
        <v>2660</v>
      </c>
      <c r="R558" s="65"/>
      <c r="S558" s="65"/>
      <c r="T558" s="65"/>
      <c r="U558" s="65">
        <f>VLOOKUP(D558,资产包数据!B:N,13,0)</f>
        <v>79.28</v>
      </c>
      <c r="V558" s="65"/>
    </row>
    <row r="559" ht="15" spans="1:22">
      <c r="A559" s="65" t="s">
        <v>6186</v>
      </c>
      <c r="B559" s="65" t="s">
        <v>68</v>
      </c>
      <c r="C559" s="65" t="s">
        <v>36</v>
      </c>
      <c r="D559" s="65" t="s">
        <v>6214</v>
      </c>
      <c r="E559" s="65" t="s">
        <v>6215</v>
      </c>
      <c r="F559" s="65" t="s">
        <v>1935</v>
      </c>
      <c r="G559" s="65" t="s">
        <v>1935</v>
      </c>
      <c r="H559" s="65" t="s">
        <v>4925</v>
      </c>
      <c r="I559" s="65" t="s">
        <v>6189</v>
      </c>
      <c r="J559" s="65" t="s">
        <v>6190</v>
      </c>
      <c r="K559" s="66">
        <v>44813</v>
      </c>
      <c r="L559" s="65" t="s">
        <v>6191</v>
      </c>
      <c r="M559" s="66">
        <v>44732</v>
      </c>
      <c r="N559" s="65">
        <v>120000</v>
      </c>
      <c r="O559" s="65" t="s">
        <v>1939</v>
      </c>
      <c r="P559" s="65">
        <f>VLOOKUP(D559,资产包数据!B:G,5,0)</f>
        <v>60</v>
      </c>
      <c r="Q559" s="65">
        <v>2660</v>
      </c>
      <c r="R559" s="65"/>
      <c r="S559" s="65"/>
      <c r="T559" s="65"/>
      <c r="U559" s="65">
        <f>VLOOKUP(D559,资产包数据!B:N,13,0)</f>
        <v>79.28</v>
      </c>
      <c r="V559" s="65"/>
    </row>
    <row r="560" ht="15" spans="1:22">
      <c r="A560" s="65" t="s">
        <v>6186</v>
      </c>
      <c r="B560" s="65" t="s">
        <v>68</v>
      </c>
      <c r="C560" s="65" t="s">
        <v>36</v>
      </c>
      <c r="D560" s="65" t="s">
        <v>6216</v>
      </c>
      <c r="E560" s="65" t="s">
        <v>6217</v>
      </c>
      <c r="F560" s="65" t="s">
        <v>1935</v>
      </c>
      <c r="G560" s="65" t="s">
        <v>1935</v>
      </c>
      <c r="H560" s="65" t="s">
        <v>4925</v>
      </c>
      <c r="I560" s="65" t="s">
        <v>6189</v>
      </c>
      <c r="J560" s="65" t="s">
        <v>6190</v>
      </c>
      <c r="K560" s="66">
        <v>44813</v>
      </c>
      <c r="L560" s="65" t="s">
        <v>6191</v>
      </c>
      <c r="M560" s="66">
        <v>44732</v>
      </c>
      <c r="N560" s="65">
        <v>120000</v>
      </c>
      <c r="O560" s="65" t="s">
        <v>1939</v>
      </c>
      <c r="P560" s="65">
        <f>VLOOKUP(D560,资产包数据!B:G,5,0)</f>
        <v>60</v>
      </c>
      <c r="Q560" s="65">
        <v>2660</v>
      </c>
      <c r="R560" s="65"/>
      <c r="S560" s="65"/>
      <c r="T560" s="65"/>
      <c r="U560" s="65">
        <f>VLOOKUP(D560,资产包数据!B:N,13,0)</f>
        <v>79.28</v>
      </c>
      <c r="V560" s="65"/>
    </row>
    <row r="561" ht="15" spans="1:22">
      <c r="A561" s="65" t="s">
        <v>6186</v>
      </c>
      <c r="B561" s="65" t="s">
        <v>68</v>
      </c>
      <c r="C561" s="65" t="s">
        <v>36</v>
      </c>
      <c r="D561" s="65" t="s">
        <v>6218</v>
      </c>
      <c r="E561" s="65" t="s">
        <v>6219</v>
      </c>
      <c r="F561" s="65" t="s">
        <v>1935</v>
      </c>
      <c r="G561" s="65" t="s">
        <v>1935</v>
      </c>
      <c r="H561" s="65" t="s">
        <v>4925</v>
      </c>
      <c r="I561" s="65" t="s">
        <v>6189</v>
      </c>
      <c r="J561" s="65" t="s">
        <v>6190</v>
      </c>
      <c r="K561" s="66">
        <v>44813</v>
      </c>
      <c r="L561" s="65" t="s">
        <v>6191</v>
      </c>
      <c r="M561" s="66">
        <v>44732</v>
      </c>
      <c r="N561" s="65">
        <v>120000</v>
      </c>
      <c r="O561" s="65" t="s">
        <v>1939</v>
      </c>
      <c r="P561" s="65">
        <f>VLOOKUP(D561,资产包数据!B:G,5,0)</f>
        <v>60</v>
      </c>
      <c r="Q561" s="65">
        <v>2660</v>
      </c>
      <c r="R561" s="65"/>
      <c r="S561" s="65"/>
      <c r="T561" s="65"/>
      <c r="U561" s="65">
        <f>VLOOKUP(D561,资产包数据!B:N,13,0)</f>
        <v>79.28</v>
      </c>
      <c r="V561" s="65"/>
    </row>
    <row r="562" ht="15" spans="1:22">
      <c r="A562" s="65" t="s">
        <v>6186</v>
      </c>
      <c r="B562" s="65" t="s">
        <v>68</v>
      </c>
      <c r="C562" s="65" t="s">
        <v>36</v>
      </c>
      <c r="D562" s="65" t="s">
        <v>6220</v>
      </c>
      <c r="E562" s="65" t="s">
        <v>6221</v>
      </c>
      <c r="F562" s="65" t="s">
        <v>1935</v>
      </c>
      <c r="G562" s="65" t="s">
        <v>1935</v>
      </c>
      <c r="H562" s="65" t="s">
        <v>4925</v>
      </c>
      <c r="I562" s="65" t="s">
        <v>6189</v>
      </c>
      <c r="J562" s="65" t="s">
        <v>6222</v>
      </c>
      <c r="K562" s="66">
        <v>44809</v>
      </c>
      <c r="L562" s="65" t="s">
        <v>6191</v>
      </c>
      <c r="M562" s="66">
        <v>44732</v>
      </c>
      <c r="N562" s="65">
        <v>120000</v>
      </c>
      <c r="O562" s="65" t="s">
        <v>1939</v>
      </c>
      <c r="P562" s="65">
        <f>VLOOKUP(D562,资产包数据!B:G,5,0)</f>
        <v>60</v>
      </c>
      <c r="Q562" s="65">
        <v>2660</v>
      </c>
      <c r="R562" s="65"/>
      <c r="S562" s="65"/>
      <c r="T562" s="65"/>
      <c r="U562" s="65">
        <f>VLOOKUP(D562,资产包数据!B:N,13,0)</f>
        <v>79.28</v>
      </c>
      <c r="V562" s="65" t="s">
        <v>6223</v>
      </c>
    </row>
    <row r="563" ht="15" spans="1:22">
      <c r="A563" s="65" t="s">
        <v>6186</v>
      </c>
      <c r="B563" s="65" t="s">
        <v>68</v>
      </c>
      <c r="C563" s="65" t="s">
        <v>36</v>
      </c>
      <c r="D563" s="65" t="s">
        <v>6224</v>
      </c>
      <c r="E563" s="65" t="s">
        <v>6225</v>
      </c>
      <c r="F563" s="65" t="s">
        <v>1935</v>
      </c>
      <c r="G563" s="65" t="s">
        <v>1935</v>
      </c>
      <c r="H563" s="65" t="s">
        <v>4925</v>
      </c>
      <c r="I563" s="65" t="s">
        <v>6189</v>
      </c>
      <c r="J563" s="65" t="s">
        <v>6190</v>
      </c>
      <c r="K563" s="66">
        <v>44813</v>
      </c>
      <c r="L563" s="65" t="s">
        <v>6191</v>
      </c>
      <c r="M563" s="66">
        <v>44732</v>
      </c>
      <c r="N563" s="65">
        <v>120000</v>
      </c>
      <c r="O563" s="65" t="s">
        <v>1939</v>
      </c>
      <c r="P563" s="65">
        <f>VLOOKUP(D563,资产包数据!B:G,5,0)</f>
        <v>60</v>
      </c>
      <c r="Q563" s="65">
        <v>2660</v>
      </c>
      <c r="R563" s="65"/>
      <c r="S563" s="65"/>
      <c r="T563" s="65"/>
      <c r="U563" s="65">
        <f>VLOOKUP(D563,资产包数据!B:N,13,0)</f>
        <v>79.28</v>
      </c>
      <c r="V563" s="65"/>
    </row>
    <row r="564" ht="15" spans="1:22">
      <c r="A564" s="65" t="s">
        <v>6186</v>
      </c>
      <c r="B564" s="65" t="s">
        <v>68</v>
      </c>
      <c r="C564" s="65" t="s">
        <v>36</v>
      </c>
      <c r="D564" s="65" t="s">
        <v>6226</v>
      </c>
      <c r="E564" s="65" t="s">
        <v>6227</v>
      </c>
      <c r="F564" s="65" t="s">
        <v>1935</v>
      </c>
      <c r="G564" s="65" t="s">
        <v>1935</v>
      </c>
      <c r="H564" s="65" t="s">
        <v>4925</v>
      </c>
      <c r="I564" s="65" t="s">
        <v>6189</v>
      </c>
      <c r="J564" s="65" t="s">
        <v>6190</v>
      </c>
      <c r="K564" s="66">
        <v>44813</v>
      </c>
      <c r="L564" s="65" t="s">
        <v>6191</v>
      </c>
      <c r="M564" s="66">
        <v>44732</v>
      </c>
      <c r="N564" s="65">
        <v>120000</v>
      </c>
      <c r="O564" s="65" t="s">
        <v>1939</v>
      </c>
      <c r="P564" s="65">
        <f>VLOOKUP(D564,资产包数据!B:G,5,0)</f>
        <v>60</v>
      </c>
      <c r="Q564" s="65">
        <v>2660</v>
      </c>
      <c r="R564" s="65"/>
      <c r="S564" s="65"/>
      <c r="T564" s="65"/>
      <c r="U564" s="65">
        <f>VLOOKUP(D564,资产包数据!B:N,13,0)</f>
        <v>79.28</v>
      </c>
      <c r="V564" s="65"/>
    </row>
    <row r="565" ht="15" spans="1:22">
      <c r="A565" s="65" t="s">
        <v>6186</v>
      </c>
      <c r="B565" s="65" t="s">
        <v>68</v>
      </c>
      <c r="C565" s="65" t="s">
        <v>36</v>
      </c>
      <c r="D565" s="65" t="s">
        <v>6228</v>
      </c>
      <c r="E565" s="65" t="s">
        <v>6229</v>
      </c>
      <c r="F565" s="65" t="s">
        <v>1935</v>
      </c>
      <c r="G565" s="65" t="s">
        <v>1935</v>
      </c>
      <c r="H565" s="65" t="s">
        <v>4925</v>
      </c>
      <c r="I565" s="65" t="s">
        <v>6189</v>
      </c>
      <c r="J565" s="65" t="s">
        <v>6190</v>
      </c>
      <c r="K565" s="66">
        <v>44813</v>
      </c>
      <c r="L565" s="65" t="s">
        <v>6191</v>
      </c>
      <c r="M565" s="66">
        <v>44732</v>
      </c>
      <c r="N565" s="65">
        <v>120000</v>
      </c>
      <c r="O565" s="65" t="s">
        <v>1939</v>
      </c>
      <c r="P565" s="65">
        <f>VLOOKUP(D565,资产包数据!B:G,5,0)</f>
        <v>60</v>
      </c>
      <c r="Q565" s="65">
        <v>2660</v>
      </c>
      <c r="R565" s="65"/>
      <c r="S565" s="65"/>
      <c r="T565" s="65"/>
      <c r="U565" s="65">
        <f>VLOOKUP(D565,资产包数据!B:N,13,0)</f>
        <v>79.28</v>
      </c>
      <c r="V565" s="65"/>
    </row>
    <row r="566" ht="15" spans="1:22">
      <c r="A566" s="65" t="s">
        <v>6186</v>
      </c>
      <c r="B566" s="65" t="s">
        <v>68</v>
      </c>
      <c r="C566" s="65" t="s">
        <v>36</v>
      </c>
      <c r="D566" s="65" t="s">
        <v>6230</v>
      </c>
      <c r="E566" s="65" t="s">
        <v>6231</v>
      </c>
      <c r="F566" s="65" t="s">
        <v>1935</v>
      </c>
      <c r="G566" s="65" t="s">
        <v>1935</v>
      </c>
      <c r="H566" s="65" t="s">
        <v>4925</v>
      </c>
      <c r="I566" s="65" t="s">
        <v>6189</v>
      </c>
      <c r="J566" s="65" t="s">
        <v>6190</v>
      </c>
      <c r="K566" s="66">
        <v>44813</v>
      </c>
      <c r="L566" s="65" t="s">
        <v>6191</v>
      </c>
      <c r="M566" s="66">
        <v>44732</v>
      </c>
      <c r="N566" s="65">
        <v>120000</v>
      </c>
      <c r="O566" s="65" t="s">
        <v>1939</v>
      </c>
      <c r="P566" s="65">
        <f>VLOOKUP(D566,资产包数据!B:G,5,0)</f>
        <v>60</v>
      </c>
      <c r="Q566" s="65">
        <v>2660</v>
      </c>
      <c r="R566" s="65"/>
      <c r="S566" s="65"/>
      <c r="T566" s="65"/>
      <c r="U566" s="65">
        <f>VLOOKUP(D566,资产包数据!B:N,13,0)</f>
        <v>79.28</v>
      </c>
      <c r="V566" s="65"/>
    </row>
    <row r="567" ht="15" spans="1:22">
      <c r="A567" s="65" t="s">
        <v>6186</v>
      </c>
      <c r="B567" s="65" t="s">
        <v>68</v>
      </c>
      <c r="C567" s="65" t="s">
        <v>36</v>
      </c>
      <c r="D567" s="65" t="s">
        <v>6232</v>
      </c>
      <c r="E567" s="65" t="s">
        <v>6233</v>
      </c>
      <c r="F567" s="65" t="s">
        <v>1935</v>
      </c>
      <c r="G567" s="65" t="s">
        <v>1935</v>
      </c>
      <c r="H567" s="65" t="s">
        <v>4925</v>
      </c>
      <c r="I567" s="65" t="s">
        <v>6189</v>
      </c>
      <c r="J567" s="65" t="s">
        <v>6190</v>
      </c>
      <c r="K567" s="66">
        <v>44813</v>
      </c>
      <c r="L567" s="65" t="s">
        <v>6191</v>
      </c>
      <c r="M567" s="66">
        <v>44732</v>
      </c>
      <c r="N567" s="65">
        <v>120000</v>
      </c>
      <c r="O567" s="65" t="s">
        <v>1939</v>
      </c>
      <c r="P567" s="65">
        <f>VLOOKUP(D567,资产包数据!B:G,5,0)</f>
        <v>60</v>
      </c>
      <c r="Q567" s="65">
        <v>2660</v>
      </c>
      <c r="R567" s="65"/>
      <c r="S567" s="65"/>
      <c r="T567" s="65"/>
      <c r="U567" s="65">
        <f>VLOOKUP(D567,资产包数据!B:N,13,0)</f>
        <v>79.28</v>
      </c>
      <c r="V567" s="65"/>
    </row>
    <row r="568" ht="15" spans="1:22">
      <c r="A568" s="65" t="s">
        <v>2751</v>
      </c>
      <c r="B568" s="65" t="s">
        <v>68</v>
      </c>
      <c r="C568" s="65" t="s">
        <v>36</v>
      </c>
      <c r="D568" s="65" t="s">
        <v>6234</v>
      </c>
      <c r="E568" s="65" t="s">
        <v>6235</v>
      </c>
      <c r="F568" s="65" t="s">
        <v>1935</v>
      </c>
      <c r="G568" s="65" t="s">
        <v>1935</v>
      </c>
      <c r="H568" s="65" t="s">
        <v>4925</v>
      </c>
      <c r="I568" s="65" t="s">
        <v>5679</v>
      </c>
      <c r="J568" s="65" t="s">
        <v>5680</v>
      </c>
      <c r="K568" s="66">
        <v>44768</v>
      </c>
      <c r="L568" s="65" t="s">
        <v>6236</v>
      </c>
      <c r="M568" s="66">
        <v>44732</v>
      </c>
      <c r="N568" s="65">
        <v>136000</v>
      </c>
      <c r="O568" s="65" t="s">
        <v>1939</v>
      </c>
      <c r="P568" s="65">
        <f>VLOOKUP(D568,资产包数据!B:G,5,0)</f>
        <v>60</v>
      </c>
      <c r="Q568" s="65">
        <v>3000</v>
      </c>
      <c r="R568" s="65"/>
      <c r="S568" s="65">
        <v>6000</v>
      </c>
      <c r="T568" s="65">
        <v>6000</v>
      </c>
      <c r="U568" s="65">
        <f>VLOOKUP(D568,资产包数据!B:N,13,0)</f>
        <v>75.99</v>
      </c>
      <c r="V568" s="65" t="s">
        <v>5682</v>
      </c>
    </row>
    <row r="569" ht="15" spans="1:22">
      <c r="A569" s="65" t="s">
        <v>2751</v>
      </c>
      <c r="B569" s="65" t="s">
        <v>68</v>
      </c>
      <c r="C569" s="65" t="s">
        <v>36</v>
      </c>
      <c r="D569" s="65" t="s">
        <v>6237</v>
      </c>
      <c r="E569" s="65" t="s">
        <v>6238</v>
      </c>
      <c r="F569" s="65" t="s">
        <v>1935</v>
      </c>
      <c r="G569" s="65" t="s">
        <v>1935</v>
      </c>
      <c r="H569" s="65" t="s">
        <v>4925</v>
      </c>
      <c r="I569" s="65" t="s">
        <v>5679</v>
      </c>
      <c r="J569" s="65" t="s">
        <v>5680</v>
      </c>
      <c r="K569" s="66">
        <v>44768</v>
      </c>
      <c r="L569" s="65" t="s">
        <v>6236</v>
      </c>
      <c r="M569" s="66">
        <v>44732</v>
      </c>
      <c r="N569" s="65">
        <v>136000</v>
      </c>
      <c r="O569" s="65" t="s">
        <v>1939</v>
      </c>
      <c r="P569" s="65">
        <f>VLOOKUP(D569,资产包数据!B:G,5,0)</f>
        <v>60</v>
      </c>
      <c r="Q569" s="65">
        <v>3000</v>
      </c>
      <c r="R569" s="65"/>
      <c r="S569" s="65">
        <v>6000</v>
      </c>
      <c r="T569" s="65">
        <v>6000</v>
      </c>
      <c r="U569" s="65">
        <f>VLOOKUP(D569,资产包数据!B:N,13,0)</f>
        <v>75.99</v>
      </c>
      <c r="V569" s="65" t="s">
        <v>5682</v>
      </c>
    </row>
    <row r="570" ht="15" spans="1:22">
      <c r="A570" s="65" t="s">
        <v>2751</v>
      </c>
      <c r="B570" s="65" t="s">
        <v>68</v>
      </c>
      <c r="C570" s="65" t="s">
        <v>36</v>
      </c>
      <c r="D570" s="65" t="s">
        <v>6239</v>
      </c>
      <c r="E570" s="65" t="s">
        <v>6240</v>
      </c>
      <c r="F570" s="65" t="s">
        <v>1935</v>
      </c>
      <c r="G570" s="65" t="s">
        <v>1935</v>
      </c>
      <c r="H570" s="65" t="s">
        <v>4925</v>
      </c>
      <c r="I570" s="65" t="s">
        <v>5679</v>
      </c>
      <c r="J570" s="65" t="s">
        <v>5680</v>
      </c>
      <c r="K570" s="66">
        <v>44768</v>
      </c>
      <c r="L570" s="65" t="s">
        <v>6236</v>
      </c>
      <c r="M570" s="66">
        <v>44732</v>
      </c>
      <c r="N570" s="65">
        <v>136000</v>
      </c>
      <c r="O570" s="65" t="s">
        <v>1939</v>
      </c>
      <c r="P570" s="65">
        <f>VLOOKUP(D570,资产包数据!B:G,5,0)</f>
        <v>60</v>
      </c>
      <c r="Q570" s="65">
        <v>3000</v>
      </c>
      <c r="R570" s="65"/>
      <c r="S570" s="65">
        <v>6000</v>
      </c>
      <c r="T570" s="65">
        <v>6000</v>
      </c>
      <c r="U570" s="65">
        <f>VLOOKUP(D570,资产包数据!B:N,13,0)</f>
        <v>75.99</v>
      </c>
      <c r="V570" s="65" t="s">
        <v>5682</v>
      </c>
    </row>
    <row r="571" ht="15" spans="1:22">
      <c r="A571" s="65" t="s">
        <v>2751</v>
      </c>
      <c r="B571" s="65" t="s">
        <v>68</v>
      </c>
      <c r="C571" s="65" t="s">
        <v>36</v>
      </c>
      <c r="D571" s="65" t="s">
        <v>6241</v>
      </c>
      <c r="E571" s="65" t="s">
        <v>6242</v>
      </c>
      <c r="F571" s="65" t="s">
        <v>1935</v>
      </c>
      <c r="G571" s="65" t="s">
        <v>1935</v>
      </c>
      <c r="H571" s="65" t="s">
        <v>4925</v>
      </c>
      <c r="I571" s="65" t="s">
        <v>5679</v>
      </c>
      <c r="J571" s="65" t="s">
        <v>5680</v>
      </c>
      <c r="K571" s="66">
        <v>44768</v>
      </c>
      <c r="L571" s="65" t="s">
        <v>6236</v>
      </c>
      <c r="M571" s="66">
        <v>44732</v>
      </c>
      <c r="N571" s="65">
        <v>136000</v>
      </c>
      <c r="O571" s="65" t="s">
        <v>1939</v>
      </c>
      <c r="P571" s="65">
        <f>VLOOKUP(D571,资产包数据!B:G,5,0)</f>
        <v>60</v>
      </c>
      <c r="Q571" s="65">
        <v>3000</v>
      </c>
      <c r="R571" s="65"/>
      <c r="S571" s="65">
        <v>6000</v>
      </c>
      <c r="T571" s="65">
        <v>6000</v>
      </c>
      <c r="U571" s="65">
        <f>VLOOKUP(D571,资产包数据!B:N,13,0)</f>
        <v>75.99</v>
      </c>
      <c r="V571" s="65" t="s">
        <v>5682</v>
      </c>
    </row>
    <row r="572" ht="15" spans="1:22">
      <c r="A572" s="65" t="s">
        <v>2751</v>
      </c>
      <c r="B572" s="65" t="s">
        <v>68</v>
      </c>
      <c r="C572" s="65" t="s">
        <v>36</v>
      </c>
      <c r="D572" s="65" t="s">
        <v>6243</v>
      </c>
      <c r="E572" s="65" t="s">
        <v>6244</v>
      </c>
      <c r="F572" s="65" t="s">
        <v>1935</v>
      </c>
      <c r="G572" s="65" t="s">
        <v>1935</v>
      </c>
      <c r="H572" s="65" t="s">
        <v>4925</v>
      </c>
      <c r="I572" s="65" t="s">
        <v>5679</v>
      </c>
      <c r="J572" s="65" t="s">
        <v>5680</v>
      </c>
      <c r="K572" s="66">
        <v>44768</v>
      </c>
      <c r="L572" s="65" t="s">
        <v>6236</v>
      </c>
      <c r="M572" s="66">
        <v>44732</v>
      </c>
      <c r="N572" s="65">
        <v>136000</v>
      </c>
      <c r="O572" s="65" t="s">
        <v>1939</v>
      </c>
      <c r="P572" s="65">
        <f>VLOOKUP(D572,资产包数据!B:G,5,0)</f>
        <v>60</v>
      </c>
      <c r="Q572" s="65">
        <v>3000</v>
      </c>
      <c r="R572" s="65"/>
      <c r="S572" s="65">
        <v>6000</v>
      </c>
      <c r="T572" s="65">
        <v>6000</v>
      </c>
      <c r="U572" s="65">
        <f>VLOOKUP(D572,资产包数据!B:N,13,0)</f>
        <v>75.99</v>
      </c>
      <c r="V572" s="65" t="s">
        <v>5682</v>
      </c>
    </row>
    <row r="573" ht="15" spans="1:22">
      <c r="A573" s="65" t="s">
        <v>2751</v>
      </c>
      <c r="B573" s="65" t="s">
        <v>68</v>
      </c>
      <c r="C573" s="65" t="s">
        <v>36</v>
      </c>
      <c r="D573" s="65" t="s">
        <v>6245</v>
      </c>
      <c r="E573" s="65" t="s">
        <v>6246</v>
      </c>
      <c r="F573" s="65" t="s">
        <v>1935</v>
      </c>
      <c r="G573" s="65" t="s">
        <v>1935</v>
      </c>
      <c r="H573" s="65" t="s">
        <v>4925</v>
      </c>
      <c r="I573" s="65" t="s">
        <v>5679</v>
      </c>
      <c r="J573" s="65" t="s">
        <v>5680</v>
      </c>
      <c r="K573" s="66">
        <v>44768</v>
      </c>
      <c r="L573" s="65" t="s">
        <v>6236</v>
      </c>
      <c r="M573" s="66">
        <v>44732</v>
      </c>
      <c r="N573" s="65">
        <v>136000</v>
      </c>
      <c r="O573" s="65" t="s">
        <v>1939</v>
      </c>
      <c r="P573" s="65">
        <f>VLOOKUP(D573,资产包数据!B:G,5,0)</f>
        <v>60</v>
      </c>
      <c r="Q573" s="65">
        <v>3000</v>
      </c>
      <c r="R573" s="65"/>
      <c r="S573" s="65">
        <v>6000</v>
      </c>
      <c r="T573" s="65">
        <v>6000</v>
      </c>
      <c r="U573" s="65">
        <f>VLOOKUP(D573,资产包数据!B:N,13,0)</f>
        <v>75.99</v>
      </c>
      <c r="V573" s="65" t="s">
        <v>5682</v>
      </c>
    </row>
    <row r="574" ht="15" spans="1:22">
      <c r="A574" s="65" t="s">
        <v>2751</v>
      </c>
      <c r="B574" s="65" t="s">
        <v>68</v>
      </c>
      <c r="C574" s="65" t="s">
        <v>36</v>
      </c>
      <c r="D574" s="65" t="s">
        <v>6247</v>
      </c>
      <c r="E574" s="65" t="s">
        <v>6248</v>
      </c>
      <c r="F574" s="65" t="s">
        <v>1935</v>
      </c>
      <c r="G574" s="65" t="s">
        <v>1935</v>
      </c>
      <c r="H574" s="65" t="s">
        <v>4925</v>
      </c>
      <c r="I574" s="65" t="s">
        <v>5679</v>
      </c>
      <c r="J574" s="65" t="s">
        <v>5680</v>
      </c>
      <c r="K574" s="66">
        <v>44768</v>
      </c>
      <c r="L574" s="65" t="s">
        <v>6236</v>
      </c>
      <c r="M574" s="66">
        <v>44732</v>
      </c>
      <c r="N574" s="65">
        <v>136000</v>
      </c>
      <c r="O574" s="65" t="s">
        <v>1939</v>
      </c>
      <c r="P574" s="65">
        <f>VLOOKUP(D574,资产包数据!B:G,5,0)</f>
        <v>60</v>
      </c>
      <c r="Q574" s="65">
        <v>3000</v>
      </c>
      <c r="R574" s="65"/>
      <c r="S574" s="65">
        <v>6000</v>
      </c>
      <c r="T574" s="65">
        <v>6000</v>
      </c>
      <c r="U574" s="65">
        <f>VLOOKUP(D574,资产包数据!B:N,13,0)</f>
        <v>75.99</v>
      </c>
      <c r="V574" s="65" t="s">
        <v>5682</v>
      </c>
    </row>
    <row r="575" ht="15" spans="1:22">
      <c r="A575" s="65" t="s">
        <v>2751</v>
      </c>
      <c r="B575" s="65" t="s">
        <v>68</v>
      </c>
      <c r="C575" s="65" t="s">
        <v>36</v>
      </c>
      <c r="D575" s="65" t="s">
        <v>6249</v>
      </c>
      <c r="E575" s="65" t="s">
        <v>6250</v>
      </c>
      <c r="F575" s="65" t="s">
        <v>1935</v>
      </c>
      <c r="G575" s="65" t="s">
        <v>1935</v>
      </c>
      <c r="H575" s="65" t="s">
        <v>4925</v>
      </c>
      <c r="I575" s="65" t="s">
        <v>5679</v>
      </c>
      <c r="J575" s="65" t="s">
        <v>5680</v>
      </c>
      <c r="K575" s="66">
        <v>44768</v>
      </c>
      <c r="L575" s="65" t="s">
        <v>6236</v>
      </c>
      <c r="M575" s="66">
        <v>44732</v>
      </c>
      <c r="N575" s="65">
        <v>136000</v>
      </c>
      <c r="O575" s="65" t="s">
        <v>1939</v>
      </c>
      <c r="P575" s="65">
        <f>VLOOKUP(D575,资产包数据!B:G,5,0)</f>
        <v>60</v>
      </c>
      <c r="Q575" s="65">
        <v>3000</v>
      </c>
      <c r="R575" s="65"/>
      <c r="S575" s="65">
        <v>6000</v>
      </c>
      <c r="T575" s="65">
        <v>6000</v>
      </c>
      <c r="U575" s="65">
        <f>VLOOKUP(D575,资产包数据!B:N,13,0)</f>
        <v>75.99</v>
      </c>
      <c r="V575" s="65" t="s">
        <v>5682</v>
      </c>
    </row>
    <row r="576" ht="15" spans="1:22">
      <c r="A576" s="65" t="s">
        <v>2751</v>
      </c>
      <c r="B576" s="65" t="s">
        <v>68</v>
      </c>
      <c r="C576" s="65" t="s">
        <v>36</v>
      </c>
      <c r="D576" s="65" t="s">
        <v>6251</v>
      </c>
      <c r="E576" s="65" t="s">
        <v>6252</v>
      </c>
      <c r="F576" s="65" t="s">
        <v>1935</v>
      </c>
      <c r="G576" s="65" t="s">
        <v>1935</v>
      </c>
      <c r="H576" s="65" t="s">
        <v>4925</v>
      </c>
      <c r="I576" s="65" t="s">
        <v>5679</v>
      </c>
      <c r="J576" s="65" t="s">
        <v>5680</v>
      </c>
      <c r="K576" s="66">
        <v>44768</v>
      </c>
      <c r="L576" s="65" t="s">
        <v>6236</v>
      </c>
      <c r="M576" s="66">
        <v>44732</v>
      </c>
      <c r="N576" s="65">
        <v>136000</v>
      </c>
      <c r="O576" s="65" t="s">
        <v>1939</v>
      </c>
      <c r="P576" s="65">
        <f>VLOOKUP(D576,资产包数据!B:G,5,0)</f>
        <v>60</v>
      </c>
      <c r="Q576" s="65">
        <v>3000</v>
      </c>
      <c r="R576" s="65"/>
      <c r="S576" s="65">
        <v>6000</v>
      </c>
      <c r="T576" s="65">
        <v>6000</v>
      </c>
      <c r="U576" s="65">
        <f>VLOOKUP(D576,资产包数据!B:N,13,0)</f>
        <v>75.99</v>
      </c>
      <c r="V576" s="65" t="s">
        <v>5682</v>
      </c>
    </row>
    <row r="577" ht="15" spans="1:22">
      <c r="A577" s="65" t="s">
        <v>2751</v>
      </c>
      <c r="B577" s="65" t="s">
        <v>68</v>
      </c>
      <c r="C577" s="65" t="s">
        <v>36</v>
      </c>
      <c r="D577" s="65" t="s">
        <v>6253</v>
      </c>
      <c r="E577" s="65" t="s">
        <v>6254</v>
      </c>
      <c r="F577" s="65" t="s">
        <v>1935</v>
      </c>
      <c r="G577" s="65" t="s">
        <v>1935</v>
      </c>
      <c r="H577" s="65" t="s">
        <v>4925</v>
      </c>
      <c r="I577" s="65" t="s">
        <v>5679</v>
      </c>
      <c r="J577" s="65" t="s">
        <v>5680</v>
      </c>
      <c r="K577" s="66">
        <v>44768</v>
      </c>
      <c r="L577" s="65" t="s">
        <v>6236</v>
      </c>
      <c r="M577" s="66">
        <v>44732</v>
      </c>
      <c r="N577" s="65">
        <v>136000</v>
      </c>
      <c r="O577" s="65" t="s">
        <v>1939</v>
      </c>
      <c r="P577" s="65">
        <f>VLOOKUP(D577,资产包数据!B:G,5,0)</f>
        <v>60</v>
      </c>
      <c r="Q577" s="65">
        <v>3000</v>
      </c>
      <c r="R577" s="65"/>
      <c r="S577" s="65">
        <v>6000</v>
      </c>
      <c r="T577" s="65">
        <v>6000</v>
      </c>
      <c r="U577" s="65">
        <f>VLOOKUP(D577,资产包数据!B:N,13,0)</f>
        <v>75.99</v>
      </c>
      <c r="V577" s="65" t="s">
        <v>5682</v>
      </c>
    </row>
    <row r="578" ht="15" spans="1:22">
      <c r="A578" s="65" t="s">
        <v>2751</v>
      </c>
      <c r="B578" s="65" t="s">
        <v>68</v>
      </c>
      <c r="C578" s="65" t="s">
        <v>36</v>
      </c>
      <c r="D578" s="65" t="s">
        <v>6255</v>
      </c>
      <c r="E578" s="65" t="s">
        <v>6256</v>
      </c>
      <c r="F578" s="65" t="s">
        <v>1935</v>
      </c>
      <c r="G578" s="65" t="s">
        <v>1935</v>
      </c>
      <c r="H578" s="65" t="s">
        <v>4925</v>
      </c>
      <c r="I578" s="65" t="s">
        <v>5679</v>
      </c>
      <c r="J578" s="65" t="s">
        <v>5680</v>
      </c>
      <c r="K578" s="66">
        <v>44768</v>
      </c>
      <c r="L578" s="65" t="s">
        <v>6236</v>
      </c>
      <c r="M578" s="66">
        <v>44732</v>
      </c>
      <c r="N578" s="65">
        <v>136000</v>
      </c>
      <c r="O578" s="65" t="s">
        <v>1939</v>
      </c>
      <c r="P578" s="65">
        <f>VLOOKUP(D578,资产包数据!B:G,5,0)</f>
        <v>60</v>
      </c>
      <c r="Q578" s="65">
        <v>3000</v>
      </c>
      <c r="R578" s="65"/>
      <c r="S578" s="65">
        <v>6000</v>
      </c>
      <c r="T578" s="65">
        <v>6000</v>
      </c>
      <c r="U578" s="65">
        <f>VLOOKUP(D578,资产包数据!B:N,13,0)</f>
        <v>75.99</v>
      </c>
      <c r="V578" s="65" t="s">
        <v>5682</v>
      </c>
    </row>
    <row r="579" ht="15" spans="1:22">
      <c r="A579" s="65" t="s">
        <v>2751</v>
      </c>
      <c r="B579" s="65" t="s">
        <v>68</v>
      </c>
      <c r="C579" s="65" t="s">
        <v>36</v>
      </c>
      <c r="D579" s="65" t="s">
        <v>6257</v>
      </c>
      <c r="E579" s="65" t="s">
        <v>6258</v>
      </c>
      <c r="F579" s="65" t="s">
        <v>1935</v>
      </c>
      <c r="G579" s="65" t="s">
        <v>1935</v>
      </c>
      <c r="H579" s="65" t="s">
        <v>4925</v>
      </c>
      <c r="I579" s="65" t="s">
        <v>5679</v>
      </c>
      <c r="J579" s="65" t="s">
        <v>5680</v>
      </c>
      <c r="K579" s="66">
        <v>44768</v>
      </c>
      <c r="L579" s="65" t="s">
        <v>6236</v>
      </c>
      <c r="M579" s="66">
        <v>44732</v>
      </c>
      <c r="N579" s="65">
        <v>136000</v>
      </c>
      <c r="O579" s="65" t="s">
        <v>1939</v>
      </c>
      <c r="P579" s="65">
        <f>VLOOKUP(D579,资产包数据!B:G,5,0)</f>
        <v>60</v>
      </c>
      <c r="Q579" s="65">
        <v>3000</v>
      </c>
      <c r="R579" s="65"/>
      <c r="S579" s="65">
        <v>6000</v>
      </c>
      <c r="T579" s="65">
        <v>6000</v>
      </c>
      <c r="U579" s="65">
        <f>VLOOKUP(D579,资产包数据!B:N,13,0)</f>
        <v>75.99</v>
      </c>
      <c r="V579" s="65" t="s">
        <v>5682</v>
      </c>
    </row>
    <row r="580" ht="15" spans="1:22">
      <c r="A580" s="65" t="s">
        <v>2751</v>
      </c>
      <c r="B580" s="65" t="s">
        <v>68</v>
      </c>
      <c r="C580" s="65" t="s">
        <v>36</v>
      </c>
      <c r="D580" s="65" t="s">
        <v>6259</v>
      </c>
      <c r="E580" s="65" t="s">
        <v>6260</v>
      </c>
      <c r="F580" s="65" t="s">
        <v>1935</v>
      </c>
      <c r="G580" s="65" t="s">
        <v>1935</v>
      </c>
      <c r="H580" s="65" t="s">
        <v>4925</v>
      </c>
      <c r="I580" s="65" t="s">
        <v>5679</v>
      </c>
      <c r="J580" s="65" t="s">
        <v>5680</v>
      </c>
      <c r="K580" s="66">
        <v>44768</v>
      </c>
      <c r="L580" s="65" t="s">
        <v>6236</v>
      </c>
      <c r="M580" s="66">
        <v>44732</v>
      </c>
      <c r="N580" s="65">
        <v>136000</v>
      </c>
      <c r="O580" s="65" t="s">
        <v>1939</v>
      </c>
      <c r="P580" s="65">
        <f>VLOOKUP(D580,资产包数据!B:G,5,0)</f>
        <v>60</v>
      </c>
      <c r="Q580" s="65">
        <v>3000</v>
      </c>
      <c r="R580" s="65"/>
      <c r="S580" s="65">
        <v>6000</v>
      </c>
      <c r="T580" s="65">
        <v>6000</v>
      </c>
      <c r="U580" s="65">
        <f>VLOOKUP(D580,资产包数据!B:N,13,0)</f>
        <v>75.99</v>
      </c>
      <c r="V580" s="65" t="s">
        <v>5682</v>
      </c>
    </row>
    <row r="581" ht="15" spans="1:22">
      <c r="A581" s="65" t="s">
        <v>2751</v>
      </c>
      <c r="B581" s="65" t="s">
        <v>68</v>
      </c>
      <c r="C581" s="65" t="s">
        <v>36</v>
      </c>
      <c r="D581" s="65" t="s">
        <v>6261</v>
      </c>
      <c r="E581" s="65" t="s">
        <v>6262</v>
      </c>
      <c r="F581" s="65" t="s">
        <v>1935</v>
      </c>
      <c r="G581" s="65" t="s">
        <v>1935</v>
      </c>
      <c r="H581" s="65" t="s">
        <v>4925</v>
      </c>
      <c r="I581" s="65" t="s">
        <v>5679</v>
      </c>
      <c r="J581" s="65" t="s">
        <v>5680</v>
      </c>
      <c r="K581" s="66">
        <v>44768</v>
      </c>
      <c r="L581" s="65" t="s">
        <v>6236</v>
      </c>
      <c r="M581" s="66">
        <v>44732</v>
      </c>
      <c r="N581" s="65">
        <v>136000</v>
      </c>
      <c r="O581" s="65" t="s">
        <v>1939</v>
      </c>
      <c r="P581" s="65">
        <f>VLOOKUP(D581,资产包数据!B:G,5,0)</f>
        <v>60</v>
      </c>
      <c r="Q581" s="65">
        <v>3000</v>
      </c>
      <c r="R581" s="65"/>
      <c r="S581" s="65">
        <v>6000</v>
      </c>
      <c r="T581" s="65">
        <v>6000</v>
      </c>
      <c r="U581" s="65">
        <f>VLOOKUP(D581,资产包数据!B:N,13,0)</f>
        <v>75.99</v>
      </c>
      <c r="V581" s="65" t="s">
        <v>5682</v>
      </c>
    </row>
    <row r="582" ht="15" spans="1:22">
      <c r="A582" s="65" t="s">
        <v>2751</v>
      </c>
      <c r="B582" s="65" t="s">
        <v>68</v>
      </c>
      <c r="C582" s="65" t="s">
        <v>36</v>
      </c>
      <c r="D582" s="65" t="s">
        <v>6263</v>
      </c>
      <c r="E582" s="65" t="s">
        <v>6264</v>
      </c>
      <c r="F582" s="65" t="s">
        <v>1935</v>
      </c>
      <c r="G582" s="65" t="s">
        <v>1935</v>
      </c>
      <c r="H582" s="65" t="s">
        <v>4925</v>
      </c>
      <c r="I582" s="65" t="s">
        <v>5679</v>
      </c>
      <c r="J582" s="65" t="s">
        <v>5680</v>
      </c>
      <c r="K582" s="66">
        <v>44768</v>
      </c>
      <c r="L582" s="65" t="s">
        <v>6236</v>
      </c>
      <c r="M582" s="66">
        <v>44732</v>
      </c>
      <c r="N582" s="65">
        <v>136000</v>
      </c>
      <c r="O582" s="65" t="s">
        <v>1939</v>
      </c>
      <c r="P582" s="65">
        <f>VLOOKUP(D582,资产包数据!B:G,5,0)</f>
        <v>60</v>
      </c>
      <c r="Q582" s="65">
        <v>3000</v>
      </c>
      <c r="R582" s="65"/>
      <c r="S582" s="65">
        <v>6000</v>
      </c>
      <c r="T582" s="65">
        <v>6000</v>
      </c>
      <c r="U582" s="65">
        <f>VLOOKUP(D582,资产包数据!B:N,13,0)</f>
        <v>75.99</v>
      </c>
      <c r="V582" s="65" t="s">
        <v>5682</v>
      </c>
    </row>
    <row r="583" ht="15" spans="1:22">
      <c r="A583" s="65" t="s">
        <v>2751</v>
      </c>
      <c r="B583" s="65" t="s">
        <v>68</v>
      </c>
      <c r="C583" s="65" t="s">
        <v>36</v>
      </c>
      <c r="D583" s="65" t="s">
        <v>6265</v>
      </c>
      <c r="E583" s="65" t="s">
        <v>6266</v>
      </c>
      <c r="F583" s="65" t="s">
        <v>1935</v>
      </c>
      <c r="G583" s="65" t="s">
        <v>1935</v>
      </c>
      <c r="H583" s="65" t="s">
        <v>4925</v>
      </c>
      <c r="I583" s="65" t="s">
        <v>5679</v>
      </c>
      <c r="J583" s="65" t="s">
        <v>5680</v>
      </c>
      <c r="K583" s="66">
        <v>44768</v>
      </c>
      <c r="L583" s="65" t="s">
        <v>6236</v>
      </c>
      <c r="M583" s="66">
        <v>44732</v>
      </c>
      <c r="N583" s="65">
        <v>136000</v>
      </c>
      <c r="O583" s="65" t="s">
        <v>1939</v>
      </c>
      <c r="P583" s="65">
        <f>VLOOKUP(D583,资产包数据!B:G,5,0)</f>
        <v>60</v>
      </c>
      <c r="Q583" s="65">
        <v>3000</v>
      </c>
      <c r="R583" s="65"/>
      <c r="S583" s="65">
        <v>6000</v>
      </c>
      <c r="T583" s="65">
        <v>6000</v>
      </c>
      <c r="U583" s="65">
        <f>VLOOKUP(D583,资产包数据!B:N,13,0)</f>
        <v>75.99</v>
      </c>
      <c r="V583" s="65" t="s">
        <v>5682</v>
      </c>
    </row>
    <row r="584" ht="15" spans="1:22">
      <c r="A584" s="65" t="s">
        <v>2751</v>
      </c>
      <c r="B584" s="65" t="s">
        <v>68</v>
      </c>
      <c r="C584" s="65" t="s">
        <v>36</v>
      </c>
      <c r="D584" s="65" t="s">
        <v>6267</v>
      </c>
      <c r="E584" s="65" t="s">
        <v>6268</v>
      </c>
      <c r="F584" s="65" t="s">
        <v>1935</v>
      </c>
      <c r="G584" s="65" t="s">
        <v>1935</v>
      </c>
      <c r="H584" s="65" t="s">
        <v>4925</v>
      </c>
      <c r="I584" s="65" t="s">
        <v>5679</v>
      </c>
      <c r="J584" s="65" t="s">
        <v>5680</v>
      </c>
      <c r="K584" s="66">
        <v>44768</v>
      </c>
      <c r="L584" s="65" t="s">
        <v>6236</v>
      </c>
      <c r="M584" s="66">
        <v>44732</v>
      </c>
      <c r="N584" s="65">
        <v>136000</v>
      </c>
      <c r="O584" s="65" t="s">
        <v>1939</v>
      </c>
      <c r="P584" s="65">
        <f>VLOOKUP(D584,资产包数据!B:G,5,0)</f>
        <v>60</v>
      </c>
      <c r="Q584" s="65">
        <v>3000</v>
      </c>
      <c r="R584" s="65"/>
      <c r="S584" s="65">
        <v>6000</v>
      </c>
      <c r="T584" s="65">
        <v>6000</v>
      </c>
      <c r="U584" s="65">
        <f>VLOOKUP(D584,资产包数据!B:N,13,0)</f>
        <v>75.99</v>
      </c>
      <c r="V584" s="65" t="s">
        <v>5682</v>
      </c>
    </row>
    <row r="585" ht="15" spans="1:22">
      <c r="A585" s="65" t="s">
        <v>2751</v>
      </c>
      <c r="B585" s="65" t="s">
        <v>68</v>
      </c>
      <c r="C585" s="65" t="s">
        <v>36</v>
      </c>
      <c r="D585" s="65" t="s">
        <v>6269</v>
      </c>
      <c r="E585" s="65" t="s">
        <v>6270</v>
      </c>
      <c r="F585" s="65" t="s">
        <v>1935</v>
      </c>
      <c r="G585" s="65" t="s">
        <v>1935</v>
      </c>
      <c r="H585" s="65" t="s">
        <v>4925</v>
      </c>
      <c r="I585" s="65" t="s">
        <v>5679</v>
      </c>
      <c r="J585" s="65" t="s">
        <v>5680</v>
      </c>
      <c r="K585" s="66">
        <v>44768</v>
      </c>
      <c r="L585" s="65" t="s">
        <v>6236</v>
      </c>
      <c r="M585" s="66">
        <v>44732</v>
      </c>
      <c r="N585" s="65">
        <v>136000</v>
      </c>
      <c r="O585" s="65" t="s">
        <v>1939</v>
      </c>
      <c r="P585" s="65">
        <f>VLOOKUP(D585,资产包数据!B:G,5,0)</f>
        <v>60</v>
      </c>
      <c r="Q585" s="65">
        <v>3000</v>
      </c>
      <c r="R585" s="65"/>
      <c r="S585" s="65">
        <v>6000</v>
      </c>
      <c r="T585" s="65">
        <v>6000</v>
      </c>
      <c r="U585" s="65">
        <f>VLOOKUP(D585,资产包数据!B:N,13,0)</f>
        <v>75.99</v>
      </c>
      <c r="V585" s="65" t="s">
        <v>5682</v>
      </c>
    </row>
    <row r="586" ht="15" spans="1:22">
      <c r="A586" s="65" t="s">
        <v>2751</v>
      </c>
      <c r="B586" s="65" t="s">
        <v>68</v>
      </c>
      <c r="C586" s="65" t="s">
        <v>36</v>
      </c>
      <c r="D586" s="65" t="s">
        <v>6271</v>
      </c>
      <c r="E586" s="65" t="s">
        <v>6272</v>
      </c>
      <c r="F586" s="65" t="s">
        <v>1935</v>
      </c>
      <c r="G586" s="65" t="s">
        <v>1935</v>
      </c>
      <c r="H586" s="65" t="s">
        <v>4925</v>
      </c>
      <c r="I586" s="65" t="s">
        <v>5679</v>
      </c>
      <c r="J586" s="65" t="s">
        <v>5680</v>
      </c>
      <c r="K586" s="66">
        <v>44768</v>
      </c>
      <c r="L586" s="65" t="s">
        <v>6236</v>
      </c>
      <c r="M586" s="66">
        <v>44732</v>
      </c>
      <c r="N586" s="65">
        <v>136000</v>
      </c>
      <c r="O586" s="65" t="s">
        <v>1939</v>
      </c>
      <c r="P586" s="65">
        <f>VLOOKUP(D586,资产包数据!B:G,5,0)</f>
        <v>60</v>
      </c>
      <c r="Q586" s="65">
        <v>3000</v>
      </c>
      <c r="R586" s="65"/>
      <c r="S586" s="65">
        <v>6000</v>
      </c>
      <c r="T586" s="65">
        <v>6000</v>
      </c>
      <c r="U586" s="65">
        <f>VLOOKUP(D586,资产包数据!B:N,13,0)</f>
        <v>75.99</v>
      </c>
      <c r="V586" s="65" t="s">
        <v>5682</v>
      </c>
    </row>
    <row r="587" ht="15" spans="1:22">
      <c r="A587" s="65" t="s">
        <v>2751</v>
      </c>
      <c r="B587" s="65" t="s">
        <v>68</v>
      </c>
      <c r="C587" s="65" t="s">
        <v>36</v>
      </c>
      <c r="D587" s="65" t="s">
        <v>6273</v>
      </c>
      <c r="E587" s="65" t="s">
        <v>6274</v>
      </c>
      <c r="F587" s="65" t="s">
        <v>1935</v>
      </c>
      <c r="G587" s="65" t="s">
        <v>1935</v>
      </c>
      <c r="H587" s="65" t="s">
        <v>4925</v>
      </c>
      <c r="I587" s="65" t="s">
        <v>5679</v>
      </c>
      <c r="J587" s="65" t="s">
        <v>5680</v>
      </c>
      <c r="K587" s="66">
        <v>44768</v>
      </c>
      <c r="L587" s="65" t="s">
        <v>6236</v>
      </c>
      <c r="M587" s="66">
        <v>44732</v>
      </c>
      <c r="N587" s="65">
        <v>136000</v>
      </c>
      <c r="O587" s="65" t="s">
        <v>1939</v>
      </c>
      <c r="P587" s="65">
        <f>VLOOKUP(D587,资产包数据!B:G,5,0)</f>
        <v>60</v>
      </c>
      <c r="Q587" s="65">
        <v>3000</v>
      </c>
      <c r="R587" s="65"/>
      <c r="S587" s="65">
        <v>6000</v>
      </c>
      <c r="T587" s="65">
        <v>6000</v>
      </c>
      <c r="U587" s="65">
        <f>VLOOKUP(D587,资产包数据!B:N,13,0)</f>
        <v>75.99</v>
      </c>
      <c r="V587" s="65" t="s">
        <v>5716</v>
      </c>
    </row>
    <row r="588" ht="15" spans="1:22">
      <c r="A588" s="65" t="s">
        <v>2751</v>
      </c>
      <c r="B588" s="65" t="s">
        <v>68</v>
      </c>
      <c r="C588" s="65" t="s">
        <v>36</v>
      </c>
      <c r="D588" s="65" t="s">
        <v>6275</v>
      </c>
      <c r="E588" s="65" t="s">
        <v>6276</v>
      </c>
      <c r="F588" s="65" t="s">
        <v>1935</v>
      </c>
      <c r="G588" s="65" t="s">
        <v>1935</v>
      </c>
      <c r="H588" s="65" t="s">
        <v>4925</v>
      </c>
      <c r="I588" s="65" t="s">
        <v>5679</v>
      </c>
      <c r="J588" s="65" t="s">
        <v>5680</v>
      </c>
      <c r="K588" s="66">
        <v>44768</v>
      </c>
      <c r="L588" s="65" t="s">
        <v>6236</v>
      </c>
      <c r="M588" s="66">
        <v>44732</v>
      </c>
      <c r="N588" s="65">
        <v>136000</v>
      </c>
      <c r="O588" s="65" t="s">
        <v>1939</v>
      </c>
      <c r="P588" s="65">
        <f>VLOOKUP(D588,资产包数据!B:G,5,0)</f>
        <v>60</v>
      </c>
      <c r="Q588" s="65">
        <v>3000</v>
      </c>
      <c r="R588" s="65"/>
      <c r="S588" s="65">
        <v>6000</v>
      </c>
      <c r="T588" s="65">
        <v>6000</v>
      </c>
      <c r="U588" s="65">
        <f>VLOOKUP(D588,资产包数据!B:N,13,0)</f>
        <v>75.99</v>
      </c>
      <c r="V588" s="65" t="s">
        <v>5682</v>
      </c>
    </row>
    <row r="589" ht="15" spans="1:22">
      <c r="A589" s="65" t="s">
        <v>2751</v>
      </c>
      <c r="B589" s="65" t="s">
        <v>68</v>
      </c>
      <c r="C589" s="65" t="s">
        <v>36</v>
      </c>
      <c r="D589" s="65" t="s">
        <v>6277</v>
      </c>
      <c r="E589" s="65" t="s">
        <v>6278</v>
      </c>
      <c r="F589" s="65" t="s">
        <v>1935</v>
      </c>
      <c r="G589" s="65" t="s">
        <v>1935</v>
      </c>
      <c r="H589" s="65" t="s">
        <v>4925</v>
      </c>
      <c r="I589" s="65" t="s">
        <v>5679</v>
      </c>
      <c r="J589" s="65" t="s">
        <v>5680</v>
      </c>
      <c r="K589" s="66">
        <v>44768</v>
      </c>
      <c r="L589" s="65" t="s">
        <v>6236</v>
      </c>
      <c r="M589" s="66">
        <v>44732</v>
      </c>
      <c r="N589" s="65">
        <v>136000</v>
      </c>
      <c r="O589" s="65" t="s">
        <v>1939</v>
      </c>
      <c r="P589" s="65">
        <f>VLOOKUP(D589,资产包数据!B:G,5,0)</f>
        <v>60</v>
      </c>
      <c r="Q589" s="65">
        <v>3000</v>
      </c>
      <c r="R589" s="65"/>
      <c r="S589" s="65">
        <v>6000</v>
      </c>
      <c r="T589" s="65">
        <v>6000</v>
      </c>
      <c r="U589" s="65">
        <f>VLOOKUP(D589,资产包数据!B:N,13,0)</f>
        <v>75.99</v>
      </c>
      <c r="V589" s="65" t="s">
        <v>5682</v>
      </c>
    </row>
    <row r="590" ht="15" spans="1:22">
      <c r="A590" s="65" t="s">
        <v>2751</v>
      </c>
      <c r="B590" s="65" t="s">
        <v>68</v>
      </c>
      <c r="C590" s="65" t="s">
        <v>36</v>
      </c>
      <c r="D590" s="65" t="s">
        <v>6279</v>
      </c>
      <c r="E590" s="65" t="s">
        <v>6280</v>
      </c>
      <c r="F590" s="65" t="s">
        <v>1935</v>
      </c>
      <c r="G590" s="65" t="s">
        <v>1935</v>
      </c>
      <c r="H590" s="65" t="s">
        <v>4925</v>
      </c>
      <c r="I590" s="65" t="s">
        <v>5679</v>
      </c>
      <c r="J590" s="65" t="s">
        <v>5680</v>
      </c>
      <c r="K590" s="66">
        <v>44768</v>
      </c>
      <c r="L590" s="65" t="s">
        <v>6236</v>
      </c>
      <c r="M590" s="66">
        <v>44732</v>
      </c>
      <c r="N590" s="65">
        <v>136000</v>
      </c>
      <c r="O590" s="65" t="s">
        <v>1939</v>
      </c>
      <c r="P590" s="65">
        <f>VLOOKUP(D590,资产包数据!B:G,5,0)</f>
        <v>60</v>
      </c>
      <c r="Q590" s="65">
        <v>3000</v>
      </c>
      <c r="R590" s="65"/>
      <c r="S590" s="65">
        <v>6000</v>
      </c>
      <c r="T590" s="65">
        <v>6000</v>
      </c>
      <c r="U590" s="65">
        <f>VLOOKUP(D590,资产包数据!B:N,13,0)</f>
        <v>75.99</v>
      </c>
      <c r="V590" s="65" t="s">
        <v>5682</v>
      </c>
    </row>
    <row r="591" ht="15" spans="1:22">
      <c r="A591" s="65" t="s">
        <v>2751</v>
      </c>
      <c r="B591" s="65" t="s">
        <v>68</v>
      </c>
      <c r="C591" s="65" t="s">
        <v>36</v>
      </c>
      <c r="D591" s="65" t="s">
        <v>6281</v>
      </c>
      <c r="E591" s="65" t="s">
        <v>6282</v>
      </c>
      <c r="F591" s="65" t="s">
        <v>1935</v>
      </c>
      <c r="G591" s="65" t="s">
        <v>1935</v>
      </c>
      <c r="H591" s="65" t="s">
        <v>4925</v>
      </c>
      <c r="I591" s="65" t="s">
        <v>5679</v>
      </c>
      <c r="J591" s="65" t="s">
        <v>5680</v>
      </c>
      <c r="K591" s="66">
        <v>44768</v>
      </c>
      <c r="L591" s="65" t="s">
        <v>6236</v>
      </c>
      <c r="M591" s="66">
        <v>44732</v>
      </c>
      <c r="N591" s="65">
        <v>136000</v>
      </c>
      <c r="O591" s="65" t="s">
        <v>1939</v>
      </c>
      <c r="P591" s="65">
        <f>VLOOKUP(D591,资产包数据!B:G,5,0)</f>
        <v>60</v>
      </c>
      <c r="Q591" s="65">
        <v>3000</v>
      </c>
      <c r="R591" s="65"/>
      <c r="S591" s="65">
        <v>6000</v>
      </c>
      <c r="T591" s="65">
        <v>6000</v>
      </c>
      <c r="U591" s="65">
        <f>VLOOKUP(D591,资产包数据!B:N,13,0)</f>
        <v>75.99</v>
      </c>
      <c r="V591" s="65" t="s">
        <v>5682</v>
      </c>
    </row>
    <row r="592" ht="15" spans="1:22">
      <c r="A592" s="65" t="s">
        <v>2751</v>
      </c>
      <c r="B592" s="65" t="s">
        <v>68</v>
      </c>
      <c r="C592" s="65" t="s">
        <v>36</v>
      </c>
      <c r="D592" s="65" t="s">
        <v>6283</v>
      </c>
      <c r="E592" s="65" t="s">
        <v>6284</v>
      </c>
      <c r="F592" s="65" t="s">
        <v>1935</v>
      </c>
      <c r="G592" s="65" t="s">
        <v>1935</v>
      </c>
      <c r="H592" s="65" t="s">
        <v>4925</v>
      </c>
      <c r="I592" s="65" t="s">
        <v>5679</v>
      </c>
      <c r="J592" s="65" t="s">
        <v>5680</v>
      </c>
      <c r="K592" s="66">
        <v>44768</v>
      </c>
      <c r="L592" s="65" t="s">
        <v>6236</v>
      </c>
      <c r="M592" s="66">
        <v>44732</v>
      </c>
      <c r="N592" s="65">
        <v>136000</v>
      </c>
      <c r="O592" s="65" t="s">
        <v>1939</v>
      </c>
      <c r="P592" s="65">
        <f>VLOOKUP(D592,资产包数据!B:G,5,0)</f>
        <v>60</v>
      </c>
      <c r="Q592" s="65">
        <v>3000</v>
      </c>
      <c r="R592" s="65"/>
      <c r="S592" s="65">
        <v>6000</v>
      </c>
      <c r="T592" s="65">
        <v>6000</v>
      </c>
      <c r="U592" s="65">
        <f>VLOOKUP(D592,资产包数据!B:N,13,0)</f>
        <v>75.99</v>
      </c>
      <c r="V592" s="65" t="s">
        <v>5716</v>
      </c>
    </row>
    <row r="593" ht="15" spans="1:22">
      <c r="A593" s="65" t="s">
        <v>2751</v>
      </c>
      <c r="B593" s="65" t="s">
        <v>68</v>
      </c>
      <c r="C593" s="65" t="s">
        <v>36</v>
      </c>
      <c r="D593" s="65" t="s">
        <v>6285</v>
      </c>
      <c r="E593" s="65" t="s">
        <v>6286</v>
      </c>
      <c r="F593" s="65" t="s">
        <v>1935</v>
      </c>
      <c r="G593" s="65" t="s">
        <v>1935</v>
      </c>
      <c r="H593" s="65" t="s">
        <v>4925</v>
      </c>
      <c r="I593" s="65" t="s">
        <v>5679</v>
      </c>
      <c r="J593" s="65" t="s">
        <v>5680</v>
      </c>
      <c r="K593" s="66">
        <v>44768</v>
      </c>
      <c r="L593" s="65" t="s">
        <v>6236</v>
      </c>
      <c r="M593" s="66">
        <v>44732</v>
      </c>
      <c r="N593" s="65">
        <v>136000</v>
      </c>
      <c r="O593" s="65" t="s">
        <v>1939</v>
      </c>
      <c r="P593" s="65">
        <f>VLOOKUP(D593,资产包数据!B:G,5,0)</f>
        <v>60</v>
      </c>
      <c r="Q593" s="65">
        <v>3000</v>
      </c>
      <c r="R593" s="65"/>
      <c r="S593" s="65">
        <v>6000</v>
      </c>
      <c r="T593" s="65">
        <v>6000</v>
      </c>
      <c r="U593" s="65">
        <f>VLOOKUP(D593,资产包数据!B:N,13,0)</f>
        <v>75.99</v>
      </c>
      <c r="V593" s="65" t="s">
        <v>5682</v>
      </c>
    </row>
    <row r="594" ht="15" spans="1:22">
      <c r="A594" s="65" t="s">
        <v>2751</v>
      </c>
      <c r="B594" s="65" t="s">
        <v>68</v>
      </c>
      <c r="C594" s="65" t="s">
        <v>36</v>
      </c>
      <c r="D594" s="65" t="s">
        <v>6287</v>
      </c>
      <c r="E594" s="65" t="s">
        <v>6288</v>
      </c>
      <c r="F594" s="65" t="s">
        <v>1935</v>
      </c>
      <c r="G594" s="65" t="s">
        <v>1935</v>
      </c>
      <c r="H594" s="65" t="s">
        <v>4925</v>
      </c>
      <c r="I594" s="65" t="s">
        <v>5679</v>
      </c>
      <c r="J594" s="65" t="s">
        <v>5680</v>
      </c>
      <c r="K594" s="66">
        <v>44768</v>
      </c>
      <c r="L594" s="65" t="s">
        <v>6236</v>
      </c>
      <c r="M594" s="66">
        <v>44732</v>
      </c>
      <c r="N594" s="65">
        <v>136000</v>
      </c>
      <c r="O594" s="65" t="s">
        <v>1939</v>
      </c>
      <c r="P594" s="65">
        <f>VLOOKUP(D594,资产包数据!B:G,5,0)</f>
        <v>60</v>
      </c>
      <c r="Q594" s="65">
        <v>3000</v>
      </c>
      <c r="R594" s="65"/>
      <c r="S594" s="65">
        <v>6000</v>
      </c>
      <c r="T594" s="65">
        <v>6000</v>
      </c>
      <c r="U594" s="65">
        <f>VLOOKUP(D594,资产包数据!B:N,13,0)</f>
        <v>75.99</v>
      </c>
      <c r="V594" s="65" t="s">
        <v>5682</v>
      </c>
    </row>
    <row r="595" ht="15" spans="1:22">
      <c r="A595" s="65" t="s">
        <v>2751</v>
      </c>
      <c r="B595" s="65" t="s">
        <v>68</v>
      </c>
      <c r="C595" s="65" t="s">
        <v>36</v>
      </c>
      <c r="D595" s="65" t="s">
        <v>6289</v>
      </c>
      <c r="E595" s="65" t="s">
        <v>6290</v>
      </c>
      <c r="F595" s="65" t="s">
        <v>1935</v>
      </c>
      <c r="G595" s="65" t="s">
        <v>1935</v>
      </c>
      <c r="H595" s="65" t="s">
        <v>4925</v>
      </c>
      <c r="I595" s="65" t="s">
        <v>5679</v>
      </c>
      <c r="J595" s="65" t="s">
        <v>5680</v>
      </c>
      <c r="K595" s="66">
        <v>44768</v>
      </c>
      <c r="L595" s="65" t="s">
        <v>6236</v>
      </c>
      <c r="M595" s="66">
        <v>44732</v>
      </c>
      <c r="N595" s="65">
        <v>136000</v>
      </c>
      <c r="O595" s="65" t="s">
        <v>1939</v>
      </c>
      <c r="P595" s="65">
        <f>VLOOKUP(D595,资产包数据!B:G,5,0)</f>
        <v>60</v>
      </c>
      <c r="Q595" s="65">
        <v>3000</v>
      </c>
      <c r="R595" s="65"/>
      <c r="S595" s="65">
        <v>6000</v>
      </c>
      <c r="T595" s="65">
        <v>6000</v>
      </c>
      <c r="U595" s="65">
        <f>VLOOKUP(D595,资产包数据!B:N,13,0)</f>
        <v>75.99</v>
      </c>
      <c r="V595" s="65" t="s">
        <v>5682</v>
      </c>
    </row>
    <row r="596" ht="15" spans="1:22">
      <c r="A596" s="65" t="s">
        <v>2751</v>
      </c>
      <c r="B596" s="65" t="s">
        <v>68</v>
      </c>
      <c r="C596" s="65" t="s">
        <v>36</v>
      </c>
      <c r="D596" s="65" t="s">
        <v>6291</v>
      </c>
      <c r="E596" s="65" t="s">
        <v>6292</v>
      </c>
      <c r="F596" s="65" t="s">
        <v>1935</v>
      </c>
      <c r="G596" s="65" t="s">
        <v>1935</v>
      </c>
      <c r="H596" s="65" t="s">
        <v>4925</v>
      </c>
      <c r="I596" s="65" t="s">
        <v>5679</v>
      </c>
      <c r="J596" s="65" t="s">
        <v>5680</v>
      </c>
      <c r="K596" s="66">
        <v>44768</v>
      </c>
      <c r="L596" s="65" t="s">
        <v>6236</v>
      </c>
      <c r="M596" s="66">
        <v>44732</v>
      </c>
      <c r="N596" s="65">
        <v>136000</v>
      </c>
      <c r="O596" s="65" t="s">
        <v>1939</v>
      </c>
      <c r="P596" s="65">
        <f>VLOOKUP(D596,资产包数据!B:G,5,0)</f>
        <v>60</v>
      </c>
      <c r="Q596" s="65">
        <v>3000</v>
      </c>
      <c r="R596" s="65"/>
      <c r="S596" s="65">
        <v>6000</v>
      </c>
      <c r="T596" s="65">
        <v>6000</v>
      </c>
      <c r="U596" s="65">
        <f>VLOOKUP(D596,资产包数据!B:N,13,0)</f>
        <v>75.99</v>
      </c>
      <c r="V596" s="65" t="s">
        <v>5682</v>
      </c>
    </row>
    <row r="597" ht="15" spans="1:22">
      <c r="A597" s="65" t="s">
        <v>2751</v>
      </c>
      <c r="B597" s="65" t="s">
        <v>68</v>
      </c>
      <c r="C597" s="65" t="s">
        <v>36</v>
      </c>
      <c r="D597" s="65" t="s">
        <v>6293</v>
      </c>
      <c r="E597" s="65" t="s">
        <v>6294</v>
      </c>
      <c r="F597" s="65" t="s">
        <v>1935</v>
      </c>
      <c r="G597" s="65" t="s">
        <v>1935</v>
      </c>
      <c r="H597" s="65" t="s">
        <v>4925</v>
      </c>
      <c r="I597" s="65" t="s">
        <v>5679</v>
      </c>
      <c r="J597" s="65" t="s">
        <v>5680</v>
      </c>
      <c r="K597" s="66">
        <v>44768</v>
      </c>
      <c r="L597" s="65" t="s">
        <v>6236</v>
      </c>
      <c r="M597" s="66">
        <v>44732</v>
      </c>
      <c r="N597" s="65">
        <v>136000</v>
      </c>
      <c r="O597" s="65" t="s">
        <v>1939</v>
      </c>
      <c r="P597" s="65">
        <f>VLOOKUP(D597,资产包数据!B:G,5,0)</f>
        <v>60</v>
      </c>
      <c r="Q597" s="65">
        <v>3000</v>
      </c>
      <c r="R597" s="65"/>
      <c r="S597" s="65">
        <v>6000</v>
      </c>
      <c r="T597" s="65">
        <v>6000</v>
      </c>
      <c r="U597" s="65">
        <f>VLOOKUP(D597,资产包数据!B:N,13,0)</f>
        <v>75.99</v>
      </c>
      <c r="V597" s="65" t="s">
        <v>5682</v>
      </c>
    </row>
    <row r="598" ht="15" spans="1:22">
      <c r="A598" s="65" t="s">
        <v>2751</v>
      </c>
      <c r="B598" s="65" t="s">
        <v>68</v>
      </c>
      <c r="C598" s="65" t="s">
        <v>36</v>
      </c>
      <c r="D598" s="65" t="s">
        <v>6295</v>
      </c>
      <c r="E598" s="65" t="s">
        <v>6296</v>
      </c>
      <c r="F598" s="65" t="s">
        <v>1935</v>
      </c>
      <c r="G598" s="65" t="s">
        <v>1935</v>
      </c>
      <c r="H598" s="65" t="s">
        <v>4925</v>
      </c>
      <c r="I598" s="65" t="s">
        <v>5679</v>
      </c>
      <c r="J598" s="65" t="s">
        <v>5680</v>
      </c>
      <c r="K598" s="66">
        <v>44768</v>
      </c>
      <c r="L598" s="65" t="s">
        <v>6236</v>
      </c>
      <c r="M598" s="66">
        <v>44732</v>
      </c>
      <c r="N598" s="65">
        <v>136000</v>
      </c>
      <c r="O598" s="65" t="s">
        <v>1939</v>
      </c>
      <c r="P598" s="65">
        <f>VLOOKUP(D598,资产包数据!B:G,5,0)</f>
        <v>60</v>
      </c>
      <c r="Q598" s="65">
        <v>3000</v>
      </c>
      <c r="R598" s="65"/>
      <c r="S598" s="65">
        <v>6000</v>
      </c>
      <c r="T598" s="65">
        <v>6000</v>
      </c>
      <c r="U598" s="65">
        <f>VLOOKUP(D598,资产包数据!B:N,13,0)</f>
        <v>75.99</v>
      </c>
      <c r="V598" s="65" t="s">
        <v>5682</v>
      </c>
    </row>
    <row r="599" ht="15" spans="1:22">
      <c r="A599" s="65" t="s">
        <v>2751</v>
      </c>
      <c r="B599" s="65" t="s">
        <v>68</v>
      </c>
      <c r="C599" s="65" t="s">
        <v>36</v>
      </c>
      <c r="D599" s="65" t="s">
        <v>6297</v>
      </c>
      <c r="E599" s="65" t="s">
        <v>6298</v>
      </c>
      <c r="F599" s="65" t="s">
        <v>1935</v>
      </c>
      <c r="G599" s="65" t="s">
        <v>1935</v>
      </c>
      <c r="H599" s="65" t="s">
        <v>4925</v>
      </c>
      <c r="I599" s="65" t="s">
        <v>5679</v>
      </c>
      <c r="J599" s="65" t="s">
        <v>5680</v>
      </c>
      <c r="K599" s="66">
        <v>44768</v>
      </c>
      <c r="L599" s="65" t="s">
        <v>6236</v>
      </c>
      <c r="M599" s="66">
        <v>44732</v>
      </c>
      <c r="N599" s="65">
        <v>136000</v>
      </c>
      <c r="O599" s="65" t="s">
        <v>1939</v>
      </c>
      <c r="P599" s="65">
        <f>VLOOKUP(D599,资产包数据!B:G,5,0)</f>
        <v>60</v>
      </c>
      <c r="Q599" s="65">
        <v>3000</v>
      </c>
      <c r="R599" s="65"/>
      <c r="S599" s="65">
        <v>6000</v>
      </c>
      <c r="T599" s="65">
        <v>6000</v>
      </c>
      <c r="U599" s="65">
        <f>VLOOKUP(D599,资产包数据!B:N,13,0)</f>
        <v>75.99</v>
      </c>
      <c r="V599" s="65" t="s">
        <v>5682</v>
      </c>
    </row>
    <row r="600" ht="15" spans="1:22">
      <c r="A600" s="65" t="s">
        <v>2751</v>
      </c>
      <c r="B600" s="65" t="s">
        <v>68</v>
      </c>
      <c r="C600" s="65" t="s">
        <v>36</v>
      </c>
      <c r="D600" s="65" t="s">
        <v>6299</v>
      </c>
      <c r="E600" s="65" t="s">
        <v>6300</v>
      </c>
      <c r="F600" s="65" t="s">
        <v>1935</v>
      </c>
      <c r="G600" s="65" t="s">
        <v>1935</v>
      </c>
      <c r="H600" s="65" t="s">
        <v>4925</v>
      </c>
      <c r="I600" s="65" t="s">
        <v>5679</v>
      </c>
      <c r="J600" s="65" t="s">
        <v>5680</v>
      </c>
      <c r="K600" s="66">
        <v>44768</v>
      </c>
      <c r="L600" s="65" t="s">
        <v>6236</v>
      </c>
      <c r="M600" s="66">
        <v>44732</v>
      </c>
      <c r="N600" s="65">
        <v>136000</v>
      </c>
      <c r="O600" s="65" t="s">
        <v>1939</v>
      </c>
      <c r="P600" s="65">
        <f>VLOOKUP(D600,资产包数据!B:G,5,0)</f>
        <v>60</v>
      </c>
      <c r="Q600" s="65">
        <v>3000</v>
      </c>
      <c r="R600" s="65"/>
      <c r="S600" s="65">
        <v>6000</v>
      </c>
      <c r="T600" s="65">
        <v>6000</v>
      </c>
      <c r="U600" s="65">
        <f>VLOOKUP(D600,资产包数据!B:N,13,0)</f>
        <v>75.99</v>
      </c>
      <c r="V600" s="65" t="s">
        <v>5682</v>
      </c>
    </row>
    <row r="601" ht="15" spans="1:22">
      <c r="A601" s="65" t="s">
        <v>2751</v>
      </c>
      <c r="B601" s="65" t="s">
        <v>68</v>
      </c>
      <c r="C601" s="65" t="s">
        <v>36</v>
      </c>
      <c r="D601" s="65" t="s">
        <v>6301</v>
      </c>
      <c r="E601" s="65" t="s">
        <v>6302</v>
      </c>
      <c r="F601" s="65" t="s">
        <v>1935</v>
      </c>
      <c r="G601" s="65" t="s">
        <v>1935</v>
      </c>
      <c r="H601" s="65" t="s">
        <v>4925</v>
      </c>
      <c r="I601" s="65" t="s">
        <v>5679</v>
      </c>
      <c r="J601" s="65" t="s">
        <v>5680</v>
      </c>
      <c r="K601" s="66">
        <v>44768</v>
      </c>
      <c r="L601" s="65" t="s">
        <v>6236</v>
      </c>
      <c r="M601" s="66">
        <v>44732</v>
      </c>
      <c r="N601" s="65">
        <v>136000</v>
      </c>
      <c r="O601" s="65" t="s">
        <v>1939</v>
      </c>
      <c r="P601" s="65">
        <f>VLOOKUP(D601,资产包数据!B:G,5,0)</f>
        <v>60</v>
      </c>
      <c r="Q601" s="65">
        <v>3000</v>
      </c>
      <c r="R601" s="65"/>
      <c r="S601" s="65">
        <v>6000</v>
      </c>
      <c r="T601" s="65">
        <v>6000</v>
      </c>
      <c r="U601" s="65">
        <f>VLOOKUP(D601,资产包数据!B:N,13,0)</f>
        <v>75.99</v>
      </c>
      <c r="V601" s="65" t="s">
        <v>5716</v>
      </c>
    </row>
    <row r="602" ht="15" spans="1:22">
      <c r="A602" s="65" t="s">
        <v>2751</v>
      </c>
      <c r="B602" s="65" t="s">
        <v>68</v>
      </c>
      <c r="C602" s="65" t="s">
        <v>36</v>
      </c>
      <c r="D602" s="65" t="s">
        <v>6303</v>
      </c>
      <c r="E602" s="65" t="s">
        <v>6304</v>
      </c>
      <c r="F602" s="65" t="s">
        <v>1935</v>
      </c>
      <c r="G602" s="65" t="s">
        <v>1935</v>
      </c>
      <c r="H602" s="65" t="s">
        <v>4925</v>
      </c>
      <c r="I602" s="65" t="s">
        <v>5679</v>
      </c>
      <c r="J602" s="65" t="s">
        <v>5680</v>
      </c>
      <c r="K602" s="66">
        <v>44768</v>
      </c>
      <c r="L602" s="65" t="s">
        <v>6236</v>
      </c>
      <c r="M602" s="66">
        <v>44732</v>
      </c>
      <c r="N602" s="65">
        <v>136000</v>
      </c>
      <c r="O602" s="65" t="s">
        <v>1939</v>
      </c>
      <c r="P602" s="65">
        <f>VLOOKUP(D602,资产包数据!B:G,5,0)</f>
        <v>60</v>
      </c>
      <c r="Q602" s="65">
        <v>3000</v>
      </c>
      <c r="R602" s="65"/>
      <c r="S602" s="65">
        <v>6000</v>
      </c>
      <c r="T602" s="65">
        <v>6000</v>
      </c>
      <c r="U602" s="65">
        <f>VLOOKUP(D602,资产包数据!B:N,13,0)</f>
        <v>75.88</v>
      </c>
      <c r="V602" s="65" t="s">
        <v>5716</v>
      </c>
    </row>
    <row r="603" ht="15" spans="1:22">
      <c r="A603" s="65" t="s">
        <v>6186</v>
      </c>
      <c r="B603" s="65" t="s">
        <v>68</v>
      </c>
      <c r="C603" s="65" t="s">
        <v>36</v>
      </c>
      <c r="D603" s="65" t="s">
        <v>6305</v>
      </c>
      <c r="E603" s="65" t="s">
        <v>6306</v>
      </c>
      <c r="F603" s="65" t="s">
        <v>1935</v>
      </c>
      <c r="G603" s="65" t="s">
        <v>1935</v>
      </c>
      <c r="H603" s="65" t="s">
        <v>4925</v>
      </c>
      <c r="I603" s="65" t="s">
        <v>6189</v>
      </c>
      <c r="J603" s="65" t="s">
        <v>6190</v>
      </c>
      <c r="K603" s="66">
        <v>44813</v>
      </c>
      <c r="L603" s="65" t="s">
        <v>6191</v>
      </c>
      <c r="M603" s="66">
        <v>44732</v>
      </c>
      <c r="N603" s="65">
        <v>120000</v>
      </c>
      <c r="O603" s="65" t="s">
        <v>1939</v>
      </c>
      <c r="P603" s="65">
        <f>VLOOKUP(D603,资产包数据!B:G,5,0)</f>
        <v>60</v>
      </c>
      <c r="Q603" s="65">
        <v>2660</v>
      </c>
      <c r="R603" s="65"/>
      <c r="S603" s="65"/>
      <c r="T603" s="65"/>
      <c r="U603" s="65">
        <f>VLOOKUP(D603,资产包数据!B:N,13,0)</f>
        <v>79.28</v>
      </c>
      <c r="V603" s="65"/>
    </row>
    <row r="604" ht="15" spans="1:22">
      <c r="A604" s="65" t="s">
        <v>6186</v>
      </c>
      <c r="B604" s="65" t="s">
        <v>68</v>
      </c>
      <c r="C604" s="65" t="s">
        <v>36</v>
      </c>
      <c r="D604" s="65" t="s">
        <v>6307</v>
      </c>
      <c r="E604" s="65" t="s">
        <v>6308</v>
      </c>
      <c r="F604" s="65" t="s">
        <v>1935</v>
      </c>
      <c r="G604" s="65" t="s">
        <v>1935</v>
      </c>
      <c r="H604" s="65" t="s">
        <v>4925</v>
      </c>
      <c r="I604" s="65" t="s">
        <v>6189</v>
      </c>
      <c r="J604" s="65" t="s">
        <v>6190</v>
      </c>
      <c r="K604" s="66">
        <v>44813</v>
      </c>
      <c r="L604" s="65" t="s">
        <v>6191</v>
      </c>
      <c r="M604" s="66">
        <v>44732</v>
      </c>
      <c r="N604" s="65">
        <v>120000</v>
      </c>
      <c r="O604" s="65" t="s">
        <v>1939</v>
      </c>
      <c r="P604" s="65">
        <f>VLOOKUP(D604,资产包数据!B:G,5,0)</f>
        <v>60</v>
      </c>
      <c r="Q604" s="65">
        <v>2660</v>
      </c>
      <c r="R604" s="65"/>
      <c r="S604" s="65"/>
      <c r="T604" s="65"/>
      <c r="U604" s="65">
        <f>VLOOKUP(D604,资产包数据!B:N,13,0)</f>
        <v>79.28</v>
      </c>
      <c r="V604" s="65"/>
    </row>
    <row r="605" ht="15" spans="1:22">
      <c r="A605" s="65" t="s">
        <v>6186</v>
      </c>
      <c r="B605" s="65" t="s">
        <v>68</v>
      </c>
      <c r="C605" s="65" t="s">
        <v>36</v>
      </c>
      <c r="D605" s="65" t="s">
        <v>6309</v>
      </c>
      <c r="E605" s="65" t="s">
        <v>6310</v>
      </c>
      <c r="F605" s="65" t="s">
        <v>1935</v>
      </c>
      <c r="G605" s="65" t="s">
        <v>1935</v>
      </c>
      <c r="H605" s="65" t="s">
        <v>4925</v>
      </c>
      <c r="I605" s="65" t="s">
        <v>6189</v>
      </c>
      <c r="J605" s="65" t="s">
        <v>6190</v>
      </c>
      <c r="K605" s="66">
        <v>44813</v>
      </c>
      <c r="L605" s="65" t="s">
        <v>6191</v>
      </c>
      <c r="M605" s="66">
        <v>44732</v>
      </c>
      <c r="N605" s="65">
        <v>120000</v>
      </c>
      <c r="O605" s="65" t="s">
        <v>1939</v>
      </c>
      <c r="P605" s="65">
        <f>VLOOKUP(D605,资产包数据!B:G,5,0)</f>
        <v>60</v>
      </c>
      <c r="Q605" s="65">
        <v>2660</v>
      </c>
      <c r="R605" s="65"/>
      <c r="S605" s="65"/>
      <c r="T605" s="65"/>
      <c r="U605" s="65">
        <f>VLOOKUP(D605,资产包数据!B:N,13,0)</f>
        <v>79.34</v>
      </c>
      <c r="V605" s="65"/>
    </row>
    <row r="606" ht="15" spans="1:22">
      <c r="A606" s="65" t="s">
        <v>6186</v>
      </c>
      <c r="B606" s="65" t="s">
        <v>68</v>
      </c>
      <c r="C606" s="65" t="s">
        <v>36</v>
      </c>
      <c r="D606" s="65" t="s">
        <v>6311</v>
      </c>
      <c r="E606" s="65" t="s">
        <v>6312</v>
      </c>
      <c r="F606" s="65" t="s">
        <v>1935</v>
      </c>
      <c r="G606" s="65" t="s">
        <v>1935</v>
      </c>
      <c r="H606" s="65" t="s">
        <v>4925</v>
      </c>
      <c r="I606" s="65" t="s">
        <v>6189</v>
      </c>
      <c r="J606" s="65" t="s">
        <v>6190</v>
      </c>
      <c r="K606" s="66">
        <v>44813</v>
      </c>
      <c r="L606" s="65" t="s">
        <v>6313</v>
      </c>
      <c r="M606" s="66">
        <v>44762</v>
      </c>
      <c r="N606" s="65">
        <v>120000</v>
      </c>
      <c r="O606" s="65" t="s">
        <v>1939</v>
      </c>
      <c r="P606" s="65">
        <f>VLOOKUP(D606,资产包数据!B:G,5,0)</f>
        <v>60</v>
      </c>
      <c r="Q606" s="65">
        <v>2660</v>
      </c>
      <c r="R606" s="65"/>
      <c r="S606" s="65"/>
      <c r="T606" s="65"/>
      <c r="U606" s="65">
        <f>VLOOKUP(D606,资产包数据!B:N,13,0)</f>
        <v>79.28</v>
      </c>
      <c r="V606" s="65"/>
    </row>
    <row r="607" ht="15" spans="1:22">
      <c r="A607" s="65" t="s">
        <v>6186</v>
      </c>
      <c r="B607" s="65" t="s">
        <v>68</v>
      </c>
      <c r="C607" s="65" t="s">
        <v>36</v>
      </c>
      <c r="D607" s="65" t="s">
        <v>6314</v>
      </c>
      <c r="E607" s="65" t="s">
        <v>6315</v>
      </c>
      <c r="F607" s="65" t="s">
        <v>1935</v>
      </c>
      <c r="G607" s="65" t="s">
        <v>1935</v>
      </c>
      <c r="H607" s="65" t="s">
        <v>4925</v>
      </c>
      <c r="I607" s="65" t="s">
        <v>6189</v>
      </c>
      <c r="J607" s="65" t="s">
        <v>6190</v>
      </c>
      <c r="K607" s="66">
        <v>44813</v>
      </c>
      <c r="L607" s="65" t="s">
        <v>6313</v>
      </c>
      <c r="M607" s="66">
        <v>44762</v>
      </c>
      <c r="N607" s="65">
        <v>120000</v>
      </c>
      <c r="O607" s="65" t="s">
        <v>1939</v>
      </c>
      <c r="P607" s="65">
        <f>VLOOKUP(D607,资产包数据!B:G,5,0)</f>
        <v>60</v>
      </c>
      <c r="Q607" s="65">
        <v>2660</v>
      </c>
      <c r="R607" s="65"/>
      <c r="S607" s="65"/>
      <c r="T607" s="65"/>
      <c r="U607" s="65">
        <f>VLOOKUP(D607,资产包数据!B:N,13,0)</f>
        <v>79.28</v>
      </c>
      <c r="V607" s="65"/>
    </row>
    <row r="608" ht="15" spans="1:22">
      <c r="A608" s="65" t="s">
        <v>6186</v>
      </c>
      <c r="B608" s="65" t="s">
        <v>68</v>
      </c>
      <c r="C608" s="65" t="s">
        <v>36</v>
      </c>
      <c r="D608" s="65" t="s">
        <v>6316</v>
      </c>
      <c r="E608" s="65" t="s">
        <v>6317</v>
      </c>
      <c r="F608" s="65" t="s">
        <v>1935</v>
      </c>
      <c r="G608" s="65" t="s">
        <v>1935</v>
      </c>
      <c r="H608" s="65" t="s">
        <v>4925</v>
      </c>
      <c r="I608" s="65" t="s">
        <v>6189</v>
      </c>
      <c r="J608" s="65" t="s">
        <v>6190</v>
      </c>
      <c r="K608" s="66">
        <v>44813</v>
      </c>
      <c r="L608" s="65" t="s">
        <v>6313</v>
      </c>
      <c r="M608" s="66">
        <v>44762</v>
      </c>
      <c r="N608" s="65">
        <v>120000</v>
      </c>
      <c r="O608" s="65" t="s">
        <v>1939</v>
      </c>
      <c r="P608" s="65">
        <f>VLOOKUP(D608,资产包数据!B:G,5,0)</f>
        <v>60</v>
      </c>
      <c r="Q608" s="65">
        <v>2660</v>
      </c>
      <c r="R608" s="65"/>
      <c r="S608" s="65"/>
      <c r="T608" s="65"/>
      <c r="U608" s="65">
        <f>VLOOKUP(D608,资产包数据!B:N,13,0)</f>
        <v>79.28</v>
      </c>
      <c r="V608" s="65"/>
    </row>
    <row r="609" ht="15" spans="1:22">
      <c r="A609" s="65" t="s">
        <v>6186</v>
      </c>
      <c r="B609" s="65" t="s">
        <v>68</v>
      </c>
      <c r="C609" s="65" t="s">
        <v>36</v>
      </c>
      <c r="D609" s="65" t="s">
        <v>6318</v>
      </c>
      <c r="E609" s="65" t="s">
        <v>6319</v>
      </c>
      <c r="F609" s="65" t="s">
        <v>1935</v>
      </c>
      <c r="G609" s="65" t="s">
        <v>1935</v>
      </c>
      <c r="H609" s="65" t="s">
        <v>4925</v>
      </c>
      <c r="I609" s="65" t="s">
        <v>6189</v>
      </c>
      <c r="J609" s="65" t="s">
        <v>6320</v>
      </c>
      <c r="K609" s="66">
        <v>44795</v>
      </c>
      <c r="L609" s="65" t="s">
        <v>6313</v>
      </c>
      <c r="M609" s="66">
        <v>44762</v>
      </c>
      <c r="N609" s="65">
        <v>120000</v>
      </c>
      <c r="O609" s="65" t="s">
        <v>1939</v>
      </c>
      <c r="P609" s="65">
        <f>VLOOKUP(D609,资产包数据!B:G,5,0)</f>
        <v>60</v>
      </c>
      <c r="Q609" s="65">
        <v>2660</v>
      </c>
      <c r="R609" s="65"/>
      <c r="S609" s="65">
        <v>2660</v>
      </c>
      <c r="T609" s="65">
        <v>2660</v>
      </c>
      <c r="U609" s="65">
        <f>VLOOKUP(D609,资产包数据!B:N,13,0)</f>
        <v>79.28</v>
      </c>
      <c r="V609" s="65" t="s">
        <v>6321</v>
      </c>
    </row>
    <row r="610" ht="15" spans="1:22">
      <c r="A610" s="65" t="s">
        <v>6186</v>
      </c>
      <c r="B610" s="65" t="s">
        <v>68</v>
      </c>
      <c r="C610" s="65" t="s">
        <v>36</v>
      </c>
      <c r="D610" s="65" t="s">
        <v>6322</v>
      </c>
      <c r="E610" s="65" t="s">
        <v>6323</v>
      </c>
      <c r="F610" s="65" t="s">
        <v>1935</v>
      </c>
      <c r="G610" s="65" t="s">
        <v>1935</v>
      </c>
      <c r="H610" s="65" t="s">
        <v>4925</v>
      </c>
      <c r="I610" s="65" t="s">
        <v>6189</v>
      </c>
      <c r="J610" s="65" t="s">
        <v>6190</v>
      </c>
      <c r="K610" s="66">
        <v>44813</v>
      </c>
      <c r="L610" s="65" t="s">
        <v>6313</v>
      </c>
      <c r="M610" s="66">
        <v>44762</v>
      </c>
      <c r="N610" s="65">
        <v>120000</v>
      </c>
      <c r="O610" s="65" t="s">
        <v>1939</v>
      </c>
      <c r="P610" s="65">
        <f>VLOOKUP(D610,资产包数据!B:G,5,0)</f>
        <v>60</v>
      </c>
      <c r="Q610" s="65">
        <v>2660</v>
      </c>
      <c r="R610" s="65"/>
      <c r="S610" s="65"/>
      <c r="T610" s="65"/>
      <c r="U610" s="65">
        <f>VLOOKUP(D610,资产包数据!B:N,13,0)</f>
        <v>79.28</v>
      </c>
      <c r="V610" s="65"/>
    </row>
    <row r="611" ht="15" spans="1:22">
      <c r="A611" s="65" t="s">
        <v>6186</v>
      </c>
      <c r="B611" s="65" t="s">
        <v>68</v>
      </c>
      <c r="C611" s="65" t="s">
        <v>36</v>
      </c>
      <c r="D611" s="65" t="s">
        <v>6324</v>
      </c>
      <c r="E611" s="65" t="s">
        <v>6325</v>
      </c>
      <c r="F611" s="65" t="s">
        <v>1935</v>
      </c>
      <c r="G611" s="65" t="s">
        <v>1935</v>
      </c>
      <c r="H611" s="65" t="s">
        <v>4925</v>
      </c>
      <c r="I611" s="65" t="s">
        <v>6189</v>
      </c>
      <c r="J611" s="65" t="s">
        <v>6190</v>
      </c>
      <c r="K611" s="66">
        <v>44813</v>
      </c>
      <c r="L611" s="65" t="s">
        <v>6313</v>
      </c>
      <c r="M611" s="66">
        <v>44762</v>
      </c>
      <c r="N611" s="65">
        <v>120000</v>
      </c>
      <c r="O611" s="65" t="s">
        <v>1939</v>
      </c>
      <c r="P611" s="65">
        <f>VLOOKUP(D611,资产包数据!B:G,5,0)</f>
        <v>60</v>
      </c>
      <c r="Q611" s="65">
        <v>2660</v>
      </c>
      <c r="R611" s="65"/>
      <c r="S611" s="65"/>
      <c r="T611" s="65"/>
      <c r="U611" s="65">
        <f>VLOOKUP(D611,资产包数据!B:N,13,0)</f>
        <v>79.28</v>
      </c>
      <c r="V611" s="65"/>
    </row>
    <row r="612" ht="15" spans="1:22">
      <c r="A612" s="65" t="s">
        <v>6186</v>
      </c>
      <c r="B612" s="65" t="s">
        <v>68</v>
      </c>
      <c r="C612" s="65" t="s">
        <v>36</v>
      </c>
      <c r="D612" s="65" t="s">
        <v>6326</v>
      </c>
      <c r="E612" s="65" t="s">
        <v>6327</v>
      </c>
      <c r="F612" s="65" t="s">
        <v>1935</v>
      </c>
      <c r="G612" s="65" t="s">
        <v>1935</v>
      </c>
      <c r="H612" s="65" t="s">
        <v>4925</v>
      </c>
      <c r="I612" s="65" t="s">
        <v>6189</v>
      </c>
      <c r="J612" s="65" t="s">
        <v>6190</v>
      </c>
      <c r="K612" s="66">
        <v>44813</v>
      </c>
      <c r="L612" s="65" t="s">
        <v>6313</v>
      </c>
      <c r="M612" s="66">
        <v>44762</v>
      </c>
      <c r="N612" s="65">
        <v>120000</v>
      </c>
      <c r="O612" s="65" t="s">
        <v>1939</v>
      </c>
      <c r="P612" s="65">
        <f>VLOOKUP(D612,资产包数据!B:G,5,0)</f>
        <v>60</v>
      </c>
      <c r="Q612" s="65">
        <v>2660</v>
      </c>
      <c r="R612" s="65"/>
      <c r="S612" s="65"/>
      <c r="T612" s="65"/>
      <c r="U612" s="65">
        <f>VLOOKUP(D612,资产包数据!B:N,13,0)</f>
        <v>79.28</v>
      </c>
      <c r="V612" s="65"/>
    </row>
    <row r="613" ht="15" spans="1:22">
      <c r="A613" s="65" t="s">
        <v>6186</v>
      </c>
      <c r="B613" s="65" t="s">
        <v>68</v>
      </c>
      <c r="C613" s="65" t="s">
        <v>36</v>
      </c>
      <c r="D613" s="65" t="s">
        <v>6328</v>
      </c>
      <c r="E613" s="65" t="s">
        <v>6329</v>
      </c>
      <c r="F613" s="65" t="s">
        <v>1935</v>
      </c>
      <c r="G613" s="65" t="s">
        <v>1935</v>
      </c>
      <c r="H613" s="65" t="s">
        <v>4925</v>
      </c>
      <c r="I613" s="65" t="s">
        <v>6189</v>
      </c>
      <c r="J613" s="65" t="s">
        <v>6190</v>
      </c>
      <c r="K613" s="66">
        <v>44813</v>
      </c>
      <c r="L613" s="65" t="s">
        <v>6313</v>
      </c>
      <c r="M613" s="66">
        <v>44762</v>
      </c>
      <c r="N613" s="65">
        <v>120000</v>
      </c>
      <c r="O613" s="65" t="s">
        <v>1939</v>
      </c>
      <c r="P613" s="65">
        <f>VLOOKUP(D613,资产包数据!B:G,5,0)</f>
        <v>60</v>
      </c>
      <c r="Q613" s="65">
        <v>2660</v>
      </c>
      <c r="R613" s="65"/>
      <c r="S613" s="65"/>
      <c r="T613" s="65"/>
      <c r="U613" s="65">
        <f>VLOOKUP(D613,资产包数据!B:N,13,0)</f>
        <v>79.28</v>
      </c>
      <c r="V613" s="65"/>
    </row>
    <row r="614" ht="15" spans="1:22">
      <c r="A614" s="65" t="s">
        <v>6186</v>
      </c>
      <c r="B614" s="65" t="s">
        <v>68</v>
      </c>
      <c r="C614" s="65" t="s">
        <v>36</v>
      </c>
      <c r="D614" s="65" t="s">
        <v>6330</v>
      </c>
      <c r="E614" s="65" t="s">
        <v>6331</v>
      </c>
      <c r="F614" s="65" t="s">
        <v>1935</v>
      </c>
      <c r="G614" s="65" t="s">
        <v>1935</v>
      </c>
      <c r="H614" s="65" t="s">
        <v>4925</v>
      </c>
      <c r="I614" s="65" t="s">
        <v>6189</v>
      </c>
      <c r="J614" s="65" t="s">
        <v>6190</v>
      </c>
      <c r="K614" s="66">
        <v>44813</v>
      </c>
      <c r="L614" s="65" t="s">
        <v>6313</v>
      </c>
      <c r="M614" s="66">
        <v>44762</v>
      </c>
      <c r="N614" s="65">
        <v>120000</v>
      </c>
      <c r="O614" s="65" t="s">
        <v>1939</v>
      </c>
      <c r="P614" s="65">
        <f>VLOOKUP(D614,资产包数据!B:G,5,0)</f>
        <v>60</v>
      </c>
      <c r="Q614" s="65">
        <v>2660</v>
      </c>
      <c r="R614" s="65"/>
      <c r="S614" s="65"/>
      <c r="T614" s="65"/>
      <c r="U614" s="65">
        <f>VLOOKUP(D614,资产包数据!B:N,13,0)</f>
        <v>79.28</v>
      </c>
      <c r="V614" s="65"/>
    </row>
    <row r="615" ht="15" spans="1:22">
      <c r="A615" s="65" t="s">
        <v>6186</v>
      </c>
      <c r="B615" s="65" t="s">
        <v>68</v>
      </c>
      <c r="C615" s="65" t="s">
        <v>36</v>
      </c>
      <c r="D615" s="65" t="s">
        <v>6332</v>
      </c>
      <c r="E615" s="65" t="s">
        <v>6333</v>
      </c>
      <c r="F615" s="65" t="s">
        <v>1935</v>
      </c>
      <c r="G615" s="65" t="s">
        <v>1935</v>
      </c>
      <c r="H615" s="65" t="s">
        <v>4925</v>
      </c>
      <c r="I615" s="65" t="s">
        <v>6189</v>
      </c>
      <c r="J615" s="65" t="s">
        <v>6190</v>
      </c>
      <c r="K615" s="66">
        <v>44813</v>
      </c>
      <c r="L615" s="65" t="s">
        <v>6313</v>
      </c>
      <c r="M615" s="66">
        <v>44762</v>
      </c>
      <c r="N615" s="65">
        <v>120000</v>
      </c>
      <c r="O615" s="65" t="s">
        <v>1939</v>
      </c>
      <c r="P615" s="65">
        <f>VLOOKUP(D615,资产包数据!B:G,5,0)</f>
        <v>60</v>
      </c>
      <c r="Q615" s="65">
        <v>2660</v>
      </c>
      <c r="R615" s="65"/>
      <c r="S615" s="65"/>
      <c r="T615" s="65"/>
      <c r="U615" s="65">
        <f>VLOOKUP(D615,资产包数据!B:N,13,0)</f>
        <v>79.28</v>
      </c>
      <c r="V615" s="65"/>
    </row>
    <row r="616" ht="15" spans="1:22">
      <c r="A616" s="65" t="s">
        <v>6186</v>
      </c>
      <c r="B616" s="65" t="s">
        <v>68</v>
      </c>
      <c r="C616" s="65" t="s">
        <v>36</v>
      </c>
      <c r="D616" s="65" t="s">
        <v>6334</v>
      </c>
      <c r="E616" s="65" t="s">
        <v>6335</v>
      </c>
      <c r="F616" s="65" t="s">
        <v>1935</v>
      </c>
      <c r="G616" s="65" t="s">
        <v>1935</v>
      </c>
      <c r="H616" s="65" t="s">
        <v>4925</v>
      </c>
      <c r="I616" s="65" t="s">
        <v>6189</v>
      </c>
      <c r="J616" s="65" t="s">
        <v>6190</v>
      </c>
      <c r="K616" s="66">
        <v>44813</v>
      </c>
      <c r="L616" s="65" t="s">
        <v>6313</v>
      </c>
      <c r="M616" s="66">
        <v>44762</v>
      </c>
      <c r="N616" s="65">
        <v>120000</v>
      </c>
      <c r="O616" s="65" t="s">
        <v>1939</v>
      </c>
      <c r="P616" s="65">
        <f>VLOOKUP(D616,资产包数据!B:G,5,0)</f>
        <v>60</v>
      </c>
      <c r="Q616" s="65">
        <v>2660</v>
      </c>
      <c r="R616" s="65"/>
      <c r="S616" s="65"/>
      <c r="T616" s="65"/>
      <c r="U616" s="65">
        <f>VLOOKUP(D616,资产包数据!B:N,13,0)</f>
        <v>79.28</v>
      </c>
      <c r="V616" s="65"/>
    </row>
    <row r="617" ht="15" spans="1:22">
      <c r="A617" s="65" t="s">
        <v>6186</v>
      </c>
      <c r="B617" s="65" t="s">
        <v>68</v>
      </c>
      <c r="C617" s="65" t="s">
        <v>36</v>
      </c>
      <c r="D617" s="65" t="s">
        <v>6336</v>
      </c>
      <c r="E617" s="65" t="s">
        <v>6337</v>
      </c>
      <c r="F617" s="65" t="s">
        <v>1935</v>
      </c>
      <c r="G617" s="65" t="s">
        <v>1935</v>
      </c>
      <c r="H617" s="65" t="s">
        <v>4925</v>
      </c>
      <c r="I617" s="65" t="s">
        <v>6189</v>
      </c>
      <c r="J617" s="65" t="s">
        <v>6320</v>
      </c>
      <c r="K617" s="66">
        <v>44795</v>
      </c>
      <c r="L617" s="65" t="s">
        <v>6313</v>
      </c>
      <c r="M617" s="66">
        <v>44762</v>
      </c>
      <c r="N617" s="65">
        <v>120000</v>
      </c>
      <c r="O617" s="65" t="s">
        <v>1939</v>
      </c>
      <c r="P617" s="65">
        <f>VLOOKUP(D617,资产包数据!B:G,5,0)</f>
        <v>60</v>
      </c>
      <c r="Q617" s="65">
        <v>2660</v>
      </c>
      <c r="R617" s="65"/>
      <c r="S617" s="65">
        <v>2660</v>
      </c>
      <c r="T617" s="65">
        <v>2660</v>
      </c>
      <c r="U617" s="65">
        <f>VLOOKUP(D617,资产包数据!B:N,13,0)</f>
        <v>79.28</v>
      </c>
      <c r="V617" s="65" t="s">
        <v>6321</v>
      </c>
    </row>
    <row r="618" ht="15" spans="1:22">
      <c r="A618" s="65" t="s">
        <v>6186</v>
      </c>
      <c r="B618" s="65" t="s">
        <v>68</v>
      </c>
      <c r="C618" s="65" t="s">
        <v>36</v>
      </c>
      <c r="D618" s="65" t="s">
        <v>6338</v>
      </c>
      <c r="E618" s="65" t="s">
        <v>6339</v>
      </c>
      <c r="F618" s="65" t="s">
        <v>1935</v>
      </c>
      <c r="G618" s="65" t="s">
        <v>1935</v>
      </c>
      <c r="H618" s="65" t="s">
        <v>4925</v>
      </c>
      <c r="I618" s="65" t="s">
        <v>6189</v>
      </c>
      <c r="J618" s="65" t="s">
        <v>6190</v>
      </c>
      <c r="K618" s="66">
        <v>44813</v>
      </c>
      <c r="L618" s="65" t="s">
        <v>6313</v>
      </c>
      <c r="M618" s="66">
        <v>44762</v>
      </c>
      <c r="N618" s="65">
        <v>120000</v>
      </c>
      <c r="O618" s="65" t="s">
        <v>1939</v>
      </c>
      <c r="P618" s="65">
        <f>VLOOKUP(D618,资产包数据!B:G,5,0)</f>
        <v>60</v>
      </c>
      <c r="Q618" s="65">
        <v>2660</v>
      </c>
      <c r="R618" s="65"/>
      <c r="S618" s="65"/>
      <c r="T618" s="65"/>
      <c r="U618" s="65">
        <f>VLOOKUP(D618,资产包数据!B:N,13,0)</f>
        <v>79.28</v>
      </c>
      <c r="V618" s="65"/>
    </row>
    <row r="619" ht="15" spans="1:22">
      <c r="A619" s="65" t="s">
        <v>6186</v>
      </c>
      <c r="B619" s="65" t="s">
        <v>68</v>
      </c>
      <c r="C619" s="65" t="s">
        <v>36</v>
      </c>
      <c r="D619" s="65" t="s">
        <v>6340</v>
      </c>
      <c r="E619" s="65" t="s">
        <v>6341</v>
      </c>
      <c r="F619" s="65" t="s">
        <v>1935</v>
      </c>
      <c r="G619" s="65" t="s">
        <v>1935</v>
      </c>
      <c r="H619" s="65" t="s">
        <v>4925</v>
      </c>
      <c r="I619" s="65" t="s">
        <v>6189</v>
      </c>
      <c r="J619" s="65" t="s">
        <v>6320</v>
      </c>
      <c r="K619" s="66">
        <v>44795</v>
      </c>
      <c r="L619" s="65" t="s">
        <v>6313</v>
      </c>
      <c r="M619" s="66">
        <v>44762</v>
      </c>
      <c r="N619" s="65">
        <v>120000</v>
      </c>
      <c r="O619" s="65" t="s">
        <v>1939</v>
      </c>
      <c r="P619" s="65">
        <f>VLOOKUP(D619,资产包数据!B:G,5,0)</f>
        <v>60</v>
      </c>
      <c r="Q619" s="65">
        <v>2660</v>
      </c>
      <c r="R619" s="65"/>
      <c r="S619" s="65">
        <v>2660</v>
      </c>
      <c r="T619" s="65">
        <v>2660</v>
      </c>
      <c r="U619" s="65">
        <f>VLOOKUP(D619,资产包数据!B:N,13,0)</f>
        <v>79.28</v>
      </c>
      <c r="V619" s="65" t="s">
        <v>6321</v>
      </c>
    </row>
    <row r="620" ht="15" spans="1:22">
      <c r="A620" s="65" t="s">
        <v>6186</v>
      </c>
      <c r="B620" s="65" t="s">
        <v>68</v>
      </c>
      <c r="C620" s="65" t="s">
        <v>36</v>
      </c>
      <c r="D620" s="65" t="s">
        <v>6342</v>
      </c>
      <c r="E620" s="65" t="s">
        <v>6343</v>
      </c>
      <c r="F620" s="65" t="s">
        <v>1935</v>
      </c>
      <c r="G620" s="65" t="s">
        <v>1935</v>
      </c>
      <c r="H620" s="65" t="s">
        <v>4925</v>
      </c>
      <c r="I620" s="65" t="s">
        <v>6189</v>
      </c>
      <c r="J620" s="65" t="s">
        <v>6190</v>
      </c>
      <c r="K620" s="66">
        <v>44813</v>
      </c>
      <c r="L620" s="65" t="s">
        <v>6313</v>
      </c>
      <c r="M620" s="66">
        <v>44762</v>
      </c>
      <c r="N620" s="65">
        <v>120000</v>
      </c>
      <c r="O620" s="65" t="s">
        <v>1939</v>
      </c>
      <c r="P620" s="65">
        <f>VLOOKUP(D620,资产包数据!B:G,5,0)</f>
        <v>60</v>
      </c>
      <c r="Q620" s="65">
        <v>2660</v>
      </c>
      <c r="R620" s="65"/>
      <c r="S620" s="65"/>
      <c r="T620" s="65"/>
      <c r="U620" s="65">
        <f>VLOOKUP(D620,资产包数据!B:N,13,0)</f>
        <v>79.28</v>
      </c>
      <c r="V620" s="65"/>
    </row>
    <row r="621" ht="15" spans="1:22">
      <c r="A621" s="65" t="s">
        <v>6186</v>
      </c>
      <c r="B621" s="65" t="s">
        <v>68</v>
      </c>
      <c r="C621" s="65" t="s">
        <v>36</v>
      </c>
      <c r="D621" s="65" t="s">
        <v>6344</v>
      </c>
      <c r="E621" s="65" t="s">
        <v>6345</v>
      </c>
      <c r="F621" s="65" t="s">
        <v>1935</v>
      </c>
      <c r="G621" s="65" t="s">
        <v>1935</v>
      </c>
      <c r="H621" s="65" t="s">
        <v>4925</v>
      </c>
      <c r="I621" s="65" t="s">
        <v>6189</v>
      </c>
      <c r="J621" s="65" t="s">
        <v>6320</v>
      </c>
      <c r="K621" s="66">
        <v>44795</v>
      </c>
      <c r="L621" s="65" t="s">
        <v>6313</v>
      </c>
      <c r="M621" s="66">
        <v>44762</v>
      </c>
      <c r="N621" s="65">
        <v>120000</v>
      </c>
      <c r="O621" s="65" t="s">
        <v>1939</v>
      </c>
      <c r="P621" s="65">
        <f>VLOOKUP(D621,资产包数据!B:G,5,0)</f>
        <v>60</v>
      </c>
      <c r="Q621" s="65">
        <v>2660</v>
      </c>
      <c r="R621" s="65"/>
      <c r="S621" s="65">
        <v>2660</v>
      </c>
      <c r="T621" s="65">
        <v>2660</v>
      </c>
      <c r="U621" s="65">
        <f>VLOOKUP(D621,资产包数据!B:N,13,0)</f>
        <v>79.28</v>
      </c>
      <c r="V621" s="65" t="s">
        <v>6321</v>
      </c>
    </row>
    <row r="622" ht="15" spans="1:22">
      <c r="A622" s="65" t="s">
        <v>6186</v>
      </c>
      <c r="B622" s="65" t="s">
        <v>68</v>
      </c>
      <c r="C622" s="65" t="s">
        <v>36</v>
      </c>
      <c r="D622" s="65" t="s">
        <v>6346</v>
      </c>
      <c r="E622" s="65" t="s">
        <v>6347</v>
      </c>
      <c r="F622" s="65" t="s">
        <v>1935</v>
      </c>
      <c r="G622" s="65" t="s">
        <v>1935</v>
      </c>
      <c r="H622" s="65" t="s">
        <v>4925</v>
      </c>
      <c r="I622" s="65" t="s">
        <v>6189</v>
      </c>
      <c r="J622" s="65" t="s">
        <v>6190</v>
      </c>
      <c r="K622" s="66">
        <v>44813</v>
      </c>
      <c r="L622" s="65" t="s">
        <v>6313</v>
      </c>
      <c r="M622" s="66">
        <v>44762</v>
      </c>
      <c r="N622" s="65">
        <v>120000</v>
      </c>
      <c r="O622" s="65" t="s">
        <v>1939</v>
      </c>
      <c r="P622" s="65">
        <f>VLOOKUP(D622,资产包数据!B:G,5,0)</f>
        <v>60</v>
      </c>
      <c r="Q622" s="65">
        <v>2660</v>
      </c>
      <c r="R622" s="65"/>
      <c r="S622" s="65"/>
      <c r="T622" s="65"/>
      <c r="U622" s="65">
        <f>VLOOKUP(D622,资产包数据!B:N,13,0)</f>
        <v>79.28</v>
      </c>
      <c r="V622" s="65"/>
    </row>
    <row r="623" ht="15" spans="1:22">
      <c r="A623" s="65" t="s">
        <v>6186</v>
      </c>
      <c r="B623" s="65" t="s">
        <v>68</v>
      </c>
      <c r="C623" s="65" t="s">
        <v>36</v>
      </c>
      <c r="D623" s="65" t="s">
        <v>6348</v>
      </c>
      <c r="E623" s="65" t="s">
        <v>6349</v>
      </c>
      <c r="F623" s="65" t="s">
        <v>1935</v>
      </c>
      <c r="G623" s="65" t="s">
        <v>1935</v>
      </c>
      <c r="H623" s="65" t="s">
        <v>4925</v>
      </c>
      <c r="I623" s="65" t="s">
        <v>6189</v>
      </c>
      <c r="J623" s="65" t="s">
        <v>6190</v>
      </c>
      <c r="K623" s="66">
        <v>44813</v>
      </c>
      <c r="L623" s="65" t="s">
        <v>6313</v>
      </c>
      <c r="M623" s="66">
        <v>44762</v>
      </c>
      <c r="N623" s="65">
        <v>120000</v>
      </c>
      <c r="O623" s="65" t="s">
        <v>1939</v>
      </c>
      <c r="P623" s="65">
        <f>VLOOKUP(D623,资产包数据!B:G,5,0)</f>
        <v>60</v>
      </c>
      <c r="Q623" s="65">
        <v>2660</v>
      </c>
      <c r="R623" s="65"/>
      <c r="S623" s="65"/>
      <c r="T623" s="65"/>
      <c r="U623" s="65">
        <f>VLOOKUP(D623,资产包数据!B:N,13,0)</f>
        <v>79.28</v>
      </c>
      <c r="V623" s="65"/>
    </row>
    <row r="624" ht="15" spans="1:22">
      <c r="A624" s="65" t="s">
        <v>6186</v>
      </c>
      <c r="B624" s="65" t="s">
        <v>68</v>
      </c>
      <c r="C624" s="65" t="s">
        <v>36</v>
      </c>
      <c r="D624" s="65" t="s">
        <v>6350</v>
      </c>
      <c r="E624" s="65" t="s">
        <v>6351</v>
      </c>
      <c r="F624" s="65" t="s">
        <v>1935</v>
      </c>
      <c r="G624" s="65" t="s">
        <v>1935</v>
      </c>
      <c r="H624" s="65" t="s">
        <v>4925</v>
      </c>
      <c r="I624" s="65" t="s">
        <v>6189</v>
      </c>
      <c r="J624" s="65" t="s">
        <v>6190</v>
      </c>
      <c r="K624" s="66">
        <v>44813</v>
      </c>
      <c r="L624" s="65" t="s">
        <v>6313</v>
      </c>
      <c r="M624" s="66">
        <v>44762</v>
      </c>
      <c r="N624" s="65">
        <v>120000</v>
      </c>
      <c r="O624" s="65" t="s">
        <v>1939</v>
      </c>
      <c r="P624" s="65">
        <f>VLOOKUP(D624,资产包数据!B:G,5,0)</f>
        <v>60</v>
      </c>
      <c r="Q624" s="65">
        <v>2660</v>
      </c>
      <c r="R624" s="65"/>
      <c r="S624" s="65"/>
      <c r="T624" s="65"/>
      <c r="U624" s="65">
        <f>VLOOKUP(D624,资产包数据!B:N,13,0)</f>
        <v>79.28</v>
      </c>
      <c r="V624" s="65"/>
    </row>
    <row r="625" ht="15" spans="1:22">
      <c r="A625" s="65" t="s">
        <v>6186</v>
      </c>
      <c r="B625" s="65" t="s">
        <v>68</v>
      </c>
      <c r="C625" s="65" t="s">
        <v>36</v>
      </c>
      <c r="D625" s="65" t="s">
        <v>6352</v>
      </c>
      <c r="E625" s="65" t="s">
        <v>6353</v>
      </c>
      <c r="F625" s="65" t="s">
        <v>1935</v>
      </c>
      <c r="G625" s="65" t="s">
        <v>1935</v>
      </c>
      <c r="H625" s="65" t="s">
        <v>4925</v>
      </c>
      <c r="I625" s="65" t="s">
        <v>6189</v>
      </c>
      <c r="J625" s="65" t="s">
        <v>6190</v>
      </c>
      <c r="K625" s="66">
        <v>44813</v>
      </c>
      <c r="L625" s="65" t="s">
        <v>6313</v>
      </c>
      <c r="M625" s="66">
        <v>44762</v>
      </c>
      <c r="N625" s="65">
        <v>120000</v>
      </c>
      <c r="O625" s="65" t="s">
        <v>1939</v>
      </c>
      <c r="P625" s="65">
        <f>VLOOKUP(D625,资产包数据!B:G,5,0)</f>
        <v>60</v>
      </c>
      <c r="Q625" s="65">
        <v>2660</v>
      </c>
      <c r="R625" s="65"/>
      <c r="S625" s="65"/>
      <c r="T625" s="65"/>
      <c r="U625" s="65">
        <f>VLOOKUP(D625,资产包数据!B:N,13,0)</f>
        <v>79.28</v>
      </c>
      <c r="V625" s="65"/>
    </row>
    <row r="626" ht="15" spans="1:22">
      <c r="A626" s="65" t="s">
        <v>6186</v>
      </c>
      <c r="B626" s="65" t="s">
        <v>68</v>
      </c>
      <c r="C626" s="65" t="s">
        <v>36</v>
      </c>
      <c r="D626" s="65" t="s">
        <v>6354</v>
      </c>
      <c r="E626" s="65" t="s">
        <v>6355</v>
      </c>
      <c r="F626" s="65" t="s">
        <v>1935</v>
      </c>
      <c r="G626" s="65" t="s">
        <v>1935</v>
      </c>
      <c r="H626" s="65" t="s">
        <v>4925</v>
      </c>
      <c r="I626" s="65" t="s">
        <v>6189</v>
      </c>
      <c r="J626" s="65" t="s">
        <v>6190</v>
      </c>
      <c r="K626" s="66">
        <v>44813</v>
      </c>
      <c r="L626" s="65" t="s">
        <v>6313</v>
      </c>
      <c r="M626" s="66">
        <v>44762</v>
      </c>
      <c r="N626" s="65">
        <v>120000</v>
      </c>
      <c r="O626" s="65" t="s">
        <v>1939</v>
      </c>
      <c r="P626" s="65">
        <f>VLOOKUP(D626,资产包数据!B:G,5,0)</f>
        <v>60</v>
      </c>
      <c r="Q626" s="65">
        <v>2660</v>
      </c>
      <c r="R626" s="65"/>
      <c r="S626" s="65"/>
      <c r="T626" s="65"/>
      <c r="U626" s="65">
        <f>VLOOKUP(D626,资产包数据!B:N,13,0)</f>
        <v>79.28</v>
      </c>
      <c r="V626" s="65"/>
    </row>
    <row r="627" ht="15" spans="1:22">
      <c r="A627" s="65" t="s">
        <v>6186</v>
      </c>
      <c r="B627" s="65" t="s">
        <v>68</v>
      </c>
      <c r="C627" s="65" t="s">
        <v>36</v>
      </c>
      <c r="D627" s="65" t="s">
        <v>6356</v>
      </c>
      <c r="E627" s="65" t="s">
        <v>6357</v>
      </c>
      <c r="F627" s="65" t="s">
        <v>1935</v>
      </c>
      <c r="G627" s="65" t="s">
        <v>1935</v>
      </c>
      <c r="H627" s="65" t="s">
        <v>4925</v>
      </c>
      <c r="I627" s="65" t="s">
        <v>6189</v>
      </c>
      <c r="J627" s="65" t="s">
        <v>6190</v>
      </c>
      <c r="K627" s="66">
        <v>44813</v>
      </c>
      <c r="L627" s="65" t="s">
        <v>6313</v>
      </c>
      <c r="M627" s="66">
        <v>44762</v>
      </c>
      <c r="N627" s="65">
        <v>120000</v>
      </c>
      <c r="O627" s="65" t="s">
        <v>1939</v>
      </c>
      <c r="P627" s="65">
        <f>VLOOKUP(D627,资产包数据!B:G,5,0)</f>
        <v>60</v>
      </c>
      <c r="Q627" s="65">
        <v>2660</v>
      </c>
      <c r="R627" s="65"/>
      <c r="S627" s="65"/>
      <c r="T627" s="65"/>
      <c r="U627" s="65">
        <f>VLOOKUP(D627,资产包数据!B:N,13,0)</f>
        <v>79.28</v>
      </c>
      <c r="V627" s="65"/>
    </row>
    <row r="628" ht="15" spans="1:22">
      <c r="A628" s="65" t="s">
        <v>6186</v>
      </c>
      <c r="B628" s="65" t="s">
        <v>68</v>
      </c>
      <c r="C628" s="65" t="s">
        <v>36</v>
      </c>
      <c r="D628" s="65" t="s">
        <v>6358</v>
      </c>
      <c r="E628" s="65" t="s">
        <v>6359</v>
      </c>
      <c r="F628" s="65" t="s">
        <v>1935</v>
      </c>
      <c r="G628" s="65" t="s">
        <v>1935</v>
      </c>
      <c r="H628" s="65" t="s">
        <v>4925</v>
      </c>
      <c r="I628" s="65" t="s">
        <v>6189</v>
      </c>
      <c r="J628" s="65" t="s">
        <v>6190</v>
      </c>
      <c r="K628" s="66">
        <v>44813</v>
      </c>
      <c r="L628" s="65" t="s">
        <v>6313</v>
      </c>
      <c r="M628" s="66">
        <v>44762</v>
      </c>
      <c r="N628" s="65">
        <v>120000</v>
      </c>
      <c r="O628" s="65" t="s">
        <v>1939</v>
      </c>
      <c r="P628" s="65">
        <f>VLOOKUP(D628,资产包数据!B:G,5,0)</f>
        <v>60</v>
      </c>
      <c r="Q628" s="65">
        <v>2660</v>
      </c>
      <c r="R628" s="65"/>
      <c r="S628" s="65"/>
      <c r="T628" s="65"/>
      <c r="U628" s="65">
        <f>VLOOKUP(D628,资产包数据!B:N,13,0)</f>
        <v>79.28</v>
      </c>
      <c r="V628" s="65"/>
    </row>
    <row r="629" ht="15" spans="1:22">
      <c r="A629" s="65" t="s">
        <v>6186</v>
      </c>
      <c r="B629" s="65" t="s">
        <v>68</v>
      </c>
      <c r="C629" s="65" t="s">
        <v>36</v>
      </c>
      <c r="D629" s="65" t="s">
        <v>6360</v>
      </c>
      <c r="E629" s="65" t="s">
        <v>6361</v>
      </c>
      <c r="F629" s="65" t="s">
        <v>1935</v>
      </c>
      <c r="G629" s="65" t="s">
        <v>1935</v>
      </c>
      <c r="H629" s="65" t="s">
        <v>4925</v>
      </c>
      <c r="I629" s="65" t="s">
        <v>6189</v>
      </c>
      <c r="J629" s="65" t="s">
        <v>6190</v>
      </c>
      <c r="K629" s="66">
        <v>44813</v>
      </c>
      <c r="L629" s="65" t="s">
        <v>6313</v>
      </c>
      <c r="M629" s="66">
        <v>44762</v>
      </c>
      <c r="N629" s="65">
        <v>120000</v>
      </c>
      <c r="O629" s="65" t="s">
        <v>1939</v>
      </c>
      <c r="P629" s="65">
        <f>VLOOKUP(D629,资产包数据!B:G,5,0)</f>
        <v>60</v>
      </c>
      <c r="Q629" s="65">
        <v>2660</v>
      </c>
      <c r="R629" s="65"/>
      <c r="S629" s="65"/>
      <c r="T629" s="65"/>
      <c r="U629" s="65">
        <f>VLOOKUP(D629,资产包数据!B:N,13,0)</f>
        <v>79.28</v>
      </c>
      <c r="V629" s="65"/>
    </row>
    <row r="630" ht="15" spans="1:22">
      <c r="A630" s="65" t="s">
        <v>6186</v>
      </c>
      <c r="B630" s="65" t="s">
        <v>68</v>
      </c>
      <c r="C630" s="65" t="s">
        <v>36</v>
      </c>
      <c r="D630" s="65" t="s">
        <v>6362</v>
      </c>
      <c r="E630" s="65" t="s">
        <v>6363</v>
      </c>
      <c r="F630" s="65" t="s">
        <v>1935</v>
      </c>
      <c r="G630" s="65" t="s">
        <v>1935</v>
      </c>
      <c r="H630" s="65" t="s">
        <v>4925</v>
      </c>
      <c r="I630" s="65" t="s">
        <v>6189</v>
      </c>
      <c r="J630" s="65" t="s">
        <v>6190</v>
      </c>
      <c r="K630" s="66">
        <v>44813</v>
      </c>
      <c r="L630" s="65" t="s">
        <v>6313</v>
      </c>
      <c r="M630" s="66">
        <v>44762</v>
      </c>
      <c r="N630" s="65">
        <v>120000</v>
      </c>
      <c r="O630" s="65" t="s">
        <v>1939</v>
      </c>
      <c r="P630" s="65">
        <f>VLOOKUP(D630,资产包数据!B:G,5,0)</f>
        <v>60</v>
      </c>
      <c r="Q630" s="65">
        <v>2660</v>
      </c>
      <c r="R630" s="65"/>
      <c r="S630" s="65"/>
      <c r="T630" s="65"/>
      <c r="U630" s="65">
        <f>VLOOKUP(D630,资产包数据!B:N,13,0)</f>
        <v>79.28</v>
      </c>
      <c r="V630" s="65"/>
    </row>
    <row r="631" ht="15" spans="1:22">
      <c r="A631" s="65" t="s">
        <v>6186</v>
      </c>
      <c r="B631" s="65" t="s">
        <v>68</v>
      </c>
      <c r="C631" s="65" t="s">
        <v>36</v>
      </c>
      <c r="D631" s="65" t="s">
        <v>6364</v>
      </c>
      <c r="E631" s="65" t="s">
        <v>6365</v>
      </c>
      <c r="F631" s="65" t="s">
        <v>1935</v>
      </c>
      <c r="G631" s="65" t="s">
        <v>1935</v>
      </c>
      <c r="H631" s="65" t="s">
        <v>4925</v>
      </c>
      <c r="I631" s="65" t="s">
        <v>6189</v>
      </c>
      <c r="J631" s="65" t="s">
        <v>6320</v>
      </c>
      <c r="K631" s="66">
        <v>44795</v>
      </c>
      <c r="L631" s="65" t="s">
        <v>6313</v>
      </c>
      <c r="M631" s="66">
        <v>44762</v>
      </c>
      <c r="N631" s="65">
        <v>120000</v>
      </c>
      <c r="O631" s="65" t="s">
        <v>1939</v>
      </c>
      <c r="P631" s="65">
        <f>VLOOKUP(D631,资产包数据!B:G,5,0)</f>
        <v>60</v>
      </c>
      <c r="Q631" s="65">
        <v>2660</v>
      </c>
      <c r="R631" s="65"/>
      <c r="S631" s="65">
        <v>2660</v>
      </c>
      <c r="T631" s="65">
        <v>2660</v>
      </c>
      <c r="U631" s="65">
        <f>VLOOKUP(D631,资产包数据!B:N,13,0)</f>
        <v>79.28</v>
      </c>
      <c r="V631" s="65" t="s">
        <v>6321</v>
      </c>
    </row>
    <row r="632" ht="15" spans="1:22">
      <c r="A632" s="65" t="s">
        <v>6186</v>
      </c>
      <c r="B632" s="65" t="s">
        <v>68</v>
      </c>
      <c r="C632" s="65" t="s">
        <v>36</v>
      </c>
      <c r="D632" s="65" t="s">
        <v>6366</v>
      </c>
      <c r="E632" s="65" t="s">
        <v>6367</v>
      </c>
      <c r="F632" s="65" t="s">
        <v>1935</v>
      </c>
      <c r="G632" s="65" t="s">
        <v>1935</v>
      </c>
      <c r="H632" s="65" t="s">
        <v>4925</v>
      </c>
      <c r="I632" s="65" t="s">
        <v>6189</v>
      </c>
      <c r="J632" s="65" t="s">
        <v>6190</v>
      </c>
      <c r="K632" s="66">
        <v>44813</v>
      </c>
      <c r="L632" s="65" t="s">
        <v>6313</v>
      </c>
      <c r="M632" s="66">
        <v>44762</v>
      </c>
      <c r="N632" s="65">
        <v>120000</v>
      </c>
      <c r="O632" s="65" t="s">
        <v>1939</v>
      </c>
      <c r="P632" s="65">
        <f>VLOOKUP(D632,资产包数据!B:G,5,0)</f>
        <v>60</v>
      </c>
      <c r="Q632" s="65">
        <v>2660</v>
      </c>
      <c r="R632" s="65"/>
      <c r="S632" s="65"/>
      <c r="T632" s="65"/>
      <c r="U632" s="65">
        <f>VLOOKUP(D632,资产包数据!B:N,13,0)</f>
        <v>79.28</v>
      </c>
      <c r="V632" s="65"/>
    </row>
    <row r="633" ht="15" spans="1:22">
      <c r="A633" s="65" t="s">
        <v>6186</v>
      </c>
      <c r="B633" s="65" t="s">
        <v>68</v>
      </c>
      <c r="C633" s="65" t="s">
        <v>36</v>
      </c>
      <c r="D633" s="65" t="s">
        <v>6368</v>
      </c>
      <c r="E633" s="65" t="s">
        <v>6369</v>
      </c>
      <c r="F633" s="65" t="s">
        <v>1935</v>
      </c>
      <c r="G633" s="65" t="s">
        <v>1935</v>
      </c>
      <c r="H633" s="65" t="s">
        <v>4925</v>
      </c>
      <c r="I633" s="65" t="s">
        <v>6189</v>
      </c>
      <c r="J633" s="65" t="s">
        <v>6190</v>
      </c>
      <c r="K633" s="66">
        <v>44813</v>
      </c>
      <c r="L633" s="65" t="s">
        <v>6313</v>
      </c>
      <c r="M633" s="66">
        <v>44762</v>
      </c>
      <c r="N633" s="65">
        <v>120000</v>
      </c>
      <c r="O633" s="65" t="s">
        <v>1939</v>
      </c>
      <c r="P633" s="65">
        <f>VLOOKUP(D633,资产包数据!B:G,5,0)</f>
        <v>60</v>
      </c>
      <c r="Q633" s="65">
        <v>2660</v>
      </c>
      <c r="R633" s="65"/>
      <c r="S633" s="65"/>
      <c r="T633" s="65"/>
      <c r="U633" s="65">
        <f>VLOOKUP(D633,资产包数据!B:N,13,0)</f>
        <v>79.28</v>
      </c>
      <c r="V633" s="65"/>
    </row>
    <row r="634" ht="15" spans="1:22">
      <c r="A634" s="65" t="s">
        <v>6186</v>
      </c>
      <c r="B634" s="65" t="s">
        <v>68</v>
      </c>
      <c r="C634" s="65" t="s">
        <v>36</v>
      </c>
      <c r="D634" s="65" t="s">
        <v>6370</v>
      </c>
      <c r="E634" s="65" t="s">
        <v>6371</v>
      </c>
      <c r="F634" s="65" t="s">
        <v>1935</v>
      </c>
      <c r="G634" s="65" t="s">
        <v>1935</v>
      </c>
      <c r="H634" s="65" t="s">
        <v>4925</v>
      </c>
      <c r="I634" s="65" t="s">
        <v>6189</v>
      </c>
      <c r="J634" s="65" t="s">
        <v>6190</v>
      </c>
      <c r="K634" s="66">
        <v>44813</v>
      </c>
      <c r="L634" s="65" t="s">
        <v>6313</v>
      </c>
      <c r="M634" s="66">
        <v>44762</v>
      </c>
      <c r="N634" s="65">
        <v>120000</v>
      </c>
      <c r="O634" s="65" t="s">
        <v>1939</v>
      </c>
      <c r="P634" s="65">
        <f>VLOOKUP(D634,资产包数据!B:G,5,0)</f>
        <v>60</v>
      </c>
      <c r="Q634" s="65">
        <v>2660</v>
      </c>
      <c r="R634" s="65"/>
      <c r="S634" s="65"/>
      <c r="T634" s="65"/>
      <c r="U634" s="65">
        <f>VLOOKUP(D634,资产包数据!B:N,13,0)</f>
        <v>79.28</v>
      </c>
      <c r="V634" s="65"/>
    </row>
    <row r="635" ht="15" spans="1:22">
      <c r="A635" s="65" t="s">
        <v>6186</v>
      </c>
      <c r="B635" s="65" t="s">
        <v>68</v>
      </c>
      <c r="C635" s="65" t="s">
        <v>36</v>
      </c>
      <c r="D635" s="65" t="s">
        <v>6372</v>
      </c>
      <c r="E635" s="65" t="s">
        <v>6373</v>
      </c>
      <c r="F635" s="65" t="s">
        <v>1935</v>
      </c>
      <c r="G635" s="65" t="s">
        <v>1935</v>
      </c>
      <c r="H635" s="65" t="s">
        <v>4925</v>
      </c>
      <c r="I635" s="65" t="s">
        <v>6189</v>
      </c>
      <c r="J635" s="65" t="s">
        <v>6320</v>
      </c>
      <c r="K635" s="66">
        <v>44795</v>
      </c>
      <c r="L635" s="65" t="s">
        <v>6313</v>
      </c>
      <c r="M635" s="66">
        <v>44762</v>
      </c>
      <c r="N635" s="65">
        <v>120000</v>
      </c>
      <c r="O635" s="65" t="s">
        <v>1939</v>
      </c>
      <c r="P635" s="65">
        <f>VLOOKUP(D635,资产包数据!B:G,5,0)</f>
        <v>60</v>
      </c>
      <c r="Q635" s="65">
        <v>2660</v>
      </c>
      <c r="R635" s="65"/>
      <c r="S635" s="65">
        <v>2660</v>
      </c>
      <c r="T635" s="65">
        <v>2660</v>
      </c>
      <c r="U635" s="65">
        <f>VLOOKUP(D635,资产包数据!B:N,13,0)</f>
        <v>79.28</v>
      </c>
      <c r="V635" s="65" t="s">
        <v>6321</v>
      </c>
    </row>
    <row r="636" ht="15" spans="1:22">
      <c r="A636" s="65" t="s">
        <v>6186</v>
      </c>
      <c r="B636" s="65" t="s">
        <v>68</v>
      </c>
      <c r="C636" s="65" t="s">
        <v>36</v>
      </c>
      <c r="D636" s="65" t="s">
        <v>6374</v>
      </c>
      <c r="E636" s="65" t="s">
        <v>6375</v>
      </c>
      <c r="F636" s="65" t="s">
        <v>1935</v>
      </c>
      <c r="G636" s="65" t="s">
        <v>1935</v>
      </c>
      <c r="H636" s="65" t="s">
        <v>4925</v>
      </c>
      <c r="I636" s="65" t="s">
        <v>6189</v>
      </c>
      <c r="J636" s="65" t="s">
        <v>6190</v>
      </c>
      <c r="K636" s="66">
        <v>44813</v>
      </c>
      <c r="L636" s="65" t="s">
        <v>6313</v>
      </c>
      <c r="M636" s="66">
        <v>44762</v>
      </c>
      <c r="N636" s="65">
        <v>120000</v>
      </c>
      <c r="O636" s="65" t="s">
        <v>1939</v>
      </c>
      <c r="P636" s="65">
        <f>VLOOKUP(D636,资产包数据!B:G,5,0)</f>
        <v>60</v>
      </c>
      <c r="Q636" s="65">
        <v>2660</v>
      </c>
      <c r="R636" s="65"/>
      <c r="S636" s="65"/>
      <c r="T636" s="65"/>
      <c r="U636" s="65">
        <f>VLOOKUP(D636,资产包数据!B:N,13,0)</f>
        <v>79.28</v>
      </c>
      <c r="V636" s="65"/>
    </row>
    <row r="637" ht="15" spans="1:22">
      <c r="A637" s="65" t="s">
        <v>6186</v>
      </c>
      <c r="B637" s="65" t="s">
        <v>68</v>
      </c>
      <c r="C637" s="65" t="s">
        <v>36</v>
      </c>
      <c r="D637" s="65" t="s">
        <v>6376</v>
      </c>
      <c r="E637" s="65" t="s">
        <v>6377</v>
      </c>
      <c r="F637" s="65" t="s">
        <v>1935</v>
      </c>
      <c r="G637" s="65" t="s">
        <v>1935</v>
      </c>
      <c r="H637" s="65" t="s">
        <v>4925</v>
      </c>
      <c r="I637" s="65" t="s">
        <v>6189</v>
      </c>
      <c r="J637" s="65" t="s">
        <v>6320</v>
      </c>
      <c r="K637" s="66">
        <v>44795</v>
      </c>
      <c r="L637" s="65" t="s">
        <v>6313</v>
      </c>
      <c r="M637" s="66">
        <v>44762</v>
      </c>
      <c r="N637" s="65">
        <v>120000</v>
      </c>
      <c r="O637" s="65" t="s">
        <v>1939</v>
      </c>
      <c r="P637" s="65">
        <f>VLOOKUP(D637,资产包数据!B:G,5,0)</f>
        <v>60</v>
      </c>
      <c r="Q637" s="65">
        <v>2660</v>
      </c>
      <c r="R637" s="65"/>
      <c r="S637" s="65">
        <v>2660</v>
      </c>
      <c r="T637" s="65">
        <v>2660</v>
      </c>
      <c r="U637" s="65">
        <f>VLOOKUP(D637,资产包数据!B:N,13,0)</f>
        <v>79.28</v>
      </c>
      <c r="V637" s="65" t="s">
        <v>6321</v>
      </c>
    </row>
    <row r="638" ht="15" spans="1:22">
      <c r="A638" s="65" t="s">
        <v>6186</v>
      </c>
      <c r="B638" s="65" t="s">
        <v>68</v>
      </c>
      <c r="C638" s="65" t="s">
        <v>36</v>
      </c>
      <c r="D638" s="65" t="s">
        <v>6378</v>
      </c>
      <c r="E638" s="65" t="s">
        <v>6379</v>
      </c>
      <c r="F638" s="65" t="s">
        <v>1935</v>
      </c>
      <c r="G638" s="65" t="s">
        <v>1935</v>
      </c>
      <c r="H638" s="65" t="s">
        <v>4925</v>
      </c>
      <c r="I638" s="65" t="s">
        <v>6189</v>
      </c>
      <c r="J638" s="65" t="s">
        <v>6320</v>
      </c>
      <c r="K638" s="66">
        <v>44795</v>
      </c>
      <c r="L638" s="65" t="s">
        <v>6313</v>
      </c>
      <c r="M638" s="66">
        <v>44762</v>
      </c>
      <c r="N638" s="65">
        <v>120000</v>
      </c>
      <c r="O638" s="65" t="s">
        <v>1939</v>
      </c>
      <c r="P638" s="65">
        <f>VLOOKUP(D638,资产包数据!B:G,5,0)</f>
        <v>60</v>
      </c>
      <c r="Q638" s="65">
        <v>2660</v>
      </c>
      <c r="R638" s="65"/>
      <c r="S638" s="65">
        <v>2660</v>
      </c>
      <c r="T638" s="65">
        <v>2660</v>
      </c>
      <c r="U638" s="65">
        <f>VLOOKUP(D638,资产包数据!B:N,13,0)</f>
        <v>79.28</v>
      </c>
      <c r="V638" s="65" t="s">
        <v>6321</v>
      </c>
    </row>
    <row r="639" ht="15" spans="1:22">
      <c r="A639" s="65" t="s">
        <v>6186</v>
      </c>
      <c r="B639" s="65" t="s">
        <v>68</v>
      </c>
      <c r="C639" s="65" t="s">
        <v>36</v>
      </c>
      <c r="D639" s="65" t="s">
        <v>6380</v>
      </c>
      <c r="E639" s="65" t="s">
        <v>6381</v>
      </c>
      <c r="F639" s="65" t="s">
        <v>1935</v>
      </c>
      <c r="G639" s="65" t="s">
        <v>1935</v>
      </c>
      <c r="H639" s="65" t="s">
        <v>4925</v>
      </c>
      <c r="I639" s="65" t="s">
        <v>6189</v>
      </c>
      <c r="J639" s="65" t="s">
        <v>6320</v>
      </c>
      <c r="K639" s="66">
        <v>44795</v>
      </c>
      <c r="L639" s="65" t="s">
        <v>6313</v>
      </c>
      <c r="M639" s="66">
        <v>44762</v>
      </c>
      <c r="N639" s="65">
        <v>120000</v>
      </c>
      <c r="O639" s="65" t="s">
        <v>1939</v>
      </c>
      <c r="P639" s="65">
        <f>VLOOKUP(D639,资产包数据!B:G,5,0)</f>
        <v>60</v>
      </c>
      <c r="Q639" s="65">
        <v>2660</v>
      </c>
      <c r="R639" s="65"/>
      <c r="S639" s="65">
        <v>2660</v>
      </c>
      <c r="T639" s="65">
        <v>2660</v>
      </c>
      <c r="U639" s="65">
        <f>VLOOKUP(D639,资产包数据!B:N,13,0)</f>
        <v>79.28</v>
      </c>
      <c r="V639" s="65" t="s">
        <v>6321</v>
      </c>
    </row>
    <row r="640" ht="15" spans="1:22">
      <c r="A640" s="65" t="s">
        <v>6186</v>
      </c>
      <c r="B640" s="65" t="s">
        <v>68</v>
      </c>
      <c r="C640" s="65" t="s">
        <v>36</v>
      </c>
      <c r="D640" s="65" t="s">
        <v>6382</v>
      </c>
      <c r="E640" s="65" t="s">
        <v>6383</v>
      </c>
      <c r="F640" s="65" t="s">
        <v>1935</v>
      </c>
      <c r="G640" s="65" t="s">
        <v>1935</v>
      </c>
      <c r="H640" s="65" t="s">
        <v>4925</v>
      </c>
      <c r="I640" s="65" t="s">
        <v>6189</v>
      </c>
      <c r="J640" s="65" t="s">
        <v>6320</v>
      </c>
      <c r="K640" s="66">
        <v>44795</v>
      </c>
      <c r="L640" s="65" t="s">
        <v>6313</v>
      </c>
      <c r="M640" s="66">
        <v>44762</v>
      </c>
      <c r="N640" s="65">
        <v>120000</v>
      </c>
      <c r="O640" s="65" t="s">
        <v>1939</v>
      </c>
      <c r="P640" s="65">
        <f>VLOOKUP(D640,资产包数据!B:G,5,0)</f>
        <v>60</v>
      </c>
      <c r="Q640" s="65">
        <v>2660</v>
      </c>
      <c r="R640" s="65"/>
      <c r="S640" s="65">
        <v>2660</v>
      </c>
      <c r="T640" s="65">
        <v>2660</v>
      </c>
      <c r="U640" s="65">
        <f>VLOOKUP(D640,资产包数据!B:N,13,0)</f>
        <v>79.28</v>
      </c>
      <c r="V640" s="65" t="s">
        <v>6321</v>
      </c>
    </row>
    <row r="641" ht="15" spans="1:22">
      <c r="A641" s="65" t="s">
        <v>6186</v>
      </c>
      <c r="B641" s="65" t="s">
        <v>68</v>
      </c>
      <c r="C641" s="65" t="s">
        <v>36</v>
      </c>
      <c r="D641" s="65" t="s">
        <v>6384</v>
      </c>
      <c r="E641" s="65" t="s">
        <v>6385</v>
      </c>
      <c r="F641" s="65" t="s">
        <v>1935</v>
      </c>
      <c r="G641" s="65" t="s">
        <v>1935</v>
      </c>
      <c r="H641" s="65" t="s">
        <v>4925</v>
      </c>
      <c r="I641" s="65" t="s">
        <v>6189</v>
      </c>
      <c r="J641" s="65" t="s">
        <v>6190</v>
      </c>
      <c r="K641" s="66">
        <v>44813</v>
      </c>
      <c r="L641" s="65" t="s">
        <v>6313</v>
      </c>
      <c r="M641" s="66">
        <v>44762</v>
      </c>
      <c r="N641" s="65">
        <v>120000</v>
      </c>
      <c r="O641" s="65" t="s">
        <v>1939</v>
      </c>
      <c r="P641" s="65">
        <f>VLOOKUP(D641,资产包数据!B:G,5,0)</f>
        <v>60</v>
      </c>
      <c r="Q641" s="65">
        <v>2660</v>
      </c>
      <c r="R641" s="65"/>
      <c r="S641" s="65"/>
      <c r="T641" s="65"/>
      <c r="U641" s="65">
        <f>VLOOKUP(D641,资产包数据!B:N,13,0)</f>
        <v>79.28</v>
      </c>
      <c r="V641" s="65"/>
    </row>
    <row r="642" ht="15" spans="1:22">
      <c r="A642" s="65" t="s">
        <v>6186</v>
      </c>
      <c r="B642" s="65" t="s">
        <v>68</v>
      </c>
      <c r="C642" s="65" t="s">
        <v>36</v>
      </c>
      <c r="D642" s="65" t="s">
        <v>6386</v>
      </c>
      <c r="E642" s="65" t="s">
        <v>6387</v>
      </c>
      <c r="F642" s="65" t="s">
        <v>1935</v>
      </c>
      <c r="G642" s="65" t="s">
        <v>1935</v>
      </c>
      <c r="H642" s="65" t="s">
        <v>4925</v>
      </c>
      <c r="I642" s="65" t="s">
        <v>6189</v>
      </c>
      <c r="J642" s="65" t="s">
        <v>6320</v>
      </c>
      <c r="K642" s="66">
        <v>44795</v>
      </c>
      <c r="L642" s="65" t="s">
        <v>6313</v>
      </c>
      <c r="M642" s="66">
        <v>44762</v>
      </c>
      <c r="N642" s="65">
        <v>120000</v>
      </c>
      <c r="O642" s="65" t="s">
        <v>1939</v>
      </c>
      <c r="P642" s="65">
        <f>VLOOKUP(D642,资产包数据!B:G,5,0)</f>
        <v>60</v>
      </c>
      <c r="Q642" s="65">
        <v>2660</v>
      </c>
      <c r="R642" s="65"/>
      <c r="S642" s="65">
        <v>2660</v>
      </c>
      <c r="T642" s="65">
        <v>2660</v>
      </c>
      <c r="U642" s="65">
        <f>VLOOKUP(D642,资产包数据!B:N,13,0)</f>
        <v>79.28</v>
      </c>
      <c r="V642" s="65" t="s">
        <v>6321</v>
      </c>
    </row>
    <row r="643" ht="15" spans="1:22">
      <c r="A643" s="65" t="s">
        <v>6186</v>
      </c>
      <c r="B643" s="65" t="s">
        <v>68</v>
      </c>
      <c r="C643" s="65" t="s">
        <v>36</v>
      </c>
      <c r="D643" s="65" t="s">
        <v>6388</v>
      </c>
      <c r="E643" s="65" t="s">
        <v>6389</v>
      </c>
      <c r="F643" s="65" t="s">
        <v>1935</v>
      </c>
      <c r="G643" s="65" t="s">
        <v>1935</v>
      </c>
      <c r="H643" s="65" t="s">
        <v>4925</v>
      </c>
      <c r="I643" s="65" t="s">
        <v>6189</v>
      </c>
      <c r="J643" s="65" t="s">
        <v>6320</v>
      </c>
      <c r="K643" s="66">
        <v>44795</v>
      </c>
      <c r="L643" s="65" t="s">
        <v>6313</v>
      </c>
      <c r="M643" s="66">
        <v>44762</v>
      </c>
      <c r="N643" s="65">
        <v>120000</v>
      </c>
      <c r="O643" s="65" t="s">
        <v>1939</v>
      </c>
      <c r="P643" s="65">
        <f>VLOOKUP(D643,资产包数据!B:G,5,0)</f>
        <v>60</v>
      </c>
      <c r="Q643" s="65">
        <v>2660</v>
      </c>
      <c r="R643" s="65"/>
      <c r="S643" s="65">
        <v>2660</v>
      </c>
      <c r="T643" s="65">
        <v>2660</v>
      </c>
      <c r="U643" s="65">
        <f>VLOOKUP(D643,资产包数据!B:N,13,0)</f>
        <v>79.28</v>
      </c>
      <c r="V643" s="65" t="s">
        <v>6321</v>
      </c>
    </row>
    <row r="644" ht="15" spans="1:22">
      <c r="A644" s="65" t="s">
        <v>6186</v>
      </c>
      <c r="B644" s="65" t="s">
        <v>68</v>
      </c>
      <c r="C644" s="65" t="s">
        <v>36</v>
      </c>
      <c r="D644" s="65" t="s">
        <v>6390</v>
      </c>
      <c r="E644" s="65" t="s">
        <v>6391</v>
      </c>
      <c r="F644" s="65" t="s">
        <v>1935</v>
      </c>
      <c r="G644" s="65" t="s">
        <v>1935</v>
      </c>
      <c r="H644" s="65" t="s">
        <v>4925</v>
      </c>
      <c r="I644" s="65" t="s">
        <v>6189</v>
      </c>
      <c r="J644" s="65" t="s">
        <v>6320</v>
      </c>
      <c r="K644" s="66">
        <v>44795</v>
      </c>
      <c r="L644" s="65" t="s">
        <v>6313</v>
      </c>
      <c r="M644" s="66">
        <v>44762</v>
      </c>
      <c r="N644" s="65">
        <v>120000</v>
      </c>
      <c r="O644" s="65" t="s">
        <v>1939</v>
      </c>
      <c r="P644" s="65">
        <f>VLOOKUP(D644,资产包数据!B:G,5,0)</f>
        <v>60</v>
      </c>
      <c r="Q644" s="65">
        <v>2660</v>
      </c>
      <c r="R644" s="65"/>
      <c r="S644" s="65">
        <v>2660</v>
      </c>
      <c r="T644" s="65">
        <v>2660</v>
      </c>
      <c r="U644" s="65">
        <f>VLOOKUP(D644,资产包数据!B:N,13,0)</f>
        <v>79.28</v>
      </c>
      <c r="V644" s="65" t="s">
        <v>6321</v>
      </c>
    </row>
    <row r="645" ht="15" spans="1:22">
      <c r="A645" s="65" t="s">
        <v>6186</v>
      </c>
      <c r="B645" s="65" t="s">
        <v>68</v>
      </c>
      <c r="C645" s="65" t="s">
        <v>36</v>
      </c>
      <c r="D645" s="65" t="s">
        <v>6392</v>
      </c>
      <c r="E645" s="65" t="s">
        <v>6393</v>
      </c>
      <c r="F645" s="65" t="s">
        <v>1935</v>
      </c>
      <c r="G645" s="65" t="s">
        <v>1935</v>
      </c>
      <c r="H645" s="65" t="s">
        <v>4925</v>
      </c>
      <c r="I645" s="65" t="s">
        <v>6189</v>
      </c>
      <c r="J645" s="65" t="s">
        <v>6190</v>
      </c>
      <c r="K645" s="66">
        <v>44813</v>
      </c>
      <c r="L645" s="65" t="s">
        <v>6313</v>
      </c>
      <c r="M645" s="66">
        <v>44762</v>
      </c>
      <c r="N645" s="65">
        <v>120000</v>
      </c>
      <c r="O645" s="65" t="s">
        <v>1939</v>
      </c>
      <c r="P645" s="65">
        <f>VLOOKUP(D645,资产包数据!B:G,5,0)</f>
        <v>60</v>
      </c>
      <c r="Q645" s="65">
        <v>2660</v>
      </c>
      <c r="R645" s="65"/>
      <c r="S645" s="65"/>
      <c r="T645" s="65"/>
      <c r="U645" s="65">
        <f>VLOOKUP(D645,资产包数据!B:N,13,0)</f>
        <v>79.28</v>
      </c>
      <c r="V645" s="65"/>
    </row>
    <row r="646" ht="15" spans="1:22">
      <c r="A646" s="65" t="s">
        <v>6186</v>
      </c>
      <c r="B646" s="65" t="s">
        <v>68</v>
      </c>
      <c r="C646" s="65" t="s">
        <v>36</v>
      </c>
      <c r="D646" s="65" t="s">
        <v>6394</v>
      </c>
      <c r="E646" s="65" t="s">
        <v>6395</v>
      </c>
      <c r="F646" s="65" t="s">
        <v>1935</v>
      </c>
      <c r="G646" s="65" t="s">
        <v>1935</v>
      </c>
      <c r="H646" s="65" t="s">
        <v>4925</v>
      </c>
      <c r="I646" s="65" t="s">
        <v>6189</v>
      </c>
      <c r="J646" s="65" t="s">
        <v>6190</v>
      </c>
      <c r="K646" s="66">
        <v>44813</v>
      </c>
      <c r="L646" s="65" t="s">
        <v>6313</v>
      </c>
      <c r="M646" s="66">
        <v>44762</v>
      </c>
      <c r="N646" s="65">
        <v>120000</v>
      </c>
      <c r="O646" s="65" t="s">
        <v>1939</v>
      </c>
      <c r="P646" s="65">
        <f>VLOOKUP(D646,资产包数据!B:G,5,0)</f>
        <v>60</v>
      </c>
      <c r="Q646" s="65">
        <v>2660</v>
      </c>
      <c r="R646" s="65"/>
      <c r="S646" s="65"/>
      <c r="T646" s="65"/>
      <c r="U646" s="65">
        <f>VLOOKUP(D646,资产包数据!B:N,13,0)</f>
        <v>79.28</v>
      </c>
      <c r="V646" s="65"/>
    </row>
    <row r="647" ht="15" spans="1:22">
      <c r="A647" s="65" t="s">
        <v>6186</v>
      </c>
      <c r="B647" s="65" t="s">
        <v>68</v>
      </c>
      <c r="C647" s="65" t="s">
        <v>36</v>
      </c>
      <c r="D647" s="65" t="s">
        <v>6396</v>
      </c>
      <c r="E647" s="65" t="s">
        <v>6397</v>
      </c>
      <c r="F647" s="65" t="s">
        <v>1935</v>
      </c>
      <c r="G647" s="65" t="s">
        <v>1935</v>
      </c>
      <c r="H647" s="65" t="s">
        <v>4925</v>
      </c>
      <c r="I647" s="65" t="s">
        <v>6189</v>
      </c>
      <c r="J647" s="65" t="s">
        <v>6190</v>
      </c>
      <c r="K647" s="66">
        <v>44813</v>
      </c>
      <c r="L647" s="65" t="s">
        <v>6313</v>
      </c>
      <c r="M647" s="66">
        <v>44762</v>
      </c>
      <c r="N647" s="65">
        <v>120000</v>
      </c>
      <c r="O647" s="65" t="s">
        <v>1939</v>
      </c>
      <c r="P647" s="65">
        <f>VLOOKUP(D647,资产包数据!B:G,5,0)</f>
        <v>60</v>
      </c>
      <c r="Q647" s="65">
        <v>2660</v>
      </c>
      <c r="R647" s="65"/>
      <c r="S647" s="65"/>
      <c r="T647" s="65"/>
      <c r="U647" s="65">
        <f>VLOOKUP(D647,资产包数据!B:N,13,0)</f>
        <v>79.28</v>
      </c>
      <c r="V647" s="65"/>
    </row>
    <row r="648" ht="15" spans="1:22">
      <c r="A648" s="65" t="s">
        <v>6186</v>
      </c>
      <c r="B648" s="65" t="s">
        <v>68</v>
      </c>
      <c r="C648" s="65" t="s">
        <v>36</v>
      </c>
      <c r="D648" s="65" t="s">
        <v>6398</v>
      </c>
      <c r="E648" s="65" t="s">
        <v>6399</v>
      </c>
      <c r="F648" s="65" t="s">
        <v>1935</v>
      </c>
      <c r="G648" s="65" t="s">
        <v>1935</v>
      </c>
      <c r="H648" s="65" t="s">
        <v>4925</v>
      </c>
      <c r="I648" s="65" t="s">
        <v>6189</v>
      </c>
      <c r="J648" s="65" t="s">
        <v>6190</v>
      </c>
      <c r="K648" s="66">
        <v>44813</v>
      </c>
      <c r="L648" s="65" t="s">
        <v>6313</v>
      </c>
      <c r="M648" s="66">
        <v>44762</v>
      </c>
      <c r="N648" s="65">
        <v>120000</v>
      </c>
      <c r="O648" s="65" t="s">
        <v>1939</v>
      </c>
      <c r="P648" s="65">
        <f>VLOOKUP(D648,资产包数据!B:G,5,0)</f>
        <v>60</v>
      </c>
      <c r="Q648" s="65">
        <v>2660</v>
      </c>
      <c r="R648" s="65"/>
      <c r="S648" s="65"/>
      <c r="T648" s="65"/>
      <c r="U648" s="65">
        <f>VLOOKUP(D648,资产包数据!B:N,13,0)</f>
        <v>79.28</v>
      </c>
      <c r="V648" s="65"/>
    </row>
    <row r="649" ht="15" spans="1:22">
      <c r="A649" s="65" t="s">
        <v>6186</v>
      </c>
      <c r="B649" s="65" t="s">
        <v>68</v>
      </c>
      <c r="C649" s="65" t="s">
        <v>36</v>
      </c>
      <c r="D649" s="65" t="s">
        <v>6400</v>
      </c>
      <c r="E649" s="65" t="s">
        <v>6401</v>
      </c>
      <c r="F649" s="65" t="s">
        <v>1935</v>
      </c>
      <c r="G649" s="65" t="s">
        <v>1935</v>
      </c>
      <c r="H649" s="65" t="s">
        <v>4925</v>
      </c>
      <c r="I649" s="65" t="s">
        <v>6189</v>
      </c>
      <c r="J649" s="65" t="s">
        <v>6190</v>
      </c>
      <c r="K649" s="66">
        <v>44813</v>
      </c>
      <c r="L649" s="65" t="s">
        <v>6313</v>
      </c>
      <c r="M649" s="66">
        <v>44762</v>
      </c>
      <c r="N649" s="65">
        <v>120000</v>
      </c>
      <c r="O649" s="65" t="s">
        <v>1939</v>
      </c>
      <c r="P649" s="65">
        <f>VLOOKUP(D649,资产包数据!B:G,5,0)</f>
        <v>60</v>
      </c>
      <c r="Q649" s="65">
        <v>2660</v>
      </c>
      <c r="R649" s="65"/>
      <c r="S649" s="65"/>
      <c r="T649" s="65"/>
      <c r="U649" s="65">
        <f>VLOOKUP(D649,资产包数据!B:N,13,0)</f>
        <v>79.28</v>
      </c>
      <c r="V649" s="65"/>
    </row>
    <row r="650" ht="15" spans="1:22">
      <c r="A650" s="65" t="s">
        <v>6186</v>
      </c>
      <c r="B650" s="65" t="s">
        <v>68</v>
      </c>
      <c r="C650" s="65" t="s">
        <v>36</v>
      </c>
      <c r="D650" s="65" t="s">
        <v>6402</v>
      </c>
      <c r="E650" s="65" t="s">
        <v>6403</v>
      </c>
      <c r="F650" s="65" t="s">
        <v>1935</v>
      </c>
      <c r="G650" s="65" t="s">
        <v>1935</v>
      </c>
      <c r="H650" s="65" t="s">
        <v>4925</v>
      </c>
      <c r="I650" s="65" t="s">
        <v>6189</v>
      </c>
      <c r="J650" s="65" t="s">
        <v>6190</v>
      </c>
      <c r="K650" s="66">
        <v>44813</v>
      </c>
      <c r="L650" s="65" t="s">
        <v>6313</v>
      </c>
      <c r="M650" s="66">
        <v>44762</v>
      </c>
      <c r="N650" s="65">
        <v>120000</v>
      </c>
      <c r="O650" s="65" t="s">
        <v>1939</v>
      </c>
      <c r="P650" s="65">
        <f>VLOOKUP(D650,资产包数据!B:G,5,0)</f>
        <v>60</v>
      </c>
      <c r="Q650" s="65">
        <v>2660</v>
      </c>
      <c r="R650" s="65"/>
      <c r="S650" s="65"/>
      <c r="T650" s="65"/>
      <c r="U650" s="65">
        <f>VLOOKUP(D650,资产包数据!B:N,13,0)</f>
        <v>79.28</v>
      </c>
      <c r="V650" s="65"/>
    </row>
    <row r="651" ht="15" spans="1:22">
      <c r="A651" s="65" t="s">
        <v>6186</v>
      </c>
      <c r="B651" s="65" t="s">
        <v>68</v>
      </c>
      <c r="C651" s="65" t="s">
        <v>36</v>
      </c>
      <c r="D651" s="65" t="s">
        <v>6404</v>
      </c>
      <c r="E651" s="65" t="s">
        <v>6405</v>
      </c>
      <c r="F651" s="65" t="s">
        <v>1935</v>
      </c>
      <c r="G651" s="65" t="s">
        <v>1935</v>
      </c>
      <c r="H651" s="65" t="s">
        <v>4925</v>
      </c>
      <c r="I651" s="65" t="s">
        <v>6189</v>
      </c>
      <c r="J651" s="65" t="s">
        <v>6320</v>
      </c>
      <c r="K651" s="66">
        <v>44795</v>
      </c>
      <c r="L651" s="65" t="s">
        <v>6313</v>
      </c>
      <c r="M651" s="66">
        <v>44762</v>
      </c>
      <c r="N651" s="65">
        <v>120000</v>
      </c>
      <c r="O651" s="65" t="s">
        <v>1939</v>
      </c>
      <c r="P651" s="65">
        <f>VLOOKUP(D651,资产包数据!B:G,5,0)</f>
        <v>60</v>
      </c>
      <c r="Q651" s="65">
        <v>2660</v>
      </c>
      <c r="R651" s="65"/>
      <c r="S651" s="65">
        <v>2660</v>
      </c>
      <c r="T651" s="65">
        <v>2660</v>
      </c>
      <c r="U651" s="65">
        <f>VLOOKUP(D651,资产包数据!B:N,13,0)</f>
        <v>79.28</v>
      </c>
      <c r="V651" s="65" t="s">
        <v>6321</v>
      </c>
    </row>
    <row r="652" ht="15" spans="1:22">
      <c r="A652" s="65" t="s">
        <v>6186</v>
      </c>
      <c r="B652" s="65" t="s">
        <v>68</v>
      </c>
      <c r="C652" s="65" t="s">
        <v>36</v>
      </c>
      <c r="D652" s="65" t="s">
        <v>6406</v>
      </c>
      <c r="E652" s="65" t="s">
        <v>6407</v>
      </c>
      <c r="F652" s="65" t="s">
        <v>1935</v>
      </c>
      <c r="G652" s="65" t="s">
        <v>1935</v>
      </c>
      <c r="H652" s="65" t="s">
        <v>4925</v>
      </c>
      <c r="I652" s="65" t="s">
        <v>6189</v>
      </c>
      <c r="J652" s="65" t="s">
        <v>6190</v>
      </c>
      <c r="K652" s="66">
        <v>44813</v>
      </c>
      <c r="L652" s="65" t="s">
        <v>6313</v>
      </c>
      <c r="M652" s="66">
        <v>44762</v>
      </c>
      <c r="N652" s="65">
        <v>120000</v>
      </c>
      <c r="O652" s="65" t="s">
        <v>1939</v>
      </c>
      <c r="P652" s="65">
        <f>VLOOKUP(D652,资产包数据!B:G,5,0)</f>
        <v>60</v>
      </c>
      <c r="Q652" s="65">
        <v>2660</v>
      </c>
      <c r="R652" s="65"/>
      <c r="S652" s="65"/>
      <c r="T652" s="65"/>
      <c r="U652" s="65">
        <f>VLOOKUP(D652,资产包数据!B:N,13,0)</f>
        <v>79.28</v>
      </c>
      <c r="V652" s="65"/>
    </row>
    <row r="653" ht="15" spans="1:22">
      <c r="A653" s="65" t="s">
        <v>6186</v>
      </c>
      <c r="B653" s="65" t="s">
        <v>68</v>
      </c>
      <c r="C653" s="65" t="s">
        <v>36</v>
      </c>
      <c r="D653" s="65" t="s">
        <v>6408</v>
      </c>
      <c r="E653" s="65" t="s">
        <v>6409</v>
      </c>
      <c r="F653" s="65" t="s">
        <v>1935</v>
      </c>
      <c r="G653" s="65" t="s">
        <v>1935</v>
      </c>
      <c r="H653" s="65" t="s">
        <v>4925</v>
      </c>
      <c r="I653" s="65" t="s">
        <v>6189</v>
      </c>
      <c r="J653" s="65" t="s">
        <v>6190</v>
      </c>
      <c r="K653" s="66">
        <v>44813</v>
      </c>
      <c r="L653" s="65" t="s">
        <v>6313</v>
      </c>
      <c r="M653" s="66">
        <v>44762</v>
      </c>
      <c r="N653" s="65">
        <v>120000</v>
      </c>
      <c r="O653" s="65" t="s">
        <v>1939</v>
      </c>
      <c r="P653" s="65">
        <f>VLOOKUP(D653,资产包数据!B:G,5,0)</f>
        <v>60</v>
      </c>
      <c r="Q653" s="65">
        <v>2660</v>
      </c>
      <c r="R653" s="65"/>
      <c r="S653" s="65"/>
      <c r="T653" s="65"/>
      <c r="U653" s="65">
        <f>VLOOKUP(D653,资产包数据!B:N,13,0)</f>
        <v>79.28</v>
      </c>
      <c r="V653" s="65"/>
    </row>
    <row r="654" ht="15" spans="1:22">
      <c r="A654" s="65" t="s">
        <v>6186</v>
      </c>
      <c r="B654" s="65" t="s">
        <v>68</v>
      </c>
      <c r="C654" s="65" t="s">
        <v>36</v>
      </c>
      <c r="D654" s="65" t="s">
        <v>6410</v>
      </c>
      <c r="E654" s="65" t="s">
        <v>6411</v>
      </c>
      <c r="F654" s="65" t="s">
        <v>1935</v>
      </c>
      <c r="G654" s="65" t="s">
        <v>1935</v>
      </c>
      <c r="H654" s="65" t="s">
        <v>4925</v>
      </c>
      <c r="I654" s="65" t="s">
        <v>6189</v>
      </c>
      <c r="J654" s="65" t="s">
        <v>6320</v>
      </c>
      <c r="K654" s="66">
        <v>44795</v>
      </c>
      <c r="L654" s="65" t="s">
        <v>6313</v>
      </c>
      <c r="M654" s="66">
        <v>44762</v>
      </c>
      <c r="N654" s="65">
        <v>120000</v>
      </c>
      <c r="O654" s="65" t="s">
        <v>1939</v>
      </c>
      <c r="P654" s="65">
        <f>VLOOKUP(D654,资产包数据!B:G,5,0)</f>
        <v>60</v>
      </c>
      <c r="Q654" s="65">
        <v>2660</v>
      </c>
      <c r="R654" s="65"/>
      <c r="S654" s="65">
        <v>2660</v>
      </c>
      <c r="T654" s="65">
        <v>2660</v>
      </c>
      <c r="U654" s="65">
        <f>VLOOKUP(D654,资产包数据!B:N,13,0)</f>
        <v>79.28</v>
      </c>
      <c r="V654" s="65" t="s">
        <v>6321</v>
      </c>
    </row>
    <row r="655" ht="15" spans="1:22">
      <c r="A655" s="65" t="s">
        <v>6186</v>
      </c>
      <c r="B655" s="65" t="s">
        <v>68</v>
      </c>
      <c r="C655" s="65" t="s">
        <v>36</v>
      </c>
      <c r="D655" s="65" t="s">
        <v>6412</v>
      </c>
      <c r="E655" s="65" t="s">
        <v>6413</v>
      </c>
      <c r="F655" s="65" t="s">
        <v>1935</v>
      </c>
      <c r="G655" s="65" t="s">
        <v>1935</v>
      </c>
      <c r="H655" s="65" t="s">
        <v>4925</v>
      </c>
      <c r="I655" s="65" t="s">
        <v>6189</v>
      </c>
      <c r="J655" s="65" t="s">
        <v>6190</v>
      </c>
      <c r="K655" s="66">
        <v>44813</v>
      </c>
      <c r="L655" s="65" t="s">
        <v>6313</v>
      </c>
      <c r="M655" s="66">
        <v>44762</v>
      </c>
      <c r="N655" s="65">
        <v>120000</v>
      </c>
      <c r="O655" s="65" t="s">
        <v>1939</v>
      </c>
      <c r="P655" s="65">
        <f>VLOOKUP(D655,资产包数据!B:G,5,0)</f>
        <v>60</v>
      </c>
      <c r="Q655" s="65">
        <v>2660</v>
      </c>
      <c r="R655" s="65"/>
      <c r="S655" s="65"/>
      <c r="T655" s="65"/>
      <c r="U655" s="65">
        <f>VLOOKUP(D655,资产包数据!B:N,13,0)</f>
        <v>79.28</v>
      </c>
      <c r="V655" s="65"/>
    </row>
    <row r="656" ht="15" spans="1:22">
      <c r="A656" s="65" t="s">
        <v>6186</v>
      </c>
      <c r="B656" s="65" t="s">
        <v>68</v>
      </c>
      <c r="C656" s="65" t="s">
        <v>36</v>
      </c>
      <c r="D656" s="65" t="s">
        <v>6414</v>
      </c>
      <c r="E656" s="65" t="s">
        <v>6415</v>
      </c>
      <c r="F656" s="65" t="s">
        <v>1935</v>
      </c>
      <c r="G656" s="65" t="s">
        <v>1935</v>
      </c>
      <c r="H656" s="65" t="s">
        <v>4925</v>
      </c>
      <c r="I656" s="65" t="s">
        <v>6189</v>
      </c>
      <c r="J656" s="65" t="s">
        <v>6190</v>
      </c>
      <c r="K656" s="66">
        <v>44813</v>
      </c>
      <c r="L656" s="65" t="s">
        <v>6313</v>
      </c>
      <c r="M656" s="66">
        <v>44762</v>
      </c>
      <c r="N656" s="65">
        <v>120000</v>
      </c>
      <c r="O656" s="65" t="s">
        <v>1939</v>
      </c>
      <c r="P656" s="65">
        <f>VLOOKUP(D656,资产包数据!B:G,5,0)</f>
        <v>60</v>
      </c>
      <c r="Q656" s="65">
        <v>2660</v>
      </c>
      <c r="R656" s="65"/>
      <c r="S656" s="65"/>
      <c r="T656" s="65"/>
      <c r="U656" s="65">
        <f>VLOOKUP(D656,资产包数据!B:N,13,0)</f>
        <v>79.28</v>
      </c>
      <c r="V656" s="65"/>
    </row>
    <row r="657" ht="15" spans="1:22">
      <c r="A657" s="65" t="s">
        <v>6186</v>
      </c>
      <c r="B657" s="65" t="s">
        <v>68</v>
      </c>
      <c r="C657" s="65" t="s">
        <v>36</v>
      </c>
      <c r="D657" s="65" t="s">
        <v>6416</v>
      </c>
      <c r="E657" s="65" t="s">
        <v>6417</v>
      </c>
      <c r="F657" s="65" t="s">
        <v>1935</v>
      </c>
      <c r="G657" s="65" t="s">
        <v>1935</v>
      </c>
      <c r="H657" s="65" t="s">
        <v>4925</v>
      </c>
      <c r="I657" s="65" t="s">
        <v>6189</v>
      </c>
      <c r="J657" s="65" t="s">
        <v>6190</v>
      </c>
      <c r="K657" s="66">
        <v>44813</v>
      </c>
      <c r="L657" s="65" t="s">
        <v>6313</v>
      </c>
      <c r="M657" s="66">
        <v>44762</v>
      </c>
      <c r="N657" s="65">
        <v>120000</v>
      </c>
      <c r="O657" s="65" t="s">
        <v>1939</v>
      </c>
      <c r="P657" s="65">
        <f>VLOOKUP(D657,资产包数据!B:G,5,0)</f>
        <v>60</v>
      </c>
      <c r="Q657" s="65">
        <v>2660</v>
      </c>
      <c r="R657" s="65"/>
      <c r="S657" s="65"/>
      <c r="T657" s="65"/>
      <c r="U657" s="65">
        <f>VLOOKUP(D657,资产包数据!B:N,13,0)</f>
        <v>79.28</v>
      </c>
      <c r="V657" s="65"/>
    </row>
    <row r="658" ht="15" spans="1:22">
      <c r="A658" s="65" t="s">
        <v>6186</v>
      </c>
      <c r="B658" s="65" t="s">
        <v>68</v>
      </c>
      <c r="C658" s="65" t="s">
        <v>36</v>
      </c>
      <c r="D658" s="65" t="s">
        <v>6418</v>
      </c>
      <c r="E658" s="65" t="s">
        <v>6419</v>
      </c>
      <c r="F658" s="65" t="s">
        <v>1935</v>
      </c>
      <c r="G658" s="65" t="s">
        <v>1935</v>
      </c>
      <c r="H658" s="65" t="s">
        <v>4925</v>
      </c>
      <c r="I658" s="65" t="s">
        <v>6189</v>
      </c>
      <c r="J658" s="65" t="s">
        <v>6190</v>
      </c>
      <c r="K658" s="66">
        <v>44813</v>
      </c>
      <c r="L658" s="65" t="s">
        <v>6313</v>
      </c>
      <c r="M658" s="66">
        <v>44762</v>
      </c>
      <c r="N658" s="65">
        <v>120000</v>
      </c>
      <c r="O658" s="65" t="s">
        <v>1939</v>
      </c>
      <c r="P658" s="65">
        <f>VLOOKUP(D658,资产包数据!B:G,5,0)</f>
        <v>60</v>
      </c>
      <c r="Q658" s="65">
        <v>2660</v>
      </c>
      <c r="R658" s="65"/>
      <c r="S658" s="65"/>
      <c r="T658" s="65"/>
      <c r="U658" s="65">
        <f>VLOOKUP(D658,资产包数据!B:N,13,0)</f>
        <v>79.28</v>
      </c>
      <c r="V658" s="65"/>
    </row>
    <row r="659" ht="15" spans="1:22">
      <c r="A659" s="65" t="s">
        <v>6186</v>
      </c>
      <c r="B659" s="65" t="s">
        <v>68</v>
      </c>
      <c r="C659" s="65" t="s">
        <v>36</v>
      </c>
      <c r="D659" s="65" t="s">
        <v>6420</v>
      </c>
      <c r="E659" s="65" t="s">
        <v>6421</v>
      </c>
      <c r="F659" s="65" t="s">
        <v>1935</v>
      </c>
      <c r="G659" s="65" t="s">
        <v>1935</v>
      </c>
      <c r="H659" s="65" t="s">
        <v>4925</v>
      </c>
      <c r="I659" s="65" t="s">
        <v>6189</v>
      </c>
      <c r="J659" s="65" t="s">
        <v>6190</v>
      </c>
      <c r="K659" s="66">
        <v>44813</v>
      </c>
      <c r="L659" s="65" t="s">
        <v>6313</v>
      </c>
      <c r="M659" s="66">
        <v>44762</v>
      </c>
      <c r="N659" s="65">
        <v>120000</v>
      </c>
      <c r="O659" s="65" t="s">
        <v>1939</v>
      </c>
      <c r="P659" s="65">
        <f>VLOOKUP(D659,资产包数据!B:G,5,0)</f>
        <v>60</v>
      </c>
      <c r="Q659" s="65">
        <v>2660</v>
      </c>
      <c r="R659" s="65"/>
      <c r="S659" s="65"/>
      <c r="T659" s="65"/>
      <c r="U659" s="65">
        <f>VLOOKUP(D659,资产包数据!B:N,13,0)</f>
        <v>79.28</v>
      </c>
      <c r="V659" s="65"/>
    </row>
    <row r="660" ht="15" spans="1:22">
      <c r="A660" s="65" t="s">
        <v>6186</v>
      </c>
      <c r="B660" s="65" t="s">
        <v>68</v>
      </c>
      <c r="C660" s="65" t="s">
        <v>36</v>
      </c>
      <c r="D660" s="65" t="s">
        <v>6422</v>
      </c>
      <c r="E660" s="65" t="s">
        <v>6423</v>
      </c>
      <c r="F660" s="65" t="s">
        <v>1935</v>
      </c>
      <c r="G660" s="65" t="s">
        <v>1935</v>
      </c>
      <c r="H660" s="65" t="s">
        <v>4925</v>
      </c>
      <c r="I660" s="65" t="s">
        <v>6189</v>
      </c>
      <c r="J660" s="65" t="s">
        <v>6320</v>
      </c>
      <c r="K660" s="66">
        <v>44795</v>
      </c>
      <c r="L660" s="65" t="s">
        <v>6313</v>
      </c>
      <c r="M660" s="66">
        <v>44762</v>
      </c>
      <c r="N660" s="65">
        <v>120000</v>
      </c>
      <c r="O660" s="65" t="s">
        <v>1939</v>
      </c>
      <c r="P660" s="65">
        <f>VLOOKUP(D660,资产包数据!B:G,5,0)</f>
        <v>60</v>
      </c>
      <c r="Q660" s="65">
        <v>2660</v>
      </c>
      <c r="R660" s="65"/>
      <c r="S660" s="65">
        <v>2660</v>
      </c>
      <c r="T660" s="65">
        <v>2660</v>
      </c>
      <c r="U660" s="65">
        <f>VLOOKUP(D660,资产包数据!B:N,13,0)</f>
        <v>79.28</v>
      </c>
      <c r="V660" s="65" t="s">
        <v>6321</v>
      </c>
    </row>
    <row r="661" ht="15" spans="1:22">
      <c r="A661" s="65" t="s">
        <v>6186</v>
      </c>
      <c r="B661" s="65" t="s">
        <v>68</v>
      </c>
      <c r="C661" s="65" t="s">
        <v>36</v>
      </c>
      <c r="D661" s="65" t="s">
        <v>6424</v>
      </c>
      <c r="E661" s="65" t="s">
        <v>6425</v>
      </c>
      <c r="F661" s="65" t="s">
        <v>1935</v>
      </c>
      <c r="G661" s="65" t="s">
        <v>1935</v>
      </c>
      <c r="H661" s="65" t="s">
        <v>4925</v>
      </c>
      <c r="I661" s="65" t="s">
        <v>6189</v>
      </c>
      <c r="J661" s="65" t="s">
        <v>6190</v>
      </c>
      <c r="K661" s="66">
        <v>44813</v>
      </c>
      <c r="L661" s="65" t="s">
        <v>6313</v>
      </c>
      <c r="M661" s="66">
        <v>44762</v>
      </c>
      <c r="N661" s="65">
        <v>120000</v>
      </c>
      <c r="O661" s="65" t="s">
        <v>1939</v>
      </c>
      <c r="P661" s="65">
        <f>VLOOKUP(D661,资产包数据!B:G,5,0)</f>
        <v>60</v>
      </c>
      <c r="Q661" s="65">
        <v>2660</v>
      </c>
      <c r="R661" s="65"/>
      <c r="S661" s="65"/>
      <c r="T661" s="65"/>
      <c r="U661" s="65">
        <f>VLOOKUP(D661,资产包数据!B:N,13,0)</f>
        <v>79.28</v>
      </c>
      <c r="V661" s="65"/>
    </row>
    <row r="662" ht="15" spans="1:22">
      <c r="A662" s="65" t="s">
        <v>6186</v>
      </c>
      <c r="B662" s="65" t="s">
        <v>68</v>
      </c>
      <c r="C662" s="65" t="s">
        <v>36</v>
      </c>
      <c r="D662" s="65" t="s">
        <v>6426</v>
      </c>
      <c r="E662" s="65" t="s">
        <v>6427</v>
      </c>
      <c r="F662" s="65" t="s">
        <v>1935</v>
      </c>
      <c r="G662" s="65" t="s">
        <v>1935</v>
      </c>
      <c r="H662" s="65" t="s">
        <v>4925</v>
      </c>
      <c r="I662" s="65" t="s">
        <v>6189</v>
      </c>
      <c r="J662" s="65" t="s">
        <v>6428</v>
      </c>
      <c r="K662" s="66">
        <v>44823</v>
      </c>
      <c r="L662" s="65" t="s">
        <v>6313</v>
      </c>
      <c r="M662" s="66">
        <v>44762</v>
      </c>
      <c r="N662" s="65">
        <v>120000</v>
      </c>
      <c r="O662" s="65" t="s">
        <v>1939</v>
      </c>
      <c r="P662" s="65">
        <f>VLOOKUP(D662,资产包数据!B:G,5,0)</f>
        <v>60</v>
      </c>
      <c r="Q662" s="65">
        <v>2660</v>
      </c>
      <c r="R662" s="65"/>
      <c r="S662" s="65"/>
      <c r="T662" s="65"/>
      <c r="U662" s="65">
        <f>VLOOKUP(D662,资产包数据!B:N,13,0)</f>
        <v>79.28</v>
      </c>
      <c r="V662" s="65" t="s">
        <v>6429</v>
      </c>
    </row>
    <row r="663" ht="15" spans="1:22">
      <c r="A663" s="65" t="s">
        <v>6186</v>
      </c>
      <c r="B663" s="65" t="s">
        <v>68</v>
      </c>
      <c r="C663" s="65" t="s">
        <v>36</v>
      </c>
      <c r="D663" s="65" t="s">
        <v>6430</v>
      </c>
      <c r="E663" s="65" t="s">
        <v>6431</v>
      </c>
      <c r="F663" s="65" t="s">
        <v>1935</v>
      </c>
      <c r="G663" s="65" t="s">
        <v>1935</v>
      </c>
      <c r="H663" s="65" t="s">
        <v>4925</v>
      </c>
      <c r="I663" s="65" t="s">
        <v>6189</v>
      </c>
      <c r="J663" s="65" t="s">
        <v>6190</v>
      </c>
      <c r="K663" s="66">
        <v>44813</v>
      </c>
      <c r="L663" s="65" t="s">
        <v>6313</v>
      </c>
      <c r="M663" s="66">
        <v>44762</v>
      </c>
      <c r="N663" s="65">
        <v>120000</v>
      </c>
      <c r="O663" s="65" t="s">
        <v>1939</v>
      </c>
      <c r="P663" s="65">
        <f>VLOOKUP(D663,资产包数据!B:G,5,0)</f>
        <v>60</v>
      </c>
      <c r="Q663" s="65">
        <v>2660</v>
      </c>
      <c r="R663" s="65"/>
      <c r="S663" s="65"/>
      <c r="T663" s="65"/>
      <c r="U663" s="65">
        <f>VLOOKUP(D663,资产包数据!B:N,13,0)</f>
        <v>79.28</v>
      </c>
      <c r="V663" s="65"/>
    </row>
    <row r="664" ht="15" spans="1:22">
      <c r="A664" s="65" t="s">
        <v>6186</v>
      </c>
      <c r="B664" s="65" t="s">
        <v>68</v>
      </c>
      <c r="C664" s="65" t="s">
        <v>36</v>
      </c>
      <c r="D664" s="65" t="s">
        <v>6432</v>
      </c>
      <c r="E664" s="65" t="s">
        <v>6433</v>
      </c>
      <c r="F664" s="65" t="s">
        <v>1935</v>
      </c>
      <c r="G664" s="65" t="s">
        <v>1935</v>
      </c>
      <c r="H664" s="65" t="s">
        <v>4925</v>
      </c>
      <c r="I664" s="65" t="s">
        <v>6189</v>
      </c>
      <c r="J664" s="65" t="s">
        <v>6190</v>
      </c>
      <c r="K664" s="66">
        <v>44813</v>
      </c>
      <c r="L664" s="65" t="s">
        <v>6313</v>
      </c>
      <c r="M664" s="66">
        <v>44762</v>
      </c>
      <c r="N664" s="65">
        <v>120000</v>
      </c>
      <c r="O664" s="65" t="s">
        <v>1939</v>
      </c>
      <c r="P664" s="65">
        <f>VLOOKUP(D664,资产包数据!B:G,5,0)</f>
        <v>60</v>
      </c>
      <c r="Q664" s="65">
        <v>2660</v>
      </c>
      <c r="R664" s="65"/>
      <c r="S664" s="65"/>
      <c r="T664" s="65"/>
      <c r="U664" s="65">
        <f>VLOOKUP(D664,资产包数据!B:N,13,0)</f>
        <v>79.28</v>
      </c>
      <c r="V664" s="65"/>
    </row>
    <row r="665" ht="15" spans="1:22">
      <c r="A665" s="65" t="s">
        <v>6186</v>
      </c>
      <c r="B665" s="65" t="s">
        <v>68</v>
      </c>
      <c r="C665" s="65" t="s">
        <v>36</v>
      </c>
      <c r="D665" s="65" t="s">
        <v>6434</v>
      </c>
      <c r="E665" s="65" t="s">
        <v>6435</v>
      </c>
      <c r="F665" s="65" t="s">
        <v>1935</v>
      </c>
      <c r="G665" s="65" t="s">
        <v>1935</v>
      </c>
      <c r="H665" s="65" t="s">
        <v>4925</v>
      </c>
      <c r="I665" s="65" t="s">
        <v>6189</v>
      </c>
      <c r="J665" s="65" t="s">
        <v>6190</v>
      </c>
      <c r="K665" s="66">
        <v>44813</v>
      </c>
      <c r="L665" s="65" t="s">
        <v>6313</v>
      </c>
      <c r="M665" s="66">
        <v>44762</v>
      </c>
      <c r="N665" s="65">
        <v>120000</v>
      </c>
      <c r="O665" s="65" t="s">
        <v>1939</v>
      </c>
      <c r="P665" s="65">
        <f>VLOOKUP(D665,资产包数据!B:G,5,0)</f>
        <v>60</v>
      </c>
      <c r="Q665" s="65">
        <v>2660</v>
      </c>
      <c r="R665" s="65"/>
      <c r="S665" s="65"/>
      <c r="T665" s="65"/>
      <c r="U665" s="65">
        <f>VLOOKUP(D665,资产包数据!B:N,13,0)</f>
        <v>79.28</v>
      </c>
      <c r="V665" s="65"/>
    </row>
    <row r="666" ht="15" spans="1:22">
      <c r="A666" s="65" t="s">
        <v>6186</v>
      </c>
      <c r="B666" s="65" t="s">
        <v>68</v>
      </c>
      <c r="C666" s="65" t="s">
        <v>36</v>
      </c>
      <c r="D666" s="65" t="s">
        <v>6436</v>
      </c>
      <c r="E666" s="65" t="s">
        <v>6437</v>
      </c>
      <c r="F666" s="65" t="s">
        <v>1935</v>
      </c>
      <c r="G666" s="65" t="s">
        <v>1935</v>
      </c>
      <c r="H666" s="65" t="s">
        <v>4925</v>
      </c>
      <c r="I666" s="65" t="s">
        <v>6189</v>
      </c>
      <c r="J666" s="65" t="s">
        <v>6320</v>
      </c>
      <c r="K666" s="66">
        <v>44795</v>
      </c>
      <c r="L666" s="65" t="s">
        <v>6313</v>
      </c>
      <c r="M666" s="66">
        <v>44762</v>
      </c>
      <c r="N666" s="65">
        <v>120000</v>
      </c>
      <c r="O666" s="65" t="s">
        <v>1939</v>
      </c>
      <c r="P666" s="65">
        <f>VLOOKUP(D666,资产包数据!B:G,5,0)</f>
        <v>60</v>
      </c>
      <c r="Q666" s="65">
        <v>2660</v>
      </c>
      <c r="R666" s="65"/>
      <c r="S666" s="65">
        <v>2660</v>
      </c>
      <c r="T666" s="65">
        <v>2660</v>
      </c>
      <c r="U666" s="65">
        <f>VLOOKUP(D666,资产包数据!B:N,13,0)</f>
        <v>79.28</v>
      </c>
      <c r="V666" s="65" t="s">
        <v>6321</v>
      </c>
    </row>
    <row r="667" ht="15" spans="1:22">
      <c r="A667" s="65" t="s">
        <v>6186</v>
      </c>
      <c r="B667" s="65" t="s">
        <v>68</v>
      </c>
      <c r="C667" s="65" t="s">
        <v>36</v>
      </c>
      <c r="D667" s="65" t="s">
        <v>6438</v>
      </c>
      <c r="E667" s="65" t="s">
        <v>6439</v>
      </c>
      <c r="F667" s="65" t="s">
        <v>1935</v>
      </c>
      <c r="G667" s="65" t="s">
        <v>1935</v>
      </c>
      <c r="H667" s="65" t="s">
        <v>4925</v>
      </c>
      <c r="I667" s="65" t="s">
        <v>6189</v>
      </c>
      <c r="J667" s="65" t="s">
        <v>6320</v>
      </c>
      <c r="K667" s="66">
        <v>44795</v>
      </c>
      <c r="L667" s="65" t="s">
        <v>6313</v>
      </c>
      <c r="M667" s="66">
        <v>44762</v>
      </c>
      <c r="N667" s="65">
        <v>120000</v>
      </c>
      <c r="O667" s="65" t="s">
        <v>1939</v>
      </c>
      <c r="P667" s="65">
        <f>VLOOKUP(D667,资产包数据!B:G,5,0)</f>
        <v>60</v>
      </c>
      <c r="Q667" s="65">
        <v>2660</v>
      </c>
      <c r="R667" s="65"/>
      <c r="S667" s="65">
        <v>2660</v>
      </c>
      <c r="T667" s="65">
        <v>2660</v>
      </c>
      <c r="U667" s="65">
        <f>VLOOKUP(D667,资产包数据!B:N,13,0)</f>
        <v>79.28</v>
      </c>
      <c r="V667" s="65" t="s">
        <v>6321</v>
      </c>
    </row>
    <row r="668" ht="15" spans="1:22">
      <c r="A668" s="65" t="s">
        <v>6186</v>
      </c>
      <c r="B668" s="65" t="s">
        <v>68</v>
      </c>
      <c r="C668" s="65" t="s">
        <v>36</v>
      </c>
      <c r="D668" s="65" t="s">
        <v>6440</v>
      </c>
      <c r="E668" s="65" t="s">
        <v>6441</v>
      </c>
      <c r="F668" s="65" t="s">
        <v>1935</v>
      </c>
      <c r="G668" s="65" t="s">
        <v>1935</v>
      </c>
      <c r="H668" s="65" t="s">
        <v>4925</v>
      </c>
      <c r="I668" s="65" t="s">
        <v>6189</v>
      </c>
      <c r="J668" s="65" t="s">
        <v>6320</v>
      </c>
      <c r="K668" s="66">
        <v>44795</v>
      </c>
      <c r="L668" s="65" t="s">
        <v>6313</v>
      </c>
      <c r="M668" s="66">
        <v>44762</v>
      </c>
      <c r="N668" s="65">
        <v>120000</v>
      </c>
      <c r="O668" s="65" t="s">
        <v>1939</v>
      </c>
      <c r="P668" s="65">
        <f>VLOOKUP(D668,资产包数据!B:G,5,0)</f>
        <v>60</v>
      </c>
      <c r="Q668" s="65">
        <v>2660</v>
      </c>
      <c r="R668" s="65"/>
      <c r="S668" s="65">
        <v>2660</v>
      </c>
      <c r="T668" s="65">
        <v>2660</v>
      </c>
      <c r="U668" s="65">
        <f>VLOOKUP(D668,资产包数据!B:N,13,0)</f>
        <v>79.28</v>
      </c>
      <c r="V668" s="65" t="s">
        <v>6321</v>
      </c>
    </row>
    <row r="669" ht="15" spans="1:22">
      <c r="A669" s="65" t="s">
        <v>6186</v>
      </c>
      <c r="B669" s="65" t="s">
        <v>68</v>
      </c>
      <c r="C669" s="65" t="s">
        <v>36</v>
      </c>
      <c r="D669" s="65" t="s">
        <v>6442</v>
      </c>
      <c r="E669" s="65" t="s">
        <v>6443</v>
      </c>
      <c r="F669" s="65" t="s">
        <v>1935</v>
      </c>
      <c r="G669" s="65" t="s">
        <v>1935</v>
      </c>
      <c r="H669" s="65" t="s">
        <v>4925</v>
      </c>
      <c r="I669" s="65" t="s">
        <v>6189</v>
      </c>
      <c r="J669" s="65" t="s">
        <v>6320</v>
      </c>
      <c r="K669" s="66">
        <v>44795</v>
      </c>
      <c r="L669" s="65" t="s">
        <v>6313</v>
      </c>
      <c r="M669" s="66">
        <v>44762</v>
      </c>
      <c r="N669" s="65">
        <v>120000</v>
      </c>
      <c r="O669" s="65" t="s">
        <v>1939</v>
      </c>
      <c r="P669" s="65">
        <f>VLOOKUP(D669,资产包数据!B:G,5,0)</f>
        <v>60</v>
      </c>
      <c r="Q669" s="65">
        <v>2660</v>
      </c>
      <c r="R669" s="65"/>
      <c r="S669" s="65">
        <v>2660</v>
      </c>
      <c r="T669" s="65">
        <v>2660</v>
      </c>
      <c r="U669" s="65">
        <f>VLOOKUP(D669,资产包数据!B:N,13,0)</f>
        <v>79.28</v>
      </c>
      <c r="V669" s="65" t="s">
        <v>6321</v>
      </c>
    </row>
    <row r="670" ht="15" spans="1:22">
      <c r="A670" s="65" t="s">
        <v>6186</v>
      </c>
      <c r="B670" s="65" t="s">
        <v>68</v>
      </c>
      <c r="C670" s="65" t="s">
        <v>36</v>
      </c>
      <c r="D670" s="65" t="s">
        <v>6444</v>
      </c>
      <c r="E670" s="65" t="s">
        <v>6445</v>
      </c>
      <c r="F670" s="65" t="s">
        <v>1935</v>
      </c>
      <c r="G670" s="65" t="s">
        <v>1935</v>
      </c>
      <c r="H670" s="65" t="s">
        <v>4925</v>
      </c>
      <c r="I670" s="65" t="s">
        <v>6189</v>
      </c>
      <c r="J670" s="65" t="s">
        <v>6320</v>
      </c>
      <c r="K670" s="66">
        <v>44795</v>
      </c>
      <c r="L670" s="65" t="s">
        <v>6313</v>
      </c>
      <c r="M670" s="66">
        <v>44762</v>
      </c>
      <c r="N670" s="65">
        <v>120000</v>
      </c>
      <c r="O670" s="65" t="s">
        <v>1939</v>
      </c>
      <c r="P670" s="65">
        <f>VLOOKUP(D670,资产包数据!B:G,5,0)</f>
        <v>60</v>
      </c>
      <c r="Q670" s="65">
        <v>2660</v>
      </c>
      <c r="R670" s="65"/>
      <c r="S670" s="65">
        <v>2660</v>
      </c>
      <c r="T670" s="65">
        <v>2660</v>
      </c>
      <c r="U670" s="65">
        <f>VLOOKUP(D670,资产包数据!B:N,13,0)</f>
        <v>79.28</v>
      </c>
      <c r="V670" s="65" t="s">
        <v>6321</v>
      </c>
    </row>
    <row r="671" ht="15" spans="1:22">
      <c r="A671" s="65" t="s">
        <v>6186</v>
      </c>
      <c r="B671" s="65" t="s">
        <v>68</v>
      </c>
      <c r="C671" s="65" t="s">
        <v>36</v>
      </c>
      <c r="D671" s="65" t="s">
        <v>6446</v>
      </c>
      <c r="E671" s="65" t="s">
        <v>6447</v>
      </c>
      <c r="F671" s="65" t="s">
        <v>1935</v>
      </c>
      <c r="G671" s="65" t="s">
        <v>1935</v>
      </c>
      <c r="H671" s="65" t="s">
        <v>4925</v>
      </c>
      <c r="I671" s="65" t="s">
        <v>6189</v>
      </c>
      <c r="J671" s="65" t="s">
        <v>6190</v>
      </c>
      <c r="K671" s="66">
        <v>44813</v>
      </c>
      <c r="L671" s="65" t="s">
        <v>6313</v>
      </c>
      <c r="M671" s="66">
        <v>44762</v>
      </c>
      <c r="N671" s="65">
        <v>120000</v>
      </c>
      <c r="O671" s="65" t="s">
        <v>1939</v>
      </c>
      <c r="P671" s="65">
        <f>VLOOKUP(D671,资产包数据!B:G,5,0)</f>
        <v>60</v>
      </c>
      <c r="Q671" s="65">
        <v>2660</v>
      </c>
      <c r="R671" s="65"/>
      <c r="S671" s="65"/>
      <c r="T671" s="65"/>
      <c r="U671" s="65">
        <f>VLOOKUP(D671,资产包数据!B:N,13,0)</f>
        <v>79.28</v>
      </c>
      <c r="V671" s="65"/>
    </row>
    <row r="672" ht="15" spans="1:22">
      <c r="A672" s="65" t="s">
        <v>6186</v>
      </c>
      <c r="B672" s="65" t="s">
        <v>68</v>
      </c>
      <c r="C672" s="65" t="s">
        <v>36</v>
      </c>
      <c r="D672" s="65" t="s">
        <v>6448</v>
      </c>
      <c r="E672" s="65" t="s">
        <v>6449</v>
      </c>
      <c r="F672" s="65" t="s">
        <v>1935</v>
      </c>
      <c r="G672" s="65" t="s">
        <v>1935</v>
      </c>
      <c r="H672" s="65" t="s">
        <v>4925</v>
      </c>
      <c r="I672" s="65" t="s">
        <v>6189</v>
      </c>
      <c r="J672" s="65" t="s">
        <v>6320</v>
      </c>
      <c r="K672" s="66">
        <v>44795</v>
      </c>
      <c r="L672" s="65" t="s">
        <v>6313</v>
      </c>
      <c r="M672" s="66">
        <v>44762</v>
      </c>
      <c r="N672" s="65">
        <v>120000</v>
      </c>
      <c r="O672" s="65" t="s">
        <v>1939</v>
      </c>
      <c r="P672" s="65">
        <f>VLOOKUP(D672,资产包数据!B:G,5,0)</f>
        <v>60</v>
      </c>
      <c r="Q672" s="65">
        <v>2660</v>
      </c>
      <c r="R672" s="65"/>
      <c r="S672" s="65">
        <v>2660</v>
      </c>
      <c r="T672" s="65">
        <v>2660</v>
      </c>
      <c r="U672" s="65">
        <f>VLOOKUP(D672,资产包数据!B:N,13,0)</f>
        <v>79.28</v>
      </c>
      <c r="V672" s="65" t="s">
        <v>6321</v>
      </c>
    </row>
    <row r="673" ht="15" spans="1:22">
      <c r="A673" s="65" t="s">
        <v>6186</v>
      </c>
      <c r="B673" s="65" t="s">
        <v>68</v>
      </c>
      <c r="C673" s="65" t="s">
        <v>36</v>
      </c>
      <c r="D673" s="65" t="s">
        <v>6450</v>
      </c>
      <c r="E673" s="65" t="s">
        <v>6451</v>
      </c>
      <c r="F673" s="65" t="s">
        <v>1935</v>
      </c>
      <c r="G673" s="65" t="s">
        <v>1935</v>
      </c>
      <c r="H673" s="65" t="s">
        <v>4925</v>
      </c>
      <c r="I673" s="65" t="s">
        <v>6189</v>
      </c>
      <c r="J673" s="65" t="s">
        <v>6190</v>
      </c>
      <c r="K673" s="66">
        <v>44813</v>
      </c>
      <c r="L673" s="65" t="s">
        <v>6313</v>
      </c>
      <c r="M673" s="66">
        <v>44762</v>
      </c>
      <c r="N673" s="65">
        <v>120000</v>
      </c>
      <c r="O673" s="65" t="s">
        <v>1939</v>
      </c>
      <c r="P673" s="65">
        <f>VLOOKUP(D673,资产包数据!B:G,5,0)</f>
        <v>60</v>
      </c>
      <c r="Q673" s="65">
        <v>2660</v>
      </c>
      <c r="R673" s="65"/>
      <c r="S673" s="65"/>
      <c r="T673" s="65"/>
      <c r="U673" s="65">
        <f>VLOOKUP(D673,资产包数据!B:N,13,0)</f>
        <v>79.28</v>
      </c>
      <c r="V673" s="65"/>
    </row>
    <row r="674" ht="15" spans="1:22">
      <c r="A674" s="65" t="s">
        <v>6186</v>
      </c>
      <c r="B674" s="65" t="s">
        <v>68</v>
      </c>
      <c r="C674" s="65" t="s">
        <v>36</v>
      </c>
      <c r="D674" s="65" t="s">
        <v>6452</v>
      </c>
      <c r="E674" s="65" t="s">
        <v>6453</v>
      </c>
      <c r="F674" s="65" t="s">
        <v>1935</v>
      </c>
      <c r="G674" s="65" t="s">
        <v>1935</v>
      </c>
      <c r="H674" s="65" t="s">
        <v>4925</v>
      </c>
      <c r="I674" s="65" t="s">
        <v>6189</v>
      </c>
      <c r="J674" s="65" t="s">
        <v>6320</v>
      </c>
      <c r="K674" s="66">
        <v>44795</v>
      </c>
      <c r="L674" s="65" t="s">
        <v>6313</v>
      </c>
      <c r="M674" s="66">
        <v>44762</v>
      </c>
      <c r="N674" s="65">
        <v>120000</v>
      </c>
      <c r="O674" s="65" t="s">
        <v>1939</v>
      </c>
      <c r="P674" s="65">
        <f>VLOOKUP(D674,资产包数据!B:G,5,0)</f>
        <v>60</v>
      </c>
      <c r="Q674" s="65">
        <v>2660</v>
      </c>
      <c r="R674" s="65"/>
      <c r="S674" s="65">
        <v>2660</v>
      </c>
      <c r="T674" s="65">
        <v>2660</v>
      </c>
      <c r="U674" s="65">
        <f>VLOOKUP(D674,资产包数据!B:N,13,0)</f>
        <v>79.28</v>
      </c>
      <c r="V674" s="65" t="s">
        <v>6321</v>
      </c>
    </row>
    <row r="675" ht="15" spans="1:22">
      <c r="A675" s="65" t="s">
        <v>6186</v>
      </c>
      <c r="B675" s="65" t="s">
        <v>68</v>
      </c>
      <c r="C675" s="65" t="s">
        <v>36</v>
      </c>
      <c r="D675" s="65" t="s">
        <v>6454</v>
      </c>
      <c r="E675" s="65" t="s">
        <v>6455</v>
      </c>
      <c r="F675" s="65" t="s">
        <v>1935</v>
      </c>
      <c r="G675" s="65" t="s">
        <v>1935</v>
      </c>
      <c r="H675" s="65" t="s">
        <v>4925</v>
      </c>
      <c r="I675" s="65" t="s">
        <v>6189</v>
      </c>
      <c r="J675" s="65" t="s">
        <v>6190</v>
      </c>
      <c r="K675" s="66">
        <v>44813</v>
      </c>
      <c r="L675" s="65" t="s">
        <v>6313</v>
      </c>
      <c r="M675" s="66">
        <v>44762</v>
      </c>
      <c r="N675" s="65">
        <v>120000</v>
      </c>
      <c r="O675" s="65" t="s">
        <v>1939</v>
      </c>
      <c r="P675" s="65">
        <f>VLOOKUP(D675,资产包数据!B:G,5,0)</f>
        <v>60</v>
      </c>
      <c r="Q675" s="65">
        <v>2660</v>
      </c>
      <c r="R675" s="65"/>
      <c r="S675" s="65"/>
      <c r="T675" s="65"/>
      <c r="U675" s="65">
        <f>VLOOKUP(D675,资产包数据!B:N,13,0)</f>
        <v>79.28</v>
      </c>
      <c r="V675" s="65"/>
    </row>
    <row r="676" ht="15" spans="1:22">
      <c r="A676" s="65" t="s">
        <v>6186</v>
      </c>
      <c r="B676" s="65" t="s">
        <v>68</v>
      </c>
      <c r="C676" s="65" t="s">
        <v>36</v>
      </c>
      <c r="D676" s="65" t="s">
        <v>6456</v>
      </c>
      <c r="E676" s="65" t="s">
        <v>6457</v>
      </c>
      <c r="F676" s="65" t="s">
        <v>1935</v>
      </c>
      <c r="G676" s="65" t="s">
        <v>1935</v>
      </c>
      <c r="H676" s="65" t="s">
        <v>4925</v>
      </c>
      <c r="I676" s="65" t="s">
        <v>6189</v>
      </c>
      <c r="J676" s="65" t="s">
        <v>6320</v>
      </c>
      <c r="K676" s="66">
        <v>44795</v>
      </c>
      <c r="L676" s="65" t="s">
        <v>6313</v>
      </c>
      <c r="M676" s="66">
        <v>44762</v>
      </c>
      <c r="N676" s="65">
        <v>120000</v>
      </c>
      <c r="O676" s="65" t="s">
        <v>1939</v>
      </c>
      <c r="P676" s="65">
        <f>VLOOKUP(D676,资产包数据!B:G,5,0)</f>
        <v>60</v>
      </c>
      <c r="Q676" s="65">
        <v>2660</v>
      </c>
      <c r="R676" s="65"/>
      <c r="S676" s="65">
        <v>2660</v>
      </c>
      <c r="T676" s="65">
        <v>2660</v>
      </c>
      <c r="U676" s="65">
        <f>VLOOKUP(D676,资产包数据!B:N,13,0)</f>
        <v>79.28</v>
      </c>
      <c r="V676" s="65" t="s">
        <v>6321</v>
      </c>
    </row>
    <row r="677" ht="15" spans="1:22">
      <c r="A677" s="65" t="s">
        <v>6186</v>
      </c>
      <c r="B677" s="65" t="s">
        <v>68</v>
      </c>
      <c r="C677" s="65" t="s">
        <v>36</v>
      </c>
      <c r="D677" s="65" t="s">
        <v>6458</v>
      </c>
      <c r="E677" s="65" t="s">
        <v>6459</v>
      </c>
      <c r="F677" s="65" t="s">
        <v>1935</v>
      </c>
      <c r="G677" s="65" t="s">
        <v>1935</v>
      </c>
      <c r="H677" s="65" t="s">
        <v>4925</v>
      </c>
      <c r="I677" s="65" t="s">
        <v>6189</v>
      </c>
      <c r="J677" s="65" t="s">
        <v>6190</v>
      </c>
      <c r="K677" s="66">
        <v>44813</v>
      </c>
      <c r="L677" s="65" t="s">
        <v>6313</v>
      </c>
      <c r="M677" s="66">
        <v>44762</v>
      </c>
      <c r="N677" s="65">
        <v>120000</v>
      </c>
      <c r="O677" s="65" t="s">
        <v>1939</v>
      </c>
      <c r="P677" s="65">
        <f>VLOOKUP(D677,资产包数据!B:G,5,0)</f>
        <v>60</v>
      </c>
      <c r="Q677" s="65">
        <v>2660</v>
      </c>
      <c r="R677" s="65"/>
      <c r="S677" s="65"/>
      <c r="T677" s="65"/>
      <c r="U677" s="65">
        <f>VLOOKUP(D677,资产包数据!B:N,13,0)</f>
        <v>79.28</v>
      </c>
      <c r="V677" s="65"/>
    </row>
    <row r="678" ht="15" spans="1:22">
      <c r="A678" s="65" t="s">
        <v>6186</v>
      </c>
      <c r="B678" s="65" t="s">
        <v>68</v>
      </c>
      <c r="C678" s="65" t="s">
        <v>36</v>
      </c>
      <c r="D678" s="65" t="s">
        <v>6460</v>
      </c>
      <c r="E678" s="65" t="s">
        <v>6461</v>
      </c>
      <c r="F678" s="65" t="s">
        <v>1935</v>
      </c>
      <c r="G678" s="65" t="s">
        <v>1935</v>
      </c>
      <c r="H678" s="65" t="s">
        <v>4925</v>
      </c>
      <c r="I678" s="65" t="s">
        <v>6189</v>
      </c>
      <c r="J678" s="65" t="s">
        <v>6320</v>
      </c>
      <c r="K678" s="66">
        <v>44795</v>
      </c>
      <c r="L678" s="65" t="s">
        <v>6313</v>
      </c>
      <c r="M678" s="66">
        <v>44762</v>
      </c>
      <c r="N678" s="65">
        <v>120000</v>
      </c>
      <c r="O678" s="65" t="s">
        <v>1939</v>
      </c>
      <c r="P678" s="65">
        <f>VLOOKUP(D678,资产包数据!B:G,5,0)</f>
        <v>60</v>
      </c>
      <c r="Q678" s="65">
        <v>2660</v>
      </c>
      <c r="R678" s="65"/>
      <c r="S678" s="65">
        <v>2660</v>
      </c>
      <c r="T678" s="65">
        <v>2660</v>
      </c>
      <c r="U678" s="65">
        <f>VLOOKUP(D678,资产包数据!B:N,13,0)</f>
        <v>79.28</v>
      </c>
      <c r="V678" s="65" t="s">
        <v>6321</v>
      </c>
    </row>
    <row r="679" ht="15" spans="1:22">
      <c r="A679" s="65" t="s">
        <v>6186</v>
      </c>
      <c r="B679" s="65" t="s">
        <v>68</v>
      </c>
      <c r="C679" s="65" t="s">
        <v>36</v>
      </c>
      <c r="D679" s="65" t="s">
        <v>6462</v>
      </c>
      <c r="E679" s="65" t="s">
        <v>6463</v>
      </c>
      <c r="F679" s="65" t="s">
        <v>1935</v>
      </c>
      <c r="G679" s="65" t="s">
        <v>1935</v>
      </c>
      <c r="H679" s="65" t="s">
        <v>4925</v>
      </c>
      <c r="I679" s="65" t="s">
        <v>6189</v>
      </c>
      <c r="J679" s="65" t="s">
        <v>6320</v>
      </c>
      <c r="K679" s="66">
        <v>44795</v>
      </c>
      <c r="L679" s="65" t="s">
        <v>6313</v>
      </c>
      <c r="M679" s="66">
        <v>44762</v>
      </c>
      <c r="N679" s="65">
        <v>120000</v>
      </c>
      <c r="O679" s="65" t="s">
        <v>1939</v>
      </c>
      <c r="P679" s="65">
        <f>VLOOKUP(D679,资产包数据!B:G,5,0)</f>
        <v>60</v>
      </c>
      <c r="Q679" s="65">
        <v>2660</v>
      </c>
      <c r="R679" s="65"/>
      <c r="S679" s="65">
        <v>2660</v>
      </c>
      <c r="T679" s="65">
        <v>2660</v>
      </c>
      <c r="U679" s="65">
        <f>VLOOKUP(D679,资产包数据!B:N,13,0)</f>
        <v>79.28</v>
      </c>
      <c r="V679" s="65" t="s">
        <v>6321</v>
      </c>
    </row>
    <row r="680" ht="15" spans="1:22">
      <c r="A680" s="65" t="s">
        <v>6186</v>
      </c>
      <c r="B680" s="65" t="s">
        <v>68</v>
      </c>
      <c r="C680" s="65" t="s">
        <v>36</v>
      </c>
      <c r="D680" s="65" t="s">
        <v>6464</v>
      </c>
      <c r="E680" s="65" t="s">
        <v>6465</v>
      </c>
      <c r="F680" s="65" t="s">
        <v>1935</v>
      </c>
      <c r="G680" s="65" t="s">
        <v>1935</v>
      </c>
      <c r="H680" s="65" t="s">
        <v>4925</v>
      </c>
      <c r="I680" s="65" t="s">
        <v>6189</v>
      </c>
      <c r="J680" s="65" t="s">
        <v>6190</v>
      </c>
      <c r="K680" s="66">
        <v>44813</v>
      </c>
      <c r="L680" s="65" t="s">
        <v>6313</v>
      </c>
      <c r="M680" s="66">
        <v>44762</v>
      </c>
      <c r="N680" s="65">
        <v>120000</v>
      </c>
      <c r="O680" s="65" t="s">
        <v>1939</v>
      </c>
      <c r="P680" s="65">
        <f>VLOOKUP(D680,资产包数据!B:G,5,0)</f>
        <v>60</v>
      </c>
      <c r="Q680" s="65">
        <v>2660</v>
      </c>
      <c r="R680" s="65"/>
      <c r="S680" s="65"/>
      <c r="T680" s="65"/>
      <c r="U680" s="65">
        <f>VLOOKUP(D680,资产包数据!B:N,13,0)</f>
        <v>79.28</v>
      </c>
      <c r="V680" s="65"/>
    </row>
    <row r="681" ht="15" spans="1:22">
      <c r="A681" s="65" t="s">
        <v>2005</v>
      </c>
      <c r="B681" s="65" t="s">
        <v>68</v>
      </c>
      <c r="C681" s="65" t="s">
        <v>36</v>
      </c>
      <c r="D681" s="65" t="s">
        <v>6466</v>
      </c>
      <c r="E681" s="65" t="s">
        <v>6467</v>
      </c>
      <c r="F681" s="65" t="s">
        <v>1935</v>
      </c>
      <c r="G681" s="65" t="s">
        <v>1935</v>
      </c>
      <c r="H681" s="65" t="s">
        <v>4925</v>
      </c>
      <c r="I681" s="65" t="s">
        <v>6468</v>
      </c>
      <c r="J681" s="65" t="s">
        <v>6469</v>
      </c>
      <c r="K681" s="66">
        <v>44769</v>
      </c>
      <c r="L681" s="65" t="s">
        <v>6470</v>
      </c>
      <c r="M681" s="66">
        <v>44762</v>
      </c>
      <c r="N681" s="65">
        <v>121000</v>
      </c>
      <c r="O681" s="65" t="s">
        <v>1939</v>
      </c>
      <c r="P681" s="65">
        <f>VLOOKUP(D681,资产包数据!B:G,5,0)</f>
        <v>60</v>
      </c>
      <c r="Q681" s="65">
        <v>2680</v>
      </c>
      <c r="R681" s="65"/>
      <c r="S681" s="65">
        <v>5360</v>
      </c>
      <c r="T681" s="65">
        <v>5360</v>
      </c>
      <c r="U681" s="65">
        <f>VLOOKUP(D681,资产包数据!B:N,13,0)</f>
        <v>77.83</v>
      </c>
      <c r="V681" s="65" t="s">
        <v>6471</v>
      </c>
    </row>
    <row r="682" ht="15" spans="1:22">
      <c r="A682" s="65" t="s">
        <v>2005</v>
      </c>
      <c r="B682" s="65" t="s">
        <v>68</v>
      </c>
      <c r="C682" s="65" t="s">
        <v>36</v>
      </c>
      <c r="D682" s="65" t="s">
        <v>6472</v>
      </c>
      <c r="E682" s="65" t="s">
        <v>6473</v>
      </c>
      <c r="F682" s="65" t="s">
        <v>1935</v>
      </c>
      <c r="G682" s="65" t="s">
        <v>1935</v>
      </c>
      <c r="H682" s="65" t="s">
        <v>4925</v>
      </c>
      <c r="I682" s="65" t="s">
        <v>6468</v>
      </c>
      <c r="J682" s="65" t="s">
        <v>6469</v>
      </c>
      <c r="K682" s="66">
        <v>44769</v>
      </c>
      <c r="L682" s="65" t="s">
        <v>6470</v>
      </c>
      <c r="M682" s="66">
        <v>44762</v>
      </c>
      <c r="N682" s="65">
        <v>121000</v>
      </c>
      <c r="O682" s="65" t="s">
        <v>1939</v>
      </c>
      <c r="P682" s="65">
        <f>VLOOKUP(D682,资产包数据!B:G,5,0)</f>
        <v>60</v>
      </c>
      <c r="Q682" s="65">
        <v>2680</v>
      </c>
      <c r="R682" s="65"/>
      <c r="S682" s="65">
        <v>5360</v>
      </c>
      <c r="T682" s="65">
        <v>5360</v>
      </c>
      <c r="U682" s="65">
        <f>VLOOKUP(D682,资产包数据!B:N,13,0)</f>
        <v>77.83</v>
      </c>
      <c r="V682" s="65" t="s">
        <v>6471</v>
      </c>
    </row>
    <row r="683" ht="15" spans="1:22">
      <c r="A683" s="65" t="s">
        <v>2005</v>
      </c>
      <c r="B683" s="65" t="s">
        <v>68</v>
      </c>
      <c r="C683" s="65" t="s">
        <v>36</v>
      </c>
      <c r="D683" s="65" t="s">
        <v>6474</v>
      </c>
      <c r="E683" s="65" t="s">
        <v>6475</v>
      </c>
      <c r="F683" s="65" t="s">
        <v>1935</v>
      </c>
      <c r="G683" s="65" t="s">
        <v>1935</v>
      </c>
      <c r="H683" s="65" t="s">
        <v>4925</v>
      </c>
      <c r="I683" s="65" t="s">
        <v>6468</v>
      </c>
      <c r="J683" s="65" t="s">
        <v>6469</v>
      </c>
      <c r="K683" s="66">
        <v>44769</v>
      </c>
      <c r="L683" s="65" t="s">
        <v>6470</v>
      </c>
      <c r="M683" s="66">
        <v>44762</v>
      </c>
      <c r="N683" s="65">
        <v>121000</v>
      </c>
      <c r="O683" s="65" t="s">
        <v>1939</v>
      </c>
      <c r="P683" s="65">
        <f>VLOOKUP(D683,资产包数据!B:G,5,0)</f>
        <v>60</v>
      </c>
      <c r="Q683" s="65">
        <v>2680</v>
      </c>
      <c r="R683" s="65"/>
      <c r="S683" s="65">
        <v>5360</v>
      </c>
      <c r="T683" s="65">
        <v>5360</v>
      </c>
      <c r="U683" s="65">
        <f>VLOOKUP(D683,资产包数据!B:N,13,0)</f>
        <v>77.83</v>
      </c>
      <c r="V683" s="65" t="s">
        <v>6471</v>
      </c>
    </row>
    <row r="684" ht="15" spans="1:22">
      <c r="A684" s="65" t="s">
        <v>2005</v>
      </c>
      <c r="B684" s="65" t="s">
        <v>68</v>
      </c>
      <c r="C684" s="65" t="s">
        <v>36</v>
      </c>
      <c r="D684" s="65" t="s">
        <v>6476</v>
      </c>
      <c r="E684" s="65" t="s">
        <v>6477</v>
      </c>
      <c r="F684" s="65" t="s">
        <v>1935</v>
      </c>
      <c r="G684" s="65" t="s">
        <v>1935</v>
      </c>
      <c r="H684" s="65" t="s">
        <v>4925</v>
      </c>
      <c r="I684" s="65" t="s">
        <v>6468</v>
      </c>
      <c r="J684" s="65" t="s">
        <v>6469</v>
      </c>
      <c r="K684" s="66">
        <v>44769</v>
      </c>
      <c r="L684" s="65" t="s">
        <v>6470</v>
      </c>
      <c r="M684" s="66">
        <v>44762</v>
      </c>
      <c r="N684" s="65">
        <v>121000</v>
      </c>
      <c r="O684" s="65" t="s">
        <v>1939</v>
      </c>
      <c r="P684" s="65">
        <f>VLOOKUP(D684,资产包数据!B:G,5,0)</f>
        <v>60</v>
      </c>
      <c r="Q684" s="65">
        <v>2680</v>
      </c>
      <c r="R684" s="65"/>
      <c r="S684" s="65">
        <v>5360</v>
      </c>
      <c r="T684" s="65">
        <v>5360</v>
      </c>
      <c r="U684" s="65">
        <f>VLOOKUP(D684,资产包数据!B:N,13,0)</f>
        <v>77.83</v>
      </c>
      <c r="V684" s="65" t="s">
        <v>6471</v>
      </c>
    </row>
    <row r="685" ht="15" spans="1:22">
      <c r="A685" s="65" t="s">
        <v>2005</v>
      </c>
      <c r="B685" s="65" t="s">
        <v>68</v>
      </c>
      <c r="C685" s="65" t="s">
        <v>36</v>
      </c>
      <c r="D685" s="65" t="s">
        <v>6478</v>
      </c>
      <c r="E685" s="65" t="s">
        <v>6479</v>
      </c>
      <c r="F685" s="65" t="s">
        <v>1935</v>
      </c>
      <c r="G685" s="65" t="s">
        <v>1935</v>
      </c>
      <c r="H685" s="65" t="s">
        <v>4925</v>
      </c>
      <c r="I685" s="65" t="s">
        <v>6468</v>
      </c>
      <c r="J685" s="65" t="s">
        <v>6480</v>
      </c>
      <c r="K685" s="66">
        <v>44768</v>
      </c>
      <c r="L685" s="65" t="s">
        <v>6470</v>
      </c>
      <c r="M685" s="66">
        <v>44762</v>
      </c>
      <c r="N685" s="65">
        <v>121000</v>
      </c>
      <c r="O685" s="65" t="s">
        <v>1939</v>
      </c>
      <c r="P685" s="65">
        <f>VLOOKUP(D685,资产包数据!B:G,5,0)</f>
        <v>60</v>
      </c>
      <c r="Q685" s="65">
        <v>2680</v>
      </c>
      <c r="R685" s="65"/>
      <c r="S685" s="65">
        <v>5360</v>
      </c>
      <c r="T685" s="65">
        <v>5360</v>
      </c>
      <c r="U685" s="65">
        <f>VLOOKUP(D685,资产包数据!B:N,13,0)</f>
        <v>77.83</v>
      </c>
      <c r="V685" s="65" t="s">
        <v>6471</v>
      </c>
    </row>
    <row r="686" ht="15" spans="1:22">
      <c r="A686" s="65" t="s">
        <v>2005</v>
      </c>
      <c r="B686" s="65" t="s">
        <v>68</v>
      </c>
      <c r="C686" s="65" t="s">
        <v>36</v>
      </c>
      <c r="D686" s="65" t="s">
        <v>6481</v>
      </c>
      <c r="E686" s="65" t="s">
        <v>6482</v>
      </c>
      <c r="F686" s="65" t="s">
        <v>1935</v>
      </c>
      <c r="G686" s="65" t="s">
        <v>1935</v>
      </c>
      <c r="H686" s="65" t="s">
        <v>4925</v>
      </c>
      <c r="I686" s="65" t="s">
        <v>6468</v>
      </c>
      <c r="J686" s="65" t="s">
        <v>6469</v>
      </c>
      <c r="K686" s="66">
        <v>44769</v>
      </c>
      <c r="L686" s="65" t="s">
        <v>6470</v>
      </c>
      <c r="M686" s="66">
        <v>44762</v>
      </c>
      <c r="N686" s="65">
        <v>121000</v>
      </c>
      <c r="O686" s="65" t="s">
        <v>1939</v>
      </c>
      <c r="P686" s="65">
        <f>VLOOKUP(D686,资产包数据!B:G,5,0)</f>
        <v>60</v>
      </c>
      <c r="Q686" s="65">
        <v>2680</v>
      </c>
      <c r="R686" s="65"/>
      <c r="S686" s="65">
        <v>5360</v>
      </c>
      <c r="T686" s="65">
        <v>5360</v>
      </c>
      <c r="U686" s="65">
        <f>VLOOKUP(D686,资产包数据!B:N,13,0)</f>
        <v>77.83</v>
      </c>
      <c r="V686" s="65" t="s">
        <v>6471</v>
      </c>
    </row>
    <row r="687" ht="15" spans="1:22">
      <c r="A687" s="65" t="s">
        <v>2005</v>
      </c>
      <c r="B687" s="65" t="s">
        <v>68</v>
      </c>
      <c r="C687" s="65" t="s">
        <v>36</v>
      </c>
      <c r="D687" s="65" t="s">
        <v>6483</v>
      </c>
      <c r="E687" s="65" t="s">
        <v>6484</v>
      </c>
      <c r="F687" s="65" t="s">
        <v>1935</v>
      </c>
      <c r="G687" s="65" t="s">
        <v>1935</v>
      </c>
      <c r="H687" s="65" t="s">
        <v>4925</v>
      </c>
      <c r="I687" s="65" t="s">
        <v>6468</v>
      </c>
      <c r="J687" s="65" t="s">
        <v>6469</v>
      </c>
      <c r="K687" s="66">
        <v>44769</v>
      </c>
      <c r="L687" s="65" t="s">
        <v>6470</v>
      </c>
      <c r="M687" s="66">
        <v>44762</v>
      </c>
      <c r="N687" s="65">
        <v>121000</v>
      </c>
      <c r="O687" s="65" t="s">
        <v>1939</v>
      </c>
      <c r="P687" s="65">
        <f>VLOOKUP(D687,资产包数据!B:G,5,0)</f>
        <v>60</v>
      </c>
      <c r="Q687" s="65">
        <v>2680</v>
      </c>
      <c r="R687" s="65"/>
      <c r="S687" s="65">
        <v>5360</v>
      </c>
      <c r="T687" s="65">
        <v>5360</v>
      </c>
      <c r="U687" s="65">
        <f>VLOOKUP(D687,资产包数据!B:N,13,0)</f>
        <v>77.83</v>
      </c>
      <c r="V687" s="65" t="s">
        <v>6471</v>
      </c>
    </row>
    <row r="688" ht="15" spans="1:22">
      <c r="A688" s="65" t="s">
        <v>2005</v>
      </c>
      <c r="B688" s="65" t="s">
        <v>68</v>
      </c>
      <c r="C688" s="65" t="s">
        <v>36</v>
      </c>
      <c r="D688" s="65" t="s">
        <v>6485</v>
      </c>
      <c r="E688" s="65" t="s">
        <v>6486</v>
      </c>
      <c r="F688" s="65" t="s">
        <v>1935</v>
      </c>
      <c r="G688" s="65" t="s">
        <v>1935</v>
      </c>
      <c r="H688" s="65" t="s">
        <v>4925</v>
      </c>
      <c r="I688" s="65" t="s">
        <v>6468</v>
      </c>
      <c r="J688" s="65" t="s">
        <v>6469</v>
      </c>
      <c r="K688" s="66">
        <v>44769</v>
      </c>
      <c r="L688" s="65" t="s">
        <v>6470</v>
      </c>
      <c r="M688" s="66">
        <v>44762</v>
      </c>
      <c r="N688" s="65">
        <v>121000</v>
      </c>
      <c r="O688" s="65" t="s">
        <v>1939</v>
      </c>
      <c r="P688" s="65">
        <f>VLOOKUP(D688,资产包数据!B:G,5,0)</f>
        <v>60</v>
      </c>
      <c r="Q688" s="65">
        <v>2680</v>
      </c>
      <c r="R688" s="65"/>
      <c r="S688" s="65">
        <v>5360</v>
      </c>
      <c r="T688" s="65">
        <v>5360</v>
      </c>
      <c r="U688" s="65">
        <f>VLOOKUP(D688,资产包数据!B:N,13,0)</f>
        <v>77.83</v>
      </c>
      <c r="V688" s="65" t="s">
        <v>6471</v>
      </c>
    </row>
    <row r="689" ht="15" spans="1:22">
      <c r="A689" s="65" t="s">
        <v>2005</v>
      </c>
      <c r="B689" s="65" t="s">
        <v>68</v>
      </c>
      <c r="C689" s="65" t="s">
        <v>36</v>
      </c>
      <c r="D689" s="65" t="s">
        <v>6487</v>
      </c>
      <c r="E689" s="65" t="s">
        <v>6488</v>
      </c>
      <c r="F689" s="65" t="s">
        <v>1935</v>
      </c>
      <c r="G689" s="65" t="s">
        <v>1935</v>
      </c>
      <c r="H689" s="65" t="s">
        <v>4925</v>
      </c>
      <c r="I689" s="65" t="s">
        <v>6468</v>
      </c>
      <c r="J689" s="65" t="s">
        <v>6469</v>
      </c>
      <c r="K689" s="66">
        <v>44769</v>
      </c>
      <c r="L689" s="65" t="s">
        <v>6470</v>
      </c>
      <c r="M689" s="66">
        <v>44762</v>
      </c>
      <c r="N689" s="65">
        <v>121000</v>
      </c>
      <c r="O689" s="65" t="s">
        <v>1939</v>
      </c>
      <c r="P689" s="65">
        <f>VLOOKUP(D689,资产包数据!B:G,5,0)</f>
        <v>60</v>
      </c>
      <c r="Q689" s="65">
        <v>2680</v>
      </c>
      <c r="R689" s="65"/>
      <c r="S689" s="65">
        <v>5360</v>
      </c>
      <c r="T689" s="65">
        <v>5360</v>
      </c>
      <c r="U689" s="65">
        <f>VLOOKUP(D689,资产包数据!B:N,13,0)</f>
        <v>77.83</v>
      </c>
      <c r="V689" s="65" t="s">
        <v>6471</v>
      </c>
    </row>
    <row r="690" ht="15" spans="1:22">
      <c r="A690" s="65" t="s">
        <v>2005</v>
      </c>
      <c r="B690" s="65" t="s">
        <v>68</v>
      </c>
      <c r="C690" s="65" t="s">
        <v>36</v>
      </c>
      <c r="D690" s="65" t="s">
        <v>6489</v>
      </c>
      <c r="E690" s="65" t="s">
        <v>6490</v>
      </c>
      <c r="F690" s="65" t="s">
        <v>1935</v>
      </c>
      <c r="G690" s="65" t="s">
        <v>1935</v>
      </c>
      <c r="H690" s="65" t="s">
        <v>4925</v>
      </c>
      <c r="I690" s="65" t="s">
        <v>6468</v>
      </c>
      <c r="J690" s="65" t="s">
        <v>6469</v>
      </c>
      <c r="K690" s="66">
        <v>44769</v>
      </c>
      <c r="L690" s="65" t="s">
        <v>6470</v>
      </c>
      <c r="M690" s="66">
        <v>44762</v>
      </c>
      <c r="N690" s="65">
        <v>121000</v>
      </c>
      <c r="O690" s="65" t="s">
        <v>1939</v>
      </c>
      <c r="P690" s="65">
        <f>VLOOKUP(D690,资产包数据!B:G,5,0)</f>
        <v>60</v>
      </c>
      <c r="Q690" s="65">
        <v>2680</v>
      </c>
      <c r="R690" s="65"/>
      <c r="S690" s="65">
        <v>5360</v>
      </c>
      <c r="T690" s="65">
        <v>5360</v>
      </c>
      <c r="U690" s="65">
        <f>VLOOKUP(D690,资产包数据!B:N,13,0)</f>
        <v>77.83</v>
      </c>
      <c r="V690" s="65" t="s">
        <v>6471</v>
      </c>
    </row>
    <row r="691" ht="15" spans="1:22">
      <c r="A691" s="65" t="s">
        <v>2005</v>
      </c>
      <c r="B691" s="65" t="s">
        <v>68</v>
      </c>
      <c r="C691" s="65" t="s">
        <v>36</v>
      </c>
      <c r="D691" s="65" t="s">
        <v>6491</v>
      </c>
      <c r="E691" s="65" t="s">
        <v>6492</v>
      </c>
      <c r="F691" s="65" t="s">
        <v>1935</v>
      </c>
      <c r="G691" s="65" t="s">
        <v>1935</v>
      </c>
      <c r="H691" s="65" t="s">
        <v>4925</v>
      </c>
      <c r="I691" s="65" t="s">
        <v>6468</v>
      </c>
      <c r="J691" s="65" t="s">
        <v>6480</v>
      </c>
      <c r="K691" s="66">
        <v>44768</v>
      </c>
      <c r="L691" s="65" t="s">
        <v>6470</v>
      </c>
      <c r="M691" s="66">
        <v>44762</v>
      </c>
      <c r="N691" s="65">
        <v>121000</v>
      </c>
      <c r="O691" s="65" t="s">
        <v>1939</v>
      </c>
      <c r="P691" s="65">
        <f>VLOOKUP(D691,资产包数据!B:G,5,0)</f>
        <v>60</v>
      </c>
      <c r="Q691" s="65">
        <v>2680</v>
      </c>
      <c r="R691" s="65"/>
      <c r="S691" s="65">
        <v>5360</v>
      </c>
      <c r="T691" s="65">
        <v>5360</v>
      </c>
      <c r="U691" s="65">
        <f>VLOOKUP(D691,资产包数据!B:N,13,0)</f>
        <v>77.83</v>
      </c>
      <c r="V691" s="65" t="s">
        <v>6471</v>
      </c>
    </row>
    <row r="692" ht="15" spans="1:22">
      <c r="A692" s="65" t="s">
        <v>2005</v>
      </c>
      <c r="B692" s="65" t="s">
        <v>68</v>
      </c>
      <c r="C692" s="65" t="s">
        <v>36</v>
      </c>
      <c r="D692" s="65" t="s">
        <v>6493</v>
      </c>
      <c r="E692" s="65" t="s">
        <v>6494</v>
      </c>
      <c r="F692" s="65" t="s">
        <v>1935</v>
      </c>
      <c r="G692" s="65" t="s">
        <v>1935</v>
      </c>
      <c r="H692" s="65" t="s">
        <v>4925</v>
      </c>
      <c r="I692" s="65" t="s">
        <v>6468</v>
      </c>
      <c r="J692" s="65" t="s">
        <v>6480</v>
      </c>
      <c r="K692" s="66">
        <v>44768</v>
      </c>
      <c r="L692" s="65" t="s">
        <v>6470</v>
      </c>
      <c r="M692" s="66">
        <v>44762</v>
      </c>
      <c r="N692" s="65">
        <v>121000</v>
      </c>
      <c r="O692" s="65" t="s">
        <v>1939</v>
      </c>
      <c r="P692" s="65">
        <f>VLOOKUP(D692,资产包数据!B:G,5,0)</f>
        <v>60</v>
      </c>
      <c r="Q692" s="65">
        <v>2680</v>
      </c>
      <c r="R692" s="65"/>
      <c r="S692" s="65">
        <v>5360</v>
      </c>
      <c r="T692" s="65">
        <v>5360</v>
      </c>
      <c r="U692" s="65">
        <f>VLOOKUP(D692,资产包数据!B:N,13,0)</f>
        <v>77.83</v>
      </c>
      <c r="V692" s="65" t="s">
        <v>6471</v>
      </c>
    </row>
    <row r="693" ht="15" spans="1:22">
      <c r="A693" s="65" t="s">
        <v>2005</v>
      </c>
      <c r="B693" s="65" t="s">
        <v>68</v>
      </c>
      <c r="C693" s="65" t="s">
        <v>36</v>
      </c>
      <c r="D693" s="65" t="s">
        <v>6495</v>
      </c>
      <c r="E693" s="65" t="s">
        <v>6496</v>
      </c>
      <c r="F693" s="65" t="s">
        <v>1935</v>
      </c>
      <c r="G693" s="65" t="s">
        <v>1935</v>
      </c>
      <c r="H693" s="65" t="s">
        <v>4925</v>
      </c>
      <c r="I693" s="65" t="s">
        <v>6468</v>
      </c>
      <c r="J693" s="65" t="s">
        <v>6480</v>
      </c>
      <c r="K693" s="66">
        <v>44768</v>
      </c>
      <c r="L693" s="65" t="s">
        <v>6470</v>
      </c>
      <c r="M693" s="66">
        <v>44762</v>
      </c>
      <c r="N693" s="65">
        <v>121000</v>
      </c>
      <c r="O693" s="65" t="s">
        <v>1939</v>
      </c>
      <c r="P693" s="65">
        <f>VLOOKUP(D693,资产包数据!B:G,5,0)</f>
        <v>60</v>
      </c>
      <c r="Q693" s="65">
        <v>2680</v>
      </c>
      <c r="R693" s="65"/>
      <c r="S693" s="65">
        <v>5360</v>
      </c>
      <c r="T693" s="65">
        <v>5360</v>
      </c>
      <c r="U693" s="65">
        <f>VLOOKUP(D693,资产包数据!B:N,13,0)</f>
        <v>77.83</v>
      </c>
      <c r="V693" s="65" t="s">
        <v>6471</v>
      </c>
    </row>
    <row r="694" ht="15" spans="1:22">
      <c r="A694" s="65" t="s">
        <v>2005</v>
      </c>
      <c r="B694" s="65" t="s">
        <v>68</v>
      </c>
      <c r="C694" s="65" t="s">
        <v>36</v>
      </c>
      <c r="D694" s="65" t="s">
        <v>6497</v>
      </c>
      <c r="E694" s="65" t="s">
        <v>6498</v>
      </c>
      <c r="F694" s="65" t="s">
        <v>1935</v>
      </c>
      <c r="G694" s="65" t="s">
        <v>1935</v>
      </c>
      <c r="H694" s="65" t="s">
        <v>4925</v>
      </c>
      <c r="I694" s="65" t="s">
        <v>6468</v>
      </c>
      <c r="J694" s="65" t="s">
        <v>6469</v>
      </c>
      <c r="K694" s="66">
        <v>44769</v>
      </c>
      <c r="L694" s="65" t="s">
        <v>6470</v>
      </c>
      <c r="M694" s="66">
        <v>44762</v>
      </c>
      <c r="N694" s="65">
        <v>121000</v>
      </c>
      <c r="O694" s="65" t="s">
        <v>1939</v>
      </c>
      <c r="P694" s="65">
        <f>VLOOKUP(D694,资产包数据!B:G,5,0)</f>
        <v>60</v>
      </c>
      <c r="Q694" s="65">
        <v>2680</v>
      </c>
      <c r="R694" s="65"/>
      <c r="S694" s="65">
        <v>5360</v>
      </c>
      <c r="T694" s="65">
        <v>5360</v>
      </c>
      <c r="U694" s="65">
        <f>VLOOKUP(D694,资产包数据!B:N,13,0)</f>
        <v>77.83</v>
      </c>
      <c r="V694" s="65" t="s">
        <v>6471</v>
      </c>
    </row>
    <row r="695" ht="15" spans="1:22">
      <c r="A695" s="65" t="s">
        <v>2005</v>
      </c>
      <c r="B695" s="65" t="s">
        <v>68</v>
      </c>
      <c r="C695" s="65" t="s">
        <v>36</v>
      </c>
      <c r="D695" s="65" t="s">
        <v>6499</v>
      </c>
      <c r="E695" s="65" t="s">
        <v>6500</v>
      </c>
      <c r="F695" s="65" t="s">
        <v>1935</v>
      </c>
      <c r="G695" s="65" t="s">
        <v>1935</v>
      </c>
      <c r="H695" s="65" t="s">
        <v>4925</v>
      </c>
      <c r="I695" s="65" t="s">
        <v>6468</v>
      </c>
      <c r="J695" s="65" t="s">
        <v>6469</v>
      </c>
      <c r="K695" s="66">
        <v>44769</v>
      </c>
      <c r="L695" s="65" t="s">
        <v>6470</v>
      </c>
      <c r="M695" s="66">
        <v>44762</v>
      </c>
      <c r="N695" s="65">
        <v>121000</v>
      </c>
      <c r="O695" s="65" t="s">
        <v>1939</v>
      </c>
      <c r="P695" s="65">
        <f>VLOOKUP(D695,资产包数据!B:G,5,0)</f>
        <v>60</v>
      </c>
      <c r="Q695" s="65">
        <v>2680</v>
      </c>
      <c r="R695" s="65"/>
      <c r="S695" s="65">
        <v>5360</v>
      </c>
      <c r="T695" s="65">
        <v>5360</v>
      </c>
      <c r="U695" s="65">
        <f>VLOOKUP(D695,资产包数据!B:N,13,0)</f>
        <v>77.83</v>
      </c>
      <c r="V695" s="65" t="s">
        <v>6471</v>
      </c>
    </row>
    <row r="696" ht="15" spans="1:22">
      <c r="A696" s="65" t="s">
        <v>2005</v>
      </c>
      <c r="B696" s="65" t="s">
        <v>68</v>
      </c>
      <c r="C696" s="65" t="s">
        <v>36</v>
      </c>
      <c r="D696" s="65" t="s">
        <v>6501</v>
      </c>
      <c r="E696" s="65" t="s">
        <v>6502</v>
      </c>
      <c r="F696" s="65" t="s">
        <v>1935</v>
      </c>
      <c r="G696" s="65" t="s">
        <v>1935</v>
      </c>
      <c r="H696" s="65" t="s">
        <v>4925</v>
      </c>
      <c r="I696" s="65" t="s">
        <v>6468</v>
      </c>
      <c r="J696" s="65" t="s">
        <v>6480</v>
      </c>
      <c r="K696" s="66">
        <v>44768</v>
      </c>
      <c r="L696" s="65" t="s">
        <v>6470</v>
      </c>
      <c r="M696" s="66">
        <v>44762</v>
      </c>
      <c r="N696" s="65">
        <v>121000</v>
      </c>
      <c r="O696" s="65" t="s">
        <v>1939</v>
      </c>
      <c r="P696" s="65">
        <f>VLOOKUP(D696,资产包数据!B:G,5,0)</f>
        <v>60</v>
      </c>
      <c r="Q696" s="65">
        <v>2680</v>
      </c>
      <c r="R696" s="65"/>
      <c r="S696" s="65">
        <v>5360</v>
      </c>
      <c r="T696" s="65">
        <v>5360</v>
      </c>
      <c r="U696" s="65">
        <f>VLOOKUP(D696,资产包数据!B:N,13,0)</f>
        <v>77.83</v>
      </c>
      <c r="V696" s="65" t="s">
        <v>6471</v>
      </c>
    </row>
    <row r="697" ht="15" spans="1:22">
      <c r="A697" s="65" t="s">
        <v>2005</v>
      </c>
      <c r="B697" s="65" t="s">
        <v>68</v>
      </c>
      <c r="C697" s="65" t="s">
        <v>36</v>
      </c>
      <c r="D697" s="65" t="s">
        <v>6503</v>
      </c>
      <c r="E697" s="65" t="s">
        <v>6504</v>
      </c>
      <c r="F697" s="65" t="s">
        <v>1935</v>
      </c>
      <c r="G697" s="65" t="s">
        <v>1935</v>
      </c>
      <c r="H697" s="65" t="s">
        <v>4925</v>
      </c>
      <c r="I697" s="65" t="s">
        <v>6468</v>
      </c>
      <c r="J697" s="65" t="s">
        <v>6469</v>
      </c>
      <c r="K697" s="66">
        <v>44769</v>
      </c>
      <c r="L697" s="65" t="s">
        <v>6470</v>
      </c>
      <c r="M697" s="66">
        <v>44762</v>
      </c>
      <c r="N697" s="65">
        <v>121000</v>
      </c>
      <c r="O697" s="65" t="s">
        <v>1939</v>
      </c>
      <c r="P697" s="65">
        <f>VLOOKUP(D697,资产包数据!B:G,5,0)</f>
        <v>60</v>
      </c>
      <c r="Q697" s="65">
        <v>2680</v>
      </c>
      <c r="R697" s="65"/>
      <c r="S697" s="65">
        <v>5360</v>
      </c>
      <c r="T697" s="65">
        <v>5360</v>
      </c>
      <c r="U697" s="65">
        <f>VLOOKUP(D697,资产包数据!B:N,13,0)</f>
        <v>77.83</v>
      </c>
      <c r="V697" s="65" t="s">
        <v>6471</v>
      </c>
    </row>
    <row r="698" ht="15" spans="1:22">
      <c r="A698" s="65" t="s">
        <v>2005</v>
      </c>
      <c r="B698" s="65" t="s">
        <v>68</v>
      </c>
      <c r="C698" s="65" t="s">
        <v>36</v>
      </c>
      <c r="D698" s="65" t="s">
        <v>6505</v>
      </c>
      <c r="E698" s="65" t="s">
        <v>6506</v>
      </c>
      <c r="F698" s="65" t="s">
        <v>1935</v>
      </c>
      <c r="G698" s="65" t="s">
        <v>1935</v>
      </c>
      <c r="H698" s="65" t="s">
        <v>4925</v>
      </c>
      <c r="I698" s="65" t="s">
        <v>6468</v>
      </c>
      <c r="J698" s="65" t="s">
        <v>6480</v>
      </c>
      <c r="K698" s="66">
        <v>44768</v>
      </c>
      <c r="L698" s="65" t="s">
        <v>6470</v>
      </c>
      <c r="M698" s="66">
        <v>44762</v>
      </c>
      <c r="N698" s="65">
        <v>121000</v>
      </c>
      <c r="O698" s="65" t="s">
        <v>1939</v>
      </c>
      <c r="P698" s="65">
        <f>VLOOKUP(D698,资产包数据!B:G,5,0)</f>
        <v>60</v>
      </c>
      <c r="Q698" s="65">
        <v>2680</v>
      </c>
      <c r="R698" s="65"/>
      <c r="S698" s="65">
        <v>5360</v>
      </c>
      <c r="T698" s="65">
        <v>5360</v>
      </c>
      <c r="U698" s="65">
        <f>VLOOKUP(D698,资产包数据!B:N,13,0)</f>
        <v>77.83</v>
      </c>
      <c r="V698" s="65" t="s">
        <v>6471</v>
      </c>
    </row>
    <row r="699" ht="15" spans="1:22">
      <c r="A699" s="65" t="s">
        <v>2005</v>
      </c>
      <c r="B699" s="65" t="s">
        <v>68</v>
      </c>
      <c r="C699" s="65" t="s">
        <v>36</v>
      </c>
      <c r="D699" s="65" t="s">
        <v>6507</v>
      </c>
      <c r="E699" s="65" t="s">
        <v>6508</v>
      </c>
      <c r="F699" s="65" t="s">
        <v>1935</v>
      </c>
      <c r="G699" s="65" t="s">
        <v>1935</v>
      </c>
      <c r="H699" s="65" t="s">
        <v>4925</v>
      </c>
      <c r="I699" s="65" t="s">
        <v>6468</v>
      </c>
      <c r="J699" s="65" t="s">
        <v>6480</v>
      </c>
      <c r="K699" s="66">
        <v>44768</v>
      </c>
      <c r="L699" s="65" t="s">
        <v>6470</v>
      </c>
      <c r="M699" s="66">
        <v>44762</v>
      </c>
      <c r="N699" s="65">
        <v>121000</v>
      </c>
      <c r="O699" s="65" t="s">
        <v>1939</v>
      </c>
      <c r="P699" s="65">
        <f>VLOOKUP(D699,资产包数据!B:G,5,0)</f>
        <v>60</v>
      </c>
      <c r="Q699" s="65">
        <v>2680</v>
      </c>
      <c r="R699" s="65"/>
      <c r="S699" s="65">
        <v>5360</v>
      </c>
      <c r="T699" s="65">
        <v>5360</v>
      </c>
      <c r="U699" s="65">
        <f>VLOOKUP(D699,资产包数据!B:N,13,0)</f>
        <v>77.83</v>
      </c>
      <c r="V699" s="65" t="s">
        <v>6471</v>
      </c>
    </row>
    <row r="700" ht="15" spans="1:22">
      <c r="A700" s="65" t="s">
        <v>2005</v>
      </c>
      <c r="B700" s="65" t="s">
        <v>68</v>
      </c>
      <c r="C700" s="65" t="s">
        <v>36</v>
      </c>
      <c r="D700" s="65" t="s">
        <v>6509</v>
      </c>
      <c r="E700" s="65" t="s">
        <v>6510</v>
      </c>
      <c r="F700" s="65" t="s">
        <v>1935</v>
      </c>
      <c r="G700" s="65" t="s">
        <v>1935</v>
      </c>
      <c r="H700" s="65" t="s">
        <v>4925</v>
      </c>
      <c r="I700" s="65" t="s">
        <v>6468</v>
      </c>
      <c r="J700" s="65" t="s">
        <v>6469</v>
      </c>
      <c r="K700" s="66">
        <v>44769</v>
      </c>
      <c r="L700" s="65" t="s">
        <v>6470</v>
      </c>
      <c r="M700" s="66">
        <v>44762</v>
      </c>
      <c r="N700" s="65">
        <v>121000</v>
      </c>
      <c r="O700" s="65" t="s">
        <v>1939</v>
      </c>
      <c r="P700" s="65">
        <f>VLOOKUP(D700,资产包数据!B:G,5,0)</f>
        <v>60</v>
      </c>
      <c r="Q700" s="65">
        <v>2680</v>
      </c>
      <c r="R700" s="65"/>
      <c r="S700" s="65">
        <v>5360</v>
      </c>
      <c r="T700" s="65">
        <v>5360</v>
      </c>
      <c r="U700" s="65">
        <f>VLOOKUP(D700,资产包数据!B:N,13,0)</f>
        <v>77.83</v>
      </c>
      <c r="V700" s="65" t="s">
        <v>6471</v>
      </c>
    </row>
    <row r="701" ht="15" spans="1:22">
      <c r="A701" s="65" t="s">
        <v>2005</v>
      </c>
      <c r="B701" s="65" t="s">
        <v>68</v>
      </c>
      <c r="C701" s="65" t="s">
        <v>36</v>
      </c>
      <c r="D701" s="65" t="s">
        <v>6511</v>
      </c>
      <c r="E701" s="65" t="s">
        <v>6512</v>
      </c>
      <c r="F701" s="65" t="s">
        <v>1935</v>
      </c>
      <c r="G701" s="65" t="s">
        <v>1935</v>
      </c>
      <c r="H701" s="65" t="s">
        <v>4925</v>
      </c>
      <c r="I701" s="65" t="s">
        <v>6468</v>
      </c>
      <c r="J701" s="65" t="s">
        <v>6469</v>
      </c>
      <c r="K701" s="66">
        <v>44769</v>
      </c>
      <c r="L701" s="65" t="s">
        <v>6470</v>
      </c>
      <c r="M701" s="66">
        <v>44762</v>
      </c>
      <c r="N701" s="65">
        <v>121000</v>
      </c>
      <c r="O701" s="65" t="s">
        <v>1939</v>
      </c>
      <c r="P701" s="65">
        <f>VLOOKUP(D701,资产包数据!B:G,5,0)</f>
        <v>60</v>
      </c>
      <c r="Q701" s="65">
        <v>2680</v>
      </c>
      <c r="R701" s="65"/>
      <c r="S701" s="65">
        <v>5360</v>
      </c>
      <c r="T701" s="65">
        <v>5360</v>
      </c>
      <c r="U701" s="65">
        <f>VLOOKUP(D701,资产包数据!B:N,13,0)</f>
        <v>77.83</v>
      </c>
      <c r="V701" s="65" t="s">
        <v>6471</v>
      </c>
    </row>
    <row r="702" ht="15" spans="1:22">
      <c r="A702" s="65" t="s">
        <v>2005</v>
      </c>
      <c r="B702" s="65" t="s">
        <v>68</v>
      </c>
      <c r="C702" s="65" t="s">
        <v>36</v>
      </c>
      <c r="D702" s="65" t="s">
        <v>6513</v>
      </c>
      <c r="E702" s="65" t="s">
        <v>6514</v>
      </c>
      <c r="F702" s="65" t="s">
        <v>1935</v>
      </c>
      <c r="G702" s="65" t="s">
        <v>1935</v>
      </c>
      <c r="H702" s="65" t="s">
        <v>4925</v>
      </c>
      <c r="I702" s="65" t="s">
        <v>6468</v>
      </c>
      <c r="J702" s="65" t="s">
        <v>6469</v>
      </c>
      <c r="K702" s="66">
        <v>44769</v>
      </c>
      <c r="L702" s="65" t="s">
        <v>6470</v>
      </c>
      <c r="M702" s="66">
        <v>44762</v>
      </c>
      <c r="N702" s="65">
        <v>121000</v>
      </c>
      <c r="O702" s="65" t="s">
        <v>1939</v>
      </c>
      <c r="P702" s="65">
        <f>VLOOKUP(D702,资产包数据!B:G,5,0)</f>
        <v>60</v>
      </c>
      <c r="Q702" s="65">
        <v>2680</v>
      </c>
      <c r="R702" s="65"/>
      <c r="S702" s="65">
        <v>5360</v>
      </c>
      <c r="T702" s="65">
        <v>5360</v>
      </c>
      <c r="U702" s="65">
        <f>VLOOKUP(D702,资产包数据!B:N,13,0)</f>
        <v>77.83</v>
      </c>
      <c r="V702" s="65" t="s">
        <v>6471</v>
      </c>
    </row>
    <row r="703" ht="15" spans="1:22">
      <c r="A703" s="65" t="s">
        <v>2005</v>
      </c>
      <c r="B703" s="65" t="s">
        <v>68</v>
      </c>
      <c r="C703" s="65" t="s">
        <v>36</v>
      </c>
      <c r="D703" s="65" t="s">
        <v>6515</v>
      </c>
      <c r="E703" s="65" t="s">
        <v>6516</v>
      </c>
      <c r="F703" s="65" t="s">
        <v>1935</v>
      </c>
      <c r="G703" s="65" t="s">
        <v>1935</v>
      </c>
      <c r="H703" s="65" t="s">
        <v>4925</v>
      </c>
      <c r="I703" s="65" t="s">
        <v>6468</v>
      </c>
      <c r="J703" s="65" t="s">
        <v>6469</v>
      </c>
      <c r="K703" s="66">
        <v>44769</v>
      </c>
      <c r="L703" s="65" t="s">
        <v>6470</v>
      </c>
      <c r="M703" s="66">
        <v>44762</v>
      </c>
      <c r="N703" s="65">
        <v>121000</v>
      </c>
      <c r="O703" s="65" t="s">
        <v>1939</v>
      </c>
      <c r="P703" s="65">
        <f>VLOOKUP(D703,资产包数据!B:G,5,0)</f>
        <v>60</v>
      </c>
      <c r="Q703" s="65">
        <v>2680</v>
      </c>
      <c r="R703" s="65"/>
      <c r="S703" s="65">
        <v>5360</v>
      </c>
      <c r="T703" s="65">
        <v>5360</v>
      </c>
      <c r="U703" s="65">
        <f>VLOOKUP(D703,资产包数据!B:N,13,0)</f>
        <v>77.83</v>
      </c>
      <c r="V703" s="65" t="s">
        <v>6471</v>
      </c>
    </row>
    <row r="704" ht="15" spans="1:22">
      <c r="A704" s="65" t="s">
        <v>178</v>
      </c>
      <c r="B704" s="65" t="s">
        <v>68</v>
      </c>
      <c r="C704" s="65" t="s">
        <v>36</v>
      </c>
      <c r="D704" s="65" t="s">
        <v>6517</v>
      </c>
      <c r="E704" s="65" t="s">
        <v>6518</v>
      </c>
      <c r="F704" s="65" t="s">
        <v>1935</v>
      </c>
      <c r="G704" s="65" t="s">
        <v>1935</v>
      </c>
      <c r="H704" s="65" t="s">
        <v>4925</v>
      </c>
      <c r="I704" s="65" t="s">
        <v>5206</v>
      </c>
      <c r="J704" s="65" t="s">
        <v>6519</v>
      </c>
      <c r="K704" s="66">
        <v>44763</v>
      </c>
      <c r="L704" s="65" t="s">
        <v>6520</v>
      </c>
      <c r="M704" s="66">
        <v>44762</v>
      </c>
      <c r="N704" s="65">
        <v>122260</v>
      </c>
      <c r="O704" s="65" t="s">
        <v>1939</v>
      </c>
      <c r="P704" s="65">
        <f>VLOOKUP(D704,资产包数据!B:G,5,0)</f>
        <v>60</v>
      </c>
      <c r="Q704" s="65">
        <v>2700</v>
      </c>
      <c r="R704" s="65"/>
      <c r="S704" s="65">
        <v>5400</v>
      </c>
      <c r="T704" s="65">
        <v>5400</v>
      </c>
      <c r="U704" s="65">
        <f>VLOOKUP(D704,资产包数据!B:N,13,0)</f>
        <v>70.79</v>
      </c>
      <c r="V704" s="65" t="s">
        <v>5084</v>
      </c>
    </row>
    <row r="705" ht="15" spans="1:22">
      <c r="A705" s="65" t="s">
        <v>178</v>
      </c>
      <c r="B705" s="65" t="s">
        <v>68</v>
      </c>
      <c r="C705" s="65" t="s">
        <v>36</v>
      </c>
      <c r="D705" s="65" t="s">
        <v>6521</v>
      </c>
      <c r="E705" s="65" t="s">
        <v>6522</v>
      </c>
      <c r="F705" s="65" t="s">
        <v>1935</v>
      </c>
      <c r="G705" s="65" t="s">
        <v>1935</v>
      </c>
      <c r="H705" s="65" t="s">
        <v>4925</v>
      </c>
      <c r="I705" s="65" t="s">
        <v>5206</v>
      </c>
      <c r="J705" s="65" t="s">
        <v>6519</v>
      </c>
      <c r="K705" s="66">
        <v>44763</v>
      </c>
      <c r="L705" s="65" t="s">
        <v>6520</v>
      </c>
      <c r="M705" s="66">
        <v>44762</v>
      </c>
      <c r="N705" s="65">
        <v>122260</v>
      </c>
      <c r="O705" s="65" t="s">
        <v>1939</v>
      </c>
      <c r="P705" s="65">
        <f>VLOOKUP(D705,资产包数据!B:G,5,0)</f>
        <v>60</v>
      </c>
      <c r="Q705" s="65">
        <v>2700</v>
      </c>
      <c r="R705" s="65"/>
      <c r="S705" s="65">
        <v>5400</v>
      </c>
      <c r="T705" s="65">
        <v>5400</v>
      </c>
      <c r="U705" s="65">
        <f>VLOOKUP(D705,资产包数据!B:N,13,0)</f>
        <v>70.79</v>
      </c>
      <c r="V705" s="65" t="s">
        <v>5084</v>
      </c>
    </row>
    <row r="706" ht="15" spans="1:22">
      <c r="A706" s="65" t="s">
        <v>178</v>
      </c>
      <c r="B706" s="65" t="s">
        <v>68</v>
      </c>
      <c r="C706" s="65" t="s">
        <v>36</v>
      </c>
      <c r="D706" s="65" t="s">
        <v>6523</v>
      </c>
      <c r="E706" s="65" t="s">
        <v>6524</v>
      </c>
      <c r="F706" s="65" t="s">
        <v>1935</v>
      </c>
      <c r="G706" s="65" t="s">
        <v>1935</v>
      </c>
      <c r="H706" s="65" t="s">
        <v>4925</v>
      </c>
      <c r="I706" s="65" t="s">
        <v>5206</v>
      </c>
      <c r="J706" s="65" t="s">
        <v>6519</v>
      </c>
      <c r="K706" s="66">
        <v>44763</v>
      </c>
      <c r="L706" s="65" t="s">
        <v>6520</v>
      </c>
      <c r="M706" s="66">
        <v>44762</v>
      </c>
      <c r="N706" s="65">
        <v>122260</v>
      </c>
      <c r="O706" s="65" t="s">
        <v>1939</v>
      </c>
      <c r="P706" s="65">
        <f>VLOOKUP(D706,资产包数据!B:G,5,0)</f>
        <v>60</v>
      </c>
      <c r="Q706" s="65">
        <v>2700</v>
      </c>
      <c r="R706" s="65"/>
      <c r="S706" s="65">
        <v>5400</v>
      </c>
      <c r="T706" s="65">
        <v>5400</v>
      </c>
      <c r="U706" s="65">
        <f>VLOOKUP(D706,资产包数据!B:N,13,0)</f>
        <v>70.79</v>
      </c>
      <c r="V706" s="65" t="s">
        <v>5084</v>
      </c>
    </row>
    <row r="707" ht="15" spans="1:22">
      <c r="A707" s="65" t="s">
        <v>178</v>
      </c>
      <c r="B707" s="65" t="s">
        <v>68</v>
      </c>
      <c r="C707" s="65" t="s">
        <v>36</v>
      </c>
      <c r="D707" s="65" t="s">
        <v>6525</v>
      </c>
      <c r="E707" s="65" t="s">
        <v>6526</v>
      </c>
      <c r="F707" s="65" t="s">
        <v>1935</v>
      </c>
      <c r="G707" s="65" t="s">
        <v>1935</v>
      </c>
      <c r="H707" s="65" t="s">
        <v>4925</v>
      </c>
      <c r="I707" s="65" t="s">
        <v>5206</v>
      </c>
      <c r="J707" s="65" t="s">
        <v>6519</v>
      </c>
      <c r="K707" s="66">
        <v>44763</v>
      </c>
      <c r="L707" s="65" t="s">
        <v>6520</v>
      </c>
      <c r="M707" s="66">
        <v>44762</v>
      </c>
      <c r="N707" s="65">
        <v>122260</v>
      </c>
      <c r="O707" s="65" t="s">
        <v>1939</v>
      </c>
      <c r="P707" s="65">
        <f>VLOOKUP(D707,资产包数据!B:G,5,0)</f>
        <v>60</v>
      </c>
      <c r="Q707" s="65">
        <v>2700</v>
      </c>
      <c r="R707" s="65"/>
      <c r="S707" s="65">
        <v>5400</v>
      </c>
      <c r="T707" s="65">
        <v>5400</v>
      </c>
      <c r="U707" s="65">
        <f>VLOOKUP(D707,资产包数据!B:N,13,0)</f>
        <v>70.79</v>
      </c>
      <c r="V707" s="65" t="s">
        <v>5084</v>
      </c>
    </row>
    <row r="708" ht="15" spans="1:22">
      <c r="A708" s="65" t="s">
        <v>178</v>
      </c>
      <c r="B708" s="65" t="s">
        <v>68</v>
      </c>
      <c r="C708" s="65" t="s">
        <v>36</v>
      </c>
      <c r="D708" s="65" t="s">
        <v>6527</v>
      </c>
      <c r="E708" s="65" t="s">
        <v>6528</v>
      </c>
      <c r="F708" s="65" t="s">
        <v>1935</v>
      </c>
      <c r="G708" s="65" t="s">
        <v>1935</v>
      </c>
      <c r="H708" s="65" t="s">
        <v>4925</v>
      </c>
      <c r="I708" s="65" t="s">
        <v>5206</v>
      </c>
      <c r="J708" s="65" t="s">
        <v>6519</v>
      </c>
      <c r="K708" s="66">
        <v>44763</v>
      </c>
      <c r="L708" s="65" t="s">
        <v>6520</v>
      </c>
      <c r="M708" s="66">
        <v>44762</v>
      </c>
      <c r="N708" s="65">
        <v>122260</v>
      </c>
      <c r="O708" s="65" t="s">
        <v>1939</v>
      </c>
      <c r="P708" s="65">
        <f>VLOOKUP(D708,资产包数据!B:G,5,0)</f>
        <v>60</v>
      </c>
      <c r="Q708" s="65">
        <v>2700</v>
      </c>
      <c r="R708" s="65"/>
      <c r="S708" s="65">
        <v>5400</v>
      </c>
      <c r="T708" s="65">
        <v>5400</v>
      </c>
      <c r="U708" s="65">
        <f>VLOOKUP(D708,资产包数据!B:N,13,0)</f>
        <v>70.79</v>
      </c>
      <c r="V708" s="65" t="s">
        <v>5084</v>
      </c>
    </row>
    <row r="709" ht="15" spans="1:22">
      <c r="A709" s="65" t="s">
        <v>178</v>
      </c>
      <c r="B709" s="65" t="s">
        <v>68</v>
      </c>
      <c r="C709" s="65" t="s">
        <v>36</v>
      </c>
      <c r="D709" s="65" t="s">
        <v>6529</v>
      </c>
      <c r="E709" s="65" t="s">
        <v>6530</v>
      </c>
      <c r="F709" s="65" t="s">
        <v>1935</v>
      </c>
      <c r="G709" s="65" t="s">
        <v>1935</v>
      </c>
      <c r="H709" s="65" t="s">
        <v>4925</v>
      </c>
      <c r="I709" s="65" t="s">
        <v>5206</v>
      </c>
      <c r="J709" s="65" t="s">
        <v>6519</v>
      </c>
      <c r="K709" s="66">
        <v>44763</v>
      </c>
      <c r="L709" s="65" t="s">
        <v>6520</v>
      </c>
      <c r="M709" s="66">
        <v>44762</v>
      </c>
      <c r="N709" s="65">
        <v>122260</v>
      </c>
      <c r="O709" s="65" t="s">
        <v>1939</v>
      </c>
      <c r="P709" s="65">
        <f>VLOOKUP(D709,资产包数据!B:G,5,0)</f>
        <v>60</v>
      </c>
      <c r="Q709" s="65">
        <v>2700</v>
      </c>
      <c r="R709" s="65"/>
      <c r="S709" s="65">
        <v>5400</v>
      </c>
      <c r="T709" s="65">
        <v>5400</v>
      </c>
      <c r="U709" s="65">
        <f>VLOOKUP(D709,资产包数据!B:N,13,0)</f>
        <v>70.8</v>
      </c>
      <c r="V709" s="65" t="s">
        <v>5084</v>
      </c>
    </row>
    <row r="710" ht="15" spans="1:22">
      <c r="A710" s="65" t="s">
        <v>6186</v>
      </c>
      <c r="B710" s="65" t="s">
        <v>68</v>
      </c>
      <c r="C710" s="65" t="s">
        <v>36</v>
      </c>
      <c r="D710" s="65" t="s">
        <v>6531</v>
      </c>
      <c r="E710" s="65" t="s">
        <v>6532</v>
      </c>
      <c r="F710" s="65" t="s">
        <v>1935</v>
      </c>
      <c r="G710" s="65" t="s">
        <v>1935</v>
      </c>
      <c r="H710" s="65" t="s">
        <v>4925</v>
      </c>
      <c r="I710" s="65" t="s">
        <v>6189</v>
      </c>
      <c r="J710" s="65" t="s">
        <v>6190</v>
      </c>
      <c r="K710" s="66">
        <v>44813</v>
      </c>
      <c r="L710" s="65" t="s">
        <v>6313</v>
      </c>
      <c r="M710" s="66">
        <v>44762</v>
      </c>
      <c r="N710" s="65">
        <v>120000</v>
      </c>
      <c r="O710" s="65" t="s">
        <v>1939</v>
      </c>
      <c r="P710" s="65">
        <f>VLOOKUP(D710,资产包数据!B:G,5,0)</f>
        <v>60</v>
      </c>
      <c r="Q710" s="65">
        <v>2660</v>
      </c>
      <c r="R710" s="65"/>
      <c r="S710" s="65"/>
      <c r="T710" s="65"/>
      <c r="U710" s="65">
        <f>VLOOKUP(D710,资产包数据!B:N,13,0)</f>
        <v>79.47</v>
      </c>
      <c r="V710" s="65"/>
    </row>
    <row r="711" ht="15" spans="1:22">
      <c r="A711" s="65" t="s">
        <v>2005</v>
      </c>
      <c r="B711" s="65" t="s">
        <v>68</v>
      </c>
      <c r="C711" s="65" t="s">
        <v>36</v>
      </c>
      <c r="D711" s="65" t="s">
        <v>6533</v>
      </c>
      <c r="E711" s="65" t="s">
        <v>6534</v>
      </c>
      <c r="F711" s="65" t="s">
        <v>1935</v>
      </c>
      <c r="G711" s="65" t="s">
        <v>1935</v>
      </c>
      <c r="H711" s="65" t="s">
        <v>4925</v>
      </c>
      <c r="I711" s="65" t="s">
        <v>6468</v>
      </c>
      <c r="J711" s="65" t="s">
        <v>6469</v>
      </c>
      <c r="K711" s="66">
        <v>44769</v>
      </c>
      <c r="L711" s="65" t="s">
        <v>6470</v>
      </c>
      <c r="M711" s="66">
        <v>44762</v>
      </c>
      <c r="N711" s="65">
        <v>121000</v>
      </c>
      <c r="O711" s="65" t="s">
        <v>1939</v>
      </c>
      <c r="P711" s="65">
        <f>VLOOKUP(D711,资产包数据!B:G,5,0)</f>
        <v>60</v>
      </c>
      <c r="Q711" s="65">
        <v>2680</v>
      </c>
      <c r="R711" s="65"/>
      <c r="S711" s="65">
        <v>5360</v>
      </c>
      <c r="T711" s="65">
        <v>5360</v>
      </c>
      <c r="U711" s="65">
        <f>VLOOKUP(D711,资产包数据!B:N,13,0)</f>
        <v>77.83</v>
      </c>
      <c r="V711" s="65" t="s">
        <v>6471</v>
      </c>
    </row>
    <row r="712" ht="15" spans="1:22">
      <c r="A712" s="65" t="s">
        <v>2005</v>
      </c>
      <c r="B712" s="65" t="s">
        <v>68</v>
      </c>
      <c r="C712" s="65" t="s">
        <v>36</v>
      </c>
      <c r="D712" s="65" t="s">
        <v>6535</v>
      </c>
      <c r="E712" s="65" t="s">
        <v>6536</v>
      </c>
      <c r="F712" s="65" t="s">
        <v>1935</v>
      </c>
      <c r="G712" s="65" t="s">
        <v>1935</v>
      </c>
      <c r="H712" s="65" t="s">
        <v>4925</v>
      </c>
      <c r="I712" s="65" t="s">
        <v>6468</v>
      </c>
      <c r="J712" s="65" t="s">
        <v>6469</v>
      </c>
      <c r="K712" s="66">
        <v>44769</v>
      </c>
      <c r="L712" s="65" t="s">
        <v>6470</v>
      </c>
      <c r="M712" s="66">
        <v>44762</v>
      </c>
      <c r="N712" s="65">
        <v>121000</v>
      </c>
      <c r="O712" s="65" t="s">
        <v>1939</v>
      </c>
      <c r="P712" s="65">
        <f>VLOOKUP(D712,资产包数据!B:G,5,0)</f>
        <v>60</v>
      </c>
      <c r="Q712" s="65">
        <v>2680</v>
      </c>
      <c r="R712" s="65"/>
      <c r="S712" s="65">
        <v>5360</v>
      </c>
      <c r="T712" s="65">
        <v>5360</v>
      </c>
      <c r="U712" s="65">
        <f>VLOOKUP(D712,资产包数据!B:N,13,0)</f>
        <v>77.83</v>
      </c>
      <c r="V712" s="65" t="s">
        <v>6471</v>
      </c>
    </row>
    <row r="713" ht="15" spans="1:22">
      <c r="A713" s="65" t="s">
        <v>2005</v>
      </c>
      <c r="B713" s="65" t="s">
        <v>68</v>
      </c>
      <c r="C713" s="65" t="s">
        <v>36</v>
      </c>
      <c r="D713" s="65" t="s">
        <v>6537</v>
      </c>
      <c r="E713" s="65" t="s">
        <v>6538</v>
      </c>
      <c r="F713" s="65" t="s">
        <v>1935</v>
      </c>
      <c r="G713" s="65" t="s">
        <v>1935</v>
      </c>
      <c r="H713" s="65" t="s">
        <v>4925</v>
      </c>
      <c r="I713" s="65" t="s">
        <v>6468</v>
      </c>
      <c r="J713" s="65" t="s">
        <v>6480</v>
      </c>
      <c r="K713" s="66">
        <v>44768</v>
      </c>
      <c r="L713" s="65" t="s">
        <v>6470</v>
      </c>
      <c r="M713" s="66">
        <v>44762</v>
      </c>
      <c r="N713" s="65">
        <v>121000</v>
      </c>
      <c r="O713" s="65" t="s">
        <v>1939</v>
      </c>
      <c r="P713" s="65">
        <f>VLOOKUP(D713,资产包数据!B:G,5,0)</f>
        <v>60</v>
      </c>
      <c r="Q713" s="65">
        <v>2680</v>
      </c>
      <c r="R713" s="65"/>
      <c r="S713" s="65">
        <v>5360</v>
      </c>
      <c r="T713" s="65">
        <v>5360</v>
      </c>
      <c r="U713" s="65">
        <f>VLOOKUP(D713,资产包数据!B:N,13,0)</f>
        <v>77.83</v>
      </c>
      <c r="V713" s="65" t="s">
        <v>6471</v>
      </c>
    </row>
    <row r="714" ht="15" spans="1:22">
      <c r="A714" s="65" t="s">
        <v>2005</v>
      </c>
      <c r="B714" s="65" t="s">
        <v>68</v>
      </c>
      <c r="C714" s="65" t="s">
        <v>36</v>
      </c>
      <c r="D714" s="65" t="s">
        <v>6539</v>
      </c>
      <c r="E714" s="65" t="s">
        <v>6540</v>
      </c>
      <c r="F714" s="65" t="s">
        <v>1935</v>
      </c>
      <c r="G714" s="65" t="s">
        <v>1935</v>
      </c>
      <c r="H714" s="65" t="s">
        <v>4925</v>
      </c>
      <c r="I714" s="65" t="s">
        <v>6468</v>
      </c>
      <c r="J714" s="65" t="s">
        <v>6469</v>
      </c>
      <c r="K714" s="66">
        <v>44769</v>
      </c>
      <c r="L714" s="65" t="s">
        <v>6470</v>
      </c>
      <c r="M714" s="66">
        <v>44762</v>
      </c>
      <c r="N714" s="65">
        <v>121000</v>
      </c>
      <c r="O714" s="65" t="s">
        <v>1939</v>
      </c>
      <c r="P714" s="65">
        <f>VLOOKUP(D714,资产包数据!B:G,5,0)</f>
        <v>60</v>
      </c>
      <c r="Q714" s="65">
        <v>2680</v>
      </c>
      <c r="R714" s="65"/>
      <c r="S714" s="65">
        <v>5360</v>
      </c>
      <c r="T714" s="65">
        <v>5360</v>
      </c>
      <c r="U714" s="65">
        <f>VLOOKUP(D714,资产包数据!B:N,13,0)</f>
        <v>77.83</v>
      </c>
      <c r="V714" s="65" t="s">
        <v>6471</v>
      </c>
    </row>
    <row r="715" ht="15" spans="1:22">
      <c r="A715" s="65" t="s">
        <v>2005</v>
      </c>
      <c r="B715" s="65" t="s">
        <v>68</v>
      </c>
      <c r="C715" s="65" t="s">
        <v>36</v>
      </c>
      <c r="D715" s="65" t="s">
        <v>6541</v>
      </c>
      <c r="E715" s="65" t="s">
        <v>6542</v>
      </c>
      <c r="F715" s="65" t="s">
        <v>1935</v>
      </c>
      <c r="G715" s="65" t="s">
        <v>1935</v>
      </c>
      <c r="H715" s="65" t="s">
        <v>4925</v>
      </c>
      <c r="I715" s="65" t="s">
        <v>6468</v>
      </c>
      <c r="J715" s="65" t="s">
        <v>6469</v>
      </c>
      <c r="K715" s="66">
        <v>44769</v>
      </c>
      <c r="L715" s="65" t="s">
        <v>6470</v>
      </c>
      <c r="M715" s="66">
        <v>44762</v>
      </c>
      <c r="N715" s="65">
        <v>121000</v>
      </c>
      <c r="O715" s="65" t="s">
        <v>1939</v>
      </c>
      <c r="P715" s="65">
        <f>VLOOKUP(D715,资产包数据!B:G,5,0)</f>
        <v>60</v>
      </c>
      <c r="Q715" s="65">
        <v>2680</v>
      </c>
      <c r="R715" s="65"/>
      <c r="S715" s="65">
        <v>5360</v>
      </c>
      <c r="T715" s="65">
        <v>5360</v>
      </c>
      <c r="U715" s="65">
        <f>VLOOKUP(D715,资产包数据!B:N,13,0)</f>
        <v>77.83</v>
      </c>
      <c r="V715" s="65" t="s">
        <v>6471</v>
      </c>
    </row>
    <row r="716" ht="15" spans="1:22">
      <c r="A716" s="65" t="s">
        <v>2005</v>
      </c>
      <c r="B716" s="65" t="s">
        <v>68</v>
      </c>
      <c r="C716" s="65" t="s">
        <v>36</v>
      </c>
      <c r="D716" s="65" t="s">
        <v>6543</v>
      </c>
      <c r="E716" s="65" t="s">
        <v>6544</v>
      </c>
      <c r="F716" s="65" t="s">
        <v>1935</v>
      </c>
      <c r="G716" s="65" t="s">
        <v>1935</v>
      </c>
      <c r="H716" s="65" t="s">
        <v>4925</v>
      </c>
      <c r="I716" s="65" t="s">
        <v>6468</v>
      </c>
      <c r="J716" s="65" t="s">
        <v>6480</v>
      </c>
      <c r="K716" s="66">
        <v>44768</v>
      </c>
      <c r="L716" s="65" t="s">
        <v>6470</v>
      </c>
      <c r="M716" s="66">
        <v>44762</v>
      </c>
      <c r="N716" s="65">
        <v>121000</v>
      </c>
      <c r="O716" s="65" t="s">
        <v>1939</v>
      </c>
      <c r="P716" s="65">
        <f>VLOOKUP(D716,资产包数据!B:G,5,0)</f>
        <v>60</v>
      </c>
      <c r="Q716" s="65">
        <v>2680</v>
      </c>
      <c r="R716" s="65"/>
      <c r="S716" s="65">
        <v>5360</v>
      </c>
      <c r="T716" s="65">
        <v>5360</v>
      </c>
      <c r="U716" s="65">
        <f>VLOOKUP(D716,资产包数据!B:N,13,0)</f>
        <v>77.83</v>
      </c>
      <c r="V716" s="65" t="s">
        <v>6471</v>
      </c>
    </row>
    <row r="717" ht="15" spans="1:22">
      <c r="A717" s="65" t="s">
        <v>2005</v>
      </c>
      <c r="B717" s="65" t="s">
        <v>68</v>
      </c>
      <c r="C717" s="65" t="s">
        <v>36</v>
      </c>
      <c r="D717" s="65" t="s">
        <v>6545</v>
      </c>
      <c r="E717" s="65" t="s">
        <v>6546</v>
      </c>
      <c r="F717" s="65" t="s">
        <v>1935</v>
      </c>
      <c r="G717" s="65" t="s">
        <v>1935</v>
      </c>
      <c r="H717" s="65" t="s">
        <v>4925</v>
      </c>
      <c r="I717" s="65" t="s">
        <v>6468</v>
      </c>
      <c r="J717" s="65" t="s">
        <v>6469</v>
      </c>
      <c r="K717" s="66">
        <v>44769</v>
      </c>
      <c r="L717" s="65" t="s">
        <v>6470</v>
      </c>
      <c r="M717" s="66">
        <v>44762</v>
      </c>
      <c r="N717" s="65">
        <v>121000</v>
      </c>
      <c r="O717" s="65" t="s">
        <v>1939</v>
      </c>
      <c r="P717" s="65">
        <f>VLOOKUP(D717,资产包数据!B:G,5,0)</f>
        <v>60</v>
      </c>
      <c r="Q717" s="65">
        <v>2680</v>
      </c>
      <c r="R717" s="65"/>
      <c r="S717" s="65">
        <v>5360</v>
      </c>
      <c r="T717" s="65">
        <v>5360</v>
      </c>
      <c r="U717" s="65">
        <f>VLOOKUP(D717,资产包数据!B:N,13,0)</f>
        <v>77.83</v>
      </c>
      <c r="V717" s="65" t="s">
        <v>6471</v>
      </c>
    </row>
    <row r="718" ht="15" spans="1:22">
      <c r="A718" s="65" t="s">
        <v>2005</v>
      </c>
      <c r="B718" s="65" t="s">
        <v>68</v>
      </c>
      <c r="C718" s="65" t="s">
        <v>36</v>
      </c>
      <c r="D718" s="65" t="s">
        <v>6547</v>
      </c>
      <c r="E718" s="65" t="s">
        <v>6548</v>
      </c>
      <c r="F718" s="65" t="s">
        <v>1935</v>
      </c>
      <c r="G718" s="65" t="s">
        <v>1935</v>
      </c>
      <c r="H718" s="65" t="s">
        <v>4925</v>
      </c>
      <c r="I718" s="65" t="s">
        <v>6468</v>
      </c>
      <c r="J718" s="65" t="s">
        <v>6469</v>
      </c>
      <c r="K718" s="66">
        <v>44769</v>
      </c>
      <c r="L718" s="65" t="s">
        <v>6470</v>
      </c>
      <c r="M718" s="66">
        <v>44762</v>
      </c>
      <c r="N718" s="65">
        <v>121000</v>
      </c>
      <c r="O718" s="65" t="s">
        <v>1939</v>
      </c>
      <c r="P718" s="65">
        <f>VLOOKUP(D718,资产包数据!B:G,5,0)</f>
        <v>60</v>
      </c>
      <c r="Q718" s="65">
        <v>2680</v>
      </c>
      <c r="R718" s="65"/>
      <c r="S718" s="65">
        <v>5360</v>
      </c>
      <c r="T718" s="65">
        <v>5360</v>
      </c>
      <c r="U718" s="65">
        <f>VLOOKUP(D718,资产包数据!B:N,13,0)</f>
        <v>77.83</v>
      </c>
      <c r="V718" s="65" t="s">
        <v>6471</v>
      </c>
    </row>
    <row r="719" ht="15" spans="1:22">
      <c r="A719" s="65" t="s">
        <v>2005</v>
      </c>
      <c r="B719" s="65" t="s">
        <v>68</v>
      </c>
      <c r="C719" s="65" t="s">
        <v>36</v>
      </c>
      <c r="D719" s="65" t="s">
        <v>6549</v>
      </c>
      <c r="E719" s="65" t="s">
        <v>6550</v>
      </c>
      <c r="F719" s="65" t="s">
        <v>1935</v>
      </c>
      <c r="G719" s="65" t="s">
        <v>1935</v>
      </c>
      <c r="H719" s="65" t="s">
        <v>4925</v>
      </c>
      <c r="I719" s="65" t="s">
        <v>6468</v>
      </c>
      <c r="J719" s="65" t="s">
        <v>6469</v>
      </c>
      <c r="K719" s="66">
        <v>44769</v>
      </c>
      <c r="L719" s="65" t="s">
        <v>6470</v>
      </c>
      <c r="M719" s="66">
        <v>44762</v>
      </c>
      <c r="N719" s="65">
        <v>121000</v>
      </c>
      <c r="O719" s="65" t="s">
        <v>1939</v>
      </c>
      <c r="P719" s="65">
        <f>VLOOKUP(D719,资产包数据!B:G,5,0)</f>
        <v>60</v>
      </c>
      <c r="Q719" s="65">
        <v>2680</v>
      </c>
      <c r="R719" s="65"/>
      <c r="S719" s="65">
        <v>5360</v>
      </c>
      <c r="T719" s="65">
        <v>5360</v>
      </c>
      <c r="U719" s="65">
        <f>VLOOKUP(D719,资产包数据!B:N,13,0)</f>
        <v>77.83</v>
      </c>
      <c r="V719" s="65" t="s">
        <v>6471</v>
      </c>
    </row>
    <row r="720" ht="15" spans="1:22">
      <c r="A720" s="65" t="s">
        <v>2005</v>
      </c>
      <c r="B720" s="65" t="s">
        <v>68</v>
      </c>
      <c r="C720" s="65" t="s">
        <v>36</v>
      </c>
      <c r="D720" s="65" t="s">
        <v>6551</v>
      </c>
      <c r="E720" s="65" t="s">
        <v>6552</v>
      </c>
      <c r="F720" s="65" t="s">
        <v>1935</v>
      </c>
      <c r="G720" s="65" t="s">
        <v>1935</v>
      </c>
      <c r="H720" s="65" t="s">
        <v>4925</v>
      </c>
      <c r="I720" s="65" t="s">
        <v>6468</v>
      </c>
      <c r="J720" s="65" t="s">
        <v>6469</v>
      </c>
      <c r="K720" s="66">
        <v>44769</v>
      </c>
      <c r="L720" s="65" t="s">
        <v>6470</v>
      </c>
      <c r="M720" s="66">
        <v>44762</v>
      </c>
      <c r="N720" s="65">
        <v>121000</v>
      </c>
      <c r="O720" s="65" t="s">
        <v>1939</v>
      </c>
      <c r="P720" s="65">
        <f>VLOOKUP(D720,资产包数据!B:G,5,0)</f>
        <v>60</v>
      </c>
      <c r="Q720" s="65">
        <v>2680</v>
      </c>
      <c r="R720" s="65"/>
      <c r="S720" s="65">
        <v>5360</v>
      </c>
      <c r="T720" s="65">
        <v>5360</v>
      </c>
      <c r="U720" s="65">
        <f>VLOOKUP(D720,资产包数据!B:N,13,0)</f>
        <v>77.83</v>
      </c>
      <c r="V720" s="65" t="s">
        <v>6471</v>
      </c>
    </row>
    <row r="721" ht="15" spans="1:22">
      <c r="A721" s="65" t="s">
        <v>2005</v>
      </c>
      <c r="B721" s="65" t="s">
        <v>68</v>
      </c>
      <c r="C721" s="65" t="s">
        <v>36</v>
      </c>
      <c r="D721" s="65" t="s">
        <v>6553</v>
      </c>
      <c r="E721" s="65" t="s">
        <v>6554</v>
      </c>
      <c r="F721" s="65" t="s">
        <v>1935</v>
      </c>
      <c r="G721" s="65" t="s">
        <v>1935</v>
      </c>
      <c r="H721" s="65" t="s">
        <v>4925</v>
      </c>
      <c r="I721" s="65" t="s">
        <v>6468</v>
      </c>
      <c r="J721" s="65" t="s">
        <v>6469</v>
      </c>
      <c r="K721" s="66">
        <v>44769</v>
      </c>
      <c r="L721" s="65" t="s">
        <v>6470</v>
      </c>
      <c r="M721" s="66">
        <v>44762</v>
      </c>
      <c r="N721" s="65">
        <v>121000</v>
      </c>
      <c r="O721" s="65" t="s">
        <v>1939</v>
      </c>
      <c r="P721" s="65">
        <f>VLOOKUP(D721,资产包数据!B:G,5,0)</f>
        <v>60</v>
      </c>
      <c r="Q721" s="65">
        <v>2680</v>
      </c>
      <c r="R721" s="65"/>
      <c r="S721" s="65">
        <v>5360</v>
      </c>
      <c r="T721" s="65">
        <v>5360</v>
      </c>
      <c r="U721" s="65">
        <f>VLOOKUP(D721,资产包数据!B:N,13,0)</f>
        <v>77.83</v>
      </c>
      <c r="V721" s="65" t="s">
        <v>6471</v>
      </c>
    </row>
    <row r="722" ht="15" spans="1:22">
      <c r="A722" s="65" t="s">
        <v>2005</v>
      </c>
      <c r="B722" s="65" t="s">
        <v>68</v>
      </c>
      <c r="C722" s="65" t="s">
        <v>36</v>
      </c>
      <c r="D722" s="65" t="s">
        <v>6555</v>
      </c>
      <c r="E722" s="65" t="s">
        <v>6556</v>
      </c>
      <c r="F722" s="65" t="s">
        <v>1935</v>
      </c>
      <c r="G722" s="65" t="s">
        <v>1935</v>
      </c>
      <c r="H722" s="65" t="s">
        <v>4925</v>
      </c>
      <c r="I722" s="65" t="s">
        <v>6468</v>
      </c>
      <c r="J722" s="65" t="s">
        <v>6469</v>
      </c>
      <c r="K722" s="66">
        <v>44769</v>
      </c>
      <c r="L722" s="65" t="s">
        <v>6470</v>
      </c>
      <c r="M722" s="66">
        <v>44762</v>
      </c>
      <c r="N722" s="65">
        <v>121000</v>
      </c>
      <c r="O722" s="65" t="s">
        <v>1939</v>
      </c>
      <c r="P722" s="65">
        <f>VLOOKUP(D722,资产包数据!B:G,5,0)</f>
        <v>60</v>
      </c>
      <c r="Q722" s="65">
        <v>2680</v>
      </c>
      <c r="R722" s="65"/>
      <c r="S722" s="65">
        <v>5360</v>
      </c>
      <c r="T722" s="65">
        <v>5360</v>
      </c>
      <c r="U722" s="65">
        <f>VLOOKUP(D722,资产包数据!B:N,13,0)</f>
        <v>77.83</v>
      </c>
      <c r="V722" s="65" t="s">
        <v>6471</v>
      </c>
    </row>
    <row r="723" ht="15" spans="1:22">
      <c r="A723" s="65" t="s">
        <v>2005</v>
      </c>
      <c r="B723" s="65" t="s">
        <v>68</v>
      </c>
      <c r="C723" s="65" t="s">
        <v>36</v>
      </c>
      <c r="D723" s="65" t="s">
        <v>6557</v>
      </c>
      <c r="E723" s="65" t="s">
        <v>6558</v>
      </c>
      <c r="F723" s="65" t="s">
        <v>1935</v>
      </c>
      <c r="G723" s="65" t="s">
        <v>1935</v>
      </c>
      <c r="H723" s="65" t="s">
        <v>4925</v>
      </c>
      <c r="I723" s="65" t="s">
        <v>6468</v>
      </c>
      <c r="J723" s="65" t="s">
        <v>6469</v>
      </c>
      <c r="K723" s="66">
        <v>44769</v>
      </c>
      <c r="L723" s="65" t="s">
        <v>6470</v>
      </c>
      <c r="M723" s="66">
        <v>44762</v>
      </c>
      <c r="N723" s="65">
        <v>121000</v>
      </c>
      <c r="O723" s="65" t="s">
        <v>1939</v>
      </c>
      <c r="P723" s="65">
        <f>VLOOKUP(D723,资产包数据!B:G,5,0)</f>
        <v>60</v>
      </c>
      <c r="Q723" s="65">
        <v>2680</v>
      </c>
      <c r="R723" s="65"/>
      <c r="S723" s="65">
        <v>5360</v>
      </c>
      <c r="T723" s="65">
        <v>5360</v>
      </c>
      <c r="U723" s="65">
        <f>VLOOKUP(D723,资产包数据!B:N,13,0)</f>
        <v>77.83</v>
      </c>
      <c r="V723" s="65" t="s">
        <v>6471</v>
      </c>
    </row>
    <row r="724" ht="15" spans="1:22">
      <c r="A724" s="65" t="s">
        <v>2005</v>
      </c>
      <c r="B724" s="65" t="s">
        <v>68</v>
      </c>
      <c r="C724" s="65" t="s">
        <v>36</v>
      </c>
      <c r="D724" s="65" t="s">
        <v>6559</v>
      </c>
      <c r="E724" s="65" t="s">
        <v>6560</v>
      </c>
      <c r="F724" s="65" t="s">
        <v>1935</v>
      </c>
      <c r="G724" s="65" t="s">
        <v>1935</v>
      </c>
      <c r="H724" s="65" t="s">
        <v>4925</v>
      </c>
      <c r="I724" s="65" t="s">
        <v>6468</v>
      </c>
      <c r="J724" s="65" t="s">
        <v>6469</v>
      </c>
      <c r="K724" s="66">
        <v>44769</v>
      </c>
      <c r="L724" s="65" t="s">
        <v>6470</v>
      </c>
      <c r="M724" s="66">
        <v>44762</v>
      </c>
      <c r="N724" s="65">
        <v>121000</v>
      </c>
      <c r="O724" s="65" t="s">
        <v>1939</v>
      </c>
      <c r="P724" s="65">
        <f>VLOOKUP(D724,资产包数据!B:G,5,0)</f>
        <v>60</v>
      </c>
      <c r="Q724" s="65">
        <v>2680</v>
      </c>
      <c r="R724" s="65"/>
      <c r="S724" s="65">
        <v>5360</v>
      </c>
      <c r="T724" s="65">
        <v>5360</v>
      </c>
      <c r="U724" s="65">
        <f>VLOOKUP(D724,资产包数据!B:N,13,0)</f>
        <v>77.83</v>
      </c>
      <c r="V724" s="65" t="s">
        <v>6471</v>
      </c>
    </row>
    <row r="725" ht="15" spans="1:22">
      <c r="A725" s="65" t="s">
        <v>2005</v>
      </c>
      <c r="B725" s="65" t="s">
        <v>68</v>
      </c>
      <c r="C725" s="65" t="s">
        <v>36</v>
      </c>
      <c r="D725" s="65" t="s">
        <v>6561</v>
      </c>
      <c r="E725" s="65" t="s">
        <v>6562</v>
      </c>
      <c r="F725" s="65" t="s">
        <v>1935</v>
      </c>
      <c r="G725" s="65" t="s">
        <v>1935</v>
      </c>
      <c r="H725" s="65" t="s">
        <v>4925</v>
      </c>
      <c r="I725" s="65" t="s">
        <v>6468</v>
      </c>
      <c r="J725" s="65" t="s">
        <v>6469</v>
      </c>
      <c r="K725" s="66">
        <v>44769</v>
      </c>
      <c r="L725" s="65" t="s">
        <v>6470</v>
      </c>
      <c r="M725" s="66">
        <v>44762</v>
      </c>
      <c r="N725" s="65">
        <v>121000</v>
      </c>
      <c r="O725" s="65" t="s">
        <v>1939</v>
      </c>
      <c r="P725" s="65">
        <f>VLOOKUP(D725,资产包数据!B:G,5,0)</f>
        <v>60</v>
      </c>
      <c r="Q725" s="65">
        <v>2680</v>
      </c>
      <c r="R725" s="65"/>
      <c r="S725" s="65">
        <v>5360</v>
      </c>
      <c r="T725" s="65">
        <v>5360</v>
      </c>
      <c r="U725" s="65">
        <f>VLOOKUP(D725,资产包数据!B:N,13,0)</f>
        <v>77.83</v>
      </c>
      <c r="V725" s="65" t="s">
        <v>6471</v>
      </c>
    </row>
    <row r="726" ht="15" spans="1:22">
      <c r="A726" s="65" t="s">
        <v>2005</v>
      </c>
      <c r="B726" s="65" t="s">
        <v>68</v>
      </c>
      <c r="C726" s="65" t="s">
        <v>36</v>
      </c>
      <c r="D726" s="65" t="s">
        <v>6563</v>
      </c>
      <c r="E726" s="65" t="s">
        <v>6564</v>
      </c>
      <c r="F726" s="65" t="s">
        <v>1935</v>
      </c>
      <c r="G726" s="65" t="s">
        <v>1935</v>
      </c>
      <c r="H726" s="65" t="s">
        <v>4925</v>
      </c>
      <c r="I726" s="65" t="s">
        <v>6468</v>
      </c>
      <c r="J726" s="65" t="s">
        <v>6469</v>
      </c>
      <c r="K726" s="66">
        <v>44769</v>
      </c>
      <c r="L726" s="65" t="s">
        <v>6470</v>
      </c>
      <c r="M726" s="66">
        <v>44762</v>
      </c>
      <c r="N726" s="65">
        <v>121000</v>
      </c>
      <c r="O726" s="65" t="s">
        <v>1939</v>
      </c>
      <c r="P726" s="65">
        <f>VLOOKUP(D726,资产包数据!B:G,5,0)</f>
        <v>60</v>
      </c>
      <c r="Q726" s="65">
        <v>2680</v>
      </c>
      <c r="R726" s="65"/>
      <c r="S726" s="65">
        <v>5360</v>
      </c>
      <c r="T726" s="65">
        <v>5360</v>
      </c>
      <c r="U726" s="65">
        <f>VLOOKUP(D726,资产包数据!B:N,13,0)</f>
        <v>77.83</v>
      </c>
      <c r="V726" s="65" t="s">
        <v>6471</v>
      </c>
    </row>
    <row r="727" ht="15" spans="1:22">
      <c r="A727" s="65" t="s">
        <v>2005</v>
      </c>
      <c r="B727" s="65" t="s">
        <v>68</v>
      </c>
      <c r="C727" s="65" t="s">
        <v>36</v>
      </c>
      <c r="D727" s="65" t="s">
        <v>6565</v>
      </c>
      <c r="E727" s="65" t="s">
        <v>6566</v>
      </c>
      <c r="F727" s="65" t="s">
        <v>1935</v>
      </c>
      <c r="G727" s="65" t="s">
        <v>1935</v>
      </c>
      <c r="H727" s="65" t="s">
        <v>4925</v>
      </c>
      <c r="I727" s="65" t="s">
        <v>6468</v>
      </c>
      <c r="J727" s="65" t="s">
        <v>6469</v>
      </c>
      <c r="K727" s="66">
        <v>44769</v>
      </c>
      <c r="L727" s="65" t="s">
        <v>6470</v>
      </c>
      <c r="M727" s="66">
        <v>44762</v>
      </c>
      <c r="N727" s="65">
        <v>121000</v>
      </c>
      <c r="O727" s="65" t="s">
        <v>1939</v>
      </c>
      <c r="P727" s="65">
        <f>VLOOKUP(D727,资产包数据!B:G,5,0)</f>
        <v>60</v>
      </c>
      <c r="Q727" s="65">
        <v>2680</v>
      </c>
      <c r="R727" s="65"/>
      <c r="S727" s="65">
        <v>5360</v>
      </c>
      <c r="T727" s="65">
        <v>5360</v>
      </c>
      <c r="U727" s="65">
        <f>VLOOKUP(D727,资产包数据!B:N,13,0)</f>
        <v>77.83</v>
      </c>
      <c r="V727" s="65" t="s">
        <v>6471</v>
      </c>
    </row>
    <row r="728" ht="15" spans="1:22">
      <c r="A728" s="65" t="s">
        <v>2005</v>
      </c>
      <c r="B728" s="65" t="s">
        <v>68</v>
      </c>
      <c r="C728" s="65" t="s">
        <v>36</v>
      </c>
      <c r="D728" s="65" t="s">
        <v>6567</v>
      </c>
      <c r="E728" s="65" t="s">
        <v>6568</v>
      </c>
      <c r="F728" s="65" t="s">
        <v>1935</v>
      </c>
      <c r="G728" s="65" t="s">
        <v>1935</v>
      </c>
      <c r="H728" s="65" t="s">
        <v>4925</v>
      </c>
      <c r="I728" s="65" t="s">
        <v>6468</v>
      </c>
      <c r="J728" s="65" t="s">
        <v>6469</v>
      </c>
      <c r="K728" s="66">
        <v>44769</v>
      </c>
      <c r="L728" s="65" t="s">
        <v>6470</v>
      </c>
      <c r="M728" s="66">
        <v>44762</v>
      </c>
      <c r="N728" s="65">
        <v>121000</v>
      </c>
      <c r="O728" s="65" t="s">
        <v>1939</v>
      </c>
      <c r="P728" s="65">
        <f>VLOOKUP(D728,资产包数据!B:G,5,0)</f>
        <v>60</v>
      </c>
      <c r="Q728" s="65">
        <v>2680</v>
      </c>
      <c r="R728" s="65"/>
      <c r="S728" s="65">
        <v>5360</v>
      </c>
      <c r="T728" s="65">
        <v>5360</v>
      </c>
      <c r="U728" s="65">
        <f>VLOOKUP(D728,资产包数据!B:N,13,0)</f>
        <v>77.83</v>
      </c>
      <c r="V728" s="65" t="s">
        <v>6471</v>
      </c>
    </row>
    <row r="729" ht="15" spans="1:22">
      <c r="A729" s="65" t="s">
        <v>2005</v>
      </c>
      <c r="B729" s="65" t="s">
        <v>68</v>
      </c>
      <c r="C729" s="65" t="s">
        <v>36</v>
      </c>
      <c r="D729" s="65" t="s">
        <v>6569</v>
      </c>
      <c r="E729" s="65" t="s">
        <v>6570</v>
      </c>
      <c r="F729" s="65" t="s">
        <v>1935</v>
      </c>
      <c r="G729" s="65" t="s">
        <v>1935</v>
      </c>
      <c r="H729" s="65" t="s">
        <v>4925</v>
      </c>
      <c r="I729" s="65" t="s">
        <v>6468</v>
      </c>
      <c r="J729" s="65" t="s">
        <v>6480</v>
      </c>
      <c r="K729" s="66">
        <v>44768</v>
      </c>
      <c r="L729" s="65" t="s">
        <v>6470</v>
      </c>
      <c r="M729" s="66">
        <v>44762</v>
      </c>
      <c r="N729" s="65">
        <v>121000</v>
      </c>
      <c r="O729" s="65" t="s">
        <v>1939</v>
      </c>
      <c r="P729" s="65">
        <f>VLOOKUP(D729,资产包数据!B:G,5,0)</f>
        <v>60</v>
      </c>
      <c r="Q729" s="65">
        <v>2680</v>
      </c>
      <c r="R729" s="65"/>
      <c r="S729" s="65">
        <v>5360</v>
      </c>
      <c r="T729" s="65">
        <v>5360</v>
      </c>
      <c r="U729" s="65">
        <f>VLOOKUP(D729,资产包数据!B:N,13,0)</f>
        <v>77.83</v>
      </c>
      <c r="V729" s="65" t="s">
        <v>6471</v>
      </c>
    </row>
    <row r="730" ht="15" spans="1:22">
      <c r="A730" s="65" t="s">
        <v>2005</v>
      </c>
      <c r="B730" s="65" t="s">
        <v>68</v>
      </c>
      <c r="C730" s="65" t="s">
        <v>36</v>
      </c>
      <c r="D730" s="65" t="s">
        <v>6571</v>
      </c>
      <c r="E730" s="65" t="s">
        <v>6572</v>
      </c>
      <c r="F730" s="65" t="s">
        <v>1935</v>
      </c>
      <c r="G730" s="65" t="s">
        <v>1935</v>
      </c>
      <c r="H730" s="65" t="s">
        <v>4925</v>
      </c>
      <c r="I730" s="65" t="s">
        <v>6468</v>
      </c>
      <c r="J730" s="65" t="s">
        <v>6480</v>
      </c>
      <c r="K730" s="66">
        <v>44768</v>
      </c>
      <c r="L730" s="65" t="s">
        <v>6470</v>
      </c>
      <c r="M730" s="66">
        <v>44762</v>
      </c>
      <c r="N730" s="65">
        <v>121000</v>
      </c>
      <c r="O730" s="65" t="s">
        <v>1939</v>
      </c>
      <c r="P730" s="65">
        <f>VLOOKUP(D730,资产包数据!B:G,5,0)</f>
        <v>60</v>
      </c>
      <c r="Q730" s="65">
        <v>2680</v>
      </c>
      <c r="R730" s="65"/>
      <c r="S730" s="65">
        <v>5360</v>
      </c>
      <c r="T730" s="65">
        <v>5360</v>
      </c>
      <c r="U730" s="65">
        <f>VLOOKUP(D730,资产包数据!B:N,13,0)</f>
        <v>77.83</v>
      </c>
      <c r="V730" s="65" t="s">
        <v>6471</v>
      </c>
    </row>
    <row r="731" ht="15" spans="1:22">
      <c r="A731" s="65" t="s">
        <v>2005</v>
      </c>
      <c r="B731" s="65" t="s">
        <v>68</v>
      </c>
      <c r="C731" s="65" t="s">
        <v>36</v>
      </c>
      <c r="D731" s="65" t="s">
        <v>6573</v>
      </c>
      <c r="E731" s="65" t="s">
        <v>6574</v>
      </c>
      <c r="F731" s="65" t="s">
        <v>1935</v>
      </c>
      <c r="G731" s="65" t="s">
        <v>1935</v>
      </c>
      <c r="H731" s="65" t="s">
        <v>4925</v>
      </c>
      <c r="I731" s="65" t="s">
        <v>6468</v>
      </c>
      <c r="J731" s="65" t="s">
        <v>6469</v>
      </c>
      <c r="K731" s="66">
        <v>44769</v>
      </c>
      <c r="L731" s="65" t="s">
        <v>6470</v>
      </c>
      <c r="M731" s="66">
        <v>44762</v>
      </c>
      <c r="N731" s="65">
        <v>121000</v>
      </c>
      <c r="O731" s="65" t="s">
        <v>1939</v>
      </c>
      <c r="P731" s="65">
        <f>VLOOKUP(D731,资产包数据!B:G,5,0)</f>
        <v>60</v>
      </c>
      <c r="Q731" s="65">
        <v>2680</v>
      </c>
      <c r="R731" s="65"/>
      <c r="S731" s="65">
        <v>5360</v>
      </c>
      <c r="T731" s="65">
        <v>5360</v>
      </c>
      <c r="U731" s="65">
        <f>VLOOKUP(D731,资产包数据!B:N,13,0)</f>
        <v>77.83</v>
      </c>
      <c r="V731" s="65" t="s">
        <v>6471</v>
      </c>
    </row>
    <row r="732" ht="15" spans="1:22">
      <c r="A732" s="65" t="s">
        <v>2005</v>
      </c>
      <c r="B732" s="65" t="s">
        <v>68</v>
      </c>
      <c r="C732" s="65" t="s">
        <v>36</v>
      </c>
      <c r="D732" s="65" t="s">
        <v>6575</v>
      </c>
      <c r="E732" s="65" t="s">
        <v>6576</v>
      </c>
      <c r="F732" s="65" t="s">
        <v>1935</v>
      </c>
      <c r="G732" s="65" t="s">
        <v>1935</v>
      </c>
      <c r="H732" s="65" t="s">
        <v>4925</v>
      </c>
      <c r="I732" s="65" t="s">
        <v>6468</v>
      </c>
      <c r="J732" s="65" t="s">
        <v>6480</v>
      </c>
      <c r="K732" s="66">
        <v>44768</v>
      </c>
      <c r="L732" s="65" t="s">
        <v>6470</v>
      </c>
      <c r="M732" s="66">
        <v>44762</v>
      </c>
      <c r="N732" s="65">
        <v>121000</v>
      </c>
      <c r="O732" s="65" t="s">
        <v>1939</v>
      </c>
      <c r="P732" s="65">
        <f>VLOOKUP(D732,资产包数据!B:G,5,0)</f>
        <v>60</v>
      </c>
      <c r="Q732" s="65">
        <v>2680</v>
      </c>
      <c r="R732" s="65"/>
      <c r="S732" s="65">
        <v>5360</v>
      </c>
      <c r="T732" s="65">
        <v>5360</v>
      </c>
      <c r="U732" s="65">
        <f>VLOOKUP(D732,资产包数据!B:N,13,0)</f>
        <v>77.83</v>
      </c>
      <c r="V732" s="65" t="s">
        <v>6471</v>
      </c>
    </row>
    <row r="733" ht="15" spans="1:22">
      <c r="A733" s="65" t="s">
        <v>2005</v>
      </c>
      <c r="B733" s="65" t="s">
        <v>68</v>
      </c>
      <c r="C733" s="65" t="s">
        <v>36</v>
      </c>
      <c r="D733" s="65" t="s">
        <v>6577</v>
      </c>
      <c r="E733" s="65" t="s">
        <v>6578</v>
      </c>
      <c r="F733" s="65" t="s">
        <v>1935</v>
      </c>
      <c r="G733" s="65" t="s">
        <v>1935</v>
      </c>
      <c r="H733" s="65" t="s">
        <v>4925</v>
      </c>
      <c r="I733" s="65" t="s">
        <v>6468</v>
      </c>
      <c r="J733" s="65" t="s">
        <v>6480</v>
      </c>
      <c r="K733" s="66">
        <v>44768</v>
      </c>
      <c r="L733" s="65" t="s">
        <v>6470</v>
      </c>
      <c r="M733" s="66">
        <v>44762</v>
      </c>
      <c r="N733" s="65">
        <v>121000</v>
      </c>
      <c r="O733" s="65" t="s">
        <v>1939</v>
      </c>
      <c r="P733" s="65">
        <f>VLOOKUP(D733,资产包数据!B:G,5,0)</f>
        <v>60</v>
      </c>
      <c r="Q733" s="65">
        <v>2680</v>
      </c>
      <c r="R733" s="65"/>
      <c r="S733" s="65">
        <v>5360</v>
      </c>
      <c r="T733" s="65">
        <v>5360</v>
      </c>
      <c r="U733" s="65">
        <f>VLOOKUP(D733,资产包数据!B:N,13,0)</f>
        <v>77.83</v>
      </c>
      <c r="V733" s="65" t="s">
        <v>6471</v>
      </c>
    </row>
    <row r="734" ht="15" spans="1:22">
      <c r="A734" s="65" t="s">
        <v>2005</v>
      </c>
      <c r="B734" s="65" t="s">
        <v>68</v>
      </c>
      <c r="C734" s="65" t="s">
        <v>36</v>
      </c>
      <c r="D734" s="65" t="s">
        <v>6579</v>
      </c>
      <c r="E734" s="65" t="s">
        <v>6580</v>
      </c>
      <c r="F734" s="65" t="s">
        <v>1935</v>
      </c>
      <c r="G734" s="65" t="s">
        <v>1935</v>
      </c>
      <c r="H734" s="65" t="s">
        <v>4925</v>
      </c>
      <c r="I734" s="65" t="s">
        <v>6468</v>
      </c>
      <c r="J734" s="65" t="s">
        <v>6469</v>
      </c>
      <c r="K734" s="66">
        <v>44769</v>
      </c>
      <c r="L734" s="65" t="s">
        <v>6470</v>
      </c>
      <c r="M734" s="66">
        <v>44762</v>
      </c>
      <c r="N734" s="65">
        <v>121000</v>
      </c>
      <c r="O734" s="65" t="s">
        <v>1939</v>
      </c>
      <c r="P734" s="65">
        <f>VLOOKUP(D734,资产包数据!B:G,5,0)</f>
        <v>60</v>
      </c>
      <c r="Q734" s="65">
        <v>2680</v>
      </c>
      <c r="R734" s="65"/>
      <c r="S734" s="65">
        <v>5360</v>
      </c>
      <c r="T734" s="65">
        <v>5360</v>
      </c>
      <c r="U734" s="65">
        <f>VLOOKUP(D734,资产包数据!B:N,13,0)</f>
        <v>77.83</v>
      </c>
      <c r="V734" s="65" t="s">
        <v>6471</v>
      </c>
    </row>
    <row r="735" ht="15" spans="1:22">
      <c r="A735" s="65" t="s">
        <v>2005</v>
      </c>
      <c r="B735" s="65" t="s">
        <v>68</v>
      </c>
      <c r="C735" s="65" t="s">
        <v>36</v>
      </c>
      <c r="D735" s="65" t="s">
        <v>6581</v>
      </c>
      <c r="E735" s="65" t="s">
        <v>6582</v>
      </c>
      <c r="F735" s="65" t="s">
        <v>1935</v>
      </c>
      <c r="G735" s="65" t="s">
        <v>1935</v>
      </c>
      <c r="H735" s="65" t="s">
        <v>4925</v>
      </c>
      <c r="I735" s="65" t="s">
        <v>6468</v>
      </c>
      <c r="J735" s="65" t="s">
        <v>6469</v>
      </c>
      <c r="K735" s="66">
        <v>44769</v>
      </c>
      <c r="L735" s="65" t="s">
        <v>6470</v>
      </c>
      <c r="M735" s="66">
        <v>44762</v>
      </c>
      <c r="N735" s="65">
        <v>121000</v>
      </c>
      <c r="O735" s="65" t="s">
        <v>1939</v>
      </c>
      <c r="P735" s="65">
        <f>VLOOKUP(D735,资产包数据!B:G,5,0)</f>
        <v>60</v>
      </c>
      <c r="Q735" s="65">
        <v>2680</v>
      </c>
      <c r="R735" s="65"/>
      <c r="S735" s="65">
        <v>5360</v>
      </c>
      <c r="T735" s="65">
        <v>5360</v>
      </c>
      <c r="U735" s="65">
        <f>VLOOKUP(D735,资产包数据!B:N,13,0)</f>
        <v>77.83</v>
      </c>
      <c r="V735" s="65" t="s">
        <v>6471</v>
      </c>
    </row>
    <row r="736" ht="15" spans="1:22">
      <c r="A736" s="65" t="s">
        <v>2005</v>
      </c>
      <c r="B736" s="65" t="s">
        <v>68</v>
      </c>
      <c r="C736" s="65" t="s">
        <v>36</v>
      </c>
      <c r="D736" s="65" t="s">
        <v>6583</v>
      </c>
      <c r="E736" s="65" t="s">
        <v>6584</v>
      </c>
      <c r="F736" s="65" t="s">
        <v>1935</v>
      </c>
      <c r="G736" s="65" t="s">
        <v>1935</v>
      </c>
      <c r="H736" s="65" t="s">
        <v>4925</v>
      </c>
      <c r="I736" s="65" t="s">
        <v>6468</v>
      </c>
      <c r="J736" s="65" t="s">
        <v>6480</v>
      </c>
      <c r="K736" s="66">
        <v>44768</v>
      </c>
      <c r="L736" s="65" t="s">
        <v>6470</v>
      </c>
      <c r="M736" s="66">
        <v>44762</v>
      </c>
      <c r="N736" s="65">
        <v>121000</v>
      </c>
      <c r="O736" s="65" t="s">
        <v>1939</v>
      </c>
      <c r="P736" s="65">
        <f>VLOOKUP(D736,资产包数据!B:G,5,0)</f>
        <v>60</v>
      </c>
      <c r="Q736" s="65">
        <v>2680</v>
      </c>
      <c r="R736" s="65"/>
      <c r="S736" s="65">
        <v>5360</v>
      </c>
      <c r="T736" s="65">
        <v>5360</v>
      </c>
      <c r="U736" s="65">
        <f>VLOOKUP(D736,资产包数据!B:N,13,0)</f>
        <v>77.83</v>
      </c>
      <c r="V736" s="65" t="s">
        <v>6471</v>
      </c>
    </row>
    <row r="737" ht="15" spans="1:22">
      <c r="A737" s="65" t="s">
        <v>2005</v>
      </c>
      <c r="B737" s="65" t="s">
        <v>68</v>
      </c>
      <c r="C737" s="65" t="s">
        <v>36</v>
      </c>
      <c r="D737" s="65" t="s">
        <v>6585</v>
      </c>
      <c r="E737" s="65" t="s">
        <v>6586</v>
      </c>
      <c r="F737" s="65" t="s">
        <v>1935</v>
      </c>
      <c r="G737" s="65" t="s">
        <v>1935</v>
      </c>
      <c r="H737" s="65" t="s">
        <v>4925</v>
      </c>
      <c r="I737" s="65" t="s">
        <v>6468</v>
      </c>
      <c r="J737" s="65" t="s">
        <v>6469</v>
      </c>
      <c r="K737" s="66">
        <v>44769</v>
      </c>
      <c r="L737" s="65" t="s">
        <v>6470</v>
      </c>
      <c r="M737" s="66">
        <v>44762</v>
      </c>
      <c r="N737" s="65">
        <v>121000</v>
      </c>
      <c r="O737" s="65" t="s">
        <v>1939</v>
      </c>
      <c r="P737" s="65">
        <f>VLOOKUP(D737,资产包数据!B:G,5,0)</f>
        <v>60</v>
      </c>
      <c r="Q737" s="65">
        <v>2680</v>
      </c>
      <c r="R737" s="65"/>
      <c r="S737" s="65">
        <v>5360</v>
      </c>
      <c r="T737" s="65">
        <v>5360</v>
      </c>
      <c r="U737" s="65">
        <f>VLOOKUP(D737,资产包数据!B:N,13,0)</f>
        <v>77.65</v>
      </c>
      <c r="V737" s="65" t="s">
        <v>6471</v>
      </c>
    </row>
    <row r="738" ht="15" spans="1:22">
      <c r="A738" s="65" t="s">
        <v>2751</v>
      </c>
      <c r="B738" s="65" t="s">
        <v>68</v>
      </c>
      <c r="C738" s="65" t="s">
        <v>36</v>
      </c>
      <c r="D738" s="65" t="s">
        <v>6587</v>
      </c>
      <c r="E738" s="65" t="s">
        <v>6588</v>
      </c>
      <c r="F738" s="65" t="s">
        <v>1935</v>
      </c>
      <c r="G738" s="65" t="s">
        <v>1935</v>
      </c>
      <c r="H738" s="65" t="s">
        <v>4925</v>
      </c>
      <c r="I738" s="65" t="s">
        <v>5679</v>
      </c>
      <c r="J738" s="65" t="s">
        <v>6589</v>
      </c>
      <c r="K738" s="66">
        <v>44768</v>
      </c>
      <c r="L738" s="65" t="s">
        <v>6590</v>
      </c>
      <c r="M738" s="66">
        <v>44762</v>
      </c>
      <c r="N738" s="65">
        <v>122260</v>
      </c>
      <c r="O738" s="65" t="s">
        <v>1939</v>
      </c>
      <c r="P738" s="65">
        <f>VLOOKUP(D738,资产包数据!B:G,5,0)</f>
        <v>60</v>
      </c>
      <c r="Q738" s="65">
        <v>2700</v>
      </c>
      <c r="R738" s="65"/>
      <c r="S738" s="65">
        <v>5400</v>
      </c>
      <c r="T738" s="65">
        <v>5400</v>
      </c>
      <c r="U738" s="65">
        <f>VLOOKUP(D738,资产包数据!B:N,13,0)</f>
        <v>70.79</v>
      </c>
      <c r="V738" s="65" t="s">
        <v>6591</v>
      </c>
    </row>
    <row r="739" ht="15" spans="1:22">
      <c r="A739" s="65" t="s">
        <v>2751</v>
      </c>
      <c r="B739" s="65" t="s">
        <v>68</v>
      </c>
      <c r="C739" s="65" t="s">
        <v>36</v>
      </c>
      <c r="D739" s="65" t="s">
        <v>6592</v>
      </c>
      <c r="E739" s="65" t="s">
        <v>6593</v>
      </c>
      <c r="F739" s="65" t="s">
        <v>1935</v>
      </c>
      <c r="G739" s="65" t="s">
        <v>1935</v>
      </c>
      <c r="H739" s="65" t="s">
        <v>4925</v>
      </c>
      <c r="I739" s="65" t="s">
        <v>5679</v>
      </c>
      <c r="J739" s="65" t="s">
        <v>6589</v>
      </c>
      <c r="K739" s="66">
        <v>44768</v>
      </c>
      <c r="L739" s="65" t="s">
        <v>6590</v>
      </c>
      <c r="M739" s="66">
        <v>44762</v>
      </c>
      <c r="N739" s="65">
        <v>122260</v>
      </c>
      <c r="O739" s="65" t="s">
        <v>1939</v>
      </c>
      <c r="P739" s="65">
        <f>VLOOKUP(D739,资产包数据!B:G,5,0)</f>
        <v>60</v>
      </c>
      <c r="Q739" s="65">
        <v>2700</v>
      </c>
      <c r="R739" s="65"/>
      <c r="S739" s="65">
        <v>5400</v>
      </c>
      <c r="T739" s="65">
        <v>5400</v>
      </c>
      <c r="U739" s="65">
        <f>VLOOKUP(D739,资产包数据!B:N,13,0)</f>
        <v>70.79</v>
      </c>
      <c r="V739" s="65" t="s">
        <v>6591</v>
      </c>
    </row>
    <row r="740" ht="15" spans="1:22">
      <c r="A740" s="65" t="s">
        <v>2751</v>
      </c>
      <c r="B740" s="65" t="s">
        <v>68</v>
      </c>
      <c r="C740" s="65" t="s">
        <v>36</v>
      </c>
      <c r="D740" s="65" t="s">
        <v>6594</v>
      </c>
      <c r="E740" s="65" t="s">
        <v>6595</v>
      </c>
      <c r="F740" s="65" t="s">
        <v>1935</v>
      </c>
      <c r="G740" s="65" t="s">
        <v>1935</v>
      </c>
      <c r="H740" s="65" t="s">
        <v>4925</v>
      </c>
      <c r="I740" s="65" t="s">
        <v>5679</v>
      </c>
      <c r="J740" s="65" t="s">
        <v>6589</v>
      </c>
      <c r="K740" s="66">
        <v>44768</v>
      </c>
      <c r="L740" s="65" t="s">
        <v>6590</v>
      </c>
      <c r="M740" s="66">
        <v>44762</v>
      </c>
      <c r="N740" s="65">
        <v>122260</v>
      </c>
      <c r="O740" s="65" t="s">
        <v>1939</v>
      </c>
      <c r="P740" s="65">
        <f>VLOOKUP(D740,资产包数据!B:G,5,0)</f>
        <v>60</v>
      </c>
      <c r="Q740" s="65">
        <v>2700</v>
      </c>
      <c r="R740" s="65"/>
      <c r="S740" s="65">
        <v>5400</v>
      </c>
      <c r="T740" s="65">
        <v>5400</v>
      </c>
      <c r="U740" s="65">
        <f>VLOOKUP(D740,资产包数据!B:N,13,0)</f>
        <v>70.79</v>
      </c>
      <c r="V740" s="65" t="s">
        <v>6591</v>
      </c>
    </row>
    <row r="741" ht="15" spans="1:22">
      <c r="A741" s="65" t="s">
        <v>2751</v>
      </c>
      <c r="B741" s="65" t="s">
        <v>68</v>
      </c>
      <c r="C741" s="65" t="s">
        <v>36</v>
      </c>
      <c r="D741" s="65" t="s">
        <v>6596</v>
      </c>
      <c r="E741" s="65" t="s">
        <v>6597</v>
      </c>
      <c r="F741" s="65" t="s">
        <v>1935</v>
      </c>
      <c r="G741" s="65" t="s">
        <v>1935</v>
      </c>
      <c r="H741" s="65" t="s">
        <v>4925</v>
      </c>
      <c r="I741" s="65" t="s">
        <v>5679</v>
      </c>
      <c r="J741" s="65" t="s">
        <v>6589</v>
      </c>
      <c r="K741" s="66">
        <v>44768</v>
      </c>
      <c r="L741" s="65" t="s">
        <v>6590</v>
      </c>
      <c r="M741" s="66">
        <v>44762</v>
      </c>
      <c r="N741" s="65">
        <v>122260</v>
      </c>
      <c r="O741" s="65" t="s">
        <v>1939</v>
      </c>
      <c r="P741" s="65">
        <f>VLOOKUP(D741,资产包数据!B:G,5,0)</f>
        <v>60</v>
      </c>
      <c r="Q741" s="65">
        <v>2700</v>
      </c>
      <c r="R741" s="65"/>
      <c r="S741" s="65">
        <v>5400</v>
      </c>
      <c r="T741" s="65">
        <v>5400</v>
      </c>
      <c r="U741" s="65">
        <f>VLOOKUP(D741,资产包数据!B:N,13,0)</f>
        <v>70.79</v>
      </c>
      <c r="V741" s="65" t="s">
        <v>6591</v>
      </c>
    </row>
    <row r="742" ht="15" spans="1:22">
      <c r="A742" s="65" t="s">
        <v>2751</v>
      </c>
      <c r="B742" s="65" t="s">
        <v>68</v>
      </c>
      <c r="C742" s="65" t="s">
        <v>36</v>
      </c>
      <c r="D742" s="65" t="s">
        <v>6598</v>
      </c>
      <c r="E742" s="65" t="s">
        <v>6599</v>
      </c>
      <c r="F742" s="65" t="s">
        <v>1935</v>
      </c>
      <c r="G742" s="65" t="s">
        <v>1935</v>
      </c>
      <c r="H742" s="65" t="s">
        <v>4925</v>
      </c>
      <c r="I742" s="65" t="s">
        <v>5679</v>
      </c>
      <c r="J742" s="65" t="s">
        <v>6589</v>
      </c>
      <c r="K742" s="66">
        <v>44768</v>
      </c>
      <c r="L742" s="65" t="s">
        <v>6590</v>
      </c>
      <c r="M742" s="66">
        <v>44762</v>
      </c>
      <c r="N742" s="65">
        <v>122260</v>
      </c>
      <c r="O742" s="65" t="s">
        <v>1939</v>
      </c>
      <c r="P742" s="65">
        <f>VLOOKUP(D742,资产包数据!B:G,5,0)</f>
        <v>60</v>
      </c>
      <c r="Q742" s="65">
        <v>2700</v>
      </c>
      <c r="R742" s="65"/>
      <c r="S742" s="65">
        <v>5400</v>
      </c>
      <c r="T742" s="65">
        <v>5400</v>
      </c>
      <c r="U742" s="65">
        <f>VLOOKUP(D742,资产包数据!B:N,13,0)</f>
        <v>70.79</v>
      </c>
      <c r="V742" s="65" t="s">
        <v>6591</v>
      </c>
    </row>
    <row r="743" ht="15" spans="1:22">
      <c r="A743" s="65" t="s">
        <v>2751</v>
      </c>
      <c r="B743" s="65" t="s">
        <v>68</v>
      </c>
      <c r="C743" s="65" t="s">
        <v>36</v>
      </c>
      <c r="D743" s="65" t="s">
        <v>6600</v>
      </c>
      <c r="E743" s="65" t="s">
        <v>6601</v>
      </c>
      <c r="F743" s="65" t="s">
        <v>1935</v>
      </c>
      <c r="G743" s="65" t="s">
        <v>1935</v>
      </c>
      <c r="H743" s="65" t="s">
        <v>4925</v>
      </c>
      <c r="I743" s="65" t="s">
        <v>5679</v>
      </c>
      <c r="J743" s="65" t="s">
        <v>6589</v>
      </c>
      <c r="K743" s="66">
        <v>44768</v>
      </c>
      <c r="L743" s="65" t="s">
        <v>6590</v>
      </c>
      <c r="M743" s="66">
        <v>44762</v>
      </c>
      <c r="N743" s="65">
        <v>122260</v>
      </c>
      <c r="O743" s="65" t="s">
        <v>1939</v>
      </c>
      <c r="P743" s="65">
        <f>VLOOKUP(D743,资产包数据!B:G,5,0)</f>
        <v>60</v>
      </c>
      <c r="Q743" s="65">
        <v>2700</v>
      </c>
      <c r="R743" s="65"/>
      <c r="S743" s="65">
        <v>5400</v>
      </c>
      <c r="T743" s="65">
        <v>5400</v>
      </c>
      <c r="U743" s="65">
        <f>VLOOKUP(D743,资产包数据!B:N,13,0)</f>
        <v>70.79</v>
      </c>
      <c r="V743" s="65" t="s">
        <v>6591</v>
      </c>
    </row>
    <row r="744" ht="15" spans="1:22">
      <c r="A744" s="65" t="s">
        <v>2751</v>
      </c>
      <c r="B744" s="65" t="s">
        <v>68</v>
      </c>
      <c r="C744" s="65" t="s">
        <v>36</v>
      </c>
      <c r="D744" s="65" t="s">
        <v>6602</v>
      </c>
      <c r="E744" s="65" t="s">
        <v>6603</v>
      </c>
      <c r="F744" s="65" t="s">
        <v>1935</v>
      </c>
      <c r="G744" s="65" t="s">
        <v>1935</v>
      </c>
      <c r="H744" s="65" t="s">
        <v>4925</v>
      </c>
      <c r="I744" s="65" t="s">
        <v>5679</v>
      </c>
      <c r="J744" s="65" t="s">
        <v>6589</v>
      </c>
      <c r="K744" s="66">
        <v>44768</v>
      </c>
      <c r="L744" s="65" t="s">
        <v>6590</v>
      </c>
      <c r="M744" s="66">
        <v>44762</v>
      </c>
      <c r="N744" s="65">
        <v>122260</v>
      </c>
      <c r="O744" s="65" t="s">
        <v>1939</v>
      </c>
      <c r="P744" s="65">
        <f>VLOOKUP(D744,资产包数据!B:G,5,0)</f>
        <v>60</v>
      </c>
      <c r="Q744" s="65">
        <v>2700</v>
      </c>
      <c r="R744" s="65"/>
      <c r="S744" s="65">
        <v>5400</v>
      </c>
      <c r="T744" s="65">
        <v>5400</v>
      </c>
      <c r="U744" s="65">
        <f>VLOOKUP(D744,资产包数据!B:N,13,0)</f>
        <v>70.79</v>
      </c>
      <c r="V744" s="65" t="s">
        <v>6591</v>
      </c>
    </row>
    <row r="745" ht="15" spans="1:22">
      <c r="A745" s="65" t="s">
        <v>2751</v>
      </c>
      <c r="B745" s="65" t="s">
        <v>68</v>
      </c>
      <c r="C745" s="65" t="s">
        <v>36</v>
      </c>
      <c r="D745" s="65" t="s">
        <v>6604</v>
      </c>
      <c r="E745" s="65" t="s">
        <v>6605</v>
      </c>
      <c r="F745" s="65" t="s">
        <v>1935</v>
      </c>
      <c r="G745" s="65" t="s">
        <v>1935</v>
      </c>
      <c r="H745" s="65" t="s">
        <v>4925</v>
      </c>
      <c r="I745" s="65" t="s">
        <v>5679</v>
      </c>
      <c r="J745" s="65" t="s">
        <v>6589</v>
      </c>
      <c r="K745" s="66">
        <v>44768</v>
      </c>
      <c r="L745" s="65" t="s">
        <v>6590</v>
      </c>
      <c r="M745" s="66">
        <v>44762</v>
      </c>
      <c r="N745" s="65">
        <v>122260</v>
      </c>
      <c r="O745" s="65" t="s">
        <v>1939</v>
      </c>
      <c r="P745" s="65">
        <f>VLOOKUP(D745,资产包数据!B:G,5,0)</f>
        <v>60</v>
      </c>
      <c r="Q745" s="65">
        <v>2700</v>
      </c>
      <c r="R745" s="65"/>
      <c r="S745" s="65">
        <v>5400</v>
      </c>
      <c r="T745" s="65">
        <v>5400</v>
      </c>
      <c r="U745" s="65">
        <f>VLOOKUP(D745,资产包数据!B:N,13,0)</f>
        <v>70.79</v>
      </c>
      <c r="V745" s="65" t="s">
        <v>6591</v>
      </c>
    </row>
    <row r="746" ht="15" spans="1:22">
      <c r="A746" s="65" t="s">
        <v>2751</v>
      </c>
      <c r="B746" s="65" t="s">
        <v>68</v>
      </c>
      <c r="C746" s="65" t="s">
        <v>36</v>
      </c>
      <c r="D746" s="65" t="s">
        <v>6606</v>
      </c>
      <c r="E746" s="65" t="s">
        <v>6607</v>
      </c>
      <c r="F746" s="65" t="s">
        <v>1935</v>
      </c>
      <c r="G746" s="65" t="s">
        <v>1935</v>
      </c>
      <c r="H746" s="65" t="s">
        <v>4925</v>
      </c>
      <c r="I746" s="65" t="s">
        <v>5679</v>
      </c>
      <c r="J746" s="65" t="s">
        <v>6589</v>
      </c>
      <c r="K746" s="66">
        <v>44768</v>
      </c>
      <c r="L746" s="65" t="s">
        <v>6590</v>
      </c>
      <c r="M746" s="66">
        <v>44762</v>
      </c>
      <c r="N746" s="65">
        <v>122260</v>
      </c>
      <c r="O746" s="65" t="s">
        <v>1939</v>
      </c>
      <c r="P746" s="65">
        <f>VLOOKUP(D746,资产包数据!B:G,5,0)</f>
        <v>60</v>
      </c>
      <c r="Q746" s="65">
        <v>2700</v>
      </c>
      <c r="R746" s="65"/>
      <c r="S746" s="65">
        <v>5400</v>
      </c>
      <c r="T746" s="65">
        <v>5400</v>
      </c>
      <c r="U746" s="65">
        <f>VLOOKUP(D746,资产包数据!B:N,13,0)</f>
        <v>70.79</v>
      </c>
      <c r="V746" s="65" t="s">
        <v>6591</v>
      </c>
    </row>
    <row r="747" ht="15" spans="1:22">
      <c r="A747" s="65" t="s">
        <v>2751</v>
      </c>
      <c r="B747" s="65" t="s">
        <v>68</v>
      </c>
      <c r="C747" s="65" t="s">
        <v>36</v>
      </c>
      <c r="D747" s="65" t="s">
        <v>6608</v>
      </c>
      <c r="E747" s="65" t="s">
        <v>6609</v>
      </c>
      <c r="F747" s="65" t="s">
        <v>1935</v>
      </c>
      <c r="G747" s="65" t="s">
        <v>1935</v>
      </c>
      <c r="H747" s="65" t="s">
        <v>4925</v>
      </c>
      <c r="I747" s="65" t="s">
        <v>5679</v>
      </c>
      <c r="J747" s="65" t="s">
        <v>6589</v>
      </c>
      <c r="K747" s="66">
        <v>44768</v>
      </c>
      <c r="L747" s="65" t="s">
        <v>6590</v>
      </c>
      <c r="M747" s="66">
        <v>44762</v>
      </c>
      <c r="N747" s="65">
        <v>122260</v>
      </c>
      <c r="O747" s="65" t="s">
        <v>1939</v>
      </c>
      <c r="P747" s="65">
        <f>VLOOKUP(D747,资产包数据!B:G,5,0)</f>
        <v>60</v>
      </c>
      <c r="Q747" s="65">
        <v>2700</v>
      </c>
      <c r="R747" s="65"/>
      <c r="S747" s="65">
        <v>5400</v>
      </c>
      <c r="T747" s="65">
        <v>5400</v>
      </c>
      <c r="U747" s="65">
        <f>VLOOKUP(D747,资产包数据!B:N,13,0)</f>
        <v>70.79</v>
      </c>
      <c r="V747" s="65" t="s">
        <v>6591</v>
      </c>
    </row>
    <row r="748" ht="15" spans="1:22">
      <c r="A748" s="65" t="s">
        <v>2751</v>
      </c>
      <c r="B748" s="65" t="s">
        <v>68</v>
      </c>
      <c r="C748" s="65" t="s">
        <v>36</v>
      </c>
      <c r="D748" s="65" t="s">
        <v>6610</v>
      </c>
      <c r="E748" s="65" t="s">
        <v>6611</v>
      </c>
      <c r="F748" s="65" t="s">
        <v>1935</v>
      </c>
      <c r="G748" s="65" t="s">
        <v>1935</v>
      </c>
      <c r="H748" s="65" t="s">
        <v>4925</v>
      </c>
      <c r="I748" s="65" t="s">
        <v>5679</v>
      </c>
      <c r="J748" s="65" t="s">
        <v>6589</v>
      </c>
      <c r="K748" s="66">
        <v>44768</v>
      </c>
      <c r="L748" s="65" t="s">
        <v>6590</v>
      </c>
      <c r="M748" s="66">
        <v>44762</v>
      </c>
      <c r="N748" s="65">
        <v>122260</v>
      </c>
      <c r="O748" s="65" t="s">
        <v>1939</v>
      </c>
      <c r="P748" s="65">
        <f>VLOOKUP(D748,资产包数据!B:G,5,0)</f>
        <v>60</v>
      </c>
      <c r="Q748" s="65">
        <v>2700</v>
      </c>
      <c r="R748" s="65"/>
      <c r="S748" s="65">
        <v>5400</v>
      </c>
      <c r="T748" s="65">
        <v>5400</v>
      </c>
      <c r="U748" s="65">
        <f>VLOOKUP(D748,资产包数据!B:N,13,0)</f>
        <v>70.79</v>
      </c>
      <c r="V748" s="65" t="s">
        <v>6591</v>
      </c>
    </row>
    <row r="749" ht="15" spans="1:22">
      <c r="A749" s="65" t="s">
        <v>2751</v>
      </c>
      <c r="B749" s="65" t="s">
        <v>68</v>
      </c>
      <c r="C749" s="65" t="s">
        <v>36</v>
      </c>
      <c r="D749" s="65" t="s">
        <v>6612</v>
      </c>
      <c r="E749" s="65" t="s">
        <v>6613</v>
      </c>
      <c r="F749" s="65" t="s">
        <v>1935</v>
      </c>
      <c r="G749" s="65" t="s">
        <v>1935</v>
      </c>
      <c r="H749" s="65" t="s">
        <v>4925</v>
      </c>
      <c r="I749" s="65" t="s">
        <v>5679</v>
      </c>
      <c r="J749" s="65" t="s">
        <v>6589</v>
      </c>
      <c r="K749" s="66">
        <v>44768</v>
      </c>
      <c r="L749" s="65" t="s">
        <v>6590</v>
      </c>
      <c r="M749" s="66">
        <v>44762</v>
      </c>
      <c r="N749" s="65">
        <v>122260</v>
      </c>
      <c r="O749" s="65" t="s">
        <v>1939</v>
      </c>
      <c r="P749" s="65">
        <f>VLOOKUP(D749,资产包数据!B:G,5,0)</f>
        <v>60</v>
      </c>
      <c r="Q749" s="65">
        <v>2700</v>
      </c>
      <c r="R749" s="65"/>
      <c r="S749" s="65">
        <v>5400</v>
      </c>
      <c r="T749" s="65">
        <v>5400</v>
      </c>
      <c r="U749" s="65">
        <f>VLOOKUP(D749,资产包数据!B:N,13,0)</f>
        <v>70.79</v>
      </c>
      <c r="V749" s="65" t="s">
        <v>6591</v>
      </c>
    </row>
    <row r="750" ht="15" spans="1:22">
      <c r="A750" s="65" t="s">
        <v>2751</v>
      </c>
      <c r="B750" s="65" t="s">
        <v>68</v>
      </c>
      <c r="C750" s="65" t="s">
        <v>36</v>
      </c>
      <c r="D750" s="65" t="s">
        <v>6614</v>
      </c>
      <c r="E750" s="65" t="s">
        <v>6615</v>
      </c>
      <c r="F750" s="65" t="s">
        <v>1935</v>
      </c>
      <c r="G750" s="65" t="s">
        <v>1935</v>
      </c>
      <c r="H750" s="65" t="s">
        <v>4925</v>
      </c>
      <c r="I750" s="65" t="s">
        <v>5679</v>
      </c>
      <c r="J750" s="65" t="s">
        <v>6589</v>
      </c>
      <c r="K750" s="66">
        <v>44768</v>
      </c>
      <c r="L750" s="65" t="s">
        <v>6590</v>
      </c>
      <c r="M750" s="66">
        <v>44762</v>
      </c>
      <c r="N750" s="65">
        <v>122260</v>
      </c>
      <c r="O750" s="65" t="s">
        <v>1939</v>
      </c>
      <c r="P750" s="65">
        <f>VLOOKUP(D750,资产包数据!B:G,5,0)</f>
        <v>60</v>
      </c>
      <c r="Q750" s="65">
        <v>2700</v>
      </c>
      <c r="R750" s="65"/>
      <c r="S750" s="65">
        <v>5400</v>
      </c>
      <c r="T750" s="65">
        <v>5400</v>
      </c>
      <c r="U750" s="65">
        <f>VLOOKUP(D750,资产包数据!B:N,13,0)</f>
        <v>70.79</v>
      </c>
      <c r="V750" s="65" t="s">
        <v>6591</v>
      </c>
    </row>
    <row r="751" ht="15" spans="1:22">
      <c r="A751" s="65" t="s">
        <v>2751</v>
      </c>
      <c r="B751" s="65" t="s">
        <v>68</v>
      </c>
      <c r="C751" s="65" t="s">
        <v>36</v>
      </c>
      <c r="D751" s="65" t="s">
        <v>6616</v>
      </c>
      <c r="E751" s="65" t="s">
        <v>6617</v>
      </c>
      <c r="F751" s="65" t="s">
        <v>1935</v>
      </c>
      <c r="G751" s="65" t="s">
        <v>1935</v>
      </c>
      <c r="H751" s="65" t="s">
        <v>4925</v>
      </c>
      <c r="I751" s="65" t="s">
        <v>5679</v>
      </c>
      <c r="J751" s="65" t="s">
        <v>6589</v>
      </c>
      <c r="K751" s="66">
        <v>44768</v>
      </c>
      <c r="L751" s="65" t="s">
        <v>6590</v>
      </c>
      <c r="M751" s="66">
        <v>44762</v>
      </c>
      <c r="N751" s="65">
        <v>122260</v>
      </c>
      <c r="O751" s="65" t="s">
        <v>1939</v>
      </c>
      <c r="P751" s="65">
        <f>VLOOKUP(D751,资产包数据!B:G,5,0)</f>
        <v>60</v>
      </c>
      <c r="Q751" s="65">
        <v>2700</v>
      </c>
      <c r="R751" s="65"/>
      <c r="S751" s="65">
        <v>5400</v>
      </c>
      <c r="T751" s="65">
        <v>5400</v>
      </c>
      <c r="U751" s="65">
        <f>VLOOKUP(D751,资产包数据!B:N,13,0)</f>
        <v>70.79</v>
      </c>
      <c r="V751" s="65" t="s">
        <v>6591</v>
      </c>
    </row>
    <row r="752" ht="15" spans="1:22">
      <c r="A752" s="65" t="s">
        <v>2751</v>
      </c>
      <c r="B752" s="65" t="s">
        <v>68</v>
      </c>
      <c r="C752" s="65" t="s">
        <v>36</v>
      </c>
      <c r="D752" s="65" t="s">
        <v>6618</v>
      </c>
      <c r="E752" s="65" t="s">
        <v>6619</v>
      </c>
      <c r="F752" s="65" t="s">
        <v>1935</v>
      </c>
      <c r="G752" s="65" t="s">
        <v>1935</v>
      </c>
      <c r="H752" s="65" t="s">
        <v>4925</v>
      </c>
      <c r="I752" s="65" t="s">
        <v>5679</v>
      </c>
      <c r="J752" s="65" t="s">
        <v>6589</v>
      </c>
      <c r="K752" s="66">
        <v>44768</v>
      </c>
      <c r="L752" s="65" t="s">
        <v>6590</v>
      </c>
      <c r="M752" s="66">
        <v>44762</v>
      </c>
      <c r="N752" s="65">
        <v>122260</v>
      </c>
      <c r="O752" s="65" t="s">
        <v>1939</v>
      </c>
      <c r="P752" s="65">
        <f>VLOOKUP(D752,资产包数据!B:G,5,0)</f>
        <v>60</v>
      </c>
      <c r="Q752" s="65">
        <v>2700</v>
      </c>
      <c r="R752" s="65"/>
      <c r="S752" s="65">
        <v>5400</v>
      </c>
      <c r="T752" s="65">
        <v>5400</v>
      </c>
      <c r="U752" s="65">
        <f>VLOOKUP(D752,资产包数据!B:N,13,0)</f>
        <v>70.79</v>
      </c>
      <c r="V752" s="65" t="s">
        <v>6591</v>
      </c>
    </row>
    <row r="753" ht="15" spans="1:22">
      <c r="A753" s="65" t="s">
        <v>2751</v>
      </c>
      <c r="B753" s="65" t="s">
        <v>68</v>
      </c>
      <c r="C753" s="65" t="s">
        <v>36</v>
      </c>
      <c r="D753" s="65" t="s">
        <v>6620</v>
      </c>
      <c r="E753" s="65" t="s">
        <v>6621</v>
      </c>
      <c r="F753" s="65" t="s">
        <v>1935</v>
      </c>
      <c r="G753" s="65" t="s">
        <v>1935</v>
      </c>
      <c r="H753" s="65" t="s">
        <v>4925</v>
      </c>
      <c r="I753" s="65" t="s">
        <v>5679</v>
      </c>
      <c r="J753" s="65" t="s">
        <v>6589</v>
      </c>
      <c r="K753" s="66">
        <v>44768</v>
      </c>
      <c r="L753" s="65" t="s">
        <v>6590</v>
      </c>
      <c r="M753" s="66">
        <v>44762</v>
      </c>
      <c r="N753" s="65">
        <v>122260</v>
      </c>
      <c r="O753" s="65" t="s">
        <v>1939</v>
      </c>
      <c r="P753" s="65">
        <f>VLOOKUP(D753,资产包数据!B:G,5,0)</f>
        <v>60</v>
      </c>
      <c r="Q753" s="65">
        <v>2700</v>
      </c>
      <c r="R753" s="65"/>
      <c r="S753" s="65">
        <v>5400</v>
      </c>
      <c r="T753" s="65">
        <v>5400</v>
      </c>
      <c r="U753" s="65">
        <f>VLOOKUP(D753,资产包数据!B:N,13,0)</f>
        <v>70.79</v>
      </c>
      <c r="V753" s="65" t="s">
        <v>6591</v>
      </c>
    </row>
    <row r="754" ht="15" spans="1:22">
      <c r="A754" s="65" t="s">
        <v>2751</v>
      </c>
      <c r="B754" s="65" t="s">
        <v>68</v>
      </c>
      <c r="C754" s="65" t="s">
        <v>36</v>
      </c>
      <c r="D754" s="65" t="s">
        <v>6622</v>
      </c>
      <c r="E754" s="65" t="s">
        <v>6623</v>
      </c>
      <c r="F754" s="65" t="s">
        <v>1935</v>
      </c>
      <c r="G754" s="65" t="s">
        <v>1935</v>
      </c>
      <c r="H754" s="65" t="s">
        <v>4925</v>
      </c>
      <c r="I754" s="65" t="s">
        <v>5679</v>
      </c>
      <c r="J754" s="65" t="s">
        <v>6589</v>
      </c>
      <c r="K754" s="66">
        <v>44768</v>
      </c>
      <c r="L754" s="65" t="s">
        <v>6590</v>
      </c>
      <c r="M754" s="66">
        <v>44762</v>
      </c>
      <c r="N754" s="65">
        <v>122260</v>
      </c>
      <c r="O754" s="65" t="s">
        <v>1939</v>
      </c>
      <c r="P754" s="65">
        <f>VLOOKUP(D754,资产包数据!B:G,5,0)</f>
        <v>60</v>
      </c>
      <c r="Q754" s="65">
        <v>2700</v>
      </c>
      <c r="R754" s="65"/>
      <c r="S754" s="65">
        <v>5400</v>
      </c>
      <c r="T754" s="65">
        <v>5400</v>
      </c>
      <c r="U754" s="65">
        <f>VLOOKUP(D754,资产包数据!B:N,13,0)</f>
        <v>70.79</v>
      </c>
      <c r="V754" s="65" t="s">
        <v>6591</v>
      </c>
    </row>
    <row r="755" ht="15" spans="1:22">
      <c r="A755" s="65" t="s">
        <v>2751</v>
      </c>
      <c r="B755" s="65" t="s">
        <v>68</v>
      </c>
      <c r="C755" s="65" t="s">
        <v>36</v>
      </c>
      <c r="D755" s="65" t="s">
        <v>6624</v>
      </c>
      <c r="E755" s="65" t="s">
        <v>6625</v>
      </c>
      <c r="F755" s="65" t="s">
        <v>1935</v>
      </c>
      <c r="G755" s="65" t="s">
        <v>1935</v>
      </c>
      <c r="H755" s="65" t="s">
        <v>4925</v>
      </c>
      <c r="I755" s="65" t="s">
        <v>5679</v>
      </c>
      <c r="J755" s="65" t="s">
        <v>6589</v>
      </c>
      <c r="K755" s="66">
        <v>44768</v>
      </c>
      <c r="L755" s="65" t="s">
        <v>6590</v>
      </c>
      <c r="M755" s="66">
        <v>44762</v>
      </c>
      <c r="N755" s="65">
        <v>122260</v>
      </c>
      <c r="O755" s="65" t="s">
        <v>1939</v>
      </c>
      <c r="P755" s="65">
        <f>VLOOKUP(D755,资产包数据!B:G,5,0)</f>
        <v>60</v>
      </c>
      <c r="Q755" s="65">
        <v>2700</v>
      </c>
      <c r="R755" s="65"/>
      <c r="S755" s="65">
        <v>5400</v>
      </c>
      <c r="T755" s="65">
        <v>5400</v>
      </c>
      <c r="U755" s="65">
        <f>VLOOKUP(D755,资产包数据!B:N,13,0)</f>
        <v>70.79</v>
      </c>
      <c r="V755" s="65" t="s">
        <v>6591</v>
      </c>
    </row>
    <row r="756" ht="15" spans="1:22">
      <c r="A756" s="65" t="s">
        <v>2751</v>
      </c>
      <c r="B756" s="65" t="s">
        <v>68</v>
      </c>
      <c r="C756" s="65" t="s">
        <v>36</v>
      </c>
      <c r="D756" s="65" t="s">
        <v>6626</v>
      </c>
      <c r="E756" s="65" t="s">
        <v>6627</v>
      </c>
      <c r="F756" s="65" t="s">
        <v>1935</v>
      </c>
      <c r="G756" s="65" t="s">
        <v>1935</v>
      </c>
      <c r="H756" s="65" t="s">
        <v>4925</v>
      </c>
      <c r="I756" s="65" t="s">
        <v>5679</v>
      </c>
      <c r="J756" s="65" t="s">
        <v>6589</v>
      </c>
      <c r="K756" s="66">
        <v>44768</v>
      </c>
      <c r="L756" s="65" t="s">
        <v>6590</v>
      </c>
      <c r="M756" s="66">
        <v>44762</v>
      </c>
      <c r="N756" s="65">
        <v>122260</v>
      </c>
      <c r="O756" s="65" t="s">
        <v>1939</v>
      </c>
      <c r="P756" s="65">
        <f>VLOOKUP(D756,资产包数据!B:G,5,0)</f>
        <v>60</v>
      </c>
      <c r="Q756" s="65">
        <v>2700</v>
      </c>
      <c r="R756" s="65"/>
      <c r="S756" s="65">
        <v>5400</v>
      </c>
      <c r="T756" s="65">
        <v>5400</v>
      </c>
      <c r="U756" s="65">
        <f>VLOOKUP(D756,资产包数据!B:N,13,0)</f>
        <v>70.79</v>
      </c>
      <c r="V756" s="65" t="s">
        <v>6591</v>
      </c>
    </row>
    <row r="757" ht="15" spans="1:22">
      <c r="A757" s="65" t="s">
        <v>2751</v>
      </c>
      <c r="B757" s="65" t="s">
        <v>68</v>
      </c>
      <c r="C757" s="65" t="s">
        <v>36</v>
      </c>
      <c r="D757" s="65" t="s">
        <v>6628</v>
      </c>
      <c r="E757" s="65" t="s">
        <v>6629</v>
      </c>
      <c r="F757" s="65" t="s">
        <v>1935</v>
      </c>
      <c r="G757" s="65" t="s">
        <v>1935</v>
      </c>
      <c r="H757" s="65" t="s">
        <v>4925</v>
      </c>
      <c r="I757" s="65" t="s">
        <v>5679</v>
      </c>
      <c r="J757" s="65" t="s">
        <v>6589</v>
      </c>
      <c r="K757" s="66">
        <v>44768</v>
      </c>
      <c r="L757" s="65" t="s">
        <v>6590</v>
      </c>
      <c r="M757" s="66">
        <v>44762</v>
      </c>
      <c r="N757" s="65">
        <v>122260</v>
      </c>
      <c r="O757" s="65" t="s">
        <v>1939</v>
      </c>
      <c r="P757" s="65">
        <f>VLOOKUP(D757,资产包数据!B:G,5,0)</f>
        <v>60</v>
      </c>
      <c r="Q757" s="65">
        <v>2700</v>
      </c>
      <c r="R757" s="65"/>
      <c r="S757" s="65">
        <v>5400</v>
      </c>
      <c r="T757" s="65">
        <v>5400</v>
      </c>
      <c r="U757" s="65">
        <f>VLOOKUP(D757,资产包数据!B:N,13,0)</f>
        <v>70.79</v>
      </c>
      <c r="V757" s="65" t="s">
        <v>6591</v>
      </c>
    </row>
    <row r="758" ht="15" spans="1:22">
      <c r="A758" s="65" t="s">
        <v>2751</v>
      </c>
      <c r="B758" s="65" t="s">
        <v>68</v>
      </c>
      <c r="C758" s="65" t="s">
        <v>36</v>
      </c>
      <c r="D758" s="65" t="s">
        <v>6630</v>
      </c>
      <c r="E758" s="65" t="s">
        <v>6631</v>
      </c>
      <c r="F758" s="65" t="s">
        <v>1935</v>
      </c>
      <c r="G758" s="65" t="s">
        <v>1935</v>
      </c>
      <c r="H758" s="65" t="s">
        <v>4925</v>
      </c>
      <c r="I758" s="65" t="s">
        <v>5679</v>
      </c>
      <c r="J758" s="65" t="s">
        <v>6589</v>
      </c>
      <c r="K758" s="66">
        <v>44768</v>
      </c>
      <c r="L758" s="65" t="s">
        <v>6590</v>
      </c>
      <c r="M758" s="66">
        <v>44762</v>
      </c>
      <c r="N758" s="65">
        <v>122260</v>
      </c>
      <c r="O758" s="65" t="s">
        <v>1939</v>
      </c>
      <c r="P758" s="65">
        <f>VLOOKUP(D758,资产包数据!B:G,5,0)</f>
        <v>60</v>
      </c>
      <c r="Q758" s="65">
        <v>2700</v>
      </c>
      <c r="R758" s="65"/>
      <c r="S758" s="65">
        <v>5400</v>
      </c>
      <c r="T758" s="65">
        <v>5400</v>
      </c>
      <c r="U758" s="65">
        <f>VLOOKUP(D758,资产包数据!B:N,13,0)</f>
        <v>70.79</v>
      </c>
      <c r="V758" s="65" t="s">
        <v>6591</v>
      </c>
    </row>
    <row r="759" ht="15" spans="1:22">
      <c r="A759" s="65" t="s">
        <v>2751</v>
      </c>
      <c r="B759" s="65" t="s">
        <v>68</v>
      </c>
      <c r="C759" s="65" t="s">
        <v>36</v>
      </c>
      <c r="D759" s="65" t="s">
        <v>6632</v>
      </c>
      <c r="E759" s="65" t="s">
        <v>6633</v>
      </c>
      <c r="F759" s="65" t="s">
        <v>1935</v>
      </c>
      <c r="G759" s="65" t="s">
        <v>1935</v>
      </c>
      <c r="H759" s="65" t="s">
        <v>4925</v>
      </c>
      <c r="I759" s="65" t="s">
        <v>5679</v>
      </c>
      <c r="J759" s="65" t="s">
        <v>6589</v>
      </c>
      <c r="K759" s="66">
        <v>44768</v>
      </c>
      <c r="L759" s="65" t="s">
        <v>6590</v>
      </c>
      <c r="M759" s="66">
        <v>44762</v>
      </c>
      <c r="N759" s="65">
        <v>122260</v>
      </c>
      <c r="O759" s="65" t="s">
        <v>1939</v>
      </c>
      <c r="P759" s="65">
        <f>VLOOKUP(D759,资产包数据!B:G,5,0)</f>
        <v>60</v>
      </c>
      <c r="Q759" s="65">
        <v>2700</v>
      </c>
      <c r="R759" s="65"/>
      <c r="S759" s="65">
        <v>5400</v>
      </c>
      <c r="T759" s="65">
        <v>5400</v>
      </c>
      <c r="U759" s="65">
        <f>VLOOKUP(D759,资产包数据!B:N,13,0)</f>
        <v>70.79</v>
      </c>
      <c r="V759" s="65" t="s">
        <v>6591</v>
      </c>
    </row>
    <row r="760" ht="15" spans="1:22">
      <c r="A760" s="65" t="s">
        <v>2751</v>
      </c>
      <c r="B760" s="65" t="s">
        <v>68</v>
      </c>
      <c r="C760" s="65" t="s">
        <v>36</v>
      </c>
      <c r="D760" s="65" t="s">
        <v>6634</v>
      </c>
      <c r="E760" s="65" t="s">
        <v>6635</v>
      </c>
      <c r="F760" s="65" t="s">
        <v>1935</v>
      </c>
      <c r="G760" s="65" t="s">
        <v>1935</v>
      </c>
      <c r="H760" s="65" t="s">
        <v>4925</v>
      </c>
      <c r="I760" s="65" t="s">
        <v>5679</v>
      </c>
      <c r="J760" s="65" t="s">
        <v>6589</v>
      </c>
      <c r="K760" s="66">
        <v>44768</v>
      </c>
      <c r="L760" s="65" t="s">
        <v>6590</v>
      </c>
      <c r="M760" s="66">
        <v>44762</v>
      </c>
      <c r="N760" s="65">
        <v>122260</v>
      </c>
      <c r="O760" s="65" t="s">
        <v>1939</v>
      </c>
      <c r="P760" s="65">
        <f>VLOOKUP(D760,资产包数据!B:G,5,0)</f>
        <v>60</v>
      </c>
      <c r="Q760" s="65">
        <v>2700</v>
      </c>
      <c r="R760" s="65"/>
      <c r="S760" s="65">
        <v>5400</v>
      </c>
      <c r="T760" s="65">
        <v>5400</v>
      </c>
      <c r="U760" s="65">
        <f>VLOOKUP(D760,资产包数据!B:N,13,0)</f>
        <v>70.79</v>
      </c>
      <c r="V760" s="65" t="s">
        <v>6591</v>
      </c>
    </row>
    <row r="761" ht="15" spans="1:22">
      <c r="A761" s="65" t="s">
        <v>2751</v>
      </c>
      <c r="B761" s="65" t="s">
        <v>68</v>
      </c>
      <c r="C761" s="65" t="s">
        <v>36</v>
      </c>
      <c r="D761" s="65" t="s">
        <v>6636</v>
      </c>
      <c r="E761" s="65" t="s">
        <v>6637</v>
      </c>
      <c r="F761" s="65" t="s">
        <v>1935</v>
      </c>
      <c r="G761" s="65" t="s">
        <v>1935</v>
      </c>
      <c r="H761" s="65" t="s">
        <v>4925</v>
      </c>
      <c r="I761" s="65" t="s">
        <v>5679</v>
      </c>
      <c r="J761" s="65" t="s">
        <v>6589</v>
      </c>
      <c r="K761" s="66">
        <v>44768</v>
      </c>
      <c r="L761" s="65" t="s">
        <v>6590</v>
      </c>
      <c r="M761" s="66">
        <v>44762</v>
      </c>
      <c r="N761" s="65">
        <v>122260</v>
      </c>
      <c r="O761" s="65" t="s">
        <v>1939</v>
      </c>
      <c r="P761" s="65">
        <f>VLOOKUP(D761,资产包数据!B:G,5,0)</f>
        <v>60</v>
      </c>
      <c r="Q761" s="65">
        <v>2700</v>
      </c>
      <c r="R761" s="65"/>
      <c r="S761" s="65">
        <v>5400</v>
      </c>
      <c r="T761" s="65">
        <v>5400</v>
      </c>
      <c r="U761" s="65">
        <f>VLOOKUP(D761,资产包数据!B:N,13,0)</f>
        <v>70.79</v>
      </c>
      <c r="V761" s="65" t="s">
        <v>6591</v>
      </c>
    </row>
    <row r="762" ht="15" spans="1:22">
      <c r="A762" s="65" t="s">
        <v>2751</v>
      </c>
      <c r="B762" s="65" t="s">
        <v>68</v>
      </c>
      <c r="C762" s="65" t="s">
        <v>36</v>
      </c>
      <c r="D762" s="65" t="s">
        <v>6638</v>
      </c>
      <c r="E762" s="65" t="s">
        <v>6639</v>
      </c>
      <c r="F762" s="65" t="s">
        <v>1935</v>
      </c>
      <c r="G762" s="65" t="s">
        <v>1935</v>
      </c>
      <c r="H762" s="65" t="s">
        <v>4925</v>
      </c>
      <c r="I762" s="65" t="s">
        <v>5679</v>
      </c>
      <c r="J762" s="65" t="s">
        <v>6589</v>
      </c>
      <c r="K762" s="66">
        <v>44768</v>
      </c>
      <c r="L762" s="65" t="s">
        <v>6590</v>
      </c>
      <c r="M762" s="66">
        <v>44762</v>
      </c>
      <c r="N762" s="65">
        <v>122260</v>
      </c>
      <c r="O762" s="65" t="s">
        <v>1939</v>
      </c>
      <c r="P762" s="65">
        <f>VLOOKUP(D762,资产包数据!B:G,5,0)</f>
        <v>60</v>
      </c>
      <c r="Q762" s="65">
        <v>2700</v>
      </c>
      <c r="R762" s="65"/>
      <c r="S762" s="65">
        <v>5400</v>
      </c>
      <c r="T762" s="65">
        <v>5400</v>
      </c>
      <c r="U762" s="65">
        <f>VLOOKUP(D762,资产包数据!B:N,13,0)</f>
        <v>70.79</v>
      </c>
      <c r="V762" s="65" t="s">
        <v>6591</v>
      </c>
    </row>
    <row r="763" ht="15" spans="1:22">
      <c r="A763" s="65" t="s">
        <v>2751</v>
      </c>
      <c r="B763" s="65" t="s">
        <v>68</v>
      </c>
      <c r="C763" s="65" t="s">
        <v>36</v>
      </c>
      <c r="D763" s="65" t="s">
        <v>6640</v>
      </c>
      <c r="E763" s="65" t="s">
        <v>6641</v>
      </c>
      <c r="F763" s="65" t="s">
        <v>1935</v>
      </c>
      <c r="G763" s="65" t="s">
        <v>1935</v>
      </c>
      <c r="H763" s="65" t="s">
        <v>4925</v>
      </c>
      <c r="I763" s="65" t="s">
        <v>5679</v>
      </c>
      <c r="J763" s="65" t="s">
        <v>6589</v>
      </c>
      <c r="K763" s="66">
        <v>44768</v>
      </c>
      <c r="L763" s="65" t="s">
        <v>6590</v>
      </c>
      <c r="M763" s="66">
        <v>44762</v>
      </c>
      <c r="N763" s="65">
        <v>122260</v>
      </c>
      <c r="O763" s="65" t="s">
        <v>1939</v>
      </c>
      <c r="P763" s="65">
        <f>VLOOKUP(D763,资产包数据!B:G,5,0)</f>
        <v>60</v>
      </c>
      <c r="Q763" s="65">
        <v>2700</v>
      </c>
      <c r="R763" s="65"/>
      <c r="S763" s="65">
        <v>5400</v>
      </c>
      <c r="T763" s="65">
        <v>5400</v>
      </c>
      <c r="U763" s="65">
        <f>VLOOKUP(D763,资产包数据!B:N,13,0)</f>
        <v>70.79</v>
      </c>
      <c r="V763" s="65" t="s">
        <v>6591</v>
      </c>
    </row>
    <row r="764" ht="15" spans="1:22">
      <c r="A764" s="65" t="s">
        <v>2751</v>
      </c>
      <c r="B764" s="65" t="s">
        <v>68</v>
      </c>
      <c r="C764" s="65" t="s">
        <v>36</v>
      </c>
      <c r="D764" s="65" t="s">
        <v>6642</v>
      </c>
      <c r="E764" s="65" t="s">
        <v>6643</v>
      </c>
      <c r="F764" s="65" t="s">
        <v>1935</v>
      </c>
      <c r="G764" s="65" t="s">
        <v>1935</v>
      </c>
      <c r="H764" s="65" t="s">
        <v>4925</v>
      </c>
      <c r="I764" s="65" t="s">
        <v>5679</v>
      </c>
      <c r="J764" s="65" t="s">
        <v>6589</v>
      </c>
      <c r="K764" s="66">
        <v>44768</v>
      </c>
      <c r="L764" s="65" t="s">
        <v>6590</v>
      </c>
      <c r="M764" s="66">
        <v>44762</v>
      </c>
      <c r="N764" s="65">
        <v>122260</v>
      </c>
      <c r="O764" s="65" t="s">
        <v>1939</v>
      </c>
      <c r="P764" s="65">
        <f>VLOOKUP(D764,资产包数据!B:G,5,0)</f>
        <v>60</v>
      </c>
      <c r="Q764" s="65">
        <v>2700</v>
      </c>
      <c r="R764" s="65"/>
      <c r="S764" s="65">
        <v>5400</v>
      </c>
      <c r="T764" s="65">
        <v>5400</v>
      </c>
      <c r="U764" s="65">
        <f>VLOOKUP(D764,资产包数据!B:N,13,0)</f>
        <v>70.79</v>
      </c>
      <c r="V764" s="65" t="s">
        <v>6591</v>
      </c>
    </row>
    <row r="765" ht="15" spans="1:22">
      <c r="A765" s="65" t="s">
        <v>2751</v>
      </c>
      <c r="B765" s="65" t="s">
        <v>68</v>
      </c>
      <c r="C765" s="65" t="s">
        <v>36</v>
      </c>
      <c r="D765" s="65" t="s">
        <v>6644</v>
      </c>
      <c r="E765" s="65" t="s">
        <v>6645</v>
      </c>
      <c r="F765" s="65" t="s">
        <v>1935</v>
      </c>
      <c r="G765" s="65" t="s">
        <v>1935</v>
      </c>
      <c r="H765" s="65" t="s">
        <v>4925</v>
      </c>
      <c r="I765" s="65" t="s">
        <v>5679</v>
      </c>
      <c r="J765" s="65" t="s">
        <v>6589</v>
      </c>
      <c r="K765" s="66">
        <v>44768</v>
      </c>
      <c r="L765" s="65" t="s">
        <v>6590</v>
      </c>
      <c r="M765" s="66">
        <v>44762</v>
      </c>
      <c r="N765" s="65">
        <v>122260</v>
      </c>
      <c r="O765" s="65" t="s">
        <v>1939</v>
      </c>
      <c r="P765" s="65">
        <f>VLOOKUP(D765,资产包数据!B:G,5,0)</f>
        <v>60</v>
      </c>
      <c r="Q765" s="65">
        <v>2700</v>
      </c>
      <c r="R765" s="65"/>
      <c r="S765" s="65">
        <v>5400</v>
      </c>
      <c r="T765" s="65">
        <v>5400</v>
      </c>
      <c r="U765" s="65">
        <f>VLOOKUP(D765,资产包数据!B:N,13,0)</f>
        <v>70.79</v>
      </c>
      <c r="V765" s="65" t="s">
        <v>6591</v>
      </c>
    </row>
    <row r="766" ht="15" spans="1:22">
      <c r="A766" s="65" t="s">
        <v>2751</v>
      </c>
      <c r="B766" s="65" t="s">
        <v>68</v>
      </c>
      <c r="C766" s="65" t="s">
        <v>36</v>
      </c>
      <c r="D766" s="65" t="s">
        <v>6646</v>
      </c>
      <c r="E766" s="65" t="s">
        <v>6647</v>
      </c>
      <c r="F766" s="65" t="s">
        <v>1935</v>
      </c>
      <c r="G766" s="65" t="s">
        <v>1935</v>
      </c>
      <c r="H766" s="65" t="s">
        <v>4925</v>
      </c>
      <c r="I766" s="65" t="s">
        <v>5679</v>
      </c>
      <c r="J766" s="65" t="s">
        <v>6589</v>
      </c>
      <c r="K766" s="66">
        <v>44768</v>
      </c>
      <c r="L766" s="65" t="s">
        <v>6590</v>
      </c>
      <c r="M766" s="66">
        <v>44762</v>
      </c>
      <c r="N766" s="65">
        <v>122260</v>
      </c>
      <c r="O766" s="65" t="s">
        <v>1939</v>
      </c>
      <c r="P766" s="65">
        <f>VLOOKUP(D766,资产包数据!B:G,5,0)</f>
        <v>60</v>
      </c>
      <c r="Q766" s="65">
        <v>2700</v>
      </c>
      <c r="R766" s="65"/>
      <c r="S766" s="65">
        <v>5400</v>
      </c>
      <c r="T766" s="65">
        <v>5400</v>
      </c>
      <c r="U766" s="65">
        <f>VLOOKUP(D766,资产包数据!B:N,13,0)</f>
        <v>70.79</v>
      </c>
      <c r="V766" s="65" t="s">
        <v>6591</v>
      </c>
    </row>
    <row r="767" ht="15" spans="1:22">
      <c r="A767" s="65" t="s">
        <v>2751</v>
      </c>
      <c r="B767" s="65" t="s">
        <v>68</v>
      </c>
      <c r="C767" s="65" t="s">
        <v>36</v>
      </c>
      <c r="D767" s="65" t="s">
        <v>6648</v>
      </c>
      <c r="E767" s="65" t="s">
        <v>6649</v>
      </c>
      <c r="F767" s="65" t="s">
        <v>1935</v>
      </c>
      <c r="G767" s="65" t="s">
        <v>1935</v>
      </c>
      <c r="H767" s="65" t="s">
        <v>4925</v>
      </c>
      <c r="I767" s="65" t="s">
        <v>5679</v>
      </c>
      <c r="J767" s="65" t="s">
        <v>6589</v>
      </c>
      <c r="K767" s="66">
        <v>44768</v>
      </c>
      <c r="L767" s="65" t="s">
        <v>6590</v>
      </c>
      <c r="M767" s="66">
        <v>44762</v>
      </c>
      <c r="N767" s="65">
        <v>122260</v>
      </c>
      <c r="O767" s="65" t="s">
        <v>1939</v>
      </c>
      <c r="P767" s="65">
        <f>VLOOKUP(D767,资产包数据!B:G,5,0)</f>
        <v>60</v>
      </c>
      <c r="Q767" s="65">
        <v>2700</v>
      </c>
      <c r="R767" s="65"/>
      <c r="S767" s="65">
        <v>5400</v>
      </c>
      <c r="T767" s="65">
        <v>5400</v>
      </c>
      <c r="U767" s="65">
        <f>VLOOKUP(D767,资产包数据!B:N,13,0)</f>
        <v>70.79</v>
      </c>
      <c r="V767" s="65" t="s">
        <v>6591</v>
      </c>
    </row>
    <row r="768" ht="15" spans="1:22">
      <c r="A768" s="65" t="s">
        <v>2751</v>
      </c>
      <c r="B768" s="65" t="s">
        <v>68</v>
      </c>
      <c r="C768" s="65" t="s">
        <v>36</v>
      </c>
      <c r="D768" s="65" t="s">
        <v>6650</v>
      </c>
      <c r="E768" s="65" t="s">
        <v>6651</v>
      </c>
      <c r="F768" s="65" t="s">
        <v>1935</v>
      </c>
      <c r="G768" s="65" t="s">
        <v>1935</v>
      </c>
      <c r="H768" s="65" t="s">
        <v>4925</v>
      </c>
      <c r="I768" s="65" t="s">
        <v>5679</v>
      </c>
      <c r="J768" s="65" t="s">
        <v>6589</v>
      </c>
      <c r="K768" s="66">
        <v>44768</v>
      </c>
      <c r="L768" s="65" t="s">
        <v>6590</v>
      </c>
      <c r="M768" s="66">
        <v>44762</v>
      </c>
      <c r="N768" s="65">
        <v>122260</v>
      </c>
      <c r="O768" s="65" t="s">
        <v>1939</v>
      </c>
      <c r="P768" s="65">
        <f>VLOOKUP(D768,资产包数据!B:G,5,0)</f>
        <v>60</v>
      </c>
      <c r="Q768" s="65">
        <v>2700</v>
      </c>
      <c r="R768" s="65"/>
      <c r="S768" s="65">
        <v>5400</v>
      </c>
      <c r="T768" s="65">
        <v>5400</v>
      </c>
      <c r="U768" s="65">
        <f>VLOOKUP(D768,资产包数据!B:N,13,0)</f>
        <v>70.79</v>
      </c>
      <c r="V768" s="65" t="s">
        <v>6591</v>
      </c>
    </row>
    <row r="769" ht="15" spans="1:22">
      <c r="A769" s="65" t="s">
        <v>2751</v>
      </c>
      <c r="B769" s="65" t="s">
        <v>68</v>
      </c>
      <c r="C769" s="65" t="s">
        <v>36</v>
      </c>
      <c r="D769" s="65" t="s">
        <v>6652</v>
      </c>
      <c r="E769" s="65" t="s">
        <v>6653</v>
      </c>
      <c r="F769" s="65" t="s">
        <v>1935</v>
      </c>
      <c r="G769" s="65" t="s">
        <v>1935</v>
      </c>
      <c r="H769" s="65" t="s">
        <v>4925</v>
      </c>
      <c r="I769" s="65" t="s">
        <v>5679</v>
      </c>
      <c r="J769" s="65" t="s">
        <v>6589</v>
      </c>
      <c r="K769" s="66">
        <v>44768</v>
      </c>
      <c r="L769" s="65" t="s">
        <v>6590</v>
      </c>
      <c r="M769" s="66">
        <v>44762</v>
      </c>
      <c r="N769" s="65">
        <v>122260</v>
      </c>
      <c r="O769" s="65" t="s">
        <v>1939</v>
      </c>
      <c r="P769" s="65">
        <f>VLOOKUP(D769,资产包数据!B:G,5,0)</f>
        <v>60</v>
      </c>
      <c r="Q769" s="65">
        <v>2700</v>
      </c>
      <c r="R769" s="65"/>
      <c r="S769" s="65">
        <v>5400</v>
      </c>
      <c r="T769" s="65">
        <v>5400</v>
      </c>
      <c r="U769" s="65">
        <f>VLOOKUP(D769,资产包数据!B:N,13,0)</f>
        <v>70.79</v>
      </c>
      <c r="V769" s="65" t="s">
        <v>6591</v>
      </c>
    </row>
    <row r="770" ht="15" spans="1:22">
      <c r="A770" s="65" t="s">
        <v>2751</v>
      </c>
      <c r="B770" s="65" t="s">
        <v>68</v>
      </c>
      <c r="C770" s="65" t="s">
        <v>36</v>
      </c>
      <c r="D770" s="65" t="s">
        <v>6654</v>
      </c>
      <c r="E770" s="65" t="s">
        <v>6655</v>
      </c>
      <c r="F770" s="65" t="s">
        <v>1935</v>
      </c>
      <c r="G770" s="65" t="s">
        <v>1935</v>
      </c>
      <c r="H770" s="65" t="s">
        <v>4925</v>
      </c>
      <c r="I770" s="65" t="s">
        <v>5679</v>
      </c>
      <c r="J770" s="65" t="s">
        <v>6589</v>
      </c>
      <c r="K770" s="66">
        <v>44768</v>
      </c>
      <c r="L770" s="65" t="s">
        <v>6590</v>
      </c>
      <c r="M770" s="66">
        <v>44762</v>
      </c>
      <c r="N770" s="65">
        <v>122260</v>
      </c>
      <c r="O770" s="65" t="s">
        <v>1939</v>
      </c>
      <c r="P770" s="65">
        <f>VLOOKUP(D770,资产包数据!B:G,5,0)</f>
        <v>60</v>
      </c>
      <c r="Q770" s="65">
        <v>2700</v>
      </c>
      <c r="R770" s="65"/>
      <c r="S770" s="65">
        <v>5400</v>
      </c>
      <c r="T770" s="65">
        <v>5400</v>
      </c>
      <c r="U770" s="65">
        <f>VLOOKUP(D770,资产包数据!B:N,13,0)</f>
        <v>70.79</v>
      </c>
      <c r="V770" s="65" t="s">
        <v>6591</v>
      </c>
    </row>
    <row r="771" ht="15" spans="1:22">
      <c r="A771" s="65" t="s">
        <v>2751</v>
      </c>
      <c r="B771" s="65" t="s">
        <v>68</v>
      </c>
      <c r="C771" s="65" t="s">
        <v>36</v>
      </c>
      <c r="D771" s="65" t="s">
        <v>6656</v>
      </c>
      <c r="E771" s="65" t="s">
        <v>6657</v>
      </c>
      <c r="F771" s="65" t="s">
        <v>1935</v>
      </c>
      <c r="G771" s="65" t="s">
        <v>1935</v>
      </c>
      <c r="H771" s="65" t="s">
        <v>4925</v>
      </c>
      <c r="I771" s="65" t="s">
        <v>5679</v>
      </c>
      <c r="J771" s="65" t="s">
        <v>6589</v>
      </c>
      <c r="K771" s="66">
        <v>44768</v>
      </c>
      <c r="L771" s="65" t="s">
        <v>6590</v>
      </c>
      <c r="M771" s="66">
        <v>44762</v>
      </c>
      <c r="N771" s="65">
        <v>122260</v>
      </c>
      <c r="O771" s="65" t="s">
        <v>1939</v>
      </c>
      <c r="P771" s="65">
        <f>VLOOKUP(D771,资产包数据!B:G,5,0)</f>
        <v>60</v>
      </c>
      <c r="Q771" s="65">
        <v>2700</v>
      </c>
      <c r="R771" s="65"/>
      <c r="S771" s="65">
        <v>5400</v>
      </c>
      <c r="T771" s="65">
        <v>5400</v>
      </c>
      <c r="U771" s="65">
        <f>VLOOKUP(D771,资产包数据!B:N,13,0)</f>
        <v>70.79</v>
      </c>
      <c r="V771" s="65" t="s">
        <v>6591</v>
      </c>
    </row>
    <row r="772" ht="15" spans="1:22">
      <c r="A772" s="65" t="s">
        <v>2751</v>
      </c>
      <c r="B772" s="65" t="s">
        <v>68</v>
      </c>
      <c r="C772" s="65" t="s">
        <v>36</v>
      </c>
      <c r="D772" s="65" t="s">
        <v>6658</v>
      </c>
      <c r="E772" s="65" t="s">
        <v>6659</v>
      </c>
      <c r="F772" s="65" t="s">
        <v>1935</v>
      </c>
      <c r="G772" s="65" t="s">
        <v>1935</v>
      </c>
      <c r="H772" s="65" t="s">
        <v>4925</v>
      </c>
      <c r="I772" s="65" t="s">
        <v>5679</v>
      </c>
      <c r="J772" s="65" t="s">
        <v>6589</v>
      </c>
      <c r="K772" s="66">
        <v>44768</v>
      </c>
      <c r="L772" s="65" t="s">
        <v>6590</v>
      </c>
      <c r="M772" s="66">
        <v>44762</v>
      </c>
      <c r="N772" s="65">
        <v>122260</v>
      </c>
      <c r="O772" s="65" t="s">
        <v>1939</v>
      </c>
      <c r="P772" s="65">
        <f>VLOOKUP(D772,资产包数据!B:G,5,0)</f>
        <v>60</v>
      </c>
      <c r="Q772" s="65">
        <v>2700</v>
      </c>
      <c r="R772" s="65"/>
      <c r="S772" s="65">
        <v>5400</v>
      </c>
      <c r="T772" s="65">
        <v>5400</v>
      </c>
      <c r="U772" s="65">
        <f>VLOOKUP(D772,资产包数据!B:N,13,0)</f>
        <v>70.79</v>
      </c>
      <c r="V772" s="65" t="s">
        <v>6591</v>
      </c>
    </row>
    <row r="773" ht="15" spans="1:22">
      <c r="A773" s="65" t="s">
        <v>2751</v>
      </c>
      <c r="B773" s="65" t="s">
        <v>68</v>
      </c>
      <c r="C773" s="65" t="s">
        <v>36</v>
      </c>
      <c r="D773" s="65" t="s">
        <v>6660</v>
      </c>
      <c r="E773" s="65" t="s">
        <v>6661</v>
      </c>
      <c r="F773" s="65" t="s">
        <v>1935</v>
      </c>
      <c r="G773" s="65" t="s">
        <v>1935</v>
      </c>
      <c r="H773" s="65" t="s">
        <v>4925</v>
      </c>
      <c r="I773" s="65" t="s">
        <v>5679</v>
      </c>
      <c r="J773" s="65" t="s">
        <v>6589</v>
      </c>
      <c r="K773" s="66">
        <v>44768</v>
      </c>
      <c r="L773" s="65" t="s">
        <v>6590</v>
      </c>
      <c r="M773" s="66">
        <v>44762</v>
      </c>
      <c r="N773" s="65">
        <v>122260</v>
      </c>
      <c r="O773" s="65" t="s">
        <v>1939</v>
      </c>
      <c r="P773" s="65">
        <f>VLOOKUP(D773,资产包数据!B:G,5,0)</f>
        <v>60</v>
      </c>
      <c r="Q773" s="65">
        <v>2700</v>
      </c>
      <c r="R773" s="65"/>
      <c r="S773" s="65">
        <v>5400</v>
      </c>
      <c r="T773" s="65">
        <v>5400</v>
      </c>
      <c r="U773" s="65">
        <f>VLOOKUP(D773,资产包数据!B:N,13,0)</f>
        <v>70.79</v>
      </c>
      <c r="V773" s="65" t="s">
        <v>6591</v>
      </c>
    </row>
    <row r="774" ht="15" spans="1:22">
      <c r="A774" s="65" t="s">
        <v>2751</v>
      </c>
      <c r="B774" s="65" t="s">
        <v>68</v>
      </c>
      <c r="C774" s="65" t="s">
        <v>36</v>
      </c>
      <c r="D774" s="65" t="s">
        <v>6662</v>
      </c>
      <c r="E774" s="65" t="s">
        <v>6663</v>
      </c>
      <c r="F774" s="65" t="s">
        <v>1935</v>
      </c>
      <c r="G774" s="65" t="s">
        <v>1935</v>
      </c>
      <c r="H774" s="65" t="s">
        <v>4925</v>
      </c>
      <c r="I774" s="65" t="s">
        <v>5679</v>
      </c>
      <c r="J774" s="65" t="s">
        <v>6589</v>
      </c>
      <c r="K774" s="66">
        <v>44768</v>
      </c>
      <c r="L774" s="65" t="s">
        <v>6590</v>
      </c>
      <c r="M774" s="66">
        <v>44762</v>
      </c>
      <c r="N774" s="65">
        <v>122260</v>
      </c>
      <c r="O774" s="65" t="s">
        <v>1939</v>
      </c>
      <c r="P774" s="65">
        <f>VLOOKUP(D774,资产包数据!B:G,5,0)</f>
        <v>60</v>
      </c>
      <c r="Q774" s="65">
        <v>2700</v>
      </c>
      <c r="R774" s="65"/>
      <c r="S774" s="65">
        <v>5400</v>
      </c>
      <c r="T774" s="65">
        <v>5400</v>
      </c>
      <c r="U774" s="65">
        <f>VLOOKUP(D774,资产包数据!B:N,13,0)</f>
        <v>70.79</v>
      </c>
      <c r="V774" s="65" t="s">
        <v>6591</v>
      </c>
    </row>
    <row r="775" ht="15" spans="1:22">
      <c r="A775" s="65" t="s">
        <v>2751</v>
      </c>
      <c r="B775" s="65" t="s">
        <v>68</v>
      </c>
      <c r="C775" s="65" t="s">
        <v>36</v>
      </c>
      <c r="D775" s="65" t="s">
        <v>6664</v>
      </c>
      <c r="E775" s="65" t="s">
        <v>6665</v>
      </c>
      <c r="F775" s="65" t="s">
        <v>1935</v>
      </c>
      <c r="G775" s="65" t="s">
        <v>1935</v>
      </c>
      <c r="H775" s="65" t="s">
        <v>4925</v>
      </c>
      <c r="I775" s="65" t="s">
        <v>5679</v>
      </c>
      <c r="J775" s="65" t="s">
        <v>6589</v>
      </c>
      <c r="K775" s="66">
        <v>44768</v>
      </c>
      <c r="L775" s="65" t="s">
        <v>6590</v>
      </c>
      <c r="M775" s="66">
        <v>44762</v>
      </c>
      <c r="N775" s="65">
        <v>122260</v>
      </c>
      <c r="O775" s="65" t="s">
        <v>1939</v>
      </c>
      <c r="P775" s="65">
        <f>VLOOKUP(D775,资产包数据!B:G,5,0)</f>
        <v>60</v>
      </c>
      <c r="Q775" s="65">
        <v>2700</v>
      </c>
      <c r="R775" s="65"/>
      <c r="S775" s="65">
        <v>5400</v>
      </c>
      <c r="T775" s="65">
        <v>5400</v>
      </c>
      <c r="U775" s="65">
        <f>VLOOKUP(D775,资产包数据!B:N,13,0)</f>
        <v>70.79</v>
      </c>
      <c r="V775" s="65" t="s">
        <v>6591</v>
      </c>
    </row>
    <row r="776" ht="15" spans="1:22">
      <c r="A776" s="65" t="s">
        <v>2751</v>
      </c>
      <c r="B776" s="65" t="s">
        <v>68</v>
      </c>
      <c r="C776" s="65" t="s">
        <v>36</v>
      </c>
      <c r="D776" s="65" t="s">
        <v>6666</v>
      </c>
      <c r="E776" s="65" t="s">
        <v>6667</v>
      </c>
      <c r="F776" s="65" t="s">
        <v>1935</v>
      </c>
      <c r="G776" s="65" t="s">
        <v>1935</v>
      </c>
      <c r="H776" s="65" t="s">
        <v>4925</v>
      </c>
      <c r="I776" s="65" t="s">
        <v>5679</v>
      </c>
      <c r="J776" s="65" t="s">
        <v>6589</v>
      </c>
      <c r="K776" s="66">
        <v>44768</v>
      </c>
      <c r="L776" s="65" t="s">
        <v>6590</v>
      </c>
      <c r="M776" s="66">
        <v>44762</v>
      </c>
      <c r="N776" s="65">
        <v>122260</v>
      </c>
      <c r="O776" s="65" t="s">
        <v>1939</v>
      </c>
      <c r="P776" s="65">
        <f>VLOOKUP(D776,资产包数据!B:G,5,0)</f>
        <v>60</v>
      </c>
      <c r="Q776" s="65">
        <v>2700</v>
      </c>
      <c r="R776" s="65"/>
      <c r="S776" s="65">
        <v>5400</v>
      </c>
      <c r="T776" s="65">
        <v>5400</v>
      </c>
      <c r="U776" s="65">
        <f>VLOOKUP(D776,资产包数据!B:N,13,0)</f>
        <v>70.79</v>
      </c>
      <c r="V776" s="65" t="s">
        <v>6591</v>
      </c>
    </row>
    <row r="777" ht="15" spans="1:22">
      <c r="A777" s="65" t="s">
        <v>2751</v>
      </c>
      <c r="B777" s="65" t="s">
        <v>68</v>
      </c>
      <c r="C777" s="65" t="s">
        <v>36</v>
      </c>
      <c r="D777" s="65" t="s">
        <v>6668</v>
      </c>
      <c r="E777" s="65" t="s">
        <v>6669</v>
      </c>
      <c r="F777" s="65" t="s">
        <v>1935</v>
      </c>
      <c r="G777" s="65" t="s">
        <v>1935</v>
      </c>
      <c r="H777" s="65" t="s">
        <v>4925</v>
      </c>
      <c r="I777" s="65" t="s">
        <v>5679</v>
      </c>
      <c r="J777" s="65" t="s">
        <v>6589</v>
      </c>
      <c r="K777" s="66">
        <v>44768</v>
      </c>
      <c r="L777" s="65" t="s">
        <v>6590</v>
      </c>
      <c r="M777" s="66">
        <v>44762</v>
      </c>
      <c r="N777" s="65">
        <v>122260</v>
      </c>
      <c r="O777" s="65" t="s">
        <v>1939</v>
      </c>
      <c r="P777" s="65">
        <f>VLOOKUP(D777,资产包数据!B:G,5,0)</f>
        <v>60</v>
      </c>
      <c r="Q777" s="65">
        <v>2700</v>
      </c>
      <c r="R777" s="65"/>
      <c r="S777" s="65">
        <v>5400</v>
      </c>
      <c r="T777" s="65">
        <v>5400</v>
      </c>
      <c r="U777" s="65">
        <f>VLOOKUP(D777,资产包数据!B:N,13,0)</f>
        <v>70.79</v>
      </c>
      <c r="V777" s="65" t="s">
        <v>6591</v>
      </c>
    </row>
    <row r="778" ht="15" spans="1:22">
      <c r="A778" s="65" t="s">
        <v>2751</v>
      </c>
      <c r="B778" s="65" t="s">
        <v>68</v>
      </c>
      <c r="C778" s="65" t="s">
        <v>36</v>
      </c>
      <c r="D778" s="65" t="s">
        <v>6670</v>
      </c>
      <c r="E778" s="65" t="s">
        <v>6671</v>
      </c>
      <c r="F778" s="65" t="s">
        <v>1935</v>
      </c>
      <c r="G778" s="65" t="s">
        <v>1935</v>
      </c>
      <c r="H778" s="65" t="s">
        <v>4925</v>
      </c>
      <c r="I778" s="65" t="s">
        <v>5679</v>
      </c>
      <c r="J778" s="65" t="s">
        <v>6589</v>
      </c>
      <c r="K778" s="66">
        <v>44768</v>
      </c>
      <c r="L778" s="65" t="s">
        <v>6590</v>
      </c>
      <c r="M778" s="66">
        <v>44762</v>
      </c>
      <c r="N778" s="65">
        <v>122260</v>
      </c>
      <c r="O778" s="65" t="s">
        <v>1939</v>
      </c>
      <c r="P778" s="65">
        <f>VLOOKUP(D778,资产包数据!B:G,5,0)</f>
        <v>60</v>
      </c>
      <c r="Q778" s="65">
        <v>2700</v>
      </c>
      <c r="R778" s="65"/>
      <c r="S778" s="65">
        <v>5400</v>
      </c>
      <c r="T778" s="65">
        <v>5400</v>
      </c>
      <c r="U778" s="65">
        <f>VLOOKUP(D778,资产包数据!B:N,13,0)</f>
        <v>70.79</v>
      </c>
      <c r="V778" s="65" t="s">
        <v>6591</v>
      </c>
    </row>
    <row r="779" ht="15" spans="1:22">
      <c r="A779" s="65" t="s">
        <v>2751</v>
      </c>
      <c r="B779" s="65" t="s">
        <v>68</v>
      </c>
      <c r="C779" s="65" t="s">
        <v>36</v>
      </c>
      <c r="D779" s="65" t="s">
        <v>6672</v>
      </c>
      <c r="E779" s="65" t="s">
        <v>6673</v>
      </c>
      <c r="F779" s="65" t="s">
        <v>1935</v>
      </c>
      <c r="G779" s="65" t="s">
        <v>1935</v>
      </c>
      <c r="H779" s="65" t="s">
        <v>4925</v>
      </c>
      <c r="I779" s="65" t="s">
        <v>5679</v>
      </c>
      <c r="J779" s="65" t="s">
        <v>6589</v>
      </c>
      <c r="K779" s="66">
        <v>44768</v>
      </c>
      <c r="L779" s="65" t="s">
        <v>6590</v>
      </c>
      <c r="M779" s="66">
        <v>44762</v>
      </c>
      <c r="N779" s="65">
        <v>122260</v>
      </c>
      <c r="O779" s="65" t="s">
        <v>1939</v>
      </c>
      <c r="P779" s="65">
        <f>VLOOKUP(D779,资产包数据!B:G,5,0)</f>
        <v>60</v>
      </c>
      <c r="Q779" s="65">
        <v>2700</v>
      </c>
      <c r="R779" s="65"/>
      <c r="S779" s="65">
        <v>5400</v>
      </c>
      <c r="T779" s="65">
        <v>5400</v>
      </c>
      <c r="U779" s="65">
        <f>VLOOKUP(D779,资产包数据!B:N,13,0)</f>
        <v>70.79</v>
      </c>
      <c r="V779" s="65" t="s">
        <v>6591</v>
      </c>
    </row>
    <row r="780" ht="15" spans="1:22">
      <c r="A780" s="65" t="s">
        <v>2751</v>
      </c>
      <c r="B780" s="65" t="s">
        <v>68</v>
      </c>
      <c r="C780" s="65" t="s">
        <v>36</v>
      </c>
      <c r="D780" s="65" t="s">
        <v>6674</v>
      </c>
      <c r="E780" s="65" t="s">
        <v>6675</v>
      </c>
      <c r="F780" s="65" t="s">
        <v>1935</v>
      </c>
      <c r="G780" s="65" t="s">
        <v>1935</v>
      </c>
      <c r="H780" s="65" t="s">
        <v>4925</v>
      </c>
      <c r="I780" s="65" t="s">
        <v>5679</v>
      </c>
      <c r="J780" s="65" t="s">
        <v>6589</v>
      </c>
      <c r="K780" s="66">
        <v>44768</v>
      </c>
      <c r="L780" s="65" t="s">
        <v>6590</v>
      </c>
      <c r="M780" s="66">
        <v>44762</v>
      </c>
      <c r="N780" s="65">
        <v>122260</v>
      </c>
      <c r="O780" s="65" t="s">
        <v>1939</v>
      </c>
      <c r="P780" s="65">
        <f>VLOOKUP(D780,资产包数据!B:G,5,0)</f>
        <v>60</v>
      </c>
      <c r="Q780" s="65">
        <v>2700</v>
      </c>
      <c r="R780" s="65"/>
      <c r="S780" s="65">
        <v>5400</v>
      </c>
      <c r="T780" s="65">
        <v>5400</v>
      </c>
      <c r="U780" s="65">
        <f>VLOOKUP(D780,资产包数据!B:N,13,0)</f>
        <v>70.79</v>
      </c>
      <c r="V780" s="65" t="s">
        <v>6591</v>
      </c>
    </row>
    <row r="781" ht="15" spans="1:22">
      <c r="A781" s="65" t="s">
        <v>2751</v>
      </c>
      <c r="B781" s="65" t="s">
        <v>68</v>
      </c>
      <c r="C781" s="65" t="s">
        <v>36</v>
      </c>
      <c r="D781" s="65" t="s">
        <v>6676</v>
      </c>
      <c r="E781" s="65" t="s">
        <v>6677</v>
      </c>
      <c r="F781" s="65" t="s">
        <v>1935</v>
      </c>
      <c r="G781" s="65" t="s">
        <v>1935</v>
      </c>
      <c r="H781" s="65" t="s">
        <v>4925</v>
      </c>
      <c r="I781" s="65" t="s">
        <v>5679</v>
      </c>
      <c r="J781" s="65" t="s">
        <v>6589</v>
      </c>
      <c r="K781" s="66">
        <v>44768</v>
      </c>
      <c r="L781" s="65" t="s">
        <v>6590</v>
      </c>
      <c r="M781" s="66">
        <v>44762</v>
      </c>
      <c r="N781" s="65">
        <v>122260</v>
      </c>
      <c r="O781" s="65" t="s">
        <v>1939</v>
      </c>
      <c r="P781" s="65">
        <f>VLOOKUP(D781,资产包数据!B:G,5,0)</f>
        <v>60</v>
      </c>
      <c r="Q781" s="65">
        <v>2700</v>
      </c>
      <c r="R781" s="65"/>
      <c r="S781" s="65">
        <v>5400</v>
      </c>
      <c r="T781" s="65">
        <v>5400</v>
      </c>
      <c r="U781" s="65">
        <f>VLOOKUP(D781,资产包数据!B:N,13,0)</f>
        <v>70.79</v>
      </c>
      <c r="V781" s="65" t="s">
        <v>6591</v>
      </c>
    </row>
    <row r="782" ht="15" spans="1:22">
      <c r="A782" s="65" t="s">
        <v>2751</v>
      </c>
      <c r="B782" s="65" t="s">
        <v>68</v>
      </c>
      <c r="C782" s="65" t="s">
        <v>36</v>
      </c>
      <c r="D782" s="65" t="s">
        <v>6678</v>
      </c>
      <c r="E782" s="65" t="s">
        <v>6679</v>
      </c>
      <c r="F782" s="65" t="s">
        <v>1935</v>
      </c>
      <c r="G782" s="65" t="s">
        <v>1935</v>
      </c>
      <c r="H782" s="65" t="s">
        <v>4925</v>
      </c>
      <c r="I782" s="65" t="s">
        <v>5679</v>
      </c>
      <c r="J782" s="65" t="s">
        <v>6589</v>
      </c>
      <c r="K782" s="66">
        <v>44768</v>
      </c>
      <c r="L782" s="65" t="s">
        <v>6590</v>
      </c>
      <c r="M782" s="66">
        <v>44762</v>
      </c>
      <c r="N782" s="65">
        <v>122260</v>
      </c>
      <c r="O782" s="65" t="s">
        <v>1939</v>
      </c>
      <c r="P782" s="65">
        <f>VLOOKUP(D782,资产包数据!B:G,5,0)</f>
        <v>60</v>
      </c>
      <c r="Q782" s="65">
        <v>2700</v>
      </c>
      <c r="R782" s="65"/>
      <c r="S782" s="65">
        <v>5400</v>
      </c>
      <c r="T782" s="65">
        <v>5400</v>
      </c>
      <c r="U782" s="65">
        <f>VLOOKUP(D782,资产包数据!B:N,13,0)</f>
        <v>70.79</v>
      </c>
      <c r="V782" s="65" t="s">
        <v>6591</v>
      </c>
    </row>
    <row r="783" ht="15" spans="1:22">
      <c r="A783" s="65" t="s">
        <v>2751</v>
      </c>
      <c r="B783" s="65" t="s">
        <v>68</v>
      </c>
      <c r="C783" s="65" t="s">
        <v>36</v>
      </c>
      <c r="D783" s="65" t="s">
        <v>6680</v>
      </c>
      <c r="E783" s="65" t="s">
        <v>6681</v>
      </c>
      <c r="F783" s="65" t="s">
        <v>1935</v>
      </c>
      <c r="G783" s="65" t="s">
        <v>1935</v>
      </c>
      <c r="H783" s="65" t="s">
        <v>4925</v>
      </c>
      <c r="I783" s="65" t="s">
        <v>5679</v>
      </c>
      <c r="J783" s="65" t="s">
        <v>6589</v>
      </c>
      <c r="K783" s="66">
        <v>44768</v>
      </c>
      <c r="L783" s="65" t="s">
        <v>6590</v>
      </c>
      <c r="M783" s="66">
        <v>44762</v>
      </c>
      <c r="N783" s="65">
        <v>122260</v>
      </c>
      <c r="O783" s="65" t="s">
        <v>1939</v>
      </c>
      <c r="P783" s="65">
        <f>VLOOKUP(D783,资产包数据!B:G,5,0)</f>
        <v>60</v>
      </c>
      <c r="Q783" s="65">
        <v>2700</v>
      </c>
      <c r="R783" s="65"/>
      <c r="S783" s="65">
        <v>5400</v>
      </c>
      <c r="T783" s="65">
        <v>5400</v>
      </c>
      <c r="U783" s="65">
        <f>VLOOKUP(D783,资产包数据!B:N,13,0)</f>
        <v>70.79</v>
      </c>
      <c r="V783" s="65" t="s">
        <v>6591</v>
      </c>
    </row>
    <row r="784" ht="15" spans="1:22">
      <c r="A784" s="65" t="s">
        <v>2751</v>
      </c>
      <c r="B784" s="65" t="s">
        <v>68</v>
      </c>
      <c r="C784" s="65" t="s">
        <v>36</v>
      </c>
      <c r="D784" s="65" t="s">
        <v>6682</v>
      </c>
      <c r="E784" s="65" t="s">
        <v>6683</v>
      </c>
      <c r="F784" s="65" t="s">
        <v>1935</v>
      </c>
      <c r="G784" s="65" t="s">
        <v>1935</v>
      </c>
      <c r="H784" s="65" t="s">
        <v>4925</v>
      </c>
      <c r="I784" s="65" t="s">
        <v>5679</v>
      </c>
      <c r="J784" s="65" t="s">
        <v>6589</v>
      </c>
      <c r="K784" s="66">
        <v>44768</v>
      </c>
      <c r="L784" s="65" t="s">
        <v>6590</v>
      </c>
      <c r="M784" s="66">
        <v>44762</v>
      </c>
      <c r="N784" s="65">
        <v>122260</v>
      </c>
      <c r="O784" s="65" t="s">
        <v>1939</v>
      </c>
      <c r="P784" s="65">
        <f>VLOOKUP(D784,资产包数据!B:G,5,0)</f>
        <v>60</v>
      </c>
      <c r="Q784" s="65">
        <v>2700</v>
      </c>
      <c r="R784" s="65"/>
      <c r="S784" s="65">
        <v>5400</v>
      </c>
      <c r="T784" s="65">
        <v>5400</v>
      </c>
      <c r="U784" s="65">
        <f>VLOOKUP(D784,资产包数据!B:N,13,0)</f>
        <v>70.79</v>
      </c>
      <c r="V784" s="65" t="s">
        <v>6591</v>
      </c>
    </row>
    <row r="785" ht="15" spans="1:22">
      <c r="A785" s="65" t="s">
        <v>2751</v>
      </c>
      <c r="B785" s="65" t="s">
        <v>68</v>
      </c>
      <c r="C785" s="65" t="s">
        <v>36</v>
      </c>
      <c r="D785" s="65" t="s">
        <v>6684</v>
      </c>
      <c r="E785" s="65" t="s">
        <v>6685</v>
      </c>
      <c r="F785" s="65" t="s">
        <v>1935</v>
      </c>
      <c r="G785" s="65" t="s">
        <v>1935</v>
      </c>
      <c r="H785" s="65" t="s">
        <v>4925</v>
      </c>
      <c r="I785" s="65" t="s">
        <v>5679</v>
      </c>
      <c r="J785" s="65" t="s">
        <v>6589</v>
      </c>
      <c r="K785" s="66">
        <v>44768</v>
      </c>
      <c r="L785" s="65" t="s">
        <v>6590</v>
      </c>
      <c r="M785" s="66">
        <v>44762</v>
      </c>
      <c r="N785" s="65">
        <v>122260</v>
      </c>
      <c r="O785" s="65" t="s">
        <v>1939</v>
      </c>
      <c r="P785" s="65">
        <f>VLOOKUP(D785,资产包数据!B:G,5,0)</f>
        <v>60</v>
      </c>
      <c r="Q785" s="65">
        <v>2700</v>
      </c>
      <c r="R785" s="65"/>
      <c r="S785" s="65">
        <v>5400</v>
      </c>
      <c r="T785" s="65">
        <v>5400</v>
      </c>
      <c r="U785" s="65">
        <f>VLOOKUP(D785,资产包数据!B:N,13,0)</f>
        <v>70.79</v>
      </c>
      <c r="V785" s="65" t="s">
        <v>6591</v>
      </c>
    </row>
    <row r="786" ht="15" spans="1:22">
      <c r="A786" s="65" t="s">
        <v>2751</v>
      </c>
      <c r="B786" s="65" t="s">
        <v>68</v>
      </c>
      <c r="C786" s="65" t="s">
        <v>36</v>
      </c>
      <c r="D786" s="65" t="s">
        <v>6686</v>
      </c>
      <c r="E786" s="65" t="s">
        <v>6687</v>
      </c>
      <c r="F786" s="65" t="s">
        <v>1935</v>
      </c>
      <c r="G786" s="65" t="s">
        <v>1935</v>
      </c>
      <c r="H786" s="65" t="s">
        <v>4925</v>
      </c>
      <c r="I786" s="65" t="s">
        <v>5679</v>
      </c>
      <c r="J786" s="65" t="s">
        <v>6589</v>
      </c>
      <c r="K786" s="66">
        <v>44768</v>
      </c>
      <c r="L786" s="65" t="s">
        <v>6590</v>
      </c>
      <c r="M786" s="66">
        <v>44762</v>
      </c>
      <c r="N786" s="65">
        <v>122260</v>
      </c>
      <c r="O786" s="65" t="s">
        <v>1939</v>
      </c>
      <c r="P786" s="65">
        <f>VLOOKUP(D786,资产包数据!B:G,5,0)</f>
        <v>60</v>
      </c>
      <c r="Q786" s="65">
        <v>2700</v>
      </c>
      <c r="R786" s="65"/>
      <c r="S786" s="65">
        <v>5400</v>
      </c>
      <c r="T786" s="65">
        <v>5400</v>
      </c>
      <c r="U786" s="65">
        <f>VLOOKUP(D786,资产包数据!B:N,13,0)</f>
        <v>70.79</v>
      </c>
      <c r="V786" s="65" t="s">
        <v>6591</v>
      </c>
    </row>
    <row r="787" ht="15" spans="1:22">
      <c r="A787" s="65" t="s">
        <v>2751</v>
      </c>
      <c r="B787" s="65" t="s">
        <v>68</v>
      </c>
      <c r="C787" s="65" t="s">
        <v>36</v>
      </c>
      <c r="D787" s="65" t="s">
        <v>6688</v>
      </c>
      <c r="E787" s="65" t="s">
        <v>6689</v>
      </c>
      <c r="F787" s="65" t="s">
        <v>1935</v>
      </c>
      <c r="G787" s="65" t="s">
        <v>1935</v>
      </c>
      <c r="H787" s="65" t="s">
        <v>4925</v>
      </c>
      <c r="I787" s="65" t="s">
        <v>5679</v>
      </c>
      <c r="J787" s="65" t="s">
        <v>6589</v>
      </c>
      <c r="K787" s="66">
        <v>44768</v>
      </c>
      <c r="L787" s="65" t="s">
        <v>6590</v>
      </c>
      <c r="M787" s="66">
        <v>44762</v>
      </c>
      <c r="N787" s="65">
        <v>122260</v>
      </c>
      <c r="O787" s="65" t="s">
        <v>1939</v>
      </c>
      <c r="P787" s="65">
        <f>VLOOKUP(D787,资产包数据!B:G,5,0)</f>
        <v>60</v>
      </c>
      <c r="Q787" s="65">
        <v>2700</v>
      </c>
      <c r="R787" s="65"/>
      <c r="S787" s="65">
        <v>5400</v>
      </c>
      <c r="T787" s="65">
        <v>5400</v>
      </c>
      <c r="U787" s="65">
        <f>VLOOKUP(D787,资产包数据!B:N,13,0)</f>
        <v>70.79</v>
      </c>
      <c r="V787" s="65" t="s">
        <v>6591</v>
      </c>
    </row>
    <row r="788" ht="15" spans="1:22">
      <c r="A788" s="65" t="s">
        <v>2751</v>
      </c>
      <c r="B788" s="65" t="s">
        <v>68</v>
      </c>
      <c r="C788" s="65" t="s">
        <v>36</v>
      </c>
      <c r="D788" s="65" t="s">
        <v>6690</v>
      </c>
      <c r="E788" s="65" t="s">
        <v>6691</v>
      </c>
      <c r="F788" s="65" t="s">
        <v>1935</v>
      </c>
      <c r="G788" s="65" t="s">
        <v>1935</v>
      </c>
      <c r="H788" s="65" t="s">
        <v>4925</v>
      </c>
      <c r="I788" s="65" t="s">
        <v>5679</v>
      </c>
      <c r="J788" s="65" t="s">
        <v>6589</v>
      </c>
      <c r="K788" s="66">
        <v>44768</v>
      </c>
      <c r="L788" s="65" t="s">
        <v>6590</v>
      </c>
      <c r="M788" s="66">
        <v>44762</v>
      </c>
      <c r="N788" s="65">
        <v>122260</v>
      </c>
      <c r="O788" s="65" t="s">
        <v>1939</v>
      </c>
      <c r="P788" s="65">
        <f>VLOOKUP(D788,资产包数据!B:G,5,0)</f>
        <v>60</v>
      </c>
      <c r="Q788" s="65">
        <v>2700</v>
      </c>
      <c r="R788" s="65"/>
      <c r="S788" s="65">
        <v>5400</v>
      </c>
      <c r="T788" s="65">
        <v>5400</v>
      </c>
      <c r="U788" s="65">
        <f>VLOOKUP(D788,资产包数据!B:N,13,0)</f>
        <v>70.79</v>
      </c>
      <c r="V788" s="65" t="s">
        <v>6591</v>
      </c>
    </row>
    <row r="789" ht="15" spans="1:22">
      <c r="A789" s="65" t="s">
        <v>2751</v>
      </c>
      <c r="B789" s="65" t="s">
        <v>68</v>
      </c>
      <c r="C789" s="65" t="s">
        <v>36</v>
      </c>
      <c r="D789" s="65" t="s">
        <v>6692</v>
      </c>
      <c r="E789" s="65" t="s">
        <v>6693</v>
      </c>
      <c r="F789" s="65" t="s">
        <v>1935</v>
      </c>
      <c r="G789" s="65" t="s">
        <v>1935</v>
      </c>
      <c r="H789" s="65" t="s">
        <v>4925</v>
      </c>
      <c r="I789" s="65" t="s">
        <v>5679</v>
      </c>
      <c r="J789" s="65" t="s">
        <v>6589</v>
      </c>
      <c r="K789" s="66">
        <v>44768</v>
      </c>
      <c r="L789" s="65" t="s">
        <v>6590</v>
      </c>
      <c r="M789" s="66">
        <v>44762</v>
      </c>
      <c r="N789" s="65">
        <v>122260</v>
      </c>
      <c r="O789" s="65" t="s">
        <v>1939</v>
      </c>
      <c r="P789" s="65">
        <f>VLOOKUP(D789,资产包数据!B:G,5,0)</f>
        <v>60</v>
      </c>
      <c r="Q789" s="65">
        <v>2700</v>
      </c>
      <c r="R789" s="65"/>
      <c r="S789" s="65">
        <v>5400</v>
      </c>
      <c r="T789" s="65">
        <v>5400</v>
      </c>
      <c r="U789" s="65">
        <f>VLOOKUP(D789,资产包数据!B:N,13,0)</f>
        <v>70.79</v>
      </c>
      <c r="V789" s="65" t="s">
        <v>6591</v>
      </c>
    </row>
    <row r="790" ht="15" spans="1:22">
      <c r="A790" s="65" t="s">
        <v>2751</v>
      </c>
      <c r="B790" s="65" t="s">
        <v>68</v>
      </c>
      <c r="C790" s="65" t="s">
        <v>36</v>
      </c>
      <c r="D790" s="65" t="s">
        <v>6694</v>
      </c>
      <c r="E790" s="65" t="s">
        <v>6695</v>
      </c>
      <c r="F790" s="65" t="s">
        <v>1935</v>
      </c>
      <c r="G790" s="65" t="s">
        <v>1935</v>
      </c>
      <c r="H790" s="65" t="s">
        <v>4925</v>
      </c>
      <c r="I790" s="65" t="s">
        <v>5679</v>
      </c>
      <c r="J790" s="65" t="s">
        <v>6589</v>
      </c>
      <c r="K790" s="66">
        <v>44768</v>
      </c>
      <c r="L790" s="65" t="s">
        <v>6590</v>
      </c>
      <c r="M790" s="66">
        <v>44762</v>
      </c>
      <c r="N790" s="65">
        <v>122260</v>
      </c>
      <c r="O790" s="65" t="s">
        <v>1939</v>
      </c>
      <c r="P790" s="65">
        <f>VLOOKUP(D790,资产包数据!B:G,5,0)</f>
        <v>60</v>
      </c>
      <c r="Q790" s="65">
        <v>2700</v>
      </c>
      <c r="R790" s="65"/>
      <c r="S790" s="65">
        <v>5400</v>
      </c>
      <c r="T790" s="65">
        <v>5400</v>
      </c>
      <c r="U790" s="65">
        <f>VLOOKUP(D790,资产包数据!B:N,13,0)</f>
        <v>70.89</v>
      </c>
      <c r="V790" s="65" t="s">
        <v>6591</v>
      </c>
    </row>
    <row r="791" ht="15" spans="1:22">
      <c r="A791" s="65" t="s">
        <v>2751</v>
      </c>
      <c r="B791" s="65" t="s">
        <v>68</v>
      </c>
      <c r="C791" s="65" t="s">
        <v>36</v>
      </c>
      <c r="D791" s="65" t="s">
        <v>6696</v>
      </c>
      <c r="E791" s="65" t="s">
        <v>6697</v>
      </c>
      <c r="F791" s="65" t="s">
        <v>1935</v>
      </c>
      <c r="G791" s="65" t="s">
        <v>1935</v>
      </c>
      <c r="H791" s="65" t="s">
        <v>4925</v>
      </c>
      <c r="I791" s="65" t="s">
        <v>5679</v>
      </c>
      <c r="J791" s="65" t="s">
        <v>6698</v>
      </c>
      <c r="K791" s="66">
        <v>44844</v>
      </c>
      <c r="L791" s="65" t="s">
        <v>6699</v>
      </c>
      <c r="M791" s="66">
        <v>44762</v>
      </c>
      <c r="N791" s="65">
        <v>122260</v>
      </c>
      <c r="O791" s="65" t="s">
        <v>1939</v>
      </c>
      <c r="P791" s="65">
        <f>VLOOKUP(D791,资产包数据!B:G,5,0)</f>
        <v>60</v>
      </c>
      <c r="Q791" s="65"/>
      <c r="R791" s="65"/>
      <c r="S791" s="65"/>
      <c r="T791" s="65"/>
      <c r="U791" s="65">
        <f>VLOOKUP(D791,资产包数据!B:N,13,0)</f>
        <v>99.57</v>
      </c>
      <c r="V791" s="65"/>
    </row>
    <row r="792" ht="15" spans="1:22">
      <c r="A792" s="65" t="s">
        <v>2751</v>
      </c>
      <c r="B792" s="65" t="s">
        <v>110</v>
      </c>
      <c r="C792" s="65" t="s">
        <v>36</v>
      </c>
      <c r="D792" s="65" t="s">
        <v>6700</v>
      </c>
      <c r="E792" s="65" t="s">
        <v>6701</v>
      </c>
      <c r="F792" s="65"/>
      <c r="G792" s="65" t="s">
        <v>1935</v>
      </c>
      <c r="H792" s="65"/>
      <c r="I792" s="65" t="s">
        <v>5679</v>
      </c>
      <c r="J792" s="65"/>
      <c r="K792" s="65"/>
      <c r="L792" s="65" t="s">
        <v>6699</v>
      </c>
      <c r="M792" s="66">
        <v>44762</v>
      </c>
      <c r="N792" s="65">
        <v>122260</v>
      </c>
      <c r="O792" s="65" t="s">
        <v>1939</v>
      </c>
      <c r="P792" s="65">
        <f>VLOOKUP(D792,资产包数据!B:G,5,0)</f>
        <v>60</v>
      </c>
      <c r="Q792" s="65"/>
      <c r="R792" s="65"/>
      <c r="S792" s="65"/>
      <c r="T792" s="65"/>
      <c r="U792" s="65">
        <f>VLOOKUP(D792,资产包数据!B:N,13,0)</f>
        <v>99.57</v>
      </c>
      <c r="V792" s="65" t="s">
        <v>6591</v>
      </c>
    </row>
    <row r="793" ht="15" spans="1:22">
      <c r="A793" s="65" t="s">
        <v>2751</v>
      </c>
      <c r="B793" s="65" t="s">
        <v>110</v>
      </c>
      <c r="C793" s="65" t="s">
        <v>36</v>
      </c>
      <c r="D793" s="65" t="s">
        <v>6702</v>
      </c>
      <c r="E793" s="65" t="s">
        <v>6703</v>
      </c>
      <c r="F793" s="65"/>
      <c r="G793" s="65" t="s">
        <v>1935</v>
      </c>
      <c r="H793" s="65"/>
      <c r="I793" s="65" t="s">
        <v>5679</v>
      </c>
      <c r="J793" s="65"/>
      <c r="K793" s="65"/>
      <c r="L793" s="65" t="s">
        <v>6699</v>
      </c>
      <c r="M793" s="66">
        <v>44762</v>
      </c>
      <c r="N793" s="65">
        <v>122260</v>
      </c>
      <c r="O793" s="65" t="s">
        <v>1939</v>
      </c>
      <c r="P793" s="65">
        <f>VLOOKUP(D793,资产包数据!B:G,5,0)</f>
        <v>60</v>
      </c>
      <c r="Q793" s="65"/>
      <c r="R793" s="65"/>
      <c r="S793" s="65"/>
      <c r="T793" s="65"/>
      <c r="U793" s="65">
        <f>VLOOKUP(D793,资产包数据!B:N,13,0)</f>
        <v>99.57</v>
      </c>
      <c r="V793" s="65" t="s">
        <v>6591</v>
      </c>
    </row>
    <row r="794" ht="15" spans="1:22">
      <c r="A794" s="65" t="s">
        <v>2751</v>
      </c>
      <c r="B794" s="65" t="s">
        <v>110</v>
      </c>
      <c r="C794" s="65" t="s">
        <v>36</v>
      </c>
      <c r="D794" s="65" t="s">
        <v>6704</v>
      </c>
      <c r="E794" s="65" t="s">
        <v>6705</v>
      </c>
      <c r="F794" s="65"/>
      <c r="G794" s="65" t="s">
        <v>1935</v>
      </c>
      <c r="H794" s="65"/>
      <c r="I794" s="65" t="s">
        <v>5679</v>
      </c>
      <c r="J794" s="65"/>
      <c r="K794" s="65"/>
      <c r="L794" s="65" t="s">
        <v>6699</v>
      </c>
      <c r="M794" s="66">
        <v>44762</v>
      </c>
      <c r="N794" s="65">
        <v>122260</v>
      </c>
      <c r="O794" s="65" t="s">
        <v>1939</v>
      </c>
      <c r="P794" s="65">
        <f>VLOOKUP(D794,资产包数据!B:G,5,0)</f>
        <v>60</v>
      </c>
      <c r="Q794" s="65"/>
      <c r="R794" s="65"/>
      <c r="S794" s="65"/>
      <c r="T794" s="65"/>
      <c r="U794" s="65">
        <f>VLOOKUP(D794,资产包数据!B:N,13,0)</f>
        <v>99.57</v>
      </c>
      <c r="V794" s="65" t="s">
        <v>6591</v>
      </c>
    </row>
    <row r="795" ht="15" spans="1:22">
      <c r="A795" s="65" t="s">
        <v>2751</v>
      </c>
      <c r="B795" s="65" t="s">
        <v>110</v>
      </c>
      <c r="C795" s="65" t="s">
        <v>36</v>
      </c>
      <c r="D795" s="65" t="s">
        <v>6706</v>
      </c>
      <c r="E795" s="65" t="s">
        <v>6707</v>
      </c>
      <c r="F795" s="65"/>
      <c r="G795" s="65" t="s">
        <v>1935</v>
      </c>
      <c r="H795" s="65"/>
      <c r="I795" s="65" t="s">
        <v>5679</v>
      </c>
      <c r="J795" s="65"/>
      <c r="K795" s="65"/>
      <c r="L795" s="65" t="s">
        <v>6699</v>
      </c>
      <c r="M795" s="66">
        <v>44762</v>
      </c>
      <c r="N795" s="65">
        <v>122260</v>
      </c>
      <c r="O795" s="65" t="s">
        <v>1939</v>
      </c>
      <c r="P795" s="65">
        <f>VLOOKUP(D795,资产包数据!B:G,5,0)</f>
        <v>60</v>
      </c>
      <c r="Q795" s="65"/>
      <c r="R795" s="65"/>
      <c r="S795" s="65"/>
      <c r="T795" s="65"/>
      <c r="U795" s="65">
        <f>VLOOKUP(D795,资产包数据!B:N,13,0)</f>
        <v>99.57</v>
      </c>
      <c r="V795" s="65" t="s">
        <v>6591</v>
      </c>
    </row>
    <row r="796" ht="15" spans="1:22">
      <c r="A796" s="65" t="s">
        <v>2751</v>
      </c>
      <c r="B796" s="65" t="s">
        <v>110</v>
      </c>
      <c r="C796" s="65" t="s">
        <v>36</v>
      </c>
      <c r="D796" s="65" t="s">
        <v>6708</v>
      </c>
      <c r="E796" s="65" t="s">
        <v>6709</v>
      </c>
      <c r="F796" s="65"/>
      <c r="G796" s="65" t="s">
        <v>1935</v>
      </c>
      <c r="H796" s="65"/>
      <c r="I796" s="65" t="s">
        <v>5679</v>
      </c>
      <c r="J796" s="65"/>
      <c r="K796" s="65"/>
      <c r="L796" s="65" t="s">
        <v>6699</v>
      </c>
      <c r="M796" s="66">
        <v>44762</v>
      </c>
      <c r="N796" s="65">
        <v>122260</v>
      </c>
      <c r="O796" s="65" t="s">
        <v>1939</v>
      </c>
      <c r="P796" s="65">
        <f>VLOOKUP(D796,资产包数据!B:G,5,0)</f>
        <v>60</v>
      </c>
      <c r="Q796" s="65"/>
      <c r="R796" s="65"/>
      <c r="S796" s="65"/>
      <c r="T796" s="65"/>
      <c r="U796" s="65">
        <f>VLOOKUP(D796,资产包数据!B:N,13,0)</f>
        <v>99.57</v>
      </c>
      <c r="V796" s="65" t="s">
        <v>6591</v>
      </c>
    </row>
    <row r="797" ht="15" spans="1:22">
      <c r="A797" s="65" t="s">
        <v>2751</v>
      </c>
      <c r="B797" s="65" t="s">
        <v>110</v>
      </c>
      <c r="C797" s="65" t="s">
        <v>36</v>
      </c>
      <c r="D797" s="65" t="s">
        <v>6710</v>
      </c>
      <c r="E797" s="65" t="s">
        <v>6711</v>
      </c>
      <c r="F797" s="65"/>
      <c r="G797" s="65" t="s">
        <v>1935</v>
      </c>
      <c r="H797" s="65"/>
      <c r="I797" s="65" t="s">
        <v>5679</v>
      </c>
      <c r="J797" s="65"/>
      <c r="K797" s="65"/>
      <c r="L797" s="65" t="s">
        <v>6699</v>
      </c>
      <c r="M797" s="66">
        <v>44762</v>
      </c>
      <c r="N797" s="65">
        <v>122260</v>
      </c>
      <c r="O797" s="65" t="s">
        <v>1939</v>
      </c>
      <c r="P797" s="65">
        <f>VLOOKUP(D797,资产包数据!B:G,5,0)</f>
        <v>60</v>
      </c>
      <c r="Q797" s="65"/>
      <c r="R797" s="65"/>
      <c r="S797" s="65"/>
      <c r="T797" s="65"/>
      <c r="U797" s="65">
        <f>VLOOKUP(D797,资产包数据!B:N,13,0)</f>
        <v>99.57</v>
      </c>
      <c r="V797" s="65" t="s">
        <v>6591</v>
      </c>
    </row>
    <row r="798" ht="15" spans="1:22">
      <c r="A798" s="65" t="s">
        <v>2751</v>
      </c>
      <c r="B798" s="65" t="s">
        <v>110</v>
      </c>
      <c r="C798" s="65" t="s">
        <v>36</v>
      </c>
      <c r="D798" s="65" t="s">
        <v>6712</v>
      </c>
      <c r="E798" s="65" t="s">
        <v>6713</v>
      </c>
      <c r="F798" s="65"/>
      <c r="G798" s="65" t="s">
        <v>1935</v>
      </c>
      <c r="H798" s="65"/>
      <c r="I798" s="65" t="s">
        <v>5679</v>
      </c>
      <c r="J798" s="65"/>
      <c r="K798" s="65"/>
      <c r="L798" s="65" t="s">
        <v>6699</v>
      </c>
      <c r="M798" s="66">
        <v>44762</v>
      </c>
      <c r="N798" s="65">
        <v>122260</v>
      </c>
      <c r="O798" s="65" t="s">
        <v>1939</v>
      </c>
      <c r="P798" s="65">
        <f>VLOOKUP(D798,资产包数据!B:G,5,0)</f>
        <v>60</v>
      </c>
      <c r="Q798" s="65"/>
      <c r="R798" s="65"/>
      <c r="S798" s="65"/>
      <c r="T798" s="65"/>
      <c r="U798" s="65">
        <f>VLOOKUP(D798,资产包数据!B:N,13,0)</f>
        <v>99.57</v>
      </c>
      <c r="V798" s="65" t="s">
        <v>6591</v>
      </c>
    </row>
    <row r="799" ht="15" spans="1:22">
      <c r="A799" s="65" t="s">
        <v>2751</v>
      </c>
      <c r="B799" s="65" t="s">
        <v>110</v>
      </c>
      <c r="C799" s="65" t="s">
        <v>36</v>
      </c>
      <c r="D799" s="65" t="s">
        <v>6714</v>
      </c>
      <c r="E799" s="65" t="s">
        <v>6715</v>
      </c>
      <c r="F799" s="65"/>
      <c r="G799" s="65" t="s">
        <v>1935</v>
      </c>
      <c r="H799" s="65"/>
      <c r="I799" s="65" t="s">
        <v>5679</v>
      </c>
      <c r="J799" s="65"/>
      <c r="K799" s="65"/>
      <c r="L799" s="65" t="s">
        <v>6699</v>
      </c>
      <c r="M799" s="66">
        <v>44762</v>
      </c>
      <c r="N799" s="65">
        <v>122260</v>
      </c>
      <c r="O799" s="65" t="s">
        <v>1939</v>
      </c>
      <c r="P799" s="65">
        <f>VLOOKUP(D799,资产包数据!B:G,5,0)</f>
        <v>60</v>
      </c>
      <c r="Q799" s="65"/>
      <c r="R799" s="65"/>
      <c r="S799" s="65"/>
      <c r="T799" s="65"/>
      <c r="U799" s="65">
        <f>VLOOKUP(D799,资产包数据!B:N,13,0)</f>
        <v>99.57</v>
      </c>
      <c r="V799" s="65" t="s">
        <v>6591</v>
      </c>
    </row>
    <row r="800" ht="15" spans="1:22">
      <c r="A800" s="65" t="s">
        <v>2751</v>
      </c>
      <c r="B800" s="65" t="s">
        <v>110</v>
      </c>
      <c r="C800" s="65" t="s">
        <v>36</v>
      </c>
      <c r="D800" s="65" t="s">
        <v>6716</v>
      </c>
      <c r="E800" s="65" t="s">
        <v>6717</v>
      </c>
      <c r="F800" s="65"/>
      <c r="G800" s="65" t="s">
        <v>1935</v>
      </c>
      <c r="H800" s="65"/>
      <c r="I800" s="65" t="s">
        <v>5679</v>
      </c>
      <c r="J800" s="65"/>
      <c r="K800" s="65"/>
      <c r="L800" s="65" t="s">
        <v>6699</v>
      </c>
      <c r="M800" s="66">
        <v>44762</v>
      </c>
      <c r="N800" s="65">
        <v>122260</v>
      </c>
      <c r="O800" s="65" t="s">
        <v>1939</v>
      </c>
      <c r="P800" s="65">
        <f>VLOOKUP(D800,资产包数据!B:G,5,0)</f>
        <v>60</v>
      </c>
      <c r="Q800" s="65"/>
      <c r="R800" s="65"/>
      <c r="S800" s="65"/>
      <c r="T800" s="65"/>
      <c r="U800" s="65">
        <f>VLOOKUP(D800,资产包数据!B:N,13,0)</f>
        <v>99.57</v>
      </c>
      <c r="V800" s="65" t="s">
        <v>6591</v>
      </c>
    </row>
    <row r="801" ht="15" spans="1:22">
      <c r="A801" s="65" t="s">
        <v>2751</v>
      </c>
      <c r="B801" s="65" t="s">
        <v>68</v>
      </c>
      <c r="C801" s="65" t="s">
        <v>36</v>
      </c>
      <c r="D801" s="65" t="s">
        <v>6718</v>
      </c>
      <c r="E801" s="65" t="s">
        <v>6719</v>
      </c>
      <c r="F801" s="65" t="s">
        <v>1935</v>
      </c>
      <c r="G801" s="65" t="s">
        <v>1935</v>
      </c>
      <c r="H801" s="65" t="s">
        <v>4925</v>
      </c>
      <c r="I801" s="65" t="s">
        <v>5679</v>
      </c>
      <c r="J801" s="65" t="s">
        <v>6720</v>
      </c>
      <c r="K801" s="66">
        <v>44807</v>
      </c>
      <c r="L801" s="65" t="s">
        <v>6699</v>
      </c>
      <c r="M801" s="66">
        <v>44762</v>
      </c>
      <c r="N801" s="65">
        <v>122260</v>
      </c>
      <c r="O801" s="65" t="s">
        <v>1939</v>
      </c>
      <c r="P801" s="65">
        <f>VLOOKUP(D801,资产包数据!B:G,5,0)</f>
        <v>60</v>
      </c>
      <c r="Q801" s="65">
        <v>2700</v>
      </c>
      <c r="R801" s="65"/>
      <c r="S801" s="65"/>
      <c r="T801" s="65"/>
      <c r="U801" s="65">
        <f>VLOOKUP(D801,资产包数据!B:N,13,0)</f>
        <v>99.57</v>
      </c>
      <c r="V801" s="65" t="s">
        <v>6591</v>
      </c>
    </row>
    <row r="802" ht="15" spans="1:22">
      <c r="A802" s="65" t="s">
        <v>2751</v>
      </c>
      <c r="B802" s="65" t="s">
        <v>68</v>
      </c>
      <c r="C802" s="65" t="s">
        <v>36</v>
      </c>
      <c r="D802" s="65" t="s">
        <v>6721</v>
      </c>
      <c r="E802" s="65" t="s">
        <v>6722</v>
      </c>
      <c r="F802" s="65" t="s">
        <v>1935</v>
      </c>
      <c r="G802" s="65" t="s">
        <v>1935</v>
      </c>
      <c r="H802" s="65" t="s">
        <v>4925</v>
      </c>
      <c r="I802" s="65" t="s">
        <v>5679</v>
      </c>
      <c r="J802" s="65" t="s">
        <v>6720</v>
      </c>
      <c r="K802" s="66">
        <v>44807</v>
      </c>
      <c r="L802" s="65" t="s">
        <v>6699</v>
      </c>
      <c r="M802" s="66">
        <v>44762</v>
      </c>
      <c r="N802" s="65">
        <v>122260</v>
      </c>
      <c r="O802" s="65" t="s">
        <v>1939</v>
      </c>
      <c r="P802" s="65">
        <f>VLOOKUP(D802,资产包数据!B:G,5,0)</f>
        <v>60</v>
      </c>
      <c r="Q802" s="65">
        <v>2700</v>
      </c>
      <c r="R802" s="65"/>
      <c r="S802" s="65"/>
      <c r="T802" s="65"/>
      <c r="U802" s="65">
        <f>VLOOKUP(D802,资产包数据!B:N,13,0)</f>
        <v>99.57</v>
      </c>
      <c r="V802" s="65" t="s">
        <v>6591</v>
      </c>
    </row>
    <row r="803" ht="15" spans="1:22">
      <c r="A803" s="65" t="s">
        <v>2751</v>
      </c>
      <c r="B803" s="65" t="s">
        <v>68</v>
      </c>
      <c r="C803" s="65" t="s">
        <v>36</v>
      </c>
      <c r="D803" s="65" t="s">
        <v>6723</v>
      </c>
      <c r="E803" s="65" t="s">
        <v>6724</v>
      </c>
      <c r="F803" s="65" t="s">
        <v>1935</v>
      </c>
      <c r="G803" s="65" t="s">
        <v>1935</v>
      </c>
      <c r="H803" s="65" t="s">
        <v>4925</v>
      </c>
      <c r="I803" s="65" t="s">
        <v>5679</v>
      </c>
      <c r="J803" s="65" t="s">
        <v>6720</v>
      </c>
      <c r="K803" s="66">
        <v>44807</v>
      </c>
      <c r="L803" s="65" t="s">
        <v>6699</v>
      </c>
      <c r="M803" s="66">
        <v>44762</v>
      </c>
      <c r="N803" s="65">
        <v>122260</v>
      </c>
      <c r="O803" s="65" t="s">
        <v>1939</v>
      </c>
      <c r="P803" s="65">
        <f>VLOOKUP(D803,资产包数据!B:G,5,0)</f>
        <v>60</v>
      </c>
      <c r="Q803" s="65">
        <v>2700</v>
      </c>
      <c r="R803" s="65"/>
      <c r="S803" s="65"/>
      <c r="T803" s="65"/>
      <c r="U803" s="65">
        <f>VLOOKUP(D803,资产包数据!B:N,13,0)</f>
        <v>99.57</v>
      </c>
      <c r="V803" s="65" t="s">
        <v>6591</v>
      </c>
    </row>
    <row r="804" ht="15" spans="1:22">
      <c r="A804" s="65" t="s">
        <v>2751</v>
      </c>
      <c r="B804" s="65" t="s">
        <v>68</v>
      </c>
      <c r="C804" s="65" t="s">
        <v>36</v>
      </c>
      <c r="D804" s="65" t="s">
        <v>6725</v>
      </c>
      <c r="E804" s="65" t="s">
        <v>6726</v>
      </c>
      <c r="F804" s="65" t="s">
        <v>1935</v>
      </c>
      <c r="G804" s="65" t="s">
        <v>1935</v>
      </c>
      <c r="H804" s="65" t="s">
        <v>4925</v>
      </c>
      <c r="I804" s="65" t="s">
        <v>5679</v>
      </c>
      <c r="J804" s="65" t="s">
        <v>6720</v>
      </c>
      <c r="K804" s="66">
        <v>44807</v>
      </c>
      <c r="L804" s="65" t="s">
        <v>6699</v>
      </c>
      <c r="M804" s="66">
        <v>44762</v>
      </c>
      <c r="N804" s="65">
        <v>122260</v>
      </c>
      <c r="O804" s="65" t="s">
        <v>1939</v>
      </c>
      <c r="P804" s="65">
        <f>VLOOKUP(D804,资产包数据!B:G,5,0)</f>
        <v>60</v>
      </c>
      <c r="Q804" s="65">
        <v>2700</v>
      </c>
      <c r="R804" s="65"/>
      <c r="S804" s="65"/>
      <c r="T804" s="65"/>
      <c r="U804" s="65">
        <f>VLOOKUP(D804,资产包数据!B:N,13,0)</f>
        <v>99.57</v>
      </c>
      <c r="V804" s="65" t="s">
        <v>6591</v>
      </c>
    </row>
    <row r="805" ht="15" spans="1:22">
      <c r="A805" s="65" t="s">
        <v>2751</v>
      </c>
      <c r="B805" s="65" t="s">
        <v>68</v>
      </c>
      <c r="C805" s="65" t="s">
        <v>36</v>
      </c>
      <c r="D805" s="65" t="s">
        <v>6727</v>
      </c>
      <c r="E805" s="65" t="s">
        <v>6728</v>
      </c>
      <c r="F805" s="65" t="s">
        <v>1935</v>
      </c>
      <c r="G805" s="65" t="s">
        <v>1935</v>
      </c>
      <c r="H805" s="65" t="s">
        <v>4925</v>
      </c>
      <c r="I805" s="65" t="s">
        <v>5679</v>
      </c>
      <c r="J805" s="65" t="s">
        <v>6720</v>
      </c>
      <c r="K805" s="66">
        <v>44807</v>
      </c>
      <c r="L805" s="65" t="s">
        <v>6699</v>
      </c>
      <c r="M805" s="66">
        <v>44762</v>
      </c>
      <c r="N805" s="65">
        <v>122260</v>
      </c>
      <c r="O805" s="65" t="s">
        <v>1939</v>
      </c>
      <c r="P805" s="65">
        <f>VLOOKUP(D805,资产包数据!B:G,5,0)</f>
        <v>60</v>
      </c>
      <c r="Q805" s="65">
        <v>2700</v>
      </c>
      <c r="R805" s="65"/>
      <c r="S805" s="65"/>
      <c r="T805" s="65"/>
      <c r="U805" s="65">
        <f>VLOOKUP(D805,资产包数据!B:N,13,0)</f>
        <v>99.57</v>
      </c>
      <c r="V805" s="65" t="s">
        <v>6591</v>
      </c>
    </row>
    <row r="806" ht="15" spans="1:22">
      <c r="A806" s="65" t="s">
        <v>2751</v>
      </c>
      <c r="B806" s="65" t="s">
        <v>68</v>
      </c>
      <c r="C806" s="65" t="s">
        <v>36</v>
      </c>
      <c r="D806" s="65" t="s">
        <v>6729</v>
      </c>
      <c r="E806" s="65" t="s">
        <v>6730</v>
      </c>
      <c r="F806" s="65" t="s">
        <v>1935</v>
      </c>
      <c r="G806" s="65" t="s">
        <v>1935</v>
      </c>
      <c r="H806" s="65" t="s">
        <v>4925</v>
      </c>
      <c r="I806" s="65" t="s">
        <v>5679</v>
      </c>
      <c r="J806" s="65" t="s">
        <v>6720</v>
      </c>
      <c r="K806" s="66">
        <v>44807</v>
      </c>
      <c r="L806" s="65" t="s">
        <v>6699</v>
      </c>
      <c r="M806" s="66">
        <v>44762</v>
      </c>
      <c r="N806" s="65">
        <v>122260</v>
      </c>
      <c r="O806" s="65" t="s">
        <v>1939</v>
      </c>
      <c r="P806" s="65">
        <f>VLOOKUP(D806,资产包数据!B:G,5,0)</f>
        <v>60</v>
      </c>
      <c r="Q806" s="65">
        <v>2700</v>
      </c>
      <c r="R806" s="65"/>
      <c r="S806" s="65"/>
      <c r="T806" s="65"/>
      <c r="U806" s="65">
        <f>VLOOKUP(D806,资产包数据!B:N,13,0)</f>
        <v>99.57</v>
      </c>
      <c r="V806" s="65" t="s">
        <v>6591</v>
      </c>
    </row>
    <row r="807" ht="15" spans="1:22">
      <c r="A807" s="65" t="s">
        <v>2751</v>
      </c>
      <c r="B807" s="65" t="s">
        <v>68</v>
      </c>
      <c r="C807" s="65" t="s">
        <v>36</v>
      </c>
      <c r="D807" s="65" t="s">
        <v>6731</v>
      </c>
      <c r="E807" s="65" t="s">
        <v>6732</v>
      </c>
      <c r="F807" s="65" t="s">
        <v>1935</v>
      </c>
      <c r="G807" s="65" t="s">
        <v>1935</v>
      </c>
      <c r="H807" s="65" t="s">
        <v>4925</v>
      </c>
      <c r="I807" s="65" t="s">
        <v>5679</v>
      </c>
      <c r="J807" s="65" t="s">
        <v>6720</v>
      </c>
      <c r="K807" s="66">
        <v>44807</v>
      </c>
      <c r="L807" s="65" t="s">
        <v>6699</v>
      </c>
      <c r="M807" s="66">
        <v>44762</v>
      </c>
      <c r="N807" s="65">
        <v>122260</v>
      </c>
      <c r="O807" s="65" t="s">
        <v>1939</v>
      </c>
      <c r="P807" s="65">
        <f>VLOOKUP(D807,资产包数据!B:G,5,0)</f>
        <v>60</v>
      </c>
      <c r="Q807" s="65">
        <v>2700</v>
      </c>
      <c r="R807" s="65"/>
      <c r="S807" s="65"/>
      <c r="T807" s="65"/>
      <c r="U807" s="65">
        <f>VLOOKUP(D807,资产包数据!B:N,13,0)</f>
        <v>99.57</v>
      </c>
      <c r="V807" s="65" t="s">
        <v>6591</v>
      </c>
    </row>
    <row r="808" ht="15" spans="1:22">
      <c r="A808" s="65" t="s">
        <v>2751</v>
      </c>
      <c r="B808" s="65" t="s">
        <v>68</v>
      </c>
      <c r="C808" s="65" t="s">
        <v>36</v>
      </c>
      <c r="D808" s="65" t="s">
        <v>6733</v>
      </c>
      <c r="E808" s="65" t="s">
        <v>6734</v>
      </c>
      <c r="F808" s="65" t="s">
        <v>1935</v>
      </c>
      <c r="G808" s="65" t="s">
        <v>1935</v>
      </c>
      <c r="H808" s="65" t="s">
        <v>4925</v>
      </c>
      <c r="I808" s="65" t="s">
        <v>5679</v>
      </c>
      <c r="J808" s="65" t="s">
        <v>6698</v>
      </c>
      <c r="K808" s="66">
        <v>44844</v>
      </c>
      <c r="L808" s="65" t="s">
        <v>6699</v>
      </c>
      <c r="M808" s="66">
        <v>44762</v>
      </c>
      <c r="N808" s="65">
        <v>122260</v>
      </c>
      <c r="O808" s="65" t="s">
        <v>1939</v>
      </c>
      <c r="P808" s="65">
        <f>VLOOKUP(D808,资产包数据!B:G,5,0)</f>
        <v>60</v>
      </c>
      <c r="Q808" s="65"/>
      <c r="R808" s="65"/>
      <c r="S808" s="65"/>
      <c r="T808" s="65"/>
      <c r="U808" s="65">
        <f>VLOOKUP(D808,资产包数据!B:N,13,0)</f>
        <v>99.57</v>
      </c>
      <c r="V808" s="65"/>
    </row>
    <row r="809" ht="15" spans="1:22">
      <c r="A809" s="65" t="s">
        <v>2751</v>
      </c>
      <c r="B809" s="65" t="s">
        <v>68</v>
      </c>
      <c r="C809" s="65" t="s">
        <v>36</v>
      </c>
      <c r="D809" s="65" t="s">
        <v>6735</v>
      </c>
      <c r="E809" s="65" t="s">
        <v>6736</v>
      </c>
      <c r="F809" s="65" t="s">
        <v>1935</v>
      </c>
      <c r="G809" s="65" t="s">
        <v>1935</v>
      </c>
      <c r="H809" s="65" t="s">
        <v>4925</v>
      </c>
      <c r="I809" s="65" t="s">
        <v>5679</v>
      </c>
      <c r="J809" s="65" t="s">
        <v>6698</v>
      </c>
      <c r="K809" s="66">
        <v>44844</v>
      </c>
      <c r="L809" s="65" t="s">
        <v>6699</v>
      </c>
      <c r="M809" s="66">
        <v>44762</v>
      </c>
      <c r="N809" s="65">
        <v>122260</v>
      </c>
      <c r="O809" s="65" t="s">
        <v>1939</v>
      </c>
      <c r="P809" s="65">
        <f>VLOOKUP(D809,资产包数据!B:G,5,0)</f>
        <v>60</v>
      </c>
      <c r="Q809" s="65"/>
      <c r="R809" s="65"/>
      <c r="S809" s="65"/>
      <c r="T809" s="65"/>
      <c r="U809" s="65">
        <f>VLOOKUP(D809,资产包数据!B:N,13,0)</f>
        <v>99.66</v>
      </c>
      <c r="V809" s="65"/>
    </row>
    <row r="810" ht="15" spans="1:22">
      <c r="A810" s="65" t="s">
        <v>178</v>
      </c>
      <c r="B810" s="65" t="s">
        <v>68</v>
      </c>
      <c r="C810" s="65" t="s">
        <v>36</v>
      </c>
      <c r="D810" s="65" t="s">
        <v>6737</v>
      </c>
      <c r="E810" s="65" t="s">
        <v>6738</v>
      </c>
      <c r="F810" s="65" t="s">
        <v>1935</v>
      </c>
      <c r="G810" s="65" t="s">
        <v>1935</v>
      </c>
      <c r="H810" s="65" t="s">
        <v>4925</v>
      </c>
      <c r="I810" s="65" t="s">
        <v>5546</v>
      </c>
      <c r="J810" s="65" t="s">
        <v>6739</v>
      </c>
      <c r="K810" s="66">
        <v>44758</v>
      </c>
      <c r="L810" s="65" t="s">
        <v>6740</v>
      </c>
      <c r="M810" s="66">
        <v>44762</v>
      </c>
      <c r="N810" s="65">
        <v>122260</v>
      </c>
      <c r="O810" s="65" t="s">
        <v>1939</v>
      </c>
      <c r="P810" s="65">
        <f>VLOOKUP(D810,资产包数据!B:G,5,0)</f>
        <v>60</v>
      </c>
      <c r="Q810" s="65">
        <v>2700</v>
      </c>
      <c r="R810" s="65"/>
      <c r="S810" s="65">
        <v>5400</v>
      </c>
      <c r="T810" s="65">
        <v>5400</v>
      </c>
      <c r="U810" s="65">
        <f>VLOOKUP(D810,资产包数据!B:N,13,0)</f>
        <v>99.57</v>
      </c>
      <c r="V810" s="65" t="s">
        <v>6741</v>
      </c>
    </row>
    <row r="811" ht="15" spans="1:22">
      <c r="A811" s="65" t="s">
        <v>178</v>
      </c>
      <c r="B811" s="65" t="s">
        <v>68</v>
      </c>
      <c r="C811" s="65" t="s">
        <v>36</v>
      </c>
      <c r="D811" s="65" t="s">
        <v>6742</v>
      </c>
      <c r="E811" s="65" t="s">
        <v>6743</v>
      </c>
      <c r="F811" s="65" t="s">
        <v>1935</v>
      </c>
      <c r="G811" s="65" t="s">
        <v>1935</v>
      </c>
      <c r="H811" s="65" t="s">
        <v>4925</v>
      </c>
      <c r="I811" s="65" t="s">
        <v>5546</v>
      </c>
      <c r="J811" s="65" t="s">
        <v>6739</v>
      </c>
      <c r="K811" s="66">
        <v>44758</v>
      </c>
      <c r="L811" s="65" t="s">
        <v>6740</v>
      </c>
      <c r="M811" s="66">
        <v>44762</v>
      </c>
      <c r="N811" s="65">
        <v>122260</v>
      </c>
      <c r="O811" s="65" t="s">
        <v>1939</v>
      </c>
      <c r="P811" s="65">
        <f>VLOOKUP(D811,资产包数据!B:G,5,0)</f>
        <v>60</v>
      </c>
      <c r="Q811" s="65">
        <v>2700</v>
      </c>
      <c r="R811" s="65"/>
      <c r="S811" s="65">
        <v>5400</v>
      </c>
      <c r="T811" s="65">
        <v>5400</v>
      </c>
      <c r="U811" s="65">
        <f>VLOOKUP(D811,资产包数据!B:N,13,0)</f>
        <v>99.58</v>
      </c>
      <c r="V811" s="65" t="s">
        <v>6741</v>
      </c>
    </row>
    <row r="812" ht="15" spans="1:22">
      <c r="A812" s="65" t="s">
        <v>178</v>
      </c>
      <c r="B812" s="65" t="s">
        <v>68</v>
      </c>
      <c r="C812" s="65" t="s">
        <v>36</v>
      </c>
      <c r="D812" s="65" t="s">
        <v>6744</v>
      </c>
      <c r="E812" s="65" t="s">
        <v>6745</v>
      </c>
      <c r="F812" s="65" t="s">
        <v>1935</v>
      </c>
      <c r="G812" s="65" t="s">
        <v>1935</v>
      </c>
      <c r="H812" s="65" t="s">
        <v>4925</v>
      </c>
      <c r="I812" s="65" t="s">
        <v>5366</v>
      </c>
      <c r="J812" s="65" t="s">
        <v>6519</v>
      </c>
      <c r="K812" s="66">
        <v>44763</v>
      </c>
      <c r="L812" s="65" t="s">
        <v>6746</v>
      </c>
      <c r="M812" s="66">
        <v>44762</v>
      </c>
      <c r="N812" s="65">
        <v>122260</v>
      </c>
      <c r="O812" s="65" t="s">
        <v>1939</v>
      </c>
      <c r="P812" s="65">
        <f>VLOOKUP(D812,资产包数据!B:G,5,0)</f>
        <v>60</v>
      </c>
      <c r="Q812" s="65">
        <v>2700</v>
      </c>
      <c r="R812" s="65"/>
      <c r="S812" s="65">
        <v>5400</v>
      </c>
      <c r="T812" s="65">
        <v>5400</v>
      </c>
      <c r="U812" s="65">
        <f>VLOOKUP(D812,资产包数据!B:N,13,0)</f>
        <v>99.57</v>
      </c>
      <c r="V812" s="65" t="s">
        <v>5084</v>
      </c>
    </row>
    <row r="813" ht="15" spans="1:22">
      <c r="A813" s="65" t="s">
        <v>178</v>
      </c>
      <c r="B813" s="65" t="s">
        <v>68</v>
      </c>
      <c r="C813" s="65" t="s">
        <v>36</v>
      </c>
      <c r="D813" s="65" t="s">
        <v>6747</v>
      </c>
      <c r="E813" s="65" t="s">
        <v>6748</v>
      </c>
      <c r="F813" s="65" t="s">
        <v>1935</v>
      </c>
      <c r="G813" s="65" t="s">
        <v>1935</v>
      </c>
      <c r="H813" s="65" t="s">
        <v>4925</v>
      </c>
      <c r="I813" s="65" t="s">
        <v>5366</v>
      </c>
      <c r="J813" s="65" t="s">
        <v>6519</v>
      </c>
      <c r="K813" s="66">
        <v>44763</v>
      </c>
      <c r="L813" s="65" t="s">
        <v>6746</v>
      </c>
      <c r="M813" s="66">
        <v>44762</v>
      </c>
      <c r="N813" s="65">
        <v>122260</v>
      </c>
      <c r="O813" s="65" t="s">
        <v>1939</v>
      </c>
      <c r="P813" s="65">
        <f>VLOOKUP(D813,资产包数据!B:G,5,0)</f>
        <v>60</v>
      </c>
      <c r="Q813" s="65">
        <v>2700</v>
      </c>
      <c r="R813" s="65"/>
      <c r="S813" s="65">
        <v>5400</v>
      </c>
      <c r="T813" s="65">
        <v>5400</v>
      </c>
      <c r="U813" s="65">
        <f>VLOOKUP(D813,资产包数据!B:N,13,0)</f>
        <v>99.57</v>
      </c>
      <c r="V813" s="65" t="s">
        <v>5084</v>
      </c>
    </row>
    <row r="814" ht="15" spans="1:22">
      <c r="A814" s="65" t="s">
        <v>178</v>
      </c>
      <c r="B814" s="65" t="s">
        <v>68</v>
      </c>
      <c r="C814" s="65" t="s">
        <v>36</v>
      </c>
      <c r="D814" s="65" t="s">
        <v>6749</v>
      </c>
      <c r="E814" s="65" t="s">
        <v>6750</v>
      </c>
      <c r="F814" s="65" t="s">
        <v>1935</v>
      </c>
      <c r="G814" s="65" t="s">
        <v>1935</v>
      </c>
      <c r="H814" s="65" t="s">
        <v>4925</v>
      </c>
      <c r="I814" s="65" t="s">
        <v>5366</v>
      </c>
      <c r="J814" s="65" t="s">
        <v>6519</v>
      </c>
      <c r="K814" s="66">
        <v>44763</v>
      </c>
      <c r="L814" s="65" t="s">
        <v>6746</v>
      </c>
      <c r="M814" s="66">
        <v>44762</v>
      </c>
      <c r="N814" s="65">
        <v>122260</v>
      </c>
      <c r="O814" s="65" t="s">
        <v>1939</v>
      </c>
      <c r="P814" s="65">
        <f>VLOOKUP(D814,资产包数据!B:G,5,0)</f>
        <v>60</v>
      </c>
      <c r="Q814" s="65">
        <v>2700</v>
      </c>
      <c r="R814" s="65"/>
      <c r="S814" s="65">
        <v>5400</v>
      </c>
      <c r="T814" s="65">
        <v>5400</v>
      </c>
      <c r="U814" s="65">
        <f>VLOOKUP(D814,资产包数据!B:N,13,0)</f>
        <v>99.57</v>
      </c>
      <c r="V814" s="65" t="s">
        <v>5084</v>
      </c>
    </row>
    <row r="815" ht="15" spans="1:22">
      <c r="A815" s="65" t="s">
        <v>178</v>
      </c>
      <c r="B815" s="65" t="s">
        <v>68</v>
      </c>
      <c r="C815" s="65" t="s">
        <v>36</v>
      </c>
      <c r="D815" s="65" t="s">
        <v>6751</v>
      </c>
      <c r="E815" s="65" t="s">
        <v>6752</v>
      </c>
      <c r="F815" s="65" t="s">
        <v>1935</v>
      </c>
      <c r="G815" s="65" t="s">
        <v>1935</v>
      </c>
      <c r="H815" s="65" t="s">
        <v>4925</v>
      </c>
      <c r="I815" s="65" t="s">
        <v>5366</v>
      </c>
      <c r="J815" s="65" t="s">
        <v>6519</v>
      </c>
      <c r="K815" s="66">
        <v>44763</v>
      </c>
      <c r="L815" s="65" t="s">
        <v>6746</v>
      </c>
      <c r="M815" s="66">
        <v>44762</v>
      </c>
      <c r="N815" s="65">
        <v>122260</v>
      </c>
      <c r="O815" s="65" t="s">
        <v>1939</v>
      </c>
      <c r="P815" s="65">
        <f>VLOOKUP(D815,资产包数据!B:G,5,0)</f>
        <v>60</v>
      </c>
      <c r="Q815" s="65">
        <v>2700</v>
      </c>
      <c r="R815" s="65"/>
      <c r="S815" s="65">
        <v>5400</v>
      </c>
      <c r="T815" s="65">
        <v>5400</v>
      </c>
      <c r="U815" s="65">
        <f>VLOOKUP(D815,资产包数据!B:N,13,0)</f>
        <v>99.57</v>
      </c>
      <c r="V815" s="65" t="s">
        <v>5084</v>
      </c>
    </row>
    <row r="816" ht="15" spans="1:22">
      <c r="A816" s="65" t="s">
        <v>178</v>
      </c>
      <c r="B816" s="65" t="s">
        <v>68</v>
      </c>
      <c r="C816" s="65" t="s">
        <v>36</v>
      </c>
      <c r="D816" s="65" t="s">
        <v>6753</v>
      </c>
      <c r="E816" s="65" t="s">
        <v>6754</v>
      </c>
      <c r="F816" s="65" t="s">
        <v>1935</v>
      </c>
      <c r="G816" s="65" t="s">
        <v>1935</v>
      </c>
      <c r="H816" s="65" t="s">
        <v>4925</v>
      </c>
      <c r="I816" s="65" t="s">
        <v>5366</v>
      </c>
      <c r="J816" s="65" t="s">
        <v>6519</v>
      </c>
      <c r="K816" s="66">
        <v>44763</v>
      </c>
      <c r="L816" s="65" t="s">
        <v>6746</v>
      </c>
      <c r="M816" s="66">
        <v>44762</v>
      </c>
      <c r="N816" s="65">
        <v>122260</v>
      </c>
      <c r="O816" s="65" t="s">
        <v>1939</v>
      </c>
      <c r="P816" s="65">
        <f>VLOOKUP(D816,资产包数据!B:G,5,0)</f>
        <v>60</v>
      </c>
      <c r="Q816" s="65">
        <v>2700</v>
      </c>
      <c r="R816" s="65"/>
      <c r="S816" s="65">
        <v>5400</v>
      </c>
      <c r="T816" s="65">
        <v>5400</v>
      </c>
      <c r="U816" s="65">
        <f>VLOOKUP(D816,资产包数据!B:N,13,0)</f>
        <v>99.57</v>
      </c>
      <c r="V816" s="65" t="s">
        <v>5084</v>
      </c>
    </row>
    <row r="817" ht="15" spans="1:22">
      <c r="A817" s="65" t="s">
        <v>178</v>
      </c>
      <c r="B817" s="65" t="s">
        <v>68</v>
      </c>
      <c r="C817" s="65" t="s">
        <v>36</v>
      </c>
      <c r="D817" s="65" t="s">
        <v>6755</v>
      </c>
      <c r="E817" s="65" t="s">
        <v>6756</v>
      </c>
      <c r="F817" s="65" t="s">
        <v>1935</v>
      </c>
      <c r="G817" s="65" t="s">
        <v>1935</v>
      </c>
      <c r="H817" s="65" t="s">
        <v>4925</v>
      </c>
      <c r="I817" s="65" t="s">
        <v>5366</v>
      </c>
      <c r="J817" s="65" t="s">
        <v>6519</v>
      </c>
      <c r="K817" s="66">
        <v>44763</v>
      </c>
      <c r="L817" s="65" t="s">
        <v>6746</v>
      </c>
      <c r="M817" s="66">
        <v>44762</v>
      </c>
      <c r="N817" s="65">
        <v>122260</v>
      </c>
      <c r="O817" s="65" t="s">
        <v>1939</v>
      </c>
      <c r="P817" s="65">
        <f>VLOOKUP(D817,资产包数据!B:G,5,0)</f>
        <v>60</v>
      </c>
      <c r="Q817" s="65">
        <v>2700</v>
      </c>
      <c r="R817" s="65"/>
      <c r="S817" s="65">
        <v>5400</v>
      </c>
      <c r="T817" s="65">
        <v>5400</v>
      </c>
      <c r="U817" s="65">
        <f>VLOOKUP(D817,资产包数据!B:N,13,0)</f>
        <v>99.57</v>
      </c>
      <c r="V817" s="65" t="s">
        <v>5084</v>
      </c>
    </row>
    <row r="818" ht="15" spans="1:22">
      <c r="A818" s="65" t="s">
        <v>178</v>
      </c>
      <c r="B818" s="65" t="s">
        <v>68</v>
      </c>
      <c r="C818" s="65" t="s">
        <v>36</v>
      </c>
      <c r="D818" s="65" t="s">
        <v>6757</v>
      </c>
      <c r="E818" s="65" t="s">
        <v>6758</v>
      </c>
      <c r="F818" s="65" t="s">
        <v>1935</v>
      </c>
      <c r="G818" s="65" t="s">
        <v>1935</v>
      </c>
      <c r="H818" s="65" t="s">
        <v>4925</v>
      </c>
      <c r="I818" s="65" t="s">
        <v>5366</v>
      </c>
      <c r="J818" s="65" t="s">
        <v>6519</v>
      </c>
      <c r="K818" s="66">
        <v>44763</v>
      </c>
      <c r="L818" s="65" t="s">
        <v>6746</v>
      </c>
      <c r="M818" s="66">
        <v>44762</v>
      </c>
      <c r="N818" s="65">
        <v>122260</v>
      </c>
      <c r="O818" s="65" t="s">
        <v>1939</v>
      </c>
      <c r="P818" s="65">
        <f>VLOOKUP(D818,资产包数据!B:G,5,0)</f>
        <v>60</v>
      </c>
      <c r="Q818" s="65">
        <v>2700</v>
      </c>
      <c r="R818" s="65"/>
      <c r="S818" s="65">
        <v>5400</v>
      </c>
      <c r="T818" s="65">
        <v>5400</v>
      </c>
      <c r="U818" s="65">
        <f>VLOOKUP(D818,资产包数据!B:N,13,0)</f>
        <v>99.57</v>
      </c>
      <c r="V818" s="65" t="s">
        <v>5084</v>
      </c>
    </row>
    <row r="819" ht="15" spans="1:22">
      <c r="A819" s="65" t="s">
        <v>178</v>
      </c>
      <c r="B819" s="65" t="s">
        <v>68</v>
      </c>
      <c r="C819" s="65" t="s">
        <v>36</v>
      </c>
      <c r="D819" s="65" t="s">
        <v>6759</v>
      </c>
      <c r="E819" s="65" t="s">
        <v>6760</v>
      </c>
      <c r="F819" s="65" t="s">
        <v>1935</v>
      </c>
      <c r="G819" s="65" t="s">
        <v>1935</v>
      </c>
      <c r="H819" s="65" t="s">
        <v>4925</v>
      </c>
      <c r="I819" s="65" t="s">
        <v>5366</v>
      </c>
      <c r="J819" s="65" t="s">
        <v>6519</v>
      </c>
      <c r="K819" s="66">
        <v>44763</v>
      </c>
      <c r="L819" s="65" t="s">
        <v>6746</v>
      </c>
      <c r="M819" s="66">
        <v>44762</v>
      </c>
      <c r="N819" s="65">
        <v>122260</v>
      </c>
      <c r="O819" s="65" t="s">
        <v>1939</v>
      </c>
      <c r="P819" s="65">
        <f>VLOOKUP(D819,资产包数据!B:G,5,0)</f>
        <v>60</v>
      </c>
      <c r="Q819" s="65">
        <v>2700</v>
      </c>
      <c r="R819" s="65"/>
      <c r="S819" s="65">
        <v>5400</v>
      </c>
      <c r="T819" s="65">
        <v>5400</v>
      </c>
      <c r="U819" s="65">
        <f>VLOOKUP(D819,资产包数据!B:N,13,0)</f>
        <v>99.57</v>
      </c>
      <c r="V819" s="65" t="s">
        <v>5084</v>
      </c>
    </row>
    <row r="820" ht="15" spans="1:22">
      <c r="A820" s="65" t="s">
        <v>178</v>
      </c>
      <c r="B820" s="65" t="s">
        <v>68</v>
      </c>
      <c r="C820" s="65" t="s">
        <v>36</v>
      </c>
      <c r="D820" s="65" t="s">
        <v>6761</v>
      </c>
      <c r="E820" s="65" t="s">
        <v>6762</v>
      </c>
      <c r="F820" s="65" t="s">
        <v>1935</v>
      </c>
      <c r="G820" s="65" t="s">
        <v>1935</v>
      </c>
      <c r="H820" s="65" t="s">
        <v>4925</v>
      </c>
      <c r="I820" s="65" t="s">
        <v>5366</v>
      </c>
      <c r="J820" s="65" t="s">
        <v>6519</v>
      </c>
      <c r="K820" s="66">
        <v>44763</v>
      </c>
      <c r="L820" s="65" t="s">
        <v>6746</v>
      </c>
      <c r="M820" s="66">
        <v>44762</v>
      </c>
      <c r="N820" s="65">
        <v>122260</v>
      </c>
      <c r="O820" s="65" t="s">
        <v>1939</v>
      </c>
      <c r="P820" s="65">
        <f>VLOOKUP(D820,资产包数据!B:G,5,0)</f>
        <v>60</v>
      </c>
      <c r="Q820" s="65">
        <v>2700</v>
      </c>
      <c r="R820" s="65"/>
      <c r="S820" s="65">
        <v>5400</v>
      </c>
      <c r="T820" s="65">
        <v>5400</v>
      </c>
      <c r="U820" s="65">
        <f>VLOOKUP(D820,资产包数据!B:N,13,0)</f>
        <v>99.61</v>
      </c>
      <c r="V820" s="65" t="s">
        <v>5084</v>
      </c>
    </row>
    <row r="821" ht="15" spans="1:22">
      <c r="A821" s="65" t="s">
        <v>178</v>
      </c>
      <c r="B821" s="65" t="s">
        <v>68</v>
      </c>
      <c r="C821" s="65" t="s">
        <v>36</v>
      </c>
      <c r="D821" s="65" t="s">
        <v>6763</v>
      </c>
      <c r="E821" s="65" t="s">
        <v>6764</v>
      </c>
      <c r="F821" s="65" t="s">
        <v>1935</v>
      </c>
      <c r="G821" s="65" t="s">
        <v>1935</v>
      </c>
      <c r="H821" s="65" t="s">
        <v>4925</v>
      </c>
      <c r="I821" s="65" t="s">
        <v>5582</v>
      </c>
      <c r="J821" s="65" t="s">
        <v>6739</v>
      </c>
      <c r="K821" s="66">
        <v>44758</v>
      </c>
      <c r="L821" s="65" t="s">
        <v>6765</v>
      </c>
      <c r="M821" s="66">
        <v>44762</v>
      </c>
      <c r="N821" s="65">
        <v>122260</v>
      </c>
      <c r="O821" s="65" t="s">
        <v>1939</v>
      </c>
      <c r="P821" s="65">
        <f>VLOOKUP(D821,资产包数据!B:G,5,0)</f>
        <v>60</v>
      </c>
      <c r="Q821" s="65">
        <v>2700</v>
      </c>
      <c r="R821" s="65"/>
      <c r="S821" s="65">
        <v>5400</v>
      </c>
      <c r="T821" s="65">
        <v>5400</v>
      </c>
      <c r="U821" s="65">
        <f>VLOOKUP(D821,资产包数据!B:N,13,0)</f>
        <v>99.57</v>
      </c>
      <c r="V821" s="65" t="s">
        <v>6741</v>
      </c>
    </row>
    <row r="822" ht="15" spans="1:22">
      <c r="A822" s="65" t="s">
        <v>178</v>
      </c>
      <c r="B822" s="65" t="s">
        <v>68</v>
      </c>
      <c r="C822" s="65" t="s">
        <v>36</v>
      </c>
      <c r="D822" s="65" t="s">
        <v>6766</v>
      </c>
      <c r="E822" s="65" t="s">
        <v>6767</v>
      </c>
      <c r="F822" s="65" t="s">
        <v>1935</v>
      </c>
      <c r="G822" s="65" t="s">
        <v>1935</v>
      </c>
      <c r="H822" s="65" t="s">
        <v>4925</v>
      </c>
      <c r="I822" s="65" t="s">
        <v>5496</v>
      </c>
      <c r="J822" s="65" t="s">
        <v>6739</v>
      </c>
      <c r="K822" s="66">
        <v>44758</v>
      </c>
      <c r="L822" s="65" t="s">
        <v>6768</v>
      </c>
      <c r="M822" s="66">
        <v>44762</v>
      </c>
      <c r="N822" s="65">
        <v>122260</v>
      </c>
      <c r="O822" s="65" t="s">
        <v>1939</v>
      </c>
      <c r="P822" s="65">
        <f>VLOOKUP(D822,资产包数据!B:G,5,0)</f>
        <v>60</v>
      </c>
      <c r="Q822" s="65">
        <v>2700</v>
      </c>
      <c r="R822" s="65"/>
      <c r="S822" s="65">
        <v>5400</v>
      </c>
      <c r="T822" s="65">
        <v>5400</v>
      </c>
      <c r="U822" s="65">
        <f>VLOOKUP(D822,资产包数据!B:N,13,0)</f>
        <v>99.57</v>
      </c>
      <c r="V822" s="65" t="s">
        <v>6769</v>
      </c>
    </row>
    <row r="823" ht="15" spans="1:22">
      <c r="A823" s="65" t="s">
        <v>178</v>
      </c>
      <c r="B823" s="65" t="s">
        <v>68</v>
      </c>
      <c r="C823" s="65" t="s">
        <v>36</v>
      </c>
      <c r="D823" s="65" t="s">
        <v>6770</v>
      </c>
      <c r="E823" s="65" t="s">
        <v>6771</v>
      </c>
      <c r="F823" s="65" t="s">
        <v>1935</v>
      </c>
      <c r="G823" s="65" t="s">
        <v>1935</v>
      </c>
      <c r="H823" s="65" t="s">
        <v>4925</v>
      </c>
      <c r="I823" s="65" t="s">
        <v>5496</v>
      </c>
      <c r="J823" s="65" t="s">
        <v>6519</v>
      </c>
      <c r="K823" s="66">
        <v>44763</v>
      </c>
      <c r="L823" s="65" t="s">
        <v>6768</v>
      </c>
      <c r="M823" s="66">
        <v>44762</v>
      </c>
      <c r="N823" s="65">
        <v>122260</v>
      </c>
      <c r="O823" s="65" t="s">
        <v>1939</v>
      </c>
      <c r="P823" s="65">
        <f>VLOOKUP(D823,资产包数据!B:G,5,0)</f>
        <v>60</v>
      </c>
      <c r="Q823" s="65">
        <v>2700</v>
      </c>
      <c r="R823" s="65"/>
      <c r="S823" s="65">
        <v>5400</v>
      </c>
      <c r="T823" s="65">
        <v>5400</v>
      </c>
      <c r="U823" s="65">
        <f>VLOOKUP(D823,资产包数据!B:N,13,0)</f>
        <v>99.58</v>
      </c>
      <c r="V823" s="65" t="s">
        <v>5084</v>
      </c>
    </row>
    <row r="824" ht="15" spans="1:22">
      <c r="A824" s="65" t="s">
        <v>178</v>
      </c>
      <c r="B824" s="65" t="s">
        <v>68</v>
      </c>
      <c r="C824" s="65" t="s">
        <v>36</v>
      </c>
      <c r="D824" s="65" t="s">
        <v>6772</v>
      </c>
      <c r="E824" s="65" t="s">
        <v>6773</v>
      </c>
      <c r="F824" s="65" t="s">
        <v>1935</v>
      </c>
      <c r="G824" s="65" t="s">
        <v>1935</v>
      </c>
      <c r="H824" s="65" t="s">
        <v>4925</v>
      </c>
      <c r="I824" s="65" t="s">
        <v>6112</v>
      </c>
      <c r="J824" s="65" t="s">
        <v>6739</v>
      </c>
      <c r="K824" s="66">
        <v>44758</v>
      </c>
      <c r="L824" s="65" t="s">
        <v>6774</v>
      </c>
      <c r="M824" s="66">
        <v>44762</v>
      </c>
      <c r="N824" s="65">
        <v>122260</v>
      </c>
      <c r="O824" s="65" t="s">
        <v>1939</v>
      </c>
      <c r="P824" s="65">
        <f>VLOOKUP(D824,资产包数据!B:G,5,0)</f>
        <v>60</v>
      </c>
      <c r="Q824" s="65">
        <v>2700</v>
      </c>
      <c r="R824" s="65"/>
      <c r="S824" s="65">
        <v>5400</v>
      </c>
      <c r="T824" s="65">
        <v>5400</v>
      </c>
      <c r="U824" s="65">
        <f>VLOOKUP(D824,资产包数据!B:N,13,0)</f>
        <v>99.57</v>
      </c>
      <c r="V824" s="65" t="s">
        <v>6114</v>
      </c>
    </row>
    <row r="825" ht="15" spans="1:22">
      <c r="A825" s="65" t="s">
        <v>178</v>
      </c>
      <c r="B825" s="65" t="s">
        <v>68</v>
      </c>
      <c r="C825" s="65" t="s">
        <v>36</v>
      </c>
      <c r="D825" s="65" t="s">
        <v>6775</v>
      </c>
      <c r="E825" s="65" t="s">
        <v>6776</v>
      </c>
      <c r="F825" s="65" t="s">
        <v>1935</v>
      </c>
      <c r="G825" s="65" t="s">
        <v>1935</v>
      </c>
      <c r="H825" s="65" t="s">
        <v>4925</v>
      </c>
      <c r="I825" s="65" t="s">
        <v>6112</v>
      </c>
      <c r="J825" s="65" t="s">
        <v>6739</v>
      </c>
      <c r="K825" s="66">
        <v>44758</v>
      </c>
      <c r="L825" s="65" t="s">
        <v>6774</v>
      </c>
      <c r="M825" s="66">
        <v>44762</v>
      </c>
      <c r="N825" s="65">
        <v>122260</v>
      </c>
      <c r="O825" s="65" t="s">
        <v>1939</v>
      </c>
      <c r="P825" s="65">
        <f>VLOOKUP(D825,资产包数据!B:G,5,0)</f>
        <v>60</v>
      </c>
      <c r="Q825" s="65">
        <v>2700</v>
      </c>
      <c r="R825" s="65"/>
      <c r="S825" s="65">
        <v>5400</v>
      </c>
      <c r="T825" s="65">
        <v>5400</v>
      </c>
      <c r="U825" s="65">
        <f>VLOOKUP(D825,资产包数据!B:N,13,0)</f>
        <v>99.57</v>
      </c>
      <c r="V825" s="65" t="s">
        <v>6114</v>
      </c>
    </row>
    <row r="826" ht="15" spans="1:22">
      <c r="A826" s="65" t="s">
        <v>178</v>
      </c>
      <c r="B826" s="65" t="s">
        <v>68</v>
      </c>
      <c r="C826" s="65" t="s">
        <v>36</v>
      </c>
      <c r="D826" s="65" t="s">
        <v>6777</v>
      </c>
      <c r="E826" s="65" t="s">
        <v>6778</v>
      </c>
      <c r="F826" s="65" t="s">
        <v>1935</v>
      </c>
      <c r="G826" s="65" t="s">
        <v>1935</v>
      </c>
      <c r="H826" s="65" t="s">
        <v>4925</v>
      </c>
      <c r="I826" s="65" t="s">
        <v>6112</v>
      </c>
      <c r="J826" s="65" t="s">
        <v>6739</v>
      </c>
      <c r="K826" s="66">
        <v>44758</v>
      </c>
      <c r="L826" s="65" t="s">
        <v>6774</v>
      </c>
      <c r="M826" s="66">
        <v>44762</v>
      </c>
      <c r="N826" s="65">
        <v>122260</v>
      </c>
      <c r="O826" s="65" t="s">
        <v>1939</v>
      </c>
      <c r="P826" s="65">
        <f>VLOOKUP(D826,资产包数据!B:G,5,0)</f>
        <v>60</v>
      </c>
      <c r="Q826" s="65">
        <v>2700</v>
      </c>
      <c r="R826" s="65"/>
      <c r="S826" s="65">
        <v>5400</v>
      </c>
      <c r="T826" s="65">
        <v>5400</v>
      </c>
      <c r="U826" s="65">
        <f>VLOOKUP(D826,资产包数据!B:N,13,0)</f>
        <v>99.57</v>
      </c>
      <c r="V826" s="65" t="s">
        <v>6114</v>
      </c>
    </row>
    <row r="827" ht="15" spans="1:22">
      <c r="A827" s="65" t="s">
        <v>178</v>
      </c>
      <c r="B827" s="65" t="s">
        <v>68</v>
      </c>
      <c r="C827" s="65" t="s">
        <v>36</v>
      </c>
      <c r="D827" s="65" t="s">
        <v>6779</v>
      </c>
      <c r="E827" s="65" t="s">
        <v>6780</v>
      </c>
      <c r="F827" s="65" t="s">
        <v>1935</v>
      </c>
      <c r="G827" s="65" t="s">
        <v>1935</v>
      </c>
      <c r="H827" s="65" t="s">
        <v>4925</v>
      </c>
      <c r="I827" s="65" t="s">
        <v>6112</v>
      </c>
      <c r="J827" s="65" t="s">
        <v>6739</v>
      </c>
      <c r="K827" s="66">
        <v>44758</v>
      </c>
      <c r="L827" s="65" t="s">
        <v>6774</v>
      </c>
      <c r="M827" s="66">
        <v>44762</v>
      </c>
      <c r="N827" s="65">
        <v>122260</v>
      </c>
      <c r="O827" s="65" t="s">
        <v>1939</v>
      </c>
      <c r="P827" s="65">
        <f>VLOOKUP(D827,资产包数据!B:G,5,0)</f>
        <v>60</v>
      </c>
      <c r="Q827" s="65">
        <v>2700</v>
      </c>
      <c r="R827" s="65"/>
      <c r="S827" s="65">
        <v>5400</v>
      </c>
      <c r="T827" s="65">
        <v>5400</v>
      </c>
      <c r="U827" s="65">
        <f>VLOOKUP(D827,资产包数据!B:N,13,0)</f>
        <v>99.57</v>
      </c>
      <c r="V827" s="65" t="s">
        <v>6114</v>
      </c>
    </row>
    <row r="828" ht="15" spans="1:22">
      <c r="A828" s="65" t="s">
        <v>178</v>
      </c>
      <c r="B828" s="65" t="s">
        <v>68</v>
      </c>
      <c r="C828" s="65" t="s">
        <v>36</v>
      </c>
      <c r="D828" s="65" t="s">
        <v>6781</v>
      </c>
      <c r="E828" s="65" t="s">
        <v>6782</v>
      </c>
      <c r="F828" s="65" t="s">
        <v>1935</v>
      </c>
      <c r="G828" s="65" t="s">
        <v>1935</v>
      </c>
      <c r="H828" s="65" t="s">
        <v>4925</v>
      </c>
      <c r="I828" s="65" t="s">
        <v>6112</v>
      </c>
      <c r="J828" s="65" t="s">
        <v>6739</v>
      </c>
      <c r="K828" s="66">
        <v>44758</v>
      </c>
      <c r="L828" s="65" t="s">
        <v>6774</v>
      </c>
      <c r="M828" s="66">
        <v>44762</v>
      </c>
      <c r="N828" s="65">
        <v>122260</v>
      </c>
      <c r="O828" s="65" t="s">
        <v>1939</v>
      </c>
      <c r="P828" s="65">
        <f>VLOOKUP(D828,资产包数据!B:G,5,0)</f>
        <v>60</v>
      </c>
      <c r="Q828" s="65">
        <v>2700</v>
      </c>
      <c r="R828" s="65"/>
      <c r="S828" s="65">
        <v>5400</v>
      </c>
      <c r="T828" s="65">
        <v>5400</v>
      </c>
      <c r="U828" s="65">
        <f>VLOOKUP(D828,资产包数据!B:N,13,0)</f>
        <v>99.59</v>
      </c>
      <c r="V828" s="65" t="s">
        <v>6114</v>
      </c>
    </row>
    <row r="829" ht="15" spans="1:22">
      <c r="A829" s="65" t="s">
        <v>178</v>
      </c>
      <c r="B829" s="65" t="s">
        <v>68</v>
      </c>
      <c r="C829" s="65" t="s">
        <v>36</v>
      </c>
      <c r="D829" s="65" t="s">
        <v>6783</v>
      </c>
      <c r="E829" s="65" t="s">
        <v>6784</v>
      </c>
      <c r="F829" s="65" t="s">
        <v>1935</v>
      </c>
      <c r="G829" s="65" t="s">
        <v>1935</v>
      </c>
      <c r="H829" s="65" t="s">
        <v>4925</v>
      </c>
      <c r="I829" s="65" t="s">
        <v>5481</v>
      </c>
      <c r="J829" s="65" t="s">
        <v>6739</v>
      </c>
      <c r="K829" s="66">
        <v>44758</v>
      </c>
      <c r="L829" s="65" t="s">
        <v>6785</v>
      </c>
      <c r="M829" s="66">
        <v>44762</v>
      </c>
      <c r="N829" s="65">
        <v>122260</v>
      </c>
      <c r="O829" s="65" t="s">
        <v>1939</v>
      </c>
      <c r="P829" s="65">
        <f>VLOOKUP(D829,资产包数据!B:G,5,0)</f>
        <v>60</v>
      </c>
      <c r="Q829" s="65">
        <v>2700</v>
      </c>
      <c r="R829" s="65"/>
      <c r="S829" s="65">
        <v>5400</v>
      </c>
      <c r="T829" s="65">
        <v>5400</v>
      </c>
      <c r="U829" s="65">
        <f>VLOOKUP(D829,资产包数据!B:N,13,0)</f>
        <v>99.57</v>
      </c>
      <c r="V829" s="65" t="s">
        <v>5043</v>
      </c>
    </row>
    <row r="830" ht="15" spans="1:22">
      <c r="A830" s="65" t="s">
        <v>178</v>
      </c>
      <c r="B830" s="65" t="s">
        <v>68</v>
      </c>
      <c r="C830" s="65" t="s">
        <v>36</v>
      </c>
      <c r="D830" s="65" t="s">
        <v>6786</v>
      </c>
      <c r="E830" s="65" t="s">
        <v>6787</v>
      </c>
      <c r="F830" s="65" t="s">
        <v>1935</v>
      </c>
      <c r="G830" s="65" t="s">
        <v>1935</v>
      </c>
      <c r="H830" s="65" t="s">
        <v>4925</v>
      </c>
      <c r="I830" s="65" t="s">
        <v>6788</v>
      </c>
      <c r="J830" s="65" t="s">
        <v>6789</v>
      </c>
      <c r="K830" s="66">
        <v>44774</v>
      </c>
      <c r="L830" s="65" t="s">
        <v>6790</v>
      </c>
      <c r="M830" s="66">
        <v>44762</v>
      </c>
      <c r="N830" s="65">
        <v>122260</v>
      </c>
      <c r="O830" s="65" t="s">
        <v>1939</v>
      </c>
      <c r="P830" s="65">
        <f>VLOOKUP(D830,资产包数据!B:G,5,0)</f>
        <v>60</v>
      </c>
      <c r="Q830" s="65">
        <v>2700</v>
      </c>
      <c r="R830" s="65"/>
      <c r="S830" s="65">
        <v>2700</v>
      </c>
      <c r="T830" s="65">
        <v>2700</v>
      </c>
      <c r="U830" s="65">
        <f>VLOOKUP(D830,资产包数据!B:N,13,0)</f>
        <v>99.57</v>
      </c>
      <c r="V830" s="65" t="s">
        <v>6741</v>
      </c>
    </row>
    <row r="831" ht="15" spans="1:22">
      <c r="A831" s="65" t="s">
        <v>178</v>
      </c>
      <c r="B831" s="65" t="s">
        <v>68</v>
      </c>
      <c r="C831" s="65" t="s">
        <v>36</v>
      </c>
      <c r="D831" s="65" t="s">
        <v>6791</v>
      </c>
      <c r="E831" s="65" t="s">
        <v>6792</v>
      </c>
      <c r="F831" s="65" t="s">
        <v>1935</v>
      </c>
      <c r="G831" s="65" t="s">
        <v>1935</v>
      </c>
      <c r="H831" s="65" t="s">
        <v>4925</v>
      </c>
      <c r="I831" s="65" t="s">
        <v>6788</v>
      </c>
      <c r="J831" s="65" t="s">
        <v>6789</v>
      </c>
      <c r="K831" s="66">
        <v>44774</v>
      </c>
      <c r="L831" s="65" t="s">
        <v>6790</v>
      </c>
      <c r="M831" s="66">
        <v>44762</v>
      </c>
      <c r="N831" s="65">
        <v>122260</v>
      </c>
      <c r="O831" s="65" t="s">
        <v>1939</v>
      </c>
      <c r="P831" s="65">
        <f>VLOOKUP(D831,资产包数据!B:G,5,0)</f>
        <v>60</v>
      </c>
      <c r="Q831" s="65">
        <v>2700</v>
      </c>
      <c r="R831" s="65"/>
      <c r="S831" s="65">
        <v>2700</v>
      </c>
      <c r="T831" s="65">
        <v>2700</v>
      </c>
      <c r="U831" s="65">
        <f>VLOOKUP(D831,资产包数据!B:N,13,0)</f>
        <v>99.57</v>
      </c>
      <c r="V831" s="65" t="s">
        <v>6741</v>
      </c>
    </row>
    <row r="832" ht="15" spans="1:22">
      <c r="A832" s="65" t="s">
        <v>178</v>
      </c>
      <c r="B832" s="65" t="s">
        <v>68</v>
      </c>
      <c r="C832" s="65" t="s">
        <v>36</v>
      </c>
      <c r="D832" s="65" t="s">
        <v>6793</v>
      </c>
      <c r="E832" s="65" t="s">
        <v>6794</v>
      </c>
      <c r="F832" s="65" t="s">
        <v>1935</v>
      </c>
      <c r="G832" s="65" t="s">
        <v>1935</v>
      </c>
      <c r="H832" s="65" t="s">
        <v>4925</v>
      </c>
      <c r="I832" s="65" t="s">
        <v>6788</v>
      </c>
      <c r="J832" s="65" t="s">
        <v>6789</v>
      </c>
      <c r="K832" s="66">
        <v>44774</v>
      </c>
      <c r="L832" s="65" t="s">
        <v>6790</v>
      </c>
      <c r="M832" s="66">
        <v>44762</v>
      </c>
      <c r="N832" s="65">
        <v>122260</v>
      </c>
      <c r="O832" s="65" t="s">
        <v>1939</v>
      </c>
      <c r="P832" s="65">
        <f>VLOOKUP(D832,资产包数据!B:G,5,0)</f>
        <v>60</v>
      </c>
      <c r="Q832" s="65">
        <v>2700</v>
      </c>
      <c r="R832" s="65"/>
      <c r="S832" s="65">
        <v>2700</v>
      </c>
      <c r="T832" s="65">
        <v>2700</v>
      </c>
      <c r="U832" s="65">
        <f>VLOOKUP(D832,资产包数据!B:N,13,0)</f>
        <v>99.57</v>
      </c>
      <c r="V832" s="65" t="s">
        <v>6741</v>
      </c>
    </row>
    <row r="833" ht="15" spans="1:22">
      <c r="A833" s="65" t="s">
        <v>178</v>
      </c>
      <c r="B833" s="65" t="s">
        <v>68</v>
      </c>
      <c r="C833" s="65" t="s">
        <v>36</v>
      </c>
      <c r="D833" s="65" t="s">
        <v>6795</v>
      </c>
      <c r="E833" s="65" t="s">
        <v>6796</v>
      </c>
      <c r="F833" s="65" t="s">
        <v>1935</v>
      </c>
      <c r="G833" s="65" t="s">
        <v>1935</v>
      </c>
      <c r="H833" s="65" t="s">
        <v>4925</v>
      </c>
      <c r="I833" s="65" t="s">
        <v>6788</v>
      </c>
      <c r="J833" s="65" t="s">
        <v>6789</v>
      </c>
      <c r="K833" s="66">
        <v>44774</v>
      </c>
      <c r="L833" s="65" t="s">
        <v>6790</v>
      </c>
      <c r="M833" s="66">
        <v>44762</v>
      </c>
      <c r="N833" s="65">
        <v>122260</v>
      </c>
      <c r="O833" s="65" t="s">
        <v>1939</v>
      </c>
      <c r="P833" s="65">
        <f>VLOOKUP(D833,资产包数据!B:G,5,0)</f>
        <v>60</v>
      </c>
      <c r="Q833" s="65">
        <v>2700</v>
      </c>
      <c r="R833" s="65"/>
      <c r="S833" s="65">
        <v>2700</v>
      </c>
      <c r="T833" s="65">
        <v>2700</v>
      </c>
      <c r="U833" s="65">
        <f>VLOOKUP(D833,资产包数据!B:N,13,0)</f>
        <v>99.57</v>
      </c>
      <c r="V833" s="65" t="s">
        <v>6741</v>
      </c>
    </row>
    <row r="834" ht="15" spans="1:22">
      <c r="A834" s="65" t="s">
        <v>178</v>
      </c>
      <c r="B834" s="65" t="s">
        <v>68</v>
      </c>
      <c r="C834" s="65" t="s">
        <v>36</v>
      </c>
      <c r="D834" s="65" t="s">
        <v>6797</v>
      </c>
      <c r="E834" s="65" t="s">
        <v>6798</v>
      </c>
      <c r="F834" s="65" t="s">
        <v>1935</v>
      </c>
      <c r="G834" s="65" t="s">
        <v>1935</v>
      </c>
      <c r="H834" s="65" t="s">
        <v>4925</v>
      </c>
      <c r="I834" s="65" t="s">
        <v>6788</v>
      </c>
      <c r="J834" s="65" t="s">
        <v>6799</v>
      </c>
      <c r="K834" s="66">
        <v>44784</v>
      </c>
      <c r="L834" s="65" t="s">
        <v>6790</v>
      </c>
      <c r="M834" s="66">
        <v>44762</v>
      </c>
      <c r="N834" s="65">
        <v>122260</v>
      </c>
      <c r="O834" s="65" t="s">
        <v>1939</v>
      </c>
      <c r="P834" s="65">
        <f>VLOOKUP(D834,资产包数据!B:G,5,0)</f>
        <v>60</v>
      </c>
      <c r="Q834" s="65">
        <v>2700</v>
      </c>
      <c r="R834" s="65"/>
      <c r="S834" s="65">
        <v>2700</v>
      </c>
      <c r="T834" s="65">
        <v>2700</v>
      </c>
      <c r="U834" s="65">
        <f>VLOOKUP(D834,资产包数据!B:N,13,0)</f>
        <v>99.57</v>
      </c>
      <c r="V834" s="65" t="s">
        <v>6800</v>
      </c>
    </row>
    <row r="835" ht="15" spans="1:22">
      <c r="A835" s="65" t="s">
        <v>178</v>
      </c>
      <c r="B835" s="65" t="s">
        <v>68</v>
      </c>
      <c r="C835" s="65" t="s">
        <v>36</v>
      </c>
      <c r="D835" s="65" t="s">
        <v>6801</v>
      </c>
      <c r="E835" s="65" t="s">
        <v>6802</v>
      </c>
      <c r="F835" s="65" t="s">
        <v>1935</v>
      </c>
      <c r="G835" s="65" t="s">
        <v>1935</v>
      </c>
      <c r="H835" s="65" t="s">
        <v>4925</v>
      </c>
      <c r="I835" s="65" t="s">
        <v>6788</v>
      </c>
      <c r="J835" s="65" t="s">
        <v>6803</v>
      </c>
      <c r="K835" s="66">
        <v>44782</v>
      </c>
      <c r="L835" s="65" t="s">
        <v>6790</v>
      </c>
      <c r="M835" s="66">
        <v>44762</v>
      </c>
      <c r="N835" s="65">
        <v>122260</v>
      </c>
      <c r="O835" s="65" t="s">
        <v>1939</v>
      </c>
      <c r="P835" s="65">
        <f>VLOOKUP(D835,资产包数据!B:G,5,0)</f>
        <v>60</v>
      </c>
      <c r="Q835" s="65">
        <v>2700</v>
      </c>
      <c r="R835" s="65"/>
      <c r="S835" s="65">
        <v>2700</v>
      </c>
      <c r="T835" s="65">
        <v>2700</v>
      </c>
      <c r="U835" s="65">
        <f>VLOOKUP(D835,资产包数据!B:N,13,0)</f>
        <v>99.57</v>
      </c>
      <c r="V835" s="65" t="s">
        <v>6039</v>
      </c>
    </row>
    <row r="836" ht="15" spans="1:22">
      <c r="A836" s="65" t="s">
        <v>178</v>
      </c>
      <c r="B836" s="65" t="s">
        <v>68</v>
      </c>
      <c r="C836" s="65" t="s">
        <v>36</v>
      </c>
      <c r="D836" s="65" t="s">
        <v>6804</v>
      </c>
      <c r="E836" s="65" t="s">
        <v>6805</v>
      </c>
      <c r="F836" s="65" t="s">
        <v>1935</v>
      </c>
      <c r="G836" s="65" t="s">
        <v>1935</v>
      </c>
      <c r="H836" s="65" t="s">
        <v>4925</v>
      </c>
      <c r="I836" s="65" t="s">
        <v>6788</v>
      </c>
      <c r="J836" s="65" t="s">
        <v>6803</v>
      </c>
      <c r="K836" s="66">
        <v>44782</v>
      </c>
      <c r="L836" s="65" t="s">
        <v>6790</v>
      </c>
      <c r="M836" s="66">
        <v>44762</v>
      </c>
      <c r="N836" s="65">
        <v>122260</v>
      </c>
      <c r="O836" s="65" t="s">
        <v>1939</v>
      </c>
      <c r="P836" s="65">
        <f>VLOOKUP(D836,资产包数据!B:G,5,0)</f>
        <v>60</v>
      </c>
      <c r="Q836" s="65">
        <v>2700</v>
      </c>
      <c r="R836" s="65"/>
      <c r="S836" s="65">
        <v>2700</v>
      </c>
      <c r="T836" s="65">
        <v>2700</v>
      </c>
      <c r="U836" s="65">
        <f>VLOOKUP(D836,资产包数据!B:N,13,0)</f>
        <v>99.57</v>
      </c>
      <c r="V836" s="65" t="s">
        <v>6039</v>
      </c>
    </row>
    <row r="837" ht="15" spans="1:22">
      <c r="A837" s="65" t="s">
        <v>178</v>
      </c>
      <c r="B837" s="65" t="s">
        <v>68</v>
      </c>
      <c r="C837" s="65" t="s">
        <v>36</v>
      </c>
      <c r="D837" s="65" t="s">
        <v>6806</v>
      </c>
      <c r="E837" s="65" t="s">
        <v>6807</v>
      </c>
      <c r="F837" s="65" t="s">
        <v>1935</v>
      </c>
      <c r="G837" s="65" t="s">
        <v>1935</v>
      </c>
      <c r="H837" s="65" t="s">
        <v>4925</v>
      </c>
      <c r="I837" s="65" t="s">
        <v>6788</v>
      </c>
      <c r="J837" s="65" t="s">
        <v>6799</v>
      </c>
      <c r="K837" s="66">
        <v>44784</v>
      </c>
      <c r="L837" s="65" t="s">
        <v>6790</v>
      </c>
      <c r="M837" s="66">
        <v>44762</v>
      </c>
      <c r="N837" s="65">
        <v>122260</v>
      </c>
      <c r="O837" s="65" t="s">
        <v>1939</v>
      </c>
      <c r="P837" s="65">
        <f>VLOOKUP(D837,资产包数据!B:G,5,0)</f>
        <v>60</v>
      </c>
      <c r="Q837" s="65">
        <v>2700</v>
      </c>
      <c r="R837" s="65"/>
      <c r="S837" s="65">
        <v>2700</v>
      </c>
      <c r="T837" s="65">
        <v>2700</v>
      </c>
      <c r="U837" s="65">
        <f>VLOOKUP(D837,资产包数据!B:N,13,0)</f>
        <v>99.57</v>
      </c>
      <c r="V837" s="65" t="s">
        <v>6800</v>
      </c>
    </row>
    <row r="838" ht="15" spans="1:22">
      <c r="A838" s="65" t="s">
        <v>178</v>
      </c>
      <c r="B838" s="65" t="s">
        <v>68</v>
      </c>
      <c r="C838" s="65" t="s">
        <v>36</v>
      </c>
      <c r="D838" s="65" t="s">
        <v>6808</v>
      </c>
      <c r="E838" s="65" t="s">
        <v>6809</v>
      </c>
      <c r="F838" s="65" t="s">
        <v>1935</v>
      </c>
      <c r="G838" s="65" t="s">
        <v>1935</v>
      </c>
      <c r="H838" s="65" t="s">
        <v>4925</v>
      </c>
      <c r="I838" s="65" t="s">
        <v>6788</v>
      </c>
      <c r="J838" s="65" t="s">
        <v>6799</v>
      </c>
      <c r="K838" s="66">
        <v>44784</v>
      </c>
      <c r="L838" s="65" t="s">
        <v>6790</v>
      </c>
      <c r="M838" s="66">
        <v>44762</v>
      </c>
      <c r="N838" s="65">
        <v>122260</v>
      </c>
      <c r="O838" s="65" t="s">
        <v>1939</v>
      </c>
      <c r="P838" s="65">
        <f>VLOOKUP(D838,资产包数据!B:G,5,0)</f>
        <v>60</v>
      </c>
      <c r="Q838" s="65">
        <v>2700</v>
      </c>
      <c r="R838" s="65"/>
      <c r="S838" s="65">
        <v>2700</v>
      </c>
      <c r="T838" s="65">
        <v>2700</v>
      </c>
      <c r="U838" s="65">
        <f>VLOOKUP(D838,资产包数据!B:N,13,0)</f>
        <v>99.57</v>
      </c>
      <c r="V838" s="65" t="s">
        <v>6800</v>
      </c>
    </row>
    <row r="839" ht="15" spans="1:22">
      <c r="A839" s="65" t="s">
        <v>178</v>
      </c>
      <c r="B839" s="65" t="s">
        <v>68</v>
      </c>
      <c r="C839" s="65" t="s">
        <v>36</v>
      </c>
      <c r="D839" s="65" t="s">
        <v>6810</v>
      </c>
      <c r="E839" s="65" t="s">
        <v>6811</v>
      </c>
      <c r="F839" s="65" t="s">
        <v>1935</v>
      </c>
      <c r="G839" s="65" t="s">
        <v>1935</v>
      </c>
      <c r="H839" s="65" t="s">
        <v>4925</v>
      </c>
      <c r="I839" s="65" t="s">
        <v>6788</v>
      </c>
      <c r="J839" s="65" t="s">
        <v>6812</v>
      </c>
      <c r="K839" s="66">
        <v>44795</v>
      </c>
      <c r="L839" s="65" t="s">
        <v>6790</v>
      </c>
      <c r="M839" s="66">
        <v>44762</v>
      </c>
      <c r="N839" s="65">
        <v>122260</v>
      </c>
      <c r="O839" s="65" t="s">
        <v>1939</v>
      </c>
      <c r="P839" s="65">
        <f>VLOOKUP(D839,资产包数据!B:G,5,0)</f>
        <v>60</v>
      </c>
      <c r="Q839" s="65">
        <v>2700</v>
      </c>
      <c r="R839" s="65"/>
      <c r="S839" s="65">
        <v>2700</v>
      </c>
      <c r="T839" s="65">
        <v>2700</v>
      </c>
      <c r="U839" s="65">
        <f>VLOOKUP(D839,资产包数据!B:N,13,0)</f>
        <v>99.57</v>
      </c>
      <c r="V839" s="65" t="s">
        <v>6813</v>
      </c>
    </row>
    <row r="840" ht="15" spans="1:22">
      <c r="A840" s="65" t="s">
        <v>178</v>
      </c>
      <c r="B840" s="65" t="s">
        <v>68</v>
      </c>
      <c r="C840" s="65" t="s">
        <v>36</v>
      </c>
      <c r="D840" s="65" t="s">
        <v>6814</v>
      </c>
      <c r="E840" s="65" t="s">
        <v>6815</v>
      </c>
      <c r="F840" s="65" t="s">
        <v>1935</v>
      </c>
      <c r="G840" s="65" t="s">
        <v>1935</v>
      </c>
      <c r="H840" s="65" t="s">
        <v>4925</v>
      </c>
      <c r="I840" s="65" t="s">
        <v>6788</v>
      </c>
      <c r="J840" s="65" t="s">
        <v>6803</v>
      </c>
      <c r="K840" s="66">
        <v>44782</v>
      </c>
      <c r="L840" s="65" t="s">
        <v>6790</v>
      </c>
      <c r="M840" s="66">
        <v>44762</v>
      </c>
      <c r="N840" s="65">
        <v>122260</v>
      </c>
      <c r="O840" s="65" t="s">
        <v>1939</v>
      </c>
      <c r="P840" s="65">
        <f>VLOOKUP(D840,资产包数据!B:G,5,0)</f>
        <v>60</v>
      </c>
      <c r="Q840" s="65">
        <v>2700</v>
      </c>
      <c r="R840" s="65"/>
      <c r="S840" s="65">
        <v>2700</v>
      </c>
      <c r="T840" s="65">
        <v>2700</v>
      </c>
      <c r="U840" s="65">
        <f>VLOOKUP(D840,资产包数据!B:N,13,0)</f>
        <v>99.57</v>
      </c>
      <c r="V840" s="65" t="s">
        <v>6813</v>
      </c>
    </row>
    <row r="841" ht="15" spans="1:22">
      <c r="A841" s="65" t="s">
        <v>178</v>
      </c>
      <c r="B841" s="65" t="s">
        <v>68</v>
      </c>
      <c r="C841" s="65" t="s">
        <v>36</v>
      </c>
      <c r="D841" s="65" t="s">
        <v>6816</v>
      </c>
      <c r="E841" s="65" t="s">
        <v>6817</v>
      </c>
      <c r="F841" s="65" t="s">
        <v>1935</v>
      </c>
      <c r="G841" s="65" t="s">
        <v>1935</v>
      </c>
      <c r="H841" s="65" t="s">
        <v>4925</v>
      </c>
      <c r="I841" s="65" t="s">
        <v>6788</v>
      </c>
      <c r="J841" s="65" t="s">
        <v>6812</v>
      </c>
      <c r="K841" s="66">
        <v>44795</v>
      </c>
      <c r="L841" s="65" t="s">
        <v>6790</v>
      </c>
      <c r="M841" s="66">
        <v>44762</v>
      </c>
      <c r="N841" s="65">
        <v>122260</v>
      </c>
      <c r="O841" s="65" t="s">
        <v>1939</v>
      </c>
      <c r="P841" s="65">
        <f>VLOOKUP(D841,资产包数据!B:G,5,0)</f>
        <v>60</v>
      </c>
      <c r="Q841" s="65">
        <v>2700</v>
      </c>
      <c r="R841" s="65"/>
      <c r="S841" s="65">
        <v>2700</v>
      </c>
      <c r="T841" s="65">
        <v>2700</v>
      </c>
      <c r="U841" s="65">
        <f>VLOOKUP(D841,资产包数据!B:N,13,0)</f>
        <v>99.57</v>
      </c>
      <c r="V841" s="65" t="s">
        <v>6813</v>
      </c>
    </row>
    <row r="842" ht="15" spans="1:22">
      <c r="A842" s="65" t="s">
        <v>178</v>
      </c>
      <c r="B842" s="65" t="s">
        <v>68</v>
      </c>
      <c r="C842" s="65" t="s">
        <v>36</v>
      </c>
      <c r="D842" s="65" t="s">
        <v>6818</v>
      </c>
      <c r="E842" s="65" t="s">
        <v>6819</v>
      </c>
      <c r="F842" s="65" t="s">
        <v>1935</v>
      </c>
      <c r="G842" s="65" t="s">
        <v>1935</v>
      </c>
      <c r="H842" s="65" t="s">
        <v>4925</v>
      </c>
      <c r="I842" s="65" t="s">
        <v>5578</v>
      </c>
      <c r="J842" s="65" t="s">
        <v>6820</v>
      </c>
      <c r="K842" s="66">
        <v>44793</v>
      </c>
      <c r="L842" s="65" t="s">
        <v>6821</v>
      </c>
      <c r="M842" s="66">
        <v>44762</v>
      </c>
      <c r="N842" s="65">
        <v>122260</v>
      </c>
      <c r="O842" s="65" t="s">
        <v>1939</v>
      </c>
      <c r="P842" s="65">
        <f>VLOOKUP(D842,资产包数据!B:G,5,0)</f>
        <v>60</v>
      </c>
      <c r="Q842" s="65">
        <v>2700</v>
      </c>
      <c r="R842" s="65"/>
      <c r="S842" s="65">
        <v>2700</v>
      </c>
      <c r="T842" s="65">
        <v>2700</v>
      </c>
      <c r="U842" s="65">
        <f>VLOOKUP(D842,资产包数据!B:N,13,0)</f>
        <v>99.57</v>
      </c>
      <c r="V842" s="65" t="s">
        <v>5084</v>
      </c>
    </row>
    <row r="843" ht="15" spans="1:22">
      <c r="A843" s="65" t="s">
        <v>178</v>
      </c>
      <c r="B843" s="65" t="s">
        <v>68</v>
      </c>
      <c r="C843" s="65" t="s">
        <v>36</v>
      </c>
      <c r="D843" s="65" t="s">
        <v>6822</v>
      </c>
      <c r="E843" s="65" t="s">
        <v>6823</v>
      </c>
      <c r="F843" s="65" t="s">
        <v>1935</v>
      </c>
      <c r="G843" s="65" t="s">
        <v>1935</v>
      </c>
      <c r="H843" s="65" t="s">
        <v>4925</v>
      </c>
      <c r="I843" s="65" t="s">
        <v>5578</v>
      </c>
      <c r="J843" s="65" t="s">
        <v>6820</v>
      </c>
      <c r="K843" s="66">
        <v>44793</v>
      </c>
      <c r="L843" s="65" t="s">
        <v>6821</v>
      </c>
      <c r="M843" s="66">
        <v>44762</v>
      </c>
      <c r="N843" s="65">
        <v>122260</v>
      </c>
      <c r="O843" s="65" t="s">
        <v>1939</v>
      </c>
      <c r="P843" s="65">
        <f>VLOOKUP(D843,资产包数据!B:G,5,0)</f>
        <v>60</v>
      </c>
      <c r="Q843" s="65">
        <v>2700</v>
      </c>
      <c r="R843" s="65"/>
      <c r="S843" s="65">
        <v>2700</v>
      </c>
      <c r="T843" s="65">
        <v>2700</v>
      </c>
      <c r="U843" s="65">
        <f>VLOOKUP(D843,资产包数据!B:N,13,0)</f>
        <v>99.58</v>
      </c>
      <c r="V843" s="65" t="s">
        <v>5084</v>
      </c>
    </row>
    <row r="844" ht="15" spans="1:22">
      <c r="A844" s="65" t="s">
        <v>178</v>
      </c>
      <c r="B844" s="65" t="s">
        <v>68</v>
      </c>
      <c r="C844" s="65" t="s">
        <v>36</v>
      </c>
      <c r="D844" s="65" t="s">
        <v>6824</v>
      </c>
      <c r="E844" s="65" t="s">
        <v>6825</v>
      </c>
      <c r="F844" s="65" t="s">
        <v>1935</v>
      </c>
      <c r="G844" s="65" t="s">
        <v>1935</v>
      </c>
      <c r="H844" s="65" t="s">
        <v>4925</v>
      </c>
      <c r="I844" s="65" t="s">
        <v>5538</v>
      </c>
      <c r="J844" s="65" t="s">
        <v>6820</v>
      </c>
      <c r="K844" s="66">
        <v>44793</v>
      </c>
      <c r="L844" s="65" t="s">
        <v>6826</v>
      </c>
      <c r="M844" s="66">
        <v>44762</v>
      </c>
      <c r="N844" s="65">
        <v>122260</v>
      </c>
      <c r="O844" s="65" t="s">
        <v>1939</v>
      </c>
      <c r="P844" s="65">
        <f>VLOOKUP(D844,资产包数据!B:G,5,0)</f>
        <v>60</v>
      </c>
      <c r="Q844" s="65">
        <v>2700</v>
      </c>
      <c r="R844" s="65"/>
      <c r="S844" s="65">
        <v>2700</v>
      </c>
      <c r="T844" s="65">
        <v>2700</v>
      </c>
      <c r="U844" s="65">
        <f>VLOOKUP(D844,资产包数据!B:N,13,0)</f>
        <v>99.57</v>
      </c>
      <c r="V844" s="65" t="s">
        <v>5084</v>
      </c>
    </row>
    <row r="845" ht="15" spans="1:22">
      <c r="A845" s="65" t="s">
        <v>178</v>
      </c>
      <c r="B845" s="65" t="s">
        <v>68</v>
      </c>
      <c r="C845" s="65" t="s">
        <v>36</v>
      </c>
      <c r="D845" s="65" t="s">
        <v>6827</v>
      </c>
      <c r="E845" s="65" t="s">
        <v>6828</v>
      </c>
      <c r="F845" s="65" t="s">
        <v>1935</v>
      </c>
      <c r="G845" s="65" t="s">
        <v>1935</v>
      </c>
      <c r="H845" s="65" t="s">
        <v>4925</v>
      </c>
      <c r="I845" s="65" t="s">
        <v>5538</v>
      </c>
      <c r="J845" s="65" t="s">
        <v>6820</v>
      </c>
      <c r="K845" s="66">
        <v>44793</v>
      </c>
      <c r="L845" s="65" t="s">
        <v>6826</v>
      </c>
      <c r="M845" s="66">
        <v>44762</v>
      </c>
      <c r="N845" s="65">
        <v>122260</v>
      </c>
      <c r="O845" s="65" t="s">
        <v>1939</v>
      </c>
      <c r="P845" s="65">
        <f>VLOOKUP(D845,资产包数据!B:G,5,0)</f>
        <v>60</v>
      </c>
      <c r="Q845" s="65">
        <v>2700</v>
      </c>
      <c r="R845" s="65"/>
      <c r="S845" s="65">
        <v>2700</v>
      </c>
      <c r="T845" s="65">
        <v>2700</v>
      </c>
      <c r="U845" s="65">
        <f>VLOOKUP(D845,资产包数据!B:N,13,0)</f>
        <v>99.58</v>
      </c>
      <c r="V845" s="65" t="s">
        <v>5084</v>
      </c>
    </row>
    <row r="846" ht="15" spans="1:22">
      <c r="A846" s="65" t="s">
        <v>178</v>
      </c>
      <c r="B846" s="65" t="s">
        <v>110</v>
      </c>
      <c r="C846" s="65" t="s">
        <v>36</v>
      </c>
      <c r="D846" s="65" t="s">
        <v>6829</v>
      </c>
      <c r="E846" s="65"/>
      <c r="F846" s="65"/>
      <c r="G846" s="65" t="s">
        <v>1935</v>
      </c>
      <c r="H846" s="65"/>
      <c r="I846" s="65"/>
      <c r="J846" s="65"/>
      <c r="K846" s="65"/>
      <c r="L846" s="65" t="s">
        <v>6790</v>
      </c>
      <c r="M846" s="66">
        <v>44762</v>
      </c>
      <c r="N846" s="65">
        <v>122260</v>
      </c>
      <c r="O846" s="65" t="s">
        <v>1939</v>
      </c>
      <c r="P846" s="65">
        <f>VLOOKUP(D846,资产包数据!B:G,5,0)</f>
        <v>60</v>
      </c>
      <c r="Q846" s="65"/>
      <c r="R846" s="65"/>
      <c r="S846" s="65"/>
      <c r="T846" s="65"/>
      <c r="U846" s="65">
        <f>VLOOKUP(D846,资产包数据!B:N,13,0)</f>
        <v>99.57</v>
      </c>
      <c r="V846" s="65"/>
    </row>
    <row r="847" ht="15" spans="1:22">
      <c r="A847" s="65" t="s">
        <v>178</v>
      </c>
      <c r="B847" s="65" t="s">
        <v>110</v>
      </c>
      <c r="C847" s="65" t="s">
        <v>36</v>
      </c>
      <c r="D847" s="65" t="s">
        <v>6830</v>
      </c>
      <c r="E847" s="65"/>
      <c r="F847" s="65"/>
      <c r="G847" s="65" t="s">
        <v>1935</v>
      </c>
      <c r="H847" s="65"/>
      <c r="I847" s="65"/>
      <c r="J847" s="65"/>
      <c r="K847" s="65"/>
      <c r="L847" s="65" t="s">
        <v>6790</v>
      </c>
      <c r="M847" s="66">
        <v>44762</v>
      </c>
      <c r="N847" s="65">
        <v>122260</v>
      </c>
      <c r="O847" s="65" t="s">
        <v>1939</v>
      </c>
      <c r="P847" s="65">
        <f>VLOOKUP(D847,资产包数据!B:G,5,0)</f>
        <v>60</v>
      </c>
      <c r="Q847" s="65"/>
      <c r="R847" s="65"/>
      <c r="S847" s="65"/>
      <c r="T847" s="65"/>
      <c r="U847" s="65">
        <f>VLOOKUP(D847,资产包数据!B:N,13,0)</f>
        <v>99.57</v>
      </c>
      <c r="V847" s="65"/>
    </row>
    <row r="848" ht="15" spans="1:22">
      <c r="A848" s="65" t="s">
        <v>178</v>
      </c>
      <c r="B848" s="65" t="s">
        <v>68</v>
      </c>
      <c r="C848" s="65" t="s">
        <v>36</v>
      </c>
      <c r="D848" s="65" t="s">
        <v>6831</v>
      </c>
      <c r="E848" s="65" t="s">
        <v>6832</v>
      </c>
      <c r="F848" s="65" t="s">
        <v>1935</v>
      </c>
      <c r="G848" s="65" t="s">
        <v>1935</v>
      </c>
      <c r="H848" s="65" t="s">
        <v>4925</v>
      </c>
      <c r="I848" s="65" t="s">
        <v>6788</v>
      </c>
      <c r="J848" s="65" t="s">
        <v>6812</v>
      </c>
      <c r="K848" s="66">
        <v>44795</v>
      </c>
      <c r="L848" s="65" t="s">
        <v>6790</v>
      </c>
      <c r="M848" s="66">
        <v>44762</v>
      </c>
      <c r="N848" s="65">
        <v>122260</v>
      </c>
      <c r="O848" s="65" t="s">
        <v>1939</v>
      </c>
      <c r="P848" s="65">
        <f>VLOOKUP(D848,资产包数据!B:G,5,0)</f>
        <v>60</v>
      </c>
      <c r="Q848" s="65">
        <v>2700</v>
      </c>
      <c r="R848" s="65"/>
      <c r="S848" s="65">
        <v>2700</v>
      </c>
      <c r="T848" s="65">
        <v>2700</v>
      </c>
      <c r="U848" s="65">
        <f>VLOOKUP(D848,资产包数据!B:N,13,0)</f>
        <v>99.57</v>
      </c>
      <c r="V848" s="65" t="s">
        <v>6813</v>
      </c>
    </row>
    <row r="849" ht="15" spans="1:22">
      <c r="A849" s="65" t="s">
        <v>178</v>
      </c>
      <c r="B849" s="65" t="s">
        <v>68</v>
      </c>
      <c r="C849" s="65" t="s">
        <v>36</v>
      </c>
      <c r="D849" s="65" t="s">
        <v>6833</v>
      </c>
      <c r="E849" s="65" t="s">
        <v>6834</v>
      </c>
      <c r="F849" s="65" t="s">
        <v>1935</v>
      </c>
      <c r="G849" s="65" t="s">
        <v>1935</v>
      </c>
      <c r="H849" s="65" t="s">
        <v>4925</v>
      </c>
      <c r="I849" s="65" t="s">
        <v>6788</v>
      </c>
      <c r="J849" s="65" t="s">
        <v>6803</v>
      </c>
      <c r="K849" s="66">
        <v>44782</v>
      </c>
      <c r="L849" s="65" t="s">
        <v>6790</v>
      </c>
      <c r="M849" s="66">
        <v>44762</v>
      </c>
      <c r="N849" s="65">
        <v>122260</v>
      </c>
      <c r="O849" s="65" t="s">
        <v>1939</v>
      </c>
      <c r="P849" s="65">
        <f>VLOOKUP(D849,资产包数据!B:G,5,0)</f>
        <v>60</v>
      </c>
      <c r="Q849" s="65">
        <v>2700</v>
      </c>
      <c r="R849" s="65"/>
      <c r="S849" s="65">
        <v>2700</v>
      </c>
      <c r="T849" s="65">
        <v>2700</v>
      </c>
      <c r="U849" s="65">
        <f>VLOOKUP(D849,资产包数据!B:N,13,0)</f>
        <v>99.57</v>
      </c>
      <c r="V849" s="65" t="s">
        <v>6813</v>
      </c>
    </row>
    <row r="850" ht="15" spans="1:22">
      <c r="A850" s="65" t="s">
        <v>178</v>
      </c>
      <c r="B850" s="65" t="s">
        <v>68</v>
      </c>
      <c r="C850" s="65" t="s">
        <v>36</v>
      </c>
      <c r="D850" s="65" t="s">
        <v>6835</v>
      </c>
      <c r="E850" s="65" t="s">
        <v>6836</v>
      </c>
      <c r="F850" s="65" t="s">
        <v>1935</v>
      </c>
      <c r="G850" s="65" t="s">
        <v>1935</v>
      </c>
      <c r="H850" s="65" t="s">
        <v>4925</v>
      </c>
      <c r="I850" s="65" t="s">
        <v>6788</v>
      </c>
      <c r="J850" s="65" t="s">
        <v>6803</v>
      </c>
      <c r="K850" s="66">
        <v>44782</v>
      </c>
      <c r="L850" s="65" t="s">
        <v>6790</v>
      </c>
      <c r="M850" s="66">
        <v>44762</v>
      </c>
      <c r="N850" s="65">
        <v>122260</v>
      </c>
      <c r="O850" s="65" t="s">
        <v>1939</v>
      </c>
      <c r="P850" s="65">
        <f>VLOOKUP(D850,资产包数据!B:G,5,0)</f>
        <v>60</v>
      </c>
      <c r="Q850" s="65">
        <v>2700</v>
      </c>
      <c r="R850" s="65"/>
      <c r="S850" s="65">
        <v>2700</v>
      </c>
      <c r="T850" s="65">
        <v>2700</v>
      </c>
      <c r="U850" s="65">
        <f>VLOOKUP(D850,资产包数据!B:N,13,0)</f>
        <v>99.57</v>
      </c>
      <c r="V850" s="65" t="s">
        <v>6813</v>
      </c>
    </row>
    <row r="851" ht="15" spans="1:22">
      <c r="A851" s="65" t="s">
        <v>178</v>
      </c>
      <c r="B851" s="65" t="s">
        <v>68</v>
      </c>
      <c r="C851" s="65" t="s">
        <v>36</v>
      </c>
      <c r="D851" s="65" t="s">
        <v>6837</v>
      </c>
      <c r="E851" s="65" t="s">
        <v>6838</v>
      </c>
      <c r="F851" s="65" t="s">
        <v>1935</v>
      </c>
      <c r="G851" s="65" t="s">
        <v>1935</v>
      </c>
      <c r="H851" s="65" t="s">
        <v>4925</v>
      </c>
      <c r="I851" s="65" t="s">
        <v>6788</v>
      </c>
      <c r="J851" s="65" t="s">
        <v>6803</v>
      </c>
      <c r="K851" s="66">
        <v>44782</v>
      </c>
      <c r="L851" s="65" t="s">
        <v>6790</v>
      </c>
      <c r="M851" s="66">
        <v>44762</v>
      </c>
      <c r="N851" s="65">
        <v>122260</v>
      </c>
      <c r="O851" s="65" t="s">
        <v>1939</v>
      </c>
      <c r="P851" s="65">
        <f>VLOOKUP(D851,资产包数据!B:G,5,0)</f>
        <v>60</v>
      </c>
      <c r="Q851" s="65">
        <v>2700</v>
      </c>
      <c r="R851" s="65"/>
      <c r="S851" s="65">
        <v>2700</v>
      </c>
      <c r="T851" s="65">
        <v>2700</v>
      </c>
      <c r="U851" s="65">
        <f>VLOOKUP(D851,资产包数据!B:N,13,0)</f>
        <v>99.57</v>
      </c>
      <c r="V851" s="65" t="s">
        <v>6813</v>
      </c>
    </row>
    <row r="852" ht="15" spans="1:22">
      <c r="A852" s="65" t="s">
        <v>178</v>
      </c>
      <c r="B852" s="65" t="s">
        <v>110</v>
      </c>
      <c r="C852" s="65" t="s">
        <v>36</v>
      </c>
      <c r="D852" s="65" t="s">
        <v>6839</v>
      </c>
      <c r="E852" s="65"/>
      <c r="F852" s="65"/>
      <c r="G852" s="65" t="s">
        <v>1935</v>
      </c>
      <c r="H852" s="65"/>
      <c r="I852" s="65"/>
      <c r="J852" s="65"/>
      <c r="K852" s="65"/>
      <c r="L852" s="65" t="s">
        <v>6790</v>
      </c>
      <c r="M852" s="66">
        <v>44762</v>
      </c>
      <c r="N852" s="65">
        <v>122260</v>
      </c>
      <c r="O852" s="65" t="s">
        <v>1939</v>
      </c>
      <c r="P852" s="65">
        <f>VLOOKUP(D852,资产包数据!B:G,5,0)</f>
        <v>60</v>
      </c>
      <c r="Q852" s="65"/>
      <c r="R852" s="65"/>
      <c r="S852" s="65"/>
      <c r="T852" s="65"/>
      <c r="U852" s="65">
        <f>VLOOKUP(D852,资产包数据!B:N,13,0)</f>
        <v>99.57</v>
      </c>
      <c r="V852" s="65"/>
    </row>
    <row r="853" ht="15" spans="1:22">
      <c r="A853" s="65" t="s">
        <v>178</v>
      </c>
      <c r="B853" s="65" t="s">
        <v>68</v>
      </c>
      <c r="C853" s="65" t="s">
        <v>36</v>
      </c>
      <c r="D853" s="65" t="s">
        <v>6840</v>
      </c>
      <c r="E853" s="65" t="s">
        <v>6841</v>
      </c>
      <c r="F853" s="65" t="s">
        <v>1935</v>
      </c>
      <c r="G853" s="65" t="s">
        <v>1935</v>
      </c>
      <c r="H853" s="65" t="s">
        <v>4925</v>
      </c>
      <c r="I853" s="65" t="s">
        <v>6788</v>
      </c>
      <c r="J853" s="65" t="s">
        <v>6789</v>
      </c>
      <c r="K853" s="66">
        <v>44774</v>
      </c>
      <c r="L853" s="65" t="s">
        <v>6790</v>
      </c>
      <c r="M853" s="66">
        <v>44762</v>
      </c>
      <c r="N853" s="65">
        <v>122260</v>
      </c>
      <c r="O853" s="65" t="s">
        <v>1939</v>
      </c>
      <c r="P853" s="65">
        <f>VLOOKUP(D853,资产包数据!B:G,5,0)</f>
        <v>60</v>
      </c>
      <c r="Q853" s="65">
        <v>2700</v>
      </c>
      <c r="R853" s="65"/>
      <c r="S853" s="65">
        <v>2700</v>
      </c>
      <c r="T853" s="65">
        <v>2700</v>
      </c>
      <c r="U853" s="65">
        <f>VLOOKUP(D853,资产包数据!B:N,13,0)</f>
        <v>99.57</v>
      </c>
      <c r="V853" s="65" t="s">
        <v>6741</v>
      </c>
    </row>
    <row r="854" ht="15" spans="1:22">
      <c r="A854" s="65" t="s">
        <v>178</v>
      </c>
      <c r="B854" s="65" t="s">
        <v>68</v>
      </c>
      <c r="C854" s="65" t="s">
        <v>36</v>
      </c>
      <c r="D854" s="65" t="s">
        <v>6842</v>
      </c>
      <c r="E854" s="65" t="s">
        <v>6843</v>
      </c>
      <c r="F854" s="65" t="s">
        <v>1935</v>
      </c>
      <c r="G854" s="65" t="s">
        <v>1935</v>
      </c>
      <c r="H854" s="65" t="s">
        <v>4925</v>
      </c>
      <c r="I854" s="65" t="s">
        <v>6788</v>
      </c>
      <c r="J854" s="65" t="s">
        <v>6812</v>
      </c>
      <c r="K854" s="66">
        <v>44795</v>
      </c>
      <c r="L854" s="65" t="s">
        <v>6790</v>
      </c>
      <c r="M854" s="66">
        <v>44762</v>
      </c>
      <c r="N854" s="65">
        <v>122260</v>
      </c>
      <c r="O854" s="65" t="s">
        <v>1939</v>
      </c>
      <c r="P854" s="65">
        <f>VLOOKUP(D854,资产包数据!B:G,5,0)</f>
        <v>60</v>
      </c>
      <c r="Q854" s="65">
        <v>2700</v>
      </c>
      <c r="R854" s="65"/>
      <c r="S854" s="65">
        <v>2700</v>
      </c>
      <c r="T854" s="65">
        <v>2700</v>
      </c>
      <c r="U854" s="65">
        <f>VLOOKUP(D854,资产包数据!B:N,13,0)</f>
        <v>99.57</v>
      </c>
      <c r="V854" s="65" t="s">
        <v>6813</v>
      </c>
    </row>
    <row r="855" ht="15" spans="1:22">
      <c r="A855" s="65" t="s">
        <v>178</v>
      </c>
      <c r="B855" s="65" t="s">
        <v>110</v>
      </c>
      <c r="C855" s="65" t="s">
        <v>36</v>
      </c>
      <c r="D855" s="65" t="s">
        <v>6844</v>
      </c>
      <c r="E855" s="65"/>
      <c r="F855" s="65"/>
      <c r="G855" s="65" t="s">
        <v>1935</v>
      </c>
      <c r="H855" s="65"/>
      <c r="I855" s="65"/>
      <c r="J855" s="65"/>
      <c r="K855" s="65"/>
      <c r="L855" s="65" t="s">
        <v>6790</v>
      </c>
      <c r="M855" s="66">
        <v>44762</v>
      </c>
      <c r="N855" s="65">
        <v>122260</v>
      </c>
      <c r="O855" s="65" t="s">
        <v>1939</v>
      </c>
      <c r="P855" s="65">
        <f>VLOOKUP(D855,资产包数据!B:G,5,0)</f>
        <v>60</v>
      </c>
      <c r="Q855" s="65"/>
      <c r="R855" s="65"/>
      <c r="S855" s="65"/>
      <c r="T855" s="65"/>
      <c r="U855" s="65">
        <f>VLOOKUP(D855,资产包数据!B:N,13,0)</f>
        <v>99.57</v>
      </c>
      <c r="V855" s="65"/>
    </row>
    <row r="856" ht="15" spans="1:22">
      <c r="A856" s="65" t="s">
        <v>178</v>
      </c>
      <c r="B856" s="65" t="s">
        <v>68</v>
      </c>
      <c r="C856" s="65" t="s">
        <v>36</v>
      </c>
      <c r="D856" s="65" t="s">
        <v>6845</v>
      </c>
      <c r="E856" s="65" t="s">
        <v>6846</v>
      </c>
      <c r="F856" s="65" t="s">
        <v>1935</v>
      </c>
      <c r="G856" s="65" t="s">
        <v>1935</v>
      </c>
      <c r="H856" s="65" t="s">
        <v>4925</v>
      </c>
      <c r="I856" s="65" t="s">
        <v>6788</v>
      </c>
      <c r="J856" s="65" t="s">
        <v>6812</v>
      </c>
      <c r="K856" s="66">
        <v>44795</v>
      </c>
      <c r="L856" s="65" t="s">
        <v>6790</v>
      </c>
      <c r="M856" s="66">
        <v>44762</v>
      </c>
      <c r="N856" s="65">
        <v>122260</v>
      </c>
      <c r="O856" s="65" t="s">
        <v>1939</v>
      </c>
      <c r="P856" s="65">
        <f>VLOOKUP(D856,资产包数据!B:G,5,0)</f>
        <v>60</v>
      </c>
      <c r="Q856" s="65">
        <v>2700</v>
      </c>
      <c r="R856" s="65"/>
      <c r="S856" s="65">
        <v>2700</v>
      </c>
      <c r="T856" s="65">
        <v>2700</v>
      </c>
      <c r="U856" s="65">
        <f>VLOOKUP(D856,资产包数据!B:N,13,0)</f>
        <v>99.57</v>
      </c>
      <c r="V856" s="65" t="s">
        <v>6813</v>
      </c>
    </row>
    <row r="857" ht="15" spans="1:22">
      <c r="A857" s="65" t="s">
        <v>178</v>
      </c>
      <c r="B857" s="65" t="s">
        <v>68</v>
      </c>
      <c r="C857" s="65" t="s">
        <v>36</v>
      </c>
      <c r="D857" s="65" t="s">
        <v>6847</v>
      </c>
      <c r="E857" s="65" t="s">
        <v>6848</v>
      </c>
      <c r="F857" s="65" t="s">
        <v>1935</v>
      </c>
      <c r="G857" s="65" t="s">
        <v>1935</v>
      </c>
      <c r="H857" s="65" t="s">
        <v>4925</v>
      </c>
      <c r="I857" s="65" t="s">
        <v>6788</v>
      </c>
      <c r="J857" s="65" t="s">
        <v>6803</v>
      </c>
      <c r="K857" s="66">
        <v>44782</v>
      </c>
      <c r="L857" s="65" t="s">
        <v>6790</v>
      </c>
      <c r="M857" s="66">
        <v>44762</v>
      </c>
      <c r="N857" s="65">
        <v>122260</v>
      </c>
      <c r="O857" s="65" t="s">
        <v>1939</v>
      </c>
      <c r="P857" s="65">
        <f>VLOOKUP(D857,资产包数据!B:G,5,0)</f>
        <v>60</v>
      </c>
      <c r="Q857" s="65">
        <v>2700</v>
      </c>
      <c r="R857" s="65"/>
      <c r="S857" s="65">
        <v>2700</v>
      </c>
      <c r="T857" s="65">
        <v>2700</v>
      </c>
      <c r="U857" s="65">
        <f>VLOOKUP(D857,资产包数据!B:N,13,0)</f>
        <v>99.57</v>
      </c>
      <c r="V857" s="65" t="s">
        <v>6813</v>
      </c>
    </row>
    <row r="858" ht="15" spans="1:22">
      <c r="A858" s="65" t="s">
        <v>178</v>
      </c>
      <c r="B858" s="65" t="s">
        <v>68</v>
      </c>
      <c r="C858" s="65" t="s">
        <v>36</v>
      </c>
      <c r="D858" s="65" t="s">
        <v>6849</v>
      </c>
      <c r="E858" s="65" t="s">
        <v>6850</v>
      </c>
      <c r="F858" s="65" t="s">
        <v>1935</v>
      </c>
      <c r="G858" s="65" t="s">
        <v>1935</v>
      </c>
      <c r="H858" s="65" t="s">
        <v>4925</v>
      </c>
      <c r="I858" s="65" t="s">
        <v>6788</v>
      </c>
      <c r="J858" s="65" t="s">
        <v>6803</v>
      </c>
      <c r="K858" s="66">
        <v>44782</v>
      </c>
      <c r="L858" s="65" t="s">
        <v>6790</v>
      </c>
      <c r="M858" s="66">
        <v>44762</v>
      </c>
      <c r="N858" s="65">
        <v>122260</v>
      </c>
      <c r="O858" s="65" t="s">
        <v>1939</v>
      </c>
      <c r="P858" s="65">
        <f>VLOOKUP(D858,资产包数据!B:G,5,0)</f>
        <v>60</v>
      </c>
      <c r="Q858" s="65">
        <v>2700</v>
      </c>
      <c r="R858" s="65"/>
      <c r="S858" s="65">
        <v>2700</v>
      </c>
      <c r="T858" s="65">
        <v>2700</v>
      </c>
      <c r="U858" s="65">
        <f>VLOOKUP(D858,资产包数据!B:N,13,0)</f>
        <v>99.57</v>
      </c>
      <c r="V858" s="65" t="s">
        <v>6813</v>
      </c>
    </row>
    <row r="859" ht="15" spans="1:22">
      <c r="A859" s="65" t="s">
        <v>178</v>
      </c>
      <c r="B859" s="65" t="s">
        <v>68</v>
      </c>
      <c r="C859" s="65" t="s">
        <v>36</v>
      </c>
      <c r="D859" s="65" t="s">
        <v>6851</v>
      </c>
      <c r="E859" s="65" t="s">
        <v>6852</v>
      </c>
      <c r="F859" s="65" t="s">
        <v>1935</v>
      </c>
      <c r="G859" s="65" t="s">
        <v>1935</v>
      </c>
      <c r="H859" s="65" t="s">
        <v>4925</v>
      </c>
      <c r="I859" s="65" t="s">
        <v>6788</v>
      </c>
      <c r="J859" s="65" t="s">
        <v>6812</v>
      </c>
      <c r="K859" s="66">
        <v>44795</v>
      </c>
      <c r="L859" s="65" t="s">
        <v>6790</v>
      </c>
      <c r="M859" s="66">
        <v>44762</v>
      </c>
      <c r="N859" s="65">
        <v>122260</v>
      </c>
      <c r="O859" s="65" t="s">
        <v>1939</v>
      </c>
      <c r="P859" s="65">
        <f>VLOOKUP(D859,资产包数据!B:G,5,0)</f>
        <v>60</v>
      </c>
      <c r="Q859" s="65">
        <v>2700</v>
      </c>
      <c r="R859" s="65"/>
      <c r="S859" s="65">
        <v>2700</v>
      </c>
      <c r="T859" s="65">
        <v>2700</v>
      </c>
      <c r="U859" s="65">
        <f>VLOOKUP(D859,资产包数据!B:N,13,0)</f>
        <v>99.57</v>
      </c>
      <c r="V859" s="65" t="s">
        <v>6813</v>
      </c>
    </row>
    <row r="860" ht="15" spans="1:22">
      <c r="A860" s="65" t="s">
        <v>178</v>
      </c>
      <c r="B860" s="65" t="s">
        <v>68</v>
      </c>
      <c r="C860" s="65" t="s">
        <v>36</v>
      </c>
      <c r="D860" s="65" t="s">
        <v>6853</v>
      </c>
      <c r="E860" s="65" t="s">
        <v>6854</v>
      </c>
      <c r="F860" s="65" t="s">
        <v>1935</v>
      </c>
      <c r="G860" s="65" t="s">
        <v>1935</v>
      </c>
      <c r="H860" s="65" t="s">
        <v>4925</v>
      </c>
      <c r="I860" s="65" t="s">
        <v>6788</v>
      </c>
      <c r="J860" s="65" t="s">
        <v>6803</v>
      </c>
      <c r="K860" s="66">
        <v>44782</v>
      </c>
      <c r="L860" s="65" t="s">
        <v>6790</v>
      </c>
      <c r="M860" s="66">
        <v>44762</v>
      </c>
      <c r="N860" s="65">
        <v>122260</v>
      </c>
      <c r="O860" s="65" t="s">
        <v>1939</v>
      </c>
      <c r="P860" s="65">
        <f>VLOOKUP(D860,资产包数据!B:G,5,0)</f>
        <v>60</v>
      </c>
      <c r="Q860" s="65">
        <v>2700</v>
      </c>
      <c r="R860" s="65"/>
      <c r="S860" s="65">
        <v>2700</v>
      </c>
      <c r="T860" s="65">
        <v>2700</v>
      </c>
      <c r="U860" s="65">
        <f>VLOOKUP(D860,资产包数据!B:N,13,0)</f>
        <v>99.57</v>
      </c>
      <c r="V860" s="65" t="s">
        <v>6813</v>
      </c>
    </row>
    <row r="861" ht="15" spans="1:22">
      <c r="A861" s="65" t="s">
        <v>178</v>
      </c>
      <c r="B861" s="65" t="s">
        <v>68</v>
      </c>
      <c r="C861" s="65" t="s">
        <v>36</v>
      </c>
      <c r="D861" s="65" t="s">
        <v>6855</v>
      </c>
      <c r="E861" s="65" t="s">
        <v>6856</v>
      </c>
      <c r="F861" s="65" t="s">
        <v>1935</v>
      </c>
      <c r="G861" s="65" t="s">
        <v>1935</v>
      </c>
      <c r="H861" s="65" t="s">
        <v>4925</v>
      </c>
      <c r="I861" s="65" t="s">
        <v>6788</v>
      </c>
      <c r="J861" s="65" t="s">
        <v>6803</v>
      </c>
      <c r="K861" s="66">
        <v>44782</v>
      </c>
      <c r="L861" s="65" t="s">
        <v>6790</v>
      </c>
      <c r="M861" s="66">
        <v>44762</v>
      </c>
      <c r="N861" s="65">
        <v>122260</v>
      </c>
      <c r="O861" s="65" t="s">
        <v>1939</v>
      </c>
      <c r="P861" s="65">
        <f>VLOOKUP(D861,资产包数据!B:G,5,0)</f>
        <v>60</v>
      </c>
      <c r="Q861" s="65">
        <v>2700</v>
      </c>
      <c r="R861" s="65"/>
      <c r="S861" s="65">
        <v>2700</v>
      </c>
      <c r="T861" s="65">
        <v>2700</v>
      </c>
      <c r="U861" s="65">
        <f>VLOOKUP(D861,资产包数据!B:N,13,0)</f>
        <v>99.57</v>
      </c>
      <c r="V861" s="65" t="s">
        <v>6813</v>
      </c>
    </row>
    <row r="862" ht="15" spans="1:22">
      <c r="A862" s="65" t="s">
        <v>178</v>
      </c>
      <c r="B862" s="65" t="s">
        <v>68</v>
      </c>
      <c r="C862" s="65" t="s">
        <v>36</v>
      </c>
      <c r="D862" s="65" t="s">
        <v>6857</v>
      </c>
      <c r="E862" s="65" t="s">
        <v>6858</v>
      </c>
      <c r="F862" s="65" t="s">
        <v>1935</v>
      </c>
      <c r="G862" s="65" t="s">
        <v>1935</v>
      </c>
      <c r="H862" s="65" t="s">
        <v>4925</v>
      </c>
      <c r="I862" s="65" t="s">
        <v>6788</v>
      </c>
      <c r="J862" s="65" t="s">
        <v>6812</v>
      </c>
      <c r="K862" s="66">
        <v>44795</v>
      </c>
      <c r="L862" s="65" t="s">
        <v>6790</v>
      </c>
      <c r="M862" s="66">
        <v>44762</v>
      </c>
      <c r="N862" s="65">
        <v>122260</v>
      </c>
      <c r="O862" s="65" t="s">
        <v>1939</v>
      </c>
      <c r="P862" s="65">
        <f>VLOOKUP(D862,资产包数据!B:G,5,0)</f>
        <v>60</v>
      </c>
      <c r="Q862" s="65">
        <v>2700</v>
      </c>
      <c r="R862" s="65"/>
      <c r="S862" s="65">
        <v>2700</v>
      </c>
      <c r="T862" s="65">
        <v>2700</v>
      </c>
      <c r="U862" s="65">
        <f>VLOOKUP(D862,资产包数据!B:N,13,0)</f>
        <v>99.57</v>
      </c>
      <c r="V862" s="65" t="s">
        <v>6813</v>
      </c>
    </row>
    <row r="863" ht="15" spans="1:22">
      <c r="A863" s="65" t="s">
        <v>178</v>
      </c>
      <c r="B863" s="65" t="s">
        <v>68</v>
      </c>
      <c r="C863" s="65" t="s">
        <v>36</v>
      </c>
      <c r="D863" s="65" t="s">
        <v>6859</v>
      </c>
      <c r="E863" s="65" t="s">
        <v>6860</v>
      </c>
      <c r="F863" s="65" t="s">
        <v>1935</v>
      </c>
      <c r="G863" s="65" t="s">
        <v>1935</v>
      </c>
      <c r="H863" s="65" t="s">
        <v>4925</v>
      </c>
      <c r="I863" s="65" t="s">
        <v>6788</v>
      </c>
      <c r="J863" s="65" t="s">
        <v>6812</v>
      </c>
      <c r="K863" s="66">
        <v>44795</v>
      </c>
      <c r="L863" s="65" t="s">
        <v>6790</v>
      </c>
      <c r="M863" s="66">
        <v>44762</v>
      </c>
      <c r="N863" s="65">
        <v>122260</v>
      </c>
      <c r="O863" s="65" t="s">
        <v>1939</v>
      </c>
      <c r="P863" s="65">
        <f>VLOOKUP(D863,资产包数据!B:G,5,0)</f>
        <v>60</v>
      </c>
      <c r="Q863" s="65">
        <v>2700</v>
      </c>
      <c r="R863" s="65"/>
      <c r="S863" s="65">
        <v>2700</v>
      </c>
      <c r="T863" s="65">
        <v>2700</v>
      </c>
      <c r="U863" s="65">
        <f>VLOOKUP(D863,资产包数据!B:N,13,0)</f>
        <v>99.57</v>
      </c>
      <c r="V863" s="65" t="s">
        <v>6813</v>
      </c>
    </row>
    <row r="864" ht="15" spans="1:22">
      <c r="A864" s="65" t="s">
        <v>178</v>
      </c>
      <c r="B864" s="65" t="s">
        <v>110</v>
      </c>
      <c r="C864" s="65" t="s">
        <v>36</v>
      </c>
      <c r="D864" s="65" t="s">
        <v>6861</v>
      </c>
      <c r="E864" s="65"/>
      <c r="F864" s="65"/>
      <c r="G864" s="65" t="s">
        <v>1935</v>
      </c>
      <c r="H864" s="65"/>
      <c r="I864" s="65"/>
      <c r="J864" s="65"/>
      <c r="K864" s="65"/>
      <c r="L864" s="65" t="s">
        <v>6790</v>
      </c>
      <c r="M864" s="66">
        <v>44762</v>
      </c>
      <c r="N864" s="65">
        <v>122260</v>
      </c>
      <c r="O864" s="65" t="s">
        <v>1939</v>
      </c>
      <c r="P864" s="65">
        <f>VLOOKUP(D864,资产包数据!B:G,5,0)</f>
        <v>60</v>
      </c>
      <c r="Q864" s="65"/>
      <c r="R864" s="65"/>
      <c r="S864" s="65"/>
      <c r="T864" s="65"/>
      <c r="U864" s="65">
        <f>VLOOKUP(D864,资产包数据!B:N,13,0)</f>
        <v>99.57</v>
      </c>
      <c r="V864" s="65"/>
    </row>
    <row r="865" ht="15" spans="1:22">
      <c r="A865" s="65" t="s">
        <v>178</v>
      </c>
      <c r="B865" s="65" t="s">
        <v>68</v>
      </c>
      <c r="C865" s="65" t="s">
        <v>36</v>
      </c>
      <c r="D865" s="65" t="s">
        <v>6862</v>
      </c>
      <c r="E865" s="65" t="s">
        <v>6863</v>
      </c>
      <c r="F865" s="65" t="s">
        <v>1935</v>
      </c>
      <c r="G865" s="65" t="s">
        <v>1935</v>
      </c>
      <c r="H865" s="65" t="s">
        <v>4925</v>
      </c>
      <c r="I865" s="65" t="s">
        <v>6788</v>
      </c>
      <c r="J865" s="65" t="s">
        <v>6789</v>
      </c>
      <c r="K865" s="66">
        <v>44774</v>
      </c>
      <c r="L865" s="65" t="s">
        <v>6790</v>
      </c>
      <c r="M865" s="66">
        <v>44762</v>
      </c>
      <c r="N865" s="65">
        <v>122260</v>
      </c>
      <c r="O865" s="65" t="s">
        <v>1939</v>
      </c>
      <c r="P865" s="65">
        <f>VLOOKUP(D865,资产包数据!B:G,5,0)</f>
        <v>60</v>
      </c>
      <c r="Q865" s="65">
        <v>2700</v>
      </c>
      <c r="R865" s="65"/>
      <c r="S865" s="65">
        <v>2700</v>
      </c>
      <c r="T865" s="65">
        <v>2700</v>
      </c>
      <c r="U865" s="65">
        <f>VLOOKUP(D865,资产包数据!B:N,13,0)</f>
        <v>99.57</v>
      </c>
      <c r="V865" s="65" t="s">
        <v>6741</v>
      </c>
    </row>
    <row r="866" ht="15" spans="1:22">
      <c r="A866" s="65" t="s">
        <v>178</v>
      </c>
      <c r="B866" s="65" t="s">
        <v>68</v>
      </c>
      <c r="C866" s="65" t="s">
        <v>36</v>
      </c>
      <c r="D866" s="65" t="s">
        <v>6864</v>
      </c>
      <c r="E866" s="65" t="s">
        <v>6865</v>
      </c>
      <c r="F866" s="65" t="s">
        <v>1935</v>
      </c>
      <c r="G866" s="65" t="s">
        <v>1935</v>
      </c>
      <c r="H866" s="65" t="s">
        <v>4925</v>
      </c>
      <c r="I866" s="65" t="s">
        <v>6788</v>
      </c>
      <c r="J866" s="65" t="s">
        <v>6789</v>
      </c>
      <c r="K866" s="66">
        <v>44774</v>
      </c>
      <c r="L866" s="65" t="s">
        <v>6790</v>
      </c>
      <c r="M866" s="66">
        <v>44762</v>
      </c>
      <c r="N866" s="65">
        <v>122260</v>
      </c>
      <c r="O866" s="65" t="s">
        <v>1939</v>
      </c>
      <c r="P866" s="65">
        <f>VLOOKUP(D866,资产包数据!B:G,5,0)</f>
        <v>60</v>
      </c>
      <c r="Q866" s="65">
        <v>2700</v>
      </c>
      <c r="R866" s="65"/>
      <c r="S866" s="65">
        <v>2700</v>
      </c>
      <c r="T866" s="65">
        <v>2700</v>
      </c>
      <c r="U866" s="65">
        <f>VLOOKUP(D866,资产包数据!B:N,13,0)</f>
        <v>99.72</v>
      </c>
      <c r="V866" s="65" t="s">
        <v>6741</v>
      </c>
    </row>
    <row r="867" ht="15" spans="1:22">
      <c r="A867" s="65" t="s">
        <v>178</v>
      </c>
      <c r="B867" s="65" t="s">
        <v>68</v>
      </c>
      <c r="C867" s="65" t="s">
        <v>36</v>
      </c>
      <c r="D867" s="65" t="s">
        <v>6866</v>
      </c>
      <c r="E867" s="65" t="s">
        <v>6867</v>
      </c>
      <c r="F867" s="65" t="s">
        <v>1935</v>
      </c>
      <c r="G867" s="65" t="s">
        <v>1935</v>
      </c>
      <c r="H867" s="65" t="s">
        <v>4925</v>
      </c>
      <c r="I867" s="65" t="s">
        <v>6868</v>
      </c>
      <c r="J867" s="65" t="s">
        <v>6869</v>
      </c>
      <c r="K867" s="66">
        <v>44783</v>
      </c>
      <c r="L867" s="65" t="s">
        <v>6870</v>
      </c>
      <c r="M867" s="66">
        <v>44762</v>
      </c>
      <c r="N867" s="65">
        <v>122260</v>
      </c>
      <c r="O867" s="65" t="s">
        <v>1939</v>
      </c>
      <c r="P867" s="65">
        <f>VLOOKUP(D867,资产包数据!B:G,5,0)</f>
        <v>60</v>
      </c>
      <c r="Q867" s="65">
        <v>2700</v>
      </c>
      <c r="R867" s="65"/>
      <c r="S867" s="65">
        <v>2700</v>
      </c>
      <c r="T867" s="65">
        <v>2700</v>
      </c>
      <c r="U867" s="65">
        <f>VLOOKUP(D867,资产包数据!B:N,13,0)</f>
        <v>99.57</v>
      </c>
      <c r="V867" s="65" t="s">
        <v>5084</v>
      </c>
    </row>
    <row r="868" ht="15" spans="1:22">
      <c r="A868" s="65" t="s">
        <v>178</v>
      </c>
      <c r="B868" s="65" t="s">
        <v>68</v>
      </c>
      <c r="C868" s="65" t="s">
        <v>36</v>
      </c>
      <c r="D868" s="65" t="s">
        <v>6871</v>
      </c>
      <c r="E868" s="65" t="s">
        <v>6872</v>
      </c>
      <c r="F868" s="65" t="s">
        <v>1935</v>
      </c>
      <c r="G868" s="65" t="s">
        <v>1935</v>
      </c>
      <c r="H868" s="65" t="s">
        <v>4925</v>
      </c>
      <c r="I868" s="65" t="s">
        <v>6868</v>
      </c>
      <c r="J868" s="65" t="s">
        <v>6869</v>
      </c>
      <c r="K868" s="66">
        <v>44783</v>
      </c>
      <c r="L868" s="65" t="s">
        <v>6870</v>
      </c>
      <c r="M868" s="66">
        <v>44762</v>
      </c>
      <c r="N868" s="65">
        <v>122260</v>
      </c>
      <c r="O868" s="65" t="s">
        <v>1939</v>
      </c>
      <c r="P868" s="65">
        <f>VLOOKUP(D868,资产包数据!B:G,5,0)</f>
        <v>60</v>
      </c>
      <c r="Q868" s="65">
        <v>2700</v>
      </c>
      <c r="R868" s="65"/>
      <c r="S868" s="65">
        <v>2700</v>
      </c>
      <c r="T868" s="65">
        <v>2700</v>
      </c>
      <c r="U868" s="65">
        <f>VLOOKUP(D868,资产包数据!B:N,13,0)</f>
        <v>99.58</v>
      </c>
      <c r="V868" s="65" t="s">
        <v>5084</v>
      </c>
    </row>
    <row r="869" ht="15" spans="1:22">
      <c r="A869" s="65" t="s">
        <v>178</v>
      </c>
      <c r="B869" s="65" t="s">
        <v>68</v>
      </c>
      <c r="C869" s="65" t="s">
        <v>36</v>
      </c>
      <c r="D869" s="65" t="s">
        <v>6873</v>
      </c>
      <c r="E869" s="65" t="s">
        <v>6874</v>
      </c>
      <c r="F869" s="65" t="s">
        <v>1935</v>
      </c>
      <c r="G869" s="65" t="s">
        <v>1935</v>
      </c>
      <c r="H869" s="65" t="s">
        <v>4925</v>
      </c>
      <c r="I869" s="65" t="s">
        <v>6875</v>
      </c>
      <c r="J869" s="65" t="s">
        <v>6869</v>
      </c>
      <c r="K869" s="66">
        <v>44783</v>
      </c>
      <c r="L869" s="65" t="s">
        <v>6876</v>
      </c>
      <c r="M869" s="66">
        <v>44762</v>
      </c>
      <c r="N869" s="65">
        <v>122260</v>
      </c>
      <c r="O869" s="65" t="s">
        <v>1939</v>
      </c>
      <c r="P869" s="65">
        <f>VLOOKUP(D869,资产包数据!B:G,5,0)</f>
        <v>60</v>
      </c>
      <c r="Q869" s="65">
        <v>2700</v>
      </c>
      <c r="R869" s="65"/>
      <c r="S869" s="65">
        <v>2700</v>
      </c>
      <c r="T869" s="65">
        <v>2700</v>
      </c>
      <c r="U869" s="65">
        <f>VLOOKUP(D869,资产包数据!B:N,13,0)</f>
        <v>99.57</v>
      </c>
      <c r="V869" s="65" t="s">
        <v>5084</v>
      </c>
    </row>
    <row r="870" ht="15" spans="1:22">
      <c r="A870" s="65" t="s">
        <v>178</v>
      </c>
      <c r="B870" s="65" t="s">
        <v>68</v>
      </c>
      <c r="C870" s="65" t="s">
        <v>36</v>
      </c>
      <c r="D870" s="65" t="s">
        <v>6877</v>
      </c>
      <c r="E870" s="65" t="s">
        <v>6878</v>
      </c>
      <c r="F870" s="65" t="s">
        <v>1935</v>
      </c>
      <c r="G870" s="65" t="s">
        <v>1935</v>
      </c>
      <c r="H870" s="65" t="s">
        <v>4925</v>
      </c>
      <c r="I870" s="65" t="s">
        <v>6875</v>
      </c>
      <c r="J870" s="65" t="s">
        <v>6869</v>
      </c>
      <c r="K870" s="66">
        <v>44783</v>
      </c>
      <c r="L870" s="65" t="s">
        <v>6876</v>
      </c>
      <c r="M870" s="66">
        <v>44762</v>
      </c>
      <c r="N870" s="65">
        <v>122260</v>
      </c>
      <c r="O870" s="65" t="s">
        <v>1939</v>
      </c>
      <c r="P870" s="65">
        <f>VLOOKUP(D870,资产包数据!B:G,5,0)</f>
        <v>60</v>
      </c>
      <c r="Q870" s="65">
        <v>2700</v>
      </c>
      <c r="R870" s="65"/>
      <c r="S870" s="65">
        <v>2700</v>
      </c>
      <c r="T870" s="65">
        <v>2700</v>
      </c>
      <c r="U870" s="65">
        <f>VLOOKUP(D870,资产包数据!B:N,13,0)</f>
        <v>99.57</v>
      </c>
      <c r="V870" s="65" t="s">
        <v>5084</v>
      </c>
    </row>
    <row r="871" ht="15" spans="1:22">
      <c r="A871" s="65" t="s">
        <v>178</v>
      </c>
      <c r="B871" s="65" t="s">
        <v>68</v>
      </c>
      <c r="C871" s="65" t="s">
        <v>36</v>
      </c>
      <c r="D871" s="65" t="s">
        <v>6879</v>
      </c>
      <c r="E871" s="65" t="s">
        <v>6880</v>
      </c>
      <c r="F871" s="65" t="s">
        <v>1935</v>
      </c>
      <c r="G871" s="65" t="s">
        <v>1935</v>
      </c>
      <c r="H871" s="65" t="s">
        <v>4925</v>
      </c>
      <c r="I871" s="65" t="s">
        <v>6875</v>
      </c>
      <c r="J871" s="65" t="s">
        <v>6869</v>
      </c>
      <c r="K871" s="66">
        <v>44783</v>
      </c>
      <c r="L871" s="65" t="s">
        <v>6876</v>
      </c>
      <c r="M871" s="66">
        <v>44762</v>
      </c>
      <c r="N871" s="65">
        <v>122260</v>
      </c>
      <c r="O871" s="65" t="s">
        <v>1939</v>
      </c>
      <c r="P871" s="65">
        <f>VLOOKUP(D871,资产包数据!B:G,5,0)</f>
        <v>60</v>
      </c>
      <c r="Q871" s="65">
        <v>2700</v>
      </c>
      <c r="R871" s="65"/>
      <c r="S871" s="65">
        <v>2700</v>
      </c>
      <c r="T871" s="65">
        <v>2700</v>
      </c>
      <c r="U871" s="65">
        <f>VLOOKUP(D871,资产包数据!B:N,13,0)</f>
        <v>99.57</v>
      </c>
      <c r="V871" s="65" t="s">
        <v>5084</v>
      </c>
    </row>
    <row r="872" ht="15" spans="1:22">
      <c r="A872" s="65" t="s">
        <v>178</v>
      </c>
      <c r="B872" s="65" t="s">
        <v>68</v>
      </c>
      <c r="C872" s="65" t="s">
        <v>36</v>
      </c>
      <c r="D872" s="65" t="s">
        <v>6881</v>
      </c>
      <c r="E872" s="65" t="s">
        <v>6882</v>
      </c>
      <c r="F872" s="65" t="s">
        <v>1935</v>
      </c>
      <c r="G872" s="65" t="s">
        <v>1935</v>
      </c>
      <c r="H872" s="65" t="s">
        <v>4925</v>
      </c>
      <c r="I872" s="65" t="s">
        <v>6875</v>
      </c>
      <c r="J872" s="65" t="s">
        <v>6869</v>
      </c>
      <c r="K872" s="66">
        <v>44783</v>
      </c>
      <c r="L872" s="65" t="s">
        <v>6876</v>
      </c>
      <c r="M872" s="66">
        <v>44762</v>
      </c>
      <c r="N872" s="65">
        <v>122260</v>
      </c>
      <c r="O872" s="65" t="s">
        <v>1939</v>
      </c>
      <c r="P872" s="65">
        <f>VLOOKUP(D872,资产包数据!B:G,5,0)</f>
        <v>60</v>
      </c>
      <c r="Q872" s="65">
        <v>2700</v>
      </c>
      <c r="R872" s="65"/>
      <c r="S872" s="65">
        <v>2700</v>
      </c>
      <c r="T872" s="65">
        <v>2700</v>
      </c>
      <c r="U872" s="65">
        <f>VLOOKUP(D872,资产包数据!B:N,13,0)</f>
        <v>99.59</v>
      </c>
      <c r="V872" s="65" t="s">
        <v>5084</v>
      </c>
    </row>
    <row r="873" ht="15" spans="1:22">
      <c r="A873" s="65" t="s">
        <v>178</v>
      </c>
      <c r="B873" s="65" t="s">
        <v>68</v>
      </c>
      <c r="C873" s="65" t="s">
        <v>36</v>
      </c>
      <c r="D873" s="65" t="s">
        <v>6883</v>
      </c>
      <c r="E873" s="65" t="s">
        <v>6884</v>
      </c>
      <c r="F873" s="65" t="s">
        <v>1935</v>
      </c>
      <c r="G873" s="65" t="s">
        <v>1935</v>
      </c>
      <c r="H873" s="65" t="s">
        <v>4925</v>
      </c>
      <c r="I873" s="65" t="s">
        <v>6885</v>
      </c>
      <c r="J873" s="65" t="s">
        <v>6869</v>
      </c>
      <c r="K873" s="66">
        <v>44783</v>
      </c>
      <c r="L873" s="65" t="s">
        <v>6886</v>
      </c>
      <c r="M873" s="66">
        <v>44762</v>
      </c>
      <c r="N873" s="65">
        <v>122260</v>
      </c>
      <c r="O873" s="65" t="s">
        <v>1939</v>
      </c>
      <c r="P873" s="65">
        <f>VLOOKUP(D873,资产包数据!B:G,5,0)</f>
        <v>60</v>
      </c>
      <c r="Q873" s="65">
        <v>2700</v>
      </c>
      <c r="R873" s="65"/>
      <c r="S873" s="65">
        <v>2700</v>
      </c>
      <c r="T873" s="65">
        <v>2700</v>
      </c>
      <c r="U873" s="65">
        <f>VLOOKUP(D873,资产包数据!B:N,13,0)</f>
        <v>99.57</v>
      </c>
      <c r="V873" s="65" t="s">
        <v>5084</v>
      </c>
    </row>
    <row r="874" ht="15" spans="1:22">
      <c r="A874" s="65" t="s">
        <v>178</v>
      </c>
      <c r="B874" s="65" t="s">
        <v>68</v>
      </c>
      <c r="C874" s="65" t="s">
        <v>36</v>
      </c>
      <c r="D874" s="65" t="s">
        <v>6887</v>
      </c>
      <c r="E874" s="65" t="s">
        <v>6888</v>
      </c>
      <c r="F874" s="65" t="s">
        <v>1935</v>
      </c>
      <c r="G874" s="65" t="s">
        <v>1935</v>
      </c>
      <c r="H874" s="65" t="s">
        <v>4925</v>
      </c>
      <c r="I874" s="65" t="s">
        <v>6885</v>
      </c>
      <c r="J874" s="65" t="s">
        <v>6869</v>
      </c>
      <c r="K874" s="66">
        <v>44783</v>
      </c>
      <c r="L874" s="65" t="s">
        <v>6886</v>
      </c>
      <c r="M874" s="66">
        <v>44762</v>
      </c>
      <c r="N874" s="65">
        <v>122260</v>
      </c>
      <c r="O874" s="65" t="s">
        <v>1939</v>
      </c>
      <c r="P874" s="65">
        <f>VLOOKUP(D874,资产包数据!B:G,5,0)</f>
        <v>60</v>
      </c>
      <c r="Q874" s="65">
        <v>2700</v>
      </c>
      <c r="R874" s="65"/>
      <c r="S874" s="65">
        <v>2700</v>
      </c>
      <c r="T874" s="65">
        <v>2700</v>
      </c>
      <c r="U874" s="65">
        <f>VLOOKUP(D874,资产包数据!B:N,13,0)</f>
        <v>99.57</v>
      </c>
      <c r="V874" s="65" t="s">
        <v>5084</v>
      </c>
    </row>
    <row r="875" ht="15" spans="1:22">
      <c r="A875" s="65" t="s">
        <v>178</v>
      </c>
      <c r="B875" s="65" t="s">
        <v>68</v>
      </c>
      <c r="C875" s="65" t="s">
        <v>36</v>
      </c>
      <c r="D875" s="65" t="s">
        <v>6889</v>
      </c>
      <c r="E875" s="65" t="s">
        <v>6890</v>
      </c>
      <c r="F875" s="65" t="s">
        <v>1935</v>
      </c>
      <c r="G875" s="65" t="s">
        <v>1935</v>
      </c>
      <c r="H875" s="65" t="s">
        <v>4925</v>
      </c>
      <c r="I875" s="65" t="s">
        <v>6885</v>
      </c>
      <c r="J875" s="65" t="s">
        <v>6869</v>
      </c>
      <c r="K875" s="66">
        <v>44783</v>
      </c>
      <c r="L875" s="65" t="s">
        <v>6886</v>
      </c>
      <c r="M875" s="66">
        <v>44762</v>
      </c>
      <c r="N875" s="65">
        <v>122260</v>
      </c>
      <c r="O875" s="65" t="s">
        <v>1939</v>
      </c>
      <c r="P875" s="65">
        <f>VLOOKUP(D875,资产包数据!B:G,5,0)</f>
        <v>60</v>
      </c>
      <c r="Q875" s="65">
        <v>2700</v>
      </c>
      <c r="R875" s="65"/>
      <c r="S875" s="65">
        <v>2700</v>
      </c>
      <c r="T875" s="65">
        <v>2700</v>
      </c>
      <c r="U875" s="65">
        <f>VLOOKUP(D875,资产包数据!B:N,13,0)</f>
        <v>99.58</v>
      </c>
      <c r="V875" s="65" t="s">
        <v>5084</v>
      </c>
    </row>
    <row r="876" ht="15" spans="1:22">
      <c r="A876" s="65" t="s">
        <v>178</v>
      </c>
      <c r="B876" s="65" t="s">
        <v>68</v>
      </c>
      <c r="C876" s="65" t="s">
        <v>36</v>
      </c>
      <c r="D876" s="65" t="s">
        <v>6891</v>
      </c>
      <c r="E876" s="65" t="s">
        <v>6892</v>
      </c>
      <c r="F876" s="65" t="s">
        <v>1935</v>
      </c>
      <c r="G876" s="65" t="s">
        <v>1935</v>
      </c>
      <c r="H876" s="65" t="s">
        <v>4925</v>
      </c>
      <c r="I876" s="65" t="s">
        <v>6893</v>
      </c>
      <c r="J876" s="65" t="s">
        <v>6869</v>
      </c>
      <c r="K876" s="66">
        <v>44783</v>
      </c>
      <c r="L876" s="65" t="s">
        <v>6894</v>
      </c>
      <c r="M876" s="66">
        <v>44762</v>
      </c>
      <c r="N876" s="65">
        <v>122260</v>
      </c>
      <c r="O876" s="65" t="s">
        <v>1939</v>
      </c>
      <c r="P876" s="65">
        <f>VLOOKUP(D876,资产包数据!B:G,5,0)</f>
        <v>60</v>
      </c>
      <c r="Q876" s="65">
        <v>2700</v>
      </c>
      <c r="R876" s="65"/>
      <c r="S876" s="65">
        <v>2700</v>
      </c>
      <c r="T876" s="65">
        <v>2700</v>
      </c>
      <c r="U876" s="65">
        <f>VLOOKUP(D876,资产包数据!B:N,13,0)</f>
        <v>99.57</v>
      </c>
      <c r="V876" s="65" t="s">
        <v>5084</v>
      </c>
    </row>
    <row r="877" ht="15" spans="1:22">
      <c r="A877" s="65" t="s">
        <v>178</v>
      </c>
      <c r="B877" s="65" t="s">
        <v>68</v>
      </c>
      <c r="C877" s="65" t="s">
        <v>36</v>
      </c>
      <c r="D877" s="65" t="s">
        <v>6895</v>
      </c>
      <c r="E877" s="65" t="s">
        <v>6896</v>
      </c>
      <c r="F877" s="65" t="s">
        <v>1935</v>
      </c>
      <c r="G877" s="65" t="s">
        <v>1935</v>
      </c>
      <c r="H877" s="65" t="s">
        <v>4925</v>
      </c>
      <c r="I877" s="65" t="s">
        <v>6893</v>
      </c>
      <c r="J877" s="65" t="s">
        <v>6869</v>
      </c>
      <c r="K877" s="66">
        <v>44783</v>
      </c>
      <c r="L877" s="65" t="s">
        <v>6894</v>
      </c>
      <c r="M877" s="66">
        <v>44762</v>
      </c>
      <c r="N877" s="65">
        <v>122260</v>
      </c>
      <c r="O877" s="65" t="s">
        <v>1939</v>
      </c>
      <c r="P877" s="65">
        <f>VLOOKUP(D877,资产包数据!B:G,5,0)</f>
        <v>60</v>
      </c>
      <c r="Q877" s="65">
        <v>2700</v>
      </c>
      <c r="R877" s="65"/>
      <c r="S877" s="65">
        <v>2700</v>
      </c>
      <c r="T877" s="65">
        <v>2700</v>
      </c>
      <c r="U877" s="65">
        <f>VLOOKUP(D877,资产包数据!B:N,13,0)</f>
        <v>99.58</v>
      </c>
      <c r="V877" s="65" t="s">
        <v>5084</v>
      </c>
    </row>
    <row r="878" ht="15" spans="1:22">
      <c r="A878" s="65" t="s">
        <v>178</v>
      </c>
      <c r="B878" s="65" t="s">
        <v>68</v>
      </c>
      <c r="C878" s="65" t="s">
        <v>36</v>
      </c>
      <c r="D878" s="65" t="s">
        <v>6897</v>
      </c>
      <c r="E878" s="65" t="s">
        <v>6898</v>
      </c>
      <c r="F878" s="65" t="s">
        <v>1935</v>
      </c>
      <c r="G878" s="65" t="s">
        <v>1935</v>
      </c>
      <c r="H878" s="65" t="s">
        <v>4925</v>
      </c>
      <c r="I878" s="65" t="s">
        <v>6899</v>
      </c>
      <c r="J878" s="65" t="s">
        <v>6869</v>
      </c>
      <c r="K878" s="66">
        <v>44783</v>
      </c>
      <c r="L878" s="65" t="s">
        <v>6900</v>
      </c>
      <c r="M878" s="66">
        <v>44762</v>
      </c>
      <c r="N878" s="65">
        <v>122260</v>
      </c>
      <c r="O878" s="65" t="s">
        <v>1939</v>
      </c>
      <c r="P878" s="65">
        <f>VLOOKUP(D878,资产包数据!B:G,5,0)</f>
        <v>60</v>
      </c>
      <c r="Q878" s="65">
        <v>2700</v>
      </c>
      <c r="R878" s="65"/>
      <c r="S878" s="65">
        <v>2700</v>
      </c>
      <c r="T878" s="65">
        <v>2700</v>
      </c>
      <c r="U878" s="65">
        <f>VLOOKUP(D878,资产包数据!B:N,13,0)</f>
        <v>99.57</v>
      </c>
      <c r="V878" s="65" t="s">
        <v>5084</v>
      </c>
    </row>
    <row r="879" ht="15" spans="1:22">
      <c r="A879" s="65" t="s">
        <v>178</v>
      </c>
      <c r="B879" s="65" t="s">
        <v>68</v>
      </c>
      <c r="C879" s="65" t="s">
        <v>36</v>
      </c>
      <c r="D879" s="65" t="s">
        <v>6901</v>
      </c>
      <c r="E879" s="65" t="s">
        <v>6902</v>
      </c>
      <c r="F879" s="65" t="s">
        <v>1935</v>
      </c>
      <c r="G879" s="65" t="s">
        <v>1935</v>
      </c>
      <c r="H879" s="65" t="s">
        <v>4925</v>
      </c>
      <c r="I879" s="65" t="s">
        <v>6899</v>
      </c>
      <c r="J879" s="65" t="s">
        <v>6869</v>
      </c>
      <c r="K879" s="66">
        <v>44783</v>
      </c>
      <c r="L879" s="65" t="s">
        <v>6900</v>
      </c>
      <c r="M879" s="66">
        <v>44762</v>
      </c>
      <c r="N879" s="65">
        <v>122260</v>
      </c>
      <c r="O879" s="65" t="s">
        <v>1939</v>
      </c>
      <c r="P879" s="65">
        <f>VLOOKUP(D879,资产包数据!B:G,5,0)</f>
        <v>60</v>
      </c>
      <c r="Q879" s="65">
        <v>2700</v>
      </c>
      <c r="R879" s="65"/>
      <c r="S879" s="65">
        <v>2700</v>
      </c>
      <c r="T879" s="65">
        <v>2700</v>
      </c>
      <c r="U879" s="65">
        <f>VLOOKUP(D879,资产包数据!B:N,13,0)</f>
        <v>99.57</v>
      </c>
      <c r="V879" s="65" t="s">
        <v>5084</v>
      </c>
    </row>
    <row r="880" ht="15" spans="1:22">
      <c r="A880" s="65" t="s">
        <v>178</v>
      </c>
      <c r="B880" s="65" t="s">
        <v>68</v>
      </c>
      <c r="C880" s="65" t="s">
        <v>36</v>
      </c>
      <c r="D880" s="65" t="s">
        <v>6903</v>
      </c>
      <c r="E880" s="65" t="s">
        <v>6904</v>
      </c>
      <c r="F880" s="65" t="s">
        <v>1935</v>
      </c>
      <c r="G880" s="65" t="s">
        <v>1935</v>
      </c>
      <c r="H880" s="65" t="s">
        <v>4925</v>
      </c>
      <c r="I880" s="65" t="s">
        <v>6899</v>
      </c>
      <c r="J880" s="65" t="s">
        <v>6869</v>
      </c>
      <c r="K880" s="66">
        <v>44783</v>
      </c>
      <c r="L880" s="65" t="s">
        <v>6900</v>
      </c>
      <c r="M880" s="66">
        <v>44762</v>
      </c>
      <c r="N880" s="65">
        <v>122260</v>
      </c>
      <c r="O880" s="65" t="s">
        <v>1939</v>
      </c>
      <c r="P880" s="65">
        <f>VLOOKUP(D880,资产包数据!B:G,5,0)</f>
        <v>60</v>
      </c>
      <c r="Q880" s="65">
        <v>2700</v>
      </c>
      <c r="R880" s="65"/>
      <c r="S880" s="65">
        <v>2700</v>
      </c>
      <c r="T880" s="65">
        <v>2700</v>
      </c>
      <c r="U880" s="65">
        <f>VLOOKUP(D880,资产包数据!B:N,13,0)</f>
        <v>99.58</v>
      </c>
      <c r="V880" s="65" t="s">
        <v>5084</v>
      </c>
    </row>
    <row r="881" ht="15" spans="1:22">
      <c r="A881" s="65" t="s">
        <v>178</v>
      </c>
      <c r="B881" s="65" t="s">
        <v>68</v>
      </c>
      <c r="C881" s="65" t="s">
        <v>36</v>
      </c>
      <c r="D881" s="65" t="s">
        <v>6905</v>
      </c>
      <c r="E881" s="65" t="s">
        <v>6906</v>
      </c>
      <c r="F881" s="65" t="s">
        <v>1935</v>
      </c>
      <c r="G881" s="65" t="s">
        <v>1935</v>
      </c>
      <c r="H881" s="65" t="s">
        <v>4925</v>
      </c>
      <c r="I881" s="65" t="s">
        <v>6907</v>
      </c>
      <c r="J881" s="65" t="s">
        <v>6908</v>
      </c>
      <c r="K881" s="66">
        <v>44796</v>
      </c>
      <c r="L881" s="65" t="s">
        <v>6909</v>
      </c>
      <c r="M881" s="66">
        <v>44762</v>
      </c>
      <c r="N881" s="65">
        <v>122260</v>
      </c>
      <c r="O881" s="65" t="s">
        <v>1939</v>
      </c>
      <c r="P881" s="65">
        <f>VLOOKUP(D881,资产包数据!B:G,5,0)</f>
        <v>60</v>
      </c>
      <c r="Q881" s="65">
        <v>2700</v>
      </c>
      <c r="R881" s="65"/>
      <c r="S881" s="65">
        <v>2700</v>
      </c>
      <c r="T881" s="65">
        <v>2700</v>
      </c>
      <c r="U881" s="65">
        <f>VLOOKUP(D881,资产包数据!B:N,13,0)</f>
        <v>99.57</v>
      </c>
      <c r="V881" s="65" t="s">
        <v>5084</v>
      </c>
    </row>
    <row r="882" ht="15" spans="1:22">
      <c r="A882" s="65" t="s">
        <v>178</v>
      </c>
      <c r="B882" s="65" t="s">
        <v>68</v>
      </c>
      <c r="C882" s="65" t="s">
        <v>36</v>
      </c>
      <c r="D882" s="65" t="s">
        <v>6910</v>
      </c>
      <c r="E882" s="65" t="s">
        <v>6911</v>
      </c>
      <c r="F882" s="65" t="s">
        <v>1935</v>
      </c>
      <c r="G882" s="65" t="s">
        <v>1935</v>
      </c>
      <c r="H882" s="65" t="s">
        <v>4925</v>
      </c>
      <c r="I882" s="65" t="s">
        <v>6907</v>
      </c>
      <c r="J882" s="65" t="s">
        <v>6908</v>
      </c>
      <c r="K882" s="66">
        <v>44796</v>
      </c>
      <c r="L882" s="65" t="s">
        <v>6909</v>
      </c>
      <c r="M882" s="66">
        <v>44762</v>
      </c>
      <c r="N882" s="65">
        <v>122260</v>
      </c>
      <c r="O882" s="65" t="s">
        <v>1939</v>
      </c>
      <c r="P882" s="65">
        <f>VLOOKUP(D882,资产包数据!B:G,5,0)</f>
        <v>60</v>
      </c>
      <c r="Q882" s="65">
        <v>2700</v>
      </c>
      <c r="R882" s="65"/>
      <c r="S882" s="65">
        <v>2700</v>
      </c>
      <c r="T882" s="65">
        <v>2700</v>
      </c>
      <c r="U882" s="65">
        <f>VLOOKUP(D882,资产包数据!B:N,13,0)</f>
        <v>99.57</v>
      </c>
      <c r="V882" s="65" t="s">
        <v>5084</v>
      </c>
    </row>
    <row r="883" ht="15" spans="1:22">
      <c r="A883" s="65" t="s">
        <v>178</v>
      </c>
      <c r="B883" s="65" t="s">
        <v>68</v>
      </c>
      <c r="C883" s="65" t="s">
        <v>36</v>
      </c>
      <c r="D883" s="65" t="s">
        <v>6912</v>
      </c>
      <c r="E883" s="65" t="s">
        <v>6913</v>
      </c>
      <c r="F883" s="65" t="s">
        <v>1935</v>
      </c>
      <c r="G883" s="65" t="s">
        <v>1935</v>
      </c>
      <c r="H883" s="65" t="s">
        <v>4925</v>
      </c>
      <c r="I883" s="65" t="s">
        <v>6907</v>
      </c>
      <c r="J883" s="65" t="s">
        <v>6908</v>
      </c>
      <c r="K883" s="66">
        <v>44796</v>
      </c>
      <c r="L883" s="65" t="s">
        <v>6909</v>
      </c>
      <c r="M883" s="66">
        <v>44762</v>
      </c>
      <c r="N883" s="65">
        <v>122260</v>
      </c>
      <c r="O883" s="65" t="s">
        <v>1939</v>
      </c>
      <c r="P883" s="65">
        <f>VLOOKUP(D883,资产包数据!B:G,5,0)</f>
        <v>60</v>
      </c>
      <c r="Q883" s="65">
        <v>2700</v>
      </c>
      <c r="R883" s="65"/>
      <c r="S883" s="65">
        <v>2700</v>
      </c>
      <c r="T883" s="65">
        <v>2700</v>
      </c>
      <c r="U883" s="65">
        <f>VLOOKUP(D883,资产包数据!B:N,13,0)</f>
        <v>99.58</v>
      </c>
      <c r="V883" s="65" t="s">
        <v>5084</v>
      </c>
    </row>
    <row r="884" ht="15" spans="1:22">
      <c r="A884" s="65" t="s">
        <v>178</v>
      </c>
      <c r="B884" s="65" t="s">
        <v>68</v>
      </c>
      <c r="C884" s="65" t="s">
        <v>36</v>
      </c>
      <c r="D884" s="65" t="s">
        <v>6914</v>
      </c>
      <c r="E884" s="65" t="s">
        <v>6915</v>
      </c>
      <c r="F884" s="65" t="s">
        <v>1935</v>
      </c>
      <c r="G884" s="65" t="s">
        <v>1935</v>
      </c>
      <c r="H884" s="65" t="s">
        <v>4925</v>
      </c>
      <c r="I884" s="65" t="s">
        <v>6916</v>
      </c>
      <c r="J884" s="65" t="s">
        <v>6869</v>
      </c>
      <c r="K884" s="66">
        <v>44783</v>
      </c>
      <c r="L884" s="65" t="s">
        <v>6917</v>
      </c>
      <c r="M884" s="66">
        <v>44762</v>
      </c>
      <c r="N884" s="65">
        <v>122260</v>
      </c>
      <c r="O884" s="65" t="s">
        <v>1939</v>
      </c>
      <c r="P884" s="65">
        <f>VLOOKUP(D884,资产包数据!B:G,5,0)</f>
        <v>60</v>
      </c>
      <c r="Q884" s="65">
        <v>2700</v>
      </c>
      <c r="R884" s="65"/>
      <c r="S884" s="65">
        <v>2700</v>
      </c>
      <c r="T884" s="65">
        <v>2700</v>
      </c>
      <c r="U884" s="65">
        <f>VLOOKUP(D884,资产包数据!B:N,13,0)</f>
        <v>99.57</v>
      </c>
      <c r="V884" s="65" t="s">
        <v>5084</v>
      </c>
    </row>
    <row r="885" ht="15" spans="1:22">
      <c r="A885" s="65" t="s">
        <v>178</v>
      </c>
      <c r="B885" s="65" t="s">
        <v>68</v>
      </c>
      <c r="C885" s="65" t="s">
        <v>36</v>
      </c>
      <c r="D885" s="65" t="s">
        <v>6918</v>
      </c>
      <c r="E885" s="65" t="s">
        <v>6919</v>
      </c>
      <c r="F885" s="65" t="s">
        <v>1935</v>
      </c>
      <c r="G885" s="65" t="s">
        <v>1935</v>
      </c>
      <c r="H885" s="65" t="s">
        <v>4925</v>
      </c>
      <c r="I885" s="65" t="s">
        <v>6916</v>
      </c>
      <c r="J885" s="65" t="s">
        <v>6869</v>
      </c>
      <c r="K885" s="66">
        <v>44783</v>
      </c>
      <c r="L885" s="65" t="s">
        <v>6917</v>
      </c>
      <c r="M885" s="66">
        <v>44762</v>
      </c>
      <c r="N885" s="65">
        <v>122260</v>
      </c>
      <c r="O885" s="65" t="s">
        <v>1939</v>
      </c>
      <c r="P885" s="65">
        <f>VLOOKUP(D885,资产包数据!B:G,5,0)</f>
        <v>60</v>
      </c>
      <c r="Q885" s="65">
        <v>2700</v>
      </c>
      <c r="R885" s="65"/>
      <c r="S885" s="65">
        <v>2700</v>
      </c>
      <c r="T885" s="65">
        <v>2700</v>
      </c>
      <c r="U885" s="65">
        <f>VLOOKUP(D885,资产包数据!B:N,13,0)</f>
        <v>99.57</v>
      </c>
      <c r="V885" s="65" t="s">
        <v>5084</v>
      </c>
    </row>
    <row r="886" ht="15" spans="1:22">
      <c r="A886" s="65" t="s">
        <v>178</v>
      </c>
      <c r="B886" s="65" t="s">
        <v>68</v>
      </c>
      <c r="C886" s="65" t="s">
        <v>36</v>
      </c>
      <c r="D886" s="65" t="s">
        <v>6920</v>
      </c>
      <c r="E886" s="65" t="s">
        <v>6921</v>
      </c>
      <c r="F886" s="65" t="s">
        <v>1935</v>
      </c>
      <c r="G886" s="65" t="s">
        <v>1935</v>
      </c>
      <c r="H886" s="65" t="s">
        <v>4925</v>
      </c>
      <c r="I886" s="65" t="s">
        <v>6916</v>
      </c>
      <c r="J886" s="65" t="s">
        <v>6869</v>
      </c>
      <c r="K886" s="66">
        <v>44783</v>
      </c>
      <c r="L886" s="65" t="s">
        <v>6917</v>
      </c>
      <c r="M886" s="66">
        <v>44762</v>
      </c>
      <c r="N886" s="65">
        <v>122260</v>
      </c>
      <c r="O886" s="65" t="s">
        <v>1939</v>
      </c>
      <c r="P886" s="65">
        <f>VLOOKUP(D886,资产包数据!B:G,5,0)</f>
        <v>60</v>
      </c>
      <c r="Q886" s="65">
        <v>2700</v>
      </c>
      <c r="R886" s="65"/>
      <c r="S886" s="65">
        <v>2700</v>
      </c>
      <c r="T886" s="65">
        <v>2700</v>
      </c>
      <c r="U886" s="65">
        <f>VLOOKUP(D886,资产包数据!B:N,13,0)</f>
        <v>99.57</v>
      </c>
      <c r="V886" s="65" t="s">
        <v>5084</v>
      </c>
    </row>
    <row r="887" ht="15" spans="1:22">
      <c r="A887" s="65" t="s">
        <v>178</v>
      </c>
      <c r="B887" s="65" t="s">
        <v>68</v>
      </c>
      <c r="C887" s="65" t="s">
        <v>36</v>
      </c>
      <c r="D887" s="65" t="s">
        <v>6922</v>
      </c>
      <c r="E887" s="65" t="s">
        <v>6923</v>
      </c>
      <c r="F887" s="65" t="s">
        <v>1935</v>
      </c>
      <c r="G887" s="65" t="s">
        <v>1935</v>
      </c>
      <c r="H887" s="65" t="s">
        <v>4925</v>
      </c>
      <c r="I887" s="65" t="s">
        <v>6916</v>
      </c>
      <c r="J887" s="65" t="s">
        <v>6869</v>
      </c>
      <c r="K887" s="66">
        <v>44783</v>
      </c>
      <c r="L887" s="65" t="s">
        <v>6917</v>
      </c>
      <c r="M887" s="66">
        <v>44762</v>
      </c>
      <c r="N887" s="65">
        <v>122260</v>
      </c>
      <c r="O887" s="65" t="s">
        <v>1939</v>
      </c>
      <c r="P887" s="65">
        <f>VLOOKUP(D887,资产包数据!B:G,5,0)</f>
        <v>60</v>
      </c>
      <c r="Q887" s="65">
        <v>2700</v>
      </c>
      <c r="R887" s="65"/>
      <c r="S887" s="65">
        <v>2700</v>
      </c>
      <c r="T887" s="65">
        <v>2700</v>
      </c>
      <c r="U887" s="65">
        <f>VLOOKUP(D887,资产包数据!B:N,13,0)</f>
        <v>99.59</v>
      </c>
      <c r="V887" s="65" t="s">
        <v>5084</v>
      </c>
    </row>
    <row r="888" ht="15" spans="1:22">
      <c r="A888" s="65" t="s">
        <v>178</v>
      </c>
      <c r="B888" s="65" t="s">
        <v>110</v>
      </c>
      <c r="C888" s="65" t="s">
        <v>36</v>
      </c>
      <c r="D888" s="65" t="s">
        <v>6924</v>
      </c>
      <c r="E888" s="65" t="s">
        <v>6925</v>
      </c>
      <c r="F888" s="65"/>
      <c r="G888" s="65" t="s">
        <v>1935</v>
      </c>
      <c r="H888" s="65"/>
      <c r="I888" s="65" t="s">
        <v>6926</v>
      </c>
      <c r="J888" s="65"/>
      <c r="K888" s="65"/>
      <c r="L888" s="65" t="s">
        <v>6927</v>
      </c>
      <c r="M888" s="66">
        <v>44762</v>
      </c>
      <c r="N888" s="65">
        <v>122260</v>
      </c>
      <c r="O888" s="65" t="s">
        <v>1939</v>
      </c>
      <c r="P888" s="65">
        <f>VLOOKUP(D888,资产包数据!B:G,5,0)</f>
        <v>60</v>
      </c>
      <c r="Q888" s="65"/>
      <c r="R888" s="65"/>
      <c r="S888" s="65"/>
      <c r="T888" s="65"/>
      <c r="U888" s="65">
        <f>VLOOKUP(D888,资产包数据!B:N,13,0)</f>
        <v>99.57</v>
      </c>
      <c r="V888" s="65"/>
    </row>
    <row r="889" ht="15" spans="1:22">
      <c r="A889" s="65" t="s">
        <v>178</v>
      </c>
      <c r="B889" s="65" t="s">
        <v>68</v>
      </c>
      <c r="C889" s="65" t="s">
        <v>36</v>
      </c>
      <c r="D889" s="65" t="s">
        <v>6928</v>
      </c>
      <c r="E889" s="65" t="s">
        <v>6929</v>
      </c>
      <c r="F889" s="65" t="s">
        <v>1935</v>
      </c>
      <c r="G889" s="65" t="s">
        <v>1935</v>
      </c>
      <c r="H889" s="65" t="s">
        <v>4925</v>
      </c>
      <c r="I889" s="65" t="s">
        <v>6930</v>
      </c>
      <c r="J889" s="65" t="s">
        <v>6820</v>
      </c>
      <c r="K889" s="66">
        <v>44793</v>
      </c>
      <c r="L889" s="65" t="s">
        <v>6931</v>
      </c>
      <c r="M889" s="66">
        <v>44762</v>
      </c>
      <c r="N889" s="65">
        <v>122260</v>
      </c>
      <c r="O889" s="65" t="s">
        <v>1939</v>
      </c>
      <c r="P889" s="65">
        <f>VLOOKUP(D889,资产包数据!B:G,5,0)</f>
        <v>60</v>
      </c>
      <c r="Q889" s="65">
        <v>2700</v>
      </c>
      <c r="R889" s="65"/>
      <c r="S889" s="65">
        <v>2700</v>
      </c>
      <c r="T889" s="65">
        <v>2700</v>
      </c>
      <c r="U889" s="65">
        <f>VLOOKUP(D889,资产包数据!B:N,13,0)</f>
        <v>99.57</v>
      </c>
      <c r="V889" s="65" t="s">
        <v>5084</v>
      </c>
    </row>
    <row r="890" ht="15" spans="1:22">
      <c r="A890" s="65" t="s">
        <v>178</v>
      </c>
      <c r="B890" s="65" t="s">
        <v>68</v>
      </c>
      <c r="C890" s="65" t="s">
        <v>36</v>
      </c>
      <c r="D890" s="65" t="s">
        <v>6932</v>
      </c>
      <c r="E890" s="65" t="s">
        <v>6933</v>
      </c>
      <c r="F890" s="65" t="s">
        <v>1935</v>
      </c>
      <c r="G890" s="65" t="s">
        <v>1935</v>
      </c>
      <c r="H890" s="65" t="s">
        <v>4925</v>
      </c>
      <c r="I890" s="65" t="s">
        <v>6930</v>
      </c>
      <c r="J890" s="65" t="s">
        <v>6820</v>
      </c>
      <c r="K890" s="66">
        <v>44793</v>
      </c>
      <c r="L890" s="65" t="s">
        <v>6931</v>
      </c>
      <c r="M890" s="66">
        <v>44762</v>
      </c>
      <c r="N890" s="65">
        <v>122260</v>
      </c>
      <c r="O890" s="65" t="s">
        <v>1939</v>
      </c>
      <c r="P890" s="65">
        <f>VLOOKUP(D890,资产包数据!B:G,5,0)</f>
        <v>60</v>
      </c>
      <c r="Q890" s="65">
        <v>2700</v>
      </c>
      <c r="R890" s="65"/>
      <c r="S890" s="65">
        <v>2700</v>
      </c>
      <c r="T890" s="65">
        <v>2700</v>
      </c>
      <c r="U890" s="65">
        <f>VLOOKUP(D890,资产包数据!B:N,13,0)</f>
        <v>99.58</v>
      </c>
      <c r="V890" s="65" t="s">
        <v>5084</v>
      </c>
    </row>
    <row r="891" ht="15" spans="1:22">
      <c r="A891" s="65" t="s">
        <v>178</v>
      </c>
      <c r="B891" s="65" t="s">
        <v>68</v>
      </c>
      <c r="C891" s="65" t="s">
        <v>36</v>
      </c>
      <c r="D891" s="65" t="s">
        <v>6934</v>
      </c>
      <c r="E891" s="65" t="s">
        <v>6935</v>
      </c>
      <c r="F891" s="65" t="s">
        <v>1935</v>
      </c>
      <c r="G891" s="65" t="s">
        <v>1935</v>
      </c>
      <c r="H891" s="65" t="s">
        <v>4925</v>
      </c>
      <c r="I891" s="65" t="s">
        <v>6936</v>
      </c>
      <c r="J891" s="65" t="s">
        <v>6937</v>
      </c>
      <c r="K891" s="66">
        <v>44798</v>
      </c>
      <c r="L891" s="65" t="s">
        <v>6938</v>
      </c>
      <c r="M891" s="66">
        <v>44762</v>
      </c>
      <c r="N891" s="65">
        <v>122260</v>
      </c>
      <c r="O891" s="65" t="s">
        <v>1939</v>
      </c>
      <c r="P891" s="65">
        <f>VLOOKUP(D891,资产包数据!B:G,5,0)</f>
        <v>60</v>
      </c>
      <c r="Q891" s="65">
        <v>2700</v>
      </c>
      <c r="R891" s="65"/>
      <c r="S891" s="65">
        <v>2700</v>
      </c>
      <c r="T891" s="65">
        <v>2700</v>
      </c>
      <c r="U891" s="65">
        <f>VLOOKUP(D891,资产包数据!B:N,13,0)</f>
        <v>99.57</v>
      </c>
      <c r="V891" s="65" t="s">
        <v>5084</v>
      </c>
    </row>
    <row r="892" ht="15" spans="1:22">
      <c r="A892" s="65" t="s">
        <v>178</v>
      </c>
      <c r="B892" s="65" t="s">
        <v>68</v>
      </c>
      <c r="C892" s="65" t="s">
        <v>36</v>
      </c>
      <c r="D892" s="65" t="s">
        <v>6939</v>
      </c>
      <c r="E892" s="65" t="s">
        <v>6940</v>
      </c>
      <c r="F892" s="65" t="s">
        <v>1935</v>
      </c>
      <c r="G892" s="65" t="s">
        <v>1935</v>
      </c>
      <c r="H892" s="65" t="s">
        <v>4925</v>
      </c>
      <c r="I892" s="65" t="s">
        <v>6936</v>
      </c>
      <c r="J892" s="65" t="s">
        <v>6937</v>
      </c>
      <c r="K892" s="66">
        <v>44798</v>
      </c>
      <c r="L892" s="65" t="s">
        <v>6938</v>
      </c>
      <c r="M892" s="66">
        <v>44762</v>
      </c>
      <c r="N892" s="65">
        <v>122260</v>
      </c>
      <c r="O892" s="65" t="s">
        <v>1939</v>
      </c>
      <c r="P892" s="65">
        <f>VLOOKUP(D892,资产包数据!B:G,5,0)</f>
        <v>60</v>
      </c>
      <c r="Q892" s="65">
        <v>2700</v>
      </c>
      <c r="R892" s="65"/>
      <c r="S892" s="65">
        <v>2700</v>
      </c>
      <c r="T892" s="65">
        <v>2700</v>
      </c>
      <c r="U892" s="65">
        <f>VLOOKUP(D892,资产包数据!B:N,13,0)</f>
        <v>99.58</v>
      </c>
      <c r="V892" s="65" t="s">
        <v>5084</v>
      </c>
    </row>
    <row r="893" ht="15" spans="1:22">
      <c r="A893" s="65" t="s">
        <v>178</v>
      </c>
      <c r="B893" s="65" t="s">
        <v>68</v>
      </c>
      <c r="C893" s="65" t="s">
        <v>36</v>
      </c>
      <c r="D893" s="65" t="s">
        <v>6941</v>
      </c>
      <c r="E893" s="65" t="s">
        <v>6942</v>
      </c>
      <c r="F893" s="65" t="s">
        <v>1935</v>
      </c>
      <c r="G893" s="65" t="s">
        <v>1935</v>
      </c>
      <c r="H893" s="65" t="s">
        <v>4925</v>
      </c>
      <c r="I893" s="65" t="s">
        <v>6943</v>
      </c>
      <c r="J893" s="65" t="s">
        <v>6937</v>
      </c>
      <c r="K893" s="66">
        <v>44798</v>
      </c>
      <c r="L893" s="65" t="s">
        <v>6944</v>
      </c>
      <c r="M893" s="66">
        <v>44762</v>
      </c>
      <c r="N893" s="65">
        <v>122260</v>
      </c>
      <c r="O893" s="65" t="s">
        <v>1939</v>
      </c>
      <c r="P893" s="65">
        <f>VLOOKUP(D893,资产包数据!B:G,5,0)</f>
        <v>60</v>
      </c>
      <c r="Q893" s="65">
        <v>2700</v>
      </c>
      <c r="R893" s="65"/>
      <c r="S893" s="65">
        <v>2700</v>
      </c>
      <c r="T893" s="65">
        <v>2700</v>
      </c>
      <c r="U893" s="65">
        <f>VLOOKUP(D893,资产包数据!B:N,13,0)</f>
        <v>99.57</v>
      </c>
      <c r="V893" s="65" t="s">
        <v>5084</v>
      </c>
    </row>
    <row r="894" ht="15" spans="1:22">
      <c r="A894" s="65" t="s">
        <v>178</v>
      </c>
      <c r="B894" s="65" t="s">
        <v>68</v>
      </c>
      <c r="C894" s="65" t="s">
        <v>36</v>
      </c>
      <c r="D894" s="65" t="s">
        <v>6945</v>
      </c>
      <c r="E894" s="65" t="s">
        <v>6946</v>
      </c>
      <c r="F894" s="65" t="s">
        <v>1935</v>
      </c>
      <c r="G894" s="65" t="s">
        <v>1935</v>
      </c>
      <c r="H894" s="65" t="s">
        <v>4925</v>
      </c>
      <c r="I894" s="65" t="s">
        <v>6943</v>
      </c>
      <c r="J894" s="65" t="s">
        <v>6937</v>
      </c>
      <c r="K894" s="66">
        <v>44798</v>
      </c>
      <c r="L894" s="65" t="s">
        <v>6944</v>
      </c>
      <c r="M894" s="66">
        <v>44762</v>
      </c>
      <c r="N894" s="65">
        <v>122260</v>
      </c>
      <c r="O894" s="65" t="s">
        <v>1939</v>
      </c>
      <c r="P894" s="65">
        <f>VLOOKUP(D894,资产包数据!B:G,5,0)</f>
        <v>60</v>
      </c>
      <c r="Q894" s="65">
        <v>2700</v>
      </c>
      <c r="R894" s="65"/>
      <c r="S894" s="65">
        <v>2700</v>
      </c>
      <c r="T894" s="65">
        <v>2700</v>
      </c>
      <c r="U894" s="65">
        <f>VLOOKUP(D894,资产包数据!B:N,13,0)</f>
        <v>99.57</v>
      </c>
      <c r="V894" s="65" t="s">
        <v>5084</v>
      </c>
    </row>
    <row r="895" ht="15" spans="1:22">
      <c r="A895" s="65" t="s">
        <v>178</v>
      </c>
      <c r="B895" s="65" t="s">
        <v>68</v>
      </c>
      <c r="C895" s="65" t="s">
        <v>36</v>
      </c>
      <c r="D895" s="65" t="s">
        <v>6947</v>
      </c>
      <c r="E895" s="65" t="s">
        <v>6948</v>
      </c>
      <c r="F895" s="65" t="s">
        <v>1935</v>
      </c>
      <c r="G895" s="65" t="s">
        <v>1935</v>
      </c>
      <c r="H895" s="65" t="s">
        <v>4925</v>
      </c>
      <c r="I895" s="65" t="s">
        <v>6943</v>
      </c>
      <c r="J895" s="65" t="s">
        <v>6937</v>
      </c>
      <c r="K895" s="66">
        <v>44798</v>
      </c>
      <c r="L895" s="65" t="s">
        <v>6944</v>
      </c>
      <c r="M895" s="66">
        <v>44762</v>
      </c>
      <c r="N895" s="65">
        <v>122260</v>
      </c>
      <c r="O895" s="65" t="s">
        <v>1939</v>
      </c>
      <c r="P895" s="65">
        <f>VLOOKUP(D895,资产包数据!B:G,5,0)</f>
        <v>60</v>
      </c>
      <c r="Q895" s="65">
        <v>2700</v>
      </c>
      <c r="R895" s="65"/>
      <c r="S895" s="65">
        <v>2700</v>
      </c>
      <c r="T895" s="65">
        <v>2700</v>
      </c>
      <c r="U895" s="65">
        <f>VLOOKUP(D895,资产包数据!B:N,13,0)</f>
        <v>99.58</v>
      </c>
      <c r="V895" s="65" t="s">
        <v>5084</v>
      </c>
    </row>
    <row r="896" ht="15" spans="1:22">
      <c r="A896" s="65" t="s">
        <v>178</v>
      </c>
      <c r="B896" s="65" t="s">
        <v>68</v>
      </c>
      <c r="C896" s="65" t="s">
        <v>36</v>
      </c>
      <c r="D896" s="65" t="s">
        <v>6949</v>
      </c>
      <c r="E896" s="65" t="s">
        <v>6950</v>
      </c>
      <c r="F896" s="65" t="s">
        <v>1935</v>
      </c>
      <c r="G896" s="65" t="s">
        <v>1935</v>
      </c>
      <c r="H896" s="65" t="s">
        <v>4925</v>
      </c>
      <c r="I896" s="65" t="s">
        <v>6951</v>
      </c>
      <c r="J896" s="65" t="s">
        <v>6908</v>
      </c>
      <c r="K896" s="66">
        <v>44796</v>
      </c>
      <c r="L896" s="65" t="s">
        <v>6952</v>
      </c>
      <c r="M896" s="66">
        <v>44762</v>
      </c>
      <c r="N896" s="65">
        <v>122260</v>
      </c>
      <c r="O896" s="65" t="s">
        <v>1939</v>
      </c>
      <c r="P896" s="65">
        <f>VLOOKUP(D896,资产包数据!B:G,5,0)</f>
        <v>60</v>
      </c>
      <c r="Q896" s="65">
        <v>2700</v>
      </c>
      <c r="R896" s="65"/>
      <c r="S896" s="65">
        <v>2700</v>
      </c>
      <c r="T896" s="65">
        <v>2700</v>
      </c>
      <c r="U896" s="65">
        <f>VLOOKUP(D896,资产包数据!B:N,13,0)</f>
        <v>99.57</v>
      </c>
      <c r="V896" s="65" t="s">
        <v>5084</v>
      </c>
    </row>
    <row r="897" ht="15" spans="1:22">
      <c r="A897" s="65" t="s">
        <v>178</v>
      </c>
      <c r="B897" s="65" t="s">
        <v>68</v>
      </c>
      <c r="C897" s="65" t="s">
        <v>36</v>
      </c>
      <c r="D897" s="65" t="s">
        <v>6953</v>
      </c>
      <c r="E897" s="65" t="s">
        <v>6954</v>
      </c>
      <c r="F897" s="65" t="s">
        <v>1935</v>
      </c>
      <c r="G897" s="65" t="s">
        <v>1935</v>
      </c>
      <c r="H897" s="65" t="s">
        <v>4925</v>
      </c>
      <c r="I897" s="65" t="s">
        <v>6951</v>
      </c>
      <c r="J897" s="65" t="s">
        <v>6908</v>
      </c>
      <c r="K897" s="66">
        <v>44796</v>
      </c>
      <c r="L897" s="65" t="s">
        <v>6952</v>
      </c>
      <c r="M897" s="66">
        <v>44762</v>
      </c>
      <c r="N897" s="65">
        <v>122260</v>
      </c>
      <c r="O897" s="65" t="s">
        <v>1939</v>
      </c>
      <c r="P897" s="65">
        <f>VLOOKUP(D897,资产包数据!B:G,5,0)</f>
        <v>60</v>
      </c>
      <c r="Q897" s="65">
        <v>2700</v>
      </c>
      <c r="R897" s="65"/>
      <c r="S897" s="65">
        <v>2700</v>
      </c>
      <c r="T897" s="65">
        <v>2700</v>
      </c>
      <c r="U897" s="65">
        <f>VLOOKUP(D897,资产包数据!B:N,13,0)</f>
        <v>99.58</v>
      </c>
      <c r="V897" s="65" t="s">
        <v>5084</v>
      </c>
    </row>
    <row r="898" ht="15" spans="1:22">
      <c r="A898" s="65" t="s">
        <v>178</v>
      </c>
      <c r="B898" s="65" t="s">
        <v>68</v>
      </c>
      <c r="C898" s="65" t="s">
        <v>36</v>
      </c>
      <c r="D898" s="65" t="s">
        <v>6955</v>
      </c>
      <c r="E898" s="65" t="s">
        <v>6956</v>
      </c>
      <c r="F898" s="65" t="s">
        <v>1935</v>
      </c>
      <c r="G898" s="65" t="s">
        <v>1935</v>
      </c>
      <c r="H898" s="65" t="s">
        <v>4925</v>
      </c>
      <c r="I898" s="65" t="s">
        <v>6957</v>
      </c>
      <c r="J898" s="65" t="s">
        <v>6937</v>
      </c>
      <c r="K898" s="66">
        <v>44798</v>
      </c>
      <c r="L898" s="65" t="s">
        <v>6958</v>
      </c>
      <c r="M898" s="66">
        <v>44762</v>
      </c>
      <c r="N898" s="65">
        <v>122260</v>
      </c>
      <c r="O898" s="65" t="s">
        <v>1939</v>
      </c>
      <c r="P898" s="65">
        <f>VLOOKUP(D898,资产包数据!B:G,5,0)</f>
        <v>60</v>
      </c>
      <c r="Q898" s="65">
        <v>2700</v>
      </c>
      <c r="R898" s="65"/>
      <c r="S898" s="65">
        <v>2700</v>
      </c>
      <c r="T898" s="65">
        <v>2700</v>
      </c>
      <c r="U898" s="65">
        <f>VLOOKUP(D898,资产包数据!B:N,13,0)</f>
        <v>99.57</v>
      </c>
      <c r="V898" s="65" t="s">
        <v>5084</v>
      </c>
    </row>
    <row r="899" ht="15" spans="1:22">
      <c r="A899" s="65" t="s">
        <v>178</v>
      </c>
      <c r="B899" s="65" t="s">
        <v>68</v>
      </c>
      <c r="C899" s="65" t="s">
        <v>36</v>
      </c>
      <c r="D899" s="65" t="s">
        <v>6959</v>
      </c>
      <c r="E899" s="65" t="s">
        <v>6960</v>
      </c>
      <c r="F899" s="65" t="s">
        <v>1935</v>
      </c>
      <c r="G899" s="65" t="s">
        <v>1935</v>
      </c>
      <c r="H899" s="65" t="s">
        <v>4925</v>
      </c>
      <c r="I899" s="65" t="s">
        <v>6957</v>
      </c>
      <c r="J899" s="65" t="s">
        <v>6937</v>
      </c>
      <c r="K899" s="66">
        <v>44798</v>
      </c>
      <c r="L899" s="65" t="s">
        <v>6958</v>
      </c>
      <c r="M899" s="66">
        <v>44762</v>
      </c>
      <c r="N899" s="65">
        <v>122260</v>
      </c>
      <c r="O899" s="65" t="s">
        <v>1939</v>
      </c>
      <c r="P899" s="65">
        <f>VLOOKUP(D899,资产包数据!B:G,5,0)</f>
        <v>60</v>
      </c>
      <c r="Q899" s="65">
        <v>2700</v>
      </c>
      <c r="R899" s="65"/>
      <c r="S899" s="65">
        <v>2700</v>
      </c>
      <c r="T899" s="65">
        <v>2700</v>
      </c>
      <c r="U899" s="65">
        <f>VLOOKUP(D899,资产包数据!B:N,13,0)</f>
        <v>99.58</v>
      </c>
      <c r="V899" s="65" t="s">
        <v>5084</v>
      </c>
    </row>
    <row r="900" ht="15" spans="1:22">
      <c r="A900" s="65" t="s">
        <v>178</v>
      </c>
      <c r="B900" s="65" t="s">
        <v>68</v>
      </c>
      <c r="C900" s="65" t="s">
        <v>36</v>
      </c>
      <c r="D900" s="65" t="s">
        <v>6961</v>
      </c>
      <c r="E900" s="65" t="s">
        <v>6962</v>
      </c>
      <c r="F900" s="65" t="s">
        <v>1935</v>
      </c>
      <c r="G900" s="65" t="s">
        <v>1935</v>
      </c>
      <c r="H900" s="65" t="s">
        <v>4925</v>
      </c>
      <c r="I900" s="65" t="s">
        <v>6963</v>
      </c>
      <c r="J900" s="65" t="s">
        <v>6937</v>
      </c>
      <c r="K900" s="66">
        <v>44798</v>
      </c>
      <c r="L900" s="65" t="s">
        <v>6964</v>
      </c>
      <c r="M900" s="66">
        <v>44762</v>
      </c>
      <c r="N900" s="65">
        <v>122260</v>
      </c>
      <c r="O900" s="65" t="s">
        <v>1939</v>
      </c>
      <c r="P900" s="65">
        <f>VLOOKUP(D900,资产包数据!B:G,5,0)</f>
        <v>60</v>
      </c>
      <c r="Q900" s="65">
        <v>2700</v>
      </c>
      <c r="R900" s="65"/>
      <c r="S900" s="65">
        <v>2700</v>
      </c>
      <c r="T900" s="65">
        <v>2700</v>
      </c>
      <c r="U900" s="65">
        <f>VLOOKUP(D900,资产包数据!B:N,13,0)</f>
        <v>99.57</v>
      </c>
      <c r="V900" s="65" t="s">
        <v>5084</v>
      </c>
    </row>
    <row r="901" ht="15" spans="1:22">
      <c r="A901" s="65" t="s">
        <v>178</v>
      </c>
      <c r="B901" s="65" t="s">
        <v>68</v>
      </c>
      <c r="C901" s="65" t="s">
        <v>36</v>
      </c>
      <c r="D901" s="65" t="s">
        <v>6965</v>
      </c>
      <c r="E901" s="65" t="s">
        <v>6966</v>
      </c>
      <c r="F901" s="65" t="s">
        <v>1935</v>
      </c>
      <c r="G901" s="65" t="s">
        <v>1935</v>
      </c>
      <c r="H901" s="65" t="s">
        <v>4925</v>
      </c>
      <c r="I901" s="65" t="s">
        <v>6967</v>
      </c>
      <c r="J901" s="65" t="s">
        <v>6937</v>
      </c>
      <c r="K901" s="66">
        <v>44798</v>
      </c>
      <c r="L901" s="65" t="s">
        <v>6968</v>
      </c>
      <c r="M901" s="66">
        <v>44762</v>
      </c>
      <c r="N901" s="65">
        <v>122260</v>
      </c>
      <c r="O901" s="65" t="s">
        <v>1939</v>
      </c>
      <c r="P901" s="65">
        <f>VLOOKUP(D901,资产包数据!B:G,5,0)</f>
        <v>60</v>
      </c>
      <c r="Q901" s="65">
        <v>2700</v>
      </c>
      <c r="R901" s="65"/>
      <c r="S901" s="65">
        <v>2700</v>
      </c>
      <c r="T901" s="65">
        <v>2700</v>
      </c>
      <c r="U901" s="65">
        <f>VLOOKUP(D901,资产包数据!B:N,13,0)</f>
        <v>99.57</v>
      </c>
      <c r="V901" s="65" t="s">
        <v>5084</v>
      </c>
    </row>
    <row r="902" ht="15" spans="1:22">
      <c r="A902" s="65" t="s">
        <v>178</v>
      </c>
      <c r="B902" s="65" t="s">
        <v>68</v>
      </c>
      <c r="C902" s="65" t="s">
        <v>36</v>
      </c>
      <c r="D902" s="65" t="s">
        <v>6969</v>
      </c>
      <c r="E902" s="65" t="s">
        <v>6970</v>
      </c>
      <c r="F902" s="65" t="s">
        <v>1935</v>
      </c>
      <c r="G902" s="65" t="s">
        <v>1935</v>
      </c>
      <c r="H902" s="65" t="s">
        <v>4925</v>
      </c>
      <c r="I902" s="65" t="s">
        <v>6967</v>
      </c>
      <c r="J902" s="65" t="s">
        <v>6937</v>
      </c>
      <c r="K902" s="66">
        <v>44798</v>
      </c>
      <c r="L902" s="65" t="s">
        <v>6968</v>
      </c>
      <c r="M902" s="66">
        <v>44762</v>
      </c>
      <c r="N902" s="65">
        <v>122260</v>
      </c>
      <c r="O902" s="65" t="s">
        <v>1939</v>
      </c>
      <c r="P902" s="65">
        <f>VLOOKUP(D902,资产包数据!B:G,5,0)</f>
        <v>60</v>
      </c>
      <c r="Q902" s="65">
        <v>2700</v>
      </c>
      <c r="R902" s="65"/>
      <c r="S902" s="65">
        <v>2700</v>
      </c>
      <c r="T902" s="65">
        <v>2700</v>
      </c>
      <c r="U902" s="65">
        <f>VLOOKUP(D902,资产包数据!B:N,13,0)</f>
        <v>99.58</v>
      </c>
      <c r="V902" s="65" t="s">
        <v>5084</v>
      </c>
    </row>
    <row r="903" ht="15" spans="1:22">
      <c r="A903" s="65" t="s">
        <v>178</v>
      </c>
      <c r="B903" s="65" t="s">
        <v>68</v>
      </c>
      <c r="C903" s="65" t="s">
        <v>36</v>
      </c>
      <c r="D903" s="65" t="s">
        <v>6971</v>
      </c>
      <c r="E903" s="65" t="s">
        <v>6972</v>
      </c>
      <c r="F903" s="65" t="s">
        <v>1935</v>
      </c>
      <c r="G903" s="65" t="s">
        <v>1935</v>
      </c>
      <c r="H903" s="65" t="s">
        <v>4925</v>
      </c>
      <c r="I903" s="65" t="s">
        <v>6973</v>
      </c>
      <c r="J903" s="65" t="s">
        <v>6820</v>
      </c>
      <c r="K903" s="66">
        <v>44793</v>
      </c>
      <c r="L903" s="65" t="s">
        <v>6974</v>
      </c>
      <c r="M903" s="66">
        <v>44762</v>
      </c>
      <c r="N903" s="65">
        <v>122260</v>
      </c>
      <c r="O903" s="65" t="s">
        <v>1939</v>
      </c>
      <c r="P903" s="65">
        <f>VLOOKUP(D903,资产包数据!B:G,5,0)</f>
        <v>60</v>
      </c>
      <c r="Q903" s="65">
        <v>2700</v>
      </c>
      <c r="R903" s="65"/>
      <c r="S903" s="65">
        <v>2700</v>
      </c>
      <c r="T903" s="65">
        <v>2700</v>
      </c>
      <c r="U903" s="65">
        <f>VLOOKUP(D903,资产包数据!B:N,13,0)</f>
        <v>99.57</v>
      </c>
      <c r="V903" s="65" t="s">
        <v>5084</v>
      </c>
    </row>
    <row r="904" ht="15" spans="1:22">
      <c r="A904" s="65" t="s">
        <v>178</v>
      </c>
      <c r="B904" s="65" t="s">
        <v>68</v>
      </c>
      <c r="C904" s="65" t="s">
        <v>36</v>
      </c>
      <c r="D904" s="65" t="s">
        <v>6975</v>
      </c>
      <c r="E904" s="65" t="s">
        <v>6976</v>
      </c>
      <c r="F904" s="65" t="s">
        <v>1935</v>
      </c>
      <c r="G904" s="65" t="s">
        <v>1935</v>
      </c>
      <c r="H904" s="65" t="s">
        <v>4925</v>
      </c>
      <c r="I904" s="65" t="s">
        <v>6973</v>
      </c>
      <c r="J904" s="65" t="s">
        <v>6820</v>
      </c>
      <c r="K904" s="66">
        <v>44793</v>
      </c>
      <c r="L904" s="65" t="s">
        <v>6974</v>
      </c>
      <c r="M904" s="66">
        <v>44762</v>
      </c>
      <c r="N904" s="65">
        <v>122260</v>
      </c>
      <c r="O904" s="65" t="s">
        <v>1939</v>
      </c>
      <c r="P904" s="65">
        <f>VLOOKUP(D904,资产包数据!B:G,5,0)</f>
        <v>60</v>
      </c>
      <c r="Q904" s="65">
        <v>2700</v>
      </c>
      <c r="R904" s="65"/>
      <c r="S904" s="65">
        <v>2700</v>
      </c>
      <c r="T904" s="65">
        <v>2700</v>
      </c>
      <c r="U904" s="65">
        <f>VLOOKUP(D904,资产包数据!B:N,13,0)</f>
        <v>99.57</v>
      </c>
      <c r="V904" s="65" t="s">
        <v>5084</v>
      </c>
    </row>
    <row r="905" ht="15" spans="1:22">
      <c r="A905" s="65" t="s">
        <v>178</v>
      </c>
      <c r="B905" s="65" t="s">
        <v>68</v>
      </c>
      <c r="C905" s="65" t="s">
        <v>36</v>
      </c>
      <c r="D905" s="65" t="s">
        <v>6977</v>
      </c>
      <c r="E905" s="65" t="s">
        <v>6978</v>
      </c>
      <c r="F905" s="65" t="s">
        <v>1935</v>
      </c>
      <c r="G905" s="65" t="s">
        <v>1935</v>
      </c>
      <c r="H905" s="65" t="s">
        <v>4925</v>
      </c>
      <c r="I905" s="65" t="s">
        <v>6973</v>
      </c>
      <c r="J905" s="65" t="s">
        <v>6820</v>
      </c>
      <c r="K905" s="66">
        <v>44793</v>
      </c>
      <c r="L905" s="65" t="s">
        <v>6974</v>
      </c>
      <c r="M905" s="66">
        <v>44762</v>
      </c>
      <c r="N905" s="65">
        <v>122260</v>
      </c>
      <c r="O905" s="65" t="s">
        <v>1939</v>
      </c>
      <c r="P905" s="65">
        <f>VLOOKUP(D905,资产包数据!B:G,5,0)</f>
        <v>60</v>
      </c>
      <c r="Q905" s="65">
        <v>2700</v>
      </c>
      <c r="R905" s="65"/>
      <c r="S905" s="65">
        <v>2700</v>
      </c>
      <c r="T905" s="65">
        <v>2700</v>
      </c>
      <c r="U905" s="65">
        <f>VLOOKUP(D905,资产包数据!B:N,13,0)</f>
        <v>99.58</v>
      </c>
      <c r="V905" s="65" t="s">
        <v>5084</v>
      </c>
    </row>
    <row r="906" ht="15" spans="1:22">
      <c r="A906" s="65" t="s">
        <v>178</v>
      </c>
      <c r="B906" s="65" t="s">
        <v>68</v>
      </c>
      <c r="C906" s="65" t="s">
        <v>36</v>
      </c>
      <c r="D906" s="65" t="s">
        <v>6979</v>
      </c>
      <c r="E906" s="65" t="s">
        <v>6980</v>
      </c>
      <c r="F906" s="65" t="s">
        <v>1935</v>
      </c>
      <c r="G906" s="65" t="s">
        <v>1935</v>
      </c>
      <c r="H906" s="65" t="s">
        <v>4925</v>
      </c>
      <c r="I906" s="65" t="s">
        <v>6981</v>
      </c>
      <c r="J906" s="65" t="s">
        <v>6820</v>
      </c>
      <c r="K906" s="66">
        <v>44793</v>
      </c>
      <c r="L906" s="65" t="s">
        <v>6982</v>
      </c>
      <c r="M906" s="66">
        <v>44762</v>
      </c>
      <c r="N906" s="65">
        <v>122260</v>
      </c>
      <c r="O906" s="65" t="s">
        <v>1939</v>
      </c>
      <c r="P906" s="65">
        <f>VLOOKUP(D906,资产包数据!B:G,5,0)</f>
        <v>60</v>
      </c>
      <c r="Q906" s="65">
        <v>2700</v>
      </c>
      <c r="R906" s="65"/>
      <c r="S906" s="65">
        <v>2700</v>
      </c>
      <c r="T906" s="65">
        <v>2700</v>
      </c>
      <c r="U906" s="65">
        <f>VLOOKUP(D906,资产包数据!B:N,13,0)</f>
        <v>99.57</v>
      </c>
      <c r="V906" s="65" t="s">
        <v>5084</v>
      </c>
    </row>
    <row r="907" ht="15" spans="1:22">
      <c r="A907" s="65" t="s">
        <v>178</v>
      </c>
      <c r="B907" s="65" t="s">
        <v>68</v>
      </c>
      <c r="C907" s="65" t="s">
        <v>36</v>
      </c>
      <c r="D907" s="65" t="s">
        <v>6983</v>
      </c>
      <c r="E907" s="65" t="s">
        <v>6984</v>
      </c>
      <c r="F907" s="65" t="s">
        <v>1935</v>
      </c>
      <c r="G907" s="65" t="s">
        <v>1935</v>
      </c>
      <c r="H907" s="65" t="s">
        <v>4925</v>
      </c>
      <c r="I907" s="65" t="s">
        <v>6981</v>
      </c>
      <c r="J907" s="65" t="s">
        <v>6820</v>
      </c>
      <c r="K907" s="66">
        <v>44793</v>
      </c>
      <c r="L907" s="65" t="s">
        <v>6982</v>
      </c>
      <c r="M907" s="66">
        <v>44762</v>
      </c>
      <c r="N907" s="65">
        <v>122260</v>
      </c>
      <c r="O907" s="65" t="s">
        <v>1939</v>
      </c>
      <c r="P907" s="65">
        <f>VLOOKUP(D907,资产包数据!B:G,5,0)</f>
        <v>60</v>
      </c>
      <c r="Q907" s="65">
        <v>2700</v>
      </c>
      <c r="R907" s="65"/>
      <c r="S907" s="65">
        <v>2700</v>
      </c>
      <c r="T907" s="65">
        <v>2700</v>
      </c>
      <c r="U907" s="65">
        <f>VLOOKUP(D907,资产包数据!B:N,13,0)</f>
        <v>99.58</v>
      </c>
      <c r="V907" s="65" t="s">
        <v>5084</v>
      </c>
    </row>
    <row r="908" ht="15" spans="1:22">
      <c r="A908" s="65" t="s">
        <v>178</v>
      </c>
      <c r="B908" s="65" t="s">
        <v>68</v>
      </c>
      <c r="C908" s="65" t="s">
        <v>36</v>
      </c>
      <c r="D908" s="65" t="s">
        <v>6985</v>
      </c>
      <c r="E908" s="65" t="s">
        <v>6986</v>
      </c>
      <c r="F908" s="65" t="s">
        <v>1935</v>
      </c>
      <c r="G908" s="65" t="s">
        <v>1935</v>
      </c>
      <c r="H908" s="65" t="s">
        <v>4925</v>
      </c>
      <c r="I908" s="65" t="s">
        <v>6987</v>
      </c>
      <c r="J908" s="65" t="s">
        <v>6937</v>
      </c>
      <c r="K908" s="66">
        <v>44798</v>
      </c>
      <c r="L908" s="65" t="s">
        <v>6988</v>
      </c>
      <c r="M908" s="66">
        <v>44762</v>
      </c>
      <c r="N908" s="65">
        <v>122260</v>
      </c>
      <c r="O908" s="65" t="s">
        <v>1939</v>
      </c>
      <c r="P908" s="65">
        <f>VLOOKUP(D908,资产包数据!B:G,5,0)</f>
        <v>60</v>
      </c>
      <c r="Q908" s="65">
        <v>2700</v>
      </c>
      <c r="R908" s="65"/>
      <c r="S908" s="65">
        <v>2700</v>
      </c>
      <c r="T908" s="65">
        <v>2700</v>
      </c>
      <c r="U908" s="65">
        <f>VLOOKUP(D908,资产包数据!B:N,13,0)</f>
        <v>99.57</v>
      </c>
      <c r="V908" s="65" t="s">
        <v>5084</v>
      </c>
    </row>
    <row r="909" ht="15" spans="1:22">
      <c r="A909" s="65" t="s">
        <v>178</v>
      </c>
      <c r="B909" s="65" t="s">
        <v>68</v>
      </c>
      <c r="C909" s="65" t="s">
        <v>36</v>
      </c>
      <c r="D909" s="65" t="s">
        <v>6989</v>
      </c>
      <c r="E909" s="65" t="s">
        <v>6990</v>
      </c>
      <c r="F909" s="65" t="s">
        <v>1935</v>
      </c>
      <c r="G909" s="65" t="s">
        <v>1935</v>
      </c>
      <c r="H909" s="65" t="s">
        <v>4925</v>
      </c>
      <c r="I909" s="65" t="s">
        <v>6987</v>
      </c>
      <c r="J909" s="65" t="s">
        <v>6937</v>
      </c>
      <c r="K909" s="66">
        <v>44798</v>
      </c>
      <c r="L909" s="65" t="s">
        <v>6988</v>
      </c>
      <c r="M909" s="66">
        <v>44762</v>
      </c>
      <c r="N909" s="65">
        <v>122260</v>
      </c>
      <c r="O909" s="65" t="s">
        <v>1939</v>
      </c>
      <c r="P909" s="65">
        <f>VLOOKUP(D909,资产包数据!B:G,5,0)</f>
        <v>60</v>
      </c>
      <c r="Q909" s="65">
        <v>2700</v>
      </c>
      <c r="R909" s="65"/>
      <c r="S909" s="65">
        <v>2700</v>
      </c>
      <c r="T909" s="65">
        <v>2700</v>
      </c>
      <c r="U909" s="65">
        <f>VLOOKUP(D909,资产包数据!B:N,13,0)</f>
        <v>99.58</v>
      </c>
      <c r="V909" s="65" t="s">
        <v>5084</v>
      </c>
    </row>
    <row r="910" ht="15" spans="1:22">
      <c r="A910" s="65" t="s">
        <v>178</v>
      </c>
      <c r="B910" s="65" t="s">
        <v>68</v>
      </c>
      <c r="C910" s="65" t="s">
        <v>36</v>
      </c>
      <c r="D910" s="65" t="s">
        <v>6991</v>
      </c>
      <c r="E910" s="65" t="s">
        <v>6992</v>
      </c>
      <c r="F910" s="65" t="s">
        <v>1935</v>
      </c>
      <c r="G910" s="65" t="s">
        <v>1935</v>
      </c>
      <c r="H910" s="65" t="s">
        <v>4925</v>
      </c>
      <c r="I910" s="65" t="s">
        <v>6993</v>
      </c>
      <c r="J910" s="65" t="s">
        <v>6937</v>
      </c>
      <c r="K910" s="66">
        <v>44798</v>
      </c>
      <c r="L910" s="65" t="s">
        <v>6994</v>
      </c>
      <c r="M910" s="66">
        <v>44762</v>
      </c>
      <c r="N910" s="65">
        <v>122260</v>
      </c>
      <c r="O910" s="65" t="s">
        <v>1939</v>
      </c>
      <c r="P910" s="65">
        <f>VLOOKUP(D910,资产包数据!B:G,5,0)</f>
        <v>60</v>
      </c>
      <c r="Q910" s="65">
        <v>2700</v>
      </c>
      <c r="R910" s="65"/>
      <c r="S910" s="65">
        <v>2700</v>
      </c>
      <c r="T910" s="65">
        <v>2700</v>
      </c>
      <c r="U910" s="65">
        <f>VLOOKUP(D910,资产包数据!B:N,13,0)</f>
        <v>99.57</v>
      </c>
      <c r="V910" s="65" t="s">
        <v>5084</v>
      </c>
    </row>
    <row r="911" ht="15" spans="1:22">
      <c r="A911" s="65" t="s">
        <v>178</v>
      </c>
      <c r="B911" s="65" t="s">
        <v>68</v>
      </c>
      <c r="C911" s="65" t="s">
        <v>36</v>
      </c>
      <c r="D911" s="65" t="s">
        <v>6995</v>
      </c>
      <c r="E911" s="65" t="s">
        <v>6996</v>
      </c>
      <c r="F911" s="65" t="s">
        <v>1935</v>
      </c>
      <c r="G911" s="65" t="s">
        <v>1935</v>
      </c>
      <c r="H911" s="65" t="s">
        <v>4925</v>
      </c>
      <c r="I911" s="65" t="s">
        <v>6993</v>
      </c>
      <c r="J911" s="65" t="s">
        <v>6937</v>
      </c>
      <c r="K911" s="66">
        <v>44798</v>
      </c>
      <c r="L911" s="65" t="s">
        <v>6994</v>
      </c>
      <c r="M911" s="66">
        <v>44762</v>
      </c>
      <c r="N911" s="65">
        <v>122260</v>
      </c>
      <c r="O911" s="65" t="s">
        <v>1939</v>
      </c>
      <c r="P911" s="65">
        <f>VLOOKUP(D911,资产包数据!B:G,5,0)</f>
        <v>60</v>
      </c>
      <c r="Q911" s="65">
        <v>2700</v>
      </c>
      <c r="R911" s="65"/>
      <c r="S911" s="65">
        <v>2700</v>
      </c>
      <c r="T911" s="65">
        <v>2700</v>
      </c>
      <c r="U911" s="65">
        <f>VLOOKUP(D911,资产包数据!B:N,13,0)</f>
        <v>99.58</v>
      </c>
      <c r="V911" s="65" t="s">
        <v>5084</v>
      </c>
    </row>
    <row r="912" ht="15" spans="1:22">
      <c r="A912" s="65" t="s">
        <v>178</v>
      </c>
      <c r="B912" s="65" t="s">
        <v>68</v>
      </c>
      <c r="C912" s="65" t="s">
        <v>36</v>
      </c>
      <c r="D912" s="65" t="s">
        <v>6997</v>
      </c>
      <c r="E912" s="65" t="s">
        <v>6998</v>
      </c>
      <c r="F912" s="65" t="s">
        <v>1935</v>
      </c>
      <c r="G912" s="65" t="s">
        <v>1935</v>
      </c>
      <c r="H912" s="65" t="s">
        <v>4925</v>
      </c>
      <c r="I912" s="65" t="s">
        <v>6999</v>
      </c>
      <c r="J912" s="65" t="s">
        <v>6937</v>
      </c>
      <c r="K912" s="66">
        <v>44798</v>
      </c>
      <c r="L912" s="65" t="s">
        <v>7000</v>
      </c>
      <c r="M912" s="66">
        <v>44762</v>
      </c>
      <c r="N912" s="65">
        <v>122260</v>
      </c>
      <c r="O912" s="65" t="s">
        <v>1939</v>
      </c>
      <c r="P912" s="65">
        <f>VLOOKUP(D912,资产包数据!B:G,5,0)</f>
        <v>60</v>
      </c>
      <c r="Q912" s="65">
        <v>2700</v>
      </c>
      <c r="R912" s="65"/>
      <c r="S912" s="65">
        <v>2700</v>
      </c>
      <c r="T912" s="65">
        <v>2700</v>
      </c>
      <c r="U912" s="65">
        <f>VLOOKUP(D912,资产包数据!B:N,13,0)</f>
        <v>99.57</v>
      </c>
      <c r="V912" s="65" t="s">
        <v>5084</v>
      </c>
    </row>
    <row r="913" ht="15" spans="1:22">
      <c r="A913" s="65" t="s">
        <v>178</v>
      </c>
      <c r="B913" s="65" t="s">
        <v>68</v>
      </c>
      <c r="C913" s="65" t="s">
        <v>36</v>
      </c>
      <c r="D913" s="65" t="s">
        <v>7001</v>
      </c>
      <c r="E913" s="65" t="s">
        <v>7002</v>
      </c>
      <c r="F913" s="65" t="s">
        <v>1935</v>
      </c>
      <c r="G913" s="65" t="s">
        <v>1935</v>
      </c>
      <c r="H913" s="65" t="s">
        <v>4925</v>
      </c>
      <c r="I913" s="65" t="s">
        <v>6999</v>
      </c>
      <c r="J913" s="65" t="s">
        <v>6937</v>
      </c>
      <c r="K913" s="66">
        <v>44798</v>
      </c>
      <c r="L913" s="65" t="s">
        <v>7000</v>
      </c>
      <c r="M913" s="66">
        <v>44762</v>
      </c>
      <c r="N913" s="65">
        <v>122260</v>
      </c>
      <c r="O913" s="65" t="s">
        <v>1939</v>
      </c>
      <c r="P913" s="65">
        <f>VLOOKUP(D913,资产包数据!B:G,5,0)</f>
        <v>60</v>
      </c>
      <c r="Q913" s="65">
        <v>2700</v>
      </c>
      <c r="R913" s="65"/>
      <c r="S913" s="65">
        <v>2700</v>
      </c>
      <c r="T913" s="65">
        <v>2700</v>
      </c>
      <c r="U913" s="65">
        <f>VLOOKUP(D913,资产包数据!B:N,13,0)</f>
        <v>99.57</v>
      </c>
      <c r="V913" s="65" t="s">
        <v>5084</v>
      </c>
    </row>
    <row r="914" ht="15" spans="1:22">
      <c r="A914" s="65" t="s">
        <v>178</v>
      </c>
      <c r="B914" s="65" t="s">
        <v>68</v>
      </c>
      <c r="C914" s="65" t="s">
        <v>36</v>
      </c>
      <c r="D914" s="65" t="s">
        <v>7003</v>
      </c>
      <c r="E914" s="65" t="s">
        <v>7004</v>
      </c>
      <c r="F914" s="65" t="s">
        <v>1935</v>
      </c>
      <c r="G914" s="65" t="s">
        <v>1935</v>
      </c>
      <c r="H914" s="65" t="s">
        <v>4925</v>
      </c>
      <c r="I914" s="65" t="s">
        <v>6999</v>
      </c>
      <c r="J914" s="65" t="s">
        <v>6937</v>
      </c>
      <c r="K914" s="66">
        <v>44798</v>
      </c>
      <c r="L914" s="65" t="s">
        <v>7000</v>
      </c>
      <c r="M914" s="66">
        <v>44762</v>
      </c>
      <c r="N914" s="65">
        <v>122260</v>
      </c>
      <c r="O914" s="65" t="s">
        <v>1939</v>
      </c>
      <c r="P914" s="65">
        <f>VLOOKUP(D914,资产包数据!B:G,5,0)</f>
        <v>60</v>
      </c>
      <c r="Q914" s="65">
        <v>2700</v>
      </c>
      <c r="R914" s="65"/>
      <c r="S914" s="65">
        <v>2700</v>
      </c>
      <c r="T914" s="65">
        <v>2700</v>
      </c>
      <c r="U914" s="65">
        <f>VLOOKUP(D914,资产包数据!B:N,13,0)</f>
        <v>99.57</v>
      </c>
      <c r="V914" s="65" t="s">
        <v>5084</v>
      </c>
    </row>
    <row r="915" ht="15" spans="1:22">
      <c r="A915" s="65" t="s">
        <v>178</v>
      </c>
      <c r="B915" s="65" t="s">
        <v>68</v>
      </c>
      <c r="C915" s="65" t="s">
        <v>36</v>
      </c>
      <c r="D915" s="65" t="s">
        <v>7005</v>
      </c>
      <c r="E915" s="65" t="s">
        <v>7006</v>
      </c>
      <c r="F915" s="65" t="s">
        <v>1935</v>
      </c>
      <c r="G915" s="65" t="s">
        <v>1935</v>
      </c>
      <c r="H915" s="65" t="s">
        <v>4925</v>
      </c>
      <c r="I915" s="65" t="s">
        <v>6999</v>
      </c>
      <c r="J915" s="65" t="s">
        <v>6937</v>
      </c>
      <c r="K915" s="66">
        <v>44798</v>
      </c>
      <c r="L915" s="65" t="s">
        <v>7000</v>
      </c>
      <c r="M915" s="66">
        <v>44762</v>
      </c>
      <c r="N915" s="65">
        <v>122260</v>
      </c>
      <c r="O915" s="65" t="s">
        <v>1939</v>
      </c>
      <c r="P915" s="65">
        <f>VLOOKUP(D915,资产包数据!B:G,5,0)</f>
        <v>60</v>
      </c>
      <c r="Q915" s="65">
        <v>2700</v>
      </c>
      <c r="R915" s="65"/>
      <c r="S915" s="65">
        <v>2700</v>
      </c>
      <c r="T915" s="65">
        <v>2700</v>
      </c>
      <c r="U915" s="65">
        <f>VLOOKUP(D915,资产包数据!B:N,13,0)</f>
        <v>99.59</v>
      </c>
      <c r="V915" s="65" t="s">
        <v>5084</v>
      </c>
    </row>
    <row r="916" ht="15" spans="1:22">
      <c r="A916" s="65" t="s">
        <v>178</v>
      </c>
      <c r="B916" s="65" t="s">
        <v>68</v>
      </c>
      <c r="C916" s="65" t="s">
        <v>36</v>
      </c>
      <c r="D916" s="65" t="s">
        <v>7007</v>
      </c>
      <c r="E916" s="65" t="s">
        <v>7008</v>
      </c>
      <c r="F916" s="65" t="s">
        <v>1935</v>
      </c>
      <c r="G916" s="65" t="s">
        <v>1935</v>
      </c>
      <c r="H916" s="65" t="s">
        <v>4925</v>
      </c>
      <c r="I916" s="65" t="s">
        <v>7009</v>
      </c>
      <c r="J916" s="65" t="s">
        <v>6908</v>
      </c>
      <c r="K916" s="66">
        <v>44796</v>
      </c>
      <c r="L916" s="65" t="s">
        <v>7010</v>
      </c>
      <c r="M916" s="66">
        <v>44762</v>
      </c>
      <c r="N916" s="65">
        <v>122260</v>
      </c>
      <c r="O916" s="65" t="s">
        <v>1939</v>
      </c>
      <c r="P916" s="65">
        <f>VLOOKUP(D916,资产包数据!B:G,5,0)</f>
        <v>60</v>
      </c>
      <c r="Q916" s="65">
        <v>2700</v>
      </c>
      <c r="R916" s="65"/>
      <c r="S916" s="65">
        <v>2700</v>
      </c>
      <c r="T916" s="65">
        <v>2700</v>
      </c>
      <c r="U916" s="65">
        <f>VLOOKUP(D916,资产包数据!B:N,13,0)</f>
        <v>99.57</v>
      </c>
      <c r="V916" s="65" t="s">
        <v>5084</v>
      </c>
    </row>
    <row r="917" ht="15" spans="1:22">
      <c r="A917" s="65" t="s">
        <v>178</v>
      </c>
      <c r="B917" s="65" t="s">
        <v>68</v>
      </c>
      <c r="C917" s="65" t="s">
        <v>36</v>
      </c>
      <c r="D917" s="65" t="s">
        <v>7011</v>
      </c>
      <c r="E917" s="65" t="s">
        <v>7012</v>
      </c>
      <c r="F917" s="65" t="s">
        <v>1935</v>
      </c>
      <c r="G917" s="65" t="s">
        <v>1935</v>
      </c>
      <c r="H917" s="65" t="s">
        <v>4925</v>
      </c>
      <c r="I917" s="65" t="s">
        <v>7009</v>
      </c>
      <c r="J917" s="65" t="s">
        <v>6908</v>
      </c>
      <c r="K917" s="66">
        <v>44796</v>
      </c>
      <c r="L917" s="65" t="s">
        <v>7010</v>
      </c>
      <c r="M917" s="66">
        <v>44762</v>
      </c>
      <c r="N917" s="65">
        <v>122260</v>
      </c>
      <c r="O917" s="65" t="s">
        <v>1939</v>
      </c>
      <c r="P917" s="65">
        <f>VLOOKUP(D917,资产包数据!B:G,5,0)</f>
        <v>60</v>
      </c>
      <c r="Q917" s="65">
        <v>2700</v>
      </c>
      <c r="R917" s="65"/>
      <c r="S917" s="65">
        <v>2700</v>
      </c>
      <c r="T917" s="65">
        <v>2700</v>
      </c>
      <c r="U917" s="65">
        <f>VLOOKUP(D917,资产包数据!B:N,13,0)</f>
        <v>99.57</v>
      </c>
      <c r="V917" s="65" t="s">
        <v>5084</v>
      </c>
    </row>
    <row r="918" ht="15" spans="1:22">
      <c r="A918" s="65" t="s">
        <v>178</v>
      </c>
      <c r="B918" s="65" t="s">
        <v>68</v>
      </c>
      <c r="C918" s="65" t="s">
        <v>36</v>
      </c>
      <c r="D918" s="65" t="s">
        <v>7013</v>
      </c>
      <c r="E918" s="65" t="s">
        <v>7014</v>
      </c>
      <c r="F918" s="65" t="s">
        <v>1935</v>
      </c>
      <c r="G918" s="65" t="s">
        <v>1935</v>
      </c>
      <c r="H918" s="65" t="s">
        <v>4925</v>
      </c>
      <c r="I918" s="65" t="s">
        <v>7009</v>
      </c>
      <c r="J918" s="65" t="s">
        <v>6908</v>
      </c>
      <c r="K918" s="66">
        <v>44796</v>
      </c>
      <c r="L918" s="65" t="s">
        <v>7010</v>
      </c>
      <c r="M918" s="66">
        <v>44762</v>
      </c>
      <c r="N918" s="65">
        <v>122260</v>
      </c>
      <c r="O918" s="65" t="s">
        <v>1939</v>
      </c>
      <c r="P918" s="65">
        <f>VLOOKUP(D918,资产包数据!B:G,5,0)</f>
        <v>60</v>
      </c>
      <c r="Q918" s="65">
        <v>2700</v>
      </c>
      <c r="R918" s="65"/>
      <c r="S918" s="65">
        <v>2700</v>
      </c>
      <c r="T918" s="65">
        <v>2700</v>
      </c>
      <c r="U918" s="65">
        <f>VLOOKUP(D918,资产包数据!B:N,13,0)</f>
        <v>99.58</v>
      </c>
      <c r="V918" s="65" t="s">
        <v>5084</v>
      </c>
    </row>
    <row r="919" ht="15" spans="1:22">
      <c r="A919" s="65" t="s">
        <v>178</v>
      </c>
      <c r="B919" s="65" t="s">
        <v>68</v>
      </c>
      <c r="C919" s="65" t="s">
        <v>36</v>
      </c>
      <c r="D919" s="65" t="s">
        <v>7015</v>
      </c>
      <c r="E919" s="65" t="s">
        <v>7016</v>
      </c>
      <c r="F919" s="65" t="s">
        <v>1935</v>
      </c>
      <c r="G919" s="65" t="s">
        <v>1935</v>
      </c>
      <c r="H919" s="65" t="s">
        <v>4925</v>
      </c>
      <c r="I919" s="65" t="s">
        <v>7017</v>
      </c>
      <c r="J919" s="65" t="s">
        <v>6908</v>
      </c>
      <c r="K919" s="66">
        <v>44796</v>
      </c>
      <c r="L919" s="65" t="s">
        <v>7018</v>
      </c>
      <c r="M919" s="66">
        <v>44762</v>
      </c>
      <c r="N919" s="65">
        <v>122260</v>
      </c>
      <c r="O919" s="65" t="s">
        <v>1939</v>
      </c>
      <c r="P919" s="65">
        <f>VLOOKUP(D919,资产包数据!B:G,5,0)</f>
        <v>60</v>
      </c>
      <c r="Q919" s="65">
        <v>2700</v>
      </c>
      <c r="R919" s="65"/>
      <c r="S919" s="65">
        <v>2700</v>
      </c>
      <c r="T919" s="65">
        <v>2700</v>
      </c>
      <c r="U919" s="65">
        <f>VLOOKUP(D919,资产包数据!B:N,13,0)</f>
        <v>99.57</v>
      </c>
      <c r="V919" s="65" t="s">
        <v>5084</v>
      </c>
    </row>
    <row r="920" ht="15" spans="1:22">
      <c r="A920" s="65" t="s">
        <v>178</v>
      </c>
      <c r="B920" s="65" t="s">
        <v>68</v>
      </c>
      <c r="C920" s="65" t="s">
        <v>36</v>
      </c>
      <c r="D920" s="65" t="s">
        <v>7019</v>
      </c>
      <c r="E920" s="65" t="s">
        <v>7020</v>
      </c>
      <c r="F920" s="65" t="s">
        <v>1935</v>
      </c>
      <c r="G920" s="65" t="s">
        <v>1935</v>
      </c>
      <c r="H920" s="65" t="s">
        <v>4925</v>
      </c>
      <c r="I920" s="65" t="s">
        <v>7017</v>
      </c>
      <c r="J920" s="65" t="s">
        <v>6908</v>
      </c>
      <c r="K920" s="66">
        <v>44796</v>
      </c>
      <c r="L920" s="65" t="s">
        <v>7018</v>
      </c>
      <c r="M920" s="66">
        <v>44762</v>
      </c>
      <c r="N920" s="65">
        <v>122260</v>
      </c>
      <c r="O920" s="65" t="s">
        <v>1939</v>
      </c>
      <c r="P920" s="65">
        <f>VLOOKUP(D920,资产包数据!B:G,5,0)</f>
        <v>60</v>
      </c>
      <c r="Q920" s="65">
        <v>2700</v>
      </c>
      <c r="R920" s="65"/>
      <c r="S920" s="65">
        <v>2700</v>
      </c>
      <c r="T920" s="65">
        <v>2700</v>
      </c>
      <c r="U920" s="65">
        <f>VLOOKUP(D920,资产包数据!B:N,13,0)</f>
        <v>99.57</v>
      </c>
      <c r="V920" s="65" t="s">
        <v>5084</v>
      </c>
    </row>
    <row r="921" ht="15" spans="1:22">
      <c r="A921" s="65" t="s">
        <v>178</v>
      </c>
      <c r="B921" s="65" t="s">
        <v>68</v>
      </c>
      <c r="C921" s="65" t="s">
        <v>36</v>
      </c>
      <c r="D921" s="65" t="s">
        <v>7021</v>
      </c>
      <c r="E921" s="65" t="s">
        <v>7022</v>
      </c>
      <c r="F921" s="65" t="s">
        <v>1935</v>
      </c>
      <c r="G921" s="65" t="s">
        <v>1935</v>
      </c>
      <c r="H921" s="65" t="s">
        <v>4925</v>
      </c>
      <c r="I921" s="65" t="s">
        <v>7017</v>
      </c>
      <c r="J921" s="65" t="s">
        <v>6908</v>
      </c>
      <c r="K921" s="66">
        <v>44796</v>
      </c>
      <c r="L921" s="65" t="s">
        <v>7018</v>
      </c>
      <c r="M921" s="66">
        <v>44762</v>
      </c>
      <c r="N921" s="65">
        <v>122260</v>
      </c>
      <c r="O921" s="65" t="s">
        <v>1939</v>
      </c>
      <c r="P921" s="65">
        <f>VLOOKUP(D921,资产包数据!B:G,5,0)</f>
        <v>60</v>
      </c>
      <c r="Q921" s="65">
        <v>2700</v>
      </c>
      <c r="R921" s="65"/>
      <c r="S921" s="65">
        <v>2700</v>
      </c>
      <c r="T921" s="65">
        <v>2700</v>
      </c>
      <c r="U921" s="65">
        <f>VLOOKUP(D921,资产包数据!B:N,13,0)</f>
        <v>99.58</v>
      </c>
      <c r="V921" s="65" t="s">
        <v>5084</v>
      </c>
    </row>
    <row r="922" ht="15" spans="1:22">
      <c r="A922" s="65" t="s">
        <v>178</v>
      </c>
      <c r="B922" s="65" t="s">
        <v>68</v>
      </c>
      <c r="C922" s="65" t="s">
        <v>36</v>
      </c>
      <c r="D922" s="65" t="s">
        <v>7023</v>
      </c>
      <c r="E922" s="65" t="s">
        <v>7024</v>
      </c>
      <c r="F922" s="65" t="s">
        <v>1935</v>
      </c>
      <c r="G922" s="65" t="s">
        <v>1935</v>
      </c>
      <c r="H922" s="65" t="s">
        <v>4925</v>
      </c>
      <c r="I922" s="65" t="s">
        <v>7025</v>
      </c>
      <c r="J922" s="65" t="s">
        <v>6937</v>
      </c>
      <c r="K922" s="66">
        <v>44798</v>
      </c>
      <c r="L922" s="65" t="s">
        <v>7026</v>
      </c>
      <c r="M922" s="66">
        <v>44762</v>
      </c>
      <c r="N922" s="65">
        <v>122260</v>
      </c>
      <c r="O922" s="65" t="s">
        <v>1939</v>
      </c>
      <c r="P922" s="65">
        <f>VLOOKUP(D922,资产包数据!B:G,5,0)</f>
        <v>60</v>
      </c>
      <c r="Q922" s="65">
        <v>2700</v>
      </c>
      <c r="R922" s="65"/>
      <c r="S922" s="65">
        <v>2700</v>
      </c>
      <c r="T922" s="65">
        <v>2700</v>
      </c>
      <c r="U922" s="65">
        <f>VLOOKUP(D922,资产包数据!B:N,13,0)</f>
        <v>99.57</v>
      </c>
      <c r="V922" s="65" t="s">
        <v>5084</v>
      </c>
    </row>
    <row r="923" ht="15" spans="1:22">
      <c r="A923" s="65" t="s">
        <v>178</v>
      </c>
      <c r="B923" s="65" t="s">
        <v>68</v>
      </c>
      <c r="C923" s="65" t="s">
        <v>36</v>
      </c>
      <c r="D923" s="65" t="s">
        <v>7027</v>
      </c>
      <c r="E923" s="65" t="s">
        <v>7028</v>
      </c>
      <c r="F923" s="65" t="s">
        <v>1935</v>
      </c>
      <c r="G923" s="65" t="s">
        <v>1935</v>
      </c>
      <c r="H923" s="65" t="s">
        <v>4925</v>
      </c>
      <c r="I923" s="65" t="s">
        <v>7025</v>
      </c>
      <c r="J923" s="65" t="s">
        <v>6937</v>
      </c>
      <c r="K923" s="66">
        <v>44798</v>
      </c>
      <c r="L923" s="65" t="s">
        <v>7026</v>
      </c>
      <c r="M923" s="66">
        <v>44762</v>
      </c>
      <c r="N923" s="65">
        <v>122260</v>
      </c>
      <c r="O923" s="65" t="s">
        <v>1939</v>
      </c>
      <c r="P923" s="65">
        <f>VLOOKUP(D923,资产包数据!B:G,5,0)</f>
        <v>60</v>
      </c>
      <c r="Q923" s="65">
        <v>2700</v>
      </c>
      <c r="R923" s="65"/>
      <c r="S923" s="65">
        <v>2700</v>
      </c>
      <c r="T923" s="65">
        <v>2700</v>
      </c>
      <c r="U923" s="65">
        <f>VLOOKUP(D923,资产包数据!B:N,13,0)</f>
        <v>99.58</v>
      </c>
      <c r="V923" s="65" t="s">
        <v>5084</v>
      </c>
    </row>
    <row r="924" ht="15" spans="1:22">
      <c r="A924" s="65" t="s">
        <v>178</v>
      </c>
      <c r="B924" s="65" t="s">
        <v>68</v>
      </c>
      <c r="C924" s="65" t="s">
        <v>36</v>
      </c>
      <c r="D924" s="65" t="s">
        <v>7029</v>
      </c>
      <c r="E924" s="65" t="s">
        <v>7030</v>
      </c>
      <c r="F924" s="65" t="s">
        <v>1935</v>
      </c>
      <c r="G924" s="65" t="s">
        <v>1935</v>
      </c>
      <c r="H924" s="65" t="s">
        <v>4925</v>
      </c>
      <c r="I924" s="65" t="s">
        <v>7031</v>
      </c>
      <c r="J924" s="65" t="s">
        <v>6908</v>
      </c>
      <c r="K924" s="66">
        <v>44796</v>
      </c>
      <c r="L924" s="65" t="s">
        <v>7032</v>
      </c>
      <c r="M924" s="66">
        <v>44762</v>
      </c>
      <c r="N924" s="65">
        <v>122260</v>
      </c>
      <c r="O924" s="65" t="s">
        <v>1939</v>
      </c>
      <c r="P924" s="65">
        <f>VLOOKUP(D924,资产包数据!B:G,5,0)</f>
        <v>60</v>
      </c>
      <c r="Q924" s="65">
        <v>2700</v>
      </c>
      <c r="R924" s="65"/>
      <c r="S924" s="65">
        <v>2700</v>
      </c>
      <c r="T924" s="65">
        <v>2700</v>
      </c>
      <c r="U924" s="65">
        <f>VLOOKUP(D924,资产包数据!B:N,13,0)</f>
        <v>99.57</v>
      </c>
      <c r="V924" s="65" t="s">
        <v>5084</v>
      </c>
    </row>
    <row r="925" ht="15" spans="1:22">
      <c r="A925" s="65" t="s">
        <v>178</v>
      </c>
      <c r="B925" s="65" t="s">
        <v>68</v>
      </c>
      <c r="C925" s="65" t="s">
        <v>36</v>
      </c>
      <c r="D925" s="65" t="s">
        <v>7033</v>
      </c>
      <c r="E925" s="65" t="s">
        <v>7034</v>
      </c>
      <c r="F925" s="65" t="s">
        <v>1935</v>
      </c>
      <c r="G925" s="65" t="s">
        <v>1935</v>
      </c>
      <c r="H925" s="65" t="s">
        <v>4925</v>
      </c>
      <c r="I925" s="65" t="s">
        <v>7031</v>
      </c>
      <c r="J925" s="65" t="s">
        <v>6908</v>
      </c>
      <c r="K925" s="66">
        <v>44796</v>
      </c>
      <c r="L925" s="65" t="s">
        <v>7032</v>
      </c>
      <c r="M925" s="66">
        <v>44762</v>
      </c>
      <c r="N925" s="65">
        <v>122260</v>
      </c>
      <c r="O925" s="65" t="s">
        <v>1939</v>
      </c>
      <c r="P925" s="65">
        <f>VLOOKUP(D925,资产包数据!B:G,5,0)</f>
        <v>60</v>
      </c>
      <c r="Q925" s="65">
        <v>2700</v>
      </c>
      <c r="R925" s="65"/>
      <c r="S925" s="65">
        <v>2700</v>
      </c>
      <c r="T925" s="65">
        <v>2700</v>
      </c>
      <c r="U925" s="65">
        <f>VLOOKUP(D925,资产包数据!B:N,13,0)</f>
        <v>99.58</v>
      </c>
      <c r="V925" s="65" t="s">
        <v>5084</v>
      </c>
    </row>
    <row r="926" ht="15" spans="1:22">
      <c r="A926" s="65" t="s">
        <v>178</v>
      </c>
      <c r="B926" s="65" t="s">
        <v>68</v>
      </c>
      <c r="C926" s="65" t="s">
        <v>36</v>
      </c>
      <c r="D926" s="65" t="s">
        <v>7035</v>
      </c>
      <c r="E926" s="65" t="s">
        <v>7036</v>
      </c>
      <c r="F926" s="65" t="s">
        <v>1935</v>
      </c>
      <c r="G926" s="65" t="s">
        <v>1935</v>
      </c>
      <c r="H926" s="65" t="s">
        <v>4925</v>
      </c>
      <c r="I926" s="65" t="s">
        <v>7037</v>
      </c>
      <c r="J926" s="65" t="s">
        <v>6908</v>
      </c>
      <c r="K926" s="66">
        <v>44796</v>
      </c>
      <c r="L926" s="65" t="s">
        <v>7038</v>
      </c>
      <c r="M926" s="66">
        <v>44762</v>
      </c>
      <c r="N926" s="65">
        <v>122260</v>
      </c>
      <c r="O926" s="65" t="s">
        <v>1939</v>
      </c>
      <c r="P926" s="65">
        <f>VLOOKUP(D926,资产包数据!B:G,5,0)</f>
        <v>60</v>
      </c>
      <c r="Q926" s="65">
        <v>2700</v>
      </c>
      <c r="R926" s="65"/>
      <c r="S926" s="65">
        <v>2700</v>
      </c>
      <c r="T926" s="65">
        <v>2700</v>
      </c>
      <c r="U926" s="65">
        <f>VLOOKUP(D926,资产包数据!B:N,13,0)</f>
        <v>99.57</v>
      </c>
      <c r="V926" s="65" t="s">
        <v>5084</v>
      </c>
    </row>
    <row r="927" ht="15" spans="1:22">
      <c r="A927" s="65" t="s">
        <v>178</v>
      </c>
      <c r="B927" s="65" t="s">
        <v>68</v>
      </c>
      <c r="C927" s="65" t="s">
        <v>36</v>
      </c>
      <c r="D927" s="65" t="s">
        <v>7039</v>
      </c>
      <c r="E927" s="65" t="s">
        <v>7040</v>
      </c>
      <c r="F927" s="65" t="s">
        <v>1935</v>
      </c>
      <c r="G927" s="65" t="s">
        <v>1935</v>
      </c>
      <c r="H927" s="65" t="s">
        <v>4925</v>
      </c>
      <c r="I927" s="65" t="s">
        <v>7037</v>
      </c>
      <c r="J927" s="65" t="s">
        <v>6937</v>
      </c>
      <c r="K927" s="66">
        <v>44798</v>
      </c>
      <c r="L927" s="65" t="s">
        <v>7038</v>
      </c>
      <c r="M927" s="66">
        <v>44762</v>
      </c>
      <c r="N927" s="65">
        <v>122260</v>
      </c>
      <c r="O927" s="65" t="s">
        <v>1939</v>
      </c>
      <c r="P927" s="65">
        <f>VLOOKUP(D927,资产包数据!B:G,5,0)</f>
        <v>60</v>
      </c>
      <c r="Q927" s="65">
        <v>2700</v>
      </c>
      <c r="R927" s="65"/>
      <c r="S927" s="65">
        <v>2700</v>
      </c>
      <c r="T927" s="65">
        <v>2700</v>
      </c>
      <c r="U927" s="65">
        <f>VLOOKUP(D927,资产包数据!B:N,13,0)</f>
        <v>99.58</v>
      </c>
      <c r="V927" s="65" t="s">
        <v>5084</v>
      </c>
    </row>
    <row r="928" ht="15" spans="1:22">
      <c r="A928" s="65" t="s">
        <v>178</v>
      </c>
      <c r="B928" s="65" t="s">
        <v>110</v>
      </c>
      <c r="C928" s="65" t="s">
        <v>36</v>
      </c>
      <c r="D928" s="65" t="s">
        <v>7041</v>
      </c>
      <c r="E928" s="65" t="s">
        <v>7042</v>
      </c>
      <c r="F928" s="65"/>
      <c r="G928" s="65" t="s">
        <v>1935</v>
      </c>
      <c r="H928" s="65"/>
      <c r="I928" s="65" t="s">
        <v>7043</v>
      </c>
      <c r="J928" s="65"/>
      <c r="K928" s="65"/>
      <c r="L928" s="65" t="s">
        <v>7044</v>
      </c>
      <c r="M928" s="66">
        <v>44762</v>
      </c>
      <c r="N928" s="65">
        <v>122260</v>
      </c>
      <c r="O928" s="65" t="s">
        <v>1939</v>
      </c>
      <c r="P928" s="65">
        <f>VLOOKUP(D928,资产包数据!B:G,5,0)</f>
        <v>60</v>
      </c>
      <c r="Q928" s="65"/>
      <c r="R928" s="65"/>
      <c r="S928" s="65"/>
      <c r="T928" s="65"/>
      <c r="U928" s="65">
        <f>VLOOKUP(D928,资产包数据!B:N,13,0)</f>
        <v>99.57</v>
      </c>
      <c r="V928" s="65"/>
    </row>
    <row r="929" ht="15" spans="1:22">
      <c r="A929" s="65" t="s">
        <v>178</v>
      </c>
      <c r="B929" s="65" t="s">
        <v>110</v>
      </c>
      <c r="C929" s="65" t="s">
        <v>36</v>
      </c>
      <c r="D929" s="65" t="s">
        <v>7045</v>
      </c>
      <c r="E929" s="65" t="s">
        <v>7046</v>
      </c>
      <c r="F929" s="65"/>
      <c r="G929" s="65" t="s">
        <v>1935</v>
      </c>
      <c r="H929" s="65"/>
      <c r="I929" s="65" t="s">
        <v>7043</v>
      </c>
      <c r="J929" s="65"/>
      <c r="K929" s="65"/>
      <c r="L929" s="65" t="s">
        <v>7044</v>
      </c>
      <c r="M929" s="66">
        <v>44762</v>
      </c>
      <c r="N929" s="65">
        <v>122260</v>
      </c>
      <c r="O929" s="65" t="s">
        <v>1939</v>
      </c>
      <c r="P929" s="65">
        <f>VLOOKUP(D929,资产包数据!B:G,5,0)</f>
        <v>60</v>
      </c>
      <c r="Q929" s="65"/>
      <c r="R929" s="65"/>
      <c r="S929" s="65"/>
      <c r="T929" s="65"/>
      <c r="U929" s="65">
        <f>VLOOKUP(D929,资产包数据!B:N,13,0)</f>
        <v>99.58</v>
      </c>
      <c r="V929" s="65"/>
    </row>
    <row r="930" ht="15" spans="1:22">
      <c r="A930" s="65" t="s">
        <v>178</v>
      </c>
      <c r="B930" s="65" t="s">
        <v>68</v>
      </c>
      <c r="C930" s="65" t="s">
        <v>36</v>
      </c>
      <c r="D930" s="65" t="s">
        <v>7047</v>
      </c>
      <c r="E930" s="65" t="s">
        <v>7048</v>
      </c>
      <c r="F930" s="65" t="s">
        <v>1935</v>
      </c>
      <c r="G930" s="65" t="s">
        <v>1935</v>
      </c>
      <c r="H930" s="65" t="s">
        <v>4925</v>
      </c>
      <c r="I930" s="65" t="s">
        <v>7049</v>
      </c>
      <c r="J930" s="65" t="s">
        <v>6820</v>
      </c>
      <c r="K930" s="66">
        <v>44793</v>
      </c>
      <c r="L930" s="65" t="s">
        <v>7050</v>
      </c>
      <c r="M930" s="66">
        <v>44762</v>
      </c>
      <c r="N930" s="65">
        <v>122260</v>
      </c>
      <c r="O930" s="65" t="s">
        <v>1939</v>
      </c>
      <c r="P930" s="65">
        <f>VLOOKUP(D930,资产包数据!B:G,5,0)</f>
        <v>60</v>
      </c>
      <c r="Q930" s="65">
        <v>2700</v>
      </c>
      <c r="R930" s="65"/>
      <c r="S930" s="65">
        <v>2700</v>
      </c>
      <c r="T930" s="65">
        <v>2700</v>
      </c>
      <c r="U930" s="65">
        <f>VLOOKUP(D930,资产包数据!B:N,13,0)</f>
        <v>99.57</v>
      </c>
      <c r="V930" s="65" t="s">
        <v>5084</v>
      </c>
    </row>
    <row r="931" ht="15" spans="1:22">
      <c r="A931" s="65" t="s">
        <v>178</v>
      </c>
      <c r="B931" s="65" t="s">
        <v>68</v>
      </c>
      <c r="C931" s="65" t="s">
        <v>36</v>
      </c>
      <c r="D931" s="65" t="s">
        <v>7051</v>
      </c>
      <c r="E931" s="65" t="s">
        <v>7052</v>
      </c>
      <c r="F931" s="65" t="s">
        <v>1935</v>
      </c>
      <c r="G931" s="65" t="s">
        <v>1935</v>
      </c>
      <c r="H931" s="65" t="s">
        <v>4925</v>
      </c>
      <c r="I931" s="65" t="s">
        <v>7049</v>
      </c>
      <c r="J931" s="65" t="s">
        <v>6820</v>
      </c>
      <c r="K931" s="66">
        <v>44793</v>
      </c>
      <c r="L931" s="65" t="s">
        <v>7050</v>
      </c>
      <c r="M931" s="66">
        <v>44762</v>
      </c>
      <c r="N931" s="65">
        <v>122260</v>
      </c>
      <c r="O931" s="65" t="s">
        <v>1939</v>
      </c>
      <c r="P931" s="65">
        <f>VLOOKUP(D931,资产包数据!B:G,5,0)</f>
        <v>60</v>
      </c>
      <c r="Q931" s="65">
        <v>2700</v>
      </c>
      <c r="R931" s="65"/>
      <c r="S931" s="65">
        <v>2700</v>
      </c>
      <c r="T931" s="65">
        <v>2700</v>
      </c>
      <c r="U931" s="65">
        <f>VLOOKUP(D931,资产包数据!B:N,13,0)</f>
        <v>99.57</v>
      </c>
      <c r="V931" s="65" t="s">
        <v>5084</v>
      </c>
    </row>
    <row r="932" ht="15" spans="1:22">
      <c r="A932" s="65" t="s">
        <v>178</v>
      </c>
      <c r="B932" s="65" t="s">
        <v>68</v>
      </c>
      <c r="C932" s="65" t="s">
        <v>36</v>
      </c>
      <c r="D932" s="65" t="s">
        <v>7053</v>
      </c>
      <c r="E932" s="65" t="s">
        <v>7054</v>
      </c>
      <c r="F932" s="65" t="s">
        <v>1935</v>
      </c>
      <c r="G932" s="65" t="s">
        <v>1935</v>
      </c>
      <c r="H932" s="65" t="s">
        <v>4925</v>
      </c>
      <c r="I932" s="65" t="s">
        <v>7049</v>
      </c>
      <c r="J932" s="65" t="s">
        <v>6820</v>
      </c>
      <c r="K932" s="66">
        <v>44793</v>
      </c>
      <c r="L932" s="65" t="s">
        <v>7050</v>
      </c>
      <c r="M932" s="66">
        <v>44762</v>
      </c>
      <c r="N932" s="65">
        <v>122260</v>
      </c>
      <c r="O932" s="65" t="s">
        <v>1939</v>
      </c>
      <c r="P932" s="65">
        <f>VLOOKUP(D932,资产包数据!B:G,5,0)</f>
        <v>60</v>
      </c>
      <c r="Q932" s="65">
        <v>2700</v>
      </c>
      <c r="R932" s="65"/>
      <c r="S932" s="65">
        <v>2700</v>
      </c>
      <c r="T932" s="65">
        <v>2700</v>
      </c>
      <c r="U932" s="65">
        <f>VLOOKUP(D932,资产包数据!B:N,13,0)</f>
        <v>99.57</v>
      </c>
      <c r="V932" s="65" t="s">
        <v>5084</v>
      </c>
    </row>
    <row r="933" ht="15" spans="1:22">
      <c r="A933" s="65" t="s">
        <v>178</v>
      </c>
      <c r="B933" s="65" t="s">
        <v>68</v>
      </c>
      <c r="C933" s="65" t="s">
        <v>36</v>
      </c>
      <c r="D933" s="65" t="s">
        <v>7055</v>
      </c>
      <c r="E933" s="65" t="s">
        <v>7056</v>
      </c>
      <c r="F933" s="65" t="s">
        <v>1935</v>
      </c>
      <c r="G933" s="65" t="s">
        <v>1935</v>
      </c>
      <c r="H933" s="65" t="s">
        <v>4925</v>
      </c>
      <c r="I933" s="65" t="s">
        <v>7049</v>
      </c>
      <c r="J933" s="65" t="s">
        <v>6820</v>
      </c>
      <c r="K933" s="66">
        <v>44793</v>
      </c>
      <c r="L933" s="65" t="s">
        <v>7050</v>
      </c>
      <c r="M933" s="66">
        <v>44762</v>
      </c>
      <c r="N933" s="65">
        <v>122260</v>
      </c>
      <c r="O933" s="65" t="s">
        <v>1939</v>
      </c>
      <c r="P933" s="65">
        <f>VLOOKUP(D933,资产包数据!B:G,5,0)</f>
        <v>60</v>
      </c>
      <c r="Q933" s="65">
        <v>2700</v>
      </c>
      <c r="R933" s="65"/>
      <c r="S933" s="65">
        <v>2700</v>
      </c>
      <c r="T933" s="65">
        <v>2700</v>
      </c>
      <c r="U933" s="65">
        <f>VLOOKUP(D933,资产包数据!B:N,13,0)</f>
        <v>99.59</v>
      </c>
      <c r="V933" s="65" t="s">
        <v>5084</v>
      </c>
    </row>
    <row r="934" ht="15" spans="1:22">
      <c r="A934" s="65" t="s">
        <v>178</v>
      </c>
      <c r="B934" s="65" t="s">
        <v>68</v>
      </c>
      <c r="C934" s="65" t="s">
        <v>36</v>
      </c>
      <c r="D934" s="65" t="s">
        <v>7057</v>
      </c>
      <c r="E934" s="65" t="s">
        <v>7058</v>
      </c>
      <c r="F934" s="65" t="s">
        <v>1935</v>
      </c>
      <c r="G934" s="65" t="s">
        <v>1935</v>
      </c>
      <c r="H934" s="65" t="s">
        <v>4925</v>
      </c>
      <c r="I934" s="65" t="s">
        <v>7059</v>
      </c>
      <c r="J934" s="65" t="s">
        <v>6937</v>
      </c>
      <c r="K934" s="66">
        <v>44798</v>
      </c>
      <c r="L934" s="65" t="s">
        <v>7060</v>
      </c>
      <c r="M934" s="66">
        <v>44762</v>
      </c>
      <c r="N934" s="65">
        <v>122260</v>
      </c>
      <c r="O934" s="65" t="s">
        <v>1939</v>
      </c>
      <c r="P934" s="65">
        <f>VLOOKUP(D934,资产包数据!B:G,5,0)</f>
        <v>60</v>
      </c>
      <c r="Q934" s="65">
        <v>2700</v>
      </c>
      <c r="R934" s="65"/>
      <c r="S934" s="65">
        <v>2700</v>
      </c>
      <c r="T934" s="65">
        <v>2700</v>
      </c>
      <c r="U934" s="65">
        <f>VLOOKUP(D934,资产包数据!B:N,13,0)</f>
        <v>99.57</v>
      </c>
      <c r="V934" s="65" t="s">
        <v>5084</v>
      </c>
    </row>
    <row r="935" ht="15" spans="1:22">
      <c r="A935" s="65" t="s">
        <v>178</v>
      </c>
      <c r="B935" s="65" t="s">
        <v>68</v>
      </c>
      <c r="C935" s="65" t="s">
        <v>36</v>
      </c>
      <c r="D935" s="65" t="s">
        <v>7061</v>
      </c>
      <c r="E935" s="65" t="s">
        <v>7062</v>
      </c>
      <c r="F935" s="65" t="s">
        <v>1935</v>
      </c>
      <c r="G935" s="65" t="s">
        <v>1935</v>
      </c>
      <c r="H935" s="65" t="s">
        <v>4925</v>
      </c>
      <c r="I935" s="65" t="s">
        <v>7059</v>
      </c>
      <c r="J935" s="65" t="s">
        <v>6937</v>
      </c>
      <c r="K935" s="66">
        <v>44798</v>
      </c>
      <c r="L935" s="65" t="s">
        <v>7060</v>
      </c>
      <c r="M935" s="66">
        <v>44762</v>
      </c>
      <c r="N935" s="65">
        <v>122260</v>
      </c>
      <c r="O935" s="65" t="s">
        <v>1939</v>
      </c>
      <c r="P935" s="65">
        <f>VLOOKUP(D935,资产包数据!B:G,5,0)</f>
        <v>60</v>
      </c>
      <c r="Q935" s="65">
        <v>2700</v>
      </c>
      <c r="R935" s="65"/>
      <c r="S935" s="65">
        <v>2700</v>
      </c>
      <c r="T935" s="65">
        <v>2700</v>
      </c>
      <c r="U935" s="65">
        <f>VLOOKUP(D935,资产包数据!B:N,13,0)</f>
        <v>99.58</v>
      </c>
      <c r="V935" s="65" t="s">
        <v>5084</v>
      </c>
    </row>
    <row r="936" ht="15" spans="1:22">
      <c r="A936" s="65" t="s">
        <v>178</v>
      </c>
      <c r="B936" s="65" t="s">
        <v>110</v>
      </c>
      <c r="C936" s="65" t="s">
        <v>36</v>
      </c>
      <c r="D936" s="65" t="s">
        <v>7063</v>
      </c>
      <c r="E936" s="65" t="s">
        <v>7064</v>
      </c>
      <c r="F936" s="65"/>
      <c r="G936" s="65" t="s">
        <v>1935</v>
      </c>
      <c r="H936" s="65"/>
      <c r="I936" s="65" t="s">
        <v>7065</v>
      </c>
      <c r="J936" s="65"/>
      <c r="K936" s="65"/>
      <c r="L936" s="65" t="s">
        <v>7066</v>
      </c>
      <c r="M936" s="66">
        <v>44762</v>
      </c>
      <c r="N936" s="65">
        <v>122260</v>
      </c>
      <c r="O936" s="65" t="s">
        <v>1939</v>
      </c>
      <c r="P936" s="65">
        <f>VLOOKUP(D936,资产包数据!B:G,5,0)</f>
        <v>60</v>
      </c>
      <c r="Q936" s="65"/>
      <c r="R936" s="65"/>
      <c r="S936" s="65"/>
      <c r="T936" s="65"/>
      <c r="U936" s="65">
        <f>VLOOKUP(D936,资产包数据!B:N,13,0)</f>
        <v>99.57</v>
      </c>
      <c r="V936" s="65"/>
    </row>
    <row r="937" ht="15" spans="1:22">
      <c r="A937" s="65" t="s">
        <v>178</v>
      </c>
      <c r="B937" s="65" t="s">
        <v>68</v>
      </c>
      <c r="C937" s="65" t="s">
        <v>36</v>
      </c>
      <c r="D937" s="65" t="s">
        <v>7067</v>
      </c>
      <c r="E937" s="65" t="s">
        <v>7068</v>
      </c>
      <c r="F937" s="65" t="s">
        <v>1935</v>
      </c>
      <c r="G937" s="65" t="s">
        <v>1935</v>
      </c>
      <c r="H937" s="65" t="s">
        <v>4925</v>
      </c>
      <c r="I937" s="65" t="s">
        <v>7069</v>
      </c>
      <c r="J937" s="65" t="s">
        <v>6820</v>
      </c>
      <c r="K937" s="66">
        <v>44793</v>
      </c>
      <c r="L937" s="65" t="s">
        <v>7070</v>
      </c>
      <c r="M937" s="66">
        <v>44762</v>
      </c>
      <c r="N937" s="65">
        <v>122260</v>
      </c>
      <c r="O937" s="65" t="s">
        <v>1939</v>
      </c>
      <c r="P937" s="65">
        <f>VLOOKUP(D937,资产包数据!B:G,5,0)</f>
        <v>60</v>
      </c>
      <c r="Q937" s="65">
        <v>2700</v>
      </c>
      <c r="R937" s="65"/>
      <c r="S937" s="65">
        <v>2700</v>
      </c>
      <c r="T937" s="65">
        <v>2700</v>
      </c>
      <c r="U937" s="65">
        <f>VLOOKUP(D937,资产包数据!B:N,13,0)</f>
        <v>99.57</v>
      </c>
      <c r="V937" s="65" t="s">
        <v>5084</v>
      </c>
    </row>
    <row r="938" ht="15" spans="1:22">
      <c r="A938" s="65" t="s">
        <v>178</v>
      </c>
      <c r="B938" s="65" t="s">
        <v>68</v>
      </c>
      <c r="C938" s="65" t="s">
        <v>36</v>
      </c>
      <c r="D938" s="65" t="s">
        <v>7071</v>
      </c>
      <c r="E938" s="65" t="s">
        <v>7072</v>
      </c>
      <c r="F938" s="65" t="s">
        <v>1935</v>
      </c>
      <c r="G938" s="65" t="s">
        <v>1935</v>
      </c>
      <c r="H938" s="65" t="s">
        <v>4925</v>
      </c>
      <c r="I938" s="65" t="s">
        <v>7069</v>
      </c>
      <c r="J938" s="65" t="s">
        <v>6820</v>
      </c>
      <c r="K938" s="66">
        <v>44793</v>
      </c>
      <c r="L938" s="65" t="s">
        <v>7070</v>
      </c>
      <c r="M938" s="66">
        <v>44762</v>
      </c>
      <c r="N938" s="65">
        <v>122260</v>
      </c>
      <c r="O938" s="65" t="s">
        <v>1939</v>
      </c>
      <c r="P938" s="65">
        <f>VLOOKUP(D938,资产包数据!B:G,5,0)</f>
        <v>60</v>
      </c>
      <c r="Q938" s="65">
        <v>2700</v>
      </c>
      <c r="R938" s="65"/>
      <c r="S938" s="65">
        <v>2700</v>
      </c>
      <c r="T938" s="65">
        <v>2700</v>
      </c>
      <c r="U938" s="65">
        <f>VLOOKUP(D938,资产包数据!B:N,13,0)</f>
        <v>99.57</v>
      </c>
      <c r="V938" s="65" t="s">
        <v>5084</v>
      </c>
    </row>
    <row r="939" ht="15" spans="1:22">
      <c r="A939" s="65" t="s">
        <v>178</v>
      </c>
      <c r="B939" s="65" t="s">
        <v>68</v>
      </c>
      <c r="C939" s="65" t="s">
        <v>36</v>
      </c>
      <c r="D939" s="65" t="s">
        <v>7073</v>
      </c>
      <c r="E939" s="65" t="s">
        <v>7074</v>
      </c>
      <c r="F939" s="65" t="s">
        <v>1935</v>
      </c>
      <c r="G939" s="65" t="s">
        <v>1935</v>
      </c>
      <c r="H939" s="65" t="s">
        <v>4925</v>
      </c>
      <c r="I939" s="65" t="s">
        <v>7069</v>
      </c>
      <c r="J939" s="65" t="s">
        <v>6820</v>
      </c>
      <c r="K939" s="66">
        <v>44793</v>
      </c>
      <c r="L939" s="65" t="s">
        <v>7070</v>
      </c>
      <c r="M939" s="66">
        <v>44762</v>
      </c>
      <c r="N939" s="65">
        <v>122260</v>
      </c>
      <c r="O939" s="65" t="s">
        <v>1939</v>
      </c>
      <c r="P939" s="65">
        <f>VLOOKUP(D939,资产包数据!B:G,5,0)</f>
        <v>60</v>
      </c>
      <c r="Q939" s="65">
        <v>2700</v>
      </c>
      <c r="R939" s="65"/>
      <c r="S939" s="65">
        <v>2700</v>
      </c>
      <c r="T939" s="65">
        <v>2700</v>
      </c>
      <c r="U939" s="65">
        <f>VLOOKUP(D939,资产包数据!B:N,13,0)</f>
        <v>99.58</v>
      </c>
      <c r="V939" s="65" t="s">
        <v>5084</v>
      </c>
    </row>
    <row r="940" ht="15" spans="1:22">
      <c r="A940" s="65" t="s">
        <v>178</v>
      </c>
      <c r="B940" s="65" t="s">
        <v>110</v>
      </c>
      <c r="C940" s="65" t="s">
        <v>36</v>
      </c>
      <c r="D940" s="65" t="s">
        <v>7075</v>
      </c>
      <c r="E940" s="65" t="s">
        <v>7076</v>
      </c>
      <c r="F940" s="65"/>
      <c r="G940" s="65" t="s">
        <v>1935</v>
      </c>
      <c r="H940" s="65"/>
      <c r="I940" s="65" t="s">
        <v>7077</v>
      </c>
      <c r="J940" s="65"/>
      <c r="K940" s="65"/>
      <c r="L940" s="65" t="s">
        <v>7078</v>
      </c>
      <c r="M940" s="66">
        <v>44762</v>
      </c>
      <c r="N940" s="65">
        <v>122260</v>
      </c>
      <c r="O940" s="65" t="s">
        <v>1939</v>
      </c>
      <c r="P940" s="65">
        <f>VLOOKUP(D940,资产包数据!B:G,5,0)</f>
        <v>60</v>
      </c>
      <c r="Q940" s="65"/>
      <c r="R940" s="65"/>
      <c r="S940" s="65"/>
      <c r="T940" s="65"/>
      <c r="U940" s="65">
        <f>VLOOKUP(D940,资产包数据!B:N,13,0)</f>
        <v>99.57</v>
      </c>
      <c r="V940" s="65"/>
    </row>
    <row r="941" ht="15" spans="1:22">
      <c r="A941" s="65" t="s">
        <v>178</v>
      </c>
      <c r="B941" s="65" t="s">
        <v>110</v>
      </c>
      <c r="C941" s="65" t="s">
        <v>36</v>
      </c>
      <c r="D941" s="65" t="s">
        <v>7079</v>
      </c>
      <c r="E941" s="65" t="s">
        <v>7080</v>
      </c>
      <c r="F941" s="65"/>
      <c r="G941" s="65" t="s">
        <v>1935</v>
      </c>
      <c r="H941" s="65"/>
      <c r="I941" s="65" t="s">
        <v>7077</v>
      </c>
      <c r="J941" s="65"/>
      <c r="K941" s="65"/>
      <c r="L941" s="65" t="s">
        <v>7078</v>
      </c>
      <c r="M941" s="66">
        <v>44762</v>
      </c>
      <c r="N941" s="65">
        <v>122260</v>
      </c>
      <c r="O941" s="65" t="s">
        <v>1939</v>
      </c>
      <c r="P941" s="65">
        <f>VLOOKUP(D941,资产包数据!B:G,5,0)</f>
        <v>60</v>
      </c>
      <c r="Q941" s="65"/>
      <c r="R941" s="65"/>
      <c r="S941" s="65"/>
      <c r="T941" s="65"/>
      <c r="U941" s="65">
        <f>VLOOKUP(D941,资产包数据!B:N,13,0)</f>
        <v>99.57</v>
      </c>
      <c r="V941" s="65"/>
    </row>
    <row r="942" ht="15" spans="1:22">
      <c r="A942" s="65" t="s">
        <v>178</v>
      </c>
      <c r="B942" s="65" t="s">
        <v>110</v>
      </c>
      <c r="C942" s="65" t="s">
        <v>36</v>
      </c>
      <c r="D942" s="65" t="s">
        <v>7081</v>
      </c>
      <c r="E942" s="65" t="s">
        <v>7082</v>
      </c>
      <c r="F942" s="65"/>
      <c r="G942" s="65" t="s">
        <v>1935</v>
      </c>
      <c r="H942" s="65"/>
      <c r="I942" s="65" t="s">
        <v>7077</v>
      </c>
      <c r="J942" s="65"/>
      <c r="K942" s="65"/>
      <c r="L942" s="65" t="s">
        <v>7078</v>
      </c>
      <c r="M942" s="66">
        <v>44762</v>
      </c>
      <c r="N942" s="65">
        <v>122260</v>
      </c>
      <c r="O942" s="65" t="s">
        <v>1939</v>
      </c>
      <c r="P942" s="65">
        <f>VLOOKUP(D942,资产包数据!B:G,5,0)</f>
        <v>60</v>
      </c>
      <c r="Q942" s="65"/>
      <c r="R942" s="65"/>
      <c r="S942" s="65"/>
      <c r="T942" s="65"/>
      <c r="U942" s="65">
        <f>VLOOKUP(D942,资产包数据!B:N,13,0)</f>
        <v>99.58</v>
      </c>
      <c r="V942" s="65"/>
    </row>
    <row r="943" ht="15" spans="1:22">
      <c r="A943" s="65" t="s">
        <v>178</v>
      </c>
      <c r="B943" s="65" t="s">
        <v>68</v>
      </c>
      <c r="C943" s="65" t="s">
        <v>36</v>
      </c>
      <c r="D943" s="65" t="s">
        <v>7083</v>
      </c>
      <c r="E943" s="65" t="s">
        <v>7084</v>
      </c>
      <c r="F943" s="65" t="s">
        <v>1935</v>
      </c>
      <c r="G943" s="65" t="s">
        <v>1935</v>
      </c>
      <c r="H943" s="65" t="s">
        <v>4925</v>
      </c>
      <c r="I943" s="65" t="s">
        <v>7085</v>
      </c>
      <c r="J943" s="65" t="s">
        <v>6937</v>
      </c>
      <c r="K943" s="66">
        <v>44798</v>
      </c>
      <c r="L943" s="65" t="s">
        <v>7086</v>
      </c>
      <c r="M943" s="66">
        <v>44762</v>
      </c>
      <c r="N943" s="65">
        <v>122260</v>
      </c>
      <c r="O943" s="65" t="s">
        <v>1939</v>
      </c>
      <c r="P943" s="65">
        <f>VLOOKUP(D943,资产包数据!B:G,5,0)</f>
        <v>60</v>
      </c>
      <c r="Q943" s="65">
        <v>2700</v>
      </c>
      <c r="R943" s="65"/>
      <c r="S943" s="65">
        <v>2700</v>
      </c>
      <c r="T943" s="65">
        <v>2700</v>
      </c>
      <c r="U943" s="65">
        <f>VLOOKUP(D943,资产包数据!B:N,13,0)</f>
        <v>99.57</v>
      </c>
      <c r="V943" s="65" t="s">
        <v>5084</v>
      </c>
    </row>
    <row r="944" ht="15" spans="1:22">
      <c r="A944" s="65" t="s">
        <v>178</v>
      </c>
      <c r="B944" s="65" t="s">
        <v>68</v>
      </c>
      <c r="C944" s="65" t="s">
        <v>36</v>
      </c>
      <c r="D944" s="65" t="s">
        <v>7087</v>
      </c>
      <c r="E944" s="65" t="s">
        <v>7088</v>
      </c>
      <c r="F944" s="65" t="s">
        <v>1935</v>
      </c>
      <c r="G944" s="65" t="s">
        <v>1935</v>
      </c>
      <c r="H944" s="65" t="s">
        <v>4925</v>
      </c>
      <c r="I944" s="65" t="s">
        <v>7085</v>
      </c>
      <c r="J944" s="65" t="s">
        <v>6937</v>
      </c>
      <c r="K944" s="66">
        <v>44798</v>
      </c>
      <c r="L944" s="65" t="s">
        <v>7086</v>
      </c>
      <c r="M944" s="66">
        <v>44762</v>
      </c>
      <c r="N944" s="65">
        <v>122260</v>
      </c>
      <c r="O944" s="65" t="s">
        <v>1939</v>
      </c>
      <c r="P944" s="65">
        <f>VLOOKUP(D944,资产包数据!B:G,5,0)</f>
        <v>60</v>
      </c>
      <c r="Q944" s="65">
        <v>2700</v>
      </c>
      <c r="R944" s="65"/>
      <c r="S944" s="65">
        <v>2700</v>
      </c>
      <c r="T944" s="65">
        <v>2700</v>
      </c>
      <c r="U944" s="65">
        <f>VLOOKUP(D944,资产包数据!B:N,13,0)</f>
        <v>99.58</v>
      </c>
      <c r="V944" s="65" t="s">
        <v>5084</v>
      </c>
    </row>
    <row r="945" ht="15" spans="1:22">
      <c r="A945" s="65" t="s">
        <v>178</v>
      </c>
      <c r="B945" s="65" t="s">
        <v>68</v>
      </c>
      <c r="C945" s="65" t="s">
        <v>36</v>
      </c>
      <c r="D945" s="65" t="s">
        <v>7089</v>
      </c>
      <c r="E945" s="65" t="s">
        <v>7090</v>
      </c>
      <c r="F945" s="65" t="s">
        <v>1935</v>
      </c>
      <c r="G945" s="65" t="s">
        <v>1935</v>
      </c>
      <c r="H945" s="65" t="s">
        <v>4925</v>
      </c>
      <c r="I945" s="65" t="s">
        <v>7091</v>
      </c>
      <c r="J945" s="65" t="s">
        <v>6937</v>
      </c>
      <c r="K945" s="66">
        <v>44798</v>
      </c>
      <c r="L945" s="65" t="s">
        <v>7092</v>
      </c>
      <c r="M945" s="66">
        <v>44762</v>
      </c>
      <c r="N945" s="65">
        <v>122260</v>
      </c>
      <c r="O945" s="65" t="s">
        <v>1939</v>
      </c>
      <c r="P945" s="65">
        <f>VLOOKUP(D945,资产包数据!B:G,5,0)</f>
        <v>60</v>
      </c>
      <c r="Q945" s="65">
        <v>2700</v>
      </c>
      <c r="R945" s="65"/>
      <c r="S945" s="65">
        <v>2700</v>
      </c>
      <c r="T945" s="65">
        <v>2700</v>
      </c>
      <c r="U945" s="65">
        <f>VLOOKUP(D945,资产包数据!B:N,13,0)</f>
        <v>99.57</v>
      </c>
      <c r="V945" s="65" t="s">
        <v>5084</v>
      </c>
    </row>
    <row r="946" ht="15" spans="1:22">
      <c r="A946" s="65" t="s">
        <v>178</v>
      </c>
      <c r="B946" s="65" t="s">
        <v>68</v>
      </c>
      <c r="C946" s="65" t="s">
        <v>36</v>
      </c>
      <c r="D946" s="65" t="s">
        <v>7093</v>
      </c>
      <c r="E946" s="65" t="s">
        <v>7094</v>
      </c>
      <c r="F946" s="65" t="s">
        <v>1935</v>
      </c>
      <c r="G946" s="65" t="s">
        <v>1935</v>
      </c>
      <c r="H946" s="65" t="s">
        <v>4925</v>
      </c>
      <c r="I946" s="65" t="s">
        <v>7091</v>
      </c>
      <c r="J946" s="65" t="s">
        <v>6937</v>
      </c>
      <c r="K946" s="66">
        <v>44798</v>
      </c>
      <c r="L946" s="65" t="s">
        <v>7092</v>
      </c>
      <c r="M946" s="66">
        <v>44762</v>
      </c>
      <c r="N946" s="65">
        <v>122260</v>
      </c>
      <c r="O946" s="65" t="s">
        <v>1939</v>
      </c>
      <c r="P946" s="65">
        <f>VLOOKUP(D946,资产包数据!B:G,5,0)</f>
        <v>60</v>
      </c>
      <c r="Q946" s="65">
        <v>2700</v>
      </c>
      <c r="R946" s="65"/>
      <c r="S946" s="65">
        <v>2700</v>
      </c>
      <c r="T946" s="65">
        <v>2700</v>
      </c>
      <c r="U946" s="65">
        <f>VLOOKUP(D946,资产包数据!B:N,13,0)</f>
        <v>99.57</v>
      </c>
      <c r="V946" s="65" t="s">
        <v>5084</v>
      </c>
    </row>
    <row r="947" ht="15" spans="1:22">
      <c r="A947" s="65" t="s">
        <v>178</v>
      </c>
      <c r="B947" s="65" t="s">
        <v>68</v>
      </c>
      <c r="C947" s="65" t="s">
        <v>36</v>
      </c>
      <c r="D947" s="65" t="s">
        <v>7095</v>
      </c>
      <c r="E947" s="65" t="s">
        <v>7096</v>
      </c>
      <c r="F947" s="65" t="s">
        <v>1935</v>
      </c>
      <c r="G947" s="65" t="s">
        <v>1935</v>
      </c>
      <c r="H947" s="65" t="s">
        <v>4925</v>
      </c>
      <c r="I947" s="65" t="s">
        <v>7091</v>
      </c>
      <c r="J947" s="65" t="s">
        <v>6937</v>
      </c>
      <c r="K947" s="66">
        <v>44798</v>
      </c>
      <c r="L947" s="65" t="s">
        <v>7092</v>
      </c>
      <c r="M947" s="66">
        <v>44762</v>
      </c>
      <c r="N947" s="65">
        <v>122260</v>
      </c>
      <c r="O947" s="65" t="s">
        <v>1939</v>
      </c>
      <c r="P947" s="65">
        <f>VLOOKUP(D947,资产包数据!B:G,5,0)</f>
        <v>60</v>
      </c>
      <c r="Q947" s="65">
        <v>2700</v>
      </c>
      <c r="R947" s="65"/>
      <c r="S947" s="65">
        <v>2700</v>
      </c>
      <c r="T947" s="65">
        <v>2700</v>
      </c>
      <c r="U947" s="65">
        <f>VLOOKUP(D947,资产包数据!B:N,13,0)</f>
        <v>99.58</v>
      </c>
      <c r="V947" s="65" t="s">
        <v>5084</v>
      </c>
    </row>
    <row r="948" ht="15" spans="1:22">
      <c r="A948" s="65" t="s">
        <v>178</v>
      </c>
      <c r="B948" s="65" t="s">
        <v>68</v>
      </c>
      <c r="C948" s="65" t="s">
        <v>36</v>
      </c>
      <c r="D948" s="65" t="s">
        <v>7097</v>
      </c>
      <c r="E948" s="65" t="s">
        <v>7098</v>
      </c>
      <c r="F948" s="65" t="s">
        <v>1935</v>
      </c>
      <c r="G948" s="65" t="s">
        <v>1935</v>
      </c>
      <c r="H948" s="65" t="s">
        <v>4925</v>
      </c>
      <c r="I948" s="65" t="s">
        <v>7099</v>
      </c>
      <c r="J948" s="65" t="s">
        <v>6937</v>
      </c>
      <c r="K948" s="66">
        <v>44798</v>
      </c>
      <c r="L948" s="65" t="s">
        <v>7100</v>
      </c>
      <c r="M948" s="66">
        <v>44762</v>
      </c>
      <c r="N948" s="65">
        <v>122260</v>
      </c>
      <c r="O948" s="65" t="s">
        <v>1939</v>
      </c>
      <c r="P948" s="65">
        <f>VLOOKUP(D948,资产包数据!B:G,5,0)</f>
        <v>60</v>
      </c>
      <c r="Q948" s="65">
        <v>2700</v>
      </c>
      <c r="R948" s="65"/>
      <c r="S948" s="65">
        <v>2700</v>
      </c>
      <c r="T948" s="65">
        <v>2700</v>
      </c>
      <c r="U948" s="65">
        <f>VLOOKUP(D948,资产包数据!B:N,13,0)</f>
        <v>99.57</v>
      </c>
      <c r="V948" s="65" t="s">
        <v>5084</v>
      </c>
    </row>
    <row r="949" ht="15" spans="1:22">
      <c r="A949" s="65" t="s">
        <v>178</v>
      </c>
      <c r="B949" s="65" t="s">
        <v>110</v>
      </c>
      <c r="C949" s="65" t="s">
        <v>36</v>
      </c>
      <c r="D949" s="65" t="s">
        <v>7101</v>
      </c>
      <c r="E949" s="65" t="s">
        <v>7102</v>
      </c>
      <c r="F949" s="65"/>
      <c r="G949" s="65" t="s">
        <v>1935</v>
      </c>
      <c r="H949" s="65"/>
      <c r="I949" s="65" t="s">
        <v>7099</v>
      </c>
      <c r="J949" s="65"/>
      <c r="K949" s="65"/>
      <c r="L949" s="65" t="s">
        <v>7100</v>
      </c>
      <c r="M949" s="66">
        <v>44762</v>
      </c>
      <c r="N949" s="65">
        <v>122260</v>
      </c>
      <c r="O949" s="65" t="s">
        <v>1939</v>
      </c>
      <c r="P949" s="65">
        <f>VLOOKUP(D949,资产包数据!B:G,5,0)</f>
        <v>60</v>
      </c>
      <c r="Q949" s="65"/>
      <c r="R949" s="65"/>
      <c r="S949" s="65"/>
      <c r="T949" s="65"/>
      <c r="U949" s="65">
        <f>VLOOKUP(D949,资产包数据!B:N,13,0)</f>
        <v>99.58</v>
      </c>
      <c r="V949" s="65"/>
    </row>
    <row r="950" ht="15" spans="1:22">
      <c r="A950" s="65" t="s">
        <v>178</v>
      </c>
      <c r="B950" s="65" t="s">
        <v>68</v>
      </c>
      <c r="C950" s="65" t="s">
        <v>36</v>
      </c>
      <c r="D950" s="65" t="s">
        <v>7103</v>
      </c>
      <c r="E950" s="65" t="s">
        <v>7104</v>
      </c>
      <c r="F950" s="65" t="s">
        <v>1935</v>
      </c>
      <c r="G950" s="65" t="s">
        <v>1935</v>
      </c>
      <c r="H950" s="65" t="s">
        <v>4925</v>
      </c>
      <c r="I950" s="65" t="s">
        <v>7105</v>
      </c>
      <c r="J950" s="65" t="s">
        <v>6937</v>
      </c>
      <c r="K950" s="66">
        <v>44798</v>
      </c>
      <c r="L950" s="65" t="s">
        <v>7106</v>
      </c>
      <c r="M950" s="66">
        <v>44762</v>
      </c>
      <c r="N950" s="65">
        <v>122260</v>
      </c>
      <c r="O950" s="65" t="s">
        <v>1939</v>
      </c>
      <c r="P950" s="65">
        <f>VLOOKUP(D950,资产包数据!B:G,5,0)</f>
        <v>60</v>
      </c>
      <c r="Q950" s="65">
        <v>2700</v>
      </c>
      <c r="R950" s="65"/>
      <c r="S950" s="65">
        <v>2700</v>
      </c>
      <c r="T950" s="65">
        <v>2700</v>
      </c>
      <c r="U950" s="65">
        <f>VLOOKUP(D950,资产包数据!B:N,13,0)</f>
        <v>99.57</v>
      </c>
      <c r="V950" s="65" t="s">
        <v>5084</v>
      </c>
    </row>
    <row r="951" ht="15" spans="1:22">
      <c r="A951" s="65" t="s">
        <v>178</v>
      </c>
      <c r="B951" s="65" t="s">
        <v>68</v>
      </c>
      <c r="C951" s="65" t="s">
        <v>36</v>
      </c>
      <c r="D951" s="65" t="s">
        <v>7107</v>
      </c>
      <c r="E951" s="65" t="s">
        <v>7108</v>
      </c>
      <c r="F951" s="65" t="s">
        <v>1935</v>
      </c>
      <c r="G951" s="65" t="s">
        <v>1935</v>
      </c>
      <c r="H951" s="65" t="s">
        <v>4925</v>
      </c>
      <c r="I951" s="65" t="s">
        <v>7105</v>
      </c>
      <c r="J951" s="65" t="s">
        <v>6937</v>
      </c>
      <c r="K951" s="66">
        <v>44798</v>
      </c>
      <c r="L951" s="65" t="s">
        <v>7106</v>
      </c>
      <c r="M951" s="66">
        <v>44762</v>
      </c>
      <c r="N951" s="65">
        <v>122260</v>
      </c>
      <c r="O951" s="65" t="s">
        <v>1939</v>
      </c>
      <c r="P951" s="65">
        <f>VLOOKUP(D951,资产包数据!B:G,5,0)</f>
        <v>60</v>
      </c>
      <c r="Q951" s="65">
        <v>2700</v>
      </c>
      <c r="R951" s="65"/>
      <c r="S951" s="65">
        <v>2700</v>
      </c>
      <c r="T951" s="65">
        <v>2700</v>
      </c>
      <c r="U951" s="65">
        <f>VLOOKUP(D951,资产包数据!B:N,13,0)</f>
        <v>99.57</v>
      </c>
      <c r="V951" s="65" t="s">
        <v>5084</v>
      </c>
    </row>
    <row r="952" ht="15" spans="1:22">
      <c r="A952" s="65" t="s">
        <v>178</v>
      </c>
      <c r="B952" s="65" t="s">
        <v>68</v>
      </c>
      <c r="C952" s="65" t="s">
        <v>36</v>
      </c>
      <c r="D952" s="65" t="s">
        <v>7109</v>
      </c>
      <c r="E952" s="65" t="s">
        <v>7110</v>
      </c>
      <c r="F952" s="65" t="s">
        <v>1935</v>
      </c>
      <c r="G952" s="65" t="s">
        <v>1935</v>
      </c>
      <c r="H952" s="65" t="s">
        <v>4925</v>
      </c>
      <c r="I952" s="65" t="s">
        <v>7105</v>
      </c>
      <c r="J952" s="65" t="s">
        <v>6937</v>
      </c>
      <c r="K952" s="66">
        <v>44798</v>
      </c>
      <c r="L952" s="65" t="s">
        <v>7106</v>
      </c>
      <c r="M952" s="66">
        <v>44762</v>
      </c>
      <c r="N952" s="65">
        <v>122260</v>
      </c>
      <c r="O952" s="65" t="s">
        <v>1939</v>
      </c>
      <c r="P952" s="65">
        <f>VLOOKUP(D952,资产包数据!B:G,5,0)</f>
        <v>60</v>
      </c>
      <c r="Q952" s="65">
        <v>2700</v>
      </c>
      <c r="R952" s="65"/>
      <c r="S952" s="65">
        <v>2700</v>
      </c>
      <c r="T952" s="65">
        <v>2700</v>
      </c>
      <c r="U952" s="65">
        <f>VLOOKUP(D952,资产包数据!B:N,13,0)</f>
        <v>99.58</v>
      </c>
      <c r="V952" s="65" t="s">
        <v>5084</v>
      </c>
    </row>
    <row r="953" ht="15" spans="1:22">
      <c r="A953" s="65" t="s">
        <v>178</v>
      </c>
      <c r="B953" s="65" t="s">
        <v>68</v>
      </c>
      <c r="C953" s="65" t="s">
        <v>36</v>
      </c>
      <c r="D953" s="65" t="s">
        <v>7111</v>
      </c>
      <c r="E953" s="65" t="s">
        <v>7112</v>
      </c>
      <c r="F953" s="65" t="s">
        <v>1935</v>
      </c>
      <c r="G953" s="65" t="s">
        <v>1935</v>
      </c>
      <c r="H953" s="65" t="s">
        <v>4925</v>
      </c>
      <c r="I953" s="65" t="s">
        <v>7113</v>
      </c>
      <c r="J953" s="65" t="s">
        <v>6937</v>
      </c>
      <c r="K953" s="66">
        <v>44798</v>
      </c>
      <c r="L953" s="65" t="s">
        <v>7114</v>
      </c>
      <c r="M953" s="66">
        <v>44762</v>
      </c>
      <c r="N953" s="65">
        <v>122260</v>
      </c>
      <c r="O953" s="65" t="s">
        <v>1939</v>
      </c>
      <c r="P953" s="65">
        <f>VLOOKUP(D953,资产包数据!B:G,5,0)</f>
        <v>60</v>
      </c>
      <c r="Q953" s="65">
        <v>2700</v>
      </c>
      <c r="R953" s="65"/>
      <c r="S953" s="65">
        <v>2700</v>
      </c>
      <c r="T953" s="65">
        <v>2700</v>
      </c>
      <c r="U953" s="65">
        <f>VLOOKUP(D953,资产包数据!B:N,13,0)</f>
        <v>99.57</v>
      </c>
      <c r="V953" s="65" t="s">
        <v>5084</v>
      </c>
    </row>
    <row r="954" ht="15" spans="1:22">
      <c r="A954" s="65" t="s">
        <v>178</v>
      </c>
      <c r="B954" s="65" t="s">
        <v>68</v>
      </c>
      <c r="C954" s="65" t="s">
        <v>36</v>
      </c>
      <c r="D954" s="65" t="s">
        <v>7115</v>
      </c>
      <c r="E954" s="65" t="s">
        <v>7116</v>
      </c>
      <c r="F954" s="65" t="s">
        <v>1935</v>
      </c>
      <c r="G954" s="65" t="s">
        <v>1935</v>
      </c>
      <c r="H954" s="65" t="s">
        <v>4925</v>
      </c>
      <c r="I954" s="65" t="s">
        <v>7117</v>
      </c>
      <c r="J954" s="65" t="s">
        <v>6908</v>
      </c>
      <c r="K954" s="66">
        <v>44796</v>
      </c>
      <c r="L954" s="65" t="s">
        <v>7118</v>
      </c>
      <c r="M954" s="66">
        <v>44762</v>
      </c>
      <c r="N954" s="65">
        <v>122260</v>
      </c>
      <c r="O954" s="65" t="s">
        <v>1939</v>
      </c>
      <c r="P954" s="65">
        <f>VLOOKUP(D954,资产包数据!B:G,5,0)</f>
        <v>60</v>
      </c>
      <c r="Q954" s="65">
        <v>2700</v>
      </c>
      <c r="R954" s="65"/>
      <c r="S954" s="65">
        <v>2700</v>
      </c>
      <c r="T954" s="65">
        <v>2700</v>
      </c>
      <c r="U954" s="65">
        <f>VLOOKUP(D954,资产包数据!B:N,13,0)</f>
        <v>99.57</v>
      </c>
      <c r="V954" s="65" t="s">
        <v>5084</v>
      </c>
    </row>
    <row r="955" ht="15" spans="1:22">
      <c r="A955" s="65" t="s">
        <v>178</v>
      </c>
      <c r="B955" s="65" t="s">
        <v>110</v>
      </c>
      <c r="C955" s="65" t="s">
        <v>36</v>
      </c>
      <c r="D955" s="65" t="s">
        <v>7119</v>
      </c>
      <c r="E955" s="65"/>
      <c r="F955" s="65"/>
      <c r="G955" s="65" t="s">
        <v>1935</v>
      </c>
      <c r="H955" s="65"/>
      <c r="I955" s="65"/>
      <c r="J955" s="65"/>
      <c r="K955" s="65"/>
      <c r="L955" s="65" t="s">
        <v>7120</v>
      </c>
      <c r="M955" s="66">
        <v>44762</v>
      </c>
      <c r="N955" s="65">
        <v>122260</v>
      </c>
      <c r="O955" s="65" t="s">
        <v>1939</v>
      </c>
      <c r="P955" s="65">
        <f>VLOOKUP(D955,资产包数据!B:G,5,0)</f>
        <v>60</v>
      </c>
      <c r="Q955" s="65"/>
      <c r="R955" s="65"/>
      <c r="S955" s="65"/>
      <c r="T955" s="65"/>
      <c r="U955" s="65">
        <f>VLOOKUP(D955,资产包数据!B:N,13,0)</f>
        <v>99.57</v>
      </c>
      <c r="V955" s="65"/>
    </row>
    <row r="956" ht="15" spans="1:22">
      <c r="A956" s="65" t="s">
        <v>178</v>
      </c>
      <c r="B956" s="65" t="s">
        <v>68</v>
      </c>
      <c r="C956" s="65" t="s">
        <v>36</v>
      </c>
      <c r="D956" s="65" t="s">
        <v>7121</v>
      </c>
      <c r="E956" s="65" t="s">
        <v>7122</v>
      </c>
      <c r="F956" s="65" t="s">
        <v>1935</v>
      </c>
      <c r="G956" s="65" t="s">
        <v>1935</v>
      </c>
      <c r="H956" s="65" t="s">
        <v>4925</v>
      </c>
      <c r="I956" s="65" t="s">
        <v>7123</v>
      </c>
      <c r="J956" s="65" t="s">
        <v>6937</v>
      </c>
      <c r="K956" s="66">
        <v>44798</v>
      </c>
      <c r="L956" s="65" t="s">
        <v>7124</v>
      </c>
      <c r="M956" s="66">
        <v>44762</v>
      </c>
      <c r="N956" s="65">
        <v>122260</v>
      </c>
      <c r="O956" s="65" t="s">
        <v>1939</v>
      </c>
      <c r="P956" s="65">
        <f>VLOOKUP(D956,资产包数据!B:G,5,0)</f>
        <v>60</v>
      </c>
      <c r="Q956" s="65">
        <v>2700</v>
      </c>
      <c r="R956" s="65"/>
      <c r="S956" s="65">
        <v>2700</v>
      </c>
      <c r="T956" s="65">
        <v>2700</v>
      </c>
      <c r="U956" s="65">
        <f>VLOOKUP(D956,资产包数据!B:N,13,0)</f>
        <v>99.57</v>
      </c>
      <c r="V956" s="65" t="s">
        <v>5084</v>
      </c>
    </row>
    <row r="957" ht="15" spans="1:22">
      <c r="A957" s="65" t="s">
        <v>178</v>
      </c>
      <c r="B957" s="65" t="s">
        <v>68</v>
      </c>
      <c r="C957" s="65" t="s">
        <v>36</v>
      </c>
      <c r="D957" s="65" t="s">
        <v>7125</v>
      </c>
      <c r="E957" s="65" t="s">
        <v>7126</v>
      </c>
      <c r="F957" s="65" t="s">
        <v>1935</v>
      </c>
      <c r="G957" s="65" t="s">
        <v>1935</v>
      </c>
      <c r="H957" s="65" t="s">
        <v>4925</v>
      </c>
      <c r="I957" s="65" t="s">
        <v>7127</v>
      </c>
      <c r="J957" s="65" t="s">
        <v>6937</v>
      </c>
      <c r="K957" s="66">
        <v>44798</v>
      </c>
      <c r="L957" s="65" t="s">
        <v>7128</v>
      </c>
      <c r="M957" s="66">
        <v>44762</v>
      </c>
      <c r="N957" s="65">
        <v>122260</v>
      </c>
      <c r="O957" s="65" t="s">
        <v>1939</v>
      </c>
      <c r="P957" s="65">
        <f>VLOOKUP(D957,资产包数据!B:G,5,0)</f>
        <v>60</v>
      </c>
      <c r="Q957" s="65">
        <v>2700</v>
      </c>
      <c r="R957" s="65"/>
      <c r="S957" s="65">
        <v>2700</v>
      </c>
      <c r="T957" s="65">
        <v>2700</v>
      </c>
      <c r="U957" s="65">
        <f>VLOOKUP(D957,资产包数据!B:N,13,0)</f>
        <v>99.57</v>
      </c>
      <c r="V957" s="65" t="s">
        <v>5084</v>
      </c>
    </row>
    <row r="958" ht="15" spans="1:22">
      <c r="A958" s="65" t="s">
        <v>178</v>
      </c>
      <c r="B958" s="65" t="s">
        <v>110</v>
      </c>
      <c r="C958" s="65" t="s">
        <v>36</v>
      </c>
      <c r="D958" s="65" t="s">
        <v>7129</v>
      </c>
      <c r="E958" s="65" t="s">
        <v>7130</v>
      </c>
      <c r="F958" s="65"/>
      <c r="G958" s="65" t="s">
        <v>1935</v>
      </c>
      <c r="H958" s="65"/>
      <c r="I958" s="65" t="s">
        <v>7131</v>
      </c>
      <c r="J958" s="65"/>
      <c r="K958" s="65"/>
      <c r="L958" s="65" t="s">
        <v>7132</v>
      </c>
      <c r="M958" s="66">
        <v>44762</v>
      </c>
      <c r="N958" s="65">
        <v>122260</v>
      </c>
      <c r="O958" s="65" t="s">
        <v>1939</v>
      </c>
      <c r="P958" s="65">
        <f>VLOOKUP(D958,资产包数据!B:G,5,0)</f>
        <v>60</v>
      </c>
      <c r="Q958" s="65"/>
      <c r="R958" s="65"/>
      <c r="S958" s="65"/>
      <c r="T958" s="65"/>
      <c r="U958" s="65">
        <f>VLOOKUP(D958,资产包数据!B:N,13,0)</f>
        <v>99.57</v>
      </c>
      <c r="V958" s="65"/>
    </row>
    <row r="959" ht="15" spans="1:22">
      <c r="A959" s="65" t="s">
        <v>178</v>
      </c>
      <c r="B959" s="65" t="s">
        <v>110</v>
      </c>
      <c r="C959" s="65" t="s">
        <v>36</v>
      </c>
      <c r="D959" s="65" t="s">
        <v>7133</v>
      </c>
      <c r="E959" s="65" t="s">
        <v>7134</v>
      </c>
      <c r="F959" s="65"/>
      <c r="G959" s="65" t="s">
        <v>1935</v>
      </c>
      <c r="H959" s="65"/>
      <c r="I959" s="65" t="s">
        <v>7131</v>
      </c>
      <c r="J959" s="65"/>
      <c r="K959" s="65"/>
      <c r="L959" s="65" t="s">
        <v>7132</v>
      </c>
      <c r="M959" s="66">
        <v>44762</v>
      </c>
      <c r="N959" s="65">
        <v>122260</v>
      </c>
      <c r="O959" s="65" t="s">
        <v>1939</v>
      </c>
      <c r="P959" s="65">
        <f>VLOOKUP(D959,资产包数据!B:G,5,0)</f>
        <v>60</v>
      </c>
      <c r="Q959" s="65"/>
      <c r="R959" s="65"/>
      <c r="S959" s="65"/>
      <c r="T959" s="65"/>
      <c r="U959" s="65">
        <f>VLOOKUP(D959,资产包数据!B:N,13,0)</f>
        <v>99.58</v>
      </c>
      <c r="V959" s="65"/>
    </row>
    <row r="960" ht="15" spans="1:22">
      <c r="A960" s="65" t="s">
        <v>178</v>
      </c>
      <c r="B960" s="65" t="s">
        <v>110</v>
      </c>
      <c r="C960" s="65" t="s">
        <v>36</v>
      </c>
      <c r="D960" s="65" t="s">
        <v>7135</v>
      </c>
      <c r="E960" s="65" t="s">
        <v>7136</v>
      </c>
      <c r="F960" s="65"/>
      <c r="G960" s="65" t="s">
        <v>1935</v>
      </c>
      <c r="H960" s="65"/>
      <c r="I960" s="65" t="s">
        <v>7137</v>
      </c>
      <c r="J960" s="65"/>
      <c r="K960" s="65"/>
      <c r="L960" s="65" t="s">
        <v>7138</v>
      </c>
      <c r="M960" s="66">
        <v>44762</v>
      </c>
      <c r="N960" s="65">
        <v>122260</v>
      </c>
      <c r="O960" s="65" t="s">
        <v>1939</v>
      </c>
      <c r="P960" s="65">
        <f>VLOOKUP(D960,资产包数据!B:G,5,0)</f>
        <v>60</v>
      </c>
      <c r="Q960" s="65"/>
      <c r="R960" s="65"/>
      <c r="S960" s="65"/>
      <c r="T960" s="65"/>
      <c r="U960" s="65">
        <f>VLOOKUP(D960,资产包数据!B:N,13,0)</f>
        <v>99.57</v>
      </c>
      <c r="V960" s="65"/>
    </row>
    <row r="961" ht="15" spans="1:22">
      <c r="A961" s="65" t="s">
        <v>178</v>
      </c>
      <c r="B961" s="65" t="s">
        <v>110</v>
      </c>
      <c r="C961" s="65" t="s">
        <v>36</v>
      </c>
      <c r="D961" s="65" t="s">
        <v>7139</v>
      </c>
      <c r="E961" s="65" t="s">
        <v>7140</v>
      </c>
      <c r="F961" s="65"/>
      <c r="G961" s="65" t="s">
        <v>1935</v>
      </c>
      <c r="H961" s="65"/>
      <c r="I961" s="65" t="s">
        <v>7141</v>
      </c>
      <c r="J961" s="65"/>
      <c r="K961" s="65"/>
      <c r="L961" s="65" t="s">
        <v>7142</v>
      </c>
      <c r="M961" s="66">
        <v>44762</v>
      </c>
      <c r="N961" s="65">
        <v>122260</v>
      </c>
      <c r="O961" s="65" t="s">
        <v>1939</v>
      </c>
      <c r="P961" s="65">
        <f>VLOOKUP(D961,资产包数据!B:G,5,0)</f>
        <v>60</v>
      </c>
      <c r="Q961" s="65"/>
      <c r="R961" s="65"/>
      <c r="S961" s="65"/>
      <c r="T961" s="65"/>
      <c r="U961" s="65">
        <f>VLOOKUP(D961,资产包数据!B:N,13,0)</f>
        <v>99.57</v>
      </c>
      <c r="V961" s="65"/>
    </row>
    <row r="962" ht="15" spans="1:22">
      <c r="A962" s="65" t="s">
        <v>178</v>
      </c>
      <c r="B962" s="65" t="s">
        <v>110</v>
      </c>
      <c r="C962" s="65" t="s">
        <v>36</v>
      </c>
      <c r="D962" s="65" t="s">
        <v>7143</v>
      </c>
      <c r="E962" s="65" t="s">
        <v>7144</v>
      </c>
      <c r="F962" s="65"/>
      <c r="G962" s="65" t="s">
        <v>1935</v>
      </c>
      <c r="H962" s="65"/>
      <c r="I962" s="65" t="s">
        <v>7145</v>
      </c>
      <c r="J962" s="65"/>
      <c r="K962" s="65"/>
      <c r="L962" s="65" t="s">
        <v>7146</v>
      </c>
      <c r="M962" s="66">
        <v>44762</v>
      </c>
      <c r="N962" s="65">
        <v>122260</v>
      </c>
      <c r="O962" s="65" t="s">
        <v>1939</v>
      </c>
      <c r="P962" s="65">
        <f>VLOOKUP(D962,资产包数据!B:G,5,0)</f>
        <v>60</v>
      </c>
      <c r="Q962" s="65"/>
      <c r="R962" s="65"/>
      <c r="S962" s="65"/>
      <c r="T962" s="65"/>
      <c r="U962" s="65">
        <f>VLOOKUP(D962,资产包数据!B:N,13,0)</f>
        <v>99.57</v>
      </c>
      <c r="V962" s="65"/>
    </row>
    <row r="963" ht="15" spans="1:22">
      <c r="A963" s="65" t="s">
        <v>178</v>
      </c>
      <c r="B963" s="65" t="s">
        <v>68</v>
      </c>
      <c r="C963" s="65" t="s">
        <v>36</v>
      </c>
      <c r="D963" s="65" t="s">
        <v>7147</v>
      </c>
      <c r="E963" s="65" t="s">
        <v>7148</v>
      </c>
      <c r="F963" s="65" t="s">
        <v>1935</v>
      </c>
      <c r="G963" s="65" t="s">
        <v>1935</v>
      </c>
      <c r="H963" s="65" t="s">
        <v>4925</v>
      </c>
      <c r="I963" s="65" t="s">
        <v>7149</v>
      </c>
      <c r="J963" s="65" t="s">
        <v>6908</v>
      </c>
      <c r="K963" s="66">
        <v>44796</v>
      </c>
      <c r="L963" s="65" t="s">
        <v>7150</v>
      </c>
      <c r="M963" s="66">
        <v>44762</v>
      </c>
      <c r="N963" s="65">
        <v>122260</v>
      </c>
      <c r="O963" s="65" t="s">
        <v>1939</v>
      </c>
      <c r="P963" s="65">
        <f>VLOOKUP(D963,资产包数据!B:G,5,0)</f>
        <v>60</v>
      </c>
      <c r="Q963" s="65">
        <v>2700</v>
      </c>
      <c r="R963" s="65"/>
      <c r="S963" s="65">
        <v>2700</v>
      </c>
      <c r="T963" s="65">
        <v>2700</v>
      </c>
      <c r="U963" s="65">
        <f>VLOOKUP(D963,资产包数据!B:N,13,0)</f>
        <v>99.57</v>
      </c>
      <c r="V963" s="65" t="s">
        <v>5084</v>
      </c>
    </row>
    <row r="964" ht="15" spans="1:22">
      <c r="A964" s="65" t="s">
        <v>178</v>
      </c>
      <c r="B964" s="65" t="s">
        <v>68</v>
      </c>
      <c r="C964" s="65" t="s">
        <v>36</v>
      </c>
      <c r="D964" s="65" t="s">
        <v>7151</v>
      </c>
      <c r="E964" s="65" t="s">
        <v>7152</v>
      </c>
      <c r="F964" s="65" t="s">
        <v>1935</v>
      </c>
      <c r="G964" s="65" t="s">
        <v>1935</v>
      </c>
      <c r="H964" s="65" t="s">
        <v>4925</v>
      </c>
      <c r="I964" s="65" t="s">
        <v>7153</v>
      </c>
      <c r="J964" s="65" t="s">
        <v>6937</v>
      </c>
      <c r="K964" s="66">
        <v>44798</v>
      </c>
      <c r="L964" s="65" t="s">
        <v>7154</v>
      </c>
      <c r="M964" s="66">
        <v>44762</v>
      </c>
      <c r="N964" s="65">
        <v>122260</v>
      </c>
      <c r="O964" s="65" t="s">
        <v>1939</v>
      </c>
      <c r="P964" s="65">
        <f>VLOOKUP(D964,资产包数据!B:G,5,0)</f>
        <v>60</v>
      </c>
      <c r="Q964" s="65">
        <v>2700</v>
      </c>
      <c r="R964" s="65"/>
      <c r="S964" s="65">
        <v>2700</v>
      </c>
      <c r="T964" s="65">
        <v>2700</v>
      </c>
      <c r="U964" s="65">
        <f>VLOOKUP(D964,资产包数据!B:N,13,0)</f>
        <v>99.57</v>
      </c>
      <c r="V964" s="65" t="s">
        <v>5084</v>
      </c>
    </row>
    <row r="965" ht="15" spans="1:22">
      <c r="A965" s="65" t="s">
        <v>178</v>
      </c>
      <c r="B965" s="65" t="s">
        <v>68</v>
      </c>
      <c r="C965" s="65" t="s">
        <v>36</v>
      </c>
      <c r="D965" s="65" t="s">
        <v>7155</v>
      </c>
      <c r="E965" s="65" t="s">
        <v>7156</v>
      </c>
      <c r="F965" s="65" t="s">
        <v>1935</v>
      </c>
      <c r="G965" s="65" t="s">
        <v>1935</v>
      </c>
      <c r="H965" s="65" t="s">
        <v>4925</v>
      </c>
      <c r="I965" s="65" t="s">
        <v>7157</v>
      </c>
      <c r="J965" s="65" t="s">
        <v>6908</v>
      </c>
      <c r="K965" s="66">
        <v>44796</v>
      </c>
      <c r="L965" s="65" t="s">
        <v>7158</v>
      </c>
      <c r="M965" s="66">
        <v>44762</v>
      </c>
      <c r="N965" s="65">
        <v>122260</v>
      </c>
      <c r="O965" s="65" t="s">
        <v>1939</v>
      </c>
      <c r="P965" s="65">
        <f>VLOOKUP(D965,资产包数据!B:G,5,0)</f>
        <v>60</v>
      </c>
      <c r="Q965" s="65">
        <v>2700</v>
      </c>
      <c r="R965" s="65"/>
      <c r="S965" s="65">
        <v>2700</v>
      </c>
      <c r="T965" s="65">
        <v>2700</v>
      </c>
      <c r="U965" s="65">
        <f>VLOOKUP(D965,资产包数据!B:N,13,0)</f>
        <v>99.57</v>
      </c>
      <c r="V965" s="65" t="s">
        <v>5084</v>
      </c>
    </row>
    <row r="966" ht="15" spans="1:22">
      <c r="A966" s="65" t="s">
        <v>178</v>
      </c>
      <c r="B966" s="65" t="s">
        <v>68</v>
      </c>
      <c r="C966" s="65" t="s">
        <v>36</v>
      </c>
      <c r="D966" s="65" t="s">
        <v>7159</v>
      </c>
      <c r="E966" s="65" t="s">
        <v>7160</v>
      </c>
      <c r="F966" s="65" t="s">
        <v>1935</v>
      </c>
      <c r="G966" s="65" t="s">
        <v>1935</v>
      </c>
      <c r="H966" s="65" t="s">
        <v>4925</v>
      </c>
      <c r="I966" s="65" t="s">
        <v>7161</v>
      </c>
      <c r="J966" s="65" t="s">
        <v>6937</v>
      </c>
      <c r="K966" s="66">
        <v>44798</v>
      </c>
      <c r="L966" s="65" t="s">
        <v>7162</v>
      </c>
      <c r="M966" s="66">
        <v>44762</v>
      </c>
      <c r="N966" s="65">
        <v>122260</v>
      </c>
      <c r="O966" s="65" t="s">
        <v>1939</v>
      </c>
      <c r="P966" s="65">
        <f>VLOOKUP(D966,资产包数据!B:G,5,0)</f>
        <v>60</v>
      </c>
      <c r="Q966" s="65">
        <v>2700</v>
      </c>
      <c r="R966" s="65"/>
      <c r="S966" s="65">
        <v>2700</v>
      </c>
      <c r="T966" s="65">
        <v>2700</v>
      </c>
      <c r="U966" s="65">
        <f>VLOOKUP(D966,资产包数据!B:N,13,0)</f>
        <v>99.57</v>
      </c>
      <c r="V966" s="65" t="s">
        <v>5084</v>
      </c>
    </row>
    <row r="967" ht="15" spans="1:22">
      <c r="A967" s="65" t="s">
        <v>178</v>
      </c>
      <c r="B967" s="65" t="s">
        <v>68</v>
      </c>
      <c r="C967" s="65" t="s">
        <v>36</v>
      </c>
      <c r="D967" s="65" t="s">
        <v>7163</v>
      </c>
      <c r="E967" s="65" t="s">
        <v>7164</v>
      </c>
      <c r="F967" s="65" t="s">
        <v>1935</v>
      </c>
      <c r="G967" s="65" t="s">
        <v>1935</v>
      </c>
      <c r="H967" s="65" t="s">
        <v>4925</v>
      </c>
      <c r="I967" s="65" t="s">
        <v>7165</v>
      </c>
      <c r="J967" s="65" t="s">
        <v>6937</v>
      </c>
      <c r="K967" s="66">
        <v>44798</v>
      </c>
      <c r="L967" s="65" t="s">
        <v>7166</v>
      </c>
      <c r="M967" s="66">
        <v>44762</v>
      </c>
      <c r="N967" s="65">
        <v>122260</v>
      </c>
      <c r="O967" s="65" t="s">
        <v>1939</v>
      </c>
      <c r="P967" s="65">
        <f>VLOOKUP(D967,资产包数据!B:G,5,0)</f>
        <v>60</v>
      </c>
      <c r="Q967" s="65">
        <v>2700</v>
      </c>
      <c r="R967" s="65"/>
      <c r="S967" s="65">
        <v>2700</v>
      </c>
      <c r="T967" s="65">
        <v>2700</v>
      </c>
      <c r="U967" s="65">
        <f>VLOOKUP(D967,资产包数据!B:N,13,0)</f>
        <v>99.57</v>
      </c>
      <c r="V967" s="65" t="s">
        <v>5084</v>
      </c>
    </row>
    <row r="968" ht="15" spans="1:22">
      <c r="A968" s="65" t="s">
        <v>178</v>
      </c>
      <c r="B968" s="65" t="s">
        <v>68</v>
      </c>
      <c r="C968" s="65" t="s">
        <v>36</v>
      </c>
      <c r="D968" s="65" t="s">
        <v>7167</v>
      </c>
      <c r="E968" s="65" t="s">
        <v>7168</v>
      </c>
      <c r="F968" s="65" t="s">
        <v>1935</v>
      </c>
      <c r="G968" s="65" t="s">
        <v>1935</v>
      </c>
      <c r="H968" s="65" t="s">
        <v>4925</v>
      </c>
      <c r="I968" s="65" t="s">
        <v>7169</v>
      </c>
      <c r="J968" s="65" t="s">
        <v>6937</v>
      </c>
      <c r="K968" s="66">
        <v>44798</v>
      </c>
      <c r="L968" s="65" t="s">
        <v>7170</v>
      </c>
      <c r="M968" s="66">
        <v>44762</v>
      </c>
      <c r="N968" s="65">
        <v>122260</v>
      </c>
      <c r="O968" s="65" t="s">
        <v>1939</v>
      </c>
      <c r="P968" s="65">
        <f>VLOOKUP(D968,资产包数据!B:G,5,0)</f>
        <v>60</v>
      </c>
      <c r="Q968" s="65">
        <v>2700</v>
      </c>
      <c r="R968" s="65"/>
      <c r="S968" s="65">
        <v>2700</v>
      </c>
      <c r="T968" s="65">
        <v>2700</v>
      </c>
      <c r="U968" s="65">
        <f>VLOOKUP(D968,资产包数据!B:N,13,0)</f>
        <v>99.57</v>
      </c>
      <c r="V968" s="65" t="s">
        <v>5084</v>
      </c>
    </row>
    <row r="969" ht="15" spans="1:22">
      <c r="A969" s="65" t="s">
        <v>178</v>
      </c>
      <c r="B969" s="65" t="s">
        <v>68</v>
      </c>
      <c r="C969" s="65" t="s">
        <v>36</v>
      </c>
      <c r="D969" s="65" t="s">
        <v>7171</v>
      </c>
      <c r="E969" s="65" t="s">
        <v>7172</v>
      </c>
      <c r="F969" s="65" t="s">
        <v>1935</v>
      </c>
      <c r="G969" s="65" t="s">
        <v>1935</v>
      </c>
      <c r="H969" s="65" t="s">
        <v>4925</v>
      </c>
      <c r="I969" s="65" t="s">
        <v>7169</v>
      </c>
      <c r="J969" s="65" t="s">
        <v>6937</v>
      </c>
      <c r="K969" s="66">
        <v>44798</v>
      </c>
      <c r="L969" s="65" t="s">
        <v>7170</v>
      </c>
      <c r="M969" s="66">
        <v>44762</v>
      </c>
      <c r="N969" s="65">
        <v>122260</v>
      </c>
      <c r="O969" s="65" t="s">
        <v>1939</v>
      </c>
      <c r="P969" s="65">
        <f>VLOOKUP(D969,资产包数据!B:G,5,0)</f>
        <v>60</v>
      </c>
      <c r="Q969" s="65">
        <v>2700</v>
      </c>
      <c r="R969" s="65"/>
      <c r="S969" s="65">
        <v>2700</v>
      </c>
      <c r="T969" s="65">
        <v>2700</v>
      </c>
      <c r="U969" s="65">
        <f>VLOOKUP(D969,资产包数据!B:N,13,0)</f>
        <v>99.58</v>
      </c>
      <c r="V969" s="65" t="s">
        <v>5084</v>
      </c>
    </row>
    <row r="970" ht="15" spans="1:22">
      <c r="A970" s="65" t="s">
        <v>178</v>
      </c>
      <c r="B970" s="65" t="s">
        <v>110</v>
      </c>
      <c r="C970" s="65" t="s">
        <v>36</v>
      </c>
      <c r="D970" s="65" t="s">
        <v>7173</v>
      </c>
      <c r="E970" s="65" t="s">
        <v>7174</v>
      </c>
      <c r="F970" s="65"/>
      <c r="G970" s="65" t="s">
        <v>1935</v>
      </c>
      <c r="H970" s="65"/>
      <c r="I970" s="65" t="s">
        <v>7175</v>
      </c>
      <c r="J970" s="65"/>
      <c r="K970" s="65"/>
      <c r="L970" s="65" t="s">
        <v>7176</v>
      </c>
      <c r="M970" s="66">
        <v>44762</v>
      </c>
      <c r="N970" s="65">
        <v>122260</v>
      </c>
      <c r="O970" s="65" t="s">
        <v>1939</v>
      </c>
      <c r="P970" s="65">
        <f>VLOOKUP(D970,资产包数据!B:G,5,0)</f>
        <v>60</v>
      </c>
      <c r="Q970" s="65"/>
      <c r="R970" s="65"/>
      <c r="S970" s="65"/>
      <c r="T970" s="65"/>
      <c r="U970" s="65">
        <f>VLOOKUP(D970,资产包数据!B:N,13,0)</f>
        <v>99.57</v>
      </c>
      <c r="V970" s="65"/>
    </row>
    <row r="971" ht="15" spans="1:22">
      <c r="A971" s="65" t="s">
        <v>178</v>
      </c>
      <c r="B971" s="65" t="s">
        <v>110</v>
      </c>
      <c r="C971" s="65" t="s">
        <v>36</v>
      </c>
      <c r="D971" s="65" t="s">
        <v>7177</v>
      </c>
      <c r="E971" s="65" t="s">
        <v>7178</v>
      </c>
      <c r="F971" s="65"/>
      <c r="G971" s="65" t="s">
        <v>1935</v>
      </c>
      <c r="H971" s="65"/>
      <c r="I971" s="65" t="s">
        <v>7175</v>
      </c>
      <c r="J971" s="65"/>
      <c r="K971" s="65"/>
      <c r="L971" s="65" t="s">
        <v>7176</v>
      </c>
      <c r="M971" s="66">
        <v>44762</v>
      </c>
      <c r="N971" s="65">
        <v>122260</v>
      </c>
      <c r="O971" s="65" t="s">
        <v>1939</v>
      </c>
      <c r="P971" s="65">
        <f>VLOOKUP(D971,资产包数据!B:G,5,0)</f>
        <v>60</v>
      </c>
      <c r="Q971" s="65"/>
      <c r="R971" s="65"/>
      <c r="S971" s="65"/>
      <c r="T971" s="65"/>
      <c r="U971" s="65">
        <f>VLOOKUP(D971,资产包数据!B:N,13,0)</f>
        <v>99.58</v>
      </c>
      <c r="V971" s="65"/>
    </row>
    <row r="972" ht="15" spans="1:22">
      <c r="A972" s="65" t="s">
        <v>178</v>
      </c>
      <c r="B972" s="65" t="s">
        <v>68</v>
      </c>
      <c r="C972" s="65" t="s">
        <v>36</v>
      </c>
      <c r="D972" s="65" t="s">
        <v>7179</v>
      </c>
      <c r="E972" s="65" t="s">
        <v>7180</v>
      </c>
      <c r="F972" s="65" t="s">
        <v>1935</v>
      </c>
      <c r="G972" s="65" t="s">
        <v>1935</v>
      </c>
      <c r="H972" s="65" t="s">
        <v>4925</v>
      </c>
      <c r="I972" s="65" t="s">
        <v>7181</v>
      </c>
      <c r="J972" s="65" t="s">
        <v>6869</v>
      </c>
      <c r="K972" s="66">
        <v>44783</v>
      </c>
      <c r="L972" s="65" t="s">
        <v>7182</v>
      </c>
      <c r="M972" s="66">
        <v>44762</v>
      </c>
      <c r="N972" s="65">
        <v>122260</v>
      </c>
      <c r="O972" s="65" t="s">
        <v>1939</v>
      </c>
      <c r="P972" s="65">
        <f>VLOOKUP(D972,资产包数据!B:G,5,0)</f>
        <v>60</v>
      </c>
      <c r="Q972" s="65">
        <v>2700</v>
      </c>
      <c r="R972" s="65"/>
      <c r="S972" s="65">
        <v>2700</v>
      </c>
      <c r="T972" s="65">
        <v>2700</v>
      </c>
      <c r="U972" s="65">
        <f>VLOOKUP(D972,资产包数据!B:N,13,0)</f>
        <v>99.57</v>
      </c>
      <c r="V972" s="65" t="s">
        <v>5084</v>
      </c>
    </row>
    <row r="973" ht="15" spans="1:22">
      <c r="A973" s="65" t="s">
        <v>178</v>
      </c>
      <c r="B973" s="65" t="s">
        <v>68</v>
      </c>
      <c r="C973" s="65" t="s">
        <v>36</v>
      </c>
      <c r="D973" s="65" t="s">
        <v>7183</v>
      </c>
      <c r="E973" s="65" t="s">
        <v>7184</v>
      </c>
      <c r="F973" s="65" t="s">
        <v>1935</v>
      </c>
      <c r="G973" s="65" t="s">
        <v>1935</v>
      </c>
      <c r="H973" s="65" t="s">
        <v>4925</v>
      </c>
      <c r="I973" s="65" t="s">
        <v>7185</v>
      </c>
      <c r="J973" s="65" t="s">
        <v>6869</v>
      </c>
      <c r="K973" s="66">
        <v>44783</v>
      </c>
      <c r="L973" s="65" t="s">
        <v>7186</v>
      </c>
      <c r="M973" s="66">
        <v>44762</v>
      </c>
      <c r="N973" s="65">
        <v>122260</v>
      </c>
      <c r="O973" s="65" t="s">
        <v>1939</v>
      </c>
      <c r="P973" s="65">
        <f>VLOOKUP(D973,资产包数据!B:G,5,0)</f>
        <v>60</v>
      </c>
      <c r="Q973" s="65">
        <v>2700</v>
      </c>
      <c r="R973" s="65"/>
      <c r="S973" s="65">
        <v>2700</v>
      </c>
      <c r="T973" s="65">
        <v>2700</v>
      </c>
      <c r="U973" s="65">
        <f>VLOOKUP(D973,资产包数据!B:N,13,0)</f>
        <v>99.57</v>
      </c>
      <c r="V973" s="65" t="s">
        <v>5084</v>
      </c>
    </row>
    <row r="974" ht="15" spans="1:22">
      <c r="A974" s="65" t="s">
        <v>178</v>
      </c>
      <c r="B974" s="65" t="s">
        <v>68</v>
      </c>
      <c r="C974" s="65" t="s">
        <v>36</v>
      </c>
      <c r="D974" s="65" t="s">
        <v>7187</v>
      </c>
      <c r="E974" s="65" t="s">
        <v>7188</v>
      </c>
      <c r="F974" s="65" t="s">
        <v>1935</v>
      </c>
      <c r="G974" s="65" t="s">
        <v>1935</v>
      </c>
      <c r="H974" s="65" t="s">
        <v>4925</v>
      </c>
      <c r="I974" s="65" t="s">
        <v>7185</v>
      </c>
      <c r="J974" s="65" t="s">
        <v>6869</v>
      </c>
      <c r="K974" s="66">
        <v>44783</v>
      </c>
      <c r="L974" s="65" t="s">
        <v>7186</v>
      </c>
      <c r="M974" s="66">
        <v>44762</v>
      </c>
      <c r="N974" s="65">
        <v>122260</v>
      </c>
      <c r="O974" s="65" t="s">
        <v>1939</v>
      </c>
      <c r="P974" s="65">
        <f>VLOOKUP(D974,资产包数据!B:G,5,0)</f>
        <v>60</v>
      </c>
      <c r="Q974" s="65">
        <v>2700</v>
      </c>
      <c r="R974" s="65"/>
      <c r="S974" s="65">
        <v>2700</v>
      </c>
      <c r="T974" s="65">
        <v>2700</v>
      </c>
      <c r="U974" s="65">
        <f>VLOOKUP(D974,资产包数据!B:N,13,0)</f>
        <v>99.58</v>
      </c>
      <c r="V974" s="65" t="s">
        <v>5084</v>
      </c>
    </row>
    <row r="975" ht="15" spans="1:22">
      <c r="A975" s="65" t="s">
        <v>178</v>
      </c>
      <c r="B975" s="65" t="s">
        <v>110</v>
      </c>
      <c r="C975" s="65" t="s">
        <v>36</v>
      </c>
      <c r="D975" s="65" t="s">
        <v>7189</v>
      </c>
      <c r="E975" s="65" t="s">
        <v>7190</v>
      </c>
      <c r="F975" s="65"/>
      <c r="G975" s="65" t="s">
        <v>1935</v>
      </c>
      <c r="H975" s="65"/>
      <c r="I975" s="65" t="s">
        <v>7191</v>
      </c>
      <c r="J975" s="65"/>
      <c r="K975" s="65"/>
      <c r="L975" s="65" t="s">
        <v>7192</v>
      </c>
      <c r="M975" s="66">
        <v>44762</v>
      </c>
      <c r="N975" s="65">
        <v>122260</v>
      </c>
      <c r="O975" s="65" t="s">
        <v>1939</v>
      </c>
      <c r="P975" s="65">
        <f>VLOOKUP(D975,资产包数据!B:G,5,0)</f>
        <v>60</v>
      </c>
      <c r="Q975" s="65"/>
      <c r="R975" s="65"/>
      <c r="S975" s="65"/>
      <c r="T975" s="65"/>
      <c r="U975" s="65">
        <f>VLOOKUP(D975,资产包数据!B:N,13,0)</f>
        <v>99.57</v>
      </c>
      <c r="V975" s="65"/>
    </row>
    <row r="976" ht="15" spans="1:22">
      <c r="A976" s="65" t="s">
        <v>178</v>
      </c>
      <c r="B976" s="65" t="s">
        <v>110</v>
      </c>
      <c r="C976" s="65" t="s">
        <v>36</v>
      </c>
      <c r="D976" s="65" t="s">
        <v>7193</v>
      </c>
      <c r="E976" s="65" t="s">
        <v>7194</v>
      </c>
      <c r="F976" s="65"/>
      <c r="G976" s="65" t="s">
        <v>1935</v>
      </c>
      <c r="H976" s="65"/>
      <c r="I976" s="65" t="s">
        <v>7191</v>
      </c>
      <c r="J976" s="65"/>
      <c r="K976" s="65"/>
      <c r="L976" s="65" t="s">
        <v>7192</v>
      </c>
      <c r="M976" s="66">
        <v>44762</v>
      </c>
      <c r="N976" s="65">
        <v>122260</v>
      </c>
      <c r="O976" s="65" t="s">
        <v>1939</v>
      </c>
      <c r="P976" s="65">
        <f>VLOOKUP(D976,资产包数据!B:G,5,0)</f>
        <v>60</v>
      </c>
      <c r="Q976" s="65"/>
      <c r="R976" s="65"/>
      <c r="S976" s="65"/>
      <c r="T976" s="65"/>
      <c r="U976" s="65">
        <f>VLOOKUP(D976,资产包数据!B:N,13,0)</f>
        <v>99.57</v>
      </c>
      <c r="V976" s="65"/>
    </row>
    <row r="977" ht="15" spans="1:22">
      <c r="A977" s="65" t="s">
        <v>178</v>
      </c>
      <c r="B977" s="65" t="s">
        <v>110</v>
      </c>
      <c r="C977" s="65" t="s">
        <v>36</v>
      </c>
      <c r="D977" s="65" t="s">
        <v>7195</v>
      </c>
      <c r="E977" s="65" t="s">
        <v>7196</v>
      </c>
      <c r="F977" s="65"/>
      <c r="G977" s="65" t="s">
        <v>1935</v>
      </c>
      <c r="H977" s="65"/>
      <c r="I977" s="65" t="s">
        <v>7191</v>
      </c>
      <c r="J977" s="65"/>
      <c r="K977" s="65"/>
      <c r="L977" s="65" t="s">
        <v>7192</v>
      </c>
      <c r="M977" s="66">
        <v>44762</v>
      </c>
      <c r="N977" s="65">
        <v>122260</v>
      </c>
      <c r="O977" s="65" t="s">
        <v>1939</v>
      </c>
      <c r="P977" s="65">
        <f>VLOOKUP(D977,资产包数据!B:G,5,0)</f>
        <v>60</v>
      </c>
      <c r="Q977" s="65"/>
      <c r="R977" s="65"/>
      <c r="S977" s="65"/>
      <c r="T977" s="65"/>
      <c r="U977" s="65">
        <f>VLOOKUP(D977,资产包数据!B:N,13,0)</f>
        <v>99.58</v>
      </c>
      <c r="V977" s="65"/>
    </row>
    <row r="978" ht="15" spans="1:22">
      <c r="A978" s="65" t="s">
        <v>178</v>
      </c>
      <c r="B978" s="65" t="s">
        <v>68</v>
      </c>
      <c r="C978" s="65" t="s">
        <v>36</v>
      </c>
      <c r="D978" s="65" t="s">
        <v>7197</v>
      </c>
      <c r="E978" s="65" t="s">
        <v>7198</v>
      </c>
      <c r="F978" s="65" t="s">
        <v>1935</v>
      </c>
      <c r="G978" s="65" t="s">
        <v>1935</v>
      </c>
      <c r="H978" s="65" t="s">
        <v>4925</v>
      </c>
      <c r="I978" s="65" t="s">
        <v>7199</v>
      </c>
      <c r="J978" s="65" t="s">
        <v>6869</v>
      </c>
      <c r="K978" s="66">
        <v>44783</v>
      </c>
      <c r="L978" s="65" t="s">
        <v>7200</v>
      </c>
      <c r="M978" s="66">
        <v>44762</v>
      </c>
      <c r="N978" s="65">
        <v>122260</v>
      </c>
      <c r="O978" s="65" t="s">
        <v>1939</v>
      </c>
      <c r="P978" s="65">
        <f>VLOOKUP(D978,资产包数据!B:G,5,0)</f>
        <v>60</v>
      </c>
      <c r="Q978" s="65">
        <v>2700</v>
      </c>
      <c r="R978" s="65"/>
      <c r="S978" s="65">
        <v>2700</v>
      </c>
      <c r="T978" s="65">
        <v>2700</v>
      </c>
      <c r="U978" s="65">
        <f>VLOOKUP(D978,资产包数据!B:N,13,0)</f>
        <v>99.57</v>
      </c>
      <c r="V978" s="65" t="s">
        <v>5084</v>
      </c>
    </row>
    <row r="979" ht="15" spans="1:22">
      <c r="A979" s="65" t="s">
        <v>178</v>
      </c>
      <c r="B979" s="65" t="s">
        <v>68</v>
      </c>
      <c r="C979" s="65" t="s">
        <v>36</v>
      </c>
      <c r="D979" s="65" t="s">
        <v>7201</v>
      </c>
      <c r="E979" s="65" t="s">
        <v>7202</v>
      </c>
      <c r="F979" s="65" t="s">
        <v>1935</v>
      </c>
      <c r="G979" s="65" t="s">
        <v>1935</v>
      </c>
      <c r="H979" s="65" t="s">
        <v>4925</v>
      </c>
      <c r="I979" s="65" t="s">
        <v>7199</v>
      </c>
      <c r="J979" s="65" t="s">
        <v>6869</v>
      </c>
      <c r="K979" s="66">
        <v>44783</v>
      </c>
      <c r="L979" s="65" t="s">
        <v>7200</v>
      </c>
      <c r="M979" s="66">
        <v>44762</v>
      </c>
      <c r="N979" s="65">
        <v>122260</v>
      </c>
      <c r="O979" s="65" t="s">
        <v>1939</v>
      </c>
      <c r="P979" s="65">
        <f>VLOOKUP(D979,资产包数据!B:G,5,0)</f>
        <v>60</v>
      </c>
      <c r="Q979" s="65">
        <v>2700</v>
      </c>
      <c r="R979" s="65"/>
      <c r="S979" s="65">
        <v>2700</v>
      </c>
      <c r="T979" s="65">
        <v>2700</v>
      </c>
      <c r="U979" s="65">
        <f>VLOOKUP(D979,资产包数据!B:N,13,0)</f>
        <v>99.58</v>
      </c>
      <c r="V979" s="65" t="s">
        <v>5084</v>
      </c>
    </row>
    <row r="980" ht="15" spans="1:22">
      <c r="A980" s="65" t="s">
        <v>178</v>
      </c>
      <c r="B980" s="65" t="s">
        <v>68</v>
      </c>
      <c r="C980" s="65" t="s">
        <v>36</v>
      </c>
      <c r="D980" s="65" t="s">
        <v>7203</v>
      </c>
      <c r="E980" s="65" t="s">
        <v>7204</v>
      </c>
      <c r="F980" s="65" t="s">
        <v>1935</v>
      </c>
      <c r="G980" s="65" t="s">
        <v>1935</v>
      </c>
      <c r="H980" s="65" t="s">
        <v>4925</v>
      </c>
      <c r="I980" s="65" t="s">
        <v>7205</v>
      </c>
      <c r="J980" s="65" t="s">
        <v>6869</v>
      </c>
      <c r="K980" s="66">
        <v>44783</v>
      </c>
      <c r="L980" s="65" t="s">
        <v>7206</v>
      </c>
      <c r="M980" s="66">
        <v>44762</v>
      </c>
      <c r="N980" s="65">
        <v>122260</v>
      </c>
      <c r="O980" s="65" t="s">
        <v>1939</v>
      </c>
      <c r="P980" s="65">
        <f>VLOOKUP(D980,资产包数据!B:G,5,0)</f>
        <v>60</v>
      </c>
      <c r="Q980" s="65">
        <v>2700</v>
      </c>
      <c r="R980" s="65"/>
      <c r="S980" s="65">
        <v>2700</v>
      </c>
      <c r="T980" s="65">
        <v>2700</v>
      </c>
      <c r="U980" s="65">
        <f>VLOOKUP(D980,资产包数据!B:N,13,0)</f>
        <v>99.57</v>
      </c>
      <c r="V980" s="65" t="s">
        <v>5084</v>
      </c>
    </row>
    <row r="981" ht="15" spans="1:22">
      <c r="A981" s="65" t="s">
        <v>178</v>
      </c>
      <c r="B981" s="65" t="s">
        <v>68</v>
      </c>
      <c r="C981" s="65" t="s">
        <v>36</v>
      </c>
      <c r="D981" s="65" t="s">
        <v>7207</v>
      </c>
      <c r="E981" s="65" t="s">
        <v>7208</v>
      </c>
      <c r="F981" s="65" t="s">
        <v>1935</v>
      </c>
      <c r="G981" s="65" t="s">
        <v>1935</v>
      </c>
      <c r="H981" s="65" t="s">
        <v>4925</v>
      </c>
      <c r="I981" s="65" t="s">
        <v>7209</v>
      </c>
      <c r="J981" s="65" t="s">
        <v>6869</v>
      </c>
      <c r="K981" s="66">
        <v>44783</v>
      </c>
      <c r="L981" s="65" t="s">
        <v>7210</v>
      </c>
      <c r="M981" s="66">
        <v>44762</v>
      </c>
      <c r="N981" s="65">
        <v>122260</v>
      </c>
      <c r="O981" s="65" t="s">
        <v>1939</v>
      </c>
      <c r="P981" s="65">
        <f>VLOOKUP(D981,资产包数据!B:G,5,0)</f>
        <v>60</v>
      </c>
      <c r="Q981" s="65">
        <v>2700</v>
      </c>
      <c r="R981" s="65"/>
      <c r="S981" s="65">
        <v>2700</v>
      </c>
      <c r="T981" s="65">
        <v>2700</v>
      </c>
      <c r="U981" s="65">
        <f>VLOOKUP(D981,资产包数据!B:N,13,0)</f>
        <v>99.57</v>
      </c>
      <c r="V981" s="65" t="s">
        <v>5084</v>
      </c>
    </row>
    <row r="982" ht="15" spans="1:22">
      <c r="A982" s="65" t="s">
        <v>178</v>
      </c>
      <c r="B982" s="65" t="s">
        <v>68</v>
      </c>
      <c r="C982" s="65" t="s">
        <v>36</v>
      </c>
      <c r="D982" s="65" t="s">
        <v>7211</v>
      </c>
      <c r="E982" s="65" t="s">
        <v>7212</v>
      </c>
      <c r="F982" s="65" t="s">
        <v>1935</v>
      </c>
      <c r="G982" s="65" t="s">
        <v>1935</v>
      </c>
      <c r="H982" s="65" t="s">
        <v>4925</v>
      </c>
      <c r="I982" s="65" t="s">
        <v>7213</v>
      </c>
      <c r="J982" s="65" t="s">
        <v>6869</v>
      </c>
      <c r="K982" s="66">
        <v>44783</v>
      </c>
      <c r="L982" s="65" t="s">
        <v>7214</v>
      </c>
      <c r="M982" s="66">
        <v>44762</v>
      </c>
      <c r="N982" s="65">
        <v>122260</v>
      </c>
      <c r="O982" s="65" t="s">
        <v>1939</v>
      </c>
      <c r="P982" s="65">
        <f>VLOOKUP(D982,资产包数据!B:G,5,0)</f>
        <v>60</v>
      </c>
      <c r="Q982" s="65">
        <v>2700</v>
      </c>
      <c r="R982" s="65"/>
      <c r="S982" s="65">
        <v>2700</v>
      </c>
      <c r="T982" s="65">
        <v>2700</v>
      </c>
      <c r="U982" s="65">
        <f>VLOOKUP(D982,资产包数据!B:N,13,0)</f>
        <v>99.57</v>
      </c>
      <c r="V982" s="65" t="s">
        <v>5084</v>
      </c>
    </row>
    <row r="983" ht="15" spans="1:22">
      <c r="A983" s="65" t="s">
        <v>178</v>
      </c>
      <c r="B983" s="65" t="s">
        <v>68</v>
      </c>
      <c r="C983" s="65" t="s">
        <v>36</v>
      </c>
      <c r="D983" s="65" t="s">
        <v>7215</v>
      </c>
      <c r="E983" s="65" t="s">
        <v>7216</v>
      </c>
      <c r="F983" s="65" t="s">
        <v>1935</v>
      </c>
      <c r="G983" s="65" t="s">
        <v>1935</v>
      </c>
      <c r="H983" s="65" t="s">
        <v>4925</v>
      </c>
      <c r="I983" s="65" t="s">
        <v>7213</v>
      </c>
      <c r="J983" s="65" t="s">
        <v>6820</v>
      </c>
      <c r="K983" s="66">
        <v>44793</v>
      </c>
      <c r="L983" s="65" t="s">
        <v>7214</v>
      </c>
      <c r="M983" s="66">
        <v>44762</v>
      </c>
      <c r="N983" s="65">
        <v>122260</v>
      </c>
      <c r="O983" s="65" t="s">
        <v>1939</v>
      </c>
      <c r="P983" s="65">
        <f>VLOOKUP(D983,资产包数据!B:G,5,0)</f>
        <v>60</v>
      </c>
      <c r="Q983" s="65">
        <v>2700</v>
      </c>
      <c r="R983" s="65"/>
      <c r="S983" s="65">
        <v>2700</v>
      </c>
      <c r="T983" s="65">
        <v>2700</v>
      </c>
      <c r="U983" s="65">
        <f>VLOOKUP(D983,资产包数据!B:N,13,0)</f>
        <v>99.58</v>
      </c>
      <c r="V983" s="65" t="s">
        <v>5084</v>
      </c>
    </row>
    <row r="984" ht="15" spans="1:22">
      <c r="A984" s="65" t="s">
        <v>178</v>
      </c>
      <c r="B984" s="65" t="s">
        <v>110</v>
      </c>
      <c r="C984" s="65" t="s">
        <v>36</v>
      </c>
      <c r="D984" s="65" t="s">
        <v>7217</v>
      </c>
      <c r="E984" s="65" t="s">
        <v>7218</v>
      </c>
      <c r="F984" s="65"/>
      <c r="G984" s="65" t="s">
        <v>1935</v>
      </c>
      <c r="H984" s="65"/>
      <c r="I984" s="65" t="s">
        <v>7219</v>
      </c>
      <c r="J984" s="65"/>
      <c r="K984" s="65"/>
      <c r="L984" s="65" t="s">
        <v>7220</v>
      </c>
      <c r="M984" s="66">
        <v>44762</v>
      </c>
      <c r="N984" s="65">
        <v>122260</v>
      </c>
      <c r="O984" s="65" t="s">
        <v>1939</v>
      </c>
      <c r="P984" s="65">
        <f>VLOOKUP(D984,资产包数据!B:G,5,0)</f>
        <v>60</v>
      </c>
      <c r="Q984" s="65"/>
      <c r="R984" s="65"/>
      <c r="S984" s="65"/>
      <c r="T984" s="65"/>
      <c r="U984" s="65">
        <f>VLOOKUP(D984,资产包数据!B:N,13,0)</f>
        <v>99.57</v>
      </c>
      <c r="V984" s="65"/>
    </row>
    <row r="985" ht="15" spans="1:22">
      <c r="A985" s="65" t="s">
        <v>178</v>
      </c>
      <c r="B985" s="65" t="s">
        <v>68</v>
      </c>
      <c r="C985" s="65" t="s">
        <v>36</v>
      </c>
      <c r="D985" s="65" t="s">
        <v>7221</v>
      </c>
      <c r="E985" s="65" t="s">
        <v>7222</v>
      </c>
      <c r="F985" s="65" t="s">
        <v>1935</v>
      </c>
      <c r="G985" s="65" t="s">
        <v>1935</v>
      </c>
      <c r="H985" s="65" t="s">
        <v>4925</v>
      </c>
      <c r="I985" s="65" t="s">
        <v>7219</v>
      </c>
      <c r="J985" s="65" t="s">
        <v>6869</v>
      </c>
      <c r="K985" s="66">
        <v>44783</v>
      </c>
      <c r="L985" s="65" t="s">
        <v>7220</v>
      </c>
      <c r="M985" s="66">
        <v>44762</v>
      </c>
      <c r="N985" s="65">
        <v>122260</v>
      </c>
      <c r="O985" s="65" t="s">
        <v>1939</v>
      </c>
      <c r="P985" s="65">
        <f>VLOOKUP(D985,资产包数据!B:G,5,0)</f>
        <v>60</v>
      </c>
      <c r="Q985" s="65">
        <v>2700</v>
      </c>
      <c r="R985" s="65"/>
      <c r="S985" s="65">
        <v>2700</v>
      </c>
      <c r="T985" s="65">
        <v>2700</v>
      </c>
      <c r="U985" s="65">
        <f>VLOOKUP(D985,资产包数据!B:N,13,0)</f>
        <v>99.58</v>
      </c>
      <c r="V985" s="65" t="s">
        <v>5084</v>
      </c>
    </row>
    <row r="986" ht="15" spans="1:22">
      <c r="A986" s="65" t="s">
        <v>178</v>
      </c>
      <c r="B986" s="65" t="s">
        <v>68</v>
      </c>
      <c r="C986" s="65" t="s">
        <v>36</v>
      </c>
      <c r="D986" s="65" t="s">
        <v>7223</v>
      </c>
      <c r="E986" s="65" t="s">
        <v>7224</v>
      </c>
      <c r="F986" s="65" t="s">
        <v>1935</v>
      </c>
      <c r="G986" s="65" t="s">
        <v>1935</v>
      </c>
      <c r="H986" s="65" t="s">
        <v>4925</v>
      </c>
      <c r="I986" s="65" t="s">
        <v>7225</v>
      </c>
      <c r="J986" s="65" t="s">
        <v>6869</v>
      </c>
      <c r="K986" s="66">
        <v>44783</v>
      </c>
      <c r="L986" s="65" t="s">
        <v>7226</v>
      </c>
      <c r="M986" s="66">
        <v>44762</v>
      </c>
      <c r="N986" s="65">
        <v>122260</v>
      </c>
      <c r="O986" s="65" t="s">
        <v>1939</v>
      </c>
      <c r="P986" s="65">
        <f>VLOOKUP(D986,资产包数据!B:G,5,0)</f>
        <v>60</v>
      </c>
      <c r="Q986" s="65">
        <v>2700</v>
      </c>
      <c r="R986" s="65"/>
      <c r="S986" s="65">
        <v>2700</v>
      </c>
      <c r="T986" s="65">
        <v>2700</v>
      </c>
      <c r="U986" s="65">
        <f>VLOOKUP(D986,资产包数据!B:N,13,0)</f>
        <v>99.57</v>
      </c>
      <c r="V986" s="65" t="s">
        <v>5084</v>
      </c>
    </row>
    <row r="987" ht="15" spans="1:22">
      <c r="A987" s="65" t="s">
        <v>178</v>
      </c>
      <c r="B987" s="65" t="s">
        <v>68</v>
      </c>
      <c r="C987" s="65" t="s">
        <v>36</v>
      </c>
      <c r="D987" s="65" t="s">
        <v>7227</v>
      </c>
      <c r="E987" s="65" t="s">
        <v>7228</v>
      </c>
      <c r="F987" s="65" t="s">
        <v>1935</v>
      </c>
      <c r="G987" s="65" t="s">
        <v>1935</v>
      </c>
      <c r="H987" s="65" t="s">
        <v>4925</v>
      </c>
      <c r="I987" s="65" t="s">
        <v>7229</v>
      </c>
      <c r="J987" s="65" t="s">
        <v>6869</v>
      </c>
      <c r="K987" s="66">
        <v>44783</v>
      </c>
      <c r="L987" s="65" t="s">
        <v>7230</v>
      </c>
      <c r="M987" s="66">
        <v>44762</v>
      </c>
      <c r="N987" s="65">
        <v>122260</v>
      </c>
      <c r="O987" s="65" t="s">
        <v>1939</v>
      </c>
      <c r="P987" s="65">
        <f>VLOOKUP(D987,资产包数据!B:G,5,0)</f>
        <v>60</v>
      </c>
      <c r="Q987" s="65">
        <v>2700</v>
      </c>
      <c r="R987" s="65"/>
      <c r="S987" s="65">
        <v>2700</v>
      </c>
      <c r="T987" s="65">
        <v>2700</v>
      </c>
      <c r="U987" s="65">
        <f>VLOOKUP(D987,资产包数据!B:N,13,0)</f>
        <v>99.57</v>
      </c>
      <c r="V987" s="65" t="s">
        <v>5084</v>
      </c>
    </row>
    <row r="988" ht="15" spans="1:22">
      <c r="A988" s="65" t="s">
        <v>178</v>
      </c>
      <c r="B988" s="65" t="s">
        <v>68</v>
      </c>
      <c r="C988" s="65" t="s">
        <v>36</v>
      </c>
      <c r="D988" s="65" t="s">
        <v>7231</v>
      </c>
      <c r="E988" s="65" t="s">
        <v>7232</v>
      </c>
      <c r="F988" s="65" t="s">
        <v>1935</v>
      </c>
      <c r="G988" s="65" t="s">
        <v>1935</v>
      </c>
      <c r="H988" s="65" t="s">
        <v>4925</v>
      </c>
      <c r="I988" s="65" t="s">
        <v>7233</v>
      </c>
      <c r="J988" s="65" t="s">
        <v>6869</v>
      </c>
      <c r="K988" s="66">
        <v>44783</v>
      </c>
      <c r="L988" s="65" t="s">
        <v>7234</v>
      </c>
      <c r="M988" s="66">
        <v>44762</v>
      </c>
      <c r="N988" s="65">
        <v>122260</v>
      </c>
      <c r="O988" s="65" t="s">
        <v>1939</v>
      </c>
      <c r="P988" s="65">
        <f>VLOOKUP(D988,资产包数据!B:G,5,0)</f>
        <v>60</v>
      </c>
      <c r="Q988" s="65">
        <v>2700</v>
      </c>
      <c r="R988" s="65"/>
      <c r="S988" s="65">
        <v>2700</v>
      </c>
      <c r="T988" s="65">
        <v>2700</v>
      </c>
      <c r="U988" s="65">
        <f>VLOOKUP(D988,资产包数据!B:N,13,0)</f>
        <v>99.57</v>
      </c>
      <c r="V988" s="65" t="s">
        <v>5084</v>
      </c>
    </row>
    <row r="989" ht="15" spans="1:22">
      <c r="A989" s="65" t="s">
        <v>178</v>
      </c>
      <c r="B989" s="65" t="s">
        <v>68</v>
      </c>
      <c r="C989" s="65" t="s">
        <v>36</v>
      </c>
      <c r="D989" s="65" t="s">
        <v>7235</v>
      </c>
      <c r="E989" s="65" t="s">
        <v>7236</v>
      </c>
      <c r="F989" s="65" t="s">
        <v>1935</v>
      </c>
      <c r="G989" s="65" t="s">
        <v>1935</v>
      </c>
      <c r="H989" s="65" t="s">
        <v>4925</v>
      </c>
      <c r="I989" s="65" t="s">
        <v>7233</v>
      </c>
      <c r="J989" s="65" t="s">
        <v>6869</v>
      </c>
      <c r="K989" s="66">
        <v>44783</v>
      </c>
      <c r="L989" s="65" t="s">
        <v>7234</v>
      </c>
      <c r="M989" s="66">
        <v>44762</v>
      </c>
      <c r="N989" s="65">
        <v>122260</v>
      </c>
      <c r="O989" s="65" t="s">
        <v>1939</v>
      </c>
      <c r="P989" s="65">
        <f>VLOOKUP(D989,资产包数据!B:G,5,0)</f>
        <v>60</v>
      </c>
      <c r="Q989" s="65">
        <v>2700</v>
      </c>
      <c r="R989" s="65"/>
      <c r="S989" s="65">
        <v>2700</v>
      </c>
      <c r="T989" s="65">
        <v>2700</v>
      </c>
      <c r="U989" s="65">
        <f>VLOOKUP(D989,资产包数据!B:N,13,0)</f>
        <v>99.58</v>
      </c>
      <c r="V989" s="65" t="s">
        <v>5084</v>
      </c>
    </row>
    <row r="990" ht="15" spans="1:22">
      <c r="A990" s="65" t="s">
        <v>178</v>
      </c>
      <c r="B990" s="65" t="s">
        <v>68</v>
      </c>
      <c r="C990" s="65" t="s">
        <v>36</v>
      </c>
      <c r="D990" s="65" t="s">
        <v>7237</v>
      </c>
      <c r="E990" s="65" t="s">
        <v>7238</v>
      </c>
      <c r="F990" s="65" t="s">
        <v>1935</v>
      </c>
      <c r="G990" s="65" t="s">
        <v>1935</v>
      </c>
      <c r="H990" s="65" t="s">
        <v>4925</v>
      </c>
      <c r="I990" s="65" t="s">
        <v>7239</v>
      </c>
      <c r="J990" s="65" t="s">
        <v>6869</v>
      </c>
      <c r="K990" s="66">
        <v>44783</v>
      </c>
      <c r="L990" s="65" t="s">
        <v>7240</v>
      </c>
      <c r="M990" s="66">
        <v>44762</v>
      </c>
      <c r="N990" s="65">
        <v>122260</v>
      </c>
      <c r="O990" s="65" t="s">
        <v>1939</v>
      </c>
      <c r="P990" s="65">
        <f>VLOOKUP(D990,资产包数据!B:G,5,0)</f>
        <v>60</v>
      </c>
      <c r="Q990" s="65">
        <v>2700</v>
      </c>
      <c r="R990" s="65"/>
      <c r="S990" s="65">
        <v>2700</v>
      </c>
      <c r="T990" s="65">
        <v>2700</v>
      </c>
      <c r="U990" s="65">
        <f>VLOOKUP(D990,资产包数据!B:N,13,0)</f>
        <v>99.57</v>
      </c>
      <c r="V990" s="65" t="s">
        <v>5084</v>
      </c>
    </row>
    <row r="991" ht="15" spans="1:22">
      <c r="A991" s="65" t="s">
        <v>178</v>
      </c>
      <c r="B991" s="65" t="s">
        <v>68</v>
      </c>
      <c r="C991" s="65" t="s">
        <v>36</v>
      </c>
      <c r="D991" s="65" t="s">
        <v>7241</v>
      </c>
      <c r="E991" s="65" t="s">
        <v>7242</v>
      </c>
      <c r="F991" s="65" t="s">
        <v>1935</v>
      </c>
      <c r="G991" s="65" t="s">
        <v>1935</v>
      </c>
      <c r="H991" s="65" t="s">
        <v>4925</v>
      </c>
      <c r="I991" s="65" t="s">
        <v>7239</v>
      </c>
      <c r="J991" s="65" t="s">
        <v>6869</v>
      </c>
      <c r="K991" s="66">
        <v>44783</v>
      </c>
      <c r="L991" s="65" t="s">
        <v>7240</v>
      </c>
      <c r="M991" s="66">
        <v>44762</v>
      </c>
      <c r="N991" s="65">
        <v>122260</v>
      </c>
      <c r="O991" s="65" t="s">
        <v>1939</v>
      </c>
      <c r="P991" s="65">
        <f>VLOOKUP(D991,资产包数据!B:G,5,0)</f>
        <v>60</v>
      </c>
      <c r="Q991" s="65">
        <v>2700</v>
      </c>
      <c r="R991" s="65"/>
      <c r="S991" s="65">
        <v>2700</v>
      </c>
      <c r="T991" s="65">
        <v>2700</v>
      </c>
      <c r="U991" s="65">
        <f>VLOOKUP(D991,资产包数据!B:N,13,0)</f>
        <v>99.58</v>
      </c>
      <c r="V991" s="65" t="s">
        <v>5084</v>
      </c>
    </row>
    <row r="992" ht="15" spans="1:22">
      <c r="A992" s="65" t="s">
        <v>178</v>
      </c>
      <c r="B992" s="65" t="s">
        <v>68</v>
      </c>
      <c r="C992" s="65" t="s">
        <v>36</v>
      </c>
      <c r="D992" s="65" t="s">
        <v>7243</v>
      </c>
      <c r="E992" s="65" t="s">
        <v>7244</v>
      </c>
      <c r="F992" s="65" t="s">
        <v>1935</v>
      </c>
      <c r="G992" s="65" t="s">
        <v>1935</v>
      </c>
      <c r="H992" s="65" t="s">
        <v>4925</v>
      </c>
      <c r="I992" s="65" t="s">
        <v>7245</v>
      </c>
      <c r="J992" s="65" t="s">
        <v>6869</v>
      </c>
      <c r="K992" s="66">
        <v>44783</v>
      </c>
      <c r="L992" s="65" t="s">
        <v>7246</v>
      </c>
      <c r="M992" s="66">
        <v>44762</v>
      </c>
      <c r="N992" s="65">
        <v>122260</v>
      </c>
      <c r="O992" s="65" t="s">
        <v>1939</v>
      </c>
      <c r="P992" s="65">
        <f>VLOOKUP(D992,资产包数据!B:G,5,0)</f>
        <v>60</v>
      </c>
      <c r="Q992" s="65">
        <v>2700</v>
      </c>
      <c r="R992" s="65"/>
      <c r="S992" s="65">
        <v>2700</v>
      </c>
      <c r="T992" s="65">
        <v>2700</v>
      </c>
      <c r="U992" s="65">
        <f>VLOOKUP(D992,资产包数据!B:N,13,0)</f>
        <v>99.57</v>
      </c>
      <c r="V992" s="65" t="s">
        <v>5084</v>
      </c>
    </row>
    <row r="993" ht="15" spans="1:22">
      <c r="A993" s="65" t="s">
        <v>178</v>
      </c>
      <c r="B993" s="65" t="s">
        <v>68</v>
      </c>
      <c r="C993" s="65" t="s">
        <v>36</v>
      </c>
      <c r="D993" s="65" t="s">
        <v>7247</v>
      </c>
      <c r="E993" s="65" t="s">
        <v>7248</v>
      </c>
      <c r="F993" s="65" t="s">
        <v>1935</v>
      </c>
      <c r="G993" s="65" t="s">
        <v>1935</v>
      </c>
      <c r="H993" s="65" t="s">
        <v>4925</v>
      </c>
      <c r="I993" s="65" t="s">
        <v>7249</v>
      </c>
      <c r="J993" s="65" t="s">
        <v>6869</v>
      </c>
      <c r="K993" s="66">
        <v>44783</v>
      </c>
      <c r="L993" s="65" t="s">
        <v>7250</v>
      </c>
      <c r="M993" s="66">
        <v>44762</v>
      </c>
      <c r="N993" s="65">
        <v>122260</v>
      </c>
      <c r="O993" s="65" t="s">
        <v>1939</v>
      </c>
      <c r="P993" s="65">
        <f>VLOOKUP(D993,资产包数据!B:G,5,0)</f>
        <v>60</v>
      </c>
      <c r="Q993" s="65">
        <v>2700</v>
      </c>
      <c r="R993" s="65"/>
      <c r="S993" s="65">
        <v>2700</v>
      </c>
      <c r="T993" s="65">
        <v>2700</v>
      </c>
      <c r="U993" s="65">
        <f>VLOOKUP(D993,资产包数据!B:N,13,0)</f>
        <v>99.57</v>
      </c>
      <c r="V993" s="65" t="s">
        <v>5084</v>
      </c>
    </row>
    <row r="994" ht="15" spans="1:22">
      <c r="A994" s="65" t="s">
        <v>178</v>
      </c>
      <c r="B994" s="65" t="s">
        <v>68</v>
      </c>
      <c r="C994" s="65" t="s">
        <v>36</v>
      </c>
      <c r="D994" s="65" t="s">
        <v>7251</v>
      </c>
      <c r="E994" s="65" t="s">
        <v>7252</v>
      </c>
      <c r="F994" s="65" t="s">
        <v>1935</v>
      </c>
      <c r="G994" s="65" t="s">
        <v>1935</v>
      </c>
      <c r="H994" s="65" t="s">
        <v>4925</v>
      </c>
      <c r="I994" s="65" t="s">
        <v>7249</v>
      </c>
      <c r="J994" s="65" t="s">
        <v>6869</v>
      </c>
      <c r="K994" s="66">
        <v>44783</v>
      </c>
      <c r="L994" s="65" t="s">
        <v>7250</v>
      </c>
      <c r="M994" s="66">
        <v>44762</v>
      </c>
      <c r="N994" s="65">
        <v>122260</v>
      </c>
      <c r="O994" s="65" t="s">
        <v>1939</v>
      </c>
      <c r="P994" s="65">
        <f>VLOOKUP(D994,资产包数据!B:G,5,0)</f>
        <v>60</v>
      </c>
      <c r="Q994" s="65">
        <v>2700</v>
      </c>
      <c r="R994" s="65"/>
      <c r="S994" s="65">
        <v>2700</v>
      </c>
      <c r="T994" s="65">
        <v>2700</v>
      </c>
      <c r="U994" s="65">
        <f>VLOOKUP(D994,资产包数据!B:N,13,0)</f>
        <v>99.58</v>
      </c>
      <c r="V994" s="65" t="s">
        <v>5084</v>
      </c>
    </row>
    <row r="995" ht="15" spans="1:22">
      <c r="A995" s="65" t="s">
        <v>178</v>
      </c>
      <c r="B995" s="65" t="s">
        <v>68</v>
      </c>
      <c r="C995" s="65" t="s">
        <v>36</v>
      </c>
      <c r="D995" s="65" t="s">
        <v>7253</v>
      </c>
      <c r="E995" s="65" t="s">
        <v>7254</v>
      </c>
      <c r="F995" s="65" t="s">
        <v>1935</v>
      </c>
      <c r="G995" s="65" t="s">
        <v>1935</v>
      </c>
      <c r="H995" s="65" t="s">
        <v>4925</v>
      </c>
      <c r="I995" s="65" t="s">
        <v>7255</v>
      </c>
      <c r="J995" s="65" t="s">
        <v>6869</v>
      </c>
      <c r="K995" s="66">
        <v>44783</v>
      </c>
      <c r="L995" s="65" t="s">
        <v>7256</v>
      </c>
      <c r="M995" s="66">
        <v>44762</v>
      </c>
      <c r="N995" s="65">
        <v>122260</v>
      </c>
      <c r="O995" s="65" t="s">
        <v>1939</v>
      </c>
      <c r="P995" s="65">
        <f>VLOOKUP(D995,资产包数据!B:G,5,0)</f>
        <v>60</v>
      </c>
      <c r="Q995" s="65">
        <v>2700</v>
      </c>
      <c r="R995" s="65"/>
      <c r="S995" s="65">
        <v>2700</v>
      </c>
      <c r="T995" s="65">
        <v>2700</v>
      </c>
      <c r="U995" s="65">
        <f>VLOOKUP(D995,资产包数据!B:N,13,0)</f>
        <v>99.57</v>
      </c>
      <c r="V995" s="65" t="s">
        <v>5084</v>
      </c>
    </row>
    <row r="996" ht="15" spans="1:22">
      <c r="A996" s="65" t="s">
        <v>178</v>
      </c>
      <c r="B996" s="65" t="s">
        <v>68</v>
      </c>
      <c r="C996" s="65" t="s">
        <v>36</v>
      </c>
      <c r="D996" s="65" t="s">
        <v>7257</v>
      </c>
      <c r="E996" s="65" t="s">
        <v>7258</v>
      </c>
      <c r="F996" s="65" t="s">
        <v>1935</v>
      </c>
      <c r="G996" s="65" t="s">
        <v>1935</v>
      </c>
      <c r="H996" s="65" t="s">
        <v>4925</v>
      </c>
      <c r="I996" s="65" t="s">
        <v>7255</v>
      </c>
      <c r="J996" s="65" t="s">
        <v>6869</v>
      </c>
      <c r="K996" s="66">
        <v>44783</v>
      </c>
      <c r="L996" s="65" t="s">
        <v>7256</v>
      </c>
      <c r="M996" s="66">
        <v>44762</v>
      </c>
      <c r="N996" s="65">
        <v>122260</v>
      </c>
      <c r="O996" s="65" t="s">
        <v>1939</v>
      </c>
      <c r="P996" s="65">
        <f>VLOOKUP(D996,资产包数据!B:G,5,0)</f>
        <v>60</v>
      </c>
      <c r="Q996" s="65">
        <v>2700</v>
      </c>
      <c r="R996" s="65"/>
      <c r="S996" s="65">
        <v>2700</v>
      </c>
      <c r="T996" s="65">
        <v>2700</v>
      </c>
      <c r="U996" s="65">
        <f>VLOOKUP(D996,资产包数据!B:N,13,0)</f>
        <v>99.58</v>
      </c>
      <c r="V996" s="65" t="s">
        <v>5084</v>
      </c>
    </row>
    <row r="997" ht="15" spans="1:22">
      <c r="A997" s="65" t="s">
        <v>178</v>
      </c>
      <c r="B997" s="65" t="s">
        <v>68</v>
      </c>
      <c r="C997" s="65" t="s">
        <v>36</v>
      </c>
      <c r="D997" s="65" t="s">
        <v>7259</v>
      </c>
      <c r="E997" s="65" t="s">
        <v>7260</v>
      </c>
      <c r="F997" s="65" t="s">
        <v>1935</v>
      </c>
      <c r="G997" s="65" t="s">
        <v>1935</v>
      </c>
      <c r="H997" s="65" t="s">
        <v>4925</v>
      </c>
      <c r="I997" s="65" t="s">
        <v>7261</v>
      </c>
      <c r="J997" s="65" t="s">
        <v>6869</v>
      </c>
      <c r="K997" s="66">
        <v>44783</v>
      </c>
      <c r="L997" s="65" t="s">
        <v>7262</v>
      </c>
      <c r="M997" s="66">
        <v>44762</v>
      </c>
      <c r="N997" s="65">
        <v>122260</v>
      </c>
      <c r="O997" s="65" t="s">
        <v>1939</v>
      </c>
      <c r="P997" s="65">
        <f>VLOOKUP(D997,资产包数据!B:G,5,0)</f>
        <v>60</v>
      </c>
      <c r="Q997" s="65">
        <v>2700</v>
      </c>
      <c r="R997" s="65"/>
      <c r="S997" s="65">
        <v>2700</v>
      </c>
      <c r="T997" s="65">
        <v>2700</v>
      </c>
      <c r="U997" s="65">
        <f>VLOOKUP(D997,资产包数据!B:N,13,0)</f>
        <v>99.57</v>
      </c>
      <c r="V997" s="65" t="s">
        <v>5084</v>
      </c>
    </row>
    <row r="998" ht="15" spans="1:22">
      <c r="A998" s="65" t="s">
        <v>178</v>
      </c>
      <c r="B998" s="65" t="s">
        <v>68</v>
      </c>
      <c r="C998" s="65" t="s">
        <v>36</v>
      </c>
      <c r="D998" s="65" t="s">
        <v>7263</v>
      </c>
      <c r="E998" s="65" t="s">
        <v>7264</v>
      </c>
      <c r="F998" s="65" t="s">
        <v>1935</v>
      </c>
      <c r="G998" s="65" t="s">
        <v>1935</v>
      </c>
      <c r="H998" s="65" t="s">
        <v>4925</v>
      </c>
      <c r="I998" s="65" t="s">
        <v>7261</v>
      </c>
      <c r="J998" s="65" t="s">
        <v>6869</v>
      </c>
      <c r="K998" s="66">
        <v>44783</v>
      </c>
      <c r="L998" s="65" t="s">
        <v>7262</v>
      </c>
      <c r="M998" s="66">
        <v>44762</v>
      </c>
      <c r="N998" s="65">
        <v>122260</v>
      </c>
      <c r="O998" s="65" t="s">
        <v>1939</v>
      </c>
      <c r="P998" s="65">
        <f>VLOOKUP(D998,资产包数据!B:G,5,0)</f>
        <v>60</v>
      </c>
      <c r="Q998" s="65">
        <v>2700</v>
      </c>
      <c r="R998" s="65"/>
      <c r="S998" s="65">
        <v>2700</v>
      </c>
      <c r="T998" s="65">
        <v>2700</v>
      </c>
      <c r="U998" s="65">
        <f>VLOOKUP(D998,资产包数据!B:N,13,0)</f>
        <v>99.58</v>
      </c>
      <c r="V998" s="65" t="s">
        <v>5084</v>
      </c>
    </row>
    <row r="999" ht="15" spans="1:22">
      <c r="A999" s="65" t="s">
        <v>178</v>
      </c>
      <c r="B999" s="65" t="s">
        <v>68</v>
      </c>
      <c r="C999" s="65" t="s">
        <v>36</v>
      </c>
      <c r="D999" s="65" t="s">
        <v>7265</v>
      </c>
      <c r="E999" s="65" t="s">
        <v>7266</v>
      </c>
      <c r="F999" s="65" t="s">
        <v>1935</v>
      </c>
      <c r="G999" s="65" t="s">
        <v>1935</v>
      </c>
      <c r="H999" s="65" t="s">
        <v>4925</v>
      </c>
      <c r="I999" s="65" t="s">
        <v>7267</v>
      </c>
      <c r="J999" s="65" t="s">
        <v>6869</v>
      </c>
      <c r="K999" s="66">
        <v>44783</v>
      </c>
      <c r="L999" s="65" t="s">
        <v>7268</v>
      </c>
      <c r="M999" s="66">
        <v>44762</v>
      </c>
      <c r="N999" s="65">
        <v>122260</v>
      </c>
      <c r="O999" s="65" t="s">
        <v>1939</v>
      </c>
      <c r="P999" s="65">
        <f>VLOOKUP(D999,资产包数据!B:G,5,0)</f>
        <v>60</v>
      </c>
      <c r="Q999" s="65">
        <v>2700</v>
      </c>
      <c r="R999" s="65"/>
      <c r="S999" s="65">
        <v>2700</v>
      </c>
      <c r="T999" s="65">
        <v>2700</v>
      </c>
      <c r="U999" s="65">
        <f>VLOOKUP(D999,资产包数据!B:N,13,0)</f>
        <v>99.57</v>
      </c>
      <c r="V999" s="65" t="s">
        <v>5084</v>
      </c>
    </row>
    <row r="1000" ht="15" spans="1:22">
      <c r="A1000" s="65" t="s">
        <v>178</v>
      </c>
      <c r="B1000" s="65" t="s">
        <v>68</v>
      </c>
      <c r="C1000" s="65" t="s">
        <v>36</v>
      </c>
      <c r="D1000" s="65" t="s">
        <v>7269</v>
      </c>
      <c r="E1000" s="65" t="s">
        <v>7270</v>
      </c>
      <c r="F1000" s="65" t="s">
        <v>1935</v>
      </c>
      <c r="G1000" s="65" t="s">
        <v>1935</v>
      </c>
      <c r="H1000" s="65" t="s">
        <v>4925</v>
      </c>
      <c r="I1000" s="65" t="s">
        <v>7267</v>
      </c>
      <c r="J1000" s="65" t="s">
        <v>6869</v>
      </c>
      <c r="K1000" s="66">
        <v>44783</v>
      </c>
      <c r="L1000" s="65" t="s">
        <v>7268</v>
      </c>
      <c r="M1000" s="66">
        <v>44762</v>
      </c>
      <c r="N1000" s="65">
        <v>122260</v>
      </c>
      <c r="O1000" s="65" t="s">
        <v>1939</v>
      </c>
      <c r="P1000" s="65">
        <f>VLOOKUP(D1000,资产包数据!B:G,5,0)</f>
        <v>60</v>
      </c>
      <c r="Q1000" s="65">
        <v>2700</v>
      </c>
      <c r="R1000" s="65"/>
      <c r="S1000" s="65">
        <v>2700</v>
      </c>
      <c r="T1000" s="65">
        <v>2700</v>
      </c>
      <c r="U1000" s="65">
        <f>VLOOKUP(D1000,资产包数据!B:N,13,0)</f>
        <v>99.58</v>
      </c>
      <c r="V1000" s="65" t="s">
        <v>5084</v>
      </c>
    </row>
    <row r="1001" ht="15" spans="1:22">
      <c r="A1001" s="65" t="s">
        <v>178</v>
      </c>
      <c r="B1001" s="65" t="s">
        <v>68</v>
      </c>
      <c r="C1001" s="65" t="s">
        <v>36</v>
      </c>
      <c r="D1001" s="65" t="s">
        <v>7271</v>
      </c>
      <c r="E1001" s="65" t="s">
        <v>7272</v>
      </c>
      <c r="F1001" s="65" t="s">
        <v>1935</v>
      </c>
      <c r="G1001" s="65" t="s">
        <v>1935</v>
      </c>
      <c r="H1001" s="65" t="s">
        <v>4925</v>
      </c>
      <c r="I1001" s="65" t="s">
        <v>7273</v>
      </c>
      <c r="J1001" s="65" t="s">
        <v>6869</v>
      </c>
      <c r="K1001" s="66">
        <v>44783</v>
      </c>
      <c r="L1001" s="65" t="s">
        <v>7274</v>
      </c>
      <c r="M1001" s="66">
        <v>44762</v>
      </c>
      <c r="N1001" s="65">
        <v>122260</v>
      </c>
      <c r="O1001" s="65" t="s">
        <v>1939</v>
      </c>
      <c r="P1001" s="65">
        <f>VLOOKUP(D1001,资产包数据!B:G,5,0)</f>
        <v>60</v>
      </c>
      <c r="Q1001" s="65">
        <v>2700</v>
      </c>
      <c r="R1001" s="65"/>
      <c r="S1001" s="65">
        <v>2700</v>
      </c>
      <c r="T1001" s="65">
        <v>2700</v>
      </c>
      <c r="U1001" s="65">
        <f>VLOOKUP(D1001,资产包数据!B:N,13,0)</f>
        <v>99.57</v>
      </c>
      <c r="V1001" s="65" t="s">
        <v>5084</v>
      </c>
    </row>
    <row r="1002" ht="15" spans="1:22">
      <c r="A1002" s="65" t="s">
        <v>178</v>
      </c>
      <c r="B1002" s="65" t="s">
        <v>68</v>
      </c>
      <c r="C1002" s="65" t="s">
        <v>36</v>
      </c>
      <c r="D1002" s="65" t="s">
        <v>7275</v>
      </c>
      <c r="E1002" s="65" t="s">
        <v>7276</v>
      </c>
      <c r="F1002" s="65" t="s">
        <v>1935</v>
      </c>
      <c r="G1002" s="65" t="s">
        <v>1935</v>
      </c>
      <c r="H1002" s="65" t="s">
        <v>4925</v>
      </c>
      <c r="I1002" s="65" t="s">
        <v>7277</v>
      </c>
      <c r="J1002" s="65" t="s">
        <v>6869</v>
      </c>
      <c r="K1002" s="66">
        <v>44783</v>
      </c>
      <c r="L1002" s="65" t="s">
        <v>7278</v>
      </c>
      <c r="M1002" s="66">
        <v>44762</v>
      </c>
      <c r="N1002" s="65">
        <v>122260</v>
      </c>
      <c r="O1002" s="65" t="s">
        <v>1939</v>
      </c>
      <c r="P1002" s="65">
        <f>VLOOKUP(D1002,资产包数据!B:G,5,0)</f>
        <v>60</v>
      </c>
      <c r="Q1002" s="65">
        <v>2700</v>
      </c>
      <c r="R1002" s="65"/>
      <c r="S1002" s="65">
        <v>2700</v>
      </c>
      <c r="T1002" s="65">
        <v>2700</v>
      </c>
      <c r="U1002" s="65">
        <f>VLOOKUP(D1002,资产包数据!B:N,13,0)</f>
        <v>99.57</v>
      </c>
      <c r="V1002" s="65" t="s">
        <v>5084</v>
      </c>
    </row>
    <row r="1003" ht="15" spans="1:22">
      <c r="A1003" s="65" t="s">
        <v>178</v>
      </c>
      <c r="B1003" s="65" t="s">
        <v>68</v>
      </c>
      <c r="C1003" s="65" t="s">
        <v>36</v>
      </c>
      <c r="D1003" s="65" t="s">
        <v>7279</v>
      </c>
      <c r="E1003" s="65" t="s">
        <v>7280</v>
      </c>
      <c r="F1003" s="65" t="s">
        <v>1935</v>
      </c>
      <c r="G1003" s="65" t="s">
        <v>1935</v>
      </c>
      <c r="H1003" s="65" t="s">
        <v>4925</v>
      </c>
      <c r="I1003" s="65" t="s">
        <v>7277</v>
      </c>
      <c r="J1003" s="65" t="s">
        <v>6869</v>
      </c>
      <c r="K1003" s="66">
        <v>44783</v>
      </c>
      <c r="L1003" s="65" t="s">
        <v>7278</v>
      </c>
      <c r="M1003" s="66">
        <v>44762</v>
      </c>
      <c r="N1003" s="65">
        <v>122260</v>
      </c>
      <c r="O1003" s="65" t="s">
        <v>1939</v>
      </c>
      <c r="P1003" s="65">
        <f>VLOOKUP(D1003,资产包数据!B:G,5,0)</f>
        <v>60</v>
      </c>
      <c r="Q1003" s="65">
        <v>2700</v>
      </c>
      <c r="R1003" s="65"/>
      <c r="S1003" s="65">
        <v>2700</v>
      </c>
      <c r="T1003" s="65">
        <v>2700</v>
      </c>
      <c r="U1003" s="65">
        <f>VLOOKUP(D1003,资产包数据!B:N,13,0)</f>
        <v>99.58</v>
      </c>
      <c r="V1003" s="65" t="s">
        <v>5084</v>
      </c>
    </row>
    <row r="1004" ht="15" spans="1:22">
      <c r="A1004" s="65" t="s">
        <v>7281</v>
      </c>
      <c r="B1004" s="65" t="s">
        <v>68</v>
      </c>
      <c r="C1004" s="65" t="s">
        <v>36</v>
      </c>
      <c r="D1004" s="65" t="s">
        <v>7282</v>
      </c>
      <c r="E1004" s="65" t="s">
        <v>7283</v>
      </c>
      <c r="F1004" s="65" t="s">
        <v>1935</v>
      </c>
      <c r="G1004" s="65" t="s">
        <v>1935</v>
      </c>
      <c r="H1004" s="65" t="s">
        <v>4925</v>
      </c>
      <c r="I1004" s="65" t="s">
        <v>7284</v>
      </c>
      <c r="J1004" s="65" t="s">
        <v>7285</v>
      </c>
      <c r="K1004" s="66">
        <v>44798</v>
      </c>
      <c r="L1004" s="65" t="s">
        <v>7286</v>
      </c>
      <c r="M1004" s="66">
        <v>44762</v>
      </c>
      <c r="N1004" s="65">
        <v>120000</v>
      </c>
      <c r="O1004" s="65" t="s">
        <v>1939</v>
      </c>
      <c r="P1004" s="65">
        <f>VLOOKUP(D1004,资产包数据!B:G,5,0)</f>
        <v>60</v>
      </c>
      <c r="Q1004" s="65">
        <v>2660</v>
      </c>
      <c r="R1004" s="65"/>
      <c r="S1004" s="65">
        <v>2660</v>
      </c>
      <c r="T1004" s="65">
        <v>2660</v>
      </c>
      <c r="U1004" s="65">
        <f>VLOOKUP(D1004,资产包数据!B:N,13,0)</f>
        <v>107.53</v>
      </c>
      <c r="V1004" s="65" t="s">
        <v>7287</v>
      </c>
    </row>
    <row r="1005" ht="15" spans="1:22">
      <c r="A1005" s="65" t="s">
        <v>7281</v>
      </c>
      <c r="B1005" s="65" t="s">
        <v>68</v>
      </c>
      <c r="C1005" s="65" t="s">
        <v>36</v>
      </c>
      <c r="D1005" s="65" t="s">
        <v>7288</v>
      </c>
      <c r="E1005" s="65" t="s">
        <v>7289</v>
      </c>
      <c r="F1005" s="65" t="s">
        <v>1935</v>
      </c>
      <c r="G1005" s="65" t="s">
        <v>1935</v>
      </c>
      <c r="H1005" s="65" t="s">
        <v>4925</v>
      </c>
      <c r="I1005" s="65" t="s">
        <v>7284</v>
      </c>
      <c r="J1005" s="65" t="s">
        <v>7290</v>
      </c>
      <c r="K1005" s="66">
        <v>44805</v>
      </c>
      <c r="L1005" s="65" t="s">
        <v>7286</v>
      </c>
      <c r="M1005" s="66">
        <v>44762</v>
      </c>
      <c r="N1005" s="65">
        <v>120000</v>
      </c>
      <c r="O1005" s="65" t="s">
        <v>1939</v>
      </c>
      <c r="P1005" s="65">
        <f>VLOOKUP(D1005,资产包数据!B:G,5,0)</f>
        <v>60</v>
      </c>
      <c r="Q1005" s="65">
        <v>2660</v>
      </c>
      <c r="R1005" s="65"/>
      <c r="S1005" s="65"/>
      <c r="T1005" s="65"/>
      <c r="U1005" s="65">
        <f>VLOOKUP(D1005,资产包数据!B:N,13,0)</f>
        <v>107.53</v>
      </c>
      <c r="V1005" s="65" t="s">
        <v>7291</v>
      </c>
    </row>
    <row r="1006" ht="15" spans="1:22">
      <c r="A1006" s="65" t="s">
        <v>7281</v>
      </c>
      <c r="B1006" s="65" t="s">
        <v>68</v>
      </c>
      <c r="C1006" s="65" t="s">
        <v>36</v>
      </c>
      <c r="D1006" s="65" t="s">
        <v>7292</v>
      </c>
      <c r="E1006" s="65" t="s">
        <v>7293</v>
      </c>
      <c r="F1006" s="65" t="s">
        <v>1935</v>
      </c>
      <c r="G1006" s="65" t="s">
        <v>1935</v>
      </c>
      <c r="H1006" s="65" t="s">
        <v>4925</v>
      </c>
      <c r="I1006" s="65" t="s">
        <v>7284</v>
      </c>
      <c r="J1006" s="65" t="s">
        <v>7294</v>
      </c>
      <c r="K1006" s="66">
        <v>44807</v>
      </c>
      <c r="L1006" s="65" t="s">
        <v>7286</v>
      </c>
      <c r="M1006" s="66">
        <v>44762</v>
      </c>
      <c r="N1006" s="65">
        <v>120000</v>
      </c>
      <c r="O1006" s="65" t="s">
        <v>1939</v>
      </c>
      <c r="P1006" s="65">
        <f>VLOOKUP(D1006,资产包数据!B:G,5,0)</f>
        <v>60</v>
      </c>
      <c r="Q1006" s="65">
        <v>2660</v>
      </c>
      <c r="R1006" s="65"/>
      <c r="S1006" s="65"/>
      <c r="T1006" s="65"/>
      <c r="U1006" s="65">
        <f>VLOOKUP(D1006,资产包数据!B:N,13,0)</f>
        <v>107.53</v>
      </c>
      <c r="V1006" s="65" t="s">
        <v>7295</v>
      </c>
    </row>
    <row r="1007" ht="15" spans="1:22">
      <c r="A1007" s="65" t="s">
        <v>7281</v>
      </c>
      <c r="B1007" s="65" t="s">
        <v>110</v>
      </c>
      <c r="C1007" s="65" t="s">
        <v>36</v>
      </c>
      <c r="D1007" s="65" t="s">
        <v>7296</v>
      </c>
      <c r="E1007" s="65" t="s">
        <v>7297</v>
      </c>
      <c r="F1007" s="65"/>
      <c r="G1007" s="65" t="s">
        <v>1935</v>
      </c>
      <c r="H1007" s="65"/>
      <c r="I1007" s="65" t="s">
        <v>7284</v>
      </c>
      <c r="J1007" s="65"/>
      <c r="K1007" s="65"/>
      <c r="L1007" s="65" t="s">
        <v>7286</v>
      </c>
      <c r="M1007" s="66">
        <v>44762</v>
      </c>
      <c r="N1007" s="65">
        <v>120000</v>
      </c>
      <c r="O1007" s="65" t="s">
        <v>1939</v>
      </c>
      <c r="P1007" s="65">
        <f>VLOOKUP(D1007,资产包数据!B:G,5,0)</f>
        <v>60</v>
      </c>
      <c r="Q1007" s="65"/>
      <c r="R1007" s="65"/>
      <c r="S1007" s="65"/>
      <c r="T1007" s="65"/>
      <c r="U1007" s="65">
        <f>VLOOKUP(D1007,资产包数据!B:N,13,0)</f>
        <v>107.53</v>
      </c>
      <c r="V1007" s="65"/>
    </row>
    <row r="1008" ht="15" spans="1:22">
      <c r="A1008" s="65" t="s">
        <v>7281</v>
      </c>
      <c r="B1008" s="65" t="s">
        <v>68</v>
      </c>
      <c r="C1008" s="65" t="s">
        <v>36</v>
      </c>
      <c r="D1008" s="65" t="s">
        <v>7298</v>
      </c>
      <c r="E1008" s="65" t="s">
        <v>7299</v>
      </c>
      <c r="F1008" s="65" t="s">
        <v>1935</v>
      </c>
      <c r="G1008" s="65" t="s">
        <v>1935</v>
      </c>
      <c r="H1008" s="65" t="s">
        <v>4925</v>
      </c>
      <c r="I1008" s="65" t="s">
        <v>7284</v>
      </c>
      <c r="J1008" s="65" t="s">
        <v>6222</v>
      </c>
      <c r="K1008" s="66">
        <v>44809</v>
      </c>
      <c r="L1008" s="65" t="s">
        <v>7286</v>
      </c>
      <c r="M1008" s="66">
        <v>44762</v>
      </c>
      <c r="N1008" s="65">
        <v>120000</v>
      </c>
      <c r="O1008" s="65" t="s">
        <v>1939</v>
      </c>
      <c r="P1008" s="65">
        <f>VLOOKUP(D1008,资产包数据!B:G,5,0)</f>
        <v>60</v>
      </c>
      <c r="Q1008" s="65">
        <v>2660</v>
      </c>
      <c r="R1008" s="65"/>
      <c r="S1008" s="65"/>
      <c r="T1008" s="65"/>
      <c r="U1008" s="65">
        <f>VLOOKUP(D1008,资产包数据!B:N,13,0)</f>
        <v>107.53</v>
      </c>
      <c r="V1008" s="65" t="s">
        <v>7300</v>
      </c>
    </row>
    <row r="1009" ht="15" spans="1:22">
      <c r="A1009" s="65" t="s">
        <v>7281</v>
      </c>
      <c r="B1009" s="65" t="s">
        <v>68</v>
      </c>
      <c r="C1009" s="65" t="s">
        <v>36</v>
      </c>
      <c r="D1009" s="65" t="s">
        <v>7301</v>
      </c>
      <c r="E1009" s="65" t="s">
        <v>7302</v>
      </c>
      <c r="F1009" s="65" t="s">
        <v>1935</v>
      </c>
      <c r="G1009" s="65" t="s">
        <v>1935</v>
      </c>
      <c r="H1009" s="65" t="s">
        <v>4925</v>
      </c>
      <c r="I1009" s="65" t="s">
        <v>7284</v>
      </c>
      <c r="J1009" s="65" t="s">
        <v>7303</v>
      </c>
      <c r="K1009" s="66">
        <v>44796</v>
      </c>
      <c r="L1009" s="65" t="s">
        <v>7286</v>
      </c>
      <c r="M1009" s="66">
        <v>44762</v>
      </c>
      <c r="N1009" s="65">
        <v>120000</v>
      </c>
      <c r="O1009" s="65" t="s">
        <v>1939</v>
      </c>
      <c r="P1009" s="65">
        <f>VLOOKUP(D1009,资产包数据!B:G,5,0)</f>
        <v>60</v>
      </c>
      <c r="Q1009" s="65">
        <v>2660</v>
      </c>
      <c r="R1009" s="65"/>
      <c r="S1009" s="65">
        <v>2660</v>
      </c>
      <c r="T1009" s="65">
        <v>2660</v>
      </c>
      <c r="U1009" s="65">
        <f>VLOOKUP(D1009,资产包数据!B:N,13,0)</f>
        <v>107.53</v>
      </c>
      <c r="V1009" s="65" t="s">
        <v>7304</v>
      </c>
    </row>
    <row r="1010" ht="15" spans="1:22">
      <c r="A1010" s="65" t="s">
        <v>7281</v>
      </c>
      <c r="B1010" s="65" t="s">
        <v>68</v>
      </c>
      <c r="C1010" s="65" t="s">
        <v>36</v>
      </c>
      <c r="D1010" s="65" t="s">
        <v>7305</v>
      </c>
      <c r="E1010" s="65" t="s">
        <v>7306</v>
      </c>
      <c r="F1010" s="65" t="s">
        <v>1935</v>
      </c>
      <c r="G1010" s="65" t="s">
        <v>1935</v>
      </c>
      <c r="H1010" s="65" t="s">
        <v>4925</v>
      </c>
      <c r="I1010" s="65" t="s">
        <v>7284</v>
      </c>
      <c r="J1010" s="65" t="s">
        <v>7307</v>
      </c>
      <c r="K1010" s="66">
        <v>44774</v>
      </c>
      <c r="L1010" s="65" t="s">
        <v>7286</v>
      </c>
      <c r="M1010" s="66">
        <v>44762</v>
      </c>
      <c r="N1010" s="65">
        <v>120000</v>
      </c>
      <c r="O1010" s="65" t="s">
        <v>1939</v>
      </c>
      <c r="P1010" s="65">
        <f>VLOOKUP(D1010,资产包数据!B:G,5,0)</f>
        <v>60</v>
      </c>
      <c r="Q1010" s="65">
        <v>2660</v>
      </c>
      <c r="R1010" s="65"/>
      <c r="S1010" s="65">
        <v>2660</v>
      </c>
      <c r="T1010" s="65">
        <v>2660</v>
      </c>
      <c r="U1010" s="65">
        <f>VLOOKUP(D1010,资产包数据!B:N,13,0)</f>
        <v>107.53</v>
      </c>
      <c r="V1010" s="65" t="s">
        <v>7308</v>
      </c>
    </row>
    <row r="1011" ht="15" spans="1:22">
      <c r="A1011" s="65" t="s">
        <v>7281</v>
      </c>
      <c r="B1011" s="65" t="s">
        <v>110</v>
      </c>
      <c r="C1011" s="65" t="s">
        <v>36</v>
      </c>
      <c r="D1011" s="65" t="s">
        <v>7309</v>
      </c>
      <c r="E1011" s="65" t="s">
        <v>7310</v>
      </c>
      <c r="F1011" s="65"/>
      <c r="G1011" s="65" t="s">
        <v>1935</v>
      </c>
      <c r="H1011" s="65"/>
      <c r="I1011" s="65" t="s">
        <v>7284</v>
      </c>
      <c r="J1011" s="65"/>
      <c r="K1011" s="65"/>
      <c r="L1011" s="65" t="s">
        <v>7286</v>
      </c>
      <c r="M1011" s="66">
        <v>44762</v>
      </c>
      <c r="N1011" s="65">
        <v>120000</v>
      </c>
      <c r="O1011" s="65" t="s">
        <v>1939</v>
      </c>
      <c r="P1011" s="65">
        <f>VLOOKUP(D1011,资产包数据!B:G,5,0)</f>
        <v>60</v>
      </c>
      <c r="Q1011" s="65"/>
      <c r="R1011" s="65"/>
      <c r="S1011" s="65"/>
      <c r="T1011" s="65"/>
      <c r="U1011" s="65">
        <f>VLOOKUP(D1011,资产包数据!B:N,13,0)</f>
        <v>107.53</v>
      </c>
      <c r="V1011" s="65"/>
    </row>
    <row r="1012" ht="15" spans="1:22">
      <c r="A1012" s="65" t="s">
        <v>7281</v>
      </c>
      <c r="B1012" s="65" t="s">
        <v>110</v>
      </c>
      <c r="C1012" s="65" t="s">
        <v>36</v>
      </c>
      <c r="D1012" s="65" t="s">
        <v>7311</v>
      </c>
      <c r="E1012" s="65" t="s">
        <v>7312</v>
      </c>
      <c r="F1012" s="65"/>
      <c r="G1012" s="65" t="s">
        <v>1935</v>
      </c>
      <c r="H1012" s="65"/>
      <c r="I1012" s="65" t="s">
        <v>7284</v>
      </c>
      <c r="J1012" s="65"/>
      <c r="K1012" s="65"/>
      <c r="L1012" s="65" t="s">
        <v>7286</v>
      </c>
      <c r="M1012" s="66">
        <v>44762</v>
      </c>
      <c r="N1012" s="65">
        <v>120000</v>
      </c>
      <c r="O1012" s="65" t="s">
        <v>1939</v>
      </c>
      <c r="P1012" s="65">
        <f>VLOOKUP(D1012,资产包数据!B:G,5,0)</f>
        <v>60</v>
      </c>
      <c r="Q1012" s="65"/>
      <c r="R1012" s="65"/>
      <c r="S1012" s="65"/>
      <c r="T1012" s="65"/>
      <c r="U1012" s="65">
        <f>VLOOKUP(D1012,资产包数据!B:N,13,0)</f>
        <v>107.53</v>
      </c>
      <c r="V1012" s="65"/>
    </row>
    <row r="1013" ht="15" spans="1:22">
      <c r="A1013" s="65" t="s">
        <v>7281</v>
      </c>
      <c r="B1013" s="65" t="s">
        <v>68</v>
      </c>
      <c r="C1013" s="65" t="s">
        <v>36</v>
      </c>
      <c r="D1013" s="65" t="s">
        <v>7313</v>
      </c>
      <c r="E1013" s="65" t="s">
        <v>7314</v>
      </c>
      <c r="F1013" s="65" t="s">
        <v>1935</v>
      </c>
      <c r="G1013" s="65" t="s">
        <v>1935</v>
      </c>
      <c r="H1013" s="65" t="s">
        <v>4925</v>
      </c>
      <c r="I1013" s="65" t="s">
        <v>7284</v>
      </c>
      <c r="J1013" s="65" t="s">
        <v>7315</v>
      </c>
      <c r="K1013" s="66">
        <v>44783</v>
      </c>
      <c r="L1013" s="65" t="s">
        <v>7286</v>
      </c>
      <c r="M1013" s="66">
        <v>44762</v>
      </c>
      <c r="N1013" s="65">
        <v>120000</v>
      </c>
      <c r="O1013" s="65" t="s">
        <v>1939</v>
      </c>
      <c r="P1013" s="65">
        <f>VLOOKUP(D1013,资产包数据!B:G,5,0)</f>
        <v>60</v>
      </c>
      <c r="Q1013" s="65">
        <v>2660</v>
      </c>
      <c r="R1013" s="65"/>
      <c r="S1013" s="65">
        <v>2660</v>
      </c>
      <c r="T1013" s="65">
        <v>2660</v>
      </c>
      <c r="U1013" s="65">
        <f>VLOOKUP(D1013,资产包数据!B:N,13,0)</f>
        <v>107.53</v>
      </c>
      <c r="V1013" s="65" t="s">
        <v>7316</v>
      </c>
    </row>
    <row r="1014" ht="15" spans="1:22">
      <c r="A1014" s="65" t="s">
        <v>7281</v>
      </c>
      <c r="B1014" s="65" t="s">
        <v>68</v>
      </c>
      <c r="C1014" s="65" t="s">
        <v>36</v>
      </c>
      <c r="D1014" s="65" t="s">
        <v>7317</v>
      </c>
      <c r="E1014" s="65" t="s">
        <v>7318</v>
      </c>
      <c r="F1014" s="65" t="s">
        <v>1935</v>
      </c>
      <c r="G1014" s="65" t="s">
        <v>1935</v>
      </c>
      <c r="H1014" s="65" t="s">
        <v>4925</v>
      </c>
      <c r="I1014" s="65" t="s">
        <v>7284</v>
      </c>
      <c r="J1014" s="65" t="s">
        <v>7319</v>
      </c>
      <c r="K1014" s="66">
        <v>44784</v>
      </c>
      <c r="L1014" s="65" t="s">
        <v>7286</v>
      </c>
      <c r="M1014" s="66">
        <v>44762</v>
      </c>
      <c r="N1014" s="65">
        <v>120000</v>
      </c>
      <c r="O1014" s="65" t="s">
        <v>1939</v>
      </c>
      <c r="P1014" s="65">
        <f>VLOOKUP(D1014,资产包数据!B:G,5,0)</f>
        <v>60</v>
      </c>
      <c r="Q1014" s="65">
        <v>2660</v>
      </c>
      <c r="R1014" s="65"/>
      <c r="S1014" s="65">
        <v>2660</v>
      </c>
      <c r="T1014" s="65">
        <v>2660</v>
      </c>
      <c r="U1014" s="65">
        <f>VLOOKUP(D1014,资产包数据!B:N,13,0)</f>
        <v>107.53</v>
      </c>
      <c r="V1014" s="65" t="s">
        <v>7320</v>
      </c>
    </row>
    <row r="1015" ht="15" spans="1:22">
      <c r="A1015" s="65" t="s">
        <v>7281</v>
      </c>
      <c r="B1015" s="65" t="s">
        <v>110</v>
      </c>
      <c r="C1015" s="65" t="s">
        <v>36</v>
      </c>
      <c r="D1015" s="65" t="s">
        <v>7321</v>
      </c>
      <c r="E1015" s="65" t="s">
        <v>7322</v>
      </c>
      <c r="F1015" s="65"/>
      <c r="G1015" s="65" t="s">
        <v>1935</v>
      </c>
      <c r="H1015" s="65"/>
      <c r="I1015" s="65" t="s">
        <v>7284</v>
      </c>
      <c r="J1015" s="65"/>
      <c r="K1015" s="65"/>
      <c r="L1015" s="65" t="s">
        <v>7286</v>
      </c>
      <c r="M1015" s="66">
        <v>44762</v>
      </c>
      <c r="N1015" s="65">
        <v>120000</v>
      </c>
      <c r="O1015" s="65" t="s">
        <v>1939</v>
      </c>
      <c r="P1015" s="65">
        <f>VLOOKUP(D1015,资产包数据!B:G,5,0)</f>
        <v>60</v>
      </c>
      <c r="Q1015" s="65"/>
      <c r="R1015" s="65"/>
      <c r="S1015" s="65"/>
      <c r="T1015" s="65"/>
      <c r="U1015" s="65">
        <f>VLOOKUP(D1015,资产包数据!B:N,13,0)</f>
        <v>107.53</v>
      </c>
      <c r="V1015" s="65"/>
    </row>
    <row r="1016" ht="15" spans="1:22">
      <c r="A1016" s="65" t="s">
        <v>7281</v>
      </c>
      <c r="B1016" s="65" t="s">
        <v>68</v>
      </c>
      <c r="C1016" s="65" t="s">
        <v>36</v>
      </c>
      <c r="D1016" s="65" t="s">
        <v>7323</v>
      </c>
      <c r="E1016" s="65" t="s">
        <v>7324</v>
      </c>
      <c r="F1016" s="65" t="s">
        <v>1935</v>
      </c>
      <c r="G1016" s="65" t="s">
        <v>1935</v>
      </c>
      <c r="H1016" s="65" t="s">
        <v>4925</v>
      </c>
      <c r="I1016" s="65" t="s">
        <v>7284</v>
      </c>
      <c r="J1016" s="65" t="s">
        <v>7319</v>
      </c>
      <c r="K1016" s="66">
        <v>44784</v>
      </c>
      <c r="L1016" s="65" t="s">
        <v>7286</v>
      </c>
      <c r="M1016" s="66">
        <v>44762</v>
      </c>
      <c r="N1016" s="65">
        <v>120000</v>
      </c>
      <c r="O1016" s="65" t="s">
        <v>1939</v>
      </c>
      <c r="P1016" s="65">
        <f>VLOOKUP(D1016,资产包数据!B:G,5,0)</f>
        <v>60</v>
      </c>
      <c r="Q1016" s="65">
        <v>2660</v>
      </c>
      <c r="R1016" s="65"/>
      <c r="S1016" s="65">
        <v>2660</v>
      </c>
      <c r="T1016" s="65">
        <v>2660</v>
      </c>
      <c r="U1016" s="65">
        <f>VLOOKUP(D1016,资产包数据!B:N,13,0)</f>
        <v>107.53</v>
      </c>
      <c r="V1016" s="65" t="s">
        <v>7325</v>
      </c>
    </row>
    <row r="1017" ht="15" spans="1:22">
      <c r="A1017" s="65" t="s">
        <v>7281</v>
      </c>
      <c r="B1017" s="65" t="s">
        <v>68</v>
      </c>
      <c r="C1017" s="65" t="s">
        <v>36</v>
      </c>
      <c r="D1017" s="65" t="s">
        <v>7326</v>
      </c>
      <c r="E1017" s="65" t="s">
        <v>7327</v>
      </c>
      <c r="F1017" s="65" t="s">
        <v>1935</v>
      </c>
      <c r="G1017" s="65" t="s">
        <v>1935</v>
      </c>
      <c r="H1017" s="65" t="s">
        <v>4925</v>
      </c>
      <c r="I1017" s="65" t="s">
        <v>7284</v>
      </c>
      <c r="J1017" s="65" t="s">
        <v>7307</v>
      </c>
      <c r="K1017" s="66">
        <v>44774</v>
      </c>
      <c r="L1017" s="65" t="s">
        <v>7286</v>
      </c>
      <c r="M1017" s="66">
        <v>44762</v>
      </c>
      <c r="N1017" s="65">
        <v>120000</v>
      </c>
      <c r="O1017" s="65" t="s">
        <v>1939</v>
      </c>
      <c r="P1017" s="65">
        <f>VLOOKUP(D1017,资产包数据!B:G,5,0)</f>
        <v>60</v>
      </c>
      <c r="Q1017" s="65">
        <v>2660</v>
      </c>
      <c r="R1017" s="65"/>
      <c r="S1017" s="65">
        <v>2660</v>
      </c>
      <c r="T1017" s="65">
        <v>2660</v>
      </c>
      <c r="U1017" s="65">
        <f>VLOOKUP(D1017,资产包数据!B:N,13,0)</f>
        <v>107.53</v>
      </c>
      <c r="V1017" s="65" t="s">
        <v>7328</v>
      </c>
    </row>
    <row r="1018" ht="15" spans="1:22">
      <c r="A1018" s="65" t="s">
        <v>7281</v>
      </c>
      <c r="B1018" s="65" t="s">
        <v>68</v>
      </c>
      <c r="C1018" s="65" t="s">
        <v>36</v>
      </c>
      <c r="D1018" s="65" t="s">
        <v>7329</v>
      </c>
      <c r="E1018" s="65" t="s">
        <v>7330</v>
      </c>
      <c r="F1018" s="65" t="s">
        <v>1935</v>
      </c>
      <c r="G1018" s="65" t="s">
        <v>1935</v>
      </c>
      <c r="H1018" s="65" t="s">
        <v>4925</v>
      </c>
      <c r="I1018" s="65" t="s">
        <v>7284</v>
      </c>
      <c r="J1018" s="65" t="s">
        <v>6428</v>
      </c>
      <c r="K1018" s="66">
        <v>44823</v>
      </c>
      <c r="L1018" s="65" t="s">
        <v>7286</v>
      </c>
      <c r="M1018" s="66">
        <v>44762</v>
      </c>
      <c r="N1018" s="65">
        <v>120000</v>
      </c>
      <c r="O1018" s="65" t="s">
        <v>1939</v>
      </c>
      <c r="P1018" s="65">
        <f>VLOOKUP(D1018,资产包数据!B:G,5,0)</f>
        <v>60</v>
      </c>
      <c r="Q1018" s="65">
        <v>2660</v>
      </c>
      <c r="R1018" s="65"/>
      <c r="S1018" s="65"/>
      <c r="T1018" s="65"/>
      <c r="U1018" s="65">
        <f>VLOOKUP(D1018,资产包数据!B:N,13,0)</f>
        <v>107.53</v>
      </c>
      <c r="V1018" s="65" t="s">
        <v>7331</v>
      </c>
    </row>
    <row r="1019" ht="15" spans="1:22">
      <c r="A1019" s="65" t="s">
        <v>7281</v>
      </c>
      <c r="B1019" s="65" t="s">
        <v>68</v>
      </c>
      <c r="C1019" s="65" t="s">
        <v>36</v>
      </c>
      <c r="D1019" s="65" t="s">
        <v>7332</v>
      </c>
      <c r="E1019" s="65" t="s">
        <v>7333</v>
      </c>
      <c r="F1019" s="65" t="s">
        <v>1935</v>
      </c>
      <c r="G1019" s="65" t="s">
        <v>1935</v>
      </c>
      <c r="H1019" s="65" t="s">
        <v>4925</v>
      </c>
      <c r="I1019" s="65" t="s">
        <v>7284</v>
      </c>
      <c r="J1019" s="65" t="s">
        <v>7290</v>
      </c>
      <c r="K1019" s="66">
        <v>44805</v>
      </c>
      <c r="L1019" s="65" t="s">
        <v>7286</v>
      </c>
      <c r="M1019" s="66">
        <v>44762</v>
      </c>
      <c r="N1019" s="65">
        <v>120000</v>
      </c>
      <c r="O1019" s="65" t="s">
        <v>1939</v>
      </c>
      <c r="P1019" s="65">
        <f>VLOOKUP(D1019,资产包数据!B:G,5,0)</f>
        <v>60</v>
      </c>
      <c r="Q1019" s="65">
        <v>2660</v>
      </c>
      <c r="R1019" s="65"/>
      <c r="S1019" s="65"/>
      <c r="T1019" s="65"/>
      <c r="U1019" s="65">
        <f>VLOOKUP(D1019,资产包数据!B:N,13,0)</f>
        <v>107.53</v>
      </c>
      <c r="V1019" s="65" t="s">
        <v>3413</v>
      </c>
    </row>
    <row r="1020" ht="15" spans="1:22">
      <c r="A1020" s="65" t="s">
        <v>7281</v>
      </c>
      <c r="B1020" s="65" t="s">
        <v>68</v>
      </c>
      <c r="C1020" s="65" t="s">
        <v>36</v>
      </c>
      <c r="D1020" s="65" t="s">
        <v>7334</v>
      </c>
      <c r="E1020" s="65" t="s">
        <v>7335</v>
      </c>
      <c r="F1020" s="65" t="s">
        <v>1935</v>
      </c>
      <c r="G1020" s="65" t="s">
        <v>1935</v>
      </c>
      <c r="H1020" s="65" t="s">
        <v>4925</v>
      </c>
      <c r="I1020" s="65" t="s">
        <v>7284</v>
      </c>
      <c r="J1020" s="65" t="s">
        <v>7336</v>
      </c>
      <c r="K1020" s="66">
        <v>44778</v>
      </c>
      <c r="L1020" s="65" t="s">
        <v>7286</v>
      </c>
      <c r="M1020" s="66">
        <v>44762</v>
      </c>
      <c r="N1020" s="65">
        <v>120000</v>
      </c>
      <c r="O1020" s="65" t="s">
        <v>1939</v>
      </c>
      <c r="P1020" s="65">
        <f>VLOOKUP(D1020,资产包数据!B:G,5,0)</f>
        <v>60</v>
      </c>
      <c r="Q1020" s="65">
        <v>2660</v>
      </c>
      <c r="R1020" s="65"/>
      <c r="S1020" s="65">
        <v>2660</v>
      </c>
      <c r="T1020" s="65">
        <v>2660</v>
      </c>
      <c r="U1020" s="65">
        <f>VLOOKUP(D1020,资产包数据!B:N,13,0)</f>
        <v>107.53</v>
      </c>
      <c r="V1020" s="65" t="s">
        <v>7337</v>
      </c>
    </row>
    <row r="1021" ht="15" spans="1:22">
      <c r="A1021" s="65" t="s">
        <v>7281</v>
      </c>
      <c r="B1021" s="65" t="s">
        <v>68</v>
      </c>
      <c r="C1021" s="65" t="s">
        <v>36</v>
      </c>
      <c r="D1021" s="65" t="s">
        <v>7338</v>
      </c>
      <c r="E1021" s="65" t="s">
        <v>7339</v>
      </c>
      <c r="F1021" s="65" t="s">
        <v>1935</v>
      </c>
      <c r="G1021" s="65" t="s">
        <v>1935</v>
      </c>
      <c r="H1021" s="65" t="s">
        <v>4925</v>
      </c>
      <c r="I1021" s="65" t="s">
        <v>7284</v>
      </c>
      <c r="J1021" s="65" t="s">
        <v>7290</v>
      </c>
      <c r="K1021" s="66">
        <v>44805</v>
      </c>
      <c r="L1021" s="65" t="s">
        <v>7286</v>
      </c>
      <c r="M1021" s="66">
        <v>44762</v>
      </c>
      <c r="N1021" s="65">
        <v>120000</v>
      </c>
      <c r="O1021" s="65" t="s">
        <v>1939</v>
      </c>
      <c r="P1021" s="65">
        <f>VLOOKUP(D1021,资产包数据!B:G,5,0)</f>
        <v>60</v>
      </c>
      <c r="Q1021" s="65">
        <v>2660</v>
      </c>
      <c r="R1021" s="65"/>
      <c r="S1021" s="65"/>
      <c r="T1021" s="65"/>
      <c r="U1021" s="65">
        <f>VLOOKUP(D1021,资产包数据!B:N,13,0)</f>
        <v>107.53</v>
      </c>
      <c r="V1021" s="65" t="s">
        <v>7340</v>
      </c>
    </row>
    <row r="1022" ht="15" spans="1:22">
      <c r="A1022" s="65" t="s">
        <v>7281</v>
      </c>
      <c r="B1022" s="65" t="s">
        <v>68</v>
      </c>
      <c r="C1022" s="65" t="s">
        <v>36</v>
      </c>
      <c r="D1022" s="65" t="s">
        <v>7341</v>
      </c>
      <c r="E1022" s="65" t="s">
        <v>7342</v>
      </c>
      <c r="F1022" s="65" t="s">
        <v>1935</v>
      </c>
      <c r="G1022" s="65" t="s">
        <v>1935</v>
      </c>
      <c r="H1022" s="65" t="s">
        <v>4925</v>
      </c>
      <c r="I1022" s="65" t="s">
        <v>7284</v>
      </c>
      <c r="J1022" s="65" t="s">
        <v>7343</v>
      </c>
      <c r="K1022" s="66">
        <v>44831</v>
      </c>
      <c r="L1022" s="65" t="s">
        <v>7286</v>
      </c>
      <c r="M1022" s="66">
        <v>44762</v>
      </c>
      <c r="N1022" s="65">
        <v>120000</v>
      </c>
      <c r="O1022" s="65" t="s">
        <v>1939</v>
      </c>
      <c r="P1022" s="65">
        <f>VLOOKUP(D1022,资产包数据!B:G,5,0)</f>
        <v>60</v>
      </c>
      <c r="Q1022" s="65">
        <v>2660</v>
      </c>
      <c r="R1022" s="65"/>
      <c r="S1022" s="65"/>
      <c r="T1022" s="65"/>
      <c r="U1022" s="65">
        <f>VLOOKUP(D1022,资产包数据!B:N,13,0)</f>
        <v>107.53</v>
      </c>
      <c r="V1022" s="65" t="s">
        <v>7344</v>
      </c>
    </row>
    <row r="1023" ht="15" spans="1:22">
      <c r="A1023" s="65" t="s">
        <v>7281</v>
      </c>
      <c r="B1023" s="65" t="s">
        <v>68</v>
      </c>
      <c r="C1023" s="65" t="s">
        <v>36</v>
      </c>
      <c r="D1023" s="65" t="s">
        <v>7345</v>
      </c>
      <c r="E1023" s="65" t="s">
        <v>7346</v>
      </c>
      <c r="F1023" s="65" t="s">
        <v>1935</v>
      </c>
      <c r="G1023" s="65" t="s">
        <v>1935</v>
      </c>
      <c r="H1023" s="65" t="s">
        <v>4925</v>
      </c>
      <c r="I1023" s="65" t="s">
        <v>7284</v>
      </c>
      <c r="J1023" s="65" t="s">
        <v>7290</v>
      </c>
      <c r="K1023" s="66">
        <v>44805</v>
      </c>
      <c r="L1023" s="65" t="s">
        <v>7286</v>
      </c>
      <c r="M1023" s="66">
        <v>44762</v>
      </c>
      <c r="N1023" s="65">
        <v>120000</v>
      </c>
      <c r="O1023" s="65" t="s">
        <v>1939</v>
      </c>
      <c r="P1023" s="65">
        <f>VLOOKUP(D1023,资产包数据!B:G,5,0)</f>
        <v>60</v>
      </c>
      <c r="Q1023" s="65">
        <v>2660</v>
      </c>
      <c r="R1023" s="65"/>
      <c r="S1023" s="65"/>
      <c r="T1023" s="65"/>
      <c r="U1023" s="65">
        <f>VLOOKUP(D1023,资产包数据!B:N,13,0)</f>
        <v>107.53</v>
      </c>
      <c r="V1023" s="65" t="s">
        <v>7347</v>
      </c>
    </row>
    <row r="1024" ht="15" spans="1:22">
      <c r="A1024" s="65" t="s">
        <v>7281</v>
      </c>
      <c r="B1024" s="65" t="s">
        <v>68</v>
      </c>
      <c r="C1024" s="65" t="s">
        <v>36</v>
      </c>
      <c r="D1024" s="65" t="s">
        <v>7348</v>
      </c>
      <c r="E1024" s="65" t="s">
        <v>7349</v>
      </c>
      <c r="F1024" s="65" t="s">
        <v>1935</v>
      </c>
      <c r="G1024" s="65" t="s">
        <v>1935</v>
      </c>
      <c r="H1024" s="65" t="s">
        <v>4925</v>
      </c>
      <c r="I1024" s="65" t="s">
        <v>7284</v>
      </c>
      <c r="J1024" s="65" t="s">
        <v>6222</v>
      </c>
      <c r="K1024" s="66">
        <v>44809</v>
      </c>
      <c r="L1024" s="65" t="s">
        <v>7286</v>
      </c>
      <c r="M1024" s="66">
        <v>44762</v>
      </c>
      <c r="N1024" s="65">
        <v>120000</v>
      </c>
      <c r="O1024" s="65" t="s">
        <v>1939</v>
      </c>
      <c r="P1024" s="65">
        <f>VLOOKUP(D1024,资产包数据!B:G,5,0)</f>
        <v>60</v>
      </c>
      <c r="Q1024" s="65">
        <v>2660</v>
      </c>
      <c r="R1024" s="65"/>
      <c r="S1024" s="65"/>
      <c r="T1024" s="65"/>
      <c r="U1024" s="65">
        <f>VLOOKUP(D1024,资产包数据!B:N,13,0)</f>
        <v>107.53</v>
      </c>
      <c r="V1024" s="65" t="s">
        <v>7350</v>
      </c>
    </row>
    <row r="1025" ht="15" spans="1:22">
      <c r="A1025" s="65" t="s">
        <v>7281</v>
      </c>
      <c r="B1025" s="65" t="s">
        <v>68</v>
      </c>
      <c r="C1025" s="65" t="s">
        <v>36</v>
      </c>
      <c r="D1025" s="65" t="s">
        <v>7351</v>
      </c>
      <c r="E1025" s="65" t="s">
        <v>7352</v>
      </c>
      <c r="F1025" s="65" t="s">
        <v>1935</v>
      </c>
      <c r="G1025" s="65" t="s">
        <v>1935</v>
      </c>
      <c r="H1025" s="65" t="s">
        <v>4925</v>
      </c>
      <c r="I1025" s="65" t="s">
        <v>7284</v>
      </c>
      <c r="J1025" s="65" t="s">
        <v>7353</v>
      </c>
      <c r="K1025" s="66">
        <v>44835</v>
      </c>
      <c r="L1025" s="65" t="s">
        <v>7286</v>
      </c>
      <c r="M1025" s="66">
        <v>44762</v>
      </c>
      <c r="N1025" s="65">
        <v>120000</v>
      </c>
      <c r="O1025" s="65" t="s">
        <v>1939</v>
      </c>
      <c r="P1025" s="65">
        <f>VLOOKUP(D1025,资产包数据!B:G,5,0)</f>
        <v>60</v>
      </c>
      <c r="Q1025" s="65"/>
      <c r="R1025" s="65"/>
      <c r="S1025" s="65"/>
      <c r="T1025" s="65"/>
      <c r="U1025" s="65">
        <f>VLOOKUP(D1025,资产包数据!B:N,13,0)</f>
        <v>107.53</v>
      </c>
      <c r="V1025" s="65" t="s">
        <v>7354</v>
      </c>
    </row>
    <row r="1026" ht="15" spans="1:22">
      <c r="A1026" s="65" t="s">
        <v>7281</v>
      </c>
      <c r="B1026" s="65" t="s">
        <v>110</v>
      </c>
      <c r="C1026" s="65" t="s">
        <v>36</v>
      </c>
      <c r="D1026" s="65" t="s">
        <v>7355</v>
      </c>
      <c r="E1026" s="65" t="s">
        <v>7356</v>
      </c>
      <c r="F1026" s="65"/>
      <c r="G1026" s="65" t="s">
        <v>1935</v>
      </c>
      <c r="H1026" s="65"/>
      <c r="I1026" s="65" t="s">
        <v>7284</v>
      </c>
      <c r="J1026" s="65"/>
      <c r="K1026" s="65"/>
      <c r="L1026" s="65" t="s">
        <v>7286</v>
      </c>
      <c r="M1026" s="66">
        <v>44762</v>
      </c>
      <c r="N1026" s="65">
        <v>120000</v>
      </c>
      <c r="O1026" s="65" t="s">
        <v>1939</v>
      </c>
      <c r="P1026" s="65">
        <f>VLOOKUP(D1026,资产包数据!B:G,5,0)</f>
        <v>60</v>
      </c>
      <c r="Q1026" s="65"/>
      <c r="R1026" s="65"/>
      <c r="S1026" s="65"/>
      <c r="T1026" s="65"/>
      <c r="U1026" s="65">
        <f>VLOOKUP(D1026,资产包数据!B:N,13,0)</f>
        <v>107.53</v>
      </c>
      <c r="V1026" s="65"/>
    </row>
    <row r="1027" ht="15" spans="1:22">
      <c r="A1027" s="65" t="s">
        <v>7281</v>
      </c>
      <c r="B1027" s="65" t="s">
        <v>68</v>
      </c>
      <c r="C1027" s="65" t="s">
        <v>36</v>
      </c>
      <c r="D1027" s="65" t="s">
        <v>7357</v>
      </c>
      <c r="E1027" s="65" t="s">
        <v>7358</v>
      </c>
      <c r="F1027" s="65" t="s">
        <v>1935</v>
      </c>
      <c r="G1027" s="65" t="s">
        <v>1935</v>
      </c>
      <c r="H1027" s="65" t="s">
        <v>4925</v>
      </c>
      <c r="I1027" s="65" t="s">
        <v>7284</v>
      </c>
      <c r="J1027" s="65" t="s">
        <v>7336</v>
      </c>
      <c r="K1027" s="66">
        <v>44778</v>
      </c>
      <c r="L1027" s="65" t="s">
        <v>7286</v>
      </c>
      <c r="M1027" s="66">
        <v>44762</v>
      </c>
      <c r="N1027" s="65">
        <v>120000</v>
      </c>
      <c r="O1027" s="65" t="s">
        <v>1939</v>
      </c>
      <c r="P1027" s="65">
        <f>VLOOKUP(D1027,资产包数据!B:G,5,0)</f>
        <v>60</v>
      </c>
      <c r="Q1027" s="65">
        <v>2660</v>
      </c>
      <c r="R1027" s="65"/>
      <c r="S1027" s="65">
        <v>2660</v>
      </c>
      <c r="T1027" s="65">
        <v>2660</v>
      </c>
      <c r="U1027" s="65">
        <f>VLOOKUP(D1027,资产包数据!B:N,13,0)</f>
        <v>107.53</v>
      </c>
      <c r="V1027" s="65" t="s">
        <v>7359</v>
      </c>
    </row>
    <row r="1028" ht="15" spans="1:22">
      <c r="A1028" s="65" t="s">
        <v>7281</v>
      </c>
      <c r="B1028" s="65" t="s">
        <v>110</v>
      </c>
      <c r="C1028" s="65" t="s">
        <v>36</v>
      </c>
      <c r="D1028" s="65" t="s">
        <v>7360</v>
      </c>
      <c r="E1028" s="65" t="s">
        <v>7361</v>
      </c>
      <c r="F1028" s="65"/>
      <c r="G1028" s="65" t="s">
        <v>1935</v>
      </c>
      <c r="H1028" s="65"/>
      <c r="I1028" s="65" t="s">
        <v>7284</v>
      </c>
      <c r="J1028" s="65"/>
      <c r="K1028" s="65"/>
      <c r="L1028" s="65" t="s">
        <v>7286</v>
      </c>
      <c r="M1028" s="66">
        <v>44762</v>
      </c>
      <c r="N1028" s="65">
        <v>120000</v>
      </c>
      <c r="O1028" s="65" t="s">
        <v>1939</v>
      </c>
      <c r="P1028" s="65">
        <f>VLOOKUP(D1028,资产包数据!B:G,5,0)</f>
        <v>60</v>
      </c>
      <c r="Q1028" s="65"/>
      <c r="R1028" s="65"/>
      <c r="S1028" s="65"/>
      <c r="T1028" s="65"/>
      <c r="U1028" s="65">
        <f>VLOOKUP(D1028,资产包数据!B:N,13,0)</f>
        <v>107.53</v>
      </c>
      <c r="V1028" s="65"/>
    </row>
    <row r="1029" ht="15" spans="1:22">
      <c r="A1029" s="65" t="s">
        <v>7281</v>
      </c>
      <c r="B1029" s="65" t="s">
        <v>68</v>
      </c>
      <c r="C1029" s="65" t="s">
        <v>36</v>
      </c>
      <c r="D1029" s="65" t="s">
        <v>7362</v>
      </c>
      <c r="E1029" s="65" t="s">
        <v>7363</v>
      </c>
      <c r="F1029" s="65" t="s">
        <v>1935</v>
      </c>
      <c r="G1029" s="65" t="s">
        <v>1935</v>
      </c>
      <c r="H1029" s="65" t="s">
        <v>4925</v>
      </c>
      <c r="I1029" s="65" t="s">
        <v>7284</v>
      </c>
      <c r="J1029" s="65" t="s">
        <v>7285</v>
      </c>
      <c r="K1029" s="66">
        <v>44798</v>
      </c>
      <c r="L1029" s="65" t="s">
        <v>7286</v>
      </c>
      <c r="M1029" s="66">
        <v>44762</v>
      </c>
      <c r="N1029" s="65">
        <v>120000</v>
      </c>
      <c r="O1029" s="65" t="s">
        <v>1939</v>
      </c>
      <c r="P1029" s="65">
        <f>VLOOKUP(D1029,资产包数据!B:G,5,0)</f>
        <v>60</v>
      </c>
      <c r="Q1029" s="65">
        <v>2660</v>
      </c>
      <c r="R1029" s="65"/>
      <c r="S1029" s="65">
        <v>2660</v>
      </c>
      <c r="T1029" s="65">
        <v>2660</v>
      </c>
      <c r="U1029" s="65">
        <f>VLOOKUP(D1029,资产包数据!B:N,13,0)</f>
        <v>107.53</v>
      </c>
      <c r="V1029" s="65" t="s">
        <v>7364</v>
      </c>
    </row>
    <row r="1030" ht="15" spans="1:22">
      <c r="A1030" s="65" t="s">
        <v>7281</v>
      </c>
      <c r="B1030" s="65" t="s">
        <v>68</v>
      </c>
      <c r="C1030" s="65" t="s">
        <v>36</v>
      </c>
      <c r="D1030" s="65" t="s">
        <v>7365</v>
      </c>
      <c r="E1030" s="65" t="s">
        <v>7366</v>
      </c>
      <c r="F1030" s="65" t="s">
        <v>1935</v>
      </c>
      <c r="G1030" s="65" t="s">
        <v>1935</v>
      </c>
      <c r="H1030" s="65" t="s">
        <v>4925</v>
      </c>
      <c r="I1030" s="65" t="s">
        <v>7284</v>
      </c>
      <c r="J1030" s="65" t="s">
        <v>7315</v>
      </c>
      <c r="K1030" s="66">
        <v>44783</v>
      </c>
      <c r="L1030" s="65" t="s">
        <v>7286</v>
      </c>
      <c r="M1030" s="66">
        <v>44762</v>
      </c>
      <c r="N1030" s="65">
        <v>120000</v>
      </c>
      <c r="O1030" s="65" t="s">
        <v>1939</v>
      </c>
      <c r="P1030" s="65">
        <f>VLOOKUP(D1030,资产包数据!B:G,5,0)</f>
        <v>60</v>
      </c>
      <c r="Q1030" s="65">
        <v>2660</v>
      </c>
      <c r="R1030" s="65"/>
      <c r="S1030" s="65">
        <v>2660</v>
      </c>
      <c r="T1030" s="65">
        <v>2660</v>
      </c>
      <c r="U1030" s="65">
        <f>VLOOKUP(D1030,资产包数据!B:N,13,0)</f>
        <v>107.53</v>
      </c>
      <c r="V1030" s="65" t="s">
        <v>7367</v>
      </c>
    </row>
    <row r="1031" ht="15" spans="1:22">
      <c r="A1031" s="65" t="s">
        <v>7281</v>
      </c>
      <c r="B1031" s="65" t="s">
        <v>110</v>
      </c>
      <c r="C1031" s="65" t="s">
        <v>36</v>
      </c>
      <c r="D1031" s="65" t="s">
        <v>7368</v>
      </c>
      <c r="E1031" s="65" t="s">
        <v>7369</v>
      </c>
      <c r="F1031" s="65"/>
      <c r="G1031" s="65" t="s">
        <v>1935</v>
      </c>
      <c r="H1031" s="65"/>
      <c r="I1031" s="65" t="s">
        <v>7284</v>
      </c>
      <c r="J1031" s="65"/>
      <c r="K1031" s="65"/>
      <c r="L1031" s="65" t="s">
        <v>7286</v>
      </c>
      <c r="M1031" s="66">
        <v>44762</v>
      </c>
      <c r="N1031" s="65">
        <v>120000</v>
      </c>
      <c r="O1031" s="65" t="s">
        <v>1939</v>
      </c>
      <c r="P1031" s="65">
        <f>VLOOKUP(D1031,资产包数据!B:G,5,0)</f>
        <v>60</v>
      </c>
      <c r="Q1031" s="65"/>
      <c r="R1031" s="65"/>
      <c r="S1031" s="65"/>
      <c r="T1031" s="65"/>
      <c r="U1031" s="65">
        <f>VLOOKUP(D1031,资产包数据!B:N,13,0)</f>
        <v>107.53</v>
      </c>
      <c r="V1031" s="65"/>
    </row>
    <row r="1032" ht="15" spans="1:22">
      <c r="A1032" s="65" t="s">
        <v>7281</v>
      </c>
      <c r="B1032" s="65" t="s">
        <v>110</v>
      </c>
      <c r="C1032" s="65" t="s">
        <v>36</v>
      </c>
      <c r="D1032" s="65" t="s">
        <v>7370</v>
      </c>
      <c r="E1032" s="65" t="s">
        <v>7371</v>
      </c>
      <c r="F1032" s="65"/>
      <c r="G1032" s="65" t="s">
        <v>1935</v>
      </c>
      <c r="H1032" s="65"/>
      <c r="I1032" s="65" t="s">
        <v>7284</v>
      </c>
      <c r="J1032" s="65"/>
      <c r="K1032" s="65"/>
      <c r="L1032" s="65" t="s">
        <v>7286</v>
      </c>
      <c r="M1032" s="66">
        <v>44762</v>
      </c>
      <c r="N1032" s="65">
        <v>120000</v>
      </c>
      <c r="O1032" s="65" t="s">
        <v>1939</v>
      </c>
      <c r="P1032" s="65">
        <f>VLOOKUP(D1032,资产包数据!B:G,5,0)</f>
        <v>60</v>
      </c>
      <c r="Q1032" s="65"/>
      <c r="R1032" s="65"/>
      <c r="S1032" s="65"/>
      <c r="T1032" s="65"/>
      <c r="U1032" s="65">
        <f>VLOOKUP(D1032,资产包数据!B:N,13,0)</f>
        <v>107.53</v>
      </c>
      <c r="V1032" s="65"/>
    </row>
    <row r="1033" ht="15" spans="1:22">
      <c r="A1033" s="65" t="s">
        <v>7281</v>
      </c>
      <c r="B1033" s="65" t="s">
        <v>110</v>
      </c>
      <c r="C1033" s="65" t="s">
        <v>36</v>
      </c>
      <c r="D1033" s="65" t="s">
        <v>7372</v>
      </c>
      <c r="E1033" s="65" t="s">
        <v>7373</v>
      </c>
      <c r="F1033" s="65"/>
      <c r="G1033" s="65" t="s">
        <v>1935</v>
      </c>
      <c r="H1033" s="65"/>
      <c r="I1033" s="65" t="s">
        <v>7284</v>
      </c>
      <c r="J1033" s="65"/>
      <c r="K1033" s="65"/>
      <c r="L1033" s="65" t="s">
        <v>7286</v>
      </c>
      <c r="M1033" s="66">
        <v>44762</v>
      </c>
      <c r="N1033" s="65">
        <v>120000</v>
      </c>
      <c r="O1033" s="65" t="s">
        <v>1939</v>
      </c>
      <c r="P1033" s="65">
        <f>VLOOKUP(D1033,资产包数据!B:G,5,0)</f>
        <v>60</v>
      </c>
      <c r="Q1033" s="65"/>
      <c r="R1033" s="65"/>
      <c r="S1033" s="65"/>
      <c r="T1033" s="65"/>
      <c r="U1033" s="65">
        <f>VLOOKUP(D1033,资产包数据!B:N,13,0)</f>
        <v>107.62</v>
      </c>
      <c r="V1033" s="65"/>
    </row>
    <row r="1034" ht="15" spans="1:22">
      <c r="A1034" s="65" t="s">
        <v>2751</v>
      </c>
      <c r="B1034" s="65" t="s">
        <v>110</v>
      </c>
      <c r="C1034" s="65" t="s">
        <v>36</v>
      </c>
      <c r="D1034" s="65" t="s">
        <v>7374</v>
      </c>
      <c r="E1034" s="65" t="s">
        <v>7375</v>
      </c>
      <c r="F1034" s="65"/>
      <c r="G1034" s="65" t="s">
        <v>1935</v>
      </c>
      <c r="H1034" s="65"/>
      <c r="I1034" s="65" t="s">
        <v>5679</v>
      </c>
      <c r="J1034" s="65"/>
      <c r="K1034" s="65"/>
      <c r="L1034" s="65" t="s">
        <v>7376</v>
      </c>
      <c r="M1034" s="66">
        <v>44762</v>
      </c>
      <c r="N1034" s="65">
        <v>122260</v>
      </c>
      <c r="O1034" s="65" t="s">
        <v>1939</v>
      </c>
      <c r="P1034" s="65">
        <f>VLOOKUP(D1034,资产包数据!B:G,5,0)</f>
        <v>60</v>
      </c>
      <c r="Q1034" s="65"/>
      <c r="R1034" s="65"/>
      <c r="S1034" s="65"/>
      <c r="T1034" s="65"/>
      <c r="U1034" s="65">
        <f>VLOOKUP(D1034,资产包数据!B:N,13,0)</f>
        <v>99.57</v>
      </c>
      <c r="V1034" s="65"/>
    </row>
    <row r="1035" ht="15" spans="1:22">
      <c r="A1035" s="65" t="s">
        <v>2751</v>
      </c>
      <c r="B1035" s="65" t="s">
        <v>68</v>
      </c>
      <c r="C1035" s="65" t="s">
        <v>36</v>
      </c>
      <c r="D1035" s="65" t="s">
        <v>7377</v>
      </c>
      <c r="E1035" s="65" t="s">
        <v>7378</v>
      </c>
      <c r="F1035" s="65" t="s">
        <v>1935</v>
      </c>
      <c r="G1035" s="65" t="s">
        <v>1935</v>
      </c>
      <c r="H1035" s="65" t="s">
        <v>4925</v>
      </c>
      <c r="I1035" s="65" t="s">
        <v>5679</v>
      </c>
      <c r="J1035" s="65" t="s">
        <v>6720</v>
      </c>
      <c r="K1035" s="66">
        <v>44807</v>
      </c>
      <c r="L1035" s="65" t="s">
        <v>7376</v>
      </c>
      <c r="M1035" s="66">
        <v>44762</v>
      </c>
      <c r="N1035" s="65">
        <v>122260</v>
      </c>
      <c r="O1035" s="65" t="s">
        <v>1939</v>
      </c>
      <c r="P1035" s="65">
        <f>VLOOKUP(D1035,资产包数据!B:G,5,0)</f>
        <v>60</v>
      </c>
      <c r="Q1035" s="65">
        <v>2700</v>
      </c>
      <c r="R1035" s="65"/>
      <c r="S1035" s="65"/>
      <c r="T1035" s="65"/>
      <c r="U1035" s="65">
        <f>VLOOKUP(D1035,资产包数据!B:N,13,0)</f>
        <v>99.57</v>
      </c>
      <c r="V1035" s="65" t="s">
        <v>6591</v>
      </c>
    </row>
    <row r="1036" ht="15" spans="1:22">
      <c r="A1036" s="65" t="s">
        <v>2751</v>
      </c>
      <c r="B1036" s="65" t="s">
        <v>110</v>
      </c>
      <c r="C1036" s="65" t="s">
        <v>36</v>
      </c>
      <c r="D1036" s="65" t="s">
        <v>7379</v>
      </c>
      <c r="E1036" s="65" t="s">
        <v>7380</v>
      </c>
      <c r="F1036" s="65"/>
      <c r="G1036" s="65" t="s">
        <v>1935</v>
      </c>
      <c r="H1036" s="65"/>
      <c r="I1036" s="65" t="s">
        <v>5679</v>
      </c>
      <c r="J1036" s="65"/>
      <c r="K1036" s="65"/>
      <c r="L1036" s="65" t="s">
        <v>7376</v>
      </c>
      <c r="M1036" s="66">
        <v>44762</v>
      </c>
      <c r="N1036" s="65">
        <v>122260</v>
      </c>
      <c r="O1036" s="65" t="s">
        <v>1939</v>
      </c>
      <c r="P1036" s="65">
        <f>VLOOKUP(D1036,资产包数据!B:G,5,0)</f>
        <v>60</v>
      </c>
      <c r="Q1036" s="65"/>
      <c r="R1036" s="65"/>
      <c r="S1036" s="65"/>
      <c r="T1036" s="65"/>
      <c r="U1036" s="65">
        <f>VLOOKUP(D1036,资产包数据!B:N,13,0)</f>
        <v>99.57</v>
      </c>
      <c r="V1036" s="65"/>
    </row>
    <row r="1037" ht="15" spans="1:22">
      <c r="A1037" s="65" t="s">
        <v>2751</v>
      </c>
      <c r="B1037" s="65" t="s">
        <v>68</v>
      </c>
      <c r="C1037" s="65" t="s">
        <v>36</v>
      </c>
      <c r="D1037" s="65" t="s">
        <v>7381</v>
      </c>
      <c r="E1037" s="65" t="s">
        <v>7382</v>
      </c>
      <c r="F1037" s="65" t="s">
        <v>1935</v>
      </c>
      <c r="G1037" s="65" t="s">
        <v>1935</v>
      </c>
      <c r="H1037" s="65" t="s">
        <v>4925</v>
      </c>
      <c r="I1037" s="65" t="s">
        <v>5679</v>
      </c>
      <c r="J1037" s="65" t="s">
        <v>6720</v>
      </c>
      <c r="K1037" s="66">
        <v>44807</v>
      </c>
      <c r="L1037" s="65" t="s">
        <v>7376</v>
      </c>
      <c r="M1037" s="66">
        <v>44762</v>
      </c>
      <c r="N1037" s="65">
        <v>122260</v>
      </c>
      <c r="O1037" s="65" t="s">
        <v>1939</v>
      </c>
      <c r="P1037" s="65">
        <f>VLOOKUP(D1037,资产包数据!B:G,5,0)</f>
        <v>60</v>
      </c>
      <c r="Q1037" s="65">
        <v>2700</v>
      </c>
      <c r="R1037" s="65"/>
      <c r="S1037" s="65"/>
      <c r="T1037" s="65"/>
      <c r="U1037" s="65">
        <f>VLOOKUP(D1037,资产包数据!B:N,13,0)</f>
        <v>99.57</v>
      </c>
      <c r="V1037" s="65" t="s">
        <v>6591</v>
      </c>
    </row>
    <row r="1038" ht="15" spans="1:22">
      <c r="A1038" s="65" t="s">
        <v>2751</v>
      </c>
      <c r="B1038" s="65" t="s">
        <v>68</v>
      </c>
      <c r="C1038" s="65" t="s">
        <v>36</v>
      </c>
      <c r="D1038" s="65" t="s">
        <v>7383</v>
      </c>
      <c r="E1038" s="65" t="s">
        <v>7384</v>
      </c>
      <c r="F1038" s="65" t="s">
        <v>1935</v>
      </c>
      <c r="G1038" s="65" t="s">
        <v>1935</v>
      </c>
      <c r="H1038" s="65" t="s">
        <v>4925</v>
      </c>
      <c r="I1038" s="65" t="s">
        <v>5679</v>
      </c>
      <c r="J1038" s="65" t="s">
        <v>7385</v>
      </c>
      <c r="K1038" s="66">
        <v>44835</v>
      </c>
      <c r="L1038" s="65" t="s">
        <v>7376</v>
      </c>
      <c r="M1038" s="66">
        <v>44762</v>
      </c>
      <c r="N1038" s="65">
        <v>122260</v>
      </c>
      <c r="O1038" s="65" t="s">
        <v>1939</v>
      </c>
      <c r="P1038" s="65">
        <f>VLOOKUP(D1038,资产包数据!B:G,5,0)</f>
        <v>60</v>
      </c>
      <c r="Q1038" s="65"/>
      <c r="R1038" s="65"/>
      <c r="S1038" s="65"/>
      <c r="T1038" s="65"/>
      <c r="U1038" s="65">
        <f>VLOOKUP(D1038,资产包数据!B:N,13,0)</f>
        <v>99.57</v>
      </c>
      <c r="V1038" s="65" t="s">
        <v>7386</v>
      </c>
    </row>
    <row r="1039" ht="15" spans="1:22">
      <c r="A1039" s="65" t="s">
        <v>2751</v>
      </c>
      <c r="B1039" s="65" t="s">
        <v>68</v>
      </c>
      <c r="C1039" s="65" t="s">
        <v>36</v>
      </c>
      <c r="D1039" s="65" t="s">
        <v>7387</v>
      </c>
      <c r="E1039" s="65" t="s">
        <v>7388</v>
      </c>
      <c r="F1039" s="65" t="s">
        <v>1935</v>
      </c>
      <c r="G1039" s="65" t="s">
        <v>1935</v>
      </c>
      <c r="H1039" s="65" t="s">
        <v>4925</v>
      </c>
      <c r="I1039" s="65" t="s">
        <v>5679</v>
      </c>
      <c r="J1039" s="65" t="s">
        <v>7385</v>
      </c>
      <c r="K1039" s="66">
        <v>44835</v>
      </c>
      <c r="L1039" s="65" t="s">
        <v>7376</v>
      </c>
      <c r="M1039" s="66">
        <v>44762</v>
      </c>
      <c r="N1039" s="65">
        <v>122260</v>
      </c>
      <c r="O1039" s="65" t="s">
        <v>1939</v>
      </c>
      <c r="P1039" s="65">
        <f>VLOOKUP(D1039,资产包数据!B:G,5,0)</f>
        <v>60</v>
      </c>
      <c r="Q1039" s="65"/>
      <c r="R1039" s="65"/>
      <c r="S1039" s="65"/>
      <c r="T1039" s="65"/>
      <c r="U1039" s="65">
        <f>VLOOKUP(D1039,资产包数据!B:N,13,0)</f>
        <v>99.57</v>
      </c>
      <c r="V1039" s="65" t="s">
        <v>7386</v>
      </c>
    </row>
    <row r="1040" ht="15" spans="1:22">
      <c r="A1040" s="65" t="s">
        <v>2751</v>
      </c>
      <c r="B1040" s="65" t="s">
        <v>68</v>
      </c>
      <c r="C1040" s="65" t="s">
        <v>36</v>
      </c>
      <c r="D1040" s="65" t="s">
        <v>7389</v>
      </c>
      <c r="E1040" s="65" t="s">
        <v>7390</v>
      </c>
      <c r="F1040" s="65" t="s">
        <v>1935</v>
      </c>
      <c r="G1040" s="65" t="s">
        <v>1935</v>
      </c>
      <c r="H1040" s="65" t="s">
        <v>4925</v>
      </c>
      <c r="I1040" s="65" t="s">
        <v>5679</v>
      </c>
      <c r="J1040" s="65" t="s">
        <v>7385</v>
      </c>
      <c r="K1040" s="66">
        <v>44835</v>
      </c>
      <c r="L1040" s="65" t="s">
        <v>7376</v>
      </c>
      <c r="M1040" s="66">
        <v>44762</v>
      </c>
      <c r="N1040" s="65">
        <v>122260</v>
      </c>
      <c r="O1040" s="65" t="s">
        <v>1939</v>
      </c>
      <c r="P1040" s="65">
        <f>VLOOKUP(D1040,资产包数据!B:G,5,0)</f>
        <v>60</v>
      </c>
      <c r="Q1040" s="65"/>
      <c r="R1040" s="65"/>
      <c r="S1040" s="65"/>
      <c r="T1040" s="65"/>
      <c r="U1040" s="65">
        <f>VLOOKUP(D1040,资产包数据!B:N,13,0)</f>
        <v>99.57</v>
      </c>
      <c r="V1040" s="65" t="s">
        <v>7386</v>
      </c>
    </row>
    <row r="1041" ht="15" spans="1:22">
      <c r="A1041" s="65" t="s">
        <v>2751</v>
      </c>
      <c r="B1041" s="65" t="s">
        <v>68</v>
      </c>
      <c r="C1041" s="65" t="s">
        <v>36</v>
      </c>
      <c r="D1041" s="65" t="s">
        <v>7391</v>
      </c>
      <c r="E1041" s="65" t="s">
        <v>7392</v>
      </c>
      <c r="F1041" s="65" t="s">
        <v>1935</v>
      </c>
      <c r="G1041" s="65" t="s">
        <v>1935</v>
      </c>
      <c r="H1041" s="65" t="s">
        <v>4925</v>
      </c>
      <c r="I1041" s="65" t="s">
        <v>5679</v>
      </c>
      <c r="J1041" s="65" t="s">
        <v>6720</v>
      </c>
      <c r="K1041" s="66">
        <v>44807</v>
      </c>
      <c r="L1041" s="65" t="s">
        <v>7376</v>
      </c>
      <c r="M1041" s="66">
        <v>44762</v>
      </c>
      <c r="N1041" s="65">
        <v>122260</v>
      </c>
      <c r="O1041" s="65" t="s">
        <v>1939</v>
      </c>
      <c r="P1041" s="65">
        <f>VLOOKUP(D1041,资产包数据!B:G,5,0)</f>
        <v>60</v>
      </c>
      <c r="Q1041" s="65">
        <v>2700</v>
      </c>
      <c r="R1041" s="65"/>
      <c r="S1041" s="65"/>
      <c r="T1041" s="65"/>
      <c r="U1041" s="65">
        <f>VLOOKUP(D1041,资产包数据!B:N,13,0)</f>
        <v>99.57</v>
      </c>
      <c r="V1041" s="65" t="s">
        <v>6591</v>
      </c>
    </row>
    <row r="1042" ht="15" spans="1:22">
      <c r="A1042" s="65" t="s">
        <v>2751</v>
      </c>
      <c r="B1042" s="65" t="s">
        <v>68</v>
      </c>
      <c r="C1042" s="65" t="s">
        <v>36</v>
      </c>
      <c r="D1042" s="65" t="s">
        <v>7393</v>
      </c>
      <c r="E1042" s="65" t="s">
        <v>7394</v>
      </c>
      <c r="F1042" s="65" t="s">
        <v>1935</v>
      </c>
      <c r="G1042" s="65" t="s">
        <v>1935</v>
      </c>
      <c r="H1042" s="65" t="s">
        <v>4925</v>
      </c>
      <c r="I1042" s="65" t="s">
        <v>5679</v>
      </c>
      <c r="J1042" s="65" t="s">
        <v>6720</v>
      </c>
      <c r="K1042" s="66">
        <v>44807</v>
      </c>
      <c r="L1042" s="65" t="s">
        <v>7376</v>
      </c>
      <c r="M1042" s="66">
        <v>44762</v>
      </c>
      <c r="N1042" s="65">
        <v>122260</v>
      </c>
      <c r="O1042" s="65" t="s">
        <v>1939</v>
      </c>
      <c r="P1042" s="65">
        <f>VLOOKUP(D1042,资产包数据!B:G,5,0)</f>
        <v>60</v>
      </c>
      <c r="Q1042" s="65">
        <v>2700</v>
      </c>
      <c r="R1042" s="65"/>
      <c r="S1042" s="65"/>
      <c r="T1042" s="65"/>
      <c r="U1042" s="65">
        <f>VLOOKUP(D1042,资产包数据!B:N,13,0)</f>
        <v>99.57</v>
      </c>
      <c r="V1042" s="65" t="s">
        <v>6591</v>
      </c>
    </row>
    <row r="1043" ht="15" spans="1:22">
      <c r="A1043" s="65" t="s">
        <v>2751</v>
      </c>
      <c r="B1043" s="65" t="s">
        <v>68</v>
      </c>
      <c r="C1043" s="65" t="s">
        <v>36</v>
      </c>
      <c r="D1043" s="65" t="s">
        <v>7395</v>
      </c>
      <c r="E1043" s="65" t="s">
        <v>7396</v>
      </c>
      <c r="F1043" s="65" t="s">
        <v>1935</v>
      </c>
      <c r="G1043" s="65" t="s">
        <v>1935</v>
      </c>
      <c r="H1043" s="65" t="s">
        <v>4925</v>
      </c>
      <c r="I1043" s="65" t="s">
        <v>5679</v>
      </c>
      <c r="J1043" s="65" t="s">
        <v>7385</v>
      </c>
      <c r="K1043" s="66">
        <v>44835</v>
      </c>
      <c r="L1043" s="65" t="s">
        <v>7376</v>
      </c>
      <c r="M1043" s="66">
        <v>44762</v>
      </c>
      <c r="N1043" s="65">
        <v>122260</v>
      </c>
      <c r="O1043" s="65" t="s">
        <v>1939</v>
      </c>
      <c r="P1043" s="65">
        <f>VLOOKUP(D1043,资产包数据!B:G,5,0)</f>
        <v>60</v>
      </c>
      <c r="Q1043" s="65"/>
      <c r="R1043" s="65"/>
      <c r="S1043" s="65"/>
      <c r="T1043" s="65"/>
      <c r="U1043" s="65">
        <f>VLOOKUP(D1043,资产包数据!B:N,13,0)</f>
        <v>99.57</v>
      </c>
      <c r="V1043" s="65" t="s">
        <v>7386</v>
      </c>
    </row>
    <row r="1044" ht="15" spans="1:22">
      <c r="A1044" s="65" t="s">
        <v>2751</v>
      </c>
      <c r="B1044" s="65" t="s">
        <v>68</v>
      </c>
      <c r="C1044" s="65" t="s">
        <v>36</v>
      </c>
      <c r="D1044" s="65" t="s">
        <v>7397</v>
      </c>
      <c r="E1044" s="65" t="s">
        <v>7398</v>
      </c>
      <c r="F1044" s="65" t="s">
        <v>1935</v>
      </c>
      <c r="G1044" s="65" t="s">
        <v>1935</v>
      </c>
      <c r="H1044" s="65" t="s">
        <v>4925</v>
      </c>
      <c r="I1044" s="65" t="s">
        <v>5679</v>
      </c>
      <c r="J1044" s="65" t="s">
        <v>7385</v>
      </c>
      <c r="K1044" s="66">
        <v>44835</v>
      </c>
      <c r="L1044" s="65" t="s">
        <v>7376</v>
      </c>
      <c r="M1044" s="66">
        <v>44762</v>
      </c>
      <c r="N1044" s="65">
        <v>122260</v>
      </c>
      <c r="O1044" s="65" t="s">
        <v>1939</v>
      </c>
      <c r="P1044" s="65">
        <f>VLOOKUP(D1044,资产包数据!B:G,5,0)</f>
        <v>60</v>
      </c>
      <c r="Q1044" s="65"/>
      <c r="R1044" s="65"/>
      <c r="S1044" s="65"/>
      <c r="T1044" s="65"/>
      <c r="U1044" s="65">
        <f>VLOOKUP(D1044,资产包数据!B:N,13,0)</f>
        <v>99.57</v>
      </c>
      <c r="V1044" s="65" t="s">
        <v>7386</v>
      </c>
    </row>
    <row r="1045" ht="15" spans="1:22">
      <c r="A1045" s="65" t="s">
        <v>2751</v>
      </c>
      <c r="B1045" s="65" t="s">
        <v>68</v>
      </c>
      <c r="C1045" s="65" t="s">
        <v>36</v>
      </c>
      <c r="D1045" s="65" t="s">
        <v>7399</v>
      </c>
      <c r="E1045" s="65" t="s">
        <v>7400</v>
      </c>
      <c r="F1045" s="65" t="s">
        <v>1935</v>
      </c>
      <c r="G1045" s="65" t="s">
        <v>1935</v>
      </c>
      <c r="H1045" s="65" t="s">
        <v>4925</v>
      </c>
      <c r="I1045" s="65" t="s">
        <v>5679</v>
      </c>
      <c r="J1045" s="65" t="s">
        <v>6720</v>
      </c>
      <c r="K1045" s="66">
        <v>44807</v>
      </c>
      <c r="L1045" s="65" t="s">
        <v>7376</v>
      </c>
      <c r="M1045" s="66">
        <v>44762</v>
      </c>
      <c r="N1045" s="65">
        <v>122260</v>
      </c>
      <c r="O1045" s="65" t="s">
        <v>1939</v>
      </c>
      <c r="P1045" s="65">
        <f>VLOOKUP(D1045,资产包数据!B:G,5,0)</f>
        <v>60</v>
      </c>
      <c r="Q1045" s="65">
        <v>2700</v>
      </c>
      <c r="R1045" s="65"/>
      <c r="S1045" s="65"/>
      <c r="T1045" s="65"/>
      <c r="U1045" s="65">
        <f>VLOOKUP(D1045,资产包数据!B:N,13,0)</f>
        <v>99.57</v>
      </c>
      <c r="V1045" s="65" t="s">
        <v>6591</v>
      </c>
    </row>
    <row r="1046" ht="15" spans="1:22">
      <c r="A1046" s="65" t="s">
        <v>2751</v>
      </c>
      <c r="B1046" s="65" t="s">
        <v>68</v>
      </c>
      <c r="C1046" s="65" t="s">
        <v>36</v>
      </c>
      <c r="D1046" s="65" t="s">
        <v>7401</v>
      </c>
      <c r="E1046" s="65" t="s">
        <v>7402</v>
      </c>
      <c r="F1046" s="65" t="s">
        <v>1935</v>
      </c>
      <c r="G1046" s="65" t="s">
        <v>1935</v>
      </c>
      <c r="H1046" s="65" t="s">
        <v>4925</v>
      </c>
      <c r="I1046" s="65" t="s">
        <v>5679</v>
      </c>
      <c r="J1046" s="65" t="s">
        <v>6720</v>
      </c>
      <c r="K1046" s="66">
        <v>44807</v>
      </c>
      <c r="L1046" s="65" t="s">
        <v>7376</v>
      </c>
      <c r="M1046" s="66">
        <v>44762</v>
      </c>
      <c r="N1046" s="65">
        <v>122260</v>
      </c>
      <c r="O1046" s="65" t="s">
        <v>1939</v>
      </c>
      <c r="P1046" s="65">
        <f>VLOOKUP(D1046,资产包数据!B:G,5,0)</f>
        <v>60</v>
      </c>
      <c r="Q1046" s="65">
        <v>2700</v>
      </c>
      <c r="R1046" s="65"/>
      <c r="S1046" s="65"/>
      <c r="T1046" s="65"/>
      <c r="U1046" s="65">
        <f>VLOOKUP(D1046,资产包数据!B:N,13,0)</f>
        <v>99.57</v>
      </c>
      <c r="V1046" s="65" t="s">
        <v>6591</v>
      </c>
    </row>
    <row r="1047" ht="15" spans="1:22">
      <c r="A1047" s="65" t="s">
        <v>2751</v>
      </c>
      <c r="B1047" s="65" t="s">
        <v>68</v>
      </c>
      <c r="C1047" s="65" t="s">
        <v>36</v>
      </c>
      <c r="D1047" s="65" t="s">
        <v>7403</v>
      </c>
      <c r="E1047" s="65" t="s">
        <v>7404</v>
      </c>
      <c r="F1047" s="65" t="s">
        <v>1935</v>
      </c>
      <c r="G1047" s="65" t="s">
        <v>1935</v>
      </c>
      <c r="H1047" s="65" t="s">
        <v>4925</v>
      </c>
      <c r="I1047" s="65" t="s">
        <v>5679</v>
      </c>
      <c r="J1047" s="65" t="s">
        <v>6720</v>
      </c>
      <c r="K1047" s="66">
        <v>44807</v>
      </c>
      <c r="L1047" s="65" t="s">
        <v>7376</v>
      </c>
      <c r="M1047" s="66">
        <v>44762</v>
      </c>
      <c r="N1047" s="65">
        <v>122260</v>
      </c>
      <c r="O1047" s="65" t="s">
        <v>1939</v>
      </c>
      <c r="P1047" s="65">
        <f>VLOOKUP(D1047,资产包数据!B:G,5,0)</f>
        <v>60</v>
      </c>
      <c r="Q1047" s="65">
        <v>2700</v>
      </c>
      <c r="R1047" s="65"/>
      <c r="S1047" s="65"/>
      <c r="T1047" s="65"/>
      <c r="U1047" s="65">
        <f>VLOOKUP(D1047,资产包数据!B:N,13,0)</f>
        <v>99.57</v>
      </c>
      <c r="V1047" s="65" t="s">
        <v>6591</v>
      </c>
    </row>
    <row r="1048" ht="15" spans="1:22">
      <c r="A1048" s="65" t="s">
        <v>2751</v>
      </c>
      <c r="B1048" s="65" t="s">
        <v>68</v>
      </c>
      <c r="C1048" s="65" t="s">
        <v>36</v>
      </c>
      <c r="D1048" s="65" t="s">
        <v>7405</v>
      </c>
      <c r="E1048" s="65" t="s">
        <v>7406</v>
      </c>
      <c r="F1048" s="65" t="s">
        <v>1935</v>
      </c>
      <c r="G1048" s="65" t="s">
        <v>1935</v>
      </c>
      <c r="H1048" s="65" t="s">
        <v>4925</v>
      </c>
      <c r="I1048" s="65" t="s">
        <v>5679</v>
      </c>
      <c r="J1048" s="65" t="s">
        <v>7385</v>
      </c>
      <c r="K1048" s="66">
        <v>44835</v>
      </c>
      <c r="L1048" s="65" t="s">
        <v>7376</v>
      </c>
      <c r="M1048" s="66">
        <v>44762</v>
      </c>
      <c r="N1048" s="65">
        <v>122260</v>
      </c>
      <c r="O1048" s="65" t="s">
        <v>1939</v>
      </c>
      <c r="P1048" s="65">
        <f>VLOOKUP(D1048,资产包数据!B:G,5,0)</f>
        <v>60</v>
      </c>
      <c r="Q1048" s="65"/>
      <c r="R1048" s="65"/>
      <c r="S1048" s="65"/>
      <c r="T1048" s="65"/>
      <c r="U1048" s="65">
        <f>VLOOKUP(D1048,资产包数据!B:N,13,0)</f>
        <v>99.57</v>
      </c>
      <c r="V1048" s="65" t="s">
        <v>7386</v>
      </c>
    </row>
    <row r="1049" ht="15" spans="1:22">
      <c r="A1049" s="65" t="s">
        <v>2751</v>
      </c>
      <c r="B1049" s="65" t="s">
        <v>68</v>
      </c>
      <c r="C1049" s="65" t="s">
        <v>36</v>
      </c>
      <c r="D1049" s="65" t="s">
        <v>7407</v>
      </c>
      <c r="E1049" s="65" t="s">
        <v>7408</v>
      </c>
      <c r="F1049" s="65" t="s">
        <v>1935</v>
      </c>
      <c r="G1049" s="65" t="s">
        <v>1935</v>
      </c>
      <c r="H1049" s="65" t="s">
        <v>4925</v>
      </c>
      <c r="I1049" s="65" t="s">
        <v>5679</v>
      </c>
      <c r="J1049" s="65" t="s">
        <v>7385</v>
      </c>
      <c r="K1049" s="66">
        <v>44835</v>
      </c>
      <c r="L1049" s="65" t="s">
        <v>7376</v>
      </c>
      <c r="M1049" s="66">
        <v>44762</v>
      </c>
      <c r="N1049" s="65">
        <v>122260</v>
      </c>
      <c r="O1049" s="65" t="s">
        <v>1939</v>
      </c>
      <c r="P1049" s="65">
        <f>VLOOKUP(D1049,资产包数据!B:G,5,0)</f>
        <v>60</v>
      </c>
      <c r="Q1049" s="65"/>
      <c r="R1049" s="65"/>
      <c r="S1049" s="65"/>
      <c r="T1049" s="65"/>
      <c r="U1049" s="65">
        <f>VLOOKUP(D1049,资产包数据!B:N,13,0)</f>
        <v>99.57</v>
      </c>
      <c r="V1049" s="65" t="s">
        <v>7386</v>
      </c>
    </row>
    <row r="1050" ht="15" spans="1:22">
      <c r="A1050" s="65" t="s">
        <v>2751</v>
      </c>
      <c r="B1050" s="65" t="s">
        <v>68</v>
      </c>
      <c r="C1050" s="65" t="s">
        <v>36</v>
      </c>
      <c r="D1050" s="65" t="s">
        <v>7409</v>
      </c>
      <c r="E1050" s="65" t="s">
        <v>7410</v>
      </c>
      <c r="F1050" s="65" t="s">
        <v>1935</v>
      </c>
      <c r="G1050" s="65" t="s">
        <v>1935</v>
      </c>
      <c r="H1050" s="65" t="s">
        <v>4925</v>
      </c>
      <c r="I1050" s="65" t="s">
        <v>5679</v>
      </c>
      <c r="J1050" s="65" t="s">
        <v>6698</v>
      </c>
      <c r="K1050" s="66">
        <v>44844</v>
      </c>
      <c r="L1050" s="65" t="s">
        <v>7376</v>
      </c>
      <c r="M1050" s="66">
        <v>44762</v>
      </c>
      <c r="N1050" s="65">
        <v>122260</v>
      </c>
      <c r="O1050" s="65" t="s">
        <v>1939</v>
      </c>
      <c r="P1050" s="65">
        <f>VLOOKUP(D1050,资产包数据!B:G,5,0)</f>
        <v>60</v>
      </c>
      <c r="Q1050" s="65"/>
      <c r="R1050" s="65"/>
      <c r="S1050" s="65"/>
      <c r="T1050" s="65"/>
      <c r="U1050" s="65">
        <f>VLOOKUP(D1050,资产包数据!B:N,13,0)</f>
        <v>99.57</v>
      </c>
      <c r="V1050" s="65"/>
    </row>
    <row r="1051" ht="15" spans="1:22">
      <c r="A1051" s="65" t="s">
        <v>2751</v>
      </c>
      <c r="B1051" s="65" t="s">
        <v>68</v>
      </c>
      <c r="C1051" s="65" t="s">
        <v>36</v>
      </c>
      <c r="D1051" s="65" t="s">
        <v>7411</v>
      </c>
      <c r="E1051" s="65" t="s">
        <v>7412</v>
      </c>
      <c r="F1051" s="65" t="s">
        <v>1935</v>
      </c>
      <c r="G1051" s="65" t="s">
        <v>1935</v>
      </c>
      <c r="H1051" s="65" t="s">
        <v>4925</v>
      </c>
      <c r="I1051" s="65" t="s">
        <v>5679</v>
      </c>
      <c r="J1051" s="65" t="s">
        <v>7413</v>
      </c>
      <c r="K1051" s="66">
        <v>44830</v>
      </c>
      <c r="L1051" s="65" t="s">
        <v>7376</v>
      </c>
      <c r="M1051" s="66">
        <v>44762</v>
      </c>
      <c r="N1051" s="65">
        <v>122260</v>
      </c>
      <c r="O1051" s="65" t="s">
        <v>1939</v>
      </c>
      <c r="P1051" s="65">
        <f>VLOOKUP(D1051,资产包数据!B:G,5,0)</f>
        <v>60</v>
      </c>
      <c r="Q1051" s="65">
        <v>2700</v>
      </c>
      <c r="R1051" s="65"/>
      <c r="S1051" s="65"/>
      <c r="T1051" s="65"/>
      <c r="U1051" s="65">
        <f>VLOOKUP(D1051,资产包数据!B:N,13,0)</f>
        <v>99.57</v>
      </c>
      <c r="V1051" s="65" t="s">
        <v>7414</v>
      </c>
    </row>
    <row r="1052" ht="15" spans="1:22">
      <c r="A1052" s="65" t="s">
        <v>2751</v>
      </c>
      <c r="B1052" s="65" t="s">
        <v>68</v>
      </c>
      <c r="C1052" s="65" t="s">
        <v>36</v>
      </c>
      <c r="D1052" s="65" t="s">
        <v>7415</v>
      </c>
      <c r="E1052" s="65" t="s">
        <v>7416</v>
      </c>
      <c r="F1052" s="65" t="s">
        <v>1935</v>
      </c>
      <c r="G1052" s="65" t="s">
        <v>1935</v>
      </c>
      <c r="H1052" s="65" t="s">
        <v>4925</v>
      </c>
      <c r="I1052" s="65" t="s">
        <v>5679</v>
      </c>
      <c r="J1052" s="65" t="s">
        <v>7385</v>
      </c>
      <c r="K1052" s="66">
        <v>44835</v>
      </c>
      <c r="L1052" s="65" t="s">
        <v>7376</v>
      </c>
      <c r="M1052" s="66">
        <v>44762</v>
      </c>
      <c r="N1052" s="65">
        <v>122260</v>
      </c>
      <c r="O1052" s="65" t="s">
        <v>1939</v>
      </c>
      <c r="P1052" s="65">
        <f>VLOOKUP(D1052,资产包数据!B:G,5,0)</f>
        <v>60</v>
      </c>
      <c r="Q1052" s="65"/>
      <c r="R1052" s="65"/>
      <c r="S1052" s="65"/>
      <c r="T1052" s="65"/>
      <c r="U1052" s="65">
        <f>VLOOKUP(D1052,资产包数据!B:N,13,0)</f>
        <v>99.57</v>
      </c>
      <c r="V1052" s="65" t="s">
        <v>7386</v>
      </c>
    </row>
    <row r="1053" ht="15" spans="1:22">
      <c r="A1053" s="65" t="s">
        <v>2751</v>
      </c>
      <c r="B1053" s="65" t="s">
        <v>68</v>
      </c>
      <c r="C1053" s="65" t="s">
        <v>36</v>
      </c>
      <c r="D1053" s="65" t="s">
        <v>7417</v>
      </c>
      <c r="E1053" s="65" t="s">
        <v>7418</v>
      </c>
      <c r="F1053" s="65" t="s">
        <v>1935</v>
      </c>
      <c r="G1053" s="65" t="s">
        <v>1935</v>
      </c>
      <c r="H1053" s="65" t="s">
        <v>4925</v>
      </c>
      <c r="I1053" s="65" t="s">
        <v>5679</v>
      </c>
      <c r="J1053" s="65" t="s">
        <v>6698</v>
      </c>
      <c r="K1053" s="66">
        <v>44844</v>
      </c>
      <c r="L1053" s="65" t="s">
        <v>7376</v>
      </c>
      <c r="M1053" s="66">
        <v>44762</v>
      </c>
      <c r="N1053" s="65">
        <v>122260</v>
      </c>
      <c r="O1053" s="65" t="s">
        <v>1939</v>
      </c>
      <c r="P1053" s="65">
        <f>VLOOKUP(D1053,资产包数据!B:G,5,0)</f>
        <v>60</v>
      </c>
      <c r="Q1053" s="65"/>
      <c r="R1053" s="65"/>
      <c r="S1053" s="65"/>
      <c r="T1053" s="65"/>
      <c r="U1053" s="65">
        <f>VLOOKUP(D1053,资产包数据!B:N,13,0)</f>
        <v>99.57</v>
      </c>
      <c r="V1053" s="65"/>
    </row>
    <row r="1054" ht="15" spans="1:22">
      <c r="A1054" s="65" t="s">
        <v>2751</v>
      </c>
      <c r="B1054" s="65" t="s">
        <v>68</v>
      </c>
      <c r="C1054" s="65" t="s">
        <v>36</v>
      </c>
      <c r="D1054" s="65" t="s">
        <v>7419</v>
      </c>
      <c r="E1054" s="65" t="s">
        <v>7420</v>
      </c>
      <c r="F1054" s="65" t="s">
        <v>1935</v>
      </c>
      <c r="G1054" s="65" t="s">
        <v>1935</v>
      </c>
      <c r="H1054" s="65" t="s">
        <v>4925</v>
      </c>
      <c r="I1054" s="65" t="s">
        <v>5679</v>
      </c>
      <c r="J1054" s="65" t="s">
        <v>6720</v>
      </c>
      <c r="K1054" s="66">
        <v>44807</v>
      </c>
      <c r="L1054" s="65" t="s">
        <v>7376</v>
      </c>
      <c r="M1054" s="66">
        <v>44762</v>
      </c>
      <c r="N1054" s="65">
        <v>122260</v>
      </c>
      <c r="O1054" s="65" t="s">
        <v>1939</v>
      </c>
      <c r="P1054" s="65">
        <f>VLOOKUP(D1054,资产包数据!B:G,5,0)</f>
        <v>60</v>
      </c>
      <c r="Q1054" s="65">
        <v>2700</v>
      </c>
      <c r="R1054" s="65"/>
      <c r="S1054" s="65"/>
      <c r="T1054" s="65"/>
      <c r="U1054" s="65">
        <f>VLOOKUP(D1054,资产包数据!B:N,13,0)</f>
        <v>99.57</v>
      </c>
      <c r="V1054" s="65" t="s">
        <v>6591</v>
      </c>
    </row>
    <row r="1055" ht="15" spans="1:22">
      <c r="A1055" s="65" t="s">
        <v>2751</v>
      </c>
      <c r="B1055" s="65" t="s">
        <v>68</v>
      </c>
      <c r="C1055" s="65" t="s">
        <v>36</v>
      </c>
      <c r="D1055" s="65" t="s">
        <v>7421</v>
      </c>
      <c r="E1055" s="65" t="s">
        <v>7422</v>
      </c>
      <c r="F1055" s="65" t="s">
        <v>1935</v>
      </c>
      <c r="G1055" s="65" t="s">
        <v>1935</v>
      </c>
      <c r="H1055" s="65" t="s">
        <v>4925</v>
      </c>
      <c r="I1055" s="65" t="s">
        <v>5679</v>
      </c>
      <c r="J1055" s="65" t="s">
        <v>7385</v>
      </c>
      <c r="K1055" s="66">
        <v>44835</v>
      </c>
      <c r="L1055" s="65" t="s">
        <v>7376</v>
      </c>
      <c r="M1055" s="66">
        <v>44762</v>
      </c>
      <c r="N1055" s="65">
        <v>122260</v>
      </c>
      <c r="O1055" s="65" t="s">
        <v>1939</v>
      </c>
      <c r="P1055" s="65">
        <f>VLOOKUP(D1055,资产包数据!B:G,5,0)</f>
        <v>60</v>
      </c>
      <c r="Q1055" s="65"/>
      <c r="R1055" s="65"/>
      <c r="S1055" s="65"/>
      <c r="T1055" s="65"/>
      <c r="U1055" s="65">
        <f>VLOOKUP(D1055,资产包数据!B:N,13,0)</f>
        <v>99.57</v>
      </c>
      <c r="V1055" s="65" t="s">
        <v>7386</v>
      </c>
    </row>
    <row r="1056" ht="15" spans="1:22">
      <c r="A1056" s="65" t="s">
        <v>2751</v>
      </c>
      <c r="B1056" s="65" t="s">
        <v>68</v>
      </c>
      <c r="C1056" s="65" t="s">
        <v>36</v>
      </c>
      <c r="D1056" s="65" t="s">
        <v>7423</v>
      </c>
      <c r="E1056" s="65" t="s">
        <v>7424</v>
      </c>
      <c r="F1056" s="65" t="s">
        <v>1935</v>
      </c>
      <c r="G1056" s="65" t="s">
        <v>1935</v>
      </c>
      <c r="H1056" s="65" t="s">
        <v>4925</v>
      </c>
      <c r="I1056" s="65" t="s">
        <v>5679</v>
      </c>
      <c r="J1056" s="65" t="s">
        <v>6720</v>
      </c>
      <c r="K1056" s="66">
        <v>44807</v>
      </c>
      <c r="L1056" s="65" t="s">
        <v>7376</v>
      </c>
      <c r="M1056" s="66">
        <v>44762</v>
      </c>
      <c r="N1056" s="65">
        <v>122260</v>
      </c>
      <c r="O1056" s="65" t="s">
        <v>1939</v>
      </c>
      <c r="P1056" s="65">
        <f>VLOOKUP(D1056,资产包数据!B:G,5,0)</f>
        <v>60</v>
      </c>
      <c r="Q1056" s="65">
        <v>2700</v>
      </c>
      <c r="R1056" s="65"/>
      <c r="S1056" s="65"/>
      <c r="T1056" s="65"/>
      <c r="U1056" s="65">
        <f>VLOOKUP(D1056,资产包数据!B:N,13,0)</f>
        <v>99.57</v>
      </c>
      <c r="V1056" s="65" t="s">
        <v>6591</v>
      </c>
    </row>
    <row r="1057" ht="15" spans="1:22">
      <c r="A1057" s="65" t="s">
        <v>2751</v>
      </c>
      <c r="B1057" s="65" t="s">
        <v>68</v>
      </c>
      <c r="C1057" s="65" t="s">
        <v>36</v>
      </c>
      <c r="D1057" s="65" t="s">
        <v>7425</v>
      </c>
      <c r="E1057" s="65" t="s">
        <v>7426</v>
      </c>
      <c r="F1057" s="65" t="s">
        <v>1935</v>
      </c>
      <c r="G1057" s="65" t="s">
        <v>1935</v>
      </c>
      <c r="H1057" s="65" t="s">
        <v>4925</v>
      </c>
      <c r="I1057" s="65" t="s">
        <v>5679</v>
      </c>
      <c r="J1057" s="65" t="s">
        <v>7427</v>
      </c>
      <c r="K1057" s="66">
        <v>44842</v>
      </c>
      <c r="L1057" s="65" t="s">
        <v>7376</v>
      </c>
      <c r="M1057" s="66">
        <v>44762</v>
      </c>
      <c r="N1057" s="65">
        <v>122260</v>
      </c>
      <c r="O1057" s="65" t="s">
        <v>1939</v>
      </c>
      <c r="P1057" s="65">
        <f>VLOOKUP(D1057,资产包数据!B:G,5,0)</f>
        <v>60</v>
      </c>
      <c r="Q1057" s="65"/>
      <c r="R1057" s="65"/>
      <c r="S1057" s="65"/>
      <c r="T1057" s="65"/>
      <c r="U1057" s="65">
        <f>VLOOKUP(D1057,资产包数据!B:N,13,0)</f>
        <v>99.57</v>
      </c>
      <c r="V1057" s="65" t="s">
        <v>7428</v>
      </c>
    </row>
    <row r="1058" ht="15" spans="1:22">
      <c r="A1058" s="65" t="s">
        <v>2751</v>
      </c>
      <c r="B1058" s="65" t="s">
        <v>68</v>
      </c>
      <c r="C1058" s="65" t="s">
        <v>36</v>
      </c>
      <c r="D1058" s="65" t="s">
        <v>7429</v>
      </c>
      <c r="E1058" s="65" t="s">
        <v>7430</v>
      </c>
      <c r="F1058" s="65" t="s">
        <v>1935</v>
      </c>
      <c r="G1058" s="65" t="s">
        <v>1935</v>
      </c>
      <c r="H1058" s="65" t="s">
        <v>4925</v>
      </c>
      <c r="I1058" s="65" t="s">
        <v>5679</v>
      </c>
      <c r="J1058" s="65" t="s">
        <v>7385</v>
      </c>
      <c r="K1058" s="66">
        <v>44835</v>
      </c>
      <c r="L1058" s="65" t="s">
        <v>7376</v>
      </c>
      <c r="M1058" s="66">
        <v>44762</v>
      </c>
      <c r="N1058" s="65">
        <v>122260</v>
      </c>
      <c r="O1058" s="65" t="s">
        <v>1939</v>
      </c>
      <c r="P1058" s="65">
        <f>VLOOKUP(D1058,资产包数据!B:G,5,0)</f>
        <v>60</v>
      </c>
      <c r="Q1058" s="65"/>
      <c r="R1058" s="65"/>
      <c r="S1058" s="65"/>
      <c r="T1058" s="65"/>
      <c r="U1058" s="65">
        <f>VLOOKUP(D1058,资产包数据!B:N,13,0)</f>
        <v>99.57</v>
      </c>
      <c r="V1058" s="65" t="s">
        <v>7386</v>
      </c>
    </row>
    <row r="1059" ht="15" spans="1:22">
      <c r="A1059" s="65" t="s">
        <v>2751</v>
      </c>
      <c r="B1059" s="65" t="s">
        <v>68</v>
      </c>
      <c r="C1059" s="65" t="s">
        <v>36</v>
      </c>
      <c r="D1059" s="65" t="s">
        <v>7431</v>
      </c>
      <c r="E1059" s="65" t="s">
        <v>7432</v>
      </c>
      <c r="F1059" s="65" t="s">
        <v>1935</v>
      </c>
      <c r="G1059" s="65" t="s">
        <v>1935</v>
      </c>
      <c r="H1059" s="65" t="s">
        <v>4925</v>
      </c>
      <c r="I1059" s="65" t="s">
        <v>5679</v>
      </c>
      <c r="J1059" s="65" t="s">
        <v>7427</v>
      </c>
      <c r="K1059" s="66">
        <v>44842</v>
      </c>
      <c r="L1059" s="65" t="s">
        <v>7376</v>
      </c>
      <c r="M1059" s="66">
        <v>44762</v>
      </c>
      <c r="N1059" s="65">
        <v>122260</v>
      </c>
      <c r="O1059" s="65" t="s">
        <v>1939</v>
      </c>
      <c r="P1059" s="65">
        <f>VLOOKUP(D1059,资产包数据!B:G,5,0)</f>
        <v>60</v>
      </c>
      <c r="Q1059" s="65"/>
      <c r="R1059" s="65"/>
      <c r="S1059" s="65"/>
      <c r="T1059" s="65"/>
      <c r="U1059" s="65">
        <f>VLOOKUP(D1059,资产包数据!B:N,13,0)</f>
        <v>99.57</v>
      </c>
      <c r="V1059" s="65" t="s">
        <v>7428</v>
      </c>
    </row>
    <row r="1060" ht="15" spans="1:22">
      <c r="A1060" s="65" t="s">
        <v>2751</v>
      </c>
      <c r="B1060" s="65" t="s">
        <v>68</v>
      </c>
      <c r="C1060" s="65" t="s">
        <v>36</v>
      </c>
      <c r="D1060" s="65" t="s">
        <v>7433</v>
      </c>
      <c r="E1060" s="65" t="s">
        <v>7434</v>
      </c>
      <c r="F1060" s="65" t="s">
        <v>1935</v>
      </c>
      <c r="G1060" s="65" t="s">
        <v>1935</v>
      </c>
      <c r="H1060" s="65" t="s">
        <v>4925</v>
      </c>
      <c r="I1060" s="65" t="s">
        <v>5679</v>
      </c>
      <c r="J1060" s="65" t="s">
        <v>6720</v>
      </c>
      <c r="K1060" s="66">
        <v>44807</v>
      </c>
      <c r="L1060" s="65" t="s">
        <v>7376</v>
      </c>
      <c r="M1060" s="66">
        <v>44762</v>
      </c>
      <c r="N1060" s="65">
        <v>122260</v>
      </c>
      <c r="O1060" s="65" t="s">
        <v>1939</v>
      </c>
      <c r="P1060" s="65">
        <f>VLOOKUP(D1060,资产包数据!B:G,5,0)</f>
        <v>60</v>
      </c>
      <c r="Q1060" s="65">
        <v>2700</v>
      </c>
      <c r="R1060" s="65"/>
      <c r="S1060" s="65"/>
      <c r="T1060" s="65"/>
      <c r="U1060" s="65">
        <f>VLOOKUP(D1060,资产包数据!B:N,13,0)</f>
        <v>99.57</v>
      </c>
      <c r="V1060" s="65" t="s">
        <v>6591</v>
      </c>
    </row>
    <row r="1061" ht="15" spans="1:22">
      <c r="A1061" s="65" t="s">
        <v>2751</v>
      </c>
      <c r="B1061" s="65" t="s">
        <v>110</v>
      </c>
      <c r="C1061" s="65" t="s">
        <v>36</v>
      </c>
      <c r="D1061" s="65" t="s">
        <v>7435</v>
      </c>
      <c r="E1061" s="65" t="s">
        <v>7436</v>
      </c>
      <c r="F1061" s="65"/>
      <c r="G1061" s="65" t="s">
        <v>1935</v>
      </c>
      <c r="H1061" s="65"/>
      <c r="I1061" s="65" t="s">
        <v>5679</v>
      </c>
      <c r="J1061" s="65"/>
      <c r="K1061" s="65"/>
      <c r="L1061" s="65" t="s">
        <v>7376</v>
      </c>
      <c r="M1061" s="66">
        <v>44762</v>
      </c>
      <c r="N1061" s="65">
        <v>122260</v>
      </c>
      <c r="O1061" s="65" t="s">
        <v>1939</v>
      </c>
      <c r="P1061" s="65">
        <f>VLOOKUP(D1061,资产包数据!B:G,5,0)</f>
        <v>60</v>
      </c>
      <c r="Q1061" s="65"/>
      <c r="R1061" s="65"/>
      <c r="S1061" s="65"/>
      <c r="T1061" s="65"/>
      <c r="U1061" s="65">
        <f>VLOOKUP(D1061,资产包数据!B:N,13,0)</f>
        <v>99.57</v>
      </c>
      <c r="V1061" s="65"/>
    </row>
    <row r="1062" ht="15" spans="1:22">
      <c r="A1062" s="65" t="s">
        <v>2751</v>
      </c>
      <c r="B1062" s="65" t="s">
        <v>110</v>
      </c>
      <c r="C1062" s="65" t="s">
        <v>36</v>
      </c>
      <c r="D1062" s="65" t="s">
        <v>7437</v>
      </c>
      <c r="E1062" s="65" t="s">
        <v>7438</v>
      </c>
      <c r="F1062" s="65"/>
      <c r="G1062" s="65" t="s">
        <v>1935</v>
      </c>
      <c r="H1062" s="65"/>
      <c r="I1062" s="65" t="s">
        <v>5679</v>
      </c>
      <c r="J1062" s="65"/>
      <c r="K1062" s="65"/>
      <c r="L1062" s="65" t="s">
        <v>7376</v>
      </c>
      <c r="M1062" s="66">
        <v>44762</v>
      </c>
      <c r="N1062" s="65">
        <v>122260</v>
      </c>
      <c r="O1062" s="65" t="s">
        <v>1939</v>
      </c>
      <c r="P1062" s="65">
        <f>VLOOKUP(D1062,资产包数据!B:G,5,0)</f>
        <v>60</v>
      </c>
      <c r="Q1062" s="65"/>
      <c r="R1062" s="65"/>
      <c r="S1062" s="65"/>
      <c r="T1062" s="65"/>
      <c r="U1062" s="65">
        <f>VLOOKUP(D1062,资产包数据!B:N,13,0)</f>
        <v>99.57</v>
      </c>
      <c r="V1062" s="65"/>
    </row>
    <row r="1063" ht="15" spans="1:22">
      <c r="A1063" s="65" t="s">
        <v>2751</v>
      </c>
      <c r="B1063" s="65" t="s">
        <v>68</v>
      </c>
      <c r="C1063" s="65" t="s">
        <v>36</v>
      </c>
      <c r="D1063" s="65" t="s">
        <v>7439</v>
      </c>
      <c r="E1063" s="65" t="s">
        <v>7440</v>
      </c>
      <c r="F1063" s="65" t="s">
        <v>1935</v>
      </c>
      <c r="G1063" s="65" t="s">
        <v>1935</v>
      </c>
      <c r="H1063" s="65" t="s">
        <v>4925</v>
      </c>
      <c r="I1063" s="65" t="s">
        <v>5679</v>
      </c>
      <c r="J1063" s="65" t="s">
        <v>6720</v>
      </c>
      <c r="K1063" s="66">
        <v>44807</v>
      </c>
      <c r="L1063" s="65" t="s">
        <v>7376</v>
      </c>
      <c r="M1063" s="66">
        <v>44762</v>
      </c>
      <c r="N1063" s="65">
        <v>122260</v>
      </c>
      <c r="O1063" s="65" t="s">
        <v>1939</v>
      </c>
      <c r="P1063" s="65">
        <f>VLOOKUP(D1063,资产包数据!B:G,5,0)</f>
        <v>60</v>
      </c>
      <c r="Q1063" s="65">
        <v>2700</v>
      </c>
      <c r="R1063" s="65"/>
      <c r="S1063" s="65"/>
      <c r="T1063" s="65"/>
      <c r="U1063" s="65">
        <f>VLOOKUP(D1063,资产包数据!B:N,13,0)</f>
        <v>99.57</v>
      </c>
      <c r="V1063" s="65" t="s">
        <v>6591</v>
      </c>
    </row>
    <row r="1064" ht="15" spans="1:22">
      <c r="A1064" s="65" t="s">
        <v>2751</v>
      </c>
      <c r="B1064" s="65" t="s">
        <v>110</v>
      </c>
      <c r="C1064" s="65" t="s">
        <v>36</v>
      </c>
      <c r="D1064" s="65" t="s">
        <v>7441</v>
      </c>
      <c r="E1064" s="65" t="s">
        <v>7442</v>
      </c>
      <c r="F1064" s="65"/>
      <c r="G1064" s="65" t="s">
        <v>1935</v>
      </c>
      <c r="H1064" s="65"/>
      <c r="I1064" s="65" t="s">
        <v>5679</v>
      </c>
      <c r="J1064" s="65"/>
      <c r="K1064" s="65"/>
      <c r="L1064" s="65" t="s">
        <v>7376</v>
      </c>
      <c r="M1064" s="66">
        <v>44762</v>
      </c>
      <c r="N1064" s="65">
        <v>122260</v>
      </c>
      <c r="O1064" s="65" t="s">
        <v>1939</v>
      </c>
      <c r="P1064" s="65">
        <f>VLOOKUP(D1064,资产包数据!B:G,5,0)</f>
        <v>60</v>
      </c>
      <c r="Q1064" s="65"/>
      <c r="R1064" s="65"/>
      <c r="S1064" s="65"/>
      <c r="T1064" s="65"/>
      <c r="U1064" s="65">
        <f>VLOOKUP(D1064,资产包数据!B:N,13,0)</f>
        <v>99.57</v>
      </c>
      <c r="V1064" s="65"/>
    </row>
    <row r="1065" ht="15" spans="1:22">
      <c r="A1065" s="65" t="s">
        <v>2751</v>
      </c>
      <c r="B1065" s="65" t="s">
        <v>68</v>
      </c>
      <c r="C1065" s="65" t="s">
        <v>36</v>
      </c>
      <c r="D1065" s="65" t="s">
        <v>7443</v>
      </c>
      <c r="E1065" s="65" t="s">
        <v>7444</v>
      </c>
      <c r="F1065" s="65" t="s">
        <v>1935</v>
      </c>
      <c r="G1065" s="65" t="s">
        <v>1935</v>
      </c>
      <c r="H1065" s="65" t="s">
        <v>4925</v>
      </c>
      <c r="I1065" s="65" t="s">
        <v>5679</v>
      </c>
      <c r="J1065" s="65" t="s">
        <v>6720</v>
      </c>
      <c r="K1065" s="66">
        <v>44807</v>
      </c>
      <c r="L1065" s="65" t="s">
        <v>7376</v>
      </c>
      <c r="M1065" s="66">
        <v>44762</v>
      </c>
      <c r="N1065" s="65">
        <v>122260</v>
      </c>
      <c r="O1065" s="65" t="s">
        <v>1939</v>
      </c>
      <c r="P1065" s="65">
        <f>VLOOKUP(D1065,资产包数据!B:G,5,0)</f>
        <v>60</v>
      </c>
      <c r="Q1065" s="65">
        <v>2700</v>
      </c>
      <c r="R1065" s="65"/>
      <c r="S1065" s="65"/>
      <c r="T1065" s="65"/>
      <c r="U1065" s="65">
        <f>VLOOKUP(D1065,资产包数据!B:N,13,0)</f>
        <v>99.57</v>
      </c>
      <c r="V1065" s="65" t="s">
        <v>6591</v>
      </c>
    </row>
    <row r="1066" ht="15" spans="1:22">
      <c r="A1066" s="65" t="s">
        <v>2751</v>
      </c>
      <c r="B1066" s="65" t="s">
        <v>68</v>
      </c>
      <c r="C1066" s="65" t="s">
        <v>36</v>
      </c>
      <c r="D1066" s="65" t="s">
        <v>7445</v>
      </c>
      <c r="E1066" s="65" t="s">
        <v>7446</v>
      </c>
      <c r="F1066" s="65" t="s">
        <v>1935</v>
      </c>
      <c r="G1066" s="65" t="s">
        <v>1935</v>
      </c>
      <c r="H1066" s="65" t="s">
        <v>4925</v>
      </c>
      <c r="I1066" s="65" t="s">
        <v>5679</v>
      </c>
      <c r="J1066" s="65" t="s">
        <v>6720</v>
      </c>
      <c r="K1066" s="66">
        <v>44807</v>
      </c>
      <c r="L1066" s="65" t="s">
        <v>7376</v>
      </c>
      <c r="M1066" s="66">
        <v>44762</v>
      </c>
      <c r="N1066" s="65">
        <v>122260</v>
      </c>
      <c r="O1066" s="65" t="s">
        <v>1939</v>
      </c>
      <c r="P1066" s="65">
        <f>VLOOKUP(D1066,资产包数据!B:G,5,0)</f>
        <v>60</v>
      </c>
      <c r="Q1066" s="65">
        <v>2700</v>
      </c>
      <c r="R1066" s="65"/>
      <c r="S1066" s="65"/>
      <c r="T1066" s="65"/>
      <c r="U1066" s="65">
        <f>VLOOKUP(D1066,资产包数据!B:N,13,0)</f>
        <v>99.57</v>
      </c>
      <c r="V1066" s="65" t="s">
        <v>6591</v>
      </c>
    </row>
    <row r="1067" ht="15" spans="1:22">
      <c r="A1067" s="65" t="s">
        <v>2751</v>
      </c>
      <c r="B1067" s="65" t="s">
        <v>110</v>
      </c>
      <c r="C1067" s="65" t="s">
        <v>36</v>
      </c>
      <c r="D1067" s="65" t="s">
        <v>7447</v>
      </c>
      <c r="E1067" s="65" t="s">
        <v>7448</v>
      </c>
      <c r="F1067" s="65"/>
      <c r="G1067" s="65" t="s">
        <v>1935</v>
      </c>
      <c r="H1067" s="65"/>
      <c r="I1067" s="65" t="s">
        <v>5679</v>
      </c>
      <c r="J1067" s="65"/>
      <c r="K1067" s="65"/>
      <c r="L1067" s="65" t="s">
        <v>7376</v>
      </c>
      <c r="M1067" s="66">
        <v>44762</v>
      </c>
      <c r="N1067" s="65">
        <v>122260</v>
      </c>
      <c r="O1067" s="65" t="s">
        <v>1939</v>
      </c>
      <c r="P1067" s="65">
        <f>VLOOKUP(D1067,资产包数据!B:G,5,0)</f>
        <v>60</v>
      </c>
      <c r="Q1067" s="65"/>
      <c r="R1067" s="65"/>
      <c r="S1067" s="65"/>
      <c r="T1067" s="65"/>
      <c r="U1067" s="65">
        <f>VLOOKUP(D1067,资产包数据!B:N,13,0)</f>
        <v>99.57</v>
      </c>
      <c r="V1067" s="65"/>
    </row>
    <row r="1068" ht="15" spans="1:22">
      <c r="A1068" s="65" t="s">
        <v>2751</v>
      </c>
      <c r="B1068" s="65" t="s">
        <v>68</v>
      </c>
      <c r="C1068" s="65" t="s">
        <v>36</v>
      </c>
      <c r="D1068" s="65" t="s">
        <v>7449</v>
      </c>
      <c r="E1068" s="65" t="s">
        <v>7450</v>
      </c>
      <c r="F1068" s="65" t="s">
        <v>1935</v>
      </c>
      <c r="G1068" s="65" t="s">
        <v>1935</v>
      </c>
      <c r="H1068" s="65" t="s">
        <v>4925</v>
      </c>
      <c r="I1068" s="65" t="s">
        <v>5679</v>
      </c>
      <c r="J1068" s="65" t="s">
        <v>6698</v>
      </c>
      <c r="K1068" s="66">
        <v>44844</v>
      </c>
      <c r="L1068" s="65" t="s">
        <v>7376</v>
      </c>
      <c r="M1068" s="66">
        <v>44762</v>
      </c>
      <c r="N1068" s="65">
        <v>122260</v>
      </c>
      <c r="O1068" s="65" t="s">
        <v>1939</v>
      </c>
      <c r="P1068" s="65">
        <f>VLOOKUP(D1068,资产包数据!B:G,5,0)</f>
        <v>60</v>
      </c>
      <c r="Q1068" s="65"/>
      <c r="R1068" s="65"/>
      <c r="S1068" s="65"/>
      <c r="T1068" s="65"/>
      <c r="U1068" s="65">
        <f>VLOOKUP(D1068,资产包数据!B:N,13,0)</f>
        <v>99.57</v>
      </c>
      <c r="V1068" s="65"/>
    </row>
    <row r="1069" ht="15" spans="1:22">
      <c r="A1069" s="65" t="s">
        <v>2751</v>
      </c>
      <c r="B1069" s="65" t="s">
        <v>68</v>
      </c>
      <c r="C1069" s="65" t="s">
        <v>36</v>
      </c>
      <c r="D1069" s="65" t="s">
        <v>7451</v>
      </c>
      <c r="E1069" s="65" t="s">
        <v>7452</v>
      </c>
      <c r="F1069" s="65" t="s">
        <v>1935</v>
      </c>
      <c r="G1069" s="65" t="s">
        <v>1935</v>
      </c>
      <c r="H1069" s="65" t="s">
        <v>4925</v>
      </c>
      <c r="I1069" s="65" t="s">
        <v>5679</v>
      </c>
      <c r="J1069" s="65" t="s">
        <v>6720</v>
      </c>
      <c r="K1069" s="66">
        <v>44807</v>
      </c>
      <c r="L1069" s="65" t="s">
        <v>7376</v>
      </c>
      <c r="M1069" s="66">
        <v>44762</v>
      </c>
      <c r="N1069" s="65">
        <v>122260</v>
      </c>
      <c r="O1069" s="65" t="s">
        <v>1939</v>
      </c>
      <c r="P1069" s="65">
        <f>VLOOKUP(D1069,资产包数据!B:G,5,0)</f>
        <v>60</v>
      </c>
      <c r="Q1069" s="65">
        <v>2700</v>
      </c>
      <c r="R1069" s="65"/>
      <c r="S1069" s="65"/>
      <c r="T1069" s="65"/>
      <c r="U1069" s="65">
        <f>VLOOKUP(D1069,资产包数据!B:N,13,0)</f>
        <v>99.57</v>
      </c>
      <c r="V1069" s="65" t="s">
        <v>6591</v>
      </c>
    </row>
    <row r="1070" ht="15" spans="1:22">
      <c r="A1070" s="65" t="s">
        <v>2751</v>
      </c>
      <c r="B1070" s="65" t="s">
        <v>110</v>
      </c>
      <c r="C1070" s="65" t="s">
        <v>36</v>
      </c>
      <c r="D1070" s="65" t="s">
        <v>7453</v>
      </c>
      <c r="E1070" s="65" t="s">
        <v>7454</v>
      </c>
      <c r="F1070" s="65"/>
      <c r="G1070" s="65" t="s">
        <v>1935</v>
      </c>
      <c r="H1070" s="65"/>
      <c r="I1070" s="65" t="s">
        <v>5679</v>
      </c>
      <c r="J1070" s="65"/>
      <c r="K1070" s="65"/>
      <c r="L1070" s="65" t="s">
        <v>7376</v>
      </c>
      <c r="M1070" s="66">
        <v>44762</v>
      </c>
      <c r="N1070" s="65">
        <v>122260</v>
      </c>
      <c r="O1070" s="65" t="s">
        <v>1939</v>
      </c>
      <c r="P1070" s="65">
        <f>VLOOKUP(D1070,资产包数据!B:G,5,0)</f>
        <v>60</v>
      </c>
      <c r="Q1070" s="65"/>
      <c r="R1070" s="65"/>
      <c r="S1070" s="65"/>
      <c r="T1070" s="65"/>
      <c r="U1070" s="65">
        <f>VLOOKUP(D1070,资产包数据!B:N,13,0)</f>
        <v>99.57</v>
      </c>
      <c r="V1070" s="65"/>
    </row>
    <row r="1071" ht="15" spans="1:22">
      <c r="A1071" s="65" t="s">
        <v>2751</v>
      </c>
      <c r="B1071" s="65" t="s">
        <v>68</v>
      </c>
      <c r="C1071" s="65" t="s">
        <v>36</v>
      </c>
      <c r="D1071" s="65" t="s">
        <v>7455</v>
      </c>
      <c r="E1071" s="65" t="s">
        <v>7456</v>
      </c>
      <c r="F1071" s="65" t="s">
        <v>1935</v>
      </c>
      <c r="G1071" s="65" t="s">
        <v>1935</v>
      </c>
      <c r="H1071" s="65" t="s">
        <v>4925</v>
      </c>
      <c r="I1071" s="65" t="s">
        <v>5679</v>
      </c>
      <c r="J1071" s="65" t="s">
        <v>6720</v>
      </c>
      <c r="K1071" s="66">
        <v>44807</v>
      </c>
      <c r="L1071" s="65" t="s">
        <v>7376</v>
      </c>
      <c r="M1071" s="66">
        <v>44762</v>
      </c>
      <c r="N1071" s="65">
        <v>122260</v>
      </c>
      <c r="O1071" s="65" t="s">
        <v>1939</v>
      </c>
      <c r="P1071" s="65">
        <f>VLOOKUP(D1071,资产包数据!B:G,5,0)</f>
        <v>60</v>
      </c>
      <c r="Q1071" s="65">
        <v>2700</v>
      </c>
      <c r="R1071" s="65"/>
      <c r="S1071" s="65"/>
      <c r="T1071" s="65"/>
      <c r="U1071" s="65">
        <f>VLOOKUP(D1071,资产包数据!B:N,13,0)</f>
        <v>99.57</v>
      </c>
      <c r="V1071" s="65" t="s">
        <v>6591</v>
      </c>
    </row>
    <row r="1072" ht="15" spans="1:22">
      <c r="A1072" s="65" t="s">
        <v>2751</v>
      </c>
      <c r="B1072" s="65" t="s">
        <v>68</v>
      </c>
      <c r="C1072" s="65" t="s">
        <v>36</v>
      </c>
      <c r="D1072" s="65" t="s">
        <v>7457</v>
      </c>
      <c r="E1072" s="65" t="s">
        <v>7458</v>
      </c>
      <c r="F1072" s="65" t="s">
        <v>1935</v>
      </c>
      <c r="G1072" s="65" t="s">
        <v>1935</v>
      </c>
      <c r="H1072" s="65" t="s">
        <v>4925</v>
      </c>
      <c r="I1072" s="65" t="s">
        <v>5679</v>
      </c>
      <c r="J1072" s="65" t="s">
        <v>6720</v>
      </c>
      <c r="K1072" s="66">
        <v>44807</v>
      </c>
      <c r="L1072" s="65" t="s">
        <v>7376</v>
      </c>
      <c r="M1072" s="66">
        <v>44762</v>
      </c>
      <c r="N1072" s="65">
        <v>122260</v>
      </c>
      <c r="O1072" s="65" t="s">
        <v>1939</v>
      </c>
      <c r="P1072" s="65">
        <f>VLOOKUP(D1072,资产包数据!B:G,5,0)</f>
        <v>60</v>
      </c>
      <c r="Q1072" s="65">
        <v>2700</v>
      </c>
      <c r="R1072" s="65"/>
      <c r="S1072" s="65"/>
      <c r="T1072" s="65"/>
      <c r="U1072" s="65">
        <f>VLOOKUP(D1072,资产包数据!B:N,13,0)</f>
        <v>99.57</v>
      </c>
      <c r="V1072" s="65" t="s">
        <v>6591</v>
      </c>
    </row>
    <row r="1073" ht="15" spans="1:22">
      <c r="A1073" s="65" t="s">
        <v>2751</v>
      </c>
      <c r="B1073" s="65" t="s">
        <v>68</v>
      </c>
      <c r="C1073" s="65" t="s">
        <v>36</v>
      </c>
      <c r="D1073" s="65" t="s">
        <v>7459</v>
      </c>
      <c r="E1073" s="65" t="s">
        <v>7460</v>
      </c>
      <c r="F1073" s="65" t="s">
        <v>1935</v>
      </c>
      <c r="G1073" s="65" t="s">
        <v>1935</v>
      </c>
      <c r="H1073" s="65" t="s">
        <v>4925</v>
      </c>
      <c r="I1073" s="65" t="s">
        <v>5679</v>
      </c>
      <c r="J1073" s="65" t="s">
        <v>6720</v>
      </c>
      <c r="K1073" s="66">
        <v>44807</v>
      </c>
      <c r="L1073" s="65" t="s">
        <v>7376</v>
      </c>
      <c r="M1073" s="66">
        <v>44762</v>
      </c>
      <c r="N1073" s="65">
        <v>122260</v>
      </c>
      <c r="O1073" s="65" t="s">
        <v>1939</v>
      </c>
      <c r="P1073" s="65">
        <f>VLOOKUP(D1073,资产包数据!B:G,5,0)</f>
        <v>60</v>
      </c>
      <c r="Q1073" s="65">
        <v>2700</v>
      </c>
      <c r="R1073" s="65"/>
      <c r="S1073" s="65"/>
      <c r="T1073" s="65"/>
      <c r="U1073" s="65">
        <f>VLOOKUP(D1073,资产包数据!B:N,13,0)</f>
        <v>99.57</v>
      </c>
      <c r="V1073" s="65" t="s">
        <v>6591</v>
      </c>
    </row>
    <row r="1074" ht="15" spans="1:22">
      <c r="A1074" s="65" t="s">
        <v>2751</v>
      </c>
      <c r="B1074" s="65" t="s">
        <v>68</v>
      </c>
      <c r="C1074" s="65" t="s">
        <v>36</v>
      </c>
      <c r="D1074" s="65" t="s">
        <v>7461</v>
      </c>
      <c r="E1074" s="65" t="s">
        <v>7462</v>
      </c>
      <c r="F1074" s="65" t="s">
        <v>1935</v>
      </c>
      <c r="G1074" s="65" t="s">
        <v>1935</v>
      </c>
      <c r="H1074" s="65" t="s">
        <v>4925</v>
      </c>
      <c r="I1074" s="65" t="s">
        <v>5679</v>
      </c>
      <c r="J1074" s="65" t="s">
        <v>6698</v>
      </c>
      <c r="K1074" s="66">
        <v>44844</v>
      </c>
      <c r="L1074" s="65" t="s">
        <v>7376</v>
      </c>
      <c r="M1074" s="66">
        <v>44762</v>
      </c>
      <c r="N1074" s="65">
        <v>122260</v>
      </c>
      <c r="O1074" s="65" t="s">
        <v>1939</v>
      </c>
      <c r="P1074" s="65">
        <f>VLOOKUP(D1074,资产包数据!B:G,5,0)</f>
        <v>60</v>
      </c>
      <c r="Q1074" s="65"/>
      <c r="R1074" s="65"/>
      <c r="S1074" s="65"/>
      <c r="T1074" s="65"/>
      <c r="U1074" s="65">
        <f>VLOOKUP(D1074,资产包数据!B:N,13,0)</f>
        <v>99.57</v>
      </c>
      <c r="V1074" s="65"/>
    </row>
    <row r="1075" ht="15" spans="1:22">
      <c r="A1075" s="65" t="s">
        <v>2751</v>
      </c>
      <c r="B1075" s="65" t="s">
        <v>68</v>
      </c>
      <c r="C1075" s="65" t="s">
        <v>36</v>
      </c>
      <c r="D1075" s="65" t="s">
        <v>7463</v>
      </c>
      <c r="E1075" s="65" t="s">
        <v>7464</v>
      </c>
      <c r="F1075" s="65" t="s">
        <v>1935</v>
      </c>
      <c r="G1075" s="65" t="s">
        <v>1935</v>
      </c>
      <c r="H1075" s="65" t="s">
        <v>4925</v>
      </c>
      <c r="I1075" s="65" t="s">
        <v>5679</v>
      </c>
      <c r="J1075" s="65" t="s">
        <v>6720</v>
      </c>
      <c r="K1075" s="66">
        <v>44807</v>
      </c>
      <c r="L1075" s="65" t="s">
        <v>7376</v>
      </c>
      <c r="M1075" s="66">
        <v>44762</v>
      </c>
      <c r="N1075" s="65">
        <v>122260</v>
      </c>
      <c r="O1075" s="65" t="s">
        <v>1939</v>
      </c>
      <c r="P1075" s="65">
        <f>VLOOKUP(D1075,资产包数据!B:G,5,0)</f>
        <v>60</v>
      </c>
      <c r="Q1075" s="65">
        <v>2700</v>
      </c>
      <c r="R1075" s="65"/>
      <c r="S1075" s="65"/>
      <c r="T1075" s="65"/>
      <c r="U1075" s="65">
        <f>VLOOKUP(D1075,资产包数据!B:N,13,0)</f>
        <v>99.57</v>
      </c>
      <c r="V1075" s="65" t="s">
        <v>6591</v>
      </c>
    </row>
    <row r="1076" ht="15" spans="1:22">
      <c r="A1076" s="65" t="s">
        <v>2751</v>
      </c>
      <c r="B1076" s="65" t="s">
        <v>68</v>
      </c>
      <c r="C1076" s="65" t="s">
        <v>36</v>
      </c>
      <c r="D1076" s="65" t="s">
        <v>7465</v>
      </c>
      <c r="E1076" s="65" t="s">
        <v>7466</v>
      </c>
      <c r="F1076" s="65" t="s">
        <v>1935</v>
      </c>
      <c r="G1076" s="65" t="s">
        <v>1935</v>
      </c>
      <c r="H1076" s="65" t="s">
        <v>4925</v>
      </c>
      <c r="I1076" s="65" t="s">
        <v>5679</v>
      </c>
      <c r="J1076" s="65" t="s">
        <v>6720</v>
      </c>
      <c r="K1076" s="66">
        <v>44807</v>
      </c>
      <c r="L1076" s="65" t="s">
        <v>7376</v>
      </c>
      <c r="M1076" s="66">
        <v>44762</v>
      </c>
      <c r="N1076" s="65">
        <v>122260</v>
      </c>
      <c r="O1076" s="65" t="s">
        <v>1939</v>
      </c>
      <c r="P1076" s="65">
        <f>VLOOKUP(D1076,资产包数据!B:G,5,0)</f>
        <v>60</v>
      </c>
      <c r="Q1076" s="65">
        <v>2700</v>
      </c>
      <c r="R1076" s="65"/>
      <c r="S1076" s="65"/>
      <c r="T1076" s="65"/>
      <c r="U1076" s="65">
        <f>VLOOKUP(D1076,资产包数据!B:N,13,0)</f>
        <v>99.57</v>
      </c>
      <c r="V1076" s="65" t="s">
        <v>6591</v>
      </c>
    </row>
    <row r="1077" ht="15" spans="1:22">
      <c r="A1077" s="65" t="s">
        <v>2751</v>
      </c>
      <c r="B1077" s="65" t="s">
        <v>68</v>
      </c>
      <c r="C1077" s="65" t="s">
        <v>36</v>
      </c>
      <c r="D1077" s="65" t="s">
        <v>7467</v>
      </c>
      <c r="E1077" s="65" t="s">
        <v>7468</v>
      </c>
      <c r="F1077" s="65" t="s">
        <v>1935</v>
      </c>
      <c r="G1077" s="65" t="s">
        <v>1935</v>
      </c>
      <c r="H1077" s="65" t="s">
        <v>4925</v>
      </c>
      <c r="I1077" s="65" t="s">
        <v>5679</v>
      </c>
      <c r="J1077" s="65" t="s">
        <v>6720</v>
      </c>
      <c r="K1077" s="66">
        <v>44807</v>
      </c>
      <c r="L1077" s="65" t="s">
        <v>7376</v>
      </c>
      <c r="M1077" s="66">
        <v>44762</v>
      </c>
      <c r="N1077" s="65">
        <v>122260</v>
      </c>
      <c r="O1077" s="65" t="s">
        <v>1939</v>
      </c>
      <c r="P1077" s="65">
        <f>VLOOKUP(D1077,资产包数据!B:G,5,0)</f>
        <v>60</v>
      </c>
      <c r="Q1077" s="65">
        <v>2700</v>
      </c>
      <c r="R1077" s="65"/>
      <c r="S1077" s="65"/>
      <c r="T1077" s="65"/>
      <c r="U1077" s="65">
        <f>VLOOKUP(D1077,资产包数据!B:N,13,0)</f>
        <v>99.57</v>
      </c>
      <c r="V1077" s="65" t="s">
        <v>6591</v>
      </c>
    </row>
    <row r="1078" ht="15" spans="1:22">
      <c r="A1078" s="65" t="s">
        <v>2751</v>
      </c>
      <c r="B1078" s="65" t="s">
        <v>68</v>
      </c>
      <c r="C1078" s="65" t="s">
        <v>36</v>
      </c>
      <c r="D1078" s="65" t="s">
        <v>7469</v>
      </c>
      <c r="E1078" s="65" t="s">
        <v>7470</v>
      </c>
      <c r="F1078" s="65" t="s">
        <v>1935</v>
      </c>
      <c r="G1078" s="65" t="s">
        <v>1935</v>
      </c>
      <c r="H1078" s="65" t="s">
        <v>4925</v>
      </c>
      <c r="I1078" s="65" t="s">
        <v>5679</v>
      </c>
      <c r="J1078" s="65" t="s">
        <v>6720</v>
      </c>
      <c r="K1078" s="66">
        <v>44807</v>
      </c>
      <c r="L1078" s="65" t="s">
        <v>7376</v>
      </c>
      <c r="M1078" s="66">
        <v>44762</v>
      </c>
      <c r="N1078" s="65">
        <v>122260</v>
      </c>
      <c r="O1078" s="65" t="s">
        <v>1939</v>
      </c>
      <c r="P1078" s="65">
        <f>VLOOKUP(D1078,资产包数据!B:G,5,0)</f>
        <v>60</v>
      </c>
      <c r="Q1078" s="65">
        <v>2700</v>
      </c>
      <c r="R1078" s="65"/>
      <c r="S1078" s="65"/>
      <c r="T1078" s="65"/>
      <c r="U1078" s="65">
        <f>VLOOKUP(D1078,资产包数据!B:N,13,0)</f>
        <v>99.57</v>
      </c>
      <c r="V1078" s="65" t="s">
        <v>6591</v>
      </c>
    </row>
    <row r="1079" ht="15" spans="1:22">
      <c r="A1079" s="65" t="s">
        <v>2751</v>
      </c>
      <c r="B1079" s="65" t="s">
        <v>68</v>
      </c>
      <c r="C1079" s="65" t="s">
        <v>36</v>
      </c>
      <c r="D1079" s="65" t="s">
        <v>7471</v>
      </c>
      <c r="E1079" s="65" t="s">
        <v>7472</v>
      </c>
      <c r="F1079" s="65" t="s">
        <v>1935</v>
      </c>
      <c r="G1079" s="65" t="s">
        <v>1935</v>
      </c>
      <c r="H1079" s="65" t="s">
        <v>4925</v>
      </c>
      <c r="I1079" s="65" t="s">
        <v>5679</v>
      </c>
      <c r="J1079" s="65" t="s">
        <v>6698</v>
      </c>
      <c r="K1079" s="66">
        <v>44844</v>
      </c>
      <c r="L1079" s="65" t="s">
        <v>7376</v>
      </c>
      <c r="M1079" s="66">
        <v>44762</v>
      </c>
      <c r="N1079" s="65">
        <v>122260</v>
      </c>
      <c r="O1079" s="65" t="s">
        <v>1939</v>
      </c>
      <c r="P1079" s="65">
        <f>VLOOKUP(D1079,资产包数据!B:G,5,0)</f>
        <v>60</v>
      </c>
      <c r="Q1079" s="65"/>
      <c r="R1079" s="65"/>
      <c r="S1079" s="65"/>
      <c r="T1079" s="65"/>
      <c r="U1079" s="65">
        <f>VLOOKUP(D1079,资产包数据!B:N,13,0)</f>
        <v>99.57</v>
      </c>
      <c r="V1079" s="65"/>
    </row>
    <row r="1080" ht="15" spans="1:22">
      <c r="A1080" s="65" t="s">
        <v>2751</v>
      </c>
      <c r="B1080" s="65" t="s">
        <v>68</v>
      </c>
      <c r="C1080" s="65" t="s">
        <v>36</v>
      </c>
      <c r="D1080" s="65" t="s">
        <v>7473</v>
      </c>
      <c r="E1080" s="65" t="s">
        <v>7474</v>
      </c>
      <c r="F1080" s="65" t="s">
        <v>1935</v>
      </c>
      <c r="G1080" s="65" t="s">
        <v>1935</v>
      </c>
      <c r="H1080" s="65" t="s">
        <v>4925</v>
      </c>
      <c r="I1080" s="65" t="s">
        <v>5679</v>
      </c>
      <c r="J1080" s="65" t="s">
        <v>6720</v>
      </c>
      <c r="K1080" s="66">
        <v>44807</v>
      </c>
      <c r="L1080" s="65" t="s">
        <v>7376</v>
      </c>
      <c r="M1080" s="66">
        <v>44762</v>
      </c>
      <c r="N1080" s="65">
        <v>122260</v>
      </c>
      <c r="O1080" s="65" t="s">
        <v>1939</v>
      </c>
      <c r="P1080" s="65">
        <f>VLOOKUP(D1080,资产包数据!B:G,5,0)</f>
        <v>60</v>
      </c>
      <c r="Q1080" s="65">
        <v>2700</v>
      </c>
      <c r="R1080" s="65"/>
      <c r="S1080" s="65"/>
      <c r="T1080" s="65"/>
      <c r="U1080" s="65">
        <f>VLOOKUP(D1080,资产包数据!B:N,13,0)</f>
        <v>99.57</v>
      </c>
      <c r="V1080" s="65" t="s">
        <v>6591</v>
      </c>
    </row>
    <row r="1081" ht="15" spans="1:22">
      <c r="A1081" s="65" t="s">
        <v>2751</v>
      </c>
      <c r="B1081" s="65" t="s">
        <v>68</v>
      </c>
      <c r="C1081" s="65" t="s">
        <v>36</v>
      </c>
      <c r="D1081" s="65" t="s">
        <v>7475</v>
      </c>
      <c r="E1081" s="65" t="s">
        <v>7476</v>
      </c>
      <c r="F1081" s="65" t="s">
        <v>1935</v>
      </c>
      <c r="G1081" s="65" t="s">
        <v>1935</v>
      </c>
      <c r="H1081" s="65" t="s">
        <v>4925</v>
      </c>
      <c r="I1081" s="65" t="s">
        <v>5679</v>
      </c>
      <c r="J1081" s="65" t="s">
        <v>6720</v>
      </c>
      <c r="K1081" s="66">
        <v>44807</v>
      </c>
      <c r="L1081" s="65" t="s">
        <v>7376</v>
      </c>
      <c r="M1081" s="66">
        <v>44762</v>
      </c>
      <c r="N1081" s="65">
        <v>122260</v>
      </c>
      <c r="O1081" s="65" t="s">
        <v>1939</v>
      </c>
      <c r="P1081" s="65">
        <f>VLOOKUP(D1081,资产包数据!B:G,5,0)</f>
        <v>60</v>
      </c>
      <c r="Q1081" s="65">
        <v>2700</v>
      </c>
      <c r="R1081" s="65"/>
      <c r="S1081" s="65"/>
      <c r="T1081" s="65"/>
      <c r="U1081" s="65">
        <f>VLOOKUP(D1081,资产包数据!B:N,13,0)</f>
        <v>99.57</v>
      </c>
      <c r="V1081" s="65" t="s">
        <v>6591</v>
      </c>
    </row>
    <row r="1082" ht="15" spans="1:22">
      <c r="A1082" s="65" t="s">
        <v>2751</v>
      </c>
      <c r="B1082" s="65" t="s">
        <v>110</v>
      </c>
      <c r="C1082" s="65" t="s">
        <v>36</v>
      </c>
      <c r="D1082" s="65" t="s">
        <v>7477</v>
      </c>
      <c r="E1082" s="65" t="s">
        <v>7478</v>
      </c>
      <c r="F1082" s="65"/>
      <c r="G1082" s="65" t="s">
        <v>1935</v>
      </c>
      <c r="H1082" s="65"/>
      <c r="I1082" s="65" t="s">
        <v>5679</v>
      </c>
      <c r="J1082" s="65"/>
      <c r="K1082" s="65"/>
      <c r="L1082" s="65" t="s">
        <v>7376</v>
      </c>
      <c r="M1082" s="66">
        <v>44762</v>
      </c>
      <c r="N1082" s="65">
        <v>122260</v>
      </c>
      <c r="O1082" s="65" t="s">
        <v>1939</v>
      </c>
      <c r="P1082" s="65">
        <f>VLOOKUP(D1082,资产包数据!B:G,5,0)</f>
        <v>60</v>
      </c>
      <c r="Q1082" s="65"/>
      <c r="R1082" s="65"/>
      <c r="S1082" s="65"/>
      <c r="T1082" s="65"/>
      <c r="U1082" s="65">
        <f>VLOOKUP(D1082,资产包数据!B:N,13,0)</f>
        <v>99.57</v>
      </c>
      <c r="V1082" s="65"/>
    </row>
    <row r="1083" ht="15" spans="1:22">
      <c r="A1083" s="65" t="s">
        <v>2751</v>
      </c>
      <c r="B1083" s="65" t="s">
        <v>68</v>
      </c>
      <c r="C1083" s="65" t="s">
        <v>36</v>
      </c>
      <c r="D1083" s="65" t="s">
        <v>7479</v>
      </c>
      <c r="E1083" s="65" t="s">
        <v>7480</v>
      </c>
      <c r="F1083" s="65" t="s">
        <v>1935</v>
      </c>
      <c r="G1083" s="65" t="s">
        <v>1935</v>
      </c>
      <c r="H1083" s="65" t="s">
        <v>4925</v>
      </c>
      <c r="I1083" s="65" t="s">
        <v>5679</v>
      </c>
      <c r="J1083" s="65" t="s">
        <v>6720</v>
      </c>
      <c r="K1083" s="66">
        <v>44807</v>
      </c>
      <c r="L1083" s="65" t="s">
        <v>7376</v>
      </c>
      <c r="M1083" s="66">
        <v>44762</v>
      </c>
      <c r="N1083" s="65">
        <v>122260</v>
      </c>
      <c r="O1083" s="65" t="s">
        <v>1939</v>
      </c>
      <c r="P1083" s="65">
        <f>VLOOKUP(D1083,资产包数据!B:G,5,0)</f>
        <v>60</v>
      </c>
      <c r="Q1083" s="65">
        <v>2700</v>
      </c>
      <c r="R1083" s="65"/>
      <c r="S1083" s="65"/>
      <c r="T1083" s="65"/>
      <c r="U1083" s="65">
        <f>VLOOKUP(D1083,资产包数据!B:N,13,0)</f>
        <v>99.57</v>
      </c>
      <c r="V1083" s="65" t="s">
        <v>6591</v>
      </c>
    </row>
    <row r="1084" ht="15" spans="1:22">
      <c r="A1084" s="65" t="s">
        <v>2751</v>
      </c>
      <c r="B1084" s="65" t="s">
        <v>68</v>
      </c>
      <c r="C1084" s="65" t="s">
        <v>36</v>
      </c>
      <c r="D1084" s="65" t="s">
        <v>7481</v>
      </c>
      <c r="E1084" s="65" t="s">
        <v>7482</v>
      </c>
      <c r="F1084" s="65" t="s">
        <v>1935</v>
      </c>
      <c r="G1084" s="65" t="s">
        <v>1935</v>
      </c>
      <c r="H1084" s="65" t="s">
        <v>4925</v>
      </c>
      <c r="I1084" s="65" t="s">
        <v>5679</v>
      </c>
      <c r="J1084" s="65" t="s">
        <v>6720</v>
      </c>
      <c r="K1084" s="66">
        <v>44807</v>
      </c>
      <c r="L1084" s="65" t="s">
        <v>7376</v>
      </c>
      <c r="M1084" s="66">
        <v>44762</v>
      </c>
      <c r="N1084" s="65">
        <v>122260</v>
      </c>
      <c r="O1084" s="65" t="s">
        <v>1939</v>
      </c>
      <c r="P1084" s="65">
        <f>VLOOKUP(D1084,资产包数据!B:G,5,0)</f>
        <v>60</v>
      </c>
      <c r="Q1084" s="65">
        <v>2700</v>
      </c>
      <c r="R1084" s="65"/>
      <c r="S1084" s="65"/>
      <c r="T1084" s="65"/>
      <c r="U1084" s="65">
        <f>VLOOKUP(D1084,资产包数据!B:N,13,0)</f>
        <v>99.57</v>
      </c>
      <c r="V1084" s="65" t="s">
        <v>6591</v>
      </c>
    </row>
    <row r="1085" ht="15" spans="1:22">
      <c r="A1085" s="65" t="s">
        <v>2751</v>
      </c>
      <c r="B1085" s="65" t="s">
        <v>110</v>
      </c>
      <c r="C1085" s="65" t="s">
        <v>36</v>
      </c>
      <c r="D1085" s="65" t="s">
        <v>7483</v>
      </c>
      <c r="E1085" s="65" t="s">
        <v>7484</v>
      </c>
      <c r="F1085" s="65"/>
      <c r="G1085" s="65" t="s">
        <v>1935</v>
      </c>
      <c r="H1085" s="65"/>
      <c r="I1085" s="65" t="s">
        <v>5679</v>
      </c>
      <c r="J1085" s="65"/>
      <c r="K1085" s="65"/>
      <c r="L1085" s="65" t="s">
        <v>7376</v>
      </c>
      <c r="M1085" s="66">
        <v>44762</v>
      </c>
      <c r="N1085" s="65">
        <v>122260</v>
      </c>
      <c r="O1085" s="65" t="s">
        <v>1939</v>
      </c>
      <c r="P1085" s="65">
        <f>VLOOKUP(D1085,资产包数据!B:G,5,0)</f>
        <v>60</v>
      </c>
      <c r="Q1085" s="65"/>
      <c r="R1085" s="65"/>
      <c r="S1085" s="65"/>
      <c r="T1085" s="65"/>
      <c r="U1085" s="65">
        <f>VLOOKUP(D1085,资产包数据!B:N,13,0)</f>
        <v>99.57</v>
      </c>
      <c r="V1085" s="65"/>
    </row>
    <row r="1086" ht="15" spans="1:22">
      <c r="A1086" s="65" t="s">
        <v>2751</v>
      </c>
      <c r="B1086" s="65" t="s">
        <v>68</v>
      </c>
      <c r="C1086" s="65" t="s">
        <v>36</v>
      </c>
      <c r="D1086" s="65" t="s">
        <v>7485</v>
      </c>
      <c r="E1086" s="65" t="s">
        <v>7486</v>
      </c>
      <c r="F1086" s="65" t="s">
        <v>1935</v>
      </c>
      <c r="G1086" s="65" t="s">
        <v>1935</v>
      </c>
      <c r="H1086" s="65" t="s">
        <v>4925</v>
      </c>
      <c r="I1086" s="65" t="s">
        <v>5679</v>
      </c>
      <c r="J1086" s="65" t="s">
        <v>6720</v>
      </c>
      <c r="K1086" s="66">
        <v>44807</v>
      </c>
      <c r="L1086" s="65" t="s">
        <v>7376</v>
      </c>
      <c r="M1086" s="66">
        <v>44762</v>
      </c>
      <c r="N1086" s="65">
        <v>122260</v>
      </c>
      <c r="O1086" s="65" t="s">
        <v>1939</v>
      </c>
      <c r="P1086" s="65">
        <f>VLOOKUP(D1086,资产包数据!B:G,5,0)</f>
        <v>60</v>
      </c>
      <c r="Q1086" s="65">
        <v>2700</v>
      </c>
      <c r="R1086" s="65"/>
      <c r="S1086" s="65"/>
      <c r="T1086" s="65"/>
      <c r="U1086" s="65">
        <f>VLOOKUP(D1086,资产包数据!B:N,13,0)</f>
        <v>99.57</v>
      </c>
      <c r="V1086" s="65" t="s">
        <v>6591</v>
      </c>
    </row>
    <row r="1087" ht="15" spans="1:22">
      <c r="A1087" s="65" t="s">
        <v>2751</v>
      </c>
      <c r="B1087" s="65" t="s">
        <v>110</v>
      </c>
      <c r="C1087" s="65" t="s">
        <v>36</v>
      </c>
      <c r="D1087" s="65" t="s">
        <v>7487</v>
      </c>
      <c r="E1087" s="65" t="s">
        <v>7488</v>
      </c>
      <c r="F1087" s="65"/>
      <c r="G1087" s="65" t="s">
        <v>1935</v>
      </c>
      <c r="H1087" s="65"/>
      <c r="I1087" s="65" t="s">
        <v>5679</v>
      </c>
      <c r="J1087" s="65"/>
      <c r="K1087" s="65"/>
      <c r="L1087" s="65" t="s">
        <v>7376</v>
      </c>
      <c r="M1087" s="66">
        <v>44762</v>
      </c>
      <c r="N1087" s="65">
        <v>122260</v>
      </c>
      <c r="O1087" s="65" t="s">
        <v>1939</v>
      </c>
      <c r="P1087" s="65">
        <f>VLOOKUP(D1087,资产包数据!B:G,5,0)</f>
        <v>60</v>
      </c>
      <c r="Q1087" s="65"/>
      <c r="R1087" s="65"/>
      <c r="S1087" s="65"/>
      <c r="T1087" s="65"/>
      <c r="U1087" s="65">
        <f>VLOOKUP(D1087,资产包数据!B:N,13,0)</f>
        <v>99.57</v>
      </c>
      <c r="V1087" s="65"/>
    </row>
    <row r="1088" ht="15" spans="1:22">
      <c r="A1088" s="65" t="s">
        <v>2751</v>
      </c>
      <c r="B1088" s="65" t="s">
        <v>68</v>
      </c>
      <c r="C1088" s="65" t="s">
        <v>36</v>
      </c>
      <c r="D1088" s="65" t="s">
        <v>7489</v>
      </c>
      <c r="E1088" s="65" t="s">
        <v>7490</v>
      </c>
      <c r="F1088" s="65" t="s">
        <v>1935</v>
      </c>
      <c r="G1088" s="65" t="s">
        <v>1935</v>
      </c>
      <c r="H1088" s="65" t="s">
        <v>4925</v>
      </c>
      <c r="I1088" s="65" t="s">
        <v>5679</v>
      </c>
      <c r="J1088" s="65" t="s">
        <v>6720</v>
      </c>
      <c r="K1088" s="66">
        <v>44807</v>
      </c>
      <c r="L1088" s="65" t="s">
        <v>7376</v>
      </c>
      <c r="M1088" s="66">
        <v>44762</v>
      </c>
      <c r="N1088" s="65">
        <v>122260</v>
      </c>
      <c r="O1088" s="65" t="s">
        <v>1939</v>
      </c>
      <c r="P1088" s="65">
        <f>VLOOKUP(D1088,资产包数据!B:G,5,0)</f>
        <v>60</v>
      </c>
      <c r="Q1088" s="65">
        <v>2700</v>
      </c>
      <c r="R1088" s="65"/>
      <c r="S1088" s="65"/>
      <c r="T1088" s="65"/>
      <c r="U1088" s="65">
        <f>VLOOKUP(D1088,资产包数据!B:N,13,0)</f>
        <v>99.57</v>
      </c>
      <c r="V1088" s="65" t="s">
        <v>6591</v>
      </c>
    </row>
    <row r="1089" ht="15" spans="1:22">
      <c r="A1089" s="65" t="s">
        <v>2751</v>
      </c>
      <c r="B1089" s="65" t="s">
        <v>68</v>
      </c>
      <c r="C1089" s="65" t="s">
        <v>36</v>
      </c>
      <c r="D1089" s="65" t="s">
        <v>7491</v>
      </c>
      <c r="E1089" s="65" t="s">
        <v>7492</v>
      </c>
      <c r="F1089" s="65" t="s">
        <v>1935</v>
      </c>
      <c r="G1089" s="65" t="s">
        <v>1935</v>
      </c>
      <c r="H1089" s="65" t="s">
        <v>4925</v>
      </c>
      <c r="I1089" s="65" t="s">
        <v>5679</v>
      </c>
      <c r="J1089" s="65" t="s">
        <v>6720</v>
      </c>
      <c r="K1089" s="66">
        <v>44807</v>
      </c>
      <c r="L1089" s="65" t="s">
        <v>7376</v>
      </c>
      <c r="M1089" s="66">
        <v>44762</v>
      </c>
      <c r="N1089" s="65">
        <v>122260</v>
      </c>
      <c r="O1089" s="65" t="s">
        <v>1939</v>
      </c>
      <c r="P1089" s="65">
        <f>VLOOKUP(D1089,资产包数据!B:G,5,0)</f>
        <v>60</v>
      </c>
      <c r="Q1089" s="65">
        <v>2700</v>
      </c>
      <c r="R1089" s="65"/>
      <c r="S1089" s="65"/>
      <c r="T1089" s="65"/>
      <c r="U1089" s="65">
        <f>VLOOKUP(D1089,资产包数据!B:N,13,0)</f>
        <v>99.57</v>
      </c>
      <c r="V1089" s="65" t="s">
        <v>6591</v>
      </c>
    </row>
    <row r="1090" ht="15" spans="1:22">
      <c r="A1090" s="65" t="s">
        <v>2751</v>
      </c>
      <c r="B1090" s="65" t="s">
        <v>68</v>
      </c>
      <c r="C1090" s="65" t="s">
        <v>36</v>
      </c>
      <c r="D1090" s="65" t="s">
        <v>7493</v>
      </c>
      <c r="E1090" s="65" t="s">
        <v>7494</v>
      </c>
      <c r="F1090" s="65" t="s">
        <v>1935</v>
      </c>
      <c r="G1090" s="65" t="s">
        <v>1935</v>
      </c>
      <c r="H1090" s="65" t="s">
        <v>4925</v>
      </c>
      <c r="I1090" s="65" t="s">
        <v>5679</v>
      </c>
      <c r="J1090" s="65" t="s">
        <v>6720</v>
      </c>
      <c r="K1090" s="66">
        <v>44807</v>
      </c>
      <c r="L1090" s="65" t="s">
        <v>7376</v>
      </c>
      <c r="M1090" s="66">
        <v>44762</v>
      </c>
      <c r="N1090" s="65">
        <v>122260</v>
      </c>
      <c r="O1090" s="65" t="s">
        <v>1939</v>
      </c>
      <c r="P1090" s="65">
        <f>VLOOKUP(D1090,资产包数据!B:G,5,0)</f>
        <v>60</v>
      </c>
      <c r="Q1090" s="65">
        <v>2700</v>
      </c>
      <c r="R1090" s="65"/>
      <c r="S1090" s="65"/>
      <c r="T1090" s="65"/>
      <c r="U1090" s="65">
        <f>VLOOKUP(D1090,资产包数据!B:N,13,0)</f>
        <v>99.57</v>
      </c>
      <c r="V1090" s="65" t="s">
        <v>6591</v>
      </c>
    </row>
    <row r="1091" ht="15" spans="1:22">
      <c r="A1091" s="65" t="s">
        <v>2751</v>
      </c>
      <c r="B1091" s="65" t="s">
        <v>68</v>
      </c>
      <c r="C1091" s="65" t="s">
        <v>36</v>
      </c>
      <c r="D1091" s="65" t="s">
        <v>7495</v>
      </c>
      <c r="E1091" s="65" t="s">
        <v>7496</v>
      </c>
      <c r="F1091" s="65" t="s">
        <v>1935</v>
      </c>
      <c r="G1091" s="65" t="s">
        <v>1935</v>
      </c>
      <c r="H1091" s="65" t="s">
        <v>4925</v>
      </c>
      <c r="I1091" s="65" t="s">
        <v>5679</v>
      </c>
      <c r="J1091" s="65" t="s">
        <v>6698</v>
      </c>
      <c r="K1091" s="66">
        <v>44844</v>
      </c>
      <c r="L1091" s="65" t="s">
        <v>7376</v>
      </c>
      <c r="M1091" s="66">
        <v>44762</v>
      </c>
      <c r="N1091" s="65">
        <v>122260</v>
      </c>
      <c r="O1091" s="65" t="s">
        <v>1939</v>
      </c>
      <c r="P1091" s="65">
        <f>VLOOKUP(D1091,资产包数据!B:G,5,0)</f>
        <v>60</v>
      </c>
      <c r="Q1091" s="65"/>
      <c r="R1091" s="65"/>
      <c r="S1091" s="65"/>
      <c r="T1091" s="65"/>
      <c r="U1091" s="65">
        <f>VLOOKUP(D1091,资产包数据!B:N,13,0)</f>
        <v>99.57</v>
      </c>
      <c r="V1091" s="65"/>
    </row>
    <row r="1092" ht="15" spans="1:22">
      <c r="A1092" s="65" t="s">
        <v>2751</v>
      </c>
      <c r="B1092" s="65" t="s">
        <v>68</v>
      </c>
      <c r="C1092" s="65" t="s">
        <v>36</v>
      </c>
      <c r="D1092" s="65" t="s">
        <v>7497</v>
      </c>
      <c r="E1092" s="65" t="s">
        <v>7498</v>
      </c>
      <c r="F1092" s="65" t="s">
        <v>1935</v>
      </c>
      <c r="G1092" s="65" t="s">
        <v>1935</v>
      </c>
      <c r="H1092" s="65" t="s">
        <v>4925</v>
      </c>
      <c r="I1092" s="65" t="s">
        <v>5679</v>
      </c>
      <c r="J1092" s="65" t="s">
        <v>6720</v>
      </c>
      <c r="K1092" s="66">
        <v>44807</v>
      </c>
      <c r="L1092" s="65" t="s">
        <v>7376</v>
      </c>
      <c r="M1092" s="66">
        <v>44762</v>
      </c>
      <c r="N1092" s="65">
        <v>122260</v>
      </c>
      <c r="O1092" s="65" t="s">
        <v>1939</v>
      </c>
      <c r="P1092" s="65">
        <f>VLOOKUP(D1092,资产包数据!B:G,5,0)</f>
        <v>60</v>
      </c>
      <c r="Q1092" s="65">
        <v>2700</v>
      </c>
      <c r="R1092" s="65"/>
      <c r="S1092" s="65"/>
      <c r="T1092" s="65"/>
      <c r="U1092" s="65">
        <f>VLOOKUP(D1092,资产包数据!B:N,13,0)</f>
        <v>99.57</v>
      </c>
      <c r="V1092" s="65" t="s">
        <v>6591</v>
      </c>
    </row>
    <row r="1093" ht="15" spans="1:22">
      <c r="A1093" s="65" t="s">
        <v>2751</v>
      </c>
      <c r="B1093" s="65" t="s">
        <v>68</v>
      </c>
      <c r="C1093" s="65" t="s">
        <v>36</v>
      </c>
      <c r="D1093" s="65" t="s">
        <v>7499</v>
      </c>
      <c r="E1093" s="65" t="s">
        <v>7500</v>
      </c>
      <c r="F1093" s="65" t="s">
        <v>1935</v>
      </c>
      <c r="G1093" s="65" t="s">
        <v>1935</v>
      </c>
      <c r="H1093" s="65" t="s">
        <v>4925</v>
      </c>
      <c r="I1093" s="65" t="s">
        <v>5679</v>
      </c>
      <c r="J1093" s="65" t="s">
        <v>6720</v>
      </c>
      <c r="K1093" s="66">
        <v>44807</v>
      </c>
      <c r="L1093" s="65" t="s">
        <v>7376</v>
      </c>
      <c r="M1093" s="66">
        <v>44762</v>
      </c>
      <c r="N1093" s="65">
        <v>122260</v>
      </c>
      <c r="O1093" s="65" t="s">
        <v>1939</v>
      </c>
      <c r="P1093" s="65">
        <f>VLOOKUP(D1093,资产包数据!B:G,5,0)</f>
        <v>60</v>
      </c>
      <c r="Q1093" s="65">
        <v>2700</v>
      </c>
      <c r="R1093" s="65"/>
      <c r="S1093" s="65"/>
      <c r="T1093" s="65"/>
      <c r="U1093" s="65">
        <f>VLOOKUP(D1093,资产包数据!B:N,13,0)</f>
        <v>99.57</v>
      </c>
      <c r="V1093" s="65" t="s">
        <v>6591</v>
      </c>
    </row>
    <row r="1094" ht="15" spans="1:22">
      <c r="A1094" s="65" t="s">
        <v>2751</v>
      </c>
      <c r="B1094" s="65" t="s">
        <v>68</v>
      </c>
      <c r="C1094" s="65" t="s">
        <v>36</v>
      </c>
      <c r="D1094" s="65" t="s">
        <v>7501</v>
      </c>
      <c r="E1094" s="65" t="s">
        <v>7502</v>
      </c>
      <c r="F1094" s="65" t="s">
        <v>1935</v>
      </c>
      <c r="G1094" s="65" t="s">
        <v>1935</v>
      </c>
      <c r="H1094" s="65" t="s">
        <v>4925</v>
      </c>
      <c r="I1094" s="65" t="s">
        <v>5679</v>
      </c>
      <c r="J1094" s="65" t="s">
        <v>6698</v>
      </c>
      <c r="K1094" s="66">
        <v>44844</v>
      </c>
      <c r="L1094" s="65" t="s">
        <v>7376</v>
      </c>
      <c r="M1094" s="66">
        <v>44762</v>
      </c>
      <c r="N1094" s="65">
        <v>122260</v>
      </c>
      <c r="O1094" s="65" t="s">
        <v>1939</v>
      </c>
      <c r="P1094" s="65">
        <f>VLOOKUP(D1094,资产包数据!B:G,5,0)</f>
        <v>60</v>
      </c>
      <c r="Q1094" s="65"/>
      <c r="R1094" s="65"/>
      <c r="S1094" s="65"/>
      <c r="T1094" s="65"/>
      <c r="U1094" s="65">
        <f>VLOOKUP(D1094,资产包数据!B:N,13,0)</f>
        <v>99.57</v>
      </c>
      <c r="V1094" s="65"/>
    </row>
    <row r="1095" ht="15" spans="1:22">
      <c r="A1095" s="65" t="s">
        <v>2751</v>
      </c>
      <c r="B1095" s="65" t="s">
        <v>110</v>
      </c>
      <c r="C1095" s="65" t="s">
        <v>36</v>
      </c>
      <c r="D1095" s="65" t="s">
        <v>7503</v>
      </c>
      <c r="E1095" s="65" t="s">
        <v>7504</v>
      </c>
      <c r="F1095" s="65"/>
      <c r="G1095" s="65" t="s">
        <v>1935</v>
      </c>
      <c r="H1095" s="65"/>
      <c r="I1095" s="65" t="s">
        <v>5679</v>
      </c>
      <c r="J1095" s="65"/>
      <c r="K1095" s="65"/>
      <c r="L1095" s="65" t="s">
        <v>7376</v>
      </c>
      <c r="M1095" s="66">
        <v>44762</v>
      </c>
      <c r="N1095" s="65">
        <v>122260</v>
      </c>
      <c r="O1095" s="65" t="s">
        <v>1939</v>
      </c>
      <c r="P1095" s="65">
        <f>VLOOKUP(D1095,资产包数据!B:G,5,0)</f>
        <v>60</v>
      </c>
      <c r="Q1095" s="65"/>
      <c r="R1095" s="65"/>
      <c r="S1095" s="65"/>
      <c r="T1095" s="65"/>
      <c r="U1095" s="65">
        <f>VLOOKUP(D1095,资产包数据!B:N,13,0)</f>
        <v>99.57</v>
      </c>
      <c r="V1095" s="65"/>
    </row>
    <row r="1096" ht="15" spans="1:22">
      <c r="A1096" s="65" t="s">
        <v>2751</v>
      </c>
      <c r="B1096" s="65" t="s">
        <v>68</v>
      </c>
      <c r="C1096" s="65" t="s">
        <v>36</v>
      </c>
      <c r="D1096" s="65" t="s">
        <v>7505</v>
      </c>
      <c r="E1096" s="65" t="s">
        <v>7506</v>
      </c>
      <c r="F1096" s="65" t="s">
        <v>1935</v>
      </c>
      <c r="G1096" s="65" t="s">
        <v>1935</v>
      </c>
      <c r="H1096" s="65" t="s">
        <v>4925</v>
      </c>
      <c r="I1096" s="65" t="s">
        <v>5679</v>
      </c>
      <c r="J1096" s="65" t="s">
        <v>6698</v>
      </c>
      <c r="K1096" s="66">
        <v>44844</v>
      </c>
      <c r="L1096" s="65" t="s">
        <v>7376</v>
      </c>
      <c r="M1096" s="66">
        <v>44762</v>
      </c>
      <c r="N1096" s="65">
        <v>122260</v>
      </c>
      <c r="O1096" s="65" t="s">
        <v>1939</v>
      </c>
      <c r="P1096" s="65">
        <f>VLOOKUP(D1096,资产包数据!B:G,5,0)</f>
        <v>60</v>
      </c>
      <c r="Q1096" s="65"/>
      <c r="R1096" s="65"/>
      <c r="S1096" s="65"/>
      <c r="T1096" s="65"/>
      <c r="U1096" s="65">
        <f>VLOOKUP(D1096,资产包数据!B:N,13,0)</f>
        <v>100</v>
      </c>
      <c r="V1096" s="65"/>
    </row>
    <row r="1097" ht="15" spans="1:22">
      <c r="A1097" s="65" t="s">
        <v>2751</v>
      </c>
      <c r="B1097" s="65" t="s">
        <v>110</v>
      </c>
      <c r="C1097" s="65" t="s">
        <v>36</v>
      </c>
      <c r="D1097" s="65" t="s">
        <v>7507</v>
      </c>
      <c r="E1097" s="65" t="s">
        <v>7508</v>
      </c>
      <c r="F1097" s="65"/>
      <c r="G1097" s="65" t="s">
        <v>1935</v>
      </c>
      <c r="H1097" s="65"/>
      <c r="I1097" s="65" t="s">
        <v>5679</v>
      </c>
      <c r="J1097" s="65"/>
      <c r="K1097" s="65"/>
      <c r="L1097" s="65" t="s">
        <v>7376</v>
      </c>
      <c r="M1097" s="66">
        <v>44762</v>
      </c>
      <c r="N1097" s="65">
        <v>122260</v>
      </c>
      <c r="O1097" s="65" t="s">
        <v>1939</v>
      </c>
      <c r="P1097" s="65">
        <f>VLOOKUP(D1097,资产包数据!B:G,5,0)</f>
        <v>60</v>
      </c>
      <c r="Q1097" s="65"/>
      <c r="R1097" s="65"/>
      <c r="S1097" s="65"/>
      <c r="T1097" s="65"/>
      <c r="U1097" s="65">
        <f>VLOOKUP(D1097,资产包数据!B:N,13,0)</f>
        <v>99.57</v>
      </c>
      <c r="V1097" s="65"/>
    </row>
    <row r="1098" ht="15" spans="1:22">
      <c r="A1098" s="65" t="s">
        <v>2751</v>
      </c>
      <c r="B1098" s="65" t="s">
        <v>68</v>
      </c>
      <c r="C1098" s="65" t="s">
        <v>36</v>
      </c>
      <c r="D1098" s="65" t="s">
        <v>7509</v>
      </c>
      <c r="E1098" s="65" t="s">
        <v>7510</v>
      </c>
      <c r="F1098" s="65" t="s">
        <v>1935</v>
      </c>
      <c r="G1098" s="65" t="s">
        <v>1935</v>
      </c>
      <c r="H1098" s="65" t="s">
        <v>4925</v>
      </c>
      <c r="I1098" s="65" t="s">
        <v>5679</v>
      </c>
      <c r="J1098" s="65" t="s">
        <v>6720</v>
      </c>
      <c r="K1098" s="66">
        <v>44807</v>
      </c>
      <c r="L1098" s="65" t="s">
        <v>7376</v>
      </c>
      <c r="M1098" s="66">
        <v>44762</v>
      </c>
      <c r="N1098" s="65">
        <v>122260</v>
      </c>
      <c r="O1098" s="65" t="s">
        <v>1939</v>
      </c>
      <c r="P1098" s="65">
        <f>VLOOKUP(D1098,资产包数据!B:G,5,0)</f>
        <v>60</v>
      </c>
      <c r="Q1098" s="65">
        <v>2700</v>
      </c>
      <c r="R1098" s="65"/>
      <c r="S1098" s="65"/>
      <c r="T1098" s="65"/>
      <c r="U1098" s="65">
        <f>VLOOKUP(D1098,资产包数据!B:N,13,0)</f>
        <v>99.57</v>
      </c>
      <c r="V1098" s="65" t="s">
        <v>6591</v>
      </c>
    </row>
    <row r="1099" ht="15" spans="1:22">
      <c r="A1099" s="65" t="s">
        <v>2751</v>
      </c>
      <c r="B1099" s="65" t="s">
        <v>68</v>
      </c>
      <c r="C1099" s="65" t="s">
        <v>36</v>
      </c>
      <c r="D1099" s="65" t="s">
        <v>7511</v>
      </c>
      <c r="E1099" s="65" t="s">
        <v>7512</v>
      </c>
      <c r="F1099" s="65" t="s">
        <v>1935</v>
      </c>
      <c r="G1099" s="65" t="s">
        <v>1935</v>
      </c>
      <c r="H1099" s="65" t="s">
        <v>4925</v>
      </c>
      <c r="I1099" s="65" t="s">
        <v>5679</v>
      </c>
      <c r="J1099" s="65" t="s">
        <v>6720</v>
      </c>
      <c r="K1099" s="66">
        <v>44807</v>
      </c>
      <c r="L1099" s="65" t="s">
        <v>7376</v>
      </c>
      <c r="M1099" s="66">
        <v>44762</v>
      </c>
      <c r="N1099" s="65">
        <v>122260</v>
      </c>
      <c r="O1099" s="65" t="s">
        <v>1939</v>
      </c>
      <c r="P1099" s="65">
        <f>VLOOKUP(D1099,资产包数据!B:G,5,0)</f>
        <v>60</v>
      </c>
      <c r="Q1099" s="65">
        <v>2700</v>
      </c>
      <c r="R1099" s="65"/>
      <c r="S1099" s="65"/>
      <c r="T1099" s="65"/>
      <c r="U1099" s="65">
        <f>VLOOKUP(D1099,资产包数据!B:N,13,0)</f>
        <v>99.57</v>
      </c>
      <c r="V1099" s="65" t="s">
        <v>6591</v>
      </c>
    </row>
    <row r="1100" ht="15" spans="1:22">
      <c r="A1100" s="65" t="s">
        <v>2751</v>
      </c>
      <c r="B1100" s="65" t="s">
        <v>68</v>
      </c>
      <c r="C1100" s="65" t="s">
        <v>36</v>
      </c>
      <c r="D1100" s="65" t="s">
        <v>7513</v>
      </c>
      <c r="E1100" s="65" t="s">
        <v>7514</v>
      </c>
      <c r="F1100" s="65" t="s">
        <v>1935</v>
      </c>
      <c r="G1100" s="65" t="s">
        <v>1935</v>
      </c>
      <c r="H1100" s="65" t="s">
        <v>4925</v>
      </c>
      <c r="I1100" s="65" t="s">
        <v>5679</v>
      </c>
      <c r="J1100" s="65" t="s">
        <v>6698</v>
      </c>
      <c r="K1100" s="66">
        <v>44844</v>
      </c>
      <c r="L1100" s="65" t="s">
        <v>7376</v>
      </c>
      <c r="M1100" s="66">
        <v>44762</v>
      </c>
      <c r="N1100" s="65">
        <v>122260</v>
      </c>
      <c r="O1100" s="65" t="s">
        <v>1939</v>
      </c>
      <c r="P1100" s="65">
        <f>VLOOKUP(D1100,资产包数据!B:G,5,0)</f>
        <v>60</v>
      </c>
      <c r="Q1100" s="65"/>
      <c r="R1100" s="65"/>
      <c r="S1100" s="65"/>
      <c r="T1100" s="65"/>
      <c r="U1100" s="65">
        <f>VLOOKUP(D1100,资产包数据!B:N,13,0)</f>
        <v>99.57</v>
      </c>
      <c r="V1100" s="65"/>
    </row>
    <row r="1101" ht="15" spans="1:22">
      <c r="A1101" s="65" t="s">
        <v>2751</v>
      </c>
      <c r="B1101" s="65" t="s">
        <v>68</v>
      </c>
      <c r="C1101" s="65" t="s">
        <v>36</v>
      </c>
      <c r="D1101" s="65" t="s">
        <v>7515</v>
      </c>
      <c r="E1101" s="65" t="s">
        <v>7516</v>
      </c>
      <c r="F1101" s="65" t="s">
        <v>1935</v>
      </c>
      <c r="G1101" s="65" t="s">
        <v>1935</v>
      </c>
      <c r="H1101" s="65" t="s">
        <v>4925</v>
      </c>
      <c r="I1101" s="65" t="s">
        <v>5679</v>
      </c>
      <c r="J1101" s="65" t="s">
        <v>6720</v>
      </c>
      <c r="K1101" s="66">
        <v>44807</v>
      </c>
      <c r="L1101" s="65" t="s">
        <v>7376</v>
      </c>
      <c r="M1101" s="66">
        <v>44762</v>
      </c>
      <c r="N1101" s="65">
        <v>122260</v>
      </c>
      <c r="O1101" s="65" t="s">
        <v>1939</v>
      </c>
      <c r="P1101" s="65">
        <f>VLOOKUP(D1101,资产包数据!B:G,5,0)</f>
        <v>60</v>
      </c>
      <c r="Q1101" s="65">
        <v>2700</v>
      </c>
      <c r="R1101" s="65"/>
      <c r="S1101" s="65"/>
      <c r="T1101" s="65"/>
      <c r="U1101" s="65">
        <f>VLOOKUP(D1101,资产包数据!B:N,13,0)</f>
        <v>99.57</v>
      </c>
      <c r="V1101" s="65" t="s">
        <v>6591</v>
      </c>
    </row>
    <row r="1102" ht="15" spans="1:22">
      <c r="A1102" s="65" t="s">
        <v>2751</v>
      </c>
      <c r="B1102" s="65" t="s">
        <v>68</v>
      </c>
      <c r="C1102" s="65" t="s">
        <v>36</v>
      </c>
      <c r="D1102" s="65" t="s">
        <v>7517</v>
      </c>
      <c r="E1102" s="65" t="s">
        <v>7518</v>
      </c>
      <c r="F1102" s="65" t="s">
        <v>1935</v>
      </c>
      <c r="G1102" s="65" t="s">
        <v>1935</v>
      </c>
      <c r="H1102" s="65" t="s">
        <v>4925</v>
      </c>
      <c r="I1102" s="65" t="s">
        <v>5679</v>
      </c>
      <c r="J1102" s="65" t="s">
        <v>6720</v>
      </c>
      <c r="K1102" s="66">
        <v>44807</v>
      </c>
      <c r="L1102" s="65" t="s">
        <v>7376</v>
      </c>
      <c r="M1102" s="66">
        <v>44762</v>
      </c>
      <c r="N1102" s="65">
        <v>122260</v>
      </c>
      <c r="O1102" s="65" t="s">
        <v>1939</v>
      </c>
      <c r="P1102" s="65">
        <f>VLOOKUP(D1102,资产包数据!B:G,5,0)</f>
        <v>60</v>
      </c>
      <c r="Q1102" s="65">
        <v>2700</v>
      </c>
      <c r="R1102" s="65"/>
      <c r="S1102" s="65"/>
      <c r="T1102" s="65"/>
      <c r="U1102" s="65">
        <f>VLOOKUP(D1102,资产包数据!B:N,13,0)</f>
        <v>99.57</v>
      </c>
      <c r="V1102" s="65" t="s">
        <v>6591</v>
      </c>
    </row>
    <row r="1103" ht="15" spans="1:22">
      <c r="A1103" s="65" t="s">
        <v>2751</v>
      </c>
      <c r="B1103" s="65" t="s">
        <v>68</v>
      </c>
      <c r="C1103" s="65" t="s">
        <v>36</v>
      </c>
      <c r="D1103" s="65" t="s">
        <v>7519</v>
      </c>
      <c r="E1103" s="65" t="s">
        <v>7520</v>
      </c>
      <c r="F1103" s="65" t="s">
        <v>1935</v>
      </c>
      <c r="G1103" s="65" t="s">
        <v>1935</v>
      </c>
      <c r="H1103" s="65" t="s">
        <v>4925</v>
      </c>
      <c r="I1103" s="65" t="s">
        <v>5679</v>
      </c>
      <c r="J1103" s="65" t="s">
        <v>6720</v>
      </c>
      <c r="K1103" s="66">
        <v>44807</v>
      </c>
      <c r="L1103" s="65" t="s">
        <v>7376</v>
      </c>
      <c r="M1103" s="66">
        <v>44762</v>
      </c>
      <c r="N1103" s="65">
        <v>122260</v>
      </c>
      <c r="O1103" s="65" t="s">
        <v>1939</v>
      </c>
      <c r="P1103" s="65">
        <f>VLOOKUP(D1103,资产包数据!B:G,5,0)</f>
        <v>60</v>
      </c>
      <c r="Q1103" s="65">
        <v>2700</v>
      </c>
      <c r="R1103" s="65"/>
      <c r="S1103" s="65"/>
      <c r="T1103" s="65"/>
      <c r="U1103" s="65">
        <f>VLOOKUP(D1103,资产包数据!B:N,13,0)</f>
        <v>99.57</v>
      </c>
      <c r="V1103" s="65" t="s">
        <v>6591</v>
      </c>
    </row>
    <row r="1104" ht="15" spans="1:22">
      <c r="A1104" s="65" t="s">
        <v>2751</v>
      </c>
      <c r="B1104" s="65" t="s">
        <v>110</v>
      </c>
      <c r="C1104" s="65" t="s">
        <v>36</v>
      </c>
      <c r="D1104" s="65" t="s">
        <v>7521</v>
      </c>
      <c r="E1104" s="65" t="s">
        <v>7522</v>
      </c>
      <c r="F1104" s="65"/>
      <c r="G1104" s="65" t="s">
        <v>1935</v>
      </c>
      <c r="H1104" s="65"/>
      <c r="I1104" s="65" t="s">
        <v>5679</v>
      </c>
      <c r="J1104" s="65"/>
      <c r="K1104" s="65"/>
      <c r="L1104" s="65" t="s">
        <v>7376</v>
      </c>
      <c r="M1104" s="66">
        <v>44762</v>
      </c>
      <c r="N1104" s="65">
        <v>122260</v>
      </c>
      <c r="O1104" s="65" t="s">
        <v>1939</v>
      </c>
      <c r="P1104" s="65">
        <f>VLOOKUP(D1104,资产包数据!B:G,5,0)</f>
        <v>60</v>
      </c>
      <c r="Q1104" s="65"/>
      <c r="R1104" s="65"/>
      <c r="S1104" s="65"/>
      <c r="T1104" s="65"/>
      <c r="U1104" s="65">
        <f>VLOOKUP(D1104,资产包数据!B:N,13,0)</f>
        <v>99.57</v>
      </c>
      <c r="V1104" s="65"/>
    </row>
    <row r="1105" ht="15" spans="1:22">
      <c r="A1105" s="65" t="s">
        <v>2751</v>
      </c>
      <c r="B1105" s="65" t="s">
        <v>68</v>
      </c>
      <c r="C1105" s="65" t="s">
        <v>36</v>
      </c>
      <c r="D1105" s="65" t="s">
        <v>7523</v>
      </c>
      <c r="E1105" s="65" t="s">
        <v>7524</v>
      </c>
      <c r="F1105" s="65" t="s">
        <v>1935</v>
      </c>
      <c r="G1105" s="65" t="s">
        <v>1935</v>
      </c>
      <c r="H1105" s="65" t="s">
        <v>4925</v>
      </c>
      <c r="I1105" s="65" t="s">
        <v>5679</v>
      </c>
      <c r="J1105" s="65" t="s">
        <v>6720</v>
      </c>
      <c r="K1105" s="66">
        <v>44807</v>
      </c>
      <c r="L1105" s="65" t="s">
        <v>7376</v>
      </c>
      <c r="M1105" s="66">
        <v>44762</v>
      </c>
      <c r="N1105" s="65">
        <v>122260</v>
      </c>
      <c r="O1105" s="65" t="s">
        <v>1939</v>
      </c>
      <c r="P1105" s="65">
        <f>VLOOKUP(D1105,资产包数据!B:G,5,0)</f>
        <v>60</v>
      </c>
      <c r="Q1105" s="65">
        <v>2700</v>
      </c>
      <c r="R1105" s="65"/>
      <c r="S1105" s="65"/>
      <c r="T1105" s="65"/>
      <c r="U1105" s="65">
        <f>VLOOKUP(D1105,资产包数据!B:N,13,0)</f>
        <v>99.57</v>
      </c>
      <c r="V1105" s="65" t="s">
        <v>6591</v>
      </c>
    </row>
    <row r="1106" ht="15" spans="1:22">
      <c r="A1106" s="65" t="s">
        <v>2751</v>
      </c>
      <c r="B1106" s="65" t="s">
        <v>68</v>
      </c>
      <c r="C1106" s="65" t="s">
        <v>36</v>
      </c>
      <c r="D1106" s="65" t="s">
        <v>7525</v>
      </c>
      <c r="E1106" s="65" t="s">
        <v>7526</v>
      </c>
      <c r="F1106" s="65" t="s">
        <v>1935</v>
      </c>
      <c r="G1106" s="65" t="s">
        <v>1935</v>
      </c>
      <c r="H1106" s="65" t="s">
        <v>4925</v>
      </c>
      <c r="I1106" s="65" t="s">
        <v>5679</v>
      </c>
      <c r="J1106" s="65" t="s">
        <v>6720</v>
      </c>
      <c r="K1106" s="66">
        <v>44807</v>
      </c>
      <c r="L1106" s="65" t="s">
        <v>7376</v>
      </c>
      <c r="M1106" s="66">
        <v>44762</v>
      </c>
      <c r="N1106" s="65">
        <v>122260</v>
      </c>
      <c r="O1106" s="65" t="s">
        <v>1939</v>
      </c>
      <c r="P1106" s="65">
        <f>VLOOKUP(D1106,资产包数据!B:G,5,0)</f>
        <v>60</v>
      </c>
      <c r="Q1106" s="65">
        <v>2700</v>
      </c>
      <c r="R1106" s="65"/>
      <c r="S1106" s="65"/>
      <c r="T1106" s="65"/>
      <c r="U1106" s="65">
        <f>VLOOKUP(D1106,资产包数据!B:N,13,0)</f>
        <v>99.57</v>
      </c>
      <c r="V1106" s="65" t="s">
        <v>6591</v>
      </c>
    </row>
    <row r="1107" ht="15" spans="1:22">
      <c r="A1107" s="65" t="s">
        <v>2751</v>
      </c>
      <c r="B1107" s="65" t="s">
        <v>110</v>
      </c>
      <c r="C1107" s="65" t="s">
        <v>36</v>
      </c>
      <c r="D1107" s="65" t="s">
        <v>7527</v>
      </c>
      <c r="E1107" s="65" t="s">
        <v>7528</v>
      </c>
      <c r="F1107" s="65"/>
      <c r="G1107" s="65" t="s">
        <v>1935</v>
      </c>
      <c r="H1107" s="65"/>
      <c r="I1107" s="65" t="s">
        <v>5679</v>
      </c>
      <c r="J1107" s="65"/>
      <c r="K1107" s="65"/>
      <c r="L1107" s="65" t="s">
        <v>7376</v>
      </c>
      <c r="M1107" s="66">
        <v>44762</v>
      </c>
      <c r="N1107" s="65">
        <v>122260</v>
      </c>
      <c r="O1107" s="65" t="s">
        <v>1939</v>
      </c>
      <c r="P1107" s="65">
        <f>VLOOKUP(D1107,资产包数据!B:G,5,0)</f>
        <v>60</v>
      </c>
      <c r="Q1107" s="65"/>
      <c r="R1107" s="65"/>
      <c r="S1107" s="65"/>
      <c r="T1107" s="65"/>
      <c r="U1107" s="65">
        <f>VLOOKUP(D1107,资产包数据!B:N,13,0)</f>
        <v>99.57</v>
      </c>
      <c r="V1107" s="65"/>
    </row>
    <row r="1108" ht="15" spans="1:22">
      <c r="A1108" s="65" t="s">
        <v>2751</v>
      </c>
      <c r="B1108" s="65" t="s">
        <v>68</v>
      </c>
      <c r="C1108" s="65" t="s">
        <v>36</v>
      </c>
      <c r="D1108" s="65" t="s">
        <v>7529</v>
      </c>
      <c r="E1108" s="65" t="s">
        <v>7530</v>
      </c>
      <c r="F1108" s="65" t="s">
        <v>1935</v>
      </c>
      <c r="G1108" s="65" t="s">
        <v>1935</v>
      </c>
      <c r="H1108" s="65" t="s">
        <v>4925</v>
      </c>
      <c r="I1108" s="65" t="s">
        <v>5679</v>
      </c>
      <c r="J1108" s="65" t="s">
        <v>6720</v>
      </c>
      <c r="K1108" s="66">
        <v>44807</v>
      </c>
      <c r="L1108" s="65" t="s">
        <v>7376</v>
      </c>
      <c r="M1108" s="66">
        <v>44762</v>
      </c>
      <c r="N1108" s="65">
        <v>122260</v>
      </c>
      <c r="O1108" s="65" t="s">
        <v>1939</v>
      </c>
      <c r="P1108" s="65">
        <f>VLOOKUP(D1108,资产包数据!B:G,5,0)</f>
        <v>60</v>
      </c>
      <c r="Q1108" s="65">
        <v>2700</v>
      </c>
      <c r="R1108" s="65"/>
      <c r="S1108" s="65"/>
      <c r="T1108" s="65"/>
      <c r="U1108" s="65">
        <f>VLOOKUP(D1108,资产包数据!B:N,13,0)</f>
        <v>99.57</v>
      </c>
      <c r="V1108" s="65" t="s">
        <v>6591</v>
      </c>
    </row>
    <row r="1109" ht="15" spans="1:22">
      <c r="A1109" s="65" t="s">
        <v>2751</v>
      </c>
      <c r="B1109" s="65" t="s">
        <v>68</v>
      </c>
      <c r="C1109" s="65" t="s">
        <v>36</v>
      </c>
      <c r="D1109" s="65" t="s">
        <v>7531</v>
      </c>
      <c r="E1109" s="65" t="s">
        <v>7532</v>
      </c>
      <c r="F1109" s="65" t="s">
        <v>1935</v>
      </c>
      <c r="G1109" s="65" t="s">
        <v>1935</v>
      </c>
      <c r="H1109" s="65" t="s">
        <v>4925</v>
      </c>
      <c r="I1109" s="65" t="s">
        <v>5679</v>
      </c>
      <c r="J1109" s="65" t="s">
        <v>6698</v>
      </c>
      <c r="K1109" s="66">
        <v>44844</v>
      </c>
      <c r="L1109" s="65" t="s">
        <v>7376</v>
      </c>
      <c r="M1109" s="66">
        <v>44762</v>
      </c>
      <c r="N1109" s="65">
        <v>122260</v>
      </c>
      <c r="O1109" s="65" t="s">
        <v>1939</v>
      </c>
      <c r="P1109" s="65">
        <f>VLOOKUP(D1109,资产包数据!B:G,5,0)</f>
        <v>60</v>
      </c>
      <c r="Q1109" s="65"/>
      <c r="R1109" s="65"/>
      <c r="S1109" s="65"/>
      <c r="T1109" s="65"/>
      <c r="U1109" s="65">
        <f>VLOOKUP(D1109,资产包数据!B:N,13,0)</f>
        <v>99.57</v>
      </c>
      <c r="V1109" s="65"/>
    </row>
    <row r="1110" ht="15" spans="1:22">
      <c r="A1110" s="65" t="s">
        <v>2751</v>
      </c>
      <c r="B1110" s="65" t="s">
        <v>68</v>
      </c>
      <c r="C1110" s="65" t="s">
        <v>36</v>
      </c>
      <c r="D1110" s="65" t="s">
        <v>7533</v>
      </c>
      <c r="E1110" s="65" t="s">
        <v>7534</v>
      </c>
      <c r="F1110" s="65" t="s">
        <v>1935</v>
      </c>
      <c r="G1110" s="65" t="s">
        <v>1935</v>
      </c>
      <c r="H1110" s="65" t="s">
        <v>4925</v>
      </c>
      <c r="I1110" s="65" t="s">
        <v>5679</v>
      </c>
      <c r="J1110" s="65" t="s">
        <v>6720</v>
      </c>
      <c r="K1110" s="66">
        <v>44807</v>
      </c>
      <c r="L1110" s="65" t="s">
        <v>7376</v>
      </c>
      <c r="M1110" s="66">
        <v>44762</v>
      </c>
      <c r="N1110" s="65">
        <v>122260</v>
      </c>
      <c r="O1110" s="65" t="s">
        <v>1939</v>
      </c>
      <c r="P1110" s="65">
        <f>VLOOKUP(D1110,资产包数据!B:G,5,0)</f>
        <v>60</v>
      </c>
      <c r="Q1110" s="65">
        <v>2700</v>
      </c>
      <c r="R1110" s="65"/>
      <c r="S1110" s="65"/>
      <c r="T1110" s="65"/>
      <c r="U1110" s="65">
        <f>VLOOKUP(D1110,资产包数据!B:N,13,0)</f>
        <v>99.57</v>
      </c>
      <c r="V1110" s="65" t="s">
        <v>6591</v>
      </c>
    </row>
    <row r="1111" ht="15" spans="1:22">
      <c r="A1111" s="65" t="s">
        <v>2751</v>
      </c>
      <c r="B1111" s="65" t="s">
        <v>68</v>
      </c>
      <c r="C1111" s="65" t="s">
        <v>36</v>
      </c>
      <c r="D1111" s="65" t="s">
        <v>7535</v>
      </c>
      <c r="E1111" s="65" t="s">
        <v>7536</v>
      </c>
      <c r="F1111" s="65" t="s">
        <v>1935</v>
      </c>
      <c r="G1111" s="65" t="s">
        <v>1935</v>
      </c>
      <c r="H1111" s="65" t="s">
        <v>4925</v>
      </c>
      <c r="I1111" s="65" t="s">
        <v>5679</v>
      </c>
      <c r="J1111" s="65" t="s">
        <v>6720</v>
      </c>
      <c r="K1111" s="66">
        <v>44807</v>
      </c>
      <c r="L1111" s="65" t="s">
        <v>7376</v>
      </c>
      <c r="M1111" s="66">
        <v>44762</v>
      </c>
      <c r="N1111" s="65">
        <v>122260</v>
      </c>
      <c r="O1111" s="65" t="s">
        <v>1939</v>
      </c>
      <c r="P1111" s="65">
        <f>VLOOKUP(D1111,资产包数据!B:G,5,0)</f>
        <v>60</v>
      </c>
      <c r="Q1111" s="65">
        <v>2700</v>
      </c>
      <c r="R1111" s="65"/>
      <c r="S1111" s="65"/>
      <c r="T1111" s="65"/>
      <c r="U1111" s="65">
        <f>VLOOKUP(D1111,资产包数据!B:N,13,0)</f>
        <v>99.57</v>
      </c>
      <c r="V1111" s="65" t="s">
        <v>6591</v>
      </c>
    </row>
    <row r="1112" ht="15" spans="1:22">
      <c r="A1112" s="65" t="s">
        <v>2751</v>
      </c>
      <c r="B1112" s="65" t="s">
        <v>68</v>
      </c>
      <c r="C1112" s="65" t="s">
        <v>36</v>
      </c>
      <c r="D1112" s="65" t="s">
        <v>7537</v>
      </c>
      <c r="E1112" s="65" t="s">
        <v>7538</v>
      </c>
      <c r="F1112" s="65" t="s">
        <v>1935</v>
      </c>
      <c r="G1112" s="65" t="s">
        <v>1935</v>
      </c>
      <c r="H1112" s="65" t="s">
        <v>4925</v>
      </c>
      <c r="I1112" s="65" t="s">
        <v>5679</v>
      </c>
      <c r="J1112" s="65" t="s">
        <v>6720</v>
      </c>
      <c r="K1112" s="66">
        <v>44807</v>
      </c>
      <c r="L1112" s="65" t="s">
        <v>7376</v>
      </c>
      <c r="M1112" s="66">
        <v>44762</v>
      </c>
      <c r="N1112" s="65">
        <v>122260</v>
      </c>
      <c r="O1112" s="65" t="s">
        <v>1939</v>
      </c>
      <c r="P1112" s="65">
        <f>VLOOKUP(D1112,资产包数据!B:G,5,0)</f>
        <v>60</v>
      </c>
      <c r="Q1112" s="65">
        <v>2700</v>
      </c>
      <c r="R1112" s="65"/>
      <c r="S1112" s="65"/>
      <c r="T1112" s="65"/>
      <c r="U1112" s="65">
        <f>VLOOKUP(D1112,资产包数据!B:N,13,0)</f>
        <v>99.57</v>
      </c>
      <c r="V1112" s="65" t="s">
        <v>6591</v>
      </c>
    </row>
    <row r="1113" ht="15" spans="1:22">
      <c r="A1113" s="65" t="s">
        <v>2751</v>
      </c>
      <c r="B1113" s="65" t="s">
        <v>68</v>
      </c>
      <c r="C1113" s="65" t="s">
        <v>36</v>
      </c>
      <c r="D1113" s="65" t="s">
        <v>7539</v>
      </c>
      <c r="E1113" s="65" t="s">
        <v>7540</v>
      </c>
      <c r="F1113" s="65" t="s">
        <v>1935</v>
      </c>
      <c r="G1113" s="65" t="s">
        <v>1935</v>
      </c>
      <c r="H1113" s="65" t="s">
        <v>4925</v>
      </c>
      <c r="I1113" s="65" t="s">
        <v>5679</v>
      </c>
      <c r="J1113" s="65" t="s">
        <v>6720</v>
      </c>
      <c r="K1113" s="66">
        <v>44807</v>
      </c>
      <c r="L1113" s="65" t="s">
        <v>7376</v>
      </c>
      <c r="M1113" s="66">
        <v>44762</v>
      </c>
      <c r="N1113" s="65">
        <v>122260</v>
      </c>
      <c r="O1113" s="65" t="s">
        <v>1939</v>
      </c>
      <c r="P1113" s="65">
        <f>VLOOKUP(D1113,资产包数据!B:G,5,0)</f>
        <v>60</v>
      </c>
      <c r="Q1113" s="65">
        <v>2700</v>
      </c>
      <c r="R1113" s="65"/>
      <c r="S1113" s="65"/>
      <c r="T1113" s="65"/>
      <c r="U1113" s="65">
        <f>VLOOKUP(D1113,资产包数据!B:N,13,0)</f>
        <v>99.57</v>
      </c>
      <c r="V1113" s="65" t="s">
        <v>6591</v>
      </c>
    </row>
    <row r="1114" ht="15" spans="1:22">
      <c r="A1114" s="65" t="s">
        <v>2751</v>
      </c>
      <c r="B1114" s="65" t="s">
        <v>68</v>
      </c>
      <c r="C1114" s="65" t="s">
        <v>36</v>
      </c>
      <c r="D1114" s="65" t="s">
        <v>7541</v>
      </c>
      <c r="E1114" s="65" t="s">
        <v>7542</v>
      </c>
      <c r="F1114" s="65" t="s">
        <v>1935</v>
      </c>
      <c r="G1114" s="65" t="s">
        <v>1935</v>
      </c>
      <c r="H1114" s="65" t="s">
        <v>4925</v>
      </c>
      <c r="I1114" s="65" t="s">
        <v>5679</v>
      </c>
      <c r="J1114" s="65" t="s">
        <v>6720</v>
      </c>
      <c r="K1114" s="66">
        <v>44807</v>
      </c>
      <c r="L1114" s="65" t="s">
        <v>7376</v>
      </c>
      <c r="M1114" s="66">
        <v>44762</v>
      </c>
      <c r="N1114" s="65">
        <v>122260</v>
      </c>
      <c r="O1114" s="65" t="s">
        <v>1939</v>
      </c>
      <c r="P1114" s="65">
        <f>VLOOKUP(D1114,资产包数据!B:G,5,0)</f>
        <v>60</v>
      </c>
      <c r="Q1114" s="65">
        <v>2700</v>
      </c>
      <c r="R1114" s="65"/>
      <c r="S1114" s="65"/>
      <c r="T1114" s="65"/>
      <c r="U1114" s="65">
        <f>VLOOKUP(D1114,资产包数据!B:N,13,0)</f>
        <v>99.57</v>
      </c>
      <c r="V1114" s="65" t="s">
        <v>6591</v>
      </c>
    </row>
    <row r="1115" ht="15" spans="1:22">
      <c r="A1115" s="65" t="s">
        <v>2751</v>
      </c>
      <c r="B1115" s="65" t="s">
        <v>68</v>
      </c>
      <c r="C1115" s="65" t="s">
        <v>36</v>
      </c>
      <c r="D1115" s="65" t="s">
        <v>7543</v>
      </c>
      <c r="E1115" s="65" t="s">
        <v>7544</v>
      </c>
      <c r="F1115" s="65" t="s">
        <v>1935</v>
      </c>
      <c r="G1115" s="65" t="s">
        <v>1935</v>
      </c>
      <c r="H1115" s="65" t="s">
        <v>4925</v>
      </c>
      <c r="I1115" s="65" t="s">
        <v>5679</v>
      </c>
      <c r="J1115" s="65" t="s">
        <v>6720</v>
      </c>
      <c r="K1115" s="66">
        <v>44807</v>
      </c>
      <c r="L1115" s="65" t="s">
        <v>7376</v>
      </c>
      <c r="M1115" s="66">
        <v>44762</v>
      </c>
      <c r="N1115" s="65">
        <v>122260</v>
      </c>
      <c r="O1115" s="65" t="s">
        <v>1939</v>
      </c>
      <c r="P1115" s="65">
        <f>VLOOKUP(D1115,资产包数据!B:G,5,0)</f>
        <v>60</v>
      </c>
      <c r="Q1115" s="65">
        <v>2700</v>
      </c>
      <c r="R1115" s="65"/>
      <c r="S1115" s="65"/>
      <c r="T1115" s="65"/>
      <c r="U1115" s="65">
        <f>VLOOKUP(D1115,资产包数据!B:N,13,0)</f>
        <v>99.57</v>
      </c>
      <c r="V1115" s="65" t="s">
        <v>6591</v>
      </c>
    </row>
    <row r="1116" ht="15" spans="1:22">
      <c r="A1116" s="65" t="s">
        <v>2751</v>
      </c>
      <c r="B1116" s="65" t="s">
        <v>68</v>
      </c>
      <c r="C1116" s="65" t="s">
        <v>36</v>
      </c>
      <c r="D1116" s="65" t="s">
        <v>7545</v>
      </c>
      <c r="E1116" s="65" t="s">
        <v>7546</v>
      </c>
      <c r="F1116" s="65" t="s">
        <v>1935</v>
      </c>
      <c r="G1116" s="65" t="s">
        <v>1935</v>
      </c>
      <c r="H1116" s="65" t="s">
        <v>4925</v>
      </c>
      <c r="I1116" s="65" t="s">
        <v>5679</v>
      </c>
      <c r="J1116" s="65" t="s">
        <v>6720</v>
      </c>
      <c r="K1116" s="66">
        <v>44807</v>
      </c>
      <c r="L1116" s="65" t="s">
        <v>7376</v>
      </c>
      <c r="M1116" s="66">
        <v>44762</v>
      </c>
      <c r="N1116" s="65">
        <v>122260</v>
      </c>
      <c r="O1116" s="65" t="s">
        <v>1939</v>
      </c>
      <c r="P1116" s="65">
        <f>VLOOKUP(D1116,资产包数据!B:G,5,0)</f>
        <v>60</v>
      </c>
      <c r="Q1116" s="65">
        <v>2700</v>
      </c>
      <c r="R1116" s="65"/>
      <c r="S1116" s="65"/>
      <c r="T1116" s="65"/>
      <c r="U1116" s="65">
        <f>VLOOKUP(D1116,资产包数据!B:N,13,0)</f>
        <v>99.57</v>
      </c>
      <c r="V1116" s="65" t="s">
        <v>6591</v>
      </c>
    </row>
    <row r="1117" ht="15" spans="1:22">
      <c r="A1117" s="65" t="s">
        <v>2751</v>
      </c>
      <c r="B1117" s="65" t="s">
        <v>110</v>
      </c>
      <c r="C1117" s="65" t="s">
        <v>36</v>
      </c>
      <c r="D1117" s="65" t="s">
        <v>7547</v>
      </c>
      <c r="E1117" s="65" t="s">
        <v>7548</v>
      </c>
      <c r="F1117" s="65"/>
      <c r="G1117" s="65" t="s">
        <v>1935</v>
      </c>
      <c r="H1117" s="65"/>
      <c r="I1117" s="65" t="s">
        <v>5679</v>
      </c>
      <c r="J1117" s="65"/>
      <c r="K1117" s="65"/>
      <c r="L1117" s="65" t="s">
        <v>7376</v>
      </c>
      <c r="M1117" s="66">
        <v>44762</v>
      </c>
      <c r="N1117" s="65">
        <v>122260</v>
      </c>
      <c r="O1117" s="65" t="s">
        <v>1939</v>
      </c>
      <c r="P1117" s="65">
        <f>VLOOKUP(D1117,资产包数据!B:G,5,0)</f>
        <v>60</v>
      </c>
      <c r="Q1117" s="65"/>
      <c r="R1117" s="65"/>
      <c r="S1117" s="65"/>
      <c r="T1117" s="65"/>
      <c r="U1117" s="65">
        <f>VLOOKUP(D1117,资产包数据!B:N,13,0)</f>
        <v>99.57</v>
      </c>
      <c r="V1117" s="65" t="s">
        <v>7549</v>
      </c>
    </row>
    <row r="1118" ht="15" spans="1:22">
      <c r="A1118" s="65" t="s">
        <v>2751</v>
      </c>
      <c r="B1118" s="65" t="s">
        <v>110</v>
      </c>
      <c r="C1118" s="65" t="s">
        <v>36</v>
      </c>
      <c r="D1118" s="65" t="s">
        <v>7550</v>
      </c>
      <c r="E1118" s="65" t="s">
        <v>7551</v>
      </c>
      <c r="F1118" s="65"/>
      <c r="G1118" s="65" t="s">
        <v>1935</v>
      </c>
      <c r="H1118" s="65"/>
      <c r="I1118" s="65" t="s">
        <v>5679</v>
      </c>
      <c r="J1118" s="65"/>
      <c r="K1118" s="65"/>
      <c r="L1118" s="65" t="s">
        <v>7376</v>
      </c>
      <c r="M1118" s="66">
        <v>44762</v>
      </c>
      <c r="N1118" s="65">
        <v>122260</v>
      </c>
      <c r="O1118" s="65" t="s">
        <v>1939</v>
      </c>
      <c r="P1118" s="65">
        <f>VLOOKUP(D1118,资产包数据!B:G,5,0)</f>
        <v>60</v>
      </c>
      <c r="Q1118" s="65"/>
      <c r="R1118" s="65"/>
      <c r="S1118" s="65"/>
      <c r="T1118" s="65"/>
      <c r="U1118" s="65">
        <f>VLOOKUP(D1118,资产包数据!B:N,13,0)</f>
        <v>99.57</v>
      </c>
      <c r="V1118" s="65"/>
    </row>
    <row r="1119" ht="15" spans="1:22">
      <c r="A1119" s="65" t="s">
        <v>2751</v>
      </c>
      <c r="B1119" s="65" t="s">
        <v>110</v>
      </c>
      <c r="C1119" s="65" t="s">
        <v>36</v>
      </c>
      <c r="D1119" s="65" t="s">
        <v>7552</v>
      </c>
      <c r="E1119" s="65" t="s">
        <v>7553</v>
      </c>
      <c r="F1119" s="65"/>
      <c r="G1119" s="65" t="s">
        <v>1935</v>
      </c>
      <c r="H1119" s="65"/>
      <c r="I1119" s="65" t="s">
        <v>5679</v>
      </c>
      <c r="J1119" s="65"/>
      <c r="K1119" s="65"/>
      <c r="L1119" s="65" t="s">
        <v>7376</v>
      </c>
      <c r="M1119" s="66">
        <v>44762</v>
      </c>
      <c r="N1119" s="65">
        <v>122260</v>
      </c>
      <c r="O1119" s="65" t="s">
        <v>1939</v>
      </c>
      <c r="P1119" s="65">
        <f>VLOOKUP(D1119,资产包数据!B:G,5,0)</f>
        <v>60</v>
      </c>
      <c r="Q1119" s="65"/>
      <c r="R1119" s="65"/>
      <c r="S1119" s="65"/>
      <c r="T1119" s="65"/>
      <c r="U1119" s="65">
        <f>VLOOKUP(D1119,资产包数据!B:N,13,0)</f>
        <v>99.57</v>
      </c>
      <c r="V1119" s="65"/>
    </row>
    <row r="1120" ht="15" spans="1:22">
      <c r="A1120" s="65" t="s">
        <v>2751</v>
      </c>
      <c r="B1120" s="65" t="s">
        <v>68</v>
      </c>
      <c r="C1120" s="65" t="s">
        <v>36</v>
      </c>
      <c r="D1120" s="65" t="s">
        <v>7554</v>
      </c>
      <c r="E1120" s="65" t="s">
        <v>7555</v>
      </c>
      <c r="F1120" s="65" t="s">
        <v>1935</v>
      </c>
      <c r="G1120" s="65" t="s">
        <v>1935</v>
      </c>
      <c r="H1120" s="65" t="s">
        <v>4925</v>
      </c>
      <c r="I1120" s="65" t="s">
        <v>5679</v>
      </c>
      <c r="J1120" s="65" t="s">
        <v>7427</v>
      </c>
      <c r="K1120" s="66">
        <v>44842</v>
      </c>
      <c r="L1120" s="65" t="s">
        <v>7376</v>
      </c>
      <c r="M1120" s="66">
        <v>44762</v>
      </c>
      <c r="N1120" s="65">
        <v>122260</v>
      </c>
      <c r="O1120" s="65" t="s">
        <v>1939</v>
      </c>
      <c r="P1120" s="65">
        <f>VLOOKUP(D1120,资产包数据!B:G,5,0)</f>
        <v>60</v>
      </c>
      <c r="Q1120" s="65"/>
      <c r="R1120" s="65"/>
      <c r="S1120" s="65"/>
      <c r="T1120" s="65"/>
      <c r="U1120" s="65">
        <f>VLOOKUP(D1120,资产包数据!B:N,13,0)</f>
        <v>99.57</v>
      </c>
      <c r="V1120" s="65" t="s">
        <v>7428</v>
      </c>
    </row>
    <row r="1121" ht="15" spans="1:22">
      <c r="A1121" s="65" t="s">
        <v>2751</v>
      </c>
      <c r="B1121" s="65" t="s">
        <v>68</v>
      </c>
      <c r="C1121" s="65" t="s">
        <v>36</v>
      </c>
      <c r="D1121" s="65" t="s">
        <v>7556</v>
      </c>
      <c r="E1121" s="65" t="s">
        <v>7557</v>
      </c>
      <c r="F1121" s="65" t="s">
        <v>1935</v>
      </c>
      <c r="G1121" s="65" t="s">
        <v>1935</v>
      </c>
      <c r="H1121" s="65" t="s">
        <v>4925</v>
      </c>
      <c r="I1121" s="65" t="s">
        <v>5679</v>
      </c>
      <c r="J1121" s="65" t="s">
        <v>6698</v>
      </c>
      <c r="K1121" s="66">
        <v>44844</v>
      </c>
      <c r="L1121" s="65" t="s">
        <v>7376</v>
      </c>
      <c r="M1121" s="66">
        <v>44762</v>
      </c>
      <c r="N1121" s="65">
        <v>122260</v>
      </c>
      <c r="O1121" s="65" t="s">
        <v>1939</v>
      </c>
      <c r="P1121" s="65">
        <f>VLOOKUP(D1121,资产包数据!B:G,5,0)</f>
        <v>60</v>
      </c>
      <c r="Q1121" s="65"/>
      <c r="R1121" s="65"/>
      <c r="S1121" s="65"/>
      <c r="T1121" s="65"/>
      <c r="U1121" s="65">
        <f>VLOOKUP(D1121,资产包数据!B:N,13,0)</f>
        <v>99.57</v>
      </c>
      <c r="V1121" s="65"/>
    </row>
    <row r="1122" ht="15" spans="1:22">
      <c r="A1122" s="65" t="s">
        <v>2751</v>
      </c>
      <c r="B1122" s="65" t="s">
        <v>68</v>
      </c>
      <c r="C1122" s="65" t="s">
        <v>36</v>
      </c>
      <c r="D1122" s="65" t="s">
        <v>7558</v>
      </c>
      <c r="E1122" s="65" t="s">
        <v>7559</v>
      </c>
      <c r="F1122" s="65" t="s">
        <v>1935</v>
      </c>
      <c r="G1122" s="65" t="s">
        <v>1935</v>
      </c>
      <c r="H1122" s="65" t="s">
        <v>4925</v>
      </c>
      <c r="I1122" s="65" t="s">
        <v>5679</v>
      </c>
      <c r="J1122" s="65" t="s">
        <v>6720</v>
      </c>
      <c r="K1122" s="66">
        <v>44807</v>
      </c>
      <c r="L1122" s="65" t="s">
        <v>7376</v>
      </c>
      <c r="M1122" s="66">
        <v>44762</v>
      </c>
      <c r="N1122" s="65">
        <v>122260</v>
      </c>
      <c r="O1122" s="65" t="s">
        <v>1939</v>
      </c>
      <c r="P1122" s="65">
        <f>VLOOKUP(D1122,资产包数据!B:G,5,0)</f>
        <v>60</v>
      </c>
      <c r="Q1122" s="65">
        <v>2700</v>
      </c>
      <c r="R1122" s="65"/>
      <c r="S1122" s="65"/>
      <c r="T1122" s="65"/>
      <c r="U1122" s="65">
        <f>VLOOKUP(D1122,资产包数据!B:N,13,0)</f>
        <v>99.57</v>
      </c>
      <c r="V1122" s="65" t="s">
        <v>6591</v>
      </c>
    </row>
    <row r="1123" ht="15" spans="1:22">
      <c r="A1123" s="65" t="s">
        <v>2751</v>
      </c>
      <c r="B1123" s="65" t="s">
        <v>110</v>
      </c>
      <c r="C1123" s="65" t="s">
        <v>36</v>
      </c>
      <c r="D1123" s="65" t="s">
        <v>7560</v>
      </c>
      <c r="E1123" s="65" t="s">
        <v>7561</v>
      </c>
      <c r="F1123" s="65"/>
      <c r="G1123" s="65" t="s">
        <v>1935</v>
      </c>
      <c r="H1123" s="65"/>
      <c r="I1123" s="65" t="s">
        <v>5679</v>
      </c>
      <c r="J1123" s="65"/>
      <c r="K1123" s="65"/>
      <c r="L1123" s="65" t="s">
        <v>7376</v>
      </c>
      <c r="M1123" s="66">
        <v>44762</v>
      </c>
      <c r="N1123" s="65">
        <v>122260</v>
      </c>
      <c r="O1123" s="65" t="s">
        <v>1939</v>
      </c>
      <c r="P1123" s="65">
        <f>VLOOKUP(D1123,资产包数据!B:G,5,0)</f>
        <v>60</v>
      </c>
      <c r="Q1123" s="65"/>
      <c r="R1123" s="65"/>
      <c r="S1123" s="65"/>
      <c r="T1123" s="65"/>
      <c r="U1123" s="65">
        <f>VLOOKUP(D1123,资产包数据!B:N,13,0)</f>
        <v>99.57</v>
      </c>
      <c r="V1123" s="65"/>
    </row>
    <row r="1124" ht="15" spans="1:22">
      <c r="A1124" s="65" t="s">
        <v>2751</v>
      </c>
      <c r="B1124" s="65" t="s">
        <v>110</v>
      </c>
      <c r="C1124" s="65" t="s">
        <v>36</v>
      </c>
      <c r="D1124" s="65" t="s">
        <v>7562</v>
      </c>
      <c r="E1124" s="65" t="s">
        <v>7563</v>
      </c>
      <c r="F1124" s="65"/>
      <c r="G1124" s="65" t="s">
        <v>1935</v>
      </c>
      <c r="H1124" s="65"/>
      <c r="I1124" s="65" t="s">
        <v>5679</v>
      </c>
      <c r="J1124" s="65"/>
      <c r="K1124" s="65"/>
      <c r="L1124" s="65" t="s">
        <v>7376</v>
      </c>
      <c r="M1124" s="66">
        <v>44762</v>
      </c>
      <c r="N1124" s="65">
        <v>122260</v>
      </c>
      <c r="O1124" s="65" t="s">
        <v>1939</v>
      </c>
      <c r="P1124" s="65">
        <f>VLOOKUP(D1124,资产包数据!B:G,5,0)</f>
        <v>60</v>
      </c>
      <c r="Q1124" s="65"/>
      <c r="R1124" s="65"/>
      <c r="S1124" s="65"/>
      <c r="T1124" s="65"/>
      <c r="U1124" s="65">
        <f>VLOOKUP(D1124,资产包数据!B:N,13,0)</f>
        <v>99.57</v>
      </c>
      <c r="V1124" s="65"/>
    </row>
    <row r="1125" ht="15" spans="1:22">
      <c r="A1125" s="65" t="s">
        <v>2751</v>
      </c>
      <c r="B1125" s="65" t="s">
        <v>110</v>
      </c>
      <c r="C1125" s="65" t="s">
        <v>36</v>
      </c>
      <c r="D1125" s="65" t="s">
        <v>7564</v>
      </c>
      <c r="E1125" s="65" t="s">
        <v>7565</v>
      </c>
      <c r="F1125" s="65"/>
      <c r="G1125" s="65" t="s">
        <v>1935</v>
      </c>
      <c r="H1125" s="65"/>
      <c r="I1125" s="65" t="s">
        <v>5679</v>
      </c>
      <c r="J1125" s="65"/>
      <c r="K1125" s="65"/>
      <c r="L1125" s="65" t="s">
        <v>7566</v>
      </c>
      <c r="M1125" s="66">
        <v>44762</v>
      </c>
      <c r="N1125" s="65">
        <v>122260</v>
      </c>
      <c r="O1125" s="65" t="s">
        <v>1939</v>
      </c>
      <c r="P1125" s="65">
        <f>VLOOKUP(D1125,资产包数据!B:G,5,0)</f>
        <v>60</v>
      </c>
      <c r="Q1125" s="65"/>
      <c r="R1125" s="65"/>
      <c r="S1125" s="65"/>
      <c r="T1125" s="65"/>
      <c r="U1125" s="65">
        <f>VLOOKUP(D1125,资产包数据!B:N,13,0)</f>
        <v>99.57</v>
      </c>
      <c r="V1125" s="65" t="s">
        <v>6591</v>
      </c>
    </row>
    <row r="1126" ht="15" spans="1:22">
      <c r="A1126" s="65" t="s">
        <v>2751</v>
      </c>
      <c r="B1126" s="65" t="s">
        <v>110</v>
      </c>
      <c r="C1126" s="65" t="s">
        <v>36</v>
      </c>
      <c r="D1126" s="65" t="s">
        <v>7567</v>
      </c>
      <c r="E1126" s="65" t="s">
        <v>7568</v>
      </c>
      <c r="F1126" s="65"/>
      <c r="G1126" s="65" t="s">
        <v>1935</v>
      </c>
      <c r="H1126" s="65"/>
      <c r="I1126" s="65" t="s">
        <v>5679</v>
      </c>
      <c r="J1126" s="65"/>
      <c r="K1126" s="65"/>
      <c r="L1126" s="65" t="s">
        <v>7566</v>
      </c>
      <c r="M1126" s="66">
        <v>44762</v>
      </c>
      <c r="N1126" s="65">
        <v>122260</v>
      </c>
      <c r="O1126" s="65" t="s">
        <v>1939</v>
      </c>
      <c r="P1126" s="65">
        <f>VLOOKUP(D1126,资产包数据!B:G,5,0)</f>
        <v>60</v>
      </c>
      <c r="Q1126" s="65"/>
      <c r="R1126" s="65"/>
      <c r="S1126" s="65"/>
      <c r="T1126" s="65"/>
      <c r="U1126" s="65">
        <f>VLOOKUP(D1126,资产包数据!B:N,13,0)</f>
        <v>99.57</v>
      </c>
      <c r="V1126" s="65" t="s">
        <v>6591</v>
      </c>
    </row>
    <row r="1127" ht="15" spans="1:22">
      <c r="A1127" s="65" t="s">
        <v>2751</v>
      </c>
      <c r="B1127" s="65" t="s">
        <v>110</v>
      </c>
      <c r="C1127" s="65" t="s">
        <v>36</v>
      </c>
      <c r="D1127" s="65" t="s">
        <v>7569</v>
      </c>
      <c r="E1127" s="65" t="s">
        <v>7570</v>
      </c>
      <c r="F1127" s="65"/>
      <c r="G1127" s="65" t="s">
        <v>1935</v>
      </c>
      <c r="H1127" s="65"/>
      <c r="I1127" s="65" t="s">
        <v>5679</v>
      </c>
      <c r="J1127" s="65"/>
      <c r="K1127" s="65"/>
      <c r="L1127" s="65" t="s">
        <v>7566</v>
      </c>
      <c r="M1127" s="66">
        <v>44762</v>
      </c>
      <c r="N1127" s="65">
        <v>122260</v>
      </c>
      <c r="O1127" s="65" t="s">
        <v>1939</v>
      </c>
      <c r="P1127" s="65">
        <f>VLOOKUP(D1127,资产包数据!B:G,5,0)</f>
        <v>60</v>
      </c>
      <c r="Q1127" s="65"/>
      <c r="R1127" s="65"/>
      <c r="S1127" s="65"/>
      <c r="T1127" s="65"/>
      <c r="U1127" s="65">
        <f>VLOOKUP(D1127,资产包数据!B:N,13,0)</f>
        <v>99.57</v>
      </c>
      <c r="V1127" s="65" t="s">
        <v>6591</v>
      </c>
    </row>
    <row r="1128" ht="15" spans="1:22">
      <c r="A1128" s="65" t="s">
        <v>2751</v>
      </c>
      <c r="B1128" s="65" t="s">
        <v>68</v>
      </c>
      <c r="C1128" s="65" t="s">
        <v>36</v>
      </c>
      <c r="D1128" s="65" t="s">
        <v>7571</v>
      </c>
      <c r="E1128" s="65" t="s">
        <v>7572</v>
      </c>
      <c r="F1128" s="65" t="s">
        <v>1935</v>
      </c>
      <c r="G1128" s="65" t="s">
        <v>1935</v>
      </c>
      <c r="H1128" s="65" t="s">
        <v>4925</v>
      </c>
      <c r="I1128" s="65" t="s">
        <v>5679</v>
      </c>
      <c r="J1128" s="65" t="s">
        <v>6698</v>
      </c>
      <c r="K1128" s="66">
        <v>44844</v>
      </c>
      <c r="L1128" s="65" t="s">
        <v>7566</v>
      </c>
      <c r="M1128" s="66">
        <v>44762</v>
      </c>
      <c r="N1128" s="65">
        <v>122260</v>
      </c>
      <c r="O1128" s="65" t="s">
        <v>1939</v>
      </c>
      <c r="P1128" s="65">
        <f>VLOOKUP(D1128,资产包数据!B:G,5,0)</f>
        <v>60</v>
      </c>
      <c r="Q1128" s="65"/>
      <c r="R1128" s="65"/>
      <c r="S1128" s="65"/>
      <c r="T1128" s="65"/>
      <c r="U1128" s="65">
        <f>VLOOKUP(D1128,资产包数据!B:N,13,0)</f>
        <v>99.57</v>
      </c>
      <c r="V1128" s="65"/>
    </row>
    <row r="1129" ht="15" spans="1:22">
      <c r="A1129" s="65" t="s">
        <v>2751</v>
      </c>
      <c r="B1129" s="65" t="s">
        <v>68</v>
      </c>
      <c r="C1129" s="65" t="s">
        <v>36</v>
      </c>
      <c r="D1129" s="65" t="s">
        <v>7573</v>
      </c>
      <c r="E1129" s="65" t="s">
        <v>7574</v>
      </c>
      <c r="F1129" s="65" t="s">
        <v>1935</v>
      </c>
      <c r="G1129" s="65" t="s">
        <v>1935</v>
      </c>
      <c r="H1129" s="65" t="s">
        <v>4925</v>
      </c>
      <c r="I1129" s="65" t="s">
        <v>5679</v>
      </c>
      <c r="J1129" s="65" t="s">
        <v>7427</v>
      </c>
      <c r="K1129" s="66">
        <v>44842</v>
      </c>
      <c r="L1129" s="65" t="s">
        <v>7566</v>
      </c>
      <c r="M1129" s="66">
        <v>44762</v>
      </c>
      <c r="N1129" s="65">
        <v>122260</v>
      </c>
      <c r="O1129" s="65" t="s">
        <v>1939</v>
      </c>
      <c r="P1129" s="65">
        <f>VLOOKUP(D1129,资产包数据!B:G,5,0)</f>
        <v>60</v>
      </c>
      <c r="Q1129" s="65"/>
      <c r="R1129" s="65"/>
      <c r="S1129" s="65"/>
      <c r="T1129" s="65"/>
      <c r="U1129" s="65">
        <f>VLOOKUP(D1129,资产包数据!B:N,13,0)</f>
        <v>99.57</v>
      </c>
      <c r="V1129" s="65" t="s">
        <v>7428</v>
      </c>
    </row>
    <row r="1130" ht="15" spans="1:22">
      <c r="A1130" s="65" t="s">
        <v>2751</v>
      </c>
      <c r="B1130" s="65" t="s">
        <v>110</v>
      </c>
      <c r="C1130" s="65" t="s">
        <v>36</v>
      </c>
      <c r="D1130" s="65" t="s">
        <v>7575</v>
      </c>
      <c r="E1130" s="65" t="s">
        <v>7576</v>
      </c>
      <c r="F1130" s="65"/>
      <c r="G1130" s="65" t="s">
        <v>1935</v>
      </c>
      <c r="H1130" s="65"/>
      <c r="I1130" s="65" t="s">
        <v>5679</v>
      </c>
      <c r="J1130" s="65"/>
      <c r="K1130" s="65"/>
      <c r="L1130" s="65" t="s">
        <v>7566</v>
      </c>
      <c r="M1130" s="66">
        <v>44762</v>
      </c>
      <c r="N1130" s="65">
        <v>122260</v>
      </c>
      <c r="O1130" s="65" t="s">
        <v>1939</v>
      </c>
      <c r="P1130" s="65">
        <f>VLOOKUP(D1130,资产包数据!B:G,5,0)</f>
        <v>60</v>
      </c>
      <c r="Q1130" s="65"/>
      <c r="R1130" s="65"/>
      <c r="S1130" s="65"/>
      <c r="T1130" s="65"/>
      <c r="U1130" s="65">
        <f>VLOOKUP(D1130,资产包数据!B:N,13,0)</f>
        <v>99.57</v>
      </c>
      <c r="V1130" s="65" t="s">
        <v>6591</v>
      </c>
    </row>
    <row r="1131" ht="15" spans="1:22">
      <c r="A1131" s="65" t="s">
        <v>2751</v>
      </c>
      <c r="B1131" s="65" t="s">
        <v>110</v>
      </c>
      <c r="C1131" s="65" t="s">
        <v>36</v>
      </c>
      <c r="D1131" s="65" t="s">
        <v>7577</v>
      </c>
      <c r="E1131" s="65" t="s">
        <v>7578</v>
      </c>
      <c r="F1131" s="65"/>
      <c r="G1131" s="65" t="s">
        <v>1935</v>
      </c>
      <c r="H1131" s="65"/>
      <c r="I1131" s="65" t="s">
        <v>5679</v>
      </c>
      <c r="J1131" s="65"/>
      <c r="K1131" s="65"/>
      <c r="L1131" s="65" t="s">
        <v>7566</v>
      </c>
      <c r="M1131" s="66">
        <v>44762</v>
      </c>
      <c r="N1131" s="65">
        <v>122260</v>
      </c>
      <c r="O1131" s="65" t="s">
        <v>1939</v>
      </c>
      <c r="P1131" s="65">
        <f>VLOOKUP(D1131,资产包数据!B:G,5,0)</f>
        <v>60</v>
      </c>
      <c r="Q1131" s="65"/>
      <c r="R1131" s="65"/>
      <c r="S1131" s="65"/>
      <c r="T1131" s="65"/>
      <c r="U1131" s="65">
        <f>VLOOKUP(D1131,资产包数据!B:N,13,0)</f>
        <v>99.57</v>
      </c>
      <c r="V1131" s="65" t="s">
        <v>6591</v>
      </c>
    </row>
    <row r="1132" ht="15" spans="1:22">
      <c r="A1132" s="65" t="s">
        <v>2751</v>
      </c>
      <c r="B1132" s="65" t="s">
        <v>110</v>
      </c>
      <c r="C1132" s="65" t="s">
        <v>36</v>
      </c>
      <c r="D1132" s="65" t="s">
        <v>7579</v>
      </c>
      <c r="E1132" s="65" t="s">
        <v>7580</v>
      </c>
      <c r="F1132" s="65"/>
      <c r="G1132" s="65" t="s">
        <v>1935</v>
      </c>
      <c r="H1132" s="65"/>
      <c r="I1132" s="65" t="s">
        <v>5679</v>
      </c>
      <c r="J1132" s="65"/>
      <c r="K1132" s="65"/>
      <c r="L1132" s="65" t="s">
        <v>7566</v>
      </c>
      <c r="M1132" s="66">
        <v>44762</v>
      </c>
      <c r="N1132" s="65">
        <v>122260</v>
      </c>
      <c r="O1132" s="65" t="s">
        <v>1939</v>
      </c>
      <c r="P1132" s="65">
        <f>VLOOKUP(D1132,资产包数据!B:G,5,0)</f>
        <v>60</v>
      </c>
      <c r="Q1132" s="65"/>
      <c r="R1132" s="65"/>
      <c r="S1132" s="65"/>
      <c r="T1132" s="65"/>
      <c r="U1132" s="65">
        <f>VLOOKUP(D1132,资产包数据!B:N,13,0)</f>
        <v>99.57</v>
      </c>
      <c r="V1132" s="65" t="s">
        <v>6591</v>
      </c>
    </row>
    <row r="1133" ht="15" spans="1:22">
      <c r="A1133" s="65" t="s">
        <v>2751</v>
      </c>
      <c r="B1133" s="65" t="s">
        <v>110</v>
      </c>
      <c r="C1133" s="65" t="s">
        <v>36</v>
      </c>
      <c r="D1133" s="65" t="s">
        <v>7581</v>
      </c>
      <c r="E1133" s="65" t="s">
        <v>7582</v>
      </c>
      <c r="F1133" s="65"/>
      <c r="G1133" s="65" t="s">
        <v>1935</v>
      </c>
      <c r="H1133" s="65"/>
      <c r="I1133" s="65" t="s">
        <v>5679</v>
      </c>
      <c r="J1133" s="65"/>
      <c r="K1133" s="65"/>
      <c r="L1133" s="65" t="s">
        <v>7566</v>
      </c>
      <c r="M1133" s="66">
        <v>44762</v>
      </c>
      <c r="N1133" s="65">
        <v>122260</v>
      </c>
      <c r="O1133" s="65" t="s">
        <v>1939</v>
      </c>
      <c r="P1133" s="65">
        <f>VLOOKUP(D1133,资产包数据!B:G,5,0)</f>
        <v>60</v>
      </c>
      <c r="Q1133" s="65"/>
      <c r="R1133" s="65"/>
      <c r="S1133" s="65"/>
      <c r="T1133" s="65"/>
      <c r="U1133" s="65">
        <f>VLOOKUP(D1133,资产包数据!B:N,13,0)</f>
        <v>99.57</v>
      </c>
      <c r="V1133" s="65" t="s">
        <v>6591</v>
      </c>
    </row>
    <row r="1134" ht="15" spans="1:22">
      <c r="A1134" s="65" t="s">
        <v>2751</v>
      </c>
      <c r="B1134" s="65" t="s">
        <v>110</v>
      </c>
      <c r="C1134" s="65" t="s">
        <v>36</v>
      </c>
      <c r="D1134" s="65" t="s">
        <v>7583</v>
      </c>
      <c r="E1134" s="65" t="s">
        <v>7584</v>
      </c>
      <c r="F1134" s="65"/>
      <c r="G1134" s="65" t="s">
        <v>1935</v>
      </c>
      <c r="H1134" s="65"/>
      <c r="I1134" s="65" t="s">
        <v>5679</v>
      </c>
      <c r="J1134" s="65"/>
      <c r="K1134" s="65"/>
      <c r="L1134" s="65" t="s">
        <v>7566</v>
      </c>
      <c r="M1134" s="66">
        <v>44762</v>
      </c>
      <c r="N1134" s="65">
        <v>122260</v>
      </c>
      <c r="O1134" s="65" t="s">
        <v>1939</v>
      </c>
      <c r="P1134" s="65">
        <f>VLOOKUP(D1134,资产包数据!B:G,5,0)</f>
        <v>60</v>
      </c>
      <c r="Q1134" s="65"/>
      <c r="R1134" s="65"/>
      <c r="S1134" s="65"/>
      <c r="T1134" s="65"/>
      <c r="U1134" s="65">
        <f>VLOOKUP(D1134,资产包数据!B:N,13,0)</f>
        <v>99.57</v>
      </c>
      <c r="V1134" s="65" t="s">
        <v>6591</v>
      </c>
    </row>
    <row r="1135" ht="15" spans="1:22">
      <c r="A1135" s="65" t="s">
        <v>2751</v>
      </c>
      <c r="B1135" s="65" t="s">
        <v>68</v>
      </c>
      <c r="C1135" s="65" t="s">
        <v>36</v>
      </c>
      <c r="D1135" s="65" t="s">
        <v>7585</v>
      </c>
      <c r="E1135" s="65" t="s">
        <v>7586</v>
      </c>
      <c r="F1135" s="65" t="s">
        <v>1935</v>
      </c>
      <c r="G1135" s="65" t="s">
        <v>1935</v>
      </c>
      <c r="H1135" s="65" t="s">
        <v>4925</v>
      </c>
      <c r="I1135" s="65" t="s">
        <v>5679</v>
      </c>
      <c r="J1135" s="65" t="s">
        <v>6698</v>
      </c>
      <c r="K1135" s="66">
        <v>44844</v>
      </c>
      <c r="L1135" s="65" t="s">
        <v>7566</v>
      </c>
      <c r="M1135" s="66">
        <v>44762</v>
      </c>
      <c r="N1135" s="65">
        <v>122260</v>
      </c>
      <c r="O1135" s="65" t="s">
        <v>1939</v>
      </c>
      <c r="P1135" s="65">
        <f>VLOOKUP(D1135,资产包数据!B:G,5,0)</f>
        <v>60</v>
      </c>
      <c r="Q1135" s="65"/>
      <c r="R1135" s="65"/>
      <c r="S1135" s="65"/>
      <c r="T1135" s="65"/>
      <c r="U1135" s="65">
        <f>VLOOKUP(D1135,资产包数据!B:N,13,0)</f>
        <v>99.57</v>
      </c>
      <c r="V1135" s="65"/>
    </row>
    <row r="1136" ht="15" spans="1:22">
      <c r="A1136" s="65" t="s">
        <v>2751</v>
      </c>
      <c r="B1136" s="65" t="s">
        <v>110</v>
      </c>
      <c r="C1136" s="65" t="s">
        <v>36</v>
      </c>
      <c r="D1136" s="65" t="s">
        <v>7587</v>
      </c>
      <c r="E1136" s="65" t="s">
        <v>7588</v>
      </c>
      <c r="F1136" s="65"/>
      <c r="G1136" s="65" t="s">
        <v>1935</v>
      </c>
      <c r="H1136" s="65"/>
      <c r="I1136" s="65" t="s">
        <v>5679</v>
      </c>
      <c r="J1136" s="65"/>
      <c r="K1136" s="65"/>
      <c r="L1136" s="65" t="s">
        <v>7566</v>
      </c>
      <c r="M1136" s="66">
        <v>44762</v>
      </c>
      <c r="N1136" s="65">
        <v>122260</v>
      </c>
      <c r="O1136" s="65" t="s">
        <v>1939</v>
      </c>
      <c r="P1136" s="65">
        <f>VLOOKUP(D1136,资产包数据!B:G,5,0)</f>
        <v>60</v>
      </c>
      <c r="Q1136" s="65"/>
      <c r="R1136" s="65"/>
      <c r="S1136" s="65"/>
      <c r="T1136" s="65"/>
      <c r="U1136" s="65">
        <f>VLOOKUP(D1136,资产包数据!B:N,13,0)</f>
        <v>99.57</v>
      </c>
      <c r="V1136" s="65" t="s">
        <v>6591</v>
      </c>
    </row>
    <row r="1137" ht="15" spans="1:22">
      <c r="A1137" s="65" t="s">
        <v>2751</v>
      </c>
      <c r="B1137" s="65" t="s">
        <v>68</v>
      </c>
      <c r="C1137" s="65" t="s">
        <v>36</v>
      </c>
      <c r="D1137" s="65" t="s">
        <v>7589</v>
      </c>
      <c r="E1137" s="65" t="s">
        <v>7590</v>
      </c>
      <c r="F1137" s="65" t="s">
        <v>1935</v>
      </c>
      <c r="G1137" s="65" t="s">
        <v>1935</v>
      </c>
      <c r="H1137" s="65" t="s">
        <v>4925</v>
      </c>
      <c r="I1137" s="65" t="s">
        <v>5679</v>
      </c>
      <c r="J1137" s="65" t="s">
        <v>6698</v>
      </c>
      <c r="K1137" s="66">
        <v>44844</v>
      </c>
      <c r="L1137" s="65" t="s">
        <v>7566</v>
      </c>
      <c r="M1137" s="66">
        <v>44762</v>
      </c>
      <c r="N1137" s="65">
        <v>122260</v>
      </c>
      <c r="O1137" s="65" t="s">
        <v>1939</v>
      </c>
      <c r="P1137" s="65">
        <f>VLOOKUP(D1137,资产包数据!B:G,5,0)</f>
        <v>60</v>
      </c>
      <c r="Q1137" s="65"/>
      <c r="R1137" s="65"/>
      <c r="S1137" s="65"/>
      <c r="T1137" s="65"/>
      <c r="U1137" s="65">
        <f>VLOOKUP(D1137,资产包数据!B:N,13,0)</f>
        <v>99.57</v>
      </c>
      <c r="V1137" s="65"/>
    </row>
    <row r="1138" ht="15" spans="1:22">
      <c r="A1138" s="65" t="s">
        <v>2751</v>
      </c>
      <c r="B1138" s="65" t="s">
        <v>68</v>
      </c>
      <c r="C1138" s="65" t="s">
        <v>36</v>
      </c>
      <c r="D1138" s="65" t="s">
        <v>7591</v>
      </c>
      <c r="E1138" s="65" t="s">
        <v>7592</v>
      </c>
      <c r="F1138" s="65" t="s">
        <v>1935</v>
      </c>
      <c r="G1138" s="65" t="s">
        <v>1935</v>
      </c>
      <c r="H1138" s="65" t="s">
        <v>4925</v>
      </c>
      <c r="I1138" s="65" t="s">
        <v>5679</v>
      </c>
      <c r="J1138" s="65" t="s">
        <v>6720</v>
      </c>
      <c r="K1138" s="66">
        <v>44807</v>
      </c>
      <c r="L1138" s="65" t="s">
        <v>7566</v>
      </c>
      <c r="M1138" s="66">
        <v>44762</v>
      </c>
      <c r="N1138" s="65">
        <v>122260</v>
      </c>
      <c r="O1138" s="65" t="s">
        <v>1939</v>
      </c>
      <c r="P1138" s="65">
        <f>VLOOKUP(D1138,资产包数据!B:G,5,0)</f>
        <v>60</v>
      </c>
      <c r="Q1138" s="65">
        <v>2700</v>
      </c>
      <c r="R1138" s="65"/>
      <c r="S1138" s="65"/>
      <c r="T1138" s="65"/>
      <c r="U1138" s="65">
        <f>VLOOKUP(D1138,资产包数据!B:N,13,0)</f>
        <v>99.57</v>
      </c>
      <c r="V1138" s="65" t="s">
        <v>6591</v>
      </c>
    </row>
    <row r="1139" ht="15" spans="1:22">
      <c r="A1139" s="65" t="s">
        <v>2751</v>
      </c>
      <c r="B1139" s="65" t="s">
        <v>68</v>
      </c>
      <c r="C1139" s="65" t="s">
        <v>36</v>
      </c>
      <c r="D1139" s="65" t="s">
        <v>7593</v>
      </c>
      <c r="E1139" s="65" t="s">
        <v>7594</v>
      </c>
      <c r="F1139" s="65" t="s">
        <v>1935</v>
      </c>
      <c r="G1139" s="65" t="s">
        <v>1935</v>
      </c>
      <c r="H1139" s="65" t="s">
        <v>4925</v>
      </c>
      <c r="I1139" s="65" t="s">
        <v>5679</v>
      </c>
      <c r="J1139" s="65" t="s">
        <v>6698</v>
      </c>
      <c r="K1139" s="66">
        <v>44844</v>
      </c>
      <c r="L1139" s="65" t="s">
        <v>7566</v>
      </c>
      <c r="M1139" s="66">
        <v>44762</v>
      </c>
      <c r="N1139" s="65">
        <v>122260</v>
      </c>
      <c r="O1139" s="65" t="s">
        <v>1939</v>
      </c>
      <c r="P1139" s="65">
        <f>VLOOKUP(D1139,资产包数据!B:G,5,0)</f>
        <v>60</v>
      </c>
      <c r="Q1139" s="65"/>
      <c r="R1139" s="65"/>
      <c r="S1139" s="65"/>
      <c r="T1139" s="65"/>
      <c r="U1139" s="65">
        <f>VLOOKUP(D1139,资产包数据!B:N,13,0)</f>
        <v>99.57</v>
      </c>
      <c r="V1139" s="65"/>
    </row>
    <row r="1140" ht="15" spans="1:22">
      <c r="A1140" s="65" t="s">
        <v>2751</v>
      </c>
      <c r="B1140" s="65" t="s">
        <v>110</v>
      </c>
      <c r="C1140" s="65" t="s">
        <v>36</v>
      </c>
      <c r="D1140" s="65" t="s">
        <v>7595</v>
      </c>
      <c r="E1140" s="65" t="s">
        <v>7596</v>
      </c>
      <c r="F1140" s="65"/>
      <c r="G1140" s="65" t="s">
        <v>1935</v>
      </c>
      <c r="H1140" s="65"/>
      <c r="I1140" s="65" t="s">
        <v>5679</v>
      </c>
      <c r="J1140" s="65"/>
      <c r="K1140" s="65"/>
      <c r="L1140" s="65" t="s">
        <v>7566</v>
      </c>
      <c r="M1140" s="66">
        <v>44762</v>
      </c>
      <c r="N1140" s="65">
        <v>122260</v>
      </c>
      <c r="O1140" s="65" t="s">
        <v>1939</v>
      </c>
      <c r="P1140" s="65">
        <f>VLOOKUP(D1140,资产包数据!B:G,5,0)</f>
        <v>60</v>
      </c>
      <c r="Q1140" s="65"/>
      <c r="R1140" s="65"/>
      <c r="S1140" s="65"/>
      <c r="T1140" s="65"/>
      <c r="U1140" s="65">
        <f>VLOOKUP(D1140,资产包数据!B:N,13,0)</f>
        <v>99.57</v>
      </c>
      <c r="V1140" s="65" t="s">
        <v>6591</v>
      </c>
    </row>
    <row r="1141" ht="15" spans="1:22">
      <c r="A1141" s="65" t="s">
        <v>2751</v>
      </c>
      <c r="B1141" s="65" t="s">
        <v>110</v>
      </c>
      <c r="C1141" s="65" t="s">
        <v>36</v>
      </c>
      <c r="D1141" s="65" t="s">
        <v>7597</v>
      </c>
      <c r="E1141" s="65" t="s">
        <v>7598</v>
      </c>
      <c r="F1141" s="65"/>
      <c r="G1141" s="65" t="s">
        <v>1935</v>
      </c>
      <c r="H1141" s="65"/>
      <c r="I1141" s="65" t="s">
        <v>5679</v>
      </c>
      <c r="J1141" s="65"/>
      <c r="K1141" s="65"/>
      <c r="L1141" s="65" t="s">
        <v>7566</v>
      </c>
      <c r="M1141" s="66">
        <v>44762</v>
      </c>
      <c r="N1141" s="65">
        <v>122260</v>
      </c>
      <c r="O1141" s="65" t="s">
        <v>1939</v>
      </c>
      <c r="P1141" s="65">
        <f>VLOOKUP(D1141,资产包数据!B:G,5,0)</f>
        <v>60</v>
      </c>
      <c r="Q1141" s="65"/>
      <c r="R1141" s="65"/>
      <c r="S1141" s="65"/>
      <c r="T1141" s="65"/>
      <c r="U1141" s="65">
        <f>VLOOKUP(D1141,资产包数据!B:N,13,0)</f>
        <v>99.57</v>
      </c>
      <c r="V1141" s="65" t="s">
        <v>6591</v>
      </c>
    </row>
    <row r="1142" ht="15" spans="1:22">
      <c r="A1142" s="65" t="s">
        <v>2751</v>
      </c>
      <c r="B1142" s="65" t="s">
        <v>110</v>
      </c>
      <c r="C1142" s="65" t="s">
        <v>36</v>
      </c>
      <c r="D1142" s="65" t="s">
        <v>7599</v>
      </c>
      <c r="E1142" s="65" t="s">
        <v>7600</v>
      </c>
      <c r="F1142" s="65"/>
      <c r="G1142" s="65" t="s">
        <v>1935</v>
      </c>
      <c r="H1142" s="65"/>
      <c r="I1142" s="65" t="s">
        <v>5679</v>
      </c>
      <c r="J1142" s="65"/>
      <c r="K1142" s="65"/>
      <c r="L1142" s="65" t="s">
        <v>7566</v>
      </c>
      <c r="M1142" s="66">
        <v>44762</v>
      </c>
      <c r="N1142" s="65">
        <v>122260</v>
      </c>
      <c r="O1142" s="65" t="s">
        <v>1939</v>
      </c>
      <c r="P1142" s="65">
        <f>VLOOKUP(D1142,资产包数据!B:G,5,0)</f>
        <v>60</v>
      </c>
      <c r="Q1142" s="65"/>
      <c r="R1142" s="65"/>
      <c r="S1142" s="65"/>
      <c r="T1142" s="65"/>
      <c r="U1142" s="65">
        <f>VLOOKUP(D1142,资产包数据!B:N,13,0)</f>
        <v>99.57</v>
      </c>
      <c r="V1142" s="65" t="s">
        <v>6591</v>
      </c>
    </row>
    <row r="1143" ht="15" spans="1:22">
      <c r="A1143" s="65" t="s">
        <v>2751</v>
      </c>
      <c r="B1143" s="65" t="s">
        <v>110</v>
      </c>
      <c r="C1143" s="65" t="s">
        <v>36</v>
      </c>
      <c r="D1143" s="65" t="s">
        <v>7601</v>
      </c>
      <c r="E1143" s="65" t="s">
        <v>7602</v>
      </c>
      <c r="F1143" s="65"/>
      <c r="G1143" s="65" t="s">
        <v>1935</v>
      </c>
      <c r="H1143" s="65"/>
      <c r="I1143" s="65" t="s">
        <v>5679</v>
      </c>
      <c r="J1143" s="65"/>
      <c r="K1143" s="65"/>
      <c r="L1143" s="65" t="s">
        <v>7566</v>
      </c>
      <c r="M1143" s="66">
        <v>44762</v>
      </c>
      <c r="N1143" s="65">
        <v>122260</v>
      </c>
      <c r="O1143" s="65" t="s">
        <v>1939</v>
      </c>
      <c r="P1143" s="65">
        <f>VLOOKUP(D1143,资产包数据!B:G,5,0)</f>
        <v>60</v>
      </c>
      <c r="Q1143" s="65"/>
      <c r="R1143" s="65"/>
      <c r="S1143" s="65"/>
      <c r="T1143" s="65"/>
      <c r="U1143" s="65">
        <f>VLOOKUP(D1143,资产包数据!B:N,13,0)</f>
        <v>99.57</v>
      </c>
      <c r="V1143" s="65" t="s">
        <v>6591</v>
      </c>
    </row>
    <row r="1144" ht="15" spans="1:22">
      <c r="A1144" s="65" t="s">
        <v>2751</v>
      </c>
      <c r="B1144" s="65" t="s">
        <v>110</v>
      </c>
      <c r="C1144" s="65" t="s">
        <v>36</v>
      </c>
      <c r="D1144" s="65" t="s">
        <v>7603</v>
      </c>
      <c r="E1144" s="65" t="s">
        <v>7604</v>
      </c>
      <c r="F1144" s="65"/>
      <c r="G1144" s="65" t="s">
        <v>1935</v>
      </c>
      <c r="H1144" s="65"/>
      <c r="I1144" s="65" t="s">
        <v>5679</v>
      </c>
      <c r="J1144" s="65"/>
      <c r="K1144" s="65"/>
      <c r="L1144" s="65" t="s">
        <v>7566</v>
      </c>
      <c r="M1144" s="66">
        <v>44762</v>
      </c>
      <c r="N1144" s="65">
        <v>122260</v>
      </c>
      <c r="O1144" s="65" t="s">
        <v>1939</v>
      </c>
      <c r="P1144" s="65">
        <f>VLOOKUP(D1144,资产包数据!B:G,5,0)</f>
        <v>60</v>
      </c>
      <c r="Q1144" s="65"/>
      <c r="R1144" s="65"/>
      <c r="S1144" s="65"/>
      <c r="T1144" s="65"/>
      <c r="U1144" s="65">
        <f>VLOOKUP(D1144,资产包数据!B:N,13,0)</f>
        <v>99.57</v>
      </c>
      <c r="V1144" s="65" t="s">
        <v>6591</v>
      </c>
    </row>
    <row r="1145" ht="15" spans="1:22">
      <c r="A1145" s="65" t="s">
        <v>2751</v>
      </c>
      <c r="B1145" s="65" t="s">
        <v>110</v>
      </c>
      <c r="C1145" s="65" t="s">
        <v>36</v>
      </c>
      <c r="D1145" s="65" t="s">
        <v>7605</v>
      </c>
      <c r="E1145" s="65" t="s">
        <v>7606</v>
      </c>
      <c r="F1145" s="65"/>
      <c r="G1145" s="65" t="s">
        <v>1935</v>
      </c>
      <c r="H1145" s="65"/>
      <c r="I1145" s="65" t="s">
        <v>5679</v>
      </c>
      <c r="J1145" s="65"/>
      <c r="K1145" s="65"/>
      <c r="L1145" s="65" t="s">
        <v>7566</v>
      </c>
      <c r="M1145" s="66">
        <v>44762</v>
      </c>
      <c r="N1145" s="65">
        <v>122260</v>
      </c>
      <c r="O1145" s="65" t="s">
        <v>1939</v>
      </c>
      <c r="P1145" s="65">
        <f>VLOOKUP(D1145,资产包数据!B:G,5,0)</f>
        <v>60</v>
      </c>
      <c r="Q1145" s="65"/>
      <c r="R1145" s="65"/>
      <c r="S1145" s="65"/>
      <c r="T1145" s="65"/>
      <c r="U1145" s="65">
        <f>VLOOKUP(D1145,资产包数据!B:N,13,0)</f>
        <v>99.57</v>
      </c>
      <c r="V1145" s="65" t="s">
        <v>6591</v>
      </c>
    </row>
    <row r="1146" ht="15" spans="1:22">
      <c r="A1146" s="65" t="s">
        <v>2751</v>
      </c>
      <c r="B1146" s="65" t="s">
        <v>110</v>
      </c>
      <c r="C1146" s="65" t="s">
        <v>36</v>
      </c>
      <c r="D1146" s="65" t="s">
        <v>7607</v>
      </c>
      <c r="E1146" s="65" t="s">
        <v>7608</v>
      </c>
      <c r="F1146" s="65"/>
      <c r="G1146" s="65" t="s">
        <v>1935</v>
      </c>
      <c r="H1146" s="65"/>
      <c r="I1146" s="65" t="s">
        <v>5679</v>
      </c>
      <c r="J1146" s="65"/>
      <c r="K1146" s="65"/>
      <c r="L1146" s="65" t="s">
        <v>7566</v>
      </c>
      <c r="M1146" s="66">
        <v>44762</v>
      </c>
      <c r="N1146" s="65">
        <v>122260</v>
      </c>
      <c r="O1146" s="65" t="s">
        <v>1939</v>
      </c>
      <c r="P1146" s="65">
        <f>VLOOKUP(D1146,资产包数据!B:G,5,0)</f>
        <v>60</v>
      </c>
      <c r="Q1146" s="65"/>
      <c r="R1146" s="65"/>
      <c r="S1146" s="65"/>
      <c r="T1146" s="65"/>
      <c r="U1146" s="65">
        <f>VLOOKUP(D1146,资产包数据!B:N,13,0)</f>
        <v>99.57</v>
      </c>
      <c r="V1146" s="65" t="s">
        <v>6591</v>
      </c>
    </row>
    <row r="1147" ht="15" spans="1:22">
      <c r="A1147" s="65" t="s">
        <v>2751</v>
      </c>
      <c r="B1147" s="65" t="s">
        <v>110</v>
      </c>
      <c r="C1147" s="65" t="s">
        <v>36</v>
      </c>
      <c r="D1147" s="65" t="s">
        <v>7609</v>
      </c>
      <c r="E1147" s="65" t="s">
        <v>7610</v>
      </c>
      <c r="F1147" s="65"/>
      <c r="G1147" s="65" t="s">
        <v>1935</v>
      </c>
      <c r="H1147" s="65"/>
      <c r="I1147" s="65" t="s">
        <v>5679</v>
      </c>
      <c r="J1147" s="65"/>
      <c r="K1147" s="65"/>
      <c r="L1147" s="65" t="s">
        <v>7566</v>
      </c>
      <c r="M1147" s="66">
        <v>44762</v>
      </c>
      <c r="N1147" s="65">
        <v>122260</v>
      </c>
      <c r="O1147" s="65" t="s">
        <v>1939</v>
      </c>
      <c r="P1147" s="65">
        <f>VLOOKUP(D1147,资产包数据!B:G,5,0)</f>
        <v>60</v>
      </c>
      <c r="Q1147" s="65"/>
      <c r="R1147" s="65"/>
      <c r="S1147" s="65"/>
      <c r="T1147" s="65"/>
      <c r="U1147" s="65">
        <f>VLOOKUP(D1147,资产包数据!B:N,13,0)</f>
        <v>99.57</v>
      </c>
      <c r="V1147" s="65" t="s">
        <v>6591</v>
      </c>
    </row>
    <row r="1148" ht="15" spans="1:22">
      <c r="A1148" s="65" t="s">
        <v>2751</v>
      </c>
      <c r="B1148" s="65" t="s">
        <v>110</v>
      </c>
      <c r="C1148" s="65" t="s">
        <v>36</v>
      </c>
      <c r="D1148" s="65" t="s">
        <v>7611</v>
      </c>
      <c r="E1148" s="65" t="s">
        <v>7612</v>
      </c>
      <c r="F1148" s="65"/>
      <c r="G1148" s="65" t="s">
        <v>1935</v>
      </c>
      <c r="H1148" s="65"/>
      <c r="I1148" s="65" t="s">
        <v>5679</v>
      </c>
      <c r="J1148" s="65"/>
      <c r="K1148" s="65"/>
      <c r="L1148" s="65" t="s">
        <v>7566</v>
      </c>
      <c r="M1148" s="66">
        <v>44762</v>
      </c>
      <c r="N1148" s="65">
        <v>122260</v>
      </c>
      <c r="O1148" s="65" t="s">
        <v>1939</v>
      </c>
      <c r="P1148" s="65">
        <f>VLOOKUP(D1148,资产包数据!B:G,5,0)</f>
        <v>60</v>
      </c>
      <c r="Q1148" s="65"/>
      <c r="R1148" s="65"/>
      <c r="S1148" s="65"/>
      <c r="T1148" s="65"/>
      <c r="U1148" s="65">
        <f>VLOOKUP(D1148,资产包数据!B:N,13,0)</f>
        <v>99.57</v>
      </c>
      <c r="V1148" s="65" t="s">
        <v>6591</v>
      </c>
    </row>
    <row r="1149" ht="15" spans="1:22">
      <c r="A1149" s="65" t="s">
        <v>2751</v>
      </c>
      <c r="B1149" s="65" t="s">
        <v>110</v>
      </c>
      <c r="C1149" s="65" t="s">
        <v>36</v>
      </c>
      <c r="D1149" s="65" t="s">
        <v>7613</v>
      </c>
      <c r="E1149" s="65" t="s">
        <v>7614</v>
      </c>
      <c r="F1149" s="65"/>
      <c r="G1149" s="65" t="s">
        <v>1935</v>
      </c>
      <c r="H1149" s="65"/>
      <c r="I1149" s="65" t="s">
        <v>5679</v>
      </c>
      <c r="J1149" s="65"/>
      <c r="K1149" s="65"/>
      <c r="L1149" s="65" t="s">
        <v>7566</v>
      </c>
      <c r="M1149" s="66">
        <v>44762</v>
      </c>
      <c r="N1149" s="65">
        <v>122260</v>
      </c>
      <c r="O1149" s="65" t="s">
        <v>1939</v>
      </c>
      <c r="P1149" s="65">
        <f>VLOOKUP(D1149,资产包数据!B:G,5,0)</f>
        <v>60</v>
      </c>
      <c r="Q1149" s="65"/>
      <c r="R1149" s="65"/>
      <c r="S1149" s="65"/>
      <c r="T1149" s="65"/>
      <c r="U1149" s="65">
        <f>VLOOKUP(D1149,资产包数据!B:N,13,0)</f>
        <v>99.57</v>
      </c>
      <c r="V1149" s="65" t="s">
        <v>6591</v>
      </c>
    </row>
    <row r="1150" ht="15" spans="1:22">
      <c r="A1150" s="65" t="s">
        <v>2751</v>
      </c>
      <c r="B1150" s="65" t="s">
        <v>110</v>
      </c>
      <c r="C1150" s="65" t="s">
        <v>36</v>
      </c>
      <c r="D1150" s="65" t="s">
        <v>7615</v>
      </c>
      <c r="E1150" s="65" t="s">
        <v>7616</v>
      </c>
      <c r="F1150" s="65"/>
      <c r="G1150" s="65" t="s">
        <v>1935</v>
      </c>
      <c r="H1150" s="65"/>
      <c r="I1150" s="65" t="s">
        <v>5679</v>
      </c>
      <c r="J1150" s="65"/>
      <c r="K1150" s="65"/>
      <c r="L1150" s="65" t="s">
        <v>7566</v>
      </c>
      <c r="M1150" s="66">
        <v>44762</v>
      </c>
      <c r="N1150" s="65">
        <v>122260</v>
      </c>
      <c r="O1150" s="65" t="s">
        <v>1939</v>
      </c>
      <c r="P1150" s="65">
        <f>VLOOKUP(D1150,资产包数据!B:G,5,0)</f>
        <v>60</v>
      </c>
      <c r="Q1150" s="65"/>
      <c r="R1150" s="65"/>
      <c r="S1150" s="65"/>
      <c r="T1150" s="65"/>
      <c r="U1150" s="65">
        <f>VLOOKUP(D1150,资产包数据!B:N,13,0)</f>
        <v>99.57</v>
      </c>
      <c r="V1150" s="65" t="s">
        <v>6591</v>
      </c>
    </row>
    <row r="1151" ht="15" spans="1:22">
      <c r="A1151" s="65" t="s">
        <v>2751</v>
      </c>
      <c r="B1151" s="65" t="s">
        <v>110</v>
      </c>
      <c r="C1151" s="65" t="s">
        <v>36</v>
      </c>
      <c r="D1151" s="65" t="s">
        <v>7617</v>
      </c>
      <c r="E1151" s="65" t="s">
        <v>7618</v>
      </c>
      <c r="F1151" s="65"/>
      <c r="G1151" s="65" t="s">
        <v>1935</v>
      </c>
      <c r="H1151" s="65"/>
      <c r="I1151" s="65" t="s">
        <v>5679</v>
      </c>
      <c r="J1151" s="65"/>
      <c r="K1151" s="65"/>
      <c r="L1151" s="65" t="s">
        <v>7566</v>
      </c>
      <c r="M1151" s="66">
        <v>44762</v>
      </c>
      <c r="N1151" s="65">
        <v>122260</v>
      </c>
      <c r="O1151" s="65" t="s">
        <v>1939</v>
      </c>
      <c r="P1151" s="65">
        <f>VLOOKUP(D1151,资产包数据!B:G,5,0)</f>
        <v>60</v>
      </c>
      <c r="Q1151" s="65"/>
      <c r="R1151" s="65"/>
      <c r="S1151" s="65"/>
      <c r="T1151" s="65"/>
      <c r="U1151" s="65">
        <f>VLOOKUP(D1151,资产包数据!B:N,13,0)</f>
        <v>99.57</v>
      </c>
      <c r="V1151" s="65" t="s">
        <v>6591</v>
      </c>
    </row>
    <row r="1152" ht="15" spans="1:22">
      <c r="A1152" s="65" t="s">
        <v>2751</v>
      </c>
      <c r="B1152" s="65" t="s">
        <v>110</v>
      </c>
      <c r="C1152" s="65" t="s">
        <v>36</v>
      </c>
      <c r="D1152" s="65" t="s">
        <v>7619</v>
      </c>
      <c r="E1152" s="65" t="s">
        <v>7620</v>
      </c>
      <c r="F1152" s="65"/>
      <c r="G1152" s="65" t="s">
        <v>1935</v>
      </c>
      <c r="H1152" s="65"/>
      <c r="I1152" s="65" t="s">
        <v>5679</v>
      </c>
      <c r="J1152" s="65"/>
      <c r="K1152" s="65"/>
      <c r="L1152" s="65" t="s">
        <v>7566</v>
      </c>
      <c r="M1152" s="66">
        <v>44762</v>
      </c>
      <c r="N1152" s="65">
        <v>122260</v>
      </c>
      <c r="O1152" s="65" t="s">
        <v>1939</v>
      </c>
      <c r="P1152" s="65">
        <f>VLOOKUP(D1152,资产包数据!B:G,5,0)</f>
        <v>60</v>
      </c>
      <c r="Q1152" s="65"/>
      <c r="R1152" s="65"/>
      <c r="S1152" s="65"/>
      <c r="T1152" s="65"/>
      <c r="U1152" s="65">
        <f>VLOOKUP(D1152,资产包数据!B:N,13,0)</f>
        <v>99.57</v>
      </c>
      <c r="V1152" s="65" t="s">
        <v>6591</v>
      </c>
    </row>
    <row r="1153" ht="15" spans="1:22">
      <c r="A1153" s="65" t="s">
        <v>2751</v>
      </c>
      <c r="B1153" s="65" t="s">
        <v>68</v>
      </c>
      <c r="C1153" s="65" t="s">
        <v>36</v>
      </c>
      <c r="D1153" s="65" t="s">
        <v>7621</v>
      </c>
      <c r="E1153" s="65" t="s">
        <v>7622</v>
      </c>
      <c r="F1153" s="65" t="s">
        <v>1935</v>
      </c>
      <c r="G1153" s="65" t="s">
        <v>1935</v>
      </c>
      <c r="H1153" s="65" t="s">
        <v>4925</v>
      </c>
      <c r="I1153" s="65" t="s">
        <v>5679</v>
      </c>
      <c r="J1153" s="65" t="s">
        <v>6698</v>
      </c>
      <c r="K1153" s="66">
        <v>44844</v>
      </c>
      <c r="L1153" s="65" t="s">
        <v>7566</v>
      </c>
      <c r="M1153" s="66">
        <v>44762</v>
      </c>
      <c r="N1153" s="65">
        <v>122260</v>
      </c>
      <c r="O1153" s="65" t="s">
        <v>1939</v>
      </c>
      <c r="P1153" s="65">
        <f>VLOOKUP(D1153,资产包数据!B:G,5,0)</f>
        <v>60</v>
      </c>
      <c r="Q1153" s="65"/>
      <c r="R1153" s="65"/>
      <c r="S1153" s="65"/>
      <c r="T1153" s="65"/>
      <c r="U1153" s="65">
        <f>VLOOKUP(D1153,资产包数据!B:N,13,0)</f>
        <v>99.57</v>
      </c>
      <c r="V1153" s="65"/>
    </row>
    <row r="1154" ht="15" spans="1:22">
      <c r="A1154" s="65" t="s">
        <v>2751</v>
      </c>
      <c r="B1154" s="65" t="s">
        <v>110</v>
      </c>
      <c r="C1154" s="65" t="s">
        <v>36</v>
      </c>
      <c r="D1154" s="65" t="s">
        <v>7623</v>
      </c>
      <c r="E1154" s="65" t="s">
        <v>7624</v>
      </c>
      <c r="F1154" s="65"/>
      <c r="G1154" s="65" t="s">
        <v>1935</v>
      </c>
      <c r="H1154" s="65"/>
      <c r="I1154" s="65" t="s">
        <v>5679</v>
      </c>
      <c r="J1154" s="65"/>
      <c r="K1154" s="65"/>
      <c r="L1154" s="65" t="s">
        <v>7566</v>
      </c>
      <c r="M1154" s="66">
        <v>44762</v>
      </c>
      <c r="N1154" s="65">
        <v>122260</v>
      </c>
      <c r="O1154" s="65" t="s">
        <v>1939</v>
      </c>
      <c r="P1154" s="65">
        <f>VLOOKUP(D1154,资产包数据!B:G,5,0)</f>
        <v>60</v>
      </c>
      <c r="Q1154" s="65"/>
      <c r="R1154" s="65"/>
      <c r="S1154" s="65"/>
      <c r="T1154" s="65"/>
      <c r="U1154" s="65">
        <f>VLOOKUP(D1154,资产包数据!B:N,13,0)</f>
        <v>99.57</v>
      </c>
      <c r="V1154" s="65" t="s">
        <v>6591</v>
      </c>
    </row>
    <row r="1155" ht="15" spans="1:22">
      <c r="A1155" s="65" t="s">
        <v>2751</v>
      </c>
      <c r="B1155" s="65" t="s">
        <v>110</v>
      </c>
      <c r="C1155" s="65" t="s">
        <v>36</v>
      </c>
      <c r="D1155" s="65" t="s">
        <v>7625</v>
      </c>
      <c r="E1155" s="65" t="s">
        <v>7626</v>
      </c>
      <c r="F1155" s="65"/>
      <c r="G1155" s="65" t="s">
        <v>1935</v>
      </c>
      <c r="H1155" s="65"/>
      <c r="I1155" s="65" t="s">
        <v>5679</v>
      </c>
      <c r="J1155" s="65"/>
      <c r="K1155" s="65"/>
      <c r="L1155" s="65" t="s">
        <v>7566</v>
      </c>
      <c r="M1155" s="66">
        <v>44762</v>
      </c>
      <c r="N1155" s="65">
        <v>122260</v>
      </c>
      <c r="O1155" s="65" t="s">
        <v>1939</v>
      </c>
      <c r="P1155" s="65">
        <f>VLOOKUP(D1155,资产包数据!B:G,5,0)</f>
        <v>60</v>
      </c>
      <c r="Q1155" s="65"/>
      <c r="R1155" s="65"/>
      <c r="S1155" s="65"/>
      <c r="T1155" s="65"/>
      <c r="U1155" s="65">
        <f>VLOOKUP(D1155,资产包数据!B:N,13,0)</f>
        <v>99.57</v>
      </c>
      <c r="V1155" s="65" t="s">
        <v>6591</v>
      </c>
    </row>
    <row r="1156" ht="15" spans="1:22">
      <c r="A1156" s="65" t="s">
        <v>2751</v>
      </c>
      <c r="B1156" s="65" t="s">
        <v>110</v>
      </c>
      <c r="C1156" s="65" t="s">
        <v>36</v>
      </c>
      <c r="D1156" s="65" t="s">
        <v>7627</v>
      </c>
      <c r="E1156" s="65" t="s">
        <v>7628</v>
      </c>
      <c r="F1156" s="65"/>
      <c r="G1156" s="65" t="s">
        <v>1935</v>
      </c>
      <c r="H1156" s="65"/>
      <c r="I1156" s="65" t="s">
        <v>5679</v>
      </c>
      <c r="J1156" s="65"/>
      <c r="K1156" s="65"/>
      <c r="L1156" s="65" t="s">
        <v>7566</v>
      </c>
      <c r="M1156" s="66">
        <v>44762</v>
      </c>
      <c r="N1156" s="65">
        <v>122260</v>
      </c>
      <c r="O1156" s="65" t="s">
        <v>1939</v>
      </c>
      <c r="P1156" s="65">
        <f>VLOOKUP(D1156,资产包数据!B:G,5,0)</f>
        <v>60</v>
      </c>
      <c r="Q1156" s="65"/>
      <c r="R1156" s="65"/>
      <c r="S1156" s="65"/>
      <c r="T1156" s="65"/>
      <c r="U1156" s="65">
        <f>VLOOKUP(D1156,资产包数据!B:N,13,0)</f>
        <v>99.57</v>
      </c>
      <c r="V1156" s="65" t="s">
        <v>6591</v>
      </c>
    </row>
    <row r="1157" ht="15" spans="1:22">
      <c r="A1157" s="65" t="s">
        <v>2751</v>
      </c>
      <c r="B1157" s="65" t="s">
        <v>110</v>
      </c>
      <c r="C1157" s="65" t="s">
        <v>36</v>
      </c>
      <c r="D1157" s="65" t="s">
        <v>7629</v>
      </c>
      <c r="E1157" s="65" t="s">
        <v>7630</v>
      </c>
      <c r="F1157" s="65"/>
      <c r="G1157" s="65" t="s">
        <v>1935</v>
      </c>
      <c r="H1157" s="65"/>
      <c r="I1157" s="65" t="s">
        <v>5679</v>
      </c>
      <c r="J1157" s="65"/>
      <c r="K1157" s="65"/>
      <c r="L1157" s="65" t="s">
        <v>7566</v>
      </c>
      <c r="M1157" s="66">
        <v>44762</v>
      </c>
      <c r="N1157" s="65">
        <v>122260</v>
      </c>
      <c r="O1157" s="65" t="s">
        <v>1939</v>
      </c>
      <c r="P1157" s="65">
        <f>VLOOKUP(D1157,资产包数据!B:G,5,0)</f>
        <v>60</v>
      </c>
      <c r="Q1157" s="65"/>
      <c r="R1157" s="65"/>
      <c r="S1157" s="65"/>
      <c r="T1157" s="65"/>
      <c r="U1157" s="65">
        <f>VLOOKUP(D1157,资产包数据!B:N,13,0)</f>
        <v>99.57</v>
      </c>
      <c r="V1157" s="65" t="s">
        <v>6591</v>
      </c>
    </row>
    <row r="1158" ht="15" spans="1:22">
      <c r="A1158" s="65" t="s">
        <v>2751</v>
      </c>
      <c r="B1158" s="65" t="s">
        <v>110</v>
      </c>
      <c r="C1158" s="65" t="s">
        <v>36</v>
      </c>
      <c r="D1158" s="65" t="s">
        <v>7631</v>
      </c>
      <c r="E1158" s="65" t="s">
        <v>7632</v>
      </c>
      <c r="F1158" s="65"/>
      <c r="G1158" s="65" t="s">
        <v>1935</v>
      </c>
      <c r="H1158" s="65"/>
      <c r="I1158" s="65" t="s">
        <v>5679</v>
      </c>
      <c r="J1158" s="65"/>
      <c r="K1158" s="65"/>
      <c r="L1158" s="65" t="s">
        <v>7566</v>
      </c>
      <c r="M1158" s="66">
        <v>44762</v>
      </c>
      <c r="N1158" s="65">
        <v>122260</v>
      </c>
      <c r="O1158" s="65" t="s">
        <v>1939</v>
      </c>
      <c r="P1158" s="65">
        <f>VLOOKUP(D1158,资产包数据!B:G,5,0)</f>
        <v>60</v>
      </c>
      <c r="Q1158" s="65"/>
      <c r="R1158" s="65"/>
      <c r="S1158" s="65"/>
      <c r="T1158" s="65"/>
      <c r="U1158" s="65">
        <f>VLOOKUP(D1158,资产包数据!B:N,13,0)</f>
        <v>99.57</v>
      </c>
      <c r="V1158" s="65" t="s">
        <v>6591</v>
      </c>
    </row>
    <row r="1159" ht="15" spans="1:22">
      <c r="A1159" s="65" t="s">
        <v>2751</v>
      </c>
      <c r="B1159" s="65" t="s">
        <v>110</v>
      </c>
      <c r="C1159" s="65" t="s">
        <v>36</v>
      </c>
      <c r="D1159" s="65" t="s">
        <v>7633</v>
      </c>
      <c r="E1159" s="65" t="s">
        <v>7634</v>
      </c>
      <c r="F1159" s="65"/>
      <c r="G1159" s="65" t="s">
        <v>1935</v>
      </c>
      <c r="H1159" s="65"/>
      <c r="I1159" s="65" t="s">
        <v>5679</v>
      </c>
      <c r="J1159" s="65"/>
      <c r="K1159" s="65"/>
      <c r="L1159" s="65" t="s">
        <v>7566</v>
      </c>
      <c r="M1159" s="66">
        <v>44762</v>
      </c>
      <c r="N1159" s="65">
        <v>122260</v>
      </c>
      <c r="O1159" s="65" t="s">
        <v>1939</v>
      </c>
      <c r="P1159" s="65">
        <f>VLOOKUP(D1159,资产包数据!B:G,5,0)</f>
        <v>60</v>
      </c>
      <c r="Q1159" s="65"/>
      <c r="R1159" s="65"/>
      <c r="S1159" s="65"/>
      <c r="T1159" s="65"/>
      <c r="U1159" s="65">
        <f>VLOOKUP(D1159,资产包数据!B:N,13,0)</f>
        <v>99.57</v>
      </c>
      <c r="V1159" s="65" t="s">
        <v>6591</v>
      </c>
    </row>
    <row r="1160" ht="15" spans="1:22">
      <c r="A1160" s="65" t="s">
        <v>2751</v>
      </c>
      <c r="B1160" s="65" t="s">
        <v>110</v>
      </c>
      <c r="C1160" s="65" t="s">
        <v>36</v>
      </c>
      <c r="D1160" s="65" t="s">
        <v>7635</v>
      </c>
      <c r="E1160" s="65" t="s">
        <v>7636</v>
      </c>
      <c r="F1160" s="65"/>
      <c r="G1160" s="65" t="s">
        <v>1935</v>
      </c>
      <c r="H1160" s="65"/>
      <c r="I1160" s="65" t="s">
        <v>5679</v>
      </c>
      <c r="J1160" s="65"/>
      <c r="K1160" s="65"/>
      <c r="L1160" s="65" t="s">
        <v>7566</v>
      </c>
      <c r="M1160" s="66">
        <v>44762</v>
      </c>
      <c r="N1160" s="65">
        <v>122260</v>
      </c>
      <c r="O1160" s="65" t="s">
        <v>1939</v>
      </c>
      <c r="P1160" s="65">
        <f>VLOOKUP(D1160,资产包数据!B:G,5,0)</f>
        <v>60</v>
      </c>
      <c r="Q1160" s="65"/>
      <c r="R1160" s="65"/>
      <c r="S1160" s="65"/>
      <c r="T1160" s="65"/>
      <c r="U1160" s="65">
        <f>VLOOKUP(D1160,资产包数据!B:N,13,0)</f>
        <v>99.57</v>
      </c>
      <c r="V1160" s="65" t="s">
        <v>6591</v>
      </c>
    </row>
    <row r="1161" ht="15" spans="1:22">
      <c r="A1161" s="65" t="s">
        <v>2751</v>
      </c>
      <c r="B1161" s="65" t="s">
        <v>110</v>
      </c>
      <c r="C1161" s="65" t="s">
        <v>36</v>
      </c>
      <c r="D1161" s="65" t="s">
        <v>7637</v>
      </c>
      <c r="E1161" s="65" t="s">
        <v>7638</v>
      </c>
      <c r="F1161" s="65"/>
      <c r="G1161" s="65" t="s">
        <v>1935</v>
      </c>
      <c r="H1161" s="65"/>
      <c r="I1161" s="65" t="s">
        <v>5679</v>
      </c>
      <c r="J1161" s="65"/>
      <c r="K1161" s="65"/>
      <c r="L1161" s="65" t="s">
        <v>7566</v>
      </c>
      <c r="M1161" s="66">
        <v>44762</v>
      </c>
      <c r="N1161" s="65">
        <v>122260</v>
      </c>
      <c r="O1161" s="65" t="s">
        <v>1939</v>
      </c>
      <c r="P1161" s="65">
        <f>VLOOKUP(D1161,资产包数据!B:G,5,0)</f>
        <v>60</v>
      </c>
      <c r="Q1161" s="65"/>
      <c r="R1161" s="65"/>
      <c r="S1161" s="65"/>
      <c r="T1161" s="65"/>
      <c r="U1161" s="65">
        <f>VLOOKUP(D1161,资产包数据!B:N,13,0)</f>
        <v>99.57</v>
      </c>
      <c r="V1161" s="65" t="s">
        <v>6591</v>
      </c>
    </row>
    <row r="1162" ht="15" spans="1:22">
      <c r="A1162" s="65" t="s">
        <v>2751</v>
      </c>
      <c r="B1162" s="65" t="s">
        <v>110</v>
      </c>
      <c r="C1162" s="65" t="s">
        <v>36</v>
      </c>
      <c r="D1162" s="65" t="s">
        <v>7639</v>
      </c>
      <c r="E1162" s="65" t="s">
        <v>7640</v>
      </c>
      <c r="F1162" s="65"/>
      <c r="G1162" s="65" t="s">
        <v>1935</v>
      </c>
      <c r="H1162" s="65"/>
      <c r="I1162" s="65" t="s">
        <v>5679</v>
      </c>
      <c r="J1162" s="65"/>
      <c r="K1162" s="65"/>
      <c r="L1162" s="65" t="s">
        <v>7566</v>
      </c>
      <c r="M1162" s="66">
        <v>44762</v>
      </c>
      <c r="N1162" s="65">
        <v>122260</v>
      </c>
      <c r="O1162" s="65" t="s">
        <v>1939</v>
      </c>
      <c r="P1162" s="65">
        <f>VLOOKUP(D1162,资产包数据!B:G,5,0)</f>
        <v>60</v>
      </c>
      <c r="Q1162" s="65"/>
      <c r="R1162" s="65"/>
      <c r="S1162" s="65"/>
      <c r="T1162" s="65"/>
      <c r="U1162" s="65">
        <f>VLOOKUP(D1162,资产包数据!B:N,13,0)</f>
        <v>99.57</v>
      </c>
      <c r="V1162" s="65" t="s">
        <v>6591</v>
      </c>
    </row>
    <row r="1163" ht="15" spans="1:22">
      <c r="A1163" s="65" t="s">
        <v>2751</v>
      </c>
      <c r="B1163" s="65" t="s">
        <v>68</v>
      </c>
      <c r="C1163" s="65" t="s">
        <v>36</v>
      </c>
      <c r="D1163" s="65" t="s">
        <v>7641</v>
      </c>
      <c r="E1163" s="65" t="s">
        <v>7642</v>
      </c>
      <c r="F1163" s="65" t="s">
        <v>1935</v>
      </c>
      <c r="G1163" s="65" t="s">
        <v>1935</v>
      </c>
      <c r="H1163" s="65" t="s">
        <v>4925</v>
      </c>
      <c r="I1163" s="65" t="s">
        <v>5679</v>
      </c>
      <c r="J1163" s="65" t="s">
        <v>7427</v>
      </c>
      <c r="K1163" s="66">
        <v>44842</v>
      </c>
      <c r="L1163" s="65" t="s">
        <v>7566</v>
      </c>
      <c r="M1163" s="66">
        <v>44762</v>
      </c>
      <c r="N1163" s="65">
        <v>122260</v>
      </c>
      <c r="O1163" s="65" t="s">
        <v>1939</v>
      </c>
      <c r="P1163" s="65">
        <f>VLOOKUP(D1163,资产包数据!B:G,5,0)</f>
        <v>60</v>
      </c>
      <c r="Q1163" s="65"/>
      <c r="R1163" s="65"/>
      <c r="S1163" s="65"/>
      <c r="T1163" s="65"/>
      <c r="U1163" s="65">
        <f>VLOOKUP(D1163,资产包数据!B:N,13,0)</f>
        <v>99.57</v>
      </c>
      <c r="V1163" s="65" t="s">
        <v>7428</v>
      </c>
    </row>
    <row r="1164" ht="15" spans="1:22">
      <c r="A1164" s="65" t="s">
        <v>2751</v>
      </c>
      <c r="B1164" s="65" t="s">
        <v>68</v>
      </c>
      <c r="C1164" s="65" t="s">
        <v>36</v>
      </c>
      <c r="D1164" s="65" t="s">
        <v>7643</v>
      </c>
      <c r="E1164" s="65" t="s">
        <v>7644</v>
      </c>
      <c r="F1164" s="65" t="s">
        <v>1935</v>
      </c>
      <c r="G1164" s="65" t="s">
        <v>1935</v>
      </c>
      <c r="H1164" s="65" t="s">
        <v>4925</v>
      </c>
      <c r="I1164" s="65" t="s">
        <v>5679</v>
      </c>
      <c r="J1164" s="65" t="s">
        <v>6698</v>
      </c>
      <c r="K1164" s="66">
        <v>44844</v>
      </c>
      <c r="L1164" s="65" t="s">
        <v>7566</v>
      </c>
      <c r="M1164" s="66">
        <v>44762</v>
      </c>
      <c r="N1164" s="65">
        <v>122260</v>
      </c>
      <c r="O1164" s="65" t="s">
        <v>1939</v>
      </c>
      <c r="P1164" s="65">
        <f>VLOOKUP(D1164,资产包数据!B:G,5,0)</f>
        <v>60</v>
      </c>
      <c r="Q1164" s="65"/>
      <c r="R1164" s="65"/>
      <c r="S1164" s="65"/>
      <c r="T1164" s="65"/>
      <c r="U1164" s="65">
        <f>VLOOKUP(D1164,资产包数据!B:N,13,0)</f>
        <v>99.57</v>
      </c>
      <c r="V1164" s="65"/>
    </row>
    <row r="1165" ht="15" spans="1:22">
      <c r="A1165" s="65" t="s">
        <v>2751</v>
      </c>
      <c r="B1165" s="65" t="s">
        <v>68</v>
      </c>
      <c r="C1165" s="65" t="s">
        <v>36</v>
      </c>
      <c r="D1165" s="65" t="s">
        <v>7645</v>
      </c>
      <c r="E1165" s="65" t="s">
        <v>7646</v>
      </c>
      <c r="F1165" s="65" t="s">
        <v>1935</v>
      </c>
      <c r="G1165" s="65" t="s">
        <v>1935</v>
      </c>
      <c r="H1165" s="65" t="s">
        <v>4925</v>
      </c>
      <c r="I1165" s="65" t="s">
        <v>5679</v>
      </c>
      <c r="J1165" s="65" t="s">
        <v>6698</v>
      </c>
      <c r="K1165" s="66">
        <v>44844</v>
      </c>
      <c r="L1165" s="65" t="s">
        <v>7566</v>
      </c>
      <c r="M1165" s="66">
        <v>44762</v>
      </c>
      <c r="N1165" s="65">
        <v>122260</v>
      </c>
      <c r="O1165" s="65" t="s">
        <v>1939</v>
      </c>
      <c r="P1165" s="65">
        <f>VLOOKUP(D1165,资产包数据!B:G,5,0)</f>
        <v>60</v>
      </c>
      <c r="Q1165" s="65"/>
      <c r="R1165" s="65"/>
      <c r="S1165" s="65"/>
      <c r="T1165" s="65"/>
      <c r="U1165" s="65">
        <f>VLOOKUP(D1165,资产包数据!B:N,13,0)</f>
        <v>99.57</v>
      </c>
      <c r="V1165" s="65"/>
    </row>
    <row r="1166" ht="15" spans="1:22">
      <c r="A1166" s="65" t="s">
        <v>2751</v>
      </c>
      <c r="B1166" s="65" t="s">
        <v>68</v>
      </c>
      <c r="C1166" s="65" t="s">
        <v>36</v>
      </c>
      <c r="D1166" s="65" t="s">
        <v>7647</v>
      </c>
      <c r="E1166" s="65" t="s">
        <v>7648</v>
      </c>
      <c r="F1166" s="65" t="s">
        <v>1935</v>
      </c>
      <c r="G1166" s="65" t="s">
        <v>1935</v>
      </c>
      <c r="H1166" s="65" t="s">
        <v>4925</v>
      </c>
      <c r="I1166" s="65" t="s">
        <v>5679</v>
      </c>
      <c r="J1166" s="65" t="s">
        <v>7427</v>
      </c>
      <c r="K1166" s="66">
        <v>44842</v>
      </c>
      <c r="L1166" s="65" t="s">
        <v>7566</v>
      </c>
      <c r="M1166" s="66">
        <v>44762</v>
      </c>
      <c r="N1166" s="65">
        <v>122260</v>
      </c>
      <c r="O1166" s="65" t="s">
        <v>1939</v>
      </c>
      <c r="P1166" s="65">
        <f>VLOOKUP(D1166,资产包数据!B:G,5,0)</f>
        <v>60</v>
      </c>
      <c r="Q1166" s="65"/>
      <c r="R1166" s="65"/>
      <c r="S1166" s="65"/>
      <c r="T1166" s="65"/>
      <c r="U1166" s="65">
        <f>VLOOKUP(D1166,资产包数据!B:N,13,0)</f>
        <v>99.57</v>
      </c>
      <c r="V1166" s="65" t="s">
        <v>7428</v>
      </c>
    </row>
    <row r="1167" ht="15" spans="1:22">
      <c r="A1167" s="65" t="s">
        <v>2751</v>
      </c>
      <c r="B1167" s="65" t="s">
        <v>68</v>
      </c>
      <c r="C1167" s="65" t="s">
        <v>36</v>
      </c>
      <c r="D1167" s="65" t="s">
        <v>7649</v>
      </c>
      <c r="E1167" s="65" t="s">
        <v>7650</v>
      </c>
      <c r="F1167" s="65" t="s">
        <v>1935</v>
      </c>
      <c r="G1167" s="65" t="s">
        <v>1935</v>
      </c>
      <c r="H1167" s="65" t="s">
        <v>4925</v>
      </c>
      <c r="I1167" s="65" t="s">
        <v>5679</v>
      </c>
      <c r="J1167" s="65" t="s">
        <v>6698</v>
      </c>
      <c r="K1167" s="66">
        <v>44844</v>
      </c>
      <c r="L1167" s="65" t="s">
        <v>7566</v>
      </c>
      <c r="M1167" s="66">
        <v>44762</v>
      </c>
      <c r="N1167" s="65">
        <v>122260</v>
      </c>
      <c r="O1167" s="65" t="s">
        <v>1939</v>
      </c>
      <c r="P1167" s="65">
        <f>VLOOKUP(D1167,资产包数据!B:G,5,0)</f>
        <v>60</v>
      </c>
      <c r="Q1167" s="65"/>
      <c r="R1167" s="65"/>
      <c r="S1167" s="65"/>
      <c r="T1167" s="65"/>
      <c r="U1167" s="65">
        <f>VLOOKUP(D1167,资产包数据!B:N,13,0)</f>
        <v>99.57</v>
      </c>
      <c r="V1167" s="65"/>
    </row>
    <row r="1168" ht="15" spans="1:22">
      <c r="A1168" s="65" t="s">
        <v>2751</v>
      </c>
      <c r="B1168" s="65" t="s">
        <v>68</v>
      </c>
      <c r="C1168" s="65" t="s">
        <v>36</v>
      </c>
      <c r="D1168" s="65" t="s">
        <v>7651</v>
      </c>
      <c r="E1168" s="65" t="s">
        <v>7652</v>
      </c>
      <c r="F1168" s="65" t="s">
        <v>1935</v>
      </c>
      <c r="G1168" s="65" t="s">
        <v>1935</v>
      </c>
      <c r="H1168" s="65" t="s">
        <v>4925</v>
      </c>
      <c r="I1168" s="65" t="s">
        <v>5679</v>
      </c>
      <c r="J1168" s="65" t="s">
        <v>6698</v>
      </c>
      <c r="K1168" s="66">
        <v>44844</v>
      </c>
      <c r="L1168" s="65" t="s">
        <v>7566</v>
      </c>
      <c r="M1168" s="66">
        <v>44762</v>
      </c>
      <c r="N1168" s="65">
        <v>122260</v>
      </c>
      <c r="O1168" s="65" t="s">
        <v>1939</v>
      </c>
      <c r="P1168" s="65">
        <f>VLOOKUP(D1168,资产包数据!B:G,5,0)</f>
        <v>60</v>
      </c>
      <c r="Q1168" s="65"/>
      <c r="R1168" s="65"/>
      <c r="S1168" s="65"/>
      <c r="T1168" s="65"/>
      <c r="U1168" s="65">
        <f>VLOOKUP(D1168,资产包数据!B:N,13,0)</f>
        <v>99.57</v>
      </c>
      <c r="V1168" s="65"/>
    </row>
    <row r="1169" ht="15" spans="1:22">
      <c r="A1169" s="65" t="s">
        <v>2751</v>
      </c>
      <c r="B1169" s="65" t="s">
        <v>68</v>
      </c>
      <c r="C1169" s="65" t="s">
        <v>36</v>
      </c>
      <c r="D1169" s="65" t="s">
        <v>7653</v>
      </c>
      <c r="E1169" s="65" t="s">
        <v>7654</v>
      </c>
      <c r="F1169" s="65" t="s">
        <v>1935</v>
      </c>
      <c r="G1169" s="65" t="s">
        <v>1935</v>
      </c>
      <c r="H1169" s="65" t="s">
        <v>4925</v>
      </c>
      <c r="I1169" s="65" t="s">
        <v>5679</v>
      </c>
      <c r="J1169" s="65" t="s">
        <v>6720</v>
      </c>
      <c r="K1169" s="66">
        <v>44807</v>
      </c>
      <c r="L1169" s="65" t="s">
        <v>7566</v>
      </c>
      <c r="M1169" s="66">
        <v>44762</v>
      </c>
      <c r="N1169" s="65">
        <v>122260</v>
      </c>
      <c r="O1169" s="65" t="s">
        <v>1939</v>
      </c>
      <c r="P1169" s="65">
        <f>VLOOKUP(D1169,资产包数据!B:G,5,0)</f>
        <v>60</v>
      </c>
      <c r="Q1169" s="65">
        <v>2700</v>
      </c>
      <c r="R1169" s="65"/>
      <c r="S1169" s="65"/>
      <c r="T1169" s="65"/>
      <c r="U1169" s="65">
        <f>VLOOKUP(D1169,资产包数据!B:N,13,0)</f>
        <v>99.57</v>
      </c>
      <c r="V1169" s="65" t="s">
        <v>6591</v>
      </c>
    </row>
    <row r="1170" ht="15" spans="1:22">
      <c r="A1170" s="65" t="s">
        <v>2751</v>
      </c>
      <c r="B1170" s="65" t="s">
        <v>68</v>
      </c>
      <c r="C1170" s="65" t="s">
        <v>36</v>
      </c>
      <c r="D1170" s="65" t="s">
        <v>7655</v>
      </c>
      <c r="E1170" s="65" t="s">
        <v>7656</v>
      </c>
      <c r="F1170" s="65" t="s">
        <v>1935</v>
      </c>
      <c r="G1170" s="65" t="s">
        <v>1935</v>
      </c>
      <c r="H1170" s="65" t="s">
        <v>4925</v>
      </c>
      <c r="I1170" s="65" t="s">
        <v>5679</v>
      </c>
      <c r="J1170" s="65" t="s">
        <v>6698</v>
      </c>
      <c r="K1170" s="66">
        <v>44844</v>
      </c>
      <c r="L1170" s="65" t="s">
        <v>7566</v>
      </c>
      <c r="M1170" s="66">
        <v>44762</v>
      </c>
      <c r="N1170" s="65">
        <v>122260</v>
      </c>
      <c r="O1170" s="65" t="s">
        <v>1939</v>
      </c>
      <c r="P1170" s="65">
        <f>VLOOKUP(D1170,资产包数据!B:G,5,0)</f>
        <v>60</v>
      </c>
      <c r="Q1170" s="65"/>
      <c r="R1170" s="65"/>
      <c r="S1170" s="65"/>
      <c r="T1170" s="65"/>
      <c r="U1170" s="65">
        <f>VLOOKUP(D1170,资产包数据!B:N,13,0)</f>
        <v>99.57</v>
      </c>
      <c r="V1170" s="65"/>
    </row>
    <row r="1171" ht="15" spans="1:22">
      <c r="A1171" s="65" t="s">
        <v>2751</v>
      </c>
      <c r="B1171" s="65" t="s">
        <v>68</v>
      </c>
      <c r="C1171" s="65" t="s">
        <v>36</v>
      </c>
      <c r="D1171" s="65" t="s">
        <v>7657</v>
      </c>
      <c r="E1171" s="65" t="s">
        <v>7658</v>
      </c>
      <c r="F1171" s="65" t="s">
        <v>1935</v>
      </c>
      <c r="G1171" s="65" t="s">
        <v>1935</v>
      </c>
      <c r="H1171" s="65" t="s">
        <v>4925</v>
      </c>
      <c r="I1171" s="65" t="s">
        <v>5679</v>
      </c>
      <c r="J1171" s="65" t="s">
        <v>6698</v>
      </c>
      <c r="K1171" s="66">
        <v>44844</v>
      </c>
      <c r="L1171" s="65" t="s">
        <v>7566</v>
      </c>
      <c r="M1171" s="66">
        <v>44762</v>
      </c>
      <c r="N1171" s="65">
        <v>122260</v>
      </c>
      <c r="O1171" s="65" t="s">
        <v>1939</v>
      </c>
      <c r="P1171" s="65">
        <f>VLOOKUP(D1171,资产包数据!B:G,5,0)</f>
        <v>60</v>
      </c>
      <c r="Q1171" s="65"/>
      <c r="R1171" s="65"/>
      <c r="S1171" s="65"/>
      <c r="T1171" s="65"/>
      <c r="U1171" s="65">
        <f>VLOOKUP(D1171,资产包数据!B:N,13,0)</f>
        <v>99.57</v>
      </c>
      <c r="V1171" s="65"/>
    </row>
    <row r="1172" ht="15" spans="1:22">
      <c r="A1172" s="65" t="s">
        <v>2751</v>
      </c>
      <c r="B1172" s="65" t="s">
        <v>68</v>
      </c>
      <c r="C1172" s="65" t="s">
        <v>36</v>
      </c>
      <c r="D1172" s="65" t="s">
        <v>7659</v>
      </c>
      <c r="E1172" s="65" t="s">
        <v>7660</v>
      </c>
      <c r="F1172" s="65" t="s">
        <v>1935</v>
      </c>
      <c r="G1172" s="65" t="s">
        <v>1935</v>
      </c>
      <c r="H1172" s="65" t="s">
        <v>4925</v>
      </c>
      <c r="I1172" s="65" t="s">
        <v>5679</v>
      </c>
      <c r="J1172" s="65" t="s">
        <v>7661</v>
      </c>
      <c r="K1172" s="66">
        <v>44805</v>
      </c>
      <c r="L1172" s="65" t="s">
        <v>7566</v>
      </c>
      <c r="M1172" s="66">
        <v>44762</v>
      </c>
      <c r="N1172" s="65">
        <v>122260</v>
      </c>
      <c r="O1172" s="65" t="s">
        <v>1939</v>
      </c>
      <c r="P1172" s="65">
        <f>VLOOKUP(D1172,资产包数据!B:G,5,0)</f>
        <v>60</v>
      </c>
      <c r="Q1172" s="65">
        <v>2700</v>
      </c>
      <c r="R1172" s="65"/>
      <c r="S1172" s="65"/>
      <c r="T1172" s="65"/>
      <c r="U1172" s="65">
        <f>VLOOKUP(D1172,资产包数据!B:N,13,0)</f>
        <v>99.94</v>
      </c>
      <c r="V1172" s="65" t="s">
        <v>7662</v>
      </c>
    </row>
    <row r="1173" ht="15" spans="1:22">
      <c r="A1173" s="65" t="s">
        <v>2751</v>
      </c>
      <c r="B1173" s="65" t="s">
        <v>110</v>
      </c>
      <c r="C1173" s="65" t="s">
        <v>36</v>
      </c>
      <c r="D1173" s="65" t="s">
        <v>7663</v>
      </c>
      <c r="E1173" s="65" t="s">
        <v>7664</v>
      </c>
      <c r="F1173" s="65"/>
      <c r="G1173" s="65" t="s">
        <v>1935</v>
      </c>
      <c r="H1173" s="65"/>
      <c r="I1173" s="65" t="s">
        <v>5679</v>
      </c>
      <c r="J1173" s="65"/>
      <c r="K1173" s="65"/>
      <c r="L1173" s="65" t="s">
        <v>7665</v>
      </c>
      <c r="M1173" s="66">
        <v>44762</v>
      </c>
      <c r="N1173" s="65">
        <v>122260</v>
      </c>
      <c r="O1173" s="65" t="s">
        <v>1939</v>
      </c>
      <c r="P1173" s="65">
        <f>VLOOKUP(D1173,资产包数据!B:G,5,0)</f>
        <v>60</v>
      </c>
      <c r="Q1173" s="65"/>
      <c r="R1173" s="65"/>
      <c r="S1173" s="65"/>
      <c r="T1173" s="65"/>
      <c r="U1173" s="65">
        <f>VLOOKUP(D1173,资产包数据!B:N,13,0)</f>
        <v>99.57</v>
      </c>
      <c r="V1173" s="65"/>
    </row>
    <row r="1174" ht="15" spans="1:22">
      <c r="A1174" s="65" t="s">
        <v>2751</v>
      </c>
      <c r="B1174" s="65" t="s">
        <v>68</v>
      </c>
      <c r="C1174" s="65" t="s">
        <v>36</v>
      </c>
      <c r="D1174" s="65" t="s">
        <v>7666</v>
      </c>
      <c r="E1174" s="65" t="s">
        <v>7667</v>
      </c>
      <c r="F1174" s="65" t="s">
        <v>1935</v>
      </c>
      <c r="G1174" s="65" t="s">
        <v>1935</v>
      </c>
      <c r="H1174" s="65" t="s">
        <v>4925</v>
      </c>
      <c r="I1174" s="65" t="s">
        <v>5679</v>
      </c>
      <c r="J1174" s="65" t="s">
        <v>6698</v>
      </c>
      <c r="K1174" s="66">
        <v>44844</v>
      </c>
      <c r="L1174" s="65" t="s">
        <v>7665</v>
      </c>
      <c r="M1174" s="66">
        <v>44762</v>
      </c>
      <c r="N1174" s="65">
        <v>122260</v>
      </c>
      <c r="O1174" s="65" t="s">
        <v>1939</v>
      </c>
      <c r="P1174" s="65">
        <f>VLOOKUP(D1174,资产包数据!B:G,5,0)</f>
        <v>60</v>
      </c>
      <c r="Q1174" s="65"/>
      <c r="R1174" s="65"/>
      <c r="S1174" s="65"/>
      <c r="T1174" s="65"/>
      <c r="U1174" s="65">
        <f>VLOOKUP(D1174,资产包数据!B:N,13,0)</f>
        <v>99.57</v>
      </c>
      <c r="V1174" s="65"/>
    </row>
    <row r="1175" ht="15" spans="1:22">
      <c r="A1175" s="65" t="s">
        <v>2751</v>
      </c>
      <c r="B1175" s="65" t="s">
        <v>110</v>
      </c>
      <c r="C1175" s="65" t="s">
        <v>36</v>
      </c>
      <c r="D1175" s="65" t="s">
        <v>7668</v>
      </c>
      <c r="E1175" s="65" t="s">
        <v>7669</v>
      </c>
      <c r="F1175" s="65"/>
      <c r="G1175" s="65" t="s">
        <v>1935</v>
      </c>
      <c r="H1175" s="65"/>
      <c r="I1175" s="65" t="s">
        <v>5679</v>
      </c>
      <c r="J1175" s="65"/>
      <c r="K1175" s="65"/>
      <c r="L1175" s="65" t="s">
        <v>7665</v>
      </c>
      <c r="M1175" s="66">
        <v>44762</v>
      </c>
      <c r="N1175" s="65">
        <v>122260</v>
      </c>
      <c r="O1175" s="65" t="s">
        <v>1939</v>
      </c>
      <c r="P1175" s="65">
        <f>VLOOKUP(D1175,资产包数据!B:G,5,0)</f>
        <v>60</v>
      </c>
      <c r="Q1175" s="65"/>
      <c r="R1175" s="65"/>
      <c r="S1175" s="65"/>
      <c r="T1175" s="65"/>
      <c r="U1175" s="65">
        <f>VLOOKUP(D1175,资产包数据!B:N,13,0)</f>
        <v>99.57</v>
      </c>
      <c r="V1175" s="65"/>
    </row>
    <row r="1176" ht="15" spans="1:22">
      <c r="A1176" s="65" t="s">
        <v>2751</v>
      </c>
      <c r="B1176" s="65" t="s">
        <v>68</v>
      </c>
      <c r="C1176" s="65" t="s">
        <v>36</v>
      </c>
      <c r="D1176" s="65" t="s">
        <v>7670</v>
      </c>
      <c r="E1176" s="65" t="s">
        <v>7671</v>
      </c>
      <c r="F1176" s="65" t="s">
        <v>1935</v>
      </c>
      <c r="G1176" s="65" t="s">
        <v>1935</v>
      </c>
      <c r="H1176" s="65" t="s">
        <v>4925</v>
      </c>
      <c r="I1176" s="65" t="s">
        <v>5679</v>
      </c>
      <c r="J1176" s="65" t="s">
        <v>6698</v>
      </c>
      <c r="K1176" s="66">
        <v>44844</v>
      </c>
      <c r="L1176" s="65" t="s">
        <v>7665</v>
      </c>
      <c r="M1176" s="66">
        <v>44762</v>
      </c>
      <c r="N1176" s="65">
        <v>122260</v>
      </c>
      <c r="O1176" s="65" t="s">
        <v>1939</v>
      </c>
      <c r="P1176" s="65">
        <f>VLOOKUP(D1176,资产包数据!B:G,5,0)</f>
        <v>60</v>
      </c>
      <c r="Q1176" s="65"/>
      <c r="R1176" s="65"/>
      <c r="S1176" s="65"/>
      <c r="T1176" s="65"/>
      <c r="U1176" s="65">
        <f>VLOOKUP(D1176,资产包数据!B:N,13,0)</f>
        <v>99.57</v>
      </c>
      <c r="V1176" s="65"/>
    </row>
    <row r="1177" ht="15" spans="1:22">
      <c r="A1177" s="65" t="s">
        <v>2751</v>
      </c>
      <c r="B1177" s="65" t="s">
        <v>110</v>
      </c>
      <c r="C1177" s="65" t="s">
        <v>36</v>
      </c>
      <c r="D1177" s="65" t="s">
        <v>7672</v>
      </c>
      <c r="E1177" s="65" t="s">
        <v>7673</v>
      </c>
      <c r="F1177" s="65"/>
      <c r="G1177" s="65" t="s">
        <v>1935</v>
      </c>
      <c r="H1177" s="65"/>
      <c r="I1177" s="65" t="s">
        <v>5679</v>
      </c>
      <c r="J1177" s="65"/>
      <c r="K1177" s="65"/>
      <c r="L1177" s="65" t="s">
        <v>7665</v>
      </c>
      <c r="M1177" s="66">
        <v>44762</v>
      </c>
      <c r="N1177" s="65">
        <v>122260</v>
      </c>
      <c r="O1177" s="65" t="s">
        <v>1939</v>
      </c>
      <c r="P1177" s="65">
        <f>VLOOKUP(D1177,资产包数据!B:G,5,0)</f>
        <v>60</v>
      </c>
      <c r="Q1177" s="65"/>
      <c r="R1177" s="65"/>
      <c r="S1177" s="65"/>
      <c r="T1177" s="65"/>
      <c r="U1177" s="65">
        <f>VLOOKUP(D1177,资产包数据!B:N,13,0)</f>
        <v>99.57</v>
      </c>
      <c r="V1177" s="65"/>
    </row>
    <row r="1178" ht="15" spans="1:22">
      <c r="A1178" s="65" t="s">
        <v>2751</v>
      </c>
      <c r="B1178" s="65" t="s">
        <v>110</v>
      </c>
      <c r="C1178" s="65" t="s">
        <v>36</v>
      </c>
      <c r="D1178" s="65" t="s">
        <v>7674</v>
      </c>
      <c r="E1178" s="65" t="s">
        <v>7675</v>
      </c>
      <c r="F1178" s="65"/>
      <c r="G1178" s="65" t="s">
        <v>1935</v>
      </c>
      <c r="H1178" s="65"/>
      <c r="I1178" s="65" t="s">
        <v>5679</v>
      </c>
      <c r="J1178" s="65"/>
      <c r="K1178" s="65"/>
      <c r="L1178" s="65" t="s">
        <v>7665</v>
      </c>
      <c r="M1178" s="66">
        <v>44762</v>
      </c>
      <c r="N1178" s="65">
        <v>122260</v>
      </c>
      <c r="O1178" s="65" t="s">
        <v>1939</v>
      </c>
      <c r="P1178" s="65">
        <f>VLOOKUP(D1178,资产包数据!B:G,5,0)</f>
        <v>60</v>
      </c>
      <c r="Q1178" s="65"/>
      <c r="R1178" s="65"/>
      <c r="S1178" s="65"/>
      <c r="T1178" s="65"/>
      <c r="U1178" s="65">
        <f>VLOOKUP(D1178,资产包数据!B:N,13,0)</f>
        <v>99.57</v>
      </c>
      <c r="V1178" s="65"/>
    </row>
    <row r="1179" ht="15" spans="1:22">
      <c r="A1179" s="65" t="s">
        <v>2751</v>
      </c>
      <c r="B1179" s="65" t="s">
        <v>68</v>
      </c>
      <c r="C1179" s="65" t="s">
        <v>36</v>
      </c>
      <c r="D1179" s="65" t="s">
        <v>7676</v>
      </c>
      <c r="E1179" s="65" t="s">
        <v>7677</v>
      </c>
      <c r="F1179" s="65" t="s">
        <v>1935</v>
      </c>
      <c r="G1179" s="65" t="s">
        <v>1935</v>
      </c>
      <c r="H1179" s="65" t="s">
        <v>4925</v>
      </c>
      <c r="I1179" s="65" t="s">
        <v>5679</v>
      </c>
      <c r="J1179" s="65" t="s">
        <v>6698</v>
      </c>
      <c r="K1179" s="66">
        <v>44844</v>
      </c>
      <c r="L1179" s="65" t="s">
        <v>7665</v>
      </c>
      <c r="M1179" s="66">
        <v>44762</v>
      </c>
      <c r="N1179" s="65">
        <v>122260</v>
      </c>
      <c r="O1179" s="65" t="s">
        <v>1939</v>
      </c>
      <c r="P1179" s="65">
        <f>VLOOKUP(D1179,资产包数据!B:G,5,0)</f>
        <v>60</v>
      </c>
      <c r="Q1179" s="65"/>
      <c r="R1179" s="65"/>
      <c r="S1179" s="65"/>
      <c r="T1179" s="65"/>
      <c r="U1179" s="65">
        <f>VLOOKUP(D1179,资产包数据!B:N,13,0)</f>
        <v>99.57</v>
      </c>
      <c r="V1179" s="65"/>
    </row>
    <row r="1180" ht="15" spans="1:22">
      <c r="A1180" s="65" t="s">
        <v>2751</v>
      </c>
      <c r="B1180" s="65" t="s">
        <v>110</v>
      </c>
      <c r="C1180" s="65" t="s">
        <v>36</v>
      </c>
      <c r="D1180" s="65" t="s">
        <v>7678</v>
      </c>
      <c r="E1180" s="65" t="s">
        <v>7679</v>
      </c>
      <c r="F1180" s="65"/>
      <c r="G1180" s="65" t="s">
        <v>1935</v>
      </c>
      <c r="H1180" s="65"/>
      <c r="I1180" s="65" t="s">
        <v>5679</v>
      </c>
      <c r="J1180" s="65"/>
      <c r="K1180" s="65"/>
      <c r="L1180" s="65" t="s">
        <v>7665</v>
      </c>
      <c r="M1180" s="66">
        <v>44762</v>
      </c>
      <c r="N1180" s="65">
        <v>122260</v>
      </c>
      <c r="O1180" s="65" t="s">
        <v>1939</v>
      </c>
      <c r="P1180" s="65">
        <f>VLOOKUP(D1180,资产包数据!B:G,5,0)</f>
        <v>60</v>
      </c>
      <c r="Q1180" s="65"/>
      <c r="R1180" s="65"/>
      <c r="S1180" s="65"/>
      <c r="T1180" s="65"/>
      <c r="U1180" s="65">
        <f>VLOOKUP(D1180,资产包数据!B:N,13,0)</f>
        <v>99.57</v>
      </c>
      <c r="V1180" s="65"/>
    </row>
    <row r="1181" ht="15" spans="1:22">
      <c r="A1181" s="65" t="s">
        <v>2751</v>
      </c>
      <c r="B1181" s="65" t="s">
        <v>68</v>
      </c>
      <c r="C1181" s="65" t="s">
        <v>36</v>
      </c>
      <c r="D1181" s="65" t="s">
        <v>7680</v>
      </c>
      <c r="E1181" s="65" t="s">
        <v>7681</v>
      </c>
      <c r="F1181" s="65" t="s">
        <v>1935</v>
      </c>
      <c r="G1181" s="65" t="s">
        <v>1935</v>
      </c>
      <c r="H1181" s="65" t="s">
        <v>4925</v>
      </c>
      <c r="I1181" s="65" t="s">
        <v>5679</v>
      </c>
      <c r="J1181" s="65" t="s">
        <v>6698</v>
      </c>
      <c r="K1181" s="66">
        <v>44844</v>
      </c>
      <c r="L1181" s="65" t="s">
        <v>7665</v>
      </c>
      <c r="M1181" s="66">
        <v>44762</v>
      </c>
      <c r="N1181" s="65">
        <v>122260</v>
      </c>
      <c r="O1181" s="65" t="s">
        <v>1939</v>
      </c>
      <c r="P1181" s="65">
        <f>VLOOKUP(D1181,资产包数据!B:G,5,0)</f>
        <v>60</v>
      </c>
      <c r="Q1181" s="65"/>
      <c r="R1181" s="65"/>
      <c r="S1181" s="65"/>
      <c r="T1181" s="65"/>
      <c r="U1181" s="65">
        <f>VLOOKUP(D1181,资产包数据!B:N,13,0)</f>
        <v>99.57</v>
      </c>
      <c r="V1181" s="65"/>
    </row>
    <row r="1182" ht="15" spans="1:22">
      <c r="A1182" s="65" t="s">
        <v>2751</v>
      </c>
      <c r="B1182" s="65" t="s">
        <v>68</v>
      </c>
      <c r="C1182" s="65" t="s">
        <v>36</v>
      </c>
      <c r="D1182" s="65" t="s">
        <v>7682</v>
      </c>
      <c r="E1182" s="65" t="s">
        <v>7683</v>
      </c>
      <c r="F1182" s="65" t="s">
        <v>1935</v>
      </c>
      <c r="G1182" s="65" t="s">
        <v>1935</v>
      </c>
      <c r="H1182" s="65" t="s">
        <v>4925</v>
      </c>
      <c r="I1182" s="65" t="s">
        <v>5679</v>
      </c>
      <c r="J1182" s="65" t="s">
        <v>6698</v>
      </c>
      <c r="K1182" s="66">
        <v>44844</v>
      </c>
      <c r="L1182" s="65" t="s">
        <v>7665</v>
      </c>
      <c r="M1182" s="66">
        <v>44762</v>
      </c>
      <c r="N1182" s="65">
        <v>122260</v>
      </c>
      <c r="O1182" s="65" t="s">
        <v>1939</v>
      </c>
      <c r="P1182" s="65">
        <f>VLOOKUP(D1182,资产包数据!B:G,5,0)</f>
        <v>60</v>
      </c>
      <c r="Q1182" s="65"/>
      <c r="R1182" s="65"/>
      <c r="S1182" s="65"/>
      <c r="T1182" s="65"/>
      <c r="U1182" s="65">
        <f>VLOOKUP(D1182,资产包数据!B:N,13,0)</f>
        <v>99.57</v>
      </c>
      <c r="V1182" s="65"/>
    </row>
    <row r="1183" ht="15" spans="1:22">
      <c r="A1183" s="65" t="s">
        <v>2751</v>
      </c>
      <c r="B1183" s="65" t="s">
        <v>68</v>
      </c>
      <c r="C1183" s="65" t="s">
        <v>36</v>
      </c>
      <c r="D1183" s="65" t="s">
        <v>7684</v>
      </c>
      <c r="E1183" s="65" t="s">
        <v>7685</v>
      </c>
      <c r="F1183" s="65" t="s">
        <v>1935</v>
      </c>
      <c r="G1183" s="65" t="s">
        <v>1935</v>
      </c>
      <c r="H1183" s="65" t="s">
        <v>4925</v>
      </c>
      <c r="I1183" s="65" t="s">
        <v>5679</v>
      </c>
      <c r="J1183" s="65" t="s">
        <v>6698</v>
      </c>
      <c r="K1183" s="66">
        <v>44844</v>
      </c>
      <c r="L1183" s="65" t="s">
        <v>7665</v>
      </c>
      <c r="M1183" s="66">
        <v>44762</v>
      </c>
      <c r="N1183" s="65">
        <v>122260</v>
      </c>
      <c r="O1183" s="65" t="s">
        <v>1939</v>
      </c>
      <c r="P1183" s="65">
        <f>VLOOKUP(D1183,资产包数据!B:G,5,0)</f>
        <v>60</v>
      </c>
      <c r="Q1183" s="65"/>
      <c r="R1183" s="65"/>
      <c r="S1183" s="65"/>
      <c r="T1183" s="65"/>
      <c r="U1183" s="65">
        <f>VLOOKUP(D1183,资产包数据!B:N,13,0)</f>
        <v>99.57</v>
      </c>
      <c r="V1183" s="65"/>
    </row>
    <row r="1184" ht="15" spans="1:22">
      <c r="A1184" s="65" t="s">
        <v>2751</v>
      </c>
      <c r="B1184" s="65" t="s">
        <v>110</v>
      </c>
      <c r="C1184" s="65" t="s">
        <v>36</v>
      </c>
      <c r="D1184" s="65" t="s">
        <v>7686</v>
      </c>
      <c r="E1184" s="65" t="s">
        <v>7687</v>
      </c>
      <c r="F1184" s="65"/>
      <c r="G1184" s="65" t="s">
        <v>1935</v>
      </c>
      <c r="H1184" s="65"/>
      <c r="I1184" s="65" t="s">
        <v>5679</v>
      </c>
      <c r="J1184" s="65"/>
      <c r="K1184" s="65"/>
      <c r="L1184" s="65" t="s">
        <v>7665</v>
      </c>
      <c r="M1184" s="66">
        <v>44762</v>
      </c>
      <c r="N1184" s="65">
        <v>122260</v>
      </c>
      <c r="O1184" s="65" t="s">
        <v>1939</v>
      </c>
      <c r="P1184" s="65">
        <f>VLOOKUP(D1184,资产包数据!B:G,5,0)</f>
        <v>60</v>
      </c>
      <c r="Q1184" s="65"/>
      <c r="R1184" s="65"/>
      <c r="S1184" s="65"/>
      <c r="T1184" s="65"/>
      <c r="U1184" s="65">
        <f>VLOOKUP(D1184,资产包数据!B:N,13,0)</f>
        <v>99.57</v>
      </c>
      <c r="V1184" s="65"/>
    </row>
    <row r="1185" ht="15" spans="1:22">
      <c r="A1185" s="65" t="s">
        <v>2751</v>
      </c>
      <c r="B1185" s="65" t="s">
        <v>110</v>
      </c>
      <c r="C1185" s="65" t="s">
        <v>36</v>
      </c>
      <c r="D1185" s="65" t="s">
        <v>7688</v>
      </c>
      <c r="E1185" s="65" t="s">
        <v>7689</v>
      </c>
      <c r="F1185" s="65"/>
      <c r="G1185" s="65" t="s">
        <v>1935</v>
      </c>
      <c r="H1185" s="65"/>
      <c r="I1185" s="65" t="s">
        <v>5679</v>
      </c>
      <c r="J1185" s="65"/>
      <c r="K1185" s="65"/>
      <c r="L1185" s="65" t="s">
        <v>7665</v>
      </c>
      <c r="M1185" s="66">
        <v>44762</v>
      </c>
      <c r="N1185" s="65">
        <v>122260</v>
      </c>
      <c r="O1185" s="65" t="s">
        <v>1939</v>
      </c>
      <c r="P1185" s="65">
        <f>VLOOKUP(D1185,资产包数据!B:G,5,0)</f>
        <v>60</v>
      </c>
      <c r="Q1185" s="65"/>
      <c r="R1185" s="65"/>
      <c r="S1185" s="65"/>
      <c r="T1185" s="65"/>
      <c r="U1185" s="65">
        <f>VLOOKUP(D1185,资产包数据!B:N,13,0)</f>
        <v>99.57</v>
      </c>
      <c r="V1185" s="65"/>
    </row>
    <row r="1186" ht="15" spans="1:22">
      <c r="A1186" s="65" t="s">
        <v>2751</v>
      </c>
      <c r="B1186" s="65" t="s">
        <v>110</v>
      </c>
      <c r="C1186" s="65" t="s">
        <v>36</v>
      </c>
      <c r="D1186" s="65" t="s">
        <v>7690</v>
      </c>
      <c r="E1186" s="65" t="s">
        <v>7691</v>
      </c>
      <c r="F1186" s="65"/>
      <c r="G1186" s="65" t="s">
        <v>1935</v>
      </c>
      <c r="H1186" s="65"/>
      <c r="I1186" s="65" t="s">
        <v>5679</v>
      </c>
      <c r="J1186" s="65"/>
      <c r="K1186" s="65"/>
      <c r="L1186" s="65" t="s">
        <v>7665</v>
      </c>
      <c r="M1186" s="66">
        <v>44762</v>
      </c>
      <c r="N1186" s="65">
        <v>122260</v>
      </c>
      <c r="O1186" s="65" t="s">
        <v>1939</v>
      </c>
      <c r="P1186" s="65">
        <f>VLOOKUP(D1186,资产包数据!B:G,5,0)</f>
        <v>60</v>
      </c>
      <c r="Q1186" s="65"/>
      <c r="R1186" s="65"/>
      <c r="S1186" s="65"/>
      <c r="T1186" s="65"/>
      <c r="U1186" s="65">
        <f>VLOOKUP(D1186,资产包数据!B:N,13,0)</f>
        <v>99.57</v>
      </c>
      <c r="V1186" s="65"/>
    </row>
    <row r="1187" ht="15" spans="1:22">
      <c r="A1187" s="65" t="s">
        <v>2751</v>
      </c>
      <c r="B1187" s="65" t="s">
        <v>68</v>
      </c>
      <c r="C1187" s="65" t="s">
        <v>36</v>
      </c>
      <c r="D1187" s="65" t="s">
        <v>7692</v>
      </c>
      <c r="E1187" s="65" t="s">
        <v>7693</v>
      </c>
      <c r="F1187" s="65" t="s">
        <v>1935</v>
      </c>
      <c r="G1187" s="65" t="s">
        <v>1935</v>
      </c>
      <c r="H1187" s="65" t="s">
        <v>4925</v>
      </c>
      <c r="I1187" s="65" t="s">
        <v>5679</v>
      </c>
      <c r="J1187" s="65" t="s">
        <v>6698</v>
      </c>
      <c r="K1187" s="66">
        <v>44844</v>
      </c>
      <c r="L1187" s="65" t="s">
        <v>7665</v>
      </c>
      <c r="M1187" s="66">
        <v>44762</v>
      </c>
      <c r="N1187" s="65">
        <v>122260</v>
      </c>
      <c r="O1187" s="65" t="s">
        <v>1939</v>
      </c>
      <c r="P1187" s="65">
        <f>VLOOKUP(D1187,资产包数据!B:G,5,0)</f>
        <v>60</v>
      </c>
      <c r="Q1187" s="65"/>
      <c r="R1187" s="65"/>
      <c r="S1187" s="65"/>
      <c r="T1187" s="65"/>
      <c r="U1187" s="65">
        <f>VLOOKUP(D1187,资产包数据!B:N,13,0)</f>
        <v>99.57</v>
      </c>
      <c r="V1187" s="65"/>
    </row>
    <row r="1188" ht="15" spans="1:22">
      <c r="A1188" s="65" t="s">
        <v>2751</v>
      </c>
      <c r="B1188" s="65" t="s">
        <v>110</v>
      </c>
      <c r="C1188" s="65" t="s">
        <v>36</v>
      </c>
      <c r="D1188" s="65" t="s">
        <v>7694</v>
      </c>
      <c r="E1188" s="65" t="s">
        <v>7695</v>
      </c>
      <c r="F1188" s="65"/>
      <c r="G1188" s="65" t="s">
        <v>1935</v>
      </c>
      <c r="H1188" s="65"/>
      <c r="I1188" s="65" t="s">
        <v>5679</v>
      </c>
      <c r="J1188" s="65"/>
      <c r="K1188" s="65"/>
      <c r="L1188" s="65" t="s">
        <v>7665</v>
      </c>
      <c r="M1188" s="66">
        <v>44762</v>
      </c>
      <c r="N1188" s="65">
        <v>122260</v>
      </c>
      <c r="O1188" s="65" t="s">
        <v>1939</v>
      </c>
      <c r="P1188" s="65">
        <f>VLOOKUP(D1188,资产包数据!B:G,5,0)</f>
        <v>60</v>
      </c>
      <c r="Q1188" s="65"/>
      <c r="R1188" s="65"/>
      <c r="S1188" s="65"/>
      <c r="T1188" s="65"/>
      <c r="U1188" s="65">
        <f>VLOOKUP(D1188,资产包数据!B:N,13,0)</f>
        <v>99.57</v>
      </c>
      <c r="V1188" s="65"/>
    </row>
    <row r="1189" ht="15" spans="1:22">
      <c r="A1189" s="65" t="s">
        <v>2751</v>
      </c>
      <c r="B1189" s="65" t="s">
        <v>110</v>
      </c>
      <c r="C1189" s="65" t="s">
        <v>36</v>
      </c>
      <c r="D1189" s="65" t="s">
        <v>7696</v>
      </c>
      <c r="E1189" s="65" t="s">
        <v>7697</v>
      </c>
      <c r="F1189" s="65"/>
      <c r="G1189" s="65" t="s">
        <v>1935</v>
      </c>
      <c r="H1189" s="65"/>
      <c r="I1189" s="65" t="s">
        <v>5679</v>
      </c>
      <c r="J1189" s="65"/>
      <c r="K1189" s="65"/>
      <c r="L1189" s="65" t="s">
        <v>7665</v>
      </c>
      <c r="M1189" s="66">
        <v>44762</v>
      </c>
      <c r="N1189" s="65">
        <v>122260</v>
      </c>
      <c r="O1189" s="65" t="s">
        <v>1939</v>
      </c>
      <c r="P1189" s="65">
        <f>VLOOKUP(D1189,资产包数据!B:G,5,0)</f>
        <v>60</v>
      </c>
      <c r="Q1189" s="65"/>
      <c r="R1189" s="65"/>
      <c r="S1189" s="65"/>
      <c r="T1189" s="65"/>
      <c r="U1189" s="65">
        <f>VLOOKUP(D1189,资产包数据!B:N,13,0)</f>
        <v>99.57</v>
      </c>
      <c r="V1189" s="65"/>
    </row>
    <row r="1190" ht="15" spans="1:22">
      <c r="A1190" s="65" t="s">
        <v>2751</v>
      </c>
      <c r="B1190" s="65" t="s">
        <v>68</v>
      </c>
      <c r="C1190" s="65" t="s">
        <v>36</v>
      </c>
      <c r="D1190" s="65" t="s">
        <v>7698</v>
      </c>
      <c r="E1190" s="65" t="s">
        <v>7699</v>
      </c>
      <c r="F1190" s="65" t="s">
        <v>1935</v>
      </c>
      <c r="G1190" s="65" t="s">
        <v>1935</v>
      </c>
      <c r="H1190" s="65" t="s">
        <v>4925</v>
      </c>
      <c r="I1190" s="65" t="s">
        <v>5679</v>
      </c>
      <c r="J1190" s="65" t="s">
        <v>6698</v>
      </c>
      <c r="K1190" s="66">
        <v>44844</v>
      </c>
      <c r="L1190" s="65" t="s">
        <v>7665</v>
      </c>
      <c r="M1190" s="66">
        <v>44762</v>
      </c>
      <c r="N1190" s="65">
        <v>122260</v>
      </c>
      <c r="O1190" s="65" t="s">
        <v>1939</v>
      </c>
      <c r="P1190" s="65">
        <f>VLOOKUP(D1190,资产包数据!B:G,5,0)</f>
        <v>60</v>
      </c>
      <c r="Q1190" s="65"/>
      <c r="R1190" s="65"/>
      <c r="S1190" s="65"/>
      <c r="T1190" s="65"/>
      <c r="U1190" s="65">
        <f>VLOOKUP(D1190,资产包数据!B:N,13,0)</f>
        <v>99.57</v>
      </c>
      <c r="V1190" s="65"/>
    </row>
    <row r="1191" ht="15" spans="1:22">
      <c r="A1191" s="65" t="s">
        <v>2751</v>
      </c>
      <c r="B1191" s="65" t="s">
        <v>68</v>
      </c>
      <c r="C1191" s="65" t="s">
        <v>36</v>
      </c>
      <c r="D1191" s="65" t="s">
        <v>7700</v>
      </c>
      <c r="E1191" s="65" t="s">
        <v>7701</v>
      </c>
      <c r="F1191" s="65" t="s">
        <v>1935</v>
      </c>
      <c r="G1191" s="65" t="s">
        <v>1935</v>
      </c>
      <c r="H1191" s="65" t="s">
        <v>4925</v>
      </c>
      <c r="I1191" s="65" t="s">
        <v>5679</v>
      </c>
      <c r="J1191" s="65" t="s">
        <v>6698</v>
      </c>
      <c r="K1191" s="66">
        <v>44844</v>
      </c>
      <c r="L1191" s="65" t="s">
        <v>7665</v>
      </c>
      <c r="M1191" s="66">
        <v>44762</v>
      </c>
      <c r="N1191" s="65">
        <v>122260</v>
      </c>
      <c r="O1191" s="65" t="s">
        <v>1939</v>
      </c>
      <c r="P1191" s="65">
        <f>VLOOKUP(D1191,资产包数据!B:G,5,0)</f>
        <v>60</v>
      </c>
      <c r="Q1191" s="65"/>
      <c r="R1191" s="65"/>
      <c r="S1191" s="65"/>
      <c r="T1191" s="65"/>
      <c r="U1191" s="65">
        <f>VLOOKUP(D1191,资产包数据!B:N,13,0)</f>
        <v>99.57</v>
      </c>
      <c r="V1191" s="65"/>
    </row>
    <row r="1192" ht="15" spans="1:22">
      <c r="A1192" s="65" t="s">
        <v>2751</v>
      </c>
      <c r="B1192" s="65" t="s">
        <v>110</v>
      </c>
      <c r="C1192" s="65" t="s">
        <v>36</v>
      </c>
      <c r="D1192" s="65" t="s">
        <v>7702</v>
      </c>
      <c r="E1192" s="65" t="s">
        <v>7703</v>
      </c>
      <c r="F1192" s="65"/>
      <c r="G1192" s="65" t="s">
        <v>1935</v>
      </c>
      <c r="H1192" s="65"/>
      <c r="I1192" s="65" t="s">
        <v>5679</v>
      </c>
      <c r="J1192" s="65"/>
      <c r="K1192" s="65"/>
      <c r="L1192" s="65" t="s">
        <v>7665</v>
      </c>
      <c r="M1192" s="66">
        <v>44762</v>
      </c>
      <c r="N1192" s="65">
        <v>122260</v>
      </c>
      <c r="O1192" s="65" t="s">
        <v>1939</v>
      </c>
      <c r="P1192" s="65">
        <f>VLOOKUP(D1192,资产包数据!B:G,5,0)</f>
        <v>60</v>
      </c>
      <c r="Q1192" s="65"/>
      <c r="R1192" s="65"/>
      <c r="S1192" s="65"/>
      <c r="T1192" s="65"/>
      <c r="U1192" s="65">
        <f>VLOOKUP(D1192,资产包数据!B:N,13,0)</f>
        <v>99.57</v>
      </c>
      <c r="V1192" s="65"/>
    </row>
    <row r="1193" ht="15" spans="1:22">
      <c r="A1193" s="65" t="s">
        <v>2751</v>
      </c>
      <c r="B1193" s="65" t="s">
        <v>110</v>
      </c>
      <c r="C1193" s="65" t="s">
        <v>36</v>
      </c>
      <c r="D1193" s="65" t="s">
        <v>7704</v>
      </c>
      <c r="E1193" s="65" t="s">
        <v>7705</v>
      </c>
      <c r="F1193" s="65"/>
      <c r="G1193" s="65" t="s">
        <v>1935</v>
      </c>
      <c r="H1193" s="65"/>
      <c r="I1193" s="65" t="s">
        <v>5679</v>
      </c>
      <c r="J1193" s="65"/>
      <c r="K1193" s="65"/>
      <c r="L1193" s="65" t="s">
        <v>7665</v>
      </c>
      <c r="M1193" s="66">
        <v>44762</v>
      </c>
      <c r="N1193" s="65">
        <v>122260</v>
      </c>
      <c r="O1193" s="65" t="s">
        <v>1939</v>
      </c>
      <c r="P1193" s="65">
        <f>VLOOKUP(D1193,资产包数据!B:G,5,0)</f>
        <v>60</v>
      </c>
      <c r="Q1193" s="65"/>
      <c r="R1193" s="65"/>
      <c r="S1193" s="65"/>
      <c r="T1193" s="65"/>
      <c r="U1193" s="65">
        <f>VLOOKUP(D1193,资产包数据!B:N,13,0)</f>
        <v>99.57</v>
      </c>
      <c r="V1193" s="65"/>
    </row>
    <row r="1194" ht="15" spans="1:22">
      <c r="A1194" s="65" t="s">
        <v>2751</v>
      </c>
      <c r="B1194" s="65" t="s">
        <v>68</v>
      </c>
      <c r="C1194" s="65" t="s">
        <v>36</v>
      </c>
      <c r="D1194" s="65" t="s">
        <v>7706</v>
      </c>
      <c r="E1194" s="65" t="s">
        <v>7707</v>
      </c>
      <c r="F1194" s="65" t="s">
        <v>1935</v>
      </c>
      <c r="G1194" s="65" t="s">
        <v>1935</v>
      </c>
      <c r="H1194" s="65" t="s">
        <v>4925</v>
      </c>
      <c r="I1194" s="65" t="s">
        <v>5679</v>
      </c>
      <c r="J1194" s="65" t="s">
        <v>6698</v>
      </c>
      <c r="K1194" s="66">
        <v>44844</v>
      </c>
      <c r="L1194" s="65" t="s">
        <v>7665</v>
      </c>
      <c r="M1194" s="66">
        <v>44762</v>
      </c>
      <c r="N1194" s="65">
        <v>122260</v>
      </c>
      <c r="O1194" s="65" t="s">
        <v>1939</v>
      </c>
      <c r="P1194" s="65">
        <f>VLOOKUP(D1194,资产包数据!B:G,5,0)</f>
        <v>60</v>
      </c>
      <c r="Q1194" s="65"/>
      <c r="R1194" s="65"/>
      <c r="S1194" s="65"/>
      <c r="T1194" s="65"/>
      <c r="U1194" s="65">
        <f>VLOOKUP(D1194,资产包数据!B:N,13,0)</f>
        <v>99.57</v>
      </c>
      <c r="V1194" s="65"/>
    </row>
    <row r="1195" ht="15" spans="1:22">
      <c r="A1195" s="65" t="s">
        <v>2751</v>
      </c>
      <c r="B1195" s="65" t="s">
        <v>110</v>
      </c>
      <c r="C1195" s="65" t="s">
        <v>36</v>
      </c>
      <c r="D1195" s="65" t="s">
        <v>7708</v>
      </c>
      <c r="E1195" s="65" t="s">
        <v>7709</v>
      </c>
      <c r="F1195" s="65"/>
      <c r="G1195" s="65" t="s">
        <v>1935</v>
      </c>
      <c r="H1195" s="65"/>
      <c r="I1195" s="65" t="s">
        <v>5679</v>
      </c>
      <c r="J1195" s="65"/>
      <c r="K1195" s="65"/>
      <c r="L1195" s="65" t="s">
        <v>7665</v>
      </c>
      <c r="M1195" s="66">
        <v>44762</v>
      </c>
      <c r="N1195" s="65">
        <v>122260</v>
      </c>
      <c r="O1195" s="65" t="s">
        <v>1939</v>
      </c>
      <c r="P1195" s="65">
        <f>VLOOKUP(D1195,资产包数据!B:G,5,0)</f>
        <v>60</v>
      </c>
      <c r="Q1195" s="65"/>
      <c r="R1195" s="65"/>
      <c r="S1195" s="65"/>
      <c r="T1195" s="65"/>
      <c r="U1195" s="65">
        <f>VLOOKUP(D1195,资产包数据!B:N,13,0)</f>
        <v>99.57</v>
      </c>
      <c r="V1195" s="65"/>
    </row>
    <row r="1196" ht="15" spans="1:22">
      <c r="A1196" s="65" t="s">
        <v>2751</v>
      </c>
      <c r="B1196" s="65" t="s">
        <v>110</v>
      </c>
      <c r="C1196" s="65" t="s">
        <v>36</v>
      </c>
      <c r="D1196" s="65" t="s">
        <v>7710</v>
      </c>
      <c r="E1196" s="65" t="s">
        <v>7711</v>
      </c>
      <c r="F1196" s="65"/>
      <c r="G1196" s="65" t="s">
        <v>1935</v>
      </c>
      <c r="H1196" s="65"/>
      <c r="I1196" s="65" t="s">
        <v>5679</v>
      </c>
      <c r="J1196" s="65"/>
      <c r="K1196" s="65"/>
      <c r="L1196" s="65" t="s">
        <v>7665</v>
      </c>
      <c r="M1196" s="66">
        <v>44762</v>
      </c>
      <c r="N1196" s="65">
        <v>122260</v>
      </c>
      <c r="O1196" s="65" t="s">
        <v>1939</v>
      </c>
      <c r="P1196" s="65">
        <f>VLOOKUP(D1196,资产包数据!B:G,5,0)</f>
        <v>60</v>
      </c>
      <c r="Q1196" s="65"/>
      <c r="R1196" s="65"/>
      <c r="S1196" s="65"/>
      <c r="T1196" s="65"/>
      <c r="U1196" s="65">
        <f>VLOOKUP(D1196,资产包数据!B:N,13,0)</f>
        <v>99.57</v>
      </c>
      <c r="V1196" s="65"/>
    </row>
    <row r="1197" ht="15" spans="1:22">
      <c r="A1197" s="65" t="s">
        <v>2751</v>
      </c>
      <c r="B1197" s="65" t="s">
        <v>68</v>
      </c>
      <c r="C1197" s="65" t="s">
        <v>36</v>
      </c>
      <c r="D1197" s="65" t="s">
        <v>7712</v>
      </c>
      <c r="E1197" s="65" t="s">
        <v>7713</v>
      </c>
      <c r="F1197" s="65" t="s">
        <v>1935</v>
      </c>
      <c r="G1197" s="65" t="s">
        <v>1935</v>
      </c>
      <c r="H1197" s="65" t="s">
        <v>4925</v>
      </c>
      <c r="I1197" s="65" t="s">
        <v>5679</v>
      </c>
      <c r="J1197" s="65" t="s">
        <v>6698</v>
      </c>
      <c r="K1197" s="66">
        <v>44844</v>
      </c>
      <c r="L1197" s="65" t="s">
        <v>7665</v>
      </c>
      <c r="M1197" s="66">
        <v>44762</v>
      </c>
      <c r="N1197" s="65">
        <v>122260</v>
      </c>
      <c r="O1197" s="65" t="s">
        <v>1939</v>
      </c>
      <c r="P1197" s="65">
        <f>VLOOKUP(D1197,资产包数据!B:G,5,0)</f>
        <v>60</v>
      </c>
      <c r="Q1197" s="65"/>
      <c r="R1197" s="65"/>
      <c r="S1197" s="65"/>
      <c r="T1197" s="65"/>
      <c r="U1197" s="65">
        <f>VLOOKUP(D1197,资产包数据!B:N,13,0)</f>
        <v>99.57</v>
      </c>
      <c r="V1197" s="65"/>
    </row>
    <row r="1198" ht="15" spans="1:22">
      <c r="A1198" s="65" t="s">
        <v>2751</v>
      </c>
      <c r="B1198" s="65" t="s">
        <v>68</v>
      </c>
      <c r="C1198" s="65" t="s">
        <v>36</v>
      </c>
      <c r="D1198" s="65" t="s">
        <v>7714</v>
      </c>
      <c r="E1198" s="65" t="s">
        <v>7715</v>
      </c>
      <c r="F1198" s="65" t="s">
        <v>1935</v>
      </c>
      <c r="G1198" s="65" t="s">
        <v>1935</v>
      </c>
      <c r="H1198" s="65" t="s">
        <v>4925</v>
      </c>
      <c r="I1198" s="65" t="s">
        <v>5679</v>
      </c>
      <c r="J1198" s="65" t="s">
        <v>6698</v>
      </c>
      <c r="K1198" s="66">
        <v>44844</v>
      </c>
      <c r="L1198" s="65" t="s">
        <v>7665</v>
      </c>
      <c r="M1198" s="66">
        <v>44762</v>
      </c>
      <c r="N1198" s="65">
        <v>122260</v>
      </c>
      <c r="O1198" s="65" t="s">
        <v>1939</v>
      </c>
      <c r="P1198" s="65">
        <f>VLOOKUP(D1198,资产包数据!B:G,5,0)</f>
        <v>60</v>
      </c>
      <c r="Q1198" s="65"/>
      <c r="R1198" s="65"/>
      <c r="S1198" s="65"/>
      <c r="T1198" s="65"/>
      <c r="U1198" s="65">
        <f>VLOOKUP(D1198,资产包数据!B:N,13,0)</f>
        <v>99.57</v>
      </c>
      <c r="V1198" s="65"/>
    </row>
    <row r="1199" ht="15" spans="1:22">
      <c r="A1199" s="65" t="s">
        <v>2751</v>
      </c>
      <c r="B1199" s="65" t="s">
        <v>68</v>
      </c>
      <c r="C1199" s="65" t="s">
        <v>36</v>
      </c>
      <c r="D1199" s="65" t="s">
        <v>7716</v>
      </c>
      <c r="E1199" s="65" t="s">
        <v>7717</v>
      </c>
      <c r="F1199" s="65" t="s">
        <v>1935</v>
      </c>
      <c r="G1199" s="65" t="s">
        <v>1935</v>
      </c>
      <c r="H1199" s="65" t="s">
        <v>4925</v>
      </c>
      <c r="I1199" s="65" t="s">
        <v>5679</v>
      </c>
      <c r="J1199" s="65" t="s">
        <v>6698</v>
      </c>
      <c r="K1199" s="66">
        <v>44844</v>
      </c>
      <c r="L1199" s="65" t="s">
        <v>7665</v>
      </c>
      <c r="M1199" s="66">
        <v>44762</v>
      </c>
      <c r="N1199" s="65">
        <v>122260</v>
      </c>
      <c r="O1199" s="65" t="s">
        <v>1939</v>
      </c>
      <c r="P1199" s="65">
        <f>VLOOKUP(D1199,资产包数据!B:G,5,0)</f>
        <v>60</v>
      </c>
      <c r="Q1199" s="65"/>
      <c r="R1199" s="65"/>
      <c r="S1199" s="65"/>
      <c r="T1199" s="65"/>
      <c r="U1199" s="65">
        <f>VLOOKUP(D1199,资产包数据!B:N,13,0)</f>
        <v>99.57</v>
      </c>
      <c r="V1199" s="65"/>
    </row>
    <row r="1200" ht="15" spans="1:22">
      <c r="A1200" s="65" t="s">
        <v>2751</v>
      </c>
      <c r="B1200" s="65" t="s">
        <v>110</v>
      </c>
      <c r="C1200" s="65" t="s">
        <v>36</v>
      </c>
      <c r="D1200" s="65" t="s">
        <v>7718</v>
      </c>
      <c r="E1200" s="65" t="s">
        <v>7719</v>
      </c>
      <c r="F1200" s="65"/>
      <c r="G1200" s="65" t="s">
        <v>1935</v>
      </c>
      <c r="H1200" s="65"/>
      <c r="I1200" s="65" t="s">
        <v>5679</v>
      </c>
      <c r="J1200" s="65"/>
      <c r="K1200" s="65"/>
      <c r="L1200" s="65" t="s">
        <v>7665</v>
      </c>
      <c r="M1200" s="66">
        <v>44762</v>
      </c>
      <c r="N1200" s="65">
        <v>122260</v>
      </c>
      <c r="O1200" s="65" t="s">
        <v>1939</v>
      </c>
      <c r="P1200" s="65">
        <f>VLOOKUP(D1200,资产包数据!B:G,5,0)</f>
        <v>60</v>
      </c>
      <c r="Q1200" s="65"/>
      <c r="R1200" s="65"/>
      <c r="S1200" s="65"/>
      <c r="T1200" s="65"/>
      <c r="U1200" s="65">
        <f>VLOOKUP(D1200,资产包数据!B:N,13,0)</f>
        <v>99.57</v>
      </c>
      <c r="V1200" s="65"/>
    </row>
    <row r="1201" ht="15" spans="1:22">
      <c r="A1201" s="65" t="s">
        <v>2751</v>
      </c>
      <c r="B1201" s="65" t="s">
        <v>68</v>
      </c>
      <c r="C1201" s="65" t="s">
        <v>36</v>
      </c>
      <c r="D1201" s="65" t="s">
        <v>7720</v>
      </c>
      <c r="E1201" s="65" t="s">
        <v>7721</v>
      </c>
      <c r="F1201" s="65" t="s">
        <v>1935</v>
      </c>
      <c r="G1201" s="65" t="s">
        <v>1935</v>
      </c>
      <c r="H1201" s="65" t="s">
        <v>4925</v>
      </c>
      <c r="I1201" s="65" t="s">
        <v>5679</v>
      </c>
      <c r="J1201" s="65" t="s">
        <v>6698</v>
      </c>
      <c r="K1201" s="66">
        <v>44844</v>
      </c>
      <c r="L1201" s="65" t="s">
        <v>7665</v>
      </c>
      <c r="M1201" s="66">
        <v>44762</v>
      </c>
      <c r="N1201" s="65">
        <v>122260</v>
      </c>
      <c r="O1201" s="65" t="s">
        <v>1939</v>
      </c>
      <c r="P1201" s="65">
        <f>VLOOKUP(D1201,资产包数据!B:G,5,0)</f>
        <v>60</v>
      </c>
      <c r="Q1201" s="65"/>
      <c r="R1201" s="65"/>
      <c r="S1201" s="65"/>
      <c r="T1201" s="65"/>
      <c r="U1201" s="65">
        <f>VLOOKUP(D1201,资产包数据!B:N,13,0)</f>
        <v>99.57</v>
      </c>
      <c r="V1201" s="65"/>
    </row>
    <row r="1202" ht="15" spans="1:22">
      <c r="A1202" s="65" t="s">
        <v>2751</v>
      </c>
      <c r="B1202" s="65" t="s">
        <v>68</v>
      </c>
      <c r="C1202" s="65" t="s">
        <v>36</v>
      </c>
      <c r="D1202" s="65" t="s">
        <v>7722</v>
      </c>
      <c r="E1202" s="65" t="s">
        <v>7723</v>
      </c>
      <c r="F1202" s="65" t="s">
        <v>1935</v>
      </c>
      <c r="G1202" s="65" t="s">
        <v>1935</v>
      </c>
      <c r="H1202" s="65" t="s">
        <v>4925</v>
      </c>
      <c r="I1202" s="65" t="s">
        <v>5679</v>
      </c>
      <c r="J1202" s="65" t="s">
        <v>6698</v>
      </c>
      <c r="K1202" s="66">
        <v>44844</v>
      </c>
      <c r="L1202" s="65" t="s">
        <v>7665</v>
      </c>
      <c r="M1202" s="66">
        <v>44762</v>
      </c>
      <c r="N1202" s="65">
        <v>122260</v>
      </c>
      <c r="O1202" s="65" t="s">
        <v>1939</v>
      </c>
      <c r="P1202" s="65">
        <f>VLOOKUP(D1202,资产包数据!B:G,5,0)</f>
        <v>60</v>
      </c>
      <c r="Q1202" s="65"/>
      <c r="R1202" s="65"/>
      <c r="S1202" s="65"/>
      <c r="T1202" s="65"/>
      <c r="U1202" s="65">
        <f>VLOOKUP(D1202,资产包数据!B:N,13,0)</f>
        <v>99.57</v>
      </c>
      <c r="V1202" s="65"/>
    </row>
    <row r="1203" ht="15" spans="1:22">
      <c r="A1203" s="65" t="s">
        <v>2751</v>
      </c>
      <c r="B1203" s="65" t="s">
        <v>68</v>
      </c>
      <c r="C1203" s="65" t="s">
        <v>36</v>
      </c>
      <c r="D1203" s="65" t="s">
        <v>7724</v>
      </c>
      <c r="E1203" s="65" t="s">
        <v>7725</v>
      </c>
      <c r="F1203" s="65" t="s">
        <v>1935</v>
      </c>
      <c r="G1203" s="65" t="s">
        <v>1935</v>
      </c>
      <c r="H1203" s="65" t="s">
        <v>4925</v>
      </c>
      <c r="I1203" s="65" t="s">
        <v>5679</v>
      </c>
      <c r="J1203" s="65" t="s">
        <v>6698</v>
      </c>
      <c r="K1203" s="66">
        <v>44844</v>
      </c>
      <c r="L1203" s="65" t="s">
        <v>7665</v>
      </c>
      <c r="M1203" s="66">
        <v>44762</v>
      </c>
      <c r="N1203" s="65">
        <v>122260</v>
      </c>
      <c r="O1203" s="65" t="s">
        <v>1939</v>
      </c>
      <c r="P1203" s="65">
        <f>VLOOKUP(D1203,资产包数据!B:G,5,0)</f>
        <v>60</v>
      </c>
      <c r="Q1203" s="65"/>
      <c r="R1203" s="65"/>
      <c r="S1203" s="65"/>
      <c r="T1203" s="65"/>
      <c r="U1203" s="65">
        <f>VLOOKUP(D1203,资产包数据!B:N,13,0)</f>
        <v>99.57</v>
      </c>
      <c r="V1203" s="65"/>
    </row>
    <row r="1204" ht="15" spans="1:22">
      <c r="A1204" s="65" t="s">
        <v>2751</v>
      </c>
      <c r="B1204" s="65" t="s">
        <v>68</v>
      </c>
      <c r="C1204" s="65" t="s">
        <v>36</v>
      </c>
      <c r="D1204" s="65" t="s">
        <v>7726</v>
      </c>
      <c r="E1204" s="65" t="s">
        <v>7727</v>
      </c>
      <c r="F1204" s="65" t="s">
        <v>1935</v>
      </c>
      <c r="G1204" s="65" t="s">
        <v>1935</v>
      </c>
      <c r="H1204" s="65" t="s">
        <v>4925</v>
      </c>
      <c r="I1204" s="65" t="s">
        <v>5679</v>
      </c>
      <c r="J1204" s="65" t="s">
        <v>6698</v>
      </c>
      <c r="K1204" s="66">
        <v>44844</v>
      </c>
      <c r="L1204" s="65" t="s">
        <v>7665</v>
      </c>
      <c r="M1204" s="66">
        <v>44762</v>
      </c>
      <c r="N1204" s="65">
        <v>122260</v>
      </c>
      <c r="O1204" s="65" t="s">
        <v>1939</v>
      </c>
      <c r="P1204" s="65">
        <f>VLOOKUP(D1204,资产包数据!B:G,5,0)</f>
        <v>60</v>
      </c>
      <c r="Q1204" s="65"/>
      <c r="R1204" s="65"/>
      <c r="S1204" s="65"/>
      <c r="T1204" s="65"/>
      <c r="U1204" s="65">
        <f>VLOOKUP(D1204,资产包数据!B:N,13,0)</f>
        <v>99.57</v>
      </c>
      <c r="V1204" s="65"/>
    </row>
    <row r="1205" ht="15" spans="1:22">
      <c r="A1205" s="65" t="s">
        <v>2751</v>
      </c>
      <c r="B1205" s="65" t="s">
        <v>68</v>
      </c>
      <c r="C1205" s="65" t="s">
        <v>36</v>
      </c>
      <c r="D1205" s="65" t="s">
        <v>7728</v>
      </c>
      <c r="E1205" s="65" t="s">
        <v>7729</v>
      </c>
      <c r="F1205" s="65" t="s">
        <v>1935</v>
      </c>
      <c r="G1205" s="65" t="s">
        <v>1935</v>
      </c>
      <c r="H1205" s="65" t="s">
        <v>4925</v>
      </c>
      <c r="I1205" s="65" t="s">
        <v>5679</v>
      </c>
      <c r="J1205" s="65" t="s">
        <v>6698</v>
      </c>
      <c r="K1205" s="66">
        <v>44844</v>
      </c>
      <c r="L1205" s="65" t="s">
        <v>7665</v>
      </c>
      <c r="M1205" s="66">
        <v>44762</v>
      </c>
      <c r="N1205" s="65">
        <v>122260</v>
      </c>
      <c r="O1205" s="65" t="s">
        <v>1939</v>
      </c>
      <c r="P1205" s="65">
        <f>VLOOKUP(D1205,资产包数据!B:G,5,0)</f>
        <v>60</v>
      </c>
      <c r="Q1205" s="65"/>
      <c r="R1205" s="65"/>
      <c r="S1205" s="65"/>
      <c r="T1205" s="65"/>
      <c r="U1205" s="65">
        <f>VLOOKUP(D1205,资产包数据!B:N,13,0)</f>
        <v>99.57</v>
      </c>
      <c r="V1205" s="65"/>
    </row>
    <row r="1206" ht="15" spans="1:22">
      <c r="A1206" s="65" t="s">
        <v>2751</v>
      </c>
      <c r="B1206" s="65" t="s">
        <v>68</v>
      </c>
      <c r="C1206" s="65" t="s">
        <v>36</v>
      </c>
      <c r="D1206" s="65" t="s">
        <v>7730</v>
      </c>
      <c r="E1206" s="65" t="s">
        <v>7731</v>
      </c>
      <c r="F1206" s="65" t="s">
        <v>1935</v>
      </c>
      <c r="G1206" s="65" t="s">
        <v>1935</v>
      </c>
      <c r="H1206" s="65" t="s">
        <v>4925</v>
      </c>
      <c r="I1206" s="65" t="s">
        <v>5679</v>
      </c>
      <c r="J1206" s="65" t="s">
        <v>6698</v>
      </c>
      <c r="K1206" s="66">
        <v>44844</v>
      </c>
      <c r="L1206" s="65" t="s">
        <v>7665</v>
      </c>
      <c r="M1206" s="66">
        <v>44762</v>
      </c>
      <c r="N1206" s="65">
        <v>122260</v>
      </c>
      <c r="O1206" s="65" t="s">
        <v>1939</v>
      </c>
      <c r="P1206" s="65">
        <f>VLOOKUP(D1206,资产包数据!B:G,5,0)</f>
        <v>60</v>
      </c>
      <c r="Q1206" s="65"/>
      <c r="R1206" s="65"/>
      <c r="S1206" s="65"/>
      <c r="T1206" s="65"/>
      <c r="U1206" s="65">
        <f>VLOOKUP(D1206,资产包数据!B:N,13,0)</f>
        <v>99.73</v>
      </c>
      <c r="V1206" s="65"/>
    </row>
    <row r="1207" ht="15" spans="1:22">
      <c r="A1207" s="65" t="s">
        <v>2751</v>
      </c>
      <c r="B1207" s="65" t="s">
        <v>110</v>
      </c>
      <c r="C1207" s="65" t="s">
        <v>36</v>
      </c>
      <c r="D1207" s="65" t="s">
        <v>7732</v>
      </c>
      <c r="E1207" s="65" t="s">
        <v>7733</v>
      </c>
      <c r="F1207" s="65"/>
      <c r="G1207" s="65" t="s">
        <v>1935</v>
      </c>
      <c r="H1207" s="65"/>
      <c r="I1207" s="65" t="s">
        <v>5679</v>
      </c>
      <c r="J1207" s="65"/>
      <c r="K1207" s="65"/>
      <c r="L1207" s="65" t="s">
        <v>7566</v>
      </c>
      <c r="M1207" s="66">
        <v>44762</v>
      </c>
      <c r="N1207" s="65">
        <v>122260</v>
      </c>
      <c r="O1207" s="65" t="s">
        <v>1939</v>
      </c>
      <c r="P1207" s="65">
        <f>VLOOKUP(D1207,资产包数据!B:G,5,0)</f>
        <v>60</v>
      </c>
      <c r="Q1207" s="65"/>
      <c r="R1207" s="65"/>
      <c r="S1207" s="65"/>
      <c r="T1207" s="65"/>
      <c r="U1207" s="65">
        <f>VLOOKUP(D1207,资产包数据!B:N,13,0)</f>
        <v>99.57</v>
      </c>
      <c r="V1207" s="65" t="s">
        <v>6591</v>
      </c>
    </row>
    <row r="1208" ht="15" spans="1:22">
      <c r="A1208" s="65" t="s">
        <v>2751</v>
      </c>
      <c r="B1208" s="65" t="s">
        <v>110</v>
      </c>
      <c r="C1208" s="65" t="s">
        <v>36</v>
      </c>
      <c r="D1208" s="65" t="s">
        <v>7734</v>
      </c>
      <c r="E1208" s="65" t="s">
        <v>7735</v>
      </c>
      <c r="F1208" s="65"/>
      <c r="G1208" s="65" t="s">
        <v>1935</v>
      </c>
      <c r="H1208" s="65"/>
      <c r="I1208" s="65" t="s">
        <v>5679</v>
      </c>
      <c r="J1208" s="65"/>
      <c r="K1208" s="65"/>
      <c r="L1208" s="65" t="s">
        <v>7566</v>
      </c>
      <c r="M1208" s="66">
        <v>44762</v>
      </c>
      <c r="N1208" s="65">
        <v>122260</v>
      </c>
      <c r="O1208" s="65" t="s">
        <v>1939</v>
      </c>
      <c r="P1208" s="65">
        <f>VLOOKUP(D1208,资产包数据!B:G,5,0)</f>
        <v>60</v>
      </c>
      <c r="Q1208" s="65"/>
      <c r="R1208" s="65"/>
      <c r="S1208" s="65"/>
      <c r="T1208" s="65"/>
      <c r="U1208" s="65">
        <f>VLOOKUP(D1208,资产包数据!B:N,13,0)</f>
        <v>99.57</v>
      </c>
      <c r="V1208" s="65" t="s">
        <v>6591</v>
      </c>
    </row>
    <row r="1209" ht="15" spans="1:22">
      <c r="A1209" s="65" t="s">
        <v>2751</v>
      </c>
      <c r="B1209" s="65" t="s">
        <v>110</v>
      </c>
      <c r="C1209" s="65" t="s">
        <v>36</v>
      </c>
      <c r="D1209" s="65" t="s">
        <v>7736</v>
      </c>
      <c r="E1209" s="65" t="s">
        <v>7737</v>
      </c>
      <c r="F1209" s="65"/>
      <c r="G1209" s="65" t="s">
        <v>1935</v>
      </c>
      <c r="H1209" s="65"/>
      <c r="I1209" s="65" t="s">
        <v>5679</v>
      </c>
      <c r="J1209" s="65"/>
      <c r="K1209" s="65"/>
      <c r="L1209" s="65" t="s">
        <v>7566</v>
      </c>
      <c r="M1209" s="66">
        <v>44762</v>
      </c>
      <c r="N1209" s="65">
        <v>122260</v>
      </c>
      <c r="O1209" s="65" t="s">
        <v>1939</v>
      </c>
      <c r="P1209" s="65">
        <f>VLOOKUP(D1209,资产包数据!B:G,5,0)</f>
        <v>60</v>
      </c>
      <c r="Q1209" s="65"/>
      <c r="R1209" s="65"/>
      <c r="S1209" s="65"/>
      <c r="T1209" s="65"/>
      <c r="U1209" s="65">
        <f>VLOOKUP(D1209,资产包数据!B:N,13,0)</f>
        <v>99.57</v>
      </c>
      <c r="V1209" s="65" t="s">
        <v>6591</v>
      </c>
    </row>
    <row r="1210" ht="15" spans="1:22">
      <c r="A1210" s="65" t="s">
        <v>2751</v>
      </c>
      <c r="B1210" s="65" t="s">
        <v>68</v>
      </c>
      <c r="C1210" s="65" t="s">
        <v>36</v>
      </c>
      <c r="D1210" s="65" t="s">
        <v>7738</v>
      </c>
      <c r="E1210" s="65" t="s">
        <v>7739</v>
      </c>
      <c r="F1210" s="65" t="s">
        <v>1935</v>
      </c>
      <c r="G1210" s="65" t="s">
        <v>1935</v>
      </c>
      <c r="H1210" s="65" t="s">
        <v>4925</v>
      </c>
      <c r="I1210" s="65" t="s">
        <v>5679</v>
      </c>
      <c r="J1210" s="65" t="s">
        <v>6698</v>
      </c>
      <c r="K1210" s="66">
        <v>44844</v>
      </c>
      <c r="L1210" s="65" t="s">
        <v>7566</v>
      </c>
      <c r="M1210" s="66">
        <v>44762</v>
      </c>
      <c r="N1210" s="65">
        <v>122260</v>
      </c>
      <c r="O1210" s="65" t="s">
        <v>1939</v>
      </c>
      <c r="P1210" s="65">
        <f>VLOOKUP(D1210,资产包数据!B:G,5,0)</f>
        <v>60</v>
      </c>
      <c r="Q1210" s="65"/>
      <c r="R1210" s="65"/>
      <c r="S1210" s="65"/>
      <c r="T1210" s="65"/>
      <c r="U1210" s="65">
        <f>VLOOKUP(D1210,资产包数据!B:N,13,0)</f>
        <v>99.57</v>
      </c>
      <c r="V1210" s="65"/>
    </row>
    <row r="1211" ht="15" spans="1:22">
      <c r="A1211" s="65" t="s">
        <v>2751</v>
      </c>
      <c r="B1211" s="65" t="s">
        <v>68</v>
      </c>
      <c r="C1211" s="65" t="s">
        <v>36</v>
      </c>
      <c r="D1211" s="65" t="s">
        <v>7740</v>
      </c>
      <c r="E1211" s="65" t="s">
        <v>7741</v>
      </c>
      <c r="F1211" s="65" t="s">
        <v>1935</v>
      </c>
      <c r="G1211" s="65" t="s">
        <v>1935</v>
      </c>
      <c r="H1211" s="65" t="s">
        <v>4925</v>
      </c>
      <c r="I1211" s="65" t="s">
        <v>5679</v>
      </c>
      <c r="J1211" s="65" t="s">
        <v>6698</v>
      </c>
      <c r="K1211" s="66">
        <v>44844</v>
      </c>
      <c r="L1211" s="65" t="s">
        <v>7566</v>
      </c>
      <c r="M1211" s="66">
        <v>44762</v>
      </c>
      <c r="N1211" s="65">
        <v>122260</v>
      </c>
      <c r="O1211" s="65" t="s">
        <v>1939</v>
      </c>
      <c r="P1211" s="65">
        <f>VLOOKUP(D1211,资产包数据!B:G,5,0)</f>
        <v>60</v>
      </c>
      <c r="Q1211" s="65"/>
      <c r="R1211" s="65"/>
      <c r="S1211" s="65"/>
      <c r="T1211" s="65"/>
      <c r="U1211" s="65">
        <f>VLOOKUP(D1211,资产包数据!B:N,13,0)</f>
        <v>99.57</v>
      </c>
      <c r="V1211" s="65"/>
    </row>
    <row r="1212" ht="15" spans="1:22">
      <c r="A1212" s="65" t="s">
        <v>2751</v>
      </c>
      <c r="B1212" s="65" t="s">
        <v>110</v>
      </c>
      <c r="C1212" s="65" t="s">
        <v>36</v>
      </c>
      <c r="D1212" s="65" t="s">
        <v>7742</v>
      </c>
      <c r="E1212" s="65" t="s">
        <v>7743</v>
      </c>
      <c r="F1212" s="65"/>
      <c r="G1212" s="65" t="s">
        <v>1935</v>
      </c>
      <c r="H1212" s="65"/>
      <c r="I1212" s="65" t="s">
        <v>5679</v>
      </c>
      <c r="J1212" s="65"/>
      <c r="K1212" s="65"/>
      <c r="L1212" s="65" t="s">
        <v>7566</v>
      </c>
      <c r="M1212" s="66">
        <v>44762</v>
      </c>
      <c r="N1212" s="65">
        <v>122260</v>
      </c>
      <c r="O1212" s="65" t="s">
        <v>1939</v>
      </c>
      <c r="P1212" s="65">
        <f>VLOOKUP(D1212,资产包数据!B:G,5,0)</f>
        <v>60</v>
      </c>
      <c r="Q1212" s="65"/>
      <c r="R1212" s="65"/>
      <c r="S1212" s="65"/>
      <c r="T1212" s="65"/>
      <c r="U1212" s="65">
        <f>VLOOKUP(D1212,资产包数据!B:N,13,0)</f>
        <v>99.57</v>
      </c>
      <c r="V1212" s="65"/>
    </row>
    <row r="1213" ht="15" spans="1:22">
      <c r="A1213" s="65" t="s">
        <v>2751</v>
      </c>
      <c r="B1213" s="65" t="s">
        <v>68</v>
      </c>
      <c r="C1213" s="65" t="s">
        <v>36</v>
      </c>
      <c r="D1213" s="65" t="s">
        <v>7744</v>
      </c>
      <c r="E1213" s="65" t="s">
        <v>7745</v>
      </c>
      <c r="F1213" s="65" t="s">
        <v>1935</v>
      </c>
      <c r="G1213" s="65" t="s">
        <v>1935</v>
      </c>
      <c r="H1213" s="65" t="s">
        <v>4925</v>
      </c>
      <c r="I1213" s="65" t="s">
        <v>5679</v>
      </c>
      <c r="J1213" s="65" t="s">
        <v>6698</v>
      </c>
      <c r="K1213" s="66">
        <v>44844</v>
      </c>
      <c r="L1213" s="65" t="s">
        <v>7566</v>
      </c>
      <c r="M1213" s="66">
        <v>44762</v>
      </c>
      <c r="N1213" s="65">
        <v>122260</v>
      </c>
      <c r="O1213" s="65" t="s">
        <v>1939</v>
      </c>
      <c r="P1213" s="65">
        <f>VLOOKUP(D1213,资产包数据!B:G,5,0)</f>
        <v>60</v>
      </c>
      <c r="Q1213" s="65"/>
      <c r="R1213" s="65"/>
      <c r="S1213" s="65"/>
      <c r="T1213" s="65"/>
      <c r="U1213" s="65">
        <f>VLOOKUP(D1213,资产包数据!B:N,13,0)</f>
        <v>99.57</v>
      </c>
      <c r="V1213" s="65"/>
    </row>
    <row r="1214" ht="15" spans="1:22">
      <c r="A1214" s="65" t="s">
        <v>2751</v>
      </c>
      <c r="B1214" s="65" t="s">
        <v>68</v>
      </c>
      <c r="C1214" s="65" t="s">
        <v>36</v>
      </c>
      <c r="D1214" s="65" t="s">
        <v>7746</v>
      </c>
      <c r="E1214" s="65" t="s">
        <v>7747</v>
      </c>
      <c r="F1214" s="65" t="s">
        <v>1935</v>
      </c>
      <c r="G1214" s="65" t="s">
        <v>1935</v>
      </c>
      <c r="H1214" s="65" t="s">
        <v>4925</v>
      </c>
      <c r="I1214" s="65" t="s">
        <v>5679</v>
      </c>
      <c r="J1214" s="65" t="s">
        <v>6720</v>
      </c>
      <c r="K1214" s="66">
        <v>44807</v>
      </c>
      <c r="L1214" s="65" t="s">
        <v>7566</v>
      </c>
      <c r="M1214" s="66">
        <v>44762</v>
      </c>
      <c r="N1214" s="65">
        <v>122260</v>
      </c>
      <c r="O1214" s="65" t="s">
        <v>1939</v>
      </c>
      <c r="P1214" s="65">
        <f>VLOOKUP(D1214,资产包数据!B:G,5,0)</f>
        <v>60</v>
      </c>
      <c r="Q1214" s="65">
        <v>2700</v>
      </c>
      <c r="R1214" s="65"/>
      <c r="S1214" s="65"/>
      <c r="T1214" s="65"/>
      <c r="U1214" s="65">
        <f>VLOOKUP(D1214,资产包数据!B:N,13,0)</f>
        <v>99.57</v>
      </c>
      <c r="V1214" s="65" t="s">
        <v>6591</v>
      </c>
    </row>
    <row r="1215" ht="15" spans="1:22">
      <c r="A1215" s="65" t="s">
        <v>2751</v>
      </c>
      <c r="B1215" s="65" t="s">
        <v>68</v>
      </c>
      <c r="C1215" s="65" t="s">
        <v>36</v>
      </c>
      <c r="D1215" s="65" t="s">
        <v>7748</v>
      </c>
      <c r="E1215" s="65" t="s">
        <v>7749</v>
      </c>
      <c r="F1215" s="65" t="s">
        <v>1935</v>
      </c>
      <c r="G1215" s="65" t="s">
        <v>1935</v>
      </c>
      <c r="H1215" s="65" t="s">
        <v>4925</v>
      </c>
      <c r="I1215" s="65" t="s">
        <v>5679</v>
      </c>
      <c r="J1215" s="65" t="s">
        <v>6698</v>
      </c>
      <c r="K1215" s="66">
        <v>44844</v>
      </c>
      <c r="L1215" s="65" t="s">
        <v>7566</v>
      </c>
      <c r="M1215" s="66">
        <v>44762</v>
      </c>
      <c r="N1215" s="65">
        <v>122260</v>
      </c>
      <c r="O1215" s="65" t="s">
        <v>1939</v>
      </c>
      <c r="P1215" s="65">
        <f>VLOOKUP(D1215,资产包数据!B:G,5,0)</f>
        <v>60</v>
      </c>
      <c r="Q1215" s="65"/>
      <c r="R1215" s="65"/>
      <c r="S1215" s="65"/>
      <c r="T1215" s="65"/>
      <c r="U1215" s="65">
        <f>VLOOKUP(D1215,资产包数据!B:N,13,0)</f>
        <v>99.57</v>
      </c>
      <c r="V1215" s="65"/>
    </row>
    <row r="1216" ht="15" spans="1:22">
      <c r="A1216" s="65" t="s">
        <v>2751</v>
      </c>
      <c r="B1216" s="65" t="s">
        <v>110</v>
      </c>
      <c r="C1216" s="65" t="s">
        <v>36</v>
      </c>
      <c r="D1216" s="65" t="s">
        <v>7750</v>
      </c>
      <c r="E1216" s="65" t="s">
        <v>7751</v>
      </c>
      <c r="F1216" s="65"/>
      <c r="G1216" s="65" t="s">
        <v>1935</v>
      </c>
      <c r="H1216" s="65"/>
      <c r="I1216" s="65" t="s">
        <v>5679</v>
      </c>
      <c r="J1216" s="65"/>
      <c r="K1216" s="65"/>
      <c r="L1216" s="65" t="s">
        <v>7566</v>
      </c>
      <c r="M1216" s="66">
        <v>44762</v>
      </c>
      <c r="N1216" s="65">
        <v>122260</v>
      </c>
      <c r="O1216" s="65" t="s">
        <v>1939</v>
      </c>
      <c r="P1216" s="65">
        <f>VLOOKUP(D1216,资产包数据!B:G,5,0)</f>
        <v>60</v>
      </c>
      <c r="Q1216" s="65"/>
      <c r="R1216" s="65"/>
      <c r="S1216" s="65"/>
      <c r="T1216" s="65"/>
      <c r="U1216" s="65">
        <f>VLOOKUP(D1216,资产包数据!B:N,13,0)</f>
        <v>99.57</v>
      </c>
      <c r="V1216" s="65" t="s">
        <v>6591</v>
      </c>
    </row>
    <row r="1217" ht="15" spans="1:22">
      <c r="A1217" s="65" t="s">
        <v>2751</v>
      </c>
      <c r="B1217" s="65" t="s">
        <v>110</v>
      </c>
      <c r="C1217" s="65" t="s">
        <v>36</v>
      </c>
      <c r="D1217" s="65" t="s">
        <v>7752</v>
      </c>
      <c r="E1217" s="65" t="s">
        <v>7753</v>
      </c>
      <c r="F1217" s="65"/>
      <c r="G1217" s="65" t="s">
        <v>1935</v>
      </c>
      <c r="H1217" s="65"/>
      <c r="I1217" s="65" t="s">
        <v>5679</v>
      </c>
      <c r="J1217" s="65"/>
      <c r="K1217" s="65"/>
      <c r="L1217" s="65" t="s">
        <v>7566</v>
      </c>
      <c r="M1217" s="66">
        <v>44762</v>
      </c>
      <c r="N1217" s="65">
        <v>122260</v>
      </c>
      <c r="O1217" s="65" t="s">
        <v>1939</v>
      </c>
      <c r="P1217" s="65">
        <f>VLOOKUP(D1217,资产包数据!B:G,5,0)</f>
        <v>60</v>
      </c>
      <c r="Q1217" s="65"/>
      <c r="R1217" s="65"/>
      <c r="S1217" s="65"/>
      <c r="T1217" s="65"/>
      <c r="U1217" s="65">
        <f>VLOOKUP(D1217,资产包数据!B:N,13,0)</f>
        <v>99.57</v>
      </c>
      <c r="V1217" s="65"/>
    </row>
    <row r="1218" ht="15" spans="1:22">
      <c r="A1218" s="65" t="s">
        <v>2751</v>
      </c>
      <c r="B1218" s="65" t="s">
        <v>110</v>
      </c>
      <c r="C1218" s="65" t="s">
        <v>36</v>
      </c>
      <c r="D1218" s="65" t="s">
        <v>7754</v>
      </c>
      <c r="E1218" s="65" t="s">
        <v>7755</v>
      </c>
      <c r="F1218" s="65"/>
      <c r="G1218" s="65" t="s">
        <v>1935</v>
      </c>
      <c r="H1218" s="65"/>
      <c r="I1218" s="65" t="s">
        <v>5679</v>
      </c>
      <c r="J1218" s="65"/>
      <c r="K1218" s="65"/>
      <c r="L1218" s="65" t="s">
        <v>7566</v>
      </c>
      <c r="M1218" s="66">
        <v>44762</v>
      </c>
      <c r="N1218" s="65">
        <v>122260</v>
      </c>
      <c r="O1218" s="65" t="s">
        <v>1939</v>
      </c>
      <c r="P1218" s="65">
        <f>VLOOKUP(D1218,资产包数据!B:G,5,0)</f>
        <v>60</v>
      </c>
      <c r="Q1218" s="65"/>
      <c r="R1218" s="65"/>
      <c r="S1218" s="65"/>
      <c r="T1218" s="65"/>
      <c r="U1218" s="65">
        <f>VLOOKUP(D1218,资产包数据!B:N,13,0)</f>
        <v>99.57</v>
      </c>
      <c r="V1218" s="65" t="s">
        <v>6591</v>
      </c>
    </row>
    <row r="1219" ht="15" spans="1:22">
      <c r="A1219" s="65" t="s">
        <v>2751</v>
      </c>
      <c r="B1219" s="65" t="s">
        <v>110</v>
      </c>
      <c r="C1219" s="65" t="s">
        <v>36</v>
      </c>
      <c r="D1219" s="65" t="s">
        <v>7756</v>
      </c>
      <c r="E1219" s="65" t="s">
        <v>7757</v>
      </c>
      <c r="F1219" s="65"/>
      <c r="G1219" s="65" t="s">
        <v>1935</v>
      </c>
      <c r="H1219" s="65"/>
      <c r="I1219" s="65" t="s">
        <v>5679</v>
      </c>
      <c r="J1219" s="65"/>
      <c r="K1219" s="65"/>
      <c r="L1219" s="65" t="s">
        <v>7566</v>
      </c>
      <c r="M1219" s="66">
        <v>44762</v>
      </c>
      <c r="N1219" s="65">
        <v>122260</v>
      </c>
      <c r="O1219" s="65" t="s">
        <v>1939</v>
      </c>
      <c r="P1219" s="65">
        <f>VLOOKUP(D1219,资产包数据!B:G,5,0)</f>
        <v>60</v>
      </c>
      <c r="Q1219" s="65"/>
      <c r="R1219" s="65"/>
      <c r="S1219" s="65"/>
      <c r="T1219" s="65"/>
      <c r="U1219" s="65">
        <f>VLOOKUP(D1219,资产包数据!B:N,13,0)</f>
        <v>99.57</v>
      </c>
      <c r="V1219" s="65" t="s">
        <v>6591</v>
      </c>
    </row>
    <row r="1220" ht="15" spans="1:22">
      <c r="A1220" s="65" t="s">
        <v>2751</v>
      </c>
      <c r="B1220" s="65" t="s">
        <v>68</v>
      </c>
      <c r="C1220" s="65" t="s">
        <v>36</v>
      </c>
      <c r="D1220" s="65" t="s">
        <v>7758</v>
      </c>
      <c r="E1220" s="65" t="s">
        <v>7759</v>
      </c>
      <c r="F1220" s="65" t="s">
        <v>1935</v>
      </c>
      <c r="G1220" s="65" t="s">
        <v>1935</v>
      </c>
      <c r="H1220" s="65" t="s">
        <v>4925</v>
      </c>
      <c r="I1220" s="65" t="s">
        <v>5679</v>
      </c>
      <c r="J1220" s="65" t="s">
        <v>6698</v>
      </c>
      <c r="K1220" s="66">
        <v>44844</v>
      </c>
      <c r="L1220" s="65" t="s">
        <v>7566</v>
      </c>
      <c r="M1220" s="66">
        <v>44762</v>
      </c>
      <c r="N1220" s="65">
        <v>122260</v>
      </c>
      <c r="O1220" s="65" t="s">
        <v>1939</v>
      </c>
      <c r="P1220" s="65">
        <f>VLOOKUP(D1220,资产包数据!B:G,5,0)</f>
        <v>60</v>
      </c>
      <c r="Q1220" s="65"/>
      <c r="R1220" s="65"/>
      <c r="S1220" s="65"/>
      <c r="T1220" s="65"/>
      <c r="U1220" s="65">
        <f>VLOOKUP(D1220,资产包数据!B:N,13,0)</f>
        <v>99.57</v>
      </c>
      <c r="V1220" s="65"/>
    </row>
    <row r="1221" ht="15" spans="1:22">
      <c r="A1221" s="65" t="s">
        <v>2751</v>
      </c>
      <c r="B1221" s="65" t="s">
        <v>110</v>
      </c>
      <c r="C1221" s="65" t="s">
        <v>36</v>
      </c>
      <c r="D1221" s="65" t="s">
        <v>7760</v>
      </c>
      <c r="E1221" s="65" t="s">
        <v>7761</v>
      </c>
      <c r="F1221" s="65"/>
      <c r="G1221" s="65" t="s">
        <v>1935</v>
      </c>
      <c r="H1221" s="65"/>
      <c r="I1221" s="65" t="s">
        <v>5679</v>
      </c>
      <c r="J1221" s="65"/>
      <c r="K1221" s="65"/>
      <c r="L1221" s="65" t="s">
        <v>7566</v>
      </c>
      <c r="M1221" s="66">
        <v>44762</v>
      </c>
      <c r="N1221" s="65">
        <v>122260</v>
      </c>
      <c r="O1221" s="65" t="s">
        <v>1939</v>
      </c>
      <c r="P1221" s="65">
        <f>VLOOKUP(D1221,资产包数据!B:G,5,0)</f>
        <v>60</v>
      </c>
      <c r="Q1221" s="65"/>
      <c r="R1221" s="65"/>
      <c r="S1221" s="65"/>
      <c r="T1221" s="65"/>
      <c r="U1221" s="65">
        <f>VLOOKUP(D1221,资产包数据!B:N,13,0)</f>
        <v>99.57</v>
      </c>
      <c r="V1221" s="65" t="s">
        <v>6591</v>
      </c>
    </row>
    <row r="1222" ht="15" spans="1:22">
      <c r="A1222" s="65" t="s">
        <v>2751</v>
      </c>
      <c r="B1222" s="65" t="s">
        <v>68</v>
      </c>
      <c r="C1222" s="65" t="s">
        <v>36</v>
      </c>
      <c r="D1222" s="65" t="s">
        <v>7762</v>
      </c>
      <c r="E1222" s="65" t="s">
        <v>7763</v>
      </c>
      <c r="F1222" s="65" t="s">
        <v>1935</v>
      </c>
      <c r="G1222" s="65" t="s">
        <v>1935</v>
      </c>
      <c r="H1222" s="65" t="s">
        <v>4925</v>
      </c>
      <c r="I1222" s="65" t="s">
        <v>5679</v>
      </c>
      <c r="J1222" s="65" t="s">
        <v>6720</v>
      </c>
      <c r="K1222" s="66">
        <v>44807</v>
      </c>
      <c r="L1222" s="65" t="s">
        <v>7566</v>
      </c>
      <c r="M1222" s="66">
        <v>44762</v>
      </c>
      <c r="N1222" s="65">
        <v>122260</v>
      </c>
      <c r="O1222" s="65" t="s">
        <v>1939</v>
      </c>
      <c r="P1222" s="65">
        <f>VLOOKUP(D1222,资产包数据!B:G,5,0)</f>
        <v>60</v>
      </c>
      <c r="Q1222" s="65">
        <v>2700</v>
      </c>
      <c r="R1222" s="65"/>
      <c r="S1222" s="65"/>
      <c r="T1222" s="65"/>
      <c r="U1222" s="65">
        <f>VLOOKUP(D1222,资产包数据!B:N,13,0)</f>
        <v>99.57</v>
      </c>
      <c r="V1222" s="65" t="s">
        <v>6591</v>
      </c>
    </row>
    <row r="1223" ht="15" spans="1:22">
      <c r="A1223" s="65" t="s">
        <v>2751</v>
      </c>
      <c r="B1223" s="65" t="s">
        <v>68</v>
      </c>
      <c r="C1223" s="65" t="s">
        <v>36</v>
      </c>
      <c r="D1223" s="65" t="s">
        <v>7764</v>
      </c>
      <c r="E1223" s="65" t="s">
        <v>7765</v>
      </c>
      <c r="F1223" s="65" t="s">
        <v>1935</v>
      </c>
      <c r="G1223" s="65" t="s">
        <v>1935</v>
      </c>
      <c r="H1223" s="65" t="s">
        <v>4925</v>
      </c>
      <c r="I1223" s="65" t="s">
        <v>5679</v>
      </c>
      <c r="J1223" s="65" t="s">
        <v>6720</v>
      </c>
      <c r="K1223" s="66">
        <v>44807</v>
      </c>
      <c r="L1223" s="65" t="s">
        <v>7566</v>
      </c>
      <c r="M1223" s="66">
        <v>44762</v>
      </c>
      <c r="N1223" s="65">
        <v>122260</v>
      </c>
      <c r="O1223" s="65" t="s">
        <v>1939</v>
      </c>
      <c r="P1223" s="65">
        <f>VLOOKUP(D1223,资产包数据!B:G,5,0)</f>
        <v>60</v>
      </c>
      <c r="Q1223" s="65">
        <v>2700</v>
      </c>
      <c r="R1223" s="65"/>
      <c r="S1223" s="65"/>
      <c r="T1223" s="65"/>
      <c r="U1223" s="65">
        <f>VLOOKUP(D1223,资产包数据!B:N,13,0)</f>
        <v>99.57</v>
      </c>
      <c r="V1223" s="65" t="s">
        <v>6591</v>
      </c>
    </row>
    <row r="1224" ht="15" spans="1:22">
      <c r="A1224" s="65" t="s">
        <v>2751</v>
      </c>
      <c r="B1224" s="65" t="s">
        <v>68</v>
      </c>
      <c r="C1224" s="65" t="s">
        <v>36</v>
      </c>
      <c r="D1224" s="65" t="s">
        <v>7766</v>
      </c>
      <c r="E1224" s="65" t="s">
        <v>7767</v>
      </c>
      <c r="F1224" s="65" t="s">
        <v>1935</v>
      </c>
      <c r="G1224" s="65" t="s">
        <v>1935</v>
      </c>
      <c r="H1224" s="65" t="s">
        <v>4925</v>
      </c>
      <c r="I1224" s="65" t="s">
        <v>5679</v>
      </c>
      <c r="J1224" s="65" t="s">
        <v>6698</v>
      </c>
      <c r="K1224" s="66">
        <v>44844</v>
      </c>
      <c r="L1224" s="65" t="s">
        <v>7566</v>
      </c>
      <c r="M1224" s="66">
        <v>44762</v>
      </c>
      <c r="N1224" s="65">
        <v>122260</v>
      </c>
      <c r="O1224" s="65" t="s">
        <v>1939</v>
      </c>
      <c r="P1224" s="65">
        <f>VLOOKUP(D1224,资产包数据!B:G,5,0)</f>
        <v>60</v>
      </c>
      <c r="Q1224" s="65"/>
      <c r="R1224" s="65"/>
      <c r="S1224" s="65"/>
      <c r="T1224" s="65"/>
      <c r="U1224" s="65">
        <f>VLOOKUP(D1224,资产包数据!B:N,13,0)</f>
        <v>99.57</v>
      </c>
      <c r="V1224" s="65"/>
    </row>
    <row r="1225" ht="15" spans="1:22">
      <c r="A1225" s="65" t="s">
        <v>2751</v>
      </c>
      <c r="B1225" s="65" t="s">
        <v>68</v>
      </c>
      <c r="C1225" s="65" t="s">
        <v>36</v>
      </c>
      <c r="D1225" s="65" t="s">
        <v>7768</v>
      </c>
      <c r="E1225" s="65" t="s">
        <v>7769</v>
      </c>
      <c r="F1225" s="65" t="s">
        <v>1935</v>
      </c>
      <c r="G1225" s="65" t="s">
        <v>1935</v>
      </c>
      <c r="H1225" s="65" t="s">
        <v>4925</v>
      </c>
      <c r="I1225" s="65" t="s">
        <v>5679</v>
      </c>
      <c r="J1225" s="65" t="s">
        <v>7427</v>
      </c>
      <c r="K1225" s="66">
        <v>44842</v>
      </c>
      <c r="L1225" s="65" t="s">
        <v>7566</v>
      </c>
      <c r="M1225" s="66">
        <v>44762</v>
      </c>
      <c r="N1225" s="65">
        <v>122260</v>
      </c>
      <c r="O1225" s="65" t="s">
        <v>1939</v>
      </c>
      <c r="P1225" s="65">
        <f>VLOOKUP(D1225,资产包数据!B:G,5,0)</f>
        <v>60</v>
      </c>
      <c r="Q1225" s="65"/>
      <c r="R1225" s="65"/>
      <c r="S1225" s="65"/>
      <c r="T1225" s="65"/>
      <c r="U1225" s="65">
        <f>VLOOKUP(D1225,资产包数据!B:N,13,0)</f>
        <v>99.57</v>
      </c>
      <c r="V1225" s="65" t="s">
        <v>7428</v>
      </c>
    </row>
    <row r="1226" ht="15" spans="1:22">
      <c r="A1226" s="65" t="s">
        <v>2751</v>
      </c>
      <c r="B1226" s="65" t="s">
        <v>68</v>
      </c>
      <c r="C1226" s="65" t="s">
        <v>36</v>
      </c>
      <c r="D1226" s="65" t="s">
        <v>7770</v>
      </c>
      <c r="E1226" s="65" t="s">
        <v>7771</v>
      </c>
      <c r="F1226" s="65" t="s">
        <v>1935</v>
      </c>
      <c r="G1226" s="65" t="s">
        <v>1935</v>
      </c>
      <c r="H1226" s="65" t="s">
        <v>4925</v>
      </c>
      <c r="I1226" s="65" t="s">
        <v>5679</v>
      </c>
      <c r="J1226" s="65" t="s">
        <v>7427</v>
      </c>
      <c r="K1226" s="66">
        <v>44842</v>
      </c>
      <c r="L1226" s="65" t="s">
        <v>7566</v>
      </c>
      <c r="M1226" s="66">
        <v>44762</v>
      </c>
      <c r="N1226" s="65">
        <v>122260</v>
      </c>
      <c r="O1226" s="65" t="s">
        <v>1939</v>
      </c>
      <c r="P1226" s="65">
        <f>VLOOKUP(D1226,资产包数据!B:G,5,0)</f>
        <v>60</v>
      </c>
      <c r="Q1226" s="65"/>
      <c r="R1226" s="65"/>
      <c r="S1226" s="65"/>
      <c r="T1226" s="65"/>
      <c r="U1226" s="65">
        <f>VLOOKUP(D1226,资产包数据!B:N,13,0)</f>
        <v>99.57</v>
      </c>
      <c r="V1226" s="65" t="s">
        <v>7428</v>
      </c>
    </row>
    <row r="1227" ht="15" spans="1:22">
      <c r="A1227" s="65" t="s">
        <v>2751</v>
      </c>
      <c r="B1227" s="65" t="s">
        <v>110</v>
      </c>
      <c r="C1227" s="65" t="s">
        <v>36</v>
      </c>
      <c r="D1227" s="65" t="s">
        <v>7772</v>
      </c>
      <c r="E1227" s="65" t="s">
        <v>7773</v>
      </c>
      <c r="F1227" s="65"/>
      <c r="G1227" s="65" t="s">
        <v>1935</v>
      </c>
      <c r="H1227" s="65"/>
      <c r="I1227" s="65" t="s">
        <v>5679</v>
      </c>
      <c r="J1227" s="65"/>
      <c r="K1227" s="65"/>
      <c r="L1227" s="65" t="s">
        <v>7566</v>
      </c>
      <c r="M1227" s="66">
        <v>44762</v>
      </c>
      <c r="N1227" s="65">
        <v>122260</v>
      </c>
      <c r="O1227" s="65" t="s">
        <v>1939</v>
      </c>
      <c r="P1227" s="65">
        <f>VLOOKUP(D1227,资产包数据!B:G,5,0)</f>
        <v>60</v>
      </c>
      <c r="Q1227" s="65"/>
      <c r="R1227" s="65"/>
      <c r="S1227" s="65"/>
      <c r="T1227" s="65"/>
      <c r="U1227" s="65">
        <f>VLOOKUP(D1227,资产包数据!B:N,13,0)</f>
        <v>99.57</v>
      </c>
      <c r="V1227" s="65"/>
    </row>
    <row r="1228" ht="15" spans="1:22">
      <c r="A1228" s="65" t="s">
        <v>2751</v>
      </c>
      <c r="B1228" s="65" t="s">
        <v>110</v>
      </c>
      <c r="C1228" s="65" t="s">
        <v>36</v>
      </c>
      <c r="D1228" s="65" t="s">
        <v>7774</v>
      </c>
      <c r="E1228" s="65" t="s">
        <v>7775</v>
      </c>
      <c r="F1228" s="65"/>
      <c r="G1228" s="65" t="s">
        <v>1935</v>
      </c>
      <c r="H1228" s="65"/>
      <c r="I1228" s="65" t="s">
        <v>5679</v>
      </c>
      <c r="J1228" s="65"/>
      <c r="K1228" s="65"/>
      <c r="L1228" s="65" t="s">
        <v>7566</v>
      </c>
      <c r="M1228" s="66">
        <v>44762</v>
      </c>
      <c r="N1228" s="65">
        <v>122260</v>
      </c>
      <c r="O1228" s="65" t="s">
        <v>1939</v>
      </c>
      <c r="P1228" s="65">
        <f>VLOOKUP(D1228,资产包数据!B:G,5,0)</f>
        <v>60</v>
      </c>
      <c r="Q1228" s="65"/>
      <c r="R1228" s="65"/>
      <c r="S1228" s="65"/>
      <c r="T1228" s="65"/>
      <c r="U1228" s="65">
        <f>VLOOKUP(D1228,资产包数据!B:N,13,0)</f>
        <v>99.57</v>
      </c>
      <c r="V1228" s="65"/>
    </row>
    <row r="1229" ht="15" spans="1:22">
      <c r="A1229" s="65" t="s">
        <v>2751</v>
      </c>
      <c r="B1229" s="65" t="s">
        <v>68</v>
      </c>
      <c r="C1229" s="65" t="s">
        <v>36</v>
      </c>
      <c r="D1229" s="65" t="s">
        <v>7776</v>
      </c>
      <c r="E1229" s="65" t="s">
        <v>7777</v>
      </c>
      <c r="F1229" s="65" t="s">
        <v>1935</v>
      </c>
      <c r="G1229" s="65" t="s">
        <v>1935</v>
      </c>
      <c r="H1229" s="65" t="s">
        <v>4925</v>
      </c>
      <c r="I1229" s="65" t="s">
        <v>5679</v>
      </c>
      <c r="J1229" s="65" t="s">
        <v>6720</v>
      </c>
      <c r="K1229" s="66">
        <v>44807</v>
      </c>
      <c r="L1229" s="65" t="s">
        <v>7566</v>
      </c>
      <c r="M1229" s="66">
        <v>44762</v>
      </c>
      <c r="N1229" s="65">
        <v>122260</v>
      </c>
      <c r="O1229" s="65" t="s">
        <v>1939</v>
      </c>
      <c r="P1229" s="65">
        <f>VLOOKUP(D1229,资产包数据!B:G,5,0)</f>
        <v>60</v>
      </c>
      <c r="Q1229" s="65">
        <v>2700</v>
      </c>
      <c r="R1229" s="65"/>
      <c r="S1229" s="65"/>
      <c r="T1229" s="65"/>
      <c r="U1229" s="65">
        <f>VLOOKUP(D1229,资产包数据!B:N,13,0)</f>
        <v>99.57</v>
      </c>
      <c r="V1229" s="65" t="s">
        <v>6591</v>
      </c>
    </row>
    <row r="1230" ht="15" spans="1:22">
      <c r="A1230" s="65" t="s">
        <v>2751</v>
      </c>
      <c r="B1230" s="65" t="s">
        <v>68</v>
      </c>
      <c r="C1230" s="65" t="s">
        <v>36</v>
      </c>
      <c r="D1230" s="65" t="s">
        <v>7778</v>
      </c>
      <c r="E1230" s="65" t="s">
        <v>7779</v>
      </c>
      <c r="F1230" s="65" t="s">
        <v>1935</v>
      </c>
      <c r="G1230" s="65" t="s">
        <v>1935</v>
      </c>
      <c r="H1230" s="65" t="s">
        <v>4925</v>
      </c>
      <c r="I1230" s="65" t="s">
        <v>5679</v>
      </c>
      <c r="J1230" s="65" t="s">
        <v>6698</v>
      </c>
      <c r="K1230" s="66">
        <v>44844</v>
      </c>
      <c r="L1230" s="65" t="s">
        <v>7566</v>
      </c>
      <c r="M1230" s="66">
        <v>44762</v>
      </c>
      <c r="N1230" s="65">
        <v>122260</v>
      </c>
      <c r="O1230" s="65" t="s">
        <v>1939</v>
      </c>
      <c r="P1230" s="65">
        <f>VLOOKUP(D1230,资产包数据!B:G,5,0)</f>
        <v>60</v>
      </c>
      <c r="Q1230" s="65"/>
      <c r="R1230" s="65"/>
      <c r="S1230" s="65"/>
      <c r="T1230" s="65"/>
      <c r="U1230" s="65">
        <f>VLOOKUP(D1230,资产包数据!B:N,13,0)</f>
        <v>99.57</v>
      </c>
      <c r="V1230" s="65"/>
    </row>
    <row r="1231" ht="15" spans="1:22">
      <c r="A1231" s="65" t="s">
        <v>2751</v>
      </c>
      <c r="B1231" s="65" t="s">
        <v>68</v>
      </c>
      <c r="C1231" s="65" t="s">
        <v>36</v>
      </c>
      <c r="D1231" s="65" t="s">
        <v>7780</v>
      </c>
      <c r="E1231" s="65" t="s">
        <v>7781</v>
      </c>
      <c r="F1231" s="65" t="s">
        <v>1935</v>
      </c>
      <c r="G1231" s="65" t="s">
        <v>1935</v>
      </c>
      <c r="H1231" s="65" t="s">
        <v>4925</v>
      </c>
      <c r="I1231" s="65" t="s">
        <v>5679</v>
      </c>
      <c r="J1231" s="65" t="s">
        <v>7427</v>
      </c>
      <c r="K1231" s="66">
        <v>44842</v>
      </c>
      <c r="L1231" s="65" t="s">
        <v>7566</v>
      </c>
      <c r="M1231" s="66">
        <v>44762</v>
      </c>
      <c r="N1231" s="65">
        <v>122260</v>
      </c>
      <c r="O1231" s="65" t="s">
        <v>1939</v>
      </c>
      <c r="P1231" s="65">
        <f>VLOOKUP(D1231,资产包数据!B:G,5,0)</f>
        <v>60</v>
      </c>
      <c r="Q1231" s="65"/>
      <c r="R1231" s="65"/>
      <c r="S1231" s="65"/>
      <c r="T1231" s="65"/>
      <c r="U1231" s="65">
        <f>VLOOKUP(D1231,资产包数据!B:N,13,0)</f>
        <v>99.57</v>
      </c>
      <c r="V1231" s="65" t="s">
        <v>7428</v>
      </c>
    </row>
    <row r="1232" ht="15" spans="1:22">
      <c r="A1232" s="65" t="s">
        <v>2751</v>
      </c>
      <c r="B1232" s="65" t="s">
        <v>68</v>
      </c>
      <c r="C1232" s="65" t="s">
        <v>36</v>
      </c>
      <c r="D1232" s="65" t="s">
        <v>7782</v>
      </c>
      <c r="E1232" s="65" t="s">
        <v>7783</v>
      </c>
      <c r="F1232" s="65" t="s">
        <v>1935</v>
      </c>
      <c r="G1232" s="65" t="s">
        <v>1935</v>
      </c>
      <c r="H1232" s="65" t="s">
        <v>4925</v>
      </c>
      <c r="I1232" s="65" t="s">
        <v>5679</v>
      </c>
      <c r="J1232" s="65" t="s">
        <v>6698</v>
      </c>
      <c r="K1232" s="66">
        <v>44844</v>
      </c>
      <c r="L1232" s="65" t="s">
        <v>7566</v>
      </c>
      <c r="M1232" s="66">
        <v>44762</v>
      </c>
      <c r="N1232" s="65">
        <v>122260</v>
      </c>
      <c r="O1232" s="65" t="s">
        <v>1939</v>
      </c>
      <c r="P1232" s="65">
        <f>VLOOKUP(D1232,资产包数据!B:G,5,0)</f>
        <v>60</v>
      </c>
      <c r="Q1232" s="65"/>
      <c r="R1232" s="65"/>
      <c r="S1232" s="65"/>
      <c r="T1232" s="65"/>
      <c r="U1232" s="65">
        <f>VLOOKUP(D1232,资产包数据!B:N,13,0)</f>
        <v>99.57</v>
      </c>
      <c r="V1232" s="65"/>
    </row>
    <row r="1233" ht="15" spans="1:22">
      <c r="A1233" s="65" t="s">
        <v>2751</v>
      </c>
      <c r="B1233" s="65" t="s">
        <v>68</v>
      </c>
      <c r="C1233" s="65" t="s">
        <v>36</v>
      </c>
      <c r="D1233" s="65" t="s">
        <v>7784</v>
      </c>
      <c r="E1233" s="65" t="s">
        <v>7785</v>
      </c>
      <c r="F1233" s="65" t="s">
        <v>1935</v>
      </c>
      <c r="G1233" s="65" t="s">
        <v>1935</v>
      </c>
      <c r="H1233" s="65" t="s">
        <v>4925</v>
      </c>
      <c r="I1233" s="65" t="s">
        <v>5679</v>
      </c>
      <c r="J1233" s="65" t="s">
        <v>6698</v>
      </c>
      <c r="K1233" s="66">
        <v>44844</v>
      </c>
      <c r="L1233" s="65" t="s">
        <v>7566</v>
      </c>
      <c r="M1233" s="66">
        <v>44762</v>
      </c>
      <c r="N1233" s="65">
        <v>122260</v>
      </c>
      <c r="O1233" s="65" t="s">
        <v>1939</v>
      </c>
      <c r="P1233" s="65">
        <f>VLOOKUP(D1233,资产包数据!B:G,5,0)</f>
        <v>60</v>
      </c>
      <c r="Q1233" s="65"/>
      <c r="R1233" s="65"/>
      <c r="S1233" s="65"/>
      <c r="T1233" s="65"/>
      <c r="U1233" s="65">
        <f>VLOOKUP(D1233,资产包数据!B:N,13,0)</f>
        <v>99.57</v>
      </c>
      <c r="V1233" s="65"/>
    </row>
    <row r="1234" ht="15" spans="1:22">
      <c r="A1234" s="65" t="s">
        <v>2751</v>
      </c>
      <c r="B1234" s="65" t="s">
        <v>68</v>
      </c>
      <c r="C1234" s="65" t="s">
        <v>36</v>
      </c>
      <c r="D1234" s="65" t="s">
        <v>7786</v>
      </c>
      <c r="E1234" s="65" t="s">
        <v>7787</v>
      </c>
      <c r="F1234" s="65" t="s">
        <v>1935</v>
      </c>
      <c r="G1234" s="65" t="s">
        <v>1935</v>
      </c>
      <c r="H1234" s="65" t="s">
        <v>4925</v>
      </c>
      <c r="I1234" s="65" t="s">
        <v>5679</v>
      </c>
      <c r="J1234" s="65" t="s">
        <v>7788</v>
      </c>
      <c r="K1234" s="66">
        <v>44823</v>
      </c>
      <c r="L1234" s="65" t="s">
        <v>7566</v>
      </c>
      <c r="M1234" s="66">
        <v>44762</v>
      </c>
      <c r="N1234" s="65">
        <v>122260</v>
      </c>
      <c r="O1234" s="65" t="s">
        <v>1939</v>
      </c>
      <c r="P1234" s="65">
        <f>VLOOKUP(D1234,资产包数据!B:G,5,0)</f>
        <v>60</v>
      </c>
      <c r="Q1234" s="65">
        <v>2700</v>
      </c>
      <c r="R1234" s="65"/>
      <c r="S1234" s="65"/>
      <c r="T1234" s="65"/>
      <c r="U1234" s="65">
        <f>VLOOKUP(D1234,资产包数据!B:N,13,0)</f>
        <v>99.57</v>
      </c>
      <c r="V1234" s="65" t="s">
        <v>7549</v>
      </c>
    </row>
    <row r="1235" ht="15" spans="1:22">
      <c r="A1235" s="65" t="s">
        <v>2751</v>
      </c>
      <c r="B1235" s="65" t="s">
        <v>68</v>
      </c>
      <c r="C1235" s="65" t="s">
        <v>36</v>
      </c>
      <c r="D1235" s="65" t="s">
        <v>7789</v>
      </c>
      <c r="E1235" s="65" t="s">
        <v>7790</v>
      </c>
      <c r="F1235" s="65" t="s">
        <v>1935</v>
      </c>
      <c r="G1235" s="65" t="s">
        <v>1935</v>
      </c>
      <c r="H1235" s="65" t="s">
        <v>4925</v>
      </c>
      <c r="I1235" s="65" t="s">
        <v>5679</v>
      </c>
      <c r="J1235" s="65" t="s">
        <v>6698</v>
      </c>
      <c r="K1235" s="66">
        <v>44844</v>
      </c>
      <c r="L1235" s="65" t="s">
        <v>7566</v>
      </c>
      <c r="M1235" s="66">
        <v>44762</v>
      </c>
      <c r="N1235" s="65">
        <v>122260</v>
      </c>
      <c r="O1235" s="65" t="s">
        <v>1939</v>
      </c>
      <c r="P1235" s="65">
        <f>VLOOKUP(D1235,资产包数据!B:G,5,0)</f>
        <v>60</v>
      </c>
      <c r="Q1235" s="65"/>
      <c r="R1235" s="65"/>
      <c r="S1235" s="65"/>
      <c r="T1235" s="65"/>
      <c r="U1235" s="65">
        <f>VLOOKUP(D1235,资产包数据!B:N,13,0)</f>
        <v>99.57</v>
      </c>
      <c r="V1235" s="65"/>
    </row>
    <row r="1236" ht="15" spans="1:22">
      <c r="A1236" s="65" t="s">
        <v>2751</v>
      </c>
      <c r="B1236" s="65" t="s">
        <v>68</v>
      </c>
      <c r="C1236" s="65" t="s">
        <v>36</v>
      </c>
      <c r="D1236" s="65" t="s">
        <v>7791</v>
      </c>
      <c r="E1236" s="65" t="s">
        <v>7792</v>
      </c>
      <c r="F1236" s="65" t="s">
        <v>1935</v>
      </c>
      <c r="G1236" s="65" t="s">
        <v>1935</v>
      </c>
      <c r="H1236" s="65" t="s">
        <v>4925</v>
      </c>
      <c r="I1236" s="65" t="s">
        <v>5679</v>
      </c>
      <c r="J1236" s="65" t="s">
        <v>7427</v>
      </c>
      <c r="K1236" s="66">
        <v>44842</v>
      </c>
      <c r="L1236" s="65" t="s">
        <v>7566</v>
      </c>
      <c r="M1236" s="66">
        <v>44762</v>
      </c>
      <c r="N1236" s="65">
        <v>122260</v>
      </c>
      <c r="O1236" s="65" t="s">
        <v>1939</v>
      </c>
      <c r="P1236" s="65">
        <f>VLOOKUP(D1236,资产包数据!B:G,5,0)</f>
        <v>60</v>
      </c>
      <c r="Q1236" s="65"/>
      <c r="R1236" s="65"/>
      <c r="S1236" s="65"/>
      <c r="T1236" s="65"/>
      <c r="U1236" s="65">
        <f>VLOOKUP(D1236,资产包数据!B:N,13,0)</f>
        <v>99.57</v>
      </c>
      <c r="V1236" s="65" t="s">
        <v>7428</v>
      </c>
    </row>
    <row r="1237" ht="15" spans="1:22">
      <c r="A1237" s="65" t="s">
        <v>178</v>
      </c>
      <c r="B1237" s="65" t="s">
        <v>68</v>
      </c>
      <c r="C1237" s="65" t="s">
        <v>36</v>
      </c>
      <c r="D1237" s="65" t="s">
        <v>7793</v>
      </c>
      <c r="E1237" s="65" t="s">
        <v>7794</v>
      </c>
      <c r="F1237" s="65" t="s">
        <v>1935</v>
      </c>
      <c r="G1237" s="65" t="s">
        <v>1935</v>
      </c>
      <c r="H1237" s="65" t="s">
        <v>4925</v>
      </c>
      <c r="I1237" s="65" t="s">
        <v>7161</v>
      </c>
      <c r="J1237" s="65" t="s">
        <v>6937</v>
      </c>
      <c r="K1237" s="66">
        <v>44798</v>
      </c>
      <c r="L1237" s="65" t="s">
        <v>7795</v>
      </c>
      <c r="M1237" s="66">
        <v>44762</v>
      </c>
      <c r="N1237" s="65">
        <v>122260</v>
      </c>
      <c r="O1237" s="65" t="s">
        <v>1939</v>
      </c>
      <c r="P1237" s="65">
        <f>VLOOKUP(D1237,资产包数据!B:G,5,0)</f>
        <v>60</v>
      </c>
      <c r="Q1237" s="65">
        <v>2700</v>
      </c>
      <c r="R1237" s="65"/>
      <c r="S1237" s="65">
        <v>2700</v>
      </c>
      <c r="T1237" s="65">
        <v>2700</v>
      </c>
      <c r="U1237" s="65">
        <f>VLOOKUP(D1237,资产包数据!B:N,13,0)</f>
        <v>99.57</v>
      </c>
      <c r="V1237" s="65" t="s">
        <v>5084</v>
      </c>
    </row>
    <row r="1238" ht="15" spans="1:22">
      <c r="A1238" s="65" t="s">
        <v>178</v>
      </c>
      <c r="B1238" s="65" t="s">
        <v>68</v>
      </c>
      <c r="C1238" s="65" t="s">
        <v>36</v>
      </c>
      <c r="D1238" s="65" t="s">
        <v>7796</v>
      </c>
      <c r="E1238" s="65" t="s">
        <v>7797</v>
      </c>
      <c r="F1238" s="65" t="s">
        <v>1935</v>
      </c>
      <c r="G1238" s="65" t="s">
        <v>1935</v>
      </c>
      <c r="H1238" s="65" t="s">
        <v>4925</v>
      </c>
      <c r="I1238" s="65" t="s">
        <v>7798</v>
      </c>
      <c r="J1238" s="65" t="s">
        <v>6937</v>
      </c>
      <c r="K1238" s="66">
        <v>44798</v>
      </c>
      <c r="L1238" s="65" t="s">
        <v>7799</v>
      </c>
      <c r="M1238" s="66">
        <v>44762</v>
      </c>
      <c r="N1238" s="65">
        <v>122260</v>
      </c>
      <c r="O1238" s="65" t="s">
        <v>1939</v>
      </c>
      <c r="P1238" s="65">
        <f>VLOOKUP(D1238,资产包数据!B:G,5,0)</f>
        <v>60</v>
      </c>
      <c r="Q1238" s="65">
        <v>2700</v>
      </c>
      <c r="R1238" s="65"/>
      <c r="S1238" s="65">
        <v>2700</v>
      </c>
      <c r="T1238" s="65">
        <v>2700</v>
      </c>
      <c r="U1238" s="65">
        <f>VLOOKUP(D1238,资产包数据!B:N,13,0)</f>
        <v>99.57</v>
      </c>
      <c r="V1238" s="65" t="s">
        <v>5084</v>
      </c>
    </row>
    <row r="1239" ht="15" spans="1:22">
      <c r="A1239" s="65" t="s">
        <v>178</v>
      </c>
      <c r="B1239" s="65" t="s">
        <v>68</v>
      </c>
      <c r="C1239" s="65" t="s">
        <v>36</v>
      </c>
      <c r="D1239" s="65" t="s">
        <v>7800</v>
      </c>
      <c r="E1239" s="65" t="s">
        <v>7801</v>
      </c>
      <c r="F1239" s="65" t="s">
        <v>1935</v>
      </c>
      <c r="G1239" s="65" t="s">
        <v>1935</v>
      </c>
      <c r="H1239" s="65" t="s">
        <v>4925</v>
      </c>
      <c r="I1239" s="65" t="s">
        <v>7802</v>
      </c>
      <c r="J1239" s="65" t="s">
        <v>6589</v>
      </c>
      <c r="K1239" s="66">
        <v>44768</v>
      </c>
      <c r="L1239" s="65" t="s">
        <v>7803</v>
      </c>
      <c r="M1239" s="66">
        <v>44762</v>
      </c>
      <c r="N1239" s="65">
        <v>122260</v>
      </c>
      <c r="O1239" s="65" t="s">
        <v>1939</v>
      </c>
      <c r="P1239" s="65">
        <f>VLOOKUP(D1239,资产包数据!B:G,5,0)</f>
        <v>60</v>
      </c>
      <c r="Q1239" s="65">
        <v>2700</v>
      </c>
      <c r="R1239" s="65"/>
      <c r="S1239" s="65">
        <v>5400</v>
      </c>
      <c r="T1239" s="65">
        <v>5400</v>
      </c>
      <c r="U1239" s="65">
        <f>VLOOKUP(D1239,资产包数据!B:N,13,0)</f>
        <v>99.57</v>
      </c>
      <c r="V1239" s="65" t="s">
        <v>5084</v>
      </c>
    </row>
    <row r="1240" ht="15" spans="1:22">
      <c r="A1240" s="65" t="s">
        <v>178</v>
      </c>
      <c r="B1240" s="65" t="s">
        <v>68</v>
      </c>
      <c r="C1240" s="65" t="s">
        <v>36</v>
      </c>
      <c r="D1240" s="65" t="s">
        <v>7804</v>
      </c>
      <c r="E1240" s="65" t="s">
        <v>7805</v>
      </c>
      <c r="F1240" s="65" t="s">
        <v>1935</v>
      </c>
      <c r="G1240" s="65" t="s">
        <v>1935</v>
      </c>
      <c r="H1240" s="65" t="s">
        <v>4925</v>
      </c>
      <c r="I1240" s="65" t="s">
        <v>7802</v>
      </c>
      <c r="J1240" s="65" t="s">
        <v>6589</v>
      </c>
      <c r="K1240" s="66">
        <v>44768</v>
      </c>
      <c r="L1240" s="65" t="s">
        <v>7803</v>
      </c>
      <c r="M1240" s="66">
        <v>44762</v>
      </c>
      <c r="N1240" s="65">
        <v>122260</v>
      </c>
      <c r="O1240" s="65" t="s">
        <v>1939</v>
      </c>
      <c r="P1240" s="65">
        <f>VLOOKUP(D1240,资产包数据!B:G,5,0)</f>
        <v>60</v>
      </c>
      <c r="Q1240" s="65">
        <v>2700</v>
      </c>
      <c r="R1240" s="65"/>
      <c r="S1240" s="65">
        <v>5400</v>
      </c>
      <c r="T1240" s="65">
        <v>5400</v>
      </c>
      <c r="U1240" s="65">
        <f>VLOOKUP(D1240,资产包数据!B:N,13,0)</f>
        <v>99.58</v>
      </c>
      <c r="V1240" s="65" t="s">
        <v>5084</v>
      </c>
    </row>
    <row r="1241" ht="15" spans="1:22">
      <c r="A1241" s="65" t="s">
        <v>178</v>
      </c>
      <c r="B1241" s="65" t="s">
        <v>68</v>
      </c>
      <c r="C1241" s="65" t="s">
        <v>36</v>
      </c>
      <c r="D1241" s="65" t="s">
        <v>7806</v>
      </c>
      <c r="E1241" s="65" t="s">
        <v>7807</v>
      </c>
      <c r="F1241" s="65" t="s">
        <v>1935</v>
      </c>
      <c r="G1241" s="65" t="s">
        <v>1935</v>
      </c>
      <c r="H1241" s="65" t="s">
        <v>4925</v>
      </c>
      <c r="I1241" s="65" t="s">
        <v>7157</v>
      </c>
      <c r="J1241" s="65" t="s">
        <v>6589</v>
      </c>
      <c r="K1241" s="66">
        <v>44768</v>
      </c>
      <c r="L1241" s="65" t="s">
        <v>7808</v>
      </c>
      <c r="M1241" s="66">
        <v>44762</v>
      </c>
      <c r="N1241" s="65">
        <v>122260</v>
      </c>
      <c r="O1241" s="65" t="s">
        <v>1939</v>
      </c>
      <c r="P1241" s="65">
        <f>VLOOKUP(D1241,资产包数据!B:G,5,0)</f>
        <v>60</v>
      </c>
      <c r="Q1241" s="65">
        <v>2700</v>
      </c>
      <c r="R1241" s="65"/>
      <c r="S1241" s="65">
        <v>5400</v>
      </c>
      <c r="T1241" s="65">
        <v>5400</v>
      </c>
      <c r="U1241" s="65">
        <f>VLOOKUP(D1241,资产包数据!B:N,13,0)</f>
        <v>99.57</v>
      </c>
      <c r="V1241" s="65" t="s">
        <v>5084</v>
      </c>
    </row>
    <row r="1242" ht="15" spans="1:22">
      <c r="A1242" s="65" t="s">
        <v>178</v>
      </c>
      <c r="B1242" s="65" t="s">
        <v>68</v>
      </c>
      <c r="C1242" s="65" t="s">
        <v>36</v>
      </c>
      <c r="D1242" s="65" t="s">
        <v>7809</v>
      </c>
      <c r="E1242" s="65" t="s">
        <v>7810</v>
      </c>
      <c r="F1242" s="65" t="s">
        <v>1935</v>
      </c>
      <c r="G1242" s="65" t="s">
        <v>1935</v>
      </c>
      <c r="H1242" s="65" t="s">
        <v>4925</v>
      </c>
      <c r="I1242" s="65" t="s">
        <v>7811</v>
      </c>
      <c r="J1242" s="65" t="s">
        <v>6589</v>
      </c>
      <c r="K1242" s="66">
        <v>44768</v>
      </c>
      <c r="L1242" s="65" t="s">
        <v>7812</v>
      </c>
      <c r="M1242" s="66">
        <v>44762</v>
      </c>
      <c r="N1242" s="65">
        <v>122260</v>
      </c>
      <c r="O1242" s="65" t="s">
        <v>1939</v>
      </c>
      <c r="P1242" s="65">
        <f>VLOOKUP(D1242,资产包数据!B:G,5,0)</f>
        <v>60</v>
      </c>
      <c r="Q1242" s="65">
        <v>2700</v>
      </c>
      <c r="R1242" s="65"/>
      <c r="S1242" s="65">
        <v>5400</v>
      </c>
      <c r="T1242" s="65">
        <v>5400</v>
      </c>
      <c r="U1242" s="65">
        <f>VLOOKUP(D1242,资产包数据!B:N,13,0)</f>
        <v>99.57</v>
      </c>
      <c r="V1242" s="65" t="s">
        <v>5084</v>
      </c>
    </row>
    <row r="1243" ht="15" spans="1:22">
      <c r="A1243" s="65" t="s">
        <v>178</v>
      </c>
      <c r="B1243" s="65" t="s">
        <v>68</v>
      </c>
      <c r="C1243" s="65" t="s">
        <v>36</v>
      </c>
      <c r="D1243" s="65" t="s">
        <v>7813</v>
      </c>
      <c r="E1243" s="65" t="s">
        <v>7814</v>
      </c>
      <c r="F1243" s="65" t="s">
        <v>1935</v>
      </c>
      <c r="G1243" s="65" t="s">
        <v>1935</v>
      </c>
      <c r="H1243" s="65" t="s">
        <v>4925</v>
      </c>
      <c r="I1243" s="65" t="s">
        <v>7811</v>
      </c>
      <c r="J1243" s="65" t="s">
        <v>6589</v>
      </c>
      <c r="K1243" s="66">
        <v>44768</v>
      </c>
      <c r="L1243" s="65" t="s">
        <v>7812</v>
      </c>
      <c r="M1243" s="66">
        <v>44762</v>
      </c>
      <c r="N1243" s="65">
        <v>122260</v>
      </c>
      <c r="O1243" s="65" t="s">
        <v>1939</v>
      </c>
      <c r="P1243" s="65">
        <f>VLOOKUP(D1243,资产包数据!B:G,5,0)</f>
        <v>60</v>
      </c>
      <c r="Q1243" s="65">
        <v>2700</v>
      </c>
      <c r="R1243" s="65"/>
      <c r="S1243" s="65">
        <v>5400</v>
      </c>
      <c r="T1243" s="65">
        <v>5400</v>
      </c>
      <c r="U1243" s="65">
        <f>VLOOKUP(D1243,资产包数据!B:N,13,0)</f>
        <v>99.58</v>
      </c>
      <c r="V1243" s="65" t="s">
        <v>5084</v>
      </c>
    </row>
    <row r="1244" ht="15" spans="1:22">
      <c r="A1244" s="65" t="s">
        <v>178</v>
      </c>
      <c r="B1244" s="65" t="s">
        <v>68</v>
      </c>
      <c r="C1244" s="65" t="s">
        <v>36</v>
      </c>
      <c r="D1244" s="65" t="s">
        <v>7815</v>
      </c>
      <c r="E1244" s="65" t="s">
        <v>7816</v>
      </c>
      <c r="F1244" s="65" t="s">
        <v>1935</v>
      </c>
      <c r="G1244" s="65" t="s">
        <v>1935</v>
      </c>
      <c r="H1244" s="65" t="s">
        <v>4925</v>
      </c>
      <c r="I1244" s="65" t="s">
        <v>7149</v>
      </c>
      <c r="J1244" s="65" t="s">
        <v>6589</v>
      </c>
      <c r="K1244" s="66">
        <v>44768</v>
      </c>
      <c r="L1244" s="65" t="s">
        <v>7817</v>
      </c>
      <c r="M1244" s="66">
        <v>44762</v>
      </c>
      <c r="N1244" s="65">
        <v>122260</v>
      </c>
      <c r="O1244" s="65" t="s">
        <v>1939</v>
      </c>
      <c r="P1244" s="65">
        <f>VLOOKUP(D1244,资产包数据!B:G,5,0)</f>
        <v>60</v>
      </c>
      <c r="Q1244" s="65">
        <v>2700</v>
      </c>
      <c r="R1244" s="65"/>
      <c r="S1244" s="65">
        <v>5400</v>
      </c>
      <c r="T1244" s="65">
        <v>5400</v>
      </c>
      <c r="U1244" s="65">
        <f>VLOOKUP(D1244,资产包数据!B:N,13,0)</f>
        <v>99.57</v>
      </c>
      <c r="V1244" s="65" t="s">
        <v>5084</v>
      </c>
    </row>
    <row r="1245" ht="15" spans="1:22">
      <c r="A1245" s="65" t="s">
        <v>178</v>
      </c>
      <c r="B1245" s="65" t="s">
        <v>68</v>
      </c>
      <c r="C1245" s="65" t="s">
        <v>36</v>
      </c>
      <c r="D1245" s="65" t="s">
        <v>7818</v>
      </c>
      <c r="E1245" s="65" t="s">
        <v>7819</v>
      </c>
      <c r="F1245" s="65" t="s">
        <v>1935</v>
      </c>
      <c r="G1245" s="65" t="s">
        <v>1935</v>
      </c>
      <c r="H1245" s="65" t="s">
        <v>4925</v>
      </c>
      <c r="I1245" s="65" t="s">
        <v>7820</v>
      </c>
      <c r="J1245" s="65" t="s">
        <v>6589</v>
      </c>
      <c r="K1245" s="66">
        <v>44768</v>
      </c>
      <c r="L1245" s="65" t="s">
        <v>7821</v>
      </c>
      <c r="M1245" s="66">
        <v>44762</v>
      </c>
      <c r="N1245" s="65">
        <v>122260</v>
      </c>
      <c r="O1245" s="65" t="s">
        <v>1939</v>
      </c>
      <c r="P1245" s="65">
        <f>VLOOKUP(D1245,资产包数据!B:G,5,0)</f>
        <v>60</v>
      </c>
      <c r="Q1245" s="65">
        <v>2700</v>
      </c>
      <c r="R1245" s="65"/>
      <c r="S1245" s="65">
        <v>5400</v>
      </c>
      <c r="T1245" s="65">
        <v>5400</v>
      </c>
      <c r="U1245" s="65">
        <f>VLOOKUP(D1245,资产包数据!B:N,13,0)</f>
        <v>99.57</v>
      </c>
      <c r="V1245" s="65" t="s">
        <v>5084</v>
      </c>
    </row>
    <row r="1246" ht="15" spans="1:22">
      <c r="A1246" s="65" t="s">
        <v>178</v>
      </c>
      <c r="B1246" s="65" t="s">
        <v>68</v>
      </c>
      <c r="C1246" s="65" t="s">
        <v>36</v>
      </c>
      <c r="D1246" s="65" t="s">
        <v>7822</v>
      </c>
      <c r="E1246" s="65" t="s">
        <v>7823</v>
      </c>
      <c r="F1246" s="65" t="s">
        <v>1935</v>
      </c>
      <c r="G1246" s="65" t="s">
        <v>1935</v>
      </c>
      <c r="H1246" s="65" t="s">
        <v>4925</v>
      </c>
      <c r="I1246" s="65" t="s">
        <v>7820</v>
      </c>
      <c r="J1246" s="65" t="s">
        <v>6589</v>
      </c>
      <c r="K1246" s="66">
        <v>44768</v>
      </c>
      <c r="L1246" s="65" t="s">
        <v>7821</v>
      </c>
      <c r="M1246" s="66">
        <v>44762</v>
      </c>
      <c r="N1246" s="65">
        <v>122260</v>
      </c>
      <c r="O1246" s="65" t="s">
        <v>1939</v>
      </c>
      <c r="P1246" s="65">
        <f>VLOOKUP(D1246,资产包数据!B:G,5,0)</f>
        <v>60</v>
      </c>
      <c r="Q1246" s="65">
        <v>2700</v>
      </c>
      <c r="R1246" s="65"/>
      <c r="S1246" s="65">
        <v>5400</v>
      </c>
      <c r="T1246" s="65">
        <v>5400</v>
      </c>
      <c r="U1246" s="65">
        <f>VLOOKUP(D1246,资产包数据!B:N,13,0)</f>
        <v>99.58</v>
      </c>
      <c r="V1246" s="65" t="s">
        <v>5084</v>
      </c>
    </row>
    <row r="1247" ht="15" spans="1:22">
      <c r="A1247" s="65" t="s">
        <v>178</v>
      </c>
      <c r="B1247" s="65" t="s">
        <v>68</v>
      </c>
      <c r="C1247" s="65" t="s">
        <v>36</v>
      </c>
      <c r="D1247" s="65" t="s">
        <v>7824</v>
      </c>
      <c r="E1247" s="65" t="s">
        <v>7825</v>
      </c>
      <c r="F1247" s="65" t="s">
        <v>1935</v>
      </c>
      <c r="G1247" s="65" t="s">
        <v>1935</v>
      </c>
      <c r="H1247" s="65" t="s">
        <v>4925</v>
      </c>
      <c r="I1247" s="65" t="s">
        <v>7826</v>
      </c>
      <c r="J1247" s="65" t="s">
        <v>6869</v>
      </c>
      <c r="K1247" s="66">
        <v>44783</v>
      </c>
      <c r="L1247" s="65" t="s">
        <v>7827</v>
      </c>
      <c r="M1247" s="66">
        <v>44762</v>
      </c>
      <c r="N1247" s="65">
        <v>122260</v>
      </c>
      <c r="O1247" s="65" t="s">
        <v>1939</v>
      </c>
      <c r="P1247" s="65">
        <f>VLOOKUP(D1247,资产包数据!B:G,5,0)</f>
        <v>60</v>
      </c>
      <c r="Q1247" s="65">
        <v>2700</v>
      </c>
      <c r="R1247" s="65"/>
      <c r="S1247" s="65">
        <v>2700</v>
      </c>
      <c r="T1247" s="65">
        <v>2700</v>
      </c>
      <c r="U1247" s="65">
        <f>VLOOKUP(D1247,资产包数据!B:N,13,0)</f>
        <v>99.57</v>
      </c>
      <c r="V1247" s="65" t="s">
        <v>5084</v>
      </c>
    </row>
    <row r="1248" ht="15" spans="1:22">
      <c r="A1248" s="65" t="s">
        <v>178</v>
      </c>
      <c r="B1248" s="65" t="s">
        <v>68</v>
      </c>
      <c r="C1248" s="65" t="s">
        <v>36</v>
      </c>
      <c r="D1248" s="65" t="s">
        <v>7828</v>
      </c>
      <c r="E1248" s="65" t="s">
        <v>7829</v>
      </c>
      <c r="F1248" s="65" t="s">
        <v>1935</v>
      </c>
      <c r="G1248" s="65" t="s">
        <v>1935</v>
      </c>
      <c r="H1248" s="65" t="s">
        <v>4925</v>
      </c>
      <c r="I1248" s="65" t="s">
        <v>7830</v>
      </c>
      <c r="J1248" s="65" t="s">
        <v>6799</v>
      </c>
      <c r="K1248" s="66">
        <v>44784</v>
      </c>
      <c r="L1248" s="65" t="s">
        <v>7831</v>
      </c>
      <c r="M1248" s="66">
        <v>44762</v>
      </c>
      <c r="N1248" s="65">
        <v>122260</v>
      </c>
      <c r="O1248" s="65" t="s">
        <v>1939</v>
      </c>
      <c r="P1248" s="65">
        <f>VLOOKUP(D1248,资产包数据!B:G,5,0)</f>
        <v>60</v>
      </c>
      <c r="Q1248" s="65">
        <v>2700</v>
      </c>
      <c r="R1248" s="65"/>
      <c r="S1248" s="65">
        <v>2700</v>
      </c>
      <c r="T1248" s="65">
        <v>2700</v>
      </c>
      <c r="U1248" s="65">
        <f>VLOOKUP(D1248,资产包数据!B:N,13,0)</f>
        <v>99.57</v>
      </c>
      <c r="V1248" s="65" t="s">
        <v>5084</v>
      </c>
    </row>
    <row r="1249" ht="15" spans="1:22">
      <c r="A1249" s="65" t="s">
        <v>178</v>
      </c>
      <c r="B1249" s="65" t="s">
        <v>68</v>
      </c>
      <c r="C1249" s="65" t="s">
        <v>36</v>
      </c>
      <c r="D1249" s="65" t="s">
        <v>7832</v>
      </c>
      <c r="E1249" s="65" t="s">
        <v>7833</v>
      </c>
      <c r="F1249" s="65" t="s">
        <v>1935</v>
      </c>
      <c r="G1249" s="65" t="s">
        <v>1935</v>
      </c>
      <c r="H1249" s="65" t="s">
        <v>4925</v>
      </c>
      <c r="I1249" s="65" t="s">
        <v>7830</v>
      </c>
      <c r="J1249" s="65" t="s">
        <v>6799</v>
      </c>
      <c r="K1249" s="66">
        <v>44784</v>
      </c>
      <c r="L1249" s="65" t="s">
        <v>7831</v>
      </c>
      <c r="M1249" s="66">
        <v>44762</v>
      </c>
      <c r="N1249" s="65">
        <v>122260</v>
      </c>
      <c r="O1249" s="65" t="s">
        <v>1939</v>
      </c>
      <c r="P1249" s="65">
        <f>VLOOKUP(D1249,资产包数据!B:G,5,0)</f>
        <v>60</v>
      </c>
      <c r="Q1249" s="65">
        <v>2700</v>
      </c>
      <c r="R1249" s="65"/>
      <c r="S1249" s="65">
        <v>2700</v>
      </c>
      <c r="T1249" s="65">
        <v>2700</v>
      </c>
      <c r="U1249" s="65">
        <f>VLOOKUP(D1249,资产包数据!B:N,13,0)</f>
        <v>99.58</v>
      </c>
      <c r="V1249" s="65" t="s">
        <v>5084</v>
      </c>
    </row>
    <row r="1250" ht="15" spans="1:22">
      <c r="A1250" s="65" t="s">
        <v>178</v>
      </c>
      <c r="B1250" s="65" t="s">
        <v>68</v>
      </c>
      <c r="C1250" s="65" t="s">
        <v>36</v>
      </c>
      <c r="D1250" s="65" t="s">
        <v>7834</v>
      </c>
      <c r="E1250" s="65" t="s">
        <v>7835</v>
      </c>
      <c r="F1250" s="65" t="s">
        <v>1935</v>
      </c>
      <c r="G1250" s="65" t="s">
        <v>1935</v>
      </c>
      <c r="H1250" s="65" t="s">
        <v>4925</v>
      </c>
      <c r="I1250" s="65" t="s">
        <v>7836</v>
      </c>
      <c r="J1250" s="65" t="s">
        <v>6869</v>
      </c>
      <c r="K1250" s="66">
        <v>44783</v>
      </c>
      <c r="L1250" s="65" t="s">
        <v>7837</v>
      </c>
      <c r="M1250" s="66">
        <v>44762</v>
      </c>
      <c r="N1250" s="65">
        <v>122260</v>
      </c>
      <c r="O1250" s="65" t="s">
        <v>1939</v>
      </c>
      <c r="P1250" s="65">
        <f>VLOOKUP(D1250,资产包数据!B:G,5,0)</f>
        <v>60</v>
      </c>
      <c r="Q1250" s="65">
        <v>2700</v>
      </c>
      <c r="R1250" s="65"/>
      <c r="S1250" s="65">
        <v>2700</v>
      </c>
      <c r="T1250" s="65">
        <v>2700</v>
      </c>
      <c r="U1250" s="65">
        <f>VLOOKUP(D1250,资产包数据!B:N,13,0)</f>
        <v>99.57</v>
      </c>
      <c r="V1250" s="65" t="s">
        <v>5084</v>
      </c>
    </row>
    <row r="1251" ht="15" spans="1:22">
      <c r="A1251" s="65" t="s">
        <v>178</v>
      </c>
      <c r="B1251" s="65" t="s">
        <v>68</v>
      </c>
      <c r="C1251" s="65" t="s">
        <v>36</v>
      </c>
      <c r="D1251" s="65" t="s">
        <v>7838</v>
      </c>
      <c r="E1251" s="65" t="s">
        <v>7839</v>
      </c>
      <c r="F1251" s="65" t="s">
        <v>1935</v>
      </c>
      <c r="G1251" s="65" t="s">
        <v>1935</v>
      </c>
      <c r="H1251" s="65" t="s">
        <v>4925</v>
      </c>
      <c r="I1251" s="65" t="s">
        <v>7840</v>
      </c>
      <c r="J1251" s="65" t="s">
        <v>6820</v>
      </c>
      <c r="K1251" s="66">
        <v>44793</v>
      </c>
      <c r="L1251" s="65" t="s">
        <v>7841</v>
      </c>
      <c r="M1251" s="66">
        <v>44762</v>
      </c>
      <c r="N1251" s="65">
        <v>122260</v>
      </c>
      <c r="O1251" s="65" t="s">
        <v>1939</v>
      </c>
      <c r="P1251" s="65">
        <f>VLOOKUP(D1251,资产包数据!B:G,5,0)</f>
        <v>60</v>
      </c>
      <c r="Q1251" s="65">
        <v>2700</v>
      </c>
      <c r="R1251" s="65"/>
      <c r="S1251" s="65">
        <v>2700</v>
      </c>
      <c r="T1251" s="65">
        <v>2700</v>
      </c>
      <c r="U1251" s="65">
        <f>VLOOKUP(D1251,资产包数据!B:N,13,0)</f>
        <v>99.57</v>
      </c>
      <c r="V1251" s="65" t="s">
        <v>5084</v>
      </c>
    </row>
    <row r="1252" ht="15" spans="1:22">
      <c r="A1252" s="65" t="s">
        <v>178</v>
      </c>
      <c r="B1252" s="65" t="s">
        <v>68</v>
      </c>
      <c r="C1252" s="65" t="s">
        <v>36</v>
      </c>
      <c r="D1252" s="65" t="s">
        <v>7842</v>
      </c>
      <c r="E1252" s="65" t="s">
        <v>7843</v>
      </c>
      <c r="F1252" s="65" t="s">
        <v>1935</v>
      </c>
      <c r="G1252" s="65" t="s">
        <v>1935</v>
      </c>
      <c r="H1252" s="65" t="s">
        <v>4925</v>
      </c>
      <c r="I1252" s="65" t="s">
        <v>7840</v>
      </c>
      <c r="J1252" s="65" t="s">
        <v>6820</v>
      </c>
      <c r="K1252" s="66">
        <v>44793</v>
      </c>
      <c r="L1252" s="65" t="s">
        <v>7841</v>
      </c>
      <c r="M1252" s="66">
        <v>44762</v>
      </c>
      <c r="N1252" s="65">
        <v>122260</v>
      </c>
      <c r="O1252" s="65" t="s">
        <v>1939</v>
      </c>
      <c r="P1252" s="65">
        <f>VLOOKUP(D1252,资产包数据!B:G,5,0)</f>
        <v>60</v>
      </c>
      <c r="Q1252" s="65">
        <v>2700</v>
      </c>
      <c r="R1252" s="65"/>
      <c r="S1252" s="65">
        <v>2700</v>
      </c>
      <c r="T1252" s="65">
        <v>2700</v>
      </c>
      <c r="U1252" s="65">
        <f>VLOOKUP(D1252,资产包数据!B:N,13,0)</f>
        <v>99.58</v>
      </c>
      <c r="V1252" s="65" t="s">
        <v>5084</v>
      </c>
    </row>
    <row r="1253" ht="15" spans="1:22">
      <c r="A1253" s="65" t="s">
        <v>178</v>
      </c>
      <c r="B1253" s="65" t="s">
        <v>68</v>
      </c>
      <c r="C1253" s="65" t="s">
        <v>36</v>
      </c>
      <c r="D1253" s="65" t="s">
        <v>7844</v>
      </c>
      <c r="E1253" s="65" t="s">
        <v>7845</v>
      </c>
      <c r="F1253" s="65" t="s">
        <v>1935</v>
      </c>
      <c r="G1253" s="65" t="s">
        <v>1935</v>
      </c>
      <c r="H1253" s="65" t="s">
        <v>4925</v>
      </c>
      <c r="I1253" s="65" t="s">
        <v>7846</v>
      </c>
      <c r="J1253" s="65" t="s">
        <v>6869</v>
      </c>
      <c r="K1253" s="66">
        <v>44783</v>
      </c>
      <c r="L1253" s="65" t="s">
        <v>7847</v>
      </c>
      <c r="M1253" s="66">
        <v>44762</v>
      </c>
      <c r="N1253" s="65">
        <v>122260</v>
      </c>
      <c r="O1253" s="65" t="s">
        <v>1939</v>
      </c>
      <c r="P1253" s="65">
        <f>VLOOKUP(D1253,资产包数据!B:G,5,0)</f>
        <v>60</v>
      </c>
      <c r="Q1253" s="65">
        <v>2700</v>
      </c>
      <c r="R1253" s="65"/>
      <c r="S1253" s="65">
        <v>2700</v>
      </c>
      <c r="T1253" s="65">
        <v>2700</v>
      </c>
      <c r="U1253" s="65">
        <f>VLOOKUP(D1253,资产包数据!B:N,13,0)</f>
        <v>99.57</v>
      </c>
      <c r="V1253" s="65" t="s">
        <v>5084</v>
      </c>
    </row>
    <row r="1254" ht="15" spans="1:22">
      <c r="A1254" s="65" t="s">
        <v>178</v>
      </c>
      <c r="B1254" s="65" t="s">
        <v>68</v>
      </c>
      <c r="C1254" s="65" t="s">
        <v>36</v>
      </c>
      <c r="D1254" s="65" t="s">
        <v>7848</v>
      </c>
      <c r="E1254" s="65" t="s">
        <v>7849</v>
      </c>
      <c r="F1254" s="65" t="s">
        <v>1935</v>
      </c>
      <c r="G1254" s="65" t="s">
        <v>1935</v>
      </c>
      <c r="H1254" s="65" t="s">
        <v>4925</v>
      </c>
      <c r="I1254" s="65" t="s">
        <v>7846</v>
      </c>
      <c r="J1254" s="65" t="s">
        <v>6869</v>
      </c>
      <c r="K1254" s="66">
        <v>44783</v>
      </c>
      <c r="L1254" s="65" t="s">
        <v>7847</v>
      </c>
      <c r="M1254" s="66">
        <v>44762</v>
      </c>
      <c r="N1254" s="65">
        <v>122260</v>
      </c>
      <c r="O1254" s="65" t="s">
        <v>1939</v>
      </c>
      <c r="P1254" s="65">
        <f>VLOOKUP(D1254,资产包数据!B:G,5,0)</f>
        <v>60</v>
      </c>
      <c r="Q1254" s="65">
        <v>2700</v>
      </c>
      <c r="R1254" s="65"/>
      <c r="S1254" s="65">
        <v>2700</v>
      </c>
      <c r="T1254" s="65">
        <v>2700</v>
      </c>
      <c r="U1254" s="65">
        <f>VLOOKUP(D1254,资产包数据!B:N,13,0)</f>
        <v>99.58</v>
      </c>
      <c r="V1254" s="65" t="s">
        <v>5084</v>
      </c>
    </row>
    <row r="1255" ht="15" spans="1:22">
      <c r="A1255" s="65" t="s">
        <v>178</v>
      </c>
      <c r="B1255" s="65" t="s">
        <v>68</v>
      </c>
      <c r="C1255" s="65" t="s">
        <v>36</v>
      </c>
      <c r="D1255" s="65" t="s">
        <v>7850</v>
      </c>
      <c r="E1255" s="65" t="s">
        <v>7851</v>
      </c>
      <c r="F1255" s="65" t="s">
        <v>1935</v>
      </c>
      <c r="G1255" s="65" t="s">
        <v>1935</v>
      </c>
      <c r="H1255" s="65" t="s">
        <v>4925</v>
      </c>
      <c r="I1255" s="65" t="s">
        <v>7852</v>
      </c>
      <c r="J1255" s="65" t="s">
        <v>6869</v>
      </c>
      <c r="K1255" s="66">
        <v>44783</v>
      </c>
      <c r="L1255" s="65" t="s">
        <v>7853</v>
      </c>
      <c r="M1255" s="66">
        <v>44762</v>
      </c>
      <c r="N1255" s="65">
        <v>122260</v>
      </c>
      <c r="O1255" s="65" t="s">
        <v>1939</v>
      </c>
      <c r="P1255" s="65">
        <f>VLOOKUP(D1255,资产包数据!B:G,5,0)</f>
        <v>60</v>
      </c>
      <c r="Q1255" s="65">
        <v>2700</v>
      </c>
      <c r="R1255" s="65"/>
      <c r="S1255" s="65">
        <v>2700</v>
      </c>
      <c r="T1255" s="65">
        <v>2700</v>
      </c>
      <c r="U1255" s="65">
        <f>VLOOKUP(D1255,资产包数据!B:N,13,0)</f>
        <v>99.57</v>
      </c>
      <c r="V1255" s="65" t="s">
        <v>5084</v>
      </c>
    </row>
    <row r="1256" ht="15" spans="1:22">
      <c r="A1256" s="65" t="s">
        <v>178</v>
      </c>
      <c r="B1256" s="65" t="s">
        <v>68</v>
      </c>
      <c r="C1256" s="65" t="s">
        <v>36</v>
      </c>
      <c r="D1256" s="65" t="s">
        <v>7854</v>
      </c>
      <c r="E1256" s="65" t="s">
        <v>7855</v>
      </c>
      <c r="F1256" s="65" t="s">
        <v>1935</v>
      </c>
      <c r="G1256" s="65" t="s">
        <v>1935</v>
      </c>
      <c r="H1256" s="65" t="s">
        <v>4925</v>
      </c>
      <c r="I1256" s="65" t="s">
        <v>7826</v>
      </c>
      <c r="J1256" s="65" t="s">
        <v>6869</v>
      </c>
      <c r="K1256" s="66">
        <v>44783</v>
      </c>
      <c r="L1256" s="65" t="s">
        <v>7827</v>
      </c>
      <c r="M1256" s="66">
        <v>44762</v>
      </c>
      <c r="N1256" s="65">
        <v>122260</v>
      </c>
      <c r="O1256" s="65" t="s">
        <v>1939</v>
      </c>
      <c r="P1256" s="65">
        <f>VLOOKUP(D1256,资产包数据!B:G,5,0)</f>
        <v>60</v>
      </c>
      <c r="Q1256" s="65">
        <v>2700</v>
      </c>
      <c r="R1256" s="65"/>
      <c r="S1256" s="65">
        <v>2700</v>
      </c>
      <c r="T1256" s="65">
        <v>2700</v>
      </c>
      <c r="U1256" s="65">
        <f>VLOOKUP(D1256,资产包数据!B:N,13,0)</f>
        <v>99.57</v>
      </c>
      <c r="V1256" s="65" t="s">
        <v>5084</v>
      </c>
    </row>
    <row r="1257" ht="15" spans="1:22">
      <c r="A1257" s="65" t="s">
        <v>178</v>
      </c>
      <c r="B1257" s="65" t="s">
        <v>68</v>
      </c>
      <c r="C1257" s="65" t="s">
        <v>36</v>
      </c>
      <c r="D1257" s="65" t="s">
        <v>7856</v>
      </c>
      <c r="E1257" s="65" t="s">
        <v>7857</v>
      </c>
      <c r="F1257" s="65" t="s">
        <v>1935</v>
      </c>
      <c r="G1257" s="65" t="s">
        <v>1935</v>
      </c>
      <c r="H1257" s="65" t="s">
        <v>4925</v>
      </c>
      <c r="I1257" s="65" t="s">
        <v>7826</v>
      </c>
      <c r="J1257" s="65" t="s">
        <v>6869</v>
      </c>
      <c r="K1257" s="66">
        <v>44783</v>
      </c>
      <c r="L1257" s="65" t="s">
        <v>7827</v>
      </c>
      <c r="M1257" s="66">
        <v>44762</v>
      </c>
      <c r="N1257" s="65">
        <v>122260</v>
      </c>
      <c r="O1257" s="65" t="s">
        <v>1939</v>
      </c>
      <c r="P1257" s="65">
        <f>VLOOKUP(D1257,资产包数据!B:G,5,0)</f>
        <v>60</v>
      </c>
      <c r="Q1257" s="65">
        <v>2700</v>
      </c>
      <c r="R1257" s="65"/>
      <c r="S1257" s="65">
        <v>2700</v>
      </c>
      <c r="T1257" s="65">
        <v>2700</v>
      </c>
      <c r="U1257" s="65">
        <f>VLOOKUP(D1257,资产包数据!B:N,13,0)</f>
        <v>99.58</v>
      </c>
      <c r="V1257" s="65" t="s">
        <v>5084</v>
      </c>
    </row>
    <row r="1258" ht="15" spans="1:22">
      <c r="A1258" s="65" t="s">
        <v>178</v>
      </c>
      <c r="B1258" s="65" t="s">
        <v>68</v>
      </c>
      <c r="C1258" s="65" t="s">
        <v>36</v>
      </c>
      <c r="D1258" s="65" t="s">
        <v>7858</v>
      </c>
      <c r="E1258" s="65" t="s">
        <v>7859</v>
      </c>
      <c r="F1258" s="65" t="s">
        <v>1935</v>
      </c>
      <c r="G1258" s="65" t="s">
        <v>1935</v>
      </c>
      <c r="H1258" s="65" t="s">
        <v>4925</v>
      </c>
      <c r="I1258" s="65" t="s">
        <v>7860</v>
      </c>
      <c r="J1258" s="65" t="s">
        <v>6869</v>
      </c>
      <c r="K1258" s="66">
        <v>44783</v>
      </c>
      <c r="L1258" s="65" t="s">
        <v>7861</v>
      </c>
      <c r="M1258" s="66">
        <v>44762</v>
      </c>
      <c r="N1258" s="65">
        <v>122260</v>
      </c>
      <c r="O1258" s="65" t="s">
        <v>1939</v>
      </c>
      <c r="P1258" s="65">
        <f>VLOOKUP(D1258,资产包数据!B:G,5,0)</f>
        <v>60</v>
      </c>
      <c r="Q1258" s="65">
        <v>2700</v>
      </c>
      <c r="R1258" s="65"/>
      <c r="S1258" s="65">
        <v>2700</v>
      </c>
      <c r="T1258" s="65">
        <v>2700</v>
      </c>
      <c r="U1258" s="65">
        <f>VLOOKUP(D1258,资产包数据!B:N,13,0)</f>
        <v>99.57</v>
      </c>
      <c r="V1258" s="65" t="s">
        <v>5084</v>
      </c>
    </row>
    <row r="1259" ht="15" spans="1:22">
      <c r="A1259" s="65" t="s">
        <v>178</v>
      </c>
      <c r="B1259" s="65" t="s">
        <v>68</v>
      </c>
      <c r="C1259" s="65" t="s">
        <v>36</v>
      </c>
      <c r="D1259" s="65" t="s">
        <v>7862</v>
      </c>
      <c r="E1259" s="65" t="s">
        <v>7863</v>
      </c>
      <c r="F1259" s="65" t="s">
        <v>1935</v>
      </c>
      <c r="G1259" s="65" t="s">
        <v>1935</v>
      </c>
      <c r="H1259" s="65" t="s">
        <v>4925</v>
      </c>
      <c r="I1259" s="65" t="s">
        <v>7864</v>
      </c>
      <c r="J1259" s="65" t="s">
        <v>6869</v>
      </c>
      <c r="K1259" s="66">
        <v>44783</v>
      </c>
      <c r="L1259" s="65" t="s">
        <v>7861</v>
      </c>
      <c r="M1259" s="66">
        <v>44762</v>
      </c>
      <c r="N1259" s="65">
        <v>122260</v>
      </c>
      <c r="O1259" s="65" t="s">
        <v>1939</v>
      </c>
      <c r="P1259" s="65">
        <f>VLOOKUP(D1259,资产包数据!B:G,5,0)</f>
        <v>60</v>
      </c>
      <c r="Q1259" s="65">
        <v>2700</v>
      </c>
      <c r="R1259" s="65"/>
      <c r="S1259" s="65">
        <v>2700</v>
      </c>
      <c r="T1259" s="65">
        <v>2700</v>
      </c>
      <c r="U1259" s="65">
        <f>VLOOKUP(D1259,资产包数据!B:N,13,0)</f>
        <v>99.57</v>
      </c>
      <c r="V1259" s="65" t="s">
        <v>5084</v>
      </c>
    </row>
    <row r="1260" ht="15" spans="1:22">
      <c r="A1260" s="65" t="s">
        <v>178</v>
      </c>
      <c r="B1260" s="65" t="s">
        <v>68</v>
      </c>
      <c r="C1260" s="65" t="s">
        <v>36</v>
      </c>
      <c r="D1260" s="65" t="s">
        <v>7865</v>
      </c>
      <c r="E1260" s="65" t="s">
        <v>7866</v>
      </c>
      <c r="F1260" s="65" t="s">
        <v>1935</v>
      </c>
      <c r="G1260" s="65" t="s">
        <v>1935</v>
      </c>
      <c r="H1260" s="65" t="s">
        <v>4925</v>
      </c>
      <c r="I1260" s="65" t="s">
        <v>7860</v>
      </c>
      <c r="J1260" s="65" t="s">
        <v>6869</v>
      </c>
      <c r="K1260" s="66">
        <v>44783</v>
      </c>
      <c r="L1260" s="65" t="s">
        <v>7861</v>
      </c>
      <c r="M1260" s="66">
        <v>44762</v>
      </c>
      <c r="N1260" s="65">
        <v>122260</v>
      </c>
      <c r="O1260" s="65" t="s">
        <v>1939</v>
      </c>
      <c r="P1260" s="65">
        <f>VLOOKUP(D1260,资产包数据!B:G,5,0)</f>
        <v>60</v>
      </c>
      <c r="Q1260" s="65">
        <v>2700</v>
      </c>
      <c r="R1260" s="65"/>
      <c r="S1260" s="65">
        <v>2700</v>
      </c>
      <c r="T1260" s="65">
        <v>2700</v>
      </c>
      <c r="U1260" s="65">
        <f>VLOOKUP(D1260,资产包数据!B:N,13,0)</f>
        <v>99.58</v>
      </c>
      <c r="V1260" s="65" t="s">
        <v>5084</v>
      </c>
    </row>
    <row r="1261" ht="15" spans="1:22">
      <c r="A1261" s="65" t="s">
        <v>178</v>
      </c>
      <c r="B1261" s="65" t="s">
        <v>68</v>
      </c>
      <c r="C1261" s="65" t="s">
        <v>36</v>
      </c>
      <c r="D1261" s="65" t="s">
        <v>7867</v>
      </c>
      <c r="E1261" s="65" t="s">
        <v>7868</v>
      </c>
      <c r="F1261" s="65" t="s">
        <v>1935</v>
      </c>
      <c r="G1261" s="65" t="s">
        <v>1935</v>
      </c>
      <c r="H1261" s="65" t="s">
        <v>4925</v>
      </c>
      <c r="I1261" s="65" t="s">
        <v>7869</v>
      </c>
      <c r="J1261" s="65" t="s">
        <v>6869</v>
      </c>
      <c r="K1261" s="66">
        <v>44783</v>
      </c>
      <c r="L1261" s="65" t="s">
        <v>7870</v>
      </c>
      <c r="M1261" s="66">
        <v>44762</v>
      </c>
      <c r="N1261" s="65">
        <v>122260</v>
      </c>
      <c r="O1261" s="65" t="s">
        <v>1939</v>
      </c>
      <c r="P1261" s="65">
        <f>VLOOKUP(D1261,资产包数据!B:G,5,0)</f>
        <v>60</v>
      </c>
      <c r="Q1261" s="65">
        <v>2700</v>
      </c>
      <c r="R1261" s="65"/>
      <c r="S1261" s="65">
        <v>2700</v>
      </c>
      <c r="T1261" s="65">
        <v>2700</v>
      </c>
      <c r="U1261" s="65">
        <f>VLOOKUP(D1261,资产包数据!B:N,13,0)</f>
        <v>99.57</v>
      </c>
      <c r="V1261" s="65" t="s">
        <v>5084</v>
      </c>
    </row>
    <row r="1262" ht="15" spans="1:22">
      <c r="A1262" s="65" t="s">
        <v>178</v>
      </c>
      <c r="B1262" s="65" t="s">
        <v>68</v>
      </c>
      <c r="C1262" s="65" t="s">
        <v>36</v>
      </c>
      <c r="D1262" s="65" t="s">
        <v>7871</v>
      </c>
      <c r="E1262" s="65" t="s">
        <v>7872</v>
      </c>
      <c r="F1262" s="65" t="s">
        <v>1935</v>
      </c>
      <c r="G1262" s="65" t="s">
        <v>1935</v>
      </c>
      <c r="H1262" s="65" t="s">
        <v>4925</v>
      </c>
      <c r="I1262" s="65" t="s">
        <v>7869</v>
      </c>
      <c r="J1262" s="65" t="s">
        <v>6869</v>
      </c>
      <c r="K1262" s="66">
        <v>44783</v>
      </c>
      <c r="L1262" s="65" t="s">
        <v>7870</v>
      </c>
      <c r="M1262" s="66">
        <v>44762</v>
      </c>
      <c r="N1262" s="65">
        <v>122260</v>
      </c>
      <c r="O1262" s="65" t="s">
        <v>1939</v>
      </c>
      <c r="P1262" s="65">
        <f>VLOOKUP(D1262,资产包数据!B:G,5,0)</f>
        <v>60</v>
      </c>
      <c r="Q1262" s="65">
        <v>2700</v>
      </c>
      <c r="R1262" s="65"/>
      <c r="S1262" s="65">
        <v>2700</v>
      </c>
      <c r="T1262" s="65">
        <v>2700</v>
      </c>
      <c r="U1262" s="65">
        <f>VLOOKUP(D1262,资产包数据!B:N,13,0)</f>
        <v>99.58</v>
      </c>
      <c r="V1262" s="65" t="s">
        <v>5084</v>
      </c>
    </row>
    <row r="1263" ht="15" spans="1:22">
      <c r="A1263" s="65" t="s">
        <v>178</v>
      </c>
      <c r="B1263" s="65" t="s">
        <v>68</v>
      </c>
      <c r="C1263" s="65" t="s">
        <v>36</v>
      </c>
      <c r="D1263" s="65" t="s">
        <v>7873</v>
      </c>
      <c r="E1263" s="65" t="s">
        <v>7874</v>
      </c>
      <c r="F1263" s="65" t="s">
        <v>1935</v>
      </c>
      <c r="G1263" s="65" t="s">
        <v>1935</v>
      </c>
      <c r="H1263" s="65" t="s">
        <v>4925</v>
      </c>
      <c r="I1263" s="65" t="s">
        <v>7875</v>
      </c>
      <c r="J1263" s="65" t="s">
        <v>6869</v>
      </c>
      <c r="K1263" s="66">
        <v>44783</v>
      </c>
      <c r="L1263" s="65" t="s">
        <v>7876</v>
      </c>
      <c r="M1263" s="66">
        <v>44762</v>
      </c>
      <c r="N1263" s="65">
        <v>122260</v>
      </c>
      <c r="O1263" s="65" t="s">
        <v>1939</v>
      </c>
      <c r="P1263" s="65">
        <f>VLOOKUP(D1263,资产包数据!B:G,5,0)</f>
        <v>60</v>
      </c>
      <c r="Q1263" s="65">
        <v>2700</v>
      </c>
      <c r="R1263" s="65"/>
      <c r="S1263" s="65">
        <v>2700</v>
      </c>
      <c r="T1263" s="65">
        <v>2700</v>
      </c>
      <c r="U1263" s="65">
        <f>VLOOKUP(D1263,资产包数据!B:N,13,0)</f>
        <v>99.57</v>
      </c>
      <c r="V1263" s="65" t="s">
        <v>5084</v>
      </c>
    </row>
    <row r="1264" ht="15" spans="1:22">
      <c r="A1264" s="65" t="s">
        <v>178</v>
      </c>
      <c r="B1264" s="65" t="s">
        <v>68</v>
      </c>
      <c r="C1264" s="65" t="s">
        <v>36</v>
      </c>
      <c r="D1264" s="65" t="s">
        <v>7877</v>
      </c>
      <c r="E1264" s="65" t="s">
        <v>7878</v>
      </c>
      <c r="F1264" s="65" t="s">
        <v>1935</v>
      </c>
      <c r="G1264" s="65" t="s">
        <v>1935</v>
      </c>
      <c r="H1264" s="65" t="s">
        <v>4925</v>
      </c>
      <c r="I1264" s="65" t="s">
        <v>7875</v>
      </c>
      <c r="J1264" s="65" t="s">
        <v>6869</v>
      </c>
      <c r="K1264" s="66">
        <v>44783</v>
      </c>
      <c r="L1264" s="65" t="s">
        <v>7876</v>
      </c>
      <c r="M1264" s="66">
        <v>44762</v>
      </c>
      <c r="N1264" s="65">
        <v>122260</v>
      </c>
      <c r="O1264" s="65" t="s">
        <v>1939</v>
      </c>
      <c r="P1264" s="65">
        <f>VLOOKUP(D1264,资产包数据!B:G,5,0)</f>
        <v>60</v>
      </c>
      <c r="Q1264" s="65">
        <v>2700</v>
      </c>
      <c r="R1264" s="65"/>
      <c r="S1264" s="65">
        <v>2700</v>
      </c>
      <c r="T1264" s="65">
        <v>2700</v>
      </c>
      <c r="U1264" s="65">
        <f>VLOOKUP(D1264,资产包数据!B:N,13,0)</f>
        <v>99.58</v>
      </c>
      <c r="V1264" s="65" t="s">
        <v>5084</v>
      </c>
    </row>
    <row r="1265" ht="15" spans="1:22">
      <c r="A1265" s="65" t="s">
        <v>178</v>
      </c>
      <c r="B1265" s="65" t="s">
        <v>68</v>
      </c>
      <c r="C1265" s="65" t="s">
        <v>36</v>
      </c>
      <c r="D1265" s="65" t="s">
        <v>7879</v>
      </c>
      <c r="E1265" s="65" t="s">
        <v>7880</v>
      </c>
      <c r="F1265" s="65" t="s">
        <v>1935</v>
      </c>
      <c r="G1265" s="65" t="s">
        <v>1935</v>
      </c>
      <c r="H1265" s="65" t="s">
        <v>4925</v>
      </c>
      <c r="I1265" s="65" t="s">
        <v>7881</v>
      </c>
      <c r="J1265" s="65" t="s">
        <v>6869</v>
      </c>
      <c r="K1265" s="66">
        <v>44783</v>
      </c>
      <c r="L1265" s="65" t="s">
        <v>7882</v>
      </c>
      <c r="M1265" s="66">
        <v>44762</v>
      </c>
      <c r="N1265" s="65">
        <v>122260</v>
      </c>
      <c r="O1265" s="65" t="s">
        <v>1939</v>
      </c>
      <c r="P1265" s="65">
        <f>VLOOKUP(D1265,资产包数据!B:G,5,0)</f>
        <v>60</v>
      </c>
      <c r="Q1265" s="65">
        <v>2700</v>
      </c>
      <c r="R1265" s="65"/>
      <c r="S1265" s="65">
        <v>2700</v>
      </c>
      <c r="T1265" s="65">
        <v>2700</v>
      </c>
      <c r="U1265" s="65">
        <f>VLOOKUP(D1265,资产包数据!B:N,13,0)</f>
        <v>99.57</v>
      </c>
      <c r="V1265" s="65" t="s">
        <v>5084</v>
      </c>
    </row>
    <row r="1266" ht="15" spans="1:22">
      <c r="A1266" s="65" t="s">
        <v>178</v>
      </c>
      <c r="B1266" s="65" t="s">
        <v>68</v>
      </c>
      <c r="C1266" s="65" t="s">
        <v>36</v>
      </c>
      <c r="D1266" s="65" t="s">
        <v>7883</v>
      </c>
      <c r="E1266" s="65" t="s">
        <v>7884</v>
      </c>
      <c r="F1266" s="65" t="s">
        <v>1935</v>
      </c>
      <c r="G1266" s="65" t="s">
        <v>1935</v>
      </c>
      <c r="H1266" s="65" t="s">
        <v>4925</v>
      </c>
      <c r="I1266" s="65" t="s">
        <v>7885</v>
      </c>
      <c r="J1266" s="65" t="s">
        <v>6869</v>
      </c>
      <c r="K1266" s="66">
        <v>44783</v>
      </c>
      <c r="L1266" s="65" t="s">
        <v>7886</v>
      </c>
      <c r="M1266" s="66">
        <v>44762</v>
      </c>
      <c r="N1266" s="65">
        <v>122260</v>
      </c>
      <c r="O1266" s="65" t="s">
        <v>1939</v>
      </c>
      <c r="P1266" s="65">
        <f>VLOOKUP(D1266,资产包数据!B:G,5,0)</f>
        <v>60</v>
      </c>
      <c r="Q1266" s="65">
        <v>2700</v>
      </c>
      <c r="R1266" s="65"/>
      <c r="S1266" s="65">
        <v>2700</v>
      </c>
      <c r="T1266" s="65">
        <v>2700</v>
      </c>
      <c r="U1266" s="65">
        <f>VLOOKUP(D1266,资产包数据!B:N,13,0)</f>
        <v>99.57</v>
      </c>
      <c r="V1266" s="65" t="s">
        <v>5084</v>
      </c>
    </row>
    <row r="1267" ht="15" spans="1:22">
      <c r="A1267" s="65" t="s">
        <v>178</v>
      </c>
      <c r="B1267" s="65" t="s">
        <v>68</v>
      </c>
      <c r="C1267" s="65" t="s">
        <v>36</v>
      </c>
      <c r="D1267" s="65" t="s">
        <v>7887</v>
      </c>
      <c r="E1267" s="65" t="s">
        <v>7888</v>
      </c>
      <c r="F1267" s="65" t="s">
        <v>1935</v>
      </c>
      <c r="G1267" s="65" t="s">
        <v>1935</v>
      </c>
      <c r="H1267" s="65" t="s">
        <v>4925</v>
      </c>
      <c r="I1267" s="65" t="s">
        <v>7885</v>
      </c>
      <c r="J1267" s="65" t="s">
        <v>6869</v>
      </c>
      <c r="K1267" s="66">
        <v>44783</v>
      </c>
      <c r="L1267" s="65" t="s">
        <v>7886</v>
      </c>
      <c r="M1267" s="66">
        <v>44762</v>
      </c>
      <c r="N1267" s="65">
        <v>122260</v>
      </c>
      <c r="O1267" s="65" t="s">
        <v>1939</v>
      </c>
      <c r="P1267" s="65">
        <f>VLOOKUP(D1267,资产包数据!B:G,5,0)</f>
        <v>60</v>
      </c>
      <c r="Q1267" s="65">
        <v>2700</v>
      </c>
      <c r="R1267" s="65"/>
      <c r="S1267" s="65">
        <v>2700</v>
      </c>
      <c r="T1267" s="65">
        <v>2700</v>
      </c>
      <c r="U1267" s="65">
        <f>VLOOKUP(D1267,资产包数据!B:N,13,0)</f>
        <v>99.58</v>
      </c>
      <c r="V1267" s="65" t="s">
        <v>5084</v>
      </c>
    </row>
    <row r="1268" ht="15" spans="1:22">
      <c r="A1268" s="65" t="s">
        <v>178</v>
      </c>
      <c r="B1268" s="65" t="s">
        <v>68</v>
      </c>
      <c r="C1268" s="65" t="s">
        <v>36</v>
      </c>
      <c r="D1268" s="65" t="s">
        <v>7889</v>
      </c>
      <c r="E1268" s="65" t="s">
        <v>7890</v>
      </c>
      <c r="F1268" s="65" t="s">
        <v>1935</v>
      </c>
      <c r="G1268" s="65" t="s">
        <v>1935</v>
      </c>
      <c r="H1268" s="65" t="s">
        <v>4925</v>
      </c>
      <c r="I1268" s="65" t="s">
        <v>7891</v>
      </c>
      <c r="J1268" s="65" t="s">
        <v>6869</v>
      </c>
      <c r="K1268" s="66">
        <v>44783</v>
      </c>
      <c r="L1268" s="65" t="s">
        <v>7892</v>
      </c>
      <c r="M1268" s="66">
        <v>44762</v>
      </c>
      <c r="N1268" s="65">
        <v>122260</v>
      </c>
      <c r="O1268" s="65" t="s">
        <v>1939</v>
      </c>
      <c r="P1268" s="65">
        <f>VLOOKUP(D1268,资产包数据!B:G,5,0)</f>
        <v>60</v>
      </c>
      <c r="Q1268" s="65">
        <v>2700</v>
      </c>
      <c r="R1268" s="65"/>
      <c r="S1268" s="65">
        <v>2700</v>
      </c>
      <c r="T1268" s="65">
        <v>2700</v>
      </c>
      <c r="U1268" s="65">
        <f>VLOOKUP(D1268,资产包数据!B:N,13,0)</f>
        <v>99.57</v>
      </c>
      <c r="V1268" s="65" t="s">
        <v>5084</v>
      </c>
    </row>
    <row r="1269" ht="15" spans="1:22">
      <c r="A1269" s="65" t="s">
        <v>178</v>
      </c>
      <c r="B1269" s="65" t="s">
        <v>110</v>
      </c>
      <c r="C1269" s="65" t="s">
        <v>36</v>
      </c>
      <c r="D1269" s="65" t="s">
        <v>7893</v>
      </c>
      <c r="E1269" s="65" t="s">
        <v>7894</v>
      </c>
      <c r="F1269" s="65"/>
      <c r="G1269" s="65" t="s">
        <v>1935</v>
      </c>
      <c r="H1269" s="65"/>
      <c r="I1269" s="65" t="s">
        <v>7891</v>
      </c>
      <c r="J1269" s="65"/>
      <c r="K1269" s="65"/>
      <c r="L1269" s="65" t="s">
        <v>7892</v>
      </c>
      <c r="M1269" s="66">
        <v>44762</v>
      </c>
      <c r="N1269" s="65">
        <v>122260</v>
      </c>
      <c r="O1269" s="65" t="s">
        <v>1939</v>
      </c>
      <c r="P1269" s="65">
        <f>VLOOKUP(D1269,资产包数据!B:G,5,0)</f>
        <v>60</v>
      </c>
      <c r="Q1269" s="65"/>
      <c r="R1269" s="65"/>
      <c r="S1269" s="65"/>
      <c r="T1269" s="65"/>
      <c r="U1269" s="65">
        <f>VLOOKUP(D1269,资产包数据!B:N,13,0)</f>
        <v>99.58</v>
      </c>
      <c r="V1269" s="65"/>
    </row>
    <row r="1270" ht="15" spans="1:22">
      <c r="A1270" s="65" t="s">
        <v>178</v>
      </c>
      <c r="B1270" s="65" t="s">
        <v>68</v>
      </c>
      <c r="C1270" s="65" t="s">
        <v>36</v>
      </c>
      <c r="D1270" s="65" t="s">
        <v>7895</v>
      </c>
      <c r="E1270" s="65" t="s">
        <v>7896</v>
      </c>
      <c r="F1270" s="65" t="s">
        <v>1935</v>
      </c>
      <c r="G1270" s="65" t="s">
        <v>1935</v>
      </c>
      <c r="H1270" s="65" t="s">
        <v>4925</v>
      </c>
      <c r="I1270" s="65" t="s">
        <v>7897</v>
      </c>
      <c r="J1270" s="65" t="s">
        <v>6869</v>
      </c>
      <c r="K1270" s="66">
        <v>44783</v>
      </c>
      <c r="L1270" s="65" t="s">
        <v>7898</v>
      </c>
      <c r="M1270" s="66">
        <v>44762</v>
      </c>
      <c r="N1270" s="65">
        <v>122260</v>
      </c>
      <c r="O1270" s="65" t="s">
        <v>1939</v>
      </c>
      <c r="P1270" s="65">
        <f>VLOOKUP(D1270,资产包数据!B:G,5,0)</f>
        <v>60</v>
      </c>
      <c r="Q1270" s="65">
        <v>2700</v>
      </c>
      <c r="R1270" s="65"/>
      <c r="S1270" s="65">
        <v>2700</v>
      </c>
      <c r="T1270" s="65">
        <v>2700</v>
      </c>
      <c r="U1270" s="65">
        <f>VLOOKUP(D1270,资产包数据!B:N,13,0)</f>
        <v>99.57</v>
      </c>
      <c r="V1270" s="65" t="s">
        <v>5084</v>
      </c>
    </row>
    <row r="1271" ht="15" spans="1:22">
      <c r="A1271" s="65" t="s">
        <v>178</v>
      </c>
      <c r="B1271" s="65" t="s">
        <v>68</v>
      </c>
      <c r="C1271" s="65" t="s">
        <v>36</v>
      </c>
      <c r="D1271" s="65" t="s">
        <v>7899</v>
      </c>
      <c r="E1271" s="65" t="s">
        <v>7900</v>
      </c>
      <c r="F1271" s="65" t="s">
        <v>1935</v>
      </c>
      <c r="G1271" s="65" t="s">
        <v>1935</v>
      </c>
      <c r="H1271" s="65" t="s">
        <v>4925</v>
      </c>
      <c r="I1271" s="65" t="s">
        <v>7897</v>
      </c>
      <c r="J1271" s="65" t="s">
        <v>6869</v>
      </c>
      <c r="K1271" s="66">
        <v>44783</v>
      </c>
      <c r="L1271" s="65" t="s">
        <v>7898</v>
      </c>
      <c r="M1271" s="66">
        <v>44762</v>
      </c>
      <c r="N1271" s="65">
        <v>122260</v>
      </c>
      <c r="O1271" s="65" t="s">
        <v>1939</v>
      </c>
      <c r="P1271" s="65">
        <f>VLOOKUP(D1271,资产包数据!B:G,5,0)</f>
        <v>60</v>
      </c>
      <c r="Q1271" s="65">
        <v>2700</v>
      </c>
      <c r="R1271" s="65"/>
      <c r="S1271" s="65">
        <v>2700</v>
      </c>
      <c r="T1271" s="65">
        <v>2700</v>
      </c>
      <c r="U1271" s="65">
        <f>VLOOKUP(D1271,资产包数据!B:N,13,0)</f>
        <v>99.58</v>
      </c>
      <c r="V1271" s="65" t="s">
        <v>5084</v>
      </c>
    </row>
    <row r="1272" ht="15" spans="1:22">
      <c r="A1272" s="65" t="s">
        <v>178</v>
      </c>
      <c r="B1272" s="65" t="s">
        <v>68</v>
      </c>
      <c r="C1272" s="65" t="s">
        <v>36</v>
      </c>
      <c r="D1272" s="65" t="s">
        <v>7901</v>
      </c>
      <c r="E1272" s="65" t="s">
        <v>7902</v>
      </c>
      <c r="F1272" s="65" t="s">
        <v>1935</v>
      </c>
      <c r="G1272" s="65" t="s">
        <v>1935</v>
      </c>
      <c r="H1272" s="65" t="s">
        <v>4925</v>
      </c>
      <c r="I1272" s="65" t="s">
        <v>7903</v>
      </c>
      <c r="J1272" s="65" t="s">
        <v>6869</v>
      </c>
      <c r="K1272" s="66">
        <v>44783</v>
      </c>
      <c r="L1272" s="65" t="s">
        <v>7904</v>
      </c>
      <c r="M1272" s="66">
        <v>44762</v>
      </c>
      <c r="N1272" s="65">
        <v>122260</v>
      </c>
      <c r="O1272" s="65" t="s">
        <v>1939</v>
      </c>
      <c r="P1272" s="65">
        <f>VLOOKUP(D1272,资产包数据!B:G,5,0)</f>
        <v>60</v>
      </c>
      <c r="Q1272" s="65">
        <v>2700</v>
      </c>
      <c r="R1272" s="65"/>
      <c r="S1272" s="65">
        <v>2700</v>
      </c>
      <c r="T1272" s="65">
        <v>2700</v>
      </c>
      <c r="U1272" s="65">
        <f>VLOOKUP(D1272,资产包数据!B:N,13,0)</f>
        <v>99.57</v>
      </c>
      <c r="V1272" s="65" t="s">
        <v>5084</v>
      </c>
    </row>
    <row r="1273" ht="15" spans="1:22">
      <c r="A1273" s="65" t="s">
        <v>178</v>
      </c>
      <c r="B1273" s="65" t="s">
        <v>68</v>
      </c>
      <c r="C1273" s="65" t="s">
        <v>36</v>
      </c>
      <c r="D1273" s="65" t="s">
        <v>7905</v>
      </c>
      <c r="E1273" s="65" t="s">
        <v>7906</v>
      </c>
      <c r="F1273" s="65" t="s">
        <v>1935</v>
      </c>
      <c r="G1273" s="65" t="s">
        <v>1935</v>
      </c>
      <c r="H1273" s="65" t="s">
        <v>4925</v>
      </c>
      <c r="I1273" s="65" t="s">
        <v>7903</v>
      </c>
      <c r="J1273" s="65" t="s">
        <v>6869</v>
      </c>
      <c r="K1273" s="66">
        <v>44783</v>
      </c>
      <c r="L1273" s="65" t="s">
        <v>7904</v>
      </c>
      <c r="M1273" s="66">
        <v>44762</v>
      </c>
      <c r="N1273" s="65">
        <v>122260</v>
      </c>
      <c r="O1273" s="65" t="s">
        <v>1939</v>
      </c>
      <c r="P1273" s="65">
        <f>VLOOKUP(D1273,资产包数据!B:G,5,0)</f>
        <v>60</v>
      </c>
      <c r="Q1273" s="65">
        <v>2700</v>
      </c>
      <c r="R1273" s="65"/>
      <c r="S1273" s="65">
        <v>2700</v>
      </c>
      <c r="T1273" s="65">
        <v>2700</v>
      </c>
      <c r="U1273" s="65">
        <f>VLOOKUP(D1273,资产包数据!B:N,13,0)</f>
        <v>99.57</v>
      </c>
      <c r="V1273" s="65" t="s">
        <v>5084</v>
      </c>
    </row>
    <row r="1274" ht="15" spans="1:22">
      <c r="A1274" s="65" t="s">
        <v>178</v>
      </c>
      <c r="B1274" s="65" t="s">
        <v>68</v>
      </c>
      <c r="C1274" s="65" t="s">
        <v>36</v>
      </c>
      <c r="D1274" s="65" t="s">
        <v>7907</v>
      </c>
      <c r="E1274" s="65" t="s">
        <v>7908</v>
      </c>
      <c r="F1274" s="65" t="s">
        <v>1935</v>
      </c>
      <c r="G1274" s="65" t="s">
        <v>1935</v>
      </c>
      <c r="H1274" s="65" t="s">
        <v>4925</v>
      </c>
      <c r="I1274" s="65" t="s">
        <v>7903</v>
      </c>
      <c r="J1274" s="65" t="s">
        <v>6869</v>
      </c>
      <c r="K1274" s="66">
        <v>44783</v>
      </c>
      <c r="L1274" s="65" t="s">
        <v>7904</v>
      </c>
      <c r="M1274" s="66">
        <v>44762</v>
      </c>
      <c r="N1274" s="65">
        <v>122260</v>
      </c>
      <c r="O1274" s="65" t="s">
        <v>1939</v>
      </c>
      <c r="P1274" s="65">
        <f>VLOOKUP(D1274,资产包数据!B:G,5,0)</f>
        <v>60</v>
      </c>
      <c r="Q1274" s="65">
        <v>2700</v>
      </c>
      <c r="R1274" s="65"/>
      <c r="S1274" s="65">
        <v>2700</v>
      </c>
      <c r="T1274" s="65">
        <v>2700</v>
      </c>
      <c r="U1274" s="65">
        <f>VLOOKUP(D1274,资产包数据!B:N,13,0)</f>
        <v>99.58</v>
      </c>
      <c r="V1274" s="65" t="s">
        <v>5084</v>
      </c>
    </row>
    <row r="1275" ht="15" spans="1:22">
      <c r="A1275" s="65" t="s">
        <v>178</v>
      </c>
      <c r="B1275" s="65" t="s">
        <v>68</v>
      </c>
      <c r="C1275" s="65" t="s">
        <v>36</v>
      </c>
      <c r="D1275" s="65" t="s">
        <v>7909</v>
      </c>
      <c r="E1275" s="65" t="s">
        <v>7910</v>
      </c>
      <c r="F1275" s="65" t="s">
        <v>1935</v>
      </c>
      <c r="G1275" s="65" t="s">
        <v>1935</v>
      </c>
      <c r="H1275" s="65" t="s">
        <v>4925</v>
      </c>
      <c r="I1275" s="65" t="s">
        <v>6788</v>
      </c>
      <c r="J1275" s="65" t="s">
        <v>7911</v>
      </c>
      <c r="K1275" s="66">
        <v>44765</v>
      </c>
      <c r="L1275" s="65" t="s">
        <v>7912</v>
      </c>
      <c r="M1275" s="66">
        <v>44762</v>
      </c>
      <c r="N1275" s="65">
        <v>122260</v>
      </c>
      <c r="O1275" s="65" t="s">
        <v>1939</v>
      </c>
      <c r="P1275" s="65">
        <f>VLOOKUP(D1275,资产包数据!B:G,5,0)</f>
        <v>60</v>
      </c>
      <c r="Q1275" s="65">
        <v>2700</v>
      </c>
      <c r="R1275" s="65"/>
      <c r="S1275" s="65">
        <v>5400</v>
      </c>
      <c r="T1275" s="65">
        <v>5400</v>
      </c>
      <c r="U1275" s="65">
        <f>VLOOKUP(D1275,资产包数据!B:N,13,0)</f>
        <v>99.57</v>
      </c>
      <c r="V1275" s="65" t="s">
        <v>6741</v>
      </c>
    </row>
    <row r="1276" ht="15" spans="1:22">
      <c r="A1276" s="65" t="s">
        <v>178</v>
      </c>
      <c r="B1276" s="65" t="s">
        <v>68</v>
      </c>
      <c r="C1276" s="65" t="s">
        <v>36</v>
      </c>
      <c r="D1276" s="65" t="s">
        <v>7913</v>
      </c>
      <c r="E1276" s="65" t="s">
        <v>7914</v>
      </c>
      <c r="F1276" s="65" t="s">
        <v>1935</v>
      </c>
      <c r="G1276" s="65" t="s">
        <v>1935</v>
      </c>
      <c r="H1276" s="65" t="s">
        <v>4925</v>
      </c>
      <c r="I1276" s="65" t="s">
        <v>6788</v>
      </c>
      <c r="J1276" s="65" t="s">
        <v>7911</v>
      </c>
      <c r="K1276" s="66">
        <v>44765</v>
      </c>
      <c r="L1276" s="65" t="s">
        <v>7912</v>
      </c>
      <c r="M1276" s="66">
        <v>44762</v>
      </c>
      <c r="N1276" s="65">
        <v>122260</v>
      </c>
      <c r="O1276" s="65" t="s">
        <v>1939</v>
      </c>
      <c r="P1276" s="65">
        <f>VLOOKUP(D1276,资产包数据!B:G,5,0)</f>
        <v>60</v>
      </c>
      <c r="Q1276" s="65">
        <v>2700</v>
      </c>
      <c r="R1276" s="65"/>
      <c r="S1276" s="65">
        <v>5400</v>
      </c>
      <c r="T1276" s="65">
        <v>5400</v>
      </c>
      <c r="U1276" s="65">
        <f>VLOOKUP(D1276,资产包数据!B:N,13,0)</f>
        <v>99.57</v>
      </c>
      <c r="V1276" s="65" t="s">
        <v>6741</v>
      </c>
    </row>
    <row r="1277" ht="15" spans="1:22">
      <c r="A1277" s="65" t="s">
        <v>178</v>
      </c>
      <c r="B1277" s="65" t="s">
        <v>68</v>
      </c>
      <c r="C1277" s="65" t="s">
        <v>36</v>
      </c>
      <c r="D1277" s="65" t="s">
        <v>7915</v>
      </c>
      <c r="E1277" s="65" t="s">
        <v>7916</v>
      </c>
      <c r="F1277" s="65" t="s">
        <v>1935</v>
      </c>
      <c r="G1277" s="65" t="s">
        <v>1935</v>
      </c>
      <c r="H1277" s="65" t="s">
        <v>4925</v>
      </c>
      <c r="I1277" s="65" t="s">
        <v>6788</v>
      </c>
      <c r="J1277" s="65" t="s">
        <v>7911</v>
      </c>
      <c r="K1277" s="66">
        <v>44765</v>
      </c>
      <c r="L1277" s="65" t="s">
        <v>7912</v>
      </c>
      <c r="M1277" s="66">
        <v>44762</v>
      </c>
      <c r="N1277" s="65">
        <v>122260</v>
      </c>
      <c r="O1277" s="65" t="s">
        <v>1939</v>
      </c>
      <c r="P1277" s="65">
        <f>VLOOKUP(D1277,资产包数据!B:G,5,0)</f>
        <v>60</v>
      </c>
      <c r="Q1277" s="65">
        <v>2700</v>
      </c>
      <c r="R1277" s="65"/>
      <c r="S1277" s="65">
        <v>5400</v>
      </c>
      <c r="T1277" s="65">
        <v>5400</v>
      </c>
      <c r="U1277" s="65">
        <f>VLOOKUP(D1277,资产包数据!B:N,13,0)</f>
        <v>99.57</v>
      </c>
      <c r="V1277" s="65" t="s">
        <v>6741</v>
      </c>
    </row>
    <row r="1278" ht="15" spans="1:22">
      <c r="A1278" s="65" t="s">
        <v>178</v>
      </c>
      <c r="B1278" s="65" t="s">
        <v>68</v>
      </c>
      <c r="C1278" s="65" t="s">
        <v>36</v>
      </c>
      <c r="D1278" s="65" t="s">
        <v>7917</v>
      </c>
      <c r="E1278" s="65" t="s">
        <v>7918</v>
      </c>
      <c r="F1278" s="65" t="s">
        <v>1935</v>
      </c>
      <c r="G1278" s="65" t="s">
        <v>1935</v>
      </c>
      <c r="H1278" s="65" t="s">
        <v>4925</v>
      </c>
      <c r="I1278" s="65" t="s">
        <v>6788</v>
      </c>
      <c r="J1278" s="65" t="s">
        <v>7911</v>
      </c>
      <c r="K1278" s="66">
        <v>44765</v>
      </c>
      <c r="L1278" s="65" t="s">
        <v>7912</v>
      </c>
      <c r="M1278" s="66">
        <v>44762</v>
      </c>
      <c r="N1278" s="65">
        <v>122260</v>
      </c>
      <c r="O1278" s="65" t="s">
        <v>1939</v>
      </c>
      <c r="P1278" s="65">
        <f>VLOOKUP(D1278,资产包数据!B:G,5,0)</f>
        <v>60</v>
      </c>
      <c r="Q1278" s="65">
        <v>2700</v>
      </c>
      <c r="R1278" s="65"/>
      <c r="S1278" s="65">
        <v>5400</v>
      </c>
      <c r="T1278" s="65">
        <v>5400</v>
      </c>
      <c r="U1278" s="65">
        <f>VLOOKUP(D1278,资产包数据!B:N,13,0)</f>
        <v>99.57</v>
      </c>
      <c r="V1278" s="65" t="s">
        <v>6741</v>
      </c>
    </row>
    <row r="1279" ht="15" spans="1:22">
      <c r="A1279" s="65" t="s">
        <v>178</v>
      </c>
      <c r="B1279" s="65" t="s">
        <v>68</v>
      </c>
      <c r="C1279" s="65" t="s">
        <v>36</v>
      </c>
      <c r="D1279" s="65" t="s">
        <v>7919</v>
      </c>
      <c r="E1279" s="65" t="s">
        <v>7920</v>
      </c>
      <c r="F1279" s="65" t="s">
        <v>1935</v>
      </c>
      <c r="G1279" s="65" t="s">
        <v>1935</v>
      </c>
      <c r="H1279" s="65" t="s">
        <v>4925</v>
      </c>
      <c r="I1279" s="65" t="s">
        <v>6788</v>
      </c>
      <c r="J1279" s="65" t="s">
        <v>7911</v>
      </c>
      <c r="K1279" s="66">
        <v>44765</v>
      </c>
      <c r="L1279" s="65" t="s">
        <v>7912</v>
      </c>
      <c r="M1279" s="66">
        <v>44762</v>
      </c>
      <c r="N1279" s="65">
        <v>122260</v>
      </c>
      <c r="O1279" s="65" t="s">
        <v>1939</v>
      </c>
      <c r="P1279" s="65">
        <f>VLOOKUP(D1279,资产包数据!B:G,5,0)</f>
        <v>60</v>
      </c>
      <c r="Q1279" s="65">
        <v>2700</v>
      </c>
      <c r="R1279" s="65"/>
      <c r="S1279" s="65">
        <v>5400</v>
      </c>
      <c r="T1279" s="65">
        <v>5400</v>
      </c>
      <c r="U1279" s="65">
        <f>VLOOKUP(D1279,资产包数据!B:N,13,0)</f>
        <v>99.57</v>
      </c>
      <c r="V1279" s="65" t="s">
        <v>6741</v>
      </c>
    </row>
    <row r="1280" ht="15" spans="1:22">
      <c r="A1280" s="65" t="s">
        <v>178</v>
      </c>
      <c r="B1280" s="65" t="s">
        <v>68</v>
      </c>
      <c r="C1280" s="65" t="s">
        <v>36</v>
      </c>
      <c r="D1280" s="65" t="s">
        <v>7921</v>
      </c>
      <c r="E1280" s="65" t="s">
        <v>7922</v>
      </c>
      <c r="F1280" s="65" t="s">
        <v>1935</v>
      </c>
      <c r="G1280" s="65" t="s">
        <v>1935</v>
      </c>
      <c r="H1280" s="65" t="s">
        <v>4925</v>
      </c>
      <c r="I1280" s="65" t="s">
        <v>6788</v>
      </c>
      <c r="J1280" s="65" t="s">
        <v>7911</v>
      </c>
      <c r="K1280" s="66">
        <v>44765</v>
      </c>
      <c r="L1280" s="65" t="s">
        <v>7912</v>
      </c>
      <c r="M1280" s="66">
        <v>44762</v>
      </c>
      <c r="N1280" s="65">
        <v>122260</v>
      </c>
      <c r="O1280" s="65" t="s">
        <v>1939</v>
      </c>
      <c r="P1280" s="65">
        <f>VLOOKUP(D1280,资产包数据!B:G,5,0)</f>
        <v>60</v>
      </c>
      <c r="Q1280" s="65">
        <v>2700</v>
      </c>
      <c r="R1280" s="65"/>
      <c r="S1280" s="65">
        <v>5400</v>
      </c>
      <c r="T1280" s="65">
        <v>5400</v>
      </c>
      <c r="U1280" s="65">
        <f>VLOOKUP(D1280,资产包数据!B:N,13,0)</f>
        <v>99.57</v>
      </c>
      <c r="V1280" s="65" t="s">
        <v>6769</v>
      </c>
    </row>
    <row r="1281" ht="15" spans="1:22">
      <c r="A1281" s="65" t="s">
        <v>178</v>
      </c>
      <c r="B1281" s="65" t="s">
        <v>68</v>
      </c>
      <c r="C1281" s="65" t="s">
        <v>36</v>
      </c>
      <c r="D1281" s="65" t="s">
        <v>7923</v>
      </c>
      <c r="E1281" s="65" t="s">
        <v>7924</v>
      </c>
      <c r="F1281" s="65" t="s">
        <v>1935</v>
      </c>
      <c r="G1281" s="65" t="s">
        <v>1935</v>
      </c>
      <c r="H1281" s="65" t="s">
        <v>4925</v>
      </c>
      <c r="I1281" s="65" t="s">
        <v>6788</v>
      </c>
      <c r="J1281" s="65" t="s">
        <v>7911</v>
      </c>
      <c r="K1281" s="66">
        <v>44765</v>
      </c>
      <c r="L1281" s="65" t="s">
        <v>7912</v>
      </c>
      <c r="M1281" s="66">
        <v>44762</v>
      </c>
      <c r="N1281" s="65">
        <v>122260</v>
      </c>
      <c r="O1281" s="65" t="s">
        <v>1939</v>
      </c>
      <c r="P1281" s="65">
        <f>VLOOKUP(D1281,资产包数据!B:G,5,0)</f>
        <v>60</v>
      </c>
      <c r="Q1281" s="65">
        <v>2700</v>
      </c>
      <c r="R1281" s="65"/>
      <c r="S1281" s="65">
        <v>5400</v>
      </c>
      <c r="T1281" s="65">
        <v>5400</v>
      </c>
      <c r="U1281" s="65">
        <f>VLOOKUP(D1281,资产包数据!B:N,13,0)</f>
        <v>99.57</v>
      </c>
      <c r="V1281" s="65" t="s">
        <v>6769</v>
      </c>
    </row>
    <row r="1282" ht="15" spans="1:22">
      <c r="A1282" s="65" t="s">
        <v>178</v>
      </c>
      <c r="B1282" s="65" t="s">
        <v>68</v>
      </c>
      <c r="C1282" s="65" t="s">
        <v>36</v>
      </c>
      <c r="D1282" s="65" t="s">
        <v>7925</v>
      </c>
      <c r="E1282" s="65" t="s">
        <v>7926</v>
      </c>
      <c r="F1282" s="65" t="s">
        <v>1935</v>
      </c>
      <c r="G1282" s="65" t="s">
        <v>1935</v>
      </c>
      <c r="H1282" s="65" t="s">
        <v>4925</v>
      </c>
      <c r="I1282" s="65" t="s">
        <v>6788</v>
      </c>
      <c r="J1282" s="65" t="s">
        <v>7911</v>
      </c>
      <c r="K1282" s="66">
        <v>44765</v>
      </c>
      <c r="L1282" s="65" t="s">
        <v>7912</v>
      </c>
      <c r="M1282" s="66">
        <v>44762</v>
      </c>
      <c r="N1282" s="65">
        <v>122260</v>
      </c>
      <c r="O1282" s="65" t="s">
        <v>1939</v>
      </c>
      <c r="P1282" s="65">
        <f>VLOOKUP(D1282,资产包数据!B:G,5,0)</f>
        <v>60</v>
      </c>
      <c r="Q1282" s="65">
        <v>2700</v>
      </c>
      <c r="R1282" s="65"/>
      <c r="S1282" s="65">
        <v>5400</v>
      </c>
      <c r="T1282" s="65">
        <v>5400</v>
      </c>
      <c r="U1282" s="65">
        <f>VLOOKUP(D1282,资产包数据!B:N,13,0)</f>
        <v>99.57</v>
      </c>
      <c r="V1282" s="65" t="s">
        <v>6769</v>
      </c>
    </row>
    <row r="1283" ht="15" spans="1:22">
      <c r="A1283" s="65" t="s">
        <v>178</v>
      </c>
      <c r="B1283" s="65" t="s">
        <v>68</v>
      </c>
      <c r="C1283" s="65" t="s">
        <v>36</v>
      </c>
      <c r="D1283" s="65" t="s">
        <v>7927</v>
      </c>
      <c r="E1283" s="65" t="s">
        <v>7928</v>
      </c>
      <c r="F1283" s="65" t="s">
        <v>1935</v>
      </c>
      <c r="G1283" s="65" t="s">
        <v>1935</v>
      </c>
      <c r="H1283" s="65" t="s">
        <v>4925</v>
      </c>
      <c r="I1283" s="65" t="s">
        <v>6788</v>
      </c>
      <c r="J1283" s="65" t="s">
        <v>7911</v>
      </c>
      <c r="K1283" s="66">
        <v>44765</v>
      </c>
      <c r="L1283" s="65" t="s">
        <v>7912</v>
      </c>
      <c r="M1283" s="66">
        <v>44762</v>
      </c>
      <c r="N1283" s="65">
        <v>122260</v>
      </c>
      <c r="O1283" s="65" t="s">
        <v>1939</v>
      </c>
      <c r="P1283" s="65">
        <f>VLOOKUP(D1283,资产包数据!B:G,5,0)</f>
        <v>60</v>
      </c>
      <c r="Q1283" s="65">
        <v>2700</v>
      </c>
      <c r="R1283" s="65"/>
      <c r="S1283" s="65">
        <v>5400</v>
      </c>
      <c r="T1283" s="65">
        <v>5400</v>
      </c>
      <c r="U1283" s="65">
        <f>VLOOKUP(D1283,资产包数据!B:N,13,0)</f>
        <v>99.57</v>
      </c>
      <c r="V1283" s="65" t="s">
        <v>6813</v>
      </c>
    </row>
    <row r="1284" ht="15" spans="1:22">
      <c r="A1284" s="65" t="s">
        <v>178</v>
      </c>
      <c r="B1284" s="65" t="s">
        <v>68</v>
      </c>
      <c r="C1284" s="65" t="s">
        <v>36</v>
      </c>
      <c r="D1284" s="65" t="s">
        <v>7929</v>
      </c>
      <c r="E1284" s="65" t="s">
        <v>7930</v>
      </c>
      <c r="F1284" s="65" t="s">
        <v>1935</v>
      </c>
      <c r="G1284" s="65" t="s">
        <v>1935</v>
      </c>
      <c r="H1284" s="65" t="s">
        <v>4925</v>
      </c>
      <c r="I1284" s="65" t="s">
        <v>6788</v>
      </c>
      <c r="J1284" s="65" t="s">
        <v>7911</v>
      </c>
      <c r="K1284" s="66">
        <v>44765</v>
      </c>
      <c r="L1284" s="65" t="s">
        <v>7912</v>
      </c>
      <c r="M1284" s="66">
        <v>44762</v>
      </c>
      <c r="N1284" s="65">
        <v>122260</v>
      </c>
      <c r="O1284" s="65" t="s">
        <v>1939</v>
      </c>
      <c r="P1284" s="65">
        <f>VLOOKUP(D1284,资产包数据!B:G,5,0)</f>
        <v>60</v>
      </c>
      <c r="Q1284" s="65">
        <v>2700</v>
      </c>
      <c r="R1284" s="65"/>
      <c r="S1284" s="65">
        <v>5400</v>
      </c>
      <c r="T1284" s="65">
        <v>5400</v>
      </c>
      <c r="U1284" s="65">
        <f>VLOOKUP(D1284,资产包数据!B:N,13,0)</f>
        <v>99.57</v>
      </c>
      <c r="V1284" s="65" t="s">
        <v>6813</v>
      </c>
    </row>
    <row r="1285" ht="15" spans="1:22">
      <c r="A1285" s="65" t="s">
        <v>178</v>
      </c>
      <c r="B1285" s="65" t="s">
        <v>68</v>
      </c>
      <c r="C1285" s="65" t="s">
        <v>36</v>
      </c>
      <c r="D1285" s="65" t="s">
        <v>7931</v>
      </c>
      <c r="E1285" s="65" t="s">
        <v>7932</v>
      </c>
      <c r="F1285" s="65" t="s">
        <v>1935</v>
      </c>
      <c r="G1285" s="65" t="s">
        <v>1935</v>
      </c>
      <c r="H1285" s="65" t="s">
        <v>4925</v>
      </c>
      <c r="I1285" s="65" t="s">
        <v>6788</v>
      </c>
      <c r="J1285" s="65" t="s">
        <v>7933</v>
      </c>
      <c r="K1285" s="66">
        <v>44769</v>
      </c>
      <c r="L1285" s="65" t="s">
        <v>7912</v>
      </c>
      <c r="M1285" s="66">
        <v>44762</v>
      </c>
      <c r="N1285" s="65">
        <v>122260</v>
      </c>
      <c r="O1285" s="65" t="s">
        <v>1939</v>
      </c>
      <c r="P1285" s="65">
        <f>VLOOKUP(D1285,资产包数据!B:G,5,0)</f>
        <v>60</v>
      </c>
      <c r="Q1285" s="65">
        <v>2700</v>
      </c>
      <c r="R1285" s="65"/>
      <c r="S1285" s="65">
        <v>5400</v>
      </c>
      <c r="T1285" s="65">
        <v>5400</v>
      </c>
      <c r="U1285" s="65">
        <f>VLOOKUP(D1285,资产包数据!B:N,13,0)</f>
        <v>99.57</v>
      </c>
      <c r="V1285" s="65" t="s">
        <v>6741</v>
      </c>
    </row>
    <row r="1286" ht="15" spans="1:22">
      <c r="A1286" s="65" t="s">
        <v>178</v>
      </c>
      <c r="B1286" s="65" t="s">
        <v>68</v>
      </c>
      <c r="C1286" s="65" t="s">
        <v>36</v>
      </c>
      <c r="D1286" s="65" t="s">
        <v>7934</v>
      </c>
      <c r="E1286" s="65" t="s">
        <v>7935</v>
      </c>
      <c r="F1286" s="65" t="s">
        <v>1935</v>
      </c>
      <c r="G1286" s="65" t="s">
        <v>1935</v>
      </c>
      <c r="H1286" s="65" t="s">
        <v>4925</v>
      </c>
      <c r="I1286" s="65" t="s">
        <v>6788</v>
      </c>
      <c r="J1286" s="65" t="s">
        <v>7933</v>
      </c>
      <c r="K1286" s="66">
        <v>44769</v>
      </c>
      <c r="L1286" s="65" t="s">
        <v>7912</v>
      </c>
      <c r="M1286" s="66">
        <v>44762</v>
      </c>
      <c r="N1286" s="65">
        <v>122260</v>
      </c>
      <c r="O1286" s="65" t="s">
        <v>1939</v>
      </c>
      <c r="P1286" s="65">
        <f>VLOOKUP(D1286,资产包数据!B:G,5,0)</f>
        <v>60</v>
      </c>
      <c r="Q1286" s="65">
        <v>2700</v>
      </c>
      <c r="R1286" s="65"/>
      <c r="S1286" s="65">
        <v>5400</v>
      </c>
      <c r="T1286" s="65">
        <v>5400</v>
      </c>
      <c r="U1286" s="65">
        <f>VLOOKUP(D1286,资产包数据!B:N,13,0)</f>
        <v>99.57</v>
      </c>
      <c r="V1286" s="65" t="s">
        <v>6741</v>
      </c>
    </row>
    <row r="1287" ht="15" spans="1:22">
      <c r="A1287" s="65" t="s">
        <v>178</v>
      </c>
      <c r="B1287" s="65" t="s">
        <v>68</v>
      </c>
      <c r="C1287" s="65" t="s">
        <v>36</v>
      </c>
      <c r="D1287" s="65" t="s">
        <v>7936</v>
      </c>
      <c r="E1287" s="65" t="s">
        <v>7937</v>
      </c>
      <c r="F1287" s="65" t="s">
        <v>1935</v>
      </c>
      <c r="G1287" s="65" t="s">
        <v>1935</v>
      </c>
      <c r="H1287" s="65" t="s">
        <v>4925</v>
      </c>
      <c r="I1287" s="65" t="s">
        <v>6788</v>
      </c>
      <c r="J1287" s="65" t="s">
        <v>7933</v>
      </c>
      <c r="K1287" s="66">
        <v>44769</v>
      </c>
      <c r="L1287" s="65" t="s">
        <v>7912</v>
      </c>
      <c r="M1287" s="66">
        <v>44762</v>
      </c>
      <c r="N1287" s="65">
        <v>122260</v>
      </c>
      <c r="O1287" s="65" t="s">
        <v>1939</v>
      </c>
      <c r="P1287" s="65">
        <f>VLOOKUP(D1287,资产包数据!B:G,5,0)</f>
        <v>60</v>
      </c>
      <c r="Q1287" s="65">
        <v>2700</v>
      </c>
      <c r="R1287" s="65"/>
      <c r="S1287" s="65">
        <v>5400</v>
      </c>
      <c r="T1287" s="65">
        <v>5400</v>
      </c>
      <c r="U1287" s="65">
        <f>VLOOKUP(D1287,资产包数据!B:N,13,0)</f>
        <v>99.57</v>
      </c>
      <c r="V1287" s="65" t="s">
        <v>6741</v>
      </c>
    </row>
    <row r="1288" ht="15" spans="1:22">
      <c r="A1288" s="65" t="s">
        <v>178</v>
      </c>
      <c r="B1288" s="65" t="s">
        <v>68</v>
      </c>
      <c r="C1288" s="65" t="s">
        <v>36</v>
      </c>
      <c r="D1288" s="65" t="s">
        <v>7938</v>
      </c>
      <c r="E1288" s="65" t="s">
        <v>7939</v>
      </c>
      <c r="F1288" s="65" t="s">
        <v>1935</v>
      </c>
      <c r="G1288" s="65" t="s">
        <v>1935</v>
      </c>
      <c r="H1288" s="65" t="s">
        <v>4925</v>
      </c>
      <c r="I1288" s="65" t="s">
        <v>6788</v>
      </c>
      <c r="J1288" s="65" t="s">
        <v>7933</v>
      </c>
      <c r="K1288" s="66">
        <v>44769</v>
      </c>
      <c r="L1288" s="65" t="s">
        <v>7912</v>
      </c>
      <c r="M1288" s="66">
        <v>44762</v>
      </c>
      <c r="N1288" s="65">
        <v>122260</v>
      </c>
      <c r="O1288" s="65" t="s">
        <v>1939</v>
      </c>
      <c r="P1288" s="65">
        <f>VLOOKUP(D1288,资产包数据!B:G,5,0)</f>
        <v>60</v>
      </c>
      <c r="Q1288" s="65">
        <v>2700</v>
      </c>
      <c r="R1288" s="65"/>
      <c r="S1288" s="65">
        <v>5400</v>
      </c>
      <c r="T1288" s="65">
        <v>5400</v>
      </c>
      <c r="U1288" s="65">
        <f>VLOOKUP(D1288,资产包数据!B:N,13,0)</f>
        <v>99.57</v>
      </c>
      <c r="V1288" s="65" t="s">
        <v>6741</v>
      </c>
    </row>
    <row r="1289" ht="15" spans="1:22">
      <c r="A1289" s="65" t="s">
        <v>178</v>
      </c>
      <c r="B1289" s="65" t="s">
        <v>68</v>
      </c>
      <c r="C1289" s="65" t="s">
        <v>36</v>
      </c>
      <c r="D1289" s="65" t="s">
        <v>7940</v>
      </c>
      <c r="E1289" s="65" t="s">
        <v>7941</v>
      </c>
      <c r="F1289" s="65" t="s">
        <v>1935</v>
      </c>
      <c r="G1289" s="65" t="s">
        <v>1935</v>
      </c>
      <c r="H1289" s="65" t="s">
        <v>4925</v>
      </c>
      <c r="I1289" s="65" t="s">
        <v>6788</v>
      </c>
      <c r="J1289" s="65" t="s">
        <v>7933</v>
      </c>
      <c r="K1289" s="66">
        <v>44769</v>
      </c>
      <c r="L1289" s="65" t="s">
        <v>7912</v>
      </c>
      <c r="M1289" s="66">
        <v>44762</v>
      </c>
      <c r="N1289" s="65">
        <v>122260</v>
      </c>
      <c r="O1289" s="65" t="s">
        <v>1939</v>
      </c>
      <c r="P1289" s="65">
        <f>VLOOKUP(D1289,资产包数据!B:G,5,0)</f>
        <v>60</v>
      </c>
      <c r="Q1289" s="65">
        <v>2700</v>
      </c>
      <c r="R1289" s="65"/>
      <c r="S1289" s="65">
        <v>5400</v>
      </c>
      <c r="T1289" s="65">
        <v>5400</v>
      </c>
      <c r="U1289" s="65">
        <f>VLOOKUP(D1289,资产包数据!B:N,13,0)</f>
        <v>99.57</v>
      </c>
      <c r="V1289" s="65" t="s">
        <v>6741</v>
      </c>
    </row>
    <row r="1290" ht="15" spans="1:22">
      <c r="A1290" s="65" t="s">
        <v>178</v>
      </c>
      <c r="B1290" s="65" t="s">
        <v>68</v>
      </c>
      <c r="C1290" s="65" t="s">
        <v>36</v>
      </c>
      <c r="D1290" s="65" t="s">
        <v>7942</v>
      </c>
      <c r="E1290" s="65" t="s">
        <v>7943</v>
      </c>
      <c r="F1290" s="65" t="s">
        <v>1935</v>
      </c>
      <c r="G1290" s="65" t="s">
        <v>1935</v>
      </c>
      <c r="H1290" s="65" t="s">
        <v>4925</v>
      </c>
      <c r="I1290" s="65" t="s">
        <v>6788</v>
      </c>
      <c r="J1290" s="65" t="s">
        <v>7933</v>
      </c>
      <c r="K1290" s="66">
        <v>44769</v>
      </c>
      <c r="L1290" s="65" t="s">
        <v>7912</v>
      </c>
      <c r="M1290" s="66">
        <v>44762</v>
      </c>
      <c r="N1290" s="65">
        <v>122260</v>
      </c>
      <c r="O1290" s="65" t="s">
        <v>1939</v>
      </c>
      <c r="P1290" s="65">
        <f>VLOOKUP(D1290,资产包数据!B:G,5,0)</f>
        <v>60</v>
      </c>
      <c r="Q1290" s="65">
        <v>2700</v>
      </c>
      <c r="R1290" s="65"/>
      <c r="S1290" s="65">
        <v>5400</v>
      </c>
      <c r="T1290" s="65">
        <v>5400</v>
      </c>
      <c r="U1290" s="65">
        <f>VLOOKUP(D1290,资产包数据!B:N,13,0)</f>
        <v>99.57</v>
      </c>
      <c r="V1290" s="65" t="s">
        <v>6741</v>
      </c>
    </row>
    <row r="1291" ht="15" spans="1:22">
      <c r="A1291" s="65" t="s">
        <v>178</v>
      </c>
      <c r="B1291" s="65" t="s">
        <v>68</v>
      </c>
      <c r="C1291" s="65" t="s">
        <v>36</v>
      </c>
      <c r="D1291" s="65" t="s">
        <v>7944</v>
      </c>
      <c r="E1291" s="65" t="s">
        <v>7945</v>
      </c>
      <c r="F1291" s="65" t="s">
        <v>1935</v>
      </c>
      <c r="G1291" s="65" t="s">
        <v>1935</v>
      </c>
      <c r="H1291" s="65" t="s">
        <v>4925</v>
      </c>
      <c r="I1291" s="65" t="s">
        <v>6788</v>
      </c>
      <c r="J1291" s="65" t="s">
        <v>7933</v>
      </c>
      <c r="K1291" s="66">
        <v>44769</v>
      </c>
      <c r="L1291" s="65" t="s">
        <v>7912</v>
      </c>
      <c r="M1291" s="66">
        <v>44762</v>
      </c>
      <c r="N1291" s="65">
        <v>122260</v>
      </c>
      <c r="O1291" s="65" t="s">
        <v>1939</v>
      </c>
      <c r="P1291" s="65">
        <f>VLOOKUP(D1291,资产包数据!B:G,5,0)</f>
        <v>60</v>
      </c>
      <c r="Q1291" s="65">
        <v>2700</v>
      </c>
      <c r="R1291" s="65"/>
      <c r="S1291" s="65">
        <v>5400</v>
      </c>
      <c r="T1291" s="65">
        <v>5400</v>
      </c>
      <c r="U1291" s="65">
        <f>VLOOKUP(D1291,资产包数据!B:N,13,0)</f>
        <v>99.57</v>
      </c>
      <c r="V1291" s="65" t="s">
        <v>6741</v>
      </c>
    </row>
    <row r="1292" ht="15" spans="1:22">
      <c r="A1292" s="65" t="s">
        <v>178</v>
      </c>
      <c r="B1292" s="65" t="s">
        <v>68</v>
      </c>
      <c r="C1292" s="65" t="s">
        <v>36</v>
      </c>
      <c r="D1292" s="65" t="s">
        <v>7946</v>
      </c>
      <c r="E1292" s="65" t="s">
        <v>7947</v>
      </c>
      <c r="F1292" s="65" t="s">
        <v>1935</v>
      </c>
      <c r="G1292" s="65" t="s">
        <v>1935</v>
      </c>
      <c r="H1292" s="65" t="s">
        <v>4925</v>
      </c>
      <c r="I1292" s="65" t="s">
        <v>6788</v>
      </c>
      <c r="J1292" s="65" t="s">
        <v>7933</v>
      </c>
      <c r="K1292" s="66">
        <v>44769</v>
      </c>
      <c r="L1292" s="65" t="s">
        <v>7912</v>
      </c>
      <c r="M1292" s="66">
        <v>44762</v>
      </c>
      <c r="N1292" s="65">
        <v>122260</v>
      </c>
      <c r="O1292" s="65" t="s">
        <v>1939</v>
      </c>
      <c r="P1292" s="65">
        <f>VLOOKUP(D1292,资产包数据!B:G,5,0)</f>
        <v>60</v>
      </c>
      <c r="Q1292" s="65">
        <v>2700</v>
      </c>
      <c r="R1292" s="65"/>
      <c r="S1292" s="65">
        <v>5400</v>
      </c>
      <c r="T1292" s="65">
        <v>5400</v>
      </c>
      <c r="U1292" s="65">
        <f>VLOOKUP(D1292,资产包数据!B:N,13,0)</f>
        <v>99.57</v>
      </c>
      <c r="V1292" s="65" t="s">
        <v>6741</v>
      </c>
    </row>
    <row r="1293" ht="15" spans="1:22">
      <c r="A1293" s="65" t="s">
        <v>178</v>
      </c>
      <c r="B1293" s="65" t="s">
        <v>68</v>
      </c>
      <c r="C1293" s="65" t="s">
        <v>36</v>
      </c>
      <c r="D1293" s="65" t="s">
        <v>7948</v>
      </c>
      <c r="E1293" s="65" t="s">
        <v>7949</v>
      </c>
      <c r="F1293" s="65" t="s">
        <v>1935</v>
      </c>
      <c r="G1293" s="65" t="s">
        <v>1935</v>
      </c>
      <c r="H1293" s="65" t="s">
        <v>4925</v>
      </c>
      <c r="I1293" s="65" t="s">
        <v>6788</v>
      </c>
      <c r="J1293" s="65" t="s">
        <v>7933</v>
      </c>
      <c r="K1293" s="66">
        <v>44769</v>
      </c>
      <c r="L1293" s="65" t="s">
        <v>7912</v>
      </c>
      <c r="M1293" s="66">
        <v>44762</v>
      </c>
      <c r="N1293" s="65">
        <v>122260</v>
      </c>
      <c r="O1293" s="65" t="s">
        <v>1939</v>
      </c>
      <c r="P1293" s="65">
        <f>VLOOKUP(D1293,资产包数据!B:G,5,0)</f>
        <v>60</v>
      </c>
      <c r="Q1293" s="65">
        <v>2700</v>
      </c>
      <c r="R1293" s="65"/>
      <c r="S1293" s="65">
        <v>5400</v>
      </c>
      <c r="T1293" s="65">
        <v>5400</v>
      </c>
      <c r="U1293" s="65">
        <f>VLOOKUP(D1293,资产包数据!B:N,13,0)</f>
        <v>99.57</v>
      </c>
      <c r="V1293" s="65" t="s">
        <v>6741</v>
      </c>
    </row>
    <row r="1294" ht="15" spans="1:22">
      <c r="A1294" s="65" t="s">
        <v>178</v>
      </c>
      <c r="B1294" s="65" t="s">
        <v>68</v>
      </c>
      <c r="C1294" s="65" t="s">
        <v>36</v>
      </c>
      <c r="D1294" s="65" t="s">
        <v>7950</v>
      </c>
      <c r="E1294" s="65" t="s">
        <v>7951</v>
      </c>
      <c r="F1294" s="65" t="s">
        <v>1935</v>
      </c>
      <c r="G1294" s="65" t="s">
        <v>1935</v>
      </c>
      <c r="H1294" s="65" t="s">
        <v>4925</v>
      </c>
      <c r="I1294" s="65" t="s">
        <v>6788</v>
      </c>
      <c r="J1294" s="65" t="s">
        <v>7933</v>
      </c>
      <c r="K1294" s="66">
        <v>44769</v>
      </c>
      <c r="L1294" s="65" t="s">
        <v>7912</v>
      </c>
      <c r="M1294" s="66">
        <v>44762</v>
      </c>
      <c r="N1294" s="65">
        <v>122260</v>
      </c>
      <c r="O1294" s="65" t="s">
        <v>1939</v>
      </c>
      <c r="P1294" s="65">
        <f>VLOOKUP(D1294,资产包数据!B:G,5,0)</f>
        <v>60</v>
      </c>
      <c r="Q1294" s="65">
        <v>2700</v>
      </c>
      <c r="R1294" s="65"/>
      <c r="S1294" s="65">
        <v>5400</v>
      </c>
      <c r="T1294" s="65">
        <v>5400</v>
      </c>
      <c r="U1294" s="65">
        <f>VLOOKUP(D1294,资产包数据!B:N,13,0)</f>
        <v>99.57</v>
      </c>
      <c r="V1294" s="65" t="s">
        <v>6741</v>
      </c>
    </row>
    <row r="1295" ht="15" spans="1:22">
      <c r="A1295" s="65" t="s">
        <v>178</v>
      </c>
      <c r="B1295" s="65" t="s">
        <v>68</v>
      </c>
      <c r="C1295" s="65" t="s">
        <v>36</v>
      </c>
      <c r="D1295" s="65" t="s">
        <v>7952</v>
      </c>
      <c r="E1295" s="65" t="s">
        <v>7953</v>
      </c>
      <c r="F1295" s="65" t="s">
        <v>1935</v>
      </c>
      <c r="G1295" s="65" t="s">
        <v>1935</v>
      </c>
      <c r="H1295" s="65" t="s">
        <v>4925</v>
      </c>
      <c r="I1295" s="65" t="s">
        <v>6788</v>
      </c>
      <c r="J1295" s="65" t="s">
        <v>7933</v>
      </c>
      <c r="K1295" s="66">
        <v>44769</v>
      </c>
      <c r="L1295" s="65" t="s">
        <v>7912</v>
      </c>
      <c r="M1295" s="66">
        <v>44762</v>
      </c>
      <c r="N1295" s="65">
        <v>122260</v>
      </c>
      <c r="O1295" s="65" t="s">
        <v>1939</v>
      </c>
      <c r="P1295" s="65">
        <f>VLOOKUP(D1295,资产包数据!B:G,5,0)</f>
        <v>60</v>
      </c>
      <c r="Q1295" s="65">
        <v>2700</v>
      </c>
      <c r="R1295" s="65"/>
      <c r="S1295" s="65">
        <v>5400</v>
      </c>
      <c r="T1295" s="65">
        <v>5400</v>
      </c>
      <c r="U1295" s="65">
        <f>VLOOKUP(D1295,资产包数据!B:N,13,0)</f>
        <v>99.57</v>
      </c>
      <c r="V1295" s="65" t="s">
        <v>6741</v>
      </c>
    </row>
    <row r="1296" ht="15" spans="1:22">
      <c r="A1296" s="65" t="s">
        <v>178</v>
      </c>
      <c r="B1296" s="65" t="s">
        <v>68</v>
      </c>
      <c r="C1296" s="65" t="s">
        <v>36</v>
      </c>
      <c r="D1296" s="65" t="s">
        <v>7954</v>
      </c>
      <c r="E1296" s="65" t="s">
        <v>7955</v>
      </c>
      <c r="F1296" s="65" t="s">
        <v>1935</v>
      </c>
      <c r="G1296" s="65" t="s">
        <v>1935</v>
      </c>
      <c r="H1296" s="65" t="s">
        <v>4925</v>
      </c>
      <c r="I1296" s="65" t="s">
        <v>6788</v>
      </c>
      <c r="J1296" s="65" t="s">
        <v>7933</v>
      </c>
      <c r="K1296" s="66">
        <v>44769</v>
      </c>
      <c r="L1296" s="65" t="s">
        <v>7912</v>
      </c>
      <c r="M1296" s="66">
        <v>44762</v>
      </c>
      <c r="N1296" s="65">
        <v>122260</v>
      </c>
      <c r="O1296" s="65" t="s">
        <v>1939</v>
      </c>
      <c r="P1296" s="65">
        <f>VLOOKUP(D1296,资产包数据!B:G,5,0)</f>
        <v>60</v>
      </c>
      <c r="Q1296" s="65">
        <v>2700</v>
      </c>
      <c r="R1296" s="65"/>
      <c r="S1296" s="65">
        <v>5400</v>
      </c>
      <c r="T1296" s="65">
        <v>5400</v>
      </c>
      <c r="U1296" s="65">
        <f>VLOOKUP(D1296,资产包数据!B:N,13,0)</f>
        <v>99.57</v>
      </c>
      <c r="V1296" s="65" t="s">
        <v>6741</v>
      </c>
    </row>
    <row r="1297" ht="15" spans="1:22">
      <c r="A1297" s="65" t="s">
        <v>178</v>
      </c>
      <c r="B1297" s="65" t="s">
        <v>68</v>
      </c>
      <c r="C1297" s="65" t="s">
        <v>36</v>
      </c>
      <c r="D1297" s="65" t="s">
        <v>7956</v>
      </c>
      <c r="E1297" s="65" t="s">
        <v>7957</v>
      </c>
      <c r="F1297" s="65" t="s">
        <v>1935</v>
      </c>
      <c r="G1297" s="65" t="s">
        <v>1935</v>
      </c>
      <c r="H1297" s="65" t="s">
        <v>4925</v>
      </c>
      <c r="I1297" s="65" t="s">
        <v>6788</v>
      </c>
      <c r="J1297" s="65" t="s">
        <v>7933</v>
      </c>
      <c r="K1297" s="66">
        <v>44769</v>
      </c>
      <c r="L1297" s="65" t="s">
        <v>7912</v>
      </c>
      <c r="M1297" s="66">
        <v>44762</v>
      </c>
      <c r="N1297" s="65">
        <v>122260</v>
      </c>
      <c r="O1297" s="65" t="s">
        <v>1939</v>
      </c>
      <c r="P1297" s="65">
        <f>VLOOKUP(D1297,资产包数据!B:G,5,0)</f>
        <v>60</v>
      </c>
      <c r="Q1297" s="65">
        <v>2700</v>
      </c>
      <c r="R1297" s="65"/>
      <c r="S1297" s="65">
        <v>5400</v>
      </c>
      <c r="T1297" s="65">
        <v>5400</v>
      </c>
      <c r="U1297" s="65">
        <f>VLOOKUP(D1297,资产包数据!B:N,13,0)</f>
        <v>99.57</v>
      </c>
      <c r="V1297" s="65" t="s">
        <v>6741</v>
      </c>
    </row>
    <row r="1298" ht="15" spans="1:22">
      <c r="A1298" s="65" t="s">
        <v>178</v>
      </c>
      <c r="B1298" s="65" t="s">
        <v>68</v>
      </c>
      <c r="C1298" s="65" t="s">
        <v>36</v>
      </c>
      <c r="D1298" s="65" t="s">
        <v>7958</v>
      </c>
      <c r="E1298" s="65" t="s">
        <v>7959</v>
      </c>
      <c r="F1298" s="65" t="s">
        <v>1935</v>
      </c>
      <c r="G1298" s="65" t="s">
        <v>1935</v>
      </c>
      <c r="H1298" s="65" t="s">
        <v>4925</v>
      </c>
      <c r="I1298" s="65" t="s">
        <v>6788</v>
      </c>
      <c r="J1298" s="65" t="s">
        <v>7933</v>
      </c>
      <c r="K1298" s="66">
        <v>44769</v>
      </c>
      <c r="L1298" s="65" t="s">
        <v>7912</v>
      </c>
      <c r="M1298" s="66">
        <v>44762</v>
      </c>
      <c r="N1298" s="65">
        <v>122260</v>
      </c>
      <c r="O1298" s="65" t="s">
        <v>1939</v>
      </c>
      <c r="P1298" s="65">
        <f>VLOOKUP(D1298,资产包数据!B:G,5,0)</f>
        <v>60</v>
      </c>
      <c r="Q1298" s="65">
        <v>2700</v>
      </c>
      <c r="R1298" s="65"/>
      <c r="S1298" s="65">
        <v>5400</v>
      </c>
      <c r="T1298" s="65">
        <v>5400</v>
      </c>
      <c r="U1298" s="65">
        <f>VLOOKUP(D1298,资产包数据!B:N,13,0)</f>
        <v>99.57</v>
      </c>
      <c r="V1298" s="65" t="s">
        <v>6741</v>
      </c>
    </row>
    <row r="1299" ht="15" spans="1:22">
      <c r="A1299" s="65" t="s">
        <v>178</v>
      </c>
      <c r="B1299" s="65" t="s">
        <v>68</v>
      </c>
      <c r="C1299" s="65" t="s">
        <v>36</v>
      </c>
      <c r="D1299" s="65" t="s">
        <v>7960</v>
      </c>
      <c r="E1299" s="65" t="s">
        <v>7961</v>
      </c>
      <c r="F1299" s="65" t="s">
        <v>1935</v>
      </c>
      <c r="G1299" s="65" t="s">
        <v>1935</v>
      </c>
      <c r="H1299" s="65" t="s">
        <v>4925</v>
      </c>
      <c r="I1299" s="65" t="s">
        <v>6788</v>
      </c>
      <c r="J1299" s="65" t="s">
        <v>7933</v>
      </c>
      <c r="K1299" s="66">
        <v>44769</v>
      </c>
      <c r="L1299" s="65" t="s">
        <v>7912</v>
      </c>
      <c r="M1299" s="66">
        <v>44762</v>
      </c>
      <c r="N1299" s="65">
        <v>122260</v>
      </c>
      <c r="O1299" s="65" t="s">
        <v>1939</v>
      </c>
      <c r="P1299" s="65">
        <f>VLOOKUP(D1299,资产包数据!B:G,5,0)</f>
        <v>60</v>
      </c>
      <c r="Q1299" s="65">
        <v>2700</v>
      </c>
      <c r="R1299" s="65"/>
      <c r="S1299" s="65">
        <v>5400</v>
      </c>
      <c r="T1299" s="65">
        <v>5400</v>
      </c>
      <c r="U1299" s="65">
        <f>VLOOKUP(D1299,资产包数据!B:N,13,0)</f>
        <v>99.69</v>
      </c>
      <c r="V1299" s="65" t="s">
        <v>6741</v>
      </c>
    </row>
    <row r="1300" ht="15" spans="1:22">
      <c r="A1300" s="65" t="s">
        <v>178</v>
      </c>
      <c r="B1300" s="65" t="s">
        <v>68</v>
      </c>
      <c r="C1300" s="65" t="s">
        <v>36</v>
      </c>
      <c r="D1300" s="65" t="s">
        <v>7962</v>
      </c>
      <c r="E1300" s="65" t="s">
        <v>7963</v>
      </c>
      <c r="F1300" s="65" t="s">
        <v>1935</v>
      </c>
      <c r="G1300" s="65" t="s">
        <v>1935</v>
      </c>
      <c r="H1300" s="65" t="s">
        <v>4925</v>
      </c>
      <c r="I1300" s="65" t="s">
        <v>6788</v>
      </c>
      <c r="J1300" s="65" t="s">
        <v>7964</v>
      </c>
      <c r="K1300" s="66">
        <v>44778</v>
      </c>
      <c r="L1300" s="65" t="s">
        <v>7965</v>
      </c>
      <c r="M1300" s="66">
        <v>44762</v>
      </c>
      <c r="N1300" s="65">
        <v>122260</v>
      </c>
      <c r="O1300" s="65" t="s">
        <v>1939</v>
      </c>
      <c r="P1300" s="65">
        <f>VLOOKUP(D1300,资产包数据!B:G,5,0)</f>
        <v>60</v>
      </c>
      <c r="Q1300" s="65">
        <v>2700</v>
      </c>
      <c r="R1300" s="65"/>
      <c r="S1300" s="65">
        <v>2700</v>
      </c>
      <c r="T1300" s="65">
        <v>2700</v>
      </c>
      <c r="U1300" s="65">
        <f>VLOOKUP(D1300,资产包数据!B:N,13,0)</f>
        <v>99.57</v>
      </c>
      <c r="V1300" s="65" t="s">
        <v>6769</v>
      </c>
    </row>
    <row r="1301" ht="15" spans="1:22">
      <c r="A1301" s="65" t="s">
        <v>178</v>
      </c>
      <c r="B1301" s="65" t="s">
        <v>68</v>
      </c>
      <c r="C1301" s="65" t="s">
        <v>36</v>
      </c>
      <c r="D1301" s="65" t="s">
        <v>7966</v>
      </c>
      <c r="E1301" s="65" t="s">
        <v>7967</v>
      </c>
      <c r="F1301" s="65" t="s">
        <v>1935</v>
      </c>
      <c r="G1301" s="65" t="s">
        <v>1935</v>
      </c>
      <c r="H1301" s="65" t="s">
        <v>4925</v>
      </c>
      <c r="I1301" s="65" t="s">
        <v>6788</v>
      </c>
      <c r="J1301" s="65" t="s">
        <v>7964</v>
      </c>
      <c r="K1301" s="66">
        <v>44778</v>
      </c>
      <c r="L1301" s="65" t="s">
        <v>7965</v>
      </c>
      <c r="M1301" s="66">
        <v>44762</v>
      </c>
      <c r="N1301" s="65">
        <v>122260</v>
      </c>
      <c r="O1301" s="65" t="s">
        <v>1939</v>
      </c>
      <c r="P1301" s="65">
        <f>VLOOKUP(D1301,资产包数据!B:G,5,0)</f>
        <v>60</v>
      </c>
      <c r="Q1301" s="65">
        <v>2700</v>
      </c>
      <c r="R1301" s="65"/>
      <c r="S1301" s="65">
        <v>2700</v>
      </c>
      <c r="T1301" s="65">
        <v>2700</v>
      </c>
      <c r="U1301" s="65">
        <f>VLOOKUP(D1301,资产包数据!B:N,13,0)</f>
        <v>99.57</v>
      </c>
      <c r="V1301" s="65" t="s">
        <v>6039</v>
      </c>
    </row>
    <row r="1302" ht="15" spans="1:22">
      <c r="A1302" s="65" t="s">
        <v>178</v>
      </c>
      <c r="B1302" s="65" t="s">
        <v>68</v>
      </c>
      <c r="C1302" s="65" t="s">
        <v>36</v>
      </c>
      <c r="D1302" s="65" t="s">
        <v>7968</v>
      </c>
      <c r="E1302" s="65" t="s">
        <v>7969</v>
      </c>
      <c r="F1302" s="65" t="s">
        <v>1935</v>
      </c>
      <c r="G1302" s="65" t="s">
        <v>1935</v>
      </c>
      <c r="H1302" s="65" t="s">
        <v>4925</v>
      </c>
      <c r="I1302" s="65" t="s">
        <v>6788</v>
      </c>
      <c r="J1302" s="65" t="s">
        <v>7964</v>
      </c>
      <c r="K1302" s="66">
        <v>44778</v>
      </c>
      <c r="L1302" s="65" t="s">
        <v>7965</v>
      </c>
      <c r="M1302" s="66">
        <v>44762</v>
      </c>
      <c r="N1302" s="65">
        <v>122260</v>
      </c>
      <c r="O1302" s="65" t="s">
        <v>1939</v>
      </c>
      <c r="P1302" s="65">
        <f>VLOOKUP(D1302,资产包数据!B:G,5,0)</f>
        <v>60</v>
      </c>
      <c r="Q1302" s="65">
        <v>2700</v>
      </c>
      <c r="R1302" s="65"/>
      <c r="S1302" s="65">
        <v>2700</v>
      </c>
      <c r="T1302" s="65">
        <v>2700</v>
      </c>
      <c r="U1302" s="65">
        <f>VLOOKUP(D1302,资产包数据!B:N,13,0)</f>
        <v>99.57</v>
      </c>
      <c r="V1302" s="65" t="s">
        <v>6813</v>
      </c>
    </row>
    <row r="1303" ht="15" spans="1:22">
      <c r="A1303" s="65" t="s">
        <v>178</v>
      </c>
      <c r="B1303" s="65" t="s">
        <v>68</v>
      </c>
      <c r="C1303" s="65" t="s">
        <v>36</v>
      </c>
      <c r="D1303" s="65" t="s">
        <v>7970</v>
      </c>
      <c r="E1303" s="65" t="s">
        <v>7971</v>
      </c>
      <c r="F1303" s="65" t="s">
        <v>1935</v>
      </c>
      <c r="G1303" s="65" t="s">
        <v>1935</v>
      </c>
      <c r="H1303" s="65" t="s">
        <v>4925</v>
      </c>
      <c r="I1303" s="65" t="s">
        <v>6788</v>
      </c>
      <c r="J1303" s="65" t="s">
        <v>7964</v>
      </c>
      <c r="K1303" s="66">
        <v>44778</v>
      </c>
      <c r="L1303" s="65" t="s">
        <v>7965</v>
      </c>
      <c r="M1303" s="66">
        <v>44762</v>
      </c>
      <c r="N1303" s="65">
        <v>122260</v>
      </c>
      <c r="O1303" s="65" t="s">
        <v>1939</v>
      </c>
      <c r="P1303" s="65">
        <f>VLOOKUP(D1303,资产包数据!B:G,5,0)</f>
        <v>60</v>
      </c>
      <c r="Q1303" s="65">
        <v>2700</v>
      </c>
      <c r="R1303" s="65"/>
      <c r="S1303" s="65">
        <v>2700</v>
      </c>
      <c r="T1303" s="65">
        <v>2700</v>
      </c>
      <c r="U1303" s="65">
        <f>VLOOKUP(D1303,资产包数据!B:N,13,0)</f>
        <v>99.59</v>
      </c>
      <c r="V1303" s="65" t="s">
        <v>6813</v>
      </c>
    </row>
    <row r="1304" ht="15" spans="1:22">
      <c r="A1304" s="65" t="s">
        <v>178</v>
      </c>
      <c r="B1304" s="65" t="s">
        <v>68</v>
      </c>
      <c r="C1304" s="65" t="s">
        <v>36</v>
      </c>
      <c r="D1304" s="65" t="s">
        <v>7972</v>
      </c>
      <c r="E1304" s="65" t="s">
        <v>7973</v>
      </c>
      <c r="F1304" s="65" t="s">
        <v>1935</v>
      </c>
      <c r="G1304" s="65" t="s">
        <v>1935</v>
      </c>
      <c r="H1304" s="65" t="s">
        <v>4925</v>
      </c>
      <c r="I1304" s="65" t="s">
        <v>7974</v>
      </c>
      <c r="J1304" s="65" t="s">
        <v>6869</v>
      </c>
      <c r="K1304" s="66">
        <v>44783</v>
      </c>
      <c r="L1304" s="65" t="s">
        <v>7975</v>
      </c>
      <c r="M1304" s="66">
        <v>44762</v>
      </c>
      <c r="N1304" s="65">
        <v>122260</v>
      </c>
      <c r="O1304" s="65" t="s">
        <v>1939</v>
      </c>
      <c r="P1304" s="65">
        <f>VLOOKUP(D1304,资产包数据!B:G,5,0)</f>
        <v>60</v>
      </c>
      <c r="Q1304" s="65">
        <v>2700</v>
      </c>
      <c r="R1304" s="65"/>
      <c r="S1304" s="65">
        <v>2700</v>
      </c>
      <c r="T1304" s="65">
        <v>2700</v>
      </c>
      <c r="U1304" s="65">
        <f>VLOOKUP(D1304,资产包数据!B:N,13,0)</f>
        <v>99.57</v>
      </c>
      <c r="V1304" s="65" t="s">
        <v>5084</v>
      </c>
    </row>
    <row r="1305" ht="15" spans="1:22">
      <c r="A1305" s="65" t="s">
        <v>178</v>
      </c>
      <c r="B1305" s="65" t="s">
        <v>110</v>
      </c>
      <c r="C1305" s="65" t="s">
        <v>36</v>
      </c>
      <c r="D1305" s="65" t="s">
        <v>7976</v>
      </c>
      <c r="E1305" s="65" t="s">
        <v>7977</v>
      </c>
      <c r="F1305" s="65"/>
      <c r="G1305" s="65" t="s">
        <v>1935</v>
      </c>
      <c r="H1305" s="65"/>
      <c r="I1305" s="65" t="s">
        <v>7978</v>
      </c>
      <c r="J1305" s="65"/>
      <c r="K1305" s="65"/>
      <c r="L1305" s="65" t="s">
        <v>7979</v>
      </c>
      <c r="M1305" s="66">
        <v>44762</v>
      </c>
      <c r="N1305" s="65">
        <v>122260</v>
      </c>
      <c r="O1305" s="65" t="s">
        <v>1939</v>
      </c>
      <c r="P1305" s="65">
        <f>VLOOKUP(D1305,资产包数据!B:G,5,0)</f>
        <v>60</v>
      </c>
      <c r="Q1305" s="65"/>
      <c r="R1305" s="65"/>
      <c r="S1305" s="65"/>
      <c r="T1305" s="65"/>
      <c r="U1305" s="65">
        <f>VLOOKUP(D1305,资产包数据!B:N,13,0)</f>
        <v>99.57</v>
      </c>
      <c r="V1305" s="65"/>
    </row>
    <row r="1306" ht="15" spans="1:22">
      <c r="A1306" s="65" t="s">
        <v>178</v>
      </c>
      <c r="B1306" s="65" t="s">
        <v>68</v>
      </c>
      <c r="C1306" s="65" t="s">
        <v>36</v>
      </c>
      <c r="D1306" s="65" t="s">
        <v>7980</v>
      </c>
      <c r="E1306" s="65" t="s">
        <v>7981</v>
      </c>
      <c r="F1306" s="65" t="s">
        <v>1935</v>
      </c>
      <c r="G1306" s="65" t="s">
        <v>1935</v>
      </c>
      <c r="H1306" s="65" t="s">
        <v>4925</v>
      </c>
      <c r="I1306" s="65" t="s">
        <v>7982</v>
      </c>
      <c r="J1306" s="65" t="s">
        <v>6937</v>
      </c>
      <c r="K1306" s="66">
        <v>44798</v>
      </c>
      <c r="L1306" s="65" t="s">
        <v>7983</v>
      </c>
      <c r="M1306" s="66">
        <v>44762</v>
      </c>
      <c r="N1306" s="65">
        <v>122260</v>
      </c>
      <c r="O1306" s="65" t="s">
        <v>1939</v>
      </c>
      <c r="P1306" s="65">
        <f>VLOOKUP(D1306,资产包数据!B:G,5,0)</f>
        <v>60</v>
      </c>
      <c r="Q1306" s="65">
        <v>2700</v>
      </c>
      <c r="R1306" s="65"/>
      <c r="S1306" s="65">
        <v>2700</v>
      </c>
      <c r="T1306" s="65">
        <v>2700</v>
      </c>
      <c r="U1306" s="65">
        <f>VLOOKUP(D1306,资产包数据!B:N,13,0)</f>
        <v>99.57</v>
      </c>
      <c r="V1306" s="65" t="s">
        <v>5084</v>
      </c>
    </row>
    <row r="1307" ht="15" spans="1:22">
      <c r="A1307" s="65" t="s">
        <v>178</v>
      </c>
      <c r="B1307" s="65" t="s">
        <v>68</v>
      </c>
      <c r="C1307" s="65" t="s">
        <v>36</v>
      </c>
      <c r="D1307" s="65" t="s">
        <v>7984</v>
      </c>
      <c r="E1307" s="65" t="s">
        <v>7985</v>
      </c>
      <c r="F1307" s="65" t="s">
        <v>1935</v>
      </c>
      <c r="G1307" s="65" t="s">
        <v>1935</v>
      </c>
      <c r="H1307" s="65" t="s">
        <v>4925</v>
      </c>
      <c r="I1307" s="65" t="s">
        <v>7982</v>
      </c>
      <c r="J1307" s="65" t="s">
        <v>6937</v>
      </c>
      <c r="K1307" s="66">
        <v>44798</v>
      </c>
      <c r="L1307" s="65" t="s">
        <v>7983</v>
      </c>
      <c r="M1307" s="66">
        <v>44762</v>
      </c>
      <c r="N1307" s="65">
        <v>122260</v>
      </c>
      <c r="O1307" s="65" t="s">
        <v>1939</v>
      </c>
      <c r="P1307" s="65">
        <f>VLOOKUP(D1307,资产包数据!B:G,5,0)</f>
        <v>60</v>
      </c>
      <c r="Q1307" s="65">
        <v>2700</v>
      </c>
      <c r="R1307" s="65"/>
      <c r="S1307" s="65">
        <v>2700</v>
      </c>
      <c r="T1307" s="65">
        <v>2700</v>
      </c>
      <c r="U1307" s="65">
        <f>VLOOKUP(D1307,资产包数据!B:N,13,0)</f>
        <v>99.58</v>
      </c>
      <c r="V1307" s="65" t="s">
        <v>5084</v>
      </c>
    </row>
    <row r="1308" ht="15" spans="1:22">
      <c r="A1308" s="65" t="s">
        <v>178</v>
      </c>
      <c r="B1308" s="65" t="s">
        <v>68</v>
      </c>
      <c r="C1308" s="65" t="s">
        <v>36</v>
      </c>
      <c r="D1308" s="65" t="s">
        <v>7986</v>
      </c>
      <c r="E1308" s="65" t="s">
        <v>7987</v>
      </c>
      <c r="F1308" s="65" t="s">
        <v>1935</v>
      </c>
      <c r="G1308" s="65" t="s">
        <v>1935</v>
      </c>
      <c r="H1308" s="65" t="s">
        <v>4925</v>
      </c>
      <c r="I1308" s="65" t="s">
        <v>7988</v>
      </c>
      <c r="J1308" s="65" t="s">
        <v>6908</v>
      </c>
      <c r="K1308" s="66">
        <v>44796</v>
      </c>
      <c r="L1308" s="65" t="s">
        <v>7989</v>
      </c>
      <c r="M1308" s="66">
        <v>44762</v>
      </c>
      <c r="N1308" s="65">
        <v>122260</v>
      </c>
      <c r="O1308" s="65" t="s">
        <v>1939</v>
      </c>
      <c r="P1308" s="65">
        <f>VLOOKUP(D1308,资产包数据!B:G,5,0)</f>
        <v>60</v>
      </c>
      <c r="Q1308" s="65">
        <v>2700</v>
      </c>
      <c r="R1308" s="65"/>
      <c r="S1308" s="65">
        <v>2700</v>
      </c>
      <c r="T1308" s="65">
        <v>2700</v>
      </c>
      <c r="U1308" s="65">
        <f>VLOOKUP(D1308,资产包数据!B:N,13,0)</f>
        <v>99.57</v>
      </c>
      <c r="V1308" s="65" t="s">
        <v>5084</v>
      </c>
    </row>
    <row r="1309" ht="15" spans="1:22">
      <c r="A1309" s="65" t="s">
        <v>178</v>
      </c>
      <c r="B1309" s="65" t="s">
        <v>68</v>
      </c>
      <c r="C1309" s="65" t="s">
        <v>36</v>
      </c>
      <c r="D1309" s="65" t="s">
        <v>7990</v>
      </c>
      <c r="E1309" s="65" t="s">
        <v>7991</v>
      </c>
      <c r="F1309" s="65" t="s">
        <v>1935</v>
      </c>
      <c r="G1309" s="65" t="s">
        <v>1935</v>
      </c>
      <c r="H1309" s="65" t="s">
        <v>4925</v>
      </c>
      <c r="I1309" s="65" t="s">
        <v>7988</v>
      </c>
      <c r="J1309" s="65" t="s">
        <v>6908</v>
      </c>
      <c r="K1309" s="66">
        <v>44796</v>
      </c>
      <c r="L1309" s="65" t="s">
        <v>7989</v>
      </c>
      <c r="M1309" s="66">
        <v>44762</v>
      </c>
      <c r="N1309" s="65">
        <v>122260</v>
      </c>
      <c r="O1309" s="65" t="s">
        <v>1939</v>
      </c>
      <c r="P1309" s="65">
        <f>VLOOKUP(D1309,资产包数据!B:G,5,0)</f>
        <v>60</v>
      </c>
      <c r="Q1309" s="65">
        <v>2700</v>
      </c>
      <c r="R1309" s="65"/>
      <c r="S1309" s="65">
        <v>2700</v>
      </c>
      <c r="T1309" s="65">
        <v>2700</v>
      </c>
      <c r="U1309" s="65">
        <f>VLOOKUP(D1309,资产包数据!B:N,13,0)</f>
        <v>99.57</v>
      </c>
      <c r="V1309" s="65" t="s">
        <v>5084</v>
      </c>
    </row>
    <row r="1310" ht="15" spans="1:22">
      <c r="A1310" s="65" t="s">
        <v>178</v>
      </c>
      <c r="B1310" s="65" t="s">
        <v>68</v>
      </c>
      <c r="C1310" s="65" t="s">
        <v>36</v>
      </c>
      <c r="D1310" s="65" t="s">
        <v>7992</v>
      </c>
      <c r="E1310" s="65" t="s">
        <v>7993</v>
      </c>
      <c r="F1310" s="65" t="s">
        <v>1935</v>
      </c>
      <c r="G1310" s="65" t="s">
        <v>1935</v>
      </c>
      <c r="H1310" s="65" t="s">
        <v>4925</v>
      </c>
      <c r="I1310" s="65" t="s">
        <v>7988</v>
      </c>
      <c r="J1310" s="65" t="s">
        <v>6908</v>
      </c>
      <c r="K1310" s="66">
        <v>44796</v>
      </c>
      <c r="L1310" s="65" t="s">
        <v>7989</v>
      </c>
      <c r="M1310" s="66">
        <v>44762</v>
      </c>
      <c r="N1310" s="65">
        <v>122260</v>
      </c>
      <c r="O1310" s="65" t="s">
        <v>1939</v>
      </c>
      <c r="P1310" s="65">
        <f>VLOOKUP(D1310,资产包数据!B:G,5,0)</f>
        <v>60</v>
      </c>
      <c r="Q1310" s="65">
        <v>2700</v>
      </c>
      <c r="R1310" s="65"/>
      <c r="S1310" s="65">
        <v>2700</v>
      </c>
      <c r="T1310" s="65">
        <v>2700</v>
      </c>
      <c r="U1310" s="65">
        <f>VLOOKUP(D1310,资产包数据!B:N,13,0)</f>
        <v>99.58</v>
      </c>
      <c r="V1310" s="65" t="s">
        <v>5084</v>
      </c>
    </row>
    <row r="1311" ht="15" spans="1:22">
      <c r="A1311" s="65" t="s">
        <v>178</v>
      </c>
      <c r="B1311" s="65" t="s">
        <v>68</v>
      </c>
      <c r="C1311" s="65" t="s">
        <v>36</v>
      </c>
      <c r="D1311" s="65" t="s">
        <v>7994</v>
      </c>
      <c r="E1311" s="65" t="s">
        <v>7995</v>
      </c>
      <c r="F1311" s="65" t="s">
        <v>1935</v>
      </c>
      <c r="G1311" s="65" t="s">
        <v>1935</v>
      </c>
      <c r="H1311" s="65" t="s">
        <v>4925</v>
      </c>
      <c r="I1311" s="65" t="s">
        <v>7996</v>
      </c>
      <c r="J1311" s="65" t="s">
        <v>6937</v>
      </c>
      <c r="K1311" s="66">
        <v>44798</v>
      </c>
      <c r="L1311" s="65" t="s">
        <v>7997</v>
      </c>
      <c r="M1311" s="66">
        <v>44762</v>
      </c>
      <c r="N1311" s="65">
        <v>122260</v>
      </c>
      <c r="O1311" s="65" t="s">
        <v>1939</v>
      </c>
      <c r="P1311" s="65">
        <f>VLOOKUP(D1311,资产包数据!B:G,5,0)</f>
        <v>60</v>
      </c>
      <c r="Q1311" s="65">
        <v>2700</v>
      </c>
      <c r="R1311" s="65"/>
      <c r="S1311" s="65">
        <v>2700</v>
      </c>
      <c r="T1311" s="65">
        <v>2700</v>
      </c>
      <c r="U1311" s="65">
        <f>VLOOKUP(D1311,资产包数据!B:N,13,0)</f>
        <v>99.57</v>
      </c>
      <c r="V1311" s="65" t="s">
        <v>5084</v>
      </c>
    </row>
    <row r="1312" ht="15" spans="1:22">
      <c r="A1312" s="65" t="s">
        <v>178</v>
      </c>
      <c r="B1312" s="65" t="s">
        <v>68</v>
      </c>
      <c r="C1312" s="65" t="s">
        <v>36</v>
      </c>
      <c r="D1312" s="65" t="s">
        <v>7998</v>
      </c>
      <c r="E1312" s="65" t="s">
        <v>7999</v>
      </c>
      <c r="F1312" s="65" t="s">
        <v>1935</v>
      </c>
      <c r="G1312" s="65" t="s">
        <v>1935</v>
      </c>
      <c r="H1312" s="65" t="s">
        <v>4925</v>
      </c>
      <c r="I1312" s="65" t="s">
        <v>7996</v>
      </c>
      <c r="J1312" s="65" t="s">
        <v>6937</v>
      </c>
      <c r="K1312" s="66">
        <v>44798</v>
      </c>
      <c r="L1312" s="65" t="s">
        <v>7997</v>
      </c>
      <c r="M1312" s="66">
        <v>44762</v>
      </c>
      <c r="N1312" s="65">
        <v>122260</v>
      </c>
      <c r="O1312" s="65" t="s">
        <v>1939</v>
      </c>
      <c r="P1312" s="65">
        <f>VLOOKUP(D1312,资产包数据!B:G,5,0)</f>
        <v>60</v>
      </c>
      <c r="Q1312" s="65">
        <v>2700</v>
      </c>
      <c r="R1312" s="65"/>
      <c r="S1312" s="65">
        <v>2700</v>
      </c>
      <c r="T1312" s="65">
        <v>2700</v>
      </c>
      <c r="U1312" s="65">
        <f>VLOOKUP(D1312,资产包数据!B:N,13,0)</f>
        <v>99.57</v>
      </c>
      <c r="V1312" s="65" t="s">
        <v>5084</v>
      </c>
    </row>
    <row r="1313" ht="15" spans="1:22">
      <c r="A1313" s="65" t="s">
        <v>178</v>
      </c>
      <c r="B1313" s="65" t="s">
        <v>68</v>
      </c>
      <c r="C1313" s="65" t="s">
        <v>36</v>
      </c>
      <c r="D1313" s="65" t="s">
        <v>8000</v>
      </c>
      <c r="E1313" s="65" t="s">
        <v>8001</v>
      </c>
      <c r="F1313" s="65" t="s">
        <v>1935</v>
      </c>
      <c r="G1313" s="65" t="s">
        <v>1935</v>
      </c>
      <c r="H1313" s="65" t="s">
        <v>4925</v>
      </c>
      <c r="I1313" s="65" t="s">
        <v>7996</v>
      </c>
      <c r="J1313" s="65" t="s">
        <v>6937</v>
      </c>
      <c r="K1313" s="66">
        <v>44798</v>
      </c>
      <c r="L1313" s="65" t="s">
        <v>7997</v>
      </c>
      <c r="M1313" s="66">
        <v>44762</v>
      </c>
      <c r="N1313" s="65">
        <v>122260</v>
      </c>
      <c r="O1313" s="65" t="s">
        <v>1939</v>
      </c>
      <c r="P1313" s="65">
        <f>VLOOKUP(D1313,资产包数据!B:G,5,0)</f>
        <v>60</v>
      </c>
      <c r="Q1313" s="65">
        <v>2700</v>
      </c>
      <c r="R1313" s="65"/>
      <c r="S1313" s="65">
        <v>2700</v>
      </c>
      <c r="T1313" s="65">
        <v>2700</v>
      </c>
      <c r="U1313" s="65">
        <f>VLOOKUP(D1313,资产包数据!B:N,13,0)</f>
        <v>99.58</v>
      </c>
      <c r="V1313" s="65" t="s">
        <v>5084</v>
      </c>
    </row>
    <row r="1314" ht="15" spans="1:22">
      <c r="A1314" s="65" t="s">
        <v>178</v>
      </c>
      <c r="B1314" s="65" t="s">
        <v>110</v>
      </c>
      <c r="C1314" s="65" t="s">
        <v>36</v>
      </c>
      <c r="D1314" s="65" t="s">
        <v>8002</v>
      </c>
      <c r="E1314" s="65" t="s">
        <v>8003</v>
      </c>
      <c r="F1314" s="65"/>
      <c r="G1314" s="65" t="s">
        <v>1935</v>
      </c>
      <c r="H1314" s="65"/>
      <c r="I1314" s="65" t="s">
        <v>8004</v>
      </c>
      <c r="J1314" s="65"/>
      <c r="K1314" s="65"/>
      <c r="L1314" s="65" t="s">
        <v>8005</v>
      </c>
      <c r="M1314" s="66">
        <v>44762</v>
      </c>
      <c r="N1314" s="65">
        <v>122260</v>
      </c>
      <c r="O1314" s="65" t="s">
        <v>1939</v>
      </c>
      <c r="P1314" s="65">
        <f>VLOOKUP(D1314,资产包数据!B:G,5,0)</f>
        <v>60</v>
      </c>
      <c r="Q1314" s="65"/>
      <c r="R1314" s="65"/>
      <c r="S1314" s="65"/>
      <c r="T1314" s="65"/>
      <c r="U1314" s="65">
        <f>VLOOKUP(D1314,资产包数据!B:N,13,0)</f>
        <v>99.57</v>
      </c>
      <c r="V1314" s="65"/>
    </row>
    <row r="1315" ht="15" spans="1:22">
      <c r="A1315" s="65" t="s">
        <v>178</v>
      </c>
      <c r="B1315" s="65" t="s">
        <v>110</v>
      </c>
      <c r="C1315" s="65" t="s">
        <v>36</v>
      </c>
      <c r="D1315" s="65" t="s">
        <v>8006</v>
      </c>
      <c r="E1315" s="65" t="s">
        <v>8007</v>
      </c>
      <c r="F1315" s="65"/>
      <c r="G1315" s="65" t="s">
        <v>1935</v>
      </c>
      <c r="H1315" s="65"/>
      <c r="I1315" s="65" t="s">
        <v>8004</v>
      </c>
      <c r="J1315" s="65"/>
      <c r="K1315" s="65"/>
      <c r="L1315" s="65" t="s">
        <v>8005</v>
      </c>
      <c r="M1315" s="66">
        <v>44762</v>
      </c>
      <c r="N1315" s="65">
        <v>122260</v>
      </c>
      <c r="O1315" s="65" t="s">
        <v>1939</v>
      </c>
      <c r="P1315" s="65">
        <f>VLOOKUP(D1315,资产包数据!B:G,5,0)</f>
        <v>60</v>
      </c>
      <c r="Q1315" s="65"/>
      <c r="R1315" s="65"/>
      <c r="S1315" s="65"/>
      <c r="T1315" s="65"/>
      <c r="U1315" s="65">
        <f>VLOOKUP(D1315,资产包数据!B:N,13,0)</f>
        <v>99.57</v>
      </c>
      <c r="V1315" s="65"/>
    </row>
    <row r="1316" ht="15" spans="1:22">
      <c r="A1316" s="65" t="s">
        <v>178</v>
      </c>
      <c r="B1316" s="65" t="s">
        <v>110</v>
      </c>
      <c r="C1316" s="65" t="s">
        <v>36</v>
      </c>
      <c r="D1316" s="65" t="s">
        <v>8008</v>
      </c>
      <c r="E1316" s="65" t="s">
        <v>8009</v>
      </c>
      <c r="F1316" s="65"/>
      <c r="G1316" s="65" t="s">
        <v>1935</v>
      </c>
      <c r="H1316" s="65"/>
      <c r="I1316" s="65" t="s">
        <v>8004</v>
      </c>
      <c r="J1316" s="65"/>
      <c r="K1316" s="65"/>
      <c r="L1316" s="65" t="s">
        <v>8005</v>
      </c>
      <c r="M1316" s="66">
        <v>44762</v>
      </c>
      <c r="N1316" s="65">
        <v>122260</v>
      </c>
      <c r="O1316" s="65" t="s">
        <v>1939</v>
      </c>
      <c r="P1316" s="65">
        <f>VLOOKUP(D1316,资产包数据!B:G,5,0)</f>
        <v>60</v>
      </c>
      <c r="Q1316" s="65"/>
      <c r="R1316" s="65"/>
      <c r="S1316" s="65"/>
      <c r="T1316" s="65"/>
      <c r="U1316" s="65">
        <f>VLOOKUP(D1316,资产包数据!B:N,13,0)</f>
        <v>99.58</v>
      </c>
      <c r="V1316" s="65"/>
    </row>
    <row r="1317" ht="15" spans="1:22">
      <c r="A1317" s="65" t="s">
        <v>178</v>
      </c>
      <c r="B1317" s="65" t="s">
        <v>110</v>
      </c>
      <c r="C1317" s="65" t="s">
        <v>36</v>
      </c>
      <c r="D1317" s="65" t="s">
        <v>8010</v>
      </c>
      <c r="E1317" s="65" t="s">
        <v>8011</v>
      </c>
      <c r="F1317" s="65"/>
      <c r="G1317" s="65" t="s">
        <v>1935</v>
      </c>
      <c r="H1317" s="65"/>
      <c r="I1317" s="65" t="s">
        <v>8012</v>
      </c>
      <c r="J1317" s="65"/>
      <c r="K1317" s="65"/>
      <c r="L1317" s="65" t="s">
        <v>8013</v>
      </c>
      <c r="M1317" s="66">
        <v>44762</v>
      </c>
      <c r="N1317" s="65">
        <v>122260</v>
      </c>
      <c r="O1317" s="65" t="s">
        <v>1939</v>
      </c>
      <c r="P1317" s="65">
        <f>VLOOKUP(D1317,资产包数据!B:G,5,0)</f>
        <v>60</v>
      </c>
      <c r="Q1317" s="65"/>
      <c r="R1317" s="65"/>
      <c r="S1317" s="65"/>
      <c r="T1317" s="65"/>
      <c r="U1317" s="65">
        <f>VLOOKUP(D1317,资产包数据!B:N,13,0)</f>
        <v>99.57</v>
      </c>
      <c r="V1317" s="65"/>
    </row>
    <row r="1318" ht="15" spans="1:22">
      <c r="A1318" s="65" t="s">
        <v>178</v>
      </c>
      <c r="B1318" s="65" t="s">
        <v>110</v>
      </c>
      <c r="C1318" s="65" t="s">
        <v>36</v>
      </c>
      <c r="D1318" s="65" t="s">
        <v>8014</v>
      </c>
      <c r="E1318" s="65" t="s">
        <v>8015</v>
      </c>
      <c r="F1318" s="65"/>
      <c r="G1318" s="65" t="s">
        <v>1935</v>
      </c>
      <c r="H1318" s="65"/>
      <c r="I1318" s="65" t="s">
        <v>8012</v>
      </c>
      <c r="J1318" s="65"/>
      <c r="K1318" s="65"/>
      <c r="L1318" s="65" t="s">
        <v>8013</v>
      </c>
      <c r="M1318" s="66">
        <v>44762</v>
      </c>
      <c r="N1318" s="65">
        <v>122260</v>
      </c>
      <c r="O1318" s="65" t="s">
        <v>1939</v>
      </c>
      <c r="P1318" s="65">
        <f>VLOOKUP(D1318,资产包数据!B:G,5,0)</f>
        <v>60</v>
      </c>
      <c r="Q1318" s="65"/>
      <c r="R1318" s="65"/>
      <c r="S1318" s="65"/>
      <c r="T1318" s="65"/>
      <c r="U1318" s="65">
        <f>VLOOKUP(D1318,资产包数据!B:N,13,0)</f>
        <v>99.58</v>
      </c>
      <c r="V1318" s="65"/>
    </row>
    <row r="1319" ht="15" spans="1:22">
      <c r="A1319" s="65" t="s">
        <v>178</v>
      </c>
      <c r="B1319" s="65" t="s">
        <v>68</v>
      </c>
      <c r="C1319" s="65" t="s">
        <v>36</v>
      </c>
      <c r="D1319" s="65" t="s">
        <v>8016</v>
      </c>
      <c r="E1319" s="65" t="s">
        <v>8017</v>
      </c>
      <c r="F1319" s="65" t="s">
        <v>1935</v>
      </c>
      <c r="G1319" s="65" t="s">
        <v>1935</v>
      </c>
      <c r="H1319" s="65" t="s">
        <v>4925</v>
      </c>
      <c r="I1319" s="65" t="s">
        <v>8018</v>
      </c>
      <c r="J1319" s="65" t="s">
        <v>6820</v>
      </c>
      <c r="K1319" s="66">
        <v>44793</v>
      </c>
      <c r="L1319" s="65" t="s">
        <v>8019</v>
      </c>
      <c r="M1319" s="66">
        <v>44762</v>
      </c>
      <c r="N1319" s="65">
        <v>122260</v>
      </c>
      <c r="O1319" s="65" t="s">
        <v>1939</v>
      </c>
      <c r="P1319" s="65">
        <f>VLOOKUP(D1319,资产包数据!B:G,5,0)</f>
        <v>60</v>
      </c>
      <c r="Q1319" s="65">
        <v>2700</v>
      </c>
      <c r="R1319" s="65"/>
      <c r="S1319" s="65">
        <v>2700</v>
      </c>
      <c r="T1319" s="65">
        <v>2700</v>
      </c>
      <c r="U1319" s="65">
        <f>VLOOKUP(D1319,资产包数据!B:N,13,0)</f>
        <v>99.57</v>
      </c>
      <c r="V1319" s="65" t="s">
        <v>5084</v>
      </c>
    </row>
    <row r="1320" ht="15" spans="1:22">
      <c r="A1320" s="65" t="s">
        <v>178</v>
      </c>
      <c r="B1320" s="65" t="s">
        <v>68</v>
      </c>
      <c r="C1320" s="65" t="s">
        <v>36</v>
      </c>
      <c r="D1320" s="65" t="s">
        <v>8020</v>
      </c>
      <c r="E1320" s="65" t="s">
        <v>8021</v>
      </c>
      <c r="F1320" s="65" t="s">
        <v>1935</v>
      </c>
      <c r="G1320" s="65" t="s">
        <v>1935</v>
      </c>
      <c r="H1320" s="65" t="s">
        <v>4925</v>
      </c>
      <c r="I1320" s="65" t="s">
        <v>8018</v>
      </c>
      <c r="J1320" s="65" t="s">
        <v>6820</v>
      </c>
      <c r="K1320" s="66">
        <v>44793</v>
      </c>
      <c r="L1320" s="65" t="s">
        <v>8019</v>
      </c>
      <c r="M1320" s="66">
        <v>44762</v>
      </c>
      <c r="N1320" s="65">
        <v>122260</v>
      </c>
      <c r="O1320" s="65" t="s">
        <v>1939</v>
      </c>
      <c r="P1320" s="65">
        <f>VLOOKUP(D1320,资产包数据!B:G,5,0)</f>
        <v>60</v>
      </c>
      <c r="Q1320" s="65">
        <v>2700</v>
      </c>
      <c r="R1320" s="65"/>
      <c r="S1320" s="65">
        <v>2700</v>
      </c>
      <c r="T1320" s="65">
        <v>2700</v>
      </c>
      <c r="U1320" s="65">
        <f>VLOOKUP(D1320,资产包数据!B:N,13,0)</f>
        <v>99.58</v>
      </c>
      <c r="V1320" s="65" t="s">
        <v>5084</v>
      </c>
    </row>
    <row r="1321" ht="15" spans="1:22">
      <c r="A1321" s="65" t="s">
        <v>178</v>
      </c>
      <c r="B1321" s="65" t="s">
        <v>68</v>
      </c>
      <c r="C1321" s="65" t="s">
        <v>36</v>
      </c>
      <c r="D1321" s="65" t="s">
        <v>8022</v>
      </c>
      <c r="E1321" s="65" t="s">
        <v>8023</v>
      </c>
      <c r="F1321" s="65" t="s">
        <v>1935</v>
      </c>
      <c r="G1321" s="65" t="s">
        <v>1935</v>
      </c>
      <c r="H1321" s="65" t="s">
        <v>4925</v>
      </c>
      <c r="I1321" s="65" t="s">
        <v>8024</v>
      </c>
      <c r="J1321" s="65" t="s">
        <v>6820</v>
      </c>
      <c r="K1321" s="66">
        <v>44793</v>
      </c>
      <c r="L1321" s="65" t="s">
        <v>8025</v>
      </c>
      <c r="M1321" s="66">
        <v>44762</v>
      </c>
      <c r="N1321" s="65">
        <v>122260</v>
      </c>
      <c r="O1321" s="65" t="s">
        <v>1939</v>
      </c>
      <c r="P1321" s="65">
        <f>VLOOKUP(D1321,资产包数据!B:G,5,0)</f>
        <v>60</v>
      </c>
      <c r="Q1321" s="65">
        <v>2700</v>
      </c>
      <c r="R1321" s="65"/>
      <c r="S1321" s="65">
        <v>2700</v>
      </c>
      <c r="T1321" s="65">
        <v>2700</v>
      </c>
      <c r="U1321" s="65">
        <f>VLOOKUP(D1321,资产包数据!B:N,13,0)</f>
        <v>99.57</v>
      </c>
      <c r="V1321" s="65" t="s">
        <v>5084</v>
      </c>
    </row>
    <row r="1322" ht="15" spans="1:22">
      <c r="A1322" s="65" t="s">
        <v>178</v>
      </c>
      <c r="B1322" s="65" t="s">
        <v>68</v>
      </c>
      <c r="C1322" s="65" t="s">
        <v>36</v>
      </c>
      <c r="D1322" s="65" t="s">
        <v>8026</v>
      </c>
      <c r="E1322" s="65" t="s">
        <v>8027</v>
      </c>
      <c r="F1322" s="65" t="s">
        <v>1935</v>
      </c>
      <c r="G1322" s="65" t="s">
        <v>1935</v>
      </c>
      <c r="H1322" s="65" t="s">
        <v>4925</v>
      </c>
      <c r="I1322" s="65" t="s">
        <v>8024</v>
      </c>
      <c r="J1322" s="65" t="s">
        <v>6820</v>
      </c>
      <c r="K1322" s="66">
        <v>44793</v>
      </c>
      <c r="L1322" s="65" t="s">
        <v>8025</v>
      </c>
      <c r="M1322" s="66">
        <v>44762</v>
      </c>
      <c r="N1322" s="65">
        <v>122260</v>
      </c>
      <c r="O1322" s="65" t="s">
        <v>1939</v>
      </c>
      <c r="P1322" s="65">
        <f>VLOOKUP(D1322,资产包数据!B:G,5,0)</f>
        <v>60</v>
      </c>
      <c r="Q1322" s="65">
        <v>2700</v>
      </c>
      <c r="R1322" s="65"/>
      <c r="S1322" s="65">
        <v>2700</v>
      </c>
      <c r="T1322" s="65">
        <v>2700</v>
      </c>
      <c r="U1322" s="65">
        <f>VLOOKUP(D1322,资产包数据!B:N,13,0)</f>
        <v>99.57</v>
      </c>
      <c r="V1322" s="65" t="s">
        <v>5084</v>
      </c>
    </row>
    <row r="1323" ht="15" spans="1:22">
      <c r="A1323" s="65" t="s">
        <v>178</v>
      </c>
      <c r="B1323" s="65" t="s">
        <v>68</v>
      </c>
      <c r="C1323" s="65" t="s">
        <v>36</v>
      </c>
      <c r="D1323" s="65" t="s">
        <v>8028</v>
      </c>
      <c r="E1323" s="65" t="s">
        <v>8029</v>
      </c>
      <c r="F1323" s="65" t="s">
        <v>1935</v>
      </c>
      <c r="G1323" s="65" t="s">
        <v>1935</v>
      </c>
      <c r="H1323" s="65" t="s">
        <v>4925</v>
      </c>
      <c r="I1323" s="65" t="s">
        <v>8024</v>
      </c>
      <c r="J1323" s="65" t="s">
        <v>6820</v>
      </c>
      <c r="K1323" s="66">
        <v>44793</v>
      </c>
      <c r="L1323" s="65" t="s">
        <v>8025</v>
      </c>
      <c r="M1323" s="66">
        <v>44762</v>
      </c>
      <c r="N1323" s="65">
        <v>122260</v>
      </c>
      <c r="O1323" s="65" t="s">
        <v>1939</v>
      </c>
      <c r="P1323" s="65">
        <f>VLOOKUP(D1323,资产包数据!B:G,5,0)</f>
        <v>60</v>
      </c>
      <c r="Q1323" s="65">
        <v>2700</v>
      </c>
      <c r="R1323" s="65"/>
      <c r="S1323" s="65">
        <v>2700</v>
      </c>
      <c r="T1323" s="65">
        <v>2700</v>
      </c>
      <c r="U1323" s="65">
        <f>VLOOKUP(D1323,资产包数据!B:N,13,0)</f>
        <v>99.58</v>
      </c>
      <c r="V1323" s="65" t="s">
        <v>5084</v>
      </c>
    </row>
    <row r="1324" ht="15" spans="1:22">
      <c r="A1324" s="65" t="s">
        <v>178</v>
      </c>
      <c r="B1324" s="65" t="s">
        <v>68</v>
      </c>
      <c r="C1324" s="65" t="s">
        <v>36</v>
      </c>
      <c r="D1324" s="65" t="s">
        <v>8030</v>
      </c>
      <c r="E1324" s="65" t="s">
        <v>8031</v>
      </c>
      <c r="F1324" s="65" t="s">
        <v>1935</v>
      </c>
      <c r="G1324" s="65" t="s">
        <v>1935</v>
      </c>
      <c r="H1324" s="65" t="s">
        <v>4925</v>
      </c>
      <c r="I1324" s="65" t="s">
        <v>8032</v>
      </c>
      <c r="J1324" s="65" t="s">
        <v>6820</v>
      </c>
      <c r="K1324" s="66">
        <v>44793</v>
      </c>
      <c r="L1324" s="65" t="s">
        <v>8033</v>
      </c>
      <c r="M1324" s="66">
        <v>44762</v>
      </c>
      <c r="N1324" s="65">
        <v>122260</v>
      </c>
      <c r="O1324" s="65" t="s">
        <v>1939</v>
      </c>
      <c r="P1324" s="65">
        <f>VLOOKUP(D1324,资产包数据!B:G,5,0)</f>
        <v>60</v>
      </c>
      <c r="Q1324" s="65">
        <v>2700</v>
      </c>
      <c r="R1324" s="65"/>
      <c r="S1324" s="65">
        <v>2700</v>
      </c>
      <c r="T1324" s="65">
        <v>2700</v>
      </c>
      <c r="U1324" s="65">
        <f>VLOOKUP(D1324,资产包数据!B:N,13,0)</f>
        <v>99.57</v>
      </c>
      <c r="V1324" s="65" t="s">
        <v>5084</v>
      </c>
    </row>
    <row r="1325" ht="15" spans="1:22">
      <c r="A1325" s="65" t="s">
        <v>178</v>
      </c>
      <c r="B1325" s="65" t="s">
        <v>68</v>
      </c>
      <c r="C1325" s="65" t="s">
        <v>36</v>
      </c>
      <c r="D1325" s="65" t="s">
        <v>8034</v>
      </c>
      <c r="E1325" s="65" t="s">
        <v>8035</v>
      </c>
      <c r="F1325" s="65" t="s">
        <v>1935</v>
      </c>
      <c r="G1325" s="65" t="s">
        <v>1935</v>
      </c>
      <c r="H1325" s="65" t="s">
        <v>4925</v>
      </c>
      <c r="I1325" s="65" t="s">
        <v>8032</v>
      </c>
      <c r="J1325" s="65" t="s">
        <v>6820</v>
      </c>
      <c r="K1325" s="66">
        <v>44793</v>
      </c>
      <c r="L1325" s="65" t="s">
        <v>8033</v>
      </c>
      <c r="M1325" s="66">
        <v>44762</v>
      </c>
      <c r="N1325" s="65">
        <v>122260</v>
      </c>
      <c r="O1325" s="65" t="s">
        <v>1939</v>
      </c>
      <c r="P1325" s="65">
        <f>VLOOKUP(D1325,资产包数据!B:G,5,0)</f>
        <v>60</v>
      </c>
      <c r="Q1325" s="65">
        <v>2700</v>
      </c>
      <c r="R1325" s="65"/>
      <c r="S1325" s="65">
        <v>2700</v>
      </c>
      <c r="T1325" s="65">
        <v>2700</v>
      </c>
      <c r="U1325" s="65">
        <f>VLOOKUP(D1325,资产包数据!B:N,13,0)</f>
        <v>99.57</v>
      </c>
      <c r="V1325" s="65" t="s">
        <v>5084</v>
      </c>
    </row>
    <row r="1326" ht="15" spans="1:22">
      <c r="A1326" s="65" t="s">
        <v>178</v>
      </c>
      <c r="B1326" s="65" t="s">
        <v>68</v>
      </c>
      <c r="C1326" s="65" t="s">
        <v>36</v>
      </c>
      <c r="D1326" s="65" t="s">
        <v>8036</v>
      </c>
      <c r="E1326" s="65" t="s">
        <v>8037</v>
      </c>
      <c r="F1326" s="65" t="s">
        <v>1935</v>
      </c>
      <c r="G1326" s="65" t="s">
        <v>1935</v>
      </c>
      <c r="H1326" s="65" t="s">
        <v>4925</v>
      </c>
      <c r="I1326" s="65" t="s">
        <v>8032</v>
      </c>
      <c r="J1326" s="65" t="s">
        <v>6820</v>
      </c>
      <c r="K1326" s="66">
        <v>44793</v>
      </c>
      <c r="L1326" s="65" t="s">
        <v>8033</v>
      </c>
      <c r="M1326" s="66">
        <v>44762</v>
      </c>
      <c r="N1326" s="65">
        <v>122260</v>
      </c>
      <c r="O1326" s="65" t="s">
        <v>1939</v>
      </c>
      <c r="P1326" s="65">
        <f>VLOOKUP(D1326,资产包数据!B:G,5,0)</f>
        <v>60</v>
      </c>
      <c r="Q1326" s="65">
        <v>2700</v>
      </c>
      <c r="R1326" s="65"/>
      <c r="S1326" s="65">
        <v>2700</v>
      </c>
      <c r="T1326" s="65">
        <v>2700</v>
      </c>
      <c r="U1326" s="65">
        <f>VLOOKUP(D1326,资产包数据!B:N,13,0)</f>
        <v>99.58</v>
      </c>
      <c r="V1326" s="65" t="s">
        <v>5084</v>
      </c>
    </row>
    <row r="1327" ht="15" spans="1:22">
      <c r="A1327" s="65" t="s">
        <v>178</v>
      </c>
      <c r="B1327" s="65" t="s">
        <v>68</v>
      </c>
      <c r="C1327" s="65" t="s">
        <v>36</v>
      </c>
      <c r="D1327" s="65" t="s">
        <v>8038</v>
      </c>
      <c r="E1327" s="65" t="s">
        <v>8039</v>
      </c>
      <c r="F1327" s="65" t="s">
        <v>1935</v>
      </c>
      <c r="G1327" s="65" t="s">
        <v>1935</v>
      </c>
      <c r="H1327" s="65" t="s">
        <v>4925</v>
      </c>
      <c r="I1327" s="65" t="s">
        <v>8040</v>
      </c>
      <c r="J1327" s="65" t="s">
        <v>6937</v>
      </c>
      <c r="K1327" s="66">
        <v>44798</v>
      </c>
      <c r="L1327" s="65" t="s">
        <v>8041</v>
      </c>
      <c r="M1327" s="66">
        <v>44762</v>
      </c>
      <c r="N1327" s="65">
        <v>122260</v>
      </c>
      <c r="O1327" s="65" t="s">
        <v>1939</v>
      </c>
      <c r="P1327" s="65">
        <f>VLOOKUP(D1327,资产包数据!B:G,5,0)</f>
        <v>60</v>
      </c>
      <c r="Q1327" s="65">
        <v>2700</v>
      </c>
      <c r="R1327" s="65"/>
      <c r="S1327" s="65">
        <v>2700</v>
      </c>
      <c r="T1327" s="65">
        <v>2700</v>
      </c>
      <c r="U1327" s="65">
        <f>VLOOKUP(D1327,资产包数据!B:N,13,0)</f>
        <v>99.57</v>
      </c>
      <c r="V1327" s="65" t="s">
        <v>5084</v>
      </c>
    </row>
    <row r="1328" ht="15" spans="1:22">
      <c r="A1328" s="65" t="s">
        <v>178</v>
      </c>
      <c r="B1328" s="65" t="s">
        <v>68</v>
      </c>
      <c r="C1328" s="65" t="s">
        <v>36</v>
      </c>
      <c r="D1328" s="65" t="s">
        <v>8042</v>
      </c>
      <c r="E1328" s="65" t="s">
        <v>8043</v>
      </c>
      <c r="F1328" s="65" t="s">
        <v>1935</v>
      </c>
      <c r="G1328" s="65" t="s">
        <v>1935</v>
      </c>
      <c r="H1328" s="65" t="s">
        <v>4925</v>
      </c>
      <c r="I1328" s="65" t="s">
        <v>8040</v>
      </c>
      <c r="J1328" s="65" t="s">
        <v>6937</v>
      </c>
      <c r="K1328" s="66">
        <v>44798</v>
      </c>
      <c r="L1328" s="65" t="s">
        <v>8041</v>
      </c>
      <c r="M1328" s="66">
        <v>44762</v>
      </c>
      <c r="N1328" s="65">
        <v>122260</v>
      </c>
      <c r="O1328" s="65" t="s">
        <v>1939</v>
      </c>
      <c r="P1328" s="65">
        <f>VLOOKUP(D1328,资产包数据!B:G,5,0)</f>
        <v>60</v>
      </c>
      <c r="Q1328" s="65">
        <v>2700</v>
      </c>
      <c r="R1328" s="65"/>
      <c r="S1328" s="65">
        <v>2700</v>
      </c>
      <c r="T1328" s="65">
        <v>2700</v>
      </c>
      <c r="U1328" s="65">
        <f>VLOOKUP(D1328,资产包数据!B:N,13,0)</f>
        <v>99.57</v>
      </c>
      <c r="V1328" s="65" t="s">
        <v>5084</v>
      </c>
    </row>
    <row r="1329" ht="15" spans="1:22">
      <c r="A1329" s="65" t="s">
        <v>178</v>
      </c>
      <c r="B1329" s="65" t="s">
        <v>68</v>
      </c>
      <c r="C1329" s="65" t="s">
        <v>36</v>
      </c>
      <c r="D1329" s="65" t="s">
        <v>8044</v>
      </c>
      <c r="E1329" s="65" t="s">
        <v>8045</v>
      </c>
      <c r="F1329" s="65" t="s">
        <v>1935</v>
      </c>
      <c r="G1329" s="65" t="s">
        <v>1935</v>
      </c>
      <c r="H1329" s="65" t="s">
        <v>4925</v>
      </c>
      <c r="I1329" s="65" t="s">
        <v>8040</v>
      </c>
      <c r="J1329" s="65" t="s">
        <v>6937</v>
      </c>
      <c r="K1329" s="66">
        <v>44798</v>
      </c>
      <c r="L1329" s="65" t="s">
        <v>8041</v>
      </c>
      <c r="M1329" s="66">
        <v>44762</v>
      </c>
      <c r="N1329" s="65">
        <v>122260</v>
      </c>
      <c r="O1329" s="65" t="s">
        <v>1939</v>
      </c>
      <c r="P1329" s="65">
        <f>VLOOKUP(D1329,资产包数据!B:G,5,0)</f>
        <v>60</v>
      </c>
      <c r="Q1329" s="65">
        <v>2700</v>
      </c>
      <c r="R1329" s="65"/>
      <c r="S1329" s="65">
        <v>2700</v>
      </c>
      <c r="T1329" s="65">
        <v>2700</v>
      </c>
      <c r="U1329" s="65">
        <f>VLOOKUP(D1329,资产包数据!B:N,13,0)</f>
        <v>99.58</v>
      </c>
      <c r="V1329" s="65" t="s">
        <v>5084</v>
      </c>
    </row>
    <row r="1330" ht="15" spans="1:22">
      <c r="A1330" s="65" t="s">
        <v>178</v>
      </c>
      <c r="B1330" s="65" t="s">
        <v>68</v>
      </c>
      <c r="C1330" s="65" t="s">
        <v>36</v>
      </c>
      <c r="D1330" s="65" t="s">
        <v>8046</v>
      </c>
      <c r="E1330" s="65" t="s">
        <v>8047</v>
      </c>
      <c r="F1330" s="65" t="s">
        <v>1935</v>
      </c>
      <c r="G1330" s="65" t="s">
        <v>1935</v>
      </c>
      <c r="H1330" s="65" t="s">
        <v>4925</v>
      </c>
      <c r="I1330" s="65" t="s">
        <v>8048</v>
      </c>
      <c r="J1330" s="65" t="s">
        <v>6937</v>
      </c>
      <c r="K1330" s="66">
        <v>44798</v>
      </c>
      <c r="L1330" s="65" t="s">
        <v>8049</v>
      </c>
      <c r="M1330" s="66">
        <v>44762</v>
      </c>
      <c r="N1330" s="65">
        <v>122260</v>
      </c>
      <c r="O1330" s="65" t="s">
        <v>1939</v>
      </c>
      <c r="P1330" s="65">
        <f>VLOOKUP(D1330,资产包数据!B:G,5,0)</f>
        <v>60</v>
      </c>
      <c r="Q1330" s="65">
        <v>2700</v>
      </c>
      <c r="R1330" s="65"/>
      <c r="S1330" s="65">
        <v>2700</v>
      </c>
      <c r="T1330" s="65">
        <v>2700</v>
      </c>
      <c r="U1330" s="65">
        <f>VLOOKUP(D1330,资产包数据!B:N,13,0)</f>
        <v>99.57</v>
      </c>
      <c r="V1330" s="65" t="s">
        <v>5084</v>
      </c>
    </row>
    <row r="1331" ht="15" spans="1:22">
      <c r="A1331" s="65" t="s">
        <v>178</v>
      </c>
      <c r="B1331" s="65" t="s">
        <v>68</v>
      </c>
      <c r="C1331" s="65" t="s">
        <v>36</v>
      </c>
      <c r="D1331" s="65" t="s">
        <v>8050</v>
      </c>
      <c r="E1331" s="65" t="s">
        <v>8051</v>
      </c>
      <c r="F1331" s="65" t="s">
        <v>1935</v>
      </c>
      <c r="G1331" s="65" t="s">
        <v>1935</v>
      </c>
      <c r="H1331" s="65" t="s">
        <v>4925</v>
      </c>
      <c r="I1331" s="65" t="s">
        <v>8048</v>
      </c>
      <c r="J1331" s="65" t="s">
        <v>6937</v>
      </c>
      <c r="K1331" s="66">
        <v>44798</v>
      </c>
      <c r="L1331" s="65" t="s">
        <v>8049</v>
      </c>
      <c r="M1331" s="66">
        <v>44762</v>
      </c>
      <c r="N1331" s="65">
        <v>122260</v>
      </c>
      <c r="O1331" s="65" t="s">
        <v>1939</v>
      </c>
      <c r="P1331" s="65">
        <f>VLOOKUP(D1331,资产包数据!B:G,5,0)</f>
        <v>60</v>
      </c>
      <c r="Q1331" s="65">
        <v>2700</v>
      </c>
      <c r="R1331" s="65"/>
      <c r="S1331" s="65">
        <v>2700</v>
      </c>
      <c r="T1331" s="65">
        <v>2700</v>
      </c>
      <c r="U1331" s="65">
        <f>VLOOKUP(D1331,资产包数据!B:N,13,0)</f>
        <v>99.57</v>
      </c>
      <c r="V1331" s="65" t="s">
        <v>5084</v>
      </c>
    </row>
    <row r="1332" ht="15" spans="1:22">
      <c r="A1332" s="65" t="s">
        <v>178</v>
      </c>
      <c r="B1332" s="65" t="s">
        <v>68</v>
      </c>
      <c r="C1332" s="65" t="s">
        <v>36</v>
      </c>
      <c r="D1332" s="65" t="s">
        <v>8052</v>
      </c>
      <c r="E1332" s="65" t="s">
        <v>8053</v>
      </c>
      <c r="F1332" s="65" t="s">
        <v>1935</v>
      </c>
      <c r="G1332" s="65" t="s">
        <v>1935</v>
      </c>
      <c r="H1332" s="65" t="s">
        <v>4925</v>
      </c>
      <c r="I1332" s="65" t="s">
        <v>8048</v>
      </c>
      <c r="J1332" s="65" t="s">
        <v>6937</v>
      </c>
      <c r="K1332" s="66">
        <v>44798</v>
      </c>
      <c r="L1332" s="65" t="s">
        <v>8049</v>
      </c>
      <c r="M1332" s="66">
        <v>44762</v>
      </c>
      <c r="N1332" s="65">
        <v>122260</v>
      </c>
      <c r="O1332" s="65" t="s">
        <v>1939</v>
      </c>
      <c r="P1332" s="65">
        <f>VLOOKUP(D1332,资产包数据!B:G,5,0)</f>
        <v>60</v>
      </c>
      <c r="Q1332" s="65">
        <v>2700</v>
      </c>
      <c r="R1332" s="65"/>
      <c r="S1332" s="65">
        <v>2700</v>
      </c>
      <c r="T1332" s="65">
        <v>2700</v>
      </c>
      <c r="U1332" s="65">
        <f>VLOOKUP(D1332,资产包数据!B:N,13,0)</f>
        <v>99.58</v>
      </c>
      <c r="V1332" s="65" t="s">
        <v>5084</v>
      </c>
    </row>
    <row r="1333" ht="15" spans="1:22">
      <c r="A1333" s="65" t="s">
        <v>178</v>
      </c>
      <c r="B1333" s="65" t="s">
        <v>68</v>
      </c>
      <c r="C1333" s="65" t="s">
        <v>36</v>
      </c>
      <c r="D1333" s="65" t="s">
        <v>8054</v>
      </c>
      <c r="E1333" s="65" t="s">
        <v>8055</v>
      </c>
      <c r="F1333" s="65" t="s">
        <v>1935</v>
      </c>
      <c r="G1333" s="65" t="s">
        <v>1935</v>
      </c>
      <c r="H1333" s="65" t="s">
        <v>4925</v>
      </c>
      <c r="I1333" s="65" t="s">
        <v>8056</v>
      </c>
      <c r="J1333" s="65" t="s">
        <v>6937</v>
      </c>
      <c r="K1333" s="66">
        <v>44798</v>
      </c>
      <c r="L1333" s="65" t="s">
        <v>8057</v>
      </c>
      <c r="M1333" s="66">
        <v>44762</v>
      </c>
      <c r="N1333" s="65">
        <v>122260</v>
      </c>
      <c r="O1333" s="65" t="s">
        <v>1939</v>
      </c>
      <c r="P1333" s="65">
        <f>VLOOKUP(D1333,资产包数据!B:G,5,0)</f>
        <v>60</v>
      </c>
      <c r="Q1333" s="65">
        <v>2700</v>
      </c>
      <c r="R1333" s="65"/>
      <c r="S1333" s="65">
        <v>2700</v>
      </c>
      <c r="T1333" s="65">
        <v>2700</v>
      </c>
      <c r="U1333" s="65">
        <f>VLOOKUP(D1333,资产包数据!B:N,13,0)</f>
        <v>99.57</v>
      </c>
      <c r="V1333" s="65" t="s">
        <v>5084</v>
      </c>
    </row>
    <row r="1334" ht="15" spans="1:22">
      <c r="A1334" s="65" t="s">
        <v>178</v>
      </c>
      <c r="B1334" s="65" t="s">
        <v>68</v>
      </c>
      <c r="C1334" s="65" t="s">
        <v>36</v>
      </c>
      <c r="D1334" s="65" t="s">
        <v>8058</v>
      </c>
      <c r="E1334" s="65" t="s">
        <v>8059</v>
      </c>
      <c r="F1334" s="65" t="s">
        <v>1935</v>
      </c>
      <c r="G1334" s="65" t="s">
        <v>1935</v>
      </c>
      <c r="H1334" s="65" t="s">
        <v>4925</v>
      </c>
      <c r="I1334" s="65" t="s">
        <v>8056</v>
      </c>
      <c r="J1334" s="65" t="s">
        <v>6937</v>
      </c>
      <c r="K1334" s="66">
        <v>44798</v>
      </c>
      <c r="L1334" s="65" t="s">
        <v>8057</v>
      </c>
      <c r="M1334" s="66">
        <v>44762</v>
      </c>
      <c r="N1334" s="65">
        <v>122260</v>
      </c>
      <c r="O1334" s="65" t="s">
        <v>1939</v>
      </c>
      <c r="P1334" s="65">
        <f>VLOOKUP(D1334,资产包数据!B:G,5,0)</f>
        <v>60</v>
      </c>
      <c r="Q1334" s="65">
        <v>2700</v>
      </c>
      <c r="R1334" s="65"/>
      <c r="S1334" s="65">
        <v>2700</v>
      </c>
      <c r="T1334" s="65">
        <v>2700</v>
      </c>
      <c r="U1334" s="65">
        <f>VLOOKUP(D1334,资产包数据!B:N,13,0)</f>
        <v>99.58</v>
      </c>
      <c r="V1334" s="65" t="s">
        <v>5084</v>
      </c>
    </row>
    <row r="1335" ht="15" spans="1:22">
      <c r="A1335" s="65" t="s">
        <v>178</v>
      </c>
      <c r="B1335" s="65" t="s">
        <v>110</v>
      </c>
      <c r="C1335" s="65" t="s">
        <v>36</v>
      </c>
      <c r="D1335" s="65" t="s">
        <v>8060</v>
      </c>
      <c r="E1335" s="65" t="s">
        <v>8061</v>
      </c>
      <c r="F1335" s="65"/>
      <c r="G1335" s="65" t="s">
        <v>1935</v>
      </c>
      <c r="H1335" s="65"/>
      <c r="I1335" s="65" t="s">
        <v>8062</v>
      </c>
      <c r="J1335" s="65"/>
      <c r="K1335" s="65"/>
      <c r="L1335" s="65" t="s">
        <v>8063</v>
      </c>
      <c r="M1335" s="66">
        <v>44762</v>
      </c>
      <c r="N1335" s="65">
        <v>122260</v>
      </c>
      <c r="O1335" s="65" t="s">
        <v>1939</v>
      </c>
      <c r="P1335" s="65">
        <f>VLOOKUP(D1335,资产包数据!B:G,5,0)</f>
        <v>60</v>
      </c>
      <c r="Q1335" s="65"/>
      <c r="R1335" s="65"/>
      <c r="S1335" s="65"/>
      <c r="T1335" s="65"/>
      <c r="U1335" s="65">
        <f>VLOOKUP(D1335,资产包数据!B:N,13,0)</f>
        <v>99.57</v>
      </c>
      <c r="V1335" s="65"/>
    </row>
    <row r="1336" ht="15" spans="1:22">
      <c r="A1336" s="65" t="s">
        <v>178</v>
      </c>
      <c r="B1336" s="65" t="s">
        <v>68</v>
      </c>
      <c r="C1336" s="65" t="s">
        <v>36</v>
      </c>
      <c r="D1336" s="65" t="s">
        <v>8064</v>
      </c>
      <c r="E1336" s="65" t="s">
        <v>8065</v>
      </c>
      <c r="F1336" s="65" t="s">
        <v>1935</v>
      </c>
      <c r="G1336" s="65" t="s">
        <v>1935</v>
      </c>
      <c r="H1336" s="65" t="s">
        <v>4925</v>
      </c>
      <c r="I1336" s="65" t="s">
        <v>8066</v>
      </c>
      <c r="J1336" s="65" t="s">
        <v>6820</v>
      </c>
      <c r="K1336" s="66">
        <v>44793</v>
      </c>
      <c r="L1336" s="65" t="s">
        <v>8067</v>
      </c>
      <c r="M1336" s="66">
        <v>44762</v>
      </c>
      <c r="N1336" s="65">
        <v>122260</v>
      </c>
      <c r="O1336" s="65" t="s">
        <v>1939</v>
      </c>
      <c r="P1336" s="65">
        <f>VLOOKUP(D1336,资产包数据!B:G,5,0)</f>
        <v>60</v>
      </c>
      <c r="Q1336" s="65">
        <v>2700</v>
      </c>
      <c r="R1336" s="65"/>
      <c r="S1336" s="65">
        <v>2700</v>
      </c>
      <c r="T1336" s="65">
        <v>2700</v>
      </c>
      <c r="U1336" s="65">
        <f>VLOOKUP(D1336,资产包数据!B:N,13,0)</f>
        <v>99.57</v>
      </c>
      <c r="V1336" s="65" t="s">
        <v>5084</v>
      </c>
    </row>
    <row r="1337" ht="15" spans="1:22">
      <c r="A1337" s="65" t="s">
        <v>178</v>
      </c>
      <c r="B1337" s="65" t="s">
        <v>68</v>
      </c>
      <c r="C1337" s="65" t="s">
        <v>36</v>
      </c>
      <c r="D1337" s="65" t="s">
        <v>8068</v>
      </c>
      <c r="E1337" s="65" t="s">
        <v>8069</v>
      </c>
      <c r="F1337" s="65" t="s">
        <v>1935</v>
      </c>
      <c r="G1337" s="65" t="s">
        <v>1935</v>
      </c>
      <c r="H1337" s="65" t="s">
        <v>4925</v>
      </c>
      <c r="I1337" s="65" t="s">
        <v>8066</v>
      </c>
      <c r="J1337" s="65" t="s">
        <v>6820</v>
      </c>
      <c r="K1337" s="66">
        <v>44793</v>
      </c>
      <c r="L1337" s="65" t="s">
        <v>8067</v>
      </c>
      <c r="M1337" s="66">
        <v>44762</v>
      </c>
      <c r="N1337" s="65">
        <v>122260</v>
      </c>
      <c r="O1337" s="65" t="s">
        <v>1939</v>
      </c>
      <c r="P1337" s="65">
        <f>VLOOKUP(D1337,资产包数据!B:G,5,0)</f>
        <v>60</v>
      </c>
      <c r="Q1337" s="65">
        <v>2700</v>
      </c>
      <c r="R1337" s="65"/>
      <c r="S1337" s="65">
        <v>2700</v>
      </c>
      <c r="T1337" s="65">
        <v>2700</v>
      </c>
      <c r="U1337" s="65">
        <f>VLOOKUP(D1337,资产包数据!B:N,13,0)</f>
        <v>99.57</v>
      </c>
      <c r="V1337" s="65" t="s">
        <v>5084</v>
      </c>
    </row>
    <row r="1338" ht="15" spans="1:22">
      <c r="A1338" s="65" t="s">
        <v>178</v>
      </c>
      <c r="B1338" s="65" t="s">
        <v>68</v>
      </c>
      <c r="C1338" s="65" t="s">
        <v>36</v>
      </c>
      <c r="D1338" s="65" t="s">
        <v>8070</v>
      </c>
      <c r="E1338" s="65" t="s">
        <v>8071</v>
      </c>
      <c r="F1338" s="65" t="s">
        <v>1935</v>
      </c>
      <c r="G1338" s="65" t="s">
        <v>1935</v>
      </c>
      <c r="H1338" s="65" t="s">
        <v>4925</v>
      </c>
      <c r="I1338" s="65" t="s">
        <v>8066</v>
      </c>
      <c r="J1338" s="65" t="s">
        <v>6820</v>
      </c>
      <c r="K1338" s="66">
        <v>44793</v>
      </c>
      <c r="L1338" s="65" t="s">
        <v>8067</v>
      </c>
      <c r="M1338" s="66">
        <v>44762</v>
      </c>
      <c r="N1338" s="65">
        <v>122260</v>
      </c>
      <c r="O1338" s="65" t="s">
        <v>1939</v>
      </c>
      <c r="P1338" s="65">
        <f>VLOOKUP(D1338,资产包数据!B:G,5,0)</f>
        <v>60</v>
      </c>
      <c r="Q1338" s="65">
        <v>2700</v>
      </c>
      <c r="R1338" s="65"/>
      <c r="S1338" s="65">
        <v>2700</v>
      </c>
      <c r="T1338" s="65">
        <v>2700</v>
      </c>
      <c r="U1338" s="65">
        <f>VLOOKUP(D1338,资产包数据!B:N,13,0)</f>
        <v>99.58</v>
      </c>
      <c r="V1338" s="65" t="s">
        <v>5084</v>
      </c>
    </row>
    <row r="1339" ht="15" spans="1:22">
      <c r="A1339" s="65" t="s">
        <v>178</v>
      </c>
      <c r="B1339" s="65" t="s">
        <v>68</v>
      </c>
      <c r="C1339" s="65" t="s">
        <v>36</v>
      </c>
      <c r="D1339" s="65" t="s">
        <v>8072</v>
      </c>
      <c r="E1339" s="65" t="s">
        <v>8073</v>
      </c>
      <c r="F1339" s="65" t="s">
        <v>1935</v>
      </c>
      <c r="G1339" s="65" t="s">
        <v>1935</v>
      </c>
      <c r="H1339" s="65" t="s">
        <v>4925</v>
      </c>
      <c r="I1339" s="65" t="s">
        <v>8074</v>
      </c>
      <c r="J1339" s="65" t="s">
        <v>6937</v>
      </c>
      <c r="K1339" s="66">
        <v>44798</v>
      </c>
      <c r="L1339" s="65" t="s">
        <v>8075</v>
      </c>
      <c r="M1339" s="66">
        <v>44762</v>
      </c>
      <c r="N1339" s="65">
        <v>122260</v>
      </c>
      <c r="O1339" s="65" t="s">
        <v>1939</v>
      </c>
      <c r="P1339" s="65">
        <f>VLOOKUP(D1339,资产包数据!B:G,5,0)</f>
        <v>60</v>
      </c>
      <c r="Q1339" s="65">
        <v>2700</v>
      </c>
      <c r="R1339" s="65"/>
      <c r="S1339" s="65">
        <v>2700</v>
      </c>
      <c r="T1339" s="65">
        <v>2700</v>
      </c>
      <c r="U1339" s="65">
        <f>VLOOKUP(D1339,资产包数据!B:N,13,0)</f>
        <v>99.57</v>
      </c>
      <c r="V1339" s="65" t="s">
        <v>5084</v>
      </c>
    </row>
    <row r="1340" ht="15" spans="1:22">
      <c r="A1340" s="65" t="s">
        <v>178</v>
      </c>
      <c r="B1340" s="65" t="s">
        <v>68</v>
      </c>
      <c r="C1340" s="65" t="s">
        <v>36</v>
      </c>
      <c r="D1340" s="65" t="s">
        <v>8076</v>
      </c>
      <c r="E1340" s="65" t="s">
        <v>8077</v>
      </c>
      <c r="F1340" s="65" t="s">
        <v>1935</v>
      </c>
      <c r="G1340" s="65" t="s">
        <v>1935</v>
      </c>
      <c r="H1340" s="65" t="s">
        <v>4925</v>
      </c>
      <c r="I1340" s="65" t="s">
        <v>8078</v>
      </c>
      <c r="J1340" s="65" t="s">
        <v>6937</v>
      </c>
      <c r="K1340" s="66">
        <v>44798</v>
      </c>
      <c r="L1340" s="65" t="s">
        <v>8079</v>
      </c>
      <c r="M1340" s="66">
        <v>44762</v>
      </c>
      <c r="N1340" s="65">
        <v>122260</v>
      </c>
      <c r="O1340" s="65" t="s">
        <v>1939</v>
      </c>
      <c r="P1340" s="65">
        <f>VLOOKUP(D1340,资产包数据!B:G,5,0)</f>
        <v>60</v>
      </c>
      <c r="Q1340" s="65">
        <v>2700</v>
      </c>
      <c r="R1340" s="65"/>
      <c r="S1340" s="65">
        <v>2700</v>
      </c>
      <c r="T1340" s="65">
        <v>2700</v>
      </c>
      <c r="U1340" s="65">
        <f>VLOOKUP(D1340,资产包数据!B:N,13,0)</f>
        <v>99.57</v>
      </c>
      <c r="V1340" s="65" t="s">
        <v>5084</v>
      </c>
    </row>
    <row r="1341" ht="15" spans="1:22">
      <c r="A1341" s="65" t="s">
        <v>178</v>
      </c>
      <c r="B1341" s="65" t="s">
        <v>68</v>
      </c>
      <c r="C1341" s="65" t="s">
        <v>36</v>
      </c>
      <c r="D1341" s="65" t="s">
        <v>8080</v>
      </c>
      <c r="E1341" s="65" t="s">
        <v>8081</v>
      </c>
      <c r="F1341" s="65" t="s">
        <v>1935</v>
      </c>
      <c r="G1341" s="65" t="s">
        <v>1935</v>
      </c>
      <c r="H1341" s="65" t="s">
        <v>4925</v>
      </c>
      <c r="I1341" s="65" t="s">
        <v>8078</v>
      </c>
      <c r="J1341" s="65" t="s">
        <v>6937</v>
      </c>
      <c r="K1341" s="66">
        <v>44798</v>
      </c>
      <c r="L1341" s="65" t="s">
        <v>8079</v>
      </c>
      <c r="M1341" s="66">
        <v>44762</v>
      </c>
      <c r="N1341" s="65">
        <v>122260</v>
      </c>
      <c r="O1341" s="65" t="s">
        <v>1939</v>
      </c>
      <c r="P1341" s="65">
        <f>VLOOKUP(D1341,资产包数据!B:G,5,0)</f>
        <v>60</v>
      </c>
      <c r="Q1341" s="65">
        <v>2700</v>
      </c>
      <c r="R1341" s="65"/>
      <c r="S1341" s="65">
        <v>2700</v>
      </c>
      <c r="T1341" s="65">
        <v>2700</v>
      </c>
      <c r="U1341" s="65">
        <f>VLOOKUP(D1341,资产包数据!B:N,13,0)</f>
        <v>99.58</v>
      </c>
      <c r="V1341" s="65" t="s">
        <v>5084</v>
      </c>
    </row>
    <row r="1342" ht="15" spans="1:22">
      <c r="A1342" s="65" t="s">
        <v>178</v>
      </c>
      <c r="B1342" s="65" t="s">
        <v>68</v>
      </c>
      <c r="C1342" s="65" t="s">
        <v>36</v>
      </c>
      <c r="D1342" s="65" t="s">
        <v>8082</v>
      </c>
      <c r="E1342" s="65" t="s">
        <v>8083</v>
      </c>
      <c r="F1342" s="65" t="s">
        <v>1935</v>
      </c>
      <c r="G1342" s="65" t="s">
        <v>1935</v>
      </c>
      <c r="H1342" s="65" t="s">
        <v>4925</v>
      </c>
      <c r="I1342" s="65" t="s">
        <v>8084</v>
      </c>
      <c r="J1342" s="65" t="s">
        <v>6937</v>
      </c>
      <c r="K1342" s="66">
        <v>44798</v>
      </c>
      <c r="L1342" s="65" t="s">
        <v>8085</v>
      </c>
      <c r="M1342" s="66">
        <v>44762</v>
      </c>
      <c r="N1342" s="65">
        <v>122260</v>
      </c>
      <c r="O1342" s="65" t="s">
        <v>1939</v>
      </c>
      <c r="P1342" s="65">
        <f>VLOOKUP(D1342,资产包数据!B:G,5,0)</f>
        <v>60</v>
      </c>
      <c r="Q1342" s="65">
        <v>2700</v>
      </c>
      <c r="R1342" s="65"/>
      <c r="S1342" s="65">
        <v>2700</v>
      </c>
      <c r="T1342" s="65">
        <v>2700</v>
      </c>
      <c r="U1342" s="65">
        <f>VLOOKUP(D1342,资产包数据!B:N,13,0)</f>
        <v>99.57</v>
      </c>
      <c r="V1342" s="65" t="s">
        <v>5084</v>
      </c>
    </row>
    <row r="1343" ht="15" spans="1:22">
      <c r="A1343" s="65" t="s">
        <v>178</v>
      </c>
      <c r="B1343" s="65" t="s">
        <v>110</v>
      </c>
      <c r="C1343" s="65" t="s">
        <v>36</v>
      </c>
      <c r="D1343" s="65" t="s">
        <v>8086</v>
      </c>
      <c r="E1343" s="65" t="s">
        <v>8087</v>
      </c>
      <c r="F1343" s="65"/>
      <c r="G1343" s="65" t="s">
        <v>1935</v>
      </c>
      <c r="H1343" s="65"/>
      <c r="I1343" s="65" t="s">
        <v>8088</v>
      </c>
      <c r="J1343" s="65"/>
      <c r="K1343" s="65"/>
      <c r="L1343" s="65" t="s">
        <v>8089</v>
      </c>
      <c r="M1343" s="66">
        <v>44762</v>
      </c>
      <c r="N1343" s="65">
        <v>122260</v>
      </c>
      <c r="O1343" s="65" t="s">
        <v>1939</v>
      </c>
      <c r="P1343" s="65">
        <f>VLOOKUP(D1343,资产包数据!B:G,5,0)</f>
        <v>60</v>
      </c>
      <c r="Q1343" s="65"/>
      <c r="R1343" s="65"/>
      <c r="S1343" s="65"/>
      <c r="T1343" s="65"/>
      <c r="U1343" s="65">
        <f>VLOOKUP(D1343,资产包数据!B:N,13,0)</f>
        <v>99.57</v>
      </c>
      <c r="V1343" s="65"/>
    </row>
    <row r="1344" ht="15" spans="1:22">
      <c r="A1344" s="65" t="s">
        <v>178</v>
      </c>
      <c r="B1344" s="65" t="s">
        <v>110</v>
      </c>
      <c r="C1344" s="65" t="s">
        <v>36</v>
      </c>
      <c r="D1344" s="65" t="s">
        <v>8090</v>
      </c>
      <c r="E1344" s="65" t="s">
        <v>8091</v>
      </c>
      <c r="F1344" s="65"/>
      <c r="G1344" s="65" t="s">
        <v>1935</v>
      </c>
      <c r="H1344" s="65"/>
      <c r="I1344" s="65" t="s">
        <v>8092</v>
      </c>
      <c r="J1344" s="65"/>
      <c r="K1344" s="65"/>
      <c r="L1344" s="65" t="s">
        <v>8093</v>
      </c>
      <c r="M1344" s="66">
        <v>44762</v>
      </c>
      <c r="N1344" s="65">
        <v>122260</v>
      </c>
      <c r="O1344" s="65" t="s">
        <v>1939</v>
      </c>
      <c r="P1344" s="65">
        <f>VLOOKUP(D1344,资产包数据!B:G,5,0)</f>
        <v>60</v>
      </c>
      <c r="Q1344" s="65"/>
      <c r="R1344" s="65"/>
      <c r="S1344" s="65"/>
      <c r="T1344" s="65"/>
      <c r="U1344" s="65">
        <f>VLOOKUP(D1344,资产包数据!B:N,13,0)</f>
        <v>99.57</v>
      </c>
      <c r="V1344" s="65"/>
    </row>
    <row r="1345" ht="15" spans="1:22">
      <c r="A1345" s="65" t="s">
        <v>178</v>
      </c>
      <c r="B1345" s="65" t="s">
        <v>110</v>
      </c>
      <c r="C1345" s="65" t="s">
        <v>36</v>
      </c>
      <c r="D1345" s="65" t="s">
        <v>8094</v>
      </c>
      <c r="E1345" s="65" t="s">
        <v>8095</v>
      </c>
      <c r="F1345" s="65"/>
      <c r="G1345" s="65" t="s">
        <v>1935</v>
      </c>
      <c r="H1345" s="65"/>
      <c r="I1345" s="65" t="s">
        <v>8096</v>
      </c>
      <c r="J1345" s="65"/>
      <c r="K1345" s="65"/>
      <c r="L1345" s="65" t="s">
        <v>8097</v>
      </c>
      <c r="M1345" s="66">
        <v>44762</v>
      </c>
      <c r="N1345" s="65">
        <v>122260</v>
      </c>
      <c r="O1345" s="65" t="s">
        <v>1939</v>
      </c>
      <c r="P1345" s="65">
        <f>VLOOKUP(D1345,资产包数据!B:G,5,0)</f>
        <v>60</v>
      </c>
      <c r="Q1345" s="65"/>
      <c r="R1345" s="65"/>
      <c r="S1345" s="65"/>
      <c r="T1345" s="65"/>
      <c r="U1345" s="65">
        <f>VLOOKUP(D1345,资产包数据!B:N,13,0)</f>
        <v>99.57</v>
      </c>
      <c r="V1345" s="65"/>
    </row>
    <row r="1346" ht="15" spans="1:22">
      <c r="A1346" s="65" t="s">
        <v>178</v>
      </c>
      <c r="B1346" s="65" t="s">
        <v>68</v>
      </c>
      <c r="C1346" s="65" t="s">
        <v>36</v>
      </c>
      <c r="D1346" s="65" t="s">
        <v>8098</v>
      </c>
      <c r="E1346" s="65" t="s">
        <v>8099</v>
      </c>
      <c r="F1346" s="65" t="s">
        <v>1935</v>
      </c>
      <c r="G1346" s="65" t="s">
        <v>1935</v>
      </c>
      <c r="H1346" s="65" t="s">
        <v>4925</v>
      </c>
      <c r="I1346" s="65" t="s">
        <v>8100</v>
      </c>
      <c r="J1346" s="65" t="s">
        <v>6820</v>
      </c>
      <c r="K1346" s="66">
        <v>44793</v>
      </c>
      <c r="L1346" s="65" t="s">
        <v>8101</v>
      </c>
      <c r="M1346" s="66">
        <v>44762</v>
      </c>
      <c r="N1346" s="65">
        <v>122260</v>
      </c>
      <c r="O1346" s="65" t="s">
        <v>1939</v>
      </c>
      <c r="P1346" s="65">
        <f>VLOOKUP(D1346,资产包数据!B:G,5,0)</f>
        <v>60</v>
      </c>
      <c r="Q1346" s="65">
        <v>2700</v>
      </c>
      <c r="R1346" s="65"/>
      <c r="S1346" s="65">
        <v>2700</v>
      </c>
      <c r="T1346" s="65">
        <v>2700</v>
      </c>
      <c r="U1346" s="65">
        <f>VLOOKUP(D1346,资产包数据!B:N,13,0)</f>
        <v>99.57</v>
      </c>
      <c r="V1346" s="65" t="s">
        <v>5084</v>
      </c>
    </row>
    <row r="1347" ht="15" spans="1:22">
      <c r="A1347" s="65" t="s">
        <v>178</v>
      </c>
      <c r="B1347" s="65" t="s">
        <v>68</v>
      </c>
      <c r="C1347" s="65" t="s">
        <v>36</v>
      </c>
      <c r="D1347" s="65" t="s">
        <v>8102</v>
      </c>
      <c r="E1347" s="65" t="s">
        <v>8103</v>
      </c>
      <c r="F1347" s="65" t="s">
        <v>1935</v>
      </c>
      <c r="G1347" s="65" t="s">
        <v>1935</v>
      </c>
      <c r="H1347" s="65" t="s">
        <v>4925</v>
      </c>
      <c r="I1347" s="65" t="s">
        <v>8104</v>
      </c>
      <c r="J1347" s="65" t="s">
        <v>6937</v>
      </c>
      <c r="K1347" s="66">
        <v>44798</v>
      </c>
      <c r="L1347" s="65" t="s">
        <v>8105</v>
      </c>
      <c r="M1347" s="66">
        <v>44762</v>
      </c>
      <c r="N1347" s="65">
        <v>122260</v>
      </c>
      <c r="O1347" s="65" t="s">
        <v>1939</v>
      </c>
      <c r="P1347" s="65">
        <f>VLOOKUP(D1347,资产包数据!B:G,5,0)</f>
        <v>60</v>
      </c>
      <c r="Q1347" s="65">
        <v>2700</v>
      </c>
      <c r="R1347" s="65"/>
      <c r="S1347" s="65">
        <v>2700</v>
      </c>
      <c r="T1347" s="65">
        <v>2700</v>
      </c>
      <c r="U1347" s="65">
        <f>VLOOKUP(D1347,资产包数据!B:N,13,0)</f>
        <v>99.57</v>
      </c>
      <c r="V1347" s="65" t="s">
        <v>5084</v>
      </c>
    </row>
    <row r="1348" ht="15" spans="1:22">
      <c r="A1348" s="65" t="s">
        <v>178</v>
      </c>
      <c r="B1348" s="65" t="s">
        <v>110</v>
      </c>
      <c r="C1348" s="65" t="s">
        <v>36</v>
      </c>
      <c r="D1348" s="65" t="s">
        <v>8106</v>
      </c>
      <c r="E1348" s="65" t="s">
        <v>8107</v>
      </c>
      <c r="F1348" s="65"/>
      <c r="G1348" s="65" t="s">
        <v>1935</v>
      </c>
      <c r="H1348" s="65"/>
      <c r="I1348" s="65" t="s">
        <v>8104</v>
      </c>
      <c r="J1348" s="65"/>
      <c r="K1348" s="65"/>
      <c r="L1348" s="65" t="s">
        <v>8105</v>
      </c>
      <c r="M1348" s="66">
        <v>44762</v>
      </c>
      <c r="N1348" s="65">
        <v>122260</v>
      </c>
      <c r="O1348" s="65" t="s">
        <v>1939</v>
      </c>
      <c r="P1348" s="65">
        <f>VLOOKUP(D1348,资产包数据!B:G,5,0)</f>
        <v>60</v>
      </c>
      <c r="Q1348" s="65"/>
      <c r="R1348" s="65"/>
      <c r="S1348" s="65"/>
      <c r="T1348" s="65"/>
      <c r="U1348" s="65">
        <f>VLOOKUP(D1348,资产包数据!B:N,13,0)</f>
        <v>99.58</v>
      </c>
      <c r="V1348" s="65"/>
    </row>
    <row r="1349" ht="15" spans="1:22">
      <c r="A1349" s="65" t="s">
        <v>178</v>
      </c>
      <c r="B1349" s="65" t="s">
        <v>68</v>
      </c>
      <c r="C1349" s="65" t="s">
        <v>36</v>
      </c>
      <c r="D1349" s="65" t="s">
        <v>8108</v>
      </c>
      <c r="E1349" s="65" t="s">
        <v>8109</v>
      </c>
      <c r="F1349" s="65" t="s">
        <v>1935</v>
      </c>
      <c r="G1349" s="65" t="s">
        <v>1935</v>
      </c>
      <c r="H1349" s="65" t="s">
        <v>4925</v>
      </c>
      <c r="I1349" s="65" t="s">
        <v>8110</v>
      </c>
      <c r="J1349" s="65" t="s">
        <v>6937</v>
      </c>
      <c r="K1349" s="66">
        <v>44798</v>
      </c>
      <c r="L1349" s="65" t="s">
        <v>8111</v>
      </c>
      <c r="M1349" s="66">
        <v>44762</v>
      </c>
      <c r="N1349" s="65">
        <v>122260</v>
      </c>
      <c r="O1349" s="65" t="s">
        <v>1939</v>
      </c>
      <c r="P1349" s="65">
        <f>VLOOKUP(D1349,资产包数据!B:G,5,0)</f>
        <v>60</v>
      </c>
      <c r="Q1349" s="65">
        <v>2700</v>
      </c>
      <c r="R1349" s="65"/>
      <c r="S1349" s="65">
        <v>2700</v>
      </c>
      <c r="T1349" s="65">
        <v>2700</v>
      </c>
      <c r="U1349" s="65">
        <f>VLOOKUP(D1349,资产包数据!B:N,13,0)</f>
        <v>99.57</v>
      </c>
      <c r="V1349" s="65" t="s">
        <v>5084</v>
      </c>
    </row>
    <row r="1350" ht="15" spans="1:22">
      <c r="A1350" s="65" t="s">
        <v>178</v>
      </c>
      <c r="B1350" s="65" t="s">
        <v>68</v>
      </c>
      <c r="C1350" s="65" t="s">
        <v>36</v>
      </c>
      <c r="D1350" s="65" t="s">
        <v>8112</v>
      </c>
      <c r="E1350" s="65" t="s">
        <v>8113</v>
      </c>
      <c r="F1350" s="65" t="s">
        <v>1935</v>
      </c>
      <c r="G1350" s="65" t="s">
        <v>1935</v>
      </c>
      <c r="H1350" s="65" t="s">
        <v>4925</v>
      </c>
      <c r="I1350" s="65" t="s">
        <v>8114</v>
      </c>
      <c r="J1350" s="65" t="s">
        <v>6937</v>
      </c>
      <c r="K1350" s="66">
        <v>44798</v>
      </c>
      <c r="L1350" s="65" t="s">
        <v>8115</v>
      </c>
      <c r="M1350" s="66">
        <v>44762</v>
      </c>
      <c r="N1350" s="65">
        <v>122260</v>
      </c>
      <c r="O1350" s="65" t="s">
        <v>1939</v>
      </c>
      <c r="P1350" s="65">
        <f>VLOOKUP(D1350,资产包数据!B:G,5,0)</f>
        <v>60</v>
      </c>
      <c r="Q1350" s="65">
        <v>2700</v>
      </c>
      <c r="R1350" s="65"/>
      <c r="S1350" s="65">
        <v>2700</v>
      </c>
      <c r="T1350" s="65">
        <v>2700</v>
      </c>
      <c r="U1350" s="65">
        <f>VLOOKUP(D1350,资产包数据!B:N,13,0)</f>
        <v>99.57</v>
      </c>
      <c r="V1350" s="65" t="s">
        <v>5084</v>
      </c>
    </row>
    <row r="1351" ht="15" spans="1:22">
      <c r="A1351" s="65" t="s">
        <v>178</v>
      </c>
      <c r="B1351" s="65" t="s">
        <v>68</v>
      </c>
      <c r="C1351" s="65" t="s">
        <v>36</v>
      </c>
      <c r="D1351" s="65" t="s">
        <v>8116</v>
      </c>
      <c r="E1351" s="65" t="s">
        <v>8117</v>
      </c>
      <c r="F1351" s="65" t="s">
        <v>1935</v>
      </c>
      <c r="G1351" s="65" t="s">
        <v>1935</v>
      </c>
      <c r="H1351" s="65" t="s">
        <v>4925</v>
      </c>
      <c r="I1351" s="65" t="s">
        <v>8118</v>
      </c>
      <c r="J1351" s="65" t="s">
        <v>6937</v>
      </c>
      <c r="K1351" s="66">
        <v>44798</v>
      </c>
      <c r="L1351" s="65" t="s">
        <v>8119</v>
      </c>
      <c r="M1351" s="66">
        <v>44762</v>
      </c>
      <c r="N1351" s="65">
        <v>122260</v>
      </c>
      <c r="O1351" s="65" t="s">
        <v>1939</v>
      </c>
      <c r="P1351" s="65">
        <f>VLOOKUP(D1351,资产包数据!B:G,5,0)</f>
        <v>60</v>
      </c>
      <c r="Q1351" s="65">
        <v>2700</v>
      </c>
      <c r="R1351" s="65"/>
      <c r="S1351" s="65">
        <v>2700</v>
      </c>
      <c r="T1351" s="65">
        <v>2700</v>
      </c>
      <c r="U1351" s="65">
        <f>VLOOKUP(D1351,资产包数据!B:N,13,0)</f>
        <v>99.57</v>
      </c>
      <c r="V1351" s="65" t="s">
        <v>5084</v>
      </c>
    </row>
    <row r="1352" ht="15" spans="1:22">
      <c r="A1352" s="65" t="s">
        <v>178</v>
      </c>
      <c r="B1352" s="65" t="s">
        <v>110</v>
      </c>
      <c r="C1352" s="65" t="s">
        <v>36</v>
      </c>
      <c r="D1352" s="65" t="s">
        <v>8120</v>
      </c>
      <c r="E1352" s="65" t="s">
        <v>8121</v>
      </c>
      <c r="F1352" s="65"/>
      <c r="G1352" s="65" t="s">
        <v>1935</v>
      </c>
      <c r="H1352" s="65"/>
      <c r="I1352" s="65" t="s">
        <v>8122</v>
      </c>
      <c r="J1352" s="65"/>
      <c r="K1352" s="65"/>
      <c r="L1352" s="65" t="s">
        <v>8123</v>
      </c>
      <c r="M1352" s="66">
        <v>44762</v>
      </c>
      <c r="N1352" s="65">
        <v>122260</v>
      </c>
      <c r="O1352" s="65" t="s">
        <v>1939</v>
      </c>
      <c r="P1352" s="65">
        <f>VLOOKUP(D1352,资产包数据!B:G,5,0)</f>
        <v>60</v>
      </c>
      <c r="Q1352" s="65"/>
      <c r="R1352" s="65"/>
      <c r="S1352" s="65"/>
      <c r="T1352" s="65"/>
      <c r="U1352" s="65">
        <f>VLOOKUP(D1352,资产包数据!B:N,13,0)</f>
        <v>99.57</v>
      </c>
      <c r="V1352" s="65"/>
    </row>
    <row r="1353" ht="15" spans="1:22">
      <c r="A1353" s="65" t="s">
        <v>178</v>
      </c>
      <c r="B1353" s="65" t="s">
        <v>110</v>
      </c>
      <c r="C1353" s="65" t="s">
        <v>36</v>
      </c>
      <c r="D1353" s="65" t="s">
        <v>8124</v>
      </c>
      <c r="E1353" s="65" t="s">
        <v>8125</v>
      </c>
      <c r="F1353" s="65"/>
      <c r="G1353" s="65" t="s">
        <v>1935</v>
      </c>
      <c r="H1353" s="65"/>
      <c r="I1353" s="65" t="s">
        <v>8122</v>
      </c>
      <c r="J1353" s="65"/>
      <c r="K1353" s="65"/>
      <c r="L1353" s="65" t="s">
        <v>8123</v>
      </c>
      <c r="M1353" s="66">
        <v>44762</v>
      </c>
      <c r="N1353" s="65">
        <v>122260</v>
      </c>
      <c r="O1353" s="65" t="s">
        <v>1939</v>
      </c>
      <c r="P1353" s="65">
        <f>VLOOKUP(D1353,资产包数据!B:G,5,0)</f>
        <v>60</v>
      </c>
      <c r="Q1353" s="65"/>
      <c r="R1353" s="65"/>
      <c r="S1353" s="65"/>
      <c r="T1353" s="65"/>
      <c r="U1353" s="65">
        <f>VLOOKUP(D1353,资产包数据!B:N,13,0)</f>
        <v>99.57</v>
      </c>
      <c r="V1353" s="65"/>
    </row>
    <row r="1354" ht="15" spans="1:22">
      <c r="A1354" s="65" t="s">
        <v>178</v>
      </c>
      <c r="B1354" s="65" t="s">
        <v>110</v>
      </c>
      <c r="C1354" s="65" t="s">
        <v>36</v>
      </c>
      <c r="D1354" s="65" t="s">
        <v>8126</v>
      </c>
      <c r="E1354" s="65" t="s">
        <v>8127</v>
      </c>
      <c r="F1354" s="65"/>
      <c r="G1354" s="65" t="s">
        <v>1935</v>
      </c>
      <c r="H1354" s="65"/>
      <c r="I1354" s="65" t="s">
        <v>8122</v>
      </c>
      <c r="J1354" s="65"/>
      <c r="K1354" s="65"/>
      <c r="L1354" s="65" t="s">
        <v>8123</v>
      </c>
      <c r="M1354" s="66">
        <v>44762</v>
      </c>
      <c r="N1354" s="65">
        <v>122260</v>
      </c>
      <c r="O1354" s="65" t="s">
        <v>1939</v>
      </c>
      <c r="P1354" s="65">
        <f>VLOOKUP(D1354,资产包数据!B:G,5,0)</f>
        <v>60</v>
      </c>
      <c r="Q1354" s="65"/>
      <c r="R1354" s="65"/>
      <c r="S1354" s="65"/>
      <c r="T1354" s="65"/>
      <c r="U1354" s="65">
        <f>VLOOKUP(D1354,资产包数据!B:N,13,0)</f>
        <v>99.58</v>
      </c>
      <c r="V1354" s="65"/>
    </row>
    <row r="1355" ht="15" spans="1:22">
      <c r="A1355" s="65" t="s">
        <v>178</v>
      </c>
      <c r="B1355" s="65" t="s">
        <v>68</v>
      </c>
      <c r="C1355" s="65" t="s">
        <v>36</v>
      </c>
      <c r="D1355" s="65" t="s">
        <v>8128</v>
      </c>
      <c r="E1355" s="65" t="s">
        <v>8129</v>
      </c>
      <c r="F1355" s="65" t="s">
        <v>1935</v>
      </c>
      <c r="G1355" s="65" t="s">
        <v>1935</v>
      </c>
      <c r="H1355" s="65" t="s">
        <v>4925</v>
      </c>
      <c r="I1355" s="65" t="s">
        <v>8130</v>
      </c>
      <c r="J1355" s="65" t="s">
        <v>6937</v>
      </c>
      <c r="K1355" s="66">
        <v>44798</v>
      </c>
      <c r="L1355" s="65" t="s">
        <v>8131</v>
      </c>
      <c r="M1355" s="66">
        <v>44762</v>
      </c>
      <c r="N1355" s="65">
        <v>122260</v>
      </c>
      <c r="O1355" s="65" t="s">
        <v>1939</v>
      </c>
      <c r="P1355" s="65">
        <f>VLOOKUP(D1355,资产包数据!B:G,5,0)</f>
        <v>60</v>
      </c>
      <c r="Q1355" s="65">
        <v>2700</v>
      </c>
      <c r="R1355" s="65"/>
      <c r="S1355" s="65">
        <v>2700</v>
      </c>
      <c r="T1355" s="65">
        <v>2700</v>
      </c>
      <c r="U1355" s="65">
        <f>VLOOKUP(D1355,资产包数据!B:N,13,0)</f>
        <v>99.57</v>
      </c>
      <c r="V1355" s="65" t="s">
        <v>5084</v>
      </c>
    </row>
    <row r="1356" ht="15" spans="1:22">
      <c r="A1356" s="65" t="s">
        <v>178</v>
      </c>
      <c r="B1356" s="65" t="s">
        <v>68</v>
      </c>
      <c r="C1356" s="65" t="s">
        <v>36</v>
      </c>
      <c r="D1356" s="65" t="s">
        <v>8132</v>
      </c>
      <c r="E1356" s="65" t="s">
        <v>8133</v>
      </c>
      <c r="F1356" s="65" t="s">
        <v>1935</v>
      </c>
      <c r="G1356" s="65" t="s">
        <v>1935</v>
      </c>
      <c r="H1356" s="65" t="s">
        <v>4925</v>
      </c>
      <c r="I1356" s="65" t="s">
        <v>8130</v>
      </c>
      <c r="J1356" s="65" t="s">
        <v>6937</v>
      </c>
      <c r="K1356" s="66">
        <v>44798</v>
      </c>
      <c r="L1356" s="65" t="s">
        <v>8131</v>
      </c>
      <c r="M1356" s="66">
        <v>44762</v>
      </c>
      <c r="N1356" s="65">
        <v>122260</v>
      </c>
      <c r="O1356" s="65" t="s">
        <v>1939</v>
      </c>
      <c r="P1356" s="65">
        <f>VLOOKUP(D1356,资产包数据!B:G,5,0)</f>
        <v>60</v>
      </c>
      <c r="Q1356" s="65">
        <v>2700</v>
      </c>
      <c r="R1356" s="65"/>
      <c r="S1356" s="65">
        <v>2700</v>
      </c>
      <c r="T1356" s="65">
        <v>2700</v>
      </c>
      <c r="U1356" s="65">
        <f>VLOOKUP(D1356,资产包数据!B:N,13,0)</f>
        <v>99.58</v>
      </c>
      <c r="V1356" s="65" t="s">
        <v>5084</v>
      </c>
    </row>
    <row r="1357" ht="15" spans="1:22">
      <c r="A1357" s="65" t="s">
        <v>178</v>
      </c>
      <c r="B1357" s="65" t="s">
        <v>110</v>
      </c>
      <c r="C1357" s="65" t="s">
        <v>36</v>
      </c>
      <c r="D1357" s="65" t="s">
        <v>8134</v>
      </c>
      <c r="E1357" s="65" t="s">
        <v>8135</v>
      </c>
      <c r="F1357" s="65"/>
      <c r="G1357" s="65" t="s">
        <v>1935</v>
      </c>
      <c r="H1357" s="65"/>
      <c r="I1357" s="65" t="s">
        <v>8136</v>
      </c>
      <c r="J1357" s="65"/>
      <c r="K1357" s="65"/>
      <c r="L1357" s="65" t="s">
        <v>8137</v>
      </c>
      <c r="M1357" s="66">
        <v>44762</v>
      </c>
      <c r="N1357" s="65">
        <v>122260</v>
      </c>
      <c r="O1357" s="65" t="s">
        <v>1939</v>
      </c>
      <c r="P1357" s="65">
        <f>VLOOKUP(D1357,资产包数据!B:G,5,0)</f>
        <v>60</v>
      </c>
      <c r="Q1357" s="65"/>
      <c r="R1357" s="65"/>
      <c r="S1357" s="65"/>
      <c r="T1357" s="65"/>
      <c r="U1357" s="65">
        <f>VLOOKUP(D1357,资产包数据!B:N,13,0)</f>
        <v>99.57</v>
      </c>
      <c r="V1357" s="65"/>
    </row>
    <row r="1358" ht="15" spans="1:22">
      <c r="A1358" s="65" t="s">
        <v>178</v>
      </c>
      <c r="B1358" s="65" t="s">
        <v>68</v>
      </c>
      <c r="C1358" s="65" t="s">
        <v>36</v>
      </c>
      <c r="D1358" s="65" t="s">
        <v>8138</v>
      </c>
      <c r="E1358" s="65" t="s">
        <v>8139</v>
      </c>
      <c r="F1358" s="65" t="s">
        <v>1935</v>
      </c>
      <c r="G1358" s="65" t="s">
        <v>1935</v>
      </c>
      <c r="H1358" s="65" t="s">
        <v>4925</v>
      </c>
      <c r="I1358" s="65" t="s">
        <v>8136</v>
      </c>
      <c r="J1358" s="65" t="s">
        <v>6937</v>
      </c>
      <c r="K1358" s="66">
        <v>44798</v>
      </c>
      <c r="L1358" s="65" t="s">
        <v>8137</v>
      </c>
      <c r="M1358" s="66">
        <v>44762</v>
      </c>
      <c r="N1358" s="65">
        <v>122260</v>
      </c>
      <c r="O1358" s="65" t="s">
        <v>1939</v>
      </c>
      <c r="P1358" s="65">
        <f>VLOOKUP(D1358,资产包数据!B:G,5,0)</f>
        <v>60</v>
      </c>
      <c r="Q1358" s="65">
        <v>2700</v>
      </c>
      <c r="R1358" s="65"/>
      <c r="S1358" s="65">
        <v>2700</v>
      </c>
      <c r="T1358" s="65">
        <v>2700</v>
      </c>
      <c r="U1358" s="65">
        <f>VLOOKUP(D1358,资产包数据!B:N,13,0)</f>
        <v>99.57</v>
      </c>
      <c r="V1358" s="65" t="s">
        <v>5084</v>
      </c>
    </row>
    <row r="1359" ht="15" spans="1:22">
      <c r="A1359" s="65" t="s">
        <v>178</v>
      </c>
      <c r="B1359" s="65" t="s">
        <v>68</v>
      </c>
      <c r="C1359" s="65" t="s">
        <v>36</v>
      </c>
      <c r="D1359" s="65" t="s">
        <v>8140</v>
      </c>
      <c r="E1359" s="65" t="s">
        <v>8141</v>
      </c>
      <c r="F1359" s="65" t="s">
        <v>1935</v>
      </c>
      <c r="G1359" s="65" t="s">
        <v>1935</v>
      </c>
      <c r="H1359" s="65" t="s">
        <v>4925</v>
      </c>
      <c r="I1359" s="65" t="s">
        <v>8136</v>
      </c>
      <c r="J1359" s="65" t="s">
        <v>6937</v>
      </c>
      <c r="K1359" s="66">
        <v>44798</v>
      </c>
      <c r="L1359" s="65" t="s">
        <v>8137</v>
      </c>
      <c r="M1359" s="66">
        <v>44762</v>
      </c>
      <c r="N1359" s="65">
        <v>122260</v>
      </c>
      <c r="O1359" s="65" t="s">
        <v>1939</v>
      </c>
      <c r="P1359" s="65">
        <f>VLOOKUP(D1359,资产包数据!B:G,5,0)</f>
        <v>60</v>
      </c>
      <c r="Q1359" s="65">
        <v>2700</v>
      </c>
      <c r="R1359" s="65"/>
      <c r="S1359" s="65">
        <v>2700</v>
      </c>
      <c r="T1359" s="65">
        <v>2700</v>
      </c>
      <c r="U1359" s="65">
        <f>VLOOKUP(D1359,资产包数据!B:N,13,0)</f>
        <v>99.57</v>
      </c>
      <c r="V1359" s="65" t="s">
        <v>5084</v>
      </c>
    </row>
    <row r="1360" ht="15" spans="1:22">
      <c r="A1360" s="65" t="s">
        <v>178</v>
      </c>
      <c r="B1360" s="65" t="s">
        <v>68</v>
      </c>
      <c r="C1360" s="65" t="s">
        <v>36</v>
      </c>
      <c r="D1360" s="65" t="s">
        <v>8142</v>
      </c>
      <c r="E1360" s="65" t="s">
        <v>8143</v>
      </c>
      <c r="F1360" s="65" t="s">
        <v>1935</v>
      </c>
      <c r="G1360" s="65" t="s">
        <v>1935</v>
      </c>
      <c r="H1360" s="65" t="s">
        <v>4925</v>
      </c>
      <c r="I1360" s="65" t="s">
        <v>8136</v>
      </c>
      <c r="J1360" s="65" t="s">
        <v>6937</v>
      </c>
      <c r="K1360" s="66">
        <v>44798</v>
      </c>
      <c r="L1360" s="65" t="s">
        <v>8137</v>
      </c>
      <c r="M1360" s="66">
        <v>44762</v>
      </c>
      <c r="N1360" s="65">
        <v>122260</v>
      </c>
      <c r="O1360" s="65" t="s">
        <v>1939</v>
      </c>
      <c r="P1360" s="65">
        <f>VLOOKUP(D1360,资产包数据!B:G,5,0)</f>
        <v>60</v>
      </c>
      <c r="Q1360" s="65">
        <v>2700</v>
      </c>
      <c r="R1360" s="65"/>
      <c r="S1360" s="65">
        <v>2700</v>
      </c>
      <c r="T1360" s="65">
        <v>2700</v>
      </c>
      <c r="U1360" s="65">
        <f>VLOOKUP(D1360,资产包数据!B:N,13,0)</f>
        <v>99.57</v>
      </c>
      <c r="V1360" s="65" t="s">
        <v>5084</v>
      </c>
    </row>
    <row r="1361" ht="15" spans="1:22">
      <c r="A1361" s="65" t="s">
        <v>178</v>
      </c>
      <c r="B1361" s="65" t="s">
        <v>110</v>
      </c>
      <c r="C1361" s="65" t="s">
        <v>36</v>
      </c>
      <c r="D1361" s="65" t="s">
        <v>8144</v>
      </c>
      <c r="E1361" s="65"/>
      <c r="F1361" s="65"/>
      <c r="G1361" s="65" t="s">
        <v>1935</v>
      </c>
      <c r="H1361" s="65"/>
      <c r="I1361" s="65"/>
      <c r="J1361" s="65"/>
      <c r="K1361" s="65"/>
      <c r="L1361" s="65" t="s">
        <v>8137</v>
      </c>
      <c r="M1361" s="66">
        <v>44762</v>
      </c>
      <c r="N1361" s="65">
        <v>122260</v>
      </c>
      <c r="O1361" s="65" t="s">
        <v>1939</v>
      </c>
      <c r="P1361" s="65">
        <f>VLOOKUP(D1361,资产包数据!B:G,5,0)</f>
        <v>60</v>
      </c>
      <c r="Q1361" s="65"/>
      <c r="R1361" s="65"/>
      <c r="S1361" s="65"/>
      <c r="T1361" s="65"/>
      <c r="U1361" s="65">
        <f>VLOOKUP(D1361,资产包数据!B:N,13,0)</f>
        <v>99.59</v>
      </c>
      <c r="V1361" s="65"/>
    </row>
    <row r="1362" ht="15" spans="1:22">
      <c r="A1362" s="65" t="s">
        <v>178</v>
      </c>
      <c r="B1362" s="65" t="s">
        <v>68</v>
      </c>
      <c r="C1362" s="65" t="s">
        <v>36</v>
      </c>
      <c r="D1362" s="65" t="s">
        <v>8145</v>
      </c>
      <c r="E1362" s="65" t="s">
        <v>8146</v>
      </c>
      <c r="F1362" s="65" t="s">
        <v>1935</v>
      </c>
      <c r="G1362" s="65" t="s">
        <v>1935</v>
      </c>
      <c r="H1362" s="65" t="s">
        <v>4925</v>
      </c>
      <c r="I1362" s="65" t="s">
        <v>8147</v>
      </c>
      <c r="J1362" s="65" t="s">
        <v>6937</v>
      </c>
      <c r="K1362" s="66">
        <v>44798</v>
      </c>
      <c r="L1362" s="65" t="s">
        <v>8148</v>
      </c>
      <c r="M1362" s="66">
        <v>44762</v>
      </c>
      <c r="N1362" s="65">
        <v>122260</v>
      </c>
      <c r="O1362" s="65" t="s">
        <v>1939</v>
      </c>
      <c r="P1362" s="65">
        <f>VLOOKUP(D1362,资产包数据!B:G,5,0)</f>
        <v>60</v>
      </c>
      <c r="Q1362" s="65">
        <v>2700</v>
      </c>
      <c r="R1362" s="65"/>
      <c r="S1362" s="65">
        <v>2700</v>
      </c>
      <c r="T1362" s="65">
        <v>2700</v>
      </c>
      <c r="U1362" s="65">
        <f>VLOOKUP(D1362,资产包数据!B:N,13,0)</f>
        <v>99.57</v>
      </c>
      <c r="V1362" s="65" t="s">
        <v>5084</v>
      </c>
    </row>
    <row r="1363" ht="15" spans="1:22">
      <c r="A1363" s="65" t="s">
        <v>178</v>
      </c>
      <c r="B1363" s="65" t="s">
        <v>68</v>
      </c>
      <c r="C1363" s="65" t="s">
        <v>36</v>
      </c>
      <c r="D1363" s="65" t="s">
        <v>8149</v>
      </c>
      <c r="E1363" s="65" t="s">
        <v>8150</v>
      </c>
      <c r="F1363" s="65" t="s">
        <v>1935</v>
      </c>
      <c r="G1363" s="65" t="s">
        <v>1935</v>
      </c>
      <c r="H1363" s="65" t="s">
        <v>4925</v>
      </c>
      <c r="I1363" s="65" t="s">
        <v>8147</v>
      </c>
      <c r="J1363" s="65" t="s">
        <v>6937</v>
      </c>
      <c r="K1363" s="66">
        <v>44798</v>
      </c>
      <c r="L1363" s="65" t="s">
        <v>8148</v>
      </c>
      <c r="M1363" s="66">
        <v>44762</v>
      </c>
      <c r="N1363" s="65">
        <v>122260</v>
      </c>
      <c r="O1363" s="65" t="s">
        <v>1939</v>
      </c>
      <c r="P1363" s="65">
        <f>VLOOKUP(D1363,资产包数据!B:G,5,0)</f>
        <v>60</v>
      </c>
      <c r="Q1363" s="65">
        <v>2700</v>
      </c>
      <c r="R1363" s="65"/>
      <c r="S1363" s="65">
        <v>2700</v>
      </c>
      <c r="T1363" s="65">
        <v>2700</v>
      </c>
      <c r="U1363" s="65">
        <f>VLOOKUP(D1363,资产包数据!B:N,13,0)</f>
        <v>99.57</v>
      </c>
      <c r="V1363" s="65" t="s">
        <v>5084</v>
      </c>
    </row>
    <row r="1364" ht="15" spans="1:22">
      <c r="A1364" s="65" t="s">
        <v>178</v>
      </c>
      <c r="B1364" s="65" t="s">
        <v>68</v>
      </c>
      <c r="C1364" s="65" t="s">
        <v>36</v>
      </c>
      <c r="D1364" s="65" t="s">
        <v>8151</v>
      </c>
      <c r="E1364" s="65" t="s">
        <v>8152</v>
      </c>
      <c r="F1364" s="65" t="s">
        <v>1935</v>
      </c>
      <c r="G1364" s="65" t="s">
        <v>1935</v>
      </c>
      <c r="H1364" s="65" t="s">
        <v>4925</v>
      </c>
      <c r="I1364" s="65" t="s">
        <v>8147</v>
      </c>
      <c r="J1364" s="65" t="s">
        <v>6937</v>
      </c>
      <c r="K1364" s="66">
        <v>44798</v>
      </c>
      <c r="L1364" s="65" t="s">
        <v>8148</v>
      </c>
      <c r="M1364" s="66">
        <v>44762</v>
      </c>
      <c r="N1364" s="65">
        <v>122260</v>
      </c>
      <c r="O1364" s="65" t="s">
        <v>1939</v>
      </c>
      <c r="P1364" s="65">
        <f>VLOOKUP(D1364,资产包数据!B:G,5,0)</f>
        <v>60</v>
      </c>
      <c r="Q1364" s="65">
        <v>2700</v>
      </c>
      <c r="R1364" s="65"/>
      <c r="S1364" s="65">
        <v>2700</v>
      </c>
      <c r="T1364" s="65">
        <v>2700</v>
      </c>
      <c r="U1364" s="65">
        <f>VLOOKUP(D1364,资产包数据!B:N,13,0)</f>
        <v>99.58</v>
      </c>
      <c r="V1364" s="65" t="s">
        <v>5084</v>
      </c>
    </row>
    <row r="1365" ht="15" spans="1:22">
      <c r="A1365" s="65" t="s">
        <v>178</v>
      </c>
      <c r="B1365" s="65" t="s">
        <v>110</v>
      </c>
      <c r="C1365" s="65" t="s">
        <v>36</v>
      </c>
      <c r="D1365" s="65" t="s">
        <v>8153</v>
      </c>
      <c r="E1365" s="65" t="s">
        <v>8154</v>
      </c>
      <c r="F1365" s="65"/>
      <c r="G1365" s="65" t="s">
        <v>1935</v>
      </c>
      <c r="H1365" s="65"/>
      <c r="I1365" s="65" t="s">
        <v>8155</v>
      </c>
      <c r="J1365" s="65"/>
      <c r="K1365" s="65"/>
      <c r="L1365" s="65" t="s">
        <v>8156</v>
      </c>
      <c r="M1365" s="66">
        <v>44762</v>
      </c>
      <c r="N1365" s="65">
        <v>122260</v>
      </c>
      <c r="O1365" s="65" t="s">
        <v>1939</v>
      </c>
      <c r="P1365" s="65">
        <f>VLOOKUP(D1365,资产包数据!B:G,5,0)</f>
        <v>60</v>
      </c>
      <c r="Q1365" s="65"/>
      <c r="R1365" s="65"/>
      <c r="S1365" s="65"/>
      <c r="T1365" s="65"/>
      <c r="U1365" s="65">
        <f>VLOOKUP(D1365,资产包数据!B:N,13,0)</f>
        <v>99.57</v>
      </c>
      <c r="V1365" s="65"/>
    </row>
    <row r="1366" ht="15" spans="1:22">
      <c r="A1366" s="65" t="s">
        <v>178</v>
      </c>
      <c r="B1366" s="65" t="s">
        <v>110</v>
      </c>
      <c r="C1366" s="65" t="s">
        <v>36</v>
      </c>
      <c r="D1366" s="65" t="s">
        <v>8157</v>
      </c>
      <c r="E1366" s="65" t="s">
        <v>8158</v>
      </c>
      <c r="F1366" s="65"/>
      <c r="G1366" s="65" t="s">
        <v>1935</v>
      </c>
      <c r="H1366" s="65"/>
      <c r="I1366" s="65" t="s">
        <v>8155</v>
      </c>
      <c r="J1366" s="65"/>
      <c r="K1366" s="65"/>
      <c r="L1366" s="65" t="s">
        <v>8156</v>
      </c>
      <c r="M1366" s="66">
        <v>44762</v>
      </c>
      <c r="N1366" s="65">
        <v>122260</v>
      </c>
      <c r="O1366" s="65" t="s">
        <v>1939</v>
      </c>
      <c r="P1366" s="65">
        <f>VLOOKUP(D1366,资产包数据!B:G,5,0)</f>
        <v>60</v>
      </c>
      <c r="Q1366" s="65"/>
      <c r="R1366" s="65"/>
      <c r="S1366" s="65"/>
      <c r="T1366" s="65"/>
      <c r="U1366" s="65">
        <f>VLOOKUP(D1366,资产包数据!B:N,13,0)</f>
        <v>99.58</v>
      </c>
      <c r="V1366" s="65"/>
    </row>
    <row r="1367" ht="15" spans="1:22">
      <c r="A1367" s="65" t="s">
        <v>178</v>
      </c>
      <c r="B1367" s="65" t="s">
        <v>110</v>
      </c>
      <c r="C1367" s="65" t="s">
        <v>36</v>
      </c>
      <c r="D1367" s="65" t="s">
        <v>8159</v>
      </c>
      <c r="E1367" s="65" t="s">
        <v>8160</v>
      </c>
      <c r="F1367" s="65"/>
      <c r="G1367" s="65" t="s">
        <v>1935</v>
      </c>
      <c r="H1367" s="65"/>
      <c r="I1367" s="65" t="s">
        <v>8161</v>
      </c>
      <c r="J1367" s="65"/>
      <c r="K1367" s="65"/>
      <c r="L1367" s="65" t="s">
        <v>8162</v>
      </c>
      <c r="M1367" s="66">
        <v>44762</v>
      </c>
      <c r="N1367" s="65">
        <v>122260</v>
      </c>
      <c r="O1367" s="65" t="s">
        <v>1939</v>
      </c>
      <c r="P1367" s="65">
        <f>VLOOKUP(D1367,资产包数据!B:G,5,0)</f>
        <v>60</v>
      </c>
      <c r="Q1367" s="65"/>
      <c r="R1367" s="65"/>
      <c r="S1367" s="65"/>
      <c r="T1367" s="65"/>
      <c r="U1367" s="65">
        <f>VLOOKUP(D1367,资产包数据!B:N,13,0)</f>
        <v>99.57</v>
      </c>
      <c r="V1367" s="65"/>
    </row>
    <row r="1368" ht="15" spans="1:22">
      <c r="A1368" s="65" t="s">
        <v>178</v>
      </c>
      <c r="B1368" s="65" t="s">
        <v>110</v>
      </c>
      <c r="C1368" s="65" t="s">
        <v>36</v>
      </c>
      <c r="D1368" s="65" t="s">
        <v>8163</v>
      </c>
      <c r="E1368" s="65" t="s">
        <v>8164</v>
      </c>
      <c r="F1368" s="65"/>
      <c r="G1368" s="65" t="s">
        <v>1935</v>
      </c>
      <c r="H1368" s="65"/>
      <c r="I1368" s="65" t="s">
        <v>8161</v>
      </c>
      <c r="J1368" s="65"/>
      <c r="K1368" s="65"/>
      <c r="L1368" s="65" t="s">
        <v>8162</v>
      </c>
      <c r="M1368" s="66">
        <v>44762</v>
      </c>
      <c r="N1368" s="65">
        <v>122260</v>
      </c>
      <c r="O1368" s="65" t="s">
        <v>1939</v>
      </c>
      <c r="P1368" s="65">
        <f>VLOOKUP(D1368,资产包数据!B:G,5,0)</f>
        <v>60</v>
      </c>
      <c r="Q1368" s="65"/>
      <c r="R1368" s="65"/>
      <c r="S1368" s="65"/>
      <c r="T1368" s="65"/>
      <c r="U1368" s="65">
        <f>VLOOKUP(D1368,资产包数据!B:N,13,0)</f>
        <v>99.57</v>
      </c>
      <c r="V1368" s="65"/>
    </row>
    <row r="1369" ht="15" spans="1:22">
      <c r="A1369" s="65" t="s">
        <v>178</v>
      </c>
      <c r="B1369" s="65" t="s">
        <v>110</v>
      </c>
      <c r="C1369" s="65" t="s">
        <v>36</v>
      </c>
      <c r="D1369" s="65" t="s">
        <v>8165</v>
      </c>
      <c r="E1369" s="65" t="s">
        <v>8166</v>
      </c>
      <c r="F1369" s="65"/>
      <c r="G1369" s="65" t="s">
        <v>1935</v>
      </c>
      <c r="H1369" s="65"/>
      <c r="I1369" s="65" t="s">
        <v>8161</v>
      </c>
      <c r="J1369" s="65"/>
      <c r="K1369" s="65"/>
      <c r="L1369" s="65" t="s">
        <v>8162</v>
      </c>
      <c r="M1369" s="66">
        <v>44762</v>
      </c>
      <c r="N1369" s="65">
        <v>122260</v>
      </c>
      <c r="O1369" s="65" t="s">
        <v>1939</v>
      </c>
      <c r="P1369" s="65">
        <f>VLOOKUP(D1369,资产包数据!B:G,5,0)</f>
        <v>60</v>
      </c>
      <c r="Q1369" s="65"/>
      <c r="R1369" s="65"/>
      <c r="S1369" s="65"/>
      <c r="T1369" s="65"/>
      <c r="U1369" s="65">
        <f>VLOOKUP(D1369,资产包数据!B:N,13,0)</f>
        <v>99.58</v>
      </c>
      <c r="V1369" s="65"/>
    </row>
    <row r="1370" ht="15" spans="1:22">
      <c r="A1370" s="65" t="s">
        <v>178</v>
      </c>
      <c r="B1370" s="65" t="s">
        <v>110</v>
      </c>
      <c r="C1370" s="65" t="s">
        <v>36</v>
      </c>
      <c r="D1370" s="65" t="s">
        <v>8167</v>
      </c>
      <c r="E1370" s="65" t="s">
        <v>8168</v>
      </c>
      <c r="F1370" s="65"/>
      <c r="G1370" s="65" t="s">
        <v>1935</v>
      </c>
      <c r="H1370" s="65"/>
      <c r="I1370" s="65" t="s">
        <v>8169</v>
      </c>
      <c r="J1370" s="65"/>
      <c r="K1370" s="65"/>
      <c r="L1370" s="65" t="s">
        <v>8170</v>
      </c>
      <c r="M1370" s="66">
        <v>44762</v>
      </c>
      <c r="N1370" s="65">
        <v>122260</v>
      </c>
      <c r="O1370" s="65" t="s">
        <v>1939</v>
      </c>
      <c r="P1370" s="65">
        <f>VLOOKUP(D1370,资产包数据!B:G,5,0)</f>
        <v>60</v>
      </c>
      <c r="Q1370" s="65"/>
      <c r="R1370" s="65"/>
      <c r="S1370" s="65"/>
      <c r="T1370" s="65"/>
      <c r="U1370" s="65">
        <f>VLOOKUP(D1370,资产包数据!B:N,13,0)</f>
        <v>99.57</v>
      </c>
      <c r="V1370" s="65"/>
    </row>
    <row r="1371" ht="15" spans="1:22">
      <c r="A1371" s="65" t="s">
        <v>178</v>
      </c>
      <c r="B1371" s="65" t="s">
        <v>110</v>
      </c>
      <c r="C1371" s="65" t="s">
        <v>36</v>
      </c>
      <c r="D1371" s="65" t="s">
        <v>8171</v>
      </c>
      <c r="E1371" s="65" t="s">
        <v>8172</v>
      </c>
      <c r="F1371" s="65"/>
      <c r="G1371" s="65" t="s">
        <v>1935</v>
      </c>
      <c r="H1371" s="65"/>
      <c r="I1371" s="65" t="s">
        <v>8169</v>
      </c>
      <c r="J1371" s="65"/>
      <c r="K1371" s="65"/>
      <c r="L1371" s="65" t="s">
        <v>8170</v>
      </c>
      <c r="M1371" s="66">
        <v>44762</v>
      </c>
      <c r="N1371" s="65">
        <v>122260</v>
      </c>
      <c r="O1371" s="65" t="s">
        <v>1939</v>
      </c>
      <c r="P1371" s="65">
        <f>VLOOKUP(D1371,资产包数据!B:G,5,0)</f>
        <v>60</v>
      </c>
      <c r="Q1371" s="65"/>
      <c r="R1371" s="65"/>
      <c r="S1371" s="65"/>
      <c r="T1371" s="65"/>
      <c r="U1371" s="65">
        <f>VLOOKUP(D1371,资产包数据!B:N,13,0)</f>
        <v>99.58</v>
      </c>
      <c r="V1371" s="65"/>
    </row>
    <row r="1372" ht="15" spans="1:22">
      <c r="A1372" s="65" t="s">
        <v>178</v>
      </c>
      <c r="B1372" s="65" t="s">
        <v>68</v>
      </c>
      <c r="C1372" s="65" t="s">
        <v>36</v>
      </c>
      <c r="D1372" s="65" t="s">
        <v>8173</v>
      </c>
      <c r="E1372" s="65" t="s">
        <v>8174</v>
      </c>
      <c r="F1372" s="65" t="s">
        <v>1935</v>
      </c>
      <c r="G1372" s="65" t="s">
        <v>1935</v>
      </c>
      <c r="H1372" s="65" t="s">
        <v>4925</v>
      </c>
      <c r="I1372" s="65" t="s">
        <v>8175</v>
      </c>
      <c r="J1372" s="65" t="s">
        <v>6869</v>
      </c>
      <c r="K1372" s="66">
        <v>44783</v>
      </c>
      <c r="L1372" s="65" t="s">
        <v>8176</v>
      </c>
      <c r="M1372" s="66">
        <v>44762</v>
      </c>
      <c r="N1372" s="65">
        <v>122260</v>
      </c>
      <c r="O1372" s="65" t="s">
        <v>1939</v>
      </c>
      <c r="P1372" s="65">
        <f>VLOOKUP(D1372,资产包数据!B:G,5,0)</f>
        <v>60</v>
      </c>
      <c r="Q1372" s="65">
        <v>2700</v>
      </c>
      <c r="R1372" s="65"/>
      <c r="S1372" s="65">
        <v>2700</v>
      </c>
      <c r="T1372" s="65">
        <v>2700</v>
      </c>
      <c r="U1372" s="65">
        <f>VLOOKUP(D1372,资产包数据!B:N,13,0)</f>
        <v>99.57</v>
      </c>
      <c r="V1372" s="65" t="s">
        <v>5084</v>
      </c>
    </row>
    <row r="1373" ht="15" spans="1:22">
      <c r="A1373" s="65" t="s">
        <v>178</v>
      </c>
      <c r="B1373" s="65" t="s">
        <v>68</v>
      </c>
      <c r="C1373" s="65" t="s">
        <v>36</v>
      </c>
      <c r="D1373" s="65" t="s">
        <v>8177</v>
      </c>
      <c r="E1373" s="65" t="s">
        <v>8178</v>
      </c>
      <c r="F1373" s="65" t="s">
        <v>1935</v>
      </c>
      <c r="G1373" s="65" t="s">
        <v>1935</v>
      </c>
      <c r="H1373" s="65" t="s">
        <v>4925</v>
      </c>
      <c r="I1373" s="65" t="s">
        <v>8175</v>
      </c>
      <c r="J1373" s="65" t="s">
        <v>6869</v>
      </c>
      <c r="K1373" s="66">
        <v>44783</v>
      </c>
      <c r="L1373" s="65" t="s">
        <v>8176</v>
      </c>
      <c r="M1373" s="66">
        <v>44762</v>
      </c>
      <c r="N1373" s="65">
        <v>122260</v>
      </c>
      <c r="O1373" s="65" t="s">
        <v>1939</v>
      </c>
      <c r="P1373" s="65">
        <f>VLOOKUP(D1373,资产包数据!B:G,5,0)</f>
        <v>60</v>
      </c>
      <c r="Q1373" s="65">
        <v>2700</v>
      </c>
      <c r="R1373" s="65"/>
      <c r="S1373" s="65">
        <v>2700</v>
      </c>
      <c r="T1373" s="65">
        <v>2700</v>
      </c>
      <c r="U1373" s="65">
        <f>VLOOKUP(D1373,资产包数据!B:N,13,0)</f>
        <v>99.58</v>
      </c>
      <c r="V1373" s="65" t="s">
        <v>5084</v>
      </c>
    </row>
    <row r="1374" ht="15" spans="1:22">
      <c r="A1374" s="65" t="s">
        <v>178</v>
      </c>
      <c r="B1374" s="65" t="s">
        <v>68</v>
      </c>
      <c r="C1374" s="65" t="s">
        <v>36</v>
      </c>
      <c r="D1374" s="65" t="s">
        <v>8179</v>
      </c>
      <c r="E1374" s="65" t="s">
        <v>8180</v>
      </c>
      <c r="F1374" s="65" t="s">
        <v>1935</v>
      </c>
      <c r="G1374" s="65" t="s">
        <v>1935</v>
      </c>
      <c r="H1374" s="65" t="s">
        <v>4925</v>
      </c>
      <c r="I1374" s="65" t="s">
        <v>8181</v>
      </c>
      <c r="J1374" s="65" t="s">
        <v>6869</v>
      </c>
      <c r="K1374" s="66">
        <v>44783</v>
      </c>
      <c r="L1374" s="65" t="s">
        <v>8182</v>
      </c>
      <c r="M1374" s="66">
        <v>44762</v>
      </c>
      <c r="N1374" s="65">
        <v>122260</v>
      </c>
      <c r="O1374" s="65" t="s">
        <v>1939</v>
      </c>
      <c r="P1374" s="65">
        <f>VLOOKUP(D1374,资产包数据!B:G,5,0)</f>
        <v>60</v>
      </c>
      <c r="Q1374" s="65">
        <v>2700</v>
      </c>
      <c r="R1374" s="65"/>
      <c r="S1374" s="65">
        <v>2700</v>
      </c>
      <c r="T1374" s="65">
        <v>2700</v>
      </c>
      <c r="U1374" s="65">
        <f>VLOOKUP(D1374,资产包数据!B:N,13,0)</f>
        <v>99.57</v>
      </c>
      <c r="V1374" s="65" t="s">
        <v>5084</v>
      </c>
    </row>
    <row r="1375" ht="15" spans="1:22">
      <c r="A1375" s="65" t="s">
        <v>178</v>
      </c>
      <c r="B1375" s="65" t="s">
        <v>68</v>
      </c>
      <c r="C1375" s="65" t="s">
        <v>36</v>
      </c>
      <c r="D1375" s="65" t="s">
        <v>8183</v>
      </c>
      <c r="E1375" s="65" t="s">
        <v>8184</v>
      </c>
      <c r="F1375" s="65" t="s">
        <v>1935</v>
      </c>
      <c r="G1375" s="65" t="s">
        <v>1935</v>
      </c>
      <c r="H1375" s="65" t="s">
        <v>4925</v>
      </c>
      <c r="I1375" s="65" t="s">
        <v>8181</v>
      </c>
      <c r="J1375" s="65" t="s">
        <v>6869</v>
      </c>
      <c r="K1375" s="66">
        <v>44783</v>
      </c>
      <c r="L1375" s="65" t="s">
        <v>8182</v>
      </c>
      <c r="M1375" s="66">
        <v>44762</v>
      </c>
      <c r="N1375" s="65">
        <v>122260</v>
      </c>
      <c r="O1375" s="65" t="s">
        <v>1939</v>
      </c>
      <c r="P1375" s="65">
        <f>VLOOKUP(D1375,资产包数据!B:G,5,0)</f>
        <v>60</v>
      </c>
      <c r="Q1375" s="65">
        <v>2700</v>
      </c>
      <c r="R1375" s="65"/>
      <c r="S1375" s="65">
        <v>2700</v>
      </c>
      <c r="T1375" s="65">
        <v>2700</v>
      </c>
      <c r="U1375" s="65">
        <f>VLOOKUP(D1375,资产包数据!B:N,13,0)</f>
        <v>99.58</v>
      </c>
      <c r="V1375" s="65" t="s">
        <v>5084</v>
      </c>
    </row>
    <row r="1376" ht="15" spans="1:22">
      <c r="A1376" s="65" t="s">
        <v>178</v>
      </c>
      <c r="B1376" s="65" t="s">
        <v>68</v>
      </c>
      <c r="C1376" s="65" t="s">
        <v>36</v>
      </c>
      <c r="D1376" s="65" t="s">
        <v>8185</v>
      </c>
      <c r="E1376" s="65" t="s">
        <v>8186</v>
      </c>
      <c r="F1376" s="65" t="s">
        <v>1935</v>
      </c>
      <c r="G1376" s="65" t="s">
        <v>1935</v>
      </c>
      <c r="H1376" s="65" t="s">
        <v>4925</v>
      </c>
      <c r="I1376" s="65" t="s">
        <v>8187</v>
      </c>
      <c r="J1376" s="65" t="s">
        <v>6869</v>
      </c>
      <c r="K1376" s="66">
        <v>44783</v>
      </c>
      <c r="L1376" s="65" t="s">
        <v>8188</v>
      </c>
      <c r="M1376" s="66">
        <v>44762</v>
      </c>
      <c r="N1376" s="65">
        <v>122260</v>
      </c>
      <c r="O1376" s="65" t="s">
        <v>1939</v>
      </c>
      <c r="P1376" s="65">
        <f>VLOOKUP(D1376,资产包数据!B:G,5,0)</f>
        <v>60</v>
      </c>
      <c r="Q1376" s="65">
        <v>2700</v>
      </c>
      <c r="R1376" s="65"/>
      <c r="S1376" s="65">
        <v>2700</v>
      </c>
      <c r="T1376" s="65">
        <v>2700</v>
      </c>
      <c r="U1376" s="65">
        <f>VLOOKUP(D1376,资产包数据!B:N,13,0)</f>
        <v>99.57</v>
      </c>
      <c r="V1376" s="65" t="s">
        <v>5084</v>
      </c>
    </row>
    <row r="1377" ht="15" spans="1:22">
      <c r="A1377" s="65" t="s">
        <v>178</v>
      </c>
      <c r="B1377" s="65" t="s">
        <v>68</v>
      </c>
      <c r="C1377" s="65" t="s">
        <v>36</v>
      </c>
      <c r="D1377" s="65" t="s">
        <v>8189</v>
      </c>
      <c r="E1377" s="65" t="s">
        <v>8190</v>
      </c>
      <c r="F1377" s="65" t="s">
        <v>1935</v>
      </c>
      <c r="G1377" s="65" t="s">
        <v>1935</v>
      </c>
      <c r="H1377" s="65" t="s">
        <v>4925</v>
      </c>
      <c r="I1377" s="65" t="s">
        <v>8187</v>
      </c>
      <c r="J1377" s="65" t="s">
        <v>6869</v>
      </c>
      <c r="K1377" s="66">
        <v>44783</v>
      </c>
      <c r="L1377" s="65" t="s">
        <v>8188</v>
      </c>
      <c r="M1377" s="66">
        <v>44762</v>
      </c>
      <c r="N1377" s="65">
        <v>122260</v>
      </c>
      <c r="O1377" s="65" t="s">
        <v>1939</v>
      </c>
      <c r="P1377" s="65">
        <f>VLOOKUP(D1377,资产包数据!B:G,5,0)</f>
        <v>60</v>
      </c>
      <c r="Q1377" s="65">
        <v>2700</v>
      </c>
      <c r="R1377" s="65"/>
      <c r="S1377" s="65">
        <v>2700</v>
      </c>
      <c r="T1377" s="65">
        <v>2700</v>
      </c>
      <c r="U1377" s="65">
        <f>VLOOKUP(D1377,资产包数据!B:N,13,0)</f>
        <v>99.57</v>
      </c>
      <c r="V1377" s="65" t="s">
        <v>5084</v>
      </c>
    </row>
    <row r="1378" ht="15" spans="1:22">
      <c r="A1378" s="65" t="s">
        <v>178</v>
      </c>
      <c r="B1378" s="65" t="s">
        <v>68</v>
      </c>
      <c r="C1378" s="65" t="s">
        <v>36</v>
      </c>
      <c r="D1378" s="65" t="s">
        <v>8191</v>
      </c>
      <c r="E1378" s="65" t="s">
        <v>8192</v>
      </c>
      <c r="F1378" s="65" t="s">
        <v>1935</v>
      </c>
      <c r="G1378" s="65" t="s">
        <v>1935</v>
      </c>
      <c r="H1378" s="65" t="s">
        <v>4925</v>
      </c>
      <c r="I1378" s="65" t="s">
        <v>8187</v>
      </c>
      <c r="J1378" s="65" t="s">
        <v>6869</v>
      </c>
      <c r="K1378" s="66">
        <v>44783</v>
      </c>
      <c r="L1378" s="65" t="s">
        <v>8188</v>
      </c>
      <c r="M1378" s="66">
        <v>44762</v>
      </c>
      <c r="N1378" s="65">
        <v>122260</v>
      </c>
      <c r="O1378" s="65" t="s">
        <v>1939</v>
      </c>
      <c r="P1378" s="65">
        <f>VLOOKUP(D1378,资产包数据!B:G,5,0)</f>
        <v>60</v>
      </c>
      <c r="Q1378" s="65">
        <v>2700</v>
      </c>
      <c r="R1378" s="65"/>
      <c r="S1378" s="65">
        <v>2700</v>
      </c>
      <c r="T1378" s="65">
        <v>2700</v>
      </c>
      <c r="U1378" s="65">
        <f>VLOOKUP(D1378,资产包数据!B:N,13,0)</f>
        <v>99.58</v>
      </c>
      <c r="V1378" s="65" t="s">
        <v>5084</v>
      </c>
    </row>
    <row r="1379" ht="15" spans="1:22">
      <c r="A1379" s="65" t="s">
        <v>178</v>
      </c>
      <c r="B1379" s="65" t="s">
        <v>68</v>
      </c>
      <c r="C1379" s="65" t="s">
        <v>36</v>
      </c>
      <c r="D1379" s="65" t="s">
        <v>8193</v>
      </c>
      <c r="E1379" s="65" t="s">
        <v>8194</v>
      </c>
      <c r="F1379" s="65" t="s">
        <v>1935</v>
      </c>
      <c r="G1379" s="65" t="s">
        <v>1935</v>
      </c>
      <c r="H1379" s="65" t="s">
        <v>4925</v>
      </c>
      <c r="I1379" s="65" t="s">
        <v>8195</v>
      </c>
      <c r="J1379" s="65" t="s">
        <v>6869</v>
      </c>
      <c r="K1379" s="66">
        <v>44783</v>
      </c>
      <c r="L1379" s="65" t="s">
        <v>8196</v>
      </c>
      <c r="M1379" s="66">
        <v>44762</v>
      </c>
      <c r="N1379" s="65">
        <v>122260</v>
      </c>
      <c r="O1379" s="65" t="s">
        <v>1939</v>
      </c>
      <c r="P1379" s="65">
        <f>VLOOKUP(D1379,资产包数据!B:G,5,0)</f>
        <v>60</v>
      </c>
      <c r="Q1379" s="65">
        <v>2700</v>
      </c>
      <c r="R1379" s="65"/>
      <c r="S1379" s="65">
        <v>2700</v>
      </c>
      <c r="T1379" s="65">
        <v>2700</v>
      </c>
      <c r="U1379" s="65">
        <f>VLOOKUP(D1379,资产包数据!B:N,13,0)</f>
        <v>99.57</v>
      </c>
      <c r="V1379" s="65" t="s">
        <v>5084</v>
      </c>
    </row>
    <row r="1380" ht="15" spans="1:22">
      <c r="A1380" s="65" t="s">
        <v>178</v>
      </c>
      <c r="B1380" s="65" t="s">
        <v>68</v>
      </c>
      <c r="C1380" s="65" t="s">
        <v>36</v>
      </c>
      <c r="D1380" s="65" t="s">
        <v>8197</v>
      </c>
      <c r="E1380" s="65" t="s">
        <v>8198</v>
      </c>
      <c r="F1380" s="65" t="s">
        <v>1935</v>
      </c>
      <c r="G1380" s="65" t="s">
        <v>1935</v>
      </c>
      <c r="H1380" s="65" t="s">
        <v>4925</v>
      </c>
      <c r="I1380" s="65" t="s">
        <v>8195</v>
      </c>
      <c r="J1380" s="65" t="s">
        <v>6869</v>
      </c>
      <c r="K1380" s="66">
        <v>44783</v>
      </c>
      <c r="L1380" s="65" t="s">
        <v>8196</v>
      </c>
      <c r="M1380" s="66">
        <v>44762</v>
      </c>
      <c r="N1380" s="65">
        <v>122260</v>
      </c>
      <c r="O1380" s="65" t="s">
        <v>1939</v>
      </c>
      <c r="P1380" s="65">
        <f>VLOOKUP(D1380,资产包数据!B:G,5,0)</f>
        <v>60</v>
      </c>
      <c r="Q1380" s="65">
        <v>2700</v>
      </c>
      <c r="R1380" s="65"/>
      <c r="S1380" s="65">
        <v>2700</v>
      </c>
      <c r="T1380" s="65">
        <v>2700</v>
      </c>
      <c r="U1380" s="65">
        <f>VLOOKUP(D1380,资产包数据!B:N,13,0)</f>
        <v>99.58</v>
      </c>
      <c r="V1380" s="65" t="s">
        <v>5084</v>
      </c>
    </row>
    <row r="1381" ht="15" spans="1:22">
      <c r="A1381" s="65" t="s">
        <v>178</v>
      </c>
      <c r="B1381" s="65" t="s">
        <v>68</v>
      </c>
      <c r="C1381" s="65" t="s">
        <v>36</v>
      </c>
      <c r="D1381" s="65" t="s">
        <v>8199</v>
      </c>
      <c r="E1381" s="65" t="s">
        <v>8200</v>
      </c>
      <c r="F1381" s="65" t="s">
        <v>1935</v>
      </c>
      <c r="G1381" s="65" t="s">
        <v>1935</v>
      </c>
      <c r="H1381" s="65" t="s">
        <v>4925</v>
      </c>
      <c r="I1381" s="65" t="s">
        <v>8201</v>
      </c>
      <c r="J1381" s="65" t="s">
        <v>6869</v>
      </c>
      <c r="K1381" s="66">
        <v>44783</v>
      </c>
      <c r="L1381" s="65" t="s">
        <v>8202</v>
      </c>
      <c r="M1381" s="66">
        <v>44762</v>
      </c>
      <c r="N1381" s="65">
        <v>122260</v>
      </c>
      <c r="O1381" s="65" t="s">
        <v>1939</v>
      </c>
      <c r="P1381" s="65">
        <f>VLOOKUP(D1381,资产包数据!B:G,5,0)</f>
        <v>60</v>
      </c>
      <c r="Q1381" s="65">
        <v>2700</v>
      </c>
      <c r="R1381" s="65"/>
      <c r="S1381" s="65">
        <v>2700</v>
      </c>
      <c r="T1381" s="65">
        <v>2700</v>
      </c>
      <c r="U1381" s="65">
        <f>VLOOKUP(D1381,资产包数据!B:N,13,0)</f>
        <v>99.57</v>
      </c>
      <c r="V1381" s="65" t="s">
        <v>5084</v>
      </c>
    </row>
    <row r="1382" ht="15" spans="1:22">
      <c r="A1382" s="65" t="s">
        <v>178</v>
      </c>
      <c r="B1382" s="65" t="s">
        <v>68</v>
      </c>
      <c r="C1382" s="65" t="s">
        <v>36</v>
      </c>
      <c r="D1382" s="65" t="s">
        <v>8203</v>
      </c>
      <c r="E1382" s="65" t="s">
        <v>8204</v>
      </c>
      <c r="F1382" s="65" t="s">
        <v>1935</v>
      </c>
      <c r="G1382" s="65" t="s">
        <v>1935</v>
      </c>
      <c r="H1382" s="65" t="s">
        <v>4925</v>
      </c>
      <c r="I1382" s="65" t="s">
        <v>8201</v>
      </c>
      <c r="J1382" s="65" t="s">
        <v>6869</v>
      </c>
      <c r="K1382" s="66">
        <v>44783</v>
      </c>
      <c r="L1382" s="65" t="s">
        <v>8202</v>
      </c>
      <c r="M1382" s="66">
        <v>44762</v>
      </c>
      <c r="N1382" s="65">
        <v>122260</v>
      </c>
      <c r="O1382" s="65" t="s">
        <v>1939</v>
      </c>
      <c r="P1382" s="65">
        <f>VLOOKUP(D1382,资产包数据!B:G,5,0)</f>
        <v>60</v>
      </c>
      <c r="Q1382" s="65">
        <v>2700</v>
      </c>
      <c r="R1382" s="65"/>
      <c r="S1382" s="65">
        <v>2700</v>
      </c>
      <c r="T1382" s="65">
        <v>2700</v>
      </c>
      <c r="U1382" s="65">
        <f>VLOOKUP(D1382,资产包数据!B:N,13,0)</f>
        <v>99.57</v>
      </c>
      <c r="V1382" s="65" t="s">
        <v>5084</v>
      </c>
    </row>
    <row r="1383" ht="15" spans="1:22">
      <c r="A1383" s="65" t="s">
        <v>178</v>
      </c>
      <c r="B1383" s="65" t="s">
        <v>68</v>
      </c>
      <c r="C1383" s="65" t="s">
        <v>36</v>
      </c>
      <c r="D1383" s="65" t="s">
        <v>8205</v>
      </c>
      <c r="E1383" s="65" t="s">
        <v>8206</v>
      </c>
      <c r="F1383" s="65" t="s">
        <v>1935</v>
      </c>
      <c r="G1383" s="65" t="s">
        <v>1935</v>
      </c>
      <c r="H1383" s="65" t="s">
        <v>4925</v>
      </c>
      <c r="I1383" s="65" t="s">
        <v>8201</v>
      </c>
      <c r="J1383" s="65" t="s">
        <v>6869</v>
      </c>
      <c r="K1383" s="66">
        <v>44783</v>
      </c>
      <c r="L1383" s="65" t="s">
        <v>8202</v>
      </c>
      <c r="M1383" s="66">
        <v>44762</v>
      </c>
      <c r="N1383" s="65">
        <v>122260</v>
      </c>
      <c r="O1383" s="65" t="s">
        <v>1939</v>
      </c>
      <c r="P1383" s="65">
        <f>VLOOKUP(D1383,资产包数据!B:G,5,0)</f>
        <v>60</v>
      </c>
      <c r="Q1383" s="65">
        <v>2700</v>
      </c>
      <c r="R1383" s="65"/>
      <c r="S1383" s="65">
        <v>2700</v>
      </c>
      <c r="T1383" s="65">
        <v>2700</v>
      </c>
      <c r="U1383" s="65">
        <f>VLOOKUP(D1383,资产包数据!B:N,13,0)</f>
        <v>99.58</v>
      </c>
      <c r="V1383" s="65" t="s">
        <v>5084</v>
      </c>
    </row>
    <row r="1384" ht="15" spans="1:22">
      <c r="A1384" s="65" t="s">
        <v>178</v>
      </c>
      <c r="B1384" s="65" t="s">
        <v>68</v>
      </c>
      <c r="C1384" s="65" t="s">
        <v>36</v>
      </c>
      <c r="D1384" s="65" t="s">
        <v>8207</v>
      </c>
      <c r="E1384" s="65" t="s">
        <v>8208</v>
      </c>
      <c r="F1384" s="65" t="s">
        <v>1935</v>
      </c>
      <c r="G1384" s="65" t="s">
        <v>1935</v>
      </c>
      <c r="H1384" s="65" t="s">
        <v>4925</v>
      </c>
      <c r="I1384" s="65" t="s">
        <v>8209</v>
      </c>
      <c r="J1384" s="65" t="s">
        <v>6869</v>
      </c>
      <c r="K1384" s="66">
        <v>44783</v>
      </c>
      <c r="L1384" s="65" t="s">
        <v>8210</v>
      </c>
      <c r="M1384" s="66">
        <v>44762</v>
      </c>
      <c r="N1384" s="65">
        <v>122260</v>
      </c>
      <c r="O1384" s="65" t="s">
        <v>1939</v>
      </c>
      <c r="P1384" s="65">
        <f>VLOOKUP(D1384,资产包数据!B:G,5,0)</f>
        <v>60</v>
      </c>
      <c r="Q1384" s="65">
        <v>2700</v>
      </c>
      <c r="R1384" s="65"/>
      <c r="S1384" s="65">
        <v>2700</v>
      </c>
      <c r="T1384" s="65">
        <v>2700</v>
      </c>
      <c r="U1384" s="65">
        <f>VLOOKUP(D1384,资产包数据!B:N,13,0)</f>
        <v>99.57</v>
      </c>
      <c r="V1384" s="65" t="s">
        <v>5084</v>
      </c>
    </row>
    <row r="1385" ht="15" spans="1:22">
      <c r="A1385" s="65" t="s">
        <v>178</v>
      </c>
      <c r="B1385" s="65" t="s">
        <v>68</v>
      </c>
      <c r="C1385" s="65" t="s">
        <v>36</v>
      </c>
      <c r="D1385" s="65" t="s">
        <v>8211</v>
      </c>
      <c r="E1385" s="65" t="s">
        <v>8212</v>
      </c>
      <c r="F1385" s="65" t="s">
        <v>1935</v>
      </c>
      <c r="G1385" s="65" t="s">
        <v>1935</v>
      </c>
      <c r="H1385" s="65" t="s">
        <v>4925</v>
      </c>
      <c r="I1385" s="65" t="s">
        <v>8209</v>
      </c>
      <c r="J1385" s="65" t="s">
        <v>6869</v>
      </c>
      <c r="K1385" s="66">
        <v>44783</v>
      </c>
      <c r="L1385" s="65" t="s">
        <v>8210</v>
      </c>
      <c r="M1385" s="66">
        <v>44762</v>
      </c>
      <c r="N1385" s="65">
        <v>122260</v>
      </c>
      <c r="O1385" s="65" t="s">
        <v>1939</v>
      </c>
      <c r="P1385" s="65">
        <f>VLOOKUP(D1385,资产包数据!B:G,5,0)</f>
        <v>60</v>
      </c>
      <c r="Q1385" s="65">
        <v>2700</v>
      </c>
      <c r="R1385" s="65"/>
      <c r="S1385" s="65">
        <v>2700</v>
      </c>
      <c r="T1385" s="65">
        <v>2700</v>
      </c>
      <c r="U1385" s="65">
        <f>VLOOKUP(D1385,资产包数据!B:N,13,0)</f>
        <v>99.58</v>
      </c>
      <c r="V1385" s="65" t="s">
        <v>5084</v>
      </c>
    </row>
    <row r="1386" ht="15" spans="1:22">
      <c r="A1386" s="65" t="s">
        <v>178</v>
      </c>
      <c r="B1386" s="65" t="s">
        <v>110</v>
      </c>
      <c r="C1386" s="65" t="s">
        <v>36</v>
      </c>
      <c r="D1386" s="65" t="s">
        <v>8213</v>
      </c>
      <c r="E1386" s="65" t="s">
        <v>8214</v>
      </c>
      <c r="F1386" s="65"/>
      <c r="G1386" s="65" t="s">
        <v>1935</v>
      </c>
      <c r="H1386" s="65"/>
      <c r="I1386" s="65" t="s">
        <v>8215</v>
      </c>
      <c r="J1386" s="65"/>
      <c r="K1386" s="65"/>
      <c r="L1386" s="65" t="s">
        <v>8216</v>
      </c>
      <c r="M1386" s="66">
        <v>44762</v>
      </c>
      <c r="N1386" s="65">
        <v>122260</v>
      </c>
      <c r="O1386" s="65" t="s">
        <v>1939</v>
      </c>
      <c r="P1386" s="65">
        <f>VLOOKUP(D1386,资产包数据!B:G,5,0)</f>
        <v>60</v>
      </c>
      <c r="Q1386" s="65"/>
      <c r="R1386" s="65"/>
      <c r="S1386" s="65"/>
      <c r="T1386" s="65"/>
      <c r="U1386" s="65">
        <f>VLOOKUP(D1386,资产包数据!B:N,13,0)</f>
        <v>99.57</v>
      </c>
      <c r="V1386" s="65"/>
    </row>
    <row r="1387" ht="15" spans="1:22">
      <c r="A1387" s="65" t="s">
        <v>178</v>
      </c>
      <c r="B1387" s="65" t="s">
        <v>110</v>
      </c>
      <c r="C1387" s="65" t="s">
        <v>36</v>
      </c>
      <c r="D1387" s="65" t="s">
        <v>8217</v>
      </c>
      <c r="E1387" s="65" t="s">
        <v>8218</v>
      </c>
      <c r="F1387" s="65"/>
      <c r="G1387" s="65" t="s">
        <v>1935</v>
      </c>
      <c r="H1387" s="65"/>
      <c r="I1387" s="65" t="s">
        <v>8215</v>
      </c>
      <c r="J1387" s="65"/>
      <c r="K1387" s="65"/>
      <c r="L1387" s="65" t="s">
        <v>8216</v>
      </c>
      <c r="M1387" s="66">
        <v>44762</v>
      </c>
      <c r="N1387" s="65">
        <v>122260</v>
      </c>
      <c r="O1387" s="65" t="s">
        <v>1939</v>
      </c>
      <c r="P1387" s="65">
        <f>VLOOKUP(D1387,资产包数据!B:G,5,0)</f>
        <v>60</v>
      </c>
      <c r="Q1387" s="65"/>
      <c r="R1387" s="65"/>
      <c r="S1387" s="65"/>
      <c r="T1387" s="65"/>
      <c r="U1387" s="65">
        <f>VLOOKUP(D1387,资产包数据!B:N,13,0)</f>
        <v>99.57</v>
      </c>
      <c r="V1387" s="65"/>
    </row>
    <row r="1388" ht="15" spans="1:22">
      <c r="A1388" s="65" t="s">
        <v>178</v>
      </c>
      <c r="B1388" s="65" t="s">
        <v>110</v>
      </c>
      <c r="C1388" s="65" t="s">
        <v>36</v>
      </c>
      <c r="D1388" s="65" t="s">
        <v>8219</v>
      </c>
      <c r="E1388" s="65" t="s">
        <v>8220</v>
      </c>
      <c r="F1388" s="65"/>
      <c r="G1388" s="65" t="s">
        <v>1935</v>
      </c>
      <c r="H1388" s="65"/>
      <c r="I1388" s="65" t="s">
        <v>8215</v>
      </c>
      <c r="J1388" s="65"/>
      <c r="K1388" s="65"/>
      <c r="L1388" s="65" t="s">
        <v>8216</v>
      </c>
      <c r="M1388" s="66">
        <v>44762</v>
      </c>
      <c r="N1388" s="65">
        <v>122260</v>
      </c>
      <c r="O1388" s="65" t="s">
        <v>1939</v>
      </c>
      <c r="P1388" s="65">
        <f>VLOOKUP(D1388,资产包数据!B:G,5,0)</f>
        <v>60</v>
      </c>
      <c r="Q1388" s="65"/>
      <c r="R1388" s="65"/>
      <c r="S1388" s="65"/>
      <c r="T1388" s="65"/>
      <c r="U1388" s="65">
        <f>VLOOKUP(D1388,资产包数据!B:N,13,0)</f>
        <v>99.57</v>
      </c>
      <c r="V1388" s="65"/>
    </row>
    <row r="1389" ht="15" spans="1:22">
      <c r="A1389" s="65" t="s">
        <v>178</v>
      </c>
      <c r="B1389" s="65" t="s">
        <v>110</v>
      </c>
      <c r="C1389" s="65" t="s">
        <v>36</v>
      </c>
      <c r="D1389" s="65" t="s">
        <v>8221</v>
      </c>
      <c r="E1389" s="65" t="s">
        <v>8222</v>
      </c>
      <c r="F1389" s="65"/>
      <c r="G1389" s="65" t="s">
        <v>1935</v>
      </c>
      <c r="H1389" s="65"/>
      <c r="I1389" s="65" t="s">
        <v>8215</v>
      </c>
      <c r="J1389" s="65"/>
      <c r="K1389" s="65"/>
      <c r="L1389" s="65" t="s">
        <v>8216</v>
      </c>
      <c r="M1389" s="66">
        <v>44762</v>
      </c>
      <c r="N1389" s="65">
        <v>122260</v>
      </c>
      <c r="O1389" s="65" t="s">
        <v>1939</v>
      </c>
      <c r="P1389" s="65">
        <f>VLOOKUP(D1389,资产包数据!B:G,5,0)</f>
        <v>60</v>
      </c>
      <c r="Q1389" s="65"/>
      <c r="R1389" s="65"/>
      <c r="S1389" s="65"/>
      <c r="T1389" s="65"/>
      <c r="U1389" s="65">
        <f>VLOOKUP(D1389,资产包数据!B:N,13,0)</f>
        <v>99.59</v>
      </c>
      <c r="V1389" s="65"/>
    </row>
    <row r="1390" ht="15" spans="1:22">
      <c r="A1390" s="65" t="s">
        <v>178</v>
      </c>
      <c r="B1390" s="65" t="s">
        <v>110</v>
      </c>
      <c r="C1390" s="65" t="s">
        <v>36</v>
      </c>
      <c r="D1390" s="65" t="s">
        <v>8223</v>
      </c>
      <c r="E1390" s="65" t="s">
        <v>8224</v>
      </c>
      <c r="F1390" s="65"/>
      <c r="G1390" s="65" t="s">
        <v>1935</v>
      </c>
      <c r="H1390" s="65"/>
      <c r="I1390" s="65" t="s">
        <v>7978</v>
      </c>
      <c r="J1390" s="65"/>
      <c r="K1390" s="65"/>
      <c r="L1390" s="65" t="s">
        <v>8225</v>
      </c>
      <c r="M1390" s="66">
        <v>44762</v>
      </c>
      <c r="N1390" s="65">
        <v>122260</v>
      </c>
      <c r="O1390" s="65" t="s">
        <v>1939</v>
      </c>
      <c r="P1390" s="65">
        <f>VLOOKUP(D1390,资产包数据!B:G,5,0)</f>
        <v>60</v>
      </c>
      <c r="Q1390" s="65"/>
      <c r="R1390" s="65"/>
      <c r="S1390" s="65"/>
      <c r="T1390" s="65"/>
      <c r="U1390" s="65">
        <f>VLOOKUP(D1390,资产包数据!B:N,13,0)</f>
        <v>99.57</v>
      </c>
      <c r="V1390" s="65"/>
    </row>
    <row r="1391" ht="15" spans="1:22">
      <c r="A1391" s="65" t="s">
        <v>178</v>
      </c>
      <c r="B1391" s="65" t="s">
        <v>110</v>
      </c>
      <c r="C1391" s="65" t="s">
        <v>36</v>
      </c>
      <c r="D1391" s="65" t="s">
        <v>8226</v>
      </c>
      <c r="E1391" s="65" t="s">
        <v>8227</v>
      </c>
      <c r="F1391" s="65"/>
      <c r="G1391" s="65" t="s">
        <v>1935</v>
      </c>
      <c r="H1391" s="65"/>
      <c r="I1391" s="65" t="s">
        <v>7978</v>
      </c>
      <c r="J1391" s="65"/>
      <c r="K1391" s="65"/>
      <c r="L1391" s="65" t="s">
        <v>8225</v>
      </c>
      <c r="M1391" s="66">
        <v>44762</v>
      </c>
      <c r="N1391" s="65">
        <v>122260</v>
      </c>
      <c r="O1391" s="65" t="s">
        <v>1939</v>
      </c>
      <c r="P1391" s="65">
        <f>VLOOKUP(D1391,资产包数据!B:G,5,0)</f>
        <v>60</v>
      </c>
      <c r="Q1391" s="65"/>
      <c r="R1391" s="65"/>
      <c r="S1391" s="65"/>
      <c r="T1391" s="65"/>
      <c r="U1391" s="65">
        <f>VLOOKUP(D1391,资产包数据!B:N,13,0)</f>
        <v>99.58</v>
      </c>
      <c r="V1391" s="65"/>
    </row>
    <row r="1392" ht="15" spans="1:22">
      <c r="A1392" s="65" t="s">
        <v>178</v>
      </c>
      <c r="B1392" s="65" t="s">
        <v>110</v>
      </c>
      <c r="C1392" s="65" t="s">
        <v>36</v>
      </c>
      <c r="D1392" s="65" t="s">
        <v>8228</v>
      </c>
      <c r="E1392" s="65" t="s">
        <v>8229</v>
      </c>
      <c r="F1392" s="65"/>
      <c r="G1392" s="65" t="s">
        <v>1935</v>
      </c>
      <c r="H1392" s="65"/>
      <c r="I1392" s="65" t="s">
        <v>8230</v>
      </c>
      <c r="J1392" s="65"/>
      <c r="K1392" s="65"/>
      <c r="L1392" s="65" t="s">
        <v>8231</v>
      </c>
      <c r="M1392" s="66">
        <v>44762</v>
      </c>
      <c r="N1392" s="65">
        <v>122260</v>
      </c>
      <c r="O1392" s="65" t="s">
        <v>1939</v>
      </c>
      <c r="P1392" s="65">
        <f>VLOOKUP(D1392,资产包数据!B:G,5,0)</f>
        <v>60</v>
      </c>
      <c r="Q1392" s="65"/>
      <c r="R1392" s="65"/>
      <c r="S1392" s="65"/>
      <c r="T1392" s="65"/>
      <c r="U1392" s="65">
        <f>VLOOKUP(D1392,资产包数据!B:N,13,0)</f>
        <v>99.57</v>
      </c>
      <c r="V1392" s="65"/>
    </row>
    <row r="1393" ht="15" spans="1:22">
      <c r="A1393" s="65" t="s">
        <v>178</v>
      </c>
      <c r="B1393" s="65" t="s">
        <v>110</v>
      </c>
      <c r="C1393" s="65" t="s">
        <v>36</v>
      </c>
      <c r="D1393" s="65" t="s">
        <v>8232</v>
      </c>
      <c r="E1393" s="65" t="s">
        <v>8233</v>
      </c>
      <c r="F1393" s="65"/>
      <c r="G1393" s="65" t="s">
        <v>1935</v>
      </c>
      <c r="H1393" s="65"/>
      <c r="I1393" s="65" t="s">
        <v>8230</v>
      </c>
      <c r="J1393" s="65"/>
      <c r="K1393" s="65"/>
      <c r="L1393" s="65" t="s">
        <v>8231</v>
      </c>
      <c r="M1393" s="66">
        <v>44762</v>
      </c>
      <c r="N1393" s="65">
        <v>122260</v>
      </c>
      <c r="O1393" s="65" t="s">
        <v>1939</v>
      </c>
      <c r="P1393" s="65">
        <f>VLOOKUP(D1393,资产包数据!B:G,5,0)</f>
        <v>60</v>
      </c>
      <c r="Q1393" s="65"/>
      <c r="R1393" s="65"/>
      <c r="S1393" s="65"/>
      <c r="T1393" s="65"/>
      <c r="U1393" s="65">
        <f>VLOOKUP(D1393,资产包数据!B:N,13,0)</f>
        <v>99.57</v>
      </c>
      <c r="V1393" s="65"/>
    </row>
    <row r="1394" ht="15" spans="1:22">
      <c r="A1394" s="65" t="s">
        <v>178</v>
      </c>
      <c r="B1394" s="65" t="s">
        <v>110</v>
      </c>
      <c r="C1394" s="65" t="s">
        <v>36</v>
      </c>
      <c r="D1394" s="65" t="s">
        <v>8234</v>
      </c>
      <c r="E1394" s="65" t="s">
        <v>8235</v>
      </c>
      <c r="F1394" s="65"/>
      <c r="G1394" s="65" t="s">
        <v>1935</v>
      </c>
      <c r="H1394" s="65"/>
      <c r="I1394" s="65" t="s">
        <v>8230</v>
      </c>
      <c r="J1394" s="65"/>
      <c r="K1394" s="65"/>
      <c r="L1394" s="65" t="s">
        <v>8231</v>
      </c>
      <c r="M1394" s="66">
        <v>44762</v>
      </c>
      <c r="N1394" s="65">
        <v>122260</v>
      </c>
      <c r="O1394" s="65" t="s">
        <v>1939</v>
      </c>
      <c r="P1394" s="65">
        <f>VLOOKUP(D1394,资产包数据!B:G,5,0)</f>
        <v>60</v>
      </c>
      <c r="Q1394" s="65"/>
      <c r="R1394" s="65"/>
      <c r="S1394" s="65"/>
      <c r="T1394" s="65"/>
      <c r="U1394" s="65">
        <f>VLOOKUP(D1394,资产包数据!B:N,13,0)</f>
        <v>99.57</v>
      </c>
      <c r="V1394" s="65"/>
    </row>
    <row r="1395" ht="15" spans="1:22">
      <c r="A1395" s="65" t="s">
        <v>178</v>
      </c>
      <c r="B1395" s="65" t="s">
        <v>110</v>
      </c>
      <c r="C1395" s="65" t="s">
        <v>36</v>
      </c>
      <c r="D1395" s="65" t="s">
        <v>8236</v>
      </c>
      <c r="E1395" s="65" t="s">
        <v>8237</v>
      </c>
      <c r="F1395" s="65"/>
      <c r="G1395" s="65" t="s">
        <v>1935</v>
      </c>
      <c r="H1395" s="65"/>
      <c r="I1395" s="65" t="s">
        <v>8230</v>
      </c>
      <c r="J1395" s="65"/>
      <c r="K1395" s="65"/>
      <c r="L1395" s="65" t="s">
        <v>8231</v>
      </c>
      <c r="M1395" s="66">
        <v>44762</v>
      </c>
      <c r="N1395" s="65">
        <v>122260</v>
      </c>
      <c r="O1395" s="65" t="s">
        <v>1939</v>
      </c>
      <c r="P1395" s="65">
        <f>VLOOKUP(D1395,资产包数据!B:G,5,0)</f>
        <v>60</v>
      </c>
      <c r="Q1395" s="65"/>
      <c r="R1395" s="65"/>
      <c r="S1395" s="65"/>
      <c r="T1395" s="65"/>
      <c r="U1395" s="65">
        <f>VLOOKUP(D1395,资产包数据!B:N,13,0)</f>
        <v>99.59</v>
      </c>
      <c r="V1395" s="65"/>
    </row>
    <row r="1396" ht="15" spans="1:22">
      <c r="A1396" s="65" t="s">
        <v>178</v>
      </c>
      <c r="B1396" s="65" t="s">
        <v>110</v>
      </c>
      <c r="C1396" s="65" t="s">
        <v>36</v>
      </c>
      <c r="D1396" s="65" t="s">
        <v>8238</v>
      </c>
      <c r="E1396" s="65" t="s">
        <v>8239</v>
      </c>
      <c r="F1396" s="65"/>
      <c r="G1396" s="65" t="s">
        <v>1935</v>
      </c>
      <c r="H1396" s="65"/>
      <c r="I1396" s="65" t="s">
        <v>8240</v>
      </c>
      <c r="J1396" s="65"/>
      <c r="K1396" s="65"/>
      <c r="L1396" s="65" t="s">
        <v>8241</v>
      </c>
      <c r="M1396" s="66">
        <v>44762</v>
      </c>
      <c r="N1396" s="65">
        <v>122260</v>
      </c>
      <c r="O1396" s="65" t="s">
        <v>1939</v>
      </c>
      <c r="P1396" s="65">
        <f>VLOOKUP(D1396,资产包数据!B:G,5,0)</f>
        <v>60</v>
      </c>
      <c r="Q1396" s="65"/>
      <c r="R1396" s="65"/>
      <c r="S1396" s="65"/>
      <c r="T1396" s="65"/>
      <c r="U1396" s="65">
        <f>VLOOKUP(D1396,资产包数据!B:N,13,0)</f>
        <v>99.57</v>
      </c>
      <c r="V1396" s="65"/>
    </row>
    <row r="1397" ht="15" spans="1:22">
      <c r="A1397" s="65" t="s">
        <v>2751</v>
      </c>
      <c r="B1397" s="65" t="s">
        <v>68</v>
      </c>
      <c r="C1397" s="65" t="s">
        <v>36</v>
      </c>
      <c r="D1397" s="65" t="s">
        <v>8242</v>
      </c>
      <c r="E1397" s="65" t="s">
        <v>8243</v>
      </c>
      <c r="F1397" s="65" t="s">
        <v>1935</v>
      </c>
      <c r="G1397" s="65" t="s">
        <v>1935</v>
      </c>
      <c r="H1397" s="65" t="s">
        <v>4925</v>
      </c>
      <c r="I1397" s="65" t="s">
        <v>5679</v>
      </c>
      <c r="J1397" s="65" t="s">
        <v>6698</v>
      </c>
      <c r="K1397" s="66">
        <v>44844</v>
      </c>
      <c r="L1397" s="65" t="s">
        <v>8244</v>
      </c>
      <c r="M1397" s="66">
        <v>44762</v>
      </c>
      <c r="N1397" s="65">
        <v>122260</v>
      </c>
      <c r="O1397" s="65" t="s">
        <v>1939</v>
      </c>
      <c r="P1397" s="65">
        <f>VLOOKUP(D1397,资产包数据!B:G,5,0)</f>
        <v>60</v>
      </c>
      <c r="Q1397" s="65"/>
      <c r="R1397" s="65"/>
      <c r="S1397" s="65"/>
      <c r="T1397" s="65"/>
      <c r="U1397" s="65">
        <f>VLOOKUP(D1397,资产包数据!B:N,13,0)</f>
        <v>99.57</v>
      </c>
      <c r="V1397" s="65"/>
    </row>
    <row r="1398" ht="15" spans="1:22">
      <c r="A1398" s="65" t="s">
        <v>2751</v>
      </c>
      <c r="B1398" s="65" t="s">
        <v>68</v>
      </c>
      <c r="C1398" s="65" t="s">
        <v>36</v>
      </c>
      <c r="D1398" s="65" t="s">
        <v>8245</v>
      </c>
      <c r="E1398" s="65" t="s">
        <v>8246</v>
      </c>
      <c r="F1398" s="65" t="s">
        <v>1935</v>
      </c>
      <c r="G1398" s="65" t="s">
        <v>1935</v>
      </c>
      <c r="H1398" s="65" t="s">
        <v>4925</v>
      </c>
      <c r="I1398" s="65" t="s">
        <v>5679</v>
      </c>
      <c r="J1398" s="65" t="s">
        <v>6698</v>
      </c>
      <c r="K1398" s="66">
        <v>44844</v>
      </c>
      <c r="L1398" s="65" t="s">
        <v>8244</v>
      </c>
      <c r="M1398" s="66">
        <v>44762</v>
      </c>
      <c r="N1398" s="65">
        <v>122260</v>
      </c>
      <c r="O1398" s="65" t="s">
        <v>1939</v>
      </c>
      <c r="P1398" s="65">
        <f>VLOOKUP(D1398,资产包数据!B:G,5,0)</f>
        <v>60</v>
      </c>
      <c r="Q1398" s="65"/>
      <c r="R1398" s="65"/>
      <c r="S1398" s="65"/>
      <c r="T1398" s="65"/>
      <c r="U1398" s="65">
        <f>VLOOKUP(D1398,资产包数据!B:N,13,0)</f>
        <v>99.57</v>
      </c>
      <c r="V1398" s="65"/>
    </row>
    <row r="1399" ht="15" spans="1:22">
      <c r="A1399" s="65" t="s">
        <v>2751</v>
      </c>
      <c r="B1399" s="65" t="s">
        <v>68</v>
      </c>
      <c r="C1399" s="65" t="s">
        <v>36</v>
      </c>
      <c r="D1399" s="65" t="s">
        <v>8247</v>
      </c>
      <c r="E1399" s="65" t="s">
        <v>8248</v>
      </c>
      <c r="F1399" s="65" t="s">
        <v>1935</v>
      </c>
      <c r="G1399" s="65" t="s">
        <v>1935</v>
      </c>
      <c r="H1399" s="65" t="s">
        <v>4925</v>
      </c>
      <c r="I1399" s="65" t="s">
        <v>5679</v>
      </c>
      <c r="J1399" s="65" t="s">
        <v>6698</v>
      </c>
      <c r="K1399" s="66">
        <v>44844</v>
      </c>
      <c r="L1399" s="65" t="s">
        <v>8244</v>
      </c>
      <c r="M1399" s="66">
        <v>44762</v>
      </c>
      <c r="N1399" s="65">
        <v>122260</v>
      </c>
      <c r="O1399" s="65" t="s">
        <v>1939</v>
      </c>
      <c r="P1399" s="65">
        <f>VLOOKUP(D1399,资产包数据!B:G,5,0)</f>
        <v>60</v>
      </c>
      <c r="Q1399" s="65"/>
      <c r="R1399" s="65"/>
      <c r="S1399" s="65"/>
      <c r="T1399" s="65"/>
      <c r="U1399" s="65">
        <f>VLOOKUP(D1399,资产包数据!B:N,13,0)</f>
        <v>99.57</v>
      </c>
      <c r="V1399" s="65"/>
    </row>
    <row r="1400" ht="15" spans="1:22">
      <c r="A1400" s="65" t="s">
        <v>2751</v>
      </c>
      <c r="B1400" s="65" t="s">
        <v>68</v>
      </c>
      <c r="C1400" s="65" t="s">
        <v>36</v>
      </c>
      <c r="D1400" s="65" t="s">
        <v>8249</v>
      </c>
      <c r="E1400" s="65" t="s">
        <v>8250</v>
      </c>
      <c r="F1400" s="65" t="s">
        <v>1935</v>
      </c>
      <c r="G1400" s="65" t="s">
        <v>1935</v>
      </c>
      <c r="H1400" s="65" t="s">
        <v>4925</v>
      </c>
      <c r="I1400" s="65" t="s">
        <v>5679</v>
      </c>
      <c r="J1400" s="65" t="s">
        <v>6698</v>
      </c>
      <c r="K1400" s="66">
        <v>44844</v>
      </c>
      <c r="L1400" s="65" t="s">
        <v>8244</v>
      </c>
      <c r="M1400" s="66">
        <v>44762</v>
      </c>
      <c r="N1400" s="65">
        <v>122260</v>
      </c>
      <c r="O1400" s="65" t="s">
        <v>1939</v>
      </c>
      <c r="P1400" s="65">
        <f>VLOOKUP(D1400,资产包数据!B:G,5,0)</f>
        <v>60</v>
      </c>
      <c r="Q1400" s="65"/>
      <c r="R1400" s="65"/>
      <c r="S1400" s="65"/>
      <c r="T1400" s="65"/>
      <c r="U1400" s="65">
        <f>VLOOKUP(D1400,资产包数据!B:N,13,0)</f>
        <v>99.57</v>
      </c>
      <c r="V1400" s="65"/>
    </row>
    <row r="1401" ht="15" spans="1:22">
      <c r="A1401" s="65" t="s">
        <v>2751</v>
      </c>
      <c r="B1401" s="65" t="s">
        <v>110</v>
      </c>
      <c r="C1401" s="65" t="s">
        <v>36</v>
      </c>
      <c r="D1401" s="65" t="s">
        <v>8251</v>
      </c>
      <c r="E1401" s="65" t="s">
        <v>8252</v>
      </c>
      <c r="F1401" s="65"/>
      <c r="G1401" s="65" t="s">
        <v>1935</v>
      </c>
      <c r="H1401" s="65"/>
      <c r="I1401" s="65" t="s">
        <v>5679</v>
      </c>
      <c r="J1401" s="65"/>
      <c r="K1401" s="65"/>
      <c r="L1401" s="65" t="s">
        <v>8244</v>
      </c>
      <c r="M1401" s="66">
        <v>44762</v>
      </c>
      <c r="N1401" s="65">
        <v>122260</v>
      </c>
      <c r="O1401" s="65" t="s">
        <v>1939</v>
      </c>
      <c r="P1401" s="65">
        <f>VLOOKUP(D1401,资产包数据!B:G,5,0)</f>
        <v>60</v>
      </c>
      <c r="Q1401" s="65"/>
      <c r="R1401" s="65"/>
      <c r="S1401" s="65"/>
      <c r="T1401" s="65"/>
      <c r="U1401" s="65">
        <f>VLOOKUP(D1401,资产包数据!B:N,13,0)</f>
        <v>99.57</v>
      </c>
      <c r="V1401" s="65"/>
    </row>
    <row r="1402" ht="15" spans="1:22">
      <c r="A1402" s="65" t="s">
        <v>2751</v>
      </c>
      <c r="B1402" s="65" t="s">
        <v>110</v>
      </c>
      <c r="C1402" s="65" t="s">
        <v>36</v>
      </c>
      <c r="D1402" s="65" t="s">
        <v>8253</v>
      </c>
      <c r="E1402" s="65" t="s">
        <v>8254</v>
      </c>
      <c r="F1402" s="65"/>
      <c r="G1402" s="65" t="s">
        <v>1935</v>
      </c>
      <c r="H1402" s="65"/>
      <c r="I1402" s="65" t="s">
        <v>5679</v>
      </c>
      <c r="J1402" s="65"/>
      <c r="K1402" s="65"/>
      <c r="L1402" s="65" t="s">
        <v>8244</v>
      </c>
      <c r="M1402" s="66">
        <v>44762</v>
      </c>
      <c r="N1402" s="65">
        <v>122260</v>
      </c>
      <c r="O1402" s="65" t="s">
        <v>1939</v>
      </c>
      <c r="P1402" s="65">
        <f>VLOOKUP(D1402,资产包数据!B:G,5,0)</f>
        <v>60</v>
      </c>
      <c r="Q1402" s="65"/>
      <c r="R1402" s="65"/>
      <c r="S1402" s="65"/>
      <c r="T1402" s="65"/>
      <c r="U1402" s="65">
        <f>VLOOKUP(D1402,资产包数据!B:N,13,0)</f>
        <v>99.57</v>
      </c>
      <c r="V1402" s="65"/>
    </row>
    <row r="1403" ht="15" spans="1:22">
      <c r="A1403" s="65" t="s">
        <v>2751</v>
      </c>
      <c r="B1403" s="65" t="s">
        <v>110</v>
      </c>
      <c r="C1403" s="65" t="s">
        <v>36</v>
      </c>
      <c r="D1403" s="65" t="s">
        <v>8255</v>
      </c>
      <c r="E1403" s="65" t="s">
        <v>8256</v>
      </c>
      <c r="F1403" s="65"/>
      <c r="G1403" s="65" t="s">
        <v>1935</v>
      </c>
      <c r="H1403" s="65"/>
      <c r="I1403" s="65" t="s">
        <v>5679</v>
      </c>
      <c r="J1403" s="65"/>
      <c r="K1403" s="65"/>
      <c r="L1403" s="65" t="s">
        <v>8244</v>
      </c>
      <c r="M1403" s="66">
        <v>44762</v>
      </c>
      <c r="N1403" s="65">
        <v>122260</v>
      </c>
      <c r="O1403" s="65" t="s">
        <v>1939</v>
      </c>
      <c r="P1403" s="65">
        <f>VLOOKUP(D1403,资产包数据!B:G,5,0)</f>
        <v>60</v>
      </c>
      <c r="Q1403" s="65"/>
      <c r="R1403" s="65"/>
      <c r="S1403" s="65"/>
      <c r="T1403" s="65"/>
      <c r="U1403" s="65">
        <f>VLOOKUP(D1403,资产包数据!B:N,13,0)</f>
        <v>99.57</v>
      </c>
      <c r="V1403" s="65"/>
    </row>
    <row r="1404" ht="15" spans="1:22">
      <c r="A1404" s="65" t="s">
        <v>2751</v>
      </c>
      <c r="B1404" s="65" t="s">
        <v>110</v>
      </c>
      <c r="C1404" s="65" t="s">
        <v>36</v>
      </c>
      <c r="D1404" s="65" t="s">
        <v>8257</v>
      </c>
      <c r="E1404" s="65" t="s">
        <v>8258</v>
      </c>
      <c r="F1404" s="65"/>
      <c r="G1404" s="65" t="s">
        <v>1935</v>
      </c>
      <c r="H1404" s="65"/>
      <c r="I1404" s="65" t="s">
        <v>5679</v>
      </c>
      <c r="J1404" s="65"/>
      <c r="K1404" s="65"/>
      <c r="L1404" s="65" t="s">
        <v>8244</v>
      </c>
      <c r="M1404" s="66">
        <v>44762</v>
      </c>
      <c r="N1404" s="65">
        <v>122260</v>
      </c>
      <c r="O1404" s="65" t="s">
        <v>1939</v>
      </c>
      <c r="P1404" s="65">
        <f>VLOOKUP(D1404,资产包数据!B:G,5,0)</f>
        <v>60</v>
      </c>
      <c r="Q1404" s="65"/>
      <c r="R1404" s="65"/>
      <c r="S1404" s="65"/>
      <c r="T1404" s="65"/>
      <c r="U1404" s="65">
        <f>VLOOKUP(D1404,资产包数据!B:N,13,0)</f>
        <v>99.57</v>
      </c>
      <c r="V1404" s="65"/>
    </row>
    <row r="1405" ht="15" spans="1:22">
      <c r="A1405" s="65" t="s">
        <v>2751</v>
      </c>
      <c r="B1405" s="65" t="s">
        <v>68</v>
      </c>
      <c r="C1405" s="65" t="s">
        <v>36</v>
      </c>
      <c r="D1405" s="65" t="s">
        <v>8259</v>
      </c>
      <c r="E1405" s="65" t="s">
        <v>8260</v>
      </c>
      <c r="F1405" s="65" t="s">
        <v>1935</v>
      </c>
      <c r="G1405" s="65" t="s">
        <v>1935</v>
      </c>
      <c r="H1405" s="65" t="s">
        <v>4925</v>
      </c>
      <c r="I1405" s="65" t="s">
        <v>5679</v>
      </c>
      <c r="J1405" s="65" t="s">
        <v>6698</v>
      </c>
      <c r="K1405" s="66">
        <v>44844</v>
      </c>
      <c r="L1405" s="65" t="s">
        <v>8244</v>
      </c>
      <c r="M1405" s="66">
        <v>44762</v>
      </c>
      <c r="N1405" s="65">
        <v>122260</v>
      </c>
      <c r="O1405" s="65" t="s">
        <v>1939</v>
      </c>
      <c r="P1405" s="65">
        <f>VLOOKUP(D1405,资产包数据!B:G,5,0)</f>
        <v>60</v>
      </c>
      <c r="Q1405" s="65"/>
      <c r="R1405" s="65"/>
      <c r="S1405" s="65"/>
      <c r="T1405" s="65"/>
      <c r="U1405" s="65">
        <f>VLOOKUP(D1405,资产包数据!B:N,13,0)</f>
        <v>99.57</v>
      </c>
      <c r="V1405" s="65"/>
    </row>
    <row r="1406" ht="15" spans="1:22">
      <c r="A1406" s="65" t="s">
        <v>2751</v>
      </c>
      <c r="B1406" s="65" t="s">
        <v>110</v>
      </c>
      <c r="C1406" s="65" t="s">
        <v>36</v>
      </c>
      <c r="D1406" s="65" t="s">
        <v>8261</v>
      </c>
      <c r="E1406" s="65" t="s">
        <v>8262</v>
      </c>
      <c r="F1406" s="65"/>
      <c r="G1406" s="65" t="s">
        <v>1935</v>
      </c>
      <c r="H1406" s="65"/>
      <c r="I1406" s="65" t="s">
        <v>5679</v>
      </c>
      <c r="J1406" s="65"/>
      <c r="K1406" s="65"/>
      <c r="L1406" s="65" t="s">
        <v>8244</v>
      </c>
      <c r="M1406" s="66">
        <v>44762</v>
      </c>
      <c r="N1406" s="65">
        <v>122260</v>
      </c>
      <c r="O1406" s="65" t="s">
        <v>1939</v>
      </c>
      <c r="P1406" s="65">
        <f>VLOOKUP(D1406,资产包数据!B:G,5,0)</f>
        <v>60</v>
      </c>
      <c r="Q1406" s="65"/>
      <c r="R1406" s="65"/>
      <c r="S1406" s="65"/>
      <c r="T1406" s="65"/>
      <c r="U1406" s="65">
        <f>VLOOKUP(D1406,资产包数据!B:N,13,0)</f>
        <v>99.57</v>
      </c>
      <c r="V1406" s="65"/>
    </row>
    <row r="1407" ht="15" spans="1:22">
      <c r="A1407" s="65" t="s">
        <v>2751</v>
      </c>
      <c r="B1407" s="65" t="s">
        <v>68</v>
      </c>
      <c r="C1407" s="65" t="s">
        <v>36</v>
      </c>
      <c r="D1407" s="65" t="s">
        <v>8263</v>
      </c>
      <c r="E1407" s="65" t="s">
        <v>8264</v>
      </c>
      <c r="F1407" s="65" t="s">
        <v>1935</v>
      </c>
      <c r="G1407" s="65" t="s">
        <v>1935</v>
      </c>
      <c r="H1407" s="65" t="s">
        <v>4925</v>
      </c>
      <c r="I1407" s="65" t="s">
        <v>5679</v>
      </c>
      <c r="J1407" s="65" t="s">
        <v>6698</v>
      </c>
      <c r="K1407" s="66">
        <v>44844</v>
      </c>
      <c r="L1407" s="65" t="s">
        <v>8244</v>
      </c>
      <c r="M1407" s="66">
        <v>44762</v>
      </c>
      <c r="N1407" s="65">
        <v>122260</v>
      </c>
      <c r="O1407" s="65" t="s">
        <v>1939</v>
      </c>
      <c r="P1407" s="65">
        <f>VLOOKUP(D1407,资产包数据!B:G,5,0)</f>
        <v>60</v>
      </c>
      <c r="Q1407" s="65"/>
      <c r="R1407" s="65"/>
      <c r="S1407" s="65"/>
      <c r="T1407" s="65"/>
      <c r="U1407" s="65">
        <f>VLOOKUP(D1407,资产包数据!B:N,13,0)</f>
        <v>99.57</v>
      </c>
      <c r="V1407" s="65"/>
    </row>
    <row r="1408" ht="15" spans="1:22">
      <c r="A1408" s="65" t="s">
        <v>2751</v>
      </c>
      <c r="B1408" s="65" t="s">
        <v>68</v>
      </c>
      <c r="C1408" s="65" t="s">
        <v>36</v>
      </c>
      <c r="D1408" s="65" t="s">
        <v>8265</v>
      </c>
      <c r="E1408" s="65" t="s">
        <v>8266</v>
      </c>
      <c r="F1408" s="65" t="s">
        <v>1935</v>
      </c>
      <c r="G1408" s="65" t="s">
        <v>1935</v>
      </c>
      <c r="H1408" s="65" t="s">
        <v>4925</v>
      </c>
      <c r="I1408" s="65" t="s">
        <v>5679</v>
      </c>
      <c r="J1408" s="65" t="s">
        <v>6698</v>
      </c>
      <c r="K1408" s="66">
        <v>44844</v>
      </c>
      <c r="L1408" s="65" t="s">
        <v>8244</v>
      </c>
      <c r="M1408" s="66">
        <v>44762</v>
      </c>
      <c r="N1408" s="65">
        <v>122260</v>
      </c>
      <c r="O1408" s="65" t="s">
        <v>1939</v>
      </c>
      <c r="P1408" s="65">
        <f>VLOOKUP(D1408,资产包数据!B:G,5,0)</f>
        <v>60</v>
      </c>
      <c r="Q1408" s="65"/>
      <c r="R1408" s="65"/>
      <c r="S1408" s="65"/>
      <c r="T1408" s="65"/>
      <c r="U1408" s="65">
        <f>VLOOKUP(D1408,资产包数据!B:N,13,0)</f>
        <v>99.57</v>
      </c>
      <c r="V1408" s="65"/>
    </row>
    <row r="1409" ht="15" spans="1:22">
      <c r="A1409" s="65" t="s">
        <v>2751</v>
      </c>
      <c r="B1409" s="65" t="s">
        <v>110</v>
      </c>
      <c r="C1409" s="65" t="s">
        <v>36</v>
      </c>
      <c r="D1409" s="65" t="s">
        <v>8267</v>
      </c>
      <c r="E1409" s="65" t="s">
        <v>8268</v>
      </c>
      <c r="F1409" s="65"/>
      <c r="G1409" s="65" t="s">
        <v>1935</v>
      </c>
      <c r="H1409" s="65"/>
      <c r="I1409" s="65" t="s">
        <v>5679</v>
      </c>
      <c r="J1409" s="65"/>
      <c r="K1409" s="65"/>
      <c r="L1409" s="65" t="s">
        <v>8244</v>
      </c>
      <c r="M1409" s="66">
        <v>44762</v>
      </c>
      <c r="N1409" s="65">
        <v>122260</v>
      </c>
      <c r="O1409" s="65" t="s">
        <v>1939</v>
      </c>
      <c r="P1409" s="65">
        <f>VLOOKUP(D1409,资产包数据!B:G,5,0)</f>
        <v>60</v>
      </c>
      <c r="Q1409" s="65"/>
      <c r="R1409" s="65"/>
      <c r="S1409" s="65"/>
      <c r="T1409" s="65"/>
      <c r="U1409" s="65">
        <f>VLOOKUP(D1409,资产包数据!B:N,13,0)</f>
        <v>99.57</v>
      </c>
      <c r="V1409" s="65"/>
    </row>
    <row r="1410" ht="15" spans="1:22">
      <c r="A1410" s="65" t="s">
        <v>2751</v>
      </c>
      <c r="B1410" s="65" t="s">
        <v>68</v>
      </c>
      <c r="C1410" s="65" t="s">
        <v>36</v>
      </c>
      <c r="D1410" s="65" t="s">
        <v>8269</v>
      </c>
      <c r="E1410" s="65" t="s">
        <v>8270</v>
      </c>
      <c r="F1410" s="65" t="s">
        <v>1935</v>
      </c>
      <c r="G1410" s="65" t="s">
        <v>1935</v>
      </c>
      <c r="H1410" s="65" t="s">
        <v>4925</v>
      </c>
      <c r="I1410" s="65" t="s">
        <v>5679</v>
      </c>
      <c r="J1410" s="65" t="s">
        <v>6698</v>
      </c>
      <c r="K1410" s="66">
        <v>44844</v>
      </c>
      <c r="L1410" s="65" t="s">
        <v>8244</v>
      </c>
      <c r="M1410" s="66">
        <v>44762</v>
      </c>
      <c r="N1410" s="65">
        <v>122260</v>
      </c>
      <c r="O1410" s="65" t="s">
        <v>1939</v>
      </c>
      <c r="P1410" s="65">
        <f>VLOOKUP(D1410,资产包数据!B:G,5,0)</f>
        <v>60</v>
      </c>
      <c r="Q1410" s="65"/>
      <c r="R1410" s="65"/>
      <c r="S1410" s="65"/>
      <c r="T1410" s="65"/>
      <c r="U1410" s="65">
        <f>VLOOKUP(D1410,资产包数据!B:N,13,0)</f>
        <v>99.57</v>
      </c>
      <c r="V1410" s="65"/>
    </row>
    <row r="1411" ht="15" spans="1:22">
      <c r="A1411" s="65" t="s">
        <v>2751</v>
      </c>
      <c r="B1411" s="65" t="s">
        <v>68</v>
      </c>
      <c r="C1411" s="65" t="s">
        <v>36</v>
      </c>
      <c r="D1411" s="65" t="s">
        <v>8271</v>
      </c>
      <c r="E1411" s="65" t="s">
        <v>8272</v>
      </c>
      <c r="F1411" s="65" t="s">
        <v>1935</v>
      </c>
      <c r="G1411" s="65" t="s">
        <v>1935</v>
      </c>
      <c r="H1411" s="65" t="s">
        <v>4925</v>
      </c>
      <c r="I1411" s="65" t="s">
        <v>5679</v>
      </c>
      <c r="J1411" s="65" t="s">
        <v>6698</v>
      </c>
      <c r="K1411" s="66">
        <v>44844</v>
      </c>
      <c r="L1411" s="65" t="s">
        <v>8244</v>
      </c>
      <c r="M1411" s="66">
        <v>44762</v>
      </c>
      <c r="N1411" s="65">
        <v>122260</v>
      </c>
      <c r="O1411" s="65" t="s">
        <v>1939</v>
      </c>
      <c r="P1411" s="65">
        <f>VLOOKUP(D1411,资产包数据!B:G,5,0)</f>
        <v>60</v>
      </c>
      <c r="Q1411" s="65"/>
      <c r="R1411" s="65"/>
      <c r="S1411" s="65"/>
      <c r="T1411" s="65"/>
      <c r="U1411" s="65">
        <f>VLOOKUP(D1411,资产包数据!B:N,13,0)</f>
        <v>99.57</v>
      </c>
      <c r="V1411" s="65"/>
    </row>
    <row r="1412" ht="15" spans="1:22">
      <c r="A1412" s="65" t="s">
        <v>2751</v>
      </c>
      <c r="B1412" s="65" t="s">
        <v>68</v>
      </c>
      <c r="C1412" s="65" t="s">
        <v>36</v>
      </c>
      <c r="D1412" s="65" t="s">
        <v>8273</v>
      </c>
      <c r="E1412" s="65" t="s">
        <v>8274</v>
      </c>
      <c r="F1412" s="65" t="s">
        <v>1935</v>
      </c>
      <c r="G1412" s="65" t="s">
        <v>1935</v>
      </c>
      <c r="H1412" s="65" t="s">
        <v>4925</v>
      </c>
      <c r="I1412" s="65" t="s">
        <v>5679</v>
      </c>
      <c r="J1412" s="65" t="s">
        <v>6698</v>
      </c>
      <c r="K1412" s="66">
        <v>44844</v>
      </c>
      <c r="L1412" s="65" t="s">
        <v>8244</v>
      </c>
      <c r="M1412" s="66">
        <v>44762</v>
      </c>
      <c r="N1412" s="65">
        <v>122260</v>
      </c>
      <c r="O1412" s="65" t="s">
        <v>1939</v>
      </c>
      <c r="P1412" s="65">
        <f>VLOOKUP(D1412,资产包数据!B:G,5,0)</f>
        <v>60</v>
      </c>
      <c r="Q1412" s="65"/>
      <c r="R1412" s="65"/>
      <c r="S1412" s="65"/>
      <c r="T1412" s="65"/>
      <c r="U1412" s="65">
        <f>VLOOKUP(D1412,资产包数据!B:N,13,0)</f>
        <v>99.57</v>
      </c>
      <c r="V1412" s="65"/>
    </row>
    <row r="1413" ht="15" spans="1:22">
      <c r="A1413" s="65" t="s">
        <v>2751</v>
      </c>
      <c r="B1413" s="65" t="s">
        <v>68</v>
      </c>
      <c r="C1413" s="65" t="s">
        <v>36</v>
      </c>
      <c r="D1413" s="65" t="s">
        <v>8275</v>
      </c>
      <c r="E1413" s="65" t="s">
        <v>8276</v>
      </c>
      <c r="F1413" s="65" t="s">
        <v>1935</v>
      </c>
      <c r="G1413" s="65" t="s">
        <v>1935</v>
      </c>
      <c r="H1413" s="65" t="s">
        <v>4925</v>
      </c>
      <c r="I1413" s="65" t="s">
        <v>5679</v>
      </c>
      <c r="J1413" s="65" t="s">
        <v>6698</v>
      </c>
      <c r="K1413" s="66">
        <v>44844</v>
      </c>
      <c r="L1413" s="65" t="s">
        <v>8244</v>
      </c>
      <c r="M1413" s="66">
        <v>44762</v>
      </c>
      <c r="N1413" s="65">
        <v>122260</v>
      </c>
      <c r="O1413" s="65" t="s">
        <v>1939</v>
      </c>
      <c r="P1413" s="65">
        <f>VLOOKUP(D1413,资产包数据!B:G,5,0)</f>
        <v>60</v>
      </c>
      <c r="Q1413" s="65"/>
      <c r="R1413" s="65"/>
      <c r="S1413" s="65"/>
      <c r="T1413" s="65"/>
      <c r="U1413" s="65">
        <f>VLOOKUP(D1413,资产包数据!B:N,13,0)</f>
        <v>99.57</v>
      </c>
      <c r="V1413" s="65"/>
    </row>
    <row r="1414" ht="15" spans="1:22">
      <c r="A1414" s="65" t="s">
        <v>2751</v>
      </c>
      <c r="B1414" s="65" t="s">
        <v>68</v>
      </c>
      <c r="C1414" s="65" t="s">
        <v>36</v>
      </c>
      <c r="D1414" s="65" t="s">
        <v>8277</v>
      </c>
      <c r="E1414" s="65" t="s">
        <v>8278</v>
      </c>
      <c r="F1414" s="65" t="s">
        <v>1935</v>
      </c>
      <c r="G1414" s="65" t="s">
        <v>1935</v>
      </c>
      <c r="H1414" s="65" t="s">
        <v>4925</v>
      </c>
      <c r="I1414" s="65" t="s">
        <v>5679</v>
      </c>
      <c r="J1414" s="65" t="s">
        <v>6698</v>
      </c>
      <c r="K1414" s="66">
        <v>44844</v>
      </c>
      <c r="L1414" s="65" t="s">
        <v>8244</v>
      </c>
      <c r="M1414" s="66">
        <v>44762</v>
      </c>
      <c r="N1414" s="65">
        <v>122260</v>
      </c>
      <c r="O1414" s="65" t="s">
        <v>1939</v>
      </c>
      <c r="P1414" s="65">
        <f>VLOOKUP(D1414,资产包数据!B:G,5,0)</f>
        <v>60</v>
      </c>
      <c r="Q1414" s="65"/>
      <c r="R1414" s="65"/>
      <c r="S1414" s="65"/>
      <c r="T1414" s="65"/>
      <c r="U1414" s="65">
        <f>VLOOKUP(D1414,资产包数据!B:N,13,0)</f>
        <v>99.57</v>
      </c>
      <c r="V1414" s="65"/>
    </row>
    <row r="1415" ht="15" spans="1:22">
      <c r="A1415" s="65" t="s">
        <v>2751</v>
      </c>
      <c r="B1415" s="65" t="s">
        <v>110</v>
      </c>
      <c r="C1415" s="65" t="s">
        <v>36</v>
      </c>
      <c r="D1415" s="65" t="s">
        <v>8279</v>
      </c>
      <c r="E1415" s="65" t="s">
        <v>8280</v>
      </c>
      <c r="F1415" s="65"/>
      <c r="G1415" s="65" t="s">
        <v>1935</v>
      </c>
      <c r="H1415" s="65"/>
      <c r="I1415" s="65" t="s">
        <v>5679</v>
      </c>
      <c r="J1415" s="65"/>
      <c r="K1415" s="65"/>
      <c r="L1415" s="65" t="s">
        <v>8244</v>
      </c>
      <c r="M1415" s="66">
        <v>44762</v>
      </c>
      <c r="N1415" s="65">
        <v>122260</v>
      </c>
      <c r="O1415" s="65" t="s">
        <v>1939</v>
      </c>
      <c r="P1415" s="65">
        <f>VLOOKUP(D1415,资产包数据!B:G,5,0)</f>
        <v>60</v>
      </c>
      <c r="Q1415" s="65"/>
      <c r="R1415" s="65"/>
      <c r="S1415" s="65"/>
      <c r="T1415" s="65"/>
      <c r="U1415" s="65">
        <f>VLOOKUP(D1415,资产包数据!B:N,13,0)</f>
        <v>99.57</v>
      </c>
      <c r="V1415" s="65"/>
    </row>
    <row r="1416" ht="15" spans="1:22">
      <c r="A1416" s="65" t="s">
        <v>2751</v>
      </c>
      <c r="B1416" s="65" t="s">
        <v>110</v>
      </c>
      <c r="C1416" s="65" t="s">
        <v>36</v>
      </c>
      <c r="D1416" s="65" t="s">
        <v>8281</v>
      </c>
      <c r="E1416" s="65" t="s">
        <v>8282</v>
      </c>
      <c r="F1416" s="65"/>
      <c r="G1416" s="65" t="s">
        <v>1935</v>
      </c>
      <c r="H1416" s="65"/>
      <c r="I1416" s="65" t="s">
        <v>5679</v>
      </c>
      <c r="J1416" s="65"/>
      <c r="K1416" s="65"/>
      <c r="L1416" s="65" t="s">
        <v>8244</v>
      </c>
      <c r="M1416" s="66">
        <v>44762</v>
      </c>
      <c r="N1416" s="65">
        <v>122260</v>
      </c>
      <c r="O1416" s="65" t="s">
        <v>1939</v>
      </c>
      <c r="P1416" s="65">
        <f>VLOOKUP(D1416,资产包数据!B:G,5,0)</f>
        <v>60</v>
      </c>
      <c r="Q1416" s="65"/>
      <c r="R1416" s="65"/>
      <c r="S1416" s="65"/>
      <c r="T1416" s="65"/>
      <c r="U1416" s="65">
        <f>VLOOKUP(D1416,资产包数据!B:N,13,0)</f>
        <v>99.57</v>
      </c>
      <c r="V1416" s="65"/>
    </row>
    <row r="1417" ht="15" spans="1:22">
      <c r="A1417" s="65" t="s">
        <v>2751</v>
      </c>
      <c r="B1417" s="65" t="s">
        <v>110</v>
      </c>
      <c r="C1417" s="65" t="s">
        <v>36</v>
      </c>
      <c r="D1417" s="65" t="s">
        <v>8283</v>
      </c>
      <c r="E1417" s="65" t="s">
        <v>8284</v>
      </c>
      <c r="F1417" s="65"/>
      <c r="G1417" s="65" t="s">
        <v>1935</v>
      </c>
      <c r="H1417" s="65"/>
      <c r="I1417" s="65" t="s">
        <v>5679</v>
      </c>
      <c r="J1417" s="65"/>
      <c r="K1417" s="65"/>
      <c r="L1417" s="65" t="s">
        <v>8244</v>
      </c>
      <c r="M1417" s="66">
        <v>44762</v>
      </c>
      <c r="N1417" s="65">
        <v>122260</v>
      </c>
      <c r="O1417" s="65" t="s">
        <v>1939</v>
      </c>
      <c r="P1417" s="65">
        <f>VLOOKUP(D1417,资产包数据!B:G,5,0)</f>
        <v>60</v>
      </c>
      <c r="Q1417" s="65"/>
      <c r="R1417" s="65"/>
      <c r="S1417" s="65"/>
      <c r="T1417" s="65"/>
      <c r="U1417" s="65">
        <f>VLOOKUP(D1417,资产包数据!B:N,13,0)</f>
        <v>99.57</v>
      </c>
      <c r="V1417" s="65"/>
    </row>
    <row r="1418" ht="15" spans="1:22">
      <c r="A1418" s="65" t="s">
        <v>2751</v>
      </c>
      <c r="B1418" s="65" t="s">
        <v>68</v>
      </c>
      <c r="C1418" s="65" t="s">
        <v>36</v>
      </c>
      <c r="D1418" s="65" t="s">
        <v>8285</v>
      </c>
      <c r="E1418" s="65" t="s">
        <v>8286</v>
      </c>
      <c r="F1418" s="65" t="s">
        <v>1935</v>
      </c>
      <c r="G1418" s="65" t="s">
        <v>1935</v>
      </c>
      <c r="H1418" s="65" t="s">
        <v>4925</v>
      </c>
      <c r="I1418" s="65" t="s">
        <v>5679</v>
      </c>
      <c r="J1418" s="65" t="s">
        <v>6698</v>
      </c>
      <c r="K1418" s="66">
        <v>44844</v>
      </c>
      <c r="L1418" s="65" t="s">
        <v>8244</v>
      </c>
      <c r="M1418" s="66">
        <v>44762</v>
      </c>
      <c r="N1418" s="65">
        <v>122260</v>
      </c>
      <c r="O1418" s="65" t="s">
        <v>1939</v>
      </c>
      <c r="P1418" s="65">
        <f>VLOOKUP(D1418,资产包数据!B:G,5,0)</f>
        <v>60</v>
      </c>
      <c r="Q1418" s="65"/>
      <c r="R1418" s="65"/>
      <c r="S1418" s="65"/>
      <c r="T1418" s="65"/>
      <c r="U1418" s="65">
        <f>VLOOKUP(D1418,资产包数据!B:N,13,0)</f>
        <v>99.57</v>
      </c>
      <c r="V1418" s="65"/>
    </row>
    <row r="1419" ht="15" spans="1:22">
      <c r="A1419" s="65" t="s">
        <v>2751</v>
      </c>
      <c r="B1419" s="65" t="s">
        <v>110</v>
      </c>
      <c r="C1419" s="65" t="s">
        <v>36</v>
      </c>
      <c r="D1419" s="65" t="s">
        <v>8287</v>
      </c>
      <c r="E1419" s="65" t="s">
        <v>8288</v>
      </c>
      <c r="F1419" s="65"/>
      <c r="G1419" s="65" t="s">
        <v>1935</v>
      </c>
      <c r="H1419" s="65"/>
      <c r="I1419" s="65" t="s">
        <v>5679</v>
      </c>
      <c r="J1419" s="65"/>
      <c r="K1419" s="65"/>
      <c r="L1419" s="65" t="s">
        <v>8244</v>
      </c>
      <c r="M1419" s="66">
        <v>44762</v>
      </c>
      <c r="N1419" s="65">
        <v>122260</v>
      </c>
      <c r="O1419" s="65" t="s">
        <v>1939</v>
      </c>
      <c r="P1419" s="65">
        <f>VLOOKUP(D1419,资产包数据!B:G,5,0)</f>
        <v>60</v>
      </c>
      <c r="Q1419" s="65"/>
      <c r="R1419" s="65"/>
      <c r="S1419" s="65"/>
      <c r="T1419" s="65"/>
      <c r="U1419" s="65">
        <f>VLOOKUP(D1419,资产包数据!B:N,13,0)</f>
        <v>99.57</v>
      </c>
      <c r="V1419" s="65"/>
    </row>
    <row r="1420" ht="15" spans="1:22">
      <c r="A1420" s="65" t="s">
        <v>2751</v>
      </c>
      <c r="B1420" s="65" t="s">
        <v>110</v>
      </c>
      <c r="C1420" s="65" t="s">
        <v>36</v>
      </c>
      <c r="D1420" s="65" t="s">
        <v>8289</v>
      </c>
      <c r="E1420" s="65" t="s">
        <v>8290</v>
      </c>
      <c r="F1420" s="65"/>
      <c r="G1420" s="65" t="s">
        <v>1935</v>
      </c>
      <c r="H1420" s="65"/>
      <c r="I1420" s="65" t="s">
        <v>5679</v>
      </c>
      <c r="J1420" s="65"/>
      <c r="K1420" s="65"/>
      <c r="L1420" s="65" t="s">
        <v>8244</v>
      </c>
      <c r="M1420" s="66">
        <v>44762</v>
      </c>
      <c r="N1420" s="65">
        <v>122260</v>
      </c>
      <c r="O1420" s="65" t="s">
        <v>1939</v>
      </c>
      <c r="P1420" s="65">
        <f>VLOOKUP(D1420,资产包数据!B:G,5,0)</f>
        <v>60</v>
      </c>
      <c r="Q1420" s="65"/>
      <c r="R1420" s="65"/>
      <c r="S1420" s="65"/>
      <c r="T1420" s="65"/>
      <c r="U1420" s="65">
        <f>VLOOKUP(D1420,资产包数据!B:N,13,0)</f>
        <v>99.57</v>
      </c>
      <c r="V1420" s="65"/>
    </row>
    <row r="1421" ht="15" spans="1:22">
      <c r="A1421" s="65" t="s">
        <v>2751</v>
      </c>
      <c r="B1421" s="65" t="s">
        <v>110</v>
      </c>
      <c r="C1421" s="65" t="s">
        <v>36</v>
      </c>
      <c r="D1421" s="65" t="s">
        <v>8291</v>
      </c>
      <c r="E1421" s="65" t="s">
        <v>8292</v>
      </c>
      <c r="F1421" s="65"/>
      <c r="G1421" s="65" t="s">
        <v>1935</v>
      </c>
      <c r="H1421" s="65"/>
      <c r="I1421" s="65" t="s">
        <v>5679</v>
      </c>
      <c r="J1421" s="65"/>
      <c r="K1421" s="65"/>
      <c r="L1421" s="65" t="s">
        <v>8244</v>
      </c>
      <c r="M1421" s="66">
        <v>44762</v>
      </c>
      <c r="N1421" s="65">
        <v>122260</v>
      </c>
      <c r="O1421" s="65" t="s">
        <v>1939</v>
      </c>
      <c r="P1421" s="65">
        <f>VLOOKUP(D1421,资产包数据!B:G,5,0)</f>
        <v>60</v>
      </c>
      <c r="Q1421" s="65"/>
      <c r="R1421" s="65"/>
      <c r="S1421" s="65"/>
      <c r="T1421" s="65"/>
      <c r="U1421" s="65">
        <f>VLOOKUP(D1421,资产包数据!B:N,13,0)</f>
        <v>99.57</v>
      </c>
      <c r="V1421" s="65"/>
    </row>
    <row r="1422" ht="15" spans="1:22">
      <c r="A1422" s="65" t="s">
        <v>2751</v>
      </c>
      <c r="B1422" s="65" t="s">
        <v>110</v>
      </c>
      <c r="C1422" s="65" t="s">
        <v>36</v>
      </c>
      <c r="D1422" s="65" t="s">
        <v>8293</v>
      </c>
      <c r="E1422" s="65" t="s">
        <v>8294</v>
      </c>
      <c r="F1422" s="65"/>
      <c r="G1422" s="65" t="s">
        <v>1935</v>
      </c>
      <c r="H1422" s="65"/>
      <c r="I1422" s="65" t="s">
        <v>5679</v>
      </c>
      <c r="J1422" s="65"/>
      <c r="K1422" s="65"/>
      <c r="L1422" s="65" t="s">
        <v>8244</v>
      </c>
      <c r="M1422" s="66">
        <v>44762</v>
      </c>
      <c r="N1422" s="65">
        <v>122260</v>
      </c>
      <c r="O1422" s="65" t="s">
        <v>1939</v>
      </c>
      <c r="P1422" s="65">
        <f>VLOOKUP(D1422,资产包数据!B:G,5,0)</f>
        <v>60</v>
      </c>
      <c r="Q1422" s="65"/>
      <c r="R1422" s="65"/>
      <c r="S1422" s="65"/>
      <c r="T1422" s="65"/>
      <c r="U1422" s="65">
        <f>VLOOKUP(D1422,资产包数据!B:N,13,0)</f>
        <v>99.57</v>
      </c>
      <c r="V1422" s="65"/>
    </row>
    <row r="1423" ht="15" spans="1:22">
      <c r="A1423" s="65" t="s">
        <v>2751</v>
      </c>
      <c r="B1423" s="65" t="s">
        <v>68</v>
      </c>
      <c r="C1423" s="65" t="s">
        <v>36</v>
      </c>
      <c r="D1423" s="65" t="s">
        <v>8295</v>
      </c>
      <c r="E1423" s="65" t="s">
        <v>8296</v>
      </c>
      <c r="F1423" s="65" t="s">
        <v>1935</v>
      </c>
      <c r="G1423" s="65" t="s">
        <v>1935</v>
      </c>
      <c r="H1423" s="65" t="s">
        <v>4925</v>
      </c>
      <c r="I1423" s="65" t="s">
        <v>5679</v>
      </c>
      <c r="J1423" s="65" t="s">
        <v>6698</v>
      </c>
      <c r="K1423" s="66">
        <v>44844</v>
      </c>
      <c r="L1423" s="65" t="s">
        <v>8244</v>
      </c>
      <c r="M1423" s="66">
        <v>44762</v>
      </c>
      <c r="N1423" s="65">
        <v>122260</v>
      </c>
      <c r="O1423" s="65" t="s">
        <v>1939</v>
      </c>
      <c r="P1423" s="65">
        <f>VLOOKUP(D1423,资产包数据!B:G,5,0)</f>
        <v>60</v>
      </c>
      <c r="Q1423" s="65"/>
      <c r="R1423" s="65"/>
      <c r="S1423" s="65"/>
      <c r="T1423" s="65"/>
      <c r="U1423" s="65">
        <f>VLOOKUP(D1423,资产包数据!B:N,13,0)</f>
        <v>99.57</v>
      </c>
      <c r="V1423" s="65"/>
    </row>
    <row r="1424" ht="15" spans="1:22">
      <c r="A1424" s="65" t="s">
        <v>2751</v>
      </c>
      <c r="B1424" s="65" t="s">
        <v>110</v>
      </c>
      <c r="C1424" s="65" t="s">
        <v>36</v>
      </c>
      <c r="D1424" s="65" t="s">
        <v>8297</v>
      </c>
      <c r="E1424" s="65" t="s">
        <v>8298</v>
      </c>
      <c r="F1424" s="65"/>
      <c r="G1424" s="65" t="s">
        <v>1935</v>
      </c>
      <c r="H1424" s="65"/>
      <c r="I1424" s="65" t="s">
        <v>5679</v>
      </c>
      <c r="J1424" s="65"/>
      <c r="K1424" s="65"/>
      <c r="L1424" s="65" t="s">
        <v>8244</v>
      </c>
      <c r="M1424" s="66">
        <v>44762</v>
      </c>
      <c r="N1424" s="65">
        <v>122260</v>
      </c>
      <c r="O1424" s="65" t="s">
        <v>1939</v>
      </c>
      <c r="P1424" s="65">
        <f>VLOOKUP(D1424,资产包数据!B:G,5,0)</f>
        <v>60</v>
      </c>
      <c r="Q1424" s="65"/>
      <c r="R1424" s="65"/>
      <c r="S1424" s="65"/>
      <c r="T1424" s="65"/>
      <c r="U1424" s="65">
        <f>VLOOKUP(D1424,资产包数据!B:N,13,0)</f>
        <v>99.57</v>
      </c>
      <c r="V1424" s="65"/>
    </row>
    <row r="1425" ht="15" spans="1:22">
      <c r="A1425" s="65" t="s">
        <v>2751</v>
      </c>
      <c r="B1425" s="65" t="s">
        <v>110</v>
      </c>
      <c r="C1425" s="65" t="s">
        <v>36</v>
      </c>
      <c r="D1425" s="65" t="s">
        <v>8299</v>
      </c>
      <c r="E1425" s="65" t="s">
        <v>8300</v>
      </c>
      <c r="F1425" s="65"/>
      <c r="G1425" s="65" t="s">
        <v>1935</v>
      </c>
      <c r="H1425" s="65"/>
      <c r="I1425" s="65" t="s">
        <v>5679</v>
      </c>
      <c r="J1425" s="65"/>
      <c r="K1425" s="65"/>
      <c r="L1425" s="65" t="s">
        <v>8244</v>
      </c>
      <c r="M1425" s="66">
        <v>44762</v>
      </c>
      <c r="N1425" s="65">
        <v>122260</v>
      </c>
      <c r="O1425" s="65" t="s">
        <v>1939</v>
      </c>
      <c r="P1425" s="65">
        <f>VLOOKUP(D1425,资产包数据!B:G,5,0)</f>
        <v>60</v>
      </c>
      <c r="Q1425" s="65"/>
      <c r="R1425" s="65"/>
      <c r="S1425" s="65"/>
      <c r="T1425" s="65"/>
      <c r="U1425" s="65">
        <f>VLOOKUP(D1425,资产包数据!B:N,13,0)</f>
        <v>99.57</v>
      </c>
      <c r="V1425" s="65"/>
    </row>
    <row r="1426" ht="15" spans="1:22">
      <c r="A1426" s="65" t="s">
        <v>2751</v>
      </c>
      <c r="B1426" s="65" t="s">
        <v>68</v>
      </c>
      <c r="C1426" s="65" t="s">
        <v>36</v>
      </c>
      <c r="D1426" s="65" t="s">
        <v>8301</v>
      </c>
      <c r="E1426" s="65" t="s">
        <v>8302</v>
      </c>
      <c r="F1426" s="65" t="s">
        <v>1935</v>
      </c>
      <c r="G1426" s="65" t="s">
        <v>1935</v>
      </c>
      <c r="H1426" s="65" t="s">
        <v>4925</v>
      </c>
      <c r="I1426" s="65" t="s">
        <v>5679</v>
      </c>
      <c r="J1426" s="65" t="s">
        <v>6698</v>
      </c>
      <c r="K1426" s="66">
        <v>44844</v>
      </c>
      <c r="L1426" s="65" t="s">
        <v>8244</v>
      </c>
      <c r="M1426" s="66">
        <v>44762</v>
      </c>
      <c r="N1426" s="65">
        <v>122260</v>
      </c>
      <c r="O1426" s="65" t="s">
        <v>1939</v>
      </c>
      <c r="P1426" s="65">
        <f>VLOOKUP(D1426,资产包数据!B:G,5,0)</f>
        <v>60</v>
      </c>
      <c r="Q1426" s="65"/>
      <c r="R1426" s="65"/>
      <c r="S1426" s="65"/>
      <c r="T1426" s="65"/>
      <c r="U1426" s="65">
        <f>VLOOKUP(D1426,资产包数据!B:N,13,0)</f>
        <v>99.57</v>
      </c>
      <c r="V1426" s="65"/>
    </row>
    <row r="1427" ht="15" spans="1:22">
      <c r="A1427" s="65" t="s">
        <v>2751</v>
      </c>
      <c r="B1427" s="65" t="s">
        <v>110</v>
      </c>
      <c r="C1427" s="65" t="s">
        <v>36</v>
      </c>
      <c r="D1427" s="65" t="s">
        <v>8303</v>
      </c>
      <c r="E1427" s="65" t="s">
        <v>8304</v>
      </c>
      <c r="F1427" s="65"/>
      <c r="G1427" s="65" t="s">
        <v>1935</v>
      </c>
      <c r="H1427" s="65"/>
      <c r="I1427" s="65" t="s">
        <v>5679</v>
      </c>
      <c r="J1427" s="65"/>
      <c r="K1427" s="65"/>
      <c r="L1427" s="65" t="s">
        <v>8244</v>
      </c>
      <c r="M1427" s="66">
        <v>44762</v>
      </c>
      <c r="N1427" s="65">
        <v>122260</v>
      </c>
      <c r="O1427" s="65" t="s">
        <v>1939</v>
      </c>
      <c r="P1427" s="65">
        <f>VLOOKUP(D1427,资产包数据!B:G,5,0)</f>
        <v>60</v>
      </c>
      <c r="Q1427" s="65"/>
      <c r="R1427" s="65"/>
      <c r="S1427" s="65"/>
      <c r="T1427" s="65"/>
      <c r="U1427" s="65">
        <f>VLOOKUP(D1427,资产包数据!B:N,13,0)</f>
        <v>99.57</v>
      </c>
      <c r="V1427" s="65"/>
    </row>
    <row r="1428" ht="15" spans="1:22">
      <c r="A1428" s="65" t="s">
        <v>2751</v>
      </c>
      <c r="B1428" s="65" t="s">
        <v>68</v>
      </c>
      <c r="C1428" s="65" t="s">
        <v>36</v>
      </c>
      <c r="D1428" s="65" t="s">
        <v>8305</v>
      </c>
      <c r="E1428" s="65" t="s">
        <v>8306</v>
      </c>
      <c r="F1428" s="65" t="s">
        <v>1935</v>
      </c>
      <c r="G1428" s="65" t="s">
        <v>1935</v>
      </c>
      <c r="H1428" s="65" t="s">
        <v>4925</v>
      </c>
      <c r="I1428" s="65" t="s">
        <v>5679</v>
      </c>
      <c r="J1428" s="65" t="s">
        <v>6698</v>
      </c>
      <c r="K1428" s="66">
        <v>44844</v>
      </c>
      <c r="L1428" s="65" t="s">
        <v>8244</v>
      </c>
      <c r="M1428" s="66">
        <v>44762</v>
      </c>
      <c r="N1428" s="65">
        <v>122260</v>
      </c>
      <c r="O1428" s="65" t="s">
        <v>1939</v>
      </c>
      <c r="P1428" s="65">
        <f>VLOOKUP(D1428,资产包数据!B:G,5,0)</f>
        <v>60</v>
      </c>
      <c r="Q1428" s="65"/>
      <c r="R1428" s="65"/>
      <c r="S1428" s="65"/>
      <c r="T1428" s="65"/>
      <c r="U1428" s="65">
        <f>VLOOKUP(D1428,资产包数据!B:N,13,0)</f>
        <v>99.57</v>
      </c>
      <c r="V1428" s="65"/>
    </row>
    <row r="1429" ht="15" spans="1:22">
      <c r="A1429" s="65" t="s">
        <v>2751</v>
      </c>
      <c r="B1429" s="65" t="s">
        <v>68</v>
      </c>
      <c r="C1429" s="65" t="s">
        <v>36</v>
      </c>
      <c r="D1429" s="65" t="s">
        <v>8307</v>
      </c>
      <c r="E1429" s="65" t="s">
        <v>8308</v>
      </c>
      <c r="F1429" s="65" t="s">
        <v>1935</v>
      </c>
      <c r="G1429" s="65" t="s">
        <v>1935</v>
      </c>
      <c r="H1429" s="65" t="s">
        <v>4925</v>
      </c>
      <c r="I1429" s="65" t="s">
        <v>5679</v>
      </c>
      <c r="J1429" s="65" t="s">
        <v>6698</v>
      </c>
      <c r="K1429" s="66">
        <v>44844</v>
      </c>
      <c r="L1429" s="65" t="s">
        <v>8244</v>
      </c>
      <c r="M1429" s="66">
        <v>44762</v>
      </c>
      <c r="N1429" s="65">
        <v>122260</v>
      </c>
      <c r="O1429" s="65" t="s">
        <v>1939</v>
      </c>
      <c r="P1429" s="65">
        <f>VLOOKUP(D1429,资产包数据!B:G,5,0)</f>
        <v>60</v>
      </c>
      <c r="Q1429" s="65"/>
      <c r="R1429" s="65"/>
      <c r="S1429" s="65"/>
      <c r="T1429" s="65"/>
      <c r="U1429" s="65">
        <f>VLOOKUP(D1429,资产包数据!B:N,13,0)</f>
        <v>99.57</v>
      </c>
      <c r="V1429" s="65"/>
    </row>
    <row r="1430" ht="15" spans="1:22">
      <c r="A1430" s="65" t="s">
        <v>2751</v>
      </c>
      <c r="B1430" s="65" t="s">
        <v>68</v>
      </c>
      <c r="C1430" s="65" t="s">
        <v>36</v>
      </c>
      <c r="D1430" s="65" t="s">
        <v>8309</v>
      </c>
      <c r="E1430" s="65" t="s">
        <v>8310</v>
      </c>
      <c r="F1430" s="65" t="s">
        <v>1935</v>
      </c>
      <c r="G1430" s="65" t="s">
        <v>1935</v>
      </c>
      <c r="H1430" s="65" t="s">
        <v>4925</v>
      </c>
      <c r="I1430" s="65" t="s">
        <v>5679</v>
      </c>
      <c r="J1430" s="65" t="s">
        <v>6698</v>
      </c>
      <c r="K1430" s="66">
        <v>44844</v>
      </c>
      <c r="L1430" s="65" t="s">
        <v>8244</v>
      </c>
      <c r="M1430" s="66">
        <v>44762</v>
      </c>
      <c r="N1430" s="65">
        <v>122260</v>
      </c>
      <c r="O1430" s="65" t="s">
        <v>1939</v>
      </c>
      <c r="P1430" s="65">
        <f>VLOOKUP(D1430,资产包数据!B:G,5,0)</f>
        <v>60</v>
      </c>
      <c r="Q1430" s="65"/>
      <c r="R1430" s="65"/>
      <c r="S1430" s="65"/>
      <c r="T1430" s="65"/>
      <c r="U1430" s="65">
        <f>VLOOKUP(D1430,资产包数据!B:N,13,0)</f>
        <v>99.57</v>
      </c>
      <c r="V1430" s="65"/>
    </row>
    <row r="1431" ht="15" spans="1:22">
      <c r="A1431" s="65" t="s">
        <v>2751</v>
      </c>
      <c r="B1431" s="65" t="s">
        <v>110</v>
      </c>
      <c r="C1431" s="65" t="s">
        <v>36</v>
      </c>
      <c r="D1431" s="65" t="s">
        <v>8311</v>
      </c>
      <c r="E1431" s="65" t="s">
        <v>8312</v>
      </c>
      <c r="F1431" s="65"/>
      <c r="G1431" s="65" t="s">
        <v>1935</v>
      </c>
      <c r="H1431" s="65"/>
      <c r="I1431" s="65" t="s">
        <v>5679</v>
      </c>
      <c r="J1431" s="65"/>
      <c r="K1431" s="65"/>
      <c r="L1431" s="65" t="s">
        <v>8244</v>
      </c>
      <c r="M1431" s="66">
        <v>44762</v>
      </c>
      <c r="N1431" s="65">
        <v>122260</v>
      </c>
      <c r="O1431" s="65" t="s">
        <v>1939</v>
      </c>
      <c r="P1431" s="65">
        <f>VLOOKUP(D1431,资产包数据!B:G,5,0)</f>
        <v>60</v>
      </c>
      <c r="Q1431" s="65"/>
      <c r="R1431" s="65"/>
      <c r="S1431" s="65"/>
      <c r="T1431" s="65"/>
      <c r="U1431" s="65">
        <f>VLOOKUP(D1431,资产包数据!B:N,13,0)</f>
        <v>99.57</v>
      </c>
      <c r="V1431" s="65"/>
    </row>
    <row r="1432" ht="15" spans="1:22">
      <c r="A1432" s="65" t="s">
        <v>2751</v>
      </c>
      <c r="B1432" s="65" t="s">
        <v>68</v>
      </c>
      <c r="C1432" s="65" t="s">
        <v>36</v>
      </c>
      <c r="D1432" s="65" t="s">
        <v>8313</v>
      </c>
      <c r="E1432" s="65" t="s">
        <v>8314</v>
      </c>
      <c r="F1432" s="65" t="s">
        <v>1935</v>
      </c>
      <c r="G1432" s="65" t="s">
        <v>1935</v>
      </c>
      <c r="H1432" s="65" t="s">
        <v>4925</v>
      </c>
      <c r="I1432" s="65" t="s">
        <v>5679</v>
      </c>
      <c r="J1432" s="65" t="s">
        <v>6698</v>
      </c>
      <c r="K1432" s="66">
        <v>44844</v>
      </c>
      <c r="L1432" s="65" t="s">
        <v>8244</v>
      </c>
      <c r="M1432" s="66">
        <v>44762</v>
      </c>
      <c r="N1432" s="65">
        <v>122260</v>
      </c>
      <c r="O1432" s="65" t="s">
        <v>1939</v>
      </c>
      <c r="P1432" s="65">
        <f>VLOOKUP(D1432,资产包数据!B:G,5,0)</f>
        <v>60</v>
      </c>
      <c r="Q1432" s="65"/>
      <c r="R1432" s="65"/>
      <c r="S1432" s="65"/>
      <c r="T1432" s="65"/>
      <c r="U1432" s="65">
        <f>VLOOKUP(D1432,资产包数据!B:N,13,0)</f>
        <v>99.57</v>
      </c>
      <c r="V1432" s="65"/>
    </row>
    <row r="1433" ht="15" spans="1:22">
      <c r="A1433" s="65" t="s">
        <v>2751</v>
      </c>
      <c r="B1433" s="65" t="s">
        <v>68</v>
      </c>
      <c r="C1433" s="65" t="s">
        <v>36</v>
      </c>
      <c r="D1433" s="65" t="s">
        <v>8315</v>
      </c>
      <c r="E1433" s="65" t="s">
        <v>8316</v>
      </c>
      <c r="F1433" s="65" t="s">
        <v>1935</v>
      </c>
      <c r="G1433" s="65" t="s">
        <v>1935</v>
      </c>
      <c r="H1433" s="65" t="s">
        <v>4925</v>
      </c>
      <c r="I1433" s="65" t="s">
        <v>5679</v>
      </c>
      <c r="J1433" s="65" t="s">
        <v>6698</v>
      </c>
      <c r="K1433" s="66">
        <v>44844</v>
      </c>
      <c r="L1433" s="65" t="s">
        <v>8244</v>
      </c>
      <c r="M1433" s="66">
        <v>44762</v>
      </c>
      <c r="N1433" s="65">
        <v>122260</v>
      </c>
      <c r="O1433" s="65" t="s">
        <v>1939</v>
      </c>
      <c r="P1433" s="65">
        <f>VLOOKUP(D1433,资产包数据!B:G,5,0)</f>
        <v>60</v>
      </c>
      <c r="Q1433" s="65"/>
      <c r="R1433" s="65"/>
      <c r="S1433" s="65"/>
      <c r="T1433" s="65"/>
      <c r="U1433" s="65">
        <f>VLOOKUP(D1433,资产包数据!B:N,13,0)</f>
        <v>99.57</v>
      </c>
      <c r="V1433" s="65"/>
    </row>
    <row r="1434" ht="15" spans="1:22">
      <c r="A1434" s="65" t="s">
        <v>2751</v>
      </c>
      <c r="B1434" s="65" t="s">
        <v>110</v>
      </c>
      <c r="C1434" s="65" t="s">
        <v>36</v>
      </c>
      <c r="D1434" s="65" t="s">
        <v>8317</v>
      </c>
      <c r="E1434" s="65" t="s">
        <v>8318</v>
      </c>
      <c r="F1434" s="65"/>
      <c r="G1434" s="65" t="s">
        <v>1935</v>
      </c>
      <c r="H1434" s="65"/>
      <c r="I1434" s="65" t="s">
        <v>5679</v>
      </c>
      <c r="J1434" s="65"/>
      <c r="K1434" s="65"/>
      <c r="L1434" s="65" t="s">
        <v>8244</v>
      </c>
      <c r="M1434" s="66">
        <v>44762</v>
      </c>
      <c r="N1434" s="65">
        <v>122260</v>
      </c>
      <c r="O1434" s="65" t="s">
        <v>1939</v>
      </c>
      <c r="P1434" s="65">
        <f>VLOOKUP(D1434,资产包数据!B:G,5,0)</f>
        <v>60</v>
      </c>
      <c r="Q1434" s="65"/>
      <c r="R1434" s="65"/>
      <c r="S1434" s="65"/>
      <c r="T1434" s="65"/>
      <c r="U1434" s="65">
        <f>VLOOKUP(D1434,资产包数据!B:N,13,0)</f>
        <v>99.57</v>
      </c>
      <c r="V1434" s="65"/>
    </row>
    <row r="1435" ht="15" spans="1:22">
      <c r="A1435" s="65" t="s">
        <v>2751</v>
      </c>
      <c r="B1435" s="65" t="s">
        <v>68</v>
      </c>
      <c r="C1435" s="65" t="s">
        <v>36</v>
      </c>
      <c r="D1435" s="65" t="s">
        <v>8319</v>
      </c>
      <c r="E1435" s="65" t="s">
        <v>8320</v>
      </c>
      <c r="F1435" s="65" t="s">
        <v>1935</v>
      </c>
      <c r="G1435" s="65" t="s">
        <v>1935</v>
      </c>
      <c r="H1435" s="65" t="s">
        <v>4925</v>
      </c>
      <c r="I1435" s="65" t="s">
        <v>5679</v>
      </c>
      <c r="J1435" s="65" t="s">
        <v>6698</v>
      </c>
      <c r="K1435" s="66">
        <v>44844</v>
      </c>
      <c r="L1435" s="65" t="s">
        <v>8244</v>
      </c>
      <c r="M1435" s="66">
        <v>44762</v>
      </c>
      <c r="N1435" s="65">
        <v>122260</v>
      </c>
      <c r="O1435" s="65" t="s">
        <v>1939</v>
      </c>
      <c r="P1435" s="65">
        <f>VLOOKUP(D1435,资产包数据!B:G,5,0)</f>
        <v>60</v>
      </c>
      <c r="Q1435" s="65"/>
      <c r="R1435" s="65"/>
      <c r="S1435" s="65"/>
      <c r="T1435" s="65"/>
      <c r="U1435" s="65">
        <f>VLOOKUP(D1435,资产包数据!B:N,13,0)</f>
        <v>99.57</v>
      </c>
      <c r="V1435" s="65"/>
    </row>
    <row r="1436" ht="15" spans="1:22">
      <c r="A1436" s="65" t="s">
        <v>2751</v>
      </c>
      <c r="B1436" s="65" t="s">
        <v>68</v>
      </c>
      <c r="C1436" s="65" t="s">
        <v>36</v>
      </c>
      <c r="D1436" s="65" t="s">
        <v>8321</v>
      </c>
      <c r="E1436" s="65" t="s">
        <v>8322</v>
      </c>
      <c r="F1436" s="65" t="s">
        <v>1935</v>
      </c>
      <c r="G1436" s="65" t="s">
        <v>1935</v>
      </c>
      <c r="H1436" s="65" t="s">
        <v>4925</v>
      </c>
      <c r="I1436" s="65" t="s">
        <v>5679</v>
      </c>
      <c r="J1436" s="65" t="s">
        <v>6698</v>
      </c>
      <c r="K1436" s="66">
        <v>44844</v>
      </c>
      <c r="L1436" s="65" t="s">
        <v>8244</v>
      </c>
      <c r="M1436" s="66">
        <v>44762</v>
      </c>
      <c r="N1436" s="65">
        <v>122260</v>
      </c>
      <c r="O1436" s="65" t="s">
        <v>1939</v>
      </c>
      <c r="P1436" s="65">
        <f>VLOOKUP(D1436,资产包数据!B:G,5,0)</f>
        <v>60</v>
      </c>
      <c r="Q1436" s="65"/>
      <c r="R1436" s="65"/>
      <c r="S1436" s="65"/>
      <c r="T1436" s="65"/>
      <c r="U1436" s="65">
        <f>VLOOKUP(D1436,资产包数据!B:N,13,0)</f>
        <v>99.57</v>
      </c>
      <c r="V1436" s="65"/>
    </row>
    <row r="1437" ht="15" spans="1:22">
      <c r="A1437" s="65" t="s">
        <v>2751</v>
      </c>
      <c r="B1437" s="65" t="s">
        <v>68</v>
      </c>
      <c r="C1437" s="65" t="s">
        <v>36</v>
      </c>
      <c r="D1437" s="65" t="s">
        <v>8323</v>
      </c>
      <c r="E1437" s="65" t="s">
        <v>8324</v>
      </c>
      <c r="F1437" s="65" t="s">
        <v>1935</v>
      </c>
      <c r="G1437" s="65" t="s">
        <v>1935</v>
      </c>
      <c r="H1437" s="65" t="s">
        <v>4925</v>
      </c>
      <c r="I1437" s="65" t="s">
        <v>5679</v>
      </c>
      <c r="J1437" s="65" t="s">
        <v>6698</v>
      </c>
      <c r="K1437" s="66">
        <v>44844</v>
      </c>
      <c r="L1437" s="65" t="s">
        <v>8244</v>
      </c>
      <c r="M1437" s="66">
        <v>44762</v>
      </c>
      <c r="N1437" s="65">
        <v>122260</v>
      </c>
      <c r="O1437" s="65" t="s">
        <v>1939</v>
      </c>
      <c r="P1437" s="65">
        <f>VLOOKUP(D1437,资产包数据!B:G,5,0)</f>
        <v>60</v>
      </c>
      <c r="Q1437" s="65"/>
      <c r="R1437" s="65"/>
      <c r="S1437" s="65"/>
      <c r="T1437" s="65"/>
      <c r="U1437" s="65">
        <f>VLOOKUP(D1437,资产包数据!B:N,13,0)</f>
        <v>99.57</v>
      </c>
      <c r="V1437" s="65"/>
    </row>
    <row r="1438" ht="15" spans="1:22">
      <c r="A1438" s="65" t="s">
        <v>2751</v>
      </c>
      <c r="B1438" s="65" t="s">
        <v>68</v>
      </c>
      <c r="C1438" s="65" t="s">
        <v>36</v>
      </c>
      <c r="D1438" s="65" t="s">
        <v>8325</v>
      </c>
      <c r="E1438" s="65" t="s">
        <v>8326</v>
      </c>
      <c r="F1438" s="65" t="s">
        <v>1935</v>
      </c>
      <c r="G1438" s="65" t="s">
        <v>1935</v>
      </c>
      <c r="H1438" s="65" t="s">
        <v>4925</v>
      </c>
      <c r="I1438" s="65" t="s">
        <v>5679</v>
      </c>
      <c r="J1438" s="65" t="s">
        <v>6698</v>
      </c>
      <c r="K1438" s="66">
        <v>44844</v>
      </c>
      <c r="L1438" s="65" t="s">
        <v>8244</v>
      </c>
      <c r="M1438" s="66">
        <v>44762</v>
      </c>
      <c r="N1438" s="65">
        <v>122260</v>
      </c>
      <c r="O1438" s="65" t="s">
        <v>1939</v>
      </c>
      <c r="P1438" s="65">
        <f>VLOOKUP(D1438,资产包数据!B:G,5,0)</f>
        <v>60</v>
      </c>
      <c r="Q1438" s="65"/>
      <c r="R1438" s="65"/>
      <c r="S1438" s="65"/>
      <c r="T1438" s="65"/>
      <c r="U1438" s="65">
        <f>VLOOKUP(D1438,资产包数据!B:N,13,0)</f>
        <v>99.57</v>
      </c>
      <c r="V1438" s="65"/>
    </row>
    <row r="1439" ht="15" spans="1:22">
      <c r="A1439" s="65" t="s">
        <v>2751</v>
      </c>
      <c r="B1439" s="65" t="s">
        <v>68</v>
      </c>
      <c r="C1439" s="65" t="s">
        <v>36</v>
      </c>
      <c r="D1439" s="65" t="s">
        <v>8327</v>
      </c>
      <c r="E1439" s="65" t="s">
        <v>8328</v>
      </c>
      <c r="F1439" s="65" t="s">
        <v>1935</v>
      </c>
      <c r="G1439" s="65" t="s">
        <v>1935</v>
      </c>
      <c r="H1439" s="65" t="s">
        <v>4925</v>
      </c>
      <c r="I1439" s="65" t="s">
        <v>5679</v>
      </c>
      <c r="J1439" s="65" t="s">
        <v>6698</v>
      </c>
      <c r="K1439" s="66">
        <v>44844</v>
      </c>
      <c r="L1439" s="65" t="s">
        <v>8244</v>
      </c>
      <c r="M1439" s="66">
        <v>44762</v>
      </c>
      <c r="N1439" s="65">
        <v>122260</v>
      </c>
      <c r="O1439" s="65" t="s">
        <v>1939</v>
      </c>
      <c r="P1439" s="65">
        <f>VLOOKUP(D1439,资产包数据!B:G,5,0)</f>
        <v>60</v>
      </c>
      <c r="Q1439" s="65"/>
      <c r="R1439" s="65"/>
      <c r="S1439" s="65"/>
      <c r="T1439" s="65"/>
      <c r="U1439" s="65">
        <f>VLOOKUP(D1439,资产包数据!B:N,13,0)</f>
        <v>99.57</v>
      </c>
      <c r="V1439" s="65"/>
    </row>
    <row r="1440" ht="15" spans="1:22">
      <c r="A1440" s="65" t="s">
        <v>2751</v>
      </c>
      <c r="B1440" s="65" t="s">
        <v>68</v>
      </c>
      <c r="C1440" s="65" t="s">
        <v>36</v>
      </c>
      <c r="D1440" s="65" t="s">
        <v>8329</v>
      </c>
      <c r="E1440" s="65" t="s">
        <v>8330</v>
      </c>
      <c r="F1440" s="65" t="s">
        <v>1935</v>
      </c>
      <c r="G1440" s="65" t="s">
        <v>1935</v>
      </c>
      <c r="H1440" s="65" t="s">
        <v>4925</v>
      </c>
      <c r="I1440" s="65" t="s">
        <v>5679</v>
      </c>
      <c r="J1440" s="65" t="s">
        <v>6698</v>
      </c>
      <c r="K1440" s="66">
        <v>44844</v>
      </c>
      <c r="L1440" s="65" t="s">
        <v>8244</v>
      </c>
      <c r="M1440" s="66">
        <v>44762</v>
      </c>
      <c r="N1440" s="65">
        <v>122260</v>
      </c>
      <c r="O1440" s="65" t="s">
        <v>1939</v>
      </c>
      <c r="P1440" s="65">
        <f>VLOOKUP(D1440,资产包数据!B:G,5,0)</f>
        <v>60</v>
      </c>
      <c r="Q1440" s="65"/>
      <c r="R1440" s="65"/>
      <c r="S1440" s="65"/>
      <c r="T1440" s="65"/>
      <c r="U1440" s="65">
        <f>VLOOKUP(D1440,资产包数据!B:N,13,0)</f>
        <v>99.57</v>
      </c>
      <c r="V1440" s="65"/>
    </row>
    <row r="1441" ht="15" spans="1:22">
      <c r="A1441" s="65" t="s">
        <v>2751</v>
      </c>
      <c r="B1441" s="65" t="s">
        <v>68</v>
      </c>
      <c r="C1441" s="65" t="s">
        <v>36</v>
      </c>
      <c r="D1441" s="65" t="s">
        <v>8331</v>
      </c>
      <c r="E1441" s="65" t="s">
        <v>8332</v>
      </c>
      <c r="F1441" s="65" t="s">
        <v>1935</v>
      </c>
      <c r="G1441" s="65" t="s">
        <v>1935</v>
      </c>
      <c r="H1441" s="65" t="s">
        <v>4925</v>
      </c>
      <c r="I1441" s="65" t="s">
        <v>5679</v>
      </c>
      <c r="J1441" s="65" t="s">
        <v>6698</v>
      </c>
      <c r="K1441" s="66">
        <v>44844</v>
      </c>
      <c r="L1441" s="65" t="s">
        <v>8244</v>
      </c>
      <c r="M1441" s="66">
        <v>44762</v>
      </c>
      <c r="N1441" s="65">
        <v>122260</v>
      </c>
      <c r="O1441" s="65" t="s">
        <v>1939</v>
      </c>
      <c r="P1441" s="65">
        <f>VLOOKUP(D1441,资产包数据!B:G,5,0)</f>
        <v>60</v>
      </c>
      <c r="Q1441" s="65"/>
      <c r="R1441" s="65"/>
      <c r="S1441" s="65"/>
      <c r="T1441" s="65"/>
      <c r="U1441" s="65">
        <f>VLOOKUP(D1441,资产包数据!B:N,13,0)</f>
        <v>99.57</v>
      </c>
      <c r="V1441" s="65"/>
    </row>
    <row r="1442" ht="15" spans="1:22">
      <c r="A1442" s="65" t="s">
        <v>2751</v>
      </c>
      <c r="B1442" s="65" t="s">
        <v>68</v>
      </c>
      <c r="C1442" s="65" t="s">
        <v>36</v>
      </c>
      <c r="D1442" s="65" t="s">
        <v>8333</v>
      </c>
      <c r="E1442" s="65" t="s">
        <v>8334</v>
      </c>
      <c r="F1442" s="65" t="s">
        <v>1935</v>
      </c>
      <c r="G1442" s="65" t="s">
        <v>1935</v>
      </c>
      <c r="H1442" s="65" t="s">
        <v>4925</v>
      </c>
      <c r="I1442" s="65" t="s">
        <v>5679</v>
      </c>
      <c r="J1442" s="65" t="s">
        <v>6698</v>
      </c>
      <c r="K1442" s="66">
        <v>44844</v>
      </c>
      <c r="L1442" s="65" t="s">
        <v>8244</v>
      </c>
      <c r="M1442" s="66">
        <v>44762</v>
      </c>
      <c r="N1442" s="65">
        <v>122260</v>
      </c>
      <c r="O1442" s="65" t="s">
        <v>1939</v>
      </c>
      <c r="P1442" s="65">
        <f>VLOOKUP(D1442,资产包数据!B:G,5,0)</f>
        <v>60</v>
      </c>
      <c r="Q1442" s="65"/>
      <c r="R1442" s="65"/>
      <c r="S1442" s="65"/>
      <c r="T1442" s="65"/>
      <c r="U1442" s="65">
        <f>VLOOKUP(D1442,资产包数据!B:N,13,0)</f>
        <v>99.57</v>
      </c>
      <c r="V1442" s="65"/>
    </row>
    <row r="1443" ht="15" spans="1:22">
      <c r="A1443" s="65" t="s">
        <v>2751</v>
      </c>
      <c r="B1443" s="65" t="s">
        <v>110</v>
      </c>
      <c r="C1443" s="65" t="s">
        <v>36</v>
      </c>
      <c r="D1443" s="65" t="s">
        <v>8335</v>
      </c>
      <c r="E1443" s="65" t="s">
        <v>8336</v>
      </c>
      <c r="F1443" s="65"/>
      <c r="G1443" s="65" t="s">
        <v>1935</v>
      </c>
      <c r="H1443" s="65"/>
      <c r="I1443" s="65" t="s">
        <v>5679</v>
      </c>
      <c r="J1443" s="65"/>
      <c r="K1443" s="65"/>
      <c r="L1443" s="65" t="s">
        <v>8244</v>
      </c>
      <c r="M1443" s="66">
        <v>44762</v>
      </c>
      <c r="N1443" s="65">
        <v>122260</v>
      </c>
      <c r="O1443" s="65" t="s">
        <v>1939</v>
      </c>
      <c r="P1443" s="65">
        <f>VLOOKUP(D1443,资产包数据!B:G,5,0)</f>
        <v>60</v>
      </c>
      <c r="Q1443" s="65"/>
      <c r="R1443" s="65"/>
      <c r="S1443" s="65"/>
      <c r="T1443" s="65"/>
      <c r="U1443" s="65">
        <f>VLOOKUP(D1443,资产包数据!B:N,13,0)</f>
        <v>99.57</v>
      </c>
      <c r="V1443" s="65"/>
    </row>
    <row r="1444" ht="15" spans="1:22">
      <c r="A1444" s="65" t="s">
        <v>2751</v>
      </c>
      <c r="B1444" s="65" t="s">
        <v>68</v>
      </c>
      <c r="C1444" s="65" t="s">
        <v>36</v>
      </c>
      <c r="D1444" s="65" t="s">
        <v>8337</v>
      </c>
      <c r="E1444" s="65" t="s">
        <v>8338</v>
      </c>
      <c r="F1444" s="65" t="s">
        <v>1935</v>
      </c>
      <c r="G1444" s="65" t="s">
        <v>1935</v>
      </c>
      <c r="H1444" s="65" t="s">
        <v>4925</v>
      </c>
      <c r="I1444" s="65" t="s">
        <v>5679</v>
      </c>
      <c r="J1444" s="65" t="s">
        <v>6698</v>
      </c>
      <c r="K1444" s="66">
        <v>44844</v>
      </c>
      <c r="L1444" s="65" t="s">
        <v>8244</v>
      </c>
      <c r="M1444" s="66">
        <v>44762</v>
      </c>
      <c r="N1444" s="65">
        <v>122260</v>
      </c>
      <c r="O1444" s="65" t="s">
        <v>1939</v>
      </c>
      <c r="P1444" s="65">
        <f>VLOOKUP(D1444,资产包数据!B:G,5,0)</f>
        <v>60</v>
      </c>
      <c r="Q1444" s="65"/>
      <c r="R1444" s="65"/>
      <c r="S1444" s="65"/>
      <c r="T1444" s="65"/>
      <c r="U1444" s="65">
        <f>VLOOKUP(D1444,资产包数据!B:N,13,0)</f>
        <v>99.57</v>
      </c>
      <c r="V1444" s="65"/>
    </row>
    <row r="1445" ht="15" spans="1:22">
      <c r="A1445" s="65" t="s">
        <v>2751</v>
      </c>
      <c r="B1445" s="65" t="s">
        <v>68</v>
      </c>
      <c r="C1445" s="65" t="s">
        <v>36</v>
      </c>
      <c r="D1445" s="65" t="s">
        <v>8339</v>
      </c>
      <c r="E1445" s="65" t="s">
        <v>8340</v>
      </c>
      <c r="F1445" s="65" t="s">
        <v>1935</v>
      </c>
      <c r="G1445" s="65" t="s">
        <v>1935</v>
      </c>
      <c r="H1445" s="65" t="s">
        <v>4925</v>
      </c>
      <c r="I1445" s="65" t="s">
        <v>5679</v>
      </c>
      <c r="J1445" s="65" t="s">
        <v>6698</v>
      </c>
      <c r="K1445" s="66">
        <v>44844</v>
      </c>
      <c r="L1445" s="65" t="s">
        <v>8244</v>
      </c>
      <c r="M1445" s="66">
        <v>44762</v>
      </c>
      <c r="N1445" s="65">
        <v>122260</v>
      </c>
      <c r="O1445" s="65" t="s">
        <v>1939</v>
      </c>
      <c r="P1445" s="65">
        <f>VLOOKUP(D1445,资产包数据!B:G,5,0)</f>
        <v>60</v>
      </c>
      <c r="Q1445" s="65"/>
      <c r="R1445" s="65"/>
      <c r="S1445" s="65"/>
      <c r="T1445" s="65"/>
      <c r="U1445" s="65">
        <f>VLOOKUP(D1445,资产包数据!B:N,13,0)</f>
        <v>99.57</v>
      </c>
      <c r="V1445" s="65"/>
    </row>
    <row r="1446" ht="15" spans="1:22">
      <c r="A1446" s="65" t="s">
        <v>2751</v>
      </c>
      <c r="B1446" s="65" t="s">
        <v>110</v>
      </c>
      <c r="C1446" s="65" t="s">
        <v>36</v>
      </c>
      <c r="D1446" s="65" t="s">
        <v>8341</v>
      </c>
      <c r="E1446" s="65" t="s">
        <v>8342</v>
      </c>
      <c r="F1446" s="65"/>
      <c r="G1446" s="65" t="s">
        <v>1935</v>
      </c>
      <c r="H1446" s="65"/>
      <c r="I1446" s="65" t="s">
        <v>5679</v>
      </c>
      <c r="J1446" s="65"/>
      <c r="K1446" s="65"/>
      <c r="L1446" s="65" t="s">
        <v>8244</v>
      </c>
      <c r="M1446" s="66">
        <v>44762</v>
      </c>
      <c r="N1446" s="65">
        <v>122260</v>
      </c>
      <c r="O1446" s="65" t="s">
        <v>1939</v>
      </c>
      <c r="P1446" s="65">
        <f>VLOOKUP(D1446,资产包数据!B:G,5,0)</f>
        <v>60</v>
      </c>
      <c r="Q1446" s="65"/>
      <c r="R1446" s="65"/>
      <c r="S1446" s="65"/>
      <c r="T1446" s="65"/>
      <c r="U1446" s="65">
        <f>VLOOKUP(D1446,资产包数据!B:N,13,0)</f>
        <v>99.57</v>
      </c>
      <c r="V1446" s="65"/>
    </row>
    <row r="1447" ht="15" spans="1:22">
      <c r="A1447" s="65" t="s">
        <v>2751</v>
      </c>
      <c r="B1447" s="65" t="s">
        <v>110</v>
      </c>
      <c r="C1447" s="65" t="s">
        <v>36</v>
      </c>
      <c r="D1447" s="65" t="s">
        <v>8343</v>
      </c>
      <c r="E1447" s="65" t="s">
        <v>8344</v>
      </c>
      <c r="F1447" s="65"/>
      <c r="G1447" s="65" t="s">
        <v>1935</v>
      </c>
      <c r="H1447" s="65"/>
      <c r="I1447" s="65" t="s">
        <v>5679</v>
      </c>
      <c r="J1447" s="65"/>
      <c r="K1447" s="65"/>
      <c r="L1447" s="65" t="s">
        <v>8244</v>
      </c>
      <c r="M1447" s="66">
        <v>44762</v>
      </c>
      <c r="N1447" s="65">
        <v>122260</v>
      </c>
      <c r="O1447" s="65" t="s">
        <v>1939</v>
      </c>
      <c r="P1447" s="65">
        <f>VLOOKUP(D1447,资产包数据!B:G,5,0)</f>
        <v>60</v>
      </c>
      <c r="Q1447" s="65"/>
      <c r="R1447" s="65"/>
      <c r="S1447" s="65"/>
      <c r="T1447" s="65"/>
      <c r="U1447" s="65">
        <f>VLOOKUP(D1447,资产包数据!B:N,13,0)</f>
        <v>99.57</v>
      </c>
      <c r="V1447" s="65"/>
    </row>
    <row r="1448" ht="15" spans="1:22">
      <c r="A1448" s="65" t="s">
        <v>2751</v>
      </c>
      <c r="B1448" s="65" t="s">
        <v>68</v>
      </c>
      <c r="C1448" s="65" t="s">
        <v>36</v>
      </c>
      <c r="D1448" s="65" t="s">
        <v>8345</v>
      </c>
      <c r="E1448" s="65" t="s">
        <v>8346</v>
      </c>
      <c r="F1448" s="65" t="s">
        <v>1935</v>
      </c>
      <c r="G1448" s="65" t="s">
        <v>1935</v>
      </c>
      <c r="H1448" s="65" t="s">
        <v>4925</v>
      </c>
      <c r="I1448" s="65" t="s">
        <v>5679</v>
      </c>
      <c r="J1448" s="65" t="s">
        <v>6698</v>
      </c>
      <c r="K1448" s="66">
        <v>44844</v>
      </c>
      <c r="L1448" s="65" t="s">
        <v>8244</v>
      </c>
      <c r="M1448" s="66">
        <v>44762</v>
      </c>
      <c r="N1448" s="65">
        <v>122260</v>
      </c>
      <c r="O1448" s="65" t="s">
        <v>1939</v>
      </c>
      <c r="P1448" s="65">
        <f>VLOOKUP(D1448,资产包数据!B:G,5,0)</f>
        <v>60</v>
      </c>
      <c r="Q1448" s="65"/>
      <c r="R1448" s="65"/>
      <c r="S1448" s="65"/>
      <c r="T1448" s="65"/>
      <c r="U1448" s="65">
        <f>VLOOKUP(D1448,资产包数据!B:N,13,0)</f>
        <v>99.57</v>
      </c>
      <c r="V1448" s="65"/>
    </row>
    <row r="1449" ht="15" spans="1:22">
      <c r="A1449" s="65" t="s">
        <v>2751</v>
      </c>
      <c r="B1449" s="65" t="s">
        <v>68</v>
      </c>
      <c r="C1449" s="65" t="s">
        <v>36</v>
      </c>
      <c r="D1449" s="65" t="s">
        <v>8347</v>
      </c>
      <c r="E1449" s="65" t="s">
        <v>8348</v>
      </c>
      <c r="F1449" s="65" t="s">
        <v>1935</v>
      </c>
      <c r="G1449" s="65" t="s">
        <v>1935</v>
      </c>
      <c r="H1449" s="65" t="s">
        <v>4925</v>
      </c>
      <c r="I1449" s="65" t="s">
        <v>5679</v>
      </c>
      <c r="J1449" s="65" t="s">
        <v>6698</v>
      </c>
      <c r="K1449" s="66">
        <v>44844</v>
      </c>
      <c r="L1449" s="65" t="s">
        <v>8244</v>
      </c>
      <c r="M1449" s="66">
        <v>44762</v>
      </c>
      <c r="N1449" s="65">
        <v>122260</v>
      </c>
      <c r="O1449" s="65" t="s">
        <v>1939</v>
      </c>
      <c r="P1449" s="65">
        <f>VLOOKUP(D1449,资产包数据!B:G,5,0)</f>
        <v>60</v>
      </c>
      <c r="Q1449" s="65"/>
      <c r="R1449" s="65"/>
      <c r="S1449" s="65"/>
      <c r="T1449" s="65"/>
      <c r="U1449" s="65">
        <f>VLOOKUP(D1449,资产包数据!B:N,13,0)</f>
        <v>99.57</v>
      </c>
      <c r="V1449" s="65"/>
    </row>
    <row r="1450" ht="15" spans="1:22">
      <c r="A1450" s="65" t="s">
        <v>2751</v>
      </c>
      <c r="B1450" s="65" t="s">
        <v>68</v>
      </c>
      <c r="C1450" s="65" t="s">
        <v>36</v>
      </c>
      <c r="D1450" s="65" t="s">
        <v>8349</v>
      </c>
      <c r="E1450" s="65" t="s">
        <v>8350</v>
      </c>
      <c r="F1450" s="65" t="s">
        <v>1935</v>
      </c>
      <c r="G1450" s="65" t="s">
        <v>1935</v>
      </c>
      <c r="H1450" s="65" t="s">
        <v>4925</v>
      </c>
      <c r="I1450" s="65" t="s">
        <v>5679</v>
      </c>
      <c r="J1450" s="65" t="s">
        <v>6698</v>
      </c>
      <c r="K1450" s="66">
        <v>44844</v>
      </c>
      <c r="L1450" s="65" t="s">
        <v>8244</v>
      </c>
      <c r="M1450" s="66">
        <v>44762</v>
      </c>
      <c r="N1450" s="65">
        <v>122260</v>
      </c>
      <c r="O1450" s="65" t="s">
        <v>1939</v>
      </c>
      <c r="P1450" s="65">
        <f>VLOOKUP(D1450,资产包数据!B:G,5,0)</f>
        <v>60</v>
      </c>
      <c r="Q1450" s="65"/>
      <c r="R1450" s="65"/>
      <c r="S1450" s="65"/>
      <c r="T1450" s="65"/>
      <c r="U1450" s="65">
        <f>VLOOKUP(D1450,资产包数据!B:N,13,0)</f>
        <v>99.57</v>
      </c>
      <c r="V1450" s="65"/>
    </row>
    <row r="1451" ht="15" spans="1:22">
      <c r="A1451" s="65" t="s">
        <v>2751</v>
      </c>
      <c r="B1451" s="65" t="s">
        <v>68</v>
      </c>
      <c r="C1451" s="65" t="s">
        <v>36</v>
      </c>
      <c r="D1451" s="65" t="s">
        <v>8351</v>
      </c>
      <c r="E1451" s="65" t="s">
        <v>8352</v>
      </c>
      <c r="F1451" s="65" t="s">
        <v>1935</v>
      </c>
      <c r="G1451" s="65" t="s">
        <v>1935</v>
      </c>
      <c r="H1451" s="65" t="s">
        <v>4925</v>
      </c>
      <c r="I1451" s="65" t="s">
        <v>5679</v>
      </c>
      <c r="J1451" s="65" t="s">
        <v>6698</v>
      </c>
      <c r="K1451" s="66">
        <v>44844</v>
      </c>
      <c r="L1451" s="65" t="s">
        <v>8244</v>
      </c>
      <c r="M1451" s="66">
        <v>44762</v>
      </c>
      <c r="N1451" s="65">
        <v>122260</v>
      </c>
      <c r="O1451" s="65" t="s">
        <v>1939</v>
      </c>
      <c r="P1451" s="65">
        <f>VLOOKUP(D1451,资产包数据!B:G,5,0)</f>
        <v>60</v>
      </c>
      <c r="Q1451" s="65"/>
      <c r="R1451" s="65"/>
      <c r="S1451" s="65"/>
      <c r="T1451" s="65"/>
      <c r="U1451" s="65">
        <f>VLOOKUP(D1451,资产包数据!B:N,13,0)</f>
        <v>99.57</v>
      </c>
      <c r="V1451" s="65"/>
    </row>
    <row r="1452" ht="15" spans="1:22">
      <c r="A1452" s="65" t="s">
        <v>2751</v>
      </c>
      <c r="B1452" s="65" t="s">
        <v>110</v>
      </c>
      <c r="C1452" s="65" t="s">
        <v>36</v>
      </c>
      <c r="D1452" s="65" t="s">
        <v>8353</v>
      </c>
      <c r="E1452" s="65" t="s">
        <v>8354</v>
      </c>
      <c r="F1452" s="65"/>
      <c r="G1452" s="65" t="s">
        <v>1935</v>
      </c>
      <c r="H1452" s="65"/>
      <c r="I1452" s="65" t="s">
        <v>5679</v>
      </c>
      <c r="J1452" s="65"/>
      <c r="K1452" s="65"/>
      <c r="L1452" s="65" t="s">
        <v>8244</v>
      </c>
      <c r="M1452" s="66">
        <v>44762</v>
      </c>
      <c r="N1452" s="65">
        <v>122260</v>
      </c>
      <c r="O1452" s="65" t="s">
        <v>1939</v>
      </c>
      <c r="P1452" s="65">
        <f>VLOOKUP(D1452,资产包数据!B:G,5,0)</f>
        <v>60</v>
      </c>
      <c r="Q1452" s="65"/>
      <c r="R1452" s="65"/>
      <c r="S1452" s="65"/>
      <c r="T1452" s="65"/>
      <c r="U1452" s="65">
        <f>VLOOKUP(D1452,资产包数据!B:N,13,0)</f>
        <v>99.57</v>
      </c>
      <c r="V1452" s="65"/>
    </row>
    <row r="1453" ht="15" spans="1:22">
      <c r="A1453" s="65" t="s">
        <v>2751</v>
      </c>
      <c r="B1453" s="65" t="s">
        <v>68</v>
      </c>
      <c r="C1453" s="65" t="s">
        <v>36</v>
      </c>
      <c r="D1453" s="65" t="s">
        <v>8355</v>
      </c>
      <c r="E1453" s="65" t="s">
        <v>8356</v>
      </c>
      <c r="F1453" s="65" t="s">
        <v>1935</v>
      </c>
      <c r="G1453" s="65" t="s">
        <v>1935</v>
      </c>
      <c r="H1453" s="65" t="s">
        <v>4925</v>
      </c>
      <c r="I1453" s="65" t="s">
        <v>5679</v>
      </c>
      <c r="J1453" s="65" t="s">
        <v>6698</v>
      </c>
      <c r="K1453" s="66">
        <v>44844</v>
      </c>
      <c r="L1453" s="65" t="s">
        <v>8244</v>
      </c>
      <c r="M1453" s="66">
        <v>44762</v>
      </c>
      <c r="N1453" s="65">
        <v>122260</v>
      </c>
      <c r="O1453" s="65" t="s">
        <v>1939</v>
      </c>
      <c r="P1453" s="65">
        <f>VLOOKUP(D1453,资产包数据!B:G,5,0)</f>
        <v>60</v>
      </c>
      <c r="Q1453" s="65"/>
      <c r="R1453" s="65"/>
      <c r="S1453" s="65"/>
      <c r="T1453" s="65"/>
      <c r="U1453" s="65">
        <f>VLOOKUP(D1453,资产包数据!B:N,13,0)</f>
        <v>99.57</v>
      </c>
      <c r="V1453" s="65"/>
    </row>
    <row r="1454" ht="15" spans="1:22">
      <c r="A1454" s="65" t="s">
        <v>2751</v>
      </c>
      <c r="B1454" s="65" t="s">
        <v>68</v>
      </c>
      <c r="C1454" s="65" t="s">
        <v>36</v>
      </c>
      <c r="D1454" s="65" t="s">
        <v>8357</v>
      </c>
      <c r="E1454" s="65" t="s">
        <v>8358</v>
      </c>
      <c r="F1454" s="65" t="s">
        <v>1935</v>
      </c>
      <c r="G1454" s="65" t="s">
        <v>1935</v>
      </c>
      <c r="H1454" s="65" t="s">
        <v>4925</v>
      </c>
      <c r="I1454" s="65" t="s">
        <v>5679</v>
      </c>
      <c r="J1454" s="65" t="s">
        <v>6698</v>
      </c>
      <c r="K1454" s="66">
        <v>44844</v>
      </c>
      <c r="L1454" s="65" t="s">
        <v>8244</v>
      </c>
      <c r="M1454" s="66">
        <v>44762</v>
      </c>
      <c r="N1454" s="65">
        <v>122260</v>
      </c>
      <c r="O1454" s="65" t="s">
        <v>1939</v>
      </c>
      <c r="P1454" s="65">
        <f>VLOOKUP(D1454,资产包数据!B:G,5,0)</f>
        <v>60</v>
      </c>
      <c r="Q1454" s="65"/>
      <c r="R1454" s="65"/>
      <c r="S1454" s="65"/>
      <c r="T1454" s="65"/>
      <c r="U1454" s="65">
        <f>VLOOKUP(D1454,资产包数据!B:N,13,0)</f>
        <v>99.57</v>
      </c>
      <c r="V1454" s="65"/>
    </row>
    <row r="1455" ht="15" spans="1:22">
      <c r="A1455" s="65" t="s">
        <v>2751</v>
      </c>
      <c r="B1455" s="65" t="s">
        <v>110</v>
      </c>
      <c r="C1455" s="65" t="s">
        <v>36</v>
      </c>
      <c r="D1455" s="65" t="s">
        <v>8359</v>
      </c>
      <c r="E1455" s="65" t="s">
        <v>8360</v>
      </c>
      <c r="F1455" s="65"/>
      <c r="G1455" s="65" t="s">
        <v>1935</v>
      </c>
      <c r="H1455" s="65"/>
      <c r="I1455" s="65" t="s">
        <v>5679</v>
      </c>
      <c r="J1455" s="65"/>
      <c r="K1455" s="65"/>
      <c r="L1455" s="65" t="s">
        <v>8244</v>
      </c>
      <c r="M1455" s="66">
        <v>44762</v>
      </c>
      <c r="N1455" s="65">
        <v>122260</v>
      </c>
      <c r="O1455" s="65" t="s">
        <v>1939</v>
      </c>
      <c r="P1455" s="65">
        <f>VLOOKUP(D1455,资产包数据!B:G,5,0)</f>
        <v>60</v>
      </c>
      <c r="Q1455" s="65"/>
      <c r="R1455" s="65"/>
      <c r="S1455" s="65"/>
      <c r="T1455" s="65"/>
      <c r="U1455" s="65">
        <f>VLOOKUP(D1455,资产包数据!B:N,13,0)</f>
        <v>99.57</v>
      </c>
      <c r="V1455" s="65"/>
    </row>
    <row r="1456" ht="15" spans="1:22">
      <c r="A1456" s="65" t="s">
        <v>2751</v>
      </c>
      <c r="B1456" s="65" t="s">
        <v>110</v>
      </c>
      <c r="C1456" s="65" t="s">
        <v>36</v>
      </c>
      <c r="D1456" s="65" t="s">
        <v>8361</v>
      </c>
      <c r="E1456" s="65" t="s">
        <v>8362</v>
      </c>
      <c r="F1456" s="65"/>
      <c r="G1456" s="65" t="s">
        <v>1935</v>
      </c>
      <c r="H1456" s="65"/>
      <c r="I1456" s="65" t="s">
        <v>5679</v>
      </c>
      <c r="J1456" s="65"/>
      <c r="K1456" s="65"/>
      <c r="L1456" s="65" t="s">
        <v>8244</v>
      </c>
      <c r="M1456" s="66">
        <v>44762</v>
      </c>
      <c r="N1456" s="65">
        <v>122260</v>
      </c>
      <c r="O1456" s="65" t="s">
        <v>1939</v>
      </c>
      <c r="P1456" s="65">
        <f>VLOOKUP(D1456,资产包数据!B:G,5,0)</f>
        <v>60</v>
      </c>
      <c r="Q1456" s="65"/>
      <c r="R1456" s="65"/>
      <c r="S1456" s="65"/>
      <c r="T1456" s="65"/>
      <c r="U1456" s="65">
        <f>VLOOKUP(D1456,资产包数据!B:N,13,0)</f>
        <v>99.57</v>
      </c>
      <c r="V1456" s="65"/>
    </row>
    <row r="1457" ht="15" spans="1:22">
      <c r="A1457" s="65" t="s">
        <v>2751</v>
      </c>
      <c r="B1457" s="65" t="s">
        <v>110</v>
      </c>
      <c r="C1457" s="65" t="s">
        <v>36</v>
      </c>
      <c r="D1457" s="65" t="s">
        <v>8363</v>
      </c>
      <c r="E1457" s="65" t="s">
        <v>8364</v>
      </c>
      <c r="F1457" s="65"/>
      <c r="G1457" s="65" t="s">
        <v>1935</v>
      </c>
      <c r="H1457" s="65"/>
      <c r="I1457" s="65" t="s">
        <v>5679</v>
      </c>
      <c r="J1457" s="65"/>
      <c r="K1457" s="65"/>
      <c r="L1457" s="65" t="s">
        <v>8244</v>
      </c>
      <c r="M1457" s="66">
        <v>44762</v>
      </c>
      <c r="N1457" s="65">
        <v>122260</v>
      </c>
      <c r="O1457" s="65" t="s">
        <v>1939</v>
      </c>
      <c r="P1457" s="65">
        <f>VLOOKUP(D1457,资产包数据!B:G,5,0)</f>
        <v>60</v>
      </c>
      <c r="Q1457" s="65"/>
      <c r="R1457" s="65"/>
      <c r="S1457" s="65"/>
      <c r="T1457" s="65"/>
      <c r="U1457" s="65">
        <f>VLOOKUP(D1457,资产包数据!B:N,13,0)</f>
        <v>99.57</v>
      </c>
      <c r="V1457" s="65"/>
    </row>
    <row r="1458" ht="15" spans="1:22">
      <c r="A1458" s="65" t="s">
        <v>2751</v>
      </c>
      <c r="B1458" s="65" t="s">
        <v>110</v>
      </c>
      <c r="C1458" s="65" t="s">
        <v>36</v>
      </c>
      <c r="D1458" s="65" t="s">
        <v>8365</v>
      </c>
      <c r="E1458" s="65" t="s">
        <v>8366</v>
      </c>
      <c r="F1458" s="65"/>
      <c r="G1458" s="65" t="s">
        <v>1935</v>
      </c>
      <c r="H1458" s="65"/>
      <c r="I1458" s="65" t="s">
        <v>5679</v>
      </c>
      <c r="J1458" s="65"/>
      <c r="K1458" s="65"/>
      <c r="L1458" s="65" t="s">
        <v>8244</v>
      </c>
      <c r="M1458" s="66">
        <v>44762</v>
      </c>
      <c r="N1458" s="65">
        <v>122260</v>
      </c>
      <c r="O1458" s="65" t="s">
        <v>1939</v>
      </c>
      <c r="P1458" s="65">
        <f>VLOOKUP(D1458,资产包数据!B:G,5,0)</f>
        <v>60</v>
      </c>
      <c r="Q1458" s="65"/>
      <c r="R1458" s="65"/>
      <c r="S1458" s="65"/>
      <c r="T1458" s="65"/>
      <c r="U1458" s="65">
        <f>VLOOKUP(D1458,资产包数据!B:N,13,0)</f>
        <v>99.57</v>
      </c>
      <c r="V1458" s="65"/>
    </row>
    <row r="1459" ht="15" spans="1:22">
      <c r="A1459" s="65" t="s">
        <v>2751</v>
      </c>
      <c r="B1459" s="65" t="s">
        <v>110</v>
      </c>
      <c r="C1459" s="65" t="s">
        <v>36</v>
      </c>
      <c r="D1459" s="65" t="s">
        <v>8367</v>
      </c>
      <c r="E1459" s="65" t="s">
        <v>8368</v>
      </c>
      <c r="F1459" s="65"/>
      <c r="G1459" s="65" t="s">
        <v>1935</v>
      </c>
      <c r="H1459" s="65"/>
      <c r="I1459" s="65" t="s">
        <v>5679</v>
      </c>
      <c r="J1459" s="65"/>
      <c r="K1459" s="65"/>
      <c r="L1459" s="65" t="s">
        <v>8244</v>
      </c>
      <c r="M1459" s="66">
        <v>44762</v>
      </c>
      <c r="N1459" s="65">
        <v>122260</v>
      </c>
      <c r="O1459" s="65" t="s">
        <v>1939</v>
      </c>
      <c r="P1459" s="65">
        <f>VLOOKUP(D1459,资产包数据!B:G,5,0)</f>
        <v>60</v>
      </c>
      <c r="Q1459" s="65"/>
      <c r="R1459" s="65"/>
      <c r="S1459" s="65"/>
      <c r="T1459" s="65"/>
      <c r="U1459" s="65">
        <f>VLOOKUP(D1459,资产包数据!B:N,13,0)</f>
        <v>99.57</v>
      </c>
      <c r="V1459" s="65"/>
    </row>
    <row r="1460" ht="15" spans="1:22">
      <c r="A1460" s="65" t="s">
        <v>2751</v>
      </c>
      <c r="B1460" s="65" t="s">
        <v>110</v>
      </c>
      <c r="C1460" s="65" t="s">
        <v>36</v>
      </c>
      <c r="D1460" s="65" t="s">
        <v>8369</v>
      </c>
      <c r="E1460" s="65" t="s">
        <v>8370</v>
      </c>
      <c r="F1460" s="65"/>
      <c r="G1460" s="65" t="s">
        <v>1935</v>
      </c>
      <c r="H1460" s="65"/>
      <c r="I1460" s="65" t="s">
        <v>5679</v>
      </c>
      <c r="J1460" s="65"/>
      <c r="K1460" s="65"/>
      <c r="L1460" s="65" t="s">
        <v>8244</v>
      </c>
      <c r="M1460" s="66">
        <v>44762</v>
      </c>
      <c r="N1460" s="65">
        <v>122260</v>
      </c>
      <c r="O1460" s="65" t="s">
        <v>1939</v>
      </c>
      <c r="P1460" s="65">
        <f>VLOOKUP(D1460,资产包数据!B:G,5,0)</f>
        <v>60</v>
      </c>
      <c r="Q1460" s="65"/>
      <c r="R1460" s="65"/>
      <c r="S1460" s="65"/>
      <c r="T1460" s="65"/>
      <c r="U1460" s="65">
        <f>VLOOKUP(D1460,资产包数据!B:N,13,0)</f>
        <v>99.57</v>
      </c>
      <c r="V1460" s="65"/>
    </row>
    <row r="1461" ht="15" spans="1:22">
      <c r="A1461" s="65" t="s">
        <v>2751</v>
      </c>
      <c r="B1461" s="65" t="s">
        <v>68</v>
      </c>
      <c r="C1461" s="65" t="s">
        <v>36</v>
      </c>
      <c r="D1461" s="65" t="s">
        <v>8371</v>
      </c>
      <c r="E1461" s="65" t="s">
        <v>8372</v>
      </c>
      <c r="F1461" s="65" t="s">
        <v>1935</v>
      </c>
      <c r="G1461" s="65" t="s">
        <v>1935</v>
      </c>
      <c r="H1461" s="65" t="s">
        <v>4925</v>
      </c>
      <c r="I1461" s="65" t="s">
        <v>5679</v>
      </c>
      <c r="J1461" s="65" t="s">
        <v>6698</v>
      </c>
      <c r="K1461" s="66">
        <v>44844</v>
      </c>
      <c r="L1461" s="65" t="s">
        <v>8244</v>
      </c>
      <c r="M1461" s="66">
        <v>44762</v>
      </c>
      <c r="N1461" s="65">
        <v>122260</v>
      </c>
      <c r="O1461" s="65" t="s">
        <v>1939</v>
      </c>
      <c r="P1461" s="65">
        <f>VLOOKUP(D1461,资产包数据!B:G,5,0)</f>
        <v>60</v>
      </c>
      <c r="Q1461" s="65"/>
      <c r="R1461" s="65"/>
      <c r="S1461" s="65"/>
      <c r="T1461" s="65"/>
      <c r="U1461" s="65">
        <f>VLOOKUP(D1461,资产包数据!B:N,13,0)</f>
        <v>99.57</v>
      </c>
      <c r="V1461" s="65"/>
    </row>
    <row r="1462" ht="15" spans="1:22">
      <c r="A1462" s="65" t="s">
        <v>2751</v>
      </c>
      <c r="B1462" s="65" t="s">
        <v>68</v>
      </c>
      <c r="C1462" s="65" t="s">
        <v>36</v>
      </c>
      <c r="D1462" s="65" t="s">
        <v>8373</v>
      </c>
      <c r="E1462" s="65" t="s">
        <v>8374</v>
      </c>
      <c r="F1462" s="65" t="s">
        <v>1935</v>
      </c>
      <c r="G1462" s="65" t="s">
        <v>1935</v>
      </c>
      <c r="H1462" s="65" t="s">
        <v>4925</v>
      </c>
      <c r="I1462" s="65" t="s">
        <v>5679</v>
      </c>
      <c r="J1462" s="65" t="s">
        <v>6698</v>
      </c>
      <c r="K1462" s="66">
        <v>44844</v>
      </c>
      <c r="L1462" s="65" t="s">
        <v>8244</v>
      </c>
      <c r="M1462" s="66">
        <v>44762</v>
      </c>
      <c r="N1462" s="65">
        <v>122260</v>
      </c>
      <c r="O1462" s="65" t="s">
        <v>1939</v>
      </c>
      <c r="P1462" s="65">
        <f>VLOOKUP(D1462,资产包数据!B:G,5,0)</f>
        <v>60</v>
      </c>
      <c r="Q1462" s="65"/>
      <c r="R1462" s="65"/>
      <c r="S1462" s="65"/>
      <c r="T1462" s="65"/>
      <c r="U1462" s="65">
        <f>VLOOKUP(D1462,资产包数据!B:N,13,0)</f>
        <v>99.57</v>
      </c>
      <c r="V1462" s="65"/>
    </row>
    <row r="1463" ht="15" spans="1:22">
      <c r="A1463" s="65" t="s">
        <v>2751</v>
      </c>
      <c r="B1463" s="65" t="s">
        <v>68</v>
      </c>
      <c r="C1463" s="65" t="s">
        <v>36</v>
      </c>
      <c r="D1463" s="65" t="s">
        <v>8375</v>
      </c>
      <c r="E1463" s="65" t="s">
        <v>8376</v>
      </c>
      <c r="F1463" s="65" t="s">
        <v>1935</v>
      </c>
      <c r="G1463" s="65" t="s">
        <v>1935</v>
      </c>
      <c r="H1463" s="65" t="s">
        <v>4925</v>
      </c>
      <c r="I1463" s="65" t="s">
        <v>5679</v>
      </c>
      <c r="J1463" s="65" t="s">
        <v>6698</v>
      </c>
      <c r="K1463" s="66">
        <v>44844</v>
      </c>
      <c r="L1463" s="65" t="s">
        <v>8244</v>
      </c>
      <c r="M1463" s="66">
        <v>44762</v>
      </c>
      <c r="N1463" s="65">
        <v>122260</v>
      </c>
      <c r="O1463" s="65" t="s">
        <v>1939</v>
      </c>
      <c r="P1463" s="65">
        <f>VLOOKUP(D1463,资产包数据!B:G,5,0)</f>
        <v>60</v>
      </c>
      <c r="Q1463" s="65"/>
      <c r="R1463" s="65"/>
      <c r="S1463" s="65"/>
      <c r="T1463" s="65"/>
      <c r="U1463" s="65">
        <f>VLOOKUP(D1463,资产包数据!B:N,13,0)</f>
        <v>99.57</v>
      </c>
      <c r="V1463" s="65"/>
    </row>
    <row r="1464" ht="15" spans="1:22">
      <c r="A1464" s="65" t="s">
        <v>2751</v>
      </c>
      <c r="B1464" s="65" t="s">
        <v>110</v>
      </c>
      <c r="C1464" s="65" t="s">
        <v>36</v>
      </c>
      <c r="D1464" s="65" t="s">
        <v>8377</v>
      </c>
      <c r="E1464" s="65" t="s">
        <v>8378</v>
      </c>
      <c r="F1464" s="65"/>
      <c r="G1464" s="65" t="s">
        <v>1935</v>
      </c>
      <c r="H1464" s="65"/>
      <c r="I1464" s="65" t="s">
        <v>5679</v>
      </c>
      <c r="J1464" s="65"/>
      <c r="K1464" s="65"/>
      <c r="L1464" s="65" t="s">
        <v>8244</v>
      </c>
      <c r="M1464" s="66">
        <v>44762</v>
      </c>
      <c r="N1464" s="65">
        <v>122260</v>
      </c>
      <c r="O1464" s="65" t="s">
        <v>1939</v>
      </c>
      <c r="P1464" s="65">
        <f>VLOOKUP(D1464,资产包数据!B:G,5,0)</f>
        <v>60</v>
      </c>
      <c r="Q1464" s="65"/>
      <c r="R1464" s="65"/>
      <c r="S1464" s="65"/>
      <c r="T1464" s="65"/>
      <c r="U1464" s="65">
        <f>VLOOKUP(D1464,资产包数据!B:N,13,0)</f>
        <v>99.57</v>
      </c>
      <c r="V1464" s="65"/>
    </row>
    <row r="1465" ht="15" spans="1:22">
      <c r="A1465" s="65" t="s">
        <v>2751</v>
      </c>
      <c r="B1465" s="65" t="s">
        <v>110</v>
      </c>
      <c r="C1465" s="65" t="s">
        <v>36</v>
      </c>
      <c r="D1465" s="65" t="s">
        <v>8379</v>
      </c>
      <c r="E1465" s="65" t="s">
        <v>8380</v>
      </c>
      <c r="F1465" s="65"/>
      <c r="G1465" s="65" t="s">
        <v>1935</v>
      </c>
      <c r="H1465" s="65"/>
      <c r="I1465" s="65" t="s">
        <v>5679</v>
      </c>
      <c r="J1465" s="65"/>
      <c r="K1465" s="65"/>
      <c r="L1465" s="65" t="s">
        <v>8244</v>
      </c>
      <c r="M1465" s="66">
        <v>44762</v>
      </c>
      <c r="N1465" s="65">
        <v>122260</v>
      </c>
      <c r="O1465" s="65" t="s">
        <v>1939</v>
      </c>
      <c r="P1465" s="65">
        <f>VLOOKUP(D1465,资产包数据!B:G,5,0)</f>
        <v>60</v>
      </c>
      <c r="Q1465" s="65"/>
      <c r="R1465" s="65"/>
      <c r="S1465" s="65"/>
      <c r="T1465" s="65"/>
      <c r="U1465" s="65">
        <f>VLOOKUP(D1465,资产包数据!B:N,13,0)</f>
        <v>99.57</v>
      </c>
      <c r="V1465" s="65"/>
    </row>
    <row r="1466" ht="15" spans="1:22">
      <c r="A1466" s="65" t="s">
        <v>2751</v>
      </c>
      <c r="B1466" s="65" t="s">
        <v>110</v>
      </c>
      <c r="C1466" s="65" t="s">
        <v>36</v>
      </c>
      <c r="D1466" s="65" t="s">
        <v>8381</v>
      </c>
      <c r="E1466" s="65" t="s">
        <v>8382</v>
      </c>
      <c r="F1466" s="65"/>
      <c r="G1466" s="65" t="s">
        <v>1935</v>
      </c>
      <c r="H1466" s="65"/>
      <c r="I1466" s="65" t="s">
        <v>5679</v>
      </c>
      <c r="J1466" s="65"/>
      <c r="K1466" s="65"/>
      <c r="L1466" s="65" t="s">
        <v>8244</v>
      </c>
      <c r="M1466" s="66">
        <v>44762</v>
      </c>
      <c r="N1466" s="65">
        <v>122260</v>
      </c>
      <c r="O1466" s="65" t="s">
        <v>1939</v>
      </c>
      <c r="P1466" s="65">
        <f>VLOOKUP(D1466,资产包数据!B:G,5,0)</f>
        <v>60</v>
      </c>
      <c r="Q1466" s="65"/>
      <c r="R1466" s="65"/>
      <c r="S1466" s="65"/>
      <c r="T1466" s="65"/>
      <c r="U1466" s="65">
        <f>VLOOKUP(D1466,资产包数据!B:N,13,0)</f>
        <v>99.57</v>
      </c>
      <c r="V1466" s="65"/>
    </row>
    <row r="1467" ht="15" spans="1:22">
      <c r="A1467" s="65" t="s">
        <v>2751</v>
      </c>
      <c r="B1467" s="65" t="s">
        <v>68</v>
      </c>
      <c r="C1467" s="65" t="s">
        <v>36</v>
      </c>
      <c r="D1467" s="65" t="s">
        <v>8383</v>
      </c>
      <c r="E1467" s="65" t="s">
        <v>8384</v>
      </c>
      <c r="F1467" s="65" t="s">
        <v>1935</v>
      </c>
      <c r="G1467" s="65" t="s">
        <v>1935</v>
      </c>
      <c r="H1467" s="65" t="s">
        <v>4925</v>
      </c>
      <c r="I1467" s="65" t="s">
        <v>5679</v>
      </c>
      <c r="J1467" s="65" t="s">
        <v>6698</v>
      </c>
      <c r="K1467" s="66">
        <v>44844</v>
      </c>
      <c r="L1467" s="65" t="s">
        <v>8244</v>
      </c>
      <c r="M1467" s="66">
        <v>44762</v>
      </c>
      <c r="N1467" s="65">
        <v>122260</v>
      </c>
      <c r="O1467" s="65" t="s">
        <v>1939</v>
      </c>
      <c r="P1467" s="65">
        <f>VLOOKUP(D1467,资产包数据!B:G,5,0)</f>
        <v>60</v>
      </c>
      <c r="Q1467" s="65"/>
      <c r="R1467" s="65"/>
      <c r="S1467" s="65"/>
      <c r="T1467" s="65"/>
      <c r="U1467" s="65">
        <f>VLOOKUP(D1467,资产包数据!B:N,13,0)</f>
        <v>99.91</v>
      </c>
      <c r="V1467" s="65"/>
    </row>
    <row r="1468" ht="15" spans="1:22">
      <c r="A1468" s="65" t="s">
        <v>2751</v>
      </c>
      <c r="B1468" s="65" t="s">
        <v>110</v>
      </c>
      <c r="C1468" s="65" t="s">
        <v>36</v>
      </c>
      <c r="D1468" s="65" t="s">
        <v>8385</v>
      </c>
      <c r="E1468" s="65" t="s">
        <v>8386</v>
      </c>
      <c r="F1468" s="65"/>
      <c r="G1468" s="65" t="s">
        <v>1935</v>
      </c>
      <c r="H1468" s="65"/>
      <c r="I1468" s="65" t="s">
        <v>5679</v>
      </c>
      <c r="J1468" s="65"/>
      <c r="K1468" s="65"/>
      <c r="L1468" s="65" t="s">
        <v>8244</v>
      </c>
      <c r="M1468" s="66">
        <v>44762</v>
      </c>
      <c r="N1468" s="65">
        <v>122260</v>
      </c>
      <c r="O1468" s="65" t="s">
        <v>1939</v>
      </c>
      <c r="P1468" s="65">
        <f>VLOOKUP(D1468,资产包数据!B:G,5,0)</f>
        <v>60</v>
      </c>
      <c r="Q1468" s="65"/>
      <c r="R1468" s="65"/>
      <c r="S1468" s="65"/>
      <c r="T1468" s="65"/>
      <c r="U1468" s="65">
        <f>VLOOKUP(D1468,资产包数据!B:N,13,0)</f>
        <v>99.57</v>
      </c>
      <c r="V1468" s="65"/>
    </row>
    <row r="1469" ht="15" spans="1:22">
      <c r="A1469" s="65" t="s">
        <v>2751</v>
      </c>
      <c r="B1469" s="65" t="s">
        <v>110</v>
      </c>
      <c r="C1469" s="65" t="s">
        <v>36</v>
      </c>
      <c r="D1469" s="65" t="s">
        <v>8387</v>
      </c>
      <c r="E1469" s="65" t="s">
        <v>8388</v>
      </c>
      <c r="F1469" s="65"/>
      <c r="G1469" s="65" t="s">
        <v>1935</v>
      </c>
      <c r="H1469" s="65"/>
      <c r="I1469" s="65" t="s">
        <v>5679</v>
      </c>
      <c r="J1469" s="65"/>
      <c r="K1469" s="65"/>
      <c r="L1469" s="65" t="s">
        <v>8244</v>
      </c>
      <c r="M1469" s="66">
        <v>44762</v>
      </c>
      <c r="N1469" s="65">
        <v>122260</v>
      </c>
      <c r="O1469" s="65" t="s">
        <v>1939</v>
      </c>
      <c r="P1469" s="65">
        <f>VLOOKUP(D1469,资产包数据!B:G,5,0)</f>
        <v>60</v>
      </c>
      <c r="Q1469" s="65"/>
      <c r="R1469" s="65"/>
      <c r="S1469" s="65"/>
      <c r="T1469" s="65"/>
      <c r="U1469" s="65">
        <f>VLOOKUP(D1469,资产包数据!B:N,13,0)</f>
        <v>99.57</v>
      </c>
      <c r="V1469" s="65"/>
    </row>
    <row r="1470" ht="15" spans="1:22">
      <c r="A1470" s="65" t="s">
        <v>2005</v>
      </c>
      <c r="B1470" s="65" t="s">
        <v>68</v>
      </c>
      <c r="C1470" s="65" t="s">
        <v>36</v>
      </c>
      <c r="D1470" s="65" t="s">
        <v>8389</v>
      </c>
      <c r="E1470" s="65" t="s">
        <v>8390</v>
      </c>
      <c r="F1470" s="65" t="s">
        <v>1935</v>
      </c>
      <c r="G1470" s="65" t="s">
        <v>1935</v>
      </c>
      <c r="H1470" s="65" t="s">
        <v>4925</v>
      </c>
      <c r="I1470" s="65" t="s">
        <v>8391</v>
      </c>
      <c r="J1470" s="65" t="s">
        <v>8392</v>
      </c>
      <c r="K1470" s="66">
        <v>44806</v>
      </c>
      <c r="L1470" s="65" t="s">
        <v>8393</v>
      </c>
      <c r="M1470" s="66">
        <v>44793</v>
      </c>
      <c r="N1470" s="65">
        <v>117800</v>
      </c>
      <c r="O1470" s="65" t="s">
        <v>1939</v>
      </c>
      <c r="P1470" s="65">
        <f>VLOOKUP(D1470,资产包数据!B:G,5,0)</f>
        <v>60</v>
      </c>
      <c r="Q1470" s="65">
        <v>2600</v>
      </c>
      <c r="R1470" s="65"/>
      <c r="S1470" s="65"/>
      <c r="T1470" s="65"/>
      <c r="U1470" s="65">
        <f>VLOOKUP(D1470,资产包数据!B:N,13,0)</f>
        <v>94.22</v>
      </c>
      <c r="V1470" s="65" t="s">
        <v>8394</v>
      </c>
    </row>
    <row r="1471" ht="15" spans="1:22">
      <c r="A1471" s="65" t="s">
        <v>2005</v>
      </c>
      <c r="B1471" s="65" t="s">
        <v>68</v>
      </c>
      <c r="C1471" s="65" t="s">
        <v>36</v>
      </c>
      <c r="D1471" s="65" t="s">
        <v>8395</v>
      </c>
      <c r="E1471" s="65" t="s">
        <v>8396</v>
      </c>
      <c r="F1471" s="65" t="s">
        <v>1935</v>
      </c>
      <c r="G1471" s="65" t="s">
        <v>1935</v>
      </c>
      <c r="H1471" s="65" t="s">
        <v>4925</v>
      </c>
      <c r="I1471" s="65" t="s">
        <v>8391</v>
      </c>
      <c r="J1471" s="65" t="s">
        <v>8392</v>
      </c>
      <c r="K1471" s="66">
        <v>44806</v>
      </c>
      <c r="L1471" s="65" t="s">
        <v>8393</v>
      </c>
      <c r="M1471" s="66">
        <v>44793</v>
      </c>
      <c r="N1471" s="65">
        <v>117800</v>
      </c>
      <c r="O1471" s="65" t="s">
        <v>1939</v>
      </c>
      <c r="P1471" s="65">
        <f>VLOOKUP(D1471,资产包数据!B:G,5,0)</f>
        <v>60</v>
      </c>
      <c r="Q1471" s="65">
        <v>2600</v>
      </c>
      <c r="R1471" s="65"/>
      <c r="S1471" s="65"/>
      <c r="T1471" s="65"/>
      <c r="U1471" s="65">
        <f>VLOOKUP(D1471,资产包数据!B:N,13,0)</f>
        <v>94.22</v>
      </c>
      <c r="V1471" s="65" t="s">
        <v>8394</v>
      </c>
    </row>
    <row r="1472" ht="15" spans="1:22">
      <c r="A1472" s="65" t="s">
        <v>2005</v>
      </c>
      <c r="B1472" s="65" t="s">
        <v>68</v>
      </c>
      <c r="C1472" s="65" t="s">
        <v>36</v>
      </c>
      <c r="D1472" s="65" t="s">
        <v>8397</v>
      </c>
      <c r="E1472" s="65" t="s">
        <v>8398</v>
      </c>
      <c r="F1472" s="65" t="s">
        <v>1935</v>
      </c>
      <c r="G1472" s="65" t="s">
        <v>1935</v>
      </c>
      <c r="H1472" s="65" t="s">
        <v>4925</v>
      </c>
      <c r="I1472" s="65" t="s">
        <v>8391</v>
      </c>
      <c r="J1472" s="65" t="s">
        <v>8392</v>
      </c>
      <c r="K1472" s="66">
        <v>44806</v>
      </c>
      <c r="L1472" s="65" t="s">
        <v>8393</v>
      </c>
      <c r="M1472" s="66">
        <v>44793</v>
      </c>
      <c r="N1472" s="65">
        <v>117800</v>
      </c>
      <c r="O1472" s="65" t="s">
        <v>1939</v>
      </c>
      <c r="P1472" s="65">
        <f>VLOOKUP(D1472,资产包数据!B:G,5,0)</f>
        <v>60</v>
      </c>
      <c r="Q1472" s="65">
        <v>2600</v>
      </c>
      <c r="R1472" s="65"/>
      <c r="S1472" s="65"/>
      <c r="T1472" s="65"/>
      <c r="U1472" s="65">
        <f>VLOOKUP(D1472,资产包数据!B:N,13,0)</f>
        <v>94.22</v>
      </c>
      <c r="V1472" s="65" t="s">
        <v>8394</v>
      </c>
    </row>
    <row r="1473" ht="15" spans="1:22">
      <c r="A1473" s="65" t="s">
        <v>2005</v>
      </c>
      <c r="B1473" s="65" t="s">
        <v>68</v>
      </c>
      <c r="C1473" s="65" t="s">
        <v>36</v>
      </c>
      <c r="D1473" s="65" t="s">
        <v>8399</v>
      </c>
      <c r="E1473" s="65" t="s">
        <v>8400</v>
      </c>
      <c r="F1473" s="65" t="s">
        <v>1935</v>
      </c>
      <c r="G1473" s="65" t="s">
        <v>1935</v>
      </c>
      <c r="H1473" s="65" t="s">
        <v>4925</v>
      </c>
      <c r="I1473" s="65" t="s">
        <v>8391</v>
      </c>
      <c r="J1473" s="65" t="s">
        <v>8392</v>
      </c>
      <c r="K1473" s="66">
        <v>44806</v>
      </c>
      <c r="L1473" s="65" t="s">
        <v>8393</v>
      </c>
      <c r="M1473" s="66">
        <v>44793</v>
      </c>
      <c r="N1473" s="65">
        <v>117800</v>
      </c>
      <c r="O1473" s="65" t="s">
        <v>1939</v>
      </c>
      <c r="P1473" s="65">
        <f>VLOOKUP(D1473,资产包数据!B:G,5,0)</f>
        <v>60</v>
      </c>
      <c r="Q1473" s="65">
        <v>2600</v>
      </c>
      <c r="R1473" s="65"/>
      <c r="S1473" s="65"/>
      <c r="T1473" s="65"/>
      <c r="U1473" s="65">
        <f>VLOOKUP(D1473,资产包数据!B:N,13,0)</f>
        <v>94.22</v>
      </c>
      <c r="V1473" s="65" t="s">
        <v>8394</v>
      </c>
    </row>
    <row r="1474" ht="15" spans="1:22">
      <c r="A1474" s="65" t="s">
        <v>2005</v>
      </c>
      <c r="B1474" s="65" t="s">
        <v>68</v>
      </c>
      <c r="C1474" s="65" t="s">
        <v>36</v>
      </c>
      <c r="D1474" s="65" t="s">
        <v>8401</v>
      </c>
      <c r="E1474" s="65" t="s">
        <v>8402</v>
      </c>
      <c r="F1474" s="65" t="s">
        <v>1935</v>
      </c>
      <c r="G1474" s="65" t="s">
        <v>1935</v>
      </c>
      <c r="H1474" s="65" t="s">
        <v>4925</v>
      </c>
      <c r="I1474" s="65" t="s">
        <v>8391</v>
      </c>
      <c r="J1474" s="65" t="s">
        <v>8392</v>
      </c>
      <c r="K1474" s="66">
        <v>44806</v>
      </c>
      <c r="L1474" s="65" t="s">
        <v>8393</v>
      </c>
      <c r="M1474" s="66">
        <v>44793</v>
      </c>
      <c r="N1474" s="65">
        <v>117800</v>
      </c>
      <c r="O1474" s="65" t="s">
        <v>1939</v>
      </c>
      <c r="P1474" s="65">
        <f>VLOOKUP(D1474,资产包数据!B:G,5,0)</f>
        <v>60</v>
      </c>
      <c r="Q1474" s="65">
        <v>2600</v>
      </c>
      <c r="R1474" s="65"/>
      <c r="S1474" s="65"/>
      <c r="T1474" s="65"/>
      <c r="U1474" s="65">
        <f>VLOOKUP(D1474,资产包数据!B:N,13,0)</f>
        <v>94.22</v>
      </c>
      <c r="V1474" s="65" t="s">
        <v>8394</v>
      </c>
    </row>
    <row r="1475" ht="15" spans="1:22">
      <c r="A1475" s="65" t="s">
        <v>2005</v>
      </c>
      <c r="B1475" s="65" t="s">
        <v>68</v>
      </c>
      <c r="C1475" s="65" t="s">
        <v>36</v>
      </c>
      <c r="D1475" s="65" t="s">
        <v>8403</v>
      </c>
      <c r="E1475" s="65" t="s">
        <v>8404</v>
      </c>
      <c r="F1475" s="65" t="s">
        <v>1935</v>
      </c>
      <c r="G1475" s="65" t="s">
        <v>1935</v>
      </c>
      <c r="H1475" s="65" t="s">
        <v>4925</v>
      </c>
      <c r="I1475" s="65" t="s">
        <v>8391</v>
      </c>
      <c r="J1475" s="65" t="s">
        <v>8392</v>
      </c>
      <c r="K1475" s="66">
        <v>44806</v>
      </c>
      <c r="L1475" s="65" t="s">
        <v>8393</v>
      </c>
      <c r="M1475" s="66">
        <v>44793</v>
      </c>
      <c r="N1475" s="65">
        <v>117800</v>
      </c>
      <c r="O1475" s="65" t="s">
        <v>1939</v>
      </c>
      <c r="P1475" s="65">
        <f>VLOOKUP(D1475,资产包数据!B:G,5,0)</f>
        <v>60</v>
      </c>
      <c r="Q1475" s="65">
        <v>2600</v>
      </c>
      <c r="R1475" s="65"/>
      <c r="S1475" s="65"/>
      <c r="T1475" s="65"/>
      <c r="U1475" s="65">
        <f>VLOOKUP(D1475,资产包数据!B:N,13,0)</f>
        <v>94.22</v>
      </c>
      <c r="V1475" s="65" t="s">
        <v>8394</v>
      </c>
    </row>
    <row r="1476" ht="15" spans="1:22">
      <c r="A1476" s="65" t="s">
        <v>2005</v>
      </c>
      <c r="B1476" s="65" t="s">
        <v>68</v>
      </c>
      <c r="C1476" s="65" t="s">
        <v>36</v>
      </c>
      <c r="D1476" s="65" t="s">
        <v>8405</v>
      </c>
      <c r="E1476" s="65" t="s">
        <v>8406</v>
      </c>
      <c r="F1476" s="65" t="s">
        <v>1935</v>
      </c>
      <c r="G1476" s="65" t="s">
        <v>1935</v>
      </c>
      <c r="H1476" s="65" t="s">
        <v>4925</v>
      </c>
      <c r="I1476" s="65" t="s">
        <v>8391</v>
      </c>
      <c r="J1476" s="65" t="s">
        <v>8392</v>
      </c>
      <c r="K1476" s="66">
        <v>44806</v>
      </c>
      <c r="L1476" s="65" t="s">
        <v>8393</v>
      </c>
      <c r="M1476" s="66">
        <v>44793</v>
      </c>
      <c r="N1476" s="65">
        <v>117800</v>
      </c>
      <c r="O1476" s="65" t="s">
        <v>1939</v>
      </c>
      <c r="P1476" s="65">
        <f>VLOOKUP(D1476,资产包数据!B:G,5,0)</f>
        <v>60</v>
      </c>
      <c r="Q1476" s="65">
        <v>2600</v>
      </c>
      <c r="R1476" s="65"/>
      <c r="S1476" s="65"/>
      <c r="T1476" s="65"/>
      <c r="U1476" s="65">
        <f>VLOOKUP(D1476,资产包数据!B:N,13,0)</f>
        <v>94.22</v>
      </c>
      <c r="V1476" s="65" t="s">
        <v>8394</v>
      </c>
    </row>
    <row r="1477" ht="15" spans="1:22">
      <c r="A1477" s="65" t="s">
        <v>2005</v>
      </c>
      <c r="B1477" s="65" t="s">
        <v>68</v>
      </c>
      <c r="C1477" s="65" t="s">
        <v>36</v>
      </c>
      <c r="D1477" s="65" t="s">
        <v>8407</v>
      </c>
      <c r="E1477" s="65" t="s">
        <v>8408</v>
      </c>
      <c r="F1477" s="65" t="s">
        <v>1935</v>
      </c>
      <c r="G1477" s="65" t="s">
        <v>1935</v>
      </c>
      <c r="H1477" s="65" t="s">
        <v>4925</v>
      </c>
      <c r="I1477" s="65" t="s">
        <v>8391</v>
      </c>
      <c r="J1477" s="65" t="s">
        <v>8392</v>
      </c>
      <c r="K1477" s="66">
        <v>44806</v>
      </c>
      <c r="L1477" s="65" t="s">
        <v>8393</v>
      </c>
      <c r="M1477" s="66">
        <v>44793</v>
      </c>
      <c r="N1477" s="65">
        <v>117800</v>
      </c>
      <c r="O1477" s="65" t="s">
        <v>1939</v>
      </c>
      <c r="P1477" s="65">
        <f>VLOOKUP(D1477,资产包数据!B:G,5,0)</f>
        <v>60</v>
      </c>
      <c r="Q1477" s="65">
        <v>2600</v>
      </c>
      <c r="R1477" s="65"/>
      <c r="S1477" s="65"/>
      <c r="T1477" s="65"/>
      <c r="U1477" s="65">
        <f>VLOOKUP(D1477,资产包数据!B:N,13,0)</f>
        <v>94.22</v>
      </c>
      <c r="V1477" s="65" t="s">
        <v>8394</v>
      </c>
    </row>
    <row r="1478" ht="15" spans="1:22">
      <c r="A1478" s="65" t="s">
        <v>2005</v>
      </c>
      <c r="B1478" s="65" t="s">
        <v>68</v>
      </c>
      <c r="C1478" s="65" t="s">
        <v>36</v>
      </c>
      <c r="D1478" s="65" t="s">
        <v>8409</v>
      </c>
      <c r="E1478" s="65" t="s">
        <v>8410</v>
      </c>
      <c r="F1478" s="65" t="s">
        <v>1935</v>
      </c>
      <c r="G1478" s="65" t="s">
        <v>1935</v>
      </c>
      <c r="H1478" s="65" t="s">
        <v>4925</v>
      </c>
      <c r="I1478" s="65" t="s">
        <v>8391</v>
      </c>
      <c r="J1478" s="65" t="s">
        <v>8392</v>
      </c>
      <c r="K1478" s="66">
        <v>44806</v>
      </c>
      <c r="L1478" s="65" t="s">
        <v>8393</v>
      </c>
      <c r="M1478" s="66">
        <v>44793</v>
      </c>
      <c r="N1478" s="65">
        <v>117800</v>
      </c>
      <c r="O1478" s="65" t="s">
        <v>1939</v>
      </c>
      <c r="P1478" s="65">
        <f>VLOOKUP(D1478,资产包数据!B:G,5,0)</f>
        <v>60</v>
      </c>
      <c r="Q1478" s="65">
        <v>2600</v>
      </c>
      <c r="R1478" s="65"/>
      <c r="S1478" s="65"/>
      <c r="T1478" s="65"/>
      <c r="U1478" s="65">
        <f>VLOOKUP(D1478,资产包数据!B:N,13,0)</f>
        <v>94.22</v>
      </c>
      <c r="V1478" s="65" t="s">
        <v>8394</v>
      </c>
    </row>
    <row r="1479" ht="15" spans="1:22">
      <c r="A1479" s="65" t="s">
        <v>2005</v>
      </c>
      <c r="B1479" s="65" t="s">
        <v>68</v>
      </c>
      <c r="C1479" s="65" t="s">
        <v>36</v>
      </c>
      <c r="D1479" s="65" t="s">
        <v>8411</v>
      </c>
      <c r="E1479" s="65" t="s">
        <v>8412</v>
      </c>
      <c r="F1479" s="65" t="s">
        <v>1935</v>
      </c>
      <c r="G1479" s="65" t="s">
        <v>1935</v>
      </c>
      <c r="H1479" s="65" t="s">
        <v>4925</v>
      </c>
      <c r="I1479" s="65" t="s">
        <v>8391</v>
      </c>
      <c r="J1479" s="65" t="s">
        <v>8392</v>
      </c>
      <c r="K1479" s="66">
        <v>44806</v>
      </c>
      <c r="L1479" s="65" t="s">
        <v>8393</v>
      </c>
      <c r="M1479" s="66">
        <v>44793</v>
      </c>
      <c r="N1479" s="65">
        <v>117800</v>
      </c>
      <c r="O1479" s="65" t="s">
        <v>1939</v>
      </c>
      <c r="P1479" s="65">
        <f>VLOOKUP(D1479,资产包数据!B:G,5,0)</f>
        <v>60</v>
      </c>
      <c r="Q1479" s="65">
        <v>2600</v>
      </c>
      <c r="R1479" s="65"/>
      <c r="S1479" s="65"/>
      <c r="T1479" s="65"/>
      <c r="U1479" s="65">
        <f>VLOOKUP(D1479,资产包数据!B:N,13,0)</f>
        <v>94.22</v>
      </c>
      <c r="V1479" s="65" t="s">
        <v>8394</v>
      </c>
    </row>
    <row r="1480" ht="15" spans="1:22">
      <c r="A1480" s="65" t="s">
        <v>2005</v>
      </c>
      <c r="B1480" s="65" t="s">
        <v>68</v>
      </c>
      <c r="C1480" s="65" t="s">
        <v>36</v>
      </c>
      <c r="D1480" s="65" t="s">
        <v>8413</v>
      </c>
      <c r="E1480" s="65" t="s">
        <v>8414</v>
      </c>
      <c r="F1480" s="65" t="s">
        <v>1935</v>
      </c>
      <c r="G1480" s="65" t="s">
        <v>1935</v>
      </c>
      <c r="H1480" s="65" t="s">
        <v>4925</v>
      </c>
      <c r="I1480" s="65" t="s">
        <v>8391</v>
      </c>
      <c r="J1480" s="65" t="s">
        <v>8392</v>
      </c>
      <c r="K1480" s="66">
        <v>44806</v>
      </c>
      <c r="L1480" s="65" t="s">
        <v>8393</v>
      </c>
      <c r="M1480" s="66">
        <v>44793</v>
      </c>
      <c r="N1480" s="65">
        <v>117800</v>
      </c>
      <c r="O1480" s="65" t="s">
        <v>1939</v>
      </c>
      <c r="P1480" s="65">
        <f>VLOOKUP(D1480,资产包数据!B:G,5,0)</f>
        <v>60</v>
      </c>
      <c r="Q1480" s="65">
        <v>2600</v>
      </c>
      <c r="R1480" s="65"/>
      <c r="S1480" s="65"/>
      <c r="T1480" s="65"/>
      <c r="U1480" s="65">
        <f>VLOOKUP(D1480,资产包数据!B:N,13,0)</f>
        <v>94.22</v>
      </c>
      <c r="V1480" s="65" t="s">
        <v>8394</v>
      </c>
    </row>
    <row r="1481" ht="15" spans="1:22">
      <c r="A1481" s="65" t="s">
        <v>2005</v>
      </c>
      <c r="B1481" s="65" t="s">
        <v>68</v>
      </c>
      <c r="C1481" s="65" t="s">
        <v>36</v>
      </c>
      <c r="D1481" s="65" t="s">
        <v>8415</v>
      </c>
      <c r="E1481" s="65" t="s">
        <v>8416</v>
      </c>
      <c r="F1481" s="65" t="s">
        <v>1935</v>
      </c>
      <c r="G1481" s="65" t="s">
        <v>1935</v>
      </c>
      <c r="H1481" s="65" t="s">
        <v>4925</v>
      </c>
      <c r="I1481" s="65" t="s">
        <v>8391</v>
      </c>
      <c r="J1481" s="65" t="s">
        <v>8392</v>
      </c>
      <c r="K1481" s="66">
        <v>44806</v>
      </c>
      <c r="L1481" s="65" t="s">
        <v>8393</v>
      </c>
      <c r="M1481" s="66">
        <v>44793</v>
      </c>
      <c r="N1481" s="65">
        <v>117800</v>
      </c>
      <c r="O1481" s="65" t="s">
        <v>1939</v>
      </c>
      <c r="P1481" s="65">
        <f>VLOOKUP(D1481,资产包数据!B:G,5,0)</f>
        <v>60</v>
      </c>
      <c r="Q1481" s="65">
        <v>2600</v>
      </c>
      <c r="R1481" s="65"/>
      <c r="S1481" s="65"/>
      <c r="T1481" s="65"/>
      <c r="U1481" s="65">
        <f>VLOOKUP(D1481,资产包数据!B:N,13,0)</f>
        <v>94.22</v>
      </c>
      <c r="V1481" s="65" t="s">
        <v>8394</v>
      </c>
    </row>
    <row r="1482" ht="15" spans="1:22">
      <c r="A1482" s="65" t="s">
        <v>2005</v>
      </c>
      <c r="B1482" s="65" t="s">
        <v>68</v>
      </c>
      <c r="C1482" s="65" t="s">
        <v>36</v>
      </c>
      <c r="D1482" s="65" t="s">
        <v>8417</v>
      </c>
      <c r="E1482" s="65" t="s">
        <v>8418</v>
      </c>
      <c r="F1482" s="65" t="s">
        <v>1935</v>
      </c>
      <c r="G1482" s="65" t="s">
        <v>1935</v>
      </c>
      <c r="H1482" s="65" t="s">
        <v>4925</v>
      </c>
      <c r="I1482" s="65" t="s">
        <v>8391</v>
      </c>
      <c r="J1482" s="65" t="s">
        <v>8392</v>
      </c>
      <c r="K1482" s="66">
        <v>44806</v>
      </c>
      <c r="L1482" s="65" t="s">
        <v>8393</v>
      </c>
      <c r="M1482" s="66">
        <v>44793</v>
      </c>
      <c r="N1482" s="65">
        <v>117800</v>
      </c>
      <c r="O1482" s="65" t="s">
        <v>1939</v>
      </c>
      <c r="P1482" s="65">
        <f>VLOOKUP(D1482,资产包数据!B:G,5,0)</f>
        <v>60</v>
      </c>
      <c r="Q1482" s="65">
        <v>2600</v>
      </c>
      <c r="R1482" s="65"/>
      <c r="S1482" s="65"/>
      <c r="T1482" s="65"/>
      <c r="U1482" s="65">
        <f>VLOOKUP(D1482,资产包数据!B:N,13,0)</f>
        <v>94.18</v>
      </c>
      <c r="V1482" s="65" t="s">
        <v>8394</v>
      </c>
    </row>
    <row r="1483" ht="15" spans="1:22">
      <c r="A1483" s="65" t="s">
        <v>2005</v>
      </c>
      <c r="B1483" s="65" t="s">
        <v>68</v>
      </c>
      <c r="C1483" s="65" t="s">
        <v>36</v>
      </c>
      <c r="D1483" s="65" t="s">
        <v>8419</v>
      </c>
      <c r="E1483" s="65" t="s">
        <v>8420</v>
      </c>
      <c r="F1483" s="65" t="s">
        <v>1935</v>
      </c>
      <c r="G1483" s="65" t="s">
        <v>1935</v>
      </c>
      <c r="H1483" s="65" t="s">
        <v>4925</v>
      </c>
      <c r="I1483" s="65" t="s">
        <v>8391</v>
      </c>
      <c r="J1483" s="65" t="s">
        <v>8392</v>
      </c>
      <c r="K1483" s="66">
        <v>44806</v>
      </c>
      <c r="L1483" s="65" t="s">
        <v>8393</v>
      </c>
      <c r="M1483" s="66">
        <v>44793</v>
      </c>
      <c r="N1483" s="65">
        <v>117800</v>
      </c>
      <c r="O1483" s="65" t="s">
        <v>1939</v>
      </c>
      <c r="P1483" s="65">
        <f>VLOOKUP(D1483,资产包数据!B:G,5,0)</f>
        <v>60</v>
      </c>
      <c r="Q1483" s="65">
        <v>2600</v>
      </c>
      <c r="R1483" s="65"/>
      <c r="S1483" s="65"/>
      <c r="T1483" s="65"/>
      <c r="U1483" s="65">
        <f>VLOOKUP(D1483,资产包数据!B:N,13,0)</f>
        <v>94.22</v>
      </c>
      <c r="V1483" s="65" t="s">
        <v>8394</v>
      </c>
    </row>
    <row r="1484" ht="15" spans="1:22">
      <c r="A1484" s="65" t="s">
        <v>2005</v>
      </c>
      <c r="B1484" s="65" t="s">
        <v>68</v>
      </c>
      <c r="C1484" s="65" t="s">
        <v>36</v>
      </c>
      <c r="D1484" s="65" t="s">
        <v>8421</v>
      </c>
      <c r="E1484" s="65" t="s">
        <v>8422</v>
      </c>
      <c r="F1484" s="65" t="s">
        <v>1935</v>
      </c>
      <c r="G1484" s="65" t="s">
        <v>1935</v>
      </c>
      <c r="H1484" s="65" t="s">
        <v>4925</v>
      </c>
      <c r="I1484" s="65" t="s">
        <v>8391</v>
      </c>
      <c r="J1484" s="65" t="s">
        <v>8392</v>
      </c>
      <c r="K1484" s="66">
        <v>44806</v>
      </c>
      <c r="L1484" s="65" t="s">
        <v>8393</v>
      </c>
      <c r="M1484" s="66">
        <v>44793</v>
      </c>
      <c r="N1484" s="65">
        <v>117800</v>
      </c>
      <c r="O1484" s="65" t="s">
        <v>1939</v>
      </c>
      <c r="P1484" s="65">
        <f>VLOOKUP(D1484,资产包数据!B:G,5,0)</f>
        <v>60</v>
      </c>
      <c r="Q1484" s="65">
        <v>2600</v>
      </c>
      <c r="R1484" s="65"/>
      <c r="S1484" s="65"/>
      <c r="T1484" s="65"/>
      <c r="U1484" s="65">
        <f>VLOOKUP(D1484,资产包数据!B:N,13,0)</f>
        <v>94.22</v>
      </c>
      <c r="V1484" s="65" t="s">
        <v>8394</v>
      </c>
    </row>
    <row r="1485" ht="15" spans="1:22">
      <c r="A1485" s="65" t="s">
        <v>2005</v>
      </c>
      <c r="B1485" s="65" t="s">
        <v>68</v>
      </c>
      <c r="C1485" s="65" t="s">
        <v>36</v>
      </c>
      <c r="D1485" s="65" t="s">
        <v>8423</v>
      </c>
      <c r="E1485" s="65" t="s">
        <v>8424</v>
      </c>
      <c r="F1485" s="65" t="s">
        <v>1935</v>
      </c>
      <c r="G1485" s="65" t="s">
        <v>1935</v>
      </c>
      <c r="H1485" s="65" t="s">
        <v>4925</v>
      </c>
      <c r="I1485" s="65" t="s">
        <v>8391</v>
      </c>
      <c r="J1485" s="65" t="s">
        <v>8392</v>
      </c>
      <c r="K1485" s="66">
        <v>44806</v>
      </c>
      <c r="L1485" s="65" t="s">
        <v>8393</v>
      </c>
      <c r="M1485" s="66">
        <v>44793</v>
      </c>
      <c r="N1485" s="65">
        <v>117800</v>
      </c>
      <c r="O1485" s="65" t="s">
        <v>1939</v>
      </c>
      <c r="P1485" s="65">
        <f>VLOOKUP(D1485,资产包数据!B:G,5,0)</f>
        <v>60</v>
      </c>
      <c r="Q1485" s="65">
        <v>2600</v>
      </c>
      <c r="R1485" s="65"/>
      <c r="S1485" s="65"/>
      <c r="T1485" s="65"/>
      <c r="U1485" s="65">
        <f>VLOOKUP(D1485,资产包数据!B:N,13,0)</f>
        <v>94.22</v>
      </c>
      <c r="V1485" s="65" t="s">
        <v>8394</v>
      </c>
    </row>
    <row r="1486" ht="15" spans="1:22">
      <c r="A1486" s="65" t="s">
        <v>2005</v>
      </c>
      <c r="B1486" s="65" t="s">
        <v>68</v>
      </c>
      <c r="C1486" s="65" t="s">
        <v>36</v>
      </c>
      <c r="D1486" s="65" t="s">
        <v>8425</v>
      </c>
      <c r="E1486" s="65" t="s">
        <v>8426</v>
      </c>
      <c r="F1486" s="65" t="s">
        <v>1935</v>
      </c>
      <c r="G1486" s="65" t="s">
        <v>1935</v>
      </c>
      <c r="H1486" s="65" t="s">
        <v>4925</v>
      </c>
      <c r="I1486" s="65" t="s">
        <v>8391</v>
      </c>
      <c r="J1486" s="65" t="s">
        <v>8392</v>
      </c>
      <c r="K1486" s="66">
        <v>44806</v>
      </c>
      <c r="L1486" s="65" t="s">
        <v>8393</v>
      </c>
      <c r="M1486" s="66">
        <v>44793</v>
      </c>
      <c r="N1486" s="65">
        <v>117800</v>
      </c>
      <c r="O1486" s="65" t="s">
        <v>1939</v>
      </c>
      <c r="P1486" s="65">
        <f>VLOOKUP(D1486,资产包数据!B:G,5,0)</f>
        <v>60</v>
      </c>
      <c r="Q1486" s="65">
        <v>2600</v>
      </c>
      <c r="R1486" s="65"/>
      <c r="S1486" s="65"/>
      <c r="T1486" s="65"/>
      <c r="U1486" s="65">
        <f>VLOOKUP(D1486,资产包数据!B:N,13,0)</f>
        <v>94.22</v>
      </c>
      <c r="V1486" s="65" t="s">
        <v>8394</v>
      </c>
    </row>
    <row r="1487" ht="15" spans="1:22">
      <c r="A1487" s="65" t="s">
        <v>2005</v>
      </c>
      <c r="B1487" s="65" t="s">
        <v>68</v>
      </c>
      <c r="C1487" s="65" t="s">
        <v>36</v>
      </c>
      <c r="D1487" s="65" t="s">
        <v>8427</v>
      </c>
      <c r="E1487" s="65" t="s">
        <v>8428</v>
      </c>
      <c r="F1487" s="65" t="s">
        <v>1935</v>
      </c>
      <c r="G1487" s="65" t="s">
        <v>1935</v>
      </c>
      <c r="H1487" s="65" t="s">
        <v>4925</v>
      </c>
      <c r="I1487" s="65" t="s">
        <v>8391</v>
      </c>
      <c r="J1487" s="65" t="s">
        <v>8392</v>
      </c>
      <c r="K1487" s="66">
        <v>44806</v>
      </c>
      <c r="L1487" s="65" t="s">
        <v>8393</v>
      </c>
      <c r="M1487" s="66">
        <v>44793</v>
      </c>
      <c r="N1487" s="65">
        <v>117800</v>
      </c>
      <c r="O1487" s="65" t="s">
        <v>1939</v>
      </c>
      <c r="P1487" s="65">
        <f>VLOOKUP(D1487,资产包数据!B:G,5,0)</f>
        <v>60</v>
      </c>
      <c r="Q1487" s="65">
        <v>2600</v>
      </c>
      <c r="R1487" s="65"/>
      <c r="S1487" s="65"/>
      <c r="T1487" s="65"/>
      <c r="U1487" s="65">
        <f>VLOOKUP(D1487,资产包数据!B:N,13,0)</f>
        <v>94.22</v>
      </c>
      <c r="V1487" s="65" t="s">
        <v>8394</v>
      </c>
    </row>
    <row r="1488" ht="15" spans="1:22">
      <c r="A1488" s="65" t="s">
        <v>2005</v>
      </c>
      <c r="B1488" s="65" t="s">
        <v>68</v>
      </c>
      <c r="C1488" s="65" t="s">
        <v>36</v>
      </c>
      <c r="D1488" s="65" t="s">
        <v>8429</v>
      </c>
      <c r="E1488" s="65" t="s">
        <v>8430</v>
      </c>
      <c r="F1488" s="65" t="s">
        <v>1935</v>
      </c>
      <c r="G1488" s="65" t="s">
        <v>1935</v>
      </c>
      <c r="H1488" s="65" t="s">
        <v>4925</v>
      </c>
      <c r="I1488" s="65" t="s">
        <v>8391</v>
      </c>
      <c r="J1488" s="65" t="s">
        <v>8392</v>
      </c>
      <c r="K1488" s="66">
        <v>44806</v>
      </c>
      <c r="L1488" s="65" t="s">
        <v>8393</v>
      </c>
      <c r="M1488" s="66">
        <v>44793</v>
      </c>
      <c r="N1488" s="65">
        <v>117800</v>
      </c>
      <c r="O1488" s="65" t="s">
        <v>1939</v>
      </c>
      <c r="P1488" s="65">
        <f>VLOOKUP(D1488,资产包数据!B:G,5,0)</f>
        <v>60</v>
      </c>
      <c r="Q1488" s="65">
        <v>2600</v>
      </c>
      <c r="R1488" s="65"/>
      <c r="S1488" s="65"/>
      <c r="T1488" s="65"/>
      <c r="U1488" s="65">
        <f>VLOOKUP(D1488,资产包数据!B:N,13,0)</f>
        <v>94.22</v>
      </c>
      <c r="V1488" s="65" t="s">
        <v>8394</v>
      </c>
    </row>
    <row r="1489" ht="15" spans="1:22">
      <c r="A1489" s="65" t="s">
        <v>2005</v>
      </c>
      <c r="B1489" s="65" t="s">
        <v>68</v>
      </c>
      <c r="C1489" s="65" t="s">
        <v>36</v>
      </c>
      <c r="D1489" s="65" t="s">
        <v>8431</v>
      </c>
      <c r="E1489" s="65" t="s">
        <v>8432</v>
      </c>
      <c r="F1489" s="65" t="s">
        <v>1935</v>
      </c>
      <c r="G1489" s="65" t="s">
        <v>1935</v>
      </c>
      <c r="H1489" s="65" t="s">
        <v>4925</v>
      </c>
      <c r="I1489" s="65" t="s">
        <v>8391</v>
      </c>
      <c r="J1489" s="65" t="s">
        <v>8392</v>
      </c>
      <c r="K1489" s="66">
        <v>44806</v>
      </c>
      <c r="L1489" s="65" t="s">
        <v>8393</v>
      </c>
      <c r="M1489" s="66">
        <v>44793</v>
      </c>
      <c r="N1489" s="65">
        <v>117800</v>
      </c>
      <c r="O1489" s="65" t="s">
        <v>1939</v>
      </c>
      <c r="P1489" s="65">
        <f>VLOOKUP(D1489,资产包数据!B:G,5,0)</f>
        <v>60</v>
      </c>
      <c r="Q1489" s="65">
        <v>2600</v>
      </c>
      <c r="R1489" s="65"/>
      <c r="S1489" s="65"/>
      <c r="T1489" s="65"/>
      <c r="U1489" s="65">
        <f>VLOOKUP(D1489,资产包数据!B:N,13,0)</f>
        <v>94.22</v>
      </c>
      <c r="V1489" s="65" t="s">
        <v>8394</v>
      </c>
    </row>
    <row r="1490" ht="15" spans="1:22">
      <c r="A1490" s="65" t="s">
        <v>2005</v>
      </c>
      <c r="B1490" s="65" t="s">
        <v>68</v>
      </c>
      <c r="C1490" s="65" t="s">
        <v>36</v>
      </c>
      <c r="D1490" s="65" t="s">
        <v>8433</v>
      </c>
      <c r="E1490" s="65" t="s">
        <v>8434</v>
      </c>
      <c r="F1490" s="65" t="s">
        <v>1935</v>
      </c>
      <c r="G1490" s="65" t="s">
        <v>1935</v>
      </c>
      <c r="H1490" s="65" t="s">
        <v>4925</v>
      </c>
      <c r="I1490" s="65" t="s">
        <v>8391</v>
      </c>
      <c r="J1490" s="65" t="s">
        <v>8392</v>
      </c>
      <c r="K1490" s="66">
        <v>44806</v>
      </c>
      <c r="L1490" s="65" t="s">
        <v>8393</v>
      </c>
      <c r="M1490" s="66">
        <v>44793</v>
      </c>
      <c r="N1490" s="65">
        <v>117800</v>
      </c>
      <c r="O1490" s="65" t="s">
        <v>1939</v>
      </c>
      <c r="P1490" s="65">
        <f>VLOOKUP(D1490,资产包数据!B:G,5,0)</f>
        <v>60</v>
      </c>
      <c r="Q1490" s="65">
        <v>2600</v>
      </c>
      <c r="R1490" s="65"/>
      <c r="S1490" s="65"/>
      <c r="T1490" s="65"/>
      <c r="U1490" s="65">
        <f>VLOOKUP(D1490,资产包数据!B:N,13,0)</f>
        <v>94.22</v>
      </c>
      <c r="V1490" s="65" t="s">
        <v>8394</v>
      </c>
    </row>
    <row r="1491" ht="15" spans="1:22">
      <c r="A1491" s="65" t="s">
        <v>2005</v>
      </c>
      <c r="B1491" s="65" t="s">
        <v>68</v>
      </c>
      <c r="C1491" s="65" t="s">
        <v>36</v>
      </c>
      <c r="D1491" s="65" t="s">
        <v>8435</v>
      </c>
      <c r="E1491" s="65" t="s">
        <v>8436</v>
      </c>
      <c r="F1491" s="65" t="s">
        <v>1935</v>
      </c>
      <c r="G1491" s="65" t="s">
        <v>1935</v>
      </c>
      <c r="H1491" s="65" t="s">
        <v>4925</v>
      </c>
      <c r="I1491" s="65" t="s">
        <v>8391</v>
      </c>
      <c r="J1491" s="65" t="s">
        <v>8392</v>
      </c>
      <c r="K1491" s="66">
        <v>44806</v>
      </c>
      <c r="L1491" s="65" t="s">
        <v>8393</v>
      </c>
      <c r="M1491" s="66">
        <v>44793</v>
      </c>
      <c r="N1491" s="65">
        <v>117800</v>
      </c>
      <c r="O1491" s="65" t="s">
        <v>1939</v>
      </c>
      <c r="P1491" s="65">
        <f>VLOOKUP(D1491,资产包数据!B:G,5,0)</f>
        <v>60</v>
      </c>
      <c r="Q1491" s="65">
        <v>2600</v>
      </c>
      <c r="R1491" s="65"/>
      <c r="S1491" s="65"/>
      <c r="T1491" s="65"/>
      <c r="U1491" s="65">
        <f>VLOOKUP(D1491,资产包数据!B:N,13,0)</f>
        <v>94.22</v>
      </c>
      <c r="V1491" s="65" t="s">
        <v>8394</v>
      </c>
    </row>
    <row r="1492" ht="15" spans="1:22">
      <c r="A1492" s="65" t="s">
        <v>2005</v>
      </c>
      <c r="B1492" s="65" t="s">
        <v>68</v>
      </c>
      <c r="C1492" s="65" t="s">
        <v>36</v>
      </c>
      <c r="D1492" s="65" t="s">
        <v>8437</v>
      </c>
      <c r="E1492" s="65" t="s">
        <v>8438</v>
      </c>
      <c r="F1492" s="65" t="s">
        <v>1935</v>
      </c>
      <c r="G1492" s="65" t="s">
        <v>1935</v>
      </c>
      <c r="H1492" s="65" t="s">
        <v>4925</v>
      </c>
      <c r="I1492" s="65" t="s">
        <v>8391</v>
      </c>
      <c r="J1492" s="65" t="s">
        <v>8392</v>
      </c>
      <c r="K1492" s="66">
        <v>44806</v>
      </c>
      <c r="L1492" s="65" t="s">
        <v>8393</v>
      </c>
      <c r="M1492" s="66">
        <v>44793</v>
      </c>
      <c r="N1492" s="65">
        <v>117800</v>
      </c>
      <c r="O1492" s="65" t="s">
        <v>1939</v>
      </c>
      <c r="P1492" s="65">
        <f>VLOOKUP(D1492,资产包数据!B:G,5,0)</f>
        <v>60</v>
      </c>
      <c r="Q1492" s="65">
        <v>2600</v>
      </c>
      <c r="R1492" s="65"/>
      <c r="S1492" s="65"/>
      <c r="T1492" s="65"/>
      <c r="U1492" s="65">
        <f>VLOOKUP(D1492,资产包数据!B:N,13,0)</f>
        <v>94.22</v>
      </c>
      <c r="V1492" s="65" t="s">
        <v>8394</v>
      </c>
    </row>
    <row r="1493" ht="15" spans="1:22">
      <c r="A1493" s="65" t="s">
        <v>2005</v>
      </c>
      <c r="B1493" s="65" t="s">
        <v>68</v>
      </c>
      <c r="C1493" s="65" t="s">
        <v>36</v>
      </c>
      <c r="D1493" s="65" t="s">
        <v>8439</v>
      </c>
      <c r="E1493" s="65" t="s">
        <v>8440</v>
      </c>
      <c r="F1493" s="65" t="s">
        <v>1935</v>
      </c>
      <c r="G1493" s="65" t="s">
        <v>1935</v>
      </c>
      <c r="H1493" s="65" t="s">
        <v>4925</v>
      </c>
      <c r="I1493" s="65" t="s">
        <v>8391</v>
      </c>
      <c r="J1493" s="65" t="s">
        <v>8392</v>
      </c>
      <c r="K1493" s="66">
        <v>44806</v>
      </c>
      <c r="L1493" s="65" t="s">
        <v>8393</v>
      </c>
      <c r="M1493" s="66">
        <v>44793</v>
      </c>
      <c r="N1493" s="65">
        <v>117800</v>
      </c>
      <c r="O1493" s="65" t="s">
        <v>1939</v>
      </c>
      <c r="P1493" s="65">
        <f>VLOOKUP(D1493,资产包数据!B:G,5,0)</f>
        <v>60</v>
      </c>
      <c r="Q1493" s="65">
        <v>2600</v>
      </c>
      <c r="R1493" s="65"/>
      <c r="S1493" s="65"/>
      <c r="T1493" s="65"/>
      <c r="U1493" s="65">
        <f>VLOOKUP(D1493,资产包数据!B:N,13,0)</f>
        <v>94.22</v>
      </c>
      <c r="V1493" s="65" t="s">
        <v>8394</v>
      </c>
    </row>
    <row r="1494" ht="15" spans="1:22">
      <c r="A1494" s="65" t="s">
        <v>2005</v>
      </c>
      <c r="B1494" s="65" t="s">
        <v>68</v>
      </c>
      <c r="C1494" s="65" t="s">
        <v>36</v>
      </c>
      <c r="D1494" s="65" t="s">
        <v>8441</v>
      </c>
      <c r="E1494" s="65" t="s">
        <v>8442</v>
      </c>
      <c r="F1494" s="65" t="s">
        <v>1935</v>
      </c>
      <c r="G1494" s="65" t="s">
        <v>1935</v>
      </c>
      <c r="H1494" s="65" t="s">
        <v>4925</v>
      </c>
      <c r="I1494" s="65" t="s">
        <v>8391</v>
      </c>
      <c r="J1494" s="65" t="s">
        <v>8392</v>
      </c>
      <c r="K1494" s="66">
        <v>44806</v>
      </c>
      <c r="L1494" s="65" t="s">
        <v>8393</v>
      </c>
      <c r="M1494" s="66">
        <v>44793</v>
      </c>
      <c r="N1494" s="65">
        <v>117800</v>
      </c>
      <c r="O1494" s="65" t="s">
        <v>1939</v>
      </c>
      <c r="P1494" s="65">
        <f>VLOOKUP(D1494,资产包数据!B:G,5,0)</f>
        <v>60</v>
      </c>
      <c r="Q1494" s="65">
        <v>2600</v>
      </c>
      <c r="R1494" s="65"/>
      <c r="S1494" s="65"/>
      <c r="T1494" s="65"/>
      <c r="U1494" s="65">
        <f>VLOOKUP(D1494,资产包数据!B:N,13,0)</f>
        <v>94.22</v>
      </c>
      <c r="V1494" s="65" t="s">
        <v>8394</v>
      </c>
    </row>
    <row r="1495" ht="15" spans="1:22">
      <c r="A1495" s="65" t="s">
        <v>2005</v>
      </c>
      <c r="B1495" s="65" t="s">
        <v>68</v>
      </c>
      <c r="C1495" s="65" t="s">
        <v>36</v>
      </c>
      <c r="D1495" s="65" t="s">
        <v>8443</v>
      </c>
      <c r="E1495" s="65" t="s">
        <v>8444</v>
      </c>
      <c r="F1495" s="65" t="s">
        <v>1935</v>
      </c>
      <c r="G1495" s="65" t="s">
        <v>1935</v>
      </c>
      <c r="H1495" s="65" t="s">
        <v>4925</v>
      </c>
      <c r="I1495" s="65" t="s">
        <v>8391</v>
      </c>
      <c r="J1495" s="65" t="s">
        <v>8392</v>
      </c>
      <c r="K1495" s="66">
        <v>44806</v>
      </c>
      <c r="L1495" s="65" t="s">
        <v>8445</v>
      </c>
      <c r="M1495" s="66">
        <v>44793</v>
      </c>
      <c r="N1495" s="65">
        <v>117800</v>
      </c>
      <c r="O1495" s="65" t="s">
        <v>1939</v>
      </c>
      <c r="P1495" s="65">
        <f>VLOOKUP(D1495,资产包数据!B:G,5,0)</f>
        <v>60</v>
      </c>
      <c r="Q1495" s="65">
        <v>2600</v>
      </c>
      <c r="R1495" s="65"/>
      <c r="S1495" s="65"/>
      <c r="T1495" s="65"/>
      <c r="U1495" s="65">
        <f>VLOOKUP(D1495,资产包数据!B:N,13,0)</f>
        <v>94.22</v>
      </c>
      <c r="V1495" s="65" t="s">
        <v>8394</v>
      </c>
    </row>
    <row r="1496" ht="15" spans="1:22">
      <c r="A1496" s="65" t="s">
        <v>2005</v>
      </c>
      <c r="B1496" s="65" t="s">
        <v>68</v>
      </c>
      <c r="C1496" s="65" t="s">
        <v>36</v>
      </c>
      <c r="D1496" s="65" t="s">
        <v>8446</v>
      </c>
      <c r="E1496" s="65" t="s">
        <v>8447</v>
      </c>
      <c r="F1496" s="65" t="s">
        <v>1935</v>
      </c>
      <c r="G1496" s="65" t="s">
        <v>1935</v>
      </c>
      <c r="H1496" s="65" t="s">
        <v>4925</v>
      </c>
      <c r="I1496" s="65" t="s">
        <v>8391</v>
      </c>
      <c r="J1496" s="65" t="s">
        <v>8392</v>
      </c>
      <c r="K1496" s="66">
        <v>44806</v>
      </c>
      <c r="L1496" s="65" t="s">
        <v>8445</v>
      </c>
      <c r="M1496" s="66">
        <v>44793</v>
      </c>
      <c r="N1496" s="65">
        <v>117800</v>
      </c>
      <c r="O1496" s="65" t="s">
        <v>1939</v>
      </c>
      <c r="P1496" s="65">
        <f>VLOOKUP(D1496,资产包数据!B:G,5,0)</f>
        <v>60</v>
      </c>
      <c r="Q1496" s="65">
        <v>2600</v>
      </c>
      <c r="R1496" s="65"/>
      <c r="S1496" s="65"/>
      <c r="T1496" s="65"/>
      <c r="U1496" s="65">
        <f>VLOOKUP(D1496,资产包数据!B:N,13,0)</f>
        <v>94.22</v>
      </c>
      <c r="V1496" s="65" t="s">
        <v>8394</v>
      </c>
    </row>
    <row r="1497" ht="15" spans="1:22">
      <c r="A1497" s="65" t="s">
        <v>2005</v>
      </c>
      <c r="B1497" s="65" t="s">
        <v>68</v>
      </c>
      <c r="C1497" s="65" t="s">
        <v>36</v>
      </c>
      <c r="D1497" s="65" t="s">
        <v>8448</v>
      </c>
      <c r="E1497" s="65" t="s">
        <v>8449</v>
      </c>
      <c r="F1497" s="65" t="s">
        <v>1935</v>
      </c>
      <c r="G1497" s="65" t="s">
        <v>1935</v>
      </c>
      <c r="H1497" s="65" t="s">
        <v>4925</v>
      </c>
      <c r="I1497" s="65" t="s">
        <v>8391</v>
      </c>
      <c r="J1497" s="65" t="s">
        <v>8392</v>
      </c>
      <c r="K1497" s="66">
        <v>44806</v>
      </c>
      <c r="L1497" s="65" t="s">
        <v>8445</v>
      </c>
      <c r="M1497" s="66">
        <v>44793</v>
      </c>
      <c r="N1497" s="65">
        <v>117800</v>
      </c>
      <c r="O1497" s="65" t="s">
        <v>1939</v>
      </c>
      <c r="P1497" s="65">
        <f>VLOOKUP(D1497,资产包数据!B:G,5,0)</f>
        <v>60</v>
      </c>
      <c r="Q1497" s="65">
        <v>2600</v>
      </c>
      <c r="R1497" s="65"/>
      <c r="S1497" s="65"/>
      <c r="T1497" s="65"/>
      <c r="U1497" s="65">
        <f>VLOOKUP(D1497,资产包数据!B:N,13,0)</f>
        <v>94.22</v>
      </c>
      <c r="V1497" s="65" t="s">
        <v>8394</v>
      </c>
    </row>
    <row r="1498" ht="15" spans="1:22">
      <c r="A1498" s="65" t="s">
        <v>2005</v>
      </c>
      <c r="B1498" s="65" t="s">
        <v>68</v>
      </c>
      <c r="C1498" s="65" t="s">
        <v>36</v>
      </c>
      <c r="D1498" s="65" t="s">
        <v>8450</v>
      </c>
      <c r="E1498" s="65" t="s">
        <v>8451</v>
      </c>
      <c r="F1498" s="65" t="s">
        <v>1935</v>
      </c>
      <c r="G1498" s="65" t="s">
        <v>1935</v>
      </c>
      <c r="H1498" s="65" t="s">
        <v>4925</v>
      </c>
      <c r="I1498" s="65" t="s">
        <v>8391</v>
      </c>
      <c r="J1498" s="65" t="s">
        <v>8392</v>
      </c>
      <c r="K1498" s="66">
        <v>44806</v>
      </c>
      <c r="L1498" s="65" t="s">
        <v>8445</v>
      </c>
      <c r="M1498" s="66">
        <v>44793</v>
      </c>
      <c r="N1498" s="65">
        <v>117800</v>
      </c>
      <c r="O1498" s="65" t="s">
        <v>1939</v>
      </c>
      <c r="P1498" s="65">
        <f>VLOOKUP(D1498,资产包数据!B:G,5,0)</f>
        <v>60</v>
      </c>
      <c r="Q1498" s="65">
        <v>2600</v>
      </c>
      <c r="R1498" s="65"/>
      <c r="S1498" s="65"/>
      <c r="T1498" s="65"/>
      <c r="U1498" s="65">
        <f>VLOOKUP(D1498,资产包数据!B:N,13,0)</f>
        <v>94.22</v>
      </c>
      <c r="V1498" s="65" t="s">
        <v>8394</v>
      </c>
    </row>
    <row r="1499" ht="15" spans="1:22">
      <c r="A1499" s="65" t="s">
        <v>2005</v>
      </c>
      <c r="B1499" s="65" t="s">
        <v>68</v>
      </c>
      <c r="C1499" s="65" t="s">
        <v>36</v>
      </c>
      <c r="D1499" s="65" t="s">
        <v>8452</v>
      </c>
      <c r="E1499" s="65" t="s">
        <v>8453</v>
      </c>
      <c r="F1499" s="65" t="s">
        <v>1935</v>
      </c>
      <c r="G1499" s="65" t="s">
        <v>1935</v>
      </c>
      <c r="H1499" s="65" t="s">
        <v>4925</v>
      </c>
      <c r="I1499" s="65" t="s">
        <v>8391</v>
      </c>
      <c r="J1499" s="65" t="s">
        <v>8392</v>
      </c>
      <c r="K1499" s="66">
        <v>44806</v>
      </c>
      <c r="L1499" s="65" t="s">
        <v>8445</v>
      </c>
      <c r="M1499" s="66">
        <v>44793</v>
      </c>
      <c r="N1499" s="65">
        <v>117800</v>
      </c>
      <c r="O1499" s="65" t="s">
        <v>1939</v>
      </c>
      <c r="P1499" s="65">
        <f>VLOOKUP(D1499,资产包数据!B:G,5,0)</f>
        <v>60</v>
      </c>
      <c r="Q1499" s="65">
        <v>2600</v>
      </c>
      <c r="R1499" s="65"/>
      <c r="S1499" s="65"/>
      <c r="T1499" s="65"/>
      <c r="U1499" s="65">
        <f>VLOOKUP(D1499,资产包数据!B:N,13,0)</f>
        <v>94.22</v>
      </c>
      <c r="V1499" s="65" t="s">
        <v>8394</v>
      </c>
    </row>
    <row r="1500" ht="15" spans="1:22">
      <c r="A1500" s="65" t="s">
        <v>2005</v>
      </c>
      <c r="B1500" s="65" t="s">
        <v>68</v>
      </c>
      <c r="C1500" s="65" t="s">
        <v>36</v>
      </c>
      <c r="D1500" s="65" t="s">
        <v>8454</v>
      </c>
      <c r="E1500" s="65" t="s">
        <v>8455</v>
      </c>
      <c r="F1500" s="65" t="s">
        <v>1935</v>
      </c>
      <c r="G1500" s="65" t="s">
        <v>1935</v>
      </c>
      <c r="H1500" s="65" t="s">
        <v>4925</v>
      </c>
      <c r="I1500" s="65" t="s">
        <v>8391</v>
      </c>
      <c r="J1500" s="65" t="s">
        <v>8392</v>
      </c>
      <c r="K1500" s="66">
        <v>44806</v>
      </c>
      <c r="L1500" s="65" t="s">
        <v>8445</v>
      </c>
      <c r="M1500" s="66">
        <v>44793</v>
      </c>
      <c r="N1500" s="65">
        <v>117800</v>
      </c>
      <c r="O1500" s="65" t="s">
        <v>1939</v>
      </c>
      <c r="P1500" s="65">
        <f>VLOOKUP(D1500,资产包数据!B:G,5,0)</f>
        <v>60</v>
      </c>
      <c r="Q1500" s="65">
        <v>2600</v>
      </c>
      <c r="R1500" s="65"/>
      <c r="S1500" s="65"/>
      <c r="T1500" s="65"/>
      <c r="U1500" s="65">
        <f>VLOOKUP(D1500,资产包数据!B:N,13,0)</f>
        <v>94.22</v>
      </c>
      <c r="V1500" s="65" t="s">
        <v>8394</v>
      </c>
    </row>
    <row r="1501" ht="15" spans="1:22">
      <c r="A1501" s="65" t="s">
        <v>2005</v>
      </c>
      <c r="B1501" s="65" t="s">
        <v>68</v>
      </c>
      <c r="C1501" s="65" t="s">
        <v>36</v>
      </c>
      <c r="D1501" s="65" t="s">
        <v>8456</v>
      </c>
      <c r="E1501" s="65" t="s">
        <v>8457</v>
      </c>
      <c r="F1501" s="65" t="s">
        <v>1935</v>
      </c>
      <c r="G1501" s="65" t="s">
        <v>1935</v>
      </c>
      <c r="H1501" s="65" t="s">
        <v>4925</v>
      </c>
      <c r="I1501" s="65" t="s">
        <v>8391</v>
      </c>
      <c r="J1501" s="65" t="s">
        <v>8392</v>
      </c>
      <c r="K1501" s="66">
        <v>44806</v>
      </c>
      <c r="L1501" s="65" t="s">
        <v>8445</v>
      </c>
      <c r="M1501" s="66">
        <v>44793</v>
      </c>
      <c r="N1501" s="65">
        <v>117800</v>
      </c>
      <c r="O1501" s="65" t="s">
        <v>1939</v>
      </c>
      <c r="P1501" s="65">
        <f>VLOOKUP(D1501,资产包数据!B:G,5,0)</f>
        <v>60</v>
      </c>
      <c r="Q1501" s="65">
        <v>2600</v>
      </c>
      <c r="R1501" s="65"/>
      <c r="S1501" s="65"/>
      <c r="T1501" s="65"/>
      <c r="U1501" s="65">
        <f>VLOOKUP(D1501,资产包数据!B:N,13,0)</f>
        <v>94.22</v>
      </c>
      <c r="V1501" s="65" t="s">
        <v>8394</v>
      </c>
    </row>
    <row r="1502" ht="15" spans="1:22">
      <c r="A1502" s="65" t="s">
        <v>2005</v>
      </c>
      <c r="B1502" s="65" t="s">
        <v>68</v>
      </c>
      <c r="C1502" s="65" t="s">
        <v>36</v>
      </c>
      <c r="D1502" s="65" t="s">
        <v>8458</v>
      </c>
      <c r="E1502" s="65" t="s">
        <v>8459</v>
      </c>
      <c r="F1502" s="65" t="s">
        <v>1935</v>
      </c>
      <c r="G1502" s="65" t="s">
        <v>1935</v>
      </c>
      <c r="H1502" s="65" t="s">
        <v>4925</v>
      </c>
      <c r="I1502" s="65" t="s">
        <v>8391</v>
      </c>
      <c r="J1502" s="65" t="s">
        <v>8392</v>
      </c>
      <c r="K1502" s="66">
        <v>44806</v>
      </c>
      <c r="L1502" s="65" t="s">
        <v>8445</v>
      </c>
      <c r="M1502" s="66">
        <v>44793</v>
      </c>
      <c r="N1502" s="65">
        <v>117800</v>
      </c>
      <c r="O1502" s="65" t="s">
        <v>1939</v>
      </c>
      <c r="P1502" s="65">
        <f>VLOOKUP(D1502,资产包数据!B:G,5,0)</f>
        <v>60</v>
      </c>
      <c r="Q1502" s="65">
        <v>2600</v>
      </c>
      <c r="R1502" s="65"/>
      <c r="S1502" s="65"/>
      <c r="T1502" s="65"/>
      <c r="U1502" s="65">
        <f>VLOOKUP(D1502,资产包数据!B:N,13,0)</f>
        <v>94.22</v>
      </c>
      <c r="V1502" s="65" t="s">
        <v>8394</v>
      </c>
    </row>
    <row r="1503" ht="15" spans="1:22">
      <c r="A1503" s="65" t="s">
        <v>2005</v>
      </c>
      <c r="B1503" s="65" t="s">
        <v>68</v>
      </c>
      <c r="C1503" s="65" t="s">
        <v>36</v>
      </c>
      <c r="D1503" s="65" t="s">
        <v>8460</v>
      </c>
      <c r="E1503" s="65" t="s">
        <v>8461</v>
      </c>
      <c r="F1503" s="65" t="s">
        <v>1935</v>
      </c>
      <c r="G1503" s="65" t="s">
        <v>1935</v>
      </c>
      <c r="H1503" s="65" t="s">
        <v>4925</v>
      </c>
      <c r="I1503" s="65" t="s">
        <v>8391</v>
      </c>
      <c r="J1503" s="65" t="s">
        <v>8392</v>
      </c>
      <c r="K1503" s="66">
        <v>44806</v>
      </c>
      <c r="L1503" s="65" t="s">
        <v>8445</v>
      </c>
      <c r="M1503" s="66">
        <v>44793</v>
      </c>
      <c r="N1503" s="65">
        <v>117800</v>
      </c>
      <c r="O1503" s="65" t="s">
        <v>1939</v>
      </c>
      <c r="P1503" s="65">
        <f>VLOOKUP(D1503,资产包数据!B:G,5,0)</f>
        <v>60</v>
      </c>
      <c r="Q1503" s="65">
        <v>2600</v>
      </c>
      <c r="R1503" s="65"/>
      <c r="S1503" s="65"/>
      <c r="T1503" s="65"/>
      <c r="U1503" s="65">
        <f>VLOOKUP(D1503,资产包数据!B:N,13,0)</f>
        <v>94.22</v>
      </c>
      <c r="V1503" s="65" t="s">
        <v>8394</v>
      </c>
    </row>
    <row r="1504" ht="15" spans="1:22">
      <c r="A1504" s="65" t="s">
        <v>2005</v>
      </c>
      <c r="B1504" s="65" t="s">
        <v>68</v>
      </c>
      <c r="C1504" s="65" t="s">
        <v>36</v>
      </c>
      <c r="D1504" s="65" t="s">
        <v>8462</v>
      </c>
      <c r="E1504" s="65" t="s">
        <v>8463</v>
      </c>
      <c r="F1504" s="65" t="s">
        <v>1935</v>
      </c>
      <c r="G1504" s="65" t="s">
        <v>1935</v>
      </c>
      <c r="H1504" s="65" t="s">
        <v>4925</v>
      </c>
      <c r="I1504" s="65" t="s">
        <v>8391</v>
      </c>
      <c r="J1504" s="65" t="s">
        <v>8392</v>
      </c>
      <c r="K1504" s="66">
        <v>44806</v>
      </c>
      <c r="L1504" s="65" t="s">
        <v>8445</v>
      </c>
      <c r="M1504" s="66">
        <v>44793</v>
      </c>
      <c r="N1504" s="65">
        <v>117800</v>
      </c>
      <c r="O1504" s="65" t="s">
        <v>1939</v>
      </c>
      <c r="P1504" s="65">
        <f>VLOOKUP(D1504,资产包数据!B:G,5,0)</f>
        <v>60</v>
      </c>
      <c r="Q1504" s="65">
        <v>2600</v>
      </c>
      <c r="R1504" s="65"/>
      <c r="S1504" s="65"/>
      <c r="T1504" s="65"/>
      <c r="U1504" s="65">
        <f>VLOOKUP(D1504,资产包数据!B:N,13,0)</f>
        <v>94.22</v>
      </c>
      <c r="V1504" s="65" t="s">
        <v>8394</v>
      </c>
    </row>
    <row r="1505" ht="15" spans="1:22">
      <c r="A1505" s="65" t="s">
        <v>2005</v>
      </c>
      <c r="B1505" s="65" t="s">
        <v>68</v>
      </c>
      <c r="C1505" s="65" t="s">
        <v>36</v>
      </c>
      <c r="D1505" s="65" t="s">
        <v>8464</v>
      </c>
      <c r="E1505" s="65" t="s">
        <v>8465</v>
      </c>
      <c r="F1505" s="65" t="s">
        <v>1935</v>
      </c>
      <c r="G1505" s="65" t="s">
        <v>1935</v>
      </c>
      <c r="H1505" s="65" t="s">
        <v>4925</v>
      </c>
      <c r="I1505" s="65" t="s">
        <v>8391</v>
      </c>
      <c r="J1505" s="65" t="s">
        <v>8392</v>
      </c>
      <c r="K1505" s="66">
        <v>44806</v>
      </c>
      <c r="L1505" s="65" t="s">
        <v>8445</v>
      </c>
      <c r="M1505" s="66">
        <v>44793</v>
      </c>
      <c r="N1505" s="65">
        <v>117800</v>
      </c>
      <c r="O1505" s="65" t="s">
        <v>1939</v>
      </c>
      <c r="P1505" s="65">
        <f>VLOOKUP(D1505,资产包数据!B:G,5,0)</f>
        <v>60</v>
      </c>
      <c r="Q1505" s="65">
        <v>2600</v>
      </c>
      <c r="R1505" s="65"/>
      <c r="S1505" s="65"/>
      <c r="T1505" s="65"/>
      <c r="U1505" s="65">
        <f>VLOOKUP(D1505,资产包数据!B:N,13,0)</f>
        <v>94.22</v>
      </c>
      <c r="V1505" s="65" t="s">
        <v>8394</v>
      </c>
    </row>
    <row r="1506" ht="15" spans="1:22">
      <c r="A1506" s="65" t="s">
        <v>2005</v>
      </c>
      <c r="B1506" s="65" t="s">
        <v>68</v>
      </c>
      <c r="C1506" s="65" t="s">
        <v>36</v>
      </c>
      <c r="D1506" s="65" t="s">
        <v>8466</v>
      </c>
      <c r="E1506" s="65" t="s">
        <v>8467</v>
      </c>
      <c r="F1506" s="65" t="s">
        <v>1935</v>
      </c>
      <c r="G1506" s="65" t="s">
        <v>1935</v>
      </c>
      <c r="H1506" s="65" t="s">
        <v>4925</v>
      </c>
      <c r="I1506" s="65" t="s">
        <v>8391</v>
      </c>
      <c r="J1506" s="65" t="s">
        <v>8392</v>
      </c>
      <c r="K1506" s="66">
        <v>44806</v>
      </c>
      <c r="L1506" s="65" t="s">
        <v>8445</v>
      </c>
      <c r="M1506" s="66">
        <v>44793</v>
      </c>
      <c r="N1506" s="65">
        <v>117800</v>
      </c>
      <c r="O1506" s="65" t="s">
        <v>1939</v>
      </c>
      <c r="P1506" s="65">
        <f>VLOOKUP(D1506,资产包数据!B:G,5,0)</f>
        <v>60</v>
      </c>
      <c r="Q1506" s="65">
        <v>2600</v>
      </c>
      <c r="R1506" s="65"/>
      <c r="S1506" s="65"/>
      <c r="T1506" s="65"/>
      <c r="U1506" s="65">
        <f>VLOOKUP(D1506,资产包数据!B:N,13,0)</f>
        <v>94.22</v>
      </c>
      <c r="V1506" s="65" t="s">
        <v>8394</v>
      </c>
    </row>
    <row r="1507" ht="15" spans="1:22">
      <c r="A1507" s="65" t="s">
        <v>2005</v>
      </c>
      <c r="B1507" s="65" t="s">
        <v>68</v>
      </c>
      <c r="C1507" s="65" t="s">
        <v>36</v>
      </c>
      <c r="D1507" s="65" t="s">
        <v>8468</v>
      </c>
      <c r="E1507" s="65" t="s">
        <v>8469</v>
      </c>
      <c r="F1507" s="65" t="s">
        <v>1935</v>
      </c>
      <c r="G1507" s="65" t="s">
        <v>1935</v>
      </c>
      <c r="H1507" s="65" t="s">
        <v>4925</v>
      </c>
      <c r="I1507" s="65" t="s">
        <v>8391</v>
      </c>
      <c r="J1507" s="65" t="s">
        <v>8392</v>
      </c>
      <c r="K1507" s="66">
        <v>44806</v>
      </c>
      <c r="L1507" s="65" t="s">
        <v>8445</v>
      </c>
      <c r="M1507" s="66">
        <v>44793</v>
      </c>
      <c r="N1507" s="65">
        <v>117800</v>
      </c>
      <c r="O1507" s="65" t="s">
        <v>1939</v>
      </c>
      <c r="P1507" s="65">
        <f>VLOOKUP(D1507,资产包数据!B:G,5,0)</f>
        <v>60</v>
      </c>
      <c r="Q1507" s="65">
        <v>2600</v>
      </c>
      <c r="R1507" s="65"/>
      <c r="S1507" s="65"/>
      <c r="T1507" s="65"/>
      <c r="U1507" s="65">
        <f>VLOOKUP(D1507,资产包数据!B:N,13,0)</f>
        <v>94.22</v>
      </c>
      <c r="V1507" s="65" t="s">
        <v>8394</v>
      </c>
    </row>
    <row r="1508" ht="15" spans="1:22">
      <c r="A1508" s="65" t="s">
        <v>2005</v>
      </c>
      <c r="B1508" s="65" t="s">
        <v>68</v>
      </c>
      <c r="C1508" s="65" t="s">
        <v>36</v>
      </c>
      <c r="D1508" s="65" t="s">
        <v>8470</v>
      </c>
      <c r="E1508" s="65" t="s">
        <v>8471</v>
      </c>
      <c r="F1508" s="65" t="s">
        <v>1935</v>
      </c>
      <c r="G1508" s="65" t="s">
        <v>1935</v>
      </c>
      <c r="H1508" s="65" t="s">
        <v>4925</v>
      </c>
      <c r="I1508" s="65" t="s">
        <v>8391</v>
      </c>
      <c r="J1508" s="65" t="s">
        <v>8392</v>
      </c>
      <c r="K1508" s="66">
        <v>44806</v>
      </c>
      <c r="L1508" s="65" t="s">
        <v>8445</v>
      </c>
      <c r="M1508" s="66">
        <v>44793</v>
      </c>
      <c r="N1508" s="65">
        <v>117800</v>
      </c>
      <c r="O1508" s="65" t="s">
        <v>1939</v>
      </c>
      <c r="P1508" s="65">
        <f>VLOOKUP(D1508,资产包数据!B:G,5,0)</f>
        <v>60</v>
      </c>
      <c r="Q1508" s="65">
        <v>2600</v>
      </c>
      <c r="R1508" s="65"/>
      <c r="S1508" s="65"/>
      <c r="T1508" s="65"/>
      <c r="U1508" s="65">
        <f>VLOOKUP(D1508,资产包数据!B:N,13,0)</f>
        <v>94.22</v>
      </c>
      <c r="V1508" s="65" t="s">
        <v>8394</v>
      </c>
    </row>
    <row r="1509" ht="15" spans="1:22">
      <c r="A1509" s="65" t="s">
        <v>2005</v>
      </c>
      <c r="B1509" s="65" t="s">
        <v>68</v>
      </c>
      <c r="C1509" s="65" t="s">
        <v>36</v>
      </c>
      <c r="D1509" s="65" t="s">
        <v>8472</v>
      </c>
      <c r="E1509" s="65" t="s">
        <v>8473</v>
      </c>
      <c r="F1509" s="65" t="s">
        <v>1935</v>
      </c>
      <c r="G1509" s="65" t="s">
        <v>1935</v>
      </c>
      <c r="H1509" s="65" t="s">
        <v>4925</v>
      </c>
      <c r="I1509" s="65" t="s">
        <v>8391</v>
      </c>
      <c r="J1509" s="65" t="s">
        <v>8392</v>
      </c>
      <c r="K1509" s="66">
        <v>44806</v>
      </c>
      <c r="L1509" s="65" t="s">
        <v>8445</v>
      </c>
      <c r="M1509" s="66">
        <v>44793</v>
      </c>
      <c r="N1509" s="65">
        <v>117800</v>
      </c>
      <c r="O1509" s="65" t="s">
        <v>1939</v>
      </c>
      <c r="P1509" s="65">
        <f>VLOOKUP(D1509,资产包数据!B:G,5,0)</f>
        <v>60</v>
      </c>
      <c r="Q1509" s="65">
        <v>2600</v>
      </c>
      <c r="R1509" s="65"/>
      <c r="S1509" s="65"/>
      <c r="T1509" s="65"/>
      <c r="U1509" s="65">
        <f>VLOOKUP(D1509,资产包数据!B:N,13,0)</f>
        <v>94.22</v>
      </c>
      <c r="V1509" s="65" t="s">
        <v>8394</v>
      </c>
    </row>
    <row r="1510" ht="15" spans="1:22">
      <c r="A1510" s="65" t="s">
        <v>2005</v>
      </c>
      <c r="B1510" s="65" t="s">
        <v>68</v>
      </c>
      <c r="C1510" s="65" t="s">
        <v>36</v>
      </c>
      <c r="D1510" s="65" t="s">
        <v>8474</v>
      </c>
      <c r="E1510" s="65" t="s">
        <v>8475</v>
      </c>
      <c r="F1510" s="65" t="s">
        <v>1935</v>
      </c>
      <c r="G1510" s="65" t="s">
        <v>1935</v>
      </c>
      <c r="H1510" s="65" t="s">
        <v>4925</v>
      </c>
      <c r="I1510" s="65" t="s">
        <v>8391</v>
      </c>
      <c r="J1510" s="65" t="s">
        <v>8392</v>
      </c>
      <c r="K1510" s="66">
        <v>44806</v>
      </c>
      <c r="L1510" s="65" t="s">
        <v>8445</v>
      </c>
      <c r="M1510" s="66">
        <v>44793</v>
      </c>
      <c r="N1510" s="65">
        <v>117800</v>
      </c>
      <c r="O1510" s="65" t="s">
        <v>1939</v>
      </c>
      <c r="P1510" s="65">
        <f>VLOOKUP(D1510,资产包数据!B:G,5,0)</f>
        <v>60</v>
      </c>
      <c r="Q1510" s="65">
        <v>2600</v>
      </c>
      <c r="R1510" s="65"/>
      <c r="S1510" s="65"/>
      <c r="T1510" s="65"/>
      <c r="U1510" s="65">
        <f>VLOOKUP(D1510,资产包数据!B:N,13,0)</f>
        <v>94.22</v>
      </c>
      <c r="V1510" s="65" t="s">
        <v>8394</v>
      </c>
    </row>
    <row r="1511" ht="15" spans="1:22">
      <c r="A1511" s="65" t="s">
        <v>2005</v>
      </c>
      <c r="B1511" s="65" t="s">
        <v>68</v>
      </c>
      <c r="C1511" s="65" t="s">
        <v>36</v>
      </c>
      <c r="D1511" s="65" t="s">
        <v>8476</v>
      </c>
      <c r="E1511" s="65" t="s">
        <v>8477</v>
      </c>
      <c r="F1511" s="65" t="s">
        <v>1935</v>
      </c>
      <c r="G1511" s="65" t="s">
        <v>1935</v>
      </c>
      <c r="H1511" s="65" t="s">
        <v>4925</v>
      </c>
      <c r="I1511" s="65" t="s">
        <v>8391</v>
      </c>
      <c r="J1511" s="65" t="s">
        <v>8392</v>
      </c>
      <c r="K1511" s="66">
        <v>44806</v>
      </c>
      <c r="L1511" s="65" t="s">
        <v>8445</v>
      </c>
      <c r="M1511" s="66">
        <v>44793</v>
      </c>
      <c r="N1511" s="65">
        <v>117800</v>
      </c>
      <c r="O1511" s="65" t="s">
        <v>1939</v>
      </c>
      <c r="P1511" s="65">
        <f>VLOOKUP(D1511,资产包数据!B:G,5,0)</f>
        <v>60</v>
      </c>
      <c r="Q1511" s="65">
        <v>2600</v>
      </c>
      <c r="R1511" s="65"/>
      <c r="S1511" s="65"/>
      <c r="T1511" s="65"/>
      <c r="U1511" s="65">
        <f>VLOOKUP(D1511,资产包数据!B:N,13,0)</f>
        <v>94.22</v>
      </c>
      <c r="V1511" s="65" t="s">
        <v>8394</v>
      </c>
    </row>
    <row r="1512" ht="15" spans="1:22">
      <c r="A1512" s="65" t="s">
        <v>2005</v>
      </c>
      <c r="B1512" s="65" t="s">
        <v>68</v>
      </c>
      <c r="C1512" s="65" t="s">
        <v>36</v>
      </c>
      <c r="D1512" s="65" t="s">
        <v>8478</v>
      </c>
      <c r="E1512" s="65" t="s">
        <v>8479</v>
      </c>
      <c r="F1512" s="65" t="s">
        <v>1935</v>
      </c>
      <c r="G1512" s="65" t="s">
        <v>1935</v>
      </c>
      <c r="H1512" s="65" t="s">
        <v>4925</v>
      </c>
      <c r="I1512" s="65" t="s">
        <v>8391</v>
      </c>
      <c r="J1512" s="65" t="s">
        <v>8392</v>
      </c>
      <c r="K1512" s="66">
        <v>44806</v>
      </c>
      <c r="L1512" s="65" t="s">
        <v>8445</v>
      </c>
      <c r="M1512" s="66">
        <v>44793</v>
      </c>
      <c r="N1512" s="65">
        <v>117800</v>
      </c>
      <c r="O1512" s="65" t="s">
        <v>1939</v>
      </c>
      <c r="P1512" s="65">
        <f>VLOOKUP(D1512,资产包数据!B:G,5,0)</f>
        <v>60</v>
      </c>
      <c r="Q1512" s="65">
        <v>2600</v>
      </c>
      <c r="R1512" s="65"/>
      <c r="S1512" s="65"/>
      <c r="T1512" s="65"/>
      <c r="U1512" s="65">
        <f>VLOOKUP(D1512,资产包数据!B:N,13,0)</f>
        <v>94.22</v>
      </c>
      <c r="V1512" s="65" t="s">
        <v>8394</v>
      </c>
    </row>
    <row r="1513" ht="15" spans="1:22">
      <c r="A1513" s="65" t="s">
        <v>2005</v>
      </c>
      <c r="B1513" s="65" t="s">
        <v>68</v>
      </c>
      <c r="C1513" s="65" t="s">
        <v>36</v>
      </c>
      <c r="D1513" s="65" t="s">
        <v>8480</v>
      </c>
      <c r="E1513" s="65" t="s">
        <v>8481</v>
      </c>
      <c r="F1513" s="65" t="s">
        <v>1935</v>
      </c>
      <c r="G1513" s="65" t="s">
        <v>1935</v>
      </c>
      <c r="H1513" s="65" t="s">
        <v>4925</v>
      </c>
      <c r="I1513" s="65" t="s">
        <v>8391</v>
      </c>
      <c r="J1513" s="65" t="s">
        <v>8392</v>
      </c>
      <c r="K1513" s="66">
        <v>44806</v>
      </c>
      <c r="L1513" s="65" t="s">
        <v>8445</v>
      </c>
      <c r="M1513" s="66">
        <v>44793</v>
      </c>
      <c r="N1513" s="65">
        <v>117800</v>
      </c>
      <c r="O1513" s="65" t="s">
        <v>1939</v>
      </c>
      <c r="P1513" s="65">
        <f>VLOOKUP(D1513,资产包数据!B:G,5,0)</f>
        <v>60</v>
      </c>
      <c r="Q1513" s="65">
        <v>2600</v>
      </c>
      <c r="R1513" s="65"/>
      <c r="S1513" s="65"/>
      <c r="T1513" s="65"/>
      <c r="U1513" s="65">
        <f>VLOOKUP(D1513,资产包数据!B:N,13,0)</f>
        <v>94.18</v>
      </c>
      <c r="V1513" s="65" t="s">
        <v>8394</v>
      </c>
    </row>
    <row r="1514" ht="15" spans="1:22">
      <c r="A1514" s="65" t="s">
        <v>2005</v>
      </c>
      <c r="B1514" s="65" t="s">
        <v>68</v>
      </c>
      <c r="C1514" s="65" t="s">
        <v>36</v>
      </c>
      <c r="D1514" s="65" t="s">
        <v>8482</v>
      </c>
      <c r="E1514" s="65" t="s">
        <v>8483</v>
      </c>
      <c r="F1514" s="65" t="s">
        <v>1935</v>
      </c>
      <c r="G1514" s="65" t="s">
        <v>1935</v>
      </c>
      <c r="H1514" s="65" t="s">
        <v>4925</v>
      </c>
      <c r="I1514" s="65" t="s">
        <v>8391</v>
      </c>
      <c r="J1514" s="65" t="s">
        <v>8392</v>
      </c>
      <c r="K1514" s="66">
        <v>44806</v>
      </c>
      <c r="L1514" s="65" t="s">
        <v>8445</v>
      </c>
      <c r="M1514" s="66">
        <v>44793</v>
      </c>
      <c r="N1514" s="65">
        <v>117800</v>
      </c>
      <c r="O1514" s="65" t="s">
        <v>1939</v>
      </c>
      <c r="P1514" s="65">
        <f>VLOOKUP(D1514,资产包数据!B:G,5,0)</f>
        <v>60</v>
      </c>
      <c r="Q1514" s="65">
        <v>2600</v>
      </c>
      <c r="R1514" s="65"/>
      <c r="S1514" s="65"/>
      <c r="T1514" s="65"/>
      <c r="U1514" s="65">
        <f>VLOOKUP(D1514,资产包数据!B:N,13,0)</f>
        <v>94.22</v>
      </c>
      <c r="V1514" s="65" t="s">
        <v>8394</v>
      </c>
    </row>
    <row r="1515" ht="15" spans="1:22">
      <c r="A1515" s="65" t="s">
        <v>2005</v>
      </c>
      <c r="B1515" s="65" t="s">
        <v>68</v>
      </c>
      <c r="C1515" s="65" t="s">
        <v>36</v>
      </c>
      <c r="D1515" s="65" t="s">
        <v>8484</v>
      </c>
      <c r="E1515" s="65" t="s">
        <v>8485</v>
      </c>
      <c r="F1515" s="65" t="s">
        <v>1935</v>
      </c>
      <c r="G1515" s="65" t="s">
        <v>1935</v>
      </c>
      <c r="H1515" s="65" t="s">
        <v>4925</v>
      </c>
      <c r="I1515" s="65" t="s">
        <v>8391</v>
      </c>
      <c r="J1515" s="65" t="s">
        <v>8392</v>
      </c>
      <c r="K1515" s="66">
        <v>44806</v>
      </c>
      <c r="L1515" s="65" t="s">
        <v>8445</v>
      </c>
      <c r="M1515" s="66">
        <v>44793</v>
      </c>
      <c r="N1515" s="65">
        <v>117800</v>
      </c>
      <c r="O1515" s="65" t="s">
        <v>1939</v>
      </c>
      <c r="P1515" s="65">
        <f>VLOOKUP(D1515,资产包数据!B:G,5,0)</f>
        <v>60</v>
      </c>
      <c r="Q1515" s="65">
        <v>2600</v>
      </c>
      <c r="R1515" s="65"/>
      <c r="S1515" s="65"/>
      <c r="T1515" s="65"/>
      <c r="U1515" s="65">
        <f>VLOOKUP(D1515,资产包数据!B:N,13,0)</f>
        <v>94.22</v>
      </c>
      <c r="V1515" s="65" t="s">
        <v>8394</v>
      </c>
    </row>
    <row r="1516" ht="15" spans="1:22">
      <c r="A1516" s="65" t="s">
        <v>2005</v>
      </c>
      <c r="B1516" s="65" t="s">
        <v>68</v>
      </c>
      <c r="C1516" s="65" t="s">
        <v>36</v>
      </c>
      <c r="D1516" s="65" t="s">
        <v>8486</v>
      </c>
      <c r="E1516" s="65" t="s">
        <v>8487</v>
      </c>
      <c r="F1516" s="65" t="s">
        <v>1935</v>
      </c>
      <c r="G1516" s="65" t="s">
        <v>1935</v>
      </c>
      <c r="H1516" s="65" t="s">
        <v>4925</v>
      </c>
      <c r="I1516" s="65" t="s">
        <v>8391</v>
      </c>
      <c r="J1516" s="65" t="s">
        <v>8392</v>
      </c>
      <c r="K1516" s="66">
        <v>44806</v>
      </c>
      <c r="L1516" s="65" t="s">
        <v>8445</v>
      </c>
      <c r="M1516" s="66">
        <v>44793</v>
      </c>
      <c r="N1516" s="65">
        <v>117800</v>
      </c>
      <c r="O1516" s="65" t="s">
        <v>1939</v>
      </c>
      <c r="P1516" s="65">
        <f>VLOOKUP(D1516,资产包数据!B:G,5,0)</f>
        <v>60</v>
      </c>
      <c r="Q1516" s="65">
        <v>2600</v>
      </c>
      <c r="R1516" s="65"/>
      <c r="S1516" s="65"/>
      <c r="T1516" s="65"/>
      <c r="U1516" s="65">
        <f>VLOOKUP(D1516,资产包数据!B:N,13,0)</f>
        <v>94.22</v>
      </c>
      <c r="V1516" s="65" t="s">
        <v>8394</v>
      </c>
    </row>
    <row r="1517" ht="15" spans="1:22">
      <c r="A1517" s="65" t="s">
        <v>2005</v>
      </c>
      <c r="B1517" s="65" t="s">
        <v>68</v>
      </c>
      <c r="C1517" s="65" t="s">
        <v>36</v>
      </c>
      <c r="D1517" s="65" t="s">
        <v>8488</v>
      </c>
      <c r="E1517" s="65" t="s">
        <v>8489</v>
      </c>
      <c r="F1517" s="65" t="s">
        <v>1935</v>
      </c>
      <c r="G1517" s="65" t="s">
        <v>1935</v>
      </c>
      <c r="H1517" s="65" t="s">
        <v>4925</v>
      </c>
      <c r="I1517" s="65" t="s">
        <v>8391</v>
      </c>
      <c r="J1517" s="65" t="s">
        <v>8392</v>
      </c>
      <c r="K1517" s="66">
        <v>44806</v>
      </c>
      <c r="L1517" s="65" t="s">
        <v>8445</v>
      </c>
      <c r="M1517" s="66">
        <v>44793</v>
      </c>
      <c r="N1517" s="65">
        <v>117800</v>
      </c>
      <c r="O1517" s="65" t="s">
        <v>1939</v>
      </c>
      <c r="P1517" s="65">
        <f>VLOOKUP(D1517,资产包数据!B:G,5,0)</f>
        <v>60</v>
      </c>
      <c r="Q1517" s="65">
        <v>2600</v>
      </c>
      <c r="R1517" s="65"/>
      <c r="S1517" s="65"/>
      <c r="T1517" s="65"/>
      <c r="U1517" s="65">
        <f>VLOOKUP(D1517,资产包数据!B:N,13,0)</f>
        <v>94.22</v>
      </c>
      <c r="V1517" s="65" t="s">
        <v>8394</v>
      </c>
    </row>
    <row r="1518" ht="15" spans="1:22">
      <c r="A1518" s="65" t="s">
        <v>2005</v>
      </c>
      <c r="B1518" s="65" t="s">
        <v>68</v>
      </c>
      <c r="C1518" s="65" t="s">
        <v>36</v>
      </c>
      <c r="D1518" s="65" t="s">
        <v>8490</v>
      </c>
      <c r="E1518" s="65" t="s">
        <v>8491</v>
      </c>
      <c r="F1518" s="65" t="s">
        <v>1935</v>
      </c>
      <c r="G1518" s="65" t="s">
        <v>1935</v>
      </c>
      <c r="H1518" s="65" t="s">
        <v>4925</v>
      </c>
      <c r="I1518" s="65" t="s">
        <v>8391</v>
      </c>
      <c r="J1518" s="65" t="s">
        <v>8392</v>
      </c>
      <c r="K1518" s="66">
        <v>44806</v>
      </c>
      <c r="L1518" s="65" t="s">
        <v>8445</v>
      </c>
      <c r="M1518" s="66">
        <v>44793</v>
      </c>
      <c r="N1518" s="65">
        <v>117800</v>
      </c>
      <c r="O1518" s="65" t="s">
        <v>1939</v>
      </c>
      <c r="P1518" s="65">
        <f>VLOOKUP(D1518,资产包数据!B:G,5,0)</f>
        <v>60</v>
      </c>
      <c r="Q1518" s="65">
        <v>2600</v>
      </c>
      <c r="R1518" s="65"/>
      <c r="S1518" s="65"/>
      <c r="T1518" s="65"/>
      <c r="U1518" s="65">
        <f>VLOOKUP(D1518,资产包数据!B:N,13,0)</f>
        <v>94.22</v>
      </c>
      <c r="V1518" s="65" t="s">
        <v>8394</v>
      </c>
    </row>
    <row r="1519" ht="15" spans="1:22">
      <c r="A1519" s="65" t="s">
        <v>2005</v>
      </c>
      <c r="B1519" s="65" t="s">
        <v>68</v>
      </c>
      <c r="C1519" s="65" t="s">
        <v>36</v>
      </c>
      <c r="D1519" s="65" t="s">
        <v>8492</v>
      </c>
      <c r="E1519" s="65" t="s">
        <v>8493</v>
      </c>
      <c r="F1519" s="65" t="s">
        <v>1935</v>
      </c>
      <c r="G1519" s="65" t="s">
        <v>1935</v>
      </c>
      <c r="H1519" s="65" t="s">
        <v>4925</v>
      </c>
      <c r="I1519" s="65" t="s">
        <v>8391</v>
      </c>
      <c r="J1519" s="65" t="s">
        <v>8392</v>
      </c>
      <c r="K1519" s="66">
        <v>44806</v>
      </c>
      <c r="L1519" s="65" t="s">
        <v>8445</v>
      </c>
      <c r="M1519" s="66">
        <v>44793</v>
      </c>
      <c r="N1519" s="65">
        <v>117800</v>
      </c>
      <c r="O1519" s="65" t="s">
        <v>1939</v>
      </c>
      <c r="P1519" s="65">
        <f>VLOOKUP(D1519,资产包数据!B:G,5,0)</f>
        <v>60</v>
      </c>
      <c r="Q1519" s="65">
        <v>2600</v>
      </c>
      <c r="R1519" s="65"/>
      <c r="S1519" s="65"/>
      <c r="T1519" s="65"/>
      <c r="U1519" s="65">
        <f>VLOOKUP(D1519,资产包数据!B:N,13,0)</f>
        <v>94.22</v>
      </c>
      <c r="V1519" s="65" t="s">
        <v>8394</v>
      </c>
    </row>
    <row r="1520" ht="15" spans="1:22">
      <c r="A1520" s="65" t="s">
        <v>2751</v>
      </c>
      <c r="B1520" s="65" t="s">
        <v>110</v>
      </c>
      <c r="C1520" s="65" t="s">
        <v>36</v>
      </c>
      <c r="D1520" s="65" t="s">
        <v>8494</v>
      </c>
      <c r="E1520" s="65"/>
      <c r="F1520" s="65"/>
      <c r="G1520" s="65" t="s">
        <v>1935</v>
      </c>
      <c r="H1520" s="65"/>
      <c r="I1520" s="65"/>
      <c r="J1520" s="65"/>
      <c r="K1520" s="65"/>
      <c r="L1520" s="65" t="s">
        <v>8495</v>
      </c>
      <c r="M1520" s="66">
        <v>44793</v>
      </c>
      <c r="N1520" s="65">
        <v>122800</v>
      </c>
      <c r="O1520" s="65" t="s">
        <v>1939</v>
      </c>
      <c r="P1520" s="65">
        <f>VLOOKUP(D1520,资产包数据!B:G,5,0)</f>
        <v>60</v>
      </c>
      <c r="Q1520" s="65"/>
      <c r="R1520" s="65"/>
      <c r="S1520" s="65"/>
      <c r="T1520" s="65"/>
      <c r="U1520" s="65">
        <f>VLOOKUP(D1520,资产包数据!B:N,13,0)</f>
        <v>88.12</v>
      </c>
      <c r="V1520" s="65"/>
    </row>
    <row r="1521" ht="15" spans="1:22">
      <c r="A1521" s="65" t="s">
        <v>2751</v>
      </c>
      <c r="B1521" s="65" t="s">
        <v>110</v>
      </c>
      <c r="C1521" s="65" t="s">
        <v>36</v>
      </c>
      <c r="D1521" s="65" t="s">
        <v>8496</v>
      </c>
      <c r="E1521" s="65" t="s">
        <v>8497</v>
      </c>
      <c r="F1521" s="65"/>
      <c r="G1521" s="65" t="s">
        <v>1935</v>
      </c>
      <c r="H1521" s="65"/>
      <c r="I1521" s="65" t="s">
        <v>5679</v>
      </c>
      <c r="J1521" s="65"/>
      <c r="K1521" s="65"/>
      <c r="L1521" s="65" t="s">
        <v>8495</v>
      </c>
      <c r="M1521" s="66">
        <v>44793</v>
      </c>
      <c r="N1521" s="65">
        <v>122800</v>
      </c>
      <c r="O1521" s="65" t="s">
        <v>1939</v>
      </c>
      <c r="P1521" s="65">
        <f>VLOOKUP(D1521,资产包数据!B:G,5,0)</f>
        <v>60</v>
      </c>
      <c r="Q1521" s="65"/>
      <c r="R1521" s="65"/>
      <c r="S1521" s="65"/>
      <c r="T1521" s="65"/>
      <c r="U1521" s="65">
        <f>VLOOKUP(D1521,资产包数据!B:N,13,0)</f>
        <v>88.12</v>
      </c>
      <c r="V1521" s="65"/>
    </row>
    <row r="1522" ht="15" spans="1:22">
      <c r="A1522" s="65" t="s">
        <v>2751</v>
      </c>
      <c r="B1522" s="65" t="s">
        <v>110</v>
      </c>
      <c r="C1522" s="65" t="s">
        <v>36</v>
      </c>
      <c r="D1522" s="65" t="s">
        <v>8498</v>
      </c>
      <c r="E1522" s="65" t="s">
        <v>8499</v>
      </c>
      <c r="F1522" s="65"/>
      <c r="G1522" s="65" t="s">
        <v>1935</v>
      </c>
      <c r="H1522" s="65"/>
      <c r="I1522" s="65" t="s">
        <v>5679</v>
      </c>
      <c r="J1522" s="65"/>
      <c r="K1522" s="65"/>
      <c r="L1522" s="65" t="s">
        <v>8495</v>
      </c>
      <c r="M1522" s="66">
        <v>44793</v>
      </c>
      <c r="N1522" s="65">
        <v>122800</v>
      </c>
      <c r="O1522" s="65" t="s">
        <v>1939</v>
      </c>
      <c r="P1522" s="65">
        <f>VLOOKUP(D1522,资产包数据!B:G,5,0)</f>
        <v>60</v>
      </c>
      <c r="Q1522" s="65"/>
      <c r="R1522" s="65"/>
      <c r="S1522" s="65"/>
      <c r="T1522" s="65"/>
      <c r="U1522" s="65">
        <f>VLOOKUP(D1522,资产包数据!B:N,13,0)</f>
        <v>88.12</v>
      </c>
      <c r="V1522" s="65"/>
    </row>
    <row r="1523" ht="15" spans="1:22">
      <c r="A1523" s="65" t="s">
        <v>2751</v>
      </c>
      <c r="B1523" s="65" t="s">
        <v>110</v>
      </c>
      <c r="C1523" s="65" t="s">
        <v>36</v>
      </c>
      <c r="D1523" s="65" t="s">
        <v>8500</v>
      </c>
      <c r="E1523" s="65" t="s">
        <v>8501</v>
      </c>
      <c r="F1523" s="65"/>
      <c r="G1523" s="65" t="s">
        <v>1935</v>
      </c>
      <c r="H1523" s="65"/>
      <c r="I1523" s="65" t="s">
        <v>5679</v>
      </c>
      <c r="J1523" s="65"/>
      <c r="K1523" s="65"/>
      <c r="L1523" s="65" t="s">
        <v>8495</v>
      </c>
      <c r="M1523" s="66">
        <v>44793</v>
      </c>
      <c r="N1523" s="65">
        <v>122800</v>
      </c>
      <c r="O1523" s="65" t="s">
        <v>1939</v>
      </c>
      <c r="P1523" s="65">
        <f>VLOOKUP(D1523,资产包数据!B:G,5,0)</f>
        <v>60</v>
      </c>
      <c r="Q1523" s="65"/>
      <c r="R1523" s="65"/>
      <c r="S1523" s="65"/>
      <c r="T1523" s="65"/>
      <c r="U1523" s="65">
        <f>VLOOKUP(D1523,资产包数据!B:N,13,0)</f>
        <v>88.12</v>
      </c>
      <c r="V1523" s="65"/>
    </row>
    <row r="1524" ht="15" spans="1:22">
      <c r="A1524" s="65" t="s">
        <v>2751</v>
      </c>
      <c r="B1524" s="65" t="s">
        <v>110</v>
      </c>
      <c r="C1524" s="65" t="s">
        <v>36</v>
      </c>
      <c r="D1524" s="65" t="s">
        <v>8502</v>
      </c>
      <c r="E1524" s="65"/>
      <c r="F1524" s="65"/>
      <c r="G1524" s="65" t="s">
        <v>1935</v>
      </c>
      <c r="H1524" s="65"/>
      <c r="I1524" s="65"/>
      <c r="J1524" s="65"/>
      <c r="K1524" s="65"/>
      <c r="L1524" s="65" t="s">
        <v>8495</v>
      </c>
      <c r="M1524" s="66">
        <v>44793</v>
      </c>
      <c r="N1524" s="65">
        <v>122800</v>
      </c>
      <c r="O1524" s="65" t="s">
        <v>1939</v>
      </c>
      <c r="P1524" s="65">
        <f>VLOOKUP(D1524,资产包数据!B:G,5,0)</f>
        <v>60</v>
      </c>
      <c r="Q1524" s="65"/>
      <c r="R1524" s="65"/>
      <c r="S1524" s="65"/>
      <c r="T1524" s="65"/>
      <c r="U1524" s="65">
        <f>VLOOKUP(D1524,资产包数据!B:N,13,0)</f>
        <v>88.12</v>
      </c>
      <c r="V1524" s="65"/>
    </row>
    <row r="1525" ht="15" spans="1:22">
      <c r="A1525" s="65" t="s">
        <v>2751</v>
      </c>
      <c r="B1525" s="65" t="s">
        <v>110</v>
      </c>
      <c r="C1525" s="65" t="s">
        <v>36</v>
      </c>
      <c r="D1525" s="65" t="s">
        <v>8503</v>
      </c>
      <c r="E1525" s="65"/>
      <c r="F1525" s="65"/>
      <c r="G1525" s="65" t="s">
        <v>1935</v>
      </c>
      <c r="H1525" s="65"/>
      <c r="I1525" s="65"/>
      <c r="J1525" s="65"/>
      <c r="K1525" s="65"/>
      <c r="L1525" s="65" t="s">
        <v>8495</v>
      </c>
      <c r="M1525" s="66">
        <v>44793</v>
      </c>
      <c r="N1525" s="65">
        <v>122800</v>
      </c>
      <c r="O1525" s="65" t="s">
        <v>1939</v>
      </c>
      <c r="P1525" s="65">
        <f>VLOOKUP(D1525,资产包数据!B:G,5,0)</f>
        <v>60</v>
      </c>
      <c r="Q1525" s="65"/>
      <c r="R1525" s="65"/>
      <c r="S1525" s="65"/>
      <c r="T1525" s="65"/>
      <c r="U1525" s="65">
        <f>VLOOKUP(D1525,资产包数据!B:N,13,0)</f>
        <v>88.12</v>
      </c>
      <c r="V1525" s="65"/>
    </row>
    <row r="1526" ht="15" spans="1:22">
      <c r="A1526" s="65" t="s">
        <v>2751</v>
      </c>
      <c r="B1526" s="65" t="s">
        <v>110</v>
      </c>
      <c r="C1526" s="65" t="s">
        <v>36</v>
      </c>
      <c r="D1526" s="65" t="s">
        <v>8504</v>
      </c>
      <c r="E1526" s="65"/>
      <c r="F1526" s="65"/>
      <c r="G1526" s="65" t="s">
        <v>1935</v>
      </c>
      <c r="H1526" s="65"/>
      <c r="I1526" s="65"/>
      <c r="J1526" s="65"/>
      <c r="K1526" s="65"/>
      <c r="L1526" s="65" t="s">
        <v>8495</v>
      </c>
      <c r="M1526" s="66">
        <v>44793</v>
      </c>
      <c r="N1526" s="65">
        <v>122800</v>
      </c>
      <c r="O1526" s="65" t="s">
        <v>1939</v>
      </c>
      <c r="P1526" s="65">
        <f>VLOOKUP(D1526,资产包数据!B:G,5,0)</f>
        <v>60</v>
      </c>
      <c r="Q1526" s="65"/>
      <c r="R1526" s="65"/>
      <c r="S1526" s="65"/>
      <c r="T1526" s="65"/>
      <c r="U1526" s="65">
        <f>VLOOKUP(D1526,资产包数据!B:N,13,0)</f>
        <v>88.12</v>
      </c>
      <c r="V1526" s="65"/>
    </row>
    <row r="1527" ht="15" spans="1:22">
      <c r="A1527" s="65" t="s">
        <v>2751</v>
      </c>
      <c r="B1527" s="65" t="s">
        <v>110</v>
      </c>
      <c r="C1527" s="65" t="s">
        <v>36</v>
      </c>
      <c r="D1527" s="65" t="s">
        <v>8505</v>
      </c>
      <c r="E1527" s="65"/>
      <c r="F1527" s="65"/>
      <c r="G1527" s="65" t="s">
        <v>1935</v>
      </c>
      <c r="H1527" s="65"/>
      <c r="I1527" s="65"/>
      <c r="J1527" s="65"/>
      <c r="K1527" s="65"/>
      <c r="L1527" s="65" t="s">
        <v>8495</v>
      </c>
      <c r="M1527" s="66">
        <v>44793</v>
      </c>
      <c r="N1527" s="65">
        <v>122800</v>
      </c>
      <c r="O1527" s="65" t="s">
        <v>1939</v>
      </c>
      <c r="P1527" s="65">
        <f>VLOOKUP(D1527,资产包数据!B:G,5,0)</f>
        <v>60</v>
      </c>
      <c r="Q1527" s="65"/>
      <c r="R1527" s="65"/>
      <c r="S1527" s="65"/>
      <c r="T1527" s="65"/>
      <c r="U1527" s="65">
        <f>VLOOKUP(D1527,资产包数据!B:N,13,0)</f>
        <v>88.12</v>
      </c>
      <c r="V1527" s="65"/>
    </row>
    <row r="1528" ht="15" spans="1:22">
      <c r="A1528" s="65" t="s">
        <v>2751</v>
      </c>
      <c r="B1528" s="65" t="s">
        <v>110</v>
      </c>
      <c r="C1528" s="65" t="s">
        <v>36</v>
      </c>
      <c r="D1528" s="65" t="s">
        <v>8506</v>
      </c>
      <c r="E1528" s="65"/>
      <c r="F1528" s="65"/>
      <c r="G1528" s="65" t="s">
        <v>1935</v>
      </c>
      <c r="H1528" s="65"/>
      <c r="I1528" s="65"/>
      <c r="J1528" s="65"/>
      <c r="K1528" s="65"/>
      <c r="L1528" s="65" t="s">
        <v>8495</v>
      </c>
      <c r="M1528" s="66">
        <v>44793</v>
      </c>
      <c r="N1528" s="65">
        <v>122800</v>
      </c>
      <c r="O1528" s="65" t="s">
        <v>1939</v>
      </c>
      <c r="P1528" s="65">
        <f>VLOOKUP(D1528,资产包数据!B:G,5,0)</f>
        <v>60</v>
      </c>
      <c r="Q1528" s="65"/>
      <c r="R1528" s="65"/>
      <c r="S1528" s="65"/>
      <c r="T1528" s="65"/>
      <c r="U1528" s="65">
        <f>VLOOKUP(D1528,资产包数据!B:N,13,0)</f>
        <v>88.12</v>
      </c>
      <c r="V1528" s="65"/>
    </row>
    <row r="1529" ht="15" spans="1:22">
      <c r="A1529" s="65" t="s">
        <v>2751</v>
      </c>
      <c r="B1529" s="65" t="s">
        <v>110</v>
      </c>
      <c r="C1529" s="65" t="s">
        <v>36</v>
      </c>
      <c r="D1529" s="65" t="s">
        <v>8507</v>
      </c>
      <c r="E1529" s="65"/>
      <c r="F1529" s="65"/>
      <c r="G1529" s="65" t="s">
        <v>1935</v>
      </c>
      <c r="H1529" s="65"/>
      <c r="I1529" s="65"/>
      <c r="J1529" s="65"/>
      <c r="K1529" s="65"/>
      <c r="L1529" s="65" t="s">
        <v>8495</v>
      </c>
      <c r="M1529" s="66">
        <v>44793</v>
      </c>
      <c r="N1529" s="65">
        <v>122800</v>
      </c>
      <c r="O1529" s="65" t="s">
        <v>1939</v>
      </c>
      <c r="P1529" s="65">
        <f>VLOOKUP(D1529,资产包数据!B:G,5,0)</f>
        <v>60</v>
      </c>
      <c r="Q1529" s="65"/>
      <c r="R1529" s="65"/>
      <c r="S1529" s="65"/>
      <c r="T1529" s="65"/>
      <c r="U1529" s="65">
        <f>VLOOKUP(D1529,资产包数据!B:N,13,0)</f>
        <v>88.12</v>
      </c>
      <c r="V1529" s="65"/>
    </row>
    <row r="1530" ht="15" spans="1:22">
      <c r="A1530" s="65" t="s">
        <v>2751</v>
      </c>
      <c r="B1530" s="65" t="s">
        <v>110</v>
      </c>
      <c r="C1530" s="65" t="s">
        <v>36</v>
      </c>
      <c r="D1530" s="65" t="s">
        <v>8508</v>
      </c>
      <c r="E1530" s="65" t="s">
        <v>8509</v>
      </c>
      <c r="F1530" s="65"/>
      <c r="G1530" s="65" t="s">
        <v>1935</v>
      </c>
      <c r="H1530" s="65"/>
      <c r="I1530" s="65" t="s">
        <v>5679</v>
      </c>
      <c r="J1530" s="65"/>
      <c r="K1530" s="65"/>
      <c r="L1530" s="65" t="s">
        <v>8495</v>
      </c>
      <c r="M1530" s="66">
        <v>44793</v>
      </c>
      <c r="N1530" s="65">
        <v>122800</v>
      </c>
      <c r="O1530" s="65" t="s">
        <v>1939</v>
      </c>
      <c r="P1530" s="65">
        <f>VLOOKUP(D1530,资产包数据!B:G,5,0)</f>
        <v>60</v>
      </c>
      <c r="Q1530" s="65"/>
      <c r="R1530" s="65"/>
      <c r="S1530" s="65"/>
      <c r="T1530" s="65"/>
      <c r="U1530" s="65">
        <f>VLOOKUP(D1530,资产包数据!B:N,13,0)</f>
        <v>88.12</v>
      </c>
      <c r="V1530" s="65"/>
    </row>
    <row r="1531" ht="15" spans="1:22">
      <c r="A1531" s="65" t="s">
        <v>2751</v>
      </c>
      <c r="B1531" s="65" t="s">
        <v>110</v>
      </c>
      <c r="C1531" s="65" t="s">
        <v>36</v>
      </c>
      <c r="D1531" s="65" t="s">
        <v>8510</v>
      </c>
      <c r="E1531" s="65" t="s">
        <v>8511</v>
      </c>
      <c r="F1531" s="65"/>
      <c r="G1531" s="65" t="s">
        <v>1935</v>
      </c>
      <c r="H1531" s="65"/>
      <c r="I1531" s="65" t="s">
        <v>5679</v>
      </c>
      <c r="J1531" s="65"/>
      <c r="K1531" s="65"/>
      <c r="L1531" s="65" t="s">
        <v>8495</v>
      </c>
      <c r="M1531" s="66">
        <v>44793</v>
      </c>
      <c r="N1531" s="65">
        <v>122800</v>
      </c>
      <c r="O1531" s="65" t="s">
        <v>1939</v>
      </c>
      <c r="P1531" s="65">
        <f>VLOOKUP(D1531,资产包数据!B:G,5,0)</f>
        <v>60</v>
      </c>
      <c r="Q1531" s="65"/>
      <c r="R1531" s="65"/>
      <c r="S1531" s="65"/>
      <c r="T1531" s="65"/>
      <c r="U1531" s="65">
        <f>VLOOKUP(D1531,资产包数据!B:N,13,0)</f>
        <v>88.12</v>
      </c>
      <c r="V1531" s="65"/>
    </row>
    <row r="1532" ht="15" spans="1:22">
      <c r="A1532" s="65" t="s">
        <v>2751</v>
      </c>
      <c r="B1532" s="65" t="s">
        <v>110</v>
      </c>
      <c r="C1532" s="65" t="s">
        <v>36</v>
      </c>
      <c r="D1532" s="65" t="s">
        <v>8512</v>
      </c>
      <c r="E1532" s="65"/>
      <c r="F1532" s="65"/>
      <c r="G1532" s="65" t="s">
        <v>1935</v>
      </c>
      <c r="H1532" s="65"/>
      <c r="I1532" s="65"/>
      <c r="J1532" s="65"/>
      <c r="K1532" s="65"/>
      <c r="L1532" s="65" t="s">
        <v>8495</v>
      </c>
      <c r="M1532" s="66">
        <v>44793</v>
      </c>
      <c r="N1532" s="65">
        <v>122800</v>
      </c>
      <c r="O1532" s="65" t="s">
        <v>1939</v>
      </c>
      <c r="P1532" s="65">
        <f>VLOOKUP(D1532,资产包数据!B:G,5,0)</f>
        <v>60</v>
      </c>
      <c r="Q1532" s="65"/>
      <c r="R1532" s="65"/>
      <c r="S1532" s="65"/>
      <c r="T1532" s="65"/>
      <c r="U1532" s="65">
        <f>VLOOKUP(D1532,资产包数据!B:N,13,0)</f>
        <v>88.12</v>
      </c>
      <c r="V1532" s="65"/>
    </row>
    <row r="1533" ht="15" spans="1:22">
      <c r="A1533" s="65" t="s">
        <v>2751</v>
      </c>
      <c r="B1533" s="65" t="s">
        <v>110</v>
      </c>
      <c r="C1533" s="65" t="s">
        <v>36</v>
      </c>
      <c r="D1533" s="65" t="s">
        <v>8513</v>
      </c>
      <c r="E1533" s="65"/>
      <c r="F1533" s="65"/>
      <c r="G1533" s="65" t="s">
        <v>1935</v>
      </c>
      <c r="H1533" s="65"/>
      <c r="I1533" s="65"/>
      <c r="J1533" s="65"/>
      <c r="K1533" s="65"/>
      <c r="L1533" s="65" t="s">
        <v>8495</v>
      </c>
      <c r="M1533" s="66">
        <v>44793</v>
      </c>
      <c r="N1533" s="65">
        <v>122800</v>
      </c>
      <c r="O1533" s="65" t="s">
        <v>1939</v>
      </c>
      <c r="P1533" s="65">
        <f>VLOOKUP(D1533,资产包数据!B:G,5,0)</f>
        <v>60</v>
      </c>
      <c r="Q1533" s="65"/>
      <c r="R1533" s="65"/>
      <c r="S1533" s="65"/>
      <c r="T1533" s="65"/>
      <c r="U1533" s="65">
        <f>VLOOKUP(D1533,资产包数据!B:N,13,0)</f>
        <v>88.12</v>
      </c>
      <c r="V1533" s="65"/>
    </row>
    <row r="1534" ht="15" spans="1:22">
      <c r="A1534" s="65" t="s">
        <v>2751</v>
      </c>
      <c r="B1534" s="65" t="s">
        <v>110</v>
      </c>
      <c r="C1534" s="65" t="s">
        <v>36</v>
      </c>
      <c r="D1534" s="65" t="s">
        <v>8514</v>
      </c>
      <c r="E1534" s="65"/>
      <c r="F1534" s="65"/>
      <c r="G1534" s="65" t="s">
        <v>1935</v>
      </c>
      <c r="H1534" s="65"/>
      <c r="I1534" s="65"/>
      <c r="J1534" s="65"/>
      <c r="K1534" s="65"/>
      <c r="L1534" s="65" t="s">
        <v>8495</v>
      </c>
      <c r="M1534" s="66">
        <v>44793</v>
      </c>
      <c r="N1534" s="65">
        <v>122800</v>
      </c>
      <c r="O1534" s="65" t="s">
        <v>1939</v>
      </c>
      <c r="P1534" s="65">
        <f>VLOOKUP(D1534,资产包数据!B:G,5,0)</f>
        <v>60</v>
      </c>
      <c r="Q1534" s="65"/>
      <c r="R1534" s="65"/>
      <c r="S1534" s="65"/>
      <c r="T1534" s="65"/>
      <c r="U1534" s="65">
        <f>VLOOKUP(D1534,资产包数据!B:N,13,0)</f>
        <v>88.12</v>
      </c>
      <c r="V1534" s="65"/>
    </row>
    <row r="1535" ht="15" spans="1:22">
      <c r="A1535" s="65" t="s">
        <v>2751</v>
      </c>
      <c r="B1535" s="65" t="s">
        <v>110</v>
      </c>
      <c r="C1535" s="65" t="s">
        <v>36</v>
      </c>
      <c r="D1535" s="65" t="s">
        <v>8515</v>
      </c>
      <c r="E1535" s="65"/>
      <c r="F1535" s="65"/>
      <c r="G1535" s="65" t="s">
        <v>1935</v>
      </c>
      <c r="H1535" s="65"/>
      <c r="I1535" s="65"/>
      <c r="J1535" s="65"/>
      <c r="K1535" s="65"/>
      <c r="L1535" s="65" t="s">
        <v>8495</v>
      </c>
      <c r="M1535" s="66">
        <v>44793</v>
      </c>
      <c r="N1535" s="65">
        <v>122800</v>
      </c>
      <c r="O1535" s="65" t="s">
        <v>1939</v>
      </c>
      <c r="P1535" s="65">
        <f>VLOOKUP(D1535,资产包数据!B:G,5,0)</f>
        <v>60</v>
      </c>
      <c r="Q1535" s="65"/>
      <c r="R1535" s="65"/>
      <c r="S1535" s="65"/>
      <c r="T1535" s="65"/>
      <c r="U1535" s="65">
        <f>VLOOKUP(D1535,资产包数据!B:N,13,0)</f>
        <v>88.12</v>
      </c>
      <c r="V1535" s="65"/>
    </row>
    <row r="1536" ht="15" spans="1:22">
      <c r="A1536" s="65" t="s">
        <v>2751</v>
      </c>
      <c r="B1536" s="65" t="s">
        <v>110</v>
      </c>
      <c r="C1536" s="65" t="s">
        <v>36</v>
      </c>
      <c r="D1536" s="65" t="s">
        <v>8516</v>
      </c>
      <c r="E1536" s="65"/>
      <c r="F1536" s="65"/>
      <c r="G1536" s="65" t="s">
        <v>1935</v>
      </c>
      <c r="H1536" s="65"/>
      <c r="I1536" s="65"/>
      <c r="J1536" s="65"/>
      <c r="K1536" s="65"/>
      <c r="L1536" s="65" t="s">
        <v>8495</v>
      </c>
      <c r="M1536" s="66">
        <v>44793</v>
      </c>
      <c r="N1536" s="65">
        <v>122800</v>
      </c>
      <c r="O1536" s="65" t="s">
        <v>1939</v>
      </c>
      <c r="P1536" s="65">
        <f>VLOOKUP(D1536,资产包数据!B:G,5,0)</f>
        <v>60</v>
      </c>
      <c r="Q1536" s="65"/>
      <c r="R1536" s="65"/>
      <c r="S1536" s="65"/>
      <c r="T1536" s="65"/>
      <c r="U1536" s="65">
        <f>VLOOKUP(D1536,资产包数据!B:N,13,0)</f>
        <v>88.12</v>
      </c>
      <c r="V1536" s="65"/>
    </row>
    <row r="1537" ht="15" spans="1:22">
      <c r="A1537" s="65" t="s">
        <v>2751</v>
      </c>
      <c r="B1537" s="65" t="s">
        <v>110</v>
      </c>
      <c r="C1537" s="65" t="s">
        <v>36</v>
      </c>
      <c r="D1537" s="65" t="s">
        <v>8517</v>
      </c>
      <c r="E1537" s="65" t="s">
        <v>8518</v>
      </c>
      <c r="F1537" s="65"/>
      <c r="G1537" s="65" t="s">
        <v>1935</v>
      </c>
      <c r="H1537" s="65"/>
      <c r="I1537" s="65" t="s">
        <v>5679</v>
      </c>
      <c r="J1537" s="65"/>
      <c r="K1537" s="65"/>
      <c r="L1537" s="65" t="s">
        <v>8495</v>
      </c>
      <c r="M1537" s="66">
        <v>44793</v>
      </c>
      <c r="N1537" s="65">
        <v>122800</v>
      </c>
      <c r="O1537" s="65" t="s">
        <v>1939</v>
      </c>
      <c r="P1537" s="65">
        <f>VLOOKUP(D1537,资产包数据!B:G,5,0)</f>
        <v>60</v>
      </c>
      <c r="Q1537" s="65"/>
      <c r="R1537" s="65"/>
      <c r="S1537" s="65"/>
      <c r="T1537" s="65"/>
      <c r="U1537" s="65">
        <f>VLOOKUP(D1537,资产包数据!B:N,13,0)</f>
        <v>88.12</v>
      </c>
      <c r="V1537" s="65"/>
    </row>
    <row r="1538" ht="15" spans="1:22">
      <c r="A1538" s="65" t="s">
        <v>2751</v>
      </c>
      <c r="B1538" s="65" t="s">
        <v>110</v>
      </c>
      <c r="C1538" s="65" t="s">
        <v>36</v>
      </c>
      <c r="D1538" s="65" t="s">
        <v>8519</v>
      </c>
      <c r="E1538" s="65" t="s">
        <v>8520</v>
      </c>
      <c r="F1538" s="65"/>
      <c r="G1538" s="65" t="s">
        <v>1935</v>
      </c>
      <c r="H1538" s="65"/>
      <c r="I1538" s="65" t="s">
        <v>5679</v>
      </c>
      <c r="J1538" s="65"/>
      <c r="K1538" s="65"/>
      <c r="L1538" s="65" t="s">
        <v>8495</v>
      </c>
      <c r="M1538" s="66">
        <v>44793</v>
      </c>
      <c r="N1538" s="65">
        <v>122800</v>
      </c>
      <c r="O1538" s="65" t="s">
        <v>1939</v>
      </c>
      <c r="P1538" s="65">
        <f>VLOOKUP(D1538,资产包数据!B:G,5,0)</f>
        <v>60</v>
      </c>
      <c r="Q1538" s="65"/>
      <c r="R1538" s="65"/>
      <c r="S1538" s="65"/>
      <c r="T1538" s="65"/>
      <c r="U1538" s="65">
        <f>VLOOKUP(D1538,资产包数据!B:N,13,0)</f>
        <v>88.12</v>
      </c>
      <c r="V1538" s="65"/>
    </row>
    <row r="1539" ht="15" spans="1:22">
      <c r="A1539" s="65" t="s">
        <v>2751</v>
      </c>
      <c r="B1539" s="65" t="s">
        <v>110</v>
      </c>
      <c r="C1539" s="65" t="s">
        <v>36</v>
      </c>
      <c r="D1539" s="65" t="s">
        <v>8521</v>
      </c>
      <c r="E1539" s="65" t="s">
        <v>8522</v>
      </c>
      <c r="F1539" s="65"/>
      <c r="G1539" s="65" t="s">
        <v>1935</v>
      </c>
      <c r="H1539" s="65"/>
      <c r="I1539" s="65" t="s">
        <v>5679</v>
      </c>
      <c r="J1539" s="65"/>
      <c r="K1539" s="65"/>
      <c r="L1539" s="65" t="s">
        <v>8495</v>
      </c>
      <c r="M1539" s="66">
        <v>44793</v>
      </c>
      <c r="N1539" s="65">
        <v>122800</v>
      </c>
      <c r="O1539" s="65" t="s">
        <v>1939</v>
      </c>
      <c r="P1539" s="65">
        <f>VLOOKUP(D1539,资产包数据!B:G,5,0)</f>
        <v>60</v>
      </c>
      <c r="Q1539" s="65"/>
      <c r="R1539" s="65"/>
      <c r="S1539" s="65"/>
      <c r="T1539" s="65"/>
      <c r="U1539" s="65">
        <f>VLOOKUP(D1539,资产包数据!B:N,13,0)</f>
        <v>88.12</v>
      </c>
      <c r="V1539" s="65"/>
    </row>
    <row r="1540" ht="15" spans="1:22">
      <c r="A1540" s="65" t="s">
        <v>2751</v>
      </c>
      <c r="B1540" s="65" t="s">
        <v>110</v>
      </c>
      <c r="C1540" s="65" t="s">
        <v>36</v>
      </c>
      <c r="D1540" s="65" t="s">
        <v>8523</v>
      </c>
      <c r="E1540" s="65" t="s">
        <v>8524</v>
      </c>
      <c r="F1540" s="65"/>
      <c r="G1540" s="65" t="s">
        <v>1935</v>
      </c>
      <c r="H1540" s="65"/>
      <c r="I1540" s="65" t="s">
        <v>5679</v>
      </c>
      <c r="J1540" s="65"/>
      <c r="K1540" s="65"/>
      <c r="L1540" s="65" t="s">
        <v>8495</v>
      </c>
      <c r="M1540" s="66">
        <v>44793</v>
      </c>
      <c r="N1540" s="65">
        <v>122800</v>
      </c>
      <c r="O1540" s="65" t="s">
        <v>1939</v>
      </c>
      <c r="P1540" s="65">
        <f>VLOOKUP(D1540,资产包数据!B:G,5,0)</f>
        <v>60</v>
      </c>
      <c r="Q1540" s="65"/>
      <c r="R1540" s="65"/>
      <c r="S1540" s="65"/>
      <c r="T1540" s="65"/>
      <c r="U1540" s="65">
        <f>VLOOKUP(D1540,资产包数据!B:N,13,0)</f>
        <v>88.12</v>
      </c>
      <c r="V1540" s="65"/>
    </row>
    <row r="1541" ht="15" spans="1:22">
      <c r="A1541" s="65" t="s">
        <v>2751</v>
      </c>
      <c r="B1541" s="65" t="s">
        <v>110</v>
      </c>
      <c r="C1541" s="65" t="s">
        <v>36</v>
      </c>
      <c r="D1541" s="65" t="s">
        <v>8525</v>
      </c>
      <c r="E1541" s="65" t="s">
        <v>8526</v>
      </c>
      <c r="F1541" s="65"/>
      <c r="G1541" s="65" t="s">
        <v>1935</v>
      </c>
      <c r="H1541" s="65"/>
      <c r="I1541" s="65" t="s">
        <v>5679</v>
      </c>
      <c r="J1541" s="65"/>
      <c r="K1541" s="65"/>
      <c r="L1541" s="65" t="s">
        <v>8495</v>
      </c>
      <c r="M1541" s="66">
        <v>44793</v>
      </c>
      <c r="N1541" s="65">
        <v>122800</v>
      </c>
      <c r="O1541" s="65" t="s">
        <v>1939</v>
      </c>
      <c r="P1541" s="65">
        <f>VLOOKUP(D1541,资产包数据!B:G,5,0)</f>
        <v>60</v>
      </c>
      <c r="Q1541" s="65"/>
      <c r="R1541" s="65"/>
      <c r="S1541" s="65"/>
      <c r="T1541" s="65"/>
      <c r="U1541" s="65">
        <f>VLOOKUP(D1541,资产包数据!B:N,13,0)</f>
        <v>88.12</v>
      </c>
      <c r="V1541" s="65"/>
    </row>
    <row r="1542" ht="15" spans="1:22">
      <c r="A1542" s="65" t="s">
        <v>2751</v>
      </c>
      <c r="B1542" s="65" t="s">
        <v>110</v>
      </c>
      <c r="C1542" s="65" t="s">
        <v>36</v>
      </c>
      <c r="D1542" s="65" t="s">
        <v>8527</v>
      </c>
      <c r="E1542" s="65"/>
      <c r="F1542" s="65"/>
      <c r="G1542" s="65" t="s">
        <v>1935</v>
      </c>
      <c r="H1542" s="65"/>
      <c r="I1542" s="65"/>
      <c r="J1542" s="65"/>
      <c r="K1542" s="65"/>
      <c r="L1542" s="65" t="s">
        <v>8495</v>
      </c>
      <c r="M1542" s="66">
        <v>44793</v>
      </c>
      <c r="N1542" s="65">
        <v>122800</v>
      </c>
      <c r="O1542" s="65" t="s">
        <v>1939</v>
      </c>
      <c r="P1542" s="65">
        <f>VLOOKUP(D1542,资产包数据!B:G,5,0)</f>
        <v>60</v>
      </c>
      <c r="Q1542" s="65"/>
      <c r="R1542" s="65"/>
      <c r="S1542" s="65"/>
      <c r="T1542" s="65"/>
      <c r="U1542" s="65">
        <f>VLOOKUP(D1542,资产包数据!B:N,13,0)</f>
        <v>88.12</v>
      </c>
      <c r="V1542" s="65"/>
    </row>
    <row r="1543" ht="15" spans="1:22">
      <c r="A1543" s="65" t="s">
        <v>2751</v>
      </c>
      <c r="B1543" s="65" t="s">
        <v>110</v>
      </c>
      <c r="C1543" s="65" t="s">
        <v>36</v>
      </c>
      <c r="D1543" s="65" t="s">
        <v>8528</v>
      </c>
      <c r="E1543" s="65" t="s">
        <v>8529</v>
      </c>
      <c r="F1543" s="65"/>
      <c r="G1543" s="65" t="s">
        <v>1935</v>
      </c>
      <c r="H1543" s="65"/>
      <c r="I1543" s="65" t="s">
        <v>5679</v>
      </c>
      <c r="J1543" s="65"/>
      <c r="K1543" s="65"/>
      <c r="L1543" s="65" t="s">
        <v>8495</v>
      </c>
      <c r="M1543" s="66">
        <v>44793</v>
      </c>
      <c r="N1543" s="65">
        <v>122800</v>
      </c>
      <c r="O1543" s="65" t="s">
        <v>1939</v>
      </c>
      <c r="P1543" s="65">
        <f>VLOOKUP(D1543,资产包数据!B:G,5,0)</f>
        <v>60</v>
      </c>
      <c r="Q1543" s="65"/>
      <c r="R1543" s="65"/>
      <c r="S1543" s="65"/>
      <c r="T1543" s="65"/>
      <c r="U1543" s="65">
        <f>VLOOKUP(D1543,资产包数据!B:N,13,0)</f>
        <v>88.12</v>
      </c>
      <c r="V1543" s="65"/>
    </row>
    <row r="1544" ht="15" spans="1:22">
      <c r="A1544" s="65" t="s">
        <v>2751</v>
      </c>
      <c r="B1544" s="65" t="s">
        <v>110</v>
      </c>
      <c r="C1544" s="65" t="s">
        <v>36</v>
      </c>
      <c r="D1544" s="65" t="s">
        <v>8530</v>
      </c>
      <c r="E1544" s="65"/>
      <c r="F1544" s="65"/>
      <c r="G1544" s="65" t="s">
        <v>1935</v>
      </c>
      <c r="H1544" s="65"/>
      <c r="I1544" s="65"/>
      <c r="J1544" s="65"/>
      <c r="K1544" s="65"/>
      <c r="L1544" s="65" t="s">
        <v>8495</v>
      </c>
      <c r="M1544" s="66">
        <v>44793</v>
      </c>
      <c r="N1544" s="65">
        <v>122800</v>
      </c>
      <c r="O1544" s="65" t="s">
        <v>1939</v>
      </c>
      <c r="P1544" s="65">
        <f>VLOOKUP(D1544,资产包数据!B:G,5,0)</f>
        <v>60</v>
      </c>
      <c r="Q1544" s="65"/>
      <c r="R1544" s="65"/>
      <c r="S1544" s="65"/>
      <c r="T1544" s="65"/>
      <c r="U1544" s="65">
        <f>VLOOKUP(D1544,资产包数据!B:N,13,0)</f>
        <v>88.12</v>
      </c>
      <c r="V1544" s="65"/>
    </row>
    <row r="1545" ht="15" spans="1:22">
      <c r="A1545" s="65" t="s">
        <v>2751</v>
      </c>
      <c r="B1545" s="65" t="s">
        <v>110</v>
      </c>
      <c r="C1545" s="65" t="s">
        <v>36</v>
      </c>
      <c r="D1545" s="65" t="s">
        <v>8531</v>
      </c>
      <c r="E1545" s="65" t="s">
        <v>8532</v>
      </c>
      <c r="F1545" s="65"/>
      <c r="G1545" s="65" t="s">
        <v>1935</v>
      </c>
      <c r="H1545" s="65"/>
      <c r="I1545" s="65" t="s">
        <v>5679</v>
      </c>
      <c r="J1545" s="65"/>
      <c r="K1545" s="65"/>
      <c r="L1545" s="65" t="s">
        <v>8495</v>
      </c>
      <c r="M1545" s="66">
        <v>44793</v>
      </c>
      <c r="N1545" s="65">
        <v>122800</v>
      </c>
      <c r="O1545" s="65" t="s">
        <v>1939</v>
      </c>
      <c r="P1545" s="65">
        <f>VLOOKUP(D1545,资产包数据!B:G,5,0)</f>
        <v>60</v>
      </c>
      <c r="Q1545" s="65"/>
      <c r="R1545" s="65"/>
      <c r="S1545" s="65"/>
      <c r="T1545" s="65"/>
      <c r="U1545" s="65">
        <f>VLOOKUP(D1545,资产包数据!B:N,13,0)</f>
        <v>88.12</v>
      </c>
      <c r="V1545" s="65"/>
    </row>
    <row r="1546" ht="15" spans="1:22">
      <c r="A1546" s="65" t="s">
        <v>2751</v>
      </c>
      <c r="B1546" s="65" t="s">
        <v>110</v>
      </c>
      <c r="C1546" s="65" t="s">
        <v>36</v>
      </c>
      <c r="D1546" s="65" t="s">
        <v>8533</v>
      </c>
      <c r="E1546" s="65"/>
      <c r="F1546" s="65"/>
      <c r="G1546" s="65" t="s">
        <v>1935</v>
      </c>
      <c r="H1546" s="65"/>
      <c r="I1546" s="65"/>
      <c r="J1546" s="65"/>
      <c r="K1546" s="65"/>
      <c r="L1546" s="65" t="s">
        <v>8495</v>
      </c>
      <c r="M1546" s="66">
        <v>44793</v>
      </c>
      <c r="N1546" s="65">
        <v>122800</v>
      </c>
      <c r="O1546" s="65" t="s">
        <v>1939</v>
      </c>
      <c r="P1546" s="65">
        <f>VLOOKUP(D1546,资产包数据!B:G,5,0)</f>
        <v>60</v>
      </c>
      <c r="Q1546" s="65"/>
      <c r="R1546" s="65"/>
      <c r="S1546" s="65"/>
      <c r="T1546" s="65"/>
      <c r="U1546" s="65">
        <f>VLOOKUP(D1546,资产包数据!B:N,13,0)</f>
        <v>88.12</v>
      </c>
      <c r="V1546" s="65"/>
    </row>
    <row r="1547" ht="15" spans="1:22">
      <c r="A1547" s="65" t="s">
        <v>2751</v>
      </c>
      <c r="B1547" s="65" t="s">
        <v>110</v>
      </c>
      <c r="C1547" s="65" t="s">
        <v>36</v>
      </c>
      <c r="D1547" s="65" t="s">
        <v>8534</v>
      </c>
      <c r="E1547" s="65"/>
      <c r="F1547" s="65"/>
      <c r="G1547" s="65" t="s">
        <v>1935</v>
      </c>
      <c r="H1547" s="65"/>
      <c r="I1547" s="65"/>
      <c r="J1547" s="65"/>
      <c r="K1547" s="65"/>
      <c r="L1547" s="65" t="s">
        <v>8495</v>
      </c>
      <c r="M1547" s="66">
        <v>44793</v>
      </c>
      <c r="N1547" s="65">
        <v>122800</v>
      </c>
      <c r="O1547" s="65" t="s">
        <v>1939</v>
      </c>
      <c r="P1547" s="65">
        <f>VLOOKUP(D1547,资产包数据!B:G,5,0)</f>
        <v>60</v>
      </c>
      <c r="Q1547" s="65"/>
      <c r="R1547" s="65"/>
      <c r="S1547" s="65"/>
      <c r="T1547" s="65"/>
      <c r="U1547" s="65">
        <f>VLOOKUP(D1547,资产包数据!B:N,13,0)</f>
        <v>88.12</v>
      </c>
      <c r="V1547" s="65"/>
    </row>
    <row r="1548" ht="15" spans="1:22">
      <c r="A1548" s="65" t="s">
        <v>2751</v>
      </c>
      <c r="B1548" s="65" t="s">
        <v>110</v>
      </c>
      <c r="C1548" s="65" t="s">
        <v>36</v>
      </c>
      <c r="D1548" s="65" t="s">
        <v>8535</v>
      </c>
      <c r="E1548" s="65"/>
      <c r="F1548" s="65"/>
      <c r="G1548" s="65" t="s">
        <v>1935</v>
      </c>
      <c r="H1548" s="65"/>
      <c r="I1548" s="65"/>
      <c r="J1548" s="65"/>
      <c r="K1548" s="65"/>
      <c r="L1548" s="65" t="s">
        <v>8495</v>
      </c>
      <c r="M1548" s="66">
        <v>44793</v>
      </c>
      <c r="N1548" s="65">
        <v>122800</v>
      </c>
      <c r="O1548" s="65" t="s">
        <v>1939</v>
      </c>
      <c r="P1548" s="65">
        <f>VLOOKUP(D1548,资产包数据!B:G,5,0)</f>
        <v>60</v>
      </c>
      <c r="Q1548" s="65"/>
      <c r="R1548" s="65"/>
      <c r="S1548" s="65"/>
      <c r="T1548" s="65"/>
      <c r="U1548" s="65">
        <f>VLOOKUP(D1548,资产包数据!B:N,13,0)</f>
        <v>88.12</v>
      </c>
      <c r="V1548" s="65"/>
    </row>
    <row r="1549" ht="15" spans="1:22">
      <c r="A1549" s="65" t="s">
        <v>2751</v>
      </c>
      <c r="B1549" s="65" t="s">
        <v>110</v>
      </c>
      <c r="C1549" s="65" t="s">
        <v>36</v>
      </c>
      <c r="D1549" s="65" t="s">
        <v>8536</v>
      </c>
      <c r="E1549" s="65"/>
      <c r="F1549" s="65"/>
      <c r="G1549" s="65" t="s">
        <v>1935</v>
      </c>
      <c r="H1549" s="65"/>
      <c r="I1549" s="65"/>
      <c r="J1549" s="65"/>
      <c r="K1549" s="65"/>
      <c r="L1549" s="65" t="s">
        <v>8495</v>
      </c>
      <c r="M1549" s="66">
        <v>44793</v>
      </c>
      <c r="N1549" s="65">
        <v>122800</v>
      </c>
      <c r="O1549" s="65" t="s">
        <v>1939</v>
      </c>
      <c r="P1549" s="65">
        <f>VLOOKUP(D1549,资产包数据!B:G,5,0)</f>
        <v>60</v>
      </c>
      <c r="Q1549" s="65"/>
      <c r="R1549" s="65"/>
      <c r="S1549" s="65"/>
      <c r="T1549" s="65"/>
      <c r="U1549" s="65">
        <f>VLOOKUP(D1549,资产包数据!B:N,13,0)</f>
        <v>88.12</v>
      </c>
      <c r="V1549" s="65"/>
    </row>
    <row r="1550" ht="15" spans="1:22">
      <c r="A1550" s="65" t="s">
        <v>2751</v>
      </c>
      <c r="B1550" s="65" t="s">
        <v>110</v>
      </c>
      <c r="C1550" s="65" t="s">
        <v>36</v>
      </c>
      <c r="D1550" s="65" t="s">
        <v>8537</v>
      </c>
      <c r="E1550" s="65"/>
      <c r="F1550" s="65"/>
      <c r="G1550" s="65" t="s">
        <v>1935</v>
      </c>
      <c r="H1550" s="65"/>
      <c r="I1550" s="65"/>
      <c r="J1550" s="65"/>
      <c r="K1550" s="65"/>
      <c r="L1550" s="65" t="s">
        <v>8495</v>
      </c>
      <c r="M1550" s="66">
        <v>44793</v>
      </c>
      <c r="N1550" s="65">
        <v>122800</v>
      </c>
      <c r="O1550" s="65" t="s">
        <v>1939</v>
      </c>
      <c r="P1550" s="65">
        <f>VLOOKUP(D1550,资产包数据!B:G,5,0)</f>
        <v>60</v>
      </c>
      <c r="Q1550" s="65"/>
      <c r="R1550" s="65"/>
      <c r="S1550" s="65"/>
      <c r="T1550" s="65"/>
      <c r="U1550" s="65">
        <f>VLOOKUP(D1550,资产包数据!B:N,13,0)</f>
        <v>88.12</v>
      </c>
      <c r="V1550" s="65"/>
    </row>
    <row r="1551" ht="15" spans="1:22">
      <c r="A1551" s="65" t="s">
        <v>2751</v>
      </c>
      <c r="B1551" s="65" t="s">
        <v>110</v>
      </c>
      <c r="C1551" s="65" t="s">
        <v>36</v>
      </c>
      <c r="D1551" s="65" t="s">
        <v>8538</v>
      </c>
      <c r="E1551" s="65"/>
      <c r="F1551" s="65"/>
      <c r="G1551" s="65" t="s">
        <v>1935</v>
      </c>
      <c r="H1551" s="65"/>
      <c r="I1551" s="65"/>
      <c r="J1551" s="65"/>
      <c r="K1551" s="65"/>
      <c r="L1551" s="65" t="s">
        <v>8495</v>
      </c>
      <c r="M1551" s="66">
        <v>44793</v>
      </c>
      <c r="N1551" s="65">
        <v>122800</v>
      </c>
      <c r="O1551" s="65" t="s">
        <v>1939</v>
      </c>
      <c r="P1551" s="65">
        <f>VLOOKUP(D1551,资产包数据!B:G,5,0)</f>
        <v>60</v>
      </c>
      <c r="Q1551" s="65"/>
      <c r="R1551" s="65"/>
      <c r="S1551" s="65"/>
      <c r="T1551" s="65"/>
      <c r="U1551" s="65">
        <f>VLOOKUP(D1551,资产包数据!B:N,13,0)</f>
        <v>88.12</v>
      </c>
      <c r="V1551" s="65"/>
    </row>
    <row r="1552" ht="15" spans="1:22">
      <c r="A1552" s="65" t="s">
        <v>2751</v>
      </c>
      <c r="B1552" s="65" t="s">
        <v>110</v>
      </c>
      <c r="C1552" s="65" t="s">
        <v>36</v>
      </c>
      <c r="D1552" s="65" t="s">
        <v>8539</v>
      </c>
      <c r="E1552" s="65"/>
      <c r="F1552" s="65"/>
      <c r="G1552" s="65" t="s">
        <v>1935</v>
      </c>
      <c r="H1552" s="65"/>
      <c r="I1552" s="65"/>
      <c r="J1552" s="65"/>
      <c r="K1552" s="65"/>
      <c r="L1552" s="65" t="s">
        <v>8495</v>
      </c>
      <c r="M1552" s="66">
        <v>44793</v>
      </c>
      <c r="N1552" s="65">
        <v>122800</v>
      </c>
      <c r="O1552" s="65" t="s">
        <v>1939</v>
      </c>
      <c r="P1552" s="65">
        <f>VLOOKUP(D1552,资产包数据!B:G,5,0)</f>
        <v>60</v>
      </c>
      <c r="Q1552" s="65"/>
      <c r="R1552" s="65"/>
      <c r="S1552" s="65"/>
      <c r="T1552" s="65"/>
      <c r="U1552" s="65">
        <f>VLOOKUP(D1552,资产包数据!B:N,13,0)</f>
        <v>88.12</v>
      </c>
      <c r="V1552" s="65"/>
    </row>
    <row r="1553" ht="15" spans="1:22">
      <c r="A1553" s="65" t="s">
        <v>2751</v>
      </c>
      <c r="B1553" s="65" t="s">
        <v>110</v>
      </c>
      <c r="C1553" s="65" t="s">
        <v>36</v>
      </c>
      <c r="D1553" s="65" t="s">
        <v>8540</v>
      </c>
      <c r="E1553" s="65"/>
      <c r="F1553" s="65"/>
      <c r="G1553" s="65" t="s">
        <v>1935</v>
      </c>
      <c r="H1553" s="65"/>
      <c r="I1553" s="65"/>
      <c r="J1553" s="65"/>
      <c r="K1553" s="65"/>
      <c r="L1553" s="65" t="s">
        <v>8495</v>
      </c>
      <c r="M1553" s="66">
        <v>44793</v>
      </c>
      <c r="N1553" s="65">
        <v>122800</v>
      </c>
      <c r="O1553" s="65" t="s">
        <v>1939</v>
      </c>
      <c r="P1553" s="65">
        <f>VLOOKUP(D1553,资产包数据!B:G,5,0)</f>
        <v>60</v>
      </c>
      <c r="Q1553" s="65"/>
      <c r="R1553" s="65"/>
      <c r="S1553" s="65"/>
      <c r="T1553" s="65"/>
      <c r="U1553" s="65">
        <f>VLOOKUP(D1553,资产包数据!B:N,13,0)</f>
        <v>88.12</v>
      </c>
      <c r="V1553" s="65"/>
    </row>
    <row r="1554" ht="15" spans="1:22">
      <c r="A1554" s="65" t="s">
        <v>2751</v>
      </c>
      <c r="B1554" s="65" t="s">
        <v>110</v>
      </c>
      <c r="C1554" s="65" t="s">
        <v>36</v>
      </c>
      <c r="D1554" s="65" t="s">
        <v>8541</v>
      </c>
      <c r="E1554" s="65" t="s">
        <v>8542</v>
      </c>
      <c r="F1554" s="65"/>
      <c r="G1554" s="65" t="s">
        <v>1935</v>
      </c>
      <c r="H1554" s="65"/>
      <c r="I1554" s="65" t="s">
        <v>5679</v>
      </c>
      <c r="J1554" s="65"/>
      <c r="K1554" s="65"/>
      <c r="L1554" s="65" t="s">
        <v>8495</v>
      </c>
      <c r="M1554" s="66">
        <v>44793</v>
      </c>
      <c r="N1554" s="65">
        <v>122800</v>
      </c>
      <c r="O1554" s="65" t="s">
        <v>1939</v>
      </c>
      <c r="P1554" s="65">
        <f>VLOOKUP(D1554,资产包数据!B:G,5,0)</f>
        <v>60</v>
      </c>
      <c r="Q1554" s="65"/>
      <c r="R1554" s="65"/>
      <c r="S1554" s="65"/>
      <c r="T1554" s="65"/>
      <c r="U1554" s="65">
        <f>VLOOKUP(D1554,资产包数据!B:N,13,0)</f>
        <v>88.12</v>
      </c>
      <c r="V1554" s="65"/>
    </row>
    <row r="1555" ht="15" spans="1:22">
      <c r="A1555" s="65" t="s">
        <v>2751</v>
      </c>
      <c r="B1555" s="65" t="s">
        <v>110</v>
      </c>
      <c r="C1555" s="65" t="s">
        <v>36</v>
      </c>
      <c r="D1555" s="65" t="s">
        <v>8543</v>
      </c>
      <c r="E1555" s="65" t="s">
        <v>8544</v>
      </c>
      <c r="F1555" s="65"/>
      <c r="G1555" s="65" t="s">
        <v>1935</v>
      </c>
      <c r="H1555" s="65"/>
      <c r="I1555" s="65" t="s">
        <v>5679</v>
      </c>
      <c r="J1555" s="65"/>
      <c r="K1555" s="65"/>
      <c r="L1555" s="65" t="s">
        <v>8495</v>
      </c>
      <c r="M1555" s="66">
        <v>44793</v>
      </c>
      <c r="N1555" s="65">
        <v>122800</v>
      </c>
      <c r="O1555" s="65" t="s">
        <v>1939</v>
      </c>
      <c r="P1555" s="65">
        <f>VLOOKUP(D1555,资产包数据!B:G,5,0)</f>
        <v>60</v>
      </c>
      <c r="Q1555" s="65"/>
      <c r="R1555" s="65"/>
      <c r="S1555" s="65"/>
      <c r="T1555" s="65"/>
      <c r="U1555" s="65">
        <f>VLOOKUP(D1555,资产包数据!B:N,13,0)</f>
        <v>88.12</v>
      </c>
      <c r="V1555" s="65"/>
    </row>
    <row r="1556" ht="15" spans="1:22">
      <c r="A1556" s="65" t="s">
        <v>2751</v>
      </c>
      <c r="B1556" s="65" t="s">
        <v>110</v>
      </c>
      <c r="C1556" s="65" t="s">
        <v>36</v>
      </c>
      <c r="D1556" s="65" t="s">
        <v>8545</v>
      </c>
      <c r="E1556" s="65" t="s">
        <v>8546</v>
      </c>
      <c r="F1556" s="65"/>
      <c r="G1556" s="65" t="s">
        <v>1935</v>
      </c>
      <c r="H1556" s="65"/>
      <c r="I1556" s="65" t="s">
        <v>5679</v>
      </c>
      <c r="J1556" s="65"/>
      <c r="K1556" s="65"/>
      <c r="L1556" s="65" t="s">
        <v>8495</v>
      </c>
      <c r="M1556" s="66">
        <v>44793</v>
      </c>
      <c r="N1556" s="65">
        <v>122800</v>
      </c>
      <c r="O1556" s="65" t="s">
        <v>1939</v>
      </c>
      <c r="P1556" s="65">
        <f>VLOOKUP(D1556,资产包数据!B:G,5,0)</f>
        <v>60</v>
      </c>
      <c r="Q1556" s="65"/>
      <c r="R1556" s="65"/>
      <c r="S1556" s="65"/>
      <c r="T1556" s="65"/>
      <c r="U1556" s="65">
        <f>VLOOKUP(D1556,资产包数据!B:N,13,0)</f>
        <v>88.12</v>
      </c>
      <c r="V1556" s="65"/>
    </row>
    <row r="1557" ht="15" spans="1:22">
      <c r="A1557" s="65" t="s">
        <v>2751</v>
      </c>
      <c r="B1557" s="65" t="s">
        <v>110</v>
      </c>
      <c r="C1557" s="65" t="s">
        <v>36</v>
      </c>
      <c r="D1557" s="65" t="s">
        <v>8547</v>
      </c>
      <c r="E1557" s="65"/>
      <c r="F1557" s="65"/>
      <c r="G1557" s="65" t="s">
        <v>1935</v>
      </c>
      <c r="H1557" s="65"/>
      <c r="I1557" s="65"/>
      <c r="J1557" s="65"/>
      <c r="K1557" s="65"/>
      <c r="L1557" s="65" t="s">
        <v>8495</v>
      </c>
      <c r="M1557" s="66">
        <v>44793</v>
      </c>
      <c r="N1557" s="65">
        <v>122800</v>
      </c>
      <c r="O1557" s="65" t="s">
        <v>1939</v>
      </c>
      <c r="P1557" s="65">
        <f>VLOOKUP(D1557,资产包数据!B:G,5,0)</f>
        <v>60</v>
      </c>
      <c r="Q1557" s="65"/>
      <c r="R1557" s="65"/>
      <c r="S1557" s="65"/>
      <c r="T1557" s="65"/>
      <c r="U1557" s="65">
        <f>VLOOKUP(D1557,资产包数据!B:N,13,0)</f>
        <v>88.12</v>
      </c>
      <c r="V1557" s="65"/>
    </row>
    <row r="1558" ht="15" spans="1:22">
      <c r="A1558" s="65" t="s">
        <v>2751</v>
      </c>
      <c r="B1558" s="65" t="s">
        <v>110</v>
      </c>
      <c r="C1558" s="65" t="s">
        <v>36</v>
      </c>
      <c r="D1558" s="65" t="s">
        <v>8548</v>
      </c>
      <c r="E1558" s="65"/>
      <c r="F1558" s="65"/>
      <c r="G1558" s="65" t="s">
        <v>1935</v>
      </c>
      <c r="H1558" s="65"/>
      <c r="I1558" s="65"/>
      <c r="J1558" s="65"/>
      <c r="K1558" s="65"/>
      <c r="L1558" s="65" t="s">
        <v>8495</v>
      </c>
      <c r="M1558" s="66">
        <v>44793</v>
      </c>
      <c r="N1558" s="65">
        <v>122800</v>
      </c>
      <c r="O1558" s="65" t="s">
        <v>1939</v>
      </c>
      <c r="P1558" s="65">
        <f>VLOOKUP(D1558,资产包数据!B:G,5,0)</f>
        <v>60</v>
      </c>
      <c r="Q1558" s="65"/>
      <c r="R1558" s="65"/>
      <c r="S1558" s="65"/>
      <c r="T1558" s="65"/>
      <c r="U1558" s="65">
        <f>VLOOKUP(D1558,资产包数据!B:N,13,0)</f>
        <v>88.12</v>
      </c>
      <c r="V1558" s="65"/>
    </row>
    <row r="1559" ht="15" spans="1:22">
      <c r="A1559" s="65" t="s">
        <v>2751</v>
      </c>
      <c r="B1559" s="65" t="s">
        <v>110</v>
      </c>
      <c r="C1559" s="65" t="s">
        <v>36</v>
      </c>
      <c r="D1559" s="65" t="s">
        <v>8549</v>
      </c>
      <c r="E1559" s="65"/>
      <c r="F1559" s="65"/>
      <c r="G1559" s="65" t="s">
        <v>1935</v>
      </c>
      <c r="H1559" s="65"/>
      <c r="I1559" s="65"/>
      <c r="J1559" s="65"/>
      <c r="K1559" s="65"/>
      <c r="L1559" s="65" t="s">
        <v>8495</v>
      </c>
      <c r="M1559" s="66">
        <v>44793</v>
      </c>
      <c r="N1559" s="65">
        <v>122800</v>
      </c>
      <c r="O1559" s="65" t="s">
        <v>1939</v>
      </c>
      <c r="P1559" s="65">
        <f>VLOOKUP(D1559,资产包数据!B:G,5,0)</f>
        <v>60</v>
      </c>
      <c r="Q1559" s="65"/>
      <c r="R1559" s="65"/>
      <c r="S1559" s="65"/>
      <c r="T1559" s="65"/>
      <c r="U1559" s="65">
        <f>VLOOKUP(D1559,资产包数据!B:N,13,0)</f>
        <v>88.12</v>
      </c>
      <c r="V1559" s="65"/>
    </row>
    <row r="1560" ht="15" spans="1:22">
      <c r="A1560" s="65" t="s">
        <v>2751</v>
      </c>
      <c r="B1560" s="65" t="s">
        <v>110</v>
      </c>
      <c r="C1560" s="65" t="s">
        <v>36</v>
      </c>
      <c r="D1560" s="65" t="s">
        <v>8550</v>
      </c>
      <c r="E1560" s="65"/>
      <c r="F1560" s="65"/>
      <c r="G1560" s="65" t="s">
        <v>1935</v>
      </c>
      <c r="H1560" s="65"/>
      <c r="I1560" s="65"/>
      <c r="J1560" s="65"/>
      <c r="K1560" s="65"/>
      <c r="L1560" s="65" t="s">
        <v>8495</v>
      </c>
      <c r="M1560" s="66">
        <v>44793</v>
      </c>
      <c r="N1560" s="65">
        <v>122800</v>
      </c>
      <c r="O1560" s="65" t="s">
        <v>1939</v>
      </c>
      <c r="P1560" s="65">
        <f>VLOOKUP(D1560,资产包数据!B:G,5,0)</f>
        <v>60</v>
      </c>
      <c r="Q1560" s="65"/>
      <c r="R1560" s="65"/>
      <c r="S1560" s="65"/>
      <c r="T1560" s="65"/>
      <c r="U1560" s="65">
        <f>VLOOKUP(D1560,资产包数据!B:N,13,0)</f>
        <v>88.12</v>
      </c>
      <c r="V1560" s="65"/>
    </row>
    <row r="1561" ht="15" spans="1:22">
      <c r="A1561" s="65" t="s">
        <v>2751</v>
      </c>
      <c r="B1561" s="65" t="s">
        <v>110</v>
      </c>
      <c r="C1561" s="65" t="s">
        <v>36</v>
      </c>
      <c r="D1561" s="65" t="s">
        <v>8551</v>
      </c>
      <c r="E1561" s="65"/>
      <c r="F1561" s="65"/>
      <c r="G1561" s="65" t="s">
        <v>1935</v>
      </c>
      <c r="H1561" s="65"/>
      <c r="I1561" s="65"/>
      <c r="J1561" s="65"/>
      <c r="K1561" s="65"/>
      <c r="L1561" s="65" t="s">
        <v>8495</v>
      </c>
      <c r="M1561" s="66">
        <v>44793</v>
      </c>
      <c r="N1561" s="65">
        <v>122800</v>
      </c>
      <c r="O1561" s="65" t="s">
        <v>1939</v>
      </c>
      <c r="P1561" s="65">
        <f>VLOOKUP(D1561,资产包数据!B:G,5,0)</f>
        <v>60</v>
      </c>
      <c r="Q1561" s="65"/>
      <c r="R1561" s="65"/>
      <c r="S1561" s="65"/>
      <c r="T1561" s="65"/>
      <c r="U1561" s="65">
        <f>VLOOKUP(D1561,资产包数据!B:N,13,0)</f>
        <v>88.12</v>
      </c>
      <c r="V1561" s="65"/>
    </row>
    <row r="1562" ht="15" spans="1:22">
      <c r="A1562" s="65" t="s">
        <v>2751</v>
      </c>
      <c r="B1562" s="65" t="s">
        <v>110</v>
      </c>
      <c r="C1562" s="65" t="s">
        <v>36</v>
      </c>
      <c r="D1562" s="65" t="s">
        <v>8552</v>
      </c>
      <c r="E1562" s="65" t="s">
        <v>8553</v>
      </c>
      <c r="F1562" s="65"/>
      <c r="G1562" s="65" t="s">
        <v>1935</v>
      </c>
      <c r="H1562" s="65"/>
      <c r="I1562" s="65" t="s">
        <v>5679</v>
      </c>
      <c r="J1562" s="65"/>
      <c r="K1562" s="65"/>
      <c r="L1562" s="65" t="s">
        <v>8495</v>
      </c>
      <c r="M1562" s="66">
        <v>44793</v>
      </c>
      <c r="N1562" s="65">
        <v>122800</v>
      </c>
      <c r="O1562" s="65" t="s">
        <v>1939</v>
      </c>
      <c r="P1562" s="65">
        <f>VLOOKUP(D1562,资产包数据!B:G,5,0)</f>
        <v>60</v>
      </c>
      <c r="Q1562" s="65"/>
      <c r="R1562" s="65"/>
      <c r="S1562" s="65"/>
      <c r="T1562" s="65"/>
      <c r="U1562" s="65">
        <f>VLOOKUP(D1562,资产包数据!B:N,13,0)</f>
        <v>88.12</v>
      </c>
      <c r="V1562" s="65"/>
    </row>
    <row r="1563" ht="15" spans="1:22">
      <c r="A1563" s="65" t="s">
        <v>2751</v>
      </c>
      <c r="B1563" s="65" t="s">
        <v>110</v>
      </c>
      <c r="C1563" s="65" t="s">
        <v>36</v>
      </c>
      <c r="D1563" s="65" t="s">
        <v>8554</v>
      </c>
      <c r="E1563" s="65"/>
      <c r="F1563" s="65"/>
      <c r="G1563" s="65" t="s">
        <v>1935</v>
      </c>
      <c r="H1563" s="65"/>
      <c r="I1563" s="65"/>
      <c r="J1563" s="65"/>
      <c r="K1563" s="65"/>
      <c r="L1563" s="65" t="s">
        <v>8495</v>
      </c>
      <c r="M1563" s="66">
        <v>44793</v>
      </c>
      <c r="N1563" s="65">
        <v>122800</v>
      </c>
      <c r="O1563" s="65" t="s">
        <v>1939</v>
      </c>
      <c r="P1563" s="65">
        <f>VLOOKUP(D1563,资产包数据!B:G,5,0)</f>
        <v>60</v>
      </c>
      <c r="Q1563" s="65"/>
      <c r="R1563" s="65"/>
      <c r="S1563" s="65"/>
      <c r="T1563" s="65"/>
      <c r="U1563" s="65">
        <f>VLOOKUP(D1563,资产包数据!B:N,13,0)</f>
        <v>88.12</v>
      </c>
      <c r="V1563" s="65"/>
    </row>
    <row r="1564" ht="15" spans="1:22">
      <c r="A1564" s="65" t="s">
        <v>2751</v>
      </c>
      <c r="B1564" s="65" t="s">
        <v>110</v>
      </c>
      <c r="C1564" s="65" t="s">
        <v>36</v>
      </c>
      <c r="D1564" s="65" t="s">
        <v>8555</v>
      </c>
      <c r="E1564" s="65"/>
      <c r="F1564" s="65"/>
      <c r="G1564" s="65" t="s">
        <v>1935</v>
      </c>
      <c r="H1564" s="65"/>
      <c r="I1564" s="65"/>
      <c r="J1564" s="65"/>
      <c r="K1564" s="65"/>
      <c r="L1564" s="65" t="s">
        <v>8495</v>
      </c>
      <c r="M1564" s="66">
        <v>44793</v>
      </c>
      <c r="N1564" s="65">
        <v>122800</v>
      </c>
      <c r="O1564" s="65" t="s">
        <v>1939</v>
      </c>
      <c r="P1564" s="65">
        <f>VLOOKUP(D1564,资产包数据!B:G,5,0)</f>
        <v>60</v>
      </c>
      <c r="Q1564" s="65"/>
      <c r="R1564" s="65"/>
      <c r="S1564" s="65"/>
      <c r="T1564" s="65"/>
      <c r="U1564" s="65">
        <f>VLOOKUP(D1564,资产包数据!B:N,13,0)</f>
        <v>88.12</v>
      </c>
      <c r="V1564" s="65"/>
    </row>
    <row r="1565" ht="15" spans="1:22">
      <c r="A1565" s="65" t="s">
        <v>2751</v>
      </c>
      <c r="B1565" s="65" t="s">
        <v>110</v>
      </c>
      <c r="C1565" s="65" t="s">
        <v>36</v>
      </c>
      <c r="D1565" s="65" t="s">
        <v>8556</v>
      </c>
      <c r="E1565" s="65"/>
      <c r="F1565" s="65"/>
      <c r="G1565" s="65" t="s">
        <v>1935</v>
      </c>
      <c r="H1565" s="65"/>
      <c r="I1565" s="65"/>
      <c r="J1565" s="65"/>
      <c r="K1565" s="65"/>
      <c r="L1565" s="65" t="s">
        <v>8495</v>
      </c>
      <c r="M1565" s="66">
        <v>44793</v>
      </c>
      <c r="N1565" s="65">
        <v>122800</v>
      </c>
      <c r="O1565" s="65" t="s">
        <v>1939</v>
      </c>
      <c r="P1565" s="65">
        <f>VLOOKUP(D1565,资产包数据!B:G,5,0)</f>
        <v>60</v>
      </c>
      <c r="Q1565" s="65"/>
      <c r="R1565" s="65"/>
      <c r="S1565" s="65"/>
      <c r="T1565" s="65"/>
      <c r="U1565" s="65">
        <f>VLOOKUP(D1565,资产包数据!B:N,13,0)</f>
        <v>88.12</v>
      </c>
      <c r="V1565" s="65"/>
    </row>
    <row r="1566" ht="15" spans="1:22">
      <c r="A1566" s="65" t="s">
        <v>2751</v>
      </c>
      <c r="B1566" s="65" t="s">
        <v>110</v>
      </c>
      <c r="C1566" s="65" t="s">
        <v>36</v>
      </c>
      <c r="D1566" s="65" t="s">
        <v>8557</v>
      </c>
      <c r="E1566" s="65"/>
      <c r="F1566" s="65"/>
      <c r="G1566" s="65" t="s">
        <v>1935</v>
      </c>
      <c r="H1566" s="65"/>
      <c r="I1566" s="65"/>
      <c r="J1566" s="65"/>
      <c r="K1566" s="65"/>
      <c r="L1566" s="65" t="s">
        <v>8495</v>
      </c>
      <c r="M1566" s="66">
        <v>44793</v>
      </c>
      <c r="N1566" s="65">
        <v>122800</v>
      </c>
      <c r="O1566" s="65" t="s">
        <v>1939</v>
      </c>
      <c r="P1566" s="65">
        <f>VLOOKUP(D1566,资产包数据!B:G,5,0)</f>
        <v>60</v>
      </c>
      <c r="Q1566" s="65"/>
      <c r="R1566" s="65"/>
      <c r="S1566" s="65"/>
      <c r="T1566" s="65"/>
      <c r="U1566" s="65">
        <f>VLOOKUP(D1566,资产包数据!B:N,13,0)</f>
        <v>88.12</v>
      </c>
      <c r="V1566" s="65"/>
    </row>
    <row r="1567" ht="15" spans="1:22">
      <c r="A1567" s="65" t="s">
        <v>2751</v>
      </c>
      <c r="B1567" s="65" t="s">
        <v>110</v>
      </c>
      <c r="C1567" s="65" t="s">
        <v>36</v>
      </c>
      <c r="D1567" s="65" t="s">
        <v>8558</v>
      </c>
      <c r="E1567" s="65"/>
      <c r="F1567" s="65"/>
      <c r="G1567" s="65" t="s">
        <v>1935</v>
      </c>
      <c r="H1567" s="65"/>
      <c r="I1567" s="65"/>
      <c r="J1567" s="65"/>
      <c r="K1567" s="65"/>
      <c r="L1567" s="65" t="s">
        <v>8495</v>
      </c>
      <c r="M1567" s="66">
        <v>44793</v>
      </c>
      <c r="N1567" s="65">
        <v>122800</v>
      </c>
      <c r="O1567" s="65" t="s">
        <v>1939</v>
      </c>
      <c r="P1567" s="65">
        <f>VLOOKUP(D1567,资产包数据!B:G,5,0)</f>
        <v>60</v>
      </c>
      <c r="Q1567" s="65"/>
      <c r="R1567" s="65"/>
      <c r="S1567" s="65"/>
      <c r="T1567" s="65"/>
      <c r="U1567" s="65">
        <f>VLOOKUP(D1567,资产包数据!B:N,13,0)</f>
        <v>88.12</v>
      </c>
      <c r="V1567" s="65"/>
    </row>
    <row r="1568" ht="15" spans="1:22">
      <c r="A1568" s="65" t="s">
        <v>2751</v>
      </c>
      <c r="B1568" s="65" t="s">
        <v>110</v>
      </c>
      <c r="C1568" s="65" t="s">
        <v>36</v>
      </c>
      <c r="D1568" s="65" t="s">
        <v>8559</v>
      </c>
      <c r="E1568" s="65"/>
      <c r="F1568" s="65"/>
      <c r="G1568" s="65" t="s">
        <v>1935</v>
      </c>
      <c r="H1568" s="65"/>
      <c r="I1568" s="65"/>
      <c r="J1568" s="65"/>
      <c r="K1568" s="65"/>
      <c r="L1568" s="65" t="s">
        <v>8495</v>
      </c>
      <c r="M1568" s="66">
        <v>44793</v>
      </c>
      <c r="N1568" s="65">
        <v>122800</v>
      </c>
      <c r="O1568" s="65" t="s">
        <v>1939</v>
      </c>
      <c r="P1568" s="65">
        <f>VLOOKUP(D1568,资产包数据!B:G,5,0)</f>
        <v>60</v>
      </c>
      <c r="Q1568" s="65"/>
      <c r="R1568" s="65"/>
      <c r="S1568" s="65"/>
      <c r="T1568" s="65"/>
      <c r="U1568" s="65">
        <f>VLOOKUP(D1568,资产包数据!B:N,13,0)</f>
        <v>88.12</v>
      </c>
      <c r="V1568" s="65"/>
    </row>
    <row r="1569" ht="15" spans="1:22">
      <c r="A1569" s="65" t="s">
        <v>2751</v>
      </c>
      <c r="B1569" s="65" t="s">
        <v>110</v>
      </c>
      <c r="C1569" s="65" t="s">
        <v>36</v>
      </c>
      <c r="D1569" s="65" t="s">
        <v>8560</v>
      </c>
      <c r="E1569" s="65"/>
      <c r="F1569" s="65"/>
      <c r="G1569" s="65" t="s">
        <v>1935</v>
      </c>
      <c r="H1569" s="65"/>
      <c r="I1569" s="65"/>
      <c r="J1569" s="65"/>
      <c r="K1569" s="65"/>
      <c r="L1569" s="65" t="s">
        <v>8495</v>
      </c>
      <c r="M1569" s="66">
        <v>44793</v>
      </c>
      <c r="N1569" s="65">
        <v>122800</v>
      </c>
      <c r="O1569" s="65" t="s">
        <v>1939</v>
      </c>
      <c r="P1569" s="65">
        <f>VLOOKUP(D1569,资产包数据!B:G,5,0)</f>
        <v>60</v>
      </c>
      <c r="Q1569" s="65"/>
      <c r="R1569" s="65"/>
      <c r="S1569" s="65"/>
      <c r="T1569" s="65"/>
      <c r="U1569" s="65">
        <f>VLOOKUP(D1569,资产包数据!B:N,13,0)</f>
        <v>88.12</v>
      </c>
      <c r="V1569" s="65"/>
    </row>
    <row r="1570" ht="15" spans="1:22">
      <c r="A1570" s="65" t="s">
        <v>2751</v>
      </c>
      <c r="B1570" s="65" t="s">
        <v>110</v>
      </c>
      <c r="C1570" s="65" t="s">
        <v>36</v>
      </c>
      <c r="D1570" s="65" t="s">
        <v>8561</v>
      </c>
      <c r="E1570" s="65"/>
      <c r="F1570" s="65"/>
      <c r="G1570" s="65" t="s">
        <v>1935</v>
      </c>
      <c r="H1570" s="65"/>
      <c r="I1570" s="65"/>
      <c r="J1570" s="65"/>
      <c r="K1570" s="65"/>
      <c r="L1570" s="65" t="s">
        <v>8495</v>
      </c>
      <c r="M1570" s="66">
        <v>44793</v>
      </c>
      <c r="N1570" s="65">
        <v>122800</v>
      </c>
      <c r="O1570" s="65" t="s">
        <v>1939</v>
      </c>
      <c r="P1570" s="65">
        <f>VLOOKUP(D1570,资产包数据!B:G,5,0)</f>
        <v>60</v>
      </c>
      <c r="Q1570" s="65"/>
      <c r="R1570" s="65"/>
      <c r="S1570" s="65"/>
      <c r="T1570" s="65"/>
      <c r="U1570" s="65">
        <f>VLOOKUP(D1570,资产包数据!B:N,13,0)</f>
        <v>88.12</v>
      </c>
      <c r="V1570" s="65"/>
    </row>
    <row r="1571" ht="15" spans="1:22">
      <c r="A1571" s="65" t="s">
        <v>2751</v>
      </c>
      <c r="B1571" s="65" t="s">
        <v>110</v>
      </c>
      <c r="C1571" s="65" t="s">
        <v>36</v>
      </c>
      <c r="D1571" s="65" t="s">
        <v>8562</v>
      </c>
      <c r="E1571" s="65" t="s">
        <v>8563</v>
      </c>
      <c r="F1571" s="65"/>
      <c r="G1571" s="65" t="s">
        <v>1935</v>
      </c>
      <c r="H1571" s="65"/>
      <c r="I1571" s="65" t="s">
        <v>5679</v>
      </c>
      <c r="J1571" s="65"/>
      <c r="K1571" s="65"/>
      <c r="L1571" s="65" t="s">
        <v>8495</v>
      </c>
      <c r="M1571" s="66">
        <v>44793</v>
      </c>
      <c r="N1571" s="65">
        <v>122800</v>
      </c>
      <c r="O1571" s="65" t="s">
        <v>1939</v>
      </c>
      <c r="P1571" s="65">
        <f>VLOOKUP(D1571,资产包数据!B:G,5,0)</f>
        <v>60</v>
      </c>
      <c r="Q1571" s="65"/>
      <c r="R1571" s="65"/>
      <c r="S1571" s="65"/>
      <c r="T1571" s="65"/>
      <c r="U1571" s="65">
        <f>VLOOKUP(D1571,资产包数据!B:N,13,0)</f>
        <v>88.12</v>
      </c>
      <c r="V1571" s="65"/>
    </row>
    <row r="1572" ht="15" spans="1:22">
      <c r="A1572" s="65" t="s">
        <v>2751</v>
      </c>
      <c r="B1572" s="65" t="s">
        <v>110</v>
      </c>
      <c r="C1572" s="65" t="s">
        <v>36</v>
      </c>
      <c r="D1572" s="65" t="s">
        <v>8564</v>
      </c>
      <c r="E1572" s="65" t="s">
        <v>8565</v>
      </c>
      <c r="F1572" s="65"/>
      <c r="G1572" s="65" t="s">
        <v>1935</v>
      </c>
      <c r="H1572" s="65"/>
      <c r="I1572" s="65" t="s">
        <v>5679</v>
      </c>
      <c r="J1572" s="65"/>
      <c r="K1572" s="65"/>
      <c r="L1572" s="65" t="s">
        <v>8495</v>
      </c>
      <c r="M1572" s="66">
        <v>44793</v>
      </c>
      <c r="N1572" s="65">
        <v>122800</v>
      </c>
      <c r="O1572" s="65" t="s">
        <v>1939</v>
      </c>
      <c r="P1572" s="65">
        <f>VLOOKUP(D1572,资产包数据!B:G,5,0)</f>
        <v>60</v>
      </c>
      <c r="Q1572" s="65"/>
      <c r="R1572" s="65"/>
      <c r="S1572" s="65"/>
      <c r="T1572" s="65"/>
      <c r="U1572" s="65">
        <f>VLOOKUP(D1572,资产包数据!B:N,13,0)</f>
        <v>88.12</v>
      </c>
      <c r="V1572" s="65"/>
    </row>
    <row r="1573" ht="15" spans="1:22">
      <c r="A1573" s="65" t="s">
        <v>2751</v>
      </c>
      <c r="B1573" s="65" t="s">
        <v>110</v>
      </c>
      <c r="C1573" s="65" t="s">
        <v>36</v>
      </c>
      <c r="D1573" s="65" t="s">
        <v>8566</v>
      </c>
      <c r="E1573" s="65" t="s">
        <v>8567</v>
      </c>
      <c r="F1573" s="65"/>
      <c r="G1573" s="65" t="s">
        <v>1935</v>
      </c>
      <c r="H1573" s="65"/>
      <c r="I1573" s="65" t="s">
        <v>5679</v>
      </c>
      <c r="J1573" s="65"/>
      <c r="K1573" s="65"/>
      <c r="L1573" s="65" t="s">
        <v>8495</v>
      </c>
      <c r="M1573" s="66">
        <v>44793</v>
      </c>
      <c r="N1573" s="65">
        <v>122800</v>
      </c>
      <c r="O1573" s="65" t="s">
        <v>1939</v>
      </c>
      <c r="P1573" s="65">
        <f>VLOOKUP(D1573,资产包数据!B:G,5,0)</f>
        <v>60</v>
      </c>
      <c r="Q1573" s="65"/>
      <c r="R1573" s="65"/>
      <c r="S1573" s="65"/>
      <c r="T1573" s="65"/>
      <c r="U1573" s="65">
        <f>VLOOKUP(D1573,资产包数据!B:N,13,0)</f>
        <v>88.12</v>
      </c>
      <c r="V1573" s="65"/>
    </row>
    <row r="1574" ht="15" spans="1:22">
      <c r="A1574" s="65" t="s">
        <v>2751</v>
      </c>
      <c r="B1574" s="65" t="s">
        <v>110</v>
      </c>
      <c r="C1574" s="65" t="s">
        <v>36</v>
      </c>
      <c r="D1574" s="65" t="s">
        <v>8568</v>
      </c>
      <c r="E1574" s="65"/>
      <c r="F1574" s="65"/>
      <c r="G1574" s="65" t="s">
        <v>1935</v>
      </c>
      <c r="H1574" s="65"/>
      <c r="I1574" s="65"/>
      <c r="J1574" s="65"/>
      <c r="K1574" s="65"/>
      <c r="L1574" s="65" t="s">
        <v>8495</v>
      </c>
      <c r="M1574" s="66">
        <v>44793</v>
      </c>
      <c r="N1574" s="65">
        <v>122800</v>
      </c>
      <c r="O1574" s="65" t="s">
        <v>1939</v>
      </c>
      <c r="P1574" s="65">
        <f>VLOOKUP(D1574,资产包数据!B:G,5,0)</f>
        <v>60</v>
      </c>
      <c r="Q1574" s="65"/>
      <c r="R1574" s="65"/>
      <c r="S1574" s="65"/>
      <c r="T1574" s="65"/>
      <c r="U1574" s="65">
        <f>VLOOKUP(D1574,资产包数据!B:N,13,0)</f>
        <v>88.12</v>
      </c>
      <c r="V1574" s="65"/>
    </row>
    <row r="1575" ht="15" spans="1:22">
      <c r="A1575" s="65" t="s">
        <v>2751</v>
      </c>
      <c r="B1575" s="65" t="s">
        <v>110</v>
      </c>
      <c r="C1575" s="65" t="s">
        <v>36</v>
      </c>
      <c r="D1575" s="65" t="s">
        <v>8569</v>
      </c>
      <c r="E1575" s="65"/>
      <c r="F1575" s="65"/>
      <c r="G1575" s="65" t="s">
        <v>1935</v>
      </c>
      <c r="H1575" s="65"/>
      <c r="I1575" s="65"/>
      <c r="J1575" s="65"/>
      <c r="K1575" s="65"/>
      <c r="L1575" s="65" t="s">
        <v>8495</v>
      </c>
      <c r="M1575" s="66">
        <v>44793</v>
      </c>
      <c r="N1575" s="65">
        <v>122800</v>
      </c>
      <c r="O1575" s="65" t="s">
        <v>1939</v>
      </c>
      <c r="P1575" s="65">
        <f>VLOOKUP(D1575,资产包数据!B:G,5,0)</f>
        <v>60</v>
      </c>
      <c r="Q1575" s="65"/>
      <c r="R1575" s="65"/>
      <c r="S1575" s="65"/>
      <c r="T1575" s="65"/>
      <c r="U1575" s="65">
        <f>VLOOKUP(D1575,资产包数据!B:N,13,0)</f>
        <v>88.12</v>
      </c>
      <c r="V1575" s="65"/>
    </row>
    <row r="1576" ht="15" spans="1:22">
      <c r="A1576" s="65" t="s">
        <v>2751</v>
      </c>
      <c r="B1576" s="65" t="s">
        <v>68</v>
      </c>
      <c r="C1576" s="65" t="s">
        <v>36</v>
      </c>
      <c r="D1576" s="65" t="s">
        <v>8570</v>
      </c>
      <c r="E1576" s="65" t="s">
        <v>8571</v>
      </c>
      <c r="F1576" s="65" t="s">
        <v>1935</v>
      </c>
      <c r="G1576" s="65" t="s">
        <v>1935</v>
      </c>
      <c r="H1576" s="65" t="s">
        <v>4925</v>
      </c>
      <c r="I1576" s="65" t="s">
        <v>5679</v>
      </c>
      <c r="J1576" s="65" t="s">
        <v>7385</v>
      </c>
      <c r="K1576" s="66">
        <v>44835</v>
      </c>
      <c r="L1576" s="65" t="s">
        <v>8495</v>
      </c>
      <c r="M1576" s="66">
        <v>44793</v>
      </c>
      <c r="N1576" s="65">
        <v>122800</v>
      </c>
      <c r="O1576" s="65" t="s">
        <v>1939</v>
      </c>
      <c r="P1576" s="65">
        <f>VLOOKUP(D1576,资产包数据!B:G,5,0)</f>
        <v>60</v>
      </c>
      <c r="Q1576" s="65"/>
      <c r="R1576" s="65"/>
      <c r="S1576" s="65"/>
      <c r="T1576" s="65"/>
      <c r="U1576" s="65">
        <f>VLOOKUP(D1576,资产包数据!B:N,13,0)</f>
        <v>88.12</v>
      </c>
      <c r="V1576" s="65" t="s">
        <v>5682</v>
      </c>
    </row>
    <row r="1577" ht="15" spans="1:22">
      <c r="A1577" s="65" t="s">
        <v>2751</v>
      </c>
      <c r="B1577" s="65" t="s">
        <v>110</v>
      </c>
      <c r="C1577" s="65" t="s">
        <v>36</v>
      </c>
      <c r="D1577" s="65" t="s">
        <v>8572</v>
      </c>
      <c r="E1577" s="65" t="s">
        <v>8573</v>
      </c>
      <c r="F1577" s="65"/>
      <c r="G1577" s="65" t="s">
        <v>1935</v>
      </c>
      <c r="H1577" s="65"/>
      <c r="I1577" s="65" t="s">
        <v>5679</v>
      </c>
      <c r="J1577" s="65"/>
      <c r="K1577" s="65"/>
      <c r="L1577" s="65" t="s">
        <v>8495</v>
      </c>
      <c r="M1577" s="66">
        <v>44793</v>
      </c>
      <c r="N1577" s="65">
        <v>122800</v>
      </c>
      <c r="O1577" s="65" t="s">
        <v>1939</v>
      </c>
      <c r="P1577" s="65">
        <f>VLOOKUP(D1577,资产包数据!B:G,5,0)</f>
        <v>60</v>
      </c>
      <c r="Q1577" s="65"/>
      <c r="R1577" s="65"/>
      <c r="S1577" s="65"/>
      <c r="T1577" s="65"/>
      <c r="U1577" s="65">
        <f>VLOOKUP(D1577,资产包数据!B:N,13,0)</f>
        <v>88.12</v>
      </c>
      <c r="V1577" s="65"/>
    </row>
    <row r="1578" ht="15" spans="1:22">
      <c r="A1578" s="65" t="s">
        <v>2751</v>
      </c>
      <c r="B1578" s="65" t="s">
        <v>110</v>
      </c>
      <c r="C1578" s="65" t="s">
        <v>36</v>
      </c>
      <c r="D1578" s="65" t="s">
        <v>8574</v>
      </c>
      <c r="E1578" s="65"/>
      <c r="F1578" s="65"/>
      <c r="G1578" s="65" t="s">
        <v>1935</v>
      </c>
      <c r="H1578" s="65"/>
      <c r="I1578" s="65"/>
      <c r="J1578" s="65"/>
      <c r="K1578" s="65"/>
      <c r="L1578" s="65" t="s">
        <v>8495</v>
      </c>
      <c r="M1578" s="66">
        <v>44793</v>
      </c>
      <c r="N1578" s="65">
        <v>122800</v>
      </c>
      <c r="O1578" s="65" t="s">
        <v>1939</v>
      </c>
      <c r="P1578" s="65">
        <f>VLOOKUP(D1578,资产包数据!B:G,5,0)</f>
        <v>60</v>
      </c>
      <c r="Q1578" s="65"/>
      <c r="R1578" s="65"/>
      <c r="S1578" s="65"/>
      <c r="T1578" s="65"/>
      <c r="U1578" s="65">
        <f>VLOOKUP(D1578,资产包数据!B:N,13,0)</f>
        <v>88.12</v>
      </c>
      <c r="V1578" s="65"/>
    </row>
    <row r="1579" ht="15" spans="1:22">
      <c r="A1579" s="65" t="s">
        <v>2751</v>
      </c>
      <c r="B1579" s="65" t="s">
        <v>110</v>
      </c>
      <c r="C1579" s="65" t="s">
        <v>36</v>
      </c>
      <c r="D1579" s="65" t="s">
        <v>8575</v>
      </c>
      <c r="E1579" s="65"/>
      <c r="F1579" s="65"/>
      <c r="G1579" s="65" t="s">
        <v>1935</v>
      </c>
      <c r="H1579" s="65"/>
      <c r="I1579" s="65"/>
      <c r="J1579" s="65"/>
      <c r="K1579" s="65"/>
      <c r="L1579" s="65" t="s">
        <v>8495</v>
      </c>
      <c r="M1579" s="66">
        <v>44793</v>
      </c>
      <c r="N1579" s="65">
        <v>122800</v>
      </c>
      <c r="O1579" s="65" t="s">
        <v>1939</v>
      </c>
      <c r="P1579" s="65">
        <f>VLOOKUP(D1579,资产包数据!B:G,5,0)</f>
        <v>60</v>
      </c>
      <c r="Q1579" s="65"/>
      <c r="R1579" s="65"/>
      <c r="S1579" s="65"/>
      <c r="T1579" s="65"/>
      <c r="U1579" s="65">
        <f>VLOOKUP(D1579,资产包数据!B:N,13,0)</f>
        <v>88.12</v>
      </c>
      <c r="V1579" s="65"/>
    </row>
    <row r="1580" ht="15" spans="1:22">
      <c r="A1580" s="65" t="s">
        <v>2751</v>
      </c>
      <c r="B1580" s="65" t="s">
        <v>68</v>
      </c>
      <c r="C1580" s="65" t="s">
        <v>36</v>
      </c>
      <c r="D1580" s="65" t="s">
        <v>8576</v>
      </c>
      <c r="E1580" s="65" t="s">
        <v>8577</v>
      </c>
      <c r="F1580" s="65" t="s">
        <v>1935</v>
      </c>
      <c r="G1580" s="65" t="s">
        <v>1935</v>
      </c>
      <c r="H1580" s="65" t="s">
        <v>4925</v>
      </c>
      <c r="I1580" s="65" t="s">
        <v>5679</v>
      </c>
      <c r="J1580" s="65" t="s">
        <v>7385</v>
      </c>
      <c r="K1580" s="66">
        <v>44835</v>
      </c>
      <c r="L1580" s="65" t="s">
        <v>8495</v>
      </c>
      <c r="M1580" s="66">
        <v>44793</v>
      </c>
      <c r="N1580" s="65">
        <v>122800</v>
      </c>
      <c r="O1580" s="65" t="s">
        <v>1939</v>
      </c>
      <c r="P1580" s="65">
        <f>VLOOKUP(D1580,资产包数据!B:G,5,0)</f>
        <v>60</v>
      </c>
      <c r="Q1580" s="65"/>
      <c r="R1580" s="65"/>
      <c r="S1580" s="65"/>
      <c r="T1580" s="65"/>
      <c r="U1580" s="65">
        <f>VLOOKUP(D1580,资产包数据!B:N,13,0)</f>
        <v>88.12</v>
      </c>
      <c r="V1580" s="65" t="s">
        <v>5682</v>
      </c>
    </row>
    <row r="1581" ht="15" spans="1:22">
      <c r="A1581" s="65" t="s">
        <v>2751</v>
      </c>
      <c r="B1581" s="65" t="s">
        <v>110</v>
      </c>
      <c r="C1581" s="65" t="s">
        <v>36</v>
      </c>
      <c r="D1581" s="65" t="s">
        <v>8578</v>
      </c>
      <c r="E1581" s="65"/>
      <c r="F1581" s="65"/>
      <c r="G1581" s="65" t="s">
        <v>1935</v>
      </c>
      <c r="H1581" s="65"/>
      <c r="I1581" s="65"/>
      <c r="J1581" s="65"/>
      <c r="K1581" s="65"/>
      <c r="L1581" s="65" t="s">
        <v>8495</v>
      </c>
      <c r="M1581" s="66">
        <v>44793</v>
      </c>
      <c r="N1581" s="65">
        <v>122800</v>
      </c>
      <c r="O1581" s="65" t="s">
        <v>1939</v>
      </c>
      <c r="P1581" s="65">
        <f>VLOOKUP(D1581,资产包数据!B:G,5,0)</f>
        <v>60</v>
      </c>
      <c r="Q1581" s="65"/>
      <c r="R1581" s="65"/>
      <c r="S1581" s="65"/>
      <c r="T1581" s="65"/>
      <c r="U1581" s="65">
        <f>VLOOKUP(D1581,资产包数据!B:N,13,0)</f>
        <v>87.88</v>
      </c>
      <c r="V1581" s="65"/>
    </row>
    <row r="1582" ht="15" spans="1:22">
      <c r="A1582" s="65" t="s">
        <v>2751</v>
      </c>
      <c r="B1582" s="65" t="s">
        <v>68</v>
      </c>
      <c r="C1582" s="65" t="s">
        <v>36</v>
      </c>
      <c r="D1582" s="65" t="s">
        <v>8579</v>
      </c>
      <c r="E1582" s="65" t="s">
        <v>8580</v>
      </c>
      <c r="F1582" s="65" t="s">
        <v>1935</v>
      </c>
      <c r="G1582" s="65" t="s">
        <v>1935</v>
      </c>
      <c r="H1582" s="65" t="s">
        <v>4925</v>
      </c>
      <c r="I1582" s="65" t="s">
        <v>5679</v>
      </c>
      <c r="J1582" s="65" t="s">
        <v>8581</v>
      </c>
      <c r="K1582" s="66">
        <v>44844</v>
      </c>
      <c r="L1582" s="65" t="s">
        <v>8582</v>
      </c>
      <c r="M1582" s="66">
        <v>44793</v>
      </c>
      <c r="N1582" s="65">
        <v>113260</v>
      </c>
      <c r="O1582" s="65" t="s">
        <v>1939</v>
      </c>
      <c r="P1582" s="65">
        <f>VLOOKUP(D1582,资产包数据!B:G,5,0)</f>
        <v>60</v>
      </c>
      <c r="Q1582" s="65"/>
      <c r="R1582" s="65"/>
      <c r="S1582" s="65"/>
      <c r="T1582" s="65"/>
      <c r="U1582" s="65">
        <f>VLOOKUP(D1582,资产包数据!B:N,13,0)</f>
        <v>90.56</v>
      </c>
      <c r="V1582" s="65"/>
    </row>
    <row r="1583" ht="15" spans="1:22">
      <c r="A1583" s="65" t="s">
        <v>2751</v>
      </c>
      <c r="B1583" s="65" t="s">
        <v>110</v>
      </c>
      <c r="C1583" s="65" t="s">
        <v>36</v>
      </c>
      <c r="D1583" s="65" t="s">
        <v>8583</v>
      </c>
      <c r="E1583" s="65" t="s">
        <v>8584</v>
      </c>
      <c r="F1583" s="65"/>
      <c r="G1583" s="65" t="s">
        <v>1935</v>
      </c>
      <c r="H1583" s="65"/>
      <c r="I1583" s="65" t="s">
        <v>5679</v>
      </c>
      <c r="J1583" s="65"/>
      <c r="K1583" s="65"/>
      <c r="L1583" s="65" t="s">
        <v>8582</v>
      </c>
      <c r="M1583" s="66">
        <v>44793</v>
      </c>
      <c r="N1583" s="65">
        <v>113260</v>
      </c>
      <c r="O1583" s="65" t="s">
        <v>1939</v>
      </c>
      <c r="P1583" s="65">
        <f>VLOOKUP(D1583,资产包数据!B:G,5,0)</f>
        <v>60</v>
      </c>
      <c r="Q1583" s="65"/>
      <c r="R1583" s="65"/>
      <c r="S1583" s="65"/>
      <c r="T1583" s="65"/>
      <c r="U1583" s="65">
        <f>VLOOKUP(D1583,资产包数据!B:N,13,0)</f>
        <v>90.56</v>
      </c>
      <c r="V1583" s="65"/>
    </row>
    <row r="1584" ht="15" spans="1:22">
      <c r="A1584" s="65" t="s">
        <v>2751</v>
      </c>
      <c r="B1584" s="65" t="s">
        <v>68</v>
      </c>
      <c r="C1584" s="65" t="s">
        <v>36</v>
      </c>
      <c r="D1584" s="65" t="s">
        <v>8585</v>
      </c>
      <c r="E1584" s="65" t="s">
        <v>8586</v>
      </c>
      <c r="F1584" s="65" t="s">
        <v>1935</v>
      </c>
      <c r="G1584" s="65" t="s">
        <v>1935</v>
      </c>
      <c r="H1584" s="65" t="s">
        <v>4925</v>
      </c>
      <c r="I1584" s="65" t="s">
        <v>5679</v>
      </c>
      <c r="J1584" s="65" t="s">
        <v>8581</v>
      </c>
      <c r="K1584" s="66">
        <v>44844</v>
      </c>
      <c r="L1584" s="65" t="s">
        <v>8582</v>
      </c>
      <c r="M1584" s="66">
        <v>44793</v>
      </c>
      <c r="N1584" s="65">
        <v>113260</v>
      </c>
      <c r="O1584" s="65" t="s">
        <v>1939</v>
      </c>
      <c r="P1584" s="65">
        <f>VLOOKUP(D1584,资产包数据!B:G,5,0)</f>
        <v>60</v>
      </c>
      <c r="Q1584" s="65"/>
      <c r="R1584" s="65"/>
      <c r="S1584" s="65"/>
      <c r="T1584" s="65"/>
      <c r="U1584" s="65">
        <f>VLOOKUP(D1584,资产包数据!B:N,13,0)</f>
        <v>90.56</v>
      </c>
      <c r="V1584" s="65"/>
    </row>
    <row r="1585" ht="15" spans="1:22">
      <c r="A1585" s="65" t="s">
        <v>2751</v>
      </c>
      <c r="B1585" s="65" t="s">
        <v>68</v>
      </c>
      <c r="C1585" s="65" t="s">
        <v>36</v>
      </c>
      <c r="D1585" s="65" t="s">
        <v>8587</v>
      </c>
      <c r="E1585" s="65" t="s">
        <v>8588</v>
      </c>
      <c r="F1585" s="65" t="s">
        <v>1935</v>
      </c>
      <c r="G1585" s="65" t="s">
        <v>1935</v>
      </c>
      <c r="H1585" s="65" t="s">
        <v>4925</v>
      </c>
      <c r="I1585" s="65" t="s">
        <v>5679</v>
      </c>
      <c r="J1585" s="65" t="s">
        <v>8581</v>
      </c>
      <c r="K1585" s="66">
        <v>44844</v>
      </c>
      <c r="L1585" s="65" t="s">
        <v>8582</v>
      </c>
      <c r="M1585" s="66">
        <v>44793</v>
      </c>
      <c r="N1585" s="65">
        <v>113260</v>
      </c>
      <c r="O1585" s="65" t="s">
        <v>1939</v>
      </c>
      <c r="P1585" s="65">
        <f>VLOOKUP(D1585,资产包数据!B:G,5,0)</f>
        <v>60</v>
      </c>
      <c r="Q1585" s="65"/>
      <c r="R1585" s="65"/>
      <c r="S1585" s="65"/>
      <c r="T1585" s="65"/>
      <c r="U1585" s="65">
        <f>VLOOKUP(D1585,资产包数据!B:N,13,0)</f>
        <v>90.56</v>
      </c>
      <c r="V1585" s="65"/>
    </row>
    <row r="1586" ht="15" spans="1:22">
      <c r="A1586" s="65" t="s">
        <v>2751</v>
      </c>
      <c r="B1586" s="65" t="s">
        <v>68</v>
      </c>
      <c r="C1586" s="65" t="s">
        <v>36</v>
      </c>
      <c r="D1586" s="65" t="s">
        <v>8589</v>
      </c>
      <c r="E1586" s="65" t="s">
        <v>8590</v>
      </c>
      <c r="F1586" s="65" t="s">
        <v>1935</v>
      </c>
      <c r="G1586" s="65" t="s">
        <v>1935</v>
      </c>
      <c r="H1586" s="65" t="s">
        <v>4925</v>
      </c>
      <c r="I1586" s="65" t="s">
        <v>5679</v>
      </c>
      <c r="J1586" s="65" t="s">
        <v>8581</v>
      </c>
      <c r="K1586" s="66">
        <v>44844</v>
      </c>
      <c r="L1586" s="65" t="s">
        <v>8582</v>
      </c>
      <c r="M1586" s="66">
        <v>44793</v>
      </c>
      <c r="N1586" s="65">
        <v>113260</v>
      </c>
      <c r="O1586" s="65" t="s">
        <v>1939</v>
      </c>
      <c r="P1586" s="65">
        <f>VLOOKUP(D1586,资产包数据!B:G,5,0)</f>
        <v>60</v>
      </c>
      <c r="Q1586" s="65"/>
      <c r="R1586" s="65"/>
      <c r="S1586" s="65"/>
      <c r="T1586" s="65"/>
      <c r="U1586" s="65">
        <f>VLOOKUP(D1586,资产包数据!B:N,13,0)</f>
        <v>90.56</v>
      </c>
      <c r="V1586" s="65"/>
    </row>
    <row r="1587" ht="15" spans="1:22">
      <c r="A1587" s="65" t="s">
        <v>2751</v>
      </c>
      <c r="B1587" s="65" t="s">
        <v>68</v>
      </c>
      <c r="C1587" s="65" t="s">
        <v>36</v>
      </c>
      <c r="D1587" s="65" t="s">
        <v>8591</v>
      </c>
      <c r="E1587" s="65" t="s">
        <v>8592</v>
      </c>
      <c r="F1587" s="65" t="s">
        <v>1935</v>
      </c>
      <c r="G1587" s="65" t="s">
        <v>1935</v>
      </c>
      <c r="H1587" s="65" t="s">
        <v>4925</v>
      </c>
      <c r="I1587" s="65" t="s">
        <v>5679</v>
      </c>
      <c r="J1587" s="65" t="s">
        <v>8581</v>
      </c>
      <c r="K1587" s="66">
        <v>44844</v>
      </c>
      <c r="L1587" s="65" t="s">
        <v>8582</v>
      </c>
      <c r="M1587" s="66">
        <v>44793</v>
      </c>
      <c r="N1587" s="65">
        <v>113260</v>
      </c>
      <c r="O1587" s="65" t="s">
        <v>1939</v>
      </c>
      <c r="P1587" s="65">
        <f>VLOOKUP(D1587,资产包数据!B:G,5,0)</f>
        <v>60</v>
      </c>
      <c r="Q1587" s="65"/>
      <c r="R1587" s="65"/>
      <c r="S1587" s="65"/>
      <c r="T1587" s="65"/>
      <c r="U1587" s="65">
        <f>VLOOKUP(D1587,资产包数据!B:N,13,0)</f>
        <v>90.56</v>
      </c>
      <c r="V1587" s="65"/>
    </row>
    <row r="1588" ht="15" spans="1:22">
      <c r="A1588" s="65" t="s">
        <v>2751</v>
      </c>
      <c r="B1588" s="65" t="s">
        <v>68</v>
      </c>
      <c r="C1588" s="65" t="s">
        <v>36</v>
      </c>
      <c r="D1588" s="65" t="s">
        <v>8593</v>
      </c>
      <c r="E1588" s="65" t="s">
        <v>8594</v>
      </c>
      <c r="F1588" s="65" t="s">
        <v>1935</v>
      </c>
      <c r="G1588" s="65" t="s">
        <v>1935</v>
      </c>
      <c r="H1588" s="65" t="s">
        <v>4925</v>
      </c>
      <c r="I1588" s="65" t="s">
        <v>5679</v>
      </c>
      <c r="J1588" s="65" t="s">
        <v>8581</v>
      </c>
      <c r="K1588" s="66">
        <v>44844</v>
      </c>
      <c r="L1588" s="65" t="s">
        <v>8582</v>
      </c>
      <c r="M1588" s="66">
        <v>44793</v>
      </c>
      <c r="N1588" s="65">
        <v>113260</v>
      </c>
      <c r="O1588" s="65" t="s">
        <v>1939</v>
      </c>
      <c r="P1588" s="65">
        <f>VLOOKUP(D1588,资产包数据!B:G,5,0)</f>
        <v>60</v>
      </c>
      <c r="Q1588" s="65"/>
      <c r="R1588" s="65"/>
      <c r="S1588" s="65"/>
      <c r="T1588" s="65"/>
      <c r="U1588" s="65">
        <f>VLOOKUP(D1588,资产包数据!B:N,13,0)</f>
        <v>90.56</v>
      </c>
      <c r="V1588" s="65"/>
    </row>
    <row r="1589" ht="15" spans="1:22">
      <c r="A1589" s="65" t="s">
        <v>2751</v>
      </c>
      <c r="B1589" s="65" t="s">
        <v>110</v>
      </c>
      <c r="C1589" s="65" t="s">
        <v>36</v>
      </c>
      <c r="D1589" s="65" t="s">
        <v>8595</v>
      </c>
      <c r="E1589" s="65" t="s">
        <v>8596</v>
      </c>
      <c r="F1589" s="65"/>
      <c r="G1589" s="65" t="s">
        <v>1935</v>
      </c>
      <c r="H1589" s="65"/>
      <c r="I1589" s="65" t="s">
        <v>5679</v>
      </c>
      <c r="J1589" s="65"/>
      <c r="K1589" s="65"/>
      <c r="L1589" s="65" t="s">
        <v>8582</v>
      </c>
      <c r="M1589" s="66">
        <v>44793</v>
      </c>
      <c r="N1589" s="65">
        <v>113260</v>
      </c>
      <c r="O1589" s="65" t="s">
        <v>1939</v>
      </c>
      <c r="P1589" s="65">
        <f>VLOOKUP(D1589,资产包数据!B:G,5,0)</f>
        <v>60</v>
      </c>
      <c r="Q1589" s="65"/>
      <c r="R1589" s="65"/>
      <c r="S1589" s="65"/>
      <c r="T1589" s="65"/>
      <c r="U1589" s="65">
        <f>VLOOKUP(D1589,资产包数据!B:N,13,0)</f>
        <v>90.56</v>
      </c>
      <c r="V1589" s="65"/>
    </row>
    <row r="1590" ht="15" spans="1:22">
      <c r="A1590" s="65" t="s">
        <v>2751</v>
      </c>
      <c r="B1590" s="65" t="s">
        <v>110</v>
      </c>
      <c r="C1590" s="65" t="s">
        <v>36</v>
      </c>
      <c r="D1590" s="65" t="s">
        <v>8597</v>
      </c>
      <c r="E1590" s="65" t="s">
        <v>8598</v>
      </c>
      <c r="F1590" s="65"/>
      <c r="G1590" s="65" t="s">
        <v>1935</v>
      </c>
      <c r="H1590" s="65"/>
      <c r="I1590" s="65" t="s">
        <v>5679</v>
      </c>
      <c r="J1590" s="65"/>
      <c r="K1590" s="65"/>
      <c r="L1590" s="65" t="s">
        <v>8582</v>
      </c>
      <c r="M1590" s="66">
        <v>44793</v>
      </c>
      <c r="N1590" s="65">
        <v>113260</v>
      </c>
      <c r="O1590" s="65" t="s">
        <v>1939</v>
      </c>
      <c r="P1590" s="65">
        <f>VLOOKUP(D1590,资产包数据!B:G,5,0)</f>
        <v>60</v>
      </c>
      <c r="Q1590" s="65"/>
      <c r="R1590" s="65"/>
      <c r="S1590" s="65"/>
      <c r="T1590" s="65"/>
      <c r="U1590" s="65">
        <f>VLOOKUP(D1590,资产包数据!B:N,13,0)</f>
        <v>90.56</v>
      </c>
      <c r="V1590" s="65"/>
    </row>
    <row r="1591" ht="15" spans="1:22">
      <c r="A1591" s="65" t="s">
        <v>2751</v>
      </c>
      <c r="B1591" s="65" t="s">
        <v>110</v>
      </c>
      <c r="C1591" s="65" t="s">
        <v>36</v>
      </c>
      <c r="D1591" s="65" t="s">
        <v>8599</v>
      </c>
      <c r="E1591" s="65" t="s">
        <v>8600</v>
      </c>
      <c r="F1591" s="65"/>
      <c r="G1591" s="65" t="s">
        <v>1935</v>
      </c>
      <c r="H1591" s="65"/>
      <c r="I1591" s="65" t="s">
        <v>5679</v>
      </c>
      <c r="J1591" s="65"/>
      <c r="K1591" s="65"/>
      <c r="L1591" s="65" t="s">
        <v>8582</v>
      </c>
      <c r="M1591" s="66">
        <v>44793</v>
      </c>
      <c r="N1591" s="65">
        <v>113260</v>
      </c>
      <c r="O1591" s="65" t="s">
        <v>1939</v>
      </c>
      <c r="P1591" s="65">
        <f>VLOOKUP(D1591,资产包数据!B:G,5,0)</f>
        <v>60</v>
      </c>
      <c r="Q1591" s="65"/>
      <c r="R1591" s="65"/>
      <c r="S1591" s="65"/>
      <c r="T1591" s="65"/>
      <c r="U1591" s="65">
        <f>VLOOKUP(D1591,资产包数据!B:N,13,0)</f>
        <v>90.56</v>
      </c>
      <c r="V1591" s="65"/>
    </row>
    <row r="1592" ht="15" spans="1:22">
      <c r="A1592" s="65" t="s">
        <v>2751</v>
      </c>
      <c r="B1592" s="65" t="s">
        <v>110</v>
      </c>
      <c r="C1592" s="65" t="s">
        <v>36</v>
      </c>
      <c r="D1592" s="65" t="s">
        <v>8601</v>
      </c>
      <c r="E1592" s="65" t="s">
        <v>8602</v>
      </c>
      <c r="F1592" s="65"/>
      <c r="G1592" s="65" t="s">
        <v>1935</v>
      </c>
      <c r="H1592" s="65"/>
      <c r="I1592" s="65" t="s">
        <v>5679</v>
      </c>
      <c r="J1592" s="65"/>
      <c r="K1592" s="65"/>
      <c r="L1592" s="65" t="s">
        <v>8582</v>
      </c>
      <c r="M1592" s="66">
        <v>44793</v>
      </c>
      <c r="N1592" s="65">
        <v>113260</v>
      </c>
      <c r="O1592" s="65" t="s">
        <v>1939</v>
      </c>
      <c r="P1592" s="65">
        <f>VLOOKUP(D1592,资产包数据!B:G,5,0)</f>
        <v>60</v>
      </c>
      <c r="Q1592" s="65"/>
      <c r="R1592" s="65"/>
      <c r="S1592" s="65"/>
      <c r="T1592" s="65"/>
      <c r="U1592" s="65">
        <f>VLOOKUP(D1592,资产包数据!B:N,13,0)</f>
        <v>90.56</v>
      </c>
      <c r="V1592" s="65"/>
    </row>
    <row r="1593" ht="15" spans="1:22">
      <c r="A1593" s="65" t="s">
        <v>2751</v>
      </c>
      <c r="B1593" s="65" t="s">
        <v>110</v>
      </c>
      <c r="C1593" s="65" t="s">
        <v>36</v>
      </c>
      <c r="D1593" s="65" t="s">
        <v>8603</v>
      </c>
      <c r="E1593" s="65" t="s">
        <v>8604</v>
      </c>
      <c r="F1593" s="65"/>
      <c r="G1593" s="65" t="s">
        <v>1935</v>
      </c>
      <c r="H1593" s="65"/>
      <c r="I1593" s="65" t="s">
        <v>5679</v>
      </c>
      <c r="J1593" s="65"/>
      <c r="K1593" s="65"/>
      <c r="L1593" s="65" t="s">
        <v>8582</v>
      </c>
      <c r="M1593" s="66">
        <v>44793</v>
      </c>
      <c r="N1593" s="65">
        <v>113260</v>
      </c>
      <c r="O1593" s="65" t="s">
        <v>1939</v>
      </c>
      <c r="P1593" s="65">
        <f>VLOOKUP(D1593,资产包数据!B:G,5,0)</f>
        <v>60</v>
      </c>
      <c r="Q1593" s="65"/>
      <c r="R1593" s="65"/>
      <c r="S1593" s="65"/>
      <c r="T1593" s="65"/>
      <c r="U1593" s="65">
        <f>VLOOKUP(D1593,资产包数据!B:N,13,0)</f>
        <v>90.54</v>
      </c>
      <c r="V1593" s="65"/>
    </row>
    <row r="1594" ht="15" spans="1:22">
      <c r="A1594" s="65" t="s">
        <v>2751</v>
      </c>
      <c r="B1594" s="65" t="s">
        <v>110</v>
      </c>
      <c r="C1594" s="65" t="s">
        <v>36</v>
      </c>
      <c r="D1594" s="65" t="s">
        <v>8605</v>
      </c>
      <c r="E1594" s="65" t="s">
        <v>8606</v>
      </c>
      <c r="F1594" s="65"/>
      <c r="G1594" s="65" t="s">
        <v>1935</v>
      </c>
      <c r="H1594" s="65"/>
      <c r="I1594" s="65" t="s">
        <v>5679</v>
      </c>
      <c r="J1594" s="65"/>
      <c r="K1594" s="65"/>
      <c r="L1594" s="65" t="s">
        <v>8582</v>
      </c>
      <c r="M1594" s="66">
        <v>44793</v>
      </c>
      <c r="N1594" s="65">
        <v>113260</v>
      </c>
      <c r="O1594" s="65" t="s">
        <v>1939</v>
      </c>
      <c r="P1594" s="65">
        <f>VLOOKUP(D1594,资产包数据!B:G,5,0)</f>
        <v>60</v>
      </c>
      <c r="Q1594" s="65"/>
      <c r="R1594" s="65"/>
      <c r="S1594" s="65"/>
      <c r="T1594" s="65"/>
      <c r="U1594" s="65">
        <f>VLOOKUP(D1594,资产包数据!B:N,13,0)</f>
        <v>90.56</v>
      </c>
      <c r="V1594" s="65"/>
    </row>
    <row r="1595" ht="15" spans="1:22">
      <c r="A1595" s="65" t="s">
        <v>2751</v>
      </c>
      <c r="B1595" s="65" t="s">
        <v>110</v>
      </c>
      <c r="C1595" s="65" t="s">
        <v>36</v>
      </c>
      <c r="D1595" s="65" t="s">
        <v>8607</v>
      </c>
      <c r="E1595" s="65" t="s">
        <v>8608</v>
      </c>
      <c r="F1595" s="65"/>
      <c r="G1595" s="65" t="s">
        <v>1935</v>
      </c>
      <c r="H1595" s="65"/>
      <c r="I1595" s="65" t="s">
        <v>5679</v>
      </c>
      <c r="J1595" s="65"/>
      <c r="K1595" s="65"/>
      <c r="L1595" s="65" t="s">
        <v>8582</v>
      </c>
      <c r="M1595" s="66">
        <v>44793</v>
      </c>
      <c r="N1595" s="65">
        <v>113260</v>
      </c>
      <c r="O1595" s="65" t="s">
        <v>1939</v>
      </c>
      <c r="P1595" s="65">
        <f>VLOOKUP(D1595,资产包数据!B:G,5,0)</f>
        <v>60</v>
      </c>
      <c r="Q1595" s="65"/>
      <c r="R1595" s="65"/>
      <c r="S1595" s="65"/>
      <c r="T1595" s="65"/>
      <c r="U1595" s="65">
        <f>VLOOKUP(D1595,资产包数据!B:N,13,0)</f>
        <v>90.56</v>
      </c>
      <c r="V1595" s="65"/>
    </row>
    <row r="1596" ht="15" spans="1:22">
      <c r="A1596" s="65" t="s">
        <v>2751</v>
      </c>
      <c r="B1596" s="65" t="s">
        <v>110</v>
      </c>
      <c r="C1596" s="65" t="s">
        <v>36</v>
      </c>
      <c r="D1596" s="65" t="s">
        <v>8609</v>
      </c>
      <c r="E1596" s="65" t="s">
        <v>8610</v>
      </c>
      <c r="F1596" s="65"/>
      <c r="G1596" s="65" t="s">
        <v>1935</v>
      </c>
      <c r="H1596" s="65"/>
      <c r="I1596" s="65" t="s">
        <v>5679</v>
      </c>
      <c r="J1596" s="65"/>
      <c r="K1596" s="65"/>
      <c r="L1596" s="65" t="s">
        <v>8582</v>
      </c>
      <c r="M1596" s="66">
        <v>44793</v>
      </c>
      <c r="N1596" s="65">
        <v>113260</v>
      </c>
      <c r="O1596" s="65" t="s">
        <v>1939</v>
      </c>
      <c r="P1596" s="65">
        <f>VLOOKUP(D1596,资产包数据!B:G,5,0)</f>
        <v>60</v>
      </c>
      <c r="Q1596" s="65"/>
      <c r="R1596" s="65"/>
      <c r="S1596" s="65"/>
      <c r="T1596" s="65"/>
      <c r="U1596" s="65">
        <f>VLOOKUP(D1596,资产包数据!B:N,13,0)</f>
        <v>90.56</v>
      </c>
      <c r="V1596" s="65"/>
    </row>
    <row r="1597" ht="15" spans="1:22">
      <c r="A1597" s="65" t="s">
        <v>2751</v>
      </c>
      <c r="B1597" s="65" t="s">
        <v>110</v>
      </c>
      <c r="C1597" s="65" t="s">
        <v>36</v>
      </c>
      <c r="D1597" s="65" t="s">
        <v>8611</v>
      </c>
      <c r="E1597" s="65" t="s">
        <v>8612</v>
      </c>
      <c r="F1597" s="65"/>
      <c r="G1597" s="65" t="s">
        <v>1935</v>
      </c>
      <c r="H1597" s="65"/>
      <c r="I1597" s="65" t="s">
        <v>5679</v>
      </c>
      <c r="J1597" s="65"/>
      <c r="K1597" s="65"/>
      <c r="L1597" s="65" t="s">
        <v>8582</v>
      </c>
      <c r="M1597" s="66">
        <v>44793</v>
      </c>
      <c r="N1597" s="65">
        <v>113260</v>
      </c>
      <c r="O1597" s="65" t="s">
        <v>1939</v>
      </c>
      <c r="P1597" s="65">
        <f>VLOOKUP(D1597,资产包数据!B:G,5,0)</f>
        <v>60</v>
      </c>
      <c r="Q1597" s="65"/>
      <c r="R1597" s="65"/>
      <c r="S1597" s="65"/>
      <c r="T1597" s="65"/>
      <c r="U1597" s="65">
        <f>VLOOKUP(D1597,资产包数据!B:N,13,0)</f>
        <v>90.56</v>
      </c>
      <c r="V1597" s="65"/>
    </row>
    <row r="1598" ht="15" spans="1:22">
      <c r="A1598" s="65" t="s">
        <v>2751</v>
      </c>
      <c r="B1598" s="65" t="s">
        <v>110</v>
      </c>
      <c r="C1598" s="65" t="s">
        <v>36</v>
      </c>
      <c r="D1598" s="65" t="s">
        <v>8613</v>
      </c>
      <c r="E1598" s="65" t="s">
        <v>8614</v>
      </c>
      <c r="F1598" s="65"/>
      <c r="G1598" s="65" t="s">
        <v>1935</v>
      </c>
      <c r="H1598" s="65"/>
      <c r="I1598" s="65" t="s">
        <v>5679</v>
      </c>
      <c r="J1598" s="65"/>
      <c r="K1598" s="65"/>
      <c r="L1598" s="65" t="s">
        <v>8582</v>
      </c>
      <c r="M1598" s="66">
        <v>44793</v>
      </c>
      <c r="N1598" s="65">
        <v>113260</v>
      </c>
      <c r="O1598" s="65" t="s">
        <v>1939</v>
      </c>
      <c r="P1598" s="65">
        <f>VLOOKUP(D1598,资产包数据!B:G,5,0)</f>
        <v>60</v>
      </c>
      <c r="Q1598" s="65"/>
      <c r="R1598" s="65"/>
      <c r="S1598" s="65"/>
      <c r="T1598" s="65"/>
      <c r="U1598" s="65">
        <f>VLOOKUP(D1598,资产包数据!B:N,13,0)</f>
        <v>90.56</v>
      </c>
      <c r="V1598" s="65"/>
    </row>
    <row r="1599" ht="15" spans="1:22">
      <c r="A1599" s="65" t="s">
        <v>2751</v>
      </c>
      <c r="B1599" s="65" t="s">
        <v>110</v>
      </c>
      <c r="C1599" s="65" t="s">
        <v>36</v>
      </c>
      <c r="D1599" s="65" t="s">
        <v>8615</v>
      </c>
      <c r="E1599" s="65" t="s">
        <v>8616</v>
      </c>
      <c r="F1599" s="65"/>
      <c r="G1599" s="65" t="s">
        <v>1935</v>
      </c>
      <c r="H1599" s="65"/>
      <c r="I1599" s="65" t="s">
        <v>5679</v>
      </c>
      <c r="J1599" s="65"/>
      <c r="K1599" s="65"/>
      <c r="L1599" s="65" t="s">
        <v>8582</v>
      </c>
      <c r="M1599" s="66">
        <v>44793</v>
      </c>
      <c r="N1599" s="65">
        <v>113260</v>
      </c>
      <c r="O1599" s="65" t="s">
        <v>1939</v>
      </c>
      <c r="P1599" s="65">
        <f>VLOOKUP(D1599,资产包数据!B:G,5,0)</f>
        <v>60</v>
      </c>
      <c r="Q1599" s="65"/>
      <c r="R1599" s="65"/>
      <c r="S1599" s="65"/>
      <c r="T1599" s="65"/>
      <c r="U1599" s="65">
        <f>VLOOKUP(D1599,资产包数据!B:N,13,0)</f>
        <v>90.56</v>
      </c>
      <c r="V1599" s="65"/>
    </row>
    <row r="1600" ht="15" spans="1:22">
      <c r="A1600" s="65" t="s">
        <v>2751</v>
      </c>
      <c r="B1600" s="65" t="s">
        <v>110</v>
      </c>
      <c r="C1600" s="65" t="s">
        <v>36</v>
      </c>
      <c r="D1600" s="65" t="s">
        <v>8617</v>
      </c>
      <c r="E1600" s="65" t="s">
        <v>8618</v>
      </c>
      <c r="F1600" s="65"/>
      <c r="G1600" s="65" t="s">
        <v>1935</v>
      </c>
      <c r="H1600" s="65"/>
      <c r="I1600" s="65" t="s">
        <v>5679</v>
      </c>
      <c r="J1600" s="65"/>
      <c r="K1600" s="65"/>
      <c r="L1600" s="65" t="s">
        <v>8582</v>
      </c>
      <c r="M1600" s="66">
        <v>44793</v>
      </c>
      <c r="N1600" s="65">
        <v>113260</v>
      </c>
      <c r="O1600" s="65" t="s">
        <v>1939</v>
      </c>
      <c r="P1600" s="65">
        <f>VLOOKUP(D1600,资产包数据!B:G,5,0)</f>
        <v>60</v>
      </c>
      <c r="Q1600" s="65"/>
      <c r="R1600" s="65"/>
      <c r="S1600" s="65"/>
      <c r="T1600" s="65"/>
      <c r="U1600" s="65">
        <f>VLOOKUP(D1600,资产包数据!B:N,13,0)</f>
        <v>90.56</v>
      </c>
      <c r="V1600" s="65"/>
    </row>
    <row r="1601" ht="15" spans="1:22">
      <c r="A1601" s="65" t="s">
        <v>2751</v>
      </c>
      <c r="B1601" s="65" t="s">
        <v>110</v>
      </c>
      <c r="C1601" s="65" t="s">
        <v>36</v>
      </c>
      <c r="D1601" s="65" t="s">
        <v>8619</v>
      </c>
      <c r="E1601" s="65" t="s">
        <v>8620</v>
      </c>
      <c r="F1601" s="65"/>
      <c r="G1601" s="65" t="s">
        <v>1935</v>
      </c>
      <c r="H1601" s="65"/>
      <c r="I1601" s="65" t="s">
        <v>5679</v>
      </c>
      <c r="J1601" s="65"/>
      <c r="K1601" s="65"/>
      <c r="L1601" s="65" t="s">
        <v>8582</v>
      </c>
      <c r="M1601" s="66">
        <v>44793</v>
      </c>
      <c r="N1601" s="65">
        <v>113260</v>
      </c>
      <c r="O1601" s="65" t="s">
        <v>1939</v>
      </c>
      <c r="P1601" s="65">
        <f>VLOOKUP(D1601,资产包数据!B:G,5,0)</f>
        <v>60</v>
      </c>
      <c r="Q1601" s="65"/>
      <c r="R1601" s="65"/>
      <c r="S1601" s="65"/>
      <c r="T1601" s="65"/>
      <c r="U1601" s="65">
        <f>VLOOKUP(D1601,资产包数据!B:N,13,0)</f>
        <v>90.56</v>
      </c>
      <c r="V1601" s="65"/>
    </row>
    <row r="1602" ht="15" spans="1:22">
      <c r="A1602" s="65" t="s">
        <v>2751</v>
      </c>
      <c r="B1602" s="65" t="s">
        <v>110</v>
      </c>
      <c r="C1602" s="65" t="s">
        <v>36</v>
      </c>
      <c r="D1602" s="65" t="s">
        <v>8621</v>
      </c>
      <c r="E1602" s="65" t="s">
        <v>8622</v>
      </c>
      <c r="F1602" s="65"/>
      <c r="G1602" s="65" t="s">
        <v>1935</v>
      </c>
      <c r="H1602" s="65"/>
      <c r="I1602" s="65" t="s">
        <v>5679</v>
      </c>
      <c r="J1602" s="65"/>
      <c r="K1602" s="65"/>
      <c r="L1602" s="65" t="s">
        <v>8582</v>
      </c>
      <c r="M1602" s="66">
        <v>44793</v>
      </c>
      <c r="N1602" s="65">
        <v>113260</v>
      </c>
      <c r="O1602" s="65" t="s">
        <v>1939</v>
      </c>
      <c r="P1602" s="65">
        <f>VLOOKUP(D1602,资产包数据!B:G,5,0)</f>
        <v>60</v>
      </c>
      <c r="Q1602" s="65"/>
      <c r="R1602" s="65"/>
      <c r="S1602" s="65"/>
      <c r="T1602" s="65"/>
      <c r="U1602" s="65">
        <f>VLOOKUP(D1602,资产包数据!B:N,13,0)</f>
        <v>90.56</v>
      </c>
      <c r="V1602" s="65"/>
    </row>
    <row r="1603" ht="15" spans="1:22">
      <c r="A1603" s="65" t="s">
        <v>2751</v>
      </c>
      <c r="B1603" s="65" t="s">
        <v>110</v>
      </c>
      <c r="C1603" s="65" t="s">
        <v>36</v>
      </c>
      <c r="D1603" s="65" t="s">
        <v>8623</v>
      </c>
      <c r="E1603" s="65" t="s">
        <v>8624</v>
      </c>
      <c r="F1603" s="65"/>
      <c r="G1603" s="65" t="s">
        <v>1935</v>
      </c>
      <c r="H1603" s="65"/>
      <c r="I1603" s="65" t="s">
        <v>5679</v>
      </c>
      <c r="J1603" s="65"/>
      <c r="K1603" s="65"/>
      <c r="L1603" s="65" t="s">
        <v>8582</v>
      </c>
      <c r="M1603" s="66">
        <v>44793</v>
      </c>
      <c r="N1603" s="65">
        <v>113260</v>
      </c>
      <c r="O1603" s="65" t="s">
        <v>1939</v>
      </c>
      <c r="P1603" s="65">
        <f>VLOOKUP(D1603,资产包数据!B:G,5,0)</f>
        <v>60</v>
      </c>
      <c r="Q1603" s="65"/>
      <c r="R1603" s="65"/>
      <c r="S1603" s="65"/>
      <c r="T1603" s="65"/>
      <c r="U1603" s="65">
        <f>VLOOKUP(D1603,资产包数据!B:N,13,0)</f>
        <v>90.56</v>
      </c>
      <c r="V1603" s="65"/>
    </row>
    <row r="1604" ht="15" spans="1:22">
      <c r="A1604" s="65" t="s">
        <v>2751</v>
      </c>
      <c r="B1604" s="65" t="s">
        <v>110</v>
      </c>
      <c r="C1604" s="65" t="s">
        <v>36</v>
      </c>
      <c r="D1604" s="65" t="s">
        <v>8625</v>
      </c>
      <c r="E1604" s="65" t="s">
        <v>8626</v>
      </c>
      <c r="F1604" s="65"/>
      <c r="G1604" s="65" t="s">
        <v>1935</v>
      </c>
      <c r="H1604" s="65"/>
      <c r="I1604" s="65" t="s">
        <v>5679</v>
      </c>
      <c r="J1604" s="65"/>
      <c r="K1604" s="65"/>
      <c r="L1604" s="65" t="s">
        <v>8582</v>
      </c>
      <c r="M1604" s="66">
        <v>44793</v>
      </c>
      <c r="N1604" s="65">
        <v>113260</v>
      </c>
      <c r="O1604" s="65" t="s">
        <v>1939</v>
      </c>
      <c r="P1604" s="65">
        <f>VLOOKUP(D1604,资产包数据!B:G,5,0)</f>
        <v>60</v>
      </c>
      <c r="Q1604" s="65"/>
      <c r="R1604" s="65"/>
      <c r="S1604" s="65"/>
      <c r="T1604" s="65"/>
      <c r="U1604" s="65">
        <f>VLOOKUP(D1604,资产包数据!B:N,13,0)</f>
        <v>90.56</v>
      </c>
      <c r="V1604" s="65"/>
    </row>
    <row r="1605" ht="15" spans="1:22">
      <c r="A1605" s="65" t="s">
        <v>2751</v>
      </c>
      <c r="B1605" s="65" t="s">
        <v>110</v>
      </c>
      <c r="C1605" s="65" t="s">
        <v>36</v>
      </c>
      <c r="D1605" s="65" t="s">
        <v>8627</v>
      </c>
      <c r="E1605" s="65" t="s">
        <v>8628</v>
      </c>
      <c r="F1605" s="65"/>
      <c r="G1605" s="65" t="s">
        <v>1935</v>
      </c>
      <c r="H1605" s="65"/>
      <c r="I1605" s="65" t="s">
        <v>5679</v>
      </c>
      <c r="J1605" s="65"/>
      <c r="K1605" s="65"/>
      <c r="L1605" s="65" t="s">
        <v>8582</v>
      </c>
      <c r="M1605" s="66">
        <v>44793</v>
      </c>
      <c r="N1605" s="65">
        <v>113260</v>
      </c>
      <c r="O1605" s="65" t="s">
        <v>1939</v>
      </c>
      <c r="P1605" s="65">
        <f>VLOOKUP(D1605,资产包数据!B:G,5,0)</f>
        <v>60</v>
      </c>
      <c r="Q1605" s="65"/>
      <c r="R1605" s="65"/>
      <c r="S1605" s="65"/>
      <c r="T1605" s="65"/>
      <c r="U1605" s="65">
        <f>VLOOKUP(D1605,资产包数据!B:N,13,0)</f>
        <v>90.56</v>
      </c>
      <c r="V1605" s="65"/>
    </row>
    <row r="1606" ht="15" spans="1:22">
      <c r="A1606" s="65" t="s">
        <v>2751</v>
      </c>
      <c r="B1606" s="65" t="s">
        <v>110</v>
      </c>
      <c r="C1606" s="65" t="s">
        <v>36</v>
      </c>
      <c r="D1606" s="65" t="s">
        <v>8629</v>
      </c>
      <c r="E1606" s="65" t="s">
        <v>8630</v>
      </c>
      <c r="F1606" s="65"/>
      <c r="G1606" s="65" t="s">
        <v>1935</v>
      </c>
      <c r="H1606" s="65"/>
      <c r="I1606" s="65" t="s">
        <v>5679</v>
      </c>
      <c r="J1606" s="65"/>
      <c r="K1606" s="65"/>
      <c r="L1606" s="65" t="s">
        <v>8582</v>
      </c>
      <c r="M1606" s="66">
        <v>44793</v>
      </c>
      <c r="N1606" s="65">
        <v>113260</v>
      </c>
      <c r="O1606" s="65" t="s">
        <v>1939</v>
      </c>
      <c r="P1606" s="65">
        <f>VLOOKUP(D1606,资产包数据!B:G,5,0)</f>
        <v>60</v>
      </c>
      <c r="Q1606" s="65"/>
      <c r="R1606" s="65"/>
      <c r="S1606" s="65"/>
      <c r="T1606" s="65"/>
      <c r="U1606" s="65">
        <f>VLOOKUP(D1606,资产包数据!B:N,13,0)</f>
        <v>90.56</v>
      </c>
      <c r="V1606" s="65"/>
    </row>
    <row r="1607" ht="15" spans="1:22">
      <c r="A1607" s="65" t="s">
        <v>2751</v>
      </c>
      <c r="B1607" s="65" t="s">
        <v>110</v>
      </c>
      <c r="C1607" s="65" t="s">
        <v>36</v>
      </c>
      <c r="D1607" s="65" t="s">
        <v>8631</v>
      </c>
      <c r="E1607" s="65" t="s">
        <v>8632</v>
      </c>
      <c r="F1607" s="65"/>
      <c r="G1607" s="65" t="s">
        <v>1935</v>
      </c>
      <c r="H1607" s="65"/>
      <c r="I1607" s="65" t="s">
        <v>5679</v>
      </c>
      <c r="J1607" s="65"/>
      <c r="K1607" s="65"/>
      <c r="L1607" s="65" t="s">
        <v>8582</v>
      </c>
      <c r="M1607" s="66">
        <v>44793</v>
      </c>
      <c r="N1607" s="65">
        <v>113260</v>
      </c>
      <c r="O1607" s="65" t="s">
        <v>1939</v>
      </c>
      <c r="P1607" s="65">
        <f>VLOOKUP(D1607,资产包数据!B:G,5,0)</f>
        <v>60</v>
      </c>
      <c r="Q1607" s="65"/>
      <c r="R1607" s="65"/>
      <c r="S1607" s="65"/>
      <c r="T1607" s="65"/>
      <c r="U1607" s="65">
        <f>VLOOKUP(D1607,资产包数据!B:N,13,0)</f>
        <v>90.56</v>
      </c>
      <c r="V1607" s="65"/>
    </row>
    <row r="1608" ht="15" spans="1:22">
      <c r="A1608" s="65" t="s">
        <v>2751</v>
      </c>
      <c r="B1608" s="65" t="s">
        <v>110</v>
      </c>
      <c r="C1608" s="65" t="s">
        <v>36</v>
      </c>
      <c r="D1608" s="65" t="s">
        <v>8633</v>
      </c>
      <c r="E1608" s="65" t="s">
        <v>8634</v>
      </c>
      <c r="F1608" s="65"/>
      <c r="G1608" s="65" t="s">
        <v>1935</v>
      </c>
      <c r="H1608" s="65"/>
      <c r="I1608" s="65" t="s">
        <v>5679</v>
      </c>
      <c r="J1608" s="65"/>
      <c r="K1608" s="65"/>
      <c r="L1608" s="65" t="s">
        <v>8582</v>
      </c>
      <c r="M1608" s="66">
        <v>44793</v>
      </c>
      <c r="N1608" s="65">
        <v>113260</v>
      </c>
      <c r="O1608" s="65" t="s">
        <v>1939</v>
      </c>
      <c r="P1608" s="65">
        <f>VLOOKUP(D1608,资产包数据!B:G,5,0)</f>
        <v>60</v>
      </c>
      <c r="Q1608" s="65"/>
      <c r="R1608" s="65"/>
      <c r="S1608" s="65"/>
      <c r="T1608" s="65"/>
      <c r="U1608" s="65">
        <f>VLOOKUP(D1608,资产包数据!B:N,13,0)</f>
        <v>90.56</v>
      </c>
      <c r="V1608" s="65"/>
    </row>
    <row r="1609" ht="15" spans="1:22">
      <c r="A1609" s="65" t="s">
        <v>2751</v>
      </c>
      <c r="B1609" s="65" t="s">
        <v>110</v>
      </c>
      <c r="C1609" s="65" t="s">
        <v>36</v>
      </c>
      <c r="D1609" s="65" t="s">
        <v>8635</v>
      </c>
      <c r="E1609" s="65" t="s">
        <v>8636</v>
      </c>
      <c r="F1609" s="65"/>
      <c r="G1609" s="65" t="s">
        <v>1935</v>
      </c>
      <c r="H1609" s="65"/>
      <c r="I1609" s="65" t="s">
        <v>5679</v>
      </c>
      <c r="J1609" s="65"/>
      <c r="K1609" s="65"/>
      <c r="L1609" s="65" t="s">
        <v>8582</v>
      </c>
      <c r="M1609" s="66">
        <v>44793</v>
      </c>
      <c r="N1609" s="65">
        <v>113260</v>
      </c>
      <c r="O1609" s="65" t="s">
        <v>1939</v>
      </c>
      <c r="P1609" s="65">
        <f>VLOOKUP(D1609,资产包数据!B:G,5,0)</f>
        <v>60</v>
      </c>
      <c r="Q1609" s="65"/>
      <c r="R1609" s="65"/>
      <c r="S1609" s="65"/>
      <c r="T1609" s="65"/>
      <c r="U1609" s="65">
        <f>VLOOKUP(D1609,资产包数据!B:N,13,0)</f>
        <v>90.56</v>
      </c>
      <c r="V1609" s="65"/>
    </row>
    <row r="1610" ht="15" spans="1:22">
      <c r="A1610" s="65" t="s">
        <v>2751</v>
      </c>
      <c r="B1610" s="65" t="s">
        <v>110</v>
      </c>
      <c r="C1610" s="65" t="s">
        <v>36</v>
      </c>
      <c r="D1610" s="65" t="s">
        <v>8637</v>
      </c>
      <c r="E1610" s="65" t="s">
        <v>8638</v>
      </c>
      <c r="F1610" s="65"/>
      <c r="G1610" s="65" t="s">
        <v>1935</v>
      </c>
      <c r="H1610" s="65"/>
      <c r="I1610" s="65" t="s">
        <v>5679</v>
      </c>
      <c r="J1610" s="65"/>
      <c r="K1610" s="65"/>
      <c r="L1610" s="65" t="s">
        <v>8582</v>
      </c>
      <c r="M1610" s="66">
        <v>44793</v>
      </c>
      <c r="N1610" s="65">
        <v>113260</v>
      </c>
      <c r="O1610" s="65" t="s">
        <v>1939</v>
      </c>
      <c r="P1610" s="65">
        <f>VLOOKUP(D1610,资产包数据!B:G,5,0)</f>
        <v>60</v>
      </c>
      <c r="Q1610" s="65"/>
      <c r="R1610" s="65"/>
      <c r="S1610" s="65"/>
      <c r="T1610" s="65"/>
      <c r="U1610" s="65">
        <f>VLOOKUP(D1610,资产包数据!B:N,13,0)</f>
        <v>90.56</v>
      </c>
      <c r="V1610" s="65"/>
    </row>
    <row r="1611" ht="15" spans="1:22">
      <c r="A1611" s="65" t="s">
        <v>2751</v>
      </c>
      <c r="B1611" s="65" t="s">
        <v>110</v>
      </c>
      <c r="C1611" s="65" t="s">
        <v>36</v>
      </c>
      <c r="D1611" s="65" t="s">
        <v>8639</v>
      </c>
      <c r="E1611" s="65" t="s">
        <v>8640</v>
      </c>
      <c r="F1611" s="65"/>
      <c r="G1611" s="65" t="s">
        <v>1935</v>
      </c>
      <c r="H1611" s="65"/>
      <c r="I1611" s="65" t="s">
        <v>5679</v>
      </c>
      <c r="J1611" s="65"/>
      <c r="K1611" s="65"/>
      <c r="L1611" s="65" t="s">
        <v>8582</v>
      </c>
      <c r="M1611" s="66">
        <v>44793</v>
      </c>
      <c r="N1611" s="65">
        <v>113260</v>
      </c>
      <c r="O1611" s="65" t="s">
        <v>1939</v>
      </c>
      <c r="P1611" s="65">
        <f>VLOOKUP(D1611,资产包数据!B:G,5,0)</f>
        <v>60</v>
      </c>
      <c r="Q1611" s="65"/>
      <c r="R1611" s="65"/>
      <c r="S1611" s="65"/>
      <c r="T1611" s="65"/>
      <c r="U1611" s="65">
        <f>VLOOKUP(D1611,资产包数据!B:N,13,0)</f>
        <v>90.56</v>
      </c>
      <c r="V1611" s="65"/>
    </row>
    <row r="1612" ht="15" spans="1:22">
      <c r="A1612" s="65" t="s">
        <v>2751</v>
      </c>
      <c r="B1612" s="65" t="s">
        <v>110</v>
      </c>
      <c r="C1612" s="65" t="s">
        <v>36</v>
      </c>
      <c r="D1612" s="65" t="s">
        <v>8641</v>
      </c>
      <c r="E1612" s="65" t="s">
        <v>8642</v>
      </c>
      <c r="F1612" s="65"/>
      <c r="G1612" s="65" t="s">
        <v>1935</v>
      </c>
      <c r="H1612" s="65"/>
      <c r="I1612" s="65" t="s">
        <v>5679</v>
      </c>
      <c r="J1612" s="65"/>
      <c r="K1612" s="65"/>
      <c r="L1612" s="65" t="s">
        <v>8582</v>
      </c>
      <c r="M1612" s="66">
        <v>44793</v>
      </c>
      <c r="N1612" s="65">
        <v>113260</v>
      </c>
      <c r="O1612" s="65" t="s">
        <v>1939</v>
      </c>
      <c r="P1612" s="65">
        <f>VLOOKUP(D1612,资产包数据!B:G,5,0)</f>
        <v>60</v>
      </c>
      <c r="Q1612" s="65"/>
      <c r="R1612" s="65"/>
      <c r="S1612" s="65"/>
      <c r="T1612" s="65"/>
      <c r="U1612" s="65">
        <f>VLOOKUP(D1612,资产包数据!B:N,13,0)</f>
        <v>90.56</v>
      </c>
      <c r="V1612" s="65"/>
    </row>
    <row r="1613" ht="15" spans="1:22">
      <c r="A1613" s="65" t="s">
        <v>2751</v>
      </c>
      <c r="B1613" s="65" t="s">
        <v>110</v>
      </c>
      <c r="C1613" s="65" t="s">
        <v>36</v>
      </c>
      <c r="D1613" s="65" t="s">
        <v>8643</v>
      </c>
      <c r="E1613" s="65" t="s">
        <v>8644</v>
      </c>
      <c r="F1613" s="65"/>
      <c r="G1613" s="65" t="s">
        <v>1935</v>
      </c>
      <c r="H1613" s="65"/>
      <c r="I1613" s="65" t="s">
        <v>5679</v>
      </c>
      <c r="J1613" s="65"/>
      <c r="K1613" s="65"/>
      <c r="L1613" s="65" t="s">
        <v>8582</v>
      </c>
      <c r="M1613" s="66">
        <v>44793</v>
      </c>
      <c r="N1613" s="65">
        <v>113260</v>
      </c>
      <c r="O1613" s="65" t="s">
        <v>1939</v>
      </c>
      <c r="P1613" s="65">
        <f>VLOOKUP(D1613,资产包数据!B:G,5,0)</f>
        <v>60</v>
      </c>
      <c r="Q1613" s="65"/>
      <c r="R1613" s="65"/>
      <c r="S1613" s="65"/>
      <c r="T1613" s="65"/>
      <c r="U1613" s="65">
        <f>VLOOKUP(D1613,资产包数据!B:N,13,0)</f>
        <v>90.56</v>
      </c>
      <c r="V1613" s="65"/>
    </row>
    <row r="1614" ht="15" spans="1:22">
      <c r="A1614" s="65" t="s">
        <v>2751</v>
      </c>
      <c r="B1614" s="65" t="s">
        <v>110</v>
      </c>
      <c r="C1614" s="65" t="s">
        <v>36</v>
      </c>
      <c r="D1614" s="65" t="s">
        <v>8645</v>
      </c>
      <c r="E1614" s="65" t="s">
        <v>8646</v>
      </c>
      <c r="F1614" s="65"/>
      <c r="G1614" s="65" t="s">
        <v>1935</v>
      </c>
      <c r="H1614" s="65"/>
      <c r="I1614" s="65" t="s">
        <v>5679</v>
      </c>
      <c r="J1614" s="65"/>
      <c r="K1614" s="65"/>
      <c r="L1614" s="65" t="s">
        <v>8582</v>
      </c>
      <c r="M1614" s="66">
        <v>44793</v>
      </c>
      <c r="N1614" s="65">
        <v>113260</v>
      </c>
      <c r="O1614" s="65" t="s">
        <v>1939</v>
      </c>
      <c r="P1614" s="65">
        <f>VLOOKUP(D1614,资产包数据!B:G,5,0)</f>
        <v>60</v>
      </c>
      <c r="Q1614" s="65"/>
      <c r="R1614" s="65"/>
      <c r="S1614" s="65"/>
      <c r="T1614" s="65"/>
      <c r="U1614" s="65">
        <f>VLOOKUP(D1614,资产包数据!B:N,13,0)</f>
        <v>90.56</v>
      </c>
      <c r="V1614" s="65"/>
    </row>
    <row r="1615" ht="15" spans="1:22">
      <c r="A1615" s="65" t="s">
        <v>2751</v>
      </c>
      <c r="B1615" s="65" t="s">
        <v>110</v>
      </c>
      <c r="C1615" s="65" t="s">
        <v>36</v>
      </c>
      <c r="D1615" s="65" t="s">
        <v>8647</v>
      </c>
      <c r="E1615" s="65" t="s">
        <v>8648</v>
      </c>
      <c r="F1615" s="65"/>
      <c r="G1615" s="65" t="s">
        <v>1935</v>
      </c>
      <c r="H1615" s="65"/>
      <c r="I1615" s="65" t="s">
        <v>5679</v>
      </c>
      <c r="J1615" s="65"/>
      <c r="K1615" s="65"/>
      <c r="L1615" s="65" t="s">
        <v>8582</v>
      </c>
      <c r="M1615" s="66">
        <v>44793</v>
      </c>
      <c r="N1615" s="65">
        <v>113260</v>
      </c>
      <c r="O1615" s="65" t="s">
        <v>1939</v>
      </c>
      <c r="P1615" s="65">
        <f>VLOOKUP(D1615,资产包数据!B:G,5,0)</f>
        <v>60</v>
      </c>
      <c r="Q1615" s="65"/>
      <c r="R1615" s="65"/>
      <c r="S1615" s="65"/>
      <c r="T1615" s="65"/>
      <c r="U1615" s="65">
        <f>VLOOKUP(D1615,资产包数据!B:N,13,0)</f>
        <v>90.56</v>
      </c>
      <c r="V1615" s="65"/>
    </row>
    <row r="1616" ht="15" spans="1:22">
      <c r="A1616" s="65" t="s">
        <v>2751</v>
      </c>
      <c r="B1616" s="65" t="s">
        <v>110</v>
      </c>
      <c r="C1616" s="65" t="s">
        <v>36</v>
      </c>
      <c r="D1616" s="65" t="s">
        <v>8649</v>
      </c>
      <c r="E1616" s="65" t="s">
        <v>8650</v>
      </c>
      <c r="F1616" s="65"/>
      <c r="G1616" s="65" t="s">
        <v>1935</v>
      </c>
      <c r="H1616" s="65"/>
      <c r="I1616" s="65" t="s">
        <v>5679</v>
      </c>
      <c r="J1616" s="65"/>
      <c r="K1616" s="65"/>
      <c r="L1616" s="65" t="s">
        <v>8582</v>
      </c>
      <c r="M1616" s="66">
        <v>44793</v>
      </c>
      <c r="N1616" s="65">
        <v>113260</v>
      </c>
      <c r="O1616" s="65" t="s">
        <v>1939</v>
      </c>
      <c r="P1616" s="65">
        <f>VLOOKUP(D1616,资产包数据!B:G,5,0)</f>
        <v>60</v>
      </c>
      <c r="Q1616" s="65"/>
      <c r="R1616" s="65"/>
      <c r="S1616" s="65"/>
      <c r="T1616" s="65"/>
      <c r="U1616" s="65">
        <f>VLOOKUP(D1616,资产包数据!B:N,13,0)</f>
        <v>90.56</v>
      </c>
      <c r="V1616" s="65"/>
    </row>
    <row r="1617" ht="15" spans="1:22">
      <c r="A1617" s="65" t="s">
        <v>2751</v>
      </c>
      <c r="B1617" s="65" t="s">
        <v>110</v>
      </c>
      <c r="C1617" s="65" t="s">
        <v>36</v>
      </c>
      <c r="D1617" s="65" t="s">
        <v>8651</v>
      </c>
      <c r="E1617" s="65" t="s">
        <v>8652</v>
      </c>
      <c r="F1617" s="65"/>
      <c r="G1617" s="65" t="s">
        <v>1935</v>
      </c>
      <c r="H1617" s="65"/>
      <c r="I1617" s="65" t="s">
        <v>5679</v>
      </c>
      <c r="J1617" s="65"/>
      <c r="K1617" s="65"/>
      <c r="L1617" s="65" t="s">
        <v>8582</v>
      </c>
      <c r="M1617" s="66">
        <v>44793</v>
      </c>
      <c r="N1617" s="65">
        <v>113260</v>
      </c>
      <c r="O1617" s="65" t="s">
        <v>1939</v>
      </c>
      <c r="P1617" s="65">
        <f>VLOOKUP(D1617,资产包数据!B:G,5,0)</f>
        <v>60</v>
      </c>
      <c r="Q1617" s="65"/>
      <c r="R1617" s="65"/>
      <c r="S1617" s="65"/>
      <c r="T1617" s="65"/>
      <c r="U1617" s="65">
        <f>VLOOKUP(D1617,资产包数据!B:N,13,0)</f>
        <v>90.56</v>
      </c>
      <c r="V1617" s="65"/>
    </row>
    <row r="1618" ht="15" spans="1:22">
      <c r="A1618" s="65" t="s">
        <v>2751</v>
      </c>
      <c r="B1618" s="65" t="s">
        <v>110</v>
      </c>
      <c r="C1618" s="65" t="s">
        <v>36</v>
      </c>
      <c r="D1618" s="65" t="s">
        <v>8653</v>
      </c>
      <c r="E1618" s="65" t="s">
        <v>8654</v>
      </c>
      <c r="F1618" s="65"/>
      <c r="G1618" s="65" t="s">
        <v>1935</v>
      </c>
      <c r="H1618" s="65"/>
      <c r="I1618" s="65" t="s">
        <v>5679</v>
      </c>
      <c r="J1618" s="65"/>
      <c r="K1618" s="65"/>
      <c r="L1618" s="65" t="s">
        <v>8582</v>
      </c>
      <c r="M1618" s="66">
        <v>44793</v>
      </c>
      <c r="N1618" s="65">
        <v>113260</v>
      </c>
      <c r="O1618" s="65" t="s">
        <v>1939</v>
      </c>
      <c r="P1618" s="65">
        <f>VLOOKUP(D1618,资产包数据!B:G,5,0)</f>
        <v>60</v>
      </c>
      <c r="Q1618" s="65"/>
      <c r="R1618" s="65"/>
      <c r="S1618" s="65"/>
      <c r="T1618" s="65"/>
      <c r="U1618" s="65">
        <f>VLOOKUP(D1618,资产包数据!B:N,13,0)</f>
        <v>90.56</v>
      </c>
      <c r="V1618" s="65"/>
    </row>
    <row r="1619" ht="15" spans="1:22">
      <c r="A1619" s="65" t="s">
        <v>2751</v>
      </c>
      <c r="B1619" s="65" t="s">
        <v>110</v>
      </c>
      <c r="C1619" s="65" t="s">
        <v>36</v>
      </c>
      <c r="D1619" s="65" t="s">
        <v>8655</v>
      </c>
      <c r="E1619" s="65" t="s">
        <v>8656</v>
      </c>
      <c r="F1619" s="65"/>
      <c r="G1619" s="65" t="s">
        <v>1935</v>
      </c>
      <c r="H1619" s="65"/>
      <c r="I1619" s="65" t="s">
        <v>5679</v>
      </c>
      <c r="J1619" s="65"/>
      <c r="K1619" s="65"/>
      <c r="L1619" s="65" t="s">
        <v>8582</v>
      </c>
      <c r="M1619" s="66">
        <v>44793</v>
      </c>
      <c r="N1619" s="65">
        <v>113260</v>
      </c>
      <c r="O1619" s="65" t="s">
        <v>1939</v>
      </c>
      <c r="P1619" s="65">
        <f>VLOOKUP(D1619,资产包数据!B:G,5,0)</f>
        <v>60</v>
      </c>
      <c r="Q1619" s="65"/>
      <c r="R1619" s="65"/>
      <c r="S1619" s="65"/>
      <c r="T1619" s="65"/>
      <c r="U1619" s="65">
        <f>VLOOKUP(D1619,资产包数据!B:N,13,0)</f>
        <v>90.56</v>
      </c>
      <c r="V1619" s="65"/>
    </row>
    <row r="1620" ht="15" spans="1:22">
      <c r="A1620" s="65" t="s">
        <v>2751</v>
      </c>
      <c r="B1620" s="65" t="s">
        <v>110</v>
      </c>
      <c r="C1620" s="65" t="s">
        <v>36</v>
      </c>
      <c r="D1620" s="65" t="s">
        <v>8657</v>
      </c>
      <c r="E1620" s="65" t="s">
        <v>8658</v>
      </c>
      <c r="F1620" s="65"/>
      <c r="G1620" s="65" t="s">
        <v>1935</v>
      </c>
      <c r="H1620" s="65"/>
      <c r="I1620" s="65" t="s">
        <v>5679</v>
      </c>
      <c r="J1620" s="65"/>
      <c r="K1620" s="65"/>
      <c r="L1620" s="65" t="s">
        <v>8582</v>
      </c>
      <c r="M1620" s="66">
        <v>44793</v>
      </c>
      <c r="N1620" s="65">
        <v>113260</v>
      </c>
      <c r="O1620" s="65" t="s">
        <v>1939</v>
      </c>
      <c r="P1620" s="65">
        <f>VLOOKUP(D1620,资产包数据!B:G,5,0)</f>
        <v>60</v>
      </c>
      <c r="Q1620" s="65"/>
      <c r="R1620" s="65"/>
      <c r="S1620" s="65"/>
      <c r="T1620" s="65"/>
      <c r="U1620" s="65">
        <f>VLOOKUP(D1620,资产包数据!B:N,13,0)</f>
        <v>90.56</v>
      </c>
      <c r="V1620" s="65"/>
    </row>
    <row r="1621" ht="15" spans="1:22">
      <c r="A1621" s="65" t="s">
        <v>2751</v>
      </c>
      <c r="B1621" s="65" t="s">
        <v>110</v>
      </c>
      <c r="C1621" s="65" t="s">
        <v>36</v>
      </c>
      <c r="D1621" s="65" t="s">
        <v>8659</v>
      </c>
      <c r="E1621" s="65" t="s">
        <v>8660</v>
      </c>
      <c r="F1621" s="65"/>
      <c r="G1621" s="65" t="s">
        <v>1935</v>
      </c>
      <c r="H1621" s="65"/>
      <c r="I1621" s="65" t="s">
        <v>5679</v>
      </c>
      <c r="J1621" s="65"/>
      <c r="K1621" s="65"/>
      <c r="L1621" s="65" t="s">
        <v>8582</v>
      </c>
      <c r="M1621" s="66">
        <v>44793</v>
      </c>
      <c r="N1621" s="65">
        <v>113260</v>
      </c>
      <c r="O1621" s="65" t="s">
        <v>1939</v>
      </c>
      <c r="P1621" s="65">
        <f>VLOOKUP(D1621,资产包数据!B:G,5,0)</f>
        <v>60</v>
      </c>
      <c r="Q1621" s="65"/>
      <c r="R1621" s="65"/>
      <c r="S1621" s="65"/>
      <c r="T1621" s="65"/>
      <c r="U1621" s="65">
        <f>VLOOKUP(D1621,资产包数据!B:N,13,0)</f>
        <v>90.56</v>
      </c>
      <c r="V1621" s="65"/>
    </row>
    <row r="1622" ht="15" spans="1:22">
      <c r="A1622" s="65" t="s">
        <v>2751</v>
      </c>
      <c r="B1622" s="65" t="s">
        <v>110</v>
      </c>
      <c r="C1622" s="65" t="s">
        <v>36</v>
      </c>
      <c r="D1622" s="65" t="s">
        <v>8661</v>
      </c>
      <c r="E1622" s="65" t="s">
        <v>8662</v>
      </c>
      <c r="F1622" s="65"/>
      <c r="G1622" s="65" t="s">
        <v>1935</v>
      </c>
      <c r="H1622" s="65"/>
      <c r="I1622" s="65" t="s">
        <v>5679</v>
      </c>
      <c r="J1622" s="65"/>
      <c r="K1622" s="65"/>
      <c r="L1622" s="65" t="s">
        <v>8582</v>
      </c>
      <c r="M1622" s="66">
        <v>44793</v>
      </c>
      <c r="N1622" s="65">
        <v>113260</v>
      </c>
      <c r="O1622" s="65" t="s">
        <v>1939</v>
      </c>
      <c r="P1622" s="65">
        <f>VLOOKUP(D1622,资产包数据!B:G,5,0)</f>
        <v>60</v>
      </c>
      <c r="Q1622" s="65"/>
      <c r="R1622" s="65"/>
      <c r="S1622" s="65"/>
      <c r="T1622" s="65"/>
      <c r="U1622" s="65">
        <f>VLOOKUP(D1622,资产包数据!B:N,13,0)</f>
        <v>90.56</v>
      </c>
      <c r="V1622" s="65"/>
    </row>
    <row r="1623" ht="15" spans="1:22">
      <c r="A1623" s="65" t="s">
        <v>2751</v>
      </c>
      <c r="B1623" s="65" t="s">
        <v>110</v>
      </c>
      <c r="C1623" s="65" t="s">
        <v>36</v>
      </c>
      <c r="D1623" s="65" t="s">
        <v>8663</v>
      </c>
      <c r="E1623" s="65" t="s">
        <v>8664</v>
      </c>
      <c r="F1623" s="65"/>
      <c r="G1623" s="65" t="s">
        <v>1935</v>
      </c>
      <c r="H1623" s="65"/>
      <c r="I1623" s="65" t="s">
        <v>5679</v>
      </c>
      <c r="J1623" s="65"/>
      <c r="K1623" s="65"/>
      <c r="L1623" s="65" t="s">
        <v>8582</v>
      </c>
      <c r="M1623" s="66">
        <v>44793</v>
      </c>
      <c r="N1623" s="65">
        <v>113260</v>
      </c>
      <c r="O1623" s="65" t="s">
        <v>1939</v>
      </c>
      <c r="P1623" s="65">
        <f>VLOOKUP(D1623,资产包数据!B:G,5,0)</f>
        <v>60</v>
      </c>
      <c r="Q1623" s="65"/>
      <c r="R1623" s="65"/>
      <c r="S1623" s="65"/>
      <c r="T1623" s="65"/>
      <c r="U1623" s="65">
        <f>VLOOKUP(D1623,资产包数据!B:N,13,0)</f>
        <v>90.56</v>
      </c>
      <c r="V1623" s="65"/>
    </row>
    <row r="1624" ht="15" spans="1:22">
      <c r="A1624" s="65" t="s">
        <v>2751</v>
      </c>
      <c r="B1624" s="65" t="s">
        <v>110</v>
      </c>
      <c r="C1624" s="65" t="s">
        <v>36</v>
      </c>
      <c r="D1624" s="65" t="s">
        <v>8665</v>
      </c>
      <c r="E1624" s="65" t="s">
        <v>8666</v>
      </c>
      <c r="F1624" s="65"/>
      <c r="G1624" s="65" t="s">
        <v>1935</v>
      </c>
      <c r="H1624" s="65"/>
      <c r="I1624" s="65" t="s">
        <v>5679</v>
      </c>
      <c r="J1624" s="65"/>
      <c r="K1624" s="65"/>
      <c r="L1624" s="65" t="s">
        <v>8582</v>
      </c>
      <c r="M1624" s="66">
        <v>44793</v>
      </c>
      <c r="N1624" s="65">
        <v>113260</v>
      </c>
      <c r="O1624" s="65" t="s">
        <v>1939</v>
      </c>
      <c r="P1624" s="65">
        <f>VLOOKUP(D1624,资产包数据!B:G,5,0)</f>
        <v>60</v>
      </c>
      <c r="Q1624" s="65"/>
      <c r="R1624" s="65"/>
      <c r="S1624" s="65"/>
      <c r="T1624" s="65"/>
      <c r="U1624" s="65">
        <f>VLOOKUP(D1624,资产包数据!B:N,13,0)</f>
        <v>90.56</v>
      </c>
      <c r="V1624" s="65"/>
    </row>
    <row r="1625" ht="15" spans="1:22">
      <c r="A1625" s="65" t="s">
        <v>2751</v>
      </c>
      <c r="B1625" s="65" t="s">
        <v>110</v>
      </c>
      <c r="C1625" s="65" t="s">
        <v>36</v>
      </c>
      <c r="D1625" s="65" t="s">
        <v>8667</v>
      </c>
      <c r="E1625" s="65" t="s">
        <v>8668</v>
      </c>
      <c r="F1625" s="65"/>
      <c r="G1625" s="65" t="s">
        <v>1935</v>
      </c>
      <c r="H1625" s="65"/>
      <c r="I1625" s="65" t="s">
        <v>5679</v>
      </c>
      <c r="J1625" s="65"/>
      <c r="K1625" s="65"/>
      <c r="L1625" s="65" t="s">
        <v>8582</v>
      </c>
      <c r="M1625" s="66">
        <v>44793</v>
      </c>
      <c r="N1625" s="65">
        <v>113260</v>
      </c>
      <c r="O1625" s="65" t="s">
        <v>1939</v>
      </c>
      <c r="P1625" s="65">
        <f>VLOOKUP(D1625,资产包数据!B:G,5,0)</f>
        <v>60</v>
      </c>
      <c r="Q1625" s="65"/>
      <c r="R1625" s="65"/>
      <c r="S1625" s="65"/>
      <c r="T1625" s="65"/>
      <c r="U1625" s="65">
        <f>VLOOKUP(D1625,资产包数据!B:N,13,0)</f>
        <v>90.56</v>
      </c>
      <c r="V1625" s="65"/>
    </row>
    <row r="1626" ht="15" spans="1:22">
      <c r="A1626" s="65" t="s">
        <v>2751</v>
      </c>
      <c r="B1626" s="65" t="s">
        <v>110</v>
      </c>
      <c r="C1626" s="65" t="s">
        <v>36</v>
      </c>
      <c r="D1626" s="65" t="s">
        <v>8669</v>
      </c>
      <c r="E1626" s="65" t="s">
        <v>8670</v>
      </c>
      <c r="F1626" s="65"/>
      <c r="G1626" s="65" t="s">
        <v>1935</v>
      </c>
      <c r="H1626" s="65"/>
      <c r="I1626" s="65" t="s">
        <v>5679</v>
      </c>
      <c r="J1626" s="65"/>
      <c r="K1626" s="65"/>
      <c r="L1626" s="65" t="s">
        <v>8582</v>
      </c>
      <c r="M1626" s="66">
        <v>44793</v>
      </c>
      <c r="N1626" s="65">
        <v>113260</v>
      </c>
      <c r="O1626" s="65" t="s">
        <v>1939</v>
      </c>
      <c r="P1626" s="65">
        <f>VLOOKUP(D1626,资产包数据!B:G,5,0)</f>
        <v>60</v>
      </c>
      <c r="Q1626" s="65"/>
      <c r="R1626" s="65"/>
      <c r="S1626" s="65"/>
      <c r="T1626" s="65"/>
      <c r="U1626" s="65">
        <f>VLOOKUP(D1626,资产包数据!B:N,13,0)</f>
        <v>90.56</v>
      </c>
      <c r="V1626" s="65"/>
    </row>
    <row r="1627" ht="15" spans="1:22">
      <c r="A1627" s="65" t="s">
        <v>2751</v>
      </c>
      <c r="B1627" s="65" t="s">
        <v>110</v>
      </c>
      <c r="C1627" s="65" t="s">
        <v>36</v>
      </c>
      <c r="D1627" s="65" t="s">
        <v>8671</v>
      </c>
      <c r="E1627" s="65" t="s">
        <v>8672</v>
      </c>
      <c r="F1627" s="65"/>
      <c r="G1627" s="65" t="s">
        <v>1935</v>
      </c>
      <c r="H1627" s="65"/>
      <c r="I1627" s="65" t="s">
        <v>5679</v>
      </c>
      <c r="J1627" s="65"/>
      <c r="K1627" s="65"/>
      <c r="L1627" s="65" t="s">
        <v>8582</v>
      </c>
      <c r="M1627" s="66">
        <v>44793</v>
      </c>
      <c r="N1627" s="65">
        <v>113260</v>
      </c>
      <c r="O1627" s="65" t="s">
        <v>1939</v>
      </c>
      <c r="P1627" s="65">
        <f>VLOOKUP(D1627,资产包数据!B:G,5,0)</f>
        <v>60</v>
      </c>
      <c r="Q1627" s="65"/>
      <c r="R1627" s="65"/>
      <c r="S1627" s="65"/>
      <c r="T1627" s="65"/>
      <c r="U1627" s="65">
        <f>VLOOKUP(D1627,资产包数据!B:N,13,0)</f>
        <v>90.56</v>
      </c>
      <c r="V1627" s="65"/>
    </row>
    <row r="1628" ht="15" spans="1:22">
      <c r="A1628" s="65" t="s">
        <v>2751</v>
      </c>
      <c r="B1628" s="65" t="s">
        <v>110</v>
      </c>
      <c r="C1628" s="65" t="s">
        <v>36</v>
      </c>
      <c r="D1628" s="65" t="s">
        <v>8673</v>
      </c>
      <c r="E1628" s="65" t="s">
        <v>8674</v>
      </c>
      <c r="F1628" s="65"/>
      <c r="G1628" s="65" t="s">
        <v>1935</v>
      </c>
      <c r="H1628" s="65"/>
      <c r="I1628" s="65" t="s">
        <v>5679</v>
      </c>
      <c r="J1628" s="65"/>
      <c r="K1628" s="65"/>
      <c r="L1628" s="65" t="s">
        <v>8582</v>
      </c>
      <c r="M1628" s="66">
        <v>44793</v>
      </c>
      <c r="N1628" s="65">
        <v>113260</v>
      </c>
      <c r="O1628" s="65" t="s">
        <v>1939</v>
      </c>
      <c r="P1628" s="65">
        <f>VLOOKUP(D1628,资产包数据!B:G,5,0)</f>
        <v>60</v>
      </c>
      <c r="Q1628" s="65"/>
      <c r="R1628" s="65"/>
      <c r="S1628" s="65"/>
      <c r="T1628" s="65"/>
      <c r="U1628" s="65">
        <f>VLOOKUP(D1628,资产包数据!B:N,13,0)</f>
        <v>90.56</v>
      </c>
      <c r="V1628" s="65"/>
    </row>
    <row r="1629" ht="15" spans="1:22">
      <c r="A1629" s="65" t="s">
        <v>2751</v>
      </c>
      <c r="B1629" s="65" t="s">
        <v>110</v>
      </c>
      <c r="C1629" s="65" t="s">
        <v>36</v>
      </c>
      <c r="D1629" s="65" t="s">
        <v>8675</v>
      </c>
      <c r="E1629" s="65" t="s">
        <v>8676</v>
      </c>
      <c r="F1629" s="65"/>
      <c r="G1629" s="65" t="s">
        <v>1935</v>
      </c>
      <c r="H1629" s="65"/>
      <c r="I1629" s="65" t="s">
        <v>5679</v>
      </c>
      <c r="J1629" s="65"/>
      <c r="K1629" s="65"/>
      <c r="L1629" s="65" t="s">
        <v>8582</v>
      </c>
      <c r="M1629" s="66">
        <v>44793</v>
      </c>
      <c r="N1629" s="65">
        <v>113260</v>
      </c>
      <c r="O1629" s="65" t="s">
        <v>1939</v>
      </c>
      <c r="P1629" s="65">
        <f>VLOOKUP(D1629,资产包数据!B:G,5,0)</f>
        <v>60</v>
      </c>
      <c r="Q1629" s="65"/>
      <c r="R1629" s="65"/>
      <c r="S1629" s="65"/>
      <c r="T1629" s="65"/>
      <c r="U1629" s="65">
        <f>VLOOKUP(D1629,资产包数据!B:N,13,0)</f>
        <v>90.56</v>
      </c>
      <c r="V1629" s="65"/>
    </row>
    <row r="1630" ht="15" spans="1:22">
      <c r="A1630" s="65" t="s">
        <v>2751</v>
      </c>
      <c r="B1630" s="65" t="s">
        <v>110</v>
      </c>
      <c r="C1630" s="65" t="s">
        <v>36</v>
      </c>
      <c r="D1630" s="65" t="s">
        <v>8677</v>
      </c>
      <c r="E1630" s="65" t="s">
        <v>8678</v>
      </c>
      <c r="F1630" s="65"/>
      <c r="G1630" s="65" t="s">
        <v>1935</v>
      </c>
      <c r="H1630" s="65"/>
      <c r="I1630" s="65" t="s">
        <v>5679</v>
      </c>
      <c r="J1630" s="65"/>
      <c r="K1630" s="65"/>
      <c r="L1630" s="65" t="s">
        <v>8582</v>
      </c>
      <c r="M1630" s="66">
        <v>44793</v>
      </c>
      <c r="N1630" s="65">
        <v>113260</v>
      </c>
      <c r="O1630" s="65" t="s">
        <v>1939</v>
      </c>
      <c r="P1630" s="65">
        <f>VLOOKUP(D1630,资产包数据!B:G,5,0)</f>
        <v>60</v>
      </c>
      <c r="Q1630" s="65"/>
      <c r="R1630" s="65"/>
      <c r="S1630" s="65"/>
      <c r="T1630" s="65"/>
      <c r="U1630" s="65">
        <f>VLOOKUP(D1630,资产包数据!B:N,13,0)</f>
        <v>90.56</v>
      </c>
      <c r="V1630" s="65"/>
    </row>
    <row r="1631" ht="15" spans="1:22">
      <c r="A1631" s="65" t="s">
        <v>2751</v>
      </c>
      <c r="B1631" s="65" t="s">
        <v>110</v>
      </c>
      <c r="C1631" s="65" t="s">
        <v>36</v>
      </c>
      <c r="D1631" s="65" t="s">
        <v>8679</v>
      </c>
      <c r="E1631" s="65" t="s">
        <v>8680</v>
      </c>
      <c r="F1631" s="65"/>
      <c r="G1631" s="65" t="s">
        <v>1935</v>
      </c>
      <c r="H1631" s="65"/>
      <c r="I1631" s="65" t="s">
        <v>5679</v>
      </c>
      <c r="J1631" s="65"/>
      <c r="K1631" s="65"/>
      <c r="L1631" s="65" t="s">
        <v>8582</v>
      </c>
      <c r="M1631" s="66">
        <v>44793</v>
      </c>
      <c r="N1631" s="65">
        <v>113260</v>
      </c>
      <c r="O1631" s="65" t="s">
        <v>1939</v>
      </c>
      <c r="P1631" s="65">
        <f>VLOOKUP(D1631,资产包数据!B:G,5,0)</f>
        <v>60</v>
      </c>
      <c r="Q1631" s="65"/>
      <c r="R1631" s="65"/>
      <c r="S1631" s="65"/>
      <c r="T1631" s="65"/>
      <c r="U1631" s="65">
        <f>VLOOKUP(D1631,资产包数据!B:N,13,0)</f>
        <v>90.56</v>
      </c>
      <c r="V1631" s="65"/>
    </row>
    <row r="1632" ht="15" spans="1:22">
      <c r="A1632" s="65" t="s">
        <v>2751</v>
      </c>
      <c r="B1632" s="65" t="s">
        <v>110</v>
      </c>
      <c r="C1632" s="65" t="s">
        <v>36</v>
      </c>
      <c r="D1632" s="65" t="s">
        <v>8681</v>
      </c>
      <c r="E1632" s="65" t="s">
        <v>8682</v>
      </c>
      <c r="F1632" s="65"/>
      <c r="G1632" s="65" t="s">
        <v>1935</v>
      </c>
      <c r="H1632" s="65"/>
      <c r="I1632" s="65" t="s">
        <v>5679</v>
      </c>
      <c r="J1632" s="65"/>
      <c r="K1632" s="65"/>
      <c r="L1632" s="65" t="s">
        <v>8582</v>
      </c>
      <c r="M1632" s="66">
        <v>44793</v>
      </c>
      <c r="N1632" s="65">
        <v>113260</v>
      </c>
      <c r="O1632" s="65" t="s">
        <v>1939</v>
      </c>
      <c r="P1632" s="65">
        <f>VLOOKUP(D1632,资产包数据!B:G,5,0)</f>
        <v>60</v>
      </c>
      <c r="Q1632" s="65"/>
      <c r="R1632" s="65"/>
      <c r="S1632" s="65"/>
      <c r="T1632" s="65"/>
      <c r="U1632" s="65">
        <f>VLOOKUP(D1632,资产包数据!B:N,13,0)</f>
        <v>90.56</v>
      </c>
      <c r="V1632" s="65"/>
    </row>
    <row r="1633" ht="15" spans="1:22">
      <c r="A1633" s="65" t="s">
        <v>2751</v>
      </c>
      <c r="B1633" s="65" t="s">
        <v>110</v>
      </c>
      <c r="C1633" s="65" t="s">
        <v>36</v>
      </c>
      <c r="D1633" s="65" t="s">
        <v>8683</v>
      </c>
      <c r="E1633" s="65" t="s">
        <v>8684</v>
      </c>
      <c r="F1633" s="65"/>
      <c r="G1633" s="65" t="s">
        <v>1935</v>
      </c>
      <c r="H1633" s="65"/>
      <c r="I1633" s="65" t="s">
        <v>5679</v>
      </c>
      <c r="J1633" s="65"/>
      <c r="K1633" s="65"/>
      <c r="L1633" s="65" t="s">
        <v>8582</v>
      </c>
      <c r="M1633" s="66">
        <v>44793</v>
      </c>
      <c r="N1633" s="65">
        <v>113260</v>
      </c>
      <c r="O1633" s="65" t="s">
        <v>1939</v>
      </c>
      <c r="P1633" s="65">
        <f>VLOOKUP(D1633,资产包数据!B:G,5,0)</f>
        <v>60</v>
      </c>
      <c r="Q1633" s="65"/>
      <c r="R1633" s="65"/>
      <c r="S1633" s="65"/>
      <c r="T1633" s="65"/>
      <c r="U1633" s="65">
        <f>VLOOKUP(D1633,资产包数据!B:N,13,0)</f>
        <v>90.56</v>
      </c>
      <c r="V1633" s="65"/>
    </row>
    <row r="1634" ht="15" spans="1:22">
      <c r="A1634" s="65" t="s">
        <v>2005</v>
      </c>
      <c r="B1634" s="65" t="s">
        <v>68</v>
      </c>
      <c r="C1634" s="65" t="s">
        <v>36</v>
      </c>
      <c r="D1634" s="65" t="s">
        <v>8685</v>
      </c>
      <c r="E1634" s="65" t="s">
        <v>8686</v>
      </c>
      <c r="F1634" s="65" t="s">
        <v>1935</v>
      </c>
      <c r="G1634" s="65" t="s">
        <v>1997</v>
      </c>
      <c r="H1634" s="65" t="s">
        <v>4925</v>
      </c>
      <c r="I1634" s="65" t="s">
        <v>6468</v>
      </c>
      <c r="J1634" s="65" t="s">
        <v>8687</v>
      </c>
      <c r="K1634" s="66">
        <v>44842</v>
      </c>
      <c r="L1634" s="65" t="s">
        <v>8688</v>
      </c>
      <c r="M1634" s="66">
        <v>44793</v>
      </c>
      <c r="N1634" s="65">
        <v>117800</v>
      </c>
      <c r="O1634" s="65" t="s">
        <v>1939</v>
      </c>
      <c r="P1634" s="65">
        <f>VLOOKUP(D1634,资产包数据!B:G,5,0)</f>
        <v>60</v>
      </c>
      <c r="Q1634" s="65"/>
      <c r="R1634" s="65"/>
      <c r="S1634" s="65"/>
      <c r="T1634" s="65"/>
      <c r="U1634" s="65">
        <f>VLOOKUP(D1634,资产包数据!B:N,13,0)</f>
        <v>94.22</v>
      </c>
      <c r="V1634" s="65" t="s">
        <v>8689</v>
      </c>
    </row>
    <row r="1635" ht="15" spans="1:22">
      <c r="A1635" s="65" t="s">
        <v>2005</v>
      </c>
      <c r="B1635" s="65" t="s">
        <v>68</v>
      </c>
      <c r="C1635" s="65" t="s">
        <v>36</v>
      </c>
      <c r="D1635" s="65" t="s">
        <v>8690</v>
      </c>
      <c r="E1635" s="65" t="s">
        <v>8691</v>
      </c>
      <c r="F1635" s="65" t="s">
        <v>1935</v>
      </c>
      <c r="G1635" s="65" t="s">
        <v>1997</v>
      </c>
      <c r="H1635" s="65" t="s">
        <v>4925</v>
      </c>
      <c r="I1635" s="65" t="s">
        <v>6468</v>
      </c>
      <c r="J1635" s="65" t="s">
        <v>8692</v>
      </c>
      <c r="K1635" s="66">
        <v>44830</v>
      </c>
      <c r="L1635" s="65" t="s">
        <v>8688</v>
      </c>
      <c r="M1635" s="66">
        <v>44793</v>
      </c>
      <c r="N1635" s="65">
        <v>117800</v>
      </c>
      <c r="O1635" s="65" t="s">
        <v>1939</v>
      </c>
      <c r="P1635" s="65">
        <f>VLOOKUP(D1635,资产包数据!B:G,5,0)</f>
        <v>60</v>
      </c>
      <c r="Q1635" s="65">
        <v>2600</v>
      </c>
      <c r="R1635" s="65"/>
      <c r="S1635" s="65"/>
      <c r="T1635" s="65"/>
      <c r="U1635" s="65">
        <f>VLOOKUP(D1635,资产包数据!B:N,13,0)</f>
        <v>94.22</v>
      </c>
      <c r="V1635" s="65" t="s">
        <v>6471</v>
      </c>
    </row>
    <row r="1636" ht="15" spans="1:22">
      <c r="A1636" s="65" t="s">
        <v>2005</v>
      </c>
      <c r="B1636" s="65" t="s">
        <v>68</v>
      </c>
      <c r="C1636" s="65" t="s">
        <v>36</v>
      </c>
      <c r="D1636" s="65" t="s">
        <v>8693</v>
      </c>
      <c r="E1636" s="65" t="s">
        <v>8694</v>
      </c>
      <c r="F1636" s="65" t="s">
        <v>1935</v>
      </c>
      <c r="G1636" s="65" t="s">
        <v>1997</v>
      </c>
      <c r="H1636" s="65" t="s">
        <v>4925</v>
      </c>
      <c r="I1636" s="65" t="s">
        <v>6468</v>
      </c>
      <c r="J1636" s="65" t="s">
        <v>8692</v>
      </c>
      <c r="K1636" s="66">
        <v>44830</v>
      </c>
      <c r="L1636" s="65" t="s">
        <v>8688</v>
      </c>
      <c r="M1636" s="66">
        <v>44793</v>
      </c>
      <c r="N1636" s="65">
        <v>117800</v>
      </c>
      <c r="O1636" s="65" t="s">
        <v>1939</v>
      </c>
      <c r="P1636" s="65">
        <f>VLOOKUP(D1636,资产包数据!B:G,5,0)</f>
        <v>60</v>
      </c>
      <c r="Q1636" s="65">
        <v>2600</v>
      </c>
      <c r="R1636" s="65"/>
      <c r="S1636" s="65"/>
      <c r="T1636" s="65"/>
      <c r="U1636" s="65">
        <f>VLOOKUP(D1636,资产包数据!B:N,13,0)</f>
        <v>94.22</v>
      </c>
      <c r="V1636" s="65" t="s">
        <v>6471</v>
      </c>
    </row>
    <row r="1637" ht="15" spans="1:22">
      <c r="A1637" s="65" t="s">
        <v>2005</v>
      </c>
      <c r="B1637" s="65" t="s">
        <v>68</v>
      </c>
      <c r="C1637" s="65" t="s">
        <v>36</v>
      </c>
      <c r="D1637" s="65" t="s">
        <v>8695</v>
      </c>
      <c r="E1637" s="65" t="s">
        <v>8696</v>
      </c>
      <c r="F1637" s="65" t="s">
        <v>1935</v>
      </c>
      <c r="G1637" s="65" t="s">
        <v>1997</v>
      </c>
      <c r="H1637" s="65" t="s">
        <v>4925</v>
      </c>
      <c r="I1637" s="65" t="s">
        <v>6468</v>
      </c>
      <c r="J1637" s="65" t="s">
        <v>8687</v>
      </c>
      <c r="K1637" s="66">
        <v>44842</v>
      </c>
      <c r="L1637" s="65" t="s">
        <v>8688</v>
      </c>
      <c r="M1637" s="66">
        <v>44793</v>
      </c>
      <c r="N1637" s="65">
        <v>117800</v>
      </c>
      <c r="O1637" s="65" t="s">
        <v>1939</v>
      </c>
      <c r="P1637" s="65">
        <f>VLOOKUP(D1637,资产包数据!B:G,5,0)</f>
        <v>60</v>
      </c>
      <c r="Q1637" s="65"/>
      <c r="R1637" s="65"/>
      <c r="S1637" s="65"/>
      <c r="T1637" s="65"/>
      <c r="U1637" s="65">
        <f>VLOOKUP(D1637,资产包数据!B:N,13,0)</f>
        <v>94.22</v>
      </c>
      <c r="V1637" s="65" t="s">
        <v>8689</v>
      </c>
    </row>
    <row r="1638" ht="15" spans="1:22">
      <c r="A1638" s="65" t="s">
        <v>2005</v>
      </c>
      <c r="B1638" s="65" t="s">
        <v>68</v>
      </c>
      <c r="C1638" s="65" t="s">
        <v>36</v>
      </c>
      <c r="D1638" s="65" t="s">
        <v>8697</v>
      </c>
      <c r="E1638" s="65" t="s">
        <v>8698</v>
      </c>
      <c r="F1638" s="65" t="s">
        <v>1935</v>
      </c>
      <c r="G1638" s="65" t="s">
        <v>1997</v>
      </c>
      <c r="H1638" s="65" t="s">
        <v>4925</v>
      </c>
      <c r="I1638" s="65" t="s">
        <v>6468</v>
      </c>
      <c r="J1638" s="65" t="s">
        <v>8692</v>
      </c>
      <c r="K1638" s="66">
        <v>44830</v>
      </c>
      <c r="L1638" s="65" t="s">
        <v>8688</v>
      </c>
      <c r="M1638" s="66">
        <v>44793</v>
      </c>
      <c r="N1638" s="65">
        <v>117800</v>
      </c>
      <c r="O1638" s="65" t="s">
        <v>1939</v>
      </c>
      <c r="P1638" s="65">
        <f>VLOOKUP(D1638,资产包数据!B:G,5,0)</f>
        <v>60</v>
      </c>
      <c r="Q1638" s="65">
        <v>2600</v>
      </c>
      <c r="R1638" s="65"/>
      <c r="S1638" s="65"/>
      <c r="T1638" s="65"/>
      <c r="U1638" s="65">
        <f>VLOOKUP(D1638,资产包数据!B:N,13,0)</f>
        <v>94.22</v>
      </c>
      <c r="V1638" s="65" t="s">
        <v>6471</v>
      </c>
    </row>
    <row r="1639" ht="15" spans="1:22">
      <c r="A1639" s="65" t="s">
        <v>2005</v>
      </c>
      <c r="B1639" s="65" t="s">
        <v>68</v>
      </c>
      <c r="C1639" s="65" t="s">
        <v>36</v>
      </c>
      <c r="D1639" s="65" t="s">
        <v>8699</v>
      </c>
      <c r="E1639" s="65" t="s">
        <v>8700</v>
      </c>
      <c r="F1639" s="65" t="s">
        <v>1935</v>
      </c>
      <c r="G1639" s="65" t="s">
        <v>1997</v>
      </c>
      <c r="H1639" s="65" t="s">
        <v>4925</v>
      </c>
      <c r="I1639" s="65" t="s">
        <v>6468</v>
      </c>
      <c r="J1639" s="65" t="s">
        <v>8687</v>
      </c>
      <c r="K1639" s="66">
        <v>44842</v>
      </c>
      <c r="L1639" s="65" t="s">
        <v>8688</v>
      </c>
      <c r="M1639" s="66">
        <v>44793</v>
      </c>
      <c r="N1639" s="65">
        <v>117800</v>
      </c>
      <c r="O1639" s="65" t="s">
        <v>1939</v>
      </c>
      <c r="P1639" s="65">
        <f>VLOOKUP(D1639,资产包数据!B:G,5,0)</f>
        <v>60</v>
      </c>
      <c r="Q1639" s="65"/>
      <c r="R1639" s="65"/>
      <c r="S1639" s="65"/>
      <c r="T1639" s="65"/>
      <c r="U1639" s="65">
        <f>VLOOKUP(D1639,资产包数据!B:N,13,0)</f>
        <v>94.22</v>
      </c>
      <c r="V1639" s="65" t="s">
        <v>8689</v>
      </c>
    </row>
    <row r="1640" ht="15" spans="1:22">
      <c r="A1640" s="65" t="s">
        <v>2005</v>
      </c>
      <c r="B1640" s="65" t="s">
        <v>68</v>
      </c>
      <c r="C1640" s="65" t="s">
        <v>36</v>
      </c>
      <c r="D1640" s="65" t="s">
        <v>8701</v>
      </c>
      <c r="E1640" s="65" t="s">
        <v>8702</v>
      </c>
      <c r="F1640" s="65" t="s">
        <v>1935</v>
      </c>
      <c r="G1640" s="65" t="s">
        <v>1997</v>
      </c>
      <c r="H1640" s="65" t="s">
        <v>4925</v>
      </c>
      <c r="I1640" s="65" t="s">
        <v>6468</v>
      </c>
      <c r="J1640" s="65" t="s">
        <v>8687</v>
      </c>
      <c r="K1640" s="66">
        <v>44842</v>
      </c>
      <c r="L1640" s="65" t="s">
        <v>8688</v>
      </c>
      <c r="M1640" s="66">
        <v>44793</v>
      </c>
      <c r="N1640" s="65">
        <v>117800</v>
      </c>
      <c r="O1640" s="65" t="s">
        <v>1939</v>
      </c>
      <c r="P1640" s="65">
        <f>VLOOKUP(D1640,资产包数据!B:G,5,0)</f>
        <v>60</v>
      </c>
      <c r="Q1640" s="65"/>
      <c r="R1640" s="65"/>
      <c r="S1640" s="65"/>
      <c r="T1640" s="65"/>
      <c r="U1640" s="65">
        <f>VLOOKUP(D1640,资产包数据!B:N,13,0)</f>
        <v>94.22</v>
      </c>
      <c r="V1640" s="65" t="s">
        <v>8689</v>
      </c>
    </row>
    <row r="1641" ht="15" spans="1:22">
      <c r="A1641" s="65" t="s">
        <v>2005</v>
      </c>
      <c r="B1641" s="65" t="s">
        <v>68</v>
      </c>
      <c r="C1641" s="65" t="s">
        <v>36</v>
      </c>
      <c r="D1641" s="65" t="s">
        <v>8703</v>
      </c>
      <c r="E1641" s="65" t="s">
        <v>8704</v>
      </c>
      <c r="F1641" s="65" t="s">
        <v>1935</v>
      </c>
      <c r="G1641" s="65" t="s">
        <v>1997</v>
      </c>
      <c r="H1641" s="65" t="s">
        <v>4925</v>
      </c>
      <c r="I1641" s="65" t="s">
        <v>6468</v>
      </c>
      <c r="J1641" s="65" t="s">
        <v>8692</v>
      </c>
      <c r="K1641" s="66">
        <v>44830</v>
      </c>
      <c r="L1641" s="65" t="s">
        <v>8688</v>
      </c>
      <c r="M1641" s="66">
        <v>44793</v>
      </c>
      <c r="N1641" s="65">
        <v>117800</v>
      </c>
      <c r="O1641" s="65" t="s">
        <v>1939</v>
      </c>
      <c r="P1641" s="65">
        <f>VLOOKUP(D1641,资产包数据!B:G,5,0)</f>
        <v>60</v>
      </c>
      <c r="Q1641" s="65">
        <v>2600</v>
      </c>
      <c r="R1641" s="65"/>
      <c r="S1641" s="65"/>
      <c r="T1641" s="65"/>
      <c r="U1641" s="65">
        <f>VLOOKUP(D1641,资产包数据!B:N,13,0)</f>
        <v>94.22</v>
      </c>
      <c r="V1641" s="65" t="s">
        <v>6471</v>
      </c>
    </row>
    <row r="1642" ht="15" spans="1:22">
      <c r="A1642" s="65" t="s">
        <v>2005</v>
      </c>
      <c r="B1642" s="65" t="s">
        <v>68</v>
      </c>
      <c r="C1642" s="65" t="s">
        <v>36</v>
      </c>
      <c r="D1642" s="65" t="s">
        <v>8705</v>
      </c>
      <c r="E1642" s="65" t="s">
        <v>8706</v>
      </c>
      <c r="F1642" s="65" t="s">
        <v>1935</v>
      </c>
      <c r="G1642" s="65" t="s">
        <v>1997</v>
      </c>
      <c r="H1642" s="65" t="s">
        <v>4925</v>
      </c>
      <c r="I1642" s="65" t="s">
        <v>6468</v>
      </c>
      <c r="J1642" s="65" t="s">
        <v>8692</v>
      </c>
      <c r="K1642" s="66">
        <v>44830</v>
      </c>
      <c r="L1642" s="65" t="s">
        <v>8688</v>
      </c>
      <c r="M1642" s="66">
        <v>44793</v>
      </c>
      <c r="N1642" s="65">
        <v>117800</v>
      </c>
      <c r="O1642" s="65" t="s">
        <v>1939</v>
      </c>
      <c r="P1642" s="65">
        <f>VLOOKUP(D1642,资产包数据!B:G,5,0)</f>
        <v>60</v>
      </c>
      <c r="Q1642" s="65">
        <v>2600</v>
      </c>
      <c r="R1642" s="65"/>
      <c r="S1642" s="65"/>
      <c r="T1642" s="65"/>
      <c r="U1642" s="65">
        <f>VLOOKUP(D1642,资产包数据!B:N,13,0)</f>
        <v>94.22</v>
      </c>
      <c r="V1642" s="65" t="s">
        <v>6471</v>
      </c>
    </row>
    <row r="1643" ht="15" spans="1:22">
      <c r="A1643" s="65" t="s">
        <v>2005</v>
      </c>
      <c r="B1643" s="65" t="s">
        <v>68</v>
      </c>
      <c r="C1643" s="65" t="s">
        <v>36</v>
      </c>
      <c r="D1643" s="65" t="s">
        <v>8707</v>
      </c>
      <c r="E1643" s="65" t="s">
        <v>8708</v>
      </c>
      <c r="F1643" s="65" t="s">
        <v>1935</v>
      </c>
      <c r="G1643" s="65" t="s">
        <v>1997</v>
      </c>
      <c r="H1643" s="65" t="s">
        <v>4925</v>
      </c>
      <c r="I1643" s="65" t="s">
        <v>6468</v>
      </c>
      <c r="J1643" s="65" t="s">
        <v>8687</v>
      </c>
      <c r="K1643" s="66">
        <v>44842</v>
      </c>
      <c r="L1643" s="65" t="s">
        <v>8688</v>
      </c>
      <c r="M1643" s="66">
        <v>44793</v>
      </c>
      <c r="N1643" s="65">
        <v>117800</v>
      </c>
      <c r="O1643" s="65" t="s">
        <v>1939</v>
      </c>
      <c r="P1643" s="65">
        <f>VLOOKUP(D1643,资产包数据!B:G,5,0)</f>
        <v>60</v>
      </c>
      <c r="Q1643" s="65"/>
      <c r="R1643" s="65"/>
      <c r="S1643" s="65"/>
      <c r="T1643" s="65"/>
      <c r="U1643" s="65">
        <f>VLOOKUP(D1643,资产包数据!B:N,13,0)</f>
        <v>94.22</v>
      </c>
      <c r="V1643" s="65" t="s">
        <v>8689</v>
      </c>
    </row>
    <row r="1644" ht="15" spans="1:22">
      <c r="A1644" s="65" t="s">
        <v>2005</v>
      </c>
      <c r="B1644" s="65" t="s">
        <v>68</v>
      </c>
      <c r="C1644" s="65" t="s">
        <v>36</v>
      </c>
      <c r="D1644" s="65" t="s">
        <v>8709</v>
      </c>
      <c r="E1644" s="65" t="s">
        <v>8710</v>
      </c>
      <c r="F1644" s="65" t="s">
        <v>1935</v>
      </c>
      <c r="G1644" s="65" t="s">
        <v>1997</v>
      </c>
      <c r="H1644" s="65" t="s">
        <v>4925</v>
      </c>
      <c r="I1644" s="65" t="s">
        <v>6468</v>
      </c>
      <c r="J1644" s="65" t="s">
        <v>8687</v>
      </c>
      <c r="K1644" s="66">
        <v>44842</v>
      </c>
      <c r="L1644" s="65" t="s">
        <v>8688</v>
      </c>
      <c r="M1644" s="66">
        <v>44793</v>
      </c>
      <c r="N1644" s="65">
        <v>117800</v>
      </c>
      <c r="O1644" s="65" t="s">
        <v>1939</v>
      </c>
      <c r="P1644" s="65">
        <f>VLOOKUP(D1644,资产包数据!B:G,5,0)</f>
        <v>60</v>
      </c>
      <c r="Q1644" s="65"/>
      <c r="R1644" s="65"/>
      <c r="S1644" s="65"/>
      <c r="T1644" s="65"/>
      <c r="U1644" s="65">
        <f>VLOOKUP(D1644,资产包数据!B:N,13,0)</f>
        <v>94.22</v>
      </c>
      <c r="V1644" s="65" t="s">
        <v>8689</v>
      </c>
    </row>
    <row r="1645" ht="15" spans="1:22">
      <c r="A1645" s="65" t="s">
        <v>2005</v>
      </c>
      <c r="B1645" s="65" t="s">
        <v>68</v>
      </c>
      <c r="C1645" s="65" t="s">
        <v>36</v>
      </c>
      <c r="D1645" s="65" t="s">
        <v>8711</v>
      </c>
      <c r="E1645" s="65" t="s">
        <v>8712</v>
      </c>
      <c r="F1645" s="65" t="s">
        <v>1935</v>
      </c>
      <c r="G1645" s="65" t="s">
        <v>1997</v>
      </c>
      <c r="H1645" s="65" t="s">
        <v>4925</v>
      </c>
      <c r="I1645" s="65" t="s">
        <v>6468</v>
      </c>
      <c r="J1645" s="65" t="s">
        <v>8687</v>
      </c>
      <c r="K1645" s="66">
        <v>44842</v>
      </c>
      <c r="L1645" s="65" t="s">
        <v>8688</v>
      </c>
      <c r="M1645" s="66">
        <v>44793</v>
      </c>
      <c r="N1645" s="65">
        <v>117800</v>
      </c>
      <c r="O1645" s="65" t="s">
        <v>1939</v>
      </c>
      <c r="P1645" s="65">
        <f>VLOOKUP(D1645,资产包数据!B:G,5,0)</f>
        <v>60</v>
      </c>
      <c r="Q1645" s="65"/>
      <c r="R1645" s="65"/>
      <c r="S1645" s="65"/>
      <c r="T1645" s="65"/>
      <c r="U1645" s="65">
        <f>VLOOKUP(D1645,资产包数据!B:N,13,0)</f>
        <v>94.22</v>
      </c>
      <c r="V1645" s="65" t="s">
        <v>8689</v>
      </c>
    </row>
    <row r="1646" ht="15" spans="1:22">
      <c r="A1646" s="65" t="s">
        <v>2005</v>
      </c>
      <c r="B1646" s="65" t="s">
        <v>68</v>
      </c>
      <c r="C1646" s="65" t="s">
        <v>36</v>
      </c>
      <c r="D1646" s="65" t="s">
        <v>8713</v>
      </c>
      <c r="E1646" s="65" t="s">
        <v>8714</v>
      </c>
      <c r="F1646" s="65" t="s">
        <v>1935</v>
      </c>
      <c r="G1646" s="65" t="s">
        <v>1997</v>
      </c>
      <c r="H1646" s="65" t="s">
        <v>4925</v>
      </c>
      <c r="I1646" s="65" t="s">
        <v>6468</v>
      </c>
      <c r="J1646" s="65" t="s">
        <v>8692</v>
      </c>
      <c r="K1646" s="66">
        <v>44830</v>
      </c>
      <c r="L1646" s="65" t="s">
        <v>8688</v>
      </c>
      <c r="M1646" s="66">
        <v>44793</v>
      </c>
      <c r="N1646" s="65">
        <v>117800</v>
      </c>
      <c r="O1646" s="65" t="s">
        <v>1939</v>
      </c>
      <c r="P1646" s="65">
        <f>VLOOKUP(D1646,资产包数据!B:G,5,0)</f>
        <v>60</v>
      </c>
      <c r="Q1646" s="65">
        <v>2600</v>
      </c>
      <c r="R1646" s="65"/>
      <c r="S1646" s="65"/>
      <c r="T1646" s="65"/>
      <c r="U1646" s="65">
        <f>VLOOKUP(D1646,资产包数据!B:N,13,0)</f>
        <v>94.22</v>
      </c>
      <c r="V1646" s="65" t="s">
        <v>6471</v>
      </c>
    </row>
    <row r="1647" ht="15" spans="1:22">
      <c r="A1647" s="65" t="s">
        <v>2005</v>
      </c>
      <c r="B1647" s="65" t="s">
        <v>68</v>
      </c>
      <c r="C1647" s="65" t="s">
        <v>36</v>
      </c>
      <c r="D1647" s="65" t="s">
        <v>8715</v>
      </c>
      <c r="E1647" s="65" t="s">
        <v>8716</v>
      </c>
      <c r="F1647" s="65" t="s">
        <v>1935</v>
      </c>
      <c r="G1647" s="65" t="s">
        <v>1997</v>
      </c>
      <c r="H1647" s="65" t="s">
        <v>4925</v>
      </c>
      <c r="I1647" s="65" t="s">
        <v>6468</v>
      </c>
      <c r="J1647" s="65" t="s">
        <v>8692</v>
      </c>
      <c r="K1647" s="66">
        <v>44830</v>
      </c>
      <c r="L1647" s="65" t="s">
        <v>8688</v>
      </c>
      <c r="M1647" s="66">
        <v>44793</v>
      </c>
      <c r="N1647" s="65">
        <v>117800</v>
      </c>
      <c r="O1647" s="65" t="s">
        <v>1939</v>
      </c>
      <c r="P1647" s="65">
        <f>VLOOKUP(D1647,资产包数据!B:G,5,0)</f>
        <v>60</v>
      </c>
      <c r="Q1647" s="65">
        <v>2600</v>
      </c>
      <c r="R1647" s="65"/>
      <c r="S1647" s="65"/>
      <c r="T1647" s="65"/>
      <c r="U1647" s="65">
        <f>VLOOKUP(D1647,资产包数据!B:N,13,0)</f>
        <v>94.22</v>
      </c>
      <c r="V1647" s="65" t="s">
        <v>6471</v>
      </c>
    </row>
    <row r="1648" ht="15" spans="1:22">
      <c r="A1648" s="65" t="s">
        <v>2005</v>
      </c>
      <c r="B1648" s="65" t="s">
        <v>68</v>
      </c>
      <c r="C1648" s="65" t="s">
        <v>36</v>
      </c>
      <c r="D1648" s="65" t="s">
        <v>8717</v>
      </c>
      <c r="E1648" s="65" t="s">
        <v>8718</v>
      </c>
      <c r="F1648" s="65" t="s">
        <v>1935</v>
      </c>
      <c r="G1648" s="65" t="s">
        <v>1997</v>
      </c>
      <c r="H1648" s="65" t="s">
        <v>4925</v>
      </c>
      <c r="I1648" s="65" t="s">
        <v>6468</v>
      </c>
      <c r="J1648" s="65" t="s">
        <v>8687</v>
      </c>
      <c r="K1648" s="66">
        <v>44842</v>
      </c>
      <c r="L1648" s="65" t="s">
        <v>8688</v>
      </c>
      <c r="M1648" s="66">
        <v>44793</v>
      </c>
      <c r="N1648" s="65">
        <v>117800</v>
      </c>
      <c r="O1648" s="65" t="s">
        <v>1939</v>
      </c>
      <c r="P1648" s="65">
        <f>VLOOKUP(D1648,资产包数据!B:G,5,0)</f>
        <v>60</v>
      </c>
      <c r="Q1648" s="65"/>
      <c r="R1648" s="65"/>
      <c r="S1648" s="65"/>
      <c r="T1648" s="65"/>
      <c r="U1648" s="65">
        <f>VLOOKUP(D1648,资产包数据!B:N,13,0)</f>
        <v>94.22</v>
      </c>
      <c r="V1648" s="65" t="s">
        <v>8689</v>
      </c>
    </row>
    <row r="1649" ht="15" spans="1:22">
      <c r="A1649" s="65" t="s">
        <v>2005</v>
      </c>
      <c r="B1649" s="65" t="s">
        <v>68</v>
      </c>
      <c r="C1649" s="65" t="s">
        <v>36</v>
      </c>
      <c r="D1649" s="65" t="s">
        <v>8719</v>
      </c>
      <c r="E1649" s="65" t="s">
        <v>8720</v>
      </c>
      <c r="F1649" s="65" t="s">
        <v>1935</v>
      </c>
      <c r="G1649" s="65" t="s">
        <v>1997</v>
      </c>
      <c r="H1649" s="65" t="s">
        <v>4925</v>
      </c>
      <c r="I1649" s="65" t="s">
        <v>6468</v>
      </c>
      <c r="J1649" s="65" t="s">
        <v>8687</v>
      </c>
      <c r="K1649" s="66">
        <v>44842</v>
      </c>
      <c r="L1649" s="65" t="s">
        <v>8688</v>
      </c>
      <c r="M1649" s="66">
        <v>44793</v>
      </c>
      <c r="N1649" s="65">
        <v>117800</v>
      </c>
      <c r="O1649" s="65" t="s">
        <v>1939</v>
      </c>
      <c r="P1649" s="65">
        <f>VLOOKUP(D1649,资产包数据!B:G,5,0)</f>
        <v>60</v>
      </c>
      <c r="Q1649" s="65"/>
      <c r="R1649" s="65"/>
      <c r="S1649" s="65"/>
      <c r="T1649" s="65"/>
      <c r="U1649" s="65">
        <f>VLOOKUP(D1649,资产包数据!B:N,13,0)</f>
        <v>94.22</v>
      </c>
      <c r="V1649" s="65" t="s">
        <v>8689</v>
      </c>
    </row>
    <row r="1650" ht="15" spans="1:22">
      <c r="A1650" s="65" t="s">
        <v>2005</v>
      </c>
      <c r="B1650" s="65" t="s">
        <v>68</v>
      </c>
      <c r="C1650" s="65" t="s">
        <v>36</v>
      </c>
      <c r="D1650" s="65" t="s">
        <v>8721</v>
      </c>
      <c r="E1650" s="65" t="s">
        <v>8722</v>
      </c>
      <c r="F1650" s="65" t="s">
        <v>1935</v>
      </c>
      <c r="G1650" s="65" t="s">
        <v>1997</v>
      </c>
      <c r="H1650" s="65" t="s">
        <v>4925</v>
      </c>
      <c r="I1650" s="65" t="s">
        <v>6468</v>
      </c>
      <c r="J1650" s="65" t="s">
        <v>8692</v>
      </c>
      <c r="K1650" s="66">
        <v>44830</v>
      </c>
      <c r="L1650" s="65" t="s">
        <v>8688</v>
      </c>
      <c r="M1650" s="66">
        <v>44793</v>
      </c>
      <c r="N1650" s="65">
        <v>117800</v>
      </c>
      <c r="O1650" s="65" t="s">
        <v>1939</v>
      </c>
      <c r="P1650" s="65">
        <f>VLOOKUP(D1650,资产包数据!B:G,5,0)</f>
        <v>60</v>
      </c>
      <c r="Q1650" s="65">
        <v>2600</v>
      </c>
      <c r="R1650" s="65"/>
      <c r="S1650" s="65"/>
      <c r="T1650" s="65"/>
      <c r="U1650" s="65">
        <f>VLOOKUP(D1650,资产包数据!B:N,13,0)</f>
        <v>94.22</v>
      </c>
      <c r="V1650" s="65" t="s">
        <v>6471</v>
      </c>
    </row>
    <row r="1651" ht="15" spans="1:22">
      <c r="A1651" s="65" t="s">
        <v>2005</v>
      </c>
      <c r="B1651" s="65" t="s">
        <v>68</v>
      </c>
      <c r="C1651" s="65" t="s">
        <v>36</v>
      </c>
      <c r="D1651" s="65" t="s">
        <v>8723</v>
      </c>
      <c r="E1651" s="65" t="s">
        <v>8724</v>
      </c>
      <c r="F1651" s="65" t="s">
        <v>1935</v>
      </c>
      <c r="G1651" s="65" t="s">
        <v>1997</v>
      </c>
      <c r="H1651" s="65" t="s">
        <v>4925</v>
      </c>
      <c r="I1651" s="65" t="s">
        <v>6468</v>
      </c>
      <c r="J1651" s="65" t="s">
        <v>8687</v>
      </c>
      <c r="K1651" s="66">
        <v>44842</v>
      </c>
      <c r="L1651" s="65" t="s">
        <v>8688</v>
      </c>
      <c r="M1651" s="66">
        <v>44793</v>
      </c>
      <c r="N1651" s="65">
        <v>117800</v>
      </c>
      <c r="O1651" s="65" t="s">
        <v>1939</v>
      </c>
      <c r="P1651" s="65">
        <f>VLOOKUP(D1651,资产包数据!B:G,5,0)</f>
        <v>60</v>
      </c>
      <c r="Q1651" s="65"/>
      <c r="R1651" s="65"/>
      <c r="S1651" s="65"/>
      <c r="T1651" s="65"/>
      <c r="U1651" s="65">
        <f>VLOOKUP(D1651,资产包数据!B:N,13,0)</f>
        <v>94.22</v>
      </c>
      <c r="V1651" s="65" t="s">
        <v>8689</v>
      </c>
    </row>
    <row r="1652" ht="15" spans="1:22">
      <c r="A1652" s="65" t="s">
        <v>2005</v>
      </c>
      <c r="B1652" s="65" t="s">
        <v>68</v>
      </c>
      <c r="C1652" s="65" t="s">
        <v>36</v>
      </c>
      <c r="D1652" s="65" t="s">
        <v>8725</v>
      </c>
      <c r="E1652" s="65" t="s">
        <v>8726</v>
      </c>
      <c r="F1652" s="65" t="s">
        <v>1935</v>
      </c>
      <c r="G1652" s="65" t="s">
        <v>1997</v>
      </c>
      <c r="H1652" s="65" t="s">
        <v>4925</v>
      </c>
      <c r="I1652" s="65" t="s">
        <v>6468</v>
      </c>
      <c r="J1652" s="65" t="s">
        <v>8692</v>
      </c>
      <c r="K1652" s="66">
        <v>44830</v>
      </c>
      <c r="L1652" s="65" t="s">
        <v>8688</v>
      </c>
      <c r="M1652" s="66">
        <v>44793</v>
      </c>
      <c r="N1652" s="65">
        <v>117800</v>
      </c>
      <c r="O1652" s="65" t="s">
        <v>1939</v>
      </c>
      <c r="P1652" s="65">
        <f>VLOOKUP(D1652,资产包数据!B:G,5,0)</f>
        <v>60</v>
      </c>
      <c r="Q1652" s="65">
        <v>2600</v>
      </c>
      <c r="R1652" s="65"/>
      <c r="S1652" s="65"/>
      <c r="T1652" s="65"/>
      <c r="U1652" s="65">
        <f>VLOOKUP(D1652,资产包数据!B:N,13,0)</f>
        <v>94.22</v>
      </c>
      <c r="V1652" s="65" t="s">
        <v>6471</v>
      </c>
    </row>
    <row r="1653" ht="15" spans="1:22">
      <c r="A1653" s="65" t="s">
        <v>2005</v>
      </c>
      <c r="B1653" s="65" t="s">
        <v>68</v>
      </c>
      <c r="C1653" s="65" t="s">
        <v>36</v>
      </c>
      <c r="D1653" s="65" t="s">
        <v>8727</v>
      </c>
      <c r="E1653" s="65" t="s">
        <v>8728</v>
      </c>
      <c r="F1653" s="65" t="s">
        <v>1935</v>
      </c>
      <c r="G1653" s="65" t="s">
        <v>1997</v>
      </c>
      <c r="H1653" s="65" t="s">
        <v>4925</v>
      </c>
      <c r="I1653" s="65" t="s">
        <v>6468</v>
      </c>
      <c r="J1653" s="65" t="s">
        <v>8687</v>
      </c>
      <c r="K1653" s="66">
        <v>44842</v>
      </c>
      <c r="L1653" s="65" t="s">
        <v>8688</v>
      </c>
      <c r="M1653" s="66">
        <v>44793</v>
      </c>
      <c r="N1653" s="65">
        <v>117800</v>
      </c>
      <c r="O1653" s="65" t="s">
        <v>1939</v>
      </c>
      <c r="P1653" s="65">
        <f>VLOOKUP(D1653,资产包数据!B:G,5,0)</f>
        <v>60</v>
      </c>
      <c r="Q1653" s="65"/>
      <c r="R1653" s="65"/>
      <c r="S1653" s="65"/>
      <c r="T1653" s="65"/>
      <c r="U1653" s="65">
        <f>VLOOKUP(D1653,资产包数据!B:N,13,0)</f>
        <v>94.22</v>
      </c>
      <c r="V1653" s="65" t="s">
        <v>8689</v>
      </c>
    </row>
    <row r="1654" ht="15" spans="1:22">
      <c r="A1654" s="65" t="s">
        <v>2005</v>
      </c>
      <c r="B1654" s="65" t="s">
        <v>68</v>
      </c>
      <c r="C1654" s="65" t="s">
        <v>36</v>
      </c>
      <c r="D1654" s="65" t="s">
        <v>8729</v>
      </c>
      <c r="E1654" s="65" t="s">
        <v>8730</v>
      </c>
      <c r="F1654" s="65" t="s">
        <v>1935</v>
      </c>
      <c r="G1654" s="65" t="s">
        <v>1997</v>
      </c>
      <c r="H1654" s="65" t="s">
        <v>4925</v>
      </c>
      <c r="I1654" s="65" t="s">
        <v>6468</v>
      </c>
      <c r="J1654" s="65" t="s">
        <v>8687</v>
      </c>
      <c r="K1654" s="66">
        <v>44842</v>
      </c>
      <c r="L1654" s="65" t="s">
        <v>8688</v>
      </c>
      <c r="M1654" s="66">
        <v>44793</v>
      </c>
      <c r="N1654" s="65">
        <v>117800</v>
      </c>
      <c r="O1654" s="65" t="s">
        <v>1939</v>
      </c>
      <c r="P1654" s="65">
        <f>VLOOKUP(D1654,资产包数据!B:G,5,0)</f>
        <v>60</v>
      </c>
      <c r="Q1654" s="65"/>
      <c r="R1654" s="65"/>
      <c r="S1654" s="65"/>
      <c r="T1654" s="65"/>
      <c r="U1654" s="65">
        <f>VLOOKUP(D1654,资产包数据!B:N,13,0)</f>
        <v>94.22</v>
      </c>
      <c r="V1654" s="65" t="s">
        <v>8689</v>
      </c>
    </row>
    <row r="1655" ht="15" spans="1:22">
      <c r="A1655" s="65" t="s">
        <v>2005</v>
      </c>
      <c r="B1655" s="65" t="s">
        <v>68</v>
      </c>
      <c r="C1655" s="65" t="s">
        <v>36</v>
      </c>
      <c r="D1655" s="65" t="s">
        <v>8731</v>
      </c>
      <c r="E1655" s="65" t="s">
        <v>8732</v>
      </c>
      <c r="F1655" s="65" t="s">
        <v>1935</v>
      </c>
      <c r="G1655" s="65" t="s">
        <v>1997</v>
      </c>
      <c r="H1655" s="65" t="s">
        <v>4925</v>
      </c>
      <c r="I1655" s="65" t="s">
        <v>6468</v>
      </c>
      <c r="J1655" s="65" t="s">
        <v>8687</v>
      </c>
      <c r="K1655" s="66">
        <v>44842</v>
      </c>
      <c r="L1655" s="65" t="s">
        <v>8688</v>
      </c>
      <c r="M1655" s="66">
        <v>44793</v>
      </c>
      <c r="N1655" s="65">
        <v>117800</v>
      </c>
      <c r="O1655" s="65" t="s">
        <v>1939</v>
      </c>
      <c r="P1655" s="65">
        <f>VLOOKUP(D1655,资产包数据!B:G,5,0)</f>
        <v>60</v>
      </c>
      <c r="Q1655" s="65"/>
      <c r="R1655" s="65"/>
      <c r="S1655" s="65"/>
      <c r="T1655" s="65"/>
      <c r="U1655" s="65">
        <f>VLOOKUP(D1655,资产包数据!B:N,13,0)</f>
        <v>94.22</v>
      </c>
      <c r="V1655" s="65" t="s">
        <v>8689</v>
      </c>
    </row>
    <row r="1656" ht="15" spans="1:22">
      <c r="A1656" s="65" t="s">
        <v>2005</v>
      </c>
      <c r="B1656" s="65" t="s">
        <v>68</v>
      </c>
      <c r="C1656" s="65" t="s">
        <v>36</v>
      </c>
      <c r="D1656" s="65" t="s">
        <v>8733</v>
      </c>
      <c r="E1656" s="65" t="s">
        <v>8734</v>
      </c>
      <c r="F1656" s="65" t="s">
        <v>1935</v>
      </c>
      <c r="G1656" s="65" t="s">
        <v>1997</v>
      </c>
      <c r="H1656" s="65" t="s">
        <v>4925</v>
      </c>
      <c r="I1656" s="65" t="s">
        <v>6468</v>
      </c>
      <c r="J1656" s="65" t="s">
        <v>8687</v>
      </c>
      <c r="K1656" s="66">
        <v>44842</v>
      </c>
      <c r="L1656" s="65" t="s">
        <v>8688</v>
      </c>
      <c r="M1656" s="66">
        <v>44793</v>
      </c>
      <c r="N1656" s="65">
        <v>117800</v>
      </c>
      <c r="O1656" s="65" t="s">
        <v>1939</v>
      </c>
      <c r="P1656" s="65">
        <f>VLOOKUP(D1656,资产包数据!B:G,5,0)</f>
        <v>60</v>
      </c>
      <c r="Q1656" s="65"/>
      <c r="R1656" s="65"/>
      <c r="S1656" s="65"/>
      <c r="T1656" s="65"/>
      <c r="U1656" s="65">
        <f>VLOOKUP(D1656,资产包数据!B:N,13,0)</f>
        <v>94.22</v>
      </c>
      <c r="V1656" s="65" t="s">
        <v>8689</v>
      </c>
    </row>
    <row r="1657" ht="15" spans="1:22">
      <c r="A1657" s="65" t="s">
        <v>2005</v>
      </c>
      <c r="B1657" s="65" t="s">
        <v>68</v>
      </c>
      <c r="C1657" s="65" t="s">
        <v>36</v>
      </c>
      <c r="D1657" s="65" t="s">
        <v>8735</v>
      </c>
      <c r="E1657" s="65" t="s">
        <v>8736</v>
      </c>
      <c r="F1657" s="65" t="s">
        <v>1935</v>
      </c>
      <c r="G1657" s="65" t="s">
        <v>1997</v>
      </c>
      <c r="H1657" s="65" t="s">
        <v>4925</v>
      </c>
      <c r="I1657" s="65" t="s">
        <v>6468</v>
      </c>
      <c r="J1657" s="65" t="s">
        <v>8687</v>
      </c>
      <c r="K1657" s="66">
        <v>44842</v>
      </c>
      <c r="L1657" s="65" t="s">
        <v>8688</v>
      </c>
      <c r="M1657" s="66">
        <v>44793</v>
      </c>
      <c r="N1657" s="65">
        <v>117800</v>
      </c>
      <c r="O1657" s="65" t="s">
        <v>1939</v>
      </c>
      <c r="P1657" s="65">
        <f>VLOOKUP(D1657,资产包数据!B:G,5,0)</f>
        <v>60</v>
      </c>
      <c r="Q1657" s="65"/>
      <c r="R1657" s="65"/>
      <c r="S1657" s="65"/>
      <c r="T1657" s="65"/>
      <c r="U1657" s="65">
        <f>VLOOKUP(D1657,资产包数据!B:N,13,0)</f>
        <v>94.22</v>
      </c>
      <c r="V1657" s="65" t="s">
        <v>8689</v>
      </c>
    </row>
    <row r="1658" ht="15" spans="1:22">
      <c r="A1658" s="65" t="s">
        <v>2005</v>
      </c>
      <c r="B1658" s="65" t="s">
        <v>68</v>
      </c>
      <c r="C1658" s="65" t="s">
        <v>36</v>
      </c>
      <c r="D1658" s="65" t="s">
        <v>8737</v>
      </c>
      <c r="E1658" s="65" t="s">
        <v>8738</v>
      </c>
      <c r="F1658" s="65" t="s">
        <v>1935</v>
      </c>
      <c r="G1658" s="65" t="s">
        <v>1997</v>
      </c>
      <c r="H1658" s="65" t="s">
        <v>4925</v>
      </c>
      <c r="I1658" s="65" t="s">
        <v>6468</v>
      </c>
      <c r="J1658" s="65" t="s">
        <v>8687</v>
      </c>
      <c r="K1658" s="66">
        <v>44842</v>
      </c>
      <c r="L1658" s="65" t="s">
        <v>8688</v>
      </c>
      <c r="M1658" s="66">
        <v>44793</v>
      </c>
      <c r="N1658" s="65">
        <v>117800</v>
      </c>
      <c r="O1658" s="65" t="s">
        <v>1939</v>
      </c>
      <c r="P1658" s="65">
        <f>VLOOKUP(D1658,资产包数据!B:G,5,0)</f>
        <v>60</v>
      </c>
      <c r="Q1658" s="65"/>
      <c r="R1658" s="65"/>
      <c r="S1658" s="65"/>
      <c r="T1658" s="65"/>
      <c r="U1658" s="65">
        <f>VLOOKUP(D1658,资产包数据!B:N,13,0)</f>
        <v>94.22</v>
      </c>
      <c r="V1658" s="65" t="s">
        <v>8689</v>
      </c>
    </row>
    <row r="1659" ht="15" spans="1:22">
      <c r="A1659" s="65" t="s">
        <v>2005</v>
      </c>
      <c r="B1659" s="65" t="s">
        <v>68</v>
      </c>
      <c r="C1659" s="65" t="s">
        <v>36</v>
      </c>
      <c r="D1659" s="65" t="s">
        <v>8739</v>
      </c>
      <c r="E1659" s="65" t="s">
        <v>8740</v>
      </c>
      <c r="F1659" s="65" t="s">
        <v>1935</v>
      </c>
      <c r="G1659" s="65" t="s">
        <v>1997</v>
      </c>
      <c r="H1659" s="65" t="s">
        <v>4925</v>
      </c>
      <c r="I1659" s="65" t="s">
        <v>6468</v>
      </c>
      <c r="J1659" s="65" t="s">
        <v>8687</v>
      </c>
      <c r="K1659" s="66">
        <v>44842</v>
      </c>
      <c r="L1659" s="65" t="s">
        <v>8688</v>
      </c>
      <c r="M1659" s="66">
        <v>44793</v>
      </c>
      <c r="N1659" s="65">
        <v>117800</v>
      </c>
      <c r="O1659" s="65" t="s">
        <v>1939</v>
      </c>
      <c r="P1659" s="65">
        <f>VLOOKUP(D1659,资产包数据!B:G,5,0)</f>
        <v>60</v>
      </c>
      <c r="Q1659" s="65"/>
      <c r="R1659" s="65"/>
      <c r="S1659" s="65"/>
      <c r="T1659" s="65"/>
      <c r="U1659" s="65">
        <f>VLOOKUP(D1659,资产包数据!B:N,13,0)</f>
        <v>94.22</v>
      </c>
      <c r="V1659" s="65" t="s">
        <v>8689</v>
      </c>
    </row>
    <row r="1660" ht="15" spans="1:22">
      <c r="A1660" s="65" t="s">
        <v>2005</v>
      </c>
      <c r="B1660" s="65" t="s">
        <v>68</v>
      </c>
      <c r="C1660" s="65" t="s">
        <v>36</v>
      </c>
      <c r="D1660" s="65" t="s">
        <v>8741</v>
      </c>
      <c r="E1660" s="65" t="s">
        <v>8742</v>
      </c>
      <c r="F1660" s="65" t="s">
        <v>1935</v>
      </c>
      <c r="G1660" s="65" t="s">
        <v>1997</v>
      </c>
      <c r="H1660" s="65" t="s">
        <v>4925</v>
      </c>
      <c r="I1660" s="65" t="s">
        <v>6468</v>
      </c>
      <c r="J1660" s="65" t="s">
        <v>8692</v>
      </c>
      <c r="K1660" s="66">
        <v>44830</v>
      </c>
      <c r="L1660" s="65" t="s">
        <v>8688</v>
      </c>
      <c r="M1660" s="66">
        <v>44793</v>
      </c>
      <c r="N1660" s="65">
        <v>117800</v>
      </c>
      <c r="O1660" s="65" t="s">
        <v>1939</v>
      </c>
      <c r="P1660" s="65">
        <f>VLOOKUP(D1660,资产包数据!B:G,5,0)</f>
        <v>60</v>
      </c>
      <c r="Q1660" s="65">
        <v>2600</v>
      </c>
      <c r="R1660" s="65"/>
      <c r="S1660" s="65"/>
      <c r="T1660" s="65"/>
      <c r="U1660" s="65">
        <f>VLOOKUP(D1660,资产包数据!B:N,13,0)</f>
        <v>94.22</v>
      </c>
      <c r="V1660" s="65" t="s">
        <v>6471</v>
      </c>
    </row>
    <row r="1661" ht="15" spans="1:22">
      <c r="A1661" s="65" t="s">
        <v>2005</v>
      </c>
      <c r="B1661" s="65" t="s">
        <v>68</v>
      </c>
      <c r="C1661" s="65" t="s">
        <v>36</v>
      </c>
      <c r="D1661" s="65" t="s">
        <v>8743</v>
      </c>
      <c r="E1661" s="65" t="s">
        <v>8744</v>
      </c>
      <c r="F1661" s="65" t="s">
        <v>1935</v>
      </c>
      <c r="G1661" s="65" t="s">
        <v>1997</v>
      </c>
      <c r="H1661" s="65" t="s">
        <v>4925</v>
      </c>
      <c r="I1661" s="65" t="s">
        <v>6468</v>
      </c>
      <c r="J1661" s="65" t="s">
        <v>8687</v>
      </c>
      <c r="K1661" s="66">
        <v>44842</v>
      </c>
      <c r="L1661" s="65" t="s">
        <v>8688</v>
      </c>
      <c r="M1661" s="66">
        <v>44793</v>
      </c>
      <c r="N1661" s="65">
        <v>117800</v>
      </c>
      <c r="O1661" s="65" t="s">
        <v>1939</v>
      </c>
      <c r="P1661" s="65">
        <f>VLOOKUP(D1661,资产包数据!B:G,5,0)</f>
        <v>60</v>
      </c>
      <c r="Q1661" s="65"/>
      <c r="R1661" s="65"/>
      <c r="S1661" s="65"/>
      <c r="T1661" s="65"/>
      <c r="U1661" s="65">
        <f>VLOOKUP(D1661,资产包数据!B:N,13,0)</f>
        <v>94.22</v>
      </c>
      <c r="V1661" s="65" t="s">
        <v>8689</v>
      </c>
    </row>
    <row r="1662" ht="15" spans="1:22">
      <c r="A1662" s="65" t="s">
        <v>2005</v>
      </c>
      <c r="B1662" s="65" t="s">
        <v>68</v>
      </c>
      <c r="C1662" s="65" t="s">
        <v>36</v>
      </c>
      <c r="D1662" s="65" t="s">
        <v>8745</v>
      </c>
      <c r="E1662" s="65" t="s">
        <v>8746</v>
      </c>
      <c r="F1662" s="65" t="s">
        <v>1935</v>
      </c>
      <c r="G1662" s="65" t="s">
        <v>1997</v>
      </c>
      <c r="H1662" s="65" t="s">
        <v>4925</v>
      </c>
      <c r="I1662" s="65" t="s">
        <v>6468</v>
      </c>
      <c r="J1662" s="65" t="s">
        <v>8687</v>
      </c>
      <c r="K1662" s="66">
        <v>44842</v>
      </c>
      <c r="L1662" s="65" t="s">
        <v>8688</v>
      </c>
      <c r="M1662" s="66">
        <v>44793</v>
      </c>
      <c r="N1662" s="65">
        <v>117800</v>
      </c>
      <c r="O1662" s="65" t="s">
        <v>1939</v>
      </c>
      <c r="P1662" s="65">
        <f>VLOOKUP(D1662,资产包数据!B:G,5,0)</f>
        <v>60</v>
      </c>
      <c r="Q1662" s="65"/>
      <c r="R1662" s="65"/>
      <c r="S1662" s="65"/>
      <c r="T1662" s="65"/>
      <c r="U1662" s="65">
        <f>VLOOKUP(D1662,资产包数据!B:N,13,0)</f>
        <v>94.22</v>
      </c>
      <c r="V1662" s="65" t="s">
        <v>8689</v>
      </c>
    </row>
    <row r="1663" ht="15" spans="1:22">
      <c r="A1663" s="65" t="s">
        <v>2005</v>
      </c>
      <c r="B1663" s="65" t="s">
        <v>68</v>
      </c>
      <c r="C1663" s="65" t="s">
        <v>36</v>
      </c>
      <c r="D1663" s="65" t="s">
        <v>8747</v>
      </c>
      <c r="E1663" s="65" t="s">
        <v>8748</v>
      </c>
      <c r="F1663" s="65" t="s">
        <v>1935</v>
      </c>
      <c r="G1663" s="65" t="s">
        <v>1997</v>
      </c>
      <c r="H1663" s="65" t="s">
        <v>4925</v>
      </c>
      <c r="I1663" s="65" t="s">
        <v>6468</v>
      </c>
      <c r="J1663" s="65" t="s">
        <v>8692</v>
      </c>
      <c r="K1663" s="66">
        <v>44830</v>
      </c>
      <c r="L1663" s="65" t="s">
        <v>8688</v>
      </c>
      <c r="M1663" s="66">
        <v>44793</v>
      </c>
      <c r="N1663" s="65">
        <v>117800</v>
      </c>
      <c r="O1663" s="65" t="s">
        <v>1939</v>
      </c>
      <c r="P1663" s="65">
        <f>VLOOKUP(D1663,资产包数据!B:G,5,0)</f>
        <v>60</v>
      </c>
      <c r="Q1663" s="65">
        <v>2600</v>
      </c>
      <c r="R1663" s="65"/>
      <c r="S1663" s="65"/>
      <c r="T1663" s="65"/>
      <c r="U1663" s="65">
        <f>VLOOKUP(D1663,资产包数据!B:N,13,0)</f>
        <v>94.22</v>
      </c>
      <c r="V1663" s="65" t="s">
        <v>6471</v>
      </c>
    </row>
    <row r="1664" ht="15" spans="1:22">
      <c r="A1664" s="65" t="s">
        <v>2005</v>
      </c>
      <c r="B1664" s="65" t="s">
        <v>68</v>
      </c>
      <c r="C1664" s="65" t="s">
        <v>36</v>
      </c>
      <c r="D1664" s="65" t="s">
        <v>8749</v>
      </c>
      <c r="E1664" s="65" t="s">
        <v>8750</v>
      </c>
      <c r="F1664" s="65" t="s">
        <v>1935</v>
      </c>
      <c r="G1664" s="65" t="s">
        <v>1997</v>
      </c>
      <c r="H1664" s="65" t="s">
        <v>4925</v>
      </c>
      <c r="I1664" s="65" t="s">
        <v>6468</v>
      </c>
      <c r="J1664" s="65" t="s">
        <v>8692</v>
      </c>
      <c r="K1664" s="66">
        <v>44830</v>
      </c>
      <c r="L1664" s="65" t="s">
        <v>8688</v>
      </c>
      <c r="M1664" s="66">
        <v>44793</v>
      </c>
      <c r="N1664" s="65">
        <v>117800</v>
      </c>
      <c r="O1664" s="65" t="s">
        <v>1939</v>
      </c>
      <c r="P1664" s="65">
        <f>VLOOKUP(D1664,资产包数据!B:G,5,0)</f>
        <v>60</v>
      </c>
      <c r="Q1664" s="65">
        <v>2600</v>
      </c>
      <c r="R1664" s="65"/>
      <c r="S1664" s="65"/>
      <c r="T1664" s="65"/>
      <c r="U1664" s="65">
        <f>VLOOKUP(D1664,资产包数据!B:N,13,0)</f>
        <v>94.22</v>
      </c>
      <c r="V1664" s="65" t="s">
        <v>6471</v>
      </c>
    </row>
    <row r="1665" ht="15" spans="1:22">
      <c r="A1665" s="65" t="s">
        <v>2005</v>
      </c>
      <c r="B1665" s="65" t="s">
        <v>68</v>
      </c>
      <c r="C1665" s="65" t="s">
        <v>36</v>
      </c>
      <c r="D1665" s="65" t="s">
        <v>8751</v>
      </c>
      <c r="E1665" s="65" t="s">
        <v>8752</v>
      </c>
      <c r="F1665" s="65" t="s">
        <v>1935</v>
      </c>
      <c r="G1665" s="65" t="s">
        <v>1997</v>
      </c>
      <c r="H1665" s="65" t="s">
        <v>4925</v>
      </c>
      <c r="I1665" s="65" t="s">
        <v>6468</v>
      </c>
      <c r="J1665" s="65" t="s">
        <v>8692</v>
      </c>
      <c r="K1665" s="66">
        <v>44830</v>
      </c>
      <c r="L1665" s="65" t="s">
        <v>8688</v>
      </c>
      <c r="M1665" s="66">
        <v>44793</v>
      </c>
      <c r="N1665" s="65">
        <v>117800</v>
      </c>
      <c r="O1665" s="65" t="s">
        <v>1939</v>
      </c>
      <c r="P1665" s="65">
        <f>VLOOKUP(D1665,资产包数据!B:G,5,0)</f>
        <v>60</v>
      </c>
      <c r="Q1665" s="65">
        <v>2600</v>
      </c>
      <c r="R1665" s="65"/>
      <c r="S1665" s="65"/>
      <c r="T1665" s="65"/>
      <c r="U1665" s="65">
        <f>VLOOKUP(D1665,资产包数据!B:N,13,0)</f>
        <v>94.22</v>
      </c>
      <c r="V1665" s="65" t="s">
        <v>6471</v>
      </c>
    </row>
    <row r="1666" ht="15" spans="1:22">
      <c r="A1666" s="65" t="s">
        <v>2005</v>
      </c>
      <c r="B1666" s="65" t="s">
        <v>68</v>
      </c>
      <c r="C1666" s="65" t="s">
        <v>36</v>
      </c>
      <c r="D1666" s="65" t="s">
        <v>8753</v>
      </c>
      <c r="E1666" s="65" t="s">
        <v>8754</v>
      </c>
      <c r="F1666" s="65" t="s">
        <v>1935</v>
      </c>
      <c r="G1666" s="65" t="s">
        <v>1997</v>
      </c>
      <c r="H1666" s="65" t="s">
        <v>4925</v>
      </c>
      <c r="I1666" s="65" t="s">
        <v>6468</v>
      </c>
      <c r="J1666" s="65" t="s">
        <v>8687</v>
      </c>
      <c r="K1666" s="66">
        <v>44842</v>
      </c>
      <c r="L1666" s="65" t="s">
        <v>8688</v>
      </c>
      <c r="M1666" s="66">
        <v>44793</v>
      </c>
      <c r="N1666" s="65">
        <v>117800</v>
      </c>
      <c r="O1666" s="65" t="s">
        <v>1939</v>
      </c>
      <c r="P1666" s="65">
        <f>VLOOKUP(D1666,资产包数据!B:G,5,0)</f>
        <v>60</v>
      </c>
      <c r="Q1666" s="65"/>
      <c r="R1666" s="65"/>
      <c r="S1666" s="65"/>
      <c r="T1666" s="65"/>
      <c r="U1666" s="65">
        <f>VLOOKUP(D1666,资产包数据!B:N,13,0)</f>
        <v>94.22</v>
      </c>
      <c r="V1666" s="65" t="s">
        <v>8689</v>
      </c>
    </row>
    <row r="1667" ht="15" spans="1:22">
      <c r="A1667" s="65" t="s">
        <v>2005</v>
      </c>
      <c r="B1667" s="65" t="s">
        <v>68</v>
      </c>
      <c r="C1667" s="65" t="s">
        <v>36</v>
      </c>
      <c r="D1667" s="65" t="s">
        <v>8755</v>
      </c>
      <c r="E1667" s="65" t="s">
        <v>8756</v>
      </c>
      <c r="F1667" s="65" t="s">
        <v>1935</v>
      </c>
      <c r="G1667" s="65" t="s">
        <v>1997</v>
      </c>
      <c r="H1667" s="65" t="s">
        <v>4925</v>
      </c>
      <c r="I1667" s="65" t="s">
        <v>6468</v>
      </c>
      <c r="J1667" s="65" t="s">
        <v>8687</v>
      </c>
      <c r="K1667" s="66">
        <v>44842</v>
      </c>
      <c r="L1667" s="65" t="s">
        <v>8688</v>
      </c>
      <c r="M1667" s="66">
        <v>44793</v>
      </c>
      <c r="N1667" s="65">
        <v>117800</v>
      </c>
      <c r="O1667" s="65" t="s">
        <v>1939</v>
      </c>
      <c r="P1667" s="65">
        <f>VLOOKUP(D1667,资产包数据!B:G,5,0)</f>
        <v>60</v>
      </c>
      <c r="Q1667" s="65"/>
      <c r="R1667" s="65"/>
      <c r="S1667" s="65"/>
      <c r="T1667" s="65"/>
      <c r="U1667" s="65">
        <f>VLOOKUP(D1667,资产包数据!B:N,13,0)</f>
        <v>94.22</v>
      </c>
      <c r="V1667" s="65" t="s">
        <v>8689</v>
      </c>
    </row>
    <row r="1668" ht="15" spans="1:22">
      <c r="A1668" s="65" t="s">
        <v>2005</v>
      </c>
      <c r="B1668" s="65" t="s">
        <v>68</v>
      </c>
      <c r="C1668" s="65" t="s">
        <v>36</v>
      </c>
      <c r="D1668" s="65" t="s">
        <v>8757</v>
      </c>
      <c r="E1668" s="65" t="s">
        <v>8758</v>
      </c>
      <c r="F1668" s="65" t="s">
        <v>1935</v>
      </c>
      <c r="G1668" s="65" t="s">
        <v>1997</v>
      </c>
      <c r="H1668" s="65" t="s">
        <v>4925</v>
      </c>
      <c r="I1668" s="65" t="s">
        <v>6468</v>
      </c>
      <c r="J1668" s="65" t="s">
        <v>8692</v>
      </c>
      <c r="K1668" s="66">
        <v>44830</v>
      </c>
      <c r="L1668" s="65" t="s">
        <v>8688</v>
      </c>
      <c r="M1668" s="66">
        <v>44793</v>
      </c>
      <c r="N1668" s="65">
        <v>117800</v>
      </c>
      <c r="O1668" s="65" t="s">
        <v>1939</v>
      </c>
      <c r="P1668" s="65">
        <f>VLOOKUP(D1668,资产包数据!B:G,5,0)</f>
        <v>60</v>
      </c>
      <c r="Q1668" s="65">
        <v>2600</v>
      </c>
      <c r="R1668" s="65"/>
      <c r="S1668" s="65"/>
      <c r="T1668" s="65"/>
      <c r="U1668" s="65">
        <f>VLOOKUP(D1668,资产包数据!B:N,13,0)</f>
        <v>94.22</v>
      </c>
      <c r="V1668" s="65" t="s">
        <v>6471</v>
      </c>
    </row>
    <row r="1669" ht="15" spans="1:22">
      <c r="A1669" s="65" t="s">
        <v>2005</v>
      </c>
      <c r="B1669" s="65" t="s">
        <v>68</v>
      </c>
      <c r="C1669" s="65" t="s">
        <v>36</v>
      </c>
      <c r="D1669" s="65" t="s">
        <v>8759</v>
      </c>
      <c r="E1669" s="65" t="s">
        <v>8760</v>
      </c>
      <c r="F1669" s="65" t="s">
        <v>1935</v>
      </c>
      <c r="G1669" s="65" t="s">
        <v>1997</v>
      </c>
      <c r="H1669" s="65" t="s">
        <v>4925</v>
      </c>
      <c r="I1669" s="65" t="s">
        <v>6468</v>
      </c>
      <c r="J1669" s="65" t="s">
        <v>8692</v>
      </c>
      <c r="K1669" s="66">
        <v>44830</v>
      </c>
      <c r="L1669" s="65" t="s">
        <v>8688</v>
      </c>
      <c r="M1669" s="66">
        <v>44793</v>
      </c>
      <c r="N1669" s="65">
        <v>117800</v>
      </c>
      <c r="O1669" s="65" t="s">
        <v>1939</v>
      </c>
      <c r="P1669" s="65">
        <f>VLOOKUP(D1669,资产包数据!B:G,5,0)</f>
        <v>60</v>
      </c>
      <c r="Q1669" s="65">
        <v>2600</v>
      </c>
      <c r="R1669" s="65"/>
      <c r="S1669" s="65"/>
      <c r="T1669" s="65"/>
      <c r="U1669" s="65">
        <f>VLOOKUP(D1669,资产包数据!B:N,13,0)</f>
        <v>94.22</v>
      </c>
      <c r="V1669" s="65" t="s">
        <v>6471</v>
      </c>
    </row>
    <row r="1670" ht="15" spans="1:22">
      <c r="A1670" s="65" t="s">
        <v>2005</v>
      </c>
      <c r="B1670" s="65" t="s">
        <v>68</v>
      </c>
      <c r="C1670" s="65" t="s">
        <v>36</v>
      </c>
      <c r="D1670" s="65" t="s">
        <v>8761</v>
      </c>
      <c r="E1670" s="65" t="s">
        <v>8762</v>
      </c>
      <c r="F1670" s="65" t="s">
        <v>1935</v>
      </c>
      <c r="G1670" s="65" t="s">
        <v>1997</v>
      </c>
      <c r="H1670" s="65" t="s">
        <v>4925</v>
      </c>
      <c r="I1670" s="65" t="s">
        <v>6468</v>
      </c>
      <c r="J1670" s="65" t="s">
        <v>8687</v>
      </c>
      <c r="K1670" s="66">
        <v>44842</v>
      </c>
      <c r="L1670" s="65" t="s">
        <v>8688</v>
      </c>
      <c r="M1670" s="66">
        <v>44793</v>
      </c>
      <c r="N1670" s="65">
        <v>117800</v>
      </c>
      <c r="O1670" s="65" t="s">
        <v>1939</v>
      </c>
      <c r="P1670" s="65">
        <f>VLOOKUP(D1670,资产包数据!B:G,5,0)</f>
        <v>60</v>
      </c>
      <c r="Q1670" s="65"/>
      <c r="R1670" s="65"/>
      <c r="S1670" s="65"/>
      <c r="T1670" s="65"/>
      <c r="U1670" s="65">
        <f>VLOOKUP(D1670,资产包数据!B:N,13,0)</f>
        <v>94.16</v>
      </c>
      <c r="V1670" s="65" t="s">
        <v>8689</v>
      </c>
    </row>
    <row r="1671" ht="15" spans="1:22">
      <c r="A1671" s="65" t="s">
        <v>2751</v>
      </c>
      <c r="B1671" s="65" t="s">
        <v>68</v>
      </c>
      <c r="C1671" s="65" t="s">
        <v>36</v>
      </c>
      <c r="D1671" s="65" t="s">
        <v>8763</v>
      </c>
      <c r="E1671" s="65" t="s">
        <v>8764</v>
      </c>
      <c r="F1671" s="65" t="s">
        <v>1935</v>
      </c>
      <c r="G1671" s="65" t="s">
        <v>1935</v>
      </c>
      <c r="H1671" s="65" t="s">
        <v>4925</v>
      </c>
      <c r="I1671" s="65" t="s">
        <v>5679</v>
      </c>
      <c r="J1671" s="65" t="s">
        <v>7385</v>
      </c>
      <c r="K1671" s="66">
        <v>44835</v>
      </c>
      <c r="L1671" s="65" t="s">
        <v>8765</v>
      </c>
      <c r="M1671" s="66">
        <v>44793</v>
      </c>
      <c r="N1671" s="65">
        <v>122800</v>
      </c>
      <c r="O1671" s="65" t="s">
        <v>1939</v>
      </c>
      <c r="P1671" s="65">
        <f>VLOOKUP(D1671,资产包数据!B:G,5,0)</f>
        <v>60</v>
      </c>
      <c r="Q1671" s="65"/>
      <c r="R1671" s="65"/>
      <c r="S1671" s="65"/>
      <c r="T1671" s="65"/>
      <c r="U1671" s="65">
        <f>VLOOKUP(D1671,资产包数据!B:N,13,0)</f>
        <v>88.12</v>
      </c>
      <c r="V1671" s="65" t="s">
        <v>5682</v>
      </c>
    </row>
    <row r="1672" ht="15" spans="1:22">
      <c r="A1672" s="65" t="s">
        <v>2751</v>
      </c>
      <c r="B1672" s="65" t="s">
        <v>68</v>
      </c>
      <c r="C1672" s="65" t="s">
        <v>36</v>
      </c>
      <c r="D1672" s="65" t="s">
        <v>8766</v>
      </c>
      <c r="E1672" s="65" t="s">
        <v>8767</v>
      </c>
      <c r="F1672" s="65" t="s">
        <v>1935</v>
      </c>
      <c r="G1672" s="65" t="s">
        <v>1935</v>
      </c>
      <c r="H1672" s="65" t="s">
        <v>4925</v>
      </c>
      <c r="I1672" s="65" t="s">
        <v>5679</v>
      </c>
      <c r="J1672" s="65" t="s">
        <v>7385</v>
      </c>
      <c r="K1672" s="66">
        <v>44835</v>
      </c>
      <c r="L1672" s="65" t="s">
        <v>8765</v>
      </c>
      <c r="M1672" s="66">
        <v>44793</v>
      </c>
      <c r="N1672" s="65">
        <v>122800</v>
      </c>
      <c r="O1672" s="65" t="s">
        <v>1939</v>
      </c>
      <c r="P1672" s="65">
        <f>VLOOKUP(D1672,资产包数据!B:G,5,0)</f>
        <v>60</v>
      </c>
      <c r="Q1672" s="65"/>
      <c r="R1672" s="65"/>
      <c r="S1672" s="65"/>
      <c r="T1672" s="65"/>
      <c r="U1672" s="65">
        <f>VLOOKUP(D1672,资产包数据!B:N,13,0)</f>
        <v>88.12</v>
      </c>
      <c r="V1672" s="65" t="s">
        <v>5682</v>
      </c>
    </row>
    <row r="1673" ht="15" spans="1:22">
      <c r="A1673" s="65" t="s">
        <v>2751</v>
      </c>
      <c r="B1673" s="65" t="s">
        <v>68</v>
      </c>
      <c r="C1673" s="65" t="s">
        <v>36</v>
      </c>
      <c r="D1673" s="65" t="s">
        <v>8768</v>
      </c>
      <c r="E1673" s="65" t="s">
        <v>8769</v>
      </c>
      <c r="F1673" s="65" t="s">
        <v>1935</v>
      </c>
      <c r="G1673" s="65" t="s">
        <v>1935</v>
      </c>
      <c r="H1673" s="65" t="s">
        <v>4925</v>
      </c>
      <c r="I1673" s="65" t="s">
        <v>5679</v>
      </c>
      <c r="J1673" s="65" t="s">
        <v>7385</v>
      </c>
      <c r="K1673" s="66">
        <v>44835</v>
      </c>
      <c r="L1673" s="65" t="s">
        <v>8765</v>
      </c>
      <c r="M1673" s="66">
        <v>44793</v>
      </c>
      <c r="N1673" s="65">
        <v>122800</v>
      </c>
      <c r="O1673" s="65" t="s">
        <v>1939</v>
      </c>
      <c r="P1673" s="65">
        <f>VLOOKUP(D1673,资产包数据!B:G,5,0)</f>
        <v>60</v>
      </c>
      <c r="Q1673" s="65"/>
      <c r="R1673" s="65"/>
      <c r="S1673" s="65"/>
      <c r="T1673" s="65"/>
      <c r="U1673" s="65">
        <f>VLOOKUP(D1673,资产包数据!B:N,13,0)</f>
        <v>88.12</v>
      </c>
      <c r="V1673" s="65" t="s">
        <v>5682</v>
      </c>
    </row>
    <row r="1674" ht="15" spans="1:22">
      <c r="A1674" s="65" t="s">
        <v>2751</v>
      </c>
      <c r="B1674" s="65" t="s">
        <v>110</v>
      </c>
      <c r="C1674" s="65" t="s">
        <v>36</v>
      </c>
      <c r="D1674" s="65" t="s">
        <v>8770</v>
      </c>
      <c r="E1674" s="65" t="s">
        <v>8771</v>
      </c>
      <c r="F1674" s="65"/>
      <c r="G1674" s="65" t="s">
        <v>1935</v>
      </c>
      <c r="H1674" s="65"/>
      <c r="I1674" s="65" t="s">
        <v>5679</v>
      </c>
      <c r="J1674" s="65"/>
      <c r="K1674" s="65"/>
      <c r="L1674" s="65" t="s">
        <v>8765</v>
      </c>
      <c r="M1674" s="66">
        <v>44793</v>
      </c>
      <c r="N1674" s="65">
        <v>122800</v>
      </c>
      <c r="O1674" s="65" t="s">
        <v>1939</v>
      </c>
      <c r="P1674" s="65">
        <f>VLOOKUP(D1674,资产包数据!B:G,5,0)</f>
        <v>60</v>
      </c>
      <c r="Q1674" s="65"/>
      <c r="R1674" s="65"/>
      <c r="S1674" s="65"/>
      <c r="T1674" s="65"/>
      <c r="U1674" s="65">
        <f>VLOOKUP(D1674,资产包数据!B:N,13,0)</f>
        <v>88.12</v>
      </c>
      <c r="V1674" s="65"/>
    </row>
    <row r="1675" ht="15" spans="1:22">
      <c r="A1675" s="65" t="s">
        <v>2751</v>
      </c>
      <c r="B1675" s="65" t="s">
        <v>110</v>
      </c>
      <c r="C1675" s="65" t="s">
        <v>36</v>
      </c>
      <c r="D1675" s="65" t="s">
        <v>8772</v>
      </c>
      <c r="E1675" s="65" t="s">
        <v>8773</v>
      </c>
      <c r="F1675" s="65"/>
      <c r="G1675" s="65" t="s">
        <v>1935</v>
      </c>
      <c r="H1675" s="65"/>
      <c r="I1675" s="65" t="s">
        <v>5679</v>
      </c>
      <c r="J1675" s="65"/>
      <c r="K1675" s="65"/>
      <c r="L1675" s="65" t="s">
        <v>8765</v>
      </c>
      <c r="M1675" s="66">
        <v>44793</v>
      </c>
      <c r="N1675" s="65">
        <v>122800</v>
      </c>
      <c r="O1675" s="65" t="s">
        <v>1939</v>
      </c>
      <c r="P1675" s="65">
        <f>VLOOKUP(D1675,资产包数据!B:G,5,0)</f>
        <v>60</v>
      </c>
      <c r="Q1675" s="65"/>
      <c r="R1675" s="65"/>
      <c r="S1675" s="65"/>
      <c r="T1675" s="65"/>
      <c r="U1675" s="65">
        <f>VLOOKUP(D1675,资产包数据!B:N,13,0)</f>
        <v>88.12</v>
      </c>
      <c r="V1675" s="65"/>
    </row>
    <row r="1676" ht="15" spans="1:22">
      <c r="A1676" s="65" t="s">
        <v>2751</v>
      </c>
      <c r="B1676" s="65" t="s">
        <v>110</v>
      </c>
      <c r="C1676" s="65" t="s">
        <v>36</v>
      </c>
      <c r="D1676" s="65" t="s">
        <v>8774</v>
      </c>
      <c r="E1676" s="65" t="s">
        <v>8775</v>
      </c>
      <c r="F1676" s="65"/>
      <c r="G1676" s="65" t="s">
        <v>1935</v>
      </c>
      <c r="H1676" s="65"/>
      <c r="I1676" s="65" t="s">
        <v>5679</v>
      </c>
      <c r="J1676" s="65"/>
      <c r="K1676" s="65"/>
      <c r="L1676" s="65" t="s">
        <v>8765</v>
      </c>
      <c r="M1676" s="66">
        <v>44793</v>
      </c>
      <c r="N1676" s="65">
        <v>122800</v>
      </c>
      <c r="O1676" s="65" t="s">
        <v>1939</v>
      </c>
      <c r="P1676" s="65">
        <f>VLOOKUP(D1676,资产包数据!B:G,5,0)</f>
        <v>60</v>
      </c>
      <c r="Q1676" s="65"/>
      <c r="R1676" s="65"/>
      <c r="S1676" s="65"/>
      <c r="T1676" s="65"/>
      <c r="U1676" s="65">
        <f>VLOOKUP(D1676,资产包数据!B:N,13,0)</f>
        <v>88.12</v>
      </c>
      <c r="V1676" s="65"/>
    </row>
    <row r="1677" ht="15" spans="1:22">
      <c r="A1677" s="65" t="s">
        <v>2751</v>
      </c>
      <c r="B1677" s="65" t="s">
        <v>110</v>
      </c>
      <c r="C1677" s="65" t="s">
        <v>36</v>
      </c>
      <c r="D1677" s="65" t="s">
        <v>8776</v>
      </c>
      <c r="E1677" s="65" t="s">
        <v>8777</v>
      </c>
      <c r="F1677" s="65"/>
      <c r="G1677" s="65" t="s">
        <v>1935</v>
      </c>
      <c r="H1677" s="65"/>
      <c r="I1677" s="65" t="s">
        <v>5679</v>
      </c>
      <c r="J1677" s="65"/>
      <c r="K1677" s="65"/>
      <c r="L1677" s="65" t="s">
        <v>8765</v>
      </c>
      <c r="M1677" s="66">
        <v>44793</v>
      </c>
      <c r="N1677" s="65">
        <v>122800</v>
      </c>
      <c r="O1677" s="65" t="s">
        <v>1939</v>
      </c>
      <c r="P1677" s="65">
        <f>VLOOKUP(D1677,资产包数据!B:G,5,0)</f>
        <v>60</v>
      </c>
      <c r="Q1677" s="65"/>
      <c r="R1677" s="65"/>
      <c r="S1677" s="65"/>
      <c r="T1677" s="65"/>
      <c r="U1677" s="65">
        <f>VLOOKUP(D1677,资产包数据!B:N,13,0)</f>
        <v>88.12</v>
      </c>
      <c r="V1677" s="65"/>
    </row>
    <row r="1678" ht="15" spans="1:22">
      <c r="A1678" s="65" t="s">
        <v>2751</v>
      </c>
      <c r="B1678" s="65" t="s">
        <v>110</v>
      </c>
      <c r="C1678" s="65" t="s">
        <v>36</v>
      </c>
      <c r="D1678" s="65" t="s">
        <v>8778</v>
      </c>
      <c r="E1678" s="65" t="s">
        <v>8779</v>
      </c>
      <c r="F1678" s="65"/>
      <c r="G1678" s="65" t="s">
        <v>1935</v>
      </c>
      <c r="H1678" s="65"/>
      <c r="I1678" s="65" t="s">
        <v>5679</v>
      </c>
      <c r="J1678" s="65"/>
      <c r="K1678" s="65"/>
      <c r="L1678" s="65" t="s">
        <v>8765</v>
      </c>
      <c r="M1678" s="66">
        <v>44793</v>
      </c>
      <c r="N1678" s="65">
        <v>122800</v>
      </c>
      <c r="O1678" s="65" t="s">
        <v>1939</v>
      </c>
      <c r="P1678" s="65">
        <f>VLOOKUP(D1678,资产包数据!B:G,5,0)</f>
        <v>60</v>
      </c>
      <c r="Q1678" s="65"/>
      <c r="R1678" s="65"/>
      <c r="S1678" s="65"/>
      <c r="T1678" s="65"/>
      <c r="U1678" s="65">
        <f>VLOOKUP(D1678,资产包数据!B:N,13,0)</f>
        <v>88.12</v>
      </c>
      <c r="V1678" s="65"/>
    </row>
    <row r="1679" ht="15" spans="1:22">
      <c r="A1679" s="65" t="s">
        <v>2751</v>
      </c>
      <c r="B1679" s="65" t="s">
        <v>110</v>
      </c>
      <c r="C1679" s="65" t="s">
        <v>36</v>
      </c>
      <c r="D1679" s="65" t="s">
        <v>8780</v>
      </c>
      <c r="E1679" s="65" t="s">
        <v>8781</v>
      </c>
      <c r="F1679" s="65"/>
      <c r="G1679" s="65" t="s">
        <v>1935</v>
      </c>
      <c r="H1679" s="65"/>
      <c r="I1679" s="65" t="s">
        <v>5679</v>
      </c>
      <c r="J1679" s="65"/>
      <c r="K1679" s="65"/>
      <c r="L1679" s="65" t="s">
        <v>8765</v>
      </c>
      <c r="M1679" s="66">
        <v>44793</v>
      </c>
      <c r="N1679" s="65">
        <v>122800</v>
      </c>
      <c r="O1679" s="65" t="s">
        <v>1939</v>
      </c>
      <c r="P1679" s="65">
        <f>VLOOKUP(D1679,资产包数据!B:G,5,0)</f>
        <v>60</v>
      </c>
      <c r="Q1679" s="65"/>
      <c r="R1679" s="65"/>
      <c r="S1679" s="65"/>
      <c r="T1679" s="65"/>
      <c r="U1679" s="65">
        <f>VLOOKUP(D1679,资产包数据!B:N,13,0)</f>
        <v>88.12</v>
      </c>
      <c r="V1679" s="65"/>
    </row>
    <row r="1680" ht="15" spans="1:22">
      <c r="A1680" s="65" t="s">
        <v>2751</v>
      </c>
      <c r="B1680" s="65" t="s">
        <v>110</v>
      </c>
      <c r="C1680" s="65" t="s">
        <v>36</v>
      </c>
      <c r="D1680" s="65" t="s">
        <v>8782</v>
      </c>
      <c r="E1680" s="65" t="s">
        <v>8783</v>
      </c>
      <c r="F1680" s="65"/>
      <c r="G1680" s="65" t="s">
        <v>1935</v>
      </c>
      <c r="H1680" s="65"/>
      <c r="I1680" s="65" t="s">
        <v>5679</v>
      </c>
      <c r="J1680" s="65"/>
      <c r="K1680" s="65"/>
      <c r="L1680" s="65" t="s">
        <v>8765</v>
      </c>
      <c r="M1680" s="66">
        <v>44793</v>
      </c>
      <c r="N1680" s="65">
        <v>122800</v>
      </c>
      <c r="O1680" s="65" t="s">
        <v>1939</v>
      </c>
      <c r="P1680" s="65">
        <f>VLOOKUP(D1680,资产包数据!B:G,5,0)</f>
        <v>60</v>
      </c>
      <c r="Q1680" s="65"/>
      <c r="R1680" s="65"/>
      <c r="S1680" s="65"/>
      <c r="T1680" s="65"/>
      <c r="U1680" s="65">
        <f>VLOOKUP(D1680,资产包数据!B:N,13,0)</f>
        <v>88.12</v>
      </c>
      <c r="V1680" s="65"/>
    </row>
    <row r="1681" ht="15" spans="1:22">
      <c r="A1681" s="65" t="s">
        <v>2751</v>
      </c>
      <c r="B1681" s="65" t="s">
        <v>110</v>
      </c>
      <c r="C1681" s="65" t="s">
        <v>36</v>
      </c>
      <c r="D1681" s="65" t="s">
        <v>8784</v>
      </c>
      <c r="E1681" s="65" t="s">
        <v>8785</v>
      </c>
      <c r="F1681" s="65"/>
      <c r="G1681" s="65" t="s">
        <v>1935</v>
      </c>
      <c r="H1681" s="65"/>
      <c r="I1681" s="65" t="s">
        <v>5679</v>
      </c>
      <c r="J1681" s="65"/>
      <c r="K1681" s="65"/>
      <c r="L1681" s="65" t="s">
        <v>8765</v>
      </c>
      <c r="M1681" s="66">
        <v>44793</v>
      </c>
      <c r="N1681" s="65">
        <v>122800</v>
      </c>
      <c r="O1681" s="65" t="s">
        <v>1939</v>
      </c>
      <c r="P1681" s="65">
        <f>VLOOKUP(D1681,资产包数据!B:G,5,0)</f>
        <v>60</v>
      </c>
      <c r="Q1681" s="65"/>
      <c r="R1681" s="65"/>
      <c r="S1681" s="65"/>
      <c r="T1681" s="65"/>
      <c r="U1681" s="65">
        <f>VLOOKUP(D1681,资产包数据!B:N,13,0)</f>
        <v>88.12</v>
      </c>
      <c r="V1681" s="65"/>
    </row>
    <row r="1682" ht="15" spans="1:22">
      <c r="A1682" s="65" t="s">
        <v>2751</v>
      </c>
      <c r="B1682" s="65" t="s">
        <v>110</v>
      </c>
      <c r="C1682" s="65" t="s">
        <v>36</v>
      </c>
      <c r="D1682" s="65" t="s">
        <v>8786</v>
      </c>
      <c r="E1682" s="65" t="s">
        <v>8787</v>
      </c>
      <c r="F1682" s="65"/>
      <c r="G1682" s="65" t="s">
        <v>1935</v>
      </c>
      <c r="H1682" s="65"/>
      <c r="I1682" s="65" t="s">
        <v>5679</v>
      </c>
      <c r="J1682" s="65"/>
      <c r="K1682" s="65"/>
      <c r="L1682" s="65" t="s">
        <v>8765</v>
      </c>
      <c r="M1682" s="66">
        <v>44793</v>
      </c>
      <c r="N1682" s="65">
        <v>122800</v>
      </c>
      <c r="O1682" s="65" t="s">
        <v>1939</v>
      </c>
      <c r="P1682" s="65">
        <f>VLOOKUP(D1682,资产包数据!B:G,5,0)</f>
        <v>60</v>
      </c>
      <c r="Q1682" s="65"/>
      <c r="R1682" s="65"/>
      <c r="S1682" s="65"/>
      <c r="T1682" s="65"/>
      <c r="U1682" s="65">
        <f>VLOOKUP(D1682,资产包数据!B:N,13,0)</f>
        <v>88.12</v>
      </c>
      <c r="V1682" s="65"/>
    </row>
    <row r="1683" ht="15" spans="1:22">
      <c r="A1683" s="65" t="s">
        <v>2751</v>
      </c>
      <c r="B1683" s="65" t="s">
        <v>110</v>
      </c>
      <c r="C1683" s="65" t="s">
        <v>36</v>
      </c>
      <c r="D1683" s="65" t="s">
        <v>8788</v>
      </c>
      <c r="E1683" s="65" t="s">
        <v>8789</v>
      </c>
      <c r="F1683" s="65"/>
      <c r="G1683" s="65" t="s">
        <v>1935</v>
      </c>
      <c r="H1683" s="65"/>
      <c r="I1683" s="65" t="s">
        <v>5679</v>
      </c>
      <c r="J1683" s="65"/>
      <c r="K1683" s="65"/>
      <c r="L1683" s="65" t="s">
        <v>8765</v>
      </c>
      <c r="M1683" s="66">
        <v>44793</v>
      </c>
      <c r="N1683" s="65">
        <v>122800</v>
      </c>
      <c r="O1683" s="65" t="s">
        <v>1939</v>
      </c>
      <c r="P1683" s="65">
        <f>VLOOKUP(D1683,资产包数据!B:G,5,0)</f>
        <v>60</v>
      </c>
      <c r="Q1683" s="65"/>
      <c r="R1683" s="65"/>
      <c r="S1683" s="65"/>
      <c r="T1683" s="65"/>
      <c r="U1683" s="65">
        <f>VLOOKUP(D1683,资产包数据!B:N,13,0)</f>
        <v>88.12</v>
      </c>
      <c r="V1683" s="65"/>
    </row>
    <row r="1684" ht="15" spans="1:22">
      <c r="A1684" s="65" t="s">
        <v>2751</v>
      </c>
      <c r="B1684" s="65" t="s">
        <v>110</v>
      </c>
      <c r="C1684" s="65" t="s">
        <v>36</v>
      </c>
      <c r="D1684" s="65" t="s">
        <v>8790</v>
      </c>
      <c r="E1684" s="65" t="s">
        <v>8791</v>
      </c>
      <c r="F1684" s="65"/>
      <c r="G1684" s="65" t="s">
        <v>1935</v>
      </c>
      <c r="H1684" s="65"/>
      <c r="I1684" s="65" t="s">
        <v>5679</v>
      </c>
      <c r="J1684" s="65"/>
      <c r="K1684" s="65"/>
      <c r="L1684" s="65" t="s">
        <v>8765</v>
      </c>
      <c r="M1684" s="66">
        <v>44793</v>
      </c>
      <c r="N1684" s="65">
        <v>122800</v>
      </c>
      <c r="O1684" s="65" t="s">
        <v>1939</v>
      </c>
      <c r="P1684" s="65">
        <f>VLOOKUP(D1684,资产包数据!B:G,5,0)</f>
        <v>60</v>
      </c>
      <c r="Q1684" s="65"/>
      <c r="R1684" s="65"/>
      <c r="S1684" s="65"/>
      <c r="T1684" s="65"/>
      <c r="U1684" s="65">
        <f>VLOOKUP(D1684,资产包数据!B:N,13,0)</f>
        <v>88.12</v>
      </c>
      <c r="V1684" s="65"/>
    </row>
    <row r="1685" ht="15" spans="1:22">
      <c r="A1685" s="65" t="s">
        <v>2751</v>
      </c>
      <c r="B1685" s="65" t="s">
        <v>110</v>
      </c>
      <c r="C1685" s="65" t="s">
        <v>36</v>
      </c>
      <c r="D1685" s="65" t="s">
        <v>8792</v>
      </c>
      <c r="E1685" s="65" t="s">
        <v>8793</v>
      </c>
      <c r="F1685" s="65"/>
      <c r="G1685" s="65" t="s">
        <v>1935</v>
      </c>
      <c r="H1685" s="65"/>
      <c r="I1685" s="65" t="s">
        <v>5679</v>
      </c>
      <c r="J1685" s="65"/>
      <c r="K1685" s="65"/>
      <c r="L1685" s="65" t="s">
        <v>8765</v>
      </c>
      <c r="M1685" s="66">
        <v>44793</v>
      </c>
      <c r="N1685" s="65">
        <v>122800</v>
      </c>
      <c r="O1685" s="65" t="s">
        <v>1939</v>
      </c>
      <c r="P1685" s="65">
        <f>VLOOKUP(D1685,资产包数据!B:G,5,0)</f>
        <v>60</v>
      </c>
      <c r="Q1685" s="65"/>
      <c r="R1685" s="65"/>
      <c r="S1685" s="65"/>
      <c r="T1685" s="65"/>
      <c r="U1685" s="65">
        <f>VLOOKUP(D1685,资产包数据!B:N,13,0)</f>
        <v>88.12</v>
      </c>
      <c r="V1685" s="65"/>
    </row>
    <row r="1686" ht="15" spans="1:22">
      <c r="A1686" s="65" t="s">
        <v>2751</v>
      </c>
      <c r="B1686" s="65" t="s">
        <v>110</v>
      </c>
      <c r="C1686" s="65" t="s">
        <v>36</v>
      </c>
      <c r="D1686" s="65" t="s">
        <v>8794</v>
      </c>
      <c r="E1686" s="65" t="s">
        <v>8795</v>
      </c>
      <c r="F1686" s="65"/>
      <c r="G1686" s="65" t="s">
        <v>1935</v>
      </c>
      <c r="H1686" s="65"/>
      <c r="I1686" s="65" t="s">
        <v>5679</v>
      </c>
      <c r="J1686" s="65"/>
      <c r="K1686" s="65"/>
      <c r="L1686" s="65" t="s">
        <v>8765</v>
      </c>
      <c r="M1686" s="66">
        <v>44793</v>
      </c>
      <c r="N1686" s="65">
        <v>122800</v>
      </c>
      <c r="O1686" s="65" t="s">
        <v>1939</v>
      </c>
      <c r="P1686" s="65">
        <f>VLOOKUP(D1686,资产包数据!B:G,5,0)</f>
        <v>60</v>
      </c>
      <c r="Q1686" s="65"/>
      <c r="R1686" s="65"/>
      <c r="S1686" s="65"/>
      <c r="T1686" s="65"/>
      <c r="U1686" s="65">
        <f>VLOOKUP(D1686,资产包数据!B:N,13,0)</f>
        <v>88.12</v>
      </c>
      <c r="V1686" s="65"/>
    </row>
    <row r="1687" ht="15" spans="1:22">
      <c r="A1687" s="65" t="s">
        <v>2751</v>
      </c>
      <c r="B1687" s="65" t="s">
        <v>110</v>
      </c>
      <c r="C1687" s="65" t="s">
        <v>36</v>
      </c>
      <c r="D1687" s="65" t="s">
        <v>8796</v>
      </c>
      <c r="E1687" s="65" t="s">
        <v>8797</v>
      </c>
      <c r="F1687" s="65"/>
      <c r="G1687" s="65" t="s">
        <v>1935</v>
      </c>
      <c r="H1687" s="65"/>
      <c r="I1687" s="65" t="s">
        <v>5679</v>
      </c>
      <c r="J1687" s="65"/>
      <c r="K1687" s="65"/>
      <c r="L1687" s="65" t="s">
        <v>8765</v>
      </c>
      <c r="M1687" s="66">
        <v>44793</v>
      </c>
      <c r="N1687" s="65">
        <v>122800</v>
      </c>
      <c r="O1687" s="65" t="s">
        <v>1939</v>
      </c>
      <c r="P1687" s="65">
        <f>VLOOKUP(D1687,资产包数据!B:G,5,0)</f>
        <v>60</v>
      </c>
      <c r="Q1687" s="65"/>
      <c r="R1687" s="65"/>
      <c r="S1687" s="65"/>
      <c r="T1687" s="65"/>
      <c r="U1687" s="65">
        <f>VLOOKUP(D1687,资产包数据!B:N,13,0)</f>
        <v>88.12</v>
      </c>
      <c r="V1687" s="65"/>
    </row>
    <row r="1688" ht="15" spans="1:22">
      <c r="A1688" s="65" t="s">
        <v>2751</v>
      </c>
      <c r="B1688" s="65" t="s">
        <v>110</v>
      </c>
      <c r="C1688" s="65" t="s">
        <v>36</v>
      </c>
      <c r="D1688" s="65" t="s">
        <v>8798</v>
      </c>
      <c r="E1688" s="65" t="s">
        <v>8799</v>
      </c>
      <c r="F1688" s="65"/>
      <c r="G1688" s="65" t="s">
        <v>1935</v>
      </c>
      <c r="H1688" s="65"/>
      <c r="I1688" s="65" t="s">
        <v>5679</v>
      </c>
      <c r="J1688" s="65"/>
      <c r="K1688" s="65"/>
      <c r="L1688" s="65" t="s">
        <v>8765</v>
      </c>
      <c r="M1688" s="66">
        <v>44793</v>
      </c>
      <c r="N1688" s="65">
        <v>122800</v>
      </c>
      <c r="O1688" s="65" t="s">
        <v>1939</v>
      </c>
      <c r="P1688" s="65">
        <f>VLOOKUP(D1688,资产包数据!B:G,5,0)</f>
        <v>60</v>
      </c>
      <c r="Q1688" s="65"/>
      <c r="R1688" s="65"/>
      <c r="S1688" s="65"/>
      <c r="T1688" s="65"/>
      <c r="U1688" s="65">
        <f>VLOOKUP(D1688,资产包数据!B:N,13,0)</f>
        <v>88.12</v>
      </c>
      <c r="V1688" s="65"/>
    </row>
    <row r="1689" ht="15" spans="1:22">
      <c r="A1689" s="65" t="s">
        <v>2751</v>
      </c>
      <c r="B1689" s="65" t="s">
        <v>110</v>
      </c>
      <c r="C1689" s="65" t="s">
        <v>36</v>
      </c>
      <c r="D1689" s="65" t="s">
        <v>8800</v>
      </c>
      <c r="E1689" s="65" t="s">
        <v>8801</v>
      </c>
      <c r="F1689" s="65"/>
      <c r="G1689" s="65" t="s">
        <v>1935</v>
      </c>
      <c r="H1689" s="65"/>
      <c r="I1689" s="65" t="s">
        <v>5679</v>
      </c>
      <c r="J1689" s="65"/>
      <c r="K1689" s="65"/>
      <c r="L1689" s="65" t="s">
        <v>8765</v>
      </c>
      <c r="M1689" s="66">
        <v>44793</v>
      </c>
      <c r="N1689" s="65">
        <v>122800</v>
      </c>
      <c r="O1689" s="65" t="s">
        <v>1939</v>
      </c>
      <c r="P1689" s="65">
        <f>VLOOKUP(D1689,资产包数据!B:G,5,0)</f>
        <v>60</v>
      </c>
      <c r="Q1689" s="65"/>
      <c r="R1689" s="65"/>
      <c r="S1689" s="65"/>
      <c r="T1689" s="65"/>
      <c r="U1689" s="65">
        <f>VLOOKUP(D1689,资产包数据!B:N,13,0)</f>
        <v>88.12</v>
      </c>
      <c r="V1689" s="65"/>
    </row>
    <row r="1690" ht="15" spans="1:22">
      <c r="A1690" s="65" t="s">
        <v>2751</v>
      </c>
      <c r="B1690" s="65" t="s">
        <v>110</v>
      </c>
      <c r="C1690" s="65" t="s">
        <v>36</v>
      </c>
      <c r="D1690" s="65" t="s">
        <v>8802</v>
      </c>
      <c r="E1690" s="65" t="s">
        <v>8803</v>
      </c>
      <c r="F1690" s="65"/>
      <c r="G1690" s="65" t="s">
        <v>1935</v>
      </c>
      <c r="H1690" s="65"/>
      <c r="I1690" s="65" t="s">
        <v>5679</v>
      </c>
      <c r="J1690" s="65"/>
      <c r="K1690" s="65"/>
      <c r="L1690" s="65" t="s">
        <v>8765</v>
      </c>
      <c r="M1690" s="66">
        <v>44793</v>
      </c>
      <c r="N1690" s="65">
        <v>122800</v>
      </c>
      <c r="O1690" s="65" t="s">
        <v>1939</v>
      </c>
      <c r="P1690" s="65">
        <f>VLOOKUP(D1690,资产包数据!B:G,5,0)</f>
        <v>60</v>
      </c>
      <c r="Q1690" s="65"/>
      <c r="R1690" s="65"/>
      <c r="S1690" s="65"/>
      <c r="T1690" s="65"/>
      <c r="U1690" s="65">
        <f>VLOOKUP(D1690,资产包数据!B:N,13,0)</f>
        <v>88.12</v>
      </c>
      <c r="V1690" s="65"/>
    </row>
    <row r="1691" ht="15" spans="1:22">
      <c r="A1691" s="65" t="s">
        <v>2751</v>
      </c>
      <c r="B1691" s="65" t="s">
        <v>110</v>
      </c>
      <c r="C1691" s="65" t="s">
        <v>36</v>
      </c>
      <c r="D1691" s="65" t="s">
        <v>8804</v>
      </c>
      <c r="E1691" s="65" t="s">
        <v>8805</v>
      </c>
      <c r="F1691" s="65"/>
      <c r="G1691" s="65" t="s">
        <v>1935</v>
      </c>
      <c r="H1691" s="65"/>
      <c r="I1691" s="65" t="s">
        <v>5679</v>
      </c>
      <c r="J1691" s="65"/>
      <c r="K1691" s="65"/>
      <c r="L1691" s="65" t="s">
        <v>8765</v>
      </c>
      <c r="M1691" s="66">
        <v>44793</v>
      </c>
      <c r="N1691" s="65">
        <v>122800</v>
      </c>
      <c r="O1691" s="65" t="s">
        <v>1939</v>
      </c>
      <c r="P1691" s="65">
        <f>VLOOKUP(D1691,资产包数据!B:G,5,0)</f>
        <v>60</v>
      </c>
      <c r="Q1691" s="65"/>
      <c r="R1691" s="65"/>
      <c r="S1691" s="65"/>
      <c r="T1691" s="65"/>
      <c r="U1691" s="65">
        <f>VLOOKUP(D1691,资产包数据!B:N,13,0)</f>
        <v>88.12</v>
      </c>
      <c r="V1691" s="65"/>
    </row>
    <row r="1692" ht="15" spans="1:22">
      <c r="A1692" s="65" t="s">
        <v>2751</v>
      </c>
      <c r="B1692" s="65" t="s">
        <v>110</v>
      </c>
      <c r="C1692" s="65" t="s">
        <v>36</v>
      </c>
      <c r="D1692" s="65" t="s">
        <v>8806</v>
      </c>
      <c r="E1692" s="65" t="s">
        <v>8807</v>
      </c>
      <c r="F1692" s="65"/>
      <c r="G1692" s="65" t="s">
        <v>1935</v>
      </c>
      <c r="H1692" s="65"/>
      <c r="I1692" s="65" t="s">
        <v>5679</v>
      </c>
      <c r="J1692" s="65"/>
      <c r="K1692" s="65"/>
      <c r="L1692" s="65" t="s">
        <v>8765</v>
      </c>
      <c r="M1692" s="66">
        <v>44793</v>
      </c>
      <c r="N1692" s="65">
        <v>122800</v>
      </c>
      <c r="O1692" s="65" t="s">
        <v>1939</v>
      </c>
      <c r="P1692" s="65">
        <f>VLOOKUP(D1692,资产包数据!B:G,5,0)</f>
        <v>60</v>
      </c>
      <c r="Q1692" s="65"/>
      <c r="R1692" s="65"/>
      <c r="S1692" s="65"/>
      <c r="T1692" s="65"/>
      <c r="U1692" s="65">
        <f>VLOOKUP(D1692,资产包数据!B:N,13,0)</f>
        <v>88.12</v>
      </c>
      <c r="V1692" s="65"/>
    </row>
    <row r="1693" ht="15" spans="1:22">
      <c r="A1693" s="65" t="s">
        <v>2751</v>
      </c>
      <c r="B1693" s="65" t="s">
        <v>110</v>
      </c>
      <c r="C1693" s="65" t="s">
        <v>36</v>
      </c>
      <c r="D1693" s="65" t="s">
        <v>8808</v>
      </c>
      <c r="E1693" s="65" t="s">
        <v>8809</v>
      </c>
      <c r="F1693" s="65"/>
      <c r="G1693" s="65" t="s">
        <v>1935</v>
      </c>
      <c r="H1693" s="65"/>
      <c r="I1693" s="65" t="s">
        <v>5679</v>
      </c>
      <c r="J1693" s="65"/>
      <c r="K1693" s="65"/>
      <c r="L1693" s="65" t="s">
        <v>8765</v>
      </c>
      <c r="M1693" s="66">
        <v>44793</v>
      </c>
      <c r="N1693" s="65">
        <v>122800</v>
      </c>
      <c r="O1693" s="65" t="s">
        <v>1939</v>
      </c>
      <c r="P1693" s="65">
        <f>VLOOKUP(D1693,资产包数据!B:G,5,0)</f>
        <v>60</v>
      </c>
      <c r="Q1693" s="65"/>
      <c r="R1693" s="65"/>
      <c r="S1693" s="65"/>
      <c r="T1693" s="65"/>
      <c r="U1693" s="65">
        <f>VLOOKUP(D1693,资产包数据!B:N,13,0)</f>
        <v>88.12</v>
      </c>
      <c r="V1693" s="65"/>
    </row>
    <row r="1694" ht="15" spans="1:22">
      <c r="A1694" s="65" t="s">
        <v>2751</v>
      </c>
      <c r="B1694" s="65" t="s">
        <v>110</v>
      </c>
      <c r="C1694" s="65" t="s">
        <v>36</v>
      </c>
      <c r="D1694" s="65" t="s">
        <v>8810</v>
      </c>
      <c r="E1694" s="65" t="s">
        <v>8811</v>
      </c>
      <c r="F1694" s="65"/>
      <c r="G1694" s="65" t="s">
        <v>1935</v>
      </c>
      <c r="H1694" s="65"/>
      <c r="I1694" s="65" t="s">
        <v>5679</v>
      </c>
      <c r="J1694" s="65"/>
      <c r="K1694" s="65"/>
      <c r="L1694" s="65" t="s">
        <v>8765</v>
      </c>
      <c r="M1694" s="66">
        <v>44793</v>
      </c>
      <c r="N1694" s="65">
        <v>122800</v>
      </c>
      <c r="O1694" s="65" t="s">
        <v>1939</v>
      </c>
      <c r="P1694" s="65">
        <f>VLOOKUP(D1694,资产包数据!B:G,5,0)</f>
        <v>60</v>
      </c>
      <c r="Q1694" s="65"/>
      <c r="R1694" s="65"/>
      <c r="S1694" s="65"/>
      <c r="T1694" s="65"/>
      <c r="U1694" s="65">
        <f>VLOOKUP(D1694,资产包数据!B:N,13,0)</f>
        <v>88.12</v>
      </c>
      <c r="V1694" s="65"/>
    </row>
    <row r="1695" ht="15" spans="1:22">
      <c r="A1695" s="65" t="s">
        <v>2751</v>
      </c>
      <c r="B1695" s="65" t="s">
        <v>110</v>
      </c>
      <c r="C1695" s="65" t="s">
        <v>36</v>
      </c>
      <c r="D1695" s="65" t="s">
        <v>8812</v>
      </c>
      <c r="E1695" s="65" t="s">
        <v>8813</v>
      </c>
      <c r="F1695" s="65"/>
      <c r="G1695" s="65" t="s">
        <v>1935</v>
      </c>
      <c r="H1695" s="65"/>
      <c r="I1695" s="65" t="s">
        <v>5679</v>
      </c>
      <c r="J1695" s="65"/>
      <c r="K1695" s="65"/>
      <c r="L1695" s="65" t="s">
        <v>8765</v>
      </c>
      <c r="M1695" s="66">
        <v>44793</v>
      </c>
      <c r="N1695" s="65">
        <v>122800</v>
      </c>
      <c r="O1695" s="65" t="s">
        <v>1939</v>
      </c>
      <c r="P1695" s="65">
        <f>VLOOKUP(D1695,资产包数据!B:G,5,0)</f>
        <v>60</v>
      </c>
      <c r="Q1695" s="65"/>
      <c r="R1695" s="65"/>
      <c r="S1695" s="65"/>
      <c r="T1695" s="65"/>
      <c r="U1695" s="65">
        <f>VLOOKUP(D1695,资产包数据!B:N,13,0)</f>
        <v>88.12</v>
      </c>
      <c r="V1695" s="65"/>
    </row>
    <row r="1696" ht="15" spans="1:22">
      <c r="A1696" s="65" t="s">
        <v>2751</v>
      </c>
      <c r="B1696" s="65" t="s">
        <v>110</v>
      </c>
      <c r="C1696" s="65" t="s">
        <v>36</v>
      </c>
      <c r="D1696" s="65" t="s">
        <v>8814</v>
      </c>
      <c r="E1696" s="65" t="s">
        <v>8815</v>
      </c>
      <c r="F1696" s="65"/>
      <c r="G1696" s="65" t="s">
        <v>1935</v>
      </c>
      <c r="H1696" s="65"/>
      <c r="I1696" s="65" t="s">
        <v>5679</v>
      </c>
      <c r="J1696" s="65"/>
      <c r="K1696" s="65"/>
      <c r="L1696" s="65" t="s">
        <v>8765</v>
      </c>
      <c r="M1696" s="66">
        <v>44793</v>
      </c>
      <c r="N1696" s="65">
        <v>122800</v>
      </c>
      <c r="O1696" s="65" t="s">
        <v>1939</v>
      </c>
      <c r="P1696" s="65">
        <f>VLOOKUP(D1696,资产包数据!B:G,5,0)</f>
        <v>60</v>
      </c>
      <c r="Q1696" s="65"/>
      <c r="R1696" s="65"/>
      <c r="S1696" s="65"/>
      <c r="T1696" s="65"/>
      <c r="U1696" s="65">
        <f>VLOOKUP(D1696,资产包数据!B:N,13,0)</f>
        <v>88.12</v>
      </c>
      <c r="V1696" s="65"/>
    </row>
    <row r="1697" ht="15" spans="1:22">
      <c r="A1697" s="65" t="s">
        <v>2751</v>
      </c>
      <c r="B1697" s="65" t="s">
        <v>110</v>
      </c>
      <c r="C1697" s="65" t="s">
        <v>36</v>
      </c>
      <c r="D1697" s="65" t="s">
        <v>8816</v>
      </c>
      <c r="E1697" s="65" t="s">
        <v>8817</v>
      </c>
      <c r="F1697" s="65"/>
      <c r="G1697" s="65" t="s">
        <v>1935</v>
      </c>
      <c r="H1697" s="65"/>
      <c r="I1697" s="65" t="s">
        <v>5679</v>
      </c>
      <c r="J1697" s="65"/>
      <c r="K1697" s="65"/>
      <c r="L1697" s="65" t="s">
        <v>8765</v>
      </c>
      <c r="M1697" s="66">
        <v>44793</v>
      </c>
      <c r="N1697" s="65">
        <v>122800</v>
      </c>
      <c r="O1697" s="65" t="s">
        <v>1939</v>
      </c>
      <c r="P1697" s="65">
        <f>VLOOKUP(D1697,资产包数据!B:G,5,0)</f>
        <v>60</v>
      </c>
      <c r="Q1697" s="65"/>
      <c r="R1697" s="65"/>
      <c r="S1697" s="65"/>
      <c r="T1697" s="65"/>
      <c r="U1697" s="65">
        <f>VLOOKUP(D1697,资产包数据!B:N,13,0)</f>
        <v>88.12</v>
      </c>
      <c r="V1697" s="65"/>
    </row>
    <row r="1698" ht="15" spans="1:22">
      <c r="A1698" s="65" t="s">
        <v>2751</v>
      </c>
      <c r="B1698" s="65" t="s">
        <v>110</v>
      </c>
      <c r="C1698" s="65" t="s">
        <v>36</v>
      </c>
      <c r="D1698" s="65" t="s">
        <v>8818</v>
      </c>
      <c r="E1698" s="65" t="s">
        <v>8819</v>
      </c>
      <c r="F1698" s="65"/>
      <c r="G1698" s="65" t="s">
        <v>1935</v>
      </c>
      <c r="H1698" s="65"/>
      <c r="I1698" s="65" t="s">
        <v>5679</v>
      </c>
      <c r="J1698" s="65"/>
      <c r="K1698" s="65"/>
      <c r="L1698" s="65" t="s">
        <v>8765</v>
      </c>
      <c r="M1698" s="66">
        <v>44793</v>
      </c>
      <c r="N1698" s="65">
        <v>122800</v>
      </c>
      <c r="O1698" s="65" t="s">
        <v>1939</v>
      </c>
      <c r="P1698" s="65">
        <f>VLOOKUP(D1698,资产包数据!B:G,5,0)</f>
        <v>60</v>
      </c>
      <c r="Q1698" s="65"/>
      <c r="R1698" s="65"/>
      <c r="S1698" s="65"/>
      <c r="T1698" s="65"/>
      <c r="U1698" s="65">
        <f>VLOOKUP(D1698,资产包数据!B:N,13,0)</f>
        <v>88.12</v>
      </c>
      <c r="V1698" s="65"/>
    </row>
    <row r="1699" ht="15" spans="1:22">
      <c r="A1699" s="65" t="s">
        <v>2751</v>
      </c>
      <c r="B1699" s="65" t="s">
        <v>110</v>
      </c>
      <c r="C1699" s="65" t="s">
        <v>36</v>
      </c>
      <c r="D1699" s="65" t="s">
        <v>8820</v>
      </c>
      <c r="E1699" s="65" t="s">
        <v>8821</v>
      </c>
      <c r="F1699" s="65"/>
      <c r="G1699" s="65" t="s">
        <v>1935</v>
      </c>
      <c r="H1699" s="65"/>
      <c r="I1699" s="65" t="s">
        <v>5679</v>
      </c>
      <c r="J1699" s="65"/>
      <c r="K1699" s="65"/>
      <c r="L1699" s="65" t="s">
        <v>8765</v>
      </c>
      <c r="M1699" s="66">
        <v>44793</v>
      </c>
      <c r="N1699" s="65">
        <v>122800</v>
      </c>
      <c r="O1699" s="65" t="s">
        <v>1939</v>
      </c>
      <c r="P1699" s="65">
        <f>VLOOKUP(D1699,资产包数据!B:G,5,0)</f>
        <v>60</v>
      </c>
      <c r="Q1699" s="65"/>
      <c r="R1699" s="65"/>
      <c r="S1699" s="65"/>
      <c r="T1699" s="65"/>
      <c r="U1699" s="65">
        <f>VLOOKUP(D1699,资产包数据!B:N,13,0)</f>
        <v>88.12</v>
      </c>
      <c r="V1699" s="65"/>
    </row>
    <row r="1700" ht="15" spans="1:22">
      <c r="A1700" s="65" t="s">
        <v>2751</v>
      </c>
      <c r="B1700" s="65" t="s">
        <v>110</v>
      </c>
      <c r="C1700" s="65" t="s">
        <v>36</v>
      </c>
      <c r="D1700" s="65" t="s">
        <v>8822</v>
      </c>
      <c r="E1700" s="65" t="s">
        <v>8823</v>
      </c>
      <c r="F1700" s="65"/>
      <c r="G1700" s="65" t="s">
        <v>1935</v>
      </c>
      <c r="H1700" s="65"/>
      <c r="I1700" s="65" t="s">
        <v>5679</v>
      </c>
      <c r="J1700" s="65"/>
      <c r="K1700" s="65"/>
      <c r="L1700" s="65" t="s">
        <v>8765</v>
      </c>
      <c r="M1700" s="66">
        <v>44793</v>
      </c>
      <c r="N1700" s="65">
        <v>122800</v>
      </c>
      <c r="O1700" s="65" t="s">
        <v>1939</v>
      </c>
      <c r="P1700" s="65">
        <f>VLOOKUP(D1700,资产包数据!B:G,5,0)</f>
        <v>60</v>
      </c>
      <c r="Q1700" s="65"/>
      <c r="R1700" s="65"/>
      <c r="S1700" s="65"/>
      <c r="T1700" s="65"/>
      <c r="U1700" s="65">
        <f>VLOOKUP(D1700,资产包数据!B:N,13,0)</f>
        <v>88.12</v>
      </c>
      <c r="V1700" s="65"/>
    </row>
    <row r="1701" ht="15" spans="1:22">
      <c r="A1701" s="65" t="s">
        <v>2751</v>
      </c>
      <c r="B1701" s="65" t="s">
        <v>110</v>
      </c>
      <c r="C1701" s="65" t="s">
        <v>36</v>
      </c>
      <c r="D1701" s="65" t="s">
        <v>8824</v>
      </c>
      <c r="E1701" s="65" t="s">
        <v>8825</v>
      </c>
      <c r="F1701" s="65"/>
      <c r="G1701" s="65" t="s">
        <v>1935</v>
      </c>
      <c r="H1701" s="65"/>
      <c r="I1701" s="65" t="s">
        <v>5679</v>
      </c>
      <c r="J1701" s="65"/>
      <c r="K1701" s="65"/>
      <c r="L1701" s="65" t="s">
        <v>8765</v>
      </c>
      <c r="M1701" s="66">
        <v>44793</v>
      </c>
      <c r="N1701" s="65">
        <v>122800</v>
      </c>
      <c r="O1701" s="65" t="s">
        <v>1939</v>
      </c>
      <c r="P1701" s="65">
        <f>VLOOKUP(D1701,资产包数据!B:G,5,0)</f>
        <v>60</v>
      </c>
      <c r="Q1701" s="65"/>
      <c r="R1701" s="65"/>
      <c r="S1701" s="65"/>
      <c r="T1701" s="65"/>
      <c r="U1701" s="65">
        <f>VLOOKUP(D1701,资产包数据!B:N,13,0)</f>
        <v>88.12</v>
      </c>
      <c r="V1701" s="65"/>
    </row>
    <row r="1702" ht="15" spans="1:22">
      <c r="A1702" s="65" t="s">
        <v>2751</v>
      </c>
      <c r="B1702" s="65" t="s">
        <v>110</v>
      </c>
      <c r="C1702" s="65" t="s">
        <v>36</v>
      </c>
      <c r="D1702" s="65" t="s">
        <v>8826</v>
      </c>
      <c r="E1702" s="65" t="s">
        <v>8827</v>
      </c>
      <c r="F1702" s="65"/>
      <c r="G1702" s="65" t="s">
        <v>1935</v>
      </c>
      <c r="H1702" s="65"/>
      <c r="I1702" s="65" t="s">
        <v>5679</v>
      </c>
      <c r="J1702" s="65"/>
      <c r="K1702" s="65"/>
      <c r="L1702" s="65" t="s">
        <v>8765</v>
      </c>
      <c r="M1702" s="66">
        <v>44793</v>
      </c>
      <c r="N1702" s="65">
        <v>122800</v>
      </c>
      <c r="O1702" s="65" t="s">
        <v>1939</v>
      </c>
      <c r="P1702" s="65">
        <f>VLOOKUP(D1702,资产包数据!B:G,5,0)</f>
        <v>60</v>
      </c>
      <c r="Q1702" s="65"/>
      <c r="R1702" s="65"/>
      <c r="S1702" s="65"/>
      <c r="T1702" s="65"/>
      <c r="U1702" s="65">
        <f>VLOOKUP(D1702,资产包数据!B:N,13,0)</f>
        <v>88.12</v>
      </c>
      <c r="V1702" s="65"/>
    </row>
    <row r="1703" ht="15" spans="1:22">
      <c r="A1703" s="65" t="s">
        <v>2751</v>
      </c>
      <c r="B1703" s="65" t="s">
        <v>110</v>
      </c>
      <c r="C1703" s="65" t="s">
        <v>36</v>
      </c>
      <c r="D1703" s="65" t="s">
        <v>8828</v>
      </c>
      <c r="E1703" s="65" t="s">
        <v>8829</v>
      </c>
      <c r="F1703" s="65"/>
      <c r="G1703" s="65" t="s">
        <v>1935</v>
      </c>
      <c r="H1703" s="65"/>
      <c r="I1703" s="65" t="s">
        <v>5679</v>
      </c>
      <c r="J1703" s="65"/>
      <c r="K1703" s="65"/>
      <c r="L1703" s="65" t="s">
        <v>8765</v>
      </c>
      <c r="M1703" s="66">
        <v>44793</v>
      </c>
      <c r="N1703" s="65">
        <v>122800</v>
      </c>
      <c r="O1703" s="65" t="s">
        <v>1939</v>
      </c>
      <c r="P1703" s="65">
        <f>VLOOKUP(D1703,资产包数据!B:G,5,0)</f>
        <v>60</v>
      </c>
      <c r="Q1703" s="65"/>
      <c r="R1703" s="65"/>
      <c r="S1703" s="65"/>
      <c r="T1703" s="65"/>
      <c r="U1703" s="65">
        <f>VLOOKUP(D1703,资产包数据!B:N,13,0)</f>
        <v>88.12</v>
      </c>
      <c r="V1703" s="65"/>
    </row>
    <row r="1704" ht="15" spans="1:22">
      <c r="A1704" s="65" t="s">
        <v>2751</v>
      </c>
      <c r="B1704" s="65" t="s">
        <v>110</v>
      </c>
      <c r="C1704" s="65" t="s">
        <v>36</v>
      </c>
      <c r="D1704" s="65" t="s">
        <v>8830</v>
      </c>
      <c r="E1704" s="65" t="s">
        <v>8831</v>
      </c>
      <c r="F1704" s="65"/>
      <c r="G1704" s="65" t="s">
        <v>1935</v>
      </c>
      <c r="H1704" s="65"/>
      <c r="I1704" s="65" t="s">
        <v>5679</v>
      </c>
      <c r="J1704" s="65"/>
      <c r="K1704" s="65"/>
      <c r="L1704" s="65" t="s">
        <v>8765</v>
      </c>
      <c r="M1704" s="66">
        <v>44793</v>
      </c>
      <c r="N1704" s="65">
        <v>122800</v>
      </c>
      <c r="O1704" s="65" t="s">
        <v>1939</v>
      </c>
      <c r="P1704" s="65">
        <f>VLOOKUP(D1704,资产包数据!B:G,5,0)</f>
        <v>60</v>
      </c>
      <c r="Q1704" s="65"/>
      <c r="R1704" s="65"/>
      <c r="S1704" s="65"/>
      <c r="T1704" s="65"/>
      <c r="U1704" s="65">
        <f>VLOOKUP(D1704,资产包数据!B:N,13,0)</f>
        <v>88.12</v>
      </c>
      <c r="V1704" s="65"/>
    </row>
    <row r="1705" ht="15" spans="1:22">
      <c r="A1705" s="65" t="s">
        <v>2751</v>
      </c>
      <c r="B1705" s="65" t="s">
        <v>110</v>
      </c>
      <c r="C1705" s="65" t="s">
        <v>36</v>
      </c>
      <c r="D1705" s="65" t="s">
        <v>8832</v>
      </c>
      <c r="E1705" s="65" t="s">
        <v>8833</v>
      </c>
      <c r="F1705" s="65"/>
      <c r="G1705" s="65" t="s">
        <v>1935</v>
      </c>
      <c r="H1705" s="65"/>
      <c r="I1705" s="65" t="s">
        <v>5679</v>
      </c>
      <c r="J1705" s="65"/>
      <c r="K1705" s="65"/>
      <c r="L1705" s="65" t="s">
        <v>8765</v>
      </c>
      <c r="M1705" s="66">
        <v>44793</v>
      </c>
      <c r="N1705" s="65">
        <v>122800</v>
      </c>
      <c r="O1705" s="65" t="s">
        <v>1939</v>
      </c>
      <c r="P1705" s="65">
        <f>VLOOKUP(D1705,资产包数据!B:G,5,0)</f>
        <v>60</v>
      </c>
      <c r="Q1705" s="65"/>
      <c r="R1705" s="65"/>
      <c r="S1705" s="65"/>
      <c r="T1705" s="65"/>
      <c r="U1705" s="65">
        <f>VLOOKUP(D1705,资产包数据!B:N,13,0)</f>
        <v>88.12</v>
      </c>
      <c r="V1705" s="65"/>
    </row>
    <row r="1706" ht="15" spans="1:22">
      <c r="A1706" s="65" t="s">
        <v>2751</v>
      </c>
      <c r="B1706" s="65" t="s">
        <v>110</v>
      </c>
      <c r="C1706" s="65" t="s">
        <v>36</v>
      </c>
      <c r="D1706" s="65" t="s">
        <v>8834</v>
      </c>
      <c r="E1706" s="65" t="s">
        <v>8835</v>
      </c>
      <c r="F1706" s="65"/>
      <c r="G1706" s="65" t="s">
        <v>1935</v>
      </c>
      <c r="H1706" s="65"/>
      <c r="I1706" s="65" t="s">
        <v>5679</v>
      </c>
      <c r="J1706" s="65"/>
      <c r="K1706" s="65"/>
      <c r="L1706" s="65" t="s">
        <v>8765</v>
      </c>
      <c r="M1706" s="66">
        <v>44793</v>
      </c>
      <c r="N1706" s="65">
        <v>122800</v>
      </c>
      <c r="O1706" s="65" t="s">
        <v>1939</v>
      </c>
      <c r="P1706" s="65">
        <f>VLOOKUP(D1706,资产包数据!B:G,5,0)</f>
        <v>60</v>
      </c>
      <c r="Q1706" s="65"/>
      <c r="R1706" s="65"/>
      <c r="S1706" s="65"/>
      <c r="T1706" s="65"/>
      <c r="U1706" s="65">
        <f>VLOOKUP(D1706,资产包数据!B:N,13,0)</f>
        <v>88.12</v>
      </c>
      <c r="V1706" s="65"/>
    </row>
    <row r="1707" ht="15" spans="1:22">
      <c r="A1707" s="65" t="s">
        <v>2751</v>
      </c>
      <c r="B1707" s="65" t="s">
        <v>110</v>
      </c>
      <c r="C1707" s="65" t="s">
        <v>36</v>
      </c>
      <c r="D1707" s="65" t="s">
        <v>8836</v>
      </c>
      <c r="E1707" s="65" t="s">
        <v>8837</v>
      </c>
      <c r="F1707" s="65"/>
      <c r="G1707" s="65" t="s">
        <v>1935</v>
      </c>
      <c r="H1707" s="65"/>
      <c r="I1707" s="65" t="s">
        <v>5679</v>
      </c>
      <c r="J1707" s="65"/>
      <c r="K1707" s="65"/>
      <c r="L1707" s="65" t="s">
        <v>8765</v>
      </c>
      <c r="M1707" s="66">
        <v>44793</v>
      </c>
      <c r="N1707" s="65">
        <v>122800</v>
      </c>
      <c r="O1707" s="65" t="s">
        <v>1939</v>
      </c>
      <c r="P1707" s="65">
        <f>VLOOKUP(D1707,资产包数据!B:G,5,0)</f>
        <v>60</v>
      </c>
      <c r="Q1707" s="65"/>
      <c r="R1707" s="65"/>
      <c r="S1707" s="65"/>
      <c r="T1707" s="65"/>
      <c r="U1707" s="65">
        <f>VLOOKUP(D1707,资产包数据!B:N,13,0)</f>
        <v>88.12</v>
      </c>
      <c r="V1707" s="65"/>
    </row>
    <row r="1708" ht="15" spans="1:22">
      <c r="A1708" s="65" t="s">
        <v>2751</v>
      </c>
      <c r="B1708" s="65" t="s">
        <v>110</v>
      </c>
      <c r="C1708" s="65" t="s">
        <v>36</v>
      </c>
      <c r="D1708" s="65" t="s">
        <v>8838</v>
      </c>
      <c r="E1708" s="65" t="s">
        <v>8839</v>
      </c>
      <c r="F1708" s="65"/>
      <c r="G1708" s="65" t="s">
        <v>1935</v>
      </c>
      <c r="H1708" s="65"/>
      <c r="I1708" s="65" t="s">
        <v>5679</v>
      </c>
      <c r="J1708" s="65"/>
      <c r="K1708" s="65"/>
      <c r="L1708" s="65" t="s">
        <v>8765</v>
      </c>
      <c r="M1708" s="66">
        <v>44793</v>
      </c>
      <c r="N1708" s="65">
        <v>122800</v>
      </c>
      <c r="O1708" s="65" t="s">
        <v>1939</v>
      </c>
      <c r="P1708" s="65">
        <f>VLOOKUP(D1708,资产包数据!B:G,5,0)</f>
        <v>60</v>
      </c>
      <c r="Q1708" s="65"/>
      <c r="R1708" s="65"/>
      <c r="S1708" s="65"/>
      <c r="T1708" s="65"/>
      <c r="U1708" s="65">
        <f>VLOOKUP(D1708,资产包数据!B:N,13,0)</f>
        <v>88.12</v>
      </c>
      <c r="V1708" s="65"/>
    </row>
    <row r="1709" ht="15" spans="1:22">
      <c r="A1709" s="65" t="s">
        <v>2751</v>
      </c>
      <c r="B1709" s="65" t="s">
        <v>110</v>
      </c>
      <c r="C1709" s="65" t="s">
        <v>36</v>
      </c>
      <c r="D1709" s="65" t="s">
        <v>8840</v>
      </c>
      <c r="E1709" s="65" t="s">
        <v>8841</v>
      </c>
      <c r="F1709" s="65"/>
      <c r="G1709" s="65" t="s">
        <v>1935</v>
      </c>
      <c r="H1709" s="65"/>
      <c r="I1709" s="65" t="s">
        <v>5679</v>
      </c>
      <c r="J1709" s="65"/>
      <c r="K1709" s="65"/>
      <c r="L1709" s="65" t="s">
        <v>8765</v>
      </c>
      <c r="M1709" s="66">
        <v>44793</v>
      </c>
      <c r="N1709" s="65">
        <v>122800</v>
      </c>
      <c r="O1709" s="65" t="s">
        <v>1939</v>
      </c>
      <c r="P1709" s="65">
        <f>VLOOKUP(D1709,资产包数据!B:G,5,0)</f>
        <v>60</v>
      </c>
      <c r="Q1709" s="65"/>
      <c r="R1709" s="65"/>
      <c r="S1709" s="65"/>
      <c r="T1709" s="65"/>
      <c r="U1709" s="65">
        <f>VLOOKUP(D1709,资产包数据!B:N,13,0)</f>
        <v>88.12</v>
      </c>
      <c r="V1709" s="65"/>
    </row>
    <row r="1710" ht="15" spans="1:22">
      <c r="A1710" s="65" t="s">
        <v>2751</v>
      </c>
      <c r="B1710" s="65" t="s">
        <v>110</v>
      </c>
      <c r="C1710" s="65" t="s">
        <v>36</v>
      </c>
      <c r="D1710" s="65" t="s">
        <v>8842</v>
      </c>
      <c r="E1710" s="65" t="s">
        <v>8843</v>
      </c>
      <c r="F1710" s="65"/>
      <c r="G1710" s="65" t="s">
        <v>1935</v>
      </c>
      <c r="H1710" s="65"/>
      <c r="I1710" s="65" t="s">
        <v>5679</v>
      </c>
      <c r="J1710" s="65"/>
      <c r="K1710" s="65"/>
      <c r="L1710" s="65" t="s">
        <v>8765</v>
      </c>
      <c r="M1710" s="66">
        <v>44793</v>
      </c>
      <c r="N1710" s="65">
        <v>122800</v>
      </c>
      <c r="O1710" s="65" t="s">
        <v>1939</v>
      </c>
      <c r="P1710" s="65">
        <f>VLOOKUP(D1710,资产包数据!B:G,5,0)</f>
        <v>60</v>
      </c>
      <c r="Q1710" s="65"/>
      <c r="R1710" s="65"/>
      <c r="S1710" s="65"/>
      <c r="T1710" s="65"/>
      <c r="U1710" s="65">
        <f>VLOOKUP(D1710,资产包数据!B:N,13,0)</f>
        <v>88.12</v>
      </c>
      <c r="V1710" s="65"/>
    </row>
    <row r="1711" ht="15" spans="1:22">
      <c r="A1711" s="65" t="s">
        <v>2751</v>
      </c>
      <c r="B1711" s="65" t="s">
        <v>110</v>
      </c>
      <c r="C1711" s="65" t="s">
        <v>36</v>
      </c>
      <c r="D1711" s="65" t="s">
        <v>8844</v>
      </c>
      <c r="E1711" s="65" t="s">
        <v>8845</v>
      </c>
      <c r="F1711" s="65"/>
      <c r="G1711" s="65" t="s">
        <v>1935</v>
      </c>
      <c r="H1711" s="65"/>
      <c r="I1711" s="65" t="s">
        <v>5679</v>
      </c>
      <c r="J1711" s="65"/>
      <c r="K1711" s="65"/>
      <c r="L1711" s="65" t="s">
        <v>8765</v>
      </c>
      <c r="M1711" s="66">
        <v>44793</v>
      </c>
      <c r="N1711" s="65">
        <v>122800</v>
      </c>
      <c r="O1711" s="65" t="s">
        <v>1939</v>
      </c>
      <c r="P1711" s="65">
        <f>VLOOKUP(D1711,资产包数据!B:G,5,0)</f>
        <v>60</v>
      </c>
      <c r="Q1711" s="65"/>
      <c r="R1711" s="65"/>
      <c r="S1711" s="65"/>
      <c r="T1711" s="65"/>
      <c r="U1711" s="65">
        <f>VLOOKUP(D1711,资产包数据!B:N,13,0)</f>
        <v>88.12</v>
      </c>
      <c r="V1711" s="65"/>
    </row>
    <row r="1712" ht="15" spans="1:22">
      <c r="A1712" s="65" t="s">
        <v>2751</v>
      </c>
      <c r="B1712" s="65" t="s">
        <v>110</v>
      </c>
      <c r="C1712" s="65" t="s">
        <v>36</v>
      </c>
      <c r="D1712" s="65" t="s">
        <v>8846</v>
      </c>
      <c r="E1712" s="65" t="s">
        <v>8847</v>
      </c>
      <c r="F1712" s="65"/>
      <c r="G1712" s="65" t="s">
        <v>1935</v>
      </c>
      <c r="H1712" s="65"/>
      <c r="I1712" s="65" t="s">
        <v>5679</v>
      </c>
      <c r="J1712" s="65"/>
      <c r="K1712" s="65"/>
      <c r="L1712" s="65" t="s">
        <v>8765</v>
      </c>
      <c r="M1712" s="66">
        <v>44793</v>
      </c>
      <c r="N1712" s="65">
        <v>122800</v>
      </c>
      <c r="O1712" s="65" t="s">
        <v>1939</v>
      </c>
      <c r="P1712" s="65">
        <f>VLOOKUP(D1712,资产包数据!B:G,5,0)</f>
        <v>60</v>
      </c>
      <c r="Q1712" s="65"/>
      <c r="R1712" s="65"/>
      <c r="S1712" s="65"/>
      <c r="T1712" s="65"/>
      <c r="U1712" s="65">
        <f>VLOOKUP(D1712,资产包数据!B:N,13,0)</f>
        <v>88.12</v>
      </c>
      <c r="V1712" s="65"/>
    </row>
    <row r="1713" ht="15" spans="1:22">
      <c r="A1713" s="65" t="s">
        <v>2751</v>
      </c>
      <c r="B1713" s="65" t="s">
        <v>110</v>
      </c>
      <c r="C1713" s="65" t="s">
        <v>36</v>
      </c>
      <c r="D1713" s="65" t="s">
        <v>8848</v>
      </c>
      <c r="E1713" s="65" t="s">
        <v>8849</v>
      </c>
      <c r="F1713" s="65"/>
      <c r="G1713" s="65" t="s">
        <v>1935</v>
      </c>
      <c r="H1713" s="65"/>
      <c r="I1713" s="65" t="s">
        <v>5679</v>
      </c>
      <c r="J1713" s="65"/>
      <c r="K1713" s="65"/>
      <c r="L1713" s="65" t="s">
        <v>8765</v>
      </c>
      <c r="M1713" s="66">
        <v>44793</v>
      </c>
      <c r="N1713" s="65">
        <v>122800</v>
      </c>
      <c r="O1713" s="65" t="s">
        <v>1939</v>
      </c>
      <c r="P1713" s="65">
        <f>VLOOKUP(D1713,资产包数据!B:G,5,0)</f>
        <v>60</v>
      </c>
      <c r="Q1713" s="65"/>
      <c r="R1713" s="65"/>
      <c r="S1713" s="65"/>
      <c r="T1713" s="65"/>
      <c r="U1713" s="65">
        <f>VLOOKUP(D1713,资产包数据!B:N,13,0)</f>
        <v>88.12</v>
      </c>
      <c r="V1713" s="65"/>
    </row>
    <row r="1714" ht="15" spans="1:22">
      <c r="A1714" s="65" t="s">
        <v>2751</v>
      </c>
      <c r="B1714" s="65" t="s">
        <v>110</v>
      </c>
      <c r="C1714" s="65" t="s">
        <v>36</v>
      </c>
      <c r="D1714" s="65" t="s">
        <v>8850</v>
      </c>
      <c r="E1714" s="65" t="s">
        <v>8851</v>
      </c>
      <c r="F1714" s="65"/>
      <c r="G1714" s="65" t="s">
        <v>1935</v>
      </c>
      <c r="H1714" s="65"/>
      <c r="I1714" s="65" t="s">
        <v>5679</v>
      </c>
      <c r="J1714" s="65"/>
      <c r="K1714" s="65"/>
      <c r="L1714" s="65" t="s">
        <v>8765</v>
      </c>
      <c r="M1714" s="66">
        <v>44793</v>
      </c>
      <c r="N1714" s="65">
        <v>122800</v>
      </c>
      <c r="O1714" s="65" t="s">
        <v>1939</v>
      </c>
      <c r="P1714" s="65">
        <f>VLOOKUP(D1714,资产包数据!B:G,5,0)</f>
        <v>60</v>
      </c>
      <c r="Q1714" s="65"/>
      <c r="R1714" s="65"/>
      <c r="S1714" s="65"/>
      <c r="T1714" s="65"/>
      <c r="U1714" s="65">
        <f>VLOOKUP(D1714,资产包数据!B:N,13,0)</f>
        <v>88.12</v>
      </c>
      <c r="V1714" s="65"/>
    </row>
    <row r="1715" ht="15" spans="1:22">
      <c r="A1715" s="65" t="s">
        <v>2751</v>
      </c>
      <c r="B1715" s="65" t="s">
        <v>110</v>
      </c>
      <c r="C1715" s="65" t="s">
        <v>36</v>
      </c>
      <c r="D1715" s="65" t="s">
        <v>8852</v>
      </c>
      <c r="E1715" s="65" t="s">
        <v>8853</v>
      </c>
      <c r="F1715" s="65"/>
      <c r="G1715" s="65" t="s">
        <v>1935</v>
      </c>
      <c r="H1715" s="65"/>
      <c r="I1715" s="65" t="s">
        <v>5679</v>
      </c>
      <c r="J1715" s="65"/>
      <c r="K1715" s="65"/>
      <c r="L1715" s="65" t="s">
        <v>8765</v>
      </c>
      <c r="M1715" s="66">
        <v>44793</v>
      </c>
      <c r="N1715" s="65">
        <v>122800</v>
      </c>
      <c r="O1715" s="65" t="s">
        <v>1939</v>
      </c>
      <c r="P1715" s="65">
        <f>VLOOKUP(D1715,资产包数据!B:G,5,0)</f>
        <v>60</v>
      </c>
      <c r="Q1715" s="65"/>
      <c r="R1715" s="65"/>
      <c r="S1715" s="65"/>
      <c r="T1715" s="65"/>
      <c r="U1715" s="65">
        <f>VLOOKUP(D1715,资产包数据!B:N,13,0)</f>
        <v>88.12</v>
      </c>
      <c r="V1715" s="65"/>
    </row>
    <row r="1716" ht="15" spans="1:22">
      <c r="A1716" s="65" t="s">
        <v>2751</v>
      </c>
      <c r="B1716" s="65" t="s">
        <v>110</v>
      </c>
      <c r="C1716" s="65" t="s">
        <v>36</v>
      </c>
      <c r="D1716" s="65" t="s">
        <v>8854</v>
      </c>
      <c r="E1716" s="65" t="s">
        <v>8855</v>
      </c>
      <c r="F1716" s="65"/>
      <c r="G1716" s="65" t="s">
        <v>1935</v>
      </c>
      <c r="H1716" s="65"/>
      <c r="I1716" s="65" t="s">
        <v>5679</v>
      </c>
      <c r="J1716" s="65"/>
      <c r="K1716" s="65"/>
      <c r="L1716" s="65" t="s">
        <v>8765</v>
      </c>
      <c r="M1716" s="66">
        <v>44793</v>
      </c>
      <c r="N1716" s="65">
        <v>122800</v>
      </c>
      <c r="O1716" s="65" t="s">
        <v>1939</v>
      </c>
      <c r="P1716" s="65">
        <f>VLOOKUP(D1716,资产包数据!B:G,5,0)</f>
        <v>60</v>
      </c>
      <c r="Q1716" s="65"/>
      <c r="R1716" s="65"/>
      <c r="S1716" s="65"/>
      <c r="T1716" s="65"/>
      <c r="U1716" s="65">
        <f>VLOOKUP(D1716,资产包数据!B:N,13,0)</f>
        <v>88.12</v>
      </c>
      <c r="V1716" s="65"/>
    </row>
    <row r="1717" ht="15" spans="1:22">
      <c r="A1717" s="65" t="s">
        <v>2751</v>
      </c>
      <c r="B1717" s="65" t="s">
        <v>110</v>
      </c>
      <c r="C1717" s="65" t="s">
        <v>36</v>
      </c>
      <c r="D1717" s="65" t="s">
        <v>8856</v>
      </c>
      <c r="E1717" s="65" t="s">
        <v>8857</v>
      </c>
      <c r="F1717" s="65"/>
      <c r="G1717" s="65" t="s">
        <v>1935</v>
      </c>
      <c r="H1717" s="65"/>
      <c r="I1717" s="65" t="s">
        <v>5679</v>
      </c>
      <c r="J1717" s="65"/>
      <c r="K1717" s="65"/>
      <c r="L1717" s="65" t="s">
        <v>8765</v>
      </c>
      <c r="M1717" s="66">
        <v>44793</v>
      </c>
      <c r="N1717" s="65">
        <v>122800</v>
      </c>
      <c r="O1717" s="65" t="s">
        <v>1939</v>
      </c>
      <c r="P1717" s="65">
        <f>VLOOKUP(D1717,资产包数据!B:G,5,0)</f>
        <v>60</v>
      </c>
      <c r="Q1717" s="65"/>
      <c r="R1717" s="65"/>
      <c r="S1717" s="65"/>
      <c r="T1717" s="65"/>
      <c r="U1717" s="65">
        <f>VLOOKUP(D1717,资产包数据!B:N,13,0)</f>
        <v>88.12</v>
      </c>
      <c r="V1717" s="65"/>
    </row>
    <row r="1718" ht="15" spans="1:22">
      <c r="A1718" s="65" t="s">
        <v>2751</v>
      </c>
      <c r="B1718" s="65" t="s">
        <v>110</v>
      </c>
      <c r="C1718" s="65" t="s">
        <v>36</v>
      </c>
      <c r="D1718" s="65" t="s">
        <v>8858</v>
      </c>
      <c r="E1718" s="65" t="s">
        <v>8859</v>
      </c>
      <c r="F1718" s="65"/>
      <c r="G1718" s="65" t="s">
        <v>1935</v>
      </c>
      <c r="H1718" s="65"/>
      <c r="I1718" s="65" t="s">
        <v>5679</v>
      </c>
      <c r="J1718" s="65"/>
      <c r="K1718" s="65"/>
      <c r="L1718" s="65" t="s">
        <v>8765</v>
      </c>
      <c r="M1718" s="66">
        <v>44793</v>
      </c>
      <c r="N1718" s="65">
        <v>122800</v>
      </c>
      <c r="O1718" s="65" t="s">
        <v>1939</v>
      </c>
      <c r="P1718" s="65">
        <f>VLOOKUP(D1718,资产包数据!B:G,5,0)</f>
        <v>60</v>
      </c>
      <c r="Q1718" s="65"/>
      <c r="R1718" s="65"/>
      <c r="S1718" s="65"/>
      <c r="T1718" s="65"/>
      <c r="U1718" s="65">
        <f>VLOOKUP(D1718,资产包数据!B:N,13,0)</f>
        <v>88.12</v>
      </c>
      <c r="V1718" s="65"/>
    </row>
    <row r="1719" ht="15" spans="1:22">
      <c r="A1719" s="65" t="s">
        <v>2751</v>
      </c>
      <c r="B1719" s="65" t="s">
        <v>110</v>
      </c>
      <c r="C1719" s="65" t="s">
        <v>36</v>
      </c>
      <c r="D1719" s="65" t="s">
        <v>8860</v>
      </c>
      <c r="E1719" s="65" t="s">
        <v>8861</v>
      </c>
      <c r="F1719" s="65"/>
      <c r="G1719" s="65" t="s">
        <v>1935</v>
      </c>
      <c r="H1719" s="65"/>
      <c r="I1719" s="65" t="s">
        <v>5679</v>
      </c>
      <c r="J1719" s="65"/>
      <c r="K1719" s="65"/>
      <c r="L1719" s="65" t="s">
        <v>8765</v>
      </c>
      <c r="M1719" s="66">
        <v>44793</v>
      </c>
      <c r="N1719" s="65">
        <v>122800</v>
      </c>
      <c r="O1719" s="65" t="s">
        <v>1939</v>
      </c>
      <c r="P1719" s="65">
        <f>VLOOKUP(D1719,资产包数据!B:G,5,0)</f>
        <v>60</v>
      </c>
      <c r="Q1719" s="65"/>
      <c r="R1719" s="65"/>
      <c r="S1719" s="65"/>
      <c r="T1719" s="65"/>
      <c r="U1719" s="65">
        <f>VLOOKUP(D1719,资产包数据!B:N,13,0)</f>
        <v>88.12</v>
      </c>
      <c r="V1719" s="65"/>
    </row>
    <row r="1720" ht="15" spans="1:22">
      <c r="A1720" s="65" t="s">
        <v>2751</v>
      </c>
      <c r="B1720" s="65" t="s">
        <v>110</v>
      </c>
      <c r="C1720" s="65" t="s">
        <v>36</v>
      </c>
      <c r="D1720" s="65" t="s">
        <v>8862</v>
      </c>
      <c r="E1720" s="65" t="s">
        <v>8863</v>
      </c>
      <c r="F1720" s="65"/>
      <c r="G1720" s="65" t="s">
        <v>1935</v>
      </c>
      <c r="H1720" s="65"/>
      <c r="I1720" s="65" t="s">
        <v>5679</v>
      </c>
      <c r="J1720" s="65"/>
      <c r="K1720" s="65"/>
      <c r="L1720" s="65" t="s">
        <v>8765</v>
      </c>
      <c r="M1720" s="66">
        <v>44793</v>
      </c>
      <c r="N1720" s="65">
        <v>122800</v>
      </c>
      <c r="O1720" s="65" t="s">
        <v>1939</v>
      </c>
      <c r="P1720" s="65">
        <f>VLOOKUP(D1720,资产包数据!B:G,5,0)</f>
        <v>60</v>
      </c>
      <c r="Q1720" s="65"/>
      <c r="R1720" s="65"/>
      <c r="S1720" s="65"/>
      <c r="T1720" s="65"/>
      <c r="U1720" s="65">
        <f>VLOOKUP(D1720,资产包数据!B:N,13,0)</f>
        <v>88.12</v>
      </c>
      <c r="V1720" s="65"/>
    </row>
    <row r="1721" ht="15" spans="1:22">
      <c r="A1721" s="65" t="s">
        <v>2751</v>
      </c>
      <c r="B1721" s="65" t="s">
        <v>110</v>
      </c>
      <c r="C1721" s="65" t="s">
        <v>36</v>
      </c>
      <c r="D1721" s="65" t="s">
        <v>8864</v>
      </c>
      <c r="E1721" s="65" t="s">
        <v>8865</v>
      </c>
      <c r="F1721" s="65"/>
      <c r="G1721" s="65" t="s">
        <v>1935</v>
      </c>
      <c r="H1721" s="65"/>
      <c r="I1721" s="65" t="s">
        <v>5679</v>
      </c>
      <c r="J1721" s="65"/>
      <c r="K1721" s="65"/>
      <c r="L1721" s="65" t="s">
        <v>8765</v>
      </c>
      <c r="M1721" s="66">
        <v>44793</v>
      </c>
      <c r="N1721" s="65">
        <v>122800</v>
      </c>
      <c r="O1721" s="65" t="s">
        <v>1939</v>
      </c>
      <c r="P1721" s="65">
        <f>VLOOKUP(D1721,资产包数据!B:G,5,0)</f>
        <v>60</v>
      </c>
      <c r="Q1721" s="65"/>
      <c r="R1721" s="65"/>
      <c r="S1721" s="65"/>
      <c r="T1721" s="65"/>
      <c r="U1721" s="65">
        <f>VLOOKUP(D1721,资产包数据!B:N,13,0)</f>
        <v>88.12</v>
      </c>
      <c r="V1721" s="65"/>
    </row>
    <row r="1722" ht="15" spans="1:22">
      <c r="A1722" s="65" t="s">
        <v>2751</v>
      </c>
      <c r="B1722" s="65" t="s">
        <v>110</v>
      </c>
      <c r="C1722" s="65" t="s">
        <v>36</v>
      </c>
      <c r="D1722" s="65" t="s">
        <v>8866</v>
      </c>
      <c r="E1722" s="65" t="s">
        <v>8867</v>
      </c>
      <c r="F1722" s="65"/>
      <c r="G1722" s="65" t="s">
        <v>1935</v>
      </c>
      <c r="H1722" s="65"/>
      <c r="I1722" s="65" t="s">
        <v>5679</v>
      </c>
      <c r="J1722" s="65"/>
      <c r="K1722" s="65"/>
      <c r="L1722" s="65" t="s">
        <v>8765</v>
      </c>
      <c r="M1722" s="66">
        <v>44793</v>
      </c>
      <c r="N1722" s="65">
        <v>122800</v>
      </c>
      <c r="O1722" s="65" t="s">
        <v>1939</v>
      </c>
      <c r="P1722" s="65">
        <f>VLOOKUP(D1722,资产包数据!B:G,5,0)</f>
        <v>60</v>
      </c>
      <c r="Q1722" s="65"/>
      <c r="R1722" s="65"/>
      <c r="S1722" s="65"/>
      <c r="T1722" s="65"/>
      <c r="U1722" s="65">
        <f>VLOOKUP(D1722,资产包数据!B:N,13,0)</f>
        <v>88.12</v>
      </c>
      <c r="V1722" s="65"/>
    </row>
    <row r="1723" ht="15" spans="1:22">
      <c r="A1723" s="65" t="s">
        <v>2751</v>
      </c>
      <c r="B1723" s="65" t="s">
        <v>110</v>
      </c>
      <c r="C1723" s="65" t="s">
        <v>36</v>
      </c>
      <c r="D1723" s="65" t="s">
        <v>8868</v>
      </c>
      <c r="E1723" s="65" t="s">
        <v>8869</v>
      </c>
      <c r="F1723" s="65"/>
      <c r="G1723" s="65" t="s">
        <v>1935</v>
      </c>
      <c r="H1723" s="65"/>
      <c r="I1723" s="65" t="s">
        <v>5679</v>
      </c>
      <c r="J1723" s="65"/>
      <c r="K1723" s="65"/>
      <c r="L1723" s="65" t="s">
        <v>8765</v>
      </c>
      <c r="M1723" s="66">
        <v>44793</v>
      </c>
      <c r="N1723" s="65">
        <v>122800</v>
      </c>
      <c r="O1723" s="65" t="s">
        <v>1939</v>
      </c>
      <c r="P1723" s="65">
        <f>VLOOKUP(D1723,资产包数据!B:G,5,0)</f>
        <v>60</v>
      </c>
      <c r="Q1723" s="65"/>
      <c r="R1723" s="65"/>
      <c r="S1723" s="65"/>
      <c r="T1723" s="65"/>
      <c r="U1723" s="65">
        <f>VLOOKUP(D1723,资产包数据!B:N,13,0)</f>
        <v>88.12</v>
      </c>
      <c r="V1723" s="65"/>
    </row>
    <row r="1724" ht="15" spans="1:22">
      <c r="A1724" s="65" t="s">
        <v>2751</v>
      </c>
      <c r="B1724" s="65" t="s">
        <v>110</v>
      </c>
      <c r="C1724" s="65" t="s">
        <v>36</v>
      </c>
      <c r="D1724" s="65" t="s">
        <v>8870</v>
      </c>
      <c r="E1724" s="65" t="s">
        <v>8871</v>
      </c>
      <c r="F1724" s="65"/>
      <c r="G1724" s="65" t="s">
        <v>1935</v>
      </c>
      <c r="H1724" s="65"/>
      <c r="I1724" s="65" t="s">
        <v>5679</v>
      </c>
      <c r="J1724" s="65"/>
      <c r="K1724" s="65"/>
      <c r="L1724" s="65" t="s">
        <v>8765</v>
      </c>
      <c r="M1724" s="66">
        <v>44793</v>
      </c>
      <c r="N1724" s="65">
        <v>122800</v>
      </c>
      <c r="O1724" s="65" t="s">
        <v>1939</v>
      </c>
      <c r="P1724" s="65">
        <f>VLOOKUP(D1724,资产包数据!B:G,5,0)</f>
        <v>60</v>
      </c>
      <c r="Q1724" s="65"/>
      <c r="R1724" s="65"/>
      <c r="S1724" s="65"/>
      <c r="T1724" s="65"/>
      <c r="U1724" s="65">
        <f>VLOOKUP(D1724,资产包数据!B:N,13,0)</f>
        <v>88.12</v>
      </c>
      <c r="V1724" s="65"/>
    </row>
    <row r="1725" ht="15" spans="1:22">
      <c r="A1725" s="65" t="s">
        <v>2751</v>
      </c>
      <c r="B1725" s="65" t="s">
        <v>110</v>
      </c>
      <c r="C1725" s="65" t="s">
        <v>36</v>
      </c>
      <c r="D1725" s="65" t="s">
        <v>8872</v>
      </c>
      <c r="E1725" s="65" t="s">
        <v>8873</v>
      </c>
      <c r="F1725" s="65"/>
      <c r="G1725" s="65" t="s">
        <v>1935</v>
      </c>
      <c r="H1725" s="65"/>
      <c r="I1725" s="65" t="s">
        <v>5679</v>
      </c>
      <c r="J1725" s="65"/>
      <c r="K1725" s="65"/>
      <c r="L1725" s="65" t="s">
        <v>8765</v>
      </c>
      <c r="M1725" s="66">
        <v>44793</v>
      </c>
      <c r="N1725" s="65">
        <v>122800</v>
      </c>
      <c r="O1725" s="65" t="s">
        <v>1939</v>
      </c>
      <c r="P1725" s="65">
        <f>VLOOKUP(D1725,资产包数据!B:G,5,0)</f>
        <v>60</v>
      </c>
      <c r="Q1725" s="65"/>
      <c r="R1725" s="65"/>
      <c r="S1725" s="65"/>
      <c r="T1725" s="65"/>
      <c r="U1725" s="65">
        <f>VLOOKUP(D1725,资产包数据!B:N,13,0)</f>
        <v>88.12</v>
      </c>
      <c r="V1725" s="65"/>
    </row>
    <row r="1726" ht="15" spans="1:22">
      <c r="A1726" s="65" t="s">
        <v>2751</v>
      </c>
      <c r="B1726" s="65" t="s">
        <v>110</v>
      </c>
      <c r="C1726" s="65" t="s">
        <v>36</v>
      </c>
      <c r="D1726" s="65" t="s">
        <v>8874</v>
      </c>
      <c r="E1726" s="65" t="s">
        <v>8875</v>
      </c>
      <c r="F1726" s="65"/>
      <c r="G1726" s="65" t="s">
        <v>1935</v>
      </c>
      <c r="H1726" s="65"/>
      <c r="I1726" s="65" t="s">
        <v>5679</v>
      </c>
      <c r="J1726" s="65"/>
      <c r="K1726" s="65"/>
      <c r="L1726" s="65" t="s">
        <v>8765</v>
      </c>
      <c r="M1726" s="66">
        <v>44793</v>
      </c>
      <c r="N1726" s="65">
        <v>122800</v>
      </c>
      <c r="O1726" s="65" t="s">
        <v>1939</v>
      </c>
      <c r="P1726" s="65">
        <f>VLOOKUP(D1726,资产包数据!B:G,5,0)</f>
        <v>60</v>
      </c>
      <c r="Q1726" s="65"/>
      <c r="R1726" s="65"/>
      <c r="S1726" s="65"/>
      <c r="T1726" s="65"/>
      <c r="U1726" s="65">
        <f>VLOOKUP(D1726,资产包数据!B:N,13,0)</f>
        <v>88.12</v>
      </c>
      <c r="V1726" s="65"/>
    </row>
    <row r="1727" ht="15" spans="1:22">
      <c r="A1727" s="65" t="s">
        <v>2751</v>
      </c>
      <c r="B1727" s="65" t="s">
        <v>110</v>
      </c>
      <c r="C1727" s="65" t="s">
        <v>36</v>
      </c>
      <c r="D1727" s="65" t="s">
        <v>8876</v>
      </c>
      <c r="E1727" s="65" t="s">
        <v>8877</v>
      </c>
      <c r="F1727" s="65"/>
      <c r="G1727" s="65" t="s">
        <v>1935</v>
      </c>
      <c r="H1727" s="65"/>
      <c r="I1727" s="65" t="s">
        <v>5679</v>
      </c>
      <c r="J1727" s="65"/>
      <c r="K1727" s="65"/>
      <c r="L1727" s="65" t="s">
        <v>8765</v>
      </c>
      <c r="M1727" s="66">
        <v>44793</v>
      </c>
      <c r="N1727" s="65">
        <v>122800</v>
      </c>
      <c r="O1727" s="65" t="s">
        <v>1939</v>
      </c>
      <c r="P1727" s="65">
        <f>VLOOKUP(D1727,资产包数据!B:G,5,0)</f>
        <v>60</v>
      </c>
      <c r="Q1727" s="65"/>
      <c r="R1727" s="65"/>
      <c r="S1727" s="65"/>
      <c r="T1727" s="65"/>
      <c r="U1727" s="65">
        <f>VLOOKUP(D1727,资产包数据!B:N,13,0)</f>
        <v>88.12</v>
      </c>
      <c r="V1727" s="65"/>
    </row>
    <row r="1728" ht="15" spans="1:22">
      <c r="A1728" s="65" t="s">
        <v>2751</v>
      </c>
      <c r="B1728" s="65" t="s">
        <v>110</v>
      </c>
      <c r="C1728" s="65" t="s">
        <v>36</v>
      </c>
      <c r="D1728" s="65" t="s">
        <v>8878</v>
      </c>
      <c r="E1728" s="65" t="s">
        <v>8879</v>
      </c>
      <c r="F1728" s="65"/>
      <c r="G1728" s="65" t="s">
        <v>1935</v>
      </c>
      <c r="H1728" s="65"/>
      <c r="I1728" s="65" t="s">
        <v>5679</v>
      </c>
      <c r="J1728" s="65"/>
      <c r="K1728" s="65"/>
      <c r="L1728" s="65" t="s">
        <v>8765</v>
      </c>
      <c r="M1728" s="66">
        <v>44793</v>
      </c>
      <c r="N1728" s="65">
        <v>122800</v>
      </c>
      <c r="O1728" s="65" t="s">
        <v>1939</v>
      </c>
      <c r="P1728" s="65">
        <f>VLOOKUP(D1728,资产包数据!B:G,5,0)</f>
        <v>60</v>
      </c>
      <c r="Q1728" s="65"/>
      <c r="R1728" s="65"/>
      <c r="S1728" s="65"/>
      <c r="T1728" s="65"/>
      <c r="U1728" s="65">
        <f>VLOOKUP(D1728,资产包数据!B:N,13,0)</f>
        <v>88.12</v>
      </c>
      <c r="V1728" s="65"/>
    </row>
    <row r="1729" ht="15" spans="1:22">
      <c r="A1729" s="65" t="s">
        <v>2751</v>
      </c>
      <c r="B1729" s="65" t="s">
        <v>110</v>
      </c>
      <c r="C1729" s="65" t="s">
        <v>36</v>
      </c>
      <c r="D1729" s="65" t="s">
        <v>8880</v>
      </c>
      <c r="E1729" s="65" t="s">
        <v>8881</v>
      </c>
      <c r="F1729" s="65"/>
      <c r="G1729" s="65" t="s">
        <v>1935</v>
      </c>
      <c r="H1729" s="65"/>
      <c r="I1729" s="65" t="s">
        <v>5679</v>
      </c>
      <c r="J1729" s="65"/>
      <c r="K1729" s="65"/>
      <c r="L1729" s="65" t="s">
        <v>8765</v>
      </c>
      <c r="M1729" s="66">
        <v>44793</v>
      </c>
      <c r="N1729" s="65">
        <v>122800</v>
      </c>
      <c r="O1729" s="65" t="s">
        <v>1939</v>
      </c>
      <c r="P1729" s="65">
        <f>VLOOKUP(D1729,资产包数据!B:G,5,0)</f>
        <v>60</v>
      </c>
      <c r="Q1729" s="65"/>
      <c r="R1729" s="65"/>
      <c r="S1729" s="65"/>
      <c r="T1729" s="65"/>
      <c r="U1729" s="65">
        <f>VLOOKUP(D1729,资产包数据!B:N,13,0)</f>
        <v>87.86</v>
      </c>
      <c r="V1729" s="65"/>
    </row>
    <row r="1730" ht="15" spans="1:22">
      <c r="A1730" s="65" t="s">
        <v>67</v>
      </c>
      <c r="B1730" s="65" t="s">
        <v>110</v>
      </c>
      <c r="C1730" s="65" t="s">
        <v>36</v>
      </c>
      <c r="D1730" s="65" t="s">
        <v>8882</v>
      </c>
      <c r="E1730" s="65" t="s">
        <v>8883</v>
      </c>
      <c r="F1730" s="65"/>
      <c r="G1730" s="65" t="s">
        <v>8884</v>
      </c>
      <c r="H1730" s="65"/>
      <c r="I1730" s="65" t="s">
        <v>8885</v>
      </c>
      <c r="J1730" s="65"/>
      <c r="K1730" s="65"/>
      <c r="L1730" s="65" t="s">
        <v>8886</v>
      </c>
      <c r="M1730" s="66">
        <v>44793</v>
      </c>
      <c r="N1730" s="65">
        <v>113760</v>
      </c>
      <c r="O1730" s="65" t="s">
        <v>1939</v>
      </c>
      <c r="P1730" s="65">
        <f>VLOOKUP(D1730,资产包数据!B:G,5,0)</f>
        <v>60</v>
      </c>
      <c r="Q1730" s="65"/>
      <c r="R1730" s="65"/>
      <c r="S1730" s="65"/>
      <c r="T1730" s="65"/>
      <c r="U1730" s="65">
        <f>VLOOKUP(D1730,资产包数据!B:N,13,0)</f>
        <v>79.95</v>
      </c>
      <c r="V1730" s="65"/>
    </row>
    <row r="1731" ht="15" spans="1:22">
      <c r="A1731" s="65" t="s">
        <v>67</v>
      </c>
      <c r="B1731" s="65" t="s">
        <v>110</v>
      </c>
      <c r="C1731" s="65" t="s">
        <v>36</v>
      </c>
      <c r="D1731" s="65" t="s">
        <v>8887</v>
      </c>
      <c r="E1731" s="65" t="s">
        <v>8888</v>
      </c>
      <c r="F1731" s="65"/>
      <c r="G1731" s="65" t="s">
        <v>8884</v>
      </c>
      <c r="H1731" s="65"/>
      <c r="I1731" s="65" t="s">
        <v>8885</v>
      </c>
      <c r="J1731" s="65"/>
      <c r="K1731" s="65"/>
      <c r="L1731" s="65" t="s">
        <v>8886</v>
      </c>
      <c r="M1731" s="66">
        <v>44793</v>
      </c>
      <c r="N1731" s="65">
        <v>113760</v>
      </c>
      <c r="O1731" s="65" t="s">
        <v>1939</v>
      </c>
      <c r="P1731" s="65">
        <f>VLOOKUP(D1731,资产包数据!B:G,5,0)</f>
        <v>60</v>
      </c>
      <c r="Q1731" s="65"/>
      <c r="R1731" s="65"/>
      <c r="S1731" s="65"/>
      <c r="T1731" s="65"/>
      <c r="U1731" s="65">
        <f>VLOOKUP(D1731,资产包数据!B:N,13,0)</f>
        <v>79.95</v>
      </c>
      <c r="V1731" s="65"/>
    </row>
    <row r="1732" ht="15" spans="1:22">
      <c r="A1732" s="65" t="s">
        <v>67</v>
      </c>
      <c r="B1732" s="65" t="s">
        <v>110</v>
      </c>
      <c r="C1732" s="65" t="s">
        <v>36</v>
      </c>
      <c r="D1732" s="65" t="s">
        <v>8889</v>
      </c>
      <c r="E1732" s="65" t="s">
        <v>8890</v>
      </c>
      <c r="F1732" s="65"/>
      <c r="G1732" s="65" t="s">
        <v>8884</v>
      </c>
      <c r="H1732" s="65"/>
      <c r="I1732" s="65" t="s">
        <v>8885</v>
      </c>
      <c r="J1732" s="65"/>
      <c r="K1732" s="65"/>
      <c r="L1732" s="65" t="s">
        <v>8886</v>
      </c>
      <c r="M1732" s="66">
        <v>44793</v>
      </c>
      <c r="N1732" s="65">
        <v>113760</v>
      </c>
      <c r="O1732" s="65" t="s">
        <v>1939</v>
      </c>
      <c r="P1732" s="65">
        <f>VLOOKUP(D1732,资产包数据!B:G,5,0)</f>
        <v>60</v>
      </c>
      <c r="Q1732" s="65"/>
      <c r="R1732" s="65"/>
      <c r="S1732" s="65"/>
      <c r="T1732" s="65"/>
      <c r="U1732" s="65">
        <f>VLOOKUP(D1732,资产包数据!B:N,13,0)</f>
        <v>79.95</v>
      </c>
      <c r="V1732" s="65"/>
    </row>
    <row r="1733" ht="15" spans="1:22">
      <c r="A1733" s="65" t="s">
        <v>67</v>
      </c>
      <c r="B1733" s="65" t="s">
        <v>110</v>
      </c>
      <c r="C1733" s="65" t="s">
        <v>36</v>
      </c>
      <c r="D1733" s="65" t="s">
        <v>8891</v>
      </c>
      <c r="E1733" s="65" t="s">
        <v>8892</v>
      </c>
      <c r="F1733" s="65"/>
      <c r="G1733" s="65" t="s">
        <v>8884</v>
      </c>
      <c r="H1733" s="65"/>
      <c r="I1733" s="65" t="s">
        <v>8885</v>
      </c>
      <c r="J1733" s="65"/>
      <c r="K1733" s="65"/>
      <c r="L1733" s="65" t="s">
        <v>8886</v>
      </c>
      <c r="M1733" s="66">
        <v>44793</v>
      </c>
      <c r="N1733" s="65">
        <v>113760</v>
      </c>
      <c r="O1733" s="65" t="s">
        <v>1939</v>
      </c>
      <c r="P1733" s="65">
        <f>VLOOKUP(D1733,资产包数据!B:G,5,0)</f>
        <v>60</v>
      </c>
      <c r="Q1733" s="65"/>
      <c r="R1733" s="65"/>
      <c r="S1733" s="65"/>
      <c r="T1733" s="65"/>
      <c r="U1733" s="65">
        <f>VLOOKUP(D1733,资产包数据!B:N,13,0)</f>
        <v>79.95</v>
      </c>
      <c r="V1733" s="65"/>
    </row>
    <row r="1734" ht="15" spans="1:22">
      <c r="A1734" s="65" t="s">
        <v>67</v>
      </c>
      <c r="B1734" s="65" t="s">
        <v>110</v>
      </c>
      <c r="C1734" s="65" t="s">
        <v>36</v>
      </c>
      <c r="D1734" s="65" t="s">
        <v>8893</v>
      </c>
      <c r="E1734" s="65" t="s">
        <v>8894</v>
      </c>
      <c r="F1734" s="65"/>
      <c r="G1734" s="65" t="s">
        <v>8884</v>
      </c>
      <c r="H1734" s="65"/>
      <c r="I1734" s="65" t="s">
        <v>8885</v>
      </c>
      <c r="J1734" s="65"/>
      <c r="K1734" s="65"/>
      <c r="L1734" s="65" t="s">
        <v>8886</v>
      </c>
      <c r="M1734" s="66">
        <v>44793</v>
      </c>
      <c r="N1734" s="65">
        <v>113760</v>
      </c>
      <c r="O1734" s="65" t="s">
        <v>1939</v>
      </c>
      <c r="P1734" s="65">
        <f>VLOOKUP(D1734,资产包数据!B:G,5,0)</f>
        <v>60</v>
      </c>
      <c r="Q1734" s="65"/>
      <c r="R1734" s="65"/>
      <c r="S1734" s="65"/>
      <c r="T1734" s="65"/>
      <c r="U1734" s="65">
        <f>VLOOKUP(D1734,资产包数据!B:N,13,0)</f>
        <v>79.95</v>
      </c>
      <c r="V1734" s="65"/>
    </row>
    <row r="1735" ht="15" spans="1:22">
      <c r="A1735" s="65" t="s">
        <v>67</v>
      </c>
      <c r="B1735" s="65" t="s">
        <v>110</v>
      </c>
      <c r="C1735" s="65" t="s">
        <v>36</v>
      </c>
      <c r="D1735" s="65" t="s">
        <v>8895</v>
      </c>
      <c r="E1735" s="65" t="s">
        <v>8896</v>
      </c>
      <c r="F1735" s="65"/>
      <c r="G1735" s="65" t="s">
        <v>8884</v>
      </c>
      <c r="H1735" s="65"/>
      <c r="I1735" s="65" t="s">
        <v>8885</v>
      </c>
      <c r="J1735" s="65"/>
      <c r="K1735" s="65"/>
      <c r="L1735" s="65" t="s">
        <v>8886</v>
      </c>
      <c r="M1735" s="66">
        <v>44793</v>
      </c>
      <c r="N1735" s="65">
        <v>113760</v>
      </c>
      <c r="O1735" s="65" t="s">
        <v>1939</v>
      </c>
      <c r="P1735" s="65">
        <f>VLOOKUP(D1735,资产包数据!B:G,5,0)</f>
        <v>60</v>
      </c>
      <c r="Q1735" s="65"/>
      <c r="R1735" s="65"/>
      <c r="S1735" s="65"/>
      <c r="T1735" s="65"/>
      <c r="U1735" s="65">
        <f>VLOOKUP(D1735,资产包数据!B:N,13,0)</f>
        <v>79.95</v>
      </c>
      <c r="V1735" s="65"/>
    </row>
    <row r="1736" ht="15" spans="1:22">
      <c r="A1736" s="65" t="s">
        <v>67</v>
      </c>
      <c r="B1736" s="65" t="s">
        <v>110</v>
      </c>
      <c r="C1736" s="65" t="s">
        <v>36</v>
      </c>
      <c r="D1736" s="65" t="s">
        <v>8897</v>
      </c>
      <c r="E1736" s="65" t="s">
        <v>8898</v>
      </c>
      <c r="F1736" s="65"/>
      <c r="G1736" s="65" t="s">
        <v>8884</v>
      </c>
      <c r="H1736" s="65"/>
      <c r="I1736" s="65" t="s">
        <v>8885</v>
      </c>
      <c r="J1736" s="65"/>
      <c r="K1736" s="65"/>
      <c r="L1736" s="65" t="s">
        <v>8886</v>
      </c>
      <c r="M1736" s="66">
        <v>44793</v>
      </c>
      <c r="N1736" s="65">
        <v>113760</v>
      </c>
      <c r="O1736" s="65" t="s">
        <v>1939</v>
      </c>
      <c r="P1736" s="65">
        <f>VLOOKUP(D1736,资产包数据!B:G,5,0)</f>
        <v>60</v>
      </c>
      <c r="Q1736" s="65"/>
      <c r="R1736" s="65"/>
      <c r="S1736" s="65"/>
      <c r="T1736" s="65"/>
      <c r="U1736" s="65">
        <f>VLOOKUP(D1736,资产包数据!B:N,13,0)</f>
        <v>79.95</v>
      </c>
      <c r="V1736" s="65"/>
    </row>
    <row r="1737" ht="15" spans="1:22">
      <c r="A1737" s="65" t="s">
        <v>67</v>
      </c>
      <c r="B1737" s="65" t="s">
        <v>110</v>
      </c>
      <c r="C1737" s="65" t="s">
        <v>36</v>
      </c>
      <c r="D1737" s="65" t="s">
        <v>8899</v>
      </c>
      <c r="E1737" s="65" t="s">
        <v>8900</v>
      </c>
      <c r="F1737" s="65"/>
      <c r="G1737" s="65" t="s">
        <v>8884</v>
      </c>
      <c r="H1737" s="65"/>
      <c r="I1737" s="65" t="s">
        <v>8885</v>
      </c>
      <c r="J1737" s="65"/>
      <c r="K1737" s="65"/>
      <c r="L1737" s="65" t="s">
        <v>8886</v>
      </c>
      <c r="M1737" s="66">
        <v>44793</v>
      </c>
      <c r="N1737" s="65">
        <v>113760</v>
      </c>
      <c r="O1737" s="65" t="s">
        <v>1939</v>
      </c>
      <c r="P1737" s="65">
        <f>VLOOKUP(D1737,资产包数据!B:G,5,0)</f>
        <v>60</v>
      </c>
      <c r="Q1737" s="65"/>
      <c r="R1737" s="65"/>
      <c r="S1737" s="65"/>
      <c r="T1737" s="65"/>
      <c r="U1737" s="65">
        <f>VLOOKUP(D1737,资产包数据!B:N,13,0)</f>
        <v>79.95</v>
      </c>
      <c r="V1737" s="65"/>
    </row>
    <row r="1738" ht="15" spans="1:22">
      <c r="A1738" s="65" t="s">
        <v>67</v>
      </c>
      <c r="B1738" s="65" t="s">
        <v>110</v>
      </c>
      <c r="C1738" s="65" t="s">
        <v>36</v>
      </c>
      <c r="D1738" s="65" t="s">
        <v>8901</v>
      </c>
      <c r="E1738" s="65" t="s">
        <v>8902</v>
      </c>
      <c r="F1738" s="65"/>
      <c r="G1738" s="65" t="s">
        <v>8884</v>
      </c>
      <c r="H1738" s="65"/>
      <c r="I1738" s="65" t="s">
        <v>8885</v>
      </c>
      <c r="J1738" s="65"/>
      <c r="K1738" s="65"/>
      <c r="L1738" s="65" t="s">
        <v>8886</v>
      </c>
      <c r="M1738" s="66">
        <v>44793</v>
      </c>
      <c r="N1738" s="65">
        <v>113760</v>
      </c>
      <c r="O1738" s="65" t="s">
        <v>1939</v>
      </c>
      <c r="P1738" s="65">
        <f>VLOOKUP(D1738,资产包数据!B:G,5,0)</f>
        <v>60</v>
      </c>
      <c r="Q1738" s="65"/>
      <c r="R1738" s="65"/>
      <c r="S1738" s="65"/>
      <c r="T1738" s="65"/>
      <c r="U1738" s="65">
        <f>VLOOKUP(D1738,资产包数据!B:N,13,0)</f>
        <v>79.95</v>
      </c>
      <c r="V1738" s="65"/>
    </row>
    <row r="1739" ht="15" spans="1:22">
      <c r="A1739" s="65" t="s">
        <v>67</v>
      </c>
      <c r="B1739" s="65" t="s">
        <v>110</v>
      </c>
      <c r="C1739" s="65" t="s">
        <v>36</v>
      </c>
      <c r="D1739" s="65" t="s">
        <v>8903</v>
      </c>
      <c r="E1739" s="65" t="s">
        <v>8904</v>
      </c>
      <c r="F1739" s="65"/>
      <c r="G1739" s="65" t="s">
        <v>8884</v>
      </c>
      <c r="H1739" s="65"/>
      <c r="I1739" s="65" t="s">
        <v>8885</v>
      </c>
      <c r="J1739" s="65"/>
      <c r="K1739" s="65"/>
      <c r="L1739" s="65" t="s">
        <v>8886</v>
      </c>
      <c r="M1739" s="66">
        <v>44793</v>
      </c>
      <c r="N1739" s="65">
        <v>113760</v>
      </c>
      <c r="O1739" s="65" t="s">
        <v>1939</v>
      </c>
      <c r="P1739" s="65">
        <f>VLOOKUP(D1739,资产包数据!B:G,5,0)</f>
        <v>60</v>
      </c>
      <c r="Q1739" s="65"/>
      <c r="R1739" s="65"/>
      <c r="S1739" s="65"/>
      <c r="T1739" s="65"/>
      <c r="U1739" s="65">
        <f>VLOOKUP(D1739,资产包数据!B:N,13,0)</f>
        <v>79.95</v>
      </c>
      <c r="V1739" s="65"/>
    </row>
    <row r="1740" ht="15" spans="1:22">
      <c r="A1740" s="65" t="s">
        <v>67</v>
      </c>
      <c r="B1740" s="65" t="s">
        <v>110</v>
      </c>
      <c r="C1740" s="65" t="s">
        <v>36</v>
      </c>
      <c r="D1740" s="65" t="s">
        <v>8905</v>
      </c>
      <c r="E1740" s="65" t="s">
        <v>8906</v>
      </c>
      <c r="F1740" s="65"/>
      <c r="G1740" s="65" t="s">
        <v>8884</v>
      </c>
      <c r="H1740" s="65"/>
      <c r="I1740" s="65" t="s">
        <v>8885</v>
      </c>
      <c r="J1740" s="65"/>
      <c r="K1740" s="65"/>
      <c r="L1740" s="65" t="s">
        <v>8886</v>
      </c>
      <c r="M1740" s="66">
        <v>44793</v>
      </c>
      <c r="N1740" s="65">
        <v>113760</v>
      </c>
      <c r="O1740" s="65" t="s">
        <v>1939</v>
      </c>
      <c r="P1740" s="65">
        <f>VLOOKUP(D1740,资产包数据!B:G,5,0)</f>
        <v>60</v>
      </c>
      <c r="Q1740" s="65"/>
      <c r="R1740" s="65"/>
      <c r="S1740" s="65"/>
      <c r="T1740" s="65"/>
      <c r="U1740" s="65">
        <f>VLOOKUP(D1740,资产包数据!B:N,13,0)</f>
        <v>79.95</v>
      </c>
      <c r="V1740" s="65"/>
    </row>
    <row r="1741" ht="15" spans="1:22">
      <c r="A1741" s="65" t="s">
        <v>67</v>
      </c>
      <c r="B1741" s="65" t="s">
        <v>110</v>
      </c>
      <c r="C1741" s="65" t="s">
        <v>36</v>
      </c>
      <c r="D1741" s="65" t="s">
        <v>8907</v>
      </c>
      <c r="E1741" s="65" t="s">
        <v>8908</v>
      </c>
      <c r="F1741" s="65"/>
      <c r="G1741" s="65" t="s">
        <v>8884</v>
      </c>
      <c r="H1741" s="65"/>
      <c r="I1741" s="65" t="s">
        <v>8885</v>
      </c>
      <c r="J1741" s="65"/>
      <c r="K1741" s="65"/>
      <c r="L1741" s="65" t="s">
        <v>8886</v>
      </c>
      <c r="M1741" s="66">
        <v>44793</v>
      </c>
      <c r="N1741" s="65">
        <v>113760</v>
      </c>
      <c r="O1741" s="65" t="s">
        <v>1939</v>
      </c>
      <c r="P1741" s="65">
        <f>VLOOKUP(D1741,资产包数据!B:G,5,0)</f>
        <v>60</v>
      </c>
      <c r="Q1741" s="65"/>
      <c r="R1741" s="65"/>
      <c r="S1741" s="65"/>
      <c r="T1741" s="65"/>
      <c r="U1741" s="65">
        <f>VLOOKUP(D1741,资产包数据!B:N,13,0)</f>
        <v>79.95</v>
      </c>
      <c r="V1741" s="65"/>
    </row>
    <row r="1742" ht="15" spans="1:22">
      <c r="A1742" s="65" t="s">
        <v>67</v>
      </c>
      <c r="B1742" s="65" t="s">
        <v>110</v>
      </c>
      <c r="C1742" s="65" t="s">
        <v>36</v>
      </c>
      <c r="D1742" s="65" t="s">
        <v>8909</v>
      </c>
      <c r="E1742" s="65" t="s">
        <v>8910</v>
      </c>
      <c r="F1742" s="65"/>
      <c r="G1742" s="65" t="s">
        <v>8884</v>
      </c>
      <c r="H1742" s="65"/>
      <c r="I1742" s="65" t="s">
        <v>8885</v>
      </c>
      <c r="J1742" s="65"/>
      <c r="K1742" s="65"/>
      <c r="L1742" s="65" t="s">
        <v>8886</v>
      </c>
      <c r="M1742" s="66">
        <v>44793</v>
      </c>
      <c r="N1742" s="65">
        <v>113760</v>
      </c>
      <c r="O1742" s="65" t="s">
        <v>1939</v>
      </c>
      <c r="P1742" s="65">
        <f>VLOOKUP(D1742,资产包数据!B:G,5,0)</f>
        <v>60</v>
      </c>
      <c r="Q1742" s="65"/>
      <c r="R1742" s="65"/>
      <c r="S1742" s="65"/>
      <c r="T1742" s="65"/>
      <c r="U1742" s="65">
        <f>VLOOKUP(D1742,资产包数据!B:N,13,0)</f>
        <v>79.95</v>
      </c>
      <c r="V1742" s="65"/>
    </row>
    <row r="1743" ht="15" spans="1:22">
      <c r="A1743" s="65" t="s">
        <v>67</v>
      </c>
      <c r="B1743" s="65" t="s">
        <v>110</v>
      </c>
      <c r="C1743" s="65" t="s">
        <v>36</v>
      </c>
      <c r="D1743" s="65" t="s">
        <v>8911</v>
      </c>
      <c r="E1743" s="65" t="s">
        <v>8912</v>
      </c>
      <c r="F1743" s="65"/>
      <c r="G1743" s="65" t="s">
        <v>8884</v>
      </c>
      <c r="H1743" s="65"/>
      <c r="I1743" s="65" t="s">
        <v>8885</v>
      </c>
      <c r="J1743" s="65"/>
      <c r="K1743" s="65"/>
      <c r="L1743" s="65" t="s">
        <v>8886</v>
      </c>
      <c r="M1743" s="66">
        <v>44793</v>
      </c>
      <c r="N1743" s="65">
        <v>113760</v>
      </c>
      <c r="O1743" s="65" t="s">
        <v>1939</v>
      </c>
      <c r="P1743" s="65">
        <f>VLOOKUP(D1743,资产包数据!B:G,5,0)</f>
        <v>60</v>
      </c>
      <c r="Q1743" s="65"/>
      <c r="R1743" s="65"/>
      <c r="S1743" s="65"/>
      <c r="T1743" s="65"/>
      <c r="U1743" s="65">
        <f>VLOOKUP(D1743,资产包数据!B:N,13,0)</f>
        <v>79.95</v>
      </c>
      <c r="V1743" s="65"/>
    </row>
    <row r="1744" ht="15" spans="1:22">
      <c r="A1744" s="65" t="s">
        <v>67</v>
      </c>
      <c r="B1744" s="65" t="s">
        <v>110</v>
      </c>
      <c r="C1744" s="65" t="s">
        <v>36</v>
      </c>
      <c r="D1744" s="65" t="s">
        <v>8913</v>
      </c>
      <c r="E1744" s="65" t="s">
        <v>8914</v>
      </c>
      <c r="F1744" s="65"/>
      <c r="G1744" s="65" t="s">
        <v>8884</v>
      </c>
      <c r="H1744" s="65"/>
      <c r="I1744" s="65" t="s">
        <v>8885</v>
      </c>
      <c r="J1744" s="65"/>
      <c r="K1744" s="65"/>
      <c r="L1744" s="65" t="s">
        <v>8886</v>
      </c>
      <c r="M1744" s="66">
        <v>44793</v>
      </c>
      <c r="N1744" s="65">
        <v>113760</v>
      </c>
      <c r="O1744" s="65" t="s">
        <v>1939</v>
      </c>
      <c r="P1744" s="65">
        <f>VLOOKUP(D1744,资产包数据!B:G,5,0)</f>
        <v>60</v>
      </c>
      <c r="Q1744" s="65"/>
      <c r="R1744" s="65"/>
      <c r="S1744" s="65"/>
      <c r="T1744" s="65"/>
      <c r="U1744" s="65">
        <f>VLOOKUP(D1744,资产包数据!B:N,13,0)</f>
        <v>79.95</v>
      </c>
      <c r="V1744" s="65"/>
    </row>
    <row r="1745" ht="15" spans="1:22">
      <c r="A1745" s="65" t="s">
        <v>67</v>
      </c>
      <c r="B1745" s="65" t="s">
        <v>110</v>
      </c>
      <c r="C1745" s="65" t="s">
        <v>36</v>
      </c>
      <c r="D1745" s="65" t="s">
        <v>8915</v>
      </c>
      <c r="E1745" s="65" t="s">
        <v>8916</v>
      </c>
      <c r="F1745" s="65"/>
      <c r="G1745" s="65" t="s">
        <v>8884</v>
      </c>
      <c r="H1745" s="65"/>
      <c r="I1745" s="65" t="s">
        <v>8885</v>
      </c>
      <c r="J1745" s="65"/>
      <c r="K1745" s="65"/>
      <c r="L1745" s="65" t="s">
        <v>8886</v>
      </c>
      <c r="M1745" s="66">
        <v>44793</v>
      </c>
      <c r="N1745" s="65">
        <v>113760</v>
      </c>
      <c r="O1745" s="65" t="s">
        <v>1939</v>
      </c>
      <c r="P1745" s="65">
        <f>VLOOKUP(D1745,资产包数据!B:G,5,0)</f>
        <v>60</v>
      </c>
      <c r="Q1745" s="65"/>
      <c r="R1745" s="65"/>
      <c r="S1745" s="65"/>
      <c r="T1745" s="65"/>
      <c r="U1745" s="65">
        <f>VLOOKUP(D1745,资产包数据!B:N,13,0)</f>
        <v>79.95</v>
      </c>
      <c r="V1745" s="65"/>
    </row>
    <row r="1746" ht="15" spans="1:22">
      <c r="A1746" s="65" t="s">
        <v>67</v>
      </c>
      <c r="B1746" s="65" t="s">
        <v>110</v>
      </c>
      <c r="C1746" s="65" t="s">
        <v>36</v>
      </c>
      <c r="D1746" s="65" t="s">
        <v>8917</v>
      </c>
      <c r="E1746" s="65" t="s">
        <v>8918</v>
      </c>
      <c r="F1746" s="65"/>
      <c r="G1746" s="65" t="s">
        <v>8884</v>
      </c>
      <c r="H1746" s="65"/>
      <c r="I1746" s="65" t="s">
        <v>8885</v>
      </c>
      <c r="J1746" s="65"/>
      <c r="K1746" s="65"/>
      <c r="L1746" s="65" t="s">
        <v>8886</v>
      </c>
      <c r="M1746" s="66">
        <v>44793</v>
      </c>
      <c r="N1746" s="65">
        <v>113760</v>
      </c>
      <c r="O1746" s="65" t="s">
        <v>1939</v>
      </c>
      <c r="P1746" s="65">
        <f>VLOOKUP(D1746,资产包数据!B:G,5,0)</f>
        <v>60</v>
      </c>
      <c r="Q1746" s="65"/>
      <c r="R1746" s="65"/>
      <c r="S1746" s="65"/>
      <c r="T1746" s="65"/>
      <c r="U1746" s="65">
        <f>VLOOKUP(D1746,资产包数据!B:N,13,0)</f>
        <v>79.95</v>
      </c>
      <c r="V1746" s="65"/>
    </row>
    <row r="1747" ht="15" spans="1:22">
      <c r="A1747" s="65" t="s">
        <v>67</v>
      </c>
      <c r="B1747" s="65" t="s">
        <v>110</v>
      </c>
      <c r="C1747" s="65" t="s">
        <v>36</v>
      </c>
      <c r="D1747" s="65" t="s">
        <v>8919</v>
      </c>
      <c r="E1747" s="65" t="s">
        <v>8920</v>
      </c>
      <c r="F1747" s="65"/>
      <c r="G1747" s="65" t="s">
        <v>8884</v>
      </c>
      <c r="H1747" s="65"/>
      <c r="I1747" s="65" t="s">
        <v>8885</v>
      </c>
      <c r="J1747" s="65"/>
      <c r="K1747" s="65"/>
      <c r="L1747" s="65" t="s">
        <v>8886</v>
      </c>
      <c r="M1747" s="66">
        <v>44793</v>
      </c>
      <c r="N1747" s="65">
        <v>113760</v>
      </c>
      <c r="O1747" s="65" t="s">
        <v>1939</v>
      </c>
      <c r="P1747" s="65">
        <f>VLOOKUP(D1747,资产包数据!B:G,5,0)</f>
        <v>60</v>
      </c>
      <c r="Q1747" s="65"/>
      <c r="R1747" s="65"/>
      <c r="S1747" s="65"/>
      <c r="T1747" s="65"/>
      <c r="U1747" s="65">
        <f>VLOOKUP(D1747,资产包数据!B:N,13,0)</f>
        <v>79.95</v>
      </c>
      <c r="V1747" s="65"/>
    </row>
    <row r="1748" ht="15" spans="1:22">
      <c r="A1748" s="65" t="s">
        <v>67</v>
      </c>
      <c r="B1748" s="65" t="s">
        <v>110</v>
      </c>
      <c r="C1748" s="65" t="s">
        <v>36</v>
      </c>
      <c r="D1748" s="65" t="s">
        <v>8921</v>
      </c>
      <c r="E1748" s="65" t="s">
        <v>8922</v>
      </c>
      <c r="F1748" s="65"/>
      <c r="G1748" s="65" t="s">
        <v>8884</v>
      </c>
      <c r="H1748" s="65"/>
      <c r="I1748" s="65" t="s">
        <v>8885</v>
      </c>
      <c r="J1748" s="65"/>
      <c r="K1748" s="65"/>
      <c r="L1748" s="65" t="s">
        <v>8886</v>
      </c>
      <c r="M1748" s="66">
        <v>44793</v>
      </c>
      <c r="N1748" s="65">
        <v>113760</v>
      </c>
      <c r="O1748" s="65" t="s">
        <v>1939</v>
      </c>
      <c r="P1748" s="65">
        <f>VLOOKUP(D1748,资产包数据!B:G,5,0)</f>
        <v>60</v>
      </c>
      <c r="Q1748" s="65"/>
      <c r="R1748" s="65"/>
      <c r="S1748" s="65"/>
      <c r="T1748" s="65"/>
      <c r="U1748" s="65">
        <f>VLOOKUP(D1748,资产包数据!B:N,13,0)</f>
        <v>79.95</v>
      </c>
      <c r="V1748" s="65"/>
    </row>
    <row r="1749" ht="15" spans="1:22">
      <c r="A1749" s="65" t="s">
        <v>67</v>
      </c>
      <c r="B1749" s="65" t="s">
        <v>110</v>
      </c>
      <c r="C1749" s="65" t="s">
        <v>36</v>
      </c>
      <c r="D1749" s="65" t="s">
        <v>8923</v>
      </c>
      <c r="E1749" s="65" t="s">
        <v>8924</v>
      </c>
      <c r="F1749" s="65"/>
      <c r="G1749" s="65" t="s">
        <v>8884</v>
      </c>
      <c r="H1749" s="65"/>
      <c r="I1749" s="65" t="s">
        <v>8885</v>
      </c>
      <c r="J1749" s="65"/>
      <c r="K1749" s="65"/>
      <c r="L1749" s="65" t="s">
        <v>8886</v>
      </c>
      <c r="M1749" s="66">
        <v>44793</v>
      </c>
      <c r="N1749" s="65">
        <v>113760</v>
      </c>
      <c r="O1749" s="65" t="s">
        <v>1939</v>
      </c>
      <c r="P1749" s="65">
        <f>VLOOKUP(D1749,资产包数据!B:G,5,0)</f>
        <v>60</v>
      </c>
      <c r="Q1749" s="65"/>
      <c r="R1749" s="65"/>
      <c r="S1749" s="65"/>
      <c r="T1749" s="65"/>
      <c r="U1749" s="65">
        <f>VLOOKUP(D1749,资产包数据!B:N,13,0)</f>
        <v>79.95</v>
      </c>
      <c r="V1749" s="65"/>
    </row>
    <row r="1750" ht="15" spans="1:22">
      <c r="A1750" s="65" t="s">
        <v>67</v>
      </c>
      <c r="B1750" s="65" t="s">
        <v>110</v>
      </c>
      <c r="C1750" s="65" t="s">
        <v>36</v>
      </c>
      <c r="D1750" s="65" t="s">
        <v>8925</v>
      </c>
      <c r="E1750" s="65" t="s">
        <v>8926</v>
      </c>
      <c r="F1750" s="65"/>
      <c r="G1750" s="65" t="s">
        <v>8884</v>
      </c>
      <c r="H1750" s="65"/>
      <c r="I1750" s="65" t="s">
        <v>8885</v>
      </c>
      <c r="J1750" s="65"/>
      <c r="K1750" s="65"/>
      <c r="L1750" s="65" t="s">
        <v>8886</v>
      </c>
      <c r="M1750" s="66">
        <v>44793</v>
      </c>
      <c r="N1750" s="65">
        <v>113760</v>
      </c>
      <c r="O1750" s="65" t="s">
        <v>1939</v>
      </c>
      <c r="P1750" s="65">
        <f>VLOOKUP(D1750,资产包数据!B:G,5,0)</f>
        <v>60</v>
      </c>
      <c r="Q1750" s="65"/>
      <c r="R1750" s="65"/>
      <c r="S1750" s="65"/>
      <c r="T1750" s="65"/>
      <c r="U1750" s="65">
        <f>VLOOKUP(D1750,资产包数据!B:N,13,0)</f>
        <v>79.95</v>
      </c>
      <c r="V1750" s="65"/>
    </row>
    <row r="1751" ht="15" spans="1:22">
      <c r="A1751" s="65" t="s">
        <v>67</v>
      </c>
      <c r="B1751" s="65" t="s">
        <v>110</v>
      </c>
      <c r="C1751" s="65" t="s">
        <v>36</v>
      </c>
      <c r="D1751" s="65" t="s">
        <v>8927</v>
      </c>
      <c r="E1751" s="65" t="s">
        <v>8928</v>
      </c>
      <c r="F1751" s="65"/>
      <c r="G1751" s="65" t="s">
        <v>8884</v>
      </c>
      <c r="H1751" s="65"/>
      <c r="I1751" s="65" t="s">
        <v>8885</v>
      </c>
      <c r="J1751" s="65"/>
      <c r="K1751" s="65"/>
      <c r="L1751" s="65" t="s">
        <v>8886</v>
      </c>
      <c r="M1751" s="66">
        <v>44793</v>
      </c>
      <c r="N1751" s="65">
        <v>113760</v>
      </c>
      <c r="O1751" s="65" t="s">
        <v>1939</v>
      </c>
      <c r="P1751" s="65">
        <f>VLOOKUP(D1751,资产包数据!B:G,5,0)</f>
        <v>60</v>
      </c>
      <c r="Q1751" s="65"/>
      <c r="R1751" s="65"/>
      <c r="S1751" s="65"/>
      <c r="T1751" s="65"/>
      <c r="U1751" s="65">
        <f>VLOOKUP(D1751,资产包数据!B:N,13,0)</f>
        <v>79.95</v>
      </c>
      <c r="V1751" s="65"/>
    </row>
    <row r="1752" ht="15" spans="1:22">
      <c r="A1752" s="65" t="s">
        <v>67</v>
      </c>
      <c r="B1752" s="65" t="s">
        <v>110</v>
      </c>
      <c r="C1752" s="65" t="s">
        <v>36</v>
      </c>
      <c r="D1752" s="65" t="s">
        <v>8929</v>
      </c>
      <c r="E1752" s="65" t="s">
        <v>8930</v>
      </c>
      <c r="F1752" s="65"/>
      <c r="G1752" s="65" t="s">
        <v>8884</v>
      </c>
      <c r="H1752" s="65"/>
      <c r="I1752" s="65" t="s">
        <v>8885</v>
      </c>
      <c r="J1752" s="65"/>
      <c r="K1752" s="65"/>
      <c r="L1752" s="65" t="s">
        <v>8886</v>
      </c>
      <c r="M1752" s="66">
        <v>44793</v>
      </c>
      <c r="N1752" s="65">
        <v>113760</v>
      </c>
      <c r="O1752" s="65" t="s">
        <v>1939</v>
      </c>
      <c r="P1752" s="65">
        <f>VLOOKUP(D1752,资产包数据!B:G,5,0)</f>
        <v>60</v>
      </c>
      <c r="Q1752" s="65"/>
      <c r="R1752" s="65"/>
      <c r="S1752" s="65"/>
      <c r="T1752" s="65"/>
      <c r="U1752" s="65">
        <f>VLOOKUP(D1752,资产包数据!B:N,13,0)</f>
        <v>79.95</v>
      </c>
      <c r="V1752" s="65"/>
    </row>
    <row r="1753" ht="15" spans="1:22">
      <c r="A1753" s="65" t="s">
        <v>67</v>
      </c>
      <c r="B1753" s="65" t="s">
        <v>110</v>
      </c>
      <c r="C1753" s="65" t="s">
        <v>36</v>
      </c>
      <c r="D1753" s="65" t="s">
        <v>8931</v>
      </c>
      <c r="E1753" s="65" t="s">
        <v>8932</v>
      </c>
      <c r="F1753" s="65"/>
      <c r="G1753" s="65" t="s">
        <v>8884</v>
      </c>
      <c r="H1753" s="65"/>
      <c r="I1753" s="65" t="s">
        <v>8885</v>
      </c>
      <c r="J1753" s="65"/>
      <c r="K1753" s="65"/>
      <c r="L1753" s="65" t="s">
        <v>8886</v>
      </c>
      <c r="M1753" s="66">
        <v>44793</v>
      </c>
      <c r="N1753" s="65">
        <v>113760</v>
      </c>
      <c r="O1753" s="65" t="s">
        <v>1939</v>
      </c>
      <c r="P1753" s="65">
        <f>VLOOKUP(D1753,资产包数据!B:G,5,0)</f>
        <v>60</v>
      </c>
      <c r="Q1753" s="65"/>
      <c r="R1753" s="65"/>
      <c r="S1753" s="65"/>
      <c r="T1753" s="65"/>
      <c r="U1753" s="65">
        <f>VLOOKUP(D1753,资产包数据!B:N,13,0)</f>
        <v>79.95</v>
      </c>
      <c r="V1753" s="65"/>
    </row>
    <row r="1754" ht="15" spans="1:22">
      <c r="A1754" s="65" t="s">
        <v>67</v>
      </c>
      <c r="B1754" s="65" t="s">
        <v>110</v>
      </c>
      <c r="C1754" s="65" t="s">
        <v>36</v>
      </c>
      <c r="D1754" s="65" t="s">
        <v>8933</v>
      </c>
      <c r="E1754" s="65" t="s">
        <v>8934</v>
      </c>
      <c r="F1754" s="65"/>
      <c r="G1754" s="65" t="s">
        <v>8884</v>
      </c>
      <c r="H1754" s="65"/>
      <c r="I1754" s="65" t="s">
        <v>8885</v>
      </c>
      <c r="J1754" s="65"/>
      <c r="K1754" s="65"/>
      <c r="L1754" s="65" t="s">
        <v>8886</v>
      </c>
      <c r="M1754" s="66">
        <v>44793</v>
      </c>
      <c r="N1754" s="65">
        <v>113760</v>
      </c>
      <c r="O1754" s="65" t="s">
        <v>1939</v>
      </c>
      <c r="P1754" s="65">
        <f>VLOOKUP(D1754,资产包数据!B:G,5,0)</f>
        <v>60</v>
      </c>
      <c r="Q1754" s="65"/>
      <c r="R1754" s="65"/>
      <c r="S1754" s="65"/>
      <c r="T1754" s="65"/>
      <c r="U1754" s="65">
        <f>VLOOKUP(D1754,资产包数据!B:N,13,0)</f>
        <v>79.95</v>
      </c>
      <c r="V1754" s="65"/>
    </row>
    <row r="1755" ht="15" spans="1:22">
      <c r="A1755" s="65" t="s">
        <v>67</v>
      </c>
      <c r="B1755" s="65" t="s">
        <v>110</v>
      </c>
      <c r="C1755" s="65" t="s">
        <v>36</v>
      </c>
      <c r="D1755" s="65" t="s">
        <v>8935</v>
      </c>
      <c r="E1755" s="65" t="s">
        <v>8936</v>
      </c>
      <c r="F1755" s="65"/>
      <c r="G1755" s="65" t="s">
        <v>8884</v>
      </c>
      <c r="H1755" s="65"/>
      <c r="I1755" s="65" t="s">
        <v>8885</v>
      </c>
      <c r="J1755" s="65"/>
      <c r="K1755" s="65"/>
      <c r="L1755" s="65" t="s">
        <v>8886</v>
      </c>
      <c r="M1755" s="66">
        <v>44793</v>
      </c>
      <c r="N1755" s="65">
        <v>113760</v>
      </c>
      <c r="O1755" s="65" t="s">
        <v>1939</v>
      </c>
      <c r="P1755" s="65">
        <f>VLOOKUP(D1755,资产包数据!B:G,5,0)</f>
        <v>60</v>
      </c>
      <c r="Q1755" s="65"/>
      <c r="R1755" s="65"/>
      <c r="S1755" s="65"/>
      <c r="T1755" s="65"/>
      <c r="U1755" s="65">
        <f>VLOOKUP(D1755,资产包数据!B:N,13,0)</f>
        <v>79.95</v>
      </c>
      <c r="V1755" s="65"/>
    </row>
    <row r="1756" ht="15" spans="1:22">
      <c r="A1756" s="65" t="s">
        <v>67</v>
      </c>
      <c r="B1756" s="65" t="s">
        <v>110</v>
      </c>
      <c r="C1756" s="65" t="s">
        <v>36</v>
      </c>
      <c r="D1756" s="65" t="s">
        <v>8937</v>
      </c>
      <c r="E1756" s="65" t="s">
        <v>8938</v>
      </c>
      <c r="F1756" s="65"/>
      <c r="G1756" s="65" t="s">
        <v>8884</v>
      </c>
      <c r="H1756" s="65"/>
      <c r="I1756" s="65" t="s">
        <v>8885</v>
      </c>
      <c r="J1756" s="65"/>
      <c r="K1756" s="65"/>
      <c r="L1756" s="65" t="s">
        <v>8886</v>
      </c>
      <c r="M1756" s="66">
        <v>44793</v>
      </c>
      <c r="N1756" s="65">
        <v>113760</v>
      </c>
      <c r="O1756" s="65" t="s">
        <v>1939</v>
      </c>
      <c r="P1756" s="65">
        <f>VLOOKUP(D1756,资产包数据!B:G,5,0)</f>
        <v>60</v>
      </c>
      <c r="Q1756" s="65"/>
      <c r="R1756" s="65"/>
      <c r="S1756" s="65"/>
      <c r="T1756" s="65"/>
      <c r="U1756" s="65">
        <f>VLOOKUP(D1756,资产包数据!B:N,13,0)</f>
        <v>79.95</v>
      </c>
      <c r="V1756" s="65"/>
    </row>
    <row r="1757" ht="15" spans="1:22">
      <c r="A1757" s="65" t="s">
        <v>67</v>
      </c>
      <c r="B1757" s="65" t="s">
        <v>110</v>
      </c>
      <c r="C1757" s="65" t="s">
        <v>36</v>
      </c>
      <c r="D1757" s="65" t="s">
        <v>8939</v>
      </c>
      <c r="E1757" s="65" t="s">
        <v>8940</v>
      </c>
      <c r="F1757" s="65"/>
      <c r="G1757" s="65" t="s">
        <v>8884</v>
      </c>
      <c r="H1757" s="65"/>
      <c r="I1757" s="65" t="s">
        <v>8885</v>
      </c>
      <c r="J1757" s="65"/>
      <c r="K1757" s="65"/>
      <c r="L1757" s="65" t="s">
        <v>8886</v>
      </c>
      <c r="M1757" s="66">
        <v>44793</v>
      </c>
      <c r="N1757" s="65">
        <v>113760</v>
      </c>
      <c r="O1757" s="65" t="s">
        <v>1939</v>
      </c>
      <c r="P1757" s="65">
        <f>VLOOKUP(D1757,资产包数据!B:G,5,0)</f>
        <v>60</v>
      </c>
      <c r="Q1757" s="65"/>
      <c r="R1757" s="65"/>
      <c r="S1757" s="65"/>
      <c r="T1757" s="65"/>
      <c r="U1757" s="65">
        <f>VLOOKUP(D1757,资产包数据!B:N,13,0)</f>
        <v>79.95</v>
      </c>
      <c r="V1757" s="65"/>
    </row>
    <row r="1758" ht="15" spans="1:22">
      <c r="A1758" s="65" t="s">
        <v>67</v>
      </c>
      <c r="B1758" s="65" t="s">
        <v>110</v>
      </c>
      <c r="C1758" s="65" t="s">
        <v>36</v>
      </c>
      <c r="D1758" s="65" t="s">
        <v>8941</v>
      </c>
      <c r="E1758" s="65" t="s">
        <v>8942</v>
      </c>
      <c r="F1758" s="65"/>
      <c r="G1758" s="65" t="s">
        <v>8884</v>
      </c>
      <c r="H1758" s="65"/>
      <c r="I1758" s="65" t="s">
        <v>8885</v>
      </c>
      <c r="J1758" s="65"/>
      <c r="K1758" s="65"/>
      <c r="L1758" s="65" t="s">
        <v>8886</v>
      </c>
      <c r="M1758" s="66">
        <v>44793</v>
      </c>
      <c r="N1758" s="65">
        <v>113760</v>
      </c>
      <c r="O1758" s="65" t="s">
        <v>1939</v>
      </c>
      <c r="P1758" s="65">
        <f>VLOOKUP(D1758,资产包数据!B:G,5,0)</f>
        <v>60</v>
      </c>
      <c r="Q1758" s="65"/>
      <c r="R1758" s="65"/>
      <c r="S1758" s="65"/>
      <c r="T1758" s="65"/>
      <c r="U1758" s="65">
        <f>VLOOKUP(D1758,资产包数据!B:N,13,0)</f>
        <v>79.95</v>
      </c>
      <c r="V1758" s="65"/>
    </row>
    <row r="1759" ht="15" spans="1:22">
      <c r="A1759" s="65" t="s">
        <v>67</v>
      </c>
      <c r="B1759" s="65" t="s">
        <v>110</v>
      </c>
      <c r="C1759" s="65" t="s">
        <v>36</v>
      </c>
      <c r="D1759" s="65" t="s">
        <v>8943</v>
      </c>
      <c r="E1759" s="65" t="s">
        <v>8944</v>
      </c>
      <c r="F1759" s="65"/>
      <c r="G1759" s="65" t="s">
        <v>8884</v>
      </c>
      <c r="H1759" s="65"/>
      <c r="I1759" s="65" t="s">
        <v>8885</v>
      </c>
      <c r="J1759" s="65"/>
      <c r="K1759" s="65"/>
      <c r="L1759" s="65" t="s">
        <v>8886</v>
      </c>
      <c r="M1759" s="66">
        <v>44793</v>
      </c>
      <c r="N1759" s="65">
        <v>113760</v>
      </c>
      <c r="O1759" s="65" t="s">
        <v>1939</v>
      </c>
      <c r="P1759" s="65">
        <f>VLOOKUP(D1759,资产包数据!B:G,5,0)</f>
        <v>60</v>
      </c>
      <c r="Q1759" s="65"/>
      <c r="R1759" s="65"/>
      <c r="S1759" s="65"/>
      <c r="T1759" s="65"/>
      <c r="U1759" s="65">
        <f>VLOOKUP(D1759,资产包数据!B:N,13,0)</f>
        <v>79.95</v>
      </c>
      <c r="V1759" s="65"/>
    </row>
    <row r="1760" ht="15" spans="1:22">
      <c r="A1760" s="65" t="s">
        <v>67</v>
      </c>
      <c r="B1760" s="65" t="s">
        <v>110</v>
      </c>
      <c r="C1760" s="65" t="s">
        <v>36</v>
      </c>
      <c r="D1760" s="65" t="s">
        <v>8945</v>
      </c>
      <c r="E1760" s="65" t="s">
        <v>8946</v>
      </c>
      <c r="F1760" s="65"/>
      <c r="G1760" s="65" t="s">
        <v>8884</v>
      </c>
      <c r="H1760" s="65"/>
      <c r="I1760" s="65" t="s">
        <v>8885</v>
      </c>
      <c r="J1760" s="65"/>
      <c r="K1760" s="65"/>
      <c r="L1760" s="65" t="s">
        <v>8886</v>
      </c>
      <c r="M1760" s="66">
        <v>44793</v>
      </c>
      <c r="N1760" s="65">
        <v>113760</v>
      </c>
      <c r="O1760" s="65" t="s">
        <v>1939</v>
      </c>
      <c r="P1760" s="65">
        <f>VLOOKUP(D1760,资产包数据!B:G,5,0)</f>
        <v>60</v>
      </c>
      <c r="Q1760" s="65"/>
      <c r="R1760" s="65"/>
      <c r="S1760" s="65"/>
      <c r="T1760" s="65"/>
      <c r="U1760" s="65">
        <f>VLOOKUP(D1760,资产包数据!B:N,13,0)</f>
        <v>79.95</v>
      </c>
      <c r="V1760" s="65"/>
    </row>
    <row r="1761" ht="15" spans="1:22">
      <c r="A1761" s="65" t="s">
        <v>67</v>
      </c>
      <c r="B1761" s="65" t="s">
        <v>110</v>
      </c>
      <c r="C1761" s="65" t="s">
        <v>36</v>
      </c>
      <c r="D1761" s="65" t="s">
        <v>8947</v>
      </c>
      <c r="E1761" s="65" t="s">
        <v>8948</v>
      </c>
      <c r="F1761" s="65"/>
      <c r="G1761" s="65" t="s">
        <v>8884</v>
      </c>
      <c r="H1761" s="65"/>
      <c r="I1761" s="65" t="s">
        <v>8885</v>
      </c>
      <c r="J1761" s="65"/>
      <c r="K1761" s="65"/>
      <c r="L1761" s="65" t="s">
        <v>8886</v>
      </c>
      <c r="M1761" s="66">
        <v>44793</v>
      </c>
      <c r="N1761" s="65">
        <v>113760</v>
      </c>
      <c r="O1761" s="65" t="s">
        <v>1939</v>
      </c>
      <c r="P1761" s="65">
        <f>VLOOKUP(D1761,资产包数据!B:G,5,0)</f>
        <v>60</v>
      </c>
      <c r="Q1761" s="65"/>
      <c r="R1761" s="65"/>
      <c r="S1761" s="65"/>
      <c r="T1761" s="65"/>
      <c r="U1761" s="65">
        <f>VLOOKUP(D1761,资产包数据!B:N,13,0)</f>
        <v>79.95</v>
      </c>
      <c r="V1761" s="65"/>
    </row>
    <row r="1762" ht="15" spans="1:22">
      <c r="A1762" s="65" t="s">
        <v>67</v>
      </c>
      <c r="B1762" s="65" t="s">
        <v>110</v>
      </c>
      <c r="C1762" s="65" t="s">
        <v>36</v>
      </c>
      <c r="D1762" s="65" t="s">
        <v>8949</v>
      </c>
      <c r="E1762" s="65" t="s">
        <v>8950</v>
      </c>
      <c r="F1762" s="65"/>
      <c r="G1762" s="65" t="s">
        <v>8884</v>
      </c>
      <c r="H1762" s="65"/>
      <c r="I1762" s="65" t="s">
        <v>8885</v>
      </c>
      <c r="J1762" s="65"/>
      <c r="K1762" s="65"/>
      <c r="L1762" s="65" t="s">
        <v>8886</v>
      </c>
      <c r="M1762" s="66">
        <v>44793</v>
      </c>
      <c r="N1762" s="65">
        <v>113760</v>
      </c>
      <c r="O1762" s="65" t="s">
        <v>1939</v>
      </c>
      <c r="P1762" s="65">
        <f>VLOOKUP(D1762,资产包数据!B:G,5,0)</f>
        <v>60</v>
      </c>
      <c r="Q1762" s="65"/>
      <c r="R1762" s="65"/>
      <c r="S1762" s="65"/>
      <c r="T1762" s="65"/>
      <c r="U1762" s="65">
        <f>VLOOKUP(D1762,资产包数据!B:N,13,0)</f>
        <v>79.95</v>
      </c>
      <c r="V1762" s="65"/>
    </row>
    <row r="1763" ht="15" spans="1:22">
      <c r="A1763" s="65" t="s">
        <v>67</v>
      </c>
      <c r="B1763" s="65" t="s">
        <v>110</v>
      </c>
      <c r="C1763" s="65" t="s">
        <v>36</v>
      </c>
      <c r="D1763" s="65" t="s">
        <v>8951</v>
      </c>
      <c r="E1763" s="65" t="s">
        <v>8952</v>
      </c>
      <c r="F1763" s="65"/>
      <c r="G1763" s="65" t="s">
        <v>8884</v>
      </c>
      <c r="H1763" s="65"/>
      <c r="I1763" s="65" t="s">
        <v>8885</v>
      </c>
      <c r="J1763" s="65"/>
      <c r="K1763" s="65"/>
      <c r="L1763" s="65" t="s">
        <v>8886</v>
      </c>
      <c r="M1763" s="66">
        <v>44793</v>
      </c>
      <c r="N1763" s="65">
        <v>113760</v>
      </c>
      <c r="O1763" s="65" t="s">
        <v>1939</v>
      </c>
      <c r="P1763" s="65">
        <f>VLOOKUP(D1763,资产包数据!B:G,5,0)</f>
        <v>60</v>
      </c>
      <c r="Q1763" s="65"/>
      <c r="R1763" s="65"/>
      <c r="S1763" s="65"/>
      <c r="T1763" s="65"/>
      <c r="U1763" s="65">
        <f>VLOOKUP(D1763,资产包数据!B:N,13,0)</f>
        <v>79.95</v>
      </c>
      <c r="V1763" s="65"/>
    </row>
    <row r="1764" ht="15" spans="1:22">
      <c r="A1764" s="65" t="s">
        <v>67</v>
      </c>
      <c r="B1764" s="65" t="s">
        <v>110</v>
      </c>
      <c r="C1764" s="65" t="s">
        <v>36</v>
      </c>
      <c r="D1764" s="65" t="s">
        <v>8953</v>
      </c>
      <c r="E1764" s="65" t="s">
        <v>8954</v>
      </c>
      <c r="F1764" s="65"/>
      <c r="G1764" s="65" t="s">
        <v>8884</v>
      </c>
      <c r="H1764" s="65"/>
      <c r="I1764" s="65" t="s">
        <v>8885</v>
      </c>
      <c r="J1764" s="65"/>
      <c r="K1764" s="65"/>
      <c r="L1764" s="65" t="s">
        <v>8886</v>
      </c>
      <c r="M1764" s="66">
        <v>44793</v>
      </c>
      <c r="N1764" s="65">
        <v>113760</v>
      </c>
      <c r="O1764" s="65" t="s">
        <v>1939</v>
      </c>
      <c r="P1764" s="65">
        <f>VLOOKUP(D1764,资产包数据!B:G,5,0)</f>
        <v>60</v>
      </c>
      <c r="Q1764" s="65"/>
      <c r="R1764" s="65"/>
      <c r="S1764" s="65"/>
      <c r="T1764" s="65"/>
      <c r="U1764" s="65">
        <f>VLOOKUP(D1764,资产包数据!B:N,13,0)</f>
        <v>79.95</v>
      </c>
      <c r="V1764" s="65"/>
    </row>
    <row r="1765" ht="15" spans="1:22">
      <c r="A1765" s="65" t="s">
        <v>67</v>
      </c>
      <c r="B1765" s="65" t="s">
        <v>110</v>
      </c>
      <c r="C1765" s="65" t="s">
        <v>36</v>
      </c>
      <c r="D1765" s="65" t="s">
        <v>8955</v>
      </c>
      <c r="E1765" s="65" t="s">
        <v>8956</v>
      </c>
      <c r="F1765" s="65"/>
      <c r="G1765" s="65" t="s">
        <v>8884</v>
      </c>
      <c r="H1765" s="65"/>
      <c r="I1765" s="65" t="s">
        <v>8885</v>
      </c>
      <c r="J1765" s="65"/>
      <c r="K1765" s="65"/>
      <c r="L1765" s="65" t="s">
        <v>8886</v>
      </c>
      <c r="M1765" s="66">
        <v>44793</v>
      </c>
      <c r="N1765" s="65">
        <v>113760</v>
      </c>
      <c r="O1765" s="65" t="s">
        <v>1939</v>
      </c>
      <c r="P1765" s="65">
        <f>VLOOKUP(D1765,资产包数据!B:G,5,0)</f>
        <v>60</v>
      </c>
      <c r="Q1765" s="65"/>
      <c r="R1765" s="65"/>
      <c r="S1765" s="65"/>
      <c r="T1765" s="65"/>
      <c r="U1765" s="65">
        <f>VLOOKUP(D1765,资产包数据!B:N,13,0)</f>
        <v>79.95</v>
      </c>
      <c r="V1765" s="65"/>
    </row>
    <row r="1766" ht="15" spans="1:22">
      <c r="A1766" s="65" t="s">
        <v>67</v>
      </c>
      <c r="B1766" s="65" t="s">
        <v>110</v>
      </c>
      <c r="C1766" s="65" t="s">
        <v>36</v>
      </c>
      <c r="D1766" s="65" t="s">
        <v>8957</v>
      </c>
      <c r="E1766" s="65" t="s">
        <v>8958</v>
      </c>
      <c r="F1766" s="65"/>
      <c r="G1766" s="65" t="s">
        <v>8884</v>
      </c>
      <c r="H1766" s="65"/>
      <c r="I1766" s="65" t="s">
        <v>8885</v>
      </c>
      <c r="J1766" s="65"/>
      <c r="K1766" s="65"/>
      <c r="L1766" s="65" t="s">
        <v>8886</v>
      </c>
      <c r="M1766" s="66">
        <v>44793</v>
      </c>
      <c r="N1766" s="65">
        <v>113760</v>
      </c>
      <c r="O1766" s="65" t="s">
        <v>1939</v>
      </c>
      <c r="P1766" s="65">
        <f>VLOOKUP(D1766,资产包数据!B:G,5,0)</f>
        <v>60</v>
      </c>
      <c r="Q1766" s="65"/>
      <c r="R1766" s="65"/>
      <c r="S1766" s="65"/>
      <c r="T1766" s="65"/>
      <c r="U1766" s="65">
        <f>VLOOKUP(D1766,资产包数据!B:N,13,0)</f>
        <v>79.95</v>
      </c>
      <c r="V1766" s="65"/>
    </row>
    <row r="1767" ht="15" spans="1:22">
      <c r="A1767" s="65" t="s">
        <v>67</v>
      </c>
      <c r="B1767" s="65" t="s">
        <v>110</v>
      </c>
      <c r="C1767" s="65" t="s">
        <v>36</v>
      </c>
      <c r="D1767" s="65" t="s">
        <v>8959</v>
      </c>
      <c r="E1767" s="65" t="s">
        <v>8960</v>
      </c>
      <c r="F1767" s="65"/>
      <c r="G1767" s="65" t="s">
        <v>8884</v>
      </c>
      <c r="H1767" s="65"/>
      <c r="I1767" s="65" t="s">
        <v>8885</v>
      </c>
      <c r="J1767" s="65"/>
      <c r="K1767" s="65"/>
      <c r="L1767" s="65" t="s">
        <v>8886</v>
      </c>
      <c r="M1767" s="66">
        <v>44793</v>
      </c>
      <c r="N1767" s="65">
        <v>113760</v>
      </c>
      <c r="O1767" s="65" t="s">
        <v>1939</v>
      </c>
      <c r="P1767" s="65">
        <f>VLOOKUP(D1767,资产包数据!B:G,5,0)</f>
        <v>60</v>
      </c>
      <c r="Q1767" s="65"/>
      <c r="R1767" s="65"/>
      <c r="S1767" s="65"/>
      <c r="T1767" s="65"/>
      <c r="U1767" s="65">
        <f>VLOOKUP(D1767,资产包数据!B:N,13,0)</f>
        <v>79.95</v>
      </c>
      <c r="V1767" s="65"/>
    </row>
    <row r="1768" ht="15" spans="1:22">
      <c r="A1768" s="65" t="s">
        <v>67</v>
      </c>
      <c r="B1768" s="65" t="s">
        <v>110</v>
      </c>
      <c r="C1768" s="65" t="s">
        <v>36</v>
      </c>
      <c r="D1768" s="65" t="s">
        <v>8961</v>
      </c>
      <c r="E1768" s="65" t="s">
        <v>8962</v>
      </c>
      <c r="F1768" s="65"/>
      <c r="G1768" s="65" t="s">
        <v>8884</v>
      </c>
      <c r="H1768" s="65"/>
      <c r="I1768" s="65" t="s">
        <v>8885</v>
      </c>
      <c r="J1768" s="65"/>
      <c r="K1768" s="65"/>
      <c r="L1768" s="65" t="s">
        <v>8886</v>
      </c>
      <c r="M1768" s="66">
        <v>44793</v>
      </c>
      <c r="N1768" s="65">
        <v>113760</v>
      </c>
      <c r="O1768" s="65" t="s">
        <v>1939</v>
      </c>
      <c r="P1768" s="65">
        <f>VLOOKUP(D1768,资产包数据!B:G,5,0)</f>
        <v>60</v>
      </c>
      <c r="Q1768" s="65"/>
      <c r="R1768" s="65"/>
      <c r="S1768" s="65"/>
      <c r="T1768" s="65"/>
      <c r="U1768" s="65">
        <f>VLOOKUP(D1768,资产包数据!B:N,13,0)</f>
        <v>79.95</v>
      </c>
      <c r="V1768" s="65"/>
    </row>
    <row r="1769" ht="15" spans="1:22">
      <c r="A1769" s="65" t="s">
        <v>67</v>
      </c>
      <c r="B1769" s="65" t="s">
        <v>110</v>
      </c>
      <c r="C1769" s="65" t="s">
        <v>36</v>
      </c>
      <c r="D1769" s="65" t="s">
        <v>8963</v>
      </c>
      <c r="E1769" s="65" t="s">
        <v>8964</v>
      </c>
      <c r="F1769" s="65"/>
      <c r="G1769" s="65" t="s">
        <v>8884</v>
      </c>
      <c r="H1769" s="65"/>
      <c r="I1769" s="65" t="s">
        <v>8885</v>
      </c>
      <c r="J1769" s="65"/>
      <c r="K1769" s="65"/>
      <c r="L1769" s="65" t="s">
        <v>8886</v>
      </c>
      <c r="M1769" s="66">
        <v>44793</v>
      </c>
      <c r="N1769" s="65">
        <v>113760</v>
      </c>
      <c r="O1769" s="65" t="s">
        <v>1939</v>
      </c>
      <c r="P1769" s="65">
        <f>VLOOKUP(D1769,资产包数据!B:G,5,0)</f>
        <v>60</v>
      </c>
      <c r="Q1769" s="65"/>
      <c r="R1769" s="65"/>
      <c r="S1769" s="65"/>
      <c r="T1769" s="65"/>
      <c r="U1769" s="65">
        <f>VLOOKUP(D1769,资产包数据!B:N,13,0)</f>
        <v>79.95</v>
      </c>
      <c r="V1769" s="65"/>
    </row>
    <row r="1770" ht="15" spans="1:22">
      <c r="A1770" s="65" t="s">
        <v>67</v>
      </c>
      <c r="B1770" s="65" t="s">
        <v>110</v>
      </c>
      <c r="C1770" s="65" t="s">
        <v>36</v>
      </c>
      <c r="D1770" s="65" t="s">
        <v>8965</v>
      </c>
      <c r="E1770" s="65" t="s">
        <v>8966</v>
      </c>
      <c r="F1770" s="65"/>
      <c r="G1770" s="65" t="s">
        <v>8884</v>
      </c>
      <c r="H1770" s="65"/>
      <c r="I1770" s="65" t="s">
        <v>8885</v>
      </c>
      <c r="J1770" s="65"/>
      <c r="K1770" s="65"/>
      <c r="L1770" s="65" t="s">
        <v>8886</v>
      </c>
      <c r="M1770" s="66">
        <v>44793</v>
      </c>
      <c r="N1770" s="65">
        <v>113760</v>
      </c>
      <c r="O1770" s="65" t="s">
        <v>1939</v>
      </c>
      <c r="P1770" s="65">
        <f>VLOOKUP(D1770,资产包数据!B:G,5,0)</f>
        <v>60</v>
      </c>
      <c r="Q1770" s="65"/>
      <c r="R1770" s="65"/>
      <c r="S1770" s="65"/>
      <c r="T1770" s="65"/>
      <c r="U1770" s="65">
        <f>VLOOKUP(D1770,资产包数据!B:N,13,0)</f>
        <v>79.95</v>
      </c>
      <c r="V1770" s="65"/>
    </row>
    <row r="1771" ht="15" spans="1:22">
      <c r="A1771" s="65" t="s">
        <v>67</v>
      </c>
      <c r="B1771" s="65" t="s">
        <v>110</v>
      </c>
      <c r="C1771" s="65" t="s">
        <v>36</v>
      </c>
      <c r="D1771" s="65" t="s">
        <v>8967</v>
      </c>
      <c r="E1771" s="65" t="s">
        <v>8968</v>
      </c>
      <c r="F1771" s="65"/>
      <c r="G1771" s="65" t="s">
        <v>8884</v>
      </c>
      <c r="H1771" s="65"/>
      <c r="I1771" s="65" t="s">
        <v>8885</v>
      </c>
      <c r="J1771" s="65"/>
      <c r="K1771" s="65"/>
      <c r="L1771" s="65" t="s">
        <v>8886</v>
      </c>
      <c r="M1771" s="66">
        <v>44793</v>
      </c>
      <c r="N1771" s="65">
        <v>113760</v>
      </c>
      <c r="O1771" s="65" t="s">
        <v>1939</v>
      </c>
      <c r="P1771" s="65">
        <f>VLOOKUP(D1771,资产包数据!B:G,5,0)</f>
        <v>60</v>
      </c>
      <c r="Q1771" s="65"/>
      <c r="R1771" s="65"/>
      <c r="S1771" s="65"/>
      <c r="T1771" s="65"/>
      <c r="U1771" s="65">
        <f>VLOOKUP(D1771,资产包数据!B:N,13,0)</f>
        <v>79.95</v>
      </c>
      <c r="V1771" s="65"/>
    </row>
    <row r="1772" ht="15" spans="1:22">
      <c r="A1772" s="65" t="s">
        <v>67</v>
      </c>
      <c r="B1772" s="65" t="s">
        <v>110</v>
      </c>
      <c r="C1772" s="65" t="s">
        <v>36</v>
      </c>
      <c r="D1772" s="65" t="s">
        <v>8969</v>
      </c>
      <c r="E1772" s="65" t="s">
        <v>8970</v>
      </c>
      <c r="F1772" s="65"/>
      <c r="G1772" s="65" t="s">
        <v>8884</v>
      </c>
      <c r="H1772" s="65"/>
      <c r="I1772" s="65" t="s">
        <v>8885</v>
      </c>
      <c r="J1772" s="65"/>
      <c r="K1772" s="65"/>
      <c r="L1772" s="65" t="s">
        <v>8886</v>
      </c>
      <c r="M1772" s="66">
        <v>44793</v>
      </c>
      <c r="N1772" s="65">
        <v>113760</v>
      </c>
      <c r="O1772" s="65" t="s">
        <v>1939</v>
      </c>
      <c r="P1772" s="65">
        <f>VLOOKUP(D1772,资产包数据!B:G,5,0)</f>
        <v>60</v>
      </c>
      <c r="Q1772" s="65"/>
      <c r="R1772" s="65"/>
      <c r="S1772" s="65"/>
      <c r="T1772" s="65"/>
      <c r="U1772" s="65">
        <f>VLOOKUP(D1772,资产包数据!B:N,13,0)</f>
        <v>79.95</v>
      </c>
      <c r="V1772" s="65"/>
    </row>
    <row r="1773" ht="15" spans="1:22">
      <c r="A1773" s="65" t="s">
        <v>67</v>
      </c>
      <c r="B1773" s="65" t="s">
        <v>110</v>
      </c>
      <c r="C1773" s="65" t="s">
        <v>36</v>
      </c>
      <c r="D1773" s="65" t="s">
        <v>8971</v>
      </c>
      <c r="E1773" s="65" t="s">
        <v>8972</v>
      </c>
      <c r="F1773" s="65"/>
      <c r="G1773" s="65" t="s">
        <v>8884</v>
      </c>
      <c r="H1773" s="65"/>
      <c r="I1773" s="65" t="s">
        <v>8885</v>
      </c>
      <c r="J1773" s="65"/>
      <c r="K1773" s="65"/>
      <c r="L1773" s="65" t="s">
        <v>8886</v>
      </c>
      <c r="M1773" s="66">
        <v>44793</v>
      </c>
      <c r="N1773" s="65">
        <v>113760</v>
      </c>
      <c r="O1773" s="65" t="s">
        <v>1939</v>
      </c>
      <c r="P1773" s="65">
        <f>VLOOKUP(D1773,资产包数据!B:G,5,0)</f>
        <v>60</v>
      </c>
      <c r="Q1773" s="65"/>
      <c r="R1773" s="65"/>
      <c r="S1773" s="65"/>
      <c r="T1773" s="65"/>
      <c r="U1773" s="65">
        <f>VLOOKUP(D1773,资产包数据!B:N,13,0)</f>
        <v>79.95</v>
      </c>
      <c r="V1773" s="65"/>
    </row>
    <row r="1774" ht="15" spans="1:22">
      <c r="A1774" s="65" t="s">
        <v>67</v>
      </c>
      <c r="B1774" s="65" t="s">
        <v>110</v>
      </c>
      <c r="C1774" s="65" t="s">
        <v>36</v>
      </c>
      <c r="D1774" s="65" t="s">
        <v>8973</v>
      </c>
      <c r="E1774" s="65" t="s">
        <v>8974</v>
      </c>
      <c r="F1774" s="65"/>
      <c r="G1774" s="65" t="s">
        <v>8884</v>
      </c>
      <c r="H1774" s="65"/>
      <c r="I1774" s="65" t="s">
        <v>8885</v>
      </c>
      <c r="J1774" s="65"/>
      <c r="K1774" s="65"/>
      <c r="L1774" s="65" t="s">
        <v>8886</v>
      </c>
      <c r="M1774" s="66">
        <v>44793</v>
      </c>
      <c r="N1774" s="65">
        <v>113760</v>
      </c>
      <c r="O1774" s="65" t="s">
        <v>1939</v>
      </c>
      <c r="P1774" s="65">
        <f>VLOOKUP(D1774,资产包数据!B:G,5,0)</f>
        <v>60</v>
      </c>
      <c r="Q1774" s="65"/>
      <c r="R1774" s="65"/>
      <c r="S1774" s="65"/>
      <c r="T1774" s="65"/>
      <c r="U1774" s="65">
        <f>VLOOKUP(D1774,资产包数据!B:N,13,0)</f>
        <v>79.95</v>
      </c>
      <c r="V1774" s="65"/>
    </row>
    <row r="1775" ht="15" spans="1:22">
      <c r="A1775" s="65" t="s">
        <v>67</v>
      </c>
      <c r="B1775" s="65" t="s">
        <v>110</v>
      </c>
      <c r="C1775" s="65" t="s">
        <v>36</v>
      </c>
      <c r="D1775" s="65" t="s">
        <v>8975</v>
      </c>
      <c r="E1775" s="65" t="s">
        <v>8976</v>
      </c>
      <c r="F1775" s="65"/>
      <c r="G1775" s="65" t="s">
        <v>8884</v>
      </c>
      <c r="H1775" s="65"/>
      <c r="I1775" s="65" t="s">
        <v>8885</v>
      </c>
      <c r="J1775" s="65"/>
      <c r="K1775" s="65"/>
      <c r="L1775" s="65" t="s">
        <v>8886</v>
      </c>
      <c r="M1775" s="66">
        <v>44793</v>
      </c>
      <c r="N1775" s="65">
        <v>113760</v>
      </c>
      <c r="O1775" s="65" t="s">
        <v>1939</v>
      </c>
      <c r="P1775" s="65">
        <f>VLOOKUP(D1775,资产包数据!B:G,5,0)</f>
        <v>60</v>
      </c>
      <c r="Q1775" s="65"/>
      <c r="R1775" s="65"/>
      <c r="S1775" s="65"/>
      <c r="T1775" s="65"/>
      <c r="U1775" s="65">
        <f>VLOOKUP(D1775,资产包数据!B:N,13,0)</f>
        <v>79.95</v>
      </c>
      <c r="V1775" s="65"/>
    </row>
    <row r="1776" ht="15" spans="1:22">
      <c r="A1776" s="65" t="s">
        <v>67</v>
      </c>
      <c r="B1776" s="65" t="s">
        <v>110</v>
      </c>
      <c r="C1776" s="65" t="s">
        <v>36</v>
      </c>
      <c r="D1776" s="65" t="s">
        <v>8977</v>
      </c>
      <c r="E1776" s="65" t="s">
        <v>8978</v>
      </c>
      <c r="F1776" s="65"/>
      <c r="G1776" s="65" t="s">
        <v>8884</v>
      </c>
      <c r="H1776" s="65"/>
      <c r="I1776" s="65" t="s">
        <v>8885</v>
      </c>
      <c r="J1776" s="65"/>
      <c r="K1776" s="65"/>
      <c r="L1776" s="65" t="s">
        <v>8886</v>
      </c>
      <c r="M1776" s="66">
        <v>44793</v>
      </c>
      <c r="N1776" s="65">
        <v>113760</v>
      </c>
      <c r="O1776" s="65" t="s">
        <v>1939</v>
      </c>
      <c r="P1776" s="65">
        <f>VLOOKUP(D1776,资产包数据!B:G,5,0)</f>
        <v>60</v>
      </c>
      <c r="Q1776" s="65"/>
      <c r="R1776" s="65"/>
      <c r="S1776" s="65"/>
      <c r="T1776" s="65"/>
      <c r="U1776" s="65">
        <f>VLOOKUP(D1776,资产包数据!B:N,13,0)</f>
        <v>79.95</v>
      </c>
      <c r="V1776" s="65"/>
    </row>
    <row r="1777" ht="15" spans="1:22">
      <c r="A1777" s="65" t="s">
        <v>67</v>
      </c>
      <c r="B1777" s="65" t="s">
        <v>110</v>
      </c>
      <c r="C1777" s="65" t="s">
        <v>36</v>
      </c>
      <c r="D1777" s="65" t="s">
        <v>8979</v>
      </c>
      <c r="E1777" s="65" t="s">
        <v>8980</v>
      </c>
      <c r="F1777" s="65"/>
      <c r="G1777" s="65" t="s">
        <v>8884</v>
      </c>
      <c r="H1777" s="65"/>
      <c r="I1777" s="65" t="s">
        <v>8885</v>
      </c>
      <c r="J1777" s="65"/>
      <c r="K1777" s="65"/>
      <c r="L1777" s="65" t="s">
        <v>8886</v>
      </c>
      <c r="M1777" s="66">
        <v>44793</v>
      </c>
      <c r="N1777" s="65">
        <v>113760</v>
      </c>
      <c r="O1777" s="65" t="s">
        <v>1939</v>
      </c>
      <c r="P1777" s="65">
        <f>VLOOKUP(D1777,资产包数据!B:G,5,0)</f>
        <v>60</v>
      </c>
      <c r="Q1777" s="65"/>
      <c r="R1777" s="65"/>
      <c r="S1777" s="65"/>
      <c r="T1777" s="65"/>
      <c r="U1777" s="65">
        <f>VLOOKUP(D1777,资产包数据!B:N,13,0)</f>
        <v>79.95</v>
      </c>
      <c r="V1777" s="65"/>
    </row>
    <row r="1778" ht="15" spans="1:22">
      <c r="A1778" s="65" t="s">
        <v>67</v>
      </c>
      <c r="B1778" s="65" t="s">
        <v>110</v>
      </c>
      <c r="C1778" s="65" t="s">
        <v>36</v>
      </c>
      <c r="D1778" s="65" t="s">
        <v>8981</v>
      </c>
      <c r="E1778" s="65" t="s">
        <v>8982</v>
      </c>
      <c r="F1778" s="65"/>
      <c r="G1778" s="65" t="s">
        <v>8884</v>
      </c>
      <c r="H1778" s="65"/>
      <c r="I1778" s="65" t="s">
        <v>8885</v>
      </c>
      <c r="J1778" s="65"/>
      <c r="K1778" s="65"/>
      <c r="L1778" s="65" t="s">
        <v>8886</v>
      </c>
      <c r="M1778" s="66">
        <v>44793</v>
      </c>
      <c r="N1778" s="65">
        <v>113760</v>
      </c>
      <c r="O1778" s="65" t="s">
        <v>1939</v>
      </c>
      <c r="P1778" s="65">
        <f>VLOOKUP(D1778,资产包数据!B:G,5,0)</f>
        <v>60</v>
      </c>
      <c r="Q1778" s="65"/>
      <c r="R1778" s="65"/>
      <c r="S1778" s="65"/>
      <c r="T1778" s="65"/>
      <c r="U1778" s="65">
        <f>VLOOKUP(D1778,资产包数据!B:N,13,0)</f>
        <v>79.95</v>
      </c>
      <c r="V1778" s="65"/>
    </row>
    <row r="1779" ht="15" spans="1:22">
      <c r="A1779" s="65" t="s">
        <v>67</v>
      </c>
      <c r="B1779" s="65" t="s">
        <v>110</v>
      </c>
      <c r="C1779" s="65" t="s">
        <v>36</v>
      </c>
      <c r="D1779" s="65" t="s">
        <v>8983</v>
      </c>
      <c r="E1779" s="65" t="s">
        <v>8984</v>
      </c>
      <c r="F1779" s="65"/>
      <c r="G1779" s="65" t="s">
        <v>8884</v>
      </c>
      <c r="H1779" s="65"/>
      <c r="I1779" s="65" t="s">
        <v>8885</v>
      </c>
      <c r="J1779" s="65"/>
      <c r="K1779" s="65"/>
      <c r="L1779" s="65" t="s">
        <v>8886</v>
      </c>
      <c r="M1779" s="66">
        <v>44793</v>
      </c>
      <c r="N1779" s="65">
        <v>113760</v>
      </c>
      <c r="O1779" s="65" t="s">
        <v>1939</v>
      </c>
      <c r="P1779" s="65">
        <f>VLOOKUP(D1779,资产包数据!B:G,5,0)</f>
        <v>60</v>
      </c>
      <c r="Q1779" s="65"/>
      <c r="R1779" s="65"/>
      <c r="S1779" s="65"/>
      <c r="T1779" s="65"/>
      <c r="U1779" s="65">
        <f>VLOOKUP(D1779,资产包数据!B:N,13,0)</f>
        <v>79.95</v>
      </c>
      <c r="V1779" s="65"/>
    </row>
    <row r="1780" ht="15" spans="1:22">
      <c r="A1780" s="65" t="s">
        <v>67</v>
      </c>
      <c r="B1780" s="65" t="s">
        <v>110</v>
      </c>
      <c r="C1780" s="65" t="s">
        <v>36</v>
      </c>
      <c r="D1780" s="65" t="s">
        <v>8985</v>
      </c>
      <c r="E1780" s="65" t="s">
        <v>8986</v>
      </c>
      <c r="F1780" s="65"/>
      <c r="G1780" s="65" t="s">
        <v>8884</v>
      </c>
      <c r="H1780" s="65"/>
      <c r="I1780" s="65" t="s">
        <v>8885</v>
      </c>
      <c r="J1780" s="65"/>
      <c r="K1780" s="65"/>
      <c r="L1780" s="65" t="s">
        <v>8886</v>
      </c>
      <c r="M1780" s="66">
        <v>44793</v>
      </c>
      <c r="N1780" s="65">
        <v>113760</v>
      </c>
      <c r="O1780" s="65" t="s">
        <v>1939</v>
      </c>
      <c r="P1780" s="65">
        <f>VLOOKUP(D1780,资产包数据!B:G,5,0)</f>
        <v>60</v>
      </c>
      <c r="Q1780" s="65"/>
      <c r="R1780" s="65"/>
      <c r="S1780" s="65"/>
      <c r="T1780" s="65"/>
      <c r="U1780" s="65">
        <f>VLOOKUP(D1780,资产包数据!B:N,13,0)</f>
        <v>79.95</v>
      </c>
      <c r="V1780" s="65"/>
    </row>
    <row r="1781" ht="15" spans="1:22">
      <c r="A1781" s="65" t="s">
        <v>67</v>
      </c>
      <c r="B1781" s="65" t="s">
        <v>110</v>
      </c>
      <c r="C1781" s="65" t="s">
        <v>36</v>
      </c>
      <c r="D1781" s="65" t="s">
        <v>8987</v>
      </c>
      <c r="E1781" s="65" t="s">
        <v>8988</v>
      </c>
      <c r="F1781" s="65"/>
      <c r="G1781" s="65" t="s">
        <v>8884</v>
      </c>
      <c r="H1781" s="65"/>
      <c r="I1781" s="65" t="s">
        <v>8885</v>
      </c>
      <c r="J1781" s="65"/>
      <c r="K1781" s="65"/>
      <c r="L1781" s="65" t="s">
        <v>8886</v>
      </c>
      <c r="M1781" s="66">
        <v>44793</v>
      </c>
      <c r="N1781" s="65">
        <v>113760</v>
      </c>
      <c r="O1781" s="65" t="s">
        <v>1939</v>
      </c>
      <c r="P1781" s="65">
        <f>VLOOKUP(D1781,资产包数据!B:G,5,0)</f>
        <v>60</v>
      </c>
      <c r="Q1781" s="65"/>
      <c r="R1781" s="65"/>
      <c r="S1781" s="65"/>
      <c r="T1781" s="65"/>
      <c r="U1781" s="65">
        <f>VLOOKUP(D1781,资产包数据!B:N,13,0)</f>
        <v>79.95</v>
      </c>
      <c r="V1781" s="65"/>
    </row>
    <row r="1782" ht="15" spans="1:22">
      <c r="A1782" s="65" t="s">
        <v>67</v>
      </c>
      <c r="B1782" s="65" t="s">
        <v>110</v>
      </c>
      <c r="C1782" s="65" t="s">
        <v>36</v>
      </c>
      <c r="D1782" s="65" t="s">
        <v>8989</v>
      </c>
      <c r="E1782" s="65" t="s">
        <v>8990</v>
      </c>
      <c r="F1782" s="65"/>
      <c r="G1782" s="65" t="s">
        <v>8884</v>
      </c>
      <c r="H1782" s="65"/>
      <c r="I1782" s="65" t="s">
        <v>8885</v>
      </c>
      <c r="J1782" s="65"/>
      <c r="K1782" s="65"/>
      <c r="L1782" s="65" t="s">
        <v>8886</v>
      </c>
      <c r="M1782" s="66">
        <v>44793</v>
      </c>
      <c r="N1782" s="65">
        <v>113760</v>
      </c>
      <c r="O1782" s="65" t="s">
        <v>1939</v>
      </c>
      <c r="P1782" s="65">
        <f>VLOOKUP(D1782,资产包数据!B:G,5,0)</f>
        <v>60</v>
      </c>
      <c r="Q1782" s="65"/>
      <c r="R1782" s="65"/>
      <c r="S1782" s="65"/>
      <c r="T1782" s="65"/>
      <c r="U1782" s="65">
        <f>VLOOKUP(D1782,资产包数据!B:N,13,0)</f>
        <v>79.95</v>
      </c>
      <c r="V1782" s="65"/>
    </row>
    <row r="1783" ht="15" spans="1:22">
      <c r="A1783" s="65" t="s">
        <v>67</v>
      </c>
      <c r="B1783" s="65" t="s">
        <v>110</v>
      </c>
      <c r="C1783" s="65" t="s">
        <v>36</v>
      </c>
      <c r="D1783" s="65" t="s">
        <v>8991</v>
      </c>
      <c r="E1783" s="65" t="s">
        <v>8992</v>
      </c>
      <c r="F1783" s="65"/>
      <c r="G1783" s="65" t="s">
        <v>8884</v>
      </c>
      <c r="H1783" s="65"/>
      <c r="I1783" s="65" t="s">
        <v>8885</v>
      </c>
      <c r="J1783" s="65"/>
      <c r="K1783" s="65"/>
      <c r="L1783" s="65" t="s">
        <v>8886</v>
      </c>
      <c r="M1783" s="66">
        <v>44793</v>
      </c>
      <c r="N1783" s="65">
        <v>113760</v>
      </c>
      <c r="O1783" s="65" t="s">
        <v>1939</v>
      </c>
      <c r="P1783" s="65">
        <f>VLOOKUP(D1783,资产包数据!B:G,5,0)</f>
        <v>60</v>
      </c>
      <c r="Q1783" s="65"/>
      <c r="R1783" s="65"/>
      <c r="S1783" s="65"/>
      <c r="T1783" s="65"/>
      <c r="U1783" s="65">
        <f>VLOOKUP(D1783,资产包数据!B:N,13,0)</f>
        <v>79.95</v>
      </c>
      <c r="V1783" s="65"/>
    </row>
    <row r="1784" ht="15" spans="1:22">
      <c r="A1784" s="65" t="s">
        <v>67</v>
      </c>
      <c r="B1784" s="65" t="s">
        <v>110</v>
      </c>
      <c r="C1784" s="65" t="s">
        <v>36</v>
      </c>
      <c r="D1784" s="65" t="s">
        <v>8993</v>
      </c>
      <c r="E1784" s="65" t="s">
        <v>8994</v>
      </c>
      <c r="F1784" s="65"/>
      <c r="G1784" s="65" t="s">
        <v>8884</v>
      </c>
      <c r="H1784" s="65"/>
      <c r="I1784" s="65" t="s">
        <v>8885</v>
      </c>
      <c r="J1784" s="65"/>
      <c r="K1784" s="65"/>
      <c r="L1784" s="65" t="s">
        <v>8886</v>
      </c>
      <c r="M1784" s="66">
        <v>44793</v>
      </c>
      <c r="N1784" s="65">
        <v>113760</v>
      </c>
      <c r="O1784" s="65" t="s">
        <v>1939</v>
      </c>
      <c r="P1784" s="65">
        <f>VLOOKUP(D1784,资产包数据!B:G,5,0)</f>
        <v>60</v>
      </c>
      <c r="Q1784" s="65"/>
      <c r="R1784" s="65"/>
      <c r="S1784" s="65"/>
      <c r="T1784" s="65"/>
      <c r="U1784" s="65">
        <f>VLOOKUP(D1784,资产包数据!B:N,13,0)</f>
        <v>79.95</v>
      </c>
      <c r="V1784" s="65"/>
    </row>
    <row r="1785" ht="15" spans="1:22">
      <c r="A1785" s="65" t="s">
        <v>67</v>
      </c>
      <c r="B1785" s="65" t="s">
        <v>110</v>
      </c>
      <c r="C1785" s="65" t="s">
        <v>36</v>
      </c>
      <c r="D1785" s="65" t="s">
        <v>8995</v>
      </c>
      <c r="E1785" s="65" t="s">
        <v>8996</v>
      </c>
      <c r="F1785" s="65"/>
      <c r="G1785" s="65" t="s">
        <v>8884</v>
      </c>
      <c r="H1785" s="65"/>
      <c r="I1785" s="65" t="s">
        <v>8885</v>
      </c>
      <c r="J1785" s="65"/>
      <c r="K1785" s="65"/>
      <c r="L1785" s="65" t="s">
        <v>8886</v>
      </c>
      <c r="M1785" s="66">
        <v>44793</v>
      </c>
      <c r="N1785" s="65">
        <v>113760</v>
      </c>
      <c r="O1785" s="65" t="s">
        <v>1939</v>
      </c>
      <c r="P1785" s="65">
        <f>VLOOKUP(D1785,资产包数据!B:G,5,0)</f>
        <v>60</v>
      </c>
      <c r="Q1785" s="65"/>
      <c r="R1785" s="65"/>
      <c r="S1785" s="65"/>
      <c r="T1785" s="65"/>
      <c r="U1785" s="65">
        <f>VLOOKUP(D1785,资产包数据!B:N,13,0)</f>
        <v>79.95</v>
      </c>
      <c r="V1785" s="65"/>
    </row>
    <row r="1786" ht="15" spans="1:22">
      <c r="A1786" s="65" t="s">
        <v>67</v>
      </c>
      <c r="B1786" s="65" t="s">
        <v>110</v>
      </c>
      <c r="C1786" s="65" t="s">
        <v>36</v>
      </c>
      <c r="D1786" s="65" t="s">
        <v>8997</v>
      </c>
      <c r="E1786" s="65" t="s">
        <v>8998</v>
      </c>
      <c r="F1786" s="65"/>
      <c r="G1786" s="65" t="s">
        <v>8884</v>
      </c>
      <c r="H1786" s="65"/>
      <c r="I1786" s="65" t="s">
        <v>8885</v>
      </c>
      <c r="J1786" s="65"/>
      <c r="K1786" s="65"/>
      <c r="L1786" s="65" t="s">
        <v>8886</v>
      </c>
      <c r="M1786" s="66">
        <v>44793</v>
      </c>
      <c r="N1786" s="65">
        <v>113760</v>
      </c>
      <c r="O1786" s="65" t="s">
        <v>1939</v>
      </c>
      <c r="P1786" s="65">
        <f>VLOOKUP(D1786,资产包数据!B:G,5,0)</f>
        <v>60</v>
      </c>
      <c r="Q1786" s="65"/>
      <c r="R1786" s="65"/>
      <c r="S1786" s="65"/>
      <c r="T1786" s="65"/>
      <c r="U1786" s="65">
        <f>VLOOKUP(D1786,资产包数据!B:N,13,0)</f>
        <v>79.95</v>
      </c>
      <c r="V1786" s="65"/>
    </row>
    <row r="1787" ht="15" spans="1:22">
      <c r="A1787" s="65" t="s">
        <v>67</v>
      </c>
      <c r="B1787" s="65" t="s">
        <v>110</v>
      </c>
      <c r="C1787" s="65" t="s">
        <v>36</v>
      </c>
      <c r="D1787" s="65" t="s">
        <v>8999</v>
      </c>
      <c r="E1787" s="65" t="s">
        <v>9000</v>
      </c>
      <c r="F1787" s="65"/>
      <c r="G1787" s="65" t="s">
        <v>8884</v>
      </c>
      <c r="H1787" s="65"/>
      <c r="I1787" s="65" t="s">
        <v>8885</v>
      </c>
      <c r="J1787" s="65"/>
      <c r="K1787" s="65"/>
      <c r="L1787" s="65" t="s">
        <v>8886</v>
      </c>
      <c r="M1787" s="66">
        <v>44793</v>
      </c>
      <c r="N1787" s="65">
        <v>113760</v>
      </c>
      <c r="O1787" s="65" t="s">
        <v>1939</v>
      </c>
      <c r="P1787" s="65">
        <f>VLOOKUP(D1787,资产包数据!B:G,5,0)</f>
        <v>60</v>
      </c>
      <c r="Q1787" s="65"/>
      <c r="R1787" s="65"/>
      <c r="S1787" s="65"/>
      <c r="T1787" s="65"/>
      <c r="U1787" s="65">
        <f>VLOOKUP(D1787,资产包数据!B:N,13,0)</f>
        <v>79.95</v>
      </c>
      <c r="V1787" s="65"/>
    </row>
    <row r="1788" ht="15" spans="1:22">
      <c r="A1788" s="65" t="s">
        <v>67</v>
      </c>
      <c r="B1788" s="65" t="s">
        <v>110</v>
      </c>
      <c r="C1788" s="65" t="s">
        <v>36</v>
      </c>
      <c r="D1788" s="65" t="s">
        <v>9001</v>
      </c>
      <c r="E1788" s="65" t="s">
        <v>9002</v>
      </c>
      <c r="F1788" s="65"/>
      <c r="G1788" s="65" t="s">
        <v>8884</v>
      </c>
      <c r="H1788" s="65"/>
      <c r="I1788" s="65" t="s">
        <v>8885</v>
      </c>
      <c r="J1788" s="65"/>
      <c r="K1788" s="65"/>
      <c r="L1788" s="65" t="s">
        <v>8886</v>
      </c>
      <c r="M1788" s="66">
        <v>44793</v>
      </c>
      <c r="N1788" s="65">
        <v>113760</v>
      </c>
      <c r="O1788" s="65" t="s">
        <v>1939</v>
      </c>
      <c r="P1788" s="65">
        <f>VLOOKUP(D1788,资产包数据!B:G,5,0)</f>
        <v>60</v>
      </c>
      <c r="Q1788" s="65"/>
      <c r="R1788" s="65"/>
      <c r="S1788" s="65"/>
      <c r="T1788" s="65"/>
      <c r="U1788" s="65">
        <f>VLOOKUP(D1788,资产包数据!B:N,13,0)</f>
        <v>79.95</v>
      </c>
      <c r="V1788" s="65"/>
    </row>
    <row r="1789" ht="15" spans="1:22">
      <c r="A1789" s="65" t="s">
        <v>67</v>
      </c>
      <c r="B1789" s="65" t="s">
        <v>110</v>
      </c>
      <c r="C1789" s="65" t="s">
        <v>36</v>
      </c>
      <c r="D1789" s="65" t="s">
        <v>9003</v>
      </c>
      <c r="E1789" s="65" t="s">
        <v>9004</v>
      </c>
      <c r="F1789" s="65"/>
      <c r="G1789" s="65" t="s">
        <v>8884</v>
      </c>
      <c r="H1789" s="65"/>
      <c r="I1789" s="65" t="s">
        <v>8885</v>
      </c>
      <c r="J1789" s="65"/>
      <c r="K1789" s="65"/>
      <c r="L1789" s="65" t="s">
        <v>8886</v>
      </c>
      <c r="M1789" s="66">
        <v>44793</v>
      </c>
      <c r="N1789" s="65">
        <v>113760</v>
      </c>
      <c r="O1789" s="65" t="s">
        <v>1939</v>
      </c>
      <c r="P1789" s="65">
        <f>VLOOKUP(D1789,资产包数据!B:G,5,0)</f>
        <v>60</v>
      </c>
      <c r="Q1789" s="65"/>
      <c r="R1789" s="65"/>
      <c r="S1789" s="65"/>
      <c r="T1789" s="65"/>
      <c r="U1789" s="65">
        <f>VLOOKUP(D1789,资产包数据!B:N,13,0)</f>
        <v>79.92</v>
      </c>
      <c r="V1789" s="65"/>
    </row>
    <row r="1790" ht="15" spans="1:22">
      <c r="A1790" s="65" t="s">
        <v>67</v>
      </c>
      <c r="B1790" s="65" t="s">
        <v>110</v>
      </c>
      <c r="C1790" s="65" t="s">
        <v>36</v>
      </c>
      <c r="D1790" s="65" t="s">
        <v>9005</v>
      </c>
      <c r="E1790" s="65" t="s">
        <v>9006</v>
      </c>
      <c r="F1790" s="65"/>
      <c r="G1790" s="65" t="s">
        <v>8884</v>
      </c>
      <c r="H1790" s="65"/>
      <c r="I1790" s="65" t="s">
        <v>8885</v>
      </c>
      <c r="J1790" s="65"/>
      <c r="K1790" s="65"/>
      <c r="L1790" s="65" t="s">
        <v>9007</v>
      </c>
      <c r="M1790" s="66">
        <v>44793</v>
      </c>
      <c r="N1790" s="65">
        <v>113760</v>
      </c>
      <c r="O1790" s="65" t="s">
        <v>1939</v>
      </c>
      <c r="P1790" s="65">
        <f>VLOOKUP(D1790,资产包数据!B:G,5,0)</f>
        <v>60</v>
      </c>
      <c r="Q1790" s="65"/>
      <c r="R1790" s="65"/>
      <c r="S1790" s="65"/>
      <c r="T1790" s="65"/>
      <c r="U1790" s="65">
        <f>VLOOKUP(D1790,资产包数据!B:N,13,0)</f>
        <v>79.95</v>
      </c>
      <c r="V1790" s="65"/>
    </row>
    <row r="1791" ht="15" spans="1:22">
      <c r="A1791" s="65" t="s">
        <v>67</v>
      </c>
      <c r="B1791" s="65" t="s">
        <v>110</v>
      </c>
      <c r="C1791" s="65" t="s">
        <v>36</v>
      </c>
      <c r="D1791" s="65" t="s">
        <v>9008</v>
      </c>
      <c r="E1791" s="65" t="s">
        <v>9009</v>
      </c>
      <c r="F1791" s="65"/>
      <c r="G1791" s="65" t="s">
        <v>8884</v>
      </c>
      <c r="H1791" s="65"/>
      <c r="I1791" s="65" t="s">
        <v>8885</v>
      </c>
      <c r="J1791" s="65"/>
      <c r="K1791" s="65"/>
      <c r="L1791" s="65" t="s">
        <v>9007</v>
      </c>
      <c r="M1791" s="66">
        <v>44793</v>
      </c>
      <c r="N1791" s="65">
        <v>113760</v>
      </c>
      <c r="O1791" s="65" t="s">
        <v>1939</v>
      </c>
      <c r="P1791" s="65">
        <f>VLOOKUP(D1791,资产包数据!B:G,5,0)</f>
        <v>60</v>
      </c>
      <c r="Q1791" s="65"/>
      <c r="R1791" s="65"/>
      <c r="S1791" s="65"/>
      <c r="T1791" s="65"/>
      <c r="U1791" s="65">
        <f>VLOOKUP(D1791,资产包数据!B:N,13,0)</f>
        <v>79.95</v>
      </c>
      <c r="V1791" s="65"/>
    </row>
    <row r="1792" ht="15" spans="1:22">
      <c r="A1792" s="65" t="s">
        <v>67</v>
      </c>
      <c r="B1792" s="65" t="s">
        <v>110</v>
      </c>
      <c r="C1792" s="65" t="s">
        <v>36</v>
      </c>
      <c r="D1792" s="65" t="s">
        <v>9010</v>
      </c>
      <c r="E1792" s="65" t="s">
        <v>9011</v>
      </c>
      <c r="F1792" s="65"/>
      <c r="G1792" s="65" t="s">
        <v>8884</v>
      </c>
      <c r="H1792" s="65"/>
      <c r="I1792" s="65" t="s">
        <v>8885</v>
      </c>
      <c r="J1792" s="65"/>
      <c r="K1792" s="65"/>
      <c r="L1792" s="65" t="s">
        <v>9007</v>
      </c>
      <c r="M1792" s="66">
        <v>44793</v>
      </c>
      <c r="N1792" s="65">
        <v>113760</v>
      </c>
      <c r="O1792" s="65" t="s">
        <v>1939</v>
      </c>
      <c r="P1792" s="65">
        <f>VLOOKUP(D1792,资产包数据!B:G,5,0)</f>
        <v>60</v>
      </c>
      <c r="Q1792" s="65"/>
      <c r="R1792" s="65"/>
      <c r="S1792" s="65"/>
      <c r="T1792" s="65"/>
      <c r="U1792" s="65">
        <f>VLOOKUP(D1792,资产包数据!B:N,13,0)</f>
        <v>79.95</v>
      </c>
      <c r="V1792" s="65"/>
    </row>
    <row r="1793" ht="15" spans="1:22">
      <c r="A1793" s="65" t="s">
        <v>67</v>
      </c>
      <c r="B1793" s="65" t="s">
        <v>110</v>
      </c>
      <c r="C1793" s="65" t="s">
        <v>36</v>
      </c>
      <c r="D1793" s="65" t="s">
        <v>9012</v>
      </c>
      <c r="E1793" s="65" t="s">
        <v>9013</v>
      </c>
      <c r="F1793" s="65"/>
      <c r="G1793" s="65" t="s">
        <v>8884</v>
      </c>
      <c r="H1793" s="65"/>
      <c r="I1793" s="65" t="s">
        <v>8885</v>
      </c>
      <c r="J1793" s="65"/>
      <c r="K1793" s="65"/>
      <c r="L1793" s="65" t="s">
        <v>9007</v>
      </c>
      <c r="M1793" s="66">
        <v>44793</v>
      </c>
      <c r="N1793" s="65">
        <v>113760</v>
      </c>
      <c r="O1793" s="65" t="s">
        <v>1939</v>
      </c>
      <c r="P1793" s="65">
        <f>VLOOKUP(D1793,资产包数据!B:G,5,0)</f>
        <v>60</v>
      </c>
      <c r="Q1793" s="65"/>
      <c r="R1793" s="65"/>
      <c r="S1793" s="65"/>
      <c r="T1793" s="65"/>
      <c r="U1793" s="65">
        <f>VLOOKUP(D1793,资产包数据!B:N,13,0)</f>
        <v>79.95</v>
      </c>
      <c r="V1793" s="65"/>
    </row>
    <row r="1794" ht="15" spans="1:22">
      <c r="A1794" s="65" t="s">
        <v>67</v>
      </c>
      <c r="B1794" s="65" t="s">
        <v>110</v>
      </c>
      <c r="C1794" s="65" t="s">
        <v>36</v>
      </c>
      <c r="D1794" s="65" t="s">
        <v>9014</v>
      </c>
      <c r="E1794" s="65" t="s">
        <v>9015</v>
      </c>
      <c r="F1794" s="65"/>
      <c r="G1794" s="65" t="s">
        <v>8884</v>
      </c>
      <c r="H1794" s="65"/>
      <c r="I1794" s="65" t="s">
        <v>8885</v>
      </c>
      <c r="J1794" s="65"/>
      <c r="K1794" s="65"/>
      <c r="L1794" s="65" t="s">
        <v>9007</v>
      </c>
      <c r="M1794" s="66">
        <v>44793</v>
      </c>
      <c r="N1794" s="65">
        <v>113760</v>
      </c>
      <c r="O1794" s="65" t="s">
        <v>1939</v>
      </c>
      <c r="P1794" s="65">
        <f>VLOOKUP(D1794,资产包数据!B:G,5,0)</f>
        <v>60</v>
      </c>
      <c r="Q1794" s="65"/>
      <c r="R1794" s="65"/>
      <c r="S1794" s="65"/>
      <c r="T1794" s="65"/>
      <c r="U1794" s="65">
        <f>VLOOKUP(D1794,资产包数据!B:N,13,0)</f>
        <v>79.95</v>
      </c>
      <c r="V1794" s="65"/>
    </row>
    <row r="1795" ht="15" spans="1:22">
      <c r="A1795" s="65" t="s">
        <v>67</v>
      </c>
      <c r="B1795" s="65" t="s">
        <v>110</v>
      </c>
      <c r="C1795" s="65" t="s">
        <v>36</v>
      </c>
      <c r="D1795" s="65" t="s">
        <v>9016</v>
      </c>
      <c r="E1795" s="65" t="s">
        <v>9017</v>
      </c>
      <c r="F1795" s="65"/>
      <c r="G1795" s="65" t="s">
        <v>8884</v>
      </c>
      <c r="H1795" s="65"/>
      <c r="I1795" s="65" t="s">
        <v>8885</v>
      </c>
      <c r="J1795" s="65"/>
      <c r="K1795" s="65"/>
      <c r="L1795" s="65" t="s">
        <v>9007</v>
      </c>
      <c r="M1795" s="66">
        <v>44793</v>
      </c>
      <c r="N1795" s="65">
        <v>113760</v>
      </c>
      <c r="O1795" s="65" t="s">
        <v>1939</v>
      </c>
      <c r="P1795" s="65">
        <f>VLOOKUP(D1795,资产包数据!B:G,5,0)</f>
        <v>60</v>
      </c>
      <c r="Q1795" s="65"/>
      <c r="R1795" s="65"/>
      <c r="S1795" s="65"/>
      <c r="T1795" s="65"/>
      <c r="U1795" s="65">
        <f>VLOOKUP(D1795,资产包数据!B:N,13,0)</f>
        <v>79.95</v>
      </c>
      <c r="V1795" s="65"/>
    </row>
    <row r="1796" ht="15" spans="1:22">
      <c r="A1796" s="65" t="s">
        <v>67</v>
      </c>
      <c r="B1796" s="65" t="s">
        <v>110</v>
      </c>
      <c r="C1796" s="65" t="s">
        <v>36</v>
      </c>
      <c r="D1796" s="65" t="s">
        <v>9018</v>
      </c>
      <c r="E1796" s="65" t="s">
        <v>9019</v>
      </c>
      <c r="F1796" s="65"/>
      <c r="G1796" s="65" t="s">
        <v>8884</v>
      </c>
      <c r="H1796" s="65"/>
      <c r="I1796" s="65" t="s">
        <v>8885</v>
      </c>
      <c r="J1796" s="65"/>
      <c r="K1796" s="65"/>
      <c r="L1796" s="65" t="s">
        <v>9007</v>
      </c>
      <c r="M1796" s="66">
        <v>44793</v>
      </c>
      <c r="N1796" s="65">
        <v>113760</v>
      </c>
      <c r="O1796" s="65" t="s">
        <v>1939</v>
      </c>
      <c r="P1796" s="65">
        <f>VLOOKUP(D1796,资产包数据!B:G,5,0)</f>
        <v>60</v>
      </c>
      <c r="Q1796" s="65"/>
      <c r="R1796" s="65"/>
      <c r="S1796" s="65"/>
      <c r="T1796" s="65"/>
      <c r="U1796" s="65">
        <f>VLOOKUP(D1796,资产包数据!B:N,13,0)</f>
        <v>79.95</v>
      </c>
      <c r="V1796" s="65"/>
    </row>
    <row r="1797" ht="15" spans="1:22">
      <c r="A1797" s="65" t="s">
        <v>67</v>
      </c>
      <c r="B1797" s="65" t="s">
        <v>110</v>
      </c>
      <c r="C1797" s="65" t="s">
        <v>36</v>
      </c>
      <c r="D1797" s="65" t="s">
        <v>9020</v>
      </c>
      <c r="E1797" s="65" t="s">
        <v>9021</v>
      </c>
      <c r="F1797" s="65"/>
      <c r="G1797" s="65" t="s">
        <v>8884</v>
      </c>
      <c r="H1797" s="65"/>
      <c r="I1797" s="65" t="s">
        <v>8885</v>
      </c>
      <c r="J1797" s="65"/>
      <c r="K1797" s="65"/>
      <c r="L1797" s="65" t="s">
        <v>9007</v>
      </c>
      <c r="M1797" s="66">
        <v>44793</v>
      </c>
      <c r="N1797" s="65">
        <v>113760</v>
      </c>
      <c r="O1797" s="65" t="s">
        <v>1939</v>
      </c>
      <c r="P1797" s="65">
        <f>VLOOKUP(D1797,资产包数据!B:G,5,0)</f>
        <v>60</v>
      </c>
      <c r="Q1797" s="65"/>
      <c r="R1797" s="65"/>
      <c r="S1797" s="65"/>
      <c r="T1797" s="65"/>
      <c r="U1797" s="65">
        <f>VLOOKUP(D1797,资产包数据!B:N,13,0)</f>
        <v>79.95</v>
      </c>
      <c r="V1797" s="65"/>
    </row>
    <row r="1798" ht="15" spans="1:22">
      <c r="A1798" s="65" t="s">
        <v>67</v>
      </c>
      <c r="B1798" s="65" t="s">
        <v>110</v>
      </c>
      <c r="C1798" s="65" t="s">
        <v>36</v>
      </c>
      <c r="D1798" s="65" t="s">
        <v>9022</v>
      </c>
      <c r="E1798" s="65" t="s">
        <v>9023</v>
      </c>
      <c r="F1798" s="65"/>
      <c r="G1798" s="65" t="s">
        <v>8884</v>
      </c>
      <c r="H1798" s="65"/>
      <c r="I1798" s="65" t="s">
        <v>8885</v>
      </c>
      <c r="J1798" s="65"/>
      <c r="K1798" s="65"/>
      <c r="L1798" s="65" t="s">
        <v>9007</v>
      </c>
      <c r="M1798" s="66">
        <v>44793</v>
      </c>
      <c r="N1798" s="65">
        <v>113760</v>
      </c>
      <c r="O1798" s="65" t="s">
        <v>1939</v>
      </c>
      <c r="P1798" s="65">
        <f>VLOOKUP(D1798,资产包数据!B:G,5,0)</f>
        <v>60</v>
      </c>
      <c r="Q1798" s="65"/>
      <c r="R1798" s="65"/>
      <c r="S1798" s="65"/>
      <c r="T1798" s="65"/>
      <c r="U1798" s="65">
        <f>VLOOKUP(D1798,资产包数据!B:N,13,0)</f>
        <v>79.95</v>
      </c>
      <c r="V1798" s="65"/>
    </row>
    <row r="1799" ht="15" spans="1:22">
      <c r="A1799" s="65" t="s">
        <v>67</v>
      </c>
      <c r="B1799" s="65" t="s">
        <v>110</v>
      </c>
      <c r="C1799" s="65" t="s">
        <v>36</v>
      </c>
      <c r="D1799" s="65" t="s">
        <v>9024</v>
      </c>
      <c r="E1799" s="65" t="s">
        <v>9025</v>
      </c>
      <c r="F1799" s="65"/>
      <c r="G1799" s="65" t="s">
        <v>8884</v>
      </c>
      <c r="H1799" s="65"/>
      <c r="I1799" s="65" t="s">
        <v>8885</v>
      </c>
      <c r="J1799" s="65"/>
      <c r="K1799" s="65"/>
      <c r="L1799" s="65" t="s">
        <v>9007</v>
      </c>
      <c r="M1799" s="66">
        <v>44793</v>
      </c>
      <c r="N1799" s="65">
        <v>113760</v>
      </c>
      <c r="O1799" s="65" t="s">
        <v>1939</v>
      </c>
      <c r="P1799" s="65">
        <f>VLOOKUP(D1799,资产包数据!B:G,5,0)</f>
        <v>60</v>
      </c>
      <c r="Q1799" s="65"/>
      <c r="R1799" s="65"/>
      <c r="S1799" s="65"/>
      <c r="T1799" s="65"/>
      <c r="U1799" s="65">
        <f>VLOOKUP(D1799,资产包数据!B:N,13,0)</f>
        <v>79.95</v>
      </c>
      <c r="V1799" s="65"/>
    </row>
    <row r="1800" ht="15" spans="1:22">
      <c r="A1800" s="65" t="s">
        <v>67</v>
      </c>
      <c r="B1800" s="65" t="s">
        <v>110</v>
      </c>
      <c r="C1800" s="65" t="s">
        <v>36</v>
      </c>
      <c r="D1800" s="65" t="s">
        <v>9026</v>
      </c>
      <c r="E1800" s="65" t="s">
        <v>9027</v>
      </c>
      <c r="F1800" s="65"/>
      <c r="G1800" s="65" t="s">
        <v>8884</v>
      </c>
      <c r="H1800" s="65"/>
      <c r="I1800" s="65" t="s">
        <v>8885</v>
      </c>
      <c r="J1800" s="65"/>
      <c r="K1800" s="65"/>
      <c r="L1800" s="65" t="s">
        <v>9007</v>
      </c>
      <c r="M1800" s="66">
        <v>44793</v>
      </c>
      <c r="N1800" s="65">
        <v>113760</v>
      </c>
      <c r="O1800" s="65" t="s">
        <v>1939</v>
      </c>
      <c r="P1800" s="65">
        <f>VLOOKUP(D1800,资产包数据!B:G,5,0)</f>
        <v>60</v>
      </c>
      <c r="Q1800" s="65"/>
      <c r="R1800" s="65"/>
      <c r="S1800" s="65"/>
      <c r="T1800" s="65"/>
      <c r="U1800" s="65">
        <f>VLOOKUP(D1800,资产包数据!B:N,13,0)</f>
        <v>79.95</v>
      </c>
      <c r="V1800" s="65"/>
    </row>
    <row r="1801" ht="15" spans="1:22">
      <c r="A1801" s="65" t="s">
        <v>67</v>
      </c>
      <c r="B1801" s="65" t="s">
        <v>110</v>
      </c>
      <c r="C1801" s="65" t="s">
        <v>36</v>
      </c>
      <c r="D1801" s="65" t="s">
        <v>9028</v>
      </c>
      <c r="E1801" s="65" t="s">
        <v>9029</v>
      </c>
      <c r="F1801" s="65"/>
      <c r="G1801" s="65" t="s">
        <v>8884</v>
      </c>
      <c r="H1801" s="65"/>
      <c r="I1801" s="65" t="s">
        <v>8885</v>
      </c>
      <c r="J1801" s="65"/>
      <c r="K1801" s="65"/>
      <c r="L1801" s="65" t="s">
        <v>9007</v>
      </c>
      <c r="M1801" s="66">
        <v>44793</v>
      </c>
      <c r="N1801" s="65">
        <v>113760</v>
      </c>
      <c r="O1801" s="65" t="s">
        <v>1939</v>
      </c>
      <c r="P1801" s="65">
        <f>VLOOKUP(D1801,资产包数据!B:G,5,0)</f>
        <v>60</v>
      </c>
      <c r="Q1801" s="65"/>
      <c r="R1801" s="65"/>
      <c r="S1801" s="65"/>
      <c r="T1801" s="65"/>
      <c r="U1801" s="65">
        <f>VLOOKUP(D1801,资产包数据!B:N,13,0)</f>
        <v>79.95</v>
      </c>
      <c r="V1801" s="65"/>
    </row>
    <row r="1802" ht="15" spans="1:22">
      <c r="A1802" s="65" t="s">
        <v>67</v>
      </c>
      <c r="B1802" s="65" t="s">
        <v>110</v>
      </c>
      <c r="C1802" s="65" t="s">
        <v>36</v>
      </c>
      <c r="D1802" s="65" t="s">
        <v>9030</v>
      </c>
      <c r="E1802" s="65" t="s">
        <v>9031</v>
      </c>
      <c r="F1802" s="65"/>
      <c r="G1802" s="65" t="s">
        <v>8884</v>
      </c>
      <c r="H1802" s="65"/>
      <c r="I1802" s="65" t="s">
        <v>8885</v>
      </c>
      <c r="J1802" s="65"/>
      <c r="K1802" s="65"/>
      <c r="L1802" s="65" t="s">
        <v>9007</v>
      </c>
      <c r="M1802" s="66">
        <v>44793</v>
      </c>
      <c r="N1802" s="65">
        <v>113760</v>
      </c>
      <c r="O1802" s="65" t="s">
        <v>1939</v>
      </c>
      <c r="P1802" s="65">
        <f>VLOOKUP(D1802,资产包数据!B:G,5,0)</f>
        <v>60</v>
      </c>
      <c r="Q1802" s="65"/>
      <c r="R1802" s="65"/>
      <c r="S1802" s="65"/>
      <c r="T1802" s="65"/>
      <c r="U1802" s="65">
        <f>VLOOKUP(D1802,资产包数据!B:N,13,0)</f>
        <v>79.95</v>
      </c>
      <c r="V1802" s="65"/>
    </row>
    <row r="1803" ht="15" spans="1:22">
      <c r="A1803" s="65" t="s">
        <v>67</v>
      </c>
      <c r="B1803" s="65" t="s">
        <v>110</v>
      </c>
      <c r="C1803" s="65" t="s">
        <v>36</v>
      </c>
      <c r="D1803" s="65" t="s">
        <v>9032</v>
      </c>
      <c r="E1803" s="65" t="s">
        <v>9033</v>
      </c>
      <c r="F1803" s="65"/>
      <c r="G1803" s="65" t="s">
        <v>8884</v>
      </c>
      <c r="H1803" s="65"/>
      <c r="I1803" s="65" t="s">
        <v>8885</v>
      </c>
      <c r="J1803" s="65"/>
      <c r="K1803" s="65"/>
      <c r="L1803" s="65" t="s">
        <v>9007</v>
      </c>
      <c r="M1803" s="66">
        <v>44793</v>
      </c>
      <c r="N1803" s="65">
        <v>113760</v>
      </c>
      <c r="O1803" s="65" t="s">
        <v>1939</v>
      </c>
      <c r="P1803" s="65">
        <f>VLOOKUP(D1803,资产包数据!B:G,5,0)</f>
        <v>60</v>
      </c>
      <c r="Q1803" s="65"/>
      <c r="R1803" s="65"/>
      <c r="S1803" s="65"/>
      <c r="T1803" s="65"/>
      <c r="U1803" s="65">
        <f>VLOOKUP(D1803,资产包数据!B:N,13,0)</f>
        <v>79.95</v>
      </c>
      <c r="V1803" s="65"/>
    </row>
    <row r="1804" ht="15" spans="1:22">
      <c r="A1804" s="65" t="s">
        <v>67</v>
      </c>
      <c r="B1804" s="65" t="s">
        <v>110</v>
      </c>
      <c r="C1804" s="65" t="s">
        <v>36</v>
      </c>
      <c r="D1804" s="65" t="s">
        <v>9034</v>
      </c>
      <c r="E1804" s="65" t="s">
        <v>9035</v>
      </c>
      <c r="F1804" s="65"/>
      <c r="G1804" s="65" t="s">
        <v>8884</v>
      </c>
      <c r="H1804" s="65"/>
      <c r="I1804" s="65" t="s">
        <v>8885</v>
      </c>
      <c r="J1804" s="65"/>
      <c r="K1804" s="65"/>
      <c r="L1804" s="65" t="s">
        <v>9007</v>
      </c>
      <c r="M1804" s="66">
        <v>44793</v>
      </c>
      <c r="N1804" s="65">
        <v>113760</v>
      </c>
      <c r="O1804" s="65" t="s">
        <v>1939</v>
      </c>
      <c r="P1804" s="65">
        <f>VLOOKUP(D1804,资产包数据!B:G,5,0)</f>
        <v>60</v>
      </c>
      <c r="Q1804" s="65"/>
      <c r="R1804" s="65"/>
      <c r="S1804" s="65"/>
      <c r="T1804" s="65"/>
      <c r="U1804" s="65">
        <f>VLOOKUP(D1804,资产包数据!B:N,13,0)</f>
        <v>79.95</v>
      </c>
      <c r="V1804" s="65"/>
    </row>
    <row r="1805" ht="15" spans="1:22">
      <c r="A1805" s="65" t="s">
        <v>67</v>
      </c>
      <c r="B1805" s="65" t="s">
        <v>110</v>
      </c>
      <c r="C1805" s="65" t="s">
        <v>36</v>
      </c>
      <c r="D1805" s="65" t="s">
        <v>9036</v>
      </c>
      <c r="E1805" s="65" t="s">
        <v>9037</v>
      </c>
      <c r="F1805" s="65"/>
      <c r="G1805" s="65" t="s">
        <v>8884</v>
      </c>
      <c r="H1805" s="65"/>
      <c r="I1805" s="65" t="s">
        <v>8885</v>
      </c>
      <c r="J1805" s="65"/>
      <c r="K1805" s="65"/>
      <c r="L1805" s="65" t="s">
        <v>9007</v>
      </c>
      <c r="M1805" s="66">
        <v>44793</v>
      </c>
      <c r="N1805" s="65">
        <v>113760</v>
      </c>
      <c r="O1805" s="65" t="s">
        <v>1939</v>
      </c>
      <c r="P1805" s="65">
        <f>VLOOKUP(D1805,资产包数据!B:G,5,0)</f>
        <v>60</v>
      </c>
      <c r="Q1805" s="65"/>
      <c r="R1805" s="65"/>
      <c r="S1805" s="65"/>
      <c r="T1805" s="65"/>
      <c r="U1805" s="65">
        <f>VLOOKUP(D1805,资产包数据!B:N,13,0)</f>
        <v>79.95</v>
      </c>
      <c r="V1805" s="65"/>
    </row>
    <row r="1806" ht="15" spans="1:22">
      <c r="A1806" s="65" t="s">
        <v>67</v>
      </c>
      <c r="B1806" s="65" t="s">
        <v>110</v>
      </c>
      <c r="C1806" s="65" t="s">
        <v>36</v>
      </c>
      <c r="D1806" s="65" t="s">
        <v>9038</v>
      </c>
      <c r="E1806" s="65" t="s">
        <v>9039</v>
      </c>
      <c r="F1806" s="65"/>
      <c r="G1806" s="65" t="s">
        <v>8884</v>
      </c>
      <c r="H1806" s="65"/>
      <c r="I1806" s="65" t="s">
        <v>8885</v>
      </c>
      <c r="J1806" s="65"/>
      <c r="K1806" s="65"/>
      <c r="L1806" s="65" t="s">
        <v>9007</v>
      </c>
      <c r="M1806" s="66">
        <v>44793</v>
      </c>
      <c r="N1806" s="65">
        <v>113760</v>
      </c>
      <c r="O1806" s="65" t="s">
        <v>1939</v>
      </c>
      <c r="P1806" s="65">
        <f>VLOOKUP(D1806,资产包数据!B:G,5,0)</f>
        <v>60</v>
      </c>
      <c r="Q1806" s="65"/>
      <c r="R1806" s="65"/>
      <c r="S1806" s="65"/>
      <c r="T1806" s="65"/>
      <c r="U1806" s="65">
        <f>VLOOKUP(D1806,资产包数据!B:N,13,0)</f>
        <v>79.95</v>
      </c>
      <c r="V1806" s="65"/>
    </row>
    <row r="1807" ht="15" spans="1:22">
      <c r="A1807" s="65" t="s">
        <v>67</v>
      </c>
      <c r="B1807" s="65" t="s">
        <v>110</v>
      </c>
      <c r="C1807" s="65" t="s">
        <v>36</v>
      </c>
      <c r="D1807" s="65" t="s">
        <v>9040</v>
      </c>
      <c r="E1807" s="65" t="s">
        <v>9041</v>
      </c>
      <c r="F1807" s="65"/>
      <c r="G1807" s="65" t="s">
        <v>8884</v>
      </c>
      <c r="H1807" s="65"/>
      <c r="I1807" s="65" t="s">
        <v>8885</v>
      </c>
      <c r="J1807" s="65"/>
      <c r="K1807" s="65"/>
      <c r="L1807" s="65" t="s">
        <v>9007</v>
      </c>
      <c r="M1807" s="66">
        <v>44793</v>
      </c>
      <c r="N1807" s="65">
        <v>113760</v>
      </c>
      <c r="O1807" s="65" t="s">
        <v>1939</v>
      </c>
      <c r="P1807" s="65">
        <f>VLOOKUP(D1807,资产包数据!B:G,5,0)</f>
        <v>60</v>
      </c>
      <c r="Q1807" s="65"/>
      <c r="R1807" s="65"/>
      <c r="S1807" s="65"/>
      <c r="T1807" s="65"/>
      <c r="U1807" s="65">
        <f>VLOOKUP(D1807,资产包数据!B:N,13,0)</f>
        <v>79.95</v>
      </c>
      <c r="V1807" s="65"/>
    </row>
    <row r="1808" ht="15" spans="1:22">
      <c r="A1808" s="65" t="s">
        <v>67</v>
      </c>
      <c r="B1808" s="65" t="s">
        <v>110</v>
      </c>
      <c r="C1808" s="65" t="s">
        <v>36</v>
      </c>
      <c r="D1808" s="65" t="s">
        <v>9042</v>
      </c>
      <c r="E1808" s="65" t="s">
        <v>9043</v>
      </c>
      <c r="F1808" s="65"/>
      <c r="G1808" s="65" t="s">
        <v>8884</v>
      </c>
      <c r="H1808" s="65"/>
      <c r="I1808" s="65" t="s">
        <v>8885</v>
      </c>
      <c r="J1808" s="65"/>
      <c r="K1808" s="65"/>
      <c r="L1808" s="65" t="s">
        <v>9007</v>
      </c>
      <c r="M1808" s="66">
        <v>44793</v>
      </c>
      <c r="N1808" s="65">
        <v>113760</v>
      </c>
      <c r="O1808" s="65" t="s">
        <v>1939</v>
      </c>
      <c r="P1808" s="65">
        <f>VLOOKUP(D1808,资产包数据!B:G,5,0)</f>
        <v>60</v>
      </c>
      <c r="Q1808" s="65"/>
      <c r="R1808" s="65"/>
      <c r="S1808" s="65"/>
      <c r="T1808" s="65"/>
      <c r="U1808" s="65">
        <f>VLOOKUP(D1808,资产包数据!B:N,13,0)</f>
        <v>79.95</v>
      </c>
      <c r="V1808" s="65"/>
    </row>
    <row r="1809" ht="15" spans="1:22">
      <c r="A1809" s="65" t="s">
        <v>67</v>
      </c>
      <c r="B1809" s="65" t="s">
        <v>110</v>
      </c>
      <c r="C1809" s="65" t="s">
        <v>36</v>
      </c>
      <c r="D1809" s="65" t="s">
        <v>9044</v>
      </c>
      <c r="E1809" s="65" t="s">
        <v>9045</v>
      </c>
      <c r="F1809" s="65"/>
      <c r="G1809" s="65" t="s">
        <v>8884</v>
      </c>
      <c r="H1809" s="65"/>
      <c r="I1809" s="65" t="s">
        <v>8885</v>
      </c>
      <c r="J1809" s="65"/>
      <c r="K1809" s="65"/>
      <c r="L1809" s="65" t="s">
        <v>9007</v>
      </c>
      <c r="M1809" s="66">
        <v>44793</v>
      </c>
      <c r="N1809" s="65">
        <v>113760</v>
      </c>
      <c r="O1809" s="65" t="s">
        <v>1939</v>
      </c>
      <c r="P1809" s="65">
        <f>VLOOKUP(D1809,资产包数据!B:G,5,0)</f>
        <v>60</v>
      </c>
      <c r="Q1809" s="65"/>
      <c r="R1809" s="65"/>
      <c r="S1809" s="65"/>
      <c r="T1809" s="65"/>
      <c r="U1809" s="65">
        <f>VLOOKUP(D1809,资产包数据!B:N,13,0)</f>
        <v>79.95</v>
      </c>
      <c r="V1809" s="65"/>
    </row>
    <row r="1810" ht="15" spans="1:22">
      <c r="A1810" s="65" t="s">
        <v>67</v>
      </c>
      <c r="B1810" s="65" t="s">
        <v>110</v>
      </c>
      <c r="C1810" s="65" t="s">
        <v>36</v>
      </c>
      <c r="D1810" s="65" t="s">
        <v>9046</v>
      </c>
      <c r="E1810" s="65" t="s">
        <v>9047</v>
      </c>
      <c r="F1810" s="65"/>
      <c r="G1810" s="65" t="s">
        <v>8884</v>
      </c>
      <c r="H1810" s="65"/>
      <c r="I1810" s="65" t="s">
        <v>8885</v>
      </c>
      <c r="J1810" s="65"/>
      <c r="K1810" s="65"/>
      <c r="L1810" s="65" t="s">
        <v>9007</v>
      </c>
      <c r="M1810" s="66">
        <v>44793</v>
      </c>
      <c r="N1810" s="65">
        <v>113760</v>
      </c>
      <c r="O1810" s="65" t="s">
        <v>1939</v>
      </c>
      <c r="P1810" s="65">
        <f>VLOOKUP(D1810,资产包数据!B:G,5,0)</f>
        <v>60</v>
      </c>
      <c r="Q1810" s="65"/>
      <c r="R1810" s="65"/>
      <c r="S1810" s="65"/>
      <c r="T1810" s="65"/>
      <c r="U1810" s="65">
        <f>VLOOKUP(D1810,资产包数据!B:N,13,0)</f>
        <v>79.95</v>
      </c>
      <c r="V1810" s="65"/>
    </row>
    <row r="1811" ht="15" spans="1:22">
      <c r="A1811" s="65" t="s">
        <v>67</v>
      </c>
      <c r="B1811" s="65" t="s">
        <v>110</v>
      </c>
      <c r="C1811" s="65" t="s">
        <v>36</v>
      </c>
      <c r="D1811" s="65" t="s">
        <v>9048</v>
      </c>
      <c r="E1811" s="65" t="s">
        <v>9049</v>
      </c>
      <c r="F1811" s="65"/>
      <c r="G1811" s="65" t="s">
        <v>8884</v>
      </c>
      <c r="H1811" s="65"/>
      <c r="I1811" s="65" t="s">
        <v>8885</v>
      </c>
      <c r="J1811" s="65"/>
      <c r="K1811" s="65"/>
      <c r="L1811" s="65" t="s">
        <v>9007</v>
      </c>
      <c r="M1811" s="66">
        <v>44793</v>
      </c>
      <c r="N1811" s="65">
        <v>113760</v>
      </c>
      <c r="O1811" s="65" t="s">
        <v>1939</v>
      </c>
      <c r="P1811" s="65">
        <f>VLOOKUP(D1811,资产包数据!B:G,5,0)</f>
        <v>60</v>
      </c>
      <c r="Q1811" s="65"/>
      <c r="R1811" s="65"/>
      <c r="S1811" s="65"/>
      <c r="T1811" s="65"/>
      <c r="U1811" s="65">
        <f>VLOOKUP(D1811,资产包数据!B:N,13,0)</f>
        <v>79.95</v>
      </c>
      <c r="V1811" s="65"/>
    </row>
    <row r="1812" ht="15" spans="1:22">
      <c r="A1812" s="65" t="s">
        <v>67</v>
      </c>
      <c r="B1812" s="65" t="s">
        <v>110</v>
      </c>
      <c r="C1812" s="65" t="s">
        <v>36</v>
      </c>
      <c r="D1812" s="65" t="s">
        <v>9050</v>
      </c>
      <c r="E1812" s="65" t="s">
        <v>9051</v>
      </c>
      <c r="F1812" s="65"/>
      <c r="G1812" s="65" t="s">
        <v>8884</v>
      </c>
      <c r="H1812" s="65"/>
      <c r="I1812" s="65" t="s">
        <v>8885</v>
      </c>
      <c r="J1812" s="65"/>
      <c r="K1812" s="65"/>
      <c r="L1812" s="65" t="s">
        <v>9007</v>
      </c>
      <c r="M1812" s="66">
        <v>44793</v>
      </c>
      <c r="N1812" s="65">
        <v>113760</v>
      </c>
      <c r="O1812" s="65" t="s">
        <v>1939</v>
      </c>
      <c r="P1812" s="65">
        <f>VLOOKUP(D1812,资产包数据!B:G,5,0)</f>
        <v>60</v>
      </c>
      <c r="Q1812" s="65"/>
      <c r="R1812" s="65"/>
      <c r="S1812" s="65"/>
      <c r="T1812" s="65"/>
      <c r="U1812" s="65">
        <f>VLOOKUP(D1812,资产包数据!B:N,13,0)</f>
        <v>79.95</v>
      </c>
      <c r="V1812" s="65"/>
    </row>
    <row r="1813" ht="15" spans="1:22">
      <c r="A1813" s="65" t="s">
        <v>67</v>
      </c>
      <c r="B1813" s="65" t="s">
        <v>110</v>
      </c>
      <c r="C1813" s="65" t="s">
        <v>36</v>
      </c>
      <c r="D1813" s="65" t="s">
        <v>9052</v>
      </c>
      <c r="E1813" s="65" t="s">
        <v>9053</v>
      </c>
      <c r="F1813" s="65"/>
      <c r="G1813" s="65" t="s">
        <v>8884</v>
      </c>
      <c r="H1813" s="65"/>
      <c r="I1813" s="65" t="s">
        <v>8885</v>
      </c>
      <c r="J1813" s="65"/>
      <c r="K1813" s="65"/>
      <c r="L1813" s="65" t="s">
        <v>9007</v>
      </c>
      <c r="M1813" s="66">
        <v>44793</v>
      </c>
      <c r="N1813" s="65">
        <v>113760</v>
      </c>
      <c r="O1813" s="65" t="s">
        <v>1939</v>
      </c>
      <c r="P1813" s="65">
        <f>VLOOKUP(D1813,资产包数据!B:G,5,0)</f>
        <v>60</v>
      </c>
      <c r="Q1813" s="65"/>
      <c r="R1813" s="65"/>
      <c r="S1813" s="65"/>
      <c r="T1813" s="65"/>
      <c r="U1813" s="65">
        <f>VLOOKUP(D1813,资产包数据!B:N,13,0)</f>
        <v>79.95</v>
      </c>
      <c r="V1813" s="65"/>
    </row>
    <row r="1814" ht="15" spans="1:22">
      <c r="A1814" s="65" t="s">
        <v>67</v>
      </c>
      <c r="B1814" s="65" t="s">
        <v>110</v>
      </c>
      <c r="C1814" s="65" t="s">
        <v>36</v>
      </c>
      <c r="D1814" s="65" t="s">
        <v>9054</v>
      </c>
      <c r="E1814" s="65" t="s">
        <v>9055</v>
      </c>
      <c r="F1814" s="65"/>
      <c r="G1814" s="65" t="s">
        <v>8884</v>
      </c>
      <c r="H1814" s="65"/>
      <c r="I1814" s="65" t="s">
        <v>8885</v>
      </c>
      <c r="J1814" s="65"/>
      <c r="K1814" s="65"/>
      <c r="L1814" s="65" t="s">
        <v>9007</v>
      </c>
      <c r="M1814" s="66">
        <v>44793</v>
      </c>
      <c r="N1814" s="65">
        <v>113760</v>
      </c>
      <c r="O1814" s="65" t="s">
        <v>1939</v>
      </c>
      <c r="P1814" s="65">
        <f>VLOOKUP(D1814,资产包数据!B:G,5,0)</f>
        <v>60</v>
      </c>
      <c r="Q1814" s="65"/>
      <c r="R1814" s="65"/>
      <c r="S1814" s="65"/>
      <c r="T1814" s="65"/>
      <c r="U1814" s="65">
        <f>VLOOKUP(D1814,资产包数据!B:N,13,0)</f>
        <v>79.95</v>
      </c>
      <c r="V1814" s="65"/>
    </row>
    <row r="1815" ht="15" spans="1:22">
      <c r="A1815" s="65" t="s">
        <v>67</v>
      </c>
      <c r="B1815" s="65" t="s">
        <v>110</v>
      </c>
      <c r="C1815" s="65" t="s">
        <v>36</v>
      </c>
      <c r="D1815" s="65" t="s">
        <v>9056</v>
      </c>
      <c r="E1815" s="65" t="s">
        <v>9057</v>
      </c>
      <c r="F1815" s="65"/>
      <c r="G1815" s="65" t="s">
        <v>8884</v>
      </c>
      <c r="H1815" s="65"/>
      <c r="I1815" s="65" t="s">
        <v>8885</v>
      </c>
      <c r="J1815" s="65"/>
      <c r="K1815" s="65"/>
      <c r="L1815" s="65" t="s">
        <v>9007</v>
      </c>
      <c r="M1815" s="66">
        <v>44793</v>
      </c>
      <c r="N1815" s="65">
        <v>113760</v>
      </c>
      <c r="O1815" s="65" t="s">
        <v>1939</v>
      </c>
      <c r="P1815" s="65">
        <f>VLOOKUP(D1815,资产包数据!B:G,5,0)</f>
        <v>60</v>
      </c>
      <c r="Q1815" s="65"/>
      <c r="R1815" s="65"/>
      <c r="S1815" s="65"/>
      <c r="T1815" s="65"/>
      <c r="U1815" s="65">
        <f>VLOOKUP(D1815,资产包数据!B:N,13,0)</f>
        <v>79.95</v>
      </c>
      <c r="V1815" s="65"/>
    </row>
    <row r="1816" ht="15" spans="1:22">
      <c r="A1816" s="65" t="s">
        <v>67</v>
      </c>
      <c r="B1816" s="65" t="s">
        <v>110</v>
      </c>
      <c r="C1816" s="65" t="s">
        <v>36</v>
      </c>
      <c r="D1816" s="65" t="s">
        <v>9058</v>
      </c>
      <c r="E1816" s="65" t="s">
        <v>9059</v>
      </c>
      <c r="F1816" s="65"/>
      <c r="G1816" s="65" t="s">
        <v>8884</v>
      </c>
      <c r="H1816" s="65"/>
      <c r="I1816" s="65" t="s">
        <v>8885</v>
      </c>
      <c r="J1816" s="65"/>
      <c r="K1816" s="65"/>
      <c r="L1816" s="65" t="s">
        <v>9007</v>
      </c>
      <c r="M1816" s="66">
        <v>44793</v>
      </c>
      <c r="N1816" s="65">
        <v>113760</v>
      </c>
      <c r="O1816" s="65" t="s">
        <v>1939</v>
      </c>
      <c r="P1816" s="65">
        <f>VLOOKUP(D1816,资产包数据!B:G,5,0)</f>
        <v>60</v>
      </c>
      <c r="Q1816" s="65"/>
      <c r="R1816" s="65"/>
      <c r="S1816" s="65"/>
      <c r="T1816" s="65"/>
      <c r="U1816" s="65">
        <f>VLOOKUP(D1816,资产包数据!B:N,13,0)</f>
        <v>79.95</v>
      </c>
      <c r="V1816" s="65"/>
    </row>
    <row r="1817" ht="15" spans="1:22">
      <c r="A1817" s="65" t="s">
        <v>67</v>
      </c>
      <c r="B1817" s="65" t="s">
        <v>110</v>
      </c>
      <c r="C1817" s="65" t="s">
        <v>36</v>
      </c>
      <c r="D1817" s="65" t="s">
        <v>9060</v>
      </c>
      <c r="E1817" s="65" t="s">
        <v>9061</v>
      </c>
      <c r="F1817" s="65"/>
      <c r="G1817" s="65" t="s">
        <v>8884</v>
      </c>
      <c r="H1817" s="65"/>
      <c r="I1817" s="65" t="s">
        <v>8885</v>
      </c>
      <c r="J1817" s="65"/>
      <c r="K1817" s="65"/>
      <c r="L1817" s="65" t="s">
        <v>9007</v>
      </c>
      <c r="M1817" s="66">
        <v>44793</v>
      </c>
      <c r="N1817" s="65">
        <v>113760</v>
      </c>
      <c r="O1817" s="65" t="s">
        <v>1939</v>
      </c>
      <c r="P1817" s="65">
        <f>VLOOKUP(D1817,资产包数据!B:G,5,0)</f>
        <v>60</v>
      </c>
      <c r="Q1817" s="65"/>
      <c r="R1817" s="65"/>
      <c r="S1817" s="65"/>
      <c r="T1817" s="65"/>
      <c r="U1817" s="65">
        <f>VLOOKUP(D1817,资产包数据!B:N,13,0)</f>
        <v>79.95</v>
      </c>
      <c r="V1817" s="65"/>
    </row>
    <row r="1818" ht="15" spans="1:22">
      <c r="A1818" s="65" t="s">
        <v>67</v>
      </c>
      <c r="B1818" s="65" t="s">
        <v>110</v>
      </c>
      <c r="C1818" s="65" t="s">
        <v>36</v>
      </c>
      <c r="D1818" s="65" t="s">
        <v>9062</v>
      </c>
      <c r="E1818" s="65" t="s">
        <v>9063</v>
      </c>
      <c r="F1818" s="65"/>
      <c r="G1818" s="65" t="s">
        <v>8884</v>
      </c>
      <c r="H1818" s="65"/>
      <c r="I1818" s="65" t="s">
        <v>8885</v>
      </c>
      <c r="J1818" s="65"/>
      <c r="K1818" s="65"/>
      <c r="L1818" s="65" t="s">
        <v>9007</v>
      </c>
      <c r="M1818" s="66">
        <v>44793</v>
      </c>
      <c r="N1818" s="65">
        <v>113760</v>
      </c>
      <c r="O1818" s="65" t="s">
        <v>1939</v>
      </c>
      <c r="P1818" s="65">
        <f>VLOOKUP(D1818,资产包数据!B:G,5,0)</f>
        <v>60</v>
      </c>
      <c r="Q1818" s="65"/>
      <c r="R1818" s="65"/>
      <c r="S1818" s="65"/>
      <c r="T1818" s="65"/>
      <c r="U1818" s="65">
        <f>VLOOKUP(D1818,资产包数据!B:N,13,0)</f>
        <v>79.95</v>
      </c>
      <c r="V1818" s="65"/>
    </row>
    <row r="1819" ht="15" spans="1:22">
      <c r="A1819" s="65" t="s">
        <v>67</v>
      </c>
      <c r="B1819" s="65" t="s">
        <v>110</v>
      </c>
      <c r="C1819" s="65" t="s">
        <v>36</v>
      </c>
      <c r="D1819" s="65" t="s">
        <v>9064</v>
      </c>
      <c r="E1819" s="65" t="s">
        <v>9065</v>
      </c>
      <c r="F1819" s="65"/>
      <c r="G1819" s="65" t="s">
        <v>8884</v>
      </c>
      <c r="H1819" s="65"/>
      <c r="I1819" s="65" t="s">
        <v>8885</v>
      </c>
      <c r="J1819" s="65"/>
      <c r="K1819" s="65"/>
      <c r="L1819" s="65" t="s">
        <v>9007</v>
      </c>
      <c r="M1819" s="66">
        <v>44793</v>
      </c>
      <c r="N1819" s="65">
        <v>113760</v>
      </c>
      <c r="O1819" s="65" t="s">
        <v>1939</v>
      </c>
      <c r="P1819" s="65">
        <f>VLOOKUP(D1819,资产包数据!B:G,5,0)</f>
        <v>60</v>
      </c>
      <c r="Q1819" s="65"/>
      <c r="R1819" s="65"/>
      <c r="S1819" s="65"/>
      <c r="T1819" s="65"/>
      <c r="U1819" s="65">
        <f>VLOOKUP(D1819,资产包数据!B:N,13,0)</f>
        <v>79.95</v>
      </c>
      <c r="V1819" s="65"/>
    </row>
    <row r="1820" ht="15" spans="1:22">
      <c r="A1820" s="65" t="s">
        <v>67</v>
      </c>
      <c r="B1820" s="65" t="s">
        <v>110</v>
      </c>
      <c r="C1820" s="65" t="s">
        <v>36</v>
      </c>
      <c r="D1820" s="65" t="s">
        <v>9066</v>
      </c>
      <c r="E1820" s="65" t="s">
        <v>9067</v>
      </c>
      <c r="F1820" s="65"/>
      <c r="G1820" s="65" t="s">
        <v>8884</v>
      </c>
      <c r="H1820" s="65"/>
      <c r="I1820" s="65" t="s">
        <v>8885</v>
      </c>
      <c r="J1820" s="65"/>
      <c r="K1820" s="65"/>
      <c r="L1820" s="65" t="s">
        <v>9007</v>
      </c>
      <c r="M1820" s="66">
        <v>44793</v>
      </c>
      <c r="N1820" s="65">
        <v>113760</v>
      </c>
      <c r="O1820" s="65" t="s">
        <v>1939</v>
      </c>
      <c r="P1820" s="65">
        <f>VLOOKUP(D1820,资产包数据!B:G,5,0)</f>
        <v>60</v>
      </c>
      <c r="Q1820" s="65"/>
      <c r="R1820" s="65"/>
      <c r="S1820" s="65"/>
      <c r="T1820" s="65"/>
      <c r="U1820" s="65">
        <f>VLOOKUP(D1820,资产包数据!B:N,13,0)</f>
        <v>79.95</v>
      </c>
      <c r="V1820" s="65"/>
    </row>
    <row r="1821" ht="15" spans="1:22">
      <c r="A1821" s="65" t="s">
        <v>67</v>
      </c>
      <c r="B1821" s="65" t="s">
        <v>110</v>
      </c>
      <c r="C1821" s="65" t="s">
        <v>36</v>
      </c>
      <c r="D1821" s="65" t="s">
        <v>9068</v>
      </c>
      <c r="E1821" s="65" t="s">
        <v>9069</v>
      </c>
      <c r="F1821" s="65"/>
      <c r="G1821" s="65" t="s">
        <v>8884</v>
      </c>
      <c r="H1821" s="65"/>
      <c r="I1821" s="65" t="s">
        <v>8885</v>
      </c>
      <c r="J1821" s="65"/>
      <c r="K1821" s="65"/>
      <c r="L1821" s="65" t="s">
        <v>9007</v>
      </c>
      <c r="M1821" s="66">
        <v>44793</v>
      </c>
      <c r="N1821" s="65">
        <v>113760</v>
      </c>
      <c r="O1821" s="65" t="s">
        <v>1939</v>
      </c>
      <c r="P1821" s="65">
        <f>VLOOKUP(D1821,资产包数据!B:G,5,0)</f>
        <v>60</v>
      </c>
      <c r="Q1821" s="65"/>
      <c r="R1821" s="65"/>
      <c r="S1821" s="65"/>
      <c r="T1821" s="65"/>
      <c r="U1821" s="65">
        <f>VLOOKUP(D1821,资产包数据!B:N,13,0)</f>
        <v>79.95</v>
      </c>
      <c r="V1821" s="65"/>
    </row>
    <row r="1822" ht="15" spans="1:22">
      <c r="A1822" s="65" t="s">
        <v>67</v>
      </c>
      <c r="B1822" s="65" t="s">
        <v>110</v>
      </c>
      <c r="C1822" s="65" t="s">
        <v>36</v>
      </c>
      <c r="D1822" s="65" t="s">
        <v>9070</v>
      </c>
      <c r="E1822" s="65" t="s">
        <v>9071</v>
      </c>
      <c r="F1822" s="65"/>
      <c r="G1822" s="65" t="s">
        <v>8884</v>
      </c>
      <c r="H1822" s="65"/>
      <c r="I1822" s="65" t="s">
        <v>8885</v>
      </c>
      <c r="J1822" s="65"/>
      <c r="K1822" s="65"/>
      <c r="L1822" s="65" t="s">
        <v>9007</v>
      </c>
      <c r="M1822" s="66">
        <v>44793</v>
      </c>
      <c r="N1822" s="65">
        <v>113760</v>
      </c>
      <c r="O1822" s="65" t="s">
        <v>1939</v>
      </c>
      <c r="P1822" s="65">
        <f>VLOOKUP(D1822,资产包数据!B:G,5,0)</f>
        <v>60</v>
      </c>
      <c r="Q1822" s="65"/>
      <c r="R1822" s="65"/>
      <c r="S1822" s="65"/>
      <c r="T1822" s="65"/>
      <c r="U1822" s="65">
        <f>VLOOKUP(D1822,资产包数据!B:N,13,0)</f>
        <v>79.95</v>
      </c>
      <c r="V1822" s="65"/>
    </row>
    <row r="1823" ht="15" spans="1:22">
      <c r="A1823" s="65" t="s">
        <v>67</v>
      </c>
      <c r="B1823" s="65" t="s">
        <v>110</v>
      </c>
      <c r="C1823" s="65" t="s">
        <v>36</v>
      </c>
      <c r="D1823" s="65" t="s">
        <v>9072</v>
      </c>
      <c r="E1823" s="65" t="s">
        <v>9073</v>
      </c>
      <c r="F1823" s="65"/>
      <c r="G1823" s="65" t="s">
        <v>8884</v>
      </c>
      <c r="H1823" s="65"/>
      <c r="I1823" s="65" t="s">
        <v>8885</v>
      </c>
      <c r="J1823" s="65"/>
      <c r="K1823" s="65"/>
      <c r="L1823" s="65" t="s">
        <v>9007</v>
      </c>
      <c r="M1823" s="66">
        <v>44793</v>
      </c>
      <c r="N1823" s="65">
        <v>113760</v>
      </c>
      <c r="O1823" s="65" t="s">
        <v>1939</v>
      </c>
      <c r="P1823" s="65">
        <f>VLOOKUP(D1823,资产包数据!B:G,5,0)</f>
        <v>60</v>
      </c>
      <c r="Q1823" s="65"/>
      <c r="R1823" s="65"/>
      <c r="S1823" s="65"/>
      <c r="T1823" s="65"/>
      <c r="U1823" s="65">
        <f>VLOOKUP(D1823,资产包数据!B:N,13,0)</f>
        <v>79.95</v>
      </c>
      <c r="V1823" s="65"/>
    </row>
    <row r="1824" ht="15" spans="1:22">
      <c r="A1824" s="65" t="s">
        <v>67</v>
      </c>
      <c r="B1824" s="65" t="s">
        <v>110</v>
      </c>
      <c r="C1824" s="65" t="s">
        <v>36</v>
      </c>
      <c r="D1824" s="65" t="s">
        <v>9074</v>
      </c>
      <c r="E1824" s="65" t="s">
        <v>9075</v>
      </c>
      <c r="F1824" s="65"/>
      <c r="G1824" s="65" t="s">
        <v>8884</v>
      </c>
      <c r="H1824" s="65"/>
      <c r="I1824" s="65" t="s">
        <v>8885</v>
      </c>
      <c r="J1824" s="65"/>
      <c r="K1824" s="65"/>
      <c r="L1824" s="65" t="s">
        <v>9007</v>
      </c>
      <c r="M1824" s="66">
        <v>44793</v>
      </c>
      <c r="N1824" s="65">
        <v>113760</v>
      </c>
      <c r="O1824" s="65" t="s">
        <v>1939</v>
      </c>
      <c r="P1824" s="65">
        <f>VLOOKUP(D1824,资产包数据!B:G,5,0)</f>
        <v>60</v>
      </c>
      <c r="Q1824" s="65"/>
      <c r="R1824" s="65"/>
      <c r="S1824" s="65"/>
      <c r="T1824" s="65"/>
      <c r="U1824" s="65">
        <f>VLOOKUP(D1824,资产包数据!B:N,13,0)</f>
        <v>79.95</v>
      </c>
      <c r="V1824" s="65"/>
    </row>
    <row r="1825" ht="15" spans="1:22">
      <c r="A1825" s="65" t="s">
        <v>67</v>
      </c>
      <c r="B1825" s="65" t="s">
        <v>110</v>
      </c>
      <c r="C1825" s="65" t="s">
        <v>36</v>
      </c>
      <c r="D1825" s="65" t="s">
        <v>9076</v>
      </c>
      <c r="E1825" s="65" t="s">
        <v>9077</v>
      </c>
      <c r="F1825" s="65"/>
      <c r="G1825" s="65" t="s">
        <v>8884</v>
      </c>
      <c r="H1825" s="65"/>
      <c r="I1825" s="65" t="s">
        <v>8885</v>
      </c>
      <c r="J1825" s="65"/>
      <c r="K1825" s="65"/>
      <c r="L1825" s="65" t="s">
        <v>9007</v>
      </c>
      <c r="M1825" s="66">
        <v>44793</v>
      </c>
      <c r="N1825" s="65">
        <v>113760</v>
      </c>
      <c r="O1825" s="65" t="s">
        <v>1939</v>
      </c>
      <c r="P1825" s="65">
        <f>VLOOKUP(D1825,资产包数据!B:G,5,0)</f>
        <v>60</v>
      </c>
      <c r="Q1825" s="65"/>
      <c r="R1825" s="65"/>
      <c r="S1825" s="65"/>
      <c r="T1825" s="65"/>
      <c r="U1825" s="65">
        <f>VLOOKUP(D1825,资产包数据!B:N,13,0)</f>
        <v>79.95</v>
      </c>
      <c r="V1825" s="65"/>
    </row>
    <row r="1826" ht="15" spans="1:22">
      <c r="A1826" s="65" t="s">
        <v>67</v>
      </c>
      <c r="B1826" s="65" t="s">
        <v>110</v>
      </c>
      <c r="C1826" s="65" t="s">
        <v>36</v>
      </c>
      <c r="D1826" s="65" t="s">
        <v>9078</v>
      </c>
      <c r="E1826" s="65" t="s">
        <v>9079</v>
      </c>
      <c r="F1826" s="65"/>
      <c r="G1826" s="65" t="s">
        <v>8884</v>
      </c>
      <c r="H1826" s="65"/>
      <c r="I1826" s="65" t="s">
        <v>8885</v>
      </c>
      <c r="J1826" s="65"/>
      <c r="K1826" s="65"/>
      <c r="L1826" s="65" t="s">
        <v>9007</v>
      </c>
      <c r="M1826" s="66">
        <v>44793</v>
      </c>
      <c r="N1826" s="65">
        <v>113760</v>
      </c>
      <c r="O1826" s="65" t="s">
        <v>1939</v>
      </c>
      <c r="P1826" s="65">
        <f>VLOOKUP(D1826,资产包数据!B:G,5,0)</f>
        <v>60</v>
      </c>
      <c r="Q1826" s="65"/>
      <c r="R1826" s="65"/>
      <c r="S1826" s="65"/>
      <c r="T1826" s="65"/>
      <c r="U1826" s="65">
        <f>VLOOKUP(D1826,资产包数据!B:N,13,0)</f>
        <v>79.95</v>
      </c>
      <c r="V1826" s="65"/>
    </row>
    <row r="1827" ht="15" spans="1:22">
      <c r="A1827" s="65" t="s">
        <v>67</v>
      </c>
      <c r="B1827" s="65" t="s">
        <v>110</v>
      </c>
      <c r="C1827" s="65" t="s">
        <v>36</v>
      </c>
      <c r="D1827" s="65" t="s">
        <v>9080</v>
      </c>
      <c r="E1827" s="65" t="s">
        <v>9081</v>
      </c>
      <c r="F1827" s="65"/>
      <c r="G1827" s="65" t="s">
        <v>8884</v>
      </c>
      <c r="H1827" s="65"/>
      <c r="I1827" s="65" t="s">
        <v>8885</v>
      </c>
      <c r="J1827" s="65"/>
      <c r="K1827" s="65"/>
      <c r="L1827" s="65" t="s">
        <v>9007</v>
      </c>
      <c r="M1827" s="66">
        <v>44793</v>
      </c>
      <c r="N1827" s="65">
        <v>113760</v>
      </c>
      <c r="O1827" s="65" t="s">
        <v>1939</v>
      </c>
      <c r="P1827" s="65">
        <f>VLOOKUP(D1827,资产包数据!B:G,5,0)</f>
        <v>60</v>
      </c>
      <c r="Q1827" s="65"/>
      <c r="R1827" s="65"/>
      <c r="S1827" s="65"/>
      <c r="T1827" s="65"/>
      <c r="U1827" s="65">
        <f>VLOOKUP(D1827,资产包数据!B:N,13,0)</f>
        <v>79.95</v>
      </c>
      <c r="V1827" s="65"/>
    </row>
    <row r="1828" ht="15" spans="1:22">
      <c r="A1828" s="65" t="s">
        <v>67</v>
      </c>
      <c r="B1828" s="65" t="s">
        <v>110</v>
      </c>
      <c r="C1828" s="65" t="s">
        <v>36</v>
      </c>
      <c r="D1828" s="65" t="s">
        <v>9082</v>
      </c>
      <c r="E1828" s="65" t="s">
        <v>9083</v>
      </c>
      <c r="F1828" s="65"/>
      <c r="G1828" s="65" t="s">
        <v>8884</v>
      </c>
      <c r="H1828" s="65"/>
      <c r="I1828" s="65" t="s">
        <v>8885</v>
      </c>
      <c r="J1828" s="65"/>
      <c r="K1828" s="65"/>
      <c r="L1828" s="65" t="s">
        <v>9007</v>
      </c>
      <c r="M1828" s="66">
        <v>44793</v>
      </c>
      <c r="N1828" s="65">
        <v>113760</v>
      </c>
      <c r="O1828" s="65" t="s">
        <v>1939</v>
      </c>
      <c r="P1828" s="65">
        <f>VLOOKUP(D1828,资产包数据!B:G,5,0)</f>
        <v>60</v>
      </c>
      <c r="Q1828" s="65"/>
      <c r="R1828" s="65"/>
      <c r="S1828" s="65"/>
      <c r="T1828" s="65"/>
      <c r="U1828" s="65">
        <f>VLOOKUP(D1828,资产包数据!B:N,13,0)</f>
        <v>79.95</v>
      </c>
      <c r="V1828" s="65"/>
    </row>
    <row r="1829" ht="15" spans="1:22">
      <c r="A1829" s="65" t="s">
        <v>67</v>
      </c>
      <c r="B1829" s="65" t="s">
        <v>110</v>
      </c>
      <c r="C1829" s="65" t="s">
        <v>36</v>
      </c>
      <c r="D1829" s="65" t="s">
        <v>9084</v>
      </c>
      <c r="E1829" s="65" t="s">
        <v>9085</v>
      </c>
      <c r="F1829" s="65"/>
      <c r="G1829" s="65" t="s">
        <v>8884</v>
      </c>
      <c r="H1829" s="65"/>
      <c r="I1829" s="65" t="s">
        <v>8885</v>
      </c>
      <c r="J1829" s="65"/>
      <c r="K1829" s="65"/>
      <c r="L1829" s="65" t="s">
        <v>9007</v>
      </c>
      <c r="M1829" s="66">
        <v>44793</v>
      </c>
      <c r="N1829" s="65">
        <v>113760</v>
      </c>
      <c r="O1829" s="65" t="s">
        <v>1939</v>
      </c>
      <c r="P1829" s="65">
        <f>VLOOKUP(D1829,资产包数据!B:G,5,0)</f>
        <v>60</v>
      </c>
      <c r="Q1829" s="65"/>
      <c r="R1829" s="65"/>
      <c r="S1829" s="65"/>
      <c r="T1829" s="65"/>
      <c r="U1829" s="65">
        <f>VLOOKUP(D1829,资产包数据!B:N,13,0)</f>
        <v>79.93</v>
      </c>
      <c r="V1829" s="65"/>
    </row>
    <row r="1830" ht="15" spans="1:69">
      <c r="A1830" s="65" t="s">
        <v>2005</v>
      </c>
      <c r="B1830" s="65" t="s">
        <v>68</v>
      </c>
      <c r="C1830" s="65" t="s">
        <v>36</v>
      </c>
      <c r="D1830" s="65" t="s">
        <v>9086</v>
      </c>
      <c r="E1830" s="65" t="s">
        <v>9087</v>
      </c>
      <c r="F1830" s="65" t="s">
        <v>1997</v>
      </c>
      <c r="G1830" s="65" t="s">
        <v>1997</v>
      </c>
      <c r="H1830" s="65" t="s">
        <v>4925</v>
      </c>
      <c r="I1830" s="65" t="s">
        <v>6468</v>
      </c>
      <c r="J1830" s="65" t="s">
        <v>9088</v>
      </c>
      <c r="K1830" s="66">
        <v>44830</v>
      </c>
      <c r="L1830" s="65" t="s">
        <v>9089</v>
      </c>
      <c r="M1830" s="66">
        <v>44824</v>
      </c>
      <c r="N1830" s="65">
        <v>117800</v>
      </c>
      <c r="O1830" s="65" t="s">
        <v>1939</v>
      </c>
      <c r="P1830" s="65">
        <f>VLOOKUP(D1830,资产包数据!B:G,5,0)</f>
        <v>60</v>
      </c>
      <c r="Q1830" s="65">
        <v>2600</v>
      </c>
      <c r="R1830" s="65"/>
      <c r="S1830" s="65"/>
      <c r="T1830" s="65"/>
      <c r="U1830" s="65">
        <f>VLOOKUP(D1830,资产包数据!B:N,13,0)</f>
        <v>94.22</v>
      </c>
      <c r="V1830" s="65" t="s">
        <v>6471</v>
      </c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</row>
    <row r="1831" ht="15" spans="1:69">
      <c r="A1831" s="65" t="s">
        <v>2005</v>
      </c>
      <c r="B1831" s="65" t="s">
        <v>68</v>
      </c>
      <c r="C1831" s="65" t="s">
        <v>36</v>
      </c>
      <c r="D1831" s="65" t="s">
        <v>9090</v>
      </c>
      <c r="E1831" s="65" t="s">
        <v>9091</v>
      </c>
      <c r="F1831" s="65" t="s">
        <v>1997</v>
      </c>
      <c r="G1831" s="65" t="s">
        <v>1997</v>
      </c>
      <c r="H1831" s="65" t="s">
        <v>4925</v>
      </c>
      <c r="I1831" s="65" t="s">
        <v>6468</v>
      </c>
      <c r="J1831" s="65" t="s">
        <v>9088</v>
      </c>
      <c r="K1831" s="66">
        <v>44830</v>
      </c>
      <c r="L1831" s="65" t="s">
        <v>9089</v>
      </c>
      <c r="M1831" s="66">
        <v>44824</v>
      </c>
      <c r="N1831" s="65">
        <v>117800</v>
      </c>
      <c r="O1831" s="65" t="s">
        <v>1939</v>
      </c>
      <c r="P1831" s="65">
        <f>VLOOKUP(D1831,资产包数据!B:G,5,0)</f>
        <v>60</v>
      </c>
      <c r="Q1831" s="65">
        <v>2600</v>
      </c>
      <c r="R1831" s="65"/>
      <c r="S1831" s="65"/>
      <c r="T1831" s="65"/>
      <c r="U1831" s="65">
        <f>VLOOKUP(D1831,资产包数据!B:N,13,0)</f>
        <v>94.22</v>
      </c>
      <c r="V1831" s="65" t="s">
        <v>6471</v>
      </c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</row>
    <row r="1832" ht="15" spans="1:69">
      <c r="A1832" s="65" t="s">
        <v>2005</v>
      </c>
      <c r="B1832" s="65" t="s">
        <v>68</v>
      </c>
      <c r="C1832" s="65" t="s">
        <v>36</v>
      </c>
      <c r="D1832" s="65" t="s">
        <v>9092</v>
      </c>
      <c r="E1832" s="65" t="s">
        <v>9093</v>
      </c>
      <c r="F1832" s="65" t="s">
        <v>1997</v>
      </c>
      <c r="G1832" s="65" t="s">
        <v>1997</v>
      </c>
      <c r="H1832" s="65" t="s">
        <v>4925</v>
      </c>
      <c r="I1832" s="65" t="s">
        <v>6468</v>
      </c>
      <c r="J1832" s="65" t="s">
        <v>9094</v>
      </c>
      <c r="K1832" s="66">
        <v>44842</v>
      </c>
      <c r="L1832" s="65" t="s">
        <v>9089</v>
      </c>
      <c r="M1832" s="66">
        <v>44824</v>
      </c>
      <c r="N1832" s="65">
        <v>117800</v>
      </c>
      <c r="O1832" s="65" t="s">
        <v>1939</v>
      </c>
      <c r="P1832" s="65">
        <f>VLOOKUP(D1832,资产包数据!B:G,5,0)</f>
        <v>60</v>
      </c>
      <c r="Q1832" s="65"/>
      <c r="R1832" s="65"/>
      <c r="S1832" s="65"/>
      <c r="T1832" s="65"/>
      <c r="U1832" s="65">
        <f>VLOOKUP(D1832,资产包数据!B:N,13,0)</f>
        <v>94.22</v>
      </c>
      <c r="V1832" s="65" t="s">
        <v>8689</v>
      </c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</row>
    <row r="1833" ht="15" spans="1:69">
      <c r="A1833" s="65" t="s">
        <v>2005</v>
      </c>
      <c r="B1833" s="65" t="s">
        <v>68</v>
      </c>
      <c r="C1833" s="65" t="s">
        <v>36</v>
      </c>
      <c r="D1833" s="65" t="s">
        <v>9095</v>
      </c>
      <c r="E1833" s="65" t="s">
        <v>9096</v>
      </c>
      <c r="F1833" s="65" t="s">
        <v>1997</v>
      </c>
      <c r="G1833" s="65" t="s">
        <v>1997</v>
      </c>
      <c r="H1833" s="65" t="s">
        <v>4925</v>
      </c>
      <c r="I1833" s="65" t="s">
        <v>6468</v>
      </c>
      <c r="J1833" s="65" t="s">
        <v>9088</v>
      </c>
      <c r="K1833" s="66">
        <v>44830</v>
      </c>
      <c r="L1833" s="65" t="s">
        <v>9089</v>
      </c>
      <c r="M1833" s="66">
        <v>44824</v>
      </c>
      <c r="N1833" s="65">
        <v>117800</v>
      </c>
      <c r="O1833" s="65" t="s">
        <v>1939</v>
      </c>
      <c r="P1833" s="65">
        <f>VLOOKUP(D1833,资产包数据!B:G,5,0)</f>
        <v>60</v>
      </c>
      <c r="Q1833" s="65">
        <v>2600</v>
      </c>
      <c r="R1833" s="65"/>
      <c r="S1833" s="65"/>
      <c r="T1833" s="65"/>
      <c r="U1833" s="65">
        <f>VLOOKUP(D1833,资产包数据!B:N,13,0)</f>
        <v>94.22</v>
      </c>
      <c r="V1833" s="65" t="s">
        <v>6471</v>
      </c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</row>
    <row r="1834" ht="15" spans="1:69">
      <c r="A1834" s="65" t="s">
        <v>2005</v>
      </c>
      <c r="B1834" s="65" t="s">
        <v>68</v>
      </c>
      <c r="C1834" s="65" t="s">
        <v>36</v>
      </c>
      <c r="D1834" s="65" t="s">
        <v>9097</v>
      </c>
      <c r="E1834" s="65" t="s">
        <v>9098</v>
      </c>
      <c r="F1834" s="65" t="s">
        <v>1997</v>
      </c>
      <c r="G1834" s="65" t="s">
        <v>1997</v>
      </c>
      <c r="H1834" s="65" t="s">
        <v>4925</v>
      </c>
      <c r="I1834" s="65" t="s">
        <v>6468</v>
      </c>
      <c r="J1834" s="65" t="s">
        <v>9088</v>
      </c>
      <c r="K1834" s="66">
        <v>44830</v>
      </c>
      <c r="L1834" s="65" t="s">
        <v>9089</v>
      </c>
      <c r="M1834" s="66">
        <v>44824</v>
      </c>
      <c r="N1834" s="65">
        <v>117800</v>
      </c>
      <c r="O1834" s="65" t="s">
        <v>1939</v>
      </c>
      <c r="P1834" s="65">
        <f>VLOOKUP(D1834,资产包数据!B:G,5,0)</f>
        <v>60</v>
      </c>
      <c r="Q1834" s="65">
        <v>2600</v>
      </c>
      <c r="R1834" s="65"/>
      <c r="S1834" s="65"/>
      <c r="T1834" s="65"/>
      <c r="U1834" s="65">
        <f>VLOOKUP(D1834,资产包数据!B:N,13,0)</f>
        <v>94.22</v>
      </c>
      <c r="V1834" s="65" t="s">
        <v>6471</v>
      </c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</row>
    <row r="1835" ht="15" spans="1:69">
      <c r="A1835" s="65" t="s">
        <v>2005</v>
      </c>
      <c r="B1835" s="65" t="s">
        <v>68</v>
      </c>
      <c r="C1835" s="65" t="s">
        <v>36</v>
      </c>
      <c r="D1835" s="65" t="s">
        <v>9099</v>
      </c>
      <c r="E1835" s="65" t="s">
        <v>9100</v>
      </c>
      <c r="F1835" s="65" t="s">
        <v>1997</v>
      </c>
      <c r="G1835" s="65" t="s">
        <v>1997</v>
      </c>
      <c r="H1835" s="65" t="s">
        <v>4925</v>
      </c>
      <c r="I1835" s="65" t="s">
        <v>6468</v>
      </c>
      <c r="J1835" s="65" t="s">
        <v>9088</v>
      </c>
      <c r="K1835" s="66">
        <v>44830</v>
      </c>
      <c r="L1835" s="65" t="s">
        <v>9089</v>
      </c>
      <c r="M1835" s="66">
        <v>44824</v>
      </c>
      <c r="N1835" s="65">
        <v>117800</v>
      </c>
      <c r="O1835" s="65" t="s">
        <v>1939</v>
      </c>
      <c r="P1835" s="65">
        <f>VLOOKUP(D1835,资产包数据!B:G,5,0)</f>
        <v>60</v>
      </c>
      <c r="Q1835" s="65">
        <v>2600</v>
      </c>
      <c r="R1835" s="65"/>
      <c r="S1835" s="65"/>
      <c r="T1835" s="65"/>
      <c r="U1835" s="65">
        <f>VLOOKUP(D1835,资产包数据!B:N,13,0)</f>
        <v>94.22</v>
      </c>
      <c r="V1835" s="65" t="s">
        <v>6471</v>
      </c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</row>
    <row r="1836" ht="15" spans="1:69">
      <c r="A1836" s="65" t="s">
        <v>2005</v>
      </c>
      <c r="B1836" s="65" t="s">
        <v>68</v>
      </c>
      <c r="C1836" s="65" t="s">
        <v>36</v>
      </c>
      <c r="D1836" s="65" t="s">
        <v>9101</v>
      </c>
      <c r="E1836" s="65" t="s">
        <v>9102</v>
      </c>
      <c r="F1836" s="65" t="s">
        <v>1997</v>
      </c>
      <c r="G1836" s="65" t="s">
        <v>1997</v>
      </c>
      <c r="H1836" s="65" t="s">
        <v>4925</v>
      </c>
      <c r="I1836" s="65" t="s">
        <v>6468</v>
      </c>
      <c r="J1836" s="65" t="s">
        <v>9088</v>
      </c>
      <c r="K1836" s="66">
        <v>44830</v>
      </c>
      <c r="L1836" s="65" t="s">
        <v>9089</v>
      </c>
      <c r="M1836" s="66">
        <v>44824</v>
      </c>
      <c r="N1836" s="65">
        <v>117800</v>
      </c>
      <c r="O1836" s="65" t="s">
        <v>1939</v>
      </c>
      <c r="P1836" s="65">
        <f>VLOOKUP(D1836,资产包数据!B:G,5,0)</f>
        <v>60</v>
      </c>
      <c r="Q1836" s="65">
        <v>2600</v>
      </c>
      <c r="R1836" s="65"/>
      <c r="S1836" s="65"/>
      <c r="T1836" s="65"/>
      <c r="U1836" s="65">
        <f>VLOOKUP(D1836,资产包数据!B:N,13,0)</f>
        <v>94.22</v>
      </c>
      <c r="V1836" s="65" t="s">
        <v>6471</v>
      </c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</row>
    <row r="1837" ht="15" spans="1:69">
      <c r="A1837" s="65" t="s">
        <v>2005</v>
      </c>
      <c r="B1837" s="65" t="s">
        <v>68</v>
      </c>
      <c r="C1837" s="65" t="s">
        <v>36</v>
      </c>
      <c r="D1837" s="65" t="s">
        <v>9103</v>
      </c>
      <c r="E1837" s="65" t="s">
        <v>9104</v>
      </c>
      <c r="F1837" s="65" t="s">
        <v>1997</v>
      </c>
      <c r="G1837" s="65" t="s">
        <v>1997</v>
      </c>
      <c r="H1837" s="65" t="s">
        <v>4925</v>
      </c>
      <c r="I1837" s="65" t="s">
        <v>6468</v>
      </c>
      <c r="J1837" s="65" t="s">
        <v>9088</v>
      </c>
      <c r="K1837" s="66">
        <v>44830</v>
      </c>
      <c r="L1837" s="65" t="s">
        <v>9089</v>
      </c>
      <c r="M1837" s="66">
        <v>44824</v>
      </c>
      <c r="N1837" s="65">
        <v>117800</v>
      </c>
      <c r="O1837" s="65" t="s">
        <v>1939</v>
      </c>
      <c r="P1837" s="65">
        <f>VLOOKUP(D1837,资产包数据!B:G,5,0)</f>
        <v>60</v>
      </c>
      <c r="Q1837" s="65">
        <v>2600</v>
      </c>
      <c r="R1837" s="65"/>
      <c r="S1837" s="65"/>
      <c r="T1837" s="65"/>
      <c r="U1837" s="65">
        <f>VLOOKUP(D1837,资产包数据!B:N,13,0)</f>
        <v>94.22</v>
      </c>
      <c r="V1837" s="65" t="s">
        <v>6471</v>
      </c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</row>
    <row r="1838" ht="15" spans="1:69">
      <c r="A1838" s="65" t="s">
        <v>2005</v>
      </c>
      <c r="B1838" s="65" t="s">
        <v>68</v>
      </c>
      <c r="C1838" s="65" t="s">
        <v>36</v>
      </c>
      <c r="D1838" s="65" t="s">
        <v>9105</v>
      </c>
      <c r="E1838" s="65" t="s">
        <v>9106</v>
      </c>
      <c r="F1838" s="65" t="s">
        <v>1997</v>
      </c>
      <c r="G1838" s="65" t="s">
        <v>1997</v>
      </c>
      <c r="H1838" s="65" t="s">
        <v>4925</v>
      </c>
      <c r="I1838" s="65" t="s">
        <v>6468</v>
      </c>
      <c r="J1838" s="65" t="s">
        <v>9088</v>
      </c>
      <c r="K1838" s="66">
        <v>44830</v>
      </c>
      <c r="L1838" s="65" t="s">
        <v>9089</v>
      </c>
      <c r="M1838" s="66">
        <v>44824</v>
      </c>
      <c r="N1838" s="65">
        <v>117800</v>
      </c>
      <c r="O1838" s="65" t="s">
        <v>1939</v>
      </c>
      <c r="P1838" s="65">
        <f>VLOOKUP(D1838,资产包数据!B:G,5,0)</f>
        <v>60</v>
      </c>
      <c r="Q1838" s="65">
        <v>2600</v>
      </c>
      <c r="R1838" s="65"/>
      <c r="S1838" s="65"/>
      <c r="T1838" s="65"/>
      <c r="U1838" s="65">
        <f>VLOOKUP(D1838,资产包数据!B:N,13,0)</f>
        <v>94.22</v>
      </c>
      <c r="V1838" s="65" t="s">
        <v>6471</v>
      </c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</row>
    <row r="1839" ht="15" spans="1:69">
      <c r="A1839" s="65" t="s">
        <v>2005</v>
      </c>
      <c r="B1839" s="65" t="s">
        <v>68</v>
      </c>
      <c r="C1839" s="65" t="s">
        <v>36</v>
      </c>
      <c r="D1839" s="65" t="s">
        <v>9107</v>
      </c>
      <c r="E1839" s="65" t="s">
        <v>9108</v>
      </c>
      <c r="F1839" s="65" t="s">
        <v>1997</v>
      </c>
      <c r="G1839" s="65" t="s">
        <v>1997</v>
      </c>
      <c r="H1839" s="65" t="s">
        <v>4925</v>
      </c>
      <c r="I1839" s="65" t="s">
        <v>6468</v>
      </c>
      <c r="J1839" s="65" t="s">
        <v>9088</v>
      </c>
      <c r="K1839" s="66">
        <v>44830</v>
      </c>
      <c r="L1839" s="65" t="s">
        <v>9089</v>
      </c>
      <c r="M1839" s="66">
        <v>44824</v>
      </c>
      <c r="N1839" s="65">
        <v>117800</v>
      </c>
      <c r="O1839" s="65" t="s">
        <v>1939</v>
      </c>
      <c r="P1839" s="65">
        <f>VLOOKUP(D1839,资产包数据!B:G,5,0)</f>
        <v>60</v>
      </c>
      <c r="Q1839" s="65">
        <v>2600</v>
      </c>
      <c r="R1839" s="65"/>
      <c r="S1839" s="65"/>
      <c r="T1839" s="65"/>
      <c r="U1839" s="65">
        <f>VLOOKUP(D1839,资产包数据!B:N,13,0)</f>
        <v>94.22</v>
      </c>
      <c r="V1839" s="65" t="s">
        <v>6471</v>
      </c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</row>
    <row r="1840" ht="15" spans="1:69">
      <c r="A1840" s="65" t="s">
        <v>2005</v>
      </c>
      <c r="B1840" s="65" t="s">
        <v>68</v>
      </c>
      <c r="C1840" s="65" t="s">
        <v>36</v>
      </c>
      <c r="D1840" s="65" t="s">
        <v>9109</v>
      </c>
      <c r="E1840" s="65" t="s">
        <v>9110</v>
      </c>
      <c r="F1840" s="65" t="s">
        <v>1997</v>
      </c>
      <c r="G1840" s="65" t="s">
        <v>1997</v>
      </c>
      <c r="H1840" s="65" t="s">
        <v>4925</v>
      </c>
      <c r="I1840" s="65" t="s">
        <v>6468</v>
      </c>
      <c r="J1840" s="65" t="s">
        <v>9088</v>
      </c>
      <c r="K1840" s="66">
        <v>44830</v>
      </c>
      <c r="L1840" s="65" t="s">
        <v>9089</v>
      </c>
      <c r="M1840" s="66">
        <v>44824</v>
      </c>
      <c r="N1840" s="65">
        <v>117800</v>
      </c>
      <c r="O1840" s="65" t="s">
        <v>1939</v>
      </c>
      <c r="P1840" s="65">
        <f>VLOOKUP(D1840,资产包数据!B:G,5,0)</f>
        <v>60</v>
      </c>
      <c r="Q1840" s="65">
        <v>2600</v>
      </c>
      <c r="R1840" s="65"/>
      <c r="S1840" s="65"/>
      <c r="T1840" s="65"/>
      <c r="U1840" s="65">
        <f>VLOOKUP(D1840,资产包数据!B:N,13,0)</f>
        <v>94.22</v>
      </c>
      <c r="V1840" s="65" t="s">
        <v>6471</v>
      </c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</row>
    <row r="1841" ht="15" spans="1:69">
      <c r="A1841" s="65" t="s">
        <v>2005</v>
      </c>
      <c r="B1841" s="65" t="s">
        <v>68</v>
      </c>
      <c r="C1841" s="65" t="s">
        <v>36</v>
      </c>
      <c r="D1841" s="65" t="s">
        <v>9111</v>
      </c>
      <c r="E1841" s="65" t="s">
        <v>9112</v>
      </c>
      <c r="F1841" s="65" t="s">
        <v>1997</v>
      </c>
      <c r="G1841" s="65" t="s">
        <v>1997</v>
      </c>
      <c r="H1841" s="65" t="s">
        <v>4925</v>
      </c>
      <c r="I1841" s="65" t="s">
        <v>6468</v>
      </c>
      <c r="J1841" s="65" t="s">
        <v>9088</v>
      </c>
      <c r="K1841" s="66">
        <v>44830</v>
      </c>
      <c r="L1841" s="65" t="s">
        <v>9089</v>
      </c>
      <c r="M1841" s="66">
        <v>44824</v>
      </c>
      <c r="N1841" s="65">
        <v>117800</v>
      </c>
      <c r="O1841" s="65" t="s">
        <v>1939</v>
      </c>
      <c r="P1841" s="65">
        <f>VLOOKUP(D1841,资产包数据!B:G,5,0)</f>
        <v>60</v>
      </c>
      <c r="Q1841" s="65">
        <v>2600</v>
      </c>
      <c r="R1841" s="65"/>
      <c r="S1841" s="65"/>
      <c r="T1841" s="65"/>
      <c r="U1841" s="65">
        <f>VLOOKUP(D1841,资产包数据!B:N,13,0)</f>
        <v>94.22</v>
      </c>
      <c r="V1841" s="65" t="s">
        <v>6471</v>
      </c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</row>
    <row r="1842" ht="15" spans="1:69">
      <c r="A1842" s="65" t="s">
        <v>2005</v>
      </c>
      <c r="B1842" s="65" t="s">
        <v>68</v>
      </c>
      <c r="C1842" s="65" t="s">
        <v>36</v>
      </c>
      <c r="D1842" s="65" t="s">
        <v>9113</v>
      </c>
      <c r="E1842" s="65" t="s">
        <v>9114</v>
      </c>
      <c r="F1842" s="65" t="s">
        <v>1997</v>
      </c>
      <c r="G1842" s="65" t="s">
        <v>1997</v>
      </c>
      <c r="H1842" s="65" t="s">
        <v>4925</v>
      </c>
      <c r="I1842" s="65" t="s">
        <v>6468</v>
      </c>
      <c r="J1842" s="65" t="s">
        <v>9088</v>
      </c>
      <c r="K1842" s="66">
        <v>44830</v>
      </c>
      <c r="L1842" s="65" t="s">
        <v>9089</v>
      </c>
      <c r="M1842" s="66">
        <v>44824</v>
      </c>
      <c r="N1842" s="65">
        <v>117800</v>
      </c>
      <c r="O1842" s="65" t="s">
        <v>1939</v>
      </c>
      <c r="P1842" s="65">
        <f>VLOOKUP(D1842,资产包数据!B:G,5,0)</f>
        <v>60</v>
      </c>
      <c r="Q1842" s="65">
        <v>2600</v>
      </c>
      <c r="R1842" s="65"/>
      <c r="S1842" s="65"/>
      <c r="T1842" s="65"/>
      <c r="U1842" s="65">
        <f>VLOOKUP(D1842,资产包数据!B:N,13,0)</f>
        <v>94.22</v>
      </c>
      <c r="V1842" s="65" t="s">
        <v>6471</v>
      </c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</row>
    <row r="1843" ht="15" spans="1:69">
      <c r="A1843" s="65" t="s">
        <v>2005</v>
      </c>
      <c r="B1843" s="65" t="s">
        <v>68</v>
      </c>
      <c r="C1843" s="65" t="s">
        <v>36</v>
      </c>
      <c r="D1843" s="65" t="s">
        <v>9115</v>
      </c>
      <c r="E1843" s="65" t="s">
        <v>9116</v>
      </c>
      <c r="F1843" s="65" t="s">
        <v>1997</v>
      </c>
      <c r="G1843" s="65" t="s">
        <v>1997</v>
      </c>
      <c r="H1843" s="65" t="s">
        <v>4925</v>
      </c>
      <c r="I1843" s="65" t="s">
        <v>6468</v>
      </c>
      <c r="J1843" s="65" t="s">
        <v>9094</v>
      </c>
      <c r="K1843" s="66">
        <v>44842</v>
      </c>
      <c r="L1843" s="65" t="s">
        <v>9089</v>
      </c>
      <c r="M1843" s="66">
        <v>44824</v>
      </c>
      <c r="N1843" s="65">
        <v>117800</v>
      </c>
      <c r="O1843" s="65" t="s">
        <v>1939</v>
      </c>
      <c r="P1843" s="65">
        <f>VLOOKUP(D1843,资产包数据!B:G,5,0)</f>
        <v>60</v>
      </c>
      <c r="Q1843" s="65"/>
      <c r="R1843" s="65"/>
      <c r="S1843" s="65"/>
      <c r="T1843" s="65"/>
      <c r="U1843" s="65">
        <f>VLOOKUP(D1843,资产包数据!B:N,13,0)</f>
        <v>94.22</v>
      </c>
      <c r="V1843" s="65" t="s">
        <v>8689</v>
      </c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</row>
    <row r="1844" ht="15" spans="1:69">
      <c r="A1844" s="65" t="s">
        <v>2005</v>
      </c>
      <c r="B1844" s="65" t="s">
        <v>68</v>
      </c>
      <c r="C1844" s="65" t="s">
        <v>36</v>
      </c>
      <c r="D1844" s="65" t="s">
        <v>9117</v>
      </c>
      <c r="E1844" s="65" t="s">
        <v>9118</v>
      </c>
      <c r="F1844" s="65" t="s">
        <v>1997</v>
      </c>
      <c r="G1844" s="65" t="s">
        <v>1997</v>
      </c>
      <c r="H1844" s="65" t="s">
        <v>4925</v>
      </c>
      <c r="I1844" s="65" t="s">
        <v>6468</v>
      </c>
      <c r="J1844" s="65" t="s">
        <v>9088</v>
      </c>
      <c r="K1844" s="66">
        <v>44830</v>
      </c>
      <c r="L1844" s="65" t="s">
        <v>9089</v>
      </c>
      <c r="M1844" s="66">
        <v>44824</v>
      </c>
      <c r="N1844" s="65">
        <v>117800</v>
      </c>
      <c r="O1844" s="65" t="s">
        <v>1939</v>
      </c>
      <c r="P1844" s="65">
        <f>VLOOKUP(D1844,资产包数据!B:G,5,0)</f>
        <v>60</v>
      </c>
      <c r="Q1844" s="65">
        <v>2600</v>
      </c>
      <c r="R1844" s="65"/>
      <c r="S1844" s="65"/>
      <c r="T1844" s="65"/>
      <c r="U1844" s="65">
        <f>VLOOKUP(D1844,资产包数据!B:N,13,0)</f>
        <v>94.22</v>
      </c>
      <c r="V1844" s="65" t="s">
        <v>6471</v>
      </c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</row>
    <row r="1845" ht="15" spans="1:69">
      <c r="A1845" s="65" t="s">
        <v>2005</v>
      </c>
      <c r="B1845" s="65" t="s">
        <v>68</v>
      </c>
      <c r="C1845" s="65" t="s">
        <v>36</v>
      </c>
      <c r="D1845" s="65" t="s">
        <v>9119</v>
      </c>
      <c r="E1845" s="65" t="s">
        <v>9120</v>
      </c>
      <c r="F1845" s="65" t="s">
        <v>1997</v>
      </c>
      <c r="G1845" s="65" t="s">
        <v>1997</v>
      </c>
      <c r="H1845" s="65" t="s">
        <v>4925</v>
      </c>
      <c r="I1845" s="65" t="s">
        <v>6468</v>
      </c>
      <c r="J1845" s="65" t="s">
        <v>9088</v>
      </c>
      <c r="K1845" s="66">
        <v>44830</v>
      </c>
      <c r="L1845" s="65" t="s">
        <v>9089</v>
      </c>
      <c r="M1845" s="66">
        <v>44824</v>
      </c>
      <c r="N1845" s="65">
        <v>117800</v>
      </c>
      <c r="O1845" s="65" t="s">
        <v>1939</v>
      </c>
      <c r="P1845" s="65">
        <f>VLOOKUP(D1845,资产包数据!B:G,5,0)</f>
        <v>60</v>
      </c>
      <c r="Q1845" s="65">
        <v>2600</v>
      </c>
      <c r="R1845" s="65"/>
      <c r="S1845" s="65"/>
      <c r="T1845" s="65"/>
      <c r="U1845" s="65">
        <f>VLOOKUP(D1845,资产包数据!B:N,13,0)</f>
        <v>94.22</v>
      </c>
      <c r="V1845" s="65" t="s">
        <v>6471</v>
      </c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</row>
    <row r="1846" ht="15" spans="1:69">
      <c r="A1846" s="65" t="s">
        <v>2005</v>
      </c>
      <c r="B1846" s="65" t="s">
        <v>68</v>
      </c>
      <c r="C1846" s="65" t="s">
        <v>36</v>
      </c>
      <c r="D1846" s="65" t="s">
        <v>9121</v>
      </c>
      <c r="E1846" s="65" t="s">
        <v>9122</v>
      </c>
      <c r="F1846" s="65" t="s">
        <v>1997</v>
      </c>
      <c r="G1846" s="65" t="s">
        <v>1997</v>
      </c>
      <c r="H1846" s="65" t="s">
        <v>4925</v>
      </c>
      <c r="I1846" s="65" t="s">
        <v>6468</v>
      </c>
      <c r="J1846" s="65" t="s">
        <v>9088</v>
      </c>
      <c r="K1846" s="66">
        <v>44830</v>
      </c>
      <c r="L1846" s="65" t="s">
        <v>9089</v>
      </c>
      <c r="M1846" s="66">
        <v>44824</v>
      </c>
      <c r="N1846" s="65">
        <v>117800</v>
      </c>
      <c r="O1846" s="65" t="s">
        <v>1939</v>
      </c>
      <c r="P1846" s="65">
        <f>VLOOKUP(D1846,资产包数据!B:G,5,0)</f>
        <v>60</v>
      </c>
      <c r="Q1846" s="65">
        <v>2600</v>
      </c>
      <c r="R1846" s="65"/>
      <c r="S1846" s="65"/>
      <c r="T1846" s="65"/>
      <c r="U1846" s="65">
        <f>VLOOKUP(D1846,资产包数据!B:N,13,0)</f>
        <v>94.22</v>
      </c>
      <c r="V1846" s="65" t="s">
        <v>6471</v>
      </c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</row>
    <row r="1847" ht="15" spans="1:69">
      <c r="A1847" s="65" t="s">
        <v>2005</v>
      </c>
      <c r="B1847" s="65" t="s">
        <v>68</v>
      </c>
      <c r="C1847" s="65" t="s">
        <v>36</v>
      </c>
      <c r="D1847" s="65" t="s">
        <v>9123</v>
      </c>
      <c r="E1847" s="65" t="s">
        <v>9124</v>
      </c>
      <c r="F1847" s="65" t="s">
        <v>1997</v>
      </c>
      <c r="G1847" s="65" t="s">
        <v>1997</v>
      </c>
      <c r="H1847" s="65" t="s">
        <v>4925</v>
      </c>
      <c r="I1847" s="65" t="s">
        <v>6468</v>
      </c>
      <c r="J1847" s="65" t="s">
        <v>9088</v>
      </c>
      <c r="K1847" s="66">
        <v>44830</v>
      </c>
      <c r="L1847" s="65" t="s">
        <v>9089</v>
      </c>
      <c r="M1847" s="66">
        <v>44824</v>
      </c>
      <c r="N1847" s="65">
        <v>117800</v>
      </c>
      <c r="O1847" s="65" t="s">
        <v>1939</v>
      </c>
      <c r="P1847" s="65">
        <f>VLOOKUP(D1847,资产包数据!B:G,5,0)</f>
        <v>60</v>
      </c>
      <c r="Q1847" s="65">
        <v>2600</v>
      </c>
      <c r="R1847" s="65"/>
      <c r="S1847" s="65"/>
      <c r="T1847" s="65"/>
      <c r="U1847" s="65">
        <f>VLOOKUP(D1847,资产包数据!B:N,13,0)</f>
        <v>94.22</v>
      </c>
      <c r="V1847" s="65" t="s">
        <v>6471</v>
      </c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</row>
    <row r="1848" ht="15" spans="1:69">
      <c r="A1848" s="65" t="s">
        <v>2005</v>
      </c>
      <c r="B1848" s="65" t="s">
        <v>68</v>
      </c>
      <c r="C1848" s="65" t="s">
        <v>36</v>
      </c>
      <c r="D1848" s="65" t="s">
        <v>9125</v>
      </c>
      <c r="E1848" s="65" t="s">
        <v>9126</v>
      </c>
      <c r="F1848" s="65" t="s">
        <v>1997</v>
      </c>
      <c r="G1848" s="65" t="s">
        <v>1997</v>
      </c>
      <c r="H1848" s="65" t="s">
        <v>4925</v>
      </c>
      <c r="I1848" s="65" t="s">
        <v>6468</v>
      </c>
      <c r="J1848" s="65" t="s">
        <v>9088</v>
      </c>
      <c r="K1848" s="66">
        <v>44830</v>
      </c>
      <c r="L1848" s="65" t="s">
        <v>9089</v>
      </c>
      <c r="M1848" s="66">
        <v>44824</v>
      </c>
      <c r="N1848" s="65">
        <v>117800</v>
      </c>
      <c r="O1848" s="65" t="s">
        <v>1939</v>
      </c>
      <c r="P1848" s="65">
        <f>VLOOKUP(D1848,资产包数据!B:G,5,0)</f>
        <v>60</v>
      </c>
      <c r="Q1848" s="65">
        <v>2600</v>
      </c>
      <c r="R1848" s="65"/>
      <c r="S1848" s="65"/>
      <c r="T1848" s="65"/>
      <c r="U1848" s="65">
        <f>VLOOKUP(D1848,资产包数据!B:N,13,0)</f>
        <v>94.22</v>
      </c>
      <c r="V1848" s="65" t="s">
        <v>6471</v>
      </c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</row>
    <row r="1849" ht="15" spans="1:69">
      <c r="A1849" s="65" t="s">
        <v>2005</v>
      </c>
      <c r="B1849" s="65" t="s">
        <v>68</v>
      </c>
      <c r="C1849" s="65" t="s">
        <v>36</v>
      </c>
      <c r="D1849" s="65" t="s">
        <v>9127</v>
      </c>
      <c r="E1849" s="65" t="s">
        <v>9128</v>
      </c>
      <c r="F1849" s="65" t="s">
        <v>1997</v>
      </c>
      <c r="G1849" s="65" t="s">
        <v>1997</v>
      </c>
      <c r="H1849" s="65" t="s">
        <v>4925</v>
      </c>
      <c r="I1849" s="65" t="s">
        <v>6468</v>
      </c>
      <c r="J1849" s="65" t="s">
        <v>9094</v>
      </c>
      <c r="K1849" s="66">
        <v>44842</v>
      </c>
      <c r="L1849" s="65" t="s">
        <v>9089</v>
      </c>
      <c r="M1849" s="66">
        <v>44824</v>
      </c>
      <c r="N1849" s="65">
        <v>117800</v>
      </c>
      <c r="O1849" s="65" t="s">
        <v>1939</v>
      </c>
      <c r="P1849" s="65">
        <f>VLOOKUP(D1849,资产包数据!B:G,5,0)</f>
        <v>60</v>
      </c>
      <c r="Q1849" s="65"/>
      <c r="R1849" s="65"/>
      <c r="S1849" s="65"/>
      <c r="T1849" s="65"/>
      <c r="U1849" s="65">
        <f>VLOOKUP(D1849,资产包数据!B:N,13,0)</f>
        <v>94.22</v>
      </c>
      <c r="V1849" s="65" t="s">
        <v>8689</v>
      </c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</row>
    <row r="1850" ht="15" spans="1:69">
      <c r="A1850" s="65" t="s">
        <v>2005</v>
      </c>
      <c r="B1850" s="65" t="s">
        <v>68</v>
      </c>
      <c r="C1850" s="65" t="s">
        <v>36</v>
      </c>
      <c r="D1850" s="65" t="s">
        <v>9129</v>
      </c>
      <c r="E1850" s="65" t="s">
        <v>9130</v>
      </c>
      <c r="F1850" s="65" t="s">
        <v>1997</v>
      </c>
      <c r="G1850" s="65" t="s">
        <v>1997</v>
      </c>
      <c r="H1850" s="65" t="s">
        <v>4925</v>
      </c>
      <c r="I1850" s="65" t="s">
        <v>6468</v>
      </c>
      <c r="J1850" s="65" t="s">
        <v>9088</v>
      </c>
      <c r="K1850" s="66">
        <v>44830</v>
      </c>
      <c r="L1850" s="65" t="s">
        <v>9089</v>
      </c>
      <c r="M1850" s="66">
        <v>44824</v>
      </c>
      <c r="N1850" s="65">
        <v>117800</v>
      </c>
      <c r="O1850" s="65" t="s">
        <v>1939</v>
      </c>
      <c r="P1850" s="65">
        <f>VLOOKUP(D1850,资产包数据!B:G,5,0)</f>
        <v>60</v>
      </c>
      <c r="Q1850" s="65">
        <v>2600</v>
      </c>
      <c r="R1850" s="65"/>
      <c r="S1850" s="65"/>
      <c r="T1850" s="65"/>
      <c r="U1850" s="65">
        <f>VLOOKUP(D1850,资产包数据!B:N,13,0)</f>
        <v>94.22</v>
      </c>
      <c r="V1850" s="65" t="s">
        <v>6471</v>
      </c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</row>
    <row r="1851" ht="15" spans="1:69">
      <c r="A1851" s="65" t="s">
        <v>2005</v>
      </c>
      <c r="B1851" s="65" t="s">
        <v>68</v>
      </c>
      <c r="C1851" s="65" t="s">
        <v>36</v>
      </c>
      <c r="D1851" s="65" t="s">
        <v>9131</v>
      </c>
      <c r="E1851" s="65" t="s">
        <v>9132</v>
      </c>
      <c r="F1851" s="65" t="s">
        <v>1997</v>
      </c>
      <c r="G1851" s="65" t="s">
        <v>1997</v>
      </c>
      <c r="H1851" s="65" t="s">
        <v>4925</v>
      </c>
      <c r="I1851" s="65" t="s">
        <v>6468</v>
      </c>
      <c r="J1851" s="65" t="s">
        <v>9088</v>
      </c>
      <c r="K1851" s="66">
        <v>44830</v>
      </c>
      <c r="L1851" s="65" t="s">
        <v>9089</v>
      </c>
      <c r="M1851" s="66">
        <v>44824</v>
      </c>
      <c r="N1851" s="65">
        <v>117800</v>
      </c>
      <c r="O1851" s="65" t="s">
        <v>1939</v>
      </c>
      <c r="P1851" s="65">
        <f>VLOOKUP(D1851,资产包数据!B:G,5,0)</f>
        <v>60</v>
      </c>
      <c r="Q1851" s="65">
        <v>2600</v>
      </c>
      <c r="R1851" s="65"/>
      <c r="S1851" s="65"/>
      <c r="T1851" s="65"/>
      <c r="U1851" s="65">
        <f>VLOOKUP(D1851,资产包数据!B:N,13,0)</f>
        <v>94.22</v>
      </c>
      <c r="V1851" s="65" t="s">
        <v>6471</v>
      </c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</row>
    <row r="1852" ht="15" spans="1:69">
      <c r="A1852" s="65" t="s">
        <v>2005</v>
      </c>
      <c r="B1852" s="65" t="s">
        <v>68</v>
      </c>
      <c r="C1852" s="65" t="s">
        <v>36</v>
      </c>
      <c r="D1852" s="65" t="s">
        <v>9133</v>
      </c>
      <c r="E1852" s="65" t="s">
        <v>9134</v>
      </c>
      <c r="F1852" s="65" t="s">
        <v>1997</v>
      </c>
      <c r="G1852" s="65" t="s">
        <v>1997</v>
      </c>
      <c r="H1852" s="65" t="s">
        <v>4925</v>
      </c>
      <c r="I1852" s="65" t="s">
        <v>6468</v>
      </c>
      <c r="J1852" s="65" t="s">
        <v>9088</v>
      </c>
      <c r="K1852" s="66">
        <v>44830</v>
      </c>
      <c r="L1852" s="65" t="s">
        <v>9089</v>
      </c>
      <c r="M1852" s="66">
        <v>44824</v>
      </c>
      <c r="N1852" s="65">
        <v>117800</v>
      </c>
      <c r="O1852" s="65" t="s">
        <v>1939</v>
      </c>
      <c r="P1852" s="65">
        <f>VLOOKUP(D1852,资产包数据!B:G,5,0)</f>
        <v>60</v>
      </c>
      <c r="Q1852" s="65">
        <v>2600</v>
      </c>
      <c r="R1852" s="65"/>
      <c r="S1852" s="65"/>
      <c r="T1852" s="65"/>
      <c r="U1852" s="65">
        <f>VLOOKUP(D1852,资产包数据!B:N,13,0)</f>
        <v>94.22</v>
      </c>
      <c r="V1852" s="65" t="s">
        <v>6471</v>
      </c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</row>
    <row r="1853" ht="15" spans="1:69">
      <c r="A1853" s="65" t="s">
        <v>2005</v>
      </c>
      <c r="B1853" s="65" t="s">
        <v>68</v>
      </c>
      <c r="C1853" s="65" t="s">
        <v>36</v>
      </c>
      <c r="D1853" s="65" t="s">
        <v>9135</v>
      </c>
      <c r="E1853" s="65" t="s">
        <v>9136</v>
      </c>
      <c r="F1853" s="65" t="s">
        <v>1997</v>
      </c>
      <c r="G1853" s="65" t="s">
        <v>1997</v>
      </c>
      <c r="H1853" s="65" t="s">
        <v>4925</v>
      </c>
      <c r="I1853" s="65" t="s">
        <v>6468</v>
      </c>
      <c r="J1853" s="65" t="s">
        <v>9088</v>
      </c>
      <c r="K1853" s="66">
        <v>44830</v>
      </c>
      <c r="L1853" s="65" t="s">
        <v>9089</v>
      </c>
      <c r="M1853" s="66">
        <v>44824</v>
      </c>
      <c r="N1853" s="65">
        <v>117800</v>
      </c>
      <c r="O1853" s="65" t="s">
        <v>1939</v>
      </c>
      <c r="P1853" s="65">
        <f>VLOOKUP(D1853,资产包数据!B:G,5,0)</f>
        <v>60</v>
      </c>
      <c r="Q1853" s="65">
        <v>2600</v>
      </c>
      <c r="R1853" s="65"/>
      <c r="S1853" s="65"/>
      <c r="T1853" s="65"/>
      <c r="U1853" s="65">
        <f>VLOOKUP(D1853,资产包数据!B:N,13,0)</f>
        <v>94.22</v>
      </c>
      <c r="V1853" s="65" t="s">
        <v>6471</v>
      </c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</row>
    <row r="1854" ht="15" spans="1:69">
      <c r="A1854" s="65" t="s">
        <v>2005</v>
      </c>
      <c r="B1854" s="65" t="s">
        <v>68</v>
      </c>
      <c r="C1854" s="65" t="s">
        <v>36</v>
      </c>
      <c r="D1854" s="65" t="s">
        <v>9137</v>
      </c>
      <c r="E1854" s="65" t="s">
        <v>9138</v>
      </c>
      <c r="F1854" s="65" t="s">
        <v>1997</v>
      </c>
      <c r="G1854" s="65" t="s">
        <v>1997</v>
      </c>
      <c r="H1854" s="65" t="s">
        <v>4925</v>
      </c>
      <c r="I1854" s="65" t="s">
        <v>6468</v>
      </c>
      <c r="J1854" s="65" t="s">
        <v>9088</v>
      </c>
      <c r="K1854" s="66">
        <v>44830</v>
      </c>
      <c r="L1854" s="65" t="s">
        <v>9089</v>
      </c>
      <c r="M1854" s="66">
        <v>44824</v>
      </c>
      <c r="N1854" s="65">
        <v>117800</v>
      </c>
      <c r="O1854" s="65" t="s">
        <v>1939</v>
      </c>
      <c r="P1854" s="65">
        <f>VLOOKUP(D1854,资产包数据!B:G,5,0)</f>
        <v>60</v>
      </c>
      <c r="Q1854" s="65">
        <v>2600</v>
      </c>
      <c r="R1854" s="65"/>
      <c r="S1854" s="65"/>
      <c r="T1854" s="65"/>
      <c r="U1854" s="65">
        <f>VLOOKUP(D1854,资产包数据!B:N,13,0)</f>
        <v>94.22</v>
      </c>
      <c r="V1854" s="65" t="s">
        <v>6471</v>
      </c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</row>
    <row r="1855" ht="15" spans="1:69">
      <c r="A1855" s="65" t="s">
        <v>2005</v>
      </c>
      <c r="B1855" s="65" t="s">
        <v>68</v>
      </c>
      <c r="C1855" s="65" t="s">
        <v>36</v>
      </c>
      <c r="D1855" s="65" t="s">
        <v>9139</v>
      </c>
      <c r="E1855" s="65" t="s">
        <v>9140</v>
      </c>
      <c r="F1855" s="65" t="s">
        <v>1997</v>
      </c>
      <c r="G1855" s="65" t="s">
        <v>1997</v>
      </c>
      <c r="H1855" s="65" t="s">
        <v>4925</v>
      </c>
      <c r="I1855" s="65" t="s">
        <v>6468</v>
      </c>
      <c r="J1855" s="65" t="s">
        <v>9094</v>
      </c>
      <c r="K1855" s="66">
        <v>44842</v>
      </c>
      <c r="L1855" s="65" t="s">
        <v>9089</v>
      </c>
      <c r="M1855" s="66">
        <v>44824</v>
      </c>
      <c r="N1855" s="65">
        <v>117800</v>
      </c>
      <c r="O1855" s="65" t="s">
        <v>1939</v>
      </c>
      <c r="P1855" s="65">
        <f>VLOOKUP(D1855,资产包数据!B:G,5,0)</f>
        <v>60</v>
      </c>
      <c r="Q1855" s="65"/>
      <c r="R1855" s="65"/>
      <c r="S1855" s="65"/>
      <c r="T1855" s="65"/>
      <c r="U1855" s="65">
        <f>VLOOKUP(D1855,资产包数据!B:N,13,0)</f>
        <v>94.22</v>
      </c>
      <c r="V1855" s="65" t="s">
        <v>8689</v>
      </c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</row>
    <row r="1856" ht="15" spans="1:69">
      <c r="A1856" s="65" t="s">
        <v>2005</v>
      </c>
      <c r="B1856" s="65" t="s">
        <v>68</v>
      </c>
      <c r="C1856" s="65" t="s">
        <v>36</v>
      </c>
      <c r="D1856" s="65" t="s">
        <v>9141</v>
      </c>
      <c r="E1856" s="65" t="s">
        <v>9142</v>
      </c>
      <c r="F1856" s="65" t="s">
        <v>1997</v>
      </c>
      <c r="G1856" s="65" t="s">
        <v>1997</v>
      </c>
      <c r="H1856" s="65" t="s">
        <v>4925</v>
      </c>
      <c r="I1856" s="65" t="s">
        <v>6468</v>
      </c>
      <c r="J1856" s="65" t="s">
        <v>9094</v>
      </c>
      <c r="K1856" s="66">
        <v>44842</v>
      </c>
      <c r="L1856" s="65" t="s">
        <v>9089</v>
      </c>
      <c r="M1856" s="66">
        <v>44824</v>
      </c>
      <c r="N1856" s="65">
        <v>117800</v>
      </c>
      <c r="O1856" s="65" t="s">
        <v>1939</v>
      </c>
      <c r="P1856" s="65">
        <f>VLOOKUP(D1856,资产包数据!B:G,5,0)</f>
        <v>60</v>
      </c>
      <c r="Q1856" s="65"/>
      <c r="R1856" s="65"/>
      <c r="S1856" s="65"/>
      <c r="T1856" s="65"/>
      <c r="U1856" s="65">
        <f>VLOOKUP(D1856,资产包数据!B:N,13,0)</f>
        <v>94.22</v>
      </c>
      <c r="V1856" s="65" t="s">
        <v>8689</v>
      </c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</row>
    <row r="1857" ht="15" spans="1:69">
      <c r="A1857" s="65" t="s">
        <v>2005</v>
      </c>
      <c r="B1857" s="65" t="s">
        <v>68</v>
      </c>
      <c r="C1857" s="65" t="s">
        <v>36</v>
      </c>
      <c r="D1857" s="65" t="s">
        <v>9143</v>
      </c>
      <c r="E1857" s="65" t="s">
        <v>9144</v>
      </c>
      <c r="F1857" s="65" t="s">
        <v>1997</v>
      </c>
      <c r="G1857" s="65" t="s">
        <v>1997</v>
      </c>
      <c r="H1857" s="65" t="s">
        <v>4925</v>
      </c>
      <c r="I1857" s="65" t="s">
        <v>6468</v>
      </c>
      <c r="J1857" s="65" t="s">
        <v>9088</v>
      </c>
      <c r="K1857" s="66">
        <v>44830</v>
      </c>
      <c r="L1857" s="65" t="s">
        <v>9089</v>
      </c>
      <c r="M1857" s="66">
        <v>44824</v>
      </c>
      <c r="N1857" s="65">
        <v>117800</v>
      </c>
      <c r="O1857" s="65" t="s">
        <v>1939</v>
      </c>
      <c r="P1857" s="65">
        <f>VLOOKUP(D1857,资产包数据!B:G,5,0)</f>
        <v>60</v>
      </c>
      <c r="Q1857" s="65">
        <v>2600</v>
      </c>
      <c r="R1857" s="65"/>
      <c r="S1857" s="65"/>
      <c r="T1857" s="65"/>
      <c r="U1857" s="65">
        <f>VLOOKUP(D1857,资产包数据!B:N,13,0)</f>
        <v>94.22</v>
      </c>
      <c r="V1857" s="65" t="s">
        <v>6471</v>
      </c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</row>
    <row r="1858" ht="15" spans="1:69">
      <c r="A1858" s="65" t="s">
        <v>2005</v>
      </c>
      <c r="B1858" s="65" t="s">
        <v>68</v>
      </c>
      <c r="C1858" s="65" t="s">
        <v>36</v>
      </c>
      <c r="D1858" s="65" t="s">
        <v>9145</v>
      </c>
      <c r="E1858" s="65" t="s">
        <v>9146</v>
      </c>
      <c r="F1858" s="65" t="s">
        <v>1997</v>
      </c>
      <c r="G1858" s="65" t="s">
        <v>1997</v>
      </c>
      <c r="H1858" s="65" t="s">
        <v>4925</v>
      </c>
      <c r="I1858" s="65" t="s">
        <v>6468</v>
      </c>
      <c r="J1858" s="65" t="s">
        <v>9094</v>
      </c>
      <c r="K1858" s="66">
        <v>44842</v>
      </c>
      <c r="L1858" s="65" t="s">
        <v>9089</v>
      </c>
      <c r="M1858" s="66">
        <v>44824</v>
      </c>
      <c r="N1858" s="65">
        <v>117800</v>
      </c>
      <c r="O1858" s="65" t="s">
        <v>1939</v>
      </c>
      <c r="P1858" s="65">
        <f>VLOOKUP(D1858,资产包数据!B:G,5,0)</f>
        <v>60</v>
      </c>
      <c r="Q1858" s="65"/>
      <c r="R1858" s="65"/>
      <c r="S1858" s="65"/>
      <c r="T1858" s="65"/>
      <c r="U1858" s="65">
        <f>VLOOKUP(D1858,资产包数据!B:N,13,0)</f>
        <v>94.22</v>
      </c>
      <c r="V1858" s="65" t="s">
        <v>8689</v>
      </c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</row>
    <row r="1859" ht="15" spans="1:69">
      <c r="A1859" s="65" t="s">
        <v>2005</v>
      </c>
      <c r="B1859" s="65" t="s">
        <v>68</v>
      </c>
      <c r="C1859" s="65" t="s">
        <v>36</v>
      </c>
      <c r="D1859" s="65" t="s">
        <v>9147</v>
      </c>
      <c r="E1859" s="65" t="s">
        <v>9148</v>
      </c>
      <c r="F1859" s="65" t="s">
        <v>1997</v>
      </c>
      <c r="G1859" s="65" t="s">
        <v>1997</v>
      </c>
      <c r="H1859" s="65" t="s">
        <v>4925</v>
      </c>
      <c r="I1859" s="65" t="s">
        <v>6468</v>
      </c>
      <c r="J1859" s="65" t="s">
        <v>9088</v>
      </c>
      <c r="K1859" s="66">
        <v>44830</v>
      </c>
      <c r="L1859" s="65" t="s">
        <v>9089</v>
      </c>
      <c r="M1859" s="66">
        <v>44824</v>
      </c>
      <c r="N1859" s="65">
        <v>117800</v>
      </c>
      <c r="O1859" s="65" t="s">
        <v>1939</v>
      </c>
      <c r="P1859" s="65">
        <f>VLOOKUP(D1859,资产包数据!B:G,5,0)</f>
        <v>60</v>
      </c>
      <c r="Q1859" s="65">
        <v>2600</v>
      </c>
      <c r="R1859" s="65"/>
      <c r="S1859" s="65"/>
      <c r="T1859" s="65"/>
      <c r="U1859" s="65">
        <f>VLOOKUP(D1859,资产包数据!B:N,13,0)</f>
        <v>94.22</v>
      </c>
      <c r="V1859" s="65" t="s">
        <v>6471</v>
      </c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</row>
    <row r="1860" ht="15" spans="1:69">
      <c r="A1860" s="65" t="s">
        <v>2005</v>
      </c>
      <c r="B1860" s="65" t="s">
        <v>68</v>
      </c>
      <c r="C1860" s="65" t="s">
        <v>36</v>
      </c>
      <c r="D1860" s="65" t="s">
        <v>9149</v>
      </c>
      <c r="E1860" s="65" t="s">
        <v>9150</v>
      </c>
      <c r="F1860" s="65" t="s">
        <v>1997</v>
      </c>
      <c r="G1860" s="65" t="s">
        <v>1997</v>
      </c>
      <c r="H1860" s="65" t="s">
        <v>4925</v>
      </c>
      <c r="I1860" s="65" t="s">
        <v>6468</v>
      </c>
      <c r="J1860" s="65" t="s">
        <v>9094</v>
      </c>
      <c r="K1860" s="66">
        <v>44842</v>
      </c>
      <c r="L1860" s="65" t="s">
        <v>9089</v>
      </c>
      <c r="M1860" s="66">
        <v>44824</v>
      </c>
      <c r="N1860" s="65">
        <v>117800</v>
      </c>
      <c r="O1860" s="65" t="s">
        <v>1939</v>
      </c>
      <c r="P1860" s="65">
        <f>VLOOKUP(D1860,资产包数据!B:G,5,0)</f>
        <v>60</v>
      </c>
      <c r="Q1860" s="65"/>
      <c r="R1860" s="65"/>
      <c r="S1860" s="65"/>
      <c r="T1860" s="65"/>
      <c r="U1860" s="65">
        <f>VLOOKUP(D1860,资产包数据!B:N,13,0)</f>
        <v>94.22</v>
      </c>
      <c r="V1860" s="65" t="s">
        <v>8689</v>
      </c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</row>
    <row r="1861" ht="15" spans="1:69">
      <c r="A1861" s="65" t="s">
        <v>2005</v>
      </c>
      <c r="B1861" s="65" t="s">
        <v>68</v>
      </c>
      <c r="C1861" s="65" t="s">
        <v>36</v>
      </c>
      <c r="D1861" s="65" t="s">
        <v>9151</v>
      </c>
      <c r="E1861" s="65" t="s">
        <v>9152</v>
      </c>
      <c r="F1861" s="65" t="s">
        <v>1997</v>
      </c>
      <c r="G1861" s="65" t="s">
        <v>1997</v>
      </c>
      <c r="H1861" s="65" t="s">
        <v>4925</v>
      </c>
      <c r="I1861" s="65" t="s">
        <v>6468</v>
      </c>
      <c r="J1861" s="65" t="s">
        <v>9088</v>
      </c>
      <c r="K1861" s="66">
        <v>44830</v>
      </c>
      <c r="L1861" s="65" t="s">
        <v>9089</v>
      </c>
      <c r="M1861" s="66">
        <v>44824</v>
      </c>
      <c r="N1861" s="65">
        <v>117800</v>
      </c>
      <c r="O1861" s="65" t="s">
        <v>1939</v>
      </c>
      <c r="P1861" s="65">
        <f>VLOOKUP(D1861,资产包数据!B:G,5,0)</f>
        <v>60</v>
      </c>
      <c r="Q1861" s="65">
        <v>2600</v>
      </c>
      <c r="R1861" s="65"/>
      <c r="S1861" s="65"/>
      <c r="T1861" s="65"/>
      <c r="U1861" s="65">
        <f>VLOOKUP(D1861,资产包数据!B:N,13,0)</f>
        <v>94.22</v>
      </c>
      <c r="V1861" s="65" t="s">
        <v>6471</v>
      </c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</row>
    <row r="1862" ht="15" spans="1:69">
      <c r="A1862" s="65" t="s">
        <v>2005</v>
      </c>
      <c r="B1862" s="65" t="s">
        <v>68</v>
      </c>
      <c r="C1862" s="65" t="s">
        <v>36</v>
      </c>
      <c r="D1862" s="65" t="s">
        <v>9153</v>
      </c>
      <c r="E1862" s="65" t="s">
        <v>9154</v>
      </c>
      <c r="F1862" s="65" t="s">
        <v>1997</v>
      </c>
      <c r="G1862" s="65" t="s">
        <v>1997</v>
      </c>
      <c r="H1862" s="65" t="s">
        <v>4925</v>
      </c>
      <c r="I1862" s="65" t="s">
        <v>6468</v>
      </c>
      <c r="J1862" s="65" t="s">
        <v>9088</v>
      </c>
      <c r="K1862" s="66">
        <v>44830</v>
      </c>
      <c r="L1862" s="65" t="s">
        <v>9089</v>
      </c>
      <c r="M1862" s="66">
        <v>44824</v>
      </c>
      <c r="N1862" s="65">
        <v>117800</v>
      </c>
      <c r="O1862" s="65" t="s">
        <v>1939</v>
      </c>
      <c r="P1862" s="65">
        <f>VLOOKUP(D1862,资产包数据!B:G,5,0)</f>
        <v>60</v>
      </c>
      <c r="Q1862" s="65">
        <v>2600</v>
      </c>
      <c r="R1862" s="65"/>
      <c r="S1862" s="65"/>
      <c r="T1862" s="65"/>
      <c r="U1862" s="65">
        <f>VLOOKUP(D1862,资产包数据!B:N,13,0)</f>
        <v>94.22</v>
      </c>
      <c r="V1862" s="65" t="s">
        <v>6471</v>
      </c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</row>
    <row r="1863" ht="15" spans="1:69">
      <c r="A1863" s="65" t="s">
        <v>2005</v>
      </c>
      <c r="B1863" s="65" t="s">
        <v>68</v>
      </c>
      <c r="C1863" s="65" t="s">
        <v>36</v>
      </c>
      <c r="D1863" s="65" t="s">
        <v>9155</v>
      </c>
      <c r="E1863" s="65" t="s">
        <v>9156</v>
      </c>
      <c r="F1863" s="65" t="s">
        <v>1997</v>
      </c>
      <c r="G1863" s="65" t="s">
        <v>1997</v>
      </c>
      <c r="H1863" s="65" t="s">
        <v>4925</v>
      </c>
      <c r="I1863" s="65" t="s">
        <v>6468</v>
      </c>
      <c r="J1863" s="65" t="s">
        <v>9094</v>
      </c>
      <c r="K1863" s="66">
        <v>44842</v>
      </c>
      <c r="L1863" s="65" t="s">
        <v>9089</v>
      </c>
      <c r="M1863" s="66">
        <v>44824</v>
      </c>
      <c r="N1863" s="65">
        <v>117800</v>
      </c>
      <c r="O1863" s="65" t="s">
        <v>1939</v>
      </c>
      <c r="P1863" s="65">
        <f>VLOOKUP(D1863,资产包数据!B:G,5,0)</f>
        <v>60</v>
      </c>
      <c r="Q1863" s="65"/>
      <c r="R1863" s="65"/>
      <c r="S1863" s="65"/>
      <c r="T1863" s="65"/>
      <c r="U1863" s="65">
        <f>VLOOKUP(D1863,资产包数据!B:N,13,0)</f>
        <v>94.22</v>
      </c>
      <c r="V1863" s="65" t="s">
        <v>8689</v>
      </c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</row>
    <row r="1864" ht="15" spans="1:69">
      <c r="A1864" s="65" t="s">
        <v>2005</v>
      </c>
      <c r="B1864" s="65" t="s">
        <v>68</v>
      </c>
      <c r="C1864" s="65" t="s">
        <v>36</v>
      </c>
      <c r="D1864" s="65" t="s">
        <v>9157</v>
      </c>
      <c r="E1864" s="65" t="s">
        <v>9158</v>
      </c>
      <c r="F1864" s="65" t="s">
        <v>1997</v>
      </c>
      <c r="G1864" s="65" t="s">
        <v>1997</v>
      </c>
      <c r="H1864" s="65" t="s">
        <v>4925</v>
      </c>
      <c r="I1864" s="65" t="s">
        <v>6468</v>
      </c>
      <c r="J1864" s="65" t="s">
        <v>9094</v>
      </c>
      <c r="K1864" s="66">
        <v>44842</v>
      </c>
      <c r="L1864" s="65" t="s">
        <v>9089</v>
      </c>
      <c r="M1864" s="66">
        <v>44824</v>
      </c>
      <c r="N1864" s="65">
        <v>117800</v>
      </c>
      <c r="O1864" s="65" t="s">
        <v>1939</v>
      </c>
      <c r="P1864" s="65">
        <f>VLOOKUP(D1864,资产包数据!B:G,5,0)</f>
        <v>60</v>
      </c>
      <c r="Q1864" s="65"/>
      <c r="R1864" s="65"/>
      <c r="S1864" s="65"/>
      <c r="T1864" s="65"/>
      <c r="U1864" s="65">
        <f>VLOOKUP(D1864,资产包数据!B:N,13,0)</f>
        <v>94.22</v>
      </c>
      <c r="V1864" s="65" t="s">
        <v>8689</v>
      </c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</row>
    <row r="1865" ht="15" spans="1:69">
      <c r="A1865" s="65" t="s">
        <v>2005</v>
      </c>
      <c r="B1865" s="65" t="s">
        <v>68</v>
      </c>
      <c r="C1865" s="65" t="s">
        <v>36</v>
      </c>
      <c r="D1865" s="65" t="s">
        <v>9159</v>
      </c>
      <c r="E1865" s="65" t="s">
        <v>9160</v>
      </c>
      <c r="F1865" s="65" t="s">
        <v>1997</v>
      </c>
      <c r="G1865" s="65" t="s">
        <v>1997</v>
      </c>
      <c r="H1865" s="65" t="s">
        <v>4925</v>
      </c>
      <c r="I1865" s="65" t="s">
        <v>6468</v>
      </c>
      <c r="J1865" s="65" t="s">
        <v>9088</v>
      </c>
      <c r="K1865" s="66">
        <v>44830</v>
      </c>
      <c r="L1865" s="65" t="s">
        <v>9089</v>
      </c>
      <c r="M1865" s="66">
        <v>44824</v>
      </c>
      <c r="N1865" s="65">
        <v>117800</v>
      </c>
      <c r="O1865" s="65" t="s">
        <v>1939</v>
      </c>
      <c r="P1865" s="65">
        <f>VLOOKUP(D1865,资产包数据!B:G,5,0)</f>
        <v>60</v>
      </c>
      <c r="Q1865" s="65">
        <v>2600</v>
      </c>
      <c r="R1865" s="65"/>
      <c r="S1865" s="65"/>
      <c r="T1865" s="65"/>
      <c r="U1865" s="65">
        <f>VLOOKUP(D1865,资产包数据!B:N,13,0)</f>
        <v>94.22</v>
      </c>
      <c r="V1865" s="65" t="s">
        <v>6471</v>
      </c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</row>
    <row r="1866" ht="15" spans="1:69">
      <c r="A1866" s="65" t="s">
        <v>2005</v>
      </c>
      <c r="B1866" s="65" t="s">
        <v>68</v>
      </c>
      <c r="C1866" s="65" t="s">
        <v>36</v>
      </c>
      <c r="D1866" s="65" t="s">
        <v>9161</v>
      </c>
      <c r="E1866" s="65" t="s">
        <v>9162</v>
      </c>
      <c r="F1866" s="65" t="s">
        <v>1997</v>
      </c>
      <c r="G1866" s="65" t="s">
        <v>1997</v>
      </c>
      <c r="H1866" s="65" t="s">
        <v>4925</v>
      </c>
      <c r="I1866" s="65" t="s">
        <v>6468</v>
      </c>
      <c r="J1866" s="65" t="s">
        <v>9088</v>
      </c>
      <c r="K1866" s="66">
        <v>44830</v>
      </c>
      <c r="L1866" s="65" t="s">
        <v>9089</v>
      </c>
      <c r="M1866" s="66">
        <v>44824</v>
      </c>
      <c r="N1866" s="65">
        <v>117800</v>
      </c>
      <c r="O1866" s="65" t="s">
        <v>1939</v>
      </c>
      <c r="P1866" s="65">
        <f>VLOOKUP(D1866,资产包数据!B:G,5,0)</f>
        <v>60</v>
      </c>
      <c r="Q1866" s="65">
        <v>2600</v>
      </c>
      <c r="R1866" s="65"/>
      <c r="S1866" s="65"/>
      <c r="T1866" s="65"/>
      <c r="U1866" s="65">
        <f>VLOOKUP(D1866,资产包数据!B:N,13,0)</f>
        <v>94.22</v>
      </c>
      <c r="V1866" s="65" t="s">
        <v>6471</v>
      </c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</row>
    <row r="1867" ht="15" spans="1:69">
      <c r="A1867" s="65" t="s">
        <v>2005</v>
      </c>
      <c r="B1867" s="65" t="s">
        <v>68</v>
      </c>
      <c r="C1867" s="65" t="s">
        <v>36</v>
      </c>
      <c r="D1867" s="65" t="s">
        <v>9163</v>
      </c>
      <c r="E1867" s="65" t="s">
        <v>9164</v>
      </c>
      <c r="F1867" s="65" t="s">
        <v>1997</v>
      </c>
      <c r="G1867" s="65" t="s">
        <v>1997</v>
      </c>
      <c r="H1867" s="65" t="s">
        <v>4925</v>
      </c>
      <c r="I1867" s="65" t="s">
        <v>6468</v>
      </c>
      <c r="J1867" s="65" t="s">
        <v>9094</v>
      </c>
      <c r="K1867" s="66">
        <v>44842</v>
      </c>
      <c r="L1867" s="65" t="s">
        <v>9089</v>
      </c>
      <c r="M1867" s="66">
        <v>44824</v>
      </c>
      <c r="N1867" s="65">
        <v>117800</v>
      </c>
      <c r="O1867" s="65" t="s">
        <v>1939</v>
      </c>
      <c r="P1867" s="65">
        <f>VLOOKUP(D1867,资产包数据!B:G,5,0)</f>
        <v>60</v>
      </c>
      <c r="Q1867" s="65"/>
      <c r="R1867" s="65"/>
      <c r="S1867" s="65"/>
      <c r="T1867" s="65"/>
      <c r="U1867" s="65">
        <f>VLOOKUP(D1867,资产包数据!B:N,13,0)</f>
        <v>94.22</v>
      </c>
      <c r="V1867" s="65" t="s">
        <v>8689</v>
      </c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</row>
    <row r="1868" ht="15" spans="1:69">
      <c r="A1868" s="65" t="s">
        <v>2005</v>
      </c>
      <c r="B1868" s="65" t="s">
        <v>68</v>
      </c>
      <c r="C1868" s="65" t="s">
        <v>36</v>
      </c>
      <c r="D1868" s="65" t="s">
        <v>9165</v>
      </c>
      <c r="E1868" s="65" t="s">
        <v>9166</v>
      </c>
      <c r="F1868" s="65" t="s">
        <v>1997</v>
      </c>
      <c r="G1868" s="65" t="s">
        <v>1997</v>
      </c>
      <c r="H1868" s="65" t="s">
        <v>4925</v>
      </c>
      <c r="I1868" s="65" t="s">
        <v>6468</v>
      </c>
      <c r="J1868" s="65" t="s">
        <v>9094</v>
      </c>
      <c r="K1868" s="66">
        <v>44842</v>
      </c>
      <c r="L1868" s="65" t="s">
        <v>9089</v>
      </c>
      <c r="M1868" s="66">
        <v>44824</v>
      </c>
      <c r="N1868" s="65">
        <v>117800</v>
      </c>
      <c r="O1868" s="65" t="s">
        <v>1939</v>
      </c>
      <c r="P1868" s="65">
        <f>VLOOKUP(D1868,资产包数据!B:G,5,0)</f>
        <v>60</v>
      </c>
      <c r="Q1868" s="65"/>
      <c r="R1868" s="65"/>
      <c r="S1868" s="65"/>
      <c r="T1868" s="65"/>
      <c r="U1868" s="65">
        <f>VLOOKUP(D1868,资产包数据!B:N,13,0)</f>
        <v>94.22</v>
      </c>
      <c r="V1868" s="65" t="s">
        <v>8689</v>
      </c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</row>
    <row r="1869" ht="15" spans="1:69">
      <c r="A1869" s="65" t="s">
        <v>2005</v>
      </c>
      <c r="B1869" s="65" t="s">
        <v>68</v>
      </c>
      <c r="C1869" s="65" t="s">
        <v>36</v>
      </c>
      <c r="D1869" s="65" t="s">
        <v>9167</v>
      </c>
      <c r="E1869" s="65" t="s">
        <v>9168</v>
      </c>
      <c r="F1869" s="65" t="s">
        <v>1997</v>
      </c>
      <c r="G1869" s="65" t="s">
        <v>1997</v>
      </c>
      <c r="H1869" s="65" t="s">
        <v>4925</v>
      </c>
      <c r="I1869" s="65" t="s">
        <v>6468</v>
      </c>
      <c r="J1869" s="65" t="s">
        <v>9088</v>
      </c>
      <c r="K1869" s="66">
        <v>44830</v>
      </c>
      <c r="L1869" s="65" t="s">
        <v>9089</v>
      </c>
      <c r="M1869" s="66">
        <v>44824</v>
      </c>
      <c r="N1869" s="65">
        <v>117800</v>
      </c>
      <c r="O1869" s="65" t="s">
        <v>1939</v>
      </c>
      <c r="P1869" s="65">
        <f>VLOOKUP(D1869,资产包数据!B:G,5,0)</f>
        <v>60</v>
      </c>
      <c r="Q1869" s="65">
        <v>2600</v>
      </c>
      <c r="R1869" s="65"/>
      <c r="S1869" s="65"/>
      <c r="T1869" s="65"/>
      <c r="U1869" s="65">
        <f>VLOOKUP(D1869,资产包数据!B:N,13,0)</f>
        <v>94.22</v>
      </c>
      <c r="V1869" s="65" t="s">
        <v>6471</v>
      </c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</row>
    <row r="1870" ht="15" spans="1:69">
      <c r="A1870" s="65" t="s">
        <v>2005</v>
      </c>
      <c r="B1870" s="65" t="s">
        <v>68</v>
      </c>
      <c r="C1870" s="65" t="s">
        <v>36</v>
      </c>
      <c r="D1870" s="65" t="s">
        <v>9169</v>
      </c>
      <c r="E1870" s="65" t="s">
        <v>9170</v>
      </c>
      <c r="F1870" s="65" t="s">
        <v>1997</v>
      </c>
      <c r="G1870" s="65" t="s">
        <v>1997</v>
      </c>
      <c r="H1870" s="65" t="s">
        <v>4925</v>
      </c>
      <c r="I1870" s="65" t="s">
        <v>6468</v>
      </c>
      <c r="J1870" s="65" t="s">
        <v>9088</v>
      </c>
      <c r="K1870" s="66">
        <v>44830</v>
      </c>
      <c r="L1870" s="65" t="s">
        <v>9089</v>
      </c>
      <c r="M1870" s="66">
        <v>44824</v>
      </c>
      <c r="N1870" s="65">
        <v>117800</v>
      </c>
      <c r="O1870" s="65" t="s">
        <v>1939</v>
      </c>
      <c r="P1870" s="65">
        <f>VLOOKUP(D1870,资产包数据!B:G,5,0)</f>
        <v>60</v>
      </c>
      <c r="Q1870" s="65">
        <v>2600</v>
      </c>
      <c r="R1870" s="65"/>
      <c r="S1870" s="65"/>
      <c r="T1870" s="65"/>
      <c r="U1870" s="65">
        <f>VLOOKUP(D1870,资产包数据!B:N,13,0)</f>
        <v>94.22</v>
      </c>
      <c r="V1870" s="65" t="s">
        <v>6471</v>
      </c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</row>
    <row r="1871" ht="15" spans="1:69">
      <c r="A1871" s="65" t="s">
        <v>2005</v>
      </c>
      <c r="B1871" s="65" t="s">
        <v>68</v>
      </c>
      <c r="C1871" s="65" t="s">
        <v>36</v>
      </c>
      <c r="D1871" s="65" t="s">
        <v>9171</v>
      </c>
      <c r="E1871" s="65" t="s">
        <v>9172</v>
      </c>
      <c r="F1871" s="65" t="s">
        <v>1997</v>
      </c>
      <c r="G1871" s="65" t="s">
        <v>1997</v>
      </c>
      <c r="H1871" s="65" t="s">
        <v>4925</v>
      </c>
      <c r="I1871" s="65" t="s">
        <v>6468</v>
      </c>
      <c r="J1871" s="65" t="s">
        <v>9088</v>
      </c>
      <c r="K1871" s="66">
        <v>44830</v>
      </c>
      <c r="L1871" s="65" t="s">
        <v>9089</v>
      </c>
      <c r="M1871" s="66">
        <v>44824</v>
      </c>
      <c r="N1871" s="65">
        <v>117800</v>
      </c>
      <c r="O1871" s="65" t="s">
        <v>1939</v>
      </c>
      <c r="P1871" s="65">
        <f>VLOOKUP(D1871,资产包数据!B:G,5,0)</f>
        <v>60</v>
      </c>
      <c r="Q1871" s="65">
        <v>2600</v>
      </c>
      <c r="R1871" s="65"/>
      <c r="S1871" s="65"/>
      <c r="T1871" s="65"/>
      <c r="U1871" s="65">
        <f>VLOOKUP(D1871,资产包数据!B:N,13,0)</f>
        <v>94.22</v>
      </c>
      <c r="V1871" s="65" t="s">
        <v>6471</v>
      </c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</row>
    <row r="1872" ht="15" spans="1:69">
      <c r="A1872" s="65" t="s">
        <v>2005</v>
      </c>
      <c r="B1872" s="65" t="s">
        <v>68</v>
      </c>
      <c r="C1872" s="65" t="s">
        <v>36</v>
      </c>
      <c r="D1872" s="65" t="s">
        <v>9173</v>
      </c>
      <c r="E1872" s="65" t="s">
        <v>9174</v>
      </c>
      <c r="F1872" s="65" t="s">
        <v>1997</v>
      </c>
      <c r="G1872" s="65" t="s">
        <v>1997</v>
      </c>
      <c r="H1872" s="65" t="s">
        <v>4925</v>
      </c>
      <c r="I1872" s="65" t="s">
        <v>6468</v>
      </c>
      <c r="J1872" s="65" t="s">
        <v>9088</v>
      </c>
      <c r="K1872" s="66">
        <v>44830</v>
      </c>
      <c r="L1872" s="65" t="s">
        <v>9089</v>
      </c>
      <c r="M1872" s="66">
        <v>44824</v>
      </c>
      <c r="N1872" s="65">
        <v>117800</v>
      </c>
      <c r="O1872" s="65" t="s">
        <v>1939</v>
      </c>
      <c r="P1872" s="65">
        <f>VLOOKUP(D1872,资产包数据!B:G,5,0)</f>
        <v>60</v>
      </c>
      <c r="Q1872" s="65">
        <v>2600</v>
      </c>
      <c r="R1872" s="65"/>
      <c r="S1872" s="65"/>
      <c r="T1872" s="65"/>
      <c r="U1872" s="65">
        <f>VLOOKUP(D1872,资产包数据!B:N,13,0)</f>
        <v>94.22</v>
      </c>
      <c r="V1872" s="65" t="s">
        <v>6471</v>
      </c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</row>
    <row r="1873" ht="15" spans="1:69">
      <c r="A1873" s="65" t="s">
        <v>2005</v>
      </c>
      <c r="B1873" s="65" t="s">
        <v>68</v>
      </c>
      <c r="C1873" s="65" t="s">
        <v>36</v>
      </c>
      <c r="D1873" s="65" t="s">
        <v>9175</v>
      </c>
      <c r="E1873" s="65" t="s">
        <v>9176</v>
      </c>
      <c r="F1873" s="65" t="s">
        <v>1997</v>
      </c>
      <c r="G1873" s="65" t="s">
        <v>1997</v>
      </c>
      <c r="H1873" s="65" t="s">
        <v>4925</v>
      </c>
      <c r="I1873" s="65" t="s">
        <v>6468</v>
      </c>
      <c r="J1873" s="65" t="s">
        <v>9094</v>
      </c>
      <c r="K1873" s="66">
        <v>44842</v>
      </c>
      <c r="L1873" s="65" t="s">
        <v>9089</v>
      </c>
      <c r="M1873" s="66">
        <v>44824</v>
      </c>
      <c r="N1873" s="65">
        <v>117800</v>
      </c>
      <c r="O1873" s="65" t="s">
        <v>1939</v>
      </c>
      <c r="P1873" s="65">
        <f>VLOOKUP(D1873,资产包数据!B:G,5,0)</f>
        <v>60</v>
      </c>
      <c r="Q1873" s="65"/>
      <c r="R1873" s="65"/>
      <c r="S1873" s="65"/>
      <c r="T1873" s="65"/>
      <c r="U1873" s="65">
        <f>VLOOKUP(D1873,资产包数据!B:N,13,0)</f>
        <v>94.22</v>
      </c>
      <c r="V1873" s="65" t="s">
        <v>8689</v>
      </c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</row>
    <row r="1874" ht="15" spans="1:69">
      <c r="A1874" s="65" t="s">
        <v>2005</v>
      </c>
      <c r="B1874" s="65" t="s">
        <v>68</v>
      </c>
      <c r="C1874" s="65" t="s">
        <v>36</v>
      </c>
      <c r="D1874" s="65" t="s">
        <v>9177</v>
      </c>
      <c r="E1874" s="65" t="s">
        <v>9178</v>
      </c>
      <c r="F1874" s="65" t="s">
        <v>1997</v>
      </c>
      <c r="G1874" s="65" t="s">
        <v>1997</v>
      </c>
      <c r="H1874" s="65" t="s">
        <v>4925</v>
      </c>
      <c r="I1874" s="65" t="s">
        <v>6468</v>
      </c>
      <c r="J1874" s="65" t="s">
        <v>9088</v>
      </c>
      <c r="K1874" s="66">
        <v>44830</v>
      </c>
      <c r="L1874" s="65" t="s">
        <v>9089</v>
      </c>
      <c r="M1874" s="66">
        <v>44824</v>
      </c>
      <c r="N1874" s="65">
        <v>117800</v>
      </c>
      <c r="O1874" s="65" t="s">
        <v>1939</v>
      </c>
      <c r="P1874" s="65">
        <f>VLOOKUP(D1874,资产包数据!B:G,5,0)</f>
        <v>60</v>
      </c>
      <c r="Q1874" s="65">
        <v>2600</v>
      </c>
      <c r="R1874" s="65"/>
      <c r="S1874" s="65"/>
      <c r="T1874" s="65"/>
      <c r="U1874" s="65">
        <f>VLOOKUP(D1874,资产包数据!B:N,13,0)</f>
        <v>94.22</v>
      </c>
      <c r="V1874" s="65" t="s">
        <v>6471</v>
      </c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</row>
    <row r="1875" ht="15" spans="1:69">
      <c r="A1875" s="65" t="s">
        <v>2005</v>
      </c>
      <c r="B1875" s="65" t="s">
        <v>68</v>
      </c>
      <c r="C1875" s="65" t="s">
        <v>36</v>
      </c>
      <c r="D1875" s="65" t="s">
        <v>9179</v>
      </c>
      <c r="E1875" s="65" t="s">
        <v>9180</v>
      </c>
      <c r="F1875" s="65" t="s">
        <v>1997</v>
      </c>
      <c r="G1875" s="65" t="s">
        <v>1997</v>
      </c>
      <c r="H1875" s="65" t="s">
        <v>4925</v>
      </c>
      <c r="I1875" s="65" t="s">
        <v>6468</v>
      </c>
      <c r="J1875" s="65" t="s">
        <v>9094</v>
      </c>
      <c r="K1875" s="66">
        <v>44842</v>
      </c>
      <c r="L1875" s="65" t="s">
        <v>9089</v>
      </c>
      <c r="M1875" s="66">
        <v>44824</v>
      </c>
      <c r="N1875" s="65">
        <v>117800</v>
      </c>
      <c r="O1875" s="65" t="s">
        <v>1939</v>
      </c>
      <c r="P1875" s="65">
        <f>VLOOKUP(D1875,资产包数据!B:G,5,0)</f>
        <v>60</v>
      </c>
      <c r="Q1875" s="65"/>
      <c r="R1875" s="65"/>
      <c r="S1875" s="65"/>
      <c r="T1875" s="65"/>
      <c r="U1875" s="65">
        <f>VLOOKUP(D1875,资产包数据!B:N,13,0)</f>
        <v>94.22</v>
      </c>
      <c r="V1875" s="65" t="s">
        <v>8689</v>
      </c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</row>
    <row r="1876" ht="15" spans="1:69">
      <c r="A1876" s="65" t="s">
        <v>2005</v>
      </c>
      <c r="B1876" s="65" t="s">
        <v>68</v>
      </c>
      <c r="C1876" s="65" t="s">
        <v>36</v>
      </c>
      <c r="D1876" s="65" t="s">
        <v>9181</v>
      </c>
      <c r="E1876" s="65" t="s">
        <v>9182</v>
      </c>
      <c r="F1876" s="65" t="s">
        <v>1997</v>
      </c>
      <c r="G1876" s="65" t="s">
        <v>1997</v>
      </c>
      <c r="H1876" s="65" t="s">
        <v>4925</v>
      </c>
      <c r="I1876" s="65" t="s">
        <v>6468</v>
      </c>
      <c r="J1876" s="65" t="s">
        <v>9088</v>
      </c>
      <c r="K1876" s="66">
        <v>44830</v>
      </c>
      <c r="L1876" s="65" t="s">
        <v>9089</v>
      </c>
      <c r="M1876" s="66">
        <v>44824</v>
      </c>
      <c r="N1876" s="65">
        <v>117800</v>
      </c>
      <c r="O1876" s="65" t="s">
        <v>1939</v>
      </c>
      <c r="P1876" s="65">
        <f>VLOOKUP(D1876,资产包数据!B:G,5,0)</f>
        <v>60</v>
      </c>
      <c r="Q1876" s="65">
        <v>2600</v>
      </c>
      <c r="R1876" s="65"/>
      <c r="S1876" s="65"/>
      <c r="T1876" s="65"/>
      <c r="U1876" s="65">
        <f>VLOOKUP(D1876,资产包数据!B:N,13,0)</f>
        <v>94.22</v>
      </c>
      <c r="V1876" s="65" t="s">
        <v>6471</v>
      </c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</row>
    <row r="1877" ht="15" spans="1:69">
      <c r="A1877" s="65" t="s">
        <v>2005</v>
      </c>
      <c r="B1877" s="65" t="s">
        <v>68</v>
      </c>
      <c r="C1877" s="65" t="s">
        <v>36</v>
      </c>
      <c r="D1877" s="65" t="s">
        <v>9183</v>
      </c>
      <c r="E1877" s="65" t="s">
        <v>9184</v>
      </c>
      <c r="F1877" s="65" t="s">
        <v>1997</v>
      </c>
      <c r="G1877" s="65" t="s">
        <v>1997</v>
      </c>
      <c r="H1877" s="65" t="s">
        <v>4925</v>
      </c>
      <c r="I1877" s="65" t="s">
        <v>6468</v>
      </c>
      <c r="J1877" s="65" t="s">
        <v>9094</v>
      </c>
      <c r="K1877" s="66">
        <v>44842</v>
      </c>
      <c r="L1877" s="65" t="s">
        <v>9089</v>
      </c>
      <c r="M1877" s="66">
        <v>44824</v>
      </c>
      <c r="N1877" s="65">
        <v>117800</v>
      </c>
      <c r="O1877" s="65" t="s">
        <v>1939</v>
      </c>
      <c r="P1877" s="65">
        <f>VLOOKUP(D1877,资产包数据!B:G,5,0)</f>
        <v>60</v>
      </c>
      <c r="Q1877" s="65"/>
      <c r="R1877" s="65"/>
      <c r="S1877" s="65"/>
      <c r="T1877" s="65"/>
      <c r="U1877" s="65">
        <f>VLOOKUP(D1877,资产包数据!B:N,13,0)</f>
        <v>94.22</v>
      </c>
      <c r="V1877" s="65" t="s">
        <v>8689</v>
      </c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</row>
    <row r="1878" ht="15" spans="1:69">
      <c r="A1878" s="65" t="s">
        <v>2005</v>
      </c>
      <c r="B1878" s="65" t="s">
        <v>68</v>
      </c>
      <c r="C1878" s="65" t="s">
        <v>36</v>
      </c>
      <c r="D1878" s="65" t="s">
        <v>9185</v>
      </c>
      <c r="E1878" s="65" t="s">
        <v>9186</v>
      </c>
      <c r="F1878" s="65" t="s">
        <v>1997</v>
      </c>
      <c r="G1878" s="65" t="s">
        <v>1997</v>
      </c>
      <c r="H1878" s="65" t="s">
        <v>4925</v>
      </c>
      <c r="I1878" s="65" t="s">
        <v>6468</v>
      </c>
      <c r="J1878" s="65" t="s">
        <v>9094</v>
      </c>
      <c r="K1878" s="66">
        <v>44842</v>
      </c>
      <c r="L1878" s="65" t="s">
        <v>9089</v>
      </c>
      <c r="M1878" s="66">
        <v>44824</v>
      </c>
      <c r="N1878" s="65">
        <v>117800</v>
      </c>
      <c r="O1878" s="65" t="s">
        <v>1939</v>
      </c>
      <c r="P1878" s="65">
        <f>VLOOKUP(D1878,资产包数据!B:G,5,0)</f>
        <v>60</v>
      </c>
      <c r="Q1878" s="65"/>
      <c r="R1878" s="65"/>
      <c r="S1878" s="65"/>
      <c r="T1878" s="65"/>
      <c r="U1878" s="65">
        <f>VLOOKUP(D1878,资产包数据!B:N,13,0)</f>
        <v>94.22</v>
      </c>
      <c r="V1878" s="65" t="s">
        <v>8689</v>
      </c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</row>
    <row r="1879" ht="15" spans="1:69">
      <c r="A1879" s="65" t="s">
        <v>2005</v>
      </c>
      <c r="B1879" s="65" t="s">
        <v>68</v>
      </c>
      <c r="C1879" s="65" t="s">
        <v>36</v>
      </c>
      <c r="D1879" s="65" t="s">
        <v>9187</v>
      </c>
      <c r="E1879" s="65" t="s">
        <v>9188</v>
      </c>
      <c r="F1879" s="65" t="s">
        <v>1997</v>
      </c>
      <c r="G1879" s="65" t="s">
        <v>1997</v>
      </c>
      <c r="H1879" s="65" t="s">
        <v>4925</v>
      </c>
      <c r="I1879" s="65" t="s">
        <v>6468</v>
      </c>
      <c r="J1879" s="65" t="s">
        <v>9094</v>
      </c>
      <c r="K1879" s="66">
        <v>44842</v>
      </c>
      <c r="L1879" s="65" t="s">
        <v>9089</v>
      </c>
      <c r="M1879" s="66">
        <v>44824</v>
      </c>
      <c r="N1879" s="65">
        <v>117800</v>
      </c>
      <c r="O1879" s="65" t="s">
        <v>1939</v>
      </c>
      <c r="P1879" s="65">
        <f>VLOOKUP(D1879,资产包数据!B:G,5,0)</f>
        <v>60</v>
      </c>
      <c r="Q1879" s="65"/>
      <c r="R1879" s="65"/>
      <c r="S1879" s="65"/>
      <c r="T1879" s="65"/>
      <c r="U1879" s="65">
        <f>VLOOKUP(D1879,资产包数据!B:N,13,0)</f>
        <v>94.22</v>
      </c>
      <c r="V1879" s="65" t="s">
        <v>8689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</row>
    <row r="1880" ht="15" spans="1:69">
      <c r="A1880" s="65" t="s">
        <v>2005</v>
      </c>
      <c r="B1880" s="65" t="s">
        <v>68</v>
      </c>
      <c r="C1880" s="65" t="s">
        <v>36</v>
      </c>
      <c r="D1880" s="65" t="s">
        <v>9189</v>
      </c>
      <c r="E1880" s="65" t="s">
        <v>9190</v>
      </c>
      <c r="F1880" s="65" t="s">
        <v>1997</v>
      </c>
      <c r="G1880" s="65" t="s">
        <v>1997</v>
      </c>
      <c r="H1880" s="65" t="s">
        <v>4925</v>
      </c>
      <c r="I1880" s="65" t="s">
        <v>6468</v>
      </c>
      <c r="J1880" s="65" t="s">
        <v>9094</v>
      </c>
      <c r="K1880" s="66">
        <v>44842</v>
      </c>
      <c r="L1880" s="65" t="s">
        <v>9089</v>
      </c>
      <c r="M1880" s="66">
        <v>44824</v>
      </c>
      <c r="N1880" s="65">
        <v>117800</v>
      </c>
      <c r="O1880" s="65" t="s">
        <v>1939</v>
      </c>
      <c r="P1880" s="65">
        <f>VLOOKUP(D1880,资产包数据!B:G,5,0)</f>
        <v>60</v>
      </c>
      <c r="Q1880" s="65"/>
      <c r="R1880" s="65"/>
      <c r="S1880" s="65"/>
      <c r="T1880" s="65"/>
      <c r="U1880" s="65">
        <f>VLOOKUP(D1880,资产包数据!B:N,13,0)</f>
        <v>94.22</v>
      </c>
      <c r="V1880" s="65" t="s">
        <v>8689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</row>
    <row r="1881" ht="15" spans="1:69">
      <c r="A1881" s="65" t="s">
        <v>2005</v>
      </c>
      <c r="B1881" s="65" t="s">
        <v>68</v>
      </c>
      <c r="C1881" s="65" t="s">
        <v>36</v>
      </c>
      <c r="D1881" s="65" t="s">
        <v>9191</v>
      </c>
      <c r="E1881" s="65" t="s">
        <v>9192</v>
      </c>
      <c r="F1881" s="65" t="s">
        <v>1997</v>
      </c>
      <c r="G1881" s="65" t="s">
        <v>1997</v>
      </c>
      <c r="H1881" s="65" t="s">
        <v>4925</v>
      </c>
      <c r="I1881" s="65" t="s">
        <v>6468</v>
      </c>
      <c r="J1881" s="65" t="s">
        <v>9088</v>
      </c>
      <c r="K1881" s="66">
        <v>44830</v>
      </c>
      <c r="L1881" s="65" t="s">
        <v>9089</v>
      </c>
      <c r="M1881" s="66">
        <v>44824</v>
      </c>
      <c r="N1881" s="65">
        <v>117800</v>
      </c>
      <c r="O1881" s="65" t="s">
        <v>1939</v>
      </c>
      <c r="P1881" s="65">
        <f>VLOOKUP(D1881,资产包数据!B:G,5,0)</f>
        <v>60</v>
      </c>
      <c r="Q1881" s="65">
        <v>2600</v>
      </c>
      <c r="R1881" s="65"/>
      <c r="S1881" s="65"/>
      <c r="T1881" s="65"/>
      <c r="U1881" s="65">
        <f>VLOOKUP(D1881,资产包数据!B:N,13,0)</f>
        <v>94.14</v>
      </c>
      <c r="V1881" s="65" t="s">
        <v>6471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</row>
    <row r="1882" ht="15" spans="1:69">
      <c r="A1882" s="65" t="s">
        <v>178</v>
      </c>
      <c r="B1882" s="65" t="s">
        <v>68</v>
      </c>
      <c r="C1882" s="65" t="s">
        <v>36</v>
      </c>
      <c r="D1882" s="65" t="s">
        <v>9193</v>
      </c>
      <c r="E1882" s="65" t="s">
        <v>9194</v>
      </c>
      <c r="F1882" s="65" t="s">
        <v>1935</v>
      </c>
      <c r="G1882" s="65" t="s">
        <v>1935</v>
      </c>
      <c r="H1882" s="65" t="s">
        <v>9195</v>
      </c>
      <c r="I1882" s="65" t="s">
        <v>5081</v>
      </c>
      <c r="J1882" s="65" t="s">
        <v>9196</v>
      </c>
      <c r="K1882" s="66">
        <v>44788</v>
      </c>
      <c r="L1882" s="65" t="s">
        <v>9197</v>
      </c>
      <c r="M1882" s="66">
        <v>44793</v>
      </c>
      <c r="N1882" s="65">
        <v>63000</v>
      </c>
      <c r="O1882" s="65" t="s">
        <v>1939</v>
      </c>
      <c r="P1882" s="65">
        <f>VLOOKUP(D1882,资产包数据!B:G,5,0)</f>
        <v>28</v>
      </c>
      <c r="Q1882" s="65">
        <v>2550</v>
      </c>
      <c r="R1882" s="65"/>
      <c r="S1882" s="65">
        <v>2550</v>
      </c>
      <c r="T1882" s="65">
        <v>2550</v>
      </c>
      <c r="U1882" s="65">
        <f>VLOOKUP(D1882,资产包数据!B:N,13,0)</f>
        <v>84.3</v>
      </c>
      <c r="V1882" s="65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</row>
    <row r="1883" ht="15" spans="1:69">
      <c r="A1883" s="65" t="s">
        <v>178</v>
      </c>
      <c r="B1883" s="65" t="s">
        <v>68</v>
      </c>
      <c r="C1883" s="65" t="s">
        <v>36</v>
      </c>
      <c r="D1883" s="65" t="s">
        <v>9198</v>
      </c>
      <c r="E1883" s="65" t="s">
        <v>9199</v>
      </c>
      <c r="F1883" s="65" t="s">
        <v>1935</v>
      </c>
      <c r="G1883" s="65" t="s">
        <v>1935</v>
      </c>
      <c r="H1883" s="65" t="s">
        <v>9195</v>
      </c>
      <c r="I1883" s="65" t="s">
        <v>5245</v>
      </c>
      <c r="J1883" s="65" t="s">
        <v>9200</v>
      </c>
      <c r="K1883" s="66">
        <v>44788</v>
      </c>
      <c r="L1883" s="65" t="s">
        <v>9201</v>
      </c>
      <c r="M1883" s="66">
        <v>44793</v>
      </c>
      <c r="N1883" s="65">
        <v>63000</v>
      </c>
      <c r="O1883" s="65" t="s">
        <v>1939</v>
      </c>
      <c r="P1883" s="65">
        <f>VLOOKUP(D1883,资产包数据!B:G,5,0)</f>
        <v>28</v>
      </c>
      <c r="Q1883" s="65">
        <v>2550</v>
      </c>
      <c r="R1883" s="65"/>
      <c r="S1883" s="65">
        <v>2550</v>
      </c>
      <c r="T1883" s="65">
        <v>2550</v>
      </c>
      <c r="U1883" s="65">
        <f>VLOOKUP(D1883,资产包数据!B:N,13,0)</f>
        <v>84.3</v>
      </c>
      <c r="V1883" s="65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</row>
    <row r="1884" ht="15" spans="1:69">
      <c r="A1884" s="65" t="s">
        <v>178</v>
      </c>
      <c r="B1884" s="65" t="s">
        <v>68</v>
      </c>
      <c r="C1884" s="65" t="s">
        <v>36</v>
      </c>
      <c r="D1884" s="65" t="s">
        <v>9202</v>
      </c>
      <c r="E1884" s="65" t="s">
        <v>9203</v>
      </c>
      <c r="F1884" s="65" t="s">
        <v>1935</v>
      </c>
      <c r="G1884" s="65" t="s">
        <v>1935</v>
      </c>
      <c r="H1884" s="65" t="s">
        <v>9195</v>
      </c>
      <c r="I1884" s="65" t="s">
        <v>5309</v>
      </c>
      <c r="J1884" s="65" t="s">
        <v>9204</v>
      </c>
      <c r="K1884" s="66">
        <v>44788</v>
      </c>
      <c r="L1884" s="65" t="s">
        <v>9205</v>
      </c>
      <c r="M1884" s="66">
        <v>44793</v>
      </c>
      <c r="N1884" s="65">
        <v>63000</v>
      </c>
      <c r="O1884" s="65" t="s">
        <v>1939</v>
      </c>
      <c r="P1884" s="65">
        <f>VLOOKUP(D1884,资产包数据!B:G,5,0)</f>
        <v>28</v>
      </c>
      <c r="Q1884" s="65">
        <v>2550</v>
      </c>
      <c r="R1884" s="65"/>
      <c r="S1884" s="65">
        <v>2550</v>
      </c>
      <c r="T1884" s="65">
        <v>2550</v>
      </c>
      <c r="U1884" s="65">
        <f>VLOOKUP(D1884,资产包数据!B:N,13,0)</f>
        <v>84.3</v>
      </c>
      <c r="V1884" s="65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</row>
    <row r="1885" ht="15" spans="1:69">
      <c r="A1885" s="65" t="s">
        <v>178</v>
      </c>
      <c r="B1885" s="65" t="s">
        <v>68</v>
      </c>
      <c r="C1885" s="65" t="s">
        <v>36</v>
      </c>
      <c r="D1885" s="65" t="s">
        <v>9206</v>
      </c>
      <c r="E1885" s="65" t="s">
        <v>9207</v>
      </c>
      <c r="F1885" s="65" t="s">
        <v>1935</v>
      </c>
      <c r="G1885" s="65" t="s">
        <v>1935</v>
      </c>
      <c r="H1885" s="65" t="s">
        <v>9195</v>
      </c>
      <c r="I1885" s="65" t="s">
        <v>4926</v>
      </c>
      <c r="J1885" s="65" t="s">
        <v>9208</v>
      </c>
      <c r="K1885" s="66">
        <v>44788</v>
      </c>
      <c r="L1885" s="65" t="s">
        <v>9209</v>
      </c>
      <c r="M1885" s="66">
        <v>44793</v>
      </c>
      <c r="N1885" s="65">
        <v>63000</v>
      </c>
      <c r="O1885" s="65" t="s">
        <v>1939</v>
      </c>
      <c r="P1885" s="65">
        <f>VLOOKUP(D1885,资产包数据!B:G,5,0)</f>
        <v>28</v>
      </c>
      <c r="Q1885" s="65">
        <v>2550</v>
      </c>
      <c r="R1885" s="65"/>
      <c r="S1885" s="65">
        <v>2550</v>
      </c>
      <c r="T1885" s="65">
        <v>2550</v>
      </c>
      <c r="U1885" s="65">
        <f>VLOOKUP(D1885,资产包数据!B:N,13,0)</f>
        <v>84.3</v>
      </c>
      <c r="V1885" s="6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</row>
    <row r="1886" ht="15" spans="1:69">
      <c r="A1886" s="65" t="s">
        <v>178</v>
      </c>
      <c r="B1886" s="65" t="s">
        <v>68</v>
      </c>
      <c r="C1886" s="65" t="s">
        <v>36</v>
      </c>
      <c r="D1886" s="65" t="s">
        <v>9210</v>
      </c>
      <c r="E1886" s="65" t="s">
        <v>9211</v>
      </c>
      <c r="F1886" s="65" t="s">
        <v>1935</v>
      </c>
      <c r="G1886" s="65" t="s">
        <v>1935</v>
      </c>
      <c r="H1886" s="65" t="s">
        <v>9195</v>
      </c>
      <c r="I1886" s="65" t="s">
        <v>4996</v>
      </c>
      <c r="J1886" s="65" t="s">
        <v>9212</v>
      </c>
      <c r="K1886" s="66">
        <v>44788</v>
      </c>
      <c r="L1886" s="65" t="s">
        <v>9213</v>
      </c>
      <c r="M1886" s="66">
        <v>44793</v>
      </c>
      <c r="N1886" s="65">
        <v>65000</v>
      </c>
      <c r="O1886" s="65" t="s">
        <v>1939</v>
      </c>
      <c r="P1886" s="65">
        <f>VLOOKUP(D1886,资产包数据!B:G,5,0)</f>
        <v>28</v>
      </c>
      <c r="Q1886" s="65">
        <v>2600</v>
      </c>
      <c r="R1886" s="65"/>
      <c r="S1886" s="65">
        <v>2600</v>
      </c>
      <c r="T1886" s="65">
        <v>2600</v>
      </c>
      <c r="U1886" s="65">
        <f>VLOOKUP(D1886,资产包数据!B:N,13,0)</f>
        <v>56.21</v>
      </c>
      <c r="V1886" s="65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</row>
    <row r="1887" ht="15" spans="1:22">
      <c r="A1887" s="65" t="s">
        <v>178</v>
      </c>
      <c r="B1887" s="65" t="s">
        <v>68</v>
      </c>
      <c r="C1887" s="65" t="s">
        <v>36</v>
      </c>
      <c r="D1887" s="65" t="s">
        <v>9214</v>
      </c>
      <c r="E1887" s="65" t="s">
        <v>9215</v>
      </c>
      <c r="F1887" s="65" t="s">
        <v>1935</v>
      </c>
      <c r="G1887" s="65" t="s">
        <v>1935</v>
      </c>
      <c r="H1887" s="65" t="s">
        <v>9195</v>
      </c>
      <c r="I1887" s="65" t="s">
        <v>5473</v>
      </c>
      <c r="J1887" s="65" t="s">
        <v>9216</v>
      </c>
      <c r="K1887" s="66">
        <v>44788</v>
      </c>
      <c r="L1887" s="65" t="s">
        <v>9217</v>
      </c>
      <c r="M1887" s="66">
        <v>44793</v>
      </c>
      <c r="N1887" s="65">
        <v>63000</v>
      </c>
      <c r="O1887" s="65" t="s">
        <v>1939</v>
      </c>
      <c r="P1887" s="65">
        <f>VLOOKUP(D1887,资产包数据!B:G,5,0)</f>
        <v>28</v>
      </c>
      <c r="Q1887" s="65">
        <v>2550</v>
      </c>
      <c r="R1887" s="65"/>
      <c r="S1887" s="65">
        <v>2550</v>
      </c>
      <c r="T1887" s="65">
        <v>2550</v>
      </c>
      <c r="U1887" s="65">
        <f>VLOOKUP(D1887,资产包数据!B:N,13,0)</f>
        <v>84.3</v>
      </c>
      <c r="V1887" s="65"/>
    </row>
    <row r="1888" ht="15" spans="1:22">
      <c r="A1888" s="65" t="s">
        <v>178</v>
      </c>
      <c r="B1888" s="65" t="s">
        <v>68</v>
      </c>
      <c r="C1888" s="65" t="s">
        <v>36</v>
      </c>
      <c r="D1888" s="65" t="s">
        <v>9218</v>
      </c>
      <c r="E1888" s="65" t="s">
        <v>9219</v>
      </c>
      <c r="F1888" s="65" t="s">
        <v>1935</v>
      </c>
      <c r="G1888" s="65" t="s">
        <v>1935</v>
      </c>
      <c r="H1888" s="65" t="s">
        <v>9195</v>
      </c>
      <c r="I1888" s="65" t="s">
        <v>5546</v>
      </c>
      <c r="J1888" s="65" t="s">
        <v>9220</v>
      </c>
      <c r="K1888" s="66">
        <v>44788</v>
      </c>
      <c r="L1888" s="65" t="s">
        <v>9221</v>
      </c>
      <c r="M1888" s="66">
        <v>44793</v>
      </c>
      <c r="N1888" s="65">
        <v>63000</v>
      </c>
      <c r="O1888" s="65" t="s">
        <v>1939</v>
      </c>
      <c r="P1888" s="65">
        <f>VLOOKUP(D1888,资产包数据!B:G,5,0)</f>
        <v>28</v>
      </c>
      <c r="Q1888" s="65">
        <v>2550</v>
      </c>
      <c r="R1888" s="65"/>
      <c r="S1888" s="65">
        <v>2550</v>
      </c>
      <c r="T1888" s="65">
        <v>2550</v>
      </c>
      <c r="U1888" s="65">
        <f>VLOOKUP(D1888,资产包数据!B:N,13,0)</f>
        <v>84.3</v>
      </c>
      <c r="V1888" s="65"/>
    </row>
    <row r="1889" ht="15" spans="1:22">
      <c r="A1889" s="65" t="s">
        <v>178</v>
      </c>
      <c r="B1889" s="65" t="s">
        <v>68</v>
      </c>
      <c r="C1889" s="65" t="s">
        <v>36</v>
      </c>
      <c r="D1889" s="65" t="s">
        <v>9222</v>
      </c>
      <c r="E1889" s="65" t="s">
        <v>9223</v>
      </c>
      <c r="F1889" s="65" t="s">
        <v>1935</v>
      </c>
      <c r="G1889" s="65" t="s">
        <v>1935</v>
      </c>
      <c r="H1889" s="65" t="s">
        <v>9195</v>
      </c>
      <c r="I1889" s="65" t="s">
        <v>5546</v>
      </c>
      <c r="J1889" s="65" t="s">
        <v>9220</v>
      </c>
      <c r="K1889" s="66">
        <v>44788</v>
      </c>
      <c r="L1889" s="65" t="s">
        <v>9221</v>
      </c>
      <c r="M1889" s="66">
        <v>44793</v>
      </c>
      <c r="N1889" s="65">
        <v>63000</v>
      </c>
      <c r="O1889" s="65" t="s">
        <v>1939</v>
      </c>
      <c r="P1889" s="65">
        <f>VLOOKUP(D1889,资产包数据!B:G,5,0)</f>
        <v>28</v>
      </c>
      <c r="Q1889" s="65">
        <v>2550</v>
      </c>
      <c r="R1889" s="65"/>
      <c r="S1889" s="65">
        <v>2550</v>
      </c>
      <c r="T1889" s="65">
        <v>2550</v>
      </c>
      <c r="U1889" s="65">
        <f>VLOOKUP(D1889,资产包数据!B:N,13,0)</f>
        <v>84.3</v>
      </c>
      <c r="V1889" s="65"/>
    </row>
    <row r="1890" ht="15" spans="1:22">
      <c r="A1890" s="65" t="s">
        <v>178</v>
      </c>
      <c r="B1890" s="65" t="s">
        <v>68</v>
      </c>
      <c r="C1890" s="65" t="s">
        <v>36</v>
      </c>
      <c r="D1890" s="65" t="s">
        <v>9224</v>
      </c>
      <c r="E1890" s="65" t="s">
        <v>9225</v>
      </c>
      <c r="F1890" s="65" t="s">
        <v>1935</v>
      </c>
      <c r="G1890" s="65" t="s">
        <v>1935</v>
      </c>
      <c r="H1890" s="65" t="s">
        <v>9195</v>
      </c>
      <c r="I1890" s="65" t="s">
        <v>5206</v>
      </c>
      <c r="J1890" s="65" t="s">
        <v>9226</v>
      </c>
      <c r="K1890" s="66">
        <v>44788</v>
      </c>
      <c r="L1890" s="65" t="s">
        <v>9227</v>
      </c>
      <c r="M1890" s="66">
        <v>44793</v>
      </c>
      <c r="N1890" s="65">
        <v>65000</v>
      </c>
      <c r="O1890" s="65" t="s">
        <v>1939</v>
      </c>
      <c r="P1890" s="65">
        <f>VLOOKUP(D1890,资产包数据!B:G,5,0)</f>
        <v>28</v>
      </c>
      <c r="Q1890" s="65">
        <v>2600</v>
      </c>
      <c r="R1890" s="65"/>
      <c r="S1890" s="65">
        <v>2600</v>
      </c>
      <c r="T1890" s="65">
        <v>2600</v>
      </c>
      <c r="U1890" s="65">
        <f>VLOOKUP(D1890,资产包数据!B:N,13,0)</f>
        <v>56.21</v>
      </c>
      <c r="V1890" s="65"/>
    </row>
    <row r="1891" ht="15" spans="1:22">
      <c r="A1891" s="65" t="s">
        <v>178</v>
      </c>
      <c r="B1891" s="65" t="s">
        <v>68</v>
      </c>
      <c r="C1891" s="65" t="s">
        <v>36</v>
      </c>
      <c r="D1891" s="65" t="s">
        <v>9228</v>
      </c>
      <c r="E1891" s="65" t="s">
        <v>9229</v>
      </c>
      <c r="F1891" s="65" t="s">
        <v>1935</v>
      </c>
      <c r="G1891" s="65" t="s">
        <v>1935</v>
      </c>
      <c r="H1891" s="65" t="s">
        <v>9195</v>
      </c>
      <c r="I1891" s="65" t="s">
        <v>5309</v>
      </c>
      <c r="J1891" s="65" t="s">
        <v>9204</v>
      </c>
      <c r="K1891" s="66">
        <v>44788</v>
      </c>
      <c r="L1891" s="65" t="s">
        <v>9205</v>
      </c>
      <c r="M1891" s="66">
        <v>44793</v>
      </c>
      <c r="N1891" s="65">
        <v>63000</v>
      </c>
      <c r="O1891" s="65" t="s">
        <v>1939</v>
      </c>
      <c r="P1891" s="65">
        <f>VLOOKUP(D1891,资产包数据!B:G,5,0)</f>
        <v>28</v>
      </c>
      <c r="Q1891" s="65">
        <v>2550</v>
      </c>
      <c r="R1891" s="65"/>
      <c r="S1891" s="65">
        <v>2550</v>
      </c>
      <c r="T1891" s="65">
        <v>2550</v>
      </c>
      <c r="U1891" s="65">
        <f>VLOOKUP(D1891,资产包数据!B:N,13,0)</f>
        <v>84.3</v>
      </c>
      <c r="V1891" s="65"/>
    </row>
    <row r="1892" ht="15" spans="1:22">
      <c r="A1892" s="65" t="s">
        <v>178</v>
      </c>
      <c r="B1892" s="65" t="s">
        <v>68</v>
      </c>
      <c r="C1892" s="65" t="s">
        <v>36</v>
      </c>
      <c r="D1892" s="65" t="s">
        <v>9230</v>
      </c>
      <c r="E1892" s="65" t="s">
        <v>9231</v>
      </c>
      <c r="F1892" s="65" t="s">
        <v>1935</v>
      </c>
      <c r="G1892" s="65" t="s">
        <v>1935</v>
      </c>
      <c r="H1892" s="65" t="s">
        <v>9195</v>
      </c>
      <c r="I1892" s="65" t="s">
        <v>5473</v>
      </c>
      <c r="J1892" s="65" t="s">
        <v>9216</v>
      </c>
      <c r="K1892" s="66">
        <v>44788</v>
      </c>
      <c r="L1892" s="65" t="s">
        <v>9217</v>
      </c>
      <c r="M1892" s="66">
        <v>44793</v>
      </c>
      <c r="N1892" s="65">
        <v>63000</v>
      </c>
      <c r="O1892" s="65" t="s">
        <v>1939</v>
      </c>
      <c r="P1892" s="65">
        <f>VLOOKUP(D1892,资产包数据!B:G,5,0)</f>
        <v>28</v>
      </c>
      <c r="Q1892" s="65">
        <v>2550</v>
      </c>
      <c r="R1892" s="65"/>
      <c r="S1892" s="65">
        <v>2550</v>
      </c>
      <c r="T1892" s="65">
        <v>2550</v>
      </c>
      <c r="U1892" s="65">
        <f>VLOOKUP(D1892,资产包数据!B:N,13,0)</f>
        <v>84.3</v>
      </c>
      <c r="V1892" s="65"/>
    </row>
    <row r="1893" ht="15" spans="1:22">
      <c r="A1893" s="65" t="s">
        <v>178</v>
      </c>
      <c r="B1893" s="65" t="s">
        <v>68</v>
      </c>
      <c r="C1893" s="65" t="s">
        <v>36</v>
      </c>
      <c r="D1893" s="65" t="s">
        <v>9232</v>
      </c>
      <c r="E1893" s="65" t="s">
        <v>9233</v>
      </c>
      <c r="F1893" s="65" t="s">
        <v>1935</v>
      </c>
      <c r="G1893" s="65" t="s">
        <v>1935</v>
      </c>
      <c r="H1893" s="65" t="s">
        <v>9195</v>
      </c>
      <c r="I1893" s="65" t="s">
        <v>4996</v>
      </c>
      <c r="J1893" s="65" t="s">
        <v>9212</v>
      </c>
      <c r="K1893" s="66">
        <v>44788</v>
      </c>
      <c r="L1893" s="65" t="s">
        <v>9213</v>
      </c>
      <c r="M1893" s="66">
        <v>44793</v>
      </c>
      <c r="N1893" s="65">
        <v>65000</v>
      </c>
      <c r="O1893" s="65" t="s">
        <v>1939</v>
      </c>
      <c r="P1893" s="65">
        <f>VLOOKUP(D1893,资产包数据!B:G,5,0)</f>
        <v>28</v>
      </c>
      <c r="Q1893" s="65">
        <v>2600</v>
      </c>
      <c r="R1893" s="65"/>
      <c r="S1893" s="65">
        <v>2600</v>
      </c>
      <c r="T1893" s="65">
        <v>2600</v>
      </c>
      <c r="U1893" s="65">
        <f>VLOOKUP(D1893,资产包数据!B:N,13,0)</f>
        <v>56.21</v>
      </c>
      <c r="V1893" s="65"/>
    </row>
    <row r="1894" ht="15" spans="1:22">
      <c r="A1894" s="65" t="s">
        <v>178</v>
      </c>
      <c r="B1894" s="65" t="s">
        <v>68</v>
      </c>
      <c r="C1894" s="65" t="s">
        <v>36</v>
      </c>
      <c r="D1894" s="65" t="s">
        <v>9234</v>
      </c>
      <c r="E1894" s="65" t="s">
        <v>9235</v>
      </c>
      <c r="F1894" s="65" t="s">
        <v>1935</v>
      </c>
      <c r="G1894" s="65" t="s">
        <v>1935</v>
      </c>
      <c r="H1894" s="65" t="s">
        <v>9195</v>
      </c>
      <c r="I1894" s="65" t="s">
        <v>5063</v>
      </c>
      <c r="J1894" s="65" t="s">
        <v>9236</v>
      </c>
      <c r="K1894" s="66">
        <v>44788</v>
      </c>
      <c r="L1894" s="65" t="s">
        <v>9237</v>
      </c>
      <c r="M1894" s="66">
        <v>44793</v>
      </c>
      <c r="N1894" s="65">
        <v>63000</v>
      </c>
      <c r="O1894" s="65" t="s">
        <v>1939</v>
      </c>
      <c r="P1894" s="65">
        <f>VLOOKUP(D1894,资产包数据!B:G,5,0)</f>
        <v>28</v>
      </c>
      <c r="Q1894" s="65">
        <v>2550</v>
      </c>
      <c r="R1894" s="65"/>
      <c r="S1894" s="65">
        <v>2550</v>
      </c>
      <c r="T1894" s="65">
        <v>2550</v>
      </c>
      <c r="U1894" s="65">
        <f>VLOOKUP(D1894,资产包数据!B:N,13,0)</f>
        <v>84.3</v>
      </c>
      <c r="V1894" s="65"/>
    </row>
    <row r="1895" ht="15" spans="1:22">
      <c r="A1895" s="65" t="s">
        <v>178</v>
      </c>
      <c r="B1895" s="65" t="s">
        <v>68</v>
      </c>
      <c r="C1895" s="65" t="s">
        <v>36</v>
      </c>
      <c r="D1895" s="65" t="s">
        <v>9238</v>
      </c>
      <c r="E1895" s="65" t="s">
        <v>9239</v>
      </c>
      <c r="F1895" s="65" t="s">
        <v>1935</v>
      </c>
      <c r="G1895" s="65" t="s">
        <v>1935</v>
      </c>
      <c r="H1895" s="65" t="s">
        <v>9195</v>
      </c>
      <c r="I1895" s="65" t="s">
        <v>5366</v>
      </c>
      <c r="J1895" s="65" t="s">
        <v>9240</v>
      </c>
      <c r="K1895" s="66">
        <v>44788</v>
      </c>
      <c r="L1895" s="65" t="s">
        <v>9241</v>
      </c>
      <c r="M1895" s="66">
        <v>44793</v>
      </c>
      <c r="N1895" s="65">
        <v>63000</v>
      </c>
      <c r="O1895" s="65" t="s">
        <v>1939</v>
      </c>
      <c r="P1895" s="65">
        <f>VLOOKUP(D1895,资产包数据!B:G,5,0)</f>
        <v>28</v>
      </c>
      <c r="Q1895" s="65">
        <v>2550</v>
      </c>
      <c r="R1895" s="65"/>
      <c r="S1895" s="65">
        <v>2550</v>
      </c>
      <c r="T1895" s="65">
        <v>2550</v>
      </c>
      <c r="U1895" s="65">
        <f>VLOOKUP(D1895,资产包数据!B:N,13,0)</f>
        <v>84.3</v>
      </c>
      <c r="V1895" s="65"/>
    </row>
    <row r="1896" ht="15" spans="1:22">
      <c r="A1896" s="65" t="s">
        <v>178</v>
      </c>
      <c r="B1896" s="65" t="s">
        <v>68</v>
      </c>
      <c r="C1896" s="65" t="s">
        <v>36</v>
      </c>
      <c r="D1896" s="65" t="s">
        <v>9242</v>
      </c>
      <c r="E1896" s="65" t="s">
        <v>9243</v>
      </c>
      <c r="F1896" s="65" t="s">
        <v>1935</v>
      </c>
      <c r="G1896" s="65" t="s">
        <v>1935</v>
      </c>
      <c r="H1896" s="65" t="s">
        <v>9195</v>
      </c>
      <c r="I1896" s="65" t="s">
        <v>5206</v>
      </c>
      <c r="J1896" s="65" t="s">
        <v>9226</v>
      </c>
      <c r="K1896" s="66">
        <v>44788</v>
      </c>
      <c r="L1896" s="65" t="s">
        <v>9227</v>
      </c>
      <c r="M1896" s="66">
        <v>44793</v>
      </c>
      <c r="N1896" s="65">
        <v>65000</v>
      </c>
      <c r="O1896" s="65" t="s">
        <v>1939</v>
      </c>
      <c r="P1896" s="65">
        <f>VLOOKUP(D1896,资产包数据!B:G,5,0)</f>
        <v>28</v>
      </c>
      <c r="Q1896" s="65">
        <v>2600</v>
      </c>
      <c r="R1896" s="65"/>
      <c r="S1896" s="65">
        <v>2600</v>
      </c>
      <c r="T1896" s="65">
        <v>2600</v>
      </c>
      <c r="U1896" s="65">
        <f>VLOOKUP(D1896,资产包数据!B:N,13,0)</f>
        <v>56.21</v>
      </c>
      <c r="V1896" s="65"/>
    </row>
    <row r="1897" ht="15" spans="1:22">
      <c r="A1897" s="65" t="s">
        <v>178</v>
      </c>
      <c r="B1897" s="65" t="s">
        <v>68</v>
      </c>
      <c r="C1897" s="65" t="s">
        <v>36</v>
      </c>
      <c r="D1897" s="65" t="s">
        <v>9244</v>
      </c>
      <c r="E1897" s="65" t="s">
        <v>9245</v>
      </c>
      <c r="F1897" s="65" t="s">
        <v>1935</v>
      </c>
      <c r="G1897" s="65" t="s">
        <v>1935</v>
      </c>
      <c r="H1897" s="65" t="s">
        <v>9195</v>
      </c>
      <c r="I1897" s="65" t="s">
        <v>5206</v>
      </c>
      <c r="J1897" s="65" t="s">
        <v>9226</v>
      </c>
      <c r="K1897" s="66">
        <v>44788</v>
      </c>
      <c r="L1897" s="65" t="s">
        <v>9227</v>
      </c>
      <c r="M1897" s="66">
        <v>44793</v>
      </c>
      <c r="N1897" s="65">
        <v>65000</v>
      </c>
      <c r="O1897" s="65" t="s">
        <v>1939</v>
      </c>
      <c r="P1897" s="65">
        <f>VLOOKUP(D1897,资产包数据!B:G,5,0)</f>
        <v>28</v>
      </c>
      <c r="Q1897" s="65">
        <v>2600</v>
      </c>
      <c r="R1897" s="65"/>
      <c r="S1897" s="65">
        <v>2600</v>
      </c>
      <c r="T1897" s="65">
        <v>2600</v>
      </c>
      <c r="U1897" s="65">
        <f>VLOOKUP(D1897,资产包数据!B:N,13,0)</f>
        <v>56.26</v>
      </c>
      <c r="V1897" s="65"/>
    </row>
    <row r="1898" ht="15" spans="1:22">
      <c r="A1898" s="65" t="s">
        <v>178</v>
      </c>
      <c r="B1898" s="65" t="s">
        <v>68</v>
      </c>
      <c r="C1898" s="65" t="s">
        <v>36</v>
      </c>
      <c r="D1898" s="65" t="s">
        <v>9246</v>
      </c>
      <c r="E1898" s="65" t="s">
        <v>9247</v>
      </c>
      <c r="F1898" s="65" t="s">
        <v>1935</v>
      </c>
      <c r="G1898" s="65" t="s">
        <v>1935</v>
      </c>
      <c r="H1898" s="65" t="s">
        <v>9195</v>
      </c>
      <c r="I1898" s="65" t="s">
        <v>4926</v>
      </c>
      <c r="J1898" s="65" t="s">
        <v>9248</v>
      </c>
      <c r="K1898" s="66">
        <v>44788</v>
      </c>
      <c r="L1898" s="65" t="s">
        <v>9249</v>
      </c>
      <c r="M1898" s="66">
        <v>44793</v>
      </c>
      <c r="N1898" s="65">
        <v>65000</v>
      </c>
      <c r="O1898" s="65" t="s">
        <v>1939</v>
      </c>
      <c r="P1898" s="65">
        <f>VLOOKUP(D1898,资产包数据!B:G,5,0)</f>
        <v>28</v>
      </c>
      <c r="Q1898" s="65">
        <v>2600</v>
      </c>
      <c r="R1898" s="65"/>
      <c r="S1898" s="65">
        <v>2600</v>
      </c>
      <c r="T1898" s="65">
        <v>2600</v>
      </c>
      <c r="U1898" s="65">
        <f>VLOOKUP(D1898,资产包数据!B:N,13,0)</f>
        <v>56.21</v>
      </c>
      <c r="V1898" s="65"/>
    </row>
    <row r="1899" ht="15" spans="1:22">
      <c r="A1899" s="65" t="s">
        <v>178</v>
      </c>
      <c r="B1899" s="65" t="s">
        <v>68</v>
      </c>
      <c r="C1899" s="65" t="s">
        <v>36</v>
      </c>
      <c r="D1899" s="65" t="s">
        <v>9250</v>
      </c>
      <c r="E1899" s="65" t="s">
        <v>9251</v>
      </c>
      <c r="F1899" s="65" t="s">
        <v>1935</v>
      </c>
      <c r="G1899" s="65" t="s">
        <v>1935</v>
      </c>
      <c r="H1899" s="65" t="s">
        <v>9195</v>
      </c>
      <c r="I1899" s="65" t="s">
        <v>4996</v>
      </c>
      <c r="J1899" s="65" t="s">
        <v>9212</v>
      </c>
      <c r="K1899" s="66">
        <v>44788</v>
      </c>
      <c r="L1899" s="65" t="s">
        <v>9213</v>
      </c>
      <c r="M1899" s="66">
        <v>44793</v>
      </c>
      <c r="N1899" s="65">
        <v>65000</v>
      </c>
      <c r="O1899" s="65" t="s">
        <v>1939</v>
      </c>
      <c r="P1899" s="65">
        <f>VLOOKUP(D1899,资产包数据!B:G,5,0)</f>
        <v>28</v>
      </c>
      <c r="Q1899" s="65">
        <v>2600</v>
      </c>
      <c r="R1899" s="65"/>
      <c r="S1899" s="65">
        <v>2600</v>
      </c>
      <c r="T1899" s="65">
        <v>2600</v>
      </c>
      <c r="U1899" s="65">
        <f>VLOOKUP(D1899,资产包数据!B:N,13,0)</f>
        <v>56.21</v>
      </c>
      <c r="V1899" s="65"/>
    </row>
    <row r="1900" ht="15" spans="1:22">
      <c r="A1900" s="65" t="s">
        <v>178</v>
      </c>
      <c r="B1900" s="65" t="s">
        <v>68</v>
      </c>
      <c r="C1900" s="65" t="s">
        <v>36</v>
      </c>
      <c r="D1900" s="65" t="s">
        <v>9252</v>
      </c>
      <c r="E1900" s="65" t="s">
        <v>9253</v>
      </c>
      <c r="F1900" s="65" t="s">
        <v>1935</v>
      </c>
      <c r="G1900" s="65" t="s">
        <v>1935</v>
      </c>
      <c r="H1900" s="65" t="s">
        <v>9195</v>
      </c>
      <c r="I1900" s="65" t="s">
        <v>5081</v>
      </c>
      <c r="J1900" s="65" t="s">
        <v>9254</v>
      </c>
      <c r="K1900" s="66">
        <v>44788</v>
      </c>
      <c r="L1900" s="65" t="s">
        <v>9255</v>
      </c>
      <c r="M1900" s="66">
        <v>44793</v>
      </c>
      <c r="N1900" s="65">
        <v>65000</v>
      </c>
      <c r="O1900" s="65" t="s">
        <v>1939</v>
      </c>
      <c r="P1900" s="65">
        <f>VLOOKUP(D1900,资产包数据!B:G,5,0)</f>
        <v>28</v>
      </c>
      <c r="Q1900" s="65">
        <v>2600</v>
      </c>
      <c r="R1900" s="65"/>
      <c r="S1900" s="65">
        <v>2600</v>
      </c>
      <c r="T1900" s="65">
        <v>2600</v>
      </c>
      <c r="U1900" s="65">
        <f>VLOOKUP(D1900,资产包数据!B:N,13,0)</f>
        <v>56.21</v>
      </c>
      <c r="V1900" s="65"/>
    </row>
    <row r="1901" ht="15" spans="1:22">
      <c r="A1901" s="65" t="s">
        <v>178</v>
      </c>
      <c r="B1901" s="65" t="s">
        <v>68</v>
      </c>
      <c r="C1901" s="65" t="s">
        <v>36</v>
      </c>
      <c r="D1901" s="65" t="s">
        <v>9256</v>
      </c>
      <c r="E1901" s="65" t="s">
        <v>9257</v>
      </c>
      <c r="F1901" s="65" t="s">
        <v>1935</v>
      </c>
      <c r="G1901" s="65" t="s">
        <v>1935</v>
      </c>
      <c r="H1901" s="65" t="s">
        <v>9195</v>
      </c>
      <c r="I1901" s="65" t="s">
        <v>4996</v>
      </c>
      <c r="J1901" s="65" t="s">
        <v>9212</v>
      </c>
      <c r="K1901" s="66">
        <v>44788</v>
      </c>
      <c r="L1901" s="65" t="s">
        <v>9213</v>
      </c>
      <c r="M1901" s="66">
        <v>44793</v>
      </c>
      <c r="N1901" s="65">
        <v>65000</v>
      </c>
      <c r="O1901" s="65" t="s">
        <v>1939</v>
      </c>
      <c r="P1901" s="65">
        <f>VLOOKUP(D1901,资产包数据!B:G,5,0)</f>
        <v>28</v>
      </c>
      <c r="Q1901" s="65">
        <v>2600</v>
      </c>
      <c r="R1901" s="65"/>
      <c r="S1901" s="65">
        <v>2600</v>
      </c>
      <c r="T1901" s="65">
        <v>2600</v>
      </c>
      <c r="U1901" s="65">
        <f>VLOOKUP(D1901,资产包数据!B:N,13,0)</f>
        <v>56.21</v>
      </c>
      <c r="V1901" s="65"/>
    </row>
    <row r="1902" ht="15" spans="1:22">
      <c r="A1902" s="65" t="s">
        <v>178</v>
      </c>
      <c r="B1902" s="65" t="s">
        <v>68</v>
      </c>
      <c r="C1902" s="65" t="s">
        <v>36</v>
      </c>
      <c r="D1902" s="65" t="s">
        <v>9258</v>
      </c>
      <c r="E1902" s="65" t="s">
        <v>9259</v>
      </c>
      <c r="F1902" s="65" t="s">
        <v>1935</v>
      </c>
      <c r="G1902" s="65" t="s">
        <v>1935</v>
      </c>
      <c r="H1902" s="65" t="s">
        <v>9195</v>
      </c>
      <c r="I1902" s="65" t="s">
        <v>4996</v>
      </c>
      <c r="J1902" s="65" t="s">
        <v>9212</v>
      </c>
      <c r="K1902" s="66">
        <v>44788</v>
      </c>
      <c r="L1902" s="65" t="s">
        <v>9213</v>
      </c>
      <c r="M1902" s="66">
        <v>44793</v>
      </c>
      <c r="N1902" s="65">
        <v>65000</v>
      </c>
      <c r="O1902" s="65" t="s">
        <v>1939</v>
      </c>
      <c r="P1902" s="65">
        <f>VLOOKUP(D1902,资产包数据!B:G,5,0)</f>
        <v>28</v>
      </c>
      <c r="Q1902" s="65">
        <v>2600</v>
      </c>
      <c r="R1902" s="65"/>
      <c r="S1902" s="65">
        <v>2600</v>
      </c>
      <c r="T1902" s="65">
        <v>2600</v>
      </c>
      <c r="U1902" s="65">
        <f>VLOOKUP(D1902,资产包数据!B:N,13,0)</f>
        <v>56.21</v>
      </c>
      <c r="V1902" s="65"/>
    </row>
    <row r="1903" ht="15" spans="1:22">
      <c r="A1903" s="65" t="s">
        <v>178</v>
      </c>
      <c r="B1903" s="65" t="s">
        <v>68</v>
      </c>
      <c r="C1903" s="65" t="s">
        <v>36</v>
      </c>
      <c r="D1903" s="65" t="s">
        <v>9260</v>
      </c>
      <c r="E1903" s="65" t="s">
        <v>9261</v>
      </c>
      <c r="F1903" s="65" t="s">
        <v>1935</v>
      </c>
      <c r="G1903" s="65" t="s">
        <v>1935</v>
      </c>
      <c r="H1903" s="65" t="s">
        <v>9195</v>
      </c>
      <c r="I1903" s="65" t="s">
        <v>4996</v>
      </c>
      <c r="J1903" s="65" t="s">
        <v>9212</v>
      </c>
      <c r="K1903" s="66">
        <v>44788</v>
      </c>
      <c r="L1903" s="65" t="s">
        <v>9213</v>
      </c>
      <c r="M1903" s="66">
        <v>44793</v>
      </c>
      <c r="N1903" s="65">
        <v>65000</v>
      </c>
      <c r="O1903" s="65" t="s">
        <v>1939</v>
      </c>
      <c r="P1903" s="65">
        <f>VLOOKUP(D1903,资产包数据!B:G,5,0)</f>
        <v>28</v>
      </c>
      <c r="Q1903" s="65">
        <v>2600</v>
      </c>
      <c r="R1903" s="65"/>
      <c r="S1903" s="65">
        <v>2600</v>
      </c>
      <c r="T1903" s="65">
        <v>2600</v>
      </c>
      <c r="U1903" s="65">
        <f>VLOOKUP(D1903,资产包数据!B:N,13,0)</f>
        <v>56.21</v>
      </c>
      <c r="V1903" s="65"/>
    </row>
    <row r="1904" ht="15" spans="1:22">
      <c r="A1904" s="65" t="s">
        <v>178</v>
      </c>
      <c r="B1904" s="65" t="s">
        <v>68</v>
      </c>
      <c r="C1904" s="65" t="s">
        <v>36</v>
      </c>
      <c r="D1904" s="65" t="s">
        <v>9262</v>
      </c>
      <c r="E1904" s="65" t="s">
        <v>9263</v>
      </c>
      <c r="F1904" s="65" t="s">
        <v>1935</v>
      </c>
      <c r="G1904" s="65" t="s">
        <v>1935</v>
      </c>
      <c r="H1904" s="65" t="s">
        <v>9195</v>
      </c>
      <c r="I1904" s="65" t="s">
        <v>5206</v>
      </c>
      <c r="J1904" s="65" t="s">
        <v>9226</v>
      </c>
      <c r="K1904" s="66">
        <v>44788</v>
      </c>
      <c r="L1904" s="65" t="s">
        <v>9227</v>
      </c>
      <c r="M1904" s="66">
        <v>44793</v>
      </c>
      <c r="N1904" s="65">
        <v>65000</v>
      </c>
      <c r="O1904" s="65" t="s">
        <v>1939</v>
      </c>
      <c r="P1904" s="65">
        <f>VLOOKUP(D1904,资产包数据!B:G,5,0)</f>
        <v>28</v>
      </c>
      <c r="Q1904" s="65">
        <v>2600</v>
      </c>
      <c r="R1904" s="65"/>
      <c r="S1904" s="65">
        <v>2600</v>
      </c>
      <c r="T1904" s="65">
        <v>2600</v>
      </c>
      <c r="U1904" s="65">
        <f>VLOOKUP(D1904,资产包数据!B:N,13,0)</f>
        <v>56.21</v>
      </c>
      <c r="V1904" s="65"/>
    </row>
    <row r="1905" ht="15" spans="1:22">
      <c r="A1905" s="65" t="s">
        <v>178</v>
      </c>
      <c r="B1905" s="65" t="s">
        <v>68</v>
      </c>
      <c r="C1905" s="65" t="s">
        <v>36</v>
      </c>
      <c r="D1905" s="65" t="s">
        <v>9264</v>
      </c>
      <c r="E1905" s="65" t="s">
        <v>9265</v>
      </c>
      <c r="F1905" s="65" t="s">
        <v>1935</v>
      </c>
      <c r="G1905" s="65" t="s">
        <v>1935</v>
      </c>
      <c r="H1905" s="65" t="s">
        <v>9195</v>
      </c>
      <c r="I1905" s="65" t="s">
        <v>4926</v>
      </c>
      <c r="J1905" s="65" t="s">
        <v>9248</v>
      </c>
      <c r="K1905" s="66">
        <v>44788</v>
      </c>
      <c r="L1905" s="65" t="s">
        <v>9249</v>
      </c>
      <c r="M1905" s="66">
        <v>44793</v>
      </c>
      <c r="N1905" s="65">
        <v>65000</v>
      </c>
      <c r="O1905" s="65" t="s">
        <v>1939</v>
      </c>
      <c r="P1905" s="65">
        <f>VLOOKUP(D1905,资产包数据!B:G,5,0)</f>
        <v>28</v>
      </c>
      <c r="Q1905" s="65">
        <v>2600</v>
      </c>
      <c r="R1905" s="65"/>
      <c r="S1905" s="65">
        <v>2600</v>
      </c>
      <c r="T1905" s="65">
        <v>2600</v>
      </c>
      <c r="U1905" s="65">
        <f>VLOOKUP(D1905,资产包数据!B:N,13,0)</f>
        <v>56.21</v>
      </c>
      <c r="V1905" s="65"/>
    </row>
    <row r="1906" ht="15" spans="1:22">
      <c r="A1906" s="65" t="s">
        <v>178</v>
      </c>
      <c r="B1906" s="65" t="s">
        <v>68</v>
      </c>
      <c r="C1906" s="65" t="s">
        <v>36</v>
      </c>
      <c r="D1906" s="65" t="s">
        <v>9266</v>
      </c>
      <c r="E1906" s="65" t="s">
        <v>9267</v>
      </c>
      <c r="F1906" s="65" t="s">
        <v>1935</v>
      </c>
      <c r="G1906" s="65" t="s">
        <v>1935</v>
      </c>
      <c r="H1906" s="65" t="s">
        <v>9195</v>
      </c>
      <c r="I1906" s="65" t="s">
        <v>4996</v>
      </c>
      <c r="J1906" s="65" t="s">
        <v>9212</v>
      </c>
      <c r="K1906" s="66">
        <v>44788</v>
      </c>
      <c r="L1906" s="65" t="s">
        <v>9213</v>
      </c>
      <c r="M1906" s="66">
        <v>44793</v>
      </c>
      <c r="N1906" s="65">
        <v>65000</v>
      </c>
      <c r="O1906" s="65" t="s">
        <v>1939</v>
      </c>
      <c r="P1906" s="65">
        <f>VLOOKUP(D1906,资产包数据!B:G,5,0)</f>
        <v>28</v>
      </c>
      <c r="Q1906" s="65">
        <v>2600</v>
      </c>
      <c r="R1906" s="65"/>
      <c r="S1906" s="65">
        <v>2600</v>
      </c>
      <c r="T1906" s="65">
        <v>2600</v>
      </c>
      <c r="U1906" s="65">
        <f>VLOOKUP(D1906,资产包数据!B:N,13,0)</f>
        <v>56.21</v>
      </c>
      <c r="V1906" s="65"/>
    </row>
    <row r="1907" ht="15" spans="1:22">
      <c r="A1907" s="65" t="s">
        <v>178</v>
      </c>
      <c r="B1907" s="65" t="s">
        <v>68</v>
      </c>
      <c r="C1907" s="65" t="s">
        <v>36</v>
      </c>
      <c r="D1907" s="65" t="s">
        <v>9268</v>
      </c>
      <c r="E1907" s="65" t="s">
        <v>9269</v>
      </c>
      <c r="F1907" s="65" t="s">
        <v>1935</v>
      </c>
      <c r="G1907" s="65" t="s">
        <v>1935</v>
      </c>
      <c r="H1907" s="65" t="s">
        <v>9195</v>
      </c>
      <c r="I1907" s="65" t="s">
        <v>4996</v>
      </c>
      <c r="J1907" s="65" t="s">
        <v>9212</v>
      </c>
      <c r="K1907" s="66">
        <v>44788</v>
      </c>
      <c r="L1907" s="65" t="s">
        <v>9213</v>
      </c>
      <c r="M1907" s="66">
        <v>44793</v>
      </c>
      <c r="N1907" s="65">
        <v>65000</v>
      </c>
      <c r="O1907" s="65" t="s">
        <v>1939</v>
      </c>
      <c r="P1907" s="65">
        <f>VLOOKUP(D1907,资产包数据!B:G,5,0)</f>
        <v>28</v>
      </c>
      <c r="Q1907" s="65">
        <v>2600</v>
      </c>
      <c r="R1907" s="65"/>
      <c r="S1907" s="65">
        <v>2600</v>
      </c>
      <c r="T1907" s="65">
        <v>2600</v>
      </c>
      <c r="U1907" s="65">
        <f>VLOOKUP(D1907,资产包数据!B:N,13,0)</f>
        <v>56.21</v>
      </c>
      <c r="V1907" s="65"/>
    </row>
    <row r="1908" ht="15" spans="1:22">
      <c r="A1908" s="65" t="s">
        <v>178</v>
      </c>
      <c r="B1908" s="65" t="s">
        <v>68</v>
      </c>
      <c r="C1908" s="65" t="s">
        <v>36</v>
      </c>
      <c r="D1908" s="65" t="s">
        <v>9270</v>
      </c>
      <c r="E1908" s="65" t="s">
        <v>9271</v>
      </c>
      <c r="F1908" s="65" t="s">
        <v>1935</v>
      </c>
      <c r="G1908" s="65" t="s">
        <v>1935</v>
      </c>
      <c r="H1908" s="65" t="s">
        <v>9195</v>
      </c>
      <c r="I1908" s="65" t="s">
        <v>5206</v>
      </c>
      <c r="J1908" s="65" t="s">
        <v>9226</v>
      </c>
      <c r="K1908" s="66">
        <v>44788</v>
      </c>
      <c r="L1908" s="65" t="s">
        <v>9227</v>
      </c>
      <c r="M1908" s="66">
        <v>44793</v>
      </c>
      <c r="N1908" s="65">
        <v>65000</v>
      </c>
      <c r="O1908" s="65" t="s">
        <v>1939</v>
      </c>
      <c r="P1908" s="65">
        <f>VLOOKUP(D1908,资产包数据!B:G,5,0)</f>
        <v>28</v>
      </c>
      <c r="Q1908" s="65">
        <v>2600</v>
      </c>
      <c r="R1908" s="65"/>
      <c r="S1908" s="65">
        <v>2600</v>
      </c>
      <c r="T1908" s="65">
        <v>2600</v>
      </c>
      <c r="U1908" s="65">
        <f>VLOOKUP(D1908,资产包数据!B:N,13,0)</f>
        <v>56.21</v>
      </c>
      <c r="V1908" s="65"/>
    </row>
    <row r="1909" ht="15" spans="1:22">
      <c r="A1909" s="65" t="s">
        <v>178</v>
      </c>
      <c r="B1909" s="65" t="s">
        <v>68</v>
      </c>
      <c r="C1909" s="65" t="s">
        <v>36</v>
      </c>
      <c r="D1909" s="65" t="s">
        <v>9272</v>
      </c>
      <c r="E1909" s="65" t="s">
        <v>9273</v>
      </c>
      <c r="F1909" s="65" t="s">
        <v>1935</v>
      </c>
      <c r="G1909" s="65" t="s">
        <v>1935</v>
      </c>
      <c r="H1909" s="65" t="s">
        <v>9195</v>
      </c>
      <c r="I1909" s="65" t="s">
        <v>5206</v>
      </c>
      <c r="J1909" s="65" t="s">
        <v>9226</v>
      </c>
      <c r="K1909" s="66">
        <v>44788</v>
      </c>
      <c r="L1909" s="65" t="s">
        <v>9227</v>
      </c>
      <c r="M1909" s="66">
        <v>44793</v>
      </c>
      <c r="N1909" s="65">
        <v>65000</v>
      </c>
      <c r="O1909" s="65" t="s">
        <v>1939</v>
      </c>
      <c r="P1909" s="65">
        <f>VLOOKUP(D1909,资产包数据!B:G,5,0)</f>
        <v>28</v>
      </c>
      <c r="Q1909" s="65">
        <v>2600</v>
      </c>
      <c r="R1909" s="65"/>
      <c r="S1909" s="65">
        <v>2600</v>
      </c>
      <c r="T1909" s="65">
        <v>2600</v>
      </c>
      <c r="U1909" s="65">
        <f>VLOOKUP(D1909,资产包数据!B:N,13,0)</f>
        <v>56.21</v>
      </c>
      <c r="V1909" s="65"/>
    </row>
    <row r="1910" ht="15" spans="1:22">
      <c r="A1910" s="65" t="s">
        <v>178</v>
      </c>
      <c r="B1910" s="65" t="s">
        <v>68</v>
      </c>
      <c r="C1910" s="65" t="s">
        <v>36</v>
      </c>
      <c r="D1910" s="65" t="s">
        <v>9274</v>
      </c>
      <c r="E1910" s="65" t="s">
        <v>9275</v>
      </c>
      <c r="F1910" s="65" t="s">
        <v>1935</v>
      </c>
      <c r="G1910" s="65" t="s">
        <v>1935</v>
      </c>
      <c r="H1910" s="65" t="s">
        <v>9195</v>
      </c>
      <c r="I1910" s="65" t="s">
        <v>4996</v>
      </c>
      <c r="J1910" s="65" t="s">
        <v>9212</v>
      </c>
      <c r="K1910" s="66">
        <v>44788</v>
      </c>
      <c r="L1910" s="65" t="s">
        <v>9213</v>
      </c>
      <c r="M1910" s="66">
        <v>44793</v>
      </c>
      <c r="N1910" s="65">
        <v>65000</v>
      </c>
      <c r="O1910" s="65" t="s">
        <v>1939</v>
      </c>
      <c r="P1910" s="65">
        <f>VLOOKUP(D1910,资产包数据!B:G,5,0)</f>
        <v>28</v>
      </c>
      <c r="Q1910" s="65">
        <v>2600</v>
      </c>
      <c r="R1910" s="65"/>
      <c r="S1910" s="65">
        <v>2600</v>
      </c>
      <c r="T1910" s="65">
        <v>2600</v>
      </c>
      <c r="U1910" s="65">
        <f>VLOOKUP(D1910,资产包数据!B:N,13,0)</f>
        <v>56.21</v>
      </c>
      <c r="V1910" s="65"/>
    </row>
    <row r="1911" ht="15" spans="1:22">
      <c r="A1911" s="65" t="s">
        <v>178</v>
      </c>
      <c r="B1911" s="65" t="s">
        <v>68</v>
      </c>
      <c r="C1911" s="65" t="s">
        <v>36</v>
      </c>
      <c r="D1911" s="65" t="s">
        <v>9276</v>
      </c>
      <c r="E1911" s="65" t="s">
        <v>9277</v>
      </c>
      <c r="F1911" s="65" t="s">
        <v>1935</v>
      </c>
      <c r="G1911" s="65" t="s">
        <v>1935</v>
      </c>
      <c r="H1911" s="65" t="s">
        <v>9195</v>
      </c>
      <c r="I1911" s="65" t="s">
        <v>5206</v>
      </c>
      <c r="J1911" s="65" t="s">
        <v>9226</v>
      </c>
      <c r="K1911" s="66">
        <v>44788</v>
      </c>
      <c r="L1911" s="65" t="s">
        <v>9227</v>
      </c>
      <c r="M1911" s="66">
        <v>44793</v>
      </c>
      <c r="N1911" s="65">
        <v>65000</v>
      </c>
      <c r="O1911" s="65" t="s">
        <v>1939</v>
      </c>
      <c r="P1911" s="65">
        <f>VLOOKUP(D1911,资产包数据!B:G,5,0)</f>
        <v>28</v>
      </c>
      <c r="Q1911" s="65">
        <v>2600</v>
      </c>
      <c r="R1911" s="65"/>
      <c r="S1911" s="65">
        <v>2600</v>
      </c>
      <c r="T1911" s="65">
        <v>2600</v>
      </c>
      <c r="U1911" s="65">
        <f>VLOOKUP(D1911,资产包数据!B:N,13,0)</f>
        <v>56.21</v>
      </c>
      <c r="V1911" s="65"/>
    </row>
    <row r="1912" ht="15" spans="1:22">
      <c r="A1912" s="65" t="s">
        <v>178</v>
      </c>
      <c r="B1912" s="65" t="s">
        <v>68</v>
      </c>
      <c r="C1912" s="65" t="s">
        <v>36</v>
      </c>
      <c r="D1912" s="65" t="s">
        <v>9278</v>
      </c>
      <c r="E1912" s="65" t="s">
        <v>9279</v>
      </c>
      <c r="F1912" s="65" t="s">
        <v>1935</v>
      </c>
      <c r="G1912" s="65" t="s">
        <v>1935</v>
      </c>
      <c r="H1912" s="65" t="s">
        <v>9195</v>
      </c>
      <c r="I1912" s="65" t="s">
        <v>5081</v>
      </c>
      <c r="J1912" s="65" t="s">
        <v>9254</v>
      </c>
      <c r="K1912" s="66">
        <v>44788</v>
      </c>
      <c r="L1912" s="65" t="s">
        <v>9255</v>
      </c>
      <c r="M1912" s="66">
        <v>44793</v>
      </c>
      <c r="N1912" s="65">
        <v>65000</v>
      </c>
      <c r="O1912" s="65" t="s">
        <v>1939</v>
      </c>
      <c r="P1912" s="65">
        <f>VLOOKUP(D1912,资产包数据!B:G,5,0)</f>
        <v>28</v>
      </c>
      <c r="Q1912" s="65">
        <v>2600</v>
      </c>
      <c r="R1912" s="65"/>
      <c r="S1912" s="65">
        <v>2600</v>
      </c>
      <c r="T1912" s="65">
        <v>2600</v>
      </c>
      <c r="U1912" s="65">
        <f>VLOOKUP(D1912,资产包数据!B:N,13,0)</f>
        <v>56.22</v>
      </c>
      <c r="V1912" s="65"/>
    </row>
    <row r="1913" ht="15" spans="1:22">
      <c r="A1913" s="65" t="s">
        <v>178</v>
      </c>
      <c r="B1913" s="65" t="s">
        <v>68</v>
      </c>
      <c r="C1913" s="65" t="s">
        <v>36</v>
      </c>
      <c r="D1913" s="65" t="s">
        <v>9280</v>
      </c>
      <c r="E1913" s="65" t="s">
        <v>9281</v>
      </c>
      <c r="F1913" s="65" t="s">
        <v>1935</v>
      </c>
      <c r="G1913" s="65" t="s">
        <v>1935</v>
      </c>
      <c r="H1913" s="65" t="s">
        <v>9195</v>
      </c>
      <c r="I1913" s="65" t="s">
        <v>4996</v>
      </c>
      <c r="J1913" s="65" t="s">
        <v>9212</v>
      </c>
      <c r="K1913" s="66">
        <v>44788</v>
      </c>
      <c r="L1913" s="65" t="s">
        <v>9213</v>
      </c>
      <c r="M1913" s="66">
        <v>44793</v>
      </c>
      <c r="N1913" s="65">
        <v>65000</v>
      </c>
      <c r="O1913" s="65" t="s">
        <v>1939</v>
      </c>
      <c r="P1913" s="65">
        <f>VLOOKUP(D1913,资产包数据!B:G,5,0)</f>
        <v>28</v>
      </c>
      <c r="Q1913" s="65">
        <v>2600</v>
      </c>
      <c r="R1913" s="65"/>
      <c r="S1913" s="65">
        <v>2600</v>
      </c>
      <c r="T1913" s="65">
        <v>2600</v>
      </c>
      <c r="U1913" s="65">
        <f>VLOOKUP(D1913,资产包数据!B:N,13,0)</f>
        <v>56.27</v>
      </c>
      <c r="V1913" s="65"/>
    </row>
    <row r="1914" ht="15" spans="1:22">
      <c r="A1914" s="65" t="s">
        <v>178</v>
      </c>
      <c r="B1914" s="65" t="s">
        <v>68</v>
      </c>
      <c r="C1914" s="65" t="s">
        <v>36</v>
      </c>
      <c r="D1914" s="65" t="s">
        <v>9282</v>
      </c>
      <c r="E1914" s="65" t="s">
        <v>9283</v>
      </c>
      <c r="F1914" s="65" t="s">
        <v>1935</v>
      </c>
      <c r="G1914" s="65" t="s">
        <v>1935</v>
      </c>
      <c r="H1914" s="65" t="s">
        <v>9195</v>
      </c>
      <c r="I1914" s="65" t="s">
        <v>5206</v>
      </c>
      <c r="J1914" s="65" t="s">
        <v>9226</v>
      </c>
      <c r="K1914" s="66">
        <v>44788</v>
      </c>
      <c r="L1914" s="65" t="s">
        <v>9227</v>
      </c>
      <c r="M1914" s="66">
        <v>44793</v>
      </c>
      <c r="N1914" s="65">
        <v>65000</v>
      </c>
      <c r="O1914" s="65" t="s">
        <v>1939</v>
      </c>
      <c r="P1914" s="65">
        <f>VLOOKUP(D1914,资产包数据!B:G,5,0)</f>
        <v>28</v>
      </c>
      <c r="Q1914" s="65">
        <v>2600</v>
      </c>
      <c r="R1914" s="65"/>
      <c r="S1914" s="65">
        <v>2600</v>
      </c>
      <c r="T1914" s="65">
        <v>2600</v>
      </c>
      <c r="U1914" s="65">
        <f>VLOOKUP(D1914,资产包数据!B:N,13,0)</f>
        <v>56.21</v>
      </c>
      <c r="V1914" s="65"/>
    </row>
    <row r="1915" ht="15" spans="1:22">
      <c r="A1915" s="65" t="s">
        <v>178</v>
      </c>
      <c r="B1915" s="65" t="s">
        <v>68</v>
      </c>
      <c r="C1915" s="65" t="s">
        <v>36</v>
      </c>
      <c r="D1915" s="65" t="s">
        <v>9284</v>
      </c>
      <c r="E1915" s="65" t="s">
        <v>9285</v>
      </c>
      <c r="F1915" s="65" t="s">
        <v>1935</v>
      </c>
      <c r="G1915" s="65" t="s">
        <v>1935</v>
      </c>
      <c r="H1915" s="65" t="s">
        <v>9195</v>
      </c>
      <c r="I1915" s="65" t="s">
        <v>5206</v>
      </c>
      <c r="J1915" s="65" t="s">
        <v>9226</v>
      </c>
      <c r="K1915" s="66">
        <v>44788</v>
      </c>
      <c r="L1915" s="65" t="s">
        <v>9227</v>
      </c>
      <c r="M1915" s="66">
        <v>44793</v>
      </c>
      <c r="N1915" s="65">
        <v>65000</v>
      </c>
      <c r="O1915" s="65" t="s">
        <v>1939</v>
      </c>
      <c r="P1915" s="65">
        <f>VLOOKUP(D1915,资产包数据!B:G,5,0)</f>
        <v>28</v>
      </c>
      <c r="Q1915" s="65">
        <v>2600</v>
      </c>
      <c r="R1915" s="65"/>
      <c r="S1915" s="65">
        <v>2600</v>
      </c>
      <c r="T1915" s="65">
        <v>2600</v>
      </c>
      <c r="U1915" s="65">
        <f>VLOOKUP(D1915,资产包数据!B:N,13,0)</f>
        <v>56.21</v>
      </c>
      <c r="V1915" s="65"/>
    </row>
    <row r="1916" ht="15" spans="1:22">
      <c r="A1916" s="65" t="s">
        <v>178</v>
      </c>
      <c r="B1916" s="65" t="s">
        <v>68</v>
      </c>
      <c r="C1916" s="65" t="s">
        <v>36</v>
      </c>
      <c r="D1916" s="65" t="s">
        <v>9286</v>
      </c>
      <c r="E1916" s="65" t="s">
        <v>9287</v>
      </c>
      <c r="F1916" s="65" t="s">
        <v>1935</v>
      </c>
      <c r="G1916" s="65" t="s">
        <v>1935</v>
      </c>
      <c r="H1916" s="65" t="s">
        <v>9195</v>
      </c>
      <c r="I1916" s="65" t="s">
        <v>4996</v>
      </c>
      <c r="J1916" s="65" t="s">
        <v>9212</v>
      </c>
      <c r="K1916" s="66">
        <v>44788</v>
      </c>
      <c r="L1916" s="65" t="s">
        <v>9213</v>
      </c>
      <c r="M1916" s="66">
        <v>44793</v>
      </c>
      <c r="N1916" s="65">
        <v>65000</v>
      </c>
      <c r="O1916" s="65" t="s">
        <v>1939</v>
      </c>
      <c r="P1916" s="65">
        <f>VLOOKUP(D1916,资产包数据!B:G,5,0)</f>
        <v>28</v>
      </c>
      <c r="Q1916" s="65">
        <v>2600</v>
      </c>
      <c r="R1916" s="65"/>
      <c r="S1916" s="65">
        <v>2600</v>
      </c>
      <c r="T1916" s="65">
        <v>2600</v>
      </c>
      <c r="U1916" s="65">
        <f>VLOOKUP(D1916,资产包数据!B:N,13,0)</f>
        <v>56.21</v>
      </c>
      <c r="V1916" s="65"/>
    </row>
    <row r="1917" ht="15" spans="1:22">
      <c r="A1917" s="65" t="s">
        <v>178</v>
      </c>
      <c r="B1917" s="65" t="s">
        <v>68</v>
      </c>
      <c r="C1917" s="65" t="s">
        <v>36</v>
      </c>
      <c r="D1917" s="65" t="s">
        <v>9288</v>
      </c>
      <c r="E1917" s="65" t="s">
        <v>9289</v>
      </c>
      <c r="F1917" s="65" t="s">
        <v>1935</v>
      </c>
      <c r="G1917" s="65" t="s">
        <v>1935</v>
      </c>
      <c r="H1917" s="65" t="s">
        <v>9195</v>
      </c>
      <c r="I1917" s="65" t="s">
        <v>5206</v>
      </c>
      <c r="J1917" s="65" t="s">
        <v>9226</v>
      </c>
      <c r="K1917" s="66">
        <v>44788</v>
      </c>
      <c r="L1917" s="65" t="s">
        <v>9227</v>
      </c>
      <c r="M1917" s="66">
        <v>44793</v>
      </c>
      <c r="N1917" s="65">
        <v>65000</v>
      </c>
      <c r="O1917" s="65" t="s">
        <v>1939</v>
      </c>
      <c r="P1917" s="65">
        <f>VLOOKUP(D1917,资产包数据!B:G,5,0)</f>
        <v>28</v>
      </c>
      <c r="Q1917" s="65">
        <v>2600</v>
      </c>
      <c r="R1917" s="65"/>
      <c r="S1917" s="65">
        <v>2600</v>
      </c>
      <c r="T1917" s="65">
        <v>2600</v>
      </c>
      <c r="U1917" s="65">
        <f>VLOOKUP(D1917,资产包数据!B:N,13,0)</f>
        <v>56.21</v>
      </c>
      <c r="V1917" s="65"/>
    </row>
    <row r="1918" ht="15" spans="1:22">
      <c r="A1918" s="65" t="s">
        <v>178</v>
      </c>
      <c r="B1918" s="65" t="s">
        <v>68</v>
      </c>
      <c r="C1918" s="65" t="s">
        <v>36</v>
      </c>
      <c r="D1918" s="65" t="s">
        <v>9290</v>
      </c>
      <c r="E1918" s="65" t="s">
        <v>9291</v>
      </c>
      <c r="F1918" s="65" t="s">
        <v>1935</v>
      </c>
      <c r="G1918" s="65" t="s">
        <v>1935</v>
      </c>
      <c r="H1918" s="65" t="s">
        <v>9195</v>
      </c>
      <c r="I1918" s="65" t="s">
        <v>4996</v>
      </c>
      <c r="J1918" s="65" t="s">
        <v>9212</v>
      </c>
      <c r="K1918" s="66">
        <v>44788</v>
      </c>
      <c r="L1918" s="65" t="s">
        <v>9213</v>
      </c>
      <c r="M1918" s="66">
        <v>44793</v>
      </c>
      <c r="N1918" s="65">
        <v>65000</v>
      </c>
      <c r="O1918" s="65" t="s">
        <v>1939</v>
      </c>
      <c r="P1918" s="65">
        <f>VLOOKUP(D1918,资产包数据!B:G,5,0)</f>
        <v>28</v>
      </c>
      <c r="Q1918" s="65">
        <v>2600</v>
      </c>
      <c r="R1918" s="65"/>
      <c r="S1918" s="65">
        <v>2600</v>
      </c>
      <c r="T1918" s="65">
        <v>2600</v>
      </c>
      <c r="U1918" s="65">
        <f>VLOOKUP(D1918,资产包数据!B:N,13,0)</f>
        <v>56.21</v>
      </c>
      <c r="V1918" s="65"/>
    </row>
    <row r="1919" ht="15" spans="1:22">
      <c r="A1919" s="65" t="s">
        <v>178</v>
      </c>
      <c r="B1919" s="65" t="s">
        <v>68</v>
      </c>
      <c r="C1919" s="65" t="s">
        <v>36</v>
      </c>
      <c r="D1919" s="65" t="s">
        <v>9292</v>
      </c>
      <c r="E1919" s="65" t="s">
        <v>9293</v>
      </c>
      <c r="F1919" s="65" t="s">
        <v>1935</v>
      </c>
      <c r="G1919" s="65" t="s">
        <v>1935</v>
      </c>
      <c r="H1919" s="65" t="s">
        <v>9195</v>
      </c>
      <c r="I1919" s="65" t="s">
        <v>4926</v>
      </c>
      <c r="J1919" s="65" t="s">
        <v>9248</v>
      </c>
      <c r="K1919" s="66">
        <v>44788</v>
      </c>
      <c r="L1919" s="65" t="s">
        <v>9249</v>
      </c>
      <c r="M1919" s="66">
        <v>44793</v>
      </c>
      <c r="N1919" s="65">
        <v>65000</v>
      </c>
      <c r="O1919" s="65" t="s">
        <v>1939</v>
      </c>
      <c r="P1919" s="65">
        <f>VLOOKUP(D1919,资产包数据!B:G,5,0)</f>
        <v>28</v>
      </c>
      <c r="Q1919" s="65">
        <v>2600</v>
      </c>
      <c r="R1919" s="65"/>
      <c r="S1919" s="65">
        <v>2600</v>
      </c>
      <c r="T1919" s="65">
        <v>2600</v>
      </c>
      <c r="U1919" s="65">
        <f>VLOOKUP(D1919,资产包数据!B:N,13,0)</f>
        <v>56.22</v>
      </c>
      <c r="V1919" s="65"/>
    </row>
    <row r="1920" ht="15" spans="1:22">
      <c r="A1920" s="65" t="s">
        <v>178</v>
      </c>
      <c r="B1920" s="65" t="s">
        <v>68</v>
      </c>
      <c r="C1920" s="65" t="s">
        <v>36</v>
      </c>
      <c r="D1920" s="65" t="s">
        <v>9294</v>
      </c>
      <c r="E1920" s="65" t="s">
        <v>9295</v>
      </c>
      <c r="F1920" s="65" t="s">
        <v>1935</v>
      </c>
      <c r="G1920" s="65" t="s">
        <v>1935</v>
      </c>
      <c r="H1920" s="65" t="s">
        <v>9195</v>
      </c>
      <c r="I1920" s="65" t="s">
        <v>4996</v>
      </c>
      <c r="J1920" s="65" t="s">
        <v>9212</v>
      </c>
      <c r="K1920" s="66">
        <v>44788</v>
      </c>
      <c r="L1920" s="65" t="s">
        <v>9213</v>
      </c>
      <c r="M1920" s="66">
        <v>44793</v>
      </c>
      <c r="N1920" s="65">
        <v>65000</v>
      </c>
      <c r="O1920" s="65" t="s">
        <v>1939</v>
      </c>
      <c r="P1920" s="65">
        <f>VLOOKUP(D1920,资产包数据!B:G,5,0)</f>
        <v>28</v>
      </c>
      <c r="Q1920" s="65">
        <v>2600</v>
      </c>
      <c r="R1920" s="65"/>
      <c r="S1920" s="65">
        <v>2600</v>
      </c>
      <c r="T1920" s="65">
        <v>2600</v>
      </c>
      <c r="U1920" s="65">
        <f>VLOOKUP(D1920,资产包数据!B:N,13,0)</f>
        <v>56.21</v>
      </c>
      <c r="V1920" s="65"/>
    </row>
    <row r="1921" ht="15" spans="1:22">
      <c r="A1921" s="65" t="s">
        <v>178</v>
      </c>
      <c r="B1921" s="65" t="s">
        <v>68</v>
      </c>
      <c r="C1921" s="65" t="s">
        <v>36</v>
      </c>
      <c r="D1921" s="65" t="s">
        <v>9296</v>
      </c>
      <c r="E1921" s="65" t="s">
        <v>9297</v>
      </c>
      <c r="F1921" s="65" t="s">
        <v>1935</v>
      </c>
      <c r="G1921" s="65" t="s">
        <v>1935</v>
      </c>
      <c r="H1921" s="65" t="s">
        <v>9195</v>
      </c>
      <c r="I1921" s="65" t="s">
        <v>5206</v>
      </c>
      <c r="J1921" s="65" t="s">
        <v>9226</v>
      </c>
      <c r="K1921" s="66">
        <v>44788</v>
      </c>
      <c r="L1921" s="65" t="s">
        <v>9227</v>
      </c>
      <c r="M1921" s="66">
        <v>44793</v>
      </c>
      <c r="N1921" s="65">
        <v>65000</v>
      </c>
      <c r="O1921" s="65" t="s">
        <v>1939</v>
      </c>
      <c r="P1921" s="65">
        <f>VLOOKUP(D1921,资产包数据!B:G,5,0)</f>
        <v>28</v>
      </c>
      <c r="Q1921" s="65">
        <v>2600</v>
      </c>
      <c r="R1921" s="65"/>
      <c r="S1921" s="65">
        <v>2600</v>
      </c>
      <c r="T1921" s="65">
        <v>2600</v>
      </c>
      <c r="U1921" s="65">
        <f>VLOOKUP(D1921,资产包数据!B:N,13,0)</f>
        <v>56.21</v>
      </c>
      <c r="V1921" s="65"/>
    </row>
    <row r="1922" ht="15" spans="1:22">
      <c r="A1922" s="65" t="s">
        <v>178</v>
      </c>
      <c r="B1922" s="65" t="s">
        <v>68</v>
      </c>
      <c r="C1922" s="65" t="s">
        <v>36</v>
      </c>
      <c r="D1922" s="65" t="s">
        <v>9298</v>
      </c>
      <c r="E1922" s="65" t="s">
        <v>9299</v>
      </c>
      <c r="F1922" s="65" t="s">
        <v>1935</v>
      </c>
      <c r="G1922" s="65" t="s">
        <v>1935</v>
      </c>
      <c r="H1922" s="65" t="s">
        <v>9195</v>
      </c>
      <c r="I1922" s="65" t="s">
        <v>4996</v>
      </c>
      <c r="J1922" s="65" t="s">
        <v>9212</v>
      </c>
      <c r="K1922" s="66">
        <v>44788</v>
      </c>
      <c r="L1922" s="65" t="s">
        <v>9213</v>
      </c>
      <c r="M1922" s="66">
        <v>44793</v>
      </c>
      <c r="N1922" s="65">
        <v>65000</v>
      </c>
      <c r="O1922" s="65" t="s">
        <v>1939</v>
      </c>
      <c r="P1922" s="65">
        <f>VLOOKUP(D1922,资产包数据!B:G,5,0)</f>
        <v>28</v>
      </c>
      <c r="Q1922" s="65">
        <v>2600</v>
      </c>
      <c r="R1922" s="65"/>
      <c r="S1922" s="65">
        <v>2600</v>
      </c>
      <c r="T1922" s="65">
        <v>2600</v>
      </c>
      <c r="U1922" s="65">
        <f>VLOOKUP(D1922,资产包数据!B:N,13,0)</f>
        <v>56.21</v>
      </c>
      <c r="V1922" s="65"/>
    </row>
    <row r="1923" ht="15" spans="1:22">
      <c r="A1923" s="65" t="s">
        <v>178</v>
      </c>
      <c r="B1923" s="65" t="s">
        <v>110</v>
      </c>
      <c r="C1923" s="65" t="s">
        <v>36</v>
      </c>
      <c r="D1923" s="65" t="s">
        <v>9300</v>
      </c>
      <c r="E1923" s="65"/>
      <c r="F1923" s="65"/>
      <c r="G1923" s="65" t="s">
        <v>1935</v>
      </c>
      <c r="H1923" s="65"/>
      <c r="I1923" s="65"/>
      <c r="J1923" s="65"/>
      <c r="K1923" s="65"/>
      <c r="L1923" s="65" t="s">
        <v>9301</v>
      </c>
      <c r="M1923" s="66">
        <v>44824</v>
      </c>
      <c r="N1923" s="65">
        <v>113760</v>
      </c>
      <c r="O1923" s="65" t="s">
        <v>1939</v>
      </c>
      <c r="P1923" s="65">
        <f>VLOOKUP(D1923,资产包数据!B:G,5,0)</f>
        <v>60</v>
      </c>
      <c r="Q1923" s="65"/>
      <c r="R1923" s="65"/>
      <c r="S1923" s="65"/>
      <c r="T1923" s="65"/>
      <c r="U1923" s="65">
        <f>VLOOKUP(D1923,资产包数据!B:N,13,0)</f>
        <v>79.95</v>
      </c>
      <c r="V1923" s="65"/>
    </row>
    <row r="1924" ht="15" spans="1:22">
      <c r="A1924" s="65" t="s">
        <v>178</v>
      </c>
      <c r="B1924" s="65" t="s">
        <v>110</v>
      </c>
      <c r="C1924" s="65" t="s">
        <v>36</v>
      </c>
      <c r="D1924" s="65" t="s">
        <v>9302</v>
      </c>
      <c r="E1924" s="65"/>
      <c r="F1924" s="65"/>
      <c r="G1924" s="65" t="s">
        <v>1935</v>
      </c>
      <c r="H1924" s="65"/>
      <c r="I1924" s="65"/>
      <c r="J1924" s="65"/>
      <c r="K1924" s="65"/>
      <c r="L1924" s="65" t="s">
        <v>9301</v>
      </c>
      <c r="M1924" s="66">
        <v>44824</v>
      </c>
      <c r="N1924" s="65">
        <v>113760</v>
      </c>
      <c r="O1924" s="65" t="s">
        <v>1939</v>
      </c>
      <c r="P1924" s="65">
        <f>VLOOKUP(D1924,资产包数据!B:G,5,0)</f>
        <v>60</v>
      </c>
      <c r="Q1924" s="65"/>
      <c r="R1924" s="65"/>
      <c r="S1924" s="65"/>
      <c r="T1924" s="65"/>
      <c r="U1924" s="65">
        <f>VLOOKUP(D1924,资产包数据!B:N,13,0)</f>
        <v>79.95</v>
      </c>
      <c r="V1924" s="65"/>
    </row>
    <row r="1925" ht="15" spans="1:22">
      <c r="A1925" s="65" t="s">
        <v>178</v>
      </c>
      <c r="B1925" s="65" t="s">
        <v>110</v>
      </c>
      <c r="C1925" s="65" t="s">
        <v>36</v>
      </c>
      <c r="D1925" s="65" t="s">
        <v>9303</v>
      </c>
      <c r="E1925" s="65"/>
      <c r="F1925" s="65"/>
      <c r="G1925" s="65" t="s">
        <v>1935</v>
      </c>
      <c r="H1925" s="65"/>
      <c r="I1925" s="65"/>
      <c r="J1925" s="65"/>
      <c r="K1925" s="65"/>
      <c r="L1925" s="65" t="s">
        <v>9301</v>
      </c>
      <c r="M1925" s="66">
        <v>44824</v>
      </c>
      <c r="N1925" s="65">
        <v>113760</v>
      </c>
      <c r="O1925" s="65" t="s">
        <v>1939</v>
      </c>
      <c r="P1925" s="65">
        <f>VLOOKUP(D1925,资产包数据!B:G,5,0)</f>
        <v>60</v>
      </c>
      <c r="Q1925" s="65"/>
      <c r="R1925" s="65"/>
      <c r="S1925" s="65"/>
      <c r="T1925" s="65"/>
      <c r="U1925" s="65">
        <f>VLOOKUP(D1925,资产包数据!B:N,13,0)</f>
        <v>79.95</v>
      </c>
      <c r="V1925" s="65"/>
    </row>
    <row r="1926" ht="15" spans="1:22">
      <c r="A1926" s="65" t="s">
        <v>178</v>
      </c>
      <c r="B1926" s="65" t="s">
        <v>110</v>
      </c>
      <c r="C1926" s="65" t="s">
        <v>36</v>
      </c>
      <c r="D1926" s="65" t="s">
        <v>9304</v>
      </c>
      <c r="E1926" s="65"/>
      <c r="F1926" s="65"/>
      <c r="G1926" s="65" t="s">
        <v>1935</v>
      </c>
      <c r="H1926" s="65"/>
      <c r="I1926" s="65"/>
      <c r="J1926" s="65"/>
      <c r="K1926" s="65"/>
      <c r="L1926" s="65" t="s">
        <v>9301</v>
      </c>
      <c r="M1926" s="66">
        <v>44824</v>
      </c>
      <c r="N1926" s="65">
        <v>113760</v>
      </c>
      <c r="O1926" s="65" t="s">
        <v>1939</v>
      </c>
      <c r="P1926" s="65">
        <f>VLOOKUP(D1926,资产包数据!B:G,5,0)</f>
        <v>60</v>
      </c>
      <c r="Q1926" s="65"/>
      <c r="R1926" s="65"/>
      <c r="S1926" s="65"/>
      <c r="T1926" s="65"/>
      <c r="U1926" s="65">
        <f>VLOOKUP(D1926,资产包数据!B:N,13,0)</f>
        <v>79.95</v>
      </c>
      <c r="V1926" s="65"/>
    </row>
    <row r="1927" ht="15" spans="1:22">
      <c r="A1927" s="65" t="s">
        <v>178</v>
      </c>
      <c r="B1927" s="65" t="s">
        <v>110</v>
      </c>
      <c r="C1927" s="65" t="s">
        <v>36</v>
      </c>
      <c r="D1927" s="65" t="s">
        <v>9305</v>
      </c>
      <c r="E1927" s="65"/>
      <c r="F1927" s="65"/>
      <c r="G1927" s="65" t="s">
        <v>1935</v>
      </c>
      <c r="H1927" s="65"/>
      <c r="I1927" s="65"/>
      <c r="J1927" s="65"/>
      <c r="K1927" s="65"/>
      <c r="L1927" s="65" t="s">
        <v>9301</v>
      </c>
      <c r="M1927" s="66">
        <v>44824</v>
      </c>
      <c r="N1927" s="65">
        <v>113760</v>
      </c>
      <c r="O1927" s="65" t="s">
        <v>1939</v>
      </c>
      <c r="P1927" s="65">
        <f>VLOOKUP(D1927,资产包数据!B:G,5,0)</f>
        <v>60</v>
      </c>
      <c r="Q1927" s="65"/>
      <c r="R1927" s="65"/>
      <c r="S1927" s="65"/>
      <c r="T1927" s="65"/>
      <c r="U1927" s="65">
        <f>VLOOKUP(D1927,资产包数据!B:N,13,0)</f>
        <v>79.95</v>
      </c>
      <c r="V1927" s="65"/>
    </row>
    <row r="1928" ht="15" spans="1:22">
      <c r="A1928" s="65" t="s">
        <v>178</v>
      </c>
      <c r="B1928" s="65" t="s">
        <v>110</v>
      </c>
      <c r="C1928" s="65" t="s">
        <v>36</v>
      </c>
      <c r="D1928" s="65" t="s">
        <v>9306</v>
      </c>
      <c r="E1928" s="65"/>
      <c r="F1928" s="65"/>
      <c r="G1928" s="65" t="s">
        <v>1935</v>
      </c>
      <c r="H1928" s="65"/>
      <c r="I1928" s="65"/>
      <c r="J1928" s="65"/>
      <c r="K1928" s="65"/>
      <c r="L1928" s="65" t="s">
        <v>9301</v>
      </c>
      <c r="M1928" s="66">
        <v>44824</v>
      </c>
      <c r="N1928" s="65">
        <v>113760</v>
      </c>
      <c r="O1928" s="65" t="s">
        <v>1939</v>
      </c>
      <c r="P1928" s="65">
        <f>VLOOKUP(D1928,资产包数据!B:G,5,0)</f>
        <v>60</v>
      </c>
      <c r="Q1928" s="65"/>
      <c r="R1928" s="65"/>
      <c r="S1928" s="65"/>
      <c r="T1928" s="65"/>
      <c r="U1928" s="65">
        <f>VLOOKUP(D1928,资产包数据!B:N,13,0)</f>
        <v>79.95</v>
      </c>
      <c r="V1928" s="65"/>
    </row>
    <row r="1929" ht="15" spans="1:22">
      <c r="A1929" s="65" t="s">
        <v>178</v>
      </c>
      <c r="B1929" s="65" t="s">
        <v>110</v>
      </c>
      <c r="C1929" s="65" t="s">
        <v>36</v>
      </c>
      <c r="D1929" s="65" t="s">
        <v>9307</v>
      </c>
      <c r="E1929" s="65"/>
      <c r="F1929" s="65"/>
      <c r="G1929" s="65" t="s">
        <v>1935</v>
      </c>
      <c r="H1929" s="65"/>
      <c r="I1929" s="65"/>
      <c r="J1929" s="65"/>
      <c r="K1929" s="65"/>
      <c r="L1929" s="65" t="s">
        <v>9301</v>
      </c>
      <c r="M1929" s="66">
        <v>44824</v>
      </c>
      <c r="N1929" s="65">
        <v>113760</v>
      </c>
      <c r="O1929" s="65" t="s">
        <v>1939</v>
      </c>
      <c r="P1929" s="65">
        <f>VLOOKUP(D1929,资产包数据!B:G,5,0)</f>
        <v>60</v>
      </c>
      <c r="Q1929" s="65"/>
      <c r="R1929" s="65"/>
      <c r="S1929" s="65"/>
      <c r="T1929" s="65"/>
      <c r="U1929" s="65">
        <f>VLOOKUP(D1929,资产包数据!B:N,13,0)</f>
        <v>79.95</v>
      </c>
      <c r="V1929" s="65"/>
    </row>
    <row r="1930" ht="15" spans="1:22">
      <c r="A1930" s="65" t="s">
        <v>178</v>
      </c>
      <c r="B1930" s="65" t="s">
        <v>110</v>
      </c>
      <c r="C1930" s="65" t="s">
        <v>36</v>
      </c>
      <c r="D1930" s="65" t="s">
        <v>9308</v>
      </c>
      <c r="E1930" s="65"/>
      <c r="F1930" s="65"/>
      <c r="G1930" s="65" t="s">
        <v>1935</v>
      </c>
      <c r="H1930" s="65"/>
      <c r="I1930" s="65"/>
      <c r="J1930" s="65"/>
      <c r="K1930" s="65"/>
      <c r="L1930" s="65" t="s">
        <v>9301</v>
      </c>
      <c r="M1930" s="66">
        <v>44824</v>
      </c>
      <c r="N1930" s="65">
        <v>113760</v>
      </c>
      <c r="O1930" s="65" t="s">
        <v>1939</v>
      </c>
      <c r="P1930" s="65">
        <f>VLOOKUP(D1930,资产包数据!B:G,5,0)</f>
        <v>60</v>
      </c>
      <c r="Q1930" s="65"/>
      <c r="R1930" s="65"/>
      <c r="S1930" s="65"/>
      <c r="T1930" s="65"/>
      <c r="U1930" s="65">
        <f>VLOOKUP(D1930,资产包数据!B:N,13,0)</f>
        <v>79.95</v>
      </c>
      <c r="V1930" s="65"/>
    </row>
    <row r="1931" ht="15" spans="1:22">
      <c r="A1931" s="65" t="s">
        <v>178</v>
      </c>
      <c r="B1931" s="65" t="s">
        <v>110</v>
      </c>
      <c r="C1931" s="65" t="s">
        <v>36</v>
      </c>
      <c r="D1931" s="65" t="s">
        <v>9309</v>
      </c>
      <c r="E1931" s="65" t="s">
        <v>9310</v>
      </c>
      <c r="F1931" s="65"/>
      <c r="G1931" s="65" t="s">
        <v>1935</v>
      </c>
      <c r="H1931" s="65"/>
      <c r="I1931" s="65" t="s">
        <v>9311</v>
      </c>
      <c r="J1931" s="65"/>
      <c r="K1931" s="65"/>
      <c r="L1931" s="65" t="s">
        <v>9312</v>
      </c>
      <c r="M1931" s="66">
        <v>44824</v>
      </c>
      <c r="N1931" s="65">
        <v>113760</v>
      </c>
      <c r="O1931" s="65" t="s">
        <v>1939</v>
      </c>
      <c r="P1931" s="65">
        <f>VLOOKUP(D1931,资产包数据!B:G,5,0)</f>
        <v>60</v>
      </c>
      <c r="Q1931" s="65"/>
      <c r="R1931" s="65"/>
      <c r="S1931" s="65"/>
      <c r="T1931" s="65"/>
      <c r="U1931" s="65">
        <f>VLOOKUP(D1931,资产包数据!B:N,13,0)</f>
        <v>79.95</v>
      </c>
      <c r="V1931" s="65"/>
    </row>
    <row r="1932" ht="15" spans="1:22">
      <c r="A1932" s="65" t="s">
        <v>178</v>
      </c>
      <c r="B1932" s="65" t="s">
        <v>110</v>
      </c>
      <c r="C1932" s="65" t="s">
        <v>36</v>
      </c>
      <c r="D1932" s="65" t="s">
        <v>9313</v>
      </c>
      <c r="E1932" s="65" t="s">
        <v>9314</v>
      </c>
      <c r="F1932" s="65"/>
      <c r="G1932" s="65" t="s">
        <v>1935</v>
      </c>
      <c r="H1932" s="65"/>
      <c r="I1932" s="65" t="s">
        <v>9311</v>
      </c>
      <c r="J1932" s="65"/>
      <c r="K1932" s="65"/>
      <c r="L1932" s="65" t="s">
        <v>9312</v>
      </c>
      <c r="M1932" s="66">
        <v>44824</v>
      </c>
      <c r="N1932" s="65">
        <v>113760</v>
      </c>
      <c r="O1932" s="65" t="s">
        <v>1939</v>
      </c>
      <c r="P1932" s="65">
        <f>VLOOKUP(D1932,资产包数据!B:G,5,0)</f>
        <v>60</v>
      </c>
      <c r="Q1932" s="65"/>
      <c r="R1932" s="65"/>
      <c r="S1932" s="65"/>
      <c r="T1932" s="65"/>
      <c r="U1932" s="65">
        <f>VLOOKUP(D1932,资产包数据!B:N,13,0)</f>
        <v>79.95</v>
      </c>
      <c r="V1932" s="65"/>
    </row>
    <row r="1933" ht="15" spans="1:22">
      <c r="A1933" s="65" t="s">
        <v>178</v>
      </c>
      <c r="B1933" s="65" t="s">
        <v>110</v>
      </c>
      <c r="C1933" s="65" t="s">
        <v>36</v>
      </c>
      <c r="D1933" s="65" t="s">
        <v>9315</v>
      </c>
      <c r="E1933" s="65" t="s">
        <v>9316</v>
      </c>
      <c r="F1933" s="65"/>
      <c r="G1933" s="65" t="s">
        <v>1935</v>
      </c>
      <c r="H1933" s="65"/>
      <c r="I1933" s="65" t="s">
        <v>9311</v>
      </c>
      <c r="J1933" s="65"/>
      <c r="K1933" s="65"/>
      <c r="L1933" s="65" t="s">
        <v>9312</v>
      </c>
      <c r="M1933" s="66">
        <v>44824</v>
      </c>
      <c r="N1933" s="65">
        <v>113760</v>
      </c>
      <c r="O1933" s="65" t="s">
        <v>1939</v>
      </c>
      <c r="P1933" s="65">
        <f>VLOOKUP(D1933,资产包数据!B:G,5,0)</f>
        <v>60</v>
      </c>
      <c r="Q1933" s="65"/>
      <c r="R1933" s="65"/>
      <c r="S1933" s="65"/>
      <c r="T1933" s="65"/>
      <c r="U1933" s="65">
        <f>VLOOKUP(D1933,资产包数据!B:N,13,0)</f>
        <v>79.95</v>
      </c>
      <c r="V1933" s="65"/>
    </row>
    <row r="1934" ht="15" spans="1:22">
      <c r="A1934" s="65" t="s">
        <v>178</v>
      </c>
      <c r="B1934" s="65" t="s">
        <v>110</v>
      </c>
      <c r="C1934" s="65" t="s">
        <v>36</v>
      </c>
      <c r="D1934" s="65" t="s">
        <v>9317</v>
      </c>
      <c r="E1934" s="65" t="s">
        <v>9318</v>
      </c>
      <c r="F1934" s="65"/>
      <c r="G1934" s="65" t="s">
        <v>1935</v>
      </c>
      <c r="H1934" s="65"/>
      <c r="I1934" s="65" t="s">
        <v>9319</v>
      </c>
      <c r="J1934" s="65"/>
      <c r="K1934" s="65"/>
      <c r="L1934" s="65" t="s">
        <v>9320</v>
      </c>
      <c r="M1934" s="66">
        <v>44824</v>
      </c>
      <c r="N1934" s="65">
        <v>113760</v>
      </c>
      <c r="O1934" s="65" t="s">
        <v>1939</v>
      </c>
      <c r="P1934" s="65">
        <f>VLOOKUP(D1934,资产包数据!B:G,5,0)</f>
        <v>60</v>
      </c>
      <c r="Q1934" s="65"/>
      <c r="R1934" s="65"/>
      <c r="S1934" s="65"/>
      <c r="T1934" s="65"/>
      <c r="U1934" s="65">
        <f>VLOOKUP(D1934,资产包数据!B:N,13,0)</f>
        <v>79.95</v>
      </c>
      <c r="V1934" s="65"/>
    </row>
    <row r="1935" ht="15" spans="1:22">
      <c r="A1935" s="65" t="s">
        <v>178</v>
      </c>
      <c r="B1935" s="65" t="s">
        <v>110</v>
      </c>
      <c r="C1935" s="65" t="s">
        <v>36</v>
      </c>
      <c r="D1935" s="65" t="s">
        <v>9321</v>
      </c>
      <c r="E1935" s="65" t="s">
        <v>9322</v>
      </c>
      <c r="F1935" s="65"/>
      <c r="G1935" s="65" t="s">
        <v>1935</v>
      </c>
      <c r="H1935" s="65"/>
      <c r="I1935" s="65" t="s">
        <v>9319</v>
      </c>
      <c r="J1935" s="65"/>
      <c r="K1935" s="65"/>
      <c r="L1935" s="65" t="s">
        <v>9320</v>
      </c>
      <c r="M1935" s="66">
        <v>44824</v>
      </c>
      <c r="N1935" s="65">
        <v>113760</v>
      </c>
      <c r="O1935" s="65" t="s">
        <v>1939</v>
      </c>
      <c r="P1935" s="65">
        <f>VLOOKUP(D1935,资产包数据!B:G,5,0)</f>
        <v>60</v>
      </c>
      <c r="Q1935" s="65"/>
      <c r="R1935" s="65"/>
      <c r="S1935" s="65"/>
      <c r="T1935" s="65"/>
      <c r="U1935" s="65">
        <f>VLOOKUP(D1935,资产包数据!B:N,13,0)</f>
        <v>79.95</v>
      </c>
      <c r="V1935" s="65"/>
    </row>
    <row r="1936" ht="15" spans="1:22">
      <c r="A1936" s="65" t="s">
        <v>178</v>
      </c>
      <c r="B1936" s="65" t="s">
        <v>110</v>
      </c>
      <c r="C1936" s="65" t="s">
        <v>36</v>
      </c>
      <c r="D1936" s="65" t="s">
        <v>9323</v>
      </c>
      <c r="E1936" s="65" t="s">
        <v>9324</v>
      </c>
      <c r="F1936" s="65"/>
      <c r="G1936" s="65" t="s">
        <v>1935</v>
      </c>
      <c r="H1936" s="65"/>
      <c r="I1936" s="65" t="s">
        <v>9319</v>
      </c>
      <c r="J1936" s="65"/>
      <c r="K1936" s="65"/>
      <c r="L1936" s="65" t="s">
        <v>9320</v>
      </c>
      <c r="M1936" s="66">
        <v>44824</v>
      </c>
      <c r="N1936" s="65">
        <v>113760</v>
      </c>
      <c r="O1936" s="65" t="s">
        <v>1939</v>
      </c>
      <c r="P1936" s="65">
        <f>VLOOKUP(D1936,资产包数据!B:G,5,0)</f>
        <v>60</v>
      </c>
      <c r="Q1936" s="65"/>
      <c r="R1936" s="65"/>
      <c r="S1936" s="65"/>
      <c r="T1936" s="65"/>
      <c r="U1936" s="65">
        <f>VLOOKUP(D1936,资产包数据!B:N,13,0)</f>
        <v>79.95</v>
      </c>
      <c r="V1936" s="65"/>
    </row>
    <row r="1937" ht="15" spans="1:22">
      <c r="A1937" s="65" t="s">
        <v>178</v>
      </c>
      <c r="B1937" s="65" t="s">
        <v>110</v>
      </c>
      <c r="C1937" s="65" t="s">
        <v>36</v>
      </c>
      <c r="D1937" s="65" t="s">
        <v>9325</v>
      </c>
      <c r="E1937" s="65" t="s">
        <v>9326</v>
      </c>
      <c r="F1937" s="65"/>
      <c r="G1937" s="65" t="s">
        <v>1935</v>
      </c>
      <c r="H1937" s="65"/>
      <c r="I1937" s="65" t="s">
        <v>7836</v>
      </c>
      <c r="J1937" s="65"/>
      <c r="K1937" s="65"/>
      <c r="L1937" s="65" t="s">
        <v>9327</v>
      </c>
      <c r="M1937" s="66">
        <v>44824</v>
      </c>
      <c r="N1937" s="65">
        <v>113760</v>
      </c>
      <c r="O1937" s="65" t="s">
        <v>1939</v>
      </c>
      <c r="P1937" s="65">
        <f>VLOOKUP(D1937,资产包数据!B:G,5,0)</f>
        <v>60</v>
      </c>
      <c r="Q1937" s="65"/>
      <c r="R1937" s="65"/>
      <c r="S1937" s="65"/>
      <c r="T1937" s="65"/>
      <c r="U1937" s="65">
        <f>VLOOKUP(D1937,资产包数据!B:N,13,0)</f>
        <v>79.95</v>
      </c>
      <c r="V1937" s="65"/>
    </row>
    <row r="1938" ht="15" spans="1:22">
      <c r="A1938" s="65" t="s">
        <v>178</v>
      </c>
      <c r="B1938" s="65" t="s">
        <v>110</v>
      </c>
      <c r="C1938" s="65" t="s">
        <v>36</v>
      </c>
      <c r="D1938" s="65" t="s">
        <v>9328</v>
      </c>
      <c r="E1938" s="65" t="s">
        <v>9329</v>
      </c>
      <c r="F1938" s="65"/>
      <c r="G1938" s="65" t="s">
        <v>1935</v>
      </c>
      <c r="H1938" s="65"/>
      <c r="I1938" s="65" t="s">
        <v>6893</v>
      </c>
      <c r="J1938" s="65"/>
      <c r="K1938" s="65"/>
      <c r="L1938" s="65" t="s">
        <v>9330</v>
      </c>
      <c r="M1938" s="66">
        <v>44824</v>
      </c>
      <c r="N1938" s="65">
        <v>113760</v>
      </c>
      <c r="O1938" s="65" t="s">
        <v>1939</v>
      </c>
      <c r="P1938" s="65">
        <f>VLOOKUP(D1938,资产包数据!B:G,5,0)</f>
        <v>60</v>
      </c>
      <c r="Q1938" s="65"/>
      <c r="R1938" s="65"/>
      <c r="S1938" s="65"/>
      <c r="T1938" s="65"/>
      <c r="U1938" s="65">
        <f>VLOOKUP(D1938,资产包数据!B:N,13,0)</f>
        <v>79.95</v>
      </c>
      <c r="V1938" s="65"/>
    </row>
    <row r="1939" ht="15" spans="1:22">
      <c r="A1939" s="65" t="s">
        <v>178</v>
      </c>
      <c r="B1939" s="65" t="s">
        <v>110</v>
      </c>
      <c r="C1939" s="65" t="s">
        <v>36</v>
      </c>
      <c r="D1939" s="65" t="s">
        <v>9331</v>
      </c>
      <c r="E1939" s="65" t="s">
        <v>9332</v>
      </c>
      <c r="F1939" s="65"/>
      <c r="G1939" s="65" t="s">
        <v>1935</v>
      </c>
      <c r="H1939" s="65"/>
      <c r="I1939" s="65" t="s">
        <v>9333</v>
      </c>
      <c r="J1939" s="65"/>
      <c r="K1939" s="65"/>
      <c r="L1939" s="65" t="s">
        <v>9334</v>
      </c>
      <c r="M1939" s="66">
        <v>44824</v>
      </c>
      <c r="N1939" s="65">
        <v>113760</v>
      </c>
      <c r="O1939" s="65" t="s">
        <v>1939</v>
      </c>
      <c r="P1939" s="65">
        <f>VLOOKUP(D1939,资产包数据!B:G,5,0)</f>
        <v>60</v>
      </c>
      <c r="Q1939" s="65"/>
      <c r="R1939" s="65"/>
      <c r="S1939" s="65"/>
      <c r="T1939" s="65"/>
      <c r="U1939" s="65">
        <f>VLOOKUP(D1939,资产包数据!B:N,13,0)</f>
        <v>79.95</v>
      </c>
      <c r="V1939" s="65"/>
    </row>
    <row r="1940" ht="15" spans="1:22">
      <c r="A1940" s="65" t="s">
        <v>178</v>
      </c>
      <c r="B1940" s="65" t="s">
        <v>110</v>
      </c>
      <c r="C1940" s="65" t="s">
        <v>36</v>
      </c>
      <c r="D1940" s="65" t="s">
        <v>9335</v>
      </c>
      <c r="E1940" s="65" t="s">
        <v>9336</v>
      </c>
      <c r="F1940" s="65"/>
      <c r="G1940" s="65" t="s">
        <v>1935</v>
      </c>
      <c r="H1940" s="65"/>
      <c r="I1940" s="65" t="s">
        <v>6926</v>
      </c>
      <c r="J1940" s="65"/>
      <c r="K1940" s="65"/>
      <c r="L1940" s="65" t="s">
        <v>9337</v>
      </c>
      <c r="M1940" s="66">
        <v>44824</v>
      </c>
      <c r="N1940" s="65">
        <v>113760</v>
      </c>
      <c r="O1940" s="65" t="s">
        <v>1939</v>
      </c>
      <c r="P1940" s="65">
        <f>VLOOKUP(D1940,资产包数据!B:G,5,0)</f>
        <v>60</v>
      </c>
      <c r="Q1940" s="65"/>
      <c r="R1940" s="65"/>
      <c r="S1940" s="65"/>
      <c r="T1940" s="65"/>
      <c r="U1940" s="65">
        <f>VLOOKUP(D1940,资产包数据!B:N,13,0)</f>
        <v>79.95</v>
      </c>
      <c r="V1940" s="65"/>
    </row>
    <row r="1941" ht="15" spans="1:22">
      <c r="A1941" s="65" t="s">
        <v>178</v>
      </c>
      <c r="B1941" s="65" t="s">
        <v>110</v>
      </c>
      <c r="C1941" s="65" t="s">
        <v>36</v>
      </c>
      <c r="D1941" s="65" t="s">
        <v>9338</v>
      </c>
      <c r="E1941" s="65" t="s">
        <v>9339</v>
      </c>
      <c r="F1941" s="65"/>
      <c r="G1941" s="65" t="s">
        <v>1935</v>
      </c>
      <c r="H1941" s="65"/>
      <c r="I1941" s="65" t="s">
        <v>6951</v>
      </c>
      <c r="J1941" s="65"/>
      <c r="K1941" s="65"/>
      <c r="L1941" s="65" t="s">
        <v>9340</v>
      </c>
      <c r="M1941" s="66">
        <v>44824</v>
      </c>
      <c r="N1941" s="65">
        <v>113760</v>
      </c>
      <c r="O1941" s="65" t="s">
        <v>1939</v>
      </c>
      <c r="P1941" s="65">
        <f>VLOOKUP(D1941,资产包数据!B:G,5,0)</f>
        <v>60</v>
      </c>
      <c r="Q1941" s="65"/>
      <c r="R1941" s="65"/>
      <c r="S1941" s="65"/>
      <c r="T1941" s="65"/>
      <c r="U1941" s="65">
        <f>VLOOKUP(D1941,资产包数据!B:N,13,0)</f>
        <v>79.95</v>
      </c>
      <c r="V1941" s="65"/>
    </row>
    <row r="1942" ht="15" spans="1:22">
      <c r="A1942" s="65" t="s">
        <v>178</v>
      </c>
      <c r="B1942" s="65" t="s">
        <v>110</v>
      </c>
      <c r="C1942" s="65" t="s">
        <v>36</v>
      </c>
      <c r="D1942" s="65" t="s">
        <v>9341</v>
      </c>
      <c r="E1942" s="65" t="s">
        <v>9342</v>
      </c>
      <c r="F1942" s="65"/>
      <c r="G1942" s="65" t="s">
        <v>1935</v>
      </c>
      <c r="H1942" s="65"/>
      <c r="I1942" s="65" t="s">
        <v>6957</v>
      </c>
      <c r="J1942" s="65"/>
      <c r="K1942" s="65"/>
      <c r="L1942" s="65" t="s">
        <v>9343</v>
      </c>
      <c r="M1942" s="66">
        <v>44824</v>
      </c>
      <c r="N1942" s="65">
        <v>113760</v>
      </c>
      <c r="O1942" s="65" t="s">
        <v>1939</v>
      </c>
      <c r="P1942" s="65">
        <f>VLOOKUP(D1942,资产包数据!B:G,5,0)</f>
        <v>60</v>
      </c>
      <c r="Q1942" s="65"/>
      <c r="R1942" s="65"/>
      <c r="S1942" s="65"/>
      <c r="T1942" s="65"/>
      <c r="U1942" s="65">
        <f>VLOOKUP(D1942,资产包数据!B:N,13,0)</f>
        <v>79.95</v>
      </c>
      <c r="V1942" s="65"/>
    </row>
    <row r="1943" ht="15" spans="1:22">
      <c r="A1943" s="65" t="s">
        <v>178</v>
      </c>
      <c r="B1943" s="65" t="s">
        <v>110</v>
      </c>
      <c r="C1943" s="65" t="s">
        <v>36</v>
      </c>
      <c r="D1943" s="65" t="s">
        <v>9344</v>
      </c>
      <c r="E1943" s="65" t="s">
        <v>9345</v>
      </c>
      <c r="F1943" s="65"/>
      <c r="G1943" s="65" t="s">
        <v>1935</v>
      </c>
      <c r="H1943" s="65"/>
      <c r="I1943" s="65" t="s">
        <v>6963</v>
      </c>
      <c r="J1943" s="65"/>
      <c r="K1943" s="65"/>
      <c r="L1943" s="65" t="s">
        <v>9346</v>
      </c>
      <c r="M1943" s="66">
        <v>44824</v>
      </c>
      <c r="N1943" s="65">
        <v>113760</v>
      </c>
      <c r="O1943" s="65" t="s">
        <v>1939</v>
      </c>
      <c r="P1943" s="65">
        <f>VLOOKUP(D1943,资产包数据!B:G,5,0)</f>
        <v>60</v>
      </c>
      <c r="Q1943" s="65"/>
      <c r="R1943" s="65"/>
      <c r="S1943" s="65"/>
      <c r="T1943" s="65"/>
      <c r="U1943" s="65">
        <f>VLOOKUP(D1943,资产包数据!B:N,13,0)</f>
        <v>79.95</v>
      </c>
      <c r="V1943" s="65"/>
    </row>
    <row r="1944" ht="15" spans="1:22">
      <c r="A1944" s="65" t="s">
        <v>178</v>
      </c>
      <c r="B1944" s="65" t="s">
        <v>110</v>
      </c>
      <c r="C1944" s="65" t="s">
        <v>36</v>
      </c>
      <c r="D1944" s="65" t="s">
        <v>9347</v>
      </c>
      <c r="E1944" s="65" t="s">
        <v>9348</v>
      </c>
      <c r="F1944" s="65"/>
      <c r="G1944" s="65" t="s">
        <v>1935</v>
      </c>
      <c r="H1944" s="65"/>
      <c r="I1944" s="65" t="s">
        <v>7037</v>
      </c>
      <c r="J1944" s="65"/>
      <c r="K1944" s="65"/>
      <c r="L1944" s="65" t="s">
        <v>9349</v>
      </c>
      <c r="M1944" s="66">
        <v>44824</v>
      </c>
      <c r="N1944" s="65">
        <v>113760</v>
      </c>
      <c r="O1944" s="65" t="s">
        <v>1939</v>
      </c>
      <c r="P1944" s="65">
        <f>VLOOKUP(D1944,资产包数据!B:G,5,0)</f>
        <v>60</v>
      </c>
      <c r="Q1944" s="65"/>
      <c r="R1944" s="65"/>
      <c r="S1944" s="65"/>
      <c r="T1944" s="65"/>
      <c r="U1944" s="65">
        <f>VLOOKUP(D1944,资产包数据!B:N,13,0)</f>
        <v>79.95</v>
      </c>
      <c r="V1944" s="65"/>
    </row>
    <row r="1945" ht="15" spans="1:22">
      <c r="A1945" s="65" t="s">
        <v>178</v>
      </c>
      <c r="B1945" s="65" t="s">
        <v>110</v>
      </c>
      <c r="C1945" s="65" t="s">
        <v>36</v>
      </c>
      <c r="D1945" s="65" t="s">
        <v>9350</v>
      </c>
      <c r="E1945" s="65" t="s">
        <v>9351</v>
      </c>
      <c r="F1945" s="65"/>
      <c r="G1945" s="65" t="s">
        <v>1935</v>
      </c>
      <c r="H1945" s="65"/>
      <c r="I1945" s="65" t="s">
        <v>7117</v>
      </c>
      <c r="J1945" s="65"/>
      <c r="K1945" s="65"/>
      <c r="L1945" s="65" t="s">
        <v>9352</v>
      </c>
      <c r="M1945" s="66">
        <v>44824</v>
      </c>
      <c r="N1945" s="65">
        <v>113760</v>
      </c>
      <c r="O1945" s="65" t="s">
        <v>1939</v>
      </c>
      <c r="P1945" s="65">
        <f>VLOOKUP(D1945,资产包数据!B:G,5,0)</f>
        <v>60</v>
      </c>
      <c r="Q1945" s="65"/>
      <c r="R1945" s="65"/>
      <c r="S1945" s="65"/>
      <c r="T1945" s="65"/>
      <c r="U1945" s="65">
        <f>VLOOKUP(D1945,资产包数据!B:N,13,0)</f>
        <v>79.95</v>
      </c>
      <c r="V1945" s="65"/>
    </row>
    <row r="1946" ht="15" spans="1:22">
      <c r="A1946" s="65" t="s">
        <v>178</v>
      </c>
      <c r="B1946" s="65" t="s">
        <v>110</v>
      </c>
      <c r="C1946" s="65" t="s">
        <v>36</v>
      </c>
      <c r="D1946" s="65" t="s">
        <v>9353</v>
      </c>
      <c r="E1946" s="65" t="s">
        <v>9354</v>
      </c>
      <c r="F1946" s="65"/>
      <c r="G1946" s="65" t="s">
        <v>1935</v>
      </c>
      <c r="H1946" s="65"/>
      <c r="I1946" s="65" t="s">
        <v>7123</v>
      </c>
      <c r="J1946" s="65"/>
      <c r="K1946" s="65"/>
      <c r="L1946" s="65" t="s">
        <v>9355</v>
      </c>
      <c r="M1946" s="66">
        <v>44824</v>
      </c>
      <c r="N1946" s="65">
        <v>113760</v>
      </c>
      <c r="O1946" s="65" t="s">
        <v>1939</v>
      </c>
      <c r="P1946" s="65">
        <f>VLOOKUP(D1946,资产包数据!B:G,5,0)</f>
        <v>60</v>
      </c>
      <c r="Q1946" s="65"/>
      <c r="R1946" s="65"/>
      <c r="S1946" s="65"/>
      <c r="T1946" s="65"/>
      <c r="U1946" s="65">
        <f>VLOOKUP(D1946,资产包数据!B:N,13,0)</f>
        <v>79.95</v>
      </c>
      <c r="V1946" s="65"/>
    </row>
    <row r="1947" ht="15" spans="1:22">
      <c r="A1947" s="65" t="s">
        <v>178</v>
      </c>
      <c r="B1947" s="65" t="s">
        <v>110</v>
      </c>
      <c r="C1947" s="65" t="s">
        <v>36</v>
      </c>
      <c r="D1947" s="65" t="s">
        <v>9356</v>
      </c>
      <c r="E1947" s="65" t="s">
        <v>9357</v>
      </c>
      <c r="F1947" s="65"/>
      <c r="G1947" s="65" t="s">
        <v>1935</v>
      </c>
      <c r="H1947" s="65"/>
      <c r="I1947" s="65" t="s">
        <v>7127</v>
      </c>
      <c r="J1947" s="65"/>
      <c r="K1947" s="65"/>
      <c r="L1947" s="65" t="s">
        <v>9358</v>
      </c>
      <c r="M1947" s="66">
        <v>44824</v>
      </c>
      <c r="N1947" s="65">
        <v>113760</v>
      </c>
      <c r="O1947" s="65" t="s">
        <v>1939</v>
      </c>
      <c r="P1947" s="65">
        <f>VLOOKUP(D1947,资产包数据!B:G,5,0)</f>
        <v>60</v>
      </c>
      <c r="Q1947" s="65"/>
      <c r="R1947" s="65"/>
      <c r="S1947" s="65"/>
      <c r="T1947" s="65"/>
      <c r="U1947" s="65">
        <f>VLOOKUP(D1947,资产包数据!B:N,13,0)</f>
        <v>79.95</v>
      </c>
      <c r="V1947" s="65"/>
    </row>
    <row r="1948" ht="15" spans="1:22">
      <c r="A1948" s="65" t="s">
        <v>178</v>
      </c>
      <c r="B1948" s="65" t="s">
        <v>110</v>
      </c>
      <c r="C1948" s="65" t="s">
        <v>36</v>
      </c>
      <c r="D1948" s="65" t="s">
        <v>9359</v>
      </c>
      <c r="E1948" s="65" t="s">
        <v>9360</v>
      </c>
      <c r="F1948" s="65"/>
      <c r="G1948" s="65" t="s">
        <v>1935</v>
      </c>
      <c r="H1948" s="65"/>
      <c r="I1948" s="65" t="s">
        <v>8062</v>
      </c>
      <c r="J1948" s="65"/>
      <c r="K1948" s="65"/>
      <c r="L1948" s="65" t="s">
        <v>9361</v>
      </c>
      <c r="M1948" s="66">
        <v>44824</v>
      </c>
      <c r="N1948" s="65">
        <v>113760</v>
      </c>
      <c r="O1948" s="65" t="s">
        <v>1939</v>
      </c>
      <c r="P1948" s="65">
        <f>VLOOKUP(D1948,资产包数据!B:G,5,0)</f>
        <v>60</v>
      </c>
      <c r="Q1948" s="65"/>
      <c r="R1948" s="65"/>
      <c r="S1948" s="65"/>
      <c r="T1948" s="65"/>
      <c r="U1948" s="65">
        <f>VLOOKUP(D1948,资产包数据!B:N,13,0)</f>
        <v>79.95</v>
      </c>
      <c r="V1948" s="65"/>
    </row>
    <row r="1949" ht="15" spans="1:22">
      <c r="A1949" s="65" t="s">
        <v>178</v>
      </c>
      <c r="B1949" s="65" t="s">
        <v>110</v>
      </c>
      <c r="C1949" s="65" t="s">
        <v>36</v>
      </c>
      <c r="D1949" s="65" t="s">
        <v>9362</v>
      </c>
      <c r="E1949" s="65" t="s">
        <v>9363</v>
      </c>
      <c r="F1949" s="65"/>
      <c r="G1949" s="65" t="s">
        <v>1935</v>
      </c>
      <c r="H1949" s="65"/>
      <c r="I1949" s="65" t="s">
        <v>8066</v>
      </c>
      <c r="J1949" s="65"/>
      <c r="K1949" s="65"/>
      <c r="L1949" s="65" t="s">
        <v>9364</v>
      </c>
      <c r="M1949" s="66">
        <v>44824</v>
      </c>
      <c r="N1949" s="65">
        <v>113760</v>
      </c>
      <c r="O1949" s="65" t="s">
        <v>1939</v>
      </c>
      <c r="P1949" s="65">
        <f>VLOOKUP(D1949,资产包数据!B:G,5,0)</f>
        <v>60</v>
      </c>
      <c r="Q1949" s="65"/>
      <c r="R1949" s="65"/>
      <c r="S1949" s="65"/>
      <c r="T1949" s="65"/>
      <c r="U1949" s="65">
        <f>VLOOKUP(D1949,资产包数据!B:N,13,0)</f>
        <v>79.95</v>
      </c>
      <c r="V1949" s="65"/>
    </row>
    <row r="1950" ht="15" spans="1:22">
      <c r="A1950" s="65" t="s">
        <v>178</v>
      </c>
      <c r="B1950" s="65" t="s">
        <v>110</v>
      </c>
      <c r="C1950" s="65" t="s">
        <v>36</v>
      </c>
      <c r="D1950" s="65" t="s">
        <v>9365</v>
      </c>
      <c r="E1950" s="65" t="s">
        <v>9366</v>
      </c>
      <c r="F1950" s="65"/>
      <c r="G1950" s="65" t="s">
        <v>1935</v>
      </c>
      <c r="H1950" s="65"/>
      <c r="I1950" s="65" t="s">
        <v>9367</v>
      </c>
      <c r="J1950" s="65"/>
      <c r="K1950" s="65"/>
      <c r="L1950" s="65" t="s">
        <v>9368</v>
      </c>
      <c r="M1950" s="66">
        <v>44824</v>
      </c>
      <c r="N1950" s="65">
        <v>113760</v>
      </c>
      <c r="O1950" s="65" t="s">
        <v>1939</v>
      </c>
      <c r="P1950" s="65">
        <f>VLOOKUP(D1950,资产包数据!B:G,5,0)</f>
        <v>60</v>
      </c>
      <c r="Q1950" s="65"/>
      <c r="R1950" s="65"/>
      <c r="S1950" s="65"/>
      <c r="T1950" s="65"/>
      <c r="U1950" s="65">
        <f>VLOOKUP(D1950,资产包数据!B:N,13,0)</f>
        <v>79.95</v>
      </c>
      <c r="V1950" s="65"/>
    </row>
    <row r="1951" ht="15" spans="1:22">
      <c r="A1951" s="65" t="s">
        <v>178</v>
      </c>
      <c r="B1951" s="65" t="s">
        <v>110</v>
      </c>
      <c r="C1951" s="65" t="s">
        <v>36</v>
      </c>
      <c r="D1951" s="65" t="s">
        <v>9369</v>
      </c>
      <c r="E1951" s="65" t="s">
        <v>9370</v>
      </c>
      <c r="F1951" s="65"/>
      <c r="G1951" s="65" t="s">
        <v>1935</v>
      </c>
      <c r="H1951" s="65"/>
      <c r="I1951" s="65" t="s">
        <v>9371</v>
      </c>
      <c r="J1951" s="65"/>
      <c r="K1951" s="65"/>
      <c r="L1951" s="65" t="s">
        <v>9372</v>
      </c>
      <c r="M1951" s="66">
        <v>44824</v>
      </c>
      <c r="N1951" s="65">
        <v>113760</v>
      </c>
      <c r="O1951" s="65" t="s">
        <v>1939</v>
      </c>
      <c r="P1951" s="65">
        <f>VLOOKUP(D1951,资产包数据!B:G,5,0)</f>
        <v>60</v>
      </c>
      <c r="Q1951" s="65"/>
      <c r="R1951" s="65"/>
      <c r="S1951" s="65"/>
      <c r="T1951" s="65"/>
      <c r="U1951" s="65">
        <f>VLOOKUP(D1951,资产包数据!B:N,13,0)</f>
        <v>79.95</v>
      </c>
      <c r="V1951" s="65"/>
    </row>
    <row r="1952" ht="15" spans="1:22">
      <c r="A1952" s="65" t="s">
        <v>178</v>
      </c>
      <c r="B1952" s="65" t="s">
        <v>110</v>
      </c>
      <c r="C1952" s="65" t="s">
        <v>36</v>
      </c>
      <c r="D1952" s="65" t="s">
        <v>9373</v>
      </c>
      <c r="E1952" s="65" t="s">
        <v>9374</v>
      </c>
      <c r="F1952" s="65"/>
      <c r="G1952" s="65" t="s">
        <v>1935</v>
      </c>
      <c r="H1952" s="65"/>
      <c r="I1952" s="65" t="s">
        <v>9375</v>
      </c>
      <c r="J1952" s="65"/>
      <c r="K1952" s="65"/>
      <c r="L1952" s="65" t="s">
        <v>9376</v>
      </c>
      <c r="M1952" s="66">
        <v>44824</v>
      </c>
      <c r="N1952" s="65">
        <v>113760</v>
      </c>
      <c r="O1952" s="65" t="s">
        <v>1939</v>
      </c>
      <c r="P1952" s="65">
        <f>VLOOKUP(D1952,资产包数据!B:G,5,0)</f>
        <v>60</v>
      </c>
      <c r="Q1952" s="65"/>
      <c r="R1952" s="65"/>
      <c r="S1952" s="65"/>
      <c r="T1952" s="65"/>
      <c r="U1952" s="65">
        <f>VLOOKUP(D1952,资产包数据!B:N,13,0)</f>
        <v>79.95</v>
      </c>
      <c r="V1952" s="65"/>
    </row>
    <row r="1953" ht="15" spans="1:22">
      <c r="A1953" s="65" t="s">
        <v>178</v>
      </c>
      <c r="B1953" s="65" t="s">
        <v>110</v>
      </c>
      <c r="C1953" s="65" t="s">
        <v>36</v>
      </c>
      <c r="D1953" s="65" t="s">
        <v>9377</v>
      </c>
      <c r="E1953" s="65" t="s">
        <v>9378</v>
      </c>
      <c r="F1953" s="65"/>
      <c r="G1953" s="65" t="s">
        <v>1935</v>
      </c>
      <c r="H1953" s="65"/>
      <c r="I1953" s="65" t="s">
        <v>7065</v>
      </c>
      <c r="J1953" s="65"/>
      <c r="K1953" s="65"/>
      <c r="L1953" s="65" t="s">
        <v>9379</v>
      </c>
      <c r="M1953" s="66">
        <v>44824</v>
      </c>
      <c r="N1953" s="65">
        <v>113760</v>
      </c>
      <c r="O1953" s="65" t="s">
        <v>1939</v>
      </c>
      <c r="P1953" s="65">
        <f>VLOOKUP(D1953,资产包数据!B:G,5,0)</f>
        <v>60</v>
      </c>
      <c r="Q1953" s="65"/>
      <c r="R1953" s="65"/>
      <c r="S1953" s="65"/>
      <c r="T1953" s="65"/>
      <c r="U1953" s="65">
        <f>VLOOKUP(D1953,资产包数据!B:N,13,0)</f>
        <v>79.95</v>
      </c>
      <c r="V1953" s="65"/>
    </row>
    <row r="1954" ht="15" spans="1:22">
      <c r="A1954" s="65" t="s">
        <v>178</v>
      </c>
      <c r="B1954" s="65" t="s">
        <v>110</v>
      </c>
      <c r="C1954" s="65" t="s">
        <v>36</v>
      </c>
      <c r="D1954" s="65" t="s">
        <v>9380</v>
      </c>
      <c r="E1954" s="65" t="s">
        <v>9381</v>
      </c>
      <c r="F1954" s="65"/>
      <c r="G1954" s="65" t="s">
        <v>1935</v>
      </c>
      <c r="H1954" s="65"/>
      <c r="I1954" s="65" t="s">
        <v>9382</v>
      </c>
      <c r="J1954" s="65"/>
      <c r="K1954" s="65"/>
      <c r="L1954" s="65" t="s">
        <v>9383</v>
      </c>
      <c r="M1954" s="66">
        <v>44824</v>
      </c>
      <c r="N1954" s="65">
        <v>113760</v>
      </c>
      <c r="O1954" s="65" t="s">
        <v>1939</v>
      </c>
      <c r="P1954" s="65">
        <f>VLOOKUP(D1954,资产包数据!B:G,5,0)</f>
        <v>60</v>
      </c>
      <c r="Q1954" s="65"/>
      <c r="R1954" s="65"/>
      <c r="S1954" s="65"/>
      <c r="T1954" s="65"/>
      <c r="U1954" s="65">
        <f>VLOOKUP(D1954,资产包数据!B:N,13,0)</f>
        <v>79.95</v>
      </c>
      <c r="V1954" s="65"/>
    </row>
    <row r="1955" ht="15" spans="1:22">
      <c r="A1955" s="65" t="s">
        <v>178</v>
      </c>
      <c r="B1955" s="65" t="s">
        <v>110</v>
      </c>
      <c r="C1955" s="65" t="s">
        <v>36</v>
      </c>
      <c r="D1955" s="65" t="s">
        <v>9384</v>
      </c>
      <c r="E1955" s="65" t="s">
        <v>9385</v>
      </c>
      <c r="F1955" s="65"/>
      <c r="G1955" s="65" t="s">
        <v>1935</v>
      </c>
      <c r="H1955" s="65"/>
      <c r="I1955" s="65" t="s">
        <v>8130</v>
      </c>
      <c r="J1955" s="65"/>
      <c r="K1955" s="65"/>
      <c r="L1955" s="65" t="s">
        <v>9386</v>
      </c>
      <c r="M1955" s="66">
        <v>44824</v>
      </c>
      <c r="N1955" s="65">
        <v>113760</v>
      </c>
      <c r="O1955" s="65" t="s">
        <v>1939</v>
      </c>
      <c r="P1955" s="65">
        <f>VLOOKUP(D1955,资产包数据!B:G,5,0)</f>
        <v>60</v>
      </c>
      <c r="Q1955" s="65"/>
      <c r="R1955" s="65"/>
      <c r="S1955" s="65"/>
      <c r="T1955" s="65"/>
      <c r="U1955" s="65">
        <f>VLOOKUP(D1955,资产包数据!B:N,13,0)</f>
        <v>79.95</v>
      </c>
      <c r="V1955" s="65"/>
    </row>
    <row r="1956" ht="15" spans="1:22">
      <c r="A1956" s="65" t="s">
        <v>178</v>
      </c>
      <c r="B1956" s="65" t="s">
        <v>110</v>
      </c>
      <c r="C1956" s="65" t="s">
        <v>36</v>
      </c>
      <c r="D1956" s="65" t="s">
        <v>9387</v>
      </c>
      <c r="E1956" s="65" t="s">
        <v>9388</v>
      </c>
      <c r="F1956" s="65"/>
      <c r="G1956" s="65" t="s">
        <v>1935</v>
      </c>
      <c r="H1956" s="65"/>
      <c r="I1956" s="65" t="s">
        <v>8155</v>
      </c>
      <c r="J1956" s="65"/>
      <c r="K1956" s="65"/>
      <c r="L1956" s="65" t="s">
        <v>9389</v>
      </c>
      <c r="M1956" s="66">
        <v>44824</v>
      </c>
      <c r="N1956" s="65">
        <v>113760</v>
      </c>
      <c r="O1956" s="65" t="s">
        <v>1939</v>
      </c>
      <c r="P1956" s="65">
        <f>VLOOKUP(D1956,资产包数据!B:G,5,0)</f>
        <v>60</v>
      </c>
      <c r="Q1956" s="65"/>
      <c r="R1956" s="65"/>
      <c r="S1956" s="65"/>
      <c r="T1956" s="65"/>
      <c r="U1956" s="65">
        <f>VLOOKUP(D1956,资产包数据!B:N,13,0)</f>
        <v>79.95</v>
      </c>
      <c r="V1956" s="65"/>
    </row>
    <row r="1957" ht="15" spans="1:22">
      <c r="A1957" s="65" t="s">
        <v>178</v>
      </c>
      <c r="B1957" s="65" t="s">
        <v>110</v>
      </c>
      <c r="C1957" s="65" t="s">
        <v>36</v>
      </c>
      <c r="D1957" s="65" t="s">
        <v>9390</v>
      </c>
      <c r="E1957" s="65" t="s">
        <v>9391</v>
      </c>
      <c r="F1957" s="65"/>
      <c r="G1957" s="65" t="s">
        <v>1935</v>
      </c>
      <c r="H1957" s="65"/>
      <c r="I1957" s="65" t="s">
        <v>9392</v>
      </c>
      <c r="J1957" s="65"/>
      <c r="K1957" s="65"/>
      <c r="L1957" s="65" t="s">
        <v>9393</v>
      </c>
      <c r="M1957" s="66">
        <v>44824</v>
      </c>
      <c r="N1957" s="65">
        <v>113760</v>
      </c>
      <c r="O1957" s="65" t="s">
        <v>1939</v>
      </c>
      <c r="P1957" s="65">
        <f>VLOOKUP(D1957,资产包数据!B:G,5,0)</f>
        <v>60</v>
      </c>
      <c r="Q1957" s="65"/>
      <c r="R1957" s="65"/>
      <c r="S1957" s="65"/>
      <c r="T1957" s="65"/>
      <c r="U1957" s="65">
        <f>VLOOKUP(D1957,资产包数据!B:N,13,0)</f>
        <v>79.95</v>
      </c>
      <c r="V1957" s="65"/>
    </row>
    <row r="1958" ht="15" spans="1:22">
      <c r="A1958" s="65" t="s">
        <v>178</v>
      </c>
      <c r="B1958" s="65" t="s">
        <v>110</v>
      </c>
      <c r="C1958" s="65" t="s">
        <v>36</v>
      </c>
      <c r="D1958" s="65" t="s">
        <v>9394</v>
      </c>
      <c r="E1958" s="65" t="s">
        <v>9395</v>
      </c>
      <c r="F1958" s="65"/>
      <c r="G1958" s="65" t="s">
        <v>1935</v>
      </c>
      <c r="H1958" s="65"/>
      <c r="I1958" s="65" t="s">
        <v>9396</v>
      </c>
      <c r="J1958" s="65"/>
      <c r="K1958" s="65"/>
      <c r="L1958" s="65" t="s">
        <v>9397</v>
      </c>
      <c r="M1958" s="66">
        <v>44824</v>
      </c>
      <c r="N1958" s="65">
        <v>113760</v>
      </c>
      <c r="O1958" s="65" t="s">
        <v>1939</v>
      </c>
      <c r="P1958" s="65">
        <f>VLOOKUP(D1958,资产包数据!B:G,5,0)</f>
        <v>60</v>
      </c>
      <c r="Q1958" s="65"/>
      <c r="R1958" s="65"/>
      <c r="S1958" s="65"/>
      <c r="T1958" s="65"/>
      <c r="U1958" s="65">
        <f>VLOOKUP(D1958,资产包数据!B:N,13,0)</f>
        <v>79.95</v>
      </c>
      <c r="V1958" s="65"/>
    </row>
    <row r="1959" ht="15" spans="1:22">
      <c r="A1959" s="65" t="s">
        <v>178</v>
      </c>
      <c r="B1959" s="65" t="s">
        <v>110</v>
      </c>
      <c r="C1959" s="65" t="s">
        <v>36</v>
      </c>
      <c r="D1959" s="65" t="s">
        <v>9398</v>
      </c>
      <c r="E1959" s="65"/>
      <c r="F1959" s="65"/>
      <c r="G1959" s="65" t="s">
        <v>1935</v>
      </c>
      <c r="H1959" s="65"/>
      <c r="I1959" s="65"/>
      <c r="J1959" s="65"/>
      <c r="K1959" s="65"/>
      <c r="L1959" s="65" t="s">
        <v>9397</v>
      </c>
      <c r="M1959" s="66">
        <v>44824</v>
      </c>
      <c r="N1959" s="65">
        <v>113760</v>
      </c>
      <c r="O1959" s="65" t="s">
        <v>1939</v>
      </c>
      <c r="P1959" s="65">
        <f>VLOOKUP(D1959,资产包数据!B:G,5,0)</f>
        <v>60</v>
      </c>
      <c r="Q1959" s="65"/>
      <c r="R1959" s="65"/>
      <c r="S1959" s="65"/>
      <c r="T1959" s="65"/>
      <c r="U1959" s="65">
        <f>VLOOKUP(D1959,资产包数据!B:N,13,0)</f>
        <v>79.95</v>
      </c>
      <c r="V1959" s="65"/>
    </row>
    <row r="1960" ht="15" spans="1:22">
      <c r="A1960" s="65" t="s">
        <v>178</v>
      </c>
      <c r="B1960" s="65" t="s">
        <v>110</v>
      </c>
      <c r="C1960" s="65" t="s">
        <v>36</v>
      </c>
      <c r="D1960" s="65" t="s">
        <v>9399</v>
      </c>
      <c r="E1960" s="65" t="s">
        <v>9400</v>
      </c>
      <c r="F1960" s="65"/>
      <c r="G1960" s="65" t="s">
        <v>1935</v>
      </c>
      <c r="H1960" s="65"/>
      <c r="I1960" s="65" t="s">
        <v>9401</v>
      </c>
      <c r="J1960" s="65"/>
      <c r="K1960" s="65"/>
      <c r="L1960" s="65" t="s">
        <v>9402</v>
      </c>
      <c r="M1960" s="66">
        <v>44824</v>
      </c>
      <c r="N1960" s="65">
        <v>113760</v>
      </c>
      <c r="O1960" s="65" t="s">
        <v>1939</v>
      </c>
      <c r="P1960" s="65">
        <f>VLOOKUP(D1960,资产包数据!B:G,5,0)</f>
        <v>60</v>
      </c>
      <c r="Q1960" s="65"/>
      <c r="R1960" s="65"/>
      <c r="S1960" s="65"/>
      <c r="T1960" s="65"/>
      <c r="U1960" s="65">
        <f>VLOOKUP(D1960,资产包数据!B:N,13,0)</f>
        <v>79.95</v>
      </c>
      <c r="V1960" s="65"/>
    </row>
    <row r="1961" ht="15" spans="1:22">
      <c r="A1961" s="65" t="s">
        <v>178</v>
      </c>
      <c r="B1961" s="65" t="s">
        <v>110</v>
      </c>
      <c r="C1961" s="65" t="s">
        <v>36</v>
      </c>
      <c r="D1961" s="65" t="s">
        <v>9403</v>
      </c>
      <c r="E1961" s="65" t="s">
        <v>9404</v>
      </c>
      <c r="F1961" s="65"/>
      <c r="G1961" s="65" t="s">
        <v>1935</v>
      </c>
      <c r="H1961" s="65"/>
      <c r="I1961" s="65" t="s">
        <v>9401</v>
      </c>
      <c r="J1961" s="65"/>
      <c r="K1961" s="65"/>
      <c r="L1961" s="65" t="s">
        <v>9402</v>
      </c>
      <c r="M1961" s="66">
        <v>44824</v>
      </c>
      <c r="N1961" s="65">
        <v>113760</v>
      </c>
      <c r="O1961" s="65" t="s">
        <v>1939</v>
      </c>
      <c r="P1961" s="65">
        <f>VLOOKUP(D1961,资产包数据!B:G,5,0)</f>
        <v>60</v>
      </c>
      <c r="Q1961" s="65"/>
      <c r="R1961" s="65"/>
      <c r="S1961" s="65"/>
      <c r="T1961" s="65"/>
      <c r="U1961" s="65">
        <f>VLOOKUP(D1961,资产包数据!B:N,13,0)</f>
        <v>79.95</v>
      </c>
      <c r="V1961" s="65"/>
    </row>
    <row r="1962" ht="15" spans="1:22">
      <c r="A1962" s="65" t="s">
        <v>178</v>
      </c>
      <c r="B1962" s="65" t="s">
        <v>110</v>
      </c>
      <c r="C1962" s="65" t="s">
        <v>36</v>
      </c>
      <c r="D1962" s="65" t="s">
        <v>9405</v>
      </c>
      <c r="E1962" s="65" t="s">
        <v>9406</v>
      </c>
      <c r="F1962" s="65"/>
      <c r="G1962" s="65" t="s">
        <v>1935</v>
      </c>
      <c r="H1962" s="65"/>
      <c r="I1962" s="65" t="s">
        <v>9407</v>
      </c>
      <c r="J1962" s="65"/>
      <c r="K1962" s="65"/>
      <c r="L1962" s="65" t="s">
        <v>9408</v>
      </c>
      <c r="M1962" s="66">
        <v>44824</v>
      </c>
      <c r="N1962" s="65">
        <v>113760</v>
      </c>
      <c r="O1962" s="65" t="s">
        <v>1939</v>
      </c>
      <c r="P1962" s="65">
        <f>VLOOKUP(D1962,资产包数据!B:G,5,0)</f>
        <v>60</v>
      </c>
      <c r="Q1962" s="65"/>
      <c r="R1962" s="65"/>
      <c r="S1962" s="65"/>
      <c r="T1962" s="65"/>
      <c r="U1962" s="65">
        <f>VLOOKUP(D1962,资产包数据!B:N,13,0)</f>
        <v>79.95</v>
      </c>
      <c r="V1962" s="65"/>
    </row>
    <row r="1963" ht="15" spans="1:22">
      <c r="A1963" s="65" t="s">
        <v>178</v>
      </c>
      <c r="B1963" s="65" t="s">
        <v>110</v>
      </c>
      <c r="C1963" s="65" t="s">
        <v>36</v>
      </c>
      <c r="D1963" s="65" t="s">
        <v>9409</v>
      </c>
      <c r="E1963" s="65" t="s">
        <v>9410</v>
      </c>
      <c r="F1963" s="65"/>
      <c r="G1963" s="65" t="s">
        <v>1935</v>
      </c>
      <c r="H1963" s="65"/>
      <c r="I1963" s="65" t="s">
        <v>9407</v>
      </c>
      <c r="J1963" s="65"/>
      <c r="K1963" s="65"/>
      <c r="L1963" s="65" t="s">
        <v>9408</v>
      </c>
      <c r="M1963" s="66">
        <v>44824</v>
      </c>
      <c r="N1963" s="65">
        <v>113760</v>
      </c>
      <c r="O1963" s="65" t="s">
        <v>1939</v>
      </c>
      <c r="P1963" s="65">
        <f>VLOOKUP(D1963,资产包数据!B:G,5,0)</f>
        <v>60</v>
      </c>
      <c r="Q1963" s="65"/>
      <c r="R1963" s="65"/>
      <c r="S1963" s="65"/>
      <c r="T1963" s="65"/>
      <c r="U1963" s="65">
        <f>VLOOKUP(D1963,资产包数据!B:N,13,0)</f>
        <v>79.95</v>
      </c>
      <c r="V1963" s="65"/>
    </row>
    <row r="1964" ht="15" spans="1:22">
      <c r="A1964" s="65" t="s">
        <v>178</v>
      </c>
      <c r="B1964" s="65" t="s">
        <v>110</v>
      </c>
      <c r="C1964" s="65" t="s">
        <v>36</v>
      </c>
      <c r="D1964" s="65" t="s">
        <v>9411</v>
      </c>
      <c r="E1964" s="65" t="s">
        <v>9412</v>
      </c>
      <c r="F1964" s="65"/>
      <c r="G1964" s="65" t="s">
        <v>1935</v>
      </c>
      <c r="H1964" s="65"/>
      <c r="I1964" s="65" t="s">
        <v>9413</v>
      </c>
      <c r="J1964" s="65"/>
      <c r="K1964" s="65"/>
      <c r="L1964" s="65" t="s">
        <v>9414</v>
      </c>
      <c r="M1964" s="66">
        <v>44824</v>
      </c>
      <c r="N1964" s="65">
        <v>113760</v>
      </c>
      <c r="O1964" s="65" t="s">
        <v>1939</v>
      </c>
      <c r="P1964" s="65">
        <f>VLOOKUP(D1964,资产包数据!B:G,5,0)</f>
        <v>60</v>
      </c>
      <c r="Q1964" s="65"/>
      <c r="R1964" s="65"/>
      <c r="S1964" s="65"/>
      <c r="T1964" s="65"/>
      <c r="U1964" s="65">
        <f>VLOOKUP(D1964,资产包数据!B:N,13,0)</f>
        <v>79.95</v>
      </c>
      <c r="V1964" s="65"/>
    </row>
    <row r="1965" ht="15" spans="1:22">
      <c r="A1965" s="65" t="s">
        <v>178</v>
      </c>
      <c r="B1965" s="65" t="s">
        <v>110</v>
      </c>
      <c r="C1965" s="65" t="s">
        <v>36</v>
      </c>
      <c r="D1965" s="65" t="s">
        <v>9415</v>
      </c>
      <c r="E1965" s="65" t="s">
        <v>9416</v>
      </c>
      <c r="F1965" s="65"/>
      <c r="G1965" s="65" t="s">
        <v>1935</v>
      </c>
      <c r="H1965" s="65"/>
      <c r="I1965" s="65" t="s">
        <v>9413</v>
      </c>
      <c r="J1965" s="65"/>
      <c r="K1965" s="65"/>
      <c r="L1965" s="65" t="s">
        <v>9414</v>
      </c>
      <c r="M1965" s="66">
        <v>44824</v>
      </c>
      <c r="N1965" s="65">
        <v>113760</v>
      </c>
      <c r="O1965" s="65" t="s">
        <v>1939</v>
      </c>
      <c r="P1965" s="65">
        <f>VLOOKUP(D1965,资产包数据!B:G,5,0)</f>
        <v>60</v>
      </c>
      <c r="Q1965" s="65"/>
      <c r="R1965" s="65"/>
      <c r="S1965" s="65"/>
      <c r="T1965" s="65"/>
      <c r="U1965" s="65">
        <f>VLOOKUP(D1965,资产包数据!B:N,13,0)</f>
        <v>79.95</v>
      </c>
      <c r="V1965" s="65"/>
    </row>
    <row r="1966" ht="15" spans="1:22">
      <c r="A1966" s="65" t="s">
        <v>178</v>
      </c>
      <c r="B1966" s="65" t="s">
        <v>110</v>
      </c>
      <c r="C1966" s="65" t="s">
        <v>36</v>
      </c>
      <c r="D1966" s="65" t="s">
        <v>9417</v>
      </c>
      <c r="E1966" s="65" t="s">
        <v>9418</v>
      </c>
      <c r="F1966" s="65"/>
      <c r="G1966" s="65" t="s">
        <v>1935</v>
      </c>
      <c r="H1966" s="65"/>
      <c r="I1966" s="65" t="s">
        <v>9419</v>
      </c>
      <c r="J1966" s="65"/>
      <c r="K1966" s="65"/>
      <c r="L1966" s="65" t="s">
        <v>9420</v>
      </c>
      <c r="M1966" s="66">
        <v>44824</v>
      </c>
      <c r="N1966" s="65">
        <v>113760</v>
      </c>
      <c r="O1966" s="65" t="s">
        <v>1939</v>
      </c>
      <c r="P1966" s="65">
        <f>VLOOKUP(D1966,资产包数据!B:G,5,0)</f>
        <v>60</v>
      </c>
      <c r="Q1966" s="65"/>
      <c r="R1966" s="65"/>
      <c r="S1966" s="65"/>
      <c r="T1966" s="65"/>
      <c r="U1966" s="65">
        <f>VLOOKUP(D1966,资产包数据!B:N,13,0)</f>
        <v>79.95</v>
      </c>
      <c r="V1966" s="65"/>
    </row>
    <row r="1967" ht="15" spans="1:22">
      <c r="A1967" s="65" t="s">
        <v>178</v>
      </c>
      <c r="B1967" s="65" t="s">
        <v>110</v>
      </c>
      <c r="C1967" s="65" t="s">
        <v>36</v>
      </c>
      <c r="D1967" s="65" t="s">
        <v>9421</v>
      </c>
      <c r="E1967" s="65" t="s">
        <v>9422</v>
      </c>
      <c r="F1967" s="65"/>
      <c r="G1967" s="65" t="s">
        <v>1935</v>
      </c>
      <c r="H1967" s="65"/>
      <c r="I1967" s="65" t="s">
        <v>5582</v>
      </c>
      <c r="J1967" s="65"/>
      <c r="K1967" s="65"/>
      <c r="L1967" s="65" t="s">
        <v>9423</v>
      </c>
      <c r="M1967" s="66">
        <v>44824</v>
      </c>
      <c r="N1967" s="65">
        <v>113760</v>
      </c>
      <c r="O1967" s="65" t="s">
        <v>1939</v>
      </c>
      <c r="P1967" s="65">
        <f>VLOOKUP(D1967,资产包数据!B:G,5,0)</f>
        <v>60</v>
      </c>
      <c r="Q1967" s="65"/>
      <c r="R1967" s="65"/>
      <c r="S1967" s="65"/>
      <c r="T1967" s="65"/>
      <c r="U1967" s="65">
        <f>VLOOKUP(D1967,资产包数据!B:N,13,0)</f>
        <v>79.95</v>
      </c>
      <c r="V1967" s="65"/>
    </row>
    <row r="1968" ht="15" spans="1:22">
      <c r="A1968" s="65" t="s">
        <v>178</v>
      </c>
      <c r="B1968" s="65" t="s">
        <v>110</v>
      </c>
      <c r="C1968" s="65" t="s">
        <v>36</v>
      </c>
      <c r="D1968" s="65" t="s">
        <v>9424</v>
      </c>
      <c r="E1968" s="65" t="s">
        <v>9425</v>
      </c>
      <c r="F1968" s="65"/>
      <c r="G1968" s="65" t="s">
        <v>1935</v>
      </c>
      <c r="H1968" s="65"/>
      <c r="I1968" s="65" t="s">
        <v>5081</v>
      </c>
      <c r="J1968" s="65"/>
      <c r="K1968" s="65"/>
      <c r="L1968" s="65" t="s">
        <v>9426</v>
      </c>
      <c r="M1968" s="66">
        <v>44824</v>
      </c>
      <c r="N1968" s="65">
        <v>113760</v>
      </c>
      <c r="O1968" s="65" t="s">
        <v>1939</v>
      </c>
      <c r="P1968" s="65">
        <f>VLOOKUP(D1968,资产包数据!B:G,5,0)</f>
        <v>60</v>
      </c>
      <c r="Q1968" s="65"/>
      <c r="R1968" s="65"/>
      <c r="S1968" s="65"/>
      <c r="T1968" s="65"/>
      <c r="U1968" s="65">
        <f>VLOOKUP(D1968,资产包数据!B:N,13,0)</f>
        <v>79.95</v>
      </c>
      <c r="V1968" s="65"/>
    </row>
    <row r="1969" ht="15" spans="1:22">
      <c r="A1969" s="65" t="s">
        <v>178</v>
      </c>
      <c r="B1969" s="65" t="s">
        <v>110</v>
      </c>
      <c r="C1969" s="65" t="s">
        <v>36</v>
      </c>
      <c r="D1969" s="65" t="s">
        <v>9427</v>
      </c>
      <c r="E1969" s="65" t="s">
        <v>9428</v>
      </c>
      <c r="F1969" s="65"/>
      <c r="G1969" s="65" t="s">
        <v>1935</v>
      </c>
      <c r="H1969" s="65"/>
      <c r="I1969" s="65" t="s">
        <v>5081</v>
      </c>
      <c r="J1969" s="65"/>
      <c r="K1969" s="65"/>
      <c r="L1969" s="65" t="s">
        <v>9426</v>
      </c>
      <c r="M1969" s="66">
        <v>44824</v>
      </c>
      <c r="N1969" s="65">
        <v>113760</v>
      </c>
      <c r="O1969" s="65" t="s">
        <v>1939</v>
      </c>
      <c r="P1969" s="65">
        <f>VLOOKUP(D1969,资产包数据!B:G,5,0)</f>
        <v>60</v>
      </c>
      <c r="Q1969" s="65"/>
      <c r="R1969" s="65"/>
      <c r="S1969" s="65"/>
      <c r="T1969" s="65"/>
      <c r="U1969" s="65">
        <f>VLOOKUP(D1969,资产包数据!B:N,13,0)</f>
        <v>79.95</v>
      </c>
      <c r="V1969" s="65"/>
    </row>
    <row r="1970" ht="15" spans="1:22">
      <c r="A1970" s="65" t="s">
        <v>178</v>
      </c>
      <c r="B1970" s="65" t="s">
        <v>110</v>
      </c>
      <c r="C1970" s="65" t="s">
        <v>36</v>
      </c>
      <c r="D1970" s="65" t="s">
        <v>9429</v>
      </c>
      <c r="E1970" s="65" t="s">
        <v>9430</v>
      </c>
      <c r="F1970" s="65"/>
      <c r="G1970" s="65" t="s">
        <v>1935</v>
      </c>
      <c r="H1970" s="65"/>
      <c r="I1970" s="65" t="s">
        <v>4926</v>
      </c>
      <c r="J1970" s="65"/>
      <c r="K1970" s="65"/>
      <c r="L1970" s="65" t="s">
        <v>9431</v>
      </c>
      <c r="M1970" s="66">
        <v>44824</v>
      </c>
      <c r="N1970" s="65">
        <v>113760</v>
      </c>
      <c r="O1970" s="65" t="s">
        <v>1939</v>
      </c>
      <c r="P1970" s="65">
        <f>VLOOKUP(D1970,资产包数据!B:G,5,0)</f>
        <v>60</v>
      </c>
      <c r="Q1970" s="65"/>
      <c r="R1970" s="65"/>
      <c r="S1970" s="65"/>
      <c r="T1970" s="65"/>
      <c r="U1970" s="65">
        <f>VLOOKUP(D1970,资产包数据!B:N,13,0)</f>
        <v>79.95</v>
      </c>
      <c r="V1970" s="65"/>
    </row>
    <row r="1971" ht="15" spans="1:22">
      <c r="A1971" s="65" t="s">
        <v>178</v>
      </c>
      <c r="B1971" s="65" t="s">
        <v>68</v>
      </c>
      <c r="C1971" s="65" t="s">
        <v>36</v>
      </c>
      <c r="D1971" s="65" t="s">
        <v>9432</v>
      </c>
      <c r="E1971" s="65" t="s">
        <v>9433</v>
      </c>
      <c r="F1971" s="65" t="s">
        <v>1935</v>
      </c>
      <c r="G1971" s="65" t="s">
        <v>1935</v>
      </c>
      <c r="H1971" s="65" t="s">
        <v>4925</v>
      </c>
      <c r="I1971" s="65" t="s">
        <v>5473</v>
      </c>
      <c r="J1971" s="65" t="s">
        <v>8581</v>
      </c>
      <c r="K1971" s="66">
        <v>44844</v>
      </c>
      <c r="L1971" s="65" t="s">
        <v>9434</v>
      </c>
      <c r="M1971" s="66">
        <v>44824</v>
      </c>
      <c r="N1971" s="65">
        <v>113760</v>
      </c>
      <c r="O1971" s="65" t="s">
        <v>1939</v>
      </c>
      <c r="P1971" s="65">
        <f>VLOOKUP(D1971,资产包数据!B:G,5,0)</f>
        <v>60</v>
      </c>
      <c r="Q1971" s="65"/>
      <c r="R1971" s="65"/>
      <c r="S1971" s="65"/>
      <c r="T1971" s="65"/>
      <c r="U1971" s="65">
        <f>VLOOKUP(D1971,资产包数据!B:N,13,0)</f>
        <v>79.95</v>
      </c>
      <c r="V1971" s="65"/>
    </row>
    <row r="1972" ht="15" spans="1:22">
      <c r="A1972" s="65" t="s">
        <v>178</v>
      </c>
      <c r="B1972" s="65" t="s">
        <v>110</v>
      </c>
      <c r="C1972" s="65" t="s">
        <v>36</v>
      </c>
      <c r="D1972" s="65" t="s">
        <v>9435</v>
      </c>
      <c r="E1972" s="65" t="s">
        <v>9436</v>
      </c>
      <c r="F1972" s="65"/>
      <c r="G1972" s="65" t="s">
        <v>1935</v>
      </c>
      <c r="H1972" s="65"/>
      <c r="I1972" s="65" t="s">
        <v>5214</v>
      </c>
      <c r="J1972" s="65"/>
      <c r="K1972" s="65"/>
      <c r="L1972" s="65" t="s">
        <v>9437</v>
      </c>
      <c r="M1972" s="66">
        <v>44824</v>
      </c>
      <c r="N1972" s="65">
        <v>113760</v>
      </c>
      <c r="O1972" s="65" t="s">
        <v>1939</v>
      </c>
      <c r="P1972" s="65">
        <f>VLOOKUP(D1972,资产包数据!B:G,5,0)</f>
        <v>60</v>
      </c>
      <c r="Q1972" s="65"/>
      <c r="R1972" s="65"/>
      <c r="S1972" s="65"/>
      <c r="T1972" s="65"/>
      <c r="U1972" s="65">
        <f>VLOOKUP(D1972,资产包数据!B:N,13,0)</f>
        <v>79.95</v>
      </c>
      <c r="V1972" s="65"/>
    </row>
    <row r="1973" ht="15" spans="1:22">
      <c r="A1973" s="65" t="s">
        <v>178</v>
      </c>
      <c r="B1973" s="65" t="s">
        <v>110</v>
      </c>
      <c r="C1973" s="65" t="s">
        <v>36</v>
      </c>
      <c r="D1973" s="65" t="s">
        <v>9438</v>
      </c>
      <c r="E1973" s="65" t="s">
        <v>9439</v>
      </c>
      <c r="F1973" s="65"/>
      <c r="G1973" s="65" t="s">
        <v>1935</v>
      </c>
      <c r="H1973" s="65"/>
      <c r="I1973" s="65" t="s">
        <v>5496</v>
      </c>
      <c r="J1973" s="65"/>
      <c r="K1973" s="65"/>
      <c r="L1973" s="65" t="s">
        <v>9440</v>
      </c>
      <c r="M1973" s="66">
        <v>44824</v>
      </c>
      <c r="N1973" s="65">
        <v>113760</v>
      </c>
      <c r="O1973" s="65" t="s">
        <v>1939</v>
      </c>
      <c r="P1973" s="65">
        <f>VLOOKUP(D1973,资产包数据!B:G,5,0)</f>
        <v>60</v>
      </c>
      <c r="Q1973" s="65"/>
      <c r="R1973" s="65"/>
      <c r="S1973" s="65"/>
      <c r="T1973" s="65"/>
      <c r="U1973" s="65">
        <f>VLOOKUP(D1973,资产包数据!B:N,13,0)</f>
        <v>79.95</v>
      </c>
      <c r="V1973" s="65"/>
    </row>
    <row r="1974" ht="15" spans="1:22">
      <c r="A1974" s="65" t="s">
        <v>178</v>
      </c>
      <c r="B1974" s="65" t="s">
        <v>110</v>
      </c>
      <c r="C1974" s="65" t="s">
        <v>36</v>
      </c>
      <c r="D1974" s="65" t="s">
        <v>9441</v>
      </c>
      <c r="E1974" s="65" t="s">
        <v>9442</v>
      </c>
      <c r="F1974" s="65"/>
      <c r="G1974" s="65" t="s">
        <v>1935</v>
      </c>
      <c r="H1974" s="65"/>
      <c r="I1974" s="65" t="s">
        <v>5496</v>
      </c>
      <c r="J1974" s="65"/>
      <c r="K1974" s="65"/>
      <c r="L1974" s="65" t="s">
        <v>9440</v>
      </c>
      <c r="M1974" s="66">
        <v>44824</v>
      </c>
      <c r="N1974" s="65">
        <v>113760</v>
      </c>
      <c r="O1974" s="65" t="s">
        <v>1939</v>
      </c>
      <c r="P1974" s="65">
        <f>VLOOKUP(D1974,资产包数据!B:G,5,0)</f>
        <v>60</v>
      </c>
      <c r="Q1974" s="65"/>
      <c r="R1974" s="65"/>
      <c r="S1974" s="65"/>
      <c r="T1974" s="65"/>
      <c r="U1974" s="65">
        <f>VLOOKUP(D1974,资产包数据!B:N,13,0)</f>
        <v>79.95</v>
      </c>
      <c r="V1974" s="65"/>
    </row>
    <row r="1975" ht="15" spans="1:22">
      <c r="A1975" s="65" t="s">
        <v>178</v>
      </c>
      <c r="B1975" s="65" t="s">
        <v>110</v>
      </c>
      <c r="C1975" s="65" t="s">
        <v>36</v>
      </c>
      <c r="D1975" s="65" t="s">
        <v>9443</v>
      </c>
      <c r="E1975" s="65" t="s">
        <v>9444</v>
      </c>
      <c r="F1975" s="65"/>
      <c r="G1975" s="65" t="s">
        <v>1935</v>
      </c>
      <c r="H1975" s="65"/>
      <c r="I1975" s="65" t="s">
        <v>5496</v>
      </c>
      <c r="J1975" s="65"/>
      <c r="K1975" s="65"/>
      <c r="L1975" s="65" t="s">
        <v>9440</v>
      </c>
      <c r="M1975" s="66">
        <v>44824</v>
      </c>
      <c r="N1975" s="65">
        <v>113760</v>
      </c>
      <c r="O1975" s="65" t="s">
        <v>1939</v>
      </c>
      <c r="P1975" s="65">
        <f>VLOOKUP(D1975,资产包数据!B:G,5,0)</f>
        <v>60</v>
      </c>
      <c r="Q1975" s="65"/>
      <c r="R1975" s="65"/>
      <c r="S1975" s="65"/>
      <c r="T1975" s="65"/>
      <c r="U1975" s="65">
        <f>VLOOKUP(D1975,资产包数据!B:N,13,0)</f>
        <v>79.95</v>
      </c>
      <c r="V1975" s="65"/>
    </row>
    <row r="1976" ht="15" spans="1:22">
      <c r="A1976" s="65" t="s">
        <v>178</v>
      </c>
      <c r="B1976" s="65" t="s">
        <v>110</v>
      </c>
      <c r="C1976" s="65" t="s">
        <v>36</v>
      </c>
      <c r="D1976" s="65" t="s">
        <v>9445</v>
      </c>
      <c r="E1976" s="65" t="s">
        <v>9446</v>
      </c>
      <c r="F1976" s="65"/>
      <c r="G1976" s="65" t="s">
        <v>1935</v>
      </c>
      <c r="H1976" s="65"/>
      <c r="I1976" s="65" t="s">
        <v>4996</v>
      </c>
      <c r="J1976" s="65"/>
      <c r="K1976" s="65"/>
      <c r="L1976" s="65" t="s">
        <v>9447</v>
      </c>
      <c r="M1976" s="66">
        <v>44824</v>
      </c>
      <c r="N1976" s="65">
        <v>113760</v>
      </c>
      <c r="O1976" s="65" t="s">
        <v>1939</v>
      </c>
      <c r="P1976" s="65">
        <f>VLOOKUP(D1976,资产包数据!B:G,5,0)</f>
        <v>60</v>
      </c>
      <c r="Q1976" s="65"/>
      <c r="R1976" s="65"/>
      <c r="S1976" s="65"/>
      <c r="T1976" s="65"/>
      <c r="U1976" s="65">
        <f>VLOOKUP(D1976,资产包数据!B:N,13,0)</f>
        <v>79.95</v>
      </c>
      <c r="V1976" s="65"/>
    </row>
    <row r="1977" ht="15" spans="1:22">
      <c r="A1977" s="65" t="s">
        <v>178</v>
      </c>
      <c r="B1977" s="65" t="s">
        <v>110</v>
      </c>
      <c r="C1977" s="65" t="s">
        <v>36</v>
      </c>
      <c r="D1977" s="65" t="s">
        <v>9448</v>
      </c>
      <c r="E1977" s="65" t="s">
        <v>9449</v>
      </c>
      <c r="F1977" s="65"/>
      <c r="G1977" s="65" t="s">
        <v>1935</v>
      </c>
      <c r="H1977" s="65"/>
      <c r="I1977" s="65" t="s">
        <v>5087</v>
      </c>
      <c r="J1977" s="65"/>
      <c r="K1977" s="65"/>
      <c r="L1977" s="65" t="s">
        <v>9450</v>
      </c>
      <c r="M1977" s="66">
        <v>44824</v>
      </c>
      <c r="N1977" s="65">
        <v>113760</v>
      </c>
      <c r="O1977" s="65" t="s">
        <v>1939</v>
      </c>
      <c r="P1977" s="65">
        <f>VLOOKUP(D1977,资产包数据!B:G,5,0)</f>
        <v>60</v>
      </c>
      <c r="Q1977" s="65"/>
      <c r="R1977" s="65"/>
      <c r="S1977" s="65"/>
      <c r="T1977" s="65"/>
      <c r="U1977" s="65">
        <f>VLOOKUP(D1977,资产包数据!B:N,13,0)</f>
        <v>79.95</v>
      </c>
      <c r="V1977" s="65"/>
    </row>
    <row r="1978" ht="15" spans="1:22">
      <c r="A1978" s="65" t="s">
        <v>178</v>
      </c>
      <c r="B1978" s="65" t="s">
        <v>110</v>
      </c>
      <c r="C1978" s="65" t="s">
        <v>36</v>
      </c>
      <c r="D1978" s="65" t="s">
        <v>9451</v>
      </c>
      <c r="E1978" s="65" t="s">
        <v>9452</v>
      </c>
      <c r="F1978" s="65"/>
      <c r="G1978" s="65" t="s">
        <v>1935</v>
      </c>
      <c r="H1978" s="65"/>
      <c r="I1978" s="65" t="s">
        <v>5087</v>
      </c>
      <c r="J1978" s="65"/>
      <c r="K1978" s="65"/>
      <c r="L1978" s="65" t="s">
        <v>9450</v>
      </c>
      <c r="M1978" s="66">
        <v>44824</v>
      </c>
      <c r="N1978" s="65">
        <v>113760</v>
      </c>
      <c r="O1978" s="65" t="s">
        <v>1939</v>
      </c>
      <c r="P1978" s="65">
        <f>VLOOKUP(D1978,资产包数据!B:G,5,0)</f>
        <v>60</v>
      </c>
      <c r="Q1978" s="65"/>
      <c r="R1978" s="65"/>
      <c r="S1978" s="65"/>
      <c r="T1978" s="65"/>
      <c r="U1978" s="65">
        <f>VLOOKUP(D1978,资产包数据!B:N,13,0)</f>
        <v>79.95</v>
      </c>
      <c r="V1978" s="65"/>
    </row>
    <row r="1979" ht="15" spans="1:22">
      <c r="A1979" s="65" t="s">
        <v>178</v>
      </c>
      <c r="B1979" s="65" t="s">
        <v>68</v>
      </c>
      <c r="C1979" s="65" t="s">
        <v>36</v>
      </c>
      <c r="D1979" s="65" t="s">
        <v>9453</v>
      </c>
      <c r="E1979" s="65" t="s">
        <v>9454</v>
      </c>
      <c r="F1979" s="65" t="s">
        <v>1935</v>
      </c>
      <c r="G1979" s="65" t="s">
        <v>1935</v>
      </c>
      <c r="H1979" s="65" t="s">
        <v>4925</v>
      </c>
      <c r="I1979" s="65" t="s">
        <v>5087</v>
      </c>
      <c r="J1979" s="65" t="s">
        <v>8581</v>
      </c>
      <c r="K1979" s="66">
        <v>44844</v>
      </c>
      <c r="L1979" s="65" t="s">
        <v>9450</v>
      </c>
      <c r="M1979" s="66">
        <v>44824</v>
      </c>
      <c r="N1979" s="65">
        <v>113760</v>
      </c>
      <c r="O1979" s="65" t="s">
        <v>1939</v>
      </c>
      <c r="P1979" s="65">
        <f>VLOOKUP(D1979,资产包数据!B:G,5,0)</f>
        <v>60</v>
      </c>
      <c r="Q1979" s="65"/>
      <c r="R1979" s="65"/>
      <c r="S1979" s="65"/>
      <c r="T1979" s="65"/>
      <c r="U1979" s="65">
        <f>VLOOKUP(D1979,资产包数据!B:N,13,0)</f>
        <v>79.95</v>
      </c>
      <c r="V1979" s="65"/>
    </row>
    <row r="1980" ht="15" spans="1:22">
      <c r="A1980" s="65" t="s">
        <v>178</v>
      </c>
      <c r="B1980" s="65" t="s">
        <v>110</v>
      </c>
      <c r="C1980" s="65" t="s">
        <v>36</v>
      </c>
      <c r="D1980" s="65" t="s">
        <v>9455</v>
      </c>
      <c r="E1980" s="65" t="s">
        <v>9456</v>
      </c>
      <c r="F1980" s="65"/>
      <c r="G1980" s="65" t="s">
        <v>1935</v>
      </c>
      <c r="H1980" s="65"/>
      <c r="I1980" s="65" t="s">
        <v>5366</v>
      </c>
      <c r="J1980" s="65"/>
      <c r="K1980" s="65"/>
      <c r="L1980" s="65" t="s">
        <v>9457</v>
      </c>
      <c r="M1980" s="66">
        <v>44824</v>
      </c>
      <c r="N1980" s="65">
        <v>113760</v>
      </c>
      <c r="O1980" s="65" t="s">
        <v>1939</v>
      </c>
      <c r="P1980" s="65">
        <f>VLOOKUP(D1980,资产包数据!B:G,5,0)</f>
        <v>60</v>
      </c>
      <c r="Q1980" s="65"/>
      <c r="R1980" s="65"/>
      <c r="S1980" s="65"/>
      <c r="T1980" s="65"/>
      <c r="U1980" s="65">
        <f>VLOOKUP(D1980,资产包数据!B:N,13,0)</f>
        <v>79.95</v>
      </c>
      <c r="V1980" s="65"/>
    </row>
    <row r="1981" ht="15" spans="1:22">
      <c r="A1981" s="65" t="s">
        <v>178</v>
      </c>
      <c r="B1981" s="65" t="s">
        <v>110</v>
      </c>
      <c r="C1981" s="65" t="s">
        <v>36</v>
      </c>
      <c r="D1981" s="65" t="s">
        <v>9458</v>
      </c>
      <c r="E1981" s="65" t="s">
        <v>9459</v>
      </c>
      <c r="F1981" s="65"/>
      <c r="G1981" s="65" t="s">
        <v>1935</v>
      </c>
      <c r="H1981" s="65"/>
      <c r="I1981" s="65" t="s">
        <v>5366</v>
      </c>
      <c r="J1981" s="65"/>
      <c r="K1981" s="65"/>
      <c r="L1981" s="65" t="s">
        <v>9457</v>
      </c>
      <c r="M1981" s="66">
        <v>44824</v>
      </c>
      <c r="N1981" s="65">
        <v>113760</v>
      </c>
      <c r="O1981" s="65" t="s">
        <v>1939</v>
      </c>
      <c r="P1981" s="65">
        <f>VLOOKUP(D1981,资产包数据!B:G,5,0)</f>
        <v>60</v>
      </c>
      <c r="Q1981" s="65"/>
      <c r="R1981" s="65"/>
      <c r="S1981" s="65"/>
      <c r="T1981" s="65"/>
      <c r="U1981" s="65">
        <f>VLOOKUP(D1981,资产包数据!B:N,13,0)</f>
        <v>79.95</v>
      </c>
      <c r="V1981" s="65"/>
    </row>
    <row r="1982" ht="15" spans="1:22">
      <c r="A1982" s="65" t="s">
        <v>178</v>
      </c>
      <c r="B1982" s="65" t="s">
        <v>68</v>
      </c>
      <c r="C1982" s="65" t="s">
        <v>36</v>
      </c>
      <c r="D1982" s="65" t="s">
        <v>9460</v>
      </c>
      <c r="E1982" s="65" t="s">
        <v>9461</v>
      </c>
      <c r="F1982" s="65" t="s">
        <v>1935</v>
      </c>
      <c r="G1982" s="65" t="s">
        <v>1935</v>
      </c>
      <c r="H1982" s="65" t="s">
        <v>4925</v>
      </c>
      <c r="I1982" s="65" t="s">
        <v>5309</v>
      </c>
      <c r="J1982" s="65" t="s">
        <v>8581</v>
      </c>
      <c r="K1982" s="66">
        <v>44844</v>
      </c>
      <c r="L1982" s="65" t="s">
        <v>9462</v>
      </c>
      <c r="M1982" s="66">
        <v>44824</v>
      </c>
      <c r="N1982" s="65">
        <v>113760</v>
      </c>
      <c r="O1982" s="65" t="s">
        <v>1939</v>
      </c>
      <c r="P1982" s="65">
        <f>VLOOKUP(D1982,资产包数据!B:G,5,0)</f>
        <v>60</v>
      </c>
      <c r="Q1982" s="65"/>
      <c r="R1982" s="65"/>
      <c r="S1982" s="65"/>
      <c r="T1982" s="65"/>
      <c r="U1982" s="65">
        <f>VLOOKUP(D1982,资产包数据!B:N,13,0)</f>
        <v>79.95</v>
      </c>
      <c r="V1982" s="65"/>
    </row>
    <row r="1983" ht="15" spans="1:22">
      <c r="A1983" s="65" t="s">
        <v>178</v>
      </c>
      <c r="B1983" s="65" t="s">
        <v>68</v>
      </c>
      <c r="C1983" s="65" t="s">
        <v>36</v>
      </c>
      <c r="D1983" s="65" t="s">
        <v>9463</v>
      </c>
      <c r="E1983" s="65" t="s">
        <v>9464</v>
      </c>
      <c r="F1983" s="65" t="s">
        <v>1935</v>
      </c>
      <c r="G1983" s="65" t="s">
        <v>1935</v>
      </c>
      <c r="H1983" s="65" t="s">
        <v>4925</v>
      </c>
      <c r="I1983" s="65" t="s">
        <v>5309</v>
      </c>
      <c r="J1983" s="65" t="s">
        <v>8581</v>
      </c>
      <c r="K1983" s="66">
        <v>44844</v>
      </c>
      <c r="L1983" s="65" t="s">
        <v>9462</v>
      </c>
      <c r="M1983" s="66">
        <v>44824</v>
      </c>
      <c r="N1983" s="65">
        <v>113760</v>
      </c>
      <c r="O1983" s="65" t="s">
        <v>1939</v>
      </c>
      <c r="P1983" s="65">
        <f>VLOOKUP(D1983,资产包数据!B:G,5,0)</f>
        <v>60</v>
      </c>
      <c r="Q1983" s="65"/>
      <c r="R1983" s="65"/>
      <c r="S1983" s="65"/>
      <c r="T1983" s="65"/>
      <c r="U1983" s="65">
        <f>VLOOKUP(D1983,资产包数据!B:N,13,0)</f>
        <v>79.95</v>
      </c>
      <c r="V1983" s="65"/>
    </row>
    <row r="1984" ht="15" spans="1:22">
      <c r="A1984" s="65" t="s">
        <v>178</v>
      </c>
      <c r="B1984" s="65" t="s">
        <v>68</v>
      </c>
      <c r="C1984" s="65" t="s">
        <v>36</v>
      </c>
      <c r="D1984" s="65" t="s">
        <v>9465</v>
      </c>
      <c r="E1984" s="65" t="s">
        <v>9466</v>
      </c>
      <c r="F1984" s="65" t="s">
        <v>1935</v>
      </c>
      <c r="G1984" s="65" t="s">
        <v>1935</v>
      </c>
      <c r="H1984" s="65" t="s">
        <v>4925</v>
      </c>
      <c r="I1984" s="65" t="s">
        <v>5309</v>
      </c>
      <c r="J1984" s="65" t="s">
        <v>8581</v>
      </c>
      <c r="K1984" s="66">
        <v>44844</v>
      </c>
      <c r="L1984" s="65" t="s">
        <v>9462</v>
      </c>
      <c r="M1984" s="66">
        <v>44824</v>
      </c>
      <c r="N1984" s="65">
        <v>113760</v>
      </c>
      <c r="O1984" s="65" t="s">
        <v>1939</v>
      </c>
      <c r="P1984" s="65">
        <f>VLOOKUP(D1984,资产包数据!B:G,5,0)</f>
        <v>60</v>
      </c>
      <c r="Q1984" s="65"/>
      <c r="R1984" s="65"/>
      <c r="S1984" s="65"/>
      <c r="T1984" s="65"/>
      <c r="U1984" s="65">
        <f>VLOOKUP(D1984,资产包数据!B:N,13,0)</f>
        <v>79.95</v>
      </c>
      <c r="V1984" s="65"/>
    </row>
    <row r="1985" ht="15" spans="1:22">
      <c r="A1985" s="65" t="s">
        <v>178</v>
      </c>
      <c r="B1985" s="65" t="s">
        <v>110</v>
      </c>
      <c r="C1985" s="65" t="s">
        <v>36</v>
      </c>
      <c r="D1985" s="65" t="s">
        <v>9467</v>
      </c>
      <c r="E1985" s="65" t="s">
        <v>9468</v>
      </c>
      <c r="F1985" s="65"/>
      <c r="G1985" s="65" t="s">
        <v>1935</v>
      </c>
      <c r="H1985" s="65"/>
      <c r="I1985" s="65" t="s">
        <v>5546</v>
      </c>
      <c r="J1985" s="65"/>
      <c r="K1985" s="65"/>
      <c r="L1985" s="65" t="s">
        <v>9469</v>
      </c>
      <c r="M1985" s="66">
        <v>44824</v>
      </c>
      <c r="N1985" s="65">
        <v>113760</v>
      </c>
      <c r="O1985" s="65" t="s">
        <v>1939</v>
      </c>
      <c r="P1985" s="65">
        <f>VLOOKUP(D1985,资产包数据!B:G,5,0)</f>
        <v>60</v>
      </c>
      <c r="Q1985" s="65"/>
      <c r="R1985" s="65"/>
      <c r="S1985" s="65"/>
      <c r="T1985" s="65"/>
      <c r="U1985" s="65">
        <f>VLOOKUP(D1985,资产包数据!B:N,13,0)</f>
        <v>79.95</v>
      </c>
      <c r="V1985" s="65"/>
    </row>
    <row r="1986" ht="15" spans="1:22">
      <c r="A1986" s="65" t="s">
        <v>178</v>
      </c>
      <c r="B1986" s="65" t="s">
        <v>110</v>
      </c>
      <c r="C1986" s="65" t="s">
        <v>36</v>
      </c>
      <c r="D1986" s="65" t="s">
        <v>9470</v>
      </c>
      <c r="E1986" s="65" t="s">
        <v>9471</v>
      </c>
      <c r="F1986" s="65"/>
      <c r="G1986" s="65" t="s">
        <v>1935</v>
      </c>
      <c r="H1986" s="65"/>
      <c r="I1986" s="65" t="s">
        <v>5546</v>
      </c>
      <c r="J1986" s="65"/>
      <c r="K1986" s="65"/>
      <c r="L1986" s="65" t="s">
        <v>9469</v>
      </c>
      <c r="M1986" s="66">
        <v>44824</v>
      </c>
      <c r="N1986" s="65">
        <v>113760</v>
      </c>
      <c r="O1986" s="65" t="s">
        <v>1939</v>
      </c>
      <c r="P1986" s="65">
        <f>VLOOKUP(D1986,资产包数据!B:G,5,0)</f>
        <v>60</v>
      </c>
      <c r="Q1986" s="65"/>
      <c r="R1986" s="65"/>
      <c r="S1986" s="65"/>
      <c r="T1986" s="65"/>
      <c r="U1986" s="65">
        <f>VLOOKUP(D1986,资产包数据!B:N,13,0)</f>
        <v>79.95</v>
      </c>
      <c r="V1986" s="65"/>
    </row>
    <row r="1987" ht="15" spans="1:22">
      <c r="A1987" s="65" t="s">
        <v>178</v>
      </c>
      <c r="B1987" s="65" t="s">
        <v>110</v>
      </c>
      <c r="C1987" s="65" t="s">
        <v>36</v>
      </c>
      <c r="D1987" s="65" t="s">
        <v>9472</v>
      </c>
      <c r="E1987" s="65" t="s">
        <v>9473</v>
      </c>
      <c r="F1987" s="65"/>
      <c r="G1987" s="65" t="s">
        <v>1935</v>
      </c>
      <c r="H1987" s="65"/>
      <c r="I1987" s="65" t="s">
        <v>5063</v>
      </c>
      <c r="J1987" s="65"/>
      <c r="K1987" s="65"/>
      <c r="L1987" s="65" t="s">
        <v>9474</v>
      </c>
      <c r="M1987" s="66">
        <v>44824</v>
      </c>
      <c r="N1987" s="65">
        <v>113760</v>
      </c>
      <c r="O1987" s="65" t="s">
        <v>1939</v>
      </c>
      <c r="P1987" s="65">
        <f>VLOOKUP(D1987,资产包数据!B:G,5,0)</f>
        <v>60</v>
      </c>
      <c r="Q1987" s="65"/>
      <c r="R1987" s="65"/>
      <c r="S1987" s="65"/>
      <c r="T1987" s="65"/>
      <c r="U1987" s="65">
        <f>VLOOKUP(D1987,资产包数据!B:N,13,0)</f>
        <v>79.95</v>
      </c>
      <c r="V1987" s="65"/>
    </row>
    <row r="1988" ht="15" spans="1:22">
      <c r="A1988" s="65" t="s">
        <v>178</v>
      </c>
      <c r="B1988" s="65" t="s">
        <v>110</v>
      </c>
      <c r="C1988" s="65" t="s">
        <v>36</v>
      </c>
      <c r="D1988" s="65" t="s">
        <v>9475</v>
      </c>
      <c r="E1988" s="65" t="s">
        <v>9476</v>
      </c>
      <c r="F1988" s="65"/>
      <c r="G1988" s="65" t="s">
        <v>8884</v>
      </c>
      <c r="H1988" s="65"/>
      <c r="I1988" s="65" t="s">
        <v>9477</v>
      </c>
      <c r="J1988" s="65"/>
      <c r="K1988" s="65"/>
      <c r="L1988" s="65" t="s">
        <v>9478</v>
      </c>
      <c r="M1988" s="66">
        <v>44824</v>
      </c>
      <c r="N1988" s="65">
        <v>113760</v>
      </c>
      <c r="O1988" s="65" t="s">
        <v>1939</v>
      </c>
      <c r="P1988" s="65">
        <f>VLOOKUP(D1988,资产包数据!B:G,5,0)</f>
        <v>60</v>
      </c>
      <c r="Q1988" s="65"/>
      <c r="R1988" s="65"/>
      <c r="S1988" s="65"/>
      <c r="T1988" s="65"/>
      <c r="U1988" s="65">
        <f>VLOOKUP(D1988,资产包数据!B:N,13,0)</f>
        <v>79.95</v>
      </c>
      <c r="V1988" s="65"/>
    </row>
    <row r="1989" ht="15" spans="1:22">
      <c r="A1989" s="65" t="s">
        <v>178</v>
      </c>
      <c r="B1989" s="65" t="s">
        <v>110</v>
      </c>
      <c r="C1989" s="65" t="s">
        <v>36</v>
      </c>
      <c r="D1989" s="65" t="s">
        <v>9479</v>
      </c>
      <c r="E1989" s="65" t="s">
        <v>9480</v>
      </c>
      <c r="F1989" s="65"/>
      <c r="G1989" s="65" t="s">
        <v>8884</v>
      </c>
      <c r="H1989" s="65"/>
      <c r="I1989" s="65" t="s">
        <v>9477</v>
      </c>
      <c r="J1989" s="65"/>
      <c r="K1989" s="65"/>
      <c r="L1989" s="65" t="s">
        <v>9478</v>
      </c>
      <c r="M1989" s="66">
        <v>44824</v>
      </c>
      <c r="N1989" s="65">
        <v>113760</v>
      </c>
      <c r="O1989" s="65" t="s">
        <v>1939</v>
      </c>
      <c r="P1989" s="65">
        <f>VLOOKUP(D1989,资产包数据!B:G,5,0)</f>
        <v>60</v>
      </c>
      <c r="Q1989" s="65"/>
      <c r="R1989" s="65"/>
      <c r="S1989" s="65"/>
      <c r="T1989" s="65"/>
      <c r="U1989" s="65">
        <f>VLOOKUP(D1989,资产包数据!B:N,13,0)</f>
        <v>79.95</v>
      </c>
      <c r="V1989" s="65"/>
    </row>
    <row r="1990" ht="15" spans="1:22">
      <c r="A1990" s="65" t="s">
        <v>178</v>
      </c>
      <c r="B1990" s="65" t="s">
        <v>110</v>
      </c>
      <c r="C1990" s="65" t="s">
        <v>36</v>
      </c>
      <c r="D1990" s="65" t="s">
        <v>9481</v>
      </c>
      <c r="E1990" s="65" t="s">
        <v>9482</v>
      </c>
      <c r="F1990" s="65"/>
      <c r="G1990" s="65" t="s">
        <v>8884</v>
      </c>
      <c r="H1990" s="65"/>
      <c r="I1990" s="65" t="s">
        <v>9477</v>
      </c>
      <c r="J1990" s="65"/>
      <c r="K1990" s="65"/>
      <c r="L1990" s="65" t="s">
        <v>9478</v>
      </c>
      <c r="M1990" s="66">
        <v>44824</v>
      </c>
      <c r="N1990" s="65">
        <v>113760</v>
      </c>
      <c r="O1990" s="65" t="s">
        <v>1939</v>
      </c>
      <c r="P1990" s="65">
        <f>VLOOKUP(D1990,资产包数据!B:G,5,0)</f>
        <v>60</v>
      </c>
      <c r="Q1990" s="65"/>
      <c r="R1990" s="65"/>
      <c r="S1990" s="65"/>
      <c r="T1990" s="65"/>
      <c r="U1990" s="65">
        <f>VLOOKUP(D1990,资产包数据!B:N,13,0)</f>
        <v>79.95</v>
      </c>
      <c r="V1990" s="65"/>
    </row>
    <row r="1991" ht="15" spans="1:22">
      <c r="A1991" s="65" t="s">
        <v>178</v>
      </c>
      <c r="B1991" s="65" t="s">
        <v>110</v>
      </c>
      <c r="C1991" s="65" t="s">
        <v>36</v>
      </c>
      <c r="D1991" s="65" t="s">
        <v>9483</v>
      </c>
      <c r="E1991" s="65" t="s">
        <v>9484</v>
      </c>
      <c r="F1991" s="65"/>
      <c r="G1991" s="65" t="s">
        <v>8884</v>
      </c>
      <c r="H1991" s="65"/>
      <c r="I1991" s="65" t="s">
        <v>9485</v>
      </c>
      <c r="J1991" s="65"/>
      <c r="K1991" s="65"/>
      <c r="L1991" s="65" t="s">
        <v>9486</v>
      </c>
      <c r="M1991" s="66">
        <v>44824</v>
      </c>
      <c r="N1991" s="65">
        <v>113760</v>
      </c>
      <c r="O1991" s="65" t="s">
        <v>1939</v>
      </c>
      <c r="P1991" s="65">
        <f>VLOOKUP(D1991,资产包数据!B:G,5,0)</f>
        <v>60</v>
      </c>
      <c r="Q1991" s="65"/>
      <c r="R1991" s="65"/>
      <c r="S1991" s="65"/>
      <c r="T1991" s="65"/>
      <c r="U1991" s="65">
        <f>VLOOKUP(D1991,资产包数据!B:N,13,0)</f>
        <v>79.95</v>
      </c>
      <c r="V1991" s="65"/>
    </row>
    <row r="1992" ht="15" spans="1:22">
      <c r="A1992" s="65" t="s">
        <v>178</v>
      </c>
      <c r="B1992" s="65" t="s">
        <v>110</v>
      </c>
      <c r="C1992" s="65" t="s">
        <v>36</v>
      </c>
      <c r="D1992" s="65" t="s">
        <v>9487</v>
      </c>
      <c r="E1992" s="65" t="s">
        <v>9488</v>
      </c>
      <c r="F1992" s="65"/>
      <c r="G1992" s="65" t="s">
        <v>8884</v>
      </c>
      <c r="H1992" s="65"/>
      <c r="I1992" s="65" t="s">
        <v>9485</v>
      </c>
      <c r="J1992" s="65"/>
      <c r="K1992" s="65"/>
      <c r="L1992" s="65" t="s">
        <v>9486</v>
      </c>
      <c r="M1992" s="66">
        <v>44824</v>
      </c>
      <c r="N1992" s="65">
        <v>113760</v>
      </c>
      <c r="O1992" s="65" t="s">
        <v>1939</v>
      </c>
      <c r="P1992" s="65">
        <f>VLOOKUP(D1992,资产包数据!B:G,5,0)</f>
        <v>60</v>
      </c>
      <c r="Q1992" s="65"/>
      <c r="R1992" s="65"/>
      <c r="S1992" s="65"/>
      <c r="T1992" s="65"/>
      <c r="U1992" s="65">
        <f>VLOOKUP(D1992,资产包数据!B:N,13,0)</f>
        <v>79.95</v>
      </c>
      <c r="V1992" s="65"/>
    </row>
    <row r="1993" ht="15" spans="1:22">
      <c r="A1993" s="65" t="s">
        <v>178</v>
      </c>
      <c r="B1993" s="65" t="s">
        <v>110</v>
      </c>
      <c r="C1993" s="65" t="s">
        <v>36</v>
      </c>
      <c r="D1993" s="65" t="s">
        <v>9489</v>
      </c>
      <c r="E1993" s="65" t="s">
        <v>9490</v>
      </c>
      <c r="F1993" s="65"/>
      <c r="G1993" s="65" t="s">
        <v>8884</v>
      </c>
      <c r="H1993" s="65"/>
      <c r="I1993" s="65" t="s">
        <v>9485</v>
      </c>
      <c r="J1993" s="65"/>
      <c r="K1993" s="65"/>
      <c r="L1993" s="65" t="s">
        <v>9486</v>
      </c>
      <c r="M1993" s="66">
        <v>44824</v>
      </c>
      <c r="N1993" s="65">
        <v>113760</v>
      </c>
      <c r="O1993" s="65" t="s">
        <v>1939</v>
      </c>
      <c r="P1993" s="65">
        <f>VLOOKUP(D1993,资产包数据!B:G,5,0)</f>
        <v>60</v>
      </c>
      <c r="Q1993" s="65"/>
      <c r="R1993" s="65"/>
      <c r="S1993" s="65"/>
      <c r="T1993" s="65"/>
      <c r="U1993" s="65">
        <f>VLOOKUP(D1993,资产包数据!B:N,13,0)</f>
        <v>79.95</v>
      </c>
      <c r="V1993" s="65"/>
    </row>
    <row r="1994" ht="15" spans="1:22">
      <c r="A1994" s="65" t="s">
        <v>178</v>
      </c>
      <c r="B1994" s="65" t="s">
        <v>110</v>
      </c>
      <c r="C1994" s="65" t="s">
        <v>36</v>
      </c>
      <c r="D1994" s="65" t="s">
        <v>9491</v>
      </c>
      <c r="E1994" s="65" t="s">
        <v>9492</v>
      </c>
      <c r="F1994" s="65"/>
      <c r="G1994" s="65" t="s">
        <v>8884</v>
      </c>
      <c r="H1994" s="65"/>
      <c r="I1994" s="65" t="s">
        <v>9485</v>
      </c>
      <c r="J1994" s="65"/>
      <c r="K1994" s="65"/>
      <c r="L1994" s="65" t="s">
        <v>9486</v>
      </c>
      <c r="M1994" s="66">
        <v>44824</v>
      </c>
      <c r="N1994" s="65">
        <v>113760</v>
      </c>
      <c r="O1994" s="65" t="s">
        <v>1939</v>
      </c>
      <c r="P1994" s="65">
        <f>VLOOKUP(D1994,资产包数据!B:G,5,0)</f>
        <v>60</v>
      </c>
      <c r="Q1994" s="65"/>
      <c r="R1994" s="65"/>
      <c r="S1994" s="65"/>
      <c r="T1994" s="65"/>
      <c r="U1994" s="65">
        <f>VLOOKUP(D1994,资产包数据!B:N,13,0)</f>
        <v>79.95</v>
      </c>
      <c r="V1994" s="65"/>
    </row>
    <row r="1995" ht="15" spans="1:22">
      <c r="A1995" s="65" t="s">
        <v>178</v>
      </c>
      <c r="B1995" s="65" t="s">
        <v>110</v>
      </c>
      <c r="C1995" s="65" t="s">
        <v>36</v>
      </c>
      <c r="D1995" s="65" t="s">
        <v>9493</v>
      </c>
      <c r="E1995" s="65" t="s">
        <v>9494</v>
      </c>
      <c r="F1995" s="65"/>
      <c r="G1995" s="65" t="s">
        <v>8884</v>
      </c>
      <c r="H1995" s="65"/>
      <c r="I1995" s="65" t="s">
        <v>9495</v>
      </c>
      <c r="J1995" s="65"/>
      <c r="K1995" s="65"/>
      <c r="L1995" s="65" t="s">
        <v>9496</v>
      </c>
      <c r="M1995" s="66">
        <v>44824</v>
      </c>
      <c r="N1995" s="65">
        <v>113760</v>
      </c>
      <c r="O1995" s="65" t="s">
        <v>1939</v>
      </c>
      <c r="P1995" s="65">
        <f>VLOOKUP(D1995,资产包数据!B:G,5,0)</f>
        <v>60</v>
      </c>
      <c r="Q1995" s="65"/>
      <c r="R1995" s="65"/>
      <c r="S1995" s="65"/>
      <c r="T1995" s="65"/>
      <c r="U1995" s="65">
        <f>VLOOKUP(D1995,资产包数据!B:N,13,0)</f>
        <v>79.95</v>
      </c>
      <c r="V1995" s="65"/>
    </row>
    <row r="1996" ht="15" spans="1:22">
      <c r="A1996" s="65" t="s">
        <v>178</v>
      </c>
      <c r="B1996" s="65" t="s">
        <v>110</v>
      </c>
      <c r="C1996" s="65" t="s">
        <v>36</v>
      </c>
      <c r="D1996" s="65" t="s">
        <v>9497</v>
      </c>
      <c r="E1996" s="65" t="s">
        <v>9498</v>
      </c>
      <c r="F1996" s="65"/>
      <c r="G1996" s="65" t="s">
        <v>8884</v>
      </c>
      <c r="H1996" s="65"/>
      <c r="I1996" s="65" t="s">
        <v>9495</v>
      </c>
      <c r="J1996" s="65"/>
      <c r="K1996" s="65"/>
      <c r="L1996" s="65" t="s">
        <v>9496</v>
      </c>
      <c r="M1996" s="66">
        <v>44824</v>
      </c>
      <c r="N1996" s="65">
        <v>113760</v>
      </c>
      <c r="O1996" s="65" t="s">
        <v>1939</v>
      </c>
      <c r="P1996" s="65">
        <f>VLOOKUP(D1996,资产包数据!B:G,5,0)</f>
        <v>60</v>
      </c>
      <c r="Q1996" s="65"/>
      <c r="R1996" s="65"/>
      <c r="S1996" s="65"/>
      <c r="T1996" s="65"/>
      <c r="U1996" s="65">
        <f>VLOOKUP(D1996,资产包数据!B:N,13,0)</f>
        <v>79.95</v>
      </c>
      <c r="V1996" s="65"/>
    </row>
    <row r="1997" ht="15" spans="1:22">
      <c r="A1997" s="65" t="s">
        <v>178</v>
      </c>
      <c r="B1997" s="65" t="s">
        <v>110</v>
      </c>
      <c r="C1997" s="65" t="s">
        <v>36</v>
      </c>
      <c r="D1997" s="65" t="s">
        <v>9499</v>
      </c>
      <c r="E1997" s="65" t="s">
        <v>9500</v>
      </c>
      <c r="F1997" s="65"/>
      <c r="G1997" s="65" t="s">
        <v>8884</v>
      </c>
      <c r="H1997" s="65"/>
      <c r="I1997" s="65" t="s">
        <v>9495</v>
      </c>
      <c r="J1997" s="65"/>
      <c r="K1997" s="65"/>
      <c r="L1997" s="65" t="s">
        <v>9496</v>
      </c>
      <c r="M1997" s="66">
        <v>44824</v>
      </c>
      <c r="N1997" s="65">
        <v>113760</v>
      </c>
      <c r="O1997" s="65" t="s">
        <v>1939</v>
      </c>
      <c r="P1997" s="65">
        <f>VLOOKUP(D1997,资产包数据!B:G,5,0)</f>
        <v>60</v>
      </c>
      <c r="Q1997" s="65"/>
      <c r="R1997" s="65"/>
      <c r="S1997" s="65"/>
      <c r="T1997" s="65"/>
      <c r="U1997" s="65">
        <f>VLOOKUP(D1997,资产包数据!B:N,13,0)</f>
        <v>79.95</v>
      </c>
      <c r="V1997" s="65"/>
    </row>
    <row r="1998" ht="15" spans="1:22">
      <c r="A1998" s="65" t="s">
        <v>178</v>
      </c>
      <c r="B1998" s="65" t="s">
        <v>110</v>
      </c>
      <c r="C1998" s="65" t="s">
        <v>36</v>
      </c>
      <c r="D1998" s="65" t="s">
        <v>9501</v>
      </c>
      <c r="E1998" s="65" t="s">
        <v>9502</v>
      </c>
      <c r="F1998" s="65"/>
      <c r="G1998" s="65" t="s">
        <v>8884</v>
      </c>
      <c r="H1998" s="65"/>
      <c r="I1998" s="65" t="s">
        <v>9495</v>
      </c>
      <c r="J1998" s="65"/>
      <c r="K1998" s="65"/>
      <c r="L1998" s="65" t="s">
        <v>9496</v>
      </c>
      <c r="M1998" s="66">
        <v>44824</v>
      </c>
      <c r="N1998" s="65">
        <v>113760</v>
      </c>
      <c r="O1998" s="65" t="s">
        <v>1939</v>
      </c>
      <c r="P1998" s="65">
        <f>VLOOKUP(D1998,资产包数据!B:G,5,0)</f>
        <v>60</v>
      </c>
      <c r="Q1998" s="65"/>
      <c r="R1998" s="65"/>
      <c r="S1998" s="65"/>
      <c r="T1998" s="65"/>
      <c r="U1998" s="65">
        <f>VLOOKUP(D1998,资产包数据!B:N,13,0)</f>
        <v>79.95</v>
      </c>
      <c r="V1998" s="65"/>
    </row>
    <row r="1999" ht="15" spans="1:22">
      <c r="A1999" s="65" t="s">
        <v>178</v>
      </c>
      <c r="B1999" s="65" t="s">
        <v>110</v>
      </c>
      <c r="C1999" s="65" t="s">
        <v>36</v>
      </c>
      <c r="D1999" s="65" t="s">
        <v>9503</v>
      </c>
      <c r="E1999" s="65" t="s">
        <v>9504</v>
      </c>
      <c r="F1999" s="65"/>
      <c r="G1999" s="65" t="s">
        <v>8884</v>
      </c>
      <c r="H1999" s="65"/>
      <c r="I1999" s="65" t="s">
        <v>9505</v>
      </c>
      <c r="J1999" s="65"/>
      <c r="K1999" s="65"/>
      <c r="L1999" s="65" t="s">
        <v>9506</v>
      </c>
      <c r="M1999" s="66">
        <v>44824</v>
      </c>
      <c r="N1999" s="65">
        <v>113760</v>
      </c>
      <c r="O1999" s="65" t="s">
        <v>1939</v>
      </c>
      <c r="P1999" s="65">
        <f>VLOOKUP(D1999,资产包数据!B:G,5,0)</f>
        <v>60</v>
      </c>
      <c r="Q1999" s="65"/>
      <c r="R1999" s="65"/>
      <c r="S1999" s="65"/>
      <c r="T1999" s="65"/>
      <c r="U1999" s="65">
        <f>VLOOKUP(D1999,资产包数据!B:N,13,0)</f>
        <v>79.95</v>
      </c>
      <c r="V1999" s="65"/>
    </row>
    <row r="2000" ht="15" spans="1:22">
      <c r="A2000" s="65" t="s">
        <v>178</v>
      </c>
      <c r="B2000" s="65" t="s">
        <v>110</v>
      </c>
      <c r="C2000" s="65" t="s">
        <v>36</v>
      </c>
      <c r="D2000" s="65" t="s">
        <v>9507</v>
      </c>
      <c r="E2000" s="65" t="s">
        <v>9508</v>
      </c>
      <c r="F2000" s="65"/>
      <c r="G2000" s="65" t="s">
        <v>8884</v>
      </c>
      <c r="H2000" s="65"/>
      <c r="I2000" s="65" t="s">
        <v>9505</v>
      </c>
      <c r="J2000" s="65"/>
      <c r="K2000" s="65"/>
      <c r="L2000" s="65" t="s">
        <v>9506</v>
      </c>
      <c r="M2000" s="66">
        <v>44824</v>
      </c>
      <c r="N2000" s="65">
        <v>113760</v>
      </c>
      <c r="O2000" s="65" t="s">
        <v>1939</v>
      </c>
      <c r="P2000" s="65">
        <f>VLOOKUP(D2000,资产包数据!B:G,5,0)</f>
        <v>60</v>
      </c>
      <c r="Q2000" s="65"/>
      <c r="R2000" s="65"/>
      <c r="S2000" s="65"/>
      <c r="T2000" s="65"/>
      <c r="U2000" s="65">
        <f>VLOOKUP(D2000,资产包数据!B:N,13,0)</f>
        <v>79.95</v>
      </c>
      <c r="V2000" s="65"/>
    </row>
    <row r="2001" ht="15" spans="1:22">
      <c r="A2001" s="65" t="s">
        <v>178</v>
      </c>
      <c r="B2001" s="65" t="s">
        <v>110</v>
      </c>
      <c r="C2001" s="65" t="s">
        <v>36</v>
      </c>
      <c r="D2001" s="65" t="s">
        <v>9509</v>
      </c>
      <c r="E2001" s="65" t="s">
        <v>9510</v>
      </c>
      <c r="F2001" s="65"/>
      <c r="G2001" s="65" t="s">
        <v>8884</v>
      </c>
      <c r="H2001" s="65"/>
      <c r="I2001" s="65" t="s">
        <v>9505</v>
      </c>
      <c r="J2001" s="65"/>
      <c r="K2001" s="65"/>
      <c r="L2001" s="65" t="s">
        <v>9506</v>
      </c>
      <c r="M2001" s="66">
        <v>44824</v>
      </c>
      <c r="N2001" s="65">
        <v>113760</v>
      </c>
      <c r="O2001" s="65" t="s">
        <v>1939</v>
      </c>
      <c r="P2001" s="65">
        <f>VLOOKUP(D2001,资产包数据!B:G,5,0)</f>
        <v>60</v>
      </c>
      <c r="Q2001" s="65"/>
      <c r="R2001" s="65"/>
      <c r="S2001" s="65"/>
      <c r="T2001" s="65"/>
      <c r="U2001" s="65">
        <f>VLOOKUP(D2001,资产包数据!B:N,13,0)</f>
        <v>79.95</v>
      </c>
      <c r="V2001" s="65"/>
    </row>
    <row r="2002" ht="15" spans="1:22">
      <c r="A2002" s="65" t="s">
        <v>178</v>
      </c>
      <c r="B2002" s="65" t="s">
        <v>110</v>
      </c>
      <c r="C2002" s="65" t="s">
        <v>36</v>
      </c>
      <c r="D2002" s="65" t="s">
        <v>9511</v>
      </c>
      <c r="E2002" s="65" t="s">
        <v>9512</v>
      </c>
      <c r="F2002" s="65"/>
      <c r="G2002" s="65" t="s">
        <v>8884</v>
      </c>
      <c r="H2002" s="65"/>
      <c r="I2002" s="65" t="s">
        <v>9505</v>
      </c>
      <c r="J2002" s="65"/>
      <c r="K2002" s="65"/>
      <c r="L2002" s="65" t="s">
        <v>9506</v>
      </c>
      <c r="M2002" s="66">
        <v>44824</v>
      </c>
      <c r="N2002" s="65">
        <v>113760</v>
      </c>
      <c r="O2002" s="65" t="s">
        <v>1939</v>
      </c>
      <c r="P2002" s="65">
        <f>VLOOKUP(D2002,资产包数据!B:G,5,0)</f>
        <v>60</v>
      </c>
      <c r="Q2002" s="65"/>
      <c r="R2002" s="65"/>
      <c r="S2002" s="65"/>
      <c r="T2002" s="65"/>
      <c r="U2002" s="65">
        <f>VLOOKUP(D2002,资产包数据!B:N,13,0)</f>
        <v>79.95</v>
      </c>
      <c r="V2002" s="65"/>
    </row>
    <row r="2003" ht="15" spans="1:22">
      <c r="A2003" s="65" t="s">
        <v>178</v>
      </c>
      <c r="B2003" s="65" t="s">
        <v>110</v>
      </c>
      <c r="C2003" s="65" t="s">
        <v>36</v>
      </c>
      <c r="D2003" s="65" t="s">
        <v>9513</v>
      </c>
      <c r="E2003" s="65" t="s">
        <v>9514</v>
      </c>
      <c r="F2003" s="65"/>
      <c r="G2003" s="65" t="s">
        <v>8884</v>
      </c>
      <c r="H2003" s="65"/>
      <c r="I2003" s="65" t="s">
        <v>9515</v>
      </c>
      <c r="J2003" s="65"/>
      <c r="K2003" s="65"/>
      <c r="L2003" s="65" t="s">
        <v>9516</v>
      </c>
      <c r="M2003" s="66">
        <v>44824</v>
      </c>
      <c r="N2003" s="65">
        <v>113760</v>
      </c>
      <c r="O2003" s="65" t="s">
        <v>1939</v>
      </c>
      <c r="P2003" s="65">
        <f>VLOOKUP(D2003,资产包数据!B:G,5,0)</f>
        <v>60</v>
      </c>
      <c r="Q2003" s="65"/>
      <c r="R2003" s="65"/>
      <c r="S2003" s="65"/>
      <c r="T2003" s="65"/>
      <c r="U2003" s="65">
        <f>VLOOKUP(D2003,资产包数据!B:N,13,0)</f>
        <v>79.95</v>
      </c>
      <c r="V2003" s="65"/>
    </row>
    <row r="2004" ht="15" spans="1:22">
      <c r="A2004" s="65" t="s">
        <v>178</v>
      </c>
      <c r="B2004" s="65" t="s">
        <v>110</v>
      </c>
      <c r="C2004" s="65" t="s">
        <v>36</v>
      </c>
      <c r="D2004" s="65" t="s">
        <v>9517</v>
      </c>
      <c r="E2004" s="65" t="s">
        <v>9518</v>
      </c>
      <c r="F2004" s="65"/>
      <c r="G2004" s="65" t="s">
        <v>8884</v>
      </c>
      <c r="H2004" s="65"/>
      <c r="I2004" s="65" t="s">
        <v>9515</v>
      </c>
      <c r="J2004" s="65"/>
      <c r="K2004" s="65"/>
      <c r="L2004" s="65" t="s">
        <v>9516</v>
      </c>
      <c r="M2004" s="66">
        <v>44824</v>
      </c>
      <c r="N2004" s="65">
        <v>113760</v>
      </c>
      <c r="O2004" s="65" t="s">
        <v>1939</v>
      </c>
      <c r="P2004" s="65">
        <f>VLOOKUP(D2004,资产包数据!B:G,5,0)</f>
        <v>60</v>
      </c>
      <c r="Q2004" s="65"/>
      <c r="R2004" s="65"/>
      <c r="S2004" s="65"/>
      <c r="T2004" s="65"/>
      <c r="U2004" s="65">
        <f>VLOOKUP(D2004,资产包数据!B:N,13,0)</f>
        <v>79.95</v>
      </c>
      <c r="V2004" s="65"/>
    </row>
    <row r="2005" ht="15" spans="1:22">
      <c r="A2005" s="65" t="s">
        <v>178</v>
      </c>
      <c r="B2005" s="65" t="s">
        <v>110</v>
      </c>
      <c r="C2005" s="65" t="s">
        <v>36</v>
      </c>
      <c r="D2005" s="65" t="s">
        <v>9519</v>
      </c>
      <c r="E2005" s="65" t="s">
        <v>9520</v>
      </c>
      <c r="F2005" s="65"/>
      <c r="G2005" s="65" t="s">
        <v>8884</v>
      </c>
      <c r="H2005" s="65"/>
      <c r="I2005" s="65" t="s">
        <v>9515</v>
      </c>
      <c r="J2005" s="65"/>
      <c r="K2005" s="65"/>
      <c r="L2005" s="65" t="s">
        <v>9516</v>
      </c>
      <c r="M2005" s="66">
        <v>44824</v>
      </c>
      <c r="N2005" s="65">
        <v>113760</v>
      </c>
      <c r="O2005" s="65" t="s">
        <v>1939</v>
      </c>
      <c r="P2005" s="65">
        <f>VLOOKUP(D2005,资产包数据!B:G,5,0)</f>
        <v>60</v>
      </c>
      <c r="Q2005" s="65"/>
      <c r="R2005" s="65"/>
      <c r="S2005" s="65"/>
      <c r="T2005" s="65"/>
      <c r="U2005" s="65">
        <f>VLOOKUP(D2005,资产包数据!B:N,13,0)</f>
        <v>79.95</v>
      </c>
      <c r="V2005" s="65"/>
    </row>
    <row r="2006" ht="15" spans="1:22">
      <c r="A2006" s="65" t="s">
        <v>178</v>
      </c>
      <c r="B2006" s="65" t="s">
        <v>110</v>
      </c>
      <c r="C2006" s="65" t="s">
        <v>36</v>
      </c>
      <c r="D2006" s="65" t="s">
        <v>9521</v>
      </c>
      <c r="E2006" s="65" t="s">
        <v>9522</v>
      </c>
      <c r="F2006" s="65"/>
      <c r="G2006" s="65" t="s">
        <v>8884</v>
      </c>
      <c r="H2006" s="65"/>
      <c r="I2006" s="65" t="s">
        <v>9515</v>
      </c>
      <c r="J2006" s="65"/>
      <c r="K2006" s="65"/>
      <c r="L2006" s="65" t="s">
        <v>9516</v>
      </c>
      <c r="M2006" s="66">
        <v>44824</v>
      </c>
      <c r="N2006" s="65">
        <v>113760</v>
      </c>
      <c r="O2006" s="65" t="s">
        <v>1939</v>
      </c>
      <c r="P2006" s="65">
        <f>VLOOKUP(D2006,资产包数据!B:G,5,0)</f>
        <v>60</v>
      </c>
      <c r="Q2006" s="65"/>
      <c r="R2006" s="65"/>
      <c r="S2006" s="65"/>
      <c r="T2006" s="65"/>
      <c r="U2006" s="65">
        <f>VLOOKUP(D2006,资产包数据!B:N,13,0)</f>
        <v>79.95</v>
      </c>
      <c r="V2006" s="65"/>
    </row>
    <row r="2007" ht="15" spans="1:22">
      <c r="A2007" s="65" t="s">
        <v>178</v>
      </c>
      <c r="B2007" s="65" t="s">
        <v>110</v>
      </c>
      <c r="C2007" s="65" t="s">
        <v>36</v>
      </c>
      <c r="D2007" s="65" t="s">
        <v>9523</v>
      </c>
      <c r="E2007" s="65"/>
      <c r="F2007" s="65"/>
      <c r="G2007" s="65" t="s">
        <v>1935</v>
      </c>
      <c r="H2007" s="65"/>
      <c r="I2007" s="65"/>
      <c r="J2007" s="65"/>
      <c r="K2007" s="65"/>
      <c r="L2007" s="65" t="s">
        <v>9447</v>
      </c>
      <c r="M2007" s="66">
        <v>44824</v>
      </c>
      <c r="N2007" s="65">
        <v>113760</v>
      </c>
      <c r="O2007" s="65" t="s">
        <v>1939</v>
      </c>
      <c r="P2007" s="65">
        <f>VLOOKUP(D2007,资产包数据!B:G,5,0)</f>
        <v>60</v>
      </c>
      <c r="Q2007" s="65"/>
      <c r="R2007" s="65"/>
      <c r="S2007" s="65"/>
      <c r="T2007" s="65"/>
      <c r="U2007" s="65">
        <f>VLOOKUP(D2007,资产包数据!B:N,13,0)</f>
        <v>79.95</v>
      </c>
      <c r="V2007" s="65"/>
    </row>
    <row r="2008" ht="15" spans="1:22">
      <c r="A2008" s="65" t="s">
        <v>178</v>
      </c>
      <c r="B2008" s="65" t="s">
        <v>110</v>
      </c>
      <c r="C2008" s="65" t="s">
        <v>36</v>
      </c>
      <c r="D2008" s="65" t="s">
        <v>9524</v>
      </c>
      <c r="E2008" s="65"/>
      <c r="F2008" s="65"/>
      <c r="G2008" s="65" t="s">
        <v>1935</v>
      </c>
      <c r="H2008" s="65"/>
      <c r="I2008" s="65"/>
      <c r="J2008" s="65"/>
      <c r="K2008" s="65"/>
      <c r="L2008" s="65" t="s">
        <v>9525</v>
      </c>
      <c r="M2008" s="66">
        <v>44824</v>
      </c>
      <c r="N2008" s="65">
        <v>113760</v>
      </c>
      <c r="O2008" s="65" t="s">
        <v>1939</v>
      </c>
      <c r="P2008" s="65">
        <f>VLOOKUP(D2008,资产包数据!B:G,5,0)</f>
        <v>60</v>
      </c>
      <c r="Q2008" s="65"/>
      <c r="R2008" s="65"/>
      <c r="S2008" s="65"/>
      <c r="T2008" s="65"/>
      <c r="U2008" s="65">
        <f>VLOOKUP(D2008,资产包数据!B:N,13,0)</f>
        <v>79.95</v>
      </c>
      <c r="V2008" s="65"/>
    </row>
    <row r="2009" ht="15" spans="1:22">
      <c r="A2009" s="65" t="s">
        <v>178</v>
      </c>
      <c r="B2009" s="65" t="s">
        <v>110</v>
      </c>
      <c r="C2009" s="65" t="s">
        <v>36</v>
      </c>
      <c r="D2009" s="65" t="s">
        <v>9526</v>
      </c>
      <c r="E2009" s="65"/>
      <c r="F2009" s="65"/>
      <c r="G2009" s="65" t="s">
        <v>1935</v>
      </c>
      <c r="H2009" s="65"/>
      <c r="I2009" s="65"/>
      <c r="J2009" s="65"/>
      <c r="K2009" s="65"/>
      <c r="L2009" s="65" t="s">
        <v>9469</v>
      </c>
      <c r="M2009" s="66">
        <v>44824</v>
      </c>
      <c r="N2009" s="65">
        <v>113760</v>
      </c>
      <c r="O2009" s="65" t="s">
        <v>1939</v>
      </c>
      <c r="P2009" s="65">
        <f>VLOOKUP(D2009,资产包数据!B:G,5,0)</f>
        <v>60</v>
      </c>
      <c r="Q2009" s="65"/>
      <c r="R2009" s="65"/>
      <c r="S2009" s="65"/>
      <c r="T2009" s="65"/>
      <c r="U2009" s="65">
        <f>VLOOKUP(D2009,资产包数据!B:N,13,0)</f>
        <v>79.95</v>
      </c>
      <c r="V2009" s="65"/>
    </row>
    <row r="2010" ht="15" spans="1:22">
      <c r="A2010" s="65" t="s">
        <v>178</v>
      </c>
      <c r="B2010" s="65" t="s">
        <v>110</v>
      </c>
      <c r="C2010" s="65" t="s">
        <v>36</v>
      </c>
      <c r="D2010" s="65" t="s">
        <v>9527</v>
      </c>
      <c r="E2010" s="65"/>
      <c r="F2010" s="65"/>
      <c r="G2010" s="65" t="s">
        <v>1935</v>
      </c>
      <c r="H2010" s="65"/>
      <c r="I2010" s="65"/>
      <c r="J2010" s="65"/>
      <c r="K2010" s="65"/>
      <c r="L2010" s="65" t="s">
        <v>9462</v>
      </c>
      <c r="M2010" s="66">
        <v>44824</v>
      </c>
      <c r="N2010" s="65">
        <v>113760</v>
      </c>
      <c r="O2010" s="65" t="s">
        <v>1939</v>
      </c>
      <c r="P2010" s="65">
        <f>VLOOKUP(D2010,资产包数据!B:G,5,0)</f>
        <v>60</v>
      </c>
      <c r="Q2010" s="65"/>
      <c r="R2010" s="65"/>
      <c r="S2010" s="65"/>
      <c r="T2010" s="65"/>
      <c r="U2010" s="65">
        <f>VLOOKUP(D2010,资产包数据!B:N,13,0)</f>
        <v>79.95</v>
      </c>
      <c r="V2010" s="65"/>
    </row>
    <row r="2011" ht="15" spans="1:22">
      <c r="A2011" s="65" t="s">
        <v>178</v>
      </c>
      <c r="B2011" s="65" t="s">
        <v>110</v>
      </c>
      <c r="C2011" s="65" t="s">
        <v>36</v>
      </c>
      <c r="D2011" s="65" t="s">
        <v>9528</v>
      </c>
      <c r="E2011" s="65"/>
      <c r="F2011" s="65"/>
      <c r="G2011" s="65" t="s">
        <v>1935</v>
      </c>
      <c r="H2011" s="65"/>
      <c r="I2011" s="65"/>
      <c r="J2011" s="65"/>
      <c r="K2011" s="65"/>
      <c r="L2011" s="65" t="s">
        <v>9462</v>
      </c>
      <c r="M2011" s="66">
        <v>44824</v>
      </c>
      <c r="N2011" s="65">
        <v>113760</v>
      </c>
      <c r="O2011" s="65" t="s">
        <v>1939</v>
      </c>
      <c r="P2011" s="65">
        <f>VLOOKUP(D2011,资产包数据!B:G,5,0)</f>
        <v>60</v>
      </c>
      <c r="Q2011" s="65"/>
      <c r="R2011" s="65"/>
      <c r="S2011" s="65"/>
      <c r="T2011" s="65"/>
      <c r="U2011" s="65">
        <f>VLOOKUP(D2011,资产包数据!B:N,13,0)</f>
        <v>79.95</v>
      </c>
      <c r="V2011" s="65"/>
    </row>
    <row r="2012" ht="15" spans="1:22">
      <c r="A2012" s="65" t="s">
        <v>178</v>
      </c>
      <c r="B2012" s="65" t="s">
        <v>110</v>
      </c>
      <c r="C2012" s="65" t="s">
        <v>36</v>
      </c>
      <c r="D2012" s="65" t="s">
        <v>9529</v>
      </c>
      <c r="E2012" s="65"/>
      <c r="F2012" s="65"/>
      <c r="G2012" s="65" t="s">
        <v>1935</v>
      </c>
      <c r="H2012" s="65"/>
      <c r="I2012" s="65"/>
      <c r="J2012" s="65"/>
      <c r="K2012" s="65"/>
      <c r="L2012" s="65" t="s">
        <v>9462</v>
      </c>
      <c r="M2012" s="66">
        <v>44824</v>
      </c>
      <c r="N2012" s="65">
        <v>113760</v>
      </c>
      <c r="O2012" s="65" t="s">
        <v>1939</v>
      </c>
      <c r="P2012" s="65">
        <f>VLOOKUP(D2012,资产包数据!B:G,5,0)</f>
        <v>60</v>
      </c>
      <c r="Q2012" s="65"/>
      <c r="R2012" s="65"/>
      <c r="S2012" s="65"/>
      <c r="T2012" s="65"/>
      <c r="U2012" s="65">
        <f>VLOOKUP(D2012,资产包数据!B:N,13,0)</f>
        <v>79.95</v>
      </c>
      <c r="V2012" s="65"/>
    </row>
    <row r="2013" ht="15" spans="1:22">
      <c r="A2013" s="65" t="s">
        <v>178</v>
      </c>
      <c r="B2013" s="65" t="s">
        <v>110</v>
      </c>
      <c r="C2013" s="65" t="s">
        <v>36</v>
      </c>
      <c r="D2013" s="65" t="s">
        <v>9530</v>
      </c>
      <c r="E2013" s="65"/>
      <c r="F2013" s="65"/>
      <c r="G2013" s="65" t="s">
        <v>1935</v>
      </c>
      <c r="H2013" s="65"/>
      <c r="I2013" s="65"/>
      <c r="J2013" s="65"/>
      <c r="K2013" s="65"/>
      <c r="L2013" s="65" t="s">
        <v>9420</v>
      </c>
      <c r="M2013" s="66">
        <v>44824</v>
      </c>
      <c r="N2013" s="65">
        <v>113760</v>
      </c>
      <c r="O2013" s="65" t="s">
        <v>1939</v>
      </c>
      <c r="P2013" s="65">
        <f>VLOOKUP(D2013,资产包数据!B:G,5,0)</f>
        <v>60</v>
      </c>
      <c r="Q2013" s="65"/>
      <c r="R2013" s="65"/>
      <c r="S2013" s="65"/>
      <c r="T2013" s="65"/>
      <c r="U2013" s="65">
        <f>VLOOKUP(D2013,资产包数据!B:N,13,0)</f>
        <v>79.95</v>
      </c>
      <c r="V2013" s="65"/>
    </row>
    <row r="2014" ht="15" spans="1:22">
      <c r="A2014" s="65" t="s">
        <v>178</v>
      </c>
      <c r="B2014" s="65" t="s">
        <v>110</v>
      </c>
      <c r="C2014" s="65" t="s">
        <v>36</v>
      </c>
      <c r="D2014" s="65" t="s">
        <v>9531</v>
      </c>
      <c r="E2014" s="65"/>
      <c r="F2014" s="65"/>
      <c r="G2014" s="65" t="s">
        <v>1935</v>
      </c>
      <c r="H2014" s="65"/>
      <c r="I2014" s="65"/>
      <c r="J2014" s="65"/>
      <c r="K2014" s="65"/>
      <c r="L2014" s="65" t="s">
        <v>9532</v>
      </c>
      <c r="M2014" s="66">
        <v>44824</v>
      </c>
      <c r="N2014" s="65">
        <v>113760</v>
      </c>
      <c r="O2014" s="65" t="s">
        <v>1939</v>
      </c>
      <c r="P2014" s="65">
        <f>VLOOKUP(D2014,资产包数据!B:G,5,0)</f>
        <v>60</v>
      </c>
      <c r="Q2014" s="65"/>
      <c r="R2014" s="65"/>
      <c r="S2014" s="65"/>
      <c r="T2014" s="65"/>
      <c r="U2014" s="65">
        <f>VLOOKUP(D2014,资产包数据!B:N,13,0)</f>
        <v>79.95</v>
      </c>
      <c r="V2014" s="65"/>
    </row>
    <row r="2015" ht="15" spans="1:22">
      <c r="A2015" s="65" t="s">
        <v>178</v>
      </c>
      <c r="B2015" s="65" t="s">
        <v>110</v>
      </c>
      <c r="C2015" s="65" t="s">
        <v>36</v>
      </c>
      <c r="D2015" s="65" t="s">
        <v>9533</v>
      </c>
      <c r="E2015" s="65"/>
      <c r="F2015" s="65"/>
      <c r="G2015" s="65" t="s">
        <v>1935</v>
      </c>
      <c r="H2015" s="65"/>
      <c r="I2015" s="65"/>
      <c r="J2015" s="65"/>
      <c r="K2015" s="65"/>
      <c r="L2015" s="65" t="s">
        <v>9532</v>
      </c>
      <c r="M2015" s="66">
        <v>44824</v>
      </c>
      <c r="N2015" s="65">
        <v>113760</v>
      </c>
      <c r="O2015" s="65" t="s">
        <v>1939</v>
      </c>
      <c r="P2015" s="65">
        <f>VLOOKUP(D2015,资产包数据!B:G,5,0)</f>
        <v>60</v>
      </c>
      <c r="Q2015" s="65"/>
      <c r="R2015" s="65"/>
      <c r="S2015" s="65"/>
      <c r="T2015" s="65"/>
      <c r="U2015" s="65">
        <f>VLOOKUP(D2015,资产包数据!B:N,13,0)</f>
        <v>79.95</v>
      </c>
      <c r="V2015" s="65"/>
    </row>
    <row r="2016" ht="15" spans="1:22">
      <c r="A2016" s="65" t="s">
        <v>178</v>
      </c>
      <c r="B2016" s="65" t="s">
        <v>110</v>
      </c>
      <c r="C2016" s="65" t="s">
        <v>36</v>
      </c>
      <c r="D2016" s="65" t="s">
        <v>9534</v>
      </c>
      <c r="E2016" s="65"/>
      <c r="F2016" s="65"/>
      <c r="G2016" s="65" t="s">
        <v>1935</v>
      </c>
      <c r="H2016" s="65"/>
      <c r="I2016" s="65"/>
      <c r="J2016" s="65"/>
      <c r="K2016" s="65"/>
      <c r="L2016" s="65" t="s">
        <v>9535</v>
      </c>
      <c r="M2016" s="66">
        <v>44824</v>
      </c>
      <c r="N2016" s="65">
        <v>113760</v>
      </c>
      <c r="O2016" s="65" t="s">
        <v>1939</v>
      </c>
      <c r="P2016" s="65">
        <f>VLOOKUP(D2016,资产包数据!B:G,5,0)</f>
        <v>60</v>
      </c>
      <c r="Q2016" s="65"/>
      <c r="R2016" s="65"/>
      <c r="S2016" s="65"/>
      <c r="T2016" s="65"/>
      <c r="U2016" s="65">
        <f>VLOOKUP(D2016,资产包数据!B:N,13,0)</f>
        <v>79.95</v>
      </c>
      <c r="V2016" s="65"/>
    </row>
    <row r="2017" ht="15" spans="1:22">
      <c r="A2017" s="65" t="s">
        <v>178</v>
      </c>
      <c r="B2017" s="65" t="s">
        <v>110</v>
      </c>
      <c r="C2017" s="65" t="s">
        <v>36</v>
      </c>
      <c r="D2017" s="65" t="s">
        <v>9536</v>
      </c>
      <c r="E2017" s="65"/>
      <c r="F2017" s="65"/>
      <c r="G2017" s="65" t="s">
        <v>1935</v>
      </c>
      <c r="H2017" s="65"/>
      <c r="I2017" s="65"/>
      <c r="J2017" s="65"/>
      <c r="K2017" s="65"/>
      <c r="L2017" s="65" t="s">
        <v>9535</v>
      </c>
      <c r="M2017" s="66">
        <v>44824</v>
      </c>
      <c r="N2017" s="65">
        <v>113760</v>
      </c>
      <c r="O2017" s="65" t="s">
        <v>1939</v>
      </c>
      <c r="P2017" s="65">
        <f>VLOOKUP(D2017,资产包数据!B:G,5,0)</f>
        <v>60</v>
      </c>
      <c r="Q2017" s="65"/>
      <c r="R2017" s="65"/>
      <c r="S2017" s="65"/>
      <c r="T2017" s="65"/>
      <c r="U2017" s="65">
        <f>VLOOKUP(D2017,资产包数据!B:N,13,0)</f>
        <v>79.95</v>
      </c>
      <c r="V2017" s="65"/>
    </row>
    <row r="2018" ht="15" spans="1:22">
      <c r="A2018" s="65" t="s">
        <v>178</v>
      </c>
      <c r="B2018" s="65" t="s">
        <v>110</v>
      </c>
      <c r="C2018" s="65" t="s">
        <v>36</v>
      </c>
      <c r="D2018" s="65" t="s">
        <v>9537</v>
      </c>
      <c r="E2018" s="65"/>
      <c r="F2018" s="65"/>
      <c r="G2018" s="65" t="s">
        <v>1935</v>
      </c>
      <c r="H2018" s="65"/>
      <c r="I2018" s="65"/>
      <c r="J2018" s="65"/>
      <c r="K2018" s="65"/>
      <c r="L2018" s="65" t="s">
        <v>9538</v>
      </c>
      <c r="M2018" s="66">
        <v>44824</v>
      </c>
      <c r="N2018" s="65">
        <v>113760</v>
      </c>
      <c r="O2018" s="65" t="s">
        <v>1939</v>
      </c>
      <c r="P2018" s="65">
        <f>VLOOKUP(D2018,资产包数据!B:G,5,0)</f>
        <v>60</v>
      </c>
      <c r="Q2018" s="65"/>
      <c r="R2018" s="65"/>
      <c r="S2018" s="65"/>
      <c r="T2018" s="65"/>
      <c r="U2018" s="65">
        <f>VLOOKUP(D2018,资产包数据!B:N,13,0)</f>
        <v>79.95</v>
      </c>
      <c r="V2018" s="65"/>
    </row>
    <row r="2019" ht="15" spans="1:22">
      <c r="A2019" s="65" t="s">
        <v>178</v>
      </c>
      <c r="B2019" s="65" t="s">
        <v>110</v>
      </c>
      <c r="C2019" s="65" t="s">
        <v>36</v>
      </c>
      <c r="D2019" s="65" t="s">
        <v>9539</v>
      </c>
      <c r="E2019" s="65"/>
      <c r="F2019" s="65"/>
      <c r="G2019" s="65" t="s">
        <v>1935</v>
      </c>
      <c r="H2019" s="65"/>
      <c r="I2019" s="65"/>
      <c r="J2019" s="65"/>
      <c r="K2019" s="65"/>
      <c r="L2019" s="65" t="s">
        <v>9538</v>
      </c>
      <c r="M2019" s="66">
        <v>44824</v>
      </c>
      <c r="N2019" s="65">
        <v>113760</v>
      </c>
      <c r="O2019" s="65" t="s">
        <v>1939</v>
      </c>
      <c r="P2019" s="65">
        <f>VLOOKUP(D2019,资产包数据!B:G,5,0)</f>
        <v>60</v>
      </c>
      <c r="Q2019" s="65"/>
      <c r="R2019" s="65"/>
      <c r="S2019" s="65"/>
      <c r="T2019" s="65"/>
      <c r="U2019" s="65">
        <f>VLOOKUP(D2019,资产包数据!B:N,13,0)</f>
        <v>79.95</v>
      </c>
      <c r="V2019" s="65"/>
    </row>
    <row r="2020" ht="15" spans="1:22">
      <c r="A2020" s="65" t="s">
        <v>178</v>
      </c>
      <c r="B2020" s="65" t="s">
        <v>110</v>
      </c>
      <c r="C2020" s="65" t="s">
        <v>36</v>
      </c>
      <c r="D2020" s="65" t="s">
        <v>9540</v>
      </c>
      <c r="E2020" s="65"/>
      <c r="F2020" s="65"/>
      <c r="G2020" s="65" t="s">
        <v>1935</v>
      </c>
      <c r="H2020" s="65"/>
      <c r="I2020" s="65"/>
      <c r="J2020" s="65"/>
      <c r="K2020" s="65"/>
      <c r="L2020" s="65" t="s">
        <v>9538</v>
      </c>
      <c r="M2020" s="66">
        <v>44824</v>
      </c>
      <c r="N2020" s="65">
        <v>113760</v>
      </c>
      <c r="O2020" s="65" t="s">
        <v>1939</v>
      </c>
      <c r="P2020" s="65">
        <f>VLOOKUP(D2020,资产包数据!B:G,5,0)</f>
        <v>60</v>
      </c>
      <c r="Q2020" s="65"/>
      <c r="R2020" s="65"/>
      <c r="S2020" s="65"/>
      <c r="T2020" s="65"/>
      <c r="U2020" s="65">
        <f>VLOOKUP(D2020,资产包数据!B:N,13,0)</f>
        <v>79.95</v>
      </c>
      <c r="V2020" s="65"/>
    </row>
    <row r="2021" ht="15" spans="1:22">
      <c r="A2021" s="65" t="s">
        <v>178</v>
      </c>
      <c r="B2021" s="65" t="s">
        <v>110</v>
      </c>
      <c r="C2021" s="65" t="s">
        <v>36</v>
      </c>
      <c r="D2021" s="65" t="s">
        <v>9541</v>
      </c>
      <c r="E2021" s="65"/>
      <c r="F2021" s="65"/>
      <c r="G2021" s="65" t="s">
        <v>1935</v>
      </c>
      <c r="H2021" s="65"/>
      <c r="I2021" s="65"/>
      <c r="J2021" s="65"/>
      <c r="K2021" s="65"/>
      <c r="L2021" s="65" t="s">
        <v>9542</v>
      </c>
      <c r="M2021" s="66">
        <v>44824</v>
      </c>
      <c r="N2021" s="65">
        <v>113760</v>
      </c>
      <c r="O2021" s="65" t="s">
        <v>1939</v>
      </c>
      <c r="P2021" s="65">
        <f>VLOOKUP(D2021,资产包数据!B:G,5,0)</f>
        <v>60</v>
      </c>
      <c r="Q2021" s="65"/>
      <c r="R2021" s="65"/>
      <c r="S2021" s="65"/>
      <c r="T2021" s="65"/>
      <c r="U2021" s="65">
        <f>VLOOKUP(D2021,资产包数据!B:N,13,0)</f>
        <v>79.95</v>
      </c>
      <c r="V2021" s="65"/>
    </row>
    <row r="2022" ht="15" spans="1:22">
      <c r="A2022" s="65" t="s">
        <v>178</v>
      </c>
      <c r="B2022" s="65" t="s">
        <v>110</v>
      </c>
      <c r="C2022" s="65" t="s">
        <v>36</v>
      </c>
      <c r="D2022" s="65" t="s">
        <v>9543</v>
      </c>
      <c r="E2022" s="65"/>
      <c r="F2022" s="65"/>
      <c r="G2022" s="65" t="s">
        <v>1935</v>
      </c>
      <c r="H2022" s="65"/>
      <c r="I2022" s="65"/>
      <c r="J2022" s="65"/>
      <c r="K2022" s="65"/>
      <c r="L2022" s="65" t="s">
        <v>9542</v>
      </c>
      <c r="M2022" s="66">
        <v>44824</v>
      </c>
      <c r="N2022" s="65">
        <v>113760</v>
      </c>
      <c r="O2022" s="65" t="s">
        <v>1939</v>
      </c>
      <c r="P2022" s="65">
        <f>VLOOKUP(D2022,资产包数据!B:G,5,0)</f>
        <v>60</v>
      </c>
      <c r="Q2022" s="65"/>
      <c r="R2022" s="65"/>
      <c r="S2022" s="65"/>
      <c r="T2022" s="65"/>
      <c r="U2022" s="65">
        <f>VLOOKUP(D2022,资产包数据!B:N,13,0)</f>
        <v>79.95</v>
      </c>
      <c r="V2022" s="65"/>
    </row>
    <row r="2023" ht="15" spans="1:22">
      <c r="A2023" s="65" t="s">
        <v>178</v>
      </c>
      <c r="B2023" s="65" t="s">
        <v>110</v>
      </c>
      <c r="C2023" s="65" t="s">
        <v>36</v>
      </c>
      <c r="D2023" s="65" t="s">
        <v>9544</v>
      </c>
      <c r="E2023" s="65"/>
      <c r="F2023" s="65"/>
      <c r="G2023" s="65" t="s">
        <v>1935</v>
      </c>
      <c r="H2023" s="65"/>
      <c r="I2023" s="65"/>
      <c r="J2023" s="65"/>
      <c r="K2023" s="65"/>
      <c r="L2023" s="65" t="s">
        <v>9542</v>
      </c>
      <c r="M2023" s="66">
        <v>44824</v>
      </c>
      <c r="N2023" s="65">
        <v>113760</v>
      </c>
      <c r="O2023" s="65" t="s">
        <v>1939</v>
      </c>
      <c r="P2023" s="65">
        <f>VLOOKUP(D2023,资产包数据!B:G,5,0)</f>
        <v>60</v>
      </c>
      <c r="Q2023" s="65"/>
      <c r="R2023" s="65"/>
      <c r="S2023" s="65"/>
      <c r="T2023" s="65"/>
      <c r="U2023" s="65">
        <f>VLOOKUP(D2023,资产包数据!B:N,13,0)</f>
        <v>79.95</v>
      </c>
      <c r="V2023" s="65"/>
    </row>
    <row r="2024" ht="15" spans="1:22">
      <c r="A2024" s="65" t="s">
        <v>178</v>
      </c>
      <c r="B2024" s="65" t="s">
        <v>110</v>
      </c>
      <c r="C2024" s="65" t="s">
        <v>36</v>
      </c>
      <c r="D2024" s="65" t="s">
        <v>9545</v>
      </c>
      <c r="E2024" s="65"/>
      <c r="F2024" s="65"/>
      <c r="G2024" s="65" t="s">
        <v>1935</v>
      </c>
      <c r="H2024" s="65"/>
      <c r="I2024" s="65"/>
      <c r="J2024" s="65"/>
      <c r="K2024" s="65"/>
      <c r="L2024" s="65" t="s">
        <v>9546</v>
      </c>
      <c r="M2024" s="66">
        <v>44824</v>
      </c>
      <c r="N2024" s="65">
        <v>113760</v>
      </c>
      <c r="O2024" s="65" t="s">
        <v>1939</v>
      </c>
      <c r="P2024" s="65">
        <f>VLOOKUP(D2024,资产包数据!B:G,5,0)</f>
        <v>60</v>
      </c>
      <c r="Q2024" s="65"/>
      <c r="R2024" s="65"/>
      <c r="S2024" s="65"/>
      <c r="T2024" s="65"/>
      <c r="U2024" s="65">
        <f>VLOOKUP(D2024,资产包数据!B:N,13,0)</f>
        <v>79.95</v>
      </c>
      <c r="V2024" s="65"/>
    </row>
    <row r="2025" ht="15" spans="1:22">
      <c r="A2025" s="65" t="s">
        <v>178</v>
      </c>
      <c r="B2025" s="65" t="s">
        <v>110</v>
      </c>
      <c r="C2025" s="65" t="s">
        <v>36</v>
      </c>
      <c r="D2025" s="65" t="s">
        <v>9547</v>
      </c>
      <c r="E2025" s="65"/>
      <c r="F2025" s="65"/>
      <c r="G2025" s="65" t="s">
        <v>1935</v>
      </c>
      <c r="H2025" s="65"/>
      <c r="I2025" s="65"/>
      <c r="J2025" s="65"/>
      <c r="K2025" s="65"/>
      <c r="L2025" s="65" t="s">
        <v>9546</v>
      </c>
      <c r="M2025" s="66">
        <v>44824</v>
      </c>
      <c r="N2025" s="65">
        <v>113760</v>
      </c>
      <c r="O2025" s="65" t="s">
        <v>1939</v>
      </c>
      <c r="P2025" s="65">
        <f>VLOOKUP(D2025,资产包数据!B:G,5,0)</f>
        <v>60</v>
      </c>
      <c r="Q2025" s="65"/>
      <c r="R2025" s="65"/>
      <c r="S2025" s="65"/>
      <c r="T2025" s="65"/>
      <c r="U2025" s="65">
        <f>VLOOKUP(D2025,资产包数据!B:N,13,0)</f>
        <v>79.95</v>
      </c>
      <c r="V2025" s="65"/>
    </row>
    <row r="2026" ht="15" spans="1:22">
      <c r="A2026" s="65" t="s">
        <v>178</v>
      </c>
      <c r="B2026" s="65" t="s">
        <v>110</v>
      </c>
      <c r="C2026" s="65" t="s">
        <v>36</v>
      </c>
      <c r="D2026" s="65" t="s">
        <v>9548</v>
      </c>
      <c r="E2026" s="65"/>
      <c r="F2026" s="65"/>
      <c r="G2026" s="65" t="s">
        <v>1935</v>
      </c>
      <c r="H2026" s="65"/>
      <c r="I2026" s="65"/>
      <c r="J2026" s="65"/>
      <c r="K2026" s="65"/>
      <c r="L2026" s="65" t="s">
        <v>9546</v>
      </c>
      <c r="M2026" s="66">
        <v>44824</v>
      </c>
      <c r="N2026" s="65">
        <v>113760</v>
      </c>
      <c r="O2026" s="65" t="s">
        <v>1939</v>
      </c>
      <c r="P2026" s="65">
        <f>VLOOKUP(D2026,资产包数据!B:G,5,0)</f>
        <v>60</v>
      </c>
      <c r="Q2026" s="65"/>
      <c r="R2026" s="65"/>
      <c r="S2026" s="65"/>
      <c r="T2026" s="65"/>
      <c r="U2026" s="65">
        <f>VLOOKUP(D2026,资产包数据!B:N,13,0)</f>
        <v>79.95</v>
      </c>
      <c r="V2026" s="65"/>
    </row>
    <row r="2027" ht="15" spans="1:22">
      <c r="A2027" s="65" t="s">
        <v>178</v>
      </c>
      <c r="B2027" s="65" t="s">
        <v>110</v>
      </c>
      <c r="C2027" s="65" t="s">
        <v>36</v>
      </c>
      <c r="D2027" s="65" t="s">
        <v>9549</v>
      </c>
      <c r="E2027" s="65"/>
      <c r="F2027" s="65"/>
      <c r="G2027" s="65" t="s">
        <v>1935</v>
      </c>
      <c r="H2027" s="65"/>
      <c r="I2027" s="65"/>
      <c r="J2027" s="65"/>
      <c r="K2027" s="65"/>
      <c r="L2027" s="65" t="s">
        <v>9550</v>
      </c>
      <c r="M2027" s="66">
        <v>44824</v>
      </c>
      <c r="N2027" s="65">
        <v>113760</v>
      </c>
      <c r="O2027" s="65" t="s">
        <v>1939</v>
      </c>
      <c r="P2027" s="65">
        <f>VLOOKUP(D2027,资产包数据!B:G,5,0)</f>
        <v>60</v>
      </c>
      <c r="Q2027" s="65"/>
      <c r="R2027" s="65"/>
      <c r="S2027" s="65"/>
      <c r="T2027" s="65"/>
      <c r="U2027" s="65">
        <f>VLOOKUP(D2027,资产包数据!B:N,13,0)</f>
        <v>79.95</v>
      </c>
      <c r="V2027" s="65"/>
    </row>
    <row r="2028" ht="15" spans="1:22">
      <c r="A2028" s="65" t="s">
        <v>178</v>
      </c>
      <c r="B2028" s="65" t="s">
        <v>110</v>
      </c>
      <c r="C2028" s="65" t="s">
        <v>36</v>
      </c>
      <c r="D2028" s="65" t="s">
        <v>9551</v>
      </c>
      <c r="E2028" s="65"/>
      <c r="F2028" s="65"/>
      <c r="G2028" s="65" t="s">
        <v>1935</v>
      </c>
      <c r="H2028" s="65"/>
      <c r="I2028" s="65"/>
      <c r="J2028" s="65"/>
      <c r="K2028" s="65"/>
      <c r="L2028" s="65" t="s">
        <v>9550</v>
      </c>
      <c r="M2028" s="66">
        <v>44824</v>
      </c>
      <c r="N2028" s="65">
        <v>113760</v>
      </c>
      <c r="O2028" s="65" t="s">
        <v>1939</v>
      </c>
      <c r="P2028" s="65">
        <f>VLOOKUP(D2028,资产包数据!B:G,5,0)</f>
        <v>60</v>
      </c>
      <c r="Q2028" s="65"/>
      <c r="R2028" s="65"/>
      <c r="S2028" s="65"/>
      <c r="T2028" s="65"/>
      <c r="U2028" s="65">
        <f>VLOOKUP(D2028,资产包数据!B:N,13,0)</f>
        <v>79.95</v>
      </c>
      <c r="V2028" s="65"/>
    </row>
    <row r="2029" ht="15" spans="1:22">
      <c r="A2029" s="65" t="s">
        <v>178</v>
      </c>
      <c r="B2029" s="65" t="s">
        <v>110</v>
      </c>
      <c r="C2029" s="65" t="s">
        <v>36</v>
      </c>
      <c r="D2029" s="65" t="s">
        <v>9552</v>
      </c>
      <c r="E2029" s="65"/>
      <c r="F2029" s="65"/>
      <c r="G2029" s="65" t="s">
        <v>1935</v>
      </c>
      <c r="H2029" s="65"/>
      <c r="I2029" s="65"/>
      <c r="J2029" s="65"/>
      <c r="K2029" s="65"/>
      <c r="L2029" s="65" t="s">
        <v>9550</v>
      </c>
      <c r="M2029" s="66">
        <v>44824</v>
      </c>
      <c r="N2029" s="65">
        <v>113760</v>
      </c>
      <c r="O2029" s="65" t="s">
        <v>1939</v>
      </c>
      <c r="P2029" s="65">
        <f>VLOOKUP(D2029,资产包数据!B:G,5,0)</f>
        <v>60</v>
      </c>
      <c r="Q2029" s="65"/>
      <c r="R2029" s="65"/>
      <c r="S2029" s="65"/>
      <c r="T2029" s="65"/>
      <c r="U2029" s="65">
        <f>VLOOKUP(D2029,资产包数据!B:N,13,0)</f>
        <v>79.95</v>
      </c>
      <c r="V2029" s="65"/>
    </row>
    <row r="2030" ht="15" spans="1:22">
      <c r="A2030" s="65" t="s">
        <v>178</v>
      </c>
      <c r="B2030" s="65" t="s">
        <v>110</v>
      </c>
      <c r="C2030" s="65" t="s">
        <v>36</v>
      </c>
      <c r="D2030" s="65" t="s">
        <v>9553</v>
      </c>
      <c r="E2030" s="65"/>
      <c r="F2030" s="65"/>
      <c r="G2030" s="65" t="s">
        <v>1935</v>
      </c>
      <c r="H2030" s="65"/>
      <c r="I2030" s="65"/>
      <c r="J2030" s="65"/>
      <c r="K2030" s="65"/>
      <c r="L2030" s="65" t="s">
        <v>9550</v>
      </c>
      <c r="M2030" s="66">
        <v>44824</v>
      </c>
      <c r="N2030" s="65">
        <v>113760</v>
      </c>
      <c r="O2030" s="65" t="s">
        <v>1939</v>
      </c>
      <c r="P2030" s="65">
        <f>VLOOKUP(D2030,资产包数据!B:G,5,0)</f>
        <v>60</v>
      </c>
      <c r="Q2030" s="65"/>
      <c r="R2030" s="65"/>
      <c r="S2030" s="65"/>
      <c r="T2030" s="65"/>
      <c r="U2030" s="65">
        <f>VLOOKUP(D2030,资产包数据!B:N,13,0)</f>
        <v>79.95</v>
      </c>
      <c r="V2030" s="65"/>
    </row>
    <row r="2031" ht="15" spans="1:22">
      <c r="A2031" s="65" t="s">
        <v>178</v>
      </c>
      <c r="B2031" s="65" t="s">
        <v>110</v>
      </c>
      <c r="C2031" s="65" t="s">
        <v>36</v>
      </c>
      <c r="D2031" s="65" t="s">
        <v>9554</v>
      </c>
      <c r="E2031" s="65"/>
      <c r="F2031" s="65"/>
      <c r="G2031" s="65" t="s">
        <v>1935</v>
      </c>
      <c r="H2031" s="65"/>
      <c r="I2031" s="65"/>
      <c r="J2031" s="65"/>
      <c r="K2031" s="65"/>
      <c r="L2031" s="65" t="s">
        <v>9555</v>
      </c>
      <c r="M2031" s="66">
        <v>44824</v>
      </c>
      <c r="N2031" s="65">
        <v>113760</v>
      </c>
      <c r="O2031" s="65" t="s">
        <v>1939</v>
      </c>
      <c r="P2031" s="65">
        <f>VLOOKUP(D2031,资产包数据!B:G,5,0)</f>
        <v>60</v>
      </c>
      <c r="Q2031" s="65"/>
      <c r="R2031" s="65"/>
      <c r="S2031" s="65"/>
      <c r="T2031" s="65"/>
      <c r="U2031" s="65">
        <f>VLOOKUP(D2031,资产包数据!B:N,13,0)</f>
        <v>79.95</v>
      </c>
      <c r="V2031" s="65"/>
    </row>
    <row r="2032" ht="15" spans="1:22">
      <c r="A2032" s="65" t="s">
        <v>178</v>
      </c>
      <c r="B2032" s="65" t="s">
        <v>110</v>
      </c>
      <c r="C2032" s="65" t="s">
        <v>36</v>
      </c>
      <c r="D2032" s="65" t="s">
        <v>9556</v>
      </c>
      <c r="E2032" s="65"/>
      <c r="F2032" s="65"/>
      <c r="G2032" s="65" t="s">
        <v>1935</v>
      </c>
      <c r="H2032" s="65"/>
      <c r="I2032" s="65"/>
      <c r="J2032" s="65"/>
      <c r="K2032" s="65"/>
      <c r="L2032" s="65" t="s">
        <v>9555</v>
      </c>
      <c r="M2032" s="66">
        <v>44824</v>
      </c>
      <c r="N2032" s="65">
        <v>113760</v>
      </c>
      <c r="O2032" s="65" t="s">
        <v>1939</v>
      </c>
      <c r="P2032" s="65">
        <f>VLOOKUP(D2032,资产包数据!B:G,5,0)</f>
        <v>60</v>
      </c>
      <c r="Q2032" s="65"/>
      <c r="R2032" s="65"/>
      <c r="S2032" s="65"/>
      <c r="T2032" s="65"/>
      <c r="U2032" s="65">
        <f>VLOOKUP(D2032,资产包数据!B:N,13,0)</f>
        <v>79.95</v>
      </c>
      <c r="V2032" s="65"/>
    </row>
    <row r="2033" ht="15" spans="1:22">
      <c r="A2033" s="65" t="s">
        <v>178</v>
      </c>
      <c r="B2033" s="65" t="s">
        <v>110</v>
      </c>
      <c r="C2033" s="65" t="s">
        <v>36</v>
      </c>
      <c r="D2033" s="65" t="s">
        <v>9557</v>
      </c>
      <c r="E2033" s="65"/>
      <c r="F2033" s="65"/>
      <c r="G2033" s="65" t="s">
        <v>1935</v>
      </c>
      <c r="H2033" s="65"/>
      <c r="I2033" s="65"/>
      <c r="J2033" s="65"/>
      <c r="K2033" s="65"/>
      <c r="L2033" s="65" t="s">
        <v>9555</v>
      </c>
      <c r="M2033" s="66">
        <v>44824</v>
      </c>
      <c r="N2033" s="65">
        <v>113760</v>
      </c>
      <c r="O2033" s="65" t="s">
        <v>1939</v>
      </c>
      <c r="P2033" s="65">
        <f>VLOOKUP(D2033,资产包数据!B:G,5,0)</f>
        <v>60</v>
      </c>
      <c r="Q2033" s="65"/>
      <c r="R2033" s="65"/>
      <c r="S2033" s="65"/>
      <c r="T2033" s="65"/>
      <c r="U2033" s="65">
        <f>VLOOKUP(D2033,资产包数据!B:N,13,0)</f>
        <v>79.95</v>
      </c>
      <c r="V2033" s="65"/>
    </row>
    <row r="2034" ht="15" spans="1:22">
      <c r="A2034" s="65" t="s">
        <v>178</v>
      </c>
      <c r="B2034" s="65" t="s">
        <v>110</v>
      </c>
      <c r="C2034" s="65" t="s">
        <v>36</v>
      </c>
      <c r="D2034" s="65" t="s">
        <v>9558</v>
      </c>
      <c r="E2034" s="65"/>
      <c r="F2034" s="65"/>
      <c r="G2034" s="65" t="s">
        <v>1935</v>
      </c>
      <c r="H2034" s="65"/>
      <c r="I2034" s="65"/>
      <c r="J2034" s="65"/>
      <c r="K2034" s="65"/>
      <c r="L2034" s="65" t="s">
        <v>9555</v>
      </c>
      <c r="M2034" s="66">
        <v>44824</v>
      </c>
      <c r="N2034" s="65">
        <v>113760</v>
      </c>
      <c r="O2034" s="65" t="s">
        <v>1939</v>
      </c>
      <c r="P2034" s="65">
        <f>VLOOKUP(D2034,资产包数据!B:G,5,0)</f>
        <v>60</v>
      </c>
      <c r="Q2034" s="65"/>
      <c r="R2034" s="65"/>
      <c r="S2034" s="65"/>
      <c r="T2034" s="65"/>
      <c r="U2034" s="65">
        <f>VLOOKUP(D2034,资产包数据!B:N,13,0)</f>
        <v>79.95</v>
      </c>
      <c r="V2034" s="65"/>
    </row>
    <row r="2035" ht="15" spans="1:22">
      <c r="A2035" s="65" t="s">
        <v>178</v>
      </c>
      <c r="B2035" s="65" t="s">
        <v>110</v>
      </c>
      <c r="C2035" s="65" t="s">
        <v>36</v>
      </c>
      <c r="D2035" s="65" t="s">
        <v>9559</v>
      </c>
      <c r="E2035" s="65"/>
      <c r="F2035" s="65"/>
      <c r="G2035" s="65" t="s">
        <v>2422</v>
      </c>
      <c r="H2035" s="65"/>
      <c r="I2035" s="65"/>
      <c r="J2035" s="65"/>
      <c r="K2035" s="65"/>
      <c r="L2035" s="65" t="s">
        <v>9560</v>
      </c>
      <c r="M2035" s="66">
        <v>44824</v>
      </c>
      <c r="N2035" s="65">
        <v>113760</v>
      </c>
      <c r="O2035" s="65" t="s">
        <v>1939</v>
      </c>
      <c r="P2035" s="65">
        <f>VLOOKUP(D2035,资产包数据!B:G,5,0)</f>
        <v>60</v>
      </c>
      <c r="Q2035" s="65"/>
      <c r="R2035" s="65"/>
      <c r="S2035" s="65"/>
      <c r="T2035" s="65"/>
      <c r="U2035" s="65">
        <f>VLOOKUP(D2035,资产包数据!B:N,13,0)</f>
        <v>79.95</v>
      </c>
      <c r="V2035" s="65"/>
    </row>
    <row r="2036" ht="15" spans="1:22">
      <c r="A2036" s="65" t="s">
        <v>178</v>
      </c>
      <c r="B2036" s="65" t="s">
        <v>110</v>
      </c>
      <c r="C2036" s="65" t="s">
        <v>36</v>
      </c>
      <c r="D2036" s="65" t="s">
        <v>9561</v>
      </c>
      <c r="E2036" s="65"/>
      <c r="F2036" s="65"/>
      <c r="G2036" s="65" t="s">
        <v>2422</v>
      </c>
      <c r="H2036" s="65"/>
      <c r="I2036" s="65"/>
      <c r="J2036" s="65"/>
      <c r="K2036" s="65"/>
      <c r="L2036" s="65" t="s">
        <v>9560</v>
      </c>
      <c r="M2036" s="66">
        <v>44824</v>
      </c>
      <c r="N2036" s="65">
        <v>113760</v>
      </c>
      <c r="O2036" s="65" t="s">
        <v>1939</v>
      </c>
      <c r="P2036" s="65">
        <f>VLOOKUP(D2036,资产包数据!B:G,5,0)</f>
        <v>60</v>
      </c>
      <c r="Q2036" s="65"/>
      <c r="R2036" s="65"/>
      <c r="S2036" s="65"/>
      <c r="T2036" s="65"/>
      <c r="U2036" s="65">
        <f>VLOOKUP(D2036,资产包数据!B:N,13,0)</f>
        <v>79.95</v>
      </c>
      <c r="V2036" s="65"/>
    </row>
    <row r="2037" ht="15" spans="1:22">
      <c r="A2037" s="65" t="s">
        <v>178</v>
      </c>
      <c r="B2037" s="65" t="s">
        <v>110</v>
      </c>
      <c r="C2037" s="65" t="s">
        <v>36</v>
      </c>
      <c r="D2037" s="65" t="s">
        <v>9562</v>
      </c>
      <c r="E2037" s="65" t="s">
        <v>9563</v>
      </c>
      <c r="F2037" s="65"/>
      <c r="G2037" s="65" t="s">
        <v>2422</v>
      </c>
      <c r="H2037" s="65"/>
      <c r="I2037" s="65" t="s">
        <v>9564</v>
      </c>
      <c r="J2037" s="65"/>
      <c r="K2037" s="65"/>
      <c r="L2037" s="65" t="s">
        <v>9560</v>
      </c>
      <c r="M2037" s="66">
        <v>44824</v>
      </c>
      <c r="N2037" s="65">
        <v>113760</v>
      </c>
      <c r="O2037" s="65" t="s">
        <v>1939</v>
      </c>
      <c r="P2037" s="65">
        <f>VLOOKUP(D2037,资产包数据!B:G,5,0)</f>
        <v>60</v>
      </c>
      <c r="Q2037" s="65"/>
      <c r="R2037" s="65"/>
      <c r="S2037" s="65"/>
      <c r="T2037" s="65"/>
      <c r="U2037" s="65">
        <f>VLOOKUP(D2037,资产包数据!B:N,13,0)</f>
        <v>79.95</v>
      </c>
      <c r="V2037" s="65"/>
    </row>
    <row r="2038" ht="15" spans="1:22">
      <c r="A2038" s="65" t="s">
        <v>178</v>
      </c>
      <c r="B2038" s="65" t="s">
        <v>110</v>
      </c>
      <c r="C2038" s="65" t="s">
        <v>36</v>
      </c>
      <c r="D2038" s="65" t="s">
        <v>9565</v>
      </c>
      <c r="E2038" s="65" t="s">
        <v>9566</v>
      </c>
      <c r="F2038" s="65"/>
      <c r="G2038" s="65" t="s">
        <v>2422</v>
      </c>
      <c r="H2038" s="65"/>
      <c r="I2038" s="65" t="s">
        <v>9564</v>
      </c>
      <c r="J2038" s="65"/>
      <c r="K2038" s="65"/>
      <c r="L2038" s="65" t="s">
        <v>9560</v>
      </c>
      <c r="M2038" s="66">
        <v>44824</v>
      </c>
      <c r="N2038" s="65">
        <v>113760</v>
      </c>
      <c r="O2038" s="65" t="s">
        <v>1939</v>
      </c>
      <c r="P2038" s="65">
        <f>VLOOKUP(D2038,资产包数据!B:G,5,0)</f>
        <v>60</v>
      </c>
      <c r="Q2038" s="65"/>
      <c r="R2038" s="65"/>
      <c r="S2038" s="65"/>
      <c r="T2038" s="65"/>
      <c r="U2038" s="65">
        <f>VLOOKUP(D2038,资产包数据!B:N,13,0)</f>
        <v>79.95</v>
      </c>
      <c r="V2038" s="65"/>
    </row>
    <row r="2039" ht="15" spans="1:22">
      <c r="A2039" s="65" t="s">
        <v>178</v>
      </c>
      <c r="B2039" s="65" t="s">
        <v>110</v>
      </c>
      <c r="C2039" s="65" t="s">
        <v>36</v>
      </c>
      <c r="D2039" s="65" t="s">
        <v>9567</v>
      </c>
      <c r="E2039" s="65"/>
      <c r="F2039" s="65"/>
      <c r="G2039" s="65" t="s">
        <v>2422</v>
      </c>
      <c r="H2039" s="65"/>
      <c r="I2039" s="65"/>
      <c r="J2039" s="65"/>
      <c r="K2039" s="65"/>
      <c r="L2039" s="65" t="s">
        <v>9560</v>
      </c>
      <c r="M2039" s="66">
        <v>44824</v>
      </c>
      <c r="N2039" s="65">
        <v>113760</v>
      </c>
      <c r="O2039" s="65" t="s">
        <v>1939</v>
      </c>
      <c r="P2039" s="65">
        <f>VLOOKUP(D2039,资产包数据!B:G,5,0)</f>
        <v>60</v>
      </c>
      <c r="Q2039" s="65"/>
      <c r="R2039" s="65"/>
      <c r="S2039" s="65"/>
      <c r="T2039" s="65"/>
      <c r="U2039" s="65">
        <f>VLOOKUP(D2039,资产包数据!B:N,13,0)</f>
        <v>79.95</v>
      </c>
      <c r="V2039" s="65"/>
    </row>
    <row r="2040" ht="15" spans="1:22">
      <c r="A2040" s="65" t="s">
        <v>178</v>
      </c>
      <c r="B2040" s="65" t="s">
        <v>110</v>
      </c>
      <c r="C2040" s="65" t="s">
        <v>36</v>
      </c>
      <c r="D2040" s="65" t="s">
        <v>9568</v>
      </c>
      <c r="E2040" s="65"/>
      <c r="F2040" s="65"/>
      <c r="G2040" s="65" t="s">
        <v>2422</v>
      </c>
      <c r="H2040" s="65"/>
      <c r="I2040" s="65"/>
      <c r="J2040" s="65"/>
      <c r="K2040" s="65"/>
      <c r="L2040" s="65" t="s">
        <v>9560</v>
      </c>
      <c r="M2040" s="66">
        <v>44824</v>
      </c>
      <c r="N2040" s="65">
        <v>113760</v>
      </c>
      <c r="O2040" s="65" t="s">
        <v>1939</v>
      </c>
      <c r="P2040" s="65">
        <f>VLOOKUP(D2040,资产包数据!B:G,5,0)</f>
        <v>60</v>
      </c>
      <c r="Q2040" s="65"/>
      <c r="R2040" s="65"/>
      <c r="S2040" s="65"/>
      <c r="T2040" s="65"/>
      <c r="U2040" s="65">
        <f>VLOOKUP(D2040,资产包数据!B:N,13,0)</f>
        <v>79.95</v>
      </c>
      <c r="V2040" s="65"/>
    </row>
    <row r="2041" ht="15" spans="1:22">
      <c r="A2041" s="65" t="s">
        <v>178</v>
      </c>
      <c r="B2041" s="65" t="s">
        <v>110</v>
      </c>
      <c r="C2041" s="65" t="s">
        <v>36</v>
      </c>
      <c r="D2041" s="65" t="s">
        <v>9569</v>
      </c>
      <c r="E2041" s="65"/>
      <c r="F2041" s="65"/>
      <c r="G2041" s="65" t="s">
        <v>2422</v>
      </c>
      <c r="H2041" s="65"/>
      <c r="I2041" s="65"/>
      <c r="J2041" s="65"/>
      <c r="K2041" s="65"/>
      <c r="L2041" s="65" t="s">
        <v>9560</v>
      </c>
      <c r="M2041" s="66">
        <v>44824</v>
      </c>
      <c r="N2041" s="65">
        <v>113760</v>
      </c>
      <c r="O2041" s="65" t="s">
        <v>1939</v>
      </c>
      <c r="P2041" s="65">
        <f>VLOOKUP(D2041,资产包数据!B:G,5,0)</f>
        <v>60</v>
      </c>
      <c r="Q2041" s="65"/>
      <c r="R2041" s="65"/>
      <c r="S2041" s="65"/>
      <c r="T2041" s="65"/>
      <c r="U2041" s="65">
        <f>VLOOKUP(D2041,资产包数据!B:N,13,0)</f>
        <v>79.95</v>
      </c>
      <c r="V2041" s="65"/>
    </row>
    <row r="2042" ht="15" spans="1:22">
      <c r="A2042" s="65" t="s">
        <v>178</v>
      </c>
      <c r="B2042" s="65" t="s">
        <v>110</v>
      </c>
      <c r="C2042" s="65" t="s">
        <v>36</v>
      </c>
      <c r="D2042" s="65" t="s">
        <v>9570</v>
      </c>
      <c r="E2042" s="65" t="s">
        <v>9571</v>
      </c>
      <c r="F2042" s="65"/>
      <c r="G2042" s="65" t="s">
        <v>2422</v>
      </c>
      <c r="H2042" s="65"/>
      <c r="I2042" s="65" t="s">
        <v>9564</v>
      </c>
      <c r="J2042" s="65"/>
      <c r="K2042" s="65"/>
      <c r="L2042" s="65" t="s">
        <v>9560</v>
      </c>
      <c r="M2042" s="66">
        <v>44824</v>
      </c>
      <c r="N2042" s="65">
        <v>113760</v>
      </c>
      <c r="O2042" s="65" t="s">
        <v>1939</v>
      </c>
      <c r="P2042" s="65">
        <f>VLOOKUP(D2042,资产包数据!B:G,5,0)</f>
        <v>60</v>
      </c>
      <c r="Q2042" s="65"/>
      <c r="R2042" s="65"/>
      <c r="S2042" s="65"/>
      <c r="T2042" s="65"/>
      <c r="U2042" s="65">
        <f>VLOOKUP(D2042,资产包数据!B:N,13,0)</f>
        <v>79.95</v>
      </c>
      <c r="V2042" s="65"/>
    </row>
    <row r="2043" ht="15" spans="1:22">
      <c r="A2043" s="65" t="s">
        <v>178</v>
      </c>
      <c r="B2043" s="65" t="s">
        <v>110</v>
      </c>
      <c r="C2043" s="65" t="s">
        <v>36</v>
      </c>
      <c r="D2043" s="65" t="s">
        <v>9572</v>
      </c>
      <c r="E2043" s="65" t="s">
        <v>9573</v>
      </c>
      <c r="F2043" s="65"/>
      <c r="G2043" s="65" t="s">
        <v>2422</v>
      </c>
      <c r="H2043" s="65"/>
      <c r="I2043" s="65" t="s">
        <v>9564</v>
      </c>
      <c r="J2043" s="65"/>
      <c r="K2043" s="65"/>
      <c r="L2043" s="65" t="s">
        <v>9560</v>
      </c>
      <c r="M2043" s="66">
        <v>44824</v>
      </c>
      <c r="N2043" s="65">
        <v>113760</v>
      </c>
      <c r="O2043" s="65" t="s">
        <v>1939</v>
      </c>
      <c r="P2043" s="65">
        <f>VLOOKUP(D2043,资产包数据!B:G,5,0)</f>
        <v>60</v>
      </c>
      <c r="Q2043" s="65"/>
      <c r="R2043" s="65"/>
      <c r="S2043" s="65"/>
      <c r="T2043" s="65"/>
      <c r="U2043" s="65">
        <f>VLOOKUP(D2043,资产包数据!B:N,13,0)</f>
        <v>79.95</v>
      </c>
      <c r="V2043" s="65"/>
    </row>
    <row r="2044" ht="15" spans="1:22">
      <c r="A2044" s="65" t="s">
        <v>178</v>
      </c>
      <c r="B2044" s="65" t="s">
        <v>110</v>
      </c>
      <c r="C2044" s="65" t="s">
        <v>36</v>
      </c>
      <c r="D2044" s="65" t="s">
        <v>9574</v>
      </c>
      <c r="E2044" s="65" t="s">
        <v>9575</v>
      </c>
      <c r="F2044" s="65"/>
      <c r="G2044" s="65" t="s">
        <v>2422</v>
      </c>
      <c r="H2044" s="65"/>
      <c r="I2044" s="65" t="s">
        <v>9564</v>
      </c>
      <c r="J2044" s="65"/>
      <c r="K2044" s="65"/>
      <c r="L2044" s="65" t="s">
        <v>9560</v>
      </c>
      <c r="M2044" s="66">
        <v>44824</v>
      </c>
      <c r="N2044" s="65">
        <v>113760</v>
      </c>
      <c r="O2044" s="65" t="s">
        <v>1939</v>
      </c>
      <c r="P2044" s="65">
        <f>VLOOKUP(D2044,资产包数据!B:G,5,0)</f>
        <v>60</v>
      </c>
      <c r="Q2044" s="65"/>
      <c r="R2044" s="65"/>
      <c r="S2044" s="65"/>
      <c r="T2044" s="65"/>
      <c r="U2044" s="65">
        <f>VLOOKUP(D2044,资产包数据!B:N,13,0)</f>
        <v>79.95</v>
      </c>
      <c r="V2044" s="65"/>
    </row>
    <row r="2045" ht="15" spans="1:22">
      <c r="A2045" s="65" t="s">
        <v>178</v>
      </c>
      <c r="B2045" s="65" t="s">
        <v>110</v>
      </c>
      <c r="C2045" s="65" t="s">
        <v>36</v>
      </c>
      <c r="D2045" s="65" t="s">
        <v>9576</v>
      </c>
      <c r="E2045" s="65" t="s">
        <v>9577</v>
      </c>
      <c r="F2045" s="65"/>
      <c r="G2045" s="65" t="s">
        <v>2422</v>
      </c>
      <c r="H2045" s="65"/>
      <c r="I2045" s="65" t="s">
        <v>9564</v>
      </c>
      <c r="J2045" s="65"/>
      <c r="K2045" s="65"/>
      <c r="L2045" s="65" t="s">
        <v>9560</v>
      </c>
      <c r="M2045" s="66">
        <v>44824</v>
      </c>
      <c r="N2045" s="65">
        <v>113760</v>
      </c>
      <c r="O2045" s="65" t="s">
        <v>1939</v>
      </c>
      <c r="P2045" s="65">
        <f>VLOOKUP(D2045,资产包数据!B:G,5,0)</f>
        <v>60</v>
      </c>
      <c r="Q2045" s="65"/>
      <c r="R2045" s="65"/>
      <c r="S2045" s="65"/>
      <c r="T2045" s="65"/>
      <c r="U2045" s="65">
        <f>VLOOKUP(D2045,资产包数据!B:N,13,0)</f>
        <v>79.95</v>
      </c>
      <c r="V2045" s="65"/>
    </row>
    <row r="2046" ht="15" spans="1:22">
      <c r="A2046" s="65" t="s">
        <v>178</v>
      </c>
      <c r="B2046" s="65" t="s">
        <v>110</v>
      </c>
      <c r="C2046" s="65" t="s">
        <v>36</v>
      </c>
      <c r="D2046" s="65" t="s">
        <v>9578</v>
      </c>
      <c r="E2046" s="65" t="s">
        <v>9579</v>
      </c>
      <c r="F2046" s="65"/>
      <c r="G2046" s="65" t="s">
        <v>2422</v>
      </c>
      <c r="H2046" s="65"/>
      <c r="I2046" s="65" t="s">
        <v>9564</v>
      </c>
      <c r="J2046" s="65"/>
      <c r="K2046" s="65"/>
      <c r="L2046" s="65" t="s">
        <v>9560</v>
      </c>
      <c r="M2046" s="66">
        <v>44824</v>
      </c>
      <c r="N2046" s="65">
        <v>113760</v>
      </c>
      <c r="O2046" s="65" t="s">
        <v>1939</v>
      </c>
      <c r="P2046" s="65">
        <f>VLOOKUP(D2046,资产包数据!B:G,5,0)</f>
        <v>60</v>
      </c>
      <c r="Q2046" s="65"/>
      <c r="R2046" s="65"/>
      <c r="S2046" s="65"/>
      <c r="T2046" s="65"/>
      <c r="U2046" s="65">
        <f>VLOOKUP(D2046,资产包数据!B:N,13,0)</f>
        <v>79.95</v>
      </c>
      <c r="V2046" s="65"/>
    </row>
    <row r="2047" ht="15" spans="1:22">
      <c r="A2047" s="65" t="s">
        <v>178</v>
      </c>
      <c r="B2047" s="65" t="s">
        <v>110</v>
      </c>
      <c r="C2047" s="65" t="s">
        <v>36</v>
      </c>
      <c r="D2047" s="65" t="s">
        <v>9580</v>
      </c>
      <c r="E2047" s="65" t="s">
        <v>9581</v>
      </c>
      <c r="F2047" s="65"/>
      <c r="G2047" s="65" t="s">
        <v>2422</v>
      </c>
      <c r="H2047" s="65"/>
      <c r="I2047" s="65" t="s">
        <v>9564</v>
      </c>
      <c r="J2047" s="65"/>
      <c r="K2047" s="65"/>
      <c r="L2047" s="65" t="s">
        <v>9560</v>
      </c>
      <c r="M2047" s="66">
        <v>44824</v>
      </c>
      <c r="N2047" s="65">
        <v>113760</v>
      </c>
      <c r="O2047" s="65" t="s">
        <v>1939</v>
      </c>
      <c r="P2047" s="65">
        <f>VLOOKUP(D2047,资产包数据!B:G,5,0)</f>
        <v>60</v>
      </c>
      <c r="Q2047" s="65"/>
      <c r="R2047" s="65"/>
      <c r="S2047" s="65"/>
      <c r="T2047" s="65"/>
      <c r="U2047" s="65">
        <f>VLOOKUP(D2047,资产包数据!B:N,13,0)</f>
        <v>79.95</v>
      </c>
      <c r="V2047" s="65"/>
    </row>
    <row r="2048" ht="15" spans="1:22">
      <c r="A2048" s="65" t="s">
        <v>178</v>
      </c>
      <c r="B2048" s="65" t="s">
        <v>110</v>
      </c>
      <c r="C2048" s="65" t="s">
        <v>36</v>
      </c>
      <c r="D2048" s="65" t="s">
        <v>9582</v>
      </c>
      <c r="E2048" s="65" t="s">
        <v>9583</v>
      </c>
      <c r="F2048" s="65"/>
      <c r="G2048" s="65" t="s">
        <v>2422</v>
      </c>
      <c r="H2048" s="65"/>
      <c r="I2048" s="65" t="s">
        <v>9564</v>
      </c>
      <c r="J2048" s="65"/>
      <c r="K2048" s="65"/>
      <c r="L2048" s="65" t="s">
        <v>9560</v>
      </c>
      <c r="M2048" s="66">
        <v>44824</v>
      </c>
      <c r="N2048" s="65">
        <v>113760</v>
      </c>
      <c r="O2048" s="65" t="s">
        <v>1939</v>
      </c>
      <c r="P2048" s="65">
        <f>VLOOKUP(D2048,资产包数据!B:G,5,0)</f>
        <v>60</v>
      </c>
      <c r="Q2048" s="65"/>
      <c r="R2048" s="65"/>
      <c r="S2048" s="65"/>
      <c r="T2048" s="65"/>
      <c r="U2048" s="65">
        <f>VLOOKUP(D2048,资产包数据!B:N,13,0)</f>
        <v>79.95</v>
      </c>
      <c r="V2048" s="65"/>
    </row>
    <row r="2049" ht="15" spans="1:22">
      <c r="A2049" s="65" t="s">
        <v>178</v>
      </c>
      <c r="B2049" s="65" t="s">
        <v>110</v>
      </c>
      <c r="C2049" s="65" t="s">
        <v>36</v>
      </c>
      <c r="D2049" s="65" t="s">
        <v>9584</v>
      </c>
      <c r="E2049" s="65" t="s">
        <v>9585</v>
      </c>
      <c r="F2049" s="65"/>
      <c r="G2049" s="65" t="s">
        <v>2422</v>
      </c>
      <c r="H2049" s="65"/>
      <c r="I2049" s="65" t="s">
        <v>9564</v>
      </c>
      <c r="J2049" s="65"/>
      <c r="K2049" s="65"/>
      <c r="L2049" s="65" t="s">
        <v>9560</v>
      </c>
      <c r="M2049" s="66">
        <v>44824</v>
      </c>
      <c r="N2049" s="65">
        <v>113760</v>
      </c>
      <c r="O2049" s="65" t="s">
        <v>1939</v>
      </c>
      <c r="P2049" s="65">
        <f>VLOOKUP(D2049,资产包数据!B:G,5,0)</f>
        <v>60</v>
      </c>
      <c r="Q2049" s="65"/>
      <c r="R2049" s="65"/>
      <c r="S2049" s="65"/>
      <c r="T2049" s="65"/>
      <c r="U2049" s="65">
        <f>VLOOKUP(D2049,资产包数据!B:N,13,0)</f>
        <v>79.95</v>
      </c>
      <c r="V2049" s="65"/>
    </row>
    <row r="2050" ht="15" spans="1:22">
      <c r="A2050" s="65" t="s">
        <v>178</v>
      </c>
      <c r="B2050" s="65" t="s">
        <v>110</v>
      </c>
      <c r="C2050" s="65" t="s">
        <v>36</v>
      </c>
      <c r="D2050" s="65" t="s">
        <v>9586</v>
      </c>
      <c r="E2050" s="65"/>
      <c r="F2050" s="65"/>
      <c r="G2050" s="65" t="s">
        <v>2422</v>
      </c>
      <c r="H2050" s="65"/>
      <c r="I2050" s="65"/>
      <c r="J2050" s="65"/>
      <c r="K2050" s="65"/>
      <c r="L2050" s="65" t="s">
        <v>9560</v>
      </c>
      <c r="M2050" s="66">
        <v>44824</v>
      </c>
      <c r="N2050" s="65">
        <v>113760</v>
      </c>
      <c r="O2050" s="65" t="s">
        <v>1939</v>
      </c>
      <c r="P2050" s="65">
        <f>VLOOKUP(D2050,资产包数据!B:G,5,0)</f>
        <v>60</v>
      </c>
      <c r="Q2050" s="65"/>
      <c r="R2050" s="65"/>
      <c r="S2050" s="65"/>
      <c r="T2050" s="65"/>
      <c r="U2050" s="65">
        <f>VLOOKUP(D2050,资产包数据!B:N,13,0)</f>
        <v>79.95</v>
      </c>
      <c r="V2050" s="65"/>
    </row>
    <row r="2051" ht="15" spans="1:22">
      <c r="A2051" s="65" t="s">
        <v>178</v>
      </c>
      <c r="B2051" s="65" t="s">
        <v>110</v>
      </c>
      <c r="C2051" s="65" t="s">
        <v>36</v>
      </c>
      <c r="D2051" s="65" t="s">
        <v>9587</v>
      </c>
      <c r="E2051" s="65" t="s">
        <v>9588</v>
      </c>
      <c r="F2051" s="65"/>
      <c r="G2051" s="65" t="s">
        <v>2422</v>
      </c>
      <c r="H2051" s="65"/>
      <c r="I2051" s="65" t="s">
        <v>9564</v>
      </c>
      <c r="J2051" s="65"/>
      <c r="K2051" s="65"/>
      <c r="L2051" s="65" t="s">
        <v>9560</v>
      </c>
      <c r="M2051" s="66">
        <v>44824</v>
      </c>
      <c r="N2051" s="65">
        <v>113760</v>
      </c>
      <c r="O2051" s="65" t="s">
        <v>1939</v>
      </c>
      <c r="P2051" s="65">
        <f>VLOOKUP(D2051,资产包数据!B:G,5,0)</f>
        <v>60</v>
      </c>
      <c r="Q2051" s="65"/>
      <c r="R2051" s="65"/>
      <c r="S2051" s="65"/>
      <c r="T2051" s="65"/>
      <c r="U2051" s="65">
        <f>VLOOKUP(D2051,资产包数据!B:N,13,0)</f>
        <v>79.95</v>
      </c>
      <c r="V2051" s="65"/>
    </row>
    <row r="2052" ht="15" spans="1:22">
      <c r="A2052" s="65" t="s">
        <v>178</v>
      </c>
      <c r="B2052" s="65" t="s">
        <v>110</v>
      </c>
      <c r="C2052" s="65" t="s">
        <v>36</v>
      </c>
      <c r="D2052" s="65" t="s">
        <v>9589</v>
      </c>
      <c r="E2052" s="65"/>
      <c r="F2052" s="65"/>
      <c r="G2052" s="65" t="s">
        <v>2422</v>
      </c>
      <c r="H2052" s="65"/>
      <c r="I2052" s="65"/>
      <c r="J2052" s="65"/>
      <c r="K2052" s="65"/>
      <c r="L2052" s="65" t="s">
        <v>9560</v>
      </c>
      <c r="M2052" s="66">
        <v>44824</v>
      </c>
      <c r="N2052" s="65">
        <v>113760</v>
      </c>
      <c r="O2052" s="65" t="s">
        <v>1939</v>
      </c>
      <c r="P2052" s="65">
        <f>VLOOKUP(D2052,资产包数据!B:G,5,0)</f>
        <v>60</v>
      </c>
      <c r="Q2052" s="65"/>
      <c r="R2052" s="65"/>
      <c r="S2052" s="65"/>
      <c r="T2052" s="65"/>
      <c r="U2052" s="65">
        <f>VLOOKUP(D2052,资产包数据!B:N,13,0)</f>
        <v>79.95</v>
      </c>
      <c r="V2052" s="65"/>
    </row>
    <row r="2053" ht="15" spans="1:22">
      <c r="A2053" s="65" t="s">
        <v>178</v>
      </c>
      <c r="B2053" s="65" t="s">
        <v>110</v>
      </c>
      <c r="C2053" s="65" t="s">
        <v>36</v>
      </c>
      <c r="D2053" s="65" t="s">
        <v>9590</v>
      </c>
      <c r="E2053" s="65" t="s">
        <v>9591</v>
      </c>
      <c r="F2053" s="65"/>
      <c r="G2053" s="65" t="s">
        <v>2422</v>
      </c>
      <c r="H2053" s="65"/>
      <c r="I2053" s="65" t="s">
        <v>9564</v>
      </c>
      <c r="J2053" s="65"/>
      <c r="K2053" s="65"/>
      <c r="L2053" s="65" t="s">
        <v>9560</v>
      </c>
      <c r="M2053" s="66">
        <v>44824</v>
      </c>
      <c r="N2053" s="65">
        <v>113760</v>
      </c>
      <c r="O2053" s="65" t="s">
        <v>1939</v>
      </c>
      <c r="P2053" s="65">
        <f>VLOOKUP(D2053,资产包数据!B:G,5,0)</f>
        <v>60</v>
      </c>
      <c r="Q2053" s="65"/>
      <c r="R2053" s="65"/>
      <c r="S2053" s="65"/>
      <c r="T2053" s="65"/>
      <c r="U2053" s="65">
        <f>VLOOKUP(D2053,资产包数据!B:N,13,0)</f>
        <v>79.95</v>
      </c>
      <c r="V2053" s="65"/>
    </row>
    <row r="2054" ht="15" spans="1:22">
      <c r="A2054" s="65" t="s">
        <v>178</v>
      </c>
      <c r="B2054" s="65" t="s">
        <v>110</v>
      </c>
      <c r="C2054" s="65" t="s">
        <v>36</v>
      </c>
      <c r="D2054" s="65" t="s">
        <v>9592</v>
      </c>
      <c r="E2054" s="65"/>
      <c r="F2054" s="65"/>
      <c r="G2054" s="65" t="s">
        <v>2422</v>
      </c>
      <c r="H2054" s="65"/>
      <c r="I2054" s="65"/>
      <c r="J2054" s="65"/>
      <c r="K2054" s="65"/>
      <c r="L2054" s="65" t="s">
        <v>9560</v>
      </c>
      <c r="M2054" s="66">
        <v>44824</v>
      </c>
      <c r="N2054" s="65">
        <v>113760</v>
      </c>
      <c r="O2054" s="65" t="s">
        <v>1939</v>
      </c>
      <c r="P2054" s="65">
        <f>VLOOKUP(D2054,资产包数据!B:G,5,0)</f>
        <v>60</v>
      </c>
      <c r="Q2054" s="65"/>
      <c r="R2054" s="65"/>
      <c r="S2054" s="65"/>
      <c r="T2054" s="65"/>
      <c r="U2054" s="65">
        <f>VLOOKUP(D2054,资产包数据!B:N,13,0)</f>
        <v>79.95</v>
      </c>
      <c r="V2054" s="65"/>
    </row>
    <row r="2055" ht="15" spans="1:22">
      <c r="A2055" s="65" t="s">
        <v>178</v>
      </c>
      <c r="B2055" s="65" t="s">
        <v>110</v>
      </c>
      <c r="C2055" s="65" t="s">
        <v>36</v>
      </c>
      <c r="D2055" s="65" t="s">
        <v>9593</v>
      </c>
      <c r="E2055" s="65" t="s">
        <v>9594</v>
      </c>
      <c r="F2055" s="65"/>
      <c r="G2055" s="65" t="s">
        <v>2422</v>
      </c>
      <c r="H2055" s="65"/>
      <c r="I2055" s="65" t="s">
        <v>9564</v>
      </c>
      <c r="J2055" s="65"/>
      <c r="K2055" s="65"/>
      <c r="L2055" s="65" t="s">
        <v>9560</v>
      </c>
      <c r="M2055" s="66">
        <v>44824</v>
      </c>
      <c r="N2055" s="65">
        <v>113760</v>
      </c>
      <c r="O2055" s="65" t="s">
        <v>1939</v>
      </c>
      <c r="P2055" s="65">
        <f>VLOOKUP(D2055,资产包数据!B:G,5,0)</f>
        <v>60</v>
      </c>
      <c r="Q2055" s="65"/>
      <c r="R2055" s="65"/>
      <c r="S2055" s="65"/>
      <c r="T2055" s="65"/>
      <c r="U2055" s="65">
        <f>VLOOKUP(D2055,资产包数据!B:N,13,0)</f>
        <v>79.95</v>
      </c>
      <c r="V2055" s="65"/>
    </row>
    <row r="2056" ht="15" spans="1:22">
      <c r="A2056" s="65" t="s">
        <v>178</v>
      </c>
      <c r="B2056" s="65" t="s">
        <v>110</v>
      </c>
      <c r="C2056" s="65" t="s">
        <v>36</v>
      </c>
      <c r="D2056" s="65" t="s">
        <v>9595</v>
      </c>
      <c r="E2056" s="65" t="s">
        <v>9596</v>
      </c>
      <c r="F2056" s="65"/>
      <c r="G2056" s="65" t="s">
        <v>2422</v>
      </c>
      <c r="H2056" s="65"/>
      <c r="I2056" s="65" t="s">
        <v>9564</v>
      </c>
      <c r="J2056" s="65"/>
      <c r="K2056" s="65"/>
      <c r="L2056" s="65" t="s">
        <v>9560</v>
      </c>
      <c r="M2056" s="66">
        <v>44824</v>
      </c>
      <c r="N2056" s="65">
        <v>113760</v>
      </c>
      <c r="O2056" s="65" t="s">
        <v>1939</v>
      </c>
      <c r="P2056" s="65">
        <f>VLOOKUP(D2056,资产包数据!B:G,5,0)</f>
        <v>60</v>
      </c>
      <c r="Q2056" s="65"/>
      <c r="R2056" s="65"/>
      <c r="S2056" s="65"/>
      <c r="T2056" s="65"/>
      <c r="U2056" s="65">
        <f>VLOOKUP(D2056,资产包数据!B:N,13,0)</f>
        <v>79.95</v>
      </c>
      <c r="V2056" s="65"/>
    </row>
    <row r="2057" ht="15" spans="1:22">
      <c r="A2057" s="65" t="s">
        <v>178</v>
      </c>
      <c r="B2057" s="65" t="s">
        <v>110</v>
      </c>
      <c r="C2057" s="65" t="s">
        <v>36</v>
      </c>
      <c r="D2057" s="65" t="s">
        <v>9597</v>
      </c>
      <c r="E2057" s="65"/>
      <c r="F2057" s="65"/>
      <c r="G2057" s="65" t="s">
        <v>2422</v>
      </c>
      <c r="H2057" s="65"/>
      <c r="I2057" s="65"/>
      <c r="J2057" s="65"/>
      <c r="K2057" s="65"/>
      <c r="L2057" s="65" t="s">
        <v>9560</v>
      </c>
      <c r="M2057" s="66">
        <v>44824</v>
      </c>
      <c r="N2057" s="65">
        <v>113760</v>
      </c>
      <c r="O2057" s="65" t="s">
        <v>1939</v>
      </c>
      <c r="P2057" s="65">
        <f>VLOOKUP(D2057,资产包数据!B:G,5,0)</f>
        <v>60</v>
      </c>
      <c r="Q2057" s="65"/>
      <c r="R2057" s="65"/>
      <c r="S2057" s="65"/>
      <c r="T2057" s="65"/>
      <c r="U2057" s="65">
        <f>VLOOKUP(D2057,资产包数据!B:N,13,0)</f>
        <v>79.95</v>
      </c>
      <c r="V2057" s="65"/>
    </row>
    <row r="2058" ht="15" spans="1:22">
      <c r="A2058" s="65" t="s">
        <v>178</v>
      </c>
      <c r="B2058" s="65" t="s">
        <v>110</v>
      </c>
      <c r="C2058" s="65" t="s">
        <v>36</v>
      </c>
      <c r="D2058" s="65" t="s">
        <v>9598</v>
      </c>
      <c r="E2058" s="65"/>
      <c r="F2058" s="65"/>
      <c r="G2058" s="65" t="s">
        <v>2422</v>
      </c>
      <c r="H2058" s="65"/>
      <c r="I2058" s="65"/>
      <c r="J2058" s="65"/>
      <c r="K2058" s="65"/>
      <c r="L2058" s="65" t="s">
        <v>9560</v>
      </c>
      <c r="M2058" s="66">
        <v>44824</v>
      </c>
      <c r="N2058" s="65">
        <v>113760</v>
      </c>
      <c r="O2058" s="65" t="s">
        <v>1939</v>
      </c>
      <c r="P2058" s="65">
        <f>VLOOKUP(D2058,资产包数据!B:G,5,0)</f>
        <v>60</v>
      </c>
      <c r="Q2058" s="65"/>
      <c r="R2058" s="65"/>
      <c r="S2058" s="65"/>
      <c r="T2058" s="65"/>
      <c r="U2058" s="65">
        <f>VLOOKUP(D2058,资产包数据!B:N,13,0)</f>
        <v>79.95</v>
      </c>
      <c r="V2058" s="65"/>
    </row>
    <row r="2059" ht="15" spans="1:22">
      <c r="A2059" s="65" t="s">
        <v>178</v>
      </c>
      <c r="B2059" s="65" t="s">
        <v>110</v>
      </c>
      <c r="C2059" s="65" t="s">
        <v>36</v>
      </c>
      <c r="D2059" s="65" t="s">
        <v>9599</v>
      </c>
      <c r="E2059" s="65"/>
      <c r="F2059" s="65"/>
      <c r="G2059" s="65" t="s">
        <v>2422</v>
      </c>
      <c r="H2059" s="65"/>
      <c r="I2059" s="65"/>
      <c r="J2059" s="65"/>
      <c r="K2059" s="65"/>
      <c r="L2059" s="65" t="s">
        <v>9560</v>
      </c>
      <c r="M2059" s="66">
        <v>44824</v>
      </c>
      <c r="N2059" s="65">
        <v>113760</v>
      </c>
      <c r="O2059" s="65" t="s">
        <v>1939</v>
      </c>
      <c r="P2059" s="65">
        <f>VLOOKUP(D2059,资产包数据!B:G,5,0)</f>
        <v>60</v>
      </c>
      <c r="Q2059" s="65"/>
      <c r="R2059" s="65"/>
      <c r="S2059" s="65"/>
      <c r="T2059" s="65"/>
      <c r="U2059" s="65">
        <f>VLOOKUP(D2059,资产包数据!B:N,13,0)</f>
        <v>79.95</v>
      </c>
      <c r="V2059" s="65"/>
    </row>
    <row r="2060" ht="15" spans="1:22">
      <c r="A2060" s="65" t="s">
        <v>178</v>
      </c>
      <c r="B2060" s="65" t="s">
        <v>110</v>
      </c>
      <c r="C2060" s="65" t="s">
        <v>36</v>
      </c>
      <c r="D2060" s="65" t="s">
        <v>9600</v>
      </c>
      <c r="E2060" s="65"/>
      <c r="F2060" s="65"/>
      <c r="G2060" s="65" t="s">
        <v>2422</v>
      </c>
      <c r="H2060" s="65"/>
      <c r="I2060" s="65"/>
      <c r="J2060" s="65"/>
      <c r="K2060" s="65"/>
      <c r="L2060" s="65" t="s">
        <v>9560</v>
      </c>
      <c r="M2060" s="66">
        <v>44824</v>
      </c>
      <c r="N2060" s="65">
        <v>113760</v>
      </c>
      <c r="O2060" s="65" t="s">
        <v>1939</v>
      </c>
      <c r="P2060" s="65">
        <f>VLOOKUP(D2060,资产包数据!B:G,5,0)</f>
        <v>60</v>
      </c>
      <c r="Q2060" s="65"/>
      <c r="R2060" s="65"/>
      <c r="S2060" s="65"/>
      <c r="T2060" s="65"/>
      <c r="U2060" s="65">
        <f>VLOOKUP(D2060,资产包数据!B:N,13,0)</f>
        <v>79.95</v>
      </c>
      <c r="V2060" s="65"/>
    </row>
    <row r="2061" ht="15" spans="1:22">
      <c r="A2061" s="65" t="s">
        <v>178</v>
      </c>
      <c r="B2061" s="65" t="s">
        <v>110</v>
      </c>
      <c r="C2061" s="65" t="s">
        <v>36</v>
      </c>
      <c r="D2061" s="65" t="s">
        <v>9601</v>
      </c>
      <c r="E2061" s="65" t="s">
        <v>9602</v>
      </c>
      <c r="F2061" s="65"/>
      <c r="G2061" s="65" t="s">
        <v>2422</v>
      </c>
      <c r="H2061" s="65"/>
      <c r="I2061" s="65" t="s">
        <v>9564</v>
      </c>
      <c r="J2061" s="65"/>
      <c r="K2061" s="65"/>
      <c r="L2061" s="65" t="s">
        <v>9560</v>
      </c>
      <c r="M2061" s="66">
        <v>44824</v>
      </c>
      <c r="N2061" s="65">
        <v>113760</v>
      </c>
      <c r="O2061" s="65" t="s">
        <v>1939</v>
      </c>
      <c r="P2061" s="65">
        <f>VLOOKUP(D2061,资产包数据!B:G,5,0)</f>
        <v>60</v>
      </c>
      <c r="Q2061" s="65"/>
      <c r="R2061" s="65"/>
      <c r="S2061" s="65"/>
      <c r="T2061" s="65"/>
      <c r="U2061" s="65">
        <f>VLOOKUP(D2061,资产包数据!B:N,13,0)</f>
        <v>79.95</v>
      </c>
      <c r="V2061" s="65"/>
    </row>
    <row r="2062" ht="15" spans="1:22">
      <c r="A2062" s="65" t="s">
        <v>178</v>
      </c>
      <c r="B2062" s="65" t="s">
        <v>110</v>
      </c>
      <c r="C2062" s="65" t="s">
        <v>36</v>
      </c>
      <c r="D2062" s="65" t="s">
        <v>9603</v>
      </c>
      <c r="E2062" s="65"/>
      <c r="F2062" s="65"/>
      <c r="G2062" s="65" t="s">
        <v>2422</v>
      </c>
      <c r="H2062" s="65"/>
      <c r="I2062" s="65"/>
      <c r="J2062" s="65"/>
      <c r="K2062" s="65"/>
      <c r="L2062" s="65" t="s">
        <v>9560</v>
      </c>
      <c r="M2062" s="66">
        <v>44824</v>
      </c>
      <c r="N2062" s="65">
        <v>113760</v>
      </c>
      <c r="O2062" s="65" t="s">
        <v>1939</v>
      </c>
      <c r="P2062" s="65">
        <f>VLOOKUP(D2062,资产包数据!B:G,5,0)</f>
        <v>60</v>
      </c>
      <c r="Q2062" s="65"/>
      <c r="R2062" s="65"/>
      <c r="S2062" s="65"/>
      <c r="T2062" s="65"/>
      <c r="U2062" s="65">
        <f>VLOOKUP(D2062,资产包数据!B:N,13,0)</f>
        <v>79.95</v>
      </c>
      <c r="V2062" s="65"/>
    </row>
    <row r="2063" ht="15" spans="1:22">
      <c r="A2063" s="65" t="s">
        <v>178</v>
      </c>
      <c r="B2063" s="65" t="s">
        <v>110</v>
      </c>
      <c r="C2063" s="65" t="s">
        <v>36</v>
      </c>
      <c r="D2063" s="65" t="s">
        <v>9604</v>
      </c>
      <c r="E2063" s="65" t="s">
        <v>9605</v>
      </c>
      <c r="F2063" s="65"/>
      <c r="G2063" s="65" t="s">
        <v>2422</v>
      </c>
      <c r="H2063" s="65"/>
      <c r="I2063" s="65" t="s">
        <v>9564</v>
      </c>
      <c r="J2063" s="65"/>
      <c r="K2063" s="65"/>
      <c r="L2063" s="65" t="s">
        <v>9560</v>
      </c>
      <c r="M2063" s="66">
        <v>44824</v>
      </c>
      <c r="N2063" s="65">
        <v>113760</v>
      </c>
      <c r="O2063" s="65" t="s">
        <v>1939</v>
      </c>
      <c r="P2063" s="65">
        <f>VLOOKUP(D2063,资产包数据!B:G,5,0)</f>
        <v>60</v>
      </c>
      <c r="Q2063" s="65"/>
      <c r="R2063" s="65"/>
      <c r="S2063" s="65"/>
      <c r="T2063" s="65"/>
      <c r="U2063" s="65">
        <f>VLOOKUP(D2063,资产包数据!B:N,13,0)</f>
        <v>79.95</v>
      </c>
      <c r="V2063" s="65"/>
    </row>
    <row r="2064" ht="15" spans="1:22">
      <c r="A2064" s="65" t="s">
        <v>178</v>
      </c>
      <c r="B2064" s="65" t="s">
        <v>110</v>
      </c>
      <c r="C2064" s="65" t="s">
        <v>36</v>
      </c>
      <c r="D2064" s="65" t="s">
        <v>9606</v>
      </c>
      <c r="E2064" s="65" t="s">
        <v>9607</v>
      </c>
      <c r="F2064" s="65"/>
      <c r="G2064" s="65" t="s">
        <v>2422</v>
      </c>
      <c r="H2064" s="65"/>
      <c r="I2064" s="65" t="s">
        <v>9564</v>
      </c>
      <c r="J2064" s="65"/>
      <c r="K2064" s="65"/>
      <c r="L2064" s="65" t="s">
        <v>9560</v>
      </c>
      <c r="M2064" s="66">
        <v>44824</v>
      </c>
      <c r="N2064" s="65">
        <v>113760</v>
      </c>
      <c r="O2064" s="65" t="s">
        <v>1939</v>
      </c>
      <c r="P2064" s="65">
        <f>VLOOKUP(D2064,资产包数据!B:G,5,0)</f>
        <v>60</v>
      </c>
      <c r="Q2064" s="65"/>
      <c r="R2064" s="65"/>
      <c r="S2064" s="65"/>
      <c r="T2064" s="65"/>
      <c r="U2064" s="65">
        <f>VLOOKUP(D2064,资产包数据!B:N,13,0)</f>
        <v>79.95</v>
      </c>
      <c r="V2064" s="65"/>
    </row>
    <row r="2065" ht="15" spans="1:22">
      <c r="A2065" s="65" t="s">
        <v>178</v>
      </c>
      <c r="B2065" s="65" t="s">
        <v>110</v>
      </c>
      <c r="C2065" s="65" t="s">
        <v>36</v>
      </c>
      <c r="D2065" s="65" t="s">
        <v>9608</v>
      </c>
      <c r="E2065" s="65"/>
      <c r="F2065" s="65"/>
      <c r="G2065" s="65" t="s">
        <v>2422</v>
      </c>
      <c r="H2065" s="65"/>
      <c r="I2065" s="65"/>
      <c r="J2065" s="65"/>
      <c r="K2065" s="65"/>
      <c r="L2065" s="65" t="s">
        <v>9560</v>
      </c>
      <c r="M2065" s="66">
        <v>44824</v>
      </c>
      <c r="N2065" s="65">
        <v>113760</v>
      </c>
      <c r="O2065" s="65" t="s">
        <v>1939</v>
      </c>
      <c r="P2065" s="65">
        <f>VLOOKUP(D2065,资产包数据!B:G,5,0)</f>
        <v>60</v>
      </c>
      <c r="Q2065" s="65"/>
      <c r="R2065" s="65"/>
      <c r="S2065" s="65"/>
      <c r="T2065" s="65"/>
      <c r="U2065" s="65">
        <f>VLOOKUP(D2065,资产包数据!B:N,13,0)</f>
        <v>79.95</v>
      </c>
      <c r="V2065" s="65"/>
    </row>
    <row r="2066" ht="15" spans="1:22">
      <c r="A2066" s="65" t="s">
        <v>178</v>
      </c>
      <c r="B2066" s="65" t="s">
        <v>110</v>
      </c>
      <c r="C2066" s="65" t="s">
        <v>36</v>
      </c>
      <c r="D2066" s="65" t="s">
        <v>9609</v>
      </c>
      <c r="E2066" s="65" t="s">
        <v>9610</v>
      </c>
      <c r="F2066" s="65"/>
      <c r="G2066" s="65" t="s">
        <v>2422</v>
      </c>
      <c r="H2066" s="65"/>
      <c r="I2066" s="65" t="s">
        <v>9564</v>
      </c>
      <c r="J2066" s="65"/>
      <c r="K2066" s="65"/>
      <c r="L2066" s="65" t="s">
        <v>9560</v>
      </c>
      <c r="M2066" s="66">
        <v>44824</v>
      </c>
      <c r="N2066" s="65">
        <v>113760</v>
      </c>
      <c r="O2066" s="65" t="s">
        <v>1939</v>
      </c>
      <c r="P2066" s="65">
        <f>VLOOKUP(D2066,资产包数据!B:G,5,0)</f>
        <v>60</v>
      </c>
      <c r="Q2066" s="65"/>
      <c r="R2066" s="65"/>
      <c r="S2066" s="65"/>
      <c r="T2066" s="65"/>
      <c r="U2066" s="65">
        <f>VLOOKUP(D2066,资产包数据!B:N,13,0)</f>
        <v>79.95</v>
      </c>
      <c r="V2066" s="65"/>
    </row>
    <row r="2067" ht="15" spans="1:22">
      <c r="A2067" s="65" t="s">
        <v>178</v>
      </c>
      <c r="B2067" s="65" t="s">
        <v>110</v>
      </c>
      <c r="C2067" s="65" t="s">
        <v>36</v>
      </c>
      <c r="D2067" s="65" t="s">
        <v>9611</v>
      </c>
      <c r="E2067" s="65"/>
      <c r="F2067" s="65"/>
      <c r="G2067" s="65" t="s">
        <v>2422</v>
      </c>
      <c r="H2067" s="65"/>
      <c r="I2067" s="65"/>
      <c r="J2067" s="65"/>
      <c r="K2067" s="65"/>
      <c r="L2067" s="65" t="s">
        <v>9560</v>
      </c>
      <c r="M2067" s="66">
        <v>44824</v>
      </c>
      <c r="N2067" s="65">
        <v>113760</v>
      </c>
      <c r="O2067" s="65" t="s">
        <v>1939</v>
      </c>
      <c r="P2067" s="65">
        <f>VLOOKUP(D2067,资产包数据!B:G,5,0)</f>
        <v>60</v>
      </c>
      <c r="Q2067" s="65"/>
      <c r="R2067" s="65"/>
      <c r="S2067" s="65"/>
      <c r="T2067" s="65"/>
      <c r="U2067" s="65">
        <f>VLOOKUP(D2067,资产包数据!B:N,13,0)</f>
        <v>79.95</v>
      </c>
      <c r="V2067" s="65"/>
    </row>
    <row r="2068" ht="15" spans="1:22">
      <c r="A2068" s="65" t="s">
        <v>178</v>
      </c>
      <c r="B2068" s="65" t="s">
        <v>110</v>
      </c>
      <c r="C2068" s="65" t="s">
        <v>36</v>
      </c>
      <c r="D2068" s="65" t="s">
        <v>9612</v>
      </c>
      <c r="E2068" s="65"/>
      <c r="F2068" s="65"/>
      <c r="G2068" s="65" t="s">
        <v>2422</v>
      </c>
      <c r="H2068" s="65"/>
      <c r="I2068" s="65"/>
      <c r="J2068" s="65"/>
      <c r="K2068" s="65"/>
      <c r="L2068" s="65" t="s">
        <v>9560</v>
      </c>
      <c r="M2068" s="66">
        <v>44824</v>
      </c>
      <c r="N2068" s="65">
        <v>113760</v>
      </c>
      <c r="O2068" s="65" t="s">
        <v>1939</v>
      </c>
      <c r="P2068" s="65">
        <f>VLOOKUP(D2068,资产包数据!B:G,5,0)</f>
        <v>60</v>
      </c>
      <c r="Q2068" s="65"/>
      <c r="R2068" s="65"/>
      <c r="S2068" s="65"/>
      <c r="T2068" s="65"/>
      <c r="U2068" s="65">
        <f>VLOOKUP(D2068,资产包数据!B:N,13,0)</f>
        <v>79.95</v>
      </c>
      <c r="V2068" s="65"/>
    </row>
    <row r="2069" ht="15" spans="1:22">
      <c r="A2069" s="65" t="s">
        <v>178</v>
      </c>
      <c r="B2069" s="65" t="s">
        <v>110</v>
      </c>
      <c r="C2069" s="65" t="s">
        <v>36</v>
      </c>
      <c r="D2069" s="65" t="s">
        <v>9613</v>
      </c>
      <c r="E2069" s="65"/>
      <c r="F2069" s="65"/>
      <c r="G2069" s="65" t="s">
        <v>2422</v>
      </c>
      <c r="H2069" s="65"/>
      <c r="I2069" s="65"/>
      <c r="J2069" s="65"/>
      <c r="K2069" s="65"/>
      <c r="L2069" s="65" t="s">
        <v>9560</v>
      </c>
      <c r="M2069" s="66">
        <v>44824</v>
      </c>
      <c r="N2069" s="65">
        <v>113760</v>
      </c>
      <c r="O2069" s="65" t="s">
        <v>1939</v>
      </c>
      <c r="P2069" s="65">
        <f>VLOOKUP(D2069,资产包数据!B:G,5,0)</f>
        <v>60</v>
      </c>
      <c r="Q2069" s="65"/>
      <c r="R2069" s="65"/>
      <c r="S2069" s="65"/>
      <c r="T2069" s="65"/>
      <c r="U2069" s="65">
        <f>VLOOKUP(D2069,资产包数据!B:N,13,0)</f>
        <v>79.95</v>
      </c>
      <c r="V2069" s="65"/>
    </row>
    <row r="2070" ht="15" spans="1:22">
      <c r="A2070" s="65" t="s">
        <v>178</v>
      </c>
      <c r="B2070" s="65" t="s">
        <v>110</v>
      </c>
      <c r="C2070" s="65" t="s">
        <v>36</v>
      </c>
      <c r="D2070" s="65" t="s">
        <v>9614</v>
      </c>
      <c r="E2070" s="65"/>
      <c r="F2070" s="65"/>
      <c r="G2070" s="65" t="s">
        <v>2422</v>
      </c>
      <c r="H2070" s="65"/>
      <c r="I2070" s="65"/>
      <c r="J2070" s="65"/>
      <c r="K2070" s="65"/>
      <c r="L2070" s="65" t="s">
        <v>9560</v>
      </c>
      <c r="M2070" s="66">
        <v>44824</v>
      </c>
      <c r="N2070" s="65">
        <v>113760</v>
      </c>
      <c r="O2070" s="65" t="s">
        <v>1939</v>
      </c>
      <c r="P2070" s="65">
        <f>VLOOKUP(D2070,资产包数据!B:G,5,0)</f>
        <v>60</v>
      </c>
      <c r="Q2070" s="65"/>
      <c r="R2070" s="65"/>
      <c r="S2070" s="65"/>
      <c r="T2070" s="65"/>
      <c r="U2070" s="65">
        <f>VLOOKUP(D2070,资产包数据!B:N,13,0)</f>
        <v>79.95</v>
      </c>
      <c r="V2070" s="65"/>
    </row>
    <row r="2071" ht="15" spans="1:22">
      <c r="A2071" s="65" t="s">
        <v>178</v>
      </c>
      <c r="B2071" s="65" t="s">
        <v>110</v>
      </c>
      <c r="C2071" s="65" t="s">
        <v>36</v>
      </c>
      <c r="D2071" s="65" t="s">
        <v>9615</v>
      </c>
      <c r="E2071" s="65" t="s">
        <v>9616</v>
      </c>
      <c r="F2071" s="65"/>
      <c r="G2071" s="65" t="s">
        <v>2422</v>
      </c>
      <c r="H2071" s="65"/>
      <c r="I2071" s="65" t="s">
        <v>9564</v>
      </c>
      <c r="J2071" s="65"/>
      <c r="K2071" s="65"/>
      <c r="L2071" s="65" t="s">
        <v>9560</v>
      </c>
      <c r="M2071" s="66">
        <v>44824</v>
      </c>
      <c r="N2071" s="65">
        <v>113760</v>
      </c>
      <c r="O2071" s="65" t="s">
        <v>1939</v>
      </c>
      <c r="P2071" s="65">
        <f>VLOOKUP(D2071,资产包数据!B:G,5,0)</f>
        <v>60</v>
      </c>
      <c r="Q2071" s="65"/>
      <c r="R2071" s="65"/>
      <c r="S2071" s="65"/>
      <c r="T2071" s="65"/>
      <c r="U2071" s="65">
        <f>VLOOKUP(D2071,资产包数据!B:N,13,0)</f>
        <v>79.95</v>
      </c>
      <c r="V2071" s="65"/>
    </row>
    <row r="2072" ht="15" spans="1:22">
      <c r="A2072" s="65" t="s">
        <v>178</v>
      </c>
      <c r="B2072" s="65" t="s">
        <v>110</v>
      </c>
      <c r="C2072" s="65" t="s">
        <v>36</v>
      </c>
      <c r="D2072" s="65" t="s">
        <v>9617</v>
      </c>
      <c r="E2072" s="65" t="s">
        <v>9618</v>
      </c>
      <c r="F2072" s="65"/>
      <c r="G2072" s="65" t="s">
        <v>2422</v>
      </c>
      <c r="H2072" s="65"/>
      <c r="I2072" s="65" t="s">
        <v>9564</v>
      </c>
      <c r="J2072" s="65"/>
      <c r="K2072" s="65"/>
      <c r="L2072" s="65" t="s">
        <v>9560</v>
      </c>
      <c r="M2072" s="66">
        <v>44824</v>
      </c>
      <c r="N2072" s="65">
        <v>113760</v>
      </c>
      <c r="O2072" s="65" t="s">
        <v>1939</v>
      </c>
      <c r="P2072" s="65">
        <f>VLOOKUP(D2072,资产包数据!B:G,5,0)</f>
        <v>60</v>
      </c>
      <c r="Q2072" s="65"/>
      <c r="R2072" s="65"/>
      <c r="S2072" s="65"/>
      <c r="T2072" s="65"/>
      <c r="U2072" s="65">
        <f>VLOOKUP(D2072,资产包数据!B:N,13,0)</f>
        <v>79.93</v>
      </c>
      <c r="V2072" s="65"/>
    </row>
    <row r="2073" ht="15" spans="1:22">
      <c r="A2073" s="65" t="s">
        <v>2005</v>
      </c>
      <c r="B2073" s="65" t="s">
        <v>68</v>
      </c>
      <c r="C2073" s="65" t="s">
        <v>36</v>
      </c>
      <c r="D2073" s="65" t="s">
        <v>9619</v>
      </c>
      <c r="E2073" s="65" t="s">
        <v>9620</v>
      </c>
      <c r="F2073" s="65" t="s">
        <v>1997</v>
      </c>
      <c r="G2073" s="65" t="s">
        <v>1997</v>
      </c>
      <c r="H2073" s="65" t="s">
        <v>4925</v>
      </c>
      <c r="I2073" s="65" t="s">
        <v>6468</v>
      </c>
      <c r="J2073" s="65" t="s">
        <v>9094</v>
      </c>
      <c r="K2073" s="66">
        <v>44842</v>
      </c>
      <c r="L2073" s="65" t="s">
        <v>9621</v>
      </c>
      <c r="M2073" s="66">
        <v>44824</v>
      </c>
      <c r="N2073" s="65">
        <v>117800</v>
      </c>
      <c r="O2073" s="65" t="s">
        <v>1939</v>
      </c>
      <c r="P2073" s="65">
        <f>VLOOKUP(D2073,资产包数据!B:G,5,0)</f>
        <v>60</v>
      </c>
      <c r="Q2073" s="65"/>
      <c r="R2073" s="65"/>
      <c r="S2073" s="65"/>
      <c r="T2073" s="65"/>
      <c r="U2073" s="65">
        <f>VLOOKUP(D2073,资产包数据!B:N,13,0)</f>
        <v>94.22</v>
      </c>
      <c r="V2073" s="65" t="s">
        <v>8689</v>
      </c>
    </row>
    <row r="2074" ht="15" spans="1:22">
      <c r="A2074" s="65" t="s">
        <v>2005</v>
      </c>
      <c r="B2074" s="65" t="s">
        <v>68</v>
      </c>
      <c r="C2074" s="65" t="s">
        <v>36</v>
      </c>
      <c r="D2074" s="65" t="s">
        <v>9622</v>
      </c>
      <c r="E2074" s="65" t="s">
        <v>9623</v>
      </c>
      <c r="F2074" s="65" t="s">
        <v>1997</v>
      </c>
      <c r="G2074" s="65" t="s">
        <v>1997</v>
      </c>
      <c r="H2074" s="65" t="s">
        <v>4925</v>
      </c>
      <c r="I2074" s="65" t="s">
        <v>6468</v>
      </c>
      <c r="J2074" s="65" t="s">
        <v>9094</v>
      </c>
      <c r="K2074" s="66">
        <v>44842</v>
      </c>
      <c r="L2074" s="65" t="s">
        <v>9621</v>
      </c>
      <c r="M2074" s="66">
        <v>44824</v>
      </c>
      <c r="N2074" s="65">
        <v>117800</v>
      </c>
      <c r="O2074" s="65" t="s">
        <v>1939</v>
      </c>
      <c r="P2074" s="65">
        <f>VLOOKUP(D2074,资产包数据!B:G,5,0)</f>
        <v>60</v>
      </c>
      <c r="Q2074" s="65"/>
      <c r="R2074" s="65"/>
      <c r="S2074" s="65"/>
      <c r="T2074" s="65"/>
      <c r="U2074" s="65">
        <f>VLOOKUP(D2074,资产包数据!B:N,13,0)</f>
        <v>94.22</v>
      </c>
      <c r="V2074" s="65" t="s">
        <v>8689</v>
      </c>
    </row>
    <row r="2075" ht="15" spans="1:22">
      <c r="A2075" s="65" t="s">
        <v>2005</v>
      </c>
      <c r="B2075" s="65" t="s">
        <v>68</v>
      </c>
      <c r="C2075" s="65" t="s">
        <v>36</v>
      </c>
      <c r="D2075" s="65" t="s">
        <v>9624</v>
      </c>
      <c r="E2075" s="65" t="s">
        <v>9625</v>
      </c>
      <c r="F2075" s="65" t="s">
        <v>1997</v>
      </c>
      <c r="G2075" s="65" t="s">
        <v>1997</v>
      </c>
      <c r="H2075" s="65" t="s">
        <v>4925</v>
      </c>
      <c r="I2075" s="65" t="s">
        <v>6468</v>
      </c>
      <c r="J2075" s="65" t="s">
        <v>9094</v>
      </c>
      <c r="K2075" s="66">
        <v>44842</v>
      </c>
      <c r="L2075" s="65" t="s">
        <v>9621</v>
      </c>
      <c r="M2075" s="66">
        <v>44824</v>
      </c>
      <c r="N2075" s="65">
        <v>117800</v>
      </c>
      <c r="O2075" s="65" t="s">
        <v>1939</v>
      </c>
      <c r="P2075" s="65">
        <f>VLOOKUP(D2075,资产包数据!B:G,5,0)</f>
        <v>60</v>
      </c>
      <c r="Q2075" s="65"/>
      <c r="R2075" s="65"/>
      <c r="S2075" s="65"/>
      <c r="T2075" s="65"/>
      <c r="U2075" s="65">
        <f>VLOOKUP(D2075,资产包数据!B:N,13,0)</f>
        <v>94.22</v>
      </c>
      <c r="V2075" s="65" t="s">
        <v>8689</v>
      </c>
    </row>
    <row r="2076" ht="15" spans="1:22">
      <c r="A2076" s="65" t="s">
        <v>2005</v>
      </c>
      <c r="B2076" s="65" t="s">
        <v>68</v>
      </c>
      <c r="C2076" s="65" t="s">
        <v>36</v>
      </c>
      <c r="D2076" s="65" t="s">
        <v>9626</v>
      </c>
      <c r="E2076" s="65" t="s">
        <v>9627</v>
      </c>
      <c r="F2076" s="65" t="s">
        <v>1997</v>
      </c>
      <c r="G2076" s="65" t="s">
        <v>1997</v>
      </c>
      <c r="H2076" s="65" t="s">
        <v>4925</v>
      </c>
      <c r="I2076" s="65" t="s">
        <v>6468</v>
      </c>
      <c r="J2076" s="65" t="s">
        <v>9094</v>
      </c>
      <c r="K2076" s="66">
        <v>44842</v>
      </c>
      <c r="L2076" s="65" t="s">
        <v>9621</v>
      </c>
      <c r="M2076" s="66">
        <v>44824</v>
      </c>
      <c r="N2076" s="65">
        <v>117800</v>
      </c>
      <c r="O2076" s="65" t="s">
        <v>1939</v>
      </c>
      <c r="P2076" s="65">
        <f>VLOOKUP(D2076,资产包数据!B:G,5,0)</f>
        <v>60</v>
      </c>
      <c r="Q2076" s="65"/>
      <c r="R2076" s="65"/>
      <c r="S2076" s="65"/>
      <c r="T2076" s="65"/>
      <c r="U2076" s="65">
        <f>VLOOKUP(D2076,资产包数据!B:N,13,0)</f>
        <v>94.22</v>
      </c>
      <c r="V2076" s="65" t="s">
        <v>8689</v>
      </c>
    </row>
    <row r="2077" ht="15" spans="1:22">
      <c r="A2077" s="65" t="s">
        <v>2005</v>
      </c>
      <c r="B2077" s="65" t="s">
        <v>68</v>
      </c>
      <c r="C2077" s="65" t="s">
        <v>36</v>
      </c>
      <c r="D2077" s="65" t="s">
        <v>9628</v>
      </c>
      <c r="E2077" s="65" t="s">
        <v>9629</v>
      </c>
      <c r="F2077" s="65" t="s">
        <v>1997</v>
      </c>
      <c r="G2077" s="65" t="s">
        <v>1997</v>
      </c>
      <c r="H2077" s="65" t="s">
        <v>4925</v>
      </c>
      <c r="I2077" s="65" t="s">
        <v>6468</v>
      </c>
      <c r="J2077" s="65" t="s">
        <v>9094</v>
      </c>
      <c r="K2077" s="66">
        <v>44842</v>
      </c>
      <c r="L2077" s="65" t="s">
        <v>9621</v>
      </c>
      <c r="M2077" s="66">
        <v>44824</v>
      </c>
      <c r="N2077" s="65">
        <v>117800</v>
      </c>
      <c r="O2077" s="65" t="s">
        <v>1939</v>
      </c>
      <c r="P2077" s="65">
        <f>VLOOKUP(D2077,资产包数据!B:G,5,0)</f>
        <v>60</v>
      </c>
      <c r="Q2077" s="65"/>
      <c r="R2077" s="65"/>
      <c r="S2077" s="65"/>
      <c r="T2077" s="65"/>
      <c r="U2077" s="65">
        <f>VLOOKUP(D2077,资产包数据!B:N,13,0)</f>
        <v>94.22</v>
      </c>
      <c r="V2077" s="65" t="s">
        <v>8689</v>
      </c>
    </row>
    <row r="2078" ht="15" spans="1:22">
      <c r="A2078" s="65" t="s">
        <v>2005</v>
      </c>
      <c r="B2078" s="65" t="s">
        <v>68</v>
      </c>
      <c r="C2078" s="65" t="s">
        <v>36</v>
      </c>
      <c r="D2078" s="65" t="s">
        <v>9630</v>
      </c>
      <c r="E2078" s="65" t="s">
        <v>9631</v>
      </c>
      <c r="F2078" s="65" t="s">
        <v>1997</v>
      </c>
      <c r="G2078" s="65" t="s">
        <v>1997</v>
      </c>
      <c r="H2078" s="65" t="s">
        <v>4925</v>
      </c>
      <c r="I2078" s="65" t="s">
        <v>6468</v>
      </c>
      <c r="J2078" s="65" t="s">
        <v>9094</v>
      </c>
      <c r="K2078" s="66">
        <v>44842</v>
      </c>
      <c r="L2078" s="65" t="s">
        <v>9621</v>
      </c>
      <c r="M2078" s="66">
        <v>44824</v>
      </c>
      <c r="N2078" s="65">
        <v>117800</v>
      </c>
      <c r="O2078" s="65" t="s">
        <v>1939</v>
      </c>
      <c r="P2078" s="65">
        <f>VLOOKUP(D2078,资产包数据!B:G,5,0)</f>
        <v>60</v>
      </c>
      <c r="Q2078" s="65"/>
      <c r="R2078" s="65"/>
      <c r="S2078" s="65"/>
      <c r="T2078" s="65"/>
      <c r="U2078" s="65">
        <f>VLOOKUP(D2078,资产包数据!B:N,13,0)</f>
        <v>94.22</v>
      </c>
      <c r="V2078" s="65" t="s">
        <v>8689</v>
      </c>
    </row>
    <row r="2079" ht="15" spans="1:22">
      <c r="A2079" s="65" t="s">
        <v>2005</v>
      </c>
      <c r="B2079" s="65" t="s">
        <v>68</v>
      </c>
      <c r="C2079" s="65" t="s">
        <v>36</v>
      </c>
      <c r="D2079" s="65" t="s">
        <v>9632</v>
      </c>
      <c r="E2079" s="65" t="s">
        <v>9633</v>
      </c>
      <c r="F2079" s="65" t="s">
        <v>1997</v>
      </c>
      <c r="G2079" s="65" t="s">
        <v>1997</v>
      </c>
      <c r="H2079" s="65" t="s">
        <v>4925</v>
      </c>
      <c r="I2079" s="65" t="s">
        <v>6468</v>
      </c>
      <c r="J2079" s="65" t="s">
        <v>9094</v>
      </c>
      <c r="K2079" s="66">
        <v>44842</v>
      </c>
      <c r="L2079" s="65" t="s">
        <v>9621</v>
      </c>
      <c r="M2079" s="66">
        <v>44824</v>
      </c>
      <c r="N2079" s="65">
        <v>117800</v>
      </c>
      <c r="O2079" s="65" t="s">
        <v>1939</v>
      </c>
      <c r="P2079" s="65">
        <f>VLOOKUP(D2079,资产包数据!B:G,5,0)</f>
        <v>60</v>
      </c>
      <c r="Q2079" s="65"/>
      <c r="R2079" s="65"/>
      <c r="S2079" s="65"/>
      <c r="T2079" s="65"/>
      <c r="U2079" s="65">
        <f>VLOOKUP(D2079,资产包数据!B:N,13,0)</f>
        <v>94.22</v>
      </c>
      <c r="V2079" s="65" t="s">
        <v>8689</v>
      </c>
    </row>
    <row r="2080" ht="15" spans="1:22">
      <c r="A2080" s="65" t="s">
        <v>2005</v>
      </c>
      <c r="B2080" s="65" t="s">
        <v>68</v>
      </c>
      <c r="C2080" s="65" t="s">
        <v>36</v>
      </c>
      <c r="D2080" s="65" t="s">
        <v>9634</v>
      </c>
      <c r="E2080" s="65" t="s">
        <v>9635</v>
      </c>
      <c r="F2080" s="65" t="s">
        <v>1997</v>
      </c>
      <c r="G2080" s="65" t="s">
        <v>1997</v>
      </c>
      <c r="H2080" s="65" t="s">
        <v>4925</v>
      </c>
      <c r="I2080" s="65" t="s">
        <v>6468</v>
      </c>
      <c r="J2080" s="65" t="s">
        <v>9094</v>
      </c>
      <c r="K2080" s="66">
        <v>44842</v>
      </c>
      <c r="L2080" s="65" t="s">
        <v>9621</v>
      </c>
      <c r="M2080" s="66">
        <v>44824</v>
      </c>
      <c r="N2080" s="65">
        <v>117800</v>
      </c>
      <c r="O2080" s="65" t="s">
        <v>1939</v>
      </c>
      <c r="P2080" s="65">
        <f>VLOOKUP(D2080,资产包数据!B:G,5,0)</f>
        <v>60</v>
      </c>
      <c r="Q2080" s="65"/>
      <c r="R2080" s="65"/>
      <c r="S2080" s="65"/>
      <c r="T2080" s="65"/>
      <c r="U2080" s="65">
        <f>VLOOKUP(D2080,资产包数据!B:N,13,0)</f>
        <v>94.22</v>
      </c>
      <c r="V2080" s="65" t="s">
        <v>8689</v>
      </c>
    </row>
    <row r="2081" ht="15" spans="1:22">
      <c r="A2081" s="65" t="s">
        <v>2005</v>
      </c>
      <c r="B2081" s="65" t="s">
        <v>68</v>
      </c>
      <c r="C2081" s="65" t="s">
        <v>36</v>
      </c>
      <c r="D2081" s="65" t="s">
        <v>9636</v>
      </c>
      <c r="E2081" s="65" t="s">
        <v>9637</v>
      </c>
      <c r="F2081" s="65" t="s">
        <v>1997</v>
      </c>
      <c r="G2081" s="65" t="s">
        <v>1997</v>
      </c>
      <c r="H2081" s="65" t="s">
        <v>4925</v>
      </c>
      <c r="I2081" s="65" t="s">
        <v>6468</v>
      </c>
      <c r="J2081" s="65" t="s">
        <v>9094</v>
      </c>
      <c r="K2081" s="66">
        <v>44842</v>
      </c>
      <c r="L2081" s="65" t="s">
        <v>9621</v>
      </c>
      <c r="M2081" s="66">
        <v>44824</v>
      </c>
      <c r="N2081" s="65">
        <v>117800</v>
      </c>
      <c r="O2081" s="65" t="s">
        <v>1939</v>
      </c>
      <c r="P2081" s="65">
        <f>VLOOKUP(D2081,资产包数据!B:G,5,0)</f>
        <v>60</v>
      </c>
      <c r="Q2081" s="65"/>
      <c r="R2081" s="65"/>
      <c r="S2081" s="65"/>
      <c r="T2081" s="65"/>
      <c r="U2081" s="65">
        <f>VLOOKUP(D2081,资产包数据!B:N,13,0)</f>
        <v>94.22</v>
      </c>
      <c r="V2081" s="65" t="s">
        <v>8689</v>
      </c>
    </row>
    <row r="2082" ht="15" spans="1:22">
      <c r="A2082" s="65" t="s">
        <v>2005</v>
      </c>
      <c r="B2082" s="65" t="s">
        <v>68</v>
      </c>
      <c r="C2082" s="65" t="s">
        <v>36</v>
      </c>
      <c r="D2082" s="65" t="s">
        <v>9638</v>
      </c>
      <c r="E2082" s="65" t="s">
        <v>9639</v>
      </c>
      <c r="F2082" s="65" t="s">
        <v>1997</v>
      </c>
      <c r="G2082" s="65" t="s">
        <v>1997</v>
      </c>
      <c r="H2082" s="65" t="s">
        <v>4925</v>
      </c>
      <c r="I2082" s="65" t="s">
        <v>6468</v>
      </c>
      <c r="J2082" s="65" t="s">
        <v>9094</v>
      </c>
      <c r="K2082" s="66">
        <v>44842</v>
      </c>
      <c r="L2082" s="65" t="s">
        <v>9621</v>
      </c>
      <c r="M2082" s="66">
        <v>44824</v>
      </c>
      <c r="N2082" s="65">
        <v>117800</v>
      </c>
      <c r="O2082" s="65" t="s">
        <v>1939</v>
      </c>
      <c r="P2082" s="65">
        <f>VLOOKUP(D2082,资产包数据!B:G,5,0)</f>
        <v>60</v>
      </c>
      <c r="Q2082" s="65"/>
      <c r="R2082" s="65"/>
      <c r="S2082" s="65"/>
      <c r="T2082" s="65"/>
      <c r="U2082" s="65">
        <f>VLOOKUP(D2082,资产包数据!B:N,13,0)</f>
        <v>94.22</v>
      </c>
      <c r="V2082" s="65" t="s">
        <v>8689</v>
      </c>
    </row>
    <row r="2083" ht="15" spans="1:22">
      <c r="A2083" s="65" t="s">
        <v>2005</v>
      </c>
      <c r="B2083" s="65" t="s">
        <v>68</v>
      </c>
      <c r="C2083" s="65" t="s">
        <v>36</v>
      </c>
      <c r="D2083" s="65" t="s">
        <v>9640</v>
      </c>
      <c r="E2083" s="65" t="s">
        <v>9641</v>
      </c>
      <c r="F2083" s="65" t="s">
        <v>1997</v>
      </c>
      <c r="G2083" s="65" t="s">
        <v>1997</v>
      </c>
      <c r="H2083" s="65" t="s">
        <v>4925</v>
      </c>
      <c r="I2083" s="65" t="s">
        <v>6468</v>
      </c>
      <c r="J2083" s="65" t="s">
        <v>9094</v>
      </c>
      <c r="K2083" s="66">
        <v>44842</v>
      </c>
      <c r="L2083" s="65" t="s">
        <v>9621</v>
      </c>
      <c r="M2083" s="66">
        <v>44824</v>
      </c>
      <c r="N2083" s="65">
        <v>117800</v>
      </c>
      <c r="O2083" s="65" t="s">
        <v>1939</v>
      </c>
      <c r="P2083" s="65">
        <f>VLOOKUP(D2083,资产包数据!B:G,5,0)</f>
        <v>60</v>
      </c>
      <c r="Q2083" s="65"/>
      <c r="R2083" s="65"/>
      <c r="S2083" s="65"/>
      <c r="T2083" s="65"/>
      <c r="U2083" s="65">
        <f>VLOOKUP(D2083,资产包数据!B:N,13,0)</f>
        <v>94.2</v>
      </c>
      <c r="V2083" s="65" t="s">
        <v>8689</v>
      </c>
    </row>
    <row r="2084" ht="15" spans="1:22">
      <c r="A2084" s="65" t="s">
        <v>2751</v>
      </c>
      <c r="B2084" s="65" t="s">
        <v>110</v>
      </c>
      <c r="C2084" s="65" t="s">
        <v>36</v>
      </c>
      <c r="D2084" s="65" t="s">
        <v>9642</v>
      </c>
      <c r="E2084" s="65" t="s">
        <v>9643</v>
      </c>
      <c r="F2084" s="65"/>
      <c r="G2084" s="65" t="s">
        <v>2422</v>
      </c>
      <c r="H2084" s="65"/>
      <c r="I2084" s="65" t="s">
        <v>5679</v>
      </c>
      <c r="J2084" s="65"/>
      <c r="K2084" s="65"/>
      <c r="L2084" s="65" t="s">
        <v>9644</v>
      </c>
      <c r="M2084" s="66">
        <v>44824</v>
      </c>
      <c r="N2084" s="65">
        <v>122800</v>
      </c>
      <c r="O2084" s="65" t="s">
        <v>1939</v>
      </c>
      <c r="P2084" s="65">
        <f>VLOOKUP(D2084,资产包数据!B:G,5,0)</f>
        <v>60</v>
      </c>
      <c r="Q2084" s="65"/>
      <c r="R2084" s="65"/>
      <c r="S2084" s="65"/>
      <c r="T2084" s="65"/>
      <c r="U2084" s="65">
        <f>VLOOKUP(D2084,资产包数据!B:N,13,0)</f>
        <v>88.12</v>
      </c>
      <c r="V2084" s="65"/>
    </row>
    <row r="2085" ht="15" spans="1:22">
      <c r="A2085" s="65" t="s">
        <v>2751</v>
      </c>
      <c r="B2085" s="65" t="s">
        <v>110</v>
      </c>
      <c r="C2085" s="65" t="s">
        <v>36</v>
      </c>
      <c r="D2085" s="65" t="s">
        <v>9645</v>
      </c>
      <c r="E2085" s="65" t="s">
        <v>9646</v>
      </c>
      <c r="F2085" s="65"/>
      <c r="G2085" s="65" t="s">
        <v>2422</v>
      </c>
      <c r="H2085" s="65"/>
      <c r="I2085" s="65" t="s">
        <v>5679</v>
      </c>
      <c r="J2085" s="65"/>
      <c r="K2085" s="65"/>
      <c r="L2085" s="65" t="s">
        <v>9644</v>
      </c>
      <c r="M2085" s="66">
        <v>44824</v>
      </c>
      <c r="N2085" s="65">
        <v>122800</v>
      </c>
      <c r="O2085" s="65" t="s">
        <v>1939</v>
      </c>
      <c r="P2085" s="65">
        <f>VLOOKUP(D2085,资产包数据!B:G,5,0)</f>
        <v>60</v>
      </c>
      <c r="Q2085" s="65"/>
      <c r="R2085" s="65"/>
      <c r="S2085" s="65"/>
      <c r="T2085" s="65"/>
      <c r="U2085" s="65">
        <f>VLOOKUP(D2085,资产包数据!B:N,13,0)</f>
        <v>88.12</v>
      </c>
      <c r="V2085" s="65"/>
    </row>
    <row r="2086" ht="15" spans="1:22">
      <c r="A2086" s="65" t="s">
        <v>2751</v>
      </c>
      <c r="B2086" s="65" t="s">
        <v>110</v>
      </c>
      <c r="C2086" s="65" t="s">
        <v>36</v>
      </c>
      <c r="D2086" s="65" t="s">
        <v>9647</v>
      </c>
      <c r="E2086" s="65" t="s">
        <v>9648</v>
      </c>
      <c r="F2086" s="65"/>
      <c r="G2086" s="65" t="s">
        <v>2422</v>
      </c>
      <c r="H2086" s="65"/>
      <c r="I2086" s="65" t="s">
        <v>5679</v>
      </c>
      <c r="J2086" s="65"/>
      <c r="K2086" s="65"/>
      <c r="L2086" s="65" t="s">
        <v>9644</v>
      </c>
      <c r="M2086" s="66">
        <v>44824</v>
      </c>
      <c r="N2086" s="65">
        <v>122800</v>
      </c>
      <c r="O2086" s="65" t="s">
        <v>1939</v>
      </c>
      <c r="P2086" s="65">
        <f>VLOOKUP(D2086,资产包数据!B:G,5,0)</f>
        <v>60</v>
      </c>
      <c r="Q2086" s="65"/>
      <c r="R2086" s="65"/>
      <c r="S2086" s="65"/>
      <c r="T2086" s="65"/>
      <c r="U2086" s="65">
        <f>VLOOKUP(D2086,资产包数据!B:N,13,0)</f>
        <v>88.12</v>
      </c>
      <c r="V2086" s="65"/>
    </row>
    <row r="2087" ht="15" spans="1:22">
      <c r="A2087" s="65" t="s">
        <v>2751</v>
      </c>
      <c r="B2087" s="65" t="s">
        <v>110</v>
      </c>
      <c r="C2087" s="65" t="s">
        <v>36</v>
      </c>
      <c r="D2087" s="65" t="s">
        <v>9649</v>
      </c>
      <c r="E2087" s="65" t="s">
        <v>9650</v>
      </c>
      <c r="F2087" s="65"/>
      <c r="G2087" s="65" t="s">
        <v>2422</v>
      </c>
      <c r="H2087" s="65"/>
      <c r="I2087" s="65" t="s">
        <v>5679</v>
      </c>
      <c r="J2087" s="65"/>
      <c r="K2087" s="65"/>
      <c r="L2087" s="65" t="s">
        <v>9644</v>
      </c>
      <c r="M2087" s="66">
        <v>44824</v>
      </c>
      <c r="N2087" s="65">
        <v>122800</v>
      </c>
      <c r="O2087" s="65" t="s">
        <v>1939</v>
      </c>
      <c r="P2087" s="65">
        <f>VLOOKUP(D2087,资产包数据!B:G,5,0)</f>
        <v>60</v>
      </c>
      <c r="Q2087" s="65"/>
      <c r="R2087" s="65"/>
      <c r="S2087" s="65"/>
      <c r="T2087" s="65"/>
      <c r="U2087" s="65">
        <f>VLOOKUP(D2087,资产包数据!B:N,13,0)</f>
        <v>88.12</v>
      </c>
      <c r="V2087" s="65"/>
    </row>
    <row r="2088" ht="15" spans="1:22">
      <c r="A2088" s="65" t="s">
        <v>2751</v>
      </c>
      <c r="B2088" s="65" t="s">
        <v>110</v>
      </c>
      <c r="C2088" s="65" t="s">
        <v>36</v>
      </c>
      <c r="D2088" s="65" t="s">
        <v>9651</v>
      </c>
      <c r="E2088" s="65" t="s">
        <v>9652</v>
      </c>
      <c r="F2088" s="65"/>
      <c r="G2088" s="65" t="s">
        <v>2422</v>
      </c>
      <c r="H2088" s="65"/>
      <c r="I2088" s="65" t="s">
        <v>5679</v>
      </c>
      <c r="J2088" s="65"/>
      <c r="K2088" s="65"/>
      <c r="L2088" s="65" t="s">
        <v>9644</v>
      </c>
      <c r="M2088" s="66">
        <v>44824</v>
      </c>
      <c r="N2088" s="65">
        <v>122800</v>
      </c>
      <c r="O2088" s="65" t="s">
        <v>1939</v>
      </c>
      <c r="P2088" s="65">
        <f>VLOOKUP(D2088,资产包数据!B:G,5,0)</f>
        <v>60</v>
      </c>
      <c r="Q2088" s="65"/>
      <c r="R2088" s="65"/>
      <c r="S2088" s="65"/>
      <c r="T2088" s="65"/>
      <c r="U2088" s="65">
        <f>VLOOKUP(D2088,资产包数据!B:N,13,0)</f>
        <v>88.12</v>
      </c>
      <c r="V2088" s="65"/>
    </row>
    <row r="2089" ht="15" spans="1:22">
      <c r="A2089" s="65" t="s">
        <v>2751</v>
      </c>
      <c r="B2089" s="65" t="s">
        <v>110</v>
      </c>
      <c r="C2089" s="65" t="s">
        <v>36</v>
      </c>
      <c r="D2089" s="65" t="s">
        <v>9653</v>
      </c>
      <c r="E2089" s="65" t="s">
        <v>9654</v>
      </c>
      <c r="F2089" s="65"/>
      <c r="G2089" s="65" t="s">
        <v>2422</v>
      </c>
      <c r="H2089" s="65"/>
      <c r="I2089" s="65" t="s">
        <v>5679</v>
      </c>
      <c r="J2089" s="65"/>
      <c r="K2089" s="65"/>
      <c r="L2089" s="65" t="s">
        <v>9644</v>
      </c>
      <c r="M2089" s="66">
        <v>44824</v>
      </c>
      <c r="N2089" s="65">
        <v>122800</v>
      </c>
      <c r="O2089" s="65" t="s">
        <v>1939</v>
      </c>
      <c r="P2089" s="65">
        <f>VLOOKUP(D2089,资产包数据!B:G,5,0)</f>
        <v>60</v>
      </c>
      <c r="Q2089" s="65"/>
      <c r="R2089" s="65"/>
      <c r="S2089" s="65"/>
      <c r="T2089" s="65"/>
      <c r="U2089" s="65">
        <f>VLOOKUP(D2089,资产包数据!B:N,13,0)</f>
        <v>88.12</v>
      </c>
      <c r="V2089" s="65"/>
    </row>
    <row r="2090" ht="15" spans="1:22">
      <c r="A2090" s="65" t="s">
        <v>2751</v>
      </c>
      <c r="B2090" s="65" t="s">
        <v>110</v>
      </c>
      <c r="C2090" s="65" t="s">
        <v>36</v>
      </c>
      <c r="D2090" s="65" t="s">
        <v>9655</v>
      </c>
      <c r="E2090" s="65" t="s">
        <v>9656</v>
      </c>
      <c r="F2090" s="65"/>
      <c r="G2090" s="65" t="s">
        <v>2422</v>
      </c>
      <c r="H2090" s="65"/>
      <c r="I2090" s="65" t="s">
        <v>5679</v>
      </c>
      <c r="J2090" s="65"/>
      <c r="K2090" s="65"/>
      <c r="L2090" s="65" t="s">
        <v>9644</v>
      </c>
      <c r="M2090" s="66">
        <v>44824</v>
      </c>
      <c r="N2090" s="65">
        <v>122800</v>
      </c>
      <c r="O2090" s="65" t="s">
        <v>1939</v>
      </c>
      <c r="P2090" s="65">
        <f>VLOOKUP(D2090,资产包数据!B:G,5,0)</f>
        <v>60</v>
      </c>
      <c r="Q2090" s="65"/>
      <c r="R2090" s="65"/>
      <c r="S2090" s="65"/>
      <c r="T2090" s="65"/>
      <c r="U2090" s="65">
        <f>VLOOKUP(D2090,资产包数据!B:N,13,0)</f>
        <v>88.12</v>
      </c>
      <c r="V2090" s="65"/>
    </row>
    <row r="2091" ht="15" spans="1:22">
      <c r="A2091" s="65" t="s">
        <v>2751</v>
      </c>
      <c r="B2091" s="65" t="s">
        <v>110</v>
      </c>
      <c r="C2091" s="65" t="s">
        <v>36</v>
      </c>
      <c r="D2091" s="65" t="s">
        <v>9657</v>
      </c>
      <c r="E2091" s="65" t="s">
        <v>9658</v>
      </c>
      <c r="F2091" s="65"/>
      <c r="G2091" s="65" t="s">
        <v>2422</v>
      </c>
      <c r="H2091" s="65"/>
      <c r="I2091" s="65" t="s">
        <v>5679</v>
      </c>
      <c r="J2091" s="65"/>
      <c r="K2091" s="65"/>
      <c r="L2091" s="65" t="s">
        <v>9644</v>
      </c>
      <c r="M2091" s="66">
        <v>44824</v>
      </c>
      <c r="N2091" s="65">
        <v>122800</v>
      </c>
      <c r="O2091" s="65" t="s">
        <v>1939</v>
      </c>
      <c r="P2091" s="65">
        <f>VLOOKUP(D2091,资产包数据!B:G,5,0)</f>
        <v>60</v>
      </c>
      <c r="Q2091" s="65"/>
      <c r="R2091" s="65"/>
      <c r="S2091" s="65"/>
      <c r="T2091" s="65"/>
      <c r="U2091" s="65">
        <f>VLOOKUP(D2091,资产包数据!B:N,13,0)</f>
        <v>88.12</v>
      </c>
      <c r="V2091" s="65"/>
    </row>
    <row r="2092" ht="15" spans="1:22">
      <c r="A2092" s="65" t="s">
        <v>2751</v>
      </c>
      <c r="B2092" s="65" t="s">
        <v>110</v>
      </c>
      <c r="C2092" s="65" t="s">
        <v>36</v>
      </c>
      <c r="D2092" s="65" t="s">
        <v>9659</v>
      </c>
      <c r="E2092" s="65" t="s">
        <v>9660</v>
      </c>
      <c r="F2092" s="65"/>
      <c r="G2092" s="65" t="s">
        <v>2422</v>
      </c>
      <c r="H2092" s="65"/>
      <c r="I2092" s="65" t="s">
        <v>5679</v>
      </c>
      <c r="J2092" s="65"/>
      <c r="K2092" s="65"/>
      <c r="L2092" s="65" t="s">
        <v>9644</v>
      </c>
      <c r="M2092" s="66">
        <v>44824</v>
      </c>
      <c r="N2092" s="65">
        <v>122800</v>
      </c>
      <c r="O2092" s="65" t="s">
        <v>1939</v>
      </c>
      <c r="P2092" s="65">
        <f>VLOOKUP(D2092,资产包数据!B:G,5,0)</f>
        <v>60</v>
      </c>
      <c r="Q2092" s="65"/>
      <c r="R2092" s="65"/>
      <c r="S2092" s="65"/>
      <c r="T2092" s="65"/>
      <c r="U2092" s="65">
        <f>VLOOKUP(D2092,资产包数据!B:N,13,0)</f>
        <v>88.12</v>
      </c>
      <c r="V2092" s="65"/>
    </row>
    <row r="2093" ht="15" spans="1:22">
      <c r="A2093" s="65" t="s">
        <v>2751</v>
      </c>
      <c r="B2093" s="65" t="s">
        <v>110</v>
      </c>
      <c r="C2093" s="65" t="s">
        <v>36</v>
      </c>
      <c r="D2093" s="65" t="s">
        <v>9661</v>
      </c>
      <c r="E2093" s="65" t="s">
        <v>9662</v>
      </c>
      <c r="F2093" s="65"/>
      <c r="G2093" s="65" t="s">
        <v>2422</v>
      </c>
      <c r="H2093" s="65"/>
      <c r="I2093" s="65" t="s">
        <v>5679</v>
      </c>
      <c r="J2093" s="65"/>
      <c r="K2093" s="65"/>
      <c r="L2093" s="65" t="s">
        <v>9644</v>
      </c>
      <c r="M2093" s="66">
        <v>44824</v>
      </c>
      <c r="N2093" s="65">
        <v>122800</v>
      </c>
      <c r="O2093" s="65" t="s">
        <v>1939</v>
      </c>
      <c r="P2093" s="65">
        <f>VLOOKUP(D2093,资产包数据!B:G,5,0)</f>
        <v>60</v>
      </c>
      <c r="Q2093" s="65"/>
      <c r="R2093" s="65"/>
      <c r="S2093" s="65"/>
      <c r="T2093" s="65"/>
      <c r="U2093" s="65">
        <f>VLOOKUP(D2093,资产包数据!B:N,13,0)</f>
        <v>88.12</v>
      </c>
      <c r="V2093" s="65"/>
    </row>
    <row r="2094" ht="15" spans="1:22">
      <c r="A2094" s="65" t="s">
        <v>2751</v>
      </c>
      <c r="B2094" s="65" t="s">
        <v>110</v>
      </c>
      <c r="C2094" s="65" t="s">
        <v>36</v>
      </c>
      <c r="D2094" s="65" t="s">
        <v>9663</v>
      </c>
      <c r="E2094" s="65" t="s">
        <v>9664</v>
      </c>
      <c r="F2094" s="65"/>
      <c r="G2094" s="65" t="s">
        <v>2422</v>
      </c>
      <c r="H2094" s="65"/>
      <c r="I2094" s="65" t="s">
        <v>5679</v>
      </c>
      <c r="J2094" s="65"/>
      <c r="K2094" s="65"/>
      <c r="L2094" s="65" t="s">
        <v>9644</v>
      </c>
      <c r="M2094" s="66">
        <v>44824</v>
      </c>
      <c r="N2094" s="65">
        <v>122800</v>
      </c>
      <c r="O2094" s="65" t="s">
        <v>1939</v>
      </c>
      <c r="P2094" s="65">
        <f>VLOOKUP(D2094,资产包数据!B:G,5,0)</f>
        <v>60</v>
      </c>
      <c r="Q2094" s="65"/>
      <c r="R2094" s="65"/>
      <c r="S2094" s="65"/>
      <c r="T2094" s="65"/>
      <c r="U2094" s="65">
        <f>VLOOKUP(D2094,资产包数据!B:N,13,0)</f>
        <v>88.12</v>
      </c>
      <c r="V2094" s="65"/>
    </row>
    <row r="2095" ht="15" spans="1:22">
      <c r="A2095" s="65" t="s">
        <v>2751</v>
      </c>
      <c r="B2095" s="65" t="s">
        <v>110</v>
      </c>
      <c r="C2095" s="65" t="s">
        <v>36</v>
      </c>
      <c r="D2095" s="65" t="s">
        <v>9665</v>
      </c>
      <c r="E2095" s="65" t="s">
        <v>9666</v>
      </c>
      <c r="F2095" s="65"/>
      <c r="G2095" s="65" t="s">
        <v>2422</v>
      </c>
      <c r="H2095" s="65"/>
      <c r="I2095" s="65" t="s">
        <v>5679</v>
      </c>
      <c r="J2095" s="65"/>
      <c r="K2095" s="65"/>
      <c r="L2095" s="65" t="s">
        <v>9644</v>
      </c>
      <c r="M2095" s="66">
        <v>44824</v>
      </c>
      <c r="N2095" s="65">
        <v>122800</v>
      </c>
      <c r="O2095" s="65" t="s">
        <v>1939</v>
      </c>
      <c r="P2095" s="65">
        <f>VLOOKUP(D2095,资产包数据!B:G,5,0)</f>
        <v>60</v>
      </c>
      <c r="Q2095" s="65"/>
      <c r="R2095" s="65"/>
      <c r="S2095" s="65"/>
      <c r="T2095" s="65"/>
      <c r="U2095" s="65">
        <f>VLOOKUP(D2095,资产包数据!B:N,13,0)</f>
        <v>88.12</v>
      </c>
      <c r="V2095" s="65"/>
    </row>
    <row r="2096" ht="15" spans="1:22">
      <c r="A2096" s="65" t="s">
        <v>2751</v>
      </c>
      <c r="B2096" s="65" t="s">
        <v>110</v>
      </c>
      <c r="C2096" s="65" t="s">
        <v>36</v>
      </c>
      <c r="D2096" s="65" t="s">
        <v>9667</v>
      </c>
      <c r="E2096" s="65" t="s">
        <v>9668</v>
      </c>
      <c r="F2096" s="65"/>
      <c r="G2096" s="65" t="s">
        <v>2422</v>
      </c>
      <c r="H2096" s="65"/>
      <c r="I2096" s="65" t="s">
        <v>5679</v>
      </c>
      <c r="J2096" s="65"/>
      <c r="K2096" s="65"/>
      <c r="L2096" s="65" t="s">
        <v>9644</v>
      </c>
      <c r="M2096" s="66">
        <v>44824</v>
      </c>
      <c r="N2096" s="65">
        <v>122800</v>
      </c>
      <c r="O2096" s="65" t="s">
        <v>1939</v>
      </c>
      <c r="P2096" s="65">
        <f>VLOOKUP(D2096,资产包数据!B:G,5,0)</f>
        <v>60</v>
      </c>
      <c r="Q2096" s="65"/>
      <c r="R2096" s="65"/>
      <c r="S2096" s="65"/>
      <c r="T2096" s="65"/>
      <c r="U2096" s="65">
        <f>VLOOKUP(D2096,资产包数据!B:N,13,0)</f>
        <v>88.12</v>
      </c>
      <c r="V2096" s="65"/>
    </row>
    <row r="2097" ht="15" spans="1:22">
      <c r="A2097" s="65" t="s">
        <v>2751</v>
      </c>
      <c r="B2097" s="65" t="s">
        <v>110</v>
      </c>
      <c r="C2097" s="65" t="s">
        <v>36</v>
      </c>
      <c r="D2097" s="65" t="s">
        <v>9669</v>
      </c>
      <c r="E2097" s="65" t="s">
        <v>9670</v>
      </c>
      <c r="F2097" s="65"/>
      <c r="G2097" s="65" t="s">
        <v>2422</v>
      </c>
      <c r="H2097" s="65"/>
      <c r="I2097" s="65" t="s">
        <v>5679</v>
      </c>
      <c r="J2097" s="65"/>
      <c r="K2097" s="65"/>
      <c r="L2097" s="65" t="s">
        <v>9644</v>
      </c>
      <c r="M2097" s="66">
        <v>44824</v>
      </c>
      <c r="N2097" s="65">
        <v>122800</v>
      </c>
      <c r="O2097" s="65" t="s">
        <v>1939</v>
      </c>
      <c r="P2097" s="65">
        <f>VLOOKUP(D2097,资产包数据!B:G,5,0)</f>
        <v>60</v>
      </c>
      <c r="Q2097" s="65"/>
      <c r="R2097" s="65"/>
      <c r="S2097" s="65"/>
      <c r="T2097" s="65"/>
      <c r="U2097" s="65">
        <f>VLOOKUP(D2097,资产包数据!B:N,13,0)</f>
        <v>88.12</v>
      </c>
      <c r="V2097" s="65"/>
    </row>
    <row r="2098" ht="15" spans="1:22">
      <c r="A2098" s="65" t="s">
        <v>2751</v>
      </c>
      <c r="B2098" s="65" t="s">
        <v>110</v>
      </c>
      <c r="C2098" s="65" t="s">
        <v>36</v>
      </c>
      <c r="D2098" s="65" t="s">
        <v>9671</v>
      </c>
      <c r="E2098" s="65" t="s">
        <v>9672</v>
      </c>
      <c r="F2098" s="65"/>
      <c r="G2098" s="65" t="s">
        <v>2422</v>
      </c>
      <c r="H2098" s="65"/>
      <c r="I2098" s="65" t="s">
        <v>5679</v>
      </c>
      <c r="J2098" s="65"/>
      <c r="K2098" s="65"/>
      <c r="L2098" s="65" t="s">
        <v>9644</v>
      </c>
      <c r="M2098" s="66">
        <v>44824</v>
      </c>
      <c r="N2098" s="65">
        <v>122800</v>
      </c>
      <c r="O2098" s="65" t="s">
        <v>1939</v>
      </c>
      <c r="P2098" s="65">
        <f>VLOOKUP(D2098,资产包数据!B:G,5,0)</f>
        <v>60</v>
      </c>
      <c r="Q2098" s="65"/>
      <c r="R2098" s="65"/>
      <c r="S2098" s="65"/>
      <c r="T2098" s="65"/>
      <c r="U2098" s="65">
        <f>VLOOKUP(D2098,资产包数据!B:N,13,0)</f>
        <v>88.12</v>
      </c>
      <c r="V2098" s="65"/>
    </row>
    <row r="2099" ht="15" spans="1:22">
      <c r="A2099" s="65" t="s">
        <v>2751</v>
      </c>
      <c r="B2099" s="65" t="s">
        <v>110</v>
      </c>
      <c r="C2099" s="65" t="s">
        <v>36</v>
      </c>
      <c r="D2099" s="65" t="s">
        <v>9673</v>
      </c>
      <c r="E2099" s="65" t="s">
        <v>9674</v>
      </c>
      <c r="F2099" s="65"/>
      <c r="G2099" s="65" t="s">
        <v>2422</v>
      </c>
      <c r="H2099" s="65"/>
      <c r="I2099" s="65" t="s">
        <v>5679</v>
      </c>
      <c r="J2099" s="65"/>
      <c r="K2099" s="65"/>
      <c r="L2099" s="65" t="s">
        <v>9644</v>
      </c>
      <c r="M2099" s="66">
        <v>44824</v>
      </c>
      <c r="N2099" s="65">
        <v>122800</v>
      </c>
      <c r="O2099" s="65" t="s">
        <v>1939</v>
      </c>
      <c r="P2099" s="65">
        <f>VLOOKUP(D2099,资产包数据!B:G,5,0)</f>
        <v>60</v>
      </c>
      <c r="Q2099" s="65"/>
      <c r="R2099" s="65"/>
      <c r="S2099" s="65"/>
      <c r="T2099" s="65"/>
      <c r="U2099" s="65">
        <f>VLOOKUP(D2099,资产包数据!B:N,13,0)</f>
        <v>88.12</v>
      </c>
      <c r="V2099" s="65"/>
    </row>
    <row r="2100" ht="15" spans="1:22">
      <c r="A2100" s="65" t="s">
        <v>2751</v>
      </c>
      <c r="B2100" s="65" t="s">
        <v>110</v>
      </c>
      <c r="C2100" s="65" t="s">
        <v>36</v>
      </c>
      <c r="D2100" s="65" t="s">
        <v>9675</v>
      </c>
      <c r="E2100" s="65" t="s">
        <v>9676</v>
      </c>
      <c r="F2100" s="65"/>
      <c r="G2100" s="65" t="s">
        <v>2422</v>
      </c>
      <c r="H2100" s="65"/>
      <c r="I2100" s="65" t="s">
        <v>5679</v>
      </c>
      <c r="J2100" s="65"/>
      <c r="K2100" s="65"/>
      <c r="L2100" s="65" t="s">
        <v>9644</v>
      </c>
      <c r="M2100" s="66">
        <v>44824</v>
      </c>
      <c r="N2100" s="65">
        <v>122800</v>
      </c>
      <c r="O2100" s="65" t="s">
        <v>1939</v>
      </c>
      <c r="P2100" s="65">
        <f>VLOOKUP(D2100,资产包数据!B:G,5,0)</f>
        <v>60</v>
      </c>
      <c r="Q2100" s="65"/>
      <c r="R2100" s="65"/>
      <c r="S2100" s="65"/>
      <c r="T2100" s="65"/>
      <c r="U2100" s="65">
        <f>VLOOKUP(D2100,资产包数据!B:N,13,0)</f>
        <v>88.12</v>
      </c>
      <c r="V2100" s="65"/>
    </row>
    <row r="2101" ht="15" spans="1:22">
      <c r="A2101" s="65" t="s">
        <v>2751</v>
      </c>
      <c r="B2101" s="65" t="s">
        <v>110</v>
      </c>
      <c r="C2101" s="65" t="s">
        <v>36</v>
      </c>
      <c r="D2101" s="65" t="s">
        <v>9677</v>
      </c>
      <c r="E2101" s="65" t="s">
        <v>9678</v>
      </c>
      <c r="F2101" s="65"/>
      <c r="G2101" s="65" t="s">
        <v>2422</v>
      </c>
      <c r="H2101" s="65"/>
      <c r="I2101" s="65" t="s">
        <v>5679</v>
      </c>
      <c r="J2101" s="65"/>
      <c r="K2101" s="65"/>
      <c r="L2101" s="65" t="s">
        <v>9644</v>
      </c>
      <c r="M2101" s="66">
        <v>44824</v>
      </c>
      <c r="N2101" s="65">
        <v>122800</v>
      </c>
      <c r="O2101" s="65" t="s">
        <v>1939</v>
      </c>
      <c r="P2101" s="65">
        <f>VLOOKUP(D2101,资产包数据!B:G,5,0)</f>
        <v>60</v>
      </c>
      <c r="Q2101" s="65"/>
      <c r="R2101" s="65"/>
      <c r="S2101" s="65"/>
      <c r="T2101" s="65"/>
      <c r="U2101" s="65">
        <f>VLOOKUP(D2101,资产包数据!B:N,13,0)</f>
        <v>88.12</v>
      </c>
      <c r="V2101" s="65"/>
    </row>
    <row r="2102" ht="15" spans="1:22">
      <c r="A2102" s="65" t="s">
        <v>2751</v>
      </c>
      <c r="B2102" s="65" t="s">
        <v>110</v>
      </c>
      <c r="C2102" s="65" t="s">
        <v>36</v>
      </c>
      <c r="D2102" s="65" t="s">
        <v>9679</v>
      </c>
      <c r="E2102" s="65" t="s">
        <v>9680</v>
      </c>
      <c r="F2102" s="65"/>
      <c r="G2102" s="65" t="s">
        <v>2422</v>
      </c>
      <c r="H2102" s="65"/>
      <c r="I2102" s="65" t="s">
        <v>5679</v>
      </c>
      <c r="J2102" s="65"/>
      <c r="K2102" s="65"/>
      <c r="L2102" s="65" t="s">
        <v>9644</v>
      </c>
      <c r="M2102" s="66">
        <v>44824</v>
      </c>
      <c r="N2102" s="65">
        <v>122800</v>
      </c>
      <c r="O2102" s="65" t="s">
        <v>1939</v>
      </c>
      <c r="P2102" s="65">
        <f>VLOOKUP(D2102,资产包数据!B:G,5,0)</f>
        <v>60</v>
      </c>
      <c r="Q2102" s="65"/>
      <c r="R2102" s="65"/>
      <c r="S2102" s="65"/>
      <c r="T2102" s="65"/>
      <c r="U2102" s="65">
        <f>VLOOKUP(D2102,资产包数据!B:N,13,0)</f>
        <v>88.12</v>
      </c>
      <c r="V2102" s="65"/>
    </row>
    <row r="2103" ht="15" spans="1:22">
      <c r="A2103" s="65" t="s">
        <v>2751</v>
      </c>
      <c r="B2103" s="65" t="s">
        <v>110</v>
      </c>
      <c r="C2103" s="65" t="s">
        <v>36</v>
      </c>
      <c r="D2103" s="65" t="s">
        <v>9681</v>
      </c>
      <c r="E2103" s="65" t="s">
        <v>9682</v>
      </c>
      <c r="F2103" s="65"/>
      <c r="G2103" s="65" t="s">
        <v>2422</v>
      </c>
      <c r="H2103" s="65"/>
      <c r="I2103" s="65" t="s">
        <v>5679</v>
      </c>
      <c r="J2103" s="65"/>
      <c r="K2103" s="65"/>
      <c r="L2103" s="65" t="s">
        <v>9644</v>
      </c>
      <c r="M2103" s="66">
        <v>44824</v>
      </c>
      <c r="N2103" s="65">
        <v>122800</v>
      </c>
      <c r="O2103" s="65" t="s">
        <v>1939</v>
      </c>
      <c r="P2103" s="65">
        <f>VLOOKUP(D2103,资产包数据!B:G,5,0)</f>
        <v>60</v>
      </c>
      <c r="Q2103" s="65"/>
      <c r="R2103" s="65"/>
      <c r="S2103" s="65"/>
      <c r="T2103" s="65"/>
      <c r="U2103" s="65">
        <f>VLOOKUP(D2103,资产包数据!B:N,13,0)</f>
        <v>88.12</v>
      </c>
      <c r="V2103" s="65"/>
    </row>
    <row r="2104" ht="15" spans="1:22">
      <c r="A2104" s="65" t="s">
        <v>2751</v>
      </c>
      <c r="B2104" s="65" t="s">
        <v>110</v>
      </c>
      <c r="C2104" s="65" t="s">
        <v>36</v>
      </c>
      <c r="D2104" s="65" t="s">
        <v>9683</v>
      </c>
      <c r="E2104" s="65" t="s">
        <v>9684</v>
      </c>
      <c r="F2104" s="65"/>
      <c r="G2104" s="65" t="s">
        <v>2422</v>
      </c>
      <c r="H2104" s="65"/>
      <c r="I2104" s="65" t="s">
        <v>5679</v>
      </c>
      <c r="J2104" s="65"/>
      <c r="K2104" s="65"/>
      <c r="L2104" s="65" t="s">
        <v>9644</v>
      </c>
      <c r="M2104" s="66">
        <v>44824</v>
      </c>
      <c r="N2104" s="65">
        <v>122800</v>
      </c>
      <c r="O2104" s="65" t="s">
        <v>1939</v>
      </c>
      <c r="P2104" s="65">
        <f>VLOOKUP(D2104,资产包数据!B:G,5,0)</f>
        <v>60</v>
      </c>
      <c r="Q2104" s="65"/>
      <c r="R2104" s="65"/>
      <c r="S2104" s="65"/>
      <c r="T2104" s="65"/>
      <c r="U2104" s="65">
        <f>VLOOKUP(D2104,资产包数据!B:N,13,0)</f>
        <v>88.12</v>
      </c>
      <c r="V2104" s="65"/>
    </row>
    <row r="2105" ht="15" spans="1:22">
      <c r="A2105" s="65" t="s">
        <v>2751</v>
      </c>
      <c r="B2105" s="65" t="s">
        <v>110</v>
      </c>
      <c r="C2105" s="65" t="s">
        <v>36</v>
      </c>
      <c r="D2105" s="65" t="s">
        <v>9685</v>
      </c>
      <c r="E2105" s="65" t="s">
        <v>9686</v>
      </c>
      <c r="F2105" s="65"/>
      <c r="G2105" s="65" t="s">
        <v>2422</v>
      </c>
      <c r="H2105" s="65"/>
      <c r="I2105" s="65" t="s">
        <v>5679</v>
      </c>
      <c r="J2105" s="65"/>
      <c r="K2105" s="65"/>
      <c r="L2105" s="65" t="s">
        <v>9644</v>
      </c>
      <c r="M2105" s="66">
        <v>44824</v>
      </c>
      <c r="N2105" s="65">
        <v>122800</v>
      </c>
      <c r="O2105" s="65" t="s">
        <v>1939</v>
      </c>
      <c r="P2105" s="65">
        <f>VLOOKUP(D2105,资产包数据!B:G,5,0)</f>
        <v>60</v>
      </c>
      <c r="Q2105" s="65"/>
      <c r="R2105" s="65"/>
      <c r="S2105" s="65"/>
      <c r="T2105" s="65"/>
      <c r="U2105" s="65">
        <f>VLOOKUP(D2105,资产包数据!B:N,13,0)</f>
        <v>88.12</v>
      </c>
      <c r="V2105" s="65"/>
    </row>
    <row r="2106" ht="15" spans="1:22">
      <c r="A2106" s="65" t="s">
        <v>2751</v>
      </c>
      <c r="B2106" s="65" t="s">
        <v>110</v>
      </c>
      <c r="C2106" s="65" t="s">
        <v>36</v>
      </c>
      <c r="D2106" s="65" t="s">
        <v>9687</v>
      </c>
      <c r="E2106" s="65" t="s">
        <v>9688</v>
      </c>
      <c r="F2106" s="65"/>
      <c r="G2106" s="65" t="s">
        <v>2422</v>
      </c>
      <c r="H2106" s="65"/>
      <c r="I2106" s="65" t="s">
        <v>5679</v>
      </c>
      <c r="J2106" s="65"/>
      <c r="K2106" s="65"/>
      <c r="L2106" s="65" t="s">
        <v>9644</v>
      </c>
      <c r="M2106" s="66">
        <v>44824</v>
      </c>
      <c r="N2106" s="65">
        <v>122800</v>
      </c>
      <c r="O2106" s="65" t="s">
        <v>1939</v>
      </c>
      <c r="P2106" s="65">
        <f>VLOOKUP(D2106,资产包数据!B:G,5,0)</f>
        <v>60</v>
      </c>
      <c r="Q2106" s="65"/>
      <c r="R2106" s="65"/>
      <c r="S2106" s="65"/>
      <c r="T2106" s="65"/>
      <c r="U2106" s="65">
        <f>VLOOKUP(D2106,资产包数据!B:N,13,0)</f>
        <v>88.12</v>
      </c>
      <c r="V2106" s="65"/>
    </row>
    <row r="2107" ht="15" spans="1:22">
      <c r="A2107" s="65" t="s">
        <v>2751</v>
      </c>
      <c r="B2107" s="65" t="s">
        <v>110</v>
      </c>
      <c r="C2107" s="65" t="s">
        <v>36</v>
      </c>
      <c r="D2107" s="65" t="s">
        <v>9689</v>
      </c>
      <c r="E2107" s="65" t="s">
        <v>9690</v>
      </c>
      <c r="F2107" s="65"/>
      <c r="G2107" s="65" t="s">
        <v>2422</v>
      </c>
      <c r="H2107" s="65"/>
      <c r="I2107" s="65" t="s">
        <v>5679</v>
      </c>
      <c r="J2107" s="65"/>
      <c r="K2107" s="65"/>
      <c r="L2107" s="65" t="s">
        <v>9644</v>
      </c>
      <c r="M2107" s="66">
        <v>44824</v>
      </c>
      <c r="N2107" s="65">
        <v>122800</v>
      </c>
      <c r="O2107" s="65" t="s">
        <v>1939</v>
      </c>
      <c r="P2107" s="65">
        <f>VLOOKUP(D2107,资产包数据!B:G,5,0)</f>
        <v>60</v>
      </c>
      <c r="Q2107" s="65"/>
      <c r="R2107" s="65"/>
      <c r="S2107" s="65"/>
      <c r="T2107" s="65"/>
      <c r="U2107" s="65">
        <f>VLOOKUP(D2107,资产包数据!B:N,13,0)</f>
        <v>88.12</v>
      </c>
      <c r="V2107" s="65"/>
    </row>
    <row r="2108" ht="15" spans="1:22">
      <c r="A2108" s="65" t="s">
        <v>2751</v>
      </c>
      <c r="B2108" s="65" t="s">
        <v>110</v>
      </c>
      <c r="C2108" s="65" t="s">
        <v>36</v>
      </c>
      <c r="D2108" s="65" t="s">
        <v>9691</v>
      </c>
      <c r="E2108" s="65" t="s">
        <v>9692</v>
      </c>
      <c r="F2108" s="65"/>
      <c r="G2108" s="65" t="s">
        <v>2422</v>
      </c>
      <c r="H2108" s="65"/>
      <c r="I2108" s="65" t="s">
        <v>5679</v>
      </c>
      <c r="J2108" s="65"/>
      <c r="K2108" s="65"/>
      <c r="L2108" s="65" t="s">
        <v>9644</v>
      </c>
      <c r="M2108" s="66">
        <v>44824</v>
      </c>
      <c r="N2108" s="65">
        <v>122800</v>
      </c>
      <c r="O2108" s="65" t="s">
        <v>1939</v>
      </c>
      <c r="P2108" s="65">
        <f>VLOOKUP(D2108,资产包数据!B:G,5,0)</f>
        <v>60</v>
      </c>
      <c r="Q2108" s="65"/>
      <c r="R2108" s="65"/>
      <c r="S2108" s="65"/>
      <c r="T2108" s="65"/>
      <c r="U2108" s="65">
        <f>VLOOKUP(D2108,资产包数据!B:N,13,0)</f>
        <v>88.12</v>
      </c>
      <c r="V2108" s="65"/>
    </row>
    <row r="2109" ht="15" spans="1:22">
      <c r="A2109" s="65" t="s">
        <v>2751</v>
      </c>
      <c r="B2109" s="65" t="s">
        <v>110</v>
      </c>
      <c r="C2109" s="65" t="s">
        <v>36</v>
      </c>
      <c r="D2109" s="65" t="s">
        <v>9693</v>
      </c>
      <c r="E2109" s="65" t="s">
        <v>9694</v>
      </c>
      <c r="F2109" s="65"/>
      <c r="G2109" s="65" t="s">
        <v>2422</v>
      </c>
      <c r="H2109" s="65"/>
      <c r="I2109" s="65" t="s">
        <v>5679</v>
      </c>
      <c r="J2109" s="65"/>
      <c r="K2109" s="65"/>
      <c r="L2109" s="65" t="s">
        <v>9644</v>
      </c>
      <c r="M2109" s="66">
        <v>44824</v>
      </c>
      <c r="N2109" s="65">
        <v>122800</v>
      </c>
      <c r="O2109" s="65" t="s">
        <v>1939</v>
      </c>
      <c r="P2109" s="65">
        <f>VLOOKUP(D2109,资产包数据!B:G,5,0)</f>
        <v>60</v>
      </c>
      <c r="Q2109" s="65"/>
      <c r="R2109" s="65"/>
      <c r="S2109" s="65"/>
      <c r="T2109" s="65"/>
      <c r="U2109" s="65">
        <f>VLOOKUP(D2109,资产包数据!B:N,13,0)</f>
        <v>88.12</v>
      </c>
      <c r="V2109" s="65"/>
    </row>
    <row r="2110" ht="15" spans="1:22">
      <c r="A2110" s="65" t="s">
        <v>2751</v>
      </c>
      <c r="B2110" s="65" t="s">
        <v>110</v>
      </c>
      <c r="C2110" s="65" t="s">
        <v>36</v>
      </c>
      <c r="D2110" s="65" t="s">
        <v>9695</v>
      </c>
      <c r="E2110" s="65" t="s">
        <v>9696</v>
      </c>
      <c r="F2110" s="65"/>
      <c r="G2110" s="65" t="s">
        <v>2422</v>
      </c>
      <c r="H2110" s="65"/>
      <c r="I2110" s="65" t="s">
        <v>5679</v>
      </c>
      <c r="J2110" s="65"/>
      <c r="K2110" s="65"/>
      <c r="L2110" s="65" t="s">
        <v>9644</v>
      </c>
      <c r="M2110" s="66">
        <v>44824</v>
      </c>
      <c r="N2110" s="65">
        <v>122800</v>
      </c>
      <c r="O2110" s="65" t="s">
        <v>1939</v>
      </c>
      <c r="P2110" s="65">
        <f>VLOOKUP(D2110,资产包数据!B:G,5,0)</f>
        <v>60</v>
      </c>
      <c r="Q2110" s="65"/>
      <c r="R2110" s="65"/>
      <c r="S2110" s="65"/>
      <c r="T2110" s="65"/>
      <c r="U2110" s="65">
        <f>VLOOKUP(D2110,资产包数据!B:N,13,0)</f>
        <v>88.12</v>
      </c>
      <c r="V2110" s="65"/>
    </row>
    <row r="2111" ht="15" spans="1:22">
      <c r="A2111" s="65" t="s">
        <v>2751</v>
      </c>
      <c r="B2111" s="65" t="s">
        <v>110</v>
      </c>
      <c r="C2111" s="65" t="s">
        <v>36</v>
      </c>
      <c r="D2111" s="65" t="s">
        <v>9697</v>
      </c>
      <c r="E2111" s="65" t="s">
        <v>9698</v>
      </c>
      <c r="F2111" s="65"/>
      <c r="G2111" s="65" t="s">
        <v>2422</v>
      </c>
      <c r="H2111" s="65"/>
      <c r="I2111" s="65" t="s">
        <v>5679</v>
      </c>
      <c r="J2111" s="65"/>
      <c r="K2111" s="65"/>
      <c r="L2111" s="65" t="s">
        <v>9644</v>
      </c>
      <c r="M2111" s="66">
        <v>44824</v>
      </c>
      <c r="N2111" s="65">
        <v>122800</v>
      </c>
      <c r="O2111" s="65" t="s">
        <v>1939</v>
      </c>
      <c r="P2111" s="65">
        <f>VLOOKUP(D2111,资产包数据!B:G,5,0)</f>
        <v>60</v>
      </c>
      <c r="Q2111" s="65"/>
      <c r="R2111" s="65"/>
      <c r="S2111" s="65"/>
      <c r="T2111" s="65"/>
      <c r="U2111" s="65">
        <f>VLOOKUP(D2111,资产包数据!B:N,13,0)</f>
        <v>88.12</v>
      </c>
      <c r="V2111" s="65"/>
    </row>
    <row r="2112" ht="15" spans="1:22">
      <c r="A2112" s="65" t="s">
        <v>2751</v>
      </c>
      <c r="B2112" s="65" t="s">
        <v>110</v>
      </c>
      <c r="C2112" s="65" t="s">
        <v>36</v>
      </c>
      <c r="D2112" s="65" t="s">
        <v>9699</v>
      </c>
      <c r="E2112" s="65" t="s">
        <v>9700</v>
      </c>
      <c r="F2112" s="65"/>
      <c r="G2112" s="65" t="s">
        <v>2422</v>
      </c>
      <c r="H2112" s="65"/>
      <c r="I2112" s="65" t="s">
        <v>5679</v>
      </c>
      <c r="J2112" s="65"/>
      <c r="K2112" s="65"/>
      <c r="L2112" s="65" t="s">
        <v>9644</v>
      </c>
      <c r="M2112" s="66">
        <v>44824</v>
      </c>
      <c r="N2112" s="65">
        <v>122800</v>
      </c>
      <c r="O2112" s="65" t="s">
        <v>1939</v>
      </c>
      <c r="P2112" s="65">
        <f>VLOOKUP(D2112,资产包数据!B:G,5,0)</f>
        <v>60</v>
      </c>
      <c r="Q2112" s="65"/>
      <c r="R2112" s="65"/>
      <c r="S2112" s="65"/>
      <c r="T2112" s="65"/>
      <c r="U2112" s="65">
        <f>VLOOKUP(D2112,资产包数据!B:N,13,0)</f>
        <v>88.12</v>
      </c>
      <c r="V2112" s="65"/>
    </row>
    <row r="2113" ht="15" spans="1:22">
      <c r="A2113" s="65" t="s">
        <v>2751</v>
      </c>
      <c r="B2113" s="65" t="s">
        <v>110</v>
      </c>
      <c r="C2113" s="65" t="s">
        <v>36</v>
      </c>
      <c r="D2113" s="65" t="s">
        <v>9701</v>
      </c>
      <c r="E2113" s="65" t="s">
        <v>9702</v>
      </c>
      <c r="F2113" s="65"/>
      <c r="G2113" s="65" t="s">
        <v>2422</v>
      </c>
      <c r="H2113" s="65"/>
      <c r="I2113" s="65" t="s">
        <v>5679</v>
      </c>
      <c r="J2113" s="65"/>
      <c r="K2113" s="65"/>
      <c r="L2113" s="65" t="s">
        <v>9644</v>
      </c>
      <c r="M2113" s="66">
        <v>44824</v>
      </c>
      <c r="N2113" s="65">
        <v>122800</v>
      </c>
      <c r="O2113" s="65" t="s">
        <v>1939</v>
      </c>
      <c r="P2113" s="65">
        <f>VLOOKUP(D2113,资产包数据!B:G,5,0)</f>
        <v>60</v>
      </c>
      <c r="Q2113" s="65"/>
      <c r="R2113" s="65"/>
      <c r="S2113" s="65"/>
      <c r="T2113" s="65"/>
      <c r="U2113" s="65">
        <f>VLOOKUP(D2113,资产包数据!B:N,13,0)</f>
        <v>88.12</v>
      </c>
      <c r="V2113" s="65"/>
    </row>
    <row r="2114" ht="15" spans="1:22">
      <c r="A2114" s="65" t="s">
        <v>2751</v>
      </c>
      <c r="B2114" s="65" t="s">
        <v>110</v>
      </c>
      <c r="C2114" s="65" t="s">
        <v>36</v>
      </c>
      <c r="D2114" s="65" t="s">
        <v>9703</v>
      </c>
      <c r="E2114" s="65" t="s">
        <v>9704</v>
      </c>
      <c r="F2114" s="65"/>
      <c r="G2114" s="65" t="s">
        <v>2422</v>
      </c>
      <c r="H2114" s="65"/>
      <c r="I2114" s="65" t="s">
        <v>5679</v>
      </c>
      <c r="J2114" s="65"/>
      <c r="K2114" s="65"/>
      <c r="L2114" s="65" t="s">
        <v>9644</v>
      </c>
      <c r="M2114" s="66">
        <v>44824</v>
      </c>
      <c r="N2114" s="65">
        <v>122800</v>
      </c>
      <c r="O2114" s="65" t="s">
        <v>1939</v>
      </c>
      <c r="P2114" s="65">
        <f>VLOOKUP(D2114,资产包数据!B:G,5,0)</f>
        <v>60</v>
      </c>
      <c r="Q2114" s="65"/>
      <c r="R2114" s="65"/>
      <c r="S2114" s="65"/>
      <c r="T2114" s="65"/>
      <c r="U2114" s="65">
        <f>VLOOKUP(D2114,资产包数据!B:N,13,0)</f>
        <v>88.12</v>
      </c>
      <c r="V2114" s="65"/>
    </row>
    <row r="2115" ht="15" spans="1:22">
      <c r="A2115" s="65" t="s">
        <v>2751</v>
      </c>
      <c r="B2115" s="65" t="s">
        <v>110</v>
      </c>
      <c r="C2115" s="65" t="s">
        <v>36</v>
      </c>
      <c r="D2115" s="65" t="s">
        <v>9705</v>
      </c>
      <c r="E2115" s="65" t="s">
        <v>9706</v>
      </c>
      <c r="F2115" s="65"/>
      <c r="G2115" s="65" t="s">
        <v>2422</v>
      </c>
      <c r="H2115" s="65"/>
      <c r="I2115" s="65" t="s">
        <v>5679</v>
      </c>
      <c r="J2115" s="65"/>
      <c r="K2115" s="65"/>
      <c r="L2115" s="65" t="s">
        <v>9644</v>
      </c>
      <c r="M2115" s="66">
        <v>44824</v>
      </c>
      <c r="N2115" s="65">
        <v>122800</v>
      </c>
      <c r="O2115" s="65" t="s">
        <v>1939</v>
      </c>
      <c r="P2115" s="65">
        <f>VLOOKUP(D2115,资产包数据!B:G,5,0)</f>
        <v>60</v>
      </c>
      <c r="Q2115" s="65"/>
      <c r="R2115" s="65"/>
      <c r="S2115" s="65"/>
      <c r="T2115" s="65"/>
      <c r="U2115" s="65">
        <f>VLOOKUP(D2115,资产包数据!B:N,13,0)</f>
        <v>88.12</v>
      </c>
      <c r="V2115" s="65"/>
    </row>
    <row r="2116" ht="15" spans="1:22">
      <c r="A2116" s="65" t="s">
        <v>2751</v>
      </c>
      <c r="B2116" s="65" t="s">
        <v>110</v>
      </c>
      <c r="C2116" s="65" t="s">
        <v>36</v>
      </c>
      <c r="D2116" s="65" t="s">
        <v>9707</v>
      </c>
      <c r="E2116" s="65" t="s">
        <v>9708</v>
      </c>
      <c r="F2116" s="65"/>
      <c r="G2116" s="65" t="s">
        <v>2422</v>
      </c>
      <c r="H2116" s="65"/>
      <c r="I2116" s="65" t="s">
        <v>5679</v>
      </c>
      <c r="J2116" s="65"/>
      <c r="K2116" s="65"/>
      <c r="L2116" s="65" t="s">
        <v>9644</v>
      </c>
      <c r="M2116" s="66">
        <v>44824</v>
      </c>
      <c r="N2116" s="65">
        <v>122800</v>
      </c>
      <c r="O2116" s="65" t="s">
        <v>1939</v>
      </c>
      <c r="P2116" s="65">
        <f>VLOOKUP(D2116,资产包数据!B:G,5,0)</f>
        <v>60</v>
      </c>
      <c r="Q2116" s="65"/>
      <c r="R2116" s="65"/>
      <c r="S2116" s="65"/>
      <c r="T2116" s="65"/>
      <c r="U2116" s="65">
        <f>VLOOKUP(D2116,资产包数据!B:N,13,0)</f>
        <v>88.12</v>
      </c>
      <c r="V2116" s="65"/>
    </row>
    <row r="2117" ht="15" spans="1:22">
      <c r="A2117" s="65" t="s">
        <v>2751</v>
      </c>
      <c r="B2117" s="65" t="s">
        <v>110</v>
      </c>
      <c r="C2117" s="65" t="s">
        <v>36</v>
      </c>
      <c r="D2117" s="65" t="s">
        <v>9709</v>
      </c>
      <c r="E2117" s="65" t="s">
        <v>9710</v>
      </c>
      <c r="F2117" s="65"/>
      <c r="G2117" s="65" t="s">
        <v>2422</v>
      </c>
      <c r="H2117" s="65"/>
      <c r="I2117" s="65" t="s">
        <v>5679</v>
      </c>
      <c r="J2117" s="65"/>
      <c r="K2117" s="65"/>
      <c r="L2117" s="65" t="s">
        <v>9644</v>
      </c>
      <c r="M2117" s="66">
        <v>44824</v>
      </c>
      <c r="N2117" s="65">
        <v>122800</v>
      </c>
      <c r="O2117" s="65" t="s">
        <v>1939</v>
      </c>
      <c r="P2117" s="65">
        <f>VLOOKUP(D2117,资产包数据!B:G,5,0)</f>
        <v>60</v>
      </c>
      <c r="Q2117" s="65"/>
      <c r="R2117" s="65"/>
      <c r="S2117" s="65"/>
      <c r="T2117" s="65"/>
      <c r="U2117" s="65">
        <f>VLOOKUP(D2117,资产包数据!B:N,13,0)</f>
        <v>88.12</v>
      </c>
      <c r="V2117" s="65"/>
    </row>
    <row r="2118" ht="15" spans="1:22">
      <c r="A2118" s="65" t="s">
        <v>2751</v>
      </c>
      <c r="B2118" s="65" t="s">
        <v>110</v>
      </c>
      <c r="C2118" s="65" t="s">
        <v>36</v>
      </c>
      <c r="D2118" s="65" t="s">
        <v>9711</v>
      </c>
      <c r="E2118" s="65" t="s">
        <v>9712</v>
      </c>
      <c r="F2118" s="65"/>
      <c r="G2118" s="65" t="s">
        <v>2422</v>
      </c>
      <c r="H2118" s="65"/>
      <c r="I2118" s="65" t="s">
        <v>5679</v>
      </c>
      <c r="J2118" s="65"/>
      <c r="K2118" s="65"/>
      <c r="L2118" s="65" t="s">
        <v>9644</v>
      </c>
      <c r="M2118" s="66">
        <v>44824</v>
      </c>
      <c r="N2118" s="65">
        <v>122800</v>
      </c>
      <c r="O2118" s="65" t="s">
        <v>1939</v>
      </c>
      <c r="P2118" s="65">
        <f>VLOOKUP(D2118,资产包数据!B:G,5,0)</f>
        <v>60</v>
      </c>
      <c r="Q2118" s="65"/>
      <c r="R2118" s="65"/>
      <c r="S2118" s="65"/>
      <c r="T2118" s="65"/>
      <c r="U2118" s="65">
        <f>VLOOKUP(D2118,资产包数据!B:N,13,0)</f>
        <v>88.12</v>
      </c>
      <c r="V2118" s="65"/>
    </row>
    <row r="2119" ht="15" spans="1:22">
      <c r="A2119" s="65" t="s">
        <v>2751</v>
      </c>
      <c r="B2119" s="65" t="s">
        <v>110</v>
      </c>
      <c r="C2119" s="65" t="s">
        <v>36</v>
      </c>
      <c r="D2119" s="65" t="s">
        <v>9713</v>
      </c>
      <c r="E2119" s="65" t="s">
        <v>9714</v>
      </c>
      <c r="F2119" s="65"/>
      <c r="G2119" s="65" t="s">
        <v>2422</v>
      </c>
      <c r="H2119" s="65"/>
      <c r="I2119" s="65" t="s">
        <v>5679</v>
      </c>
      <c r="J2119" s="65"/>
      <c r="K2119" s="65"/>
      <c r="L2119" s="65" t="s">
        <v>9644</v>
      </c>
      <c r="M2119" s="66">
        <v>44824</v>
      </c>
      <c r="N2119" s="65">
        <v>122800</v>
      </c>
      <c r="O2119" s="65" t="s">
        <v>1939</v>
      </c>
      <c r="P2119" s="65">
        <f>VLOOKUP(D2119,资产包数据!B:G,5,0)</f>
        <v>60</v>
      </c>
      <c r="Q2119" s="65"/>
      <c r="R2119" s="65"/>
      <c r="S2119" s="65"/>
      <c r="T2119" s="65"/>
      <c r="U2119" s="65">
        <f>VLOOKUP(D2119,资产包数据!B:N,13,0)</f>
        <v>88.12</v>
      </c>
      <c r="V2119" s="65"/>
    </row>
    <row r="2120" ht="15" spans="1:22">
      <c r="A2120" s="65" t="s">
        <v>2751</v>
      </c>
      <c r="B2120" s="65" t="s">
        <v>110</v>
      </c>
      <c r="C2120" s="65" t="s">
        <v>36</v>
      </c>
      <c r="D2120" s="65" t="s">
        <v>9715</v>
      </c>
      <c r="E2120" s="65" t="s">
        <v>9716</v>
      </c>
      <c r="F2120" s="65"/>
      <c r="G2120" s="65" t="s">
        <v>2422</v>
      </c>
      <c r="H2120" s="65"/>
      <c r="I2120" s="65" t="s">
        <v>5679</v>
      </c>
      <c r="J2120" s="65"/>
      <c r="K2120" s="65"/>
      <c r="L2120" s="65" t="s">
        <v>9644</v>
      </c>
      <c r="M2120" s="66">
        <v>44824</v>
      </c>
      <c r="N2120" s="65">
        <v>122800</v>
      </c>
      <c r="O2120" s="65" t="s">
        <v>1939</v>
      </c>
      <c r="P2120" s="65">
        <f>VLOOKUP(D2120,资产包数据!B:G,5,0)</f>
        <v>60</v>
      </c>
      <c r="Q2120" s="65"/>
      <c r="R2120" s="65"/>
      <c r="S2120" s="65"/>
      <c r="T2120" s="65"/>
      <c r="U2120" s="65">
        <f>VLOOKUP(D2120,资产包数据!B:N,13,0)</f>
        <v>88.12</v>
      </c>
      <c r="V2120" s="65"/>
    </row>
    <row r="2121" ht="15" spans="1:22">
      <c r="A2121" s="65" t="s">
        <v>2751</v>
      </c>
      <c r="B2121" s="65" t="s">
        <v>110</v>
      </c>
      <c r="C2121" s="65" t="s">
        <v>36</v>
      </c>
      <c r="D2121" s="65" t="s">
        <v>9717</v>
      </c>
      <c r="E2121" s="65" t="s">
        <v>9718</v>
      </c>
      <c r="F2121" s="65"/>
      <c r="G2121" s="65" t="s">
        <v>2422</v>
      </c>
      <c r="H2121" s="65"/>
      <c r="I2121" s="65" t="s">
        <v>5679</v>
      </c>
      <c r="J2121" s="65"/>
      <c r="K2121" s="65"/>
      <c r="L2121" s="65" t="s">
        <v>9644</v>
      </c>
      <c r="M2121" s="66">
        <v>44824</v>
      </c>
      <c r="N2121" s="65">
        <v>122800</v>
      </c>
      <c r="O2121" s="65" t="s">
        <v>1939</v>
      </c>
      <c r="P2121" s="65">
        <f>VLOOKUP(D2121,资产包数据!B:G,5,0)</f>
        <v>60</v>
      </c>
      <c r="Q2121" s="65"/>
      <c r="R2121" s="65"/>
      <c r="S2121" s="65"/>
      <c r="T2121" s="65"/>
      <c r="U2121" s="65">
        <f>VLOOKUP(D2121,资产包数据!B:N,13,0)</f>
        <v>88.12</v>
      </c>
      <c r="V2121" s="65"/>
    </row>
    <row r="2122" ht="15" spans="1:22">
      <c r="A2122" s="65" t="s">
        <v>2751</v>
      </c>
      <c r="B2122" s="65" t="s">
        <v>110</v>
      </c>
      <c r="C2122" s="65" t="s">
        <v>36</v>
      </c>
      <c r="D2122" s="65" t="s">
        <v>9719</v>
      </c>
      <c r="E2122" s="65" t="s">
        <v>9720</v>
      </c>
      <c r="F2122" s="65"/>
      <c r="G2122" s="65" t="s">
        <v>2422</v>
      </c>
      <c r="H2122" s="65"/>
      <c r="I2122" s="65" t="s">
        <v>5679</v>
      </c>
      <c r="J2122" s="65"/>
      <c r="K2122" s="65"/>
      <c r="L2122" s="65" t="s">
        <v>9644</v>
      </c>
      <c r="M2122" s="66">
        <v>44824</v>
      </c>
      <c r="N2122" s="65">
        <v>122800</v>
      </c>
      <c r="O2122" s="65" t="s">
        <v>1939</v>
      </c>
      <c r="P2122" s="65">
        <f>VLOOKUP(D2122,资产包数据!B:G,5,0)</f>
        <v>60</v>
      </c>
      <c r="Q2122" s="65"/>
      <c r="R2122" s="65"/>
      <c r="S2122" s="65"/>
      <c r="T2122" s="65"/>
      <c r="U2122" s="65">
        <f>VLOOKUP(D2122,资产包数据!B:N,13,0)</f>
        <v>88.12</v>
      </c>
      <c r="V2122" s="65"/>
    </row>
    <row r="2123" ht="15" spans="1:22">
      <c r="A2123" s="65" t="s">
        <v>2751</v>
      </c>
      <c r="B2123" s="65" t="s">
        <v>110</v>
      </c>
      <c r="C2123" s="65" t="s">
        <v>36</v>
      </c>
      <c r="D2123" s="65" t="s">
        <v>9721</v>
      </c>
      <c r="E2123" s="65" t="s">
        <v>9722</v>
      </c>
      <c r="F2123" s="65"/>
      <c r="G2123" s="65" t="s">
        <v>2422</v>
      </c>
      <c r="H2123" s="65"/>
      <c r="I2123" s="65" t="s">
        <v>5679</v>
      </c>
      <c r="J2123" s="65"/>
      <c r="K2123" s="65"/>
      <c r="L2123" s="65" t="s">
        <v>9644</v>
      </c>
      <c r="M2123" s="66">
        <v>44824</v>
      </c>
      <c r="N2123" s="65">
        <v>122800</v>
      </c>
      <c r="O2123" s="65" t="s">
        <v>1939</v>
      </c>
      <c r="P2123" s="65">
        <f>VLOOKUP(D2123,资产包数据!B:G,5,0)</f>
        <v>60</v>
      </c>
      <c r="Q2123" s="65"/>
      <c r="R2123" s="65"/>
      <c r="S2123" s="65"/>
      <c r="T2123" s="65"/>
      <c r="U2123" s="65">
        <f>VLOOKUP(D2123,资产包数据!B:N,13,0)</f>
        <v>88.12</v>
      </c>
      <c r="V2123" s="65"/>
    </row>
    <row r="2124" ht="15" spans="1:22">
      <c r="A2124" s="65" t="s">
        <v>2751</v>
      </c>
      <c r="B2124" s="65" t="s">
        <v>110</v>
      </c>
      <c r="C2124" s="65" t="s">
        <v>36</v>
      </c>
      <c r="D2124" s="65" t="s">
        <v>9723</v>
      </c>
      <c r="E2124" s="65" t="s">
        <v>9724</v>
      </c>
      <c r="F2124" s="65"/>
      <c r="G2124" s="65" t="s">
        <v>2422</v>
      </c>
      <c r="H2124" s="65"/>
      <c r="I2124" s="65" t="s">
        <v>5679</v>
      </c>
      <c r="J2124" s="65"/>
      <c r="K2124" s="65"/>
      <c r="L2124" s="65" t="s">
        <v>9644</v>
      </c>
      <c r="M2124" s="66">
        <v>44824</v>
      </c>
      <c r="N2124" s="65">
        <v>122800</v>
      </c>
      <c r="O2124" s="65" t="s">
        <v>1939</v>
      </c>
      <c r="P2124" s="65">
        <f>VLOOKUP(D2124,资产包数据!B:G,5,0)</f>
        <v>60</v>
      </c>
      <c r="Q2124" s="65"/>
      <c r="R2124" s="65"/>
      <c r="S2124" s="65"/>
      <c r="T2124" s="65"/>
      <c r="U2124" s="65">
        <f>VLOOKUP(D2124,资产包数据!B:N,13,0)</f>
        <v>88.12</v>
      </c>
      <c r="V2124" s="65"/>
    </row>
    <row r="2125" ht="15" spans="1:22">
      <c r="A2125" s="65" t="s">
        <v>2751</v>
      </c>
      <c r="B2125" s="65" t="s">
        <v>110</v>
      </c>
      <c r="C2125" s="65" t="s">
        <v>36</v>
      </c>
      <c r="D2125" s="65" t="s">
        <v>9725</v>
      </c>
      <c r="E2125" s="65" t="s">
        <v>9726</v>
      </c>
      <c r="F2125" s="65"/>
      <c r="G2125" s="65" t="s">
        <v>2422</v>
      </c>
      <c r="H2125" s="65"/>
      <c r="I2125" s="65" t="s">
        <v>5679</v>
      </c>
      <c r="J2125" s="65"/>
      <c r="K2125" s="65"/>
      <c r="L2125" s="65" t="s">
        <v>9644</v>
      </c>
      <c r="M2125" s="66">
        <v>44824</v>
      </c>
      <c r="N2125" s="65">
        <v>122800</v>
      </c>
      <c r="O2125" s="65" t="s">
        <v>1939</v>
      </c>
      <c r="P2125" s="65">
        <f>VLOOKUP(D2125,资产包数据!B:G,5,0)</f>
        <v>60</v>
      </c>
      <c r="Q2125" s="65"/>
      <c r="R2125" s="65"/>
      <c r="S2125" s="65"/>
      <c r="T2125" s="65"/>
      <c r="U2125" s="65">
        <f>VLOOKUP(D2125,资产包数据!B:N,13,0)</f>
        <v>88.12</v>
      </c>
      <c r="V2125" s="65"/>
    </row>
    <row r="2126" ht="15" spans="1:22">
      <c r="A2126" s="65" t="s">
        <v>2751</v>
      </c>
      <c r="B2126" s="65" t="s">
        <v>110</v>
      </c>
      <c r="C2126" s="65" t="s">
        <v>36</v>
      </c>
      <c r="D2126" s="65" t="s">
        <v>9727</v>
      </c>
      <c r="E2126" s="65" t="s">
        <v>9728</v>
      </c>
      <c r="F2126" s="65"/>
      <c r="G2126" s="65" t="s">
        <v>2422</v>
      </c>
      <c r="H2126" s="65"/>
      <c r="I2126" s="65" t="s">
        <v>5679</v>
      </c>
      <c r="J2126" s="65"/>
      <c r="K2126" s="65"/>
      <c r="L2126" s="65" t="s">
        <v>9644</v>
      </c>
      <c r="M2126" s="66">
        <v>44824</v>
      </c>
      <c r="N2126" s="65">
        <v>122800</v>
      </c>
      <c r="O2126" s="65" t="s">
        <v>1939</v>
      </c>
      <c r="P2126" s="65">
        <f>VLOOKUP(D2126,资产包数据!B:G,5,0)</f>
        <v>60</v>
      </c>
      <c r="Q2126" s="65"/>
      <c r="R2126" s="65"/>
      <c r="S2126" s="65"/>
      <c r="T2126" s="65"/>
      <c r="U2126" s="65">
        <f>VLOOKUP(D2126,资产包数据!B:N,13,0)</f>
        <v>88.12</v>
      </c>
      <c r="V2126" s="65"/>
    </row>
    <row r="2127" ht="15" spans="1:22">
      <c r="A2127" s="65" t="s">
        <v>2751</v>
      </c>
      <c r="B2127" s="65" t="s">
        <v>110</v>
      </c>
      <c r="C2127" s="65" t="s">
        <v>36</v>
      </c>
      <c r="D2127" s="65" t="s">
        <v>9729</v>
      </c>
      <c r="E2127" s="65" t="s">
        <v>9730</v>
      </c>
      <c r="F2127" s="65"/>
      <c r="G2127" s="65" t="s">
        <v>2422</v>
      </c>
      <c r="H2127" s="65"/>
      <c r="I2127" s="65" t="s">
        <v>5679</v>
      </c>
      <c r="J2127" s="65"/>
      <c r="K2127" s="65"/>
      <c r="L2127" s="65" t="s">
        <v>9644</v>
      </c>
      <c r="M2127" s="66">
        <v>44824</v>
      </c>
      <c r="N2127" s="65">
        <v>122800</v>
      </c>
      <c r="O2127" s="65" t="s">
        <v>1939</v>
      </c>
      <c r="P2127" s="65">
        <f>VLOOKUP(D2127,资产包数据!B:G,5,0)</f>
        <v>60</v>
      </c>
      <c r="Q2127" s="65"/>
      <c r="R2127" s="65"/>
      <c r="S2127" s="65"/>
      <c r="T2127" s="65"/>
      <c r="U2127" s="65">
        <f>VLOOKUP(D2127,资产包数据!B:N,13,0)</f>
        <v>88.12</v>
      </c>
      <c r="V2127" s="65"/>
    </row>
    <row r="2128" ht="15" spans="1:22">
      <c r="A2128" s="65" t="s">
        <v>2751</v>
      </c>
      <c r="B2128" s="65" t="s">
        <v>110</v>
      </c>
      <c r="C2128" s="65" t="s">
        <v>36</v>
      </c>
      <c r="D2128" s="65" t="s">
        <v>9731</v>
      </c>
      <c r="E2128" s="65" t="s">
        <v>9732</v>
      </c>
      <c r="F2128" s="65"/>
      <c r="G2128" s="65" t="s">
        <v>2422</v>
      </c>
      <c r="H2128" s="65"/>
      <c r="I2128" s="65" t="s">
        <v>5679</v>
      </c>
      <c r="J2128" s="65"/>
      <c r="K2128" s="65"/>
      <c r="L2128" s="65" t="s">
        <v>9644</v>
      </c>
      <c r="M2128" s="66">
        <v>44824</v>
      </c>
      <c r="N2128" s="65">
        <v>122800</v>
      </c>
      <c r="O2128" s="65" t="s">
        <v>1939</v>
      </c>
      <c r="P2128" s="65">
        <f>VLOOKUP(D2128,资产包数据!B:G,5,0)</f>
        <v>60</v>
      </c>
      <c r="Q2128" s="65"/>
      <c r="R2128" s="65"/>
      <c r="S2128" s="65"/>
      <c r="T2128" s="65"/>
      <c r="U2128" s="65">
        <f>VLOOKUP(D2128,资产包数据!B:N,13,0)</f>
        <v>88.12</v>
      </c>
      <c r="V2128" s="65"/>
    </row>
    <row r="2129" ht="15" spans="1:22">
      <c r="A2129" s="65" t="s">
        <v>2751</v>
      </c>
      <c r="B2129" s="65" t="s">
        <v>110</v>
      </c>
      <c r="C2129" s="65" t="s">
        <v>36</v>
      </c>
      <c r="D2129" s="65" t="s">
        <v>9733</v>
      </c>
      <c r="E2129" s="65" t="s">
        <v>9734</v>
      </c>
      <c r="F2129" s="65"/>
      <c r="G2129" s="65" t="s">
        <v>2422</v>
      </c>
      <c r="H2129" s="65"/>
      <c r="I2129" s="65" t="s">
        <v>5679</v>
      </c>
      <c r="J2129" s="65"/>
      <c r="K2129" s="65"/>
      <c r="L2129" s="65" t="s">
        <v>9644</v>
      </c>
      <c r="M2129" s="66">
        <v>44824</v>
      </c>
      <c r="N2129" s="65">
        <v>122800</v>
      </c>
      <c r="O2129" s="65" t="s">
        <v>1939</v>
      </c>
      <c r="P2129" s="65">
        <f>VLOOKUP(D2129,资产包数据!B:G,5,0)</f>
        <v>60</v>
      </c>
      <c r="Q2129" s="65"/>
      <c r="R2129" s="65"/>
      <c r="S2129" s="65"/>
      <c r="T2129" s="65"/>
      <c r="U2129" s="65">
        <f>VLOOKUP(D2129,资产包数据!B:N,13,0)</f>
        <v>88.12</v>
      </c>
      <c r="V2129" s="65"/>
    </row>
    <row r="2130" ht="15" spans="1:22">
      <c r="A2130" s="65" t="s">
        <v>2751</v>
      </c>
      <c r="B2130" s="65" t="s">
        <v>110</v>
      </c>
      <c r="C2130" s="65" t="s">
        <v>36</v>
      </c>
      <c r="D2130" s="65" t="s">
        <v>9735</v>
      </c>
      <c r="E2130" s="65" t="s">
        <v>9736</v>
      </c>
      <c r="F2130" s="65"/>
      <c r="G2130" s="65" t="s">
        <v>2422</v>
      </c>
      <c r="H2130" s="65"/>
      <c r="I2130" s="65" t="s">
        <v>5679</v>
      </c>
      <c r="J2130" s="65"/>
      <c r="K2130" s="65"/>
      <c r="L2130" s="65" t="s">
        <v>9644</v>
      </c>
      <c r="M2130" s="66">
        <v>44824</v>
      </c>
      <c r="N2130" s="65">
        <v>122800</v>
      </c>
      <c r="O2130" s="65" t="s">
        <v>1939</v>
      </c>
      <c r="P2130" s="65">
        <f>VLOOKUP(D2130,资产包数据!B:G,5,0)</f>
        <v>60</v>
      </c>
      <c r="Q2130" s="65"/>
      <c r="R2130" s="65"/>
      <c r="S2130" s="65"/>
      <c r="T2130" s="65"/>
      <c r="U2130" s="65">
        <f>VLOOKUP(D2130,资产包数据!B:N,13,0)</f>
        <v>88.12</v>
      </c>
      <c r="V2130" s="65"/>
    </row>
    <row r="2131" ht="15" spans="1:22">
      <c r="A2131" s="65" t="s">
        <v>2751</v>
      </c>
      <c r="B2131" s="65" t="s">
        <v>110</v>
      </c>
      <c r="C2131" s="65" t="s">
        <v>36</v>
      </c>
      <c r="D2131" s="65" t="s">
        <v>9737</v>
      </c>
      <c r="E2131" s="65" t="s">
        <v>9738</v>
      </c>
      <c r="F2131" s="65"/>
      <c r="G2131" s="65" t="s">
        <v>2422</v>
      </c>
      <c r="H2131" s="65"/>
      <c r="I2131" s="65" t="s">
        <v>5679</v>
      </c>
      <c r="J2131" s="65"/>
      <c r="K2131" s="65"/>
      <c r="L2131" s="65" t="s">
        <v>9644</v>
      </c>
      <c r="M2131" s="66">
        <v>44824</v>
      </c>
      <c r="N2131" s="65">
        <v>122800</v>
      </c>
      <c r="O2131" s="65" t="s">
        <v>1939</v>
      </c>
      <c r="P2131" s="65">
        <f>VLOOKUP(D2131,资产包数据!B:G,5,0)</f>
        <v>60</v>
      </c>
      <c r="Q2131" s="65"/>
      <c r="R2131" s="65"/>
      <c r="S2131" s="65"/>
      <c r="T2131" s="65"/>
      <c r="U2131" s="65">
        <f>VLOOKUP(D2131,资产包数据!B:N,13,0)</f>
        <v>88.12</v>
      </c>
      <c r="V2131" s="65"/>
    </row>
    <row r="2132" ht="15" spans="1:22">
      <c r="A2132" s="65" t="s">
        <v>2751</v>
      </c>
      <c r="B2132" s="65" t="s">
        <v>110</v>
      </c>
      <c r="C2132" s="65" t="s">
        <v>36</v>
      </c>
      <c r="D2132" s="65" t="s">
        <v>9739</v>
      </c>
      <c r="E2132" s="65" t="s">
        <v>9740</v>
      </c>
      <c r="F2132" s="65"/>
      <c r="G2132" s="65" t="s">
        <v>2422</v>
      </c>
      <c r="H2132" s="65"/>
      <c r="I2132" s="65" t="s">
        <v>5679</v>
      </c>
      <c r="J2132" s="65"/>
      <c r="K2132" s="65"/>
      <c r="L2132" s="65" t="s">
        <v>9644</v>
      </c>
      <c r="M2132" s="66">
        <v>44824</v>
      </c>
      <c r="N2132" s="65">
        <v>122800</v>
      </c>
      <c r="O2132" s="65" t="s">
        <v>1939</v>
      </c>
      <c r="P2132" s="65">
        <f>VLOOKUP(D2132,资产包数据!B:G,5,0)</f>
        <v>60</v>
      </c>
      <c r="Q2132" s="65"/>
      <c r="R2132" s="65"/>
      <c r="S2132" s="65"/>
      <c r="T2132" s="65"/>
      <c r="U2132" s="65">
        <f>VLOOKUP(D2132,资产包数据!B:N,13,0)</f>
        <v>88.12</v>
      </c>
      <c r="V2132" s="65"/>
    </row>
    <row r="2133" ht="15" spans="1:22">
      <c r="A2133" s="65" t="s">
        <v>2751</v>
      </c>
      <c r="B2133" s="65" t="s">
        <v>110</v>
      </c>
      <c r="C2133" s="65" t="s">
        <v>36</v>
      </c>
      <c r="D2133" s="65" t="s">
        <v>9741</v>
      </c>
      <c r="E2133" s="65" t="s">
        <v>9742</v>
      </c>
      <c r="F2133" s="65"/>
      <c r="G2133" s="65" t="s">
        <v>2422</v>
      </c>
      <c r="H2133" s="65"/>
      <c r="I2133" s="65" t="s">
        <v>5679</v>
      </c>
      <c r="J2133" s="65"/>
      <c r="K2133" s="65"/>
      <c r="L2133" s="65" t="s">
        <v>9644</v>
      </c>
      <c r="M2133" s="66">
        <v>44824</v>
      </c>
      <c r="N2133" s="65">
        <v>122800</v>
      </c>
      <c r="O2133" s="65" t="s">
        <v>1939</v>
      </c>
      <c r="P2133" s="65">
        <f>VLOOKUP(D2133,资产包数据!B:G,5,0)</f>
        <v>60</v>
      </c>
      <c r="Q2133" s="65"/>
      <c r="R2133" s="65"/>
      <c r="S2133" s="65"/>
      <c r="T2133" s="65"/>
      <c r="U2133" s="65">
        <f>VLOOKUP(D2133,资产包数据!B:N,13,0)</f>
        <v>87.9</v>
      </c>
      <c r="V2133" s="65"/>
    </row>
    <row r="2134" ht="15" spans="1:22">
      <c r="A2134" s="65" t="s">
        <v>9743</v>
      </c>
      <c r="B2134" s="65" t="s">
        <v>68</v>
      </c>
      <c r="C2134" s="65" t="s">
        <v>36</v>
      </c>
      <c r="D2134" s="65" t="s">
        <v>9744</v>
      </c>
      <c r="E2134" s="65" t="s">
        <v>9745</v>
      </c>
      <c r="F2134" s="65" t="s">
        <v>2002</v>
      </c>
      <c r="G2134" s="65" t="s">
        <v>2002</v>
      </c>
      <c r="H2134" s="65" t="s">
        <v>4925</v>
      </c>
      <c r="I2134" s="65" t="s">
        <v>9746</v>
      </c>
      <c r="J2134" s="65" t="s">
        <v>9747</v>
      </c>
      <c r="K2134" s="66">
        <v>44835</v>
      </c>
      <c r="L2134" s="65" t="s">
        <v>9748</v>
      </c>
      <c r="M2134" s="66">
        <v>44824</v>
      </c>
      <c r="N2134" s="65">
        <v>113760</v>
      </c>
      <c r="O2134" s="65" t="s">
        <v>1939</v>
      </c>
      <c r="P2134" s="65">
        <f>VLOOKUP(D2134,资产包数据!B:G,5,0)</f>
        <v>60</v>
      </c>
      <c r="Q2134" s="65"/>
      <c r="R2134" s="65"/>
      <c r="S2134" s="65"/>
      <c r="T2134" s="65"/>
      <c r="U2134" s="65">
        <f>VLOOKUP(D2134,资产包数据!B:N,13,0)</f>
        <v>79.95</v>
      </c>
      <c r="V2134" s="65" t="s">
        <v>9749</v>
      </c>
    </row>
    <row r="2135" ht="15" spans="1:22">
      <c r="A2135" s="65" t="s">
        <v>9743</v>
      </c>
      <c r="B2135" s="65" t="s">
        <v>110</v>
      </c>
      <c r="C2135" s="65" t="s">
        <v>36</v>
      </c>
      <c r="D2135" s="65" t="s">
        <v>9750</v>
      </c>
      <c r="E2135" s="65" t="s">
        <v>9751</v>
      </c>
      <c r="F2135" s="65"/>
      <c r="G2135" s="65" t="s">
        <v>2002</v>
      </c>
      <c r="H2135" s="65"/>
      <c r="I2135" s="65" t="s">
        <v>9746</v>
      </c>
      <c r="J2135" s="65"/>
      <c r="K2135" s="65"/>
      <c r="L2135" s="65" t="s">
        <v>9748</v>
      </c>
      <c r="M2135" s="66">
        <v>44824</v>
      </c>
      <c r="N2135" s="65">
        <v>113760</v>
      </c>
      <c r="O2135" s="65" t="s">
        <v>1939</v>
      </c>
      <c r="P2135" s="65">
        <f>VLOOKUP(D2135,资产包数据!B:G,5,0)</f>
        <v>60</v>
      </c>
      <c r="Q2135" s="65"/>
      <c r="R2135" s="65"/>
      <c r="S2135" s="65"/>
      <c r="T2135" s="65"/>
      <c r="U2135" s="65">
        <f>VLOOKUP(D2135,资产包数据!B:N,13,0)</f>
        <v>79.95</v>
      </c>
      <c r="V2135" s="65"/>
    </row>
    <row r="2136" ht="15" spans="1:22">
      <c r="A2136" s="65" t="s">
        <v>9743</v>
      </c>
      <c r="B2136" s="65" t="s">
        <v>68</v>
      </c>
      <c r="C2136" s="65" t="s">
        <v>36</v>
      </c>
      <c r="D2136" s="65" t="s">
        <v>9752</v>
      </c>
      <c r="E2136" s="65" t="s">
        <v>9753</v>
      </c>
      <c r="F2136" s="65" t="s">
        <v>2002</v>
      </c>
      <c r="G2136" s="65" t="s">
        <v>2002</v>
      </c>
      <c r="H2136" s="65" t="s">
        <v>4925</v>
      </c>
      <c r="I2136" s="65" t="s">
        <v>9746</v>
      </c>
      <c r="J2136" s="65" t="s">
        <v>9747</v>
      </c>
      <c r="K2136" s="66">
        <v>44835</v>
      </c>
      <c r="L2136" s="65" t="s">
        <v>9748</v>
      </c>
      <c r="M2136" s="66">
        <v>44824</v>
      </c>
      <c r="N2136" s="65">
        <v>113760</v>
      </c>
      <c r="O2136" s="65" t="s">
        <v>1939</v>
      </c>
      <c r="P2136" s="65">
        <f>VLOOKUP(D2136,资产包数据!B:G,5,0)</f>
        <v>60</v>
      </c>
      <c r="Q2136" s="65"/>
      <c r="R2136" s="65"/>
      <c r="S2136" s="65"/>
      <c r="T2136" s="65"/>
      <c r="U2136" s="65">
        <f>VLOOKUP(D2136,资产包数据!B:N,13,0)</f>
        <v>79.95</v>
      </c>
      <c r="V2136" s="65" t="s">
        <v>9749</v>
      </c>
    </row>
    <row r="2137" ht="15" spans="1:22">
      <c r="A2137" s="65" t="s">
        <v>9743</v>
      </c>
      <c r="B2137" s="65" t="s">
        <v>110</v>
      </c>
      <c r="C2137" s="65" t="s">
        <v>36</v>
      </c>
      <c r="D2137" s="65" t="s">
        <v>9754</v>
      </c>
      <c r="E2137" s="65" t="s">
        <v>9755</v>
      </c>
      <c r="F2137" s="65"/>
      <c r="G2137" s="65" t="s">
        <v>2002</v>
      </c>
      <c r="H2137" s="65"/>
      <c r="I2137" s="65" t="s">
        <v>9746</v>
      </c>
      <c r="J2137" s="65"/>
      <c r="K2137" s="65"/>
      <c r="L2137" s="65" t="s">
        <v>9748</v>
      </c>
      <c r="M2137" s="66">
        <v>44824</v>
      </c>
      <c r="N2137" s="65">
        <v>113760</v>
      </c>
      <c r="O2137" s="65" t="s">
        <v>1939</v>
      </c>
      <c r="P2137" s="65">
        <f>VLOOKUP(D2137,资产包数据!B:G,5,0)</f>
        <v>60</v>
      </c>
      <c r="Q2137" s="65"/>
      <c r="R2137" s="65"/>
      <c r="S2137" s="65"/>
      <c r="T2137" s="65"/>
      <c r="U2137" s="65">
        <f>VLOOKUP(D2137,资产包数据!B:N,13,0)</f>
        <v>79.95</v>
      </c>
      <c r="V2137" s="65"/>
    </row>
    <row r="2138" ht="15" spans="1:22">
      <c r="A2138" s="65" t="s">
        <v>9743</v>
      </c>
      <c r="B2138" s="65" t="s">
        <v>68</v>
      </c>
      <c r="C2138" s="65" t="s">
        <v>36</v>
      </c>
      <c r="D2138" s="65" t="s">
        <v>9756</v>
      </c>
      <c r="E2138" s="65" t="s">
        <v>9757</v>
      </c>
      <c r="F2138" s="65" t="s">
        <v>2002</v>
      </c>
      <c r="G2138" s="65" t="s">
        <v>2002</v>
      </c>
      <c r="H2138" s="65" t="s">
        <v>4925</v>
      </c>
      <c r="I2138" s="65" t="s">
        <v>9746</v>
      </c>
      <c r="J2138" s="65" t="s">
        <v>9747</v>
      </c>
      <c r="K2138" s="66">
        <v>44835</v>
      </c>
      <c r="L2138" s="65" t="s">
        <v>9748</v>
      </c>
      <c r="M2138" s="66">
        <v>44824</v>
      </c>
      <c r="N2138" s="65">
        <v>113760</v>
      </c>
      <c r="O2138" s="65" t="s">
        <v>1939</v>
      </c>
      <c r="P2138" s="65">
        <f>VLOOKUP(D2138,资产包数据!B:G,5,0)</f>
        <v>60</v>
      </c>
      <c r="Q2138" s="65"/>
      <c r="R2138" s="65"/>
      <c r="S2138" s="65"/>
      <c r="T2138" s="65"/>
      <c r="U2138" s="65">
        <f>VLOOKUP(D2138,资产包数据!B:N,13,0)</f>
        <v>79.95</v>
      </c>
      <c r="V2138" s="65" t="s">
        <v>9749</v>
      </c>
    </row>
    <row r="2139" ht="15" spans="1:22">
      <c r="A2139" s="65" t="s">
        <v>9743</v>
      </c>
      <c r="B2139" s="65" t="s">
        <v>68</v>
      </c>
      <c r="C2139" s="65" t="s">
        <v>36</v>
      </c>
      <c r="D2139" s="65" t="s">
        <v>9758</v>
      </c>
      <c r="E2139" s="65" t="s">
        <v>9759</v>
      </c>
      <c r="F2139" s="65" t="s">
        <v>2422</v>
      </c>
      <c r="G2139" s="65" t="s">
        <v>2422</v>
      </c>
      <c r="H2139" s="65" t="s">
        <v>4925</v>
      </c>
      <c r="I2139" s="65" t="s">
        <v>9746</v>
      </c>
      <c r="J2139" s="65" t="s">
        <v>9760</v>
      </c>
      <c r="K2139" s="66">
        <v>44835</v>
      </c>
      <c r="L2139" s="65" t="s">
        <v>9761</v>
      </c>
      <c r="M2139" s="66">
        <v>44824</v>
      </c>
      <c r="N2139" s="65">
        <v>113760</v>
      </c>
      <c r="O2139" s="65" t="s">
        <v>1939</v>
      </c>
      <c r="P2139" s="65">
        <f>VLOOKUP(D2139,资产包数据!B:G,5,0)</f>
        <v>60</v>
      </c>
      <c r="Q2139" s="65"/>
      <c r="R2139" s="65"/>
      <c r="S2139" s="65"/>
      <c r="T2139" s="65"/>
      <c r="U2139" s="65">
        <f>VLOOKUP(D2139,资产包数据!B:N,13,0)</f>
        <v>79.95</v>
      </c>
      <c r="V2139" s="65" t="s">
        <v>9749</v>
      </c>
    </row>
    <row r="2140" ht="15" spans="1:22">
      <c r="A2140" s="65" t="s">
        <v>9743</v>
      </c>
      <c r="B2140" s="65" t="s">
        <v>110</v>
      </c>
      <c r="C2140" s="65" t="s">
        <v>36</v>
      </c>
      <c r="D2140" s="65" t="s">
        <v>9762</v>
      </c>
      <c r="E2140" s="65" t="s">
        <v>9763</v>
      </c>
      <c r="F2140" s="65"/>
      <c r="G2140" s="65" t="s">
        <v>2002</v>
      </c>
      <c r="H2140" s="65"/>
      <c r="I2140" s="65" t="s">
        <v>9746</v>
      </c>
      <c r="J2140" s="65"/>
      <c r="K2140" s="65"/>
      <c r="L2140" s="65" t="s">
        <v>9748</v>
      </c>
      <c r="M2140" s="66">
        <v>44824</v>
      </c>
      <c r="N2140" s="65">
        <v>113760</v>
      </c>
      <c r="O2140" s="65" t="s">
        <v>1939</v>
      </c>
      <c r="P2140" s="65">
        <f>VLOOKUP(D2140,资产包数据!B:G,5,0)</f>
        <v>60</v>
      </c>
      <c r="Q2140" s="65"/>
      <c r="R2140" s="65"/>
      <c r="S2140" s="65"/>
      <c r="T2140" s="65"/>
      <c r="U2140" s="65">
        <f>VLOOKUP(D2140,资产包数据!B:N,13,0)</f>
        <v>79.95</v>
      </c>
      <c r="V2140" s="65"/>
    </row>
    <row r="2141" ht="15" spans="1:22">
      <c r="A2141" s="65" t="s">
        <v>9743</v>
      </c>
      <c r="B2141" s="65" t="s">
        <v>68</v>
      </c>
      <c r="C2141" s="65" t="s">
        <v>36</v>
      </c>
      <c r="D2141" s="65" t="s">
        <v>9764</v>
      </c>
      <c r="E2141" s="65" t="s">
        <v>9765</v>
      </c>
      <c r="F2141" s="65" t="s">
        <v>2002</v>
      </c>
      <c r="G2141" s="65" t="s">
        <v>2002</v>
      </c>
      <c r="H2141" s="65" t="s">
        <v>4925</v>
      </c>
      <c r="I2141" s="65" t="s">
        <v>9746</v>
      </c>
      <c r="J2141" s="65" t="s">
        <v>9747</v>
      </c>
      <c r="K2141" s="66">
        <v>44835</v>
      </c>
      <c r="L2141" s="65" t="s">
        <v>9748</v>
      </c>
      <c r="M2141" s="66">
        <v>44824</v>
      </c>
      <c r="N2141" s="65">
        <v>113760</v>
      </c>
      <c r="O2141" s="65" t="s">
        <v>1939</v>
      </c>
      <c r="P2141" s="65">
        <f>VLOOKUP(D2141,资产包数据!B:G,5,0)</f>
        <v>60</v>
      </c>
      <c r="Q2141" s="65"/>
      <c r="R2141" s="65"/>
      <c r="S2141" s="65"/>
      <c r="T2141" s="65"/>
      <c r="U2141" s="65">
        <f>VLOOKUP(D2141,资产包数据!B:N,13,0)</f>
        <v>79.95</v>
      </c>
      <c r="V2141" s="65" t="s">
        <v>9749</v>
      </c>
    </row>
    <row r="2142" ht="15" spans="1:22">
      <c r="A2142" s="65" t="s">
        <v>9743</v>
      </c>
      <c r="B2142" s="65" t="s">
        <v>68</v>
      </c>
      <c r="C2142" s="65" t="s">
        <v>36</v>
      </c>
      <c r="D2142" s="65" t="s">
        <v>9766</v>
      </c>
      <c r="E2142" s="65" t="s">
        <v>9767</v>
      </c>
      <c r="F2142" s="65" t="s">
        <v>2422</v>
      </c>
      <c r="G2142" s="65" t="s">
        <v>2422</v>
      </c>
      <c r="H2142" s="65" t="s">
        <v>4925</v>
      </c>
      <c r="I2142" s="65" t="s">
        <v>9746</v>
      </c>
      <c r="J2142" s="65" t="s">
        <v>9760</v>
      </c>
      <c r="K2142" s="66">
        <v>44835</v>
      </c>
      <c r="L2142" s="65" t="s">
        <v>9761</v>
      </c>
      <c r="M2142" s="66">
        <v>44824</v>
      </c>
      <c r="N2142" s="65">
        <v>113760</v>
      </c>
      <c r="O2142" s="65" t="s">
        <v>1939</v>
      </c>
      <c r="P2142" s="65">
        <f>VLOOKUP(D2142,资产包数据!B:G,5,0)</f>
        <v>60</v>
      </c>
      <c r="Q2142" s="65"/>
      <c r="R2142" s="65"/>
      <c r="S2142" s="65"/>
      <c r="T2142" s="65"/>
      <c r="U2142" s="65">
        <f>VLOOKUP(D2142,资产包数据!B:N,13,0)</f>
        <v>79.95</v>
      </c>
      <c r="V2142" s="65" t="s">
        <v>9749</v>
      </c>
    </row>
    <row r="2143" ht="15" spans="1:22">
      <c r="A2143" s="65" t="s">
        <v>9743</v>
      </c>
      <c r="B2143" s="65" t="s">
        <v>68</v>
      </c>
      <c r="C2143" s="65" t="s">
        <v>36</v>
      </c>
      <c r="D2143" s="65" t="s">
        <v>9768</v>
      </c>
      <c r="E2143" s="65" t="s">
        <v>9769</v>
      </c>
      <c r="F2143" s="65" t="s">
        <v>2002</v>
      </c>
      <c r="G2143" s="65" t="s">
        <v>2002</v>
      </c>
      <c r="H2143" s="65" t="s">
        <v>4925</v>
      </c>
      <c r="I2143" s="65" t="s">
        <v>9746</v>
      </c>
      <c r="J2143" s="65" t="s">
        <v>9747</v>
      </c>
      <c r="K2143" s="66">
        <v>44835</v>
      </c>
      <c r="L2143" s="65" t="s">
        <v>9748</v>
      </c>
      <c r="M2143" s="66">
        <v>44824</v>
      </c>
      <c r="N2143" s="65">
        <v>113760</v>
      </c>
      <c r="O2143" s="65" t="s">
        <v>1939</v>
      </c>
      <c r="P2143" s="65">
        <f>VLOOKUP(D2143,资产包数据!B:G,5,0)</f>
        <v>60</v>
      </c>
      <c r="Q2143" s="65"/>
      <c r="R2143" s="65"/>
      <c r="S2143" s="65"/>
      <c r="T2143" s="65"/>
      <c r="U2143" s="65">
        <f>VLOOKUP(D2143,资产包数据!B:N,13,0)</f>
        <v>79.95</v>
      </c>
      <c r="V2143" s="65" t="s">
        <v>9749</v>
      </c>
    </row>
    <row r="2144" ht="15" spans="1:22">
      <c r="A2144" s="65" t="s">
        <v>9743</v>
      </c>
      <c r="B2144" s="65" t="s">
        <v>68</v>
      </c>
      <c r="C2144" s="65" t="s">
        <v>36</v>
      </c>
      <c r="D2144" s="65" t="s">
        <v>9770</v>
      </c>
      <c r="E2144" s="65" t="s">
        <v>9771</v>
      </c>
      <c r="F2144" s="65" t="s">
        <v>2422</v>
      </c>
      <c r="G2144" s="65" t="s">
        <v>2422</v>
      </c>
      <c r="H2144" s="65" t="s">
        <v>4925</v>
      </c>
      <c r="I2144" s="65" t="s">
        <v>9746</v>
      </c>
      <c r="J2144" s="65" t="s">
        <v>9760</v>
      </c>
      <c r="K2144" s="66">
        <v>44835</v>
      </c>
      <c r="L2144" s="65" t="s">
        <v>9761</v>
      </c>
      <c r="M2144" s="66">
        <v>44824</v>
      </c>
      <c r="N2144" s="65">
        <v>113760</v>
      </c>
      <c r="O2144" s="65" t="s">
        <v>1939</v>
      </c>
      <c r="P2144" s="65">
        <f>VLOOKUP(D2144,资产包数据!B:G,5,0)</f>
        <v>60</v>
      </c>
      <c r="Q2144" s="65"/>
      <c r="R2144" s="65"/>
      <c r="S2144" s="65"/>
      <c r="T2144" s="65"/>
      <c r="U2144" s="65">
        <f>VLOOKUP(D2144,资产包数据!B:N,13,0)</f>
        <v>79.95</v>
      </c>
      <c r="V2144" s="65" t="s">
        <v>9749</v>
      </c>
    </row>
    <row r="2145" ht="15" spans="1:22">
      <c r="A2145" s="65" t="s">
        <v>9743</v>
      </c>
      <c r="B2145" s="65" t="s">
        <v>110</v>
      </c>
      <c r="C2145" s="65" t="s">
        <v>36</v>
      </c>
      <c r="D2145" s="65" t="s">
        <v>9772</v>
      </c>
      <c r="E2145" s="65" t="s">
        <v>9773</v>
      </c>
      <c r="F2145" s="65"/>
      <c r="G2145" s="65" t="s">
        <v>2002</v>
      </c>
      <c r="H2145" s="65"/>
      <c r="I2145" s="65" t="s">
        <v>9746</v>
      </c>
      <c r="J2145" s="65"/>
      <c r="K2145" s="65"/>
      <c r="L2145" s="65" t="s">
        <v>9748</v>
      </c>
      <c r="M2145" s="66">
        <v>44824</v>
      </c>
      <c r="N2145" s="65">
        <v>113760</v>
      </c>
      <c r="O2145" s="65" t="s">
        <v>1939</v>
      </c>
      <c r="P2145" s="65">
        <f>VLOOKUP(D2145,资产包数据!B:G,5,0)</f>
        <v>60</v>
      </c>
      <c r="Q2145" s="65"/>
      <c r="R2145" s="65"/>
      <c r="S2145" s="65"/>
      <c r="T2145" s="65"/>
      <c r="U2145" s="65">
        <f>VLOOKUP(D2145,资产包数据!B:N,13,0)</f>
        <v>79.95</v>
      </c>
      <c r="V2145" s="65"/>
    </row>
    <row r="2146" ht="15" spans="1:22">
      <c r="A2146" s="65" t="s">
        <v>9743</v>
      </c>
      <c r="B2146" s="65" t="s">
        <v>68</v>
      </c>
      <c r="C2146" s="65" t="s">
        <v>36</v>
      </c>
      <c r="D2146" s="65" t="s">
        <v>9774</v>
      </c>
      <c r="E2146" s="65" t="s">
        <v>9775</v>
      </c>
      <c r="F2146" s="65" t="s">
        <v>2002</v>
      </c>
      <c r="G2146" s="65" t="s">
        <v>2002</v>
      </c>
      <c r="H2146" s="65" t="s">
        <v>4925</v>
      </c>
      <c r="I2146" s="65" t="s">
        <v>9746</v>
      </c>
      <c r="J2146" s="65" t="s">
        <v>9747</v>
      </c>
      <c r="K2146" s="66">
        <v>44835</v>
      </c>
      <c r="L2146" s="65" t="s">
        <v>9748</v>
      </c>
      <c r="M2146" s="66">
        <v>44824</v>
      </c>
      <c r="N2146" s="65">
        <v>113760</v>
      </c>
      <c r="O2146" s="65" t="s">
        <v>1939</v>
      </c>
      <c r="P2146" s="65">
        <f>VLOOKUP(D2146,资产包数据!B:G,5,0)</f>
        <v>60</v>
      </c>
      <c r="Q2146" s="65"/>
      <c r="R2146" s="65"/>
      <c r="S2146" s="65"/>
      <c r="T2146" s="65"/>
      <c r="U2146" s="65">
        <f>VLOOKUP(D2146,资产包数据!B:N,13,0)</f>
        <v>79.95</v>
      </c>
      <c r="V2146" s="65" t="s">
        <v>9749</v>
      </c>
    </row>
    <row r="2147" ht="15" spans="1:22">
      <c r="A2147" s="65" t="s">
        <v>9743</v>
      </c>
      <c r="B2147" s="65" t="s">
        <v>110</v>
      </c>
      <c r="C2147" s="65" t="s">
        <v>36</v>
      </c>
      <c r="D2147" s="65" t="s">
        <v>9776</v>
      </c>
      <c r="E2147" s="65" t="s">
        <v>9777</v>
      </c>
      <c r="F2147" s="65"/>
      <c r="G2147" s="65" t="s">
        <v>2002</v>
      </c>
      <c r="H2147" s="65"/>
      <c r="I2147" s="65" t="s">
        <v>9746</v>
      </c>
      <c r="J2147" s="65"/>
      <c r="K2147" s="65"/>
      <c r="L2147" s="65" t="s">
        <v>9748</v>
      </c>
      <c r="M2147" s="66">
        <v>44824</v>
      </c>
      <c r="N2147" s="65">
        <v>113760</v>
      </c>
      <c r="O2147" s="65" t="s">
        <v>1939</v>
      </c>
      <c r="P2147" s="65">
        <f>VLOOKUP(D2147,资产包数据!B:G,5,0)</f>
        <v>60</v>
      </c>
      <c r="Q2147" s="65"/>
      <c r="R2147" s="65"/>
      <c r="S2147" s="65"/>
      <c r="T2147" s="65"/>
      <c r="U2147" s="65">
        <f>VLOOKUP(D2147,资产包数据!B:N,13,0)</f>
        <v>79.95</v>
      </c>
      <c r="V2147" s="65"/>
    </row>
    <row r="2148" ht="15" spans="1:22">
      <c r="A2148" s="65" t="s">
        <v>9743</v>
      </c>
      <c r="B2148" s="65" t="s">
        <v>68</v>
      </c>
      <c r="C2148" s="65" t="s">
        <v>36</v>
      </c>
      <c r="D2148" s="65" t="s">
        <v>9778</v>
      </c>
      <c r="E2148" s="65" t="s">
        <v>9779</v>
      </c>
      <c r="F2148" s="65" t="s">
        <v>2002</v>
      </c>
      <c r="G2148" s="65" t="s">
        <v>2002</v>
      </c>
      <c r="H2148" s="65" t="s">
        <v>4925</v>
      </c>
      <c r="I2148" s="65" t="s">
        <v>9746</v>
      </c>
      <c r="J2148" s="65" t="s">
        <v>9747</v>
      </c>
      <c r="K2148" s="66">
        <v>44835</v>
      </c>
      <c r="L2148" s="65" t="s">
        <v>9748</v>
      </c>
      <c r="M2148" s="66">
        <v>44824</v>
      </c>
      <c r="N2148" s="65">
        <v>113760</v>
      </c>
      <c r="O2148" s="65" t="s">
        <v>1939</v>
      </c>
      <c r="P2148" s="65">
        <f>VLOOKUP(D2148,资产包数据!B:G,5,0)</f>
        <v>60</v>
      </c>
      <c r="Q2148" s="65"/>
      <c r="R2148" s="65"/>
      <c r="S2148" s="65"/>
      <c r="T2148" s="65"/>
      <c r="U2148" s="65">
        <f>VLOOKUP(D2148,资产包数据!B:N,13,0)</f>
        <v>79.95</v>
      </c>
      <c r="V2148" s="65" t="s">
        <v>9749</v>
      </c>
    </row>
    <row r="2149" ht="15" spans="1:22">
      <c r="A2149" s="65" t="s">
        <v>9743</v>
      </c>
      <c r="B2149" s="65" t="s">
        <v>110</v>
      </c>
      <c r="C2149" s="65" t="s">
        <v>36</v>
      </c>
      <c r="D2149" s="65" t="s">
        <v>9780</v>
      </c>
      <c r="E2149" s="65" t="s">
        <v>9781</v>
      </c>
      <c r="F2149" s="65"/>
      <c r="G2149" s="65" t="s">
        <v>2002</v>
      </c>
      <c r="H2149" s="65"/>
      <c r="I2149" s="65" t="s">
        <v>9746</v>
      </c>
      <c r="J2149" s="65"/>
      <c r="K2149" s="65"/>
      <c r="L2149" s="65" t="s">
        <v>9748</v>
      </c>
      <c r="M2149" s="66">
        <v>44824</v>
      </c>
      <c r="N2149" s="65">
        <v>113760</v>
      </c>
      <c r="O2149" s="65" t="s">
        <v>1939</v>
      </c>
      <c r="P2149" s="65">
        <f>VLOOKUP(D2149,资产包数据!B:G,5,0)</f>
        <v>60</v>
      </c>
      <c r="Q2149" s="65"/>
      <c r="R2149" s="65"/>
      <c r="S2149" s="65"/>
      <c r="T2149" s="65"/>
      <c r="U2149" s="65">
        <f>VLOOKUP(D2149,资产包数据!B:N,13,0)</f>
        <v>79.95</v>
      </c>
      <c r="V2149" s="65"/>
    </row>
    <row r="2150" ht="15" spans="1:22">
      <c r="A2150" s="65" t="s">
        <v>9743</v>
      </c>
      <c r="B2150" s="65" t="s">
        <v>110</v>
      </c>
      <c r="C2150" s="65" t="s">
        <v>36</v>
      </c>
      <c r="D2150" s="65" t="s">
        <v>9782</v>
      </c>
      <c r="E2150" s="65" t="s">
        <v>9783</v>
      </c>
      <c r="F2150" s="65"/>
      <c r="G2150" s="65" t="s">
        <v>2002</v>
      </c>
      <c r="H2150" s="65"/>
      <c r="I2150" s="65" t="s">
        <v>9746</v>
      </c>
      <c r="J2150" s="65"/>
      <c r="K2150" s="65"/>
      <c r="L2150" s="65" t="s">
        <v>9748</v>
      </c>
      <c r="M2150" s="66">
        <v>44824</v>
      </c>
      <c r="N2150" s="65">
        <v>113760</v>
      </c>
      <c r="O2150" s="65" t="s">
        <v>1939</v>
      </c>
      <c r="P2150" s="65">
        <f>VLOOKUP(D2150,资产包数据!B:G,5,0)</f>
        <v>60</v>
      </c>
      <c r="Q2150" s="65"/>
      <c r="R2150" s="65"/>
      <c r="S2150" s="65"/>
      <c r="T2150" s="65"/>
      <c r="U2150" s="65">
        <f>VLOOKUP(D2150,资产包数据!B:N,13,0)</f>
        <v>79.95</v>
      </c>
      <c r="V2150" s="65"/>
    </row>
    <row r="2151" ht="15" spans="1:22">
      <c r="A2151" s="65" t="s">
        <v>9743</v>
      </c>
      <c r="B2151" s="65" t="s">
        <v>68</v>
      </c>
      <c r="C2151" s="65" t="s">
        <v>36</v>
      </c>
      <c r="D2151" s="65" t="s">
        <v>9784</v>
      </c>
      <c r="E2151" s="65" t="s">
        <v>9785</v>
      </c>
      <c r="F2151" s="65" t="s">
        <v>2002</v>
      </c>
      <c r="G2151" s="65" t="s">
        <v>2002</v>
      </c>
      <c r="H2151" s="65" t="s">
        <v>4925</v>
      </c>
      <c r="I2151" s="65" t="s">
        <v>9746</v>
      </c>
      <c r="J2151" s="65" t="s">
        <v>9747</v>
      </c>
      <c r="K2151" s="66">
        <v>44835</v>
      </c>
      <c r="L2151" s="65" t="s">
        <v>9748</v>
      </c>
      <c r="M2151" s="66">
        <v>44824</v>
      </c>
      <c r="N2151" s="65">
        <v>113760</v>
      </c>
      <c r="O2151" s="65" t="s">
        <v>1939</v>
      </c>
      <c r="P2151" s="65">
        <f>VLOOKUP(D2151,资产包数据!B:G,5,0)</f>
        <v>60</v>
      </c>
      <c r="Q2151" s="65"/>
      <c r="R2151" s="65"/>
      <c r="S2151" s="65"/>
      <c r="T2151" s="65"/>
      <c r="U2151" s="65">
        <f>VLOOKUP(D2151,资产包数据!B:N,13,0)</f>
        <v>79.95</v>
      </c>
      <c r="V2151" s="65" t="s">
        <v>9749</v>
      </c>
    </row>
    <row r="2152" ht="15" spans="1:22">
      <c r="A2152" s="65" t="s">
        <v>9743</v>
      </c>
      <c r="B2152" s="65" t="s">
        <v>68</v>
      </c>
      <c r="C2152" s="65" t="s">
        <v>36</v>
      </c>
      <c r="D2152" s="65" t="s">
        <v>9786</v>
      </c>
      <c r="E2152" s="65" t="s">
        <v>9787</v>
      </c>
      <c r="F2152" s="65" t="s">
        <v>2002</v>
      </c>
      <c r="G2152" s="65" t="s">
        <v>2002</v>
      </c>
      <c r="H2152" s="65" t="s">
        <v>4925</v>
      </c>
      <c r="I2152" s="65" t="s">
        <v>9746</v>
      </c>
      <c r="J2152" s="65" t="s">
        <v>9747</v>
      </c>
      <c r="K2152" s="66">
        <v>44835</v>
      </c>
      <c r="L2152" s="65" t="s">
        <v>9748</v>
      </c>
      <c r="M2152" s="66">
        <v>44824</v>
      </c>
      <c r="N2152" s="65">
        <v>113760</v>
      </c>
      <c r="O2152" s="65" t="s">
        <v>1939</v>
      </c>
      <c r="P2152" s="65">
        <f>VLOOKUP(D2152,资产包数据!B:G,5,0)</f>
        <v>60</v>
      </c>
      <c r="Q2152" s="65"/>
      <c r="R2152" s="65"/>
      <c r="S2152" s="65"/>
      <c r="T2152" s="65"/>
      <c r="U2152" s="65">
        <f>VLOOKUP(D2152,资产包数据!B:N,13,0)</f>
        <v>79.95</v>
      </c>
      <c r="V2152" s="65" t="s">
        <v>9749</v>
      </c>
    </row>
    <row r="2153" ht="15" spans="1:22">
      <c r="A2153" s="65" t="s">
        <v>9743</v>
      </c>
      <c r="B2153" s="65" t="s">
        <v>68</v>
      </c>
      <c r="C2153" s="65" t="s">
        <v>36</v>
      </c>
      <c r="D2153" s="65" t="s">
        <v>9788</v>
      </c>
      <c r="E2153" s="65" t="s">
        <v>9789</v>
      </c>
      <c r="F2153" s="65" t="s">
        <v>2002</v>
      </c>
      <c r="G2153" s="65" t="s">
        <v>2002</v>
      </c>
      <c r="H2153" s="65" t="s">
        <v>4925</v>
      </c>
      <c r="I2153" s="65" t="s">
        <v>9746</v>
      </c>
      <c r="J2153" s="65" t="s">
        <v>9747</v>
      </c>
      <c r="K2153" s="66">
        <v>44835</v>
      </c>
      <c r="L2153" s="65" t="s">
        <v>9748</v>
      </c>
      <c r="M2153" s="66">
        <v>44824</v>
      </c>
      <c r="N2153" s="65">
        <v>113760</v>
      </c>
      <c r="O2153" s="65" t="s">
        <v>1939</v>
      </c>
      <c r="P2153" s="65">
        <f>VLOOKUP(D2153,资产包数据!B:G,5,0)</f>
        <v>60</v>
      </c>
      <c r="Q2153" s="65"/>
      <c r="R2153" s="65"/>
      <c r="S2153" s="65"/>
      <c r="T2153" s="65"/>
      <c r="U2153" s="65">
        <f>VLOOKUP(D2153,资产包数据!B:N,13,0)</f>
        <v>79.95</v>
      </c>
      <c r="V2153" s="65" t="s">
        <v>9749</v>
      </c>
    </row>
    <row r="2154" ht="15" spans="1:22">
      <c r="A2154" s="65" t="s">
        <v>9743</v>
      </c>
      <c r="B2154" s="65" t="s">
        <v>110</v>
      </c>
      <c r="C2154" s="65" t="s">
        <v>36</v>
      </c>
      <c r="D2154" s="65" t="s">
        <v>9790</v>
      </c>
      <c r="E2154" s="65" t="s">
        <v>9791</v>
      </c>
      <c r="F2154" s="65"/>
      <c r="G2154" s="65" t="s">
        <v>2002</v>
      </c>
      <c r="H2154" s="65"/>
      <c r="I2154" s="65" t="s">
        <v>9746</v>
      </c>
      <c r="J2154" s="65"/>
      <c r="K2154" s="65"/>
      <c r="L2154" s="65" t="s">
        <v>9748</v>
      </c>
      <c r="M2154" s="66">
        <v>44824</v>
      </c>
      <c r="N2154" s="65">
        <v>113760</v>
      </c>
      <c r="O2154" s="65" t="s">
        <v>1939</v>
      </c>
      <c r="P2154" s="65">
        <f>VLOOKUP(D2154,资产包数据!B:G,5,0)</f>
        <v>60</v>
      </c>
      <c r="Q2154" s="65"/>
      <c r="R2154" s="65"/>
      <c r="S2154" s="65"/>
      <c r="T2154" s="65"/>
      <c r="U2154" s="65">
        <f>VLOOKUP(D2154,资产包数据!B:N,13,0)</f>
        <v>79.95</v>
      </c>
      <c r="V2154" s="65"/>
    </row>
    <row r="2155" ht="15" spans="1:22">
      <c r="A2155" s="65" t="s">
        <v>9743</v>
      </c>
      <c r="B2155" s="65" t="s">
        <v>110</v>
      </c>
      <c r="C2155" s="65" t="s">
        <v>36</v>
      </c>
      <c r="D2155" s="65" t="s">
        <v>9792</v>
      </c>
      <c r="E2155" s="65" t="s">
        <v>9793</v>
      </c>
      <c r="F2155" s="65"/>
      <c r="G2155" s="65" t="s">
        <v>2002</v>
      </c>
      <c r="H2155" s="65"/>
      <c r="I2155" s="65" t="s">
        <v>9746</v>
      </c>
      <c r="J2155" s="65"/>
      <c r="K2155" s="65"/>
      <c r="L2155" s="65" t="s">
        <v>9748</v>
      </c>
      <c r="M2155" s="66">
        <v>44824</v>
      </c>
      <c r="N2155" s="65">
        <v>113760</v>
      </c>
      <c r="O2155" s="65" t="s">
        <v>1939</v>
      </c>
      <c r="P2155" s="65">
        <f>VLOOKUP(D2155,资产包数据!B:G,5,0)</f>
        <v>60</v>
      </c>
      <c r="Q2155" s="65"/>
      <c r="R2155" s="65"/>
      <c r="S2155" s="65"/>
      <c r="T2155" s="65"/>
      <c r="U2155" s="65">
        <f>VLOOKUP(D2155,资产包数据!B:N,13,0)</f>
        <v>79.95</v>
      </c>
      <c r="V2155" s="65"/>
    </row>
    <row r="2156" ht="15" spans="1:22">
      <c r="A2156" s="65" t="s">
        <v>9743</v>
      </c>
      <c r="B2156" s="65" t="s">
        <v>68</v>
      </c>
      <c r="C2156" s="65" t="s">
        <v>36</v>
      </c>
      <c r="D2156" s="65" t="s">
        <v>9794</v>
      </c>
      <c r="E2156" s="65" t="s">
        <v>9795</v>
      </c>
      <c r="F2156" s="65" t="s">
        <v>2002</v>
      </c>
      <c r="G2156" s="65" t="s">
        <v>2002</v>
      </c>
      <c r="H2156" s="65" t="s">
        <v>4925</v>
      </c>
      <c r="I2156" s="65" t="s">
        <v>9746</v>
      </c>
      <c r="J2156" s="65" t="s">
        <v>9747</v>
      </c>
      <c r="K2156" s="66">
        <v>44835</v>
      </c>
      <c r="L2156" s="65" t="s">
        <v>9748</v>
      </c>
      <c r="M2156" s="66">
        <v>44824</v>
      </c>
      <c r="N2156" s="65">
        <v>113760</v>
      </c>
      <c r="O2156" s="65" t="s">
        <v>1939</v>
      </c>
      <c r="P2156" s="65">
        <f>VLOOKUP(D2156,资产包数据!B:G,5,0)</f>
        <v>60</v>
      </c>
      <c r="Q2156" s="65"/>
      <c r="R2156" s="65"/>
      <c r="S2156" s="65"/>
      <c r="T2156" s="65"/>
      <c r="U2156" s="65">
        <f>VLOOKUP(D2156,资产包数据!B:N,13,0)</f>
        <v>79.95</v>
      </c>
      <c r="V2156" s="65" t="s">
        <v>9749</v>
      </c>
    </row>
    <row r="2157" ht="15" spans="1:22">
      <c r="A2157" s="65" t="s">
        <v>9743</v>
      </c>
      <c r="B2157" s="65" t="s">
        <v>68</v>
      </c>
      <c r="C2157" s="65" t="s">
        <v>36</v>
      </c>
      <c r="D2157" s="65" t="s">
        <v>9796</v>
      </c>
      <c r="E2157" s="65" t="s">
        <v>9797</v>
      </c>
      <c r="F2157" s="65" t="s">
        <v>2002</v>
      </c>
      <c r="G2157" s="65" t="s">
        <v>2002</v>
      </c>
      <c r="H2157" s="65" t="s">
        <v>4925</v>
      </c>
      <c r="I2157" s="65" t="s">
        <v>9746</v>
      </c>
      <c r="J2157" s="65" t="s">
        <v>9747</v>
      </c>
      <c r="K2157" s="66">
        <v>44835</v>
      </c>
      <c r="L2157" s="65" t="s">
        <v>9748</v>
      </c>
      <c r="M2157" s="66">
        <v>44824</v>
      </c>
      <c r="N2157" s="65">
        <v>113760</v>
      </c>
      <c r="O2157" s="65" t="s">
        <v>1939</v>
      </c>
      <c r="P2157" s="65">
        <f>VLOOKUP(D2157,资产包数据!B:G,5,0)</f>
        <v>60</v>
      </c>
      <c r="Q2157" s="65"/>
      <c r="R2157" s="65"/>
      <c r="S2157" s="65"/>
      <c r="T2157" s="65"/>
      <c r="U2157" s="65">
        <f>VLOOKUP(D2157,资产包数据!B:N,13,0)</f>
        <v>79.95</v>
      </c>
      <c r="V2157" s="65" t="s">
        <v>9749</v>
      </c>
    </row>
    <row r="2158" ht="15" spans="1:22">
      <c r="A2158" s="65" t="s">
        <v>9743</v>
      </c>
      <c r="B2158" s="65" t="s">
        <v>68</v>
      </c>
      <c r="C2158" s="65" t="s">
        <v>36</v>
      </c>
      <c r="D2158" s="65" t="s">
        <v>9798</v>
      </c>
      <c r="E2158" s="65" t="s">
        <v>9799</v>
      </c>
      <c r="F2158" s="65" t="s">
        <v>2002</v>
      </c>
      <c r="G2158" s="65" t="s">
        <v>2002</v>
      </c>
      <c r="H2158" s="65" t="s">
        <v>4925</v>
      </c>
      <c r="I2158" s="65" t="s">
        <v>9746</v>
      </c>
      <c r="J2158" s="65" t="s">
        <v>9747</v>
      </c>
      <c r="K2158" s="66">
        <v>44835</v>
      </c>
      <c r="L2158" s="65" t="s">
        <v>9748</v>
      </c>
      <c r="M2158" s="66">
        <v>44824</v>
      </c>
      <c r="N2158" s="65">
        <v>113760</v>
      </c>
      <c r="O2158" s="65" t="s">
        <v>1939</v>
      </c>
      <c r="P2158" s="65">
        <f>VLOOKUP(D2158,资产包数据!B:G,5,0)</f>
        <v>60</v>
      </c>
      <c r="Q2158" s="65"/>
      <c r="R2158" s="65"/>
      <c r="S2158" s="65"/>
      <c r="T2158" s="65"/>
      <c r="U2158" s="65">
        <f>VLOOKUP(D2158,资产包数据!B:N,13,0)</f>
        <v>79.95</v>
      </c>
      <c r="V2158" s="65" t="s">
        <v>9749</v>
      </c>
    </row>
    <row r="2159" ht="15" spans="1:22">
      <c r="A2159" s="65" t="s">
        <v>9743</v>
      </c>
      <c r="B2159" s="65" t="s">
        <v>68</v>
      </c>
      <c r="C2159" s="65" t="s">
        <v>36</v>
      </c>
      <c r="D2159" s="65" t="s">
        <v>9800</v>
      </c>
      <c r="E2159" s="65" t="s">
        <v>9801</v>
      </c>
      <c r="F2159" s="65" t="s">
        <v>2002</v>
      </c>
      <c r="G2159" s="65" t="s">
        <v>2002</v>
      </c>
      <c r="H2159" s="65" t="s">
        <v>4925</v>
      </c>
      <c r="I2159" s="65" t="s">
        <v>9746</v>
      </c>
      <c r="J2159" s="65" t="s">
        <v>9747</v>
      </c>
      <c r="K2159" s="66">
        <v>44835</v>
      </c>
      <c r="L2159" s="65" t="s">
        <v>9748</v>
      </c>
      <c r="M2159" s="66">
        <v>44824</v>
      </c>
      <c r="N2159" s="65">
        <v>113760</v>
      </c>
      <c r="O2159" s="65" t="s">
        <v>1939</v>
      </c>
      <c r="P2159" s="65">
        <f>VLOOKUP(D2159,资产包数据!B:G,5,0)</f>
        <v>60</v>
      </c>
      <c r="Q2159" s="65"/>
      <c r="R2159" s="65"/>
      <c r="S2159" s="65"/>
      <c r="T2159" s="65"/>
      <c r="U2159" s="65">
        <f>VLOOKUP(D2159,资产包数据!B:N,13,0)</f>
        <v>79.95</v>
      </c>
      <c r="V2159" s="65" t="s">
        <v>9749</v>
      </c>
    </row>
    <row r="2160" ht="15" spans="1:22">
      <c r="A2160" s="65" t="s">
        <v>9743</v>
      </c>
      <c r="B2160" s="65" t="s">
        <v>68</v>
      </c>
      <c r="C2160" s="65" t="s">
        <v>36</v>
      </c>
      <c r="D2160" s="65" t="s">
        <v>9802</v>
      </c>
      <c r="E2160" s="65" t="s">
        <v>9803</v>
      </c>
      <c r="F2160" s="65" t="s">
        <v>2002</v>
      </c>
      <c r="G2160" s="65" t="s">
        <v>2002</v>
      </c>
      <c r="H2160" s="65" t="s">
        <v>4925</v>
      </c>
      <c r="I2160" s="65" t="s">
        <v>9746</v>
      </c>
      <c r="J2160" s="65" t="s">
        <v>9747</v>
      </c>
      <c r="K2160" s="66">
        <v>44835</v>
      </c>
      <c r="L2160" s="65" t="s">
        <v>9748</v>
      </c>
      <c r="M2160" s="66">
        <v>44824</v>
      </c>
      <c r="N2160" s="65">
        <v>113760</v>
      </c>
      <c r="O2160" s="65" t="s">
        <v>1939</v>
      </c>
      <c r="P2160" s="65">
        <f>VLOOKUP(D2160,资产包数据!B:G,5,0)</f>
        <v>60</v>
      </c>
      <c r="Q2160" s="65"/>
      <c r="R2160" s="65"/>
      <c r="S2160" s="65"/>
      <c r="T2160" s="65"/>
      <c r="U2160" s="65">
        <f>VLOOKUP(D2160,资产包数据!B:N,13,0)</f>
        <v>79.95</v>
      </c>
      <c r="V2160" s="65" t="s">
        <v>9749</v>
      </c>
    </row>
    <row r="2161" ht="15" spans="1:22">
      <c r="A2161" s="65" t="s">
        <v>9743</v>
      </c>
      <c r="B2161" s="65" t="s">
        <v>110</v>
      </c>
      <c r="C2161" s="65" t="s">
        <v>36</v>
      </c>
      <c r="D2161" s="65" t="s">
        <v>9804</v>
      </c>
      <c r="E2161" s="65" t="s">
        <v>9805</v>
      </c>
      <c r="F2161" s="65"/>
      <c r="G2161" s="65" t="s">
        <v>2002</v>
      </c>
      <c r="H2161" s="65"/>
      <c r="I2161" s="65" t="s">
        <v>9746</v>
      </c>
      <c r="J2161" s="65"/>
      <c r="K2161" s="65"/>
      <c r="L2161" s="65" t="s">
        <v>9748</v>
      </c>
      <c r="M2161" s="66">
        <v>44824</v>
      </c>
      <c r="N2161" s="65">
        <v>113760</v>
      </c>
      <c r="O2161" s="65" t="s">
        <v>1939</v>
      </c>
      <c r="P2161" s="65">
        <f>VLOOKUP(D2161,资产包数据!B:G,5,0)</f>
        <v>60</v>
      </c>
      <c r="Q2161" s="65"/>
      <c r="R2161" s="65"/>
      <c r="S2161" s="65"/>
      <c r="T2161" s="65"/>
      <c r="U2161" s="65">
        <f>VLOOKUP(D2161,资产包数据!B:N,13,0)</f>
        <v>79.93</v>
      </c>
      <c r="V2161" s="65"/>
    </row>
    <row r="2162" ht="15" spans="1:22">
      <c r="A2162" s="65" t="s">
        <v>9743</v>
      </c>
      <c r="B2162" s="65" t="s">
        <v>68</v>
      </c>
      <c r="C2162" s="65" t="s">
        <v>36</v>
      </c>
      <c r="D2162" s="65" t="s">
        <v>9806</v>
      </c>
      <c r="E2162" s="65" t="s">
        <v>9807</v>
      </c>
      <c r="F2162" s="65" t="s">
        <v>2002</v>
      </c>
      <c r="G2162" s="65" t="s">
        <v>2002</v>
      </c>
      <c r="H2162" s="65" t="s">
        <v>4925</v>
      </c>
      <c r="I2162" s="65" t="s">
        <v>9746</v>
      </c>
      <c r="J2162" s="65" t="s">
        <v>9747</v>
      </c>
      <c r="K2162" s="66">
        <v>44835</v>
      </c>
      <c r="L2162" s="65" t="s">
        <v>9748</v>
      </c>
      <c r="M2162" s="66">
        <v>44824</v>
      </c>
      <c r="N2162" s="65">
        <v>113760</v>
      </c>
      <c r="O2162" s="65" t="s">
        <v>1939</v>
      </c>
      <c r="P2162" s="65">
        <f>VLOOKUP(D2162,资产包数据!B:G,5,0)</f>
        <v>60</v>
      </c>
      <c r="Q2162" s="65"/>
      <c r="R2162" s="65"/>
      <c r="S2162" s="65"/>
      <c r="T2162" s="65"/>
      <c r="U2162" s="65">
        <f>VLOOKUP(D2162,资产包数据!B:N,13,0)</f>
        <v>79.95</v>
      </c>
      <c r="V2162" s="65" t="s">
        <v>9749</v>
      </c>
    </row>
    <row r="2163" ht="15" spans="1:22">
      <c r="A2163" s="65" t="s">
        <v>9743</v>
      </c>
      <c r="B2163" s="65" t="s">
        <v>68</v>
      </c>
      <c r="C2163" s="65" t="s">
        <v>36</v>
      </c>
      <c r="D2163" s="65" t="s">
        <v>9808</v>
      </c>
      <c r="E2163" s="65" t="s">
        <v>9809</v>
      </c>
      <c r="F2163" s="65" t="s">
        <v>2002</v>
      </c>
      <c r="G2163" s="65" t="s">
        <v>2002</v>
      </c>
      <c r="H2163" s="65" t="s">
        <v>4925</v>
      </c>
      <c r="I2163" s="65" t="s">
        <v>9746</v>
      </c>
      <c r="J2163" s="65" t="s">
        <v>9747</v>
      </c>
      <c r="K2163" s="66">
        <v>44835</v>
      </c>
      <c r="L2163" s="65" t="s">
        <v>9748</v>
      </c>
      <c r="M2163" s="66">
        <v>44824</v>
      </c>
      <c r="N2163" s="65">
        <v>113760</v>
      </c>
      <c r="O2163" s="65" t="s">
        <v>1939</v>
      </c>
      <c r="P2163" s="65">
        <f>VLOOKUP(D2163,资产包数据!B:G,5,0)</f>
        <v>60</v>
      </c>
      <c r="Q2163" s="65"/>
      <c r="R2163" s="65"/>
      <c r="S2163" s="65"/>
      <c r="T2163" s="65"/>
      <c r="U2163" s="65">
        <f>VLOOKUP(D2163,资产包数据!B:N,13,0)</f>
        <v>79.95</v>
      </c>
      <c r="V2163" s="65" t="s">
        <v>9749</v>
      </c>
    </row>
    <row r="2164" ht="15" spans="1:22">
      <c r="A2164" s="65" t="s">
        <v>178</v>
      </c>
      <c r="B2164" s="65" t="s">
        <v>110</v>
      </c>
      <c r="C2164" s="65" t="s">
        <v>36</v>
      </c>
      <c r="D2164" s="65" t="s">
        <v>9810</v>
      </c>
      <c r="E2164" s="65"/>
      <c r="F2164" s="65"/>
      <c r="G2164" s="65" t="s">
        <v>2422</v>
      </c>
      <c r="H2164" s="65"/>
      <c r="I2164" s="65"/>
      <c r="J2164" s="65"/>
      <c r="K2164" s="65"/>
      <c r="L2164" s="65" t="s">
        <v>9811</v>
      </c>
      <c r="M2164" s="66">
        <v>44824</v>
      </c>
      <c r="N2164" s="65">
        <v>113760</v>
      </c>
      <c r="O2164" s="65" t="s">
        <v>1939</v>
      </c>
      <c r="P2164" s="65">
        <f>VLOOKUP(D2164,资产包数据!B:G,5,0)</f>
        <v>60</v>
      </c>
      <c r="Q2164" s="65"/>
      <c r="R2164" s="65"/>
      <c r="S2164" s="65"/>
      <c r="T2164" s="65"/>
      <c r="U2164" s="65">
        <f>VLOOKUP(D2164,资产包数据!B:N,13,0)</f>
        <v>79.95</v>
      </c>
      <c r="V2164" s="65"/>
    </row>
    <row r="2165" ht="15" spans="1:22">
      <c r="A2165" s="65" t="s">
        <v>178</v>
      </c>
      <c r="B2165" s="65" t="s">
        <v>110</v>
      </c>
      <c r="C2165" s="65" t="s">
        <v>36</v>
      </c>
      <c r="D2165" s="65" t="s">
        <v>9812</v>
      </c>
      <c r="E2165" s="65"/>
      <c r="F2165" s="65"/>
      <c r="G2165" s="65" t="s">
        <v>2422</v>
      </c>
      <c r="H2165" s="65"/>
      <c r="I2165" s="65"/>
      <c r="J2165" s="65"/>
      <c r="K2165" s="65"/>
      <c r="L2165" s="65" t="s">
        <v>9811</v>
      </c>
      <c r="M2165" s="66">
        <v>44824</v>
      </c>
      <c r="N2165" s="65">
        <v>113760</v>
      </c>
      <c r="O2165" s="65" t="s">
        <v>1939</v>
      </c>
      <c r="P2165" s="65">
        <f>VLOOKUP(D2165,资产包数据!B:G,5,0)</f>
        <v>60</v>
      </c>
      <c r="Q2165" s="65"/>
      <c r="R2165" s="65"/>
      <c r="S2165" s="65"/>
      <c r="T2165" s="65"/>
      <c r="U2165" s="65">
        <f>VLOOKUP(D2165,资产包数据!B:N,13,0)</f>
        <v>79.95</v>
      </c>
      <c r="V2165" s="65"/>
    </row>
    <row r="2166" ht="15" spans="1:22">
      <c r="A2166" s="65" t="s">
        <v>178</v>
      </c>
      <c r="B2166" s="65" t="s">
        <v>110</v>
      </c>
      <c r="C2166" s="65" t="s">
        <v>36</v>
      </c>
      <c r="D2166" s="65" t="s">
        <v>9813</v>
      </c>
      <c r="E2166" s="65"/>
      <c r="F2166" s="65"/>
      <c r="G2166" s="65" t="s">
        <v>2422</v>
      </c>
      <c r="H2166" s="65"/>
      <c r="I2166" s="65"/>
      <c r="J2166" s="65"/>
      <c r="K2166" s="65"/>
      <c r="L2166" s="65" t="s">
        <v>9811</v>
      </c>
      <c r="M2166" s="66">
        <v>44824</v>
      </c>
      <c r="N2166" s="65">
        <v>113760</v>
      </c>
      <c r="O2166" s="65" t="s">
        <v>1939</v>
      </c>
      <c r="P2166" s="65">
        <f>VLOOKUP(D2166,资产包数据!B:G,5,0)</f>
        <v>60</v>
      </c>
      <c r="Q2166" s="65"/>
      <c r="R2166" s="65"/>
      <c r="S2166" s="65"/>
      <c r="T2166" s="65"/>
      <c r="U2166" s="65">
        <f>VLOOKUP(D2166,资产包数据!B:N,13,0)</f>
        <v>79.95</v>
      </c>
      <c r="V2166" s="65"/>
    </row>
    <row r="2167" ht="15" spans="1:22">
      <c r="A2167" s="65" t="s">
        <v>178</v>
      </c>
      <c r="B2167" s="65" t="s">
        <v>110</v>
      </c>
      <c r="C2167" s="65" t="s">
        <v>36</v>
      </c>
      <c r="D2167" s="65" t="s">
        <v>9814</v>
      </c>
      <c r="E2167" s="65"/>
      <c r="F2167" s="65"/>
      <c r="G2167" s="65" t="s">
        <v>2422</v>
      </c>
      <c r="H2167" s="65"/>
      <c r="I2167" s="65"/>
      <c r="J2167" s="65"/>
      <c r="K2167" s="65"/>
      <c r="L2167" s="65" t="s">
        <v>9811</v>
      </c>
      <c r="M2167" s="66">
        <v>44824</v>
      </c>
      <c r="N2167" s="65">
        <v>113760</v>
      </c>
      <c r="O2167" s="65" t="s">
        <v>1939</v>
      </c>
      <c r="P2167" s="65">
        <f>VLOOKUP(D2167,资产包数据!B:G,5,0)</f>
        <v>60</v>
      </c>
      <c r="Q2167" s="65"/>
      <c r="R2167" s="65"/>
      <c r="S2167" s="65"/>
      <c r="T2167" s="65"/>
      <c r="U2167" s="65">
        <f>VLOOKUP(D2167,资产包数据!B:N,13,0)</f>
        <v>79.95</v>
      </c>
      <c r="V2167" s="65"/>
    </row>
    <row r="2168" ht="15" spans="1:22">
      <c r="A2168" s="65" t="s">
        <v>178</v>
      </c>
      <c r="B2168" s="65" t="s">
        <v>110</v>
      </c>
      <c r="C2168" s="65" t="s">
        <v>36</v>
      </c>
      <c r="D2168" s="65" t="s">
        <v>9815</v>
      </c>
      <c r="E2168" s="65"/>
      <c r="F2168" s="65"/>
      <c r="G2168" s="65" t="s">
        <v>2422</v>
      </c>
      <c r="H2168" s="65"/>
      <c r="I2168" s="65"/>
      <c r="J2168" s="65"/>
      <c r="K2168" s="65"/>
      <c r="L2168" s="65" t="s">
        <v>9811</v>
      </c>
      <c r="M2168" s="66">
        <v>44824</v>
      </c>
      <c r="N2168" s="65">
        <v>113760</v>
      </c>
      <c r="O2168" s="65" t="s">
        <v>1939</v>
      </c>
      <c r="P2168" s="65">
        <f>VLOOKUP(D2168,资产包数据!B:G,5,0)</f>
        <v>60</v>
      </c>
      <c r="Q2168" s="65"/>
      <c r="R2168" s="65"/>
      <c r="S2168" s="65"/>
      <c r="T2168" s="65"/>
      <c r="U2168" s="65">
        <f>VLOOKUP(D2168,资产包数据!B:N,13,0)</f>
        <v>79.95</v>
      </c>
      <c r="V2168" s="65"/>
    </row>
    <row r="2169" ht="15" spans="1:22">
      <c r="A2169" s="65" t="s">
        <v>178</v>
      </c>
      <c r="B2169" s="65" t="s">
        <v>110</v>
      </c>
      <c r="C2169" s="65" t="s">
        <v>36</v>
      </c>
      <c r="D2169" s="65" t="s">
        <v>9816</v>
      </c>
      <c r="E2169" s="65"/>
      <c r="F2169" s="65"/>
      <c r="G2169" s="65" t="s">
        <v>2422</v>
      </c>
      <c r="H2169" s="65"/>
      <c r="I2169" s="65"/>
      <c r="J2169" s="65"/>
      <c r="K2169" s="65"/>
      <c r="L2169" s="65" t="s">
        <v>9811</v>
      </c>
      <c r="M2169" s="66">
        <v>44824</v>
      </c>
      <c r="N2169" s="65">
        <v>113760</v>
      </c>
      <c r="O2169" s="65" t="s">
        <v>1939</v>
      </c>
      <c r="P2169" s="65">
        <f>VLOOKUP(D2169,资产包数据!B:G,5,0)</f>
        <v>60</v>
      </c>
      <c r="Q2169" s="65"/>
      <c r="R2169" s="65"/>
      <c r="S2169" s="65"/>
      <c r="T2169" s="65"/>
      <c r="U2169" s="65">
        <f>VLOOKUP(D2169,资产包数据!B:N,13,0)</f>
        <v>79.95</v>
      </c>
      <c r="V2169" s="65"/>
    </row>
    <row r="2170" ht="15" spans="1:22">
      <c r="A2170" s="65" t="s">
        <v>178</v>
      </c>
      <c r="B2170" s="65" t="s">
        <v>110</v>
      </c>
      <c r="C2170" s="65" t="s">
        <v>36</v>
      </c>
      <c r="D2170" s="65" t="s">
        <v>9817</v>
      </c>
      <c r="E2170" s="65"/>
      <c r="F2170" s="65"/>
      <c r="G2170" s="65" t="s">
        <v>2422</v>
      </c>
      <c r="H2170" s="65"/>
      <c r="I2170" s="65"/>
      <c r="J2170" s="65"/>
      <c r="K2170" s="65"/>
      <c r="L2170" s="65" t="s">
        <v>9811</v>
      </c>
      <c r="M2170" s="66">
        <v>44824</v>
      </c>
      <c r="N2170" s="65">
        <v>113760</v>
      </c>
      <c r="O2170" s="65" t="s">
        <v>1939</v>
      </c>
      <c r="P2170" s="65">
        <f>VLOOKUP(D2170,资产包数据!B:G,5,0)</f>
        <v>60</v>
      </c>
      <c r="Q2170" s="65"/>
      <c r="R2170" s="65"/>
      <c r="S2170" s="65"/>
      <c r="T2170" s="65"/>
      <c r="U2170" s="65">
        <f>VLOOKUP(D2170,资产包数据!B:N,13,0)</f>
        <v>79.95</v>
      </c>
      <c r="V2170" s="65"/>
    </row>
    <row r="2171" ht="15" spans="1:22">
      <c r="A2171" s="65" t="s">
        <v>178</v>
      </c>
      <c r="B2171" s="65" t="s">
        <v>110</v>
      </c>
      <c r="C2171" s="65" t="s">
        <v>36</v>
      </c>
      <c r="D2171" s="65" t="s">
        <v>9818</v>
      </c>
      <c r="E2171" s="65"/>
      <c r="F2171" s="65"/>
      <c r="G2171" s="65" t="s">
        <v>2422</v>
      </c>
      <c r="H2171" s="65"/>
      <c r="I2171" s="65"/>
      <c r="J2171" s="65"/>
      <c r="K2171" s="65"/>
      <c r="L2171" s="65" t="s">
        <v>9811</v>
      </c>
      <c r="M2171" s="66">
        <v>44824</v>
      </c>
      <c r="N2171" s="65">
        <v>113760</v>
      </c>
      <c r="O2171" s="65" t="s">
        <v>1939</v>
      </c>
      <c r="P2171" s="65">
        <f>VLOOKUP(D2171,资产包数据!B:G,5,0)</f>
        <v>60</v>
      </c>
      <c r="Q2171" s="65"/>
      <c r="R2171" s="65"/>
      <c r="S2171" s="65"/>
      <c r="T2171" s="65"/>
      <c r="U2171" s="65">
        <f>VLOOKUP(D2171,资产包数据!B:N,13,0)</f>
        <v>79.95</v>
      </c>
      <c r="V2171" s="65"/>
    </row>
    <row r="2172" ht="15" spans="1:22">
      <c r="A2172" s="65" t="s">
        <v>178</v>
      </c>
      <c r="B2172" s="65" t="s">
        <v>110</v>
      </c>
      <c r="C2172" s="65" t="s">
        <v>36</v>
      </c>
      <c r="D2172" s="65" t="s">
        <v>9819</v>
      </c>
      <c r="E2172" s="65"/>
      <c r="F2172" s="65"/>
      <c r="G2172" s="65" t="s">
        <v>2422</v>
      </c>
      <c r="H2172" s="65"/>
      <c r="I2172" s="65"/>
      <c r="J2172" s="65"/>
      <c r="K2172" s="65"/>
      <c r="L2172" s="65" t="s">
        <v>9811</v>
      </c>
      <c r="M2172" s="66">
        <v>44824</v>
      </c>
      <c r="N2172" s="65">
        <v>113760</v>
      </c>
      <c r="O2172" s="65" t="s">
        <v>1939</v>
      </c>
      <c r="P2172" s="65">
        <f>VLOOKUP(D2172,资产包数据!B:G,5,0)</f>
        <v>60</v>
      </c>
      <c r="Q2172" s="65"/>
      <c r="R2172" s="65"/>
      <c r="S2172" s="65"/>
      <c r="T2172" s="65"/>
      <c r="U2172" s="65">
        <f>VLOOKUP(D2172,资产包数据!B:N,13,0)</f>
        <v>79.95</v>
      </c>
      <c r="V2172" s="65"/>
    </row>
    <row r="2173" ht="15" spans="1:22">
      <c r="A2173" s="65" t="s">
        <v>178</v>
      </c>
      <c r="B2173" s="65" t="s">
        <v>110</v>
      </c>
      <c r="C2173" s="65" t="s">
        <v>36</v>
      </c>
      <c r="D2173" s="65" t="s">
        <v>9820</v>
      </c>
      <c r="E2173" s="65"/>
      <c r="F2173" s="65"/>
      <c r="G2173" s="65" t="s">
        <v>2422</v>
      </c>
      <c r="H2173" s="65"/>
      <c r="I2173" s="65"/>
      <c r="J2173" s="65"/>
      <c r="K2173" s="65"/>
      <c r="L2173" s="65" t="s">
        <v>9811</v>
      </c>
      <c r="M2173" s="66">
        <v>44824</v>
      </c>
      <c r="N2173" s="65">
        <v>113760</v>
      </c>
      <c r="O2173" s="65" t="s">
        <v>1939</v>
      </c>
      <c r="P2173" s="65">
        <f>VLOOKUP(D2173,资产包数据!B:G,5,0)</f>
        <v>60</v>
      </c>
      <c r="Q2173" s="65"/>
      <c r="R2173" s="65"/>
      <c r="S2173" s="65"/>
      <c r="T2173" s="65"/>
      <c r="U2173" s="65">
        <f>VLOOKUP(D2173,资产包数据!B:N,13,0)</f>
        <v>79.95</v>
      </c>
      <c r="V2173" s="65"/>
    </row>
    <row r="2174" ht="15" spans="1:22">
      <c r="A2174" s="65" t="s">
        <v>178</v>
      </c>
      <c r="B2174" s="65" t="s">
        <v>110</v>
      </c>
      <c r="C2174" s="65" t="s">
        <v>36</v>
      </c>
      <c r="D2174" s="65" t="s">
        <v>9821</v>
      </c>
      <c r="E2174" s="65"/>
      <c r="F2174" s="65"/>
      <c r="G2174" s="65" t="s">
        <v>2422</v>
      </c>
      <c r="H2174" s="65"/>
      <c r="I2174" s="65"/>
      <c r="J2174" s="65"/>
      <c r="K2174" s="65"/>
      <c r="L2174" s="65" t="s">
        <v>9811</v>
      </c>
      <c r="M2174" s="66">
        <v>44824</v>
      </c>
      <c r="N2174" s="65">
        <v>113760</v>
      </c>
      <c r="O2174" s="65" t="s">
        <v>1939</v>
      </c>
      <c r="P2174" s="65">
        <f>VLOOKUP(D2174,资产包数据!B:G,5,0)</f>
        <v>60</v>
      </c>
      <c r="Q2174" s="65"/>
      <c r="R2174" s="65"/>
      <c r="S2174" s="65"/>
      <c r="T2174" s="65"/>
      <c r="U2174" s="65">
        <f>VLOOKUP(D2174,资产包数据!B:N,13,0)</f>
        <v>79.95</v>
      </c>
      <c r="V2174" s="65"/>
    </row>
    <row r="2175" ht="15" spans="1:22">
      <c r="A2175" s="65" t="s">
        <v>178</v>
      </c>
      <c r="B2175" s="65" t="s">
        <v>110</v>
      </c>
      <c r="C2175" s="65" t="s">
        <v>36</v>
      </c>
      <c r="D2175" s="65" t="s">
        <v>9822</v>
      </c>
      <c r="E2175" s="65"/>
      <c r="F2175" s="65"/>
      <c r="G2175" s="65" t="s">
        <v>2422</v>
      </c>
      <c r="H2175" s="65"/>
      <c r="I2175" s="65"/>
      <c r="J2175" s="65"/>
      <c r="K2175" s="65"/>
      <c r="L2175" s="65" t="s">
        <v>9811</v>
      </c>
      <c r="M2175" s="66">
        <v>44824</v>
      </c>
      <c r="N2175" s="65">
        <v>113760</v>
      </c>
      <c r="O2175" s="65" t="s">
        <v>1939</v>
      </c>
      <c r="P2175" s="65">
        <f>VLOOKUP(D2175,资产包数据!B:G,5,0)</f>
        <v>60</v>
      </c>
      <c r="Q2175" s="65"/>
      <c r="R2175" s="65"/>
      <c r="S2175" s="65"/>
      <c r="T2175" s="65"/>
      <c r="U2175" s="65">
        <f>VLOOKUP(D2175,资产包数据!B:N,13,0)</f>
        <v>79.95</v>
      </c>
      <c r="V2175" s="65"/>
    </row>
    <row r="2176" ht="15" spans="1:22">
      <c r="A2176" s="65" t="s">
        <v>178</v>
      </c>
      <c r="B2176" s="65" t="s">
        <v>110</v>
      </c>
      <c r="C2176" s="65" t="s">
        <v>36</v>
      </c>
      <c r="D2176" s="65" t="s">
        <v>9823</v>
      </c>
      <c r="E2176" s="65"/>
      <c r="F2176" s="65"/>
      <c r="G2176" s="65" t="s">
        <v>2422</v>
      </c>
      <c r="H2176" s="65"/>
      <c r="I2176" s="65"/>
      <c r="J2176" s="65"/>
      <c r="K2176" s="65"/>
      <c r="L2176" s="65" t="s">
        <v>9811</v>
      </c>
      <c r="M2176" s="66">
        <v>44824</v>
      </c>
      <c r="N2176" s="65">
        <v>113760</v>
      </c>
      <c r="O2176" s="65" t="s">
        <v>1939</v>
      </c>
      <c r="P2176" s="65">
        <f>VLOOKUP(D2176,资产包数据!B:G,5,0)</f>
        <v>60</v>
      </c>
      <c r="Q2176" s="65"/>
      <c r="R2176" s="65"/>
      <c r="S2176" s="65"/>
      <c r="T2176" s="65"/>
      <c r="U2176" s="65">
        <f>VLOOKUP(D2176,资产包数据!B:N,13,0)</f>
        <v>79.95</v>
      </c>
      <c r="V2176" s="65"/>
    </row>
    <row r="2177" ht="15" spans="1:22">
      <c r="A2177" s="65" t="s">
        <v>178</v>
      </c>
      <c r="B2177" s="65" t="s">
        <v>110</v>
      </c>
      <c r="C2177" s="65" t="s">
        <v>36</v>
      </c>
      <c r="D2177" s="65" t="s">
        <v>9824</v>
      </c>
      <c r="E2177" s="65"/>
      <c r="F2177" s="65"/>
      <c r="G2177" s="65" t="s">
        <v>2422</v>
      </c>
      <c r="H2177" s="65"/>
      <c r="I2177" s="65"/>
      <c r="J2177" s="65"/>
      <c r="K2177" s="65"/>
      <c r="L2177" s="65" t="s">
        <v>9811</v>
      </c>
      <c r="M2177" s="66">
        <v>44824</v>
      </c>
      <c r="N2177" s="65">
        <v>113760</v>
      </c>
      <c r="O2177" s="65" t="s">
        <v>1939</v>
      </c>
      <c r="P2177" s="65">
        <f>VLOOKUP(D2177,资产包数据!B:G,5,0)</f>
        <v>60</v>
      </c>
      <c r="Q2177" s="65"/>
      <c r="R2177" s="65"/>
      <c r="S2177" s="65"/>
      <c r="T2177" s="65"/>
      <c r="U2177" s="65">
        <f>VLOOKUP(D2177,资产包数据!B:N,13,0)</f>
        <v>79.95</v>
      </c>
      <c r="V2177" s="65"/>
    </row>
    <row r="2178" ht="15" spans="1:22">
      <c r="A2178" s="65" t="s">
        <v>178</v>
      </c>
      <c r="B2178" s="65" t="s">
        <v>110</v>
      </c>
      <c r="C2178" s="65" t="s">
        <v>36</v>
      </c>
      <c r="D2178" s="65" t="s">
        <v>9825</v>
      </c>
      <c r="E2178" s="65"/>
      <c r="F2178" s="65"/>
      <c r="G2178" s="65" t="s">
        <v>2422</v>
      </c>
      <c r="H2178" s="65"/>
      <c r="I2178" s="65"/>
      <c r="J2178" s="65"/>
      <c r="K2178" s="65"/>
      <c r="L2178" s="65" t="s">
        <v>9811</v>
      </c>
      <c r="M2178" s="66">
        <v>44824</v>
      </c>
      <c r="N2178" s="65">
        <v>113760</v>
      </c>
      <c r="O2178" s="65" t="s">
        <v>1939</v>
      </c>
      <c r="P2178" s="65">
        <f>VLOOKUP(D2178,资产包数据!B:G,5,0)</f>
        <v>60</v>
      </c>
      <c r="Q2178" s="65"/>
      <c r="R2178" s="65"/>
      <c r="S2178" s="65"/>
      <c r="T2178" s="65"/>
      <c r="U2178" s="65">
        <f>VLOOKUP(D2178,资产包数据!B:N,13,0)</f>
        <v>79.95</v>
      </c>
      <c r="V2178" s="65"/>
    </row>
    <row r="2179" ht="15" spans="1:22">
      <c r="A2179" s="65" t="s">
        <v>178</v>
      </c>
      <c r="B2179" s="65" t="s">
        <v>110</v>
      </c>
      <c r="C2179" s="65" t="s">
        <v>36</v>
      </c>
      <c r="D2179" s="65" t="s">
        <v>9826</v>
      </c>
      <c r="E2179" s="65"/>
      <c r="F2179" s="65"/>
      <c r="G2179" s="65" t="s">
        <v>2422</v>
      </c>
      <c r="H2179" s="65"/>
      <c r="I2179" s="65"/>
      <c r="J2179" s="65"/>
      <c r="K2179" s="65"/>
      <c r="L2179" s="65" t="s">
        <v>9811</v>
      </c>
      <c r="M2179" s="66">
        <v>44824</v>
      </c>
      <c r="N2179" s="65">
        <v>113760</v>
      </c>
      <c r="O2179" s="65" t="s">
        <v>1939</v>
      </c>
      <c r="P2179" s="65">
        <f>VLOOKUP(D2179,资产包数据!B:G,5,0)</f>
        <v>60</v>
      </c>
      <c r="Q2179" s="65"/>
      <c r="R2179" s="65"/>
      <c r="S2179" s="65"/>
      <c r="T2179" s="65"/>
      <c r="U2179" s="65">
        <f>VLOOKUP(D2179,资产包数据!B:N,13,0)</f>
        <v>79.95</v>
      </c>
      <c r="V2179" s="65"/>
    </row>
    <row r="2180" ht="15" spans="1:22">
      <c r="A2180" s="65" t="s">
        <v>178</v>
      </c>
      <c r="B2180" s="65" t="s">
        <v>110</v>
      </c>
      <c r="C2180" s="65" t="s">
        <v>36</v>
      </c>
      <c r="D2180" s="65" t="s">
        <v>9827</v>
      </c>
      <c r="E2180" s="65"/>
      <c r="F2180" s="65"/>
      <c r="G2180" s="65" t="s">
        <v>2422</v>
      </c>
      <c r="H2180" s="65"/>
      <c r="I2180" s="65"/>
      <c r="J2180" s="65"/>
      <c r="K2180" s="65"/>
      <c r="L2180" s="65" t="s">
        <v>9811</v>
      </c>
      <c r="M2180" s="66">
        <v>44824</v>
      </c>
      <c r="N2180" s="65">
        <v>113760</v>
      </c>
      <c r="O2180" s="65" t="s">
        <v>1939</v>
      </c>
      <c r="P2180" s="65">
        <f>VLOOKUP(D2180,资产包数据!B:G,5,0)</f>
        <v>60</v>
      </c>
      <c r="Q2180" s="65"/>
      <c r="R2180" s="65"/>
      <c r="S2180" s="65"/>
      <c r="T2180" s="65"/>
      <c r="U2180" s="65">
        <f>VLOOKUP(D2180,资产包数据!B:N,13,0)</f>
        <v>79.95</v>
      </c>
      <c r="V2180" s="65"/>
    </row>
    <row r="2181" ht="15" spans="1:22">
      <c r="A2181" s="65" t="s">
        <v>178</v>
      </c>
      <c r="B2181" s="65" t="s">
        <v>110</v>
      </c>
      <c r="C2181" s="65" t="s">
        <v>36</v>
      </c>
      <c r="D2181" s="65" t="s">
        <v>9828</v>
      </c>
      <c r="E2181" s="65"/>
      <c r="F2181" s="65"/>
      <c r="G2181" s="65" t="s">
        <v>2422</v>
      </c>
      <c r="H2181" s="65"/>
      <c r="I2181" s="65"/>
      <c r="J2181" s="65"/>
      <c r="K2181" s="65"/>
      <c r="L2181" s="65" t="s">
        <v>9811</v>
      </c>
      <c r="M2181" s="66">
        <v>44824</v>
      </c>
      <c r="N2181" s="65">
        <v>113760</v>
      </c>
      <c r="O2181" s="65" t="s">
        <v>1939</v>
      </c>
      <c r="P2181" s="65">
        <f>VLOOKUP(D2181,资产包数据!B:G,5,0)</f>
        <v>60</v>
      </c>
      <c r="Q2181" s="65"/>
      <c r="R2181" s="65"/>
      <c r="S2181" s="65"/>
      <c r="T2181" s="65"/>
      <c r="U2181" s="65">
        <f>VLOOKUP(D2181,资产包数据!B:N,13,0)</f>
        <v>79.95</v>
      </c>
      <c r="V2181" s="65"/>
    </row>
    <row r="2182" ht="15" spans="1:22">
      <c r="A2182" s="65" t="s">
        <v>178</v>
      </c>
      <c r="B2182" s="65" t="s">
        <v>110</v>
      </c>
      <c r="C2182" s="65" t="s">
        <v>36</v>
      </c>
      <c r="D2182" s="65" t="s">
        <v>9829</v>
      </c>
      <c r="E2182" s="65"/>
      <c r="F2182" s="65"/>
      <c r="G2182" s="65" t="s">
        <v>2422</v>
      </c>
      <c r="H2182" s="65"/>
      <c r="I2182" s="65"/>
      <c r="J2182" s="65"/>
      <c r="K2182" s="65"/>
      <c r="L2182" s="65" t="s">
        <v>9811</v>
      </c>
      <c r="M2182" s="66">
        <v>44824</v>
      </c>
      <c r="N2182" s="65">
        <v>113760</v>
      </c>
      <c r="O2182" s="65" t="s">
        <v>1939</v>
      </c>
      <c r="P2182" s="65">
        <f>VLOOKUP(D2182,资产包数据!B:G,5,0)</f>
        <v>60</v>
      </c>
      <c r="Q2182" s="65"/>
      <c r="R2182" s="65"/>
      <c r="S2182" s="65"/>
      <c r="T2182" s="65"/>
      <c r="U2182" s="65">
        <f>VLOOKUP(D2182,资产包数据!B:N,13,0)</f>
        <v>79.95</v>
      </c>
      <c r="V2182" s="65"/>
    </row>
    <row r="2183" ht="15" spans="1:22">
      <c r="A2183" s="65" t="s">
        <v>178</v>
      </c>
      <c r="B2183" s="65" t="s">
        <v>110</v>
      </c>
      <c r="C2183" s="65" t="s">
        <v>36</v>
      </c>
      <c r="D2183" s="65" t="s">
        <v>9830</v>
      </c>
      <c r="E2183" s="65"/>
      <c r="F2183" s="65"/>
      <c r="G2183" s="65" t="s">
        <v>2422</v>
      </c>
      <c r="H2183" s="65"/>
      <c r="I2183" s="65"/>
      <c r="J2183" s="65"/>
      <c r="K2183" s="65"/>
      <c r="L2183" s="65" t="s">
        <v>9811</v>
      </c>
      <c r="M2183" s="66">
        <v>44824</v>
      </c>
      <c r="N2183" s="65">
        <v>113760</v>
      </c>
      <c r="O2183" s="65" t="s">
        <v>1939</v>
      </c>
      <c r="P2183" s="65">
        <f>VLOOKUP(D2183,资产包数据!B:G,5,0)</f>
        <v>60</v>
      </c>
      <c r="Q2183" s="65"/>
      <c r="R2183" s="65"/>
      <c r="S2183" s="65"/>
      <c r="T2183" s="65"/>
      <c r="U2183" s="65">
        <f>VLOOKUP(D2183,资产包数据!B:N,13,0)</f>
        <v>79.95</v>
      </c>
      <c r="V2183" s="65"/>
    </row>
    <row r="2184" ht="15" spans="1:22">
      <c r="A2184" s="65" t="s">
        <v>178</v>
      </c>
      <c r="B2184" s="65" t="s">
        <v>110</v>
      </c>
      <c r="C2184" s="65" t="s">
        <v>36</v>
      </c>
      <c r="D2184" s="65" t="s">
        <v>9831</v>
      </c>
      <c r="E2184" s="65"/>
      <c r="F2184" s="65"/>
      <c r="G2184" s="65" t="s">
        <v>2422</v>
      </c>
      <c r="H2184" s="65"/>
      <c r="I2184" s="65"/>
      <c r="J2184" s="65"/>
      <c r="K2184" s="65"/>
      <c r="L2184" s="65" t="s">
        <v>9811</v>
      </c>
      <c r="M2184" s="66">
        <v>44824</v>
      </c>
      <c r="N2184" s="65">
        <v>113760</v>
      </c>
      <c r="O2184" s="65" t="s">
        <v>1939</v>
      </c>
      <c r="P2184" s="65">
        <f>VLOOKUP(D2184,资产包数据!B:G,5,0)</f>
        <v>60</v>
      </c>
      <c r="Q2184" s="65"/>
      <c r="R2184" s="65"/>
      <c r="S2184" s="65"/>
      <c r="T2184" s="65"/>
      <c r="U2184" s="65">
        <f>VLOOKUP(D2184,资产包数据!B:N,13,0)</f>
        <v>79.95</v>
      </c>
      <c r="V2184" s="65"/>
    </row>
    <row r="2185" ht="15" spans="1:22">
      <c r="A2185" s="65" t="s">
        <v>178</v>
      </c>
      <c r="B2185" s="65" t="s">
        <v>110</v>
      </c>
      <c r="C2185" s="65" t="s">
        <v>36</v>
      </c>
      <c r="D2185" s="65" t="s">
        <v>9832</v>
      </c>
      <c r="E2185" s="65"/>
      <c r="F2185" s="65"/>
      <c r="G2185" s="65" t="s">
        <v>2422</v>
      </c>
      <c r="H2185" s="65"/>
      <c r="I2185" s="65"/>
      <c r="J2185" s="65"/>
      <c r="K2185" s="65"/>
      <c r="L2185" s="65" t="s">
        <v>9811</v>
      </c>
      <c r="M2185" s="66">
        <v>44824</v>
      </c>
      <c r="N2185" s="65">
        <v>113760</v>
      </c>
      <c r="O2185" s="65" t="s">
        <v>1939</v>
      </c>
      <c r="P2185" s="65">
        <f>VLOOKUP(D2185,资产包数据!B:G,5,0)</f>
        <v>60</v>
      </c>
      <c r="Q2185" s="65"/>
      <c r="R2185" s="65"/>
      <c r="S2185" s="65"/>
      <c r="T2185" s="65"/>
      <c r="U2185" s="65">
        <f>VLOOKUP(D2185,资产包数据!B:N,13,0)</f>
        <v>79.95</v>
      </c>
      <c r="V2185" s="65"/>
    </row>
    <row r="2186" ht="15" spans="1:22">
      <c r="A2186" s="65" t="s">
        <v>178</v>
      </c>
      <c r="B2186" s="65" t="s">
        <v>110</v>
      </c>
      <c r="C2186" s="65" t="s">
        <v>36</v>
      </c>
      <c r="D2186" s="65" t="s">
        <v>9833</v>
      </c>
      <c r="E2186" s="65"/>
      <c r="F2186" s="65"/>
      <c r="G2186" s="65" t="s">
        <v>2422</v>
      </c>
      <c r="H2186" s="65"/>
      <c r="I2186" s="65"/>
      <c r="J2186" s="65"/>
      <c r="K2186" s="65"/>
      <c r="L2186" s="65" t="s">
        <v>9811</v>
      </c>
      <c r="M2186" s="66">
        <v>44824</v>
      </c>
      <c r="N2186" s="65">
        <v>113760</v>
      </c>
      <c r="O2186" s="65" t="s">
        <v>1939</v>
      </c>
      <c r="P2186" s="65">
        <f>VLOOKUP(D2186,资产包数据!B:G,5,0)</f>
        <v>60</v>
      </c>
      <c r="Q2186" s="65"/>
      <c r="R2186" s="65"/>
      <c r="S2186" s="65"/>
      <c r="T2186" s="65"/>
      <c r="U2186" s="65">
        <f>VLOOKUP(D2186,资产包数据!B:N,13,0)</f>
        <v>79.95</v>
      </c>
      <c r="V2186" s="65"/>
    </row>
    <row r="2187" ht="15" spans="1:22">
      <c r="A2187" s="65" t="s">
        <v>178</v>
      </c>
      <c r="B2187" s="65" t="s">
        <v>110</v>
      </c>
      <c r="C2187" s="65" t="s">
        <v>36</v>
      </c>
      <c r="D2187" s="65" t="s">
        <v>9834</v>
      </c>
      <c r="E2187" s="65"/>
      <c r="F2187" s="65"/>
      <c r="G2187" s="65" t="s">
        <v>2422</v>
      </c>
      <c r="H2187" s="65"/>
      <c r="I2187" s="65"/>
      <c r="J2187" s="65"/>
      <c r="K2187" s="65"/>
      <c r="L2187" s="65" t="s">
        <v>9811</v>
      </c>
      <c r="M2187" s="66">
        <v>44824</v>
      </c>
      <c r="N2187" s="65">
        <v>113760</v>
      </c>
      <c r="O2187" s="65" t="s">
        <v>1939</v>
      </c>
      <c r="P2187" s="65">
        <f>VLOOKUP(D2187,资产包数据!B:G,5,0)</f>
        <v>60</v>
      </c>
      <c r="Q2187" s="65"/>
      <c r="R2187" s="65"/>
      <c r="S2187" s="65"/>
      <c r="T2187" s="65"/>
      <c r="U2187" s="65">
        <f>VLOOKUP(D2187,资产包数据!B:N,13,0)</f>
        <v>79.95</v>
      </c>
      <c r="V2187" s="65"/>
    </row>
    <row r="2188" ht="15" spans="1:22">
      <c r="A2188" s="65" t="s">
        <v>178</v>
      </c>
      <c r="B2188" s="65" t="s">
        <v>110</v>
      </c>
      <c r="C2188" s="65" t="s">
        <v>36</v>
      </c>
      <c r="D2188" s="65" t="s">
        <v>9835</v>
      </c>
      <c r="E2188" s="65"/>
      <c r="F2188" s="65"/>
      <c r="G2188" s="65" t="s">
        <v>2422</v>
      </c>
      <c r="H2188" s="65"/>
      <c r="I2188" s="65"/>
      <c r="J2188" s="65"/>
      <c r="K2188" s="65"/>
      <c r="L2188" s="65" t="s">
        <v>9811</v>
      </c>
      <c r="M2188" s="66">
        <v>44824</v>
      </c>
      <c r="N2188" s="65">
        <v>113760</v>
      </c>
      <c r="O2188" s="65" t="s">
        <v>1939</v>
      </c>
      <c r="P2188" s="65">
        <f>VLOOKUP(D2188,资产包数据!B:G,5,0)</f>
        <v>60</v>
      </c>
      <c r="Q2188" s="65"/>
      <c r="R2188" s="65"/>
      <c r="S2188" s="65"/>
      <c r="T2188" s="65"/>
      <c r="U2188" s="65">
        <f>VLOOKUP(D2188,资产包数据!B:N,13,0)</f>
        <v>79.95</v>
      </c>
      <c r="V2188" s="65"/>
    </row>
    <row r="2189" ht="15" spans="1:22">
      <c r="A2189" s="65" t="s">
        <v>178</v>
      </c>
      <c r="B2189" s="65" t="s">
        <v>110</v>
      </c>
      <c r="C2189" s="65" t="s">
        <v>36</v>
      </c>
      <c r="D2189" s="65" t="s">
        <v>9836</v>
      </c>
      <c r="E2189" s="65"/>
      <c r="F2189" s="65"/>
      <c r="G2189" s="65" t="s">
        <v>2422</v>
      </c>
      <c r="H2189" s="65"/>
      <c r="I2189" s="65"/>
      <c r="J2189" s="65"/>
      <c r="K2189" s="65"/>
      <c r="L2189" s="65" t="s">
        <v>9811</v>
      </c>
      <c r="M2189" s="66">
        <v>44824</v>
      </c>
      <c r="N2189" s="65">
        <v>113760</v>
      </c>
      <c r="O2189" s="65" t="s">
        <v>1939</v>
      </c>
      <c r="P2189" s="65">
        <f>VLOOKUP(D2189,资产包数据!B:G,5,0)</f>
        <v>60</v>
      </c>
      <c r="Q2189" s="65"/>
      <c r="R2189" s="65"/>
      <c r="S2189" s="65"/>
      <c r="T2189" s="65"/>
      <c r="U2189" s="65">
        <f>VLOOKUP(D2189,资产包数据!B:N,13,0)</f>
        <v>79.95</v>
      </c>
      <c r="V2189" s="65"/>
    </row>
    <row r="2190" ht="15" spans="1:22">
      <c r="A2190" s="65" t="s">
        <v>178</v>
      </c>
      <c r="B2190" s="65" t="s">
        <v>110</v>
      </c>
      <c r="C2190" s="65" t="s">
        <v>36</v>
      </c>
      <c r="D2190" s="65" t="s">
        <v>9837</v>
      </c>
      <c r="E2190" s="65"/>
      <c r="F2190" s="65"/>
      <c r="G2190" s="65" t="s">
        <v>2422</v>
      </c>
      <c r="H2190" s="65"/>
      <c r="I2190" s="65"/>
      <c r="J2190" s="65"/>
      <c r="K2190" s="65"/>
      <c r="L2190" s="65" t="s">
        <v>9811</v>
      </c>
      <c r="M2190" s="66">
        <v>44824</v>
      </c>
      <c r="N2190" s="65">
        <v>113760</v>
      </c>
      <c r="O2190" s="65" t="s">
        <v>1939</v>
      </c>
      <c r="P2190" s="65">
        <f>VLOOKUP(D2190,资产包数据!B:G,5,0)</f>
        <v>60</v>
      </c>
      <c r="Q2190" s="65"/>
      <c r="R2190" s="65"/>
      <c r="S2190" s="65"/>
      <c r="T2190" s="65"/>
      <c r="U2190" s="65">
        <f>VLOOKUP(D2190,资产包数据!B:N,13,0)</f>
        <v>79.95</v>
      </c>
      <c r="V2190" s="65"/>
    </row>
    <row r="2191" ht="15" spans="1:22">
      <c r="A2191" s="65" t="s">
        <v>178</v>
      </c>
      <c r="B2191" s="65" t="s">
        <v>110</v>
      </c>
      <c r="C2191" s="65" t="s">
        <v>36</v>
      </c>
      <c r="D2191" s="65" t="s">
        <v>9838</v>
      </c>
      <c r="E2191" s="65"/>
      <c r="F2191" s="65"/>
      <c r="G2191" s="65" t="s">
        <v>2422</v>
      </c>
      <c r="H2191" s="65"/>
      <c r="I2191" s="65"/>
      <c r="J2191" s="65"/>
      <c r="K2191" s="65"/>
      <c r="L2191" s="65" t="s">
        <v>9811</v>
      </c>
      <c r="M2191" s="66">
        <v>44824</v>
      </c>
      <c r="N2191" s="65">
        <v>113760</v>
      </c>
      <c r="O2191" s="65" t="s">
        <v>1939</v>
      </c>
      <c r="P2191" s="65">
        <f>VLOOKUP(D2191,资产包数据!B:G,5,0)</f>
        <v>60</v>
      </c>
      <c r="Q2191" s="65"/>
      <c r="R2191" s="65"/>
      <c r="S2191" s="65"/>
      <c r="T2191" s="65"/>
      <c r="U2191" s="65">
        <f>VLOOKUP(D2191,资产包数据!B:N,13,0)</f>
        <v>79.95</v>
      </c>
      <c r="V2191" s="65"/>
    </row>
    <row r="2192" ht="15" spans="1:22">
      <c r="A2192" s="65" t="s">
        <v>178</v>
      </c>
      <c r="B2192" s="65" t="s">
        <v>110</v>
      </c>
      <c r="C2192" s="65" t="s">
        <v>36</v>
      </c>
      <c r="D2192" s="65" t="s">
        <v>9839</v>
      </c>
      <c r="E2192" s="65"/>
      <c r="F2192" s="65"/>
      <c r="G2192" s="65" t="s">
        <v>2422</v>
      </c>
      <c r="H2192" s="65"/>
      <c r="I2192" s="65"/>
      <c r="J2192" s="65"/>
      <c r="K2192" s="65"/>
      <c r="L2192" s="65" t="s">
        <v>9811</v>
      </c>
      <c r="M2192" s="66">
        <v>44824</v>
      </c>
      <c r="N2192" s="65">
        <v>113760</v>
      </c>
      <c r="O2192" s="65" t="s">
        <v>1939</v>
      </c>
      <c r="P2192" s="65">
        <f>VLOOKUP(D2192,资产包数据!B:G,5,0)</f>
        <v>60</v>
      </c>
      <c r="Q2192" s="65"/>
      <c r="R2192" s="65"/>
      <c r="S2192" s="65"/>
      <c r="T2192" s="65"/>
      <c r="U2192" s="65">
        <f>VLOOKUP(D2192,资产包数据!B:N,13,0)</f>
        <v>79.95</v>
      </c>
      <c r="V2192" s="65"/>
    </row>
    <row r="2193" ht="15" spans="1:22">
      <c r="A2193" s="65" t="s">
        <v>178</v>
      </c>
      <c r="B2193" s="65" t="s">
        <v>110</v>
      </c>
      <c r="C2193" s="65" t="s">
        <v>36</v>
      </c>
      <c r="D2193" s="65" t="s">
        <v>9840</v>
      </c>
      <c r="E2193" s="65"/>
      <c r="F2193" s="65"/>
      <c r="G2193" s="65" t="s">
        <v>2422</v>
      </c>
      <c r="H2193" s="65"/>
      <c r="I2193" s="65"/>
      <c r="J2193" s="65"/>
      <c r="K2193" s="65"/>
      <c r="L2193" s="65" t="s">
        <v>9811</v>
      </c>
      <c r="M2193" s="66">
        <v>44824</v>
      </c>
      <c r="N2193" s="65">
        <v>113760</v>
      </c>
      <c r="O2193" s="65" t="s">
        <v>1939</v>
      </c>
      <c r="P2193" s="65">
        <f>VLOOKUP(D2193,资产包数据!B:G,5,0)</f>
        <v>60</v>
      </c>
      <c r="Q2193" s="65"/>
      <c r="R2193" s="65"/>
      <c r="S2193" s="65"/>
      <c r="T2193" s="65"/>
      <c r="U2193" s="65">
        <f>VLOOKUP(D2193,资产包数据!B:N,13,0)</f>
        <v>79.95</v>
      </c>
      <c r="V2193" s="65"/>
    </row>
    <row r="2194" ht="15" spans="1:22">
      <c r="A2194" s="65" t="s">
        <v>178</v>
      </c>
      <c r="B2194" s="65" t="s">
        <v>110</v>
      </c>
      <c r="C2194" s="65" t="s">
        <v>36</v>
      </c>
      <c r="D2194" s="65" t="s">
        <v>9841</v>
      </c>
      <c r="E2194" s="65"/>
      <c r="F2194" s="65"/>
      <c r="G2194" s="65" t="s">
        <v>2422</v>
      </c>
      <c r="H2194" s="65"/>
      <c r="I2194" s="65"/>
      <c r="J2194" s="65"/>
      <c r="K2194" s="65"/>
      <c r="L2194" s="65" t="s">
        <v>9811</v>
      </c>
      <c r="M2194" s="66">
        <v>44824</v>
      </c>
      <c r="N2194" s="65">
        <v>113760</v>
      </c>
      <c r="O2194" s="65" t="s">
        <v>1939</v>
      </c>
      <c r="P2194" s="65">
        <f>VLOOKUP(D2194,资产包数据!B:G,5,0)</f>
        <v>60</v>
      </c>
      <c r="Q2194" s="65"/>
      <c r="R2194" s="65"/>
      <c r="S2194" s="65"/>
      <c r="T2194" s="65"/>
      <c r="U2194" s="65">
        <f>VLOOKUP(D2194,资产包数据!B:N,13,0)</f>
        <v>79.95</v>
      </c>
      <c r="V2194" s="65"/>
    </row>
    <row r="2195" ht="15" spans="1:22">
      <c r="A2195" s="65" t="s">
        <v>178</v>
      </c>
      <c r="B2195" s="65" t="s">
        <v>110</v>
      </c>
      <c r="C2195" s="65" t="s">
        <v>36</v>
      </c>
      <c r="D2195" s="65" t="s">
        <v>9842</v>
      </c>
      <c r="E2195" s="65"/>
      <c r="F2195" s="65"/>
      <c r="G2195" s="65" t="s">
        <v>2422</v>
      </c>
      <c r="H2195" s="65"/>
      <c r="I2195" s="65"/>
      <c r="J2195" s="65"/>
      <c r="K2195" s="65"/>
      <c r="L2195" s="65" t="s">
        <v>9811</v>
      </c>
      <c r="M2195" s="66">
        <v>44824</v>
      </c>
      <c r="N2195" s="65">
        <v>113760</v>
      </c>
      <c r="O2195" s="65" t="s">
        <v>1939</v>
      </c>
      <c r="P2195" s="65">
        <f>VLOOKUP(D2195,资产包数据!B:G,5,0)</f>
        <v>60</v>
      </c>
      <c r="Q2195" s="65"/>
      <c r="R2195" s="65"/>
      <c r="S2195" s="65"/>
      <c r="T2195" s="65"/>
      <c r="U2195" s="65">
        <f>VLOOKUP(D2195,资产包数据!B:N,13,0)</f>
        <v>79.95</v>
      </c>
      <c r="V2195" s="65"/>
    </row>
    <row r="2196" ht="15" spans="1:22">
      <c r="A2196" s="65" t="s">
        <v>178</v>
      </c>
      <c r="B2196" s="65" t="s">
        <v>110</v>
      </c>
      <c r="C2196" s="65" t="s">
        <v>36</v>
      </c>
      <c r="D2196" s="65" t="s">
        <v>9843</v>
      </c>
      <c r="E2196" s="65"/>
      <c r="F2196" s="65"/>
      <c r="G2196" s="65" t="s">
        <v>2422</v>
      </c>
      <c r="H2196" s="65"/>
      <c r="I2196" s="65"/>
      <c r="J2196" s="65"/>
      <c r="K2196" s="65"/>
      <c r="L2196" s="65" t="s">
        <v>9811</v>
      </c>
      <c r="M2196" s="66">
        <v>44824</v>
      </c>
      <c r="N2196" s="65">
        <v>113760</v>
      </c>
      <c r="O2196" s="65" t="s">
        <v>1939</v>
      </c>
      <c r="P2196" s="65">
        <f>VLOOKUP(D2196,资产包数据!B:G,5,0)</f>
        <v>60</v>
      </c>
      <c r="Q2196" s="65"/>
      <c r="R2196" s="65"/>
      <c r="S2196" s="65"/>
      <c r="T2196" s="65"/>
      <c r="U2196" s="65">
        <f>VLOOKUP(D2196,资产包数据!B:N,13,0)</f>
        <v>79.95</v>
      </c>
      <c r="V2196" s="65"/>
    </row>
    <row r="2197" ht="15" spans="1:22">
      <c r="A2197" s="65" t="s">
        <v>178</v>
      </c>
      <c r="B2197" s="65" t="s">
        <v>110</v>
      </c>
      <c r="C2197" s="65" t="s">
        <v>36</v>
      </c>
      <c r="D2197" s="65" t="s">
        <v>9844</v>
      </c>
      <c r="E2197" s="65"/>
      <c r="F2197" s="65"/>
      <c r="G2197" s="65" t="s">
        <v>2422</v>
      </c>
      <c r="H2197" s="65"/>
      <c r="I2197" s="65"/>
      <c r="J2197" s="65"/>
      <c r="K2197" s="65"/>
      <c r="L2197" s="65" t="s">
        <v>9811</v>
      </c>
      <c r="M2197" s="66">
        <v>44824</v>
      </c>
      <c r="N2197" s="65">
        <v>113760</v>
      </c>
      <c r="O2197" s="65" t="s">
        <v>1939</v>
      </c>
      <c r="P2197" s="65">
        <f>VLOOKUP(D2197,资产包数据!B:G,5,0)</f>
        <v>60</v>
      </c>
      <c r="Q2197" s="65"/>
      <c r="R2197" s="65"/>
      <c r="S2197" s="65"/>
      <c r="T2197" s="65"/>
      <c r="U2197" s="65">
        <f>VLOOKUP(D2197,资产包数据!B:N,13,0)</f>
        <v>79.95</v>
      </c>
      <c r="V2197" s="65"/>
    </row>
    <row r="2198" ht="15" spans="1:22">
      <c r="A2198" s="65" t="s">
        <v>178</v>
      </c>
      <c r="B2198" s="65" t="s">
        <v>110</v>
      </c>
      <c r="C2198" s="65" t="s">
        <v>36</v>
      </c>
      <c r="D2198" s="65" t="s">
        <v>9845</v>
      </c>
      <c r="E2198" s="65"/>
      <c r="F2198" s="65"/>
      <c r="G2198" s="65" t="s">
        <v>2422</v>
      </c>
      <c r="H2198" s="65"/>
      <c r="I2198" s="65"/>
      <c r="J2198" s="65"/>
      <c r="K2198" s="65"/>
      <c r="L2198" s="65" t="s">
        <v>9811</v>
      </c>
      <c r="M2198" s="66">
        <v>44824</v>
      </c>
      <c r="N2198" s="65">
        <v>113760</v>
      </c>
      <c r="O2198" s="65" t="s">
        <v>1939</v>
      </c>
      <c r="P2198" s="65">
        <f>VLOOKUP(D2198,资产包数据!B:G,5,0)</f>
        <v>60</v>
      </c>
      <c r="Q2198" s="65"/>
      <c r="R2198" s="65"/>
      <c r="S2198" s="65"/>
      <c r="T2198" s="65"/>
      <c r="U2198" s="65">
        <f>VLOOKUP(D2198,资产包数据!B:N,13,0)</f>
        <v>79.95</v>
      </c>
      <c r="V2198" s="65"/>
    </row>
    <row r="2199" ht="15" spans="1:22">
      <c r="A2199" s="65" t="s">
        <v>178</v>
      </c>
      <c r="B2199" s="65" t="s">
        <v>110</v>
      </c>
      <c r="C2199" s="65" t="s">
        <v>36</v>
      </c>
      <c r="D2199" s="65" t="s">
        <v>9846</v>
      </c>
      <c r="E2199" s="65"/>
      <c r="F2199" s="65"/>
      <c r="G2199" s="65" t="s">
        <v>2422</v>
      </c>
      <c r="H2199" s="65"/>
      <c r="I2199" s="65"/>
      <c r="J2199" s="65"/>
      <c r="K2199" s="65"/>
      <c r="L2199" s="65" t="s">
        <v>9811</v>
      </c>
      <c r="M2199" s="66">
        <v>44824</v>
      </c>
      <c r="N2199" s="65">
        <v>113760</v>
      </c>
      <c r="O2199" s="65" t="s">
        <v>1939</v>
      </c>
      <c r="P2199" s="65">
        <f>VLOOKUP(D2199,资产包数据!B:G,5,0)</f>
        <v>60</v>
      </c>
      <c r="Q2199" s="65"/>
      <c r="R2199" s="65"/>
      <c r="S2199" s="65"/>
      <c r="T2199" s="65"/>
      <c r="U2199" s="65">
        <f>VLOOKUP(D2199,资产包数据!B:N,13,0)</f>
        <v>79.95</v>
      </c>
      <c r="V2199" s="65"/>
    </row>
    <row r="2200" ht="15" spans="1:22">
      <c r="A2200" s="65" t="s">
        <v>178</v>
      </c>
      <c r="B2200" s="65" t="s">
        <v>110</v>
      </c>
      <c r="C2200" s="65" t="s">
        <v>36</v>
      </c>
      <c r="D2200" s="65" t="s">
        <v>9847</v>
      </c>
      <c r="E2200" s="65"/>
      <c r="F2200" s="65"/>
      <c r="G2200" s="65" t="s">
        <v>2422</v>
      </c>
      <c r="H2200" s="65"/>
      <c r="I2200" s="65"/>
      <c r="J2200" s="65"/>
      <c r="K2200" s="65"/>
      <c r="L2200" s="65" t="s">
        <v>9811</v>
      </c>
      <c r="M2200" s="66">
        <v>44824</v>
      </c>
      <c r="N2200" s="65">
        <v>113760</v>
      </c>
      <c r="O2200" s="65" t="s">
        <v>1939</v>
      </c>
      <c r="P2200" s="65">
        <f>VLOOKUP(D2200,资产包数据!B:G,5,0)</f>
        <v>60</v>
      </c>
      <c r="Q2200" s="65"/>
      <c r="R2200" s="65"/>
      <c r="S2200" s="65"/>
      <c r="T2200" s="65"/>
      <c r="U2200" s="65">
        <f>VLOOKUP(D2200,资产包数据!B:N,13,0)</f>
        <v>79.95</v>
      </c>
      <c r="V2200" s="65"/>
    </row>
    <row r="2201" ht="15" spans="1:22">
      <c r="A2201" s="65" t="s">
        <v>178</v>
      </c>
      <c r="B2201" s="65" t="s">
        <v>110</v>
      </c>
      <c r="C2201" s="65" t="s">
        <v>36</v>
      </c>
      <c r="D2201" s="65" t="s">
        <v>9848</v>
      </c>
      <c r="E2201" s="65"/>
      <c r="F2201" s="65"/>
      <c r="G2201" s="65" t="s">
        <v>2422</v>
      </c>
      <c r="H2201" s="65"/>
      <c r="I2201" s="65"/>
      <c r="J2201" s="65"/>
      <c r="K2201" s="65"/>
      <c r="L2201" s="65" t="s">
        <v>9811</v>
      </c>
      <c r="M2201" s="66">
        <v>44824</v>
      </c>
      <c r="N2201" s="65">
        <v>113760</v>
      </c>
      <c r="O2201" s="65" t="s">
        <v>1939</v>
      </c>
      <c r="P2201" s="65">
        <f>VLOOKUP(D2201,资产包数据!B:G,5,0)</f>
        <v>60</v>
      </c>
      <c r="Q2201" s="65"/>
      <c r="R2201" s="65"/>
      <c r="S2201" s="65"/>
      <c r="T2201" s="65"/>
      <c r="U2201" s="65">
        <f>VLOOKUP(D2201,资产包数据!B:N,13,0)</f>
        <v>79.95</v>
      </c>
      <c r="V2201" s="65"/>
    </row>
    <row r="2202" ht="15" spans="1:22">
      <c r="A2202" s="65" t="s">
        <v>178</v>
      </c>
      <c r="B2202" s="65" t="s">
        <v>110</v>
      </c>
      <c r="C2202" s="65" t="s">
        <v>36</v>
      </c>
      <c r="D2202" s="65" t="s">
        <v>9849</v>
      </c>
      <c r="E2202" s="65"/>
      <c r="F2202" s="65"/>
      <c r="G2202" s="65" t="s">
        <v>2422</v>
      </c>
      <c r="H2202" s="65"/>
      <c r="I2202" s="65"/>
      <c r="J2202" s="65"/>
      <c r="K2202" s="65"/>
      <c r="L2202" s="65" t="s">
        <v>9811</v>
      </c>
      <c r="M2202" s="66">
        <v>44824</v>
      </c>
      <c r="N2202" s="65">
        <v>113760</v>
      </c>
      <c r="O2202" s="65" t="s">
        <v>1939</v>
      </c>
      <c r="P2202" s="65">
        <f>VLOOKUP(D2202,资产包数据!B:G,5,0)</f>
        <v>60</v>
      </c>
      <c r="Q2202" s="65"/>
      <c r="R2202" s="65"/>
      <c r="S2202" s="65"/>
      <c r="T2202" s="65"/>
      <c r="U2202" s="65">
        <f>VLOOKUP(D2202,资产包数据!B:N,13,0)</f>
        <v>79.95</v>
      </c>
      <c r="V2202" s="65"/>
    </row>
    <row r="2203" ht="15" spans="1:22">
      <c r="A2203" s="65" t="s">
        <v>178</v>
      </c>
      <c r="B2203" s="65" t="s">
        <v>110</v>
      </c>
      <c r="C2203" s="65" t="s">
        <v>36</v>
      </c>
      <c r="D2203" s="65" t="s">
        <v>9850</v>
      </c>
      <c r="E2203" s="65"/>
      <c r="F2203" s="65"/>
      <c r="G2203" s="65" t="s">
        <v>2422</v>
      </c>
      <c r="H2203" s="65"/>
      <c r="I2203" s="65"/>
      <c r="J2203" s="65"/>
      <c r="K2203" s="65"/>
      <c r="L2203" s="65" t="s">
        <v>9811</v>
      </c>
      <c r="M2203" s="66">
        <v>44824</v>
      </c>
      <c r="N2203" s="65">
        <v>113760</v>
      </c>
      <c r="O2203" s="65" t="s">
        <v>1939</v>
      </c>
      <c r="P2203" s="65">
        <f>VLOOKUP(D2203,资产包数据!B:G,5,0)</f>
        <v>60</v>
      </c>
      <c r="Q2203" s="65"/>
      <c r="R2203" s="65"/>
      <c r="S2203" s="65"/>
      <c r="T2203" s="65"/>
      <c r="U2203" s="65">
        <f>VLOOKUP(D2203,资产包数据!B:N,13,0)</f>
        <v>79.95</v>
      </c>
      <c r="V2203" s="65"/>
    </row>
    <row r="2204" ht="15" spans="1:22">
      <c r="A2204" s="65" t="s">
        <v>178</v>
      </c>
      <c r="B2204" s="65" t="s">
        <v>110</v>
      </c>
      <c r="C2204" s="65" t="s">
        <v>36</v>
      </c>
      <c r="D2204" s="65" t="s">
        <v>9851</v>
      </c>
      <c r="E2204" s="65"/>
      <c r="F2204" s="65"/>
      <c r="G2204" s="65" t="s">
        <v>2422</v>
      </c>
      <c r="H2204" s="65"/>
      <c r="I2204" s="65"/>
      <c r="J2204" s="65"/>
      <c r="K2204" s="65"/>
      <c r="L2204" s="65" t="s">
        <v>9811</v>
      </c>
      <c r="M2204" s="66">
        <v>44824</v>
      </c>
      <c r="N2204" s="65">
        <v>113760</v>
      </c>
      <c r="O2204" s="65" t="s">
        <v>1939</v>
      </c>
      <c r="P2204" s="65">
        <f>VLOOKUP(D2204,资产包数据!B:G,5,0)</f>
        <v>60</v>
      </c>
      <c r="Q2204" s="65"/>
      <c r="R2204" s="65"/>
      <c r="S2204" s="65"/>
      <c r="T2204" s="65"/>
      <c r="U2204" s="65">
        <f>VLOOKUP(D2204,资产包数据!B:N,13,0)</f>
        <v>79.95</v>
      </c>
      <c r="V2204" s="65"/>
    </row>
    <row r="2205" ht="15" spans="1:22">
      <c r="A2205" s="65" t="s">
        <v>178</v>
      </c>
      <c r="B2205" s="65" t="s">
        <v>110</v>
      </c>
      <c r="C2205" s="65" t="s">
        <v>36</v>
      </c>
      <c r="D2205" s="65" t="s">
        <v>9852</v>
      </c>
      <c r="E2205" s="65"/>
      <c r="F2205" s="65"/>
      <c r="G2205" s="65" t="s">
        <v>2422</v>
      </c>
      <c r="H2205" s="65"/>
      <c r="I2205" s="65"/>
      <c r="J2205" s="65"/>
      <c r="K2205" s="65"/>
      <c r="L2205" s="65" t="s">
        <v>9811</v>
      </c>
      <c r="M2205" s="66">
        <v>44824</v>
      </c>
      <c r="N2205" s="65">
        <v>113760</v>
      </c>
      <c r="O2205" s="65" t="s">
        <v>1939</v>
      </c>
      <c r="P2205" s="65">
        <f>VLOOKUP(D2205,资产包数据!B:G,5,0)</f>
        <v>60</v>
      </c>
      <c r="Q2205" s="65"/>
      <c r="R2205" s="65"/>
      <c r="S2205" s="65"/>
      <c r="T2205" s="65"/>
      <c r="U2205" s="65">
        <f>VLOOKUP(D2205,资产包数据!B:N,13,0)</f>
        <v>79.95</v>
      </c>
      <c r="V2205" s="65"/>
    </row>
    <row r="2206" ht="15" spans="1:22">
      <c r="A2206" s="65" t="s">
        <v>178</v>
      </c>
      <c r="B2206" s="65" t="s">
        <v>110</v>
      </c>
      <c r="C2206" s="65" t="s">
        <v>36</v>
      </c>
      <c r="D2206" s="65" t="s">
        <v>9853</v>
      </c>
      <c r="E2206" s="65"/>
      <c r="F2206" s="65"/>
      <c r="G2206" s="65" t="s">
        <v>2422</v>
      </c>
      <c r="H2206" s="65"/>
      <c r="I2206" s="65"/>
      <c r="J2206" s="65"/>
      <c r="K2206" s="65"/>
      <c r="L2206" s="65" t="s">
        <v>9811</v>
      </c>
      <c r="M2206" s="66">
        <v>44824</v>
      </c>
      <c r="N2206" s="65">
        <v>113760</v>
      </c>
      <c r="O2206" s="65" t="s">
        <v>1939</v>
      </c>
      <c r="P2206" s="65">
        <f>VLOOKUP(D2206,资产包数据!B:G,5,0)</f>
        <v>60</v>
      </c>
      <c r="Q2206" s="65"/>
      <c r="R2206" s="65"/>
      <c r="S2206" s="65"/>
      <c r="T2206" s="65"/>
      <c r="U2206" s="65">
        <f>VLOOKUP(D2206,资产包数据!B:N,13,0)</f>
        <v>79.95</v>
      </c>
      <c r="V2206" s="65"/>
    </row>
    <row r="2207" ht="15" spans="1:22">
      <c r="A2207" s="65" t="s">
        <v>178</v>
      </c>
      <c r="B2207" s="65" t="s">
        <v>110</v>
      </c>
      <c r="C2207" s="65" t="s">
        <v>36</v>
      </c>
      <c r="D2207" s="65" t="s">
        <v>9854</v>
      </c>
      <c r="E2207" s="65"/>
      <c r="F2207" s="65"/>
      <c r="G2207" s="65" t="s">
        <v>2422</v>
      </c>
      <c r="H2207" s="65"/>
      <c r="I2207" s="65"/>
      <c r="J2207" s="65"/>
      <c r="K2207" s="65"/>
      <c r="L2207" s="65" t="s">
        <v>9811</v>
      </c>
      <c r="M2207" s="66">
        <v>44824</v>
      </c>
      <c r="N2207" s="65">
        <v>113760</v>
      </c>
      <c r="O2207" s="65" t="s">
        <v>1939</v>
      </c>
      <c r="P2207" s="65">
        <f>VLOOKUP(D2207,资产包数据!B:G,5,0)</f>
        <v>60</v>
      </c>
      <c r="Q2207" s="65"/>
      <c r="R2207" s="65"/>
      <c r="S2207" s="65"/>
      <c r="T2207" s="65"/>
      <c r="U2207" s="65">
        <f>VLOOKUP(D2207,资产包数据!B:N,13,0)</f>
        <v>79.95</v>
      </c>
      <c r="V2207" s="65"/>
    </row>
    <row r="2208" ht="15" spans="1:22">
      <c r="A2208" s="65" t="s">
        <v>178</v>
      </c>
      <c r="B2208" s="65" t="s">
        <v>110</v>
      </c>
      <c r="C2208" s="65" t="s">
        <v>36</v>
      </c>
      <c r="D2208" s="65" t="s">
        <v>9855</v>
      </c>
      <c r="E2208" s="65"/>
      <c r="F2208" s="65"/>
      <c r="G2208" s="65" t="s">
        <v>2422</v>
      </c>
      <c r="H2208" s="65"/>
      <c r="I2208" s="65"/>
      <c r="J2208" s="65"/>
      <c r="K2208" s="65"/>
      <c r="L2208" s="65" t="s">
        <v>9811</v>
      </c>
      <c r="M2208" s="66">
        <v>44824</v>
      </c>
      <c r="N2208" s="65">
        <v>113760</v>
      </c>
      <c r="O2208" s="65" t="s">
        <v>1939</v>
      </c>
      <c r="P2208" s="65">
        <f>VLOOKUP(D2208,资产包数据!B:G,5,0)</f>
        <v>60</v>
      </c>
      <c r="Q2208" s="65"/>
      <c r="R2208" s="65"/>
      <c r="S2208" s="65"/>
      <c r="T2208" s="65"/>
      <c r="U2208" s="65">
        <f>VLOOKUP(D2208,资产包数据!B:N,13,0)</f>
        <v>79.95</v>
      </c>
      <c r="V2208" s="65"/>
    </row>
    <row r="2209" ht="15" spans="1:22">
      <c r="A2209" s="65" t="s">
        <v>178</v>
      </c>
      <c r="B2209" s="65" t="s">
        <v>110</v>
      </c>
      <c r="C2209" s="65" t="s">
        <v>36</v>
      </c>
      <c r="D2209" s="65" t="s">
        <v>9856</v>
      </c>
      <c r="E2209" s="65"/>
      <c r="F2209" s="65"/>
      <c r="G2209" s="65" t="s">
        <v>2422</v>
      </c>
      <c r="H2209" s="65"/>
      <c r="I2209" s="65"/>
      <c r="J2209" s="65"/>
      <c r="K2209" s="65"/>
      <c r="L2209" s="65" t="s">
        <v>9811</v>
      </c>
      <c r="M2209" s="66">
        <v>44824</v>
      </c>
      <c r="N2209" s="65">
        <v>113760</v>
      </c>
      <c r="O2209" s="65" t="s">
        <v>1939</v>
      </c>
      <c r="P2209" s="65">
        <f>VLOOKUP(D2209,资产包数据!B:G,5,0)</f>
        <v>60</v>
      </c>
      <c r="Q2209" s="65"/>
      <c r="R2209" s="65"/>
      <c r="S2209" s="65"/>
      <c r="T2209" s="65"/>
      <c r="U2209" s="65">
        <f>VLOOKUP(D2209,资产包数据!B:N,13,0)</f>
        <v>79.95</v>
      </c>
      <c r="V2209" s="65"/>
    </row>
    <row r="2210" ht="15" spans="1:22">
      <c r="A2210" s="65" t="s">
        <v>178</v>
      </c>
      <c r="B2210" s="65" t="s">
        <v>110</v>
      </c>
      <c r="C2210" s="65" t="s">
        <v>36</v>
      </c>
      <c r="D2210" s="65" t="s">
        <v>9857</v>
      </c>
      <c r="E2210" s="65"/>
      <c r="F2210" s="65"/>
      <c r="G2210" s="65" t="s">
        <v>2422</v>
      </c>
      <c r="H2210" s="65"/>
      <c r="I2210" s="65"/>
      <c r="J2210" s="65"/>
      <c r="K2210" s="65"/>
      <c r="L2210" s="65" t="s">
        <v>9811</v>
      </c>
      <c r="M2210" s="66">
        <v>44824</v>
      </c>
      <c r="N2210" s="65">
        <v>113760</v>
      </c>
      <c r="O2210" s="65" t="s">
        <v>1939</v>
      </c>
      <c r="P2210" s="65">
        <f>VLOOKUP(D2210,资产包数据!B:G,5,0)</f>
        <v>60</v>
      </c>
      <c r="Q2210" s="65"/>
      <c r="R2210" s="65"/>
      <c r="S2210" s="65"/>
      <c r="T2210" s="65"/>
      <c r="U2210" s="65">
        <f>VLOOKUP(D2210,资产包数据!B:N,13,0)</f>
        <v>79.95</v>
      </c>
      <c r="V2210" s="65"/>
    </row>
    <row r="2211" ht="15" spans="1:22">
      <c r="A2211" s="65" t="s">
        <v>178</v>
      </c>
      <c r="B2211" s="65" t="s">
        <v>110</v>
      </c>
      <c r="C2211" s="65" t="s">
        <v>36</v>
      </c>
      <c r="D2211" s="65" t="s">
        <v>9858</v>
      </c>
      <c r="E2211" s="65"/>
      <c r="F2211" s="65"/>
      <c r="G2211" s="65" t="s">
        <v>2422</v>
      </c>
      <c r="H2211" s="65"/>
      <c r="I2211" s="65"/>
      <c r="J2211" s="65"/>
      <c r="K2211" s="65"/>
      <c r="L2211" s="65" t="s">
        <v>9811</v>
      </c>
      <c r="M2211" s="66">
        <v>44824</v>
      </c>
      <c r="N2211" s="65">
        <v>113760</v>
      </c>
      <c r="O2211" s="65" t="s">
        <v>1939</v>
      </c>
      <c r="P2211" s="65">
        <f>VLOOKUP(D2211,资产包数据!B:G,5,0)</f>
        <v>60</v>
      </c>
      <c r="Q2211" s="65"/>
      <c r="R2211" s="65"/>
      <c r="S2211" s="65"/>
      <c r="T2211" s="65"/>
      <c r="U2211" s="65">
        <f>VLOOKUP(D2211,资产包数据!B:N,13,0)</f>
        <v>79.95</v>
      </c>
      <c r="V2211" s="65"/>
    </row>
    <row r="2212" ht="15" spans="1:22">
      <c r="A2212" s="65" t="s">
        <v>178</v>
      </c>
      <c r="B2212" s="65" t="s">
        <v>110</v>
      </c>
      <c r="C2212" s="65" t="s">
        <v>36</v>
      </c>
      <c r="D2212" s="65" t="s">
        <v>9859</v>
      </c>
      <c r="E2212" s="65"/>
      <c r="F2212" s="65"/>
      <c r="G2212" s="65" t="s">
        <v>2422</v>
      </c>
      <c r="H2212" s="65"/>
      <c r="I2212" s="65"/>
      <c r="J2212" s="65"/>
      <c r="K2212" s="65"/>
      <c r="L2212" s="65" t="s">
        <v>9811</v>
      </c>
      <c r="M2212" s="66">
        <v>44824</v>
      </c>
      <c r="N2212" s="65">
        <v>113760</v>
      </c>
      <c r="O2212" s="65" t="s">
        <v>1939</v>
      </c>
      <c r="P2212" s="65">
        <f>VLOOKUP(D2212,资产包数据!B:G,5,0)</f>
        <v>60</v>
      </c>
      <c r="Q2212" s="65"/>
      <c r="R2212" s="65"/>
      <c r="S2212" s="65"/>
      <c r="T2212" s="65"/>
      <c r="U2212" s="65">
        <f>VLOOKUP(D2212,资产包数据!B:N,13,0)</f>
        <v>79.95</v>
      </c>
      <c r="V2212" s="65"/>
    </row>
    <row r="2213" ht="15" spans="1:22">
      <c r="A2213" s="65" t="s">
        <v>178</v>
      </c>
      <c r="B2213" s="65" t="s">
        <v>110</v>
      </c>
      <c r="C2213" s="65" t="s">
        <v>36</v>
      </c>
      <c r="D2213" s="65" t="s">
        <v>9860</v>
      </c>
      <c r="E2213" s="65"/>
      <c r="F2213" s="65"/>
      <c r="G2213" s="65" t="s">
        <v>2422</v>
      </c>
      <c r="H2213" s="65"/>
      <c r="I2213" s="65"/>
      <c r="J2213" s="65"/>
      <c r="K2213" s="65"/>
      <c r="L2213" s="65" t="s">
        <v>9861</v>
      </c>
      <c r="M2213" s="66">
        <v>44824</v>
      </c>
      <c r="N2213" s="65">
        <v>113760</v>
      </c>
      <c r="O2213" s="65" t="s">
        <v>1939</v>
      </c>
      <c r="P2213" s="65">
        <f>VLOOKUP(D2213,资产包数据!B:G,5,0)</f>
        <v>60</v>
      </c>
      <c r="Q2213" s="65"/>
      <c r="R2213" s="65"/>
      <c r="S2213" s="65"/>
      <c r="T2213" s="65"/>
      <c r="U2213" s="65">
        <f>VLOOKUP(D2213,资产包数据!B:N,13,0)</f>
        <v>79.95</v>
      </c>
      <c r="V2213" s="65"/>
    </row>
    <row r="2214" ht="15" spans="1:22">
      <c r="A2214" s="65" t="s">
        <v>178</v>
      </c>
      <c r="B2214" s="65" t="s">
        <v>110</v>
      </c>
      <c r="C2214" s="65" t="s">
        <v>36</v>
      </c>
      <c r="D2214" s="65" t="s">
        <v>9862</v>
      </c>
      <c r="E2214" s="65"/>
      <c r="F2214" s="65"/>
      <c r="G2214" s="65" t="s">
        <v>2422</v>
      </c>
      <c r="H2214" s="65"/>
      <c r="I2214" s="65"/>
      <c r="J2214" s="65"/>
      <c r="K2214" s="65"/>
      <c r="L2214" s="65" t="s">
        <v>9861</v>
      </c>
      <c r="M2214" s="66">
        <v>44824</v>
      </c>
      <c r="N2214" s="65">
        <v>113760</v>
      </c>
      <c r="O2214" s="65" t="s">
        <v>1939</v>
      </c>
      <c r="P2214" s="65">
        <f>VLOOKUP(D2214,资产包数据!B:G,5,0)</f>
        <v>60</v>
      </c>
      <c r="Q2214" s="65"/>
      <c r="R2214" s="65"/>
      <c r="S2214" s="65"/>
      <c r="T2214" s="65"/>
      <c r="U2214" s="65">
        <f>VLOOKUP(D2214,资产包数据!B:N,13,0)</f>
        <v>79.95</v>
      </c>
      <c r="V2214" s="65"/>
    </row>
    <row r="2215" ht="15" spans="1:22">
      <c r="A2215" s="65" t="s">
        <v>178</v>
      </c>
      <c r="B2215" s="65" t="s">
        <v>110</v>
      </c>
      <c r="C2215" s="65" t="s">
        <v>36</v>
      </c>
      <c r="D2215" s="65" t="s">
        <v>9863</v>
      </c>
      <c r="E2215" s="65"/>
      <c r="F2215" s="65"/>
      <c r="G2215" s="65" t="s">
        <v>2422</v>
      </c>
      <c r="H2215" s="65"/>
      <c r="I2215" s="65"/>
      <c r="J2215" s="65"/>
      <c r="K2215" s="65"/>
      <c r="L2215" s="65" t="s">
        <v>9861</v>
      </c>
      <c r="M2215" s="66">
        <v>44824</v>
      </c>
      <c r="N2215" s="65">
        <v>113760</v>
      </c>
      <c r="O2215" s="65" t="s">
        <v>1939</v>
      </c>
      <c r="P2215" s="65">
        <f>VLOOKUP(D2215,资产包数据!B:G,5,0)</f>
        <v>60</v>
      </c>
      <c r="Q2215" s="65"/>
      <c r="R2215" s="65"/>
      <c r="S2215" s="65"/>
      <c r="T2215" s="65"/>
      <c r="U2215" s="65">
        <f>VLOOKUP(D2215,资产包数据!B:N,13,0)</f>
        <v>79.95</v>
      </c>
      <c r="V2215" s="65"/>
    </row>
    <row r="2216" ht="15" spans="1:22">
      <c r="A2216" s="65" t="s">
        <v>178</v>
      </c>
      <c r="B2216" s="65" t="s">
        <v>110</v>
      </c>
      <c r="C2216" s="65" t="s">
        <v>36</v>
      </c>
      <c r="D2216" s="65" t="s">
        <v>9864</v>
      </c>
      <c r="E2216" s="65"/>
      <c r="F2216" s="65"/>
      <c r="G2216" s="65" t="s">
        <v>2422</v>
      </c>
      <c r="H2216" s="65"/>
      <c r="I2216" s="65"/>
      <c r="J2216" s="65"/>
      <c r="K2216" s="65"/>
      <c r="L2216" s="65" t="s">
        <v>9861</v>
      </c>
      <c r="M2216" s="66">
        <v>44824</v>
      </c>
      <c r="N2216" s="65">
        <v>113760</v>
      </c>
      <c r="O2216" s="65" t="s">
        <v>1939</v>
      </c>
      <c r="P2216" s="65">
        <f>VLOOKUP(D2216,资产包数据!B:G,5,0)</f>
        <v>60</v>
      </c>
      <c r="Q2216" s="65"/>
      <c r="R2216" s="65"/>
      <c r="S2216" s="65"/>
      <c r="T2216" s="65"/>
      <c r="U2216" s="65">
        <f>VLOOKUP(D2216,资产包数据!B:N,13,0)</f>
        <v>79.95</v>
      </c>
      <c r="V2216" s="65"/>
    </row>
    <row r="2217" ht="15" spans="1:22">
      <c r="A2217" s="65" t="s">
        <v>178</v>
      </c>
      <c r="B2217" s="65" t="s">
        <v>110</v>
      </c>
      <c r="C2217" s="65" t="s">
        <v>36</v>
      </c>
      <c r="D2217" s="65" t="s">
        <v>9865</v>
      </c>
      <c r="E2217" s="65"/>
      <c r="F2217" s="65"/>
      <c r="G2217" s="65" t="s">
        <v>2422</v>
      </c>
      <c r="H2217" s="65"/>
      <c r="I2217" s="65"/>
      <c r="J2217" s="65"/>
      <c r="K2217" s="65"/>
      <c r="L2217" s="65" t="s">
        <v>9861</v>
      </c>
      <c r="M2217" s="66">
        <v>44824</v>
      </c>
      <c r="N2217" s="65">
        <v>113760</v>
      </c>
      <c r="O2217" s="65" t="s">
        <v>1939</v>
      </c>
      <c r="P2217" s="65">
        <f>VLOOKUP(D2217,资产包数据!B:G,5,0)</f>
        <v>60</v>
      </c>
      <c r="Q2217" s="65"/>
      <c r="R2217" s="65"/>
      <c r="S2217" s="65"/>
      <c r="T2217" s="65"/>
      <c r="U2217" s="65">
        <f>VLOOKUP(D2217,资产包数据!B:N,13,0)</f>
        <v>79.95</v>
      </c>
      <c r="V2217" s="65"/>
    </row>
    <row r="2218" ht="15" spans="1:22">
      <c r="A2218" s="65" t="s">
        <v>178</v>
      </c>
      <c r="B2218" s="65" t="s">
        <v>110</v>
      </c>
      <c r="C2218" s="65" t="s">
        <v>36</v>
      </c>
      <c r="D2218" s="65" t="s">
        <v>9866</v>
      </c>
      <c r="E2218" s="65"/>
      <c r="F2218" s="65"/>
      <c r="G2218" s="65" t="s">
        <v>2422</v>
      </c>
      <c r="H2218" s="65"/>
      <c r="I2218" s="65"/>
      <c r="J2218" s="65"/>
      <c r="K2218" s="65"/>
      <c r="L2218" s="65" t="s">
        <v>9861</v>
      </c>
      <c r="M2218" s="66">
        <v>44824</v>
      </c>
      <c r="N2218" s="65">
        <v>113760</v>
      </c>
      <c r="O2218" s="65" t="s">
        <v>1939</v>
      </c>
      <c r="P2218" s="65">
        <f>VLOOKUP(D2218,资产包数据!B:G,5,0)</f>
        <v>60</v>
      </c>
      <c r="Q2218" s="65"/>
      <c r="R2218" s="65"/>
      <c r="S2218" s="65"/>
      <c r="T2218" s="65"/>
      <c r="U2218" s="65">
        <f>VLOOKUP(D2218,资产包数据!B:N,13,0)</f>
        <v>79.95</v>
      </c>
      <c r="V2218" s="65"/>
    </row>
    <row r="2219" ht="15" spans="1:22">
      <c r="A2219" s="65" t="s">
        <v>178</v>
      </c>
      <c r="B2219" s="65" t="s">
        <v>110</v>
      </c>
      <c r="C2219" s="65" t="s">
        <v>36</v>
      </c>
      <c r="D2219" s="65" t="s">
        <v>9867</v>
      </c>
      <c r="E2219" s="65"/>
      <c r="F2219" s="65"/>
      <c r="G2219" s="65" t="s">
        <v>2422</v>
      </c>
      <c r="H2219" s="65"/>
      <c r="I2219" s="65"/>
      <c r="J2219" s="65"/>
      <c r="K2219" s="65"/>
      <c r="L2219" s="65" t="s">
        <v>9861</v>
      </c>
      <c r="M2219" s="66">
        <v>44824</v>
      </c>
      <c r="N2219" s="65">
        <v>113760</v>
      </c>
      <c r="O2219" s="65" t="s">
        <v>1939</v>
      </c>
      <c r="P2219" s="65">
        <f>VLOOKUP(D2219,资产包数据!B:G,5,0)</f>
        <v>60</v>
      </c>
      <c r="Q2219" s="65"/>
      <c r="R2219" s="65"/>
      <c r="S2219" s="65"/>
      <c r="T2219" s="65"/>
      <c r="U2219" s="65">
        <f>VLOOKUP(D2219,资产包数据!B:N,13,0)</f>
        <v>79.95</v>
      </c>
      <c r="V2219" s="65"/>
    </row>
    <row r="2220" ht="15" spans="1:22">
      <c r="A2220" s="65" t="s">
        <v>178</v>
      </c>
      <c r="B2220" s="65" t="s">
        <v>110</v>
      </c>
      <c r="C2220" s="65" t="s">
        <v>36</v>
      </c>
      <c r="D2220" s="65" t="s">
        <v>9868</v>
      </c>
      <c r="E2220" s="65"/>
      <c r="F2220" s="65"/>
      <c r="G2220" s="65" t="s">
        <v>2422</v>
      </c>
      <c r="H2220" s="65"/>
      <c r="I2220" s="65"/>
      <c r="J2220" s="65"/>
      <c r="K2220" s="65"/>
      <c r="L2220" s="65" t="s">
        <v>9861</v>
      </c>
      <c r="M2220" s="66">
        <v>44824</v>
      </c>
      <c r="N2220" s="65">
        <v>113760</v>
      </c>
      <c r="O2220" s="65" t="s">
        <v>1939</v>
      </c>
      <c r="P2220" s="65">
        <f>VLOOKUP(D2220,资产包数据!B:G,5,0)</f>
        <v>60</v>
      </c>
      <c r="Q2220" s="65"/>
      <c r="R2220" s="65"/>
      <c r="S2220" s="65"/>
      <c r="T2220" s="65"/>
      <c r="U2220" s="65">
        <f>VLOOKUP(D2220,资产包数据!B:N,13,0)</f>
        <v>79.95</v>
      </c>
      <c r="V2220" s="65"/>
    </row>
    <row r="2221" ht="15" spans="1:22">
      <c r="A2221" s="65" t="s">
        <v>178</v>
      </c>
      <c r="B2221" s="65" t="s">
        <v>110</v>
      </c>
      <c r="C2221" s="65" t="s">
        <v>36</v>
      </c>
      <c r="D2221" s="65" t="s">
        <v>9869</v>
      </c>
      <c r="E2221" s="65"/>
      <c r="F2221" s="65"/>
      <c r="G2221" s="65" t="s">
        <v>2422</v>
      </c>
      <c r="H2221" s="65"/>
      <c r="I2221" s="65"/>
      <c r="J2221" s="65"/>
      <c r="K2221" s="65"/>
      <c r="L2221" s="65" t="s">
        <v>9861</v>
      </c>
      <c r="M2221" s="66">
        <v>44824</v>
      </c>
      <c r="N2221" s="65">
        <v>113760</v>
      </c>
      <c r="O2221" s="65" t="s">
        <v>1939</v>
      </c>
      <c r="P2221" s="65">
        <f>VLOOKUP(D2221,资产包数据!B:G,5,0)</f>
        <v>60</v>
      </c>
      <c r="Q2221" s="65"/>
      <c r="R2221" s="65"/>
      <c r="S2221" s="65"/>
      <c r="T2221" s="65"/>
      <c r="U2221" s="65">
        <f>VLOOKUP(D2221,资产包数据!B:N,13,0)</f>
        <v>79.95</v>
      </c>
      <c r="V2221" s="65"/>
    </row>
    <row r="2222" ht="15" spans="1:22">
      <c r="A2222" s="65" t="s">
        <v>178</v>
      </c>
      <c r="B2222" s="65" t="s">
        <v>110</v>
      </c>
      <c r="C2222" s="65" t="s">
        <v>36</v>
      </c>
      <c r="D2222" s="65" t="s">
        <v>9870</v>
      </c>
      <c r="E2222" s="65"/>
      <c r="F2222" s="65"/>
      <c r="G2222" s="65" t="s">
        <v>2422</v>
      </c>
      <c r="H2222" s="65"/>
      <c r="I2222" s="65"/>
      <c r="J2222" s="65"/>
      <c r="K2222" s="65"/>
      <c r="L2222" s="65" t="s">
        <v>9861</v>
      </c>
      <c r="M2222" s="66">
        <v>44824</v>
      </c>
      <c r="N2222" s="65">
        <v>113760</v>
      </c>
      <c r="O2222" s="65" t="s">
        <v>1939</v>
      </c>
      <c r="P2222" s="65">
        <f>VLOOKUP(D2222,资产包数据!B:G,5,0)</f>
        <v>60</v>
      </c>
      <c r="Q2222" s="65"/>
      <c r="R2222" s="65"/>
      <c r="S2222" s="65"/>
      <c r="T2222" s="65"/>
      <c r="U2222" s="65">
        <f>VLOOKUP(D2222,资产包数据!B:N,13,0)</f>
        <v>79.95</v>
      </c>
      <c r="V2222" s="65"/>
    </row>
    <row r="2223" ht="15" spans="1:22">
      <c r="A2223" s="65" t="s">
        <v>178</v>
      </c>
      <c r="B2223" s="65" t="s">
        <v>110</v>
      </c>
      <c r="C2223" s="65" t="s">
        <v>36</v>
      </c>
      <c r="D2223" s="65" t="s">
        <v>9871</v>
      </c>
      <c r="E2223" s="65"/>
      <c r="F2223" s="65"/>
      <c r="G2223" s="65" t="s">
        <v>2422</v>
      </c>
      <c r="H2223" s="65"/>
      <c r="I2223" s="65"/>
      <c r="J2223" s="65"/>
      <c r="K2223" s="65"/>
      <c r="L2223" s="65" t="s">
        <v>9861</v>
      </c>
      <c r="M2223" s="66">
        <v>44824</v>
      </c>
      <c r="N2223" s="65">
        <v>113760</v>
      </c>
      <c r="O2223" s="65" t="s">
        <v>1939</v>
      </c>
      <c r="P2223" s="65">
        <f>VLOOKUP(D2223,资产包数据!B:G,5,0)</f>
        <v>60</v>
      </c>
      <c r="Q2223" s="65"/>
      <c r="R2223" s="65"/>
      <c r="S2223" s="65"/>
      <c r="T2223" s="65"/>
      <c r="U2223" s="65">
        <f>VLOOKUP(D2223,资产包数据!B:N,13,0)</f>
        <v>79.95</v>
      </c>
      <c r="V2223" s="65"/>
    </row>
    <row r="2224" ht="15" spans="1:22">
      <c r="A2224" s="65" t="s">
        <v>178</v>
      </c>
      <c r="B2224" s="65" t="s">
        <v>110</v>
      </c>
      <c r="C2224" s="65" t="s">
        <v>36</v>
      </c>
      <c r="D2224" s="65" t="s">
        <v>9872</v>
      </c>
      <c r="E2224" s="65"/>
      <c r="F2224" s="65"/>
      <c r="G2224" s="65" t="s">
        <v>2422</v>
      </c>
      <c r="H2224" s="65"/>
      <c r="I2224" s="65"/>
      <c r="J2224" s="65"/>
      <c r="K2224" s="65"/>
      <c r="L2224" s="65" t="s">
        <v>9861</v>
      </c>
      <c r="M2224" s="66">
        <v>44824</v>
      </c>
      <c r="N2224" s="65">
        <v>113760</v>
      </c>
      <c r="O2224" s="65" t="s">
        <v>1939</v>
      </c>
      <c r="P2224" s="65">
        <f>VLOOKUP(D2224,资产包数据!B:G,5,0)</f>
        <v>60</v>
      </c>
      <c r="Q2224" s="65"/>
      <c r="R2224" s="65"/>
      <c r="S2224" s="65"/>
      <c r="T2224" s="65"/>
      <c r="U2224" s="65">
        <f>VLOOKUP(D2224,资产包数据!B:N,13,0)</f>
        <v>79.95</v>
      </c>
      <c r="V2224" s="65"/>
    </row>
    <row r="2225" ht="15" spans="1:22">
      <c r="A2225" s="65" t="s">
        <v>178</v>
      </c>
      <c r="B2225" s="65" t="s">
        <v>110</v>
      </c>
      <c r="C2225" s="65" t="s">
        <v>36</v>
      </c>
      <c r="D2225" s="65" t="s">
        <v>9873</v>
      </c>
      <c r="E2225" s="65"/>
      <c r="F2225" s="65"/>
      <c r="G2225" s="65" t="s">
        <v>2422</v>
      </c>
      <c r="H2225" s="65"/>
      <c r="I2225" s="65"/>
      <c r="J2225" s="65"/>
      <c r="K2225" s="65"/>
      <c r="L2225" s="65" t="s">
        <v>9861</v>
      </c>
      <c r="M2225" s="66">
        <v>44824</v>
      </c>
      <c r="N2225" s="65">
        <v>113760</v>
      </c>
      <c r="O2225" s="65" t="s">
        <v>1939</v>
      </c>
      <c r="P2225" s="65">
        <f>VLOOKUP(D2225,资产包数据!B:G,5,0)</f>
        <v>60</v>
      </c>
      <c r="Q2225" s="65"/>
      <c r="R2225" s="65"/>
      <c r="S2225" s="65"/>
      <c r="T2225" s="65"/>
      <c r="U2225" s="65">
        <f>VLOOKUP(D2225,资产包数据!B:N,13,0)</f>
        <v>79.95</v>
      </c>
      <c r="V2225" s="65"/>
    </row>
    <row r="2226" ht="15" spans="1:22">
      <c r="A2226" s="65" t="s">
        <v>178</v>
      </c>
      <c r="B2226" s="65" t="s">
        <v>110</v>
      </c>
      <c r="C2226" s="65" t="s">
        <v>36</v>
      </c>
      <c r="D2226" s="65" t="s">
        <v>9874</v>
      </c>
      <c r="E2226" s="65"/>
      <c r="F2226" s="65"/>
      <c r="G2226" s="65" t="s">
        <v>2422</v>
      </c>
      <c r="H2226" s="65"/>
      <c r="I2226" s="65"/>
      <c r="J2226" s="65"/>
      <c r="K2226" s="65"/>
      <c r="L2226" s="65" t="s">
        <v>9861</v>
      </c>
      <c r="M2226" s="66">
        <v>44824</v>
      </c>
      <c r="N2226" s="65">
        <v>113760</v>
      </c>
      <c r="O2226" s="65" t="s">
        <v>1939</v>
      </c>
      <c r="P2226" s="65">
        <f>VLOOKUP(D2226,资产包数据!B:G,5,0)</f>
        <v>60</v>
      </c>
      <c r="Q2226" s="65"/>
      <c r="R2226" s="65"/>
      <c r="S2226" s="65"/>
      <c r="T2226" s="65"/>
      <c r="U2226" s="65">
        <f>VLOOKUP(D2226,资产包数据!B:N,13,0)</f>
        <v>79.95</v>
      </c>
      <c r="V2226" s="65"/>
    </row>
    <row r="2227" ht="15" spans="1:22">
      <c r="A2227" s="65" t="s">
        <v>178</v>
      </c>
      <c r="B2227" s="65" t="s">
        <v>110</v>
      </c>
      <c r="C2227" s="65" t="s">
        <v>36</v>
      </c>
      <c r="D2227" s="65" t="s">
        <v>9875</v>
      </c>
      <c r="E2227" s="65"/>
      <c r="F2227" s="65"/>
      <c r="G2227" s="65" t="s">
        <v>2422</v>
      </c>
      <c r="H2227" s="65"/>
      <c r="I2227" s="65"/>
      <c r="J2227" s="65"/>
      <c r="K2227" s="65"/>
      <c r="L2227" s="65" t="s">
        <v>9861</v>
      </c>
      <c r="M2227" s="66">
        <v>44824</v>
      </c>
      <c r="N2227" s="65">
        <v>113760</v>
      </c>
      <c r="O2227" s="65" t="s">
        <v>1939</v>
      </c>
      <c r="P2227" s="65">
        <f>VLOOKUP(D2227,资产包数据!B:G,5,0)</f>
        <v>60</v>
      </c>
      <c r="Q2227" s="65"/>
      <c r="R2227" s="65"/>
      <c r="S2227" s="65"/>
      <c r="T2227" s="65"/>
      <c r="U2227" s="65">
        <f>VLOOKUP(D2227,资产包数据!B:N,13,0)</f>
        <v>79.94</v>
      </c>
      <c r="V2227" s="65"/>
    </row>
    <row r="2228" ht="15" spans="1:22">
      <c r="A2228" s="65" t="s">
        <v>178</v>
      </c>
      <c r="B2228" s="65" t="s">
        <v>110</v>
      </c>
      <c r="C2228" s="65" t="s">
        <v>36</v>
      </c>
      <c r="D2228" s="65" t="s">
        <v>9876</v>
      </c>
      <c r="E2228" s="65"/>
      <c r="F2228" s="65"/>
      <c r="G2228" s="65" t="s">
        <v>2422</v>
      </c>
      <c r="H2228" s="65"/>
      <c r="I2228" s="65"/>
      <c r="J2228" s="65"/>
      <c r="K2228" s="65"/>
      <c r="L2228" s="65" t="s">
        <v>9811</v>
      </c>
      <c r="M2228" s="66">
        <v>44824</v>
      </c>
      <c r="N2228" s="65">
        <v>113760</v>
      </c>
      <c r="O2228" s="65" t="s">
        <v>1939</v>
      </c>
      <c r="P2228" s="65">
        <f>VLOOKUP(D2228,资产包数据!B:G,5,0)</f>
        <v>60</v>
      </c>
      <c r="Q2228" s="65"/>
      <c r="R2228" s="65"/>
      <c r="S2228" s="65"/>
      <c r="T2228" s="65"/>
      <c r="U2228" s="65">
        <f>VLOOKUP(D2228,资产包数据!B:N,13,0)</f>
        <v>79.95</v>
      </c>
      <c r="V2228" s="65"/>
    </row>
    <row r="2229" ht="15" spans="1:22">
      <c r="A2229" s="65" t="s">
        <v>178</v>
      </c>
      <c r="B2229" s="65" t="s">
        <v>110</v>
      </c>
      <c r="C2229" s="65" t="s">
        <v>36</v>
      </c>
      <c r="D2229" s="65" t="s">
        <v>9877</v>
      </c>
      <c r="E2229" s="65"/>
      <c r="F2229" s="65"/>
      <c r="G2229" s="65" t="s">
        <v>2422</v>
      </c>
      <c r="H2229" s="65"/>
      <c r="I2229" s="65"/>
      <c r="J2229" s="65"/>
      <c r="K2229" s="65"/>
      <c r="L2229" s="65" t="s">
        <v>9811</v>
      </c>
      <c r="M2229" s="66">
        <v>44824</v>
      </c>
      <c r="N2229" s="65">
        <v>113760</v>
      </c>
      <c r="O2229" s="65" t="s">
        <v>1939</v>
      </c>
      <c r="P2229" s="65">
        <f>VLOOKUP(D2229,资产包数据!B:G,5,0)</f>
        <v>60</v>
      </c>
      <c r="Q2229" s="65"/>
      <c r="R2229" s="65"/>
      <c r="S2229" s="65"/>
      <c r="T2229" s="65"/>
      <c r="U2229" s="65">
        <f>VLOOKUP(D2229,资产包数据!B:N,13,0)</f>
        <v>79.95</v>
      </c>
      <c r="V2229" s="65"/>
    </row>
    <row r="2230" ht="15" spans="1:22">
      <c r="A2230" s="65" t="s">
        <v>178</v>
      </c>
      <c r="B2230" s="65" t="s">
        <v>110</v>
      </c>
      <c r="C2230" s="65" t="s">
        <v>36</v>
      </c>
      <c r="D2230" s="65" t="s">
        <v>9878</v>
      </c>
      <c r="E2230" s="65"/>
      <c r="F2230" s="65"/>
      <c r="G2230" s="65" t="s">
        <v>2422</v>
      </c>
      <c r="H2230" s="65"/>
      <c r="I2230" s="65"/>
      <c r="J2230" s="65"/>
      <c r="K2230" s="65"/>
      <c r="L2230" s="65" t="s">
        <v>9811</v>
      </c>
      <c r="M2230" s="66">
        <v>44824</v>
      </c>
      <c r="N2230" s="65">
        <v>113760</v>
      </c>
      <c r="O2230" s="65" t="s">
        <v>1939</v>
      </c>
      <c r="P2230" s="65">
        <f>VLOOKUP(D2230,资产包数据!B:G,5,0)</f>
        <v>60</v>
      </c>
      <c r="Q2230" s="65"/>
      <c r="R2230" s="65"/>
      <c r="S2230" s="65"/>
      <c r="T2230" s="65"/>
      <c r="U2230" s="65">
        <f>VLOOKUP(D2230,资产包数据!B:N,13,0)</f>
        <v>79.95</v>
      </c>
      <c r="V2230" s="65"/>
    </row>
    <row r="2231" ht="15" spans="1:22">
      <c r="A2231" s="65" t="s">
        <v>178</v>
      </c>
      <c r="B2231" s="65" t="s">
        <v>110</v>
      </c>
      <c r="C2231" s="65" t="s">
        <v>36</v>
      </c>
      <c r="D2231" s="65" t="s">
        <v>9879</v>
      </c>
      <c r="E2231" s="65"/>
      <c r="F2231" s="65"/>
      <c r="G2231" s="65" t="s">
        <v>2422</v>
      </c>
      <c r="H2231" s="65"/>
      <c r="I2231" s="65"/>
      <c r="J2231" s="65"/>
      <c r="K2231" s="65"/>
      <c r="L2231" s="65" t="s">
        <v>9811</v>
      </c>
      <c r="M2231" s="66">
        <v>44824</v>
      </c>
      <c r="N2231" s="65">
        <v>113760</v>
      </c>
      <c r="O2231" s="65" t="s">
        <v>1939</v>
      </c>
      <c r="P2231" s="65">
        <f>VLOOKUP(D2231,资产包数据!B:G,5,0)</f>
        <v>60</v>
      </c>
      <c r="Q2231" s="65"/>
      <c r="R2231" s="65"/>
      <c r="S2231" s="65"/>
      <c r="T2231" s="65"/>
      <c r="U2231" s="65">
        <f>VLOOKUP(D2231,资产包数据!B:N,13,0)</f>
        <v>79.95</v>
      </c>
      <c r="V2231" s="65"/>
    </row>
    <row r="2232" ht="15" spans="1:22">
      <c r="A2232" s="65" t="s">
        <v>178</v>
      </c>
      <c r="B2232" s="65" t="s">
        <v>110</v>
      </c>
      <c r="C2232" s="65" t="s">
        <v>36</v>
      </c>
      <c r="D2232" s="65" t="s">
        <v>9880</v>
      </c>
      <c r="E2232" s="65"/>
      <c r="F2232" s="65"/>
      <c r="G2232" s="65" t="s">
        <v>2422</v>
      </c>
      <c r="H2232" s="65"/>
      <c r="I2232" s="65"/>
      <c r="J2232" s="65"/>
      <c r="K2232" s="65"/>
      <c r="L2232" s="65" t="s">
        <v>9811</v>
      </c>
      <c r="M2232" s="66">
        <v>44824</v>
      </c>
      <c r="N2232" s="65">
        <v>113760</v>
      </c>
      <c r="O2232" s="65" t="s">
        <v>1939</v>
      </c>
      <c r="P2232" s="65">
        <f>VLOOKUP(D2232,资产包数据!B:G,5,0)</f>
        <v>60</v>
      </c>
      <c r="Q2232" s="65"/>
      <c r="R2232" s="65"/>
      <c r="S2232" s="65"/>
      <c r="T2232" s="65"/>
      <c r="U2232" s="65">
        <f>VLOOKUP(D2232,资产包数据!B:N,13,0)</f>
        <v>79.95</v>
      </c>
      <c r="V2232" s="65"/>
    </row>
    <row r="2233" ht="15" spans="1:22">
      <c r="A2233" s="65" t="s">
        <v>178</v>
      </c>
      <c r="B2233" s="65" t="s">
        <v>110</v>
      </c>
      <c r="C2233" s="65" t="s">
        <v>36</v>
      </c>
      <c r="D2233" s="65" t="s">
        <v>9881</v>
      </c>
      <c r="E2233" s="65"/>
      <c r="F2233" s="65"/>
      <c r="G2233" s="65" t="s">
        <v>2422</v>
      </c>
      <c r="H2233" s="65"/>
      <c r="I2233" s="65"/>
      <c r="J2233" s="65"/>
      <c r="K2233" s="65"/>
      <c r="L2233" s="65" t="s">
        <v>9811</v>
      </c>
      <c r="M2233" s="66">
        <v>44824</v>
      </c>
      <c r="N2233" s="65">
        <v>113760</v>
      </c>
      <c r="O2233" s="65" t="s">
        <v>1939</v>
      </c>
      <c r="P2233" s="65">
        <f>VLOOKUP(D2233,资产包数据!B:G,5,0)</f>
        <v>60</v>
      </c>
      <c r="Q2233" s="65"/>
      <c r="R2233" s="65"/>
      <c r="S2233" s="65"/>
      <c r="T2233" s="65"/>
      <c r="U2233" s="65">
        <f>VLOOKUP(D2233,资产包数据!B:N,13,0)</f>
        <v>79.95</v>
      </c>
      <c r="V2233" s="65"/>
    </row>
    <row r="2234" ht="15" spans="1:22">
      <c r="A2234" s="65" t="s">
        <v>178</v>
      </c>
      <c r="B2234" s="65" t="s">
        <v>110</v>
      </c>
      <c r="C2234" s="65" t="s">
        <v>36</v>
      </c>
      <c r="D2234" s="65" t="s">
        <v>9882</v>
      </c>
      <c r="E2234" s="65"/>
      <c r="F2234" s="65"/>
      <c r="G2234" s="65" t="s">
        <v>2422</v>
      </c>
      <c r="H2234" s="65"/>
      <c r="I2234" s="65"/>
      <c r="J2234" s="65"/>
      <c r="K2234" s="65"/>
      <c r="L2234" s="65" t="s">
        <v>9811</v>
      </c>
      <c r="M2234" s="66">
        <v>44824</v>
      </c>
      <c r="N2234" s="65">
        <v>113760</v>
      </c>
      <c r="O2234" s="65" t="s">
        <v>1939</v>
      </c>
      <c r="P2234" s="65">
        <f>VLOOKUP(D2234,资产包数据!B:G,5,0)</f>
        <v>60</v>
      </c>
      <c r="Q2234" s="65"/>
      <c r="R2234" s="65"/>
      <c r="S2234" s="65"/>
      <c r="T2234" s="65"/>
      <c r="U2234" s="65">
        <f>VLOOKUP(D2234,资产包数据!B:N,13,0)</f>
        <v>79.95</v>
      </c>
      <c r="V2234" s="65"/>
    </row>
    <row r="2235" ht="15" spans="1:22">
      <c r="A2235" s="65" t="s">
        <v>178</v>
      </c>
      <c r="B2235" s="65" t="s">
        <v>110</v>
      </c>
      <c r="C2235" s="65" t="s">
        <v>36</v>
      </c>
      <c r="D2235" s="65" t="s">
        <v>9883</v>
      </c>
      <c r="E2235" s="65"/>
      <c r="F2235" s="65"/>
      <c r="G2235" s="65" t="s">
        <v>2422</v>
      </c>
      <c r="H2235" s="65"/>
      <c r="I2235" s="65"/>
      <c r="J2235" s="65"/>
      <c r="K2235" s="65"/>
      <c r="L2235" s="65" t="s">
        <v>9811</v>
      </c>
      <c r="M2235" s="66">
        <v>44824</v>
      </c>
      <c r="N2235" s="65">
        <v>113760</v>
      </c>
      <c r="O2235" s="65" t="s">
        <v>1939</v>
      </c>
      <c r="P2235" s="65">
        <f>VLOOKUP(D2235,资产包数据!B:G,5,0)</f>
        <v>60</v>
      </c>
      <c r="Q2235" s="65"/>
      <c r="R2235" s="65"/>
      <c r="S2235" s="65"/>
      <c r="T2235" s="65"/>
      <c r="U2235" s="65">
        <f>VLOOKUP(D2235,资产包数据!B:N,13,0)</f>
        <v>79.95</v>
      </c>
      <c r="V2235" s="65"/>
    </row>
    <row r="2236" ht="15" spans="1:22">
      <c r="A2236" s="65" t="s">
        <v>178</v>
      </c>
      <c r="B2236" s="65" t="s">
        <v>110</v>
      </c>
      <c r="C2236" s="65" t="s">
        <v>36</v>
      </c>
      <c r="D2236" s="65" t="s">
        <v>9884</v>
      </c>
      <c r="E2236" s="65"/>
      <c r="F2236" s="65"/>
      <c r="G2236" s="65" t="s">
        <v>2422</v>
      </c>
      <c r="H2236" s="65"/>
      <c r="I2236" s="65"/>
      <c r="J2236" s="65"/>
      <c r="K2236" s="65"/>
      <c r="L2236" s="65" t="s">
        <v>9885</v>
      </c>
      <c r="M2236" s="66">
        <v>44824</v>
      </c>
      <c r="N2236" s="65">
        <v>113760</v>
      </c>
      <c r="O2236" s="65" t="s">
        <v>1939</v>
      </c>
      <c r="P2236" s="65">
        <f>VLOOKUP(D2236,资产包数据!B:G,5,0)</f>
        <v>60</v>
      </c>
      <c r="Q2236" s="65"/>
      <c r="R2236" s="65"/>
      <c r="S2236" s="65"/>
      <c r="T2236" s="65"/>
      <c r="U2236" s="65">
        <f>VLOOKUP(D2236,资产包数据!B:N,13,0)</f>
        <v>79.95</v>
      </c>
      <c r="V2236" s="65"/>
    </row>
    <row r="2237" ht="15" spans="1:22">
      <c r="A2237" s="65" t="s">
        <v>178</v>
      </c>
      <c r="B2237" s="65" t="s">
        <v>110</v>
      </c>
      <c r="C2237" s="65" t="s">
        <v>36</v>
      </c>
      <c r="D2237" s="65" t="s">
        <v>9886</v>
      </c>
      <c r="E2237" s="65"/>
      <c r="F2237" s="65"/>
      <c r="G2237" s="65" t="s">
        <v>2422</v>
      </c>
      <c r="H2237" s="65"/>
      <c r="I2237" s="65"/>
      <c r="J2237" s="65"/>
      <c r="K2237" s="65"/>
      <c r="L2237" s="65" t="s">
        <v>9885</v>
      </c>
      <c r="M2237" s="66">
        <v>44824</v>
      </c>
      <c r="N2237" s="65">
        <v>113760</v>
      </c>
      <c r="O2237" s="65" t="s">
        <v>1939</v>
      </c>
      <c r="P2237" s="65">
        <f>VLOOKUP(D2237,资产包数据!B:G,5,0)</f>
        <v>60</v>
      </c>
      <c r="Q2237" s="65"/>
      <c r="R2237" s="65"/>
      <c r="S2237" s="65"/>
      <c r="T2237" s="65"/>
      <c r="U2237" s="65">
        <f>VLOOKUP(D2237,资产包数据!B:N,13,0)</f>
        <v>79.95</v>
      </c>
      <c r="V2237" s="65"/>
    </row>
    <row r="2238" ht="15" spans="1:22">
      <c r="A2238" s="65" t="s">
        <v>178</v>
      </c>
      <c r="B2238" s="65" t="s">
        <v>110</v>
      </c>
      <c r="C2238" s="65" t="s">
        <v>36</v>
      </c>
      <c r="D2238" s="65" t="s">
        <v>9887</v>
      </c>
      <c r="E2238" s="65"/>
      <c r="F2238" s="65"/>
      <c r="G2238" s="65" t="s">
        <v>2422</v>
      </c>
      <c r="H2238" s="65"/>
      <c r="I2238" s="65"/>
      <c r="J2238" s="65"/>
      <c r="K2238" s="65"/>
      <c r="L2238" s="65" t="s">
        <v>9885</v>
      </c>
      <c r="M2238" s="66">
        <v>44824</v>
      </c>
      <c r="N2238" s="65">
        <v>113760</v>
      </c>
      <c r="O2238" s="65" t="s">
        <v>1939</v>
      </c>
      <c r="P2238" s="65">
        <f>VLOOKUP(D2238,资产包数据!B:G,5,0)</f>
        <v>60</v>
      </c>
      <c r="Q2238" s="65"/>
      <c r="R2238" s="65"/>
      <c r="S2238" s="65"/>
      <c r="T2238" s="65"/>
      <c r="U2238" s="65">
        <f>VLOOKUP(D2238,资产包数据!B:N,13,0)</f>
        <v>79.95</v>
      </c>
      <c r="V2238" s="65"/>
    </row>
    <row r="2239" ht="15" spans="1:22">
      <c r="A2239" s="65" t="s">
        <v>178</v>
      </c>
      <c r="B2239" s="65" t="s">
        <v>110</v>
      </c>
      <c r="C2239" s="65" t="s">
        <v>36</v>
      </c>
      <c r="D2239" s="65" t="s">
        <v>9888</v>
      </c>
      <c r="E2239" s="65"/>
      <c r="F2239" s="65"/>
      <c r="G2239" s="65" t="s">
        <v>2422</v>
      </c>
      <c r="H2239" s="65"/>
      <c r="I2239" s="65"/>
      <c r="J2239" s="65"/>
      <c r="K2239" s="65"/>
      <c r="L2239" s="65" t="s">
        <v>9885</v>
      </c>
      <c r="M2239" s="66">
        <v>44824</v>
      </c>
      <c r="N2239" s="65">
        <v>113760</v>
      </c>
      <c r="O2239" s="65" t="s">
        <v>1939</v>
      </c>
      <c r="P2239" s="65">
        <f>VLOOKUP(D2239,资产包数据!B:G,5,0)</f>
        <v>60</v>
      </c>
      <c r="Q2239" s="65"/>
      <c r="R2239" s="65"/>
      <c r="S2239" s="65"/>
      <c r="T2239" s="65"/>
      <c r="U2239" s="65">
        <f>VLOOKUP(D2239,资产包数据!B:N,13,0)</f>
        <v>79.95</v>
      </c>
      <c r="V2239" s="65"/>
    </row>
    <row r="2240" ht="15" spans="1:22">
      <c r="A2240" s="65" t="s">
        <v>178</v>
      </c>
      <c r="B2240" s="65" t="s">
        <v>110</v>
      </c>
      <c r="C2240" s="65" t="s">
        <v>36</v>
      </c>
      <c r="D2240" s="65" t="s">
        <v>9889</v>
      </c>
      <c r="E2240" s="65"/>
      <c r="F2240" s="65"/>
      <c r="G2240" s="65" t="s">
        <v>2422</v>
      </c>
      <c r="H2240" s="65"/>
      <c r="I2240" s="65"/>
      <c r="J2240" s="65"/>
      <c r="K2240" s="65"/>
      <c r="L2240" s="65" t="s">
        <v>9885</v>
      </c>
      <c r="M2240" s="66">
        <v>44824</v>
      </c>
      <c r="N2240" s="65">
        <v>113760</v>
      </c>
      <c r="O2240" s="65" t="s">
        <v>1939</v>
      </c>
      <c r="P2240" s="65">
        <f>VLOOKUP(D2240,资产包数据!B:G,5,0)</f>
        <v>60</v>
      </c>
      <c r="Q2240" s="65"/>
      <c r="R2240" s="65"/>
      <c r="S2240" s="65"/>
      <c r="T2240" s="65"/>
      <c r="U2240" s="65">
        <f>VLOOKUP(D2240,资产包数据!B:N,13,0)</f>
        <v>79.95</v>
      </c>
      <c r="V2240" s="65"/>
    </row>
    <row r="2241" ht="15" spans="1:22">
      <c r="A2241" s="65" t="s">
        <v>178</v>
      </c>
      <c r="B2241" s="65" t="s">
        <v>110</v>
      </c>
      <c r="C2241" s="65" t="s">
        <v>36</v>
      </c>
      <c r="D2241" s="65" t="s">
        <v>9890</v>
      </c>
      <c r="E2241" s="65"/>
      <c r="F2241" s="65"/>
      <c r="G2241" s="65" t="s">
        <v>2422</v>
      </c>
      <c r="H2241" s="65"/>
      <c r="I2241" s="65"/>
      <c r="J2241" s="65"/>
      <c r="K2241" s="65"/>
      <c r="L2241" s="65" t="s">
        <v>9885</v>
      </c>
      <c r="M2241" s="66">
        <v>44824</v>
      </c>
      <c r="N2241" s="65">
        <v>113760</v>
      </c>
      <c r="O2241" s="65" t="s">
        <v>1939</v>
      </c>
      <c r="P2241" s="65">
        <f>VLOOKUP(D2241,资产包数据!B:G,5,0)</f>
        <v>60</v>
      </c>
      <c r="Q2241" s="65"/>
      <c r="R2241" s="65"/>
      <c r="S2241" s="65"/>
      <c r="T2241" s="65"/>
      <c r="U2241" s="65">
        <f>VLOOKUP(D2241,资产包数据!B:N,13,0)</f>
        <v>79.95</v>
      </c>
      <c r="V2241" s="65"/>
    </row>
    <row r="2242" ht="15" spans="1:22">
      <c r="A2242" s="65" t="s">
        <v>178</v>
      </c>
      <c r="B2242" s="65" t="s">
        <v>110</v>
      </c>
      <c r="C2242" s="65" t="s">
        <v>36</v>
      </c>
      <c r="D2242" s="65" t="s">
        <v>9891</v>
      </c>
      <c r="E2242" s="65"/>
      <c r="F2242" s="65"/>
      <c r="G2242" s="65" t="s">
        <v>2422</v>
      </c>
      <c r="H2242" s="65"/>
      <c r="I2242" s="65"/>
      <c r="J2242" s="65"/>
      <c r="K2242" s="65"/>
      <c r="L2242" s="65" t="s">
        <v>9885</v>
      </c>
      <c r="M2242" s="66">
        <v>44824</v>
      </c>
      <c r="N2242" s="65">
        <v>113760</v>
      </c>
      <c r="O2242" s="65" t="s">
        <v>1939</v>
      </c>
      <c r="P2242" s="65">
        <f>VLOOKUP(D2242,资产包数据!B:G,5,0)</f>
        <v>60</v>
      </c>
      <c r="Q2242" s="65"/>
      <c r="R2242" s="65"/>
      <c r="S2242" s="65"/>
      <c r="T2242" s="65"/>
      <c r="U2242" s="65">
        <f>VLOOKUP(D2242,资产包数据!B:N,13,0)</f>
        <v>79.95</v>
      </c>
      <c r="V2242" s="65"/>
    </row>
    <row r="2243" ht="15" spans="1:22">
      <c r="A2243" s="65" t="s">
        <v>178</v>
      </c>
      <c r="B2243" s="65" t="s">
        <v>110</v>
      </c>
      <c r="C2243" s="65" t="s">
        <v>36</v>
      </c>
      <c r="D2243" s="65" t="s">
        <v>9892</v>
      </c>
      <c r="E2243" s="65"/>
      <c r="F2243" s="65"/>
      <c r="G2243" s="65" t="s">
        <v>2422</v>
      </c>
      <c r="H2243" s="65"/>
      <c r="I2243" s="65"/>
      <c r="J2243" s="65"/>
      <c r="K2243" s="65"/>
      <c r="L2243" s="65" t="s">
        <v>9885</v>
      </c>
      <c r="M2243" s="66">
        <v>44824</v>
      </c>
      <c r="N2243" s="65">
        <v>113760</v>
      </c>
      <c r="O2243" s="65" t="s">
        <v>1939</v>
      </c>
      <c r="P2243" s="65">
        <f>VLOOKUP(D2243,资产包数据!B:G,5,0)</f>
        <v>60</v>
      </c>
      <c r="Q2243" s="65"/>
      <c r="R2243" s="65"/>
      <c r="S2243" s="65"/>
      <c r="T2243" s="65"/>
      <c r="U2243" s="65">
        <f>VLOOKUP(D2243,资产包数据!B:N,13,0)</f>
        <v>79.95</v>
      </c>
      <c r="V2243" s="65"/>
    </row>
    <row r="2244" ht="15" spans="1:22">
      <c r="A2244" s="65" t="s">
        <v>178</v>
      </c>
      <c r="B2244" s="65" t="s">
        <v>110</v>
      </c>
      <c r="C2244" s="65" t="s">
        <v>36</v>
      </c>
      <c r="D2244" s="65" t="s">
        <v>9893</v>
      </c>
      <c r="E2244" s="65"/>
      <c r="F2244" s="65"/>
      <c r="G2244" s="65" t="s">
        <v>2422</v>
      </c>
      <c r="H2244" s="65"/>
      <c r="I2244" s="65"/>
      <c r="J2244" s="65"/>
      <c r="K2244" s="65"/>
      <c r="L2244" s="65" t="s">
        <v>9885</v>
      </c>
      <c r="M2244" s="66">
        <v>44824</v>
      </c>
      <c r="N2244" s="65">
        <v>113760</v>
      </c>
      <c r="O2244" s="65" t="s">
        <v>1939</v>
      </c>
      <c r="P2244" s="65">
        <f>VLOOKUP(D2244,资产包数据!B:G,5,0)</f>
        <v>60</v>
      </c>
      <c r="Q2244" s="65"/>
      <c r="R2244" s="65"/>
      <c r="S2244" s="65"/>
      <c r="T2244" s="65"/>
      <c r="U2244" s="65">
        <f>VLOOKUP(D2244,资产包数据!B:N,13,0)</f>
        <v>79.95</v>
      </c>
      <c r="V2244" s="65"/>
    </row>
    <row r="2245" ht="15" spans="1:22">
      <c r="A2245" s="65" t="s">
        <v>178</v>
      </c>
      <c r="B2245" s="65" t="s">
        <v>110</v>
      </c>
      <c r="C2245" s="65" t="s">
        <v>36</v>
      </c>
      <c r="D2245" s="65" t="s">
        <v>9894</v>
      </c>
      <c r="E2245" s="65"/>
      <c r="F2245" s="65"/>
      <c r="G2245" s="65" t="s">
        <v>2422</v>
      </c>
      <c r="H2245" s="65"/>
      <c r="I2245" s="65"/>
      <c r="J2245" s="65"/>
      <c r="K2245" s="65"/>
      <c r="L2245" s="65" t="s">
        <v>9885</v>
      </c>
      <c r="M2245" s="66">
        <v>44824</v>
      </c>
      <c r="N2245" s="65">
        <v>113760</v>
      </c>
      <c r="O2245" s="65" t="s">
        <v>1939</v>
      </c>
      <c r="P2245" s="65">
        <f>VLOOKUP(D2245,资产包数据!B:G,5,0)</f>
        <v>60</v>
      </c>
      <c r="Q2245" s="65"/>
      <c r="R2245" s="65"/>
      <c r="S2245" s="65"/>
      <c r="T2245" s="65"/>
      <c r="U2245" s="65">
        <f>VLOOKUP(D2245,资产包数据!B:N,13,0)</f>
        <v>79.95</v>
      </c>
      <c r="V2245" s="65"/>
    </row>
    <row r="2246" ht="15" spans="1:22">
      <c r="A2246" s="65" t="s">
        <v>178</v>
      </c>
      <c r="B2246" s="65" t="s">
        <v>110</v>
      </c>
      <c r="C2246" s="65" t="s">
        <v>36</v>
      </c>
      <c r="D2246" s="65" t="s">
        <v>9895</v>
      </c>
      <c r="E2246" s="65"/>
      <c r="F2246" s="65"/>
      <c r="G2246" s="65" t="s">
        <v>2422</v>
      </c>
      <c r="H2246" s="65"/>
      <c r="I2246" s="65"/>
      <c r="J2246" s="65"/>
      <c r="K2246" s="65"/>
      <c r="L2246" s="65" t="s">
        <v>9885</v>
      </c>
      <c r="M2246" s="66">
        <v>44824</v>
      </c>
      <c r="N2246" s="65">
        <v>113760</v>
      </c>
      <c r="O2246" s="65" t="s">
        <v>1939</v>
      </c>
      <c r="P2246" s="65">
        <f>VLOOKUP(D2246,资产包数据!B:G,5,0)</f>
        <v>60</v>
      </c>
      <c r="Q2246" s="65"/>
      <c r="R2246" s="65"/>
      <c r="S2246" s="65"/>
      <c r="T2246" s="65"/>
      <c r="U2246" s="65">
        <f>VLOOKUP(D2246,资产包数据!B:N,13,0)</f>
        <v>79.95</v>
      </c>
      <c r="V2246" s="65"/>
    </row>
    <row r="2247" ht="15" spans="1:22">
      <c r="A2247" s="65" t="s">
        <v>178</v>
      </c>
      <c r="B2247" s="65" t="s">
        <v>110</v>
      </c>
      <c r="C2247" s="65" t="s">
        <v>36</v>
      </c>
      <c r="D2247" s="65" t="s">
        <v>9896</v>
      </c>
      <c r="E2247" s="65"/>
      <c r="F2247" s="65"/>
      <c r="G2247" s="65" t="s">
        <v>2422</v>
      </c>
      <c r="H2247" s="65"/>
      <c r="I2247" s="65"/>
      <c r="J2247" s="65"/>
      <c r="K2247" s="65"/>
      <c r="L2247" s="65" t="s">
        <v>9885</v>
      </c>
      <c r="M2247" s="66">
        <v>44824</v>
      </c>
      <c r="N2247" s="65">
        <v>113760</v>
      </c>
      <c r="O2247" s="65" t="s">
        <v>1939</v>
      </c>
      <c r="P2247" s="65">
        <f>VLOOKUP(D2247,资产包数据!B:G,5,0)</f>
        <v>60</v>
      </c>
      <c r="Q2247" s="65"/>
      <c r="R2247" s="65"/>
      <c r="S2247" s="65"/>
      <c r="T2247" s="65"/>
      <c r="U2247" s="65">
        <f>VLOOKUP(D2247,资产包数据!B:N,13,0)</f>
        <v>79.95</v>
      </c>
      <c r="V2247" s="65"/>
    </row>
    <row r="2248" ht="15" spans="1:22">
      <c r="A2248" s="65" t="s">
        <v>178</v>
      </c>
      <c r="B2248" s="65" t="s">
        <v>110</v>
      </c>
      <c r="C2248" s="65" t="s">
        <v>36</v>
      </c>
      <c r="D2248" s="65" t="s">
        <v>9897</v>
      </c>
      <c r="E2248" s="65"/>
      <c r="F2248" s="65"/>
      <c r="G2248" s="65" t="s">
        <v>2422</v>
      </c>
      <c r="H2248" s="65"/>
      <c r="I2248" s="65"/>
      <c r="J2248" s="65"/>
      <c r="K2248" s="65"/>
      <c r="L2248" s="65" t="s">
        <v>9885</v>
      </c>
      <c r="M2248" s="66">
        <v>44824</v>
      </c>
      <c r="N2248" s="65">
        <v>113760</v>
      </c>
      <c r="O2248" s="65" t="s">
        <v>1939</v>
      </c>
      <c r="P2248" s="65">
        <f>VLOOKUP(D2248,资产包数据!B:G,5,0)</f>
        <v>60</v>
      </c>
      <c r="Q2248" s="65"/>
      <c r="R2248" s="65"/>
      <c r="S2248" s="65"/>
      <c r="T2248" s="65"/>
      <c r="U2248" s="65">
        <f>VLOOKUP(D2248,资产包数据!B:N,13,0)</f>
        <v>79.95</v>
      </c>
      <c r="V2248" s="65"/>
    </row>
    <row r="2249" ht="15" spans="1:22">
      <c r="A2249" s="65" t="s">
        <v>178</v>
      </c>
      <c r="B2249" s="65" t="s">
        <v>110</v>
      </c>
      <c r="C2249" s="65" t="s">
        <v>36</v>
      </c>
      <c r="D2249" s="65" t="s">
        <v>9898</v>
      </c>
      <c r="E2249" s="65"/>
      <c r="F2249" s="65"/>
      <c r="G2249" s="65" t="s">
        <v>2422</v>
      </c>
      <c r="H2249" s="65"/>
      <c r="I2249" s="65"/>
      <c r="J2249" s="65"/>
      <c r="K2249" s="65"/>
      <c r="L2249" s="65" t="s">
        <v>9885</v>
      </c>
      <c r="M2249" s="66">
        <v>44824</v>
      </c>
      <c r="N2249" s="65">
        <v>113760</v>
      </c>
      <c r="O2249" s="65" t="s">
        <v>1939</v>
      </c>
      <c r="P2249" s="65">
        <f>VLOOKUP(D2249,资产包数据!B:G,5,0)</f>
        <v>60</v>
      </c>
      <c r="Q2249" s="65"/>
      <c r="R2249" s="65"/>
      <c r="S2249" s="65"/>
      <c r="T2249" s="65"/>
      <c r="U2249" s="65">
        <f>VLOOKUP(D2249,资产包数据!B:N,13,0)</f>
        <v>79.95</v>
      </c>
      <c r="V2249" s="65"/>
    </row>
    <row r="2250" ht="15" spans="1:22">
      <c r="A2250" s="65" t="s">
        <v>178</v>
      </c>
      <c r="B2250" s="65" t="s">
        <v>110</v>
      </c>
      <c r="C2250" s="65" t="s">
        <v>36</v>
      </c>
      <c r="D2250" s="65" t="s">
        <v>9899</v>
      </c>
      <c r="E2250" s="65"/>
      <c r="F2250" s="65"/>
      <c r="G2250" s="65" t="s">
        <v>2422</v>
      </c>
      <c r="H2250" s="65"/>
      <c r="I2250" s="65"/>
      <c r="J2250" s="65"/>
      <c r="K2250" s="65"/>
      <c r="L2250" s="65" t="s">
        <v>9885</v>
      </c>
      <c r="M2250" s="66">
        <v>44824</v>
      </c>
      <c r="N2250" s="65">
        <v>113760</v>
      </c>
      <c r="O2250" s="65" t="s">
        <v>1939</v>
      </c>
      <c r="P2250" s="65">
        <f>VLOOKUP(D2250,资产包数据!B:G,5,0)</f>
        <v>60</v>
      </c>
      <c r="Q2250" s="65"/>
      <c r="R2250" s="65"/>
      <c r="S2250" s="65"/>
      <c r="T2250" s="65"/>
      <c r="U2250" s="65">
        <f>VLOOKUP(D2250,资产包数据!B:N,13,0)</f>
        <v>79.95</v>
      </c>
      <c r="V2250" s="65"/>
    </row>
    <row r="2251" ht="15" spans="1:22">
      <c r="A2251" s="65" t="s">
        <v>178</v>
      </c>
      <c r="B2251" s="65" t="s">
        <v>110</v>
      </c>
      <c r="C2251" s="65" t="s">
        <v>36</v>
      </c>
      <c r="D2251" s="65" t="s">
        <v>9900</v>
      </c>
      <c r="E2251" s="65"/>
      <c r="F2251" s="65"/>
      <c r="G2251" s="65" t="s">
        <v>2422</v>
      </c>
      <c r="H2251" s="65"/>
      <c r="I2251" s="65"/>
      <c r="J2251" s="65"/>
      <c r="K2251" s="65"/>
      <c r="L2251" s="65" t="s">
        <v>9885</v>
      </c>
      <c r="M2251" s="66">
        <v>44824</v>
      </c>
      <c r="N2251" s="65">
        <v>113760</v>
      </c>
      <c r="O2251" s="65" t="s">
        <v>1939</v>
      </c>
      <c r="P2251" s="65">
        <f>VLOOKUP(D2251,资产包数据!B:G,5,0)</f>
        <v>60</v>
      </c>
      <c r="Q2251" s="65"/>
      <c r="R2251" s="65"/>
      <c r="S2251" s="65"/>
      <c r="T2251" s="65"/>
      <c r="U2251" s="65">
        <f>VLOOKUP(D2251,资产包数据!B:N,13,0)</f>
        <v>79.95</v>
      </c>
      <c r="V2251" s="65"/>
    </row>
    <row r="2252" ht="15" spans="1:22">
      <c r="A2252" s="65" t="s">
        <v>178</v>
      </c>
      <c r="B2252" s="65" t="s">
        <v>110</v>
      </c>
      <c r="C2252" s="65" t="s">
        <v>36</v>
      </c>
      <c r="D2252" s="65" t="s">
        <v>9901</v>
      </c>
      <c r="E2252" s="65"/>
      <c r="F2252" s="65"/>
      <c r="G2252" s="65" t="s">
        <v>2422</v>
      </c>
      <c r="H2252" s="65"/>
      <c r="I2252" s="65"/>
      <c r="J2252" s="65"/>
      <c r="K2252" s="65"/>
      <c r="L2252" s="65" t="s">
        <v>9885</v>
      </c>
      <c r="M2252" s="66">
        <v>44824</v>
      </c>
      <c r="N2252" s="65">
        <v>113760</v>
      </c>
      <c r="O2252" s="65" t="s">
        <v>1939</v>
      </c>
      <c r="P2252" s="65">
        <f>VLOOKUP(D2252,资产包数据!B:G,5,0)</f>
        <v>60</v>
      </c>
      <c r="Q2252" s="65"/>
      <c r="R2252" s="65"/>
      <c r="S2252" s="65"/>
      <c r="T2252" s="65"/>
      <c r="U2252" s="65">
        <f>VLOOKUP(D2252,资产包数据!B:N,13,0)</f>
        <v>79.95</v>
      </c>
      <c r="V2252" s="65"/>
    </row>
    <row r="2253" ht="15" spans="1:22">
      <c r="A2253" s="65" t="s">
        <v>178</v>
      </c>
      <c r="B2253" s="65" t="s">
        <v>110</v>
      </c>
      <c r="C2253" s="65" t="s">
        <v>36</v>
      </c>
      <c r="D2253" s="65" t="s">
        <v>9902</v>
      </c>
      <c r="E2253" s="65"/>
      <c r="F2253" s="65"/>
      <c r="G2253" s="65" t="s">
        <v>2422</v>
      </c>
      <c r="H2253" s="65"/>
      <c r="I2253" s="65"/>
      <c r="J2253" s="65"/>
      <c r="K2253" s="65"/>
      <c r="L2253" s="65" t="s">
        <v>9885</v>
      </c>
      <c r="M2253" s="66">
        <v>44824</v>
      </c>
      <c r="N2253" s="65">
        <v>113760</v>
      </c>
      <c r="O2253" s="65" t="s">
        <v>1939</v>
      </c>
      <c r="P2253" s="65">
        <f>VLOOKUP(D2253,资产包数据!B:G,5,0)</f>
        <v>60</v>
      </c>
      <c r="Q2253" s="65"/>
      <c r="R2253" s="65"/>
      <c r="S2253" s="65"/>
      <c r="T2253" s="65"/>
      <c r="U2253" s="65">
        <f>VLOOKUP(D2253,资产包数据!B:N,13,0)</f>
        <v>79.95</v>
      </c>
      <c r="V2253" s="65"/>
    </row>
    <row r="2254" ht="15" spans="1:22">
      <c r="A2254" s="65" t="s">
        <v>178</v>
      </c>
      <c r="B2254" s="65" t="s">
        <v>110</v>
      </c>
      <c r="C2254" s="65" t="s">
        <v>36</v>
      </c>
      <c r="D2254" s="65" t="s">
        <v>9903</v>
      </c>
      <c r="E2254" s="65"/>
      <c r="F2254" s="65"/>
      <c r="G2254" s="65" t="s">
        <v>2422</v>
      </c>
      <c r="H2254" s="65"/>
      <c r="I2254" s="65"/>
      <c r="J2254" s="65"/>
      <c r="K2254" s="65"/>
      <c r="L2254" s="65" t="s">
        <v>9885</v>
      </c>
      <c r="M2254" s="66">
        <v>44824</v>
      </c>
      <c r="N2254" s="65">
        <v>113760</v>
      </c>
      <c r="O2254" s="65" t="s">
        <v>1939</v>
      </c>
      <c r="P2254" s="65">
        <f>VLOOKUP(D2254,资产包数据!B:G,5,0)</f>
        <v>60</v>
      </c>
      <c r="Q2254" s="65"/>
      <c r="R2254" s="65"/>
      <c r="S2254" s="65"/>
      <c r="T2254" s="65"/>
      <c r="U2254" s="65">
        <f>VLOOKUP(D2254,资产包数据!B:N,13,0)</f>
        <v>79.95</v>
      </c>
      <c r="V2254" s="65"/>
    </row>
    <row r="2255" ht="15" spans="1:22">
      <c r="A2255" s="65" t="s">
        <v>178</v>
      </c>
      <c r="B2255" s="65" t="s">
        <v>110</v>
      </c>
      <c r="C2255" s="65" t="s">
        <v>36</v>
      </c>
      <c r="D2255" s="65" t="s">
        <v>9904</v>
      </c>
      <c r="E2255" s="65"/>
      <c r="F2255" s="65"/>
      <c r="G2255" s="65" t="s">
        <v>2422</v>
      </c>
      <c r="H2255" s="65"/>
      <c r="I2255" s="65"/>
      <c r="J2255" s="65"/>
      <c r="K2255" s="65"/>
      <c r="L2255" s="65" t="s">
        <v>9885</v>
      </c>
      <c r="M2255" s="66">
        <v>44824</v>
      </c>
      <c r="N2255" s="65">
        <v>113760</v>
      </c>
      <c r="O2255" s="65" t="s">
        <v>1939</v>
      </c>
      <c r="P2255" s="65">
        <f>VLOOKUP(D2255,资产包数据!B:G,5,0)</f>
        <v>60</v>
      </c>
      <c r="Q2255" s="65"/>
      <c r="R2255" s="65"/>
      <c r="S2255" s="65"/>
      <c r="T2255" s="65"/>
      <c r="U2255" s="65">
        <f>VLOOKUP(D2255,资产包数据!B:N,13,0)</f>
        <v>79.95</v>
      </c>
      <c r="V2255" s="65"/>
    </row>
    <row r="2256" ht="15" spans="1:22">
      <c r="A2256" s="65" t="s">
        <v>178</v>
      </c>
      <c r="B2256" s="65" t="s">
        <v>110</v>
      </c>
      <c r="C2256" s="65" t="s">
        <v>36</v>
      </c>
      <c r="D2256" s="65" t="s">
        <v>9905</v>
      </c>
      <c r="E2256" s="65"/>
      <c r="F2256" s="65"/>
      <c r="G2256" s="65" t="s">
        <v>2422</v>
      </c>
      <c r="H2256" s="65"/>
      <c r="I2256" s="65"/>
      <c r="J2256" s="65"/>
      <c r="K2256" s="65"/>
      <c r="L2256" s="65" t="s">
        <v>9885</v>
      </c>
      <c r="M2256" s="66">
        <v>44824</v>
      </c>
      <c r="N2256" s="65">
        <v>113760</v>
      </c>
      <c r="O2256" s="65" t="s">
        <v>1939</v>
      </c>
      <c r="P2256" s="65">
        <f>VLOOKUP(D2256,资产包数据!B:G,5,0)</f>
        <v>60</v>
      </c>
      <c r="Q2256" s="65"/>
      <c r="R2256" s="65"/>
      <c r="S2256" s="65"/>
      <c r="T2256" s="65"/>
      <c r="U2256" s="65">
        <f>VLOOKUP(D2256,资产包数据!B:N,13,0)</f>
        <v>79.95</v>
      </c>
      <c r="V2256" s="65"/>
    </row>
    <row r="2257" ht="15" spans="1:22">
      <c r="A2257" s="65" t="s">
        <v>178</v>
      </c>
      <c r="B2257" s="65" t="s">
        <v>110</v>
      </c>
      <c r="C2257" s="65" t="s">
        <v>36</v>
      </c>
      <c r="D2257" s="65" t="s">
        <v>9906</v>
      </c>
      <c r="E2257" s="65"/>
      <c r="F2257" s="65"/>
      <c r="G2257" s="65" t="s">
        <v>2422</v>
      </c>
      <c r="H2257" s="65"/>
      <c r="I2257" s="65"/>
      <c r="J2257" s="65"/>
      <c r="K2257" s="65"/>
      <c r="L2257" s="65" t="s">
        <v>9885</v>
      </c>
      <c r="M2257" s="66">
        <v>44824</v>
      </c>
      <c r="N2257" s="65">
        <v>113760</v>
      </c>
      <c r="O2257" s="65" t="s">
        <v>1939</v>
      </c>
      <c r="P2257" s="65">
        <f>VLOOKUP(D2257,资产包数据!B:G,5,0)</f>
        <v>60</v>
      </c>
      <c r="Q2257" s="65"/>
      <c r="R2257" s="65"/>
      <c r="S2257" s="65"/>
      <c r="T2257" s="65"/>
      <c r="U2257" s="65">
        <f>VLOOKUP(D2257,资产包数据!B:N,13,0)</f>
        <v>79.95</v>
      </c>
      <c r="V2257" s="65"/>
    </row>
    <row r="2258" ht="15" spans="1:22">
      <c r="A2258" s="65" t="s">
        <v>178</v>
      </c>
      <c r="B2258" s="65" t="s">
        <v>110</v>
      </c>
      <c r="C2258" s="65" t="s">
        <v>36</v>
      </c>
      <c r="D2258" s="65" t="s">
        <v>9907</v>
      </c>
      <c r="E2258" s="65"/>
      <c r="F2258" s="65"/>
      <c r="G2258" s="65" t="s">
        <v>2422</v>
      </c>
      <c r="H2258" s="65"/>
      <c r="I2258" s="65"/>
      <c r="J2258" s="65"/>
      <c r="K2258" s="65"/>
      <c r="L2258" s="65" t="s">
        <v>9885</v>
      </c>
      <c r="M2258" s="66">
        <v>44824</v>
      </c>
      <c r="N2258" s="65">
        <v>113760</v>
      </c>
      <c r="O2258" s="65" t="s">
        <v>1939</v>
      </c>
      <c r="P2258" s="65">
        <f>VLOOKUP(D2258,资产包数据!B:G,5,0)</f>
        <v>60</v>
      </c>
      <c r="Q2258" s="65"/>
      <c r="R2258" s="65"/>
      <c r="S2258" s="65"/>
      <c r="T2258" s="65"/>
      <c r="U2258" s="65">
        <f>VLOOKUP(D2258,资产包数据!B:N,13,0)</f>
        <v>79.95</v>
      </c>
      <c r="V2258" s="65"/>
    </row>
    <row r="2259" ht="15" spans="1:22">
      <c r="A2259" s="65" t="s">
        <v>178</v>
      </c>
      <c r="B2259" s="65" t="s">
        <v>110</v>
      </c>
      <c r="C2259" s="65" t="s">
        <v>36</v>
      </c>
      <c r="D2259" s="65" t="s">
        <v>9908</v>
      </c>
      <c r="E2259" s="65"/>
      <c r="F2259" s="65"/>
      <c r="G2259" s="65" t="s">
        <v>2422</v>
      </c>
      <c r="H2259" s="65"/>
      <c r="I2259" s="65"/>
      <c r="J2259" s="65"/>
      <c r="K2259" s="65"/>
      <c r="L2259" s="65" t="s">
        <v>9885</v>
      </c>
      <c r="M2259" s="66">
        <v>44824</v>
      </c>
      <c r="N2259" s="65">
        <v>113760</v>
      </c>
      <c r="O2259" s="65" t="s">
        <v>1939</v>
      </c>
      <c r="P2259" s="65">
        <f>VLOOKUP(D2259,资产包数据!B:G,5,0)</f>
        <v>60</v>
      </c>
      <c r="Q2259" s="65"/>
      <c r="R2259" s="65"/>
      <c r="S2259" s="65"/>
      <c r="T2259" s="65"/>
      <c r="U2259" s="65">
        <f>VLOOKUP(D2259,资产包数据!B:N,13,0)</f>
        <v>79.95</v>
      </c>
      <c r="V2259" s="65"/>
    </row>
    <row r="2260" ht="15" spans="1:22">
      <c r="A2260" s="65" t="s">
        <v>178</v>
      </c>
      <c r="B2260" s="65" t="s">
        <v>110</v>
      </c>
      <c r="C2260" s="65" t="s">
        <v>36</v>
      </c>
      <c r="D2260" s="65" t="s">
        <v>9909</v>
      </c>
      <c r="E2260" s="65"/>
      <c r="F2260" s="65"/>
      <c r="G2260" s="65" t="s">
        <v>2422</v>
      </c>
      <c r="H2260" s="65"/>
      <c r="I2260" s="65"/>
      <c r="J2260" s="65"/>
      <c r="K2260" s="65"/>
      <c r="L2260" s="65" t="s">
        <v>9885</v>
      </c>
      <c r="M2260" s="66">
        <v>44824</v>
      </c>
      <c r="N2260" s="65">
        <v>113760</v>
      </c>
      <c r="O2260" s="65" t="s">
        <v>1939</v>
      </c>
      <c r="P2260" s="65">
        <f>VLOOKUP(D2260,资产包数据!B:G,5,0)</f>
        <v>60</v>
      </c>
      <c r="Q2260" s="65"/>
      <c r="R2260" s="65"/>
      <c r="S2260" s="65"/>
      <c r="T2260" s="65"/>
      <c r="U2260" s="65">
        <f>VLOOKUP(D2260,资产包数据!B:N,13,0)</f>
        <v>79.95</v>
      </c>
      <c r="V2260" s="65"/>
    </row>
    <row r="2261" ht="15" spans="1:22">
      <c r="A2261" s="65" t="s">
        <v>178</v>
      </c>
      <c r="B2261" s="65" t="s">
        <v>110</v>
      </c>
      <c r="C2261" s="65" t="s">
        <v>36</v>
      </c>
      <c r="D2261" s="65" t="s">
        <v>9910</v>
      </c>
      <c r="E2261" s="65"/>
      <c r="F2261" s="65"/>
      <c r="G2261" s="65" t="s">
        <v>2422</v>
      </c>
      <c r="H2261" s="65"/>
      <c r="I2261" s="65"/>
      <c r="J2261" s="65"/>
      <c r="K2261" s="65"/>
      <c r="L2261" s="65" t="s">
        <v>9885</v>
      </c>
      <c r="M2261" s="66">
        <v>44824</v>
      </c>
      <c r="N2261" s="65">
        <v>113760</v>
      </c>
      <c r="O2261" s="65" t="s">
        <v>1939</v>
      </c>
      <c r="P2261" s="65">
        <f>VLOOKUP(D2261,资产包数据!B:G,5,0)</f>
        <v>60</v>
      </c>
      <c r="Q2261" s="65"/>
      <c r="R2261" s="65"/>
      <c r="S2261" s="65"/>
      <c r="T2261" s="65"/>
      <c r="U2261" s="65">
        <f>VLOOKUP(D2261,资产包数据!B:N,13,0)</f>
        <v>79.95</v>
      </c>
      <c r="V2261" s="65"/>
    </row>
    <row r="2262" ht="15" spans="1:22">
      <c r="A2262" s="65" t="s">
        <v>178</v>
      </c>
      <c r="B2262" s="65" t="s">
        <v>110</v>
      </c>
      <c r="C2262" s="65" t="s">
        <v>36</v>
      </c>
      <c r="D2262" s="65" t="s">
        <v>9911</v>
      </c>
      <c r="E2262" s="65"/>
      <c r="F2262" s="65"/>
      <c r="G2262" s="65" t="s">
        <v>2422</v>
      </c>
      <c r="H2262" s="65"/>
      <c r="I2262" s="65"/>
      <c r="J2262" s="65"/>
      <c r="K2262" s="65"/>
      <c r="L2262" s="65" t="s">
        <v>9885</v>
      </c>
      <c r="M2262" s="66">
        <v>44824</v>
      </c>
      <c r="N2262" s="65">
        <v>113760</v>
      </c>
      <c r="O2262" s="65" t="s">
        <v>1939</v>
      </c>
      <c r="P2262" s="65">
        <f>VLOOKUP(D2262,资产包数据!B:G,5,0)</f>
        <v>60</v>
      </c>
      <c r="Q2262" s="65"/>
      <c r="R2262" s="65"/>
      <c r="S2262" s="65"/>
      <c r="T2262" s="65"/>
      <c r="U2262" s="65">
        <f>VLOOKUP(D2262,资产包数据!B:N,13,0)</f>
        <v>79.95</v>
      </c>
      <c r="V2262" s="65"/>
    </row>
    <row r="2263" ht="15" spans="1:22">
      <c r="A2263" s="65" t="s">
        <v>178</v>
      </c>
      <c r="B2263" s="65" t="s">
        <v>110</v>
      </c>
      <c r="C2263" s="65" t="s">
        <v>36</v>
      </c>
      <c r="D2263" s="65" t="s">
        <v>9912</v>
      </c>
      <c r="E2263" s="65"/>
      <c r="F2263" s="65"/>
      <c r="G2263" s="65" t="s">
        <v>2422</v>
      </c>
      <c r="H2263" s="65"/>
      <c r="I2263" s="65"/>
      <c r="J2263" s="65"/>
      <c r="K2263" s="65"/>
      <c r="L2263" s="65" t="s">
        <v>9885</v>
      </c>
      <c r="M2263" s="66">
        <v>44824</v>
      </c>
      <c r="N2263" s="65">
        <v>113760</v>
      </c>
      <c r="O2263" s="65" t="s">
        <v>1939</v>
      </c>
      <c r="P2263" s="65">
        <f>VLOOKUP(D2263,资产包数据!B:G,5,0)</f>
        <v>60</v>
      </c>
      <c r="Q2263" s="65"/>
      <c r="R2263" s="65"/>
      <c r="S2263" s="65"/>
      <c r="T2263" s="65"/>
      <c r="U2263" s="65">
        <f>VLOOKUP(D2263,资产包数据!B:N,13,0)</f>
        <v>79.95</v>
      </c>
      <c r="V2263" s="65"/>
    </row>
    <row r="2264" ht="15" spans="1:22">
      <c r="A2264" s="65" t="s">
        <v>178</v>
      </c>
      <c r="B2264" s="65" t="s">
        <v>110</v>
      </c>
      <c r="C2264" s="65" t="s">
        <v>36</v>
      </c>
      <c r="D2264" s="65" t="s">
        <v>9913</v>
      </c>
      <c r="E2264" s="65"/>
      <c r="F2264" s="65"/>
      <c r="G2264" s="65" t="s">
        <v>2422</v>
      </c>
      <c r="H2264" s="65"/>
      <c r="I2264" s="65"/>
      <c r="J2264" s="65"/>
      <c r="K2264" s="65"/>
      <c r="L2264" s="65" t="s">
        <v>9885</v>
      </c>
      <c r="M2264" s="66">
        <v>44824</v>
      </c>
      <c r="N2264" s="65">
        <v>113760</v>
      </c>
      <c r="O2264" s="65" t="s">
        <v>1939</v>
      </c>
      <c r="P2264" s="65">
        <f>VLOOKUP(D2264,资产包数据!B:G,5,0)</f>
        <v>60</v>
      </c>
      <c r="Q2264" s="65"/>
      <c r="R2264" s="65"/>
      <c r="S2264" s="65"/>
      <c r="T2264" s="65"/>
      <c r="U2264" s="65">
        <f>VLOOKUP(D2264,资产包数据!B:N,13,0)</f>
        <v>79.95</v>
      </c>
      <c r="V2264" s="65"/>
    </row>
    <row r="2265" ht="15" spans="1:22">
      <c r="A2265" s="65" t="s">
        <v>178</v>
      </c>
      <c r="B2265" s="65" t="s">
        <v>110</v>
      </c>
      <c r="C2265" s="65" t="s">
        <v>36</v>
      </c>
      <c r="D2265" s="65" t="s">
        <v>9914</v>
      </c>
      <c r="E2265" s="65"/>
      <c r="F2265" s="65"/>
      <c r="G2265" s="65" t="s">
        <v>2422</v>
      </c>
      <c r="H2265" s="65"/>
      <c r="I2265" s="65"/>
      <c r="J2265" s="65"/>
      <c r="K2265" s="65"/>
      <c r="L2265" s="65" t="s">
        <v>9885</v>
      </c>
      <c r="M2265" s="66">
        <v>44824</v>
      </c>
      <c r="N2265" s="65">
        <v>113760</v>
      </c>
      <c r="O2265" s="65" t="s">
        <v>1939</v>
      </c>
      <c r="P2265" s="65">
        <f>VLOOKUP(D2265,资产包数据!B:G,5,0)</f>
        <v>60</v>
      </c>
      <c r="Q2265" s="65"/>
      <c r="R2265" s="65"/>
      <c r="S2265" s="65"/>
      <c r="T2265" s="65"/>
      <c r="U2265" s="65">
        <f>VLOOKUP(D2265,资产包数据!B:N,13,0)</f>
        <v>79.95</v>
      </c>
      <c r="V2265" s="65"/>
    </row>
    <row r="2266" ht="15" spans="1:22">
      <c r="A2266" s="65" t="s">
        <v>178</v>
      </c>
      <c r="B2266" s="65" t="s">
        <v>110</v>
      </c>
      <c r="C2266" s="65" t="s">
        <v>36</v>
      </c>
      <c r="D2266" s="65" t="s">
        <v>9915</v>
      </c>
      <c r="E2266" s="65"/>
      <c r="F2266" s="65"/>
      <c r="G2266" s="65" t="s">
        <v>2422</v>
      </c>
      <c r="H2266" s="65"/>
      <c r="I2266" s="65"/>
      <c r="J2266" s="65"/>
      <c r="K2266" s="65"/>
      <c r="L2266" s="65" t="s">
        <v>9885</v>
      </c>
      <c r="M2266" s="66">
        <v>44824</v>
      </c>
      <c r="N2266" s="65">
        <v>113760</v>
      </c>
      <c r="O2266" s="65" t="s">
        <v>1939</v>
      </c>
      <c r="P2266" s="65">
        <f>VLOOKUP(D2266,资产包数据!B:G,5,0)</f>
        <v>60</v>
      </c>
      <c r="Q2266" s="65"/>
      <c r="R2266" s="65"/>
      <c r="S2266" s="65"/>
      <c r="T2266" s="65"/>
      <c r="U2266" s="65">
        <f>VLOOKUP(D2266,资产包数据!B:N,13,0)</f>
        <v>79.95</v>
      </c>
      <c r="V2266" s="65"/>
    </row>
    <row r="2267" ht="15" spans="1:22">
      <c r="A2267" s="65" t="s">
        <v>178</v>
      </c>
      <c r="B2267" s="65" t="s">
        <v>110</v>
      </c>
      <c r="C2267" s="65" t="s">
        <v>36</v>
      </c>
      <c r="D2267" s="65" t="s">
        <v>9916</v>
      </c>
      <c r="E2267" s="65"/>
      <c r="F2267" s="65"/>
      <c r="G2267" s="65" t="s">
        <v>2422</v>
      </c>
      <c r="H2267" s="65"/>
      <c r="I2267" s="65"/>
      <c r="J2267" s="65"/>
      <c r="K2267" s="65"/>
      <c r="L2267" s="65" t="s">
        <v>9885</v>
      </c>
      <c r="M2267" s="66">
        <v>44824</v>
      </c>
      <c r="N2267" s="65">
        <v>113760</v>
      </c>
      <c r="O2267" s="65" t="s">
        <v>1939</v>
      </c>
      <c r="P2267" s="65">
        <f>VLOOKUP(D2267,资产包数据!B:G,5,0)</f>
        <v>60</v>
      </c>
      <c r="Q2267" s="65"/>
      <c r="R2267" s="65"/>
      <c r="S2267" s="65"/>
      <c r="T2267" s="65"/>
      <c r="U2267" s="65">
        <f>VLOOKUP(D2267,资产包数据!B:N,13,0)</f>
        <v>79.95</v>
      </c>
      <c r="V2267" s="65"/>
    </row>
    <row r="2268" ht="15" spans="1:22">
      <c r="A2268" s="65" t="s">
        <v>178</v>
      </c>
      <c r="B2268" s="65" t="s">
        <v>110</v>
      </c>
      <c r="C2268" s="65" t="s">
        <v>36</v>
      </c>
      <c r="D2268" s="65" t="s">
        <v>9917</v>
      </c>
      <c r="E2268" s="65"/>
      <c r="F2268" s="65"/>
      <c r="G2268" s="65" t="s">
        <v>2422</v>
      </c>
      <c r="H2268" s="65"/>
      <c r="I2268" s="65"/>
      <c r="J2268" s="65"/>
      <c r="K2268" s="65"/>
      <c r="L2268" s="65" t="s">
        <v>9885</v>
      </c>
      <c r="M2268" s="66">
        <v>44824</v>
      </c>
      <c r="N2268" s="65">
        <v>113760</v>
      </c>
      <c r="O2268" s="65" t="s">
        <v>1939</v>
      </c>
      <c r="P2268" s="65">
        <f>VLOOKUP(D2268,资产包数据!B:G,5,0)</f>
        <v>60</v>
      </c>
      <c r="Q2268" s="65"/>
      <c r="R2268" s="65"/>
      <c r="S2268" s="65"/>
      <c r="T2268" s="65"/>
      <c r="U2268" s="65">
        <f>VLOOKUP(D2268,资产包数据!B:N,13,0)</f>
        <v>79.95</v>
      </c>
      <c r="V2268" s="65"/>
    </row>
    <row r="2269" ht="15" spans="1:22">
      <c r="A2269" s="65" t="s">
        <v>178</v>
      </c>
      <c r="B2269" s="65" t="s">
        <v>110</v>
      </c>
      <c r="C2269" s="65" t="s">
        <v>36</v>
      </c>
      <c r="D2269" s="65" t="s">
        <v>9918</v>
      </c>
      <c r="E2269" s="65"/>
      <c r="F2269" s="65"/>
      <c r="G2269" s="65" t="s">
        <v>2422</v>
      </c>
      <c r="H2269" s="65"/>
      <c r="I2269" s="65"/>
      <c r="J2269" s="65"/>
      <c r="K2269" s="65"/>
      <c r="L2269" s="65" t="s">
        <v>9885</v>
      </c>
      <c r="M2269" s="66">
        <v>44824</v>
      </c>
      <c r="N2269" s="65">
        <v>113760</v>
      </c>
      <c r="O2269" s="65" t="s">
        <v>1939</v>
      </c>
      <c r="P2269" s="65">
        <f>VLOOKUP(D2269,资产包数据!B:G,5,0)</f>
        <v>60</v>
      </c>
      <c r="Q2269" s="65"/>
      <c r="R2269" s="65"/>
      <c r="S2269" s="65"/>
      <c r="T2269" s="65"/>
      <c r="U2269" s="65">
        <f>VLOOKUP(D2269,资产包数据!B:N,13,0)</f>
        <v>79.95</v>
      </c>
      <c r="V2269" s="65"/>
    </row>
    <row r="2270" ht="15" spans="1:22">
      <c r="A2270" s="65" t="s">
        <v>178</v>
      </c>
      <c r="B2270" s="65" t="s">
        <v>110</v>
      </c>
      <c r="C2270" s="65" t="s">
        <v>36</v>
      </c>
      <c r="D2270" s="65" t="s">
        <v>9919</v>
      </c>
      <c r="E2270" s="65"/>
      <c r="F2270" s="65"/>
      <c r="G2270" s="65" t="s">
        <v>2422</v>
      </c>
      <c r="H2270" s="65"/>
      <c r="I2270" s="65"/>
      <c r="J2270" s="65"/>
      <c r="K2270" s="65"/>
      <c r="L2270" s="65" t="s">
        <v>9885</v>
      </c>
      <c r="M2270" s="66">
        <v>44824</v>
      </c>
      <c r="N2270" s="65">
        <v>113760</v>
      </c>
      <c r="O2270" s="65" t="s">
        <v>1939</v>
      </c>
      <c r="P2270" s="65">
        <f>VLOOKUP(D2270,资产包数据!B:G,5,0)</f>
        <v>60</v>
      </c>
      <c r="Q2270" s="65"/>
      <c r="R2270" s="65"/>
      <c r="S2270" s="65"/>
      <c r="T2270" s="65"/>
      <c r="U2270" s="65">
        <f>VLOOKUP(D2270,资产包数据!B:N,13,0)</f>
        <v>79.95</v>
      </c>
      <c r="V2270" s="65"/>
    </row>
    <row r="2271" ht="15" spans="1:22">
      <c r="A2271" s="65" t="s">
        <v>178</v>
      </c>
      <c r="B2271" s="65" t="s">
        <v>110</v>
      </c>
      <c r="C2271" s="65" t="s">
        <v>36</v>
      </c>
      <c r="D2271" s="65" t="s">
        <v>9920</v>
      </c>
      <c r="E2271" s="65"/>
      <c r="F2271" s="65"/>
      <c r="G2271" s="65" t="s">
        <v>2422</v>
      </c>
      <c r="H2271" s="65"/>
      <c r="I2271" s="65"/>
      <c r="J2271" s="65"/>
      <c r="K2271" s="65"/>
      <c r="L2271" s="65" t="s">
        <v>9885</v>
      </c>
      <c r="M2271" s="66">
        <v>44824</v>
      </c>
      <c r="N2271" s="65">
        <v>113760</v>
      </c>
      <c r="O2271" s="65" t="s">
        <v>1939</v>
      </c>
      <c r="P2271" s="65">
        <f>VLOOKUP(D2271,资产包数据!B:G,5,0)</f>
        <v>60</v>
      </c>
      <c r="Q2271" s="65"/>
      <c r="R2271" s="65"/>
      <c r="S2271" s="65"/>
      <c r="T2271" s="65"/>
      <c r="U2271" s="65">
        <f>VLOOKUP(D2271,资产包数据!B:N,13,0)</f>
        <v>79.95</v>
      </c>
      <c r="V2271" s="65"/>
    </row>
    <row r="2272" ht="15" spans="1:22">
      <c r="A2272" s="65" t="s">
        <v>178</v>
      </c>
      <c r="B2272" s="65" t="s">
        <v>110</v>
      </c>
      <c r="C2272" s="65" t="s">
        <v>36</v>
      </c>
      <c r="D2272" s="65" t="s">
        <v>9921</v>
      </c>
      <c r="E2272" s="65"/>
      <c r="F2272" s="65"/>
      <c r="G2272" s="65" t="s">
        <v>2422</v>
      </c>
      <c r="H2272" s="65"/>
      <c r="I2272" s="65"/>
      <c r="J2272" s="65"/>
      <c r="K2272" s="65"/>
      <c r="L2272" s="65" t="s">
        <v>9885</v>
      </c>
      <c r="M2272" s="66">
        <v>44824</v>
      </c>
      <c r="N2272" s="65">
        <v>113760</v>
      </c>
      <c r="O2272" s="65" t="s">
        <v>1939</v>
      </c>
      <c r="P2272" s="65">
        <f>VLOOKUP(D2272,资产包数据!B:G,5,0)</f>
        <v>60</v>
      </c>
      <c r="Q2272" s="65"/>
      <c r="R2272" s="65"/>
      <c r="S2272" s="65"/>
      <c r="T2272" s="65"/>
      <c r="U2272" s="65">
        <f>VLOOKUP(D2272,资产包数据!B:N,13,0)</f>
        <v>79.95</v>
      </c>
      <c r="V2272" s="65"/>
    </row>
    <row r="2273" ht="15" spans="1:22">
      <c r="A2273" s="65" t="s">
        <v>178</v>
      </c>
      <c r="B2273" s="65" t="s">
        <v>110</v>
      </c>
      <c r="C2273" s="65" t="s">
        <v>36</v>
      </c>
      <c r="D2273" s="65" t="s">
        <v>9922</v>
      </c>
      <c r="E2273" s="65"/>
      <c r="F2273" s="65"/>
      <c r="G2273" s="65" t="s">
        <v>2422</v>
      </c>
      <c r="H2273" s="65"/>
      <c r="I2273" s="65"/>
      <c r="J2273" s="65"/>
      <c r="K2273" s="65"/>
      <c r="L2273" s="65" t="s">
        <v>9885</v>
      </c>
      <c r="M2273" s="66">
        <v>44824</v>
      </c>
      <c r="N2273" s="65">
        <v>113760</v>
      </c>
      <c r="O2273" s="65" t="s">
        <v>1939</v>
      </c>
      <c r="P2273" s="65">
        <f>VLOOKUP(D2273,资产包数据!B:G,5,0)</f>
        <v>60</v>
      </c>
      <c r="Q2273" s="65"/>
      <c r="R2273" s="65"/>
      <c r="S2273" s="65"/>
      <c r="T2273" s="65"/>
      <c r="U2273" s="65">
        <f>VLOOKUP(D2273,资产包数据!B:N,13,0)</f>
        <v>79.95</v>
      </c>
      <c r="V2273" s="65"/>
    </row>
    <row r="2274" ht="15" spans="1:22">
      <c r="A2274" s="65" t="s">
        <v>178</v>
      </c>
      <c r="B2274" s="65" t="s">
        <v>110</v>
      </c>
      <c r="C2274" s="65" t="s">
        <v>36</v>
      </c>
      <c r="D2274" s="65" t="s">
        <v>9923</v>
      </c>
      <c r="E2274" s="65"/>
      <c r="F2274" s="65"/>
      <c r="G2274" s="65" t="s">
        <v>2422</v>
      </c>
      <c r="H2274" s="65"/>
      <c r="I2274" s="65"/>
      <c r="J2274" s="65"/>
      <c r="K2274" s="65"/>
      <c r="L2274" s="65" t="s">
        <v>9885</v>
      </c>
      <c r="M2274" s="66">
        <v>44824</v>
      </c>
      <c r="N2274" s="65">
        <v>113760</v>
      </c>
      <c r="O2274" s="65" t="s">
        <v>1939</v>
      </c>
      <c r="P2274" s="65">
        <f>VLOOKUP(D2274,资产包数据!B:G,5,0)</f>
        <v>60</v>
      </c>
      <c r="Q2274" s="65"/>
      <c r="R2274" s="65"/>
      <c r="S2274" s="65"/>
      <c r="T2274" s="65"/>
      <c r="U2274" s="65">
        <f>VLOOKUP(D2274,资产包数据!B:N,13,0)</f>
        <v>79.95</v>
      </c>
      <c r="V2274" s="65"/>
    </row>
    <row r="2275" ht="15" spans="1:22">
      <c r="A2275" s="65" t="s">
        <v>178</v>
      </c>
      <c r="B2275" s="65" t="s">
        <v>110</v>
      </c>
      <c r="C2275" s="65" t="s">
        <v>36</v>
      </c>
      <c r="D2275" s="65" t="s">
        <v>9924</v>
      </c>
      <c r="E2275" s="65"/>
      <c r="F2275" s="65"/>
      <c r="G2275" s="65" t="s">
        <v>2422</v>
      </c>
      <c r="H2275" s="65"/>
      <c r="I2275" s="65"/>
      <c r="J2275" s="65"/>
      <c r="K2275" s="65"/>
      <c r="L2275" s="65" t="s">
        <v>9885</v>
      </c>
      <c r="M2275" s="66">
        <v>44824</v>
      </c>
      <c r="N2275" s="65">
        <v>113760</v>
      </c>
      <c r="O2275" s="65" t="s">
        <v>1939</v>
      </c>
      <c r="P2275" s="65">
        <f>VLOOKUP(D2275,资产包数据!B:G,5,0)</f>
        <v>60</v>
      </c>
      <c r="Q2275" s="65"/>
      <c r="R2275" s="65"/>
      <c r="S2275" s="65"/>
      <c r="T2275" s="65"/>
      <c r="U2275" s="65">
        <f>VLOOKUP(D2275,资产包数据!B:N,13,0)</f>
        <v>79.95</v>
      </c>
      <c r="V2275" s="65"/>
    </row>
    <row r="2276" ht="15" spans="1:22">
      <c r="A2276" s="65" t="s">
        <v>178</v>
      </c>
      <c r="B2276" s="65" t="s">
        <v>110</v>
      </c>
      <c r="C2276" s="65" t="s">
        <v>36</v>
      </c>
      <c r="D2276" s="65" t="s">
        <v>9925</v>
      </c>
      <c r="E2276" s="65"/>
      <c r="F2276" s="65"/>
      <c r="G2276" s="65" t="s">
        <v>2422</v>
      </c>
      <c r="H2276" s="65"/>
      <c r="I2276" s="65"/>
      <c r="J2276" s="65"/>
      <c r="K2276" s="65"/>
      <c r="L2276" s="65" t="s">
        <v>9885</v>
      </c>
      <c r="M2276" s="66">
        <v>44824</v>
      </c>
      <c r="N2276" s="65">
        <v>113760</v>
      </c>
      <c r="O2276" s="65" t="s">
        <v>1939</v>
      </c>
      <c r="P2276" s="65">
        <f>VLOOKUP(D2276,资产包数据!B:G,5,0)</f>
        <v>60</v>
      </c>
      <c r="Q2276" s="65"/>
      <c r="R2276" s="65"/>
      <c r="S2276" s="65"/>
      <c r="T2276" s="65"/>
      <c r="U2276" s="65">
        <f>VLOOKUP(D2276,资产包数据!B:N,13,0)</f>
        <v>79.95</v>
      </c>
      <c r="V2276" s="65"/>
    </row>
    <row r="2277" ht="15" spans="1:22">
      <c r="A2277" s="65" t="s">
        <v>178</v>
      </c>
      <c r="B2277" s="65" t="s">
        <v>110</v>
      </c>
      <c r="C2277" s="65" t="s">
        <v>36</v>
      </c>
      <c r="D2277" s="65" t="s">
        <v>9926</v>
      </c>
      <c r="E2277" s="65"/>
      <c r="F2277" s="65"/>
      <c r="G2277" s="65" t="s">
        <v>2422</v>
      </c>
      <c r="H2277" s="65"/>
      <c r="I2277" s="65"/>
      <c r="J2277" s="65"/>
      <c r="K2277" s="65"/>
      <c r="L2277" s="65" t="s">
        <v>9885</v>
      </c>
      <c r="M2277" s="66">
        <v>44824</v>
      </c>
      <c r="N2277" s="65">
        <v>113760</v>
      </c>
      <c r="O2277" s="65" t="s">
        <v>1939</v>
      </c>
      <c r="P2277" s="65">
        <f>VLOOKUP(D2277,资产包数据!B:G,5,0)</f>
        <v>60</v>
      </c>
      <c r="Q2277" s="65"/>
      <c r="R2277" s="65"/>
      <c r="S2277" s="65"/>
      <c r="T2277" s="65"/>
      <c r="U2277" s="65">
        <f>VLOOKUP(D2277,资产包数据!B:N,13,0)</f>
        <v>79.95</v>
      </c>
      <c r="V2277" s="65"/>
    </row>
    <row r="2278" ht="15" spans="1:22">
      <c r="A2278" s="65" t="s">
        <v>178</v>
      </c>
      <c r="B2278" s="65" t="s">
        <v>110</v>
      </c>
      <c r="C2278" s="65" t="s">
        <v>36</v>
      </c>
      <c r="D2278" s="65" t="s">
        <v>9927</v>
      </c>
      <c r="E2278" s="65"/>
      <c r="F2278" s="65"/>
      <c r="G2278" s="65" t="s">
        <v>2422</v>
      </c>
      <c r="H2278" s="65"/>
      <c r="I2278" s="65"/>
      <c r="J2278" s="65"/>
      <c r="K2278" s="65"/>
      <c r="L2278" s="65" t="s">
        <v>9885</v>
      </c>
      <c r="M2278" s="66">
        <v>44824</v>
      </c>
      <c r="N2278" s="65">
        <v>113760</v>
      </c>
      <c r="O2278" s="65" t="s">
        <v>1939</v>
      </c>
      <c r="P2278" s="65">
        <f>VLOOKUP(D2278,资产包数据!B:G,5,0)</f>
        <v>60</v>
      </c>
      <c r="Q2278" s="65"/>
      <c r="R2278" s="65"/>
      <c r="S2278" s="65"/>
      <c r="T2278" s="65"/>
      <c r="U2278" s="65">
        <f>VLOOKUP(D2278,资产包数据!B:N,13,0)</f>
        <v>79.95</v>
      </c>
      <c r="V2278" s="65"/>
    </row>
    <row r="2279" ht="15" spans="1:22">
      <c r="A2279" s="65" t="s">
        <v>178</v>
      </c>
      <c r="B2279" s="65" t="s">
        <v>110</v>
      </c>
      <c r="C2279" s="65" t="s">
        <v>36</v>
      </c>
      <c r="D2279" s="65" t="s">
        <v>9928</v>
      </c>
      <c r="E2279" s="65"/>
      <c r="F2279" s="65"/>
      <c r="G2279" s="65" t="s">
        <v>2422</v>
      </c>
      <c r="H2279" s="65"/>
      <c r="I2279" s="65"/>
      <c r="J2279" s="65"/>
      <c r="K2279" s="65"/>
      <c r="L2279" s="65" t="s">
        <v>9885</v>
      </c>
      <c r="M2279" s="66">
        <v>44824</v>
      </c>
      <c r="N2279" s="65">
        <v>113760</v>
      </c>
      <c r="O2279" s="65" t="s">
        <v>1939</v>
      </c>
      <c r="P2279" s="65">
        <f>VLOOKUP(D2279,资产包数据!B:G,5,0)</f>
        <v>60</v>
      </c>
      <c r="Q2279" s="65"/>
      <c r="R2279" s="65"/>
      <c r="S2279" s="65"/>
      <c r="T2279" s="65"/>
      <c r="U2279" s="65">
        <f>VLOOKUP(D2279,资产包数据!B:N,13,0)</f>
        <v>79.95</v>
      </c>
      <c r="V2279" s="65"/>
    </row>
    <row r="2280" ht="15" spans="1:22">
      <c r="A2280" s="65" t="s">
        <v>178</v>
      </c>
      <c r="B2280" s="65" t="s">
        <v>110</v>
      </c>
      <c r="C2280" s="65" t="s">
        <v>36</v>
      </c>
      <c r="D2280" s="65" t="s">
        <v>9929</v>
      </c>
      <c r="E2280" s="65"/>
      <c r="F2280" s="65"/>
      <c r="G2280" s="65" t="s">
        <v>2422</v>
      </c>
      <c r="H2280" s="65"/>
      <c r="I2280" s="65"/>
      <c r="J2280" s="65"/>
      <c r="K2280" s="65"/>
      <c r="L2280" s="65" t="s">
        <v>9885</v>
      </c>
      <c r="M2280" s="66">
        <v>44824</v>
      </c>
      <c r="N2280" s="65">
        <v>113760</v>
      </c>
      <c r="O2280" s="65" t="s">
        <v>1939</v>
      </c>
      <c r="P2280" s="65">
        <f>VLOOKUP(D2280,资产包数据!B:G,5,0)</f>
        <v>60</v>
      </c>
      <c r="Q2280" s="65"/>
      <c r="R2280" s="65"/>
      <c r="S2280" s="65"/>
      <c r="T2280" s="65"/>
      <c r="U2280" s="65">
        <f>VLOOKUP(D2280,资产包数据!B:N,13,0)</f>
        <v>79.95</v>
      </c>
      <c r="V2280" s="65"/>
    </row>
    <row r="2281" ht="15" spans="1:22">
      <c r="A2281" s="65" t="s">
        <v>178</v>
      </c>
      <c r="B2281" s="65" t="s">
        <v>110</v>
      </c>
      <c r="C2281" s="65" t="s">
        <v>36</v>
      </c>
      <c r="D2281" s="65" t="s">
        <v>9930</v>
      </c>
      <c r="E2281" s="65"/>
      <c r="F2281" s="65"/>
      <c r="G2281" s="65" t="s">
        <v>2422</v>
      </c>
      <c r="H2281" s="65"/>
      <c r="I2281" s="65"/>
      <c r="J2281" s="65"/>
      <c r="K2281" s="65"/>
      <c r="L2281" s="65" t="s">
        <v>9885</v>
      </c>
      <c r="M2281" s="66">
        <v>44824</v>
      </c>
      <c r="N2281" s="65">
        <v>113760</v>
      </c>
      <c r="O2281" s="65" t="s">
        <v>1939</v>
      </c>
      <c r="P2281" s="65">
        <f>VLOOKUP(D2281,资产包数据!B:G,5,0)</f>
        <v>60</v>
      </c>
      <c r="Q2281" s="65"/>
      <c r="R2281" s="65"/>
      <c r="S2281" s="65"/>
      <c r="T2281" s="65"/>
      <c r="U2281" s="65">
        <f>VLOOKUP(D2281,资产包数据!B:N,13,0)</f>
        <v>79.95</v>
      </c>
      <c r="V2281" s="65"/>
    </row>
    <row r="2282" ht="15" spans="1:22">
      <c r="A2282" s="65" t="s">
        <v>178</v>
      </c>
      <c r="B2282" s="65" t="s">
        <v>110</v>
      </c>
      <c r="C2282" s="65" t="s">
        <v>36</v>
      </c>
      <c r="D2282" s="65" t="s">
        <v>9931</v>
      </c>
      <c r="E2282" s="65"/>
      <c r="F2282" s="65"/>
      <c r="G2282" s="65" t="s">
        <v>2422</v>
      </c>
      <c r="H2282" s="65"/>
      <c r="I2282" s="65"/>
      <c r="J2282" s="65"/>
      <c r="K2282" s="65"/>
      <c r="L2282" s="65" t="s">
        <v>9885</v>
      </c>
      <c r="M2282" s="66">
        <v>44824</v>
      </c>
      <c r="N2282" s="65">
        <v>113760</v>
      </c>
      <c r="O2282" s="65" t="s">
        <v>1939</v>
      </c>
      <c r="P2282" s="65">
        <f>VLOOKUP(D2282,资产包数据!B:G,5,0)</f>
        <v>60</v>
      </c>
      <c r="Q2282" s="65"/>
      <c r="R2282" s="65"/>
      <c r="S2282" s="65"/>
      <c r="T2282" s="65"/>
      <c r="U2282" s="65">
        <f>VLOOKUP(D2282,资产包数据!B:N,13,0)</f>
        <v>79.95</v>
      </c>
      <c r="V2282" s="65"/>
    </row>
    <row r="2283" ht="15" spans="1:22">
      <c r="A2283" s="65" t="s">
        <v>178</v>
      </c>
      <c r="B2283" s="65" t="s">
        <v>110</v>
      </c>
      <c r="C2283" s="65" t="s">
        <v>36</v>
      </c>
      <c r="D2283" s="65" t="s">
        <v>9932</v>
      </c>
      <c r="E2283" s="65"/>
      <c r="F2283" s="65"/>
      <c r="G2283" s="65" t="s">
        <v>2422</v>
      </c>
      <c r="H2283" s="65"/>
      <c r="I2283" s="65"/>
      <c r="J2283" s="65"/>
      <c r="K2283" s="65"/>
      <c r="L2283" s="65" t="s">
        <v>9885</v>
      </c>
      <c r="M2283" s="66">
        <v>44824</v>
      </c>
      <c r="N2283" s="65">
        <v>113760</v>
      </c>
      <c r="O2283" s="65" t="s">
        <v>1939</v>
      </c>
      <c r="P2283" s="65">
        <f>VLOOKUP(D2283,资产包数据!B:G,5,0)</f>
        <v>60</v>
      </c>
      <c r="Q2283" s="65"/>
      <c r="R2283" s="65"/>
      <c r="S2283" s="65"/>
      <c r="T2283" s="65"/>
      <c r="U2283" s="65">
        <f>VLOOKUP(D2283,资产包数据!B:N,13,0)</f>
        <v>79.95</v>
      </c>
      <c r="V2283" s="65"/>
    </row>
    <row r="2284" ht="15" spans="1:22">
      <c r="A2284" s="65" t="s">
        <v>178</v>
      </c>
      <c r="B2284" s="65" t="s">
        <v>110</v>
      </c>
      <c r="C2284" s="65" t="s">
        <v>36</v>
      </c>
      <c r="D2284" s="65" t="s">
        <v>9933</v>
      </c>
      <c r="E2284" s="65"/>
      <c r="F2284" s="65"/>
      <c r="G2284" s="65" t="s">
        <v>2422</v>
      </c>
      <c r="H2284" s="65"/>
      <c r="I2284" s="65"/>
      <c r="J2284" s="65"/>
      <c r="K2284" s="65"/>
      <c r="L2284" s="65" t="s">
        <v>9885</v>
      </c>
      <c r="M2284" s="66">
        <v>44824</v>
      </c>
      <c r="N2284" s="65">
        <v>113760</v>
      </c>
      <c r="O2284" s="65" t="s">
        <v>1939</v>
      </c>
      <c r="P2284" s="65">
        <f>VLOOKUP(D2284,资产包数据!B:G,5,0)</f>
        <v>60</v>
      </c>
      <c r="Q2284" s="65"/>
      <c r="R2284" s="65"/>
      <c r="S2284" s="65"/>
      <c r="T2284" s="65"/>
      <c r="U2284" s="65">
        <f>VLOOKUP(D2284,资产包数据!B:N,13,0)</f>
        <v>79.95</v>
      </c>
      <c r="V2284" s="65"/>
    </row>
    <row r="2285" ht="15" spans="1:22">
      <c r="A2285" s="65" t="s">
        <v>178</v>
      </c>
      <c r="B2285" s="65" t="s">
        <v>110</v>
      </c>
      <c r="C2285" s="65" t="s">
        <v>36</v>
      </c>
      <c r="D2285" s="65" t="s">
        <v>9934</v>
      </c>
      <c r="E2285" s="65"/>
      <c r="F2285" s="65"/>
      <c r="G2285" s="65" t="s">
        <v>2422</v>
      </c>
      <c r="H2285" s="65"/>
      <c r="I2285" s="65"/>
      <c r="J2285" s="65"/>
      <c r="K2285" s="65"/>
      <c r="L2285" s="65" t="s">
        <v>9885</v>
      </c>
      <c r="M2285" s="66">
        <v>44824</v>
      </c>
      <c r="N2285" s="65">
        <v>113760</v>
      </c>
      <c r="O2285" s="65" t="s">
        <v>1939</v>
      </c>
      <c r="P2285" s="65">
        <f>VLOOKUP(D2285,资产包数据!B:G,5,0)</f>
        <v>60</v>
      </c>
      <c r="Q2285" s="65"/>
      <c r="R2285" s="65"/>
      <c r="S2285" s="65"/>
      <c r="T2285" s="65"/>
      <c r="U2285" s="65">
        <f>VLOOKUP(D2285,资产包数据!B:N,13,0)</f>
        <v>79.95</v>
      </c>
      <c r="V2285" s="65"/>
    </row>
    <row r="2286" ht="15" spans="1:22">
      <c r="A2286" s="65" t="s">
        <v>178</v>
      </c>
      <c r="B2286" s="65" t="s">
        <v>110</v>
      </c>
      <c r="C2286" s="65" t="s">
        <v>36</v>
      </c>
      <c r="D2286" s="65" t="s">
        <v>9935</v>
      </c>
      <c r="E2286" s="65"/>
      <c r="F2286" s="65"/>
      <c r="G2286" s="65" t="s">
        <v>2422</v>
      </c>
      <c r="H2286" s="65"/>
      <c r="I2286" s="65"/>
      <c r="J2286" s="65"/>
      <c r="K2286" s="65"/>
      <c r="L2286" s="65" t="s">
        <v>9885</v>
      </c>
      <c r="M2286" s="66">
        <v>44824</v>
      </c>
      <c r="N2286" s="65">
        <v>113760</v>
      </c>
      <c r="O2286" s="65" t="s">
        <v>1939</v>
      </c>
      <c r="P2286" s="65">
        <f>VLOOKUP(D2286,资产包数据!B:G,5,0)</f>
        <v>60</v>
      </c>
      <c r="Q2286" s="65"/>
      <c r="R2286" s="65"/>
      <c r="S2286" s="65"/>
      <c r="T2286" s="65"/>
      <c r="U2286" s="65">
        <f>VLOOKUP(D2286,资产包数据!B:N,13,0)</f>
        <v>79.95</v>
      </c>
      <c r="V2286" s="65"/>
    </row>
    <row r="2287" ht="15" spans="1:22">
      <c r="A2287" s="65" t="s">
        <v>178</v>
      </c>
      <c r="B2287" s="65" t="s">
        <v>110</v>
      </c>
      <c r="C2287" s="65" t="s">
        <v>36</v>
      </c>
      <c r="D2287" s="65" t="s">
        <v>9936</v>
      </c>
      <c r="E2287" s="65"/>
      <c r="F2287" s="65"/>
      <c r="G2287" s="65" t="s">
        <v>2422</v>
      </c>
      <c r="H2287" s="65"/>
      <c r="I2287" s="65"/>
      <c r="J2287" s="65"/>
      <c r="K2287" s="65"/>
      <c r="L2287" s="65" t="s">
        <v>9885</v>
      </c>
      <c r="M2287" s="66">
        <v>44824</v>
      </c>
      <c r="N2287" s="65">
        <v>113760</v>
      </c>
      <c r="O2287" s="65" t="s">
        <v>1939</v>
      </c>
      <c r="P2287" s="65">
        <f>VLOOKUP(D2287,资产包数据!B:G,5,0)</f>
        <v>60</v>
      </c>
      <c r="Q2287" s="65"/>
      <c r="R2287" s="65"/>
      <c r="S2287" s="65"/>
      <c r="T2287" s="65"/>
      <c r="U2287" s="65">
        <f>VLOOKUP(D2287,资产包数据!B:N,13,0)</f>
        <v>79.95</v>
      </c>
      <c r="V2287" s="65"/>
    </row>
    <row r="2288" ht="15" spans="1:22">
      <c r="A2288" s="65" t="s">
        <v>178</v>
      </c>
      <c r="B2288" s="65" t="s">
        <v>110</v>
      </c>
      <c r="C2288" s="65" t="s">
        <v>36</v>
      </c>
      <c r="D2288" s="65" t="s">
        <v>9937</v>
      </c>
      <c r="E2288" s="65"/>
      <c r="F2288" s="65"/>
      <c r="G2288" s="65" t="s">
        <v>2422</v>
      </c>
      <c r="H2288" s="65"/>
      <c r="I2288" s="65"/>
      <c r="J2288" s="65"/>
      <c r="K2288" s="65"/>
      <c r="L2288" s="65" t="s">
        <v>9885</v>
      </c>
      <c r="M2288" s="66">
        <v>44824</v>
      </c>
      <c r="N2288" s="65">
        <v>113760</v>
      </c>
      <c r="O2288" s="65" t="s">
        <v>1939</v>
      </c>
      <c r="P2288" s="65">
        <f>VLOOKUP(D2288,资产包数据!B:G,5,0)</f>
        <v>60</v>
      </c>
      <c r="Q2288" s="65"/>
      <c r="R2288" s="65"/>
      <c r="S2288" s="65"/>
      <c r="T2288" s="65"/>
      <c r="U2288" s="65">
        <f>VLOOKUP(D2288,资产包数据!B:N,13,0)</f>
        <v>79.95</v>
      </c>
      <c r="V2288" s="65"/>
    </row>
    <row r="2289" ht="15" spans="1:22">
      <c r="A2289" s="65" t="s">
        <v>178</v>
      </c>
      <c r="B2289" s="65" t="s">
        <v>110</v>
      </c>
      <c r="C2289" s="65" t="s">
        <v>36</v>
      </c>
      <c r="D2289" s="65" t="s">
        <v>9938</v>
      </c>
      <c r="E2289" s="65"/>
      <c r="F2289" s="65"/>
      <c r="G2289" s="65" t="s">
        <v>2422</v>
      </c>
      <c r="H2289" s="65"/>
      <c r="I2289" s="65"/>
      <c r="J2289" s="65"/>
      <c r="K2289" s="65"/>
      <c r="L2289" s="65" t="s">
        <v>9885</v>
      </c>
      <c r="M2289" s="66">
        <v>44824</v>
      </c>
      <c r="N2289" s="65">
        <v>113760</v>
      </c>
      <c r="O2289" s="65" t="s">
        <v>1939</v>
      </c>
      <c r="P2289" s="65">
        <f>VLOOKUP(D2289,资产包数据!B:G,5,0)</f>
        <v>60</v>
      </c>
      <c r="Q2289" s="65"/>
      <c r="R2289" s="65"/>
      <c r="S2289" s="65"/>
      <c r="T2289" s="65"/>
      <c r="U2289" s="65">
        <f>VLOOKUP(D2289,资产包数据!B:N,13,0)</f>
        <v>79.95</v>
      </c>
      <c r="V2289" s="65"/>
    </row>
    <row r="2290" ht="15" spans="1:22">
      <c r="A2290" s="65" t="s">
        <v>178</v>
      </c>
      <c r="B2290" s="65" t="s">
        <v>110</v>
      </c>
      <c r="C2290" s="65" t="s">
        <v>36</v>
      </c>
      <c r="D2290" s="65" t="s">
        <v>9939</v>
      </c>
      <c r="E2290" s="65"/>
      <c r="F2290" s="65"/>
      <c r="G2290" s="65" t="s">
        <v>2422</v>
      </c>
      <c r="H2290" s="65"/>
      <c r="I2290" s="65"/>
      <c r="J2290" s="65"/>
      <c r="K2290" s="65"/>
      <c r="L2290" s="65" t="s">
        <v>9885</v>
      </c>
      <c r="M2290" s="66">
        <v>44824</v>
      </c>
      <c r="N2290" s="65">
        <v>113760</v>
      </c>
      <c r="O2290" s="65" t="s">
        <v>1939</v>
      </c>
      <c r="P2290" s="65">
        <f>VLOOKUP(D2290,资产包数据!B:G,5,0)</f>
        <v>60</v>
      </c>
      <c r="Q2290" s="65"/>
      <c r="R2290" s="65"/>
      <c r="S2290" s="65"/>
      <c r="T2290" s="65"/>
      <c r="U2290" s="65">
        <f>VLOOKUP(D2290,资产包数据!B:N,13,0)</f>
        <v>79.95</v>
      </c>
      <c r="V2290" s="65"/>
    </row>
    <row r="2291" ht="15" spans="1:22">
      <c r="A2291" s="65" t="s">
        <v>178</v>
      </c>
      <c r="B2291" s="65" t="s">
        <v>110</v>
      </c>
      <c r="C2291" s="65" t="s">
        <v>36</v>
      </c>
      <c r="D2291" s="65" t="s">
        <v>9940</v>
      </c>
      <c r="E2291" s="65"/>
      <c r="F2291" s="65"/>
      <c r="G2291" s="65" t="s">
        <v>2422</v>
      </c>
      <c r="H2291" s="65"/>
      <c r="I2291" s="65"/>
      <c r="J2291" s="65"/>
      <c r="K2291" s="65"/>
      <c r="L2291" s="65" t="s">
        <v>9885</v>
      </c>
      <c r="M2291" s="66">
        <v>44824</v>
      </c>
      <c r="N2291" s="65">
        <v>113760</v>
      </c>
      <c r="O2291" s="65" t="s">
        <v>1939</v>
      </c>
      <c r="P2291" s="65">
        <f>VLOOKUP(D2291,资产包数据!B:G,5,0)</f>
        <v>60</v>
      </c>
      <c r="Q2291" s="65"/>
      <c r="R2291" s="65"/>
      <c r="S2291" s="65"/>
      <c r="T2291" s="65"/>
      <c r="U2291" s="65">
        <f>VLOOKUP(D2291,资产包数据!B:N,13,0)</f>
        <v>79.95</v>
      </c>
      <c r="V2291" s="65"/>
    </row>
    <row r="2292" ht="15" spans="1:22">
      <c r="A2292" s="65" t="s">
        <v>178</v>
      </c>
      <c r="B2292" s="65" t="s">
        <v>110</v>
      </c>
      <c r="C2292" s="65" t="s">
        <v>36</v>
      </c>
      <c r="D2292" s="65" t="s">
        <v>9941</v>
      </c>
      <c r="E2292" s="65"/>
      <c r="F2292" s="65"/>
      <c r="G2292" s="65" t="s">
        <v>2422</v>
      </c>
      <c r="H2292" s="65"/>
      <c r="I2292" s="65"/>
      <c r="J2292" s="65"/>
      <c r="K2292" s="65"/>
      <c r="L2292" s="65" t="s">
        <v>9885</v>
      </c>
      <c r="M2292" s="66">
        <v>44824</v>
      </c>
      <c r="N2292" s="65">
        <v>113760</v>
      </c>
      <c r="O2292" s="65" t="s">
        <v>1939</v>
      </c>
      <c r="P2292" s="65">
        <f>VLOOKUP(D2292,资产包数据!B:G,5,0)</f>
        <v>60</v>
      </c>
      <c r="Q2292" s="65"/>
      <c r="R2292" s="65"/>
      <c r="S2292" s="65"/>
      <c r="T2292" s="65"/>
      <c r="U2292" s="65">
        <f>VLOOKUP(D2292,资产包数据!B:N,13,0)</f>
        <v>79.95</v>
      </c>
      <c r="V2292" s="65"/>
    </row>
    <row r="2293" ht="15" spans="1:22">
      <c r="A2293" s="65" t="s">
        <v>178</v>
      </c>
      <c r="B2293" s="65" t="s">
        <v>110</v>
      </c>
      <c r="C2293" s="65" t="s">
        <v>36</v>
      </c>
      <c r="D2293" s="65" t="s">
        <v>9942</v>
      </c>
      <c r="E2293" s="65"/>
      <c r="F2293" s="65"/>
      <c r="G2293" s="65" t="s">
        <v>2422</v>
      </c>
      <c r="H2293" s="65"/>
      <c r="I2293" s="65"/>
      <c r="J2293" s="65"/>
      <c r="K2293" s="65"/>
      <c r="L2293" s="65" t="s">
        <v>9885</v>
      </c>
      <c r="M2293" s="66">
        <v>44824</v>
      </c>
      <c r="N2293" s="65">
        <v>113760</v>
      </c>
      <c r="O2293" s="65" t="s">
        <v>1939</v>
      </c>
      <c r="P2293" s="65">
        <f>VLOOKUP(D2293,资产包数据!B:G,5,0)</f>
        <v>60</v>
      </c>
      <c r="Q2293" s="65"/>
      <c r="R2293" s="65"/>
      <c r="S2293" s="65"/>
      <c r="T2293" s="65"/>
      <c r="U2293" s="65">
        <f>VLOOKUP(D2293,资产包数据!B:N,13,0)</f>
        <v>79.95</v>
      </c>
      <c r="V2293" s="65"/>
    </row>
    <row r="2294" ht="15" spans="1:22">
      <c r="A2294" s="65" t="s">
        <v>178</v>
      </c>
      <c r="B2294" s="65" t="s">
        <v>110</v>
      </c>
      <c r="C2294" s="65" t="s">
        <v>36</v>
      </c>
      <c r="D2294" s="65" t="s">
        <v>9943</v>
      </c>
      <c r="E2294" s="65"/>
      <c r="F2294" s="65"/>
      <c r="G2294" s="65" t="s">
        <v>2422</v>
      </c>
      <c r="H2294" s="65"/>
      <c r="I2294" s="65"/>
      <c r="J2294" s="65"/>
      <c r="K2294" s="65"/>
      <c r="L2294" s="65" t="s">
        <v>9885</v>
      </c>
      <c r="M2294" s="66">
        <v>44824</v>
      </c>
      <c r="N2294" s="65">
        <v>113760</v>
      </c>
      <c r="O2294" s="65" t="s">
        <v>1939</v>
      </c>
      <c r="P2294" s="65">
        <f>VLOOKUP(D2294,资产包数据!B:G,5,0)</f>
        <v>60</v>
      </c>
      <c r="Q2294" s="65"/>
      <c r="R2294" s="65"/>
      <c r="S2294" s="65"/>
      <c r="T2294" s="65"/>
      <c r="U2294" s="65">
        <f>VLOOKUP(D2294,资产包数据!B:N,13,0)</f>
        <v>79.95</v>
      </c>
      <c r="V2294" s="65"/>
    </row>
    <row r="2295" ht="15" spans="1:22">
      <c r="A2295" s="65" t="s">
        <v>178</v>
      </c>
      <c r="B2295" s="65" t="s">
        <v>110</v>
      </c>
      <c r="C2295" s="65" t="s">
        <v>36</v>
      </c>
      <c r="D2295" s="65" t="s">
        <v>9944</v>
      </c>
      <c r="E2295" s="65"/>
      <c r="F2295" s="65"/>
      <c r="G2295" s="65" t="s">
        <v>2422</v>
      </c>
      <c r="H2295" s="65"/>
      <c r="I2295" s="65"/>
      <c r="J2295" s="65"/>
      <c r="K2295" s="65"/>
      <c r="L2295" s="65" t="s">
        <v>9885</v>
      </c>
      <c r="M2295" s="66">
        <v>44824</v>
      </c>
      <c r="N2295" s="65">
        <v>113760</v>
      </c>
      <c r="O2295" s="65" t="s">
        <v>1939</v>
      </c>
      <c r="P2295" s="65">
        <f>VLOOKUP(D2295,资产包数据!B:G,5,0)</f>
        <v>60</v>
      </c>
      <c r="Q2295" s="65"/>
      <c r="R2295" s="65"/>
      <c r="S2295" s="65"/>
      <c r="T2295" s="65"/>
      <c r="U2295" s="65">
        <f>VLOOKUP(D2295,资产包数据!B:N,13,0)</f>
        <v>79.95</v>
      </c>
      <c r="V2295" s="65"/>
    </row>
    <row r="2296" ht="15" spans="1:22">
      <c r="A2296" s="65" t="s">
        <v>178</v>
      </c>
      <c r="B2296" s="65" t="s">
        <v>110</v>
      </c>
      <c r="C2296" s="65" t="s">
        <v>36</v>
      </c>
      <c r="D2296" s="65" t="s">
        <v>9945</v>
      </c>
      <c r="E2296" s="65"/>
      <c r="F2296" s="65"/>
      <c r="G2296" s="65" t="s">
        <v>2422</v>
      </c>
      <c r="H2296" s="65"/>
      <c r="I2296" s="65"/>
      <c r="J2296" s="65"/>
      <c r="K2296" s="65"/>
      <c r="L2296" s="65" t="s">
        <v>9885</v>
      </c>
      <c r="M2296" s="66">
        <v>44824</v>
      </c>
      <c r="N2296" s="65">
        <v>113760</v>
      </c>
      <c r="O2296" s="65" t="s">
        <v>1939</v>
      </c>
      <c r="P2296" s="65">
        <f>VLOOKUP(D2296,资产包数据!B:G,5,0)</f>
        <v>60</v>
      </c>
      <c r="Q2296" s="65"/>
      <c r="R2296" s="65"/>
      <c r="S2296" s="65"/>
      <c r="T2296" s="65"/>
      <c r="U2296" s="65">
        <f>VLOOKUP(D2296,资产包数据!B:N,13,0)</f>
        <v>79.95</v>
      </c>
      <c r="V2296" s="65"/>
    </row>
    <row r="2297" ht="15" spans="1:22">
      <c r="A2297" s="65" t="s">
        <v>178</v>
      </c>
      <c r="B2297" s="65" t="s">
        <v>110</v>
      </c>
      <c r="C2297" s="65" t="s">
        <v>36</v>
      </c>
      <c r="D2297" s="65" t="s">
        <v>9946</v>
      </c>
      <c r="E2297" s="65"/>
      <c r="F2297" s="65"/>
      <c r="G2297" s="65" t="s">
        <v>2422</v>
      </c>
      <c r="H2297" s="65"/>
      <c r="I2297" s="65"/>
      <c r="J2297" s="65"/>
      <c r="K2297" s="65"/>
      <c r="L2297" s="65" t="s">
        <v>9885</v>
      </c>
      <c r="M2297" s="66">
        <v>44824</v>
      </c>
      <c r="N2297" s="65">
        <v>113760</v>
      </c>
      <c r="O2297" s="65" t="s">
        <v>1939</v>
      </c>
      <c r="P2297" s="65">
        <f>VLOOKUP(D2297,资产包数据!B:G,5,0)</f>
        <v>60</v>
      </c>
      <c r="Q2297" s="65"/>
      <c r="R2297" s="65"/>
      <c r="S2297" s="65"/>
      <c r="T2297" s="65"/>
      <c r="U2297" s="65">
        <f>VLOOKUP(D2297,资产包数据!B:N,13,0)</f>
        <v>79.95</v>
      </c>
      <c r="V2297" s="65"/>
    </row>
    <row r="2298" ht="15" spans="1:22">
      <c r="A2298" s="65" t="s">
        <v>178</v>
      </c>
      <c r="B2298" s="65" t="s">
        <v>110</v>
      </c>
      <c r="C2298" s="65" t="s">
        <v>36</v>
      </c>
      <c r="D2298" s="65" t="s">
        <v>9947</v>
      </c>
      <c r="E2298" s="65"/>
      <c r="F2298" s="65"/>
      <c r="G2298" s="65" t="s">
        <v>2422</v>
      </c>
      <c r="H2298" s="65"/>
      <c r="I2298" s="65"/>
      <c r="J2298" s="65"/>
      <c r="K2298" s="65"/>
      <c r="L2298" s="65" t="s">
        <v>9885</v>
      </c>
      <c r="M2298" s="66">
        <v>44824</v>
      </c>
      <c r="N2298" s="65">
        <v>113760</v>
      </c>
      <c r="O2298" s="65" t="s">
        <v>1939</v>
      </c>
      <c r="P2298" s="65">
        <f>VLOOKUP(D2298,资产包数据!B:G,5,0)</f>
        <v>60</v>
      </c>
      <c r="Q2298" s="65"/>
      <c r="R2298" s="65"/>
      <c r="S2298" s="65"/>
      <c r="T2298" s="65"/>
      <c r="U2298" s="65">
        <f>VLOOKUP(D2298,资产包数据!B:N,13,0)</f>
        <v>79.95</v>
      </c>
      <c r="V2298" s="65"/>
    </row>
    <row r="2299" ht="15" spans="1:22">
      <c r="A2299" s="65" t="s">
        <v>178</v>
      </c>
      <c r="B2299" s="65" t="s">
        <v>110</v>
      </c>
      <c r="C2299" s="65" t="s">
        <v>36</v>
      </c>
      <c r="D2299" s="65" t="s">
        <v>9948</v>
      </c>
      <c r="E2299" s="65"/>
      <c r="F2299" s="65"/>
      <c r="G2299" s="65" t="s">
        <v>2422</v>
      </c>
      <c r="H2299" s="65"/>
      <c r="I2299" s="65"/>
      <c r="J2299" s="65"/>
      <c r="K2299" s="65"/>
      <c r="L2299" s="65" t="s">
        <v>9885</v>
      </c>
      <c r="M2299" s="66">
        <v>44824</v>
      </c>
      <c r="N2299" s="65">
        <v>113760</v>
      </c>
      <c r="O2299" s="65" t="s">
        <v>1939</v>
      </c>
      <c r="P2299" s="65">
        <f>VLOOKUP(D2299,资产包数据!B:G,5,0)</f>
        <v>60</v>
      </c>
      <c r="Q2299" s="65"/>
      <c r="R2299" s="65"/>
      <c r="S2299" s="65"/>
      <c r="T2299" s="65"/>
      <c r="U2299" s="65">
        <f>VLOOKUP(D2299,资产包数据!B:N,13,0)</f>
        <v>79.95</v>
      </c>
      <c r="V2299" s="65"/>
    </row>
    <row r="2300" ht="15" spans="1:22">
      <c r="A2300" s="65" t="s">
        <v>178</v>
      </c>
      <c r="B2300" s="65" t="s">
        <v>110</v>
      </c>
      <c r="C2300" s="65" t="s">
        <v>36</v>
      </c>
      <c r="D2300" s="65" t="s">
        <v>9949</v>
      </c>
      <c r="E2300" s="65"/>
      <c r="F2300" s="65"/>
      <c r="G2300" s="65" t="s">
        <v>2422</v>
      </c>
      <c r="H2300" s="65"/>
      <c r="I2300" s="65"/>
      <c r="J2300" s="65"/>
      <c r="K2300" s="65"/>
      <c r="L2300" s="65" t="s">
        <v>9885</v>
      </c>
      <c r="M2300" s="66">
        <v>44824</v>
      </c>
      <c r="N2300" s="65">
        <v>113760</v>
      </c>
      <c r="O2300" s="65" t="s">
        <v>1939</v>
      </c>
      <c r="P2300" s="65">
        <f>VLOOKUP(D2300,资产包数据!B:G,5,0)</f>
        <v>60</v>
      </c>
      <c r="Q2300" s="65"/>
      <c r="R2300" s="65"/>
      <c r="S2300" s="65"/>
      <c r="T2300" s="65"/>
      <c r="U2300" s="65">
        <f>VLOOKUP(D2300,资产包数据!B:N,13,0)</f>
        <v>79.95</v>
      </c>
      <c r="V2300" s="65"/>
    </row>
    <row r="2301" ht="15" spans="1:22">
      <c r="A2301" s="65" t="s">
        <v>178</v>
      </c>
      <c r="B2301" s="65" t="s">
        <v>110</v>
      </c>
      <c r="C2301" s="65" t="s">
        <v>36</v>
      </c>
      <c r="D2301" s="65" t="s">
        <v>9950</v>
      </c>
      <c r="E2301" s="65"/>
      <c r="F2301" s="65"/>
      <c r="G2301" s="65" t="s">
        <v>2422</v>
      </c>
      <c r="H2301" s="65"/>
      <c r="I2301" s="65"/>
      <c r="J2301" s="65"/>
      <c r="K2301" s="65"/>
      <c r="L2301" s="65" t="s">
        <v>9885</v>
      </c>
      <c r="M2301" s="66">
        <v>44824</v>
      </c>
      <c r="N2301" s="65">
        <v>113760</v>
      </c>
      <c r="O2301" s="65" t="s">
        <v>1939</v>
      </c>
      <c r="P2301" s="65">
        <f>VLOOKUP(D2301,资产包数据!B:G,5,0)</f>
        <v>60</v>
      </c>
      <c r="Q2301" s="65"/>
      <c r="R2301" s="65"/>
      <c r="S2301" s="65"/>
      <c r="T2301" s="65"/>
      <c r="U2301" s="65">
        <f>VLOOKUP(D2301,资产包数据!B:N,13,0)</f>
        <v>79.95</v>
      </c>
      <c r="V2301" s="65"/>
    </row>
    <row r="2302" ht="15" spans="1:22">
      <c r="A2302" s="65" t="s">
        <v>178</v>
      </c>
      <c r="B2302" s="65" t="s">
        <v>110</v>
      </c>
      <c r="C2302" s="65" t="s">
        <v>36</v>
      </c>
      <c r="D2302" s="65" t="s">
        <v>9951</v>
      </c>
      <c r="E2302" s="65"/>
      <c r="F2302" s="65"/>
      <c r="G2302" s="65" t="s">
        <v>2422</v>
      </c>
      <c r="H2302" s="65"/>
      <c r="I2302" s="65"/>
      <c r="J2302" s="65"/>
      <c r="K2302" s="65"/>
      <c r="L2302" s="65" t="s">
        <v>9885</v>
      </c>
      <c r="M2302" s="66">
        <v>44824</v>
      </c>
      <c r="N2302" s="65">
        <v>113760</v>
      </c>
      <c r="O2302" s="65" t="s">
        <v>1939</v>
      </c>
      <c r="P2302" s="65">
        <f>VLOOKUP(D2302,资产包数据!B:G,5,0)</f>
        <v>60</v>
      </c>
      <c r="Q2302" s="65"/>
      <c r="R2302" s="65"/>
      <c r="S2302" s="65"/>
      <c r="T2302" s="65"/>
      <c r="U2302" s="65">
        <f>VLOOKUP(D2302,资产包数据!B:N,13,0)</f>
        <v>79.95</v>
      </c>
      <c r="V2302" s="65"/>
    </row>
    <row r="2303" ht="15" spans="1:22">
      <c r="A2303" s="65" t="s">
        <v>178</v>
      </c>
      <c r="B2303" s="65" t="s">
        <v>110</v>
      </c>
      <c r="C2303" s="65" t="s">
        <v>36</v>
      </c>
      <c r="D2303" s="65" t="s">
        <v>9952</v>
      </c>
      <c r="E2303" s="65"/>
      <c r="F2303" s="65"/>
      <c r="G2303" s="65" t="s">
        <v>2422</v>
      </c>
      <c r="H2303" s="65"/>
      <c r="I2303" s="65"/>
      <c r="J2303" s="65"/>
      <c r="K2303" s="65"/>
      <c r="L2303" s="65" t="s">
        <v>9885</v>
      </c>
      <c r="M2303" s="66">
        <v>44824</v>
      </c>
      <c r="N2303" s="65">
        <v>113760</v>
      </c>
      <c r="O2303" s="65" t="s">
        <v>1939</v>
      </c>
      <c r="P2303" s="65">
        <f>VLOOKUP(D2303,资产包数据!B:G,5,0)</f>
        <v>60</v>
      </c>
      <c r="Q2303" s="65"/>
      <c r="R2303" s="65"/>
      <c r="S2303" s="65"/>
      <c r="T2303" s="65"/>
      <c r="U2303" s="65">
        <f>VLOOKUP(D2303,资产包数据!B:N,13,0)</f>
        <v>79.95</v>
      </c>
      <c r="V2303" s="65"/>
    </row>
    <row r="2304" ht="15" spans="1:22">
      <c r="A2304" s="65" t="s">
        <v>178</v>
      </c>
      <c r="B2304" s="65" t="s">
        <v>110</v>
      </c>
      <c r="C2304" s="65" t="s">
        <v>36</v>
      </c>
      <c r="D2304" s="65" t="s">
        <v>9953</v>
      </c>
      <c r="E2304" s="65"/>
      <c r="F2304" s="65"/>
      <c r="G2304" s="65" t="s">
        <v>2422</v>
      </c>
      <c r="H2304" s="65"/>
      <c r="I2304" s="65"/>
      <c r="J2304" s="65"/>
      <c r="K2304" s="65"/>
      <c r="L2304" s="65" t="s">
        <v>9885</v>
      </c>
      <c r="M2304" s="66">
        <v>44824</v>
      </c>
      <c r="N2304" s="65">
        <v>113760</v>
      </c>
      <c r="O2304" s="65" t="s">
        <v>1939</v>
      </c>
      <c r="P2304" s="65">
        <f>VLOOKUP(D2304,资产包数据!B:G,5,0)</f>
        <v>60</v>
      </c>
      <c r="Q2304" s="65"/>
      <c r="R2304" s="65"/>
      <c r="S2304" s="65"/>
      <c r="T2304" s="65"/>
      <c r="U2304" s="65">
        <f>VLOOKUP(D2304,资产包数据!B:N,13,0)</f>
        <v>79.95</v>
      </c>
      <c r="V2304" s="65"/>
    </row>
    <row r="2305" ht="15" spans="1:22">
      <c r="A2305" s="65" t="s">
        <v>178</v>
      </c>
      <c r="B2305" s="65" t="s">
        <v>110</v>
      </c>
      <c r="C2305" s="65" t="s">
        <v>36</v>
      </c>
      <c r="D2305" s="65" t="s">
        <v>9954</v>
      </c>
      <c r="E2305" s="65"/>
      <c r="F2305" s="65"/>
      <c r="G2305" s="65" t="s">
        <v>2422</v>
      </c>
      <c r="H2305" s="65"/>
      <c r="I2305" s="65"/>
      <c r="J2305" s="65"/>
      <c r="K2305" s="65"/>
      <c r="L2305" s="65" t="s">
        <v>9885</v>
      </c>
      <c r="M2305" s="66">
        <v>44824</v>
      </c>
      <c r="N2305" s="65">
        <v>113760</v>
      </c>
      <c r="O2305" s="65" t="s">
        <v>1939</v>
      </c>
      <c r="P2305" s="65">
        <f>VLOOKUP(D2305,资产包数据!B:G,5,0)</f>
        <v>60</v>
      </c>
      <c r="Q2305" s="65"/>
      <c r="R2305" s="65"/>
      <c r="S2305" s="65"/>
      <c r="T2305" s="65"/>
      <c r="U2305" s="65">
        <f>VLOOKUP(D2305,资产包数据!B:N,13,0)</f>
        <v>79.95</v>
      </c>
      <c r="V2305" s="65"/>
    </row>
    <row r="2306" ht="15" spans="1:22">
      <c r="A2306" s="65" t="s">
        <v>178</v>
      </c>
      <c r="B2306" s="65" t="s">
        <v>110</v>
      </c>
      <c r="C2306" s="65" t="s">
        <v>36</v>
      </c>
      <c r="D2306" s="65" t="s">
        <v>9955</v>
      </c>
      <c r="E2306" s="65"/>
      <c r="F2306" s="65"/>
      <c r="G2306" s="65" t="s">
        <v>2422</v>
      </c>
      <c r="H2306" s="65"/>
      <c r="I2306" s="65"/>
      <c r="J2306" s="65"/>
      <c r="K2306" s="65"/>
      <c r="L2306" s="65" t="s">
        <v>9885</v>
      </c>
      <c r="M2306" s="66">
        <v>44824</v>
      </c>
      <c r="N2306" s="65">
        <v>113760</v>
      </c>
      <c r="O2306" s="65" t="s">
        <v>1939</v>
      </c>
      <c r="P2306" s="65">
        <f>VLOOKUP(D2306,资产包数据!B:G,5,0)</f>
        <v>60</v>
      </c>
      <c r="Q2306" s="65"/>
      <c r="R2306" s="65"/>
      <c r="S2306" s="65"/>
      <c r="T2306" s="65"/>
      <c r="U2306" s="65">
        <f>VLOOKUP(D2306,资产包数据!B:N,13,0)</f>
        <v>79.95</v>
      </c>
      <c r="V2306" s="65"/>
    </row>
    <row r="2307" ht="15" spans="1:22">
      <c r="A2307" s="65" t="s">
        <v>178</v>
      </c>
      <c r="B2307" s="65" t="s">
        <v>110</v>
      </c>
      <c r="C2307" s="65" t="s">
        <v>36</v>
      </c>
      <c r="D2307" s="65" t="s">
        <v>9956</v>
      </c>
      <c r="E2307" s="65"/>
      <c r="F2307" s="65"/>
      <c r="G2307" s="65" t="s">
        <v>2422</v>
      </c>
      <c r="H2307" s="65"/>
      <c r="I2307" s="65"/>
      <c r="J2307" s="65"/>
      <c r="K2307" s="65"/>
      <c r="L2307" s="65" t="s">
        <v>9885</v>
      </c>
      <c r="M2307" s="66">
        <v>44824</v>
      </c>
      <c r="N2307" s="65">
        <v>113760</v>
      </c>
      <c r="O2307" s="65" t="s">
        <v>1939</v>
      </c>
      <c r="P2307" s="65">
        <f>VLOOKUP(D2307,资产包数据!B:G,5,0)</f>
        <v>60</v>
      </c>
      <c r="Q2307" s="65"/>
      <c r="R2307" s="65"/>
      <c r="S2307" s="65"/>
      <c r="T2307" s="65"/>
      <c r="U2307" s="65">
        <f>VLOOKUP(D2307,资产包数据!B:N,13,0)</f>
        <v>79.95</v>
      </c>
      <c r="V2307" s="65"/>
    </row>
    <row r="2308" ht="15" spans="1:22">
      <c r="A2308" s="65" t="s">
        <v>178</v>
      </c>
      <c r="B2308" s="65" t="s">
        <v>110</v>
      </c>
      <c r="C2308" s="65" t="s">
        <v>36</v>
      </c>
      <c r="D2308" s="65" t="s">
        <v>9957</v>
      </c>
      <c r="E2308" s="65"/>
      <c r="F2308" s="65"/>
      <c r="G2308" s="65" t="s">
        <v>2422</v>
      </c>
      <c r="H2308" s="65"/>
      <c r="I2308" s="65"/>
      <c r="J2308" s="65"/>
      <c r="K2308" s="65"/>
      <c r="L2308" s="65" t="s">
        <v>9885</v>
      </c>
      <c r="M2308" s="66">
        <v>44824</v>
      </c>
      <c r="N2308" s="65">
        <v>113760</v>
      </c>
      <c r="O2308" s="65" t="s">
        <v>1939</v>
      </c>
      <c r="P2308" s="65">
        <f>VLOOKUP(D2308,资产包数据!B:G,5,0)</f>
        <v>60</v>
      </c>
      <c r="Q2308" s="65"/>
      <c r="R2308" s="65"/>
      <c r="S2308" s="65"/>
      <c r="T2308" s="65"/>
      <c r="U2308" s="65">
        <f>VLOOKUP(D2308,资产包数据!B:N,13,0)</f>
        <v>79.95</v>
      </c>
      <c r="V2308" s="65"/>
    </row>
    <row r="2309" ht="15" spans="1:22">
      <c r="A2309" s="65" t="s">
        <v>178</v>
      </c>
      <c r="B2309" s="65" t="s">
        <v>110</v>
      </c>
      <c r="C2309" s="65" t="s">
        <v>36</v>
      </c>
      <c r="D2309" s="65" t="s">
        <v>9958</v>
      </c>
      <c r="E2309" s="65"/>
      <c r="F2309" s="65"/>
      <c r="G2309" s="65" t="s">
        <v>2422</v>
      </c>
      <c r="H2309" s="65"/>
      <c r="I2309" s="65"/>
      <c r="J2309" s="65"/>
      <c r="K2309" s="65"/>
      <c r="L2309" s="65" t="s">
        <v>9885</v>
      </c>
      <c r="M2309" s="66">
        <v>44824</v>
      </c>
      <c r="N2309" s="65">
        <v>113760</v>
      </c>
      <c r="O2309" s="65" t="s">
        <v>1939</v>
      </c>
      <c r="P2309" s="65">
        <f>VLOOKUP(D2309,资产包数据!B:G,5,0)</f>
        <v>60</v>
      </c>
      <c r="Q2309" s="65"/>
      <c r="R2309" s="65"/>
      <c r="S2309" s="65"/>
      <c r="T2309" s="65"/>
      <c r="U2309" s="65">
        <f>VLOOKUP(D2309,资产包数据!B:N,13,0)</f>
        <v>79.95</v>
      </c>
      <c r="V2309" s="65"/>
    </row>
    <row r="2310" ht="15" spans="1:22">
      <c r="A2310" s="65" t="s">
        <v>178</v>
      </c>
      <c r="B2310" s="65" t="s">
        <v>110</v>
      </c>
      <c r="C2310" s="65" t="s">
        <v>36</v>
      </c>
      <c r="D2310" s="65" t="s">
        <v>9959</v>
      </c>
      <c r="E2310" s="65"/>
      <c r="F2310" s="65"/>
      <c r="G2310" s="65" t="s">
        <v>2422</v>
      </c>
      <c r="H2310" s="65"/>
      <c r="I2310" s="65"/>
      <c r="J2310" s="65"/>
      <c r="K2310" s="65"/>
      <c r="L2310" s="65" t="s">
        <v>9885</v>
      </c>
      <c r="M2310" s="66">
        <v>44824</v>
      </c>
      <c r="N2310" s="65">
        <v>113760</v>
      </c>
      <c r="O2310" s="65" t="s">
        <v>1939</v>
      </c>
      <c r="P2310" s="65">
        <f>VLOOKUP(D2310,资产包数据!B:G,5,0)</f>
        <v>60</v>
      </c>
      <c r="Q2310" s="65"/>
      <c r="R2310" s="65"/>
      <c r="S2310" s="65"/>
      <c r="T2310" s="65"/>
      <c r="U2310" s="65">
        <f>VLOOKUP(D2310,资产包数据!B:N,13,0)</f>
        <v>79.95</v>
      </c>
      <c r="V2310" s="65"/>
    </row>
    <row r="2311" ht="15" spans="1:22">
      <c r="A2311" s="65" t="s">
        <v>178</v>
      </c>
      <c r="B2311" s="65" t="s">
        <v>110</v>
      </c>
      <c r="C2311" s="65" t="s">
        <v>36</v>
      </c>
      <c r="D2311" s="65" t="s">
        <v>9960</v>
      </c>
      <c r="E2311" s="65"/>
      <c r="F2311" s="65"/>
      <c r="G2311" s="65" t="s">
        <v>2422</v>
      </c>
      <c r="H2311" s="65"/>
      <c r="I2311" s="65"/>
      <c r="J2311" s="65"/>
      <c r="K2311" s="65"/>
      <c r="L2311" s="65" t="s">
        <v>9885</v>
      </c>
      <c r="M2311" s="66">
        <v>44824</v>
      </c>
      <c r="N2311" s="65">
        <v>113760</v>
      </c>
      <c r="O2311" s="65" t="s">
        <v>1939</v>
      </c>
      <c r="P2311" s="65">
        <f>VLOOKUP(D2311,资产包数据!B:G,5,0)</f>
        <v>60</v>
      </c>
      <c r="Q2311" s="65"/>
      <c r="R2311" s="65"/>
      <c r="S2311" s="65"/>
      <c r="T2311" s="65"/>
      <c r="U2311" s="65">
        <f>VLOOKUP(D2311,资产包数据!B:N,13,0)</f>
        <v>79.95</v>
      </c>
      <c r="V2311" s="65"/>
    </row>
    <row r="2312" ht="15" spans="1:22">
      <c r="A2312" s="65" t="s">
        <v>178</v>
      </c>
      <c r="B2312" s="65" t="s">
        <v>110</v>
      </c>
      <c r="C2312" s="65" t="s">
        <v>36</v>
      </c>
      <c r="D2312" s="65" t="s">
        <v>9961</v>
      </c>
      <c r="E2312" s="65"/>
      <c r="F2312" s="65"/>
      <c r="G2312" s="65" t="s">
        <v>2422</v>
      </c>
      <c r="H2312" s="65"/>
      <c r="I2312" s="65"/>
      <c r="J2312" s="65"/>
      <c r="K2312" s="65"/>
      <c r="L2312" s="65" t="s">
        <v>9885</v>
      </c>
      <c r="M2312" s="66">
        <v>44824</v>
      </c>
      <c r="N2312" s="65">
        <v>113760</v>
      </c>
      <c r="O2312" s="65" t="s">
        <v>1939</v>
      </c>
      <c r="P2312" s="65">
        <f>VLOOKUP(D2312,资产包数据!B:G,5,0)</f>
        <v>60</v>
      </c>
      <c r="Q2312" s="65"/>
      <c r="R2312" s="65"/>
      <c r="S2312" s="65"/>
      <c r="T2312" s="65"/>
      <c r="U2312" s="65">
        <f>VLOOKUP(D2312,资产包数据!B:N,13,0)</f>
        <v>79.95</v>
      </c>
      <c r="V2312" s="65"/>
    </row>
    <row r="2313" ht="15" spans="1:22">
      <c r="A2313" s="65" t="s">
        <v>178</v>
      </c>
      <c r="B2313" s="65" t="s">
        <v>110</v>
      </c>
      <c r="C2313" s="65" t="s">
        <v>36</v>
      </c>
      <c r="D2313" s="65" t="s">
        <v>9962</v>
      </c>
      <c r="E2313" s="65"/>
      <c r="F2313" s="65"/>
      <c r="G2313" s="65" t="s">
        <v>2422</v>
      </c>
      <c r="H2313" s="65"/>
      <c r="I2313" s="65"/>
      <c r="J2313" s="65"/>
      <c r="K2313" s="65"/>
      <c r="L2313" s="65" t="s">
        <v>9885</v>
      </c>
      <c r="M2313" s="66">
        <v>44824</v>
      </c>
      <c r="N2313" s="65">
        <v>113760</v>
      </c>
      <c r="O2313" s="65" t="s">
        <v>1939</v>
      </c>
      <c r="P2313" s="65">
        <f>VLOOKUP(D2313,资产包数据!B:G,5,0)</f>
        <v>60</v>
      </c>
      <c r="Q2313" s="65"/>
      <c r="R2313" s="65"/>
      <c r="S2313" s="65"/>
      <c r="T2313" s="65"/>
      <c r="U2313" s="65">
        <f>VLOOKUP(D2313,资产包数据!B:N,13,0)</f>
        <v>79.95</v>
      </c>
      <c r="V2313" s="65"/>
    </row>
    <row r="2314" ht="15" spans="1:22">
      <c r="A2314" s="65" t="s">
        <v>178</v>
      </c>
      <c r="B2314" s="65" t="s">
        <v>110</v>
      </c>
      <c r="C2314" s="65" t="s">
        <v>36</v>
      </c>
      <c r="D2314" s="65" t="s">
        <v>9963</v>
      </c>
      <c r="E2314" s="65"/>
      <c r="F2314" s="65"/>
      <c r="G2314" s="65" t="s">
        <v>2422</v>
      </c>
      <c r="H2314" s="65"/>
      <c r="I2314" s="65"/>
      <c r="J2314" s="65"/>
      <c r="K2314" s="65"/>
      <c r="L2314" s="65" t="s">
        <v>9885</v>
      </c>
      <c r="M2314" s="66">
        <v>44824</v>
      </c>
      <c r="N2314" s="65">
        <v>113760</v>
      </c>
      <c r="O2314" s="65" t="s">
        <v>1939</v>
      </c>
      <c r="P2314" s="65">
        <f>VLOOKUP(D2314,资产包数据!B:G,5,0)</f>
        <v>60</v>
      </c>
      <c r="Q2314" s="65"/>
      <c r="R2314" s="65"/>
      <c r="S2314" s="65"/>
      <c r="T2314" s="65"/>
      <c r="U2314" s="65">
        <f>VLOOKUP(D2314,资产包数据!B:N,13,0)</f>
        <v>79.95</v>
      </c>
      <c r="V2314" s="65"/>
    </row>
    <row r="2315" ht="15" spans="1:22">
      <c r="A2315" s="65" t="s">
        <v>178</v>
      </c>
      <c r="B2315" s="65" t="s">
        <v>110</v>
      </c>
      <c r="C2315" s="65" t="s">
        <v>36</v>
      </c>
      <c r="D2315" s="65" t="s">
        <v>9964</v>
      </c>
      <c r="E2315" s="65"/>
      <c r="F2315" s="65"/>
      <c r="G2315" s="65" t="s">
        <v>2422</v>
      </c>
      <c r="H2315" s="65"/>
      <c r="I2315" s="65"/>
      <c r="J2315" s="65"/>
      <c r="K2315" s="65"/>
      <c r="L2315" s="65" t="s">
        <v>9885</v>
      </c>
      <c r="M2315" s="66">
        <v>44824</v>
      </c>
      <c r="N2315" s="65">
        <v>113760</v>
      </c>
      <c r="O2315" s="65" t="s">
        <v>1939</v>
      </c>
      <c r="P2315" s="65">
        <f>VLOOKUP(D2315,资产包数据!B:G,5,0)</f>
        <v>60</v>
      </c>
      <c r="Q2315" s="65"/>
      <c r="R2315" s="65"/>
      <c r="S2315" s="65"/>
      <c r="T2315" s="65"/>
      <c r="U2315" s="65">
        <f>VLOOKUP(D2315,资产包数据!B:N,13,0)</f>
        <v>79.95</v>
      </c>
      <c r="V2315" s="65"/>
    </row>
    <row r="2316" ht="15" spans="1:22">
      <c r="A2316" s="65" t="s">
        <v>178</v>
      </c>
      <c r="B2316" s="65" t="s">
        <v>110</v>
      </c>
      <c r="C2316" s="65" t="s">
        <v>36</v>
      </c>
      <c r="D2316" s="65" t="s">
        <v>9965</v>
      </c>
      <c r="E2316" s="65"/>
      <c r="F2316" s="65"/>
      <c r="G2316" s="65" t="s">
        <v>2422</v>
      </c>
      <c r="H2316" s="65"/>
      <c r="I2316" s="65"/>
      <c r="J2316" s="65"/>
      <c r="K2316" s="65"/>
      <c r="L2316" s="65" t="s">
        <v>9885</v>
      </c>
      <c r="M2316" s="66">
        <v>44824</v>
      </c>
      <c r="N2316" s="65">
        <v>113760</v>
      </c>
      <c r="O2316" s="65" t="s">
        <v>1939</v>
      </c>
      <c r="P2316" s="65">
        <f>VLOOKUP(D2316,资产包数据!B:G,5,0)</f>
        <v>60</v>
      </c>
      <c r="Q2316" s="65"/>
      <c r="R2316" s="65"/>
      <c r="S2316" s="65"/>
      <c r="T2316" s="65"/>
      <c r="U2316" s="65">
        <f>VLOOKUP(D2316,资产包数据!B:N,13,0)</f>
        <v>79.95</v>
      </c>
      <c r="V2316" s="65"/>
    </row>
    <row r="2317" ht="15" spans="1:22">
      <c r="A2317" s="65" t="s">
        <v>178</v>
      </c>
      <c r="B2317" s="65" t="s">
        <v>110</v>
      </c>
      <c r="C2317" s="65" t="s">
        <v>36</v>
      </c>
      <c r="D2317" s="65" t="s">
        <v>9966</v>
      </c>
      <c r="E2317" s="65"/>
      <c r="F2317" s="65"/>
      <c r="G2317" s="65" t="s">
        <v>2422</v>
      </c>
      <c r="H2317" s="65"/>
      <c r="I2317" s="65"/>
      <c r="J2317" s="65"/>
      <c r="K2317" s="65"/>
      <c r="L2317" s="65" t="s">
        <v>9885</v>
      </c>
      <c r="M2317" s="66">
        <v>44824</v>
      </c>
      <c r="N2317" s="65">
        <v>113760</v>
      </c>
      <c r="O2317" s="65" t="s">
        <v>1939</v>
      </c>
      <c r="P2317" s="65">
        <f>VLOOKUP(D2317,资产包数据!B:G,5,0)</f>
        <v>60</v>
      </c>
      <c r="Q2317" s="65"/>
      <c r="R2317" s="65"/>
      <c r="S2317" s="65"/>
      <c r="T2317" s="65"/>
      <c r="U2317" s="65">
        <f>VLOOKUP(D2317,资产包数据!B:N,13,0)</f>
        <v>79.95</v>
      </c>
      <c r="V2317" s="65"/>
    </row>
    <row r="2318" ht="15" spans="1:22">
      <c r="A2318" s="65" t="s">
        <v>178</v>
      </c>
      <c r="B2318" s="65" t="s">
        <v>110</v>
      </c>
      <c r="C2318" s="65" t="s">
        <v>36</v>
      </c>
      <c r="D2318" s="65" t="s">
        <v>9967</v>
      </c>
      <c r="E2318" s="65"/>
      <c r="F2318" s="65"/>
      <c r="G2318" s="65" t="s">
        <v>2422</v>
      </c>
      <c r="H2318" s="65"/>
      <c r="I2318" s="65"/>
      <c r="J2318" s="65"/>
      <c r="K2318" s="65"/>
      <c r="L2318" s="65" t="s">
        <v>9885</v>
      </c>
      <c r="M2318" s="66">
        <v>44824</v>
      </c>
      <c r="N2318" s="65">
        <v>113760</v>
      </c>
      <c r="O2318" s="65" t="s">
        <v>1939</v>
      </c>
      <c r="P2318" s="65">
        <f>VLOOKUP(D2318,资产包数据!B:G,5,0)</f>
        <v>60</v>
      </c>
      <c r="Q2318" s="65"/>
      <c r="R2318" s="65"/>
      <c r="S2318" s="65"/>
      <c r="T2318" s="65"/>
      <c r="U2318" s="65">
        <f>VLOOKUP(D2318,资产包数据!B:N,13,0)</f>
        <v>79.95</v>
      </c>
      <c r="V2318" s="65"/>
    </row>
    <row r="2319" ht="15" spans="1:22">
      <c r="A2319" s="65" t="s">
        <v>178</v>
      </c>
      <c r="B2319" s="65" t="s">
        <v>110</v>
      </c>
      <c r="C2319" s="65" t="s">
        <v>36</v>
      </c>
      <c r="D2319" s="65" t="s">
        <v>9968</v>
      </c>
      <c r="E2319" s="65"/>
      <c r="F2319" s="65"/>
      <c r="G2319" s="65" t="s">
        <v>2422</v>
      </c>
      <c r="H2319" s="65"/>
      <c r="I2319" s="65"/>
      <c r="J2319" s="65"/>
      <c r="K2319" s="65"/>
      <c r="L2319" s="65" t="s">
        <v>9885</v>
      </c>
      <c r="M2319" s="66">
        <v>44824</v>
      </c>
      <c r="N2319" s="65">
        <v>113760</v>
      </c>
      <c r="O2319" s="65" t="s">
        <v>1939</v>
      </c>
      <c r="P2319" s="65">
        <f>VLOOKUP(D2319,资产包数据!B:G,5,0)</f>
        <v>60</v>
      </c>
      <c r="Q2319" s="65"/>
      <c r="R2319" s="65"/>
      <c r="S2319" s="65"/>
      <c r="T2319" s="65"/>
      <c r="U2319" s="65">
        <f>VLOOKUP(D2319,资产包数据!B:N,13,0)</f>
        <v>79.95</v>
      </c>
      <c r="V2319" s="65"/>
    </row>
    <row r="2320" ht="15" spans="1:22">
      <c r="A2320" s="65" t="s">
        <v>178</v>
      </c>
      <c r="B2320" s="65" t="s">
        <v>110</v>
      </c>
      <c r="C2320" s="65" t="s">
        <v>36</v>
      </c>
      <c r="D2320" s="65" t="s">
        <v>9969</v>
      </c>
      <c r="E2320" s="65"/>
      <c r="F2320" s="65"/>
      <c r="G2320" s="65" t="s">
        <v>2422</v>
      </c>
      <c r="H2320" s="65"/>
      <c r="I2320" s="65"/>
      <c r="J2320" s="65"/>
      <c r="K2320" s="65"/>
      <c r="L2320" s="65" t="s">
        <v>9885</v>
      </c>
      <c r="M2320" s="66">
        <v>44824</v>
      </c>
      <c r="N2320" s="65">
        <v>113760</v>
      </c>
      <c r="O2320" s="65" t="s">
        <v>1939</v>
      </c>
      <c r="P2320" s="65">
        <f>VLOOKUP(D2320,资产包数据!B:G,5,0)</f>
        <v>60</v>
      </c>
      <c r="Q2320" s="65"/>
      <c r="R2320" s="65"/>
      <c r="S2320" s="65"/>
      <c r="T2320" s="65"/>
      <c r="U2320" s="65">
        <f>VLOOKUP(D2320,资产包数据!B:N,13,0)</f>
        <v>79.95</v>
      </c>
      <c r="V2320" s="65"/>
    </row>
    <row r="2321" ht="15" spans="1:22">
      <c r="A2321" s="65" t="s">
        <v>178</v>
      </c>
      <c r="B2321" s="65" t="s">
        <v>110</v>
      </c>
      <c r="C2321" s="65" t="s">
        <v>36</v>
      </c>
      <c r="D2321" s="65" t="s">
        <v>9970</v>
      </c>
      <c r="E2321" s="65"/>
      <c r="F2321" s="65"/>
      <c r="G2321" s="65" t="s">
        <v>2422</v>
      </c>
      <c r="H2321" s="65"/>
      <c r="I2321" s="65"/>
      <c r="J2321" s="65"/>
      <c r="K2321" s="65"/>
      <c r="L2321" s="65" t="s">
        <v>9885</v>
      </c>
      <c r="M2321" s="66">
        <v>44824</v>
      </c>
      <c r="N2321" s="65">
        <v>113760</v>
      </c>
      <c r="O2321" s="65" t="s">
        <v>1939</v>
      </c>
      <c r="P2321" s="65">
        <f>VLOOKUP(D2321,资产包数据!B:G,5,0)</f>
        <v>60</v>
      </c>
      <c r="Q2321" s="65"/>
      <c r="R2321" s="65"/>
      <c r="S2321" s="65"/>
      <c r="T2321" s="65"/>
      <c r="U2321" s="65">
        <f>VLOOKUP(D2321,资产包数据!B:N,13,0)</f>
        <v>79.95</v>
      </c>
      <c r="V2321" s="65"/>
    </row>
    <row r="2322" ht="15" spans="1:22">
      <c r="A2322" s="65" t="s">
        <v>178</v>
      </c>
      <c r="B2322" s="65" t="s">
        <v>110</v>
      </c>
      <c r="C2322" s="65" t="s">
        <v>36</v>
      </c>
      <c r="D2322" s="65" t="s">
        <v>9971</v>
      </c>
      <c r="E2322" s="65"/>
      <c r="F2322" s="65"/>
      <c r="G2322" s="65" t="s">
        <v>2422</v>
      </c>
      <c r="H2322" s="65"/>
      <c r="I2322" s="65"/>
      <c r="J2322" s="65"/>
      <c r="K2322" s="65"/>
      <c r="L2322" s="65" t="s">
        <v>9885</v>
      </c>
      <c r="M2322" s="66">
        <v>44824</v>
      </c>
      <c r="N2322" s="65">
        <v>113760</v>
      </c>
      <c r="O2322" s="65" t="s">
        <v>1939</v>
      </c>
      <c r="P2322" s="65">
        <f>VLOOKUP(D2322,资产包数据!B:G,5,0)</f>
        <v>60</v>
      </c>
      <c r="Q2322" s="65"/>
      <c r="R2322" s="65"/>
      <c r="S2322" s="65"/>
      <c r="T2322" s="65"/>
      <c r="U2322" s="65">
        <f>VLOOKUP(D2322,资产包数据!B:N,13,0)</f>
        <v>79.95</v>
      </c>
      <c r="V2322" s="65"/>
    </row>
    <row r="2323" ht="15" spans="1:22">
      <c r="A2323" s="65" t="s">
        <v>178</v>
      </c>
      <c r="B2323" s="65" t="s">
        <v>110</v>
      </c>
      <c r="C2323" s="65" t="s">
        <v>36</v>
      </c>
      <c r="D2323" s="65" t="s">
        <v>9972</v>
      </c>
      <c r="E2323" s="65"/>
      <c r="F2323" s="65"/>
      <c r="G2323" s="65" t="s">
        <v>2422</v>
      </c>
      <c r="H2323" s="65"/>
      <c r="I2323" s="65"/>
      <c r="J2323" s="65"/>
      <c r="K2323" s="65"/>
      <c r="L2323" s="65" t="s">
        <v>9885</v>
      </c>
      <c r="M2323" s="66">
        <v>44824</v>
      </c>
      <c r="N2323" s="65">
        <v>113760</v>
      </c>
      <c r="O2323" s="65" t="s">
        <v>1939</v>
      </c>
      <c r="P2323" s="65">
        <f>VLOOKUP(D2323,资产包数据!B:G,5,0)</f>
        <v>60</v>
      </c>
      <c r="Q2323" s="65"/>
      <c r="R2323" s="65"/>
      <c r="S2323" s="65"/>
      <c r="T2323" s="65"/>
      <c r="U2323" s="65">
        <f>VLOOKUP(D2323,资产包数据!B:N,13,0)</f>
        <v>79.95</v>
      </c>
      <c r="V2323" s="65"/>
    </row>
    <row r="2324" ht="15" spans="1:22">
      <c r="A2324" s="65" t="s">
        <v>178</v>
      </c>
      <c r="B2324" s="65" t="s">
        <v>110</v>
      </c>
      <c r="C2324" s="65" t="s">
        <v>36</v>
      </c>
      <c r="D2324" s="65" t="s">
        <v>9973</v>
      </c>
      <c r="E2324" s="65"/>
      <c r="F2324" s="65"/>
      <c r="G2324" s="65" t="s">
        <v>2422</v>
      </c>
      <c r="H2324" s="65"/>
      <c r="I2324" s="65"/>
      <c r="J2324" s="65"/>
      <c r="K2324" s="65"/>
      <c r="L2324" s="65" t="s">
        <v>9885</v>
      </c>
      <c r="M2324" s="66">
        <v>44824</v>
      </c>
      <c r="N2324" s="65">
        <v>113760</v>
      </c>
      <c r="O2324" s="65" t="s">
        <v>1939</v>
      </c>
      <c r="P2324" s="65">
        <f>VLOOKUP(D2324,资产包数据!B:G,5,0)</f>
        <v>60</v>
      </c>
      <c r="Q2324" s="65"/>
      <c r="R2324" s="65"/>
      <c r="S2324" s="65"/>
      <c r="T2324" s="65"/>
      <c r="U2324" s="65">
        <f>VLOOKUP(D2324,资产包数据!B:N,13,0)</f>
        <v>79.95</v>
      </c>
      <c r="V2324" s="65"/>
    </row>
    <row r="2325" ht="15" spans="1:22">
      <c r="A2325" s="65" t="s">
        <v>178</v>
      </c>
      <c r="B2325" s="65" t="s">
        <v>110</v>
      </c>
      <c r="C2325" s="65" t="s">
        <v>36</v>
      </c>
      <c r="D2325" s="65" t="s">
        <v>9974</v>
      </c>
      <c r="E2325" s="65"/>
      <c r="F2325" s="65"/>
      <c r="G2325" s="65" t="s">
        <v>2422</v>
      </c>
      <c r="H2325" s="65"/>
      <c r="I2325" s="65"/>
      <c r="J2325" s="65"/>
      <c r="K2325" s="65"/>
      <c r="L2325" s="65" t="s">
        <v>9885</v>
      </c>
      <c r="M2325" s="66">
        <v>44824</v>
      </c>
      <c r="N2325" s="65">
        <v>113760</v>
      </c>
      <c r="O2325" s="65" t="s">
        <v>1939</v>
      </c>
      <c r="P2325" s="65">
        <f>VLOOKUP(D2325,资产包数据!B:G,5,0)</f>
        <v>60</v>
      </c>
      <c r="Q2325" s="65"/>
      <c r="R2325" s="65"/>
      <c r="S2325" s="65"/>
      <c r="T2325" s="65"/>
      <c r="U2325" s="65">
        <f>VLOOKUP(D2325,资产包数据!B:N,13,0)</f>
        <v>79.95</v>
      </c>
      <c r="V2325" s="65"/>
    </row>
    <row r="2326" ht="15" spans="1:22">
      <c r="A2326" s="65" t="s">
        <v>178</v>
      </c>
      <c r="B2326" s="65" t="s">
        <v>110</v>
      </c>
      <c r="C2326" s="65" t="s">
        <v>36</v>
      </c>
      <c r="D2326" s="65" t="s">
        <v>9975</v>
      </c>
      <c r="E2326" s="65"/>
      <c r="F2326" s="65"/>
      <c r="G2326" s="65" t="s">
        <v>2422</v>
      </c>
      <c r="H2326" s="65"/>
      <c r="I2326" s="65"/>
      <c r="J2326" s="65"/>
      <c r="K2326" s="65"/>
      <c r="L2326" s="65" t="s">
        <v>9885</v>
      </c>
      <c r="M2326" s="66">
        <v>44824</v>
      </c>
      <c r="N2326" s="65">
        <v>113760</v>
      </c>
      <c r="O2326" s="65" t="s">
        <v>1939</v>
      </c>
      <c r="P2326" s="65">
        <f>VLOOKUP(D2326,资产包数据!B:G,5,0)</f>
        <v>60</v>
      </c>
      <c r="Q2326" s="65"/>
      <c r="R2326" s="65"/>
      <c r="S2326" s="65"/>
      <c r="T2326" s="65"/>
      <c r="U2326" s="65">
        <f>VLOOKUP(D2326,资产包数据!B:N,13,0)</f>
        <v>79.95</v>
      </c>
      <c r="V2326" s="65"/>
    </row>
    <row r="2327" ht="15" spans="1:22">
      <c r="A2327" s="65" t="s">
        <v>178</v>
      </c>
      <c r="B2327" s="65" t="s">
        <v>110</v>
      </c>
      <c r="C2327" s="65" t="s">
        <v>36</v>
      </c>
      <c r="D2327" s="65" t="s">
        <v>9976</v>
      </c>
      <c r="E2327" s="65"/>
      <c r="F2327" s="65"/>
      <c r="G2327" s="65" t="s">
        <v>2422</v>
      </c>
      <c r="H2327" s="65"/>
      <c r="I2327" s="65"/>
      <c r="J2327" s="65"/>
      <c r="K2327" s="65"/>
      <c r="L2327" s="65" t="s">
        <v>9885</v>
      </c>
      <c r="M2327" s="66">
        <v>44824</v>
      </c>
      <c r="N2327" s="65">
        <v>113760</v>
      </c>
      <c r="O2327" s="65" t="s">
        <v>1939</v>
      </c>
      <c r="P2327" s="65">
        <f>VLOOKUP(D2327,资产包数据!B:G,5,0)</f>
        <v>60</v>
      </c>
      <c r="Q2327" s="65"/>
      <c r="R2327" s="65"/>
      <c r="S2327" s="65"/>
      <c r="T2327" s="65"/>
      <c r="U2327" s="65">
        <f>VLOOKUP(D2327,资产包数据!B:N,13,0)</f>
        <v>79.95</v>
      </c>
      <c r="V2327" s="65"/>
    </row>
    <row r="2328" ht="15" spans="1:22">
      <c r="A2328" s="65" t="s">
        <v>178</v>
      </c>
      <c r="B2328" s="65" t="s">
        <v>110</v>
      </c>
      <c r="C2328" s="65" t="s">
        <v>36</v>
      </c>
      <c r="D2328" s="65" t="s">
        <v>9977</v>
      </c>
      <c r="E2328" s="65"/>
      <c r="F2328" s="65"/>
      <c r="G2328" s="65" t="s">
        <v>2422</v>
      </c>
      <c r="H2328" s="65"/>
      <c r="I2328" s="65"/>
      <c r="J2328" s="65"/>
      <c r="K2328" s="65"/>
      <c r="L2328" s="65" t="s">
        <v>9885</v>
      </c>
      <c r="M2328" s="66">
        <v>44824</v>
      </c>
      <c r="N2328" s="65">
        <v>113760</v>
      </c>
      <c r="O2328" s="65" t="s">
        <v>1939</v>
      </c>
      <c r="P2328" s="65">
        <f>VLOOKUP(D2328,资产包数据!B:G,5,0)</f>
        <v>60</v>
      </c>
      <c r="Q2328" s="65"/>
      <c r="R2328" s="65"/>
      <c r="S2328" s="65"/>
      <c r="T2328" s="65"/>
      <c r="U2328" s="65">
        <f>VLOOKUP(D2328,资产包数据!B:N,13,0)</f>
        <v>79.95</v>
      </c>
      <c r="V2328" s="65"/>
    </row>
    <row r="2329" ht="15" spans="1:22">
      <c r="A2329" s="65" t="s">
        <v>178</v>
      </c>
      <c r="B2329" s="65" t="s">
        <v>110</v>
      </c>
      <c r="C2329" s="65" t="s">
        <v>36</v>
      </c>
      <c r="D2329" s="65" t="s">
        <v>9978</v>
      </c>
      <c r="E2329" s="65"/>
      <c r="F2329" s="65"/>
      <c r="G2329" s="65" t="s">
        <v>2422</v>
      </c>
      <c r="H2329" s="65"/>
      <c r="I2329" s="65"/>
      <c r="J2329" s="65"/>
      <c r="K2329" s="65"/>
      <c r="L2329" s="65" t="s">
        <v>9885</v>
      </c>
      <c r="M2329" s="66">
        <v>44824</v>
      </c>
      <c r="N2329" s="65">
        <v>113760</v>
      </c>
      <c r="O2329" s="65" t="s">
        <v>1939</v>
      </c>
      <c r="P2329" s="65">
        <f>VLOOKUP(D2329,资产包数据!B:G,5,0)</f>
        <v>60</v>
      </c>
      <c r="Q2329" s="65"/>
      <c r="R2329" s="65"/>
      <c r="S2329" s="65"/>
      <c r="T2329" s="65"/>
      <c r="U2329" s="65">
        <f>VLOOKUP(D2329,资产包数据!B:N,13,0)</f>
        <v>79.95</v>
      </c>
      <c r="V2329" s="65"/>
    </row>
    <row r="2330" ht="15" spans="1:22">
      <c r="A2330" s="65" t="s">
        <v>178</v>
      </c>
      <c r="B2330" s="65" t="s">
        <v>110</v>
      </c>
      <c r="C2330" s="65" t="s">
        <v>36</v>
      </c>
      <c r="D2330" s="65" t="s">
        <v>9979</v>
      </c>
      <c r="E2330" s="65"/>
      <c r="F2330" s="65"/>
      <c r="G2330" s="65" t="s">
        <v>2422</v>
      </c>
      <c r="H2330" s="65"/>
      <c r="I2330" s="65"/>
      <c r="J2330" s="65"/>
      <c r="K2330" s="65"/>
      <c r="L2330" s="65" t="s">
        <v>9885</v>
      </c>
      <c r="M2330" s="66">
        <v>44824</v>
      </c>
      <c r="N2330" s="65">
        <v>113760</v>
      </c>
      <c r="O2330" s="65" t="s">
        <v>1939</v>
      </c>
      <c r="P2330" s="65">
        <f>VLOOKUP(D2330,资产包数据!B:G,5,0)</f>
        <v>60</v>
      </c>
      <c r="Q2330" s="65"/>
      <c r="R2330" s="65"/>
      <c r="S2330" s="65"/>
      <c r="T2330" s="65"/>
      <c r="U2330" s="65">
        <f>VLOOKUP(D2330,资产包数据!B:N,13,0)</f>
        <v>79.95</v>
      </c>
      <c r="V2330" s="65"/>
    </row>
    <row r="2331" ht="15" spans="1:22">
      <c r="A2331" s="65" t="s">
        <v>178</v>
      </c>
      <c r="B2331" s="65" t="s">
        <v>110</v>
      </c>
      <c r="C2331" s="65" t="s">
        <v>36</v>
      </c>
      <c r="D2331" s="65" t="s">
        <v>9980</v>
      </c>
      <c r="E2331" s="65"/>
      <c r="F2331" s="65"/>
      <c r="G2331" s="65" t="s">
        <v>2422</v>
      </c>
      <c r="H2331" s="65"/>
      <c r="I2331" s="65"/>
      <c r="J2331" s="65"/>
      <c r="K2331" s="65"/>
      <c r="L2331" s="65" t="s">
        <v>9885</v>
      </c>
      <c r="M2331" s="66">
        <v>44824</v>
      </c>
      <c r="N2331" s="65">
        <v>113760</v>
      </c>
      <c r="O2331" s="65" t="s">
        <v>1939</v>
      </c>
      <c r="P2331" s="65">
        <f>VLOOKUP(D2331,资产包数据!B:G,5,0)</f>
        <v>60</v>
      </c>
      <c r="Q2331" s="65"/>
      <c r="R2331" s="65"/>
      <c r="S2331" s="65"/>
      <c r="T2331" s="65"/>
      <c r="U2331" s="65">
        <f>VLOOKUP(D2331,资产包数据!B:N,13,0)</f>
        <v>79.95</v>
      </c>
      <c r="V2331" s="65"/>
    </row>
    <row r="2332" ht="15" spans="1:22">
      <c r="A2332" s="65" t="s">
        <v>178</v>
      </c>
      <c r="B2332" s="65" t="s">
        <v>110</v>
      </c>
      <c r="C2332" s="65" t="s">
        <v>36</v>
      </c>
      <c r="D2332" s="65" t="s">
        <v>9981</v>
      </c>
      <c r="E2332" s="65"/>
      <c r="F2332" s="65"/>
      <c r="G2332" s="65" t="s">
        <v>2422</v>
      </c>
      <c r="H2332" s="65"/>
      <c r="I2332" s="65"/>
      <c r="J2332" s="65"/>
      <c r="K2332" s="65"/>
      <c r="L2332" s="65" t="s">
        <v>9885</v>
      </c>
      <c r="M2332" s="66">
        <v>44824</v>
      </c>
      <c r="N2332" s="65">
        <v>113760</v>
      </c>
      <c r="O2332" s="65" t="s">
        <v>1939</v>
      </c>
      <c r="P2332" s="65">
        <f>VLOOKUP(D2332,资产包数据!B:G,5,0)</f>
        <v>60</v>
      </c>
      <c r="Q2332" s="65"/>
      <c r="R2332" s="65"/>
      <c r="S2332" s="65"/>
      <c r="T2332" s="65"/>
      <c r="U2332" s="65">
        <f>VLOOKUP(D2332,资产包数据!B:N,13,0)</f>
        <v>79.95</v>
      </c>
      <c r="V2332" s="65"/>
    </row>
    <row r="2333" ht="15" spans="1:22">
      <c r="A2333" s="65" t="s">
        <v>178</v>
      </c>
      <c r="B2333" s="65" t="s">
        <v>110</v>
      </c>
      <c r="C2333" s="65" t="s">
        <v>36</v>
      </c>
      <c r="D2333" s="65" t="s">
        <v>9982</v>
      </c>
      <c r="E2333" s="65"/>
      <c r="F2333" s="65"/>
      <c r="G2333" s="65" t="s">
        <v>2422</v>
      </c>
      <c r="H2333" s="65"/>
      <c r="I2333" s="65"/>
      <c r="J2333" s="65"/>
      <c r="K2333" s="65"/>
      <c r="L2333" s="65" t="s">
        <v>9885</v>
      </c>
      <c r="M2333" s="66">
        <v>44824</v>
      </c>
      <c r="N2333" s="65">
        <v>113760</v>
      </c>
      <c r="O2333" s="65" t="s">
        <v>1939</v>
      </c>
      <c r="P2333" s="65">
        <f>VLOOKUP(D2333,资产包数据!B:G,5,0)</f>
        <v>60</v>
      </c>
      <c r="Q2333" s="65"/>
      <c r="R2333" s="65"/>
      <c r="S2333" s="65"/>
      <c r="T2333" s="65"/>
      <c r="U2333" s="65">
        <f>VLOOKUP(D2333,资产包数据!B:N,13,0)</f>
        <v>79.95</v>
      </c>
      <c r="V2333" s="65"/>
    </row>
    <row r="2334" ht="15" spans="1:22">
      <c r="A2334" s="65" t="s">
        <v>178</v>
      </c>
      <c r="B2334" s="65" t="s">
        <v>110</v>
      </c>
      <c r="C2334" s="65" t="s">
        <v>36</v>
      </c>
      <c r="D2334" s="65" t="s">
        <v>9983</v>
      </c>
      <c r="E2334" s="65"/>
      <c r="F2334" s="65"/>
      <c r="G2334" s="65" t="s">
        <v>2422</v>
      </c>
      <c r="H2334" s="65"/>
      <c r="I2334" s="65"/>
      <c r="J2334" s="65"/>
      <c r="K2334" s="65"/>
      <c r="L2334" s="65" t="s">
        <v>9885</v>
      </c>
      <c r="M2334" s="66">
        <v>44824</v>
      </c>
      <c r="N2334" s="65">
        <v>113760</v>
      </c>
      <c r="O2334" s="65" t="s">
        <v>1939</v>
      </c>
      <c r="P2334" s="65">
        <f>VLOOKUP(D2334,资产包数据!B:G,5,0)</f>
        <v>60</v>
      </c>
      <c r="Q2334" s="65"/>
      <c r="R2334" s="65"/>
      <c r="S2334" s="65"/>
      <c r="T2334" s="65"/>
      <c r="U2334" s="65">
        <f>VLOOKUP(D2334,资产包数据!B:N,13,0)</f>
        <v>79.95</v>
      </c>
      <c r="V2334" s="65"/>
    </row>
    <row r="2335" ht="15" spans="1:22">
      <c r="A2335" s="65" t="s">
        <v>178</v>
      </c>
      <c r="B2335" s="65" t="s">
        <v>110</v>
      </c>
      <c r="C2335" s="65" t="s">
        <v>36</v>
      </c>
      <c r="D2335" s="65" t="s">
        <v>9984</v>
      </c>
      <c r="E2335" s="65"/>
      <c r="F2335" s="65"/>
      <c r="G2335" s="65" t="s">
        <v>2422</v>
      </c>
      <c r="H2335" s="65"/>
      <c r="I2335" s="65"/>
      <c r="J2335" s="65"/>
      <c r="K2335" s="65"/>
      <c r="L2335" s="65" t="s">
        <v>9885</v>
      </c>
      <c r="M2335" s="66">
        <v>44824</v>
      </c>
      <c r="N2335" s="65">
        <v>113760</v>
      </c>
      <c r="O2335" s="65" t="s">
        <v>1939</v>
      </c>
      <c r="P2335" s="65">
        <f>VLOOKUP(D2335,资产包数据!B:G,5,0)</f>
        <v>60</v>
      </c>
      <c r="Q2335" s="65"/>
      <c r="R2335" s="65"/>
      <c r="S2335" s="65"/>
      <c r="T2335" s="65"/>
      <c r="U2335" s="65">
        <f>VLOOKUP(D2335,资产包数据!B:N,13,0)</f>
        <v>79.89</v>
      </c>
      <c r="V2335" s="65"/>
    </row>
    <row r="2336" ht="15" spans="1:22">
      <c r="A2336" s="65" t="s">
        <v>178</v>
      </c>
      <c r="B2336" s="65" t="s">
        <v>110</v>
      </c>
      <c r="C2336" s="65" t="s">
        <v>36</v>
      </c>
      <c r="D2336" s="65" t="s">
        <v>9985</v>
      </c>
      <c r="E2336" s="65"/>
      <c r="F2336" s="65"/>
      <c r="G2336" s="65" t="s">
        <v>2422</v>
      </c>
      <c r="H2336" s="65"/>
      <c r="I2336" s="65"/>
      <c r="J2336" s="65"/>
      <c r="K2336" s="65"/>
      <c r="L2336" s="65" t="s">
        <v>9811</v>
      </c>
      <c r="M2336" s="66">
        <v>44824</v>
      </c>
      <c r="N2336" s="65">
        <v>113760</v>
      </c>
      <c r="O2336" s="65" t="s">
        <v>1939</v>
      </c>
      <c r="P2336" s="65">
        <f>VLOOKUP(D2336,资产包数据!B:G,5,0)</f>
        <v>60</v>
      </c>
      <c r="Q2336" s="65"/>
      <c r="R2336" s="65"/>
      <c r="S2336" s="65"/>
      <c r="T2336" s="65"/>
      <c r="U2336" s="65">
        <f>VLOOKUP(D2336,资产包数据!B:N,13,0)</f>
        <v>79.95</v>
      </c>
      <c r="V2336" s="65"/>
    </row>
    <row r="2337" ht="15" spans="1:22">
      <c r="A2337" s="65" t="s">
        <v>178</v>
      </c>
      <c r="B2337" s="65" t="s">
        <v>110</v>
      </c>
      <c r="C2337" s="65" t="s">
        <v>36</v>
      </c>
      <c r="D2337" s="65" t="s">
        <v>9986</v>
      </c>
      <c r="E2337" s="65"/>
      <c r="F2337" s="65"/>
      <c r="G2337" s="65" t="s">
        <v>2422</v>
      </c>
      <c r="H2337" s="65"/>
      <c r="I2337" s="65"/>
      <c r="J2337" s="65"/>
      <c r="K2337" s="65"/>
      <c r="L2337" s="65" t="s">
        <v>9811</v>
      </c>
      <c r="M2337" s="66">
        <v>44824</v>
      </c>
      <c r="N2337" s="65">
        <v>113760</v>
      </c>
      <c r="O2337" s="65" t="s">
        <v>1939</v>
      </c>
      <c r="P2337" s="65">
        <f>VLOOKUP(D2337,资产包数据!B:G,5,0)</f>
        <v>60</v>
      </c>
      <c r="Q2337" s="65"/>
      <c r="R2337" s="65"/>
      <c r="S2337" s="65"/>
      <c r="T2337" s="65"/>
      <c r="U2337" s="65">
        <f>VLOOKUP(D2337,资产包数据!B:N,13,0)</f>
        <v>79.95</v>
      </c>
      <c r="V2337" s="65"/>
    </row>
    <row r="2338" ht="15" spans="1:22">
      <c r="A2338" s="65" t="s">
        <v>178</v>
      </c>
      <c r="B2338" s="65" t="s">
        <v>110</v>
      </c>
      <c r="C2338" s="65" t="s">
        <v>36</v>
      </c>
      <c r="D2338" s="65" t="s">
        <v>9987</v>
      </c>
      <c r="E2338" s="65"/>
      <c r="F2338" s="65"/>
      <c r="G2338" s="65" t="s">
        <v>2422</v>
      </c>
      <c r="H2338" s="65"/>
      <c r="I2338" s="65"/>
      <c r="J2338" s="65"/>
      <c r="K2338" s="65"/>
      <c r="L2338" s="65" t="s">
        <v>9811</v>
      </c>
      <c r="M2338" s="66">
        <v>44824</v>
      </c>
      <c r="N2338" s="65">
        <v>113760</v>
      </c>
      <c r="O2338" s="65" t="s">
        <v>1939</v>
      </c>
      <c r="P2338" s="65">
        <f>VLOOKUP(D2338,资产包数据!B:G,5,0)</f>
        <v>60</v>
      </c>
      <c r="Q2338" s="65"/>
      <c r="R2338" s="65"/>
      <c r="S2338" s="65"/>
      <c r="T2338" s="65"/>
      <c r="U2338" s="65">
        <f>VLOOKUP(D2338,资产包数据!B:N,13,0)</f>
        <v>79.92</v>
      </c>
      <c r="V2338" s="65"/>
    </row>
    <row r="2339" ht="15" spans="1:22">
      <c r="A2339" s="65" t="s">
        <v>2751</v>
      </c>
      <c r="B2339" s="65" t="s">
        <v>110</v>
      </c>
      <c r="C2339" s="65" t="s">
        <v>36</v>
      </c>
      <c r="D2339" s="65" t="s">
        <v>9988</v>
      </c>
      <c r="E2339" s="65" t="s">
        <v>9989</v>
      </c>
      <c r="F2339" s="65"/>
      <c r="G2339" s="65" t="s">
        <v>2422</v>
      </c>
      <c r="H2339" s="65"/>
      <c r="I2339" s="65" t="s">
        <v>5679</v>
      </c>
      <c r="J2339" s="65"/>
      <c r="K2339" s="65"/>
      <c r="L2339" s="65" t="s">
        <v>9990</v>
      </c>
      <c r="M2339" s="66">
        <v>44824</v>
      </c>
      <c r="N2339" s="65">
        <v>122800</v>
      </c>
      <c r="O2339" s="65" t="s">
        <v>1939</v>
      </c>
      <c r="P2339" s="65">
        <f>VLOOKUP(D2339,资产包数据!B:G,5,0)</f>
        <v>60</v>
      </c>
      <c r="Q2339" s="65"/>
      <c r="R2339" s="65"/>
      <c r="S2339" s="65"/>
      <c r="T2339" s="65"/>
      <c r="U2339" s="65">
        <f>VLOOKUP(D2339,资产包数据!B:N,13,0)</f>
        <v>88.12</v>
      </c>
      <c r="V2339" s="65"/>
    </row>
    <row r="2340" ht="15" spans="1:22">
      <c r="A2340" s="65" t="s">
        <v>2751</v>
      </c>
      <c r="B2340" s="65" t="s">
        <v>110</v>
      </c>
      <c r="C2340" s="65" t="s">
        <v>36</v>
      </c>
      <c r="D2340" s="65" t="s">
        <v>9991</v>
      </c>
      <c r="E2340" s="65" t="s">
        <v>9992</v>
      </c>
      <c r="F2340" s="65"/>
      <c r="G2340" s="65" t="s">
        <v>2422</v>
      </c>
      <c r="H2340" s="65"/>
      <c r="I2340" s="65" t="s">
        <v>5679</v>
      </c>
      <c r="J2340" s="65"/>
      <c r="K2340" s="65"/>
      <c r="L2340" s="65" t="s">
        <v>9990</v>
      </c>
      <c r="M2340" s="66">
        <v>44824</v>
      </c>
      <c r="N2340" s="65">
        <v>122800</v>
      </c>
      <c r="O2340" s="65" t="s">
        <v>1939</v>
      </c>
      <c r="P2340" s="65">
        <f>VLOOKUP(D2340,资产包数据!B:G,5,0)</f>
        <v>60</v>
      </c>
      <c r="Q2340" s="65"/>
      <c r="R2340" s="65"/>
      <c r="S2340" s="65"/>
      <c r="T2340" s="65"/>
      <c r="U2340" s="65">
        <f>VLOOKUP(D2340,资产包数据!B:N,13,0)</f>
        <v>88.12</v>
      </c>
      <c r="V2340" s="65"/>
    </row>
    <row r="2341" ht="15" spans="1:22">
      <c r="A2341" s="65" t="s">
        <v>2751</v>
      </c>
      <c r="B2341" s="65" t="s">
        <v>110</v>
      </c>
      <c r="C2341" s="65" t="s">
        <v>36</v>
      </c>
      <c r="D2341" s="65" t="s">
        <v>9993</v>
      </c>
      <c r="E2341" s="65" t="s">
        <v>9994</v>
      </c>
      <c r="F2341" s="65"/>
      <c r="G2341" s="65" t="s">
        <v>2422</v>
      </c>
      <c r="H2341" s="65"/>
      <c r="I2341" s="65" t="s">
        <v>5679</v>
      </c>
      <c r="J2341" s="65"/>
      <c r="K2341" s="65"/>
      <c r="L2341" s="65" t="s">
        <v>9990</v>
      </c>
      <c r="M2341" s="66">
        <v>44824</v>
      </c>
      <c r="N2341" s="65">
        <v>122800</v>
      </c>
      <c r="O2341" s="65" t="s">
        <v>1939</v>
      </c>
      <c r="P2341" s="65">
        <f>VLOOKUP(D2341,资产包数据!B:G,5,0)</f>
        <v>60</v>
      </c>
      <c r="Q2341" s="65"/>
      <c r="R2341" s="65"/>
      <c r="S2341" s="65"/>
      <c r="T2341" s="65"/>
      <c r="U2341" s="65">
        <f>VLOOKUP(D2341,资产包数据!B:N,13,0)</f>
        <v>88.12</v>
      </c>
      <c r="V2341" s="65"/>
    </row>
    <row r="2342" ht="15" spans="1:22">
      <c r="A2342" s="65" t="s">
        <v>2751</v>
      </c>
      <c r="B2342" s="65" t="s">
        <v>110</v>
      </c>
      <c r="C2342" s="65" t="s">
        <v>36</v>
      </c>
      <c r="D2342" s="65" t="s">
        <v>9995</v>
      </c>
      <c r="E2342" s="65" t="s">
        <v>9996</v>
      </c>
      <c r="F2342" s="65"/>
      <c r="G2342" s="65" t="s">
        <v>2422</v>
      </c>
      <c r="H2342" s="65"/>
      <c r="I2342" s="65" t="s">
        <v>5679</v>
      </c>
      <c r="J2342" s="65"/>
      <c r="K2342" s="65"/>
      <c r="L2342" s="65" t="s">
        <v>9990</v>
      </c>
      <c r="M2342" s="66">
        <v>44824</v>
      </c>
      <c r="N2342" s="65">
        <v>122800</v>
      </c>
      <c r="O2342" s="65" t="s">
        <v>1939</v>
      </c>
      <c r="P2342" s="65">
        <f>VLOOKUP(D2342,资产包数据!B:G,5,0)</f>
        <v>60</v>
      </c>
      <c r="Q2342" s="65"/>
      <c r="R2342" s="65"/>
      <c r="S2342" s="65"/>
      <c r="T2342" s="65"/>
      <c r="U2342" s="65">
        <f>VLOOKUP(D2342,资产包数据!B:N,13,0)</f>
        <v>88.12</v>
      </c>
      <c r="V2342" s="65"/>
    </row>
    <row r="2343" ht="15" spans="1:22">
      <c r="A2343" s="65" t="s">
        <v>2751</v>
      </c>
      <c r="B2343" s="65" t="s">
        <v>110</v>
      </c>
      <c r="C2343" s="65" t="s">
        <v>36</v>
      </c>
      <c r="D2343" s="65" t="s">
        <v>9997</v>
      </c>
      <c r="E2343" s="65" t="s">
        <v>9998</v>
      </c>
      <c r="F2343" s="65"/>
      <c r="G2343" s="65" t="s">
        <v>2422</v>
      </c>
      <c r="H2343" s="65"/>
      <c r="I2343" s="65" t="s">
        <v>5679</v>
      </c>
      <c r="J2343" s="65"/>
      <c r="K2343" s="65"/>
      <c r="L2343" s="65" t="s">
        <v>9990</v>
      </c>
      <c r="M2343" s="66">
        <v>44824</v>
      </c>
      <c r="N2343" s="65">
        <v>122800</v>
      </c>
      <c r="O2343" s="65" t="s">
        <v>1939</v>
      </c>
      <c r="P2343" s="65">
        <f>VLOOKUP(D2343,资产包数据!B:G,5,0)</f>
        <v>60</v>
      </c>
      <c r="Q2343" s="65"/>
      <c r="R2343" s="65"/>
      <c r="S2343" s="65"/>
      <c r="T2343" s="65"/>
      <c r="U2343" s="65">
        <f>VLOOKUP(D2343,资产包数据!B:N,13,0)</f>
        <v>88.12</v>
      </c>
      <c r="V2343" s="65"/>
    </row>
    <row r="2344" ht="15" spans="1:22">
      <c r="A2344" s="65" t="s">
        <v>2751</v>
      </c>
      <c r="B2344" s="65" t="s">
        <v>110</v>
      </c>
      <c r="C2344" s="65" t="s">
        <v>36</v>
      </c>
      <c r="D2344" s="65" t="s">
        <v>9999</v>
      </c>
      <c r="E2344" s="65" t="s">
        <v>10000</v>
      </c>
      <c r="F2344" s="65"/>
      <c r="G2344" s="65" t="s">
        <v>2422</v>
      </c>
      <c r="H2344" s="65"/>
      <c r="I2344" s="65" t="s">
        <v>5679</v>
      </c>
      <c r="J2344" s="65"/>
      <c r="K2344" s="65"/>
      <c r="L2344" s="65" t="s">
        <v>9990</v>
      </c>
      <c r="M2344" s="66">
        <v>44824</v>
      </c>
      <c r="N2344" s="65">
        <v>122800</v>
      </c>
      <c r="O2344" s="65" t="s">
        <v>1939</v>
      </c>
      <c r="P2344" s="65">
        <f>VLOOKUP(D2344,资产包数据!B:G,5,0)</f>
        <v>60</v>
      </c>
      <c r="Q2344" s="65"/>
      <c r="R2344" s="65"/>
      <c r="S2344" s="65"/>
      <c r="T2344" s="65"/>
      <c r="U2344" s="65">
        <f>VLOOKUP(D2344,资产包数据!B:N,13,0)</f>
        <v>88.12</v>
      </c>
      <c r="V2344" s="65"/>
    </row>
    <row r="2345" ht="15" spans="1:22">
      <c r="A2345" s="65" t="s">
        <v>2751</v>
      </c>
      <c r="B2345" s="65" t="s">
        <v>110</v>
      </c>
      <c r="C2345" s="65" t="s">
        <v>36</v>
      </c>
      <c r="D2345" s="65" t="s">
        <v>10001</v>
      </c>
      <c r="E2345" s="65" t="s">
        <v>10002</v>
      </c>
      <c r="F2345" s="65"/>
      <c r="G2345" s="65" t="s">
        <v>2422</v>
      </c>
      <c r="H2345" s="65"/>
      <c r="I2345" s="65" t="s">
        <v>5679</v>
      </c>
      <c r="J2345" s="65"/>
      <c r="K2345" s="65"/>
      <c r="L2345" s="65" t="s">
        <v>9990</v>
      </c>
      <c r="M2345" s="66">
        <v>44824</v>
      </c>
      <c r="N2345" s="65">
        <v>122800</v>
      </c>
      <c r="O2345" s="65" t="s">
        <v>1939</v>
      </c>
      <c r="P2345" s="65">
        <f>VLOOKUP(D2345,资产包数据!B:G,5,0)</f>
        <v>60</v>
      </c>
      <c r="Q2345" s="65"/>
      <c r="R2345" s="65"/>
      <c r="S2345" s="65"/>
      <c r="T2345" s="65"/>
      <c r="U2345" s="65">
        <f>VLOOKUP(D2345,资产包数据!B:N,13,0)</f>
        <v>88.12</v>
      </c>
      <c r="V2345" s="65"/>
    </row>
    <row r="2346" ht="15" spans="1:22">
      <c r="A2346" s="65" t="s">
        <v>2751</v>
      </c>
      <c r="B2346" s="65" t="s">
        <v>110</v>
      </c>
      <c r="C2346" s="65" t="s">
        <v>36</v>
      </c>
      <c r="D2346" s="65" t="s">
        <v>10003</v>
      </c>
      <c r="E2346" s="65" t="s">
        <v>10004</v>
      </c>
      <c r="F2346" s="65"/>
      <c r="G2346" s="65" t="s">
        <v>2422</v>
      </c>
      <c r="H2346" s="65"/>
      <c r="I2346" s="65" t="s">
        <v>5679</v>
      </c>
      <c r="J2346" s="65"/>
      <c r="K2346" s="65"/>
      <c r="L2346" s="65" t="s">
        <v>9990</v>
      </c>
      <c r="M2346" s="66">
        <v>44824</v>
      </c>
      <c r="N2346" s="65">
        <v>122800</v>
      </c>
      <c r="O2346" s="65" t="s">
        <v>1939</v>
      </c>
      <c r="P2346" s="65">
        <f>VLOOKUP(D2346,资产包数据!B:G,5,0)</f>
        <v>60</v>
      </c>
      <c r="Q2346" s="65"/>
      <c r="R2346" s="65"/>
      <c r="S2346" s="65"/>
      <c r="T2346" s="65"/>
      <c r="U2346" s="65">
        <f>VLOOKUP(D2346,资产包数据!B:N,13,0)</f>
        <v>88.12</v>
      </c>
      <c r="V2346" s="65"/>
    </row>
    <row r="2347" ht="15" spans="1:22">
      <c r="A2347" s="65" t="s">
        <v>2751</v>
      </c>
      <c r="B2347" s="65" t="s">
        <v>110</v>
      </c>
      <c r="C2347" s="65" t="s">
        <v>36</v>
      </c>
      <c r="D2347" s="65" t="s">
        <v>10005</v>
      </c>
      <c r="E2347" s="65" t="s">
        <v>10006</v>
      </c>
      <c r="F2347" s="65"/>
      <c r="G2347" s="65" t="s">
        <v>2422</v>
      </c>
      <c r="H2347" s="65"/>
      <c r="I2347" s="65" t="s">
        <v>5679</v>
      </c>
      <c r="J2347" s="65"/>
      <c r="K2347" s="65"/>
      <c r="L2347" s="65" t="s">
        <v>9990</v>
      </c>
      <c r="M2347" s="66">
        <v>44824</v>
      </c>
      <c r="N2347" s="65">
        <v>122800</v>
      </c>
      <c r="O2347" s="65" t="s">
        <v>1939</v>
      </c>
      <c r="P2347" s="65">
        <f>VLOOKUP(D2347,资产包数据!B:G,5,0)</f>
        <v>60</v>
      </c>
      <c r="Q2347" s="65"/>
      <c r="R2347" s="65"/>
      <c r="S2347" s="65"/>
      <c r="T2347" s="65"/>
      <c r="U2347" s="65">
        <f>VLOOKUP(D2347,资产包数据!B:N,13,0)</f>
        <v>88.12</v>
      </c>
      <c r="V2347" s="65"/>
    </row>
    <row r="2348" ht="15" spans="1:22">
      <c r="A2348" s="65" t="s">
        <v>2751</v>
      </c>
      <c r="B2348" s="65" t="s">
        <v>110</v>
      </c>
      <c r="C2348" s="65" t="s">
        <v>36</v>
      </c>
      <c r="D2348" s="65" t="s">
        <v>10007</v>
      </c>
      <c r="E2348" s="65" t="s">
        <v>10008</v>
      </c>
      <c r="F2348" s="65"/>
      <c r="G2348" s="65" t="s">
        <v>2422</v>
      </c>
      <c r="H2348" s="65"/>
      <c r="I2348" s="65" t="s">
        <v>5679</v>
      </c>
      <c r="J2348" s="65"/>
      <c r="K2348" s="65"/>
      <c r="L2348" s="65" t="s">
        <v>9990</v>
      </c>
      <c r="M2348" s="66">
        <v>44824</v>
      </c>
      <c r="N2348" s="65">
        <v>122800</v>
      </c>
      <c r="O2348" s="65" t="s">
        <v>1939</v>
      </c>
      <c r="P2348" s="65">
        <f>VLOOKUP(D2348,资产包数据!B:G,5,0)</f>
        <v>60</v>
      </c>
      <c r="Q2348" s="65"/>
      <c r="R2348" s="65"/>
      <c r="S2348" s="65"/>
      <c r="T2348" s="65"/>
      <c r="U2348" s="65">
        <f>VLOOKUP(D2348,资产包数据!B:N,13,0)</f>
        <v>88.12</v>
      </c>
      <c r="V2348" s="65"/>
    </row>
    <row r="2349" ht="15" spans="1:22">
      <c r="A2349" s="65" t="s">
        <v>2751</v>
      </c>
      <c r="B2349" s="65" t="s">
        <v>110</v>
      </c>
      <c r="C2349" s="65" t="s">
        <v>36</v>
      </c>
      <c r="D2349" s="65" t="s">
        <v>10009</v>
      </c>
      <c r="E2349" s="65" t="s">
        <v>10010</v>
      </c>
      <c r="F2349" s="65"/>
      <c r="G2349" s="65" t="s">
        <v>2422</v>
      </c>
      <c r="H2349" s="65"/>
      <c r="I2349" s="65" t="s">
        <v>5679</v>
      </c>
      <c r="J2349" s="65"/>
      <c r="K2349" s="65"/>
      <c r="L2349" s="65" t="s">
        <v>9990</v>
      </c>
      <c r="M2349" s="66">
        <v>44824</v>
      </c>
      <c r="N2349" s="65">
        <v>122800</v>
      </c>
      <c r="O2349" s="65" t="s">
        <v>1939</v>
      </c>
      <c r="P2349" s="65">
        <f>VLOOKUP(D2349,资产包数据!B:G,5,0)</f>
        <v>60</v>
      </c>
      <c r="Q2349" s="65"/>
      <c r="R2349" s="65"/>
      <c r="S2349" s="65"/>
      <c r="T2349" s="65"/>
      <c r="U2349" s="65">
        <f>VLOOKUP(D2349,资产包数据!B:N,13,0)</f>
        <v>88.12</v>
      </c>
      <c r="V2349" s="65"/>
    </row>
    <row r="2350" ht="15" spans="1:22">
      <c r="A2350" s="65" t="s">
        <v>2751</v>
      </c>
      <c r="B2350" s="65" t="s">
        <v>110</v>
      </c>
      <c r="C2350" s="65" t="s">
        <v>36</v>
      </c>
      <c r="D2350" s="65" t="s">
        <v>10011</v>
      </c>
      <c r="E2350" s="65" t="s">
        <v>10012</v>
      </c>
      <c r="F2350" s="65"/>
      <c r="G2350" s="65" t="s">
        <v>2422</v>
      </c>
      <c r="H2350" s="65"/>
      <c r="I2350" s="65" t="s">
        <v>5679</v>
      </c>
      <c r="J2350" s="65"/>
      <c r="K2350" s="65"/>
      <c r="L2350" s="65" t="s">
        <v>9990</v>
      </c>
      <c r="M2350" s="66">
        <v>44824</v>
      </c>
      <c r="N2350" s="65">
        <v>122800</v>
      </c>
      <c r="O2350" s="65" t="s">
        <v>1939</v>
      </c>
      <c r="P2350" s="65">
        <f>VLOOKUP(D2350,资产包数据!B:G,5,0)</f>
        <v>60</v>
      </c>
      <c r="Q2350" s="65"/>
      <c r="R2350" s="65"/>
      <c r="S2350" s="65"/>
      <c r="T2350" s="65"/>
      <c r="U2350" s="65">
        <f>VLOOKUP(D2350,资产包数据!B:N,13,0)</f>
        <v>88.12</v>
      </c>
      <c r="V2350" s="65"/>
    </row>
    <row r="2351" ht="15" spans="1:22">
      <c r="A2351" s="65" t="s">
        <v>2751</v>
      </c>
      <c r="B2351" s="65" t="s">
        <v>110</v>
      </c>
      <c r="C2351" s="65" t="s">
        <v>36</v>
      </c>
      <c r="D2351" s="65" t="s">
        <v>10013</v>
      </c>
      <c r="E2351" s="65" t="s">
        <v>10014</v>
      </c>
      <c r="F2351" s="65"/>
      <c r="G2351" s="65" t="s">
        <v>2422</v>
      </c>
      <c r="H2351" s="65"/>
      <c r="I2351" s="65" t="s">
        <v>5679</v>
      </c>
      <c r="J2351" s="65"/>
      <c r="K2351" s="65"/>
      <c r="L2351" s="65" t="s">
        <v>9990</v>
      </c>
      <c r="M2351" s="66">
        <v>44824</v>
      </c>
      <c r="N2351" s="65">
        <v>122800</v>
      </c>
      <c r="O2351" s="65" t="s">
        <v>1939</v>
      </c>
      <c r="P2351" s="65">
        <f>VLOOKUP(D2351,资产包数据!B:G,5,0)</f>
        <v>60</v>
      </c>
      <c r="Q2351" s="65"/>
      <c r="R2351" s="65"/>
      <c r="S2351" s="65"/>
      <c r="T2351" s="65"/>
      <c r="U2351" s="65">
        <f>VLOOKUP(D2351,资产包数据!B:N,13,0)</f>
        <v>88.12</v>
      </c>
      <c r="V2351" s="65"/>
    </row>
    <row r="2352" ht="15" spans="1:22">
      <c r="A2352" s="65" t="s">
        <v>2751</v>
      </c>
      <c r="B2352" s="65" t="s">
        <v>110</v>
      </c>
      <c r="C2352" s="65" t="s">
        <v>36</v>
      </c>
      <c r="D2352" s="65" t="s">
        <v>10015</v>
      </c>
      <c r="E2352" s="65" t="s">
        <v>10016</v>
      </c>
      <c r="F2352" s="65"/>
      <c r="G2352" s="65" t="s">
        <v>2422</v>
      </c>
      <c r="H2352" s="65"/>
      <c r="I2352" s="65" t="s">
        <v>5679</v>
      </c>
      <c r="J2352" s="65"/>
      <c r="K2352" s="65"/>
      <c r="L2352" s="65" t="s">
        <v>9990</v>
      </c>
      <c r="M2352" s="66">
        <v>44824</v>
      </c>
      <c r="N2352" s="65">
        <v>122800</v>
      </c>
      <c r="O2352" s="65" t="s">
        <v>1939</v>
      </c>
      <c r="P2352" s="65">
        <f>VLOOKUP(D2352,资产包数据!B:G,5,0)</f>
        <v>60</v>
      </c>
      <c r="Q2352" s="65"/>
      <c r="R2352" s="65"/>
      <c r="S2352" s="65"/>
      <c r="T2352" s="65"/>
      <c r="U2352" s="65">
        <f>VLOOKUP(D2352,资产包数据!B:N,13,0)</f>
        <v>88.12</v>
      </c>
      <c r="V2352" s="65"/>
    </row>
    <row r="2353" ht="15" spans="1:22">
      <c r="A2353" s="65" t="s">
        <v>2751</v>
      </c>
      <c r="B2353" s="65" t="s">
        <v>110</v>
      </c>
      <c r="C2353" s="65" t="s">
        <v>36</v>
      </c>
      <c r="D2353" s="65" t="s">
        <v>10017</v>
      </c>
      <c r="E2353" s="65" t="s">
        <v>10018</v>
      </c>
      <c r="F2353" s="65"/>
      <c r="G2353" s="65" t="s">
        <v>2422</v>
      </c>
      <c r="H2353" s="65"/>
      <c r="I2353" s="65" t="s">
        <v>5679</v>
      </c>
      <c r="J2353" s="65"/>
      <c r="K2353" s="65"/>
      <c r="L2353" s="65" t="s">
        <v>9990</v>
      </c>
      <c r="M2353" s="66">
        <v>44824</v>
      </c>
      <c r="N2353" s="65">
        <v>122800</v>
      </c>
      <c r="O2353" s="65" t="s">
        <v>1939</v>
      </c>
      <c r="P2353" s="65">
        <f>VLOOKUP(D2353,资产包数据!B:G,5,0)</f>
        <v>60</v>
      </c>
      <c r="Q2353" s="65"/>
      <c r="R2353" s="65"/>
      <c r="S2353" s="65"/>
      <c r="T2353" s="65"/>
      <c r="U2353" s="65">
        <f>VLOOKUP(D2353,资产包数据!B:N,13,0)</f>
        <v>88.12</v>
      </c>
      <c r="V2353" s="65"/>
    </row>
    <row r="2354" ht="15" spans="1:22">
      <c r="A2354" s="65" t="s">
        <v>2751</v>
      </c>
      <c r="B2354" s="65" t="s">
        <v>110</v>
      </c>
      <c r="C2354" s="65" t="s">
        <v>36</v>
      </c>
      <c r="D2354" s="65" t="s">
        <v>10019</v>
      </c>
      <c r="E2354" s="65" t="s">
        <v>10020</v>
      </c>
      <c r="F2354" s="65"/>
      <c r="G2354" s="65" t="s">
        <v>2422</v>
      </c>
      <c r="H2354" s="65"/>
      <c r="I2354" s="65" t="s">
        <v>5679</v>
      </c>
      <c r="J2354" s="65"/>
      <c r="K2354" s="65"/>
      <c r="L2354" s="65" t="s">
        <v>9990</v>
      </c>
      <c r="M2354" s="66">
        <v>44824</v>
      </c>
      <c r="N2354" s="65">
        <v>122800</v>
      </c>
      <c r="O2354" s="65" t="s">
        <v>1939</v>
      </c>
      <c r="P2354" s="65">
        <f>VLOOKUP(D2354,资产包数据!B:G,5,0)</f>
        <v>60</v>
      </c>
      <c r="Q2354" s="65"/>
      <c r="R2354" s="65"/>
      <c r="S2354" s="65"/>
      <c r="T2354" s="65"/>
      <c r="U2354" s="65">
        <f>VLOOKUP(D2354,资产包数据!B:N,13,0)</f>
        <v>88.12</v>
      </c>
      <c r="V2354" s="65"/>
    </row>
    <row r="2355" ht="15" spans="1:22">
      <c r="A2355" s="65" t="s">
        <v>2751</v>
      </c>
      <c r="B2355" s="65" t="s">
        <v>110</v>
      </c>
      <c r="C2355" s="65" t="s">
        <v>36</v>
      </c>
      <c r="D2355" s="65" t="s">
        <v>10021</v>
      </c>
      <c r="E2355" s="65" t="s">
        <v>10022</v>
      </c>
      <c r="F2355" s="65"/>
      <c r="G2355" s="65" t="s">
        <v>2422</v>
      </c>
      <c r="H2355" s="65"/>
      <c r="I2355" s="65" t="s">
        <v>5679</v>
      </c>
      <c r="J2355" s="65"/>
      <c r="K2355" s="65"/>
      <c r="L2355" s="65" t="s">
        <v>9990</v>
      </c>
      <c r="M2355" s="66">
        <v>44824</v>
      </c>
      <c r="N2355" s="65">
        <v>122800</v>
      </c>
      <c r="O2355" s="65" t="s">
        <v>1939</v>
      </c>
      <c r="P2355" s="65">
        <f>VLOOKUP(D2355,资产包数据!B:G,5,0)</f>
        <v>60</v>
      </c>
      <c r="Q2355" s="65"/>
      <c r="R2355" s="65"/>
      <c r="S2355" s="65"/>
      <c r="T2355" s="65"/>
      <c r="U2355" s="65">
        <f>VLOOKUP(D2355,资产包数据!B:N,13,0)</f>
        <v>88.12</v>
      </c>
      <c r="V2355" s="65"/>
    </row>
    <row r="2356" ht="15" spans="1:22">
      <c r="A2356" s="65" t="s">
        <v>2751</v>
      </c>
      <c r="B2356" s="65" t="s">
        <v>110</v>
      </c>
      <c r="C2356" s="65" t="s">
        <v>36</v>
      </c>
      <c r="D2356" s="65" t="s">
        <v>10023</v>
      </c>
      <c r="E2356" s="65" t="s">
        <v>10024</v>
      </c>
      <c r="F2356" s="65"/>
      <c r="G2356" s="65" t="s">
        <v>2422</v>
      </c>
      <c r="H2356" s="65"/>
      <c r="I2356" s="65" t="s">
        <v>5679</v>
      </c>
      <c r="J2356" s="65"/>
      <c r="K2356" s="65"/>
      <c r="L2356" s="65" t="s">
        <v>9990</v>
      </c>
      <c r="M2356" s="66">
        <v>44824</v>
      </c>
      <c r="N2356" s="65">
        <v>122800</v>
      </c>
      <c r="O2356" s="65" t="s">
        <v>1939</v>
      </c>
      <c r="P2356" s="65">
        <f>VLOOKUP(D2356,资产包数据!B:G,5,0)</f>
        <v>60</v>
      </c>
      <c r="Q2356" s="65"/>
      <c r="R2356" s="65"/>
      <c r="S2356" s="65"/>
      <c r="T2356" s="65"/>
      <c r="U2356" s="65">
        <f>VLOOKUP(D2356,资产包数据!B:N,13,0)</f>
        <v>88.12</v>
      </c>
      <c r="V2356" s="65"/>
    </row>
    <row r="2357" ht="15" spans="1:22">
      <c r="A2357" s="65" t="s">
        <v>2751</v>
      </c>
      <c r="B2357" s="65" t="s">
        <v>110</v>
      </c>
      <c r="C2357" s="65" t="s">
        <v>36</v>
      </c>
      <c r="D2357" s="65" t="s">
        <v>10025</v>
      </c>
      <c r="E2357" s="65" t="s">
        <v>10026</v>
      </c>
      <c r="F2357" s="65"/>
      <c r="G2357" s="65" t="s">
        <v>2422</v>
      </c>
      <c r="H2357" s="65"/>
      <c r="I2357" s="65" t="s">
        <v>5679</v>
      </c>
      <c r="J2357" s="65"/>
      <c r="K2357" s="65"/>
      <c r="L2357" s="65" t="s">
        <v>9990</v>
      </c>
      <c r="M2357" s="66">
        <v>44824</v>
      </c>
      <c r="N2357" s="65">
        <v>122800</v>
      </c>
      <c r="O2357" s="65" t="s">
        <v>1939</v>
      </c>
      <c r="P2357" s="65">
        <f>VLOOKUP(D2357,资产包数据!B:G,5,0)</f>
        <v>60</v>
      </c>
      <c r="Q2357" s="65"/>
      <c r="R2357" s="65"/>
      <c r="S2357" s="65"/>
      <c r="T2357" s="65"/>
      <c r="U2357" s="65">
        <f>VLOOKUP(D2357,资产包数据!B:N,13,0)</f>
        <v>88.12</v>
      </c>
      <c r="V2357" s="65"/>
    </row>
    <row r="2358" ht="15" spans="1:22">
      <c r="A2358" s="65" t="s">
        <v>2751</v>
      </c>
      <c r="B2358" s="65" t="s">
        <v>110</v>
      </c>
      <c r="C2358" s="65" t="s">
        <v>36</v>
      </c>
      <c r="D2358" s="65" t="s">
        <v>10027</v>
      </c>
      <c r="E2358" s="65" t="s">
        <v>10028</v>
      </c>
      <c r="F2358" s="65"/>
      <c r="G2358" s="65" t="s">
        <v>2422</v>
      </c>
      <c r="H2358" s="65"/>
      <c r="I2358" s="65" t="s">
        <v>5679</v>
      </c>
      <c r="J2358" s="65"/>
      <c r="K2358" s="65"/>
      <c r="L2358" s="65" t="s">
        <v>9990</v>
      </c>
      <c r="M2358" s="66">
        <v>44824</v>
      </c>
      <c r="N2358" s="65">
        <v>122800</v>
      </c>
      <c r="O2358" s="65" t="s">
        <v>1939</v>
      </c>
      <c r="P2358" s="65">
        <f>VLOOKUP(D2358,资产包数据!B:G,5,0)</f>
        <v>60</v>
      </c>
      <c r="Q2358" s="65"/>
      <c r="R2358" s="65"/>
      <c r="S2358" s="65"/>
      <c r="T2358" s="65"/>
      <c r="U2358" s="65">
        <f>VLOOKUP(D2358,资产包数据!B:N,13,0)</f>
        <v>88.12</v>
      </c>
      <c r="V2358" s="65"/>
    </row>
    <row r="2359" ht="15" spans="1:22">
      <c r="A2359" s="65" t="s">
        <v>2751</v>
      </c>
      <c r="B2359" s="65" t="s">
        <v>110</v>
      </c>
      <c r="C2359" s="65" t="s">
        <v>36</v>
      </c>
      <c r="D2359" s="65" t="s">
        <v>10029</v>
      </c>
      <c r="E2359" s="65" t="s">
        <v>10030</v>
      </c>
      <c r="F2359" s="65"/>
      <c r="G2359" s="65" t="s">
        <v>2422</v>
      </c>
      <c r="H2359" s="65"/>
      <c r="I2359" s="65" t="s">
        <v>5679</v>
      </c>
      <c r="J2359" s="65"/>
      <c r="K2359" s="65"/>
      <c r="L2359" s="65" t="s">
        <v>9990</v>
      </c>
      <c r="M2359" s="66">
        <v>44824</v>
      </c>
      <c r="N2359" s="65">
        <v>122800</v>
      </c>
      <c r="O2359" s="65" t="s">
        <v>1939</v>
      </c>
      <c r="P2359" s="65">
        <f>VLOOKUP(D2359,资产包数据!B:G,5,0)</f>
        <v>60</v>
      </c>
      <c r="Q2359" s="65"/>
      <c r="R2359" s="65"/>
      <c r="S2359" s="65"/>
      <c r="T2359" s="65"/>
      <c r="U2359" s="65">
        <f>VLOOKUP(D2359,资产包数据!B:N,13,0)</f>
        <v>88.12</v>
      </c>
      <c r="V2359" s="65"/>
    </row>
    <row r="2360" ht="15" spans="1:22">
      <c r="A2360" s="65" t="s">
        <v>2751</v>
      </c>
      <c r="B2360" s="65" t="s">
        <v>110</v>
      </c>
      <c r="C2360" s="65" t="s">
        <v>36</v>
      </c>
      <c r="D2360" s="65" t="s">
        <v>10031</v>
      </c>
      <c r="E2360" s="65" t="s">
        <v>10032</v>
      </c>
      <c r="F2360" s="65"/>
      <c r="G2360" s="65" t="s">
        <v>2422</v>
      </c>
      <c r="H2360" s="65"/>
      <c r="I2360" s="65" t="s">
        <v>5679</v>
      </c>
      <c r="J2360" s="65"/>
      <c r="K2360" s="65"/>
      <c r="L2360" s="65" t="s">
        <v>9990</v>
      </c>
      <c r="M2360" s="66">
        <v>44824</v>
      </c>
      <c r="N2360" s="65">
        <v>122800</v>
      </c>
      <c r="O2360" s="65" t="s">
        <v>1939</v>
      </c>
      <c r="P2360" s="65">
        <f>VLOOKUP(D2360,资产包数据!B:G,5,0)</f>
        <v>60</v>
      </c>
      <c r="Q2360" s="65"/>
      <c r="R2360" s="65"/>
      <c r="S2360" s="65"/>
      <c r="T2360" s="65"/>
      <c r="U2360" s="65">
        <f>VLOOKUP(D2360,资产包数据!B:N,13,0)</f>
        <v>88.12</v>
      </c>
      <c r="V2360" s="65"/>
    </row>
    <row r="2361" ht="15" spans="1:22">
      <c r="A2361" s="65" t="s">
        <v>2751</v>
      </c>
      <c r="B2361" s="65" t="s">
        <v>110</v>
      </c>
      <c r="C2361" s="65" t="s">
        <v>36</v>
      </c>
      <c r="D2361" s="65" t="s">
        <v>10033</v>
      </c>
      <c r="E2361" s="65" t="s">
        <v>10034</v>
      </c>
      <c r="F2361" s="65"/>
      <c r="G2361" s="65" t="s">
        <v>2422</v>
      </c>
      <c r="H2361" s="65"/>
      <c r="I2361" s="65" t="s">
        <v>5679</v>
      </c>
      <c r="J2361" s="65"/>
      <c r="K2361" s="65"/>
      <c r="L2361" s="65" t="s">
        <v>9990</v>
      </c>
      <c r="M2361" s="66">
        <v>44824</v>
      </c>
      <c r="N2361" s="65">
        <v>122800</v>
      </c>
      <c r="O2361" s="65" t="s">
        <v>1939</v>
      </c>
      <c r="P2361" s="65">
        <f>VLOOKUP(D2361,资产包数据!B:G,5,0)</f>
        <v>60</v>
      </c>
      <c r="Q2361" s="65"/>
      <c r="R2361" s="65"/>
      <c r="S2361" s="65"/>
      <c r="T2361" s="65"/>
      <c r="U2361" s="65">
        <f>VLOOKUP(D2361,资产包数据!B:N,13,0)</f>
        <v>88.12</v>
      </c>
      <c r="V2361" s="65"/>
    </row>
    <row r="2362" ht="15" spans="1:22">
      <c r="A2362" s="65" t="s">
        <v>2751</v>
      </c>
      <c r="B2362" s="65" t="s">
        <v>110</v>
      </c>
      <c r="C2362" s="65" t="s">
        <v>36</v>
      </c>
      <c r="D2362" s="65" t="s">
        <v>10035</v>
      </c>
      <c r="E2362" s="65" t="s">
        <v>10036</v>
      </c>
      <c r="F2362" s="65"/>
      <c r="G2362" s="65" t="s">
        <v>2422</v>
      </c>
      <c r="H2362" s="65"/>
      <c r="I2362" s="65" t="s">
        <v>5679</v>
      </c>
      <c r="J2362" s="65"/>
      <c r="K2362" s="65"/>
      <c r="L2362" s="65" t="s">
        <v>9990</v>
      </c>
      <c r="M2362" s="66">
        <v>44824</v>
      </c>
      <c r="N2362" s="65">
        <v>122800</v>
      </c>
      <c r="O2362" s="65" t="s">
        <v>1939</v>
      </c>
      <c r="P2362" s="65">
        <f>VLOOKUP(D2362,资产包数据!B:G,5,0)</f>
        <v>60</v>
      </c>
      <c r="Q2362" s="65"/>
      <c r="R2362" s="65"/>
      <c r="S2362" s="65"/>
      <c r="T2362" s="65"/>
      <c r="U2362" s="65">
        <f>VLOOKUP(D2362,资产包数据!B:N,13,0)</f>
        <v>88.12</v>
      </c>
      <c r="V2362" s="65"/>
    </row>
    <row r="2363" ht="15" spans="1:22">
      <c r="A2363" s="65" t="s">
        <v>2751</v>
      </c>
      <c r="B2363" s="65" t="s">
        <v>110</v>
      </c>
      <c r="C2363" s="65" t="s">
        <v>36</v>
      </c>
      <c r="D2363" s="65" t="s">
        <v>10037</v>
      </c>
      <c r="E2363" s="65" t="s">
        <v>10038</v>
      </c>
      <c r="F2363" s="65"/>
      <c r="G2363" s="65" t="s">
        <v>2422</v>
      </c>
      <c r="H2363" s="65"/>
      <c r="I2363" s="65" t="s">
        <v>5679</v>
      </c>
      <c r="J2363" s="65"/>
      <c r="K2363" s="65"/>
      <c r="L2363" s="65" t="s">
        <v>9990</v>
      </c>
      <c r="M2363" s="66">
        <v>44824</v>
      </c>
      <c r="N2363" s="65">
        <v>122800</v>
      </c>
      <c r="O2363" s="65" t="s">
        <v>1939</v>
      </c>
      <c r="P2363" s="65">
        <f>VLOOKUP(D2363,资产包数据!B:G,5,0)</f>
        <v>60</v>
      </c>
      <c r="Q2363" s="65"/>
      <c r="R2363" s="65"/>
      <c r="S2363" s="65"/>
      <c r="T2363" s="65"/>
      <c r="U2363" s="65">
        <f>VLOOKUP(D2363,资产包数据!B:N,13,0)</f>
        <v>88.12</v>
      </c>
      <c r="V2363" s="65"/>
    </row>
    <row r="2364" ht="15" spans="1:22">
      <c r="A2364" s="65" t="s">
        <v>2751</v>
      </c>
      <c r="B2364" s="65" t="s">
        <v>110</v>
      </c>
      <c r="C2364" s="65" t="s">
        <v>36</v>
      </c>
      <c r="D2364" s="65" t="s">
        <v>10039</v>
      </c>
      <c r="E2364" s="65" t="s">
        <v>10040</v>
      </c>
      <c r="F2364" s="65"/>
      <c r="G2364" s="65" t="s">
        <v>2422</v>
      </c>
      <c r="H2364" s="65"/>
      <c r="I2364" s="65" t="s">
        <v>5679</v>
      </c>
      <c r="J2364" s="65"/>
      <c r="K2364" s="65"/>
      <c r="L2364" s="65" t="s">
        <v>9990</v>
      </c>
      <c r="M2364" s="66">
        <v>44824</v>
      </c>
      <c r="N2364" s="65">
        <v>122800</v>
      </c>
      <c r="O2364" s="65" t="s">
        <v>1939</v>
      </c>
      <c r="P2364" s="65">
        <f>VLOOKUP(D2364,资产包数据!B:G,5,0)</f>
        <v>60</v>
      </c>
      <c r="Q2364" s="65"/>
      <c r="R2364" s="65"/>
      <c r="S2364" s="65"/>
      <c r="T2364" s="65"/>
      <c r="U2364" s="65">
        <f>VLOOKUP(D2364,资产包数据!B:N,13,0)</f>
        <v>88.12</v>
      </c>
      <c r="V2364" s="65"/>
    </row>
    <row r="2365" ht="15" spans="1:22">
      <c r="A2365" s="65" t="s">
        <v>2751</v>
      </c>
      <c r="B2365" s="65" t="s">
        <v>110</v>
      </c>
      <c r="C2365" s="65" t="s">
        <v>36</v>
      </c>
      <c r="D2365" s="65" t="s">
        <v>10041</v>
      </c>
      <c r="E2365" s="65" t="s">
        <v>10042</v>
      </c>
      <c r="F2365" s="65"/>
      <c r="G2365" s="65" t="s">
        <v>2422</v>
      </c>
      <c r="H2365" s="65"/>
      <c r="I2365" s="65" t="s">
        <v>5679</v>
      </c>
      <c r="J2365" s="65"/>
      <c r="K2365" s="65"/>
      <c r="L2365" s="65" t="s">
        <v>9990</v>
      </c>
      <c r="M2365" s="66">
        <v>44824</v>
      </c>
      <c r="N2365" s="65">
        <v>122800</v>
      </c>
      <c r="O2365" s="65" t="s">
        <v>1939</v>
      </c>
      <c r="P2365" s="65">
        <f>VLOOKUP(D2365,资产包数据!B:G,5,0)</f>
        <v>60</v>
      </c>
      <c r="Q2365" s="65"/>
      <c r="R2365" s="65"/>
      <c r="S2365" s="65"/>
      <c r="T2365" s="65"/>
      <c r="U2365" s="65">
        <f>VLOOKUP(D2365,资产包数据!B:N,13,0)</f>
        <v>88.12</v>
      </c>
      <c r="V2365" s="65"/>
    </row>
    <row r="2366" ht="15" spans="1:22">
      <c r="A2366" s="65" t="s">
        <v>2751</v>
      </c>
      <c r="B2366" s="65" t="s">
        <v>110</v>
      </c>
      <c r="C2366" s="65" t="s">
        <v>36</v>
      </c>
      <c r="D2366" s="65" t="s">
        <v>10043</v>
      </c>
      <c r="E2366" s="65" t="s">
        <v>10044</v>
      </c>
      <c r="F2366" s="65"/>
      <c r="G2366" s="65" t="s">
        <v>2422</v>
      </c>
      <c r="H2366" s="65"/>
      <c r="I2366" s="65" t="s">
        <v>5679</v>
      </c>
      <c r="J2366" s="65"/>
      <c r="K2366" s="65"/>
      <c r="L2366" s="65" t="s">
        <v>9990</v>
      </c>
      <c r="M2366" s="66">
        <v>44824</v>
      </c>
      <c r="N2366" s="65">
        <v>122800</v>
      </c>
      <c r="O2366" s="65" t="s">
        <v>1939</v>
      </c>
      <c r="P2366" s="65">
        <f>VLOOKUP(D2366,资产包数据!B:G,5,0)</f>
        <v>60</v>
      </c>
      <c r="Q2366" s="65"/>
      <c r="R2366" s="65"/>
      <c r="S2366" s="65"/>
      <c r="T2366" s="65"/>
      <c r="U2366" s="65">
        <f>VLOOKUP(D2366,资产包数据!B:N,13,0)</f>
        <v>88.12</v>
      </c>
      <c r="V2366" s="65"/>
    </row>
    <row r="2367" ht="15" spans="1:22">
      <c r="A2367" s="65" t="s">
        <v>2751</v>
      </c>
      <c r="B2367" s="65" t="s">
        <v>110</v>
      </c>
      <c r="C2367" s="65" t="s">
        <v>36</v>
      </c>
      <c r="D2367" s="65" t="s">
        <v>10045</v>
      </c>
      <c r="E2367" s="65" t="s">
        <v>10046</v>
      </c>
      <c r="F2367" s="65"/>
      <c r="G2367" s="65" t="s">
        <v>2422</v>
      </c>
      <c r="H2367" s="65"/>
      <c r="I2367" s="65" t="s">
        <v>5679</v>
      </c>
      <c r="J2367" s="65"/>
      <c r="K2367" s="65"/>
      <c r="L2367" s="65" t="s">
        <v>9990</v>
      </c>
      <c r="M2367" s="66">
        <v>44824</v>
      </c>
      <c r="N2367" s="65">
        <v>122800</v>
      </c>
      <c r="O2367" s="65" t="s">
        <v>1939</v>
      </c>
      <c r="P2367" s="65">
        <f>VLOOKUP(D2367,资产包数据!B:G,5,0)</f>
        <v>60</v>
      </c>
      <c r="Q2367" s="65"/>
      <c r="R2367" s="65"/>
      <c r="S2367" s="65"/>
      <c r="T2367" s="65"/>
      <c r="U2367" s="65">
        <f>VLOOKUP(D2367,资产包数据!B:N,13,0)</f>
        <v>88.12</v>
      </c>
      <c r="V2367" s="65"/>
    </row>
    <row r="2368" ht="15" spans="1:22">
      <c r="A2368" s="65" t="s">
        <v>2751</v>
      </c>
      <c r="B2368" s="65" t="s">
        <v>110</v>
      </c>
      <c r="C2368" s="65" t="s">
        <v>36</v>
      </c>
      <c r="D2368" s="65" t="s">
        <v>10047</v>
      </c>
      <c r="E2368" s="65" t="s">
        <v>10048</v>
      </c>
      <c r="F2368" s="65"/>
      <c r="G2368" s="65" t="s">
        <v>2422</v>
      </c>
      <c r="H2368" s="65"/>
      <c r="I2368" s="65" t="s">
        <v>5679</v>
      </c>
      <c r="J2368" s="65"/>
      <c r="K2368" s="65"/>
      <c r="L2368" s="65" t="s">
        <v>9990</v>
      </c>
      <c r="M2368" s="66">
        <v>44824</v>
      </c>
      <c r="N2368" s="65">
        <v>122800</v>
      </c>
      <c r="O2368" s="65" t="s">
        <v>1939</v>
      </c>
      <c r="P2368" s="65">
        <f>VLOOKUP(D2368,资产包数据!B:G,5,0)</f>
        <v>60</v>
      </c>
      <c r="Q2368" s="65"/>
      <c r="R2368" s="65"/>
      <c r="S2368" s="65"/>
      <c r="T2368" s="65"/>
      <c r="U2368" s="65">
        <f>VLOOKUP(D2368,资产包数据!B:N,13,0)</f>
        <v>88.12</v>
      </c>
      <c r="V2368" s="65"/>
    </row>
    <row r="2369" ht="15" spans="1:22">
      <c r="A2369" s="65" t="s">
        <v>2751</v>
      </c>
      <c r="B2369" s="65" t="s">
        <v>110</v>
      </c>
      <c r="C2369" s="65" t="s">
        <v>36</v>
      </c>
      <c r="D2369" s="65" t="s">
        <v>10049</v>
      </c>
      <c r="E2369" s="65" t="s">
        <v>10050</v>
      </c>
      <c r="F2369" s="65"/>
      <c r="G2369" s="65" t="s">
        <v>2422</v>
      </c>
      <c r="H2369" s="65"/>
      <c r="I2369" s="65" t="s">
        <v>5679</v>
      </c>
      <c r="J2369" s="65"/>
      <c r="K2369" s="65"/>
      <c r="L2369" s="65" t="s">
        <v>9990</v>
      </c>
      <c r="M2369" s="66">
        <v>44824</v>
      </c>
      <c r="N2369" s="65">
        <v>122800</v>
      </c>
      <c r="O2369" s="65" t="s">
        <v>1939</v>
      </c>
      <c r="P2369" s="65">
        <f>VLOOKUP(D2369,资产包数据!B:G,5,0)</f>
        <v>60</v>
      </c>
      <c r="Q2369" s="65"/>
      <c r="R2369" s="65"/>
      <c r="S2369" s="65"/>
      <c r="T2369" s="65"/>
      <c r="U2369" s="65">
        <f>VLOOKUP(D2369,资产包数据!B:N,13,0)</f>
        <v>88.12</v>
      </c>
      <c r="V2369" s="65"/>
    </row>
    <row r="2370" ht="15" spans="1:22">
      <c r="A2370" s="65" t="s">
        <v>2751</v>
      </c>
      <c r="B2370" s="65" t="s">
        <v>110</v>
      </c>
      <c r="C2370" s="65" t="s">
        <v>36</v>
      </c>
      <c r="D2370" s="65" t="s">
        <v>10051</v>
      </c>
      <c r="E2370" s="65" t="s">
        <v>10052</v>
      </c>
      <c r="F2370" s="65"/>
      <c r="G2370" s="65" t="s">
        <v>2422</v>
      </c>
      <c r="H2370" s="65"/>
      <c r="I2370" s="65" t="s">
        <v>5679</v>
      </c>
      <c r="J2370" s="65"/>
      <c r="K2370" s="65"/>
      <c r="L2370" s="65" t="s">
        <v>9990</v>
      </c>
      <c r="M2370" s="66">
        <v>44824</v>
      </c>
      <c r="N2370" s="65">
        <v>122800</v>
      </c>
      <c r="O2370" s="65" t="s">
        <v>1939</v>
      </c>
      <c r="P2370" s="65">
        <f>VLOOKUP(D2370,资产包数据!B:G,5,0)</f>
        <v>60</v>
      </c>
      <c r="Q2370" s="65"/>
      <c r="R2370" s="65"/>
      <c r="S2370" s="65"/>
      <c r="T2370" s="65"/>
      <c r="U2370" s="65">
        <f>VLOOKUP(D2370,资产包数据!B:N,13,0)</f>
        <v>88.12</v>
      </c>
      <c r="V2370" s="65"/>
    </row>
    <row r="2371" ht="15" spans="1:22">
      <c r="A2371" s="65" t="s">
        <v>2751</v>
      </c>
      <c r="B2371" s="65" t="s">
        <v>110</v>
      </c>
      <c r="C2371" s="65" t="s">
        <v>36</v>
      </c>
      <c r="D2371" s="65" t="s">
        <v>10053</v>
      </c>
      <c r="E2371" s="65" t="s">
        <v>10054</v>
      </c>
      <c r="F2371" s="65"/>
      <c r="G2371" s="65" t="s">
        <v>2422</v>
      </c>
      <c r="H2371" s="65"/>
      <c r="I2371" s="65" t="s">
        <v>5679</v>
      </c>
      <c r="J2371" s="65"/>
      <c r="K2371" s="65"/>
      <c r="L2371" s="65" t="s">
        <v>9990</v>
      </c>
      <c r="M2371" s="66">
        <v>44824</v>
      </c>
      <c r="N2371" s="65">
        <v>122800</v>
      </c>
      <c r="O2371" s="65" t="s">
        <v>1939</v>
      </c>
      <c r="P2371" s="65">
        <f>VLOOKUP(D2371,资产包数据!B:G,5,0)</f>
        <v>60</v>
      </c>
      <c r="Q2371" s="65"/>
      <c r="R2371" s="65"/>
      <c r="S2371" s="65"/>
      <c r="T2371" s="65"/>
      <c r="U2371" s="65">
        <f>VLOOKUP(D2371,资产包数据!B:N,13,0)</f>
        <v>88.12</v>
      </c>
      <c r="V2371" s="65"/>
    </row>
    <row r="2372" ht="15" spans="1:22">
      <c r="A2372" s="65" t="s">
        <v>2751</v>
      </c>
      <c r="B2372" s="65" t="s">
        <v>110</v>
      </c>
      <c r="C2372" s="65" t="s">
        <v>36</v>
      </c>
      <c r="D2372" s="65" t="s">
        <v>10055</v>
      </c>
      <c r="E2372" s="65" t="s">
        <v>10056</v>
      </c>
      <c r="F2372" s="65"/>
      <c r="G2372" s="65" t="s">
        <v>2422</v>
      </c>
      <c r="H2372" s="65"/>
      <c r="I2372" s="65" t="s">
        <v>5679</v>
      </c>
      <c r="J2372" s="65"/>
      <c r="K2372" s="65"/>
      <c r="L2372" s="65" t="s">
        <v>9990</v>
      </c>
      <c r="M2372" s="66">
        <v>44824</v>
      </c>
      <c r="N2372" s="65">
        <v>122800</v>
      </c>
      <c r="O2372" s="65" t="s">
        <v>1939</v>
      </c>
      <c r="P2372" s="65">
        <f>VLOOKUP(D2372,资产包数据!B:G,5,0)</f>
        <v>60</v>
      </c>
      <c r="Q2372" s="65"/>
      <c r="R2372" s="65"/>
      <c r="S2372" s="65"/>
      <c r="T2372" s="65"/>
      <c r="U2372" s="65">
        <f>VLOOKUP(D2372,资产包数据!B:N,13,0)</f>
        <v>88.12</v>
      </c>
      <c r="V2372" s="65"/>
    </row>
    <row r="2373" ht="15" spans="1:22">
      <c r="A2373" s="65" t="s">
        <v>2751</v>
      </c>
      <c r="B2373" s="65" t="s">
        <v>110</v>
      </c>
      <c r="C2373" s="65" t="s">
        <v>36</v>
      </c>
      <c r="D2373" s="65" t="s">
        <v>10057</v>
      </c>
      <c r="E2373" s="65" t="s">
        <v>10058</v>
      </c>
      <c r="F2373" s="65"/>
      <c r="G2373" s="65" t="s">
        <v>2422</v>
      </c>
      <c r="H2373" s="65"/>
      <c r="I2373" s="65" t="s">
        <v>5679</v>
      </c>
      <c r="J2373" s="65"/>
      <c r="K2373" s="65"/>
      <c r="L2373" s="65" t="s">
        <v>9990</v>
      </c>
      <c r="M2373" s="66">
        <v>44824</v>
      </c>
      <c r="N2373" s="65">
        <v>122800</v>
      </c>
      <c r="O2373" s="65" t="s">
        <v>1939</v>
      </c>
      <c r="P2373" s="65">
        <f>VLOOKUP(D2373,资产包数据!B:G,5,0)</f>
        <v>60</v>
      </c>
      <c r="Q2373" s="65"/>
      <c r="R2373" s="65"/>
      <c r="S2373" s="65"/>
      <c r="T2373" s="65"/>
      <c r="U2373" s="65">
        <f>VLOOKUP(D2373,资产包数据!B:N,13,0)</f>
        <v>88.12</v>
      </c>
      <c r="V2373" s="65"/>
    </row>
    <row r="2374" ht="15" spans="1:22">
      <c r="A2374" s="65" t="s">
        <v>2751</v>
      </c>
      <c r="B2374" s="65" t="s">
        <v>110</v>
      </c>
      <c r="C2374" s="65" t="s">
        <v>36</v>
      </c>
      <c r="D2374" s="65" t="s">
        <v>10059</v>
      </c>
      <c r="E2374" s="65" t="s">
        <v>10060</v>
      </c>
      <c r="F2374" s="65"/>
      <c r="G2374" s="65" t="s">
        <v>2422</v>
      </c>
      <c r="H2374" s="65"/>
      <c r="I2374" s="65" t="s">
        <v>5679</v>
      </c>
      <c r="J2374" s="65"/>
      <c r="K2374" s="65"/>
      <c r="L2374" s="65" t="s">
        <v>9990</v>
      </c>
      <c r="M2374" s="66">
        <v>44824</v>
      </c>
      <c r="N2374" s="65">
        <v>122800</v>
      </c>
      <c r="O2374" s="65" t="s">
        <v>1939</v>
      </c>
      <c r="P2374" s="65">
        <f>VLOOKUP(D2374,资产包数据!B:G,5,0)</f>
        <v>60</v>
      </c>
      <c r="Q2374" s="65"/>
      <c r="R2374" s="65"/>
      <c r="S2374" s="65"/>
      <c r="T2374" s="65"/>
      <c r="U2374" s="65">
        <f>VLOOKUP(D2374,资产包数据!B:N,13,0)</f>
        <v>88.12</v>
      </c>
      <c r="V2374" s="65"/>
    </row>
    <row r="2375" ht="15" spans="1:22">
      <c r="A2375" s="65" t="s">
        <v>2751</v>
      </c>
      <c r="B2375" s="65" t="s">
        <v>110</v>
      </c>
      <c r="C2375" s="65" t="s">
        <v>36</v>
      </c>
      <c r="D2375" s="65" t="s">
        <v>10061</v>
      </c>
      <c r="E2375" s="65" t="s">
        <v>10062</v>
      </c>
      <c r="F2375" s="65"/>
      <c r="G2375" s="65" t="s">
        <v>2422</v>
      </c>
      <c r="H2375" s="65"/>
      <c r="I2375" s="65" t="s">
        <v>5679</v>
      </c>
      <c r="J2375" s="65"/>
      <c r="K2375" s="65"/>
      <c r="L2375" s="65" t="s">
        <v>9990</v>
      </c>
      <c r="M2375" s="66">
        <v>44824</v>
      </c>
      <c r="N2375" s="65">
        <v>122800</v>
      </c>
      <c r="O2375" s="65" t="s">
        <v>1939</v>
      </c>
      <c r="P2375" s="65">
        <f>VLOOKUP(D2375,资产包数据!B:G,5,0)</f>
        <v>60</v>
      </c>
      <c r="Q2375" s="65"/>
      <c r="R2375" s="65"/>
      <c r="S2375" s="65"/>
      <c r="T2375" s="65"/>
      <c r="U2375" s="65">
        <f>VLOOKUP(D2375,资产包数据!B:N,13,0)</f>
        <v>88.12</v>
      </c>
      <c r="V2375" s="65"/>
    </row>
    <row r="2376" ht="15" spans="1:22">
      <c r="A2376" s="65" t="s">
        <v>2751</v>
      </c>
      <c r="B2376" s="65" t="s">
        <v>110</v>
      </c>
      <c r="C2376" s="65" t="s">
        <v>36</v>
      </c>
      <c r="D2376" s="65" t="s">
        <v>10063</v>
      </c>
      <c r="E2376" s="65" t="s">
        <v>10064</v>
      </c>
      <c r="F2376" s="65"/>
      <c r="G2376" s="65" t="s">
        <v>2422</v>
      </c>
      <c r="H2376" s="65"/>
      <c r="I2376" s="65" t="s">
        <v>5679</v>
      </c>
      <c r="J2376" s="65"/>
      <c r="K2376" s="65"/>
      <c r="L2376" s="65" t="s">
        <v>9990</v>
      </c>
      <c r="M2376" s="66">
        <v>44824</v>
      </c>
      <c r="N2376" s="65">
        <v>122800</v>
      </c>
      <c r="O2376" s="65" t="s">
        <v>1939</v>
      </c>
      <c r="P2376" s="65">
        <f>VLOOKUP(D2376,资产包数据!B:G,5,0)</f>
        <v>60</v>
      </c>
      <c r="Q2376" s="65"/>
      <c r="R2376" s="65"/>
      <c r="S2376" s="65"/>
      <c r="T2376" s="65"/>
      <c r="U2376" s="65">
        <f>VLOOKUP(D2376,资产包数据!B:N,13,0)</f>
        <v>88.12</v>
      </c>
      <c r="V2376" s="65"/>
    </row>
    <row r="2377" ht="15" spans="1:22">
      <c r="A2377" s="65" t="s">
        <v>2751</v>
      </c>
      <c r="B2377" s="65" t="s">
        <v>110</v>
      </c>
      <c r="C2377" s="65" t="s">
        <v>36</v>
      </c>
      <c r="D2377" s="65" t="s">
        <v>10065</v>
      </c>
      <c r="E2377" s="65" t="s">
        <v>10066</v>
      </c>
      <c r="F2377" s="65"/>
      <c r="G2377" s="65" t="s">
        <v>2422</v>
      </c>
      <c r="H2377" s="65"/>
      <c r="I2377" s="65" t="s">
        <v>5679</v>
      </c>
      <c r="J2377" s="65"/>
      <c r="K2377" s="65"/>
      <c r="L2377" s="65" t="s">
        <v>9990</v>
      </c>
      <c r="M2377" s="66">
        <v>44824</v>
      </c>
      <c r="N2377" s="65">
        <v>122800</v>
      </c>
      <c r="O2377" s="65" t="s">
        <v>1939</v>
      </c>
      <c r="P2377" s="65">
        <f>VLOOKUP(D2377,资产包数据!B:G,5,0)</f>
        <v>60</v>
      </c>
      <c r="Q2377" s="65"/>
      <c r="R2377" s="65"/>
      <c r="S2377" s="65"/>
      <c r="T2377" s="65"/>
      <c r="U2377" s="65">
        <f>VLOOKUP(D2377,资产包数据!B:N,13,0)</f>
        <v>88.12</v>
      </c>
      <c r="V2377" s="65"/>
    </row>
    <row r="2378" ht="15" spans="1:22">
      <c r="A2378" s="65" t="s">
        <v>2751</v>
      </c>
      <c r="B2378" s="65" t="s">
        <v>110</v>
      </c>
      <c r="C2378" s="65" t="s">
        <v>36</v>
      </c>
      <c r="D2378" s="65" t="s">
        <v>10067</v>
      </c>
      <c r="E2378" s="65" t="s">
        <v>10068</v>
      </c>
      <c r="F2378" s="65"/>
      <c r="G2378" s="65" t="s">
        <v>2422</v>
      </c>
      <c r="H2378" s="65"/>
      <c r="I2378" s="65" t="s">
        <v>5679</v>
      </c>
      <c r="J2378" s="65"/>
      <c r="K2378" s="65"/>
      <c r="L2378" s="65" t="s">
        <v>9990</v>
      </c>
      <c r="M2378" s="66">
        <v>44824</v>
      </c>
      <c r="N2378" s="65">
        <v>122800</v>
      </c>
      <c r="O2378" s="65" t="s">
        <v>1939</v>
      </c>
      <c r="P2378" s="65">
        <f>VLOOKUP(D2378,资产包数据!B:G,5,0)</f>
        <v>60</v>
      </c>
      <c r="Q2378" s="65"/>
      <c r="R2378" s="65"/>
      <c r="S2378" s="65"/>
      <c r="T2378" s="65"/>
      <c r="U2378" s="65">
        <f>VLOOKUP(D2378,资产包数据!B:N,13,0)</f>
        <v>88.12</v>
      </c>
      <c r="V2378" s="65"/>
    </row>
    <row r="2379" ht="15" spans="1:22">
      <c r="A2379" s="65" t="s">
        <v>2751</v>
      </c>
      <c r="B2379" s="65" t="s">
        <v>110</v>
      </c>
      <c r="C2379" s="65" t="s">
        <v>36</v>
      </c>
      <c r="D2379" s="65" t="s">
        <v>10069</v>
      </c>
      <c r="E2379" s="65" t="s">
        <v>10070</v>
      </c>
      <c r="F2379" s="65"/>
      <c r="G2379" s="65" t="s">
        <v>2422</v>
      </c>
      <c r="H2379" s="65"/>
      <c r="I2379" s="65" t="s">
        <v>5679</v>
      </c>
      <c r="J2379" s="65"/>
      <c r="K2379" s="65"/>
      <c r="L2379" s="65" t="s">
        <v>9990</v>
      </c>
      <c r="M2379" s="66">
        <v>44824</v>
      </c>
      <c r="N2379" s="65">
        <v>122800</v>
      </c>
      <c r="O2379" s="65" t="s">
        <v>1939</v>
      </c>
      <c r="P2379" s="65">
        <f>VLOOKUP(D2379,资产包数据!B:G,5,0)</f>
        <v>60</v>
      </c>
      <c r="Q2379" s="65"/>
      <c r="R2379" s="65"/>
      <c r="S2379" s="65"/>
      <c r="T2379" s="65"/>
      <c r="U2379" s="65">
        <f>VLOOKUP(D2379,资产包数据!B:N,13,0)</f>
        <v>88.12</v>
      </c>
      <c r="V2379" s="65"/>
    </row>
    <row r="2380" ht="15" spans="1:22">
      <c r="A2380" s="65" t="s">
        <v>2751</v>
      </c>
      <c r="B2380" s="65" t="s">
        <v>110</v>
      </c>
      <c r="C2380" s="65" t="s">
        <v>36</v>
      </c>
      <c r="D2380" s="65" t="s">
        <v>10071</v>
      </c>
      <c r="E2380" s="65" t="s">
        <v>10072</v>
      </c>
      <c r="F2380" s="65"/>
      <c r="G2380" s="65" t="s">
        <v>2422</v>
      </c>
      <c r="H2380" s="65"/>
      <c r="I2380" s="65" t="s">
        <v>5679</v>
      </c>
      <c r="J2380" s="65"/>
      <c r="K2380" s="65"/>
      <c r="L2380" s="65" t="s">
        <v>9990</v>
      </c>
      <c r="M2380" s="66">
        <v>44824</v>
      </c>
      <c r="N2380" s="65">
        <v>122800</v>
      </c>
      <c r="O2380" s="65" t="s">
        <v>1939</v>
      </c>
      <c r="P2380" s="65">
        <f>VLOOKUP(D2380,资产包数据!B:G,5,0)</f>
        <v>60</v>
      </c>
      <c r="Q2380" s="65"/>
      <c r="R2380" s="65"/>
      <c r="S2380" s="65"/>
      <c r="T2380" s="65"/>
      <c r="U2380" s="65">
        <f>VLOOKUP(D2380,资产包数据!B:N,13,0)</f>
        <v>88.12</v>
      </c>
      <c r="V2380" s="65"/>
    </row>
    <row r="2381" ht="15" spans="1:22">
      <c r="A2381" s="65" t="s">
        <v>2751</v>
      </c>
      <c r="B2381" s="65" t="s">
        <v>110</v>
      </c>
      <c r="C2381" s="65" t="s">
        <v>36</v>
      </c>
      <c r="D2381" s="65" t="s">
        <v>10073</v>
      </c>
      <c r="E2381" s="65" t="s">
        <v>10074</v>
      </c>
      <c r="F2381" s="65"/>
      <c r="G2381" s="65" t="s">
        <v>2422</v>
      </c>
      <c r="H2381" s="65"/>
      <c r="I2381" s="65" t="s">
        <v>5679</v>
      </c>
      <c r="J2381" s="65"/>
      <c r="K2381" s="65"/>
      <c r="L2381" s="65" t="s">
        <v>9990</v>
      </c>
      <c r="M2381" s="66">
        <v>44824</v>
      </c>
      <c r="N2381" s="65">
        <v>122800</v>
      </c>
      <c r="O2381" s="65" t="s">
        <v>1939</v>
      </c>
      <c r="P2381" s="65">
        <f>VLOOKUP(D2381,资产包数据!B:G,5,0)</f>
        <v>60</v>
      </c>
      <c r="Q2381" s="65"/>
      <c r="R2381" s="65"/>
      <c r="S2381" s="65"/>
      <c r="T2381" s="65"/>
      <c r="U2381" s="65">
        <f>VLOOKUP(D2381,资产包数据!B:N,13,0)</f>
        <v>88.12</v>
      </c>
      <c r="V2381" s="65"/>
    </row>
    <row r="2382" ht="15" spans="1:22">
      <c r="A2382" s="65" t="s">
        <v>2751</v>
      </c>
      <c r="B2382" s="65" t="s">
        <v>110</v>
      </c>
      <c r="C2382" s="65" t="s">
        <v>36</v>
      </c>
      <c r="D2382" s="65" t="s">
        <v>10075</v>
      </c>
      <c r="E2382" s="65" t="s">
        <v>10076</v>
      </c>
      <c r="F2382" s="65"/>
      <c r="G2382" s="65" t="s">
        <v>2422</v>
      </c>
      <c r="H2382" s="65"/>
      <c r="I2382" s="65" t="s">
        <v>5679</v>
      </c>
      <c r="J2382" s="65"/>
      <c r="K2382" s="65"/>
      <c r="L2382" s="65" t="s">
        <v>9990</v>
      </c>
      <c r="M2382" s="66">
        <v>44824</v>
      </c>
      <c r="N2382" s="65">
        <v>122800</v>
      </c>
      <c r="O2382" s="65" t="s">
        <v>1939</v>
      </c>
      <c r="P2382" s="65">
        <f>VLOOKUP(D2382,资产包数据!B:G,5,0)</f>
        <v>60</v>
      </c>
      <c r="Q2382" s="65"/>
      <c r="R2382" s="65"/>
      <c r="S2382" s="65"/>
      <c r="T2382" s="65"/>
      <c r="U2382" s="65">
        <f>VLOOKUP(D2382,资产包数据!B:N,13,0)</f>
        <v>88.12</v>
      </c>
      <c r="V2382" s="65"/>
    </row>
    <row r="2383" ht="15" spans="1:22">
      <c r="A2383" s="65" t="s">
        <v>2751</v>
      </c>
      <c r="B2383" s="65" t="s">
        <v>110</v>
      </c>
      <c r="C2383" s="65" t="s">
        <v>36</v>
      </c>
      <c r="D2383" s="65" t="s">
        <v>10077</v>
      </c>
      <c r="E2383" s="65" t="s">
        <v>10078</v>
      </c>
      <c r="F2383" s="65"/>
      <c r="G2383" s="65" t="s">
        <v>2422</v>
      </c>
      <c r="H2383" s="65"/>
      <c r="I2383" s="65" t="s">
        <v>5679</v>
      </c>
      <c r="J2383" s="65"/>
      <c r="K2383" s="65"/>
      <c r="L2383" s="65" t="s">
        <v>9990</v>
      </c>
      <c r="M2383" s="66">
        <v>44824</v>
      </c>
      <c r="N2383" s="65">
        <v>122800</v>
      </c>
      <c r="O2383" s="65" t="s">
        <v>1939</v>
      </c>
      <c r="P2383" s="65">
        <f>VLOOKUP(D2383,资产包数据!B:G,5,0)</f>
        <v>60</v>
      </c>
      <c r="Q2383" s="65"/>
      <c r="R2383" s="65"/>
      <c r="S2383" s="65"/>
      <c r="T2383" s="65"/>
      <c r="U2383" s="65">
        <f>VLOOKUP(D2383,资产包数据!B:N,13,0)</f>
        <v>88.12</v>
      </c>
      <c r="V2383" s="65"/>
    </row>
    <row r="2384" ht="15" spans="1:22">
      <c r="A2384" s="65" t="s">
        <v>2751</v>
      </c>
      <c r="B2384" s="65" t="s">
        <v>110</v>
      </c>
      <c r="C2384" s="65" t="s">
        <v>36</v>
      </c>
      <c r="D2384" s="65" t="s">
        <v>10079</v>
      </c>
      <c r="E2384" s="65" t="s">
        <v>10080</v>
      </c>
      <c r="F2384" s="65"/>
      <c r="G2384" s="65" t="s">
        <v>2422</v>
      </c>
      <c r="H2384" s="65"/>
      <c r="I2384" s="65" t="s">
        <v>5679</v>
      </c>
      <c r="J2384" s="65"/>
      <c r="K2384" s="65"/>
      <c r="L2384" s="65" t="s">
        <v>9990</v>
      </c>
      <c r="M2384" s="66">
        <v>44824</v>
      </c>
      <c r="N2384" s="65">
        <v>122800</v>
      </c>
      <c r="O2384" s="65" t="s">
        <v>1939</v>
      </c>
      <c r="P2384" s="65">
        <f>VLOOKUP(D2384,资产包数据!B:G,5,0)</f>
        <v>60</v>
      </c>
      <c r="Q2384" s="65"/>
      <c r="R2384" s="65"/>
      <c r="S2384" s="65"/>
      <c r="T2384" s="65"/>
      <c r="U2384" s="65">
        <f>VLOOKUP(D2384,资产包数据!B:N,13,0)</f>
        <v>88.12</v>
      </c>
      <c r="V2384" s="65"/>
    </row>
    <row r="2385" ht="15" spans="1:22">
      <c r="A2385" s="65" t="s">
        <v>2751</v>
      </c>
      <c r="B2385" s="65" t="s">
        <v>110</v>
      </c>
      <c r="C2385" s="65" t="s">
        <v>36</v>
      </c>
      <c r="D2385" s="65" t="s">
        <v>10081</v>
      </c>
      <c r="E2385" s="65" t="s">
        <v>10082</v>
      </c>
      <c r="F2385" s="65"/>
      <c r="G2385" s="65" t="s">
        <v>2422</v>
      </c>
      <c r="H2385" s="65"/>
      <c r="I2385" s="65" t="s">
        <v>5679</v>
      </c>
      <c r="J2385" s="65"/>
      <c r="K2385" s="65"/>
      <c r="L2385" s="65" t="s">
        <v>9990</v>
      </c>
      <c r="M2385" s="66">
        <v>44824</v>
      </c>
      <c r="N2385" s="65">
        <v>122800</v>
      </c>
      <c r="O2385" s="65" t="s">
        <v>1939</v>
      </c>
      <c r="P2385" s="65">
        <f>VLOOKUP(D2385,资产包数据!B:G,5,0)</f>
        <v>60</v>
      </c>
      <c r="Q2385" s="65"/>
      <c r="R2385" s="65"/>
      <c r="S2385" s="65"/>
      <c r="T2385" s="65"/>
      <c r="U2385" s="65">
        <f>VLOOKUP(D2385,资产包数据!B:N,13,0)</f>
        <v>88.12</v>
      </c>
      <c r="V2385" s="65"/>
    </row>
    <row r="2386" ht="15" spans="1:22">
      <c r="A2386" s="65" t="s">
        <v>2751</v>
      </c>
      <c r="B2386" s="65" t="s">
        <v>110</v>
      </c>
      <c r="C2386" s="65" t="s">
        <v>36</v>
      </c>
      <c r="D2386" s="65" t="s">
        <v>10083</v>
      </c>
      <c r="E2386" s="65" t="s">
        <v>10084</v>
      </c>
      <c r="F2386" s="65"/>
      <c r="G2386" s="65" t="s">
        <v>2422</v>
      </c>
      <c r="H2386" s="65"/>
      <c r="I2386" s="65" t="s">
        <v>5679</v>
      </c>
      <c r="J2386" s="65"/>
      <c r="K2386" s="65"/>
      <c r="L2386" s="65" t="s">
        <v>9990</v>
      </c>
      <c r="M2386" s="66">
        <v>44824</v>
      </c>
      <c r="N2386" s="65">
        <v>122800</v>
      </c>
      <c r="O2386" s="65" t="s">
        <v>1939</v>
      </c>
      <c r="P2386" s="65">
        <f>VLOOKUP(D2386,资产包数据!B:G,5,0)</f>
        <v>60</v>
      </c>
      <c r="Q2386" s="65"/>
      <c r="R2386" s="65"/>
      <c r="S2386" s="65"/>
      <c r="T2386" s="65"/>
      <c r="U2386" s="65">
        <f>VLOOKUP(D2386,资产包数据!B:N,13,0)</f>
        <v>88.12</v>
      </c>
      <c r="V2386" s="65"/>
    </row>
    <row r="2387" ht="15" spans="1:22">
      <c r="A2387" s="65" t="s">
        <v>2751</v>
      </c>
      <c r="B2387" s="65" t="s">
        <v>110</v>
      </c>
      <c r="C2387" s="65" t="s">
        <v>36</v>
      </c>
      <c r="D2387" s="65" t="s">
        <v>10085</v>
      </c>
      <c r="E2387" s="65" t="s">
        <v>10086</v>
      </c>
      <c r="F2387" s="65"/>
      <c r="G2387" s="65" t="s">
        <v>2422</v>
      </c>
      <c r="H2387" s="65"/>
      <c r="I2387" s="65" t="s">
        <v>5679</v>
      </c>
      <c r="J2387" s="65"/>
      <c r="K2387" s="65"/>
      <c r="L2387" s="65" t="s">
        <v>9990</v>
      </c>
      <c r="M2387" s="66">
        <v>44824</v>
      </c>
      <c r="N2387" s="65">
        <v>122800</v>
      </c>
      <c r="O2387" s="65" t="s">
        <v>1939</v>
      </c>
      <c r="P2387" s="65">
        <f>VLOOKUP(D2387,资产包数据!B:G,5,0)</f>
        <v>60</v>
      </c>
      <c r="Q2387" s="65"/>
      <c r="R2387" s="65"/>
      <c r="S2387" s="65"/>
      <c r="T2387" s="65"/>
      <c r="U2387" s="65">
        <f>VLOOKUP(D2387,资产包数据!B:N,13,0)</f>
        <v>88.12</v>
      </c>
      <c r="V2387" s="65"/>
    </row>
    <row r="2388" ht="15" spans="1:22">
      <c r="A2388" s="65" t="s">
        <v>2751</v>
      </c>
      <c r="B2388" s="65" t="s">
        <v>110</v>
      </c>
      <c r="C2388" s="65" t="s">
        <v>36</v>
      </c>
      <c r="D2388" s="65" t="s">
        <v>10087</v>
      </c>
      <c r="E2388" s="65" t="s">
        <v>10088</v>
      </c>
      <c r="F2388" s="65"/>
      <c r="G2388" s="65" t="s">
        <v>2422</v>
      </c>
      <c r="H2388" s="65"/>
      <c r="I2388" s="65" t="s">
        <v>5679</v>
      </c>
      <c r="J2388" s="65"/>
      <c r="K2388" s="65"/>
      <c r="L2388" s="65" t="s">
        <v>9990</v>
      </c>
      <c r="M2388" s="66">
        <v>44824</v>
      </c>
      <c r="N2388" s="65">
        <v>122800</v>
      </c>
      <c r="O2388" s="65" t="s">
        <v>1939</v>
      </c>
      <c r="P2388" s="65">
        <f>VLOOKUP(D2388,资产包数据!B:G,5,0)</f>
        <v>60</v>
      </c>
      <c r="Q2388" s="65"/>
      <c r="R2388" s="65"/>
      <c r="S2388" s="65"/>
      <c r="T2388" s="65"/>
      <c r="U2388" s="65">
        <f>VLOOKUP(D2388,资产包数据!B:N,13,0)</f>
        <v>88.12</v>
      </c>
      <c r="V2388" s="65"/>
    </row>
    <row r="2389" ht="15" spans="1:22">
      <c r="A2389" s="65" t="s">
        <v>2751</v>
      </c>
      <c r="B2389" s="65" t="s">
        <v>110</v>
      </c>
      <c r="C2389" s="65" t="s">
        <v>36</v>
      </c>
      <c r="D2389" s="65" t="s">
        <v>10089</v>
      </c>
      <c r="E2389" s="65" t="s">
        <v>10090</v>
      </c>
      <c r="F2389" s="65"/>
      <c r="G2389" s="65" t="s">
        <v>2422</v>
      </c>
      <c r="H2389" s="65"/>
      <c r="I2389" s="65" t="s">
        <v>5679</v>
      </c>
      <c r="J2389" s="65"/>
      <c r="K2389" s="65"/>
      <c r="L2389" s="65" t="s">
        <v>9990</v>
      </c>
      <c r="M2389" s="66">
        <v>44824</v>
      </c>
      <c r="N2389" s="65">
        <v>122800</v>
      </c>
      <c r="O2389" s="65" t="s">
        <v>1939</v>
      </c>
      <c r="P2389" s="65">
        <f>VLOOKUP(D2389,资产包数据!B:G,5,0)</f>
        <v>60</v>
      </c>
      <c r="Q2389" s="65"/>
      <c r="R2389" s="65"/>
      <c r="S2389" s="65"/>
      <c r="T2389" s="65"/>
      <c r="U2389" s="65">
        <f>VLOOKUP(D2389,资产包数据!B:N,13,0)</f>
        <v>88.12</v>
      </c>
      <c r="V2389" s="65"/>
    </row>
    <row r="2390" ht="15" spans="1:22">
      <c r="A2390" s="65" t="s">
        <v>2751</v>
      </c>
      <c r="B2390" s="65" t="s">
        <v>110</v>
      </c>
      <c r="C2390" s="65" t="s">
        <v>36</v>
      </c>
      <c r="D2390" s="65" t="s">
        <v>10091</v>
      </c>
      <c r="E2390" s="65" t="s">
        <v>10092</v>
      </c>
      <c r="F2390" s="65"/>
      <c r="G2390" s="65" t="s">
        <v>2422</v>
      </c>
      <c r="H2390" s="65"/>
      <c r="I2390" s="65" t="s">
        <v>5679</v>
      </c>
      <c r="J2390" s="65"/>
      <c r="K2390" s="65"/>
      <c r="L2390" s="65" t="s">
        <v>9990</v>
      </c>
      <c r="M2390" s="66">
        <v>44824</v>
      </c>
      <c r="N2390" s="65">
        <v>122800</v>
      </c>
      <c r="O2390" s="65" t="s">
        <v>1939</v>
      </c>
      <c r="P2390" s="65">
        <f>VLOOKUP(D2390,资产包数据!B:G,5,0)</f>
        <v>60</v>
      </c>
      <c r="Q2390" s="65"/>
      <c r="R2390" s="65"/>
      <c r="S2390" s="65"/>
      <c r="T2390" s="65"/>
      <c r="U2390" s="65">
        <f>VLOOKUP(D2390,资产包数据!B:N,13,0)</f>
        <v>88.12</v>
      </c>
      <c r="V2390" s="65"/>
    </row>
    <row r="2391" ht="15" spans="1:22">
      <c r="A2391" s="65" t="s">
        <v>2751</v>
      </c>
      <c r="B2391" s="65" t="s">
        <v>110</v>
      </c>
      <c r="C2391" s="65" t="s">
        <v>36</v>
      </c>
      <c r="D2391" s="65" t="s">
        <v>10093</v>
      </c>
      <c r="E2391" s="65" t="s">
        <v>10094</v>
      </c>
      <c r="F2391" s="65"/>
      <c r="G2391" s="65" t="s">
        <v>2422</v>
      </c>
      <c r="H2391" s="65"/>
      <c r="I2391" s="65" t="s">
        <v>5679</v>
      </c>
      <c r="J2391" s="65"/>
      <c r="K2391" s="65"/>
      <c r="L2391" s="65" t="s">
        <v>9990</v>
      </c>
      <c r="M2391" s="66">
        <v>44824</v>
      </c>
      <c r="N2391" s="65">
        <v>122800</v>
      </c>
      <c r="O2391" s="65" t="s">
        <v>1939</v>
      </c>
      <c r="P2391" s="65">
        <f>VLOOKUP(D2391,资产包数据!B:G,5,0)</f>
        <v>60</v>
      </c>
      <c r="Q2391" s="65"/>
      <c r="R2391" s="65"/>
      <c r="S2391" s="65"/>
      <c r="T2391" s="65"/>
      <c r="U2391" s="65">
        <f>VLOOKUP(D2391,资产包数据!B:N,13,0)</f>
        <v>88.12</v>
      </c>
      <c r="V2391" s="65"/>
    </row>
    <row r="2392" ht="15" spans="1:22">
      <c r="A2392" s="65" t="s">
        <v>2751</v>
      </c>
      <c r="B2392" s="65" t="s">
        <v>110</v>
      </c>
      <c r="C2392" s="65" t="s">
        <v>36</v>
      </c>
      <c r="D2392" s="65" t="s">
        <v>10095</v>
      </c>
      <c r="E2392" s="65" t="s">
        <v>10096</v>
      </c>
      <c r="F2392" s="65"/>
      <c r="G2392" s="65" t="s">
        <v>2422</v>
      </c>
      <c r="H2392" s="65"/>
      <c r="I2392" s="65" t="s">
        <v>5679</v>
      </c>
      <c r="J2392" s="65"/>
      <c r="K2392" s="65"/>
      <c r="L2392" s="65" t="s">
        <v>9990</v>
      </c>
      <c r="M2392" s="66">
        <v>44824</v>
      </c>
      <c r="N2392" s="65">
        <v>122800</v>
      </c>
      <c r="O2392" s="65" t="s">
        <v>1939</v>
      </c>
      <c r="P2392" s="65">
        <f>VLOOKUP(D2392,资产包数据!B:G,5,0)</f>
        <v>60</v>
      </c>
      <c r="Q2392" s="65"/>
      <c r="R2392" s="65"/>
      <c r="S2392" s="65"/>
      <c r="T2392" s="65"/>
      <c r="U2392" s="65">
        <f>VLOOKUP(D2392,资产包数据!B:N,13,0)</f>
        <v>88.12</v>
      </c>
      <c r="V2392" s="65"/>
    </row>
    <row r="2393" ht="15" spans="1:22">
      <c r="A2393" s="65" t="s">
        <v>2751</v>
      </c>
      <c r="B2393" s="65" t="s">
        <v>110</v>
      </c>
      <c r="C2393" s="65" t="s">
        <v>36</v>
      </c>
      <c r="D2393" s="65" t="s">
        <v>10097</v>
      </c>
      <c r="E2393" s="65" t="s">
        <v>10098</v>
      </c>
      <c r="F2393" s="65"/>
      <c r="G2393" s="65" t="s">
        <v>2422</v>
      </c>
      <c r="H2393" s="65"/>
      <c r="I2393" s="65" t="s">
        <v>5679</v>
      </c>
      <c r="J2393" s="65"/>
      <c r="K2393" s="65"/>
      <c r="L2393" s="65" t="s">
        <v>9990</v>
      </c>
      <c r="M2393" s="66">
        <v>44824</v>
      </c>
      <c r="N2393" s="65">
        <v>122800</v>
      </c>
      <c r="O2393" s="65" t="s">
        <v>1939</v>
      </c>
      <c r="P2393" s="65">
        <f>VLOOKUP(D2393,资产包数据!B:G,5,0)</f>
        <v>60</v>
      </c>
      <c r="Q2393" s="65"/>
      <c r="R2393" s="65"/>
      <c r="S2393" s="65"/>
      <c r="T2393" s="65"/>
      <c r="U2393" s="65">
        <f>VLOOKUP(D2393,资产包数据!B:N,13,0)</f>
        <v>88.12</v>
      </c>
      <c r="V2393" s="65"/>
    </row>
    <row r="2394" ht="15" spans="1:22">
      <c r="A2394" s="65" t="s">
        <v>2751</v>
      </c>
      <c r="B2394" s="65" t="s">
        <v>110</v>
      </c>
      <c r="C2394" s="65" t="s">
        <v>36</v>
      </c>
      <c r="D2394" s="65" t="s">
        <v>10099</v>
      </c>
      <c r="E2394" s="65" t="s">
        <v>10100</v>
      </c>
      <c r="F2394" s="65"/>
      <c r="G2394" s="65" t="s">
        <v>2422</v>
      </c>
      <c r="H2394" s="65"/>
      <c r="I2394" s="65" t="s">
        <v>5679</v>
      </c>
      <c r="J2394" s="65"/>
      <c r="K2394" s="65"/>
      <c r="L2394" s="65" t="s">
        <v>9990</v>
      </c>
      <c r="M2394" s="66">
        <v>44824</v>
      </c>
      <c r="N2394" s="65">
        <v>122800</v>
      </c>
      <c r="O2394" s="65" t="s">
        <v>1939</v>
      </c>
      <c r="P2394" s="65">
        <f>VLOOKUP(D2394,资产包数据!B:G,5,0)</f>
        <v>60</v>
      </c>
      <c r="Q2394" s="65"/>
      <c r="R2394" s="65"/>
      <c r="S2394" s="65"/>
      <c r="T2394" s="65"/>
      <c r="U2394" s="65">
        <f>VLOOKUP(D2394,资产包数据!B:N,13,0)</f>
        <v>88.12</v>
      </c>
      <c r="V2394" s="65"/>
    </row>
    <row r="2395" ht="15" spans="1:22">
      <c r="A2395" s="65" t="s">
        <v>2751</v>
      </c>
      <c r="B2395" s="65" t="s">
        <v>110</v>
      </c>
      <c r="C2395" s="65" t="s">
        <v>36</v>
      </c>
      <c r="D2395" s="65" t="s">
        <v>10101</v>
      </c>
      <c r="E2395" s="65" t="s">
        <v>10102</v>
      </c>
      <c r="F2395" s="65"/>
      <c r="G2395" s="65" t="s">
        <v>2422</v>
      </c>
      <c r="H2395" s="65"/>
      <c r="I2395" s="65" t="s">
        <v>5679</v>
      </c>
      <c r="J2395" s="65"/>
      <c r="K2395" s="65"/>
      <c r="L2395" s="65" t="s">
        <v>9990</v>
      </c>
      <c r="M2395" s="66">
        <v>44824</v>
      </c>
      <c r="N2395" s="65">
        <v>122800</v>
      </c>
      <c r="O2395" s="65" t="s">
        <v>1939</v>
      </c>
      <c r="P2395" s="65">
        <f>VLOOKUP(D2395,资产包数据!B:G,5,0)</f>
        <v>60</v>
      </c>
      <c r="Q2395" s="65"/>
      <c r="R2395" s="65"/>
      <c r="S2395" s="65"/>
      <c r="T2395" s="65"/>
      <c r="U2395" s="65">
        <f>VLOOKUP(D2395,资产包数据!B:N,13,0)</f>
        <v>87.87</v>
      </c>
      <c r="V2395" s="65"/>
    </row>
    <row r="2396" ht="15" spans="1:22">
      <c r="A2396" s="65" t="s">
        <v>178</v>
      </c>
      <c r="B2396" s="65" t="s">
        <v>110</v>
      </c>
      <c r="C2396" s="65" t="s">
        <v>36</v>
      </c>
      <c r="D2396" s="65" t="s">
        <v>10103</v>
      </c>
      <c r="E2396" s="65"/>
      <c r="F2396" s="65"/>
      <c r="G2396" s="65" t="s">
        <v>2422</v>
      </c>
      <c r="H2396" s="65"/>
      <c r="I2396" s="65"/>
      <c r="J2396" s="65"/>
      <c r="K2396" s="65"/>
      <c r="L2396" s="65" t="s">
        <v>10104</v>
      </c>
      <c r="M2396" s="66">
        <v>44824</v>
      </c>
      <c r="N2396" s="65">
        <v>113760</v>
      </c>
      <c r="O2396" s="65" t="s">
        <v>1939</v>
      </c>
      <c r="P2396" s="65">
        <f>VLOOKUP(D2396,资产包数据!B:G,5,0)</f>
        <v>60</v>
      </c>
      <c r="Q2396" s="65"/>
      <c r="R2396" s="65"/>
      <c r="S2396" s="65"/>
      <c r="T2396" s="65"/>
      <c r="U2396" s="65">
        <f>VLOOKUP(D2396,资产包数据!B:N,13,0)</f>
        <v>79.95</v>
      </c>
      <c r="V2396" s="65"/>
    </row>
    <row r="2397" ht="15" spans="1:22">
      <c r="A2397" s="65" t="s">
        <v>178</v>
      </c>
      <c r="B2397" s="65" t="s">
        <v>110</v>
      </c>
      <c r="C2397" s="65" t="s">
        <v>36</v>
      </c>
      <c r="D2397" s="65" t="s">
        <v>10105</v>
      </c>
      <c r="E2397" s="65"/>
      <c r="F2397" s="65"/>
      <c r="G2397" s="65" t="s">
        <v>2422</v>
      </c>
      <c r="H2397" s="65"/>
      <c r="I2397" s="65"/>
      <c r="J2397" s="65"/>
      <c r="K2397" s="65"/>
      <c r="L2397" s="65" t="s">
        <v>10104</v>
      </c>
      <c r="M2397" s="66">
        <v>44824</v>
      </c>
      <c r="N2397" s="65">
        <v>113760</v>
      </c>
      <c r="O2397" s="65" t="s">
        <v>1939</v>
      </c>
      <c r="P2397" s="65">
        <f>VLOOKUP(D2397,资产包数据!B:G,5,0)</f>
        <v>60</v>
      </c>
      <c r="Q2397" s="65"/>
      <c r="R2397" s="65"/>
      <c r="S2397" s="65"/>
      <c r="T2397" s="65"/>
      <c r="U2397" s="65">
        <f>VLOOKUP(D2397,资产包数据!B:N,13,0)</f>
        <v>79.95</v>
      </c>
      <c r="V2397" s="65"/>
    </row>
    <row r="2398" ht="15" spans="1:22">
      <c r="A2398" s="65" t="s">
        <v>178</v>
      </c>
      <c r="B2398" s="65" t="s">
        <v>110</v>
      </c>
      <c r="C2398" s="65" t="s">
        <v>36</v>
      </c>
      <c r="D2398" s="65" t="s">
        <v>10106</v>
      </c>
      <c r="E2398" s="65"/>
      <c r="F2398" s="65"/>
      <c r="G2398" s="65" t="s">
        <v>2422</v>
      </c>
      <c r="H2398" s="65"/>
      <c r="I2398" s="65"/>
      <c r="J2398" s="65"/>
      <c r="K2398" s="65"/>
      <c r="L2398" s="65" t="s">
        <v>10104</v>
      </c>
      <c r="M2398" s="66">
        <v>44824</v>
      </c>
      <c r="N2398" s="65">
        <v>113760</v>
      </c>
      <c r="O2398" s="65" t="s">
        <v>1939</v>
      </c>
      <c r="P2398" s="65">
        <f>VLOOKUP(D2398,资产包数据!B:G,5,0)</f>
        <v>60</v>
      </c>
      <c r="Q2398" s="65"/>
      <c r="R2398" s="65"/>
      <c r="S2398" s="65"/>
      <c r="T2398" s="65"/>
      <c r="U2398" s="65">
        <f>VLOOKUP(D2398,资产包数据!B:N,13,0)</f>
        <v>79.95</v>
      </c>
      <c r="V2398" s="65"/>
    </row>
    <row r="2399" ht="15" spans="1:22">
      <c r="A2399" s="65" t="s">
        <v>178</v>
      </c>
      <c r="B2399" s="65" t="s">
        <v>110</v>
      </c>
      <c r="C2399" s="65" t="s">
        <v>36</v>
      </c>
      <c r="D2399" s="65" t="s">
        <v>10107</v>
      </c>
      <c r="E2399" s="65"/>
      <c r="F2399" s="65"/>
      <c r="G2399" s="65" t="s">
        <v>2422</v>
      </c>
      <c r="H2399" s="65"/>
      <c r="I2399" s="65"/>
      <c r="J2399" s="65"/>
      <c r="K2399" s="65"/>
      <c r="L2399" s="65" t="s">
        <v>10104</v>
      </c>
      <c r="M2399" s="66">
        <v>44824</v>
      </c>
      <c r="N2399" s="65">
        <v>113760</v>
      </c>
      <c r="O2399" s="65" t="s">
        <v>1939</v>
      </c>
      <c r="P2399" s="65">
        <f>VLOOKUP(D2399,资产包数据!B:G,5,0)</f>
        <v>60</v>
      </c>
      <c r="Q2399" s="65"/>
      <c r="R2399" s="65"/>
      <c r="S2399" s="65"/>
      <c r="T2399" s="65"/>
      <c r="U2399" s="65">
        <f>VLOOKUP(D2399,资产包数据!B:N,13,0)</f>
        <v>79.95</v>
      </c>
      <c r="V2399" s="65"/>
    </row>
    <row r="2400" ht="15" spans="1:22">
      <c r="A2400" s="65" t="s">
        <v>178</v>
      </c>
      <c r="B2400" s="65" t="s">
        <v>110</v>
      </c>
      <c r="C2400" s="65" t="s">
        <v>36</v>
      </c>
      <c r="D2400" s="65" t="s">
        <v>10108</v>
      </c>
      <c r="E2400" s="65"/>
      <c r="F2400" s="65"/>
      <c r="G2400" s="65" t="s">
        <v>2422</v>
      </c>
      <c r="H2400" s="65"/>
      <c r="I2400" s="65"/>
      <c r="J2400" s="65"/>
      <c r="K2400" s="65"/>
      <c r="L2400" s="65" t="s">
        <v>10104</v>
      </c>
      <c r="M2400" s="66">
        <v>44824</v>
      </c>
      <c r="N2400" s="65">
        <v>113760</v>
      </c>
      <c r="O2400" s="65" t="s">
        <v>1939</v>
      </c>
      <c r="P2400" s="65">
        <f>VLOOKUP(D2400,资产包数据!B:G,5,0)</f>
        <v>60</v>
      </c>
      <c r="Q2400" s="65"/>
      <c r="R2400" s="65"/>
      <c r="S2400" s="65"/>
      <c r="T2400" s="65"/>
      <c r="U2400" s="65">
        <f>VLOOKUP(D2400,资产包数据!B:N,13,0)</f>
        <v>79.95</v>
      </c>
      <c r="V2400" s="65"/>
    </row>
    <row r="2401" ht="15" spans="1:22">
      <c r="A2401" s="65" t="s">
        <v>178</v>
      </c>
      <c r="B2401" s="65" t="s">
        <v>110</v>
      </c>
      <c r="C2401" s="65" t="s">
        <v>36</v>
      </c>
      <c r="D2401" s="65" t="s">
        <v>10109</v>
      </c>
      <c r="E2401" s="65"/>
      <c r="F2401" s="65"/>
      <c r="G2401" s="65" t="s">
        <v>2422</v>
      </c>
      <c r="H2401" s="65"/>
      <c r="I2401" s="65"/>
      <c r="J2401" s="65"/>
      <c r="K2401" s="65"/>
      <c r="L2401" s="65" t="s">
        <v>10104</v>
      </c>
      <c r="M2401" s="66">
        <v>44824</v>
      </c>
      <c r="N2401" s="65">
        <v>113760</v>
      </c>
      <c r="O2401" s="65" t="s">
        <v>1939</v>
      </c>
      <c r="P2401" s="65">
        <f>VLOOKUP(D2401,资产包数据!B:G,5,0)</f>
        <v>60</v>
      </c>
      <c r="Q2401" s="65"/>
      <c r="R2401" s="65"/>
      <c r="S2401" s="65"/>
      <c r="T2401" s="65"/>
      <c r="U2401" s="65">
        <f>VLOOKUP(D2401,资产包数据!B:N,13,0)</f>
        <v>79.95</v>
      </c>
      <c r="V2401" s="65"/>
    </row>
    <row r="2402" ht="15" spans="1:22">
      <c r="A2402" s="65" t="s">
        <v>178</v>
      </c>
      <c r="B2402" s="65" t="s">
        <v>110</v>
      </c>
      <c r="C2402" s="65" t="s">
        <v>36</v>
      </c>
      <c r="D2402" s="65" t="s">
        <v>10110</v>
      </c>
      <c r="E2402" s="65"/>
      <c r="F2402" s="65"/>
      <c r="G2402" s="65" t="s">
        <v>2422</v>
      </c>
      <c r="H2402" s="65"/>
      <c r="I2402" s="65"/>
      <c r="J2402" s="65"/>
      <c r="K2402" s="65"/>
      <c r="L2402" s="65" t="s">
        <v>10104</v>
      </c>
      <c r="M2402" s="66">
        <v>44824</v>
      </c>
      <c r="N2402" s="65">
        <v>113760</v>
      </c>
      <c r="O2402" s="65" t="s">
        <v>1939</v>
      </c>
      <c r="P2402" s="65">
        <f>VLOOKUP(D2402,资产包数据!B:G,5,0)</f>
        <v>60</v>
      </c>
      <c r="Q2402" s="65"/>
      <c r="R2402" s="65"/>
      <c r="S2402" s="65"/>
      <c r="T2402" s="65"/>
      <c r="U2402" s="65">
        <f>VLOOKUP(D2402,资产包数据!B:N,13,0)</f>
        <v>79.95</v>
      </c>
      <c r="V2402" s="65"/>
    </row>
    <row r="2403" ht="15" spans="1:22">
      <c r="A2403" s="65" t="s">
        <v>178</v>
      </c>
      <c r="B2403" s="65" t="s">
        <v>110</v>
      </c>
      <c r="C2403" s="65" t="s">
        <v>36</v>
      </c>
      <c r="D2403" s="65" t="s">
        <v>10111</v>
      </c>
      <c r="E2403" s="65"/>
      <c r="F2403" s="65"/>
      <c r="G2403" s="65" t="s">
        <v>2422</v>
      </c>
      <c r="H2403" s="65"/>
      <c r="I2403" s="65"/>
      <c r="J2403" s="65"/>
      <c r="K2403" s="65"/>
      <c r="L2403" s="65" t="s">
        <v>10104</v>
      </c>
      <c r="M2403" s="66">
        <v>44824</v>
      </c>
      <c r="N2403" s="65">
        <v>113760</v>
      </c>
      <c r="O2403" s="65" t="s">
        <v>1939</v>
      </c>
      <c r="P2403" s="65">
        <f>VLOOKUP(D2403,资产包数据!B:G,5,0)</f>
        <v>60</v>
      </c>
      <c r="Q2403" s="65"/>
      <c r="R2403" s="65"/>
      <c r="S2403" s="65"/>
      <c r="T2403" s="65"/>
      <c r="U2403" s="65">
        <f>VLOOKUP(D2403,资产包数据!B:N,13,0)</f>
        <v>79.95</v>
      </c>
      <c r="V2403" s="65"/>
    </row>
    <row r="2404" ht="15" spans="1:22">
      <c r="A2404" s="65" t="s">
        <v>178</v>
      </c>
      <c r="B2404" s="65" t="s">
        <v>110</v>
      </c>
      <c r="C2404" s="65" t="s">
        <v>36</v>
      </c>
      <c r="D2404" s="65" t="s">
        <v>10112</v>
      </c>
      <c r="E2404" s="65"/>
      <c r="F2404" s="65"/>
      <c r="G2404" s="65" t="s">
        <v>2422</v>
      </c>
      <c r="H2404" s="65"/>
      <c r="I2404" s="65"/>
      <c r="J2404" s="65"/>
      <c r="K2404" s="65"/>
      <c r="L2404" s="65" t="s">
        <v>10104</v>
      </c>
      <c r="M2404" s="66">
        <v>44824</v>
      </c>
      <c r="N2404" s="65">
        <v>113760</v>
      </c>
      <c r="O2404" s="65" t="s">
        <v>1939</v>
      </c>
      <c r="P2404" s="65">
        <f>VLOOKUP(D2404,资产包数据!B:G,5,0)</f>
        <v>60</v>
      </c>
      <c r="Q2404" s="65"/>
      <c r="R2404" s="65"/>
      <c r="S2404" s="65"/>
      <c r="T2404" s="65"/>
      <c r="U2404" s="65">
        <f>VLOOKUP(D2404,资产包数据!B:N,13,0)</f>
        <v>79.95</v>
      </c>
      <c r="V2404" s="65"/>
    </row>
    <row r="2405" ht="15" spans="1:22">
      <c r="A2405" s="65" t="s">
        <v>178</v>
      </c>
      <c r="B2405" s="65" t="s">
        <v>110</v>
      </c>
      <c r="C2405" s="65" t="s">
        <v>36</v>
      </c>
      <c r="D2405" s="65" t="s">
        <v>10113</v>
      </c>
      <c r="E2405" s="65"/>
      <c r="F2405" s="65"/>
      <c r="G2405" s="65" t="s">
        <v>2422</v>
      </c>
      <c r="H2405" s="65"/>
      <c r="I2405" s="65"/>
      <c r="J2405" s="65"/>
      <c r="K2405" s="65"/>
      <c r="L2405" s="65" t="s">
        <v>10104</v>
      </c>
      <c r="M2405" s="66">
        <v>44824</v>
      </c>
      <c r="N2405" s="65">
        <v>113760</v>
      </c>
      <c r="O2405" s="65" t="s">
        <v>1939</v>
      </c>
      <c r="P2405" s="65">
        <f>VLOOKUP(D2405,资产包数据!B:G,5,0)</f>
        <v>60</v>
      </c>
      <c r="Q2405" s="65"/>
      <c r="R2405" s="65"/>
      <c r="S2405" s="65"/>
      <c r="T2405" s="65"/>
      <c r="U2405" s="65">
        <f>VLOOKUP(D2405,资产包数据!B:N,13,0)</f>
        <v>79.95</v>
      </c>
      <c r="V2405" s="65"/>
    </row>
    <row r="2406" ht="15" spans="1:22">
      <c r="A2406" s="65" t="s">
        <v>178</v>
      </c>
      <c r="B2406" s="65" t="s">
        <v>110</v>
      </c>
      <c r="C2406" s="65" t="s">
        <v>36</v>
      </c>
      <c r="D2406" s="65" t="s">
        <v>10114</v>
      </c>
      <c r="E2406" s="65"/>
      <c r="F2406" s="65"/>
      <c r="G2406" s="65" t="s">
        <v>2422</v>
      </c>
      <c r="H2406" s="65"/>
      <c r="I2406" s="65"/>
      <c r="J2406" s="65"/>
      <c r="K2406" s="65"/>
      <c r="L2406" s="65" t="s">
        <v>10104</v>
      </c>
      <c r="M2406" s="66">
        <v>44824</v>
      </c>
      <c r="N2406" s="65">
        <v>113760</v>
      </c>
      <c r="O2406" s="65" t="s">
        <v>1939</v>
      </c>
      <c r="P2406" s="65">
        <f>VLOOKUP(D2406,资产包数据!B:G,5,0)</f>
        <v>60</v>
      </c>
      <c r="Q2406" s="65"/>
      <c r="R2406" s="65"/>
      <c r="S2406" s="65"/>
      <c r="T2406" s="65"/>
      <c r="U2406" s="65">
        <f>VLOOKUP(D2406,资产包数据!B:N,13,0)</f>
        <v>79.95</v>
      </c>
      <c r="V2406" s="65"/>
    </row>
    <row r="2407" ht="15" spans="1:22">
      <c r="A2407" s="65" t="s">
        <v>178</v>
      </c>
      <c r="B2407" s="65" t="s">
        <v>110</v>
      </c>
      <c r="C2407" s="65" t="s">
        <v>36</v>
      </c>
      <c r="D2407" s="65" t="s">
        <v>10115</v>
      </c>
      <c r="E2407" s="65"/>
      <c r="F2407" s="65"/>
      <c r="G2407" s="65" t="s">
        <v>2422</v>
      </c>
      <c r="H2407" s="65"/>
      <c r="I2407" s="65"/>
      <c r="J2407" s="65"/>
      <c r="K2407" s="65"/>
      <c r="L2407" s="65" t="s">
        <v>10104</v>
      </c>
      <c r="M2407" s="66">
        <v>44824</v>
      </c>
      <c r="N2407" s="65">
        <v>113760</v>
      </c>
      <c r="O2407" s="65" t="s">
        <v>1939</v>
      </c>
      <c r="P2407" s="65">
        <f>VLOOKUP(D2407,资产包数据!B:G,5,0)</f>
        <v>60</v>
      </c>
      <c r="Q2407" s="65"/>
      <c r="R2407" s="65"/>
      <c r="S2407" s="65"/>
      <c r="T2407" s="65"/>
      <c r="U2407" s="65">
        <f>VLOOKUP(D2407,资产包数据!B:N,13,0)</f>
        <v>79.95</v>
      </c>
      <c r="V2407" s="65"/>
    </row>
    <row r="2408" ht="15" spans="1:22">
      <c r="A2408" s="65" t="s">
        <v>178</v>
      </c>
      <c r="B2408" s="65" t="s">
        <v>110</v>
      </c>
      <c r="C2408" s="65" t="s">
        <v>36</v>
      </c>
      <c r="D2408" s="65" t="s">
        <v>10116</v>
      </c>
      <c r="E2408" s="65"/>
      <c r="F2408" s="65"/>
      <c r="G2408" s="65" t="s">
        <v>2422</v>
      </c>
      <c r="H2408" s="65"/>
      <c r="I2408" s="65"/>
      <c r="J2408" s="65"/>
      <c r="K2408" s="65"/>
      <c r="L2408" s="65" t="s">
        <v>10104</v>
      </c>
      <c r="M2408" s="66">
        <v>44824</v>
      </c>
      <c r="N2408" s="65">
        <v>113760</v>
      </c>
      <c r="O2408" s="65" t="s">
        <v>1939</v>
      </c>
      <c r="P2408" s="65">
        <f>VLOOKUP(D2408,资产包数据!B:G,5,0)</f>
        <v>60</v>
      </c>
      <c r="Q2408" s="65"/>
      <c r="R2408" s="65"/>
      <c r="S2408" s="65"/>
      <c r="T2408" s="65"/>
      <c r="U2408" s="65">
        <f>VLOOKUP(D2408,资产包数据!B:N,13,0)</f>
        <v>79.95</v>
      </c>
      <c r="V2408" s="65"/>
    </row>
    <row r="2409" ht="15" spans="1:22">
      <c r="A2409" s="65" t="s">
        <v>178</v>
      </c>
      <c r="B2409" s="65" t="s">
        <v>110</v>
      </c>
      <c r="C2409" s="65" t="s">
        <v>36</v>
      </c>
      <c r="D2409" s="65" t="s">
        <v>10117</v>
      </c>
      <c r="E2409" s="65"/>
      <c r="F2409" s="65"/>
      <c r="G2409" s="65" t="s">
        <v>2422</v>
      </c>
      <c r="H2409" s="65"/>
      <c r="I2409" s="65"/>
      <c r="J2409" s="65"/>
      <c r="K2409" s="65"/>
      <c r="L2409" s="65" t="s">
        <v>10104</v>
      </c>
      <c r="M2409" s="66">
        <v>44824</v>
      </c>
      <c r="N2409" s="65">
        <v>113760</v>
      </c>
      <c r="O2409" s="65" t="s">
        <v>1939</v>
      </c>
      <c r="P2409" s="65">
        <f>VLOOKUP(D2409,资产包数据!B:G,5,0)</f>
        <v>60</v>
      </c>
      <c r="Q2409" s="65"/>
      <c r="R2409" s="65"/>
      <c r="S2409" s="65"/>
      <c r="T2409" s="65"/>
      <c r="U2409" s="65">
        <f>VLOOKUP(D2409,资产包数据!B:N,13,0)</f>
        <v>79.95</v>
      </c>
      <c r="V2409" s="65"/>
    </row>
    <row r="2410" ht="15" spans="1:22">
      <c r="A2410" s="65" t="s">
        <v>178</v>
      </c>
      <c r="B2410" s="65" t="s">
        <v>110</v>
      </c>
      <c r="C2410" s="65" t="s">
        <v>36</v>
      </c>
      <c r="D2410" s="65" t="s">
        <v>10118</v>
      </c>
      <c r="E2410" s="65"/>
      <c r="F2410" s="65"/>
      <c r="G2410" s="65" t="s">
        <v>2422</v>
      </c>
      <c r="H2410" s="65"/>
      <c r="I2410" s="65"/>
      <c r="J2410" s="65"/>
      <c r="K2410" s="65"/>
      <c r="L2410" s="65" t="s">
        <v>10104</v>
      </c>
      <c r="M2410" s="66">
        <v>44824</v>
      </c>
      <c r="N2410" s="65">
        <v>113760</v>
      </c>
      <c r="O2410" s="65" t="s">
        <v>1939</v>
      </c>
      <c r="P2410" s="65">
        <f>VLOOKUP(D2410,资产包数据!B:G,5,0)</f>
        <v>60</v>
      </c>
      <c r="Q2410" s="65"/>
      <c r="R2410" s="65"/>
      <c r="S2410" s="65"/>
      <c r="T2410" s="65"/>
      <c r="U2410" s="65">
        <f>VLOOKUP(D2410,资产包数据!B:N,13,0)</f>
        <v>79.95</v>
      </c>
      <c r="V2410" s="65"/>
    </row>
    <row r="2411" ht="15" spans="1:22">
      <c r="A2411" s="65" t="s">
        <v>178</v>
      </c>
      <c r="B2411" s="65" t="s">
        <v>110</v>
      </c>
      <c r="C2411" s="65" t="s">
        <v>36</v>
      </c>
      <c r="D2411" s="65" t="s">
        <v>10119</v>
      </c>
      <c r="E2411" s="65"/>
      <c r="F2411" s="65"/>
      <c r="G2411" s="65" t="s">
        <v>2422</v>
      </c>
      <c r="H2411" s="65"/>
      <c r="I2411" s="65"/>
      <c r="J2411" s="65"/>
      <c r="K2411" s="65"/>
      <c r="L2411" s="65" t="s">
        <v>10104</v>
      </c>
      <c r="M2411" s="66">
        <v>44824</v>
      </c>
      <c r="N2411" s="65">
        <v>113760</v>
      </c>
      <c r="O2411" s="65" t="s">
        <v>1939</v>
      </c>
      <c r="P2411" s="65">
        <f>VLOOKUP(D2411,资产包数据!B:G,5,0)</f>
        <v>60</v>
      </c>
      <c r="Q2411" s="65"/>
      <c r="R2411" s="65"/>
      <c r="S2411" s="65"/>
      <c r="T2411" s="65"/>
      <c r="U2411" s="65">
        <f>VLOOKUP(D2411,资产包数据!B:N,13,0)</f>
        <v>79.95</v>
      </c>
      <c r="V2411" s="65"/>
    </row>
    <row r="2412" ht="15" spans="1:22">
      <c r="A2412" s="65" t="s">
        <v>178</v>
      </c>
      <c r="B2412" s="65" t="s">
        <v>110</v>
      </c>
      <c r="C2412" s="65" t="s">
        <v>36</v>
      </c>
      <c r="D2412" s="65" t="s">
        <v>10120</v>
      </c>
      <c r="E2412" s="65"/>
      <c r="F2412" s="65"/>
      <c r="G2412" s="65" t="s">
        <v>2422</v>
      </c>
      <c r="H2412" s="65"/>
      <c r="I2412" s="65"/>
      <c r="J2412" s="65"/>
      <c r="K2412" s="65"/>
      <c r="L2412" s="65" t="s">
        <v>10104</v>
      </c>
      <c r="M2412" s="66">
        <v>44824</v>
      </c>
      <c r="N2412" s="65">
        <v>113760</v>
      </c>
      <c r="O2412" s="65" t="s">
        <v>1939</v>
      </c>
      <c r="P2412" s="65">
        <f>VLOOKUP(D2412,资产包数据!B:G,5,0)</f>
        <v>60</v>
      </c>
      <c r="Q2412" s="65"/>
      <c r="R2412" s="65"/>
      <c r="S2412" s="65"/>
      <c r="T2412" s="65"/>
      <c r="U2412" s="65">
        <f>VLOOKUP(D2412,资产包数据!B:N,13,0)</f>
        <v>79.95</v>
      </c>
      <c r="V2412" s="65"/>
    </row>
    <row r="2413" ht="15" spans="1:22">
      <c r="A2413" s="65" t="s">
        <v>178</v>
      </c>
      <c r="B2413" s="65" t="s">
        <v>110</v>
      </c>
      <c r="C2413" s="65" t="s">
        <v>36</v>
      </c>
      <c r="D2413" s="65" t="s">
        <v>10121</v>
      </c>
      <c r="E2413" s="65"/>
      <c r="F2413" s="65"/>
      <c r="G2413" s="65" t="s">
        <v>2422</v>
      </c>
      <c r="H2413" s="65"/>
      <c r="I2413" s="65"/>
      <c r="J2413" s="65"/>
      <c r="K2413" s="65"/>
      <c r="L2413" s="65" t="s">
        <v>10104</v>
      </c>
      <c r="M2413" s="66">
        <v>44824</v>
      </c>
      <c r="N2413" s="65">
        <v>113760</v>
      </c>
      <c r="O2413" s="65" t="s">
        <v>1939</v>
      </c>
      <c r="P2413" s="65">
        <f>VLOOKUP(D2413,资产包数据!B:G,5,0)</f>
        <v>60</v>
      </c>
      <c r="Q2413" s="65"/>
      <c r="R2413" s="65"/>
      <c r="S2413" s="65"/>
      <c r="T2413" s="65"/>
      <c r="U2413" s="65">
        <f>VLOOKUP(D2413,资产包数据!B:N,13,0)</f>
        <v>79.95</v>
      </c>
      <c r="V2413" s="65"/>
    </row>
    <row r="2414" ht="15" spans="1:22">
      <c r="A2414" s="65" t="s">
        <v>178</v>
      </c>
      <c r="B2414" s="65" t="s">
        <v>110</v>
      </c>
      <c r="C2414" s="65" t="s">
        <v>36</v>
      </c>
      <c r="D2414" s="65" t="s">
        <v>10122</v>
      </c>
      <c r="E2414" s="65"/>
      <c r="F2414" s="65"/>
      <c r="G2414" s="65" t="s">
        <v>2422</v>
      </c>
      <c r="H2414" s="65"/>
      <c r="I2414" s="65"/>
      <c r="J2414" s="65"/>
      <c r="K2414" s="65"/>
      <c r="L2414" s="65" t="s">
        <v>10104</v>
      </c>
      <c r="M2414" s="66">
        <v>44824</v>
      </c>
      <c r="N2414" s="65">
        <v>113760</v>
      </c>
      <c r="O2414" s="65" t="s">
        <v>1939</v>
      </c>
      <c r="P2414" s="65">
        <f>VLOOKUP(D2414,资产包数据!B:G,5,0)</f>
        <v>60</v>
      </c>
      <c r="Q2414" s="65"/>
      <c r="R2414" s="65"/>
      <c r="S2414" s="65"/>
      <c r="T2414" s="65"/>
      <c r="U2414" s="65">
        <f>VLOOKUP(D2414,资产包数据!B:N,13,0)</f>
        <v>79.95</v>
      </c>
      <c r="V2414" s="65"/>
    </row>
    <row r="2415" ht="15" spans="1:22">
      <c r="A2415" s="65" t="s">
        <v>178</v>
      </c>
      <c r="B2415" s="65" t="s">
        <v>110</v>
      </c>
      <c r="C2415" s="65" t="s">
        <v>36</v>
      </c>
      <c r="D2415" s="65" t="s">
        <v>10123</v>
      </c>
      <c r="E2415" s="65"/>
      <c r="F2415" s="65"/>
      <c r="G2415" s="65" t="s">
        <v>2422</v>
      </c>
      <c r="H2415" s="65"/>
      <c r="I2415" s="65"/>
      <c r="J2415" s="65"/>
      <c r="K2415" s="65"/>
      <c r="L2415" s="65" t="s">
        <v>10104</v>
      </c>
      <c r="M2415" s="66">
        <v>44824</v>
      </c>
      <c r="N2415" s="65">
        <v>113760</v>
      </c>
      <c r="O2415" s="65" t="s">
        <v>1939</v>
      </c>
      <c r="P2415" s="65">
        <f>VLOOKUP(D2415,资产包数据!B:G,5,0)</f>
        <v>60</v>
      </c>
      <c r="Q2415" s="65"/>
      <c r="R2415" s="65"/>
      <c r="S2415" s="65"/>
      <c r="T2415" s="65"/>
      <c r="U2415" s="65">
        <f>VLOOKUP(D2415,资产包数据!B:N,13,0)</f>
        <v>79.95</v>
      </c>
      <c r="V2415" s="65"/>
    </row>
    <row r="2416" ht="15" spans="1:22">
      <c r="A2416" s="65" t="s">
        <v>178</v>
      </c>
      <c r="B2416" s="65" t="s">
        <v>110</v>
      </c>
      <c r="C2416" s="65" t="s">
        <v>36</v>
      </c>
      <c r="D2416" s="65" t="s">
        <v>10124</v>
      </c>
      <c r="E2416" s="65"/>
      <c r="F2416" s="65"/>
      <c r="G2416" s="65" t="s">
        <v>2422</v>
      </c>
      <c r="H2416" s="65"/>
      <c r="I2416" s="65"/>
      <c r="J2416" s="65"/>
      <c r="K2416" s="65"/>
      <c r="L2416" s="65" t="s">
        <v>10104</v>
      </c>
      <c r="M2416" s="66">
        <v>44824</v>
      </c>
      <c r="N2416" s="65">
        <v>113760</v>
      </c>
      <c r="O2416" s="65" t="s">
        <v>1939</v>
      </c>
      <c r="P2416" s="65">
        <f>VLOOKUP(D2416,资产包数据!B:G,5,0)</f>
        <v>60</v>
      </c>
      <c r="Q2416" s="65"/>
      <c r="R2416" s="65"/>
      <c r="S2416" s="65"/>
      <c r="T2416" s="65"/>
      <c r="U2416" s="65">
        <f>VLOOKUP(D2416,资产包数据!B:N,13,0)</f>
        <v>79.95</v>
      </c>
      <c r="V2416" s="65"/>
    </row>
    <row r="2417" ht="15" spans="1:22">
      <c r="A2417" s="65" t="s">
        <v>178</v>
      </c>
      <c r="B2417" s="65" t="s">
        <v>110</v>
      </c>
      <c r="C2417" s="65" t="s">
        <v>36</v>
      </c>
      <c r="D2417" s="65" t="s">
        <v>10125</v>
      </c>
      <c r="E2417" s="65"/>
      <c r="F2417" s="65"/>
      <c r="G2417" s="65" t="s">
        <v>2422</v>
      </c>
      <c r="H2417" s="65"/>
      <c r="I2417" s="65"/>
      <c r="J2417" s="65"/>
      <c r="K2417" s="65"/>
      <c r="L2417" s="65" t="s">
        <v>10104</v>
      </c>
      <c r="M2417" s="66">
        <v>44824</v>
      </c>
      <c r="N2417" s="65">
        <v>113760</v>
      </c>
      <c r="O2417" s="65" t="s">
        <v>1939</v>
      </c>
      <c r="P2417" s="65">
        <f>VLOOKUP(D2417,资产包数据!B:G,5,0)</f>
        <v>60</v>
      </c>
      <c r="Q2417" s="65"/>
      <c r="R2417" s="65"/>
      <c r="S2417" s="65"/>
      <c r="T2417" s="65"/>
      <c r="U2417" s="65">
        <f>VLOOKUP(D2417,资产包数据!B:N,13,0)</f>
        <v>79.95</v>
      </c>
      <c r="V2417" s="65"/>
    </row>
    <row r="2418" ht="15" spans="1:22">
      <c r="A2418" s="65" t="s">
        <v>178</v>
      </c>
      <c r="B2418" s="65" t="s">
        <v>110</v>
      </c>
      <c r="C2418" s="65" t="s">
        <v>36</v>
      </c>
      <c r="D2418" s="65" t="s">
        <v>10126</v>
      </c>
      <c r="E2418" s="65"/>
      <c r="F2418" s="65"/>
      <c r="G2418" s="65" t="s">
        <v>2422</v>
      </c>
      <c r="H2418" s="65"/>
      <c r="I2418" s="65"/>
      <c r="J2418" s="65"/>
      <c r="K2418" s="65"/>
      <c r="L2418" s="65" t="s">
        <v>10104</v>
      </c>
      <c r="M2418" s="66">
        <v>44824</v>
      </c>
      <c r="N2418" s="65">
        <v>113760</v>
      </c>
      <c r="O2418" s="65" t="s">
        <v>1939</v>
      </c>
      <c r="P2418" s="65">
        <f>VLOOKUP(D2418,资产包数据!B:G,5,0)</f>
        <v>60</v>
      </c>
      <c r="Q2418" s="65"/>
      <c r="R2418" s="65"/>
      <c r="S2418" s="65"/>
      <c r="T2418" s="65"/>
      <c r="U2418" s="65">
        <f>VLOOKUP(D2418,资产包数据!B:N,13,0)</f>
        <v>79.95</v>
      </c>
      <c r="V2418" s="65"/>
    </row>
    <row r="2419" ht="15" spans="1:22">
      <c r="A2419" s="65" t="s">
        <v>178</v>
      </c>
      <c r="B2419" s="65" t="s">
        <v>110</v>
      </c>
      <c r="C2419" s="65" t="s">
        <v>36</v>
      </c>
      <c r="D2419" s="65" t="s">
        <v>10127</v>
      </c>
      <c r="E2419" s="65"/>
      <c r="F2419" s="65"/>
      <c r="G2419" s="65" t="s">
        <v>2422</v>
      </c>
      <c r="H2419" s="65"/>
      <c r="I2419" s="65"/>
      <c r="J2419" s="65"/>
      <c r="K2419" s="65"/>
      <c r="L2419" s="65" t="s">
        <v>10104</v>
      </c>
      <c r="M2419" s="66">
        <v>44824</v>
      </c>
      <c r="N2419" s="65">
        <v>113760</v>
      </c>
      <c r="O2419" s="65" t="s">
        <v>1939</v>
      </c>
      <c r="P2419" s="65">
        <f>VLOOKUP(D2419,资产包数据!B:G,5,0)</f>
        <v>60</v>
      </c>
      <c r="Q2419" s="65"/>
      <c r="R2419" s="65"/>
      <c r="S2419" s="65"/>
      <c r="T2419" s="65"/>
      <c r="U2419" s="65">
        <f>VLOOKUP(D2419,资产包数据!B:N,13,0)</f>
        <v>79.95</v>
      </c>
      <c r="V2419" s="65"/>
    </row>
    <row r="2420" ht="15" spans="1:22">
      <c r="A2420" s="65" t="s">
        <v>178</v>
      </c>
      <c r="B2420" s="65" t="s">
        <v>110</v>
      </c>
      <c r="C2420" s="65" t="s">
        <v>36</v>
      </c>
      <c r="D2420" s="65" t="s">
        <v>10128</v>
      </c>
      <c r="E2420" s="65"/>
      <c r="F2420" s="65"/>
      <c r="G2420" s="65" t="s">
        <v>2422</v>
      </c>
      <c r="H2420" s="65"/>
      <c r="I2420" s="65"/>
      <c r="J2420" s="65"/>
      <c r="K2420" s="65"/>
      <c r="L2420" s="65" t="s">
        <v>10104</v>
      </c>
      <c r="M2420" s="66">
        <v>44824</v>
      </c>
      <c r="N2420" s="65">
        <v>113760</v>
      </c>
      <c r="O2420" s="65" t="s">
        <v>1939</v>
      </c>
      <c r="P2420" s="65">
        <f>VLOOKUP(D2420,资产包数据!B:G,5,0)</f>
        <v>60</v>
      </c>
      <c r="Q2420" s="65"/>
      <c r="R2420" s="65"/>
      <c r="S2420" s="65"/>
      <c r="T2420" s="65"/>
      <c r="U2420" s="65">
        <f>VLOOKUP(D2420,资产包数据!B:N,13,0)</f>
        <v>79.95</v>
      </c>
      <c r="V2420" s="65"/>
    </row>
    <row r="2421" ht="15" spans="1:22">
      <c r="A2421" s="65" t="s">
        <v>178</v>
      </c>
      <c r="B2421" s="65" t="s">
        <v>110</v>
      </c>
      <c r="C2421" s="65" t="s">
        <v>36</v>
      </c>
      <c r="D2421" s="65" t="s">
        <v>10129</v>
      </c>
      <c r="E2421" s="65"/>
      <c r="F2421" s="65"/>
      <c r="G2421" s="65" t="s">
        <v>2422</v>
      </c>
      <c r="H2421" s="65"/>
      <c r="I2421" s="65"/>
      <c r="J2421" s="65"/>
      <c r="K2421" s="65"/>
      <c r="L2421" s="65" t="s">
        <v>10104</v>
      </c>
      <c r="M2421" s="66">
        <v>44824</v>
      </c>
      <c r="N2421" s="65">
        <v>113760</v>
      </c>
      <c r="O2421" s="65" t="s">
        <v>1939</v>
      </c>
      <c r="P2421" s="65">
        <f>VLOOKUP(D2421,资产包数据!B:G,5,0)</f>
        <v>60</v>
      </c>
      <c r="Q2421" s="65"/>
      <c r="R2421" s="65"/>
      <c r="S2421" s="65"/>
      <c r="T2421" s="65"/>
      <c r="U2421" s="65">
        <f>VLOOKUP(D2421,资产包数据!B:N,13,0)</f>
        <v>79.95</v>
      </c>
      <c r="V2421" s="65"/>
    </row>
    <row r="2422" ht="15" spans="1:22">
      <c r="A2422" s="65" t="s">
        <v>178</v>
      </c>
      <c r="B2422" s="65" t="s">
        <v>110</v>
      </c>
      <c r="C2422" s="65" t="s">
        <v>36</v>
      </c>
      <c r="D2422" s="65" t="s">
        <v>10130</v>
      </c>
      <c r="E2422" s="65"/>
      <c r="F2422" s="65"/>
      <c r="G2422" s="65" t="s">
        <v>2422</v>
      </c>
      <c r="H2422" s="65"/>
      <c r="I2422" s="65"/>
      <c r="J2422" s="65"/>
      <c r="K2422" s="65"/>
      <c r="L2422" s="65" t="s">
        <v>10104</v>
      </c>
      <c r="M2422" s="66">
        <v>44824</v>
      </c>
      <c r="N2422" s="65">
        <v>113760</v>
      </c>
      <c r="O2422" s="65" t="s">
        <v>1939</v>
      </c>
      <c r="P2422" s="65">
        <f>VLOOKUP(D2422,资产包数据!B:G,5,0)</f>
        <v>60</v>
      </c>
      <c r="Q2422" s="65"/>
      <c r="R2422" s="65"/>
      <c r="S2422" s="65"/>
      <c r="T2422" s="65"/>
      <c r="U2422" s="65">
        <f>VLOOKUP(D2422,资产包数据!B:N,13,0)</f>
        <v>79.95</v>
      </c>
      <c r="V2422" s="65"/>
    </row>
    <row r="2423" ht="15" spans="1:22">
      <c r="A2423" s="65" t="s">
        <v>178</v>
      </c>
      <c r="B2423" s="65" t="s">
        <v>110</v>
      </c>
      <c r="C2423" s="65" t="s">
        <v>36</v>
      </c>
      <c r="D2423" s="65" t="s">
        <v>10131</v>
      </c>
      <c r="E2423" s="65"/>
      <c r="F2423" s="65"/>
      <c r="G2423" s="65" t="s">
        <v>2422</v>
      </c>
      <c r="H2423" s="65"/>
      <c r="I2423" s="65"/>
      <c r="J2423" s="65"/>
      <c r="K2423" s="65"/>
      <c r="L2423" s="65" t="s">
        <v>10104</v>
      </c>
      <c r="M2423" s="66">
        <v>44824</v>
      </c>
      <c r="N2423" s="65">
        <v>113760</v>
      </c>
      <c r="O2423" s="65" t="s">
        <v>1939</v>
      </c>
      <c r="P2423" s="65">
        <f>VLOOKUP(D2423,资产包数据!B:G,5,0)</f>
        <v>60</v>
      </c>
      <c r="Q2423" s="65"/>
      <c r="R2423" s="65"/>
      <c r="S2423" s="65"/>
      <c r="T2423" s="65"/>
      <c r="U2423" s="65">
        <f>VLOOKUP(D2423,资产包数据!B:N,13,0)</f>
        <v>79.95</v>
      </c>
      <c r="V2423" s="65"/>
    </row>
    <row r="2424" ht="15" spans="1:22">
      <c r="A2424" s="65" t="s">
        <v>178</v>
      </c>
      <c r="B2424" s="65" t="s">
        <v>110</v>
      </c>
      <c r="C2424" s="65" t="s">
        <v>36</v>
      </c>
      <c r="D2424" s="65" t="s">
        <v>10132</v>
      </c>
      <c r="E2424" s="65"/>
      <c r="F2424" s="65"/>
      <c r="G2424" s="65" t="s">
        <v>2422</v>
      </c>
      <c r="H2424" s="65"/>
      <c r="I2424" s="65"/>
      <c r="J2424" s="65"/>
      <c r="K2424" s="65"/>
      <c r="L2424" s="65" t="s">
        <v>10104</v>
      </c>
      <c r="M2424" s="66">
        <v>44824</v>
      </c>
      <c r="N2424" s="65">
        <v>113760</v>
      </c>
      <c r="O2424" s="65" t="s">
        <v>1939</v>
      </c>
      <c r="P2424" s="65">
        <f>VLOOKUP(D2424,资产包数据!B:G,5,0)</f>
        <v>60</v>
      </c>
      <c r="Q2424" s="65"/>
      <c r="R2424" s="65"/>
      <c r="S2424" s="65"/>
      <c r="T2424" s="65"/>
      <c r="U2424" s="65">
        <f>VLOOKUP(D2424,资产包数据!B:N,13,0)</f>
        <v>79.95</v>
      </c>
      <c r="V2424" s="65"/>
    </row>
    <row r="2425" ht="15" spans="1:22">
      <c r="A2425" s="65" t="s">
        <v>178</v>
      </c>
      <c r="B2425" s="65" t="s">
        <v>110</v>
      </c>
      <c r="C2425" s="65" t="s">
        <v>36</v>
      </c>
      <c r="D2425" s="65" t="s">
        <v>10133</v>
      </c>
      <c r="E2425" s="65"/>
      <c r="F2425" s="65"/>
      <c r="G2425" s="65" t="s">
        <v>2422</v>
      </c>
      <c r="H2425" s="65"/>
      <c r="I2425" s="65"/>
      <c r="J2425" s="65"/>
      <c r="K2425" s="65"/>
      <c r="L2425" s="65" t="s">
        <v>10104</v>
      </c>
      <c r="M2425" s="66">
        <v>44824</v>
      </c>
      <c r="N2425" s="65">
        <v>113760</v>
      </c>
      <c r="O2425" s="65" t="s">
        <v>1939</v>
      </c>
      <c r="P2425" s="65">
        <f>VLOOKUP(D2425,资产包数据!B:G,5,0)</f>
        <v>60</v>
      </c>
      <c r="Q2425" s="65"/>
      <c r="R2425" s="65"/>
      <c r="S2425" s="65"/>
      <c r="T2425" s="65"/>
      <c r="U2425" s="65">
        <f>VLOOKUP(D2425,资产包数据!B:N,13,0)</f>
        <v>79.95</v>
      </c>
      <c r="V2425" s="65"/>
    </row>
    <row r="2426" ht="15" spans="1:22">
      <c r="A2426" s="65" t="s">
        <v>178</v>
      </c>
      <c r="B2426" s="65" t="s">
        <v>110</v>
      </c>
      <c r="C2426" s="65" t="s">
        <v>36</v>
      </c>
      <c r="D2426" s="65" t="s">
        <v>10134</v>
      </c>
      <c r="E2426" s="65"/>
      <c r="F2426" s="65"/>
      <c r="G2426" s="65" t="s">
        <v>2422</v>
      </c>
      <c r="H2426" s="65"/>
      <c r="I2426" s="65"/>
      <c r="J2426" s="65"/>
      <c r="K2426" s="65"/>
      <c r="L2426" s="65" t="s">
        <v>10104</v>
      </c>
      <c r="M2426" s="66">
        <v>44824</v>
      </c>
      <c r="N2426" s="65">
        <v>113760</v>
      </c>
      <c r="O2426" s="65" t="s">
        <v>1939</v>
      </c>
      <c r="P2426" s="65">
        <f>VLOOKUP(D2426,资产包数据!B:G,5,0)</f>
        <v>60</v>
      </c>
      <c r="Q2426" s="65"/>
      <c r="R2426" s="65"/>
      <c r="S2426" s="65"/>
      <c r="T2426" s="65"/>
      <c r="U2426" s="65">
        <f>VLOOKUP(D2426,资产包数据!B:N,13,0)</f>
        <v>79.95</v>
      </c>
      <c r="V2426" s="65"/>
    </row>
    <row r="2427" ht="15" spans="1:22">
      <c r="A2427" s="65" t="s">
        <v>178</v>
      </c>
      <c r="B2427" s="65" t="s">
        <v>110</v>
      </c>
      <c r="C2427" s="65" t="s">
        <v>36</v>
      </c>
      <c r="D2427" s="65" t="s">
        <v>10135</v>
      </c>
      <c r="E2427" s="65"/>
      <c r="F2427" s="65"/>
      <c r="G2427" s="65" t="s">
        <v>2422</v>
      </c>
      <c r="H2427" s="65"/>
      <c r="I2427" s="65"/>
      <c r="J2427" s="65"/>
      <c r="K2427" s="65"/>
      <c r="L2427" s="65" t="s">
        <v>10104</v>
      </c>
      <c r="M2427" s="66">
        <v>44824</v>
      </c>
      <c r="N2427" s="65">
        <v>113760</v>
      </c>
      <c r="O2427" s="65" t="s">
        <v>1939</v>
      </c>
      <c r="P2427" s="65">
        <f>VLOOKUP(D2427,资产包数据!B:G,5,0)</f>
        <v>60</v>
      </c>
      <c r="Q2427" s="65"/>
      <c r="R2427" s="65"/>
      <c r="S2427" s="65"/>
      <c r="T2427" s="65"/>
      <c r="U2427" s="65">
        <f>VLOOKUP(D2427,资产包数据!B:N,13,0)</f>
        <v>79.95</v>
      </c>
      <c r="V2427" s="65"/>
    </row>
    <row r="2428" ht="15" spans="1:22">
      <c r="A2428" s="65" t="s">
        <v>178</v>
      </c>
      <c r="B2428" s="65" t="s">
        <v>110</v>
      </c>
      <c r="C2428" s="65" t="s">
        <v>36</v>
      </c>
      <c r="D2428" s="65" t="s">
        <v>10136</v>
      </c>
      <c r="E2428" s="65"/>
      <c r="F2428" s="65"/>
      <c r="G2428" s="65" t="s">
        <v>2422</v>
      </c>
      <c r="H2428" s="65"/>
      <c r="I2428" s="65"/>
      <c r="J2428" s="65"/>
      <c r="K2428" s="65"/>
      <c r="L2428" s="65" t="s">
        <v>10104</v>
      </c>
      <c r="M2428" s="66">
        <v>44824</v>
      </c>
      <c r="N2428" s="65">
        <v>113760</v>
      </c>
      <c r="O2428" s="65" t="s">
        <v>1939</v>
      </c>
      <c r="P2428" s="65">
        <f>VLOOKUP(D2428,资产包数据!B:G,5,0)</f>
        <v>60</v>
      </c>
      <c r="Q2428" s="65"/>
      <c r="R2428" s="65"/>
      <c r="S2428" s="65"/>
      <c r="T2428" s="65"/>
      <c r="U2428" s="65">
        <f>VLOOKUP(D2428,资产包数据!B:N,13,0)</f>
        <v>79.95</v>
      </c>
      <c r="V2428" s="65"/>
    </row>
    <row r="2429" ht="15" spans="1:22">
      <c r="A2429" s="65" t="s">
        <v>178</v>
      </c>
      <c r="B2429" s="65" t="s">
        <v>110</v>
      </c>
      <c r="C2429" s="65" t="s">
        <v>36</v>
      </c>
      <c r="D2429" s="65" t="s">
        <v>10137</v>
      </c>
      <c r="E2429" s="65"/>
      <c r="F2429" s="65"/>
      <c r="G2429" s="65" t="s">
        <v>2422</v>
      </c>
      <c r="H2429" s="65"/>
      <c r="I2429" s="65"/>
      <c r="J2429" s="65"/>
      <c r="K2429" s="65"/>
      <c r="L2429" s="65" t="s">
        <v>10104</v>
      </c>
      <c r="M2429" s="66">
        <v>44824</v>
      </c>
      <c r="N2429" s="65">
        <v>113760</v>
      </c>
      <c r="O2429" s="65" t="s">
        <v>1939</v>
      </c>
      <c r="P2429" s="65">
        <f>VLOOKUP(D2429,资产包数据!B:G,5,0)</f>
        <v>60</v>
      </c>
      <c r="Q2429" s="65"/>
      <c r="R2429" s="65"/>
      <c r="S2429" s="65"/>
      <c r="T2429" s="65"/>
      <c r="U2429" s="65">
        <f>VLOOKUP(D2429,资产包数据!B:N,13,0)</f>
        <v>79.95</v>
      </c>
      <c r="V2429" s="65"/>
    </row>
    <row r="2430" ht="15" spans="1:22">
      <c r="A2430" s="65" t="s">
        <v>178</v>
      </c>
      <c r="B2430" s="65" t="s">
        <v>110</v>
      </c>
      <c r="C2430" s="65" t="s">
        <v>36</v>
      </c>
      <c r="D2430" s="65" t="s">
        <v>10138</v>
      </c>
      <c r="E2430" s="65"/>
      <c r="F2430" s="65"/>
      <c r="G2430" s="65" t="s">
        <v>2422</v>
      </c>
      <c r="H2430" s="65"/>
      <c r="I2430" s="65"/>
      <c r="J2430" s="65"/>
      <c r="K2430" s="65"/>
      <c r="L2430" s="65" t="s">
        <v>10104</v>
      </c>
      <c r="M2430" s="66">
        <v>44824</v>
      </c>
      <c r="N2430" s="65">
        <v>113760</v>
      </c>
      <c r="O2430" s="65" t="s">
        <v>1939</v>
      </c>
      <c r="P2430" s="65">
        <f>VLOOKUP(D2430,资产包数据!B:G,5,0)</f>
        <v>60</v>
      </c>
      <c r="Q2430" s="65"/>
      <c r="R2430" s="65"/>
      <c r="S2430" s="65"/>
      <c r="T2430" s="65"/>
      <c r="U2430" s="65">
        <f>VLOOKUP(D2430,资产包数据!B:N,13,0)</f>
        <v>79.95</v>
      </c>
      <c r="V2430" s="65"/>
    </row>
    <row r="2431" ht="15" spans="1:22">
      <c r="A2431" s="65" t="s">
        <v>178</v>
      </c>
      <c r="B2431" s="65" t="s">
        <v>110</v>
      </c>
      <c r="C2431" s="65" t="s">
        <v>36</v>
      </c>
      <c r="D2431" s="65" t="s">
        <v>10139</v>
      </c>
      <c r="E2431" s="65"/>
      <c r="F2431" s="65"/>
      <c r="G2431" s="65" t="s">
        <v>2422</v>
      </c>
      <c r="H2431" s="65"/>
      <c r="I2431" s="65"/>
      <c r="J2431" s="65"/>
      <c r="K2431" s="65"/>
      <c r="L2431" s="65" t="s">
        <v>10104</v>
      </c>
      <c r="M2431" s="66">
        <v>44824</v>
      </c>
      <c r="N2431" s="65">
        <v>113760</v>
      </c>
      <c r="O2431" s="65" t="s">
        <v>1939</v>
      </c>
      <c r="P2431" s="65">
        <f>VLOOKUP(D2431,资产包数据!B:G,5,0)</f>
        <v>60</v>
      </c>
      <c r="Q2431" s="65"/>
      <c r="R2431" s="65"/>
      <c r="S2431" s="65"/>
      <c r="T2431" s="65"/>
      <c r="U2431" s="65">
        <f>VLOOKUP(D2431,资产包数据!B:N,13,0)</f>
        <v>79.95</v>
      </c>
      <c r="V2431" s="65"/>
    </row>
    <row r="2432" ht="15" spans="1:22">
      <c r="A2432" s="65" t="s">
        <v>178</v>
      </c>
      <c r="B2432" s="65" t="s">
        <v>110</v>
      </c>
      <c r="C2432" s="65" t="s">
        <v>36</v>
      </c>
      <c r="D2432" s="65" t="s">
        <v>10140</v>
      </c>
      <c r="E2432" s="65"/>
      <c r="F2432" s="65"/>
      <c r="G2432" s="65" t="s">
        <v>2422</v>
      </c>
      <c r="H2432" s="65"/>
      <c r="I2432" s="65"/>
      <c r="J2432" s="65"/>
      <c r="K2432" s="65"/>
      <c r="L2432" s="65" t="s">
        <v>10104</v>
      </c>
      <c r="M2432" s="66">
        <v>44824</v>
      </c>
      <c r="N2432" s="65">
        <v>113760</v>
      </c>
      <c r="O2432" s="65" t="s">
        <v>1939</v>
      </c>
      <c r="P2432" s="65">
        <f>VLOOKUP(D2432,资产包数据!B:G,5,0)</f>
        <v>60</v>
      </c>
      <c r="Q2432" s="65"/>
      <c r="R2432" s="65"/>
      <c r="S2432" s="65"/>
      <c r="T2432" s="65"/>
      <c r="U2432" s="65">
        <f>VLOOKUP(D2432,资产包数据!B:N,13,0)</f>
        <v>79.95</v>
      </c>
      <c r="V2432" s="65"/>
    </row>
    <row r="2433" ht="15" spans="1:22">
      <c r="A2433" s="65" t="s">
        <v>178</v>
      </c>
      <c r="B2433" s="65" t="s">
        <v>110</v>
      </c>
      <c r="C2433" s="65" t="s">
        <v>36</v>
      </c>
      <c r="D2433" s="65" t="s">
        <v>10141</v>
      </c>
      <c r="E2433" s="65"/>
      <c r="F2433" s="65"/>
      <c r="G2433" s="65" t="s">
        <v>2422</v>
      </c>
      <c r="H2433" s="65"/>
      <c r="I2433" s="65"/>
      <c r="J2433" s="65"/>
      <c r="K2433" s="65"/>
      <c r="L2433" s="65" t="s">
        <v>10104</v>
      </c>
      <c r="M2433" s="66">
        <v>44824</v>
      </c>
      <c r="N2433" s="65">
        <v>113760</v>
      </c>
      <c r="O2433" s="65" t="s">
        <v>1939</v>
      </c>
      <c r="P2433" s="65">
        <f>VLOOKUP(D2433,资产包数据!B:G,5,0)</f>
        <v>60</v>
      </c>
      <c r="Q2433" s="65"/>
      <c r="R2433" s="65"/>
      <c r="S2433" s="65"/>
      <c r="T2433" s="65"/>
      <c r="U2433" s="65">
        <f>VLOOKUP(D2433,资产包数据!B:N,13,0)</f>
        <v>79.95</v>
      </c>
      <c r="V2433" s="65"/>
    </row>
    <row r="2434" ht="15" spans="1:22">
      <c r="A2434" s="65" t="s">
        <v>178</v>
      </c>
      <c r="B2434" s="65" t="s">
        <v>110</v>
      </c>
      <c r="C2434" s="65" t="s">
        <v>36</v>
      </c>
      <c r="D2434" s="65" t="s">
        <v>10142</v>
      </c>
      <c r="E2434" s="65"/>
      <c r="F2434" s="65"/>
      <c r="G2434" s="65" t="s">
        <v>2422</v>
      </c>
      <c r="H2434" s="65"/>
      <c r="I2434" s="65"/>
      <c r="J2434" s="65"/>
      <c r="K2434" s="65"/>
      <c r="L2434" s="65" t="s">
        <v>10104</v>
      </c>
      <c r="M2434" s="66">
        <v>44824</v>
      </c>
      <c r="N2434" s="65">
        <v>113760</v>
      </c>
      <c r="O2434" s="65" t="s">
        <v>1939</v>
      </c>
      <c r="P2434" s="65">
        <f>VLOOKUP(D2434,资产包数据!B:G,5,0)</f>
        <v>60</v>
      </c>
      <c r="Q2434" s="65"/>
      <c r="R2434" s="65"/>
      <c r="S2434" s="65"/>
      <c r="T2434" s="65"/>
      <c r="U2434" s="65">
        <f>VLOOKUP(D2434,资产包数据!B:N,13,0)</f>
        <v>79.95</v>
      </c>
      <c r="V2434" s="65"/>
    </row>
    <row r="2435" ht="15" spans="1:22">
      <c r="A2435" s="65" t="s">
        <v>178</v>
      </c>
      <c r="B2435" s="65" t="s">
        <v>110</v>
      </c>
      <c r="C2435" s="65" t="s">
        <v>36</v>
      </c>
      <c r="D2435" s="65" t="s">
        <v>10143</v>
      </c>
      <c r="E2435" s="65"/>
      <c r="F2435" s="65"/>
      <c r="G2435" s="65" t="s">
        <v>2422</v>
      </c>
      <c r="H2435" s="65"/>
      <c r="I2435" s="65"/>
      <c r="J2435" s="65"/>
      <c r="K2435" s="65"/>
      <c r="L2435" s="65" t="s">
        <v>10104</v>
      </c>
      <c r="M2435" s="66">
        <v>44824</v>
      </c>
      <c r="N2435" s="65">
        <v>113760</v>
      </c>
      <c r="O2435" s="65" t="s">
        <v>1939</v>
      </c>
      <c r="P2435" s="65">
        <f>VLOOKUP(D2435,资产包数据!B:G,5,0)</f>
        <v>60</v>
      </c>
      <c r="Q2435" s="65"/>
      <c r="R2435" s="65"/>
      <c r="S2435" s="65"/>
      <c r="T2435" s="65"/>
      <c r="U2435" s="65">
        <f>VLOOKUP(D2435,资产包数据!B:N,13,0)</f>
        <v>79.95</v>
      </c>
      <c r="V2435" s="65"/>
    </row>
    <row r="2436" ht="15" spans="1:22">
      <c r="A2436" s="65" t="s">
        <v>178</v>
      </c>
      <c r="B2436" s="65" t="s">
        <v>110</v>
      </c>
      <c r="C2436" s="65" t="s">
        <v>36</v>
      </c>
      <c r="D2436" s="65" t="s">
        <v>10144</v>
      </c>
      <c r="E2436" s="65"/>
      <c r="F2436" s="65"/>
      <c r="G2436" s="65" t="s">
        <v>2422</v>
      </c>
      <c r="H2436" s="65"/>
      <c r="I2436" s="65"/>
      <c r="J2436" s="65"/>
      <c r="K2436" s="65"/>
      <c r="L2436" s="65" t="s">
        <v>10104</v>
      </c>
      <c r="M2436" s="66">
        <v>44824</v>
      </c>
      <c r="N2436" s="65">
        <v>113760</v>
      </c>
      <c r="O2436" s="65" t="s">
        <v>1939</v>
      </c>
      <c r="P2436" s="65">
        <f>VLOOKUP(D2436,资产包数据!B:G,5,0)</f>
        <v>60</v>
      </c>
      <c r="Q2436" s="65"/>
      <c r="R2436" s="65"/>
      <c r="S2436" s="65"/>
      <c r="T2436" s="65"/>
      <c r="U2436" s="65">
        <f>VLOOKUP(D2436,资产包数据!B:N,13,0)</f>
        <v>79.95</v>
      </c>
      <c r="V2436" s="65"/>
    </row>
    <row r="2437" ht="15" spans="1:22">
      <c r="A2437" s="65" t="s">
        <v>178</v>
      </c>
      <c r="B2437" s="65" t="s">
        <v>110</v>
      </c>
      <c r="C2437" s="65" t="s">
        <v>36</v>
      </c>
      <c r="D2437" s="65" t="s">
        <v>10145</v>
      </c>
      <c r="E2437" s="65"/>
      <c r="F2437" s="65"/>
      <c r="G2437" s="65" t="s">
        <v>2422</v>
      </c>
      <c r="H2437" s="65"/>
      <c r="I2437" s="65"/>
      <c r="J2437" s="65"/>
      <c r="K2437" s="65"/>
      <c r="L2437" s="65" t="s">
        <v>10104</v>
      </c>
      <c r="M2437" s="66">
        <v>44824</v>
      </c>
      <c r="N2437" s="65">
        <v>113760</v>
      </c>
      <c r="O2437" s="65" t="s">
        <v>1939</v>
      </c>
      <c r="P2437" s="65">
        <f>VLOOKUP(D2437,资产包数据!B:G,5,0)</f>
        <v>60</v>
      </c>
      <c r="Q2437" s="65"/>
      <c r="R2437" s="65"/>
      <c r="S2437" s="65"/>
      <c r="T2437" s="65"/>
      <c r="U2437" s="65">
        <f>VLOOKUP(D2437,资产包数据!B:N,13,0)</f>
        <v>79.95</v>
      </c>
      <c r="V2437" s="65"/>
    </row>
    <row r="2438" ht="15" spans="1:22">
      <c r="A2438" s="65" t="s">
        <v>178</v>
      </c>
      <c r="B2438" s="65" t="s">
        <v>110</v>
      </c>
      <c r="C2438" s="65" t="s">
        <v>36</v>
      </c>
      <c r="D2438" s="65" t="s">
        <v>10146</v>
      </c>
      <c r="E2438" s="65"/>
      <c r="F2438" s="65"/>
      <c r="G2438" s="65" t="s">
        <v>2422</v>
      </c>
      <c r="H2438" s="65"/>
      <c r="I2438" s="65"/>
      <c r="J2438" s="65"/>
      <c r="K2438" s="65"/>
      <c r="L2438" s="65" t="s">
        <v>10104</v>
      </c>
      <c r="M2438" s="66">
        <v>44824</v>
      </c>
      <c r="N2438" s="65">
        <v>113760</v>
      </c>
      <c r="O2438" s="65" t="s">
        <v>1939</v>
      </c>
      <c r="P2438" s="65">
        <f>VLOOKUP(D2438,资产包数据!B:G,5,0)</f>
        <v>60</v>
      </c>
      <c r="Q2438" s="65"/>
      <c r="R2438" s="65"/>
      <c r="S2438" s="65"/>
      <c r="T2438" s="65"/>
      <c r="U2438" s="65">
        <f>VLOOKUP(D2438,资产包数据!B:N,13,0)</f>
        <v>79.95</v>
      </c>
      <c r="V2438" s="65"/>
    </row>
    <row r="2439" ht="15" spans="1:22">
      <c r="A2439" s="65" t="s">
        <v>178</v>
      </c>
      <c r="B2439" s="65" t="s">
        <v>110</v>
      </c>
      <c r="C2439" s="65" t="s">
        <v>36</v>
      </c>
      <c r="D2439" s="65" t="s">
        <v>10147</v>
      </c>
      <c r="E2439" s="65"/>
      <c r="F2439" s="65"/>
      <c r="G2439" s="65" t="s">
        <v>2422</v>
      </c>
      <c r="H2439" s="65"/>
      <c r="I2439" s="65"/>
      <c r="J2439" s="65"/>
      <c r="K2439" s="65"/>
      <c r="L2439" s="65" t="s">
        <v>10104</v>
      </c>
      <c r="M2439" s="66">
        <v>44824</v>
      </c>
      <c r="N2439" s="65">
        <v>113760</v>
      </c>
      <c r="O2439" s="65" t="s">
        <v>1939</v>
      </c>
      <c r="P2439" s="65">
        <f>VLOOKUP(D2439,资产包数据!B:G,5,0)</f>
        <v>60</v>
      </c>
      <c r="Q2439" s="65"/>
      <c r="R2439" s="65"/>
      <c r="S2439" s="65"/>
      <c r="T2439" s="65"/>
      <c r="U2439" s="65">
        <f>VLOOKUP(D2439,资产包数据!B:N,13,0)</f>
        <v>79.95</v>
      </c>
      <c r="V2439" s="65"/>
    </row>
    <row r="2440" ht="15" spans="1:22">
      <c r="A2440" s="65" t="s">
        <v>178</v>
      </c>
      <c r="B2440" s="65" t="s">
        <v>110</v>
      </c>
      <c r="C2440" s="65" t="s">
        <v>36</v>
      </c>
      <c r="D2440" s="65" t="s">
        <v>10148</v>
      </c>
      <c r="E2440" s="65"/>
      <c r="F2440" s="65"/>
      <c r="G2440" s="65" t="s">
        <v>2422</v>
      </c>
      <c r="H2440" s="65"/>
      <c r="I2440" s="65"/>
      <c r="J2440" s="65"/>
      <c r="K2440" s="65"/>
      <c r="L2440" s="65" t="s">
        <v>10104</v>
      </c>
      <c r="M2440" s="66">
        <v>44824</v>
      </c>
      <c r="N2440" s="65">
        <v>113760</v>
      </c>
      <c r="O2440" s="65" t="s">
        <v>1939</v>
      </c>
      <c r="P2440" s="65">
        <f>VLOOKUP(D2440,资产包数据!B:G,5,0)</f>
        <v>60</v>
      </c>
      <c r="Q2440" s="65"/>
      <c r="R2440" s="65"/>
      <c r="S2440" s="65"/>
      <c r="T2440" s="65"/>
      <c r="U2440" s="65">
        <f>VLOOKUP(D2440,资产包数据!B:N,13,0)</f>
        <v>79.95</v>
      </c>
      <c r="V2440" s="65"/>
    </row>
    <row r="2441" ht="15" spans="1:22">
      <c r="A2441" s="65" t="s">
        <v>178</v>
      </c>
      <c r="B2441" s="65" t="s">
        <v>110</v>
      </c>
      <c r="C2441" s="65" t="s">
        <v>36</v>
      </c>
      <c r="D2441" s="65" t="s">
        <v>10149</v>
      </c>
      <c r="E2441" s="65"/>
      <c r="F2441" s="65"/>
      <c r="G2441" s="65" t="s">
        <v>2422</v>
      </c>
      <c r="H2441" s="65"/>
      <c r="I2441" s="65"/>
      <c r="J2441" s="65"/>
      <c r="K2441" s="65"/>
      <c r="L2441" s="65" t="s">
        <v>10104</v>
      </c>
      <c r="M2441" s="66">
        <v>44824</v>
      </c>
      <c r="N2441" s="65">
        <v>113760</v>
      </c>
      <c r="O2441" s="65" t="s">
        <v>1939</v>
      </c>
      <c r="P2441" s="65">
        <f>VLOOKUP(D2441,资产包数据!B:G,5,0)</f>
        <v>60</v>
      </c>
      <c r="Q2441" s="65"/>
      <c r="R2441" s="65"/>
      <c r="S2441" s="65"/>
      <c r="T2441" s="65"/>
      <c r="U2441" s="65">
        <f>VLOOKUP(D2441,资产包数据!B:N,13,0)</f>
        <v>79.95</v>
      </c>
      <c r="V2441" s="65"/>
    </row>
    <row r="2442" ht="15" spans="1:22">
      <c r="A2442" s="65" t="s">
        <v>178</v>
      </c>
      <c r="B2442" s="65" t="s">
        <v>110</v>
      </c>
      <c r="C2442" s="65" t="s">
        <v>36</v>
      </c>
      <c r="D2442" s="65" t="s">
        <v>10150</v>
      </c>
      <c r="E2442" s="65"/>
      <c r="F2442" s="65"/>
      <c r="G2442" s="65" t="s">
        <v>2422</v>
      </c>
      <c r="H2442" s="65"/>
      <c r="I2442" s="65"/>
      <c r="J2442" s="65"/>
      <c r="K2442" s="65"/>
      <c r="L2442" s="65" t="s">
        <v>10104</v>
      </c>
      <c r="M2442" s="66">
        <v>44824</v>
      </c>
      <c r="N2442" s="65">
        <v>113760</v>
      </c>
      <c r="O2442" s="65" t="s">
        <v>1939</v>
      </c>
      <c r="P2442" s="65">
        <f>VLOOKUP(D2442,资产包数据!B:G,5,0)</f>
        <v>60</v>
      </c>
      <c r="Q2442" s="65"/>
      <c r="R2442" s="65"/>
      <c r="S2442" s="65"/>
      <c r="T2442" s="65"/>
      <c r="U2442" s="65">
        <f>VLOOKUP(D2442,资产包数据!B:N,13,0)</f>
        <v>79.95</v>
      </c>
      <c r="V2442" s="65"/>
    </row>
    <row r="2443" ht="15" spans="1:22">
      <c r="A2443" s="65" t="s">
        <v>178</v>
      </c>
      <c r="B2443" s="65" t="s">
        <v>110</v>
      </c>
      <c r="C2443" s="65" t="s">
        <v>36</v>
      </c>
      <c r="D2443" s="65" t="s">
        <v>10151</v>
      </c>
      <c r="E2443" s="65"/>
      <c r="F2443" s="65"/>
      <c r="G2443" s="65" t="s">
        <v>2422</v>
      </c>
      <c r="H2443" s="65"/>
      <c r="I2443" s="65"/>
      <c r="J2443" s="65"/>
      <c r="K2443" s="65"/>
      <c r="L2443" s="65" t="s">
        <v>10104</v>
      </c>
      <c r="M2443" s="66">
        <v>44824</v>
      </c>
      <c r="N2443" s="65">
        <v>113760</v>
      </c>
      <c r="O2443" s="65" t="s">
        <v>1939</v>
      </c>
      <c r="P2443" s="65">
        <f>VLOOKUP(D2443,资产包数据!B:G,5,0)</f>
        <v>60</v>
      </c>
      <c r="Q2443" s="65"/>
      <c r="R2443" s="65"/>
      <c r="S2443" s="65"/>
      <c r="T2443" s="65"/>
      <c r="U2443" s="65">
        <f>VLOOKUP(D2443,资产包数据!B:N,13,0)</f>
        <v>79.95</v>
      </c>
      <c r="V2443" s="65"/>
    </row>
    <row r="2444" ht="15" spans="1:22">
      <c r="A2444" s="65" t="s">
        <v>178</v>
      </c>
      <c r="B2444" s="65" t="s">
        <v>110</v>
      </c>
      <c r="C2444" s="65" t="s">
        <v>36</v>
      </c>
      <c r="D2444" s="65" t="s">
        <v>10152</v>
      </c>
      <c r="E2444" s="65"/>
      <c r="F2444" s="65"/>
      <c r="G2444" s="65" t="s">
        <v>2422</v>
      </c>
      <c r="H2444" s="65"/>
      <c r="I2444" s="65"/>
      <c r="J2444" s="65"/>
      <c r="K2444" s="65"/>
      <c r="L2444" s="65" t="s">
        <v>10104</v>
      </c>
      <c r="M2444" s="66">
        <v>44824</v>
      </c>
      <c r="N2444" s="65">
        <v>113760</v>
      </c>
      <c r="O2444" s="65" t="s">
        <v>1939</v>
      </c>
      <c r="P2444" s="65">
        <f>VLOOKUP(D2444,资产包数据!B:G,5,0)</f>
        <v>60</v>
      </c>
      <c r="Q2444" s="65"/>
      <c r="R2444" s="65"/>
      <c r="S2444" s="65"/>
      <c r="T2444" s="65"/>
      <c r="U2444" s="65">
        <f>VLOOKUP(D2444,资产包数据!B:N,13,0)</f>
        <v>79.95</v>
      </c>
      <c r="V2444" s="65"/>
    </row>
    <row r="2445" ht="15" spans="1:22">
      <c r="A2445" s="65" t="s">
        <v>178</v>
      </c>
      <c r="B2445" s="65" t="s">
        <v>110</v>
      </c>
      <c r="C2445" s="65" t="s">
        <v>36</v>
      </c>
      <c r="D2445" s="65" t="s">
        <v>10153</v>
      </c>
      <c r="E2445" s="65"/>
      <c r="F2445" s="65"/>
      <c r="G2445" s="65" t="s">
        <v>2422</v>
      </c>
      <c r="H2445" s="65"/>
      <c r="I2445" s="65"/>
      <c r="J2445" s="65"/>
      <c r="K2445" s="65"/>
      <c r="L2445" s="65" t="s">
        <v>10104</v>
      </c>
      <c r="M2445" s="66">
        <v>44824</v>
      </c>
      <c r="N2445" s="65">
        <v>113760</v>
      </c>
      <c r="O2445" s="65" t="s">
        <v>1939</v>
      </c>
      <c r="P2445" s="65">
        <f>VLOOKUP(D2445,资产包数据!B:G,5,0)</f>
        <v>60</v>
      </c>
      <c r="Q2445" s="65"/>
      <c r="R2445" s="65"/>
      <c r="S2445" s="65"/>
      <c r="T2445" s="65"/>
      <c r="U2445" s="65">
        <f>VLOOKUP(D2445,资产包数据!B:N,13,0)</f>
        <v>79.95</v>
      </c>
      <c r="V2445" s="65"/>
    </row>
    <row r="2446" ht="15" spans="1:22">
      <c r="A2446" s="65" t="s">
        <v>178</v>
      </c>
      <c r="B2446" s="65" t="s">
        <v>110</v>
      </c>
      <c r="C2446" s="65" t="s">
        <v>36</v>
      </c>
      <c r="D2446" s="65" t="s">
        <v>10154</v>
      </c>
      <c r="E2446" s="65"/>
      <c r="F2446" s="65"/>
      <c r="G2446" s="65" t="s">
        <v>2422</v>
      </c>
      <c r="H2446" s="65"/>
      <c r="I2446" s="65"/>
      <c r="J2446" s="65"/>
      <c r="K2446" s="65"/>
      <c r="L2446" s="65" t="s">
        <v>10104</v>
      </c>
      <c r="M2446" s="66">
        <v>44824</v>
      </c>
      <c r="N2446" s="65">
        <v>113760</v>
      </c>
      <c r="O2446" s="65" t="s">
        <v>1939</v>
      </c>
      <c r="P2446" s="65">
        <f>VLOOKUP(D2446,资产包数据!B:G,5,0)</f>
        <v>60</v>
      </c>
      <c r="Q2446" s="65"/>
      <c r="R2446" s="65"/>
      <c r="S2446" s="65"/>
      <c r="T2446" s="65"/>
      <c r="U2446" s="65">
        <f>VLOOKUP(D2446,资产包数据!B:N,13,0)</f>
        <v>79.95</v>
      </c>
      <c r="V2446" s="65"/>
    </row>
    <row r="2447" ht="15" spans="1:22">
      <c r="A2447" s="65" t="s">
        <v>178</v>
      </c>
      <c r="B2447" s="65" t="s">
        <v>110</v>
      </c>
      <c r="C2447" s="65" t="s">
        <v>36</v>
      </c>
      <c r="D2447" s="65" t="s">
        <v>10155</v>
      </c>
      <c r="E2447" s="65"/>
      <c r="F2447" s="65"/>
      <c r="G2447" s="65" t="s">
        <v>2422</v>
      </c>
      <c r="H2447" s="65"/>
      <c r="I2447" s="65"/>
      <c r="J2447" s="65"/>
      <c r="K2447" s="65"/>
      <c r="L2447" s="65" t="s">
        <v>10104</v>
      </c>
      <c r="M2447" s="66">
        <v>44824</v>
      </c>
      <c r="N2447" s="65">
        <v>113760</v>
      </c>
      <c r="O2447" s="65" t="s">
        <v>1939</v>
      </c>
      <c r="P2447" s="65">
        <f>VLOOKUP(D2447,资产包数据!B:G,5,0)</f>
        <v>60</v>
      </c>
      <c r="Q2447" s="65"/>
      <c r="R2447" s="65"/>
      <c r="S2447" s="65"/>
      <c r="T2447" s="65"/>
      <c r="U2447" s="65">
        <f>VLOOKUP(D2447,资产包数据!B:N,13,0)</f>
        <v>79.95</v>
      </c>
      <c r="V2447" s="65"/>
    </row>
    <row r="2448" ht="15" spans="1:22">
      <c r="A2448" s="65" t="s">
        <v>178</v>
      </c>
      <c r="B2448" s="65" t="s">
        <v>110</v>
      </c>
      <c r="C2448" s="65" t="s">
        <v>36</v>
      </c>
      <c r="D2448" s="65" t="s">
        <v>10156</v>
      </c>
      <c r="E2448" s="65"/>
      <c r="F2448" s="65"/>
      <c r="G2448" s="65" t="s">
        <v>2422</v>
      </c>
      <c r="H2448" s="65"/>
      <c r="I2448" s="65"/>
      <c r="J2448" s="65"/>
      <c r="K2448" s="65"/>
      <c r="L2448" s="65" t="s">
        <v>10104</v>
      </c>
      <c r="M2448" s="66">
        <v>44824</v>
      </c>
      <c r="N2448" s="65">
        <v>113760</v>
      </c>
      <c r="O2448" s="65" t="s">
        <v>1939</v>
      </c>
      <c r="P2448" s="65">
        <f>VLOOKUP(D2448,资产包数据!B:G,5,0)</f>
        <v>60</v>
      </c>
      <c r="Q2448" s="65"/>
      <c r="R2448" s="65"/>
      <c r="S2448" s="65"/>
      <c r="T2448" s="65"/>
      <c r="U2448" s="65">
        <f>VLOOKUP(D2448,资产包数据!B:N,13,0)</f>
        <v>79.95</v>
      </c>
      <c r="V2448" s="65"/>
    </row>
    <row r="2449" ht="15" spans="1:22">
      <c r="A2449" s="65" t="s">
        <v>178</v>
      </c>
      <c r="B2449" s="65" t="s">
        <v>110</v>
      </c>
      <c r="C2449" s="65" t="s">
        <v>36</v>
      </c>
      <c r="D2449" s="65" t="s">
        <v>10157</v>
      </c>
      <c r="E2449" s="65"/>
      <c r="F2449" s="65"/>
      <c r="G2449" s="65" t="s">
        <v>2422</v>
      </c>
      <c r="H2449" s="65"/>
      <c r="I2449" s="65"/>
      <c r="J2449" s="65"/>
      <c r="K2449" s="65"/>
      <c r="L2449" s="65" t="s">
        <v>10104</v>
      </c>
      <c r="M2449" s="66">
        <v>44824</v>
      </c>
      <c r="N2449" s="65">
        <v>113760</v>
      </c>
      <c r="O2449" s="65" t="s">
        <v>1939</v>
      </c>
      <c r="P2449" s="65">
        <f>VLOOKUP(D2449,资产包数据!B:G,5,0)</f>
        <v>60</v>
      </c>
      <c r="Q2449" s="65"/>
      <c r="R2449" s="65"/>
      <c r="S2449" s="65"/>
      <c r="T2449" s="65"/>
      <c r="U2449" s="65">
        <f>VLOOKUP(D2449,资产包数据!B:N,13,0)</f>
        <v>79.95</v>
      </c>
      <c r="V2449" s="65"/>
    </row>
    <row r="2450" ht="15" spans="1:22">
      <c r="A2450" s="65" t="s">
        <v>178</v>
      </c>
      <c r="B2450" s="65" t="s">
        <v>110</v>
      </c>
      <c r="C2450" s="65" t="s">
        <v>36</v>
      </c>
      <c r="D2450" s="65" t="s">
        <v>10158</v>
      </c>
      <c r="E2450" s="65"/>
      <c r="F2450" s="65"/>
      <c r="G2450" s="65" t="s">
        <v>2422</v>
      </c>
      <c r="H2450" s="65"/>
      <c r="I2450" s="65"/>
      <c r="J2450" s="65"/>
      <c r="K2450" s="65"/>
      <c r="L2450" s="65" t="s">
        <v>10104</v>
      </c>
      <c r="M2450" s="66">
        <v>44824</v>
      </c>
      <c r="N2450" s="65">
        <v>113760</v>
      </c>
      <c r="O2450" s="65" t="s">
        <v>1939</v>
      </c>
      <c r="P2450" s="65">
        <f>VLOOKUP(D2450,资产包数据!B:G,5,0)</f>
        <v>60</v>
      </c>
      <c r="Q2450" s="65"/>
      <c r="R2450" s="65"/>
      <c r="S2450" s="65"/>
      <c r="T2450" s="65"/>
      <c r="U2450" s="65">
        <f>VLOOKUP(D2450,资产包数据!B:N,13,0)</f>
        <v>79.95</v>
      </c>
      <c r="V2450" s="65"/>
    </row>
    <row r="2451" ht="15" spans="1:22">
      <c r="A2451" s="65" t="s">
        <v>178</v>
      </c>
      <c r="B2451" s="65" t="s">
        <v>110</v>
      </c>
      <c r="C2451" s="65" t="s">
        <v>36</v>
      </c>
      <c r="D2451" s="65" t="s">
        <v>10159</v>
      </c>
      <c r="E2451" s="65"/>
      <c r="F2451" s="65"/>
      <c r="G2451" s="65" t="s">
        <v>2422</v>
      </c>
      <c r="H2451" s="65"/>
      <c r="I2451" s="65"/>
      <c r="J2451" s="65"/>
      <c r="K2451" s="65"/>
      <c r="L2451" s="65" t="s">
        <v>10104</v>
      </c>
      <c r="M2451" s="66">
        <v>44824</v>
      </c>
      <c r="N2451" s="65">
        <v>113760</v>
      </c>
      <c r="O2451" s="65" t="s">
        <v>1939</v>
      </c>
      <c r="P2451" s="65">
        <f>VLOOKUP(D2451,资产包数据!B:G,5,0)</f>
        <v>60</v>
      </c>
      <c r="Q2451" s="65"/>
      <c r="R2451" s="65"/>
      <c r="S2451" s="65"/>
      <c r="T2451" s="65"/>
      <c r="U2451" s="65">
        <f>VLOOKUP(D2451,资产包数据!B:N,13,0)</f>
        <v>79.95</v>
      </c>
      <c r="V2451" s="65"/>
    </row>
    <row r="2452" ht="15" spans="1:22">
      <c r="A2452" s="65" t="s">
        <v>178</v>
      </c>
      <c r="B2452" s="65" t="s">
        <v>110</v>
      </c>
      <c r="C2452" s="65" t="s">
        <v>36</v>
      </c>
      <c r="D2452" s="65" t="s">
        <v>10160</v>
      </c>
      <c r="E2452" s="65"/>
      <c r="F2452" s="65"/>
      <c r="G2452" s="65" t="s">
        <v>2422</v>
      </c>
      <c r="H2452" s="65"/>
      <c r="I2452" s="65"/>
      <c r="J2452" s="65"/>
      <c r="K2452" s="65"/>
      <c r="L2452" s="65" t="s">
        <v>10104</v>
      </c>
      <c r="M2452" s="66">
        <v>44824</v>
      </c>
      <c r="N2452" s="65">
        <v>113760</v>
      </c>
      <c r="O2452" s="65" t="s">
        <v>1939</v>
      </c>
      <c r="P2452" s="65">
        <f>VLOOKUP(D2452,资产包数据!B:G,5,0)</f>
        <v>60</v>
      </c>
      <c r="Q2452" s="65"/>
      <c r="R2452" s="65"/>
      <c r="S2452" s="65"/>
      <c r="T2452" s="65"/>
      <c r="U2452" s="65">
        <f>VLOOKUP(D2452,资产包数据!B:N,13,0)</f>
        <v>79.95</v>
      </c>
      <c r="V2452" s="65"/>
    </row>
    <row r="2453" ht="15" spans="1:22">
      <c r="A2453" s="65" t="s">
        <v>178</v>
      </c>
      <c r="B2453" s="65" t="s">
        <v>110</v>
      </c>
      <c r="C2453" s="65" t="s">
        <v>36</v>
      </c>
      <c r="D2453" s="65" t="s">
        <v>10161</v>
      </c>
      <c r="E2453" s="65"/>
      <c r="F2453" s="65"/>
      <c r="G2453" s="65" t="s">
        <v>2422</v>
      </c>
      <c r="H2453" s="65"/>
      <c r="I2453" s="65"/>
      <c r="J2453" s="65"/>
      <c r="K2453" s="65"/>
      <c r="L2453" s="65" t="s">
        <v>10104</v>
      </c>
      <c r="M2453" s="66">
        <v>44824</v>
      </c>
      <c r="N2453" s="65">
        <v>113760</v>
      </c>
      <c r="O2453" s="65" t="s">
        <v>1939</v>
      </c>
      <c r="P2453" s="65">
        <f>VLOOKUP(D2453,资产包数据!B:G,5,0)</f>
        <v>60</v>
      </c>
      <c r="Q2453" s="65"/>
      <c r="R2453" s="65"/>
      <c r="S2453" s="65"/>
      <c r="T2453" s="65"/>
      <c r="U2453" s="65">
        <f>VLOOKUP(D2453,资产包数据!B:N,13,0)</f>
        <v>79.92</v>
      </c>
      <c r="V2453" s="65"/>
    </row>
    <row r="2454" ht="15" spans="1:22">
      <c r="A2454" s="65" t="s">
        <v>2005</v>
      </c>
      <c r="B2454" s="65" t="s">
        <v>110</v>
      </c>
      <c r="C2454" s="65" t="s">
        <v>36</v>
      </c>
      <c r="D2454" s="65" t="s">
        <v>10162</v>
      </c>
      <c r="E2454" s="65"/>
      <c r="F2454" s="65"/>
      <c r="G2454" s="65" t="s">
        <v>1997</v>
      </c>
      <c r="H2454" s="65"/>
      <c r="I2454" s="65"/>
      <c r="J2454" s="65"/>
      <c r="K2454" s="65"/>
      <c r="L2454" s="65" t="s">
        <v>10163</v>
      </c>
      <c r="M2454" s="66">
        <v>44824</v>
      </c>
      <c r="N2454" s="65">
        <v>117800</v>
      </c>
      <c r="O2454" s="65" t="s">
        <v>1939</v>
      </c>
      <c r="P2454" s="65">
        <f>VLOOKUP(D2454,资产包数据!B:G,5,0)</f>
        <v>60</v>
      </c>
      <c r="Q2454" s="65"/>
      <c r="R2454" s="65"/>
      <c r="S2454" s="65"/>
      <c r="T2454" s="65"/>
      <c r="U2454" s="65">
        <f>VLOOKUP(D2454,资产包数据!B:N,13,0)</f>
        <v>94.22</v>
      </c>
      <c r="V2454" s="65"/>
    </row>
    <row r="2455" ht="15" spans="1:22">
      <c r="A2455" s="65" t="s">
        <v>2005</v>
      </c>
      <c r="B2455" s="65" t="s">
        <v>110</v>
      </c>
      <c r="C2455" s="65" t="s">
        <v>36</v>
      </c>
      <c r="D2455" s="65" t="s">
        <v>10164</v>
      </c>
      <c r="E2455" s="65"/>
      <c r="F2455" s="65"/>
      <c r="G2455" s="65" t="s">
        <v>1997</v>
      </c>
      <c r="H2455" s="65"/>
      <c r="I2455" s="65"/>
      <c r="J2455" s="65"/>
      <c r="K2455" s="65"/>
      <c r="L2455" s="65" t="s">
        <v>10163</v>
      </c>
      <c r="M2455" s="66">
        <v>44824</v>
      </c>
      <c r="N2455" s="65">
        <v>117800</v>
      </c>
      <c r="O2455" s="65" t="s">
        <v>1939</v>
      </c>
      <c r="P2455" s="65">
        <f>VLOOKUP(D2455,资产包数据!B:G,5,0)</f>
        <v>60</v>
      </c>
      <c r="Q2455" s="65"/>
      <c r="R2455" s="65"/>
      <c r="S2455" s="65"/>
      <c r="T2455" s="65"/>
      <c r="U2455" s="65">
        <f>VLOOKUP(D2455,资产包数据!B:N,13,0)</f>
        <v>94.22</v>
      </c>
      <c r="V2455" s="65"/>
    </row>
    <row r="2456" ht="15" spans="1:22">
      <c r="A2456" s="65" t="s">
        <v>2005</v>
      </c>
      <c r="B2456" s="65" t="s">
        <v>110</v>
      </c>
      <c r="C2456" s="65" t="s">
        <v>36</v>
      </c>
      <c r="D2456" s="65" t="s">
        <v>10165</v>
      </c>
      <c r="E2456" s="65"/>
      <c r="F2456" s="65"/>
      <c r="G2456" s="65" t="s">
        <v>1997</v>
      </c>
      <c r="H2456" s="65"/>
      <c r="I2456" s="65"/>
      <c r="J2456" s="65"/>
      <c r="K2456" s="65"/>
      <c r="L2456" s="65" t="s">
        <v>10163</v>
      </c>
      <c r="M2456" s="66">
        <v>44824</v>
      </c>
      <c r="N2456" s="65">
        <v>117800</v>
      </c>
      <c r="O2456" s="65" t="s">
        <v>1939</v>
      </c>
      <c r="P2456" s="65">
        <f>VLOOKUP(D2456,资产包数据!B:G,5,0)</f>
        <v>60</v>
      </c>
      <c r="Q2456" s="65"/>
      <c r="R2456" s="65"/>
      <c r="S2456" s="65"/>
      <c r="T2456" s="65"/>
      <c r="U2456" s="65">
        <f>VLOOKUP(D2456,资产包数据!B:N,13,0)</f>
        <v>94.22</v>
      </c>
      <c r="V2456" s="65"/>
    </row>
    <row r="2457" ht="15" spans="1:22">
      <c r="A2457" s="65" t="s">
        <v>2005</v>
      </c>
      <c r="B2457" s="65" t="s">
        <v>110</v>
      </c>
      <c r="C2457" s="65" t="s">
        <v>36</v>
      </c>
      <c r="D2457" s="65" t="s">
        <v>10166</v>
      </c>
      <c r="E2457" s="65"/>
      <c r="F2457" s="65"/>
      <c r="G2457" s="65" t="s">
        <v>1997</v>
      </c>
      <c r="H2457" s="65"/>
      <c r="I2457" s="65"/>
      <c r="J2457" s="65"/>
      <c r="K2457" s="65"/>
      <c r="L2457" s="65" t="s">
        <v>10163</v>
      </c>
      <c r="M2457" s="66">
        <v>44824</v>
      </c>
      <c r="N2457" s="65">
        <v>117800</v>
      </c>
      <c r="O2457" s="65" t="s">
        <v>1939</v>
      </c>
      <c r="P2457" s="65">
        <f>VLOOKUP(D2457,资产包数据!B:G,5,0)</f>
        <v>60</v>
      </c>
      <c r="Q2457" s="65"/>
      <c r="R2457" s="65"/>
      <c r="S2457" s="65"/>
      <c r="T2457" s="65"/>
      <c r="U2457" s="65">
        <f>VLOOKUP(D2457,资产包数据!B:N,13,0)</f>
        <v>94.22</v>
      </c>
      <c r="V2457" s="65"/>
    </row>
    <row r="2458" ht="15" spans="1:22">
      <c r="A2458" s="65" t="s">
        <v>2005</v>
      </c>
      <c r="B2458" s="65" t="s">
        <v>110</v>
      </c>
      <c r="C2458" s="65" t="s">
        <v>36</v>
      </c>
      <c r="D2458" s="65" t="s">
        <v>10167</v>
      </c>
      <c r="E2458" s="65"/>
      <c r="F2458" s="65"/>
      <c r="G2458" s="65" t="s">
        <v>1997</v>
      </c>
      <c r="H2458" s="65"/>
      <c r="I2458" s="65"/>
      <c r="J2458" s="65"/>
      <c r="K2458" s="65"/>
      <c r="L2458" s="65" t="s">
        <v>10163</v>
      </c>
      <c r="M2458" s="66">
        <v>44824</v>
      </c>
      <c r="N2458" s="65">
        <v>117800</v>
      </c>
      <c r="O2458" s="65" t="s">
        <v>1939</v>
      </c>
      <c r="P2458" s="65">
        <f>VLOOKUP(D2458,资产包数据!B:G,5,0)</f>
        <v>60</v>
      </c>
      <c r="Q2458" s="65"/>
      <c r="R2458" s="65"/>
      <c r="S2458" s="65"/>
      <c r="T2458" s="65"/>
      <c r="U2458" s="65">
        <f>VLOOKUP(D2458,资产包数据!B:N,13,0)</f>
        <v>94.22</v>
      </c>
      <c r="V2458" s="65"/>
    </row>
    <row r="2459" ht="15" spans="1:22">
      <c r="A2459" s="65" t="s">
        <v>2005</v>
      </c>
      <c r="B2459" s="65" t="s">
        <v>110</v>
      </c>
      <c r="C2459" s="65" t="s">
        <v>36</v>
      </c>
      <c r="D2459" s="65" t="s">
        <v>10168</v>
      </c>
      <c r="E2459" s="65"/>
      <c r="F2459" s="65"/>
      <c r="G2459" s="65" t="s">
        <v>1997</v>
      </c>
      <c r="H2459" s="65"/>
      <c r="I2459" s="65"/>
      <c r="J2459" s="65"/>
      <c r="K2459" s="65"/>
      <c r="L2459" s="65" t="s">
        <v>10163</v>
      </c>
      <c r="M2459" s="66">
        <v>44824</v>
      </c>
      <c r="N2459" s="65">
        <v>117800</v>
      </c>
      <c r="O2459" s="65" t="s">
        <v>1939</v>
      </c>
      <c r="P2459" s="65">
        <f>VLOOKUP(D2459,资产包数据!B:G,5,0)</f>
        <v>60</v>
      </c>
      <c r="Q2459" s="65"/>
      <c r="R2459" s="65"/>
      <c r="S2459" s="65"/>
      <c r="T2459" s="65"/>
      <c r="U2459" s="65">
        <f>VLOOKUP(D2459,资产包数据!B:N,13,0)</f>
        <v>94.22</v>
      </c>
      <c r="V2459" s="65"/>
    </row>
    <row r="2460" ht="15" spans="1:22">
      <c r="A2460" s="65" t="s">
        <v>2005</v>
      </c>
      <c r="B2460" s="65" t="s">
        <v>110</v>
      </c>
      <c r="C2460" s="65" t="s">
        <v>36</v>
      </c>
      <c r="D2460" s="65" t="s">
        <v>10169</v>
      </c>
      <c r="E2460" s="65"/>
      <c r="F2460" s="65"/>
      <c r="G2460" s="65" t="s">
        <v>1997</v>
      </c>
      <c r="H2460" s="65"/>
      <c r="I2460" s="65"/>
      <c r="J2460" s="65"/>
      <c r="K2460" s="65"/>
      <c r="L2460" s="65" t="s">
        <v>10163</v>
      </c>
      <c r="M2460" s="66">
        <v>44824</v>
      </c>
      <c r="N2460" s="65">
        <v>117800</v>
      </c>
      <c r="O2460" s="65" t="s">
        <v>1939</v>
      </c>
      <c r="P2460" s="65">
        <f>VLOOKUP(D2460,资产包数据!B:G,5,0)</f>
        <v>60</v>
      </c>
      <c r="Q2460" s="65"/>
      <c r="R2460" s="65"/>
      <c r="S2460" s="65"/>
      <c r="T2460" s="65"/>
      <c r="U2460" s="65">
        <f>VLOOKUP(D2460,资产包数据!B:N,13,0)</f>
        <v>94.22</v>
      </c>
      <c r="V2460" s="65"/>
    </row>
    <row r="2461" ht="15" spans="1:22">
      <c r="A2461" s="65" t="s">
        <v>2005</v>
      </c>
      <c r="B2461" s="65" t="s">
        <v>110</v>
      </c>
      <c r="C2461" s="65" t="s">
        <v>36</v>
      </c>
      <c r="D2461" s="65" t="s">
        <v>10170</v>
      </c>
      <c r="E2461" s="65"/>
      <c r="F2461" s="65"/>
      <c r="G2461" s="65" t="s">
        <v>1997</v>
      </c>
      <c r="H2461" s="65"/>
      <c r="I2461" s="65"/>
      <c r="J2461" s="65"/>
      <c r="K2461" s="65"/>
      <c r="L2461" s="65" t="s">
        <v>10163</v>
      </c>
      <c r="M2461" s="66">
        <v>44824</v>
      </c>
      <c r="N2461" s="65">
        <v>117800</v>
      </c>
      <c r="O2461" s="65" t="s">
        <v>1939</v>
      </c>
      <c r="P2461" s="65">
        <f>VLOOKUP(D2461,资产包数据!B:G,5,0)</f>
        <v>60</v>
      </c>
      <c r="Q2461" s="65"/>
      <c r="R2461" s="65"/>
      <c r="S2461" s="65"/>
      <c r="T2461" s="65"/>
      <c r="U2461" s="65">
        <f>VLOOKUP(D2461,资产包数据!B:N,13,0)</f>
        <v>94.22</v>
      </c>
      <c r="V2461" s="65"/>
    </row>
    <row r="2462" ht="15" spans="1:22">
      <c r="A2462" s="65" t="s">
        <v>2005</v>
      </c>
      <c r="B2462" s="65" t="s">
        <v>110</v>
      </c>
      <c r="C2462" s="65" t="s">
        <v>36</v>
      </c>
      <c r="D2462" s="65" t="s">
        <v>10171</v>
      </c>
      <c r="E2462" s="65"/>
      <c r="F2462" s="65"/>
      <c r="G2462" s="65" t="s">
        <v>1997</v>
      </c>
      <c r="H2462" s="65"/>
      <c r="I2462" s="65"/>
      <c r="J2462" s="65"/>
      <c r="K2462" s="65"/>
      <c r="L2462" s="65" t="s">
        <v>10163</v>
      </c>
      <c r="M2462" s="66">
        <v>44824</v>
      </c>
      <c r="N2462" s="65">
        <v>117800</v>
      </c>
      <c r="O2462" s="65" t="s">
        <v>1939</v>
      </c>
      <c r="P2462" s="65">
        <f>VLOOKUP(D2462,资产包数据!B:G,5,0)</f>
        <v>60</v>
      </c>
      <c r="Q2462" s="65"/>
      <c r="R2462" s="65"/>
      <c r="S2462" s="65"/>
      <c r="T2462" s="65"/>
      <c r="U2462" s="65">
        <f>VLOOKUP(D2462,资产包数据!B:N,13,0)</f>
        <v>94.22</v>
      </c>
      <c r="V2462" s="65"/>
    </row>
    <row r="2463" ht="15" spans="1:22">
      <c r="A2463" s="65" t="s">
        <v>2005</v>
      </c>
      <c r="B2463" s="65" t="s">
        <v>110</v>
      </c>
      <c r="C2463" s="65" t="s">
        <v>36</v>
      </c>
      <c r="D2463" s="65" t="s">
        <v>10172</v>
      </c>
      <c r="E2463" s="65"/>
      <c r="F2463" s="65"/>
      <c r="G2463" s="65" t="s">
        <v>1997</v>
      </c>
      <c r="H2463" s="65"/>
      <c r="I2463" s="65"/>
      <c r="J2463" s="65"/>
      <c r="K2463" s="65"/>
      <c r="L2463" s="65" t="s">
        <v>10163</v>
      </c>
      <c r="M2463" s="66">
        <v>44824</v>
      </c>
      <c r="N2463" s="65">
        <v>117800</v>
      </c>
      <c r="O2463" s="65" t="s">
        <v>1939</v>
      </c>
      <c r="P2463" s="65">
        <f>VLOOKUP(D2463,资产包数据!B:G,5,0)</f>
        <v>60</v>
      </c>
      <c r="Q2463" s="65"/>
      <c r="R2463" s="65"/>
      <c r="S2463" s="65"/>
      <c r="T2463" s="65"/>
      <c r="U2463" s="65">
        <f>VLOOKUP(D2463,资产包数据!B:N,13,0)</f>
        <v>94.22</v>
      </c>
      <c r="V2463" s="65"/>
    </row>
    <row r="2464" ht="15" spans="1:22">
      <c r="A2464" s="65" t="s">
        <v>2005</v>
      </c>
      <c r="B2464" s="65" t="s">
        <v>110</v>
      </c>
      <c r="C2464" s="65" t="s">
        <v>36</v>
      </c>
      <c r="D2464" s="65" t="s">
        <v>10173</v>
      </c>
      <c r="E2464" s="65"/>
      <c r="F2464" s="65"/>
      <c r="G2464" s="65" t="s">
        <v>1997</v>
      </c>
      <c r="H2464" s="65"/>
      <c r="I2464" s="65"/>
      <c r="J2464" s="65"/>
      <c r="K2464" s="65"/>
      <c r="L2464" s="65" t="s">
        <v>10163</v>
      </c>
      <c r="M2464" s="66">
        <v>44824</v>
      </c>
      <c r="N2464" s="65">
        <v>117800</v>
      </c>
      <c r="O2464" s="65" t="s">
        <v>1939</v>
      </c>
      <c r="P2464" s="65">
        <f>VLOOKUP(D2464,资产包数据!B:G,5,0)</f>
        <v>60</v>
      </c>
      <c r="Q2464" s="65"/>
      <c r="R2464" s="65"/>
      <c r="S2464" s="65"/>
      <c r="T2464" s="65"/>
      <c r="U2464" s="65">
        <f>VLOOKUP(D2464,资产包数据!B:N,13,0)</f>
        <v>94.22</v>
      </c>
      <c r="V2464" s="65"/>
    </row>
    <row r="2465" ht="15" spans="1:22">
      <c r="A2465" s="65" t="s">
        <v>2005</v>
      </c>
      <c r="B2465" s="65" t="s">
        <v>110</v>
      </c>
      <c r="C2465" s="65" t="s">
        <v>36</v>
      </c>
      <c r="D2465" s="65" t="s">
        <v>10174</v>
      </c>
      <c r="E2465" s="65"/>
      <c r="F2465" s="65"/>
      <c r="G2465" s="65" t="s">
        <v>1997</v>
      </c>
      <c r="H2465" s="65"/>
      <c r="I2465" s="65"/>
      <c r="J2465" s="65"/>
      <c r="K2465" s="65"/>
      <c r="L2465" s="65" t="s">
        <v>10163</v>
      </c>
      <c r="M2465" s="66">
        <v>44824</v>
      </c>
      <c r="N2465" s="65">
        <v>117800</v>
      </c>
      <c r="O2465" s="65" t="s">
        <v>1939</v>
      </c>
      <c r="P2465" s="65">
        <f>VLOOKUP(D2465,资产包数据!B:G,5,0)</f>
        <v>60</v>
      </c>
      <c r="Q2465" s="65"/>
      <c r="R2465" s="65"/>
      <c r="S2465" s="65"/>
      <c r="T2465" s="65"/>
      <c r="U2465" s="65">
        <f>VLOOKUP(D2465,资产包数据!B:N,13,0)</f>
        <v>94.22</v>
      </c>
      <c r="V2465" s="65"/>
    </row>
    <row r="2466" ht="15" spans="1:22">
      <c r="A2466" s="65" t="s">
        <v>2005</v>
      </c>
      <c r="B2466" s="65" t="s">
        <v>110</v>
      </c>
      <c r="C2466" s="65" t="s">
        <v>36</v>
      </c>
      <c r="D2466" s="65" t="s">
        <v>10175</v>
      </c>
      <c r="E2466" s="65"/>
      <c r="F2466" s="65"/>
      <c r="G2466" s="65" t="s">
        <v>1997</v>
      </c>
      <c r="H2466" s="65"/>
      <c r="I2466" s="65"/>
      <c r="J2466" s="65"/>
      <c r="K2466" s="65"/>
      <c r="L2466" s="65" t="s">
        <v>10163</v>
      </c>
      <c r="M2466" s="66">
        <v>44824</v>
      </c>
      <c r="N2466" s="65">
        <v>117800</v>
      </c>
      <c r="O2466" s="65" t="s">
        <v>1939</v>
      </c>
      <c r="P2466" s="65">
        <f>VLOOKUP(D2466,资产包数据!B:G,5,0)</f>
        <v>60</v>
      </c>
      <c r="Q2466" s="65"/>
      <c r="R2466" s="65"/>
      <c r="S2466" s="65"/>
      <c r="T2466" s="65"/>
      <c r="U2466" s="65">
        <f>VLOOKUP(D2466,资产包数据!B:N,13,0)</f>
        <v>94.22</v>
      </c>
      <c r="V2466" s="65"/>
    </row>
    <row r="2467" ht="15" spans="1:22">
      <c r="A2467" s="65" t="s">
        <v>2005</v>
      </c>
      <c r="B2467" s="65" t="s">
        <v>110</v>
      </c>
      <c r="C2467" s="65" t="s">
        <v>36</v>
      </c>
      <c r="D2467" s="65" t="s">
        <v>10176</v>
      </c>
      <c r="E2467" s="65"/>
      <c r="F2467" s="65"/>
      <c r="G2467" s="65" t="s">
        <v>1997</v>
      </c>
      <c r="H2467" s="65"/>
      <c r="I2467" s="65"/>
      <c r="J2467" s="65"/>
      <c r="K2467" s="65"/>
      <c r="L2467" s="65" t="s">
        <v>10163</v>
      </c>
      <c r="M2467" s="66">
        <v>44824</v>
      </c>
      <c r="N2467" s="65">
        <v>117800</v>
      </c>
      <c r="O2467" s="65" t="s">
        <v>1939</v>
      </c>
      <c r="P2467" s="65">
        <f>VLOOKUP(D2467,资产包数据!B:G,5,0)</f>
        <v>60</v>
      </c>
      <c r="Q2467" s="65"/>
      <c r="R2467" s="65"/>
      <c r="S2467" s="65"/>
      <c r="T2467" s="65"/>
      <c r="U2467" s="65">
        <f>VLOOKUP(D2467,资产包数据!B:N,13,0)</f>
        <v>94.22</v>
      </c>
      <c r="V2467" s="65"/>
    </row>
    <row r="2468" ht="15" spans="1:22">
      <c r="A2468" s="65" t="s">
        <v>2005</v>
      </c>
      <c r="B2468" s="65" t="s">
        <v>110</v>
      </c>
      <c r="C2468" s="65" t="s">
        <v>36</v>
      </c>
      <c r="D2468" s="65" t="s">
        <v>10177</v>
      </c>
      <c r="E2468" s="65"/>
      <c r="F2468" s="65"/>
      <c r="G2468" s="65" t="s">
        <v>1997</v>
      </c>
      <c r="H2468" s="65"/>
      <c r="I2468" s="65"/>
      <c r="J2468" s="65"/>
      <c r="K2468" s="65"/>
      <c r="L2468" s="65" t="s">
        <v>10163</v>
      </c>
      <c r="M2468" s="66">
        <v>44824</v>
      </c>
      <c r="N2468" s="65">
        <v>117800</v>
      </c>
      <c r="O2468" s="65" t="s">
        <v>1939</v>
      </c>
      <c r="P2468" s="65">
        <f>VLOOKUP(D2468,资产包数据!B:G,5,0)</f>
        <v>60</v>
      </c>
      <c r="Q2468" s="65"/>
      <c r="R2468" s="65"/>
      <c r="S2468" s="65"/>
      <c r="T2468" s="65"/>
      <c r="U2468" s="65">
        <f>VLOOKUP(D2468,资产包数据!B:N,13,0)</f>
        <v>94.22</v>
      </c>
      <c r="V2468" s="65"/>
    </row>
    <row r="2469" ht="15" spans="1:22">
      <c r="A2469" s="65" t="s">
        <v>2005</v>
      </c>
      <c r="B2469" s="65" t="s">
        <v>110</v>
      </c>
      <c r="C2469" s="65" t="s">
        <v>36</v>
      </c>
      <c r="D2469" s="65" t="s">
        <v>10178</v>
      </c>
      <c r="E2469" s="65"/>
      <c r="F2469" s="65"/>
      <c r="G2469" s="65" t="s">
        <v>1997</v>
      </c>
      <c r="H2469" s="65"/>
      <c r="I2469" s="65"/>
      <c r="J2469" s="65"/>
      <c r="K2469" s="65"/>
      <c r="L2469" s="65" t="s">
        <v>10163</v>
      </c>
      <c r="M2469" s="66">
        <v>44824</v>
      </c>
      <c r="N2469" s="65">
        <v>117800</v>
      </c>
      <c r="O2469" s="65" t="s">
        <v>1939</v>
      </c>
      <c r="P2469" s="65">
        <f>VLOOKUP(D2469,资产包数据!B:G,5,0)</f>
        <v>60</v>
      </c>
      <c r="Q2469" s="65"/>
      <c r="R2469" s="65"/>
      <c r="S2469" s="65"/>
      <c r="T2469" s="65"/>
      <c r="U2469" s="65">
        <f>VLOOKUP(D2469,资产包数据!B:N,13,0)</f>
        <v>94.22</v>
      </c>
      <c r="V2469" s="65"/>
    </row>
    <row r="2470" ht="15" spans="1:22">
      <c r="A2470" s="65" t="s">
        <v>2005</v>
      </c>
      <c r="B2470" s="65" t="s">
        <v>110</v>
      </c>
      <c r="C2470" s="65" t="s">
        <v>36</v>
      </c>
      <c r="D2470" s="65" t="s">
        <v>10179</v>
      </c>
      <c r="E2470" s="65"/>
      <c r="F2470" s="65"/>
      <c r="G2470" s="65" t="s">
        <v>1997</v>
      </c>
      <c r="H2470" s="65"/>
      <c r="I2470" s="65"/>
      <c r="J2470" s="65"/>
      <c r="K2470" s="65"/>
      <c r="L2470" s="65" t="s">
        <v>10163</v>
      </c>
      <c r="M2470" s="66">
        <v>44824</v>
      </c>
      <c r="N2470" s="65">
        <v>117800</v>
      </c>
      <c r="O2470" s="65" t="s">
        <v>1939</v>
      </c>
      <c r="P2470" s="65">
        <f>VLOOKUP(D2470,资产包数据!B:G,5,0)</f>
        <v>60</v>
      </c>
      <c r="Q2470" s="65"/>
      <c r="R2470" s="65"/>
      <c r="S2470" s="65"/>
      <c r="T2470" s="65"/>
      <c r="U2470" s="65">
        <f>VLOOKUP(D2470,资产包数据!B:N,13,0)</f>
        <v>94.22</v>
      </c>
      <c r="V2470" s="65"/>
    </row>
    <row r="2471" ht="15" spans="1:22">
      <c r="A2471" s="65" t="s">
        <v>2005</v>
      </c>
      <c r="B2471" s="65" t="s">
        <v>110</v>
      </c>
      <c r="C2471" s="65" t="s">
        <v>36</v>
      </c>
      <c r="D2471" s="65" t="s">
        <v>10180</v>
      </c>
      <c r="E2471" s="65"/>
      <c r="F2471" s="65"/>
      <c r="G2471" s="65" t="s">
        <v>1997</v>
      </c>
      <c r="H2471" s="65"/>
      <c r="I2471" s="65"/>
      <c r="J2471" s="65"/>
      <c r="K2471" s="65"/>
      <c r="L2471" s="65" t="s">
        <v>10163</v>
      </c>
      <c r="M2471" s="66">
        <v>44824</v>
      </c>
      <c r="N2471" s="65">
        <v>117800</v>
      </c>
      <c r="O2471" s="65" t="s">
        <v>1939</v>
      </c>
      <c r="P2471" s="65">
        <f>VLOOKUP(D2471,资产包数据!B:G,5,0)</f>
        <v>60</v>
      </c>
      <c r="Q2471" s="65"/>
      <c r="R2471" s="65"/>
      <c r="S2471" s="65"/>
      <c r="T2471" s="65"/>
      <c r="U2471" s="65">
        <f>VLOOKUP(D2471,资产包数据!B:N,13,0)</f>
        <v>94.22</v>
      </c>
      <c r="V2471" s="65"/>
    </row>
    <row r="2472" ht="15" spans="1:22">
      <c r="A2472" s="65" t="s">
        <v>2005</v>
      </c>
      <c r="B2472" s="65" t="s">
        <v>110</v>
      </c>
      <c r="C2472" s="65" t="s">
        <v>36</v>
      </c>
      <c r="D2472" s="65" t="s">
        <v>10181</v>
      </c>
      <c r="E2472" s="65"/>
      <c r="F2472" s="65"/>
      <c r="G2472" s="65" t="s">
        <v>1997</v>
      </c>
      <c r="H2472" s="65"/>
      <c r="I2472" s="65"/>
      <c r="J2472" s="65"/>
      <c r="K2472" s="65"/>
      <c r="L2472" s="65" t="s">
        <v>10163</v>
      </c>
      <c r="M2472" s="66">
        <v>44824</v>
      </c>
      <c r="N2472" s="65">
        <v>117800</v>
      </c>
      <c r="O2472" s="65" t="s">
        <v>1939</v>
      </c>
      <c r="P2472" s="65">
        <f>VLOOKUP(D2472,资产包数据!B:G,5,0)</f>
        <v>60</v>
      </c>
      <c r="Q2472" s="65"/>
      <c r="R2472" s="65"/>
      <c r="S2472" s="65"/>
      <c r="T2472" s="65"/>
      <c r="U2472" s="65">
        <f>VLOOKUP(D2472,资产包数据!B:N,13,0)</f>
        <v>94.22</v>
      </c>
      <c r="V2472" s="65"/>
    </row>
    <row r="2473" ht="15" spans="1:22">
      <c r="A2473" s="65" t="s">
        <v>2005</v>
      </c>
      <c r="B2473" s="65" t="s">
        <v>110</v>
      </c>
      <c r="C2473" s="65" t="s">
        <v>36</v>
      </c>
      <c r="D2473" s="65" t="s">
        <v>10182</v>
      </c>
      <c r="E2473" s="65"/>
      <c r="F2473" s="65"/>
      <c r="G2473" s="65" t="s">
        <v>1997</v>
      </c>
      <c r="H2473" s="65"/>
      <c r="I2473" s="65"/>
      <c r="J2473" s="65"/>
      <c r="K2473" s="65"/>
      <c r="L2473" s="65" t="s">
        <v>10163</v>
      </c>
      <c r="M2473" s="66">
        <v>44824</v>
      </c>
      <c r="N2473" s="65">
        <v>117800</v>
      </c>
      <c r="O2473" s="65" t="s">
        <v>1939</v>
      </c>
      <c r="P2473" s="65">
        <f>VLOOKUP(D2473,资产包数据!B:G,5,0)</f>
        <v>60</v>
      </c>
      <c r="Q2473" s="65"/>
      <c r="R2473" s="65"/>
      <c r="S2473" s="65"/>
      <c r="T2473" s="65"/>
      <c r="U2473" s="65">
        <f>VLOOKUP(D2473,资产包数据!B:N,13,0)</f>
        <v>94.22</v>
      </c>
      <c r="V2473" s="65"/>
    </row>
    <row r="2474" ht="15" spans="1:22">
      <c r="A2474" s="65" t="s">
        <v>2005</v>
      </c>
      <c r="B2474" s="65" t="s">
        <v>110</v>
      </c>
      <c r="C2474" s="65" t="s">
        <v>36</v>
      </c>
      <c r="D2474" s="65" t="s">
        <v>10183</v>
      </c>
      <c r="E2474" s="65"/>
      <c r="F2474" s="65"/>
      <c r="G2474" s="65" t="s">
        <v>1997</v>
      </c>
      <c r="H2474" s="65"/>
      <c r="I2474" s="65"/>
      <c r="J2474" s="65"/>
      <c r="K2474" s="65"/>
      <c r="L2474" s="65" t="s">
        <v>10163</v>
      </c>
      <c r="M2474" s="66">
        <v>44824</v>
      </c>
      <c r="N2474" s="65">
        <v>117800</v>
      </c>
      <c r="O2474" s="65" t="s">
        <v>1939</v>
      </c>
      <c r="P2474" s="65">
        <f>VLOOKUP(D2474,资产包数据!B:G,5,0)</f>
        <v>60</v>
      </c>
      <c r="Q2474" s="65"/>
      <c r="R2474" s="65"/>
      <c r="S2474" s="65"/>
      <c r="T2474" s="65"/>
      <c r="U2474" s="65">
        <f>VLOOKUP(D2474,资产包数据!B:N,13,0)</f>
        <v>94.22</v>
      </c>
      <c r="V2474" s="65"/>
    </row>
    <row r="2475" ht="15" spans="1:22">
      <c r="A2475" s="65" t="s">
        <v>2005</v>
      </c>
      <c r="B2475" s="65" t="s">
        <v>110</v>
      </c>
      <c r="C2475" s="65" t="s">
        <v>36</v>
      </c>
      <c r="D2475" s="65" t="s">
        <v>10184</v>
      </c>
      <c r="E2475" s="65"/>
      <c r="F2475" s="65"/>
      <c r="G2475" s="65" t="s">
        <v>1997</v>
      </c>
      <c r="H2475" s="65"/>
      <c r="I2475" s="65"/>
      <c r="J2475" s="65"/>
      <c r="K2475" s="65"/>
      <c r="L2475" s="65" t="s">
        <v>10163</v>
      </c>
      <c r="M2475" s="66">
        <v>44824</v>
      </c>
      <c r="N2475" s="65">
        <v>117800</v>
      </c>
      <c r="O2475" s="65" t="s">
        <v>1939</v>
      </c>
      <c r="P2475" s="65">
        <f>VLOOKUP(D2475,资产包数据!B:G,5,0)</f>
        <v>60</v>
      </c>
      <c r="Q2475" s="65"/>
      <c r="R2475" s="65"/>
      <c r="S2475" s="65"/>
      <c r="T2475" s="65"/>
      <c r="U2475" s="65">
        <f>VLOOKUP(D2475,资产包数据!B:N,13,0)</f>
        <v>94.22</v>
      </c>
      <c r="V2475" s="65"/>
    </row>
    <row r="2476" ht="15" spans="1:22">
      <c r="A2476" s="65" t="s">
        <v>2005</v>
      </c>
      <c r="B2476" s="65" t="s">
        <v>110</v>
      </c>
      <c r="C2476" s="65" t="s">
        <v>36</v>
      </c>
      <c r="D2476" s="65" t="s">
        <v>10185</v>
      </c>
      <c r="E2476" s="65"/>
      <c r="F2476" s="65"/>
      <c r="G2476" s="65" t="s">
        <v>1997</v>
      </c>
      <c r="H2476" s="65"/>
      <c r="I2476" s="65"/>
      <c r="J2476" s="65"/>
      <c r="K2476" s="65"/>
      <c r="L2476" s="65" t="s">
        <v>10163</v>
      </c>
      <c r="M2476" s="66">
        <v>44824</v>
      </c>
      <c r="N2476" s="65">
        <v>117800</v>
      </c>
      <c r="O2476" s="65" t="s">
        <v>1939</v>
      </c>
      <c r="P2476" s="65">
        <f>VLOOKUP(D2476,资产包数据!B:G,5,0)</f>
        <v>60</v>
      </c>
      <c r="Q2476" s="65"/>
      <c r="R2476" s="65"/>
      <c r="S2476" s="65"/>
      <c r="T2476" s="65"/>
      <c r="U2476" s="65">
        <f>VLOOKUP(D2476,资产包数据!B:N,13,0)</f>
        <v>94.22</v>
      </c>
      <c r="V2476" s="65"/>
    </row>
    <row r="2477" ht="15" spans="1:22">
      <c r="A2477" s="65" t="s">
        <v>2005</v>
      </c>
      <c r="B2477" s="65" t="s">
        <v>110</v>
      </c>
      <c r="C2477" s="65" t="s">
        <v>36</v>
      </c>
      <c r="D2477" s="65" t="s">
        <v>10186</v>
      </c>
      <c r="E2477" s="65"/>
      <c r="F2477" s="65"/>
      <c r="G2477" s="65" t="s">
        <v>1997</v>
      </c>
      <c r="H2477" s="65"/>
      <c r="I2477" s="65"/>
      <c r="J2477" s="65"/>
      <c r="K2477" s="65"/>
      <c r="L2477" s="65" t="s">
        <v>10163</v>
      </c>
      <c r="M2477" s="66">
        <v>44824</v>
      </c>
      <c r="N2477" s="65">
        <v>117800</v>
      </c>
      <c r="O2477" s="65" t="s">
        <v>1939</v>
      </c>
      <c r="P2477" s="65">
        <f>VLOOKUP(D2477,资产包数据!B:G,5,0)</f>
        <v>60</v>
      </c>
      <c r="Q2477" s="65"/>
      <c r="R2477" s="65"/>
      <c r="S2477" s="65"/>
      <c r="T2477" s="65"/>
      <c r="U2477" s="65">
        <f>VLOOKUP(D2477,资产包数据!B:N,13,0)</f>
        <v>94.22</v>
      </c>
      <c r="V2477" s="65"/>
    </row>
    <row r="2478" ht="15" spans="1:22">
      <c r="A2478" s="65" t="s">
        <v>2005</v>
      </c>
      <c r="B2478" s="65" t="s">
        <v>110</v>
      </c>
      <c r="C2478" s="65" t="s">
        <v>36</v>
      </c>
      <c r="D2478" s="65" t="s">
        <v>10187</v>
      </c>
      <c r="E2478" s="65"/>
      <c r="F2478" s="65"/>
      <c r="G2478" s="65" t="s">
        <v>1997</v>
      </c>
      <c r="H2478" s="65"/>
      <c r="I2478" s="65"/>
      <c r="J2478" s="65"/>
      <c r="K2478" s="65"/>
      <c r="L2478" s="65" t="s">
        <v>10163</v>
      </c>
      <c r="M2478" s="66">
        <v>44824</v>
      </c>
      <c r="N2478" s="65">
        <v>117800</v>
      </c>
      <c r="O2478" s="65" t="s">
        <v>1939</v>
      </c>
      <c r="P2478" s="65">
        <f>VLOOKUP(D2478,资产包数据!B:G,5,0)</f>
        <v>60</v>
      </c>
      <c r="Q2478" s="65"/>
      <c r="R2478" s="65"/>
      <c r="S2478" s="65"/>
      <c r="T2478" s="65"/>
      <c r="U2478" s="65">
        <f>VLOOKUP(D2478,资产包数据!B:N,13,0)</f>
        <v>94.22</v>
      </c>
      <c r="V2478" s="65"/>
    </row>
    <row r="2479" ht="15" spans="1:22">
      <c r="A2479" s="65" t="s">
        <v>2005</v>
      </c>
      <c r="B2479" s="65" t="s">
        <v>110</v>
      </c>
      <c r="C2479" s="65" t="s">
        <v>36</v>
      </c>
      <c r="D2479" s="65" t="s">
        <v>10188</v>
      </c>
      <c r="E2479" s="65"/>
      <c r="F2479" s="65"/>
      <c r="G2479" s="65" t="s">
        <v>1997</v>
      </c>
      <c r="H2479" s="65"/>
      <c r="I2479" s="65"/>
      <c r="J2479" s="65"/>
      <c r="K2479" s="65"/>
      <c r="L2479" s="65" t="s">
        <v>10163</v>
      </c>
      <c r="M2479" s="66">
        <v>44824</v>
      </c>
      <c r="N2479" s="65">
        <v>117800</v>
      </c>
      <c r="O2479" s="65" t="s">
        <v>1939</v>
      </c>
      <c r="P2479" s="65">
        <f>VLOOKUP(D2479,资产包数据!B:G,5,0)</f>
        <v>60</v>
      </c>
      <c r="Q2479" s="65"/>
      <c r="R2479" s="65"/>
      <c r="S2479" s="65"/>
      <c r="T2479" s="65"/>
      <c r="U2479" s="65">
        <f>VLOOKUP(D2479,资产包数据!B:N,13,0)</f>
        <v>94.22</v>
      </c>
      <c r="V2479" s="65"/>
    </row>
    <row r="2480" ht="15" spans="1:22">
      <c r="A2480" s="65" t="s">
        <v>2005</v>
      </c>
      <c r="B2480" s="65" t="s">
        <v>110</v>
      </c>
      <c r="C2480" s="65" t="s">
        <v>36</v>
      </c>
      <c r="D2480" s="65" t="s">
        <v>10189</v>
      </c>
      <c r="E2480" s="65"/>
      <c r="F2480" s="65"/>
      <c r="G2480" s="65" t="s">
        <v>1997</v>
      </c>
      <c r="H2480" s="65"/>
      <c r="I2480" s="65"/>
      <c r="J2480" s="65"/>
      <c r="K2480" s="65"/>
      <c r="L2480" s="65" t="s">
        <v>10163</v>
      </c>
      <c r="M2480" s="66">
        <v>44824</v>
      </c>
      <c r="N2480" s="65">
        <v>117800</v>
      </c>
      <c r="O2480" s="65" t="s">
        <v>1939</v>
      </c>
      <c r="P2480" s="65">
        <f>VLOOKUP(D2480,资产包数据!B:G,5,0)</f>
        <v>60</v>
      </c>
      <c r="Q2480" s="65"/>
      <c r="R2480" s="65"/>
      <c r="S2480" s="65"/>
      <c r="T2480" s="65"/>
      <c r="U2480" s="65">
        <f>VLOOKUP(D2480,资产包数据!B:N,13,0)</f>
        <v>94.22</v>
      </c>
      <c r="V2480" s="65"/>
    </row>
    <row r="2481" ht="15" spans="1:22">
      <c r="A2481" s="65" t="s">
        <v>2005</v>
      </c>
      <c r="B2481" s="65" t="s">
        <v>110</v>
      </c>
      <c r="C2481" s="65" t="s">
        <v>36</v>
      </c>
      <c r="D2481" s="65" t="s">
        <v>10190</v>
      </c>
      <c r="E2481" s="65"/>
      <c r="F2481" s="65"/>
      <c r="G2481" s="65" t="s">
        <v>1997</v>
      </c>
      <c r="H2481" s="65"/>
      <c r="I2481" s="65"/>
      <c r="J2481" s="65"/>
      <c r="K2481" s="65"/>
      <c r="L2481" s="65" t="s">
        <v>10163</v>
      </c>
      <c r="M2481" s="66">
        <v>44824</v>
      </c>
      <c r="N2481" s="65">
        <v>117800</v>
      </c>
      <c r="O2481" s="65" t="s">
        <v>1939</v>
      </c>
      <c r="P2481" s="65">
        <f>VLOOKUP(D2481,资产包数据!B:G,5,0)</f>
        <v>60</v>
      </c>
      <c r="Q2481" s="65"/>
      <c r="R2481" s="65"/>
      <c r="S2481" s="65"/>
      <c r="T2481" s="65"/>
      <c r="U2481" s="65">
        <f>VLOOKUP(D2481,资产包数据!B:N,13,0)</f>
        <v>94.22</v>
      </c>
      <c r="V2481" s="65"/>
    </row>
    <row r="2482" ht="15" spans="1:22">
      <c r="A2482" s="65" t="s">
        <v>2005</v>
      </c>
      <c r="B2482" s="65" t="s">
        <v>110</v>
      </c>
      <c r="C2482" s="65" t="s">
        <v>36</v>
      </c>
      <c r="D2482" s="65" t="s">
        <v>10191</v>
      </c>
      <c r="E2482" s="65"/>
      <c r="F2482" s="65"/>
      <c r="G2482" s="65" t="s">
        <v>1997</v>
      </c>
      <c r="H2482" s="65"/>
      <c r="I2482" s="65"/>
      <c r="J2482" s="65"/>
      <c r="K2482" s="65"/>
      <c r="L2482" s="65" t="s">
        <v>10163</v>
      </c>
      <c r="M2482" s="66">
        <v>44824</v>
      </c>
      <c r="N2482" s="65">
        <v>117800</v>
      </c>
      <c r="O2482" s="65" t="s">
        <v>1939</v>
      </c>
      <c r="P2482" s="65">
        <f>VLOOKUP(D2482,资产包数据!B:G,5,0)</f>
        <v>60</v>
      </c>
      <c r="Q2482" s="65"/>
      <c r="R2482" s="65"/>
      <c r="S2482" s="65"/>
      <c r="T2482" s="65"/>
      <c r="U2482" s="65">
        <f>VLOOKUP(D2482,资产包数据!B:N,13,0)</f>
        <v>94.22</v>
      </c>
      <c r="V2482" s="65"/>
    </row>
    <row r="2483" ht="15" spans="1:22">
      <c r="A2483" s="65" t="s">
        <v>2005</v>
      </c>
      <c r="B2483" s="65" t="s">
        <v>110</v>
      </c>
      <c r="C2483" s="65" t="s">
        <v>36</v>
      </c>
      <c r="D2483" s="65" t="s">
        <v>10192</v>
      </c>
      <c r="E2483" s="65"/>
      <c r="F2483" s="65"/>
      <c r="G2483" s="65" t="s">
        <v>1997</v>
      </c>
      <c r="H2483" s="65"/>
      <c r="I2483" s="65"/>
      <c r="J2483" s="65"/>
      <c r="K2483" s="65"/>
      <c r="L2483" s="65" t="s">
        <v>10163</v>
      </c>
      <c r="M2483" s="66">
        <v>44824</v>
      </c>
      <c r="N2483" s="65">
        <v>117800</v>
      </c>
      <c r="O2483" s="65" t="s">
        <v>1939</v>
      </c>
      <c r="P2483" s="65">
        <f>VLOOKUP(D2483,资产包数据!B:G,5,0)</f>
        <v>60</v>
      </c>
      <c r="Q2483" s="65"/>
      <c r="R2483" s="65"/>
      <c r="S2483" s="65"/>
      <c r="T2483" s="65"/>
      <c r="U2483" s="65">
        <f>VLOOKUP(D2483,资产包数据!B:N,13,0)</f>
        <v>94.22</v>
      </c>
      <c r="V2483" s="65"/>
    </row>
    <row r="2484" ht="15" spans="1:22">
      <c r="A2484" s="65" t="s">
        <v>2005</v>
      </c>
      <c r="B2484" s="65" t="s">
        <v>110</v>
      </c>
      <c r="C2484" s="65" t="s">
        <v>36</v>
      </c>
      <c r="D2484" s="65" t="s">
        <v>10193</v>
      </c>
      <c r="E2484" s="65"/>
      <c r="F2484" s="65"/>
      <c r="G2484" s="65" t="s">
        <v>1997</v>
      </c>
      <c r="H2484" s="65"/>
      <c r="I2484" s="65"/>
      <c r="J2484" s="65"/>
      <c r="K2484" s="65"/>
      <c r="L2484" s="65" t="s">
        <v>10163</v>
      </c>
      <c r="M2484" s="66">
        <v>44824</v>
      </c>
      <c r="N2484" s="65">
        <v>117800</v>
      </c>
      <c r="O2484" s="65" t="s">
        <v>1939</v>
      </c>
      <c r="P2484" s="65">
        <f>VLOOKUP(D2484,资产包数据!B:G,5,0)</f>
        <v>60</v>
      </c>
      <c r="Q2484" s="65"/>
      <c r="R2484" s="65"/>
      <c r="S2484" s="65"/>
      <c r="T2484" s="65"/>
      <c r="U2484" s="65">
        <f>VLOOKUP(D2484,资产包数据!B:N,13,0)</f>
        <v>94.22</v>
      </c>
      <c r="V2484" s="65"/>
    </row>
    <row r="2485" ht="15" spans="1:22">
      <c r="A2485" s="65" t="s">
        <v>2005</v>
      </c>
      <c r="B2485" s="65" t="s">
        <v>110</v>
      </c>
      <c r="C2485" s="65" t="s">
        <v>36</v>
      </c>
      <c r="D2485" s="65" t="s">
        <v>10194</v>
      </c>
      <c r="E2485" s="65"/>
      <c r="F2485" s="65"/>
      <c r="G2485" s="65" t="s">
        <v>1997</v>
      </c>
      <c r="H2485" s="65"/>
      <c r="I2485" s="65"/>
      <c r="J2485" s="65"/>
      <c r="K2485" s="65"/>
      <c r="L2485" s="65" t="s">
        <v>10163</v>
      </c>
      <c r="M2485" s="66">
        <v>44824</v>
      </c>
      <c r="N2485" s="65">
        <v>117800</v>
      </c>
      <c r="O2485" s="65" t="s">
        <v>1939</v>
      </c>
      <c r="P2485" s="65">
        <f>VLOOKUP(D2485,资产包数据!B:G,5,0)</f>
        <v>60</v>
      </c>
      <c r="Q2485" s="65"/>
      <c r="R2485" s="65"/>
      <c r="S2485" s="65"/>
      <c r="T2485" s="65"/>
      <c r="U2485" s="65">
        <f>VLOOKUP(D2485,资产包数据!B:N,13,0)</f>
        <v>94.22</v>
      </c>
      <c r="V2485" s="65"/>
    </row>
    <row r="2486" ht="15" spans="1:22">
      <c r="A2486" s="65" t="s">
        <v>2005</v>
      </c>
      <c r="B2486" s="65" t="s">
        <v>110</v>
      </c>
      <c r="C2486" s="65" t="s">
        <v>36</v>
      </c>
      <c r="D2486" s="65" t="s">
        <v>10195</v>
      </c>
      <c r="E2486" s="65"/>
      <c r="F2486" s="65"/>
      <c r="G2486" s="65" t="s">
        <v>1997</v>
      </c>
      <c r="H2486" s="65"/>
      <c r="I2486" s="65"/>
      <c r="J2486" s="65"/>
      <c r="K2486" s="65"/>
      <c r="L2486" s="65" t="s">
        <v>10163</v>
      </c>
      <c r="M2486" s="66">
        <v>44824</v>
      </c>
      <c r="N2486" s="65">
        <v>117800</v>
      </c>
      <c r="O2486" s="65" t="s">
        <v>1939</v>
      </c>
      <c r="P2486" s="65">
        <f>VLOOKUP(D2486,资产包数据!B:G,5,0)</f>
        <v>60</v>
      </c>
      <c r="Q2486" s="65"/>
      <c r="R2486" s="65"/>
      <c r="S2486" s="65"/>
      <c r="T2486" s="65"/>
      <c r="U2486" s="65">
        <f>VLOOKUP(D2486,资产包数据!B:N,13,0)</f>
        <v>94.22</v>
      </c>
      <c r="V2486" s="65"/>
    </row>
    <row r="2487" ht="15" spans="1:22">
      <c r="A2487" s="65" t="s">
        <v>2005</v>
      </c>
      <c r="B2487" s="65" t="s">
        <v>110</v>
      </c>
      <c r="C2487" s="65" t="s">
        <v>36</v>
      </c>
      <c r="D2487" s="65" t="s">
        <v>10196</v>
      </c>
      <c r="E2487" s="65"/>
      <c r="F2487" s="65"/>
      <c r="G2487" s="65" t="s">
        <v>1997</v>
      </c>
      <c r="H2487" s="65"/>
      <c r="I2487" s="65"/>
      <c r="J2487" s="65"/>
      <c r="K2487" s="65"/>
      <c r="L2487" s="65" t="s">
        <v>10163</v>
      </c>
      <c r="M2487" s="66">
        <v>44824</v>
      </c>
      <c r="N2487" s="65">
        <v>117800</v>
      </c>
      <c r="O2487" s="65" t="s">
        <v>1939</v>
      </c>
      <c r="P2487" s="65">
        <f>VLOOKUP(D2487,资产包数据!B:G,5,0)</f>
        <v>60</v>
      </c>
      <c r="Q2487" s="65"/>
      <c r="R2487" s="65"/>
      <c r="S2487" s="65"/>
      <c r="T2487" s="65"/>
      <c r="U2487" s="65">
        <f>VLOOKUP(D2487,资产包数据!B:N,13,0)</f>
        <v>94.22</v>
      </c>
      <c r="V2487" s="65"/>
    </row>
    <row r="2488" ht="15" spans="1:22">
      <c r="A2488" s="65" t="s">
        <v>2005</v>
      </c>
      <c r="B2488" s="65" t="s">
        <v>110</v>
      </c>
      <c r="C2488" s="65" t="s">
        <v>36</v>
      </c>
      <c r="D2488" s="65" t="s">
        <v>10197</v>
      </c>
      <c r="E2488" s="65"/>
      <c r="F2488" s="65"/>
      <c r="G2488" s="65" t="s">
        <v>1997</v>
      </c>
      <c r="H2488" s="65"/>
      <c r="I2488" s="65"/>
      <c r="J2488" s="65"/>
      <c r="K2488" s="65"/>
      <c r="L2488" s="65" t="s">
        <v>10163</v>
      </c>
      <c r="M2488" s="66">
        <v>44824</v>
      </c>
      <c r="N2488" s="65">
        <v>117800</v>
      </c>
      <c r="O2488" s="65" t="s">
        <v>1939</v>
      </c>
      <c r="P2488" s="65">
        <f>VLOOKUP(D2488,资产包数据!B:G,5,0)</f>
        <v>60</v>
      </c>
      <c r="Q2488" s="65"/>
      <c r="R2488" s="65"/>
      <c r="S2488" s="65"/>
      <c r="T2488" s="65"/>
      <c r="U2488" s="65">
        <f>VLOOKUP(D2488,资产包数据!B:N,13,0)</f>
        <v>94.22</v>
      </c>
      <c r="V2488" s="65"/>
    </row>
    <row r="2489" ht="15" spans="1:22">
      <c r="A2489" s="65" t="s">
        <v>2005</v>
      </c>
      <c r="B2489" s="65" t="s">
        <v>110</v>
      </c>
      <c r="C2489" s="65" t="s">
        <v>36</v>
      </c>
      <c r="D2489" s="65" t="s">
        <v>10198</v>
      </c>
      <c r="E2489" s="65"/>
      <c r="F2489" s="65"/>
      <c r="G2489" s="65" t="s">
        <v>1997</v>
      </c>
      <c r="H2489" s="65"/>
      <c r="I2489" s="65"/>
      <c r="J2489" s="65"/>
      <c r="K2489" s="65"/>
      <c r="L2489" s="65" t="s">
        <v>10163</v>
      </c>
      <c r="M2489" s="66">
        <v>44824</v>
      </c>
      <c r="N2489" s="65">
        <v>117800</v>
      </c>
      <c r="O2489" s="65" t="s">
        <v>1939</v>
      </c>
      <c r="P2489" s="65">
        <f>VLOOKUP(D2489,资产包数据!B:G,5,0)</f>
        <v>60</v>
      </c>
      <c r="Q2489" s="65"/>
      <c r="R2489" s="65"/>
      <c r="S2489" s="65"/>
      <c r="T2489" s="65"/>
      <c r="U2489" s="65">
        <f>VLOOKUP(D2489,资产包数据!B:N,13,0)</f>
        <v>94.22</v>
      </c>
      <c r="V2489" s="65"/>
    </row>
    <row r="2490" ht="15" spans="1:22">
      <c r="A2490" s="65" t="s">
        <v>2005</v>
      </c>
      <c r="B2490" s="65" t="s">
        <v>110</v>
      </c>
      <c r="C2490" s="65" t="s">
        <v>36</v>
      </c>
      <c r="D2490" s="65" t="s">
        <v>10199</v>
      </c>
      <c r="E2490" s="65"/>
      <c r="F2490" s="65"/>
      <c r="G2490" s="65" t="s">
        <v>1997</v>
      </c>
      <c r="H2490" s="65"/>
      <c r="I2490" s="65"/>
      <c r="J2490" s="65"/>
      <c r="K2490" s="65"/>
      <c r="L2490" s="65" t="s">
        <v>10163</v>
      </c>
      <c r="M2490" s="66">
        <v>44824</v>
      </c>
      <c r="N2490" s="65">
        <v>117800</v>
      </c>
      <c r="O2490" s="65" t="s">
        <v>1939</v>
      </c>
      <c r="P2490" s="65">
        <f>VLOOKUP(D2490,资产包数据!B:G,5,0)</f>
        <v>60</v>
      </c>
      <c r="Q2490" s="65"/>
      <c r="R2490" s="65"/>
      <c r="S2490" s="65"/>
      <c r="T2490" s="65"/>
      <c r="U2490" s="65">
        <f>VLOOKUP(D2490,资产包数据!B:N,13,0)</f>
        <v>94.22</v>
      </c>
      <c r="V2490" s="65"/>
    </row>
    <row r="2491" ht="15" spans="1:22">
      <c r="A2491" s="65" t="s">
        <v>2005</v>
      </c>
      <c r="B2491" s="65" t="s">
        <v>110</v>
      </c>
      <c r="C2491" s="65" t="s">
        <v>36</v>
      </c>
      <c r="D2491" s="65" t="s">
        <v>10200</v>
      </c>
      <c r="E2491" s="65"/>
      <c r="F2491" s="65"/>
      <c r="G2491" s="65" t="s">
        <v>1997</v>
      </c>
      <c r="H2491" s="65"/>
      <c r="I2491" s="65"/>
      <c r="J2491" s="65"/>
      <c r="K2491" s="65"/>
      <c r="L2491" s="65" t="s">
        <v>10163</v>
      </c>
      <c r="M2491" s="66">
        <v>44824</v>
      </c>
      <c r="N2491" s="65">
        <v>117800</v>
      </c>
      <c r="O2491" s="65" t="s">
        <v>1939</v>
      </c>
      <c r="P2491" s="65">
        <f>VLOOKUP(D2491,资产包数据!B:G,5,0)</f>
        <v>60</v>
      </c>
      <c r="Q2491" s="65"/>
      <c r="R2491" s="65"/>
      <c r="S2491" s="65"/>
      <c r="T2491" s="65"/>
      <c r="U2491" s="65">
        <f>VLOOKUP(D2491,资产包数据!B:N,13,0)</f>
        <v>94.22</v>
      </c>
      <c r="V2491" s="65"/>
    </row>
    <row r="2492" ht="15" spans="1:22">
      <c r="A2492" s="65" t="s">
        <v>2005</v>
      </c>
      <c r="B2492" s="65" t="s">
        <v>110</v>
      </c>
      <c r="C2492" s="65" t="s">
        <v>36</v>
      </c>
      <c r="D2492" s="65" t="s">
        <v>10201</v>
      </c>
      <c r="E2492" s="65"/>
      <c r="F2492" s="65"/>
      <c r="G2492" s="65" t="s">
        <v>1997</v>
      </c>
      <c r="H2492" s="65"/>
      <c r="I2492" s="65"/>
      <c r="J2492" s="65"/>
      <c r="K2492" s="65"/>
      <c r="L2492" s="65" t="s">
        <v>10163</v>
      </c>
      <c r="M2492" s="66">
        <v>44824</v>
      </c>
      <c r="N2492" s="65">
        <v>117800</v>
      </c>
      <c r="O2492" s="65" t="s">
        <v>1939</v>
      </c>
      <c r="P2492" s="65">
        <f>VLOOKUP(D2492,资产包数据!B:G,5,0)</f>
        <v>60</v>
      </c>
      <c r="Q2492" s="65"/>
      <c r="R2492" s="65"/>
      <c r="S2492" s="65"/>
      <c r="T2492" s="65"/>
      <c r="U2492" s="65">
        <f>VLOOKUP(D2492,资产包数据!B:N,13,0)</f>
        <v>94.22</v>
      </c>
      <c r="V2492" s="65"/>
    </row>
    <row r="2493" ht="15" spans="1:22">
      <c r="A2493" s="65" t="s">
        <v>2005</v>
      </c>
      <c r="B2493" s="65" t="s">
        <v>110</v>
      </c>
      <c r="C2493" s="65" t="s">
        <v>36</v>
      </c>
      <c r="D2493" s="65" t="s">
        <v>10202</v>
      </c>
      <c r="E2493" s="65"/>
      <c r="F2493" s="65"/>
      <c r="G2493" s="65" t="s">
        <v>1997</v>
      </c>
      <c r="H2493" s="65"/>
      <c r="I2493" s="65"/>
      <c r="J2493" s="65"/>
      <c r="K2493" s="65"/>
      <c r="L2493" s="65" t="s">
        <v>10163</v>
      </c>
      <c r="M2493" s="66">
        <v>44824</v>
      </c>
      <c r="N2493" s="65">
        <v>117800</v>
      </c>
      <c r="O2493" s="65" t="s">
        <v>1939</v>
      </c>
      <c r="P2493" s="65">
        <f>VLOOKUP(D2493,资产包数据!B:G,5,0)</f>
        <v>60</v>
      </c>
      <c r="Q2493" s="65"/>
      <c r="R2493" s="65"/>
      <c r="S2493" s="65"/>
      <c r="T2493" s="65"/>
      <c r="U2493" s="65">
        <f>VLOOKUP(D2493,资产包数据!B:N,13,0)</f>
        <v>94.22</v>
      </c>
      <c r="V2493" s="65"/>
    </row>
    <row r="2494" ht="15" spans="1:22">
      <c r="A2494" s="65" t="s">
        <v>2005</v>
      </c>
      <c r="B2494" s="65" t="s">
        <v>110</v>
      </c>
      <c r="C2494" s="65" t="s">
        <v>36</v>
      </c>
      <c r="D2494" s="65" t="s">
        <v>10203</v>
      </c>
      <c r="E2494" s="65"/>
      <c r="F2494" s="65"/>
      <c r="G2494" s="65" t="s">
        <v>1997</v>
      </c>
      <c r="H2494" s="65"/>
      <c r="I2494" s="65"/>
      <c r="J2494" s="65"/>
      <c r="K2494" s="65"/>
      <c r="L2494" s="65" t="s">
        <v>10163</v>
      </c>
      <c r="M2494" s="66">
        <v>44824</v>
      </c>
      <c r="N2494" s="65">
        <v>117800</v>
      </c>
      <c r="O2494" s="65" t="s">
        <v>1939</v>
      </c>
      <c r="P2494" s="65">
        <f>VLOOKUP(D2494,资产包数据!B:G,5,0)</f>
        <v>60</v>
      </c>
      <c r="Q2494" s="65"/>
      <c r="R2494" s="65"/>
      <c r="S2494" s="65"/>
      <c r="T2494" s="65"/>
      <c r="U2494" s="65">
        <f>VLOOKUP(D2494,资产包数据!B:N,13,0)</f>
        <v>94.22</v>
      </c>
      <c r="V2494" s="65"/>
    </row>
    <row r="2495" ht="15" spans="1:22">
      <c r="A2495" s="65" t="s">
        <v>2005</v>
      </c>
      <c r="B2495" s="65" t="s">
        <v>110</v>
      </c>
      <c r="C2495" s="65" t="s">
        <v>36</v>
      </c>
      <c r="D2495" s="65" t="s">
        <v>10204</v>
      </c>
      <c r="E2495" s="65"/>
      <c r="F2495" s="65"/>
      <c r="G2495" s="65" t="s">
        <v>1997</v>
      </c>
      <c r="H2495" s="65"/>
      <c r="I2495" s="65"/>
      <c r="J2495" s="65"/>
      <c r="K2495" s="65"/>
      <c r="L2495" s="65" t="s">
        <v>10163</v>
      </c>
      <c r="M2495" s="66">
        <v>44824</v>
      </c>
      <c r="N2495" s="65">
        <v>117800</v>
      </c>
      <c r="O2495" s="65" t="s">
        <v>1939</v>
      </c>
      <c r="P2495" s="65">
        <f>VLOOKUP(D2495,资产包数据!B:G,5,0)</f>
        <v>60</v>
      </c>
      <c r="Q2495" s="65"/>
      <c r="R2495" s="65"/>
      <c r="S2495" s="65"/>
      <c r="T2495" s="65"/>
      <c r="U2495" s="65">
        <f>VLOOKUP(D2495,资产包数据!B:N,13,0)</f>
        <v>94.22</v>
      </c>
      <c r="V2495" s="65"/>
    </row>
    <row r="2496" ht="15" spans="1:22">
      <c r="A2496" s="65" t="s">
        <v>2005</v>
      </c>
      <c r="B2496" s="65" t="s">
        <v>110</v>
      </c>
      <c r="C2496" s="65" t="s">
        <v>36</v>
      </c>
      <c r="D2496" s="65" t="s">
        <v>10205</v>
      </c>
      <c r="E2496" s="65"/>
      <c r="F2496" s="65"/>
      <c r="G2496" s="65" t="s">
        <v>1997</v>
      </c>
      <c r="H2496" s="65"/>
      <c r="I2496" s="65"/>
      <c r="J2496" s="65"/>
      <c r="K2496" s="65"/>
      <c r="L2496" s="65" t="s">
        <v>10163</v>
      </c>
      <c r="M2496" s="66">
        <v>44824</v>
      </c>
      <c r="N2496" s="65">
        <v>117800</v>
      </c>
      <c r="O2496" s="65" t="s">
        <v>1939</v>
      </c>
      <c r="P2496" s="65">
        <f>VLOOKUP(D2496,资产包数据!B:G,5,0)</f>
        <v>60</v>
      </c>
      <c r="Q2496" s="65"/>
      <c r="R2496" s="65"/>
      <c r="S2496" s="65"/>
      <c r="T2496" s="65"/>
      <c r="U2496" s="65">
        <f>VLOOKUP(D2496,资产包数据!B:N,13,0)</f>
        <v>94.22</v>
      </c>
      <c r="V2496" s="65"/>
    </row>
    <row r="2497" ht="15" spans="1:22">
      <c r="A2497" s="65" t="s">
        <v>2005</v>
      </c>
      <c r="B2497" s="65" t="s">
        <v>110</v>
      </c>
      <c r="C2497" s="65" t="s">
        <v>36</v>
      </c>
      <c r="D2497" s="65" t="s">
        <v>10206</v>
      </c>
      <c r="E2497" s="65"/>
      <c r="F2497" s="65"/>
      <c r="G2497" s="65" t="s">
        <v>1997</v>
      </c>
      <c r="H2497" s="65"/>
      <c r="I2497" s="65"/>
      <c r="J2497" s="65"/>
      <c r="K2497" s="65"/>
      <c r="L2497" s="65" t="s">
        <v>10163</v>
      </c>
      <c r="M2497" s="66">
        <v>44824</v>
      </c>
      <c r="N2497" s="65">
        <v>117800</v>
      </c>
      <c r="O2497" s="65" t="s">
        <v>1939</v>
      </c>
      <c r="P2497" s="65">
        <f>VLOOKUP(D2497,资产包数据!B:G,5,0)</f>
        <v>60</v>
      </c>
      <c r="Q2497" s="65"/>
      <c r="R2497" s="65"/>
      <c r="S2497" s="65"/>
      <c r="T2497" s="65"/>
      <c r="U2497" s="65">
        <f>VLOOKUP(D2497,资产包数据!B:N,13,0)</f>
        <v>94.22</v>
      </c>
      <c r="V2497" s="65"/>
    </row>
    <row r="2498" ht="15" spans="1:22">
      <c r="A2498" s="65" t="s">
        <v>2005</v>
      </c>
      <c r="B2498" s="65" t="s">
        <v>110</v>
      </c>
      <c r="C2498" s="65" t="s">
        <v>36</v>
      </c>
      <c r="D2498" s="65" t="s">
        <v>10207</v>
      </c>
      <c r="E2498" s="65"/>
      <c r="F2498" s="65"/>
      <c r="G2498" s="65" t="s">
        <v>1997</v>
      </c>
      <c r="H2498" s="65"/>
      <c r="I2498" s="65"/>
      <c r="J2498" s="65"/>
      <c r="K2498" s="65"/>
      <c r="L2498" s="65" t="s">
        <v>10163</v>
      </c>
      <c r="M2498" s="66">
        <v>44824</v>
      </c>
      <c r="N2498" s="65">
        <v>117800</v>
      </c>
      <c r="O2498" s="65" t="s">
        <v>1939</v>
      </c>
      <c r="P2498" s="65">
        <f>VLOOKUP(D2498,资产包数据!B:G,5,0)</f>
        <v>60</v>
      </c>
      <c r="Q2498" s="65"/>
      <c r="R2498" s="65"/>
      <c r="S2498" s="65"/>
      <c r="T2498" s="65"/>
      <c r="U2498" s="65">
        <f>VLOOKUP(D2498,资产包数据!B:N,13,0)</f>
        <v>94.22</v>
      </c>
      <c r="V2498" s="65"/>
    </row>
    <row r="2499" ht="15" spans="1:22">
      <c r="A2499" s="65" t="s">
        <v>2005</v>
      </c>
      <c r="B2499" s="65" t="s">
        <v>110</v>
      </c>
      <c r="C2499" s="65" t="s">
        <v>36</v>
      </c>
      <c r="D2499" s="65" t="s">
        <v>10208</v>
      </c>
      <c r="E2499" s="65"/>
      <c r="F2499" s="65"/>
      <c r="G2499" s="65" t="s">
        <v>1997</v>
      </c>
      <c r="H2499" s="65"/>
      <c r="I2499" s="65"/>
      <c r="J2499" s="65"/>
      <c r="K2499" s="65"/>
      <c r="L2499" s="65" t="s">
        <v>10163</v>
      </c>
      <c r="M2499" s="66">
        <v>44824</v>
      </c>
      <c r="N2499" s="65">
        <v>117800</v>
      </c>
      <c r="O2499" s="65" t="s">
        <v>1939</v>
      </c>
      <c r="P2499" s="65">
        <f>VLOOKUP(D2499,资产包数据!B:G,5,0)</f>
        <v>60</v>
      </c>
      <c r="Q2499" s="65"/>
      <c r="R2499" s="65"/>
      <c r="S2499" s="65"/>
      <c r="T2499" s="65"/>
      <c r="U2499" s="65">
        <f>VLOOKUP(D2499,资产包数据!B:N,13,0)</f>
        <v>94.22</v>
      </c>
      <c r="V2499" s="65"/>
    </row>
    <row r="2500" ht="15" spans="1:22">
      <c r="A2500" s="65" t="s">
        <v>2005</v>
      </c>
      <c r="B2500" s="65" t="s">
        <v>110</v>
      </c>
      <c r="C2500" s="65" t="s">
        <v>36</v>
      </c>
      <c r="D2500" s="65" t="s">
        <v>10209</v>
      </c>
      <c r="E2500" s="65"/>
      <c r="F2500" s="65"/>
      <c r="G2500" s="65" t="s">
        <v>1997</v>
      </c>
      <c r="H2500" s="65"/>
      <c r="I2500" s="65"/>
      <c r="J2500" s="65"/>
      <c r="K2500" s="65"/>
      <c r="L2500" s="65" t="s">
        <v>10163</v>
      </c>
      <c r="M2500" s="66">
        <v>44824</v>
      </c>
      <c r="N2500" s="65">
        <v>117800</v>
      </c>
      <c r="O2500" s="65" t="s">
        <v>1939</v>
      </c>
      <c r="P2500" s="65">
        <f>VLOOKUP(D2500,资产包数据!B:G,5,0)</f>
        <v>60</v>
      </c>
      <c r="Q2500" s="65"/>
      <c r="R2500" s="65"/>
      <c r="S2500" s="65"/>
      <c r="T2500" s="65"/>
      <c r="U2500" s="65">
        <f>VLOOKUP(D2500,资产包数据!B:N,13,0)</f>
        <v>94.22</v>
      </c>
      <c r="V2500" s="65"/>
    </row>
    <row r="2501" ht="15" spans="1:22">
      <c r="A2501" s="65" t="s">
        <v>2005</v>
      </c>
      <c r="B2501" s="65" t="s">
        <v>110</v>
      </c>
      <c r="C2501" s="65" t="s">
        <v>36</v>
      </c>
      <c r="D2501" s="65" t="s">
        <v>10210</v>
      </c>
      <c r="E2501" s="65"/>
      <c r="F2501" s="65"/>
      <c r="G2501" s="65" t="s">
        <v>1997</v>
      </c>
      <c r="H2501" s="65"/>
      <c r="I2501" s="65"/>
      <c r="J2501" s="65"/>
      <c r="K2501" s="65"/>
      <c r="L2501" s="65" t="s">
        <v>10163</v>
      </c>
      <c r="M2501" s="66">
        <v>44824</v>
      </c>
      <c r="N2501" s="65">
        <v>117800</v>
      </c>
      <c r="O2501" s="65" t="s">
        <v>1939</v>
      </c>
      <c r="P2501" s="65">
        <f>VLOOKUP(D2501,资产包数据!B:G,5,0)</f>
        <v>60</v>
      </c>
      <c r="Q2501" s="65"/>
      <c r="R2501" s="65"/>
      <c r="S2501" s="65"/>
      <c r="T2501" s="65"/>
      <c r="U2501" s="65">
        <f>VLOOKUP(D2501,资产包数据!B:N,13,0)</f>
        <v>94.22</v>
      </c>
      <c r="V2501" s="65"/>
    </row>
    <row r="2502" ht="15" spans="1:22">
      <c r="A2502" s="65" t="s">
        <v>2005</v>
      </c>
      <c r="B2502" s="65" t="s">
        <v>110</v>
      </c>
      <c r="C2502" s="65" t="s">
        <v>36</v>
      </c>
      <c r="D2502" s="65" t="s">
        <v>10211</v>
      </c>
      <c r="E2502" s="65"/>
      <c r="F2502" s="65"/>
      <c r="G2502" s="65" t="s">
        <v>1997</v>
      </c>
      <c r="H2502" s="65"/>
      <c r="I2502" s="65"/>
      <c r="J2502" s="65"/>
      <c r="K2502" s="65"/>
      <c r="L2502" s="65" t="s">
        <v>10163</v>
      </c>
      <c r="M2502" s="66">
        <v>44824</v>
      </c>
      <c r="N2502" s="65">
        <v>117800</v>
      </c>
      <c r="O2502" s="65" t="s">
        <v>1939</v>
      </c>
      <c r="P2502" s="65">
        <f>VLOOKUP(D2502,资产包数据!B:G,5,0)</f>
        <v>60</v>
      </c>
      <c r="Q2502" s="65"/>
      <c r="R2502" s="65"/>
      <c r="S2502" s="65"/>
      <c r="T2502" s="65"/>
      <c r="U2502" s="65">
        <f>VLOOKUP(D2502,资产包数据!B:N,13,0)</f>
        <v>94.22</v>
      </c>
      <c r="V2502" s="65"/>
    </row>
    <row r="2503" ht="15" spans="1:22">
      <c r="A2503" s="65" t="s">
        <v>2005</v>
      </c>
      <c r="B2503" s="65" t="s">
        <v>110</v>
      </c>
      <c r="C2503" s="65" t="s">
        <v>36</v>
      </c>
      <c r="D2503" s="65" t="s">
        <v>10212</v>
      </c>
      <c r="E2503" s="65"/>
      <c r="F2503" s="65"/>
      <c r="G2503" s="65" t="s">
        <v>1997</v>
      </c>
      <c r="H2503" s="65"/>
      <c r="I2503" s="65"/>
      <c r="J2503" s="65"/>
      <c r="K2503" s="65"/>
      <c r="L2503" s="65" t="s">
        <v>10163</v>
      </c>
      <c r="M2503" s="66">
        <v>44824</v>
      </c>
      <c r="N2503" s="65">
        <v>117800</v>
      </c>
      <c r="O2503" s="65" t="s">
        <v>1939</v>
      </c>
      <c r="P2503" s="65">
        <f>VLOOKUP(D2503,资产包数据!B:G,5,0)</f>
        <v>60</v>
      </c>
      <c r="Q2503" s="65"/>
      <c r="R2503" s="65"/>
      <c r="S2503" s="65"/>
      <c r="T2503" s="65"/>
      <c r="U2503" s="65">
        <f>VLOOKUP(D2503,资产包数据!B:N,13,0)</f>
        <v>94.22</v>
      </c>
      <c r="V2503" s="65"/>
    </row>
    <row r="2504" ht="15" spans="1:22">
      <c r="A2504" s="65" t="s">
        <v>2005</v>
      </c>
      <c r="B2504" s="65" t="s">
        <v>110</v>
      </c>
      <c r="C2504" s="65" t="s">
        <v>36</v>
      </c>
      <c r="D2504" s="65" t="s">
        <v>10213</v>
      </c>
      <c r="E2504" s="65"/>
      <c r="F2504" s="65"/>
      <c r="G2504" s="65" t="s">
        <v>1997</v>
      </c>
      <c r="H2504" s="65"/>
      <c r="I2504" s="65"/>
      <c r="J2504" s="65"/>
      <c r="K2504" s="65"/>
      <c r="L2504" s="65" t="s">
        <v>10163</v>
      </c>
      <c r="M2504" s="66">
        <v>44824</v>
      </c>
      <c r="N2504" s="65">
        <v>117800</v>
      </c>
      <c r="O2504" s="65" t="s">
        <v>1939</v>
      </c>
      <c r="P2504" s="65">
        <f>VLOOKUP(D2504,资产包数据!B:G,5,0)</f>
        <v>60</v>
      </c>
      <c r="Q2504" s="65"/>
      <c r="R2504" s="65"/>
      <c r="S2504" s="65"/>
      <c r="T2504" s="65"/>
      <c r="U2504" s="65">
        <f>VLOOKUP(D2504,资产包数据!B:N,13,0)</f>
        <v>94.22</v>
      </c>
      <c r="V2504" s="65"/>
    </row>
    <row r="2505" ht="15" spans="1:22">
      <c r="A2505" s="65" t="s">
        <v>2005</v>
      </c>
      <c r="B2505" s="65" t="s">
        <v>110</v>
      </c>
      <c r="C2505" s="65" t="s">
        <v>36</v>
      </c>
      <c r="D2505" s="65" t="s">
        <v>10214</v>
      </c>
      <c r="E2505" s="65"/>
      <c r="F2505" s="65"/>
      <c r="G2505" s="65" t="s">
        <v>1997</v>
      </c>
      <c r="H2505" s="65"/>
      <c r="I2505" s="65"/>
      <c r="J2505" s="65"/>
      <c r="K2505" s="65"/>
      <c r="L2505" s="65" t="s">
        <v>10163</v>
      </c>
      <c r="M2505" s="66">
        <v>44824</v>
      </c>
      <c r="N2505" s="65">
        <v>117800</v>
      </c>
      <c r="O2505" s="65" t="s">
        <v>1939</v>
      </c>
      <c r="P2505" s="65">
        <f>VLOOKUP(D2505,资产包数据!B:G,5,0)</f>
        <v>60</v>
      </c>
      <c r="Q2505" s="65"/>
      <c r="R2505" s="65"/>
      <c r="S2505" s="65"/>
      <c r="T2505" s="65"/>
      <c r="U2505" s="65">
        <f>VLOOKUP(D2505,资产包数据!B:N,13,0)</f>
        <v>94.22</v>
      </c>
      <c r="V2505" s="65"/>
    </row>
    <row r="2506" ht="15" spans="1:22">
      <c r="A2506" s="65" t="s">
        <v>2005</v>
      </c>
      <c r="B2506" s="65" t="s">
        <v>110</v>
      </c>
      <c r="C2506" s="65" t="s">
        <v>36</v>
      </c>
      <c r="D2506" s="65" t="s">
        <v>10215</v>
      </c>
      <c r="E2506" s="65"/>
      <c r="F2506" s="65"/>
      <c r="G2506" s="65" t="s">
        <v>1997</v>
      </c>
      <c r="H2506" s="65"/>
      <c r="I2506" s="65"/>
      <c r="J2506" s="65"/>
      <c r="K2506" s="65"/>
      <c r="L2506" s="65" t="s">
        <v>10163</v>
      </c>
      <c r="M2506" s="66">
        <v>44824</v>
      </c>
      <c r="N2506" s="65">
        <v>117800</v>
      </c>
      <c r="O2506" s="65" t="s">
        <v>1939</v>
      </c>
      <c r="P2506" s="65">
        <f>VLOOKUP(D2506,资产包数据!B:G,5,0)</f>
        <v>60</v>
      </c>
      <c r="Q2506" s="65"/>
      <c r="R2506" s="65"/>
      <c r="S2506" s="65"/>
      <c r="T2506" s="65"/>
      <c r="U2506" s="65">
        <f>VLOOKUP(D2506,资产包数据!B:N,13,0)</f>
        <v>94.22</v>
      </c>
      <c r="V2506" s="65"/>
    </row>
    <row r="2507" ht="15" spans="1:22">
      <c r="A2507" s="65" t="s">
        <v>2005</v>
      </c>
      <c r="B2507" s="65" t="s">
        <v>110</v>
      </c>
      <c r="C2507" s="65" t="s">
        <v>36</v>
      </c>
      <c r="D2507" s="65" t="s">
        <v>10216</v>
      </c>
      <c r="E2507" s="65"/>
      <c r="F2507" s="65"/>
      <c r="G2507" s="65" t="s">
        <v>1997</v>
      </c>
      <c r="H2507" s="65"/>
      <c r="I2507" s="65"/>
      <c r="J2507" s="65"/>
      <c r="K2507" s="65"/>
      <c r="L2507" s="65" t="s">
        <v>10163</v>
      </c>
      <c r="M2507" s="66">
        <v>44824</v>
      </c>
      <c r="N2507" s="65">
        <v>117800</v>
      </c>
      <c r="O2507" s="65" t="s">
        <v>1939</v>
      </c>
      <c r="P2507" s="65">
        <f>VLOOKUP(D2507,资产包数据!B:G,5,0)</f>
        <v>60</v>
      </c>
      <c r="Q2507" s="65"/>
      <c r="R2507" s="65"/>
      <c r="S2507" s="65"/>
      <c r="T2507" s="65"/>
      <c r="U2507" s="65">
        <f>VLOOKUP(D2507,资产包数据!B:N,13,0)</f>
        <v>94.22</v>
      </c>
      <c r="V2507" s="65"/>
    </row>
    <row r="2508" ht="15" spans="1:22">
      <c r="A2508" s="65" t="s">
        <v>2005</v>
      </c>
      <c r="B2508" s="65" t="s">
        <v>110</v>
      </c>
      <c r="C2508" s="65" t="s">
        <v>36</v>
      </c>
      <c r="D2508" s="65" t="s">
        <v>10217</v>
      </c>
      <c r="E2508" s="65"/>
      <c r="F2508" s="65"/>
      <c r="G2508" s="65" t="s">
        <v>1997</v>
      </c>
      <c r="H2508" s="65"/>
      <c r="I2508" s="65"/>
      <c r="J2508" s="65"/>
      <c r="K2508" s="65"/>
      <c r="L2508" s="65" t="s">
        <v>10163</v>
      </c>
      <c r="M2508" s="66">
        <v>44824</v>
      </c>
      <c r="N2508" s="65">
        <v>117800</v>
      </c>
      <c r="O2508" s="65" t="s">
        <v>1939</v>
      </c>
      <c r="P2508" s="65">
        <f>VLOOKUP(D2508,资产包数据!B:G,5,0)</f>
        <v>60</v>
      </c>
      <c r="Q2508" s="65"/>
      <c r="R2508" s="65"/>
      <c r="S2508" s="65"/>
      <c r="T2508" s="65"/>
      <c r="U2508" s="65">
        <f>VLOOKUP(D2508,资产包数据!B:N,13,0)</f>
        <v>94.22</v>
      </c>
      <c r="V2508" s="65"/>
    </row>
    <row r="2509" ht="15" spans="1:22">
      <c r="A2509" s="65" t="s">
        <v>2005</v>
      </c>
      <c r="B2509" s="65" t="s">
        <v>110</v>
      </c>
      <c r="C2509" s="65" t="s">
        <v>36</v>
      </c>
      <c r="D2509" s="65" t="s">
        <v>10218</v>
      </c>
      <c r="E2509" s="65"/>
      <c r="F2509" s="65"/>
      <c r="G2509" s="65" t="s">
        <v>1997</v>
      </c>
      <c r="H2509" s="65"/>
      <c r="I2509" s="65"/>
      <c r="J2509" s="65"/>
      <c r="K2509" s="65"/>
      <c r="L2509" s="65" t="s">
        <v>10163</v>
      </c>
      <c r="M2509" s="66">
        <v>44824</v>
      </c>
      <c r="N2509" s="65">
        <v>117800</v>
      </c>
      <c r="O2509" s="65" t="s">
        <v>1939</v>
      </c>
      <c r="P2509" s="65">
        <f>VLOOKUP(D2509,资产包数据!B:G,5,0)</f>
        <v>60</v>
      </c>
      <c r="Q2509" s="65"/>
      <c r="R2509" s="65"/>
      <c r="S2509" s="65"/>
      <c r="T2509" s="65"/>
      <c r="U2509" s="65">
        <f>VLOOKUP(D2509,资产包数据!B:N,13,0)</f>
        <v>94.22</v>
      </c>
      <c r="V2509" s="65"/>
    </row>
    <row r="2510" ht="15" spans="1:22">
      <c r="A2510" s="65" t="s">
        <v>2005</v>
      </c>
      <c r="B2510" s="65" t="s">
        <v>110</v>
      </c>
      <c r="C2510" s="65" t="s">
        <v>36</v>
      </c>
      <c r="D2510" s="65" t="s">
        <v>10219</v>
      </c>
      <c r="E2510" s="65"/>
      <c r="F2510" s="65"/>
      <c r="G2510" s="65" t="s">
        <v>1997</v>
      </c>
      <c r="H2510" s="65"/>
      <c r="I2510" s="65"/>
      <c r="J2510" s="65"/>
      <c r="K2510" s="65"/>
      <c r="L2510" s="65" t="s">
        <v>10163</v>
      </c>
      <c r="M2510" s="66">
        <v>44824</v>
      </c>
      <c r="N2510" s="65">
        <v>117800</v>
      </c>
      <c r="O2510" s="65" t="s">
        <v>1939</v>
      </c>
      <c r="P2510" s="65">
        <f>VLOOKUP(D2510,资产包数据!B:G,5,0)</f>
        <v>60</v>
      </c>
      <c r="Q2510" s="65"/>
      <c r="R2510" s="65"/>
      <c r="S2510" s="65"/>
      <c r="T2510" s="65"/>
      <c r="U2510" s="65">
        <f>VLOOKUP(D2510,资产包数据!B:N,13,0)</f>
        <v>94.13</v>
      </c>
      <c r="V2510" s="65"/>
    </row>
    <row r="2511" ht="15" spans="1:22">
      <c r="A2511" s="65" t="s">
        <v>6186</v>
      </c>
      <c r="B2511" s="65" t="s">
        <v>110</v>
      </c>
      <c r="C2511" s="65" t="s">
        <v>36</v>
      </c>
      <c r="D2511" s="65" t="s">
        <v>10220</v>
      </c>
      <c r="E2511" s="65"/>
      <c r="F2511" s="65"/>
      <c r="G2511" s="65" t="s">
        <v>10221</v>
      </c>
      <c r="H2511" s="65"/>
      <c r="I2511" s="65"/>
      <c r="J2511" s="65"/>
      <c r="K2511" s="65"/>
      <c r="L2511" s="65" t="s">
        <v>10222</v>
      </c>
      <c r="M2511" s="66">
        <v>44824</v>
      </c>
      <c r="N2511" s="65">
        <v>115260</v>
      </c>
      <c r="O2511" s="65" t="s">
        <v>1939</v>
      </c>
      <c r="P2511" s="65">
        <f>VLOOKUP(D2511,资产包数据!B:G,5,0)</f>
        <v>60</v>
      </c>
      <c r="Q2511" s="65"/>
      <c r="R2511" s="65"/>
      <c r="S2511" s="65"/>
      <c r="T2511" s="65"/>
      <c r="U2511" s="65">
        <f>VLOOKUP(D2511,资产包数据!B:N,13,0)</f>
        <v>98.12</v>
      </c>
      <c r="V2511" s="65"/>
    </row>
    <row r="2512" ht="15" spans="1:22">
      <c r="A2512" s="65" t="s">
        <v>6186</v>
      </c>
      <c r="B2512" s="65" t="s">
        <v>110</v>
      </c>
      <c r="C2512" s="65" t="s">
        <v>36</v>
      </c>
      <c r="D2512" s="65" t="s">
        <v>10223</v>
      </c>
      <c r="E2512" s="65"/>
      <c r="F2512" s="65"/>
      <c r="G2512" s="65" t="s">
        <v>10221</v>
      </c>
      <c r="H2512" s="65"/>
      <c r="I2512" s="65"/>
      <c r="J2512" s="65"/>
      <c r="K2512" s="65"/>
      <c r="L2512" s="65" t="s">
        <v>10222</v>
      </c>
      <c r="M2512" s="66">
        <v>44824</v>
      </c>
      <c r="N2512" s="65">
        <v>115260</v>
      </c>
      <c r="O2512" s="65" t="s">
        <v>1939</v>
      </c>
      <c r="P2512" s="65">
        <f>VLOOKUP(D2512,资产包数据!B:G,5,0)</f>
        <v>60</v>
      </c>
      <c r="Q2512" s="65"/>
      <c r="R2512" s="65"/>
      <c r="S2512" s="65"/>
      <c r="T2512" s="65"/>
      <c r="U2512" s="65">
        <f>VLOOKUP(D2512,资产包数据!B:N,13,0)</f>
        <v>98.12</v>
      </c>
      <c r="V2512" s="65"/>
    </row>
    <row r="2513" ht="15" spans="1:22">
      <c r="A2513" s="65" t="s">
        <v>6186</v>
      </c>
      <c r="B2513" s="65" t="s">
        <v>110</v>
      </c>
      <c r="C2513" s="65" t="s">
        <v>36</v>
      </c>
      <c r="D2513" s="65" t="s">
        <v>10224</v>
      </c>
      <c r="E2513" s="65"/>
      <c r="F2513" s="65"/>
      <c r="G2513" s="65" t="s">
        <v>10221</v>
      </c>
      <c r="H2513" s="65"/>
      <c r="I2513" s="65"/>
      <c r="J2513" s="65"/>
      <c r="K2513" s="65"/>
      <c r="L2513" s="65" t="s">
        <v>10222</v>
      </c>
      <c r="M2513" s="66">
        <v>44824</v>
      </c>
      <c r="N2513" s="65">
        <v>115260</v>
      </c>
      <c r="O2513" s="65" t="s">
        <v>1939</v>
      </c>
      <c r="P2513" s="65">
        <f>VLOOKUP(D2513,资产包数据!B:G,5,0)</f>
        <v>60</v>
      </c>
      <c r="Q2513" s="65"/>
      <c r="R2513" s="65"/>
      <c r="S2513" s="65"/>
      <c r="T2513" s="65"/>
      <c r="U2513" s="65">
        <f>VLOOKUP(D2513,资产包数据!B:N,13,0)</f>
        <v>98.12</v>
      </c>
      <c r="V2513" s="65"/>
    </row>
    <row r="2514" ht="15" spans="1:22">
      <c r="A2514" s="65" t="s">
        <v>6186</v>
      </c>
      <c r="B2514" s="65" t="s">
        <v>110</v>
      </c>
      <c r="C2514" s="65" t="s">
        <v>36</v>
      </c>
      <c r="D2514" s="65" t="s">
        <v>10225</v>
      </c>
      <c r="E2514" s="65"/>
      <c r="F2514" s="65"/>
      <c r="G2514" s="65" t="s">
        <v>10221</v>
      </c>
      <c r="H2514" s="65"/>
      <c r="I2514" s="65"/>
      <c r="J2514" s="65"/>
      <c r="K2514" s="65"/>
      <c r="L2514" s="65" t="s">
        <v>10222</v>
      </c>
      <c r="M2514" s="66">
        <v>44824</v>
      </c>
      <c r="N2514" s="65">
        <v>115260</v>
      </c>
      <c r="O2514" s="65" t="s">
        <v>1939</v>
      </c>
      <c r="P2514" s="65">
        <f>VLOOKUP(D2514,资产包数据!B:G,5,0)</f>
        <v>60</v>
      </c>
      <c r="Q2514" s="65"/>
      <c r="R2514" s="65"/>
      <c r="S2514" s="65"/>
      <c r="T2514" s="65"/>
      <c r="U2514" s="65">
        <f>VLOOKUP(D2514,资产包数据!B:N,13,0)</f>
        <v>98.12</v>
      </c>
      <c r="V2514" s="65"/>
    </row>
    <row r="2515" ht="15" spans="1:22">
      <c r="A2515" s="65" t="s">
        <v>6186</v>
      </c>
      <c r="B2515" s="65" t="s">
        <v>110</v>
      </c>
      <c r="C2515" s="65" t="s">
        <v>36</v>
      </c>
      <c r="D2515" s="65" t="s">
        <v>10226</v>
      </c>
      <c r="E2515" s="65"/>
      <c r="F2515" s="65"/>
      <c r="G2515" s="65" t="s">
        <v>10221</v>
      </c>
      <c r="H2515" s="65"/>
      <c r="I2515" s="65"/>
      <c r="J2515" s="65"/>
      <c r="K2515" s="65"/>
      <c r="L2515" s="65" t="s">
        <v>10222</v>
      </c>
      <c r="M2515" s="66">
        <v>44824</v>
      </c>
      <c r="N2515" s="65">
        <v>115260</v>
      </c>
      <c r="O2515" s="65" t="s">
        <v>1939</v>
      </c>
      <c r="P2515" s="65">
        <f>VLOOKUP(D2515,资产包数据!B:G,5,0)</f>
        <v>60</v>
      </c>
      <c r="Q2515" s="65"/>
      <c r="R2515" s="65"/>
      <c r="S2515" s="65"/>
      <c r="T2515" s="65"/>
      <c r="U2515" s="65">
        <f>VLOOKUP(D2515,资产包数据!B:N,13,0)</f>
        <v>98.12</v>
      </c>
      <c r="V2515" s="65"/>
    </row>
    <row r="2516" ht="15" spans="1:22">
      <c r="A2516" s="65" t="s">
        <v>6186</v>
      </c>
      <c r="B2516" s="65" t="s">
        <v>110</v>
      </c>
      <c r="C2516" s="65" t="s">
        <v>36</v>
      </c>
      <c r="D2516" s="65" t="s">
        <v>10227</v>
      </c>
      <c r="E2516" s="65"/>
      <c r="F2516" s="65"/>
      <c r="G2516" s="65" t="s">
        <v>10221</v>
      </c>
      <c r="H2516" s="65"/>
      <c r="I2516" s="65"/>
      <c r="J2516" s="65"/>
      <c r="K2516" s="65"/>
      <c r="L2516" s="65" t="s">
        <v>10222</v>
      </c>
      <c r="M2516" s="66">
        <v>44824</v>
      </c>
      <c r="N2516" s="65">
        <v>115260</v>
      </c>
      <c r="O2516" s="65" t="s">
        <v>1939</v>
      </c>
      <c r="P2516" s="65">
        <f>VLOOKUP(D2516,资产包数据!B:G,5,0)</f>
        <v>60</v>
      </c>
      <c r="Q2516" s="65"/>
      <c r="R2516" s="65"/>
      <c r="S2516" s="65"/>
      <c r="T2516" s="65"/>
      <c r="U2516" s="65">
        <f>VLOOKUP(D2516,资产包数据!B:N,13,0)</f>
        <v>98.12</v>
      </c>
      <c r="V2516" s="65"/>
    </row>
    <row r="2517" ht="15" spans="1:22">
      <c r="A2517" s="65" t="s">
        <v>6186</v>
      </c>
      <c r="B2517" s="65" t="s">
        <v>110</v>
      </c>
      <c r="C2517" s="65" t="s">
        <v>36</v>
      </c>
      <c r="D2517" s="65" t="s">
        <v>10228</v>
      </c>
      <c r="E2517" s="65"/>
      <c r="F2517" s="65"/>
      <c r="G2517" s="65" t="s">
        <v>10221</v>
      </c>
      <c r="H2517" s="65"/>
      <c r="I2517" s="65"/>
      <c r="J2517" s="65"/>
      <c r="K2517" s="65"/>
      <c r="L2517" s="65" t="s">
        <v>10222</v>
      </c>
      <c r="M2517" s="66">
        <v>44824</v>
      </c>
      <c r="N2517" s="65">
        <v>115260</v>
      </c>
      <c r="O2517" s="65" t="s">
        <v>1939</v>
      </c>
      <c r="P2517" s="65">
        <f>VLOOKUP(D2517,资产包数据!B:G,5,0)</f>
        <v>60</v>
      </c>
      <c r="Q2517" s="65"/>
      <c r="R2517" s="65"/>
      <c r="S2517" s="65"/>
      <c r="T2517" s="65"/>
      <c r="U2517" s="65">
        <f>VLOOKUP(D2517,资产包数据!B:N,13,0)</f>
        <v>98.12</v>
      </c>
      <c r="V2517" s="65"/>
    </row>
    <row r="2518" ht="15" spans="1:22">
      <c r="A2518" s="65" t="s">
        <v>6186</v>
      </c>
      <c r="B2518" s="65" t="s">
        <v>110</v>
      </c>
      <c r="C2518" s="65" t="s">
        <v>36</v>
      </c>
      <c r="D2518" s="65" t="s">
        <v>10229</v>
      </c>
      <c r="E2518" s="65"/>
      <c r="F2518" s="65"/>
      <c r="G2518" s="65" t="s">
        <v>10221</v>
      </c>
      <c r="H2518" s="65"/>
      <c r="I2518" s="65"/>
      <c r="J2518" s="65"/>
      <c r="K2518" s="65"/>
      <c r="L2518" s="65" t="s">
        <v>10222</v>
      </c>
      <c r="M2518" s="66">
        <v>44824</v>
      </c>
      <c r="N2518" s="65">
        <v>115260</v>
      </c>
      <c r="O2518" s="65" t="s">
        <v>1939</v>
      </c>
      <c r="P2518" s="65">
        <f>VLOOKUP(D2518,资产包数据!B:G,5,0)</f>
        <v>60</v>
      </c>
      <c r="Q2518" s="65"/>
      <c r="R2518" s="65"/>
      <c r="S2518" s="65"/>
      <c r="T2518" s="65"/>
      <c r="U2518" s="65">
        <f>VLOOKUP(D2518,资产包数据!B:N,13,0)</f>
        <v>98.12</v>
      </c>
      <c r="V2518" s="65"/>
    </row>
    <row r="2519" ht="15" spans="1:22">
      <c r="A2519" s="65" t="s">
        <v>6186</v>
      </c>
      <c r="B2519" s="65" t="s">
        <v>110</v>
      </c>
      <c r="C2519" s="65" t="s">
        <v>36</v>
      </c>
      <c r="D2519" s="65" t="s">
        <v>10230</v>
      </c>
      <c r="E2519" s="65"/>
      <c r="F2519" s="65"/>
      <c r="G2519" s="65" t="s">
        <v>10221</v>
      </c>
      <c r="H2519" s="65"/>
      <c r="I2519" s="65"/>
      <c r="J2519" s="65"/>
      <c r="K2519" s="65"/>
      <c r="L2519" s="65" t="s">
        <v>10222</v>
      </c>
      <c r="M2519" s="66">
        <v>44824</v>
      </c>
      <c r="N2519" s="65">
        <v>115260</v>
      </c>
      <c r="O2519" s="65" t="s">
        <v>1939</v>
      </c>
      <c r="P2519" s="65">
        <f>VLOOKUP(D2519,资产包数据!B:G,5,0)</f>
        <v>60</v>
      </c>
      <c r="Q2519" s="65"/>
      <c r="R2519" s="65"/>
      <c r="S2519" s="65"/>
      <c r="T2519" s="65"/>
      <c r="U2519" s="65">
        <f>VLOOKUP(D2519,资产包数据!B:N,13,0)</f>
        <v>98.12</v>
      </c>
      <c r="V2519" s="65"/>
    </row>
    <row r="2520" ht="15" spans="1:22">
      <c r="A2520" s="65" t="s">
        <v>6186</v>
      </c>
      <c r="B2520" s="65" t="s">
        <v>110</v>
      </c>
      <c r="C2520" s="65" t="s">
        <v>36</v>
      </c>
      <c r="D2520" s="65" t="s">
        <v>10231</v>
      </c>
      <c r="E2520" s="65"/>
      <c r="F2520" s="65"/>
      <c r="G2520" s="65" t="s">
        <v>10221</v>
      </c>
      <c r="H2520" s="65"/>
      <c r="I2520" s="65"/>
      <c r="J2520" s="65"/>
      <c r="K2520" s="65"/>
      <c r="L2520" s="65" t="s">
        <v>10222</v>
      </c>
      <c r="M2520" s="66">
        <v>44824</v>
      </c>
      <c r="N2520" s="65">
        <v>115260</v>
      </c>
      <c r="O2520" s="65" t="s">
        <v>1939</v>
      </c>
      <c r="P2520" s="65">
        <f>VLOOKUP(D2520,资产包数据!B:G,5,0)</f>
        <v>60</v>
      </c>
      <c r="Q2520" s="65"/>
      <c r="R2520" s="65"/>
      <c r="S2520" s="65"/>
      <c r="T2520" s="65"/>
      <c r="U2520" s="65">
        <f>VLOOKUP(D2520,资产包数据!B:N,13,0)</f>
        <v>98.12</v>
      </c>
      <c r="V2520" s="65"/>
    </row>
    <row r="2521" ht="15" spans="1:22">
      <c r="A2521" s="65" t="s">
        <v>6186</v>
      </c>
      <c r="B2521" s="65" t="s">
        <v>110</v>
      </c>
      <c r="C2521" s="65" t="s">
        <v>36</v>
      </c>
      <c r="D2521" s="65" t="s">
        <v>10232</v>
      </c>
      <c r="E2521" s="65"/>
      <c r="F2521" s="65"/>
      <c r="G2521" s="65" t="s">
        <v>10221</v>
      </c>
      <c r="H2521" s="65"/>
      <c r="I2521" s="65"/>
      <c r="J2521" s="65"/>
      <c r="K2521" s="65"/>
      <c r="L2521" s="65" t="s">
        <v>10222</v>
      </c>
      <c r="M2521" s="66">
        <v>44824</v>
      </c>
      <c r="N2521" s="65">
        <v>115260</v>
      </c>
      <c r="O2521" s="65" t="s">
        <v>1939</v>
      </c>
      <c r="P2521" s="65">
        <f>VLOOKUP(D2521,资产包数据!B:G,5,0)</f>
        <v>60</v>
      </c>
      <c r="Q2521" s="65"/>
      <c r="R2521" s="65"/>
      <c r="S2521" s="65"/>
      <c r="T2521" s="65"/>
      <c r="U2521" s="65">
        <f>VLOOKUP(D2521,资产包数据!B:N,13,0)</f>
        <v>98.12</v>
      </c>
      <c r="V2521" s="65"/>
    </row>
    <row r="2522" ht="15" spans="1:22">
      <c r="A2522" s="65" t="s">
        <v>6186</v>
      </c>
      <c r="B2522" s="65" t="s">
        <v>110</v>
      </c>
      <c r="C2522" s="65" t="s">
        <v>36</v>
      </c>
      <c r="D2522" s="65" t="s">
        <v>10233</v>
      </c>
      <c r="E2522" s="65"/>
      <c r="F2522" s="65"/>
      <c r="G2522" s="65" t="s">
        <v>10221</v>
      </c>
      <c r="H2522" s="65"/>
      <c r="I2522" s="65"/>
      <c r="J2522" s="65"/>
      <c r="K2522" s="65"/>
      <c r="L2522" s="65" t="s">
        <v>10222</v>
      </c>
      <c r="M2522" s="66">
        <v>44824</v>
      </c>
      <c r="N2522" s="65">
        <v>115260</v>
      </c>
      <c r="O2522" s="65" t="s">
        <v>1939</v>
      </c>
      <c r="P2522" s="65">
        <f>VLOOKUP(D2522,资产包数据!B:G,5,0)</f>
        <v>60</v>
      </c>
      <c r="Q2522" s="65"/>
      <c r="R2522" s="65"/>
      <c r="S2522" s="65"/>
      <c r="T2522" s="65"/>
      <c r="U2522" s="65">
        <f>VLOOKUP(D2522,资产包数据!B:N,13,0)</f>
        <v>98.12</v>
      </c>
      <c r="V2522" s="65"/>
    </row>
    <row r="2523" ht="15" spans="1:22">
      <c r="A2523" s="65" t="s">
        <v>6186</v>
      </c>
      <c r="B2523" s="65" t="s">
        <v>110</v>
      </c>
      <c r="C2523" s="65" t="s">
        <v>36</v>
      </c>
      <c r="D2523" s="65" t="s">
        <v>10234</v>
      </c>
      <c r="E2523" s="65"/>
      <c r="F2523" s="65"/>
      <c r="G2523" s="65" t="s">
        <v>10221</v>
      </c>
      <c r="H2523" s="65"/>
      <c r="I2523" s="65"/>
      <c r="J2523" s="65"/>
      <c r="K2523" s="65"/>
      <c r="L2523" s="65" t="s">
        <v>10222</v>
      </c>
      <c r="M2523" s="66">
        <v>44824</v>
      </c>
      <c r="N2523" s="65">
        <v>115260</v>
      </c>
      <c r="O2523" s="65" t="s">
        <v>1939</v>
      </c>
      <c r="P2523" s="65">
        <f>VLOOKUP(D2523,资产包数据!B:G,5,0)</f>
        <v>60</v>
      </c>
      <c r="Q2523" s="65"/>
      <c r="R2523" s="65"/>
      <c r="S2523" s="65"/>
      <c r="T2523" s="65"/>
      <c r="U2523" s="65">
        <f>VLOOKUP(D2523,资产包数据!B:N,13,0)</f>
        <v>98.12</v>
      </c>
      <c r="V2523" s="65"/>
    </row>
    <row r="2524" ht="15" spans="1:22">
      <c r="A2524" s="65" t="s">
        <v>6186</v>
      </c>
      <c r="B2524" s="65" t="s">
        <v>110</v>
      </c>
      <c r="C2524" s="65" t="s">
        <v>36</v>
      </c>
      <c r="D2524" s="65" t="s">
        <v>10235</v>
      </c>
      <c r="E2524" s="65"/>
      <c r="F2524" s="65"/>
      <c r="G2524" s="65" t="s">
        <v>10221</v>
      </c>
      <c r="H2524" s="65"/>
      <c r="I2524" s="65"/>
      <c r="J2524" s="65"/>
      <c r="K2524" s="65"/>
      <c r="L2524" s="65" t="s">
        <v>10222</v>
      </c>
      <c r="M2524" s="66">
        <v>44824</v>
      </c>
      <c r="N2524" s="65">
        <v>115260</v>
      </c>
      <c r="O2524" s="65" t="s">
        <v>1939</v>
      </c>
      <c r="P2524" s="65">
        <f>VLOOKUP(D2524,资产包数据!B:G,5,0)</f>
        <v>60</v>
      </c>
      <c r="Q2524" s="65"/>
      <c r="R2524" s="65"/>
      <c r="S2524" s="65"/>
      <c r="T2524" s="65"/>
      <c r="U2524" s="65">
        <f>VLOOKUP(D2524,资产包数据!B:N,13,0)</f>
        <v>98.12</v>
      </c>
      <c r="V2524" s="65"/>
    </row>
    <row r="2525" ht="15" spans="1:22">
      <c r="A2525" s="65" t="s">
        <v>6186</v>
      </c>
      <c r="B2525" s="65" t="s">
        <v>110</v>
      </c>
      <c r="C2525" s="65" t="s">
        <v>36</v>
      </c>
      <c r="D2525" s="65" t="s">
        <v>10236</v>
      </c>
      <c r="E2525" s="65"/>
      <c r="F2525" s="65"/>
      <c r="G2525" s="65" t="s">
        <v>10221</v>
      </c>
      <c r="H2525" s="65"/>
      <c r="I2525" s="65"/>
      <c r="J2525" s="65"/>
      <c r="K2525" s="65"/>
      <c r="L2525" s="65" t="s">
        <v>10222</v>
      </c>
      <c r="M2525" s="66">
        <v>44824</v>
      </c>
      <c r="N2525" s="65">
        <v>115260</v>
      </c>
      <c r="O2525" s="65" t="s">
        <v>1939</v>
      </c>
      <c r="P2525" s="65">
        <f>VLOOKUP(D2525,资产包数据!B:G,5,0)</f>
        <v>60</v>
      </c>
      <c r="Q2525" s="65"/>
      <c r="R2525" s="65"/>
      <c r="S2525" s="65"/>
      <c r="T2525" s="65"/>
      <c r="U2525" s="65">
        <f>VLOOKUP(D2525,资产包数据!B:N,13,0)</f>
        <v>98.12</v>
      </c>
      <c r="V2525" s="65"/>
    </row>
    <row r="2526" ht="15" spans="1:22">
      <c r="A2526" s="65" t="s">
        <v>6186</v>
      </c>
      <c r="B2526" s="65" t="s">
        <v>110</v>
      </c>
      <c r="C2526" s="65" t="s">
        <v>36</v>
      </c>
      <c r="D2526" s="65" t="s">
        <v>10237</v>
      </c>
      <c r="E2526" s="65"/>
      <c r="F2526" s="65"/>
      <c r="G2526" s="65" t="s">
        <v>10221</v>
      </c>
      <c r="H2526" s="65"/>
      <c r="I2526" s="65"/>
      <c r="J2526" s="65"/>
      <c r="K2526" s="65"/>
      <c r="L2526" s="65" t="s">
        <v>10222</v>
      </c>
      <c r="M2526" s="66">
        <v>44824</v>
      </c>
      <c r="N2526" s="65">
        <v>115260</v>
      </c>
      <c r="O2526" s="65" t="s">
        <v>1939</v>
      </c>
      <c r="P2526" s="65">
        <f>VLOOKUP(D2526,资产包数据!B:G,5,0)</f>
        <v>60</v>
      </c>
      <c r="Q2526" s="65"/>
      <c r="R2526" s="65"/>
      <c r="S2526" s="65"/>
      <c r="T2526" s="65"/>
      <c r="U2526" s="65">
        <f>VLOOKUP(D2526,资产包数据!B:N,13,0)</f>
        <v>98.12</v>
      </c>
      <c r="V2526" s="65"/>
    </row>
    <row r="2527" ht="15" spans="1:22">
      <c r="A2527" s="65" t="s">
        <v>6186</v>
      </c>
      <c r="B2527" s="65" t="s">
        <v>110</v>
      </c>
      <c r="C2527" s="65" t="s">
        <v>36</v>
      </c>
      <c r="D2527" s="65" t="s">
        <v>10238</v>
      </c>
      <c r="E2527" s="65"/>
      <c r="F2527" s="65"/>
      <c r="G2527" s="65" t="s">
        <v>10221</v>
      </c>
      <c r="H2527" s="65"/>
      <c r="I2527" s="65"/>
      <c r="J2527" s="65"/>
      <c r="K2527" s="65"/>
      <c r="L2527" s="65" t="s">
        <v>10222</v>
      </c>
      <c r="M2527" s="66">
        <v>44824</v>
      </c>
      <c r="N2527" s="65">
        <v>115260</v>
      </c>
      <c r="O2527" s="65" t="s">
        <v>1939</v>
      </c>
      <c r="P2527" s="65">
        <f>VLOOKUP(D2527,资产包数据!B:G,5,0)</f>
        <v>60</v>
      </c>
      <c r="Q2527" s="65"/>
      <c r="R2527" s="65"/>
      <c r="S2527" s="65"/>
      <c r="T2527" s="65"/>
      <c r="U2527" s="65">
        <f>VLOOKUP(D2527,资产包数据!B:N,13,0)</f>
        <v>98.12</v>
      </c>
      <c r="V2527" s="65"/>
    </row>
    <row r="2528" ht="15" spans="1:22">
      <c r="A2528" s="65" t="s">
        <v>6186</v>
      </c>
      <c r="B2528" s="65" t="s">
        <v>110</v>
      </c>
      <c r="C2528" s="65" t="s">
        <v>36</v>
      </c>
      <c r="D2528" s="65" t="s">
        <v>10239</v>
      </c>
      <c r="E2528" s="65"/>
      <c r="F2528" s="65"/>
      <c r="G2528" s="65" t="s">
        <v>10221</v>
      </c>
      <c r="H2528" s="65"/>
      <c r="I2528" s="65"/>
      <c r="J2528" s="65"/>
      <c r="K2528" s="65"/>
      <c r="L2528" s="65" t="s">
        <v>10222</v>
      </c>
      <c r="M2528" s="66">
        <v>44824</v>
      </c>
      <c r="N2528" s="65">
        <v>115260</v>
      </c>
      <c r="O2528" s="65" t="s">
        <v>1939</v>
      </c>
      <c r="P2528" s="65">
        <f>VLOOKUP(D2528,资产包数据!B:G,5,0)</f>
        <v>60</v>
      </c>
      <c r="Q2528" s="65"/>
      <c r="R2528" s="65"/>
      <c r="S2528" s="65"/>
      <c r="T2528" s="65"/>
      <c r="U2528" s="65">
        <f>VLOOKUP(D2528,资产包数据!B:N,13,0)</f>
        <v>98.12</v>
      </c>
      <c r="V2528" s="65"/>
    </row>
    <row r="2529" ht="15" spans="1:22">
      <c r="A2529" s="65" t="s">
        <v>6186</v>
      </c>
      <c r="B2529" s="65" t="s">
        <v>110</v>
      </c>
      <c r="C2529" s="65" t="s">
        <v>36</v>
      </c>
      <c r="D2529" s="65" t="s">
        <v>10240</v>
      </c>
      <c r="E2529" s="65"/>
      <c r="F2529" s="65"/>
      <c r="G2529" s="65" t="s">
        <v>10221</v>
      </c>
      <c r="H2529" s="65"/>
      <c r="I2529" s="65"/>
      <c r="J2529" s="65"/>
      <c r="K2529" s="65"/>
      <c r="L2529" s="65" t="s">
        <v>10222</v>
      </c>
      <c r="M2529" s="66">
        <v>44824</v>
      </c>
      <c r="N2529" s="65">
        <v>115260</v>
      </c>
      <c r="O2529" s="65" t="s">
        <v>1939</v>
      </c>
      <c r="P2529" s="65">
        <f>VLOOKUP(D2529,资产包数据!B:G,5,0)</f>
        <v>60</v>
      </c>
      <c r="Q2529" s="65"/>
      <c r="R2529" s="65"/>
      <c r="S2529" s="65"/>
      <c r="T2529" s="65"/>
      <c r="U2529" s="65">
        <f>VLOOKUP(D2529,资产包数据!B:N,13,0)</f>
        <v>98.12</v>
      </c>
      <c r="V2529" s="65"/>
    </row>
    <row r="2530" ht="15" spans="1:22">
      <c r="A2530" s="65" t="s">
        <v>6186</v>
      </c>
      <c r="B2530" s="65" t="s">
        <v>110</v>
      </c>
      <c r="C2530" s="65" t="s">
        <v>36</v>
      </c>
      <c r="D2530" s="65" t="s">
        <v>10241</v>
      </c>
      <c r="E2530" s="65"/>
      <c r="F2530" s="65"/>
      <c r="G2530" s="65" t="s">
        <v>10221</v>
      </c>
      <c r="H2530" s="65"/>
      <c r="I2530" s="65"/>
      <c r="J2530" s="65"/>
      <c r="K2530" s="65"/>
      <c r="L2530" s="65" t="s">
        <v>10222</v>
      </c>
      <c r="M2530" s="66">
        <v>44824</v>
      </c>
      <c r="N2530" s="65">
        <v>115260</v>
      </c>
      <c r="O2530" s="65" t="s">
        <v>1939</v>
      </c>
      <c r="P2530" s="65">
        <f>VLOOKUP(D2530,资产包数据!B:G,5,0)</f>
        <v>60</v>
      </c>
      <c r="Q2530" s="65"/>
      <c r="R2530" s="65"/>
      <c r="S2530" s="65"/>
      <c r="T2530" s="65"/>
      <c r="U2530" s="65">
        <f>VLOOKUP(D2530,资产包数据!B:N,13,0)</f>
        <v>98.12</v>
      </c>
      <c r="V2530" s="65"/>
    </row>
    <row r="2531" ht="15" spans="1:22">
      <c r="A2531" s="65" t="s">
        <v>6186</v>
      </c>
      <c r="B2531" s="65" t="s">
        <v>110</v>
      </c>
      <c r="C2531" s="65" t="s">
        <v>36</v>
      </c>
      <c r="D2531" s="65" t="s">
        <v>10242</v>
      </c>
      <c r="E2531" s="65"/>
      <c r="F2531" s="65"/>
      <c r="G2531" s="65" t="s">
        <v>10221</v>
      </c>
      <c r="H2531" s="65"/>
      <c r="I2531" s="65"/>
      <c r="J2531" s="65"/>
      <c r="K2531" s="65"/>
      <c r="L2531" s="65" t="s">
        <v>10222</v>
      </c>
      <c r="M2531" s="66">
        <v>44824</v>
      </c>
      <c r="N2531" s="65">
        <v>115260</v>
      </c>
      <c r="O2531" s="65" t="s">
        <v>1939</v>
      </c>
      <c r="P2531" s="65">
        <f>VLOOKUP(D2531,资产包数据!B:G,5,0)</f>
        <v>60</v>
      </c>
      <c r="Q2531" s="65"/>
      <c r="R2531" s="65"/>
      <c r="S2531" s="65"/>
      <c r="T2531" s="65"/>
      <c r="U2531" s="65">
        <f>VLOOKUP(D2531,资产包数据!B:N,13,0)</f>
        <v>98.12</v>
      </c>
      <c r="V2531" s="65"/>
    </row>
    <row r="2532" ht="15" spans="1:22">
      <c r="A2532" s="65" t="s">
        <v>6186</v>
      </c>
      <c r="B2532" s="65" t="s">
        <v>110</v>
      </c>
      <c r="C2532" s="65" t="s">
        <v>36</v>
      </c>
      <c r="D2532" s="65" t="s">
        <v>10243</v>
      </c>
      <c r="E2532" s="65"/>
      <c r="F2532" s="65"/>
      <c r="G2532" s="65" t="s">
        <v>10221</v>
      </c>
      <c r="H2532" s="65"/>
      <c r="I2532" s="65"/>
      <c r="J2532" s="65"/>
      <c r="K2532" s="65"/>
      <c r="L2532" s="65" t="s">
        <v>10222</v>
      </c>
      <c r="M2532" s="66">
        <v>44824</v>
      </c>
      <c r="N2532" s="65">
        <v>115260</v>
      </c>
      <c r="O2532" s="65" t="s">
        <v>1939</v>
      </c>
      <c r="P2532" s="65">
        <f>VLOOKUP(D2532,资产包数据!B:G,5,0)</f>
        <v>60</v>
      </c>
      <c r="Q2532" s="65"/>
      <c r="R2532" s="65"/>
      <c r="S2532" s="65"/>
      <c r="T2532" s="65"/>
      <c r="U2532" s="65">
        <f>VLOOKUP(D2532,资产包数据!B:N,13,0)</f>
        <v>98.12</v>
      </c>
      <c r="V2532" s="65"/>
    </row>
    <row r="2533" ht="15" spans="1:22">
      <c r="A2533" s="65" t="s">
        <v>6186</v>
      </c>
      <c r="B2533" s="65" t="s">
        <v>110</v>
      </c>
      <c r="C2533" s="65" t="s">
        <v>36</v>
      </c>
      <c r="D2533" s="65" t="s">
        <v>10244</v>
      </c>
      <c r="E2533" s="65"/>
      <c r="F2533" s="65"/>
      <c r="G2533" s="65" t="s">
        <v>10221</v>
      </c>
      <c r="H2533" s="65"/>
      <c r="I2533" s="65"/>
      <c r="J2533" s="65"/>
      <c r="K2533" s="65"/>
      <c r="L2533" s="65" t="s">
        <v>10222</v>
      </c>
      <c r="M2533" s="66">
        <v>44824</v>
      </c>
      <c r="N2533" s="65">
        <v>115260</v>
      </c>
      <c r="O2533" s="65" t="s">
        <v>1939</v>
      </c>
      <c r="P2533" s="65">
        <f>VLOOKUP(D2533,资产包数据!B:G,5,0)</f>
        <v>60</v>
      </c>
      <c r="Q2533" s="65"/>
      <c r="R2533" s="65"/>
      <c r="S2533" s="65"/>
      <c r="T2533" s="65"/>
      <c r="U2533" s="65">
        <f>VLOOKUP(D2533,资产包数据!B:N,13,0)</f>
        <v>98.12</v>
      </c>
      <c r="V2533" s="65"/>
    </row>
    <row r="2534" ht="15" spans="1:22">
      <c r="A2534" s="65" t="s">
        <v>6186</v>
      </c>
      <c r="B2534" s="65" t="s">
        <v>110</v>
      </c>
      <c r="C2534" s="65" t="s">
        <v>36</v>
      </c>
      <c r="D2534" s="65" t="s">
        <v>10245</v>
      </c>
      <c r="E2534" s="65"/>
      <c r="F2534" s="65"/>
      <c r="G2534" s="65" t="s">
        <v>10221</v>
      </c>
      <c r="H2534" s="65"/>
      <c r="I2534" s="65"/>
      <c r="J2534" s="65"/>
      <c r="K2534" s="65"/>
      <c r="L2534" s="65" t="s">
        <v>10222</v>
      </c>
      <c r="M2534" s="66">
        <v>44824</v>
      </c>
      <c r="N2534" s="65">
        <v>115260</v>
      </c>
      <c r="O2534" s="65" t="s">
        <v>1939</v>
      </c>
      <c r="P2534" s="65">
        <f>VLOOKUP(D2534,资产包数据!B:G,5,0)</f>
        <v>60</v>
      </c>
      <c r="Q2534" s="65"/>
      <c r="R2534" s="65"/>
      <c r="S2534" s="65"/>
      <c r="T2534" s="65"/>
      <c r="U2534" s="65">
        <f>VLOOKUP(D2534,资产包数据!B:N,13,0)</f>
        <v>98.12</v>
      </c>
      <c r="V2534" s="65"/>
    </row>
    <row r="2535" ht="15" spans="1:22">
      <c r="A2535" s="65" t="s">
        <v>6186</v>
      </c>
      <c r="B2535" s="65" t="s">
        <v>110</v>
      </c>
      <c r="C2535" s="65" t="s">
        <v>36</v>
      </c>
      <c r="D2535" s="65" t="s">
        <v>10246</v>
      </c>
      <c r="E2535" s="65"/>
      <c r="F2535" s="65"/>
      <c r="G2535" s="65" t="s">
        <v>10221</v>
      </c>
      <c r="H2535" s="65"/>
      <c r="I2535" s="65"/>
      <c r="J2535" s="65"/>
      <c r="K2535" s="65"/>
      <c r="L2535" s="65" t="s">
        <v>10222</v>
      </c>
      <c r="M2535" s="66">
        <v>44824</v>
      </c>
      <c r="N2535" s="65">
        <v>115260</v>
      </c>
      <c r="O2535" s="65" t="s">
        <v>1939</v>
      </c>
      <c r="P2535" s="65">
        <f>VLOOKUP(D2535,资产包数据!B:G,5,0)</f>
        <v>60</v>
      </c>
      <c r="Q2535" s="65"/>
      <c r="R2535" s="65"/>
      <c r="S2535" s="65"/>
      <c r="T2535" s="65"/>
      <c r="U2535" s="65">
        <f>VLOOKUP(D2535,资产包数据!B:N,13,0)</f>
        <v>98.12</v>
      </c>
      <c r="V2535" s="65"/>
    </row>
    <row r="2536" ht="15" spans="1:22">
      <c r="A2536" s="65" t="s">
        <v>6186</v>
      </c>
      <c r="B2536" s="65" t="s">
        <v>110</v>
      </c>
      <c r="C2536" s="65" t="s">
        <v>36</v>
      </c>
      <c r="D2536" s="65" t="s">
        <v>10247</v>
      </c>
      <c r="E2536" s="65"/>
      <c r="F2536" s="65"/>
      <c r="G2536" s="65" t="s">
        <v>10221</v>
      </c>
      <c r="H2536" s="65"/>
      <c r="I2536" s="65"/>
      <c r="J2536" s="65"/>
      <c r="K2536" s="65"/>
      <c r="L2536" s="65" t="s">
        <v>10222</v>
      </c>
      <c r="M2536" s="66">
        <v>44824</v>
      </c>
      <c r="N2536" s="65">
        <v>115260</v>
      </c>
      <c r="O2536" s="65" t="s">
        <v>1939</v>
      </c>
      <c r="P2536" s="65">
        <f>VLOOKUP(D2536,资产包数据!B:G,5,0)</f>
        <v>60</v>
      </c>
      <c r="Q2536" s="65"/>
      <c r="R2536" s="65"/>
      <c r="S2536" s="65"/>
      <c r="T2536" s="65"/>
      <c r="U2536" s="65">
        <f>VLOOKUP(D2536,资产包数据!B:N,13,0)</f>
        <v>98.12</v>
      </c>
      <c r="V2536" s="65"/>
    </row>
    <row r="2537" ht="15" spans="1:22">
      <c r="A2537" s="65" t="s">
        <v>6186</v>
      </c>
      <c r="B2537" s="65" t="s">
        <v>110</v>
      </c>
      <c r="C2537" s="65" t="s">
        <v>36</v>
      </c>
      <c r="D2537" s="65" t="s">
        <v>10248</v>
      </c>
      <c r="E2537" s="65"/>
      <c r="F2537" s="65"/>
      <c r="G2537" s="65" t="s">
        <v>10221</v>
      </c>
      <c r="H2537" s="65"/>
      <c r="I2537" s="65"/>
      <c r="J2537" s="65"/>
      <c r="K2537" s="65"/>
      <c r="L2537" s="65" t="s">
        <v>10222</v>
      </c>
      <c r="M2537" s="66">
        <v>44824</v>
      </c>
      <c r="N2537" s="65">
        <v>115260</v>
      </c>
      <c r="O2537" s="65" t="s">
        <v>1939</v>
      </c>
      <c r="P2537" s="65">
        <f>VLOOKUP(D2537,资产包数据!B:G,5,0)</f>
        <v>60</v>
      </c>
      <c r="Q2537" s="65"/>
      <c r="R2537" s="65"/>
      <c r="S2537" s="65"/>
      <c r="T2537" s="65"/>
      <c r="U2537" s="65">
        <f>VLOOKUP(D2537,资产包数据!B:N,13,0)</f>
        <v>98.12</v>
      </c>
      <c r="V2537" s="65"/>
    </row>
    <row r="2538" ht="15" spans="1:22">
      <c r="A2538" s="65" t="s">
        <v>6186</v>
      </c>
      <c r="B2538" s="65" t="s">
        <v>110</v>
      </c>
      <c r="C2538" s="65" t="s">
        <v>36</v>
      </c>
      <c r="D2538" s="65" t="s">
        <v>10249</v>
      </c>
      <c r="E2538" s="65"/>
      <c r="F2538" s="65"/>
      <c r="G2538" s="65" t="s">
        <v>10221</v>
      </c>
      <c r="H2538" s="65"/>
      <c r="I2538" s="65"/>
      <c r="J2538" s="65"/>
      <c r="K2538" s="65"/>
      <c r="L2538" s="65" t="s">
        <v>10222</v>
      </c>
      <c r="M2538" s="66">
        <v>44824</v>
      </c>
      <c r="N2538" s="65">
        <v>115260</v>
      </c>
      <c r="O2538" s="65" t="s">
        <v>1939</v>
      </c>
      <c r="P2538" s="65">
        <f>VLOOKUP(D2538,资产包数据!B:G,5,0)</f>
        <v>60</v>
      </c>
      <c r="Q2538" s="65"/>
      <c r="R2538" s="65"/>
      <c r="S2538" s="65"/>
      <c r="T2538" s="65"/>
      <c r="U2538" s="65">
        <f>VLOOKUP(D2538,资产包数据!B:N,13,0)</f>
        <v>98.12</v>
      </c>
      <c r="V2538" s="65"/>
    </row>
    <row r="2539" ht="15" spans="1:22">
      <c r="A2539" s="65" t="s">
        <v>6186</v>
      </c>
      <c r="B2539" s="65" t="s">
        <v>110</v>
      </c>
      <c r="C2539" s="65" t="s">
        <v>36</v>
      </c>
      <c r="D2539" s="65" t="s">
        <v>10250</v>
      </c>
      <c r="E2539" s="65"/>
      <c r="F2539" s="65"/>
      <c r="G2539" s="65" t="s">
        <v>10221</v>
      </c>
      <c r="H2539" s="65"/>
      <c r="I2539" s="65"/>
      <c r="J2539" s="65"/>
      <c r="K2539" s="65"/>
      <c r="L2539" s="65" t="s">
        <v>10222</v>
      </c>
      <c r="M2539" s="66">
        <v>44824</v>
      </c>
      <c r="N2539" s="65">
        <v>115260</v>
      </c>
      <c r="O2539" s="65" t="s">
        <v>1939</v>
      </c>
      <c r="P2539" s="65">
        <f>VLOOKUP(D2539,资产包数据!B:G,5,0)</f>
        <v>60</v>
      </c>
      <c r="Q2539" s="65"/>
      <c r="R2539" s="65"/>
      <c r="S2539" s="65"/>
      <c r="T2539" s="65"/>
      <c r="U2539" s="65">
        <f>VLOOKUP(D2539,资产包数据!B:N,13,0)</f>
        <v>98.12</v>
      </c>
      <c r="V2539" s="65"/>
    </row>
    <row r="2540" ht="15" spans="1:22">
      <c r="A2540" s="65" t="s">
        <v>6186</v>
      </c>
      <c r="B2540" s="65" t="s">
        <v>110</v>
      </c>
      <c r="C2540" s="65" t="s">
        <v>36</v>
      </c>
      <c r="D2540" s="65" t="s">
        <v>10251</v>
      </c>
      <c r="E2540" s="65"/>
      <c r="F2540" s="65"/>
      <c r="G2540" s="65" t="s">
        <v>10221</v>
      </c>
      <c r="H2540" s="65"/>
      <c r="I2540" s="65"/>
      <c r="J2540" s="65"/>
      <c r="K2540" s="65"/>
      <c r="L2540" s="65" t="s">
        <v>10222</v>
      </c>
      <c r="M2540" s="66">
        <v>44824</v>
      </c>
      <c r="N2540" s="65">
        <v>115260</v>
      </c>
      <c r="O2540" s="65" t="s">
        <v>1939</v>
      </c>
      <c r="P2540" s="65">
        <f>VLOOKUP(D2540,资产包数据!B:G,5,0)</f>
        <v>60</v>
      </c>
      <c r="Q2540" s="65"/>
      <c r="R2540" s="65"/>
      <c r="S2540" s="65"/>
      <c r="T2540" s="65"/>
      <c r="U2540" s="65">
        <f>VLOOKUP(D2540,资产包数据!B:N,13,0)</f>
        <v>98.12</v>
      </c>
      <c r="V2540" s="65"/>
    </row>
    <row r="2541" ht="15" spans="1:22">
      <c r="A2541" s="65" t="s">
        <v>6186</v>
      </c>
      <c r="B2541" s="65" t="s">
        <v>110</v>
      </c>
      <c r="C2541" s="65" t="s">
        <v>36</v>
      </c>
      <c r="D2541" s="65" t="s">
        <v>10252</v>
      </c>
      <c r="E2541" s="65"/>
      <c r="F2541" s="65"/>
      <c r="G2541" s="65" t="s">
        <v>10221</v>
      </c>
      <c r="H2541" s="65"/>
      <c r="I2541" s="65"/>
      <c r="J2541" s="65"/>
      <c r="K2541" s="65"/>
      <c r="L2541" s="65" t="s">
        <v>10222</v>
      </c>
      <c r="M2541" s="66">
        <v>44824</v>
      </c>
      <c r="N2541" s="65">
        <v>115260</v>
      </c>
      <c r="O2541" s="65" t="s">
        <v>1939</v>
      </c>
      <c r="P2541" s="65">
        <f>VLOOKUP(D2541,资产包数据!B:G,5,0)</f>
        <v>60</v>
      </c>
      <c r="Q2541" s="65"/>
      <c r="R2541" s="65"/>
      <c r="S2541" s="65"/>
      <c r="T2541" s="65"/>
      <c r="U2541" s="65">
        <f>VLOOKUP(D2541,资产包数据!B:N,13,0)</f>
        <v>98.12</v>
      </c>
      <c r="V2541" s="65"/>
    </row>
    <row r="2542" ht="15" spans="1:22">
      <c r="A2542" s="65" t="s">
        <v>6186</v>
      </c>
      <c r="B2542" s="65" t="s">
        <v>110</v>
      </c>
      <c r="C2542" s="65" t="s">
        <v>36</v>
      </c>
      <c r="D2542" s="65" t="s">
        <v>10253</v>
      </c>
      <c r="E2542" s="65"/>
      <c r="F2542" s="65"/>
      <c r="G2542" s="65" t="s">
        <v>10221</v>
      </c>
      <c r="H2542" s="65"/>
      <c r="I2542" s="65"/>
      <c r="J2542" s="65"/>
      <c r="K2542" s="65"/>
      <c r="L2542" s="65" t="s">
        <v>10222</v>
      </c>
      <c r="M2542" s="66">
        <v>44824</v>
      </c>
      <c r="N2542" s="65">
        <v>115260</v>
      </c>
      <c r="O2542" s="65" t="s">
        <v>1939</v>
      </c>
      <c r="P2542" s="65">
        <f>VLOOKUP(D2542,资产包数据!B:G,5,0)</f>
        <v>60</v>
      </c>
      <c r="Q2542" s="65"/>
      <c r="R2542" s="65"/>
      <c r="S2542" s="65"/>
      <c r="T2542" s="65"/>
      <c r="U2542" s="65">
        <f>VLOOKUP(D2542,资产包数据!B:N,13,0)</f>
        <v>98.12</v>
      </c>
      <c r="V2542" s="65"/>
    </row>
    <row r="2543" ht="15" spans="1:22">
      <c r="A2543" s="65" t="s">
        <v>6186</v>
      </c>
      <c r="B2543" s="65" t="s">
        <v>110</v>
      </c>
      <c r="C2543" s="65" t="s">
        <v>36</v>
      </c>
      <c r="D2543" s="65" t="s">
        <v>10254</v>
      </c>
      <c r="E2543" s="65"/>
      <c r="F2543" s="65"/>
      <c r="G2543" s="65" t="s">
        <v>10221</v>
      </c>
      <c r="H2543" s="65"/>
      <c r="I2543" s="65"/>
      <c r="J2543" s="65"/>
      <c r="K2543" s="65"/>
      <c r="L2543" s="65" t="s">
        <v>10222</v>
      </c>
      <c r="M2543" s="66">
        <v>44824</v>
      </c>
      <c r="N2543" s="65">
        <v>115260</v>
      </c>
      <c r="O2543" s="65" t="s">
        <v>1939</v>
      </c>
      <c r="P2543" s="65">
        <f>VLOOKUP(D2543,资产包数据!B:G,5,0)</f>
        <v>60</v>
      </c>
      <c r="Q2543" s="65"/>
      <c r="R2543" s="65"/>
      <c r="S2543" s="65"/>
      <c r="T2543" s="65"/>
      <c r="U2543" s="65">
        <f>VLOOKUP(D2543,资产包数据!B:N,13,0)</f>
        <v>98.12</v>
      </c>
      <c r="V2543" s="65"/>
    </row>
    <row r="2544" ht="15" spans="1:22">
      <c r="A2544" s="65" t="s">
        <v>6186</v>
      </c>
      <c r="B2544" s="65" t="s">
        <v>110</v>
      </c>
      <c r="C2544" s="65" t="s">
        <v>36</v>
      </c>
      <c r="D2544" s="65" t="s">
        <v>10255</v>
      </c>
      <c r="E2544" s="65"/>
      <c r="F2544" s="65"/>
      <c r="G2544" s="65" t="s">
        <v>10221</v>
      </c>
      <c r="H2544" s="65"/>
      <c r="I2544" s="65"/>
      <c r="J2544" s="65"/>
      <c r="K2544" s="65"/>
      <c r="L2544" s="65" t="s">
        <v>10222</v>
      </c>
      <c r="M2544" s="66">
        <v>44824</v>
      </c>
      <c r="N2544" s="65">
        <v>115260</v>
      </c>
      <c r="O2544" s="65" t="s">
        <v>1939</v>
      </c>
      <c r="P2544" s="65">
        <f>VLOOKUP(D2544,资产包数据!B:G,5,0)</f>
        <v>60</v>
      </c>
      <c r="Q2544" s="65"/>
      <c r="R2544" s="65"/>
      <c r="S2544" s="65"/>
      <c r="T2544" s="65"/>
      <c r="U2544" s="65">
        <f>VLOOKUP(D2544,资产包数据!B:N,13,0)</f>
        <v>98.12</v>
      </c>
      <c r="V2544" s="65"/>
    </row>
    <row r="2545" ht="15" spans="1:22">
      <c r="A2545" s="65" t="s">
        <v>6186</v>
      </c>
      <c r="B2545" s="65" t="s">
        <v>110</v>
      </c>
      <c r="C2545" s="65" t="s">
        <v>36</v>
      </c>
      <c r="D2545" s="65" t="s">
        <v>10256</v>
      </c>
      <c r="E2545" s="65"/>
      <c r="F2545" s="65"/>
      <c r="G2545" s="65" t="s">
        <v>10221</v>
      </c>
      <c r="H2545" s="65"/>
      <c r="I2545" s="65"/>
      <c r="J2545" s="65"/>
      <c r="K2545" s="65"/>
      <c r="L2545" s="65" t="s">
        <v>10222</v>
      </c>
      <c r="M2545" s="66">
        <v>44824</v>
      </c>
      <c r="N2545" s="65">
        <v>115260</v>
      </c>
      <c r="O2545" s="65" t="s">
        <v>1939</v>
      </c>
      <c r="P2545" s="65">
        <f>VLOOKUP(D2545,资产包数据!B:G,5,0)</f>
        <v>60</v>
      </c>
      <c r="Q2545" s="65"/>
      <c r="R2545" s="65"/>
      <c r="S2545" s="65"/>
      <c r="T2545" s="65"/>
      <c r="U2545" s="65">
        <f>VLOOKUP(D2545,资产包数据!B:N,13,0)</f>
        <v>98.12</v>
      </c>
      <c r="V2545" s="65"/>
    </row>
    <row r="2546" ht="15" spans="1:22">
      <c r="A2546" s="65" t="s">
        <v>6186</v>
      </c>
      <c r="B2546" s="65" t="s">
        <v>110</v>
      </c>
      <c r="C2546" s="65" t="s">
        <v>36</v>
      </c>
      <c r="D2546" s="65" t="s">
        <v>10257</v>
      </c>
      <c r="E2546" s="65"/>
      <c r="F2546" s="65"/>
      <c r="G2546" s="65" t="s">
        <v>10221</v>
      </c>
      <c r="H2546" s="65"/>
      <c r="I2546" s="65"/>
      <c r="J2546" s="65"/>
      <c r="K2546" s="65"/>
      <c r="L2546" s="65" t="s">
        <v>10222</v>
      </c>
      <c r="M2546" s="66">
        <v>44824</v>
      </c>
      <c r="N2546" s="65">
        <v>115260</v>
      </c>
      <c r="O2546" s="65" t="s">
        <v>1939</v>
      </c>
      <c r="P2546" s="65">
        <f>VLOOKUP(D2546,资产包数据!B:G,5,0)</f>
        <v>60</v>
      </c>
      <c r="Q2546" s="65"/>
      <c r="R2546" s="65"/>
      <c r="S2546" s="65"/>
      <c r="T2546" s="65"/>
      <c r="U2546" s="65">
        <f>VLOOKUP(D2546,资产包数据!B:N,13,0)</f>
        <v>98.12</v>
      </c>
      <c r="V2546" s="65"/>
    </row>
    <row r="2547" ht="15" spans="1:22">
      <c r="A2547" s="65" t="s">
        <v>6186</v>
      </c>
      <c r="B2547" s="65" t="s">
        <v>110</v>
      </c>
      <c r="C2547" s="65" t="s">
        <v>36</v>
      </c>
      <c r="D2547" s="65" t="s">
        <v>10258</v>
      </c>
      <c r="E2547" s="65"/>
      <c r="F2547" s="65"/>
      <c r="G2547" s="65" t="s">
        <v>10221</v>
      </c>
      <c r="H2547" s="65"/>
      <c r="I2547" s="65"/>
      <c r="J2547" s="65"/>
      <c r="K2547" s="65"/>
      <c r="L2547" s="65" t="s">
        <v>10222</v>
      </c>
      <c r="M2547" s="66">
        <v>44824</v>
      </c>
      <c r="N2547" s="65">
        <v>115260</v>
      </c>
      <c r="O2547" s="65" t="s">
        <v>1939</v>
      </c>
      <c r="P2547" s="65">
        <f>VLOOKUP(D2547,资产包数据!B:G,5,0)</f>
        <v>60</v>
      </c>
      <c r="Q2547" s="65"/>
      <c r="R2547" s="65"/>
      <c r="S2547" s="65"/>
      <c r="T2547" s="65"/>
      <c r="U2547" s="65">
        <f>VLOOKUP(D2547,资产包数据!B:N,13,0)</f>
        <v>98.12</v>
      </c>
      <c r="V2547" s="65"/>
    </row>
    <row r="2548" ht="15" spans="1:22">
      <c r="A2548" s="65" t="s">
        <v>6186</v>
      </c>
      <c r="B2548" s="65" t="s">
        <v>110</v>
      </c>
      <c r="C2548" s="65" t="s">
        <v>36</v>
      </c>
      <c r="D2548" s="65" t="s">
        <v>10259</v>
      </c>
      <c r="E2548" s="65"/>
      <c r="F2548" s="65"/>
      <c r="G2548" s="65" t="s">
        <v>10221</v>
      </c>
      <c r="H2548" s="65"/>
      <c r="I2548" s="65"/>
      <c r="J2548" s="65"/>
      <c r="K2548" s="65"/>
      <c r="L2548" s="65" t="s">
        <v>10222</v>
      </c>
      <c r="M2548" s="66">
        <v>44824</v>
      </c>
      <c r="N2548" s="65">
        <v>115260</v>
      </c>
      <c r="O2548" s="65" t="s">
        <v>1939</v>
      </c>
      <c r="P2548" s="65">
        <f>VLOOKUP(D2548,资产包数据!B:G,5,0)</f>
        <v>60</v>
      </c>
      <c r="Q2548" s="65"/>
      <c r="R2548" s="65"/>
      <c r="S2548" s="65"/>
      <c r="T2548" s="65"/>
      <c r="U2548" s="65">
        <f>VLOOKUP(D2548,资产包数据!B:N,13,0)</f>
        <v>98.12</v>
      </c>
      <c r="V2548" s="65"/>
    </row>
    <row r="2549" ht="15" spans="1:22">
      <c r="A2549" s="65" t="s">
        <v>6186</v>
      </c>
      <c r="B2549" s="65" t="s">
        <v>110</v>
      </c>
      <c r="C2549" s="65" t="s">
        <v>36</v>
      </c>
      <c r="D2549" s="65" t="s">
        <v>10260</v>
      </c>
      <c r="E2549" s="65"/>
      <c r="F2549" s="65"/>
      <c r="G2549" s="65" t="s">
        <v>10221</v>
      </c>
      <c r="H2549" s="65"/>
      <c r="I2549" s="65"/>
      <c r="J2549" s="65"/>
      <c r="K2549" s="65"/>
      <c r="L2549" s="65" t="s">
        <v>10222</v>
      </c>
      <c r="M2549" s="66">
        <v>44824</v>
      </c>
      <c r="N2549" s="65">
        <v>115260</v>
      </c>
      <c r="O2549" s="65" t="s">
        <v>1939</v>
      </c>
      <c r="P2549" s="65">
        <f>VLOOKUP(D2549,资产包数据!B:G,5,0)</f>
        <v>60</v>
      </c>
      <c r="Q2549" s="65"/>
      <c r="R2549" s="65"/>
      <c r="S2549" s="65"/>
      <c r="T2549" s="65"/>
      <c r="U2549" s="65">
        <f>VLOOKUP(D2549,资产包数据!B:N,13,0)</f>
        <v>98.12</v>
      </c>
      <c r="V2549" s="65"/>
    </row>
    <row r="2550" ht="15" spans="1:22">
      <c r="A2550" s="65" t="s">
        <v>6186</v>
      </c>
      <c r="B2550" s="65" t="s">
        <v>110</v>
      </c>
      <c r="C2550" s="65" t="s">
        <v>36</v>
      </c>
      <c r="D2550" s="65" t="s">
        <v>10261</v>
      </c>
      <c r="E2550" s="65"/>
      <c r="F2550" s="65"/>
      <c r="G2550" s="65" t="s">
        <v>10221</v>
      </c>
      <c r="H2550" s="65"/>
      <c r="I2550" s="65"/>
      <c r="J2550" s="65"/>
      <c r="K2550" s="65"/>
      <c r="L2550" s="65" t="s">
        <v>10222</v>
      </c>
      <c r="M2550" s="66">
        <v>44824</v>
      </c>
      <c r="N2550" s="65">
        <v>115260</v>
      </c>
      <c r="O2550" s="65" t="s">
        <v>1939</v>
      </c>
      <c r="P2550" s="65">
        <f>VLOOKUP(D2550,资产包数据!B:G,5,0)</f>
        <v>60</v>
      </c>
      <c r="Q2550" s="65"/>
      <c r="R2550" s="65"/>
      <c r="S2550" s="65"/>
      <c r="T2550" s="65"/>
      <c r="U2550" s="65">
        <f>VLOOKUP(D2550,资产包数据!B:N,13,0)</f>
        <v>98.12</v>
      </c>
      <c r="V2550" s="65"/>
    </row>
    <row r="2551" ht="15" spans="1:22">
      <c r="A2551" s="65" t="s">
        <v>6186</v>
      </c>
      <c r="B2551" s="65" t="s">
        <v>110</v>
      </c>
      <c r="C2551" s="65" t="s">
        <v>36</v>
      </c>
      <c r="D2551" s="65" t="s">
        <v>10262</v>
      </c>
      <c r="E2551" s="65"/>
      <c r="F2551" s="65"/>
      <c r="G2551" s="65" t="s">
        <v>10221</v>
      </c>
      <c r="H2551" s="65"/>
      <c r="I2551" s="65"/>
      <c r="J2551" s="65"/>
      <c r="K2551" s="65"/>
      <c r="L2551" s="65" t="s">
        <v>10222</v>
      </c>
      <c r="M2551" s="66">
        <v>44824</v>
      </c>
      <c r="N2551" s="65">
        <v>115260</v>
      </c>
      <c r="O2551" s="65" t="s">
        <v>1939</v>
      </c>
      <c r="P2551" s="65">
        <f>VLOOKUP(D2551,资产包数据!B:G,5,0)</f>
        <v>60</v>
      </c>
      <c r="Q2551" s="65"/>
      <c r="R2551" s="65"/>
      <c r="S2551" s="65"/>
      <c r="T2551" s="65"/>
      <c r="U2551" s="65">
        <f>VLOOKUP(D2551,资产包数据!B:N,13,0)</f>
        <v>98.12</v>
      </c>
      <c r="V2551" s="65"/>
    </row>
    <row r="2552" ht="15" spans="1:22">
      <c r="A2552" s="65" t="s">
        <v>6186</v>
      </c>
      <c r="B2552" s="65" t="s">
        <v>110</v>
      </c>
      <c r="C2552" s="65" t="s">
        <v>36</v>
      </c>
      <c r="D2552" s="65" t="s">
        <v>10263</v>
      </c>
      <c r="E2552" s="65"/>
      <c r="F2552" s="65"/>
      <c r="G2552" s="65" t="s">
        <v>10221</v>
      </c>
      <c r="H2552" s="65"/>
      <c r="I2552" s="65"/>
      <c r="J2552" s="65"/>
      <c r="K2552" s="65"/>
      <c r="L2552" s="65" t="s">
        <v>10222</v>
      </c>
      <c r="M2552" s="66">
        <v>44824</v>
      </c>
      <c r="N2552" s="65">
        <v>115260</v>
      </c>
      <c r="O2552" s="65" t="s">
        <v>1939</v>
      </c>
      <c r="P2552" s="65">
        <f>VLOOKUP(D2552,资产包数据!B:G,5,0)</f>
        <v>60</v>
      </c>
      <c r="Q2552" s="65"/>
      <c r="R2552" s="65"/>
      <c r="S2552" s="65"/>
      <c r="T2552" s="65"/>
      <c r="U2552" s="65">
        <f>VLOOKUP(D2552,资产包数据!B:N,13,0)</f>
        <v>98.12</v>
      </c>
      <c r="V2552" s="65"/>
    </row>
    <row r="2553" ht="15" spans="1:22">
      <c r="A2553" s="65" t="s">
        <v>6186</v>
      </c>
      <c r="B2553" s="65" t="s">
        <v>110</v>
      </c>
      <c r="C2553" s="65" t="s">
        <v>36</v>
      </c>
      <c r="D2553" s="65" t="s">
        <v>10264</v>
      </c>
      <c r="E2553" s="65"/>
      <c r="F2553" s="65"/>
      <c r="G2553" s="65" t="s">
        <v>10221</v>
      </c>
      <c r="H2553" s="65"/>
      <c r="I2553" s="65"/>
      <c r="J2553" s="65"/>
      <c r="K2553" s="65"/>
      <c r="L2553" s="65" t="s">
        <v>10222</v>
      </c>
      <c r="M2553" s="66">
        <v>44824</v>
      </c>
      <c r="N2553" s="65">
        <v>115260</v>
      </c>
      <c r="O2553" s="65" t="s">
        <v>1939</v>
      </c>
      <c r="P2553" s="65">
        <f>VLOOKUP(D2553,资产包数据!B:G,5,0)</f>
        <v>60</v>
      </c>
      <c r="Q2553" s="65"/>
      <c r="R2553" s="65"/>
      <c r="S2553" s="65"/>
      <c r="T2553" s="65"/>
      <c r="U2553" s="65">
        <f>VLOOKUP(D2553,资产包数据!B:N,13,0)</f>
        <v>98.12</v>
      </c>
      <c r="V2553" s="65"/>
    </row>
    <row r="2554" ht="15" spans="1:22">
      <c r="A2554" s="65" t="s">
        <v>6186</v>
      </c>
      <c r="B2554" s="65" t="s">
        <v>110</v>
      </c>
      <c r="C2554" s="65" t="s">
        <v>36</v>
      </c>
      <c r="D2554" s="65" t="s">
        <v>10265</v>
      </c>
      <c r="E2554" s="65"/>
      <c r="F2554" s="65"/>
      <c r="G2554" s="65" t="s">
        <v>10221</v>
      </c>
      <c r="H2554" s="65"/>
      <c r="I2554" s="65"/>
      <c r="J2554" s="65"/>
      <c r="K2554" s="65"/>
      <c r="L2554" s="65" t="s">
        <v>10222</v>
      </c>
      <c r="M2554" s="66">
        <v>44824</v>
      </c>
      <c r="N2554" s="65">
        <v>115260</v>
      </c>
      <c r="O2554" s="65" t="s">
        <v>1939</v>
      </c>
      <c r="P2554" s="65">
        <f>VLOOKUP(D2554,资产包数据!B:G,5,0)</f>
        <v>60</v>
      </c>
      <c r="Q2554" s="65"/>
      <c r="R2554" s="65"/>
      <c r="S2554" s="65"/>
      <c r="T2554" s="65"/>
      <c r="U2554" s="65">
        <f>VLOOKUP(D2554,资产包数据!B:N,13,0)</f>
        <v>98.12</v>
      </c>
      <c r="V2554" s="65"/>
    </row>
    <row r="2555" ht="15" spans="1:22">
      <c r="A2555" s="65" t="s">
        <v>6186</v>
      </c>
      <c r="B2555" s="65" t="s">
        <v>110</v>
      </c>
      <c r="C2555" s="65" t="s">
        <v>36</v>
      </c>
      <c r="D2555" s="65" t="s">
        <v>10266</v>
      </c>
      <c r="E2555" s="65"/>
      <c r="F2555" s="65"/>
      <c r="G2555" s="65" t="s">
        <v>10221</v>
      </c>
      <c r="H2555" s="65"/>
      <c r="I2555" s="65"/>
      <c r="J2555" s="65"/>
      <c r="K2555" s="65"/>
      <c r="L2555" s="65" t="s">
        <v>10222</v>
      </c>
      <c r="M2555" s="66">
        <v>44824</v>
      </c>
      <c r="N2555" s="65">
        <v>115260</v>
      </c>
      <c r="O2555" s="65" t="s">
        <v>1939</v>
      </c>
      <c r="P2555" s="65">
        <f>VLOOKUP(D2555,资产包数据!B:G,5,0)</f>
        <v>60</v>
      </c>
      <c r="Q2555" s="65"/>
      <c r="R2555" s="65"/>
      <c r="S2555" s="65"/>
      <c r="T2555" s="65"/>
      <c r="U2555" s="65">
        <f>VLOOKUP(D2555,资产包数据!B:N,13,0)</f>
        <v>98.12</v>
      </c>
      <c r="V2555" s="65"/>
    </row>
    <row r="2556" ht="15" spans="1:22">
      <c r="A2556" s="65" t="s">
        <v>6186</v>
      </c>
      <c r="B2556" s="65" t="s">
        <v>110</v>
      </c>
      <c r="C2556" s="65" t="s">
        <v>36</v>
      </c>
      <c r="D2556" s="65" t="s">
        <v>10267</v>
      </c>
      <c r="E2556" s="65"/>
      <c r="F2556" s="65"/>
      <c r="G2556" s="65" t="s">
        <v>10221</v>
      </c>
      <c r="H2556" s="65"/>
      <c r="I2556" s="65"/>
      <c r="J2556" s="65"/>
      <c r="K2556" s="65"/>
      <c r="L2556" s="65" t="s">
        <v>10222</v>
      </c>
      <c r="M2556" s="66">
        <v>44824</v>
      </c>
      <c r="N2556" s="65">
        <v>115260</v>
      </c>
      <c r="O2556" s="65" t="s">
        <v>1939</v>
      </c>
      <c r="P2556" s="65">
        <f>VLOOKUP(D2556,资产包数据!B:G,5,0)</f>
        <v>60</v>
      </c>
      <c r="Q2556" s="65"/>
      <c r="R2556" s="65"/>
      <c r="S2556" s="65"/>
      <c r="T2556" s="65"/>
      <c r="U2556" s="65">
        <f>VLOOKUP(D2556,资产包数据!B:N,13,0)</f>
        <v>98.12</v>
      </c>
      <c r="V2556" s="65"/>
    </row>
    <row r="2557" ht="15" spans="1:22">
      <c r="A2557" s="65" t="s">
        <v>6186</v>
      </c>
      <c r="B2557" s="65" t="s">
        <v>110</v>
      </c>
      <c r="C2557" s="65" t="s">
        <v>36</v>
      </c>
      <c r="D2557" s="65" t="s">
        <v>10268</v>
      </c>
      <c r="E2557" s="65"/>
      <c r="F2557" s="65"/>
      <c r="G2557" s="65" t="s">
        <v>10221</v>
      </c>
      <c r="H2557" s="65"/>
      <c r="I2557" s="65"/>
      <c r="J2557" s="65"/>
      <c r="K2557" s="65"/>
      <c r="L2557" s="65" t="s">
        <v>10222</v>
      </c>
      <c r="M2557" s="66">
        <v>44824</v>
      </c>
      <c r="N2557" s="65">
        <v>115260</v>
      </c>
      <c r="O2557" s="65" t="s">
        <v>1939</v>
      </c>
      <c r="P2557" s="65">
        <f>VLOOKUP(D2557,资产包数据!B:G,5,0)</f>
        <v>60</v>
      </c>
      <c r="Q2557" s="65"/>
      <c r="R2557" s="65"/>
      <c r="S2557" s="65"/>
      <c r="T2557" s="65"/>
      <c r="U2557" s="65">
        <f>VLOOKUP(D2557,资产包数据!B:N,13,0)</f>
        <v>98.12</v>
      </c>
      <c r="V2557" s="65"/>
    </row>
    <row r="2558" ht="15" spans="1:22">
      <c r="A2558" s="65" t="s">
        <v>6186</v>
      </c>
      <c r="B2558" s="65" t="s">
        <v>110</v>
      </c>
      <c r="C2558" s="65" t="s">
        <v>36</v>
      </c>
      <c r="D2558" s="65" t="s">
        <v>10269</v>
      </c>
      <c r="E2558" s="65"/>
      <c r="F2558" s="65"/>
      <c r="G2558" s="65" t="s">
        <v>10221</v>
      </c>
      <c r="H2558" s="65"/>
      <c r="I2558" s="65"/>
      <c r="J2558" s="65"/>
      <c r="K2558" s="65"/>
      <c r="L2558" s="65" t="s">
        <v>10222</v>
      </c>
      <c r="M2558" s="66">
        <v>44824</v>
      </c>
      <c r="N2558" s="65">
        <v>115260</v>
      </c>
      <c r="O2558" s="65" t="s">
        <v>1939</v>
      </c>
      <c r="P2558" s="65">
        <f>VLOOKUP(D2558,资产包数据!B:G,5,0)</f>
        <v>60</v>
      </c>
      <c r="Q2558" s="65"/>
      <c r="R2558" s="65"/>
      <c r="S2558" s="65"/>
      <c r="T2558" s="65"/>
      <c r="U2558" s="65">
        <f>VLOOKUP(D2558,资产包数据!B:N,13,0)</f>
        <v>98.12</v>
      </c>
      <c r="V2558" s="65"/>
    </row>
    <row r="2559" ht="15" spans="1:22">
      <c r="A2559" s="65" t="s">
        <v>6186</v>
      </c>
      <c r="B2559" s="65" t="s">
        <v>110</v>
      </c>
      <c r="C2559" s="65" t="s">
        <v>36</v>
      </c>
      <c r="D2559" s="65" t="s">
        <v>10270</v>
      </c>
      <c r="E2559" s="65"/>
      <c r="F2559" s="65"/>
      <c r="G2559" s="65" t="s">
        <v>10221</v>
      </c>
      <c r="H2559" s="65"/>
      <c r="I2559" s="65"/>
      <c r="J2559" s="65"/>
      <c r="K2559" s="65"/>
      <c r="L2559" s="65" t="s">
        <v>10222</v>
      </c>
      <c r="M2559" s="66">
        <v>44824</v>
      </c>
      <c r="N2559" s="65">
        <v>115260</v>
      </c>
      <c r="O2559" s="65" t="s">
        <v>1939</v>
      </c>
      <c r="P2559" s="65">
        <f>VLOOKUP(D2559,资产包数据!B:G,5,0)</f>
        <v>60</v>
      </c>
      <c r="Q2559" s="65"/>
      <c r="R2559" s="65"/>
      <c r="S2559" s="65"/>
      <c r="T2559" s="65"/>
      <c r="U2559" s="65">
        <f>VLOOKUP(D2559,资产包数据!B:N,13,0)</f>
        <v>98.12</v>
      </c>
      <c r="V2559" s="65"/>
    </row>
    <row r="2560" ht="15" spans="1:22">
      <c r="A2560" s="65" t="s">
        <v>6186</v>
      </c>
      <c r="B2560" s="65" t="s">
        <v>110</v>
      </c>
      <c r="C2560" s="65" t="s">
        <v>36</v>
      </c>
      <c r="D2560" s="65" t="s">
        <v>10271</v>
      </c>
      <c r="E2560" s="65"/>
      <c r="F2560" s="65"/>
      <c r="G2560" s="65" t="s">
        <v>10221</v>
      </c>
      <c r="H2560" s="65"/>
      <c r="I2560" s="65"/>
      <c r="J2560" s="65"/>
      <c r="K2560" s="65"/>
      <c r="L2560" s="65" t="s">
        <v>10222</v>
      </c>
      <c r="M2560" s="66">
        <v>44824</v>
      </c>
      <c r="N2560" s="65">
        <v>115260</v>
      </c>
      <c r="O2560" s="65" t="s">
        <v>1939</v>
      </c>
      <c r="P2560" s="65">
        <f>VLOOKUP(D2560,资产包数据!B:G,5,0)</f>
        <v>60</v>
      </c>
      <c r="Q2560" s="65"/>
      <c r="R2560" s="65"/>
      <c r="S2560" s="65"/>
      <c r="T2560" s="65"/>
      <c r="U2560" s="65">
        <f>VLOOKUP(D2560,资产包数据!B:N,13,0)</f>
        <v>98.12</v>
      </c>
      <c r="V2560" s="65"/>
    </row>
    <row r="2561" ht="15" spans="1:22">
      <c r="A2561" s="65" t="s">
        <v>6186</v>
      </c>
      <c r="B2561" s="65" t="s">
        <v>110</v>
      </c>
      <c r="C2561" s="65" t="s">
        <v>36</v>
      </c>
      <c r="D2561" s="65" t="s">
        <v>10272</v>
      </c>
      <c r="E2561" s="65"/>
      <c r="F2561" s="65"/>
      <c r="G2561" s="65" t="s">
        <v>10221</v>
      </c>
      <c r="H2561" s="65"/>
      <c r="I2561" s="65"/>
      <c r="J2561" s="65"/>
      <c r="K2561" s="65"/>
      <c r="L2561" s="65" t="s">
        <v>10222</v>
      </c>
      <c r="M2561" s="66">
        <v>44824</v>
      </c>
      <c r="N2561" s="65">
        <v>115260</v>
      </c>
      <c r="O2561" s="65" t="s">
        <v>1939</v>
      </c>
      <c r="P2561" s="65">
        <f>VLOOKUP(D2561,资产包数据!B:G,5,0)</f>
        <v>60</v>
      </c>
      <c r="Q2561" s="65"/>
      <c r="R2561" s="65"/>
      <c r="S2561" s="65"/>
      <c r="T2561" s="65"/>
      <c r="U2561" s="65">
        <f>VLOOKUP(D2561,资产包数据!B:N,13,0)</f>
        <v>98.12</v>
      </c>
      <c r="V2561" s="65"/>
    </row>
    <row r="2562" ht="15" spans="1:22">
      <c r="A2562" s="65" t="s">
        <v>6186</v>
      </c>
      <c r="B2562" s="65" t="s">
        <v>110</v>
      </c>
      <c r="C2562" s="65" t="s">
        <v>36</v>
      </c>
      <c r="D2562" s="65" t="s">
        <v>10273</v>
      </c>
      <c r="E2562" s="65"/>
      <c r="F2562" s="65"/>
      <c r="G2562" s="65" t="s">
        <v>10221</v>
      </c>
      <c r="H2562" s="65"/>
      <c r="I2562" s="65"/>
      <c r="J2562" s="65"/>
      <c r="K2562" s="65"/>
      <c r="L2562" s="65" t="s">
        <v>10222</v>
      </c>
      <c r="M2562" s="66">
        <v>44824</v>
      </c>
      <c r="N2562" s="65">
        <v>115260</v>
      </c>
      <c r="O2562" s="65" t="s">
        <v>1939</v>
      </c>
      <c r="P2562" s="65">
        <f>VLOOKUP(D2562,资产包数据!B:G,5,0)</f>
        <v>60</v>
      </c>
      <c r="Q2562" s="65"/>
      <c r="R2562" s="65"/>
      <c r="S2562" s="65"/>
      <c r="T2562" s="65"/>
      <c r="U2562" s="65">
        <f>VLOOKUP(D2562,资产包数据!B:N,13,0)</f>
        <v>98.12</v>
      </c>
      <c r="V2562" s="65"/>
    </row>
    <row r="2563" ht="15" spans="1:22">
      <c r="A2563" s="65" t="s">
        <v>6186</v>
      </c>
      <c r="B2563" s="65" t="s">
        <v>110</v>
      </c>
      <c r="C2563" s="65" t="s">
        <v>36</v>
      </c>
      <c r="D2563" s="65" t="s">
        <v>10274</v>
      </c>
      <c r="E2563" s="65"/>
      <c r="F2563" s="65"/>
      <c r="G2563" s="65" t="s">
        <v>10221</v>
      </c>
      <c r="H2563" s="65"/>
      <c r="I2563" s="65"/>
      <c r="J2563" s="65"/>
      <c r="K2563" s="65"/>
      <c r="L2563" s="65" t="s">
        <v>10222</v>
      </c>
      <c r="M2563" s="66">
        <v>44824</v>
      </c>
      <c r="N2563" s="65">
        <v>115260</v>
      </c>
      <c r="O2563" s="65" t="s">
        <v>1939</v>
      </c>
      <c r="P2563" s="65">
        <f>VLOOKUP(D2563,资产包数据!B:G,5,0)</f>
        <v>60</v>
      </c>
      <c r="Q2563" s="65"/>
      <c r="R2563" s="65"/>
      <c r="S2563" s="65"/>
      <c r="T2563" s="65"/>
      <c r="U2563" s="65">
        <f>VLOOKUP(D2563,资产包数据!B:N,13,0)</f>
        <v>98.12</v>
      </c>
      <c r="V2563" s="65"/>
    </row>
    <row r="2564" ht="15" spans="1:22">
      <c r="A2564" s="65" t="s">
        <v>6186</v>
      </c>
      <c r="B2564" s="65" t="s">
        <v>110</v>
      </c>
      <c r="C2564" s="65" t="s">
        <v>36</v>
      </c>
      <c r="D2564" s="65" t="s">
        <v>10275</v>
      </c>
      <c r="E2564" s="65"/>
      <c r="F2564" s="65"/>
      <c r="G2564" s="65" t="s">
        <v>10221</v>
      </c>
      <c r="H2564" s="65"/>
      <c r="I2564" s="65"/>
      <c r="J2564" s="65"/>
      <c r="K2564" s="65"/>
      <c r="L2564" s="65" t="s">
        <v>10222</v>
      </c>
      <c r="M2564" s="66">
        <v>44824</v>
      </c>
      <c r="N2564" s="65">
        <v>115260</v>
      </c>
      <c r="O2564" s="65" t="s">
        <v>1939</v>
      </c>
      <c r="P2564" s="65">
        <f>VLOOKUP(D2564,资产包数据!B:G,5,0)</f>
        <v>60</v>
      </c>
      <c r="Q2564" s="65"/>
      <c r="R2564" s="65"/>
      <c r="S2564" s="65"/>
      <c r="T2564" s="65"/>
      <c r="U2564" s="65">
        <f>VLOOKUP(D2564,资产包数据!B:N,13,0)</f>
        <v>98.12</v>
      </c>
      <c r="V2564" s="65"/>
    </row>
    <row r="2565" ht="15" spans="1:22">
      <c r="A2565" s="65" t="s">
        <v>6186</v>
      </c>
      <c r="B2565" s="65" t="s">
        <v>110</v>
      </c>
      <c r="C2565" s="65" t="s">
        <v>36</v>
      </c>
      <c r="D2565" s="65" t="s">
        <v>10276</v>
      </c>
      <c r="E2565" s="65"/>
      <c r="F2565" s="65"/>
      <c r="G2565" s="65" t="s">
        <v>10221</v>
      </c>
      <c r="H2565" s="65"/>
      <c r="I2565" s="65"/>
      <c r="J2565" s="65"/>
      <c r="K2565" s="65"/>
      <c r="L2565" s="65" t="s">
        <v>10222</v>
      </c>
      <c r="M2565" s="66">
        <v>44824</v>
      </c>
      <c r="N2565" s="65">
        <v>115260</v>
      </c>
      <c r="O2565" s="65" t="s">
        <v>1939</v>
      </c>
      <c r="P2565" s="65">
        <f>VLOOKUP(D2565,资产包数据!B:G,5,0)</f>
        <v>60</v>
      </c>
      <c r="Q2565" s="65"/>
      <c r="R2565" s="65"/>
      <c r="S2565" s="65"/>
      <c r="T2565" s="65"/>
      <c r="U2565" s="65">
        <f>VLOOKUP(D2565,资产包数据!B:N,13,0)</f>
        <v>98.12</v>
      </c>
      <c r="V2565" s="65"/>
    </row>
    <row r="2566" ht="15" spans="1:22">
      <c r="A2566" s="65" t="s">
        <v>6186</v>
      </c>
      <c r="B2566" s="65" t="s">
        <v>110</v>
      </c>
      <c r="C2566" s="65" t="s">
        <v>36</v>
      </c>
      <c r="D2566" s="65" t="s">
        <v>10277</v>
      </c>
      <c r="E2566" s="65"/>
      <c r="F2566" s="65"/>
      <c r="G2566" s="65" t="s">
        <v>10221</v>
      </c>
      <c r="H2566" s="65"/>
      <c r="I2566" s="65"/>
      <c r="J2566" s="65"/>
      <c r="K2566" s="65"/>
      <c r="L2566" s="65" t="s">
        <v>10222</v>
      </c>
      <c r="M2566" s="66">
        <v>44824</v>
      </c>
      <c r="N2566" s="65">
        <v>115260</v>
      </c>
      <c r="O2566" s="65" t="s">
        <v>1939</v>
      </c>
      <c r="P2566" s="65">
        <f>VLOOKUP(D2566,资产包数据!B:G,5,0)</f>
        <v>60</v>
      </c>
      <c r="Q2566" s="65"/>
      <c r="R2566" s="65"/>
      <c r="S2566" s="65"/>
      <c r="T2566" s="65"/>
      <c r="U2566" s="65">
        <f>VLOOKUP(D2566,资产包数据!B:N,13,0)</f>
        <v>98.12</v>
      </c>
      <c r="V2566" s="65"/>
    </row>
    <row r="2567" ht="15" spans="1:22">
      <c r="A2567" s="65" t="s">
        <v>6186</v>
      </c>
      <c r="B2567" s="65" t="s">
        <v>110</v>
      </c>
      <c r="C2567" s="65" t="s">
        <v>36</v>
      </c>
      <c r="D2567" s="65" t="s">
        <v>10278</v>
      </c>
      <c r="E2567" s="65"/>
      <c r="F2567" s="65"/>
      <c r="G2567" s="65" t="s">
        <v>10221</v>
      </c>
      <c r="H2567" s="65"/>
      <c r="I2567" s="65"/>
      <c r="J2567" s="65"/>
      <c r="K2567" s="65"/>
      <c r="L2567" s="65" t="s">
        <v>10222</v>
      </c>
      <c r="M2567" s="66">
        <v>44824</v>
      </c>
      <c r="N2567" s="65">
        <v>115260</v>
      </c>
      <c r="O2567" s="65" t="s">
        <v>1939</v>
      </c>
      <c r="P2567" s="65">
        <f>VLOOKUP(D2567,资产包数据!B:G,5,0)</f>
        <v>60</v>
      </c>
      <c r="Q2567" s="65"/>
      <c r="R2567" s="65"/>
      <c r="S2567" s="65"/>
      <c r="T2567" s="65"/>
      <c r="U2567" s="65">
        <f>VLOOKUP(D2567,资产包数据!B:N,13,0)</f>
        <v>98.12</v>
      </c>
      <c r="V2567" s="65"/>
    </row>
    <row r="2568" ht="15" spans="1:22">
      <c r="A2568" s="65" t="s">
        <v>6186</v>
      </c>
      <c r="B2568" s="65" t="s">
        <v>110</v>
      </c>
      <c r="C2568" s="65" t="s">
        <v>36</v>
      </c>
      <c r="D2568" s="65" t="s">
        <v>10279</v>
      </c>
      <c r="E2568" s="65"/>
      <c r="F2568" s="65"/>
      <c r="G2568" s="65" t="s">
        <v>10221</v>
      </c>
      <c r="H2568" s="65"/>
      <c r="I2568" s="65"/>
      <c r="J2568" s="65"/>
      <c r="K2568" s="65"/>
      <c r="L2568" s="65" t="s">
        <v>10222</v>
      </c>
      <c r="M2568" s="66">
        <v>44824</v>
      </c>
      <c r="N2568" s="65">
        <v>115260</v>
      </c>
      <c r="O2568" s="65" t="s">
        <v>1939</v>
      </c>
      <c r="P2568" s="65">
        <f>VLOOKUP(D2568,资产包数据!B:G,5,0)</f>
        <v>60</v>
      </c>
      <c r="Q2568" s="65"/>
      <c r="R2568" s="65"/>
      <c r="S2568" s="65"/>
      <c r="T2568" s="65"/>
      <c r="U2568" s="65">
        <f>VLOOKUP(D2568,资产包数据!B:N,13,0)</f>
        <v>98.12</v>
      </c>
      <c r="V2568" s="65"/>
    </row>
    <row r="2569" ht="15" spans="1:22">
      <c r="A2569" s="65" t="s">
        <v>6186</v>
      </c>
      <c r="B2569" s="65" t="s">
        <v>110</v>
      </c>
      <c r="C2569" s="65" t="s">
        <v>36</v>
      </c>
      <c r="D2569" s="65" t="s">
        <v>10280</v>
      </c>
      <c r="E2569" s="65"/>
      <c r="F2569" s="65"/>
      <c r="G2569" s="65" t="s">
        <v>10221</v>
      </c>
      <c r="H2569" s="65"/>
      <c r="I2569" s="65"/>
      <c r="J2569" s="65"/>
      <c r="K2569" s="65"/>
      <c r="L2569" s="65" t="s">
        <v>10222</v>
      </c>
      <c r="M2569" s="66">
        <v>44824</v>
      </c>
      <c r="N2569" s="65">
        <v>115260</v>
      </c>
      <c r="O2569" s="65" t="s">
        <v>1939</v>
      </c>
      <c r="P2569" s="65">
        <f>VLOOKUP(D2569,资产包数据!B:G,5,0)</f>
        <v>60</v>
      </c>
      <c r="Q2569" s="65"/>
      <c r="R2569" s="65"/>
      <c r="S2569" s="65"/>
      <c r="T2569" s="65"/>
      <c r="U2569" s="65">
        <f>VLOOKUP(D2569,资产包数据!B:N,13,0)</f>
        <v>98.12</v>
      </c>
      <c r="V2569" s="65"/>
    </row>
    <row r="2570" ht="15" spans="1:22">
      <c r="A2570" s="65" t="s">
        <v>6186</v>
      </c>
      <c r="B2570" s="65" t="s">
        <v>110</v>
      </c>
      <c r="C2570" s="65" t="s">
        <v>36</v>
      </c>
      <c r="D2570" s="65" t="s">
        <v>10281</v>
      </c>
      <c r="E2570" s="65"/>
      <c r="F2570" s="65"/>
      <c r="G2570" s="65" t="s">
        <v>10221</v>
      </c>
      <c r="H2570" s="65"/>
      <c r="I2570" s="65"/>
      <c r="J2570" s="65"/>
      <c r="K2570" s="65"/>
      <c r="L2570" s="65" t="s">
        <v>10222</v>
      </c>
      <c r="M2570" s="66">
        <v>44824</v>
      </c>
      <c r="N2570" s="65">
        <v>115260</v>
      </c>
      <c r="O2570" s="65" t="s">
        <v>1939</v>
      </c>
      <c r="P2570" s="65">
        <f>VLOOKUP(D2570,资产包数据!B:G,5,0)</f>
        <v>60</v>
      </c>
      <c r="Q2570" s="65"/>
      <c r="R2570" s="65"/>
      <c r="S2570" s="65"/>
      <c r="T2570" s="65"/>
      <c r="U2570" s="65">
        <f>VLOOKUP(D2570,资产包数据!B:N,13,0)</f>
        <v>98.12</v>
      </c>
      <c r="V2570" s="65"/>
    </row>
    <row r="2571" ht="15" spans="1:22">
      <c r="A2571" s="65" t="s">
        <v>6186</v>
      </c>
      <c r="B2571" s="65" t="s">
        <v>110</v>
      </c>
      <c r="C2571" s="65" t="s">
        <v>36</v>
      </c>
      <c r="D2571" s="65" t="s">
        <v>10282</v>
      </c>
      <c r="E2571" s="65"/>
      <c r="F2571" s="65"/>
      <c r="G2571" s="65" t="s">
        <v>10221</v>
      </c>
      <c r="H2571" s="65"/>
      <c r="I2571" s="65"/>
      <c r="J2571" s="65"/>
      <c r="K2571" s="65"/>
      <c r="L2571" s="65" t="s">
        <v>10222</v>
      </c>
      <c r="M2571" s="66">
        <v>44824</v>
      </c>
      <c r="N2571" s="65">
        <v>115260</v>
      </c>
      <c r="O2571" s="65" t="s">
        <v>1939</v>
      </c>
      <c r="P2571" s="65">
        <f>VLOOKUP(D2571,资产包数据!B:G,5,0)</f>
        <v>60</v>
      </c>
      <c r="Q2571" s="65"/>
      <c r="R2571" s="65"/>
      <c r="S2571" s="65"/>
      <c r="T2571" s="65"/>
      <c r="U2571" s="65">
        <f>VLOOKUP(D2571,资产包数据!B:N,13,0)</f>
        <v>98.12</v>
      </c>
      <c r="V2571" s="65"/>
    </row>
    <row r="2572" ht="15" spans="1:22">
      <c r="A2572" s="65" t="s">
        <v>6186</v>
      </c>
      <c r="B2572" s="65" t="s">
        <v>110</v>
      </c>
      <c r="C2572" s="65" t="s">
        <v>36</v>
      </c>
      <c r="D2572" s="65" t="s">
        <v>10283</v>
      </c>
      <c r="E2572" s="65"/>
      <c r="F2572" s="65"/>
      <c r="G2572" s="65" t="s">
        <v>10221</v>
      </c>
      <c r="H2572" s="65"/>
      <c r="I2572" s="65"/>
      <c r="J2572" s="65"/>
      <c r="K2572" s="65"/>
      <c r="L2572" s="65" t="s">
        <v>10222</v>
      </c>
      <c r="M2572" s="66">
        <v>44824</v>
      </c>
      <c r="N2572" s="65">
        <v>115260</v>
      </c>
      <c r="O2572" s="65" t="s">
        <v>1939</v>
      </c>
      <c r="P2572" s="65">
        <f>VLOOKUP(D2572,资产包数据!B:G,5,0)</f>
        <v>60</v>
      </c>
      <c r="Q2572" s="65"/>
      <c r="R2572" s="65"/>
      <c r="S2572" s="65"/>
      <c r="T2572" s="65"/>
      <c r="U2572" s="65">
        <f>VLOOKUP(D2572,资产包数据!B:N,13,0)</f>
        <v>98.12</v>
      </c>
      <c r="V2572" s="65"/>
    </row>
    <row r="2573" ht="15" spans="1:22">
      <c r="A2573" s="65" t="s">
        <v>6186</v>
      </c>
      <c r="B2573" s="65" t="s">
        <v>110</v>
      </c>
      <c r="C2573" s="65" t="s">
        <v>36</v>
      </c>
      <c r="D2573" s="65" t="s">
        <v>10284</v>
      </c>
      <c r="E2573" s="65"/>
      <c r="F2573" s="65"/>
      <c r="G2573" s="65" t="s">
        <v>10221</v>
      </c>
      <c r="H2573" s="65"/>
      <c r="I2573" s="65"/>
      <c r="J2573" s="65"/>
      <c r="K2573" s="65"/>
      <c r="L2573" s="65" t="s">
        <v>10222</v>
      </c>
      <c r="M2573" s="66">
        <v>44824</v>
      </c>
      <c r="N2573" s="65">
        <v>115260</v>
      </c>
      <c r="O2573" s="65" t="s">
        <v>1939</v>
      </c>
      <c r="P2573" s="65">
        <f>VLOOKUP(D2573,资产包数据!B:G,5,0)</f>
        <v>60</v>
      </c>
      <c r="Q2573" s="65"/>
      <c r="R2573" s="65"/>
      <c r="S2573" s="65"/>
      <c r="T2573" s="65"/>
      <c r="U2573" s="65">
        <f>VLOOKUP(D2573,资产包数据!B:N,13,0)</f>
        <v>98.12</v>
      </c>
      <c r="V2573" s="65"/>
    </row>
    <row r="2574" ht="15" spans="1:22">
      <c r="A2574" s="65" t="s">
        <v>6186</v>
      </c>
      <c r="B2574" s="65" t="s">
        <v>110</v>
      </c>
      <c r="C2574" s="65" t="s">
        <v>36</v>
      </c>
      <c r="D2574" s="65" t="s">
        <v>10285</v>
      </c>
      <c r="E2574" s="65"/>
      <c r="F2574" s="65"/>
      <c r="G2574" s="65" t="s">
        <v>10221</v>
      </c>
      <c r="H2574" s="65"/>
      <c r="I2574" s="65"/>
      <c r="J2574" s="65"/>
      <c r="K2574" s="65"/>
      <c r="L2574" s="65" t="s">
        <v>10222</v>
      </c>
      <c r="M2574" s="66">
        <v>44824</v>
      </c>
      <c r="N2574" s="65">
        <v>115260</v>
      </c>
      <c r="O2574" s="65" t="s">
        <v>1939</v>
      </c>
      <c r="P2574" s="65">
        <f>VLOOKUP(D2574,资产包数据!B:G,5,0)</f>
        <v>60</v>
      </c>
      <c r="Q2574" s="65"/>
      <c r="R2574" s="65"/>
      <c r="S2574" s="65"/>
      <c r="T2574" s="65"/>
      <c r="U2574" s="65">
        <f>VLOOKUP(D2574,资产包数据!B:N,13,0)</f>
        <v>98.12</v>
      </c>
      <c r="V2574" s="65"/>
    </row>
    <row r="2575" ht="15" spans="1:22">
      <c r="A2575" s="65" t="s">
        <v>6186</v>
      </c>
      <c r="B2575" s="65" t="s">
        <v>110</v>
      </c>
      <c r="C2575" s="65" t="s">
        <v>36</v>
      </c>
      <c r="D2575" s="65" t="s">
        <v>10286</v>
      </c>
      <c r="E2575" s="65"/>
      <c r="F2575" s="65"/>
      <c r="G2575" s="65" t="s">
        <v>10221</v>
      </c>
      <c r="H2575" s="65"/>
      <c r="I2575" s="65"/>
      <c r="J2575" s="65"/>
      <c r="K2575" s="65"/>
      <c r="L2575" s="65" t="s">
        <v>10222</v>
      </c>
      <c r="M2575" s="66">
        <v>44824</v>
      </c>
      <c r="N2575" s="65">
        <v>115260</v>
      </c>
      <c r="O2575" s="65" t="s">
        <v>1939</v>
      </c>
      <c r="P2575" s="65">
        <f>VLOOKUP(D2575,资产包数据!B:G,5,0)</f>
        <v>60</v>
      </c>
      <c r="Q2575" s="65"/>
      <c r="R2575" s="65"/>
      <c r="S2575" s="65"/>
      <c r="T2575" s="65"/>
      <c r="U2575" s="65">
        <f>VLOOKUP(D2575,资产包数据!B:N,13,0)</f>
        <v>98.12</v>
      </c>
      <c r="V2575" s="65"/>
    </row>
    <row r="2576" ht="15" spans="1:22">
      <c r="A2576" s="65" t="s">
        <v>6186</v>
      </c>
      <c r="B2576" s="65" t="s">
        <v>110</v>
      </c>
      <c r="C2576" s="65" t="s">
        <v>36</v>
      </c>
      <c r="D2576" s="65" t="s">
        <v>10287</v>
      </c>
      <c r="E2576" s="65"/>
      <c r="F2576" s="65"/>
      <c r="G2576" s="65" t="s">
        <v>10221</v>
      </c>
      <c r="H2576" s="65"/>
      <c r="I2576" s="65"/>
      <c r="J2576" s="65"/>
      <c r="K2576" s="65"/>
      <c r="L2576" s="65" t="s">
        <v>10222</v>
      </c>
      <c r="M2576" s="66">
        <v>44824</v>
      </c>
      <c r="N2576" s="65">
        <v>115260</v>
      </c>
      <c r="O2576" s="65" t="s">
        <v>1939</v>
      </c>
      <c r="P2576" s="65">
        <f>VLOOKUP(D2576,资产包数据!B:G,5,0)</f>
        <v>60</v>
      </c>
      <c r="Q2576" s="65"/>
      <c r="R2576" s="65"/>
      <c r="S2576" s="65"/>
      <c r="T2576" s="65"/>
      <c r="U2576" s="65">
        <f>VLOOKUP(D2576,资产包数据!B:N,13,0)</f>
        <v>98.12</v>
      </c>
      <c r="V2576" s="65"/>
    </row>
    <row r="2577" ht="15" spans="1:22">
      <c r="A2577" s="65" t="s">
        <v>6186</v>
      </c>
      <c r="B2577" s="65" t="s">
        <v>110</v>
      </c>
      <c r="C2577" s="65" t="s">
        <v>36</v>
      </c>
      <c r="D2577" s="65" t="s">
        <v>10288</v>
      </c>
      <c r="E2577" s="65"/>
      <c r="F2577" s="65"/>
      <c r="G2577" s="65" t="s">
        <v>10221</v>
      </c>
      <c r="H2577" s="65"/>
      <c r="I2577" s="65"/>
      <c r="J2577" s="65"/>
      <c r="K2577" s="65"/>
      <c r="L2577" s="65" t="s">
        <v>10222</v>
      </c>
      <c r="M2577" s="66">
        <v>44824</v>
      </c>
      <c r="N2577" s="65">
        <v>115260</v>
      </c>
      <c r="O2577" s="65" t="s">
        <v>1939</v>
      </c>
      <c r="P2577" s="65">
        <f>VLOOKUP(D2577,资产包数据!B:G,5,0)</f>
        <v>60</v>
      </c>
      <c r="Q2577" s="65"/>
      <c r="R2577" s="65"/>
      <c r="S2577" s="65"/>
      <c r="T2577" s="65"/>
      <c r="U2577" s="65">
        <f>VLOOKUP(D2577,资产包数据!B:N,13,0)</f>
        <v>98.12</v>
      </c>
      <c r="V2577" s="65"/>
    </row>
    <row r="2578" ht="15" spans="1:22">
      <c r="A2578" s="65" t="s">
        <v>6186</v>
      </c>
      <c r="B2578" s="65" t="s">
        <v>110</v>
      </c>
      <c r="C2578" s="65" t="s">
        <v>36</v>
      </c>
      <c r="D2578" s="65" t="s">
        <v>10289</v>
      </c>
      <c r="E2578" s="65"/>
      <c r="F2578" s="65"/>
      <c r="G2578" s="65" t="s">
        <v>10221</v>
      </c>
      <c r="H2578" s="65"/>
      <c r="I2578" s="65"/>
      <c r="J2578" s="65"/>
      <c r="K2578" s="65"/>
      <c r="L2578" s="65" t="s">
        <v>10222</v>
      </c>
      <c r="M2578" s="66">
        <v>44824</v>
      </c>
      <c r="N2578" s="65">
        <v>115260</v>
      </c>
      <c r="O2578" s="65" t="s">
        <v>1939</v>
      </c>
      <c r="P2578" s="65">
        <f>VLOOKUP(D2578,资产包数据!B:G,5,0)</f>
        <v>60</v>
      </c>
      <c r="Q2578" s="65"/>
      <c r="R2578" s="65"/>
      <c r="S2578" s="65"/>
      <c r="T2578" s="65"/>
      <c r="U2578" s="65">
        <f>VLOOKUP(D2578,资产包数据!B:N,13,0)</f>
        <v>98.12</v>
      </c>
      <c r="V2578" s="65"/>
    </row>
    <row r="2579" ht="15" spans="1:22">
      <c r="A2579" s="65" t="s">
        <v>6186</v>
      </c>
      <c r="B2579" s="65" t="s">
        <v>110</v>
      </c>
      <c r="C2579" s="65" t="s">
        <v>36</v>
      </c>
      <c r="D2579" s="65" t="s">
        <v>10290</v>
      </c>
      <c r="E2579" s="65"/>
      <c r="F2579" s="65"/>
      <c r="G2579" s="65" t="s">
        <v>10221</v>
      </c>
      <c r="H2579" s="65"/>
      <c r="I2579" s="65"/>
      <c r="J2579" s="65"/>
      <c r="K2579" s="65"/>
      <c r="L2579" s="65" t="s">
        <v>10222</v>
      </c>
      <c r="M2579" s="66">
        <v>44824</v>
      </c>
      <c r="N2579" s="65">
        <v>115260</v>
      </c>
      <c r="O2579" s="65" t="s">
        <v>1939</v>
      </c>
      <c r="P2579" s="65">
        <f>VLOOKUP(D2579,资产包数据!B:G,5,0)</f>
        <v>60</v>
      </c>
      <c r="Q2579" s="65"/>
      <c r="R2579" s="65"/>
      <c r="S2579" s="65"/>
      <c r="T2579" s="65"/>
      <c r="U2579" s="65">
        <f>VLOOKUP(D2579,资产包数据!B:N,13,0)</f>
        <v>98.12</v>
      </c>
      <c r="V2579" s="65"/>
    </row>
    <row r="2580" ht="15" spans="1:22">
      <c r="A2580" s="65" t="s">
        <v>6186</v>
      </c>
      <c r="B2580" s="65" t="s">
        <v>110</v>
      </c>
      <c r="C2580" s="65" t="s">
        <v>36</v>
      </c>
      <c r="D2580" s="65" t="s">
        <v>10291</v>
      </c>
      <c r="E2580" s="65"/>
      <c r="F2580" s="65"/>
      <c r="G2580" s="65" t="s">
        <v>10221</v>
      </c>
      <c r="H2580" s="65"/>
      <c r="I2580" s="65"/>
      <c r="J2580" s="65"/>
      <c r="K2580" s="65"/>
      <c r="L2580" s="65" t="s">
        <v>10222</v>
      </c>
      <c r="M2580" s="66">
        <v>44824</v>
      </c>
      <c r="N2580" s="65">
        <v>115260</v>
      </c>
      <c r="O2580" s="65" t="s">
        <v>1939</v>
      </c>
      <c r="P2580" s="65">
        <f>VLOOKUP(D2580,资产包数据!B:G,5,0)</f>
        <v>60</v>
      </c>
      <c r="Q2580" s="65"/>
      <c r="R2580" s="65"/>
      <c r="S2580" s="65"/>
      <c r="T2580" s="65"/>
      <c r="U2580" s="65">
        <f>VLOOKUP(D2580,资产包数据!B:N,13,0)</f>
        <v>98.12</v>
      </c>
      <c r="V2580" s="65"/>
    </row>
    <row r="2581" ht="15" spans="1:22">
      <c r="A2581" s="65" t="s">
        <v>6186</v>
      </c>
      <c r="B2581" s="65" t="s">
        <v>110</v>
      </c>
      <c r="C2581" s="65" t="s">
        <v>36</v>
      </c>
      <c r="D2581" s="65" t="s">
        <v>10292</v>
      </c>
      <c r="E2581" s="65"/>
      <c r="F2581" s="65"/>
      <c r="G2581" s="65" t="s">
        <v>10221</v>
      </c>
      <c r="H2581" s="65"/>
      <c r="I2581" s="65"/>
      <c r="J2581" s="65"/>
      <c r="K2581" s="65"/>
      <c r="L2581" s="65" t="s">
        <v>10222</v>
      </c>
      <c r="M2581" s="66">
        <v>44824</v>
      </c>
      <c r="N2581" s="65">
        <v>115260</v>
      </c>
      <c r="O2581" s="65" t="s">
        <v>1939</v>
      </c>
      <c r="P2581" s="65">
        <f>VLOOKUP(D2581,资产包数据!B:G,5,0)</f>
        <v>60</v>
      </c>
      <c r="Q2581" s="65"/>
      <c r="R2581" s="65"/>
      <c r="S2581" s="65"/>
      <c r="T2581" s="65"/>
      <c r="U2581" s="65">
        <f>VLOOKUP(D2581,资产包数据!B:N,13,0)</f>
        <v>98.12</v>
      </c>
      <c r="V2581" s="65"/>
    </row>
    <row r="2582" ht="15" spans="1:22">
      <c r="A2582" s="65" t="s">
        <v>6186</v>
      </c>
      <c r="B2582" s="65" t="s">
        <v>110</v>
      </c>
      <c r="C2582" s="65" t="s">
        <v>36</v>
      </c>
      <c r="D2582" s="65" t="s">
        <v>10293</v>
      </c>
      <c r="E2582" s="65"/>
      <c r="F2582" s="65"/>
      <c r="G2582" s="65" t="s">
        <v>10221</v>
      </c>
      <c r="H2582" s="65"/>
      <c r="I2582" s="65"/>
      <c r="J2582" s="65"/>
      <c r="K2582" s="65"/>
      <c r="L2582" s="65" t="s">
        <v>10222</v>
      </c>
      <c r="M2582" s="66">
        <v>44824</v>
      </c>
      <c r="N2582" s="65">
        <v>115260</v>
      </c>
      <c r="O2582" s="65" t="s">
        <v>1939</v>
      </c>
      <c r="P2582" s="65">
        <f>VLOOKUP(D2582,资产包数据!B:G,5,0)</f>
        <v>60</v>
      </c>
      <c r="Q2582" s="65"/>
      <c r="R2582" s="65"/>
      <c r="S2582" s="65"/>
      <c r="T2582" s="65"/>
      <c r="U2582" s="65">
        <f>VLOOKUP(D2582,资产包数据!B:N,13,0)</f>
        <v>98.12</v>
      </c>
      <c r="V2582" s="65"/>
    </row>
    <row r="2583" ht="15" spans="1:22">
      <c r="A2583" s="65" t="s">
        <v>6186</v>
      </c>
      <c r="B2583" s="65" t="s">
        <v>110</v>
      </c>
      <c r="C2583" s="65" t="s">
        <v>36</v>
      </c>
      <c r="D2583" s="65" t="s">
        <v>10294</v>
      </c>
      <c r="E2583" s="65"/>
      <c r="F2583" s="65"/>
      <c r="G2583" s="65" t="s">
        <v>10221</v>
      </c>
      <c r="H2583" s="65"/>
      <c r="I2583" s="65"/>
      <c r="J2583" s="65"/>
      <c r="K2583" s="65"/>
      <c r="L2583" s="65" t="s">
        <v>10222</v>
      </c>
      <c r="M2583" s="66">
        <v>44824</v>
      </c>
      <c r="N2583" s="65">
        <v>115260</v>
      </c>
      <c r="O2583" s="65" t="s">
        <v>1939</v>
      </c>
      <c r="P2583" s="65">
        <f>VLOOKUP(D2583,资产包数据!B:G,5,0)</f>
        <v>60</v>
      </c>
      <c r="Q2583" s="65"/>
      <c r="R2583" s="65"/>
      <c r="S2583" s="65"/>
      <c r="T2583" s="65"/>
      <c r="U2583" s="65">
        <f>VLOOKUP(D2583,资产包数据!B:N,13,0)</f>
        <v>98.12</v>
      </c>
      <c r="V2583" s="65"/>
    </row>
    <row r="2584" ht="15" spans="1:22">
      <c r="A2584" s="65" t="s">
        <v>6186</v>
      </c>
      <c r="B2584" s="65" t="s">
        <v>110</v>
      </c>
      <c r="C2584" s="65" t="s">
        <v>36</v>
      </c>
      <c r="D2584" s="65" t="s">
        <v>10295</v>
      </c>
      <c r="E2584" s="65"/>
      <c r="F2584" s="65"/>
      <c r="G2584" s="65" t="s">
        <v>10221</v>
      </c>
      <c r="H2584" s="65"/>
      <c r="I2584" s="65"/>
      <c r="J2584" s="65"/>
      <c r="K2584" s="65"/>
      <c r="L2584" s="65" t="s">
        <v>10222</v>
      </c>
      <c r="M2584" s="66">
        <v>44824</v>
      </c>
      <c r="N2584" s="65">
        <v>115260</v>
      </c>
      <c r="O2584" s="65" t="s">
        <v>1939</v>
      </c>
      <c r="P2584" s="65">
        <f>VLOOKUP(D2584,资产包数据!B:G,5,0)</f>
        <v>60</v>
      </c>
      <c r="Q2584" s="65"/>
      <c r="R2584" s="65"/>
      <c r="S2584" s="65"/>
      <c r="T2584" s="65"/>
      <c r="U2584" s="65">
        <f>VLOOKUP(D2584,资产包数据!B:N,13,0)</f>
        <v>98.12</v>
      </c>
      <c r="V2584" s="65"/>
    </row>
    <row r="2585" ht="15" spans="1:22">
      <c r="A2585" s="65" t="s">
        <v>6186</v>
      </c>
      <c r="B2585" s="65" t="s">
        <v>110</v>
      </c>
      <c r="C2585" s="65" t="s">
        <v>36</v>
      </c>
      <c r="D2585" s="65" t="s">
        <v>10296</v>
      </c>
      <c r="E2585" s="65"/>
      <c r="F2585" s="65"/>
      <c r="G2585" s="65" t="s">
        <v>10221</v>
      </c>
      <c r="H2585" s="65"/>
      <c r="I2585" s="65"/>
      <c r="J2585" s="65"/>
      <c r="K2585" s="65"/>
      <c r="L2585" s="65" t="s">
        <v>10222</v>
      </c>
      <c r="M2585" s="66">
        <v>44824</v>
      </c>
      <c r="N2585" s="65">
        <v>115260</v>
      </c>
      <c r="O2585" s="65" t="s">
        <v>1939</v>
      </c>
      <c r="P2585" s="65">
        <f>VLOOKUP(D2585,资产包数据!B:G,5,0)</f>
        <v>60</v>
      </c>
      <c r="Q2585" s="65"/>
      <c r="R2585" s="65"/>
      <c r="S2585" s="65"/>
      <c r="T2585" s="65"/>
      <c r="U2585" s="65">
        <f>VLOOKUP(D2585,资产包数据!B:N,13,0)</f>
        <v>98.12</v>
      </c>
      <c r="V2585" s="65"/>
    </row>
    <row r="2586" ht="15" spans="1:22">
      <c r="A2586" s="65" t="s">
        <v>6186</v>
      </c>
      <c r="B2586" s="65" t="s">
        <v>110</v>
      </c>
      <c r="C2586" s="65" t="s">
        <v>36</v>
      </c>
      <c r="D2586" s="65" t="s">
        <v>10297</v>
      </c>
      <c r="E2586" s="65"/>
      <c r="F2586" s="65"/>
      <c r="G2586" s="65" t="s">
        <v>10221</v>
      </c>
      <c r="H2586" s="65"/>
      <c r="I2586" s="65"/>
      <c r="J2586" s="65"/>
      <c r="K2586" s="65"/>
      <c r="L2586" s="65" t="s">
        <v>10222</v>
      </c>
      <c r="M2586" s="66">
        <v>44824</v>
      </c>
      <c r="N2586" s="65">
        <v>115260</v>
      </c>
      <c r="O2586" s="65" t="s">
        <v>1939</v>
      </c>
      <c r="P2586" s="65">
        <f>VLOOKUP(D2586,资产包数据!B:G,5,0)</f>
        <v>60</v>
      </c>
      <c r="Q2586" s="65"/>
      <c r="R2586" s="65"/>
      <c r="S2586" s="65"/>
      <c r="T2586" s="65"/>
      <c r="U2586" s="65">
        <f>VLOOKUP(D2586,资产包数据!B:N,13,0)</f>
        <v>98.12</v>
      </c>
      <c r="V2586" s="65"/>
    </row>
    <row r="2587" ht="15" spans="1:22">
      <c r="A2587" s="65" t="s">
        <v>6186</v>
      </c>
      <c r="B2587" s="65" t="s">
        <v>110</v>
      </c>
      <c r="C2587" s="65" t="s">
        <v>36</v>
      </c>
      <c r="D2587" s="65" t="s">
        <v>10298</v>
      </c>
      <c r="E2587" s="65"/>
      <c r="F2587" s="65"/>
      <c r="G2587" s="65" t="s">
        <v>10221</v>
      </c>
      <c r="H2587" s="65"/>
      <c r="I2587" s="65"/>
      <c r="J2587" s="65"/>
      <c r="K2587" s="65"/>
      <c r="L2587" s="65" t="s">
        <v>10222</v>
      </c>
      <c r="M2587" s="66">
        <v>44824</v>
      </c>
      <c r="N2587" s="65">
        <v>115260</v>
      </c>
      <c r="O2587" s="65" t="s">
        <v>1939</v>
      </c>
      <c r="P2587" s="65">
        <f>VLOOKUP(D2587,资产包数据!B:G,5,0)</f>
        <v>60</v>
      </c>
      <c r="Q2587" s="65"/>
      <c r="R2587" s="65"/>
      <c r="S2587" s="65"/>
      <c r="T2587" s="65"/>
      <c r="U2587" s="65">
        <f>VLOOKUP(D2587,资产包数据!B:N,13,0)</f>
        <v>98.12</v>
      </c>
      <c r="V2587" s="65"/>
    </row>
    <row r="2588" ht="15" spans="1:22">
      <c r="A2588" s="65" t="s">
        <v>6186</v>
      </c>
      <c r="B2588" s="65" t="s">
        <v>110</v>
      </c>
      <c r="C2588" s="65" t="s">
        <v>36</v>
      </c>
      <c r="D2588" s="65" t="s">
        <v>10299</v>
      </c>
      <c r="E2588" s="65"/>
      <c r="F2588" s="65"/>
      <c r="G2588" s="65" t="s">
        <v>10221</v>
      </c>
      <c r="H2588" s="65"/>
      <c r="I2588" s="65"/>
      <c r="J2588" s="65"/>
      <c r="K2588" s="65"/>
      <c r="L2588" s="65" t="s">
        <v>10222</v>
      </c>
      <c r="M2588" s="66">
        <v>44824</v>
      </c>
      <c r="N2588" s="65">
        <v>115260</v>
      </c>
      <c r="O2588" s="65" t="s">
        <v>1939</v>
      </c>
      <c r="P2588" s="65">
        <f>VLOOKUP(D2588,资产包数据!B:G,5,0)</f>
        <v>60</v>
      </c>
      <c r="Q2588" s="65"/>
      <c r="R2588" s="65"/>
      <c r="S2588" s="65"/>
      <c r="T2588" s="65"/>
      <c r="U2588" s="65">
        <f>VLOOKUP(D2588,资产包数据!B:N,13,0)</f>
        <v>98.12</v>
      </c>
      <c r="V2588" s="65"/>
    </row>
    <row r="2589" ht="15" spans="1:22">
      <c r="A2589" s="65" t="s">
        <v>6186</v>
      </c>
      <c r="B2589" s="65" t="s">
        <v>110</v>
      </c>
      <c r="C2589" s="65" t="s">
        <v>36</v>
      </c>
      <c r="D2589" s="65" t="s">
        <v>10300</v>
      </c>
      <c r="E2589" s="65"/>
      <c r="F2589" s="65"/>
      <c r="G2589" s="65" t="s">
        <v>10221</v>
      </c>
      <c r="H2589" s="65"/>
      <c r="I2589" s="65"/>
      <c r="J2589" s="65"/>
      <c r="K2589" s="65"/>
      <c r="L2589" s="65" t="s">
        <v>10222</v>
      </c>
      <c r="M2589" s="66">
        <v>44824</v>
      </c>
      <c r="N2589" s="65">
        <v>115260</v>
      </c>
      <c r="O2589" s="65" t="s">
        <v>1939</v>
      </c>
      <c r="P2589" s="65">
        <f>VLOOKUP(D2589,资产包数据!B:G,5,0)</f>
        <v>60</v>
      </c>
      <c r="Q2589" s="65"/>
      <c r="R2589" s="65"/>
      <c r="S2589" s="65"/>
      <c r="T2589" s="65"/>
      <c r="U2589" s="65">
        <f>VLOOKUP(D2589,资产包数据!B:N,13,0)</f>
        <v>98.12</v>
      </c>
      <c r="V2589" s="65"/>
    </row>
    <row r="2590" ht="15" spans="1:22">
      <c r="A2590" s="65" t="s">
        <v>6186</v>
      </c>
      <c r="B2590" s="65" t="s">
        <v>110</v>
      </c>
      <c r="C2590" s="65" t="s">
        <v>36</v>
      </c>
      <c r="D2590" s="65" t="s">
        <v>10301</v>
      </c>
      <c r="E2590" s="65"/>
      <c r="F2590" s="65"/>
      <c r="G2590" s="65" t="s">
        <v>10221</v>
      </c>
      <c r="H2590" s="65"/>
      <c r="I2590" s="65"/>
      <c r="J2590" s="65"/>
      <c r="K2590" s="65"/>
      <c r="L2590" s="65" t="s">
        <v>10222</v>
      </c>
      <c r="M2590" s="66">
        <v>44824</v>
      </c>
      <c r="N2590" s="65">
        <v>115260</v>
      </c>
      <c r="O2590" s="65" t="s">
        <v>1939</v>
      </c>
      <c r="P2590" s="65">
        <f>VLOOKUP(D2590,资产包数据!B:G,5,0)</f>
        <v>60</v>
      </c>
      <c r="Q2590" s="65"/>
      <c r="R2590" s="65"/>
      <c r="S2590" s="65"/>
      <c r="T2590" s="65"/>
      <c r="U2590" s="65">
        <f>VLOOKUP(D2590,资产包数据!B:N,13,0)</f>
        <v>98.12</v>
      </c>
      <c r="V2590" s="65"/>
    </row>
    <row r="2591" ht="15" spans="1:22">
      <c r="A2591" s="65" t="s">
        <v>6186</v>
      </c>
      <c r="B2591" s="65" t="s">
        <v>110</v>
      </c>
      <c r="C2591" s="65" t="s">
        <v>36</v>
      </c>
      <c r="D2591" s="65" t="s">
        <v>10302</v>
      </c>
      <c r="E2591" s="65"/>
      <c r="F2591" s="65"/>
      <c r="G2591" s="65" t="s">
        <v>10221</v>
      </c>
      <c r="H2591" s="65"/>
      <c r="I2591" s="65"/>
      <c r="J2591" s="65"/>
      <c r="K2591" s="65"/>
      <c r="L2591" s="65" t="s">
        <v>10222</v>
      </c>
      <c r="M2591" s="66">
        <v>44824</v>
      </c>
      <c r="N2591" s="65">
        <v>115260</v>
      </c>
      <c r="O2591" s="65" t="s">
        <v>1939</v>
      </c>
      <c r="P2591" s="65">
        <f>VLOOKUP(D2591,资产包数据!B:G,5,0)</f>
        <v>60</v>
      </c>
      <c r="Q2591" s="65"/>
      <c r="R2591" s="65"/>
      <c r="S2591" s="65"/>
      <c r="T2591" s="65"/>
      <c r="U2591" s="65">
        <f>VLOOKUP(D2591,资产包数据!B:N,13,0)</f>
        <v>98.01</v>
      </c>
      <c r="V2591" s="65"/>
    </row>
    <row r="2592" ht="15" spans="1:22">
      <c r="A2592" s="65" t="s">
        <v>6186</v>
      </c>
      <c r="B2592" s="65" t="s">
        <v>110</v>
      </c>
      <c r="C2592" s="65" t="s">
        <v>36</v>
      </c>
      <c r="D2592" s="65" t="s">
        <v>10303</v>
      </c>
      <c r="E2592" s="65"/>
      <c r="F2592" s="65"/>
      <c r="G2592" s="65" t="s">
        <v>10221</v>
      </c>
      <c r="H2592" s="65"/>
      <c r="I2592" s="65"/>
      <c r="J2592" s="65"/>
      <c r="K2592" s="65"/>
      <c r="L2592" s="65" t="s">
        <v>10304</v>
      </c>
      <c r="M2592" s="66">
        <v>44824</v>
      </c>
      <c r="N2592" s="65">
        <v>115260</v>
      </c>
      <c r="O2592" s="65" t="s">
        <v>1939</v>
      </c>
      <c r="P2592" s="65">
        <f>VLOOKUP(D2592,资产包数据!B:G,5,0)</f>
        <v>60</v>
      </c>
      <c r="Q2592" s="65"/>
      <c r="R2592" s="65"/>
      <c r="S2592" s="65"/>
      <c r="T2592" s="65"/>
      <c r="U2592" s="65">
        <f>VLOOKUP(D2592,资产包数据!B:N,13,0)</f>
        <v>98.12</v>
      </c>
      <c r="V2592" s="65"/>
    </row>
    <row r="2593" ht="15" spans="1:22">
      <c r="A2593" s="65" t="s">
        <v>6186</v>
      </c>
      <c r="B2593" s="65" t="s">
        <v>110</v>
      </c>
      <c r="C2593" s="65" t="s">
        <v>36</v>
      </c>
      <c r="D2593" s="65" t="s">
        <v>10305</v>
      </c>
      <c r="E2593" s="65"/>
      <c r="F2593" s="65"/>
      <c r="G2593" s="65" t="s">
        <v>10221</v>
      </c>
      <c r="H2593" s="65"/>
      <c r="I2593" s="65"/>
      <c r="J2593" s="65"/>
      <c r="K2593" s="65"/>
      <c r="L2593" s="65" t="s">
        <v>10304</v>
      </c>
      <c r="M2593" s="66">
        <v>44824</v>
      </c>
      <c r="N2593" s="65">
        <v>115260</v>
      </c>
      <c r="O2593" s="65" t="s">
        <v>1939</v>
      </c>
      <c r="P2593" s="65">
        <f>VLOOKUP(D2593,资产包数据!B:G,5,0)</f>
        <v>60</v>
      </c>
      <c r="Q2593" s="65"/>
      <c r="R2593" s="65"/>
      <c r="S2593" s="65"/>
      <c r="T2593" s="65"/>
      <c r="U2593" s="65">
        <f>VLOOKUP(D2593,资产包数据!B:N,13,0)</f>
        <v>98.12</v>
      </c>
      <c r="V2593" s="65"/>
    </row>
    <row r="2594" ht="15" spans="1:22">
      <c r="A2594" s="65" t="s">
        <v>6186</v>
      </c>
      <c r="B2594" s="65" t="s">
        <v>110</v>
      </c>
      <c r="C2594" s="65" t="s">
        <v>36</v>
      </c>
      <c r="D2594" s="65" t="s">
        <v>10306</v>
      </c>
      <c r="E2594" s="65"/>
      <c r="F2594" s="65"/>
      <c r="G2594" s="65" t="s">
        <v>10221</v>
      </c>
      <c r="H2594" s="65"/>
      <c r="I2594" s="65"/>
      <c r="J2594" s="65"/>
      <c r="K2594" s="65"/>
      <c r="L2594" s="65" t="s">
        <v>10304</v>
      </c>
      <c r="M2594" s="66">
        <v>44824</v>
      </c>
      <c r="N2594" s="65">
        <v>115260</v>
      </c>
      <c r="O2594" s="65" t="s">
        <v>1939</v>
      </c>
      <c r="P2594" s="65">
        <f>VLOOKUP(D2594,资产包数据!B:G,5,0)</f>
        <v>60</v>
      </c>
      <c r="Q2594" s="65"/>
      <c r="R2594" s="65"/>
      <c r="S2594" s="65"/>
      <c r="T2594" s="65"/>
      <c r="U2594" s="65">
        <f>VLOOKUP(D2594,资产包数据!B:N,13,0)</f>
        <v>98.12</v>
      </c>
      <c r="V2594" s="65"/>
    </row>
    <row r="2595" ht="15" spans="1:22">
      <c r="A2595" s="65" t="s">
        <v>6186</v>
      </c>
      <c r="B2595" s="65" t="s">
        <v>110</v>
      </c>
      <c r="C2595" s="65" t="s">
        <v>36</v>
      </c>
      <c r="D2595" s="65" t="s">
        <v>10307</v>
      </c>
      <c r="E2595" s="65"/>
      <c r="F2595" s="65"/>
      <c r="G2595" s="65" t="s">
        <v>10221</v>
      </c>
      <c r="H2595" s="65"/>
      <c r="I2595" s="65"/>
      <c r="J2595" s="65"/>
      <c r="K2595" s="65"/>
      <c r="L2595" s="65" t="s">
        <v>10304</v>
      </c>
      <c r="M2595" s="66">
        <v>44824</v>
      </c>
      <c r="N2595" s="65">
        <v>115260</v>
      </c>
      <c r="O2595" s="65" t="s">
        <v>1939</v>
      </c>
      <c r="P2595" s="65">
        <f>VLOOKUP(D2595,资产包数据!B:G,5,0)</f>
        <v>60</v>
      </c>
      <c r="Q2595" s="65"/>
      <c r="R2595" s="65"/>
      <c r="S2595" s="65"/>
      <c r="T2595" s="65"/>
      <c r="U2595" s="65">
        <f>VLOOKUP(D2595,资产包数据!B:N,13,0)</f>
        <v>98.12</v>
      </c>
      <c r="V2595" s="65"/>
    </row>
    <row r="2596" ht="15" spans="1:22">
      <c r="A2596" s="65" t="s">
        <v>6186</v>
      </c>
      <c r="B2596" s="65" t="s">
        <v>110</v>
      </c>
      <c r="C2596" s="65" t="s">
        <v>36</v>
      </c>
      <c r="D2596" s="65" t="s">
        <v>10308</v>
      </c>
      <c r="E2596" s="65"/>
      <c r="F2596" s="65"/>
      <c r="G2596" s="65" t="s">
        <v>10221</v>
      </c>
      <c r="H2596" s="65"/>
      <c r="I2596" s="65"/>
      <c r="J2596" s="65"/>
      <c r="K2596" s="65"/>
      <c r="L2596" s="65" t="s">
        <v>10304</v>
      </c>
      <c r="M2596" s="66">
        <v>44824</v>
      </c>
      <c r="N2596" s="65">
        <v>115260</v>
      </c>
      <c r="O2596" s="65" t="s">
        <v>1939</v>
      </c>
      <c r="P2596" s="65">
        <f>VLOOKUP(D2596,资产包数据!B:G,5,0)</f>
        <v>60</v>
      </c>
      <c r="Q2596" s="65"/>
      <c r="R2596" s="65"/>
      <c r="S2596" s="65"/>
      <c r="T2596" s="65"/>
      <c r="U2596" s="65">
        <f>VLOOKUP(D2596,资产包数据!B:N,13,0)</f>
        <v>98.12</v>
      </c>
      <c r="V2596" s="65"/>
    </row>
    <row r="2597" ht="15" spans="1:22">
      <c r="A2597" s="65" t="s">
        <v>6186</v>
      </c>
      <c r="B2597" s="65" t="s">
        <v>110</v>
      </c>
      <c r="C2597" s="65" t="s">
        <v>36</v>
      </c>
      <c r="D2597" s="65" t="s">
        <v>10309</v>
      </c>
      <c r="E2597" s="65"/>
      <c r="F2597" s="65"/>
      <c r="G2597" s="65" t="s">
        <v>10221</v>
      </c>
      <c r="H2597" s="65"/>
      <c r="I2597" s="65"/>
      <c r="J2597" s="65"/>
      <c r="K2597" s="65"/>
      <c r="L2597" s="65" t="s">
        <v>10304</v>
      </c>
      <c r="M2597" s="66">
        <v>44824</v>
      </c>
      <c r="N2597" s="65">
        <v>115260</v>
      </c>
      <c r="O2597" s="65" t="s">
        <v>1939</v>
      </c>
      <c r="P2597" s="65">
        <f>VLOOKUP(D2597,资产包数据!B:G,5,0)</f>
        <v>60</v>
      </c>
      <c r="Q2597" s="65"/>
      <c r="R2597" s="65"/>
      <c r="S2597" s="65"/>
      <c r="T2597" s="65"/>
      <c r="U2597" s="65">
        <f>VLOOKUP(D2597,资产包数据!B:N,13,0)</f>
        <v>98.12</v>
      </c>
      <c r="V2597" s="65"/>
    </row>
    <row r="2598" ht="15" spans="1:22">
      <c r="A2598" s="65" t="s">
        <v>6186</v>
      </c>
      <c r="B2598" s="65" t="s">
        <v>110</v>
      </c>
      <c r="C2598" s="65" t="s">
        <v>36</v>
      </c>
      <c r="D2598" s="65" t="s">
        <v>10310</v>
      </c>
      <c r="E2598" s="65"/>
      <c r="F2598" s="65"/>
      <c r="G2598" s="65" t="s">
        <v>10221</v>
      </c>
      <c r="H2598" s="65"/>
      <c r="I2598" s="65"/>
      <c r="J2598" s="65"/>
      <c r="K2598" s="65"/>
      <c r="L2598" s="65" t="s">
        <v>10304</v>
      </c>
      <c r="M2598" s="66">
        <v>44824</v>
      </c>
      <c r="N2598" s="65">
        <v>115260</v>
      </c>
      <c r="O2598" s="65" t="s">
        <v>1939</v>
      </c>
      <c r="P2598" s="65">
        <f>VLOOKUP(D2598,资产包数据!B:G,5,0)</f>
        <v>60</v>
      </c>
      <c r="Q2598" s="65"/>
      <c r="R2598" s="65"/>
      <c r="S2598" s="65"/>
      <c r="T2598" s="65"/>
      <c r="U2598" s="65">
        <f>VLOOKUP(D2598,资产包数据!B:N,13,0)</f>
        <v>98.12</v>
      </c>
      <c r="V2598" s="65"/>
    </row>
    <row r="2599" ht="15" spans="1:22">
      <c r="A2599" s="65" t="s">
        <v>6186</v>
      </c>
      <c r="B2599" s="65" t="s">
        <v>110</v>
      </c>
      <c r="C2599" s="65" t="s">
        <v>36</v>
      </c>
      <c r="D2599" s="65" t="s">
        <v>10311</v>
      </c>
      <c r="E2599" s="65"/>
      <c r="F2599" s="65"/>
      <c r="G2599" s="65" t="s">
        <v>10221</v>
      </c>
      <c r="H2599" s="65"/>
      <c r="I2599" s="65"/>
      <c r="J2599" s="65"/>
      <c r="K2599" s="65"/>
      <c r="L2599" s="65" t="s">
        <v>10304</v>
      </c>
      <c r="M2599" s="66">
        <v>44824</v>
      </c>
      <c r="N2599" s="65">
        <v>115260</v>
      </c>
      <c r="O2599" s="65" t="s">
        <v>1939</v>
      </c>
      <c r="P2599" s="65">
        <f>VLOOKUP(D2599,资产包数据!B:G,5,0)</f>
        <v>60</v>
      </c>
      <c r="Q2599" s="65"/>
      <c r="R2599" s="65"/>
      <c r="S2599" s="65"/>
      <c r="T2599" s="65"/>
      <c r="U2599" s="65">
        <f>VLOOKUP(D2599,资产包数据!B:N,13,0)</f>
        <v>98.12</v>
      </c>
      <c r="V2599" s="65"/>
    </row>
    <row r="2600" ht="15" spans="1:22">
      <c r="A2600" s="65" t="s">
        <v>6186</v>
      </c>
      <c r="B2600" s="65" t="s">
        <v>110</v>
      </c>
      <c r="C2600" s="65" t="s">
        <v>36</v>
      </c>
      <c r="D2600" s="65" t="s">
        <v>10312</v>
      </c>
      <c r="E2600" s="65"/>
      <c r="F2600" s="65"/>
      <c r="G2600" s="65" t="s">
        <v>10221</v>
      </c>
      <c r="H2600" s="65"/>
      <c r="I2600" s="65"/>
      <c r="J2600" s="65"/>
      <c r="K2600" s="65"/>
      <c r="L2600" s="65" t="s">
        <v>10304</v>
      </c>
      <c r="M2600" s="66">
        <v>44824</v>
      </c>
      <c r="N2600" s="65">
        <v>115260</v>
      </c>
      <c r="O2600" s="65" t="s">
        <v>1939</v>
      </c>
      <c r="P2600" s="65">
        <f>VLOOKUP(D2600,资产包数据!B:G,5,0)</f>
        <v>60</v>
      </c>
      <c r="Q2600" s="65"/>
      <c r="R2600" s="65"/>
      <c r="S2600" s="65"/>
      <c r="T2600" s="65"/>
      <c r="U2600" s="65">
        <f>VLOOKUP(D2600,资产包数据!B:N,13,0)</f>
        <v>98.12</v>
      </c>
      <c r="V2600" s="65"/>
    </row>
    <row r="2601" ht="15" spans="1:22">
      <c r="A2601" s="65" t="s">
        <v>6186</v>
      </c>
      <c r="B2601" s="65" t="s">
        <v>110</v>
      </c>
      <c r="C2601" s="65" t="s">
        <v>36</v>
      </c>
      <c r="D2601" s="65" t="s">
        <v>10313</v>
      </c>
      <c r="E2601" s="65"/>
      <c r="F2601" s="65"/>
      <c r="G2601" s="65" t="s">
        <v>10221</v>
      </c>
      <c r="H2601" s="65"/>
      <c r="I2601" s="65"/>
      <c r="J2601" s="65"/>
      <c r="K2601" s="65"/>
      <c r="L2601" s="65" t="s">
        <v>10304</v>
      </c>
      <c r="M2601" s="66">
        <v>44824</v>
      </c>
      <c r="N2601" s="65">
        <v>115260</v>
      </c>
      <c r="O2601" s="65" t="s">
        <v>1939</v>
      </c>
      <c r="P2601" s="65">
        <f>VLOOKUP(D2601,资产包数据!B:G,5,0)</f>
        <v>60</v>
      </c>
      <c r="Q2601" s="65"/>
      <c r="R2601" s="65"/>
      <c r="S2601" s="65"/>
      <c r="T2601" s="65"/>
      <c r="U2601" s="65">
        <f>VLOOKUP(D2601,资产包数据!B:N,13,0)</f>
        <v>98.12</v>
      </c>
      <c r="V2601" s="65"/>
    </row>
    <row r="2602" ht="15" spans="1:22">
      <c r="A2602" s="65" t="s">
        <v>6186</v>
      </c>
      <c r="B2602" s="65" t="s">
        <v>110</v>
      </c>
      <c r="C2602" s="65" t="s">
        <v>36</v>
      </c>
      <c r="D2602" s="65" t="s">
        <v>10314</v>
      </c>
      <c r="E2602" s="65"/>
      <c r="F2602" s="65"/>
      <c r="G2602" s="65" t="s">
        <v>10221</v>
      </c>
      <c r="H2602" s="65"/>
      <c r="I2602" s="65"/>
      <c r="J2602" s="65"/>
      <c r="K2602" s="65"/>
      <c r="L2602" s="65" t="s">
        <v>10304</v>
      </c>
      <c r="M2602" s="66">
        <v>44824</v>
      </c>
      <c r="N2602" s="65">
        <v>115260</v>
      </c>
      <c r="O2602" s="65" t="s">
        <v>1939</v>
      </c>
      <c r="P2602" s="65">
        <f>VLOOKUP(D2602,资产包数据!B:G,5,0)</f>
        <v>60</v>
      </c>
      <c r="Q2602" s="65"/>
      <c r="R2602" s="65"/>
      <c r="S2602" s="65"/>
      <c r="T2602" s="65"/>
      <c r="U2602" s="65">
        <f>VLOOKUP(D2602,资产包数据!B:N,13,0)</f>
        <v>98.12</v>
      </c>
      <c r="V2602" s="65"/>
    </row>
    <row r="2603" ht="15" spans="1:22">
      <c r="A2603" s="65" t="s">
        <v>6186</v>
      </c>
      <c r="B2603" s="65" t="s">
        <v>110</v>
      </c>
      <c r="C2603" s="65" t="s">
        <v>36</v>
      </c>
      <c r="D2603" s="65" t="s">
        <v>10315</v>
      </c>
      <c r="E2603" s="65"/>
      <c r="F2603" s="65"/>
      <c r="G2603" s="65" t="s">
        <v>10221</v>
      </c>
      <c r="H2603" s="65"/>
      <c r="I2603" s="65"/>
      <c r="J2603" s="65"/>
      <c r="K2603" s="65"/>
      <c r="L2603" s="65" t="s">
        <v>10304</v>
      </c>
      <c r="M2603" s="66">
        <v>44824</v>
      </c>
      <c r="N2603" s="65">
        <v>115260</v>
      </c>
      <c r="O2603" s="65" t="s">
        <v>1939</v>
      </c>
      <c r="P2603" s="65">
        <f>VLOOKUP(D2603,资产包数据!B:G,5,0)</f>
        <v>60</v>
      </c>
      <c r="Q2603" s="65"/>
      <c r="R2603" s="65"/>
      <c r="S2603" s="65"/>
      <c r="T2603" s="65"/>
      <c r="U2603" s="65">
        <f>VLOOKUP(D2603,资产包数据!B:N,13,0)</f>
        <v>98.12</v>
      </c>
      <c r="V2603" s="65"/>
    </row>
    <row r="2604" ht="15" spans="1:22">
      <c r="A2604" s="65" t="s">
        <v>6186</v>
      </c>
      <c r="B2604" s="65" t="s">
        <v>110</v>
      </c>
      <c r="C2604" s="65" t="s">
        <v>36</v>
      </c>
      <c r="D2604" s="65" t="s">
        <v>10316</v>
      </c>
      <c r="E2604" s="65"/>
      <c r="F2604" s="65"/>
      <c r="G2604" s="65" t="s">
        <v>10221</v>
      </c>
      <c r="H2604" s="65"/>
      <c r="I2604" s="65"/>
      <c r="J2604" s="65"/>
      <c r="K2604" s="65"/>
      <c r="L2604" s="65" t="s">
        <v>10304</v>
      </c>
      <c r="M2604" s="66">
        <v>44824</v>
      </c>
      <c r="N2604" s="65">
        <v>115260</v>
      </c>
      <c r="O2604" s="65" t="s">
        <v>1939</v>
      </c>
      <c r="P2604" s="65">
        <f>VLOOKUP(D2604,资产包数据!B:G,5,0)</f>
        <v>60</v>
      </c>
      <c r="Q2604" s="65"/>
      <c r="R2604" s="65"/>
      <c r="S2604" s="65"/>
      <c r="T2604" s="65"/>
      <c r="U2604" s="65">
        <f>VLOOKUP(D2604,资产包数据!B:N,13,0)</f>
        <v>98.12</v>
      </c>
      <c r="V2604" s="65"/>
    </row>
    <row r="2605" ht="15" spans="1:22">
      <c r="A2605" s="65" t="s">
        <v>6186</v>
      </c>
      <c r="B2605" s="65" t="s">
        <v>110</v>
      </c>
      <c r="C2605" s="65" t="s">
        <v>36</v>
      </c>
      <c r="D2605" s="65" t="s">
        <v>10317</v>
      </c>
      <c r="E2605" s="65"/>
      <c r="F2605" s="65"/>
      <c r="G2605" s="65" t="s">
        <v>10221</v>
      </c>
      <c r="H2605" s="65"/>
      <c r="I2605" s="65"/>
      <c r="J2605" s="65"/>
      <c r="K2605" s="65"/>
      <c r="L2605" s="65" t="s">
        <v>10304</v>
      </c>
      <c r="M2605" s="66">
        <v>44824</v>
      </c>
      <c r="N2605" s="65">
        <v>115260</v>
      </c>
      <c r="O2605" s="65" t="s">
        <v>1939</v>
      </c>
      <c r="P2605" s="65">
        <f>VLOOKUP(D2605,资产包数据!B:G,5,0)</f>
        <v>60</v>
      </c>
      <c r="Q2605" s="65"/>
      <c r="R2605" s="65"/>
      <c r="S2605" s="65"/>
      <c r="T2605" s="65"/>
      <c r="U2605" s="65">
        <f>VLOOKUP(D2605,资产包数据!B:N,13,0)</f>
        <v>98.12</v>
      </c>
      <c r="V2605" s="65"/>
    </row>
    <row r="2606" ht="15" spans="1:22">
      <c r="A2606" s="65" t="s">
        <v>6186</v>
      </c>
      <c r="B2606" s="65" t="s">
        <v>110</v>
      </c>
      <c r="C2606" s="65" t="s">
        <v>36</v>
      </c>
      <c r="D2606" s="65" t="s">
        <v>10318</v>
      </c>
      <c r="E2606" s="65"/>
      <c r="F2606" s="65"/>
      <c r="G2606" s="65" t="s">
        <v>10221</v>
      </c>
      <c r="H2606" s="65"/>
      <c r="I2606" s="65"/>
      <c r="J2606" s="65"/>
      <c r="K2606" s="65"/>
      <c r="L2606" s="65" t="s">
        <v>10304</v>
      </c>
      <c r="M2606" s="66">
        <v>44824</v>
      </c>
      <c r="N2606" s="65">
        <v>115260</v>
      </c>
      <c r="O2606" s="65" t="s">
        <v>1939</v>
      </c>
      <c r="P2606" s="65">
        <f>VLOOKUP(D2606,资产包数据!B:G,5,0)</f>
        <v>60</v>
      </c>
      <c r="Q2606" s="65"/>
      <c r="R2606" s="65"/>
      <c r="S2606" s="65"/>
      <c r="T2606" s="65"/>
      <c r="U2606" s="65">
        <f>VLOOKUP(D2606,资产包数据!B:N,13,0)</f>
        <v>98.12</v>
      </c>
      <c r="V2606" s="65"/>
    </row>
    <row r="2607" ht="15" spans="1:22">
      <c r="A2607" s="65" t="s">
        <v>6186</v>
      </c>
      <c r="B2607" s="65" t="s">
        <v>110</v>
      </c>
      <c r="C2607" s="65" t="s">
        <v>36</v>
      </c>
      <c r="D2607" s="65" t="s">
        <v>10319</v>
      </c>
      <c r="E2607" s="65"/>
      <c r="F2607" s="65"/>
      <c r="G2607" s="65" t="s">
        <v>10221</v>
      </c>
      <c r="H2607" s="65"/>
      <c r="I2607" s="65"/>
      <c r="J2607" s="65"/>
      <c r="K2607" s="65"/>
      <c r="L2607" s="65" t="s">
        <v>10304</v>
      </c>
      <c r="M2607" s="66">
        <v>44824</v>
      </c>
      <c r="N2607" s="65">
        <v>115260</v>
      </c>
      <c r="O2607" s="65" t="s">
        <v>1939</v>
      </c>
      <c r="P2607" s="65">
        <f>VLOOKUP(D2607,资产包数据!B:G,5,0)</f>
        <v>60</v>
      </c>
      <c r="Q2607" s="65"/>
      <c r="R2607" s="65"/>
      <c r="S2607" s="65"/>
      <c r="T2607" s="65"/>
      <c r="U2607" s="65">
        <f>VLOOKUP(D2607,资产包数据!B:N,13,0)</f>
        <v>98.12</v>
      </c>
      <c r="V2607" s="65"/>
    </row>
    <row r="2608" ht="15" spans="1:22">
      <c r="A2608" s="65" t="s">
        <v>6186</v>
      </c>
      <c r="B2608" s="65" t="s">
        <v>110</v>
      </c>
      <c r="C2608" s="65" t="s">
        <v>36</v>
      </c>
      <c r="D2608" s="65" t="s">
        <v>10320</v>
      </c>
      <c r="E2608" s="65"/>
      <c r="F2608" s="65"/>
      <c r="G2608" s="65" t="s">
        <v>10221</v>
      </c>
      <c r="H2608" s="65"/>
      <c r="I2608" s="65"/>
      <c r="J2608" s="65"/>
      <c r="K2608" s="65"/>
      <c r="L2608" s="65" t="s">
        <v>10304</v>
      </c>
      <c r="M2608" s="66">
        <v>44824</v>
      </c>
      <c r="N2608" s="65">
        <v>115260</v>
      </c>
      <c r="O2608" s="65" t="s">
        <v>1939</v>
      </c>
      <c r="P2608" s="65">
        <f>VLOOKUP(D2608,资产包数据!B:G,5,0)</f>
        <v>60</v>
      </c>
      <c r="Q2608" s="65"/>
      <c r="R2608" s="65"/>
      <c r="S2608" s="65"/>
      <c r="T2608" s="65"/>
      <c r="U2608" s="65">
        <f>VLOOKUP(D2608,资产包数据!B:N,13,0)</f>
        <v>98.12</v>
      </c>
      <c r="V2608" s="65"/>
    </row>
    <row r="2609" ht="15" spans="1:22">
      <c r="A2609" s="65" t="s">
        <v>6186</v>
      </c>
      <c r="B2609" s="65" t="s">
        <v>110</v>
      </c>
      <c r="C2609" s="65" t="s">
        <v>36</v>
      </c>
      <c r="D2609" s="65" t="s">
        <v>10321</v>
      </c>
      <c r="E2609" s="65"/>
      <c r="F2609" s="65"/>
      <c r="G2609" s="65" t="s">
        <v>10221</v>
      </c>
      <c r="H2609" s="65"/>
      <c r="I2609" s="65"/>
      <c r="J2609" s="65"/>
      <c r="K2609" s="65"/>
      <c r="L2609" s="65" t="s">
        <v>10304</v>
      </c>
      <c r="M2609" s="66">
        <v>44824</v>
      </c>
      <c r="N2609" s="65">
        <v>115260</v>
      </c>
      <c r="O2609" s="65" t="s">
        <v>1939</v>
      </c>
      <c r="P2609" s="65">
        <f>VLOOKUP(D2609,资产包数据!B:G,5,0)</f>
        <v>60</v>
      </c>
      <c r="Q2609" s="65"/>
      <c r="R2609" s="65"/>
      <c r="S2609" s="65"/>
      <c r="T2609" s="65"/>
      <c r="U2609" s="65">
        <f>VLOOKUP(D2609,资产包数据!B:N,13,0)</f>
        <v>98.12</v>
      </c>
      <c r="V2609" s="65"/>
    </row>
    <row r="2610" ht="15" spans="1:22">
      <c r="A2610" s="65" t="s">
        <v>6186</v>
      </c>
      <c r="B2610" s="65" t="s">
        <v>110</v>
      </c>
      <c r="C2610" s="65" t="s">
        <v>36</v>
      </c>
      <c r="D2610" s="65" t="s">
        <v>10322</v>
      </c>
      <c r="E2610" s="65"/>
      <c r="F2610" s="65"/>
      <c r="G2610" s="65" t="s">
        <v>10221</v>
      </c>
      <c r="H2610" s="65"/>
      <c r="I2610" s="65"/>
      <c r="J2610" s="65"/>
      <c r="K2610" s="65"/>
      <c r="L2610" s="65" t="s">
        <v>10304</v>
      </c>
      <c r="M2610" s="66">
        <v>44824</v>
      </c>
      <c r="N2610" s="65">
        <v>115260</v>
      </c>
      <c r="O2610" s="65" t="s">
        <v>1939</v>
      </c>
      <c r="P2610" s="65">
        <f>VLOOKUP(D2610,资产包数据!B:G,5,0)</f>
        <v>60</v>
      </c>
      <c r="Q2610" s="65"/>
      <c r="R2610" s="65"/>
      <c r="S2610" s="65"/>
      <c r="T2610" s="65"/>
      <c r="U2610" s="65">
        <f>VLOOKUP(D2610,资产包数据!B:N,13,0)</f>
        <v>98.09</v>
      </c>
      <c r="V2610" s="65"/>
    </row>
    <row r="2611" ht="15" spans="1:22">
      <c r="A2611" s="65" t="s">
        <v>178</v>
      </c>
      <c r="B2611" s="65" t="s">
        <v>68</v>
      </c>
      <c r="C2611" s="65" t="s">
        <v>36</v>
      </c>
      <c r="D2611" s="65" t="s">
        <v>10323</v>
      </c>
      <c r="E2611" s="65" t="s">
        <v>10324</v>
      </c>
      <c r="F2611" s="65" t="s">
        <v>1935</v>
      </c>
      <c r="G2611" s="65" t="s">
        <v>1935</v>
      </c>
      <c r="H2611" s="65" t="s">
        <v>9195</v>
      </c>
      <c r="I2611" s="65" t="s">
        <v>5081</v>
      </c>
      <c r="J2611" s="65" t="s">
        <v>10325</v>
      </c>
      <c r="K2611" s="66">
        <v>44819</v>
      </c>
      <c r="L2611" s="65" t="s">
        <v>10326</v>
      </c>
      <c r="M2611" s="66">
        <v>44824</v>
      </c>
      <c r="N2611" s="65">
        <v>63000</v>
      </c>
      <c r="O2611" s="65" t="s">
        <v>1939</v>
      </c>
      <c r="P2611" s="65">
        <f>VLOOKUP(D2611,资产包数据!B:G,5,0)</f>
        <v>28</v>
      </c>
      <c r="Q2611" s="65">
        <v>2550</v>
      </c>
      <c r="R2611" s="65"/>
      <c r="S2611" s="65"/>
      <c r="T2611" s="65"/>
      <c r="U2611" s="65">
        <f>VLOOKUP(D2611,资产包数据!B:N,13,0)</f>
        <v>84.3</v>
      </c>
      <c r="V2611" s="65"/>
    </row>
    <row r="2612" ht="15" spans="1:22">
      <c r="A2612" s="65" t="s">
        <v>178</v>
      </c>
      <c r="B2612" s="65" t="s">
        <v>68</v>
      </c>
      <c r="C2612" s="65" t="s">
        <v>36</v>
      </c>
      <c r="D2612" s="65" t="s">
        <v>10327</v>
      </c>
      <c r="E2612" s="65" t="s">
        <v>10328</v>
      </c>
      <c r="F2612" s="65" t="s">
        <v>1935</v>
      </c>
      <c r="G2612" s="65" t="s">
        <v>1935</v>
      </c>
      <c r="H2612" s="65" t="s">
        <v>9195</v>
      </c>
      <c r="I2612" s="65" t="s">
        <v>5081</v>
      </c>
      <c r="J2612" s="65" t="s">
        <v>10325</v>
      </c>
      <c r="K2612" s="66">
        <v>44819</v>
      </c>
      <c r="L2612" s="65" t="s">
        <v>10326</v>
      </c>
      <c r="M2612" s="66">
        <v>44824</v>
      </c>
      <c r="N2612" s="65">
        <v>63000</v>
      </c>
      <c r="O2612" s="65" t="s">
        <v>1939</v>
      </c>
      <c r="P2612" s="65">
        <f>VLOOKUP(D2612,资产包数据!B:G,5,0)</f>
        <v>28</v>
      </c>
      <c r="Q2612" s="65">
        <v>2550</v>
      </c>
      <c r="R2612" s="65"/>
      <c r="S2612" s="65"/>
      <c r="T2612" s="65"/>
      <c r="U2612" s="65">
        <f>VLOOKUP(D2612,资产包数据!B:N,13,0)</f>
        <v>84.3</v>
      </c>
      <c r="V2612" s="65"/>
    </row>
    <row r="2613" ht="15" spans="1:22">
      <c r="A2613" s="65" t="s">
        <v>178</v>
      </c>
      <c r="B2613" s="65" t="s">
        <v>68</v>
      </c>
      <c r="C2613" s="65" t="s">
        <v>36</v>
      </c>
      <c r="D2613" s="65" t="s">
        <v>10329</v>
      </c>
      <c r="E2613" s="65" t="s">
        <v>10330</v>
      </c>
      <c r="F2613" s="65" t="s">
        <v>1935</v>
      </c>
      <c r="G2613" s="65" t="s">
        <v>1935</v>
      </c>
      <c r="H2613" s="65" t="s">
        <v>9195</v>
      </c>
      <c r="I2613" s="65" t="s">
        <v>5081</v>
      </c>
      <c r="J2613" s="65" t="s">
        <v>10325</v>
      </c>
      <c r="K2613" s="66">
        <v>44819</v>
      </c>
      <c r="L2613" s="65" t="s">
        <v>10326</v>
      </c>
      <c r="M2613" s="66">
        <v>44824</v>
      </c>
      <c r="N2613" s="65">
        <v>63000</v>
      </c>
      <c r="O2613" s="65" t="s">
        <v>1939</v>
      </c>
      <c r="P2613" s="65">
        <f>VLOOKUP(D2613,资产包数据!B:G,5,0)</f>
        <v>28</v>
      </c>
      <c r="Q2613" s="65">
        <v>2550</v>
      </c>
      <c r="R2613" s="65"/>
      <c r="S2613" s="65"/>
      <c r="T2613" s="65"/>
      <c r="U2613" s="65">
        <f>VLOOKUP(D2613,资产包数据!B:N,13,0)</f>
        <v>84.3</v>
      </c>
      <c r="V2613" s="65"/>
    </row>
    <row r="2614" ht="15" spans="1:22">
      <c r="A2614" s="65" t="s">
        <v>178</v>
      </c>
      <c r="B2614" s="65" t="s">
        <v>68</v>
      </c>
      <c r="C2614" s="65" t="s">
        <v>36</v>
      </c>
      <c r="D2614" s="65" t="s">
        <v>10331</v>
      </c>
      <c r="E2614" s="65" t="s">
        <v>10332</v>
      </c>
      <c r="F2614" s="65" t="s">
        <v>1935</v>
      </c>
      <c r="G2614" s="65" t="s">
        <v>1935</v>
      </c>
      <c r="H2614" s="65" t="s">
        <v>9195</v>
      </c>
      <c r="I2614" s="65" t="s">
        <v>5081</v>
      </c>
      <c r="J2614" s="65" t="s">
        <v>10325</v>
      </c>
      <c r="K2614" s="66">
        <v>44819</v>
      </c>
      <c r="L2614" s="65" t="s">
        <v>10326</v>
      </c>
      <c r="M2614" s="66">
        <v>44824</v>
      </c>
      <c r="N2614" s="65">
        <v>63000</v>
      </c>
      <c r="O2614" s="65" t="s">
        <v>1939</v>
      </c>
      <c r="P2614" s="65">
        <f>VLOOKUP(D2614,资产包数据!B:G,5,0)</f>
        <v>28</v>
      </c>
      <c r="Q2614" s="65">
        <v>2550</v>
      </c>
      <c r="R2614" s="65"/>
      <c r="S2614" s="65"/>
      <c r="T2614" s="65"/>
      <c r="U2614" s="65">
        <f>VLOOKUP(D2614,资产包数据!B:N,13,0)</f>
        <v>84.3</v>
      </c>
      <c r="V2614" s="65"/>
    </row>
    <row r="2615" ht="15" spans="1:22">
      <c r="A2615" s="65" t="s">
        <v>178</v>
      </c>
      <c r="B2615" s="65" t="s">
        <v>68</v>
      </c>
      <c r="C2615" s="65" t="s">
        <v>36</v>
      </c>
      <c r="D2615" s="65" t="s">
        <v>10333</v>
      </c>
      <c r="E2615" s="65" t="s">
        <v>10334</v>
      </c>
      <c r="F2615" s="65" t="s">
        <v>1935</v>
      </c>
      <c r="G2615" s="65" t="s">
        <v>1935</v>
      </c>
      <c r="H2615" s="65" t="s">
        <v>9195</v>
      </c>
      <c r="I2615" s="65" t="s">
        <v>5081</v>
      </c>
      <c r="J2615" s="65" t="s">
        <v>10325</v>
      </c>
      <c r="K2615" s="66">
        <v>44819</v>
      </c>
      <c r="L2615" s="65" t="s">
        <v>10326</v>
      </c>
      <c r="M2615" s="66">
        <v>44824</v>
      </c>
      <c r="N2615" s="65">
        <v>63000</v>
      </c>
      <c r="O2615" s="65" t="s">
        <v>1939</v>
      </c>
      <c r="P2615" s="65">
        <f>VLOOKUP(D2615,资产包数据!B:G,5,0)</f>
        <v>28</v>
      </c>
      <c r="Q2615" s="65">
        <v>2550</v>
      </c>
      <c r="R2615" s="65"/>
      <c r="S2615" s="65"/>
      <c r="T2615" s="65"/>
      <c r="U2615" s="65">
        <f>VLOOKUP(D2615,资产包数据!B:N,13,0)</f>
        <v>84.3</v>
      </c>
      <c r="V2615" s="65"/>
    </row>
    <row r="2616" ht="15" spans="1:22">
      <c r="A2616" s="65" t="s">
        <v>178</v>
      </c>
      <c r="B2616" s="65" t="s">
        <v>68</v>
      </c>
      <c r="C2616" s="65" t="s">
        <v>36</v>
      </c>
      <c r="D2616" s="65" t="s">
        <v>10335</v>
      </c>
      <c r="E2616" s="65" t="s">
        <v>10336</v>
      </c>
      <c r="F2616" s="65" t="s">
        <v>1935</v>
      </c>
      <c r="G2616" s="65" t="s">
        <v>1935</v>
      </c>
      <c r="H2616" s="65" t="s">
        <v>9195</v>
      </c>
      <c r="I2616" s="65" t="s">
        <v>5081</v>
      </c>
      <c r="J2616" s="65" t="s">
        <v>10325</v>
      </c>
      <c r="K2616" s="66">
        <v>44819</v>
      </c>
      <c r="L2616" s="65" t="s">
        <v>10326</v>
      </c>
      <c r="M2616" s="66">
        <v>44824</v>
      </c>
      <c r="N2616" s="65">
        <v>63000</v>
      </c>
      <c r="O2616" s="65" t="s">
        <v>1939</v>
      </c>
      <c r="P2616" s="65">
        <f>VLOOKUP(D2616,资产包数据!B:G,5,0)</f>
        <v>28</v>
      </c>
      <c r="Q2616" s="65">
        <v>2550</v>
      </c>
      <c r="R2616" s="65"/>
      <c r="S2616" s="65"/>
      <c r="T2616" s="65"/>
      <c r="U2616" s="65">
        <f>VLOOKUP(D2616,资产包数据!B:N,13,0)</f>
        <v>84.3</v>
      </c>
      <c r="V2616" s="65"/>
    </row>
    <row r="2617" ht="15" spans="1:22">
      <c r="A2617" s="65" t="s">
        <v>178</v>
      </c>
      <c r="B2617" s="65" t="s">
        <v>68</v>
      </c>
      <c r="C2617" s="65" t="s">
        <v>36</v>
      </c>
      <c r="D2617" s="65" t="s">
        <v>10337</v>
      </c>
      <c r="E2617" s="65" t="s">
        <v>10338</v>
      </c>
      <c r="F2617" s="65" t="s">
        <v>1935</v>
      </c>
      <c r="G2617" s="65" t="s">
        <v>1935</v>
      </c>
      <c r="H2617" s="65" t="s">
        <v>9195</v>
      </c>
      <c r="I2617" s="65" t="s">
        <v>5081</v>
      </c>
      <c r="J2617" s="65" t="s">
        <v>10325</v>
      </c>
      <c r="K2617" s="66">
        <v>44819</v>
      </c>
      <c r="L2617" s="65" t="s">
        <v>10326</v>
      </c>
      <c r="M2617" s="66">
        <v>44824</v>
      </c>
      <c r="N2617" s="65">
        <v>63000</v>
      </c>
      <c r="O2617" s="65" t="s">
        <v>1939</v>
      </c>
      <c r="P2617" s="65">
        <f>VLOOKUP(D2617,资产包数据!B:G,5,0)</f>
        <v>28</v>
      </c>
      <c r="Q2617" s="65">
        <v>2550</v>
      </c>
      <c r="R2617" s="65"/>
      <c r="S2617" s="65"/>
      <c r="T2617" s="65"/>
      <c r="U2617" s="65">
        <f>VLOOKUP(D2617,资产包数据!B:N,13,0)</f>
        <v>84.3</v>
      </c>
      <c r="V2617" s="65"/>
    </row>
    <row r="2618" ht="15" spans="1:22">
      <c r="A2618" s="65" t="s">
        <v>178</v>
      </c>
      <c r="B2618" s="65" t="s">
        <v>68</v>
      </c>
      <c r="C2618" s="65" t="s">
        <v>36</v>
      </c>
      <c r="D2618" s="65" t="s">
        <v>10339</v>
      </c>
      <c r="E2618" s="65" t="s">
        <v>10340</v>
      </c>
      <c r="F2618" s="65" t="s">
        <v>1935</v>
      </c>
      <c r="G2618" s="65" t="s">
        <v>1935</v>
      </c>
      <c r="H2618" s="65" t="s">
        <v>9195</v>
      </c>
      <c r="I2618" s="65" t="s">
        <v>4926</v>
      </c>
      <c r="J2618" s="65" t="s">
        <v>10341</v>
      </c>
      <c r="K2618" s="66">
        <v>44819</v>
      </c>
      <c r="L2618" s="65" t="s">
        <v>10342</v>
      </c>
      <c r="M2618" s="66">
        <v>44824</v>
      </c>
      <c r="N2618" s="65">
        <v>65000</v>
      </c>
      <c r="O2618" s="65" t="s">
        <v>1939</v>
      </c>
      <c r="P2618" s="65">
        <f>VLOOKUP(D2618,资产包数据!B:G,5,0)</f>
        <v>28</v>
      </c>
      <c r="Q2618" s="65">
        <v>2600</v>
      </c>
      <c r="R2618" s="65"/>
      <c r="S2618" s="65"/>
      <c r="T2618" s="65"/>
      <c r="U2618" s="65">
        <f>VLOOKUP(D2618,资产包数据!B:N,13,0)</f>
        <v>56.21</v>
      </c>
      <c r="V2618" s="65"/>
    </row>
    <row r="2619" ht="15" spans="1:22">
      <c r="A2619" s="65" t="s">
        <v>178</v>
      </c>
      <c r="B2619" s="65" t="s">
        <v>68</v>
      </c>
      <c r="C2619" s="65" t="s">
        <v>36</v>
      </c>
      <c r="D2619" s="65" t="s">
        <v>10343</v>
      </c>
      <c r="E2619" s="65" t="s">
        <v>10344</v>
      </c>
      <c r="F2619" s="65" t="s">
        <v>1935</v>
      </c>
      <c r="G2619" s="65" t="s">
        <v>1935</v>
      </c>
      <c r="H2619" s="65" t="s">
        <v>9195</v>
      </c>
      <c r="I2619" s="65" t="s">
        <v>4926</v>
      </c>
      <c r="J2619" s="65" t="s">
        <v>10341</v>
      </c>
      <c r="K2619" s="66">
        <v>44819</v>
      </c>
      <c r="L2619" s="65" t="s">
        <v>10342</v>
      </c>
      <c r="M2619" s="66">
        <v>44824</v>
      </c>
      <c r="N2619" s="65">
        <v>65000</v>
      </c>
      <c r="O2619" s="65" t="s">
        <v>1939</v>
      </c>
      <c r="P2619" s="65">
        <f>VLOOKUP(D2619,资产包数据!B:G,5,0)</f>
        <v>28</v>
      </c>
      <c r="Q2619" s="65">
        <v>2600</v>
      </c>
      <c r="R2619" s="65"/>
      <c r="S2619" s="65"/>
      <c r="T2619" s="65"/>
      <c r="U2619" s="65">
        <f>VLOOKUP(D2619,资产包数据!B:N,13,0)</f>
        <v>56.21</v>
      </c>
      <c r="V2619" s="65"/>
    </row>
    <row r="2620" ht="15" spans="1:22">
      <c r="A2620" s="65" t="s">
        <v>178</v>
      </c>
      <c r="B2620" s="65" t="s">
        <v>68</v>
      </c>
      <c r="C2620" s="65" t="s">
        <v>36</v>
      </c>
      <c r="D2620" s="65" t="s">
        <v>10345</v>
      </c>
      <c r="E2620" s="65" t="s">
        <v>10346</v>
      </c>
      <c r="F2620" s="65" t="s">
        <v>1935</v>
      </c>
      <c r="G2620" s="65" t="s">
        <v>1935</v>
      </c>
      <c r="H2620" s="65" t="s">
        <v>9195</v>
      </c>
      <c r="I2620" s="65" t="s">
        <v>4926</v>
      </c>
      <c r="J2620" s="65" t="s">
        <v>10341</v>
      </c>
      <c r="K2620" s="66">
        <v>44819</v>
      </c>
      <c r="L2620" s="65" t="s">
        <v>10342</v>
      </c>
      <c r="M2620" s="66">
        <v>44824</v>
      </c>
      <c r="N2620" s="65">
        <v>65000</v>
      </c>
      <c r="O2620" s="65" t="s">
        <v>1939</v>
      </c>
      <c r="P2620" s="65">
        <f>VLOOKUP(D2620,资产包数据!B:G,5,0)</f>
        <v>28</v>
      </c>
      <c r="Q2620" s="65">
        <v>2600</v>
      </c>
      <c r="R2620" s="65"/>
      <c r="S2620" s="65"/>
      <c r="T2620" s="65"/>
      <c r="U2620" s="65">
        <f>VLOOKUP(D2620,资产包数据!B:N,13,0)</f>
        <v>56.22</v>
      </c>
      <c r="V2620" s="65"/>
    </row>
    <row r="2621" ht="15" spans="1:22">
      <c r="A2621" s="65" t="s">
        <v>178</v>
      </c>
      <c r="B2621" s="65" t="s">
        <v>68</v>
      </c>
      <c r="C2621" s="65" t="s">
        <v>36</v>
      </c>
      <c r="D2621" s="65" t="s">
        <v>10347</v>
      </c>
      <c r="E2621" s="65" t="s">
        <v>10348</v>
      </c>
      <c r="F2621" s="65" t="s">
        <v>1935</v>
      </c>
      <c r="G2621" s="65" t="s">
        <v>1935</v>
      </c>
      <c r="H2621" s="65" t="s">
        <v>9195</v>
      </c>
      <c r="I2621" s="65" t="s">
        <v>5046</v>
      </c>
      <c r="J2621" s="65" t="s">
        <v>10349</v>
      </c>
      <c r="K2621" s="66">
        <v>44819</v>
      </c>
      <c r="L2621" s="65" t="s">
        <v>10350</v>
      </c>
      <c r="M2621" s="66">
        <v>44824</v>
      </c>
      <c r="N2621" s="65">
        <v>65000</v>
      </c>
      <c r="O2621" s="65" t="s">
        <v>1939</v>
      </c>
      <c r="P2621" s="65">
        <f>VLOOKUP(D2621,资产包数据!B:G,5,0)</f>
        <v>28</v>
      </c>
      <c r="Q2621" s="65">
        <v>2600</v>
      </c>
      <c r="R2621" s="65"/>
      <c r="S2621" s="65"/>
      <c r="T2621" s="65"/>
      <c r="U2621" s="65">
        <f>VLOOKUP(D2621,资产包数据!B:N,13,0)</f>
        <v>56.21</v>
      </c>
      <c r="V2621" s="65"/>
    </row>
    <row r="2622" ht="15" spans="1:22">
      <c r="A2622" s="65" t="s">
        <v>178</v>
      </c>
      <c r="B2622" s="65" t="s">
        <v>68</v>
      </c>
      <c r="C2622" s="65" t="s">
        <v>36</v>
      </c>
      <c r="D2622" s="65" t="s">
        <v>10351</v>
      </c>
      <c r="E2622" s="65" t="s">
        <v>10352</v>
      </c>
      <c r="F2622" s="65" t="s">
        <v>1935</v>
      </c>
      <c r="G2622" s="65" t="s">
        <v>1935</v>
      </c>
      <c r="H2622" s="65" t="s">
        <v>9195</v>
      </c>
      <c r="I2622" s="65" t="s">
        <v>5046</v>
      </c>
      <c r="J2622" s="65" t="s">
        <v>10349</v>
      </c>
      <c r="K2622" s="66">
        <v>44819</v>
      </c>
      <c r="L2622" s="65" t="s">
        <v>10350</v>
      </c>
      <c r="M2622" s="66">
        <v>44824</v>
      </c>
      <c r="N2622" s="65">
        <v>65000</v>
      </c>
      <c r="O2622" s="65" t="s">
        <v>1939</v>
      </c>
      <c r="P2622" s="65">
        <f>VLOOKUP(D2622,资产包数据!B:G,5,0)</f>
        <v>28</v>
      </c>
      <c r="Q2622" s="65">
        <v>2600</v>
      </c>
      <c r="R2622" s="65"/>
      <c r="S2622" s="65"/>
      <c r="T2622" s="65"/>
      <c r="U2622" s="65">
        <f>VLOOKUP(D2622,资产包数据!B:N,13,0)</f>
        <v>56.21</v>
      </c>
      <c r="V2622" s="65"/>
    </row>
    <row r="2623" ht="15" spans="1:22">
      <c r="A2623" s="65" t="s">
        <v>178</v>
      </c>
      <c r="B2623" s="65" t="s">
        <v>68</v>
      </c>
      <c r="C2623" s="65" t="s">
        <v>36</v>
      </c>
      <c r="D2623" s="65" t="s">
        <v>10353</v>
      </c>
      <c r="E2623" s="65" t="s">
        <v>10354</v>
      </c>
      <c r="F2623" s="65" t="s">
        <v>1935</v>
      </c>
      <c r="G2623" s="65" t="s">
        <v>1935</v>
      </c>
      <c r="H2623" s="65" t="s">
        <v>9195</v>
      </c>
      <c r="I2623" s="65" t="s">
        <v>5046</v>
      </c>
      <c r="J2623" s="65" t="s">
        <v>10349</v>
      </c>
      <c r="K2623" s="66">
        <v>44819</v>
      </c>
      <c r="L2623" s="65" t="s">
        <v>10350</v>
      </c>
      <c r="M2623" s="66">
        <v>44824</v>
      </c>
      <c r="N2623" s="65">
        <v>65000</v>
      </c>
      <c r="O2623" s="65" t="s">
        <v>1939</v>
      </c>
      <c r="P2623" s="65">
        <f>VLOOKUP(D2623,资产包数据!B:G,5,0)</f>
        <v>28</v>
      </c>
      <c r="Q2623" s="65">
        <v>2600</v>
      </c>
      <c r="R2623" s="65"/>
      <c r="S2623" s="65"/>
      <c r="T2623" s="65"/>
      <c r="U2623" s="65">
        <f>VLOOKUP(D2623,资产包数据!B:N,13,0)</f>
        <v>56.21</v>
      </c>
      <c r="V2623" s="65"/>
    </row>
    <row r="2624" ht="15" spans="1:22">
      <c r="A2624" s="65" t="s">
        <v>178</v>
      </c>
      <c r="B2624" s="65" t="s">
        <v>68</v>
      </c>
      <c r="C2624" s="65" t="s">
        <v>36</v>
      </c>
      <c r="D2624" s="65" t="s">
        <v>10355</v>
      </c>
      <c r="E2624" s="65" t="s">
        <v>10356</v>
      </c>
      <c r="F2624" s="65" t="s">
        <v>1935</v>
      </c>
      <c r="G2624" s="65" t="s">
        <v>1935</v>
      </c>
      <c r="H2624" s="65" t="s">
        <v>9195</v>
      </c>
      <c r="I2624" s="65" t="s">
        <v>5046</v>
      </c>
      <c r="J2624" s="65" t="s">
        <v>10349</v>
      </c>
      <c r="K2624" s="66">
        <v>44819</v>
      </c>
      <c r="L2624" s="65" t="s">
        <v>10350</v>
      </c>
      <c r="M2624" s="66">
        <v>44824</v>
      </c>
      <c r="N2624" s="65">
        <v>65000</v>
      </c>
      <c r="O2624" s="65" t="s">
        <v>1939</v>
      </c>
      <c r="P2624" s="65">
        <f>VLOOKUP(D2624,资产包数据!B:G,5,0)</f>
        <v>28</v>
      </c>
      <c r="Q2624" s="65">
        <v>2600</v>
      </c>
      <c r="R2624" s="65"/>
      <c r="S2624" s="65"/>
      <c r="T2624" s="65"/>
      <c r="U2624" s="65">
        <f>VLOOKUP(D2624,资产包数据!B:N,13,0)</f>
        <v>56.21</v>
      </c>
      <c r="V2624" s="65"/>
    </row>
    <row r="2625" ht="15" spans="1:22">
      <c r="A2625" s="65" t="s">
        <v>178</v>
      </c>
      <c r="B2625" s="65" t="s">
        <v>68</v>
      </c>
      <c r="C2625" s="65" t="s">
        <v>36</v>
      </c>
      <c r="D2625" s="65" t="s">
        <v>10357</v>
      </c>
      <c r="E2625" s="65" t="s">
        <v>10358</v>
      </c>
      <c r="F2625" s="65" t="s">
        <v>1935</v>
      </c>
      <c r="G2625" s="65" t="s">
        <v>1935</v>
      </c>
      <c r="H2625" s="65" t="s">
        <v>9195</v>
      </c>
      <c r="I2625" s="65" t="s">
        <v>5046</v>
      </c>
      <c r="J2625" s="65" t="s">
        <v>10349</v>
      </c>
      <c r="K2625" s="66">
        <v>44819</v>
      </c>
      <c r="L2625" s="65" t="s">
        <v>10350</v>
      </c>
      <c r="M2625" s="66">
        <v>44824</v>
      </c>
      <c r="N2625" s="65">
        <v>65000</v>
      </c>
      <c r="O2625" s="65" t="s">
        <v>1939</v>
      </c>
      <c r="P2625" s="65">
        <f>VLOOKUP(D2625,资产包数据!B:G,5,0)</f>
        <v>28</v>
      </c>
      <c r="Q2625" s="65">
        <v>2600</v>
      </c>
      <c r="R2625" s="65"/>
      <c r="S2625" s="65"/>
      <c r="T2625" s="65"/>
      <c r="U2625" s="65">
        <f>VLOOKUP(D2625,资产包数据!B:N,13,0)</f>
        <v>56.21</v>
      </c>
      <c r="V2625" s="65"/>
    </row>
    <row r="2626" ht="15" spans="1:22">
      <c r="A2626" s="65" t="s">
        <v>178</v>
      </c>
      <c r="B2626" s="65" t="s">
        <v>68</v>
      </c>
      <c r="C2626" s="65" t="s">
        <v>36</v>
      </c>
      <c r="D2626" s="65" t="s">
        <v>10359</v>
      </c>
      <c r="E2626" s="65" t="s">
        <v>10360</v>
      </c>
      <c r="F2626" s="65" t="s">
        <v>1935</v>
      </c>
      <c r="G2626" s="65" t="s">
        <v>1935</v>
      </c>
      <c r="H2626" s="65" t="s">
        <v>9195</v>
      </c>
      <c r="I2626" s="65" t="s">
        <v>5046</v>
      </c>
      <c r="J2626" s="65" t="s">
        <v>10349</v>
      </c>
      <c r="K2626" s="66">
        <v>44819</v>
      </c>
      <c r="L2626" s="65" t="s">
        <v>10350</v>
      </c>
      <c r="M2626" s="66">
        <v>44824</v>
      </c>
      <c r="N2626" s="65">
        <v>65000</v>
      </c>
      <c r="O2626" s="65" t="s">
        <v>1939</v>
      </c>
      <c r="P2626" s="65">
        <f>VLOOKUP(D2626,资产包数据!B:G,5,0)</f>
        <v>28</v>
      </c>
      <c r="Q2626" s="65">
        <v>2600</v>
      </c>
      <c r="R2626" s="65"/>
      <c r="S2626" s="65"/>
      <c r="T2626" s="65"/>
      <c r="U2626" s="65">
        <f>VLOOKUP(D2626,资产包数据!B:N,13,0)</f>
        <v>56.21</v>
      </c>
      <c r="V2626" s="65"/>
    </row>
    <row r="2627" ht="15" spans="1:22">
      <c r="A2627" s="65" t="s">
        <v>178</v>
      </c>
      <c r="B2627" s="65" t="s">
        <v>68</v>
      </c>
      <c r="C2627" s="65" t="s">
        <v>36</v>
      </c>
      <c r="D2627" s="65" t="s">
        <v>10361</v>
      </c>
      <c r="E2627" s="65" t="s">
        <v>10362</v>
      </c>
      <c r="F2627" s="65" t="s">
        <v>1935</v>
      </c>
      <c r="G2627" s="65" t="s">
        <v>1935</v>
      </c>
      <c r="H2627" s="65" t="s">
        <v>9195</v>
      </c>
      <c r="I2627" s="65" t="s">
        <v>5046</v>
      </c>
      <c r="J2627" s="65" t="s">
        <v>10349</v>
      </c>
      <c r="K2627" s="66">
        <v>44819</v>
      </c>
      <c r="L2627" s="65" t="s">
        <v>10350</v>
      </c>
      <c r="M2627" s="66">
        <v>44824</v>
      </c>
      <c r="N2627" s="65">
        <v>65000</v>
      </c>
      <c r="O2627" s="65" t="s">
        <v>1939</v>
      </c>
      <c r="P2627" s="65">
        <f>VLOOKUP(D2627,资产包数据!B:G,5,0)</f>
        <v>28</v>
      </c>
      <c r="Q2627" s="65">
        <v>2600</v>
      </c>
      <c r="R2627" s="65"/>
      <c r="S2627" s="65"/>
      <c r="T2627" s="65"/>
      <c r="U2627" s="65">
        <f>VLOOKUP(D2627,资产包数据!B:N,13,0)</f>
        <v>56.21</v>
      </c>
      <c r="V2627" s="65"/>
    </row>
    <row r="2628" ht="15" spans="1:22">
      <c r="A2628" s="65" t="s">
        <v>178</v>
      </c>
      <c r="B2628" s="65" t="s">
        <v>68</v>
      </c>
      <c r="C2628" s="65" t="s">
        <v>36</v>
      </c>
      <c r="D2628" s="65" t="s">
        <v>10363</v>
      </c>
      <c r="E2628" s="65" t="s">
        <v>10364</v>
      </c>
      <c r="F2628" s="65" t="s">
        <v>1935</v>
      </c>
      <c r="G2628" s="65" t="s">
        <v>1935</v>
      </c>
      <c r="H2628" s="65" t="s">
        <v>9195</v>
      </c>
      <c r="I2628" s="65" t="s">
        <v>5046</v>
      </c>
      <c r="J2628" s="65" t="s">
        <v>10349</v>
      </c>
      <c r="K2628" s="66">
        <v>44819</v>
      </c>
      <c r="L2628" s="65" t="s">
        <v>10350</v>
      </c>
      <c r="M2628" s="66">
        <v>44824</v>
      </c>
      <c r="N2628" s="65">
        <v>65000</v>
      </c>
      <c r="O2628" s="65" t="s">
        <v>1939</v>
      </c>
      <c r="P2628" s="65">
        <f>VLOOKUP(D2628,资产包数据!B:G,5,0)</f>
        <v>28</v>
      </c>
      <c r="Q2628" s="65">
        <v>2600</v>
      </c>
      <c r="R2628" s="65"/>
      <c r="S2628" s="65"/>
      <c r="T2628" s="65"/>
      <c r="U2628" s="65">
        <f>VLOOKUP(D2628,资产包数据!B:N,13,0)</f>
        <v>56.21</v>
      </c>
      <c r="V2628" s="65"/>
    </row>
    <row r="2629" ht="15" spans="1:22">
      <c r="A2629" s="65" t="s">
        <v>178</v>
      </c>
      <c r="B2629" s="65" t="s">
        <v>68</v>
      </c>
      <c r="C2629" s="65" t="s">
        <v>36</v>
      </c>
      <c r="D2629" s="65" t="s">
        <v>10365</v>
      </c>
      <c r="E2629" s="65" t="s">
        <v>10366</v>
      </c>
      <c r="F2629" s="65" t="s">
        <v>1935</v>
      </c>
      <c r="G2629" s="65" t="s">
        <v>1935</v>
      </c>
      <c r="H2629" s="65" t="s">
        <v>9195</v>
      </c>
      <c r="I2629" s="65" t="s">
        <v>5046</v>
      </c>
      <c r="J2629" s="65" t="s">
        <v>10349</v>
      </c>
      <c r="K2629" s="66">
        <v>44819</v>
      </c>
      <c r="L2629" s="65" t="s">
        <v>10350</v>
      </c>
      <c r="M2629" s="66">
        <v>44824</v>
      </c>
      <c r="N2629" s="65">
        <v>65000</v>
      </c>
      <c r="O2629" s="65" t="s">
        <v>1939</v>
      </c>
      <c r="P2629" s="65">
        <f>VLOOKUP(D2629,资产包数据!B:G,5,0)</f>
        <v>28</v>
      </c>
      <c r="Q2629" s="65">
        <v>2600</v>
      </c>
      <c r="R2629" s="65"/>
      <c r="S2629" s="65"/>
      <c r="T2629" s="65"/>
      <c r="U2629" s="65">
        <f>VLOOKUP(D2629,资产包数据!B:N,13,0)</f>
        <v>56.21</v>
      </c>
      <c r="V2629" s="65"/>
    </row>
    <row r="2630" ht="15" spans="1:22">
      <c r="A2630" s="65" t="s">
        <v>178</v>
      </c>
      <c r="B2630" s="65" t="s">
        <v>68</v>
      </c>
      <c r="C2630" s="65" t="s">
        <v>36</v>
      </c>
      <c r="D2630" s="65" t="s">
        <v>10367</v>
      </c>
      <c r="E2630" s="65" t="s">
        <v>10368</v>
      </c>
      <c r="F2630" s="65" t="s">
        <v>1935</v>
      </c>
      <c r="G2630" s="65" t="s">
        <v>1935</v>
      </c>
      <c r="H2630" s="65" t="s">
        <v>9195</v>
      </c>
      <c r="I2630" s="65" t="s">
        <v>5046</v>
      </c>
      <c r="J2630" s="65" t="s">
        <v>10349</v>
      </c>
      <c r="K2630" s="66">
        <v>44819</v>
      </c>
      <c r="L2630" s="65" t="s">
        <v>10350</v>
      </c>
      <c r="M2630" s="66">
        <v>44824</v>
      </c>
      <c r="N2630" s="65">
        <v>65000</v>
      </c>
      <c r="O2630" s="65" t="s">
        <v>1939</v>
      </c>
      <c r="P2630" s="65">
        <f>VLOOKUP(D2630,资产包数据!B:G,5,0)</f>
        <v>28</v>
      </c>
      <c r="Q2630" s="65">
        <v>2600</v>
      </c>
      <c r="R2630" s="65"/>
      <c r="S2630" s="65"/>
      <c r="T2630" s="65"/>
      <c r="U2630" s="65">
        <f>VLOOKUP(D2630,资产包数据!B:N,13,0)</f>
        <v>56.21</v>
      </c>
      <c r="V2630" s="65"/>
    </row>
    <row r="2631" ht="15" spans="1:22">
      <c r="A2631" s="65" t="s">
        <v>178</v>
      </c>
      <c r="B2631" s="65" t="s">
        <v>68</v>
      </c>
      <c r="C2631" s="65" t="s">
        <v>36</v>
      </c>
      <c r="D2631" s="65" t="s">
        <v>10369</v>
      </c>
      <c r="E2631" s="65" t="s">
        <v>10370</v>
      </c>
      <c r="F2631" s="65" t="s">
        <v>1935</v>
      </c>
      <c r="G2631" s="65" t="s">
        <v>1935</v>
      </c>
      <c r="H2631" s="65" t="s">
        <v>9195</v>
      </c>
      <c r="I2631" s="65" t="s">
        <v>5046</v>
      </c>
      <c r="J2631" s="65" t="s">
        <v>10371</v>
      </c>
      <c r="K2631" s="66">
        <v>44819</v>
      </c>
      <c r="L2631" s="65" t="s">
        <v>10350</v>
      </c>
      <c r="M2631" s="66">
        <v>44824</v>
      </c>
      <c r="N2631" s="65">
        <v>63000</v>
      </c>
      <c r="O2631" s="65" t="s">
        <v>1939</v>
      </c>
      <c r="P2631" s="65">
        <f>VLOOKUP(D2631,资产包数据!B:G,5,0)</f>
        <v>28</v>
      </c>
      <c r="Q2631" s="65">
        <v>2550</v>
      </c>
      <c r="R2631" s="65"/>
      <c r="S2631" s="65"/>
      <c r="T2631" s="65"/>
      <c r="U2631" s="65">
        <f>VLOOKUP(D2631,资产包数据!B:N,13,0)</f>
        <v>84.3</v>
      </c>
      <c r="V2631" s="65"/>
    </row>
    <row r="2632" ht="15" spans="1:22">
      <c r="A2632" s="65" t="s">
        <v>178</v>
      </c>
      <c r="B2632" s="65" t="s">
        <v>68</v>
      </c>
      <c r="C2632" s="65" t="s">
        <v>36</v>
      </c>
      <c r="D2632" s="65" t="s">
        <v>10372</v>
      </c>
      <c r="E2632" s="65" t="s">
        <v>10373</v>
      </c>
      <c r="F2632" s="65" t="s">
        <v>1935</v>
      </c>
      <c r="G2632" s="65" t="s">
        <v>1935</v>
      </c>
      <c r="H2632" s="65" t="s">
        <v>9195</v>
      </c>
      <c r="I2632" s="65" t="s">
        <v>5046</v>
      </c>
      <c r="J2632" s="65" t="s">
        <v>10371</v>
      </c>
      <c r="K2632" s="66">
        <v>44819</v>
      </c>
      <c r="L2632" s="65" t="s">
        <v>10350</v>
      </c>
      <c r="M2632" s="66">
        <v>44824</v>
      </c>
      <c r="N2632" s="65">
        <v>63000</v>
      </c>
      <c r="O2632" s="65" t="s">
        <v>1939</v>
      </c>
      <c r="P2632" s="65">
        <f>VLOOKUP(D2632,资产包数据!B:G,5,0)</f>
        <v>28</v>
      </c>
      <c r="Q2632" s="65">
        <v>2550</v>
      </c>
      <c r="R2632" s="65"/>
      <c r="S2632" s="65"/>
      <c r="T2632" s="65"/>
      <c r="U2632" s="65">
        <f>VLOOKUP(D2632,资产包数据!B:N,13,0)</f>
        <v>84.34</v>
      </c>
      <c r="V2632" s="65"/>
    </row>
    <row r="2633" ht="15" spans="1:22">
      <c r="A2633" s="65" t="s">
        <v>178</v>
      </c>
      <c r="B2633" s="65" t="s">
        <v>68</v>
      </c>
      <c r="C2633" s="65" t="s">
        <v>36</v>
      </c>
      <c r="D2633" s="65" t="s">
        <v>10374</v>
      </c>
      <c r="E2633" s="65" t="s">
        <v>10375</v>
      </c>
      <c r="F2633" s="65" t="s">
        <v>1935</v>
      </c>
      <c r="G2633" s="65" t="s">
        <v>1935</v>
      </c>
      <c r="H2633" s="65" t="s">
        <v>9195</v>
      </c>
      <c r="I2633" s="65" t="s">
        <v>5214</v>
      </c>
      <c r="J2633" s="65" t="s">
        <v>10376</v>
      </c>
      <c r="K2633" s="66">
        <v>44819</v>
      </c>
      <c r="L2633" s="65" t="s">
        <v>10377</v>
      </c>
      <c r="M2633" s="66">
        <v>44824</v>
      </c>
      <c r="N2633" s="65">
        <v>63000</v>
      </c>
      <c r="O2633" s="65" t="s">
        <v>1939</v>
      </c>
      <c r="P2633" s="65">
        <f>VLOOKUP(D2633,资产包数据!B:G,5,0)</f>
        <v>28</v>
      </c>
      <c r="Q2633" s="65">
        <v>2550</v>
      </c>
      <c r="R2633" s="65"/>
      <c r="S2633" s="65"/>
      <c r="T2633" s="65"/>
      <c r="U2633" s="65">
        <f>VLOOKUP(D2633,资产包数据!B:N,13,0)</f>
        <v>84.3</v>
      </c>
      <c r="V2633" s="65"/>
    </row>
    <row r="2634" ht="15" spans="1:22">
      <c r="A2634" s="65" t="s">
        <v>178</v>
      </c>
      <c r="B2634" s="65" t="s">
        <v>68</v>
      </c>
      <c r="C2634" s="65" t="s">
        <v>36</v>
      </c>
      <c r="D2634" s="65" t="s">
        <v>10378</v>
      </c>
      <c r="E2634" s="65" t="s">
        <v>10379</v>
      </c>
      <c r="F2634" s="65" t="s">
        <v>1935</v>
      </c>
      <c r="G2634" s="65" t="s">
        <v>1935</v>
      </c>
      <c r="H2634" s="65" t="s">
        <v>9195</v>
      </c>
      <c r="I2634" s="65" t="s">
        <v>4996</v>
      </c>
      <c r="J2634" s="65" t="s">
        <v>10380</v>
      </c>
      <c r="K2634" s="66">
        <v>44819</v>
      </c>
      <c r="L2634" s="65" t="s">
        <v>10381</v>
      </c>
      <c r="M2634" s="66">
        <v>44824</v>
      </c>
      <c r="N2634" s="65">
        <v>65000</v>
      </c>
      <c r="O2634" s="65" t="s">
        <v>1939</v>
      </c>
      <c r="P2634" s="65">
        <f>VLOOKUP(D2634,资产包数据!B:G,5,0)</f>
        <v>28</v>
      </c>
      <c r="Q2634" s="65">
        <v>2600</v>
      </c>
      <c r="R2634" s="65"/>
      <c r="S2634" s="65"/>
      <c r="T2634" s="65"/>
      <c r="U2634" s="65">
        <f>VLOOKUP(D2634,资产包数据!B:N,13,0)</f>
        <v>56.21</v>
      </c>
      <c r="V2634" s="65"/>
    </row>
    <row r="2635" ht="15" spans="1:22">
      <c r="A2635" s="65" t="s">
        <v>178</v>
      </c>
      <c r="B2635" s="65" t="s">
        <v>68</v>
      </c>
      <c r="C2635" s="65" t="s">
        <v>36</v>
      </c>
      <c r="D2635" s="65" t="s">
        <v>10382</v>
      </c>
      <c r="E2635" s="65" t="s">
        <v>10383</v>
      </c>
      <c r="F2635" s="65" t="s">
        <v>1935</v>
      </c>
      <c r="G2635" s="65" t="s">
        <v>1935</v>
      </c>
      <c r="H2635" s="65" t="s">
        <v>9195</v>
      </c>
      <c r="I2635" s="65" t="s">
        <v>4996</v>
      </c>
      <c r="J2635" s="65" t="s">
        <v>10380</v>
      </c>
      <c r="K2635" s="66">
        <v>44819</v>
      </c>
      <c r="L2635" s="65" t="s">
        <v>10381</v>
      </c>
      <c r="M2635" s="66">
        <v>44824</v>
      </c>
      <c r="N2635" s="65">
        <v>65000</v>
      </c>
      <c r="O2635" s="65" t="s">
        <v>1939</v>
      </c>
      <c r="P2635" s="65">
        <f>VLOOKUP(D2635,资产包数据!B:G,5,0)</f>
        <v>28</v>
      </c>
      <c r="Q2635" s="65">
        <v>2600</v>
      </c>
      <c r="R2635" s="65"/>
      <c r="S2635" s="65"/>
      <c r="T2635" s="65"/>
      <c r="U2635" s="65">
        <f>VLOOKUP(D2635,资产包数据!B:N,13,0)</f>
        <v>56.21</v>
      </c>
      <c r="V2635" s="65"/>
    </row>
    <row r="2636" ht="15" spans="1:22">
      <c r="A2636" s="65" t="s">
        <v>178</v>
      </c>
      <c r="B2636" s="65" t="s">
        <v>68</v>
      </c>
      <c r="C2636" s="65" t="s">
        <v>36</v>
      </c>
      <c r="D2636" s="65" t="s">
        <v>10384</v>
      </c>
      <c r="E2636" s="65" t="s">
        <v>10385</v>
      </c>
      <c r="F2636" s="65" t="s">
        <v>1935</v>
      </c>
      <c r="G2636" s="65" t="s">
        <v>1935</v>
      </c>
      <c r="H2636" s="65" t="s">
        <v>9195</v>
      </c>
      <c r="I2636" s="65" t="s">
        <v>4996</v>
      </c>
      <c r="J2636" s="65" t="s">
        <v>10380</v>
      </c>
      <c r="K2636" s="66">
        <v>44819</v>
      </c>
      <c r="L2636" s="65" t="s">
        <v>10381</v>
      </c>
      <c r="M2636" s="66">
        <v>44824</v>
      </c>
      <c r="N2636" s="65">
        <v>65000</v>
      </c>
      <c r="O2636" s="65" t="s">
        <v>1939</v>
      </c>
      <c r="P2636" s="65">
        <f>VLOOKUP(D2636,资产包数据!B:G,5,0)</f>
        <v>28</v>
      </c>
      <c r="Q2636" s="65">
        <v>2600</v>
      </c>
      <c r="R2636" s="65"/>
      <c r="S2636" s="65"/>
      <c r="T2636" s="65"/>
      <c r="U2636" s="65">
        <f>VLOOKUP(D2636,资产包数据!B:N,13,0)</f>
        <v>56.21</v>
      </c>
      <c r="V2636" s="65"/>
    </row>
    <row r="2637" ht="15" spans="1:22">
      <c r="A2637" s="65" t="s">
        <v>178</v>
      </c>
      <c r="B2637" s="65" t="s">
        <v>68</v>
      </c>
      <c r="C2637" s="65" t="s">
        <v>36</v>
      </c>
      <c r="D2637" s="65" t="s">
        <v>10386</v>
      </c>
      <c r="E2637" s="65" t="s">
        <v>10387</v>
      </c>
      <c r="F2637" s="65" t="s">
        <v>1935</v>
      </c>
      <c r="G2637" s="65" t="s">
        <v>1935</v>
      </c>
      <c r="H2637" s="65" t="s">
        <v>9195</v>
      </c>
      <c r="I2637" s="65" t="s">
        <v>4996</v>
      </c>
      <c r="J2637" s="65" t="s">
        <v>10380</v>
      </c>
      <c r="K2637" s="66">
        <v>44819</v>
      </c>
      <c r="L2637" s="65" t="s">
        <v>10381</v>
      </c>
      <c r="M2637" s="66">
        <v>44824</v>
      </c>
      <c r="N2637" s="65">
        <v>65000</v>
      </c>
      <c r="O2637" s="65" t="s">
        <v>1939</v>
      </c>
      <c r="P2637" s="65">
        <f>VLOOKUP(D2637,资产包数据!B:G,5,0)</f>
        <v>28</v>
      </c>
      <c r="Q2637" s="65">
        <v>2600</v>
      </c>
      <c r="R2637" s="65"/>
      <c r="S2637" s="65"/>
      <c r="T2637" s="65"/>
      <c r="U2637" s="65">
        <f>VLOOKUP(D2637,资产包数据!B:N,13,0)</f>
        <v>56.21</v>
      </c>
      <c r="V2637" s="65"/>
    </row>
    <row r="2638" ht="15" spans="1:22">
      <c r="A2638" s="65" t="s">
        <v>178</v>
      </c>
      <c r="B2638" s="65" t="s">
        <v>68</v>
      </c>
      <c r="C2638" s="65" t="s">
        <v>36</v>
      </c>
      <c r="D2638" s="65" t="s">
        <v>10388</v>
      </c>
      <c r="E2638" s="65" t="s">
        <v>10389</v>
      </c>
      <c r="F2638" s="65" t="s">
        <v>1935</v>
      </c>
      <c r="G2638" s="65" t="s">
        <v>1935</v>
      </c>
      <c r="H2638" s="65" t="s">
        <v>9195</v>
      </c>
      <c r="I2638" s="65" t="s">
        <v>4996</v>
      </c>
      <c r="J2638" s="65" t="s">
        <v>10380</v>
      </c>
      <c r="K2638" s="66">
        <v>44819</v>
      </c>
      <c r="L2638" s="65" t="s">
        <v>10381</v>
      </c>
      <c r="M2638" s="66">
        <v>44824</v>
      </c>
      <c r="N2638" s="65">
        <v>65000</v>
      </c>
      <c r="O2638" s="65" t="s">
        <v>1939</v>
      </c>
      <c r="P2638" s="65">
        <f>VLOOKUP(D2638,资产包数据!B:G,5,0)</f>
        <v>28</v>
      </c>
      <c r="Q2638" s="65">
        <v>2600</v>
      </c>
      <c r="R2638" s="65"/>
      <c r="S2638" s="65"/>
      <c r="T2638" s="65"/>
      <c r="U2638" s="65">
        <f>VLOOKUP(D2638,资产包数据!B:N,13,0)</f>
        <v>56.21</v>
      </c>
      <c r="V2638" s="65"/>
    </row>
    <row r="2639" ht="15" spans="1:22">
      <c r="A2639" s="65" t="s">
        <v>178</v>
      </c>
      <c r="B2639" s="65" t="s">
        <v>68</v>
      </c>
      <c r="C2639" s="65" t="s">
        <v>36</v>
      </c>
      <c r="D2639" s="65" t="s">
        <v>10390</v>
      </c>
      <c r="E2639" s="65" t="s">
        <v>10391</v>
      </c>
      <c r="F2639" s="65" t="s">
        <v>1935</v>
      </c>
      <c r="G2639" s="65" t="s">
        <v>1935</v>
      </c>
      <c r="H2639" s="65" t="s">
        <v>9195</v>
      </c>
      <c r="I2639" s="65" t="s">
        <v>4996</v>
      </c>
      <c r="J2639" s="65" t="s">
        <v>10380</v>
      </c>
      <c r="K2639" s="66">
        <v>44819</v>
      </c>
      <c r="L2639" s="65" t="s">
        <v>10381</v>
      </c>
      <c r="M2639" s="66">
        <v>44824</v>
      </c>
      <c r="N2639" s="65">
        <v>65000</v>
      </c>
      <c r="O2639" s="65" t="s">
        <v>1939</v>
      </c>
      <c r="P2639" s="65">
        <f>VLOOKUP(D2639,资产包数据!B:G,5,0)</f>
        <v>28</v>
      </c>
      <c r="Q2639" s="65">
        <v>2600</v>
      </c>
      <c r="R2639" s="65"/>
      <c r="S2639" s="65"/>
      <c r="T2639" s="65"/>
      <c r="U2639" s="65">
        <f>VLOOKUP(D2639,资产包数据!B:N,13,0)</f>
        <v>56.24</v>
      </c>
      <c r="V2639" s="65"/>
    </row>
    <row r="2640" ht="15" spans="1:22">
      <c r="A2640" s="65" t="s">
        <v>178</v>
      </c>
      <c r="B2640" s="65" t="s">
        <v>68</v>
      </c>
      <c r="C2640" s="65" t="s">
        <v>36</v>
      </c>
      <c r="D2640" s="65" t="s">
        <v>10392</v>
      </c>
      <c r="E2640" s="65" t="s">
        <v>10393</v>
      </c>
      <c r="F2640" s="65" t="s">
        <v>1935</v>
      </c>
      <c r="G2640" s="65" t="s">
        <v>1935</v>
      </c>
      <c r="H2640" s="65" t="s">
        <v>9195</v>
      </c>
      <c r="I2640" s="65" t="s">
        <v>5206</v>
      </c>
      <c r="J2640" s="65" t="s">
        <v>10394</v>
      </c>
      <c r="K2640" s="66">
        <v>44819</v>
      </c>
      <c r="L2640" s="65" t="s">
        <v>10395</v>
      </c>
      <c r="M2640" s="66">
        <v>44824</v>
      </c>
      <c r="N2640" s="65">
        <v>65000</v>
      </c>
      <c r="O2640" s="65" t="s">
        <v>1939</v>
      </c>
      <c r="P2640" s="65">
        <f>VLOOKUP(D2640,资产包数据!B:G,5,0)</f>
        <v>28</v>
      </c>
      <c r="Q2640" s="65">
        <v>2600</v>
      </c>
      <c r="R2640" s="65"/>
      <c r="S2640" s="65"/>
      <c r="T2640" s="65"/>
      <c r="U2640" s="65">
        <f>VLOOKUP(D2640,资产包数据!B:N,13,0)</f>
        <v>56.21</v>
      </c>
      <c r="V2640" s="65"/>
    </row>
    <row r="2641" ht="15" spans="1:22">
      <c r="A2641" s="65" t="s">
        <v>178</v>
      </c>
      <c r="B2641" s="65" t="s">
        <v>68</v>
      </c>
      <c r="C2641" s="65" t="s">
        <v>36</v>
      </c>
      <c r="D2641" s="65" t="s">
        <v>10396</v>
      </c>
      <c r="E2641" s="65" t="s">
        <v>10397</v>
      </c>
      <c r="F2641" s="65" t="s">
        <v>1935</v>
      </c>
      <c r="G2641" s="65" t="s">
        <v>1935</v>
      </c>
      <c r="H2641" s="65" t="s">
        <v>9195</v>
      </c>
      <c r="I2641" s="65" t="s">
        <v>5206</v>
      </c>
      <c r="J2641" s="65" t="s">
        <v>10394</v>
      </c>
      <c r="K2641" s="66">
        <v>44819</v>
      </c>
      <c r="L2641" s="65" t="s">
        <v>10395</v>
      </c>
      <c r="M2641" s="66">
        <v>44824</v>
      </c>
      <c r="N2641" s="65">
        <v>65000</v>
      </c>
      <c r="O2641" s="65" t="s">
        <v>1939</v>
      </c>
      <c r="P2641" s="65">
        <f>VLOOKUP(D2641,资产包数据!B:G,5,0)</f>
        <v>28</v>
      </c>
      <c r="Q2641" s="65">
        <v>2600</v>
      </c>
      <c r="R2641" s="65"/>
      <c r="S2641" s="65"/>
      <c r="T2641" s="65"/>
      <c r="U2641" s="65">
        <f>VLOOKUP(D2641,资产包数据!B:N,13,0)</f>
        <v>56.21</v>
      </c>
      <c r="V2641" s="65"/>
    </row>
    <row r="2642" ht="15" spans="1:22">
      <c r="A2642" s="65" t="s">
        <v>178</v>
      </c>
      <c r="B2642" s="65" t="s">
        <v>68</v>
      </c>
      <c r="C2642" s="65" t="s">
        <v>36</v>
      </c>
      <c r="D2642" s="65" t="s">
        <v>10398</v>
      </c>
      <c r="E2642" s="65" t="s">
        <v>10399</v>
      </c>
      <c r="F2642" s="65" t="s">
        <v>1935</v>
      </c>
      <c r="G2642" s="65" t="s">
        <v>1935</v>
      </c>
      <c r="H2642" s="65" t="s">
        <v>9195</v>
      </c>
      <c r="I2642" s="65" t="s">
        <v>5206</v>
      </c>
      <c r="J2642" s="65" t="s">
        <v>10394</v>
      </c>
      <c r="K2642" s="66">
        <v>44819</v>
      </c>
      <c r="L2642" s="65" t="s">
        <v>10395</v>
      </c>
      <c r="M2642" s="66">
        <v>44824</v>
      </c>
      <c r="N2642" s="65">
        <v>65000</v>
      </c>
      <c r="O2642" s="65" t="s">
        <v>1939</v>
      </c>
      <c r="P2642" s="65">
        <f>VLOOKUP(D2642,资产包数据!B:G,5,0)</f>
        <v>28</v>
      </c>
      <c r="Q2642" s="65">
        <v>2600</v>
      </c>
      <c r="R2642" s="65"/>
      <c r="S2642" s="65"/>
      <c r="T2642" s="65"/>
      <c r="U2642" s="65">
        <f>VLOOKUP(D2642,资产包数据!B:N,13,0)</f>
        <v>56.21</v>
      </c>
      <c r="V2642" s="65"/>
    </row>
    <row r="2643" ht="15" spans="1:22">
      <c r="A2643" s="65" t="s">
        <v>178</v>
      </c>
      <c r="B2643" s="65" t="s">
        <v>68</v>
      </c>
      <c r="C2643" s="65" t="s">
        <v>36</v>
      </c>
      <c r="D2643" s="65" t="s">
        <v>10400</v>
      </c>
      <c r="E2643" s="65" t="s">
        <v>10401</v>
      </c>
      <c r="F2643" s="65" t="s">
        <v>1935</v>
      </c>
      <c r="G2643" s="65" t="s">
        <v>1935</v>
      </c>
      <c r="H2643" s="65" t="s">
        <v>9195</v>
      </c>
      <c r="I2643" s="65" t="s">
        <v>5206</v>
      </c>
      <c r="J2643" s="65" t="s">
        <v>10394</v>
      </c>
      <c r="K2643" s="66">
        <v>44819</v>
      </c>
      <c r="L2643" s="65" t="s">
        <v>10395</v>
      </c>
      <c r="M2643" s="66">
        <v>44824</v>
      </c>
      <c r="N2643" s="65">
        <v>65000</v>
      </c>
      <c r="O2643" s="65" t="s">
        <v>1939</v>
      </c>
      <c r="P2643" s="65">
        <f>VLOOKUP(D2643,资产包数据!B:G,5,0)</f>
        <v>28</v>
      </c>
      <c r="Q2643" s="65">
        <v>2600</v>
      </c>
      <c r="R2643" s="65"/>
      <c r="S2643" s="65"/>
      <c r="T2643" s="65"/>
      <c r="U2643" s="65">
        <f>VLOOKUP(D2643,资产包数据!B:N,13,0)</f>
        <v>56.21</v>
      </c>
      <c r="V2643" s="65"/>
    </row>
    <row r="2644" ht="15" spans="1:22">
      <c r="A2644" s="65" t="s">
        <v>178</v>
      </c>
      <c r="B2644" s="65" t="s">
        <v>68</v>
      </c>
      <c r="C2644" s="65" t="s">
        <v>36</v>
      </c>
      <c r="D2644" s="65" t="s">
        <v>10402</v>
      </c>
      <c r="E2644" s="65" t="s">
        <v>10403</v>
      </c>
      <c r="F2644" s="65" t="s">
        <v>1935</v>
      </c>
      <c r="G2644" s="65" t="s">
        <v>1935</v>
      </c>
      <c r="H2644" s="65" t="s">
        <v>9195</v>
      </c>
      <c r="I2644" s="65" t="s">
        <v>5206</v>
      </c>
      <c r="J2644" s="65" t="s">
        <v>10394</v>
      </c>
      <c r="K2644" s="66">
        <v>44819</v>
      </c>
      <c r="L2644" s="65" t="s">
        <v>10395</v>
      </c>
      <c r="M2644" s="66">
        <v>44824</v>
      </c>
      <c r="N2644" s="65">
        <v>65000</v>
      </c>
      <c r="O2644" s="65" t="s">
        <v>1939</v>
      </c>
      <c r="P2644" s="65">
        <f>VLOOKUP(D2644,资产包数据!B:G,5,0)</f>
        <v>28</v>
      </c>
      <c r="Q2644" s="65">
        <v>2600</v>
      </c>
      <c r="R2644" s="65"/>
      <c r="S2644" s="65"/>
      <c r="T2644" s="65"/>
      <c r="U2644" s="65">
        <f>VLOOKUP(D2644,资产包数据!B:N,13,0)</f>
        <v>56.21</v>
      </c>
      <c r="V2644" s="65"/>
    </row>
    <row r="2645" ht="15" spans="1:22">
      <c r="A2645" s="65" t="s">
        <v>178</v>
      </c>
      <c r="B2645" s="65" t="s">
        <v>68</v>
      </c>
      <c r="C2645" s="65" t="s">
        <v>36</v>
      </c>
      <c r="D2645" s="65" t="s">
        <v>10404</v>
      </c>
      <c r="E2645" s="65" t="s">
        <v>10405</v>
      </c>
      <c r="F2645" s="65" t="s">
        <v>1935</v>
      </c>
      <c r="G2645" s="65" t="s">
        <v>1935</v>
      </c>
      <c r="H2645" s="65" t="s">
        <v>9195</v>
      </c>
      <c r="I2645" s="65" t="s">
        <v>5206</v>
      </c>
      <c r="J2645" s="65" t="s">
        <v>10394</v>
      </c>
      <c r="K2645" s="66">
        <v>44819</v>
      </c>
      <c r="L2645" s="65" t="s">
        <v>10395</v>
      </c>
      <c r="M2645" s="66">
        <v>44824</v>
      </c>
      <c r="N2645" s="65">
        <v>65000</v>
      </c>
      <c r="O2645" s="65" t="s">
        <v>1939</v>
      </c>
      <c r="P2645" s="65">
        <f>VLOOKUP(D2645,资产包数据!B:G,5,0)</f>
        <v>28</v>
      </c>
      <c r="Q2645" s="65">
        <v>2600</v>
      </c>
      <c r="R2645" s="65"/>
      <c r="S2645" s="65"/>
      <c r="T2645" s="65"/>
      <c r="U2645" s="65">
        <f>VLOOKUP(D2645,资产包数据!B:N,13,0)</f>
        <v>56.24</v>
      </c>
      <c r="V2645" s="65"/>
    </row>
    <row r="2646" ht="15" spans="1:22">
      <c r="A2646" s="65" t="s">
        <v>178</v>
      </c>
      <c r="B2646" s="65" t="s">
        <v>68</v>
      </c>
      <c r="C2646" s="65" t="s">
        <v>36</v>
      </c>
      <c r="D2646" s="65" t="s">
        <v>10406</v>
      </c>
      <c r="E2646" s="65" t="s">
        <v>10407</v>
      </c>
      <c r="F2646" s="65" t="s">
        <v>2422</v>
      </c>
      <c r="G2646" s="65" t="s">
        <v>2422</v>
      </c>
      <c r="H2646" s="65" t="s">
        <v>9195</v>
      </c>
      <c r="I2646" s="65" t="s">
        <v>5473</v>
      </c>
      <c r="J2646" s="65" t="s">
        <v>10408</v>
      </c>
      <c r="K2646" s="66">
        <v>44819</v>
      </c>
      <c r="L2646" s="65" t="s">
        <v>10409</v>
      </c>
      <c r="M2646" s="66">
        <v>44824</v>
      </c>
      <c r="N2646" s="65">
        <v>63000</v>
      </c>
      <c r="O2646" s="65" t="s">
        <v>1939</v>
      </c>
      <c r="P2646" s="65">
        <f>VLOOKUP(D2646,资产包数据!B:G,5,0)</f>
        <v>28</v>
      </c>
      <c r="Q2646" s="65">
        <v>2550</v>
      </c>
      <c r="R2646" s="65"/>
      <c r="S2646" s="65"/>
      <c r="T2646" s="65"/>
      <c r="U2646" s="65">
        <f>VLOOKUP(D2646,资产包数据!B:N,13,0)</f>
        <v>84.3</v>
      </c>
      <c r="V2646" s="65"/>
    </row>
    <row r="2647" ht="15" spans="1:22">
      <c r="A2647" s="65" t="s">
        <v>178</v>
      </c>
      <c r="B2647" s="65" t="s">
        <v>68</v>
      </c>
      <c r="C2647" s="65" t="s">
        <v>36</v>
      </c>
      <c r="D2647" s="65" t="s">
        <v>10410</v>
      </c>
      <c r="E2647" s="65" t="s">
        <v>10411</v>
      </c>
      <c r="F2647" s="65" t="s">
        <v>2422</v>
      </c>
      <c r="G2647" s="65" t="s">
        <v>2422</v>
      </c>
      <c r="H2647" s="65" t="s">
        <v>9195</v>
      </c>
      <c r="I2647" s="65" t="s">
        <v>5473</v>
      </c>
      <c r="J2647" s="65" t="s">
        <v>10408</v>
      </c>
      <c r="K2647" s="66">
        <v>44819</v>
      </c>
      <c r="L2647" s="65" t="s">
        <v>10409</v>
      </c>
      <c r="M2647" s="66">
        <v>44824</v>
      </c>
      <c r="N2647" s="65">
        <v>63000</v>
      </c>
      <c r="O2647" s="65" t="s">
        <v>1939</v>
      </c>
      <c r="P2647" s="65">
        <f>VLOOKUP(D2647,资产包数据!B:G,5,0)</f>
        <v>28</v>
      </c>
      <c r="Q2647" s="65">
        <v>2550</v>
      </c>
      <c r="R2647" s="65"/>
      <c r="S2647" s="65"/>
      <c r="T2647" s="65"/>
      <c r="U2647" s="65">
        <f>VLOOKUP(D2647,资产包数据!B:N,13,0)</f>
        <v>84.3</v>
      </c>
      <c r="V2647" s="65"/>
    </row>
    <row r="2648" ht="15" spans="1:22">
      <c r="A2648" s="65" t="s">
        <v>178</v>
      </c>
      <c r="B2648" s="65" t="s">
        <v>68</v>
      </c>
      <c r="C2648" s="65" t="s">
        <v>36</v>
      </c>
      <c r="D2648" s="65" t="s">
        <v>10412</v>
      </c>
      <c r="E2648" s="65" t="s">
        <v>10413</v>
      </c>
      <c r="F2648" s="65" t="s">
        <v>2422</v>
      </c>
      <c r="G2648" s="65" t="s">
        <v>2422</v>
      </c>
      <c r="H2648" s="65" t="s">
        <v>9195</v>
      </c>
      <c r="I2648" s="65" t="s">
        <v>5528</v>
      </c>
      <c r="J2648" s="65" t="s">
        <v>10414</v>
      </c>
      <c r="K2648" s="66">
        <v>44819</v>
      </c>
      <c r="L2648" s="65" t="s">
        <v>10415</v>
      </c>
      <c r="M2648" s="66">
        <v>44824</v>
      </c>
      <c r="N2648" s="65">
        <v>63000</v>
      </c>
      <c r="O2648" s="65" t="s">
        <v>1939</v>
      </c>
      <c r="P2648" s="65">
        <f>VLOOKUP(D2648,资产包数据!B:G,5,0)</f>
        <v>28</v>
      </c>
      <c r="Q2648" s="65">
        <v>2550</v>
      </c>
      <c r="R2648" s="65"/>
      <c r="S2648" s="65"/>
      <c r="T2648" s="65"/>
      <c r="U2648" s="65">
        <f>VLOOKUP(D2648,资产包数据!B:N,13,0)</f>
        <v>84.3</v>
      </c>
      <c r="V2648" s="65"/>
    </row>
    <row r="2649" ht="15" spans="1:22">
      <c r="A2649" s="65" t="s">
        <v>178</v>
      </c>
      <c r="B2649" s="65" t="s">
        <v>68</v>
      </c>
      <c r="C2649" s="65" t="s">
        <v>36</v>
      </c>
      <c r="D2649" s="65" t="s">
        <v>10416</v>
      </c>
      <c r="E2649" s="65" t="s">
        <v>10417</v>
      </c>
      <c r="F2649" s="65" t="s">
        <v>2422</v>
      </c>
      <c r="G2649" s="65" t="s">
        <v>2422</v>
      </c>
      <c r="H2649" s="65" t="s">
        <v>9195</v>
      </c>
      <c r="I2649" s="65" t="s">
        <v>5528</v>
      </c>
      <c r="J2649" s="65" t="s">
        <v>10414</v>
      </c>
      <c r="K2649" s="66">
        <v>44819</v>
      </c>
      <c r="L2649" s="65" t="s">
        <v>10415</v>
      </c>
      <c r="M2649" s="66">
        <v>44824</v>
      </c>
      <c r="N2649" s="65">
        <v>63000</v>
      </c>
      <c r="O2649" s="65" t="s">
        <v>1939</v>
      </c>
      <c r="P2649" s="65">
        <f>VLOOKUP(D2649,资产包数据!B:G,5,0)</f>
        <v>28</v>
      </c>
      <c r="Q2649" s="65">
        <v>2550</v>
      </c>
      <c r="R2649" s="65"/>
      <c r="S2649" s="65"/>
      <c r="T2649" s="65"/>
      <c r="U2649" s="65">
        <f>VLOOKUP(D2649,资产包数据!B:N,13,0)</f>
        <v>84.3</v>
      </c>
      <c r="V2649" s="65"/>
    </row>
    <row r="2650" ht="15" spans="1:22">
      <c r="A2650" s="65" t="s">
        <v>178</v>
      </c>
      <c r="B2650" s="65" t="s">
        <v>68</v>
      </c>
      <c r="C2650" s="65" t="s">
        <v>36</v>
      </c>
      <c r="D2650" s="65" t="s">
        <v>10418</v>
      </c>
      <c r="E2650" s="65" t="s">
        <v>10419</v>
      </c>
      <c r="F2650" s="65" t="s">
        <v>2422</v>
      </c>
      <c r="G2650" s="65" t="s">
        <v>2422</v>
      </c>
      <c r="H2650" s="65" t="s">
        <v>9195</v>
      </c>
      <c r="I2650" s="65" t="s">
        <v>5528</v>
      </c>
      <c r="J2650" s="65" t="s">
        <v>10414</v>
      </c>
      <c r="K2650" s="66">
        <v>44819</v>
      </c>
      <c r="L2650" s="65" t="s">
        <v>10415</v>
      </c>
      <c r="M2650" s="66">
        <v>44824</v>
      </c>
      <c r="N2650" s="65">
        <v>63000</v>
      </c>
      <c r="O2650" s="65" t="s">
        <v>1939</v>
      </c>
      <c r="P2650" s="65">
        <f>VLOOKUP(D2650,资产包数据!B:G,5,0)</f>
        <v>28</v>
      </c>
      <c r="Q2650" s="65">
        <v>2550</v>
      </c>
      <c r="R2650" s="65"/>
      <c r="S2650" s="65"/>
      <c r="T2650" s="65"/>
      <c r="U2650" s="65">
        <f>VLOOKUP(D2650,资产包数据!B:N,13,0)</f>
        <v>84.3</v>
      </c>
      <c r="V2650" s="65"/>
    </row>
    <row r="2651" ht="15" spans="1:22">
      <c r="A2651" s="65" t="s">
        <v>178</v>
      </c>
      <c r="B2651" s="65" t="s">
        <v>68</v>
      </c>
      <c r="C2651" s="65" t="s">
        <v>36</v>
      </c>
      <c r="D2651" s="65" t="s">
        <v>10420</v>
      </c>
      <c r="E2651" s="65" t="s">
        <v>10421</v>
      </c>
      <c r="F2651" s="65" t="s">
        <v>2422</v>
      </c>
      <c r="G2651" s="65" t="s">
        <v>2422</v>
      </c>
      <c r="H2651" s="65" t="s">
        <v>9195</v>
      </c>
      <c r="I2651" s="65" t="s">
        <v>5496</v>
      </c>
      <c r="J2651" s="65" t="s">
        <v>10422</v>
      </c>
      <c r="K2651" s="66">
        <v>44819</v>
      </c>
      <c r="L2651" s="65" t="s">
        <v>10423</v>
      </c>
      <c r="M2651" s="66">
        <v>44824</v>
      </c>
      <c r="N2651" s="65">
        <v>63000</v>
      </c>
      <c r="O2651" s="65" t="s">
        <v>1939</v>
      </c>
      <c r="P2651" s="65">
        <f>VLOOKUP(D2651,资产包数据!B:G,5,0)</f>
        <v>28</v>
      </c>
      <c r="Q2651" s="65">
        <v>2550</v>
      </c>
      <c r="R2651" s="65"/>
      <c r="S2651" s="65"/>
      <c r="T2651" s="65"/>
      <c r="U2651" s="65">
        <f>VLOOKUP(D2651,资产包数据!B:N,13,0)</f>
        <v>84.3</v>
      </c>
      <c r="V2651" s="65"/>
    </row>
    <row r="2652" ht="15" spans="1:22">
      <c r="A2652" s="65" t="s">
        <v>178</v>
      </c>
      <c r="B2652" s="65" t="s">
        <v>68</v>
      </c>
      <c r="C2652" s="65" t="s">
        <v>36</v>
      </c>
      <c r="D2652" s="65" t="s">
        <v>10424</v>
      </c>
      <c r="E2652" s="65" t="s">
        <v>10425</v>
      </c>
      <c r="F2652" s="65" t="s">
        <v>2422</v>
      </c>
      <c r="G2652" s="65" t="s">
        <v>2422</v>
      </c>
      <c r="H2652" s="65" t="s">
        <v>9195</v>
      </c>
      <c r="I2652" s="65" t="s">
        <v>5496</v>
      </c>
      <c r="J2652" s="65" t="s">
        <v>10422</v>
      </c>
      <c r="K2652" s="66">
        <v>44819</v>
      </c>
      <c r="L2652" s="65" t="s">
        <v>10423</v>
      </c>
      <c r="M2652" s="66">
        <v>44824</v>
      </c>
      <c r="N2652" s="65">
        <v>63000</v>
      </c>
      <c r="O2652" s="65" t="s">
        <v>1939</v>
      </c>
      <c r="P2652" s="65">
        <f>VLOOKUP(D2652,资产包数据!B:G,5,0)</f>
        <v>28</v>
      </c>
      <c r="Q2652" s="65">
        <v>2550</v>
      </c>
      <c r="R2652" s="65"/>
      <c r="S2652" s="65"/>
      <c r="T2652" s="65"/>
      <c r="U2652" s="65">
        <f>VLOOKUP(D2652,资产包数据!B:N,13,0)</f>
        <v>84.3</v>
      </c>
      <c r="V2652" s="65"/>
    </row>
    <row r="2653" ht="15" spans="1:22">
      <c r="A2653" s="65" t="s">
        <v>178</v>
      </c>
      <c r="B2653" s="65" t="s">
        <v>68</v>
      </c>
      <c r="C2653" s="65" t="s">
        <v>36</v>
      </c>
      <c r="D2653" s="65" t="s">
        <v>10426</v>
      </c>
      <c r="E2653" s="65" t="s">
        <v>10427</v>
      </c>
      <c r="F2653" s="65" t="s">
        <v>2422</v>
      </c>
      <c r="G2653" s="65" t="s">
        <v>2422</v>
      </c>
      <c r="H2653" s="65" t="s">
        <v>9195</v>
      </c>
      <c r="I2653" s="65" t="s">
        <v>5496</v>
      </c>
      <c r="J2653" s="65" t="s">
        <v>10422</v>
      </c>
      <c r="K2653" s="66">
        <v>44819</v>
      </c>
      <c r="L2653" s="65" t="s">
        <v>10423</v>
      </c>
      <c r="M2653" s="66">
        <v>44824</v>
      </c>
      <c r="N2653" s="65">
        <v>63000</v>
      </c>
      <c r="O2653" s="65" t="s">
        <v>1939</v>
      </c>
      <c r="P2653" s="65">
        <f>VLOOKUP(D2653,资产包数据!B:G,5,0)</f>
        <v>28</v>
      </c>
      <c r="Q2653" s="65">
        <v>2550</v>
      </c>
      <c r="R2653" s="65"/>
      <c r="S2653" s="65"/>
      <c r="T2653" s="65"/>
      <c r="U2653" s="65">
        <f>VLOOKUP(D2653,资产包数据!B:N,13,0)</f>
        <v>84.3</v>
      </c>
      <c r="V2653" s="65"/>
    </row>
    <row r="2654" ht="15" spans="1:22">
      <c r="A2654" s="65" t="s">
        <v>178</v>
      </c>
      <c r="B2654" s="65" t="s">
        <v>68</v>
      </c>
      <c r="C2654" s="65" t="s">
        <v>36</v>
      </c>
      <c r="D2654" s="65" t="s">
        <v>10428</v>
      </c>
      <c r="E2654" s="65" t="s">
        <v>10429</v>
      </c>
      <c r="F2654" s="65" t="s">
        <v>2422</v>
      </c>
      <c r="G2654" s="65" t="s">
        <v>2422</v>
      </c>
      <c r="H2654" s="65" t="s">
        <v>9195</v>
      </c>
      <c r="I2654" s="65" t="s">
        <v>5496</v>
      </c>
      <c r="J2654" s="65" t="s">
        <v>10422</v>
      </c>
      <c r="K2654" s="66">
        <v>44819</v>
      </c>
      <c r="L2654" s="65" t="s">
        <v>10423</v>
      </c>
      <c r="M2654" s="66">
        <v>44824</v>
      </c>
      <c r="N2654" s="65">
        <v>63000</v>
      </c>
      <c r="O2654" s="65" t="s">
        <v>1939</v>
      </c>
      <c r="P2654" s="65">
        <f>VLOOKUP(D2654,资产包数据!B:G,5,0)</f>
        <v>28</v>
      </c>
      <c r="Q2654" s="65">
        <v>2550</v>
      </c>
      <c r="R2654" s="65"/>
      <c r="S2654" s="65"/>
      <c r="T2654" s="65"/>
      <c r="U2654" s="65">
        <f>VLOOKUP(D2654,资产包数据!B:N,13,0)</f>
        <v>84.3</v>
      </c>
      <c r="V2654" s="65"/>
    </row>
    <row r="2655" ht="15" spans="1:22">
      <c r="A2655" s="65" t="s">
        <v>178</v>
      </c>
      <c r="B2655" s="65" t="s">
        <v>68</v>
      </c>
      <c r="C2655" s="65" t="s">
        <v>36</v>
      </c>
      <c r="D2655" s="65" t="s">
        <v>10430</v>
      </c>
      <c r="E2655" s="65" t="s">
        <v>10431</v>
      </c>
      <c r="F2655" s="65" t="s">
        <v>2422</v>
      </c>
      <c r="G2655" s="65" t="s">
        <v>2422</v>
      </c>
      <c r="H2655" s="65" t="s">
        <v>9195</v>
      </c>
      <c r="I2655" s="65" t="s">
        <v>5496</v>
      </c>
      <c r="J2655" s="65" t="s">
        <v>10422</v>
      </c>
      <c r="K2655" s="66">
        <v>44819</v>
      </c>
      <c r="L2655" s="65" t="s">
        <v>10423</v>
      </c>
      <c r="M2655" s="66">
        <v>44824</v>
      </c>
      <c r="N2655" s="65">
        <v>63000</v>
      </c>
      <c r="O2655" s="65" t="s">
        <v>1939</v>
      </c>
      <c r="P2655" s="65">
        <f>VLOOKUP(D2655,资产包数据!B:G,5,0)</f>
        <v>28</v>
      </c>
      <c r="Q2655" s="65">
        <v>2550</v>
      </c>
      <c r="R2655" s="65"/>
      <c r="S2655" s="65"/>
      <c r="T2655" s="65"/>
      <c r="U2655" s="65">
        <f>VLOOKUP(D2655,资产包数据!B:N,13,0)</f>
        <v>84.3</v>
      </c>
      <c r="V2655" s="65"/>
    </row>
    <row r="2656" ht="15" spans="1:22">
      <c r="A2656" s="65" t="s">
        <v>178</v>
      </c>
      <c r="B2656" s="65" t="s">
        <v>68</v>
      </c>
      <c r="C2656" s="65" t="s">
        <v>36</v>
      </c>
      <c r="D2656" s="65" t="s">
        <v>10432</v>
      </c>
      <c r="E2656" s="65" t="s">
        <v>10433</v>
      </c>
      <c r="F2656" s="65" t="s">
        <v>2422</v>
      </c>
      <c r="G2656" s="65" t="s">
        <v>2422</v>
      </c>
      <c r="H2656" s="65" t="s">
        <v>9195</v>
      </c>
      <c r="I2656" s="65" t="s">
        <v>5496</v>
      </c>
      <c r="J2656" s="65" t="s">
        <v>10422</v>
      </c>
      <c r="K2656" s="66">
        <v>44819</v>
      </c>
      <c r="L2656" s="65" t="s">
        <v>10423</v>
      </c>
      <c r="M2656" s="66">
        <v>44824</v>
      </c>
      <c r="N2656" s="65">
        <v>63000</v>
      </c>
      <c r="O2656" s="65" t="s">
        <v>1939</v>
      </c>
      <c r="P2656" s="65">
        <f>VLOOKUP(D2656,资产包数据!B:G,5,0)</f>
        <v>28</v>
      </c>
      <c r="Q2656" s="65">
        <v>2550</v>
      </c>
      <c r="R2656" s="65"/>
      <c r="S2656" s="65"/>
      <c r="T2656" s="65"/>
      <c r="U2656" s="65">
        <f>VLOOKUP(D2656,资产包数据!B:N,13,0)</f>
        <v>84.3</v>
      </c>
      <c r="V2656" s="65"/>
    </row>
    <row r="2657" ht="15" spans="1:22">
      <c r="A2657" s="65" t="s">
        <v>178</v>
      </c>
      <c r="B2657" s="65" t="s">
        <v>68</v>
      </c>
      <c r="C2657" s="65" t="s">
        <v>36</v>
      </c>
      <c r="D2657" s="65" t="s">
        <v>10434</v>
      </c>
      <c r="E2657" s="65" t="s">
        <v>10435</v>
      </c>
      <c r="F2657" s="65" t="s">
        <v>2422</v>
      </c>
      <c r="G2657" s="65" t="s">
        <v>2422</v>
      </c>
      <c r="H2657" s="65" t="s">
        <v>9195</v>
      </c>
      <c r="I2657" s="65" t="s">
        <v>5496</v>
      </c>
      <c r="J2657" s="65" t="s">
        <v>10422</v>
      </c>
      <c r="K2657" s="66">
        <v>44819</v>
      </c>
      <c r="L2657" s="65" t="s">
        <v>10423</v>
      </c>
      <c r="M2657" s="66">
        <v>44824</v>
      </c>
      <c r="N2657" s="65">
        <v>63000</v>
      </c>
      <c r="O2657" s="65" t="s">
        <v>1939</v>
      </c>
      <c r="P2657" s="65">
        <f>VLOOKUP(D2657,资产包数据!B:G,5,0)</f>
        <v>28</v>
      </c>
      <c r="Q2657" s="65">
        <v>2550</v>
      </c>
      <c r="R2657" s="65"/>
      <c r="S2657" s="65"/>
      <c r="T2657" s="65"/>
      <c r="U2657" s="65">
        <f>VLOOKUP(D2657,资产包数据!B:N,13,0)</f>
        <v>84.3</v>
      </c>
      <c r="V2657" s="65"/>
    </row>
    <row r="2658" ht="15" spans="1:22">
      <c r="A2658" s="65" t="s">
        <v>178</v>
      </c>
      <c r="B2658" s="65" t="s">
        <v>68</v>
      </c>
      <c r="C2658" s="65" t="s">
        <v>36</v>
      </c>
      <c r="D2658" s="65" t="s">
        <v>10436</v>
      </c>
      <c r="E2658" s="65" t="s">
        <v>10437</v>
      </c>
      <c r="F2658" s="65" t="s">
        <v>2422</v>
      </c>
      <c r="G2658" s="65" t="s">
        <v>2422</v>
      </c>
      <c r="H2658" s="65" t="s">
        <v>9195</v>
      </c>
      <c r="I2658" s="65" t="s">
        <v>5496</v>
      </c>
      <c r="J2658" s="65" t="s">
        <v>10422</v>
      </c>
      <c r="K2658" s="66">
        <v>44819</v>
      </c>
      <c r="L2658" s="65" t="s">
        <v>10423</v>
      </c>
      <c r="M2658" s="66">
        <v>44824</v>
      </c>
      <c r="N2658" s="65">
        <v>63000</v>
      </c>
      <c r="O2658" s="65" t="s">
        <v>1939</v>
      </c>
      <c r="P2658" s="65">
        <f>VLOOKUP(D2658,资产包数据!B:G,5,0)</f>
        <v>28</v>
      </c>
      <c r="Q2658" s="65">
        <v>2550</v>
      </c>
      <c r="R2658" s="65"/>
      <c r="S2658" s="65"/>
      <c r="T2658" s="65"/>
      <c r="U2658" s="65">
        <f>VLOOKUP(D2658,资产包数据!B:N,13,0)</f>
        <v>84.3</v>
      </c>
      <c r="V2658" s="65"/>
    </row>
    <row r="2659" ht="15" spans="1:22">
      <c r="A2659" s="65" t="s">
        <v>178</v>
      </c>
      <c r="B2659" s="65" t="s">
        <v>68</v>
      </c>
      <c r="C2659" s="65" t="s">
        <v>36</v>
      </c>
      <c r="D2659" s="65" t="s">
        <v>10438</v>
      </c>
      <c r="E2659" s="65" t="s">
        <v>10439</v>
      </c>
      <c r="F2659" s="65" t="s">
        <v>2422</v>
      </c>
      <c r="G2659" s="65" t="s">
        <v>2422</v>
      </c>
      <c r="H2659" s="65" t="s">
        <v>9195</v>
      </c>
      <c r="I2659" s="65" t="s">
        <v>5496</v>
      </c>
      <c r="J2659" s="65" t="s">
        <v>10422</v>
      </c>
      <c r="K2659" s="66">
        <v>44819</v>
      </c>
      <c r="L2659" s="65" t="s">
        <v>10423</v>
      </c>
      <c r="M2659" s="66">
        <v>44824</v>
      </c>
      <c r="N2659" s="65">
        <v>63000</v>
      </c>
      <c r="O2659" s="65" t="s">
        <v>1939</v>
      </c>
      <c r="P2659" s="65">
        <f>VLOOKUP(D2659,资产包数据!B:G,5,0)</f>
        <v>28</v>
      </c>
      <c r="Q2659" s="65">
        <v>2550</v>
      </c>
      <c r="R2659" s="65"/>
      <c r="S2659" s="65"/>
      <c r="T2659" s="65"/>
      <c r="U2659" s="65">
        <f>VLOOKUP(D2659,资产包数据!B:N,13,0)</f>
        <v>84.3</v>
      </c>
      <c r="V2659" s="65"/>
    </row>
    <row r="2660" ht="15" spans="1:22">
      <c r="A2660" s="65" t="s">
        <v>178</v>
      </c>
      <c r="B2660" s="65" t="s">
        <v>68</v>
      </c>
      <c r="C2660" s="65" t="s">
        <v>36</v>
      </c>
      <c r="D2660" s="65" t="s">
        <v>10440</v>
      </c>
      <c r="E2660" s="65" t="s">
        <v>10441</v>
      </c>
      <c r="F2660" s="65" t="s">
        <v>2422</v>
      </c>
      <c r="G2660" s="65" t="s">
        <v>2422</v>
      </c>
      <c r="H2660" s="65" t="s">
        <v>9195</v>
      </c>
      <c r="I2660" s="65" t="s">
        <v>5496</v>
      </c>
      <c r="J2660" s="65" t="s">
        <v>10422</v>
      </c>
      <c r="K2660" s="66">
        <v>44819</v>
      </c>
      <c r="L2660" s="65" t="s">
        <v>10423</v>
      </c>
      <c r="M2660" s="66">
        <v>44824</v>
      </c>
      <c r="N2660" s="65">
        <v>63000</v>
      </c>
      <c r="O2660" s="65" t="s">
        <v>1939</v>
      </c>
      <c r="P2660" s="65">
        <f>VLOOKUP(D2660,资产包数据!B:G,5,0)</f>
        <v>28</v>
      </c>
      <c r="Q2660" s="65">
        <v>2550</v>
      </c>
      <c r="R2660" s="65"/>
      <c r="S2660" s="65"/>
      <c r="T2660" s="65"/>
      <c r="U2660" s="65">
        <f>VLOOKUP(D2660,资产包数据!B:N,13,0)</f>
        <v>84.3</v>
      </c>
      <c r="V2660" s="65"/>
    </row>
    <row r="2661" ht="15" spans="1:22">
      <c r="A2661" s="65" t="s">
        <v>178</v>
      </c>
      <c r="B2661" s="65" t="s">
        <v>68</v>
      </c>
      <c r="C2661" s="65" t="s">
        <v>36</v>
      </c>
      <c r="D2661" s="65" t="s">
        <v>10442</v>
      </c>
      <c r="E2661" s="65" t="s">
        <v>10443</v>
      </c>
      <c r="F2661" s="65" t="s">
        <v>2422</v>
      </c>
      <c r="G2661" s="65" t="s">
        <v>2422</v>
      </c>
      <c r="H2661" s="65" t="s">
        <v>9195</v>
      </c>
      <c r="I2661" s="65" t="s">
        <v>5496</v>
      </c>
      <c r="J2661" s="65" t="s">
        <v>10422</v>
      </c>
      <c r="K2661" s="66">
        <v>44819</v>
      </c>
      <c r="L2661" s="65" t="s">
        <v>10423</v>
      </c>
      <c r="M2661" s="66">
        <v>44824</v>
      </c>
      <c r="N2661" s="65">
        <v>63000</v>
      </c>
      <c r="O2661" s="65" t="s">
        <v>1939</v>
      </c>
      <c r="P2661" s="65">
        <f>VLOOKUP(D2661,资产包数据!B:G,5,0)</f>
        <v>28</v>
      </c>
      <c r="Q2661" s="65">
        <v>2550</v>
      </c>
      <c r="R2661" s="65"/>
      <c r="S2661" s="65"/>
      <c r="T2661" s="65"/>
      <c r="U2661" s="65">
        <f>VLOOKUP(D2661,资产包数据!B:N,13,0)</f>
        <v>84.3</v>
      </c>
      <c r="V2661" s="65"/>
    </row>
    <row r="2662" ht="15" spans="1:22">
      <c r="A2662" s="65" t="s">
        <v>178</v>
      </c>
      <c r="B2662" s="65" t="s">
        <v>68</v>
      </c>
      <c r="C2662" s="65" t="s">
        <v>36</v>
      </c>
      <c r="D2662" s="65" t="s">
        <v>10444</v>
      </c>
      <c r="E2662" s="65" t="s">
        <v>10445</v>
      </c>
      <c r="F2662" s="65" t="s">
        <v>2422</v>
      </c>
      <c r="G2662" s="65" t="s">
        <v>2422</v>
      </c>
      <c r="H2662" s="65" t="s">
        <v>9195</v>
      </c>
      <c r="I2662" s="65" t="s">
        <v>5496</v>
      </c>
      <c r="J2662" s="65" t="s">
        <v>10422</v>
      </c>
      <c r="K2662" s="66">
        <v>44819</v>
      </c>
      <c r="L2662" s="65" t="s">
        <v>10423</v>
      </c>
      <c r="M2662" s="66">
        <v>44824</v>
      </c>
      <c r="N2662" s="65">
        <v>63000</v>
      </c>
      <c r="O2662" s="65" t="s">
        <v>1939</v>
      </c>
      <c r="P2662" s="65">
        <f>VLOOKUP(D2662,资产包数据!B:G,5,0)</f>
        <v>28</v>
      </c>
      <c r="Q2662" s="65">
        <v>2550</v>
      </c>
      <c r="R2662" s="65"/>
      <c r="S2662" s="65"/>
      <c r="T2662" s="65"/>
      <c r="U2662" s="65">
        <f>VLOOKUP(D2662,资产包数据!B:N,13,0)</f>
        <v>84.3</v>
      </c>
      <c r="V2662" s="65"/>
    </row>
    <row r="2663" ht="15" spans="1:22">
      <c r="A2663" s="65" t="s">
        <v>178</v>
      </c>
      <c r="B2663" s="65" t="s">
        <v>68</v>
      </c>
      <c r="C2663" s="65" t="s">
        <v>36</v>
      </c>
      <c r="D2663" s="65" t="s">
        <v>10446</v>
      </c>
      <c r="E2663" s="65" t="s">
        <v>10447</v>
      </c>
      <c r="F2663" s="65" t="s">
        <v>2422</v>
      </c>
      <c r="G2663" s="65" t="s">
        <v>2422</v>
      </c>
      <c r="H2663" s="65" t="s">
        <v>9195</v>
      </c>
      <c r="I2663" s="65" t="s">
        <v>5496</v>
      </c>
      <c r="J2663" s="65" t="s">
        <v>10422</v>
      </c>
      <c r="K2663" s="66">
        <v>44819</v>
      </c>
      <c r="L2663" s="65" t="s">
        <v>10423</v>
      </c>
      <c r="M2663" s="66">
        <v>44824</v>
      </c>
      <c r="N2663" s="65">
        <v>63000</v>
      </c>
      <c r="O2663" s="65" t="s">
        <v>1939</v>
      </c>
      <c r="P2663" s="65">
        <f>VLOOKUP(D2663,资产包数据!B:G,5,0)</f>
        <v>28</v>
      </c>
      <c r="Q2663" s="65">
        <v>2550</v>
      </c>
      <c r="R2663" s="65"/>
      <c r="S2663" s="65"/>
      <c r="T2663" s="65"/>
      <c r="U2663" s="65">
        <f>VLOOKUP(D2663,资产包数据!B:N,13,0)</f>
        <v>84.3</v>
      </c>
      <c r="V2663" s="65"/>
    </row>
    <row r="2664" ht="15" spans="1:22">
      <c r="A2664" s="65" t="s">
        <v>178</v>
      </c>
      <c r="B2664" s="65" t="s">
        <v>68</v>
      </c>
      <c r="C2664" s="65" t="s">
        <v>36</v>
      </c>
      <c r="D2664" s="65" t="s">
        <v>10448</v>
      </c>
      <c r="E2664" s="65" t="s">
        <v>10449</v>
      </c>
      <c r="F2664" s="65" t="s">
        <v>2422</v>
      </c>
      <c r="G2664" s="65" t="s">
        <v>2422</v>
      </c>
      <c r="H2664" s="65" t="s">
        <v>9195</v>
      </c>
      <c r="I2664" s="65" t="s">
        <v>5496</v>
      </c>
      <c r="J2664" s="65" t="s">
        <v>10422</v>
      </c>
      <c r="K2664" s="66">
        <v>44819</v>
      </c>
      <c r="L2664" s="65" t="s">
        <v>10423</v>
      </c>
      <c r="M2664" s="66">
        <v>44824</v>
      </c>
      <c r="N2664" s="65">
        <v>63000</v>
      </c>
      <c r="O2664" s="65" t="s">
        <v>1939</v>
      </c>
      <c r="P2664" s="65">
        <f>VLOOKUP(D2664,资产包数据!B:G,5,0)</f>
        <v>28</v>
      </c>
      <c r="Q2664" s="65">
        <v>2550</v>
      </c>
      <c r="R2664" s="65"/>
      <c r="S2664" s="65"/>
      <c r="T2664" s="65"/>
      <c r="U2664" s="65">
        <f>VLOOKUP(D2664,资产包数据!B:N,13,0)</f>
        <v>84.3</v>
      </c>
      <c r="V2664" s="65"/>
    </row>
    <row r="2665" ht="15" spans="1:22">
      <c r="A2665" s="65" t="s">
        <v>178</v>
      </c>
      <c r="B2665" s="65" t="s">
        <v>68</v>
      </c>
      <c r="C2665" s="65" t="s">
        <v>36</v>
      </c>
      <c r="D2665" s="65" t="s">
        <v>10450</v>
      </c>
      <c r="E2665" s="65" t="s">
        <v>10451</v>
      </c>
      <c r="F2665" s="65" t="s">
        <v>2422</v>
      </c>
      <c r="G2665" s="65" t="s">
        <v>2422</v>
      </c>
      <c r="H2665" s="65" t="s">
        <v>9195</v>
      </c>
      <c r="I2665" s="65" t="s">
        <v>5496</v>
      </c>
      <c r="J2665" s="65" t="s">
        <v>10422</v>
      </c>
      <c r="K2665" s="66">
        <v>44819</v>
      </c>
      <c r="L2665" s="65" t="s">
        <v>10423</v>
      </c>
      <c r="M2665" s="66">
        <v>44824</v>
      </c>
      <c r="N2665" s="65">
        <v>63000</v>
      </c>
      <c r="O2665" s="65" t="s">
        <v>1939</v>
      </c>
      <c r="P2665" s="65">
        <f>VLOOKUP(D2665,资产包数据!B:G,5,0)</f>
        <v>28</v>
      </c>
      <c r="Q2665" s="65">
        <v>2550</v>
      </c>
      <c r="R2665" s="65"/>
      <c r="S2665" s="65"/>
      <c r="T2665" s="65"/>
      <c r="U2665" s="65">
        <f>VLOOKUP(D2665,资产包数据!B:N,13,0)</f>
        <v>84.3</v>
      </c>
      <c r="V2665" s="65"/>
    </row>
    <row r="2666" ht="15" spans="1:22">
      <c r="A2666" s="65" t="s">
        <v>178</v>
      </c>
      <c r="B2666" s="65" t="s">
        <v>68</v>
      </c>
      <c r="C2666" s="65" t="s">
        <v>36</v>
      </c>
      <c r="D2666" s="65" t="s">
        <v>10452</v>
      </c>
      <c r="E2666" s="65" t="s">
        <v>10453</v>
      </c>
      <c r="F2666" s="65" t="s">
        <v>2422</v>
      </c>
      <c r="G2666" s="65" t="s">
        <v>2422</v>
      </c>
      <c r="H2666" s="65" t="s">
        <v>9195</v>
      </c>
      <c r="I2666" s="65" t="s">
        <v>5496</v>
      </c>
      <c r="J2666" s="65" t="s">
        <v>10422</v>
      </c>
      <c r="K2666" s="66">
        <v>44819</v>
      </c>
      <c r="L2666" s="65" t="s">
        <v>10423</v>
      </c>
      <c r="M2666" s="66">
        <v>44824</v>
      </c>
      <c r="N2666" s="65">
        <v>63000</v>
      </c>
      <c r="O2666" s="65" t="s">
        <v>1939</v>
      </c>
      <c r="P2666" s="65">
        <f>VLOOKUP(D2666,资产包数据!B:G,5,0)</f>
        <v>28</v>
      </c>
      <c r="Q2666" s="65">
        <v>2550</v>
      </c>
      <c r="R2666" s="65"/>
      <c r="S2666" s="65"/>
      <c r="T2666" s="65"/>
      <c r="U2666" s="65">
        <f>VLOOKUP(D2666,资产包数据!B:N,13,0)</f>
        <v>84.3</v>
      </c>
      <c r="V2666" s="65"/>
    </row>
    <row r="2667" ht="15" spans="1:22">
      <c r="A2667" s="65" t="s">
        <v>178</v>
      </c>
      <c r="B2667" s="65" t="s">
        <v>68</v>
      </c>
      <c r="C2667" s="65" t="s">
        <v>36</v>
      </c>
      <c r="D2667" s="65" t="s">
        <v>10454</v>
      </c>
      <c r="E2667" s="65" t="s">
        <v>10455</v>
      </c>
      <c r="F2667" s="65" t="s">
        <v>2422</v>
      </c>
      <c r="G2667" s="65" t="s">
        <v>2422</v>
      </c>
      <c r="H2667" s="65" t="s">
        <v>9195</v>
      </c>
      <c r="I2667" s="65" t="s">
        <v>5496</v>
      </c>
      <c r="J2667" s="65" t="s">
        <v>10422</v>
      </c>
      <c r="K2667" s="66">
        <v>44819</v>
      </c>
      <c r="L2667" s="65" t="s">
        <v>10423</v>
      </c>
      <c r="M2667" s="66">
        <v>44824</v>
      </c>
      <c r="N2667" s="65">
        <v>63000</v>
      </c>
      <c r="O2667" s="65" t="s">
        <v>1939</v>
      </c>
      <c r="P2667" s="65">
        <f>VLOOKUP(D2667,资产包数据!B:G,5,0)</f>
        <v>28</v>
      </c>
      <c r="Q2667" s="65">
        <v>2550</v>
      </c>
      <c r="R2667" s="65"/>
      <c r="S2667" s="65"/>
      <c r="T2667" s="65"/>
      <c r="U2667" s="65">
        <f>VLOOKUP(D2667,资产包数据!B:N,13,0)</f>
        <v>84.3</v>
      </c>
      <c r="V2667" s="65"/>
    </row>
    <row r="2668" ht="15" spans="1:22">
      <c r="A2668" s="65" t="s">
        <v>178</v>
      </c>
      <c r="B2668" s="65" t="s">
        <v>68</v>
      </c>
      <c r="C2668" s="65" t="s">
        <v>36</v>
      </c>
      <c r="D2668" s="65" t="s">
        <v>10456</v>
      </c>
      <c r="E2668" s="65" t="s">
        <v>10457</v>
      </c>
      <c r="F2668" s="65" t="s">
        <v>2422</v>
      </c>
      <c r="G2668" s="65" t="s">
        <v>2422</v>
      </c>
      <c r="H2668" s="65" t="s">
        <v>9195</v>
      </c>
      <c r="I2668" s="65" t="s">
        <v>5496</v>
      </c>
      <c r="J2668" s="65" t="s">
        <v>10422</v>
      </c>
      <c r="K2668" s="66">
        <v>44819</v>
      </c>
      <c r="L2668" s="65" t="s">
        <v>10423</v>
      </c>
      <c r="M2668" s="66">
        <v>44824</v>
      </c>
      <c r="N2668" s="65">
        <v>63000</v>
      </c>
      <c r="O2668" s="65" t="s">
        <v>1939</v>
      </c>
      <c r="P2668" s="65">
        <f>VLOOKUP(D2668,资产包数据!B:G,5,0)</f>
        <v>28</v>
      </c>
      <c r="Q2668" s="65">
        <v>2550</v>
      </c>
      <c r="R2668" s="65"/>
      <c r="S2668" s="65"/>
      <c r="T2668" s="65"/>
      <c r="U2668" s="65">
        <f>VLOOKUP(D2668,资产包数据!B:N,13,0)</f>
        <v>84.3</v>
      </c>
      <c r="V2668" s="65"/>
    </row>
    <row r="2669" ht="15" spans="1:22">
      <c r="A2669" s="65" t="s">
        <v>178</v>
      </c>
      <c r="B2669" s="65" t="s">
        <v>68</v>
      </c>
      <c r="C2669" s="65" t="s">
        <v>36</v>
      </c>
      <c r="D2669" s="65" t="s">
        <v>10458</v>
      </c>
      <c r="E2669" s="65" t="s">
        <v>10459</v>
      </c>
      <c r="F2669" s="65" t="s">
        <v>2422</v>
      </c>
      <c r="G2669" s="65" t="s">
        <v>2422</v>
      </c>
      <c r="H2669" s="65" t="s">
        <v>9195</v>
      </c>
      <c r="I2669" s="65" t="s">
        <v>5496</v>
      </c>
      <c r="J2669" s="65" t="s">
        <v>10422</v>
      </c>
      <c r="K2669" s="66">
        <v>44819</v>
      </c>
      <c r="L2669" s="65" t="s">
        <v>10423</v>
      </c>
      <c r="M2669" s="66">
        <v>44824</v>
      </c>
      <c r="N2669" s="65">
        <v>63000</v>
      </c>
      <c r="O2669" s="65" t="s">
        <v>1939</v>
      </c>
      <c r="P2669" s="65">
        <f>VLOOKUP(D2669,资产包数据!B:G,5,0)</f>
        <v>28</v>
      </c>
      <c r="Q2669" s="65">
        <v>2550</v>
      </c>
      <c r="R2669" s="65"/>
      <c r="S2669" s="65"/>
      <c r="T2669" s="65"/>
      <c r="U2669" s="65">
        <f>VLOOKUP(D2669,资产包数据!B:N,13,0)</f>
        <v>84.3</v>
      </c>
      <c r="V2669" s="65"/>
    </row>
    <row r="2670" ht="15" spans="1:22">
      <c r="A2670" s="65" t="s">
        <v>178</v>
      </c>
      <c r="B2670" s="65" t="s">
        <v>68</v>
      </c>
      <c r="C2670" s="65" t="s">
        <v>36</v>
      </c>
      <c r="D2670" s="65" t="s">
        <v>10460</v>
      </c>
      <c r="E2670" s="65" t="s">
        <v>10461</v>
      </c>
      <c r="F2670" s="65" t="s">
        <v>2422</v>
      </c>
      <c r="G2670" s="65" t="s">
        <v>2422</v>
      </c>
      <c r="H2670" s="65" t="s">
        <v>9195</v>
      </c>
      <c r="I2670" s="65" t="s">
        <v>5496</v>
      </c>
      <c r="J2670" s="65" t="s">
        <v>10422</v>
      </c>
      <c r="K2670" s="66">
        <v>44819</v>
      </c>
      <c r="L2670" s="65" t="s">
        <v>10423</v>
      </c>
      <c r="M2670" s="66">
        <v>44824</v>
      </c>
      <c r="N2670" s="65">
        <v>63000</v>
      </c>
      <c r="O2670" s="65" t="s">
        <v>1939</v>
      </c>
      <c r="P2670" s="65">
        <f>VLOOKUP(D2670,资产包数据!B:G,5,0)</f>
        <v>28</v>
      </c>
      <c r="Q2670" s="65">
        <v>2550</v>
      </c>
      <c r="R2670" s="65"/>
      <c r="S2670" s="65"/>
      <c r="T2670" s="65"/>
      <c r="U2670" s="65">
        <f>VLOOKUP(D2670,资产包数据!B:N,13,0)</f>
        <v>84.3</v>
      </c>
      <c r="V2670" s="65"/>
    </row>
    <row r="2671" ht="15" spans="1:22">
      <c r="A2671" s="65" t="s">
        <v>178</v>
      </c>
      <c r="B2671" s="65" t="s">
        <v>68</v>
      </c>
      <c r="C2671" s="65" t="s">
        <v>36</v>
      </c>
      <c r="D2671" s="65" t="s">
        <v>10462</v>
      </c>
      <c r="E2671" s="65" t="s">
        <v>10463</v>
      </c>
      <c r="F2671" s="65" t="s">
        <v>2422</v>
      </c>
      <c r="G2671" s="65" t="s">
        <v>2422</v>
      </c>
      <c r="H2671" s="65" t="s">
        <v>9195</v>
      </c>
      <c r="I2671" s="65" t="s">
        <v>5366</v>
      </c>
      <c r="J2671" s="65" t="s">
        <v>10464</v>
      </c>
      <c r="K2671" s="66">
        <v>44819</v>
      </c>
      <c r="L2671" s="65" t="s">
        <v>10465</v>
      </c>
      <c r="M2671" s="66">
        <v>44824</v>
      </c>
      <c r="N2671" s="65">
        <v>63000</v>
      </c>
      <c r="O2671" s="65" t="s">
        <v>1939</v>
      </c>
      <c r="P2671" s="65">
        <f>VLOOKUP(D2671,资产包数据!B:G,5,0)</f>
        <v>28</v>
      </c>
      <c r="Q2671" s="65">
        <v>2550</v>
      </c>
      <c r="R2671" s="65"/>
      <c r="S2671" s="65"/>
      <c r="T2671" s="65"/>
      <c r="U2671" s="65">
        <f>VLOOKUP(D2671,资产包数据!B:N,13,0)</f>
        <v>84.3</v>
      </c>
      <c r="V2671" s="65"/>
    </row>
    <row r="2672" ht="15" spans="1:22">
      <c r="A2672" s="65" t="s">
        <v>178</v>
      </c>
      <c r="B2672" s="65" t="s">
        <v>68</v>
      </c>
      <c r="C2672" s="65" t="s">
        <v>36</v>
      </c>
      <c r="D2672" s="65" t="s">
        <v>10466</v>
      </c>
      <c r="E2672" s="65" t="s">
        <v>10467</v>
      </c>
      <c r="F2672" s="65" t="s">
        <v>2422</v>
      </c>
      <c r="G2672" s="65" t="s">
        <v>2422</v>
      </c>
      <c r="H2672" s="65" t="s">
        <v>9195</v>
      </c>
      <c r="I2672" s="65" t="s">
        <v>5366</v>
      </c>
      <c r="J2672" s="65" t="s">
        <v>10464</v>
      </c>
      <c r="K2672" s="66">
        <v>44819</v>
      </c>
      <c r="L2672" s="65" t="s">
        <v>10465</v>
      </c>
      <c r="M2672" s="66">
        <v>44824</v>
      </c>
      <c r="N2672" s="65">
        <v>63000</v>
      </c>
      <c r="O2672" s="65" t="s">
        <v>1939</v>
      </c>
      <c r="P2672" s="65">
        <f>VLOOKUP(D2672,资产包数据!B:G,5,0)</f>
        <v>28</v>
      </c>
      <c r="Q2672" s="65">
        <v>2550</v>
      </c>
      <c r="R2672" s="65"/>
      <c r="S2672" s="65"/>
      <c r="T2672" s="65"/>
      <c r="U2672" s="65">
        <f>VLOOKUP(D2672,资产包数据!B:N,13,0)</f>
        <v>84.3</v>
      </c>
      <c r="V2672" s="65"/>
    </row>
    <row r="2673" ht="15" spans="1:22">
      <c r="A2673" s="65" t="s">
        <v>178</v>
      </c>
      <c r="B2673" s="65" t="s">
        <v>68</v>
      </c>
      <c r="C2673" s="65" t="s">
        <v>36</v>
      </c>
      <c r="D2673" s="65" t="s">
        <v>10468</v>
      </c>
      <c r="E2673" s="65" t="s">
        <v>10469</v>
      </c>
      <c r="F2673" s="65" t="s">
        <v>2422</v>
      </c>
      <c r="G2673" s="65" t="s">
        <v>2422</v>
      </c>
      <c r="H2673" s="65" t="s">
        <v>9195</v>
      </c>
      <c r="I2673" s="65" t="s">
        <v>5366</v>
      </c>
      <c r="J2673" s="65" t="s">
        <v>10464</v>
      </c>
      <c r="K2673" s="66">
        <v>44819</v>
      </c>
      <c r="L2673" s="65" t="s">
        <v>10465</v>
      </c>
      <c r="M2673" s="66">
        <v>44824</v>
      </c>
      <c r="N2673" s="65">
        <v>63000</v>
      </c>
      <c r="O2673" s="65" t="s">
        <v>1939</v>
      </c>
      <c r="P2673" s="65">
        <f>VLOOKUP(D2673,资产包数据!B:G,5,0)</f>
        <v>28</v>
      </c>
      <c r="Q2673" s="65">
        <v>2550</v>
      </c>
      <c r="R2673" s="65"/>
      <c r="S2673" s="65"/>
      <c r="T2673" s="65"/>
      <c r="U2673" s="65">
        <f>VLOOKUP(D2673,资产包数据!B:N,13,0)</f>
        <v>84.3</v>
      </c>
      <c r="V2673" s="65"/>
    </row>
    <row r="2674" ht="15" spans="1:22">
      <c r="A2674" s="65" t="s">
        <v>178</v>
      </c>
      <c r="B2674" s="65" t="s">
        <v>68</v>
      </c>
      <c r="C2674" s="65" t="s">
        <v>36</v>
      </c>
      <c r="D2674" s="65" t="s">
        <v>10470</v>
      </c>
      <c r="E2674" s="65" t="s">
        <v>10471</v>
      </c>
      <c r="F2674" s="65" t="s">
        <v>2422</v>
      </c>
      <c r="G2674" s="65" t="s">
        <v>2422</v>
      </c>
      <c r="H2674" s="65" t="s">
        <v>9195</v>
      </c>
      <c r="I2674" s="65" t="s">
        <v>5063</v>
      </c>
      <c r="J2674" s="65" t="s">
        <v>10472</v>
      </c>
      <c r="K2674" s="66">
        <v>44819</v>
      </c>
      <c r="L2674" s="65" t="s">
        <v>10473</v>
      </c>
      <c r="M2674" s="66">
        <v>44824</v>
      </c>
      <c r="N2674" s="65">
        <v>63000</v>
      </c>
      <c r="O2674" s="65" t="s">
        <v>1939</v>
      </c>
      <c r="P2674" s="65">
        <f>VLOOKUP(D2674,资产包数据!B:G,5,0)</f>
        <v>28</v>
      </c>
      <c r="Q2674" s="65">
        <v>2550</v>
      </c>
      <c r="R2674" s="65"/>
      <c r="S2674" s="65"/>
      <c r="T2674" s="65"/>
      <c r="U2674" s="65">
        <f>VLOOKUP(D2674,资产包数据!B:N,13,0)</f>
        <v>84.3</v>
      </c>
      <c r="V2674" s="65"/>
    </row>
    <row r="2675" ht="15" spans="1:22">
      <c r="A2675" s="65" t="s">
        <v>178</v>
      </c>
      <c r="B2675" s="65" t="s">
        <v>68</v>
      </c>
      <c r="C2675" s="65" t="s">
        <v>36</v>
      </c>
      <c r="D2675" s="65" t="s">
        <v>10474</v>
      </c>
      <c r="E2675" s="65" t="s">
        <v>10475</v>
      </c>
      <c r="F2675" s="65" t="s">
        <v>2422</v>
      </c>
      <c r="G2675" s="65" t="s">
        <v>2422</v>
      </c>
      <c r="H2675" s="65" t="s">
        <v>9195</v>
      </c>
      <c r="I2675" s="65" t="s">
        <v>5063</v>
      </c>
      <c r="J2675" s="65" t="s">
        <v>10472</v>
      </c>
      <c r="K2675" s="66">
        <v>44819</v>
      </c>
      <c r="L2675" s="65" t="s">
        <v>10473</v>
      </c>
      <c r="M2675" s="66">
        <v>44824</v>
      </c>
      <c r="N2675" s="65">
        <v>63000</v>
      </c>
      <c r="O2675" s="65" t="s">
        <v>1939</v>
      </c>
      <c r="P2675" s="65">
        <f>VLOOKUP(D2675,资产包数据!B:G,5,0)</f>
        <v>28</v>
      </c>
      <c r="Q2675" s="65">
        <v>2550</v>
      </c>
      <c r="R2675" s="65"/>
      <c r="S2675" s="65"/>
      <c r="T2675" s="65"/>
      <c r="U2675" s="65">
        <f>VLOOKUP(D2675,资产包数据!B:N,13,0)</f>
        <v>84.3</v>
      </c>
      <c r="V2675" s="65"/>
    </row>
    <row r="2676" ht="15" spans="1:22">
      <c r="A2676" s="65" t="s">
        <v>178</v>
      </c>
      <c r="B2676" s="65" t="s">
        <v>68</v>
      </c>
      <c r="C2676" s="65" t="s">
        <v>36</v>
      </c>
      <c r="D2676" s="65" t="s">
        <v>10476</v>
      </c>
      <c r="E2676" s="65" t="s">
        <v>10477</v>
      </c>
      <c r="F2676" s="65" t="s">
        <v>2422</v>
      </c>
      <c r="G2676" s="65" t="s">
        <v>2422</v>
      </c>
      <c r="H2676" s="65" t="s">
        <v>9195</v>
      </c>
      <c r="I2676" s="65" t="s">
        <v>5496</v>
      </c>
      <c r="J2676" s="65" t="s">
        <v>10478</v>
      </c>
      <c r="K2676" s="66">
        <v>44819</v>
      </c>
      <c r="L2676" s="65" t="s">
        <v>10479</v>
      </c>
      <c r="M2676" s="66">
        <v>44824</v>
      </c>
      <c r="N2676" s="65">
        <v>63000</v>
      </c>
      <c r="O2676" s="65" t="s">
        <v>1939</v>
      </c>
      <c r="P2676" s="65">
        <f>VLOOKUP(D2676,资产包数据!B:G,5,0)</f>
        <v>28</v>
      </c>
      <c r="Q2676" s="65">
        <v>2550</v>
      </c>
      <c r="R2676" s="65"/>
      <c r="S2676" s="65"/>
      <c r="T2676" s="65"/>
      <c r="U2676" s="65">
        <f>VLOOKUP(D2676,资产包数据!B:N,13,0)</f>
        <v>84.3</v>
      </c>
      <c r="V2676" s="65"/>
    </row>
    <row r="2677" ht="15" spans="1:22">
      <c r="A2677" s="65" t="s">
        <v>178</v>
      </c>
      <c r="B2677" s="65" t="s">
        <v>68</v>
      </c>
      <c r="C2677" s="65" t="s">
        <v>36</v>
      </c>
      <c r="D2677" s="65" t="s">
        <v>10480</v>
      </c>
      <c r="E2677" s="65" t="s">
        <v>10481</v>
      </c>
      <c r="F2677" s="65" t="s">
        <v>2422</v>
      </c>
      <c r="G2677" s="65" t="s">
        <v>2422</v>
      </c>
      <c r="H2677" s="65" t="s">
        <v>9195</v>
      </c>
      <c r="I2677" s="65" t="s">
        <v>5496</v>
      </c>
      <c r="J2677" s="65" t="s">
        <v>10478</v>
      </c>
      <c r="K2677" s="66">
        <v>44819</v>
      </c>
      <c r="L2677" s="65" t="s">
        <v>10479</v>
      </c>
      <c r="M2677" s="66">
        <v>44824</v>
      </c>
      <c r="N2677" s="65">
        <v>63000</v>
      </c>
      <c r="O2677" s="65" t="s">
        <v>1939</v>
      </c>
      <c r="P2677" s="65">
        <f>VLOOKUP(D2677,资产包数据!B:G,5,0)</f>
        <v>28</v>
      </c>
      <c r="Q2677" s="65">
        <v>2550</v>
      </c>
      <c r="R2677" s="65"/>
      <c r="S2677" s="65"/>
      <c r="T2677" s="65"/>
      <c r="U2677" s="65">
        <f>VLOOKUP(D2677,资产包数据!B:N,13,0)</f>
        <v>84.3</v>
      </c>
      <c r="V2677" s="65"/>
    </row>
    <row r="2678" ht="15" spans="1:22">
      <c r="A2678" s="65" t="s">
        <v>178</v>
      </c>
      <c r="B2678" s="65" t="s">
        <v>68</v>
      </c>
      <c r="C2678" s="65" t="s">
        <v>36</v>
      </c>
      <c r="D2678" s="65" t="s">
        <v>10482</v>
      </c>
      <c r="E2678" s="65" t="s">
        <v>10483</v>
      </c>
      <c r="F2678" s="65" t="s">
        <v>2422</v>
      </c>
      <c r="G2678" s="65" t="s">
        <v>2422</v>
      </c>
      <c r="H2678" s="65" t="s">
        <v>9195</v>
      </c>
      <c r="I2678" s="65" t="s">
        <v>5481</v>
      </c>
      <c r="J2678" s="65" t="s">
        <v>10484</v>
      </c>
      <c r="K2678" s="66">
        <v>44819</v>
      </c>
      <c r="L2678" s="65" t="s">
        <v>10485</v>
      </c>
      <c r="M2678" s="66">
        <v>44824</v>
      </c>
      <c r="N2678" s="65">
        <v>63000</v>
      </c>
      <c r="O2678" s="65" t="s">
        <v>1939</v>
      </c>
      <c r="P2678" s="65">
        <f>VLOOKUP(D2678,资产包数据!B:G,5,0)</f>
        <v>28</v>
      </c>
      <c r="Q2678" s="65">
        <v>2550</v>
      </c>
      <c r="R2678" s="65"/>
      <c r="S2678" s="65"/>
      <c r="T2678" s="65"/>
      <c r="U2678" s="65">
        <f>VLOOKUP(D2678,资产包数据!B:N,13,0)</f>
        <v>84.3</v>
      </c>
      <c r="V2678" s="65"/>
    </row>
    <row r="2679" ht="15" spans="1:22">
      <c r="A2679" s="65" t="s">
        <v>178</v>
      </c>
      <c r="B2679" s="65" t="s">
        <v>68</v>
      </c>
      <c r="C2679" s="65" t="s">
        <v>36</v>
      </c>
      <c r="D2679" s="65" t="s">
        <v>10486</v>
      </c>
      <c r="E2679" s="65" t="s">
        <v>10487</v>
      </c>
      <c r="F2679" s="65" t="s">
        <v>2422</v>
      </c>
      <c r="G2679" s="65" t="s">
        <v>2422</v>
      </c>
      <c r="H2679" s="65" t="s">
        <v>9195</v>
      </c>
      <c r="I2679" s="65" t="s">
        <v>5481</v>
      </c>
      <c r="J2679" s="65" t="s">
        <v>10484</v>
      </c>
      <c r="K2679" s="66">
        <v>44819</v>
      </c>
      <c r="L2679" s="65" t="s">
        <v>10485</v>
      </c>
      <c r="M2679" s="66">
        <v>44824</v>
      </c>
      <c r="N2679" s="65">
        <v>63000</v>
      </c>
      <c r="O2679" s="65" t="s">
        <v>1939</v>
      </c>
      <c r="P2679" s="65">
        <f>VLOOKUP(D2679,资产包数据!B:G,5,0)</f>
        <v>28</v>
      </c>
      <c r="Q2679" s="65">
        <v>2550</v>
      </c>
      <c r="R2679" s="65"/>
      <c r="S2679" s="65"/>
      <c r="T2679" s="65"/>
      <c r="U2679" s="65">
        <f>VLOOKUP(D2679,资产包数据!B:N,13,0)</f>
        <v>84.3</v>
      </c>
      <c r="V2679" s="65"/>
    </row>
    <row r="2680" ht="15" spans="1:22">
      <c r="A2680" s="65" t="s">
        <v>178</v>
      </c>
      <c r="B2680" s="65" t="s">
        <v>68</v>
      </c>
      <c r="C2680" s="65" t="s">
        <v>36</v>
      </c>
      <c r="D2680" s="65" t="s">
        <v>10488</v>
      </c>
      <c r="E2680" s="65" t="s">
        <v>10489</v>
      </c>
      <c r="F2680" s="65" t="s">
        <v>2422</v>
      </c>
      <c r="G2680" s="65" t="s">
        <v>2422</v>
      </c>
      <c r="H2680" s="65" t="s">
        <v>9195</v>
      </c>
      <c r="I2680" s="65" t="s">
        <v>5481</v>
      </c>
      <c r="J2680" s="65" t="s">
        <v>10484</v>
      </c>
      <c r="K2680" s="66">
        <v>44819</v>
      </c>
      <c r="L2680" s="65" t="s">
        <v>10485</v>
      </c>
      <c r="M2680" s="66">
        <v>44824</v>
      </c>
      <c r="N2680" s="65">
        <v>63000</v>
      </c>
      <c r="O2680" s="65" t="s">
        <v>1939</v>
      </c>
      <c r="P2680" s="65">
        <f>VLOOKUP(D2680,资产包数据!B:G,5,0)</f>
        <v>28</v>
      </c>
      <c r="Q2680" s="65">
        <v>2550</v>
      </c>
      <c r="R2680" s="65"/>
      <c r="S2680" s="65"/>
      <c r="T2680" s="65"/>
      <c r="U2680" s="65">
        <f>VLOOKUP(D2680,资产包数据!B:N,13,0)</f>
        <v>84.3</v>
      </c>
      <c r="V2680" s="65"/>
    </row>
    <row r="2681" ht="15" spans="1:22">
      <c r="A2681" s="65" t="s">
        <v>178</v>
      </c>
      <c r="B2681" s="65" t="s">
        <v>68</v>
      </c>
      <c r="C2681" s="65" t="s">
        <v>36</v>
      </c>
      <c r="D2681" s="65" t="s">
        <v>10490</v>
      </c>
      <c r="E2681" s="65" t="s">
        <v>10491</v>
      </c>
      <c r="F2681" s="65" t="s">
        <v>2422</v>
      </c>
      <c r="G2681" s="65" t="s">
        <v>2422</v>
      </c>
      <c r="H2681" s="65" t="s">
        <v>9195</v>
      </c>
      <c r="I2681" s="65" t="s">
        <v>5481</v>
      </c>
      <c r="J2681" s="65" t="s">
        <v>10484</v>
      </c>
      <c r="K2681" s="66">
        <v>44819</v>
      </c>
      <c r="L2681" s="65" t="s">
        <v>10485</v>
      </c>
      <c r="M2681" s="66">
        <v>44824</v>
      </c>
      <c r="N2681" s="65">
        <v>63000</v>
      </c>
      <c r="O2681" s="65" t="s">
        <v>1939</v>
      </c>
      <c r="P2681" s="65">
        <f>VLOOKUP(D2681,资产包数据!B:G,5,0)</f>
        <v>28</v>
      </c>
      <c r="Q2681" s="65">
        <v>2550</v>
      </c>
      <c r="R2681" s="65"/>
      <c r="S2681" s="65"/>
      <c r="T2681" s="65"/>
      <c r="U2681" s="65">
        <f>VLOOKUP(D2681,资产包数据!B:N,13,0)</f>
        <v>84.3</v>
      </c>
      <c r="V2681" s="65"/>
    </row>
    <row r="2682" ht="15" spans="1:22">
      <c r="A2682" s="65" t="s">
        <v>178</v>
      </c>
      <c r="B2682" s="65" t="s">
        <v>68</v>
      </c>
      <c r="C2682" s="65" t="s">
        <v>36</v>
      </c>
      <c r="D2682" s="65" t="s">
        <v>10492</v>
      </c>
      <c r="E2682" s="65" t="s">
        <v>10493</v>
      </c>
      <c r="F2682" s="65" t="s">
        <v>2422</v>
      </c>
      <c r="G2682" s="65" t="s">
        <v>2422</v>
      </c>
      <c r="H2682" s="65" t="s">
        <v>9195</v>
      </c>
      <c r="I2682" s="65" t="s">
        <v>5481</v>
      </c>
      <c r="J2682" s="65" t="s">
        <v>10484</v>
      </c>
      <c r="K2682" s="66">
        <v>44819</v>
      </c>
      <c r="L2682" s="65" t="s">
        <v>10485</v>
      </c>
      <c r="M2682" s="66">
        <v>44824</v>
      </c>
      <c r="N2682" s="65">
        <v>63000</v>
      </c>
      <c r="O2682" s="65" t="s">
        <v>1939</v>
      </c>
      <c r="P2682" s="65">
        <f>VLOOKUP(D2682,资产包数据!B:G,5,0)</f>
        <v>28</v>
      </c>
      <c r="Q2682" s="65">
        <v>2550</v>
      </c>
      <c r="R2682" s="65"/>
      <c r="S2682" s="65"/>
      <c r="T2682" s="65"/>
      <c r="U2682" s="65">
        <f>VLOOKUP(D2682,资产包数据!B:N,13,0)</f>
        <v>84.3</v>
      </c>
      <c r="V2682" s="65"/>
    </row>
    <row r="2683" ht="15" spans="1:22">
      <c r="A2683" s="65" t="s">
        <v>178</v>
      </c>
      <c r="B2683" s="65" t="s">
        <v>68</v>
      </c>
      <c r="C2683" s="65" t="s">
        <v>36</v>
      </c>
      <c r="D2683" s="65" t="s">
        <v>10494</v>
      </c>
      <c r="E2683" s="65" t="s">
        <v>10495</v>
      </c>
      <c r="F2683" s="65" t="s">
        <v>2422</v>
      </c>
      <c r="G2683" s="65" t="s">
        <v>2422</v>
      </c>
      <c r="H2683" s="65" t="s">
        <v>9195</v>
      </c>
      <c r="I2683" s="65" t="s">
        <v>5481</v>
      </c>
      <c r="J2683" s="65" t="s">
        <v>10484</v>
      </c>
      <c r="K2683" s="66">
        <v>44819</v>
      </c>
      <c r="L2683" s="65" t="s">
        <v>10485</v>
      </c>
      <c r="M2683" s="66">
        <v>44824</v>
      </c>
      <c r="N2683" s="65">
        <v>63000</v>
      </c>
      <c r="O2683" s="65" t="s">
        <v>1939</v>
      </c>
      <c r="P2683" s="65">
        <f>VLOOKUP(D2683,资产包数据!B:G,5,0)</f>
        <v>28</v>
      </c>
      <c r="Q2683" s="65">
        <v>2550</v>
      </c>
      <c r="R2683" s="65"/>
      <c r="S2683" s="65"/>
      <c r="T2683" s="65"/>
      <c r="U2683" s="65">
        <f>VLOOKUP(D2683,资产包数据!B:N,13,0)</f>
        <v>84.3</v>
      </c>
      <c r="V2683" s="65"/>
    </row>
    <row r="2684" ht="15" spans="1:22">
      <c r="A2684" s="65" t="s">
        <v>178</v>
      </c>
      <c r="B2684" s="65" t="s">
        <v>68</v>
      </c>
      <c r="C2684" s="65" t="s">
        <v>36</v>
      </c>
      <c r="D2684" s="65" t="s">
        <v>10496</v>
      </c>
      <c r="E2684" s="65" t="s">
        <v>10497</v>
      </c>
      <c r="F2684" s="65" t="s">
        <v>2422</v>
      </c>
      <c r="G2684" s="65" t="s">
        <v>2422</v>
      </c>
      <c r="H2684" s="65" t="s">
        <v>9195</v>
      </c>
      <c r="I2684" s="65" t="s">
        <v>5481</v>
      </c>
      <c r="J2684" s="65" t="s">
        <v>10484</v>
      </c>
      <c r="K2684" s="66">
        <v>44819</v>
      </c>
      <c r="L2684" s="65" t="s">
        <v>10485</v>
      </c>
      <c r="M2684" s="66">
        <v>44824</v>
      </c>
      <c r="N2684" s="65">
        <v>63000</v>
      </c>
      <c r="O2684" s="65" t="s">
        <v>1939</v>
      </c>
      <c r="P2684" s="65">
        <f>VLOOKUP(D2684,资产包数据!B:G,5,0)</f>
        <v>28</v>
      </c>
      <c r="Q2684" s="65">
        <v>2550</v>
      </c>
      <c r="R2684" s="65"/>
      <c r="S2684" s="65"/>
      <c r="T2684" s="65"/>
      <c r="U2684" s="65">
        <f>VLOOKUP(D2684,资产包数据!B:N,13,0)</f>
        <v>84.3</v>
      </c>
      <c r="V2684" s="65"/>
    </row>
    <row r="2685" ht="15" spans="1:22">
      <c r="A2685" s="65" t="s">
        <v>178</v>
      </c>
      <c r="B2685" s="65" t="s">
        <v>68</v>
      </c>
      <c r="C2685" s="65" t="s">
        <v>36</v>
      </c>
      <c r="D2685" s="65" t="s">
        <v>10498</v>
      </c>
      <c r="E2685" s="65" t="s">
        <v>10499</v>
      </c>
      <c r="F2685" s="65" t="s">
        <v>2422</v>
      </c>
      <c r="G2685" s="65" t="s">
        <v>2422</v>
      </c>
      <c r="H2685" s="65" t="s">
        <v>9195</v>
      </c>
      <c r="I2685" s="65" t="s">
        <v>5481</v>
      </c>
      <c r="J2685" s="65" t="s">
        <v>10484</v>
      </c>
      <c r="K2685" s="66">
        <v>44819</v>
      </c>
      <c r="L2685" s="65" t="s">
        <v>10485</v>
      </c>
      <c r="M2685" s="66">
        <v>44824</v>
      </c>
      <c r="N2685" s="65">
        <v>63000</v>
      </c>
      <c r="O2685" s="65" t="s">
        <v>1939</v>
      </c>
      <c r="P2685" s="65">
        <f>VLOOKUP(D2685,资产包数据!B:G,5,0)</f>
        <v>28</v>
      </c>
      <c r="Q2685" s="65">
        <v>2550</v>
      </c>
      <c r="R2685" s="65"/>
      <c r="S2685" s="65"/>
      <c r="T2685" s="65"/>
      <c r="U2685" s="65">
        <f>VLOOKUP(D2685,资产包数据!B:N,13,0)</f>
        <v>84.3</v>
      </c>
      <c r="V2685" s="65"/>
    </row>
    <row r="2686" ht="15" spans="1:22">
      <c r="A2686" s="65" t="s">
        <v>178</v>
      </c>
      <c r="B2686" s="65" t="s">
        <v>68</v>
      </c>
      <c r="C2686" s="65" t="s">
        <v>36</v>
      </c>
      <c r="D2686" s="65" t="s">
        <v>10500</v>
      </c>
      <c r="E2686" s="65" t="s">
        <v>10501</v>
      </c>
      <c r="F2686" s="65" t="s">
        <v>2422</v>
      </c>
      <c r="G2686" s="65" t="s">
        <v>2422</v>
      </c>
      <c r="H2686" s="65" t="s">
        <v>9195</v>
      </c>
      <c r="I2686" s="65" t="s">
        <v>5481</v>
      </c>
      <c r="J2686" s="65" t="s">
        <v>10484</v>
      </c>
      <c r="K2686" s="66">
        <v>44819</v>
      </c>
      <c r="L2686" s="65" t="s">
        <v>10485</v>
      </c>
      <c r="M2686" s="66">
        <v>44824</v>
      </c>
      <c r="N2686" s="65">
        <v>63000</v>
      </c>
      <c r="O2686" s="65" t="s">
        <v>1939</v>
      </c>
      <c r="P2686" s="65">
        <f>VLOOKUP(D2686,资产包数据!B:G,5,0)</f>
        <v>28</v>
      </c>
      <c r="Q2686" s="65">
        <v>2550</v>
      </c>
      <c r="R2686" s="65"/>
      <c r="S2686" s="65"/>
      <c r="T2686" s="65"/>
      <c r="U2686" s="65">
        <f>VLOOKUP(D2686,资产包数据!B:N,13,0)</f>
        <v>84.3</v>
      </c>
      <c r="V2686" s="65"/>
    </row>
    <row r="2687" ht="15" spans="1:22">
      <c r="A2687" s="65" t="s">
        <v>178</v>
      </c>
      <c r="B2687" s="65" t="s">
        <v>68</v>
      </c>
      <c r="C2687" s="65" t="s">
        <v>36</v>
      </c>
      <c r="D2687" s="65" t="s">
        <v>10502</v>
      </c>
      <c r="E2687" s="65" t="s">
        <v>10503</v>
      </c>
      <c r="F2687" s="65" t="s">
        <v>2422</v>
      </c>
      <c r="G2687" s="65" t="s">
        <v>2422</v>
      </c>
      <c r="H2687" s="65" t="s">
        <v>9195</v>
      </c>
      <c r="I2687" s="65" t="s">
        <v>5481</v>
      </c>
      <c r="J2687" s="65" t="s">
        <v>10484</v>
      </c>
      <c r="K2687" s="66">
        <v>44819</v>
      </c>
      <c r="L2687" s="65" t="s">
        <v>10485</v>
      </c>
      <c r="M2687" s="66">
        <v>44824</v>
      </c>
      <c r="N2687" s="65">
        <v>63000</v>
      </c>
      <c r="O2687" s="65" t="s">
        <v>1939</v>
      </c>
      <c r="P2687" s="65">
        <f>VLOOKUP(D2687,资产包数据!B:G,5,0)</f>
        <v>28</v>
      </c>
      <c r="Q2687" s="65">
        <v>2550</v>
      </c>
      <c r="R2687" s="65"/>
      <c r="S2687" s="65"/>
      <c r="T2687" s="65"/>
      <c r="U2687" s="65">
        <f>VLOOKUP(D2687,资产包数据!B:N,13,0)</f>
        <v>84.3</v>
      </c>
      <c r="V2687" s="65"/>
    </row>
  </sheetData>
  <autoFilter ref="A1:X2687">
    <extLst/>
  </autoFilter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469"/>
  <sheetViews>
    <sheetView topLeftCell="A173" workbookViewId="0">
      <selection activeCell="F234" sqref="F234"/>
    </sheetView>
  </sheetViews>
  <sheetFormatPr defaultColWidth="9" defaultRowHeight="13.5"/>
  <cols>
    <col min="1" max="16384" width="9" style="64"/>
  </cols>
  <sheetData>
    <row r="1" ht="37.5" spans="1:15">
      <c r="A1" s="48" t="s">
        <v>47</v>
      </c>
      <c r="B1" s="48" t="s">
        <v>48</v>
      </c>
      <c r="C1" s="48" t="s">
        <v>59</v>
      </c>
      <c r="D1" s="48" t="s">
        <v>56</v>
      </c>
      <c r="E1" s="48" t="s">
        <v>51</v>
      </c>
      <c r="F1" s="48" t="s">
        <v>10504</v>
      </c>
      <c r="G1" s="48" t="s">
        <v>10505</v>
      </c>
      <c r="H1" s="48" t="s">
        <v>10506</v>
      </c>
      <c r="I1" s="48" t="s">
        <v>10507</v>
      </c>
      <c r="J1" s="48" t="s">
        <v>10508</v>
      </c>
      <c r="K1" s="48" t="s">
        <v>10509</v>
      </c>
      <c r="L1" s="48" t="s">
        <v>10510</v>
      </c>
      <c r="M1" s="48" t="s">
        <v>10511</v>
      </c>
      <c r="N1" s="48" t="s">
        <v>65</v>
      </c>
      <c r="O1" s="48" t="s">
        <v>66</v>
      </c>
    </row>
    <row r="2" ht="15" spans="1:15">
      <c r="A2" s="65" t="s">
        <v>35</v>
      </c>
      <c r="B2" s="65" t="s">
        <v>78</v>
      </c>
      <c r="C2" s="65" t="s">
        <v>76</v>
      </c>
      <c r="D2" s="65" t="s">
        <v>74</v>
      </c>
      <c r="E2" s="65" t="s">
        <v>71</v>
      </c>
      <c r="F2" s="65">
        <v>48</v>
      </c>
      <c r="G2" s="65" t="s">
        <v>75</v>
      </c>
      <c r="H2" s="65">
        <v>4</v>
      </c>
      <c r="I2" s="65">
        <v>614.79</v>
      </c>
      <c r="J2" s="65">
        <v>2713.88</v>
      </c>
      <c r="K2" s="65">
        <v>105000</v>
      </c>
      <c r="L2" s="65">
        <v>2800</v>
      </c>
      <c r="M2" s="65">
        <v>6</v>
      </c>
      <c r="N2" s="65">
        <v>80.12</v>
      </c>
      <c r="O2" s="65" t="s">
        <v>81</v>
      </c>
    </row>
    <row r="3" ht="15" spans="1:15">
      <c r="A3" s="65" t="s">
        <v>35</v>
      </c>
      <c r="B3" s="65" t="s">
        <v>456</v>
      </c>
      <c r="C3" s="65" t="s">
        <v>76</v>
      </c>
      <c r="D3" s="65" t="s">
        <v>74</v>
      </c>
      <c r="E3" s="65" t="s">
        <v>71</v>
      </c>
      <c r="F3" s="65">
        <v>48</v>
      </c>
      <c r="G3" s="65" t="s">
        <v>75</v>
      </c>
      <c r="H3" s="65">
        <v>4</v>
      </c>
      <c r="I3" s="65">
        <v>614.79</v>
      </c>
      <c r="J3" s="65">
        <v>2713.88</v>
      </c>
      <c r="K3" s="65">
        <v>105000</v>
      </c>
      <c r="L3" s="65">
        <v>2800</v>
      </c>
      <c r="M3" s="65">
        <v>6</v>
      </c>
      <c r="N3" s="65">
        <v>80.12</v>
      </c>
      <c r="O3" s="65" t="s">
        <v>458</v>
      </c>
    </row>
    <row r="4" ht="15" spans="1:15">
      <c r="A4" s="65" t="s">
        <v>35</v>
      </c>
      <c r="B4" s="65" t="s">
        <v>82</v>
      </c>
      <c r="C4" s="65" t="s">
        <v>76</v>
      </c>
      <c r="D4" s="65" t="s">
        <v>74</v>
      </c>
      <c r="E4" s="65" t="s">
        <v>71</v>
      </c>
      <c r="F4" s="65">
        <v>48</v>
      </c>
      <c r="G4" s="65" t="s">
        <v>75</v>
      </c>
      <c r="H4" s="65">
        <v>4</v>
      </c>
      <c r="I4" s="65">
        <v>614.79</v>
      </c>
      <c r="J4" s="65">
        <v>2713.88</v>
      </c>
      <c r="K4" s="65">
        <v>105000</v>
      </c>
      <c r="L4" s="65">
        <v>2800</v>
      </c>
      <c r="M4" s="65">
        <v>6</v>
      </c>
      <c r="N4" s="65">
        <v>80.12</v>
      </c>
      <c r="O4" s="65" t="s">
        <v>85</v>
      </c>
    </row>
    <row r="5" ht="15" spans="1:15">
      <c r="A5" s="65" t="s">
        <v>35</v>
      </c>
      <c r="B5" s="65" t="s">
        <v>163</v>
      </c>
      <c r="C5" s="65" t="s">
        <v>76</v>
      </c>
      <c r="D5" s="65" t="s">
        <v>74</v>
      </c>
      <c r="E5" s="65" t="s">
        <v>71</v>
      </c>
      <c r="F5" s="65">
        <v>48</v>
      </c>
      <c r="G5" s="65" t="s">
        <v>75</v>
      </c>
      <c r="H5" s="65">
        <v>4</v>
      </c>
      <c r="I5" s="65">
        <v>614.79</v>
      </c>
      <c r="J5" s="65">
        <v>2713.88</v>
      </c>
      <c r="K5" s="65">
        <v>105000</v>
      </c>
      <c r="L5" s="65">
        <v>2800</v>
      </c>
      <c r="M5" s="65">
        <v>6</v>
      </c>
      <c r="N5" s="65">
        <v>80.12</v>
      </c>
      <c r="O5" s="65" t="s">
        <v>165</v>
      </c>
    </row>
    <row r="6" ht="15" spans="1:15">
      <c r="A6" s="65" t="s">
        <v>35</v>
      </c>
      <c r="B6" s="65" t="s">
        <v>69</v>
      </c>
      <c r="C6" s="65" t="s">
        <v>76</v>
      </c>
      <c r="D6" s="65" t="s">
        <v>74</v>
      </c>
      <c r="E6" s="65" t="s">
        <v>71</v>
      </c>
      <c r="F6" s="65">
        <v>48</v>
      </c>
      <c r="G6" s="65" t="s">
        <v>75</v>
      </c>
      <c r="H6" s="65">
        <v>4</v>
      </c>
      <c r="I6" s="65">
        <v>614.79</v>
      </c>
      <c r="J6" s="65">
        <v>2713.88</v>
      </c>
      <c r="K6" s="65">
        <v>105000</v>
      </c>
      <c r="L6" s="65">
        <v>2800</v>
      </c>
      <c r="M6" s="65">
        <v>6</v>
      </c>
      <c r="N6" s="65">
        <v>80.12</v>
      </c>
      <c r="O6" s="65" t="s">
        <v>77</v>
      </c>
    </row>
    <row r="7" ht="15" spans="1:15">
      <c r="A7" s="65" t="s">
        <v>35</v>
      </c>
      <c r="B7" s="65" t="s">
        <v>148</v>
      </c>
      <c r="C7" s="65" t="s">
        <v>76</v>
      </c>
      <c r="D7" s="65" t="s">
        <v>74</v>
      </c>
      <c r="E7" s="65" t="s">
        <v>71</v>
      </c>
      <c r="F7" s="65">
        <v>48</v>
      </c>
      <c r="G7" s="65" t="s">
        <v>75</v>
      </c>
      <c r="H7" s="65">
        <v>4</v>
      </c>
      <c r="I7" s="65">
        <v>614.79</v>
      </c>
      <c r="J7" s="65">
        <v>2713.88</v>
      </c>
      <c r="K7" s="65">
        <v>105000</v>
      </c>
      <c r="L7" s="65">
        <v>2800</v>
      </c>
      <c r="M7" s="65">
        <v>6</v>
      </c>
      <c r="N7" s="65">
        <v>80.12</v>
      </c>
      <c r="O7" s="65" t="s">
        <v>151</v>
      </c>
    </row>
    <row r="8" ht="15" spans="1:15">
      <c r="A8" s="65" t="s">
        <v>35</v>
      </c>
      <c r="B8" s="65" t="s">
        <v>160</v>
      </c>
      <c r="C8" s="65" t="s">
        <v>76</v>
      </c>
      <c r="D8" s="65" t="s">
        <v>74</v>
      </c>
      <c r="E8" s="65" t="s">
        <v>71</v>
      </c>
      <c r="F8" s="65">
        <v>48</v>
      </c>
      <c r="G8" s="65" t="s">
        <v>75</v>
      </c>
      <c r="H8" s="65">
        <v>4</v>
      </c>
      <c r="I8" s="65">
        <v>614.79</v>
      </c>
      <c r="J8" s="65">
        <v>2713.88</v>
      </c>
      <c r="K8" s="65">
        <v>105000</v>
      </c>
      <c r="L8" s="65">
        <v>2800</v>
      </c>
      <c r="M8" s="65">
        <v>6</v>
      </c>
      <c r="N8" s="65">
        <v>80.12</v>
      </c>
      <c r="O8" s="65" t="s">
        <v>162</v>
      </c>
    </row>
    <row r="9" ht="15" spans="1:15">
      <c r="A9" s="65" t="s">
        <v>35</v>
      </c>
      <c r="B9" s="65" t="s">
        <v>158</v>
      </c>
      <c r="C9" s="65" t="s">
        <v>76</v>
      </c>
      <c r="D9" s="65" t="s">
        <v>74</v>
      </c>
      <c r="E9" s="65" t="s">
        <v>71</v>
      </c>
      <c r="F9" s="65">
        <v>48</v>
      </c>
      <c r="G9" s="65" t="s">
        <v>75</v>
      </c>
      <c r="H9" s="65">
        <v>4</v>
      </c>
      <c r="I9" s="65">
        <v>614.79</v>
      </c>
      <c r="J9" s="65">
        <v>2713.88</v>
      </c>
      <c r="K9" s="65">
        <v>105000</v>
      </c>
      <c r="L9" s="65">
        <v>2800</v>
      </c>
      <c r="M9" s="65">
        <v>6</v>
      </c>
      <c r="N9" s="65">
        <v>80.12</v>
      </c>
      <c r="O9" s="65" t="s">
        <v>85</v>
      </c>
    </row>
    <row r="10" ht="15" spans="1:15">
      <c r="A10" s="65" t="s">
        <v>35</v>
      </c>
      <c r="B10" s="65" t="s">
        <v>155</v>
      </c>
      <c r="C10" s="65" t="s">
        <v>76</v>
      </c>
      <c r="D10" s="65" t="s">
        <v>74</v>
      </c>
      <c r="E10" s="65" t="s">
        <v>71</v>
      </c>
      <c r="F10" s="65">
        <v>48</v>
      </c>
      <c r="G10" s="65" t="s">
        <v>75</v>
      </c>
      <c r="H10" s="65">
        <v>4</v>
      </c>
      <c r="I10" s="65">
        <v>614.79</v>
      </c>
      <c r="J10" s="65">
        <v>2713.88</v>
      </c>
      <c r="K10" s="65">
        <v>105000</v>
      </c>
      <c r="L10" s="65">
        <v>2800</v>
      </c>
      <c r="M10" s="65">
        <v>6</v>
      </c>
      <c r="N10" s="65">
        <v>80.12</v>
      </c>
      <c r="O10" s="65" t="s">
        <v>157</v>
      </c>
    </row>
    <row r="11" ht="15" spans="1:15">
      <c r="A11" s="65" t="s">
        <v>35</v>
      </c>
      <c r="B11" s="65" t="s">
        <v>152</v>
      </c>
      <c r="C11" s="65" t="s">
        <v>76</v>
      </c>
      <c r="D11" s="65" t="s">
        <v>74</v>
      </c>
      <c r="E11" s="65" t="s">
        <v>71</v>
      </c>
      <c r="F11" s="65">
        <v>48</v>
      </c>
      <c r="G11" s="65" t="s">
        <v>75</v>
      </c>
      <c r="H11" s="65">
        <v>4</v>
      </c>
      <c r="I11" s="65">
        <v>614.79</v>
      </c>
      <c r="J11" s="65">
        <v>2713.88</v>
      </c>
      <c r="K11" s="65">
        <v>105000</v>
      </c>
      <c r="L11" s="65">
        <v>2800</v>
      </c>
      <c r="M11" s="65">
        <v>6</v>
      </c>
      <c r="N11" s="65">
        <v>80.12</v>
      </c>
      <c r="O11" s="65" t="s">
        <v>154</v>
      </c>
    </row>
    <row r="12" ht="15" spans="1:15">
      <c r="A12" s="65" t="s">
        <v>35</v>
      </c>
      <c r="B12" s="65" t="s">
        <v>169</v>
      </c>
      <c r="C12" s="65" t="s">
        <v>76</v>
      </c>
      <c r="D12" s="65" t="s">
        <v>74</v>
      </c>
      <c r="E12" s="65" t="s">
        <v>71</v>
      </c>
      <c r="F12" s="65">
        <v>48</v>
      </c>
      <c r="G12" s="65" t="s">
        <v>75</v>
      </c>
      <c r="H12" s="65">
        <v>4</v>
      </c>
      <c r="I12" s="65">
        <v>614.79</v>
      </c>
      <c r="J12" s="65">
        <v>2713.88</v>
      </c>
      <c r="K12" s="65">
        <v>105000</v>
      </c>
      <c r="L12" s="65">
        <v>2800</v>
      </c>
      <c r="M12" s="65">
        <v>6</v>
      </c>
      <c r="N12" s="65">
        <v>80.12</v>
      </c>
      <c r="O12" s="65" t="s">
        <v>171</v>
      </c>
    </row>
    <row r="13" ht="15" spans="1:15">
      <c r="A13" s="65" t="s">
        <v>35</v>
      </c>
      <c r="B13" s="65" t="s">
        <v>421</v>
      </c>
      <c r="C13" s="65" t="s">
        <v>76</v>
      </c>
      <c r="D13" s="65" t="s">
        <v>74</v>
      </c>
      <c r="E13" s="65" t="s">
        <v>71</v>
      </c>
      <c r="F13" s="65">
        <v>48</v>
      </c>
      <c r="G13" s="65" t="s">
        <v>75</v>
      </c>
      <c r="H13" s="65">
        <v>4</v>
      </c>
      <c r="I13" s="65">
        <v>614.79</v>
      </c>
      <c r="J13" s="65">
        <v>2713.88</v>
      </c>
      <c r="K13" s="65">
        <v>105000</v>
      </c>
      <c r="L13" s="65">
        <v>2800</v>
      </c>
      <c r="M13" s="65">
        <v>6</v>
      </c>
      <c r="N13" s="65">
        <v>80.12</v>
      </c>
      <c r="O13" s="65" t="s">
        <v>423</v>
      </c>
    </row>
    <row r="14" ht="15" spans="1:15">
      <c r="A14" s="65" t="s">
        <v>35</v>
      </c>
      <c r="B14" s="65" t="s">
        <v>232</v>
      </c>
      <c r="C14" s="65" t="s">
        <v>76</v>
      </c>
      <c r="D14" s="65" t="s">
        <v>74</v>
      </c>
      <c r="E14" s="65" t="s">
        <v>71</v>
      </c>
      <c r="F14" s="65">
        <v>48</v>
      </c>
      <c r="G14" s="65" t="s">
        <v>75</v>
      </c>
      <c r="H14" s="65">
        <v>4</v>
      </c>
      <c r="I14" s="65">
        <v>614.79</v>
      </c>
      <c r="J14" s="65">
        <v>2713.88</v>
      </c>
      <c r="K14" s="65">
        <v>105000</v>
      </c>
      <c r="L14" s="65">
        <v>2800</v>
      </c>
      <c r="M14" s="65">
        <v>6</v>
      </c>
      <c r="N14" s="65">
        <v>80.12</v>
      </c>
      <c r="O14" s="65" t="s">
        <v>234</v>
      </c>
    </row>
    <row r="15" ht="15" spans="1:15">
      <c r="A15" s="65" t="s">
        <v>35</v>
      </c>
      <c r="B15" s="65" t="s">
        <v>253</v>
      </c>
      <c r="C15" s="65" t="s">
        <v>76</v>
      </c>
      <c r="D15" s="65" t="s">
        <v>74</v>
      </c>
      <c r="E15" s="65" t="s">
        <v>71</v>
      </c>
      <c r="F15" s="65">
        <v>48</v>
      </c>
      <c r="G15" s="65" t="s">
        <v>75</v>
      </c>
      <c r="H15" s="65">
        <v>4</v>
      </c>
      <c r="I15" s="65">
        <v>614.79</v>
      </c>
      <c r="J15" s="65">
        <v>2713.88</v>
      </c>
      <c r="K15" s="65">
        <v>105000</v>
      </c>
      <c r="L15" s="65">
        <v>2800</v>
      </c>
      <c r="M15" s="65">
        <v>6</v>
      </c>
      <c r="N15" s="65">
        <v>80.12</v>
      </c>
      <c r="O15" s="65" t="s">
        <v>255</v>
      </c>
    </row>
    <row r="16" ht="15" spans="1:15">
      <c r="A16" s="65" t="s">
        <v>35</v>
      </c>
      <c r="B16" s="65" t="s">
        <v>210</v>
      </c>
      <c r="C16" s="65" t="s">
        <v>76</v>
      </c>
      <c r="D16" s="65" t="s">
        <v>74</v>
      </c>
      <c r="E16" s="65" t="s">
        <v>71</v>
      </c>
      <c r="F16" s="65">
        <v>48</v>
      </c>
      <c r="G16" s="65" t="s">
        <v>75</v>
      </c>
      <c r="H16" s="65">
        <v>4</v>
      </c>
      <c r="I16" s="65">
        <v>614.79</v>
      </c>
      <c r="J16" s="65">
        <v>2713.88</v>
      </c>
      <c r="K16" s="65">
        <v>105000</v>
      </c>
      <c r="L16" s="65">
        <v>2800</v>
      </c>
      <c r="M16" s="65">
        <v>6</v>
      </c>
      <c r="N16" s="65">
        <v>80.12</v>
      </c>
      <c r="O16" s="65" t="s">
        <v>212</v>
      </c>
    </row>
    <row r="17" ht="15" spans="1:15">
      <c r="A17" s="65" t="s">
        <v>35</v>
      </c>
      <c r="B17" s="65" t="s">
        <v>499</v>
      </c>
      <c r="C17" s="65" t="s">
        <v>76</v>
      </c>
      <c r="D17" s="65" t="s">
        <v>74</v>
      </c>
      <c r="E17" s="65" t="s">
        <v>71</v>
      </c>
      <c r="F17" s="65">
        <v>48</v>
      </c>
      <c r="G17" s="65" t="s">
        <v>75</v>
      </c>
      <c r="H17" s="65">
        <v>4</v>
      </c>
      <c r="I17" s="65">
        <v>614.79</v>
      </c>
      <c r="J17" s="65">
        <v>2713.88</v>
      </c>
      <c r="K17" s="65">
        <v>105000</v>
      </c>
      <c r="L17" s="65">
        <v>2800</v>
      </c>
      <c r="M17" s="65">
        <v>6</v>
      </c>
      <c r="N17" s="65">
        <v>80.12</v>
      </c>
      <c r="O17" s="65" t="s">
        <v>501</v>
      </c>
    </row>
    <row r="18" ht="15" spans="1:15">
      <c r="A18" s="65" t="s">
        <v>35</v>
      </c>
      <c r="B18" s="65" t="s">
        <v>505</v>
      </c>
      <c r="C18" s="65" t="s">
        <v>76</v>
      </c>
      <c r="D18" s="65" t="s">
        <v>74</v>
      </c>
      <c r="E18" s="65" t="s">
        <v>71</v>
      </c>
      <c r="F18" s="65">
        <v>48</v>
      </c>
      <c r="G18" s="65" t="s">
        <v>75</v>
      </c>
      <c r="H18" s="65">
        <v>4</v>
      </c>
      <c r="I18" s="65">
        <v>614.79</v>
      </c>
      <c r="J18" s="65">
        <v>2713.88</v>
      </c>
      <c r="K18" s="65">
        <v>105000</v>
      </c>
      <c r="L18" s="65">
        <v>2800</v>
      </c>
      <c r="M18" s="65">
        <v>6</v>
      </c>
      <c r="N18" s="65">
        <v>80.12</v>
      </c>
      <c r="O18" s="65" t="s">
        <v>507</v>
      </c>
    </row>
    <row r="19" ht="15" spans="1:15">
      <c r="A19" s="65" t="s">
        <v>35</v>
      </c>
      <c r="B19" s="65" t="s">
        <v>407</v>
      </c>
      <c r="C19" s="65" t="s">
        <v>76</v>
      </c>
      <c r="D19" s="65" t="s">
        <v>74</v>
      </c>
      <c r="E19" s="65" t="s">
        <v>71</v>
      </c>
      <c r="F19" s="65">
        <v>48</v>
      </c>
      <c r="G19" s="65" t="s">
        <v>75</v>
      </c>
      <c r="H19" s="65">
        <v>4</v>
      </c>
      <c r="I19" s="65">
        <v>614.79</v>
      </c>
      <c r="J19" s="65">
        <v>2713.88</v>
      </c>
      <c r="K19" s="65">
        <v>105000</v>
      </c>
      <c r="L19" s="65">
        <v>2800</v>
      </c>
      <c r="M19" s="65">
        <v>6</v>
      </c>
      <c r="N19" s="65">
        <v>80.12</v>
      </c>
      <c r="O19" s="65" t="s">
        <v>409</v>
      </c>
    </row>
    <row r="20" ht="15" spans="1:15">
      <c r="A20" s="65" t="s">
        <v>35</v>
      </c>
      <c r="B20" s="65" t="s">
        <v>398</v>
      </c>
      <c r="C20" s="65" t="s">
        <v>76</v>
      </c>
      <c r="D20" s="65" t="s">
        <v>74</v>
      </c>
      <c r="E20" s="65" t="s">
        <v>71</v>
      </c>
      <c r="F20" s="65">
        <v>48</v>
      </c>
      <c r="G20" s="65" t="s">
        <v>75</v>
      </c>
      <c r="H20" s="65">
        <v>4</v>
      </c>
      <c r="I20" s="65">
        <v>614.79</v>
      </c>
      <c r="J20" s="65">
        <v>2713.88</v>
      </c>
      <c r="K20" s="65">
        <v>105000</v>
      </c>
      <c r="L20" s="65">
        <v>2800</v>
      </c>
      <c r="M20" s="65">
        <v>6</v>
      </c>
      <c r="N20" s="65">
        <v>80.12</v>
      </c>
      <c r="O20" s="65" t="s">
        <v>400</v>
      </c>
    </row>
    <row r="21" ht="15" spans="1:15">
      <c r="A21" s="65" t="s">
        <v>35</v>
      </c>
      <c r="B21" s="65" t="s">
        <v>358</v>
      </c>
      <c r="C21" s="65" t="s">
        <v>76</v>
      </c>
      <c r="D21" s="65" t="s">
        <v>74</v>
      </c>
      <c r="E21" s="65" t="s">
        <v>71</v>
      </c>
      <c r="F21" s="65">
        <v>48</v>
      </c>
      <c r="G21" s="65" t="s">
        <v>75</v>
      </c>
      <c r="H21" s="65">
        <v>4</v>
      </c>
      <c r="I21" s="65">
        <v>614.79</v>
      </c>
      <c r="J21" s="65">
        <v>2713.88</v>
      </c>
      <c r="K21" s="65">
        <v>105000</v>
      </c>
      <c r="L21" s="65">
        <v>2800</v>
      </c>
      <c r="M21" s="65">
        <v>6</v>
      </c>
      <c r="N21" s="65">
        <v>80.12</v>
      </c>
      <c r="O21" s="65" t="s">
        <v>361</v>
      </c>
    </row>
    <row r="22" ht="15" spans="1:15">
      <c r="A22" s="65" t="s">
        <v>35</v>
      </c>
      <c r="B22" s="65" t="s">
        <v>299</v>
      </c>
      <c r="C22" s="65" t="s">
        <v>76</v>
      </c>
      <c r="D22" s="65" t="s">
        <v>74</v>
      </c>
      <c r="E22" s="65" t="s">
        <v>71</v>
      </c>
      <c r="F22" s="65">
        <v>48</v>
      </c>
      <c r="G22" s="65" t="s">
        <v>75</v>
      </c>
      <c r="H22" s="65">
        <v>4</v>
      </c>
      <c r="I22" s="65">
        <v>614.79</v>
      </c>
      <c r="J22" s="65">
        <v>2713.88</v>
      </c>
      <c r="K22" s="65">
        <v>105000</v>
      </c>
      <c r="L22" s="65">
        <v>2800</v>
      </c>
      <c r="M22" s="65">
        <v>6</v>
      </c>
      <c r="N22" s="65">
        <v>80.12</v>
      </c>
      <c r="O22" s="65" t="s">
        <v>302</v>
      </c>
    </row>
    <row r="23" ht="15" spans="1:15">
      <c r="A23" s="65" t="s">
        <v>35</v>
      </c>
      <c r="B23" s="65" t="s">
        <v>250</v>
      </c>
      <c r="C23" s="65" t="s">
        <v>76</v>
      </c>
      <c r="D23" s="65" t="s">
        <v>74</v>
      </c>
      <c r="E23" s="65" t="s">
        <v>71</v>
      </c>
      <c r="F23" s="65">
        <v>48</v>
      </c>
      <c r="G23" s="65" t="s">
        <v>75</v>
      </c>
      <c r="H23" s="65">
        <v>4</v>
      </c>
      <c r="I23" s="65">
        <v>614.79</v>
      </c>
      <c r="J23" s="65">
        <v>2713.88</v>
      </c>
      <c r="K23" s="65">
        <v>105000</v>
      </c>
      <c r="L23" s="65">
        <v>2800</v>
      </c>
      <c r="M23" s="65">
        <v>6</v>
      </c>
      <c r="N23" s="65">
        <v>80.12</v>
      </c>
      <c r="O23" s="65" t="s">
        <v>252</v>
      </c>
    </row>
    <row r="24" ht="15" spans="1:15">
      <c r="A24" s="65" t="s">
        <v>35</v>
      </c>
      <c r="B24" s="65" t="s">
        <v>496</v>
      </c>
      <c r="C24" s="65" t="s">
        <v>76</v>
      </c>
      <c r="D24" s="65" t="s">
        <v>74</v>
      </c>
      <c r="E24" s="65" t="s">
        <v>71</v>
      </c>
      <c r="F24" s="65">
        <v>48</v>
      </c>
      <c r="G24" s="65" t="s">
        <v>75</v>
      </c>
      <c r="H24" s="65">
        <v>4</v>
      </c>
      <c r="I24" s="65">
        <v>614.79</v>
      </c>
      <c r="J24" s="65">
        <v>2713.88</v>
      </c>
      <c r="K24" s="65">
        <v>105000</v>
      </c>
      <c r="L24" s="65">
        <v>2800</v>
      </c>
      <c r="M24" s="65">
        <v>6</v>
      </c>
      <c r="N24" s="65">
        <v>80.12</v>
      </c>
      <c r="O24" s="65" t="s">
        <v>498</v>
      </c>
    </row>
    <row r="25" ht="15" spans="1:15">
      <c r="A25" s="65" t="s">
        <v>35</v>
      </c>
      <c r="B25" s="65" t="s">
        <v>389</v>
      </c>
      <c r="C25" s="65" t="s">
        <v>76</v>
      </c>
      <c r="D25" s="65" t="s">
        <v>74</v>
      </c>
      <c r="E25" s="65" t="s">
        <v>71</v>
      </c>
      <c r="F25" s="65">
        <v>48</v>
      </c>
      <c r="G25" s="65" t="s">
        <v>75</v>
      </c>
      <c r="H25" s="65">
        <v>4</v>
      </c>
      <c r="I25" s="65">
        <v>614.79</v>
      </c>
      <c r="J25" s="65">
        <v>2713.88</v>
      </c>
      <c r="K25" s="65">
        <v>105000</v>
      </c>
      <c r="L25" s="65">
        <v>2800</v>
      </c>
      <c r="M25" s="65">
        <v>6</v>
      </c>
      <c r="N25" s="65">
        <v>80.12</v>
      </c>
      <c r="O25" s="65" t="s">
        <v>391</v>
      </c>
    </row>
    <row r="26" ht="15" spans="1:15">
      <c r="A26" s="65" t="s">
        <v>35</v>
      </c>
      <c r="B26" s="65" t="s">
        <v>225</v>
      </c>
      <c r="C26" s="65" t="s">
        <v>76</v>
      </c>
      <c r="D26" s="65" t="s">
        <v>74</v>
      </c>
      <c r="E26" s="65" t="s">
        <v>71</v>
      </c>
      <c r="F26" s="65">
        <v>48</v>
      </c>
      <c r="G26" s="65" t="s">
        <v>75</v>
      </c>
      <c r="H26" s="65">
        <v>4</v>
      </c>
      <c r="I26" s="65">
        <v>614.79</v>
      </c>
      <c r="J26" s="65">
        <v>2713.88</v>
      </c>
      <c r="K26" s="65">
        <v>105000</v>
      </c>
      <c r="L26" s="65">
        <v>2800</v>
      </c>
      <c r="M26" s="65">
        <v>6</v>
      </c>
      <c r="N26" s="65">
        <v>80.12</v>
      </c>
      <c r="O26" s="65" t="s">
        <v>227</v>
      </c>
    </row>
    <row r="27" ht="15" spans="1:15">
      <c r="A27" s="65" t="s">
        <v>35</v>
      </c>
      <c r="B27" s="65" t="s">
        <v>362</v>
      </c>
      <c r="C27" s="65" t="s">
        <v>76</v>
      </c>
      <c r="D27" s="65" t="s">
        <v>74</v>
      </c>
      <c r="E27" s="65" t="s">
        <v>71</v>
      </c>
      <c r="F27" s="65">
        <v>48</v>
      </c>
      <c r="G27" s="65" t="s">
        <v>75</v>
      </c>
      <c r="H27" s="65">
        <v>4</v>
      </c>
      <c r="I27" s="65">
        <v>614.79</v>
      </c>
      <c r="J27" s="65">
        <v>2713.88</v>
      </c>
      <c r="K27" s="65">
        <v>105000</v>
      </c>
      <c r="L27" s="65">
        <v>2800</v>
      </c>
      <c r="M27" s="65">
        <v>6</v>
      </c>
      <c r="N27" s="65">
        <v>80.12</v>
      </c>
      <c r="O27" s="65" t="s">
        <v>364</v>
      </c>
    </row>
    <row r="28" ht="15" spans="1:15">
      <c r="A28" s="65" t="s">
        <v>35</v>
      </c>
      <c r="B28" s="65" t="s">
        <v>179</v>
      </c>
      <c r="C28" s="65" t="s">
        <v>76</v>
      </c>
      <c r="D28" s="65" t="s">
        <v>74</v>
      </c>
      <c r="E28" s="65" t="s">
        <v>71</v>
      </c>
      <c r="F28" s="65">
        <v>48</v>
      </c>
      <c r="G28" s="65" t="s">
        <v>75</v>
      </c>
      <c r="H28" s="65">
        <v>4</v>
      </c>
      <c r="I28" s="65">
        <v>614.79</v>
      </c>
      <c r="J28" s="65">
        <v>2713.88</v>
      </c>
      <c r="K28" s="65">
        <v>105000</v>
      </c>
      <c r="L28" s="65">
        <v>2800</v>
      </c>
      <c r="M28" s="65">
        <v>6</v>
      </c>
      <c r="N28" s="65">
        <v>80.12</v>
      </c>
      <c r="O28" s="65" t="s">
        <v>181</v>
      </c>
    </row>
    <row r="29" ht="15" spans="1:15">
      <c r="A29" s="65" t="s">
        <v>35</v>
      </c>
      <c r="B29" s="65" t="s">
        <v>176</v>
      </c>
      <c r="C29" s="65" t="s">
        <v>76</v>
      </c>
      <c r="D29" s="65" t="s">
        <v>74</v>
      </c>
      <c r="E29" s="65" t="s">
        <v>71</v>
      </c>
      <c r="F29" s="65">
        <v>48</v>
      </c>
      <c r="G29" s="65" t="s">
        <v>75</v>
      </c>
      <c r="H29" s="65">
        <v>4</v>
      </c>
      <c r="I29" s="65">
        <v>614.79</v>
      </c>
      <c r="J29" s="65">
        <v>2713.88</v>
      </c>
      <c r="K29" s="65">
        <v>105000</v>
      </c>
      <c r="L29" s="65">
        <v>2800</v>
      </c>
      <c r="M29" s="65">
        <v>6</v>
      </c>
      <c r="N29" s="65">
        <v>80.12</v>
      </c>
      <c r="O29" s="65"/>
    </row>
    <row r="30" ht="15" spans="1:15">
      <c r="A30" s="65" t="s">
        <v>35</v>
      </c>
      <c r="B30" s="65" t="s">
        <v>218</v>
      </c>
      <c r="C30" s="65" t="s">
        <v>76</v>
      </c>
      <c r="D30" s="65" t="s">
        <v>74</v>
      </c>
      <c r="E30" s="65" t="s">
        <v>71</v>
      </c>
      <c r="F30" s="65">
        <v>48</v>
      </c>
      <c r="G30" s="65" t="s">
        <v>75</v>
      </c>
      <c r="H30" s="65">
        <v>4</v>
      </c>
      <c r="I30" s="65">
        <v>614.79</v>
      </c>
      <c r="J30" s="65">
        <v>2713.88</v>
      </c>
      <c r="K30" s="65">
        <v>105000</v>
      </c>
      <c r="L30" s="65">
        <v>2800</v>
      </c>
      <c r="M30" s="65">
        <v>6</v>
      </c>
      <c r="N30" s="65">
        <v>80.12</v>
      </c>
      <c r="O30" s="65" t="s">
        <v>220</v>
      </c>
    </row>
    <row r="31" ht="15" spans="1:15">
      <c r="A31" s="65" t="s">
        <v>35</v>
      </c>
      <c r="B31" s="65" t="s">
        <v>664</v>
      </c>
      <c r="C31" s="65" t="s">
        <v>76</v>
      </c>
      <c r="D31" s="65" t="s">
        <v>74</v>
      </c>
      <c r="E31" s="65" t="s">
        <v>71</v>
      </c>
      <c r="F31" s="65">
        <v>48</v>
      </c>
      <c r="G31" s="65" t="s">
        <v>75</v>
      </c>
      <c r="H31" s="65">
        <v>4</v>
      </c>
      <c r="I31" s="65">
        <v>614.79</v>
      </c>
      <c r="J31" s="65">
        <v>2713.88</v>
      </c>
      <c r="K31" s="65">
        <v>105000</v>
      </c>
      <c r="L31" s="65">
        <v>2800</v>
      </c>
      <c r="M31" s="65">
        <v>6</v>
      </c>
      <c r="N31" s="65">
        <v>80.12</v>
      </c>
      <c r="O31" s="65" t="s">
        <v>666</v>
      </c>
    </row>
    <row r="32" ht="15" spans="1:15">
      <c r="A32" s="65" t="s">
        <v>35</v>
      </c>
      <c r="B32" s="65" t="s">
        <v>221</v>
      </c>
      <c r="C32" s="65" t="s">
        <v>76</v>
      </c>
      <c r="D32" s="65" t="s">
        <v>74</v>
      </c>
      <c r="E32" s="65" t="s">
        <v>71</v>
      </c>
      <c r="F32" s="65">
        <v>48</v>
      </c>
      <c r="G32" s="65" t="s">
        <v>75</v>
      </c>
      <c r="H32" s="65">
        <v>4</v>
      </c>
      <c r="I32" s="65">
        <v>614.79</v>
      </c>
      <c r="J32" s="65">
        <v>2713.88</v>
      </c>
      <c r="K32" s="65">
        <v>105000</v>
      </c>
      <c r="L32" s="65">
        <v>2800</v>
      </c>
      <c r="M32" s="65">
        <v>6</v>
      </c>
      <c r="N32" s="65">
        <v>80.12</v>
      </c>
      <c r="O32" s="65" t="s">
        <v>223</v>
      </c>
    </row>
    <row r="33" ht="15" spans="1:15">
      <c r="A33" s="65" t="s">
        <v>35</v>
      </c>
      <c r="B33" s="65" t="s">
        <v>247</v>
      </c>
      <c r="C33" s="65" t="s">
        <v>76</v>
      </c>
      <c r="D33" s="65" t="s">
        <v>74</v>
      </c>
      <c r="E33" s="65" t="s">
        <v>71</v>
      </c>
      <c r="F33" s="65">
        <v>48</v>
      </c>
      <c r="G33" s="65" t="s">
        <v>75</v>
      </c>
      <c r="H33" s="65">
        <v>4</v>
      </c>
      <c r="I33" s="65">
        <v>614.79</v>
      </c>
      <c r="J33" s="65">
        <v>2713.88</v>
      </c>
      <c r="K33" s="65">
        <v>105000</v>
      </c>
      <c r="L33" s="65">
        <v>2800</v>
      </c>
      <c r="M33" s="65">
        <v>6</v>
      </c>
      <c r="N33" s="65">
        <v>80.12</v>
      </c>
      <c r="O33" s="65" t="s">
        <v>249</v>
      </c>
    </row>
    <row r="34" ht="15" spans="1:15">
      <c r="A34" s="65" t="s">
        <v>35</v>
      </c>
      <c r="B34" s="65" t="s">
        <v>513</v>
      </c>
      <c r="C34" s="65" t="s">
        <v>76</v>
      </c>
      <c r="D34" s="65" t="s">
        <v>74</v>
      </c>
      <c r="E34" s="65" t="s">
        <v>71</v>
      </c>
      <c r="F34" s="65">
        <v>48</v>
      </c>
      <c r="G34" s="65" t="s">
        <v>75</v>
      </c>
      <c r="H34" s="65">
        <v>4</v>
      </c>
      <c r="I34" s="65">
        <v>614.79</v>
      </c>
      <c r="J34" s="65">
        <v>2713.88</v>
      </c>
      <c r="K34" s="65">
        <v>105000</v>
      </c>
      <c r="L34" s="65">
        <v>2800</v>
      </c>
      <c r="M34" s="65">
        <v>6</v>
      </c>
      <c r="N34" s="65">
        <v>80.12</v>
      </c>
      <c r="O34" s="65" t="s">
        <v>515</v>
      </c>
    </row>
    <row r="35" ht="15" spans="1:15">
      <c r="A35" s="65" t="s">
        <v>35</v>
      </c>
      <c r="B35" s="65" t="s">
        <v>508</v>
      </c>
      <c r="C35" s="65" t="s">
        <v>76</v>
      </c>
      <c r="D35" s="65" t="s">
        <v>74</v>
      </c>
      <c r="E35" s="65" t="s">
        <v>71</v>
      </c>
      <c r="F35" s="65">
        <v>48</v>
      </c>
      <c r="G35" s="65" t="s">
        <v>75</v>
      </c>
      <c r="H35" s="65">
        <v>4</v>
      </c>
      <c r="I35" s="65">
        <v>614.79</v>
      </c>
      <c r="J35" s="65">
        <v>2713.88</v>
      </c>
      <c r="K35" s="65">
        <v>105000</v>
      </c>
      <c r="L35" s="65">
        <v>2800</v>
      </c>
      <c r="M35" s="65">
        <v>6</v>
      </c>
      <c r="N35" s="65">
        <v>80.12</v>
      </c>
      <c r="O35" s="65" t="s">
        <v>510</v>
      </c>
    </row>
    <row r="36" ht="15" spans="1:15">
      <c r="A36" s="65" t="s">
        <v>35</v>
      </c>
      <c r="B36" s="65" t="s">
        <v>373</v>
      </c>
      <c r="C36" s="65" t="s">
        <v>76</v>
      </c>
      <c r="D36" s="65" t="s">
        <v>74</v>
      </c>
      <c r="E36" s="65" t="s">
        <v>71</v>
      </c>
      <c r="F36" s="65">
        <v>48</v>
      </c>
      <c r="G36" s="65" t="s">
        <v>75</v>
      </c>
      <c r="H36" s="65">
        <v>4</v>
      </c>
      <c r="I36" s="65">
        <v>614.79</v>
      </c>
      <c r="J36" s="65">
        <v>2713.88</v>
      </c>
      <c r="K36" s="65">
        <v>105000</v>
      </c>
      <c r="L36" s="65">
        <v>2800</v>
      </c>
      <c r="M36" s="65">
        <v>6</v>
      </c>
      <c r="N36" s="65">
        <v>80.12</v>
      </c>
      <c r="O36" s="65" t="s">
        <v>375</v>
      </c>
    </row>
    <row r="37" ht="15" spans="1:15">
      <c r="A37" s="65" t="s">
        <v>35</v>
      </c>
      <c r="B37" s="65" t="s">
        <v>544</v>
      </c>
      <c r="C37" s="65" t="s">
        <v>76</v>
      </c>
      <c r="D37" s="65" t="s">
        <v>74</v>
      </c>
      <c r="E37" s="65" t="s">
        <v>71</v>
      </c>
      <c r="F37" s="65">
        <v>48</v>
      </c>
      <c r="G37" s="65" t="s">
        <v>75</v>
      </c>
      <c r="H37" s="65">
        <v>4</v>
      </c>
      <c r="I37" s="65">
        <v>614.79</v>
      </c>
      <c r="J37" s="65">
        <v>2713.88</v>
      </c>
      <c r="K37" s="65">
        <v>105000</v>
      </c>
      <c r="L37" s="65">
        <v>2800</v>
      </c>
      <c r="M37" s="65">
        <v>6</v>
      </c>
      <c r="N37" s="65">
        <v>80.12</v>
      </c>
      <c r="O37" s="65" t="s">
        <v>546</v>
      </c>
    </row>
    <row r="38" ht="15" spans="1:15">
      <c r="A38" s="65" t="s">
        <v>35</v>
      </c>
      <c r="B38" s="65" t="s">
        <v>379</v>
      </c>
      <c r="C38" s="65" t="s">
        <v>76</v>
      </c>
      <c r="D38" s="65" t="s">
        <v>74</v>
      </c>
      <c r="E38" s="65" t="s">
        <v>71</v>
      </c>
      <c r="F38" s="65">
        <v>48</v>
      </c>
      <c r="G38" s="65" t="s">
        <v>75</v>
      </c>
      <c r="H38" s="65">
        <v>4</v>
      </c>
      <c r="I38" s="65">
        <v>614.79</v>
      </c>
      <c r="J38" s="65">
        <v>2713.88</v>
      </c>
      <c r="K38" s="65">
        <v>105000</v>
      </c>
      <c r="L38" s="65">
        <v>2800</v>
      </c>
      <c r="M38" s="65">
        <v>6</v>
      </c>
      <c r="N38" s="65">
        <v>80.12</v>
      </c>
      <c r="O38" s="65" t="s">
        <v>382</v>
      </c>
    </row>
    <row r="39" ht="15" spans="1:15">
      <c r="A39" s="65" t="s">
        <v>35</v>
      </c>
      <c r="B39" s="65" t="s">
        <v>401</v>
      </c>
      <c r="C39" s="65" t="s">
        <v>76</v>
      </c>
      <c r="D39" s="65" t="s">
        <v>74</v>
      </c>
      <c r="E39" s="65" t="s">
        <v>71</v>
      </c>
      <c r="F39" s="65">
        <v>48</v>
      </c>
      <c r="G39" s="65" t="s">
        <v>75</v>
      </c>
      <c r="H39" s="65">
        <v>4</v>
      </c>
      <c r="I39" s="65">
        <v>614.79</v>
      </c>
      <c r="J39" s="65">
        <v>2713.88</v>
      </c>
      <c r="K39" s="65">
        <v>105000</v>
      </c>
      <c r="L39" s="65">
        <v>2800</v>
      </c>
      <c r="M39" s="65">
        <v>6</v>
      </c>
      <c r="N39" s="65">
        <v>80.12</v>
      </c>
      <c r="O39" s="65" t="s">
        <v>403</v>
      </c>
    </row>
    <row r="40" ht="15" spans="1:15">
      <c r="A40" s="65" t="s">
        <v>35</v>
      </c>
      <c r="B40" s="65" t="s">
        <v>556</v>
      </c>
      <c r="C40" s="65" t="s">
        <v>76</v>
      </c>
      <c r="D40" s="65" t="s">
        <v>74</v>
      </c>
      <c r="E40" s="65" t="s">
        <v>71</v>
      </c>
      <c r="F40" s="65">
        <v>48</v>
      </c>
      <c r="G40" s="65" t="s">
        <v>75</v>
      </c>
      <c r="H40" s="65">
        <v>4</v>
      </c>
      <c r="I40" s="65">
        <v>614.79</v>
      </c>
      <c r="J40" s="65">
        <v>2713.88</v>
      </c>
      <c r="K40" s="65">
        <v>105000</v>
      </c>
      <c r="L40" s="65">
        <v>2800</v>
      </c>
      <c r="M40" s="65">
        <v>6</v>
      </c>
      <c r="N40" s="65">
        <v>80.12</v>
      </c>
      <c r="O40" s="65" t="s">
        <v>85</v>
      </c>
    </row>
    <row r="41" ht="15" spans="1:15">
      <c r="A41" s="65" t="s">
        <v>35</v>
      </c>
      <c r="B41" s="65" t="s">
        <v>564</v>
      </c>
      <c r="C41" s="65" t="s">
        <v>76</v>
      </c>
      <c r="D41" s="65" t="s">
        <v>74</v>
      </c>
      <c r="E41" s="65" t="s">
        <v>71</v>
      </c>
      <c r="F41" s="65">
        <v>48</v>
      </c>
      <c r="G41" s="65" t="s">
        <v>75</v>
      </c>
      <c r="H41" s="65">
        <v>4</v>
      </c>
      <c r="I41" s="65">
        <v>614.79</v>
      </c>
      <c r="J41" s="65">
        <v>2713.88</v>
      </c>
      <c r="K41" s="65">
        <v>105000</v>
      </c>
      <c r="L41" s="65">
        <v>2800</v>
      </c>
      <c r="M41" s="65">
        <v>6</v>
      </c>
      <c r="N41" s="65">
        <v>80.12</v>
      </c>
      <c r="O41" s="65" t="s">
        <v>85</v>
      </c>
    </row>
    <row r="42" ht="15" spans="1:15">
      <c r="A42" s="65" t="s">
        <v>35</v>
      </c>
      <c r="B42" s="65" t="s">
        <v>474</v>
      </c>
      <c r="C42" s="65" t="s">
        <v>76</v>
      </c>
      <c r="D42" s="65" t="s">
        <v>74</v>
      </c>
      <c r="E42" s="65" t="s">
        <v>71</v>
      </c>
      <c r="F42" s="65">
        <v>48</v>
      </c>
      <c r="G42" s="65" t="s">
        <v>75</v>
      </c>
      <c r="H42" s="65">
        <v>4</v>
      </c>
      <c r="I42" s="65">
        <v>614.79</v>
      </c>
      <c r="J42" s="65">
        <v>2713.88</v>
      </c>
      <c r="K42" s="65">
        <v>105000</v>
      </c>
      <c r="L42" s="65">
        <v>2800</v>
      </c>
      <c r="M42" s="65">
        <v>6</v>
      </c>
      <c r="N42" s="65">
        <v>80.12</v>
      </c>
      <c r="O42" s="65" t="s">
        <v>476</v>
      </c>
    </row>
    <row r="43" ht="15" spans="1:15">
      <c r="A43" s="65" t="s">
        <v>35</v>
      </c>
      <c r="B43" s="65" t="s">
        <v>462</v>
      </c>
      <c r="C43" s="65" t="s">
        <v>76</v>
      </c>
      <c r="D43" s="65" t="s">
        <v>74</v>
      </c>
      <c r="E43" s="65" t="s">
        <v>71</v>
      </c>
      <c r="F43" s="65">
        <v>48</v>
      </c>
      <c r="G43" s="65" t="s">
        <v>75</v>
      </c>
      <c r="H43" s="65">
        <v>4</v>
      </c>
      <c r="I43" s="65">
        <v>614.79</v>
      </c>
      <c r="J43" s="65">
        <v>2713.88</v>
      </c>
      <c r="K43" s="65">
        <v>105000</v>
      </c>
      <c r="L43" s="65">
        <v>2800</v>
      </c>
      <c r="M43" s="65">
        <v>6</v>
      </c>
      <c r="N43" s="65">
        <v>80.12</v>
      </c>
      <c r="O43" s="65" t="s">
        <v>464</v>
      </c>
    </row>
    <row r="44" ht="15" spans="1:15">
      <c r="A44" s="65" t="s">
        <v>35</v>
      </c>
      <c r="B44" s="65" t="s">
        <v>365</v>
      </c>
      <c r="C44" s="65" t="s">
        <v>76</v>
      </c>
      <c r="D44" s="65" t="s">
        <v>74</v>
      </c>
      <c r="E44" s="65" t="s">
        <v>71</v>
      </c>
      <c r="F44" s="65">
        <v>48</v>
      </c>
      <c r="G44" s="65" t="s">
        <v>75</v>
      </c>
      <c r="H44" s="65">
        <v>4</v>
      </c>
      <c r="I44" s="65">
        <v>614.79</v>
      </c>
      <c r="J44" s="65">
        <v>2713.88</v>
      </c>
      <c r="K44" s="65">
        <v>105000</v>
      </c>
      <c r="L44" s="65">
        <v>2800</v>
      </c>
      <c r="M44" s="65">
        <v>6</v>
      </c>
      <c r="N44" s="65">
        <v>80.12</v>
      </c>
      <c r="O44" s="65" t="s">
        <v>367</v>
      </c>
    </row>
    <row r="45" ht="15" spans="1:15">
      <c r="A45" s="65" t="s">
        <v>35</v>
      </c>
      <c r="B45" s="65" t="s">
        <v>561</v>
      </c>
      <c r="C45" s="65" t="s">
        <v>76</v>
      </c>
      <c r="D45" s="65" t="s">
        <v>74</v>
      </c>
      <c r="E45" s="65" t="s">
        <v>71</v>
      </c>
      <c r="F45" s="65">
        <v>48</v>
      </c>
      <c r="G45" s="65" t="s">
        <v>75</v>
      </c>
      <c r="H45" s="65">
        <v>4</v>
      </c>
      <c r="I45" s="65">
        <v>614.79</v>
      </c>
      <c r="J45" s="65">
        <v>2713.88</v>
      </c>
      <c r="K45" s="65">
        <v>105000</v>
      </c>
      <c r="L45" s="65">
        <v>2800</v>
      </c>
      <c r="M45" s="65">
        <v>6</v>
      </c>
      <c r="N45" s="65">
        <v>80.12</v>
      </c>
      <c r="O45" s="65" t="s">
        <v>563</v>
      </c>
    </row>
    <row r="46" ht="15" spans="1:15">
      <c r="A46" s="65" t="s">
        <v>35</v>
      </c>
      <c r="B46" s="65" t="s">
        <v>483</v>
      </c>
      <c r="C46" s="65" t="s">
        <v>76</v>
      </c>
      <c r="D46" s="65" t="s">
        <v>74</v>
      </c>
      <c r="E46" s="65" t="s">
        <v>71</v>
      </c>
      <c r="F46" s="65">
        <v>48</v>
      </c>
      <c r="G46" s="65" t="s">
        <v>75</v>
      </c>
      <c r="H46" s="65">
        <v>4</v>
      </c>
      <c r="I46" s="65">
        <v>614.79</v>
      </c>
      <c r="J46" s="65">
        <v>2713.88</v>
      </c>
      <c r="K46" s="65">
        <v>105000</v>
      </c>
      <c r="L46" s="65">
        <v>2800</v>
      </c>
      <c r="M46" s="65">
        <v>6</v>
      </c>
      <c r="N46" s="65">
        <v>80.12</v>
      </c>
      <c r="O46" s="65" t="s">
        <v>485</v>
      </c>
    </row>
    <row r="47" ht="15" spans="1:15">
      <c r="A47" s="65" t="s">
        <v>35</v>
      </c>
      <c r="B47" s="65" t="s">
        <v>550</v>
      </c>
      <c r="C47" s="65" t="s">
        <v>76</v>
      </c>
      <c r="D47" s="65" t="s">
        <v>74</v>
      </c>
      <c r="E47" s="65" t="s">
        <v>71</v>
      </c>
      <c r="F47" s="65">
        <v>48</v>
      </c>
      <c r="G47" s="65" t="s">
        <v>75</v>
      </c>
      <c r="H47" s="65">
        <v>4</v>
      </c>
      <c r="I47" s="65">
        <v>614.79</v>
      </c>
      <c r="J47" s="65">
        <v>2713.88</v>
      </c>
      <c r="K47" s="65">
        <v>105000</v>
      </c>
      <c r="L47" s="65">
        <v>2800</v>
      </c>
      <c r="M47" s="65">
        <v>6</v>
      </c>
      <c r="N47" s="65">
        <v>80.12</v>
      </c>
      <c r="O47" s="65" t="s">
        <v>552</v>
      </c>
    </row>
    <row r="48" ht="15" spans="1:15">
      <c r="A48" s="65" t="s">
        <v>35</v>
      </c>
      <c r="B48" s="65" t="s">
        <v>590</v>
      </c>
      <c r="C48" s="65" t="s">
        <v>76</v>
      </c>
      <c r="D48" s="65" t="s">
        <v>74</v>
      </c>
      <c r="E48" s="65" t="s">
        <v>71</v>
      </c>
      <c r="F48" s="65">
        <v>48</v>
      </c>
      <c r="G48" s="65" t="s">
        <v>75</v>
      </c>
      <c r="H48" s="65">
        <v>4</v>
      </c>
      <c r="I48" s="65">
        <v>614.79</v>
      </c>
      <c r="J48" s="65">
        <v>2713.88</v>
      </c>
      <c r="K48" s="65">
        <v>105000</v>
      </c>
      <c r="L48" s="65">
        <v>2800</v>
      </c>
      <c r="M48" s="65">
        <v>6</v>
      </c>
      <c r="N48" s="65">
        <v>80.12</v>
      </c>
      <c r="O48" s="65" t="s">
        <v>592</v>
      </c>
    </row>
    <row r="49" ht="15" spans="1:15">
      <c r="A49" s="65" t="s">
        <v>35</v>
      </c>
      <c r="B49" s="65" t="s">
        <v>578</v>
      </c>
      <c r="C49" s="65" t="s">
        <v>76</v>
      </c>
      <c r="D49" s="65" t="s">
        <v>74</v>
      </c>
      <c r="E49" s="65" t="s">
        <v>71</v>
      </c>
      <c r="F49" s="65">
        <v>48</v>
      </c>
      <c r="G49" s="65" t="s">
        <v>75</v>
      </c>
      <c r="H49" s="65">
        <v>4</v>
      </c>
      <c r="I49" s="65">
        <v>614.79</v>
      </c>
      <c r="J49" s="65">
        <v>2713.88</v>
      </c>
      <c r="K49" s="65">
        <v>105000</v>
      </c>
      <c r="L49" s="65">
        <v>2800</v>
      </c>
      <c r="M49" s="65">
        <v>6</v>
      </c>
      <c r="N49" s="65">
        <v>80.12</v>
      </c>
      <c r="O49" s="65" t="s">
        <v>580</v>
      </c>
    </row>
    <row r="50" ht="15" spans="1:15">
      <c r="A50" s="65" t="s">
        <v>35</v>
      </c>
      <c r="B50" s="65" t="s">
        <v>480</v>
      </c>
      <c r="C50" s="65" t="s">
        <v>76</v>
      </c>
      <c r="D50" s="65" t="s">
        <v>74</v>
      </c>
      <c r="E50" s="65" t="s">
        <v>71</v>
      </c>
      <c r="F50" s="65">
        <v>48</v>
      </c>
      <c r="G50" s="65" t="s">
        <v>75</v>
      </c>
      <c r="H50" s="65">
        <v>4</v>
      </c>
      <c r="I50" s="65">
        <v>614.79</v>
      </c>
      <c r="J50" s="65">
        <v>2713.88</v>
      </c>
      <c r="K50" s="65">
        <v>105000</v>
      </c>
      <c r="L50" s="65">
        <v>2800</v>
      </c>
      <c r="M50" s="65">
        <v>6</v>
      </c>
      <c r="N50" s="65">
        <v>80.12</v>
      </c>
      <c r="O50" s="65" t="s">
        <v>482</v>
      </c>
    </row>
    <row r="51" ht="15" spans="1:15">
      <c r="A51" s="65" t="s">
        <v>35</v>
      </c>
      <c r="B51" s="65" t="s">
        <v>553</v>
      </c>
      <c r="C51" s="65" t="s">
        <v>76</v>
      </c>
      <c r="D51" s="65" t="s">
        <v>74</v>
      </c>
      <c r="E51" s="65" t="s">
        <v>71</v>
      </c>
      <c r="F51" s="65">
        <v>48</v>
      </c>
      <c r="G51" s="65" t="s">
        <v>75</v>
      </c>
      <c r="H51" s="65">
        <v>4</v>
      </c>
      <c r="I51" s="65">
        <v>614.79</v>
      </c>
      <c r="J51" s="65">
        <v>2713.88</v>
      </c>
      <c r="K51" s="65">
        <v>105000</v>
      </c>
      <c r="L51" s="65">
        <v>2800</v>
      </c>
      <c r="M51" s="65">
        <v>6</v>
      </c>
      <c r="N51" s="65">
        <v>80.12</v>
      </c>
      <c r="O51" s="65" t="s">
        <v>555</v>
      </c>
    </row>
    <row r="52" ht="15" spans="1:15">
      <c r="A52" s="65" t="s">
        <v>35</v>
      </c>
      <c r="B52" s="65" t="s">
        <v>610</v>
      </c>
      <c r="C52" s="65" t="s">
        <v>76</v>
      </c>
      <c r="D52" s="65" t="s">
        <v>74</v>
      </c>
      <c r="E52" s="65" t="s">
        <v>71</v>
      </c>
      <c r="F52" s="65">
        <v>48</v>
      </c>
      <c r="G52" s="65" t="s">
        <v>75</v>
      </c>
      <c r="H52" s="65">
        <v>4</v>
      </c>
      <c r="I52" s="65">
        <v>614.79</v>
      </c>
      <c r="J52" s="65">
        <v>2713.88</v>
      </c>
      <c r="K52" s="65">
        <v>105000</v>
      </c>
      <c r="L52" s="65">
        <v>2800</v>
      </c>
      <c r="M52" s="65">
        <v>6</v>
      </c>
      <c r="N52" s="65">
        <v>80.12</v>
      </c>
      <c r="O52" s="65" t="s">
        <v>612</v>
      </c>
    </row>
    <row r="53" ht="15" spans="1:15">
      <c r="A53" s="65" t="s">
        <v>35</v>
      </c>
      <c r="B53" s="65" t="s">
        <v>628</v>
      </c>
      <c r="C53" s="65" t="s">
        <v>76</v>
      </c>
      <c r="D53" s="65" t="s">
        <v>74</v>
      </c>
      <c r="E53" s="65" t="s">
        <v>71</v>
      </c>
      <c r="F53" s="65">
        <v>48</v>
      </c>
      <c r="G53" s="65" t="s">
        <v>75</v>
      </c>
      <c r="H53" s="65">
        <v>4</v>
      </c>
      <c r="I53" s="65">
        <v>614.79</v>
      </c>
      <c r="J53" s="65">
        <v>2713.88</v>
      </c>
      <c r="K53" s="65">
        <v>105000</v>
      </c>
      <c r="L53" s="65">
        <v>2800</v>
      </c>
      <c r="M53" s="65">
        <v>6</v>
      </c>
      <c r="N53" s="65">
        <v>80.12</v>
      </c>
      <c r="O53" s="65" t="s">
        <v>630</v>
      </c>
    </row>
    <row r="54" ht="15" spans="1:15">
      <c r="A54" s="65" t="s">
        <v>35</v>
      </c>
      <c r="B54" s="65" t="s">
        <v>511</v>
      </c>
      <c r="C54" s="65" t="s">
        <v>76</v>
      </c>
      <c r="D54" s="65" t="s">
        <v>74</v>
      </c>
      <c r="E54" s="65" t="s">
        <v>71</v>
      </c>
      <c r="F54" s="65">
        <v>48</v>
      </c>
      <c r="G54" s="65" t="s">
        <v>75</v>
      </c>
      <c r="H54" s="65">
        <v>4</v>
      </c>
      <c r="I54" s="65">
        <v>614.79</v>
      </c>
      <c r="J54" s="65">
        <v>2713.88</v>
      </c>
      <c r="K54" s="65">
        <v>105000</v>
      </c>
      <c r="L54" s="65">
        <v>2800</v>
      </c>
      <c r="M54" s="65">
        <v>6</v>
      </c>
      <c r="N54" s="65">
        <v>80.12</v>
      </c>
      <c r="O54" s="65" t="s">
        <v>85</v>
      </c>
    </row>
    <row r="55" ht="15" spans="1:15">
      <c r="A55" s="65" t="s">
        <v>35</v>
      </c>
      <c r="B55" s="65" t="s">
        <v>392</v>
      </c>
      <c r="C55" s="65" t="s">
        <v>76</v>
      </c>
      <c r="D55" s="65" t="s">
        <v>74</v>
      </c>
      <c r="E55" s="65" t="s">
        <v>71</v>
      </c>
      <c r="F55" s="65">
        <v>48</v>
      </c>
      <c r="G55" s="65" t="s">
        <v>75</v>
      </c>
      <c r="H55" s="65">
        <v>4</v>
      </c>
      <c r="I55" s="65">
        <v>614.79</v>
      </c>
      <c r="J55" s="65">
        <v>2713.88</v>
      </c>
      <c r="K55" s="65">
        <v>105000</v>
      </c>
      <c r="L55" s="65">
        <v>2800</v>
      </c>
      <c r="M55" s="65">
        <v>6</v>
      </c>
      <c r="N55" s="65">
        <v>80.12</v>
      </c>
      <c r="O55" s="65" t="s">
        <v>394</v>
      </c>
    </row>
    <row r="56" ht="15" spans="1:15">
      <c r="A56" s="65" t="s">
        <v>35</v>
      </c>
      <c r="B56" s="65" t="s">
        <v>605</v>
      </c>
      <c r="C56" s="65" t="s">
        <v>76</v>
      </c>
      <c r="D56" s="65" t="s">
        <v>74</v>
      </c>
      <c r="E56" s="65" t="s">
        <v>71</v>
      </c>
      <c r="F56" s="65">
        <v>48</v>
      </c>
      <c r="G56" s="65" t="s">
        <v>75</v>
      </c>
      <c r="H56" s="65">
        <v>4</v>
      </c>
      <c r="I56" s="65">
        <v>614.79</v>
      </c>
      <c r="J56" s="65">
        <v>2713.88</v>
      </c>
      <c r="K56" s="65">
        <v>105000</v>
      </c>
      <c r="L56" s="65">
        <v>2800</v>
      </c>
      <c r="M56" s="65">
        <v>6</v>
      </c>
      <c r="N56" s="65">
        <v>80.12</v>
      </c>
      <c r="O56" s="65" t="s">
        <v>607</v>
      </c>
    </row>
    <row r="57" ht="15" spans="1:15">
      <c r="A57" s="65" t="s">
        <v>35</v>
      </c>
      <c r="B57" s="65" t="s">
        <v>383</v>
      </c>
      <c r="C57" s="65" t="s">
        <v>76</v>
      </c>
      <c r="D57" s="65" t="s">
        <v>74</v>
      </c>
      <c r="E57" s="65" t="s">
        <v>71</v>
      </c>
      <c r="F57" s="65">
        <v>48</v>
      </c>
      <c r="G57" s="65" t="s">
        <v>75</v>
      </c>
      <c r="H57" s="65">
        <v>4</v>
      </c>
      <c r="I57" s="65">
        <v>614.79</v>
      </c>
      <c r="J57" s="65">
        <v>2713.88</v>
      </c>
      <c r="K57" s="65">
        <v>105000</v>
      </c>
      <c r="L57" s="65">
        <v>2800</v>
      </c>
      <c r="M57" s="65">
        <v>6</v>
      </c>
      <c r="N57" s="65">
        <v>80.12</v>
      </c>
      <c r="O57" s="65" t="s">
        <v>385</v>
      </c>
    </row>
    <row r="58" ht="15" spans="1:15">
      <c r="A58" s="65" t="s">
        <v>35</v>
      </c>
      <c r="B58" s="65" t="s">
        <v>477</v>
      </c>
      <c r="C58" s="65" t="s">
        <v>76</v>
      </c>
      <c r="D58" s="65" t="s">
        <v>74</v>
      </c>
      <c r="E58" s="65" t="s">
        <v>71</v>
      </c>
      <c r="F58" s="65">
        <v>48</v>
      </c>
      <c r="G58" s="65" t="s">
        <v>75</v>
      </c>
      <c r="H58" s="65">
        <v>4</v>
      </c>
      <c r="I58" s="65">
        <v>614.79</v>
      </c>
      <c r="J58" s="65">
        <v>2713.88</v>
      </c>
      <c r="K58" s="65">
        <v>105000</v>
      </c>
      <c r="L58" s="65">
        <v>2800</v>
      </c>
      <c r="M58" s="65">
        <v>6</v>
      </c>
      <c r="N58" s="65">
        <v>80.12</v>
      </c>
      <c r="O58" s="65" t="s">
        <v>479</v>
      </c>
    </row>
    <row r="59" ht="15" spans="1:15">
      <c r="A59" s="65" t="s">
        <v>35</v>
      </c>
      <c r="B59" s="65" t="s">
        <v>468</v>
      </c>
      <c r="C59" s="65" t="s">
        <v>76</v>
      </c>
      <c r="D59" s="65" t="s">
        <v>74</v>
      </c>
      <c r="E59" s="65" t="s">
        <v>71</v>
      </c>
      <c r="F59" s="65">
        <v>48</v>
      </c>
      <c r="G59" s="65" t="s">
        <v>75</v>
      </c>
      <c r="H59" s="65">
        <v>4</v>
      </c>
      <c r="I59" s="65">
        <v>614.79</v>
      </c>
      <c r="J59" s="65">
        <v>2713.88</v>
      </c>
      <c r="K59" s="65">
        <v>105000</v>
      </c>
      <c r="L59" s="65">
        <v>2800</v>
      </c>
      <c r="M59" s="65">
        <v>6</v>
      </c>
      <c r="N59" s="65">
        <v>80.12</v>
      </c>
      <c r="O59" s="65" t="s">
        <v>470</v>
      </c>
    </row>
    <row r="60" ht="15" spans="1:15">
      <c r="A60" s="65" t="s">
        <v>35</v>
      </c>
      <c r="B60" s="65" t="s">
        <v>371</v>
      </c>
      <c r="C60" s="65" t="s">
        <v>76</v>
      </c>
      <c r="D60" s="65" t="s">
        <v>74</v>
      </c>
      <c r="E60" s="65" t="s">
        <v>71</v>
      </c>
      <c r="F60" s="65">
        <v>48</v>
      </c>
      <c r="G60" s="65" t="s">
        <v>75</v>
      </c>
      <c r="H60" s="65">
        <v>4</v>
      </c>
      <c r="I60" s="65">
        <v>614.79</v>
      </c>
      <c r="J60" s="65">
        <v>2713.88</v>
      </c>
      <c r="K60" s="65">
        <v>105000</v>
      </c>
      <c r="L60" s="65">
        <v>2800</v>
      </c>
      <c r="M60" s="65">
        <v>6</v>
      </c>
      <c r="N60" s="65">
        <v>80.12</v>
      </c>
      <c r="O60" s="65"/>
    </row>
    <row r="61" ht="15" spans="1:15">
      <c r="A61" s="65" t="s">
        <v>35</v>
      </c>
      <c r="B61" s="65" t="s">
        <v>404</v>
      </c>
      <c r="C61" s="65" t="s">
        <v>76</v>
      </c>
      <c r="D61" s="65" t="s">
        <v>74</v>
      </c>
      <c r="E61" s="65" t="s">
        <v>71</v>
      </c>
      <c r="F61" s="65">
        <v>48</v>
      </c>
      <c r="G61" s="65" t="s">
        <v>75</v>
      </c>
      <c r="H61" s="65">
        <v>4</v>
      </c>
      <c r="I61" s="65">
        <v>614.79</v>
      </c>
      <c r="J61" s="65">
        <v>2713.88</v>
      </c>
      <c r="K61" s="65">
        <v>105000</v>
      </c>
      <c r="L61" s="65">
        <v>2800</v>
      </c>
      <c r="M61" s="65">
        <v>6</v>
      </c>
      <c r="N61" s="65">
        <v>80.12</v>
      </c>
      <c r="O61" s="65" t="s">
        <v>406</v>
      </c>
    </row>
    <row r="62" ht="15" spans="1:15">
      <c r="A62" s="65" t="s">
        <v>35</v>
      </c>
      <c r="B62" s="65" t="s">
        <v>410</v>
      </c>
      <c r="C62" s="65" t="s">
        <v>76</v>
      </c>
      <c r="D62" s="65" t="s">
        <v>74</v>
      </c>
      <c r="E62" s="65" t="s">
        <v>71</v>
      </c>
      <c r="F62" s="65">
        <v>48</v>
      </c>
      <c r="G62" s="65" t="s">
        <v>75</v>
      </c>
      <c r="H62" s="65">
        <v>4</v>
      </c>
      <c r="I62" s="65">
        <v>614.79</v>
      </c>
      <c r="J62" s="65">
        <v>2713.88</v>
      </c>
      <c r="K62" s="65">
        <v>105000</v>
      </c>
      <c r="L62" s="65">
        <v>2800</v>
      </c>
      <c r="M62" s="65">
        <v>6</v>
      </c>
      <c r="N62" s="65">
        <v>80.12</v>
      </c>
      <c r="O62" s="65" t="s">
        <v>412</v>
      </c>
    </row>
    <row r="63" ht="15" spans="1:15">
      <c r="A63" s="65" t="s">
        <v>35</v>
      </c>
      <c r="B63" s="65" t="s">
        <v>541</v>
      </c>
      <c r="C63" s="65" t="s">
        <v>76</v>
      </c>
      <c r="D63" s="65" t="s">
        <v>74</v>
      </c>
      <c r="E63" s="65" t="s">
        <v>71</v>
      </c>
      <c r="F63" s="65">
        <v>48</v>
      </c>
      <c r="G63" s="65" t="s">
        <v>75</v>
      </c>
      <c r="H63" s="65">
        <v>4</v>
      </c>
      <c r="I63" s="65">
        <v>614.79</v>
      </c>
      <c r="J63" s="65">
        <v>2713.88</v>
      </c>
      <c r="K63" s="65">
        <v>105000</v>
      </c>
      <c r="L63" s="65">
        <v>2800</v>
      </c>
      <c r="M63" s="65">
        <v>6</v>
      </c>
      <c r="N63" s="65">
        <v>80.12</v>
      </c>
      <c r="O63" s="65" t="s">
        <v>543</v>
      </c>
    </row>
    <row r="64" ht="15" spans="1:15">
      <c r="A64" s="65" t="s">
        <v>35</v>
      </c>
      <c r="B64" s="65" t="s">
        <v>667</v>
      </c>
      <c r="C64" s="65" t="s">
        <v>76</v>
      </c>
      <c r="D64" s="65" t="s">
        <v>74</v>
      </c>
      <c r="E64" s="65" t="s">
        <v>71</v>
      </c>
      <c r="F64" s="65">
        <v>48</v>
      </c>
      <c r="G64" s="65" t="s">
        <v>75</v>
      </c>
      <c r="H64" s="65">
        <v>4</v>
      </c>
      <c r="I64" s="65">
        <v>614.79</v>
      </c>
      <c r="J64" s="65">
        <v>2713.88</v>
      </c>
      <c r="K64" s="65">
        <v>105000</v>
      </c>
      <c r="L64" s="65">
        <v>2800</v>
      </c>
      <c r="M64" s="65">
        <v>6</v>
      </c>
      <c r="N64" s="65">
        <v>80.12</v>
      </c>
      <c r="O64" s="65" t="s">
        <v>669</v>
      </c>
    </row>
    <row r="65" ht="15" spans="1:15">
      <c r="A65" s="65" t="s">
        <v>35</v>
      </c>
      <c r="B65" s="65" t="s">
        <v>558</v>
      </c>
      <c r="C65" s="65" t="s">
        <v>76</v>
      </c>
      <c r="D65" s="65" t="s">
        <v>74</v>
      </c>
      <c r="E65" s="65" t="s">
        <v>71</v>
      </c>
      <c r="F65" s="65">
        <v>48</v>
      </c>
      <c r="G65" s="65" t="s">
        <v>75</v>
      </c>
      <c r="H65" s="65">
        <v>4</v>
      </c>
      <c r="I65" s="65">
        <v>614.79</v>
      </c>
      <c r="J65" s="65">
        <v>2713.88</v>
      </c>
      <c r="K65" s="65">
        <v>105000</v>
      </c>
      <c r="L65" s="65">
        <v>2800</v>
      </c>
      <c r="M65" s="65">
        <v>6</v>
      </c>
      <c r="N65" s="65">
        <v>80.12</v>
      </c>
      <c r="O65" s="65" t="s">
        <v>560</v>
      </c>
    </row>
    <row r="66" ht="15" spans="1:15">
      <c r="A66" s="65" t="s">
        <v>35</v>
      </c>
      <c r="B66" s="65" t="s">
        <v>395</v>
      </c>
      <c r="C66" s="65" t="s">
        <v>76</v>
      </c>
      <c r="D66" s="65" t="s">
        <v>74</v>
      </c>
      <c r="E66" s="65" t="s">
        <v>71</v>
      </c>
      <c r="F66" s="65">
        <v>48</v>
      </c>
      <c r="G66" s="65" t="s">
        <v>75</v>
      </c>
      <c r="H66" s="65">
        <v>4</v>
      </c>
      <c r="I66" s="65">
        <v>614.79</v>
      </c>
      <c r="J66" s="65">
        <v>2713.88</v>
      </c>
      <c r="K66" s="65">
        <v>105000</v>
      </c>
      <c r="L66" s="65">
        <v>2800</v>
      </c>
      <c r="M66" s="65">
        <v>6</v>
      </c>
      <c r="N66" s="65">
        <v>80.12</v>
      </c>
      <c r="O66" s="65" t="s">
        <v>397</v>
      </c>
    </row>
    <row r="67" ht="15" spans="1:15">
      <c r="A67" s="65" t="s">
        <v>35</v>
      </c>
      <c r="B67" s="65" t="s">
        <v>584</v>
      </c>
      <c r="C67" s="65" t="s">
        <v>76</v>
      </c>
      <c r="D67" s="65" t="s">
        <v>74</v>
      </c>
      <c r="E67" s="65" t="s">
        <v>71</v>
      </c>
      <c r="F67" s="65">
        <v>48</v>
      </c>
      <c r="G67" s="65" t="s">
        <v>75</v>
      </c>
      <c r="H67" s="65">
        <v>4</v>
      </c>
      <c r="I67" s="65">
        <v>614.79</v>
      </c>
      <c r="J67" s="65">
        <v>2713.88</v>
      </c>
      <c r="K67" s="65">
        <v>105000</v>
      </c>
      <c r="L67" s="65">
        <v>2800</v>
      </c>
      <c r="M67" s="65">
        <v>6</v>
      </c>
      <c r="N67" s="65">
        <v>80.12</v>
      </c>
      <c r="O67" s="65" t="s">
        <v>586</v>
      </c>
    </row>
    <row r="68" ht="15" spans="1:15">
      <c r="A68" s="65" t="s">
        <v>35</v>
      </c>
      <c r="B68" s="65" t="s">
        <v>386</v>
      </c>
      <c r="C68" s="65" t="s">
        <v>76</v>
      </c>
      <c r="D68" s="65" t="s">
        <v>74</v>
      </c>
      <c r="E68" s="65" t="s">
        <v>71</v>
      </c>
      <c r="F68" s="65">
        <v>48</v>
      </c>
      <c r="G68" s="65" t="s">
        <v>75</v>
      </c>
      <c r="H68" s="65">
        <v>4</v>
      </c>
      <c r="I68" s="65">
        <v>614.79</v>
      </c>
      <c r="J68" s="65">
        <v>2713.88</v>
      </c>
      <c r="K68" s="65">
        <v>105000</v>
      </c>
      <c r="L68" s="65">
        <v>2800</v>
      </c>
      <c r="M68" s="65">
        <v>6</v>
      </c>
      <c r="N68" s="65">
        <v>80.12</v>
      </c>
      <c r="O68" s="65" t="s">
        <v>388</v>
      </c>
    </row>
    <row r="69" ht="15" spans="1:15">
      <c r="A69" s="65" t="s">
        <v>35</v>
      </c>
      <c r="B69" s="65" t="s">
        <v>522</v>
      </c>
      <c r="C69" s="65" t="s">
        <v>76</v>
      </c>
      <c r="D69" s="65" t="s">
        <v>74</v>
      </c>
      <c r="E69" s="65" t="s">
        <v>71</v>
      </c>
      <c r="F69" s="65">
        <v>48</v>
      </c>
      <c r="G69" s="65" t="s">
        <v>75</v>
      </c>
      <c r="H69" s="65">
        <v>4</v>
      </c>
      <c r="I69" s="65">
        <v>614.79</v>
      </c>
      <c r="J69" s="65">
        <v>2713.88</v>
      </c>
      <c r="K69" s="65">
        <v>105000</v>
      </c>
      <c r="L69" s="65">
        <v>2800</v>
      </c>
      <c r="M69" s="65">
        <v>6</v>
      </c>
      <c r="N69" s="65">
        <v>80.12</v>
      </c>
      <c r="O69" s="65" t="s">
        <v>524</v>
      </c>
    </row>
    <row r="70" ht="15" spans="1:15">
      <c r="A70" s="65" t="s">
        <v>35</v>
      </c>
      <c r="B70" s="65" t="s">
        <v>566</v>
      </c>
      <c r="C70" s="65" t="s">
        <v>76</v>
      </c>
      <c r="D70" s="65" t="s">
        <v>74</v>
      </c>
      <c r="E70" s="65" t="s">
        <v>71</v>
      </c>
      <c r="F70" s="65">
        <v>48</v>
      </c>
      <c r="G70" s="65" t="s">
        <v>75</v>
      </c>
      <c r="H70" s="65">
        <v>4</v>
      </c>
      <c r="I70" s="65">
        <v>614.79</v>
      </c>
      <c r="J70" s="65">
        <v>2713.88</v>
      </c>
      <c r="K70" s="65">
        <v>105000</v>
      </c>
      <c r="L70" s="65">
        <v>2800</v>
      </c>
      <c r="M70" s="65">
        <v>6</v>
      </c>
      <c r="N70" s="65">
        <v>80.12</v>
      </c>
      <c r="O70" s="65" t="s">
        <v>568</v>
      </c>
    </row>
    <row r="71" ht="15" spans="1:15">
      <c r="A71" s="65" t="s">
        <v>35</v>
      </c>
      <c r="B71" s="65" t="s">
        <v>376</v>
      </c>
      <c r="C71" s="65" t="s">
        <v>76</v>
      </c>
      <c r="D71" s="65" t="s">
        <v>74</v>
      </c>
      <c r="E71" s="65" t="s">
        <v>71</v>
      </c>
      <c r="F71" s="65">
        <v>48</v>
      </c>
      <c r="G71" s="65" t="s">
        <v>75</v>
      </c>
      <c r="H71" s="65">
        <v>4</v>
      </c>
      <c r="I71" s="65">
        <v>614.79</v>
      </c>
      <c r="J71" s="65">
        <v>2713.88</v>
      </c>
      <c r="K71" s="65">
        <v>105000</v>
      </c>
      <c r="L71" s="65">
        <v>2800</v>
      </c>
      <c r="M71" s="65">
        <v>6</v>
      </c>
      <c r="N71" s="65">
        <v>80.12</v>
      </c>
      <c r="O71" s="65" t="s">
        <v>378</v>
      </c>
    </row>
    <row r="72" ht="15" spans="1:15">
      <c r="A72" s="65" t="s">
        <v>35</v>
      </c>
      <c r="B72" s="65" t="s">
        <v>486</v>
      </c>
      <c r="C72" s="65" t="s">
        <v>76</v>
      </c>
      <c r="D72" s="65" t="s">
        <v>74</v>
      </c>
      <c r="E72" s="65" t="s">
        <v>71</v>
      </c>
      <c r="F72" s="65">
        <v>48</v>
      </c>
      <c r="G72" s="65" t="s">
        <v>75</v>
      </c>
      <c r="H72" s="65">
        <v>4</v>
      </c>
      <c r="I72" s="65">
        <v>614.79</v>
      </c>
      <c r="J72" s="65">
        <v>2713.88</v>
      </c>
      <c r="K72" s="65">
        <v>105000</v>
      </c>
      <c r="L72" s="65">
        <v>2800</v>
      </c>
      <c r="M72" s="65">
        <v>6</v>
      </c>
      <c r="N72" s="65">
        <v>80.12</v>
      </c>
      <c r="O72" s="65" t="s">
        <v>488</v>
      </c>
    </row>
    <row r="73" ht="15" spans="1:15">
      <c r="A73" s="65" t="s">
        <v>35</v>
      </c>
      <c r="B73" s="65" t="s">
        <v>538</v>
      </c>
      <c r="C73" s="65" t="s">
        <v>76</v>
      </c>
      <c r="D73" s="65" t="s">
        <v>74</v>
      </c>
      <c r="E73" s="65" t="s">
        <v>71</v>
      </c>
      <c r="F73" s="65">
        <v>48</v>
      </c>
      <c r="G73" s="65" t="s">
        <v>75</v>
      </c>
      <c r="H73" s="65">
        <v>4</v>
      </c>
      <c r="I73" s="65">
        <v>614.79</v>
      </c>
      <c r="J73" s="65">
        <v>2713.88</v>
      </c>
      <c r="K73" s="65">
        <v>105000</v>
      </c>
      <c r="L73" s="65">
        <v>2800</v>
      </c>
      <c r="M73" s="65">
        <v>6</v>
      </c>
      <c r="N73" s="65">
        <v>80.12</v>
      </c>
      <c r="O73" s="65" t="s">
        <v>540</v>
      </c>
    </row>
    <row r="74" ht="15" spans="1:15">
      <c r="A74" s="65" t="s">
        <v>35</v>
      </c>
      <c r="B74" s="65" t="s">
        <v>596</v>
      </c>
      <c r="C74" s="65" t="s">
        <v>76</v>
      </c>
      <c r="D74" s="65" t="s">
        <v>74</v>
      </c>
      <c r="E74" s="65" t="s">
        <v>71</v>
      </c>
      <c r="F74" s="65">
        <v>48</v>
      </c>
      <c r="G74" s="65" t="s">
        <v>75</v>
      </c>
      <c r="H74" s="65">
        <v>4</v>
      </c>
      <c r="I74" s="65">
        <v>614.79</v>
      </c>
      <c r="J74" s="65">
        <v>2713.88</v>
      </c>
      <c r="K74" s="65">
        <v>105000</v>
      </c>
      <c r="L74" s="65">
        <v>2800</v>
      </c>
      <c r="M74" s="65">
        <v>6</v>
      </c>
      <c r="N74" s="65">
        <v>80.12</v>
      </c>
      <c r="O74" s="65" t="s">
        <v>598</v>
      </c>
    </row>
    <row r="75" ht="15" spans="1:15">
      <c r="A75" s="65" t="s">
        <v>35</v>
      </c>
      <c r="B75" s="65" t="s">
        <v>587</v>
      </c>
      <c r="C75" s="65" t="s">
        <v>76</v>
      </c>
      <c r="D75" s="65" t="s">
        <v>74</v>
      </c>
      <c r="E75" s="65" t="s">
        <v>71</v>
      </c>
      <c r="F75" s="65">
        <v>48</v>
      </c>
      <c r="G75" s="65" t="s">
        <v>75</v>
      </c>
      <c r="H75" s="65">
        <v>4</v>
      </c>
      <c r="I75" s="65">
        <v>614.79</v>
      </c>
      <c r="J75" s="65">
        <v>2713.88</v>
      </c>
      <c r="K75" s="65">
        <v>105000</v>
      </c>
      <c r="L75" s="65">
        <v>2800</v>
      </c>
      <c r="M75" s="65">
        <v>6</v>
      </c>
      <c r="N75" s="65">
        <v>80.12</v>
      </c>
      <c r="O75" s="65" t="s">
        <v>589</v>
      </c>
    </row>
    <row r="76" ht="15" spans="1:15">
      <c r="A76" s="65" t="s">
        <v>35</v>
      </c>
      <c r="B76" s="65" t="s">
        <v>602</v>
      </c>
      <c r="C76" s="65" t="s">
        <v>76</v>
      </c>
      <c r="D76" s="65" t="s">
        <v>74</v>
      </c>
      <c r="E76" s="65" t="s">
        <v>71</v>
      </c>
      <c r="F76" s="65">
        <v>48</v>
      </c>
      <c r="G76" s="65" t="s">
        <v>75</v>
      </c>
      <c r="H76" s="65">
        <v>4</v>
      </c>
      <c r="I76" s="65">
        <v>614.79</v>
      </c>
      <c r="J76" s="65">
        <v>2713.88</v>
      </c>
      <c r="K76" s="65">
        <v>105000</v>
      </c>
      <c r="L76" s="65">
        <v>2800</v>
      </c>
      <c r="M76" s="65">
        <v>6</v>
      </c>
      <c r="N76" s="65">
        <v>80.12</v>
      </c>
      <c r="O76" s="65" t="s">
        <v>604</v>
      </c>
    </row>
    <row r="77" ht="15" spans="1:15">
      <c r="A77" s="65" t="s">
        <v>35</v>
      </c>
      <c r="B77" s="65" t="s">
        <v>599</v>
      </c>
      <c r="C77" s="65" t="s">
        <v>76</v>
      </c>
      <c r="D77" s="65" t="s">
        <v>74</v>
      </c>
      <c r="E77" s="65" t="s">
        <v>71</v>
      </c>
      <c r="F77" s="65">
        <v>48</v>
      </c>
      <c r="G77" s="65" t="s">
        <v>75</v>
      </c>
      <c r="H77" s="65">
        <v>4</v>
      </c>
      <c r="I77" s="65">
        <v>614.79</v>
      </c>
      <c r="J77" s="65">
        <v>2713.88</v>
      </c>
      <c r="K77" s="65">
        <v>105000</v>
      </c>
      <c r="L77" s="65">
        <v>2800</v>
      </c>
      <c r="M77" s="65">
        <v>6</v>
      </c>
      <c r="N77" s="65">
        <v>80.12</v>
      </c>
      <c r="O77" s="65" t="s">
        <v>601</v>
      </c>
    </row>
    <row r="78" ht="15" spans="1:15">
      <c r="A78" s="65" t="s">
        <v>35</v>
      </c>
      <c r="B78" s="65" t="s">
        <v>465</v>
      </c>
      <c r="C78" s="65" t="s">
        <v>76</v>
      </c>
      <c r="D78" s="65" t="s">
        <v>74</v>
      </c>
      <c r="E78" s="65" t="s">
        <v>71</v>
      </c>
      <c r="F78" s="65">
        <v>48</v>
      </c>
      <c r="G78" s="65" t="s">
        <v>75</v>
      </c>
      <c r="H78" s="65">
        <v>4</v>
      </c>
      <c r="I78" s="65">
        <v>614.79</v>
      </c>
      <c r="J78" s="65">
        <v>2713.88</v>
      </c>
      <c r="K78" s="65">
        <v>105000</v>
      </c>
      <c r="L78" s="65">
        <v>2800</v>
      </c>
      <c r="M78" s="65">
        <v>6</v>
      </c>
      <c r="N78" s="65">
        <v>80.12</v>
      </c>
      <c r="O78" s="65" t="s">
        <v>467</v>
      </c>
    </row>
    <row r="79" ht="15" spans="1:15">
      <c r="A79" s="65" t="s">
        <v>35</v>
      </c>
      <c r="B79" s="65" t="s">
        <v>575</v>
      </c>
      <c r="C79" s="65" t="s">
        <v>76</v>
      </c>
      <c r="D79" s="65" t="s">
        <v>74</v>
      </c>
      <c r="E79" s="65" t="s">
        <v>71</v>
      </c>
      <c r="F79" s="65">
        <v>48</v>
      </c>
      <c r="G79" s="65" t="s">
        <v>75</v>
      </c>
      <c r="H79" s="65">
        <v>4</v>
      </c>
      <c r="I79" s="65">
        <v>614.79</v>
      </c>
      <c r="J79" s="65">
        <v>2713.88</v>
      </c>
      <c r="K79" s="65">
        <v>105000</v>
      </c>
      <c r="L79" s="65">
        <v>2800</v>
      </c>
      <c r="M79" s="65">
        <v>6</v>
      </c>
      <c r="N79" s="65">
        <v>80.12</v>
      </c>
      <c r="O79" s="65" t="s">
        <v>577</v>
      </c>
    </row>
    <row r="80" ht="15" spans="1:15">
      <c r="A80" s="65" t="s">
        <v>35</v>
      </c>
      <c r="B80" s="65" t="s">
        <v>593</v>
      </c>
      <c r="C80" s="65" t="s">
        <v>76</v>
      </c>
      <c r="D80" s="65" t="s">
        <v>74</v>
      </c>
      <c r="E80" s="65" t="s">
        <v>71</v>
      </c>
      <c r="F80" s="65">
        <v>48</v>
      </c>
      <c r="G80" s="65" t="s">
        <v>75</v>
      </c>
      <c r="H80" s="65">
        <v>4</v>
      </c>
      <c r="I80" s="65">
        <v>614.79</v>
      </c>
      <c r="J80" s="65">
        <v>2713.88</v>
      </c>
      <c r="K80" s="65">
        <v>105000</v>
      </c>
      <c r="L80" s="65">
        <v>2800</v>
      </c>
      <c r="M80" s="65">
        <v>6</v>
      </c>
      <c r="N80" s="65">
        <v>80.12</v>
      </c>
      <c r="O80" s="65" t="s">
        <v>595</v>
      </c>
    </row>
    <row r="81" ht="15" spans="1:15">
      <c r="A81" s="65" t="s">
        <v>35</v>
      </c>
      <c r="B81" s="65" t="s">
        <v>569</v>
      </c>
      <c r="C81" s="65" t="s">
        <v>76</v>
      </c>
      <c r="D81" s="65" t="s">
        <v>74</v>
      </c>
      <c r="E81" s="65" t="s">
        <v>71</v>
      </c>
      <c r="F81" s="65">
        <v>48</v>
      </c>
      <c r="G81" s="65" t="s">
        <v>75</v>
      </c>
      <c r="H81" s="65">
        <v>4</v>
      </c>
      <c r="I81" s="65">
        <v>614.79</v>
      </c>
      <c r="J81" s="65">
        <v>2713.88</v>
      </c>
      <c r="K81" s="65">
        <v>105000</v>
      </c>
      <c r="L81" s="65">
        <v>2800</v>
      </c>
      <c r="M81" s="65">
        <v>6</v>
      </c>
      <c r="N81" s="65">
        <v>80.12</v>
      </c>
      <c r="O81" s="65" t="s">
        <v>571</v>
      </c>
    </row>
    <row r="82" ht="15" spans="1:15">
      <c r="A82" s="65" t="s">
        <v>35</v>
      </c>
      <c r="B82" s="65" t="s">
        <v>547</v>
      </c>
      <c r="C82" s="65" t="s">
        <v>76</v>
      </c>
      <c r="D82" s="65" t="s">
        <v>74</v>
      </c>
      <c r="E82" s="65" t="s">
        <v>71</v>
      </c>
      <c r="F82" s="65">
        <v>48</v>
      </c>
      <c r="G82" s="65" t="s">
        <v>75</v>
      </c>
      <c r="H82" s="65">
        <v>4</v>
      </c>
      <c r="I82" s="65">
        <v>614.79</v>
      </c>
      <c r="J82" s="65">
        <v>2713.88</v>
      </c>
      <c r="K82" s="65">
        <v>105000</v>
      </c>
      <c r="L82" s="65">
        <v>2800</v>
      </c>
      <c r="M82" s="65">
        <v>6</v>
      </c>
      <c r="N82" s="65">
        <v>80.12</v>
      </c>
      <c r="O82" s="65" t="s">
        <v>549</v>
      </c>
    </row>
    <row r="83" ht="15" spans="1:15">
      <c r="A83" s="65" t="s">
        <v>35</v>
      </c>
      <c r="B83" s="65" t="s">
        <v>581</v>
      </c>
      <c r="C83" s="65" t="s">
        <v>76</v>
      </c>
      <c r="D83" s="65" t="s">
        <v>74</v>
      </c>
      <c r="E83" s="65" t="s">
        <v>71</v>
      </c>
      <c r="F83" s="65">
        <v>48</v>
      </c>
      <c r="G83" s="65" t="s">
        <v>75</v>
      </c>
      <c r="H83" s="65">
        <v>4</v>
      </c>
      <c r="I83" s="65">
        <v>614.79</v>
      </c>
      <c r="J83" s="65">
        <v>2713.88</v>
      </c>
      <c r="K83" s="65">
        <v>105000</v>
      </c>
      <c r="L83" s="65">
        <v>2800</v>
      </c>
      <c r="M83" s="65">
        <v>6</v>
      </c>
      <c r="N83" s="65">
        <v>80.12</v>
      </c>
      <c r="O83" s="65" t="s">
        <v>583</v>
      </c>
    </row>
    <row r="84" ht="15" spans="1:15">
      <c r="A84" s="65" t="s">
        <v>35</v>
      </c>
      <c r="B84" s="65" t="s">
        <v>368</v>
      </c>
      <c r="C84" s="65" t="s">
        <v>76</v>
      </c>
      <c r="D84" s="65" t="s">
        <v>74</v>
      </c>
      <c r="E84" s="65" t="s">
        <v>71</v>
      </c>
      <c r="F84" s="65">
        <v>48</v>
      </c>
      <c r="G84" s="65" t="s">
        <v>75</v>
      </c>
      <c r="H84" s="65">
        <v>4</v>
      </c>
      <c r="I84" s="65">
        <v>614.79</v>
      </c>
      <c r="J84" s="65">
        <v>2713.88</v>
      </c>
      <c r="K84" s="65">
        <v>105000</v>
      </c>
      <c r="L84" s="65">
        <v>2800</v>
      </c>
      <c r="M84" s="65">
        <v>6</v>
      </c>
      <c r="N84" s="65">
        <v>80.12</v>
      </c>
      <c r="O84" s="65" t="s">
        <v>370</v>
      </c>
    </row>
    <row r="85" ht="15" spans="1:15">
      <c r="A85" s="65" t="s">
        <v>35</v>
      </c>
      <c r="B85" s="65" t="s">
        <v>670</v>
      </c>
      <c r="C85" s="65" t="s">
        <v>76</v>
      </c>
      <c r="D85" s="65" t="s">
        <v>74</v>
      </c>
      <c r="E85" s="65" t="s">
        <v>71</v>
      </c>
      <c r="F85" s="65">
        <v>48</v>
      </c>
      <c r="G85" s="65" t="s">
        <v>75</v>
      </c>
      <c r="H85" s="65">
        <v>4</v>
      </c>
      <c r="I85" s="65">
        <v>614.79</v>
      </c>
      <c r="J85" s="65">
        <v>2713.88</v>
      </c>
      <c r="K85" s="65">
        <v>105000</v>
      </c>
      <c r="L85" s="65">
        <v>2800</v>
      </c>
      <c r="M85" s="65">
        <v>6</v>
      </c>
      <c r="N85" s="65">
        <v>80.12</v>
      </c>
      <c r="O85" s="65" t="s">
        <v>672</v>
      </c>
    </row>
    <row r="86" ht="15" spans="1:15">
      <c r="A86" s="65" t="s">
        <v>35</v>
      </c>
      <c r="B86" s="65" t="s">
        <v>673</v>
      </c>
      <c r="C86" s="65" t="s">
        <v>76</v>
      </c>
      <c r="D86" s="65" t="s">
        <v>74</v>
      </c>
      <c r="E86" s="65" t="s">
        <v>71</v>
      </c>
      <c r="F86" s="65">
        <v>48</v>
      </c>
      <c r="G86" s="65" t="s">
        <v>75</v>
      </c>
      <c r="H86" s="65">
        <v>4</v>
      </c>
      <c r="I86" s="65">
        <v>614.79</v>
      </c>
      <c r="J86" s="65">
        <v>2713.88</v>
      </c>
      <c r="K86" s="65">
        <v>105000</v>
      </c>
      <c r="L86" s="65">
        <v>2800</v>
      </c>
      <c r="M86" s="65">
        <v>6</v>
      </c>
      <c r="N86" s="65">
        <v>80.12</v>
      </c>
      <c r="O86" s="65" t="s">
        <v>675</v>
      </c>
    </row>
    <row r="87" ht="15" spans="1:15">
      <c r="A87" s="65" t="s">
        <v>35</v>
      </c>
      <c r="B87" s="65" t="s">
        <v>676</v>
      </c>
      <c r="C87" s="65" t="s">
        <v>76</v>
      </c>
      <c r="D87" s="65" t="s">
        <v>74</v>
      </c>
      <c r="E87" s="65" t="s">
        <v>71</v>
      </c>
      <c r="F87" s="65">
        <v>48</v>
      </c>
      <c r="G87" s="65" t="s">
        <v>75</v>
      </c>
      <c r="H87" s="65">
        <v>4</v>
      </c>
      <c r="I87" s="65">
        <v>614.79</v>
      </c>
      <c r="J87" s="65">
        <v>2713.88</v>
      </c>
      <c r="K87" s="65">
        <v>105000</v>
      </c>
      <c r="L87" s="65">
        <v>2800</v>
      </c>
      <c r="M87" s="65">
        <v>6</v>
      </c>
      <c r="N87" s="65">
        <v>80.12</v>
      </c>
      <c r="O87" s="65"/>
    </row>
    <row r="88" ht="15" spans="1:15">
      <c r="A88" s="65" t="s">
        <v>35</v>
      </c>
      <c r="B88" s="65" t="s">
        <v>678</v>
      </c>
      <c r="C88" s="65" t="s">
        <v>76</v>
      </c>
      <c r="D88" s="65" t="s">
        <v>74</v>
      </c>
      <c r="E88" s="65" t="s">
        <v>71</v>
      </c>
      <c r="F88" s="65">
        <v>48</v>
      </c>
      <c r="G88" s="65" t="s">
        <v>75</v>
      </c>
      <c r="H88" s="65">
        <v>4</v>
      </c>
      <c r="I88" s="65">
        <v>614.79</v>
      </c>
      <c r="J88" s="65">
        <v>2713.88</v>
      </c>
      <c r="K88" s="65">
        <v>105000</v>
      </c>
      <c r="L88" s="65">
        <v>2800</v>
      </c>
      <c r="M88" s="65">
        <v>6</v>
      </c>
      <c r="N88" s="65">
        <v>80.12</v>
      </c>
      <c r="O88" s="65" t="s">
        <v>85</v>
      </c>
    </row>
    <row r="89" ht="15" spans="1:15">
      <c r="A89" s="65" t="s">
        <v>35</v>
      </c>
      <c r="B89" s="65" t="s">
        <v>680</v>
      </c>
      <c r="C89" s="65" t="s">
        <v>76</v>
      </c>
      <c r="D89" s="65" t="s">
        <v>74</v>
      </c>
      <c r="E89" s="65" t="s">
        <v>71</v>
      </c>
      <c r="F89" s="65">
        <v>48</v>
      </c>
      <c r="G89" s="65" t="s">
        <v>75</v>
      </c>
      <c r="H89" s="65">
        <v>4</v>
      </c>
      <c r="I89" s="65">
        <v>614.79</v>
      </c>
      <c r="J89" s="65">
        <v>2713.88</v>
      </c>
      <c r="K89" s="65">
        <v>105000</v>
      </c>
      <c r="L89" s="65">
        <v>2800</v>
      </c>
      <c r="M89" s="65">
        <v>6</v>
      </c>
      <c r="N89" s="65">
        <v>80.12</v>
      </c>
      <c r="O89" s="65" t="s">
        <v>682</v>
      </c>
    </row>
    <row r="90" ht="15" spans="1:15">
      <c r="A90" s="65" t="s">
        <v>35</v>
      </c>
      <c r="B90" s="65" t="s">
        <v>683</v>
      </c>
      <c r="C90" s="65" t="s">
        <v>76</v>
      </c>
      <c r="D90" s="65" t="s">
        <v>74</v>
      </c>
      <c r="E90" s="65" t="s">
        <v>71</v>
      </c>
      <c r="F90" s="65">
        <v>48</v>
      </c>
      <c r="G90" s="65" t="s">
        <v>75</v>
      </c>
      <c r="H90" s="65">
        <v>4</v>
      </c>
      <c r="I90" s="65">
        <v>614.79</v>
      </c>
      <c r="J90" s="65">
        <v>2713.88</v>
      </c>
      <c r="K90" s="65">
        <v>105000</v>
      </c>
      <c r="L90" s="65">
        <v>2800</v>
      </c>
      <c r="M90" s="65">
        <v>6</v>
      </c>
      <c r="N90" s="65">
        <v>80.12</v>
      </c>
      <c r="O90" s="65" t="s">
        <v>685</v>
      </c>
    </row>
    <row r="91" ht="15" spans="1:15">
      <c r="A91" s="65" t="s">
        <v>35</v>
      </c>
      <c r="B91" s="65" t="s">
        <v>689</v>
      </c>
      <c r="C91" s="65" t="s">
        <v>76</v>
      </c>
      <c r="D91" s="65" t="s">
        <v>74</v>
      </c>
      <c r="E91" s="65" t="s">
        <v>71</v>
      </c>
      <c r="F91" s="65">
        <v>48</v>
      </c>
      <c r="G91" s="65" t="s">
        <v>75</v>
      </c>
      <c r="H91" s="65">
        <v>4</v>
      </c>
      <c r="I91" s="65">
        <v>614.79</v>
      </c>
      <c r="J91" s="65">
        <v>2713.88</v>
      </c>
      <c r="K91" s="65">
        <v>105000</v>
      </c>
      <c r="L91" s="65">
        <v>2800</v>
      </c>
      <c r="M91" s="65">
        <v>6</v>
      </c>
      <c r="N91" s="65">
        <v>80.12</v>
      </c>
      <c r="O91" s="65" t="s">
        <v>691</v>
      </c>
    </row>
    <row r="92" ht="15" spans="1:15">
      <c r="A92" s="65" t="s">
        <v>35</v>
      </c>
      <c r="B92" s="65" t="s">
        <v>692</v>
      </c>
      <c r="C92" s="65" t="s">
        <v>76</v>
      </c>
      <c r="D92" s="65" t="s">
        <v>74</v>
      </c>
      <c r="E92" s="65" t="s">
        <v>71</v>
      </c>
      <c r="F92" s="65">
        <v>48</v>
      </c>
      <c r="G92" s="65" t="s">
        <v>75</v>
      </c>
      <c r="H92" s="65">
        <v>4</v>
      </c>
      <c r="I92" s="65">
        <v>614.79</v>
      </c>
      <c r="J92" s="65">
        <v>2713.88</v>
      </c>
      <c r="K92" s="65">
        <v>105000</v>
      </c>
      <c r="L92" s="65">
        <v>2800</v>
      </c>
      <c r="M92" s="65">
        <v>6</v>
      </c>
      <c r="N92" s="65">
        <v>80.12</v>
      </c>
      <c r="O92" s="65" t="s">
        <v>694</v>
      </c>
    </row>
    <row r="93" ht="15" spans="1:15">
      <c r="A93" s="65" t="s">
        <v>35</v>
      </c>
      <c r="B93" s="65" t="s">
        <v>695</v>
      </c>
      <c r="C93" s="65" t="s">
        <v>76</v>
      </c>
      <c r="D93" s="65" t="s">
        <v>74</v>
      </c>
      <c r="E93" s="65" t="s">
        <v>71</v>
      </c>
      <c r="F93" s="65">
        <v>48</v>
      </c>
      <c r="G93" s="65" t="s">
        <v>75</v>
      </c>
      <c r="H93" s="65">
        <v>4</v>
      </c>
      <c r="I93" s="65">
        <v>614.79</v>
      </c>
      <c r="J93" s="65">
        <v>2713.88</v>
      </c>
      <c r="K93" s="65">
        <v>105000</v>
      </c>
      <c r="L93" s="65">
        <v>2800</v>
      </c>
      <c r="M93" s="65">
        <v>6</v>
      </c>
      <c r="N93" s="65">
        <v>80.12</v>
      </c>
      <c r="O93" s="65" t="s">
        <v>697</v>
      </c>
    </row>
    <row r="94" ht="15" spans="1:15">
      <c r="A94" s="65" t="s">
        <v>35</v>
      </c>
      <c r="B94" s="65" t="s">
        <v>572</v>
      </c>
      <c r="C94" s="65" t="s">
        <v>76</v>
      </c>
      <c r="D94" s="65" t="s">
        <v>74</v>
      </c>
      <c r="E94" s="65" t="s">
        <v>71</v>
      </c>
      <c r="F94" s="65">
        <v>48</v>
      </c>
      <c r="G94" s="65" t="s">
        <v>75</v>
      </c>
      <c r="H94" s="65">
        <v>4</v>
      </c>
      <c r="I94" s="65">
        <v>614.79</v>
      </c>
      <c r="J94" s="65">
        <v>2713.88</v>
      </c>
      <c r="K94" s="65">
        <v>105000</v>
      </c>
      <c r="L94" s="65">
        <v>2800</v>
      </c>
      <c r="M94" s="65">
        <v>6</v>
      </c>
      <c r="N94" s="65">
        <v>80.12</v>
      </c>
      <c r="O94" s="65" t="s">
        <v>574</v>
      </c>
    </row>
    <row r="95" ht="15" spans="1:15">
      <c r="A95" s="65" t="s">
        <v>35</v>
      </c>
      <c r="B95" s="65" t="s">
        <v>531</v>
      </c>
      <c r="C95" s="65" t="s">
        <v>76</v>
      </c>
      <c r="D95" s="65" t="s">
        <v>74</v>
      </c>
      <c r="E95" s="65" t="s">
        <v>71</v>
      </c>
      <c r="F95" s="65">
        <v>48</v>
      </c>
      <c r="G95" s="65" t="s">
        <v>75</v>
      </c>
      <c r="H95" s="65">
        <v>4</v>
      </c>
      <c r="I95" s="65">
        <v>614.79</v>
      </c>
      <c r="J95" s="65">
        <v>2713.88</v>
      </c>
      <c r="K95" s="65">
        <v>105000</v>
      </c>
      <c r="L95" s="65">
        <v>2800</v>
      </c>
      <c r="M95" s="65">
        <v>6</v>
      </c>
      <c r="N95" s="65">
        <v>80.12</v>
      </c>
      <c r="O95" s="65" t="s">
        <v>533</v>
      </c>
    </row>
    <row r="96" ht="15" spans="1:15">
      <c r="A96" s="65" t="s">
        <v>35</v>
      </c>
      <c r="B96" s="65" t="s">
        <v>698</v>
      </c>
      <c r="C96" s="65" t="s">
        <v>76</v>
      </c>
      <c r="D96" s="65" t="s">
        <v>74</v>
      </c>
      <c r="E96" s="65" t="s">
        <v>71</v>
      </c>
      <c r="F96" s="65">
        <v>48</v>
      </c>
      <c r="G96" s="65" t="s">
        <v>75</v>
      </c>
      <c r="H96" s="65">
        <v>4</v>
      </c>
      <c r="I96" s="65">
        <v>614.79</v>
      </c>
      <c r="J96" s="65">
        <v>2713.88</v>
      </c>
      <c r="K96" s="65">
        <v>105000</v>
      </c>
      <c r="L96" s="65">
        <v>2800</v>
      </c>
      <c r="M96" s="65">
        <v>6</v>
      </c>
      <c r="N96" s="65">
        <v>80.12</v>
      </c>
      <c r="O96" s="65" t="s">
        <v>700</v>
      </c>
    </row>
    <row r="97" ht="15" spans="1:15">
      <c r="A97" s="65" t="s">
        <v>35</v>
      </c>
      <c r="B97" s="65" t="s">
        <v>608</v>
      </c>
      <c r="C97" s="65" t="s">
        <v>76</v>
      </c>
      <c r="D97" s="65" t="s">
        <v>74</v>
      </c>
      <c r="E97" s="65" t="s">
        <v>71</v>
      </c>
      <c r="F97" s="65">
        <v>48</v>
      </c>
      <c r="G97" s="65" t="s">
        <v>75</v>
      </c>
      <c r="H97" s="65">
        <v>4</v>
      </c>
      <c r="I97" s="65">
        <v>614.79</v>
      </c>
      <c r="J97" s="65">
        <v>2713.88</v>
      </c>
      <c r="K97" s="65">
        <v>105000</v>
      </c>
      <c r="L97" s="65">
        <v>2800</v>
      </c>
      <c r="M97" s="65">
        <v>6</v>
      </c>
      <c r="N97" s="65">
        <v>80.12</v>
      </c>
      <c r="O97" s="65" t="s">
        <v>85</v>
      </c>
    </row>
    <row r="98" ht="15" spans="1:15">
      <c r="A98" s="65" t="s">
        <v>35</v>
      </c>
      <c r="B98" s="65" t="s">
        <v>471</v>
      </c>
      <c r="C98" s="65" t="s">
        <v>76</v>
      </c>
      <c r="D98" s="65" t="s">
        <v>74</v>
      </c>
      <c r="E98" s="65" t="s">
        <v>71</v>
      </c>
      <c r="F98" s="65">
        <v>48</v>
      </c>
      <c r="G98" s="65" t="s">
        <v>75</v>
      </c>
      <c r="H98" s="65">
        <v>4</v>
      </c>
      <c r="I98" s="65">
        <v>614.79</v>
      </c>
      <c r="J98" s="65">
        <v>2713.88</v>
      </c>
      <c r="K98" s="65">
        <v>105000</v>
      </c>
      <c r="L98" s="65">
        <v>2800</v>
      </c>
      <c r="M98" s="65">
        <v>6</v>
      </c>
      <c r="N98" s="65">
        <v>80.12</v>
      </c>
      <c r="O98" s="65" t="s">
        <v>473</v>
      </c>
    </row>
    <row r="99" ht="15" spans="1:15">
      <c r="A99" s="65" t="s">
        <v>35</v>
      </c>
      <c r="B99" s="65" t="s">
        <v>701</v>
      </c>
      <c r="C99" s="65" t="s">
        <v>76</v>
      </c>
      <c r="D99" s="65" t="s">
        <v>74</v>
      </c>
      <c r="E99" s="65" t="s">
        <v>71</v>
      </c>
      <c r="F99" s="65">
        <v>48</v>
      </c>
      <c r="G99" s="65" t="s">
        <v>75</v>
      </c>
      <c r="H99" s="65">
        <v>4</v>
      </c>
      <c r="I99" s="65">
        <v>614.79</v>
      </c>
      <c r="J99" s="65">
        <v>2713.88</v>
      </c>
      <c r="K99" s="65">
        <v>105000</v>
      </c>
      <c r="L99" s="65">
        <v>2800</v>
      </c>
      <c r="M99" s="65">
        <v>6</v>
      </c>
      <c r="N99" s="65">
        <v>80.12</v>
      </c>
      <c r="O99" s="65" t="s">
        <v>703</v>
      </c>
    </row>
    <row r="100" ht="15" spans="1:15">
      <c r="A100" s="65" t="s">
        <v>35</v>
      </c>
      <c r="B100" s="65" t="s">
        <v>704</v>
      </c>
      <c r="C100" s="65" t="s">
        <v>76</v>
      </c>
      <c r="D100" s="65" t="s">
        <v>74</v>
      </c>
      <c r="E100" s="65" t="s">
        <v>71</v>
      </c>
      <c r="F100" s="65">
        <v>48</v>
      </c>
      <c r="G100" s="65" t="s">
        <v>75</v>
      </c>
      <c r="H100" s="65">
        <v>4</v>
      </c>
      <c r="I100" s="65">
        <v>614.79</v>
      </c>
      <c r="J100" s="65">
        <v>2713.88</v>
      </c>
      <c r="K100" s="65">
        <v>105000</v>
      </c>
      <c r="L100" s="65">
        <v>2800</v>
      </c>
      <c r="M100" s="65">
        <v>6</v>
      </c>
      <c r="N100" s="65">
        <v>80.12</v>
      </c>
      <c r="O100" s="65" t="s">
        <v>706</v>
      </c>
    </row>
    <row r="101" ht="15" spans="1:15">
      <c r="A101" s="65" t="s">
        <v>35</v>
      </c>
      <c r="B101" s="65" t="s">
        <v>534</v>
      </c>
      <c r="C101" s="65" t="s">
        <v>76</v>
      </c>
      <c r="D101" s="65" t="s">
        <v>74</v>
      </c>
      <c r="E101" s="65" t="s">
        <v>71</v>
      </c>
      <c r="F101" s="65">
        <v>48</v>
      </c>
      <c r="G101" s="65" t="s">
        <v>75</v>
      </c>
      <c r="H101" s="65">
        <v>4</v>
      </c>
      <c r="I101" s="65">
        <v>614.79</v>
      </c>
      <c r="J101" s="65">
        <v>2713.88</v>
      </c>
      <c r="K101" s="65">
        <v>105000</v>
      </c>
      <c r="L101" s="65">
        <v>2800</v>
      </c>
      <c r="M101" s="65">
        <v>6</v>
      </c>
      <c r="N101" s="65">
        <v>80.12</v>
      </c>
      <c r="O101" s="65" t="s">
        <v>537</v>
      </c>
    </row>
    <row r="102" ht="15" spans="1:15">
      <c r="A102" s="65" t="s">
        <v>35</v>
      </c>
      <c r="B102" s="65" t="s">
        <v>707</v>
      </c>
      <c r="C102" s="65" t="s">
        <v>76</v>
      </c>
      <c r="D102" s="65" t="s">
        <v>74</v>
      </c>
      <c r="E102" s="65" t="s">
        <v>71</v>
      </c>
      <c r="F102" s="65">
        <v>48</v>
      </c>
      <c r="G102" s="65" t="s">
        <v>75</v>
      </c>
      <c r="H102" s="65">
        <v>4</v>
      </c>
      <c r="I102" s="65">
        <v>614.79</v>
      </c>
      <c r="J102" s="65">
        <v>2713.88</v>
      </c>
      <c r="K102" s="65">
        <v>105000</v>
      </c>
      <c r="L102" s="65">
        <v>2800</v>
      </c>
      <c r="M102" s="65">
        <v>6</v>
      </c>
      <c r="N102" s="65">
        <v>80.12</v>
      </c>
      <c r="O102" s="65" t="s">
        <v>709</v>
      </c>
    </row>
    <row r="103" ht="15" spans="1:15">
      <c r="A103" s="65" t="s">
        <v>35</v>
      </c>
      <c r="B103" s="65" t="s">
        <v>710</v>
      </c>
      <c r="C103" s="65" t="s">
        <v>76</v>
      </c>
      <c r="D103" s="65" t="s">
        <v>74</v>
      </c>
      <c r="E103" s="65" t="s">
        <v>71</v>
      </c>
      <c r="F103" s="65">
        <v>48</v>
      </c>
      <c r="G103" s="65" t="s">
        <v>75</v>
      </c>
      <c r="H103" s="65">
        <v>4</v>
      </c>
      <c r="I103" s="65">
        <v>614.79</v>
      </c>
      <c r="J103" s="65">
        <v>2713.88</v>
      </c>
      <c r="K103" s="65">
        <v>105000</v>
      </c>
      <c r="L103" s="65">
        <v>2800</v>
      </c>
      <c r="M103" s="65">
        <v>6</v>
      </c>
      <c r="N103" s="65">
        <v>80.12</v>
      </c>
      <c r="O103" s="65" t="s">
        <v>712</v>
      </c>
    </row>
    <row r="104" ht="15" spans="1:15">
      <c r="A104" s="65" t="s">
        <v>35</v>
      </c>
      <c r="B104" s="65" t="s">
        <v>713</v>
      </c>
      <c r="C104" s="65" t="s">
        <v>76</v>
      </c>
      <c r="D104" s="65" t="s">
        <v>74</v>
      </c>
      <c r="E104" s="65" t="s">
        <v>71</v>
      </c>
      <c r="F104" s="65">
        <v>48</v>
      </c>
      <c r="G104" s="65" t="s">
        <v>75</v>
      </c>
      <c r="H104" s="65">
        <v>4</v>
      </c>
      <c r="I104" s="65">
        <v>614.79</v>
      </c>
      <c r="J104" s="65">
        <v>2713.88</v>
      </c>
      <c r="K104" s="65">
        <v>105000</v>
      </c>
      <c r="L104" s="65">
        <v>2800</v>
      </c>
      <c r="M104" s="65">
        <v>6</v>
      </c>
      <c r="N104" s="65">
        <v>80.12</v>
      </c>
      <c r="O104" s="65" t="s">
        <v>715</v>
      </c>
    </row>
    <row r="105" ht="15" spans="1:15">
      <c r="A105" s="65" t="s">
        <v>35</v>
      </c>
      <c r="B105" s="65" t="s">
        <v>716</v>
      </c>
      <c r="C105" s="65" t="s">
        <v>76</v>
      </c>
      <c r="D105" s="65" t="s">
        <v>74</v>
      </c>
      <c r="E105" s="65" t="s">
        <v>71</v>
      </c>
      <c r="F105" s="65">
        <v>48</v>
      </c>
      <c r="G105" s="65" t="s">
        <v>75</v>
      </c>
      <c r="H105" s="65">
        <v>4</v>
      </c>
      <c r="I105" s="65">
        <v>614.79</v>
      </c>
      <c r="J105" s="65">
        <v>2713.88</v>
      </c>
      <c r="K105" s="65">
        <v>105000</v>
      </c>
      <c r="L105" s="65">
        <v>2800</v>
      </c>
      <c r="M105" s="65">
        <v>6</v>
      </c>
      <c r="N105" s="65">
        <v>80.12</v>
      </c>
      <c r="O105" s="65" t="s">
        <v>85</v>
      </c>
    </row>
    <row r="106" ht="15" spans="1:15">
      <c r="A106" s="65" t="s">
        <v>35</v>
      </c>
      <c r="B106" s="65" t="s">
        <v>718</v>
      </c>
      <c r="C106" s="65" t="s">
        <v>76</v>
      </c>
      <c r="D106" s="65" t="s">
        <v>74</v>
      </c>
      <c r="E106" s="65" t="s">
        <v>71</v>
      </c>
      <c r="F106" s="65">
        <v>48</v>
      </c>
      <c r="G106" s="65" t="s">
        <v>75</v>
      </c>
      <c r="H106" s="65">
        <v>4</v>
      </c>
      <c r="I106" s="65">
        <v>614.79</v>
      </c>
      <c r="J106" s="65">
        <v>2713.88</v>
      </c>
      <c r="K106" s="65">
        <v>105000</v>
      </c>
      <c r="L106" s="65">
        <v>2800</v>
      </c>
      <c r="M106" s="65">
        <v>6</v>
      </c>
      <c r="N106" s="65">
        <v>80.12</v>
      </c>
      <c r="O106" s="65" t="s">
        <v>720</v>
      </c>
    </row>
    <row r="107" ht="15" spans="1:15">
      <c r="A107" s="65" t="s">
        <v>35</v>
      </c>
      <c r="B107" s="65" t="s">
        <v>721</v>
      </c>
      <c r="C107" s="65" t="s">
        <v>76</v>
      </c>
      <c r="D107" s="65" t="s">
        <v>74</v>
      </c>
      <c r="E107" s="65" t="s">
        <v>71</v>
      </c>
      <c r="F107" s="65">
        <v>48</v>
      </c>
      <c r="G107" s="65" t="s">
        <v>75</v>
      </c>
      <c r="H107" s="65">
        <v>4</v>
      </c>
      <c r="I107" s="65">
        <v>614.79</v>
      </c>
      <c r="J107" s="65">
        <v>2713.88</v>
      </c>
      <c r="K107" s="65">
        <v>105000</v>
      </c>
      <c r="L107" s="65">
        <v>2800</v>
      </c>
      <c r="M107" s="65">
        <v>6</v>
      </c>
      <c r="N107" s="65">
        <v>80.12</v>
      </c>
      <c r="O107" s="65" t="s">
        <v>723</v>
      </c>
    </row>
    <row r="108" ht="15" spans="1:15">
      <c r="A108" s="65" t="s">
        <v>35</v>
      </c>
      <c r="B108" s="65" t="s">
        <v>724</v>
      </c>
      <c r="C108" s="65" t="s">
        <v>76</v>
      </c>
      <c r="D108" s="65" t="s">
        <v>74</v>
      </c>
      <c r="E108" s="65" t="s">
        <v>71</v>
      </c>
      <c r="F108" s="65">
        <v>48</v>
      </c>
      <c r="G108" s="65" t="s">
        <v>75</v>
      </c>
      <c r="H108" s="65">
        <v>4</v>
      </c>
      <c r="I108" s="65">
        <v>614.79</v>
      </c>
      <c r="J108" s="65">
        <v>2713.88</v>
      </c>
      <c r="K108" s="65">
        <v>105000</v>
      </c>
      <c r="L108" s="65">
        <v>2800</v>
      </c>
      <c r="M108" s="65">
        <v>6</v>
      </c>
      <c r="N108" s="65">
        <v>80.12</v>
      </c>
      <c r="O108" s="65" t="s">
        <v>726</v>
      </c>
    </row>
    <row r="109" ht="15" spans="1:15">
      <c r="A109" s="65" t="s">
        <v>35</v>
      </c>
      <c r="B109" s="65" t="s">
        <v>107</v>
      </c>
      <c r="C109" s="65" t="s">
        <v>76</v>
      </c>
      <c r="D109" s="65" t="s">
        <v>74</v>
      </c>
      <c r="E109" s="65" t="s">
        <v>71</v>
      </c>
      <c r="F109" s="65">
        <v>48</v>
      </c>
      <c r="G109" s="65" t="s">
        <v>75</v>
      </c>
      <c r="H109" s="65">
        <v>4</v>
      </c>
      <c r="I109" s="65">
        <v>615.53</v>
      </c>
      <c r="J109" s="65">
        <v>2714.72</v>
      </c>
      <c r="K109" s="65">
        <v>105000</v>
      </c>
      <c r="L109" s="65">
        <v>2800</v>
      </c>
      <c r="M109" s="65">
        <v>6</v>
      </c>
      <c r="N109" s="65">
        <v>79.28</v>
      </c>
      <c r="O109" s="65" t="s">
        <v>109</v>
      </c>
    </row>
    <row r="110" ht="15" spans="1:15">
      <c r="A110" s="65" t="s">
        <v>35</v>
      </c>
      <c r="B110" s="65" t="s">
        <v>93</v>
      </c>
      <c r="C110" s="65" t="s">
        <v>76</v>
      </c>
      <c r="D110" s="65" t="s">
        <v>95</v>
      </c>
      <c r="E110" s="65" t="s">
        <v>71</v>
      </c>
      <c r="F110" s="65">
        <v>48</v>
      </c>
      <c r="G110" s="65" t="s">
        <v>75</v>
      </c>
      <c r="H110" s="65">
        <v>4</v>
      </c>
      <c r="I110" s="65">
        <v>614.79</v>
      </c>
      <c r="J110" s="65">
        <v>2713.88</v>
      </c>
      <c r="K110" s="65">
        <v>105000</v>
      </c>
      <c r="L110" s="65">
        <v>2800</v>
      </c>
      <c r="M110" s="65">
        <v>6</v>
      </c>
      <c r="N110" s="65">
        <v>80.12</v>
      </c>
      <c r="O110" s="65" t="s">
        <v>96</v>
      </c>
    </row>
    <row r="111" ht="15" spans="1:15">
      <c r="A111" s="65" t="s">
        <v>35</v>
      </c>
      <c r="B111" s="65" t="s">
        <v>416</v>
      </c>
      <c r="C111" s="65" t="s">
        <v>76</v>
      </c>
      <c r="D111" s="65" t="s">
        <v>95</v>
      </c>
      <c r="E111" s="65" t="s">
        <v>71</v>
      </c>
      <c r="F111" s="65">
        <v>48</v>
      </c>
      <c r="G111" s="65" t="s">
        <v>75</v>
      </c>
      <c r="H111" s="65">
        <v>4</v>
      </c>
      <c r="I111" s="65">
        <v>614.79</v>
      </c>
      <c r="J111" s="65">
        <v>2713.88</v>
      </c>
      <c r="K111" s="65">
        <v>105000</v>
      </c>
      <c r="L111" s="65">
        <v>2800</v>
      </c>
      <c r="M111" s="65">
        <v>6</v>
      </c>
      <c r="N111" s="65">
        <v>80.12</v>
      </c>
      <c r="O111" s="65" t="s">
        <v>85</v>
      </c>
    </row>
    <row r="112" ht="15" spans="1:15">
      <c r="A112" s="65" t="s">
        <v>35</v>
      </c>
      <c r="B112" s="65" t="s">
        <v>102</v>
      </c>
      <c r="C112" s="65" t="s">
        <v>76</v>
      </c>
      <c r="D112" s="65" t="s">
        <v>95</v>
      </c>
      <c r="E112" s="65" t="s">
        <v>71</v>
      </c>
      <c r="F112" s="65">
        <v>48</v>
      </c>
      <c r="G112" s="65" t="s">
        <v>75</v>
      </c>
      <c r="H112" s="65">
        <v>4</v>
      </c>
      <c r="I112" s="65">
        <v>614.79</v>
      </c>
      <c r="J112" s="65">
        <v>2713.88</v>
      </c>
      <c r="K112" s="65">
        <v>105000</v>
      </c>
      <c r="L112" s="65">
        <v>2800</v>
      </c>
      <c r="M112" s="65">
        <v>6</v>
      </c>
      <c r="N112" s="65">
        <v>80.12</v>
      </c>
      <c r="O112" s="65" t="s">
        <v>106</v>
      </c>
    </row>
    <row r="113" ht="15" spans="1:15">
      <c r="A113" s="65" t="s">
        <v>35</v>
      </c>
      <c r="B113" s="65" t="s">
        <v>275</v>
      </c>
      <c r="C113" s="65" t="s">
        <v>76</v>
      </c>
      <c r="D113" s="65" t="s">
        <v>95</v>
      </c>
      <c r="E113" s="65" t="s">
        <v>71</v>
      </c>
      <c r="F113" s="65">
        <v>48</v>
      </c>
      <c r="G113" s="65" t="s">
        <v>75</v>
      </c>
      <c r="H113" s="65">
        <v>4</v>
      </c>
      <c r="I113" s="65">
        <v>614.79</v>
      </c>
      <c r="J113" s="65">
        <v>2713.88</v>
      </c>
      <c r="K113" s="65">
        <v>105000</v>
      </c>
      <c r="L113" s="65">
        <v>2800</v>
      </c>
      <c r="M113" s="65">
        <v>6</v>
      </c>
      <c r="N113" s="65">
        <v>80.12</v>
      </c>
      <c r="O113" s="65" t="s">
        <v>277</v>
      </c>
    </row>
    <row r="114" ht="15" spans="1:15">
      <c r="A114" s="65" t="s">
        <v>35</v>
      </c>
      <c r="B114" s="65" t="s">
        <v>453</v>
      </c>
      <c r="C114" s="65" t="s">
        <v>76</v>
      </c>
      <c r="D114" s="65" t="s">
        <v>95</v>
      </c>
      <c r="E114" s="65" t="s">
        <v>71</v>
      </c>
      <c r="F114" s="65">
        <v>48</v>
      </c>
      <c r="G114" s="65" t="s">
        <v>75</v>
      </c>
      <c r="H114" s="65">
        <v>4</v>
      </c>
      <c r="I114" s="65">
        <v>614.79</v>
      </c>
      <c r="J114" s="65">
        <v>2713.88</v>
      </c>
      <c r="K114" s="65">
        <v>105000</v>
      </c>
      <c r="L114" s="65">
        <v>2800</v>
      </c>
      <c r="M114" s="65">
        <v>6</v>
      </c>
      <c r="N114" s="65">
        <v>80.12</v>
      </c>
      <c r="O114" s="65" t="s">
        <v>455</v>
      </c>
    </row>
    <row r="115" ht="15" spans="1:15">
      <c r="A115" s="65" t="s">
        <v>35</v>
      </c>
      <c r="B115" s="65" t="s">
        <v>194</v>
      </c>
      <c r="C115" s="65" t="s">
        <v>76</v>
      </c>
      <c r="D115" s="65" t="s">
        <v>95</v>
      </c>
      <c r="E115" s="65" t="s">
        <v>71</v>
      </c>
      <c r="F115" s="65">
        <v>48</v>
      </c>
      <c r="G115" s="65" t="s">
        <v>75</v>
      </c>
      <c r="H115" s="65">
        <v>4</v>
      </c>
      <c r="I115" s="65">
        <v>614.79</v>
      </c>
      <c r="J115" s="65">
        <v>2713.88</v>
      </c>
      <c r="K115" s="65">
        <v>105000</v>
      </c>
      <c r="L115" s="65">
        <v>2800</v>
      </c>
      <c r="M115" s="65">
        <v>6</v>
      </c>
      <c r="N115" s="65">
        <v>80.12</v>
      </c>
      <c r="O115" s="65" t="s">
        <v>196</v>
      </c>
    </row>
    <row r="116" ht="15" spans="1:15">
      <c r="A116" s="65" t="s">
        <v>35</v>
      </c>
      <c r="B116" s="65" t="s">
        <v>309</v>
      </c>
      <c r="C116" s="65" t="s">
        <v>76</v>
      </c>
      <c r="D116" s="65" t="s">
        <v>95</v>
      </c>
      <c r="E116" s="65" t="s">
        <v>71</v>
      </c>
      <c r="F116" s="65">
        <v>48</v>
      </c>
      <c r="G116" s="65" t="s">
        <v>75</v>
      </c>
      <c r="H116" s="65">
        <v>4</v>
      </c>
      <c r="I116" s="65">
        <v>614.79</v>
      </c>
      <c r="J116" s="65">
        <v>2713.88</v>
      </c>
      <c r="K116" s="65">
        <v>105000</v>
      </c>
      <c r="L116" s="65">
        <v>2800</v>
      </c>
      <c r="M116" s="65">
        <v>6</v>
      </c>
      <c r="N116" s="65">
        <v>80.12</v>
      </c>
      <c r="O116" s="65" t="s">
        <v>85</v>
      </c>
    </row>
    <row r="117" ht="15" spans="1:15">
      <c r="A117" s="65" t="s">
        <v>35</v>
      </c>
      <c r="B117" s="65" t="s">
        <v>445</v>
      </c>
      <c r="C117" s="65" t="s">
        <v>76</v>
      </c>
      <c r="D117" s="65" t="s">
        <v>95</v>
      </c>
      <c r="E117" s="65" t="s">
        <v>71</v>
      </c>
      <c r="F117" s="65">
        <v>48</v>
      </c>
      <c r="G117" s="65" t="s">
        <v>75</v>
      </c>
      <c r="H117" s="65">
        <v>4</v>
      </c>
      <c r="I117" s="65">
        <v>614.79</v>
      </c>
      <c r="J117" s="65">
        <v>2713.88</v>
      </c>
      <c r="K117" s="65">
        <v>105000</v>
      </c>
      <c r="L117" s="65">
        <v>2800</v>
      </c>
      <c r="M117" s="65">
        <v>6</v>
      </c>
      <c r="N117" s="65">
        <v>80.12</v>
      </c>
      <c r="O117" s="65" t="s">
        <v>447</v>
      </c>
    </row>
    <row r="118" ht="15" spans="1:15">
      <c r="A118" s="65" t="s">
        <v>35</v>
      </c>
      <c r="B118" s="65" t="s">
        <v>323</v>
      </c>
      <c r="C118" s="65" t="s">
        <v>76</v>
      </c>
      <c r="D118" s="65" t="s">
        <v>95</v>
      </c>
      <c r="E118" s="65" t="s">
        <v>71</v>
      </c>
      <c r="F118" s="65">
        <v>48</v>
      </c>
      <c r="G118" s="65" t="s">
        <v>75</v>
      </c>
      <c r="H118" s="65">
        <v>4</v>
      </c>
      <c r="I118" s="65">
        <v>614.79</v>
      </c>
      <c r="J118" s="65">
        <v>2713.88</v>
      </c>
      <c r="K118" s="65">
        <v>105000</v>
      </c>
      <c r="L118" s="65">
        <v>2800</v>
      </c>
      <c r="M118" s="65">
        <v>6</v>
      </c>
      <c r="N118" s="65">
        <v>80.12</v>
      </c>
      <c r="O118" s="65" t="s">
        <v>325</v>
      </c>
    </row>
    <row r="119" ht="15" spans="1:15">
      <c r="A119" s="65" t="s">
        <v>35</v>
      </c>
      <c r="B119" s="65" t="s">
        <v>519</v>
      </c>
      <c r="C119" s="65" t="s">
        <v>76</v>
      </c>
      <c r="D119" s="65" t="s">
        <v>95</v>
      </c>
      <c r="E119" s="65" t="s">
        <v>71</v>
      </c>
      <c r="F119" s="65">
        <v>48</v>
      </c>
      <c r="G119" s="65" t="s">
        <v>75</v>
      </c>
      <c r="H119" s="65">
        <v>4</v>
      </c>
      <c r="I119" s="65">
        <v>614.79</v>
      </c>
      <c r="J119" s="65">
        <v>2713.88</v>
      </c>
      <c r="K119" s="65">
        <v>105000</v>
      </c>
      <c r="L119" s="65">
        <v>2800</v>
      </c>
      <c r="M119" s="65">
        <v>6</v>
      </c>
      <c r="N119" s="65">
        <v>80.12</v>
      </c>
      <c r="O119" s="65" t="s">
        <v>521</v>
      </c>
    </row>
    <row r="120" ht="15" spans="1:15">
      <c r="A120" s="65" t="s">
        <v>35</v>
      </c>
      <c r="B120" s="65" t="s">
        <v>306</v>
      </c>
      <c r="C120" s="65" t="s">
        <v>76</v>
      </c>
      <c r="D120" s="65" t="s">
        <v>95</v>
      </c>
      <c r="E120" s="65" t="s">
        <v>71</v>
      </c>
      <c r="F120" s="65">
        <v>48</v>
      </c>
      <c r="G120" s="65" t="s">
        <v>75</v>
      </c>
      <c r="H120" s="65">
        <v>4</v>
      </c>
      <c r="I120" s="65">
        <v>614.79</v>
      </c>
      <c r="J120" s="65">
        <v>2713.88</v>
      </c>
      <c r="K120" s="65">
        <v>105000</v>
      </c>
      <c r="L120" s="65">
        <v>2800</v>
      </c>
      <c r="M120" s="65">
        <v>6</v>
      </c>
      <c r="N120" s="65">
        <v>80.12</v>
      </c>
      <c r="O120" s="65" t="s">
        <v>308</v>
      </c>
    </row>
    <row r="121" ht="15" spans="1:15">
      <c r="A121" s="65" t="s">
        <v>35</v>
      </c>
      <c r="B121" s="65" t="s">
        <v>314</v>
      </c>
      <c r="C121" s="65" t="s">
        <v>76</v>
      </c>
      <c r="D121" s="65" t="s">
        <v>95</v>
      </c>
      <c r="E121" s="65" t="s">
        <v>71</v>
      </c>
      <c r="F121" s="65">
        <v>48</v>
      </c>
      <c r="G121" s="65" t="s">
        <v>75</v>
      </c>
      <c r="H121" s="65">
        <v>4</v>
      </c>
      <c r="I121" s="65">
        <v>614.79</v>
      </c>
      <c r="J121" s="65">
        <v>2713.88</v>
      </c>
      <c r="K121" s="65">
        <v>105000</v>
      </c>
      <c r="L121" s="65">
        <v>2800</v>
      </c>
      <c r="M121" s="65">
        <v>6</v>
      </c>
      <c r="N121" s="65">
        <v>80.12</v>
      </c>
      <c r="O121" s="65" t="s">
        <v>316</v>
      </c>
    </row>
    <row r="122" ht="15" spans="1:15">
      <c r="A122" s="65" t="s">
        <v>35</v>
      </c>
      <c r="B122" s="65" t="s">
        <v>625</v>
      </c>
      <c r="C122" s="65" t="s">
        <v>76</v>
      </c>
      <c r="D122" s="65" t="s">
        <v>95</v>
      </c>
      <c r="E122" s="65" t="s">
        <v>71</v>
      </c>
      <c r="F122" s="65">
        <v>48</v>
      </c>
      <c r="G122" s="65" t="s">
        <v>75</v>
      </c>
      <c r="H122" s="65">
        <v>4</v>
      </c>
      <c r="I122" s="65">
        <v>614.79</v>
      </c>
      <c r="J122" s="65">
        <v>2713.88</v>
      </c>
      <c r="K122" s="65">
        <v>105000</v>
      </c>
      <c r="L122" s="65">
        <v>2800</v>
      </c>
      <c r="M122" s="65">
        <v>6</v>
      </c>
      <c r="N122" s="65">
        <v>80.12</v>
      </c>
      <c r="O122" s="65" t="s">
        <v>627</v>
      </c>
    </row>
    <row r="123" ht="15" spans="1:15">
      <c r="A123" s="65" t="s">
        <v>35</v>
      </c>
      <c r="B123" s="65" t="s">
        <v>646</v>
      </c>
      <c r="C123" s="65" t="s">
        <v>76</v>
      </c>
      <c r="D123" s="65" t="s">
        <v>95</v>
      </c>
      <c r="E123" s="65" t="s">
        <v>71</v>
      </c>
      <c r="F123" s="65">
        <v>48</v>
      </c>
      <c r="G123" s="65" t="s">
        <v>75</v>
      </c>
      <c r="H123" s="65">
        <v>4</v>
      </c>
      <c r="I123" s="65">
        <v>614.79</v>
      </c>
      <c r="J123" s="65">
        <v>2713.88</v>
      </c>
      <c r="K123" s="65">
        <v>105000</v>
      </c>
      <c r="L123" s="65">
        <v>2800</v>
      </c>
      <c r="M123" s="65">
        <v>6</v>
      </c>
      <c r="N123" s="65">
        <v>80.12</v>
      </c>
      <c r="O123" s="65" t="s">
        <v>648</v>
      </c>
    </row>
    <row r="124" ht="15" spans="1:15">
      <c r="A124" s="65" t="s">
        <v>35</v>
      </c>
      <c r="B124" s="65" t="s">
        <v>640</v>
      </c>
      <c r="C124" s="65" t="s">
        <v>76</v>
      </c>
      <c r="D124" s="65" t="s">
        <v>95</v>
      </c>
      <c r="E124" s="65" t="s">
        <v>71</v>
      </c>
      <c r="F124" s="65">
        <v>48</v>
      </c>
      <c r="G124" s="65" t="s">
        <v>75</v>
      </c>
      <c r="H124" s="65">
        <v>4</v>
      </c>
      <c r="I124" s="65">
        <v>614.79</v>
      </c>
      <c r="J124" s="65">
        <v>2713.88</v>
      </c>
      <c r="K124" s="65">
        <v>105000</v>
      </c>
      <c r="L124" s="65">
        <v>2800</v>
      </c>
      <c r="M124" s="65">
        <v>6</v>
      </c>
      <c r="N124" s="65">
        <v>80.12</v>
      </c>
      <c r="O124" s="65" t="s">
        <v>642</v>
      </c>
    </row>
    <row r="125" ht="15" spans="1:15">
      <c r="A125" s="65" t="s">
        <v>35</v>
      </c>
      <c r="B125" s="65" t="s">
        <v>634</v>
      </c>
      <c r="C125" s="65" t="s">
        <v>76</v>
      </c>
      <c r="D125" s="65" t="s">
        <v>95</v>
      </c>
      <c r="E125" s="65" t="s">
        <v>71</v>
      </c>
      <c r="F125" s="65">
        <v>48</v>
      </c>
      <c r="G125" s="65" t="s">
        <v>75</v>
      </c>
      <c r="H125" s="65">
        <v>4</v>
      </c>
      <c r="I125" s="65">
        <v>614.79</v>
      </c>
      <c r="J125" s="65">
        <v>2713.88</v>
      </c>
      <c r="K125" s="65">
        <v>105000</v>
      </c>
      <c r="L125" s="65">
        <v>2800</v>
      </c>
      <c r="M125" s="65">
        <v>6</v>
      </c>
      <c r="N125" s="65">
        <v>80.12</v>
      </c>
      <c r="O125" s="65" t="s">
        <v>636</v>
      </c>
    </row>
    <row r="126" ht="15" spans="1:15">
      <c r="A126" s="65" t="s">
        <v>35</v>
      </c>
      <c r="B126" s="65" t="s">
        <v>619</v>
      </c>
      <c r="C126" s="65" t="s">
        <v>76</v>
      </c>
      <c r="D126" s="65" t="s">
        <v>95</v>
      </c>
      <c r="E126" s="65" t="s">
        <v>71</v>
      </c>
      <c r="F126" s="65">
        <v>48</v>
      </c>
      <c r="G126" s="65" t="s">
        <v>75</v>
      </c>
      <c r="H126" s="65">
        <v>4</v>
      </c>
      <c r="I126" s="65">
        <v>614.79</v>
      </c>
      <c r="J126" s="65">
        <v>2713.88</v>
      </c>
      <c r="K126" s="65">
        <v>105000</v>
      </c>
      <c r="L126" s="65">
        <v>2800</v>
      </c>
      <c r="M126" s="65">
        <v>6</v>
      </c>
      <c r="N126" s="65">
        <v>80.12</v>
      </c>
      <c r="O126" s="65" t="s">
        <v>621</v>
      </c>
    </row>
    <row r="127" ht="15" spans="1:15">
      <c r="A127" s="65" t="s">
        <v>35</v>
      </c>
      <c r="B127" s="65" t="s">
        <v>652</v>
      </c>
      <c r="C127" s="65" t="s">
        <v>76</v>
      </c>
      <c r="D127" s="65" t="s">
        <v>95</v>
      </c>
      <c r="E127" s="65" t="s">
        <v>71</v>
      </c>
      <c r="F127" s="65">
        <v>48</v>
      </c>
      <c r="G127" s="65" t="s">
        <v>75</v>
      </c>
      <c r="H127" s="65">
        <v>4</v>
      </c>
      <c r="I127" s="65">
        <v>614.79</v>
      </c>
      <c r="J127" s="65">
        <v>2713.88</v>
      </c>
      <c r="K127" s="65">
        <v>105000</v>
      </c>
      <c r="L127" s="65">
        <v>2800</v>
      </c>
      <c r="M127" s="65">
        <v>6</v>
      </c>
      <c r="N127" s="65">
        <v>80.12</v>
      </c>
      <c r="O127" s="65" t="s">
        <v>654</v>
      </c>
    </row>
    <row r="128" ht="15" spans="1:15">
      <c r="A128" s="65" t="s">
        <v>35</v>
      </c>
      <c r="B128" s="65" t="s">
        <v>631</v>
      </c>
      <c r="C128" s="65" t="s">
        <v>76</v>
      </c>
      <c r="D128" s="65" t="s">
        <v>95</v>
      </c>
      <c r="E128" s="65" t="s">
        <v>71</v>
      </c>
      <c r="F128" s="65">
        <v>48</v>
      </c>
      <c r="G128" s="65" t="s">
        <v>75</v>
      </c>
      <c r="H128" s="65">
        <v>4</v>
      </c>
      <c r="I128" s="65">
        <v>614.79</v>
      </c>
      <c r="J128" s="65">
        <v>2713.88</v>
      </c>
      <c r="K128" s="65">
        <v>105000</v>
      </c>
      <c r="L128" s="65">
        <v>2800</v>
      </c>
      <c r="M128" s="65">
        <v>6</v>
      </c>
      <c r="N128" s="65">
        <v>80.12</v>
      </c>
      <c r="O128" s="65" t="s">
        <v>633</v>
      </c>
    </row>
    <row r="129" ht="15" spans="1:15">
      <c r="A129" s="65" t="s">
        <v>35</v>
      </c>
      <c r="B129" s="65" t="s">
        <v>451</v>
      </c>
      <c r="C129" s="65" t="s">
        <v>76</v>
      </c>
      <c r="D129" s="65" t="s">
        <v>95</v>
      </c>
      <c r="E129" s="65" t="s">
        <v>71</v>
      </c>
      <c r="F129" s="65">
        <v>48</v>
      </c>
      <c r="G129" s="65" t="s">
        <v>75</v>
      </c>
      <c r="H129" s="65">
        <v>4</v>
      </c>
      <c r="I129" s="65">
        <v>614.79</v>
      </c>
      <c r="J129" s="65">
        <v>2713.88</v>
      </c>
      <c r="K129" s="65">
        <v>105000</v>
      </c>
      <c r="L129" s="65">
        <v>2800</v>
      </c>
      <c r="M129" s="65">
        <v>6</v>
      </c>
      <c r="N129" s="65">
        <v>80.12</v>
      </c>
      <c r="O129" s="65" t="s">
        <v>85</v>
      </c>
    </row>
    <row r="130" ht="15" spans="1:15">
      <c r="A130" s="65" t="s">
        <v>35</v>
      </c>
      <c r="B130" s="65" t="s">
        <v>637</v>
      </c>
      <c r="C130" s="65" t="s">
        <v>76</v>
      </c>
      <c r="D130" s="65" t="s">
        <v>95</v>
      </c>
      <c r="E130" s="65" t="s">
        <v>71</v>
      </c>
      <c r="F130" s="65">
        <v>48</v>
      </c>
      <c r="G130" s="65" t="s">
        <v>75</v>
      </c>
      <c r="H130" s="65">
        <v>4</v>
      </c>
      <c r="I130" s="65">
        <v>614.79</v>
      </c>
      <c r="J130" s="65">
        <v>2713.88</v>
      </c>
      <c r="K130" s="65">
        <v>105000</v>
      </c>
      <c r="L130" s="65">
        <v>2800</v>
      </c>
      <c r="M130" s="65">
        <v>6</v>
      </c>
      <c r="N130" s="65">
        <v>80.12</v>
      </c>
      <c r="O130" s="65" t="s">
        <v>639</v>
      </c>
    </row>
    <row r="131" ht="15" spans="1:15">
      <c r="A131" s="65" t="s">
        <v>35</v>
      </c>
      <c r="B131" s="65" t="s">
        <v>448</v>
      </c>
      <c r="C131" s="65" t="s">
        <v>76</v>
      </c>
      <c r="D131" s="65" t="s">
        <v>95</v>
      </c>
      <c r="E131" s="65" t="s">
        <v>71</v>
      </c>
      <c r="F131" s="65">
        <v>48</v>
      </c>
      <c r="G131" s="65" t="s">
        <v>75</v>
      </c>
      <c r="H131" s="65">
        <v>4</v>
      </c>
      <c r="I131" s="65">
        <v>614.79</v>
      </c>
      <c r="J131" s="65">
        <v>2713.88</v>
      </c>
      <c r="K131" s="65">
        <v>105000</v>
      </c>
      <c r="L131" s="65">
        <v>2800</v>
      </c>
      <c r="M131" s="65">
        <v>6</v>
      </c>
      <c r="N131" s="65">
        <v>80.12</v>
      </c>
      <c r="O131" s="65" t="s">
        <v>450</v>
      </c>
    </row>
    <row r="132" ht="15" spans="1:15">
      <c r="A132" s="65" t="s">
        <v>35</v>
      </c>
      <c r="B132" s="65" t="s">
        <v>613</v>
      </c>
      <c r="C132" s="65" t="s">
        <v>76</v>
      </c>
      <c r="D132" s="65" t="s">
        <v>95</v>
      </c>
      <c r="E132" s="65" t="s">
        <v>71</v>
      </c>
      <c r="F132" s="65">
        <v>48</v>
      </c>
      <c r="G132" s="65" t="s">
        <v>75</v>
      </c>
      <c r="H132" s="65">
        <v>4</v>
      </c>
      <c r="I132" s="65">
        <v>614.79</v>
      </c>
      <c r="J132" s="65">
        <v>2713.88</v>
      </c>
      <c r="K132" s="65">
        <v>105000</v>
      </c>
      <c r="L132" s="65">
        <v>2800</v>
      </c>
      <c r="M132" s="65">
        <v>6</v>
      </c>
      <c r="N132" s="65">
        <v>80.12</v>
      </c>
      <c r="O132" s="65" t="s">
        <v>615</v>
      </c>
    </row>
    <row r="133" ht="15" spans="1:15">
      <c r="A133" s="65" t="s">
        <v>35</v>
      </c>
      <c r="B133" s="65" t="s">
        <v>649</v>
      </c>
      <c r="C133" s="65" t="s">
        <v>76</v>
      </c>
      <c r="D133" s="65" t="s">
        <v>95</v>
      </c>
      <c r="E133" s="65" t="s">
        <v>71</v>
      </c>
      <c r="F133" s="65">
        <v>48</v>
      </c>
      <c r="G133" s="65" t="s">
        <v>75</v>
      </c>
      <c r="H133" s="65">
        <v>4</v>
      </c>
      <c r="I133" s="65">
        <v>614.79</v>
      </c>
      <c r="J133" s="65">
        <v>2713.88</v>
      </c>
      <c r="K133" s="65">
        <v>105000</v>
      </c>
      <c r="L133" s="65">
        <v>2800</v>
      </c>
      <c r="M133" s="65">
        <v>6</v>
      </c>
      <c r="N133" s="65">
        <v>80.12</v>
      </c>
      <c r="O133" s="65" t="s">
        <v>651</v>
      </c>
    </row>
    <row r="134" ht="15" spans="1:15">
      <c r="A134" s="65" t="s">
        <v>35</v>
      </c>
      <c r="B134" s="65" t="s">
        <v>643</v>
      </c>
      <c r="C134" s="65" t="s">
        <v>76</v>
      </c>
      <c r="D134" s="65" t="s">
        <v>95</v>
      </c>
      <c r="E134" s="65" t="s">
        <v>71</v>
      </c>
      <c r="F134" s="65">
        <v>48</v>
      </c>
      <c r="G134" s="65" t="s">
        <v>75</v>
      </c>
      <c r="H134" s="65">
        <v>4</v>
      </c>
      <c r="I134" s="65">
        <v>614.79</v>
      </c>
      <c r="J134" s="65">
        <v>2713.88</v>
      </c>
      <c r="K134" s="65">
        <v>105000</v>
      </c>
      <c r="L134" s="65">
        <v>2800</v>
      </c>
      <c r="M134" s="65">
        <v>6</v>
      </c>
      <c r="N134" s="65">
        <v>80.12</v>
      </c>
      <c r="O134" s="65" t="s">
        <v>645</v>
      </c>
    </row>
    <row r="135" ht="15" spans="1:15">
      <c r="A135" s="65" t="s">
        <v>35</v>
      </c>
      <c r="B135" s="65" t="s">
        <v>655</v>
      </c>
      <c r="C135" s="65" t="s">
        <v>76</v>
      </c>
      <c r="D135" s="65" t="s">
        <v>95</v>
      </c>
      <c r="E135" s="65" t="s">
        <v>71</v>
      </c>
      <c r="F135" s="65">
        <v>48</v>
      </c>
      <c r="G135" s="65" t="s">
        <v>75</v>
      </c>
      <c r="H135" s="65">
        <v>4</v>
      </c>
      <c r="I135" s="65">
        <v>614.79</v>
      </c>
      <c r="J135" s="65">
        <v>2713.88</v>
      </c>
      <c r="K135" s="65">
        <v>105000</v>
      </c>
      <c r="L135" s="65">
        <v>2800</v>
      </c>
      <c r="M135" s="65">
        <v>6</v>
      </c>
      <c r="N135" s="65">
        <v>80.12</v>
      </c>
      <c r="O135" s="65" t="s">
        <v>657</v>
      </c>
    </row>
    <row r="136" ht="15" spans="1:15">
      <c r="A136" s="65" t="s">
        <v>35</v>
      </c>
      <c r="B136" s="65" t="s">
        <v>661</v>
      </c>
      <c r="C136" s="65" t="s">
        <v>76</v>
      </c>
      <c r="D136" s="65" t="s">
        <v>95</v>
      </c>
      <c r="E136" s="65" t="s">
        <v>71</v>
      </c>
      <c r="F136" s="65">
        <v>48</v>
      </c>
      <c r="G136" s="65" t="s">
        <v>75</v>
      </c>
      <c r="H136" s="65">
        <v>4</v>
      </c>
      <c r="I136" s="65">
        <v>614.79</v>
      </c>
      <c r="J136" s="65">
        <v>2713.88</v>
      </c>
      <c r="K136" s="65">
        <v>105000</v>
      </c>
      <c r="L136" s="65">
        <v>2800</v>
      </c>
      <c r="M136" s="65">
        <v>6</v>
      </c>
      <c r="N136" s="65">
        <v>80.12</v>
      </c>
      <c r="O136" s="65" t="s">
        <v>663</v>
      </c>
    </row>
    <row r="137" ht="15" spans="1:15">
      <c r="A137" s="65" t="s">
        <v>35</v>
      </c>
      <c r="B137" s="65" t="s">
        <v>616</v>
      </c>
      <c r="C137" s="65" t="s">
        <v>76</v>
      </c>
      <c r="D137" s="65" t="s">
        <v>95</v>
      </c>
      <c r="E137" s="65" t="s">
        <v>71</v>
      </c>
      <c r="F137" s="65">
        <v>48</v>
      </c>
      <c r="G137" s="65" t="s">
        <v>75</v>
      </c>
      <c r="H137" s="65">
        <v>4</v>
      </c>
      <c r="I137" s="65">
        <v>614.79</v>
      </c>
      <c r="J137" s="65">
        <v>2713.88</v>
      </c>
      <c r="K137" s="65">
        <v>105000</v>
      </c>
      <c r="L137" s="65">
        <v>2800</v>
      </c>
      <c r="M137" s="65">
        <v>6</v>
      </c>
      <c r="N137" s="65">
        <v>80.12</v>
      </c>
      <c r="O137" s="65" t="s">
        <v>618</v>
      </c>
    </row>
    <row r="138" ht="15" spans="1:15">
      <c r="A138" s="65" t="s">
        <v>35</v>
      </c>
      <c r="B138" s="65" t="s">
        <v>686</v>
      </c>
      <c r="C138" s="65" t="s">
        <v>76</v>
      </c>
      <c r="D138" s="65" t="s">
        <v>95</v>
      </c>
      <c r="E138" s="65" t="s">
        <v>71</v>
      </c>
      <c r="F138" s="65">
        <v>48</v>
      </c>
      <c r="G138" s="65" t="s">
        <v>75</v>
      </c>
      <c r="H138" s="65">
        <v>4</v>
      </c>
      <c r="I138" s="65">
        <v>614.79</v>
      </c>
      <c r="J138" s="65">
        <v>2713.88</v>
      </c>
      <c r="K138" s="65">
        <v>105000</v>
      </c>
      <c r="L138" s="65">
        <v>2800</v>
      </c>
      <c r="M138" s="65">
        <v>6</v>
      </c>
      <c r="N138" s="65">
        <v>80.12</v>
      </c>
      <c r="O138" s="65" t="s">
        <v>688</v>
      </c>
    </row>
    <row r="139" ht="15" spans="1:15">
      <c r="A139" s="65" t="s">
        <v>35</v>
      </c>
      <c r="B139" s="65" t="s">
        <v>1049</v>
      </c>
      <c r="C139" s="65" t="s">
        <v>76</v>
      </c>
      <c r="D139" s="65" t="s">
        <v>95</v>
      </c>
      <c r="E139" s="65" t="s">
        <v>71</v>
      </c>
      <c r="F139" s="65">
        <v>48</v>
      </c>
      <c r="G139" s="65" t="s">
        <v>75</v>
      </c>
      <c r="H139" s="65">
        <v>4</v>
      </c>
      <c r="I139" s="65">
        <v>614.79</v>
      </c>
      <c r="J139" s="65">
        <v>2713.88</v>
      </c>
      <c r="K139" s="65">
        <v>105000</v>
      </c>
      <c r="L139" s="65">
        <v>2800</v>
      </c>
      <c r="M139" s="65">
        <v>6</v>
      </c>
      <c r="N139" s="65">
        <v>80.12</v>
      </c>
      <c r="O139" s="65" t="s">
        <v>85</v>
      </c>
    </row>
    <row r="140" ht="15" spans="1:15">
      <c r="A140" s="65" t="s">
        <v>35</v>
      </c>
      <c r="B140" s="65" t="s">
        <v>1060</v>
      </c>
      <c r="C140" s="65" t="s">
        <v>76</v>
      </c>
      <c r="D140" s="65" t="s">
        <v>95</v>
      </c>
      <c r="E140" s="65" t="s">
        <v>71</v>
      </c>
      <c r="F140" s="65">
        <v>48</v>
      </c>
      <c r="G140" s="65" t="s">
        <v>75</v>
      </c>
      <c r="H140" s="65">
        <v>4</v>
      </c>
      <c r="I140" s="65">
        <v>614.79</v>
      </c>
      <c r="J140" s="65">
        <v>2713.88</v>
      </c>
      <c r="K140" s="65">
        <v>105000</v>
      </c>
      <c r="L140" s="65">
        <v>2800</v>
      </c>
      <c r="M140" s="65">
        <v>6</v>
      </c>
      <c r="N140" s="65">
        <v>80.12</v>
      </c>
      <c r="O140" s="65" t="s">
        <v>1062</v>
      </c>
    </row>
    <row r="141" ht="15" spans="1:15">
      <c r="A141" s="65" t="s">
        <v>35</v>
      </c>
      <c r="B141" s="65" t="s">
        <v>1063</v>
      </c>
      <c r="C141" s="65" t="s">
        <v>76</v>
      </c>
      <c r="D141" s="65" t="s">
        <v>95</v>
      </c>
      <c r="E141" s="65" t="s">
        <v>71</v>
      </c>
      <c r="F141" s="65">
        <v>48</v>
      </c>
      <c r="G141" s="65" t="s">
        <v>75</v>
      </c>
      <c r="H141" s="65">
        <v>4</v>
      </c>
      <c r="I141" s="65">
        <v>614.79</v>
      </c>
      <c r="J141" s="65">
        <v>2713.88</v>
      </c>
      <c r="K141" s="65">
        <v>105000</v>
      </c>
      <c r="L141" s="65">
        <v>2800</v>
      </c>
      <c r="M141" s="65">
        <v>6</v>
      </c>
      <c r="N141" s="65">
        <v>80.12</v>
      </c>
      <c r="O141" s="65" t="s">
        <v>1065</v>
      </c>
    </row>
    <row r="142" ht="15" spans="1:15">
      <c r="A142" s="65" t="s">
        <v>35</v>
      </c>
      <c r="B142" s="65" t="s">
        <v>806</v>
      </c>
      <c r="C142" s="65" t="s">
        <v>76</v>
      </c>
      <c r="D142" s="65" t="s">
        <v>95</v>
      </c>
      <c r="E142" s="65" t="s">
        <v>71</v>
      </c>
      <c r="F142" s="65">
        <v>48</v>
      </c>
      <c r="G142" s="65" t="s">
        <v>75</v>
      </c>
      <c r="H142" s="65">
        <v>4</v>
      </c>
      <c r="I142" s="65">
        <v>614.79</v>
      </c>
      <c r="J142" s="65">
        <v>2713.88</v>
      </c>
      <c r="K142" s="65">
        <v>105000</v>
      </c>
      <c r="L142" s="65">
        <v>2800</v>
      </c>
      <c r="M142" s="65">
        <v>6</v>
      </c>
      <c r="N142" s="65">
        <v>80.12</v>
      </c>
      <c r="O142" s="65" t="s">
        <v>808</v>
      </c>
    </row>
    <row r="143" ht="15" spans="1:15">
      <c r="A143" s="65" t="s">
        <v>35</v>
      </c>
      <c r="B143" s="65" t="s">
        <v>871</v>
      </c>
      <c r="C143" s="65" t="s">
        <v>76</v>
      </c>
      <c r="D143" s="65" t="s">
        <v>95</v>
      </c>
      <c r="E143" s="65" t="s">
        <v>71</v>
      </c>
      <c r="F143" s="65">
        <v>48</v>
      </c>
      <c r="G143" s="65" t="s">
        <v>75</v>
      </c>
      <c r="H143" s="65">
        <v>4</v>
      </c>
      <c r="I143" s="65">
        <v>614.79</v>
      </c>
      <c r="J143" s="65">
        <v>2713.88</v>
      </c>
      <c r="K143" s="65">
        <v>105000</v>
      </c>
      <c r="L143" s="65">
        <v>2800</v>
      </c>
      <c r="M143" s="65">
        <v>6</v>
      </c>
      <c r="N143" s="65">
        <v>80.12</v>
      </c>
      <c r="O143" s="65" t="s">
        <v>873</v>
      </c>
    </row>
    <row r="144" ht="15" spans="1:15">
      <c r="A144" s="65" t="s">
        <v>35</v>
      </c>
      <c r="B144" s="65" t="s">
        <v>984</v>
      </c>
      <c r="C144" s="65" t="s">
        <v>76</v>
      </c>
      <c r="D144" s="65" t="s">
        <v>95</v>
      </c>
      <c r="E144" s="65" t="s">
        <v>71</v>
      </c>
      <c r="F144" s="65">
        <v>48</v>
      </c>
      <c r="G144" s="65" t="s">
        <v>75</v>
      </c>
      <c r="H144" s="65">
        <v>4</v>
      </c>
      <c r="I144" s="65">
        <v>614.79</v>
      </c>
      <c r="J144" s="65">
        <v>2713.88</v>
      </c>
      <c r="K144" s="65">
        <v>105000</v>
      </c>
      <c r="L144" s="65">
        <v>2800</v>
      </c>
      <c r="M144" s="65">
        <v>6</v>
      </c>
      <c r="N144" s="65">
        <v>80.12</v>
      </c>
      <c r="O144" s="65" t="s">
        <v>85</v>
      </c>
    </row>
    <row r="145" ht="15" spans="1:15">
      <c r="A145" s="65" t="s">
        <v>35</v>
      </c>
      <c r="B145" s="65" t="s">
        <v>1001</v>
      </c>
      <c r="C145" s="65" t="s">
        <v>76</v>
      </c>
      <c r="D145" s="65" t="s">
        <v>95</v>
      </c>
      <c r="E145" s="65" t="s">
        <v>71</v>
      </c>
      <c r="F145" s="65">
        <v>48</v>
      </c>
      <c r="G145" s="65" t="s">
        <v>75</v>
      </c>
      <c r="H145" s="65">
        <v>4</v>
      </c>
      <c r="I145" s="65">
        <v>614.79</v>
      </c>
      <c r="J145" s="65">
        <v>2713.88</v>
      </c>
      <c r="K145" s="65">
        <v>105000</v>
      </c>
      <c r="L145" s="65">
        <v>2800</v>
      </c>
      <c r="M145" s="65">
        <v>6</v>
      </c>
      <c r="N145" s="65">
        <v>80.12</v>
      </c>
      <c r="O145" s="65" t="s">
        <v>1003</v>
      </c>
    </row>
    <row r="146" ht="15" spans="1:15">
      <c r="A146" s="65" t="s">
        <v>35</v>
      </c>
      <c r="B146" s="65" t="s">
        <v>1007</v>
      </c>
      <c r="C146" s="65" t="s">
        <v>76</v>
      </c>
      <c r="D146" s="65" t="s">
        <v>95</v>
      </c>
      <c r="E146" s="65" t="s">
        <v>71</v>
      </c>
      <c r="F146" s="65">
        <v>48</v>
      </c>
      <c r="G146" s="65" t="s">
        <v>75</v>
      </c>
      <c r="H146" s="65">
        <v>4</v>
      </c>
      <c r="I146" s="65">
        <v>614.79</v>
      </c>
      <c r="J146" s="65">
        <v>2713.88</v>
      </c>
      <c r="K146" s="65">
        <v>105000</v>
      </c>
      <c r="L146" s="65">
        <v>2800</v>
      </c>
      <c r="M146" s="65">
        <v>6</v>
      </c>
      <c r="N146" s="65">
        <v>80.12</v>
      </c>
      <c r="O146" s="65" t="s">
        <v>1009</v>
      </c>
    </row>
    <row r="147" ht="15" spans="1:15">
      <c r="A147" s="65" t="s">
        <v>35</v>
      </c>
      <c r="B147" s="65" t="s">
        <v>1037</v>
      </c>
      <c r="C147" s="65" t="s">
        <v>76</v>
      </c>
      <c r="D147" s="65" t="s">
        <v>95</v>
      </c>
      <c r="E147" s="65" t="s">
        <v>71</v>
      </c>
      <c r="F147" s="65">
        <v>48</v>
      </c>
      <c r="G147" s="65" t="s">
        <v>75</v>
      </c>
      <c r="H147" s="65">
        <v>4</v>
      </c>
      <c r="I147" s="65">
        <v>614.79</v>
      </c>
      <c r="J147" s="65">
        <v>2713.88</v>
      </c>
      <c r="K147" s="65">
        <v>105000</v>
      </c>
      <c r="L147" s="65">
        <v>2800</v>
      </c>
      <c r="M147" s="65">
        <v>6</v>
      </c>
      <c r="N147" s="65">
        <v>80.12</v>
      </c>
      <c r="O147" s="65" t="s">
        <v>1039</v>
      </c>
    </row>
    <row r="148" ht="15" spans="1:15">
      <c r="A148" s="65" t="s">
        <v>35</v>
      </c>
      <c r="B148" s="65" t="s">
        <v>1066</v>
      </c>
      <c r="C148" s="65" t="s">
        <v>76</v>
      </c>
      <c r="D148" s="65" t="s">
        <v>95</v>
      </c>
      <c r="E148" s="65" t="s">
        <v>71</v>
      </c>
      <c r="F148" s="65">
        <v>48</v>
      </c>
      <c r="G148" s="65" t="s">
        <v>75</v>
      </c>
      <c r="H148" s="65">
        <v>4</v>
      </c>
      <c r="I148" s="65">
        <v>614.79</v>
      </c>
      <c r="J148" s="65">
        <v>2713.88</v>
      </c>
      <c r="K148" s="65">
        <v>105000</v>
      </c>
      <c r="L148" s="65">
        <v>2800</v>
      </c>
      <c r="M148" s="65">
        <v>6</v>
      </c>
      <c r="N148" s="65">
        <v>80.12</v>
      </c>
      <c r="O148" s="65" t="s">
        <v>1068</v>
      </c>
    </row>
    <row r="149" ht="15" spans="1:15">
      <c r="A149" s="65" t="s">
        <v>35</v>
      </c>
      <c r="B149" s="65" t="s">
        <v>1100</v>
      </c>
      <c r="C149" s="65" t="s">
        <v>76</v>
      </c>
      <c r="D149" s="65" t="s">
        <v>95</v>
      </c>
      <c r="E149" s="65" t="s">
        <v>71</v>
      </c>
      <c r="F149" s="65">
        <v>48</v>
      </c>
      <c r="G149" s="65" t="s">
        <v>75</v>
      </c>
      <c r="H149" s="65">
        <v>4</v>
      </c>
      <c r="I149" s="65">
        <v>614.79</v>
      </c>
      <c r="J149" s="65">
        <v>2713.88</v>
      </c>
      <c r="K149" s="65">
        <v>105000</v>
      </c>
      <c r="L149" s="65">
        <v>2800</v>
      </c>
      <c r="M149" s="65">
        <v>6</v>
      </c>
      <c r="N149" s="65">
        <v>80.12</v>
      </c>
      <c r="O149" s="65"/>
    </row>
    <row r="150" ht="15" spans="1:15">
      <c r="A150" s="65" t="s">
        <v>35</v>
      </c>
      <c r="B150" s="65" t="s">
        <v>883</v>
      </c>
      <c r="C150" s="65" t="s">
        <v>76</v>
      </c>
      <c r="D150" s="65" t="s">
        <v>95</v>
      </c>
      <c r="E150" s="65" t="s">
        <v>71</v>
      </c>
      <c r="F150" s="65">
        <v>48</v>
      </c>
      <c r="G150" s="65" t="s">
        <v>75</v>
      </c>
      <c r="H150" s="65">
        <v>4</v>
      </c>
      <c r="I150" s="65">
        <v>614.79</v>
      </c>
      <c r="J150" s="65">
        <v>2713.88</v>
      </c>
      <c r="K150" s="65">
        <v>105000</v>
      </c>
      <c r="L150" s="65">
        <v>2800</v>
      </c>
      <c r="M150" s="65">
        <v>6</v>
      </c>
      <c r="N150" s="65">
        <v>80.12</v>
      </c>
      <c r="O150" s="65" t="s">
        <v>885</v>
      </c>
    </row>
    <row r="151" ht="15" spans="1:15">
      <c r="A151" s="65" t="s">
        <v>35</v>
      </c>
      <c r="B151" s="65" t="s">
        <v>825</v>
      </c>
      <c r="C151" s="65" t="s">
        <v>76</v>
      </c>
      <c r="D151" s="65" t="s">
        <v>95</v>
      </c>
      <c r="E151" s="65" t="s">
        <v>71</v>
      </c>
      <c r="F151" s="65">
        <v>48</v>
      </c>
      <c r="G151" s="65" t="s">
        <v>75</v>
      </c>
      <c r="H151" s="65">
        <v>4</v>
      </c>
      <c r="I151" s="65">
        <v>614.79</v>
      </c>
      <c r="J151" s="65">
        <v>2713.88</v>
      </c>
      <c r="K151" s="65">
        <v>105000</v>
      </c>
      <c r="L151" s="65">
        <v>2800</v>
      </c>
      <c r="M151" s="65">
        <v>6</v>
      </c>
      <c r="N151" s="65">
        <v>80.12</v>
      </c>
      <c r="O151" s="65" t="s">
        <v>827</v>
      </c>
    </row>
    <row r="152" ht="15" spans="1:15">
      <c r="A152" s="65" t="s">
        <v>35</v>
      </c>
      <c r="B152" s="65" t="s">
        <v>1019</v>
      </c>
      <c r="C152" s="65" t="s">
        <v>76</v>
      </c>
      <c r="D152" s="65" t="s">
        <v>95</v>
      </c>
      <c r="E152" s="65" t="s">
        <v>71</v>
      </c>
      <c r="F152" s="65">
        <v>48</v>
      </c>
      <c r="G152" s="65" t="s">
        <v>75</v>
      </c>
      <c r="H152" s="65">
        <v>4</v>
      </c>
      <c r="I152" s="65">
        <v>614.79</v>
      </c>
      <c r="J152" s="65">
        <v>2713.88</v>
      </c>
      <c r="K152" s="65">
        <v>105000</v>
      </c>
      <c r="L152" s="65">
        <v>2800</v>
      </c>
      <c r="M152" s="65">
        <v>6</v>
      </c>
      <c r="N152" s="65">
        <v>80.12</v>
      </c>
      <c r="O152" s="65" t="s">
        <v>1021</v>
      </c>
    </row>
    <row r="153" ht="15" spans="1:15">
      <c r="A153" s="65" t="s">
        <v>35</v>
      </c>
      <c r="B153" s="65" t="s">
        <v>880</v>
      </c>
      <c r="C153" s="65" t="s">
        <v>76</v>
      </c>
      <c r="D153" s="65" t="s">
        <v>95</v>
      </c>
      <c r="E153" s="65" t="s">
        <v>71</v>
      </c>
      <c r="F153" s="65">
        <v>48</v>
      </c>
      <c r="G153" s="65" t="s">
        <v>75</v>
      </c>
      <c r="H153" s="65">
        <v>4</v>
      </c>
      <c r="I153" s="65">
        <v>614.79</v>
      </c>
      <c r="J153" s="65">
        <v>2713.88</v>
      </c>
      <c r="K153" s="65">
        <v>105000</v>
      </c>
      <c r="L153" s="65">
        <v>2800</v>
      </c>
      <c r="M153" s="65">
        <v>6</v>
      </c>
      <c r="N153" s="65">
        <v>80.12</v>
      </c>
      <c r="O153" s="65" t="s">
        <v>882</v>
      </c>
    </row>
    <row r="154" ht="15" spans="1:15">
      <c r="A154" s="65" t="s">
        <v>35</v>
      </c>
      <c r="B154" s="65" t="s">
        <v>1046</v>
      </c>
      <c r="C154" s="65" t="s">
        <v>76</v>
      </c>
      <c r="D154" s="65" t="s">
        <v>95</v>
      </c>
      <c r="E154" s="65" t="s">
        <v>71</v>
      </c>
      <c r="F154" s="65">
        <v>48</v>
      </c>
      <c r="G154" s="65" t="s">
        <v>75</v>
      </c>
      <c r="H154" s="65">
        <v>4</v>
      </c>
      <c r="I154" s="65">
        <v>614.79</v>
      </c>
      <c r="J154" s="65">
        <v>2713.88</v>
      </c>
      <c r="K154" s="65">
        <v>105000</v>
      </c>
      <c r="L154" s="65">
        <v>2800</v>
      </c>
      <c r="M154" s="65">
        <v>6</v>
      </c>
      <c r="N154" s="65">
        <v>80.12</v>
      </c>
      <c r="O154" s="65" t="s">
        <v>1048</v>
      </c>
    </row>
    <row r="155" ht="15" spans="1:15">
      <c r="A155" s="65" t="s">
        <v>35</v>
      </c>
      <c r="B155" s="65" t="s">
        <v>801</v>
      </c>
      <c r="C155" s="65" t="s">
        <v>76</v>
      </c>
      <c r="D155" s="65" t="s">
        <v>95</v>
      </c>
      <c r="E155" s="65" t="s">
        <v>71</v>
      </c>
      <c r="F155" s="65">
        <v>48</v>
      </c>
      <c r="G155" s="65" t="s">
        <v>75</v>
      </c>
      <c r="H155" s="65">
        <v>4</v>
      </c>
      <c r="I155" s="65">
        <v>614.79</v>
      </c>
      <c r="J155" s="65">
        <v>2713.88</v>
      </c>
      <c r="K155" s="65">
        <v>105000</v>
      </c>
      <c r="L155" s="65">
        <v>2800</v>
      </c>
      <c r="M155" s="65">
        <v>6</v>
      </c>
      <c r="N155" s="65">
        <v>80.12</v>
      </c>
      <c r="O155" s="65" t="s">
        <v>803</v>
      </c>
    </row>
    <row r="156" ht="15" spans="1:15">
      <c r="A156" s="65" t="s">
        <v>35</v>
      </c>
      <c r="B156" s="65" t="s">
        <v>839</v>
      </c>
      <c r="C156" s="65" t="s">
        <v>76</v>
      </c>
      <c r="D156" s="65" t="s">
        <v>95</v>
      </c>
      <c r="E156" s="65" t="s">
        <v>71</v>
      </c>
      <c r="F156" s="65">
        <v>48</v>
      </c>
      <c r="G156" s="65" t="s">
        <v>75</v>
      </c>
      <c r="H156" s="65">
        <v>4</v>
      </c>
      <c r="I156" s="65">
        <v>614.79</v>
      </c>
      <c r="J156" s="65">
        <v>2713.88</v>
      </c>
      <c r="K156" s="65">
        <v>105000</v>
      </c>
      <c r="L156" s="65">
        <v>2800</v>
      </c>
      <c r="M156" s="65">
        <v>6</v>
      </c>
      <c r="N156" s="65">
        <v>80.12</v>
      </c>
      <c r="O156" s="65" t="s">
        <v>841</v>
      </c>
    </row>
    <row r="157" ht="15" spans="1:15">
      <c r="A157" s="65" t="s">
        <v>35</v>
      </c>
      <c r="B157" s="65" t="s">
        <v>989</v>
      </c>
      <c r="C157" s="65" t="s">
        <v>76</v>
      </c>
      <c r="D157" s="65" t="s">
        <v>95</v>
      </c>
      <c r="E157" s="65" t="s">
        <v>71</v>
      </c>
      <c r="F157" s="65">
        <v>48</v>
      </c>
      <c r="G157" s="65" t="s">
        <v>75</v>
      </c>
      <c r="H157" s="65">
        <v>4</v>
      </c>
      <c r="I157" s="65">
        <v>614.79</v>
      </c>
      <c r="J157" s="65">
        <v>2713.88</v>
      </c>
      <c r="K157" s="65">
        <v>105000</v>
      </c>
      <c r="L157" s="65">
        <v>2800</v>
      </c>
      <c r="M157" s="65">
        <v>6</v>
      </c>
      <c r="N157" s="65">
        <v>80.12</v>
      </c>
      <c r="O157" s="65" t="s">
        <v>991</v>
      </c>
    </row>
    <row r="158" ht="15" spans="1:15">
      <c r="A158" s="65" t="s">
        <v>35</v>
      </c>
      <c r="B158" s="65" t="s">
        <v>813</v>
      </c>
      <c r="C158" s="65" t="s">
        <v>76</v>
      </c>
      <c r="D158" s="65" t="s">
        <v>95</v>
      </c>
      <c r="E158" s="65" t="s">
        <v>71</v>
      </c>
      <c r="F158" s="65">
        <v>48</v>
      </c>
      <c r="G158" s="65" t="s">
        <v>75</v>
      </c>
      <c r="H158" s="65">
        <v>4</v>
      </c>
      <c r="I158" s="65">
        <v>614.79</v>
      </c>
      <c r="J158" s="65">
        <v>2713.88</v>
      </c>
      <c r="K158" s="65">
        <v>105000</v>
      </c>
      <c r="L158" s="65">
        <v>2800</v>
      </c>
      <c r="M158" s="65">
        <v>6</v>
      </c>
      <c r="N158" s="65">
        <v>80.12</v>
      </c>
      <c r="O158" s="65" t="s">
        <v>815</v>
      </c>
    </row>
    <row r="159" ht="15" spans="1:15">
      <c r="A159" s="65" t="s">
        <v>35</v>
      </c>
      <c r="B159" s="65" t="s">
        <v>1040</v>
      </c>
      <c r="C159" s="65" t="s">
        <v>76</v>
      </c>
      <c r="D159" s="65" t="s">
        <v>95</v>
      </c>
      <c r="E159" s="65" t="s">
        <v>71</v>
      </c>
      <c r="F159" s="65">
        <v>48</v>
      </c>
      <c r="G159" s="65" t="s">
        <v>75</v>
      </c>
      <c r="H159" s="65">
        <v>4</v>
      </c>
      <c r="I159" s="65">
        <v>614.79</v>
      </c>
      <c r="J159" s="65">
        <v>2713.88</v>
      </c>
      <c r="K159" s="65">
        <v>105000</v>
      </c>
      <c r="L159" s="65">
        <v>2800</v>
      </c>
      <c r="M159" s="65">
        <v>6</v>
      </c>
      <c r="N159" s="65">
        <v>80.12</v>
      </c>
      <c r="O159" s="65" t="s">
        <v>1042</v>
      </c>
    </row>
    <row r="160" ht="15" spans="1:15">
      <c r="A160" s="65" t="s">
        <v>35</v>
      </c>
      <c r="B160" s="65" t="s">
        <v>837</v>
      </c>
      <c r="C160" s="65" t="s">
        <v>76</v>
      </c>
      <c r="D160" s="65" t="s">
        <v>95</v>
      </c>
      <c r="E160" s="65" t="s">
        <v>71</v>
      </c>
      <c r="F160" s="65">
        <v>48</v>
      </c>
      <c r="G160" s="65" t="s">
        <v>75</v>
      </c>
      <c r="H160" s="65">
        <v>4</v>
      </c>
      <c r="I160" s="65">
        <v>614.79</v>
      </c>
      <c r="J160" s="65">
        <v>2713.88</v>
      </c>
      <c r="K160" s="65">
        <v>105000</v>
      </c>
      <c r="L160" s="65">
        <v>2800</v>
      </c>
      <c r="M160" s="65">
        <v>6</v>
      </c>
      <c r="N160" s="65">
        <v>80.12</v>
      </c>
      <c r="O160" s="65"/>
    </row>
    <row r="161" ht="15" spans="1:15">
      <c r="A161" s="65" t="s">
        <v>35</v>
      </c>
      <c r="B161" s="65" t="s">
        <v>877</v>
      </c>
      <c r="C161" s="65" t="s">
        <v>76</v>
      </c>
      <c r="D161" s="65" t="s">
        <v>95</v>
      </c>
      <c r="E161" s="65" t="s">
        <v>71</v>
      </c>
      <c r="F161" s="65">
        <v>48</v>
      </c>
      <c r="G161" s="65" t="s">
        <v>75</v>
      </c>
      <c r="H161" s="65">
        <v>4</v>
      </c>
      <c r="I161" s="65">
        <v>614.79</v>
      </c>
      <c r="J161" s="65">
        <v>2713.88</v>
      </c>
      <c r="K161" s="65">
        <v>105000</v>
      </c>
      <c r="L161" s="65">
        <v>2800</v>
      </c>
      <c r="M161" s="65">
        <v>6</v>
      </c>
      <c r="N161" s="65">
        <v>80.12</v>
      </c>
      <c r="O161" s="65" t="s">
        <v>879</v>
      </c>
    </row>
    <row r="162" ht="15" spans="1:15">
      <c r="A162" s="65" t="s">
        <v>35</v>
      </c>
      <c r="B162" s="65" t="s">
        <v>986</v>
      </c>
      <c r="C162" s="65" t="s">
        <v>76</v>
      </c>
      <c r="D162" s="65" t="s">
        <v>95</v>
      </c>
      <c r="E162" s="65" t="s">
        <v>71</v>
      </c>
      <c r="F162" s="65">
        <v>48</v>
      </c>
      <c r="G162" s="65" t="s">
        <v>75</v>
      </c>
      <c r="H162" s="65">
        <v>4</v>
      </c>
      <c r="I162" s="65">
        <v>614.79</v>
      </c>
      <c r="J162" s="65">
        <v>2713.88</v>
      </c>
      <c r="K162" s="65">
        <v>105000</v>
      </c>
      <c r="L162" s="65">
        <v>2800</v>
      </c>
      <c r="M162" s="65">
        <v>6</v>
      </c>
      <c r="N162" s="65">
        <v>80.12</v>
      </c>
      <c r="O162" s="65" t="s">
        <v>988</v>
      </c>
    </row>
    <row r="163" ht="15" spans="1:15">
      <c r="A163" s="65" t="s">
        <v>35</v>
      </c>
      <c r="B163" s="65" t="s">
        <v>886</v>
      </c>
      <c r="C163" s="65" t="s">
        <v>76</v>
      </c>
      <c r="D163" s="65" t="s">
        <v>95</v>
      </c>
      <c r="E163" s="65" t="s">
        <v>71</v>
      </c>
      <c r="F163" s="65">
        <v>48</v>
      </c>
      <c r="G163" s="65" t="s">
        <v>75</v>
      </c>
      <c r="H163" s="65">
        <v>4</v>
      </c>
      <c r="I163" s="65">
        <v>614.79</v>
      </c>
      <c r="J163" s="65">
        <v>2713.88</v>
      </c>
      <c r="K163" s="65">
        <v>105000</v>
      </c>
      <c r="L163" s="65">
        <v>2800</v>
      </c>
      <c r="M163" s="65">
        <v>6</v>
      </c>
      <c r="N163" s="65">
        <v>80.12</v>
      </c>
      <c r="O163" s="65" t="s">
        <v>888</v>
      </c>
    </row>
    <row r="164" ht="15" spans="1:15">
      <c r="A164" s="65" t="s">
        <v>35</v>
      </c>
      <c r="B164" s="65" t="s">
        <v>1085</v>
      </c>
      <c r="C164" s="65" t="s">
        <v>76</v>
      </c>
      <c r="D164" s="65" t="s">
        <v>95</v>
      </c>
      <c r="E164" s="65" t="s">
        <v>71</v>
      </c>
      <c r="F164" s="65">
        <v>48</v>
      </c>
      <c r="G164" s="65" t="s">
        <v>75</v>
      </c>
      <c r="H164" s="65">
        <v>4</v>
      </c>
      <c r="I164" s="65">
        <v>614.79</v>
      </c>
      <c r="J164" s="65">
        <v>2713.88</v>
      </c>
      <c r="K164" s="65">
        <v>105000</v>
      </c>
      <c r="L164" s="65">
        <v>2800</v>
      </c>
      <c r="M164" s="65">
        <v>6</v>
      </c>
      <c r="N164" s="65">
        <v>80.12</v>
      </c>
      <c r="O164" s="65" t="s">
        <v>1087</v>
      </c>
    </row>
    <row r="165" ht="15" spans="1:15">
      <c r="A165" s="65" t="s">
        <v>35</v>
      </c>
      <c r="B165" s="65" t="s">
        <v>1022</v>
      </c>
      <c r="C165" s="65" t="s">
        <v>76</v>
      </c>
      <c r="D165" s="65" t="s">
        <v>95</v>
      </c>
      <c r="E165" s="65" t="s">
        <v>71</v>
      </c>
      <c r="F165" s="65">
        <v>48</v>
      </c>
      <c r="G165" s="65" t="s">
        <v>75</v>
      </c>
      <c r="H165" s="65">
        <v>4</v>
      </c>
      <c r="I165" s="65">
        <v>614.79</v>
      </c>
      <c r="J165" s="65">
        <v>2713.88</v>
      </c>
      <c r="K165" s="65">
        <v>105000</v>
      </c>
      <c r="L165" s="65">
        <v>2800</v>
      </c>
      <c r="M165" s="65">
        <v>6</v>
      </c>
      <c r="N165" s="65">
        <v>80.12</v>
      </c>
      <c r="O165" s="65" t="s">
        <v>1024</v>
      </c>
    </row>
    <row r="166" ht="15" spans="1:15">
      <c r="A166" s="65" t="s">
        <v>35</v>
      </c>
      <c r="B166" s="65" t="s">
        <v>975</v>
      </c>
      <c r="C166" s="65" t="s">
        <v>76</v>
      </c>
      <c r="D166" s="65" t="s">
        <v>95</v>
      </c>
      <c r="E166" s="65" t="s">
        <v>71</v>
      </c>
      <c r="F166" s="65">
        <v>48</v>
      </c>
      <c r="G166" s="65" t="s">
        <v>75</v>
      </c>
      <c r="H166" s="65">
        <v>4</v>
      </c>
      <c r="I166" s="65">
        <v>614.79</v>
      </c>
      <c r="J166" s="65">
        <v>2713.88</v>
      </c>
      <c r="K166" s="65">
        <v>105000</v>
      </c>
      <c r="L166" s="65">
        <v>2800</v>
      </c>
      <c r="M166" s="65">
        <v>6</v>
      </c>
      <c r="N166" s="65">
        <v>80.12</v>
      </c>
      <c r="O166" s="65" t="s">
        <v>977</v>
      </c>
    </row>
    <row r="167" ht="15" spans="1:15">
      <c r="A167" s="65" t="s">
        <v>35</v>
      </c>
      <c r="B167" s="65" t="s">
        <v>859</v>
      </c>
      <c r="C167" s="65" t="s">
        <v>76</v>
      </c>
      <c r="D167" s="65" t="s">
        <v>95</v>
      </c>
      <c r="E167" s="65" t="s">
        <v>71</v>
      </c>
      <c r="F167" s="65">
        <v>48</v>
      </c>
      <c r="G167" s="65" t="s">
        <v>75</v>
      </c>
      <c r="H167" s="65">
        <v>4</v>
      </c>
      <c r="I167" s="65">
        <v>614.79</v>
      </c>
      <c r="J167" s="65">
        <v>2713.88</v>
      </c>
      <c r="K167" s="65">
        <v>105000</v>
      </c>
      <c r="L167" s="65">
        <v>2800</v>
      </c>
      <c r="M167" s="65">
        <v>6</v>
      </c>
      <c r="N167" s="65">
        <v>80.12</v>
      </c>
      <c r="O167" s="65" t="s">
        <v>861</v>
      </c>
    </row>
    <row r="168" ht="15" spans="1:15">
      <c r="A168" s="65" t="s">
        <v>35</v>
      </c>
      <c r="B168" s="65" t="s">
        <v>973</v>
      </c>
      <c r="C168" s="65" t="s">
        <v>76</v>
      </c>
      <c r="D168" s="65" t="s">
        <v>95</v>
      </c>
      <c r="E168" s="65" t="s">
        <v>71</v>
      </c>
      <c r="F168" s="65">
        <v>48</v>
      </c>
      <c r="G168" s="65" t="s">
        <v>75</v>
      </c>
      <c r="H168" s="65">
        <v>4</v>
      </c>
      <c r="I168" s="65">
        <v>614.79</v>
      </c>
      <c r="J168" s="65">
        <v>2713.88</v>
      </c>
      <c r="K168" s="65">
        <v>105000</v>
      </c>
      <c r="L168" s="65">
        <v>2800</v>
      </c>
      <c r="M168" s="65">
        <v>6</v>
      </c>
      <c r="N168" s="65">
        <v>80.12</v>
      </c>
      <c r="O168" s="65" t="s">
        <v>85</v>
      </c>
    </row>
    <row r="169" ht="15" spans="1:15">
      <c r="A169" s="65" t="s">
        <v>35</v>
      </c>
      <c r="B169" s="65" t="s">
        <v>1016</v>
      </c>
      <c r="C169" s="65" t="s">
        <v>76</v>
      </c>
      <c r="D169" s="65" t="s">
        <v>95</v>
      </c>
      <c r="E169" s="65" t="s">
        <v>71</v>
      </c>
      <c r="F169" s="65">
        <v>48</v>
      </c>
      <c r="G169" s="65" t="s">
        <v>75</v>
      </c>
      <c r="H169" s="65">
        <v>4</v>
      </c>
      <c r="I169" s="65">
        <v>614.79</v>
      </c>
      <c r="J169" s="65">
        <v>2713.88</v>
      </c>
      <c r="K169" s="65">
        <v>105000</v>
      </c>
      <c r="L169" s="65">
        <v>2800</v>
      </c>
      <c r="M169" s="65">
        <v>6</v>
      </c>
      <c r="N169" s="65">
        <v>80.12</v>
      </c>
      <c r="O169" s="65" t="s">
        <v>1018</v>
      </c>
    </row>
    <row r="170" ht="15" spans="1:15">
      <c r="A170" s="65" t="s">
        <v>35</v>
      </c>
      <c r="B170" s="65" t="s">
        <v>1031</v>
      </c>
      <c r="C170" s="65" t="s">
        <v>76</v>
      </c>
      <c r="D170" s="65" t="s">
        <v>95</v>
      </c>
      <c r="E170" s="65" t="s">
        <v>71</v>
      </c>
      <c r="F170" s="65">
        <v>48</v>
      </c>
      <c r="G170" s="65" t="s">
        <v>75</v>
      </c>
      <c r="H170" s="65">
        <v>4</v>
      </c>
      <c r="I170" s="65">
        <v>614.79</v>
      </c>
      <c r="J170" s="65">
        <v>2713.88</v>
      </c>
      <c r="K170" s="65">
        <v>105000</v>
      </c>
      <c r="L170" s="65">
        <v>2800</v>
      </c>
      <c r="M170" s="65">
        <v>6</v>
      </c>
      <c r="N170" s="65">
        <v>80.12</v>
      </c>
      <c r="O170" s="65" t="s">
        <v>1033</v>
      </c>
    </row>
    <row r="171" ht="15" spans="1:15">
      <c r="A171" s="65" t="s">
        <v>35</v>
      </c>
      <c r="B171" s="65" t="s">
        <v>967</v>
      </c>
      <c r="C171" s="65" t="s">
        <v>76</v>
      </c>
      <c r="D171" s="65" t="s">
        <v>95</v>
      </c>
      <c r="E171" s="65" t="s">
        <v>71</v>
      </c>
      <c r="F171" s="65">
        <v>48</v>
      </c>
      <c r="G171" s="65" t="s">
        <v>75</v>
      </c>
      <c r="H171" s="65">
        <v>4</v>
      </c>
      <c r="I171" s="65">
        <v>614.79</v>
      </c>
      <c r="J171" s="65">
        <v>2713.88</v>
      </c>
      <c r="K171" s="65">
        <v>105000</v>
      </c>
      <c r="L171" s="65">
        <v>2800</v>
      </c>
      <c r="M171" s="65">
        <v>6</v>
      </c>
      <c r="N171" s="65">
        <v>80.12</v>
      </c>
      <c r="O171" s="65" t="s">
        <v>969</v>
      </c>
    </row>
    <row r="172" ht="15" spans="1:15">
      <c r="A172" s="65" t="s">
        <v>35</v>
      </c>
      <c r="B172" s="65" t="s">
        <v>865</v>
      </c>
      <c r="C172" s="65" t="s">
        <v>76</v>
      </c>
      <c r="D172" s="65" t="s">
        <v>95</v>
      </c>
      <c r="E172" s="65" t="s">
        <v>71</v>
      </c>
      <c r="F172" s="65">
        <v>48</v>
      </c>
      <c r="G172" s="65" t="s">
        <v>75</v>
      </c>
      <c r="H172" s="65">
        <v>4</v>
      </c>
      <c r="I172" s="65">
        <v>614.79</v>
      </c>
      <c r="J172" s="65">
        <v>2713.88</v>
      </c>
      <c r="K172" s="65">
        <v>105000</v>
      </c>
      <c r="L172" s="65">
        <v>2800</v>
      </c>
      <c r="M172" s="65">
        <v>6</v>
      </c>
      <c r="N172" s="65">
        <v>80.12</v>
      </c>
      <c r="O172" s="65" t="s">
        <v>867</v>
      </c>
    </row>
    <row r="173" ht="15" spans="1:15">
      <c r="A173" s="65" t="s">
        <v>35</v>
      </c>
      <c r="B173" s="65" t="s">
        <v>928</v>
      </c>
      <c r="C173" s="65" t="s">
        <v>76</v>
      </c>
      <c r="D173" s="65" t="s">
        <v>95</v>
      </c>
      <c r="E173" s="65" t="s">
        <v>71</v>
      </c>
      <c r="F173" s="65">
        <v>48</v>
      </c>
      <c r="G173" s="65" t="s">
        <v>75</v>
      </c>
      <c r="H173" s="65">
        <v>4</v>
      </c>
      <c r="I173" s="65">
        <v>614.79</v>
      </c>
      <c r="J173" s="65">
        <v>2713.88</v>
      </c>
      <c r="K173" s="65">
        <v>105000</v>
      </c>
      <c r="L173" s="65">
        <v>2800</v>
      </c>
      <c r="M173" s="65">
        <v>6</v>
      </c>
      <c r="N173" s="65">
        <v>80.12</v>
      </c>
      <c r="O173" s="65" t="s">
        <v>930</v>
      </c>
    </row>
    <row r="174" ht="15" spans="1:15">
      <c r="A174" s="65" t="s">
        <v>35</v>
      </c>
      <c r="B174" s="65" t="s">
        <v>1079</v>
      </c>
      <c r="C174" s="65" t="s">
        <v>76</v>
      </c>
      <c r="D174" s="65" t="s">
        <v>95</v>
      </c>
      <c r="E174" s="65" t="s">
        <v>71</v>
      </c>
      <c r="F174" s="65">
        <v>48</v>
      </c>
      <c r="G174" s="65" t="s">
        <v>75</v>
      </c>
      <c r="H174" s="65">
        <v>4</v>
      </c>
      <c r="I174" s="65">
        <v>614.79</v>
      </c>
      <c r="J174" s="65">
        <v>2713.88</v>
      </c>
      <c r="K174" s="65">
        <v>105000</v>
      </c>
      <c r="L174" s="65">
        <v>2800</v>
      </c>
      <c r="M174" s="65">
        <v>6</v>
      </c>
      <c r="N174" s="65">
        <v>80.12</v>
      </c>
      <c r="O174" s="65" t="s">
        <v>1081</v>
      </c>
    </row>
    <row r="175" ht="15" spans="1:15">
      <c r="A175" s="65" t="s">
        <v>35</v>
      </c>
      <c r="B175" s="65" t="s">
        <v>848</v>
      </c>
      <c r="C175" s="65" t="s">
        <v>76</v>
      </c>
      <c r="D175" s="65" t="s">
        <v>95</v>
      </c>
      <c r="E175" s="65" t="s">
        <v>71</v>
      </c>
      <c r="F175" s="65">
        <v>48</v>
      </c>
      <c r="G175" s="65" t="s">
        <v>75</v>
      </c>
      <c r="H175" s="65">
        <v>4</v>
      </c>
      <c r="I175" s="65">
        <v>614.79</v>
      </c>
      <c r="J175" s="65">
        <v>2713.88</v>
      </c>
      <c r="K175" s="65">
        <v>105000</v>
      </c>
      <c r="L175" s="65">
        <v>2800</v>
      </c>
      <c r="M175" s="65">
        <v>6</v>
      </c>
      <c r="N175" s="65">
        <v>80.12</v>
      </c>
      <c r="O175" s="65"/>
    </row>
    <row r="176" ht="15" spans="1:15">
      <c r="A176" s="65" t="s">
        <v>35</v>
      </c>
      <c r="B176" s="65" t="s">
        <v>874</v>
      </c>
      <c r="C176" s="65" t="s">
        <v>76</v>
      </c>
      <c r="D176" s="65" t="s">
        <v>95</v>
      </c>
      <c r="E176" s="65" t="s">
        <v>71</v>
      </c>
      <c r="F176" s="65">
        <v>48</v>
      </c>
      <c r="G176" s="65" t="s">
        <v>75</v>
      </c>
      <c r="H176" s="65">
        <v>4</v>
      </c>
      <c r="I176" s="65">
        <v>614.79</v>
      </c>
      <c r="J176" s="65">
        <v>2713.88</v>
      </c>
      <c r="K176" s="65">
        <v>105000</v>
      </c>
      <c r="L176" s="65">
        <v>2800</v>
      </c>
      <c r="M176" s="65">
        <v>6</v>
      </c>
      <c r="N176" s="65">
        <v>80.12</v>
      </c>
      <c r="O176" s="65" t="s">
        <v>876</v>
      </c>
    </row>
    <row r="177" ht="15" spans="1:15">
      <c r="A177" s="65" t="s">
        <v>35</v>
      </c>
      <c r="B177" s="65" t="s">
        <v>809</v>
      </c>
      <c r="C177" s="65" t="s">
        <v>76</v>
      </c>
      <c r="D177" s="65" t="s">
        <v>95</v>
      </c>
      <c r="E177" s="65" t="s">
        <v>71</v>
      </c>
      <c r="F177" s="65">
        <v>48</v>
      </c>
      <c r="G177" s="65" t="s">
        <v>75</v>
      </c>
      <c r="H177" s="65">
        <v>4</v>
      </c>
      <c r="I177" s="65">
        <v>614.79</v>
      </c>
      <c r="J177" s="65">
        <v>2713.88</v>
      </c>
      <c r="K177" s="65">
        <v>105000</v>
      </c>
      <c r="L177" s="65">
        <v>2800</v>
      </c>
      <c r="M177" s="65">
        <v>6</v>
      </c>
      <c r="N177" s="65">
        <v>80.12</v>
      </c>
      <c r="O177" s="65"/>
    </row>
    <row r="178" ht="15" spans="1:15">
      <c r="A178" s="65" t="s">
        <v>35</v>
      </c>
      <c r="B178" s="65" t="s">
        <v>856</v>
      </c>
      <c r="C178" s="65" t="s">
        <v>76</v>
      </c>
      <c r="D178" s="65" t="s">
        <v>95</v>
      </c>
      <c r="E178" s="65" t="s">
        <v>71</v>
      </c>
      <c r="F178" s="65">
        <v>48</v>
      </c>
      <c r="G178" s="65" t="s">
        <v>75</v>
      </c>
      <c r="H178" s="65">
        <v>4</v>
      </c>
      <c r="I178" s="65">
        <v>614.79</v>
      </c>
      <c r="J178" s="65">
        <v>2713.88</v>
      </c>
      <c r="K178" s="65">
        <v>105000</v>
      </c>
      <c r="L178" s="65">
        <v>2800</v>
      </c>
      <c r="M178" s="65">
        <v>6</v>
      </c>
      <c r="N178" s="65">
        <v>80.12</v>
      </c>
      <c r="O178" s="65" t="s">
        <v>858</v>
      </c>
    </row>
    <row r="179" ht="15" spans="1:15">
      <c r="A179" s="65" t="s">
        <v>35</v>
      </c>
      <c r="B179" s="65" t="s">
        <v>907</v>
      </c>
      <c r="C179" s="65" t="s">
        <v>76</v>
      </c>
      <c r="D179" s="65" t="s">
        <v>95</v>
      </c>
      <c r="E179" s="65" t="s">
        <v>71</v>
      </c>
      <c r="F179" s="65">
        <v>48</v>
      </c>
      <c r="G179" s="65" t="s">
        <v>75</v>
      </c>
      <c r="H179" s="65">
        <v>4</v>
      </c>
      <c r="I179" s="65">
        <v>614.79</v>
      </c>
      <c r="J179" s="65">
        <v>2713.88</v>
      </c>
      <c r="K179" s="65">
        <v>105000</v>
      </c>
      <c r="L179" s="65">
        <v>2800</v>
      </c>
      <c r="M179" s="65">
        <v>6</v>
      </c>
      <c r="N179" s="65">
        <v>80.12</v>
      </c>
      <c r="O179" s="65" t="s">
        <v>909</v>
      </c>
    </row>
    <row r="180" ht="15" spans="1:15">
      <c r="A180" s="65" t="s">
        <v>35</v>
      </c>
      <c r="B180" s="65" t="s">
        <v>904</v>
      </c>
      <c r="C180" s="65" t="s">
        <v>76</v>
      </c>
      <c r="D180" s="65" t="s">
        <v>95</v>
      </c>
      <c r="E180" s="65" t="s">
        <v>71</v>
      </c>
      <c r="F180" s="65">
        <v>48</v>
      </c>
      <c r="G180" s="65" t="s">
        <v>75</v>
      </c>
      <c r="H180" s="65">
        <v>4</v>
      </c>
      <c r="I180" s="65">
        <v>614.79</v>
      </c>
      <c r="J180" s="65">
        <v>2713.88</v>
      </c>
      <c r="K180" s="65">
        <v>105000</v>
      </c>
      <c r="L180" s="65">
        <v>2800</v>
      </c>
      <c r="M180" s="65">
        <v>6</v>
      </c>
      <c r="N180" s="65">
        <v>80.12</v>
      </c>
      <c r="O180" s="65" t="s">
        <v>906</v>
      </c>
    </row>
    <row r="181" ht="15" spans="1:15">
      <c r="A181" s="65" t="s">
        <v>35</v>
      </c>
      <c r="B181" s="65" t="s">
        <v>1072</v>
      </c>
      <c r="C181" s="65" t="s">
        <v>76</v>
      </c>
      <c r="D181" s="65" t="s">
        <v>95</v>
      </c>
      <c r="E181" s="65" t="s">
        <v>71</v>
      </c>
      <c r="F181" s="65">
        <v>48</v>
      </c>
      <c r="G181" s="65" t="s">
        <v>75</v>
      </c>
      <c r="H181" s="65">
        <v>4</v>
      </c>
      <c r="I181" s="65">
        <v>614.79</v>
      </c>
      <c r="J181" s="65">
        <v>2713.88</v>
      </c>
      <c r="K181" s="65">
        <v>105000</v>
      </c>
      <c r="L181" s="65">
        <v>2800</v>
      </c>
      <c r="M181" s="65">
        <v>6</v>
      </c>
      <c r="N181" s="65">
        <v>80.12</v>
      </c>
      <c r="O181" s="65" t="s">
        <v>85</v>
      </c>
    </row>
    <row r="182" ht="15" spans="1:15">
      <c r="A182" s="65" t="s">
        <v>35</v>
      </c>
      <c r="B182" s="65" t="s">
        <v>1028</v>
      </c>
      <c r="C182" s="65" t="s">
        <v>76</v>
      </c>
      <c r="D182" s="65" t="s">
        <v>95</v>
      </c>
      <c r="E182" s="65" t="s">
        <v>71</v>
      </c>
      <c r="F182" s="65">
        <v>48</v>
      </c>
      <c r="G182" s="65" t="s">
        <v>75</v>
      </c>
      <c r="H182" s="65">
        <v>4</v>
      </c>
      <c r="I182" s="65">
        <v>614.79</v>
      </c>
      <c r="J182" s="65">
        <v>2713.88</v>
      </c>
      <c r="K182" s="65">
        <v>105000</v>
      </c>
      <c r="L182" s="65">
        <v>2800</v>
      </c>
      <c r="M182" s="65">
        <v>6</v>
      </c>
      <c r="N182" s="65">
        <v>80.12</v>
      </c>
      <c r="O182" s="65" t="s">
        <v>1030</v>
      </c>
    </row>
    <row r="183" ht="15" spans="1:15">
      <c r="A183" s="65" t="s">
        <v>35</v>
      </c>
      <c r="B183" s="65" t="s">
        <v>910</v>
      </c>
      <c r="C183" s="65" t="s">
        <v>76</v>
      </c>
      <c r="D183" s="65" t="s">
        <v>95</v>
      </c>
      <c r="E183" s="65" t="s">
        <v>71</v>
      </c>
      <c r="F183" s="65">
        <v>48</v>
      </c>
      <c r="G183" s="65" t="s">
        <v>75</v>
      </c>
      <c r="H183" s="65">
        <v>4</v>
      </c>
      <c r="I183" s="65">
        <v>614.79</v>
      </c>
      <c r="J183" s="65">
        <v>2713.88</v>
      </c>
      <c r="K183" s="65">
        <v>105000</v>
      </c>
      <c r="L183" s="65">
        <v>2800</v>
      </c>
      <c r="M183" s="65">
        <v>6</v>
      </c>
      <c r="N183" s="65">
        <v>80.12</v>
      </c>
      <c r="O183" s="65" t="s">
        <v>912</v>
      </c>
    </row>
    <row r="184" ht="15" spans="1:15">
      <c r="A184" s="65" t="s">
        <v>35</v>
      </c>
      <c r="B184" s="65" t="s">
        <v>901</v>
      </c>
      <c r="C184" s="65" t="s">
        <v>76</v>
      </c>
      <c r="D184" s="65" t="s">
        <v>95</v>
      </c>
      <c r="E184" s="65" t="s">
        <v>71</v>
      </c>
      <c r="F184" s="65">
        <v>48</v>
      </c>
      <c r="G184" s="65" t="s">
        <v>75</v>
      </c>
      <c r="H184" s="65">
        <v>4</v>
      </c>
      <c r="I184" s="65">
        <v>614.79</v>
      </c>
      <c r="J184" s="65">
        <v>2713.88</v>
      </c>
      <c r="K184" s="65">
        <v>105000</v>
      </c>
      <c r="L184" s="65">
        <v>2800</v>
      </c>
      <c r="M184" s="65">
        <v>6</v>
      </c>
      <c r="N184" s="65">
        <v>80.12</v>
      </c>
      <c r="O184" s="65" t="s">
        <v>903</v>
      </c>
    </row>
    <row r="185" ht="15" spans="1:15">
      <c r="A185" s="65" t="s">
        <v>35</v>
      </c>
      <c r="B185" s="65" t="s">
        <v>842</v>
      </c>
      <c r="C185" s="65" t="s">
        <v>76</v>
      </c>
      <c r="D185" s="65" t="s">
        <v>95</v>
      </c>
      <c r="E185" s="65" t="s">
        <v>71</v>
      </c>
      <c r="F185" s="65">
        <v>48</v>
      </c>
      <c r="G185" s="65" t="s">
        <v>75</v>
      </c>
      <c r="H185" s="65">
        <v>4</v>
      </c>
      <c r="I185" s="65">
        <v>614.79</v>
      </c>
      <c r="J185" s="65">
        <v>2713.88</v>
      </c>
      <c r="K185" s="65">
        <v>105000</v>
      </c>
      <c r="L185" s="65">
        <v>2800</v>
      </c>
      <c r="M185" s="65">
        <v>6</v>
      </c>
      <c r="N185" s="65">
        <v>80.12</v>
      </c>
      <c r="O185" s="65" t="s">
        <v>844</v>
      </c>
    </row>
    <row r="186" ht="15" spans="1:15">
      <c r="A186" s="65" t="s">
        <v>35</v>
      </c>
      <c r="B186" s="65" t="s">
        <v>889</v>
      </c>
      <c r="C186" s="65" t="s">
        <v>76</v>
      </c>
      <c r="D186" s="65" t="s">
        <v>95</v>
      </c>
      <c r="E186" s="65" t="s">
        <v>71</v>
      </c>
      <c r="F186" s="65">
        <v>48</v>
      </c>
      <c r="G186" s="65" t="s">
        <v>75</v>
      </c>
      <c r="H186" s="65">
        <v>4</v>
      </c>
      <c r="I186" s="65">
        <v>614.79</v>
      </c>
      <c r="J186" s="65">
        <v>2713.88</v>
      </c>
      <c r="K186" s="65">
        <v>105000</v>
      </c>
      <c r="L186" s="65">
        <v>2800</v>
      </c>
      <c r="M186" s="65">
        <v>6</v>
      </c>
      <c r="N186" s="65">
        <v>80.12</v>
      </c>
      <c r="O186" s="65" t="s">
        <v>891</v>
      </c>
    </row>
    <row r="187" ht="15" spans="1:15">
      <c r="A187" s="65" t="s">
        <v>35</v>
      </c>
      <c r="B187" s="65" t="s">
        <v>819</v>
      </c>
      <c r="C187" s="65" t="s">
        <v>76</v>
      </c>
      <c r="D187" s="65" t="s">
        <v>95</v>
      </c>
      <c r="E187" s="65" t="s">
        <v>71</v>
      </c>
      <c r="F187" s="65">
        <v>48</v>
      </c>
      <c r="G187" s="65" t="s">
        <v>75</v>
      </c>
      <c r="H187" s="65">
        <v>4</v>
      </c>
      <c r="I187" s="65">
        <v>614.79</v>
      </c>
      <c r="J187" s="65">
        <v>2713.88</v>
      </c>
      <c r="K187" s="65">
        <v>105000</v>
      </c>
      <c r="L187" s="65">
        <v>2800</v>
      </c>
      <c r="M187" s="65">
        <v>6</v>
      </c>
      <c r="N187" s="65">
        <v>80.12</v>
      </c>
      <c r="O187" s="65" t="s">
        <v>821</v>
      </c>
    </row>
    <row r="188" ht="15" spans="1:15">
      <c r="A188" s="65" t="s">
        <v>35</v>
      </c>
      <c r="B188" s="65" t="s">
        <v>1069</v>
      </c>
      <c r="C188" s="65" t="s">
        <v>76</v>
      </c>
      <c r="D188" s="65" t="s">
        <v>95</v>
      </c>
      <c r="E188" s="65" t="s">
        <v>71</v>
      </c>
      <c r="F188" s="65">
        <v>48</v>
      </c>
      <c r="G188" s="65" t="s">
        <v>75</v>
      </c>
      <c r="H188" s="65">
        <v>4</v>
      </c>
      <c r="I188" s="65">
        <v>614.79</v>
      </c>
      <c r="J188" s="65">
        <v>2713.88</v>
      </c>
      <c r="K188" s="65">
        <v>105000</v>
      </c>
      <c r="L188" s="65">
        <v>2800</v>
      </c>
      <c r="M188" s="65">
        <v>6</v>
      </c>
      <c r="N188" s="65">
        <v>80.12</v>
      </c>
      <c r="O188" s="65" t="s">
        <v>1071</v>
      </c>
    </row>
    <row r="189" ht="15" spans="1:15">
      <c r="A189" s="65" t="s">
        <v>35</v>
      </c>
      <c r="B189" s="65" t="s">
        <v>822</v>
      </c>
      <c r="C189" s="65" t="s">
        <v>76</v>
      </c>
      <c r="D189" s="65" t="s">
        <v>95</v>
      </c>
      <c r="E189" s="65" t="s">
        <v>71</v>
      </c>
      <c r="F189" s="65">
        <v>48</v>
      </c>
      <c r="G189" s="65" t="s">
        <v>75</v>
      </c>
      <c r="H189" s="65">
        <v>4</v>
      </c>
      <c r="I189" s="65">
        <v>614.79</v>
      </c>
      <c r="J189" s="65">
        <v>2713.88</v>
      </c>
      <c r="K189" s="65">
        <v>105000</v>
      </c>
      <c r="L189" s="65">
        <v>2800</v>
      </c>
      <c r="M189" s="65">
        <v>6</v>
      </c>
      <c r="N189" s="65">
        <v>80.12</v>
      </c>
      <c r="O189" s="65" t="s">
        <v>824</v>
      </c>
    </row>
    <row r="190" ht="15" spans="1:15">
      <c r="A190" s="65" t="s">
        <v>35</v>
      </c>
      <c r="B190" s="65" t="s">
        <v>853</v>
      </c>
      <c r="C190" s="65" t="s">
        <v>76</v>
      </c>
      <c r="D190" s="65" t="s">
        <v>95</v>
      </c>
      <c r="E190" s="65" t="s">
        <v>71</v>
      </c>
      <c r="F190" s="65">
        <v>48</v>
      </c>
      <c r="G190" s="65" t="s">
        <v>75</v>
      </c>
      <c r="H190" s="65">
        <v>4</v>
      </c>
      <c r="I190" s="65">
        <v>614.79</v>
      </c>
      <c r="J190" s="65">
        <v>2713.88</v>
      </c>
      <c r="K190" s="65">
        <v>105000</v>
      </c>
      <c r="L190" s="65">
        <v>2800</v>
      </c>
      <c r="M190" s="65">
        <v>6</v>
      </c>
      <c r="N190" s="65">
        <v>80.12</v>
      </c>
      <c r="O190" s="65" t="s">
        <v>855</v>
      </c>
    </row>
    <row r="191" ht="15" spans="1:15">
      <c r="A191" s="65" t="s">
        <v>35</v>
      </c>
      <c r="B191" s="65" t="s">
        <v>895</v>
      </c>
      <c r="C191" s="65" t="s">
        <v>76</v>
      </c>
      <c r="D191" s="65" t="s">
        <v>95</v>
      </c>
      <c r="E191" s="65" t="s">
        <v>71</v>
      </c>
      <c r="F191" s="65">
        <v>48</v>
      </c>
      <c r="G191" s="65" t="s">
        <v>75</v>
      </c>
      <c r="H191" s="65">
        <v>4</v>
      </c>
      <c r="I191" s="65">
        <v>614.79</v>
      </c>
      <c r="J191" s="65">
        <v>2713.88</v>
      </c>
      <c r="K191" s="65">
        <v>105000</v>
      </c>
      <c r="L191" s="65">
        <v>2800</v>
      </c>
      <c r="M191" s="65">
        <v>6</v>
      </c>
      <c r="N191" s="65">
        <v>80.12</v>
      </c>
      <c r="O191" s="65" t="s">
        <v>897</v>
      </c>
    </row>
    <row r="192" ht="15" spans="1:15">
      <c r="A192" s="65" t="s">
        <v>35</v>
      </c>
      <c r="B192" s="65" t="s">
        <v>795</v>
      </c>
      <c r="C192" s="65" t="s">
        <v>76</v>
      </c>
      <c r="D192" s="65" t="s">
        <v>95</v>
      </c>
      <c r="E192" s="65" t="s">
        <v>71</v>
      </c>
      <c r="F192" s="65">
        <v>48</v>
      </c>
      <c r="G192" s="65" t="s">
        <v>75</v>
      </c>
      <c r="H192" s="65">
        <v>4</v>
      </c>
      <c r="I192" s="65">
        <v>614.79</v>
      </c>
      <c r="J192" s="65">
        <v>2713.88</v>
      </c>
      <c r="K192" s="65">
        <v>105000</v>
      </c>
      <c r="L192" s="65">
        <v>2800</v>
      </c>
      <c r="M192" s="65">
        <v>6</v>
      </c>
      <c r="N192" s="65">
        <v>80.12</v>
      </c>
      <c r="O192" s="65" t="s">
        <v>797</v>
      </c>
    </row>
    <row r="193" ht="15" spans="1:15">
      <c r="A193" s="65" t="s">
        <v>35</v>
      </c>
      <c r="B193" s="65" t="s">
        <v>811</v>
      </c>
      <c r="C193" s="65" t="s">
        <v>76</v>
      </c>
      <c r="D193" s="65" t="s">
        <v>95</v>
      </c>
      <c r="E193" s="65" t="s">
        <v>71</v>
      </c>
      <c r="F193" s="65">
        <v>48</v>
      </c>
      <c r="G193" s="65" t="s">
        <v>75</v>
      </c>
      <c r="H193" s="65">
        <v>4</v>
      </c>
      <c r="I193" s="65">
        <v>614.79</v>
      </c>
      <c r="J193" s="65">
        <v>2713.88</v>
      </c>
      <c r="K193" s="65">
        <v>105000</v>
      </c>
      <c r="L193" s="65">
        <v>2800</v>
      </c>
      <c r="M193" s="65">
        <v>6</v>
      </c>
      <c r="N193" s="65">
        <v>80.12</v>
      </c>
      <c r="O193" s="65"/>
    </row>
    <row r="194" ht="15" spans="1:15">
      <c r="A194" s="65" t="s">
        <v>35</v>
      </c>
      <c r="B194" s="65" t="s">
        <v>1025</v>
      </c>
      <c r="C194" s="65" t="s">
        <v>76</v>
      </c>
      <c r="D194" s="65" t="s">
        <v>95</v>
      </c>
      <c r="E194" s="65" t="s">
        <v>71</v>
      </c>
      <c r="F194" s="65">
        <v>48</v>
      </c>
      <c r="G194" s="65" t="s">
        <v>75</v>
      </c>
      <c r="H194" s="65">
        <v>4</v>
      </c>
      <c r="I194" s="65">
        <v>614.79</v>
      </c>
      <c r="J194" s="65">
        <v>2713.88</v>
      </c>
      <c r="K194" s="65">
        <v>105000</v>
      </c>
      <c r="L194" s="65">
        <v>2800</v>
      </c>
      <c r="M194" s="65">
        <v>6</v>
      </c>
      <c r="N194" s="65">
        <v>80.12</v>
      </c>
      <c r="O194" s="65" t="s">
        <v>1027</v>
      </c>
    </row>
    <row r="195" ht="15" spans="1:15">
      <c r="A195" s="65" t="s">
        <v>35</v>
      </c>
      <c r="B195" s="65" t="s">
        <v>862</v>
      </c>
      <c r="C195" s="65" t="s">
        <v>76</v>
      </c>
      <c r="D195" s="65" t="s">
        <v>95</v>
      </c>
      <c r="E195" s="65" t="s">
        <v>71</v>
      </c>
      <c r="F195" s="65">
        <v>48</v>
      </c>
      <c r="G195" s="65" t="s">
        <v>75</v>
      </c>
      <c r="H195" s="65">
        <v>4</v>
      </c>
      <c r="I195" s="65">
        <v>614.79</v>
      </c>
      <c r="J195" s="65">
        <v>2713.88</v>
      </c>
      <c r="K195" s="65">
        <v>105000</v>
      </c>
      <c r="L195" s="65">
        <v>2800</v>
      </c>
      <c r="M195" s="65">
        <v>6</v>
      </c>
      <c r="N195" s="65">
        <v>80.12</v>
      </c>
      <c r="O195" s="65" t="s">
        <v>864</v>
      </c>
    </row>
    <row r="196" ht="15" spans="1:15">
      <c r="A196" s="65" t="s">
        <v>35</v>
      </c>
      <c r="B196" s="65" t="s">
        <v>981</v>
      </c>
      <c r="C196" s="65" t="s">
        <v>76</v>
      </c>
      <c r="D196" s="65" t="s">
        <v>95</v>
      </c>
      <c r="E196" s="65" t="s">
        <v>71</v>
      </c>
      <c r="F196" s="65">
        <v>48</v>
      </c>
      <c r="G196" s="65" t="s">
        <v>75</v>
      </c>
      <c r="H196" s="65">
        <v>4</v>
      </c>
      <c r="I196" s="65">
        <v>614.79</v>
      </c>
      <c r="J196" s="65">
        <v>2713.88</v>
      </c>
      <c r="K196" s="65">
        <v>105000</v>
      </c>
      <c r="L196" s="65">
        <v>2800</v>
      </c>
      <c r="M196" s="65">
        <v>6</v>
      </c>
      <c r="N196" s="65">
        <v>80.12</v>
      </c>
      <c r="O196" s="65" t="s">
        <v>983</v>
      </c>
    </row>
    <row r="197" ht="15" spans="1:15">
      <c r="A197" s="65" t="s">
        <v>35</v>
      </c>
      <c r="B197" s="65" t="s">
        <v>1091</v>
      </c>
      <c r="C197" s="65" t="s">
        <v>76</v>
      </c>
      <c r="D197" s="65" t="s">
        <v>95</v>
      </c>
      <c r="E197" s="65" t="s">
        <v>71</v>
      </c>
      <c r="F197" s="65">
        <v>48</v>
      </c>
      <c r="G197" s="65" t="s">
        <v>75</v>
      </c>
      <c r="H197" s="65">
        <v>4</v>
      </c>
      <c r="I197" s="65">
        <v>614.79</v>
      </c>
      <c r="J197" s="65">
        <v>2713.88</v>
      </c>
      <c r="K197" s="65">
        <v>105000</v>
      </c>
      <c r="L197" s="65">
        <v>2800</v>
      </c>
      <c r="M197" s="65">
        <v>6</v>
      </c>
      <c r="N197" s="65">
        <v>80.12</v>
      </c>
      <c r="O197" s="65" t="s">
        <v>1093</v>
      </c>
    </row>
    <row r="198" ht="15" spans="1:15">
      <c r="A198" s="65" t="s">
        <v>35</v>
      </c>
      <c r="B198" s="65" t="s">
        <v>868</v>
      </c>
      <c r="C198" s="65" t="s">
        <v>76</v>
      </c>
      <c r="D198" s="65" t="s">
        <v>95</v>
      </c>
      <c r="E198" s="65" t="s">
        <v>71</v>
      </c>
      <c r="F198" s="65">
        <v>48</v>
      </c>
      <c r="G198" s="65" t="s">
        <v>75</v>
      </c>
      <c r="H198" s="65">
        <v>4</v>
      </c>
      <c r="I198" s="65">
        <v>614.79</v>
      </c>
      <c r="J198" s="65">
        <v>2713.88</v>
      </c>
      <c r="K198" s="65">
        <v>105000</v>
      </c>
      <c r="L198" s="65">
        <v>2800</v>
      </c>
      <c r="M198" s="65">
        <v>6</v>
      </c>
      <c r="N198" s="65">
        <v>80.12</v>
      </c>
      <c r="O198" s="65" t="s">
        <v>870</v>
      </c>
    </row>
    <row r="199" ht="15" spans="1:15">
      <c r="A199" s="65" t="s">
        <v>35</v>
      </c>
      <c r="B199" s="65" t="s">
        <v>850</v>
      </c>
      <c r="C199" s="65" t="s">
        <v>76</v>
      </c>
      <c r="D199" s="65" t="s">
        <v>95</v>
      </c>
      <c r="E199" s="65" t="s">
        <v>71</v>
      </c>
      <c r="F199" s="65">
        <v>48</v>
      </c>
      <c r="G199" s="65" t="s">
        <v>75</v>
      </c>
      <c r="H199" s="65">
        <v>4</v>
      </c>
      <c r="I199" s="65">
        <v>614.79</v>
      </c>
      <c r="J199" s="65">
        <v>2713.88</v>
      </c>
      <c r="K199" s="65">
        <v>105000</v>
      </c>
      <c r="L199" s="65">
        <v>2800</v>
      </c>
      <c r="M199" s="65">
        <v>6</v>
      </c>
      <c r="N199" s="65">
        <v>80.12</v>
      </c>
      <c r="O199" s="65" t="s">
        <v>852</v>
      </c>
    </row>
    <row r="200" ht="15" spans="1:15">
      <c r="A200" s="65" t="s">
        <v>35</v>
      </c>
      <c r="B200" s="65" t="s">
        <v>964</v>
      </c>
      <c r="C200" s="65" t="s">
        <v>76</v>
      </c>
      <c r="D200" s="65" t="s">
        <v>95</v>
      </c>
      <c r="E200" s="65" t="s">
        <v>71</v>
      </c>
      <c r="F200" s="65">
        <v>48</v>
      </c>
      <c r="G200" s="65" t="s">
        <v>75</v>
      </c>
      <c r="H200" s="65">
        <v>4</v>
      </c>
      <c r="I200" s="65">
        <v>614.79</v>
      </c>
      <c r="J200" s="65">
        <v>2713.88</v>
      </c>
      <c r="K200" s="65">
        <v>105000</v>
      </c>
      <c r="L200" s="65">
        <v>2800</v>
      </c>
      <c r="M200" s="65">
        <v>6</v>
      </c>
      <c r="N200" s="65">
        <v>80.12</v>
      </c>
      <c r="O200" s="65" t="s">
        <v>966</v>
      </c>
    </row>
    <row r="201" ht="15" spans="1:15">
      <c r="A201" s="65" t="s">
        <v>35</v>
      </c>
      <c r="B201" s="65" t="s">
        <v>1004</v>
      </c>
      <c r="C201" s="65" t="s">
        <v>76</v>
      </c>
      <c r="D201" s="65" t="s">
        <v>95</v>
      </c>
      <c r="E201" s="65" t="s">
        <v>71</v>
      </c>
      <c r="F201" s="65">
        <v>48</v>
      </c>
      <c r="G201" s="65" t="s">
        <v>75</v>
      </c>
      <c r="H201" s="65">
        <v>4</v>
      </c>
      <c r="I201" s="65">
        <v>614.79</v>
      </c>
      <c r="J201" s="65">
        <v>2713.88</v>
      </c>
      <c r="K201" s="65">
        <v>105000</v>
      </c>
      <c r="L201" s="65">
        <v>2800</v>
      </c>
      <c r="M201" s="65">
        <v>6</v>
      </c>
      <c r="N201" s="65">
        <v>80.12</v>
      </c>
      <c r="O201" s="65" t="s">
        <v>1006</v>
      </c>
    </row>
    <row r="202" ht="15" spans="1:15">
      <c r="A202" s="65" t="s">
        <v>35</v>
      </c>
      <c r="B202" s="65" t="s">
        <v>1088</v>
      </c>
      <c r="C202" s="65" t="s">
        <v>76</v>
      </c>
      <c r="D202" s="65" t="s">
        <v>95</v>
      </c>
      <c r="E202" s="65" t="s">
        <v>71</v>
      </c>
      <c r="F202" s="65">
        <v>48</v>
      </c>
      <c r="G202" s="65" t="s">
        <v>75</v>
      </c>
      <c r="H202" s="65">
        <v>4</v>
      </c>
      <c r="I202" s="65">
        <v>614.79</v>
      </c>
      <c r="J202" s="65">
        <v>2713.88</v>
      </c>
      <c r="K202" s="65">
        <v>105000</v>
      </c>
      <c r="L202" s="65">
        <v>2800</v>
      </c>
      <c r="M202" s="65">
        <v>6</v>
      </c>
      <c r="N202" s="65">
        <v>80.12</v>
      </c>
      <c r="O202" s="65" t="s">
        <v>1090</v>
      </c>
    </row>
    <row r="203" ht="15" spans="1:15">
      <c r="A203" s="65" t="s">
        <v>35</v>
      </c>
      <c r="B203" s="65" t="s">
        <v>1076</v>
      </c>
      <c r="C203" s="65" t="s">
        <v>76</v>
      </c>
      <c r="D203" s="65" t="s">
        <v>95</v>
      </c>
      <c r="E203" s="65" t="s">
        <v>71</v>
      </c>
      <c r="F203" s="65">
        <v>48</v>
      </c>
      <c r="G203" s="65" t="s">
        <v>75</v>
      </c>
      <c r="H203" s="65">
        <v>4</v>
      </c>
      <c r="I203" s="65">
        <v>614.79</v>
      </c>
      <c r="J203" s="65">
        <v>2713.88</v>
      </c>
      <c r="K203" s="65">
        <v>105000</v>
      </c>
      <c r="L203" s="65">
        <v>2800</v>
      </c>
      <c r="M203" s="65">
        <v>6</v>
      </c>
      <c r="N203" s="65">
        <v>80.12</v>
      </c>
      <c r="O203" s="65" t="s">
        <v>1078</v>
      </c>
    </row>
    <row r="204" ht="15" spans="1:15">
      <c r="A204" s="65" t="s">
        <v>35</v>
      </c>
      <c r="B204" s="65" t="s">
        <v>816</v>
      </c>
      <c r="C204" s="65" t="s">
        <v>76</v>
      </c>
      <c r="D204" s="65" t="s">
        <v>95</v>
      </c>
      <c r="E204" s="65" t="s">
        <v>71</v>
      </c>
      <c r="F204" s="65">
        <v>48</v>
      </c>
      <c r="G204" s="65" t="s">
        <v>75</v>
      </c>
      <c r="H204" s="65">
        <v>4</v>
      </c>
      <c r="I204" s="65">
        <v>614.79</v>
      </c>
      <c r="J204" s="65">
        <v>2713.88</v>
      </c>
      <c r="K204" s="65">
        <v>105000</v>
      </c>
      <c r="L204" s="65">
        <v>2800</v>
      </c>
      <c r="M204" s="65">
        <v>6</v>
      </c>
      <c r="N204" s="65">
        <v>80.12</v>
      </c>
      <c r="O204" s="65" t="s">
        <v>818</v>
      </c>
    </row>
    <row r="205" ht="15" spans="1:15">
      <c r="A205" s="65" t="s">
        <v>35</v>
      </c>
      <c r="B205" s="65" t="s">
        <v>1013</v>
      </c>
      <c r="C205" s="65" t="s">
        <v>76</v>
      </c>
      <c r="D205" s="65" t="s">
        <v>95</v>
      </c>
      <c r="E205" s="65" t="s">
        <v>71</v>
      </c>
      <c r="F205" s="65">
        <v>48</v>
      </c>
      <c r="G205" s="65" t="s">
        <v>75</v>
      </c>
      <c r="H205" s="65">
        <v>4</v>
      </c>
      <c r="I205" s="65">
        <v>614.79</v>
      </c>
      <c r="J205" s="65">
        <v>2713.88</v>
      </c>
      <c r="K205" s="65">
        <v>105000</v>
      </c>
      <c r="L205" s="65">
        <v>2800</v>
      </c>
      <c r="M205" s="65">
        <v>6</v>
      </c>
      <c r="N205" s="65">
        <v>80.12</v>
      </c>
      <c r="O205" s="65" t="s">
        <v>1015</v>
      </c>
    </row>
    <row r="206" ht="15" spans="1:15">
      <c r="A206" s="65" t="s">
        <v>35</v>
      </c>
      <c r="B206" s="65" t="s">
        <v>992</v>
      </c>
      <c r="C206" s="65" t="s">
        <v>76</v>
      </c>
      <c r="D206" s="65" t="s">
        <v>95</v>
      </c>
      <c r="E206" s="65" t="s">
        <v>71</v>
      </c>
      <c r="F206" s="65">
        <v>48</v>
      </c>
      <c r="G206" s="65" t="s">
        <v>75</v>
      </c>
      <c r="H206" s="65">
        <v>4</v>
      </c>
      <c r="I206" s="65">
        <v>614.79</v>
      </c>
      <c r="J206" s="65">
        <v>2713.88</v>
      </c>
      <c r="K206" s="65">
        <v>105000</v>
      </c>
      <c r="L206" s="65">
        <v>2800</v>
      </c>
      <c r="M206" s="65">
        <v>6</v>
      </c>
      <c r="N206" s="65">
        <v>80.12</v>
      </c>
      <c r="O206" s="65" t="s">
        <v>994</v>
      </c>
    </row>
    <row r="207" ht="15" spans="1:15">
      <c r="A207" s="65" t="s">
        <v>35</v>
      </c>
      <c r="B207" s="65" t="s">
        <v>1010</v>
      </c>
      <c r="C207" s="65" t="s">
        <v>76</v>
      </c>
      <c r="D207" s="65" t="s">
        <v>95</v>
      </c>
      <c r="E207" s="65" t="s">
        <v>71</v>
      </c>
      <c r="F207" s="65">
        <v>48</v>
      </c>
      <c r="G207" s="65" t="s">
        <v>75</v>
      </c>
      <c r="H207" s="65">
        <v>4</v>
      </c>
      <c r="I207" s="65">
        <v>614.79</v>
      </c>
      <c r="J207" s="65">
        <v>2713.88</v>
      </c>
      <c r="K207" s="65">
        <v>105000</v>
      </c>
      <c r="L207" s="65">
        <v>2800</v>
      </c>
      <c r="M207" s="65">
        <v>6</v>
      </c>
      <c r="N207" s="65">
        <v>80.12</v>
      </c>
      <c r="O207" s="65" t="s">
        <v>1012</v>
      </c>
    </row>
    <row r="208" ht="15" spans="1:15">
      <c r="A208" s="65" t="s">
        <v>35</v>
      </c>
      <c r="B208" s="65" t="s">
        <v>998</v>
      </c>
      <c r="C208" s="65" t="s">
        <v>76</v>
      </c>
      <c r="D208" s="65" t="s">
        <v>95</v>
      </c>
      <c r="E208" s="65" t="s">
        <v>71</v>
      </c>
      <c r="F208" s="65">
        <v>48</v>
      </c>
      <c r="G208" s="65" t="s">
        <v>75</v>
      </c>
      <c r="H208" s="65">
        <v>4</v>
      </c>
      <c r="I208" s="65">
        <v>614.79</v>
      </c>
      <c r="J208" s="65">
        <v>2713.88</v>
      </c>
      <c r="K208" s="65">
        <v>105000</v>
      </c>
      <c r="L208" s="65">
        <v>2800</v>
      </c>
      <c r="M208" s="65">
        <v>6</v>
      </c>
      <c r="N208" s="65">
        <v>80.12</v>
      </c>
      <c r="O208" s="65" t="s">
        <v>1000</v>
      </c>
    </row>
    <row r="209" ht="15" spans="1:15">
      <c r="A209" s="65" t="s">
        <v>35</v>
      </c>
      <c r="B209" s="65" t="s">
        <v>845</v>
      </c>
      <c r="C209" s="65" t="s">
        <v>76</v>
      </c>
      <c r="D209" s="65" t="s">
        <v>95</v>
      </c>
      <c r="E209" s="65" t="s">
        <v>71</v>
      </c>
      <c r="F209" s="65">
        <v>48</v>
      </c>
      <c r="G209" s="65" t="s">
        <v>75</v>
      </c>
      <c r="H209" s="65">
        <v>4</v>
      </c>
      <c r="I209" s="65">
        <v>614.79</v>
      </c>
      <c r="J209" s="65">
        <v>2713.88</v>
      </c>
      <c r="K209" s="65">
        <v>105000</v>
      </c>
      <c r="L209" s="65">
        <v>2800</v>
      </c>
      <c r="M209" s="65">
        <v>6</v>
      </c>
      <c r="N209" s="65">
        <v>80.12</v>
      </c>
      <c r="O209" s="65" t="s">
        <v>847</v>
      </c>
    </row>
    <row r="210" ht="15" spans="1:15">
      <c r="A210" s="65" t="s">
        <v>35</v>
      </c>
      <c r="B210" s="65" t="s">
        <v>1097</v>
      </c>
      <c r="C210" s="65" t="s">
        <v>76</v>
      </c>
      <c r="D210" s="65" t="s">
        <v>95</v>
      </c>
      <c r="E210" s="65" t="s">
        <v>71</v>
      </c>
      <c r="F210" s="65">
        <v>48</v>
      </c>
      <c r="G210" s="65" t="s">
        <v>75</v>
      </c>
      <c r="H210" s="65">
        <v>4</v>
      </c>
      <c r="I210" s="65">
        <v>614.79</v>
      </c>
      <c r="J210" s="65">
        <v>2713.88</v>
      </c>
      <c r="K210" s="65">
        <v>105000</v>
      </c>
      <c r="L210" s="65">
        <v>2800</v>
      </c>
      <c r="M210" s="65">
        <v>6</v>
      </c>
      <c r="N210" s="65">
        <v>80.12</v>
      </c>
      <c r="O210" s="65" t="s">
        <v>1099</v>
      </c>
    </row>
    <row r="211" ht="15" spans="1:15">
      <c r="A211" s="65" t="s">
        <v>35</v>
      </c>
      <c r="B211" s="65" t="s">
        <v>804</v>
      </c>
      <c r="C211" s="65" t="s">
        <v>76</v>
      </c>
      <c r="D211" s="65" t="s">
        <v>95</v>
      </c>
      <c r="E211" s="65" t="s">
        <v>71</v>
      </c>
      <c r="F211" s="65">
        <v>48</v>
      </c>
      <c r="G211" s="65" t="s">
        <v>75</v>
      </c>
      <c r="H211" s="65">
        <v>4</v>
      </c>
      <c r="I211" s="65">
        <v>614.79</v>
      </c>
      <c r="J211" s="65">
        <v>2713.88</v>
      </c>
      <c r="K211" s="65">
        <v>105000</v>
      </c>
      <c r="L211" s="65">
        <v>2800</v>
      </c>
      <c r="M211" s="65">
        <v>6</v>
      </c>
      <c r="N211" s="65">
        <v>80.12</v>
      </c>
      <c r="O211" s="65" t="s">
        <v>85</v>
      </c>
    </row>
    <row r="212" ht="15" spans="1:15">
      <c r="A212" s="65" t="s">
        <v>35</v>
      </c>
      <c r="B212" s="65" t="s">
        <v>834</v>
      </c>
      <c r="C212" s="65" t="s">
        <v>76</v>
      </c>
      <c r="D212" s="65" t="s">
        <v>95</v>
      </c>
      <c r="E212" s="65" t="s">
        <v>71</v>
      </c>
      <c r="F212" s="65">
        <v>48</v>
      </c>
      <c r="G212" s="65" t="s">
        <v>75</v>
      </c>
      <c r="H212" s="65">
        <v>4</v>
      </c>
      <c r="I212" s="65">
        <v>614.79</v>
      </c>
      <c r="J212" s="65">
        <v>2713.88</v>
      </c>
      <c r="K212" s="65">
        <v>105000</v>
      </c>
      <c r="L212" s="65">
        <v>2800</v>
      </c>
      <c r="M212" s="65">
        <v>6</v>
      </c>
      <c r="N212" s="65">
        <v>80.12</v>
      </c>
      <c r="O212" s="65" t="s">
        <v>836</v>
      </c>
    </row>
    <row r="213" ht="15" spans="1:15">
      <c r="A213" s="65" t="s">
        <v>35</v>
      </c>
      <c r="B213" s="65" t="s">
        <v>898</v>
      </c>
      <c r="C213" s="65" t="s">
        <v>76</v>
      </c>
      <c r="D213" s="65" t="s">
        <v>95</v>
      </c>
      <c r="E213" s="65" t="s">
        <v>71</v>
      </c>
      <c r="F213" s="65">
        <v>48</v>
      </c>
      <c r="G213" s="65" t="s">
        <v>75</v>
      </c>
      <c r="H213" s="65">
        <v>4</v>
      </c>
      <c r="I213" s="65">
        <v>614.79</v>
      </c>
      <c r="J213" s="65">
        <v>2713.88</v>
      </c>
      <c r="K213" s="65">
        <v>105000</v>
      </c>
      <c r="L213" s="65">
        <v>2800</v>
      </c>
      <c r="M213" s="65">
        <v>6</v>
      </c>
      <c r="N213" s="65">
        <v>80.12</v>
      </c>
      <c r="O213" s="65" t="s">
        <v>900</v>
      </c>
    </row>
    <row r="214" ht="15" spans="1:15">
      <c r="A214" s="65" t="s">
        <v>35</v>
      </c>
      <c r="B214" s="65" t="s">
        <v>919</v>
      </c>
      <c r="C214" s="65" t="s">
        <v>76</v>
      </c>
      <c r="D214" s="65" t="s">
        <v>95</v>
      </c>
      <c r="E214" s="65" t="s">
        <v>71</v>
      </c>
      <c r="F214" s="65">
        <v>48</v>
      </c>
      <c r="G214" s="65" t="s">
        <v>75</v>
      </c>
      <c r="H214" s="65">
        <v>4</v>
      </c>
      <c r="I214" s="65">
        <v>614.79</v>
      </c>
      <c r="J214" s="65">
        <v>2713.88</v>
      </c>
      <c r="K214" s="65">
        <v>105000</v>
      </c>
      <c r="L214" s="65">
        <v>2800</v>
      </c>
      <c r="M214" s="65">
        <v>6</v>
      </c>
      <c r="N214" s="65">
        <v>80.12</v>
      </c>
      <c r="O214" s="65" t="s">
        <v>921</v>
      </c>
    </row>
    <row r="215" ht="15" spans="1:15">
      <c r="A215" s="65" t="s">
        <v>35</v>
      </c>
      <c r="B215" s="65" t="s">
        <v>925</v>
      </c>
      <c r="C215" s="65" t="s">
        <v>76</v>
      </c>
      <c r="D215" s="65" t="s">
        <v>95</v>
      </c>
      <c r="E215" s="65" t="s">
        <v>71</v>
      </c>
      <c r="F215" s="65">
        <v>48</v>
      </c>
      <c r="G215" s="65" t="s">
        <v>75</v>
      </c>
      <c r="H215" s="65">
        <v>4</v>
      </c>
      <c r="I215" s="65">
        <v>615.52</v>
      </c>
      <c r="J215" s="65">
        <v>2714.71</v>
      </c>
      <c r="K215" s="65">
        <v>105000</v>
      </c>
      <c r="L215" s="65">
        <v>2800</v>
      </c>
      <c r="M215" s="65">
        <v>6</v>
      </c>
      <c r="N215" s="65">
        <v>79.29</v>
      </c>
      <c r="O215" s="65" t="s">
        <v>927</v>
      </c>
    </row>
    <row r="216" ht="15" spans="1:15">
      <c r="A216" s="65" t="s">
        <v>35</v>
      </c>
      <c r="B216" s="65" t="s">
        <v>727</v>
      </c>
      <c r="C216" s="65" t="s">
        <v>76</v>
      </c>
      <c r="D216" s="65" t="s">
        <v>729</v>
      </c>
      <c r="E216" s="65" t="s">
        <v>71</v>
      </c>
      <c r="F216" s="65">
        <v>48</v>
      </c>
      <c r="G216" s="65" t="s">
        <v>75</v>
      </c>
      <c r="H216" s="65">
        <v>4</v>
      </c>
      <c r="I216" s="65">
        <v>614.79</v>
      </c>
      <c r="J216" s="65">
        <v>2713.88</v>
      </c>
      <c r="K216" s="65">
        <v>105000</v>
      </c>
      <c r="L216" s="65">
        <v>2800</v>
      </c>
      <c r="M216" s="65">
        <v>6</v>
      </c>
      <c r="N216" s="65">
        <v>80.12</v>
      </c>
      <c r="O216" s="65" t="s">
        <v>85</v>
      </c>
    </row>
    <row r="217" ht="15" spans="1:15">
      <c r="A217" s="65" t="s">
        <v>35</v>
      </c>
      <c r="B217" s="65" t="s">
        <v>730</v>
      </c>
      <c r="C217" s="65" t="s">
        <v>76</v>
      </c>
      <c r="D217" s="65" t="s">
        <v>729</v>
      </c>
      <c r="E217" s="65" t="s">
        <v>71</v>
      </c>
      <c r="F217" s="65">
        <v>48</v>
      </c>
      <c r="G217" s="65" t="s">
        <v>75</v>
      </c>
      <c r="H217" s="65">
        <v>4</v>
      </c>
      <c r="I217" s="65">
        <v>614.79</v>
      </c>
      <c r="J217" s="65">
        <v>2713.88</v>
      </c>
      <c r="K217" s="65">
        <v>105000</v>
      </c>
      <c r="L217" s="65">
        <v>2800</v>
      </c>
      <c r="M217" s="65">
        <v>6</v>
      </c>
      <c r="N217" s="65">
        <v>80.12</v>
      </c>
      <c r="O217" s="65" t="s">
        <v>732</v>
      </c>
    </row>
    <row r="218" ht="15" spans="1:15">
      <c r="A218" s="65" t="s">
        <v>35</v>
      </c>
      <c r="B218" s="65" t="s">
        <v>733</v>
      </c>
      <c r="C218" s="65" t="s">
        <v>76</v>
      </c>
      <c r="D218" s="65" t="s">
        <v>729</v>
      </c>
      <c r="E218" s="65" t="s">
        <v>71</v>
      </c>
      <c r="F218" s="65">
        <v>48</v>
      </c>
      <c r="G218" s="65" t="s">
        <v>75</v>
      </c>
      <c r="H218" s="65">
        <v>4</v>
      </c>
      <c r="I218" s="65">
        <v>614.79</v>
      </c>
      <c r="J218" s="65">
        <v>2713.88</v>
      </c>
      <c r="K218" s="65">
        <v>105000</v>
      </c>
      <c r="L218" s="65">
        <v>2800</v>
      </c>
      <c r="M218" s="65">
        <v>6</v>
      </c>
      <c r="N218" s="65">
        <v>80.12</v>
      </c>
      <c r="O218" s="65" t="s">
        <v>85</v>
      </c>
    </row>
    <row r="219" ht="15" spans="1:15">
      <c r="A219" s="65" t="s">
        <v>35</v>
      </c>
      <c r="B219" s="65" t="s">
        <v>735</v>
      </c>
      <c r="C219" s="65" t="s">
        <v>76</v>
      </c>
      <c r="D219" s="65" t="s">
        <v>729</v>
      </c>
      <c r="E219" s="65" t="s">
        <v>71</v>
      </c>
      <c r="F219" s="65">
        <v>48</v>
      </c>
      <c r="G219" s="65" t="s">
        <v>75</v>
      </c>
      <c r="H219" s="65">
        <v>4</v>
      </c>
      <c r="I219" s="65">
        <v>614.79</v>
      </c>
      <c r="J219" s="65">
        <v>2713.88</v>
      </c>
      <c r="K219" s="65">
        <v>105000</v>
      </c>
      <c r="L219" s="65">
        <v>2800</v>
      </c>
      <c r="M219" s="65">
        <v>6</v>
      </c>
      <c r="N219" s="65">
        <v>80.12</v>
      </c>
      <c r="O219" s="65" t="s">
        <v>737</v>
      </c>
    </row>
    <row r="220" ht="15" spans="1:15">
      <c r="A220" s="65" t="s">
        <v>35</v>
      </c>
      <c r="B220" s="65" t="s">
        <v>738</v>
      </c>
      <c r="C220" s="65" t="s">
        <v>76</v>
      </c>
      <c r="D220" s="65" t="s">
        <v>729</v>
      </c>
      <c r="E220" s="65" t="s">
        <v>71</v>
      </c>
      <c r="F220" s="65">
        <v>48</v>
      </c>
      <c r="G220" s="65" t="s">
        <v>75</v>
      </c>
      <c r="H220" s="65">
        <v>4</v>
      </c>
      <c r="I220" s="65">
        <v>614.79</v>
      </c>
      <c r="J220" s="65">
        <v>2713.88</v>
      </c>
      <c r="K220" s="65">
        <v>105000</v>
      </c>
      <c r="L220" s="65">
        <v>2800</v>
      </c>
      <c r="M220" s="65">
        <v>6</v>
      </c>
      <c r="N220" s="65">
        <v>80.12</v>
      </c>
      <c r="O220" s="65" t="s">
        <v>740</v>
      </c>
    </row>
    <row r="221" ht="15" spans="1:15">
      <c r="A221" s="65" t="s">
        <v>35</v>
      </c>
      <c r="B221" s="65" t="s">
        <v>741</v>
      </c>
      <c r="C221" s="65" t="s">
        <v>76</v>
      </c>
      <c r="D221" s="65" t="s">
        <v>729</v>
      </c>
      <c r="E221" s="65" t="s">
        <v>71</v>
      </c>
      <c r="F221" s="65">
        <v>48</v>
      </c>
      <c r="G221" s="65" t="s">
        <v>75</v>
      </c>
      <c r="H221" s="65">
        <v>4</v>
      </c>
      <c r="I221" s="65">
        <v>614.79</v>
      </c>
      <c r="J221" s="65">
        <v>2713.88</v>
      </c>
      <c r="K221" s="65">
        <v>105000</v>
      </c>
      <c r="L221" s="65">
        <v>2800</v>
      </c>
      <c r="M221" s="65">
        <v>6</v>
      </c>
      <c r="N221" s="65">
        <v>80.12</v>
      </c>
      <c r="O221" s="65" t="s">
        <v>743</v>
      </c>
    </row>
    <row r="222" ht="15" spans="1:15">
      <c r="A222" s="65" t="s">
        <v>35</v>
      </c>
      <c r="B222" s="65" t="s">
        <v>744</v>
      </c>
      <c r="C222" s="65" t="s">
        <v>76</v>
      </c>
      <c r="D222" s="65" t="s">
        <v>729</v>
      </c>
      <c r="E222" s="65" t="s">
        <v>71</v>
      </c>
      <c r="F222" s="65">
        <v>48</v>
      </c>
      <c r="G222" s="65" t="s">
        <v>75</v>
      </c>
      <c r="H222" s="65">
        <v>4</v>
      </c>
      <c r="I222" s="65">
        <v>614.79</v>
      </c>
      <c r="J222" s="65">
        <v>2713.88</v>
      </c>
      <c r="K222" s="65">
        <v>105000</v>
      </c>
      <c r="L222" s="65">
        <v>2800</v>
      </c>
      <c r="M222" s="65">
        <v>6</v>
      </c>
      <c r="N222" s="65">
        <v>80.12</v>
      </c>
      <c r="O222" s="65" t="s">
        <v>746</v>
      </c>
    </row>
    <row r="223" ht="15" spans="1:15">
      <c r="A223" s="65" t="s">
        <v>35</v>
      </c>
      <c r="B223" s="65" t="s">
        <v>747</v>
      </c>
      <c r="C223" s="65" t="s">
        <v>76</v>
      </c>
      <c r="D223" s="65" t="s">
        <v>729</v>
      </c>
      <c r="E223" s="65" t="s">
        <v>71</v>
      </c>
      <c r="F223" s="65">
        <v>48</v>
      </c>
      <c r="G223" s="65" t="s">
        <v>75</v>
      </c>
      <c r="H223" s="65">
        <v>4</v>
      </c>
      <c r="I223" s="65">
        <v>614.79</v>
      </c>
      <c r="J223" s="65">
        <v>2713.88</v>
      </c>
      <c r="K223" s="65">
        <v>105000</v>
      </c>
      <c r="L223" s="65">
        <v>2800</v>
      </c>
      <c r="M223" s="65">
        <v>6</v>
      </c>
      <c r="N223" s="65">
        <v>80.12</v>
      </c>
      <c r="O223" s="65" t="s">
        <v>749</v>
      </c>
    </row>
    <row r="224" ht="15" spans="1:15">
      <c r="A224" s="65" t="s">
        <v>35</v>
      </c>
      <c r="B224" s="65" t="s">
        <v>750</v>
      </c>
      <c r="C224" s="65" t="s">
        <v>76</v>
      </c>
      <c r="D224" s="65" t="s">
        <v>729</v>
      </c>
      <c r="E224" s="65" t="s">
        <v>71</v>
      </c>
      <c r="F224" s="65">
        <v>48</v>
      </c>
      <c r="G224" s="65" t="s">
        <v>75</v>
      </c>
      <c r="H224" s="65">
        <v>4</v>
      </c>
      <c r="I224" s="65">
        <v>614.79</v>
      </c>
      <c r="J224" s="65">
        <v>2713.88</v>
      </c>
      <c r="K224" s="65">
        <v>105000</v>
      </c>
      <c r="L224" s="65">
        <v>2800</v>
      </c>
      <c r="M224" s="65">
        <v>6</v>
      </c>
      <c r="N224" s="65">
        <v>80.12</v>
      </c>
      <c r="O224" s="65" t="s">
        <v>752</v>
      </c>
    </row>
    <row r="225" ht="15" spans="1:15">
      <c r="A225" s="65" t="s">
        <v>35</v>
      </c>
      <c r="B225" s="65" t="s">
        <v>753</v>
      </c>
      <c r="C225" s="65" t="s">
        <v>76</v>
      </c>
      <c r="D225" s="65" t="s">
        <v>729</v>
      </c>
      <c r="E225" s="65" t="s">
        <v>71</v>
      </c>
      <c r="F225" s="65">
        <v>48</v>
      </c>
      <c r="G225" s="65" t="s">
        <v>75</v>
      </c>
      <c r="H225" s="65">
        <v>4</v>
      </c>
      <c r="I225" s="65">
        <v>614.79</v>
      </c>
      <c r="J225" s="65">
        <v>2713.88</v>
      </c>
      <c r="K225" s="65">
        <v>105000</v>
      </c>
      <c r="L225" s="65">
        <v>2800</v>
      </c>
      <c r="M225" s="65">
        <v>6</v>
      </c>
      <c r="N225" s="65">
        <v>80.12</v>
      </c>
      <c r="O225" s="65" t="s">
        <v>755</v>
      </c>
    </row>
    <row r="226" ht="15" spans="1:15">
      <c r="A226" s="65" t="s">
        <v>35</v>
      </c>
      <c r="B226" s="65" t="s">
        <v>756</v>
      </c>
      <c r="C226" s="65" t="s">
        <v>76</v>
      </c>
      <c r="D226" s="65" t="s">
        <v>729</v>
      </c>
      <c r="E226" s="65" t="s">
        <v>71</v>
      </c>
      <c r="F226" s="65">
        <v>48</v>
      </c>
      <c r="G226" s="65" t="s">
        <v>75</v>
      </c>
      <c r="H226" s="65">
        <v>4</v>
      </c>
      <c r="I226" s="65">
        <v>614.79</v>
      </c>
      <c r="J226" s="65">
        <v>2713.88</v>
      </c>
      <c r="K226" s="65">
        <v>105000</v>
      </c>
      <c r="L226" s="65">
        <v>2800</v>
      </c>
      <c r="M226" s="65">
        <v>6</v>
      </c>
      <c r="N226" s="65">
        <v>80.12</v>
      </c>
      <c r="O226" s="65" t="s">
        <v>85</v>
      </c>
    </row>
    <row r="227" ht="15" spans="1:15">
      <c r="A227" s="65" t="s">
        <v>35</v>
      </c>
      <c r="B227" s="65" t="s">
        <v>758</v>
      </c>
      <c r="C227" s="65" t="s">
        <v>76</v>
      </c>
      <c r="D227" s="65" t="s">
        <v>729</v>
      </c>
      <c r="E227" s="65" t="s">
        <v>71</v>
      </c>
      <c r="F227" s="65">
        <v>48</v>
      </c>
      <c r="G227" s="65" t="s">
        <v>75</v>
      </c>
      <c r="H227" s="65">
        <v>4</v>
      </c>
      <c r="I227" s="65">
        <v>614.79</v>
      </c>
      <c r="J227" s="65">
        <v>2713.88</v>
      </c>
      <c r="K227" s="65">
        <v>105000</v>
      </c>
      <c r="L227" s="65">
        <v>2800</v>
      </c>
      <c r="M227" s="65">
        <v>6</v>
      </c>
      <c r="N227" s="65">
        <v>80.12</v>
      </c>
      <c r="O227" s="65" t="s">
        <v>760</v>
      </c>
    </row>
    <row r="228" ht="15" spans="1:15">
      <c r="A228" s="65" t="s">
        <v>35</v>
      </c>
      <c r="B228" s="65" t="s">
        <v>761</v>
      </c>
      <c r="C228" s="65" t="s">
        <v>76</v>
      </c>
      <c r="D228" s="65" t="s">
        <v>729</v>
      </c>
      <c r="E228" s="65" t="s">
        <v>71</v>
      </c>
      <c r="F228" s="65">
        <v>48</v>
      </c>
      <c r="G228" s="65" t="s">
        <v>75</v>
      </c>
      <c r="H228" s="65">
        <v>4</v>
      </c>
      <c r="I228" s="65">
        <v>614.79</v>
      </c>
      <c r="J228" s="65">
        <v>2713.88</v>
      </c>
      <c r="K228" s="65">
        <v>105000</v>
      </c>
      <c r="L228" s="65">
        <v>2800</v>
      </c>
      <c r="M228" s="65">
        <v>6</v>
      </c>
      <c r="N228" s="65">
        <v>80.12</v>
      </c>
      <c r="O228" s="65" t="s">
        <v>763</v>
      </c>
    </row>
    <row r="229" ht="15" spans="1:15">
      <c r="A229" s="65" t="s">
        <v>35</v>
      </c>
      <c r="B229" s="65" t="s">
        <v>764</v>
      </c>
      <c r="C229" s="65" t="s">
        <v>76</v>
      </c>
      <c r="D229" s="65" t="s">
        <v>729</v>
      </c>
      <c r="E229" s="65" t="s">
        <v>71</v>
      </c>
      <c r="F229" s="65">
        <v>48</v>
      </c>
      <c r="G229" s="65" t="s">
        <v>75</v>
      </c>
      <c r="H229" s="65">
        <v>4</v>
      </c>
      <c r="I229" s="65">
        <v>614.79</v>
      </c>
      <c r="J229" s="65">
        <v>2713.88</v>
      </c>
      <c r="K229" s="65">
        <v>105000</v>
      </c>
      <c r="L229" s="65">
        <v>2800</v>
      </c>
      <c r="M229" s="65">
        <v>6</v>
      </c>
      <c r="N229" s="65">
        <v>80.12</v>
      </c>
      <c r="O229" s="65" t="s">
        <v>766</v>
      </c>
    </row>
    <row r="230" ht="15" spans="1:15">
      <c r="A230" s="65" t="s">
        <v>35</v>
      </c>
      <c r="B230" s="65" t="s">
        <v>767</v>
      </c>
      <c r="C230" s="65" t="s">
        <v>76</v>
      </c>
      <c r="D230" s="65" t="s">
        <v>729</v>
      </c>
      <c r="E230" s="65" t="s">
        <v>71</v>
      </c>
      <c r="F230" s="65">
        <v>48</v>
      </c>
      <c r="G230" s="65" t="s">
        <v>75</v>
      </c>
      <c r="H230" s="65">
        <v>4</v>
      </c>
      <c r="I230" s="65">
        <v>614.79</v>
      </c>
      <c r="J230" s="65">
        <v>2713.88</v>
      </c>
      <c r="K230" s="65">
        <v>105000</v>
      </c>
      <c r="L230" s="65">
        <v>2800</v>
      </c>
      <c r="M230" s="65">
        <v>6</v>
      </c>
      <c r="N230" s="65">
        <v>80.12</v>
      </c>
      <c r="O230" s="65" t="s">
        <v>769</v>
      </c>
    </row>
    <row r="231" ht="15" spans="1:15">
      <c r="A231" s="65" t="s">
        <v>35</v>
      </c>
      <c r="B231" s="65" t="s">
        <v>770</v>
      </c>
      <c r="C231" s="65" t="s">
        <v>76</v>
      </c>
      <c r="D231" s="65" t="s">
        <v>729</v>
      </c>
      <c r="E231" s="65" t="s">
        <v>71</v>
      </c>
      <c r="F231" s="65">
        <v>48</v>
      </c>
      <c r="G231" s="65" t="s">
        <v>75</v>
      </c>
      <c r="H231" s="65">
        <v>4</v>
      </c>
      <c r="I231" s="65">
        <v>614.79</v>
      </c>
      <c r="J231" s="65">
        <v>2713.88</v>
      </c>
      <c r="K231" s="65">
        <v>105000</v>
      </c>
      <c r="L231" s="65">
        <v>2800</v>
      </c>
      <c r="M231" s="65">
        <v>6</v>
      </c>
      <c r="N231" s="65">
        <v>80.12</v>
      </c>
      <c r="O231" s="65" t="s">
        <v>772</v>
      </c>
    </row>
    <row r="232" ht="15" spans="1:15">
      <c r="A232" s="65" t="s">
        <v>35</v>
      </c>
      <c r="B232" s="65" t="s">
        <v>773</v>
      </c>
      <c r="C232" s="65" t="s">
        <v>76</v>
      </c>
      <c r="D232" s="65" t="s">
        <v>729</v>
      </c>
      <c r="E232" s="65" t="s">
        <v>71</v>
      </c>
      <c r="F232" s="65">
        <v>48</v>
      </c>
      <c r="G232" s="65" t="s">
        <v>75</v>
      </c>
      <c r="H232" s="65">
        <v>4</v>
      </c>
      <c r="I232" s="65">
        <v>614.79</v>
      </c>
      <c r="J232" s="65">
        <v>2713.88</v>
      </c>
      <c r="K232" s="65">
        <v>105000</v>
      </c>
      <c r="L232" s="65">
        <v>2800</v>
      </c>
      <c r="M232" s="65">
        <v>6</v>
      </c>
      <c r="N232" s="65">
        <v>80.12</v>
      </c>
      <c r="O232" s="65" t="s">
        <v>775</v>
      </c>
    </row>
    <row r="233" ht="15" spans="1:15">
      <c r="A233" s="65" t="s">
        <v>35</v>
      </c>
      <c r="B233" s="65" t="s">
        <v>776</v>
      </c>
      <c r="C233" s="65" t="s">
        <v>76</v>
      </c>
      <c r="D233" s="65" t="s">
        <v>729</v>
      </c>
      <c r="E233" s="65" t="s">
        <v>71</v>
      </c>
      <c r="F233" s="65">
        <v>48</v>
      </c>
      <c r="G233" s="65" t="s">
        <v>75</v>
      </c>
      <c r="H233" s="65">
        <v>4</v>
      </c>
      <c r="I233" s="65">
        <v>614.79</v>
      </c>
      <c r="J233" s="65">
        <v>2713.88</v>
      </c>
      <c r="K233" s="65">
        <v>105000</v>
      </c>
      <c r="L233" s="65">
        <v>2800</v>
      </c>
      <c r="M233" s="65">
        <v>6</v>
      </c>
      <c r="N233" s="65">
        <v>80.12</v>
      </c>
      <c r="O233" s="65" t="s">
        <v>778</v>
      </c>
    </row>
    <row r="234" ht="15" spans="1:15">
      <c r="A234" s="65" t="s">
        <v>35</v>
      </c>
      <c r="B234" s="65" t="s">
        <v>779</v>
      </c>
      <c r="C234" s="65" t="s">
        <v>76</v>
      </c>
      <c r="D234" s="65" t="s">
        <v>729</v>
      </c>
      <c r="E234" s="65" t="s">
        <v>71</v>
      </c>
      <c r="F234" s="65">
        <v>48</v>
      </c>
      <c r="G234" s="65" t="s">
        <v>75</v>
      </c>
      <c r="H234" s="65">
        <v>4</v>
      </c>
      <c r="I234" s="65">
        <v>614.79</v>
      </c>
      <c r="J234" s="65">
        <v>2713.88</v>
      </c>
      <c r="K234" s="65">
        <v>105000</v>
      </c>
      <c r="L234" s="65">
        <v>2800</v>
      </c>
      <c r="M234" s="65">
        <v>6</v>
      </c>
      <c r="N234" s="65">
        <v>80.12</v>
      </c>
      <c r="O234" s="65" t="s">
        <v>781</v>
      </c>
    </row>
    <row r="235" ht="15" spans="1:15">
      <c r="A235" s="65" t="s">
        <v>35</v>
      </c>
      <c r="B235" s="65" t="s">
        <v>782</v>
      </c>
      <c r="C235" s="65" t="s">
        <v>76</v>
      </c>
      <c r="D235" s="65" t="s">
        <v>729</v>
      </c>
      <c r="E235" s="65" t="s">
        <v>71</v>
      </c>
      <c r="F235" s="65">
        <v>48</v>
      </c>
      <c r="G235" s="65" t="s">
        <v>75</v>
      </c>
      <c r="H235" s="65">
        <v>4</v>
      </c>
      <c r="I235" s="65">
        <v>614.79</v>
      </c>
      <c r="J235" s="65">
        <v>2713.88</v>
      </c>
      <c r="K235" s="65">
        <v>105000</v>
      </c>
      <c r="L235" s="65">
        <v>2800</v>
      </c>
      <c r="M235" s="65">
        <v>6</v>
      </c>
      <c r="N235" s="65">
        <v>80.12</v>
      </c>
      <c r="O235" s="65" t="s">
        <v>784</v>
      </c>
    </row>
    <row r="236" ht="15" spans="1:15">
      <c r="A236" s="65" t="s">
        <v>35</v>
      </c>
      <c r="B236" s="65" t="s">
        <v>785</v>
      </c>
      <c r="C236" s="65" t="s">
        <v>76</v>
      </c>
      <c r="D236" s="65" t="s">
        <v>729</v>
      </c>
      <c r="E236" s="65" t="s">
        <v>71</v>
      </c>
      <c r="F236" s="65">
        <v>48</v>
      </c>
      <c r="G236" s="65" t="s">
        <v>75</v>
      </c>
      <c r="H236" s="65">
        <v>4</v>
      </c>
      <c r="I236" s="65">
        <v>614.79</v>
      </c>
      <c r="J236" s="65">
        <v>2713.88</v>
      </c>
      <c r="K236" s="65">
        <v>105000</v>
      </c>
      <c r="L236" s="65">
        <v>2800</v>
      </c>
      <c r="M236" s="65">
        <v>6</v>
      </c>
      <c r="N236" s="65">
        <v>80.12</v>
      </c>
      <c r="O236" s="65" t="s">
        <v>85</v>
      </c>
    </row>
    <row r="237" ht="15" spans="1:15">
      <c r="A237" s="65" t="s">
        <v>35</v>
      </c>
      <c r="B237" s="65" t="s">
        <v>787</v>
      </c>
      <c r="C237" s="65" t="s">
        <v>76</v>
      </c>
      <c r="D237" s="65" t="s">
        <v>729</v>
      </c>
      <c r="E237" s="65" t="s">
        <v>71</v>
      </c>
      <c r="F237" s="65">
        <v>48</v>
      </c>
      <c r="G237" s="65" t="s">
        <v>75</v>
      </c>
      <c r="H237" s="65">
        <v>4</v>
      </c>
      <c r="I237" s="65">
        <v>614.79</v>
      </c>
      <c r="J237" s="65">
        <v>2713.88</v>
      </c>
      <c r="K237" s="65">
        <v>105000</v>
      </c>
      <c r="L237" s="65">
        <v>2800</v>
      </c>
      <c r="M237" s="65">
        <v>6</v>
      </c>
      <c r="N237" s="65">
        <v>80.12</v>
      </c>
      <c r="O237" s="65"/>
    </row>
    <row r="238" ht="15" spans="1:15">
      <c r="A238" s="65" t="s">
        <v>35</v>
      </c>
      <c r="B238" s="65" t="s">
        <v>789</v>
      </c>
      <c r="C238" s="65" t="s">
        <v>76</v>
      </c>
      <c r="D238" s="65" t="s">
        <v>729</v>
      </c>
      <c r="E238" s="65" t="s">
        <v>71</v>
      </c>
      <c r="F238" s="65">
        <v>48</v>
      </c>
      <c r="G238" s="65" t="s">
        <v>75</v>
      </c>
      <c r="H238" s="65">
        <v>4</v>
      </c>
      <c r="I238" s="65">
        <v>614.79</v>
      </c>
      <c r="J238" s="65">
        <v>2713.88</v>
      </c>
      <c r="K238" s="65">
        <v>105000</v>
      </c>
      <c r="L238" s="65">
        <v>2800</v>
      </c>
      <c r="M238" s="65">
        <v>6</v>
      </c>
      <c r="N238" s="65">
        <v>80.12</v>
      </c>
      <c r="O238" s="65" t="s">
        <v>791</v>
      </c>
    </row>
    <row r="239" ht="15" spans="1:15">
      <c r="A239" s="65" t="s">
        <v>35</v>
      </c>
      <c r="B239" s="65" t="s">
        <v>792</v>
      </c>
      <c r="C239" s="65" t="s">
        <v>76</v>
      </c>
      <c r="D239" s="65" t="s">
        <v>729</v>
      </c>
      <c r="E239" s="65" t="s">
        <v>71</v>
      </c>
      <c r="F239" s="65">
        <v>48</v>
      </c>
      <c r="G239" s="65" t="s">
        <v>75</v>
      </c>
      <c r="H239" s="65">
        <v>4</v>
      </c>
      <c r="I239" s="65">
        <v>614.79</v>
      </c>
      <c r="J239" s="65">
        <v>2713.88</v>
      </c>
      <c r="K239" s="65">
        <v>105000</v>
      </c>
      <c r="L239" s="65">
        <v>2800</v>
      </c>
      <c r="M239" s="65">
        <v>6</v>
      </c>
      <c r="N239" s="65">
        <v>80.12</v>
      </c>
      <c r="O239" s="65" t="s">
        <v>794</v>
      </c>
    </row>
    <row r="240" ht="15" spans="1:15">
      <c r="A240" s="65" t="s">
        <v>35</v>
      </c>
      <c r="B240" s="65" t="s">
        <v>798</v>
      </c>
      <c r="C240" s="65" t="s">
        <v>76</v>
      </c>
      <c r="D240" s="65" t="s">
        <v>729</v>
      </c>
      <c r="E240" s="65" t="s">
        <v>71</v>
      </c>
      <c r="F240" s="65">
        <v>48</v>
      </c>
      <c r="G240" s="65" t="s">
        <v>75</v>
      </c>
      <c r="H240" s="65">
        <v>4</v>
      </c>
      <c r="I240" s="65">
        <v>614.79</v>
      </c>
      <c r="J240" s="65">
        <v>2713.88</v>
      </c>
      <c r="K240" s="65">
        <v>105000</v>
      </c>
      <c r="L240" s="65">
        <v>2800</v>
      </c>
      <c r="M240" s="65">
        <v>6</v>
      </c>
      <c r="N240" s="65">
        <v>80.12</v>
      </c>
      <c r="O240" s="65" t="s">
        <v>800</v>
      </c>
    </row>
    <row r="241" ht="15" spans="1:15">
      <c r="A241" s="65" t="s">
        <v>35</v>
      </c>
      <c r="B241" s="65" t="s">
        <v>828</v>
      </c>
      <c r="C241" s="65" t="s">
        <v>76</v>
      </c>
      <c r="D241" s="65" t="s">
        <v>729</v>
      </c>
      <c r="E241" s="65" t="s">
        <v>71</v>
      </c>
      <c r="F241" s="65">
        <v>48</v>
      </c>
      <c r="G241" s="65" t="s">
        <v>75</v>
      </c>
      <c r="H241" s="65">
        <v>4</v>
      </c>
      <c r="I241" s="65">
        <v>614.79</v>
      </c>
      <c r="J241" s="65">
        <v>2713.88</v>
      </c>
      <c r="K241" s="65">
        <v>105000</v>
      </c>
      <c r="L241" s="65">
        <v>2800</v>
      </c>
      <c r="M241" s="65">
        <v>6</v>
      </c>
      <c r="N241" s="65">
        <v>80.12</v>
      </c>
      <c r="O241" s="65" t="s">
        <v>830</v>
      </c>
    </row>
    <row r="242" ht="15" spans="1:15">
      <c r="A242" s="65" t="s">
        <v>35</v>
      </c>
      <c r="B242" s="65" t="s">
        <v>831</v>
      </c>
      <c r="C242" s="65" t="s">
        <v>76</v>
      </c>
      <c r="D242" s="65" t="s">
        <v>729</v>
      </c>
      <c r="E242" s="65" t="s">
        <v>71</v>
      </c>
      <c r="F242" s="65">
        <v>48</v>
      </c>
      <c r="G242" s="65" t="s">
        <v>75</v>
      </c>
      <c r="H242" s="65">
        <v>4</v>
      </c>
      <c r="I242" s="65">
        <v>614.79</v>
      </c>
      <c r="J242" s="65">
        <v>2713.88</v>
      </c>
      <c r="K242" s="65">
        <v>105000</v>
      </c>
      <c r="L242" s="65">
        <v>2800</v>
      </c>
      <c r="M242" s="65">
        <v>6</v>
      </c>
      <c r="N242" s="65">
        <v>80.12</v>
      </c>
      <c r="O242" s="65" t="s">
        <v>833</v>
      </c>
    </row>
    <row r="243" ht="15" spans="1:15">
      <c r="A243" s="65" t="s">
        <v>35</v>
      </c>
      <c r="B243" s="65" t="s">
        <v>892</v>
      </c>
      <c r="C243" s="65" t="s">
        <v>76</v>
      </c>
      <c r="D243" s="65" t="s">
        <v>729</v>
      </c>
      <c r="E243" s="65" t="s">
        <v>71</v>
      </c>
      <c r="F243" s="65">
        <v>48</v>
      </c>
      <c r="G243" s="65" t="s">
        <v>75</v>
      </c>
      <c r="H243" s="65">
        <v>4</v>
      </c>
      <c r="I243" s="65">
        <v>614.79</v>
      </c>
      <c r="J243" s="65">
        <v>2713.88</v>
      </c>
      <c r="K243" s="65">
        <v>105000</v>
      </c>
      <c r="L243" s="65">
        <v>2800</v>
      </c>
      <c r="M243" s="65">
        <v>6</v>
      </c>
      <c r="N243" s="65">
        <v>80.12</v>
      </c>
      <c r="O243" s="65" t="s">
        <v>894</v>
      </c>
    </row>
    <row r="244" ht="15" spans="1:15">
      <c r="A244" s="65" t="s">
        <v>35</v>
      </c>
      <c r="B244" s="65" t="s">
        <v>916</v>
      </c>
      <c r="C244" s="65" t="s">
        <v>76</v>
      </c>
      <c r="D244" s="65" t="s">
        <v>729</v>
      </c>
      <c r="E244" s="65" t="s">
        <v>71</v>
      </c>
      <c r="F244" s="65">
        <v>48</v>
      </c>
      <c r="G244" s="65" t="s">
        <v>75</v>
      </c>
      <c r="H244" s="65">
        <v>4</v>
      </c>
      <c r="I244" s="65">
        <v>614.79</v>
      </c>
      <c r="J244" s="65">
        <v>2713.88</v>
      </c>
      <c r="K244" s="65">
        <v>105000</v>
      </c>
      <c r="L244" s="65">
        <v>2800</v>
      </c>
      <c r="M244" s="65">
        <v>6</v>
      </c>
      <c r="N244" s="65">
        <v>80.12</v>
      </c>
      <c r="O244" s="65" t="s">
        <v>918</v>
      </c>
    </row>
    <row r="245" ht="15" spans="1:15">
      <c r="A245" s="65" t="s">
        <v>35</v>
      </c>
      <c r="B245" s="65" t="s">
        <v>922</v>
      </c>
      <c r="C245" s="65" t="s">
        <v>76</v>
      </c>
      <c r="D245" s="65" t="s">
        <v>729</v>
      </c>
      <c r="E245" s="65" t="s">
        <v>71</v>
      </c>
      <c r="F245" s="65">
        <v>48</v>
      </c>
      <c r="G245" s="65" t="s">
        <v>75</v>
      </c>
      <c r="H245" s="65">
        <v>4</v>
      </c>
      <c r="I245" s="65">
        <v>614.79</v>
      </c>
      <c r="J245" s="65">
        <v>2713.88</v>
      </c>
      <c r="K245" s="65">
        <v>105000</v>
      </c>
      <c r="L245" s="65">
        <v>2800</v>
      </c>
      <c r="M245" s="65">
        <v>6</v>
      </c>
      <c r="N245" s="65">
        <v>80.12</v>
      </c>
      <c r="O245" s="65" t="s">
        <v>924</v>
      </c>
    </row>
    <row r="246" ht="15" spans="1:15">
      <c r="A246" s="65" t="s">
        <v>35</v>
      </c>
      <c r="B246" s="65" t="s">
        <v>931</v>
      </c>
      <c r="C246" s="65" t="s">
        <v>76</v>
      </c>
      <c r="D246" s="65" t="s">
        <v>729</v>
      </c>
      <c r="E246" s="65" t="s">
        <v>71</v>
      </c>
      <c r="F246" s="65">
        <v>48</v>
      </c>
      <c r="G246" s="65" t="s">
        <v>75</v>
      </c>
      <c r="H246" s="65">
        <v>4</v>
      </c>
      <c r="I246" s="65">
        <v>614.79</v>
      </c>
      <c r="J246" s="65">
        <v>2713.88</v>
      </c>
      <c r="K246" s="65">
        <v>105000</v>
      </c>
      <c r="L246" s="65">
        <v>2800</v>
      </c>
      <c r="M246" s="65">
        <v>6</v>
      </c>
      <c r="N246" s="65">
        <v>80.12</v>
      </c>
      <c r="O246" s="65" t="s">
        <v>933</v>
      </c>
    </row>
    <row r="247" ht="15" spans="1:15">
      <c r="A247" s="65" t="s">
        <v>35</v>
      </c>
      <c r="B247" s="65" t="s">
        <v>934</v>
      </c>
      <c r="C247" s="65" t="s">
        <v>76</v>
      </c>
      <c r="D247" s="65" t="s">
        <v>729</v>
      </c>
      <c r="E247" s="65" t="s">
        <v>71</v>
      </c>
      <c r="F247" s="65">
        <v>48</v>
      </c>
      <c r="G247" s="65" t="s">
        <v>75</v>
      </c>
      <c r="H247" s="65">
        <v>4</v>
      </c>
      <c r="I247" s="65">
        <v>614.79</v>
      </c>
      <c r="J247" s="65">
        <v>2713.88</v>
      </c>
      <c r="K247" s="65">
        <v>105000</v>
      </c>
      <c r="L247" s="65">
        <v>2800</v>
      </c>
      <c r="M247" s="65">
        <v>6</v>
      </c>
      <c r="N247" s="65">
        <v>80.12</v>
      </c>
      <c r="O247" s="65" t="s">
        <v>936</v>
      </c>
    </row>
    <row r="248" ht="15" spans="1:15">
      <c r="A248" s="65" t="s">
        <v>35</v>
      </c>
      <c r="B248" s="65" t="s">
        <v>937</v>
      </c>
      <c r="C248" s="65" t="s">
        <v>76</v>
      </c>
      <c r="D248" s="65" t="s">
        <v>729</v>
      </c>
      <c r="E248" s="65" t="s">
        <v>71</v>
      </c>
      <c r="F248" s="65">
        <v>48</v>
      </c>
      <c r="G248" s="65" t="s">
        <v>75</v>
      </c>
      <c r="H248" s="65">
        <v>4</v>
      </c>
      <c r="I248" s="65">
        <v>614.79</v>
      </c>
      <c r="J248" s="65">
        <v>2713.88</v>
      </c>
      <c r="K248" s="65">
        <v>105000</v>
      </c>
      <c r="L248" s="65">
        <v>2800</v>
      </c>
      <c r="M248" s="65">
        <v>6</v>
      </c>
      <c r="N248" s="65">
        <v>80.12</v>
      </c>
      <c r="O248" s="65" t="s">
        <v>85</v>
      </c>
    </row>
    <row r="249" ht="15" spans="1:15">
      <c r="A249" s="65" t="s">
        <v>35</v>
      </c>
      <c r="B249" s="65" t="s">
        <v>939</v>
      </c>
      <c r="C249" s="65" t="s">
        <v>76</v>
      </c>
      <c r="D249" s="65" t="s">
        <v>729</v>
      </c>
      <c r="E249" s="65" t="s">
        <v>71</v>
      </c>
      <c r="F249" s="65">
        <v>48</v>
      </c>
      <c r="G249" s="65" t="s">
        <v>75</v>
      </c>
      <c r="H249" s="65">
        <v>4</v>
      </c>
      <c r="I249" s="65">
        <v>614.79</v>
      </c>
      <c r="J249" s="65">
        <v>2713.88</v>
      </c>
      <c r="K249" s="65">
        <v>105000</v>
      </c>
      <c r="L249" s="65">
        <v>2800</v>
      </c>
      <c r="M249" s="65">
        <v>6</v>
      </c>
      <c r="N249" s="65">
        <v>80.12</v>
      </c>
      <c r="O249" s="65" t="s">
        <v>941</v>
      </c>
    </row>
    <row r="250" ht="15" spans="1:15">
      <c r="A250" s="65" t="s">
        <v>35</v>
      </c>
      <c r="B250" s="65" t="s">
        <v>942</v>
      </c>
      <c r="C250" s="65" t="s">
        <v>76</v>
      </c>
      <c r="D250" s="65" t="s">
        <v>729</v>
      </c>
      <c r="E250" s="65" t="s">
        <v>71</v>
      </c>
      <c r="F250" s="65">
        <v>48</v>
      </c>
      <c r="G250" s="65" t="s">
        <v>75</v>
      </c>
      <c r="H250" s="65">
        <v>4</v>
      </c>
      <c r="I250" s="65">
        <v>614.79</v>
      </c>
      <c r="J250" s="65">
        <v>2713.88</v>
      </c>
      <c r="K250" s="65">
        <v>105000</v>
      </c>
      <c r="L250" s="65">
        <v>2800</v>
      </c>
      <c r="M250" s="65">
        <v>6</v>
      </c>
      <c r="N250" s="65">
        <v>80.12</v>
      </c>
      <c r="O250" s="65" t="s">
        <v>944</v>
      </c>
    </row>
    <row r="251" ht="15" spans="1:15">
      <c r="A251" s="65" t="s">
        <v>35</v>
      </c>
      <c r="B251" s="65" t="s">
        <v>945</v>
      </c>
      <c r="C251" s="65" t="s">
        <v>76</v>
      </c>
      <c r="D251" s="65" t="s">
        <v>729</v>
      </c>
      <c r="E251" s="65" t="s">
        <v>71</v>
      </c>
      <c r="F251" s="65">
        <v>48</v>
      </c>
      <c r="G251" s="65" t="s">
        <v>75</v>
      </c>
      <c r="H251" s="65">
        <v>4</v>
      </c>
      <c r="I251" s="65">
        <v>614.79</v>
      </c>
      <c r="J251" s="65">
        <v>2713.88</v>
      </c>
      <c r="K251" s="65">
        <v>105000</v>
      </c>
      <c r="L251" s="65">
        <v>2800</v>
      </c>
      <c r="M251" s="65">
        <v>6</v>
      </c>
      <c r="N251" s="65">
        <v>80.12</v>
      </c>
      <c r="O251" s="65" t="s">
        <v>947</v>
      </c>
    </row>
    <row r="252" ht="15" spans="1:15">
      <c r="A252" s="65" t="s">
        <v>35</v>
      </c>
      <c r="B252" s="65" t="s">
        <v>948</v>
      </c>
      <c r="C252" s="65" t="s">
        <v>76</v>
      </c>
      <c r="D252" s="65" t="s">
        <v>729</v>
      </c>
      <c r="E252" s="65" t="s">
        <v>71</v>
      </c>
      <c r="F252" s="65">
        <v>48</v>
      </c>
      <c r="G252" s="65" t="s">
        <v>75</v>
      </c>
      <c r="H252" s="65">
        <v>4</v>
      </c>
      <c r="I252" s="65">
        <v>614.79</v>
      </c>
      <c r="J252" s="65">
        <v>2713.88</v>
      </c>
      <c r="K252" s="65">
        <v>105000</v>
      </c>
      <c r="L252" s="65">
        <v>2800</v>
      </c>
      <c r="M252" s="65">
        <v>6</v>
      </c>
      <c r="N252" s="65">
        <v>80.12</v>
      </c>
      <c r="O252" s="65" t="s">
        <v>950</v>
      </c>
    </row>
    <row r="253" ht="15" spans="1:15">
      <c r="A253" s="65" t="s">
        <v>35</v>
      </c>
      <c r="B253" s="65" t="s">
        <v>951</v>
      </c>
      <c r="C253" s="65" t="s">
        <v>76</v>
      </c>
      <c r="D253" s="65" t="s">
        <v>729</v>
      </c>
      <c r="E253" s="65" t="s">
        <v>71</v>
      </c>
      <c r="F253" s="65">
        <v>48</v>
      </c>
      <c r="G253" s="65" t="s">
        <v>75</v>
      </c>
      <c r="H253" s="65">
        <v>4</v>
      </c>
      <c r="I253" s="65">
        <v>614.79</v>
      </c>
      <c r="J253" s="65">
        <v>2713.88</v>
      </c>
      <c r="K253" s="65">
        <v>105000</v>
      </c>
      <c r="L253" s="65">
        <v>2800</v>
      </c>
      <c r="M253" s="65">
        <v>6</v>
      </c>
      <c r="N253" s="65">
        <v>80.12</v>
      </c>
      <c r="O253" s="65" t="s">
        <v>954</v>
      </c>
    </row>
    <row r="254" ht="15" spans="1:15">
      <c r="A254" s="65" t="s">
        <v>35</v>
      </c>
      <c r="B254" s="65" t="s">
        <v>955</v>
      </c>
      <c r="C254" s="65" t="s">
        <v>76</v>
      </c>
      <c r="D254" s="65" t="s">
        <v>729</v>
      </c>
      <c r="E254" s="65" t="s">
        <v>71</v>
      </c>
      <c r="F254" s="65">
        <v>48</v>
      </c>
      <c r="G254" s="65" t="s">
        <v>75</v>
      </c>
      <c r="H254" s="65">
        <v>4</v>
      </c>
      <c r="I254" s="65">
        <v>614.79</v>
      </c>
      <c r="J254" s="65">
        <v>2713.88</v>
      </c>
      <c r="K254" s="65">
        <v>105000</v>
      </c>
      <c r="L254" s="65">
        <v>2800</v>
      </c>
      <c r="M254" s="65">
        <v>6</v>
      </c>
      <c r="N254" s="65">
        <v>80.12</v>
      </c>
      <c r="O254" s="65" t="s">
        <v>957</v>
      </c>
    </row>
    <row r="255" ht="15" spans="1:15">
      <c r="A255" s="65" t="s">
        <v>35</v>
      </c>
      <c r="B255" s="65" t="s">
        <v>958</v>
      </c>
      <c r="C255" s="65" t="s">
        <v>76</v>
      </c>
      <c r="D255" s="65" t="s">
        <v>729</v>
      </c>
      <c r="E255" s="65" t="s">
        <v>71</v>
      </c>
      <c r="F255" s="65">
        <v>48</v>
      </c>
      <c r="G255" s="65" t="s">
        <v>75</v>
      </c>
      <c r="H255" s="65">
        <v>4</v>
      </c>
      <c r="I255" s="65">
        <v>614.79</v>
      </c>
      <c r="J255" s="65">
        <v>2713.88</v>
      </c>
      <c r="K255" s="65">
        <v>105000</v>
      </c>
      <c r="L255" s="65">
        <v>2800</v>
      </c>
      <c r="M255" s="65">
        <v>6</v>
      </c>
      <c r="N255" s="65">
        <v>80.12</v>
      </c>
      <c r="O255" s="65" t="s">
        <v>960</v>
      </c>
    </row>
    <row r="256" ht="15" spans="1:15">
      <c r="A256" s="65" t="s">
        <v>35</v>
      </c>
      <c r="B256" s="65" t="s">
        <v>961</v>
      </c>
      <c r="C256" s="65" t="s">
        <v>76</v>
      </c>
      <c r="D256" s="65" t="s">
        <v>729</v>
      </c>
      <c r="E256" s="65" t="s">
        <v>71</v>
      </c>
      <c r="F256" s="65">
        <v>48</v>
      </c>
      <c r="G256" s="65" t="s">
        <v>75</v>
      </c>
      <c r="H256" s="65">
        <v>4</v>
      </c>
      <c r="I256" s="65">
        <v>614.79</v>
      </c>
      <c r="J256" s="65">
        <v>2713.88</v>
      </c>
      <c r="K256" s="65">
        <v>105000</v>
      </c>
      <c r="L256" s="65">
        <v>2800</v>
      </c>
      <c r="M256" s="65">
        <v>6</v>
      </c>
      <c r="N256" s="65">
        <v>80.12</v>
      </c>
      <c r="O256" s="65" t="s">
        <v>963</v>
      </c>
    </row>
    <row r="257" ht="15" spans="1:15">
      <c r="A257" s="65" t="s">
        <v>35</v>
      </c>
      <c r="B257" s="65" t="s">
        <v>970</v>
      </c>
      <c r="C257" s="65" t="s">
        <v>76</v>
      </c>
      <c r="D257" s="65" t="s">
        <v>729</v>
      </c>
      <c r="E257" s="65" t="s">
        <v>71</v>
      </c>
      <c r="F257" s="65">
        <v>48</v>
      </c>
      <c r="G257" s="65" t="s">
        <v>75</v>
      </c>
      <c r="H257" s="65">
        <v>4</v>
      </c>
      <c r="I257" s="65">
        <v>614.79</v>
      </c>
      <c r="J257" s="65">
        <v>2713.88</v>
      </c>
      <c r="K257" s="65">
        <v>105000</v>
      </c>
      <c r="L257" s="65">
        <v>2800</v>
      </c>
      <c r="M257" s="65">
        <v>6</v>
      </c>
      <c r="N257" s="65">
        <v>80.12</v>
      </c>
      <c r="O257" s="65" t="s">
        <v>972</v>
      </c>
    </row>
    <row r="258" ht="15" spans="1:15">
      <c r="A258" s="65" t="s">
        <v>35</v>
      </c>
      <c r="B258" s="65" t="s">
        <v>978</v>
      </c>
      <c r="C258" s="65" t="s">
        <v>76</v>
      </c>
      <c r="D258" s="65" t="s">
        <v>729</v>
      </c>
      <c r="E258" s="65" t="s">
        <v>71</v>
      </c>
      <c r="F258" s="65">
        <v>48</v>
      </c>
      <c r="G258" s="65" t="s">
        <v>75</v>
      </c>
      <c r="H258" s="65">
        <v>4</v>
      </c>
      <c r="I258" s="65">
        <v>614.79</v>
      </c>
      <c r="J258" s="65">
        <v>2713.88</v>
      </c>
      <c r="K258" s="65">
        <v>105000</v>
      </c>
      <c r="L258" s="65">
        <v>2800</v>
      </c>
      <c r="M258" s="65">
        <v>6</v>
      </c>
      <c r="N258" s="65">
        <v>80.12</v>
      </c>
      <c r="O258" s="65" t="s">
        <v>980</v>
      </c>
    </row>
    <row r="259" ht="15" spans="1:15">
      <c r="A259" s="65" t="s">
        <v>35</v>
      </c>
      <c r="B259" s="65" t="s">
        <v>995</v>
      </c>
      <c r="C259" s="65" t="s">
        <v>76</v>
      </c>
      <c r="D259" s="65" t="s">
        <v>729</v>
      </c>
      <c r="E259" s="65" t="s">
        <v>71</v>
      </c>
      <c r="F259" s="65">
        <v>48</v>
      </c>
      <c r="G259" s="65" t="s">
        <v>75</v>
      </c>
      <c r="H259" s="65">
        <v>4</v>
      </c>
      <c r="I259" s="65">
        <v>614.79</v>
      </c>
      <c r="J259" s="65">
        <v>2713.88</v>
      </c>
      <c r="K259" s="65">
        <v>105000</v>
      </c>
      <c r="L259" s="65">
        <v>2800</v>
      </c>
      <c r="M259" s="65">
        <v>6</v>
      </c>
      <c r="N259" s="65">
        <v>80.12</v>
      </c>
      <c r="O259" s="65" t="s">
        <v>997</v>
      </c>
    </row>
    <row r="260" ht="15" spans="1:15">
      <c r="A260" s="65" t="s">
        <v>35</v>
      </c>
      <c r="B260" s="65" t="s">
        <v>1034</v>
      </c>
      <c r="C260" s="65" t="s">
        <v>76</v>
      </c>
      <c r="D260" s="65" t="s">
        <v>729</v>
      </c>
      <c r="E260" s="65" t="s">
        <v>71</v>
      </c>
      <c r="F260" s="65">
        <v>48</v>
      </c>
      <c r="G260" s="65" t="s">
        <v>75</v>
      </c>
      <c r="H260" s="65">
        <v>4</v>
      </c>
      <c r="I260" s="65">
        <v>614.79</v>
      </c>
      <c r="J260" s="65">
        <v>2713.88</v>
      </c>
      <c r="K260" s="65">
        <v>105000</v>
      </c>
      <c r="L260" s="65">
        <v>2800</v>
      </c>
      <c r="M260" s="65">
        <v>6</v>
      </c>
      <c r="N260" s="65">
        <v>80.12</v>
      </c>
      <c r="O260" s="65" t="s">
        <v>1036</v>
      </c>
    </row>
    <row r="261" ht="15" spans="1:15">
      <c r="A261" s="65" t="s">
        <v>35</v>
      </c>
      <c r="B261" s="65" t="s">
        <v>1043</v>
      </c>
      <c r="C261" s="65" t="s">
        <v>76</v>
      </c>
      <c r="D261" s="65" t="s">
        <v>729</v>
      </c>
      <c r="E261" s="65" t="s">
        <v>71</v>
      </c>
      <c r="F261" s="65">
        <v>48</v>
      </c>
      <c r="G261" s="65" t="s">
        <v>75</v>
      </c>
      <c r="H261" s="65">
        <v>4</v>
      </c>
      <c r="I261" s="65">
        <v>614.79</v>
      </c>
      <c r="J261" s="65">
        <v>2713.88</v>
      </c>
      <c r="K261" s="65">
        <v>105000</v>
      </c>
      <c r="L261" s="65">
        <v>2800</v>
      </c>
      <c r="M261" s="65">
        <v>6</v>
      </c>
      <c r="N261" s="65">
        <v>80.12</v>
      </c>
      <c r="O261" s="65" t="s">
        <v>1045</v>
      </c>
    </row>
    <row r="262" ht="15" spans="1:15">
      <c r="A262" s="65" t="s">
        <v>35</v>
      </c>
      <c r="B262" s="65" t="s">
        <v>1051</v>
      </c>
      <c r="C262" s="65" t="s">
        <v>76</v>
      </c>
      <c r="D262" s="65" t="s">
        <v>729</v>
      </c>
      <c r="E262" s="65" t="s">
        <v>71</v>
      </c>
      <c r="F262" s="65">
        <v>48</v>
      </c>
      <c r="G262" s="65" t="s">
        <v>75</v>
      </c>
      <c r="H262" s="65">
        <v>4</v>
      </c>
      <c r="I262" s="65">
        <v>614.79</v>
      </c>
      <c r="J262" s="65">
        <v>2713.88</v>
      </c>
      <c r="K262" s="65">
        <v>105000</v>
      </c>
      <c r="L262" s="65">
        <v>2800</v>
      </c>
      <c r="M262" s="65">
        <v>6</v>
      </c>
      <c r="N262" s="65">
        <v>80.12</v>
      </c>
      <c r="O262" s="65" t="s">
        <v>1053</v>
      </c>
    </row>
    <row r="263" ht="15" spans="1:15">
      <c r="A263" s="65" t="s">
        <v>35</v>
      </c>
      <c r="B263" s="65" t="s">
        <v>1054</v>
      </c>
      <c r="C263" s="65" t="s">
        <v>76</v>
      </c>
      <c r="D263" s="65" t="s">
        <v>729</v>
      </c>
      <c r="E263" s="65" t="s">
        <v>71</v>
      </c>
      <c r="F263" s="65">
        <v>48</v>
      </c>
      <c r="G263" s="65" t="s">
        <v>75</v>
      </c>
      <c r="H263" s="65">
        <v>4</v>
      </c>
      <c r="I263" s="65">
        <v>614.79</v>
      </c>
      <c r="J263" s="65">
        <v>2713.88</v>
      </c>
      <c r="K263" s="65">
        <v>105000</v>
      </c>
      <c r="L263" s="65">
        <v>2800</v>
      </c>
      <c r="M263" s="65">
        <v>6</v>
      </c>
      <c r="N263" s="65">
        <v>80.12</v>
      </c>
      <c r="O263" s="65" t="s">
        <v>1056</v>
      </c>
    </row>
    <row r="264" ht="15" spans="1:15">
      <c r="A264" s="65" t="s">
        <v>35</v>
      </c>
      <c r="B264" s="65" t="s">
        <v>1057</v>
      </c>
      <c r="C264" s="65" t="s">
        <v>76</v>
      </c>
      <c r="D264" s="65" t="s">
        <v>729</v>
      </c>
      <c r="E264" s="65" t="s">
        <v>71</v>
      </c>
      <c r="F264" s="65">
        <v>48</v>
      </c>
      <c r="G264" s="65" t="s">
        <v>75</v>
      </c>
      <c r="H264" s="65">
        <v>4</v>
      </c>
      <c r="I264" s="65">
        <v>614.79</v>
      </c>
      <c r="J264" s="65">
        <v>2713.88</v>
      </c>
      <c r="K264" s="65">
        <v>105000</v>
      </c>
      <c r="L264" s="65">
        <v>2800</v>
      </c>
      <c r="M264" s="65">
        <v>6</v>
      </c>
      <c r="N264" s="65">
        <v>80.12</v>
      </c>
      <c r="O264" s="65" t="s">
        <v>1059</v>
      </c>
    </row>
    <row r="265" ht="15" spans="1:15">
      <c r="A265" s="65" t="s">
        <v>35</v>
      </c>
      <c r="B265" s="65" t="s">
        <v>1074</v>
      </c>
      <c r="C265" s="65" t="s">
        <v>76</v>
      </c>
      <c r="D265" s="65" t="s">
        <v>729</v>
      </c>
      <c r="E265" s="65" t="s">
        <v>71</v>
      </c>
      <c r="F265" s="65">
        <v>48</v>
      </c>
      <c r="G265" s="65" t="s">
        <v>75</v>
      </c>
      <c r="H265" s="65">
        <v>4</v>
      </c>
      <c r="I265" s="65">
        <v>614.79</v>
      </c>
      <c r="J265" s="65">
        <v>2713.88</v>
      </c>
      <c r="K265" s="65">
        <v>105000</v>
      </c>
      <c r="L265" s="65">
        <v>2800</v>
      </c>
      <c r="M265" s="65">
        <v>6</v>
      </c>
      <c r="N265" s="65">
        <v>80.12</v>
      </c>
      <c r="O265" s="65" t="s">
        <v>85</v>
      </c>
    </row>
    <row r="266" ht="15" spans="1:15">
      <c r="A266" s="65" t="s">
        <v>35</v>
      </c>
      <c r="B266" s="65" t="s">
        <v>1082</v>
      </c>
      <c r="C266" s="65" t="s">
        <v>76</v>
      </c>
      <c r="D266" s="65" t="s">
        <v>729</v>
      </c>
      <c r="E266" s="65" t="s">
        <v>71</v>
      </c>
      <c r="F266" s="65">
        <v>48</v>
      </c>
      <c r="G266" s="65" t="s">
        <v>75</v>
      </c>
      <c r="H266" s="65">
        <v>4</v>
      </c>
      <c r="I266" s="65">
        <v>614.79</v>
      </c>
      <c r="J266" s="65">
        <v>2713.88</v>
      </c>
      <c r="K266" s="65">
        <v>105000</v>
      </c>
      <c r="L266" s="65">
        <v>2800</v>
      </c>
      <c r="M266" s="65">
        <v>6</v>
      </c>
      <c r="N266" s="65">
        <v>80.12</v>
      </c>
      <c r="O266" s="65" t="s">
        <v>1084</v>
      </c>
    </row>
    <row r="267" ht="15" spans="1:15">
      <c r="A267" s="65" t="s">
        <v>35</v>
      </c>
      <c r="B267" s="65" t="s">
        <v>1094</v>
      </c>
      <c r="C267" s="65" t="s">
        <v>76</v>
      </c>
      <c r="D267" s="65" t="s">
        <v>729</v>
      </c>
      <c r="E267" s="65" t="s">
        <v>71</v>
      </c>
      <c r="F267" s="65">
        <v>48</v>
      </c>
      <c r="G267" s="65" t="s">
        <v>75</v>
      </c>
      <c r="H267" s="65">
        <v>4</v>
      </c>
      <c r="I267" s="65">
        <v>615.15</v>
      </c>
      <c r="J267" s="65">
        <v>2714.29</v>
      </c>
      <c r="K267" s="65">
        <v>105000</v>
      </c>
      <c r="L267" s="65">
        <v>2800</v>
      </c>
      <c r="M267" s="65">
        <v>6</v>
      </c>
      <c r="N267" s="65">
        <v>79.71</v>
      </c>
      <c r="O267" s="65" t="s">
        <v>1096</v>
      </c>
    </row>
    <row r="268" ht="15" spans="1:15">
      <c r="A268" s="65" t="s">
        <v>35</v>
      </c>
      <c r="B268" s="65" t="s">
        <v>117</v>
      </c>
      <c r="C268" s="65" t="s">
        <v>76</v>
      </c>
      <c r="D268" s="65" t="s">
        <v>89</v>
      </c>
      <c r="E268" s="65" t="s">
        <v>71</v>
      </c>
      <c r="F268" s="65">
        <v>48</v>
      </c>
      <c r="G268" s="65" t="s">
        <v>75</v>
      </c>
      <c r="H268" s="65">
        <v>4</v>
      </c>
      <c r="I268" s="65">
        <v>614.79</v>
      </c>
      <c r="J268" s="65">
        <v>2713.88</v>
      </c>
      <c r="K268" s="65">
        <v>105000</v>
      </c>
      <c r="L268" s="65">
        <v>2800</v>
      </c>
      <c r="M268" s="65">
        <v>6</v>
      </c>
      <c r="N268" s="65">
        <v>80.12</v>
      </c>
      <c r="O268" s="65" t="s">
        <v>119</v>
      </c>
    </row>
    <row r="269" ht="15" spans="1:15">
      <c r="A269" s="65" t="s">
        <v>35</v>
      </c>
      <c r="B269" s="65" t="s">
        <v>141</v>
      </c>
      <c r="C269" s="65" t="s">
        <v>76</v>
      </c>
      <c r="D269" s="65" t="s">
        <v>89</v>
      </c>
      <c r="E269" s="65" t="s">
        <v>71</v>
      </c>
      <c r="F269" s="65">
        <v>48</v>
      </c>
      <c r="G269" s="65" t="s">
        <v>75</v>
      </c>
      <c r="H269" s="65">
        <v>4</v>
      </c>
      <c r="I269" s="65">
        <v>614.79</v>
      </c>
      <c r="J269" s="65">
        <v>2713.88</v>
      </c>
      <c r="K269" s="65">
        <v>105000</v>
      </c>
      <c r="L269" s="65">
        <v>2800</v>
      </c>
      <c r="M269" s="65">
        <v>6</v>
      </c>
      <c r="N269" s="65">
        <v>80.12</v>
      </c>
      <c r="O269" s="65" t="s">
        <v>144</v>
      </c>
    </row>
    <row r="270" ht="15" spans="1:15">
      <c r="A270" s="65" t="s">
        <v>35</v>
      </c>
      <c r="B270" s="65" t="s">
        <v>123</v>
      </c>
      <c r="C270" s="65" t="s">
        <v>76</v>
      </c>
      <c r="D270" s="65" t="s">
        <v>89</v>
      </c>
      <c r="E270" s="65" t="s">
        <v>71</v>
      </c>
      <c r="F270" s="65">
        <v>48</v>
      </c>
      <c r="G270" s="65" t="s">
        <v>75</v>
      </c>
      <c r="H270" s="65">
        <v>4</v>
      </c>
      <c r="I270" s="65">
        <v>614.79</v>
      </c>
      <c r="J270" s="65">
        <v>2713.88</v>
      </c>
      <c r="K270" s="65">
        <v>105000</v>
      </c>
      <c r="L270" s="65">
        <v>2800</v>
      </c>
      <c r="M270" s="65">
        <v>6</v>
      </c>
      <c r="N270" s="65">
        <v>80.12</v>
      </c>
      <c r="O270" s="65" t="s">
        <v>85</v>
      </c>
    </row>
    <row r="271" ht="15" spans="1:15">
      <c r="A271" s="65" t="s">
        <v>35</v>
      </c>
      <c r="B271" s="65" t="s">
        <v>86</v>
      </c>
      <c r="C271" s="65" t="s">
        <v>76</v>
      </c>
      <c r="D271" s="65" t="s">
        <v>89</v>
      </c>
      <c r="E271" s="65" t="s">
        <v>71</v>
      </c>
      <c r="F271" s="65">
        <v>48</v>
      </c>
      <c r="G271" s="65" t="s">
        <v>75</v>
      </c>
      <c r="H271" s="65">
        <v>4</v>
      </c>
      <c r="I271" s="65">
        <v>614.79</v>
      </c>
      <c r="J271" s="65">
        <v>2713.88</v>
      </c>
      <c r="K271" s="65">
        <v>105000</v>
      </c>
      <c r="L271" s="65">
        <v>2800</v>
      </c>
      <c r="M271" s="65">
        <v>6</v>
      </c>
      <c r="N271" s="65">
        <v>80.12</v>
      </c>
      <c r="O271" s="65" t="s">
        <v>85</v>
      </c>
    </row>
    <row r="272" ht="15" spans="1:15">
      <c r="A272" s="65" t="s">
        <v>35</v>
      </c>
      <c r="B272" s="65" t="s">
        <v>90</v>
      </c>
      <c r="C272" s="65" t="s">
        <v>76</v>
      </c>
      <c r="D272" s="65" t="s">
        <v>89</v>
      </c>
      <c r="E272" s="65" t="s">
        <v>71</v>
      </c>
      <c r="F272" s="65">
        <v>48</v>
      </c>
      <c r="G272" s="65" t="s">
        <v>75</v>
      </c>
      <c r="H272" s="65">
        <v>4</v>
      </c>
      <c r="I272" s="65">
        <v>614.79</v>
      </c>
      <c r="J272" s="65">
        <v>2713.88</v>
      </c>
      <c r="K272" s="65">
        <v>105000</v>
      </c>
      <c r="L272" s="65">
        <v>2800</v>
      </c>
      <c r="M272" s="65">
        <v>6</v>
      </c>
      <c r="N272" s="65">
        <v>80.12</v>
      </c>
      <c r="O272" s="65" t="s">
        <v>92</v>
      </c>
    </row>
    <row r="273" ht="15" spans="1:15">
      <c r="A273" s="65" t="s">
        <v>35</v>
      </c>
      <c r="B273" s="65" t="s">
        <v>97</v>
      </c>
      <c r="C273" s="65" t="s">
        <v>76</v>
      </c>
      <c r="D273" s="65" t="s">
        <v>89</v>
      </c>
      <c r="E273" s="65" t="s">
        <v>71</v>
      </c>
      <c r="F273" s="65">
        <v>48</v>
      </c>
      <c r="G273" s="65" t="s">
        <v>75</v>
      </c>
      <c r="H273" s="65">
        <v>4</v>
      </c>
      <c r="I273" s="65">
        <v>614.79</v>
      </c>
      <c r="J273" s="65">
        <v>2713.88</v>
      </c>
      <c r="K273" s="65">
        <v>105000</v>
      </c>
      <c r="L273" s="65">
        <v>2800</v>
      </c>
      <c r="M273" s="65">
        <v>6</v>
      </c>
      <c r="N273" s="65">
        <v>80.12</v>
      </c>
      <c r="O273" s="65" t="s">
        <v>100</v>
      </c>
    </row>
    <row r="274" ht="15" spans="1:15">
      <c r="A274" s="65" t="s">
        <v>35</v>
      </c>
      <c r="B274" s="65" t="s">
        <v>111</v>
      </c>
      <c r="C274" s="65" t="s">
        <v>76</v>
      </c>
      <c r="D274" s="65" t="s">
        <v>89</v>
      </c>
      <c r="E274" s="65" t="s">
        <v>71</v>
      </c>
      <c r="F274" s="65">
        <v>48</v>
      </c>
      <c r="G274" s="65" t="s">
        <v>75</v>
      </c>
      <c r="H274" s="65">
        <v>4</v>
      </c>
      <c r="I274" s="65">
        <v>614.79</v>
      </c>
      <c r="J274" s="65">
        <v>2713.88</v>
      </c>
      <c r="K274" s="65">
        <v>105000</v>
      </c>
      <c r="L274" s="65">
        <v>2800</v>
      </c>
      <c r="M274" s="65">
        <v>6</v>
      </c>
      <c r="N274" s="65">
        <v>80.12</v>
      </c>
      <c r="O274" s="65"/>
    </row>
    <row r="275" ht="15" spans="1:15">
      <c r="A275" s="65" t="s">
        <v>35</v>
      </c>
      <c r="B275" s="65" t="s">
        <v>113</v>
      </c>
      <c r="C275" s="65" t="s">
        <v>76</v>
      </c>
      <c r="D275" s="65" t="s">
        <v>89</v>
      </c>
      <c r="E275" s="65" t="s">
        <v>71</v>
      </c>
      <c r="F275" s="65">
        <v>48</v>
      </c>
      <c r="G275" s="65" t="s">
        <v>75</v>
      </c>
      <c r="H275" s="65">
        <v>4</v>
      </c>
      <c r="I275" s="65">
        <v>614.79</v>
      </c>
      <c r="J275" s="65">
        <v>2713.88</v>
      </c>
      <c r="K275" s="65">
        <v>105000</v>
      </c>
      <c r="L275" s="65">
        <v>2800</v>
      </c>
      <c r="M275" s="65">
        <v>6</v>
      </c>
      <c r="N275" s="65">
        <v>80.12</v>
      </c>
      <c r="O275" s="65" t="s">
        <v>116</v>
      </c>
    </row>
    <row r="276" ht="15" spans="1:15">
      <c r="A276" s="65" t="s">
        <v>35</v>
      </c>
      <c r="B276" s="65" t="s">
        <v>120</v>
      </c>
      <c r="C276" s="65" t="s">
        <v>76</v>
      </c>
      <c r="D276" s="65" t="s">
        <v>89</v>
      </c>
      <c r="E276" s="65" t="s">
        <v>71</v>
      </c>
      <c r="F276" s="65">
        <v>48</v>
      </c>
      <c r="G276" s="65" t="s">
        <v>75</v>
      </c>
      <c r="H276" s="65">
        <v>4</v>
      </c>
      <c r="I276" s="65">
        <v>614.79</v>
      </c>
      <c r="J276" s="65">
        <v>2713.88</v>
      </c>
      <c r="K276" s="65">
        <v>105000</v>
      </c>
      <c r="L276" s="65">
        <v>2800</v>
      </c>
      <c r="M276" s="65">
        <v>6</v>
      </c>
      <c r="N276" s="65">
        <v>80.12</v>
      </c>
      <c r="O276" s="65" t="s">
        <v>122</v>
      </c>
    </row>
    <row r="277" ht="15" spans="1:15">
      <c r="A277" s="65" t="s">
        <v>35</v>
      </c>
      <c r="B277" s="65" t="s">
        <v>125</v>
      </c>
      <c r="C277" s="65" t="s">
        <v>76</v>
      </c>
      <c r="D277" s="65" t="s">
        <v>89</v>
      </c>
      <c r="E277" s="65" t="s">
        <v>71</v>
      </c>
      <c r="F277" s="65">
        <v>48</v>
      </c>
      <c r="G277" s="65" t="s">
        <v>75</v>
      </c>
      <c r="H277" s="65">
        <v>4</v>
      </c>
      <c r="I277" s="65">
        <v>614.79</v>
      </c>
      <c r="J277" s="65">
        <v>2713.88</v>
      </c>
      <c r="K277" s="65">
        <v>105000</v>
      </c>
      <c r="L277" s="65">
        <v>2800</v>
      </c>
      <c r="M277" s="65">
        <v>6</v>
      </c>
      <c r="N277" s="65">
        <v>80.12</v>
      </c>
      <c r="O277" s="65" t="s">
        <v>85</v>
      </c>
    </row>
    <row r="278" ht="15" spans="1:15">
      <c r="A278" s="65" t="s">
        <v>35</v>
      </c>
      <c r="B278" s="65" t="s">
        <v>128</v>
      </c>
      <c r="C278" s="65" t="s">
        <v>76</v>
      </c>
      <c r="D278" s="65" t="s">
        <v>89</v>
      </c>
      <c r="E278" s="65" t="s">
        <v>71</v>
      </c>
      <c r="F278" s="65">
        <v>48</v>
      </c>
      <c r="G278" s="65" t="s">
        <v>75</v>
      </c>
      <c r="H278" s="65">
        <v>4</v>
      </c>
      <c r="I278" s="65">
        <v>614.79</v>
      </c>
      <c r="J278" s="65">
        <v>2713.88</v>
      </c>
      <c r="K278" s="65">
        <v>105000</v>
      </c>
      <c r="L278" s="65">
        <v>2800</v>
      </c>
      <c r="M278" s="65">
        <v>6</v>
      </c>
      <c r="N278" s="65">
        <v>80.12</v>
      </c>
      <c r="O278" s="65" t="s">
        <v>130</v>
      </c>
    </row>
    <row r="279" ht="15" spans="1:15">
      <c r="A279" s="65" t="s">
        <v>35</v>
      </c>
      <c r="B279" s="65" t="s">
        <v>131</v>
      </c>
      <c r="C279" s="65" t="s">
        <v>76</v>
      </c>
      <c r="D279" s="65" t="s">
        <v>89</v>
      </c>
      <c r="E279" s="65" t="s">
        <v>71</v>
      </c>
      <c r="F279" s="65">
        <v>48</v>
      </c>
      <c r="G279" s="65" t="s">
        <v>75</v>
      </c>
      <c r="H279" s="65">
        <v>4</v>
      </c>
      <c r="I279" s="65">
        <v>614.79</v>
      </c>
      <c r="J279" s="65">
        <v>2713.88</v>
      </c>
      <c r="K279" s="65">
        <v>105000</v>
      </c>
      <c r="L279" s="65">
        <v>2800</v>
      </c>
      <c r="M279" s="65">
        <v>6</v>
      </c>
      <c r="N279" s="65">
        <v>80.12</v>
      </c>
      <c r="O279" s="65" t="s">
        <v>134</v>
      </c>
    </row>
    <row r="280" ht="15" spans="1:15">
      <c r="A280" s="65" t="s">
        <v>35</v>
      </c>
      <c r="B280" s="65" t="s">
        <v>135</v>
      </c>
      <c r="C280" s="65" t="s">
        <v>76</v>
      </c>
      <c r="D280" s="65" t="s">
        <v>89</v>
      </c>
      <c r="E280" s="65" t="s">
        <v>71</v>
      </c>
      <c r="F280" s="65">
        <v>48</v>
      </c>
      <c r="G280" s="65" t="s">
        <v>75</v>
      </c>
      <c r="H280" s="65">
        <v>4</v>
      </c>
      <c r="I280" s="65">
        <v>614.79</v>
      </c>
      <c r="J280" s="65">
        <v>2713.88</v>
      </c>
      <c r="K280" s="65">
        <v>105000</v>
      </c>
      <c r="L280" s="65">
        <v>2800</v>
      </c>
      <c r="M280" s="65">
        <v>6</v>
      </c>
      <c r="N280" s="65">
        <v>80.12</v>
      </c>
      <c r="O280" s="65" t="s">
        <v>137</v>
      </c>
    </row>
    <row r="281" ht="15" spans="1:15">
      <c r="A281" s="65" t="s">
        <v>35</v>
      </c>
      <c r="B281" s="65" t="s">
        <v>138</v>
      </c>
      <c r="C281" s="65" t="s">
        <v>76</v>
      </c>
      <c r="D281" s="65" t="s">
        <v>89</v>
      </c>
      <c r="E281" s="65" t="s">
        <v>71</v>
      </c>
      <c r="F281" s="65">
        <v>48</v>
      </c>
      <c r="G281" s="65" t="s">
        <v>75</v>
      </c>
      <c r="H281" s="65">
        <v>4</v>
      </c>
      <c r="I281" s="65">
        <v>614.79</v>
      </c>
      <c r="J281" s="65">
        <v>2713.88</v>
      </c>
      <c r="K281" s="65">
        <v>105000</v>
      </c>
      <c r="L281" s="65">
        <v>2800</v>
      </c>
      <c r="M281" s="65">
        <v>6</v>
      </c>
      <c r="N281" s="65">
        <v>80.12</v>
      </c>
      <c r="O281" s="65" t="s">
        <v>140</v>
      </c>
    </row>
    <row r="282" ht="15" spans="1:15">
      <c r="A282" s="65" t="s">
        <v>35</v>
      </c>
      <c r="B282" s="65" t="s">
        <v>145</v>
      </c>
      <c r="C282" s="65" t="s">
        <v>76</v>
      </c>
      <c r="D282" s="65" t="s">
        <v>89</v>
      </c>
      <c r="E282" s="65" t="s">
        <v>71</v>
      </c>
      <c r="F282" s="65">
        <v>48</v>
      </c>
      <c r="G282" s="65" t="s">
        <v>75</v>
      </c>
      <c r="H282" s="65">
        <v>4</v>
      </c>
      <c r="I282" s="65">
        <v>614.79</v>
      </c>
      <c r="J282" s="65">
        <v>2713.88</v>
      </c>
      <c r="K282" s="65">
        <v>105000</v>
      </c>
      <c r="L282" s="65">
        <v>2800</v>
      </c>
      <c r="M282" s="65">
        <v>6</v>
      </c>
      <c r="N282" s="65">
        <v>80.12</v>
      </c>
      <c r="O282" s="65" t="s">
        <v>147</v>
      </c>
    </row>
    <row r="283" ht="15" spans="1:15">
      <c r="A283" s="65" t="s">
        <v>35</v>
      </c>
      <c r="B283" s="65" t="s">
        <v>166</v>
      </c>
      <c r="C283" s="65" t="s">
        <v>76</v>
      </c>
      <c r="D283" s="65" t="s">
        <v>89</v>
      </c>
      <c r="E283" s="65" t="s">
        <v>71</v>
      </c>
      <c r="F283" s="65">
        <v>48</v>
      </c>
      <c r="G283" s="65" t="s">
        <v>75</v>
      </c>
      <c r="H283" s="65">
        <v>4</v>
      </c>
      <c r="I283" s="65">
        <v>614.79</v>
      </c>
      <c r="J283" s="65">
        <v>2713.88</v>
      </c>
      <c r="K283" s="65">
        <v>105000</v>
      </c>
      <c r="L283" s="65">
        <v>2800</v>
      </c>
      <c r="M283" s="65">
        <v>6</v>
      </c>
      <c r="N283" s="65">
        <v>80.12</v>
      </c>
      <c r="O283" s="65" t="s">
        <v>168</v>
      </c>
    </row>
    <row r="284" ht="15" spans="1:15">
      <c r="A284" s="65" t="s">
        <v>35</v>
      </c>
      <c r="B284" s="65" t="s">
        <v>172</v>
      </c>
      <c r="C284" s="65" t="s">
        <v>76</v>
      </c>
      <c r="D284" s="65" t="s">
        <v>89</v>
      </c>
      <c r="E284" s="65" t="s">
        <v>71</v>
      </c>
      <c r="F284" s="65">
        <v>48</v>
      </c>
      <c r="G284" s="65" t="s">
        <v>75</v>
      </c>
      <c r="H284" s="65">
        <v>4</v>
      </c>
      <c r="I284" s="65">
        <v>614.79</v>
      </c>
      <c r="J284" s="65">
        <v>2713.88</v>
      </c>
      <c r="K284" s="65">
        <v>105000</v>
      </c>
      <c r="L284" s="65">
        <v>2800</v>
      </c>
      <c r="M284" s="65">
        <v>6</v>
      </c>
      <c r="N284" s="65">
        <v>80.12</v>
      </c>
      <c r="O284" s="65" t="s">
        <v>175</v>
      </c>
    </row>
    <row r="285" ht="15" spans="1:15">
      <c r="A285" s="65" t="s">
        <v>35</v>
      </c>
      <c r="B285" s="65" t="s">
        <v>182</v>
      </c>
      <c r="C285" s="65" t="s">
        <v>76</v>
      </c>
      <c r="D285" s="65" t="s">
        <v>89</v>
      </c>
      <c r="E285" s="65" t="s">
        <v>71</v>
      </c>
      <c r="F285" s="65">
        <v>48</v>
      </c>
      <c r="G285" s="65" t="s">
        <v>75</v>
      </c>
      <c r="H285" s="65">
        <v>4</v>
      </c>
      <c r="I285" s="65">
        <v>614.79</v>
      </c>
      <c r="J285" s="65">
        <v>2713.88</v>
      </c>
      <c r="K285" s="65">
        <v>105000</v>
      </c>
      <c r="L285" s="65">
        <v>2800</v>
      </c>
      <c r="M285" s="65">
        <v>6</v>
      </c>
      <c r="N285" s="65">
        <v>80.12</v>
      </c>
      <c r="O285" s="65" t="s">
        <v>184</v>
      </c>
    </row>
    <row r="286" ht="15" spans="1:15">
      <c r="A286" s="65" t="s">
        <v>35</v>
      </c>
      <c r="B286" s="65" t="s">
        <v>185</v>
      </c>
      <c r="C286" s="65" t="s">
        <v>76</v>
      </c>
      <c r="D286" s="65" t="s">
        <v>89</v>
      </c>
      <c r="E286" s="65" t="s">
        <v>71</v>
      </c>
      <c r="F286" s="65">
        <v>48</v>
      </c>
      <c r="G286" s="65" t="s">
        <v>75</v>
      </c>
      <c r="H286" s="65">
        <v>4</v>
      </c>
      <c r="I286" s="65">
        <v>614.79</v>
      </c>
      <c r="J286" s="65">
        <v>2713.88</v>
      </c>
      <c r="K286" s="65">
        <v>105000</v>
      </c>
      <c r="L286" s="65">
        <v>2800</v>
      </c>
      <c r="M286" s="65">
        <v>6</v>
      </c>
      <c r="N286" s="65">
        <v>80.12</v>
      </c>
      <c r="O286" s="65" t="s">
        <v>188</v>
      </c>
    </row>
    <row r="287" ht="15" spans="1:15">
      <c r="A287" s="65" t="s">
        <v>35</v>
      </c>
      <c r="B287" s="65" t="s">
        <v>189</v>
      </c>
      <c r="C287" s="65" t="s">
        <v>76</v>
      </c>
      <c r="D287" s="65" t="s">
        <v>89</v>
      </c>
      <c r="E287" s="65" t="s">
        <v>71</v>
      </c>
      <c r="F287" s="65">
        <v>48</v>
      </c>
      <c r="G287" s="65" t="s">
        <v>75</v>
      </c>
      <c r="H287" s="65">
        <v>4</v>
      </c>
      <c r="I287" s="65">
        <v>614.79</v>
      </c>
      <c r="J287" s="65">
        <v>2713.88</v>
      </c>
      <c r="K287" s="65">
        <v>105000</v>
      </c>
      <c r="L287" s="65">
        <v>2800</v>
      </c>
      <c r="M287" s="65">
        <v>6</v>
      </c>
      <c r="N287" s="65">
        <v>80.12</v>
      </c>
      <c r="O287" s="65" t="s">
        <v>191</v>
      </c>
    </row>
    <row r="288" ht="15" spans="1:15">
      <c r="A288" s="65" t="s">
        <v>35</v>
      </c>
      <c r="B288" s="65" t="s">
        <v>192</v>
      </c>
      <c r="C288" s="65" t="s">
        <v>76</v>
      </c>
      <c r="D288" s="65" t="s">
        <v>89</v>
      </c>
      <c r="E288" s="65" t="s">
        <v>71</v>
      </c>
      <c r="F288" s="65">
        <v>48</v>
      </c>
      <c r="G288" s="65" t="s">
        <v>75</v>
      </c>
      <c r="H288" s="65">
        <v>4</v>
      </c>
      <c r="I288" s="65">
        <v>614.79</v>
      </c>
      <c r="J288" s="65">
        <v>2713.88</v>
      </c>
      <c r="K288" s="65">
        <v>105000</v>
      </c>
      <c r="L288" s="65">
        <v>2800</v>
      </c>
      <c r="M288" s="65">
        <v>6</v>
      </c>
      <c r="N288" s="65">
        <v>80.12</v>
      </c>
      <c r="O288" s="65" t="s">
        <v>85</v>
      </c>
    </row>
    <row r="289" ht="15" spans="1:15">
      <c r="A289" s="65" t="s">
        <v>35</v>
      </c>
      <c r="B289" s="65" t="s">
        <v>197</v>
      </c>
      <c r="C289" s="65" t="s">
        <v>76</v>
      </c>
      <c r="D289" s="65" t="s">
        <v>89</v>
      </c>
      <c r="E289" s="65" t="s">
        <v>71</v>
      </c>
      <c r="F289" s="65">
        <v>48</v>
      </c>
      <c r="G289" s="65" t="s">
        <v>75</v>
      </c>
      <c r="H289" s="65">
        <v>4</v>
      </c>
      <c r="I289" s="65">
        <v>614.79</v>
      </c>
      <c r="J289" s="65">
        <v>2713.88</v>
      </c>
      <c r="K289" s="65">
        <v>105000</v>
      </c>
      <c r="L289" s="65">
        <v>2800</v>
      </c>
      <c r="M289" s="65">
        <v>6</v>
      </c>
      <c r="N289" s="65">
        <v>80.12</v>
      </c>
      <c r="O289" s="65" t="s">
        <v>199</v>
      </c>
    </row>
    <row r="290" ht="15" spans="1:15">
      <c r="A290" s="65" t="s">
        <v>35</v>
      </c>
      <c r="B290" s="65" t="s">
        <v>200</v>
      </c>
      <c r="C290" s="65" t="s">
        <v>76</v>
      </c>
      <c r="D290" s="65" t="s">
        <v>89</v>
      </c>
      <c r="E290" s="65" t="s">
        <v>71</v>
      </c>
      <c r="F290" s="65">
        <v>48</v>
      </c>
      <c r="G290" s="65" t="s">
        <v>75</v>
      </c>
      <c r="H290" s="65">
        <v>4</v>
      </c>
      <c r="I290" s="65">
        <v>614.79</v>
      </c>
      <c r="J290" s="65">
        <v>2713.88</v>
      </c>
      <c r="K290" s="65">
        <v>105000</v>
      </c>
      <c r="L290" s="65">
        <v>2800</v>
      </c>
      <c r="M290" s="65">
        <v>6</v>
      </c>
      <c r="N290" s="65">
        <v>80.12</v>
      </c>
      <c r="O290" s="65" t="s">
        <v>203</v>
      </c>
    </row>
    <row r="291" ht="15" spans="1:15">
      <c r="A291" s="65" t="s">
        <v>35</v>
      </c>
      <c r="B291" s="65" t="s">
        <v>204</v>
      </c>
      <c r="C291" s="65" t="s">
        <v>76</v>
      </c>
      <c r="D291" s="65" t="s">
        <v>89</v>
      </c>
      <c r="E291" s="65" t="s">
        <v>71</v>
      </c>
      <c r="F291" s="65">
        <v>48</v>
      </c>
      <c r="G291" s="65" t="s">
        <v>75</v>
      </c>
      <c r="H291" s="65">
        <v>4</v>
      </c>
      <c r="I291" s="65">
        <v>614.79</v>
      </c>
      <c r="J291" s="65">
        <v>2713.88</v>
      </c>
      <c r="K291" s="65">
        <v>105000</v>
      </c>
      <c r="L291" s="65">
        <v>2800</v>
      </c>
      <c r="M291" s="65">
        <v>6</v>
      </c>
      <c r="N291" s="65">
        <v>80.12</v>
      </c>
      <c r="O291" s="65" t="s">
        <v>206</v>
      </c>
    </row>
    <row r="292" ht="15" spans="1:15">
      <c r="A292" s="65" t="s">
        <v>35</v>
      </c>
      <c r="B292" s="65" t="s">
        <v>207</v>
      </c>
      <c r="C292" s="65" t="s">
        <v>76</v>
      </c>
      <c r="D292" s="65" t="s">
        <v>89</v>
      </c>
      <c r="E292" s="65" t="s">
        <v>71</v>
      </c>
      <c r="F292" s="65">
        <v>48</v>
      </c>
      <c r="G292" s="65" t="s">
        <v>75</v>
      </c>
      <c r="H292" s="65">
        <v>4</v>
      </c>
      <c r="I292" s="65">
        <v>614.79</v>
      </c>
      <c r="J292" s="65">
        <v>2713.88</v>
      </c>
      <c r="K292" s="65">
        <v>105000</v>
      </c>
      <c r="L292" s="65">
        <v>2800</v>
      </c>
      <c r="M292" s="65">
        <v>6</v>
      </c>
      <c r="N292" s="65">
        <v>80.12</v>
      </c>
      <c r="O292" s="65" t="s">
        <v>209</v>
      </c>
    </row>
    <row r="293" ht="15" spans="1:15">
      <c r="A293" s="65" t="s">
        <v>35</v>
      </c>
      <c r="B293" s="65" t="s">
        <v>213</v>
      </c>
      <c r="C293" s="65" t="s">
        <v>76</v>
      </c>
      <c r="D293" s="65" t="s">
        <v>89</v>
      </c>
      <c r="E293" s="65" t="s">
        <v>71</v>
      </c>
      <c r="F293" s="65">
        <v>48</v>
      </c>
      <c r="G293" s="65" t="s">
        <v>75</v>
      </c>
      <c r="H293" s="65">
        <v>4</v>
      </c>
      <c r="I293" s="65">
        <v>614.79</v>
      </c>
      <c r="J293" s="65">
        <v>2713.88</v>
      </c>
      <c r="K293" s="65">
        <v>105000</v>
      </c>
      <c r="L293" s="65">
        <v>2800</v>
      </c>
      <c r="M293" s="65">
        <v>6</v>
      </c>
      <c r="N293" s="65">
        <v>80.12</v>
      </c>
      <c r="O293" s="65" t="s">
        <v>215</v>
      </c>
    </row>
    <row r="294" ht="15" spans="1:15">
      <c r="A294" s="65" t="s">
        <v>35</v>
      </c>
      <c r="B294" s="65" t="s">
        <v>216</v>
      </c>
      <c r="C294" s="65" t="s">
        <v>76</v>
      </c>
      <c r="D294" s="65" t="s">
        <v>89</v>
      </c>
      <c r="E294" s="65" t="s">
        <v>71</v>
      </c>
      <c r="F294" s="65">
        <v>48</v>
      </c>
      <c r="G294" s="65" t="s">
        <v>75</v>
      </c>
      <c r="H294" s="65">
        <v>4</v>
      </c>
      <c r="I294" s="65">
        <v>614.79</v>
      </c>
      <c r="J294" s="65">
        <v>2713.88</v>
      </c>
      <c r="K294" s="65">
        <v>105000</v>
      </c>
      <c r="L294" s="65">
        <v>2800</v>
      </c>
      <c r="M294" s="65">
        <v>6</v>
      </c>
      <c r="N294" s="65">
        <v>80.12</v>
      </c>
      <c r="O294" s="65"/>
    </row>
    <row r="295" ht="15" spans="1:15">
      <c r="A295" s="65" t="s">
        <v>35</v>
      </c>
      <c r="B295" s="65" t="s">
        <v>228</v>
      </c>
      <c r="C295" s="65" t="s">
        <v>76</v>
      </c>
      <c r="D295" s="65" t="s">
        <v>89</v>
      </c>
      <c r="E295" s="65" t="s">
        <v>71</v>
      </c>
      <c r="F295" s="65">
        <v>48</v>
      </c>
      <c r="G295" s="65" t="s">
        <v>75</v>
      </c>
      <c r="H295" s="65">
        <v>4</v>
      </c>
      <c r="I295" s="65">
        <v>614.79</v>
      </c>
      <c r="J295" s="65">
        <v>2713.88</v>
      </c>
      <c r="K295" s="65">
        <v>105000</v>
      </c>
      <c r="L295" s="65">
        <v>2800</v>
      </c>
      <c r="M295" s="65">
        <v>6</v>
      </c>
      <c r="N295" s="65">
        <v>80.12</v>
      </c>
      <c r="O295" s="65"/>
    </row>
    <row r="296" ht="15" spans="1:15">
      <c r="A296" s="65" t="s">
        <v>35</v>
      </c>
      <c r="B296" s="65" t="s">
        <v>230</v>
      </c>
      <c r="C296" s="65" t="s">
        <v>76</v>
      </c>
      <c r="D296" s="65" t="s">
        <v>89</v>
      </c>
      <c r="E296" s="65" t="s">
        <v>71</v>
      </c>
      <c r="F296" s="65">
        <v>48</v>
      </c>
      <c r="G296" s="65" t="s">
        <v>75</v>
      </c>
      <c r="H296" s="65">
        <v>4</v>
      </c>
      <c r="I296" s="65">
        <v>614.79</v>
      </c>
      <c r="J296" s="65">
        <v>2713.88</v>
      </c>
      <c r="K296" s="65">
        <v>105000</v>
      </c>
      <c r="L296" s="65">
        <v>2800</v>
      </c>
      <c r="M296" s="65">
        <v>6</v>
      </c>
      <c r="N296" s="65">
        <v>80.12</v>
      </c>
      <c r="O296" s="65" t="s">
        <v>85</v>
      </c>
    </row>
    <row r="297" ht="15" spans="1:15">
      <c r="A297" s="65" t="s">
        <v>35</v>
      </c>
      <c r="B297" s="65" t="s">
        <v>235</v>
      </c>
      <c r="C297" s="65" t="s">
        <v>76</v>
      </c>
      <c r="D297" s="65" t="s">
        <v>89</v>
      </c>
      <c r="E297" s="65" t="s">
        <v>71</v>
      </c>
      <c r="F297" s="65">
        <v>48</v>
      </c>
      <c r="G297" s="65" t="s">
        <v>75</v>
      </c>
      <c r="H297" s="65">
        <v>4</v>
      </c>
      <c r="I297" s="65">
        <v>614.79</v>
      </c>
      <c r="J297" s="65">
        <v>2713.88</v>
      </c>
      <c r="K297" s="65">
        <v>105000</v>
      </c>
      <c r="L297" s="65">
        <v>2800</v>
      </c>
      <c r="M297" s="65">
        <v>6</v>
      </c>
      <c r="N297" s="65">
        <v>80.12</v>
      </c>
      <c r="O297" s="65" t="s">
        <v>85</v>
      </c>
    </row>
    <row r="298" ht="15" spans="1:15">
      <c r="A298" s="65" t="s">
        <v>35</v>
      </c>
      <c r="B298" s="65" t="s">
        <v>237</v>
      </c>
      <c r="C298" s="65" t="s">
        <v>76</v>
      </c>
      <c r="D298" s="65" t="s">
        <v>89</v>
      </c>
      <c r="E298" s="65" t="s">
        <v>71</v>
      </c>
      <c r="F298" s="65">
        <v>48</v>
      </c>
      <c r="G298" s="65" t="s">
        <v>75</v>
      </c>
      <c r="H298" s="65">
        <v>4</v>
      </c>
      <c r="I298" s="65">
        <v>614.79</v>
      </c>
      <c r="J298" s="65">
        <v>2713.88</v>
      </c>
      <c r="K298" s="65">
        <v>105000</v>
      </c>
      <c r="L298" s="65">
        <v>2800</v>
      </c>
      <c r="M298" s="65">
        <v>6</v>
      </c>
      <c r="N298" s="65">
        <v>80.12</v>
      </c>
      <c r="O298" s="65" t="s">
        <v>239</v>
      </c>
    </row>
    <row r="299" ht="15" spans="1:15">
      <c r="A299" s="65" t="s">
        <v>35</v>
      </c>
      <c r="B299" s="65" t="s">
        <v>240</v>
      </c>
      <c r="C299" s="65" t="s">
        <v>76</v>
      </c>
      <c r="D299" s="65" t="s">
        <v>89</v>
      </c>
      <c r="E299" s="65" t="s">
        <v>71</v>
      </c>
      <c r="F299" s="65">
        <v>48</v>
      </c>
      <c r="G299" s="65" t="s">
        <v>75</v>
      </c>
      <c r="H299" s="65">
        <v>4</v>
      </c>
      <c r="I299" s="65">
        <v>614.79</v>
      </c>
      <c r="J299" s="65">
        <v>2713.88</v>
      </c>
      <c r="K299" s="65">
        <v>105000</v>
      </c>
      <c r="L299" s="65">
        <v>2800</v>
      </c>
      <c r="M299" s="65">
        <v>6</v>
      </c>
      <c r="N299" s="65">
        <v>80.12</v>
      </c>
      <c r="O299" s="65" t="s">
        <v>242</v>
      </c>
    </row>
    <row r="300" ht="15" spans="1:15">
      <c r="A300" s="65" t="s">
        <v>35</v>
      </c>
      <c r="B300" s="65" t="s">
        <v>243</v>
      </c>
      <c r="C300" s="65" t="s">
        <v>76</v>
      </c>
      <c r="D300" s="65" t="s">
        <v>89</v>
      </c>
      <c r="E300" s="65" t="s">
        <v>71</v>
      </c>
      <c r="F300" s="65">
        <v>48</v>
      </c>
      <c r="G300" s="65" t="s">
        <v>75</v>
      </c>
      <c r="H300" s="65">
        <v>4</v>
      </c>
      <c r="I300" s="65">
        <v>614.79</v>
      </c>
      <c r="J300" s="65">
        <v>2713.88</v>
      </c>
      <c r="K300" s="65">
        <v>105000</v>
      </c>
      <c r="L300" s="65">
        <v>2800</v>
      </c>
      <c r="M300" s="65">
        <v>6</v>
      </c>
      <c r="N300" s="65">
        <v>80.12</v>
      </c>
      <c r="O300" s="65" t="s">
        <v>85</v>
      </c>
    </row>
    <row r="301" ht="15" spans="1:15">
      <c r="A301" s="65" t="s">
        <v>35</v>
      </c>
      <c r="B301" s="65" t="s">
        <v>245</v>
      </c>
      <c r="C301" s="65" t="s">
        <v>76</v>
      </c>
      <c r="D301" s="65" t="s">
        <v>89</v>
      </c>
      <c r="E301" s="65" t="s">
        <v>71</v>
      </c>
      <c r="F301" s="65">
        <v>48</v>
      </c>
      <c r="G301" s="65" t="s">
        <v>75</v>
      </c>
      <c r="H301" s="65">
        <v>4</v>
      </c>
      <c r="I301" s="65">
        <v>614.79</v>
      </c>
      <c r="J301" s="65">
        <v>2713.88</v>
      </c>
      <c r="K301" s="65">
        <v>105000</v>
      </c>
      <c r="L301" s="65">
        <v>2800</v>
      </c>
      <c r="M301" s="65">
        <v>6</v>
      </c>
      <c r="N301" s="65">
        <v>80.12</v>
      </c>
      <c r="O301" s="65" t="s">
        <v>85</v>
      </c>
    </row>
    <row r="302" ht="15" spans="1:15">
      <c r="A302" s="65" t="s">
        <v>35</v>
      </c>
      <c r="B302" s="65" t="s">
        <v>256</v>
      </c>
      <c r="C302" s="65" t="s">
        <v>76</v>
      </c>
      <c r="D302" s="65" t="s">
        <v>89</v>
      </c>
      <c r="E302" s="65" t="s">
        <v>71</v>
      </c>
      <c r="F302" s="65">
        <v>48</v>
      </c>
      <c r="G302" s="65" t="s">
        <v>75</v>
      </c>
      <c r="H302" s="65">
        <v>4</v>
      </c>
      <c r="I302" s="65">
        <v>614.79</v>
      </c>
      <c r="J302" s="65">
        <v>2713.88</v>
      </c>
      <c r="K302" s="65">
        <v>105000</v>
      </c>
      <c r="L302" s="65">
        <v>2800</v>
      </c>
      <c r="M302" s="65">
        <v>6</v>
      </c>
      <c r="N302" s="65">
        <v>80.12</v>
      </c>
      <c r="O302" s="65" t="s">
        <v>258</v>
      </c>
    </row>
    <row r="303" ht="15" spans="1:15">
      <c r="A303" s="65" t="s">
        <v>35</v>
      </c>
      <c r="B303" s="65" t="s">
        <v>259</v>
      </c>
      <c r="C303" s="65" t="s">
        <v>76</v>
      </c>
      <c r="D303" s="65" t="s">
        <v>89</v>
      </c>
      <c r="E303" s="65" t="s">
        <v>71</v>
      </c>
      <c r="F303" s="65">
        <v>48</v>
      </c>
      <c r="G303" s="65" t="s">
        <v>75</v>
      </c>
      <c r="H303" s="65">
        <v>4</v>
      </c>
      <c r="I303" s="65">
        <v>614.79</v>
      </c>
      <c r="J303" s="65">
        <v>2713.88</v>
      </c>
      <c r="K303" s="65">
        <v>105000</v>
      </c>
      <c r="L303" s="65">
        <v>2800</v>
      </c>
      <c r="M303" s="65">
        <v>6</v>
      </c>
      <c r="N303" s="65">
        <v>80.12</v>
      </c>
      <c r="O303" s="65" t="s">
        <v>261</v>
      </c>
    </row>
    <row r="304" ht="15" spans="1:15">
      <c r="A304" s="65" t="s">
        <v>35</v>
      </c>
      <c r="B304" s="65" t="s">
        <v>262</v>
      </c>
      <c r="C304" s="65" t="s">
        <v>76</v>
      </c>
      <c r="D304" s="65" t="s">
        <v>89</v>
      </c>
      <c r="E304" s="65" t="s">
        <v>71</v>
      </c>
      <c r="F304" s="65">
        <v>48</v>
      </c>
      <c r="G304" s="65" t="s">
        <v>75</v>
      </c>
      <c r="H304" s="65">
        <v>4</v>
      </c>
      <c r="I304" s="65">
        <v>614.79</v>
      </c>
      <c r="J304" s="65">
        <v>2713.88</v>
      </c>
      <c r="K304" s="65">
        <v>105000</v>
      </c>
      <c r="L304" s="65">
        <v>2800</v>
      </c>
      <c r="M304" s="65">
        <v>6</v>
      </c>
      <c r="N304" s="65">
        <v>80.12</v>
      </c>
      <c r="O304" s="65" t="s">
        <v>264</v>
      </c>
    </row>
    <row r="305" ht="15" spans="1:15">
      <c r="A305" s="65" t="s">
        <v>35</v>
      </c>
      <c r="B305" s="65" t="s">
        <v>265</v>
      </c>
      <c r="C305" s="65" t="s">
        <v>76</v>
      </c>
      <c r="D305" s="65" t="s">
        <v>89</v>
      </c>
      <c r="E305" s="65" t="s">
        <v>71</v>
      </c>
      <c r="F305" s="65">
        <v>48</v>
      </c>
      <c r="G305" s="65" t="s">
        <v>75</v>
      </c>
      <c r="H305" s="65">
        <v>4</v>
      </c>
      <c r="I305" s="65">
        <v>614.79</v>
      </c>
      <c r="J305" s="65">
        <v>2713.88</v>
      </c>
      <c r="K305" s="65">
        <v>105000</v>
      </c>
      <c r="L305" s="65">
        <v>2800</v>
      </c>
      <c r="M305" s="65">
        <v>6</v>
      </c>
      <c r="N305" s="65">
        <v>80.12</v>
      </c>
      <c r="O305" s="65" t="s">
        <v>85</v>
      </c>
    </row>
    <row r="306" ht="15" spans="1:15">
      <c r="A306" s="65" t="s">
        <v>35</v>
      </c>
      <c r="B306" s="65" t="s">
        <v>267</v>
      </c>
      <c r="C306" s="65" t="s">
        <v>76</v>
      </c>
      <c r="D306" s="65" t="s">
        <v>89</v>
      </c>
      <c r="E306" s="65" t="s">
        <v>71</v>
      </c>
      <c r="F306" s="65">
        <v>48</v>
      </c>
      <c r="G306" s="65" t="s">
        <v>75</v>
      </c>
      <c r="H306" s="65">
        <v>4</v>
      </c>
      <c r="I306" s="65">
        <v>614.79</v>
      </c>
      <c r="J306" s="65">
        <v>2713.88</v>
      </c>
      <c r="K306" s="65">
        <v>105000</v>
      </c>
      <c r="L306" s="65">
        <v>2800</v>
      </c>
      <c r="M306" s="65">
        <v>6</v>
      </c>
      <c r="N306" s="65">
        <v>80.12</v>
      </c>
      <c r="O306" s="65" t="s">
        <v>269</v>
      </c>
    </row>
    <row r="307" ht="15" spans="1:15">
      <c r="A307" s="65" t="s">
        <v>35</v>
      </c>
      <c r="B307" s="65" t="s">
        <v>270</v>
      </c>
      <c r="C307" s="65" t="s">
        <v>76</v>
      </c>
      <c r="D307" s="65" t="s">
        <v>89</v>
      </c>
      <c r="E307" s="65" t="s">
        <v>71</v>
      </c>
      <c r="F307" s="65">
        <v>48</v>
      </c>
      <c r="G307" s="65" t="s">
        <v>75</v>
      </c>
      <c r="H307" s="65">
        <v>4</v>
      </c>
      <c r="I307" s="65">
        <v>614.79</v>
      </c>
      <c r="J307" s="65">
        <v>2713.88</v>
      </c>
      <c r="K307" s="65">
        <v>105000</v>
      </c>
      <c r="L307" s="65">
        <v>2800</v>
      </c>
      <c r="M307" s="65">
        <v>6</v>
      </c>
      <c r="N307" s="65">
        <v>80.12</v>
      </c>
      <c r="O307" s="65" t="s">
        <v>272</v>
      </c>
    </row>
    <row r="308" ht="15" spans="1:15">
      <c r="A308" s="65" t="s">
        <v>35</v>
      </c>
      <c r="B308" s="65" t="s">
        <v>273</v>
      </c>
      <c r="C308" s="65" t="s">
        <v>76</v>
      </c>
      <c r="D308" s="65" t="s">
        <v>89</v>
      </c>
      <c r="E308" s="65" t="s">
        <v>71</v>
      </c>
      <c r="F308" s="65">
        <v>48</v>
      </c>
      <c r="G308" s="65" t="s">
        <v>75</v>
      </c>
      <c r="H308" s="65">
        <v>4</v>
      </c>
      <c r="I308" s="65">
        <v>614.79</v>
      </c>
      <c r="J308" s="65">
        <v>2713.88</v>
      </c>
      <c r="K308" s="65">
        <v>105000</v>
      </c>
      <c r="L308" s="65">
        <v>2800</v>
      </c>
      <c r="M308" s="65">
        <v>6</v>
      </c>
      <c r="N308" s="65">
        <v>80.12</v>
      </c>
      <c r="O308" s="65" t="s">
        <v>85</v>
      </c>
    </row>
    <row r="309" ht="15" spans="1:15">
      <c r="A309" s="65" t="s">
        <v>35</v>
      </c>
      <c r="B309" s="65" t="s">
        <v>278</v>
      </c>
      <c r="C309" s="65" t="s">
        <v>76</v>
      </c>
      <c r="D309" s="65" t="s">
        <v>89</v>
      </c>
      <c r="E309" s="65" t="s">
        <v>71</v>
      </c>
      <c r="F309" s="65">
        <v>48</v>
      </c>
      <c r="G309" s="65" t="s">
        <v>75</v>
      </c>
      <c r="H309" s="65">
        <v>4</v>
      </c>
      <c r="I309" s="65">
        <v>614.79</v>
      </c>
      <c r="J309" s="65">
        <v>2713.88</v>
      </c>
      <c r="K309" s="65">
        <v>105000</v>
      </c>
      <c r="L309" s="65">
        <v>2800</v>
      </c>
      <c r="M309" s="65">
        <v>6</v>
      </c>
      <c r="N309" s="65">
        <v>80.12</v>
      </c>
      <c r="O309" s="65" t="s">
        <v>280</v>
      </c>
    </row>
    <row r="310" ht="15" spans="1:15">
      <c r="A310" s="65" t="s">
        <v>35</v>
      </c>
      <c r="B310" s="65" t="s">
        <v>281</v>
      </c>
      <c r="C310" s="65" t="s">
        <v>76</v>
      </c>
      <c r="D310" s="65" t="s">
        <v>89</v>
      </c>
      <c r="E310" s="65" t="s">
        <v>71</v>
      </c>
      <c r="F310" s="65">
        <v>48</v>
      </c>
      <c r="G310" s="65" t="s">
        <v>75</v>
      </c>
      <c r="H310" s="65">
        <v>4</v>
      </c>
      <c r="I310" s="65">
        <v>614.79</v>
      </c>
      <c r="J310" s="65">
        <v>2713.88</v>
      </c>
      <c r="K310" s="65">
        <v>105000</v>
      </c>
      <c r="L310" s="65">
        <v>2800</v>
      </c>
      <c r="M310" s="65">
        <v>6</v>
      </c>
      <c r="N310" s="65">
        <v>80.12</v>
      </c>
      <c r="O310" s="65" t="s">
        <v>283</v>
      </c>
    </row>
    <row r="311" ht="15" spans="1:15">
      <c r="A311" s="65" t="s">
        <v>35</v>
      </c>
      <c r="B311" s="65" t="s">
        <v>284</v>
      </c>
      <c r="C311" s="65" t="s">
        <v>76</v>
      </c>
      <c r="D311" s="65" t="s">
        <v>89</v>
      </c>
      <c r="E311" s="65" t="s">
        <v>71</v>
      </c>
      <c r="F311" s="65">
        <v>48</v>
      </c>
      <c r="G311" s="65" t="s">
        <v>75</v>
      </c>
      <c r="H311" s="65">
        <v>4</v>
      </c>
      <c r="I311" s="65">
        <v>614.79</v>
      </c>
      <c r="J311" s="65">
        <v>2713.88</v>
      </c>
      <c r="K311" s="65">
        <v>105000</v>
      </c>
      <c r="L311" s="65">
        <v>2800</v>
      </c>
      <c r="M311" s="65">
        <v>6</v>
      </c>
      <c r="N311" s="65">
        <v>80.12</v>
      </c>
      <c r="O311" s="65" t="s">
        <v>286</v>
      </c>
    </row>
    <row r="312" ht="15" spans="1:15">
      <c r="A312" s="65" t="s">
        <v>35</v>
      </c>
      <c r="B312" s="65" t="s">
        <v>287</v>
      </c>
      <c r="C312" s="65" t="s">
        <v>76</v>
      </c>
      <c r="D312" s="65" t="s">
        <v>89</v>
      </c>
      <c r="E312" s="65" t="s">
        <v>71</v>
      </c>
      <c r="F312" s="65">
        <v>48</v>
      </c>
      <c r="G312" s="65" t="s">
        <v>75</v>
      </c>
      <c r="H312" s="65">
        <v>4</v>
      </c>
      <c r="I312" s="65">
        <v>614.79</v>
      </c>
      <c r="J312" s="65">
        <v>2713.88</v>
      </c>
      <c r="K312" s="65">
        <v>105000</v>
      </c>
      <c r="L312" s="65">
        <v>2800</v>
      </c>
      <c r="M312" s="65">
        <v>6</v>
      </c>
      <c r="N312" s="65">
        <v>80.12</v>
      </c>
      <c r="O312" s="65" t="s">
        <v>289</v>
      </c>
    </row>
    <row r="313" ht="15" spans="1:15">
      <c r="A313" s="65" t="s">
        <v>35</v>
      </c>
      <c r="B313" s="65" t="s">
        <v>290</v>
      </c>
      <c r="C313" s="65" t="s">
        <v>76</v>
      </c>
      <c r="D313" s="65" t="s">
        <v>89</v>
      </c>
      <c r="E313" s="65" t="s">
        <v>71</v>
      </c>
      <c r="F313" s="65">
        <v>48</v>
      </c>
      <c r="G313" s="65" t="s">
        <v>75</v>
      </c>
      <c r="H313" s="65">
        <v>4</v>
      </c>
      <c r="I313" s="65">
        <v>614.79</v>
      </c>
      <c r="J313" s="65">
        <v>2713.88</v>
      </c>
      <c r="K313" s="65">
        <v>105000</v>
      </c>
      <c r="L313" s="65">
        <v>2800</v>
      </c>
      <c r="M313" s="65">
        <v>6</v>
      </c>
      <c r="N313" s="65">
        <v>80.12</v>
      </c>
      <c r="O313" s="65" t="s">
        <v>293</v>
      </c>
    </row>
    <row r="314" ht="15" spans="1:15">
      <c r="A314" s="65" t="s">
        <v>35</v>
      </c>
      <c r="B314" s="65" t="s">
        <v>294</v>
      </c>
      <c r="C314" s="65" t="s">
        <v>76</v>
      </c>
      <c r="D314" s="65" t="s">
        <v>89</v>
      </c>
      <c r="E314" s="65" t="s">
        <v>71</v>
      </c>
      <c r="F314" s="65">
        <v>48</v>
      </c>
      <c r="G314" s="65" t="s">
        <v>75</v>
      </c>
      <c r="H314" s="65">
        <v>4</v>
      </c>
      <c r="I314" s="65">
        <v>614.79</v>
      </c>
      <c r="J314" s="65">
        <v>2713.88</v>
      </c>
      <c r="K314" s="65">
        <v>105000</v>
      </c>
      <c r="L314" s="65">
        <v>2800</v>
      </c>
      <c r="M314" s="65">
        <v>6</v>
      </c>
      <c r="N314" s="65">
        <v>80.12</v>
      </c>
      <c r="O314" s="65" t="s">
        <v>85</v>
      </c>
    </row>
    <row r="315" ht="15" spans="1:15">
      <c r="A315" s="65" t="s">
        <v>35</v>
      </c>
      <c r="B315" s="65" t="s">
        <v>296</v>
      </c>
      <c r="C315" s="65" t="s">
        <v>76</v>
      </c>
      <c r="D315" s="65" t="s">
        <v>89</v>
      </c>
      <c r="E315" s="65" t="s">
        <v>71</v>
      </c>
      <c r="F315" s="65">
        <v>48</v>
      </c>
      <c r="G315" s="65" t="s">
        <v>75</v>
      </c>
      <c r="H315" s="65">
        <v>4</v>
      </c>
      <c r="I315" s="65">
        <v>614.79</v>
      </c>
      <c r="J315" s="65">
        <v>2713.88</v>
      </c>
      <c r="K315" s="65">
        <v>105000</v>
      </c>
      <c r="L315" s="65">
        <v>2800</v>
      </c>
      <c r="M315" s="65">
        <v>6</v>
      </c>
      <c r="N315" s="65">
        <v>80.12</v>
      </c>
      <c r="O315" s="65" t="s">
        <v>298</v>
      </c>
    </row>
    <row r="316" ht="15" spans="1:15">
      <c r="A316" s="65" t="s">
        <v>35</v>
      </c>
      <c r="B316" s="65" t="s">
        <v>303</v>
      </c>
      <c r="C316" s="65" t="s">
        <v>76</v>
      </c>
      <c r="D316" s="65" t="s">
        <v>89</v>
      </c>
      <c r="E316" s="65" t="s">
        <v>71</v>
      </c>
      <c r="F316" s="65">
        <v>48</v>
      </c>
      <c r="G316" s="65" t="s">
        <v>75</v>
      </c>
      <c r="H316" s="65">
        <v>4</v>
      </c>
      <c r="I316" s="65">
        <v>614.79</v>
      </c>
      <c r="J316" s="65">
        <v>2713.88</v>
      </c>
      <c r="K316" s="65">
        <v>105000</v>
      </c>
      <c r="L316" s="65">
        <v>2800</v>
      </c>
      <c r="M316" s="65">
        <v>6</v>
      </c>
      <c r="N316" s="65">
        <v>80.12</v>
      </c>
      <c r="O316" s="65" t="s">
        <v>305</v>
      </c>
    </row>
    <row r="317" ht="15" spans="1:15">
      <c r="A317" s="65" t="s">
        <v>35</v>
      </c>
      <c r="B317" s="65" t="s">
        <v>311</v>
      </c>
      <c r="C317" s="65" t="s">
        <v>76</v>
      </c>
      <c r="D317" s="65" t="s">
        <v>89</v>
      </c>
      <c r="E317" s="65" t="s">
        <v>71</v>
      </c>
      <c r="F317" s="65">
        <v>48</v>
      </c>
      <c r="G317" s="65" t="s">
        <v>75</v>
      </c>
      <c r="H317" s="65">
        <v>4</v>
      </c>
      <c r="I317" s="65">
        <v>614.79</v>
      </c>
      <c r="J317" s="65">
        <v>2713.88</v>
      </c>
      <c r="K317" s="65">
        <v>105000</v>
      </c>
      <c r="L317" s="65">
        <v>2800</v>
      </c>
      <c r="M317" s="65">
        <v>6</v>
      </c>
      <c r="N317" s="65">
        <v>80.12</v>
      </c>
      <c r="O317" s="65" t="s">
        <v>313</v>
      </c>
    </row>
    <row r="318" ht="15" spans="1:15">
      <c r="A318" s="65" t="s">
        <v>35</v>
      </c>
      <c r="B318" s="65" t="s">
        <v>317</v>
      </c>
      <c r="C318" s="65" t="s">
        <v>76</v>
      </c>
      <c r="D318" s="65" t="s">
        <v>89</v>
      </c>
      <c r="E318" s="65" t="s">
        <v>71</v>
      </c>
      <c r="F318" s="65">
        <v>48</v>
      </c>
      <c r="G318" s="65" t="s">
        <v>75</v>
      </c>
      <c r="H318" s="65">
        <v>4</v>
      </c>
      <c r="I318" s="65">
        <v>614.79</v>
      </c>
      <c r="J318" s="65">
        <v>2713.88</v>
      </c>
      <c r="K318" s="65">
        <v>105000</v>
      </c>
      <c r="L318" s="65">
        <v>2800</v>
      </c>
      <c r="M318" s="65">
        <v>6</v>
      </c>
      <c r="N318" s="65">
        <v>80.12</v>
      </c>
      <c r="O318" s="65" t="s">
        <v>319</v>
      </c>
    </row>
    <row r="319" ht="15" spans="1:15">
      <c r="A319" s="65" t="s">
        <v>35</v>
      </c>
      <c r="B319" s="65" t="s">
        <v>320</v>
      </c>
      <c r="C319" s="65" t="s">
        <v>76</v>
      </c>
      <c r="D319" s="65" t="s">
        <v>89</v>
      </c>
      <c r="E319" s="65" t="s">
        <v>71</v>
      </c>
      <c r="F319" s="65">
        <v>48</v>
      </c>
      <c r="G319" s="65" t="s">
        <v>75</v>
      </c>
      <c r="H319" s="65">
        <v>4</v>
      </c>
      <c r="I319" s="65">
        <v>614.79</v>
      </c>
      <c r="J319" s="65">
        <v>2713.88</v>
      </c>
      <c r="K319" s="65">
        <v>105000</v>
      </c>
      <c r="L319" s="65">
        <v>2800</v>
      </c>
      <c r="M319" s="65">
        <v>6</v>
      </c>
      <c r="N319" s="65">
        <v>80.12</v>
      </c>
      <c r="O319" s="65" t="s">
        <v>322</v>
      </c>
    </row>
    <row r="320" ht="15" spans="1:15">
      <c r="A320" s="65" t="s">
        <v>35</v>
      </c>
      <c r="B320" s="65" t="s">
        <v>326</v>
      </c>
      <c r="C320" s="65" t="s">
        <v>76</v>
      </c>
      <c r="D320" s="65" t="s">
        <v>89</v>
      </c>
      <c r="E320" s="65" t="s">
        <v>71</v>
      </c>
      <c r="F320" s="65">
        <v>48</v>
      </c>
      <c r="G320" s="65" t="s">
        <v>75</v>
      </c>
      <c r="H320" s="65">
        <v>4</v>
      </c>
      <c r="I320" s="65">
        <v>614.79</v>
      </c>
      <c r="J320" s="65">
        <v>2713.88</v>
      </c>
      <c r="K320" s="65">
        <v>105000</v>
      </c>
      <c r="L320" s="65">
        <v>2800</v>
      </c>
      <c r="M320" s="65">
        <v>6</v>
      </c>
      <c r="N320" s="65">
        <v>80.12</v>
      </c>
      <c r="O320" s="65" t="s">
        <v>328</v>
      </c>
    </row>
    <row r="321" ht="15" spans="1:15">
      <c r="A321" s="65" t="s">
        <v>35</v>
      </c>
      <c r="B321" s="65" t="s">
        <v>329</v>
      </c>
      <c r="C321" s="65" t="s">
        <v>76</v>
      </c>
      <c r="D321" s="65" t="s">
        <v>89</v>
      </c>
      <c r="E321" s="65" t="s">
        <v>71</v>
      </c>
      <c r="F321" s="65">
        <v>48</v>
      </c>
      <c r="G321" s="65" t="s">
        <v>75</v>
      </c>
      <c r="H321" s="65">
        <v>4</v>
      </c>
      <c r="I321" s="65">
        <v>614.79</v>
      </c>
      <c r="J321" s="65">
        <v>2713.88</v>
      </c>
      <c r="K321" s="65">
        <v>105000</v>
      </c>
      <c r="L321" s="65">
        <v>2800</v>
      </c>
      <c r="M321" s="65">
        <v>6</v>
      </c>
      <c r="N321" s="65">
        <v>80.12</v>
      </c>
      <c r="O321" s="65" t="s">
        <v>331</v>
      </c>
    </row>
    <row r="322" ht="15" spans="1:15">
      <c r="A322" s="65" t="s">
        <v>35</v>
      </c>
      <c r="B322" s="65" t="s">
        <v>332</v>
      </c>
      <c r="C322" s="65" t="s">
        <v>76</v>
      </c>
      <c r="D322" s="65" t="s">
        <v>89</v>
      </c>
      <c r="E322" s="65" t="s">
        <v>71</v>
      </c>
      <c r="F322" s="65">
        <v>48</v>
      </c>
      <c r="G322" s="65" t="s">
        <v>75</v>
      </c>
      <c r="H322" s="65">
        <v>4</v>
      </c>
      <c r="I322" s="65">
        <v>614.79</v>
      </c>
      <c r="J322" s="65">
        <v>2713.88</v>
      </c>
      <c r="K322" s="65">
        <v>105000</v>
      </c>
      <c r="L322" s="65">
        <v>2800</v>
      </c>
      <c r="M322" s="65">
        <v>6</v>
      </c>
      <c r="N322" s="65">
        <v>80.12</v>
      </c>
      <c r="O322" s="65" t="s">
        <v>85</v>
      </c>
    </row>
    <row r="323" ht="15" spans="1:15">
      <c r="A323" s="65" t="s">
        <v>35</v>
      </c>
      <c r="B323" s="65" t="s">
        <v>334</v>
      </c>
      <c r="C323" s="65" t="s">
        <v>76</v>
      </c>
      <c r="D323" s="65" t="s">
        <v>89</v>
      </c>
      <c r="E323" s="65" t="s">
        <v>71</v>
      </c>
      <c r="F323" s="65">
        <v>48</v>
      </c>
      <c r="G323" s="65" t="s">
        <v>75</v>
      </c>
      <c r="H323" s="65">
        <v>4</v>
      </c>
      <c r="I323" s="65">
        <v>614.79</v>
      </c>
      <c r="J323" s="65">
        <v>2713.88</v>
      </c>
      <c r="K323" s="65">
        <v>105000</v>
      </c>
      <c r="L323" s="65">
        <v>2800</v>
      </c>
      <c r="M323" s="65">
        <v>6</v>
      </c>
      <c r="N323" s="65">
        <v>80.12</v>
      </c>
      <c r="O323" s="65" t="s">
        <v>336</v>
      </c>
    </row>
    <row r="324" ht="15" spans="1:15">
      <c r="A324" s="65" t="s">
        <v>35</v>
      </c>
      <c r="B324" s="65" t="s">
        <v>337</v>
      </c>
      <c r="C324" s="65" t="s">
        <v>76</v>
      </c>
      <c r="D324" s="65" t="s">
        <v>89</v>
      </c>
      <c r="E324" s="65" t="s">
        <v>71</v>
      </c>
      <c r="F324" s="65">
        <v>48</v>
      </c>
      <c r="G324" s="65" t="s">
        <v>75</v>
      </c>
      <c r="H324" s="65">
        <v>4</v>
      </c>
      <c r="I324" s="65">
        <v>614.79</v>
      </c>
      <c r="J324" s="65">
        <v>2713.88</v>
      </c>
      <c r="K324" s="65">
        <v>105000</v>
      </c>
      <c r="L324" s="65">
        <v>2800</v>
      </c>
      <c r="M324" s="65">
        <v>6</v>
      </c>
      <c r="N324" s="65">
        <v>80.12</v>
      </c>
      <c r="O324" s="65" t="s">
        <v>339</v>
      </c>
    </row>
    <row r="325" ht="15" spans="1:15">
      <c r="A325" s="65" t="s">
        <v>35</v>
      </c>
      <c r="B325" s="65" t="s">
        <v>340</v>
      </c>
      <c r="C325" s="65" t="s">
        <v>76</v>
      </c>
      <c r="D325" s="65" t="s">
        <v>89</v>
      </c>
      <c r="E325" s="65" t="s">
        <v>71</v>
      </c>
      <c r="F325" s="65">
        <v>48</v>
      </c>
      <c r="G325" s="65" t="s">
        <v>75</v>
      </c>
      <c r="H325" s="65">
        <v>4</v>
      </c>
      <c r="I325" s="65">
        <v>614.79</v>
      </c>
      <c r="J325" s="65">
        <v>2713.88</v>
      </c>
      <c r="K325" s="65">
        <v>105000</v>
      </c>
      <c r="L325" s="65">
        <v>2800</v>
      </c>
      <c r="M325" s="65">
        <v>6</v>
      </c>
      <c r="N325" s="65">
        <v>80.12</v>
      </c>
      <c r="O325" s="65" t="s">
        <v>343</v>
      </c>
    </row>
    <row r="326" ht="15" spans="1:15">
      <c r="A326" s="65" t="s">
        <v>35</v>
      </c>
      <c r="B326" s="65" t="s">
        <v>344</v>
      </c>
      <c r="C326" s="65" t="s">
        <v>76</v>
      </c>
      <c r="D326" s="65" t="s">
        <v>89</v>
      </c>
      <c r="E326" s="65" t="s">
        <v>71</v>
      </c>
      <c r="F326" s="65">
        <v>48</v>
      </c>
      <c r="G326" s="65" t="s">
        <v>75</v>
      </c>
      <c r="H326" s="65">
        <v>4</v>
      </c>
      <c r="I326" s="65">
        <v>614.79</v>
      </c>
      <c r="J326" s="65">
        <v>2713.88</v>
      </c>
      <c r="K326" s="65">
        <v>105000</v>
      </c>
      <c r="L326" s="65">
        <v>2800</v>
      </c>
      <c r="M326" s="65">
        <v>6</v>
      </c>
      <c r="N326" s="65">
        <v>80.12</v>
      </c>
      <c r="O326" s="65" t="s">
        <v>346</v>
      </c>
    </row>
    <row r="327" ht="15" spans="1:15">
      <c r="A327" s="65" t="s">
        <v>35</v>
      </c>
      <c r="B327" s="65" t="s">
        <v>347</v>
      </c>
      <c r="C327" s="65" t="s">
        <v>76</v>
      </c>
      <c r="D327" s="65" t="s">
        <v>89</v>
      </c>
      <c r="E327" s="65" t="s">
        <v>71</v>
      </c>
      <c r="F327" s="65">
        <v>48</v>
      </c>
      <c r="G327" s="65" t="s">
        <v>75</v>
      </c>
      <c r="H327" s="65">
        <v>4</v>
      </c>
      <c r="I327" s="65">
        <v>614.79</v>
      </c>
      <c r="J327" s="65">
        <v>2713.88</v>
      </c>
      <c r="K327" s="65">
        <v>105000</v>
      </c>
      <c r="L327" s="65">
        <v>2800</v>
      </c>
      <c r="M327" s="65">
        <v>6</v>
      </c>
      <c r="N327" s="65">
        <v>80.12</v>
      </c>
      <c r="O327" s="65" t="s">
        <v>85</v>
      </c>
    </row>
    <row r="328" ht="15" spans="1:15">
      <c r="A328" s="65" t="s">
        <v>35</v>
      </c>
      <c r="B328" s="65" t="s">
        <v>349</v>
      </c>
      <c r="C328" s="65" t="s">
        <v>76</v>
      </c>
      <c r="D328" s="65" t="s">
        <v>89</v>
      </c>
      <c r="E328" s="65" t="s">
        <v>71</v>
      </c>
      <c r="F328" s="65">
        <v>48</v>
      </c>
      <c r="G328" s="65" t="s">
        <v>75</v>
      </c>
      <c r="H328" s="65">
        <v>4</v>
      </c>
      <c r="I328" s="65">
        <v>614.79</v>
      </c>
      <c r="J328" s="65">
        <v>2713.88</v>
      </c>
      <c r="K328" s="65">
        <v>105000</v>
      </c>
      <c r="L328" s="65">
        <v>2800</v>
      </c>
      <c r="M328" s="65">
        <v>6</v>
      </c>
      <c r="N328" s="65">
        <v>80.12</v>
      </c>
      <c r="O328" s="65" t="s">
        <v>351</v>
      </c>
    </row>
    <row r="329" ht="15" spans="1:15">
      <c r="A329" s="65" t="s">
        <v>35</v>
      </c>
      <c r="B329" s="65" t="s">
        <v>352</v>
      </c>
      <c r="C329" s="65" t="s">
        <v>76</v>
      </c>
      <c r="D329" s="65" t="s">
        <v>89</v>
      </c>
      <c r="E329" s="65" t="s">
        <v>71</v>
      </c>
      <c r="F329" s="65">
        <v>48</v>
      </c>
      <c r="G329" s="65" t="s">
        <v>75</v>
      </c>
      <c r="H329" s="65">
        <v>4</v>
      </c>
      <c r="I329" s="65">
        <v>614.79</v>
      </c>
      <c r="J329" s="65">
        <v>2713.88</v>
      </c>
      <c r="K329" s="65">
        <v>105000</v>
      </c>
      <c r="L329" s="65">
        <v>2800</v>
      </c>
      <c r="M329" s="65">
        <v>6</v>
      </c>
      <c r="N329" s="65">
        <v>80.12</v>
      </c>
      <c r="O329" s="65" t="s">
        <v>354</v>
      </c>
    </row>
    <row r="330" ht="15" spans="1:15">
      <c r="A330" s="65" t="s">
        <v>35</v>
      </c>
      <c r="B330" s="65" t="s">
        <v>355</v>
      </c>
      <c r="C330" s="65" t="s">
        <v>76</v>
      </c>
      <c r="D330" s="65" t="s">
        <v>89</v>
      </c>
      <c r="E330" s="65" t="s">
        <v>71</v>
      </c>
      <c r="F330" s="65">
        <v>48</v>
      </c>
      <c r="G330" s="65" t="s">
        <v>75</v>
      </c>
      <c r="H330" s="65">
        <v>4</v>
      </c>
      <c r="I330" s="65">
        <v>614.79</v>
      </c>
      <c r="J330" s="65">
        <v>2713.88</v>
      </c>
      <c r="K330" s="65">
        <v>105000</v>
      </c>
      <c r="L330" s="65">
        <v>2800</v>
      </c>
      <c r="M330" s="65">
        <v>6</v>
      </c>
      <c r="N330" s="65">
        <v>80.12</v>
      </c>
      <c r="O330" s="65" t="s">
        <v>357</v>
      </c>
    </row>
    <row r="331" ht="15" spans="1:15">
      <c r="A331" s="65" t="s">
        <v>35</v>
      </c>
      <c r="B331" s="65" t="s">
        <v>413</v>
      </c>
      <c r="C331" s="65" t="s">
        <v>76</v>
      </c>
      <c r="D331" s="65" t="s">
        <v>89</v>
      </c>
      <c r="E331" s="65" t="s">
        <v>71</v>
      </c>
      <c r="F331" s="65">
        <v>48</v>
      </c>
      <c r="G331" s="65" t="s">
        <v>75</v>
      </c>
      <c r="H331" s="65">
        <v>4</v>
      </c>
      <c r="I331" s="65">
        <v>614.79</v>
      </c>
      <c r="J331" s="65">
        <v>2713.88</v>
      </c>
      <c r="K331" s="65">
        <v>105000</v>
      </c>
      <c r="L331" s="65">
        <v>2800</v>
      </c>
      <c r="M331" s="65">
        <v>6</v>
      </c>
      <c r="N331" s="65">
        <v>80.12</v>
      </c>
      <c r="O331" s="65" t="s">
        <v>415</v>
      </c>
    </row>
    <row r="332" ht="15" spans="1:15">
      <c r="A332" s="65" t="s">
        <v>35</v>
      </c>
      <c r="B332" s="65" t="s">
        <v>418</v>
      </c>
      <c r="C332" s="65" t="s">
        <v>76</v>
      </c>
      <c r="D332" s="65" t="s">
        <v>89</v>
      </c>
      <c r="E332" s="65" t="s">
        <v>71</v>
      </c>
      <c r="F332" s="65">
        <v>48</v>
      </c>
      <c r="G332" s="65" t="s">
        <v>75</v>
      </c>
      <c r="H332" s="65">
        <v>4</v>
      </c>
      <c r="I332" s="65">
        <v>614.79</v>
      </c>
      <c r="J332" s="65">
        <v>2713.88</v>
      </c>
      <c r="K332" s="65">
        <v>105000</v>
      </c>
      <c r="L332" s="65">
        <v>2800</v>
      </c>
      <c r="M332" s="65">
        <v>6</v>
      </c>
      <c r="N332" s="65">
        <v>80.12</v>
      </c>
      <c r="O332" s="65" t="s">
        <v>420</v>
      </c>
    </row>
    <row r="333" ht="15" spans="1:15">
      <c r="A333" s="65" t="s">
        <v>35</v>
      </c>
      <c r="B333" s="65" t="s">
        <v>424</v>
      </c>
      <c r="C333" s="65" t="s">
        <v>76</v>
      </c>
      <c r="D333" s="65" t="s">
        <v>89</v>
      </c>
      <c r="E333" s="65" t="s">
        <v>71</v>
      </c>
      <c r="F333" s="65">
        <v>48</v>
      </c>
      <c r="G333" s="65" t="s">
        <v>75</v>
      </c>
      <c r="H333" s="65">
        <v>4</v>
      </c>
      <c r="I333" s="65">
        <v>614.79</v>
      </c>
      <c r="J333" s="65">
        <v>2713.88</v>
      </c>
      <c r="K333" s="65">
        <v>105000</v>
      </c>
      <c r="L333" s="65">
        <v>2800</v>
      </c>
      <c r="M333" s="65">
        <v>6</v>
      </c>
      <c r="N333" s="65">
        <v>80.12</v>
      </c>
      <c r="O333" s="65" t="s">
        <v>85</v>
      </c>
    </row>
    <row r="334" ht="15" spans="1:15">
      <c r="A334" s="65" t="s">
        <v>35</v>
      </c>
      <c r="B334" s="65" t="s">
        <v>426</v>
      </c>
      <c r="C334" s="65" t="s">
        <v>76</v>
      </c>
      <c r="D334" s="65" t="s">
        <v>89</v>
      </c>
      <c r="E334" s="65" t="s">
        <v>71</v>
      </c>
      <c r="F334" s="65">
        <v>48</v>
      </c>
      <c r="G334" s="65" t="s">
        <v>75</v>
      </c>
      <c r="H334" s="65">
        <v>4</v>
      </c>
      <c r="I334" s="65">
        <v>614.79</v>
      </c>
      <c r="J334" s="65">
        <v>2713.88</v>
      </c>
      <c r="K334" s="65">
        <v>105000</v>
      </c>
      <c r="L334" s="65">
        <v>2800</v>
      </c>
      <c r="M334" s="65">
        <v>6</v>
      </c>
      <c r="N334" s="65">
        <v>80.12</v>
      </c>
      <c r="O334" s="65" t="s">
        <v>85</v>
      </c>
    </row>
    <row r="335" ht="15" spans="1:15">
      <c r="A335" s="65" t="s">
        <v>35</v>
      </c>
      <c r="B335" s="65" t="s">
        <v>428</v>
      </c>
      <c r="C335" s="65" t="s">
        <v>76</v>
      </c>
      <c r="D335" s="65" t="s">
        <v>89</v>
      </c>
      <c r="E335" s="65" t="s">
        <v>71</v>
      </c>
      <c r="F335" s="65">
        <v>48</v>
      </c>
      <c r="G335" s="65" t="s">
        <v>75</v>
      </c>
      <c r="H335" s="65">
        <v>4</v>
      </c>
      <c r="I335" s="65">
        <v>614.79</v>
      </c>
      <c r="J335" s="65">
        <v>2713.88</v>
      </c>
      <c r="K335" s="65">
        <v>105000</v>
      </c>
      <c r="L335" s="65">
        <v>2800</v>
      </c>
      <c r="M335" s="65">
        <v>6</v>
      </c>
      <c r="N335" s="65">
        <v>80.12</v>
      </c>
      <c r="O335" s="65" t="s">
        <v>430</v>
      </c>
    </row>
    <row r="336" ht="15" spans="1:15">
      <c r="A336" s="65" t="s">
        <v>35</v>
      </c>
      <c r="B336" s="65" t="s">
        <v>431</v>
      </c>
      <c r="C336" s="65" t="s">
        <v>76</v>
      </c>
      <c r="D336" s="65" t="s">
        <v>89</v>
      </c>
      <c r="E336" s="65" t="s">
        <v>71</v>
      </c>
      <c r="F336" s="65">
        <v>48</v>
      </c>
      <c r="G336" s="65" t="s">
        <v>75</v>
      </c>
      <c r="H336" s="65">
        <v>4</v>
      </c>
      <c r="I336" s="65">
        <v>614.79</v>
      </c>
      <c r="J336" s="65">
        <v>2713.88</v>
      </c>
      <c r="K336" s="65">
        <v>105000</v>
      </c>
      <c r="L336" s="65">
        <v>2800</v>
      </c>
      <c r="M336" s="65">
        <v>6</v>
      </c>
      <c r="N336" s="65">
        <v>80.12</v>
      </c>
      <c r="O336" s="65" t="s">
        <v>85</v>
      </c>
    </row>
    <row r="337" ht="15" spans="1:15">
      <c r="A337" s="65" t="s">
        <v>35</v>
      </c>
      <c r="B337" s="65" t="s">
        <v>433</v>
      </c>
      <c r="C337" s="65" t="s">
        <v>76</v>
      </c>
      <c r="D337" s="65" t="s">
        <v>89</v>
      </c>
      <c r="E337" s="65" t="s">
        <v>71</v>
      </c>
      <c r="F337" s="65">
        <v>48</v>
      </c>
      <c r="G337" s="65" t="s">
        <v>75</v>
      </c>
      <c r="H337" s="65">
        <v>4</v>
      </c>
      <c r="I337" s="65">
        <v>614.79</v>
      </c>
      <c r="J337" s="65">
        <v>2713.88</v>
      </c>
      <c r="K337" s="65">
        <v>105000</v>
      </c>
      <c r="L337" s="65">
        <v>2800</v>
      </c>
      <c r="M337" s="65">
        <v>6</v>
      </c>
      <c r="N337" s="65">
        <v>80.12</v>
      </c>
      <c r="O337" s="65" t="s">
        <v>435</v>
      </c>
    </row>
    <row r="338" ht="15" spans="1:15">
      <c r="A338" s="65" t="s">
        <v>35</v>
      </c>
      <c r="B338" s="65" t="s">
        <v>436</v>
      </c>
      <c r="C338" s="65" t="s">
        <v>76</v>
      </c>
      <c r="D338" s="65" t="s">
        <v>89</v>
      </c>
      <c r="E338" s="65" t="s">
        <v>71</v>
      </c>
      <c r="F338" s="65">
        <v>48</v>
      </c>
      <c r="G338" s="65" t="s">
        <v>75</v>
      </c>
      <c r="H338" s="65">
        <v>4</v>
      </c>
      <c r="I338" s="65">
        <v>614.79</v>
      </c>
      <c r="J338" s="65">
        <v>2713.88</v>
      </c>
      <c r="K338" s="65">
        <v>105000</v>
      </c>
      <c r="L338" s="65">
        <v>2800</v>
      </c>
      <c r="M338" s="65">
        <v>6</v>
      </c>
      <c r="N338" s="65">
        <v>80.12</v>
      </c>
      <c r="O338" s="65" t="s">
        <v>438</v>
      </c>
    </row>
    <row r="339" ht="15" spans="1:15">
      <c r="A339" s="65" t="s">
        <v>35</v>
      </c>
      <c r="B339" s="65" t="s">
        <v>439</v>
      </c>
      <c r="C339" s="65" t="s">
        <v>76</v>
      </c>
      <c r="D339" s="65" t="s">
        <v>89</v>
      </c>
      <c r="E339" s="65" t="s">
        <v>71</v>
      </c>
      <c r="F339" s="65">
        <v>48</v>
      </c>
      <c r="G339" s="65" t="s">
        <v>75</v>
      </c>
      <c r="H339" s="65">
        <v>4</v>
      </c>
      <c r="I339" s="65">
        <v>614.79</v>
      </c>
      <c r="J339" s="65">
        <v>2713.88</v>
      </c>
      <c r="K339" s="65">
        <v>105000</v>
      </c>
      <c r="L339" s="65">
        <v>2800</v>
      </c>
      <c r="M339" s="65">
        <v>6</v>
      </c>
      <c r="N339" s="65">
        <v>80.12</v>
      </c>
      <c r="O339" s="65" t="s">
        <v>441</v>
      </c>
    </row>
    <row r="340" ht="15" spans="1:15">
      <c r="A340" s="65" t="s">
        <v>35</v>
      </c>
      <c r="B340" s="65" t="s">
        <v>442</v>
      </c>
      <c r="C340" s="65" t="s">
        <v>76</v>
      </c>
      <c r="D340" s="65" t="s">
        <v>89</v>
      </c>
      <c r="E340" s="65" t="s">
        <v>71</v>
      </c>
      <c r="F340" s="65">
        <v>48</v>
      </c>
      <c r="G340" s="65" t="s">
        <v>75</v>
      </c>
      <c r="H340" s="65">
        <v>4</v>
      </c>
      <c r="I340" s="65">
        <v>614.79</v>
      </c>
      <c r="J340" s="65">
        <v>2713.88</v>
      </c>
      <c r="K340" s="65">
        <v>105000</v>
      </c>
      <c r="L340" s="65">
        <v>2800</v>
      </c>
      <c r="M340" s="65">
        <v>6</v>
      </c>
      <c r="N340" s="65">
        <v>80.12</v>
      </c>
      <c r="O340" s="65" t="s">
        <v>444</v>
      </c>
    </row>
    <row r="341" ht="15" spans="1:15">
      <c r="A341" s="65" t="s">
        <v>35</v>
      </c>
      <c r="B341" s="65" t="s">
        <v>459</v>
      </c>
      <c r="C341" s="65" t="s">
        <v>76</v>
      </c>
      <c r="D341" s="65" t="s">
        <v>89</v>
      </c>
      <c r="E341" s="65" t="s">
        <v>71</v>
      </c>
      <c r="F341" s="65">
        <v>48</v>
      </c>
      <c r="G341" s="65" t="s">
        <v>75</v>
      </c>
      <c r="H341" s="65">
        <v>4</v>
      </c>
      <c r="I341" s="65">
        <v>614.79</v>
      </c>
      <c r="J341" s="65">
        <v>2713.88</v>
      </c>
      <c r="K341" s="65">
        <v>105000</v>
      </c>
      <c r="L341" s="65">
        <v>2800</v>
      </c>
      <c r="M341" s="65">
        <v>6</v>
      </c>
      <c r="N341" s="65">
        <v>80.12</v>
      </c>
      <c r="O341" s="65" t="s">
        <v>461</v>
      </c>
    </row>
    <row r="342" ht="15" spans="1:15">
      <c r="A342" s="65" t="s">
        <v>35</v>
      </c>
      <c r="B342" s="65" t="s">
        <v>489</v>
      </c>
      <c r="C342" s="65" t="s">
        <v>76</v>
      </c>
      <c r="D342" s="65" t="s">
        <v>89</v>
      </c>
      <c r="E342" s="65" t="s">
        <v>71</v>
      </c>
      <c r="F342" s="65">
        <v>48</v>
      </c>
      <c r="G342" s="65" t="s">
        <v>75</v>
      </c>
      <c r="H342" s="65">
        <v>4</v>
      </c>
      <c r="I342" s="65">
        <v>614.79</v>
      </c>
      <c r="J342" s="65">
        <v>2713.88</v>
      </c>
      <c r="K342" s="65">
        <v>105000</v>
      </c>
      <c r="L342" s="65">
        <v>2800</v>
      </c>
      <c r="M342" s="65">
        <v>6</v>
      </c>
      <c r="N342" s="65">
        <v>80.12</v>
      </c>
      <c r="O342" s="65" t="s">
        <v>85</v>
      </c>
    </row>
    <row r="343" ht="15" spans="1:15">
      <c r="A343" s="65" t="s">
        <v>35</v>
      </c>
      <c r="B343" s="65" t="s">
        <v>491</v>
      </c>
      <c r="C343" s="65" t="s">
        <v>76</v>
      </c>
      <c r="D343" s="65" t="s">
        <v>89</v>
      </c>
      <c r="E343" s="65" t="s">
        <v>71</v>
      </c>
      <c r="F343" s="65">
        <v>48</v>
      </c>
      <c r="G343" s="65" t="s">
        <v>75</v>
      </c>
      <c r="H343" s="65">
        <v>4</v>
      </c>
      <c r="I343" s="65">
        <v>614.79</v>
      </c>
      <c r="J343" s="65">
        <v>2713.88</v>
      </c>
      <c r="K343" s="65">
        <v>105000</v>
      </c>
      <c r="L343" s="65">
        <v>2800</v>
      </c>
      <c r="M343" s="65">
        <v>6</v>
      </c>
      <c r="N343" s="65">
        <v>80.12</v>
      </c>
      <c r="O343" s="65" t="s">
        <v>85</v>
      </c>
    </row>
    <row r="344" ht="15" spans="1:15">
      <c r="A344" s="65" t="s">
        <v>35</v>
      </c>
      <c r="B344" s="65" t="s">
        <v>493</v>
      </c>
      <c r="C344" s="65" t="s">
        <v>76</v>
      </c>
      <c r="D344" s="65" t="s">
        <v>89</v>
      </c>
      <c r="E344" s="65" t="s">
        <v>71</v>
      </c>
      <c r="F344" s="65">
        <v>48</v>
      </c>
      <c r="G344" s="65" t="s">
        <v>75</v>
      </c>
      <c r="H344" s="65">
        <v>4</v>
      </c>
      <c r="I344" s="65">
        <v>614.79</v>
      </c>
      <c r="J344" s="65">
        <v>2713.88</v>
      </c>
      <c r="K344" s="65">
        <v>105000</v>
      </c>
      <c r="L344" s="65">
        <v>2800</v>
      </c>
      <c r="M344" s="65">
        <v>6</v>
      </c>
      <c r="N344" s="65">
        <v>80.12</v>
      </c>
      <c r="O344" s="65" t="s">
        <v>495</v>
      </c>
    </row>
    <row r="345" ht="15" spans="1:15">
      <c r="A345" s="65" t="s">
        <v>35</v>
      </c>
      <c r="B345" s="65" t="s">
        <v>502</v>
      </c>
      <c r="C345" s="65" t="s">
        <v>76</v>
      </c>
      <c r="D345" s="65" t="s">
        <v>89</v>
      </c>
      <c r="E345" s="65" t="s">
        <v>71</v>
      </c>
      <c r="F345" s="65">
        <v>48</v>
      </c>
      <c r="G345" s="65" t="s">
        <v>75</v>
      </c>
      <c r="H345" s="65">
        <v>4</v>
      </c>
      <c r="I345" s="65">
        <v>614.79</v>
      </c>
      <c r="J345" s="65">
        <v>2713.88</v>
      </c>
      <c r="K345" s="65">
        <v>105000</v>
      </c>
      <c r="L345" s="65">
        <v>2800</v>
      </c>
      <c r="M345" s="65">
        <v>6</v>
      </c>
      <c r="N345" s="65">
        <v>80.12</v>
      </c>
      <c r="O345" s="65" t="s">
        <v>504</v>
      </c>
    </row>
    <row r="346" ht="15" spans="1:15">
      <c r="A346" s="65" t="s">
        <v>35</v>
      </c>
      <c r="B346" s="65" t="s">
        <v>516</v>
      </c>
      <c r="C346" s="65" t="s">
        <v>76</v>
      </c>
      <c r="D346" s="65" t="s">
        <v>89</v>
      </c>
      <c r="E346" s="65" t="s">
        <v>71</v>
      </c>
      <c r="F346" s="65">
        <v>48</v>
      </c>
      <c r="G346" s="65" t="s">
        <v>75</v>
      </c>
      <c r="H346" s="65">
        <v>4</v>
      </c>
      <c r="I346" s="65">
        <v>614.79</v>
      </c>
      <c r="J346" s="65">
        <v>2713.88</v>
      </c>
      <c r="K346" s="65">
        <v>105000</v>
      </c>
      <c r="L346" s="65">
        <v>2800</v>
      </c>
      <c r="M346" s="65">
        <v>6</v>
      </c>
      <c r="N346" s="65">
        <v>80.12</v>
      </c>
      <c r="O346" s="65" t="s">
        <v>518</v>
      </c>
    </row>
    <row r="347" ht="15" spans="1:15">
      <c r="A347" s="65" t="s">
        <v>35</v>
      </c>
      <c r="B347" s="65" t="s">
        <v>525</v>
      </c>
      <c r="C347" s="65" t="s">
        <v>76</v>
      </c>
      <c r="D347" s="65" t="s">
        <v>89</v>
      </c>
      <c r="E347" s="65" t="s">
        <v>71</v>
      </c>
      <c r="F347" s="65">
        <v>48</v>
      </c>
      <c r="G347" s="65" t="s">
        <v>75</v>
      </c>
      <c r="H347" s="65">
        <v>4</v>
      </c>
      <c r="I347" s="65">
        <v>614.79</v>
      </c>
      <c r="J347" s="65">
        <v>2713.88</v>
      </c>
      <c r="K347" s="65">
        <v>105000</v>
      </c>
      <c r="L347" s="65">
        <v>2800</v>
      </c>
      <c r="M347" s="65">
        <v>6</v>
      </c>
      <c r="N347" s="65">
        <v>80.12</v>
      </c>
      <c r="O347" s="65" t="s">
        <v>527</v>
      </c>
    </row>
    <row r="348" ht="15" spans="1:15">
      <c r="A348" s="65" t="s">
        <v>35</v>
      </c>
      <c r="B348" s="65" t="s">
        <v>528</v>
      </c>
      <c r="C348" s="65" t="s">
        <v>76</v>
      </c>
      <c r="D348" s="65" t="s">
        <v>89</v>
      </c>
      <c r="E348" s="65" t="s">
        <v>71</v>
      </c>
      <c r="F348" s="65">
        <v>48</v>
      </c>
      <c r="G348" s="65" t="s">
        <v>75</v>
      </c>
      <c r="H348" s="65">
        <v>4</v>
      </c>
      <c r="I348" s="65">
        <v>614.79</v>
      </c>
      <c r="J348" s="65">
        <v>2713.88</v>
      </c>
      <c r="K348" s="65">
        <v>105000</v>
      </c>
      <c r="L348" s="65">
        <v>2800</v>
      </c>
      <c r="M348" s="65">
        <v>6</v>
      </c>
      <c r="N348" s="65">
        <v>80.12</v>
      </c>
      <c r="O348" s="65" t="s">
        <v>530</v>
      </c>
    </row>
    <row r="349" ht="15" spans="1:15">
      <c r="A349" s="65" t="s">
        <v>35</v>
      </c>
      <c r="B349" s="65" t="s">
        <v>658</v>
      </c>
      <c r="C349" s="65" t="s">
        <v>76</v>
      </c>
      <c r="D349" s="65" t="s">
        <v>89</v>
      </c>
      <c r="E349" s="65" t="s">
        <v>71</v>
      </c>
      <c r="F349" s="65">
        <v>48</v>
      </c>
      <c r="G349" s="65" t="s">
        <v>75</v>
      </c>
      <c r="H349" s="65">
        <v>4</v>
      </c>
      <c r="I349" s="65">
        <v>614.79</v>
      </c>
      <c r="J349" s="65">
        <v>2713.88</v>
      </c>
      <c r="K349" s="65">
        <v>105000</v>
      </c>
      <c r="L349" s="65">
        <v>2800</v>
      </c>
      <c r="M349" s="65">
        <v>6</v>
      </c>
      <c r="N349" s="65">
        <v>80.12</v>
      </c>
      <c r="O349" s="65" t="s">
        <v>660</v>
      </c>
    </row>
    <row r="350" ht="15" spans="1:15">
      <c r="A350" s="65" t="s">
        <v>35</v>
      </c>
      <c r="B350" s="65" t="s">
        <v>622</v>
      </c>
      <c r="C350" s="65" t="s">
        <v>76</v>
      </c>
      <c r="D350" s="65" t="s">
        <v>89</v>
      </c>
      <c r="E350" s="65" t="s">
        <v>71</v>
      </c>
      <c r="F350" s="65">
        <v>48</v>
      </c>
      <c r="G350" s="65" t="s">
        <v>75</v>
      </c>
      <c r="H350" s="65">
        <v>4</v>
      </c>
      <c r="I350" s="65">
        <v>614.79</v>
      </c>
      <c r="J350" s="65">
        <v>2713.88</v>
      </c>
      <c r="K350" s="65">
        <v>105000</v>
      </c>
      <c r="L350" s="65">
        <v>2800</v>
      </c>
      <c r="M350" s="65">
        <v>6</v>
      </c>
      <c r="N350" s="65">
        <v>80.12</v>
      </c>
      <c r="O350" s="65" t="s">
        <v>624</v>
      </c>
    </row>
    <row r="351" ht="15" spans="1:15">
      <c r="A351" s="65" t="s">
        <v>35</v>
      </c>
      <c r="B351" s="65" t="s">
        <v>913</v>
      </c>
      <c r="C351" s="65" t="s">
        <v>76</v>
      </c>
      <c r="D351" s="65" t="s">
        <v>89</v>
      </c>
      <c r="E351" s="65" t="s">
        <v>71</v>
      </c>
      <c r="F351" s="65">
        <v>48</v>
      </c>
      <c r="G351" s="65" t="s">
        <v>75</v>
      </c>
      <c r="H351" s="65">
        <v>4</v>
      </c>
      <c r="I351" s="65">
        <v>615.37</v>
      </c>
      <c r="J351" s="65">
        <v>2714.53</v>
      </c>
      <c r="K351" s="65">
        <v>105000</v>
      </c>
      <c r="L351" s="65">
        <v>2800</v>
      </c>
      <c r="M351" s="65">
        <v>6</v>
      </c>
      <c r="N351" s="65">
        <v>79.47</v>
      </c>
      <c r="O351" s="65" t="s">
        <v>915</v>
      </c>
    </row>
    <row r="352" ht="15" spans="1:15">
      <c r="A352" s="65" t="s">
        <v>35</v>
      </c>
      <c r="B352" s="65" t="s">
        <v>1378</v>
      </c>
      <c r="C352" s="65" t="s">
        <v>76</v>
      </c>
      <c r="D352" s="65" t="s">
        <v>1355</v>
      </c>
      <c r="E352" s="65" t="s">
        <v>71</v>
      </c>
      <c r="F352" s="65">
        <v>48</v>
      </c>
      <c r="G352" s="65" t="s">
        <v>1112</v>
      </c>
      <c r="H352" s="65">
        <v>4</v>
      </c>
      <c r="I352" s="65">
        <v>759.96</v>
      </c>
      <c r="J352" s="65">
        <v>2998</v>
      </c>
      <c r="K352" s="65">
        <v>114000</v>
      </c>
      <c r="L352" s="65">
        <v>3080</v>
      </c>
      <c r="M352" s="65">
        <v>6</v>
      </c>
      <c r="N352" s="65">
        <v>76</v>
      </c>
      <c r="O352" s="65" t="s">
        <v>1380</v>
      </c>
    </row>
    <row r="353" ht="15" spans="1:15">
      <c r="A353" s="65" t="s">
        <v>35</v>
      </c>
      <c r="B353" s="65" t="s">
        <v>1381</v>
      </c>
      <c r="C353" s="65" t="s">
        <v>76</v>
      </c>
      <c r="D353" s="65" t="s">
        <v>1355</v>
      </c>
      <c r="E353" s="65" t="s">
        <v>71</v>
      </c>
      <c r="F353" s="65">
        <v>48</v>
      </c>
      <c r="G353" s="65" t="s">
        <v>1112</v>
      </c>
      <c r="H353" s="65">
        <v>4</v>
      </c>
      <c r="I353" s="65">
        <v>759.96</v>
      </c>
      <c r="J353" s="65">
        <v>2998</v>
      </c>
      <c r="K353" s="65">
        <v>114000</v>
      </c>
      <c r="L353" s="65">
        <v>3080</v>
      </c>
      <c r="M353" s="65">
        <v>6</v>
      </c>
      <c r="N353" s="65">
        <v>76</v>
      </c>
      <c r="O353" s="65" t="s">
        <v>1383</v>
      </c>
    </row>
    <row r="354" ht="15" spans="1:15">
      <c r="A354" s="65" t="s">
        <v>35</v>
      </c>
      <c r="B354" s="65" t="s">
        <v>1571</v>
      </c>
      <c r="C354" s="65" t="s">
        <v>76</v>
      </c>
      <c r="D354" s="65" t="s">
        <v>1355</v>
      </c>
      <c r="E354" s="65" t="s">
        <v>71</v>
      </c>
      <c r="F354" s="65">
        <v>48</v>
      </c>
      <c r="G354" s="65" t="s">
        <v>1112</v>
      </c>
      <c r="H354" s="65">
        <v>4</v>
      </c>
      <c r="I354" s="65">
        <v>759.96</v>
      </c>
      <c r="J354" s="65">
        <v>2998</v>
      </c>
      <c r="K354" s="65">
        <v>114000</v>
      </c>
      <c r="L354" s="65">
        <v>3080</v>
      </c>
      <c r="M354" s="65">
        <v>6</v>
      </c>
      <c r="N354" s="65">
        <v>76</v>
      </c>
      <c r="O354" s="65" t="s">
        <v>1573</v>
      </c>
    </row>
    <row r="355" ht="15" spans="1:15">
      <c r="A355" s="65" t="s">
        <v>35</v>
      </c>
      <c r="B355" s="65" t="s">
        <v>1454</v>
      </c>
      <c r="C355" s="65" t="s">
        <v>76</v>
      </c>
      <c r="D355" s="65" t="s">
        <v>1355</v>
      </c>
      <c r="E355" s="65" t="s">
        <v>71</v>
      </c>
      <c r="F355" s="65">
        <v>48</v>
      </c>
      <c r="G355" s="65" t="s">
        <v>1112</v>
      </c>
      <c r="H355" s="65">
        <v>4</v>
      </c>
      <c r="I355" s="65">
        <v>759.96</v>
      </c>
      <c r="J355" s="65">
        <v>2998</v>
      </c>
      <c r="K355" s="65">
        <v>114000</v>
      </c>
      <c r="L355" s="65">
        <v>3080</v>
      </c>
      <c r="M355" s="65">
        <v>6</v>
      </c>
      <c r="N355" s="65">
        <v>76</v>
      </c>
      <c r="O355" s="65" t="s">
        <v>1456</v>
      </c>
    </row>
    <row r="356" ht="15" spans="1:15">
      <c r="A356" s="65" t="s">
        <v>35</v>
      </c>
      <c r="B356" s="65" t="s">
        <v>1485</v>
      </c>
      <c r="C356" s="65" t="s">
        <v>76</v>
      </c>
      <c r="D356" s="65" t="s">
        <v>1355</v>
      </c>
      <c r="E356" s="65" t="s">
        <v>71</v>
      </c>
      <c r="F356" s="65">
        <v>48</v>
      </c>
      <c r="G356" s="65" t="s">
        <v>1112</v>
      </c>
      <c r="H356" s="65">
        <v>4</v>
      </c>
      <c r="I356" s="65">
        <v>759.96</v>
      </c>
      <c r="J356" s="65">
        <v>2998</v>
      </c>
      <c r="K356" s="65">
        <v>114000</v>
      </c>
      <c r="L356" s="65">
        <v>3080</v>
      </c>
      <c r="M356" s="65">
        <v>6</v>
      </c>
      <c r="N356" s="65">
        <v>76</v>
      </c>
      <c r="O356" s="65" t="s">
        <v>1487</v>
      </c>
    </row>
    <row r="357" ht="15" spans="1:15">
      <c r="A357" s="65" t="s">
        <v>35</v>
      </c>
      <c r="B357" s="65" t="s">
        <v>1482</v>
      </c>
      <c r="C357" s="65" t="s">
        <v>76</v>
      </c>
      <c r="D357" s="65" t="s">
        <v>1355</v>
      </c>
      <c r="E357" s="65" t="s">
        <v>71</v>
      </c>
      <c r="F357" s="65">
        <v>48</v>
      </c>
      <c r="G357" s="65" t="s">
        <v>1112</v>
      </c>
      <c r="H357" s="65">
        <v>4</v>
      </c>
      <c r="I357" s="65">
        <v>759.96</v>
      </c>
      <c r="J357" s="65">
        <v>2998</v>
      </c>
      <c r="K357" s="65">
        <v>114000</v>
      </c>
      <c r="L357" s="65">
        <v>3080</v>
      </c>
      <c r="M357" s="65">
        <v>6</v>
      </c>
      <c r="N357" s="65">
        <v>76</v>
      </c>
      <c r="O357" s="65" t="s">
        <v>1484</v>
      </c>
    </row>
    <row r="358" ht="15" spans="1:15">
      <c r="A358" s="65" t="s">
        <v>35</v>
      </c>
      <c r="B358" s="65" t="s">
        <v>1476</v>
      </c>
      <c r="C358" s="65" t="s">
        <v>76</v>
      </c>
      <c r="D358" s="65" t="s">
        <v>1355</v>
      </c>
      <c r="E358" s="65" t="s">
        <v>71</v>
      </c>
      <c r="F358" s="65">
        <v>48</v>
      </c>
      <c r="G358" s="65" t="s">
        <v>1112</v>
      </c>
      <c r="H358" s="65">
        <v>4</v>
      </c>
      <c r="I358" s="65">
        <v>759.96</v>
      </c>
      <c r="J358" s="65">
        <v>2998</v>
      </c>
      <c r="K358" s="65">
        <v>114000</v>
      </c>
      <c r="L358" s="65">
        <v>3080</v>
      </c>
      <c r="M358" s="65">
        <v>6</v>
      </c>
      <c r="N358" s="65">
        <v>76</v>
      </c>
      <c r="O358" s="65" t="s">
        <v>1478</v>
      </c>
    </row>
    <row r="359" ht="15" spans="1:15">
      <c r="A359" s="65" t="s">
        <v>35</v>
      </c>
      <c r="B359" s="65" t="s">
        <v>1479</v>
      </c>
      <c r="C359" s="65" t="s">
        <v>76</v>
      </c>
      <c r="D359" s="65" t="s">
        <v>1355</v>
      </c>
      <c r="E359" s="65" t="s">
        <v>71</v>
      </c>
      <c r="F359" s="65">
        <v>48</v>
      </c>
      <c r="G359" s="65" t="s">
        <v>1112</v>
      </c>
      <c r="H359" s="65">
        <v>4</v>
      </c>
      <c r="I359" s="65">
        <v>759.96</v>
      </c>
      <c r="J359" s="65">
        <v>2998</v>
      </c>
      <c r="K359" s="65">
        <v>114000</v>
      </c>
      <c r="L359" s="65">
        <v>3080</v>
      </c>
      <c r="M359" s="65">
        <v>6</v>
      </c>
      <c r="N359" s="65">
        <v>76</v>
      </c>
      <c r="O359" s="65" t="s">
        <v>1481</v>
      </c>
    </row>
    <row r="360" ht="15" spans="1:15">
      <c r="A360" s="65" t="s">
        <v>35</v>
      </c>
      <c r="B360" s="65" t="s">
        <v>1411</v>
      </c>
      <c r="C360" s="65" t="s">
        <v>76</v>
      </c>
      <c r="D360" s="65" t="s">
        <v>1355</v>
      </c>
      <c r="E360" s="65" t="s">
        <v>71</v>
      </c>
      <c r="F360" s="65">
        <v>48</v>
      </c>
      <c r="G360" s="65" t="s">
        <v>1112</v>
      </c>
      <c r="H360" s="65">
        <v>4</v>
      </c>
      <c r="I360" s="65">
        <v>759.96</v>
      </c>
      <c r="J360" s="65">
        <v>2998</v>
      </c>
      <c r="K360" s="65">
        <v>114000</v>
      </c>
      <c r="L360" s="65">
        <v>3080</v>
      </c>
      <c r="M360" s="65">
        <v>6</v>
      </c>
      <c r="N360" s="65">
        <v>76</v>
      </c>
      <c r="O360" s="65" t="s">
        <v>1413</v>
      </c>
    </row>
    <row r="361" ht="15" spans="1:15">
      <c r="A361" s="65" t="s">
        <v>35</v>
      </c>
      <c r="B361" s="65" t="s">
        <v>1369</v>
      </c>
      <c r="C361" s="65" t="s">
        <v>76</v>
      </c>
      <c r="D361" s="65" t="s">
        <v>1355</v>
      </c>
      <c r="E361" s="65" t="s">
        <v>71</v>
      </c>
      <c r="F361" s="65">
        <v>48</v>
      </c>
      <c r="G361" s="65" t="s">
        <v>1112</v>
      </c>
      <c r="H361" s="65">
        <v>4</v>
      </c>
      <c r="I361" s="65">
        <v>759.96</v>
      </c>
      <c r="J361" s="65">
        <v>2998</v>
      </c>
      <c r="K361" s="65">
        <v>114000</v>
      </c>
      <c r="L361" s="65">
        <v>3080</v>
      </c>
      <c r="M361" s="65">
        <v>6</v>
      </c>
      <c r="N361" s="65">
        <v>76</v>
      </c>
      <c r="O361" s="65" t="s">
        <v>1371</v>
      </c>
    </row>
    <row r="362" ht="15" spans="1:15">
      <c r="A362" s="65" t="s">
        <v>35</v>
      </c>
      <c r="B362" s="65" t="s">
        <v>1427</v>
      </c>
      <c r="C362" s="65" t="s">
        <v>76</v>
      </c>
      <c r="D362" s="65" t="s">
        <v>1355</v>
      </c>
      <c r="E362" s="65" t="s">
        <v>71</v>
      </c>
      <c r="F362" s="65">
        <v>48</v>
      </c>
      <c r="G362" s="65" t="s">
        <v>1112</v>
      </c>
      <c r="H362" s="65">
        <v>4</v>
      </c>
      <c r="I362" s="65">
        <v>759.96</v>
      </c>
      <c r="J362" s="65">
        <v>2998</v>
      </c>
      <c r="K362" s="65">
        <v>114000</v>
      </c>
      <c r="L362" s="65">
        <v>3080</v>
      </c>
      <c r="M362" s="65">
        <v>6</v>
      </c>
      <c r="N362" s="65">
        <v>76</v>
      </c>
      <c r="O362" s="65" t="s">
        <v>1429</v>
      </c>
    </row>
    <row r="363" ht="15" spans="1:15">
      <c r="A363" s="65" t="s">
        <v>35</v>
      </c>
      <c r="B363" s="65" t="s">
        <v>1402</v>
      </c>
      <c r="C363" s="65" t="s">
        <v>76</v>
      </c>
      <c r="D363" s="65" t="s">
        <v>1355</v>
      </c>
      <c r="E363" s="65" t="s">
        <v>71</v>
      </c>
      <c r="F363" s="65">
        <v>48</v>
      </c>
      <c r="G363" s="65" t="s">
        <v>1112</v>
      </c>
      <c r="H363" s="65">
        <v>4</v>
      </c>
      <c r="I363" s="65">
        <v>759.96</v>
      </c>
      <c r="J363" s="65">
        <v>2998</v>
      </c>
      <c r="K363" s="65">
        <v>114000</v>
      </c>
      <c r="L363" s="65">
        <v>3080</v>
      </c>
      <c r="M363" s="65">
        <v>6</v>
      </c>
      <c r="N363" s="65">
        <v>76</v>
      </c>
      <c r="O363" s="65" t="s">
        <v>1404</v>
      </c>
    </row>
    <row r="364" ht="15" spans="1:15">
      <c r="A364" s="65" t="s">
        <v>35</v>
      </c>
      <c r="B364" s="65" t="s">
        <v>1375</v>
      </c>
      <c r="C364" s="65" t="s">
        <v>76</v>
      </c>
      <c r="D364" s="65" t="s">
        <v>1355</v>
      </c>
      <c r="E364" s="65" t="s">
        <v>71</v>
      </c>
      <c r="F364" s="65">
        <v>48</v>
      </c>
      <c r="G364" s="65" t="s">
        <v>1112</v>
      </c>
      <c r="H364" s="65">
        <v>4</v>
      </c>
      <c r="I364" s="65">
        <v>759.96</v>
      </c>
      <c r="J364" s="65">
        <v>2998</v>
      </c>
      <c r="K364" s="65">
        <v>114000</v>
      </c>
      <c r="L364" s="65">
        <v>3080</v>
      </c>
      <c r="M364" s="65">
        <v>6</v>
      </c>
      <c r="N364" s="65">
        <v>76</v>
      </c>
      <c r="O364" s="65" t="s">
        <v>1377</v>
      </c>
    </row>
    <row r="365" ht="15" spans="1:15">
      <c r="A365" s="65" t="s">
        <v>35</v>
      </c>
      <c r="B365" s="65" t="s">
        <v>1359</v>
      </c>
      <c r="C365" s="65" t="s">
        <v>76</v>
      </c>
      <c r="D365" s="65" t="s">
        <v>1355</v>
      </c>
      <c r="E365" s="65" t="s">
        <v>71</v>
      </c>
      <c r="F365" s="65">
        <v>48</v>
      </c>
      <c r="G365" s="65" t="s">
        <v>1112</v>
      </c>
      <c r="H365" s="65">
        <v>4</v>
      </c>
      <c r="I365" s="65">
        <v>759.96</v>
      </c>
      <c r="J365" s="65">
        <v>2998</v>
      </c>
      <c r="K365" s="65">
        <v>114000</v>
      </c>
      <c r="L365" s="65">
        <v>3080</v>
      </c>
      <c r="M365" s="65">
        <v>6</v>
      </c>
      <c r="N365" s="65">
        <v>76</v>
      </c>
      <c r="O365" s="65" t="s">
        <v>1361</v>
      </c>
    </row>
    <row r="366" ht="15" spans="1:15">
      <c r="A366" s="65" t="s">
        <v>35</v>
      </c>
      <c r="B366" s="65" t="s">
        <v>1424</v>
      </c>
      <c r="C366" s="65" t="s">
        <v>76</v>
      </c>
      <c r="D366" s="65" t="s">
        <v>1355</v>
      </c>
      <c r="E366" s="65" t="s">
        <v>71</v>
      </c>
      <c r="F366" s="65">
        <v>48</v>
      </c>
      <c r="G366" s="65" t="s">
        <v>1112</v>
      </c>
      <c r="H366" s="65">
        <v>4</v>
      </c>
      <c r="I366" s="65">
        <v>759.96</v>
      </c>
      <c r="J366" s="65">
        <v>2998</v>
      </c>
      <c r="K366" s="65">
        <v>114000</v>
      </c>
      <c r="L366" s="65">
        <v>3080</v>
      </c>
      <c r="M366" s="65">
        <v>6</v>
      </c>
      <c r="N366" s="65">
        <v>76</v>
      </c>
      <c r="O366" s="65" t="s">
        <v>1426</v>
      </c>
    </row>
    <row r="367" ht="15" spans="1:15">
      <c r="A367" s="65" t="s">
        <v>35</v>
      </c>
      <c r="B367" s="65" t="s">
        <v>1351</v>
      </c>
      <c r="C367" s="65" t="s">
        <v>76</v>
      </c>
      <c r="D367" s="65" t="s">
        <v>1355</v>
      </c>
      <c r="E367" s="65" t="s">
        <v>71</v>
      </c>
      <c r="F367" s="65">
        <v>48</v>
      </c>
      <c r="G367" s="65" t="s">
        <v>1112</v>
      </c>
      <c r="H367" s="65">
        <v>4</v>
      </c>
      <c r="I367" s="65">
        <v>759.96</v>
      </c>
      <c r="J367" s="65">
        <v>2998</v>
      </c>
      <c r="K367" s="65">
        <v>114000</v>
      </c>
      <c r="L367" s="65">
        <v>3080</v>
      </c>
      <c r="M367" s="65">
        <v>6</v>
      </c>
      <c r="N367" s="65">
        <v>76</v>
      </c>
      <c r="O367" s="65" t="s">
        <v>1356</v>
      </c>
    </row>
    <row r="368" ht="15" spans="1:15">
      <c r="A368" s="65" t="s">
        <v>35</v>
      </c>
      <c r="B368" s="65" t="s">
        <v>1405</v>
      </c>
      <c r="C368" s="65" t="s">
        <v>76</v>
      </c>
      <c r="D368" s="65" t="s">
        <v>1355</v>
      </c>
      <c r="E368" s="65" t="s">
        <v>71</v>
      </c>
      <c r="F368" s="65">
        <v>48</v>
      </c>
      <c r="G368" s="65" t="s">
        <v>1112</v>
      </c>
      <c r="H368" s="65">
        <v>4</v>
      </c>
      <c r="I368" s="65">
        <v>759.96</v>
      </c>
      <c r="J368" s="65">
        <v>2998</v>
      </c>
      <c r="K368" s="65">
        <v>114000</v>
      </c>
      <c r="L368" s="65">
        <v>3080</v>
      </c>
      <c r="M368" s="65">
        <v>6</v>
      </c>
      <c r="N368" s="65">
        <v>76</v>
      </c>
      <c r="O368" s="65" t="s">
        <v>1407</v>
      </c>
    </row>
    <row r="369" ht="15" spans="1:15">
      <c r="A369" s="65" t="s">
        <v>35</v>
      </c>
      <c r="B369" s="65" t="s">
        <v>1417</v>
      </c>
      <c r="C369" s="65" t="s">
        <v>76</v>
      </c>
      <c r="D369" s="65" t="s">
        <v>1355</v>
      </c>
      <c r="E369" s="65" t="s">
        <v>71</v>
      </c>
      <c r="F369" s="65">
        <v>48</v>
      </c>
      <c r="G369" s="65" t="s">
        <v>1112</v>
      </c>
      <c r="H369" s="65">
        <v>4</v>
      </c>
      <c r="I369" s="65">
        <v>759.96</v>
      </c>
      <c r="J369" s="65">
        <v>2998</v>
      </c>
      <c r="K369" s="65">
        <v>114000</v>
      </c>
      <c r="L369" s="65">
        <v>3080</v>
      </c>
      <c r="M369" s="65">
        <v>6</v>
      </c>
      <c r="N369" s="65">
        <v>76</v>
      </c>
      <c r="O369" s="65" t="s">
        <v>1419</v>
      </c>
    </row>
    <row r="370" ht="15" spans="1:15">
      <c r="A370" s="65" t="s">
        <v>35</v>
      </c>
      <c r="B370" s="65" t="s">
        <v>1408</v>
      </c>
      <c r="C370" s="65" t="s">
        <v>76</v>
      </c>
      <c r="D370" s="65" t="s">
        <v>1355</v>
      </c>
      <c r="E370" s="65" t="s">
        <v>71</v>
      </c>
      <c r="F370" s="65">
        <v>48</v>
      </c>
      <c r="G370" s="65" t="s">
        <v>1112</v>
      </c>
      <c r="H370" s="65">
        <v>4</v>
      </c>
      <c r="I370" s="65">
        <v>759.96</v>
      </c>
      <c r="J370" s="65">
        <v>2998</v>
      </c>
      <c r="K370" s="65">
        <v>114000</v>
      </c>
      <c r="L370" s="65">
        <v>3080</v>
      </c>
      <c r="M370" s="65">
        <v>6</v>
      </c>
      <c r="N370" s="65">
        <v>76</v>
      </c>
      <c r="O370" s="65" t="s">
        <v>1410</v>
      </c>
    </row>
    <row r="371" ht="15" spans="1:15">
      <c r="A371" s="65" t="s">
        <v>35</v>
      </c>
      <c r="B371" s="65" t="s">
        <v>1366</v>
      </c>
      <c r="C371" s="65" t="s">
        <v>76</v>
      </c>
      <c r="D371" s="65" t="s">
        <v>1355</v>
      </c>
      <c r="E371" s="65" t="s">
        <v>71</v>
      </c>
      <c r="F371" s="65">
        <v>48</v>
      </c>
      <c r="G371" s="65" t="s">
        <v>1112</v>
      </c>
      <c r="H371" s="65">
        <v>4</v>
      </c>
      <c r="I371" s="65">
        <v>759.96</v>
      </c>
      <c r="J371" s="65">
        <v>2998</v>
      </c>
      <c r="K371" s="65">
        <v>114000</v>
      </c>
      <c r="L371" s="65">
        <v>3080</v>
      </c>
      <c r="M371" s="65">
        <v>6</v>
      </c>
      <c r="N371" s="65">
        <v>76</v>
      </c>
      <c r="O371" s="65" t="s">
        <v>1368</v>
      </c>
    </row>
    <row r="372" ht="15" spans="1:15">
      <c r="A372" s="65" t="s">
        <v>35</v>
      </c>
      <c r="B372" s="65" t="s">
        <v>1372</v>
      </c>
      <c r="C372" s="65" t="s">
        <v>76</v>
      </c>
      <c r="D372" s="65" t="s">
        <v>1355</v>
      </c>
      <c r="E372" s="65" t="s">
        <v>71</v>
      </c>
      <c r="F372" s="65">
        <v>48</v>
      </c>
      <c r="G372" s="65" t="s">
        <v>1112</v>
      </c>
      <c r="H372" s="65">
        <v>4</v>
      </c>
      <c r="I372" s="65">
        <v>759.96</v>
      </c>
      <c r="J372" s="65">
        <v>2998</v>
      </c>
      <c r="K372" s="65">
        <v>114000</v>
      </c>
      <c r="L372" s="65">
        <v>3080</v>
      </c>
      <c r="M372" s="65">
        <v>6</v>
      </c>
      <c r="N372" s="65">
        <v>76</v>
      </c>
      <c r="O372" s="65" t="s">
        <v>1374</v>
      </c>
    </row>
    <row r="373" ht="15" spans="1:15">
      <c r="A373" s="65" t="s">
        <v>35</v>
      </c>
      <c r="B373" s="65" t="s">
        <v>1362</v>
      </c>
      <c r="C373" s="65" t="s">
        <v>76</v>
      </c>
      <c r="D373" s="65" t="s">
        <v>1355</v>
      </c>
      <c r="E373" s="65" t="s">
        <v>71</v>
      </c>
      <c r="F373" s="65">
        <v>48</v>
      </c>
      <c r="G373" s="65" t="s">
        <v>1112</v>
      </c>
      <c r="H373" s="65">
        <v>4</v>
      </c>
      <c r="I373" s="65">
        <v>759.96</v>
      </c>
      <c r="J373" s="65">
        <v>2998</v>
      </c>
      <c r="K373" s="65">
        <v>114000</v>
      </c>
      <c r="L373" s="65">
        <v>3080</v>
      </c>
      <c r="M373" s="65">
        <v>6</v>
      </c>
      <c r="N373" s="65">
        <v>76</v>
      </c>
      <c r="O373" s="65" t="s">
        <v>1365</v>
      </c>
    </row>
    <row r="374" ht="15" spans="1:15">
      <c r="A374" s="65" t="s">
        <v>35</v>
      </c>
      <c r="B374" s="65" t="s">
        <v>1414</v>
      </c>
      <c r="C374" s="65" t="s">
        <v>76</v>
      </c>
      <c r="D374" s="65" t="s">
        <v>1355</v>
      </c>
      <c r="E374" s="65" t="s">
        <v>71</v>
      </c>
      <c r="F374" s="65">
        <v>48</v>
      </c>
      <c r="G374" s="65" t="s">
        <v>1112</v>
      </c>
      <c r="H374" s="65">
        <v>4</v>
      </c>
      <c r="I374" s="65">
        <v>759.97</v>
      </c>
      <c r="J374" s="65">
        <v>2998.08</v>
      </c>
      <c r="K374" s="65">
        <v>114000</v>
      </c>
      <c r="L374" s="65">
        <v>3080</v>
      </c>
      <c r="M374" s="65">
        <v>6</v>
      </c>
      <c r="N374" s="65">
        <v>75.92</v>
      </c>
      <c r="O374" s="65" t="s">
        <v>1416</v>
      </c>
    </row>
    <row r="375" ht="15" spans="1:15">
      <c r="A375" s="65" t="s">
        <v>35</v>
      </c>
      <c r="B375" s="65" t="s">
        <v>1156</v>
      </c>
      <c r="C375" s="65" t="s">
        <v>76</v>
      </c>
      <c r="D375" s="65" t="s">
        <v>1111</v>
      </c>
      <c r="E375" s="65" t="s">
        <v>71</v>
      </c>
      <c r="F375" s="65">
        <v>48</v>
      </c>
      <c r="G375" s="65" t="s">
        <v>1112</v>
      </c>
      <c r="H375" s="65">
        <v>4</v>
      </c>
      <c r="I375" s="65">
        <v>759.96</v>
      </c>
      <c r="J375" s="65">
        <v>2998</v>
      </c>
      <c r="K375" s="65">
        <v>114000</v>
      </c>
      <c r="L375" s="65">
        <v>3080</v>
      </c>
      <c r="M375" s="65">
        <v>6</v>
      </c>
      <c r="N375" s="65">
        <v>76</v>
      </c>
      <c r="O375" s="65" t="s">
        <v>1159</v>
      </c>
    </row>
    <row r="376" ht="15" spans="1:15">
      <c r="A376" s="65" t="s">
        <v>35</v>
      </c>
      <c r="B376" s="65" t="s">
        <v>1193</v>
      </c>
      <c r="C376" s="65" t="s">
        <v>76</v>
      </c>
      <c r="D376" s="65" t="s">
        <v>1111</v>
      </c>
      <c r="E376" s="65" t="s">
        <v>71</v>
      </c>
      <c r="F376" s="65">
        <v>48</v>
      </c>
      <c r="G376" s="65" t="s">
        <v>1112</v>
      </c>
      <c r="H376" s="65">
        <v>4</v>
      </c>
      <c r="I376" s="65">
        <v>759.96</v>
      </c>
      <c r="J376" s="65">
        <v>2998</v>
      </c>
      <c r="K376" s="65">
        <v>114000</v>
      </c>
      <c r="L376" s="65">
        <v>3080</v>
      </c>
      <c r="M376" s="65">
        <v>6</v>
      </c>
      <c r="N376" s="65">
        <v>76</v>
      </c>
      <c r="O376" s="65" t="s">
        <v>1195</v>
      </c>
    </row>
    <row r="377" ht="15" spans="1:15">
      <c r="A377" s="65" t="s">
        <v>35</v>
      </c>
      <c r="B377" s="65" t="s">
        <v>1390</v>
      </c>
      <c r="C377" s="65" t="s">
        <v>76</v>
      </c>
      <c r="D377" s="65" t="s">
        <v>1111</v>
      </c>
      <c r="E377" s="65" t="s">
        <v>71</v>
      </c>
      <c r="F377" s="65">
        <v>48</v>
      </c>
      <c r="G377" s="65" t="s">
        <v>1112</v>
      </c>
      <c r="H377" s="65">
        <v>4</v>
      </c>
      <c r="I377" s="65">
        <v>759.96</v>
      </c>
      <c r="J377" s="65">
        <v>2998</v>
      </c>
      <c r="K377" s="65">
        <v>114000</v>
      </c>
      <c r="L377" s="65">
        <v>3080</v>
      </c>
      <c r="M377" s="65">
        <v>6</v>
      </c>
      <c r="N377" s="65">
        <v>76</v>
      </c>
      <c r="O377" s="65" t="s">
        <v>85</v>
      </c>
    </row>
    <row r="378" ht="15" spans="1:15">
      <c r="A378" s="65" t="s">
        <v>35</v>
      </c>
      <c r="B378" s="65" t="s">
        <v>1553</v>
      </c>
      <c r="C378" s="65" t="s">
        <v>76</v>
      </c>
      <c r="D378" s="65" t="s">
        <v>1111</v>
      </c>
      <c r="E378" s="65" t="s">
        <v>71</v>
      </c>
      <c r="F378" s="65">
        <v>48</v>
      </c>
      <c r="G378" s="65" t="s">
        <v>1112</v>
      </c>
      <c r="H378" s="65">
        <v>4</v>
      </c>
      <c r="I378" s="65">
        <v>759.96</v>
      </c>
      <c r="J378" s="65">
        <v>2998</v>
      </c>
      <c r="K378" s="65">
        <v>114000</v>
      </c>
      <c r="L378" s="65">
        <v>3080</v>
      </c>
      <c r="M378" s="65">
        <v>6</v>
      </c>
      <c r="N378" s="65">
        <v>76</v>
      </c>
      <c r="O378" s="65" t="s">
        <v>1555</v>
      </c>
    </row>
    <row r="379" ht="15" spans="1:15">
      <c r="A379" s="65" t="s">
        <v>35</v>
      </c>
      <c r="B379" s="65" t="s">
        <v>1569</v>
      </c>
      <c r="C379" s="65" t="s">
        <v>76</v>
      </c>
      <c r="D379" s="65" t="s">
        <v>1111</v>
      </c>
      <c r="E379" s="65" t="s">
        <v>71</v>
      </c>
      <c r="F379" s="65">
        <v>48</v>
      </c>
      <c r="G379" s="65" t="s">
        <v>1112</v>
      </c>
      <c r="H379" s="65">
        <v>4</v>
      </c>
      <c r="I379" s="65">
        <v>759.96</v>
      </c>
      <c r="J379" s="65">
        <v>2998</v>
      </c>
      <c r="K379" s="65">
        <v>114000</v>
      </c>
      <c r="L379" s="65">
        <v>3080</v>
      </c>
      <c r="M379" s="65">
        <v>6</v>
      </c>
      <c r="N379" s="65">
        <v>76</v>
      </c>
      <c r="O379" s="65"/>
    </row>
    <row r="380" ht="15" spans="1:15">
      <c r="A380" s="65" t="s">
        <v>35</v>
      </c>
      <c r="B380" s="65" t="s">
        <v>1559</v>
      </c>
      <c r="C380" s="65" t="s">
        <v>76</v>
      </c>
      <c r="D380" s="65" t="s">
        <v>1111</v>
      </c>
      <c r="E380" s="65" t="s">
        <v>71</v>
      </c>
      <c r="F380" s="65">
        <v>48</v>
      </c>
      <c r="G380" s="65" t="s">
        <v>1112</v>
      </c>
      <c r="H380" s="65">
        <v>4</v>
      </c>
      <c r="I380" s="65">
        <v>759.96</v>
      </c>
      <c r="J380" s="65">
        <v>2998</v>
      </c>
      <c r="K380" s="65">
        <v>114000</v>
      </c>
      <c r="L380" s="65">
        <v>3080</v>
      </c>
      <c r="M380" s="65">
        <v>6</v>
      </c>
      <c r="N380" s="65">
        <v>76</v>
      </c>
      <c r="O380" s="65" t="s">
        <v>1561</v>
      </c>
    </row>
    <row r="381" ht="15" spans="1:15">
      <c r="A381" s="65" t="s">
        <v>35</v>
      </c>
      <c r="B381" s="65" t="s">
        <v>1564</v>
      </c>
      <c r="C381" s="65" t="s">
        <v>76</v>
      </c>
      <c r="D381" s="65" t="s">
        <v>1111</v>
      </c>
      <c r="E381" s="65" t="s">
        <v>71</v>
      </c>
      <c r="F381" s="65">
        <v>48</v>
      </c>
      <c r="G381" s="65" t="s">
        <v>1112</v>
      </c>
      <c r="H381" s="65">
        <v>4</v>
      </c>
      <c r="I381" s="65">
        <v>759.96</v>
      </c>
      <c r="J381" s="65">
        <v>2998</v>
      </c>
      <c r="K381" s="65">
        <v>114000</v>
      </c>
      <c r="L381" s="65">
        <v>3080</v>
      </c>
      <c r="M381" s="65">
        <v>6</v>
      </c>
      <c r="N381" s="65">
        <v>76</v>
      </c>
      <c r="O381" s="65" t="s">
        <v>1566</v>
      </c>
    </row>
    <row r="382" ht="15" spans="1:15">
      <c r="A382" s="65" t="s">
        <v>35</v>
      </c>
      <c r="B382" s="65" t="s">
        <v>1501</v>
      </c>
      <c r="C382" s="65" t="s">
        <v>76</v>
      </c>
      <c r="D382" s="65" t="s">
        <v>1111</v>
      </c>
      <c r="E382" s="65" t="s">
        <v>71</v>
      </c>
      <c r="F382" s="65">
        <v>48</v>
      </c>
      <c r="G382" s="65" t="s">
        <v>1112</v>
      </c>
      <c r="H382" s="65">
        <v>4</v>
      </c>
      <c r="I382" s="65">
        <v>759.96</v>
      </c>
      <c r="J382" s="65">
        <v>2998</v>
      </c>
      <c r="K382" s="65">
        <v>114000</v>
      </c>
      <c r="L382" s="65">
        <v>3080</v>
      </c>
      <c r="M382" s="65">
        <v>6</v>
      </c>
      <c r="N382" s="65">
        <v>76</v>
      </c>
      <c r="O382" s="65" t="s">
        <v>85</v>
      </c>
    </row>
    <row r="383" ht="15" spans="1:15">
      <c r="A383" s="65" t="s">
        <v>35</v>
      </c>
      <c r="B383" s="65" t="s">
        <v>1518</v>
      </c>
      <c r="C383" s="65" t="s">
        <v>76</v>
      </c>
      <c r="D383" s="65" t="s">
        <v>1111</v>
      </c>
      <c r="E383" s="65" t="s">
        <v>71</v>
      </c>
      <c r="F383" s="65">
        <v>48</v>
      </c>
      <c r="G383" s="65" t="s">
        <v>1112</v>
      </c>
      <c r="H383" s="65">
        <v>4</v>
      </c>
      <c r="I383" s="65">
        <v>759.96</v>
      </c>
      <c r="J383" s="65">
        <v>2998</v>
      </c>
      <c r="K383" s="65">
        <v>114000</v>
      </c>
      <c r="L383" s="65">
        <v>3080</v>
      </c>
      <c r="M383" s="65">
        <v>6</v>
      </c>
      <c r="N383" s="65">
        <v>76</v>
      </c>
      <c r="O383" s="65"/>
    </row>
    <row r="384" ht="15" spans="1:15">
      <c r="A384" s="65" t="s">
        <v>35</v>
      </c>
      <c r="B384" s="65" t="s">
        <v>1514</v>
      </c>
      <c r="C384" s="65" t="s">
        <v>76</v>
      </c>
      <c r="D384" s="65" t="s">
        <v>1111</v>
      </c>
      <c r="E384" s="65" t="s">
        <v>71</v>
      </c>
      <c r="F384" s="65">
        <v>48</v>
      </c>
      <c r="G384" s="65" t="s">
        <v>1112</v>
      </c>
      <c r="H384" s="65">
        <v>4</v>
      </c>
      <c r="I384" s="65">
        <v>759.96</v>
      </c>
      <c r="J384" s="65">
        <v>2998</v>
      </c>
      <c r="K384" s="65">
        <v>114000</v>
      </c>
      <c r="L384" s="65">
        <v>3080</v>
      </c>
      <c r="M384" s="65">
        <v>6</v>
      </c>
      <c r="N384" s="65">
        <v>76</v>
      </c>
      <c r="O384" s="65" t="s">
        <v>85</v>
      </c>
    </row>
    <row r="385" ht="15" spans="1:15">
      <c r="A385" s="65" t="s">
        <v>35</v>
      </c>
      <c r="B385" s="65" t="s">
        <v>1506</v>
      </c>
      <c r="C385" s="65" t="s">
        <v>76</v>
      </c>
      <c r="D385" s="65" t="s">
        <v>1111</v>
      </c>
      <c r="E385" s="65" t="s">
        <v>71</v>
      </c>
      <c r="F385" s="65">
        <v>48</v>
      </c>
      <c r="G385" s="65" t="s">
        <v>1112</v>
      </c>
      <c r="H385" s="65">
        <v>4</v>
      </c>
      <c r="I385" s="65">
        <v>759.96</v>
      </c>
      <c r="J385" s="65">
        <v>2998</v>
      </c>
      <c r="K385" s="65">
        <v>114000</v>
      </c>
      <c r="L385" s="65">
        <v>3080</v>
      </c>
      <c r="M385" s="65">
        <v>6</v>
      </c>
      <c r="N385" s="65">
        <v>76</v>
      </c>
      <c r="O385" s="65" t="s">
        <v>1509</v>
      </c>
    </row>
    <row r="386" ht="15" spans="1:15">
      <c r="A386" s="65" t="s">
        <v>35</v>
      </c>
      <c r="B386" s="65" t="s">
        <v>1491</v>
      </c>
      <c r="C386" s="65" t="s">
        <v>76</v>
      </c>
      <c r="D386" s="65" t="s">
        <v>1111</v>
      </c>
      <c r="E386" s="65" t="s">
        <v>71</v>
      </c>
      <c r="F386" s="65">
        <v>48</v>
      </c>
      <c r="G386" s="65" t="s">
        <v>1112</v>
      </c>
      <c r="H386" s="65">
        <v>4</v>
      </c>
      <c r="I386" s="65">
        <v>759.96</v>
      </c>
      <c r="J386" s="65">
        <v>2998</v>
      </c>
      <c r="K386" s="65">
        <v>114000</v>
      </c>
      <c r="L386" s="65">
        <v>3080</v>
      </c>
      <c r="M386" s="65">
        <v>6</v>
      </c>
      <c r="N386" s="65">
        <v>76</v>
      </c>
      <c r="O386" s="65" t="s">
        <v>1493</v>
      </c>
    </row>
    <row r="387" ht="15" spans="1:15">
      <c r="A387" s="65" t="s">
        <v>35</v>
      </c>
      <c r="B387" s="65" t="s">
        <v>1556</v>
      </c>
      <c r="C387" s="65" t="s">
        <v>76</v>
      </c>
      <c r="D387" s="65" t="s">
        <v>1111</v>
      </c>
      <c r="E387" s="65" t="s">
        <v>71</v>
      </c>
      <c r="F387" s="65">
        <v>48</v>
      </c>
      <c r="G387" s="65" t="s">
        <v>1112</v>
      </c>
      <c r="H387" s="65">
        <v>4</v>
      </c>
      <c r="I387" s="65">
        <v>759.96</v>
      </c>
      <c r="J387" s="65">
        <v>2998</v>
      </c>
      <c r="K387" s="65">
        <v>114000</v>
      </c>
      <c r="L387" s="65">
        <v>3080</v>
      </c>
      <c r="M387" s="65">
        <v>6</v>
      </c>
      <c r="N387" s="65">
        <v>76</v>
      </c>
      <c r="O387" s="65" t="s">
        <v>1558</v>
      </c>
    </row>
    <row r="388" ht="15" spans="1:15">
      <c r="A388" s="65" t="s">
        <v>35</v>
      </c>
      <c r="B388" s="65" t="s">
        <v>1562</v>
      </c>
      <c r="C388" s="65" t="s">
        <v>76</v>
      </c>
      <c r="D388" s="65" t="s">
        <v>1111</v>
      </c>
      <c r="E388" s="65" t="s">
        <v>71</v>
      </c>
      <c r="F388" s="65">
        <v>48</v>
      </c>
      <c r="G388" s="65" t="s">
        <v>1112</v>
      </c>
      <c r="H388" s="65">
        <v>4</v>
      </c>
      <c r="I388" s="65">
        <v>759.96</v>
      </c>
      <c r="J388" s="65">
        <v>2998</v>
      </c>
      <c r="K388" s="65">
        <v>114000</v>
      </c>
      <c r="L388" s="65">
        <v>3080</v>
      </c>
      <c r="M388" s="65">
        <v>6</v>
      </c>
      <c r="N388" s="65">
        <v>76</v>
      </c>
      <c r="O388" s="65"/>
    </row>
    <row r="389" ht="15" spans="1:15">
      <c r="A389" s="65" t="s">
        <v>35</v>
      </c>
      <c r="B389" s="65" t="s">
        <v>1503</v>
      </c>
      <c r="C389" s="65" t="s">
        <v>76</v>
      </c>
      <c r="D389" s="65" t="s">
        <v>1111</v>
      </c>
      <c r="E389" s="65" t="s">
        <v>71</v>
      </c>
      <c r="F389" s="65">
        <v>48</v>
      </c>
      <c r="G389" s="65" t="s">
        <v>1112</v>
      </c>
      <c r="H389" s="65">
        <v>4</v>
      </c>
      <c r="I389" s="65">
        <v>759.96</v>
      </c>
      <c r="J389" s="65">
        <v>2998</v>
      </c>
      <c r="K389" s="65">
        <v>114000</v>
      </c>
      <c r="L389" s="65">
        <v>3080</v>
      </c>
      <c r="M389" s="65">
        <v>6</v>
      </c>
      <c r="N389" s="65">
        <v>76</v>
      </c>
      <c r="O389" s="65" t="s">
        <v>1505</v>
      </c>
    </row>
    <row r="390" ht="15" spans="1:15">
      <c r="A390" s="65" t="s">
        <v>35</v>
      </c>
      <c r="B390" s="65" t="s">
        <v>1439</v>
      </c>
      <c r="C390" s="65" t="s">
        <v>76</v>
      </c>
      <c r="D390" s="65" t="s">
        <v>1111</v>
      </c>
      <c r="E390" s="65" t="s">
        <v>71</v>
      </c>
      <c r="F390" s="65">
        <v>48</v>
      </c>
      <c r="G390" s="65" t="s">
        <v>1112</v>
      </c>
      <c r="H390" s="65">
        <v>4</v>
      </c>
      <c r="I390" s="65">
        <v>759.96</v>
      </c>
      <c r="J390" s="65">
        <v>2998</v>
      </c>
      <c r="K390" s="65">
        <v>114000</v>
      </c>
      <c r="L390" s="65">
        <v>3080</v>
      </c>
      <c r="M390" s="65">
        <v>6</v>
      </c>
      <c r="N390" s="65">
        <v>76</v>
      </c>
      <c r="O390" s="65" t="s">
        <v>1441</v>
      </c>
    </row>
    <row r="391" ht="15" spans="1:15">
      <c r="A391" s="65" t="s">
        <v>35</v>
      </c>
      <c r="B391" s="65" t="s">
        <v>1567</v>
      </c>
      <c r="C391" s="65" t="s">
        <v>76</v>
      </c>
      <c r="D391" s="65" t="s">
        <v>1111</v>
      </c>
      <c r="E391" s="65" t="s">
        <v>71</v>
      </c>
      <c r="F391" s="65">
        <v>48</v>
      </c>
      <c r="G391" s="65" t="s">
        <v>1112</v>
      </c>
      <c r="H391" s="65">
        <v>4</v>
      </c>
      <c r="I391" s="65">
        <v>759.96</v>
      </c>
      <c r="J391" s="65">
        <v>2998</v>
      </c>
      <c r="K391" s="65">
        <v>114000</v>
      </c>
      <c r="L391" s="65">
        <v>3080</v>
      </c>
      <c r="M391" s="65">
        <v>6</v>
      </c>
      <c r="N391" s="65">
        <v>76</v>
      </c>
      <c r="O391" s="65"/>
    </row>
    <row r="392" ht="15" spans="1:15">
      <c r="A392" s="65" t="s">
        <v>35</v>
      </c>
      <c r="B392" s="65" t="s">
        <v>1436</v>
      </c>
      <c r="C392" s="65" t="s">
        <v>76</v>
      </c>
      <c r="D392" s="65" t="s">
        <v>1111</v>
      </c>
      <c r="E392" s="65" t="s">
        <v>71</v>
      </c>
      <c r="F392" s="65">
        <v>48</v>
      </c>
      <c r="G392" s="65" t="s">
        <v>1112</v>
      </c>
      <c r="H392" s="65">
        <v>4</v>
      </c>
      <c r="I392" s="65">
        <v>759.96</v>
      </c>
      <c r="J392" s="65">
        <v>2998</v>
      </c>
      <c r="K392" s="65">
        <v>114000</v>
      </c>
      <c r="L392" s="65">
        <v>3080</v>
      </c>
      <c r="M392" s="65">
        <v>6</v>
      </c>
      <c r="N392" s="65">
        <v>76</v>
      </c>
      <c r="O392" s="65" t="s">
        <v>1438</v>
      </c>
    </row>
    <row r="393" ht="15" spans="1:15">
      <c r="A393" s="65" t="s">
        <v>35</v>
      </c>
      <c r="B393" s="65" t="s">
        <v>1430</v>
      </c>
      <c r="C393" s="65" t="s">
        <v>76</v>
      </c>
      <c r="D393" s="65" t="s">
        <v>1111</v>
      </c>
      <c r="E393" s="65" t="s">
        <v>71</v>
      </c>
      <c r="F393" s="65">
        <v>48</v>
      </c>
      <c r="G393" s="65" t="s">
        <v>1112</v>
      </c>
      <c r="H393" s="65">
        <v>4</v>
      </c>
      <c r="I393" s="65">
        <v>759.96</v>
      </c>
      <c r="J393" s="65">
        <v>2998</v>
      </c>
      <c r="K393" s="65">
        <v>114000</v>
      </c>
      <c r="L393" s="65">
        <v>3080</v>
      </c>
      <c r="M393" s="65">
        <v>6</v>
      </c>
      <c r="N393" s="65">
        <v>76</v>
      </c>
      <c r="O393" s="65" t="s">
        <v>1432</v>
      </c>
    </row>
    <row r="394" ht="15" spans="1:15">
      <c r="A394" s="65" t="s">
        <v>35</v>
      </c>
      <c r="B394" s="65" t="s">
        <v>1447</v>
      </c>
      <c r="C394" s="65" t="s">
        <v>76</v>
      </c>
      <c r="D394" s="65" t="s">
        <v>1111</v>
      </c>
      <c r="E394" s="65" t="s">
        <v>71</v>
      </c>
      <c r="F394" s="65">
        <v>48</v>
      </c>
      <c r="G394" s="65" t="s">
        <v>1112</v>
      </c>
      <c r="H394" s="65">
        <v>4</v>
      </c>
      <c r="I394" s="65">
        <v>759.96</v>
      </c>
      <c r="J394" s="65">
        <v>2998</v>
      </c>
      <c r="K394" s="65">
        <v>114000</v>
      </c>
      <c r="L394" s="65">
        <v>3080</v>
      </c>
      <c r="M394" s="65">
        <v>6</v>
      </c>
      <c r="N394" s="65">
        <v>76</v>
      </c>
      <c r="O394" s="65" t="s">
        <v>1450</v>
      </c>
    </row>
    <row r="395" ht="15" spans="1:15">
      <c r="A395" s="65" t="s">
        <v>35</v>
      </c>
      <c r="B395" s="65" t="s">
        <v>1433</v>
      </c>
      <c r="C395" s="65" t="s">
        <v>76</v>
      </c>
      <c r="D395" s="65" t="s">
        <v>1111</v>
      </c>
      <c r="E395" s="65" t="s">
        <v>71</v>
      </c>
      <c r="F395" s="65">
        <v>48</v>
      </c>
      <c r="G395" s="65" t="s">
        <v>1112</v>
      </c>
      <c r="H395" s="65">
        <v>4</v>
      </c>
      <c r="I395" s="65">
        <v>759.96</v>
      </c>
      <c r="J395" s="65">
        <v>2998</v>
      </c>
      <c r="K395" s="65">
        <v>114000</v>
      </c>
      <c r="L395" s="65">
        <v>3080</v>
      </c>
      <c r="M395" s="65">
        <v>6</v>
      </c>
      <c r="N395" s="65">
        <v>76</v>
      </c>
      <c r="O395" s="65" t="s">
        <v>1435</v>
      </c>
    </row>
    <row r="396" ht="15" spans="1:15">
      <c r="A396" s="65" t="s">
        <v>35</v>
      </c>
      <c r="B396" s="65" t="s">
        <v>1451</v>
      </c>
      <c r="C396" s="65" t="s">
        <v>76</v>
      </c>
      <c r="D396" s="65" t="s">
        <v>1111</v>
      </c>
      <c r="E396" s="65" t="s">
        <v>71</v>
      </c>
      <c r="F396" s="65">
        <v>48</v>
      </c>
      <c r="G396" s="65" t="s">
        <v>1112</v>
      </c>
      <c r="H396" s="65">
        <v>4</v>
      </c>
      <c r="I396" s="65">
        <v>759.96</v>
      </c>
      <c r="J396" s="65">
        <v>2998</v>
      </c>
      <c r="K396" s="65">
        <v>114000</v>
      </c>
      <c r="L396" s="65">
        <v>3080</v>
      </c>
      <c r="M396" s="65">
        <v>6</v>
      </c>
      <c r="N396" s="65">
        <v>76</v>
      </c>
      <c r="O396" s="65" t="s">
        <v>1453</v>
      </c>
    </row>
    <row r="397" ht="15" spans="1:15">
      <c r="A397" s="65" t="s">
        <v>35</v>
      </c>
      <c r="B397" s="65" t="s">
        <v>1442</v>
      </c>
      <c r="C397" s="65" t="s">
        <v>76</v>
      </c>
      <c r="D397" s="65" t="s">
        <v>1111</v>
      </c>
      <c r="E397" s="65" t="s">
        <v>71</v>
      </c>
      <c r="F397" s="65">
        <v>48</v>
      </c>
      <c r="G397" s="65" t="s">
        <v>1112</v>
      </c>
      <c r="H397" s="65">
        <v>4</v>
      </c>
      <c r="I397" s="65">
        <v>759.96</v>
      </c>
      <c r="J397" s="65">
        <v>2998</v>
      </c>
      <c r="K397" s="65">
        <v>114000</v>
      </c>
      <c r="L397" s="65">
        <v>3080</v>
      </c>
      <c r="M397" s="65">
        <v>6</v>
      </c>
      <c r="N397" s="65">
        <v>76</v>
      </c>
      <c r="O397" s="65" t="s">
        <v>1444</v>
      </c>
    </row>
    <row r="398" ht="15" spans="1:15">
      <c r="A398" s="65" t="s">
        <v>35</v>
      </c>
      <c r="B398" s="65" t="s">
        <v>1445</v>
      </c>
      <c r="C398" s="65" t="s">
        <v>76</v>
      </c>
      <c r="D398" s="65" t="s">
        <v>1111</v>
      </c>
      <c r="E398" s="65" t="s">
        <v>71</v>
      </c>
      <c r="F398" s="65">
        <v>48</v>
      </c>
      <c r="G398" s="65" t="s">
        <v>1112</v>
      </c>
      <c r="H398" s="65">
        <v>4</v>
      </c>
      <c r="I398" s="65">
        <v>759.96</v>
      </c>
      <c r="J398" s="65">
        <v>2998</v>
      </c>
      <c r="K398" s="65">
        <v>114000</v>
      </c>
      <c r="L398" s="65">
        <v>3080</v>
      </c>
      <c r="M398" s="65">
        <v>6</v>
      </c>
      <c r="N398" s="65">
        <v>76</v>
      </c>
      <c r="O398" s="65"/>
    </row>
    <row r="399" ht="15" spans="1:15">
      <c r="A399" s="65" t="s">
        <v>35</v>
      </c>
      <c r="B399" s="65" t="s">
        <v>1550</v>
      </c>
      <c r="C399" s="65" t="s">
        <v>76</v>
      </c>
      <c r="D399" s="65" t="s">
        <v>1111</v>
      </c>
      <c r="E399" s="65" t="s">
        <v>71</v>
      </c>
      <c r="F399" s="65">
        <v>48</v>
      </c>
      <c r="G399" s="65" t="s">
        <v>1112</v>
      </c>
      <c r="H399" s="65">
        <v>4</v>
      </c>
      <c r="I399" s="65">
        <v>759.96</v>
      </c>
      <c r="J399" s="65">
        <v>2998</v>
      </c>
      <c r="K399" s="65">
        <v>114000</v>
      </c>
      <c r="L399" s="65">
        <v>3080</v>
      </c>
      <c r="M399" s="65">
        <v>6</v>
      </c>
      <c r="N399" s="65">
        <v>76</v>
      </c>
      <c r="O399" s="65" t="s">
        <v>1552</v>
      </c>
    </row>
    <row r="400" ht="15" spans="1:15">
      <c r="A400" s="65" t="s">
        <v>35</v>
      </c>
      <c r="B400" s="65" t="s">
        <v>1520</v>
      </c>
      <c r="C400" s="65" t="s">
        <v>76</v>
      </c>
      <c r="D400" s="65" t="s">
        <v>1111</v>
      </c>
      <c r="E400" s="65" t="s">
        <v>71</v>
      </c>
      <c r="F400" s="65">
        <v>48</v>
      </c>
      <c r="G400" s="65" t="s">
        <v>1112</v>
      </c>
      <c r="H400" s="65">
        <v>4</v>
      </c>
      <c r="I400" s="65">
        <v>759.96</v>
      </c>
      <c r="J400" s="65">
        <v>2998</v>
      </c>
      <c r="K400" s="65">
        <v>114000</v>
      </c>
      <c r="L400" s="65">
        <v>3080</v>
      </c>
      <c r="M400" s="65">
        <v>6</v>
      </c>
      <c r="N400" s="65">
        <v>76</v>
      </c>
      <c r="O400" s="65" t="s">
        <v>1522</v>
      </c>
    </row>
    <row r="401" ht="15" spans="1:15">
      <c r="A401" s="65" t="s">
        <v>35</v>
      </c>
      <c r="B401" s="65" t="s">
        <v>1494</v>
      </c>
      <c r="C401" s="65" t="s">
        <v>76</v>
      </c>
      <c r="D401" s="65" t="s">
        <v>1111</v>
      </c>
      <c r="E401" s="65" t="s">
        <v>71</v>
      </c>
      <c r="F401" s="65">
        <v>48</v>
      </c>
      <c r="G401" s="65" t="s">
        <v>1112</v>
      </c>
      <c r="H401" s="65">
        <v>4</v>
      </c>
      <c r="I401" s="65">
        <v>759.96</v>
      </c>
      <c r="J401" s="65">
        <v>2998</v>
      </c>
      <c r="K401" s="65">
        <v>114000</v>
      </c>
      <c r="L401" s="65">
        <v>3080</v>
      </c>
      <c r="M401" s="65">
        <v>6</v>
      </c>
      <c r="N401" s="65">
        <v>76</v>
      </c>
      <c r="O401" s="65" t="s">
        <v>1496</v>
      </c>
    </row>
    <row r="402" ht="15" spans="1:15">
      <c r="A402" s="65" t="s">
        <v>35</v>
      </c>
      <c r="B402" s="65" t="s">
        <v>1457</v>
      </c>
      <c r="C402" s="65" t="s">
        <v>76</v>
      </c>
      <c r="D402" s="65" t="s">
        <v>1111</v>
      </c>
      <c r="E402" s="65" t="s">
        <v>71</v>
      </c>
      <c r="F402" s="65">
        <v>48</v>
      </c>
      <c r="G402" s="65" t="s">
        <v>1112</v>
      </c>
      <c r="H402" s="65">
        <v>4</v>
      </c>
      <c r="I402" s="65">
        <v>759.96</v>
      </c>
      <c r="J402" s="65">
        <v>2998</v>
      </c>
      <c r="K402" s="65">
        <v>114000</v>
      </c>
      <c r="L402" s="65">
        <v>3080</v>
      </c>
      <c r="M402" s="65">
        <v>6</v>
      </c>
      <c r="N402" s="65">
        <v>76</v>
      </c>
      <c r="O402" s="65"/>
    </row>
    <row r="403" ht="15" spans="1:15">
      <c r="A403" s="65" t="s">
        <v>35</v>
      </c>
      <c r="B403" s="65" t="s">
        <v>1488</v>
      </c>
      <c r="C403" s="65" t="s">
        <v>76</v>
      </c>
      <c r="D403" s="65" t="s">
        <v>1111</v>
      </c>
      <c r="E403" s="65" t="s">
        <v>71</v>
      </c>
      <c r="F403" s="65">
        <v>48</v>
      </c>
      <c r="G403" s="65" t="s">
        <v>1112</v>
      </c>
      <c r="H403" s="65">
        <v>4</v>
      </c>
      <c r="I403" s="65">
        <v>759.96</v>
      </c>
      <c r="J403" s="65">
        <v>2998</v>
      </c>
      <c r="K403" s="65">
        <v>114000</v>
      </c>
      <c r="L403" s="65">
        <v>3080</v>
      </c>
      <c r="M403" s="65">
        <v>6</v>
      </c>
      <c r="N403" s="65">
        <v>76</v>
      </c>
      <c r="O403" s="65" t="s">
        <v>1490</v>
      </c>
    </row>
    <row r="404" ht="15" spans="1:15">
      <c r="A404" s="65" t="s">
        <v>35</v>
      </c>
      <c r="B404" s="65" t="s">
        <v>1510</v>
      </c>
      <c r="C404" s="65" t="s">
        <v>76</v>
      </c>
      <c r="D404" s="65" t="s">
        <v>1111</v>
      </c>
      <c r="E404" s="65" t="s">
        <v>71</v>
      </c>
      <c r="F404" s="65">
        <v>48</v>
      </c>
      <c r="G404" s="65" t="s">
        <v>1112</v>
      </c>
      <c r="H404" s="65">
        <v>4</v>
      </c>
      <c r="I404" s="65">
        <v>759.96</v>
      </c>
      <c r="J404" s="65">
        <v>2998</v>
      </c>
      <c r="K404" s="65">
        <v>114000</v>
      </c>
      <c r="L404" s="65">
        <v>3080</v>
      </c>
      <c r="M404" s="65">
        <v>6</v>
      </c>
      <c r="N404" s="65">
        <v>76</v>
      </c>
      <c r="O404" s="65" t="s">
        <v>1513</v>
      </c>
    </row>
    <row r="405" ht="15" spans="1:15">
      <c r="A405" s="65" t="s">
        <v>35</v>
      </c>
      <c r="B405" s="65" t="s">
        <v>1497</v>
      </c>
      <c r="C405" s="65" t="s">
        <v>76</v>
      </c>
      <c r="D405" s="65" t="s">
        <v>1111</v>
      </c>
      <c r="E405" s="65" t="s">
        <v>71</v>
      </c>
      <c r="F405" s="65">
        <v>48</v>
      </c>
      <c r="G405" s="65" t="s">
        <v>1112</v>
      </c>
      <c r="H405" s="65">
        <v>4</v>
      </c>
      <c r="I405" s="65">
        <v>759.96</v>
      </c>
      <c r="J405" s="65">
        <v>2998</v>
      </c>
      <c r="K405" s="65">
        <v>114000</v>
      </c>
      <c r="L405" s="65">
        <v>3080</v>
      </c>
      <c r="M405" s="65">
        <v>6</v>
      </c>
      <c r="N405" s="65">
        <v>76</v>
      </c>
      <c r="O405" s="65" t="s">
        <v>85</v>
      </c>
    </row>
    <row r="406" ht="15" spans="1:15">
      <c r="A406" s="65" t="s">
        <v>35</v>
      </c>
      <c r="B406" s="65" t="s">
        <v>1516</v>
      </c>
      <c r="C406" s="65" t="s">
        <v>76</v>
      </c>
      <c r="D406" s="65" t="s">
        <v>1111</v>
      </c>
      <c r="E406" s="65" t="s">
        <v>71</v>
      </c>
      <c r="F406" s="65">
        <v>48</v>
      </c>
      <c r="G406" s="65" t="s">
        <v>1112</v>
      </c>
      <c r="H406" s="65">
        <v>4</v>
      </c>
      <c r="I406" s="65">
        <v>759.96</v>
      </c>
      <c r="J406" s="65">
        <v>2998</v>
      </c>
      <c r="K406" s="65">
        <v>114000</v>
      </c>
      <c r="L406" s="65">
        <v>3080</v>
      </c>
      <c r="M406" s="65">
        <v>6</v>
      </c>
      <c r="N406" s="65">
        <v>76</v>
      </c>
      <c r="O406" s="65" t="s">
        <v>85</v>
      </c>
    </row>
    <row r="407" ht="15" spans="1:15">
      <c r="A407" s="65" t="s">
        <v>35</v>
      </c>
      <c r="B407" s="65" t="s">
        <v>1523</v>
      </c>
      <c r="C407" s="65" t="s">
        <v>76</v>
      </c>
      <c r="D407" s="65" t="s">
        <v>1111</v>
      </c>
      <c r="E407" s="65" t="s">
        <v>71</v>
      </c>
      <c r="F407" s="65">
        <v>48</v>
      </c>
      <c r="G407" s="65" t="s">
        <v>1112</v>
      </c>
      <c r="H407" s="65">
        <v>4</v>
      </c>
      <c r="I407" s="65">
        <v>759.96</v>
      </c>
      <c r="J407" s="65">
        <v>2998</v>
      </c>
      <c r="K407" s="65">
        <v>114000</v>
      </c>
      <c r="L407" s="65">
        <v>3080</v>
      </c>
      <c r="M407" s="65">
        <v>6</v>
      </c>
      <c r="N407" s="65">
        <v>76</v>
      </c>
      <c r="O407" s="65" t="s">
        <v>85</v>
      </c>
    </row>
    <row r="408" ht="15" spans="1:15">
      <c r="A408" s="65" t="s">
        <v>35</v>
      </c>
      <c r="B408" s="65" t="s">
        <v>1542</v>
      </c>
      <c r="C408" s="65" t="s">
        <v>76</v>
      </c>
      <c r="D408" s="65" t="s">
        <v>1111</v>
      </c>
      <c r="E408" s="65" t="s">
        <v>71</v>
      </c>
      <c r="F408" s="65">
        <v>48</v>
      </c>
      <c r="G408" s="65" t="s">
        <v>1112</v>
      </c>
      <c r="H408" s="65">
        <v>4</v>
      </c>
      <c r="I408" s="65">
        <v>759.96</v>
      </c>
      <c r="J408" s="65">
        <v>2998</v>
      </c>
      <c r="K408" s="65">
        <v>114000</v>
      </c>
      <c r="L408" s="65">
        <v>3080</v>
      </c>
      <c r="M408" s="65">
        <v>6</v>
      </c>
      <c r="N408" s="65">
        <v>76</v>
      </c>
      <c r="O408" s="65" t="s">
        <v>1544</v>
      </c>
    </row>
    <row r="409" ht="15" spans="1:15">
      <c r="A409" s="65" t="s">
        <v>35</v>
      </c>
      <c r="B409" s="65" t="s">
        <v>1528</v>
      </c>
      <c r="C409" s="65" t="s">
        <v>76</v>
      </c>
      <c r="D409" s="65" t="s">
        <v>1111</v>
      </c>
      <c r="E409" s="65" t="s">
        <v>71</v>
      </c>
      <c r="F409" s="65">
        <v>48</v>
      </c>
      <c r="G409" s="65" t="s">
        <v>1112</v>
      </c>
      <c r="H409" s="65">
        <v>4</v>
      </c>
      <c r="I409" s="65">
        <v>759.96</v>
      </c>
      <c r="J409" s="65">
        <v>2998</v>
      </c>
      <c r="K409" s="65">
        <v>114000</v>
      </c>
      <c r="L409" s="65">
        <v>3080</v>
      </c>
      <c r="M409" s="65">
        <v>6</v>
      </c>
      <c r="N409" s="65">
        <v>76</v>
      </c>
      <c r="O409" s="65" t="s">
        <v>1530</v>
      </c>
    </row>
    <row r="410" ht="15" spans="1:15">
      <c r="A410" s="65" t="s">
        <v>35</v>
      </c>
      <c r="B410" s="65" t="s">
        <v>1459</v>
      </c>
      <c r="C410" s="65" t="s">
        <v>76</v>
      </c>
      <c r="D410" s="65" t="s">
        <v>1111</v>
      </c>
      <c r="E410" s="65" t="s">
        <v>71</v>
      </c>
      <c r="F410" s="65">
        <v>48</v>
      </c>
      <c r="G410" s="65" t="s">
        <v>1112</v>
      </c>
      <c r="H410" s="65">
        <v>4</v>
      </c>
      <c r="I410" s="65">
        <v>759.96</v>
      </c>
      <c r="J410" s="65">
        <v>2998</v>
      </c>
      <c r="K410" s="65">
        <v>114000</v>
      </c>
      <c r="L410" s="65">
        <v>3080</v>
      </c>
      <c r="M410" s="65">
        <v>6</v>
      </c>
      <c r="N410" s="65">
        <v>76</v>
      </c>
      <c r="O410" s="65" t="s">
        <v>1461</v>
      </c>
    </row>
    <row r="411" ht="15" spans="1:15">
      <c r="A411" s="65" t="s">
        <v>35</v>
      </c>
      <c r="B411" s="65" t="s">
        <v>1465</v>
      </c>
      <c r="C411" s="65" t="s">
        <v>76</v>
      </c>
      <c r="D411" s="65" t="s">
        <v>1111</v>
      </c>
      <c r="E411" s="65" t="s">
        <v>71</v>
      </c>
      <c r="F411" s="65">
        <v>48</v>
      </c>
      <c r="G411" s="65" t="s">
        <v>1112</v>
      </c>
      <c r="H411" s="65">
        <v>4</v>
      </c>
      <c r="I411" s="65">
        <v>759.96</v>
      </c>
      <c r="J411" s="65">
        <v>2998</v>
      </c>
      <c r="K411" s="65">
        <v>114000</v>
      </c>
      <c r="L411" s="65">
        <v>3080</v>
      </c>
      <c r="M411" s="65">
        <v>6</v>
      </c>
      <c r="N411" s="65">
        <v>76</v>
      </c>
      <c r="O411" s="65"/>
    </row>
    <row r="412" ht="15" spans="1:15">
      <c r="A412" s="65" t="s">
        <v>35</v>
      </c>
      <c r="B412" s="65" t="s">
        <v>1548</v>
      </c>
      <c r="C412" s="65" t="s">
        <v>76</v>
      </c>
      <c r="D412" s="65" t="s">
        <v>1111</v>
      </c>
      <c r="E412" s="65" t="s">
        <v>71</v>
      </c>
      <c r="F412" s="65">
        <v>48</v>
      </c>
      <c r="G412" s="65" t="s">
        <v>1112</v>
      </c>
      <c r="H412" s="65">
        <v>4</v>
      </c>
      <c r="I412" s="65">
        <v>759.96</v>
      </c>
      <c r="J412" s="65">
        <v>2998</v>
      </c>
      <c r="K412" s="65">
        <v>114000</v>
      </c>
      <c r="L412" s="65">
        <v>3080</v>
      </c>
      <c r="M412" s="65">
        <v>6</v>
      </c>
      <c r="N412" s="65">
        <v>76</v>
      </c>
      <c r="O412" s="65" t="s">
        <v>85</v>
      </c>
    </row>
    <row r="413" ht="15" spans="1:15">
      <c r="A413" s="65" t="s">
        <v>35</v>
      </c>
      <c r="B413" s="65" t="s">
        <v>1470</v>
      </c>
      <c r="C413" s="65" t="s">
        <v>76</v>
      </c>
      <c r="D413" s="65" t="s">
        <v>1111</v>
      </c>
      <c r="E413" s="65" t="s">
        <v>71</v>
      </c>
      <c r="F413" s="65">
        <v>48</v>
      </c>
      <c r="G413" s="65" t="s">
        <v>1112</v>
      </c>
      <c r="H413" s="65">
        <v>4</v>
      </c>
      <c r="I413" s="65">
        <v>759.96</v>
      </c>
      <c r="J413" s="65">
        <v>2998</v>
      </c>
      <c r="K413" s="65">
        <v>114000</v>
      </c>
      <c r="L413" s="65">
        <v>3080</v>
      </c>
      <c r="M413" s="65">
        <v>6</v>
      </c>
      <c r="N413" s="65">
        <v>76</v>
      </c>
      <c r="O413" s="65" t="s">
        <v>1472</v>
      </c>
    </row>
    <row r="414" ht="15" spans="1:15">
      <c r="A414" s="65" t="s">
        <v>35</v>
      </c>
      <c r="B414" s="65" t="s">
        <v>1473</v>
      </c>
      <c r="C414" s="65" t="s">
        <v>76</v>
      </c>
      <c r="D414" s="65" t="s">
        <v>1111</v>
      </c>
      <c r="E414" s="65" t="s">
        <v>71</v>
      </c>
      <c r="F414" s="65">
        <v>48</v>
      </c>
      <c r="G414" s="65" t="s">
        <v>1112</v>
      </c>
      <c r="H414" s="65">
        <v>4</v>
      </c>
      <c r="I414" s="65">
        <v>759.96</v>
      </c>
      <c r="J414" s="65">
        <v>2998</v>
      </c>
      <c r="K414" s="65">
        <v>114000</v>
      </c>
      <c r="L414" s="65">
        <v>3080</v>
      </c>
      <c r="M414" s="65">
        <v>6</v>
      </c>
      <c r="N414" s="65">
        <v>76</v>
      </c>
      <c r="O414" s="65" t="s">
        <v>1475</v>
      </c>
    </row>
    <row r="415" ht="15" spans="1:15">
      <c r="A415" s="65" t="s">
        <v>35</v>
      </c>
      <c r="B415" s="65" t="s">
        <v>1462</v>
      </c>
      <c r="C415" s="65" t="s">
        <v>76</v>
      </c>
      <c r="D415" s="65" t="s">
        <v>1111</v>
      </c>
      <c r="E415" s="65" t="s">
        <v>71</v>
      </c>
      <c r="F415" s="65">
        <v>48</v>
      </c>
      <c r="G415" s="65" t="s">
        <v>1112</v>
      </c>
      <c r="H415" s="65">
        <v>4</v>
      </c>
      <c r="I415" s="65">
        <v>759.96</v>
      </c>
      <c r="J415" s="65">
        <v>2998</v>
      </c>
      <c r="K415" s="65">
        <v>114000</v>
      </c>
      <c r="L415" s="65">
        <v>3080</v>
      </c>
      <c r="M415" s="65">
        <v>6</v>
      </c>
      <c r="N415" s="65">
        <v>76</v>
      </c>
      <c r="O415" s="65" t="s">
        <v>1464</v>
      </c>
    </row>
    <row r="416" ht="15" spans="1:15">
      <c r="A416" s="65" t="s">
        <v>35</v>
      </c>
      <c r="B416" s="65" t="s">
        <v>1499</v>
      </c>
      <c r="C416" s="65" t="s">
        <v>76</v>
      </c>
      <c r="D416" s="65" t="s">
        <v>1111</v>
      </c>
      <c r="E416" s="65" t="s">
        <v>71</v>
      </c>
      <c r="F416" s="65">
        <v>48</v>
      </c>
      <c r="G416" s="65" t="s">
        <v>1112</v>
      </c>
      <c r="H416" s="65">
        <v>4</v>
      </c>
      <c r="I416" s="65">
        <v>759.96</v>
      </c>
      <c r="J416" s="65">
        <v>2998</v>
      </c>
      <c r="K416" s="65">
        <v>114000</v>
      </c>
      <c r="L416" s="65">
        <v>3080</v>
      </c>
      <c r="M416" s="65">
        <v>6</v>
      </c>
      <c r="N416" s="65">
        <v>76</v>
      </c>
      <c r="O416" s="65" t="s">
        <v>85</v>
      </c>
    </row>
    <row r="417" ht="15" spans="1:15">
      <c r="A417" s="65" t="s">
        <v>35</v>
      </c>
      <c r="B417" s="65" t="s">
        <v>1531</v>
      </c>
      <c r="C417" s="65" t="s">
        <v>76</v>
      </c>
      <c r="D417" s="65" t="s">
        <v>1111</v>
      </c>
      <c r="E417" s="65" t="s">
        <v>71</v>
      </c>
      <c r="F417" s="65">
        <v>48</v>
      </c>
      <c r="G417" s="65" t="s">
        <v>1112</v>
      </c>
      <c r="H417" s="65">
        <v>4</v>
      </c>
      <c r="I417" s="65">
        <v>759.96</v>
      </c>
      <c r="J417" s="65">
        <v>2998</v>
      </c>
      <c r="K417" s="65">
        <v>114000</v>
      </c>
      <c r="L417" s="65">
        <v>3080</v>
      </c>
      <c r="M417" s="65">
        <v>6</v>
      </c>
      <c r="N417" s="65">
        <v>76</v>
      </c>
      <c r="O417" s="65" t="s">
        <v>1533</v>
      </c>
    </row>
    <row r="418" ht="15" spans="1:15">
      <c r="A418" s="65" t="s">
        <v>35</v>
      </c>
      <c r="B418" s="65" t="s">
        <v>1537</v>
      </c>
      <c r="C418" s="65" t="s">
        <v>76</v>
      </c>
      <c r="D418" s="65" t="s">
        <v>1111</v>
      </c>
      <c r="E418" s="65" t="s">
        <v>71</v>
      </c>
      <c r="F418" s="65">
        <v>48</v>
      </c>
      <c r="G418" s="65" t="s">
        <v>1112</v>
      </c>
      <c r="H418" s="65">
        <v>4</v>
      </c>
      <c r="I418" s="65">
        <v>759.96</v>
      </c>
      <c r="J418" s="65">
        <v>2998</v>
      </c>
      <c r="K418" s="65">
        <v>114000</v>
      </c>
      <c r="L418" s="65">
        <v>3080</v>
      </c>
      <c r="M418" s="65">
        <v>6</v>
      </c>
      <c r="N418" s="65">
        <v>76</v>
      </c>
      <c r="O418" s="65" t="s">
        <v>1539</v>
      </c>
    </row>
    <row r="419" ht="15" spans="1:15">
      <c r="A419" s="65" t="s">
        <v>35</v>
      </c>
      <c r="B419" s="65" t="s">
        <v>1545</v>
      </c>
      <c r="C419" s="65" t="s">
        <v>76</v>
      </c>
      <c r="D419" s="65" t="s">
        <v>1111</v>
      </c>
      <c r="E419" s="65" t="s">
        <v>71</v>
      </c>
      <c r="F419" s="65">
        <v>48</v>
      </c>
      <c r="G419" s="65" t="s">
        <v>1112</v>
      </c>
      <c r="H419" s="65">
        <v>4</v>
      </c>
      <c r="I419" s="65">
        <v>759.96</v>
      </c>
      <c r="J419" s="65">
        <v>2998</v>
      </c>
      <c r="K419" s="65">
        <v>114000</v>
      </c>
      <c r="L419" s="65">
        <v>3080</v>
      </c>
      <c r="M419" s="65">
        <v>6</v>
      </c>
      <c r="N419" s="65">
        <v>76</v>
      </c>
      <c r="O419" s="65" t="s">
        <v>1547</v>
      </c>
    </row>
    <row r="420" ht="15" spans="1:15">
      <c r="A420" s="65" t="s">
        <v>35</v>
      </c>
      <c r="B420" s="65" t="s">
        <v>1540</v>
      </c>
      <c r="C420" s="65" t="s">
        <v>76</v>
      </c>
      <c r="D420" s="65" t="s">
        <v>1111</v>
      </c>
      <c r="E420" s="65" t="s">
        <v>71</v>
      </c>
      <c r="F420" s="65">
        <v>48</v>
      </c>
      <c r="G420" s="65" t="s">
        <v>1112</v>
      </c>
      <c r="H420" s="65">
        <v>4</v>
      </c>
      <c r="I420" s="65">
        <v>759.96</v>
      </c>
      <c r="J420" s="65">
        <v>2998</v>
      </c>
      <c r="K420" s="65">
        <v>114000</v>
      </c>
      <c r="L420" s="65">
        <v>3080</v>
      </c>
      <c r="M420" s="65">
        <v>6</v>
      </c>
      <c r="N420" s="65">
        <v>76</v>
      </c>
      <c r="O420" s="65" t="s">
        <v>85</v>
      </c>
    </row>
    <row r="421" ht="15" spans="1:15">
      <c r="A421" s="65" t="s">
        <v>35</v>
      </c>
      <c r="B421" s="65" t="s">
        <v>1526</v>
      </c>
      <c r="C421" s="65" t="s">
        <v>76</v>
      </c>
      <c r="D421" s="65" t="s">
        <v>1111</v>
      </c>
      <c r="E421" s="65" t="s">
        <v>71</v>
      </c>
      <c r="F421" s="65">
        <v>48</v>
      </c>
      <c r="G421" s="65" t="s">
        <v>1112</v>
      </c>
      <c r="H421" s="65">
        <v>4</v>
      </c>
      <c r="I421" s="65">
        <v>759.96</v>
      </c>
      <c r="J421" s="65">
        <v>2998</v>
      </c>
      <c r="K421" s="65">
        <v>114000</v>
      </c>
      <c r="L421" s="65">
        <v>3080</v>
      </c>
      <c r="M421" s="65">
        <v>6</v>
      </c>
      <c r="N421" s="65">
        <v>76</v>
      </c>
      <c r="O421" s="65" t="s">
        <v>85</v>
      </c>
    </row>
    <row r="422" ht="15" spans="1:15">
      <c r="A422" s="65" t="s">
        <v>35</v>
      </c>
      <c r="B422" s="65" t="s">
        <v>1467</v>
      </c>
      <c r="C422" s="65" t="s">
        <v>76</v>
      </c>
      <c r="D422" s="65" t="s">
        <v>1111</v>
      </c>
      <c r="E422" s="65" t="s">
        <v>71</v>
      </c>
      <c r="F422" s="65">
        <v>48</v>
      </c>
      <c r="G422" s="65" t="s">
        <v>1112</v>
      </c>
      <c r="H422" s="65">
        <v>4</v>
      </c>
      <c r="I422" s="65">
        <v>759.96</v>
      </c>
      <c r="J422" s="65">
        <v>2998</v>
      </c>
      <c r="K422" s="65">
        <v>114000</v>
      </c>
      <c r="L422" s="65">
        <v>3080</v>
      </c>
      <c r="M422" s="65">
        <v>6</v>
      </c>
      <c r="N422" s="65">
        <v>76</v>
      </c>
      <c r="O422" s="65" t="s">
        <v>1469</v>
      </c>
    </row>
    <row r="423" ht="15" spans="1:15">
      <c r="A423" s="65" t="s">
        <v>35</v>
      </c>
      <c r="B423" s="65" t="s">
        <v>1534</v>
      </c>
      <c r="C423" s="65" t="s">
        <v>76</v>
      </c>
      <c r="D423" s="65" t="s">
        <v>1111</v>
      </c>
      <c r="E423" s="65" t="s">
        <v>71</v>
      </c>
      <c r="F423" s="65">
        <v>48</v>
      </c>
      <c r="G423" s="65" t="s">
        <v>1112</v>
      </c>
      <c r="H423" s="65">
        <v>4</v>
      </c>
      <c r="I423" s="65">
        <v>759.96</v>
      </c>
      <c r="J423" s="65">
        <v>2998</v>
      </c>
      <c r="K423" s="65">
        <v>114000</v>
      </c>
      <c r="L423" s="65">
        <v>3080</v>
      </c>
      <c r="M423" s="65">
        <v>6</v>
      </c>
      <c r="N423" s="65">
        <v>76</v>
      </c>
      <c r="O423" s="65" t="s">
        <v>1536</v>
      </c>
    </row>
    <row r="424" ht="15" spans="1:15">
      <c r="A424" s="65" t="s">
        <v>35</v>
      </c>
      <c r="B424" s="65" t="s">
        <v>1114</v>
      </c>
      <c r="C424" s="65" t="s">
        <v>76</v>
      </c>
      <c r="D424" s="65" t="s">
        <v>1111</v>
      </c>
      <c r="E424" s="65" t="s">
        <v>71</v>
      </c>
      <c r="F424" s="65">
        <v>48</v>
      </c>
      <c r="G424" s="65" t="s">
        <v>1112</v>
      </c>
      <c r="H424" s="65">
        <v>4</v>
      </c>
      <c r="I424" s="65">
        <v>759.96</v>
      </c>
      <c r="J424" s="65">
        <v>2998</v>
      </c>
      <c r="K424" s="65">
        <v>114000</v>
      </c>
      <c r="L424" s="65">
        <v>3080</v>
      </c>
      <c r="M424" s="65">
        <v>6</v>
      </c>
      <c r="N424" s="65">
        <v>76</v>
      </c>
      <c r="O424" s="65" t="s">
        <v>1117</v>
      </c>
    </row>
    <row r="425" ht="15" spans="1:15">
      <c r="A425" s="65" t="s">
        <v>35</v>
      </c>
      <c r="B425" s="65" t="s">
        <v>1153</v>
      </c>
      <c r="C425" s="65" t="s">
        <v>76</v>
      </c>
      <c r="D425" s="65" t="s">
        <v>1111</v>
      </c>
      <c r="E425" s="65" t="s">
        <v>71</v>
      </c>
      <c r="F425" s="65">
        <v>48</v>
      </c>
      <c r="G425" s="65" t="s">
        <v>1112</v>
      </c>
      <c r="H425" s="65">
        <v>4</v>
      </c>
      <c r="I425" s="65">
        <v>759.96</v>
      </c>
      <c r="J425" s="65">
        <v>2998</v>
      </c>
      <c r="K425" s="65">
        <v>114000</v>
      </c>
      <c r="L425" s="65">
        <v>3080</v>
      </c>
      <c r="M425" s="65">
        <v>6</v>
      </c>
      <c r="N425" s="65">
        <v>76</v>
      </c>
      <c r="O425" s="65" t="s">
        <v>1155</v>
      </c>
    </row>
    <row r="426" ht="15" spans="1:15">
      <c r="A426" s="65" t="s">
        <v>35</v>
      </c>
      <c r="B426" s="65" t="s">
        <v>1108</v>
      </c>
      <c r="C426" s="65" t="s">
        <v>76</v>
      </c>
      <c r="D426" s="65" t="s">
        <v>1111</v>
      </c>
      <c r="E426" s="65" t="s">
        <v>71</v>
      </c>
      <c r="F426" s="65">
        <v>48</v>
      </c>
      <c r="G426" s="65" t="s">
        <v>1112</v>
      </c>
      <c r="H426" s="65">
        <v>4</v>
      </c>
      <c r="I426" s="65">
        <v>759.96</v>
      </c>
      <c r="J426" s="65">
        <v>2998</v>
      </c>
      <c r="K426" s="65">
        <v>114000</v>
      </c>
      <c r="L426" s="65">
        <v>3080</v>
      </c>
      <c r="M426" s="65">
        <v>6</v>
      </c>
      <c r="N426" s="65">
        <v>76</v>
      </c>
      <c r="O426" s="65" t="s">
        <v>1113</v>
      </c>
    </row>
    <row r="427" ht="15" spans="1:15">
      <c r="A427" s="65" t="s">
        <v>35</v>
      </c>
      <c r="B427" s="65" t="s">
        <v>1135</v>
      </c>
      <c r="C427" s="65" t="s">
        <v>76</v>
      </c>
      <c r="D427" s="65" t="s">
        <v>1111</v>
      </c>
      <c r="E427" s="65" t="s">
        <v>71</v>
      </c>
      <c r="F427" s="65">
        <v>48</v>
      </c>
      <c r="G427" s="65" t="s">
        <v>1112</v>
      </c>
      <c r="H427" s="65">
        <v>4</v>
      </c>
      <c r="I427" s="65">
        <v>759.96</v>
      </c>
      <c r="J427" s="65">
        <v>2998</v>
      </c>
      <c r="K427" s="65">
        <v>114000</v>
      </c>
      <c r="L427" s="65">
        <v>3080</v>
      </c>
      <c r="M427" s="65">
        <v>6</v>
      </c>
      <c r="N427" s="65">
        <v>76</v>
      </c>
      <c r="O427" s="65"/>
    </row>
    <row r="428" ht="15" spans="1:15">
      <c r="A428" s="65" t="s">
        <v>35</v>
      </c>
      <c r="B428" s="65" t="s">
        <v>1313</v>
      </c>
      <c r="C428" s="65" t="s">
        <v>76</v>
      </c>
      <c r="D428" s="65" t="s">
        <v>1111</v>
      </c>
      <c r="E428" s="65" t="s">
        <v>71</v>
      </c>
      <c r="F428" s="65">
        <v>48</v>
      </c>
      <c r="G428" s="65" t="s">
        <v>1112</v>
      </c>
      <c r="H428" s="65">
        <v>4</v>
      </c>
      <c r="I428" s="65">
        <v>759.96</v>
      </c>
      <c r="J428" s="65">
        <v>2998</v>
      </c>
      <c r="K428" s="65">
        <v>114000</v>
      </c>
      <c r="L428" s="65">
        <v>3080</v>
      </c>
      <c r="M428" s="65">
        <v>6</v>
      </c>
      <c r="N428" s="65">
        <v>76</v>
      </c>
      <c r="O428" s="65" t="s">
        <v>1315</v>
      </c>
    </row>
    <row r="429" ht="15" spans="1:15">
      <c r="A429" s="65" t="s">
        <v>35</v>
      </c>
      <c r="B429" s="65" t="s">
        <v>1262</v>
      </c>
      <c r="C429" s="65" t="s">
        <v>76</v>
      </c>
      <c r="D429" s="65" t="s">
        <v>1111</v>
      </c>
      <c r="E429" s="65" t="s">
        <v>71</v>
      </c>
      <c r="F429" s="65">
        <v>48</v>
      </c>
      <c r="G429" s="65" t="s">
        <v>1112</v>
      </c>
      <c r="H429" s="65">
        <v>4</v>
      </c>
      <c r="I429" s="65">
        <v>759.96</v>
      </c>
      <c r="J429" s="65">
        <v>2998</v>
      </c>
      <c r="K429" s="65">
        <v>114000</v>
      </c>
      <c r="L429" s="65">
        <v>3080</v>
      </c>
      <c r="M429" s="65">
        <v>6</v>
      </c>
      <c r="N429" s="65">
        <v>76</v>
      </c>
      <c r="O429" s="65" t="s">
        <v>1264</v>
      </c>
    </row>
    <row r="430" ht="15" spans="1:15">
      <c r="A430" s="65" t="s">
        <v>35</v>
      </c>
      <c r="B430" s="65" t="s">
        <v>1217</v>
      </c>
      <c r="C430" s="65" t="s">
        <v>76</v>
      </c>
      <c r="D430" s="65" t="s">
        <v>1111</v>
      </c>
      <c r="E430" s="65" t="s">
        <v>71</v>
      </c>
      <c r="F430" s="65">
        <v>48</v>
      </c>
      <c r="G430" s="65" t="s">
        <v>1112</v>
      </c>
      <c r="H430" s="65">
        <v>4</v>
      </c>
      <c r="I430" s="65">
        <v>759.96</v>
      </c>
      <c r="J430" s="65">
        <v>2998</v>
      </c>
      <c r="K430" s="65">
        <v>114000</v>
      </c>
      <c r="L430" s="65">
        <v>3080</v>
      </c>
      <c r="M430" s="65">
        <v>6</v>
      </c>
      <c r="N430" s="65">
        <v>76</v>
      </c>
      <c r="O430" s="65"/>
    </row>
    <row r="431" ht="15" spans="1:15">
      <c r="A431" s="65" t="s">
        <v>35</v>
      </c>
      <c r="B431" s="65" t="s">
        <v>1229</v>
      </c>
      <c r="C431" s="65" t="s">
        <v>76</v>
      </c>
      <c r="D431" s="65" t="s">
        <v>1111</v>
      </c>
      <c r="E431" s="65" t="s">
        <v>71</v>
      </c>
      <c r="F431" s="65">
        <v>48</v>
      </c>
      <c r="G431" s="65" t="s">
        <v>1112</v>
      </c>
      <c r="H431" s="65">
        <v>4</v>
      </c>
      <c r="I431" s="65">
        <v>759.96</v>
      </c>
      <c r="J431" s="65">
        <v>2998</v>
      </c>
      <c r="K431" s="65">
        <v>114000</v>
      </c>
      <c r="L431" s="65">
        <v>3080</v>
      </c>
      <c r="M431" s="65">
        <v>6</v>
      </c>
      <c r="N431" s="65">
        <v>76</v>
      </c>
      <c r="O431" s="65"/>
    </row>
    <row r="432" ht="15" spans="1:15">
      <c r="A432" s="65" t="s">
        <v>35</v>
      </c>
      <c r="B432" s="65" t="s">
        <v>1166</v>
      </c>
      <c r="C432" s="65" t="s">
        <v>76</v>
      </c>
      <c r="D432" s="65" t="s">
        <v>1111</v>
      </c>
      <c r="E432" s="65" t="s">
        <v>71</v>
      </c>
      <c r="F432" s="65">
        <v>48</v>
      </c>
      <c r="G432" s="65" t="s">
        <v>1112</v>
      </c>
      <c r="H432" s="65">
        <v>4</v>
      </c>
      <c r="I432" s="65">
        <v>759.96</v>
      </c>
      <c r="J432" s="65">
        <v>2998</v>
      </c>
      <c r="K432" s="65">
        <v>114000</v>
      </c>
      <c r="L432" s="65">
        <v>3080</v>
      </c>
      <c r="M432" s="65">
        <v>6</v>
      </c>
      <c r="N432" s="65">
        <v>76</v>
      </c>
      <c r="O432" s="65" t="s">
        <v>1169</v>
      </c>
    </row>
    <row r="433" ht="15" spans="1:15">
      <c r="A433" s="65" t="s">
        <v>35</v>
      </c>
      <c r="B433" s="65" t="s">
        <v>1198</v>
      </c>
      <c r="C433" s="65" t="s">
        <v>76</v>
      </c>
      <c r="D433" s="65" t="s">
        <v>1111</v>
      </c>
      <c r="E433" s="65" t="s">
        <v>71</v>
      </c>
      <c r="F433" s="65">
        <v>48</v>
      </c>
      <c r="G433" s="65" t="s">
        <v>1112</v>
      </c>
      <c r="H433" s="65">
        <v>4</v>
      </c>
      <c r="I433" s="65">
        <v>759.96</v>
      </c>
      <c r="J433" s="65">
        <v>2998</v>
      </c>
      <c r="K433" s="65">
        <v>114000</v>
      </c>
      <c r="L433" s="65">
        <v>3080</v>
      </c>
      <c r="M433" s="65">
        <v>6</v>
      </c>
      <c r="N433" s="65">
        <v>76</v>
      </c>
      <c r="O433" s="65" t="s">
        <v>1200</v>
      </c>
    </row>
    <row r="434" ht="15" spans="1:15">
      <c r="A434" s="65" t="s">
        <v>35</v>
      </c>
      <c r="B434" s="65" t="s">
        <v>1245</v>
      </c>
      <c r="C434" s="65" t="s">
        <v>76</v>
      </c>
      <c r="D434" s="65" t="s">
        <v>1111</v>
      </c>
      <c r="E434" s="65" t="s">
        <v>71</v>
      </c>
      <c r="F434" s="65">
        <v>48</v>
      </c>
      <c r="G434" s="65" t="s">
        <v>1112</v>
      </c>
      <c r="H434" s="65">
        <v>4</v>
      </c>
      <c r="I434" s="65">
        <v>759.96</v>
      </c>
      <c r="J434" s="65">
        <v>2998</v>
      </c>
      <c r="K434" s="65">
        <v>114000</v>
      </c>
      <c r="L434" s="65">
        <v>3080</v>
      </c>
      <c r="M434" s="65">
        <v>6</v>
      </c>
      <c r="N434" s="65">
        <v>76</v>
      </c>
      <c r="O434" s="65" t="s">
        <v>1247</v>
      </c>
    </row>
    <row r="435" ht="15" spans="1:15">
      <c r="A435" s="65" t="s">
        <v>35</v>
      </c>
      <c r="B435" s="65" t="s">
        <v>1233</v>
      </c>
      <c r="C435" s="65" t="s">
        <v>76</v>
      </c>
      <c r="D435" s="65" t="s">
        <v>1111</v>
      </c>
      <c r="E435" s="65" t="s">
        <v>71</v>
      </c>
      <c r="F435" s="65">
        <v>48</v>
      </c>
      <c r="G435" s="65" t="s">
        <v>1112</v>
      </c>
      <c r="H435" s="65">
        <v>4</v>
      </c>
      <c r="I435" s="65">
        <v>759.96</v>
      </c>
      <c r="J435" s="65">
        <v>2998</v>
      </c>
      <c r="K435" s="65">
        <v>114000</v>
      </c>
      <c r="L435" s="65">
        <v>3080</v>
      </c>
      <c r="M435" s="65">
        <v>6</v>
      </c>
      <c r="N435" s="65">
        <v>76</v>
      </c>
      <c r="O435" s="65" t="s">
        <v>1235</v>
      </c>
    </row>
    <row r="436" ht="15" spans="1:15">
      <c r="A436" s="65" t="s">
        <v>35</v>
      </c>
      <c r="B436" s="65" t="s">
        <v>1316</v>
      </c>
      <c r="C436" s="65" t="s">
        <v>76</v>
      </c>
      <c r="D436" s="65" t="s">
        <v>1111</v>
      </c>
      <c r="E436" s="65" t="s">
        <v>71</v>
      </c>
      <c r="F436" s="65">
        <v>48</v>
      </c>
      <c r="G436" s="65" t="s">
        <v>1112</v>
      </c>
      <c r="H436" s="65">
        <v>4</v>
      </c>
      <c r="I436" s="65">
        <v>759.96</v>
      </c>
      <c r="J436" s="65">
        <v>2998</v>
      </c>
      <c r="K436" s="65">
        <v>114000</v>
      </c>
      <c r="L436" s="65">
        <v>3080</v>
      </c>
      <c r="M436" s="65">
        <v>6</v>
      </c>
      <c r="N436" s="65">
        <v>76</v>
      </c>
      <c r="O436" s="65"/>
    </row>
    <row r="437" ht="15" spans="1:15">
      <c r="A437" s="65" t="s">
        <v>35</v>
      </c>
      <c r="B437" s="65" t="s">
        <v>1150</v>
      </c>
      <c r="C437" s="65" t="s">
        <v>76</v>
      </c>
      <c r="D437" s="65" t="s">
        <v>1111</v>
      </c>
      <c r="E437" s="65" t="s">
        <v>71</v>
      </c>
      <c r="F437" s="65">
        <v>48</v>
      </c>
      <c r="G437" s="65" t="s">
        <v>1112</v>
      </c>
      <c r="H437" s="65">
        <v>4</v>
      </c>
      <c r="I437" s="65">
        <v>759.96</v>
      </c>
      <c r="J437" s="65">
        <v>2998</v>
      </c>
      <c r="K437" s="65">
        <v>114000</v>
      </c>
      <c r="L437" s="65">
        <v>3080</v>
      </c>
      <c r="M437" s="65">
        <v>6</v>
      </c>
      <c r="N437" s="65">
        <v>76</v>
      </c>
      <c r="O437" s="65" t="s">
        <v>1152</v>
      </c>
    </row>
    <row r="438" ht="15" spans="1:15">
      <c r="A438" s="65" t="s">
        <v>35</v>
      </c>
      <c r="B438" s="65" t="s">
        <v>1324</v>
      </c>
      <c r="C438" s="65" t="s">
        <v>76</v>
      </c>
      <c r="D438" s="65" t="s">
        <v>1111</v>
      </c>
      <c r="E438" s="65" t="s">
        <v>71</v>
      </c>
      <c r="F438" s="65">
        <v>48</v>
      </c>
      <c r="G438" s="65" t="s">
        <v>1112</v>
      </c>
      <c r="H438" s="65">
        <v>4</v>
      </c>
      <c r="I438" s="65">
        <v>759.96</v>
      </c>
      <c r="J438" s="65">
        <v>2998</v>
      </c>
      <c r="K438" s="65">
        <v>114000</v>
      </c>
      <c r="L438" s="65">
        <v>3080</v>
      </c>
      <c r="M438" s="65">
        <v>6</v>
      </c>
      <c r="N438" s="65">
        <v>76</v>
      </c>
      <c r="O438" s="65" t="s">
        <v>1326</v>
      </c>
    </row>
    <row r="439" ht="15" spans="1:15">
      <c r="A439" s="65" t="s">
        <v>35</v>
      </c>
      <c r="B439" s="65" t="s">
        <v>1291</v>
      </c>
      <c r="C439" s="65" t="s">
        <v>76</v>
      </c>
      <c r="D439" s="65" t="s">
        <v>1111</v>
      </c>
      <c r="E439" s="65" t="s">
        <v>71</v>
      </c>
      <c r="F439" s="65">
        <v>48</v>
      </c>
      <c r="G439" s="65" t="s">
        <v>1112</v>
      </c>
      <c r="H439" s="65">
        <v>4</v>
      </c>
      <c r="I439" s="65">
        <v>759.96</v>
      </c>
      <c r="J439" s="65">
        <v>2998</v>
      </c>
      <c r="K439" s="65">
        <v>114000</v>
      </c>
      <c r="L439" s="65">
        <v>3080</v>
      </c>
      <c r="M439" s="65">
        <v>6</v>
      </c>
      <c r="N439" s="65">
        <v>76</v>
      </c>
      <c r="O439" s="65" t="s">
        <v>1293</v>
      </c>
    </row>
    <row r="440" ht="15" spans="1:15">
      <c r="A440" s="65" t="s">
        <v>35</v>
      </c>
      <c r="B440" s="65" t="s">
        <v>1271</v>
      </c>
      <c r="C440" s="65" t="s">
        <v>76</v>
      </c>
      <c r="D440" s="65" t="s">
        <v>1111</v>
      </c>
      <c r="E440" s="65" t="s">
        <v>71</v>
      </c>
      <c r="F440" s="65">
        <v>48</v>
      </c>
      <c r="G440" s="65" t="s">
        <v>1112</v>
      </c>
      <c r="H440" s="65">
        <v>4</v>
      </c>
      <c r="I440" s="65">
        <v>759.96</v>
      </c>
      <c r="J440" s="65">
        <v>2998</v>
      </c>
      <c r="K440" s="65">
        <v>114000</v>
      </c>
      <c r="L440" s="65">
        <v>3080</v>
      </c>
      <c r="M440" s="65">
        <v>6</v>
      </c>
      <c r="N440" s="65">
        <v>76</v>
      </c>
      <c r="O440" s="65"/>
    </row>
    <row r="441" ht="15" spans="1:15">
      <c r="A441" s="65" t="s">
        <v>35</v>
      </c>
      <c r="B441" s="65" t="s">
        <v>1327</v>
      </c>
      <c r="C441" s="65" t="s">
        <v>76</v>
      </c>
      <c r="D441" s="65" t="s">
        <v>1111</v>
      </c>
      <c r="E441" s="65" t="s">
        <v>71</v>
      </c>
      <c r="F441" s="65">
        <v>48</v>
      </c>
      <c r="G441" s="65" t="s">
        <v>1112</v>
      </c>
      <c r="H441" s="65">
        <v>4</v>
      </c>
      <c r="I441" s="65">
        <v>759.96</v>
      </c>
      <c r="J441" s="65">
        <v>2998</v>
      </c>
      <c r="K441" s="65">
        <v>114000</v>
      </c>
      <c r="L441" s="65">
        <v>3080</v>
      </c>
      <c r="M441" s="65">
        <v>6</v>
      </c>
      <c r="N441" s="65">
        <v>76</v>
      </c>
      <c r="O441" s="65" t="s">
        <v>1329</v>
      </c>
    </row>
    <row r="442" ht="15" spans="1:15">
      <c r="A442" s="65" t="s">
        <v>35</v>
      </c>
      <c r="B442" s="65" t="s">
        <v>1387</v>
      </c>
      <c r="C442" s="65" t="s">
        <v>76</v>
      </c>
      <c r="D442" s="65" t="s">
        <v>1111</v>
      </c>
      <c r="E442" s="65" t="s">
        <v>71</v>
      </c>
      <c r="F442" s="65">
        <v>48</v>
      </c>
      <c r="G442" s="65" t="s">
        <v>1112</v>
      </c>
      <c r="H442" s="65">
        <v>4</v>
      </c>
      <c r="I442" s="65">
        <v>759.96</v>
      </c>
      <c r="J442" s="65">
        <v>2998</v>
      </c>
      <c r="K442" s="65">
        <v>114000</v>
      </c>
      <c r="L442" s="65">
        <v>3080</v>
      </c>
      <c r="M442" s="65">
        <v>6</v>
      </c>
      <c r="N442" s="65">
        <v>76</v>
      </c>
      <c r="O442" s="65" t="s">
        <v>1389</v>
      </c>
    </row>
    <row r="443" ht="15" spans="1:15">
      <c r="A443" s="65" t="s">
        <v>35</v>
      </c>
      <c r="B443" s="65" t="s">
        <v>1340</v>
      </c>
      <c r="C443" s="65" t="s">
        <v>76</v>
      </c>
      <c r="D443" s="65" t="s">
        <v>1111</v>
      </c>
      <c r="E443" s="65" t="s">
        <v>71</v>
      </c>
      <c r="F443" s="65">
        <v>48</v>
      </c>
      <c r="G443" s="65" t="s">
        <v>1112</v>
      </c>
      <c r="H443" s="65">
        <v>4</v>
      </c>
      <c r="I443" s="65">
        <v>759.96</v>
      </c>
      <c r="J443" s="65">
        <v>2998</v>
      </c>
      <c r="K443" s="65">
        <v>114000</v>
      </c>
      <c r="L443" s="65">
        <v>3080</v>
      </c>
      <c r="M443" s="65">
        <v>6</v>
      </c>
      <c r="N443" s="65">
        <v>76</v>
      </c>
      <c r="O443" s="65" t="s">
        <v>1342</v>
      </c>
    </row>
    <row r="444" ht="15" spans="1:15">
      <c r="A444" s="65" t="s">
        <v>35</v>
      </c>
      <c r="B444" s="65" t="s">
        <v>1346</v>
      </c>
      <c r="C444" s="65" t="s">
        <v>76</v>
      </c>
      <c r="D444" s="65" t="s">
        <v>1111</v>
      </c>
      <c r="E444" s="65" t="s">
        <v>71</v>
      </c>
      <c r="F444" s="65">
        <v>48</v>
      </c>
      <c r="G444" s="65" t="s">
        <v>1112</v>
      </c>
      <c r="H444" s="65">
        <v>4</v>
      </c>
      <c r="I444" s="65">
        <v>759.96</v>
      </c>
      <c r="J444" s="65">
        <v>2998</v>
      </c>
      <c r="K444" s="65">
        <v>114000</v>
      </c>
      <c r="L444" s="65">
        <v>3080</v>
      </c>
      <c r="M444" s="65">
        <v>6</v>
      </c>
      <c r="N444" s="65">
        <v>76</v>
      </c>
      <c r="O444" s="65" t="s">
        <v>1348</v>
      </c>
    </row>
    <row r="445" ht="15" spans="1:15">
      <c r="A445" s="65" t="s">
        <v>35</v>
      </c>
      <c r="B445" s="65" t="s">
        <v>1221</v>
      </c>
      <c r="C445" s="65" t="s">
        <v>76</v>
      </c>
      <c r="D445" s="65" t="s">
        <v>1111</v>
      </c>
      <c r="E445" s="65" t="s">
        <v>71</v>
      </c>
      <c r="F445" s="65">
        <v>48</v>
      </c>
      <c r="G445" s="65" t="s">
        <v>1112</v>
      </c>
      <c r="H445" s="65">
        <v>4</v>
      </c>
      <c r="I445" s="65">
        <v>759.96</v>
      </c>
      <c r="J445" s="65">
        <v>2998</v>
      </c>
      <c r="K445" s="65">
        <v>114000</v>
      </c>
      <c r="L445" s="65">
        <v>3080</v>
      </c>
      <c r="M445" s="65">
        <v>6</v>
      </c>
      <c r="N445" s="65">
        <v>76</v>
      </c>
      <c r="O445" s="65"/>
    </row>
    <row r="446" ht="15" spans="1:15">
      <c r="A446" s="65" t="s">
        <v>35</v>
      </c>
      <c r="B446" s="65" t="s">
        <v>1231</v>
      </c>
      <c r="C446" s="65" t="s">
        <v>76</v>
      </c>
      <c r="D446" s="65" t="s">
        <v>1111</v>
      </c>
      <c r="E446" s="65" t="s">
        <v>71</v>
      </c>
      <c r="F446" s="65">
        <v>48</v>
      </c>
      <c r="G446" s="65" t="s">
        <v>1112</v>
      </c>
      <c r="H446" s="65">
        <v>4</v>
      </c>
      <c r="I446" s="65">
        <v>759.96</v>
      </c>
      <c r="J446" s="65">
        <v>2998</v>
      </c>
      <c r="K446" s="65">
        <v>114000</v>
      </c>
      <c r="L446" s="65">
        <v>3080</v>
      </c>
      <c r="M446" s="65">
        <v>6</v>
      </c>
      <c r="N446" s="65">
        <v>76</v>
      </c>
      <c r="O446" s="65"/>
    </row>
    <row r="447" ht="15" spans="1:15">
      <c r="A447" s="65" t="s">
        <v>35</v>
      </c>
      <c r="B447" s="65" t="s">
        <v>1139</v>
      </c>
      <c r="C447" s="65" t="s">
        <v>76</v>
      </c>
      <c r="D447" s="65" t="s">
        <v>1111</v>
      </c>
      <c r="E447" s="65" t="s">
        <v>71</v>
      </c>
      <c r="F447" s="65">
        <v>48</v>
      </c>
      <c r="G447" s="65" t="s">
        <v>1112</v>
      </c>
      <c r="H447" s="65">
        <v>4</v>
      </c>
      <c r="I447" s="65">
        <v>759.96</v>
      </c>
      <c r="J447" s="65">
        <v>2998</v>
      </c>
      <c r="K447" s="65">
        <v>114000</v>
      </c>
      <c r="L447" s="65">
        <v>3080</v>
      </c>
      <c r="M447" s="65">
        <v>6</v>
      </c>
      <c r="N447" s="65">
        <v>76</v>
      </c>
      <c r="O447" s="65" t="s">
        <v>1142</v>
      </c>
    </row>
    <row r="448" ht="15" spans="1:15">
      <c r="A448" s="65" t="s">
        <v>35</v>
      </c>
      <c r="B448" s="65" t="s">
        <v>1163</v>
      </c>
      <c r="C448" s="65" t="s">
        <v>76</v>
      </c>
      <c r="D448" s="65" t="s">
        <v>1111</v>
      </c>
      <c r="E448" s="65" t="s">
        <v>71</v>
      </c>
      <c r="F448" s="65">
        <v>48</v>
      </c>
      <c r="G448" s="65" t="s">
        <v>1112</v>
      </c>
      <c r="H448" s="65">
        <v>4</v>
      </c>
      <c r="I448" s="65">
        <v>759.96</v>
      </c>
      <c r="J448" s="65">
        <v>2998</v>
      </c>
      <c r="K448" s="65">
        <v>114000</v>
      </c>
      <c r="L448" s="65">
        <v>3080</v>
      </c>
      <c r="M448" s="65">
        <v>6</v>
      </c>
      <c r="N448" s="65">
        <v>76</v>
      </c>
      <c r="O448" s="65" t="s">
        <v>1165</v>
      </c>
    </row>
    <row r="449" ht="15" spans="1:15">
      <c r="A449" s="65" t="s">
        <v>35</v>
      </c>
      <c r="B449" s="65" t="s">
        <v>1123</v>
      </c>
      <c r="C449" s="65" t="s">
        <v>76</v>
      </c>
      <c r="D449" s="65" t="s">
        <v>1111</v>
      </c>
      <c r="E449" s="65" t="s">
        <v>71</v>
      </c>
      <c r="F449" s="65">
        <v>48</v>
      </c>
      <c r="G449" s="65" t="s">
        <v>1112</v>
      </c>
      <c r="H449" s="65">
        <v>4</v>
      </c>
      <c r="I449" s="65">
        <v>759.96</v>
      </c>
      <c r="J449" s="65">
        <v>2998</v>
      </c>
      <c r="K449" s="65">
        <v>114000</v>
      </c>
      <c r="L449" s="65">
        <v>3080</v>
      </c>
      <c r="M449" s="65">
        <v>6</v>
      </c>
      <c r="N449" s="65">
        <v>76</v>
      </c>
      <c r="O449" s="65"/>
    </row>
    <row r="450" ht="15" spans="1:15">
      <c r="A450" s="65" t="s">
        <v>35</v>
      </c>
      <c r="B450" s="65" t="s">
        <v>1269</v>
      </c>
      <c r="C450" s="65" t="s">
        <v>76</v>
      </c>
      <c r="D450" s="65" t="s">
        <v>1111</v>
      </c>
      <c r="E450" s="65" t="s">
        <v>71</v>
      </c>
      <c r="F450" s="65">
        <v>48</v>
      </c>
      <c r="G450" s="65" t="s">
        <v>1112</v>
      </c>
      <c r="H450" s="65">
        <v>4</v>
      </c>
      <c r="I450" s="65">
        <v>759.96</v>
      </c>
      <c r="J450" s="65">
        <v>2998</v>
      </c>
      <c r="K450" s="65">
        <v>114000</v>
      </c>
      <c r="L450" s="65">
        <v>3080</v>
      </c>
      <c r="M450" s="65">
        <v>6</v>
      </c>
      <c r="N450" s="65">
        <v>76</v>
      </c>
      <c r="O450" s="65"/>
    </row>
    <row r="451" ht="15" spans="1:15">
      <c r="A451" s="65" t="s">
        <v>35</v>
      </c>
      <c r="B451" s="65" t="s">
        <v>1223</v>
      </c>
      <c r="C451" s="65" t="s">
        <v>76</v>
      </c>
      <c r="D451" s="65" t="s">
        <v>1111</v>
      </c>
      <c r="E451" s="65" t="s">
        <v>71</v>
      </c>
      <c r="F451" s="65">
        <v>48</v>
      </c>
      <c r="G451" s="65" t="s">
        <v>1112</v>
      </c>
      <c r="H451" s="65">
        <v>4</v>
      </c>
      <c r="I451" s="65">
        <v>759.96</v>
      </c>
      <c r="J451" s="65">
        <v>2998</v>
      </c>
      <c r="K451" s="65">
        <v>114000</v>
      </c>
      <c r="L451" s="65">
        <v>3080</v>
      </c>
      <c r="M451" s="65">
        <v>6</v>
      </c>
      <c r="N451" s="65">
        <v>76</v>
      </c>
      <c r="O451" s="65" t="s">
        <v>1226</v>
      </c>
    </row>
    <row r="452" ht="15" spans="1:15">
      <c r="A452" s="65" t="s">
        <v>35</v>
      </c>
      <c r="B452" s="65" t="s">
        <v>1253</v>
      </c>
      <c r="C452" s="65" t="s">
        <v>76</v>
      </c>
      <c r="D452" s="65" t="s">
        <v>1111</v>
      </c>
      <c r="E452" s="65" t="s">
        <v>71</v>
      </c>
      <c r="F452" s="65">
        <v>48</v>
      </c>
      <c r="G452" s="65" t="s">
        <v>1112</v>
      </c>
      <c r="H452" s="65">
        <v>4</v>
      </c>
      <c r="I452" s="65">
        <v>759.96</v>
      </c>
      <c r="J452" s="65">
        <v>2998</v>
      </c>
      <c r="K452" s="65">
        <v>114000</v>
      </c>
      <c r="L452" s="65">
        <v>3080</v>
      </c>
      <c r="M452" s="65">
        <v>6</v>
      </c>
      <c r="N452" s="65">
        <v>76</v>
      </c>
      <c r="O452" s="65" t="s">
        <v>1256</v>
      </c>
    </row>
    <row r="453" ht="15" spans="1:15">
      <c r="A453" s="65" t="s">
        <v>35</v>
      </c>
      <c r="B453" s="65" t="s">
        <v>1337</v>
      </c>
      <c r="C453" s="65" t="s">
        <v>76</v>
      </c>
      <c r="D453" s="65" t="s">
        <v>1111</v>
      </c>
      <c r="E453" s="65" t="s">
        <v>71</v>
      </c>
      <c r="F453" s="65">
        <v>48</v>
      </c>
      <c r="G453" s="65" t="s">
        <v>1112</v>
      </c>
      <c r="H453" s="65">
        <v>4</v>
      </c>
      <c r="I453" s="65">
        <v>759.96</v>
      </c>
      <c r="J453" s="65">
        <v>2998</v>
      </c>
      <c r="K453" s="65">
        <v>114000</v>
      </c>
      <c r="L453" s="65">
        <v>3080</v>
      </c>
      <c r="M453" s="65">
        <v>6</v>
      </c>
      <c r="N453" s="65">
        <v>76</v>
      </c>
      <c r="O453" s="65" t="s">
        <v>1339</v>
      </c>
    </row>
    <row r="454" ht="15" spans="1:15">
      <c r="A454" s="65" t="s">
        <v>35</v>
      </c>
      <c r="B454" s="65" t="s">
        <v>1349</v>
      </c>
      <c r="C454" s="65" t="s">
        <v>76</v>
      </c>
      <c r="D454" s="65" t="s">
        <v>1111</v>
      </c>
      <c r="E454" s="65" t="s">
        <v>71</v>
      </c>
      <c r="F454" s="65">
        <v>48</v>
      </c>
      <c r="G454" s="65" t="s">
        <v>1112</v>
      </c>
      <c r="H454" s="65">
        <v>4</v>
      </c>
      <c r="I454" s="65">
        <v>759.96</v>
      </c>
      <c r="J454" s="65">
        <v>2998</v>
      </c>
      <c r="K454" s="65">
        <v>114000</v>
      </c>
      <c r="L454" s="65">
        <v>3080</v>
      </c>
      <c r="M454" s="65">
        <v>6</v>
      </c>
      <c r="N454" s="65">
        <v>76</v>
      </c>
      <c r="O454" s="65"/>
    </row>
    <row r="455" ht="15" spans="1:15">
      <c r="A455" s="65" t="s">
        <v>35</v>
      </c>
      <c r="B455" s="65" t="s">
        <v>1175</v>
      </c>
      <c r="C455" s="65" t="s">
        <v>76</v>
      </c>
      <c r="D455" s="65" t="s">
        <v>1111</v>
      </c>
      <c r="E455" s="65" t="s">
        <v>71</v>
      </c>
      <c r="F455" s="65">
        <v>48</v>
      </c>
      <c r="G455" s="65" t="s">
        <v>1112</v>
      </c>
      <c r="H455" s="65">
        <v>4</v>
      </c>
      <c r="I455" s="65">
        <v>759.96</v>
      </c>
      <c r="J455" s="65">
        <v>2998</v>
      </c>
      <c r="K455" s="65">
        <v>114000</v>
      </c>
      <c r="L455" s="65">
        <v>3080</v>
      </c>
      <c r="M455" s="65">
        <v>6</v>
      </c>
      <c r="N455" s="65">
        <v>76</v>
      </c>
      <c r="O455" s="65"/>
    </row>
    <row r="456" ht="15" spans="1:15">
      <c r="A456" s="65" t="s">
        <v>35</v>
      </c>
      <c r="B456" s="65" t="s">
        <v>1172</v>
      </c>
      <c r="C456" s="65" t="s">
        <v>76</v>
      </c>
      <c r="D456" s="65" t="s">
        <v>1111</v>
      </c>
      <c r="E456" s="65" t="s">
        <v>71</v>
      </c>
      <c r="F456" s="65">
        <v>48</v>
      </c>
      <c r="G456" s="65" t="s">
        <v>1112</v>
      </c>
      <c r="H456" s="65">
        <v>4</v>
      </c>
      <c r="I456" s="65">
        <v>759.96</v>
      </c>
      <c r="J456" s="65">
        <v>2998</v>
      </c>
      <c r="K456" s="65">
        <v>114000</v>
      </c>
      <c r="L456" s="65">
        <v>3080</v>
      </c>
      <c r="M456" s="65">
        <v>6</v>
      </c>
      <c r="N456" s="65">
        <v>76</v>
      </c>
      <c r="O456" s="65" t="s">
        <v>1174</v>
      </c>
    </row>
    <row r="457" ht="15" spans="1:15">
      <c r="A457" s="65" t="s">
        <v>35</v>
      </c>
      <c r="B457" s="65" t="s">
        <v>1205</v>
      </c>
      <c r="C457" s="65" t="s">
        <v>76</v>
      </c>
      <c r="D457" s="65" t="s">
        <v>1111</v>
      </c>
      <c r="E457" s="65" t="s">
        <v>71</v>
      </c>
      <c r="F457" s="65">
        <v>48</v>
      </c>
      <c r="G457" s="65" t="s">
        <v>1112</v>
      </c>
      <c r="H457" s="65">
        <v>4</v>
      </c>
      <c r="I457" s="65">
        <v>759.96</v>
      </c>
      <c r="J457" s="65">
        <v>2998</v>
      </c>
      <c r="K457" s="65">
        <v>114000</v>
      </c>
      <c r="L457" s="65">
        <v>3080</v>
      </c>
      <c r="M457" s="65">
        <v>6</v>
      </c>
      <c r="N457" s="65">
        <v>76</v>
      </c>
      <c r="O457" s="65" t="s">
        <v>1207</v>
      </c>
    </row>
    <row r="458" ht="15" spans="1:15">
      <c r="A458" s="65" t="s">
        <v>35</v>
      </c>
      <c r="B458" s="65" t="s">
        <v>1238</v>
      </c>
      <c r="C458" s="65" t="s">
        <v>76</v>
      </c>
      <c r="D458" s="65" t="s">
        <v>1111</v>
      </c>
      <c r="E458" s="65" t="s">
        <v>71</v>
      </c>
      <c r="F458" s="65">
        <v>48</v>
      </c>
      <c r="G458" s="65" t="s">
        <v>1112</v>
      </c>
      <c r="H458" s="65">
        <v>4</v>
      </c>
      <c r="I458" s="65">
        <v>759.96</v>
      </c>
      <c r="J458" s="65">
        <v>2998</v>
      </c>
      <c r="K458" s="65">
        <v>114000</v>
      </c>
      <c r="L458" s="65">
        <v>3080</v>
      </c>
      <c r="M458" s="65">
        <v>6</v>
      </c>
      <c r="N458" s="65">
        <v>76</v>
      </c>
      <c r="O458" s="65" t="s">
        <v>1240</v>
      </c>
    </row>
    <row r="459" ht="15" spans="1:15">
      <c r="A459" s="65" t="s">
        <v>35</v>
      </c>
      <c r="B459" s="65" t="s">
        <v>1257</v>
      </c>
      <c r="C459" s="65" t="s">
        <v>76</v>
      </c>
      <c r="D459" s="65" t="s">
        <v>1111</v>
      </c>
      <c r="E459" s="65" t="s">
        <v>71</v>
      </c>
      <c r="F459" s="65">
        <v>48</v>
      </c>
      <c r="G459" s="65" t="s">
        <v>1112</v>
      </c>
      <c r="H459" s="65">
        <v>4</v>
      </c>
      <c r="I459" s="65">
        <v>759.96</v>
      </c>
      <c r="J459" s="65">
        <v>2998</v>
      </c>
      <c r="K459" s="65">
        <v>114000</v>
      </c>
      <c r="L459" s="65">
        <v>3080</v>
      </c>
      <c r="M459" s="65">
        <v>6</v>
      </c>
      <c r="N459" s="65">
        <v>76</v>
      </c>
      <c r="O459" s="65" t="s">
        <v>1259</v>
      </c>
    </row>
    <row r="460" ht="15" spans="1:15">
      <c r="A460" s="65" t="s">
        <v>35</v>
      </c>
      <c r="B460" s="65" t="s">
        <v>1357</v>
      </c>
      <c r="C460" s="65" t="s">
        <v>76</v>
      </c>
      <c r="D460" s="65" t="s">
        <v>1111</v>
      </c>
      <c r="E460" s="65" t="s">
        <v>71</v>
      </c>
      <c r="F460" s="65">
        <v>48</v>
      </c>
      <c r="G460" s="65" t="s">
        <v>1112</v>
      </c>
      <c r="H460" s="65">
        <v>4</v>
      </c>
      <c r="I460" s="65">
        <v>759.96</v>
      </c>
      <c r="J460" s="65">
        <v>2998</v>
      </c>
      <c r="K460" s="65">
        <v>114000</v>
      </c>
      <c r="L460" s="65">
        <v>3080</v>
      </c>
      <c r="M460" s="65">
        <v>6</v>
      </c>
      <c r="N460" s="65">
        <v>76</v>
      </c>
      <c r="O460" s="65"/>
    </row>
    <row r="461" ht="15" spans="1:15">
      <c r="A461" s="65" t="s">
        <v>35</v>
      </c>
      <c r="B461" s="65" t="s">
        <v>1137</v>
      </c>
      <c r="C461" s="65" t="s">
        <v>76</v>
      </c>
      <c r="D461" s="65" t="s">
        <v>1111</v>
      </c>
      <c r="E461" s="65" t="s">
        <v>71</v>
      </c>
      <c r="F461" s="65">
        <v>48</v>
      </c>
      <c r="G461" s="65" t="s">
        <v>1112</v>
      </c>
      <c r="H461" s="65">
        <v>4</v>
      </c>
      <c r="I461" s="65">
        <v>759.96</v>
      </c>
      <c r="J461" s="65">
        <v>2998</v>
      </c>
      <c r="K461" s="65">
        <v>114000</v>
      </c>
      <c r="L461" s="65">
        <v>3080</v>
      </c>
      <c r="M461" s="65">
        <v>6</v>
      </c>
      <c r="N461" s="65">
        <v>76</v>
      </c>
      <c r="O461" s="65"/>
    </row>
    <row r="462" ht="15" spans="1:15">
      <c r="A462" s="65" t="s">
        <v>35</v>
      </c>
      <c r="B462" s="65" t="s">
        <v>1307</v>
      </c>
      <c r="C462" s="65" t="s">
        <v>76</v>
      </c>
      <c r="D462" s="65" t="s">
        <v>1111</v>
      </c>
      <c r="E462" s="65" t="s">
        <v>71</v>
      </c>
      <c r="F462" s="65">
        <v>48</v>
      </c>
      <c r="G462" s="65" t="s">
        <v>1112</v>
      </c>
      <c r="H462" s="65">
        <v>4</v>
      </c>
      <c r="I462" s="65">
        <v>759.96</v>
      </c>
      <c r="J462" s="65">
        <v>2998</v>
      </c>
      <c r="K462" s="65">
        <v>114000</v>
      </c>
      <c r="L462" s="65">
        <v>3080</v>
      </c>
      <c r="M462" s="65">
        <v>6</v>
      </c>
      <c r="N462" s="65">
        <v>76</v>
      </c>
      <c r="O462" s="65"/>
    </row>
    <row r="463" ht="15" spans="1:15">
      <c r="A463" s="65" t="s">
        <v>35</v>
      </c>
      <c r="B463" s="65" t="s">
        <v>1133</v>
      </c>
      <c r="C463" s="65" t="s">
        <v>76</v>
      </c>
      <c r="D463" s="65" t="s">
        <v>1111</v>
      </c>
      <c r="E463" s="65" t="s">
        <v>71</v>
      </c>
      <c r="F463" s="65">
        <v>48</v>
      </c>
      <c r="G463" s="65" t="s">
        <v>1112</v>
      </c>
      <c r="H463" s="65">
        <v>4</v>
      </c>
      <c r="I463" s="65">
        <v>759.96</v>
      </c>
      <c r="J463" s="65">
        <v>2998</v>
      </c>
      <c r="K463" s="65">
        <v>114000</v>
      </c>
      <c r="L463" s="65">
        <v>3080</v>
      </c>
      <c r="M463" s="65">
        <v>6</v>
      </c>
      <c r="N463" s="65">
        <v>76</v>
      </c>
      <c r="O463" s="65"/>
    </row>
    <row r="464" ht="15" spans="1:15">
      <c r="A464" s="65" t="s">
        <v>35</v>
      </c>
      <c r="B464" s="65" t="s">
        <v>1311</v>
      </c>
      <c r="C464" s="65" t="s">
        <v>76</v>
      </c>
      <c r="D464" s="65" t="s">
        <v>1111</v>
      </c>
      <c r="E464" s="65" t="s">
        <v>71</v>
      </c>
      <c r="F464" s="65">
        <v>48</v>
      </c>
      <c r="G464" s="65" t="s">
        <v>1112</v>
      </c>
      <c r="H464" s="65">
        <v>4</v>
      </c>
      <c r="I464" s="65">
        <v>759.96</v>
      </c>
      <c r="J464" s="65">
        <v>2998</v>
      </c>
      <c r="K464" s="65">
        <v>114000</v>
      </c>
      <c r="L464" s="65">
        <v>3080</v>
      </c>
      <c r="M464" s="65">
        <v>6</v>
      </c>
      <c r="N464" s="65">
        <v>76</v>
      </c>
      <c r="O464" s="65"/>
    </row>
    <row r="465" ht="15" spans="1:15">
      <c r="A465" s="65" t="s">
        <v>35</v>
      </c>
      <c r="B465" s="65" t="s">
        <v>1215</v>
      </c>
      <c r="C465" s="65" t="s">
        <v>76</v>
      </c>
      <c r="D465" s="65" t="s">
        <v>1111</v>
      </c>
      <c r="E465" s="65" t="s">
        <v>71</v>
      </c>
      <c r="F465" s="65">
        <v>48</v>
      </c>
      <c r="G465" s="65" t="s">
        <v>1112</v>
      </c>
      <c r="H465" s="65">
        <v>4</v>
      </c>
      <c r="I465" s="65">
        <v>759.96</v>
      </c>
      <c r="J465" s="65">
        <v>2998</v>
      </c>
      <c r="K465" s="65">
        <v>114000</v>
      </c>
      <c r="L465" s="65">
        <v>3080</v>
      </c>
      <c r="M465" s="65">
        <v>6</v>
      </c>
      <c r="N465" s="65">
        <v>76</v>
      </c>
      <c r="O465" s="65"/>
    </row>
    <row r="466" ht="15" spans="1:15">
      <c r="A466" s="65" t="s">
        <v>35</v>
      </c>
      <c r="B466" s="65" t="s">
        <v>1297</v>
      </c>
      <c r="C466" s="65" t="s">
        <v>76</v>
      </c>
      <c r="D466" s="65" t="s">
        <v>1111</v>
      </c>
      <c r="E466" s="65" t="s">
        <v>71</v>
      </c>
      <c r="F466" s="65">
        <v>48</v>
      </c>
      <c r="G466" s="65" t="s">
        <v>1112</v>
      </c>
      <c r="H466" s="65">
        <v>4</v>
      </c>
      <c r="I466" s="65">
        <v>759.96</v>
      </c>
      <c r="J466" s="65">
        <v>2998</v>
      </c>
      <c r="K466" s="65">
        <v>114000</v>
      </c>
      <c r="L466" s="65">
        <v>3080</v>
      </c>
      <c r="M466" s="65">
        <v>6</v>
      </c>
      <c r="N466" s="65">
        <v>76</v>
      </c>
      <c r="O466" s="65" t="s">
        <v>1299</v>
      </c>
    </row>
    <row r="467" ht="15" spans="1:15">
      <c r="A467" s="65" t="s">
        <v>35</v>
      </c>
      <c r="B467" s="65" t="s">
        <v>1227</v>
      </c>
      <c r="C467" s="65" t="s">
        <v>76</v>
      </c>
      <c r="D467" s="65" t="s">
        <v>1111</v>
      </c>
      <c r="E467" s="65" t="s">
        <v>71</v>
      </c>
      <c r="F467" s="65">
        <v>48</v>
      </c>
      <c r="G467" s="65" t="s">
        <v>1112</v>
      </c>
      <c r="H467" s="65">
        <v>4</v>
      </c>
      <c r="I467" s="65">
        <v>759.96</v>
      </c>
      <c r="J467" s="65">
        <v>2998</v>
      </c>
      <c r="K467" s="65">
        <v>114000</v>
      </c>
      <c r="L467" s="65">
        <v>3080</v>
      </c>
      <c r="M467" s="65">
        <v>6</v>
      </c>
      <c r="N467" s="65">
        <v>76</v>
      </c>
      <c r="O467" s="65"/>
    </row>
    <row r="468" ht="15" spans="1:15">
      <c r="A468" s="65" t="s">
        <v>35</v>
      </c>
      <c r="B468" s="65" t="s">
        <v>1273</v>
      </c>
      <c r="C468" s="65" t="s">
        <v>76</v>
      </c>
      <c r="D468" s="65" t="s">
        <v>1111</v>
      </c>
      <c r="E468" s="65" t="s">
        <v>71</v>
      </c>
      <c r="F468" s="65">
        <v>48</v>
      </c>
      <c r="G468" s="65" t="s">
        <v>1112</v>
      </c>
      <c r="H468" s="65">
        <v>4</v>
      </c>
      <c r="I468" s="65">
        <v>759.96</v>
      </c>
      <c r="J468" s="65">
        <v>2998</v>
      </c>
      <c r="K468" s="65">
        <v>114000</v>
      </c>
      <c r="L468" s="65">
        <v>3080</v>
      </c>
      <c r="M468" s="65">
        <v>6</v>
      </c>
      <c r="N468" s="65">
        <v>76</v>
      </c>
      <c r="O468" s="65" t="s">
        <v>1275</v>
      </c>
    </row>
    <row r="469" ht="15" spans="1:15">
      <c r="A469" s="65" t="s">
        <v>35</v>
      </c>
      <c r="B469" s="65" t="s">
        <v>1279</v>
      </c>
      <c r="C469" s="65" t="s">
        <v>76</v>
      </c>
      <c r="D469" s="65" t="s">
        <v>1111</v>
      </c>
      <c r="E469" s="65" t="s">
        <v>71</v>
      </c>
      <c r="F469" s="65">
        <v>48</v>
      </c>
      <c r="G469" s="65" t="s">
        <v>1112</v>
      </c>
      <c r="H469" s="65">
        <v>4</v>
      </c>
      <c r="I469" s="65">
        <v>759.96</v>
      </c>
      <c r="J469" s="65">
        <v>2998</v>
      </c>
      <c r="K469" s="65">
        <v>114000</v>
      </c>
      <c r="L469" s="65">
        <v>3080</v>
      </c>
      <c r="M469" s="65">
        <v>6</v>
      </c>
      <c r="N469" s="65">
        <v>76</v>
      </c>
      <c r="O469" s="65" t="s">
        <v>1281</v>
      </c>
    </row>
    <row r="470" ht="15" spans="1:15">
      <c r="A470" s="65" t="s">
        <v>35</v>
      </c>
      <c r="B470" s="65" t="s">
        <v>1334</v>
      </c>
      <c r="C470" s="65" t="s">
        <v>76</v>
      </c>
      <c r="D470" s="65" t="s">
        <v>1111</v>
      </c>
      <c r="E470" s="65" t="s">
        <v>71</v>
      </c>
      <c r="F470" s="65">
        <v>48</v>
      </c>
      <c r="G470" s="65" t="s">
        <v>1112</v>
      </c>
      <c r="H470" s="65">
        <v>4</v>
      </c>
      <c r="I470" s="65">
        <v>759.96</v>
      </c>
      <c r="J470" s="65">
        <v>2998</v>
      </c>
      <c r="K470" s="65">
        <v>114000</v>
      </c>
      <c r="L470" s="65">
        <v>3080</v>
      </c>
      <c r="M470" s="65">
        <v>6</v>
      </c>
      <c r="N470" s="65">
        <v>76</v>
      </c>
      <c r="O470" s="65" t="s">
        <v>1336</v>
      </c>
    </row>
    <row r="471" ht="15" spans="1:15">
      <c r="A471" s="65" t="s">
        <v>35</v>
      </c>
      <c r="B471" s="65" t="s">
        <v>1160</v>
      </c>
      <c r="C471" s="65" t="s">
        <v>76</v>
      </c>
      <c r="D471" s="65" t="s">
        <v>1111</v>
      </c>
      <c r="E471" s="65" t="s">
        <v>71</v>
      </c>
      <c r="F471" s="65">
        <v>48</v>
      </c>
      <c r="G471" s="65" t="s">
        <v>1112</v>
      </c>
      <c r="H471" s="65">
        <v>4</v>
      </c>
      <c r="I471" s="65">
        <v>759.96</v>
      </c>
      <c r="J471" s="65">
        <v>2998</v>
      </c>
      <c r="K471" s="65">
        <v>114000</v>
      </c>
      <c r="L471" s="65">
        <v>3080</v>
      </c>
      <c r="M471" s="65">
        <v>6</v>
      </c>
      <c r="N471" s="65">
        <v>76</v>
      </c>
      <c r="O471" s="65" t="s">
        <v>1162</v>
      </c>
    </row>
    <row r="472" ht="15" spans="1:15">
      <c r="A472" s="65" t="s">
        <v>35</v>
      </c>
      <c r="B472" s="65" t="s">
        <v>1143</v>
      </c>
      <c r="C472" s="65" t="s">
        <v>76</v>
      </c>
      <c r="D472" s="65" t="s">
        <v>1111</v>
      </c>
      <c r="E472" s="65" t="s">
        <v>71</v>
      </c>
      <c r="F472" s="65">
        <v>48</v>
      </c>
      <c r="G472" s="65" t="s">
        <v>1112</v>
      </c>
      <c r="H472" s="65">
        <v>4</v>
      </c>
      <c r="I472" s="65">
        <v>759.96</v>
      </c>
      <c r="J472" s="65">
        <v>2998</v>
      </c>
      <c r="K472" s="65">
        <v>114000</v>
      </c>
      <c r="L472" s="65">
        <v>3080</v>
      </c>
      <c r="M472" s="65">
        <v>6</v>
      </c>
      <c r="N472" s="65">
        <v>76</v>
      </c>
      <c r="O472" s="65" t="s">
        <v>1146</v>
      </c>
    </row>
    <row r="473" ht="15" spans="1:15">
      <c r="A473" s="65" t="s">
        <v>35</v>
      </c>
      <c r="B473" s="65" t="s">
        <v>1126</v>
      </c>
      <c r="C473" s="65" t="s">
        <v>76</v>
      </c>
      <c r="D473" s="65" t="s">
        <v>1111</v>
      </c>
      <c r="E473" s="65" t="s">
        <v>71</v>
      </c>
      <c r="F473" s="65">
        <v>48</v>
      </c>
      <c r="G473" s="65" t="s">
        <v>1112</v>
      </c>
      <c r="H473" s="65">
        <v>4</v>
      </c>
      <c r="I473" s="65">
        <v>759.96</v>
      </c>
      <c r="J473" s="65">
        <v>2998</v>
      </c>
      <c r="K473" s="65">
        <v>114000</v>
      </c>
      <c r="L473" s="65">
        <v>3080</v>
      </c>
      <c r="M473" s="65">
        <v>6</v>
      </c>
      <c r="N473" s="65">
        <v>76</v>
      </c>
      <c r="O473" s="65" t="s">
        <v>1129</v>
      </c>
    </row>
    <row r="474" ht="15" spans="1:15">
      <c r="A474" s="65" t="s">
        <v>35</v>
      </c>
      <c r="B474" s="65" t="s">
        <v>1241</v>
      </c>
      <c r="C474" s="65" t="s">
        <v>76</v>
      </c>
      <c r="D474" s="65" t="s">
        <v>1111</v>
      </c>
      <c r="E474" s="65" t="s">
        <v>71</v>
      </c>
      <c r="F474" s="65">
        <v>48</v>
      </c>
      <c r="G474" s="65" t="s">
        <v>1112</v>
      </c>
      <c r="H474" s="65">
        <v>4</v>
      </c>
      <c r="I474" s="65">
        <v>759.96</v>
      </c>
      <c r="J474" s="65">
        <v>2998</v>
      </c>
      <c r="K474" s="65">
        <v>114000</v>
      </c>
      <c r="L474" s="65">
        <v>3080</v>
      </c>
      <c r="M474" s="65">
        <v>6</v>
      </c>
      <c r="N474" s="65">
        <v>76</v>
      </c>
      <c r="O474" s="65"/>
    </row>
    <row r="475" ht="15" spans="1:15">
      <c r="A475" s="65" t="s">
        <v>35</v>
      </c>
      <c r="B475" s="65" t="s">
        <v>1300</v>
      </c>
      <c r="C475" s="65" t="s">
        <v>76</v>
      </c>
      <c r="D475" s="65" t="s">
        <v>1111</v>
      </c>
      <c r="E475" s="65" t="s">
        <v>71</v>
      </c>
      <c r="F475" s="65">
        <v>48</v>
      </c>
      <c r="G475" s="65" t="s">
        <v>1112</v>
      </c>
      <c r="H475" s="65">
        <v>4</v>
      </c>
      <c r="I475" s="65">
        <v>759.96</v>
      </c>
      <c r="J475" s="65">
        <v>2998</v>
      </c>
      <c r="K475" s="65">
        <v>114000</v>
      </c>
      <c r="L475" s="65">
        <v>3080</v>
      </c>
      <c r="M475" s="65">
        <v>6</v>
      </c>
      <c r="N475" s="65">
        <v>76</v>
      </c>
      <c r="O475" s="65" t="s">
        <v>1303</v>
      </c>
    </row>
    <row r="476" ht="15" spans="1:15">
      <c r="A476" s="65" t="s">
        <v>35</v>
      </c>
      <c r="B476" s="65" t="s">
        <v>1287</v>
      </c>
      <c r="C476" s="65" t="s">
        <v>76</v>
      </c>
      <c r="D476" s="65" t="s">
        <v>1111</v>
      </c>
      <c r="E476" s="65" t="s">
        <v>71</v>
      </c>
      <c r="F476" s="65">
        <v>48</v>
      </c>
      <c r="G476" s="65" t="s">
        <v>1112</v>
      </c>
      <c r="H476" s="65">
        <v>4</v>
      </c>
      <c r="I476" s="65">
        <v>759.96</v>
      </c>
      <c r="J476" s="65">
        <v>2998</v>
      </c>
      <c r="K476" s="65">
        <v>114000</v>
      </c>
      <c r="L476" s="65">
        <v>3080</v>
      </c>
      <c r="M476" s="65">
        <v>6</v>
      </c>
      <c r="N476" s="65">
        <v>76</v>
      </c>
      <c r="O476" s="65" t="s">
        <v>1290</v>
      </c>
    </row>
    <row r="477" ht="15" spans="1:15">
      <c r="A477" s="65" t="s">
        <v>35</v>
      </c>
      <c r="B477" s="65" t="s">
        <v>1384</v>
      </c>
      <c r="C477" s="65" t="s">
        <v>76</v>
      </c>
      <c r="D477" s="65" t="s">
        <v>1111</v>
      </c>
      <c r="E477" s="65" t="s">
        <v>71</v>
      </c>
      <c r="F477" s="65">
        <v>48</v>
      </c>
      <c r="G477" s="65" t="s">
        <v>1112</v>
      </c>
      <c r="H477" s="65">
        <v>4</v>
      </c>
      <c r="I477" s="65">
        <v>759.96</v>
      </c>
      <c r="J477" s="65">
        <v>2998</v>
      </c>
      <c r="K477" s="65">
        <v>114000</v>
      </c>
      <c r="L477" s="65">
        <v>3080</v>
      </c>
      <c r="M477" s="65">
        <v>6</v>
      </c>
      <c r="N477" s="65">
        <v>76</v>
      </c>
      <c r="O477" s="65" t="s">
        <v>1386</v>
      </c>
    </row>
    <row r="478" ht="15" spans="1:15">
      <c r="A478" s="65" t="s">
        <v>35</v>
      </c>
      <c r="B478" s="65" t="s">
        <v>1343</v>
      </c>
      <c r="C478" s="65" t="s">
        <v>76</v>
      </c>
      <c r="D478" s="65" t="s">
        <v>1111</v>
      </c>
      <c r="E478" s="65" t="s">
        <v>71</v>
      </c>
      <c r="F478" s="65">
        <v>48</v>
      </c>
      <c r="G478" s="65" t="s">
        <v>1112</v>
      </c>
      <c r="H478" s="65">
        <v>4</v>
      </c>
      <c r="I478" s="65">
        <v>759.96</v>
      </c>
      <c r="J478" s="65">
        <v>2998</v>
      </c>
      <c r="K478" s="65">
        <v>114000</v>
      </c>
      <c r="L478" s="65">
        <v>3080</v>
      </c>
      <c r="M478" s="65">
        <v>6</v>
      </c>
      <c r="N478" s="65">
        <v>76</v>
      </c>
      <c r="O478" s="65" t="s">
        <v>1345</v>
      </c>
    </row>
    <row r="479" ht="15" spans="1:15">
      <c r="A479" s="65" t="s">
        <v>35</v>
      </c>
      <c r="B479" s="65" t="s">
        <v>1170</v>
      </c>
      <c r="C479" s="65" t="s">
        <v>76</v>
      </c>
      <c r="D479" s="65" t="s">
        <v>1111</v>
      </c>
      <c r="E479" s="65" t="s">
        <v>71</v>
      </c>
      <c r="F479" s="65">
        <v>48</v>
      </c>
      <c r="G479" s="65" t="s">
        <v>1112</v>
      </c>
      <c r="H479" s="65">
        <v>4</v>
      </c>
      <c r="I479" s="65">
        <v>759.96</v>
      </c>
      <c r="J479" s="65">
        <v>2998</v>
      </c>
      <c r="K479" s="65">
        <v>114000</v>
      </c>
      <c r="L479" s="65">
        <v>3080</v>
      </c>
      <c r="M479" s="65">
        <v>6</v>
      </c>
      <c r="N479" s="65">
        <v>76</v>
      </c>
      <c r="O479" s="65" t="s">
        <v>85</v>
      </c>
    </row>
    <row r="480" ht="15" spans="1:15">
      <c r="A480" s="65" t="s">
        <v>35</v>
      </c>
      <c r="B480" s="65" t="s">
        <v>1180</v>
      </c>
      <c r="C480" s="65" t="s">
        <v>76</v>
      </c>
      <c r="D480" s="65" t="s">
        <v>1111</v>
      </c>
      <c r="E480" s="65" t="s">
        <v>71</v>
      </c>
      <c r="F480" s="65">
        <v>48</v>
      </c>
      <c r="G480" s="65" t="s">
        <v>1112</v>
      </c>
      <c r="H480" s="65">
        <v>4</v>
      </c>
      <c r="I480" s="65">
        <v>759.96</v>
      </c>
      <c r="J480" s="65">
        <v>2998</v>
      </c>
      <c r="K480" s="65">
        <v>114000</v>
      </c>
      <c r="L480" s="65">
        <v>3080</v>
      </c>
      <c r="M480" s="65">
        <v>6</v>
      </c>
      <c r="N480" s="65">
        <v>76</v>
      </c>
      <c r="O480" s="65" t="s">
        <v>1183</v>
      </c>
    </row>
    <row r="481" ht="15" spans="1:15">
      <c r="A481" s="65" t="s">
        <v>35</v>
      </c>
      <c r="B481" s="65" t="s">
        <v>1212</v>
      </c>
      <c r="C481" s="65" t="s">
        <v>76</v>
      </c>
      <c r="D481" s="65" t="s">
        <v>1111</v>
      </c>
      <c r="E481" s="65" t="s">
        <v>71</v>
      </c>
      <c r="F481" s="65">
        <v>48</v>
      </c>
      <c r="G481" s="65" t="s">
        <v>1112</v>
      </c>
      <c r="H481" s="65">
        <v>4</v>
      </c>
      <c r="I481" s="65">
        <v>759.96</v>
      </c>
      <c r="J481" s="65">
        <v>2998</v>
      </c>
      <c r="K481" s="65">
        <v>114000</v>
      </c>
      <c r="L481" s="65">
        <v>3080</v>
      </c>
      <c r="M481" s="65">
        <v>6</v>
      </c>
      <c r="N481" s="65">
        <v>76</v>
      </c>
      <c r="O481" s="65" t="s">
        <v>1214</v>
      </c>
    </row>
    <row r="482" ht="15" spans="1:15">
      <c r="A482" s="65" t="s">
        <v>35</v>
      </c>
      <c r="B482" s="65" t="s">
        <v>1196</v>
      </c>
      <c r="C482" s="65" t="s">
        <v>76</v>
      </c>
      <c r="D482" s="65" t="s">
        <v>1111</v>
      </c>
      <c r="E482" s="65" t="s">
        <v>71</v>
      </c>
      <c r="F482" s="65">
        <v>48</v>
      </c>
      <c r="G482" s="65" t="s">
        <v>1112</v>
      </c>
      <c r="H482" s="65">
        <v>4</v>
      </c>
      <c r="I482" s="65">
        <v>759.96</v>
      </c>
      <c r="J482" s="65">
        <v>2998</v>
      </c>
      <c r="K482" s="65">
        <v>114000</v>
      </c>
      <c r="L482" s="65">
        <v>3080</v>
      </c>
      <c r="M482" s="65">
        <v>6</v>
      </c>
      <c r="N482" s="65">
        <v>76</v>
      </c>
      <c r="O482" s="65"/>
    </row>
    <row r="483" ht="15" spans="1:15">
      <c r="A483" s="65" t="s">
        <v>35</v>
      </c>
      <c r="B483" s="65" t="s">
        <v>1265</v>
      </c>
      <c r="C483" s="65" t="s">
        <v>76</v>
      </c>
      <c r="D483" s="65" t="s">
        <v>1111</v>
      </c>
      <c r="E483" s="65" t="s">
        <v>71</v>
      </c>
      <c r="F483" s="65">
        <v>48</v>
      </c>
      <c r="G483" s="65" t="s">
        <v>1112</v>
      </c>
      <c r="H483" s="65">
        <v>4</v>
      </c>
      <c r="I483" s="65">
        <v>759.96</v>
      </c>
      <c r="J483" s="65">
        <v>2998</v>
      </c>
      <c r="K483" s="65">
        <v>114000</v>
      </c>
      <c r="L483" s="65">
        <v>3080</v>
      </c>
      <c r="M483" s="65">
        <v>6</v>
      </c>
      <c r="N483" s="65">
        <v>76</v>
      </c>
      <c r="O483" s="65"/>
    </row>
    <row r="484" ht="15" spans="1:15">
      <c r="A484" s="65" t="s">
        <v>35</v>
      </c>
      <c r="B484" s="65" t="s">
        <v>1260</v>
      </c>
      <c r="C484" s="65" t="s">
        <v>76</v>
      </c>
      <c r="D484" s="65" t="s">
        <v>1111</v>
      </c>
      <c r="E484" s="65" t="s">
        <v>71</v>
      </c>
      <c r="F484" s="65">
        <v>48</v>
      </c>
      <c r="G484" s="65" t="s">
        <v>1112</v>
      </c>
      <c r="H484" s="65">
        <v>4</v>
      </c>
      <c r="I484" s="65">
        <v>759.96</v>
      </c>
      <c r="J484" s="65">
        <v>2998</v>
      </c>
      <c r="K484" s="65">
        <v>114000</v>
      </c>
      <c r="L484" s="65">
        <v>3080</v>
      </c>
      <c r="M484" s="65">
        <v>6</v>
      </c>
      <c r="N484" s="65">
        <v>76</v>
      </c>
      <c r="O484" s="65"/>
    </row>
    <row r="485" ht="15" spans="1:15">
      <c r="A485" s="65" t="s">
        <v>35</v>
      </c>
      <c r="B485" s="65" t="s">
        <v>1395</v>
      </c>
      <c r="C485" s="65" t="s">
        <v>76</v>
      </c>
      <c r="D485" s="65" t="s">
        <v>1111</v>
      </c>
      <c r="E485" s="65" t="s">
        <v>71</v>
      </c>
      <c r="F485" s="65">
        <v>48</v>
      </c>
      <c r="G485" s="65" t="s">
        <v>1112</v>
      </c>
      <c r="H485" s="65">
        <v>4</v>
      </c>
      <c r="I485" s="65">
        <v>759.96</v>
      </c>
      <c r="J485" s="65">
        <v>2998</v>
      </c>
      <c r="K485" s="65">
        <v>114000</v>
      </c>
      <c r="L485" s="65">
        <v>3080</v>
      </c>
      <c r="M485" s="65">
        <v>6</v>
      </c>
      <c r="N485" s="65">
        <v>76</v>
      </c>
      <c r="O485" s="65" t="s">
        <v>1397</v>
      </c>
    </row>
    <row r="486" ht="15" spans="1:15">
      <c r="A486" s="65" t="s">
        <v>35</v>
      </c>
      <c r="B486" s="65" t="s">
        <v>1332</v>
      </c>
      <c r="C486" s="65" t="s">
        <v>76</v>
      </c>
      <c r="D486" s="65" t="s">
        <v>1111</v>
      </c>
      <c r="E486" s="65" t="s">
        <v>71</v>
      </c>
      <c r="F486" s="65">
        <v>48</v>
      </c>
      <c r="G486" s="65" t="s">
        <v>1112</v>
      </c>
      <c r="H486" s="65">
        <v>4</v>
      </c>
      <c r="I486" s="65">
        <v>759.96</v>
      </c>
      <c r="J486" s="65">
        <v>2998</v>
      </c>
      <c r="K486" s="65">
        <v>114000</v>
      </c>
      <c r="L486" s="65">
        <v>3080</v>
      </c>
      <c r="M486" s="65">
        <v>6</v>
      </c>
      <c r="N486" s="65">
        <v>76</v>
      </c>
      <c r="O486" s="65"/>
    </row>
    <row r="487" ht="15" spans="1:15">
      <c r="A487" s="65" t="s">
        <v>35</v>
      </c>
      <c r="B487" s="65" t="s">
        <v>1178</v>
      </c>
      <c r="C487" s="65" t="s">
        <v>76</v>
      </c>
      <c r="D487" s="65" t="s">
        <v>1111</v>
      </c>
      <c r="E487" s="65" t="s">
        <v>71</v>
      </c>
      <c r="F487" s="65">
        <v>48</v>
      </c>
      <c r="G487" s="65" t="s">
        <v>1112</v>
      </c>
      <c r="H487" s="65">
        <v>4</v>
      </c>
      <c r="I487" s="65">
        <v>759.96</v>
      </c>
      <c r="J487" s="65">
        <v>2998</v>
      </c>
      <c r="K487" s="65">
        <v>114000</v>
      </c>
      <c r="L487" s="65">
        <v>3080</v>
      </c>
      <c r="M487" s="65">
        <v>6</v>
      </c>
      <c r="N487" s="65">
        <v>76</v>
      </c>
      <c r="O487" s="65" t="s">
        <v>85</v>
      </c>
    </row>
    <row r="488" ht="15" spans="1:15">
      <c r="A488" s="65" t="s">
        <v>35</v>
      </c>
      <c r="B488" s="65" t="s">
        <v>1188</v>
      </c>
      <c r="C488" s="65" t="s">
        <v>76</v>
      </c>
      <c r="D488" s="65" t="s">
        <v>1111</v>
      </c>
      <c r="E488" s="65" t="s">
        <v>71</v>
      </c>
      <c r="F488" s="65">
        <v>48</v>
      </c>
      <c r="G488" s="65" t="s">
        <v>1112</v>
      </c>
      <c r="H488" s="65">
        <v>4</v>
      </c>
      <c r="I488" s="65">
        <v>759.96</v>
      </c>
      <c r="J488" s="65">
        <v>2998</v>
      </c>
      <c r="K488" s="65">
        <v>114000</v>
      </c>
      <c r="L488" s="65">
        <v>3080</v>
      </c>
      <c r="M488" s="65">
        <v>6</v>
      </c>
      <c r="N488" s="65">
        <v>76</v>
      </c>
      <c r="O488" s="65"/>
    </row>
    <row r="489" ht="15" spans="1:15">
      <c r="A489" s="65" t="s">
        <v>35</v>
      </c>
      <c r="B489" s="65" t="s">
        <v>1318</v>
      </c>
      <c r="C489" s="65" t="s">
        <v>76</v>
      </c>
      <c r="D489" s="65" t="s">
        <v>1111</v>
      </c>
      <c r="E489" s="65" t="s">
        <v>71</v>
      </c>
      <c r="F489" s="65">
        <v>48</v>
      </c>
      <c r="G489" s="65" t="s">
        <v>1112</v>
      </c>
      <c r="H489" s="65">
        <v>4</v>
      </c>
      <c r="I489" s="65">
        <v>759.96</v>
      </c>
      <c r="J489" s="65">
        <v>2998</v>
      </c>
      <c r="K489" s="65">
        <v>114000</v>
      </c>
      <c r="L489" s="65">
        <v>3080</v>
      </c>
      <c r="M489" s="65">
        <v>6</v>
      </c>
      <c r="N489" s="65">
        <v>76</v>
      </c>
      <c r="O489" s="65" t="s">
        <v>85</v>
      </c>
    </row>
    <row r="490" ht="15" spans="1:15">
      <c r="A490" s="65" t="s">
        <v>35</v>
      </c>
      <c r="B490" s="65" t="s">
        <v>1276</v>
      </c>
      <c r="C490" s="65" t="s">
        <v>76</v>
      </c>
      <c r="D490" s="65" t="s">
        <v>1111</v>
      </c>
      <c r="E490" s="65" t="s">
        <v>71</v>
      </c>
      <c r="F490" s="65">
        <v>48</v>
      </c>
      <c r="G490" s="65" t="s">
        <v>1112</v>
      </c>
      <c r="H490" s="65">
        <v>4</v>
      </c>
      <c r="I490" s="65">
        <v>759.96</v>
      </c>
      <c r="J490" s="65">
        <v>2998</v>
      </c>
      <c r="K490" s="65">
        <v>114000</v>
      </c>
      <c r="L490" s="65">
        <v>3080</v>
      </c>
      <c r="M490" s="65">
        <v>6</v>
      </c>
      <c r="N490" s="65">
        <v>76</v>
      </c>
      <c r="O490" s="65" t="s">
        <v>1278</v>
      </c>
    </row>
    <row r="491" ht="15" spans="1:15">
      <c r="A491" s="65" t="s">
        <v>35</v>
      </c>
      <c r="B491" s="65" t="s">
        <v>1208</v>
      </c>
      <c r="C491" s="65" t="s">
        <v>76</v>
      </c>
      <c r="D491" s="65" t="s">
        <v>1111</v>
      </c>
      <c r="E491" s="65" t="s">
        <v>71</v>
      </c>
      <c r="F491" s="65">
        <v>48</v>
      </c>
      <c r="G491" s="65" t="s">
        <v>1112</v>
      </c>
      <c r="H491" s="65">
        <v>4</v>
      </c>
      <c r="I491" s="65">
        <v>759.96</v>
      </c>
      <c r="J491" s="65">
        <v>2998</v>
      </c>
      <c r="K491" s="65">
        <v>114000</v>
      </c>
      <c r="L491" s="65">
        <v>3080</v>
      </c>
      <c r="M491" s="65">
        <v>6</v>
      </c>
      <c r="N491" s="65">
        <v>76</v>
      </c>
      <c r="O491" s="65" t="s">
        <v>1211</v>
      </c>
    </row>
    <row r="492" ht="15" spans="1:15">
      <c r="A492" s="65" t="s">
        <v>35</v>
      </c>
      <c r="B492" s="65" t="s">
        <v>1309</v>
      </c>
      <c r="C492" s="65" t="s">
        <v>76</v>
      </c>
      <c r="D492" s="65" t="s">
        <v>1111</v>
      </c>
      <c r="E492" s="65" t="s">
        <v>71</v>
      </c>
      <c r="F492" s="65">
        <v>48</v>
      </c>
      <c r="G492" s="65" t="s">
        <v>1112</v>
      </c>
      <c r="H492" s="65">
        <v>4</v>
      </c>
      <c r="I492" s="65">
        <v>759.96</v>
      </c>
      <c r="J492" s="65">
        <v>2998</v>
      </c>
      <c r="K492" s="65">
        <v>114000</v>
      </c>
      <c r="L492" s="65">
        <v>3080</v>
      </c>
      <c r="M492" s="65">
        <v>6</v>
      </c>
      <c r="N492" s="65">
        <v>76</v>
      </c>
      <c r="O492" s="65"/>
    </row>
    <row r="493" ht="15" spans="1:15">
      <c r="A493" s="65" t="s">
        <v>35</v>
      </c>
      <c r="B493" s="65" t="s">
        <v>1219</v>
      </c>
      <c r="C493" s="65" t="s">
        <v>76</v>
      </c>
      <c r="D493" s="65" t="s">
        <v>1111</v>
      </c>
      <c r="E493" s="65" t="s">
        <v>71</v>
      </c>
      <c r="F493" s="65">
        <v>48</v>
      </c>
      <c r="G493" s="65" t="s">
        <v>1112</v>
      </c>
      <c r="H493" s="65">
        <v>4</v>
      </c>
      <c r="I493" s="65">
        <v>760.01</v>
      </c>
      <c r="J493" s="65">
        <v>2998.42</v>
      </c>
      <c r="K493" s="65">
        <v>114000</v>
      </c>
      <c r="L493" s="65">
        <v>3080</v>
      </c>
      <c r="M493" s="65">
        <v>6</v>
      </c>
      <c r="N493" s="65">
        <v>75.58</v>
      </c>
      <c r="O493" s="65"/>
    </row>
    <row r="494" ht="15" spans="1:15">
      <c r="A494" s="65" t="s">
        <v>35</v>
      </c>
      <c r="B494" s="65" t="s">
        <v>1398</v>
      </c>
      <c r="C494" s="65" t="s">
        <v>76</v>
      </c>
      <c r="D494" s="65" t="s">
        <v>1400</v>
      </c>
      <c r="E494" s="65" t="s">
        <v>71</v>
      </c>
      <c r="F494" s="65">
        <v>48</v>
      </c>
      <c r="G494" s="65" t="s">
        <v>1106</v>
      </c>
      <c r="H494" s="65">
        <v>4</v>
      </c>
      <c r="I494" s="65">
        <v>759.96</v>
      </c>
      <c r="J494" s="65">
        <v>2998</v>
      </c>
      <c r="K494" s="65">
        <v>114000</v>
      </c>
      <c r="L494" s="65">
        <v>3080</v>
      </c>
      <c r="M494" s="65">
        <v>6</v>
      </c>
      <c r="N494" s="65">
        <v>76</v>
      </c>
      <c r="O494" s="65" t="s">
        <v>1401</v>
      </c>
    </row>
    <row r="495" ht="15" spans="1:15">
      <c r="A495" s="65" t="s">
        <v>35</v>
      </c>
      <c r="B495" s="65" t="s">
        <v>1747</v>
      </c>
      <c r="C495" s="65" t="s">
        <v>76</v>
      </c>
      <c r="D495" s="65" t="s">
        <v>1400</v>
      </c>
      <c r="E495" s="65" t="s">
        <v>71</v>
      </c>
      <c r="F495" s="65">
        <v>48</v>
      </c>
      <c r="G495" s="65" t="s">
        <v>1106</v>
      </c>
      <c r="H495" s="65">
        <v>4</v>
      </c>
      <c r="I495" s="65">
        <v>759.96</v>
      </c>
      <c r="J495" s="65">
        <v>2998</v>
      </c>
      <c r="K495" s="65">
        <v>114000</v>
      </c>
      <c r="L495" s="65">
        <v>3080</v>
      </c>
      <c r="M495" s="65">
        <v>6</v>
      </c>
      <c r="N495" s="65">
        <v>76</v>
      </c>
      <c r="O495" s="65" t="s">
        <v>1749</v>
      </c>
    </row>
    <row r="496" ht="15" spans="1:15">
      <c r="A496" s="65" t="s">
        <v>35</v>
      </c>
      <c r="B496" s="65" t="s">
        <v>1831</v>
      </c>
      <c r="C496" s="65" t="s">
        <v>76</v>
      </c>
      <c r="D496" s="65" t="s">
        <v>1400</v>
      </c>
      <c r="E496" s="65" t="s">
        <v>71</v>
      </c>
      <c r="F496" s="65">
        <v>48</v>
      </c>
      <c r="G496" s="65" t="s">
        <v>1106</v>
      </c>
      <c r="H496" s="65">
        <v>4</v>
      </c>
      <c r="I496" s="65">
        <v>759.96</v>
      </c>
      <c r="J496" s="65">
        <v>2998</v>
      </c>
      <c r="K496" s="65">
        <v>114000</v>
      </c>
      <c r="L496" s="65">
        <v>3080</v>
      </c>
      <c r="M496" s="65">
        <v>6</v>
      </c>
      <c r="N496" s="65">
        <v>76</v>
      </c>
      <c r="O496" s="65" t="s">
        <v>1833</v>
      </c>
    </row>
    <row r="497" ht="15" spans="1:15">
      <c r="A497" s="65" t="s">
        <v>35</v>
      </c>
      <c r="B497" s="65" t="s">
        <v>1753</v>
      </c>
      <c r="C497" s="65" t="s">
        <v>76</v>
      </c>
      <c r="D497" s="65" t="s">
        <v>1400</v>
      </c>
      <c r="E497" s="65" t="s">
        <v>71</v>
      </c>
      <c r="F497" s="65">
        <v>48</v>
      </c>
      <c r="G497" s="65" t="s">
        <v>1106</v>
      </c>
      <c r="H497" s="65">
        <v>4</v>
      </c>
      <c r="I497" s="65">
        <v>759.96</v>
      </c>
      <c r="J497" s="65">
        <v>2998</v>
      </c>
      <c r="K497" s="65">
        <v>114000</v>
      </c>
      <c r="L497" s="65">
        <v>3080</v>
      </c>
      <c r="M497" s="65">
        <v>6</v>
      </c>
      <c r="N497" s="65">
        <v>76</v>
      </c>
      <c r="O497" s="65" t="s">
        <v>1755</v>
      </c>
    </row>
    <row r="498" ht="15" spans="1:15">
      <c r="A498" s="65" t="s">
        <v>35</v>
      </c>
      <c r="B498" s="65" t="s">
        <v>1723</v>
      </c>
      <c r="C498" s="65" t="s">
        <v>76</v>
      </c>
      <c r="D498" s="65" t="s">
        <v>1400</v>
      </c>
      <c r="E498" s="65" t="s">
        <v>71</v>
      </c>
      <c r="F498" s="65">
        <v>48</v>
      </c>
      <c r="G498" s="65" t="s">
        <v>1106</v>
      </c>
      <c r="H498" s="65">
        <v>4</v>
      </c>
      <c r="I498" s="65">
        <v>759.96</v>
      </c>
      <c r="J498" s="65">
        <v>2998</v>
      </c>
      <c r="K498" s="65">
        <v>114000</v>
      </c>
      <c r="L498" s="65">
        <v>3080</v>
      </c>
      <c r="M498" s="65">
        <v>6</v>
      </c>
      <c r="N498" s="65">
        <v>76</v>
      </c>
      <c r="O498" s="65" t="s">
        <v>1725</v>
      </c>
    </row>
    <row r="499" ht="15" spans="1:15">
      <c r="A499" s="65" t="s">
        <v>35</v>
      </c>
      <c r="B499" s="65" t="s">
        <v>1786</v>
      </c>
      <c r="C499" s="65" t="s">
        <v>76</v>
      </c>
      <c r="D499" s="65" t="s">
        <v>1400</v>
      </c>
      <c r="E499" s="65" t="s">
        <v>71</v>
      </c>
      <c r="F499" s="65">
        <v>48</v>
      </c>
      <c r="G499" s="65" t="s">
        <v>1106</v>
      </c>
      <c r="H499" s="65">
        <v>4</v>
      </c>
      <c r="I499" s="65">
        <v>759.96</v>
      </c>
      <c r="J499" s="65">
        <v>2998</v>
      </c>
      <c r="K499" s="65">
        <v>114000</v>
      </c>
      <c r="L499" s="65">
        <v>3080</v>
      </c>
      <c r="M499" s="65">
        <v>6</v>
      </c>
      <c r="N499" s="65">
        <v>76</v>
      </c>
      <c r="O499" s="65" t="s">
        <v>1788</v>
      </c>
    </row>
    <row r="500" ht="15" spans="1:15">
      <c r="A500" s="65" t="s">
        <v>35</v>
      </c>
      <c r="B500" s="65" t="s">
        <v>1696</v>
      </c>
      <c r="C500" s="65" t="s">
        <v>76</v>
      </c>
      <c r="D500" s="65" t="s">
        <v>1400</v>
      </c>
      <c r="E500" s="65" t="s">
        <v>71</v>
      </c>
      <c r="F500" s="65">
        <v>48</v>
      </c>
      <c r="G500" s="65" t="s">
        <v>1106</v>
      </c>
      <c r="H500" s="65">
        <v>4</v>
      </c>
      <c r="I500" s="65">
        <v>759.96</v>
      </c>
      <c r="J500" s="65">
        <v>2998</v>
      </c>
      <c r="K500" s="65">
        <v>114000</v>
      </c>
      <c r="L500" s="65">
        <v>3080</v>
      </c>
      <c r="M500" s="65">
        <v>6</v>
      </c>
      <c r="N500" s="65">
        <v>76</v>
      </c>
      <c r="O500" s="65" t="s">
        <v>1698</v>
      </c>
    </row>
    <row r="501" ht="15" spans="1:15">
      <c r="A501" s="65" t="s">
        <v>35</v>
      </c>
      <c r="B501" s="65" t="s">
        <v>1630</v>
      </c>
      <c r="C501" s="65" t="s">
        <v>76</v>
      </c>
      <c r="D501" s="65" t="s">
        <v>1400</v>
      </c>
      <c r="E501" s="65" t="s">
        <v>71</v>
      </c>
      <c r="F501" s="65">
        <v>48</v>
      </c>
      <c r="G501" s="65" t="s">
        <v>1106</v>
      </c>
      <c r="H501" s="65">
        <v>4</v>
      </c>
      <c r="I501" s="65">
        <v>759.96</v>
      </c>
      <c r="J501" s="65">
        <v>2998</v>
      </c>
      <c r="K501" s="65">
        <v>114000</v>
      </c>
      <c r="L501" s="65">
        <v>3080</v>
      </c>
      <c r="M501" s="65">
        <v>6</v>
      </c>
      <c r="N501" s="65">
        <v>76</v>
      </c>
      <c r="O501" s="65" t="s">
        <v>1632</v>
      </c>
    </row>
    <row r="502" ht="15" spans="1:15">
      <c r="A502" s="65" t="s">
        <v>35</v>
      </c>
      <c r="B502" s="65" t="s">
        <v>1667</v>
      </c>
      <c r="C502" s="65" t="s">
        <v>76</v>
      </c>
      <c r="D502" s="65" t="s">
        <v>1400</v>
      </c>
      <c r="E502" s="65" t="s">
        <v>71</v>
      </c>
      <c r="F502" s="65">
        <v>48</v>
      </c>
      <c r="G502" s="65" t="s">
        <v>1106</v>
      </c>
      <c r="H502" s="65">
        <v>4</v>
      </c>
      <c r="I502" s="65">
        <v>759.96</v>
      </c>
      <c r="J502" s="65">
        <v>2998</v>
      </c>
      <c r="K502" s="65">
        <v>114000</v>
      </c>
      <c r="L502" s="65">
        <v>3080</v>
      </c>
      <c r="M502" s="65">
        <v>6</v>
      </c>
      <c r="N502" s="65">
        <v>76</v>
      </c>
      <c r="O502" s="65" t="s">
        <v>1669</v>
      </c>
    </row>
    <row r="503" ht="15" spans="1:15">
      <c r="A503" s="65" t="s">
        <v>35</v>
      </c>
      <c r="B503" s="65" t="s">
        <v>1789</v>
      </c>
      <c r="C503" s="65" t="s">
        <v>76</v>
      </c>
      <c r="D503" s="65" t="s">
        <v>1400</v>
      </c>
      <c r="E503" s="65" t="s">
        <v>71</v>
      </c>
      <c r="F503" s="65">
        <v>48</v>
      </c>
      <c r="G503" s="65" t="s">
        <v>1106</v>
      </c>
      <c r="H503" s="65">
        <v>4</v>
      </c>
      <c r="I503" s="65">
        <v>759.96</v>
      </c>
      <c r="J503" s="65">
        <v>2998</v>
      </c>
      <c r="K503" s="65">
        <v>114000</v>
      </c>
      <c r="L503" s="65">
        <v>3080</v>
      </c>
      <c r="M503" s="65">
        <v>6</v>
      </c>
      <c r="N503" s="65">
        <v>76</v>
      </c>
      <c r="O503" s="65" t="s">
        <v>1791</v>
      </c>
    </row>
    <row r="504" ht="15" spans="1:15">
      <c r="A504" s="65" t="s">
        <v>35</v>
      </c>
      <c r="B504" s="65" t="s">
        <v>1661</v>
      </c>
      <c r="C504" s="65" t="s">
        <v>76</v>
      </c>
      <c r="D504" s="65" t="s">
        <v>1400</v>
      </c>
      <c r="E504" s="65" t="s">
        <v>71</v>
      </c>
      <c r="F504" s="65">
        <v>48</v>
      </c>
      <c r="G504" s="65" t="s">
        <v>1106</v>
      </c>
      <c r="H504" s="65">
        <v>4</v>
      </c>
      <c r="I504" s="65">
        <v>759.96</v>
      </c>
      <c r="J504" s="65">
        <v>2998</v>
      </c>
      <c r="K504" s="65">
        <v>114000</v>
      </c>
      <c r="L504" s="65">
        <v>3080</v>
      </c>
      <c r="M504" s="65">
        <v>6</v>
      </c>
      <c r="N504" s="65">
        <v>76</v>
      </c>
      <c r="O504" s="65" t="s">
        <v>1663</v>
      </c>
    </row>
    <row r="505" ht="15" spans="1:15">
      <c r="A505" s="65" t="s">
        <v>35</v>
      </c>
      <c r="B505" s="65" t="s">
        <v>1681</v>
      </c>
      <c r="C505" s="65" t="s">
        <v>76</v>
      </c>
      <c r="D505" s="65" t="s">
        <v>1400</v>
      </c>
      <c r="E505" s="65" t="s">
        <v>71</v>
      </c>
      <c r="F505" s="65">
        <v>48</v>
      </c>
      <c r="G505" s="65" t="s">
        <v>1106</v>
      </c>
      <c r="H505" s="65">
        <v>4</v>
      </c>
      <c r="I505" s="65">
        <v>759.96</v>
      </c>
      <c r="J505" s="65">
        <v>2998</v>
      </c>
      <c r="K505" s="65">
        <v>114000</v>
      </c>
      <c r="L505" s="65">
        <v>3080</v>
      </c>
      <c r="M505" s="65">
        <v>6</v>
      </c>
      <c r="N505" s="65">
        <v>76</v>
      </c>
      <c r="O505" s="65" t="s">
        <v>1683</v>
      </c>
    </row>
    <row r="506" ht="15" spans="1:15">
      <c r="A506" s="65" t="s">
        <v>35</v>
      </c>
      <c r="B506" s="65" t="s">
        <v>1813</v>
      </c>
      <c r="C506" s="65" t="s">
        <v>76</v>
      </c>
      <c r="D506" s="65" t="s">
        <v>1400</v>
      </c>
      <c r="E506" s="65" t="s">
        <v>71</v>
      </c>
      <c r="F506" s="65">
        <v>48</v>
      </c>
      <c r="G506" s="65" t="s">
        <v>1106</v>
      </c>
      <c r="H506" s="65">
        <v>4</v>
      </c>
      <c r="I506" s="65">
        <v>759.96</v>
      </c>
      <c r="J506" s="65">
        <v>2998</v>
      </c>
      <c r="K506" s="65">
        <v>114000</v>
      </c>
      <c r="L506" s="65">
        <v>3080</v>
      </c>
      <c r="M506" s="65">
        <v>6</v>
      </c>
      <c r="N506" s="65">
        <v>76</v>
      </c>
      <c r="O506" s="65" t="s">
        <v>1815</v>
      </c>
    </row>
    <row r="507" ht="15" spans="1:15">
      <c r="A507" s="65" t="s">
        <v>35</v>
      </c>
      <c r="B507" s="65" t="s">
        <v>1768</v>
      </c>
      <c r="C507" s="65" t="s">
        <v>76</v>
      </c>
      <c r="D507" s="65" t="s">
        <v>1400</v>
      </c>
      <c r="E507" s="65" t="s">
        <v>71</v>
      </c>
      <c r="F507" s="65">
        <v>48</v>
      </c>
      <c r="G507" s="65" t="s">
        <v>1106</v>
      </c>
      <c r="H507" s="65">
        <v>4</v>
      </c>
      <c r="I507" s="65">
        <v>759.96</v>
      </c>
      <c r="J507" s="65">
        <v>2998</v>
      </c>
      <c r="K507" s="65">
        <v>114000</v>
      </c>
      <c r="L507" s="65">
        <v>3080</v>
      </c>
      <c r="M507" s="65">
        <v>6</v>
      </c>
      <c r="N507" s="65">
        <v>76</v>
      </c>
      <c r="O507" s="65" t="s">
        <v>1770</v>
      </c>
    </row>
    <row r="508" ht="15" spans="1:15">
      <c r="A508" s="65" t="s">
        <v>35</v>
      </c>
      <c r="B508" s="65" t="s">
        <v>1849</v>
      </c>
      <c r="C508" s="65" t="s">
        <v>76</v>
      </c>
      <c r="D508" s="65" t="s">
        <v>1400</v>
      </c>
      <c r="E508" s="65" t="s">
        <v>71</v>
      </c>
      <c r="F508" s="65">
        <v>48</v>
      </c>
      <c r="G508" s="65" t="s">
        <v>1106</v>
      </c>
      <c r="H508" s="65">
        <v>4</v>
      </c>
      <c r="I508" s="65">
        <v>759.96</v>
      </c>
      <c r="J508" s="65">
        <v>2998</v>
      </c>
      <c r="K508" s="65">
        <v>114000</v>
      </c>
      <c r="L508" s="65">
        <v>3080</v>
      </c>
      <c r="M508" s="65">
        <v>6</v>
      </c>
      <c r="N508" s="65">
        <v>76</v>
      </c>
      <c r="O508" s="65" t="s">
        <v>1851</v>
      </c>
    </row>
    <row r="509" ht="15" spans="1:15">
      <c r="A509" s="65" t="s">
        <v>35</v>
      </c>
      <c r="B509" s="65" t="s">
        <v>1759</v>
      </c>
      <c r="C509" s="65" t="s">
        <v>76</v>
      </c>
      <c r="D509" s="65" t="s">
        <v>1400</v>
      </c>
      <c r="E509" s="65" t="s">
        <v>71</v>
      </c>
      <c r="F509" s="65">
        <v>48</v>
      </c>
      <c r="G509" s="65" t="s">
        <v>1106</v>
      </c>
      <c r="H509" s="65">
        <v>4</v>
      </c>
      <c r="I509" s="65">
        <v>759.96</v>
      </c>
      <c r="J509" s="65">
        <v>2998</v>
      </c>
      <c r="K509" s="65">
        <v>114000</v>
      </c>
      <c r="L509" s="65">
        <v>3080</v>
      </c>
      <c r="M509" s="65">
        <v>6</v>
      </c>
      <c r="N509" s="65">
        <v>76</v>
      </c>
      <c r="O509" s="65" t="s">
        <v>1761</v>
      </c>
    </row>
    <row r="510" ht="15" spans="1:15">
      <c r="A510" s="65" t="s">
        <v>35</v>
      </c>
      <c r="B510" s="65" t="s">
        <v>1670</v>
      </c>
      <c r="C510" s="65" t="s">
        <v>76</v>
      </c>
      <c r="D510" s="65" t="s">
        <v>1400</v>
      </c>
      <c r="E510" s="65" t="s">
        <v>71</v>
      </c>
      <c r="F510" s="65">
        <v>48</v>
      </c>
      <c r="G510" s="65" t="s">
        <v>1106</v>
      </c>
      <c r="H510" s="65">
        <v>4</v>
      </c>
      <c r="I510" s="65">
        <v>759.96</v>
      </c>
      <c r="J510" s="65">
        <v>2998</v>
      </c>
      <c r="K510" s="65">
        <v>114000</v>
      </c>
      <c r="L510" s="65">
        <v>3080</v>
      </c>
      <c r="M510" s="65">
        <v>6</v>
      </c>
      <c r="N510" s="65">
        <v>76</v>
      </c>
      <c r="O510" s="65" t="s">
        <v>1672</v>
      </c>
    </row>
    <row r="511" ht="15" spans="1:15">
      <c r="A511" s="65" t="s">
        <v>35</v>
      </c>
      <c r="B511" s="65" t="s">
        <v>1816</v>
      </c>
      <c r="C511" s="65" t="s">
        <v>76</v>
      </c>
      <c r="D511" s="65" t="s">
        <v>1400</v>
      </c>
      <c r="E511" s="65" t="s">
        <v>71</v>
      </c>
      <c r="F511" s="65">
        <v>48</v>
      </c>
      <c r="G511" s="65" t="s">
        <v>1106</v>
      </c>
      <c r="H511" s="65">
        <v>4</v>
      </c>
      <c r="I511" s="65">
        <v>759.96</v>
      </c>
      <c r="J511" s="65">
        <v>2998</v>
      </c>
      <c r="K511" s="65">
        <v>114000</v>
      </c>
      <c r="L511" s="65">
        <v>3080</v>
      </c>
      <c r="M511" s="65">
        <v>6</v>
      </c>
      <c r="N511" s="65">
        <v>76</v>
      </c>
      <c r="O511" s="65" t="s">
        <v>1818</v>
      </c>
    </row>
    <row r="512" ht="15" spans="1:15">
      <c r="A512" s="65" t="s">
        <v>35</v>
      </c>
      <c r="B512" s="65" t="s">
        <v>1639</v>
      </c>
      <c r="C512" s="65" t="s">
        <v>76</v>
      </c>
      <c r="D512" s="65" t="s">
        <v>1400</v>
      </c>
      <c r="E512" s="65" t="s">
        <v>71</v>
      </c>
      <c r="F512" s="65">
        <v>48</v>
      </c>
      <c r="G512" s="65" t="s">
        <v>1106</v>
      </c>
      <c r="H512" s="65">
        <v>4</v>
      </c>
      <c r="I512" s="65">
        <v>759.96</v>
      </c>
      <c r="J512" s="65">
        <v>2998</v>
      </c>
      <c r="K512" s="65">
        <v>114000</v>
      </c>
      <c r="L512" s="65">
        <v>3080</v>
      </c>
      <c r="M512" s="65">
        <v>6</v>
      </c>
      <c r="N512" s="65">
        <v>76</v>
      </c>
      <c r="O512" s="65" t="s">
        <v>1641</v>
      </c>
    </row>
    <row r="513" ht="15" spans="1:15">
      <c r="A513" s="65" t="s">
        <v>35</v>
      </c>
      <c r="B513" s="65" t="s">
        <v>1711</v>
      </c>
      <c r="C513" s="65" t="s">
        <v>76</v>
      </c>
      <c r="D513" s="65" t="s">
        <v>1400</v>
      </c>
      <c r="E513" s="65" t="s">
        <v>71</v>
      </c>
      <c r="F513" s="65">
        <v>48</v>
      </c>
      <c r="G513" s="65" t="s">
        <v>1106</v>
      </c>
      <c r="H513" s="65">
        <v>4</v>
      </c>
      <c r="I513" s="65">
        <v>759.96</v>
      </c>
      <c r="J513" s="65">
        <v>2998</v>
      </c>
      <c r="K513" s="65">
        <v>114000</v>
      </c>
      <c r="L513" s="65">
        <v>3080</v>
      </c>
      <c r="M513" s="65">
        <v>6</v>
      </c>
      <c r="N513" s="65">
        <v>76</v>
      </c>
      <c r="O513" s="65" t="s">
        <v>1713</v>
      </c>
    </row>
    <row r="514" ht="15" spans="1:15">
      <c r="A514" s="65" t="s">
        <v>35</v>
      </c>
      <c r="B514" s="65" t="s">
        <v>1664</v>
      </c>
      <c r="C514" s="65" t="s">
        <v>76</v>
      </c>
      <c r="D514" s="65" t="s">
        <v>1400</v>
      </c>
      <c r="E514" s="65" t="s">
        <v>71</v>
      </c>
      <c r="F514" s="65">
        <v>48</v>
      </c>
      <c r="G514" s="65" t="s">
        <v>1106</v>
      </c>
      <c r="H514" s="65">
        <v>4</v>
      </c>
      <c r="I514" s="65">
        <v>759.96</v>
      </c>
      <c r="J514" s="65">
        <v>2998</v>
      </c>
      <c r="K514" s="65">
        <v>114000</v>
      </c>
      <c r="L514" s="65">
        <v>3080</v>
      </c>
      <c r="M514" s="65">
        <v>6</v>
      </c>
      <c r="N514" s="65">
        <v>76</v>
      </c>
      <c r="O514" s="65" t="s">
        <v>1666</v>
      </c>
    </row>
    <row r="515" ht="15" spans="1:15">
      <c r="A515" s="65" t="s">
        <v>35</v>
      </c>
      <c r="B515" s="65" t="s">
        <v>1738</v>
      </c>
      <c r="C515" s="65" t="s">
        <v>76</v>
      </c>
      <c r="D515" s="65" t="s">
        <v>1400</v>
      </c>
      <c r="E515" s="65" t="s">
        <v>71</v>
      </c>
      <c r="F515" s="65">
        <v>48</v>
      </c>
      <c r="G515" s="65" t="s">
        <v>1106</v>
      </c>
      <c r="H515" s="65">
        <v>4</v>
      </c>
      <c r="I515" s="65">
        <v>759.96</v>
      </c>
      <c r="J515" s="65">
        <v>2998</v>
      </c>
      <c r="K515" s="65">
        <v>114000</v>
      </c>
      <c r="L515" s="65">
        <v>3080</v>
      </c>
      <c r="M515" s="65">
        <v>6</v>
      </c>
      <c r="N515" s="65">
        <v>76</v>
      </c>
      <c r="O515" s="65" t="s">
        <v>1740</v>
      </c>
    </row>
    <row r="516" ht="15" spans="1:15">
      <c r="A516" s="65" t="s">
        <v>35</v>
      </c>
      <c r="B516" s="65" t="s">
        <v>1627</v>
      </c>
      <c r="C516" s="65" t="s">
        <v>76</v>
      </c>
      <c r="D516" s="65" t="s">
        <v>1400</v>
      </c>
      <c r="E516" s="65" t="s">
        <v>71</v>
      </c>
      <c r="F516" s="65">
        <v>48</v>
      </c>
      <c r="G516" s="65" t="s">
        <v>1106</v>
      </c>
      <c r="H516" s="65">
        <v>4</v>
      </c>
      <c r="I516" s="65">
        <v>759.96</v>
      </c>
      <c r="J516" s="65">
        <v>2998</v>
      </c>
      <c r="K516" s="65">
        <v>114000</v>
      </c>
      <c r="L516" s="65">
        <v>3080</v>
      </c>
      <c r="M516" s="65">
        <v>6</v>
      </c>
      <c r="N516" s="65">
        <v>76</v>
      </c>
      <c r="O516" s="65" t="s">
        <v>1629</v>
      </c>
    </row>
    <row r="517" ht="15" spans="1:15">
      <c r="A517" s="65" t="s">
        <v>35</v>
      </c>
      <c r="B517" s="65" t="s">
        <v>1846</v>
      </c>
      <c r="C517" s="65" t="s">
        <v>76</v>
      </c>
      <c r="D517" s="65" t="s">
        <v>1400</v>
      </c>
      <c r="E517" s="65" t="s">
        <v>71</v>
      </c>
      <c r="F517" s="65">
        <v>48</v>
      </c>
      <c r="G517" s="65" t="s">
        <v>1106</v>
      </c>
      <c r="H517" s="65">
        <v>4</v>
      </c>
      <c r="I517" s="65">
        <v>759.96</v>
      </c>
      <c r="J517" s="65">
        <v>2998</v>
      </c>
      <c r="K517" s="65">
        <v>114000</v>
      </c>
      <c r="L517" s="65">
        <v>3080</v>
      </c>
      <c r="M517" s="65">
        <v>6</v>
      </c>
      <c r="N517" s="65">
        <v>76</v>
      </c>
      <c r="O517" s="65" t="s">
        <v>1848</v>
      </c>
    </row>
    <row r="518" ht="15" spans="1:15">
      <c r="A518" s="65" t="s">
        <v>35</v>
      </c>
      <c r="B518" s="65" t="s">
        <v>1828</v>
      </c>
      <c r="C518" s="65" t="s">
        <v>76</v>
      </c>
      <c r="D518" s="65" t="s">
        <v>1400</v>
      </c>
      <c r="E518" s="65" t="s">
        <v>71</v>
      </c>
      <c r="F518" s="65">
        <v>48</v>
      </c>
      <c r="G518" s="65" t="s">
        <v>1106</v>
      </c>
      <c r="H518" s="65">
        <v>4</v>
      </c>
      <c r="I518" s="65">
        <v>759.96</v>
      </c>
      <c r="J518" s="65">
        <v>2998</v>
      </c>
      <c r="K518" s="65">
        <v>114000</v>
      </c>
      <c r="L518" s="65">
        <v>3080</v>
      </c>
      <c r="M518" s="65">
        <v>6</v>
      </c>
      <c r="N518" s="65">
        <v>76</v>
      </c>
      <c r="O518" s="65" t="s">
        <v>1830</v>
      </c>
    </row>
    <row r="519" ht="15" spans="1:15">
      <c r="A519" s="65" t="s">
        <v>35</v>
      </c>
      <c r="B519" s="65" t="s">
        <v>1810</v>
      </c>
      <c r="C519" s="65" t="s">
        <v>76</v>
      </c>
      <c r="D519" s="65" t="s">
        <v>1400</v>
      </c>
      <c r="E519" s="65" t="s">
        <v>71</v>
      </c>
      <c r="F519" s="65">
        <v>48</v>
      </c>
      <c r="G519" s="65" t="s">
        <v>1106</v>
      </c>
      <c r="H519" s="65">
        <v>4</v>
      </c>
      <c r="I519" s="65">
        <v>759.96</v>
      </c>
      <c r="J519" s="65">
        <v>2998</v>
      </c>
      <c r="K519" s="65">
        <v>114000</v>
      </c>
      <c r="L519" s="65">
        <v>3080</v>
      </c>
      <c r="M519" s="65">
        <v>6</v>
      </c>
      <c r="N519" s="65">
        <v>76</v>
      </c>
      <c r="O519" s="65" t="s">
        <v>1812</v>
      </c>
    </row>
    <row r="520" ht="15" spans="1:15">
      <c r="A520" s="65" t="s">
        <v>35</v>
      </c>
      <c r="B520" s="65" t="s">
        <v>1744</v>
      </c>
      <c r="C520" s="65" t="s">
        <v>76</v>
      </c>
      <c r="D520" s="65" t="s">
        <v>1400</v>
      </c>
      <c r="E520" s="65" t="s">
        <v>71</v>
      </c>
      <c r="F520" s="65">
        <v>48</v>
      </c>
      <c r="G520" s="65" t="s">
        <v>1106</v>
      </c>
      <c r="H520" s="65">
        <v>4</v>
      </c>
      <c r="I520" s="65">
        <v>759.96</v>
      </c>
      <c r="J520" s="65">
        <v>2998</v>
      </c>
      <c r="K520" s="65">
        <v>114000</v>
      </c>
      <c r="L520" s="65">
        <v>3080</v>
      </c>
      <c r="M520" s="65">
        <v>6</v>
      </c>
      <c r="N520" s="65">
        <v>76</v>
      </c>
      <c r="O520" s="65" t="s">
        <v>1746</v>
      </c>
    </row>
    <row r="521" ht="15" spans="1:15">
      <c r="A521" s="65" t="s">
        <v>35</v>
      </c>
      <c r="B521" s="65" t="s">
        <v>1843</v>
      </c>
      <c r="C521" s="65" t="s">
        <v>76</v>
      </c>
      <c r="D521" s="65" t="s">
        <v>1400</v>
      </c>
      <c r="E521" s="65" t="s">
        <v>71</v>
      </c>
      <c r="F521" s="65">
        <v>48</v>
      </c>
      <c r="G521" s="65" t="s">
        <v>1106</v>
      </c>
      <c r="H521" s="65">
        <v>4</v>
      </c>
      <c r="I521" s="65">
        <v>759.96</v>
      </c>
      <c r="J521" s="65">
        <v>2998</v>
      </c>
      <c r="K521" s="65">
        <v>114000</v>
      </c>
      <c r="L521" s="65">
        <v>3080</v>
      </c>
      <c r="M521" s="65">
        <v>6</v>
      </c>
      <c r="N521" s="65">
        <v>76</v>
      </c>
      <c r="O521" s="65" t="s">
        <v>1845</v>
      </c>
    </row>
    <row r="522" ht="15" spans="1:15">
      <c r="A522" s="65" t="s">
        <v>35</v>
      </c>
      <c r="B522" s="65" t="s">
        <v>1735</v>
      </c>
      <c r="C522" s="65" t="s">
        <v>76</v>
      </c>
      <c r="D522" s="65" t="s">
        <v>1400</v>
      </c>
      <c r="E522" s="65" t="s">
        <v>71</v>
      </c>
      <c r="F522" s="65">
        <v>48</v>
      </c>
      <c r="G522" s="65" t="s">
        <v>1106</v>
      </c>
      <c r="H522" s="65">
        <v>4</v>
      </c>
      <c r="I522" s="65">
        <v>759.96</v>
      </c>
      <c r="J522" s="65">
        <v>2998</v>
      </c>
      <c r="K522" s="65">
        <v>114000</v>
      </c>
      <c r="L522" s="65">
        <v>3080</v>
      </c>
      <c r="M522" s="65">
        <v>6</v>
      </c>
      <c r="N522" s="65">
        <v>76</v>
      </c>
      <c r="O522" s="65" t="s">
        <v>1737</v>
      </c>
    </row>
    <row r="523" ht="15" spans="1:15">
      <c r="A523" s="65" t="s">
        <v>35</v>
      </c>
      <c r="B523" s="65" t="s">
        <v>1714</v>
      </c>
      <c r="C523" s="65" t="s">
        <v>76</v>
      </c>
      <c r="D523" s="65" t="s">
        <v>1400</v>
      </c>
      <c r="E523" s="65" t="s">
        <v>71</v>
      </c>
      <c r="F523" s="65">
        <v>48</v>
      </c>
      <c r="G523" s="65" t="s">
        <v>1106</v>
      </c>
      <c r="H523" s="65">
        <v>4</v>
      </c>
      <c r="I523" s="65">
        <v>759.96</v>
      </c>
      <c r="J523" s="65">
        <v>2998</v>
      </c>
      <c r="K523" s="65">
        <v>114000</v>
      </c>
      <c r="L523" s="65">
        <v>3080</v>
      </c>
      <c r="M523" s="65">
        <v>6</v>
      </c>
      <c r="N523" s="65">
        <v>76</v>
      </c>
      <c r="O523" s="65" t="s">
        <v>1716</v>
      </c>
    </row>
    <row r="524" ht="15" spans="1:15">
      <c r="A524" s="65" t="s">
        <v>35</v>
      </c>
      <c r="B524" s="65" t="s">
        <v>1649</v>
      </c>
      <c r="C524" s="65" t="s">
        <v>76</v>
      </c>
      <c r="D524" s="65" t="s">
        <v>1400</v>
      </c>
      <c r="E524" s="65" t="s">
        <v>71</v>
      </c>
      <c r="F524" s="65">
        <v>48</v>
      </c>
      <c r="G524" s="65" t="s">
        <v>1106</v>
      </c>
      <c r="H524" s="65">
        <v>4</v>
      </c>
      <c r="I524" s="65">
        <v>759.96</v>
      </c>
      <c r="J524" s="65">
        <v>2998</v>
      </c>
      <c r="K524" s="65">
        <v>114000</v>
      </c>
      <c r="L524" s="65">
        <v>3080</v>
      </c>
      <c r="M524" s="65">
        <v>6</v>
      </c>
      <c r="N524" s="65">
        <v>76</v>
      </c>
      <c r="O524" s="65" t="s">
        <v>1651</v>
      </c>
    </row>
    <row r="525" ht="15" spans="1:15">
      <c r="A525" s="65" t="s">
        <v>35</v>
      </c>
      <c r="B525" s="65" t="s">
        <v>1693</v>
      </c>
      <c r="C525" s="65" t="s">
        <v>76</v>
      </c>
      <c r="D525" s="65" t="s">
        <v>1400</v>
      </c>
      <c r="E525" s="65" t="s">
        <v>71</v>
      </c>
      <c r="F525" s="65">
        <v>48</v>
      </c>
      <c r="G525" s="65" t="s">
        <v>1106</v>
      </c>
      <c r="H525" s="65">
        <v>4</v>
      </c>
      <c r="I525" s="65">
        <v>759.96</v>
      </c>
      <c r="J525" s="65">
        <v>2998</v>
      </c>
      <c r="K525" s="65">
        <v>114000</v>
      </c>
      <c r="L525" s="65">
        <v>3080</v>
      </c>
      <c r="M525" s="65">
        <v>6</v>
      </c>
      <c r="N525" s="65">
        <v>76</v>
      </c>
      <c r="O525" s="65" t="s">
        <v>1695</v>
      </c>
    </row>
    <row r="526" ht="15" spans="1:15">
      <c r="A526" s="65" t="s">
        <v>35</v>
      </c>
      <c r="B526" s="65" t="s">
        <v>1795</v>
      </c>
      <c r="C526" s="65" t="s">
        <v>76</v>
      </c>
      <c r="D526" s="65" t="s">
        <v>1400</v>
      </c>
      <c r="E526" s="65" t="s">
        <v>71</v>
      </c>
      <c r="F526" s="65">
        <v>48</v>
      </c>
      <c r="G526" s="65" t="s">
        <v>1106</v>
      </c>
      <c r="H526" s="65">
        <v>4</v>
      </c>
      <c r="I526" s="65">
        <v>759.96</v>
      </c>
      <c r="J526" s="65">
        <v>2998</v>
      </c>
      <c r="K526" s="65">
        <v>114000</v>
      </c>
      <c r="L526" s="65">
        <v>3080</v>
      </c>
      <c r="M526" s="65">
        <v>6</v>
      </c>
      <c r="N526" s="65">
        <v>76</v>
      </c>
      <c r="O526" s="65" t="s">
        <v>1797</v>
      </c>
    </row>
    <row r="527" ht="15" spans="1:15">
      <c r="A527" s="65" t="s">
        <v>35</v>
      </c>
      <c r="B527" s="65" t="s">
        <v>1771</v>
      </c>
      <c r="C527" s="65" t="s">
        <v>76</v>
      </c>
      <c r="D527" s="65" t="s">
        <v>1400</v>
      </c>
      <c r="E527" s="65" t="s">
        <v>71</v>
      </c>
      <c r="F527" s="65">
        <v>48</v>
      </c>
      <c r="G527" s="65" t="s">
        <v>1106</v>
      </c>
      <c r="H527" s="65">
        <v>4</v>
      </c>
      <c r="I527" s="65">
        <v>759.96</v>
      </c>
      <c r="J527" s="65">
        <v>2998</v>
      </c>
      <c r="K527" s="65">
        <v>114000</v>
      </c>
      <c r="L527" s="65">
        <v>3080</v>
      </c>
      <c r="M527" s="65">
        <v>6</v>
      </c>
      <c r="N527" s="65">
        <v>76</v>
      </c>
      <c r="O527" s="65" t="s">
        <v>1773</v>
      </c>
    </row>
    <row r="528" ht="15" spans="1:15">
      <c r="A528" s="65" t="s">
        <v>35</v>
      </c>
      <c r="B528" s="65" t="s">
        <v>1801</v>
      </c>
      <c r="C528" s="65" t="s">
        <v>76</v>
      </c>
      <c r="D528" s="65" t="s">
        <v>1400</v>
      </c>
      <c r="E528" s="65" t="s">
        <v>71</v>
      </c>
      <c r="F528" s="65">
        <v>48</v>
      </c>
      <c r="G528" s="65" t="s">
        <v>1106</v>
      </c>
      <c r="H528" s="65">
        <v>4</v>
      </c>
      <c r="I528" s="65">
        <v>759.96</v>
      </c>
      <c r="J528" s="65">
        <v>2998</v>
      </c>
      <c r="K528" s="65">
        <v>114000</v>
      </c>
      <c r="L528" s="65">
        <v>3080</v>
      </c>
      <c r="M528" s="65">
        <v>6</v>
      </c>
      <c r="N528" s="65">
        <v>76</v>
      </c>
      <c r="O528" s="65" t="s">
        <v>1803</v>
      </c>
    </row>
    <row r="529" ht="15" spans="1:15">
      <c r="A529" s="65" t="s">
        <v>35</v>
      </c>
      <c r="B529" s="65" t="s">
        <v>1777</v>
      </c>
      <c r="C529" s="65" t="s">
        <v>76</v>
      </c>
      <c r="D529" s="65" t="s">
        <v>1400</v>
      </c>
      <c r="E529" s="65" t="s">
        <v>71</v>
      </c>
      <c r="F529" s="65">
        <v>48</v>
      </c>
      <c r="G529" s="65" t="s">
        <v>1106</v>
      </c>
      <c r="H529" s="65">
        <v>4</v>
      </c>
      <c r="I529" s="65">
        <v>759.96</v>
      </c>
      <c r="J529" s="65">
        <v>2998</v>
      </c>
      <c r="K529" s="65">
        <v>114000</v>
      </c>
      <c r="L529" s="65">
        <v>3080</v>
      </c>
      <c r="M529" s="65">
        <v>6</v>
      </c>
      <c r="N529" s="65">
        <v>76</v>
      </c>
      <c r="O529" s="65" t="s">
        <v>1779</v>
      </c>
    </row>
    <row r="530" ht="15" spans="1:15">
      <c r="A530" s="65" t="s">
        <v>35</v>
      </c>
      <c r="B530" s="65" t="s">
        <v>1636</v>
      </c>
      <c r="C530" s="65" t="s">
        <v>76</v>
      </c>
      <c r="D530" s="65" t="s">
        <v>1400</v>
      </c>
      <c r="E530" s="65" t="s">
        <v>71</v>
      </c>
      <c r="F530" s="65">
        <v>48</v>
      </c>
      <c r="G530" s="65" t="s">
        <v>1106</v>
      </c>
      <c r="H530" s="65">
        <v>4</v>
      </c>
      <c r="I530" s="65">
        <v>759.96</v>
      </c>
      <c r="J530" s="65">
        <v>2998</v>
      </c>
      <c r="K530" s="65">
        <v>114000</v>
      </c>
      <c r="L530" s="65">
        <v>3080</v>
      </c>
      <c r="M530" s="65">
        <v>6</v>
      </c>
      <c r="N530" s="65">
        <v>76</v>
      </c>
      <c r="O530" s="65" t="s">
        <v>1638</v>
      </c>
    </row>
    <row r="531" ht="15" spans="1:15">
      <c r="A531" s="65" t="s">
        <v>35</v>
      </c>
      <c r="B531" s="65" t="s">
        <v>1741</v>
      </c>
      <c r="C531" s="65" t="s">
        <v>76</v>
      </c>
      <c r="D531" s="65" t="s">
        <v>1400</v>
      </c>
      <c r="E531" s="65" t="s">
        <v>71</v>
      </c>
      <c r="F531" s="65">
        <v>48</v>
      </c>
      <c r="G531" s="65" t="s">
        <v>1106</v>
      </c>
      <c r="H531" s="65">
        <v>4</v>
      </c>
      <c r="I531" s="65">
        <v>759.96</v>
      </c>
      <c r="J531" s="65">
        <v>2998</v>
      </c>
      <c r="K531" s="65">
        <v>114000</v>
      </c>
      <c r="L531" s="65">
        <v>3080</v>
      </c>
      <c r="M531" s="65">
        <v>6</v>
      </c>
      <c r="N531" s="65">
        <v>76</v>
      </c>
      <c r="O531" s="65" t="s">
        <v>1743</v>
      </c>
    </row>
    <row r="532" ht="15" spans="1:15">
      <c r="A532" s="65" t="s">
        <v>35</v>
      </c>
      <c r="B532" s="65" t="s">
        <v>1684</v>
      </c>
      <c r="C532" s="65" t="s">
        <v>76</v>
      </c>
      <c r="D532" s="65" t="s">
        <v>1400</v>
      </c>
      <c r="E532" s="65" t="s">
        <v>71</v>
      </c>
      <c r="F532" s="65">
        <v>48</v>
      </c>
      <c r="G532" s="65" t="s">
        <v>1106</v>
      </c>
      <c r="H532" s="65">
        <v>4</v>
      </c>
      <c r="I532" s="65">
        <v>759.96</v>
      </c>
      <c r="J532" s="65">
        <v>2998</v>
      </c>
      <c r="K532" s="65">
        <v>114000</v>
      </c>
      <c r="L532" s="65">
        <v>3080</v>
      </c>
      <c r="M532" s="65">
        <v>6</v>
      </c>
      <c r="N532" s="65">
        <v>76</v>
      </c>
      <c r="O532" s="65" t="s">
        <v>1686</v>
      </c>
    </row>
    <row r="533" ht="15" spans="1:15">
      <c r="A533" s="65" t="s">
        <v>35</v>
      </c>
      <c r="B533" s="65" t="s">
        <v>1840</v>
      </c>
      <c r="C533" s="65" t="s">
        <v>76</v>
      </c>
      <c r="D533" s="65" t="s">
        <v>1400</v>
      </c>
      <c r="E533" s="65" t="s">
        <v>71</v>
      </c>
      <c r="F533" s="65">
        <v>48</v>
      </c>
      <c r="G533" s="65" t="s">
        <v>1106</v>
      </c>
      <c r="H533" s="65">
        <v>4</v>
      </c>
      <c r="I533" s="65">
        <v>759.96</v>
      </c>
      <c r="J533" s="65">
        <v>2998</v>
      </c>
      <c r="K533" s="65">
        <v>114000</v>
      </c>
      <c r="L533" s="65">
        <v>3080</v>
      </c>
      <c r="M533" s="65">
        <v>6</v>
      </c>
      <c r="N533" s="65">
        <v>76</v>
      </c>
      <c r="O533" s="65" t="s">
        <v>1842</v>
      </c>
    </row>
    <row r="534" ht="15" spans="1:15">
      <c r="A534" s="65" t="s">
        <v>35</v>
      </c>
      <c r="B534" s="65" t="s">
        <v>1676</v>
      </c>
      <c r="C534" s="65" t="s">
        <v>76</v>
      </c>
      <c r="D534" s="65" t="s">
        <v>1400</v>
      </c>
      <c r="E534" s="65" t="s">
        <v>71</v>
      </c>
      <c r="F534" s="65">
        <v>48</v>
      </c>
      <c r="G534" s="65" t="s">
        <v>1106</v>
      </c>
      <c r="H534" s="65">
        <v>4</v>
      </c>
      <c r="I534" s="65">
        <v>759.96</v>
      </c>
      <c r="J534" s="65">
        <v>2998</v>
      </c>
      <c r="K534" s="65">
        <v>114000</v>
      </c>
      <c r="L534" s="65">
        <v>3080</v>
      </c>
      <c r="M534" s="65">
        <v>6</v>
      </c>
      <c r="N534" s="65">
        <v>76</v>
      </c>
      <c r="O534" s="65" t="s">
        <v>1389</v>
      </c>
    </row>
    <row r="535" ht="15" spans="1:15">
      <c r="A535" s="65" t="s">
        <v>35</v>
      </c>
      <c r="B535" s="65" t="s">
        <v>1720</v>
      </c>
      <c r="C535" s="65" t="s">
        <v>76</v>
      </c>
      <c r="D535" s="65" t="s">
        <v>1400</v>
      </c>
      <c r="E535" s="65" t="s">
        <v>71</v>
      </c>
      <c r="F535" s="65">
        <v>48</v>
      </c>
      <c r="G535" s="65" t="s">
        <v>1106</v>
      </c>
      <c r="H535" s="65">
        <v>4</v>
      </c>
      <c r="I535" s="65">
        <v>759.96</v>
      </c>
      <c r="J535" s="65">
        <v>2998</v>
      </c>
      <c r="K535" s="65">
        <v>114000</v>
      </c>
      <c r="L535" s="65">
        <v>3080</v>
      </c>
      <c r="M535" s="65">
        <v>6</v>
      </c>
      <c r="N535" s="65">
        <v>76</v>
      </c>
      <c r="O535" s="65" t="s">
        <v>1722</v>
      </c>
    </row>
    <row r="536" ht="15" spans="1:15">
      <c r="A536" s="65" t="s">
        <v>35</v>
      </c>
      <c r="B536" s="65" t="s">
        <v>1705</v>
      </c>
      <c r="C536" s="65" t="s">
        <v>76</v>
      </c>
      <c r="D536" s="65" t="s">
        <v>1400</v>
      </c>
      <c r="E536" s="65" t="s">
        <v>71</v>
      </c>
      <c r="F536" s="65">
        <v>48</v>
      </c>
      <c r="G536" s="65" t="s">
        <v>1106</v>
      </c>
      <c r="H536" s="65">
        <v>4</v>
      </c>
      <c r="I536" s="65">
        <v>759.96</v>
      </c>
      <c r="J536" s="65">
        <v>2998</v>
      </c>
      <c r="K536" s="65">
        <v>114000</v>
      </c>
      <c r="L536" s="65">
        <v>3080</v>
      </c>
      <c r="M536" s="65">
        <v>6</v>
      </c>
      <c r="N536" s="65">
        <v>76</v>
      </c>
      <c r="O536" s="65" t="s">
        <v>1707</v>
      </c>
    </row>
    <row r="537" ht="15" spans="1:15">
      <c r="A537" s="65" t="s">
        <v>35</v>
      </c>
      <c r="B537" s="65" t="s">
        <v>1699</v>
      </c>
      <c r="C537" s="65" t="s">
        <v>76</v>
      </c>
      <c r="D537" s="65" t="s">
        <v>1400</v>
      </c>
      <c r="E537" s="65" t="s">
        <v>71</v>
      </c>
      <c r="F537" s="65">
        <v>48</v>
      </c>
      <c r="G537" s="65" t="s">
        <v>1106</v>
      </c>
      <c r="H537" s="65">
        <v>4</v>
      </c>
      <c r="I537" s="65">
        <v>759.96</v>
      </c>
      <c r="J537" s="65">
        <v>2998</v>
      </c>
      <c r="K537" s="65">
        <v>114000</v>
      </c>
      <c r="L537" s="65">
        <v>3080</v>
      </c>
      <c r="M537" s="65">
        <v>6</v>
      </c>
      <c r="N537" s="65">
        <v>76</v>
      </c>
      <c r="O537" s="65" t="s">
        <v>1701</v>
      </c>
    </row>
    <row r="538" ht="15" spans="1:15">
      <c r="A538" s="65" t="s">
        <v>35</v>
      </c>
      <c r="B538" s="65" t="s">
        <v>1783</v>
      </c>
      <c r="C538" s="65" t="s">
        <v>76</v>
      </c>
      <c r="D538" s="65" t="s">
        <v>1400</v>
      </c>
      <c r="E538" s="65" t="s">
        <v>71</v>
      </c>
      <c r="F538" s="65">
        <v>48</v>
      </c>
      <c r="G538" s="65" t="s">
        <v>1106</v>
      </c>
      <c r="H538" s="65">
        <v>4</v>
      </c>
      <c r="I538" s="65">
        <v>759.96</v>
      </c>
      <c r="J538" s="65">
        <v>2998</v>
      </c>
      <c r="K538" s="65">
        <v>114000</v>
      </c>
      <c r="L538" s="65">
        <v>3080</v>
      </c>
      <c r="M538" s="65">
        <v>6</v>
      </c>
      <c r="N538" s="65">
        <v>76</v>
      </c>
      <c r="O538" s="65" t="s">
        <v>1785</v>
      </c>
    </row>
    <row r="539" ht="15" spans="1:15">
      <c r="A539" s="65" t="s">
        <v>35</v>
      </c>
      <c r="B539" s="65" t="s">
        <v>1750</v>
      </c>
      <c r="C539" s="65" t="s">
        <v>76</v>
      </c>
      <c r="D539" s="65" t="s">
        <v>1400</v>
      </c>
      <c r="E539" s="65" t="s">
        <v>71</v>
      </c>
      <c r="F539" s="65">
        <v>48</v>
      </c>
      <c r="G539" s="65" t="s">
        <v>1106</v>
      </c>
      <c r="H539" s="65">
        <v>4</v>
      </c>
      <c r="I539" s="65">
        <v>759.96</v>
      </c>
      <c r="J539" s="65">
        <v>2998</v>
      </c>
      <c r="K539" s="65">
        <v>114000</v>
      </c>
      <c r="L539" s="65">
        <v>3080</v>
      </c>
      <c r="M539" s="65">
        <v>6</v>
      </c>
      <c r="N539" s="65">
        <v>76</v>
      </c>
      <c r="O539" s="65" t="s">
        <v>1752</v>
      </c>
    </row>
    <row r="540" ht="15" spans="1:15">
      <c r="A540" s="65" t="s">
        <v>35</v>
      </c>
      <c r="B540" s="65" t="s">
        <v>1774</v>
      </c>
      <c r="C540" s="65" t="s">
        <v>76</v>
      </c>
      <c r="D540" s="65" t="s">
        <v>1400</v>
      </c>
      <c r="E540" s="65" t="s">
        <v>71</v>
      </c>
      <c r="F540" s="65">
        <v>48</v>
      </c>
      <c r="G540" s="65" t="s">
        <v>1106</v>
      </c>
      <c r="H540" s="65">
        <v>4</v>
      </c>
      <c r="I540" s="65">
        <v>759.96</v>
      </c>
      <c r="J540" s="65">
        <v>2998</v>
      </c>
      <c r="K540" s="65">
        <v>114000</v>
      </c>
      <c r="L540" s="65">
        <v>3080</v>
      </c>
      <c r="M540" s="65">
        <v>6</v>
      </c>
      <c r="N540" s="65">
        <v>76</v>
      </c>
      <c r="O540" s="65" t="s">
        <v>1776</v>
      </c>
    </row>
    <row r="541" ht="15" spans="1:15">
      <c r="A541" s="65" t="s">
        <v>35</v>
      </c>
      <c r="B541" s="65" t="s">
        <v>1780</v>
      </c>
      <c r="C541" s="65" t="s">
        <v>76</v>
      </c>
      <c r="D541" s="65" t="s">
        <v>1400</v>
      </c>
      <c r="E541" s="65" t="s">
        <v>71</v>
      </c>
      <c r="F541" s="65">
        <v>48</v>
      </c>
      <c r="G541" s="65" t="s">
        <v>1106</v>
      </c>
      <c r="H541" s="65">
        <v>4</v>
      </c>
      <c r="I541" s="65">
        <v>759.96</v>
      </c>
      <c r="J541" s="65">
        <v>2998</v>
      </c>
      <c r="K541" s="65">
        <v>114000</v>
      </c>
      <c r="L541" s="65">
        <v>3080</v>
      </c>
      <c r="M541" s="65">
        <v>6</v>
      </c>
      <c r="N541" s="65">
        <v>76</v>
      </c>
      <c r="O541" s="65" t="s">
        <v>1782</v>
      </c>
    </row>
    <row r="542" ht="15" spans="1:15">
      <c r="A542" s="65" t="s">
        <v>35</v>
      </c>
      <c r="B542" s="65" t="s">
        <v>1792</v>
      </c>
      <c r="C542" s="65" t="s">
        <v>76</v>
      </c>
      <c r="D542" s="65" t="s">
        <v>1400</v>
      </c>
      <c r="E542" s="65" t="s">
        <v>71</v>
      </c>
      <c r="F542" s="65">
        <v>48</v>
      </c>
      <c r="G542" s="65" t="s">
        <v>1106</v>
      </c>
      <c r="H542" s="65">
        <v>4</v>
      </c>
      <c r="I542" s="65">
        <v>759.96</v>
      </c>
      <c r="J542" s="65">
        <v>2998</v>
      </c>
      <c r="K542" s="65">
        <v>114000</v>
      </c>
      <c r="L542" s="65">
        <v>3080</v>
      </c>
      <c r="M542" s="65">
        <v>6</v>
      </c>
      <c r="N542" s="65">
        <v>76</v>
      </c>
      <c r="O542" s="65" t="s">
        <v>1794</v>
      </c>
    </row>
    <row r="543" ht="15" spans="1:15">
      <c r="A543" s="65" t="s">
        <v>35</v>
      </c>
      <c r="B543" s="65" t="s">
        <v>1690</v>
      </c>
      <c r="C543" s="65" t="s">
        <v>76</v>
      </c>
      <c r="D543" s="65" t="s">
        <v>1400</v>
      </c>
      <c r="E543" s="65" t="s">
        <v>71</v>
      </c>
      <c r="F543" s="65">
        <v>48</v>
      </c>
      <c r="G543" s="65" t="s">
        <v>1106</v>
      </c>
      <c r="H543" s="65">
        <v>4</v>
      </c>
      <c r="I543" s="65">
        <v>759.96</v>
      </c>
      <c r="J543" s="65">
        <v>2998</v>
      </c>
      <c r="K543" s="65">
        <v>114000</v>
      </c>
      <c r="L543" s="65">
        <v>3080</v>
      </c>
      <c r="M543" s="65">
        <v>6</v>
      </c>
      <c r="N543" s="65">
        <v>76</v>
      </c>
      <c r="O543" s="65" t="s">
        <v>1692</v>
      </c>
    </row>
    <row r="544" ht="15" spans="1:15">
      <c r="A544" s="65" t="s">
        <v>35</v>
      </c>
      <c r="B544" s="65" t="s">
        <v>1708</v>
      </c>
      <c r="C544" s="65" t="s">
        <v>76</v>
      </c>
      <c r="D544" s="65" t="s">
        <v>1400</v>
      </c>
      <c r="E544" s="65" t="s">
        <v>71</v>
      </c>
      <c r="F544" s="65">
        <v>48</v>
      </c>
      <c r="G544" s="65" t="s">
        <v>1106</v>
      </c>
      <c r="H544" s="65">
        <v>4</v>
      </c>
      <c r="I544" s="65">
        <v>759.96</v>
      </c>
      <c r="J544" s="65">
        <v>2998</v>
      </c>
      <c r="K544" s="65">
        <v>114000</v>
      </c>
      <c r="L544" s="65">
        <v>3080</v>
      </c>
      <c r="M544" s="65">
        <v>6</v>
      </c>
      <c r="N544" s="65">
        <v>76</v>
      </c>
      <c r="O544" s="65" t="s">
        <v>1710</v>
      </c>
    </row>
    <row r="545" ht="15" spans="1:15">
      <c r="A545" s="65" t="s">
        <v>35</v>
      </c>
      <c r="B545" s="65" t="s">
        <v>1729</v>
      </c>
      <c r="C545" s="65" t="s">
        <v>76</v>
      </c>
      <c r="D545" s="65" t="s">
        <v>1400</v>
      </c>
      <c r="E545" s="65" t="s">
        <v>71</v>
      </c>
      <c r="F545" s="65">
        <v>48</v>
      </c>
      <c r="G545" s="65" t="s">
        <v>1106</v>
      </c>
      <c r="H545" s="65">
        <v>4</v>
      </c>
      <c r="I545" s="65">
        <v>759.96</v>
      </c>
      <c r="J545" s="65">
        <v>2998</v>
      </c>
      <c r="K545" s="65">
        <v>114000</v>
      </c>
      <c r="L545" s="65">
        <v>3080</v>
      </c>
      <c r="M545" s="65">
        <v>6</v>
      </c>
      <c r="N545" s="65">
        <v>76</v>
      </c>
      <c r="O545" s="65" t="s">
        <v>1731</v>
      </c>
    </row>
    <row r="546" ht="15" spans="1:15">
      <c r="A546" s="65" t="s">
        <v>35</v>
      </c>
      <c r="B546" s="65" t="s">
        <v>1702</v>
      </c>
      <c r="C546" s="65" t="s">
        <v>76</v>
      </c>
      <c r="D546" s="65" t="s">
        <v>1400</v>
      </c>
      <c r="E546" s="65" t="s">
        <v>71</v>
      </c>
      <c r="F546" s="65">
        <v>48</v>
      </c>
      <c r="G546" s="65" t="s">
        <v>1106</v>
      </c>
      <c r="H546" s="65">
        <v>4</v>
      </c>
      <c r="I546" s="65">
        <v>759.96</v>
      </c>
      <c r="J546" s="65">
        <v>2998</v>
      </c>
      <c r="K546" s="65">
        <v>114000</v>
      </c>
      <c r="L546" s="65">
        <v>3080</v>
      </c>
      <c r="M546" s="65">
        <v>6</v>
      </c>
      <c r="N546" s="65">
        <v>76</v>
      </c>
      <c r="O546" s="65" t="s">
        <v>1704</v>
      </c>
    </row>
    <row r="547" ht="15" spans="1:15">
      <c r="A547" s="65" t="s">
        <v>35</v>
      </c>
      <c r="B547" s="65" t="s">
        <v>1834</v>
      </c>
      <c r="C547" s="65" t="s">
        <v>76</v>
      </c>
      <c r="D547" s="65" t="s">
        <v>1400</v>
      </c>
      <c r="E547" s="65" t="s">
        <v>71</v>
      </c>
      <c r="F547" s="65">
        <v>48</v>
      </c>
      <c r="G547" s="65" t="s">
        <v>1106</v>
      </c>
      <c r="H547" s="65">
        <v>4</v>
      </c>
      <c r="I547" s="65">
        <v>759.96</v>
      </c>
      <c r="J547" s="65">
        <v>2998</v>
      </c>
      <c r="K547" s="65">
        <v>114000</v>
      </c>
      <c r="L547" s="65">
        <v>3080</v>
      </c>
      <c r="M547" s="65">
        <v>6</v>
      </c>
      <c r="N547" s="65">
        <v>76</v>
      </c>
      <c r="O547" s="65" t="s">
        <v>1836</v>
      </c>
    </row>
    <row r="548" ht="15" spans="1:15">
      <c r="A548" s="65" t="s">
        <v>35</v>
      </c>
      <c r="B548" s="65" t="s">
        <v>1617</v>
      </c>
      <c r="C548" s="65" t="s">
        <v>76</v>
      </c>
      <c r="D548" s="65" t="s">
        <v>1400</v>
      </c>
      <c r="E548" s="65" t="s">
        <v>71</v>
      </c>
      <c r="F548" s="65">
        <v>48</v>
      </c>
      <c r="G548" s="65" t="s">
        <v>1106</v>
      </c>
      <c r="H548" s="65">
        <v>4</v>
      </c>
      <c r="I548" s="65">
        <v>759.96</v>
      </c>
      <c r="J548" s="65">
        <v>2998</v>
      </c>
      <c r="K548" s="65">
        <v>114000</v>
      </c>
      <c r="L548" s="65">
        <v>3080</v>
      </c>
      <c r="M548" s="65">
        <v>6</v>
      </c>
      <c r="N548" s="65">
        <v>76</v>
      </c>
      <c r="O548" s="65" t="s">
        <v>1620</v>
      </c>
    </row>
    <row r="549" ht="15" spans="1:15">
      <c r="A549" s="65" t="s">
        <v>35</v>
      </c>
      <c r="B549" s="65" t="s">
        <v>1798</v>
      </c>
      <c r="C549" s="65" t="s">
        <v>76</v>
      </c>
      <c r="D549" s="65" t="s">
        <v>1400</v>
      </c>
      <c r="E549" s="65" t="s">
        <v>71</v>
      </c>
      <c r="F549" s="65">
        <v>48</v>
      </c>
      <c r="G549" s="65" t="s">
        <v>1106</v>
      </c>
      <c r="H549" s="65">
        <v>4</v>
      </c>
      <c r="I549" s="65">
        <v>759.96</v>
      </c>
      <c r="J549" s="65">
        <v>2998</v>
      </c>
      <c r="K549" s="65">
        <v>114000</v>
      </c>
      <c r="L549" s="65">
        <v>3080</v>
      </c>
      <c r="M549" s="65">
        <v>6</v>
      </c>
      <c r="N549" s="65">
        <v>76</v>
      </c>
      <c r="O549" s="65" t="s">
        <v>1800</v>
      </c>
    </row>
    <row r="550" ht="15" spans="1:15">
      <c r="A550" s="65" t="s">
        <v>35</v>
      </c>
      <c r="B550" s="65" t="s">
        <v>1726</v>
      </c>
      <c r="C550" s="65" t="s">
        <v>76</v>
      </c>
      <c r="D550" s="65" t="s">
        <v>1400</v>
      </c>
      <c r="E550" s="65" t="s">
        <v>71</v>
      </c>
      <c r="F550" s="65">
        <v>48</v>
      </c>
      <c r="G550" s="65" t="s">
        <v>1106</v>
      </c>
      <c r="H550" s="65">
        <v>4</v>
      </c>
      <c r="I550" s="65">
        <v>759.96</v>
      </c>
      <c r="J550" s="65">
        <v>2998</v>
      </c>
      <c r="K550" s="65">
        <v>114000</v>
      </c>
      <c r="L550" s="65">
        <v>3080</v>
      </c>
      <c r="M550" s="65">
        <v>6</v>
      </c>
      <c r="N550" s="65">
        <v>76</v>
      </c>
      <c r="O550" s="65" t="s">
        <v>1728</v>
      </c>
    </row>
    <row r="551" ht="15" spans="1:15">
      <c r="A551" s="65" t="s">
        <v>35</v>
      </c>
      <c r="B551" s="65" t="s">
        <v>1837</v>
      </c>
      <c r="C551" s="65" t="s">
        <v>76</v>
      </c>
      <c r="D551" s="65" t="s">
        <v>1400</v>
      </c>
      <c r="E551" s="65" t="s">
        <v>71</v>
      </c>
      <c r="F551" s="65">
        <v>48</v>
      </c>
      <c r="G551" s="65" t="s">
        <v>1106</v>
      </c>
      <c r="H551" s="65">
        <v>4</v>
      </c>
      <c r="I551" s="65">
        <v>759.96</v>
      </c>
      <c r="J551" s="65">
        <v>2998</v>
      </c>
      <c r="K551" s="65">
        <v>114000</v>
      </c>
      <c r="L551" s="65">
        <v>3080</v>
      </c>
      <c r="M551" s="65">
        <v>6</v>
      </c>
      <c r="N551" s="65">
        <v>76</v>
      </c>
      <c r="O551" s="65" t="s">
        <v>1839</v>
      </c>
    </row>
    <row r="552" ht="15" spans="1:15">
      <c r="A552" s="65" t="s">
        <v>35</v>
      </c>
      <c r="B552" s="65" t="s">
        <v>1633</v>
      </c>
      <c r="C552" s="65" t="s">
        <v>76</v>
      </c>
      <c r="D552" s="65" t="s">
        <v>1400</v>
      </c>
      <c r="E552" s="65" t="s">
        <v>71</v>
      </c>
      <c r="F552" s="65">
        <v>48</v>
      </c>
      <c r="G552" s="65" t="s">
        <v>1106</v>
      </c>
      <c r="H552" s="65">
        <v>4</v>
      </c>
      <c r="I552" s="65">
        <v>759.96</v>
      </c>
      <c r="J552" s="65">
        <v>2998</v>
      </c>
      <c r="K552" s="65">
        <v>114000</v>
      </c>
      <c r="L552" s="65">
        <v>3080</v>
      </c>
      <c r="M552" s="65">
        <v>6</v>
      </c>
      <c r="N552" s="65">
        <v>76</v>
      </c>
      <c r="O552" s="65" t="s">
        <v>1635</v>
      </c>
    </row>
    <row r="553" ht="15" spans="1:15">
      <c r="A553" s="65" t="s">
        <v>35</v>
      </c>
      <c r="B553" s="65" t="s">
        <v>1687</v>
      </c>
      <c r="C553" s="65" t="s">
        <v>76</v>
      </c>
      <c r="D553" s="65" t="s">
        <v>1400</v>
      </c>
      <c r="E553" s="65" t="s">
        <v>71</v>
      </c>
      <c r="F553" s="65">
        <v>48</v>
      </c>
      <c r="G553" s="65" t="s">
        <v>1106</v>
      </c>
      <c r="H553" s="65">
        <v>4</v>
      </c>
      <c r="I553" s="65">
        <v>759.96</v>
      </c>
      <c r="J553" s="65">
        <v>2998</v>
      </c>
      <c r="K553" s="65">
        <v>114000</v>
      </c>
      <c r="L553" s="65">
        <v>3080</v>
      </c>
      <c r="M553" s="65">
        <v>6</v>
      </c>
      <c r="N553" s="65">
        <v>76</v>
      </c>
      <c r="O553" s="65" t="s">
        <v>1689</v>
      </c>
    </row>
    <row r="554" ht="15" spans="1:15">
      <c r="A554" s="65" t="s">
        <v>35</v>
      </c>
      <c r="B554" s="65" t="s">
        <v>1678</v>
      </c>
      <c r="C554" s="65" t="s">
        <v>76</v>
      </c>
      <c r="D554" s="65" t="s">
        <v>1400</v>
      </c>
      <c r="E554" s="65" t="s">
        <v>71</v>
      </c>
      <c r="F554" s="65">
        <v>48</v>
      </c>
      <c r="G554" s="65" t="s">
        <v>1106</v>
      </c>
      <c r="H554" s="65">
        <v>4</v>
      </c>
      <c r="I554" s="65">
        <v>759.96</v>
      </c>
      <c r="J554" s="65">
        <v>2998</v>
      </c>
      <c r="K554" s="65">
        <v>114000</v>
      </c>
      <c r="L554" s="65">
        <v>3080</v>
      </c>
      <c r="M554" s="65">
        <v>6</v>
      </c>
      <c r="N554" s="65">
        <v>76</v>
      </c>
      <c r="O554" s="65" t="s">
        <v>1680</v>
      </c>
    </row>
    <row r="555" ht="15" spans="1:15">
      <c r="A555" s="65" t="s">
        <v>35</v>
      </c>
      <c r="B555" s="65" t="s">
        <v>1655</v>
      </c>
      <c r="C555" s="65" t="s">
        <v>76</v>
      </c>
      <c r="D555" s="65" t="s">
        <v>1400</v>
      </c>
      <c r="E555" s="65" t="s">
        <v>71</v>
      </c>
      <c r="F555" s="65">
        <v>48</v>
      </c>
      <c r="G555" s="65" t="s">
        <v>1106</v>
      </c>
      <c r="H555" s="65">
        <v>4</v>
      </c>
      <c r="I555" s="65">
        <v>759.96</v>
      </c>
      <c r="J555" s="65">
        <v>2998</v>
      </c>
      <c r="K555" s="65">
        <v>114000</v>
      </c>
      <c r="L555" s="65">
        <v>3080</v>
      </c>
      <c r="M555" s="65">
        <v>6</v>
      </c>
      <c r="N555" s="65">
        <v>76</v>
      </c>
      <c r="O555" s="65" t="s">
        <v>1657</v>
      </c>
    </row>
    <row r="556" ht="15" spans="1:15">
      <c r="A556" s="65" t="s">
        <v>35</v>
      </c>
      <c r="B556" s="65" t="s">
        <v>1756</v>
      </c>
      <c r="C556" s="65" t="s">
        <v>76</v>
      </c>
      <c r="D556" s="65" t="s">
        <v>1400</v>
      </c>
      <c r="E556" s="65" t="s">
        <v>71</v>
      </c>
      <c r="F556" s="65">
        <v>48</v>
      </c>
      <c r="G556" s="65" t="s">
        <v>1106</v>
      </c>
      <c r="H556" s="65">
        <v>4</v>
      </c>
      <c r="I556" s="65">
        <v>759.96</v>
      </c>
      <c r="J556" s="65">
        <v>2998</v>
      </c>
      <c r="K556" s="65">
        <v>114000</v>
      </c>
      <c r="L556" s="65">
        <v>3080</v>
      </c>
      <c r="M556" s="65">
        <v>6</v>
      </c>
      <c r="N556" s="65">
        <v>76</v>
      </c>
      <c r="O556" s="65" t="s">
        <v>1758</v>
      </c>
    </row>
    <row r="557" ht="15" spans="1:15">
      <c r="A557" s="65" t="s">
        <v>35</v>
      </c>
      <c r="B557" s="65" t="s">
        <v>1765</v>
      </c>
      <c r="C557" s="65" t="s">
        <v>76</v>
      </c>
      <c r="D557" s="65" t="s">
        <v>1400</v>
      </c>
      <c r="E557" s="65" t="s">
        <v>71</v>
      </c>
      <c r="F557" s="65">
        <v>48</v>
      </c>
      <c r="G557" s="65" t="s">
        <v>1106</v>
      </c>
      <c r="H557" s="65">
        <v>4</v>
      </c>
      <c r="I557" s="65">
        <v>759.96</v>
      </c>
      <c r="J557" s="65">
        <v>2998</v>
      </c>
      <c r="K557" s="65">
        <v>114000</v>
      </c>
      <c r="L557" s="65">
        <v>3080</v>
      </c>
      <c r="M557" s="65">
        <v>6</v>
      </c>
      <c r="N557" s="65">
        <v>76</v>
      </c>
      <c r="O557" s="65" t="s">
        <v>1767</v>
      </c>
    </row>
    <row r="558" ht="15" spans="1:15">
      <c r="A558" s="65" t="s">
        <v>35</v>
      </c>
      <c r="B558" s="65" t="s">
        <v>1642</v>
      </c>
      <c r="C558" s="65" t="s">
        <v>76</v>
      </c>
      <c r="D558" s="65" t="s">
        <v>1400</v>
      </c>
      <c r="E558" s="65" t="s">
        <v>71</v>
      </c>
      <c r="F558" s="65">
        <v>48</v>
      </c>
      <c r="G558" s="65" t="s">
        <v>1106</v>
      </c>
      <c r="H558" s="65">
        <v>4</v>
      </c>
      <c r="I558" s="65">
        <v>759.96</v>
      </c>
      <c r="J558" s="65">
        <v>2998</v>
      </c>
      <c r="K558" s="65">
        <v>114000</v>
      </c>
      <c r="L558" s="65">
        <v>3080</v>
      </c>
      <c r="M558" s="65">
        <v>6</v>
      </c>
      <c r="N558" s="65">
        <v>76</v>
      </c>
      <c r="O558" s="65" t="s">
        <v>1645</v>
      </c>
    </row>
    <row r="559" ht="15" spans="1:15">
      <c r="A559" s="65" t="s">
        <v>35</v>
      </c>
      <c r="B559" s="65" t="s">
        <v>1852</v>
      </c>
      <c r="C559" s="65" t="s">
        <v>76</v>
      </c>
      <c r="D559" s="65" t="s">
        <v>1400</v>
      </c>
      <c r="E559" s="65" t="s">
        <v>71</v>
      </c>
      <c r="F559" s="65">
        <v>48</v>
      </c>
      <c r="G559" s="65" t="s">
        <v>1106</v>
      </c>
      <c r="H559" s="65">
        <v>4</v>
      </c>
      <c r="I559" s="65">
        <v>759.96</v>
      </c>
      <c r="J559" s="65">
        <v>2998</v>
      </c>
      <c r="K559" s="65">
        <v>114000</v>
      </c>
      <c r="L559" s="65">
        <v>3080</v>
      </c>
      <c r="M559" s="65">
        <v>6</v>
      </c>
      <c r="N559" s="65">
        <v>76</v>
      </c>
      <c r="O559" s="65" t="s">
        <v>1854</v>
      </c>
    </row>
    <row r="560" ht="15" spans="1:15">
      <c r="A560" s="65" t="s">
        <v>35</v>
      </c>
      <c r="B560" s="65" t="s">
        <v>1621</v>
      </c>
      <c r="C560" s="65" t="s">
        <v>76</v>
      </c>
      <c r="D560" s="65" t="s">
        <v>1400</v>
      </c>
      <c r="E560" s="65" t="s">
        <v>71</v>
      </c>
      <c r="F560" s="65">
        <v>48</v>
      </c>
      <c r="G560" s="65" t="s">
        <v>1106</v>
      </c>
      <c r="H560" s="65">
        <v>4</v>
      </c>
      <c r="I560" s="65">
        <v>759.96</v>
      </c>
      <c r="J560" s="65">
        <v>2998</v>
      </c>
      <c r="K560" s="65">
        <v>114000</v>
      </c>
      <c r="L560" s="65">
        <v>3080</v>
      </c>
      <c r="M560" s="65">
        <v>6</v>
      </c>
      <c r="N560" s="65">
        <v>76</v>
      </c>
      <c r="O560" s="65" t="s">
        <v>1623</v>
      </c>
    </row>
    <row r="561" ht="15" spans="1:15">
      <c r="A561" s="65" t="s">
        <v>35</v>
      </c>
      <c r="B561" s="65" t="s">
        <v>1762</v>
      </c>
      <c r="C561" s="65" t="s">
        <v>76</v>
      </c>
      <c r="D561" s="65" t="s">
        <v>1400</v>
      </c>
      <c r="E561" s="65" t="s">
        <v>71</v>
      </c>
      <c r="F561" s="65">
        <v>48</v>
      </c>
      <c r="G561" s="65" t="s">
        <v>1106</v>
      </c>
      <c r="H561" s="65">
        <v>4</v>
      </c>
      <c r="I561" s="65">
        <v>759.96</v>
      </c>
      <c r="J561" s="65">
        <v>2998</v>
      </c>
      <c r="K561" s="65">
        <v>114000</v>
      </c>
      <c r="L561" s="65">
        <v>3080</v>
      </c>
      <c r="M561" s="65">
        <v>6</v>
      </c>
      <c r="N561" s="65">
        <v>76</v>
      </c>
      <c r="O561" s="65" t="s">
        <v>1764</v>
      </c>
    </row>
    <row r="562" ht="15" spans="1:15">
      <c r="A562" s="65" t="s">
        <v>35</v>
      </c>
      <c r="B562" s="65" t="s">
        <v>1652</v>
      </c>
      <c r="C562" s="65" t="s">
        <v>76</v>
      </c>
      <c r="D562" s="65" t="s">
        <v>1400</v>
      </c>
      <c r="E562" s="65" t="s">
        <v>71</v>
      </c>
      <c r="F562" s="65">
        <v>48</v>
      </c>
      <c r="G562" s="65" t="s">
        <v>1106</v>
      </c>
      <c r="H562" s="65">
        <v>4</v>
      </c>
      <c r="I562" s="65">
        <v>759.96</v>
      </c>
      <c r="J562" s="65">
        <v>2998</v>
      </c>
      <c r="K562" s="65">
        <v>114000</v>
      </c>
      <c r="L562" s="65">
        <v>3080</v>
      </c>
      <c r="M562" s="65">
        <v>6</v>
      </c>
      <c r="N562" s="65">
        <v>76</v>
      </c>
      <c r="O562" s="65" t="s">
        <v>1654</v>
      </c>
    </row>
    <row r="563" ht="15" spans="1:15">
      <c r="A563" s="65" t="s">
        <v>35</v>
      </c>
      <c r="B563" s="65" t="s">
        <v>1822</v>
      </c>
      <c r="C563" s="65" t="s">
        <v>76</v>
      </c>
      <c r="D563" s="65" t="s">
        <v>1400</v>
      </c>
      <c r="E563" s="65" t="s">
        <v>71</v>
      </c>
      <c r="F563" s="65">
        <v>48</v>
      </c>
      <c r="G563" s="65" t="s">
        <v>1106</v>
      </c>
      <c r="H563" s="65">
        <v>4</v>
      </c>
      <c r="I563" s="65">
        <v>759.96</v>
      </c>
      <c r="J563" s="65">
        <v>2998</v>
      </c>
      <c r="K563" s="65">
        <v>114000</v>
      </c>
      <c r="L563" s="65">
        <v>3080</v>
      </c>
      <c r="M563" s="65">
        <v>6</v>
      </c>
      <c r="N563" s="65">
        <v>76</v>
      </c>
      <c r="O563" s="65" t="s">
        <v>1824</v>
      </c>
    </row>
    <row r="564" ht="15" spans="1:15">
      <c r="A564" s="65" t="s">
        <v>35</v>
      </c>
      <c r="B564" s="65" t="s">
        <v>1807</v>
      </c>
      <c r="C564" s="65" t="s">
        <v>76</v>
      </c>
      <c r="D564" s="65" t="s">
        <v>1400</v>
      </c>
      <c r="E564" s="65" t="s">
        <v>71</v>
      </c>
      <c r="F564" s="65">
        <v>48</v>
      </c>
      <c r="G564" s="65" t="s">
        <v>1106</v>
      </c>
      <c r="H564" s="65">
        <v>4</v>
      </c>
      <c r="I564" s="65">
        <v>759.96</v>
      </c>
      <c r="J564" s="65">
        <v>2998</v>
      </c>
      <c r="K564" s="65">
        <v>114000</v>
      </c>
      <c r="L564" s="65">
        <v>3080</v>
      </c>
      <c r="M564" s="65">
        <v>6</v>
      </c>
      <c r="N564" s="65">
        <v>76</v>
      </c>
      <c r="O564" s="65" t="s">
        <v>1809</v>
      </c>
    </row>
    <row r="565" ht="15" spans="1:15">
      <c r="A565" s="65" t="s">
        <v>35</v>
      </c>
      <c r="B565" s="65" t="s">
        <v>1658</v>
      </c>
      <c r="C565" s="65" t="s">
        <v>76</v>
      </c>
      <c r="D565" s="65" t="s">
        <v>1400</v>
      </c>
      <c r="E565" s="65" t="s">
        <v>71</v>
      </c>
      <c r="F565" s="65">
        <v>48</v>
      </c>
      <c r="G565" s="65" t="s">
        <v>1106</v>
      </c>
      <c r="H565" s="65">
        <v>4</v>
      </c>
      <c r="I565" s="65">
        <v>759.96</v>
      </c>
      <c r="J565" s="65">
        <v>2998</v>
      </c>
      <c r="K565" s="65">
        <v>114000</v>
      </c>
      <c r="L565" s="65">
        <v>3080</v>
      </c>
      <c r="M565" s="65">
        <v>6</v>
      </c>
      <c r="N565" s="65">
        <v>76</v>
      </c>
      <c r="O565" s="65" t="s">
        <v>1660</v>
      </c>
    </row>
    <row r="566" ht="15" spans="1:15">
      <c r="A566" s="65" t="s">
        <v>35</v>
      </c>
      <c r="B566" s="65" t="s">
        <v>1804</v>
      </c>
      <c r="C566" s="65" t="s">
        <v>76</v>
      </c>
      <c r="D566" s="65" t="s">
        <v>1400</v>
      </c>
      <c r="E566" s="65" t="s">
        <v>71</v>
      </c>
      <c r="F566" s="65">
        <v>48</v>
      </c>
      <c r="G566" s="65" t="s">
        <v>1106</v>
      </c>
      <c r="H566" s="65">
        <v>4</v>
      </c>
      <c r="I566" s="65">
        <v>759.96</v>
      </c>
      <c r="J566" s="65">
        <v>2998</v>
      </c>
      <c r="K566" s="65">
        <v>114000</v>
      </c>
      <c r="L566" s="65">
        <v>3080</v>
      </c>
      <c r="M566" s="65">
        <v>6</v>
      </c>
      <c r="N566" s="65">
        <v>76</v>
      </c>
      <c r="O566" s="65" t="s">
        <v>1806</v>
      </c>
    </row>
    <row r="567" ht="15" spans="1:15">
      <c r="A567" s="65" t="s">
        <v>35</v>
      </c>
      <c r="B567" s="65" t="s">
        <v>1819</v>
      </c>
      <c r="C567" s="65" t="s">
        <v>76</v>
      </c>
      <c r="D567" s="65" t="s">
        <v>1400</v>
      </c>
      <c r="E567" s="65" t="s">
        <v>71</v>
      </c>
      <c r="F567" s="65">
        <v>48</v>
      </c>
      <c r="G567" s="65" t="s">
        <v>1106</v>
      </c>
      <c r="H567" s="65">
        <v>4</v>
      </c>
      <c r="I567" s="65">
        <v>759.96</v>
      </c>
      <c r="J567" s="65">
        <v>2998</v>
      </c>
      <c r="K567" s="65">
        <v>114000</v>
      </c>
      <c r="L567" s="65">
        <v>3080</v>
      </c>
      <c r="M567" s="65">
        <v>6</v>
      </c>
      <c r="N567" s="65">
        <v>76</v>
      </c>
      <c r="O567" s="65" t="s">
        <v>1821</v>
      </c>
    </row>
    <row r="568" ht="15" spans="1:15">
      <c r="A568" s="65" t="s">
        <v>35</v>
      </c>
      <c r="B568" s="65" t="s">
        <v>1825</v>
      </c>
      <c r="C568" s="65" t="s">
        <v>76</v>
      </c>
      <c r="D568" s="65" t="s">
        <v>1400</v>
      </c>
      <c r="E568" s="65" t="s">
        <v>71</v>
      </c>
      <c r="F568" s="65">
        <v>48</v>
      </c>
      <c r="G568" s="65" t="s">
        <v>1106</v>
      </c>
      <c r="H568" s="65">
        <v>4</v>
      </c>
      <c r="I568" s="65">
        <v>759.96</v>
      </c>
      <c r="J568" s="65">
        <v>2998</v>
      </c>
      <c r="K568" s="65">
        <v>114000</v>
      </c>
      <c r="L568" s="65">
        <v>3080</v>
      </c>
      <c r="M568" s="65">
        <v>6</v>
      </c>
      <c r="N568" s="65">
        <v>76</v>
      </c>
      <c r="O568" s="65" t="s">
        <v>1827</v>
      </c>
    </row>
    <row r="569" ht="15" spans="1:15">
      <c r="A569" s="65" t="s">
        <v>35</v>
      </c>
      <c r="B569" s="65" t="s">
        <v>1673</v>
      </c>
      <c r="C569" s="65" t="s">
        <v>76</v>
      </c>
      <c r="D569" s="65" t="s">
        <v>1400</v>
      </c>
      <c r="E569" s="65" t="s">
        <v>71</v>
      </c>
      <c r="F569" s="65">
        <v>48</v>
      </c>
      <c r="G569" s="65" t="s">
        <v>1106</v>
      </c>
      <c r="H569" s="65">
        <v>4</v>
      </c>
      <c r="I569" s="65">
        <v>759.96</v>
      </c>
      <c r="J569" s="65">
        <v>2998</v>
      </c>
      <c r="K569" s="65">
        <v>114000</v>
      </c>
      <c r="L569" s="65">
        <v>3080</v>
      </c>
      <c r="M569" s="65">
        <v>6</v>
      </c>
      <c r="N569" s="65">
        <v>76</v>
      </c>
      <c r="O569" s="65" t="s">
        <v>1675</v>
      </c>
    </row>
    <row r="570" ht="15" spans="1:15">
      <c r="A570" s="65" t="s">
        <v>35</v>
      </c>
      <c r="B570" s="65" t="s">
        <v>1624</v>
      </c>
      <c r="C570" s="65" t="s">
        <v>76</v>
      </c>
      <c r="D570" s="65" t="s">
        <v>1400</v>
      </c>
      <c r="E570" s="65" t="s">
        <v>71</v>
      </c>
      <c r="F570" s="65">
        <v>48</v>
      </c>
      <c r="G570" s="65" t="s">
        <v>1106</v>
      </c>
      <c r="H570" s="65">
        <v>4</v>
      </c>
      <c r="I570" s="65">
        <v>759.96</v>
      </c>
      <c r="J570" s="65">
        <v>2998</v>
      </c>
      <c r="K570" s="65">
        <v>114000</v>
      </c>
      <c r="L570" s="65">
        <v>3080</v>
      </c>
      <c r="M570" s="65">
        <v>6</v>
      </c>
      <c r="N570" s="65">
        <v>76</v>
      </c>
      <c r="O570" s="65" t="s">
        <v>1626</v>
      </c>
    </row>
    <row r="571" ht="15" spans="1:15">
      <c r="A571" s="65" t="s">
        <v>35</v>
      </c>
      <c r="B571" s="65" t="s">
        <v>1717</v>
      </c>
      <c r="C571" s="65" t="s">
        <v>76</v>
      </c>
      <c r="D571" s="65" t="s">
        <v>1400</v>
      </c>
      <c r="E571" s="65" t="s">
        <v>71</v>
      </c>
      <c r="F571" s="65">
        <v>48</v>
      </c>
      <c r="G571" s="65" t="s">
        <v>1106</v>
      </c>
      <c r="H571" s="65">
        <v>4</v>
      </c>
      <c r="I571" s="65">
        <v>759.96</v>
      </c>
      <c r="J571" s="65">
        <v>2998</v>
      </c>
      <c r="K571" s="65">
        <v>114000</v>
      </c>
      <c r="L571" s="65">
        <v>3080</v>
      </c>
      <c r="M571" s="65">
        <v>6</v>
      </c>
      <c r="N571" s="65">
        <v>76</v>
      </c>
      <c r="O571" s="65" t="s">
        <v>1719</v>
      </c>
    </row>
    <row r="572" ht="15" spans="1:15">
      <c r="A572" s="65" t="s">
        <v>35</v>
      </c>
      <c r="B572" s="65" t="s">
        <v>1918</v>
      </c>
      <c r="C572" s="65" t="s">
        <v>76</v>
      </c>
      <c r="D572" s="65" t="s">
        <v>1400</v>
      </c>
      <c r="E572" s="65" t="s">
        <v>71</v>
      </c>
      <c r="F572" s="65">
        <v>48</v>
      </c>
      <c r="G572" s="65" t="s">
        <v>1106</v>
      </c>
      <c r="H572" s="65">
        <v>4</v>
      </c>
      <c r="I572" s="65">
        <v>759.96</v>
      </c>
      <c r="J572" s="65">
        <v>2998</v>
      </c>
      <c r="K572" s="65">
        <v>114000</v>
      </c>
      <c r="L572" s="65">
        <v>3080</v>
      </c>
      <c r="M572" s="65">
        <v>6</v>
      </c>
      <c r="N572" s="65">
        <v>76</v>
      </c>
      <c r="O572" s="65" t="s">
        <v>1920</v>
      </c>
    </row>
    <row r="573" ht="15" spans="1:15">
      <c r="A573" s="65" t="s">
        <v>35</v>
      </c>
      <c r="B573" s="65" t="s">
        <v>1964</v>
      </c>
      <c r="C573" s="65" t="s">
        <v>76</v>
      </c>
      <c r="D573" s="65" t="s">
        <v>1400</v>
      </c>
      <c r="E573" s="65" t="s">
        <v>71</v>
      </c>
      <c r="F573" s="65">
        <v>48</v>
      </c>
      <c r="G573" s="65" t="s">
        <v>1106</v>
      </c>
      <c r="H573" s="65">
        <v>4</v>
      </c>
      <c r="I573" s="65">
        <v>759.96</v>
      </c>
      <c r="J573" s="65">
        <v>2998</v>
      </c>
      <c r="K573" s="65">
        <v>114000</v>
      </c>
      <c r="L573" s="65">
        <v>3080</v>
      </c>
      <c r="M573" s="65">
        <v>6</v>
      </c>
      <c r="N573" s="65">
        <v>76</v>
      </c>
      <c r="O573" s="65" t="s">
        <v>1966</v>
      </c>
    </row>
    <row r="574" ht="15" spans="1:15">
      <c r="A574" s="65" t="s">
        <v>35</v>
      </c>
      <c r="B574" s="65" t="s">
        <v>1879</v>
      </c>
      <c r="C574" s="65" t="s">
        <v>76</v>
      </c>
      <c r="D574" s="65" t="s">
        <v>1400</v>
      </c>
      <c r="E574" s="65" t="s">
        <v>71</v>
      </c>
      <c r="F574" s="65">
        <v>48</v>
      </c>
      <c r="G574" s="65" t="s">
        <v>1106</v>
      </c>
      <c r="H574" s="65">
        <v>4</v>
      </c>
      <c r="I574" s="65">
        <v>759.96</v>
      </c>
      <c r="J574" s="65">
        <v>2998</v>
      </c>
      <c r="K574" s="65">
        <v>114000</v>
      </c>
      <c r="L574" s="65">
        <v>3080</v>
      </c>
      <c r="M574" s="65">
        <v>6</v>
      </c>
      <c r="N574" s="65">
        <v>76</v>
      </c>
      <c r="O574" s="65" t="s">
        <v>1881</v>
      </c>
    </row>
    <row r="575" ht="15" spans="1:15">
      <c r="A575" s="65" t="s">
        <v>35</v>
      </c>
      <c r="B575" s="65" t="s">
        <v>1858</v>
      </c>
      <c r="C575" s="65" t="s">
        <v>76</v>
      </c>
      <c r="D575" s="65" t="s">
        <v>1400</v>
      </c>
      <c r="E575" s="65" t="s">
        <v>71</v>
      </c>
      <c r="F575" s="65">
        <v>48</v>
      </c>
      <c r="G575" s="65" t="s">
        <v>1106</v>
      </c>
      <c r="H575" s="65">
        <v>4</v>
      </c>
      <c r="I575" s="65">
        <v>759.96</v>
      </c>
      <c r="J575" s="65">
        <v>2998</v>
      </c>
      <c r="K575" s="65">
        <v>114000</v>
      </c>
      <c r="L575" s="65">
        <v>3080</v>
      </c>
      <c r="M575" s="65">
        <v>6</v>
      </c>
      <c r="N575" s="65">
        <v>76</v>
      </c>
      <c r="O575" s="65" t="s">
        <v>1860</v>
      </c>
    </row>
    <row r="576" ht="15" spans="1:15">
      <c r="A576" s="65" t="s">
        <v>35</v>
      </c>
      <c r="B576" s="65" t="s">
        <v>1897</v>
      </c>
      <c r="C576" s="65" t="s">
        <v>76</v>
      </c>
      <c r="D576" s="65" t="s">
        <v>1400</v>
      </c>
      <c r="E576" s="65" t="s">
        <v>71</v>
      </c>
      <c r="F576" s="65">
        <v>48</v>
      </c>
      <c r="G576" s="65" t="s">
        <v>1106</v>
      </c>
      <c r="H576" s="65">
        <v>4</v>
      </c>
      <c r="I576" s="65">
        <v>759.96</v>
      </c>
      <c r="J576" s="65">
        <v>2998</v>
      </c>
      <c r="K576" s="65">
        <v>114000</v>
      </c>
      <c r="L576" s="65">
        <v>3080</v>
      </c>
      <c r="M576" s="65">
        <v>6</v>
      </c>
      <c r="N576" s="65">
        <v>76</v>
      </c>
      <c r="O576" s="65" t="s">
        <v>1899</v>
      </c>
    </row>
    <row r="577" ht="15" spans="1:15">
      <c r="A577" s="65" t="s">
        <v>35</v>
      </c>
      <c r="B577" s="65" t="s">
        <v>1861</v>
      </c>
      <c r="C577" s="65" t="s">
        <v>76</v>
      </c>
      <c r="D577" s="65" t="s">
        <v>1400</v>
      </c>
      <c r="E577" s="65" t="s">
        <v>71</v>
      </c>
      <c r="F577" s="65">
        <v>48</v>
      </c>
      <c r="G577" s="65" t="s">
        <v>1106</v>
      </c>
      <c r="H577" s="65">
        <v>4</v>
      </c>
      <c r="I577" s="65">
        <v>759.96</v>
      </c>
      <c r="J577" s="65">
        <v>2998</v>
      </c>
      <c r="K577" s="65">
        <v>114000</v>
      </c>
      <c r="L577" s="65">
        <v>3080</v>
      </c>
      <c r="M577" s="65">
        <v>6</v>
      </c>
      <c r="N577" s="65">
        <v>76</v>
      </c>
      <c r="O577" s="65" t="s">
        <v>1863</v>
      </c>
    </row>
    <row r="578" ht="15" spans="1:15">
      <c r="A578" s="65" t="s">
        <v>35</v>
      </c>
      <c r="B578" s="65" t="s">
        <v>1954</v>
      </c>
      <c r="C578" s="65" t="s">
        <v>76</v>
      </c>
      <c r="D578" s="65" t="s">
        <v>1400</v>
      </c>
      <c r="E578" s="65" t="s">
        <v>71</v>
      </c>
      <c r="F578" s="65">
        <v>48</v>
      </c>
      <c r="G578" s="65" t="s">
        <v>1106</v>
      </c>
      <c r="H578" s="65">
        <v>4</v>
      </c>
      <c r="I578" s="65">
        <v>759.96</v>
      </c>
      <c r="J578" s="65">
        <v>2998</v>
      </c>
      <c r="K578" s="65">
        <v>114000</v>
      </c>
      <c r="L578" s="65">
        <v>3080</v>
      </c>
      <c r="M578" s="65">
        <v>6</v>
      </c>
      <c r="N578" s="65">
        <v>76</v>
      </c>
      <c r="O578" s="65" t="s">
        <v>1956</v>
      </c>
    </row>
    <row r="579" ht="15" spans="1:15">
      <c r="A579" s="65" t="s">
        <v>35</v>
      </c>
      <c r="B579" s="65" t="s">
        <v>1912</v>
      </c>
      <c r="C579" s="65" t="s">
        <v>76</v>
      </c>
      <c r="D579" s="65" t="s">
        <v>1400</v>
      </c>
      <c r="E579" s="65" t="s">
        <v>71</v>
      </c>
      <c r="F579" s="65">
        <v>48</v>
      </c>
      <c r="G579" s="65" t="s">
        <v>1106</v>
      </c>
      <c r="H579" s="65">
        <v>4</v>
      </c>
      <c r="I579" s="65">
        <v>759.96</v>
      </c>
      <c r="J579" s="65">
        <v>2998</v>
      </c>
      <c r="K579" s="65">
        <v>114000</v>
      </c>
      <c r="L579" s="65">
        <v>3080</v>
      </c>
      <c r="M579" s="65">
        <v>6</v>
      </c>
      <c r="N579" s="65">
        <v>76</v>
      </c>
      <c r="O579" s="65" t="s">
        <v>1914</v>
      </c>
    </row>
    <row r="580" ht="15" spans="1:15">
      <c r="A580" s="65" t="s">
        <v>35</v>
      </c>
      <c r="B580" s="65" t="s">
        <v>1876</v>
      </c>
      <c r="C580" s="65" t="s">
        <v>76</v>
      </c>
      <c r="D580" s="65" t="s">
        <v>1400</v>
      </c>
      <c r="E580" s="65" t="s">
        <v>71</v>
      </c>
      <c r="F580" s="65">
        <v>48</v>
      </c>
      <c r="G580" s="65" t="s">
        <v>1106</v>
      </c>
      <c r="H580" s="65">
        <v>4</v>
      </c>
      <c r="I580" s="65">
        <v>759.96</v>
      </c>
      <c r="J580" s="65">
        <v>2998</v>
      </c>
      <c r="K580" s="65">
        <v>114000</v>
      </c>
      <c r="L580" s="65">
        <v>3080</v>
      </c>
      <c r="M580" s="65">
        <v>6</v>
      </c>
      <c r="N580" s="65">
        <v>76</v>
      </c>
      <c r="O580" s="65" t="s">
        <v>1878</v>
      </c>
    </row>
    <row r="581" ht="15" spans="1:15">
      <c r="A581" s="65" t="s">
        <v>35</v>
      </c>
      <c r="B581" s="65" t="s">
        <v>1732</v>
      </c>
      <c r="C581" s="65" t="s">
        <v>76</v>
      </c>
      <c r="D581" s="65" t="s">
        <v>1400</v>
      </c>
      <c r="E581" s="65" t="s">
        <v>71</v>
      </c>
      <c r="F581" s="65">
        <v>48</v>
      </c>
      <c r="G581" s="65" t="s">
        <v>1106</v>
      </c>
      <c r="H581" s="65">
        <v>4</v>
      </c>
      <c r="I581" s="65">
        <v>759.96</v>
      </c>
      <c r="J581" s="65">
        <v>2998</v>
      </c>
      <c r="K581" s="65">
        <v>114000</v>
      </c>
      <c r="L581" s="65">
        <v>3080</v>
      </c>
      <c r="M581" s="65">
        <v>6</v>
      </c>
      <c r="N581" s="65">
        <v>76</v>
      </c>
      <c r="O581" s="65" t="s">
        <v>1734</v>
      </c>
    </row>
    <row r="582" ht="15" spans="1:15">
      <c r="A582" s="65" t="s">
        <v>35</v>
      </c>
      <c r="B582" s="65" t="s">
        <v>1906</v>
      </c>
      <c r="C582" s="65" t="s">
        <v>76</v>
      </c>
      <c r="D582" s="65" t="s">
        <v>1400</v>
      </c>
      <c r="E582" s="65" t="s">
        <v>71</v>
      </c>
      <c r="F582" s="65">
        <v>48</v>
      </c>
      <c r="G582" s="65" t="s">
        <v>1106</v>
      </c>
      <c r="H582" s="65">
        <v>4</v>
      </c>
      <c r="I582" s="65">
        <v>759.96</v>
      </c>
      <c r="J582" s="65">
        <v>2998</v>
      </c>
      <c r="K582" s="65">
        <v>114000</v>
      </c>
      <c r="L582" s="65">
        <v>3080</v>
      </c>
      <c r="M582" s="65">
        <v>6</v>
      </c>
      <c r="N582" s="65">
        <v>76</v>
      </c>
      <c r="O582" s="65" t="s">
        <v>1908</v>
      </c>
    </row>
    <row r="583" ht="15" spans="1:15">
      <c r="A583" s="65" t="s">
        <v>35</v>
      </c>
      <c r="B583" s="65" t="s">
        <v>1985</v>
      </c>
      <c r="C583" s="65" t="s">
        <v>76</v>
      </c>
      <c r="D583" s="65" t="s">
        <v>1400</v>
      </c>
      <c r="E583" s="65" t="s">
        <v>71</v>
      </c>
      <c r="F583" s="65">
        <v>48</v>
      </c>
      <c r="G583" s="65" t="s">
        <v>1106</v>
      </c>
      <c r="H583" s="65">
        <v>4</v>
      </c>
      <c r="I583" s="65">
        <v>759.96</v>
      </c>
      <c r="J583" s="65">
        <v>2998</v>
      </c>
      <c r="K583" s="65">
        <v>114000</v>
      </c>
      <c r="L583" s="65">
        <v>3080</v>
      </c>
      <c r="M583" s="65">
        <v>6</v>
      </c>
      <c r="N583" s="65">
        <v>76</v>
      </c>
      <c r="O583" s="65" t="s">
        <v>1987</v>
      </c>
    </row>
    <row r="584" ht="15" spans="1:15">
      <c r="A584" s="65" t="s">
        <v>35</v>
      </c>
      <c r="B584" s="65" t="s">
        <v>1982</v>
      </c>
      <c r="C584" s="65" t="s">
        <v>76</v>
      </c>
      <c r="D584" s="65" t="s">
        <v>1400</v>
      </c>
      <c r="E584" s="65" t="s">
        <v>71</v>
      </c>
      <c r="F584" s="65">
        <v>48</v>
      </c>
      <c r="G584" s="65" t="s">
        <v>1106</v>
      </c>
      <c r="H584" s="65">
        <v>4</v>
      </c>
      <c r="I584" s="65">
        <v>759.96</v>
      </c>
      <c r="J584" s="65">
        <v>2998</v>
      </c>
      <c r="K584" s="65">
        <v>114000</v>
      </c>
      <c r="L584" s="65">
        <v>3080</v>
      </c>
      <c r="M584" s="65">
        <v>6</v>
      </c>
      <c r="N584" s="65">
        <v>76</v>
      </c>
      <c r="O584" s="65" t="s">
        <v>1984</v>
      </c>
    </row>
    <row r="585" ht="15" spans="1:15">
      <c r="A585" s="65" t="s">
        <v>35</v>
      </c>
      <c r="B585" s="65" t="s">
        <v>1864</v>
      </c>
      <c r="C585" s="65" t="s">
        <v>76</v>
      </c>
      <c r="D585" s="65" t="s">
        <v>1400</v>
      </c>
      <c r="E585" s="65" t="s">
        <v>71</v>
      </c>
      <c r="F585" s="65">
        <v>48</v>
      </c>
      <c r="G585" s="65" t="s">
        <v>1106</v>
      </c>
      <c r="H585" s="65">
        <v>4</v>
      </c>
      <c r="I585" s="65">
        <v>759.96</v>
      </c>
      <c r="J585" s="65">
        <v>2998</v>
      </c>
      <c r="K585" s="65">
        <v>114000</v>
      </c>
      <c r="L585" s="65">
        <v>3080</v>
      </c>
      <c r="M585" s="65">
        <v>6</v>
      </c>
      <c r="N585" s="65">
        <v>76</v>
      </c>
      <c r="O585" s="65" t="s">
        <v>1866</v>
      </c>
    </row>
    <row r="586" ht="15" spans="1:15">
      <c r="A586" s="65" t="s">
        <v>35</v>
      </c>
      <c r="B586" s="65" t="s">
        <v>1991</v>
      </c>
      <c r="C586" s="65" t="s">
        <v>76</v>
      </c>
      <c r="D586" s="65" t="s">
        <v>1400</v>
      </c>
      <c r="E586" s="65" t="s">
        <v>71</v>
      </c>
      <c r="F586" s="65">
        <v>48</v>
      </c>
      <c r="G586" s="65" t="s">
        <v>1106</v>
      </c>
      <c r="H586" s="65">
        <v>4</v>
      </c>
      <c r="I586" s="65">
        <v>759.96</v>
      </c>
      <c r="J586" s="65">
        <v>2998</v>
      </c>
      <c r="K586" s="65">
        <v>114000</v>
      </c>
      <c r="L586" s="65">
        <v>3080</v>
      </c>
      <c r="M586" s="65">
        <v>6</v>
      </c>
      <c r="N586" s="65">
        <v>76</v>
      </c>
      <c r="O586" s="65" t="s">
        <v>1993</v>
      </c>
    </row>
    <row r="587" ht="15" spans="1:15">
      <c r="A587" s="65" t="s">
        <v>35</v>
      </c>
      <c r="B587" s="65" t="s">
        <v>1900</v>
      </c>
      <c r="C587" s="65" t="s">
        <v>76</v>
      </c>
      <c r="D587" s="65" t="s">
        <v>1400</v>
      </c>
      <c r="E587" s="65" t="s">
        <v>71</v>
      </c>
      <c r="F587" s="65">
        <v>48</v>
      </c>
      <c r="G587" s="65" t="s">
        <v>1106</v>
      </c>
      <c r="H587" s="65">
        <v>4</v>
      </c>
      <c r="I587" s="65">
        <v>759.96</v>
      </c>
      <c r="J587" s="65">
        <v>2998</v>
      </c>
      <c r="K587" s="65">
        <v>114000</v>
      </c>
      <c r="L587" s="65">
        <v>3080</v>
      </c>
      <c r="M587" s="65">
        <v>6</v>
      </c>
      <c r="N587" s="65">
        <v>76</v>
      </c>
      <c r="O587" s="65" t="s">
        <v>1902</v>
      </c>
    </row>
    <row r="588" ht="15" spans="1:15">
      <c r="A588" s="65" t="s">
        <v>35</v>
      </c>
      <c r="B588" s="65" t="s">
        <v>1947</v>
      </c>
      <c r="C588" s="65" t="s">
        <v>76</v>
      </c>
      <c r="D588" s="65" t="s">
        <v>1400</v>
      </c>
      <c r="E588" s="65" t="s">
        <v>71</v>
      </c>
      <c r="F588" s="65">
        <v>48</v>
      </c>
      <c r="G588" s="65" t="s">
        <v>1106</v>
      </c>
      <c r="H588" s="65">
        <v>4</v>
      </c>
      <c r="I588" s="65">
        <v>759.96</v>
      </c>
      <c r="J588" s="65">
        <v>2998</v>
      </c>
      <c r="K588" s="65">
        <v>114000</v>
      </c>
      <c r="L588" s="65">
        <v>3080</v>
      </c>
      <c r="M588" s="65">
        <v>6</v>
      </c>
      <c r="N588" s="65">
        <v>76</v>
      </c>
      <c r="O588" s="65" t="s">
        <v>1949</v>
      </c>
    </row>
    <row r="589" ht="15" spans="1:15">
      <c r="A589" s="65" t="s">
        <v>35</v>
      </c>
      <c r="B589" s="65" t="s">
        <v>1921</v>
      </c>
      <c r="C589" s="65" t="s">
        <v>76</v>
      </c>
      <c r="D589" s="65" t="s">
        <v>1400</v>
      </c>
      <c r="E589" s="65" t="s">
        <v>71</v>
      </c>
      <c r="F589" s="65">
        <v>48</v>
      </c>
      <c r="G589" s="65" t="s">
        <v>1106</v>
      </c>
      <c r="H589" s="65">
        <v>4</v>
      </c>
      <c r="I589" s="65">
        <v>759.96</v>
      </c>
      <c r="J589" s="65">
        <v>2998</v>
      </c>
      <c r="K589" s="65">
        <v>114000</v>
      </c>
      <c r="L589" s="65">
        <v>3080</v>
      </c>
      <c r="M589" s="65">
        <v>6</v>
      </c>
      <c r="N589" s="65">
        <v>76</v>
      </c>
      <c r="O589" s="65" t="s">
        <v>1923</v>
      </c>
    </row>
    <row r="590" ht="15" spans="1:15">
      <c r="A590" s="65" t="s">
        <v>35</v>
      </c>
      <c r="B590" s="65" t="s">
        <v>1944</v>
      </c>
      <c r="C590" s="65" t="s">
        <v>76</v>
      </c>
      <c r="D590" s="65" t="s">
        <v>1400</v>
      </c>
      <c r="E590" s="65" t="s">
        <v>71</v>
      </c>
      <c r="F590" s="65">
        <v>48</v>
      </c>
      <c r="G590" s="65" t="s">
        <v>1106</v>
      </c>
      <c r="H590" s="65">
        <v>4</v>
      </c>
      <c r="I590" s="65">
        <v>759.96</v>
      </c>
      <c r="J590" s="65">
        <v>2998</v>
      </c>
      <c r="K590" s="65">
        <v>114000</v>
      </c>
      <c r="L590" s="65">
        <v>3080</v>
      </c>
      <c r="M590" s="65">
        <v>6</v>
      </c>
      <c r="N590" s="65">
        <v>76</v>
      </c>
      <c r="O590" s="65" t="s">
        <v>1946</v>
      </c>
    </row>
    <row r="591" ht="15" spans="1:15">
      <c r="A591" s="65" t="s">
        <v>35</v>
      </c>
      <c r="B591" s="65" t="s">
        <v>1973</v>
      </c>
      <c r="C591" s="65" t="s">
        <v>76</v>
      </c>
      <c r="D591" s="65" t="s">
        <v>1400</v>
      </c>
      <c r="E591" s="65" t="s">
        <v>71</v>
      </c>
      <c r="F591" s="65">
        <v>48</v>
      </c>
      <c r="G591" s="65" t="s">
        <v>1106</v>
      </c>
      <c r="H591" s="65">
        <v>4</v>
      </c>
      <c r="I591" s="65">
        <v>759.96</v>
      </c>
      <c r="J591" s="65">
        <v>2998</v>
      </c>
      <c r="K591" s="65">
        <v>114000</v>
      </c>
      <c r="L591" s="65">
        <v>3080</v>
      </c>
      <c r="M591" s="65">
        <v>6</v>
      </c>
      <c r="N591" s="65">
        <v>76</v>
      </c>
      <c r="O591" s="65" t="s">
        <v>1975</v>
      </c>
    </row>
    <row r="592" ht="15" spans="1:15">
      <c r="A592" s="65" t="s">
        <v>35</v>
      </c>
      <c r="B592" s="65" t="s">
        <v>1976</v>
      </c>
      <c r="C592" s="65" t="s">
        <v>76</v>
      </c>
      <c r="D592" s="65" t="s">
        <v>1400</v>
      </c>
      <c r="E592" s="65" t="s">
        <v>71</v>
      </c>
      <c r="F592" s="65">
        <v>48</v>
      </c>
      <c r="G592" s="65" t="s">
        <v>1106</v>
      </c>
      <c r="H592" s="65">
        <v>4</v>
      </c>
      <c r="I592" s="65">
        <v>759.96</v>
      </c>
      <c r="J592" s="65">
        <v>2998</v>
      </c>
      <c r="K592" s="65">
        <v>114000</v>
      </c>
      <c r="L592" s="65">
        <v>3080</v>
      </c>
      <c r="M592" s="65">
        <v>6</v>
      </c>
      <c r="N592" s="65">
        <v>76</v>
      </c>
      <c r="O592" s="65" t="s">
        <v>1978</v>
      </c>
    </row>
    <row r="593" ht="15" spans="1:15">
      <c r="A593" s="65" t="s">
        <v>35</v>
      </c>
      <c r="B593" s="65" t="s">
        <v>1909</v>
      </c>
      <c r="C593" s="65" t="s">
        <v>76</v>
      </c>
      <c r="D593" s="65" t="s">
        <v>1400</v>
      </c>
      <c r="E593" s="65" t="s">
        <v>71</v>
      </c>
      <c r="F593" s="65">
        <v>48</v>
      </c>
      <c r="G593" s="65" t="s">
        <v>1106</v>
      </c>
      <c r="H593" s="65">
        <v>4</v>
      </c>
      <c r="I593" s="65">
        <v>759.96</v>
      </c>
      <c r="J593" s="65">
        <v>2998</v>
      </c>
      <c r="K593" s="65">
        <v>114000</v>
      </c>
      <c r="L593" s="65">
        <v>3080</v>
      </c>
      <c r="M593" s="65">
        <v>6</v>
      </c>
      <c r="N593" s="65">
        <v>76</v>
      </c>
      <c r="O593" s="65" t="s">
        <v>1911</v>
      </c>
    </row>
    <row r="594" ht="15" spans="1:15">
      <c r="A594" s="65" t="s">
        <v>35</v>
      </c>
      <c r="B594" s="65" t="s">
        <v>1915</v>
      </c>
      <c r="C594" s="65" t="s">
        <v>76</v>
      </c>
      <c r="D594" s="65" t="s">
        <v>1400</v>
      </c>
      <c r="E594" s="65" t="s">
        <v>71</v>
      </c>
      <c r="F594" s="65">
        <v>48</v>
      </c>
      <c r="G594" s="65" t="s">
        <v>1106</v>
      </c>
      <c r="H594" s="65">
        <v>4</v>
      </c>
      <c r="I594" s="65">
        <v>759.96</v>
      </c>
      <c r="J594" s="65">
        <v>2998</v>
      </c>
      <c r="K594" s="65">
        <v>114000</v>
      </c>
      <c r="L594" s="65">
        <v>3080</v>
      </c>
      <c r="M594" s="65">
        <v>6</v>
      </c>
      <c r="N594" s="65">
        <v>76</v>
      </c>
      <c r="O594" s="65" t="s">
        <v>1917</v>
      </c>
    </row>
    <row r="595" ht="15" spans="1:15">
      <c r="A595" s="65" t="s">
        <v>35</v>
      </c>
      <c r="B595" s="65" t="s">
        <v>1941</v>
      </c>
      <c r="C595" s="65" t="s">
        <v>76</v>
      </c>
      <c r="D595" s="65" t="s">
        <v>1400</v>
      </c>
      <c r="E595" s="65" t="s">
        <v>71</v>
      </c>
      <c r="F595" s="65">
        <v>48</v>
      </c>
      <c r="G595" s="65" t="s">
        <v>1106</v>
      </c>
      <c r="H595" s="65">
        <v>4</v>
      </c>
      <c r="I595" s="65">
        <v>759.96</v>
      </c>
      <c r="J595" s="65">
        <v>2998</v>
      </c>
      <c r="K595" s="65">
        <v>114000</v>
      </c>
      <c r="L595" s="65">
        <v>3080</v>
      </c>
      <c r="M595" s="65">
        <v>6</v>
      </c>
      <c r="N595" s="65">
        <v>76</v>
      </c>
      <c r="O595" s="65" t="s">
        <v>1943</v>
      </c>
    </row>
    <row r="596" ht="15" spans="1:15">
      <c r="A596" s="65" t="s">
        <v>35</v>
      </c>
      <c r="B596" s="65" t="s">
        <v>1873</v>
      </c>
      <c r="C596" s="65" t="s">
        <v>76</v>
      </c>
      <c r="D596" s="65" t="s">
        <v>1400</v>
      </c>
      <c r="E596" s="65" t="s">
        <v>71</v>
      </c>
      <c r="F596" s="65">
        <v>48</v>
      </c>
      <c r="G596" s="65" t="s">
        <v>1106</v>
      </c>
      <c r="H596" s="65">
        <v>4</v>
      </c>
      <c r="I596" s="65">
        <v>759.96</v>
      </c>
      <c r="J596" s="65">
        <v>2998</v>
      </c>
      <c r="K596" s="65">
        <v>114000</v>
      </c>
      <c r="L596" s="65">
        <v>3080</v>
      </c>
      <c r="M596" s="65">
        <v>6</v>
      </c>
      <c r="N596" s="65">
        <v>76</v>
      </c>
      <c r="O596" s="65" t="s">
        <v>1875</v>
      </c>
    </row>
    <row r="597" ht="15" spans="1:15">
      <c r="A597" s="65" t="s">
        <v>35</v>
      </c>
      <c r="B597" s="65" t="s">
        <v>1888</v>
      </c>
      <c r="C597" s="65" t="s">
        <v>76</v>
      </c>
      <c r="D597" s="65" t="s">
        <v>1400</v>
      </c>
      <c r="E597" s="65" t="s">
        <v>71</v>
      </c>
      <c r="F597" s="65">
        <v>48</v>
      </c>
      <c r="G597" s="65" t="s">
        <v>1106</v>
      </c>
      <c r="H597" s="65">
        <v>4</v>
      </c>
      <c r="I597" s="65">
        <v>759.96</v>
      </c>
      <c r="J597" s="65">
        <v>2998</v>
      </c>
      <c r="K597" s="65">
        <v>114000</v>
      </c>
      <c r="L597" s="65">
        <v>3080</v>
      </c>
      <c r="M597" s="65">
        <v>6</v>
      </c>
      <c r="N597" s="65">
        <v>76</v>
      </c>
      <c r="O597" s="65" t="s">
        <v>1890</v>
      </c>
    </row>
    <row r="598" ht="15" spans="1:15">
      <c r="A598" s="65" t="s">
        <v>35</v>
      </c>
      <c r="B598" s="65" t="s">
        <v>1927</v>
      </c>
      <c r="C598" s="65" t="s">
        <v>76</v>
      </c>
      <c r="D598" s="65" t="s">
        <v>1400</v>
      </c>
      <c r="E598" s="65" t="s">
        <v>71</v>
      </c>
      <c r="F598" s="65">
        <v>48</v>
      </c>
      <c r="G598" s="65" t="s">
        <v>1106</v>
      </c>
      <c r="H598" s="65">
        <v>4</v>
      </c>
      <c r="I598" s="65">
        <v>759.96</v>
      </c>
      <c r="J598" s="65">
        <v>2998</v>
      </c>
      <c r="K598" s="65">
        <v>114000</v>
      </c>
      <c r="L598" s="65">
        <v>3080</v>
      </c>
      <c r="M598" s="65">
        <v>6</v>
      </c>
      <c r="N598" s="65">
        <v>76</v>
      </c>
      <c r="O598" s="65" t="s">
        <v>1929</v>
      </c>
    </row>
    <row r="599" ht="15" spans="1:15">
      <c r="A599" s="65" t="s">
        <v>35</v>
      </c>
      <c r="B599" s="65" t="s">
        <v>1903</v>
      </c>
      <c r="C599" s="65" t="s">
        <v>76</v>
      </c>
      <c r="D599" s="65" t="s">
        <v>1400</v>
      </c>
      <c r="E599" s="65" t="s">
        <v>71</v>
      </c>
      <c r="F599" s="65">
        <v>48</v>
      </c>
      <c r="G599" s="65" t="s">
        <v>1106</v>
      </c>
      <c r="H599" s="65">
        <v>4</v>
      </c>
      <c r="I599" s="65">
        <v>759.96</v>
      </c>
      <c r="J599" s="65">
        <v>2998</v>
      </c>
      <c r="K599" s="65">
        <v>114000</v>
      </c>
      <c r="L599" s="65">
        <v>3080</v>
      </c>
      <c r="M599" s="65">
        <v>6</v>
      </c>
      <c r="N599" s="65">
        <v>76</v>
      </c>
      <c r="O599" s="65" t="s">
        <v>1905</v>
      </c>
    </row>
    <row r="600" ht="15" spans="1:15">
      <c r="A600" s="65" t="s">
        <v>35</v>
      </c>
      <c r="B600" s="65" t="s">
        <v>1930</v>
      </c>
      <c r="C600" s="65" t="s">
        <v>76</v>
      </c>
      <c r="D600" s="65" t="s">
        <v>1400</v>
      </c>
      <c r="E600" s="65" t="s">
        <v>71</v>
      </c>
      <c r="F600" s="65">
        <v>48</v>
      </c>
      <c r="G600" s="65" t="s">
        <v>1106</v>
      </c>
      <c r="H600" s="65">
        <v>4</v>
      </c>
      <c r="I600" s="65">
        <v>759.96</v>
      </c>
      <c r="J600" s="65">
        <v>2998</v>
      </c>
      <c r="K600" s="65">
        <v>114000</v>
      </c>
      <c r="L600" s="65">
        <v>3080</v>
      </c>
      <c r="M600" s="65">
        <v>6</v>
      </c>
      <c r="N600" s="65">
        <v>76</v>
      </c>
      <c r="O600" s="65" t="s">
        <v>1932</v>
      </c>
    </row>
    <row r="601" ht="15" spans="1:15">
      <c r="A601" s="65" t="s">
        <v>35</v>
      </c>
      <c r="B601" s="65" t="s">
        <v>1882</v>
      </c>
      <c r="C601" s="65" t="s">
        <v>76</v>
      </c>
      <c r="D601" s="65" t="s">
        <v>1400</v>
      </c>
      <c r="E601" s="65" t="s">
        <v>71</v>
      </c>
      <c r="F601" s="65">
        <v>48</v>
      </c>
      <c r="G601" s="65" t="s">
        <v>1106</v>
      </c>
      <c r="H601" s="65">
        <v>4</v>
      </c>
      <c r="I601" s="65">
        <v>759.96</v>
      </c>
      <c r="J601" s="65">
        <v>2998</v>
      </c>
      <c r="K601" s="65">
        <v>114000</v>
      </c>
      <c r="L601" s="65">
        <v>3080</v>
      </c>
      <c r="M601" s="65">
        <v>6</v>
      </c>
      <c r="N601" s="65">
        <v>76</v>
      </c>
      <c r="O601" s="65" t="s">
        <v>1884</v>
      </c>
    </row>
    <row r="602" ht="15" spans="1:15">
      <c r="A602" s="65" t="s">
        <v>35</v>
      </c>
      <c r="B602" s="65" t="s">
        <v>1646</v>
      </c>
      <c r="C602" s="65" t="s">
        <v>76</v>
      </c>
      <c r="D602" s="65" t="s">
        <v>1400</v>
      </c>
      <c r="E602" s="65" t="s">
        <v>71</v>
      </c>
      <c r="F602" s="65">
        <v>48</v>
      </c>
      <c r="G602" s="65" t="s">
        <v>1106</v>
      </c>
      <c r="H602" s="65">
        <v>4</v>
      </c>
      <c r="I602" s="65">
        <v>759.96</v>
      </c>
      <c r="J602" s="65">
        <v>2998</v>
      </c>
      <c r="K602" s="65">
        <v>114000</v>
      </c>
      <c r="L602" s="65">
        <v>3080</v>
      </c>
      <c r="M602" s="65">
        <v>6</v>
      </c>
      <c r="N602" s="65">
        <v>76</v>
      </c>
      <c r="O602" s="65" t="s">
        <v>1648</v>
      </c>
    </row>
    <row r="603" ht="15" spans="1:15">
      <c r="A603" s="65" t="s">
        <v>35</v>
      </c>
      <c r="B603" s="65" t="s">
        <v>1855</v>
      </c>
      <c r="C603" s="65" t="s">
        <v>76</v>
      </c>
      <c r="D603" s="65" t="s">
        <v>1400</v>
      </c>
      <c r="E603" s="65" t="s">
        <v>71</v>
      </c>
      <c r="F603" s="65">
        <v>48</v>
      </c>
      <c r="G603" s="65" t="s">
        <v>1106</v>
      </c>
      <c r="H603" s="65">
        <v>4</v>
      </c>
      <c r="I603" s="65">
        <v>759.96</v>
      </c>
      <c r="J603" s="65">
        <v>2998</v>
      </c>
      <c r="K603" s="65">
        <v>114000</v>
      </c>
      <c r="L603" s="65">
        <v>3080</v>
      </c>
      <c r="M603" s="65">
        <v>6</v>
      </c>
      <c r="N603" s="65">
        <v>76</v>
      </c>
      <c r="O603" s="65" t="s">
        <v>1857</v>
      </c>
    </row>
    <row r="604" ht="15" spans="1:15">
      <c r="A604" s="65" t="s">
        <v>35</v>
      </c>
      <c r="B604" s="65" t="s">
        <v>1867</v>
      </c>
      <c r="C604" s="65" t="s">
        <v>76</v>
      </c>
      <c r="D604" s="65" t="s">
        <v>1400</v>
      </c>
      <c r="E604" s="65" t="s">
        <v>71</v>
      </c>
      <c r="F604" s="65">
        <v>48</v>
      </c>
      <c r="G604" s="65" t="s">
        <v>1106</v>
      </c>
      <c r="H604" s="65">
        <v>4</v>
      </c>
      <c r="I604" s="65">
        <v>759.96</v>
      </c>
      <c r="J604" s="65">
        <v>2998</v>
      </c>
      <c r="K604" s="65">
        <v>114000</v>
      </c>
      <c r="L604" s="65">
        <v>3080</v>
      </c>
      <c r="M604" s="65">
        <v>6</v>
      </c>
      <c r="N604" s="65">
        <v>76</v>
      </c>
      <c r="O604" s="65" t="s">
        <v>1869</v>
      </c>
    </row>
    <row r="605" ht="15" spans="1:15">
      <c r="A605" s="65" t="s">
        <v>35</v>
      </c>
      <c r="B605" s="65" t="s">
        <v>1967</v>
      </c>
      <c r="C605" s="65" t="s">
        <v>76</v>
      </c>
      <c r="D605" s="65" t="s">
        <v>1400</v>
      </c>
      <c r="E605" s="65" t="s">
        <v>71</v>
      </c>
      <c r="F605" s="65">
        <v>48</v>
      </c>
      <c r="G605" s="65" t="s">
        <v>1106</v>
      </c>
      <c r="H605" s="65">
        <v>4</v>
      </c>
      <c r="I605" s="65">
        <v>759.96</v>
      </c>
      <c r="J605" s="65">
        <v>2998</v>
      </c>
      <c r="K605" s="65">
        <v>114000</v>
      </c>
      <c r="L605" s="65">
        <v>3080</v>
      </c>
      <c r="M605" s="65">
        <v>6</v>
      </c>
      <c r="N605" s="65">
        <v>76</v>
      </c>
      <c r="O605" s="65" t="s">
        <v>1969</v>
      </c>
    </row>
    <row r="606" ht="15" spans="1:15">
      <c r="A606" s="65" t="s">
        <v>35</v>
      </c>
      <c r="B606" s="65" t="s">
        <v>1870</v>
      </c>
      <c r="C606" s="65" t="s">
        <v>76</v>
      </c>
      <c r="D606" s="65" t="s">
        <v>1400</v>
      </c>
      <c r="E606" s="65" t="s">
        <v>71</v>
      </c>
      <c r="F606" s="65">
        <v>48</v>
      </c>
      <c r="G606" s="65" t="s">
        <v>1106</v>
      </c>
      <c r="H606" s="65">
        <v>4</v>
      </c>
      <c r="I606" s="65">
        <v>759.96</v>
      </c>
      <c r="J606" s="65">
        <v>2998</v>
      </c>
      <c r="K606" s="65">
        <v>114000</v>
      </c>
      <c r="L606" s="65">
        <v>3080</v>
      </c>
      <c r="M606" s="65">
        <v>6</v>
      </c>
      <c r="N606" s="65">
        <v>76</v>
      </c>
      <c r="O606" s="65" t="s">
        <v>1872</v>
      </c>
    </row>
    <row r="607" ht="15" spans="1:15">
      <c r="A607" s="65" t="s">
        <v>35</v>
      </c>
      <c r="B607" s="65" t="s">
        <v>1961</v>
      </c>
      <c r="C607" s="65" t="s">
        <v>76</v>
      </c>
      <c r="D607" s="65" t="s">
        <v>1400</v>
      </c>
      <c r="E607" s="65" t="s">
        <v>71</v>
      </c>
      <c r="F607" s="65">
        <v>48</v>
      </c>
      <c r="G607" s="65" t="s">
        <v>1106</v>
      </c>
      <c r="H607" s="65">
        <v>4</v>
      </c>
      <c r="I607" s="65">
        <v>759.96</v>
      </c>
      <c r="J607" s="65">
        <v>2998</v>
      </c>
      <c r="K607" s="65">
        <v>114000</v>
      </c>
      <c r="L607" s="65">
        <v>3080</v>
      </c>
      <c r="M607" s="65">
        <v>6</v>
      </c>
      <c r="N607" s="65">
        <v>76</v>
      </c>
      <c r="O607" s="65" t="s">
        <v>1963</v>
      </c>
    </row>
    <row r="608" ht="15" spans="1:15">
      <c r="A608" s="65" t="s">
        <v>35</v>
      </c>
      <c r="B608" s="65" t="s">
        <v>1988</v>
      </c>
      <c r="C608" s="65" t="s">
        <v>76</v>
      </c>
      <c r="D608" s="65" t="s">
        <v>1400</v>
      </c>
      <c r="E608" s="65" t="s">
        <v>71</v>
      </c>
      <c r="F608" s="65">
        <v>48</v>
      </c>
      <c r="G608" s="65" t="s">
        <v>1106</v>
      </c>
      <c r="H608" s="65">
        <v>4</v>
      </c>
      <c r="I608" s="65">
        <v>759.96</v>
      </c>
      <c r="J608" s="65">
        <v>2998</v>
      </c>
      <c r="K608" s="65">
        <v>114000</v>
      </c>
      <c r="L608" s="65">
        <v>3080</v>
      </c>
      <c r="M608" s="65">
        <v>6</v>
      </c>
      <c r="N608" s="65">
        <v>76</v>
      </c>
      <c r="O608" s="65" t="s">
        <v>1990</v>
      </c>
    </row>
    <row r="609" ht="15" spans="1:15">
      <c r="A609" s="65" t="s">
        <v>35</v>
      </c>
      <c r="B609" s="65" t="s">
        <v>1924</v>
      </c>
      <c r="C609" s="65" t="s">
        <v>76</v>
      </c>
      <c r="D609" s="65" t="s">
        <v>1400</v>
      </c>
      <c r="E609" s="65" t="s">
        <v>71</v>
      </c>
      <c r="F609" s="65">
        <v>48</v>
      </c>
      <c r="G609" s="65" t="s">
        <v>1106</v>
      </c>
      <c r="H609" s="65">
        <v>4</v>
      </c>
      <c r="I609" s="65">
        <v>759.96</v>
      </c>
      <c r="J609" s="65">
        <v>2998</v>
      </c>
      <c r="K609" s="65">
        <v>114000</v>
      </c>
      <c r="L609" s="65">
        <v>3080</v>
      </c>
      <c r="M609" s="65">
        <v>6</v>
      </c>
      <c r="N609" s="65">
        <v>76</v>
      </c>
      <c r="O609" s="65" t="s">
        <v>1926</v>
      </c>
    </row>
    <row r="610" ht="15" spans="1:15">
      <c r="A610" s="65" t="s">
        <v>35</v>
      </c>
      <c r="B610" s="65" t="s">
        <v>1979</v>
      </c>
      <c r="C610" s="65" t="s">
        <v>76</v>
      </c>
      <c r="D610" s="65" t="s">
        <v>1400</v>
      </c>
      <c r="E610" s="65" t="s">
        <v>71</v>
      </c>
      <c r="F610" s="65">
        <v>48</v>
      </c>
      <c r="G610" s="65" t="s">
        <v>1106</v>
      </c>
      <c r="H610" s="65">
        <v>4</v>
      </c>
      <c r="I610" s="65">
        <v>759.96</v>
      </c>
      <c r="J610" s="65">
        <v>2998</v>
      </c>
      <c r="K610" s="65">
        <v>114000</v>
      </c>
      <c r="L610" s="65">
        <v>3080</v>
      </c>
      <c r="M610" s="65">
        <v>6</v>
      </c>
      <c r="N610" s="65">
        <v>76</v>
      </c>
      <c r="O610" s="65" t="s">
        <v>1981</v>
      </c>
    </row>
    <row r="611" ht="15" spans="1:15">
      <c r="A611" s="65" t="s">
        <v>35</v>
      </c>
      <c r="B611" s="65" t="s">
        <v>1970</v>
      </c>
      <c r="C611" s="65" t="s">
        <v>76</v>
      </c>
      <c r="D611" s="65" t="s">
        <v>1400</v>
      </c>
      <c r="E611" s="65" t="s">
        <v>71</v>
      </c>
      <c r="F611" s="65">
        <v>48</v>
      </c>
      <c r="G611" s="65" t="s">
        <v>1106</v>
      </c>
      <c r="H611" s="65">
        <v>4</v>
      </c>
      <c r="I611" s="65">
        <v>759.96</v>
      </c>
      <c r="J611" s="65">
        <v>2998</v>
      </c>
      <c r="K611" s="65">
        <v>114000</v>
      </c>
      <c r="L611" s="65">
        <v>3080</v>
      </c>
      <c r="M611" s="65">
        <v>6</v>
      </c>
      <c r="N611" s="65">
        <v>76</v>
      </c>
      <c r="O611" s="65" t="s">
        <v>1972</v>
      </c>
    </row>
    <row r="612" ht="15" spans="1:15">
      <c r="A612" s="65" t="s">
        <v>35</v>
      </c>
      <c r="B612" s="65" t="s">
        <v>1891</v>
      </c>
      <c r="C612" s="65" t="s">
        <v>76</v>
      </c>
      <c r="D612" s="65" t="s">
        <v>1400</v>
      </c>
      <c r="E612" s="65" t="s">
        <v>71</v>
      </c>
      <c r="F612" s="65">
        <v>48</v>
      </c>
      <c r="G612" s="65" t="s">
        <v>1106</v>
      </c>
      <c r="H612" s="65">
        <v>4</v>
      </c>
      <c r="I612" s="65">
        <v>759.96</v>
      </c>
      <c r="J612" s="65">
        <v>2998</v>
      </c>
      <c r="K612" s="65">
        <v>114000</v>
      </c>
      <c r="L612" s="65">
        <v>3080</v>
      </c>
      <c r="M612" s="65">
        <v>6</v>
      </c>
      <c r="N612" s="65">
        <v>76</v>
      </c>
      <c r="O612" s="65" t="s">
        <v>1893</v>
      </c>
    </row>
    <row r="613" ht="15" spans="1:15">
      <c r="A613" s="65" t="s">
        <v>35</v>
      </c>
      <c r="B613" s="65" t="s">
        <v>1885</v>
      </c>
      <c r="C613" s="65" t="s">
        <v>76</v>
      </c>
      <c r="D613" s="65" t="s">
        <v>1400</v>
      </c>
      <c r="E613" s="65" t="s">
        <v>71</v>
      </c>
      <c r="F613" s="65">
        <v>48</v>
      </c>
      <c r="G613" s="65" t="s">
        <v>1106</v>
      </c>
      <c r="H613" s="65">
        <v>4</v>
      </c>
      <c r="I613" s="65">
        <v>759.96</v>
      </c>
      <c r="J613" s="65">
        <v>2998</v>
      </c>
      <c r="K613" s="65">
        <v>114000</v>
      </c>
      <c r="L613" s="65">
        <v>3080</v>
      </c>
      <c r="M613" s="65">
        <v>6</v>
      </c>
      <c r="N613" s="65">
        <v>76</v>
      </c>
      <c r="O613" s="65" t="s">
        <v>1887</v>
      </c>
    </row>
    <row r="614" ht="15" spans="1:15">
      <c r="A614" s="65" t="s">
        <v>35</v>
      </c>
      <c r="B614" s="65" t="s">
        <v>1957</v>
      </c>
      <c r="C614" s="65" t="s">
        <v>76</v>
      </c>
      <c r="D614" s="65" t="s">
        <v>1400</v>
      </c>
      <c r="E614" s="65" t="s">
        <v>71</v>
      </c>
      <c r="F614" s="65">
        <v>48</v>
      </c>
      <c r="G614" s="65" t="s">
        <v>1106</v>
      </c>
      <c r="H614" s="65">
        <v>4</v>
      </c>
      <c r="I614" s="65">
        <v>759.96</v>
      </c>
      <c r="J614" s="65">
        <v>2998</v>
      </c>
      <c r="K614" s="65">
        <v>114000</v>
      </c>
      <c r="L614" s="65">
        <v>3080</v>
      </c>
      <c r="M614" s="65">
        <v>6</v>
      </c>
      <c r="N614" s="65">
        <v>76</v>
      </c>
      <c r="O614" s="65" t="s">
        <v>1960</v>
      </c>
    </row>
    <row r="615" ht="15" spans="1:15">
      <c r="A615" s="65" t="s">
        <v>35</v>
      </c>
      <c r="B615" s="65" t="s">
        <v>1894</v>
      </c>
      <c r="C615" s="65" t="s">
        <v>76</v>
      </c>
      <c r="D615" s="65" t="s">
        <v>1400</v>
      </c>
      <c r="E615" s="65" t="s">
        <v>71</v>
      </c>
      <c r="F615" s="65">
        <v>48</v>
      </c>
      <c r="G615" s="65" t="s">
        <v>1106</v>
      </c>
      <c r="H615" s="65">
        <v>4</v>
      </c>
      <c r="I615" s="65">
        <v>760.01</v>
      </c>
      <c r="J615" s="65">
        <v>2998.43</v>
      </c>
      <c r="K615" s="65">
        <v>114000</v>
      </c>
      <c r="L615" s="65">
        <v>3080</v>
      </c>
      <c r="M615" s="65">
        <v>6</v>
      </c>
      <c r="N615" s="65">
        <v>75.57</v>
      </c>
      <c r="O615" s="65" t="s">
        <v>1896</v>
      </c>
    </row>
    <row r="616" ht="15" spans="1:15">
      <c r="A616" s="65" t="s">
        <v>35</v>
      </c>
      <c r="B616" s="65" t="s">
        <v>1201</v>
      </c>
      <c r="C616" s="65" t="s">
        <v>76</v>
      </c>
      <c r="D616" s="65" t="s">
        <v>1105</v>
      </c>
      <c r="E616" s="65" t="s">
        <v>71</v>
      </c>
      <c r="F616" s="65">
        <v>48</v>
      </c>
      <c r="G616" s="65" t="s">
        <v>1106</v>
      </c>
      <c r="H616" s="65">
        <v>4</v>
      </c>
      <c r="I616" s="65">
        <v>759.96</v>
      </c>
      <c r="J616" s="65">
        <v>2998</v>
      </c>
      <c r="K616" s="65">
        <v>114000</v>
      </c>
      <c r="L616" s="65">
        <v>3080</v>
      </c>
      <c r="M616" s="65">
        <v>6</v>
      </c>
      <c r="N616" s="65">
        <v>76</v>
      </c>
      <c r="O616" s="65" t="s">
        <v>1204</v>
      </c>
    </row>
    <row r="617" ht="15" spans="1:15">
      <c r="A617" s="65" t="s">
        <v>35</v>
      </c>
      <c r="B617" s="65" t="s">
        <v>1130</v>
      </c>
      <c r="C617" s="65" t="s">
        <v>76</v>
      </c>
      <c r="D617" s="65" t="s">
        <v>1105</v>
      </c>
      <c r="E617" s="65" t="s">
        <v>71</v>
      </c>
      <c r="F617" s="65">
        <v>48</v>
      </c>
      <c r="G617" s="65" t="s">
        <v>1106</v>
      </c>
      <c r="H617" s="65">
        <v>4</v>
      </c>
      <c r="I617" s="65">
        <v>759.96</v>
      </c>
      <c r="J617" s="65">
        <v>2998</v>
      </c>
      <c r="K617" s="65">
        <v>114000</v>
      </c>
      <c r="L617" s="65">
        <v>3080</v>
      </c>
      <c r="M617" s="65">
        <v>6</v>
      </c>
      <c r="N617" s="65">
        <v>76</v>
      </c>
      <c r="O617" s="65" t="s">
        <v>1132</v>
      </c>
    </row>
    <row r="618" ht="15" spans="1:15">
      <c r="A618" s="65" t="s">
        <v>35</v>
      </c>
      <c r="B618" s="65" t="s">
        <v>1119</v>
      </c>
      <c r="C618" s="65" t="s">
        <v>76</v>
      </c>
      <c r="D618" s="65" t="s">
        <v>1105</v>
      </c>
      <c r="E618" s="65" t="s">
        <v>71</v>
      </c>
      <c r="F618" s="65">
        <v>48</v>
      </c>
      <c r="G618" s="65" t="s">
        <v>1106</v>
      </c>
      <c r="H618" s="65">
        <v>4</v>
      </c>
      <c r="I618" s="65">
        <v>759.96</v>
      </c>
      <c r="J618" s="65">
        <v>2998</v>
      </c>
      <c r="K618" s="65">
        <v>114000</v>
      </c>
      <c r="L618" s="65">
        <v>3080</v>
      </c>
      <c r="M618" s="65">
        <v>6</v>
      </c>
      <c r="N618" s="65">
        <v>76</v>
      </c>
      <c r="O618" s="65" t="s">
        <v>1122</v>
      </c>
    </row>
    <row r="619" ht="15" spans="1:15">
      <c r="A619" s="65" t="s">
        <v>35</v>
      </c>
      <c r="B619" s="65" t="s">
        <v>1102</v>
      </c>
      <c r="C619" s="65" t="s">
        <v>76</v>
      </c>
      <c r="D619" s="65" t="s">
        <v>1105</v>
      </c>
      <c r="E619" s="65" t="s">
        <v>71</v>
      </c>
      <c r="F619" s="65">
        <v>48</v>
      </c>
      <c r="G619" s="65" t="s">
        <v>1106</v>
      </c>
      <c r="H619" s="65">
        <v>4</v>
      </c>
      <c r="I619" s="65">
        <v>759.96</v>
      </c>
      <c r="J619" s="65">
        <v>2998</v>
      </c>
      <c r="K619" s="65">
        <v>114000</v>
      </c>
      <c r="L619" s="65">
        <v>3080</v>
      </c>
      <c r="M619" s="65">
        <v>6</v>
      </c>
      <c r="N619" s="65">
        <v>76</v>
      </c>
      <c r="O619" s="65" t="s">
        <v>1107</v>
      </c>
    </row>
    <row r="620" ht="15" spans="1:15">
      <c r="A620" s="65" t="s">
        <v>35</v>
      </c>
      <c r="B620" s="65" t="s">
        <v>1184</v>
      </c>
      <c r="C620" s="65" t="s">
        <v>76</v>
      </c>
      <c r="D620" s="65" t="s">
        <v>1105</v>
      </c>
      <c r="E620" s="65" t="s">
        <v>71</v>
      </c>
      <c r="F620" s="65">
        <v>48</v>
      </c>
      <c r="G620" s="65" t="s">
        <v>1106</v>
      </c>
      <c r="H620" s="65">
        <v>4</v>
      </c>
      <c r="I620" s="65">
        <v>759.96</v>
      </c>
      <c r="J620" s="65">
        <v>2998</v>
      </c>
      <c r="K620" s="65">
        <v>114000</v>
      </c>
      <c r="L620" s="65">
        <v>3080</v>
      </c>
      <c r="M620" s="65">
        <v>6</v>
      </c>
      <c r="N620" s="65">
        <v>76</v>
      </c>
      <c r="O620" s="65" t="s">
        <v>1187</v>
      </c>
    </row>
    <row r="621" ht="15" spans="1:15">
      <c r="A621" s="65" t="s">
        <v>35</v>
      </c>
      <c r="B621" s="65" t="s">
        <v>1251</v>
      </c>
      <c r="C621" s="65" t="s">
        <v>76</v>
      </c>
      <c r="D621" s="65" t="s">
        <v>1105</v>
      </c>
      <c r="E621" s="65" t="s">
        <v>71</v>
      </c>
      <c r="F621" s="65">
        <v>48</v>
      </c>
      <c r="G621" s="65" t="s">
        <v>1106</v>
      </c>
      <c r="H621" s="65">
        <v>4</v>
      </c>
      <c r="I621" s="65">
        <v>759.96</v>
      </c>
      <c r="J621" s="65">
        <v>2998</v>
      </c>
      <c r="K621" s="65">
        <v>114000</v>
      </c>
      <c r="L621" s="65">
        <v>3080</v>
      </c>
      <c r="M621" s="65">
        <v>6</v>
      </c>
      <c r="N621" s="65">
        <v>76</v>
      </c>
      <c r="O621" s="65"/>
    </row>
    <row r="622" ht="15" spans="1:15">
      <c r="A622" s="65" t="s">
        <v>35</v>
      </c>
      <c r="B622" s="65" t="s">
        <v>1267</v>
      </c>
      <c r="C622" s="65" t="s">
        <v>76</v>
      </c>
      <c r="D622" s="65" t="s">
        <v>1105</v>
      </c>
      <c r="E622" s="65" t="s">
        <v>71</v>
      </c>
      <c r="F622" s="65">
        <v>48</v>
      </c>
      <c r="G622" s="65" t="s">
        <v>1106</v>
      </c>
      <c r="H622" s="65">
        <v>4</v>
      </c>
      <c r="I622" s="65">
        <v>759.96</v>
      </c>
      <c r="J622" s="65">
        <v>2998</v>
      </c>
      <c r="K622" s="65">
        <v>114000</v>
      </c>
      <c r="L622" s="65">
        <v>3080</v>
      </c>
      <c r="M622" s="65">
        <v>6</v>
      </c>
      <c r="N622" s="65">
        <v>76</v>
      </c>
      <c r="O622" s="65"/>
    </row>
    <row r="623" ht="15" spans="1:15">
      <c r="A623" s="65" t="s">
        <v>35</v>
      </c>
      <c r="B623" s="65" t="s">
        <v>1236</v>
      </c>
      <c r="C623" s="65" t="s">
        <v>76</v>
      </c>
      <c r="D623" s="65" t="s">
        <v>1105</v>
      </c>
      <c r="E623" s="65" t="s">
        <v>71</v>
      </c>
      <c r="F623" s="65">
        <v>48</v>
      </c>
      <c r="G623" s="65" t="s">
        <v>1106</v>
      </c>
      <c r="H623" s="65">
        <v>4</v>
      </c>
      <c r="I623" s="65">
        <v>759.96</v>
      </c>
      <c r="J623" s="65">
        <v>2998</v>
      </c>
      <c r="K623" s="65">
        <v>114000</v>
      </c>
      <c r="L623" s="65">
        <v>3080</v>
      </c>
      <c r="M623" s="65">
        <v>6</v>
      </c>
      <c r="N623" s="65">
        <v>76</v>
      </c>
      <c r="O623" s="65"/>
    </row>
    <row r="624" ht="15" spans="1:15">
      <c r="A624" s="65" t="s">
        <v>35</v>
      </c>
      <c r="B624" s="65" t="s">
        <v>1190</v>
      </c>
      <c r="C624" s="65" t="s">
        <v>76</v>
      </c>
      <c r="D624" s="65" t="s">
        <v>1105</v>
      </c>
      <c r="E624" s="65" t="s">
        <v>71</v>
      </c>
      <c r="F624" s="65">
        <v>48</v>
      </c>
      <c r="G624" s="65" t="s">
        <v>1106</v>
      </c>
      <c r="H624" s="65">
        <v>4</v>
      </c>
      <c r="I624" s="65">
        <v>759.96</v>
      </c>
      <c r="J624" s="65">
        <v>2998</v>
      </c>
      <c r="K624" s="65">
        <v>114000</v>
      </c>
      <c r="L624" s="65">
        <v>3080</v>
      </c>
      <c r="M624" s="65">
        <v>6</v>
      </c>
      <c r="N624" s="65">
        <v>76</v>
      </c>
      <c r="O624" s="65" t="s">
        <v>1192</v>
      </c>
    </row>
    <row r="625" ht="15" spans="1:15">
      <c r="A625" s="65" t="s">
        <v>35</v>
      </c>
      <c r="B625" s="65" t="s">
        <v>1147</v>
      </c>
      <c r="C625" s="65" t="s">
        <v>76</v>
      </c>
      <c r="D625" s="65" t="s">
        <v>1105</v>
      </c>
      <c r="E625" s="65" t="s">
        <v>71</v>
      </c>
      <c r="F625" s="65">
        <v>48</v>
      </c>
      <c r="G625" s="65" t="s">
        <v>1106</v>
      </c>
      <c r="H625" s="65">
        <v>4</v>
      </c>
      <c r="I625" s="65">
        <v>759.96</v>
      </c>
      <c r="J625" s="65">
        <v>2998</v>
      </c>
      <c r="K625" s="65">
        <v>114000</v>
      </c>
      <c r="L625" s="65">
        <v>3080</v>
      </c>
      <c r="M625" s="65">
        <v>6</v>
      </c>
      <c r="N625" s="65">
        <v>76</v>
      </c>
      <c r="O625" s="65" t="s">
        <v>1149</v>
      </c>
    </row>
    <row r="626" ht="15" spans="1:15">
      <c r="A626" s="65" t="s">
        <v>35</v>
      </c>
      <c r="B626" s="65" t="s">
        <v>1320</v>
      </c>
      <c r="C626" s="65" t="s">
        <v>76</v>
      </c>
      <c r="D626" s="65" t="s">
        <v>1105</v>
      </c>
      <c r="E626" s="65" t="s">
        <v>71</v>
      </c>
      <c r="F626" s="65">
        <v>48</v>
      </c>
      <c r="G626" s="65" t="s">
        <v>1106</v>
      </c>
      <c r="H626" s="65">
        <v>4</v>
      </c>
      <c r="I626" s="65">
        <v>759.96</v>
      </c>
      <c r="J626" s="65">
        <v>2998</v>
      </c>
      <c r="K626" s="65">
        <v>114000</v>
      </c>
      <c r="L626" s="65">
        <v>3080</v>
      </c>
      <c r="M626" s="65">
        <v>6</v>
      </c>
      <c r="N626" s="65">
        <v>76</v>
      </c>
      <c r="O626" s="65" t="s">
        <v>85</v>
      </c>
    </row>
    <row r="627" ht="15" spans="1:15">
      <c r="A627" s="65" t="s">
        <v>35</v>
      </c>
      <c r="B627" s="65" t="s">
        <v>1294</v>
      </c>
      <c r="C627" s="65" t="s">
        <v>76</v>
      </c>
      <c r="D627" s="65" t="s">
        <v>1105</v>
      </c>
      <c r="E627" s="65" t="s">
        <v>71</v>
      </c>
      <c r="F627" s="65">
        <v>48</v>
      </c>
      <c r="G627" s="65" t="s">
        <v>1106</v>
      </c>
      <c r="H627" s="65">
        <v>4</v>
      </c>
      <c r="I627" s="65">
        <v>759.96</v>
      </c>
      <c r="J627" s="65">
        <v>2998</v>
      </c>
      <c r="K627" s="65">
        <v>114000</v>
      </c>
      <c r="L627" s="65">
        <v>3080</v>
      </c>
      <c r="M627" s="65">
        <v>6</v>
      </c>
      <c r="N627" s="65">
        <v>76</v>
      </c>
      <c r="O627" s="65" t="s">
        <v>1296</v>
      </c>
    </row>
    <row r="628" ht="15" spans="1:15">
      <c r="A628" s="65" t="s">
        <v>35</v>
      </c>
      <c r="B628" s="65" t="s">
        <v>1322</v>
      </c>
      <c r="C628" s="65" t="s">
        <v>76</v>
      </c>
      <c r="D628" s="65" t="s">
        <v>1105</v>
      </c>
      <c r="E628" s="65" t="s">
        <v>71</v>
      </c>
      <c r="F628" s="65">
        <v>48</v>
      </c>
      <c r="G628" s="65" t="s">
        <v>1106</v>
      </c>
      <c r="H628" s="65">
        <v>4</v>
      </c>
      <c r="I628" s="65">
        <v>759.96</v>
      </c>
      <c r="J628" s="65">
        <v>2998</v>
      </c>
      <c r="K628" s="65">
        <v>114000</v>
      </c>
      <c r="L628" s="65">
        <v>3080</v>
      </c>
      <c r="M628" s="65">
        <v>6</v>
      </c>
      <c r="N628" s="65">
        <v>76</v>
      </c>
      <c r="O628" s="65" t="s">
        <v>85</v>
      </c>
    </row>
    <row r="629" ht="15" spans="1:15">
      <c r="A629" s="65" t="s">
        <v>35</v>
      </c>
      <c r="B629" s="65" t="s">
        <v>1282</v>
      </c>
      <c r="C629" s="65" t="s">
        <v>76</v>
      </c>
      <c r="D629" s="65" t="s">
        <v>1105</v>
      </c>
      <c r="E629" s="65" t="s">
        <v>71</v>
      </c>
      <c r="F629" s="65">
        <v>48</v>
      </c>
      <c r="G629" s="65" t="s">
        <v>1106</v>
      </c>
      <c r="H629" s="65">
        <v>4</v>
      </c>
      <c r="I629" s="65">
        <v>759.96</v>
      </c>
      <c r="J629" s="65">
        <v>2998</v>
      </c>
      <c r="K629" s="65">
        <v>114000</v>
      </c>
      <c r="L629" s="65">
        <v>3080</v>
      </c>
      <c r="M629" s="65">
        <v>6</v>
      </c>
      <c r="N629" s="65">
        <v>76</v>
      </c>
      <c r="O629" s="65"/>
    </row>
    <row r="630" ht="15" spans="1:15">
      <c r="A630" s="65" t="s">
        <v>35</v>
      </c>
      <c r="B630" s="65" t="s">
        <v>1304</v>
      </c>
      <c r="C630" s="65" t="s">
        <v>76</v>
      </c>
      <c r="D630" s="65" t="s">
        <v>1105</v>
      </c>
      <c r="E630" s="65" t="s">
        <v>71</v>
      </c>
      <c r="F630" s="65">
        <v>48</v>
      </c>
      <c r="G630" s="65" t="s">
        <v>1106</v>
      </c>
      <c r="H630" s="65">
        <v>4</v>
      </c>
      <c r="I630" s="65">
        <v>759.96</v>
      </c>
      <c r="J630" s="65">
        <v>2998</v>
      </c>
      <c r="K630" s="65">
        <v>114000</v>
      </c>
      <c r="L630" s="65">
        <v>3080</v>
      </c>
      <c r="M630" s="65">
        <v>6</v>
      </c>
      <c r="N630" s="65">
        <v>76</v>
      </c>
      <c r="O630" s="65" t="s">
        <v>1306</v>
      </c>
    </row>
    <row r="631" ht="15" spans="1:15">
      <c r="A631" s="65" t="s">
        <v>35</v>
      </c>
      <c r="B631" s="65" t="s">
        <v>1243</v>
      </c>
      <c r="C631" s="65" t="s">
        <v>76</v>
      </c>
      <c r="D631" s="65" t="s">
        <v>1105</v>
      </c>
      <c r="E631" s="65" t="s">
        <v>71</v>
      </c>
      <c r="F631" s="65">
        <v>48</v>
      </c>
      <c r="G631" s="65" t="s">
        <v>1106</v>
      </c>
      <c r="H631" s="65">
        <v>4</v>
      </c>
      <c r="I631" s="65">
        <v>759.96</v>
      </c>
      <c r="J631" s="65">
        <v>2998</v>
      </c>
      <c r="K631" s="65">
        <v>114000</v>
      </c>
      <c r="L631" s="65">
        <v>3080</v>
      </c>
      <c r="M631" s="65">
        <v>6</v>
      </c>
      <c r="N631" s="65">
        <v>76</v>
      </c>
      <c r="O631" s="65"/>
    </row>
    <row r="632" ht="15" spans="1:15">
      <c r="A632" s="65" t="s">
        <v>35</v>
      </c>
      <c r="B632" s="65" t="s">
        <v>1248</v>
      </c>
      <c r="C632" s="65" t="s">
        <v>76</v>
      </c>
      <c r="D632" s="65" t="s">
        <v>1105</v>
      </c>
      <c r="E632" s="65" t="s">
        <v>71</v>
      </c>
      <c r="F632" s="65">
        <v>48</v>
      </c>
      <c r="G632" s="65" t="s">
        <v>1106</v>
      </c>
      <c r="H632" s="65">
        <v>4</v>
      </c>
      <c r="I632" s="65">
        <v>759.96</v>
      </c>
      <c r="J632" s="65">
        <v>2998</v>
      </c>
      <c r="K632" s="65">
        <v>114000</v>
      </c>
      <c r="L632" s="65">
        <v>3080</v>
      </c>
      <c r="M632" s="65">
        <v>6</v>
      </c>
      <c r="N632" s="65">
        <v>76</v>
      </c>
      <c r="O632" s="65" t="s">
        <v>1250</v>
      </c>
    </row>
    <row r="633" ht="15" spans="1:15">
      <c r="A633" s="65" t="s">
        <v>35</v>
      </c>
      <c r="B633" s="65" t="s">
        <v>1284</v>
      </c>
      <c r="C633" s="65" t="s">
        <v>76</v>
      </c>
      <c r="D633" s="65" t="s">
        <v>1105</v>
      </c>
      <c r="E633" s="65" t="s">
        <v>71</v>
      </c>
      <c r="F633" s="65">
        <v>48</v>
      </c>
      <c r="G633" s="65" t="s">
        <v>1106</v>
      </c>
      <c r="H633" s="65">
        <v>4</v>
      </c>
      <c r="I633" s="65">
        <v>759.96</v>
      </c>
      <c r="J633" s="65">
        <v>2998</v>
      </c>
      <c r="K633" s="65">
        <v>114000</v>
      </c>
      <c r="L633" s="65">
        <v>3080</v>
      </c>
      <c r="M633" s="65">
        <v>6</v>
      </c>
      <c r="N633" s="65">
        <v>76</v>
      </c>
      <c r="O633" s="65" t="s">
        <v>1286</v>
      </c>
    </row>
    <row r="634" ht="15" spans="1:15">
      <c r="A634" s="65" t="s">
        <v>35</v>
      </c>
      <c r="B634" s="65" t="s">
        <v>1330</v>
      </c>
      <c r="C634" s="65" t="s">
        <v>76</v>
      </c>
      <c r="D634" s="65" t="s">
        <v>1105</v>
      </c>
      <c r="E634" s="65" t="s">
        <v>71</v>
      </c>
      <c r="F634" s="65">
        <v>48</v>
      </c>
      <c r="G634" s="65" t="s">
        <v>1106</v>
      </c>
      <c r="H634" s="65">
        <v>4</v>
      </c>
      <c r="I634" s="65">
        <v>759.96</v>
      </c>
      <c r="J634" s="65">
        <v>2998</v>
      </c>
      <c r="K634" s="65">
        <v>114000</v>
      </c>
      <c r="L634" s="65">
        <v>3080</v>
      </c>
      <c r="M634" s="65">
        <v>6</v>
      </c>
      <c r="N634" s="65">
        <v>76</v>
      </c>
      <c r="O634" s="65"/>
    </row>
    <row r="635" ht="15" spans="1:15">
      <c r="A635" s="65" t="s">
        <v>35</v>
      </c>
      <c r="B635" s="65" t="s">
        <v>1393</v>
      </c>
      <c r="C635" s="65" t="s">
        <v>76</v>
      </c>
      <c r="D635" s="65" t="s">
        <v>1105</v>
      </c>
      <c r="E635" s="65" t="s">
        <v>71</v>
      </c>
      <c r="F635" s="65">
        <v>48</v>
      </c>
      <c r="G635" s="65" t="s">
        <v>1106</v>
      </c>
      <c r="H635" s="65">
        <v>4</v>
      </c>
      <c r="I635" s="65">
        <v>759.96</v>
      </c>
      <c r="J635" s="65">
        <v>2998</v>
      </c>
      <c r="K635" s="65">
        <v>114000</v>
      </c>
      <c r="L635" s="65">
        <v>3080</v>
      </c>
      <c r="M635" s="65">
        <v>6</v>
      </c>
      <c r="N635" s="65">
        <v>76</v>
      </c>
      <c r="O635" s="65" t="s">
        <v>85</v>
      </c>
    </row>
    <row r="636" ht="15" spans="1:15">
      <c r="A636" s="65" t="s">
        <v>35</v>
      </c>
      <c r="B636" s="65" t="s">
        <v>1420</v>
      </c>
      <c r="C636" s="65" t="s">
        <v>76</v>
      </c>
      <c r="D636" s="65" t="s">
        <v>1105</v>
      </c>
      <c r="E636" s="65" t="s">
        <v>71</v>
      </c>
      <c r="F636" s="65">
        <v>48</v>
      </c>
      <c r="G636" s="65" t="s">
        <v>1106</v>
      </c>
      <c r="H636" s="65">
        <v>4</v>
      </c>
      <c r="I636" s="65">
        <v>759.96</v>
      </c>
      <c r="J636" s="65">
        <v>2998</v>
      </c>
      <c r="K636" s="65">
        <v>114000</v>
      </c>
      <c r="L636" s="65">
        <v>3080</v>
      </c>
      <c r="M636" s="65">
        <v>6</v>
      </c>
      <c r="N636" s="65">
        <v>76</v>
      </c>
      <c r="O636" s="65" t="s">
        <v>1423</v>
      </c>
    </row>
    <row r="637" ht="15" spans="1:15">
      <c r="A637" s="65" t="s">
        <v>35</v>
      </c>
      <c r="B637" s="65" t="s">
        <v>1607</v>
      </c>
      <c r="C637" s="65" t="s">
        <v>76</v>
      </c>
      <c r="D637" s="65" t="s">
        <v>1105</v>
      </c>
      <c r="E637" s="65" t="s">
        <v>71</v>
      </c>
      <c r="F637" s="65">
        <v>48</v>
      </c>
      <c r="G637" s="65" t="s">
        <v>1106</v>
      </c>
      <c r="H637" s="65">
        <v>4</v>
      </c>
      <c r="I637" s="65">
        <v>759.96</v>
      </c>
      <c r="J637" s="65">
        <v>2998</v>
      </c>
      <c r="K637" s="65">
        <v>114000</v>
      </c>
      <c r="L637" s="65">
        <v>3080</v>
      </c>
      <c r="M637" s="65">
        <v>6</v>
      </c>
      <c r="N637" s="65">
        <v>76</v>
      </c>
      <c r="O637" s="65" t="s">
        <v>1609</v>
      </c>
    </row>
    <row r="638" ht="15" spans="1:15">
      <c r="A638" s="65" t="s">
        <v>35</v>
      </c>
      <c r="B638" s="65" t="s">
        <v>1610</v>
      </c>
      <c r="C638" s="65" t="s">
        <v>76</v>
      </c>
      <c r="D638" s="65" t="s">
        <v>1105</v>
      </c>
      <c r="E638" s="65" t="s">
        <v>71</v>
      </c>
      <c r="F638" s="65">
        <v>48</v>
      </c>
      <c r="G638" s="65" t="s">
        <v>1106</v>
      </c>
      <c r="H638" s="65">
        <v>4</v>
      </c>
      <c r="I638" s="65">
        <v>759.96</v>
      </c>
      <c r="J638" s="65">
        <v>2998</v>
      </c>
      <c r="K638" s="65">
        <v>114000</v>
      </c>
      <c r="L638" s="65">
        <v>3080</v>
      </c>
      <c r="M638" s="65">
        <v>6</v>
      </c>
      <c r="N638" s="65">
        <v>76</v>
      </c>
      <c r="O638" s="65" t="s">
        <v>1612</v>
      </c>
    </row>
    <row r="639" ht="15" spans="1:15">
      <c r="A639" s="65" t="s">
        <v>35</v>
      </c>
      <c r="B639" s="65" t="s">
        <v>1605</v>
      </c>
      <c r="C639" s="65" t="s">
        <v>76</v>
      </c>
      <c r="D639" s="65" t="s">
        <v>1105</v>
      </c>
      <c r="E639" s="65" t="s">
        <v>71</v>
      </c>
      <c r="F639" s="65">
        <v>48</v>
      </c>
      <c r="G639" s="65" t="s">
        <v>1106</v>
      </c>
      <c r="H639" s="65">
        <v>4</v>
      </c>
      <c r="I639" s="65">
        <v>759.96</v>
      </c>
      <c r="J639" s="65">
        <v>2998</v>
      </c>
      <c r="K639" s="65">
        <v>114000</v>
      </c>
      <c r="L639" s="65">
        <v>3080</v>
      </c>
      <c r="M639" s="65">
        <v>6</v>
      </c>
      <c r="N639" s="65">
        <v>76</v>
      </c>
      <c r="O639" s="65"/>
    </row>
    <row r="640" ht="15" spans="1:15">
      <c r="A640" s="65" t="s">
        <v>35</v>
      </c>
      <c r="B640" s="65" t="s">
        <v>1615</v>
      </c>
      <c r="C640" s="65" t="s">
        <v>76</v>
      </c>
      <c r="D640" s="65" t="s">
        <v>1105</v>
      </c>
      <c r="E640" s="65" t="s">
        <v>71</v>
      </c>
      <c r="F640" s="65">
        <v>48</v>
      </c>
      <c r="G640" s="65" t="s">
        <v>1106</v>
      </c>
      <c r="H640" s="65">
        <v>4</v>
      </c>
      <c r="I640" s="65">
        <v>759.96</v>
      </c>
      <c r="J640" s="65">
        <v>2998</v>
      </c>
      <c r="K640" s="65">
        <v>114000</v>
      </c>
      <c r="L640" s="65">
        <v>3080</v>
      </c>
      <c r="M640" s="65">
        <v>6</v>
      </c>
      <c r="N640" s="65">
        <v>76</v>
      </c>
      <c r="O640" s="65" t="s">
        <v>85</v>
      </c>
    </row>
    <row r="641" ht="15" spans="1:15">
      <c r="A641" s="65" t="s">
        <v>35</v>
      </c>
      <c r="B641" s="65" t="s">
        <v>1613</v>
      </c>
      <c r="C641" s="65" t="s">
        <v>76</v>
      </c>
      <c r="D641" s="65" t="s">
        <v>1105</v>
      </c>
      <c r="E641" s="65" t="s">
        <v>71</v>
      </c>
      <c r="F641" s="65">
        <v>48</v>
      </c>
      <c r="G641" s="65" t="s">
        <v>1106</v>
      </c>
      <c r="H641" s="65">
        <v>4</v>
      </c>
      <c r="I641" s="65">
        <v>759.96</v>
      </c>
      <c r="J641" s="65">
        <v>2998</v>
      </c>
      <c r="K641" s="65">
        <v>114000</v>
      </c>
      <c r="L641" s="65">
        <v>3080</v>
      </c>
      <c r="M641" s="65">
        <v>6</v>
      </c>
      <c r="N641" s="65">
        <v>76</v>
      </c>
      <c r="O641" s="65" t="s">
        <v>85</v>
      </c>
    </row>
    <row r="642" ht="15" spans="1:15">
      <c r="A642" s="65" t="s">
        <v>35</v>
      </c>
      <c r="B642" s="65" t="s">
        <v>1595</v>
      </c>
      <c r="C642" s="65" t="s">
        <v>76</v>
      </c>
      <c r="D642" s="65" t="s">
        <v>1105</v>
      </c>
      <c r="E642" s="65" t="s">
        <v>71</v>
      </c>
      <c r="F642" s="65">
        <v>48</v>
      </c>
      <c r="G642" s="65" t="s">
        <v>1106</v>
      </c>
      <c r="H642" s="65">
        <v>4</v>
      </c>
      <c r="I642" s="65">
        <v>759.96</v>
      </c>
      <c r="J642" s="65">
        <v>2998</v>
      </c>
      <c r="K642" s="65">
        <v>114000</v>
      </c>
      <c r="L642" s="65">
        <v>3080</v>
      </c>
      <c r="M642" s="65">
        <v>6</v>
      </c>
      <c r="N642" s="65">
        <v>76</v>
      </c>
      <c r="O642" s="65" t="s">
        <v>1598</v>
      </c>
    </row>
    <row r="643" ht="15" spans="1:15">
      <c r="A643" s="65" t="s">
        <v>35</v>
      </c>
      <c r="B643" s="65" t="s">
        <v>1602</v>
      </c>
      <c r="C643" s="65" t="s">
        <v>76</v>
      </c>
      <c r="D643" s="65" t="s">
        <v>1105</v>
      </c>
      <c r="E643" s="65" t="s">
        <v>71</v>
      </c>
      <c r="F643" s="65">
        <v>48</v>
      </c>
      <c r="G643" s="65" t="s">
        <v>1106</v>
      </c>
      <c r="H643" s="65">
        <v>4</v>
      </c>
      <c r="I643" s="65">
        <v>759.96</v>
      </c>
      <c r="J643" s="65">
        <v>2998</v>
      </c>
      <c r="K643" s="65">
        <v>114000</v>
      </c>
      <c r="L643" s="65">
        <v>3080</v>
      </c>
      <c r="M643" s="65">
        <v>6</v>
      </c>
      <c r="N643" s="65">
        <v>76</v>
      </c>
      <c r="O643" s="65" t="s">
        <v>1604</v>
      </c>
    </row>
    <row r="644" ht="15" spans="1:15">
      <c r="A644" s="65" t="s">
        <v>35</v>
      </c>
      <c r="B644" s="65" t="s">
        <v>1591</v>
      </c>
      <c r="C644" s="65" t="s">
        <v>76</v>
      </c>
      <c r="D644" s="65" t="s">
        <v>1105</v>
      </c>
      <c r="E644" s="65" t="s">
        <v>71</v>
      </c>
      <c r="F644" s="65">
        <v>48</v>
      </c>
      <c r="G644" s="65" t="s">
        <v>1106</v>
      </c>
      <c r="H644" s="65">
        <v>4</v>
      </c>
      <c r="I644" s="65">
        <v>759.96</v>
      </c>
      <c r="J644" s="65">
        <v>2998</v>
      </c>
      <c r="K644" s="65">
        <v>114000</v>
      </c>
      <c r="L644" s="65">
        <v>3080</v>
      </c>
      <c r="M644" s="65">
        <v>6</v>
      </c>
      <c r="N644" s="65">
        <v>76</v>
      </c>
      <c r="O644" s="65" t="s">
        <v>1594</v>
      </c>
    </row>
    <row r="645" ht="15" spans="1:15">
      <c r="A645" s="65" t="s">
        <v>35</v>
      </c>
      <c r="B645" s="65" t="s">
        <v>1585</v>
      </c>
      <c r="C645" s="65" t="s">
        <v>76</v>
      </c>
      <c r="D645" s="65" t="s">
        <v>1105</v>
      </c>
      <c r="E645" s="65" t="s">
        <v>71</v>
      </c>
      <c r="F645" s="65">
        <v>48</v>
      </c>
      <c r="G645" s="65" t="s">
        <v>1106</v>
      </c>
      <c r="H645" s="65">
        <v>4</v>
      </c>
      <c r="I645" s="65">
        <v>759.96</v>
      </c>
      <c r="J645" s="65">
        <v>2998</v>
      </c>
      <c r="K645" s="65">
        <v>114000</v>
      </c>
      <c r="L645" s="65">
        <v>3080</v>
      </c>
      <c r="M645" s="65">
        <v>6</v>
      </c>
      <c r="N645" s="65">
        <v>76</v>
      </c>
      <c r="O645" s="65" t="s">
        <v>1587</v>
      </c>
    </row>
    <row r="646" ht="15" spans="1:15">
      <c r="A646" s="65" t="s">
        <v>35</v>
      </c>
      <c r="B646" s="65" t="s">
        <v>1599</v>
      </c>
      <c r="C646" s="65" t="s">
        <v>76</v>
      </c>
      <c r="D646" s="65" t="s">
        <v>1105</v>
      </c>
      <c r="E646" s="65" t="s">
        <v>71</v>
      </c>
      <c r="F646" s="65">
        <v>48</v>
      </c>
      <c r="G646" s="65" t="s">
        <v>1106</v>
      </c>
      <c r="H646" s="65">
        <v>4</v>
      </c>
      <c r="I646" s="65">
        <v>759.96</v>
      </c>
      <c r="J646" s="65">
        <v>2998</v>
      </c>
      <c r="K646" s="65">
        <v>114000</v>
      </c>
      <c r="L646" s="65">
        <v>3080</v>
      </c>
      <c r="M646" s="65">
        <v>6</v>
      </c>
      <c r="N646" s="65">
        <v>76</v>
      </c>
      <c r="O646" s="65" t="s">
        <v>1601</v>
      </c>
    </row>
    <row r="647" ht="15" spans="1:15">
      <c r="A647" s="65" t="s">
        <v>35</v>
      </c>
      <c r="B647" s="65" t="s">
        <v>1577</v>
      </c>
      <c r="C647" s="65" t="s">
        <v>76</v>
      </c>
      <c r="D647" s="65" t="s">
        <v>1105</v>
      </c>
      <c r="E647" s="65" t="s">
        <v>71</v>
      </c>
      <c r="F647" s="65">
        <v>48</v>
      </c>
      <c r="G647" s="65" t="s">
        <v>1106</v>
      </c>
      <c r="H647" s="65">
        <v>4</v>
      </c>
      <c r="I647" s="65">
        <v>759.96</v>
      </c>
      <c r="J647" s="65">
        <v>2998</v>
      </c>
      <c r="K647" s="65">
        <v>114000</v>
      </c>
      <c r="L647" s="65">
        <v>3080</v>
      </c>
      <c r="M647" s="65">
        <v>6</v>
      </c>
      <c r="N647" s="65">
        <v>76</v>
      </c>
      <c r="O647" s="65" t="s">
        <v>1580</v>
      </c>
    </row>
    <row r="648" ht="15" spans="1:15">
      <c r="A648" s="65" t="s">
        <v>35</v>
      </c>
      <c r="B648" s="65" t="s">
        <v>1588</v>
      </c>
      <c r="C648" s="65" t="s">
        <v>76</v>
      </c>
      <c r="D648" s="65" t="s">
        <v>1105</v>
      </c>
      <c r="E648" s="65" t="s">
        <v>71</v>
      </c>
      <c r="F648" s="65">
        <v>48</v>
      </c>
      <c r="G648" s="65" t="s">
        <v>1106</v>
      </c>
      <c r="H648" s="65">
        <v>4</v>
      </c>
      <c r="I648" s="65">
        <v>759.96</v>
      </c>
      <c r="J648" s="65">
        <v>2998</v>
      </c>
      <c r="K648" s="65">
        <v>114000</v>
      </c>
      <c r="L648" s="65">
        <v>3080</v>
      </c>
      <c r="M648" s="65">
        <v>6</v>
      </c>
      <c r="N648" s="65">
        <v>76</v>
      </c>
      <c r="O648" s="65" t="s">
        <v>1590</v>
      </c>
    </row>
    <row r="649" ht="15" spans="1:15">
      <c r="A649" s="65" t="s">
        <v>35</v>
      </c>
      <c r="B649" s="65" t="s">
        <v>1581</v>
      </c>
      <c r="C649" s="65" t="s">
        <v>76</v>
      </c>
      <c r="D649" s="65" t="s">
        <v>1105</v>
      </c>
      <c r="E649" s="65" t="s">
        <v>71</v>
      </c>
      <c r="F649" s="65">
        <v>48</v>
      </c>
      <c r="G649" s="65" t="s">
        <v>1106</v>
      </c>
      <c r="H649" s="65">
        <v>4</v>
      </c>
      <c r="I649" s="65">
        <v>759.96</v>
      </c>
      <c r="J649" s="65">
        <v>2998</v>
      </c>
      <c r="K649" s="65">
        <v>114000</v>
      </c>
      <c r="L649" s="65">
        <v>3080</v>
      </c>
      <c r="M649" s="65">
        <v>6</v>
      </c>
      <c r="N649" s="65">
        <v>76</v>
      </c>
      <c r="O649" s="65" t="s">
        <v>1584</v>
      </c>
    </row>
    <row r="650" ht="15" spans="1:15">
      <c r="A650" s="65" t="s">
        <v>35</v>
      </c>
      <c r="B650" s="65" t="s">
        <v>1574</v>
      </c>
      <c r="C650" s="65" t="s">
        <v>76</v>
      </c>
      <c r="D650" s="65" t="s">
        <v>1105</v>
      </c>
      <c r="E650" s="65" t="s">
        <v>71</v>
      </c>
      <c r="F650" s="65">
        <v>48</v>
      </c>
      <c r="G650" s="65" t="s">
        <v>1106</v>
      </c>
      <c r="H650" s="65">
        <v>4</v>
      </c>
      <c r="I650" s="65">
        <v>759.97</v>
      </c>
      <c r="J650" s="65">
        <v>2998.12</v>
      </c>
      <c r="K650" s="65">
        <v>114000</v>
      </c>
      <c r="L650" s="65">
        <v>3080</v>
      </c>
      <c r="M650" s="65">
        <v>6</v>
      </c>
      <c r="N650" s="65">
        <v>75.88</v>
      </c>
      <c r="O650" s="65" t="s">
        <v>1576</v>
      </c>
    </row>
    <row r="651" ht="15" spans="1:15">
      <c r="A651" s="65" t="s">
        <v>35</v>
      </c>
      <c r="B651" s="65" t="s">
        <v>2086</v>
      </c>
      <c r="C651" s="65" t="s">
        <v>76</v>
      </c>
      <c r="D651" s="65" t="s">
        <v>2089</v>
      </c>
      <c r="E651" s="65" t="s">
        <v>71</v>
      </c>
      <c r="F651" s="65">
        <v>48</v>
      </c>
      <c r="G651" s="65" t="s">
        <v>1106</v>
      </c>
      <c r="H651" s="65">
        <v>4</v>
      </c>
      <c r="I651" s="65">
        <v>759.96</v>
      </c>
      <c r="J651" s="65">
        <v>2998</v>
      </c>
      <c r="K651" s="65">
        <v>114000</v>
      </c>
      <c r="L651" s="65">
        <v>3080</v>
      </c>
      <c r="M651" s="65">
        <v>6</v>
      </c>
      <c r="N651" s="65">
        <v>76</v>
      </c>
      <c r="O651" s="65" t="s">
        <v>2090</v>
      </c>
    </row>
    <row r="652" ht="15" spans="1:15">
      <c r="A652" s="65" t="s">
        <v>35</v>
      </c>
      <c r="B652" s="65" t="s">
        <v>2091</v>
      </c>
      <c r="C652" s="65" t="s">
        <v>76</v>
      </c>
      <c r="D652" s="65" t="s">
        <v>2089</v>
      </c>
      <c r="E652" s="65" t="s">
        <v>71</v>
      </c>
      <c r="F652" s="65">
        <v>48</v>
      </c>
      <c r="G652" s="65" t="s">
        <v>1106</v>
      </c>
      <c r="H652" s="65">
        <v>4</v>
      </c>
      <c r="I652" s="65">
        <v>759.96</v>
      </c>
      <c r="J652" s="65">
        <v>2998</v>
      </c>
      <c r="K652" s="65">
        <v>114000</v>
      </c>
      <c r="L652" s="65">
        <v>3080</v>
      </c>
      <c r="M652" s="65">
        <v>6</v>
      </c>
      <c r="N652" s="65">
        <v>76</v>
      </c>
      <c r="O652" s="65" t="s">
        <v>2093</v>
      </c>
    </row>
    <row r="653" ht="15" spans="1:15">
      <c r="A653" s="65" t="s">
        <v>35</v>
      </c>
      <c r="B653" s="65" t="s">
        <v>2094</v>
      </c>
      <c r="C653" s="65" t="s">
        <v>76</v>
      </c>
      <c r="D653" s="65" t="s">
        <v>2089</v>
      </c>
      <c r="E653" s="65" t="s">
        <v>71</v>
      </c>
      <c r="F653" s="65">
        <v>48</v>
      </c>
      <c r="G653" s="65" t="s">
        <v>1106</v>
      </c>
      <c r="H653" s="65">
        <v>4</v>
      </c>
      <c r="I653" s="65">
        <v>759.96</v>
      </c>
      <c r="J653" s="65">
        <v>2998</v>
      </c>
      <c r="K653" s="65">
        <v>114000</v>
      </c>
      <c r="L653" s="65">
        <v>3080</v>
      </c>
      <c r="M653" s="65">
        <v>6</v>
      </c>
      <c r="N653" s="65">
        <v>76</v>
      </c>
      <c r="O653" s="65" t="s">
        <v>2097</v>
      </c>
    </row>
    <row r="654" ht="15" spans="1:15">
      <c r="A654" s="65" t="s">
        <v>35</v>
      </c>
      <c r="B654" s="65" t="s">
        <v>2098</v>
      </c>
      <c r="C654" s="65" t="s">
        <v>76</v>
      </c>
      <c r="D654" s="65" t="s">
        <v>2089</v>
      </c>
      <c r="E654" s="65" t="s">
        <v>71</v>
      </c>
      <c r="F654" s="65">
        <v>48</v>
      </c>
      <c r="G654" s="65" t="s">
        <v>1106</v>
      </c>
      <c r="H654" s="65">
        <v>4</v>
      </c>
      <c r="I654" s="65">
        <v>759.96</v>
      </c>
      <c r="J654" s="65">
        <v>2998</v>
      </c>
      <c r="K654" s="65">
        <v>114000</v>
      </c>
      <c r="L654" s="65">
        <v>3080</v>
      </c>
      <c r="M654" s="65">
        <v>6</v>
      </c>
      <c r="N654" s="65">
        <v>76</v>
      </c>
      <c r="O654" s="65" t="s">
        <v>2100</v>
      </c>
    </row>
    <row r="655" ht="15" spans="1:15">
      <c r="A655" s="65" t="s">
        <v>35</v>
      </c>
      <c r="B655" s="65" t="s">
        <v>2101</v>
      </c>
      <c r="C655" s="65" t="s">
        <v>76</v>
      </c>
      <c r="D655" s="65" t="s">
        <v>2089</v>
      </c>
      <c r="E655" s="65" t="s">
        <v>71</v>
      </c>
      <c r="F655" s="65">
        <v>48</v>
      </c>
      <c r="G655" s="65" t="s">
        <v>1106</v>
      </c>
      <c r="H655" s="65">
        <v>4</v>
      </c>
      <c r="I655" s="65">
        <v>759.96</v>
      </c>
      <c r="J655" s="65">
        <v>2998</v>
      </c>
      <c r="K655" s="65">
        <v>114000</v>
      </c>
      <c r="L655" s="65">
        <v>3080</v>
      </c>
      <c r="M655" s="65">
        <v>6</v>
      </c>
      <c r="N655" s="65">
        <v>76</v>
      </c>
      <c r="O655" s="65" t="s">
        <v>2103</v>
      </c>
    </row>
    <row r="656" ht="15" spans="1:15">
      <c r="A656" s="65" t="s">
        <v>35</v>
      </c>
      <c r="B656" s="65" t="s">
        <v>2104</v>
      </c>
      <c r="C656" s="65" t="s">
        <v>76</v>
      </c>
      <c r="D656" s="65" t="s">
        <v>2089</v>
      </c>
      <c r="E656" s="65" t="s">
        <v>71</v>
      </c>
      <c r="F656" s="65">
        <v>48</v>
      </c>
      <c r="G656" s="65" t="s">
        <v>1106</v>
      </c>
      <c r="H656" s="65">
        <v>4</v>
      </c>
      <c r="I656" s="65">
        <v>759.96</v>
      </c>
      <c r="J656" s="65">
        <v>2998</v>
      </c>
      <c r="K656" s="65">
        <v>114000</v>
      </c>
      <c r="L656" s="65">
        <v>3080</v>
      </c>
      <c r="M656" s="65">
        <v>6</v>
      </c>
      <c r="N656" s="65">
        <v>76</v>
      </c>
      <c r="O656" s="65" t="s">
        <v>2107</v>
      </c>
    </row>
    <row r="657" ht="15" spans="1:15">
      <c r="A657" s="65" t="s">
        <v>35</v>
      </c>
      <c r="B657" s="65" t="s">
        <v>2108</v>
      </c>
      <c r="C657" s="65" t="s">
        <v>76</v>
      </c>
      <c r="D657" s="65" t="s">
        <v>2089</v>
      </c>
      <c r="E657" s="65" t="s">
        <v>71</v>
      </c>
      <c r="F657" s="65">
        <v>48</v>
      </c>
      <c r="G657" s="65" t="s">
        <v>1106</v>
      </c>
      <c r="H657" s="65">
        <v>4</v>
      </c>
      <c r="I657" s="65">
        <v>759.96</v>
      </c>
      <c r="J657" s="65">
        <v>2998</v>
      </c>
      <c r="K657" s="65">
        <v>114000</v>
      </c>
      <c r="L657" s="65">
        <v>3080</v>
      </c>
      <c r="M657" s="65">
        <v>6</v>
      </c>
      <c r="N657" s="65">
        <v>76</v>
      </c>
      <c r="O657" s="65" t="s">
        <v>2110</v>
      </c>
    </row>
    <row r="658" ht="15" spans="1:15">
      <c r="A658" s="65" t="s">
        <v>35</v>
      </c>
      <c r="B658" s="65" t="s">
        <v>2111</v>
      </c>
      <c r="C658" s="65" t="s">
        <v>76</v>
      </c>
      <c r="D658" s="65" t="s">
        <v>2089</v>
      </c>
      <c r="E658" s="65" t="s">
        <v>71</v>
      </c>
      <c r="F658" s="65">
        <v>48</v>
      </c>
      <c r="G658" s="65" t="s">
        <v>1106</v>
      </c>
      <c r="H658" s="65">
        <v>4</v>
      </c>
      <c r="I658" s="65">
        <v>759.96</v>
      </c>
      <c r="J658" s="65">
        <v>2998</v>
      </c>
      <c r="K658" s="65">
        <v>114000</v>
      </c>
      <c r="L658" s="65">
        <v>3080</v>
      </c>
      <c r="M658" s="65">
        <v>6</v>
      </c>
      <c r="N658" s="65">
        <v>76</v>
      </c>
      <c r="O658" s="65" t="s">
        <v>2113</v>
      </c>
    </row>
    <row r="659" ht="15" spans="1:15">
      <c r="A659" s="65" t="s">
        <v>35</v>
      </c>
      <c r="B659" s="65" t="s">
        <v>2114</v>
      </c>
      <c r="C659" s="65" t="s">
        <v>76</v>
      </c>
      <c r="D659" s="65" t="s">
        <v>2089</v>
      </c>
      <c r="E659" s="65" t="s">
        <v>71</v>
      </c>
      <c r="F659" s="65">
        <v>48</v>
      </c>
      <c r="G659" s="65" t="s">
        <v>1106</v>
      </c>
      <c r="H659" s="65">
        <v>4</v>
      </c>
      <c r="I659" s="65">
        <v>759.96</v>
      </c>
      <c r="J659" s="65">
        <v>2998</v>
      </c>
      <c r="K659" s="65">
        <v>114000</v>
      </c>
      <c r="L659" s="65">
        <v>3080</v>
      </c>
      <c r="M659" s="65">
        <v>6</v>
      </c>
      <c r="N659" s="65">
        <v>76</v>
      </c>
      <c r="O659" s="65" t="s">
        <v>2116</v>
      </c>
    </row>
    <row r="660" ht="15" spans="1:15">
      <c r="A660" s="65" t="s">
        <v>35</v>
      </c>
      <c r="B660" s="65" t="s">
        <v>2178</v>
      </c>
      <c r="C660" s="65" t="s">
        <v>76</v>
      </c>
      <c r="D660" s="65" t="s">
        <v>2089</v>
      </c>
      <c r="E660" s="65" t="s">
        <v>71</v>
      </c>
      <c r="F660" s="65">
        <v>48</v>
      </c>
      <c r="G660" s="65" t="s">
        <v>1106</v>
      </c>
      <c r="H660" s="65">
        <v>4</v>
      </c>
      <c r="I660" s="65">
        <v>759.96</v>
      </c>
      <c r="J660" s="65">
        <v>2998</v>
      </c>
      <c r="K660" s="65">
        <v>114000</v>
      </c>
      <c r="L660" s="65">
        <v>3080</v>
      </c>
      <c r="M660" s="65">
        <v>6</v>
      </c>
      <c r="N660" s="65">
        <v>76</v>
      </c>
      <c r="O660" s="65" t="s">
        <v>2180</v>
      </c>
    </row>
    <row r="661" ht="15" spans="1:15">
      <c r="A661" s="65" t="s">
        <v>35</v>
      </c>
      <c r="B661" s="65" t="s">
        <v>2181</v>
      </c>
      <c r="C661" s="65" t="s">
        <v>76</v>
      </c>
      <c r="D661" s="65" t="s">
        <v>2089</v>
      </c>
      <c r="E661" s="65" t="s">
        <v>71</v>
      </c>
      <c r="F661" s="65">
        <v>48</v>
      </c>
      <c r="G661" s="65" t="s">
        <v>1106</v>
      </c>
      <c r="H661" s="65">
        <v>4</v>
      </c>
      <c r="I661" s="65">
        <v>759.96</v>
      </c>
      <c r="J661" s="65">
        <v>2998</v>
      </c>
      <c r="K661" s="65">
        <v>114000</v>
      </c>
      <c r="L661" s="65">
        <v>3080</v>
      </c>
      <c r="M661" s="65">
        <v>6</v>
      </c>
      <c r="N661" s="65">
        <v>76</v>
      </c>
      <c r="O661" s="65" t="s">
        <v>2184</v>
      </c>
    </row>
    <row r="662" ht="15" spans="1:15">
      <c r="A662" s="65" t="s">
        <v>35</v>
      </c>
      <c r="B662" s="65" t="s">
        <v>2185</v>
      </c>
      <c r="C662" s="65" t="s">
        <v>76</v>
      </c>
      <c r="D662" s="65" t="s">
        <v>2089</v>
      </c>
      <c r="E662" s="65" t="s">
        <v>71</v>
      </c>
      <c r="F662" s="65">
        <v>48</v>
      </c>
      <c r="G662" s="65" t="s">
        <v>1106</v>
      </c>
      <c r="H662" s="65">
        <v>4</v>
      </c>
      <c r="I662" s="65">
        <v>759.96</v>
      </c>
      <c r="J662" s="65">
        <v>2998</v>
      </c>
      <c r="K662" s="65">
        <v>114000</v>
      </c>
      <c r="L662" s="65">
        <v>3080</v>
      </c>
      <c r="M662" s="65">
        <v>6</v>
      </c>
      <c r="N662" s="65">
        <v>76</v>
      </c>
      <c r="O662" s="65" t="s">
        <v>2188</v>
      </c>
    </row>
    <row r="663" ht="15" spans="1:15">
      <c r="A663" s="65" t="s">
        <v>35</v>
      </c>
      <c r="B663" s="65" t="s">
        <v>2189</v>
      </c>
      <c r="C663" s="65" t="s">
        <v>76</v>
      </c>
      <c r="D663" s="65" t="s">
        <v>2089</v>
      </c>
      <c r="E663" s="65" t="s">
        <v>71</v>
      </c>
      <c r="F663" s="65">
        <v>48</v>
      </c>
      <c r="G663" s="65" t="s">
        <v>1106</v>
      </c>
      <c r="H663" s="65">
        <v>4</v>
      </c>
      <c r="I663" s="65">
        <v>759.96</v>
      </c>
      <c r="J663" s="65">
        <v>2998</v>
      </c>
      <c r="K663" s="65">
        <v>114000</v>
      </c>
      <c r="L663" s="65">
        <v>3080</v>
      </c>
      <c r="M663" s="65">
        <v>6</v>
      </c>
      <c r="N663" s="65">
        <v>76</v>
      </c>
      <c r="O663" s="65" t="s">
        <v>2191</v>
      </c>
    </row>
    <row r="664" ht="15" spans="1:15">
      <c r="A664" s="65" t="s">
        <v>35</v>
      </c>
      <c r="B664" s="65" t="s">
        <v>2192</v>
      </c>
      <c r="C664" s="65" t="s">
        <v>76</v>
      </c>
      <c r="D664" s="65" t="s">
        <v>2089</v>
      </c>
      <c r="E664" s="65" t="s">
        <v>71</v>
      </c>
      <c r="F664" s="65">
        <v>48</v>
      </c>
      <c r="G664" s="65" t="s">
        <v>1106</v>
      </c>
      <c r="H664" s="65">
        <v>4</v>
      </c>
      <c r="I664" s="65">
        <v>759.96</v>
      </c>
      <c r="J664" s="65">
        <v>2998</v>
      </c>
      <c r="K664" s="65">
        <v>114000</v>
      </c>
      <c r="L664" s="65">
        <v>3080</v>
      </c>
      <c r="M664" s="65">
        <v>6</v>
      </c>
      <c r="N664" s="65">
        <v>76</v>
      </c>
      <c r="O664" s="65" t="s">
        <v>2195</v>
      </c>
    </row>
    <row r="665" ht="15" spans="1:15">
      <c r="A665" s="65" t="s">
        <v>35</v>
      </c>
      <c r="B665" s="65" t="s">
        <v>2196</v>
      </c>
      <c r="C665" s="65" t="s">
        <v>76</v>
      </c>
      <c r="D665" s="65" t="s">
        <v>2089</v>
      </c>
      <c r="E665" s="65" t="s">
        <v>71</v>
      </c>
      <c r="F665" s="65">
        <v>48</v>
      </c>
      <c r="G665" s="65" t="s">
        <v>1106</v>
      </c>
      <c r="H665" s="65">
        <v>4</v>
      </c>
      <c r="I665" s="65">
        <v>759.96</v>
      </c>
      <c r="J665" s="65">
        <v>2998</v>
      </c>
      <c r="K665" s="65">
        <v>114000</v>
      </c>
      <c r="L665" s="65">
        <v>3080</v>
      </c>
      <c r="M665" s="65">
        <v>6</v>
      </c>
      <c r="N665" s="65">
        <v>76</v>
      </c>
      <c r="O665" s="65" t="s">
        <v>2199</v>
      </c>
    </row>
    <row r="666" ht="15" spans="1:15">
      <c r="A666" s="65" t="s">
        <v>35</v>
      </c>
      <c r="B666" s="65" t="s">
        <v>2200</v>
      </c>
      <c r="C666" s="65" t="s">
        <v>76</v>
      </c>
      <c r="D666" s="65" t="s">
        <v>2089</v>
      </c>
      <c r="E666" s="65" t="s">
        <v>71</v>
      </c>
      <c r="F666" s="65">
        <v>48</v>
      </c>
      <c r="G666" s="65" t="s">
        <v>1106</v>
      </c>
      <c r="H666" s="65">
        <v>4</v>
      </c>
      <c r="I666" s="65">
        <v>759.96</v>
      </c>
      <c r="J666" s="65">
        <v>2998</v>
      </c>
      <c r="K666" s="65">
        <v>114000</v>
      </c>
      <c r="L666" s="65">
        <v>3080</v>
      </c>
      <c r="M666" s="65">
        <v>6</v>
      </c>
      <c r="N666" s="65">
        <v>76</v>
      </c>
      <c r="O666" s="65" t="s">
        <v>2203</v>
      </c>
    </row>
    <row r="667" ht="15" spans="1:15">
      <c r="A667" s="65" t="s">
        <v>35</v>
      </c>
      <c r="B667" s="65" t="s">
        <v>2222</v>
      </c>
      <c r="C667" s="65" t="s">
        <v>76</v>
      </c>
      <c r="D667" s="65" t="s">
        <v>2089</v>
      </c>
      <c r="E667" s="65" t="s">
        <v>71</v>
      </c>
      <c r="F667" s="65">
        <v>48</v>
      </c>
      <c r="G667" s="65" t="s">
        <v>1106</v>
      </c>
      <c r="H667" s="65">
        <v>4</v>
      </c>
      <c r="I667" s="65">
        <v>759.96</v>
      </c>
      <c r="J667" s="65">
        <v>2998</v>
      </c>
      <c r="K667" s="65">
        <v>114000</v>
      </c>
      <c r="L667" s="65">
        <v>3080</v>
      </c>
      <c r="M667" s="65">
        <v>6</v>
      </c>
      <c r="N667" s="65">
        <v>76</v>
      </c>
      <c r="O667" s="65" t="s">
        <v>2225</v>
      </c>
    </row>
    <row r="668" ht="15" spans="1:15">
      <c r="A668" s="65" t="s">
        <v>35</v>
      </c>
      <c r="B668" s="65" t="s">
        <v>2226</v>
      </c>
      <c r="C668" s="65" t="s">
        <v>76</v>
      </c>
      <c r="D668" s="65" t="s">
        <v>2089</v>
      </c>
      <c r="E668" s="65" t="s">
        <v>71</v>
      </c>
      <c r="F668" s="65">
        <v>48</v>
      </c>
      <c r="G668" s="65" t="s">
        <v>1106</v>
      </c>
      <c r="H668" s="65">
        <v>4</v>
      </c>
      <c r="I668" s="65">
        <v>759.96</v>
      </c>
      <c r="J668" s="65">
        <v>2998</v>
      </c>
      <c r="K668" s="65">
        <v>114000</v>
      </c>
      <c r="L668" s="65">
        <v>3080</v>
      </c>
      <c r="M668" s="65">
        <v>6</v>
      </c>
      <c r="N668" s="65">
        <v>76</v>
      </c>
      <c r="O668" s="65" t="s">
        <v>2228</v>
      </c>
    </row>
    <row r="669" ht="15" spans="1:15">
      <c r="A669" s="65" t="s">
        <v>35</v>
      </c>
      <c r="B669" s="65" t="s">
        <v>2229</v>
      </c>
      <c r="C669" s="65" t="s">
        <v>76</v>
      </c>
      <c r="D669" s="65" t="s">
        <v>2089</v>
      </c>
      <c r="E669" s="65" t="s">
        <v>71</v>
      </c>
      <c r="F669" s="65">
        <v>48</v>
      </c>
      <c r="G669" s="65" t="s">
        <v>1106</v>
      </c>
      <c r="H669" s="65">
        <v>4</v>
      </c>
      <c r="I669" s="65">
        <v>759.96</v>
      </c>
      <c r="J669" s="65">
        <v>2998</v>
      </c>
      <c r="K669" s="65">
        <v>114000</v>
      </c>
      <c r="L669" s="65">
        <v>3080</v>
      </c>
      <c r="M669" s="65">
        <v>6</v>
      </c>
      <c r="N669" s="65">
        <v>76</v>
      </c>
      <c r="O669" s="65" t="s">
        <v>546</v>
      </c>
    </row>
    <row r="670" ht="15" spans="1:15">
      <c r="A670" s="65" t="s">
        <v>35</v>
      </c>
      <c r="B670" s="65" t="s">
        <v>2231</v>
      </c>
      <c r="C670" s="65" t="s">
        <v>76</v>
      </c>
      <c r="D670" s="65" t="s">
        <v>2089</v>
      </c>
      <c r="E670" s="65" t="s">
        <v>71</v>
      </c>
      <c r="F670" s="65">
        <v>48</v>
      </c>
      <c r="G670" s="65" t="s">
        <v>1106</v>
      </c>
      <c r="H670" s="65">
        <v>4</v>
      </c>
      <c r="I670" s="65">
        <v>759.97</v>
      </c>
      <c r="J670" s="65">
        <v>2998.07</v>
      </c>
      <c r="K670" s="65">
        <v>114000</v>
      </c>
      <c r="L670" s="65">
        <v>3080</v>
      </c>
      <c r="M670" s="65">
        <v>6</v>
      </c>
      <c r="N670" s="65">
        <v>75.93</v>
      </c>
      <c r="O670" s="65" t="s">
        <v>2233</v>
      </c>
    </row>
    <row r="671" ht="15" spans="1:15">
      <c r="A671" s="65" t="s">
        <v>35</v>
      </c>
      <c r="B671" s="65" t="s">
        <v>2117</v>
      </c>
      <c r="C671" s="65" t="s">
        <v>76</v>
      </c>
      <c r="D671" s="65" t="s">
        <v>2121</v>
      </c>
      <c r="E671" s="65" t="s">
        <v>71</v>
      </c>
      <c r="F671" s="65">
        <v>48</v>
      </c>
      <c r="G671" s="65" t="s">
        <v>1106</v>
      </c>
      <c r="H671" s="65">
        <v>4</v>
      </c>
      <c r="I671" s="65">
        <v>759.96</v>
      </c>
      <c r="J671" s="65">
        <v>2998</v>
      </c>
      <c r="K671" s="65">
        <v>114000</v>
      </c>
      <c r="L671" s="65">
        <v>3080</v>
      </c>
      <c r="M671" s="65">
        <v>6</v>
      </c>
      <c r="N671" s="65">
        <v>76</v>
      </c>
      <c r="O671" s="65" t="s">
        <v>2122</v>
      </c>
    </row>
    <row r="672" ht="15" spans="1:15">
      <c r="A672" s="65" t="s">
        <v>35</v>
      </c>
      <c r="B672" s="65" t="s">
        <v>2123</v>
      </c>
      <c r="C672" s="65" t="s">
        <v>76</v>
      </c>
      <c r="D672" s="65" t="s">
        <v>2121</v>
      </c>
      <c r="E672" s="65" t="s">
        <v>71</v>
      </c>
      <c r="F672" s="65">
        <v>48</v>
      </c>
      <c r="G672" s="65" t="s">
        <v>1106</v>
      </c>
      <c r="H672" s="65">
        <v>4</v>
      </c>
      <c r="I672" s="65">
        <v>759.96</v>
      </c>
      <c r="J672" s="65">
        <v>2998</v>
      </c>
      <c r="K672" s="65">
        <v>114000</v>
      </c>
      <c r="L672" s="65">
        <v>3080</v>
      </c>
      <c r="M672" s="65">
        <v>6</v>
      </c>
      <c r="N672" s="65">
        <v>76</v>
      </c>
      <c r="O672" s="65" t="s">
        <v>2126</v>
      </c>
    </row>
    <row r="673" ht="15" spans="1:15">
      <c r="A673" s="65" t="s">
        <v>35</v>
      </c>
      <c r="B673" s="65" t="s">
        <v>2127</v>
      </c>
      <c r="C673" s="65" t="s">
        <v>76</v>
      </c>
      <c r="D673" s="65" t="s">
        <v>2121</v>
      </c>
      <c r="E673" s="65" t="s">
        <v>71</v>
      </c>
      <c r="F673" s="65">
        <v>48</v>
      </c>
      <c r="G673" s="65" t="s">
        <v>1106</v>
      </c>
      <c r="H673" s="65">
        <v>4</v>
      </c>
      <c r="I673" s="65">
        <v>759.96</v>
      </c>
      <c r="J673" s="65">
        <v>2998</v>
      </c>
      <c r="K673" s="65">
        <v>114000</v>
      </c>
      <c r="L673" s="65">
        <v>3080</v>
      </c>
      <c r="M673" s="65">
        <v>6</v>
      </c>
      <c r="N673" s="65">
        <v>76</v>
      </c>
      <c r="O673" s="65" t="s">
        <v>2130</v>
      </c>
    </row>
    <row r="674" ht="15" spans="1:15">
      <c r="A674" s="65" t="s">
        <v>35</v>
      </c>
      <c r="B674" s="65" t="s">
        <v>2131</v>
      </c>
      <c r="C674" s="65" t="s">
        <v>76</v>
      </c>
      <c r="D674" s="65" t="s">
        <v>2121</v>
      </c>
      <c r="E674" s="65" t="s">
        <v>71</v>
      </c>
      <c r="F674" s="65">
        <v>48</v>
      </c>
      <c r="G674" s="65" t="s">
        <v>1106</v>
      </c>
      <c r="H674" s="65">
        <v>4</v>
      </c>
      <c r="I674" s="65">
        <v>759.96</v>
      </c>
      <c r="J674" s="65">
        <v>2998</v>
      </c>
      <c r="K674" s="65">
        <v>114000</v>
      </c>
      <c r="L674" s="65">
        <v>3080</v>
      </c>
      <c r="M674" s="65">
        <v>6</v>
      </c>
      <c r="N674" s="65">
        <v>76</v>
      </c>
      <c r="O674" s="65" t="s">
        <v>2133</v>
      </c>
    </row>
    <row r="675" ht="15" spans="1:15">
      <c r="A675" s="65" t="s">
        <v>35</v>
      </c>
      <c r="B675" s="65" t="s">
        <v>2134</v>
      </c>
      <c r="C675" s="65" t="s">
        <v>76</v>
      </c>
      <c r="D675" s="65" t="s">
        <v>2121</v>
      </c>
      <c r="E675" s="65" t="s">
        <v>71</v>
      </c>
      <c r="F675" s="65">
        <v>48</v>
      </c>
      <c r="G675" s="65" t="s">
        <v>1106</v>
      </c>
      <c r="H675" s="65">
        <v>4</v>
      </c>
      <c r="I675" s="65">
        <v>759.96</v>
      </c>
      <c r="J675" s="65">
        <v>2998</v>
      </c>
      <c r="K675" s="65">
        <v>114000</v>
      </c>
      <c r="L675" s="65">
        <v>3080</v>
      </c>
      <c r="M675" s="65">
        <v>6</v>
      </c>
      <c r="N675" s="65">
        <v>76</v>
      </c>
      <c r="O675" s="65" t="s">
        <v>2137</v>
      </c>
    </row>
    <row r="676" ht="15" spans="1:15">
      <c r="A676" s="65" t="s">
        <v>35</v>
      </c>
      <c r="B676" s="65" t="s">
        <v>2138</v>
      </c>
      <c r="C676" s="65" t="s">
        <v>76</v>
      </c>
      <c r="D676" s="65" t="s">
        <v>2121</v>
      </c>
      <c r="E676" s="65" t="s">
        <v>71</v>
      </c>
      <c r="F676" s="65">
        <v>48</v>
      </c>
      <c r="G676" s="65" t="s">
        <v>1106</v>
      </c>
      <c r="H676" s="65">
        <v>4</v>
      </c>
      <c r="I676" s="65">
        <v>759.96</v>
      </c>
      <c r="J676" s="65">
        <v>2998</v>
      </c>
      <c r="K676" s="65">
        <v>114000</v>
      </c>
      <c r="L676" s="65">
        <v>3080</v>
      </c>
      <c r="M676" s="65">
        <v>6</v>
      </c>
      <c r="N676" s="65">
        <v>76</v>
      </c>
      <c r="O676" s="65" t="s">
        <v>2140</v>
      </c>
    </row>
    <row r="677" ht="15" spans="1:15">
      <c r="A677" s="65" t="s">
        <v>35</v>
      </c>
      <c r="B677" s="65" t="s">
        <v>2141</v>
      </c>
      <c r="C677" s="65" t="s">
        <v>76</v>
      </c>
      <c r="D677" s="65" t="s">
        <v>2121</v>
      </c>
      <c r="E677" s="65" t="s">
        <v>71</v>
      </c>
      <c r="F677" s="65">
        <v>48</v>
      </c>
      <c r="G677" s="65" t="s">
        <v>1106</v>
      </c>
      <c r="H677" s="65">
        <v>4</v>
      </c>
      <c r="I677" s="65">
        <v>759.96</v>
      </c>
      <c r="J677" s="65">
        <v>2998</v>
      </c>
      <c r="K677" s="65">
        <v>114000</v>
      </c>
      <c r="L677" s="65">
        <v>3080</v>
      </c>
      <c r="M677" s="65">
        <v>6</v>
      </c>
      <c r="N677" s="65">
        <v>76</v>
      </c>
      <c r="O677" s="65" t="s">
        <v>2143</v>
      </c>
    </row>
    <row r="678" ht="15" spans="1:15">
      <c r="A678" s="65" t="s">
        <v>35</v>
      </c>
      <c r="B678" s="65" t="s">
        <v>2144</v>
      </c>
      <c r="C678" s="65" t="s">
        <v>76</v>
      </c>
      <c r="D678" s="65" t="s">
        <v>2121</v>
      </c>
      <c r="E678" s="65" t="s">
        <v>71</v>
      </c>
      <c r="F678" s="65">
        <v>48</v>
      </c>
      <c r="G678" s="65" t="s">
        <v>1106</v>
      </c>
      <c r="H678" s="65">
        <v>4</v>
      </c>
      <c r="I678" s="65">
        <v>759.96</v>
      </c>
      <c r="J678" s="65">
        <v>2998</v>
      </c>
      <c r="K678" s="65">
        <v>114000</v>
      </c>
      <c r="L678" s="65">
        <v>3080</v>
      </c>
      <c r="M678" s="65">
        <v>6</v>
      </c>
      <c r="N678" s="65">
        <v>76</v>
      </c>
      <c r="O678" s="65" t="s">
        <v>2147</v>
      </c>
    </row>
    <row r="679" ht="15" spans="1:15">
      <c r="A679" s="65" t="s">
        <v>35</v>
      </c>
      <c r="B679" s="65" t="s">
        <v>2148</v>
      </c>
      <c r="C679" s="65" t="s">
        <v>76</v>
      </c>
      <c r="D679" s="65" t="s">
        <v>2121</v>
      </c>
      <c r="E679" s="65" t="s">
        <v>71</v>
      </c>
      <c r="F679" s="65">
        <v>48</v>
      </c>
      <c r="G679" s="65" t="s">
        <v>1106</v>
      </c>
      <c r="H679" s="65">
        <v>4</v>
      </c>
      <c r="I679" s="65">
        <v>759.96</v>
      </c>
      <c r="J679" s="65">
        <v>2998</v>
      </c>
      <c r="K679" s="65">
        <v>114000</v>
      </c>
      <c r="L679" s="65">
        <v>3080</v>
      </c>
      <c r="M679" s="65">
        <v>6</v>
      </c>
      <c r="N679" s="65">
        <v>76</v>
      </c>
      <c r="O679" s="65" t="s">
        <v>2150</v>
      </c>
    </row>
    <row r="680" ht="15" spans="1:15">
      <c r="A680" s="65" t="s">
        <v>35</v>
      </c>
      <c r="B680" s="65" t="s">
        <v>2151</v>
      </c>
      <c r="C680" s="65" t="s">
        <v>76</v>
      </c>
      <c r="D680" s="65" t="s">
        <v>2121</v>
      </c>
      <c r="E680" s="65" t="s">
        <v>71</v>
      </c>
      <c r="F680" s="65">
        <v>48</v>
      </c>
      <c r="G680" s="65" t="s">
        <v>1106</v>
      </c>
      <c r="H680" s="65">
        <v>4</v>
      </c>
      <c r="I680" s="65">
        <v>759.96</v>
      </c>
      <c r="J680" s="65">
        <v>2998</v>
      </c>
      <c r="K680" s="65">
        <v>114000</v>
      </c>
      <c r="L680" s="65">
        <v>3080</v>
      </c>
      <c r="M680" s="65">
        <v>6</v>
      </c>
      <c r="N680" s="65">
        <v>76</v>
      </c>
      <c r="O680" s="65" t="s">
        <v>2153</v>
      </c>
    </row>
    <row r="681" ht="15" spans="1:15">
      <c r="A681" s="65" t="s">
        <v>35</v>
      </c>
      <c r="B681" s="65" t="s">
        <v>2154</v>
      </c>
      <c r="C681" s="65" t="s">
        <v>76</v>
      </c>
      <c r="D681" s="65" t="s">
        <v>2121</v>
      </c>
      <c r="E681" s="65" t="s">
        <v>71</v>
      </c>
      <c r="F681" s="65">
        <v>48</v>
      </c>
      <c r="G681" s="65" t="s">
        <v>1106</v>
      </c>
      <c r="H681" s="65">
        <v>4</v>
      </c>
      <c r="I681" s="65">
        <v>759.96</v>
      </c>
      <c r="J681" s="65">
        <v>2998.04</v>
      </c>
      <c r="K681" s="65">
        <v>114000</v>
      </c>
      <c r="L681" s="65">
        <v>3080</v>
      </c>
      <c r="M681" s="65">
        <v>6</v>
      </c>
      <c r="N681" s="65">
        <v>75.96</v>
      </c>
      <c r="O681" s="65" t="s">
        <v>2157</v>
      </c>
    </row>
    <row r="682" ht="15" spans="1:15">
      <c r="A682" s="65" t="s">
        <v>35</v>
      </c>
      <c r="B682" s="65" t="s">
        <v>1950</v>
      </c>
      <c r="C682" s="65" t="s">
        <v>76</v>
      </c>
      <c r="D682" s="65" t="s">
        <v>1952</v>
      </c>
      <c r="E682" s="65" t="s">
        <v>71</v>
      </c>
      <c r="F682" s="65">
        <v>48</v>
      </c>
      <c r="G682" s="65" t="s">
        <v>1106</v>
      </c>
      <c r="H682" s="65">
        <v>4</v>
      </c>
      <c r="I682" s="65">
        <v>759.96</v>
      </c>
      <c r="J682" s="65">
        <v>2998</v>
      </c>
      <c r="K682" s="65">
        <v>114000</v>
      </c>
      <c r="L682" s="65">
        <v>3080</v>
      </c>
      <c r="M682" s="65">
        <v>6</v>
      </c>
      <c r="N682" s="65">
        <v>76</v>
      </c>
      <c r="O682" s="65" t="s">
        <v>1953</v>
      </c>
    </row>
    <row r="683" ht="15" spans="1:15">
      <c r="A683" s="65" t="s">
        <v>35</v>
      </c>
      <c r="B683" s="65" t="s">
        <v>2027</v>
      </c>
      <c r="C683" s="65" t="s">
        <v>76</v>
      </c>
      <c r="D683" s="65" t="s">
        <v>2025</v>
      </c>
      <c r="E683" s="65" t="s">
        <v>71</v>
      </c>
      <c r="F683" s="65">
        <v>48</v>
      </c>
      <c r="G683" s="65" t="s">
        <v>1999</v>
      </c>
      <c r="H683" s="65">
        <v>4</v>
      </c>
      <c r="I683" s="65">
        <v>759.96</v>
      </c>
      <c r="J683" s="65">
        <v>2998</v>
      </c>
      <c r="K683" s="65">
        <v>114000</v>
      </c>
      <c r="L683" s="65">
        <v>3080</v>
      </c>
      <c r="M683" s="65">
        <v>6</v>
      </c>
      <c r="N683" s="65">
        <v>76</v>
      </c>
      <c r="O683" s="65" t="s">
        <v>2030</v>
      </c>
    </row>
    <row r="684" ht="15" spans="1:15">
      <c r="A684" s="65" t="s">
        <v>35</v>
      </c>
      <c r="B684" s="65" t="s">
        <v>2035</v>
      </c>
      <c r="C684" s="65" t="s">
        <v>76</v>
      </c>
      <c r="D684" s="65" t="s">
        <v>2025</v>
      </c>
      <c r="E684" s="65" t="s">
        <v>71</v>
      </c>
      <c r="F684" s="65">
        <v>48</v>
      </c>
      <c r="G684" s="65" t="s">
        <v>1999</v>
      </c>
      <c r="H684" s="65">
        <v>4</v>
      </c>
      <c r="I684" s="65">
        <v>759.96</v>
      </c>
      <c r="J684" s="65">
        <v>2998</v>
      </c>
      <c r="K684" s="65">
        <v>114000</v>
      </c>
      <c r="L684" s="65">
        <v>3080</v>
      </c>
      <c r="M684" s="65">
        <v>6</v>
      </c>
      <c r="N684" s="65">
        <v>76</v>
      </c>
      <c r="O684" s="65" t="s">
        <v>2038</v>
      </c>
    </row>
    <row r="685" ht="15" spans="1:15">
      <c r="A685" s="65" t="s">
        <v>35</v>
      </c>
      <c r="B685" s="65" t="s">
        <v>2021</v>
      </c>
      <c r="C685" s="65" t="s">
        <v>76</v>
      </c>
      <c r="D685" s="65" t="s">
        <v>2025</v>
      </c>
      <c r="E685" s="65" t="s">
        <v>71</v>
      </c>
      <c r="F685" s="65">
        <v>48</v>
      </c>
      <c r="G685" s="65" t="s">
        <v>1999</v>
      </c>
      <c r="H685" s="65">
        <v>4</v>
      </c>
      <c r="I685" s="65">
        <v>759.96</v>
      </c>
      <c r="J685" s="65">
        <v>2998</v>
      </c>
      <c r="K685" s="65">
        <v>114000</v>
      </c>
      <c r="L685" s="65">
        <v>3080</v>
      </c>
      <c r="M685" s="65">
        <v>6</v>
      </c>
      <c r="N685" s="65">
        <v>76</v>
      </c>
      <c r="O685" s="65" t="s">
        <v>2026</v>
      </c>
    </row>
    <row r="686" ht="15" spans="1:15">
      <c r="A686" s="65" t="s">
        <v>35</v>
      </c>
      <c r="B686" s="65" t="s">
        <v>2039</v>
      </c>
      <c r="C686" s="65" t="s">
        <v>76</v>
      </c>
      <c r="D686" s="65" t="s">
        <v>2025</v>
      </c>
      <c r="E686" s="65" t="s">
        <v>71</v>
      </c>
      <c r="F686" s="65">
        <v>48</v>
      </c>
      <c r="G686" s="65" t="s">
        <v>1999</v>
      </c>
      <c r="H686" s="65">
        <v>4</v>
      </c>
      <c r="I686" s="65">
        <v>759.96</v>
      </c>
      <c r="J686" s="65">
        <v>2998</v>
      </c>
      <c r="K686" s="65">
        <v>114000</v>
      </c>
      <c r="L686" s="65">
        <v>3080</v>
      </c>
      <c r="M686" s="65">
        <v>6</v>
      </c>
      <c r="N686" s="65">
        <v>76</v>
      </c>
      <c r="O686" s="65" t="s">
        <v>2042</v>
      </c>
    </row>
    <row r="687" ht="15" spans="1:15">
      <c r="A687" s="65" t="s">
        <v>35</v>
      </c>
      <c r="B687" s="65" t="s">
        <v>2031</v>
      </c>
      <c r="C687" s="65" t="s">
        <v>76</v>
      </c>
      <c r="D687" s="65" t="s">
        <v>2025</v>
      </c>
      <c r="E687" s="65" t="s">
        <v>71</v>
      </c>
      <c r="F687" s="65">
        <v>48</v>
      </c>
      <c r="G687" s="65" t="s">
        <v>1999</v>
      </c>
      <c r="H687" s="65">
        <v>4</v>
      </c>
      <c r="I687" s="65">
        <v>759.96</v>
      </c>
      <c r="J687" s="65">
        <v>2998</v>
      </c>
      <c r="K687" s="65">
        <v>114000</v>
      </c>
      <c r="L687" s="65">
        <v>3080</v>
      </c>
      <c r="M687" s="65">
        <v>6</v>
      </c>
      <c r="N687" s="65">
        <v>76</v>
      </c>
      <c r="O687" s="65" t="s">
        <v>2034</v>
      </c>
    </row>
    <row r="688" ht="15" spans="1:15">
      <c r="A688" s="65" t="s">
        <v>35</v>
      </c>
      <c r="B688" s="65" t="s">
        <v>2465</v>
      </c>
      <c r="C688" s="65" t="s">
        <v>76</v>
      </c>
      <c r="D688" s="65" t="s">
        <v>2025</v>
      </c>
      <c r="E688" s="65" t="s">
        <v>71</v>
      </c>
      <c r="F688" s="65">
        <v>48</v>
      </c>
      <c r="G688" s="65" t="s">
        <v>1999</v>
      </c>
      <c r="H688" s="65">
        <v>4</v>
      </c>
      <c r="I688" s="65">
        <v>759.96</v>
      </c>
      <c r="J688" s="65">
        <v>2998</v>
      </c>
      <c r="K688" s="65">
        <v>114000</v>
      </c>
      <c r="L688" s="65">
        <v>3080</v>
      </c>
      <c r="M688" s="65">
        <v>6</v>
      </c>
      <c r="N688" s="65">
        <v>76</v>
      </c>
      <c r="O688" s="65" t="s">
        <v>2467</v>
      </c>
    </row>
    <row r="689" ht="15" spans="1:15">
      <c r="A689" s="65" t="s">
        <v>35</v>
      </c>
      <c r="B689" s="65" t="s">
        <v>2436</v>
      </c>
      <c r="C689" s="65" t="s">
        <v>76</v>
      </c>
      <c r="D689" s="65" t="s">
        <v>2025</v>
      </c>
      <c r="E689" s="65" t="s">
        <v>71</v>
      </c>
      <c r="F689" s="65">
        <v>48</v>
      </c>
      <c r="G689" s="65" t="s">
        <v>1999</v>
      </c>
      <c r="H689" s="65">
        <v>4</v>
      </c>
      <c r="I689" s="65">
        <v>759.96</v>
      </c>
      <c r="J689" s="65">
        <v>2998</v>
      </c>
      <c r="K689" s="65">
        <v>114000</v>
      </c>
      <c r="L689" s="65">
        <v>3080</v>
      </c>
      <c r="M689" s="65">
        <v>6</v>
      </c>
      <c r="N689" s="65">
        <v>76</v>
      </c>
      <c r="O689" s="65" t="s">
        <v>2438</v>
      </c>
    </row>
    <row r="690" ht="15" spans="1:15">
      <c r="A690" s="65" t="s">
        <v>35</v>
      </c>
      <c r="B690" s="65" t="s">
        <v>2452</v>
      </c>
      <c r="C690" s="65" t="s">
        <v>76</v>
      </c>
      <c r="D690" s="65" t="s">
        <v>2025</v>
      </c>
      <c r="E690" s="65" t="s">
        <v>71</v>
      </c>
      <c r="F690" s="65">
        <v>48</v>
      </c>
      <c r="G690" s="65" t="s">
        <v>1999</v>
      </c>
      <c r="H690" s="65">
        <v>4</v>
      </c>
      <c r="I690" s="65">
        <v>759.96</v>
      </c>
      <c r="J690" s="65">
        <v>2998</v>
      </c>
      <c r="K690" s="65">
        <v>114000</v>
      </c>
      <c r="L690" s="65">
        <v>3080</v>
      </c>
      <c r="M690" s="65">
        <v>6</v>
      </c>
      <c r="N690" s="65">
        <v>76</v>
      </c>
      <c r="O690" s="65" t="s">
        <v>2454</v>
      </c>
    </row>
    <row r="691" ht="15" spans="1:15">
      <c r="A691" s="65" t="s">
        <v>35</v>
      </c>
      <c r="B691" s="65" t="s">
        <v>2462</v>
      </c>
      <c r="C691" s="65" t="s">
        <v>76</v>
      </c>
      <c r="D691" s="65" t="s">
        <v>2025</v>
      </c>
      <c r="E691" s="65" t="s">
        <v>71</v>
      </c>
      <c r="F691" s="65">
        <v>48</v>
      </c>
      <c r="G691" s="65" t="s">
        <v>1999</v>
      </c>
      <c r="H691" s="65">
        <v>4</v>
      </c>
      <c r="I691" s="65">
        <v>759.96</v>
      </c>
      <c r="J691" s="65">
        <v>2998</v>
      </c>
      <c r="K691" s="65">
        <v>114000</v>
      </c>
      <c r="L691" s="65">
        <v>3080</v>
      </c>
      <c r="M691" s="65">
        <v>6</v>
      </c>
      <c r="N691" s="65">
        <v>76</v>
      </c>
      <c r="O691" s="65" t="s">
        <v>2464</v>
      </c>
    </row>
    <row r="692" ht="15" spans="1:15">
      <c r="A692" s="65" t="s">
        <v>35</v>
      </c>
      <c r="B692" s="65" t="s">
        <v>2442</v>
      </c>
      <c r="C692" s="65" t="s">
        <v>76</v>
      </c>
      <c r="D692" s="65" t="s">
        <v>2025</v>
      </c>
      <c r="E692" s="65" t="s">
        <v>71</v>
      </c>
      <c r="F692" s="65">
        <v>48</v>
      </c>
      <c r="G692" s="65" t="s">
        <v>1999</v>
      </c>
      <c r="H692" s="65">
        <v>4</v>
      </c>
      <c r="I692" s="65">
        <v>759.96</v>
      </c>
      <c r="J692" s="65">
        <v>2998</v>
      </c>
      <c r="K692" s="65">
        <v>114000</v>
      </c>
      <c r="L692" s="65">
        <v>3080</v>
      </c>
      <c r="M692" s="65">
        <v>6</v>
      </c>
      <c r="N692" s="65">
        <v>76</v>
      </c>
      <c r="O692" s="65" t="s">
        <v>2444</v>
      </c>
    </row>
    <row r="693" ht="15" spans="1:15">
      <c r="A693" s="65" t="s">
        <v>35</v>
      </c>
      <c r="B693" s="65" t="s">
        <v>2439</v>
      </c>
      <c r="C693" s="65" t="s">
        <v>76</v>
      </c>
      <c r="D693" s="65" t="s">
        <v>2025</v>
      </c>
      <c r="E693" s="65" t="s">
        <v>71</v>
      </c>
      <c r="F693" s="65">
        <v>48</v>
      </c>
      <c r="G693" s="65" t="s">
        <v>1999</v>
      </c>
      <c r="H693" s="65">
        <v>4</v>
      </c>
      <c r="I693" s="65">
        <v>759.96</v>
      </c>
      <c r="J693" s="65">
        <v>2998</v>
      </c>
      <c r="K693" s="65">
        <v>114000</v>
      </c>
      <c r="L693" s="65">
        <v>3080</v>
      </c>
      <c r="M693" s="65">
        <v>6</v>
      </c>
      <c r="N693" s="65">
        <v>76</v>
      </c>
      <c r="O693" s="65" t="s">
        <v>891</v>
      </c>
    </row>
    <row r="694" ht="15" spans="1:15">
      <c r="A694" s="65" t="s">
        <v>35</v>
      </c>
      <c r="B694" s="65" t="s">
        <v>2449</v>
      </c>
      <c r="C694" s="65" t="s">
        <v>76</v>
      </c>
      <c r="D694" s="65" t="s">
        <v>2025</v>
      </c>
      <c r="E694" s="65" t="s">
        <v>71</v>
      </c>
      <c r="F694" s="65">
        <v>48</v>
      </c>
      <c r="G694" s="65" t="s">
        <v>1999</v>
      </c>
      <c r="H694" s="65">
        <v>4</v>
      </c>
      <c r="I694" s="65">
        <v>759.96</v>
      </c>
      <c r="J694" s="65">
        <v>2998</v>
      </c>
      <c r="K694" s="65">
        <v>114000</v>
      </c>
      <c r="L694" s="65">
        <v>3080</v>
      </c>
      <c r="M694" s="65">
        <v>6</v>
      </c>
      <c r="N694" s="65">
        <v>76</v>
      </c>
      <c r="O694" s="65" t="s">
        <v>2451</v>
      </c>
    </row>
    <row r="695" ht="15" spans="1:15">
      <c r="A695" s="65" t="s">
        <v>35</v>
      </c>
      <c r="B695" s="65" t="s">
        <v>2455</v>
      </c>
      <c r="C695" s="65" t="s">
        <v>76</v>
      </c>
      <c r="D695" s="65" t="s">
        <v>2025</v>
      </c>
      <c r="E695" s="65" t="s">
        <v>71</v>
      </c>
      <c r="F695" s="65">
        <v>48</v>
      </c>
      <c r="G695" s="65" t="s">
        <v>1999</v>
      </c>
      <c r="H695" s="65">
        <v>4</v>
      </c>
      <c r="I695" s="65">
        <v>759.96</v>
      </c>
      <c r="J695" s="65">
        <v>2998</v>
      </c>
      <c r="K695" s="65">
        <v>114000</v>
      </c>
      <c r="L695" s="65">
        <v>3080</v>
      </c>
      <c r="M695" s="65">
        <v>6</v>
      </c>
      <c r="N695" s="65">
        <v>76</v>
      </c>
      <c r="O695" s="65" t="s">
        <v>2458</v>
      </c>
    </row>
    <row r="696" ht="15" spans="1:15">
      <c r="A696" s="65" t="s">
        <v>35</v>
      </c>
      <c r="B696" s="65" t="s">
        <v>2445</v>
      </c>
      <c r="C696" s="65" t="s">
        <v>76</v>
      </c>
      <c r="D696" s="65" t="s">
        <v>2025</v>
      </c>
      <c r="E696" s="65" t="s">
        <v>71</v>
      </c>
      <c r="F696" s="65">
        <v>48</v>
      </c>
      <c r="G696" s="65" t="s">
        <v>1999</v>
      </c>
      <c r="H696" s="65">
        <v>4</v>
      </c>
      <c r="I696" s="65">
        <v>759.96</v>
      </c>
      <c r="J696" s="65">
        <v>2998</v>
      </c>
      <c r="K696" s="65">
        <v>114000</v>
      </c>
      <c r="L696" s="65">
        <v>3080</v>
      </c>
      <c r="M696" s="65">
        <v>6</v>
      </c>
      <c r="N696" s="65">
        <v>76</v>
      </c>
      <c r="O696" s="65" t="s">
        <v>2448</v>
      </c>
    </row>
    <row r="697" ht="15" spans="1:15">
      <c r="A697" s="65" t="s">
        <v>35</v>
      </c>
      <c r="B697" s="65" t="s">
        <v>2459</v>
      </c>
      <c r="C697" s="65" t="s">
        <v>76</v>
      </c>
      <c r="D697" s="65" t="s">
        <v>2025</v>
      </c>
      <c r="E697" s="65" t="s">
        <v>71</v>
      </c>
      <c r="F697" s="65">
        <v>48</v>
      </c>
      <c r="G697" s="65" t="s">
        <v>1999</v>
      </c>
      <c r="H697" s="65">
        <v>4</v>
      </c>
      <c r="I697" s="65">
        <v>759.97</v>
      </c>
      <c r="J697" s="65">
        <v>2998.05</v>
      </c>
      <c r="K697" s="65">
        <v>114000</v>
      </c>
      <c r="L697" s="65">
        <v>3080</v>
      </c>
      <c r="M697" s="65">
        <v>6</v>
      </c>
      <c r="N697" s="65">
        <v>75.95</v>
      </c>
      <c r="O697" s="65" t="s">
        <v>2461</v>
      </c>
    </row>
    <row r="698" ht="15" spans="1:15">
      <c r="A698" s="65" t="s">
        <v>35</v>
      </c>
      <c r="B698" s="65" t="s">
        <v>2055</v>
      </c>
      <c r="C698" s="65" t="s">
        <v>76</v>
      </c>
      <c r="D698" s="65" t="s">
        <v>2046</v>
      </c>
      <c r="E698" s="65" t="s">
        <v>71</v>
      </c>
      <c r="F698" s="65">
        <v>48</v>
      </c>
      <c r="G698" s="65" t="s">
        <v>1999</v>
      </c>
      <c r="H698" s="65">
        <v>4</v>
      </c>
      <c r="I698" s="65">
        <v>759.96</v>
      </c>
      <c r="J698" s="65">
        <v>2998</v>
      </c>
      <c r="K698" s="65">
        <v>114000</v>
      </c>
      <c r="L698" s="65">
        <v>3080</v>
      </c>
      <c r="M698" s="65">
        <v>6</v>
      </c>
      <c r="N698" s="65">
        <v>76</v>
      </c>
      <c r="O698" s="65" t="s">
        <v>2057</v>
      </c>
    </row>
    <row r="699" ht="15" spans="1:15">
      <c r="A699" s="65" t="s">
        <v>35</v>
      </c>
      <c r="B699" s="65" t="s">
        <v>2051</v>
      </c>
      <c r="C699" s="65" t="s">
        <v>76</v>
      </c>
      <c r="D699" s="65" t="s">
        <v>2046</v>
      </c>
      <c r="E699" s="65" t="s">
        <v>71</v>
      </c>
      <c r="F699" s="65">
        <v>48</v>
      </c>
      <c r="G699" s="65" t="s">
        <v>1999</v>
      </c>
      <c r="H699" s="65">
        <v>4</v>
      </c>
      <c r="I699" s="65">
        <v>759.96</v>
      </c>
      <c r="J699" s="65">
        <v>2998</v>
      </c>
      <c r="K699" s="65">
        <v>114000</v>
      </c>
      <c r="L699" s="65">
        <v>3080</v>
      </c>
      <c r="M699" s="65">
        <v>6</v>
      </c>
      <c r="N699" s="65">
        <v>76</v>
      </c>
      <c r="O699" s="65" t="s">
        <v>2054</v>
      </c>
    </row>
    <row r="700" ht="15" spans="1:15">
      <c r="A700" s="65" t="s">
        <v>35</v>
      </c>
      <c r="B700" s="65" t="s">
        <v>2058</v>
      </c>
      <c r="C700" s="65" t="s">
        <v>76</v>
      </c>
      <c r="D700" s="65" t="s">
        <v>2046</v>
      </c>
      <c r="E700" s="65" t="s">
        <v>71</v>
      </c>
      <c r="F700" s="65">
        <v>48</v>
      </c>
      <c r="G700" s="65" t="s">
        <v>1999</v>
      </c>
      <c r="H700" s="65">
        <v>4</v>
      </c>
      <c r="I700" s="65">
        <v>759.96</v>
      </c>
      <c r="J700" s="65">
        <v>2998</v>
      </c>
      <c r="K700" s="65">
        <v>114000</v>
      </c>
      <c r="L700" s="65">
        <v>3080</v>
      </c>
      <c r="M700" s="65">
        <v>6</v>
      </c>
      <c r="N700" s="65">
        <v>76</v>
      </c>
      <c r="O700" s="65" t="s">
        <v>2061</v>
      </c>
    </row>
    <row r="701" ht="15" spans="1:15">
      <c r="A701" s="65" t="s">
        <v>35</v>
      </c>
      <c r="B701" s="65" t="s">
        <v>2062</v>
      </c>
      <c r="C701" s="65" t="s">
        <v>76</v>
      </c>
      <c r="D701" s="65" t="s">
        <v>2046</v>
      </c>
      <c r="E701" s="65" t="s">
        <v>71</v>
      </c>
      <c r="F701" s="65">
        <v>48</v>
      </c>
      <c r="G701" s="65" t="s">
        <v>1999</v>
      </c>
      <c r="H701" s="65">
        <v>4</v>
      </c>
      <c r="I701" s="65">
        <v>759.96</v>
      </c>
      <c r="J701" s="65">
        <v>2998</v>
      </c>
      <c r="K701" s="65">
        <v>114000</v>
      </c>
      <c r="L701" s="65">
        <v>3080</v>
      </c>
      <c r="M701" s="65">
        <v>6</v>
      </c>
      <c r="N701" s="65">
        <v>76</v>
      </c>
      <c r="O701" s="65" t="s">
        <v>2064</v>
      </c>
    </row>
    <row r="702" ht="15" spans="1:15">
      <c r="A702" s="65" t="s">
        <v>35</v>
      </c>
      <c r="B702" s="65" t="s">
        <v>2048</v>
      </c>
      <c r="C702" s="65" t="s">
        <v>76</v>
      </c>
      <c r="D702" s="65" t="s">
        <v>2046</v>
      </c>
      <c r="E702" s="65" t="s">
        <v>71</v>
      </c>
      <c r="F702" s="65">
        <v>48</v>
      </c>
      <c r="G702" s="65" t="s">
        <v>1999</v>
      </c>
      <c r="H702" s="65">
        <v>4</v>
      </c>
      <c r="I702" s="65">
        <v>759.96</v>
      </c>
      <c r="J702" s="65">
        <v>2998</v>
      </c>
      <c r="K702" s="65">
        <v>114000</v>
      </c>
      <c r="L702" s="65">
        <v>3080</v>
      </c>
      <c r="M702" s="65">
        <v>6</v>
      </c>
      <c r="N702" s="65">
        <v>76</v>
      </c>
      <c r="O702" s="65" t="s">
        <v>2050</v>
      </c>
    </row>
    <row r="703" ht="15" spans="1:15">
      <c r="A703" s="65" t="s">
        <v>35</v>
      </c>
      <c r="B703" s="65" t="s">
        <v>2043</v>
      </c>
      <c r="C703" s="65" t="s">
        <v>76</v>
      </c>
      <c r="D703" s="65" t="s">
        <v>2046</v>
      </c>
      <c r="E703" s="65" t="s">
        <v>71</v>
      </c>
      <c r="F703" s="65">
        <v>48</v>
      </c>
      <c r="G703" s="65" t="s">
        <v>1999</v>
      </c>
      <c r="H703" s="65">
        <v>4</v>
      </c>
      <c r="I703" s="65">
        <v>759.96</v>
      </c>
      <c r="J703" s="65">
        <v>2998</v>
      </c>
      <c r="K703" s="65">
        <v>114000</v>
      </c>
      <c r="L703" s="65">
        <v>3080</v>
      </c>
      <c r="M703" s="65">
        <v>6</v>
      </c>
      <c r="N703" s="65">
        <v>76</v>
      </c>
      <c r="O703" s="65" t="s">
        <v>2047</v>
      </c>
    </row>
    <row r="704" ht="15" spans="1:15">
      <c r="A704" s="65" t="s">
        <v>35</v>
      </c>
      <c r="B704" s="65" t="s">
        <v>2207</v>
      </c>
      <c r="C704" s="65" t="s">
        <v>76</v>
      </c>
      <c r="D704" s="65" t="s">
        <v>2046</v>
      </c>
      <c r="E704" s="65" t="s">
        <v>71</v>
      </c>
      <c r="F704" s="65">
        <v>48</v>
      </c>
      <c r="G704" s="65" t="s">
        <v>1999</v>
      </c>
      <c r="H704" s="65">
        <v>4</v>
      </c>
      <c r="I704" s="65">
        <v>759.96</v>
      </c>
      <c r="J704" s="65">
        <v>2998</v>
      </c>
      <c r="K704" s="65">
        <v>114000</v>
      </c>
      <c r="L704" s="65">
        <v>3080</v>
      </c>
      <c r="M704" s="65">
        <v>6</v>
      </c>
      <c r="N704" s="65">
        <v>76</v>
      </c>
      <c r="O704" s="65" t="s">
        <v>2210</v>
      </c>
    </row>
    <row r="705" ht="15" spans="1:15">
      <c r="A705" s="65" t="s">
        <v>35</v>
      </c>
      <c r="B705" s="65" t="s">
        <v>2204</v>
      </c>
      <c r="C705" s="65" t="s">
        <v>76</v>
      </c>
      <c r="D705" s="65" t="s">
        <v>2046</v>
      </c>
      <c r="E705" s="65" t="s">
        <v>71</v>
      </c>
      <c r="F705" s="65">
        <v>48</v>
      </c>
      <c r="G705" s="65" t="s">
        <v>1999</v>
      </c>
      <c r="H705" s="65">
        <v>4</v>
      </c>
      <c r="I705" s="65">
        <v>759.96</v>
      </c>
      <c r="J705" s="65">
        <v>2998</v>
      </c>
      <c r="K705" s="65">
        <v>114000</v>
      </c>
      <c r="L705" s="65">
        <v>3080</v>
      </c>
      <c r="M705" s="65">
        <v>6</v>
      </c>
      <c r="N705" s="65">
        <v>76</v>
      </c>
      <c r="O705" s="65" t="s">
        <v>2206</v>
      </c>
    </row>
    <row r="706" ht="15" spans="1:15">
      <c r="A706" s="65" t="s">
        <v>35</v>
      </c>
      <c r="B706" s="65" t="s">
        <v>2218</v>
      </c>
      <c r="C706" s="65" t="s">
        <v>76</v>
      </c>
      <c r="D706" s="65" t="s">
        <v>2046</v>
      </c>
      <c r="E706" s="65" t="s">
        <v>71</v>
      </c>
      <c r="F706" s="65">
        <v>48</v>
      </c>
      <c r="G706" s="65" t="s">
        <v>1999</v>
      </c>
      <c r="H706" s="65">
        <v>4</v>
      </c>
      <c r="I706" s="65">
        <v>759.96</v>
      </c>
      <c r="J706" s="65">
        <v>2998</v>
      </c>
      <c r="K706" s="65">
        <v>114000</v>
      </c>
      <c r="L706" s="65">
        <v>3080</v>
      </c>
      <c r="M706" s="65">
        <v>6</v>
      </c>
      <c r="N706" s="65">
        <v>76</v>
      </c>
      <c r="O706" s="65" t="s">
        <v>2221</v>
      </c>
    </row>
    <row r="707" ht="15" spans="1:15">
      <c r="A707" s="65" t="s">
        <v>35</v>
      </c>
      <c r="B707" s="65" t="s">
        <v>2215</v>
      </c>
      <c r="C707" s="65" t="s">
        <v>76</v>
      </c>
      <c r="D707" s="65" t="s">
        <v>2046</v>
      </c>
      <c r="E707" s="65" t="s">
        <v>71</v>
      </c>
      <c r="F707" s="65">
        <v>48</v>
      </c>
      <c r="G707" s="65" t="s">
        <v>1999</v>
      </c>
      <c r="H707" s="65">
        <v>4</v>
      </c>
      <c r="I707" s="65">
        <v>759.96</v>
      </c>
      <c r="J707" s="65">
        <v>2998.04</v>
      </c>
      <c r="K707" s="65">
        <v>114000</v>
      </c>
      <c r="L707" s="65">
        <v>3080</v>
      </c>
      <c r="M707" s="65">
        <v>6</v>
      </c>
      <c r="N707" s="65">
        <v>75.96</v>
      </c>
      <c r="O707" s="65" t="s">
        <v>2217</v>
      </c>
    </row>
    <row r="708" ht="15" spans="1:15">
      <c r="A708" s="65" t="s">
        <v>35</v>
      </c>
      <c r="B708" s="65" t="s">
        <v>1995</v>
      </c>
      <c r="C708" s="65" t="s">
        <v>76</v>
      </c>
      <c r="D708" s="65" t="s">
        <v>1998</v>
      </c>
      <c r="E708" s="65" t="s">
        <v>71</v>
      </c>
      <c r="F708" s="65">
        <v>48</v>
      </c>
      <c r="G708" s="65" t="s">
        <v>1999</v>
      </c>
      <c r="H708" s="65">
        <v>4</v>
      </c>
      <c r="I708" s="65">
        <v>759.96</v>
      </c>
      <c r="J708" s="65">
        <v>2998</v>
      </c>
      <c r="K708" s="65">
        <v>114000</v>
      </c>
      <c r="L708" s="65">
        <v>3080</v>
      </c>
      <c r="M708" s="65">
        <v>6</v>
      </c>
      <c r="N708" s="65">
        <v>76</v>
      </c>
      <c r="O708" s="65"/>
    </row>
    <row r="709" ht="15" spans="1:15">
      <c r="A709" s="65" t="s">
        <v>35</v>
      </c>
      <c r="B709" s="65" t="s">
        <v>2000</v>
      </c>
      <c r="C709" s="65" t="s">
        <v>76</v>
      </c>
      <c r="D709" s="65" t="s">
        <v>1998</v>
      </c>
      <c r="E709" s="65" t="s">
        <v>71</v>
      </c>
      <c r="F709" s="65">
        <v>48</v>
      </c>
      <c r="G709" s="65" t="s">
        <v>1999</v>
      </c>
      <c r="H709" s="65">
        <v>4</v>
      </c>
      <c r="I709" s="65">
        <v>759.96</v>
      </c>
      <c r="J709" s="65">
        <v>2998</v>
      </c>
      <c r="K709" s="65">
        <v>114000</v>
      </c>
      <c r="L709" s="65">
        <v>3080</v>
      </c>
      <c r="M709" s="65">
        <v>6</v>
      </c>
      <c r="N709" s="65">
        <v>76</v>
      </c>
      <c r="O709" s="65"/>
    </row>
    <row r="710" ht="15" spans="1:15">
      <c r="A710" s="65" t="s">
        <v>35</v>
      </c>
      <c r="B710" s="65" t="s">
        <v>2003</v>
      </c>
      <c r="C710" s="65" t="s">
        <v>76</v>
      </c>
      <c r="D710" s="65" t="s">
        <v>1998</v>
      </c>
      <c r="E710" s="65" t="s">
        <v>71</v>
      </c>
      <c r="F710" s="65">
        <v>48</v>
      </c>
      <c r="G710" s="65" t="s">
        <v>1999</v>
      </c>
      <c r="H710" s="65">
        <v>4</v>
      </c>
      <c r="I710" s="65">
        <v>759.96</v>
      </c>
      <c r="J710" s="65">
        <v>2998</v>
      </c>
      <c r="K710" s="65">
        <v>114000</v>
      </c>
      <c r="L710" s="65">
        <v>3080</v>
      </c>
      <c r="M710" s="65">
        <v>6</v>
      </c>
      <c r="N710" s="65">
        <v>76</v>
      </c>
      <c r="O710" s="65"/>
    </row>
    <row r="711" ht="15" spans="1:15">
      <c r="A711" s="65" t="s">
        <v>35</v>
      </c>
      <c r="B711" s="65" t="s">
        <v>2006</v>
      </c>
      <c r="C711" s="65" t="s">
        <v>76</v>
      </c>
      <c r="D711" s="65" t="s">
        <v>1998</v>
      </c>
      <c r="E711" s="65" t="s">
        <v>71</v>
      </c>
      <c r="F711" s="65">
        <v>48</v>
      </c>
      <c r="G711" s="65" t="s">
        <v>1999</v>
      </c>
      <c r="H711" s="65">
        <v>4</v>
      </c>
      <c r="I711" s="65">
        <v>759.96</v>
      </c>
      <c r="J711" s="65">
        <v>2998</v>
      </c>
      <c r="K711" s="65">
        <v>114000</v>
      </c>
      <c r="L711" s="65">
        <v>3080</v>
      </c>
      <c r="M711" s="65">
        <v>6</v>
      </c>
      <c r="N711" s="65">
        <v>76</v>
      </c>
      <c r="O711" s="65"/>
    </row>
    <row r="712" ht="15" spans="1:15">
      <c r="A712" s="65" t="s">
        <v>35</v>
      </c>
      <c r="B712" s="65" t="s">
        <v>2008</v>
      </c>
      <c r="C712" s="65" t="s">
        <v>76</v>
      </c>
      <c r="D712" s="65" t="s">
        <v>1998</v>
      </c>
      <c r="E712" s="65" t="s">
        <v>71</v>
      </c>
      <c r="F712" s="65">
        <v>48</v>
      </c>
      <c r="G712" s="65" t="s">
        <v>1999</v>
      </c>
      <c r="H712" s="65">
        <v>4</v>
      </c>
      <c r="I712" s="65">
        <v>759.96</v>
      </c>
      <c r="J712" s="65">
        <v>2998</v>
      </c>
      <c r="K712" s="65">
        <v>114000</v>
      </c>
      <c r="L712" s="65">
        <v>3080</v>
      </c>
      <c r="M712" s="65">
        <v>6</v>
      </c>
      <c r="N712" s="65">
        <v>76</v>
      </c>
      <c r="O712" s="65"/>
    </row>
    <row r="713" ht="15" spans="1:15">
      <c r="A713" s="65" t="s">
        <v>35</v>
      </c>
      <c r="B713" s="65" t="s">
        <v>2010</v>
      </c>
      <c r="C713" s="65" t="s">
        <v>76</v>
      </c>
      <c r="D713" s="65" t="s">
        <v>1998</v>
      </c>
      <c r="E713" s="65" t="s">
        <v>71</v>
      </c>
      <c r="F713" s="65">
        <v>48</v>
      </c>
      <c r="G713" s="65" t="s">
        <v>1999</v>
      </c>
      <c r="H713" s="65">
        <v>4</v>
      </c>
      <c r="I713" s="65">
        <v>759.96</v>
      </c>
      <c r="J713" s="65">
        <v>2998</v>
      </c>
      <c r="K713" s="65">
        <v>114000</v>
      </c>
      <c r="L713" s="65">
        <v>3080</v>
      </c>
      <c r="M713" s="65">
        <v>6</v>
      </c>
      <c r="N713" s="65">
        <v>76</v>
      </c>
      <c r="O713" s="65"/>
    </row>
    <row r="714" ht="15" spans="1:15">
      <c r="A714" s="65" t="s">
        <v>35</v>
      </c>
      <c r="B714" s="65" t="s">
        <v>2012</v>
      </c>
      <c r="C714" s="65" t="s">
        <v>76</v>
      </c>
      <c r="D714" s="65" t="s">
        <v>1998</v>
      </c>
      <c r="E714" s="65" t="s">
        <v>71</v>
      </c>
      <c r="F714" s="65">
        <v>48</v>
      </c>
      <c r="G714" s="65" t="s">
        <v>1999</v>
      </c>
      <c r="H714" s="65">
        <v>4</v>
      </c>
      <c r="I714" s="65">
        <v>759.96</v>
      </c>
      <c r="J714" s="65">
        <v>2998</v>
      </c>
      <c r="K714" s="65">
        <v>114000</v>
      </c>
      <c r="L714" s="65">
        <v>3080</v>
      </c>
      <c r="M714" s="65">
        <v>6</v>
      </c>
      <c r="N714" s="65">
        <v>76</v>
      </c>
      <c r="O714" s="65"/>
    </row>
    <row r="715" ht="15" spans="1:15">
      <c r="A715" s="65" t="s">
        <v>35</v>
      </c>
      <c r="B715" s="65" t="s">
        <v>2014</v>
      </c>
      <c r="C715" s="65" t="s">
        <v>76</v>
      </c>
      <c r="D715" s="65" t="s">
        <v>1998</v>
      </c>
      <c r="E715" s="65" t="s">
        <v>71</v>
      </c>
      <c r="F715" s="65">
        <v>48</v>
      </c>
      <c r="G715" s="65" t="s">
        <v>1999</v>
      </c>
      <c r="H715" s="65">
        <v>4</v>
      </c>
      <c r="I715" s="65">
        <v>759.96</v>
      </c>
      <c r="J715" s="65">
        <v>2998</v>
      </c>
      <c r="K715" s="65">
        <v>114000</v>
      </c>
      <c r="L715" s="65">
        <v>3080</v>
      </c>
      <c r="M715" s="65">
        <v>6</v>
      </c>
      <c r="N715" s="65">
        <v>76</v>
      </c>
      <c r="O715" s="65"/>
    </row>
    <row r="716" ht="15" spans="1:15">
      <c r="A716" s="65" t="s">
        <v>35</v>
      </c>
      <c r="B716" s="65" t="s">
        <v>2016</v>
      </c>
      <c r="C716" s="65" t="s">
        <v>76</v>
      </c>
      <c r="D716" s="65" t="s">
        <v>1998</v>
      </c>
      <c r="E716" s="65" t="s">
        <v>71</v>
      </c>
      <c r="F716" s="65">
        <v>48</v>
      </c>
      <c r="G716" s="65" t="s">
        <v>1999</v>
      </c>
      <c r="H716" s="65">
        <v>4</v>
      </c>
      <c r="I716" s="65">
        <v>759.96</v>
      </c>
      <c r="J716" s="65">
        <v>2998</v>
      </c>
      <c r="K716" s="65">
        <v>114000</v>
      </c>
      <c r="L716" s="65">
        <v>3080</v>
      </c>
      <c r="M716" s="65">
        <v>6</v>
      </c>
      <c r="N716" s="65">
        <v>76</v>
      </c>
      <c r="O716" s="65"/>
    </row>
    <row r="717" ht="15" spans="1:15">
      <c r="A717" s="65" t="s">
        <v>35</v>
      </c>
      <c r="B717" s="65" t="s">
        <v>2018</v>
      </c>
      <c r="C717" s="65" t="s">
        <v>76</v>
      </c>
      <c r="D717" s="65" t="s">
        <v>1998</v>
      </c>
      <c r="E717" s="65" t="s">
        <v>71</v>
      </c>
      <c r="F717" s="65">
        <v>48</v>
      </c>
      <c r="G717" s="65" t="s">
        <v>1999</v>
      </c>
      <c r="H717" s="65">
        <v>4</v>
      </c>
      <c r="I717" s="65">
        <v>759.96</v>
      </c>
      <c r="J717" s="65">
        <v>2998</v>
      </c>
      <c r="K717" s="65">
        <v>114000</v>
      </c>
      <c r="L717" s="65">
        <v>3080</v>
      </c>
      <c r="M717" s="65">
        <v>6</v>
      </c>
      <c r="N717" s="65">
        <v>76</v>
      </c>
      <c r="O717" s="65"/>
    </row>
    <row r="718" ht="15" spans="1:15">
      <c r="A718" s="65" t="s">
        <v>35</v>
      </c>
      <c r="B718" s="65" t="s">
        <v>2158</v>
      </c>
      <c r="C718" s="65" t="s">
        <v>76</v>
      </c>
      <c r="D718" s="65" t="s">
        <v>1998</v>
      </c>
      <c r="E718" s="65" t="s">
        <v>71</v>
      </c>
      <c r="F718" s="65">
        <v>48</v>
      </c>
      <c r="G718" s="65" t="s">
        <v>1999</v>
      </c>
      <c r="H718" s="65">
        <v>4</v>
      </c>
      <c r="I718" s="65">
        <v>759.96</v>
      </c>
      <c r="J718" s="65">
        <v>2998</v>
      </c>
      <c r="K718" s="65">
        <v>114000</v>
      </c>
      <c r="L718" s="65">
        <v>3080</v>
      </c>
      <c r="M718" s="65">
        <v>6</v>
      </c>
      <c r="N718" s="65">
        <v>76</v>
      </c>
      <c r="O718" s="65" t="s">
        <v>2161</v>
      </c>
    </row>
    <row r="719" ht="15" spans="1:15">
      <c r="A719" s="65" t="s">
        <v>35</v>
      </c>
      <c r="B719" s="65" t="s">
        <v>2162</v>
      </c>
      <c r="C719" s="65" t="s">
        <v>76</v>
      </c>
      <c r="D719" s="65" t="s">
        <v>1998</v>
      </c>
      <c r="E719" s="65" t="s">
        <v>71</v>
      </c>
      <c r="F719" s="65">
        <v>48</v>
      </c>
      <c r="G719" s="65" t="s">
        <v>1999</v>
      </c>
      <c r="H719" s="65">
        <v>4</v>
      </c>
      <c r="I719" s="65">
        <v>759.96</v>
      </c>
      <c r="J719" s="65">
        <v>2998</v>
      </c>
      <c r="K719" s="65">
        <v>114000</v>
      </c>
      <c r="L719" s="65">
        <v>3080</v>
      </c>
      <c r="M719" s="65">
        <v>6</v>
      </c>
      <c r="N719" s="65">
        <v>76</v>
      </c>
      <c r="O719" s="65"/>
    </row>
    <row r="720" ht="15" spans="1:15">
      <c r="A720" s="65" t="s">
        <v>35</v>
      </c>
      <c r="B720" s="65" t="s">
        <v>2164</v>
      </c>
      <c r="C720" s="65" t="s">
        <v>76</v>
      </c>
      <c r="D720" s="65" t="s">
        <v>1998</v>
      </c>
      <c r="E720" s="65" t="s">
        <v>71</v>
      </c>
      <c r="F720" s="65">
        <v>48</v>
      </c>
      <c r="G720" s="65" t="s">
        <v>1999</v>
      </c>
      <c r="H720" s="65">
        <v>4</v>
      </c>
      <c r="I720" s="65">
        <v>759.96</v>
      </c>
      <c r="J720" s="65">
        <v>2998</v>
      </c>
      <c r="K720" s="65">
        <v>114000</v>
      </c>
      <c r="L720" s="65">
        <v>3080</v>
      </c>
      <c r="M720" s="65">
        <v>6</v>
      </c>
      <c r="N720" s="65">
        <v>76</v>
      </c>
      <c r="O720" s="65" t="s">
        <v>2167</v>
      </c>
    </row>
    <row r="721" ht="15" spans="1:15">
      <c r="A721" s="65" t="s">
        <v>35</v>
      </c>
      <c r="B721" s="65" t="s">
        <v>2168</v>
      </c>
      <c r="C721" s="65" t="s">
        <v>76</v>
      </c>
      <c r="D721" s="65" t="s">
        <v>1998</v>
      </c>
      <c r="E721" s="65" t="s">
        <v>71</v>
      </c>
      <c r="F721" s="65">
        <v>48</v>
      </c>
      <c r="G721" s="65" t="s">
        <v>1999</v>
      </c>
      <c r="H721" s="65">
        <v>4</v>
      </c>
      <c r="I721" s="65">
        <v>759.96</v>
      </c>
      <c r="J721" s="65">
        <v>2998</v>
      </c>
      <c r="K721" s="65">
        <v>114000</v>
      </c>
      <c r="L721" s="65">
        <v>3080</v>
      </c>
      <c r="M721" s="65">
        <v>6</v>
      </c>
      <c r="N721" s="65">
        <v>76</v>
      </c>
      <c r="O721" s="65"/>
    </row>
    <row r="722" ht="15" spans="1:15">
      <c r="A722" s="65" t="s">
        <v>35</v>
      </c>
      <c r="B722" s="65" t="s">
        <v>2170</v>
      </c>
      <c r="C722" s="65" t="s">
        <v>76</v>
      </c>
      <c r="D722" s="65" t="s">
        <v>1998</v>
      </c>
      <c r="E722" s="65" t="s">
        <v>71</v>
      </c>
      <c r="F722" s="65">
        <v>48</v>
      </c>
      <c r="G722" s="65" t="s">
        <v>1999</v>
      </c>
      <c r="H722" s="65">
        <v>4</v>
      </c>
      <c r="I722" s="65">
        <v>759.96</v>
      </c>
      <c r="J722" s="65">
        <v>2998</v>
      </c>
      <c r="K722" s="65">
        <v>114000</v>
      </c>
      <c r="L722" s="65">
        <v>3080</v>
      </c>
      <c r="M722" s="65">
        <v>6</v>
      </c>
      <c r="N722" s="65">
        <v>76</v>
      </c>
      <c r="O722" s="65"/>
    </row>
    <row r="723" ht="15" spans="1:15">
      <c r="A723" s="65" t="s">
        <v>35</v>
      </c>
      <c r="B723" s="65" t="s">
        <v>2172</v>
      </c>
      <c r="C723" s="65" t="s">
        <v>76</v>
      </c>
      <c r="D723" s="65" t="s">
        <v>1998</v>
      </c>
      <c r="E723" s="65" t="s">
        <v>71</v>
      </c>
      <c r="F723" s="65">
        <v>48</v>
      </c>
      <c r="G723" s="65" t="s">
        <v>1999</v>
      </c>
      <c r="H723" s="65">
        <v>4</v>
      </c>
      <c r="I723" s="65">
        <v>759.96</v>
      </c>
      <c r="J723" s="65">
        <v>2998</v>
      </c>
      <c r="K723" s="65">
        <v>114000</v>
      </c>
      <c r="L723" s="65">
        <v>3080</v>
      </c>
      <c r="M723" s="65">
        <v>6</v>
      </c>
      <c r="N723" s="65">
        <v>76</v>
      </c>
      <c r="O723" s="65"/>
    </row>
    <row r="724" ht="15" spans="1:15">
      <c r="A724" s="65" t="s">
        <v>35</v>
      </c>
      <c r="B724" s="65" t="s">
        <v>2174</v>
      </c>
      <c r="C724" s="65" t="s">
        <v>76</v>
      </c>
      <c r="D724" s="65" t="s">
        <v>1998</v>
      </c>
      <c r="E724" s="65" t="s">
        <v>71</v>
      </c>
      <c r="F724" s="65">
        <v>48</v>
      </c>
      <c r="G724" s="65" t="s">
        <v>1999</v>
      </c>
      <c r="H724" s="65">
        <v>4</v>
      </c>
      <c r="I724" s="65">
        <v>759.96</v>
      </c>
      <c r="J724" s="65">
        <v>2998</v>
      </c>
      <c r="K724" s="65">
        <v>114000</v>
      </c>
      <c r="L724" s="65">
        <v>3080</v>
      </c>
      <c r="M724" s="65">
        <v>6</v>
      </c>
      <c r="N724" s="65">
        <v>76</v>
      </c>
      <c r="O724" s="65"/>
    </row>
    <row r="725" ht="15" spans="1:15">
      <c r="A725" s="65" t="s">
        <v>35</v>
      </c>
      <c r="B725" s="65" t="s">
        <v>2176</v>
      </c>
      <c r="C725" s="65" t="s">
        <v>76</v>
      </c>
      <c r="D725" s="65" t="s">
        <v>1998</v>
      </c>
      <c r="E725" s="65" t="s">
        <v>71</v>
      </c>
      <c r="F725" s="65">
        <v>48</v>
      </c>
      <c r="G725" s="65" t="s">
        <v>1999</v>
      </c>
      <c r="H725" s="65">
        <v>4</v>
      </c>
      <c r="I725" s="65">
        <v>759.96</v>
      </c>
      <c r="J725" s="65">
        <v>2998</v>
      </c>
      <c r="K725" s="65">
        <v>114000</v>
      </c>
      <c r="L725" s="65">
        <v>3080</v>
      </c>
      <c r="M725" s="65">
        <v>6</v>
      </c>
      <c r="N725" s="65">
        <v>76</v>
      </c>
      <c r="O725" s="65"/>
    </row>
    <row r="726" ht="15" spans="1:15">
      <c r="A726" s="65" t="s">
        <v>35</v>
      </c>
      <c r="B726" s="65" t="s">
        <v>2211</v>
      </c>
      <c r="C726" s="65" t="s">
        <v>76</v>
      </c>
      <c r="D726" s="65" t="s">
        <v>1998</v>
      </c>
      <c r="E726" s="65" t="s">
        <v>71</v>
      </c>
      <c r="F726" s="65">
        <v>48</v>
      </c>
      <c r="G726" s="65" t="s">
        <v>1999</v>
      </c>
      <c r="H726" s="65">
        <v>4</v>
      </c>
      <c r="I726" s="65">
        <v>759.96</v>
      </c>
      <c r="J726" s="65">
        <v>2998</v>
      </c>
      <c r="K726" s="65">
        <v>114000</v>
      </c>
      <c r="L726" s="65">
        <v>3080</v>
      </c>
      <c r="M726" s="65">
        <v>6</v>
      </c>
      <c r="N726" s="65">
        <v>76</v>
      </c>
      <c r="O726" s="65"/>
    </row>
    <row r="727" ht="15" spans="1:15">
      <c r="A727" s="65" t="s">
        <v>35</v>
      </c>
      <c r="B727" s="65" t="s">
        <v>2213</v>
      </c>
      <c r="C727" s="65" t="s">
        <v>76</v>
      </c>
      <c r="D727" s="65" t="s">
        <v>1998</v>
      </c>
      <c r="E727" s="65" t="s">
        <v>71</v>
      </c>
      <c r="F727" s="65">
        <v>48</v>
      </c>
      <c r="G727" s="65" t="s">
        <v>1999</v>
      </c>
      <c r="H727" s="65">
        <v>4</v>
      </c>
      <c r="I727" s="65">
        <v>759.97</v>
      </c>
      <c r="J727" s="65">
        <v>2998.07</v>
      </c>
      <c r="K727" s="65">
        <v>114000</v>
      </c>
      <c r="L727" s="65">
        <v>3080</v>
      </c>
      <c r="M727" s="65">
        <v>6</v>
      </c>
      <c r="N727" s="65">
        <v>75.93</v>
      </c>
      <c r="O727" s="65"/>
    </row>
    <row r="728" ht="15" spans="1:15">
      <c r="A728" s="65" t="s">
        <v>35</v>
      </c>
      <c r="B728" s="65" t="s">
        <v>2527</v>
      </c>
      <c r="C728" s="65" t="s">
        <v>76</v>
      </c>
      <c r="D728" s="65" t="s">
        <v>2424</v>
      </c>
      <c r="E728" s="65" t="s">
        <v>71</v>
      </c>
      <c r="F728" s="65">
        <v>48</v>
      </c>
      <c r="G728" s="65" t="s">
        <v>1999</v>
      </c>
      <c r="H728" s="65">
        <v>4</v>
      </c>
      <c r="I728" s="65">
        <v>759.96</v>
      </c>
      <c r="J728" s="65">
        <v>2998</v>
      </c>
      <c r="K728" s="65">
        <v>114000</v>
      </c>
      <c r="L728" s="65">
        <v>3080</v>
      </c>
      <c r="M728" s="65">
        <v>6</v>
      </c>
      <c r="N728" s="65">
        <v>76</v>
      </c>
      <c r="O728" s="65" t="s">
        <v>2529</v>
      </c>
    </row>
    <row r="729" ht="15" spans="1:15">
      <c r="A729" s="65" t="s">
        <v>35</v>
      </c>
      <c r="B729" s="65" t="s">
        <v>2530</v>
      </c>
      <c r="C729" s="65" t="s">
        <v>76</v>
      </c>
      <c r="D729" s="65" t="s">
        <v>2424</v>
      </c>
      <c r="E729" s="65" t="s">
        <v>71</v>
      </c>
      <c r="F729" s="65">
        <v>48</v>
      </c>
      <c r="G729" s="65" t="s">
        <v>1999</v>
      </c>
      <c r="H729" s="65">
        <v>4</v>
      </c>
      <c r="I729" s="65">
        <v>759.96</v>
      </c>
      <c r="J729" s="65">
        <v>2998</v>
      </c>
      <c r="K729" s="65">
        <v>114000</v>
      </c>
      <c r="L729" s="65">
        <v>3080</v>
      </c>
      <c r="M729" s="65">
        <v>6</v>
      </c>
      <c r="N729" s="65">
        <v>76</v>
      </c>
      <c r="O729" s="65" t="s">
        <v>2532</v>
      </c>
    </row>
    <row r="730" ht="15" spans="1:15">
      <c r="A730" s="65" t="s">
        <v>35</v>
      </c>
      <c r="B730" s="65" t="s">
        <v>2542</v>
      </c>
      <c r="C730" s="65" t="s">
        <v>76</v>
      </c>
      <c r="D730" s="65" t="s">
        <v>2424</v>
      </c>
      <c r="E730" s="65" t="s">
        <v>71</v>
      </c>
      <c r="F730" s="65">
        <v>48</v>
      </c>
      <c r="G730" s="65" t="s">
        <v>1999</v>
      </c>
      <c r="H730" s="65">
        <v>4</v>
      </c>
      <c r="I730" s="65">
        <v>759.96</v>
      </c>
      <c r="J730" s="65">
        <v>2998</v>
      </c>
      <c r="K730" s="65">
        <v>114000</v>
      </c>
      <c r="L730" s="65">
        <v>3080</v>
      </c>
      <c r="M730" s="65">
        <v>6</v>
      </c>
      <c r="N730" s="65">
        <v>76</v>
      </c>
      <c r="O730" s="65" t="s">
        <v>2544</v>
      </c>
    </row>
    <row r="731" ht="15" spans="1:15">
      <c r="A731" s="65" t="s">
        <v>35</v>
      </c>
      <c r="B731" s="65" t="s">
        <v>2533</v>
      </c>
      <c r="C731" s="65" t="s">
        <v>76</v>
      </c>
      <c r="D731" s="65" t="s">
        <v>2424</v>
      </c>
      <c r="E731" s="65" t="s">
        <v>71</v>
      </c>
      <c r="F731" s="65">
        <v>48</v>
      </c>
      <c r="G731" s="65" t="s">
        <v>1999</v>
      </c>
      <c r="H731" s="65">
        <v>4</v>
      </c>
      <c r="I731" s="65">
        <v>759.96</v>
      </c>
      <c r="J731" s="65">
        <v>2998</v>
      </c>
      <c r="K731" s="65">
        <v>114000</v>
      </c>
      <c r="L731" s="65">
        <v>3080</v>
      </c>
      <c r="M731" s="65">
        <v>6</v>
      </c>
      <c r="N731" s="65">
        <v>76</v>
      </c>
      <c r="O731" s="65" t="s">
        <v>2535</v>
      </c>
    </row>
    <row r="732" ht="15" spans="1:15">
      <c r="A732" s="65" t="s">
        <v>35</v>
      </c>
      <c r="B732" s="65" t="s">
        <v>2545</v>
      </c>
      <c r="C732" s="65" t="s">
        <v>76</v>
      </c>
      <c r="D732" s="65" t="s">
        <v>2424</v>
      </c>
      <c r="E732" s="65" t="s">
        <v>71</v>
      </c>
      <c r="F732" s="65">
        <v>48</v>
      </c>
      <c r="G732" s="65" t="s">
        <v>1999</v>
      </c>
      <c r="H732" s="65">
        <v>4</v>
      </c>
      <c r="I732" s="65">
        <v>759.96</v>
      </c>
      <c r="J732" s="65">
        <v>2998</v>
      </c>
      <c r="K732" s="65">
        <v>114000</v>
      </c>
      <c r="L732" s="65">
        <v>3080</v>
      </c>
      <c r="M732" s="65">
        <v>6</v>
      </c>
      <c r="N732" s="65">
        <v>76</v>
      </c>
      <c r="O732" s="65" t="s">
        <v>2547</v>
      </c>
    </row>
    <row r="733" ht="15" spans="1:15">
      <c r="A733" s="65" t="s">
        <v>35</v>
      </c>
      <c r="B733" s="65" t="s">
        <v>2551</v>
      </c>
      <c r="C733" s="65" t="s">
        <v>76</v>
      </c>
      <c r="D733" s="65" t="s">
        <v>2424</v>
      </c>
      <c r="E733" s="65" t="s">
        <v>71</v>
      </c>
      <c r="F733" s="65">
        <v>48</v>
      </c>
      <c r="G733" s="65" t="s">
        <v>1999</v>
      </c>
      <c r="H733" s="65">
        <v>4</v>
      </c>
      <c r="I733" s="65">
        <v>759.96</v>
      </c>
      <c r="J733" s="65">
        <v>2998</v>
      </c>
      <c r="K733" s="65">
        <v>114000</v>
      </c>
      <c r="L733" s="65">
        <v>3080</v>
      </c>
      <c r="M733" s="65">
        <v>6</v>
      </c>
      <c r="N733" s="65">
        <v>76</v>
      </c>
      <c r="O733" s="65" t="s">
        <v>2553</v>
      </c>
    </row>
    <row r="734" ht="15" spans="1:15">
      <c r="A734" s="65" t="s">
        <v>35</v>
      </c>
      <c r="B734" s="65" t="s">
        <v>2523</v>
      </c>
      <c r="C734" s="65" t="s">
        <v>76</v>
      </c>
      <c r="D734" s="65" t="s">
        <v>2424</v>
      </c>
      <c r="E734" s="65" t="s">
        <v>71</v>
      </c>
      <c r="F734" s="65">
        <v>48</v>
      </c>
      <c r="G734" s="65" t="s">
        <v>1999</v>
      </c>
      <c r="H734" s="65">
        <v>4</v>
      </c>
      <c r="I734" s="65">
        <v>759.96</v>
      </c>
      <c r="J734" s="65">
        <v>2998</v>
      </c>
      <c r="K734" s="65">
        <v>114000</v>
      </c>
      <c r="L734" s="65">
        <v>3080</v>
      </c>
      <c r="M734" s="65">
        <v>6</v>
      </c>
      <c r="N734" s="65">
        <v>76</v>
      </c>
      <c r="O734" s="65" t="s">
        <v>2526</v>
      </c>
    </row>
    <row r="735" ht="15" spans="1:15">
      <c r="A735" s="65" t="s">
        <v>35</v>
      </c>
      <c r="B735" s="65" t="s">
        <v>2548</v>
      </c>
      <c r="C735" s="65" t="s">
        <v>76</v>
      </c>
      <c r="D735" s="65" t="s">
        <v>2424</v>
      </c>
      <c r="E735" s="65" t="s">
        <v>71</v>
      </c>
      <c r="F735" s="65">
        <v>48</v>
      </c>
      <c r="G735" s="65" t="s">
        <v>1999</v>
      </c>
      <c r="H735" s="65">
        <v>4</v>
      </c>
      <c r="I735" s="65">
        <v>759.96</v>
      </c>
      <c r="J735" s="65">
        <v>2998</v>
      </c>
      <c r="K735" s="65">
        <v>114000</v>
      </c>
      <c r="L735" s="65">
        <v>3080</v>
      </c>
      <c r="M735" s="65">
        <v>6</v>
      </c>
      <c r="N735" s="65">
        <v>76</v>
      </c>
      <c r="O735" s="65" t="s">
        <v>2550</v>
      </c>
    </row>
    <row r="736" ht="15" spans="1:15">
      <c r="A736" s="65" t="s">
        <v>35</v>
      </c>
      <c r="B736" s="65" t="s">
        <v>2536</v>
      </c>
      <c r="C736" s="65" t="s">
        <v>76</v>
      </c>
      <c r="D736" s="65" t="s">
        <v>2424</v>
      </c>
      <c r="E736" s="65" t="s">
        <v>71</v>
      </c>
      <c r="F736" s="65">
        <v>48</v>
      </c>
      <c r="G736" s="65" t="s">
        <v>1999</v>
      </c>
      <c r="H736" s="65">
        <v>4</v>
      </c>
      <c r="I736" s="65">
        <v>759.96</v>
      </c>
      <c r="J736" s="65">
        <v>2998</v>
      </c>
      <c r="K736" s="65">
        <v>114000</v>
      </c>
      <c r="L736" s="65">
        <v>3080</v>
      </c>
      <c r="M736" s="65">
        <v>6</v>
      </c>
      <c r="N736" s="65">
        <v>76</v>
      </c>
      <c r="O736" s="65" t="s">
        <v>2538</v>
      </c>
    </row>
    <row r="737" ht="15" spans="1:15">
      <c r="A737" s="65" t="s">
        <v>35</v>
      </c>
      <c r="B737" s="65" t="s">
        <v>2539</v>
      </c>
      <c r="C737" s="65" t="s">
        <v>76</v>
      </c>
      <c r="D737" s="65" t="s">
        <v>2424</v>
      </c>
      <c r="E737" s="65" t="s">
        <v>71</v>
      </c>
      <c r="F737" s="65">
        <v>48</v>
      </c>
      <c r="G737" s="65" t="s">
        <v>1999</v>
      </c>
      <c r="H737" s="65">
        <v>4</v>
      </c>
      <c r="I737" s="65">
        <v>759.96</v>
      </c>
      <c r="J737" s="65">
        <v>2998</v>
      </c>
      <c r="K737" s="65">
        <v>114000</v>
      </c>
      <c r="L737" s="65">
        <v>3080</v>
      </c>
      <c r="M737" s="65">
        <v>6</v>
      </c>
      <c r="N737" s="65">
        <v>76</v>
      </c>
      <c r="O737" s="65" t="s">
        <v>2541</v>
      </c>
    </row>
    <row r="738" ht="15" spans="1:15">
      <c r="A738" s="65" t="s">
        <v>35</v>
      </c>
      <c r="B738" s="65" t="s">
        <v>2420</v>
      </c>
      <c r="C738" s="65" t="s">
        <v>76</v>
      </c>
      <c r="D738" s="65" t="s">
        <v>2424</v>
      </c>
      <c r="E738" s="65" t="s">
        <v>71</v>
      </c>
      <c r="F738" s="65">
        <v>48</v>
      </c>
      <c r="G738" s="65" t="s">
        <v>1999</v>
      </c>
      <c r="H738" s="65">
        <v>4</v>
      </c>
      <c r="I738" s="65">
        <v>759.96</v>
      </c>
      <c r="J738" s="65">
        <v>2998</v>
      </c>
      <c r="K738" s="65">
        <v>114000</v>
      </c>
      <c r="L738" s="65">
        <v>3080</v>
      </c>
      <c r="M738" s="65">
        <v>6</v>
      </c>
      <c r="N738" s="65">
        <v>76</v>
      </c>
      <c r="O738" s="65" t="s">
        <v>2425</v>
      </c>
    </row>
    <row r="739" ht="15" spans="1:15">
      <c r="A739" s="65" t="s">
        <v>35</v>
      </c>
      <c r="B739" s="65" t="s">
        <v>2426</v>
      </c>
      <c r="C739" s="65" t="s">
        <v>76</v>
      </c>
      <c r="D739" s="65" t="s">
        <v>2424</v>
      </c>
      <c r="E739" s="65" t="s">
        <v>71</v>
      </c>
      <c r="F739" s="65">
        <v>48</v>
      </c>
      <c r="G739" s="65" t="s">
        <v>1999</v>
      </c>
      <c r="H739" s="65">
        <v>4</v>
      </c>
      <c r="I739" s="65">
        <v>759.96</v>
      </c>
      <c r="J739" s="65">
        <v>2998</v>
      </c>
      <c r="K739" s="65">
        <v>114000</v>
      </c>
      <c r="L739" s="65">
        <v>3080</v>
      </c>
      <c r="M739" s="65">
        <v>6</v>
      </c>
      <c r="N739" s="65">
        <v>76</v>
      </c>
      <c r="O739" s="65" t="s">
        <v>2429</v>
      </c>
    </row>
    <row r="740" ht="15" spans="1:15">
      <c r="A740" s="65" t="s">
        <v>35</v>
      </c>
      <c r="B740" s="65" t="s">
        <v>2430</v>
      </c>
      <c r="C740" s="65" t="s">
        <v>76</v>
      </c>
      <c r="D740" s="65" t="s">
        <v>2424</v>
      </c>
      <c r="E740" s="65" t="s">
        <v>71</v>
      </c>
      <c r="F740" s="65">
        <v>48</v>
      </c>
      <c r="G740" s="65" t="s">
        <v>1999</v>
      </c>
      <c r="H740" s="65">
        <v>4</v>
      </c>
      <c r="I740" s="65">
        <v>759.96</v>
      </c>
      <c r="J740" s="65">
        <v>2998</v>
      </c>
      <c r="K740" s="65">
        <v>114000</v>
      </c>
      <c r="L740" s="65">
        <v>3080</v>
      </c>
      <c r="M740" s="65">
        <v>6</v>
      </c>
      <c r="N740" s="65">
        <v>76</v>
      </c>
      <c r="O740" s="65" t="s">
        <v>2432</v>
      </c>
    </row>
    <row r="741" ht="15" spans="1:15">
      <c r="A741" s="65" t="s">
        <v>35</v>
      </c>
      <c r="B741" s="65" t="s">
        <v>2433</v>
      </c>
      <c r="C741" s="65" t="s">
        <v>76</v>
      </c>
      <c r="D741" s="65" t="s">
        <v>2424</v>
      </c>
      <c r="E741" s="65" t="s">
        <v>71</v>
      </c>
      <c r="F741" s="65">
        <v>48</v>
      </c>
      <c r="G741" s="65" t="s">
        <v>1999</v>
      </c>
      <c r="H741" s="65">
        <v>4</v>
      </c>
      <c r="I741" s="65">
        <v>759.96</v>
      </c>
      <c r="J741" s="65">
        <v>2998</v>
      </c>
      <c r="K741" s="65">
        <v>114000</v>
      </c>
      <c r="L741" s="65">
        <v>3080</v>
      </c>
      <c r="M741" s="65">
        <v>6</v>
      </c>
      <c r="N741" s="65">
        <v>76</v>
      </c>
      <c r="O741" s="65" t="s">
        <v>2435</v>
      </c>
    </row>
    <row r="742" ht="15" spans="1:15">
      <c r="A742" s="65" t="s">
        <v>35</v>
      </c>
      <c r="B742" s="65" t="s">
        <v>2468</v>
      </c>
      <c r="C742" s="65" t="s">
        <v>76</v>
      </c>
      <c r="D742" s="65" t="s">
        <v>2424</v>
      </c>
      <c r="E742" s="65" t="s">
        <v>71</v>
      </c>
      <c r="F742" s="65">
        <v>48</v>
      </c>
      <c r="G742" s="65" t="s">
        <v>1999</v>
      </c>
      <c r="H742" s="65">
        <v>4</v>
      </c>
      <c r="I742" s="65">
        <v>759.96</v>
      </c>
      <c r="J742" s="65">
        <v>2998</v>
      </c>
      <c r="K742" s="65">
        <v>114000</v>
      </c>
      <c r="L742" s="65">
        <v>3080</v>
      </c>
      <c r="M742" s="65">
        <v>6</v>
      </c>
      <c r="N742" s="65">
        <v>76</v>
      </c>
      <c r="O742" s="65" t="s">
        <v>85</v>
      </c>
    </row>
    <row r="743" ht="15" spans="1:15">
      <c r="A743" s="65" t="s">
        <v>35</v>
      </c>
      <c r="B743" s="65" t="s">
        <v>2470</v>
      </c>
      <c r="C743" s="65" t="s">
        <v>76</v>
      </c>
      <c r="D743" s="65" t="s">
        <v>2424</v>
      </c>
      <c r="E743" s="65" t="s">
        <v>71</v>
      </c>
      <c r="F743" s="65">
        <v>48</v>
      </c>
      <c r="G743" s="65" t="s">
        <v>1999</v>
      </c>
      <c r="H743" s="65">
        <v>4</v>
      </c>
      <c r="I743" s="65">
        <v>759.96</v>
      </c>
      <c r="J743" s="65">
        <v>2998</v>
      </c>
      <c r="K743" s="65">
        <v>114000</v>
      </c>
      <c r="L743" s="65">
        <v>3080</v>
      </c>
      <c r="M743" s="65">
        <v>6</v>
      </c>
      <c r="N743" s="65">
        <v>76</v>
      </c>
      <c r="O743" s="65" t="s">
        <v>2472</v>
      </c>
    </row>
    <row r="744" ht="15" spans="1:15">
      <c r="A744" s="65" t="s">
        <v>35</v>
      </c>
      <c r="B744" s="65" t="s">
        <v>2473</v>
      </c>
      <c r="C744" s="65" t="s">
        <v>76</v>
      </c>
      <c r="D744" s="65" t="s">
        <v>2424</v>
      </c>
      <c r="E744" s="65" t="s">
        <v>71</v>
      </c>
      <c r="F744" s="65">
        <v>48</v>
      </c>
      <c r="G744" s="65" t="s">
        <v>1999</v>
      </c>
      <c r="H744" s="65">
        <v>4</v>
      </c>
      <c r="I744" s="65">
        <v>759.96</v>
      </c>
      <c r="J744" s="65">
        <v>2998</v>
      </c>
      <c r="K744" s="65">
        <v>114000</v>
      </c>
      <c r="L744" s="65">
        <v>3080</v>
      </c>
      <c r="M744" s="65">
        <v>6</v>
      </c>
      <c r="N744" s="65">
        <v>76</v>
      </c>
      <c r="O744" s="65" t="s">
        <v>2475</v>
      </c>
    </row>
    <row r="745" ht="15" spans="1:15">
      <c r="A745" s="65" t="s">
        <v>35</v>
      </c>
      <c r="B745" s="65" t="s">
        <v>2476</v>
      </c>
      <c r="C745" s="65" t="s">
        <v>76</v>
      </c>
      <c r="D745" s="65" t="s">
        <v>2424</v>
      </c>
      <c r="E745" s="65" t="s">
        <v>71</v>
      </c>
      <c r="F745" s="65">
        <v>48</v>
      </c>
      <c r="G745" s="65" t="s">
        <v>1999</v>
      </c>
      <c r="H745" s="65">
        <v>4</v>
      </c>
      <c r="I745" s="65">
        <v>759.96</v>
      </c>
      <c r="J745" s="65">
        <v>2998</v>
      </c>
      <c r="K745" s="65">
        <v>114000</v>
      </c>
      <c r="L745" s="65">
        <v>3080</v>
      </c>
      <c r="M745" s="65">
        <v>6</v>
      </c>
      <c r="N745" s="65">
        <v>76</v>
      </c>
      <c r="O745" s="65" t="s">
        <v>2478</v>
      </c>
    </row>
    <row r="746" ht="15" spans="1:15">
      <c r="A746" s="65" t="s">
        <v>35</v>
      </c>
      <c r="B746" s="65" t="s">
        <v>2479</v>
      </c>
      <c r="C746" s="65" t="s">
        <v>76</v>
      </c>
      <c r="D746" s="65" t="s">
        <v>2424</v>
      </c>
      <c r="E746" s="65" t="s">
        <v>71</v>
      </c>
      <c r="F746" s="65">
        <v>48</v>
      </c>
      <c r="G746" s="65" t="s">
        <v>1999</v>
      </c>
      <c r="H746" s="65">
        <v>4</v>
      </c>
      <c r="I746" s="65">
        <v>759.96</v>
      </c>
      <c r="J746" s="65">
        <v>2998</v>
      </c>
      <c r="K746" s="65">
        <v>114000</v>
      </c>
      <c r="L746" s="65">
        <v>3080</v>
      </c>
      <c r="M746" s="65">
        <v>6</v>
      </c>
      <c r="N746" s="65">
        <v>76</v>
      </c>
      <c r="O746" s="65" t="s">
        <v>85</v>
      </c>
    </row>
    <row r="747" ht="15" spans="1:15">
      <c r="A747" s="65" t="s">
        <v>35</v>
      </c>
      <c r="B747" s="65" t="s">
        <v>2481</v>
      </c>
      <c r="C747" s="65" t="s">
        <v>76</v>
      </c>
      <c r="D747" s="65" t="s">
        <v>2424</v>
      </c>
      <c r="E747" s="65" t="s">
        <v>71</v>
      </c>
      <c r="F747" s="65">
        <v>48</v>
      </c>
      <c r="G747" s="65" t="s">
        <v>1999</v>
      </c>
      <c r="H747" s="65">
        <v>4</v>
      </c>
      <c r="I747" s="65">
        <v>759.96</v>
      </c>
      <c r="J747" s="65">
        <v>2998</v>
      </c>
      <c r="K747" s="65">
        <v>114000</v>
      </c>
      <c r="L747" s="65">
        <v>3080</v>
      </c>
      <c r="M747" s="65">
        <v>6</v>
      </c>
      <c r="N747" s="65">
        <v>76</v>
      </c>
      <c r="O747" s="65" t="s">
        <v>2483</v>
      </c>
    </row>
    <row r="748" ht="15" spans="1:15">
      <c r="A748" s="65" t="s">
        <v>35</v>
      </c>
      <c r="B748" s="65" t="s">
        <v>2496</v>
      </c>
      <c r="C748" s="65" t="s">
        <v>76</v>
      </c>
      <c r="D748" s="65" t="s">
        <v>2424</v>
      </c>
      <c r="E748" s="65" t="s">
        <v>71</v>
      </c>
      <c r="F748" s="65">
        <v>48</v>
      </c>
      <c r="G748" s="65" t="s">
        <v>1999</v>
      </c>
      <c r="H748" s="65">
        <v>4</v>
      </c>
      <c r="I748" s="65">
        <v>759.96</v>
      </c>
      <c r="J748" s="65">
        <v>2998</v>
      </c>
      <c r="K748" s="65">
        <v>114000</v>
      </c>
      <c r="L748" s="65">
        <v>3080</v>
      </c>
      <c r="M748" s="65">
        <v>6</v>
      </c>
      <c r="N748" s="65">
        <v>76</v>
      </c>
      <c r="O748" s="65" t="s">
        <v>2498</v>
      </c>
    </row>
    <row r="749" ht="15" spans="1:15">
      <c r="A749" s="65" t="s">
        <v>35</v>
      </c>
      <c r="B749" s="65" t="s">
        <v>2499</v>
      </c>
      <c r="C749" s="65" t="s">
        <v>76</v>
      </c>
      <c r="D749" s="65" t="s">
        <v>2424</v>
      </c>
      <c r="E749" s="65" t="s">
        <v>71</v>
      </c>
      <c r="F749" s="65">
        <v>48</v>
      </c>
      <c r="G749" s="65" t="s">
        <v>1999</v>
      </c>
      <c r="H749" s="65">
        <v>4</v>
      </c>
      <c r="I749" s="65">
        <v>759.96</v>
      </c>
      <c r="J749" s="65">
        <v>2998</v>
      </c>
      <c r="K749" s="65">
        <v>114000</v>
      </c>
      <c r="L749" s="65">
        <v>3080</v>
      </c>
      <c r="M749" s="65">
        <v>6</v>
      </c>
      <c r="N749" s="65">
        <v>76</v>
      </c>
      <c r="O749" s="65" t="s">
        <v>2501</v>
      </c>
    </row>
    <row r="750" ht="15" spans="1:15">
      <c r="A750" s="65" t="s">
        <v>35</v>
      </c>
      <c r="B750" s="65" t="s">
        <v>2502</v>
      </c>
      <c r="C750" s="65" t="s">
        <v>76</v>
      </c>
      <c r="D750" s="65" t="s">
        <v>2424</v>
      </c>
      <c r="E750" s="65" t="s">
        <v>71</v>
      </c>
      <c r="F750" s="65">
        <v>48</v>
      </c>
      <c r="G750" s="65" t="s">
        <v>1999</v>
      </c>
      <c r="H750" s="65">
        <v>4</v>
      </c>
      <c r="I750" s="65">
        <v>759.96</v>
      </c>
      <c r="J750" s="65">
        <v>2998</v>
      </c>
      <c r="K750" s="65">
        <v>114000</v>
      </c>
      <c r="L750" s="65">
        <v>3080</v>
      </c>
      <c r="M750" s="65">
        <v>6</v>
      </c>
      <c r="N750" s="65">
        <v>76</v>
      </c>
      <c r="O750" s="65" t="s">
        <v>2504</v>
      </c>
    </row>
    <row r="751" ht="15" spans="1:15">
      <c r="A751" s="65" t="s">
        <v>35</v>
      </c>
      <c r="B751" s="65" t="s">
        <v>2505</v>
      </c>
      <c r="C751" s="65" t="s">
        <v>76</v>
      </c>
      <c r="D751" s="65" t="s">
        <v>2424</v>
      </c>
      <c r="E751" s="65" t="s">
        <v>71</v>
      </c>
      <c r="F751" s="65">
        <v>48</v>
      </c>
      <c r="G751" s="65" t="s">
        <v>1999</v>
      </c>
      <c r="H751" s="65">
        <v>4</v>
      </c>
      <c r="I751" s="65">
        <v>759.96</v>
      </c>
      <c r="J751" s="65">
        <v>2998</v>
      </c>
      <c r="K751" s="65">
        <v>114000</v>
      </c>
      <c r="L751" s="65">
        <v>3080</v>
      </c>
      <c r="M751" s="65">
        <v>6</v>
      </c>
      <c r="N751" s="65">
        <v>76</v>
      </c>
      <c r="O751" s="65" t="s">
        <v>2507</v>
      </c>
    </row>
    <row r="752" ht="15" spans="1:15">
      <c r="A752" s="65" t="s">
        <v>35</v>
      </c>
      <c r="B752" s="65" t="s">
        <v>2508</v>
      </c>
      <c r="C752" s="65" t="s">
        <v>76</v>
      </c>
      <c r="D752" s="65" t="s">
        <v>2424</v>
      </c>
      <c r="E752" s="65" t="s">
        <v>71</v>
      </c>
      <c r="F752" s="65">
        <v>48</v>
      </c>
      <c r="G752" s="65" t="s">
        <v>1999</v>
      </c>
      <c r="H752" s="65">
        <v>4</v>
      </c>
      <c r="I752" s="65">
        <v>759.96</v>
      </c>
      <c r="J752" s="65">
        <v>2998</v>
      </c>
      <c r="K752" s="65">
        <v>114000</v>
      </c>
      <c r="L752" s="65">
        <v>3080</v>
      </c>
      <c r="M752" s="65">
        <v>6</v>
      </c>
      <c r="N752" s="65">
        <v>76</v>
      </c>
      <c r="O752" s="65" t="s">
        <v>2510</v>
      </c>
    </row>
    <row r="753" ht="15" spans="1:15">
      <c r="A753" s="65" t="s">
        <v>35</v>
      </c>
      <c r="B753" s="65" t="s">
        <v>2511</v>
      </c>
      <c r="C753" s="65" t="s">
        <v>76</v>
      </c>
      <c r="D753" s="65" t="s">
        <v>2424</v>
      </c>
      <c r="E753" s="65" t="s">
        <v>71</v>
      </c>
      <c r="F753" s="65">
        <v>48</v>
      </c>
      <c r="G753" s="65" t="s">
        <v>1999</v>
      </c>
      <c r="H753" s="65">
        <v>4</v>
      </c>
      <c r="I753" s="65">
        <v>759.96</v>
      </c>
      <c r="J753" s="65">
        <v>2998</v>
      </c>
      <c r="K753" s="65">
        <v>114000</v>
      </c>
      <c r="L753" s="65">
        <v>3080</v>
      </c>
      <c r="M753" s="65">
        <v>6</v>
      </c>
      <c r="N753" s="65">
        <v>76</v>
      </c>
      <c r="O753" s="65" t="s">
        <v>85</v>
      </c>
    </row>
    <row r="754" ht="15" spans="1:15">
      <c r="A754" s="65" t="s">
        <v>35</v>
      </c>
      <c r="B754" s="65" t="s">
        <v>2513</v>
      </c>
      <c r="C754" s="65" t="s">
        <v>76</v>
      </c>
      <c r="D754" s="65" t="s">
        <v>2424</v>
      </c>
      <c r="E754" s="65" t="s">
        <v>71</v>
      </c>
      <c r="F754" s="65">
        <v>48</v>
      </c>
      <c r="G754" s="65" t="s">
        <v>1999</v>
      </c>
      <c r="H754" s="65">
        <v>4</v>
      </c>
      <c r="I754" s="65">
        <v>759.96</v>
      </c>
      <c r="J754" s="65">
        <v>2998</v>
      </c>
      <c r="K754" s="65">
        <v>114000</v>
      </c>
      <c r="L754" s="65">
        <v>3080</v>
      </c>
      <c r="M754" s="65">
        <v>6</v>
      </c>
      <c r="N754" s="65">
        <v>76</v>
      </c>
      <c r="O754" s="65" t="s">
        <v>2515</v>
      </c>
    </row>
    <row r="755" ht="15" spans="1:15">
      <c r="A755" s="65" t="s">
        <v>35</v>
      </c>
      <c r="B755" s="65" t="s">
        <v>2516</v>
      </c>
      <c r="C755" s="65" t="s">
        <v>76</v>
      </c>
      <c r="D755" s="65" t="s">
        <v>2424</v>
      </c>
      <c r="E755" s="65" t="s">
        <v>71</v>
      </c>
      <c r="F755" s="65">
        <v>48</v>
      </c>
      <c r="G755" s="65" t="s">
        <v>1999</v>
      </c>
      <c r="H755" s="65">
        <v>4</v>
      </c>
      <c r="I755" s="65">
        <v>759.96</v>
      </c>
      <c r="J755" s="65">
        <v>2998</v>
      </c>
      <c r="K755" s="65">
        <v>114000</v>
      </c>
      <c r="L755" s="65">
        <v>3080</v>
      </c>
      <c r="M755" s="65">
        <v>6</v>
      </c>
      <c r="N755" s="65">
        <v>76</v>
      </c>
      <c r="O755" s="65" t="s">
        <v>85</v>
      </c>
    </row>
    <row r="756" ht="15" spans="1:15">
      <c r="A756" s="65" t="s">
        <v>35</v>
      </c>
      <c r="B756" s="65" t="s">
        <v>2518</v>
      </c>
      <c r="C756" s="65" t="s">
        <v>76</v>
      </c>
      <c r="D756" s="65" t="s">
        <v>2424</v>
      </c>
      <c r="E756" s="65" t="s">
        <v>71</v>
      </c>
      <c r="F756" s="65">
        <v>48</v>
      </c>
      <c r="G756" s="65" t="s">
        <v>1999</v>
      </c>
      <c r="H756" s="65">
        <v>4</v>
      </c>
      <c r="I756" s="65">
        <v>759.96</v>
      </c>
      <c r="J756" s="65">
        <v>2998</v>
      </c>
      <c r="K756" s="65">
        <v>114000</v>
      </c>
      <c r="L756" s="65">
        <v>3080</v>
      </c>
      <c r="M756" s="65">
        <v>6</v>
      </c>
      <c r="N756" s="65">
        <v>76</v>
      </c>
      <c r="O756" s="65" t="s">
        <v>2520</v>
      </c>
    </row>
    <row r="757" ht="15" spans="1:15">
      <c r="A757" s="65" t="s">
        <v>35</v>
      </c>
      <c r="B757" s="65" t="s">
        <v>2521</v>
      </c>
      <c r="C757" s="65" t="s">
        <v>76</v>
      </c>
      <c r="D757" s="65" t="s">
        <v>2424</v>
      </c>
      <c r="E757" s="65" t="s">
        <v>71</v>
      </c>
      <c r="F757" s="65">
        <v>48</v>
      </c>
      <c r="G757" s="65" t="s">
        <v>1999</v>
      </c>
      <c r="H757" s="65">
        <v>4</v>
      </c>
      <c r="I757" s="65">
        <v>759.96</v>
      </c>
      <c r="J757" s="65">
        <v>2998</v>
      </c>
      <c r="K757" s="65">
        <v>114000</v>
      </c>
      <c r="L757" s="65">
        <v>3080</v>
      </c>
      <c r="M757" s="65">
        <v>6</v>
      </c>
      <c r="N757" s="65">
        <v>76</v>
      </c>
      <c r="O757" s="65" t="s">
        <v>85</v>
      </c>
    </row>
    <row r="758" ht="15" spans="1:15">
      <c r="A758" s="65" t="s">
        <v>35</v>
      </c>
      <c r="B758" s="65" t="s">
        <v>2554</v>
      </c>
      <c r="C758" s="65" t="s">
        <v>76</v>
      </c>
      <c r="D758" s="65" t="s">
        <v>2424</v>
      </c>
      <c r="E758" s="65" t="s">
        <v>71</v>
      </c>
      <c r="F758" s="65">
        <v>48</v>
      </c>
      <c r="G758" s="65" t="s">
        <v>1999</v>
      </c>
      <c r="H758" s="65">
        <v>4</v>
      </c>
      <c r="I758" s="65">
        <v>759.96</v>
      </c>
      <c r="J758" s="65">
        <v>2998</v>
      </c>
      <c r="K758" s="65">
        <v>114000</v>
      </c>
      <c r="L758" s="65">
        <v>3080</v>
      </c>
      <c r="M758" s="65">
        <v>6</v>
      </c>
      <c r="N758" s="65">
        <v>76</v>
      </c>
      <c r="O758" s="65" t="s">
        <v>2556</v>
      </c>
    </row>
    <row r="759" ht="15" spans="1:15">
      <c r="A759" s="65" t="s">
        <v>35</v>
      </c>
      <c r="B759" s="65" t="s">
        <v>2557</v>
      </c>
      <c r="C759" s="65" t="s">
        <v>76</v>
      </c>
      <c r="D759" s="65" t="s">
        <v>2424</v>
      </c>
      <c r="E759" s="65" t="s">
        <v>71</v>
      </c>
      <c r="F759" s="65">
        <v>48</v>
      </c>
      <c r="G759" s="65" t="s">
        <v>1999</v>
      </c>
      <c r="H759" s="65">
        <v>4</v>
      </c>
      <c r="I759" s="65">
        <v>759.96</v>
      </c>
      <c r="J759" s="65">
        <v>2998</v>
      </c>
      <c r="K759" s="65">
        <v>114000</v>
      </c>
      <c r="L759" s="65">
        <v>3080</v>
      </c>
      <c r="M759" s="65">
        <v>6</v>
      </c>
      <c r="N759" s="65">
        <v>76</v>
      </c>
      <c r="O759" s="65" t="s">
        <v>2559</v>
      </c>
    </row>
    <row r="760" ht="15" spans="1:15">
      <c r="A760" s="65" t="s">
        <v>35</v>
      </c>
      <c r="B760" s="65" t="s">
        <v>2560</v>
      </c>
      <c r="C760" s="65" t="s">
        <v>76</v>
      </c>
      <c r="D760" s="65" t="s">
        <v>2424</v>
      </c>
      <c r="E760" s="65" t="s">
        <v>71</v>
      </c>
      <c r="F760" s="65">
        <v>48</v>
      </c>
      <c r="G760" s="65" t="s">
        <v>1999</v>
      </c>
      <c r="H760" s="65">
        <v>4</v>
      </c>
      <c r="I760" s="65">
        <v>759.96</v>
      </c>
      <c r="J760" s="65">
        <v>2998</v>
      </c>
      <c r="K760" s="65">
        <v>114000</v>
      </c>
      <c r="L760" s="65">
        <v>3080</v>
      </c>
      <c r="M760" s="65">
        <v>6</v>
      </c>
      <c r="N760" s="65">
        <v>76</v>
      </c>
      <c r="O760" s="65" t="s">
        <v>2562</v>
      </c>
    </row>
    <row r="761" ht="15" spans="1:15">
      <c r="A761" s="65" t="s">
        <v>35</v>
      </c>
      <c r="B761" s="65" t="s">
        <v>2563</v>
      </c>
      <c r="C761" s="65" t="s">
        <v>76</v>
      </c>
      <c r="D761" s="65" t="s">
        <v>2424</v>
      </c>
      <c r="E761" s="65" t="s">
        <v>71</v>
      </c>
      <c r="F761" s="65">
        <v>48</v>
      </c>
      <c r="G761" s="65" t="s">
        <v>1999</v>
      </c>
      <c r="H761" s="65">
        <v>4</v>
      </c>
      <c r="I761" s="65">
        <v>759.96</v>
      </c>
      <c r="J761" s="65">
        <v>2998</v>
      </c>
      <c r="K761" s="65">
        <v>114000</v>
      </c>
      <c r="L761" s="65">
        <v>3080</v>
      </c>
      <c r="M761" s="65">
        <v>6</v>
      </c>
      <c r="N761" s="65">
        <v>76</v>
      </c>
      <c r="O761" s="65" t="s">
        <v>2565</v>
      </c>
    </row>
    <row r="762" ht="15" spans="1:15">
      <c r="A762" s="65" t="s">
        <v>35</v>
      </c>
      <c r="B762" s="65" t="s">
        <v>2566</v>
      </c>
      <c r="C762" s="65" t="s">
        <v>76</v>
      </c>
      <c r="D762" s="65" t="s">
        <v>2424</v>
      </c>
      <c r="E762" s="65" t="s">
        <v>71</v>
      </c>
      <c r="F762" s="65">
        <v>48</v>
      </c>
      <c r="G762" s="65" t="s">
        <v>1999</v>
      </c>
      <c r="H762" s="65">
        <v>4</v>
      </c>
      <c r="I762" s="65">
        <v>759.96</v>
      </c>
      <c r="J762" s="65">
        <v>2998</v>
      </c>
      <c r="K762" s="65">
        <v>114000</v>
      </c>
      <c r="L762" s="65">
        <v>3080</v>
      </c>
      <c r="M762" s="65">
        <v>6</v>
      </c>
      <c r="N762" s="65">
        <v>76</v>
      </c>
      <c r="O762" s="65" t="s">
        <v>2568</v>
      </c>
    </row>
    <row r="763" ht="15" spans="1:15">
      <c r="A763" s="65" t="s">
        <v>35</v>
      </c>
      <c r="B763" s="65" t="s">
        <v>2569</v>
      </c>
      <c r="C763" s="65" t="s">
        <v>76</v>
      </c>
      <c r="D763" s="65" t="s">
        <v>2424</v>
      </c>
      <c r="E763" s="65" t="s">
        <v>71</v>
      </c>
      <c r="F763" s="65">
        <v>48</v>
      </c>
      <c r="G763" s="65" t="s">
        <v>1999</v>
      </c>
      <c r="H763" s="65">
        <v>4</v>
      </c>
      <c r="I763" s="65">
        <v>759.96</v>
      </c>
      <c r="J763" s="65">
        <v>2998</v>
      </c>
      <c r="K763" s="65">
        <v>114000</v>
      </c>
      <c r="L763" s="65">
        <v>3080</v>
      </c>
      <c r="M763" s="65">
        <v>6</v>
      </c>
      <c r="N763" s="65">
        <v>76</v>
      </c>
      <c r="O763" s="65" t="s">
        <v>2571</v>
      </c>
    </row>
    <row r="764" ht="15" spans="1:15">
      <c r="A764" s="65" t="s">
        <v>35</v>
      </c>
      <c r="B764" s="65" t="s">
        <v>2572</v>
      </c>
      <c r="C764" s="65" t="s">
        <v>76</v>
      </c>
      <c r="D764" s="65" t="s">
        <v>2424</v>
      </c>
      <c r="E764" s="65" t="s">
        <v>71</v>
      </c>
      <c r="F764" s="65">
        <v>48</v>
      </c>
      <c r="G764" s="65" t="s">
        <v>1999</v>
      </c>
      <c r="H764" s="65">
        <v>4</v>
      </c>
      <c r="I764" s="65">
        <v>759.96</v>
      </c>
      <c r="J764" s="65">
        <v>2998</v>
      </c>
      <c r="K764" s="65">
        <v>114000</v>
      </c>
      <c r="L764" s="65">
        <v>3080</v>
      </c>
      <c r="M764" s="65">
        <v>6</v>
      </c>
      <c r="N764" s="65">
        <v>76</v>
      </c>
      <c r="O764" s="65" t="s">
        <v>2574</v>
      </c>
    </row>
    <row r="765" ht="15" spans="1:15">
      <c r="A765" s="65" t="s">
        <v>35</v>
      </c>
      <c r="B765" s="65" t="s">
        <v>2575</v>
      </c>
      <c r="C765" s="65" t="s">
        <v>76</v>
      </c>
      <c r="D765" s="65" t="s">
        <v>2424</v>
      </c>
      <c r="E765" s="65" t="s">
        <v>71</v>
      </c>
      <c r="F765" s="65">
        <v>48</v>
      </c>
      <c r="G765" s="65" t="s">
        <v>1999</v>
      </c>
      <c r="H765" s="65">
        <v>4</v>
      </c>
      <c r="I765" s="65">
        <v>759.96</v>
      </c>
      <c r="J765" s="65">
        <v>2998</v>
      </c>
      <c r="K765" s="65">
        <v>114000</v>
      </c>
      <c r="L765" s="65">
        <v>3080</v>
      </c>
      <c r="M765" s="65">
        <v>6</v>
      </c>
      <c r="N765" s="65">
        <v>76</v>
      </c>
      <c r="O765" s="65" t="s">
        <v>2577</v>
      </c>
    </row>
    <row r="766" ht="15" spans="1:15">
      <c r="A766" s="65" t="s">
        <v>35</v>
      </c>
      <c r="B766" s="65" t="s">
        <v>2597</v>
      </c>
      <c r="C766" s="65" t="s">
        <v>76</v>
      </c>
      <c r="D766" s="65" t="s">
        <v>2424</v>
      </c>
      <c r="E766" s="65" t="s">
        <v>71</v>
      </c>
      <c r="F766" s="65">
        <v>48</v>
      </c>
      <c r="G766" s="65" t="s">
        <v>1999</v>
      </c>
      <c r="H766" s="65">
        <v>4</v>
      </c>
      <c r="I766" s="65">
        <v>759.96</v>
      </c>
      <c r="J766" s="65">
        <v>2998</v>
      </c>
      <c r="K766" s="65">
        <v>114000</v>
      </c>
      <c r="L766" s="65">
        <v>3080</v>
      </c>
      <c r="M766" s="65">
        <v>6</v>
      </c>
      <c r="N766" s="65">
        <v>76</v>
      </c>
      <c r="O766" s="65" t="s">
        <v>2599</v>
      </c>
    </row>
    <row r="767" ht="15" spans="1:15">
      <c r="A767" s="65" t="s">
        <v>35</v>
      </c>
      <c r="B767" s="65" t="s">
        <v>2594</v>
      </c>
      <c r="C767" s="65" t="s">
        <v>76</v>
      </c>
      <c r="D767" s="65" t="s">
        <v>2424</v>
      </c>
      <c r="E767" s="65" t="s">
        <v>71</v>
      </c>
      <c r="F767" s="65">
        <v>48</v>
      </c>
      <c r="G767" s="65" t="s">
        <v>1999</v>
      </c>
      <c r="H767" s="65">
        <v>4</v>
      </c>
      <c r="I767" s="65">
        <v>759.96</v>
      </c>
      <c r="J767" s="65">
        <v>2998</v>
      </c>
      <c r="K767" s="65">
        <v>114000</v>
      </c>
      <c r="L767" s="65">
        <v>3080</v>
      </c>
      <c r="M767" s="65">
        <v>6</v>
      </c>
      <c r="N767" s="65">
        <v>76</v>
      </c>
      <c r="O767" s="65" t="s">
        <v>2596</v>
      </c>
    </row>
    <row r="768" ht="15" spans="1:15">
      <c r="A768" s="65" t="s">
        <v>35</v>
      </c>
      <c r="B768" s="65" t="s">
        <v>2603</v>
      </c>
      <c r="C768" s="65" t="s">
        <v>76</v>
      </c>
      <c r="D768" s="65" t="s">
        <v>2424</v>
      </c>
      <c r="E768" s="65" t="s">
        <v>71</v>
      </c>
      <c r="F768" s="65">
        <v>48</v>
      </c>
      <c r="G768" s="65" t="s">
        <v>1999</v>
      </c>
      <c r="H768" s="65">
        <v>4</v>
      </c>
      <c r="I768" s="65">
        <v>759.96</v>
      </c>
      <c r="J768" s="65">
        <v>2998</v>
      </c>
      <c r="K768" s="65">
        <v>114000</v>
      </c>
      <c r="L768" s="65">
        <v>3080</v>
      </c>
      <c r="M768" s="65">
        <v>6</v>
      </c>
      <c r="N768" s="65">
        <v>76</v>
      </c>
      <c r="O768" s="65" t="s">
        <v>2605</v>
      </c>
    </row>
    <row r="769" ht="15" spans="1:15">
      <c r="A769" s="65" t="s">
        <v>35</v>
      </c>
      <c r="B769" s="65" t="s">
        <v>2609</v>
      </c>
      <c r="C769" s="65" t="s">
        <v>76</v>
      </c>
      <c r="D769" s="65" t="s">
        <v>2424</v>
      </c>
      <c r="E769" s="65" t="s">
        <v>71</v>
      </c>
      <c r="F769" s="65">
        <v>48</v>
      </c>
      <c r="G769" s="65" t="s">
        <v>1999</v>
      </c>
      <c r="H769" s="65">
        <v>4</v>
      </c>
      <c r="I769" s="65">
        <v>759.96</v>
      </c>
      <c r="J769" s="65">
        <v>2998</v>
      </c>
      <c r="K769" s="65">
        <v>114000</v>
      </c>
      <c r="L769" s="65">
        <v>3080</v>
      </c>
      <c r="M769" s="65">
        <v>6</v>
      </c>
      <c r="N769" s="65">
        <v>76</v>
      </c>
      <c r="O769" s="65" t="s">
        <v>2611</v>
      </c>
    </row>
    <row r="770" ht="15" spans="1:15">
      <c r="A770" s="65" t="s">
        <v>35</v>
      </c>
      <c r="B770" s="65" t="s">
        <v>2606</v>
      </c>
      <c r="C770" s="65" t="s">
        <v>76</v>
      </c>
      <c r="D770" s="65" t="s">
        <v>2424</v>
      </c>
      <c r="E770" s="65" t="s">
        <v>71</v>
      </c>
      <c r="F770" s="65">
        <v>48</v>
      </c>
      <c r="G770" s="65" t="s">
        <v>1999</v>
      </c>
      <c r="H770" s="65">
        <v>4</v>
      </c>
      <c r="I770" s="65">
        <v>759.96</v>
      </c>
      <c r="J770" s="65">
        <v>2998</v>
      </c>
      <c r="K770" s="65">
        <v>114000</v>
      </c>
      <c r="L770" s="65">
        <v>3080</v>
      </c>
      <c r="M770" s="65">
        <v>6</v>
      </c>
      <c r="N770" s="65">
        <v>76</v>
      </c>
      <c r="O770" s="65" t="s">
        <v>2608</v>
      </c>
    </row>
    <row r="771" ht="15" spans="1:15">
      <c r="A771" s="65" t="s">
        <v>35</v>
      </c>
      <c r="B771" s="65" t="s">
        <v>2600</v>
      </c>
      <c r="C771" s="65" t="s">
        <v>76</v>
      </c>
      <c r="D771" s="65" t="s">
        <v>2424</v>
      </c>
      <c r="E771" s="65" t="s">
        <v>71</v>
      </c>
      <c r="F771" s="65">
        <v>48</v>
      </c>
      <c r="G771" s="65" t="s">
        <v>1999</v>
      </c>
      <c r="H771" s="65">
        <v>4</v>
      </c>
      <c r="I771" s="65">
        <v>759.98</v>
      </c>
      <c r="J771" s="65">
        <v>2998.16</v>
      </c>
      <c r="K771" s="65">
        <v>114000</v>
      </c>
      <c r="L771" s="65">
        <v>3080</v>
      </c>
      <c r="M771" s="65">
        <v>6</v>
      </c>
      <c r="N771" s="65">
        <v>75.84</v>
      </c>
      <c r="O771" s="65" t="s">
        <v>2602</v>
      </c>
    </row>
    <row r="772" ht="15" spans="1:15">
      <c r="A772" s="65" t="s">
        <v>35</v>
      </c>
      <c r="B772" s="65" t="s">
        <v>2065</v>
      </c>
      <c r="C772" s="65" t="s">
        <v>76</v>
      </c>
      <c r="D772" s="65" t="s">
        <v>2067</v>
      </c>
      <c r="E772" s="65" t="s">
        <v>71</v>
      </c>
      <c r="F772" s="65">
        <v>48</v>
      </c>
      <c r="G772" s="65" t="s">
        <v>1999</v>
      </c>
      <c r="H772" s="65">
        <v>4</v>
      </c>
      <c r="I772" s="65">
        <v>759.96</v>
      </c>
      <c r="J772" s="65">
        <v>2998</v>
      </c>
      <c r="K772" s="65">
        <v>114000</v>
      </c>
      <c r="L772" s="65">
        <v>3080</v>
      </c>
      <c r="M772" s="65">
        <v>6</v>
      </c>
      <c r="N772" s="65">
        <v>76</v>
      </c>
      <c r="O772" s="65"/>
    </row>
    <row r="773" ht="15" spans="1:15">
      <c r="A773" s="65" t="s">
        <v>35</v>
      </c>
      <c r="B773" s="65" t="s">
        <v>2068</v>
      </c>
      <c r="C773" s="65" t="s">
        <v>76</v>
      </c>
      <c r="D773" s="65" t="s">
        <v>2067</v>
      </c>
      <c r="E773" s="65" t="s">
        <v>71</v>
      </c>
      <c r="F773" s="65">
        <v>48</v>
      </c>
      <c r="G773" s="65" t="s">
        <v>1999</v>
      </c>
      <c r="H773" s="65">
        <v>4</v>
      </c>
      <c r="I773" s="65">
        <v>759.96</v>
      </c>
      <c r="J773" s="65">
        <v>2998</v>
      </c>
      <c r="K773" s="65">
        <v>114000</v>
      </c>
      <c r="L773" s="65">
        <v>3080</v>
      </c>
      <c r="M773" s="65">
        <v>6</v>
      </c>
      <c r="N773" s="65">
        <v>76</v>
      </c>
      <c r="O773" s="65"/>
    </row>
    <row r="774" ht="15" spans="1:15">
      <c r="A774" s="65" t="s">
        <v>35</v>
      </c>
      <c r="B774" s="65" t="s">
        <v>2070</v>
      </c>
      <c r="C774" s="65" t="s">
        <v>76</v>
      </c>
      <c r="D774" s="65" t="s">
        <v>2067</v>
      </c>
      <c r="E774" s="65" t="s">
        <v>71</v>
      </c>
      <c r="F774" s="65">
        <v>48</v>
      </c>
      <c r="G774" s="65" t="s">
        <v>1999</v>
      </c>
      <c r="H774" s="65">
        <v>4</v>
      </c>
      <c r="I774" s="65">
        <v>759.96</v>
      </c>
      <c r="J774" s="65">
        <v>2998</v>
      </c>
      <c r="K774" s="65">
        <v>114000</v>
      </c>
      <c r="L774" s="65">
        <v>3080</v>
      </c>
      <c r="M774" s="65">
        <v>6</v>
      </c>
      <c r="N774" s="65">
        <v>76</v>
      </c>
      <c r="O774" s="65"/>
    </row>
    <row r="775" ht="15" spans="1:15">
      <c r="A775" s="65" t="s">
        <v>35</v>
      </c>
      <c r="B775" s="65" t="s">
        <v>2072</v>
      </c>
      <c r="C775" s="65" t="s">
        <v>76</v>
      </c>
      <c r="D775" s="65" t="s">
        <v>2067</v>
      </c>
      <c r="E775" s="65" t="s">
        <v>71</v>
      </c>
      <c r="F775" s="65">
        <v>48</v>
      </c>
      <c r="G775" s="65" t="s">
        <v>1999</v>
      </c>
      <c r="H775" s="65">
        <v>4</v>
      </c>
      <c r="I775" s="65">
        <v>759.96</v>
      </c>
      <c r="J775" s="65">
        <v>2998</v>
      </c>
      <c r="K775" s="65">
        <v>114000</v>
      </c>
      <c r="L775" s="65">
        <v>3080</v>
      </c>
      <c r="M775" s="65">
        <v>6</v>
      </c>
      <c r="N775" s="65">
        <v>76</v>
      </c>
      <c r="O775" s="65"/>
    </row>
    <row r="776" ht="15" spans="1:15">
      <c r="A776" s="65" t="s">
        <v>35</v>
      </c>
      <c r="B776" s="65" t="s">
        <v>2074</v>
      </c>
      <c r="C776" s="65" t="s">
        <v>76</v>
      </c>
      <c r="D776" s="65" t="s">
        <v>2067</v>
      </c>
      <c r="E776" s="65" t="s">
        <v>71</v>
      </c>
      <c r="F776" s="65">
        <v>48</v>
      </c>
      <c r="G776" s="65" t="s">
        <v>1999</v>
      </c>
      <c r="H776" s="65">
        <v>4</v>
      </c>
      <c r="I776" s="65">
        <v>759.96</v>
      </c>
      <c r="J776" s="65">
        <v>2998</v>
      </c>
      <c r="K776" s="65">
        <v>114000</v>
      </c>
      <c r="L776" s="65">
        <v>3080</v>
      </c>
      <c r="M776" s="65">
        <v>6</v>
      </c>
      <c r="N776" s="65">
        <v>76</v>
      </c>
      <c r="O776" s="65"/>
    </row>
    <row r="777" ht="15" spans="1:15">
      <c r="A777" s="65" t="s">
        <v>35</v>
      </c>
      <c r="B777" s="65" t="s">
        <v>2076</v>
      </c>
      <c r="C777" s="65" t="s">
        <v>76</v>
      </c>
      <c r="D777" s="65" t="s">
        <v>2067</v>
      </c>
      <c r="E777" s="65" t="s">
        <v>71</v>
      </c>
      <c r="F777" s="65">
        <v>48</v>
      </c>
      <c r="G777" s="65" t="s">
        <v>1999</v>
      </c>
      <c r="H777" s="65">
        <v>4</v>
      </c>
      <c r="I777" s="65">
        <v>759.96</v>
      </c>
      <c r="J777" s="65">
        <v>2998</v>
      </c>
      <c r="K777" s="65">
        <v>114000</v>
      </c>
      <c r="L777" s="65">
        <v>3080</v>
      </c>
      <c r="M777" s="65">
        <v>6</v>
      </c>
      <c r="N777" s="65">
        <v>76</v>
      </c>
      <c r="O777" s="65"/>
    </row>
    <row r="778" ht="15" spans="1:15">
      <c r="A778" s="65" t="s">
        <v>35</v>
      </c>
      <c r="B778" s="65" t="s">
        <v>2078</v>
      </c>
      <c r="C778" s="65" t="s">
        <v>76</v>
      </c>
      <c r="D778" s="65" t="s">
        <v>2067</v>
      </c>
      <c r="E778" s="65" t="s">
        <v>71</v>
      </c>
      <c r="F778" s="65">
        <v>48</v>
      </c>
      <c r="G778" s="65" t="s">
        <v>1999</v>
      </c>
      <c r="H778" s="65">
        <v>4</v>
      </c>
      <c r="I778" s="65">
        <v>759.96</v>
      </c>
      <c r="J778" s="65">
        <v>2998</v>
      </c>
      <c r="K778" s="65">
        <v>114000</v>
      </c>
      <c r="L778" s="65">
        <v>3080</v>
      </c>
      <c r="M778" s="65">
        <v>6</v>
      </c>
      <c r="N778" s="65">
        <v>76</v>
      </c>
      <c r="O778" s="65" t="s">
        <v>2081</v>
      </c>
    </row>
    <row r="779" ht="15" spans="1:15">
      <c r="A779" s="65" t="s">
        <v>35</v>
      </c>
      <c r="B779" s="65" t="s">
        <v>2082</v>
      </c>
      <c r="C779" s="65" t="s">
        <v>76</v>
      </c>
      <c r="D779" s="65" t="s">
        <v>2067</v>
      </c>
      <c r="E779" s="65" t="s">
        <v>71</v>
      </c>
      <c r="F779" s="65">
        <v>48</v>
      </c>
      <c r="G779" s="65" t="s">
        <v>1999</v>
      </c>
      <c r="H779" s="65">
        <v>4</v>
      </c>
      <c r="I779" s="65">
        <v>759.96</v>
      </c>
      <c r="J779" s="65">
        <v>2998</v>
      </c>
      <c r="K779" s="65">
        <v>114000</v>
      </c>
      <c r="L779" s="65">
        <v>3080</v>
      </c>
      <c r="M779" s="65">
        <v>6</v>
      </c>
      <c r="N779" s="65">
        <v>76</v>
      </c>
      <c r="O779" s="65"/>
    </row>
    <row r="780" ht="15" spans="1:15">
      <c r="A780" s="65" t="s">
        <v>35</v>
      </c>
      <c r="B780" s="65" t="s">
        <v>2084</v>
      </c>
      <c r="C780" s="65" t="s">
        <v>76</v>
      </c>
      <c r="D780" s="65" t="s">
        <v>2067</v>
      </c>
      <c r="E780" s="65" t="s">
        <v>71</v>
      </c>
      <c r="F780" s="65">
        <v>48</v>
      </c>
      <c r="G780" s="65" t="s">
        <v>1999</v>
      </c>
      <c r="H780" s="65">
        <v>4</v>
      </c>
      <c r="I780" s="65">
        <v>759.96</v>
      </c>
      <c r="J780" s="65">
        <v>2998</v>
      </c>
      <c r="K780" s="65">
        <v>114000</v>
      </c>
      <c r="L780" s="65">
        <v>3080</v>
      </c>
      <c r="M780" s="65">
        <v>6</v>
      </c>
      <c r="N780" s="65">
        <v>76</v>
      </c>
      <c r="O780" s="65"/>
    </row>
    <row r="781" ht="15" spans="1:15">
      <c r="A781" s="65" t="s">
        <v>35</v>
      </c>
      <c r="B781" s="65" t="s">
        <v>2274</v>
      </c>
      <c r="C781" s="65" t="s">
        <v>76</v>
      </c>
      <c r="D781" s="65" t="s">
        <v>2067</v>
      </c>
      <c r="E781" s="65" t="s">
        <v>71</v>
      </c>
      <c r="F781" s="65">
        <v>48</v>
      </c>
      <c r="G781" s="65" t="s">
        <v>1999</v>
      </c>
      <c r="H781" s="65">
        <v>4</v>
      </c>
      <c r="I781" s="65">
        <v>759.96</v>
      </c>
      <c r="J781" s="65">
        <v>2998.04</v>
      </c>
      <c r="K781" s="65">
        <v>114000</v>
      </c>
      <c r="L781" s="65">
        <v>3080</v>
      </c>
      <c r="M781" s="65">
        <v>6</v>
      </c>
      <c r="N781" s="65">
        <v>75.96</v>
      </c>
      <c r="O781" s="65" t="s">
        <v>2278</v>
      </c>
    </row>
    <row r="782" ht="15" spans="1:15">
      <c r="A782" s="65" t="s">
        <v>35</v>
      </c>
      <c r="B782" s="65" t="s">
        <v>2317</v>
      </c>
      <c r="C782" s="65" t="s">
        <v>76</v>
      </c>
      <c r="D782" s="65" t="s">
        <v>2281</v>
      </c>
      <c r="E782" s="65" t="s">
        <v>71</v>
      </c>
      <c r="F782" s="65">
        <v>48</v>
      </c>
      <c r="G782" s="65" t="s">
        <v>1999</v>
      </c>
      <c r="H782" s="65">
        <v>4</v>
      </c>
      <c r="I782" s="65">
        <v>759.96</v>
      </c>
      <c r="J782" s="65">
        <v>2998</v>
      </c>
      <c r="K782" s="65">
        <v>114000</v>
      </c>
      <c r="L782" s="65">
        <v>3080</v>
      </c>
      <c r="M782" s="65">
        <v>6</v>
      </c>
      <c r="N782" s="65">
        <v>76</v>
      </c>
      <c r="O782" s="65" t="s">
        <v>2319</v>
      </c>
    </row>
    <row r="783" ht="15" spans="1:15">
      <c r="A783" s="65" t="s">
        <v>35</v>
      </c>
      <c r="B783" s="65" t="s">
        <v>2329</v>
      </c>
      <c r="C783" s="65" t="s">
        <v>76</v>
      </c>
      <c r="D783" s="65" t="s">
        <v>2281</v>
      </c>
      <c r="E783" s="65" t="s">
        <v>71</v>
      </c>
      <c r="F783" s="65">
        <v>48</v>
      </c>
      <c r="G783" s="65" t="s">
        <v>1999</v>
      </c>
      <c r="H783" s="65">
        <v>4</v>
      </c>
      <c r="I783" s="65">
        <v>759.96</v>
      </c>
      <c r="J783" s="65">
        <v>2998</v>
      </c>
      <c r="K783" s="65">
        <v>114000</v>
      </c>
      <c r="L783" s="65">
        <v>3080</v>
      </c>
      <c r="M783" s="65">
        <v>6</v>
      </c>
      <c r="N783" s="65">
        <v>76</v>
      </c>
      <c r="O783" s="65" t="s">
        <v>2331</v>
      </c>
    </row>
    <row r="784" ht="15" spans="1:15">
      <c r="A784" s="65" t="s">
        <v>35</v>
      </c>
      <c r="B784" s="65" t="s">
        <v>2356</v>
      </c>
      <c r="C784" s="65" t="s">
        <v>76</v>
      </c>
      <c r="D784" s="65" t="s">
        <v>2281</v>
      </c>
      <c r="E784" s="65" t="s">
        <v>71</v>
      </c>
      <c r="F784" s="65">
        <v>48</v>
      </c>
      <c r="G784" s="65" t="s">
        <v>1999</v>
      </c>
      <c r="H784" s="65">
        <v>4</v>
      </c>
      <c r="I784" s="65">
        <v>759.96</v>
      </c>
      <c r="J784" s="65">
        <v>2998</v>
      </c>
      <c r="K784" s="65">
        <v>114000</v>
      </c>
      <c r="L784" s="65">
        <v>3080</v>
      </c>
      <c r="M784" s="65">
        <v>6</v>
      </c>
      <c r="N784" s="65">
        <v>76</v>
      </c>
      <c r="O784" s="65" t="s">
        <v>2358</v>
      </c>
    </row>
    <row r="785" ht="15" spans="1:15">
      <c r="A785" s="65" t="s">
        <v>35</v>
      </c>
      <c r="B785" s="65" t="s">
        <v>2353</v>
      </c>
      <c r="C785" s="65" t="s">
        <v>76</v>
      </c>
      <c r="D785" s="65" t="s">
        <v>2281</v>
      </c>
      <c r="E785" s="65" t="s">
        <v>71</v>
      </c>
      <c r="F785" s="65">
        <v>48</v>
      </c>
      <c r="G785" s="65" t="s">
        <v>1999</v>
      </c>
      <c r="H785" s="65">
        <v>4</v>
      </c>
      <c r="I785" s="65">
        <v>759.96</v>
      </c>
      <c r="J785" s="65">
        <v>2998</v>
      </c>
      <c r="K785" s="65">
        <v>114000</v>
      </c>
      <c r="L785" s="65">
        <v>3080</v>
      </c>
      <c r="M785" s="65">
        <v>6</v>
      </c>
      <c r="N785" s="65">
        <v>76</v>
      </c>
      <c r="O785" s="65" t="s">
        <v>2355</v>
      </c>
    </row>
    <row r="786" ht="15" spans="1:15">
      <c r="A786" s="65" t="s">
        <v>35</v>
      </c>
      <c r="B786" s="65" t="s">
        <v>2286</v>
      </c>
      <c r="C786" s="65" t="s">
        <v>76</v>
      </c>
      <c r="D786" s="65" t="s">
        <v>2281</v>
      </c>
      <c r="E786" s="65" t="s">
        <v>71</v>
      </c>
      <c r="F786" s="65">
        <v>48</v>
      </c>
      <c r="G786" s="65" t="s">
        <v>1999</v>
      </c>
      <c r="H786" s="65">
        <v>4</v>
      </c>
      <c r="I786" s="65">
        <v>759.96</v>
      </c>
      <c r="J786" s="65">
        <v>2998</v>
      </c>
      <c r="K786" s="65">
        <v>114000</v>
      </c>
      <c r="L786" s="65">
        <v>3080</v>
      </c>
      <c r="M786" s="65">
        <v>6</v>
      </c>
      <c r="N786" s="65">
        <v>76</v>
      </c>
      <c r="O786" s="65" t="s">
        <v>2288</v>
      </c>
    </row>
    <row r="787" ht="15" spans="1:15">
      <c r="A787" s="65" t="s">
        <v>35</v>
      </c>
      <c r="B787" s="65" t="s">
        <v>2283</v>
      </c>
      <c r="C787" s="65" t="s">
        <v>76</v>
      </c>
      <c r="D787" s="65" t="s">
        <v>2281</v>
      </c>
      <c r="E787" s="65" t="s">
        <v>71</v>
      </c>
      <c r="F787" s="65">
        <v>48</v>
      </c>
      <c r="G787" s="65" t="s">
        <v>1999</v>
      </c>
      <c r="H787" s="65">
        <v>4</v>
      </c>
      <c r="I787" s="65">
        <v>759.96</v>
      </c>
      <c r="J787" s="65">
        <v>2998</v>
      </c>
      <c r="K787" s="65">
        <v>114000</v>
      </c>
      <c r="L787" s="65">
        <v>3080</v>
      </c>
      <c r="M787" s="65">
        <v>6</v>
      </c>
      <c r="N787" s="65">
        <v>76</v>
      </c>
      <c r="O787" s="65" t="s">
        <v>2285</v>
      </c>
    </row>
    <row r="788" ht="15" spans="1:15">
      <c r="A788" s="65" t="s">
        <v>35</v>
      </c>
      <c r="B788" s="65" t="s">
        <v>2279</v>
      </c>
      <c r="C788" s="65" t="s">
        <v>76</v>
      </c>
      <c r="D788" s="65" t="s">
        <v>2281</v>
      </c>
      <c r="E788" s="65" t="s">
        <v>71</v>
      </c>
      <c r="F788" s="65">
        <v>48</v>
      </c>
      <c r="G788" s="65" t="s">
        <v>1999</v>
      </c>
      <c r="H788" s="65">
        <v>4</v>
      </c>
      <c r="I788" s="65">
        <v>759.96</v>
      </c>
      <c r="J788" s="65">
        <v>2998</v>
      </c>
      <c r="K788" s="65">
        <v>114000</v>
      </c>
      <c r="L788" s="65">
        <v>3080</v>
      </c>
      <c r="M788" s="65">
        <v>6</v>
      </c>
      <c r="N788" s="65">
        <v>76</v>
      </c>
      <c r="O788" s="65" t="s">
        <v>2282</v>
      </c>
    </row>
    <row r="789" ht="15" spans="1:15">
      <c r="A789" s="65" t="s">
        <v>35</v>
      </c>
      <c r="B789" s="65" t="s">
        <v>2338</v>
      </c>
      <c r="C789" s="65" t="s">
        <v>76</v>
      </c>
      <c r="D789" s="65" t="s">
        <v>2281</v>
      </c>
      <c r="E789" s="65" t="s">
        <v>71</v>
      </c>
      <c r="F789" s="65">
        <v>48</v>
      </c>
      <c r="G789" s="65" t="s">
        <v>1999</v>
      </c>
      <c r="H789" s="65">
        <v>4</v>
      </c>
      <c r="I789" s="65">
        <v>759.96</v>
      </c>
      <c r="J789" s="65">
        <v>2998</v>
      </c>
      <c r="K789" s="65">
        <v>114000</v>
      </c>
      <c r="L789" s="65">
        <v>3080</v>
      </c>
      <c r="M789" s="65">
        <v>6</v>
      </c>
      <c r="N789" s="65">
        <v>76</v>
      </c>
      <c r="O789" s="65" t="s">
        <v>2340</v>
      </c>
    </row>
    <row r="790" ht="15" spans="1:15">
      <c r="A790" s="65" t="s">
        <v>35</v>
      </c>
      <c r="B790" s="65" t="s">
        <v>2362</v>
      </c>
      <c r="C790" s="65" t="s">
        <v>76</v>
      </c>
      <c r="D790" s="65" t="s">
        <v>2281</v>
      </c>
      <c r="E790" s="65" t="s">
        <v>71</v>
      </c>
      <c r="F790" s="65">
        <v>48</v>
      </c>
      <c r="G790" s="65" t="s">
        <v>1999</v>
      </c>
      <c r="H790" s="65">
        <v>4</v>
      </c>
      <c r="I790" s="65">
        <v>759.96</v>
      </c>
      <c r="J790" s="65">
        <v>2998</v>
      </c>
      <c r="K790" s="65">
        <v>114000</v>
      </c>
      <c r="L790" s="65">
        <v>3080</v>
      </c>
      <c r="M790" s="65">
        <v>6</v>
      </c>
      <c r="N790" s="65">
        <v>76</v>
      </c>
      <c r="O790" s="65" t="s">
        <v>2364</v>
      </c>
    </row>
    <row r="791" ht="15" spans="1:15">
      <c r="A791" s="65" t="s">
        <v>35</v>
      </c>
      <c r="B791" s="65" t="s">
        <v>2341</v>
      </c>
      <c r="C791" s="65" t="s">
        <v>76</v>
      </c>
      <c r="D791" s="65" t="s">
        <v>2281</v>
      </c>
      <c r="E791" s="65" t="s">
        <v>71</v>
      </c>
      <c r="F791" s="65">
        <v>48</v>
      </c>
      <c r="G791" s="65" t="s">
        <v>1999</v>
      </c>
      <c r="H791" s="65">
        <v>4</v>
      </c>
      <c r="I791" s="65">
        <v>759.96</v>
      </c>
      <c r="J791" s="65">
        <v>2998</v>
      </c>
      <c r="K791" s="65">
        <v>114000</v>
      </c>
      <c r="L791" s="65">
        <v>3080</v>
      </c>
      <c r="M791" s="65">
        <v>6</v>
      </c>
      <c r="N791" s="65">
        <v>76</v>
      </c>
      <c r="O791" s="65" t="s">
        <v>2343</v>
      </c>
    </row>
    <row r="792" ht="15" spans="1:15">
      <c r="A792" s="65" t="s">
        <v>35</v>
      </c>
      <c r="B792" s="65" t="s">
        <v>2359</v>
      </c>
      <c r="C792" s="65" t="s">
        <v>76</v>
      </c>
      <c r="D792" s="65" t="s">
        <v>2281</v>
      </c>
      <c r="E792" s="65" t="s">
        <v>71</v>
      </c>
      <c r="F792" s="65">
        <v>48</v>
      </c>
      <c r="G792" s="65" t="s">
        <v>1999</v>
      </c>
      <c r="H792" s="65">
        <v>4</v>
      </c>
      <c r="I792" s="65">
        <v>759.96</v>
      </c>
      <c r="J792" s="65">
        <v>2998</v>
      </c>
      <c r="K792" s="65">
        <v>114000</v>
      </c>
      <c r="L792" s="65">
        <v>3080</v>
      </c>
      <c r="M792" s="65">
        <v>6</v>
      </c>
      <c r="N792" s="65">
        <v>76</v>
      </c>
      <c r="O792" s="65" t="s">
        <v>2361</v>
      </c>
    </row>
    <row r="793" ht="15" spans="1:15">
      <c r="A793" s="65" t="s">
        <v>35</v>
      </c>
      <c r="B793" s="65" t="s">
        <v>2347</v>
      </c>
      <c r="C793" s="65" t="s">
        <v>76</v>
      </c>
      <c r="D793" s="65" t="s">
        <v>2281</v>
      </c>
      <c r="E793" s="65" t="s">
        <v>71</v>
      </c>
      <c r="F793" s="65">
        <v>48</v>
      </c>
      <c r="G793" s="65" t="s">
        <v>1999</v>
      </c>
      <c r="H793" s="65">
        <v>4</v>
      </c>
      <c r="I793" s="65">
        <v>759.96</v>
      </c>
      <c r="J793" s="65">
        <v>2998</v>
      </c>
      <c r="K793" s="65">
        <v>114000</v>
      </c>
      <c r="L793" s="65">
        <v>3080</v>
      </c>
      <c r="M793" s="65">
        <v>6</v>
      </c>
      <c r="N793" s="65">
        <v>76</v>
      </c>
      <c r="O793" s="65" t="s">
        <v>2349</v>
      </c>
    </row>
    <row r="794" ht="15" spans="1:15">
      <c r="A794" s="65" t="s">
        <v>35</v>
      </c>
      <c r="B794" s="65" t="s">
        <v>2344</v>
      </c>
      <c r="C794" s="65" t="s">
        <v>76</v>
      </c>
      <c r="D794" s="65" t="s">
        <v>2281</v>
      </c>
      <c r="E794" s="65" t="s">
        <v>71</v>
      </c>
      <c r="F794" s="65">
        <v>48</v>
      </c>
      <c r="G794" s="65" t="s">
        <v>1999</v>
      </c>
      <c r="H794" s="65">
        <v>4</v>
      </c>
      <c r="I794" s="65">
        <v>759.96</v>
      </c>
      <c r="J794" s="65">
        <v>2998</v>
      </c>
      <c r="K794" s="65">
        <v>114000</v>
      </c>
      <c r="L794" s="65">
        <v>3080</v>
      </c>
      <c r="M794" s="65">
        <v>6</v>
      </c>
      <c r="N794" s="65">
        <v>76</v>
      </c>
      <c r="O794" s="65" t="s">
        <v>2346</v>
      </c>
    </row>
    <row r="795" ht="15" spans="1:15">
      <c r="A795" s="65" t="s">
        <v>35</v>
      </c>
      <c r="B795" s="65" t="s">
        <v>2350</v>
      </c>
      <c r="C795" s="65" t="s">
        <v>76</v>
      </c>
      <c r="D795" s="65" t="s">
        <v>2281</v>
      </c>
      <c r="E795" s="65" t="s">
        <v>71</v>
      </c>
      <c r="F795" s="65">
        <v>48</v>
      </c>
      <c r="G795" s="65" t="s">
        <v>1999</v>
      </c>
      <c r="H795" s="65">
        <v>4</v>
      </c>
      <c r="I795" s="65">
        <v>759.96</v>
      </c>
      <c r="J795" s="65">
        <v>2998</v>
      </c>
      <c r="K795" s="65">
        <v>114000</v>
      </c>
      <c r="L795" s="65">
        <v>3080</v>
      </c>
      <c r="M795" s="65">
        <v>6</v>
      </c>
      <c r="N795" s="65">
        <v>76</v>
      </c>
      <c r="O795" s="65" t="s">
        <v>2352</v>
      </c>
    </row>
    <row r="796" ht="15" spans="1:15">
      <c r="A796" s="65" t="s">
        <v>35</v>
      </c>
      <c r="B796" s="65" t="s">
        <v>2314</v>
      </c>
      <c r="C796" s="65" t="s">
        <v>76</v>
      </c>
      <c r="D796" s="65" t="s">
        <v>2281</v>
      </c>
      <c r="E796" s="65" t="s">
        <v>71</v>
      </c>
      <c r="F796" s="65">
        <v>48</v>
      </c>
      <c r="G796" s="65" t="s">
        <v>1999</v>
      </c>
      <c r="H796" s="65">
        <v>4</v>
      </c>
      <c r="I796" s="65">
        <v>759.96</v>
      </c>
      <c r="J796" s="65">
        <v>2998</v>
      </c>
      <c r="K796" s="65">
        <v>114000</v>
      </c>
      <c r="L796" s="65">
        <v>3080</v>
      </c>
      <c r="M796" s="65">
        <v>6</v>
      </c>
      <c r="N796" s="65">
        <v>76</v>
      </c>
      <c r="O796" s="65" t="s">
        <v>2316</v>
      </c>
    </row>
    <row r="797" ht="15" spans="1:15">
      <c r="A797" s="65" t="s">
        <v>35</v>
      </c>
      <c r="B797" s="65" t="s">
        <v>2308</v>
      </c>
      <c r="C797" s="65" t="s">
        <v>76</v>
      </c>
      <c r="D797" s="65" t="s">
        <v>2281</v>
      </c>
      <c r="E797" s="65" t="s">
        <v>71</v>
      </c>
      <c r="F797" s="65">
        <v>48</v>
      </c>
      <c r="G797" s="65" t="s">
        <v>1999</v>
      </c>
      <c r="H797" s="65">
        <v>4</v>
      </c>
      <c r="I797" s="65">
        <v>759.96</v>
      </c>
      <c r="J797" s="65">
        <v>2998</v>
      </c>
      <c r="K797" s="65">
        <v>114000</v>
      </c>
      <c r="L797" s="65">
        <v>3080</v>
      </c>
      <c r="M797" s="65">
        <v>6</v>
      </c>
      <c r="N797" s="65">
        <v>76</v>
      </c>
      <c r="O797" s="65" t="s">
        <v>2310</v>
      </c>
    </row>
    <row r="798" ht="15" spans="1:15">
      <c r="A798" s="65" t="s">
        <v>35</v>
      </c>
      <c r="B798" s="65" t="s">
        <v>2320</v>
      </c>
      <c r="C798" s="65" t="s">
        <v>76</v>
      </c>
      <c r="D798" s="65" t="s">
        <v>2281</v>
      </c>
      <c r="E798" s="65" t="s">
        <v>71</v>
      </c>
      <c r="F798" s="65">
        <v>48</v>
      </c>
      <c r="G798" s="65" t="s">
        <v>1999</v>
      </c>
      <c r="H798" s="65">
        <v>4</v>
      </c>
      <c r="I798" s="65">
        <v>759.96</v>
      </c>
      <c r="J798" s="65">
        <v>2998</v>
      </c>
      <c r="K798" s="65">
        <v>114000</v>
      </c>
      <c r="L798" s="65">
        <v>3080</v>
      </c>
      <c r="M798" s="65">
        <v>6</v>
      </c>
      <c r="N798" s="65">
        <v>76</v>
      </c>
      <c r="O798" s="65" t="s">
        <v>2322</v>
      </c>
    </row>
    <row r="799" ht="15" spans="1:15">
      <c r="A799" s="65" t="s">
        <v>35</v>
      </c>
      <c r="B799" s="65" t="s">
        <v>2326</v>
      </c>
      <c r="C799" s="65" t="s">
        <v>76</v>
      </c>
      <c r="D799" s="65" t="s">
        <v>2281</v>
      </c>
      <c r="E799" s="65" t="s">
        <v>71</v>
      </c>
      <c r="F799" s="65">
        <v>48</v>
      </c>
      <c r="G799" s="65" t="s">
        <v>1999</v>
      </c>
      <c r="H799" s="65">
        <v>4</v>
      </c>
      <c r="I799" s="65">
        <v>759.96</v>
      </c>
      <c r="J799" s="65">
        <v>2998</v>
      </c>
      <c r="K799" s="65">
        <v>114000</v>
      </c>
      <c r="L799" s="65">
        <v>3080</v>
      </c>
      <c r="M799" s="65">
        <v>6</v>
      </c>
      <c r="N799" s="65">
        <v>76</v>
      </c>
      <c r="O799" s="65" t="s">
        <v>2328</v>
      </c>
    </row>
    <row r="800" ht="15" spans="1:15">
      <c r="A800" s="65" t="s">
        <v>35</v>
      </c>
      <c r="B800" s="65" t="s">
        <v>2311</v>
      </c>
      <c r="C800" s="65" t="s">
        <v>76</v>
      </c>
      <c r="D800" s="65" t="s">
        <v>2281</v>
      </c>
      <c r="E800" s="65" t="s">
        <v>71</v>
      </c>
      <c r="F800" s="65">
        <v>48</v>
      </c>
      <c r="G800" s="65" t="s">
        <v>1999</v>
      </c>
      <c r="H800" s="65">
        <v>4</v>
      </c>
      <c r="I800" s="65">
        <v>759.96</v>
      </c>
      <c r="J800" s="65">
        <v>2998</v>
      </c>
      <c r="K800" s="65">
        <v>114000</v>
      </c>
      <c r="L800" s="65">
        <v>3080</v>
      </c>
      <c r="M800" s="65">
        <v>6</v>
      </c>
      <c r="N800" s="65">
        <v>76</v>
      </c>
      <c r="O800" s="65" t="s">
        <v>2313</v>
      </c>
    </row>
    <row r="801" ht="15" spans="1:15">
      <c r="A801" s="65" t="s">
        <v>35</v>
      </c>
      <c r="B801" s="65" t="s">
        <v>2323</v>
      </c>
      <c r="C801" s="65" t="s">
        <v>76</v>
      </c>
      <c r="D801" s="65" t="s">
        <v>2281</v>
      </c>
      <c r="E801" s="65" t="s">
        <v>71</v>
      </c>
      <c r="F801" s="65">
        <v>48</v>
      </c>
      <c r="G801" s="65" t="s">
        <v>1999</v>
      </c>
      <c r="H801" s="65">
        <v>4</v>
      </c>
      <c r="I801" s="65">
        <v>759.96</v>
      </c>
      <c r="J801" s="65">
        <v>2998</v>
      </c>
      <c r="K801" s="65">
        <v>114000</v>
      </c>
      <c r="L801" s="65">
        <v>3080</v>
      </c>
      <c r="M801" s="65">
        <v>6</v>
      </c>
      <c r="N801" s="65">
        <v>76</v>
      </c>
      <c r="O801" s="65" t="s">
        <v>2325</v>
      </c>
    </row>
    <row r="802" ht="15" spans="1:15">
      <c r="A802" s="65" t="s">
        <v>35</v>
      </c>
      <c r="B802" s="65" t="s">
        <v>2335</v>
      </c>
      <c r="C802" s="65" t="s">
        <v>76</v>
      </c>
      <c r="D802" s="65" t="s">
        <v>2281</v>
      </c>
      <c r="E802" s="65" t="s">
        <v>71</v>
      </c>
      <c r="F802" s="65">
        <v>48</v>
      </c>
      <c r="G802" s="65" t="s">
        <v>1999</v>
      </c>
      <c r="H802" s="65">
        <v>4</v>
      </c>
      <c r="I802" s="65">
        <v>759.96</v>
      </c>
      <c r="J802" s="65">
        <v>2998</v>
      </c>
      <c r="K802" s="65">
        <v>114000</v>
      </c>
      <c r="L802" s="65">
        <v>3080</v>
      </c>
      <c r="M802" s="65">
        <v>6</v>
      </c>
      <c r="N802" s="65">
        <v>76</v>
      </c>
      <c r="O802" s="65" t="s">
        <v>2337</v>
      </c>
    </row>
    <row r="803" ht="15" spans="1:15">
      <c r="A803" s="65" t="s">
        <v>35</v>
      </c>
      <c r="B803" s="65" t="s">
        <v>2332</v>
      </c>
      <c r="C803" s="65" t="s">
        <v>76</v>
      </c>
      <c r="D803" s="65" t="s">
        <v>2281</v>
      </c>
      <c r="E803" s="65" t="s">
        <v>71</v>
      </c>
      <c r="F803" s="65">
        <v>48</v>
      </c>
      <c r="G803" s="65" t="s">
        <v>1999</v>
      </c>
      <c r="H803" s="65">
        <v>4</v>
      </c>
      <c r="I803" s="65">
        <v>759.96</v>
      </c>
      <c r="J803" s="65">
        <v>2998</v>
      </c>
      <c r="K803" s="65">
        <v>114000</v>
      </c>
      <c r="L803" s="65">
        <v>3080</v>
      </c>
      <c r="M803" s="65">
        <v>6</v>
      </c>
      <c r="N803" s="65">
        <v>76</v>
      </c>
      <c r="O803" s="65" t="s">
        <v>2334</v>
      </c>
    </row>
    <row r="804" ht="15" spans="1:15">
      <c r="A804" s="65" t="s">
        <v>35</v>
      </c>
      <c r="B804" s="65" t="s">
        <v>2416</v>
      </c>
      <c r="C804" s="65" t="s">
        <v>76</v>
      </c>
      <c r="D804" s="65" t="s">
        <v>2281</v>
      </c>
      <c r="E804" s="65" t="s">
        <v>71</v>
      </c>
      <c r="F804" s="65">
        <v>48</v>
      </c>
      <c r="G804" s="65" t="s">
        <v>1999</v>
      </c>
      <c r="H804" s="65">
        <v>4</v>
      </c>
      <c r="I804" s="65">
        <v>759.96</v>
      </c>
      <c r="J804" s="65">
        <v>2998</v>
      </c>
      <c r="K804" s="65">
        <v>114000</v>
      </c>
      <c r="L804" s="65">
        <v>3080</v>
      </c>
      <c r="M804" s="65">
        <v>6</v>
      </c>
      <c r="N804" s="65">
        <v>76</v>
      </c>
      <c r="O804" s="65" t="s">
        <v>2418</v>
      </c>
    </row>
    <row r="805" ht="15" spans="1:15">
      <c r="A805" s="65" t="s">
        <v>35</v>
      </c>
      <c r="B805" s="65" t="s">
        <v>2401</v>
      </c>
      <c r="C805" s="65" t="s">
        <v>76</v>
      </c>
      <c r="D805" s="65" t="s">
        <v>2281</v>
      </c>
      <c r="E805" s="65" t="s">
        <v>71</v>
      </c>
      <c r="F805" s="65">
        <v>48</v>
      </c>
      <c r="G805" s="65" t="s">
        <v>1999</v>
      </c>
      <c r="H805" s="65">
        <v>4</v>
      </c>
      <c r="I805" s="65">
        <v>759.96</v>
      </c>
      <c r="J805" s="65">
        <v>2998</v>
      </c>
      <c r="K805" s="65">
        <v>114000</v>
      </c>
      <c r="L805" s="65">
        <v>3080</v>
      </c>
      <c r="M805" s="65">
        <v>6</v>
      </c>
      <c r="N805" s="65">
        <v>76</v>
      </c>
      <c r="O805" s="65" t="s">
        <v>2403</v>
      </c>
    </row>
    <row r="806" ht="15" spans="1:15">
      <c r="A806" s="65" t="s">
        <v>35</v>
      </c>
      <c r="B806" s="65" t="s">
        <v>2295</v>
      </c>
      <c r="C806" s="65" t="s">
        <v>76</v>
      </c>
      <c r="D806" s="65" t="s">
        <v>2281</v>
      </c>
      <c r="E806" s="65" t="s">
        <v>71</v>
      </c>
      <c r="F806" s="65">
        <v>48</v>
      </c>
      <c r="G806" s="65" t="s">
        <v>1999</v>
      </c>
      <c r="H806" s="65">
        <v>4</v>
      </c>
      <c r="I806" s="65">
        <v>759.96</v>
      </c>
      <c r="J806" s="65">
        <v>2998</v>
      </c>
      <c r="K806" s="65">
        <v>114000</v>
      </c>
      <c r="L806" s="65">
        <v>3080</v>
      </c>
      <c r="M806" s="65">
        <v>6</v>
      </c>
      <c r="N806" s="65">
        <v>76</v>
      </c>
      <c r="O806" s="65" t="s">
        <v>2297</v>
      </c>
    </row>
    <row r="807" ht="15" spans="1:15">
      <c r="A807" s="65" t="s">
        <v>35</v>
      </c>
      <c r="B807" s="65" t="s">
        <v>2407</v>
      </c>
      <c r="C807" s="65" t="s">
        <v>76</v>
      </c>
      <c r="D807" s="65" t="s">
        <v>2281</v>
      </c>
      <c r="E807" s="65" t="s">
        <v>71</v>
      </c>
      <c r="F807" s="65">
        <v>48</v>
      </c>
      <c r="G807" s="65" t="s">
        <v>1999</v>
      </c>
      <c r="H807" s="65">
        <v>4</v>
      </c>
      <c r="I807" s="65">
        <v>759.96</v>
      </c>
      <c r="J807" s="65">
        <v>2998</v>
      </c>
      <c r="K807" s="65">
        <v>114000</v>
      </c>
      <c r="L807" s="65">
        <v>3080</v>
      </c>
      <c r="M807" s="65">
        <v>6</v>
      </c>
      <c r="N807" s="65">
        <v>76</v>
      </c>
      <c r="O807" s="65" t="s">
        <v>2409</v>
      </c>
    </row>
    <row r="808" ht="15" spans="1:15">
      <c r="A808" s="65" t="s">
        <v>35</v>
      </c>
      <c r="B808" s="65" t="s">
        <v>2404</v>
      </c>
      <c r="C808" s="65" t="s">
        <v>76</v>
      </c>
      <c r="D808" s="65" t="s">
        <v>2281</v>
      </c>
      <c r="E808" s="65" t="s">
        <v>71</v>
      </c>
      <c r="F808" s="65">
        <v>48</v>
      </c>
      <c r="G808" s="65" t="s">
        <v>1999</v>
      </c>
      <c r="H808" s="65">
        <v>4</v>
      </c>
      <c r="I808" s="65">
        <v>759.96</v>
      </c>
      <c r="J808" s="65">
        <v>2998</v>
      </c>
      <c r="K808" s="65">
        <v>114000</v>
      </c>
      <c r="L808" s="65">
        <v>3080</v>
      </c>
      <c r="M808" s="65">
        <v>6</v>
      </c>
      <c r="N808" s="65">
        <v>76</v>
      </c>
      <c r="O808" s="65" t="s">
        <v>2406</v>
      </c>
    </row>
    <row r="809" ht="15" spans="1:15">
      <c r="A809" s="65" t="s">
        <v>35</v>
      </c>
      <c r="B809" s="65" t="s">
        <v>2392</v>
      </c>
      <c r="C809" s="65" t="s">
        <v>76</v>
      </c>
      <c r="D809" s="65" t="s">
        <v>2281</v>
      </c>
      <c r="E809" s="65" t="s">
        <v>71</v>
      </c>
      <c r="F809" s="65">
        <v>48</v>
      </c>
      <c r="G809" s="65" t="s">
        <v>1999</v>
      </c>
      <c r="H809" s="65">
        <v>4</v>
      </c>
      <c r="I809" s="65">
        <v>759.96</v>
      </c>
      <c r="J809" s="65">
        <v>2998</v>
      </c>
      <c r="K809" s="65">
        <v>114000</v>
      </c>
      <c r="L809" s="65">
        <v>3080</v>
      </c>
      <c r="M809" s="65">
        <v>6</v>
      </c>
      <c r="N809" s="65">
        <v>76</v>
      </c>
      <c r="O809" s="65" t="s">
        <v>2394</v>
      </c>
    </row>
    <row r="810" ht="15" spans="1:15">
      <c r="A810" s="65" t="s">
        <v>35</v>
      </c>
      <c r="B810" s="65" t="s">
        <v>2395</v>
      </c>
      <c r="C810" s="65" t="s">
        <v>76</v>
      </c>
      <c r="D810" s="65" t="s">
        <v>2281</v>
      </c>
      <c r="E810" s="65" t="s">
        <v>71</v>
      </c>
      <c r="F810" s="65">
        <v>48</v>
      </c>
      <c r="G810" s="65" t="s">
        <v>1999</v>
      </c>
      <c r="H810" s="65">
        <v>4</v>
      </c>
      <c r="I810" s="65">
        <v>759.96</v>
      </c>
      <c r="J810" s="65">
        <v>2998</v>
      </c>
      <c r="K810" s="65">
        <v>114000</v>
      </c>
      <c r="L810" s="65">
        <v>3080</v>
      </c>
      <c r="M810" s="65">
        <v>6</v>
      </c>
      <c r="N810" s="65">
        <v>76</v>
      </c>
      <c r="O810" s="65" t="s">
        <v>2397</v>
      </c>
    </row>
    <row r="811" ht="15" spans="1:15">
      <c r="A811" s="65" t="s">
        <v>35</v>
      </c>
      <c r="B811" s="65" t="s">
        <v>2410</v>
      </c>
      <c r="C811" s="65" t="s">
        <v>76</v>
      </c>
      <c r="D811" s="65" t="s">
        <v>2281</v>
      </c>
      <c r="E811" s="65" t="s">
        <v>71</v>
      </c>
      <c r="F811" s="65">
        <v>48</v>
      </c>
      <c r="G811" s="65" t="s">
        <v>1999</v>
      </c>
      <c r="H811" s="65">
        <v>4</v>
      </c>
      <c r="I811" s="65">
        <v>759.96</v>
      </c>
      <c r="J811" s="65">
        <v>2998</v>
      </c>
      <c r="K811" s="65">
        <v>114000</v>
      </c>
      <c r="L811" s="65">
        <v>3080</v>
      </c>
      <c r="M811" s="65">
        <v>6</v>
      </c>
      <c r="N811" s="65">
        <v>76</v>
      </c>
      <c r="O811" s="65" t="s">
        <v>2412</v>
      </c>
    </row>
    <row r="812" ht="15" spans="1:15">
      <c r="A812" s="65" t="s">
        <v>35</v>
      </c>
      <c r="B812" s="65" t="s">
        <v>2413</v>
      </c>
      <c r="C812" s="65" t="s">
        <v>76</v>
      </c>
      <c r="D812" s="65" t="s">
        <v>2281</v>
      </c>
      <c r="E812" s="65" t="s">
        <v>71</v>
      </c>
      <c r="F812" s="65">
        <v>48</v>
      </c>
      <c r="G812" s="65" t="s">
        <v>1999</v>
      </c>
      <c r="H812" s="65">
        <v>4</v>
      </c>
      <c r="I812" s="65">
        <v>759.96</v>
      </c>
      <c r="J812" s="65">
        <v>2998</v>
      </c>
      <c r="K812" s="65">
        <v>114000</v>
      </c>
      <c r="L812" s="65">
        <v>3080</v>
      </c>
      <c r="M812" s="65">
        <v>6</v>
      </c>
      <c r="N812" s="65">
        <v>76</v>
      </c>
      <c r="O812" s="65" t="s">
        <v>2415</v>
      </c>
    </row>
    <row r="813" ht="15" spans="1:15">
      <c r="A813" s="65" t="s">
        <v>35</v>
      </c>
      <c r="B813" s="65" t="s">
        <v>2371</v>
      </c>
      <c r="C813" s="65" t="s">
        <v>76</v>
      </c>
      <c r="D813" s="65" t="s">
        <v>2281</v>
      </c>
      <c r="E813" s="65" t="s">
        <v>71</v>
      </c>
      <c r="F813" s="65">
        <v>48</v>
      </c>
      <c r="G813" s="65" t="s">
        <v>1999</v>
      </c>
      <c r="H813" s="65">
        <v>4</v>
      </c>
      <c r="I813" s="65">
        <v>759.96</v>
      </c>
      <c r="J813" s="65">
        <v>2998</v>
      </c>
      <c r="K813" s="65">
        <v>114000</v>
      </c>
      <c r="L813" s="65">
        <v>3080</v>
      </c>
      <c r="M813" s="65">
        <v>6</v>
      </c>
      <c r="N813" s="65">
        <v>76</v>
      </c>
      <c r="O813" s="65" t="s">
        <v>2373</v>
      </c>
    </row>
    <row r="814" ht="15" spans="1:15">
      <c r="A814" s="65" t="s">
        <v>35</v>
      </c>
      <c r="B814" s="65" t="s">
        <v>2377</v>
      </c>
      <c r="C814" s="65" t="s">
        <v>76</v>
      </c>
      <c r="D814" s="65" t="s">
        <v>2281</v>
      </c>
      <c r="E814" s="65" t="s">
        <v>71</v>
      </c>
      <c r="F814" s="65">
        <v>48</v>
      </c>
      <c r="G814" s="65" t="s">
        <v>1999</v>
      </c>
      <c r="H814" s="65">
        <v>4</v>
      </c>
      <c r="I814" s="65">
        <v>759.96</v>
      </c>
      <c r="J814" s="65">
        <v>2998</v>
      </c>
      <c r="K814" s="65">
        <v>114000</v>
      </c>
      <c r="L814" s="65">
        <v>3080</v>
      </c>
      <c r="M814" s="65">
        <v>6</v>
      </c>
      <c r="N814" s="65">
        <v>76</v>
      </c>
      <c r="O814" s="65" t="s">
        <v>2379</v>
      </c>
    </row>
    <row r="815" ht="15" spans="1:15">
      <c r="A815" s="65" t="s">
        <v>35</v>
      </c>
      <c r="B815" s="65" t="s">
        <v>2374</v>
      </c>
      <c r="C815" s="65" t="s">
        <v>76</v>
      </c>
      <c r="D815" s="65" t="s">
        <v>2281</v>
      </c>
      <c r="E815" s="65" t="s">
        <v>71</v>
      </c>
      <c r="F815" s="65">
        <v>48</v>
      </c>
      <c r="G815" s="65" t="s">
        <v>1999</v>
      </c>
      <c r="H815" s="65">
        <v>4</v>
      </c>
      <c r="I815" s="65">
        <v>759.96</v>
      </c>
      <c r="J815" s="65">
        <v>2998</v>
      </c>
      <c r="K815" s="65">
        <v>114000</v>
      </c>
      <c r="L815" s="65">
        <v>3080</v>
      </c>
      <c r="M815" s="65">
        <v>6</v>
      </c>
      <c r="N815" s="65">
        <v>76</v>
      </c>
      <c r="O815" s="65" t="s">
        <v>2376</v>
      </c>
    </row>
    <row r="816" ht="15" spans="1:15">
      <c r="A816" s="65" t="s">
        <v>35</v>
      </c>
      <c r="B816" s="65" t="s">
        <v>2386</v>
      </c>
      <c r="C816" s="65" t="s">
        <v>76</v>
      </c>
      <c r="D816" s="65" t="s">
        <v>2281</v>
      </c>
      <c r="E816" s="65" t="s">
        <v>71</v>
      </c>
      <c r="F816" s="65">
        <v>48</v>
      </c>
      <c r="G816" s="65" t="s">
        <v>1999</v>
      </c>
      <c r="H816" s="65">
        <v>4</v>
      </c>
      <c r="I816" s="65">
        <v>759.96</v>
      </c>
      <c r="J816" s="65">
        <v>2998</v>
      </c>
      <c r="K816" s="65">
        <v>114000</v>
      </c>
      <c r="L816" s="65">
        <v>3080</v>
      </c>
      <c r="M816" s="65">
        <v>6</v>
      </c>
      <c r="N816" s="65">
        <v>76</v>
      </c>
      <c r="O816" s="65" t="s">
        <v>2388</v>
      </c>
    </row>
    <row r="817" ht="15" spans="1:15">
      <c r="A817" s="65" t="s">
        <v>35</v>
      </c>
      <c r="B817" s="65" t="s">
        <v>2365</v>
      </c>
      <c r="C817" s="65" t="s">
        <v>76</v>
      </c>
      <c r="D817" s="65" t="s">
        <v>2281</v>
      </c>
      <c r="E817" s="65" t="s">
        <v>71</v>
      </c>
      <c r="F817" s="65">
        <v>48</v>
      </c>
      <c r="G817" s="65" t="s">
        <v>1999</v>
      </c>
      <c r="H817" s="65">
        <v>4</v>
      </c>
      <c r="I817" s="65">
        <v>759.96</v>
      </c>
      <c r="J817" s="65">
        <v>2998</v>
      </c>
      <c r="K817" s="65">
        <v>114000</v>
      </c>
      <c r="L817" s="65">
        <v>3080</v>
      </c>
      <c r="M817" s="65">
        <v>6</v>
      </c>
      <c r="N817" s="65">
        <v>76</v>
      </c>
      <c r="O817" s="65" t="s">
        <v>2367</v>
      </c>
    </row>
    <row r="818" ht="15" spans="1:15">
      <c r="A818" s="65" t="s">
        <v>35</v>
      </c>
      <c r="B818" s="65" t="s">
        <v>2368</v>
      </c>
      <c r="C818" s="65" t="s">
        <v>76</v>
      </c>
      <c r="D818" s="65" t="s">
        <v>2281</v>
      </c>
      <c r="E818" s="65" t="s">
        <v>71</v>
      </c>
      <c r="F818" s="65">
        <v>48</v>
      </c>
      <c r="G818" s="65" t="s">
        <v>1999</v>
      </c>
      <c r="H818" s="65">
        <v>4</v>
      </c>
      <c r="I818" s="65">
        <v>759.96</v>
      </c>
      <c r="J818" s="65">
        <v>2998</v>
      </c>
      <c r="K818" s="65">
        <v>114000</v>
      </c>
      <c r="L818" s="65">
        <v>3080</v>
      </c>
      <c r="M818" s="65">
        <v>6</v>
      </c>
      <c r="N818" s="65">
        <v>76</v>
      </c>
      <c r="O818" s="65" t="s">
        <v>2370</v>
      </c>
    </row>
    <row r="819" ht="15" spans="1:15">
      <c r="A819" s="65" t="s">
        <v>35</v>
      </c>
      <c r="B819" s="65" t="s">
        <v>2389</v>
      </c>
      <c r="C819" s="65" t="s">
        <v>76</v>
      </c>
      <c r="D819" s="65" t="s">
        <v>2281</v>
      </c>
      <c r="E819" s="65" t="s">
        <v>71</v>
      </c>
      <c r="F819" s="65">
        <v>48</v>
      </c>
      <c r="G819" s="65" t="s">
        <v>1999</v>
      </c>
      <c r="H819" s="65">
        <v>4</v>
      </c>
      <c r="I819" s="65">
        <v>759.96</v>
      </c>
      <c r="J819" s="65">
        <v>2998</v>
      </c>
      <c r="K819" s="65">
        <v>114000</v>
      </c>
      <c r="L819" s="65">
        <v>3080</v>
      </c>
      <c r="M819" s="65">
        <v>6</v>
      </c>
      <c r="N819" s="65">
        <v>76</v>
      </c>
      <c r="O819" s="65" t="s">
        <v>2391</v>
      </c>
    </row>
    <row r="820" ht="15" spans="1:15">
      <c r="A820" s="65" t="s">
        <v>35</v>
      </c>
      <c r="B820" s="65" t="s">
        <v>2302</v>
      </c>
      <c r="C820" s="65" t="s">
        <v>76</v>
      </c>
      <c r="D820" s="65" t="s">
        <v>2281</v>
      </c>
      <c r="E820" s="65" t="s">
        <v>71</v>
      </c>
      <c r="F820" s="65">
        <v>48</v>
      </c>
      <c r="G820" s="65" t="s">
        <v>1999</v>
      </c>
      <c r="H820" s="65">
        <v>4</v>
      </c>
      <c r="I820" s="65">
        <v>759.96</v>
      </c>
      <c r="J820" s="65">
        <v>2998</v>
      </c>
      <c r="K820" s="65">
        <v>114000</v>
      </c>
      <c r="L820" s="65">
        <v>3080</v>
      </c>
      <c r="M820" s="65">
        <v>6</v>
      </c>
      <c r="N820" s="65">
        <v>76</v>
      </c>
      <c r="O820" s="65" t="s">
        <v>2304</v>
      </c>
    </row>
    <row r="821" ht="15" spans="1:15">
      <c r="A821" s="65" t="s">
        <v>35</v>
      </c>
      <c r="B821" s="65" t="s">
        <v>2305</v>
      </c>
      <c r="C821" s="65" t="s">
        <v>76</v>
      </c>
      <c r="D821" s="65" t="s">
        <v>2281</v>
      </c>
      <c r="E821" s="65" t="s">
        <v>71</v>
      </c>
      <c r="F821" s="65">
        <v>48</v>
      </c>
      <c r="G821" s="65" t="s">
        <v>1999</v>
      </c>
      <c r="H821" s="65">
        <v>4</v>
      </c>
      <c r="I821" s="65">
        <v>759.96</v>
      </c>
      <c r="J821" s="65">
        <v>2998</v>
      </c>
      <c r="K821" s="65">
        <v>114000</v>
      </c>
      <c r="L821" s="65">
        <v>3080</v>
      </c>
      <c r="M821" s="65">
        <v>6</v>
      </c>
      <c r="N821" s="65">
        <v>76</v>
      </c>
      <c r="O821" s="65" t="s">
        <v>2307</v>
      </c>
    </row>
    <row r="822" ht="15" spans="1:15">
      <c r="A822" s="65" t="s">
        <v>35</v>
      </c>
      <c r="B822" s="65" t="s">
        <v>2493</v>
      </c>
      <c r="C822" s="65" t="s">
        <v>76</v>
      </c>
      <c r="D822" s="65" t="s">
        <v>2281</v>
      </c>
      <c r="E822" s="65" t="s">
        <v>71</v>
      </c>
      <c r="F822" s="65">
        <v>48</v>
      </c>
      <c r="G822" s="65" t="s">
        <v>1999</v>
      </c>
      <c r="H822" s="65">
        <v>4</v>
      </c>
      <c r="I822" s="65">
        <v>759.96</v>
      </c>
      <c r="J822" s="65">
        <v>2998</v>
      </c>
      <c r="K822" s="65">
        <v>114000</v>
      </c>
      <c r="L822" s="65">
        <v>3080</v>
      </c>
      <c r="M822" s="65">
        <v>6</v>
      </c>
      <c r="N822" s="65">
        <v>76</v>
      </c>
      <c r="O822" s="65" t="s">
        <v>2495</v>
      </c>
    </row>
    <row r="823" ht="15" spans="1:15">
      <c r="A823" s="65" t="s">
        <v>35</v>
      </c>
      <c r="B823" s="65" t="s">
        <v>2298</v>
      </c>
      <c r="C823" s="65" t="s">
        <v>76</v>
      </c>
      <c r="D823" s="65" t="s">
        <v>2281</v>
      </c>
      <c r="E823" s="65" t="s">
        <v>71</v>
      </c>
      <c r="F823" s="65">
        <v>48</v>
      </c>
      <c r="G823" s="65" t="s">
        <v>1999</v>
      </c>
      <c r="H823" s="65">
        <v>4</v>
      </c>
      <c r="I823" s="65">
        <v>759.96</v>
      </c>
      <c r="J823" s="65">
        <v>2998</v>
      </c>
      <c r="K823" s="65">
        <v>114000</v>
      </c>
      <c r="L823" s="65">
        <v>3080</v>
      </c>
      <c r="M823" s="65">
        <v>6</v>
      </c>
      <c r="N823" s="65">
        <v>76</v>
      </c>
      <c r="O823" s="65" t="s">
        <v>2301</v>
      </c>
    </row>
    <row r="824" ht="15" spans="1:15">
      <c r="A824" s="65" t="s">
        <v>35</v>
      </c>
      <c r="B824" s="65" t="s">
        <v>2398</v>
      </c>
      <c r="C824" s="65" t="s">
        <v>76</v>
      </c>
      <c r="D824" s="65" t="s">
        <v>2281</v>
      </c>
      <c r="E824" s="65" t="s">
        <v>71</v>
      </c>
      <c r="F824" s="65">
        <v>48</v>
      </c>
      <c r="G824" s="65" t="s">
        <v>1999</v>
      </c>
      <c r="H824" s="65">
        <v>4</v>
      </c>
      <c r="I824" s="65">
        <v>759.96</v>
      </c>
      <c r="J824" s="65">
        <v>2998</v>
      </c>
      <c r="K824" s="65">
        <v>114000</v>
      </c>
      <c r="L824" s="65">
        <v>3080</v>
      </c>
      <c r="M824" s="65">
        <v>6</v>
      </c>
      <c r="N824" s="65">
        <v>76</v>
      </c>
      <c r="O824" s="65" t="s">
        <v>2400</v>
      </c>
    </row>
    <row r="825" ht="15" spans="1:15">
      <c r="A825" s="65" t="s">
        <v>35</v>
      </c>
      <c r="B825" s="65" t="s">
        <v>2292</v>
      </c>
      <c r="C825" s="65" t="s">
        <v>76</v>
      </c>
      <c r="D825" s="65" t="s">
        <v>2281</v>
      </c>
      <c r="E825" s="65" t="s">
        <v>71</v>
      </c>
      <c r="F825" s="65">
        <v>48</v>
      </c>
      <c r="G825" s="65" t="s">
        <v>1999</v>
      </c>
      <c r="H825" s="65">
        <v>4</v>
      </c>
      <c r="I825" s="65">
        <v>759.96</v>
      </c>
      <c r="J825" s="65">
        <v>2998</v>
      </c>
      <c r="K825" s="65">
        <v>114000</v>
      </c>
      <c r="L825" s="65">
        <v>3080</v>
      </c>
      <c r="M825" s="65">
        <v>6</v>
      </c>
      <c r="N825" s="65">
        <v>76</v>
      </c>
      <c r="O825" s="65" t="s">
        <v>2294</v>
      </c>
    </row>
    <row r="826" ht="15" spans="1:15">
      <c r="A826" s="65" t="s">
        <v>35</v>
      </c>
      <c r="B826" s="65" t="s">
        <v>2289</v>
      </c>
      <c r="C826" s="65" t="s">
        <v>76</v>
      </c>
      <c r="D826" s="65" t="s">
        <v>2281</v>
      </c>
      <c r="E826" s="65" t="s">
        <v>71</v>
      </c>
      <c r="F826" s="65">
        <v>48</v>
      </c>
      <c r="G826" s="65" t="s">
        <v>1999</v>
      </c>
      <c r="H826" s="65">
        <v>4</v>
      </c>
      <c r="I826" s="65">
        <v>759.96</v>
      </c>
      <c r="J826" s="65">
        <v>2998</v>
      </c>
      <c r="K826" s="65">
        <v>114000</v>
      </c>
      <c r="L826" s="65">
        <v>3080</v>
      </c>
      <c r="M826" s="65">
        <v>6</v>
      </c>
      <c r="N826" s="65">
        <v>76</v>
      </c>
      <c r="O826" s="65" t="s">
        <v>2291</v>
      </c>
    </row>
    <row r="827" ht="15" spans="1:15">
      <c r="A827" s="65" t="s">
        <v>35</v>
      </c>
      <c r="B827" s="65" t="s">
        <v>2383</v>
      </c>
      <c r="C827" s="65" t="s">
        <v>76</v>
      </c>
      <c r="D827" s="65" t="s">
        <v>2281</v>
      </c>
      <c r="E827" s="65" t="s">
        <v>71</v>
      </c>
      <c r="F827" s="65">
        <v>48</v>
      </c>
      <c r="G827" s="65" t="s">
        <v>1999</v>
      </c>
      <c r="H827" s="65">
        <v>4</v>
      </c>
      <c r="I827" s="65">
        <v>759.96</v>
      </c>
      <c r="J827" s="65">
        <v>2998</v>
      </c>
      <c r="K827" s="65">
        <v>114000</v>
      </c>
      <c r="L827" s="65">
        <v>3080</v>
      </c>
      <c r="M827" s="65">
        <v>6</v>
      </c>
      <c r="N827" s="65">
        <v>76</v>
      </c>
      <c r="O827" s="65" t="s">
        <v>2385</v>
      </c>
    </row>
    <row r="828" ht="15" spans="1:15">
      <c r="A828" s="65" t="s">
        <v>35</v>
      </c>
      <c r="B828" s="65" t="s">
        <v>2380</v>
      </c>
      <c r="C828" s="65" t="s">
        <v>76</v>
      </c>
      <c r="D828" s="65" t="s">
        <v>2281</v>
      </c>
      <c r="E828" s="65" t="s">
        <v>71</v>
      </c>
      <c r="F828" s="65">
        <v>48</v>
      </c>
      <c r="G828" s="65" t="s">
        <v>1999</v>
      </c>
      <c r="H828" s="65">
        <v>4</v>
      </c>
      <c r="I828" s="65">
        <v>759.96</v>
      </c>
      <c r="J828" s="65">
        <v>2998</v>
      </c>
      <c r="K828" s="65">
        <v>114000</v>
      </c>
      <c r="L828" s="65">
        <v>3080</v>
      </c>
      <c r="M828" s="65">
        <v>6</v>
      </c>
      <c r="N828" s="65">
        <v>76</v>
      </c>
      <c r="O828" s="65" t="s">
        <v>2382</v>
      </c>
    </row>
    <row r="829" ht="15" spans="1:15">
      <c r="A829" s="65" t="s">
        <v>35</v>
      </c>
      <c r="B829" s="65" t="s">
        <v>2487</v>
      </c>
      <c r="C829" s="65" t="s">
        <v>76</v>
      </c>
      <c r="D829" s="65" t="s">
        <v>2281</v>
      </c>
      <c r="E829" s="65" t="s">
        <v>71</v>
      </c>
      <c r="F829" s="65">
        <v>48</v>
      </c>
      <c r="G829" s="65" t="s">
        <v>1999</v>
      </c>
      <c r="H829" s="65">
        <v>4</v>
      </c>
      <c r="I829" s="65">
        <v>759.96</v>
      </c>
      <c r="J829" s="65">
        <v>2998</v>
      </c>
      <c r="K829" s="65">
        <v>114000</v>
      </c>
      <c r="L829" s="65">
        <v>3080</v>
      </c>
      <c r="M829" s="65">
        <v>6</v>
      </c>
      <c r="N829" s="65">
        <v>76</v>
      </c>
      <c r="O829" s="65" t="s">
        <v>2489</v>
      </c>
    </row>
    <row r="830" ht="15" spans="1:15">
      <c r="A830" s="65" t="s">
        <v>35</v>
      </c>
      <c r="B830" s="65" t="s">
        <v>2484</v>
      </c>
      <c r="C830" s="65" t="s">
        <v>76</v>
      </c>
      <c r="D830" s="65" t="s">
        <v>2281</v>
      </c>
      <c r="E830" s="65" t="s">
        <v>71</v>
      </c>
      <c r="F830" s="65">
        <v>48</v>
      </c>
      <c r="G830" s="65" t="s">
        <v>1999</v>
      </c>
      <c r="H830" s="65">
        <v>4</v>
      </c>
      <c r="I830" s="65">
        <v>759.96</v>
      </c>
      <c r="J830" s="65">
        <v>2998</v>
      </c>
      <c r="K830" s="65">
        <v>114000</v>
      </c>
      <c r="L830" s="65">
        <v>3080</v>
      </c>
      <c r="M830" s="65">
        <v>6</v>
      </c>
      <c r="N830" s="65">
        <v>76</v>
      </c>
      <c r="O830" s="65" t="s">
        <v>2486</v>
      </c>
    </row>
    <row r="831" ht="15" spans="1:15">
      <c r="A831" s="65" t="s">
        <v>35</v>
      </c>
      <c r="B831" s="65" t="s">
        <v>2490</v>
      </c>
      <c r="C831" s="65" t="s">
        <v>76</v>
      </c>
      <c r="D831" s="65" t="s">
        <v>2281</v>
      </c>
      <c r="E831" s="65" t="s">
        <v>71</v>
      </c>
      <c r="F831" s="65">
        <v>48</v>
      </c>
      <c r="G831" s="65" t="s">
        <v>1999</v>
      </c>
      <c r="H831" s="65">
        <v>4</v>
      </c>
      <c r="I831" s="65">
        <v>759.98</v>
      </c>
      <c r="J831" s="65">
        <v>2998.18</v>
      </c>
      <c r="K831" s="65">
        <v>114000</v>
      </c>
      <c r="L831" s="65">
        <v>3080</v>
      </c>
      <c r="M831" s="65">
        <v>6</v>
      </c>
      <c r="N831" s="65">
        <v>75.82</v>
      </c>
      <c r="O831" s="65" t="s">
        <v>2492</v>
      </c>
    </row>
    <row r="832" ht="15" spans="1:15">
      <c r="A832" s="65" t="s">
        <v>35</v>
      </c>
      <c r="B832" s="65" t="s">
        <v>2589</v>
      </c>
      <c r="C832" s="65" t="s">
        <v>1939</v>
      </c>
      <c r="D832" s="65" t="s">
        <v>2581</v>
      </c>
      <c r="E832" s="65" t="s">
        <v>2422</v>
      </c>
      <c r="F832" s="65">
        <v>60</v>
      </c>
      <c r="G832" s="65" t="s">
        <v>1938</v>
      </c>
      <c r="H832" s="65">
        <v>4</v>
      </c>
      <c r="I832" s="65">
        <v>759.96</v>
      </c>
      <c r="J832" s="65">
        <v>2445.98</v>
      </c>
      <c r="K832" s="65">
        <v>114000</v>
      </c>
      <c r="L832" s="65">
        <v>2530</v>
      </c>
      <c r="M832" s="65">
        <v>6</v>
      </c>
      <c r="N832" s="65">
        <v>78.02</v>
      </c>
      <c r="O832" s="65" t="s">
        <v>85</v>
      </c>
    </row>
    <row r="833" ht="15" spans="1:15">
      <c r="A833" s="65" t="s">
        <v>35</v>
      </c>
      <c r="B833" s="65" t="s">
        <v>2582</v>
      </c>
      <c r="C833" s="65" t="s">
        <v>1939</v>
      </c>
      <c r="D833" s="65" t="s">
        <v>2581</v>
      </c>
      <c r="E833" s="65" t="s">
        <v>2422</v>
      </c>
      <c r="F833" s="65">
        <v>60</v>
      </c>
      <c r="G833" s="65" t="s">
        <v>1938</v>
      </c>
      <c r="H833" s="65">
        <v>4</v>
      </c>
      <c r="I833" s="65">
        <v>759.96</v>
      </c>
      <c r="J833" s="65">
        <v>2445.98</v>
      </c>
      <c r="K833" s="65">
        <v>114000</v>
      </c>
      <c r="L833" s="65">
        <v>2530</v>
      </c>
      <c r="M833" s="65">
        <v>6</v>
      </c>
      <c r="N833" s="65">
        <v>78.02</v>
      </c>
      <c r="O833" s="65" t="s">
        <v>2584</v>
      </c>
    </row>
    <row r="834" ht="15" spans="1:15">
      <c r="A834" s="65" t="s">
        <v>35</v>
      </c>
      <c r="B834" s="65" t="s">
        <v>2587</v>
      </c>
      <c r="C834" s="65" t="s">
        <v>1939</v>
      </c>
      <c r="D834" s="65" t="s">
        <v>2581</v>
      </c>
      <c r="E834" s="65" t="s">
        <v>2422</v>
      </c>
      <c r="F834" s="65">
        <v>60</v>
      </c>
      <c r="G834" s="65" t="s">
        <v>1938</v>
      </c>
      <c r="H834" s="65">
        <v>4</v>
      </c>
      <c r="I834" s="65">
        <v>759.96</v>
      </c>
      <c r="J834" s="65">
        <v>2445.98</v>
      </c>
      <c r="K834" s="65">
        <v>114000</v>
      </c>
      <c r="L834" s="65">
        <v>2530</v>
      </c>
      <c r="M834" s="65">
        <v>6</v>
      </c>
      <c r="N834" s="65">
        <v>78.02</v>
      </c>
      <c r="O834" s="65" t="s">
        <v>624</v>
      </c>
    </row>
    <row r="835" ht="15" spans="1:15">
      <c r="A835" s="65" t="s">
        <v>35</v>
      </c>
      <c r="B835" s="65" t="s">
        <v>2578</v>
      </c>
      <c r="C835" s="65" t="s">
        <v>1939</v>
      </c>
      <c r="D835" s="65" t="s">
        <v>2581</v>
      </c>
      <c r="E835" s="65" t="s">
        <v>2422</v>
      </c>
      <c r="F835" s="65">
        <v>60</v>
      </c>
      <c r="G835" s="65" t="s">
        <v>1938</v>
      </c>
      <c r="H835" s="65">
        <v>4</v>
      </c>
      <c r="I835" s="65">
        <v>759.96</v>
      </c>
      <c r="J835" s="65">
        <v>2445.98</v>
      </c>
      <c r="K835" s="65">
        <v>114000</v>
      </c>
      <c r="L835" s="65">
        <v>2530</v>
      </c>
      <c r="M835" s="65">
        <v>6</v>
      </c>
      <c r="N835" s="65">
        <v>78.02</v>
      </c>
      <c r="O835" s="65" t="s">
        <v>85</v>
      </c>
    </row>
    <row r="836" ht="15" spans="1:15">
      <c r="A836" s="65" t="s">
        <v>35</v>
      </c>
      <c r="B836" s="65" t="s">
        <v>2591</v>
      </c>
      <c r="C836" s="65" t="s">
        <v>1939</v>
      </c>
      <c r="D836" s="65" t="s">
        <v>2581</v>
      </c>
      <c r="E836" s="65" t="s">
        <v>2422</v>
      </c>
      <c r="F836" s="65">
        <v>60</v>
      </c>
      <c r="G836" s="65" t="s">
        <v>1938</v>
      </c>
      <c r="H836" s="65">
        <v>4</v>
      </c>
      <c r="I836" s="65">
        <v>759.96</v>
      </c>
      <c r="J836" s="65">
        <v>2445.98</v>
      </c>
      <c r="K836" s="65">
        <v>114000</v>
      </c>
      <c r="L836" s="65">
        <v>2530</v>
      </c>
      <c r="M836" s="65">
        <v>6</v>
      </c>
      <c r="N836" s="65">
        <v>78.02</v>
      </c>
      <c r="O836" s="65" t="s">
        <v>2593</v>
      </c>
    </row>
    <row r="837" ht="15" spans="1:15">
      <c r="A837" s="65" t="s">
        <v>35</v>
      </c>
      <c r="B837" s="65" t="s">
        <v>2585</v>
      </c>
      <c r="C837" s="65" t="s">
        <v>1939</v>
      </c>
      <c r="D837" s="65" t="s">
        <v>2581</v>
      </c>
      <c r="E837" s="65" t="s">
        <v>2422</v>
      </c>
      <c r="F837" s="65">
        <v>60</v>
      </c>
      <c r="G837" s="65" t="s">
        <v>1938</v>
      </c>
      <c r="H837" s="65">
        <v>4</v>
      </c>
      <c r="I837" s="65">
        <v>759.96</v>
      </c>
      <c r="J837" s="65">
        <v>2445.98</v>
      </c>
      <c r="K837" s="65">
        <v>114000</v>
      </c>
      <c r="L837" s="65">
        <v>2530</v>
      </c>
      <c r="M837" s="65">
        <v>6</v>
      </c>
      <c r="N837" s="65">
        <v>78.02</v>
      </c>
      <c r="O837" s="65" t="s">
        <v>85</v>
      </c>
    </row>
    <row r="838" ht="15" spans="1:15">
      <c r="A838" s="65" t="s">
        <v>35</v>
      </c>
      <c r="B838" s="65" t="s">
        <v>2624</v>
      </c>
      <c r="C838" s="65" t="s">
        <v>1939</v>
      </c>
      <c r="D838" s="65" t="s">
        <v>2581</v>
      </c>
      <c r="E838" s="65" t="s">
        <v>2422</v>
      </c>
      <c r="F838" s="65">
        <v>60</v>
      </c>
      <c r="G838" s="65" t="s">
        <v>1938</v>
      </c>
      <c r="H838" s="65">
        <v>4</v>
      </c>
      <c r="I838" s="65">
        <v>759.96</v>
      </c>
      <c r="J838" s="65">
        <v>2445.98</v>
      </c>
      <c r="K838" s="65">
        <v>114000</v>
      </c>
      <c r="L838" s="65">
        <v>2530</v>
      </c>
      <c r="M838" s="65">
        <v>6</v>
      </c>
      <c r="N838" s="65">
        <v>78.02</v>
      </c>
      <c r="O838" s="65" t="s">
        <v>2626</v>
      </c>
    </row>
    <row r="839" ht="15" spans="1:15">
      <c r="A839" s="65" t="s">
        <v>35</v>
      </c>
      <c r="B839" s="65" t="s">
        <v>2618</v>
      </c>
      <c r="C839" s="65" t="s">
        <v>1939</v>
      </c>
      <c r="D839" s="65" t="s">
        <v>2581</v>
      </c>
      <c r="E839" s="65" t="s">
        <v>2422</v>
      </c>
      <c r="F839" s="65">
        <v>60</v>
      </c>
      <c r="G839" s="65" t="s">
        <v>1938</v>
      </c>
      <c r="H839" s="65">
        <v>4</v>
      </c>
      <c r="I839" s="65">
        <v>759.96</v>
      </c>
      <c r="J839" s="65">
        <v>2445.98</v>
      </c>
      <c r="K839" s="65">
        <v>114000</v>
      </c>
      <c r="L839" s="65">
        <v>2530</v>
      </c>
      <c r="M839" s="65">
        <v>6</v>
      </c>
      <c r="N839" s="65">
        <v>78.02</v>
      </c>
      <c r="O839" s="65" t="s">
        <v>2620</v>
      </c>
    </row>
    <row r="840" ht="15" spans="1:15">
      <c r="A840" s="65" t="s">
        <v>35</v>
      </c>
      <c r="B840" s="65" t="s">
        <v>2615</v>
      </c>
      <c r="C840" s="65" t="s">
        <v>1939</v>
      </c>
      <c r="D840" s="65" t="s">
        <v>2581</v>
      </c>
      <c r="E840" s="65" t="s">
        <v>2422</v>
      </c>
      <c r="F840" s="65">
        <v>60</v>
      </c>
      <c r="G840" s="65" t="s">
        <v>1938</v>
      </c>
      <c r="H840" s="65">
        <v>4</v>
      </c>
      <c r="I840" s="65">
        <v>759.96</v>
      </c>
      <c r="J840" s="65">
        <v>2445.98</v>
      </c>
      <c r="K840" s="65">
        <v>114000</v>
      </c>
      <c r="L840" s="65">
        <v>2530</v>
      </c>
      <c r="M840" s="65">
        <v>6</v>
      </c>
      <c r="N840" s="65">
        <v>78.02</v>
      </c>
      <c r="O840" s="65" t="s">
        <v>2617</v>
      </c>
    </row>
    <row r="841" ht="15" spans="1:15">
      <c r="A841" s="65" t="s">
        <v>35</v>
      </c>
      <c r="B841" s="65" t="s">
        <v>2627</v>
      </c>
      <c r="C841" s="65" t="s">
        <v>1939</v>
      </c>
      <c r="D841" s="65" t="s">
        <v>2581</v>
      </c>
      <c r="E841" s="65" t="s">
        <v>2422</v>
      </c>
      <c r="F841" s="65">
        <v>60</v>
      </c>
      <c r="G841" s="65" t="s">
        <v>1938</v>
      </c>
      <c r="H841" s="65">
        <v>4</v>
      </c>
      <c r="I841" s="65">
        <v>759.96</v>
      </c>
      <c r="J841" s="65">
        <v>2445.98</v>
      </c>
      <c r="K841" s="65">
        <v>114000</v>
      </c>
      <c r="L841" s="65">
        <v>2530</v>
      </c>
      <c r="M841" s="65">
        <v>6</v>
      </c>
      <c r="N841" s="65">
        <v>78.02</v>
      </c>
      <c r="O841" s="65" t="s">
        <v>2515</v>
      </c>
    </row>
    <row r="842" ht="15" spans="1:15">
      <c r="A842" s="65" t="s">
        <v>35</v>
      </c>
      <c r="B842" s="65" t="s">
        <v>2629</v>
      </c>
      <c r="C842" s="65" t="s">
        <v>1939</v>
      </c>
      <c r="D842" s="65" t="s">
        <v>2581</v>
      </c>
      <c r="E842" s="65" t="s">
        <v>2422</v>
      </c>
      <c r="F842" s="65">
        <v>60</v>
      </c>
      <c r="G842" s="65" t="s">
        <v>1938</v>
      </c>
      <c r="H842" s="65">
        <v>4</v>
      </c>
      <c r="I842" s="65">
        <v>759.96</v>
      </c>
      <c r="J842" s="65">
        <v>2445.98</v>
      </c>
      <c r="K842" s="65">
        <v>114000</v>
      </c>
      <c r="L842" s="65">
        <v>2530</v>
      </c>
      <c r="M842" s="65">
        <v>6</v>
      </c>
      <c r="N842" s="65">
        <v>78.02</v>
      </c>
      <c r="O842" s="65" t="s">
        <v>2631</v>
      </c>
    </row>
    <row r="843" ht="15" spans="1:15">
      <c r="A843" s="65" t="s">
        <v>35</v>
      </c>
      <c r="B843" s="65" t="s">
        <v>2612</v>
      </c>
      <c r="C843" s="65" t="s">
        <v>1939</v>
      </c>
      <c r="D843" s="65" t="s">
        <v>2581</v>
      </c>
      <c r="E843" s="65" t="s">
        <v>2422</v>
      </c>
      <c r="F843" s="65">
        <v>60</v>
      </c>
      <c r="G843" s="65" t="s">
        <v>1938</v>
      </c>
      <c r="H843" s="65">
        <v>4</v>
      </c>
      <c r="I843" s="65">
        <v>759.96</v>
      </c>
      <c r="J843" s="65">
        <v>2445.98</v>
      </c>
      <c r="K843" s="65">
        <v>114000</v>
      </c>
      <c r="L843" s="65">
        <v>2530</v>
      </c>
      <c r="M843" s="65">
        <v>6</v>
      </c>
      <c r="N843" s="65">
        <v>78.02</v>
      </c>
      <c r="O843" s="65" t="s">
        <v>2614</v>
      </c>
    </row>
    <row r="844" ht="15" spans="1:15">
      <c r="A844" s="65" t="s">
        <v>35</v>
      </c>
      <c r="B844" s="65" t="s">
        <v>2621</v>
      </c>
      <c r="C844" s="65" t="s">
        <v>1939</v>
      </c>
      <c r="D844" s="65" t="s">
        <v>2581</v>
      </c>
      <c r="E844" s="65" t="s">
        <v>2422</v>
      </c>
      <c r="F844" s="65">
        <v>60</v>
      </c>
      <c r="G844" s="65" t="s">
        <v>1938</v>
      </c>
      <c r="H844" s="65">
        <v>4</v>
      </c>
      <c r="I844" s="65">
        <v>759.96</v>
      </c>
      <c r="J844" s="65">
        <v>2445.98</v>
      </c>
      <c r="K844" s="65">
        <v>114000</v>
      </c>
      <c r="L844" s="65">
        <v>2530</v>
      </c>
      <c r="M844" s="65">
        <v>6</v>
      </c>
      <c r="N844" s="65">
        <v>78.02</v>
      </c>
      <c r="O844" s="65" t="s">
        <v>2623</v>
      </c>
    </row>
    <row r="845" ht="15" spans="1:15">
      <c r="A845" s="65" t="s">
        <v>35</v>
      </c>
      <c r="B845" s="65" t="s">
        <v>2707</v>
      </c>
      <c r="C845" s="65" t="s">
        <v>1939</v>
      </c>
      <c r="D845" s="65" t="s">
        <v>2581</v>
      </c>
      <c r="E845" s="65" t="s">
        <v>2422</v>
      </c>
      <c r="F845" s="65">
        <v>60</v>
      </c>
      <c r="G845" s="65" t="s">
        <v>1938</v>
      </c>
      <c r="H845" s="65">
        <v>4</v>
      </c>
      <c r="I845" s="65">
        <v>759.96</v>
      </c>
      <c r="J845" s="65">
        <v>2445.98</v>
      </c>
      <c r="K845" s="65">
        <v>114000</v>
      </c>
      <c r="L845" s="65">
        <v>2530</v>
      </c>
      <c r="M845" s="65">
        <v>6</v>
      </c>
      <c r="N845" s="65">
        <v>78.02</v>
      </c>
      <c r="O845" s="65" t="s">
        <v>2709</v>
      </c>
    </row>
    <row r="846" ht="15" spans="1:15">
      <c r="A846" s="65" t="s">
        <v>35</v>
      </c>
      <c r="B846" s="65" t="s">
        <v>2705</v>
      </c>
      <c r="C846" s="65" t="s">
        <v>1939</v>
      </c>
      <c r="D846" s="65" t="s">
        <v>2581</v>
      </c>
      <c r="E846" s="65" t="s">
        <v>2422</v>
      </c>
      <c r="F846" s="65">
        <v>60</v>
      </c>
      <c r="G846" s="65" t="s">
        <v>1938</v>
      </c>
      <c r="H846" s="65">
        <v>4</v>
      </c>
      <c r="I846" s="65">
        <v>759.96</v>
      </c>
      <c r="J846" s="65">
        <v>2445.98</v>
      </c>
      <c r="K846" s="65">
        <v>114000</v>
      </c>
      <c r="L846" s="65">
        <v>2530</v>
      </c>
      <c r="M846" s="65">
        <v>6</v>
      </c>
      <c r="N846" s="65">
        <v>78.02</v>
      </c>
      <c r="O846" s="65" t="s">
        <v>85</v>
      </c>
    </row>
    <row r="847" ht="15" spans="1:15">
      <c r="A847" s="65" t="s">
        <v>35</v>
      </c>
      <c r="B847" s="65" t="s">
        <v>2710</v>
      </c>
      <c r="C847" s="65" t="s">
        <v>1939</v>
      </c>
      <c r="D847" s="65" t="s">
        <v>2581</v>
      </c>
      <c r="E847" s="65" t="s">
        <v>2422</v>
      </c>
      <c r="F847" s="65">
        <v>60</v>
      </c>
      <c r="G847" s="65" t="s">
        <v>1938</v>
      </c>
      <c r="H847" s="65">
        <v>4</v>
      </c>
      <c r="I847" s="65">
        <v>759.96</v>
      </c>
      <c r="J847" s="65">
        <v>2445.98</v>
      </c>
      <c r="K847" s="65">
        <v>114000</v>
      </c>
      <c r="L847" s="65">
        <v>2530</v>
      </c>
      <c r="M847" s="65">
        <v>6</v>
      </c>
      <c r="N847" s="65">
        <v>78.02</v>
      </c>
      <c r="O847" s="65" t="s">
        <v>2712</v>
      </c>
    </row>
    <row r="848" ht="15" spans="1:15">
      <c r="A848" s="65" t="s">
        <v>35</v>
      </c>
      <c r="B848" s="65" t="s">
        <v>2724</v>
      </c>
      <c r="C848" s="65" t="s">
        <v>1939</v>
      </c>
      <c r="D848" s="65" t="s">
        <v>2581</v>
      </c>
      <c r="E848" s="65" t="s">
        <v>2422</v>
      </c>
      <c r="F848" s="65">
        <v>60</v>
      </c>
      <c r="G848" s="65" t="s">
        <v>1938</v>
      </c>
      <c r="H848" s="65">
        <v>4</v>
      </c>
      <c r="I848" s="65">
        <v>759.96</v>
      </c>
      <c r="J848" s="65">
        <v>2445.98</v>
      </c>
      <c r="K848" s="65">
        <v>114000</v>
      </c>
      <c r="L848" s="65">
        <v>2530</v>
      </c>
      <c r="M848" s="65">
        <v>6</v>
      </c>
      <c r="N848" s="65">
        <v>78.02</v>
      </c>
      <c r="O848" s="65" t="s">
        <v>2726</v>
      </c>
    </row>
    <row r="849" ht="15" spans="1:15">
      <c r="A849" s="65" t="s">
        <v>35</v>
      </c>
      <c r="B849" s="65" t="s">
        <v>2730</v>
      </c>
      <c r="C849" s="65" t="s">
        <v>1939</v>
      </c>
      <c r="D849" s="65" t="s">
        <v>2581</v>
      </c>
      <c r="E849" s="65" t="s">
        <v>2422</v>
      </c>
      <c r="F849" s="65">
        <v>60</v>
      </c>
      <c r="G849" s="65" t="s">
        <v>1938</v>
      </c>
      <c r="H849" s="65">
        <v>4</v>
      </c>
      <c r="I849" s="65">
        <v>759.96</v>
      </c>
      <c r="J849" s="65">
        <v>2445.98</v>
      </c>
      <c r="K849" s="65">
        <v>114000</v>
      </c>
      <c r="L849" s="65">
        <v>2530</v>
      </c>
      <c r="M849" s="65">
        <v>6</v>
      </c>
      <c r="N849" s="65">
        <v>78.02</v>
      </c>
      <c r="O849" s="65" t="s">
        <v>2732</v>
      </c>
    </row>
    <row r="850" ht="15" spans="1:15">
      <c r="A850" s="65" t="s">
        <v>35</v>
      </c>
      <c r="B850" s="65" t="s">
        <v>2733</v>
      </c>
      <c r="C850" s="65" t="s">
        <v>1939</v>
      </c>
      <c r="D850" s="65" t="s">
        <v>2581</v>
      </c>
      <c r="E850" s="65" t="s">
        <v>2422</v>
      </c>
      <c r="F850" s="65">
        <v>60</v>
      </c>
      <c r="G850" s="65" t="s">
        <v>1938</v>
      </c>
      <c r="H850" s="65">
        <v>4</v>
      </c>
      <c r="I850" s="65">
        <v>759.96</v>
      </c>
      <c r="J850" s="65">
        <v>2445.98</v>
      </c>
      <c r="K850" s="65">
        <v>114000</v>
      </c>
      <c r="L850" s="65">
        <v>2530</v>
      </c>
      <c r="M850" s="65">
        <v>6</v>
      </c>
      <c r="N850" s="65">
        <v>78.02</v>
      </c>
      <c r="O850" s="65" t="s">
        <v>2735</v>
      </c>
    </row>
    <row r="851" ht="15" spans="1:15">
      <c r="A851" s="65" t="s">
        <v>35</v>
      </c>
      <c r="B851" s="65" t="s">
        <v>2721</v>
      </c>
      <c r="C851" s="65" t="s">
        <v>1939</v>
      </c>
      <c r="D851" s="65" t="s">
        <v>2581</v>
      </c>
      <c r="E851" s="65" t="s">
        <v>2422</v>
      </c>
      <c r="F851" s="65">
        <v>60</v>
      </c>
      <c r="G851" s="65" t="s">
        <v>1938</v>
      </c>
      <c r="H851" s="65">
        <v>4</v>
      </c>
      <c r="I851" s="65">
        <v>759.96</v>
      </c>
      <c r="J851" s="65">
        <v>2445.98</v>
      </c>
      <c r="K851" s="65">
        <v>114000</v>
      </c>
      <c r="L851" s="65">
        <v>2530</v>
      </c>
      <c r="M851" s="65">
        <v>6</v>
      </c>
      <c r="N851" s="65">
        <v>78.02</v>
      </c>
      <c r="O851" s="65" t="s">
        <v>2723</v>
      </c>
    </row>
    <row r="852" ht="15" spans="1:15">
      <c r="A852" s="65" t="s">
        <v>35</v>
      </c>
      <c r="B852" s="65" t="s">
        <v>2727</v>
      </c>
      <c r="C852" s="65" t="s">
        <v>1939</v>
      </c>
      <c r="D852" s="65" t="s">
        <v>2581</v>
      </c>
      <c r="E852" s="65" t="s">
        <v>2422</v>
      </c>
      <c r="F852" s="65">
        <v>60</v>
      </c>
      <c r="G852" s="65" t="s">
        <v>1938</v>
      </c>
      <c r="H852" s="65">
        <v>4</v>
      </c>
      <c r="I852" s="65">
        <v>759.96</v>
      </c>
      <c r="J852" s="65">
        <v>2445.98</v>
      </c>
      <c r="K852" s="65">
        <v>114000</v>
      </c>
      <c r="L852" s="65">
        <v>2530</v>
      </c>
      <c r="M852" s="65">
        <v>6</v>
      </c>
      <c r="N852" s="65">
        <v>78.02</v>
      </c>
      <c r="O852" s="65" t="s">
        <v>2729</v>
      </c>
    </row>
    <row r="853" ht="15" spans="1:15">
      <c r="A853" s="65" t="s">
        <v>35</v>
      </c>
      <c r="B853" s="65" t="s">
        <v>2736</v>
      </c>
      <c r="C853" s="65" t="s">
        <v>1939</v>
      </c>
      <c r="D853" s="65" t="s">
        <v>2581</v>
      </c>
      <c r="E853" s="65" t="s">
        <v>2422</v>
      </c>
      <c r="F853" s="65">
        <v>60</v>
      </c>
      <c r="G853" s="65" t="s">
        <v>1938</v>
      </c>
      <c r="H853" s="65">
        <v>4</v>
      </c>
      <c r="I853" s="65">
        <v>759.96</v>
      </c>
      <c r="J853" s="65">
        <v>2445.98</v>
      </c>
      <c r="K853" s="65">
        <v>114000</v>
      </c>
      <c r="L853" s="65">
        <v>2530</v>
      </c>
      <c r="M853" s="65">
        <v>6</v>
      </c>
      <c r="N853" s="65">
        <v>78.02</v>
      </c>
      <c r="O853" s="65" t="s">
        <v>2738</v>
      </c>
    </row>
    <row r="854" ht="15" spans="1:15">
      <c r="A854" s="65" t="s">
        <v>35</v>
      </c>
      <c r="B854" s="65" t="s">
        <v>2739</v>
      </c>
      <c r="C854" s="65" t="s">
        <v>1939</v>
      </c>
      <c r="D854" s="65" t="s">
        <v>2581</v>
      </c>
      <c r="E854" s="65" t="s">
        <v>2422</v>
      </c>
      <c r="F854" s="65">
        <v>60</v>
      </c>
      <c r="G854" s="65" t="s">
        <v>1938</v>
      </c>
      <c r="H854" s="65">
        <v>4</v>
      </c>
      <c r="I854" s="65">
        <v>759.96</v>
      </c>
      <c r="J854" s="65">
        <v>2445.98</v>
      </c>
      <c r="K854" s="65">
        <v>114000</v>
      </c>
      <c r="L854" s="65">
        <v>2530</v>
      </c>
      <c r="M854" s="65">
        <v>6</v>
      </c>
      <c r="N854" s="65">
        <v>78.02</v>
      </c>
      <c r="O854" s="65" t="s">
        <v>2741</v>
      </c>
    </row>
    <row r="855" ht="15" spans="1:15">
      <c r="A855" s="65" t="s">
        <v>35</v>
      </c>
      <c r="B855" s="65" t="s">
        <v>2713</v>
      </c>
      <c r="C855" s="65" t="s">
        <v>1939</v>
      </c>
      <c r="D855" s="65" t="s">
        <v>2581</v>
      </c>
      <c r="E855" s="65" t="s">
        <v>2422</v>
      </c>
      <c r="F855" s="65">
        <v>60</v>
      </c>
      <c r="G855" s="65" t="s">
        <v>1938</v>
      </c>
      <c r="H855" s="65">
        <v>4</v>
      </c>
      <c r="I855" s="65">
        <v>759.96</v>
      </c>
      <c r="J855" s="65">
        <v>2445.98</v>
      </c>
      <c r="K855" s="65">
        <v>114000</v>
      </c>
      <c r="L855" s="65">
        <v>2530</v>
      </c>
      <c r="M855" s="65">
        <v>6</v>
      </c>
      <c r="N855" s="65">
        <v>78.02</v>
      </c>
      <c r="O855" s="65" t="s">
        <v>2715</v>
      </c>
    </row>
    <row r="856" ht="15" spans="1:15">
      <c r="A856" s="65" t="s">
        <v>35</v>
      </c>
      <c r="B856" s="65" t="s">
        <v>2745</v>
      </c>
      <c r="C856" s="65" t="s">
        <v>1939</v>
      </c>
      <c r="D856" s="65" t="s">
        <v>2581</v>
      </c>
      <c r="E856" s="65" t="s">
        <v>2422</v>
      </c>
      <c r="F856" s="65">
        <v>60</v>
      </c>
      <c r="G856" s="65" t="s">
        <v>1938</v>
      </c>
      <c r="H856" s="65">
        <v>4</v>
      </c>
      <c r="I856" s="65">
        <v>759.96</v>
      </c>
      <c r="J856" s="65">
        <v>2445.98</v>
      </c>
      <c r="K856" s="65">
        <v>114000</v>
      </c>
      <c r="L856" s="65">
        <v>2530</v>
      </c>
      <c r="M856" s="65">
        <v>6</v>
      </c>
      <c r="N856" s="65">
        <v>78.02</v>
      </c>
      <c r="O856" s="65" t="s">
        <v>2747</v>
      </c>
    </row>
    <row r="857" ht="15" spans="1:15">
      <c r="A857" s="65" t="s">
        <v>35</v>
      </c>
      <c r="B857" s="65" t="s">
        <v>2716</v>
      </c>
      <c r="C857" s="65" t="s">
        <v>1939</v>
      </c>
      <c r="D857" s="65" t="s">
        <v>2581</v>
      </c>
      <c r="E857" s="65" t="s">
        <v>2422</v>
      </c>
      <c r="F857" s="65">
        <v>60</v>
      </c>
      <c r="G857" s="65" t="s">
        <v>1938</v>
      </c>
      <c r="H857" s="65">
        <v>4</v>
      </c>
      <c r="I857" s="65">
        <v>759.96</v>
      </c>
      <c r="J857" s="65">
        <v>2445.98</v>
      </c>
      <c r="K857" s="65">
        <v>114000</v>
      </c>
      <c r="L857" s="65">
        <v>2530</v>
      </c>
      <c r="M857" s="65">
        <v>6</v>
      </c>
      <c r="N857" s="65">
        <v>78.02</v>
      </c>
      <c r="O857" s="65" t="s">
        <v>2718</v>
      </c>
    </row>
    <row r="858" ht="15" spans="1:15">
      <c r="A858" s="65" t="s">
        <v>35</v>
      </c>
      <c r="B858" s="65" t="s">
        <v>2742</v>
      </c>
      <c r="C858" s="65" t="s">
        <v>1939</v>
      </c>
      <c r="D858" s="65" t="s">
        <v>2581</v>
      </c>
      <c r="E858" s="65" t="s">
        <v>2422</v>
      </c>
      <c r="F858" s="65">
        <v>60</v>
      </c>
      <c r="G858" s="65" t="s">
        <v>1938</v>
      </c>
      <c r="H858" s="65">
        <v>4</v>
      </c>
      <c r="I858" s="65">
        <v>759.96</v>
      </c>
      <c r="J858" s="65">
        <v>2445.98</v>
      </c>
      <c r="K858" s="65">
        <v>114000</v>
      </c>
      <c r="L858" s="65">
        <v>2530</v>
      </c>
      <c r="M858" s="65">
        <v>6</v>
      </c>
      <c r="N858" s="65">
        <v>78.02</v>
      </c>
      <c r="O858" s="65" t="s">
        <v>2744</v>
      </c>
    </row>
    <row r="859" ht="15" spans="1:15">
      <c r="A859" s="65" t="s">
        <v>35</v>
      </c>
      <c r="B859" s="65" t="s">
        <v>3036</v>
      </c>
      <c r="C859" s="65" t="s">
        <v>1939</v>
      </c>
      <c r="D859" s="65" t="s">
        <v>2581</v>
      </c>
      <c r="E859" s="65" t="s">
        <v>2422</v>
      </c>
      <c r="F859" s="65">
        <v>60</v>
      </c>
      <c r="G859" s="65" t="s">
        <v>1938</v>
      </c>
      <c r="H859" s="65">
        <v>4</v>
      </c>
      <c r="I859" s="65">
        <v>759.96</v>
      </c>
      <c r="J859" s="65">
        <v>2445.98</v>
      </c>
      <c r="K859" s="65">
        <v>114000</v>
      </c>
      <c r="L859" s="65">
        <v>2530</v>
      </c>
      <c r="M859" s="65">
        <v>6</v>
      </c>
      <c r="N859" s="65">
        <v>78.02</v>
      </c>
      <c r="O859" s="65" t="s">
        <v>3038</v>
      </c>
    </row>
    <row r="860" ht="15" spans="1:15">
      <c r="A860" s="65" t="s">
        <v>35</v>
      </c>
      <c r="B860" s="65" t="s">
        <v>3028</v>
      </c>
      <c r="C860" s="65" t="s">
        <v>1939</v>
      </c>
      <c r="D860" s="65" t="s">
        <v>2581</v>
      </c>
      <c r="E860" s="65" t="s">
        <v>2422</v>
      </c>
      <c r="F860" s="65">
        <v>60</v>
      </c>
      <c r="G860" s="65" t="s">
        <v>1938</v>
      </c>
      <c r="H860" s="65">
        <v>4</v>
      </c>
      <c r="I860" s="65">
        <v>759.96</v>
      </c>
      <c r="J860" s="65">
        <v>2445.98</v>
      </c>
      <c r="K860" s="65">
        <v>114000</v>
      </c>
      <c r="L860" s="65">
        <v>2530</v>
      </c>
      <c r="M860" s="65">
        <v>6</v>
      </c>
      <c r="N860" s="65">
        <v>78.02</v>
      </c>
      <c r="O860" s="65" t="s">
        <v>85</v>
      </c>
    </row>
    <row r="861" ht="15" spans="1:15">
      <c r="A861" s="65" t="s">
        <v>35</v>
      </c>
      <c r="B861" s="65" t="s">
        <v>3030</v>
      </c>
      <c r="C861" s="65" t="s">
        <v>1939</v>
      </c>
      <c r="D861" s="65" t="s">
        <v>2581</v>
      </c>
      <c r="E861" s="65" t="s">
        <v>2422</v>
      </c>
      <c r="F861" s="65">
        <v>60</v>
      </c>
      <c r="G861" s="65" t="s">
        <v>1938</v>
      </c>
      <c r="H861" s="65">
        <v>4</v>
      </c>
      <c r="I861" s="65">
        <v>759.96</v>
      </c>
      <c r="J861" s="65">
        <v>2445.98</v>
      </c>
      <c r="K861" s="65">
        <v>114000</v>
      </c>
      <c r="L861" s="65">
        <v>2530</v>
      </c>
      <c r="M861" s="65">
        <v>6</v>
      </c>
      <c r="N861" s="65">
        <v>78.02</v>
      </c>
      <c r="O861" s="65" t="s">
        <v>3032</v>
      </c>
    </row>
    <row r="862" ht="15" spans="1:15">
      <c r="A862" s="65" t="s">
        <v>35</v>
      </c>
      <c r="B862" s="65" t="s">
        <v>2719</v>
      </c>
      <c r="C862" s="65" t="s">
        <v>1939</v>
      </c>
      <c r="D862" s="65" t="s">
        <v>2581</v>
      </c>
      <c r="E862" s="65" t="s">
        <v>2422</v>
      </c>
      <c r="F862" s="65">
        <v>60</v>
      </c>
      <c r="G862" s="65" t="s">
        <v>1938</v>
      </c>
      <c r="H862" s="65">
        <v>4</v>
      </c>
      <c r="I862" s="65">
        <v>759.96</v>
      </c>
      <c r="J862" s="65">
        <v>2445.98</v>
      </c>
      <c r="K862" s="65">
        <v>114000</v>
      </c>
      <c r="L862" s="65">
        <v>2530</v>
      </c>
      <c r="M862" s="65">
        <v>6</v>
      </c>
      <c r="N862" s="65">
        <v>78.02</v>
      </c>
      <c r="O862" s="65" t="s">
        <v>85</v>
      </c>
    </row>
    <row r="863" ht="15" spans="1:15">
      <c r="A863" s="65" t="s">
        <v>35</v>
      </c>
      <c r="B863" s="65" t="s">
        <v>3039</v>
      </c>
      <c r="C863" s="65" t="s">
        <v>1939</v>
      </c>
      <c r="D863" s="65" t="s">
        <v>2581</v>
      </c>
      <c r="E863" s="65" t="s">
        <v>2422</v>
      </c>
      <c r="F863" s="65">
        <v>60</v>
      </c>
      <c r="G863" s="65" t="s">
        <v>1938</v>
      </c>
      <c r="H863" s="65">
        <v>4</v>
      </c>
      <c r="I863" s="65">
        <v>759.96</v>
      </c>
      <c r="J863" s="65">
        <v>2445.98</v>
      </c>
      <c r="K863" s="65">
        <v>114000</v>
      </c>
      <c r="L863" s="65">
        <v>2530</v>
      </c>
      <c r="M863" s="65">
        <v>6</v>
      </c>
      <c r="N863" s="65">
        <v>78.02</v>
      </c>
      <c r="O863" s="65" t="s">
        <v>3041</v>
      </c>
    </row>
    <row r="864" ht="15" spans="1:15">
      <c r="A864" s="65" t="s">
        <v>35</v>
      </c>
      <c r="B864" s="65" t="s">
        <v>3033</v>
      </c>
      <c r="C864" s="65" t="s">
        <v>1939</v>
      </c>
      <c r="D864" s="65" t="s">
        <v>2581</v>
      </c>
      <c r="E864" s="65" t="s">
        <v>2422</v>
      </c>
      <c r="F864" s="65">
        <v>60</v>
      </c>
      <c r="G864" s="65" t="s">
        <v>1938</v>
      </c>
      <c r="H864" s="65">
        <v>4</v>
      </c>
      <c r="I864" s="65">
        <v>759.96</v>
      </c>
      <c r="J864" s="65">
        <v>2445.98</v>
      </c>
      <c r="K864" s="65">
        <v>114000</v>
      </c>
      <c r="L864" s="65">
        <v>2530</v>
      </c>
      <c r="M864" s="65">
        <v>6</v>
      </c>
      <c r="N864" s="65">
        <v>78.02</v>
      </c>
      <c r="O864" s="65" t="s">
        <v>3035</v>
      </c>
    </row>
    <row r="865" ht="15" spans="1:15">
      <c r="A865" s="65" t="s">
        <v>35</v>
      </c>
      <c r="B865" s="65" t="s">
        <v>3381</v>
      </c>
      <c r="C865" s="65" t="s">
        <v>1939</v>
      </c>
      <c r="D865" s="65" t="s">
        <v>2581</v>
      </c>
      <c r="E865" s="65" t="s">
        <v>2422</v>
      </c>
      <c r="F865" s="65">
        <v>60</v>
      </c>
      <c r="G865" s="65" t="s">
        <v>1938</v>
      </c>
      <c r="H865" s="65">
        <v>4</v>
      </c>
      <c r="I865" s="65">
        <v>759.96</v>
      </c>
      <c r="J865" s="65">
        <v>2445.98</v>
      </c>
      <c r="K865" s="65">
        <v>114000</v>
      </c>
      <c r="L865" s="65">
        <v>2530</v>
      </c>
      <c r="M865" s="65">
        <v>6</v>
      </c>
      <c r="N865" s="65">
        <v>78.02</v>
      </c>
      <c r="O865" s="65" t="s">
        <v>3383</v>
      </c>
    </row>
    <row r="866" ht="15" spans="1:15">
      <c r="A866" s="65" t="s">
        <v>35</v>
      </c>
      <c r="B866" s="65" t="s">
        <v>3130</v>
      </c>
      <c r="C866" s="65" t="s">
        <v>1939</v>
      </c>
      <c r="D866" s="65" t="s">
        <v>2581</v>
      </c>
      <c r="E866" s="65" t="s">
        <v>2422</v>
      </c>
      <c r="F866" s="65">
        <v>60</v>
      </c>
      <c r="G866" s="65" t="s">
        <v>1938</v>
      </c>
      <c r="H866" s="65">
        <v>4</v>
      </c>
      <c r="I866" s="65">
        <v>759.96</v>
      </c>
      <c r="J866" s="65">
        <v>2445.98</v>
      </c>
      <c r="K866" s="65">
        <v>114000</v>
      </c>
      <c r="L866" s="65">
        <v>2530</v>
      </c>
      <c r="M866" s="65">
        <v>6</v>
      </c>
      <c r="N866" s="65">
        <v>78.02</v>
      </c>
      <c r="O866" s="65" t="s">
        <v>3132</v>
      </c>
    </row>
    <row r="867" ht="15" spans="1:15">
      <c r="A867" s="65" t="s">
        <v>35</v>
      </c>
      <c r="B867" s="65" t="s">
        <v>3117</v>
      </c>
      <c r="C867" s="65" t="s">
        <v>1939</v>
      </c>
      <c r="D867" s="65" t="s">
        <v>2581</v>
      </c>
      <c r="E867" s="65" t="s">
        <v>2422</v>
      </c>
      <c r="F867" s="65">
        <v>60</v>
      </c>
      <c r="G867" s="65" t="s">
        <v>1938</v>
      </c>
      <c r="H867" s="65">
        <v>4</v>
      </c>
      <c r="I867" s="65">
        <v>759.96</v>
      </c>
      <c r="J867" s="65">
        <v>2445.98</v>
      </c>
      <c r="K867" s="65">
        <v>114000</v>
      </c>
      <c r="L867" s="65">
        <v>2530</v>
      </c>
      <c r="M867" s="65">
        <v>6</v>
      </c>
      <c r="N867" s="65">
        <v>78.02</v>
      </c>
      <c r="O867" s="65" t="s">
        <v>3119</v>
      </c>
    </row>
    <row r="868" ht="15" spans="1:15">
      <c r="A868" s="65" t="s">
        <v>35</v>
      </c>
      <c r="B868" s="65" t="s">
        <v>3591</v>
      </c>
      <c r="C868" s="65" t="s">
        <v>1939</v>
      </c>
      <c r="D868" s="65" t="s">
        <v>2581</v>
      </c>
      <c r="E868" s="65" t="s">
        <v>2422</v>
      </c>
      <c r="F868" s="65">
        <v>60</v>
      </c>
      <c r="G868" s="65" t="s">
        <v>1938</v>
      </c>
      <c r="H868" s="65">
        <v>4</v>
      </c>
      <c r="I868" s="65">
        <v>759.96</v>
      </c>
      <c r="J868" s="65">
        <v>2445.98</v>
      </c>
      <c r="K868" s="65">
        <v>114000</v>
      </c>
      <c r="L868" s="65">
        <v>2530</v>
      </c>
      <c r="M868" s="65">
        <v>6</v>
      </c>
      <c r="N868" s="65">
        <v>78.02</v>
      </c>
      <c r="O868" s="65" t="s">
        <v>3593</v>
      </c>
    </row>
    <row r="869" ht="15" spans="1:15">
      <c r="A869" s="65" t="s">
        <v>35</v>
      </c>
      <c r="B869" s="65" t="s">
        <v>3620</v>
      </c>
      <c r="C869" s="65" t="s">
        <v>1939</v>
      </c>
      <c r="D869" s="65" t="s">
        <v>2581</v>
      </c>
      <c r="E869" s="65" t="s">
        <v>2422</v>
      </c>
      <c r="F869" s="65">
        <v>60</v>
      </c>
      <c r="G869" s="65" t="s">
        <v>1938</v>
      </c>
      <c r="H869" s="65">
        <v>4</v>
      </c>
      <c r="I869" s="65">
        <v>759.96</v>
      </c>
      <c r="J869" s="65">
        <v>2445.98</v>
      </c>
      <c r="K869" s="65">
        <v>114000</v>
      </c>
      <c r="L869" s="65">
        <v>2530</v>
      </c>
      <c r="M869" s="65">
        <v>6</v>
      </c>
      <c r="N869" s="65">
        <v>78.02</v>
      </c>
      <c r="O869" s="65" t="s">
        <v>3622</v>
      </c>
    </row>
    <row r="870" ht="15" spans="1:15">
      <c r="A870" s="65" t="s">
        <v>35</v>
      </c>
      <c r="B870" s="65" t="s">
        <v>3186</v>
      </c>
      <c r="C870" s="65" t="s">
        <v>1939</v>
      </c>
      <c r="D870" s="65" t="s">
        <v>2581</v>
      </c>
      <c r="E870" s="65" t="s">
        <v>2422</v>
      </c>
      <c r="F870" s="65">
        <v>60</v>
      </c>
      <c r="G870" s="65" t="s">
        <v>1938</v>
      </c>
      <c r="H870" s="65">
        <v>4</v>
      </c>
      <c r="I870" s="65">
        <v>759.96</v>
      </c>
      <c r="J870" s="65">
        <v>2445.98</v>
      </c>
      <c r="K870" s="65">
        <v>114000</v>
      </c>
      <c r="L870" s="65">
        <v>2530</v>
      </c>
      <c r="M870" s="65">
        <v>6</v>
      </c>
      <c r="N870" s="65">
        <v>78.02</v>
      </c>
      <c r="O870" s="65" t="s">
        <v>3188</v>
      </c>
    </row>
    <row r="871" ht="15" spans="1:15">
      <c r="A871" s="65" t="s">
        <v>35</v>
      </c>
      <c r="B871" s="65" t="s">
        <v>3612</v>
      </c>
      <c r="C871" s="65" t="s">
        <v>1939</v>
      </c>
      <c r="D871" s="65" t="s">
        <v>2581</v>
      </c>
      <c r="E871" s="65" t="s">
        <v>2422</v>
      </c>
      <c r="F871" s="65">
        <v>60</v>
      </c>
      <c r="G871" s="65" t="s">
        <v>1938</v>
      </c>
      <c r="H871" s="65">
        <v>4</v>
      </c>
      <c r="I871" s="65">
        <v>759.96</v>
      </c>
      <c r="J871" s="65">
        <v>2445.98</v>
      </c>
      <c r="K871" s="65">
        <v>114000</v>
      </c>
      <c r="L871" s="65">
        <v>2530</v>
      </c>
      <c r="M871" s="65">
        <v>6</v>
      </c>
      <c r="N871" s="65">
        <v>78.02</v>
      </c>
      <c r="O871" s="65" t="s">
        <v>85</v>
      </c>
    </row>
    <row r="872" ht="15" spans="1:15">
      <c r="A872" s="65" t="s">
        <v>35</v>
      </c>
      <c r="B872" s="65" t="s">
        <v>3601</v>
      </c>
      <c r="C872" s="65" t="s">
        <v>1939</v>
      </c>
      <c r="D872" s="65" t="s">
        <v>2581</v>
      </c>
      <c r="E872" s="65" t="s">
        <v>2422</v>
      </c>
      <c r="F872" s="65">
        <v>60</v>
      </c>
      <c r="G872" s="65" t="s">
        <v>1938</v>
      </c>
      <c r="H872" s="65">
        <v>4</v>
      </c>
      <c r="I872" s="65">
        <v>759.96</v>
      </c>
      <c r="J872" s="65">
        <v>2445.98</v>
      </c>
      <c r="K872" s="65">
        <v>114000</v>
      </c>
      <c r="L872" s="65">
        <v>2530</v>
      </c>
      <c r="M872" s="65">
        <v>6</v>
      </c>
      <c r="N872" s="65">
        <v>78.02</v>
      </c>
      <c r="O872" s="65" t="s">
        <v>3603</v>
      </c>
    </row>
    <row r="873" ht="15" spans="1:15">
      <c r="A873" s="65" t="s">
        <v>35</v>
      </c>
      <c r="B873" s="65" t="s">
        <v>3456</v>
      </c>
      <c r="C873" s="65" t="s">
        <v>1939</v>
      </c>
      <c r="D873" s="65" t="s">
        <v>2581</v>
      </c>
      <c r="E873" s="65" t="s">
        <v>2422</v>
      </c>
      <c r="F873" s="65">
        <v>60</v>
      </c>
      <c r="G873" s="65" t="s">
        <v>1938</v>
      </c>
      <c r="H873" s="65">
        <v>4</v>
      </c>
      <c r="I873" s="65">
        <v>759.96</v>
      </c>
      <c r="J873" s="65">
        <v>2445.98</v>
      </c>
      <c r="K873" s="65">
        <v>114000</v>
      </c>
      <c r="L873" s="65">
        <v>2530</v>
      </c>
      <c r="M873" s="65">
        <v>6</v>
      </c>
      <c r="N873" s="65">
        <v>78.02</v>
      </c>
      <c r="O873" s="65" t="s">
        <v>3458</v>
      </c>
    </row>
    <row r="874" ht="15" spans="1:15">
      <c r="A874" s="65" t="s">
        <v>35</v>
      </c>
      <c r="B874" s="65" t="s">
        <v>3386</v>
      </c>
      <c r="C874" s="65" t="s">
        <v>1939</v>
      </c>
      <c r="D874" s="65" t="s">
        <v>2581</v>
      </c>
      <c r="E874" s="65" t="s">
        <v>2422</v>
      </c>
      <c r="F874" s="65">
        <v>60</v>
      </c>
      <c r="G874" s="65" t="s">
        <v>1938</v>
      </c>
      <c r="H874" s="65">
        <v>4</v>
      </c>
      <c r="I874" s="65">
        <v>759.96</v>
      </c>
      <c r="J874" s="65">
        <v>2445.98</v>
      </c>
      <c r="K874" s="65">
        <v>114000</v>
      </c>
      <c r="L874" s="65">
        <v>2530</v>
      </c>
      <c r="M874" s="65">
        <v>6</v>
      </c>
      <c r="N874" s="65">
        <v>78.02</v>
      </c>
      <c r="O874" s="65" t="s">
        <v>3388</v>
      </c>
    </row>
    <row r="875" ht="15" spans="1:15">
      <c r="A875" s="65" t="s">
        <v>35</v>
      </c>
      <c r="B875" s="65" t="s">
        <v>3468</v>
      </c>
      <c r="C875" s="65" t="s">
        <v>1939</v>
      </c>
      <c r="D875" s="65" t="s">
        <v>2581</v>
      </c>
      <c r="E875" s="65" t="s">
        <v>2422</v>
      </c>
      <c r="F875" s="65">
        <v>60</v>
      </c>
      <c r="G875" s="65" t="s">
        <v>1938</v>
      </c>
      <c r="H875" s="65">
        <v>4</v>
      </c>
      <c r="I875" s="65">
        <v>759.96</v>
      </c>
      <c r="J875" s="65">
        <v>2445.98</v>
      </c>
      <c r="K875" s="65">
        <v>114000</v>
      </c>
      <c r="L875" s="65">
        <v>2530</v>
      </c>
      <c r="M875" s="65">
        <v>6</v>
      </c>
      <c r="N875" s="65">
        <v>78.02</v>
      </c>
      <c r="O875" s="65" t="s">
        <v>3470</v>
      </c>
    </row>
    <row r="876" ht="15" spans="1:15">
      <c r="A876" s="65" t="s">
        <v>35</v>
      </c>
      <c r="B876" s="65" t="s">
        <v>3112</v>
      </c>
      <c r="C876" s="65" t="s">
        <v>1939</v>
      </c>
      <c r="D876" s="65" t="s">
        <v>2581</v>
      </c>
      <c r="E876" s="65" t="s">
        <v>2422</v>
      </c>
      <c r="F876" s="65">
        <v>60</v>
      </c>
      <c r="G876" s="65" t="s">
        <v>1938</v>
      </c>
      <c r="H876" s="65">
        <v>4</v>
      </c>
      <c r="I876" s="65">
        <v>759.96</v>
      </c>
      <c r="J876" s="65">
        <v>2445.98</v>
      </c>
      <c r="K876" s="65">
        <v>114000</v>
      </c>
      <c r="L876" s="65">
        <v>2530</v>
      </c>
      <c r="M876" s="65">
        <v>6</v>
      </c>
      <c r="N876" s="65">
        <v>78.02</v>
      </c>
      <c r="O876" s="65" t="s">
        <v>3114</v>
      </c>
    </row>
    <row r="877" ht="15" spans="1:15">
      <c r="A877" s="65" t="s">
        <v>35</v>
      </c>
      <c r="B877" s="65" t="s">
        <v>3115</v>
      </c>
      <c r="C877" s="65" t="s">
        <v>1939</v>
      </c>
      <c r="D877" s="65" t="s">
        <v>2581</v>
      </c>
      <c r="E877" s="65" t="s">
        <v>2422</v>
      </c>
      <c r="F877" s="65">
        <v>60</v>
      </c>
      <c r="G877" s="65" t="s">
        <v>1938</v>
      </c>
      <c r="H877" s="65">
        <v>4</v>
      </c>
      <c r="I877" s="65">
        <v>759.96</v>
      </c>
      <c r="J877" s="65">
        <v>2445.98</v>
      </c>
      <c r="K877" s="65">
        <v>114000</v>
      </c>
      <c r="L877" s="65">
        <v>2530</v>
      </c>
      <c r="M877" s="65">
        <v>6</v>
      </c>
      <c r="N877" s="65">
        <v>78.02</v>
      </c>
      <c r="O877" s="65" t="s">
        <v>85</v>
      </c>
    </row>
    <row r="878" ht="15" spans="1:15">
      <c r="A878" s="65" t="s">
        <v>35</v>
      </c>
      <c r="B878" s="65" t="s">
        <v>3465</v>
      </c>
      <c r="C878" s="65" t="s">
        <v>1939</v>
      </c>
      <c r="D878" s="65" t="s">
        <v>2581</v>
      </c>
      <c r="E878" s="65" t="s">
        <v>2422</v>
      </c>
      <c r="F878" s="65">
        <v>60</v>
      </c>
      <c r="G878" s="65" t="s">
        <v>1938</v>
      </c>
      <c r="H878" s="65">
        <v>4</v>
      </c>
      <c r="I878" s="65">
        <v>759.96</v>
      </c>
      <c r="J878" s="65">
        <v>2445.98</v>
      </c>
      <c r="K878" s="65">
        <v>114000</v>
      </c>
      <c r="L878" s="65">
        <v>2530</v>
      </c>
      <c r="M878" s="65">
        <v>6</v>
      </c>
      <c r="N878" s="65">
        <v>78.02</v>
      </c>
      <c r="O878" s="65" t="s">
        <v>3467</v>
      </c>
    </row>
    <row r="879" ht="15" spans="1:15">
      <c r="A879" s="65" t="s">
        <v>35</v>
      </c>
      <c r="B879" s="65" t="s">
        <v>3462</v>
      </c>
      <c r="C879" s="65" t="s">
        <v>1939</v>
      </c>
      <c r="D879" s="65" t="s">
        <v>2581</v>
      </c>
      <c r="E879" s="65" t="s">
        <v>2422</v>
      </c>
      <c r="F879" s="65">
        <v>60</v>
      </c>
      <c r="G879" s="65" t="s">
        <v>1938</v>
      </c>
      <c r="H879" s="65">
        <v>4</v>
      </c>
      <c r="I879" s="65">
        <v>759.96</v>
      </c>
      <c r="J879" s="65">
        <v>2445.98</v>
      </c>
      <c r="K879" s="65">
        <v>114000</v>
      </c>
      <c r="L879" s="65">
        <v>2530</v>
      </c>
      <c r="M879" s="65">
        <v>6</v>
      </c>
      <c r="N879" s="65">
        <v>78.02</v>
      </c>
      <c r="O879" s="65" t="s">
        <v>3464</v>
      </c>
    </row>
    <row r="880" ht="15" spans="1:15">
      <c r="A880" s="65" t="s">
        <v>35</v>
      </c>
      <c r="B880" s="65" t="s">
        <v>3626</v>
      </c>
      <c r="C880" s="65" t="s">
        <v>1939</v>
      </c>
      <c r="D880" s="65" t="s">
        <v>2581</v>
      </c>
      <c r="E880" s="65" t="s">
        <v>2422</v>
      </c>
      <c r="F880" s="65">
        <v>60</v>
      </c>
      <c r="G880" s="65" t="s">
        <v>1938</v>
      </c>
      <c r="H880" s="65">
        <v>4</v>
      </c>
      <c r="I880" s="65">
        <v>759.96</v>
      </c>
      <c r="J880" s="65">
        <v>2445.98</v>
      </c>
      <c r="K880" s="65">
        <v>114000</v>
      </c>
      <c r="L880" s="65">
        <v>2530</v>
      </c>
      <c r="M880" s="65">
        <v>6</v>
      </c>
      <c r="N880" s="65">
        <v>78.02</v>
      </c>
      <c r="O880" s="65" t="s">
        <v>3628</v>
      </c>
    </row>
    <row r="881" ht="15" spans="1:15">
      <c r="A881" s="65" t="s">
        <v>35</v>
      </c>
      <c r="B881" s="65" t="s">
        <v>3183</v>
      </c>
      <c r="C881" s="65" t="s">
        <v>1939</v>
      </c>
      <c r="D881" s="65" t="s">
        <v>2581</v>
      </c>
      <c r="E881" s="65" t="s">
        <v>2422</v>
      </c>
      <c r="F881" s="65">
        <v>60</v>
      </c>
      <c r="G881" s="65" t="s">
        <v>1938</v>
      </c>
      <c r="H881" s="65">
        <v>4</v>
      </c>
      <c r="I881" s="65">
        <v>759.96</v>
      </c>
      <c r="J881" s="65">
        <v>2445.98</v>
      </c>
      <c r="K881" s="65">
        <v>114000</v>
      </c>
      <c r="L881" s="65">
        <v>2530</v>
      </c>
      <c r="M881" s="65">
        <v>6</v>
      </c>
      <c r="N881" s="65">
        <v>78.02</v>
      </c>
      <c r="O881" s="65" t="s">
        <v>3185</v>
      </c>
    </row>
    <row r="882" ht="15" spans="1:15">
      <c r="A882" s="65" t="s">
        <v>35</v>
      </c>
      <c r="B882" s="65" t="s">
        <v>3389</v>
      </c>
      <c r="C882" s="65" t="s">
        <v>1939</v>
      </c>
      <c r="D882" s="65" t="s">
        <v>2581</v>
      </c>
      <c r="E882" s="65" t="s">
        <v>2422</v>
      </c>
      <c r="F882" s="65">
        <v>60</v>
      </c>
      <c r="G882" s="65" t="s">
        <v>1938</v>
      </c>
      <c r="H882" s="65">
        <v>4</v>
      </c>
      <c r="I882" s="65">
        <v>759.96</v>
      </c>
      <c r="J882" s="65">
        <v>2445.98</v>
      </c>
      <c r="K882" s="65">
        <v>114000</v>
      </c>
      <c r="L882" s="65">
        <v>2530</v>
      </c>
      <c r="M882" s="65">
        <v>6</v>
      </c>
      <c r="N882" s="65">
        <v>78.02</v>
      </c>
      <c r="O882" s="65" t="s">
        <v>3391</v>
      </c>
    </row>
    <row r="883" ht="15" spans="1:15">
      <c r="A883" s="65" t="s">
        <v>35</v>
      </c>
      <c r="B883" s="65" t="s">
        <v>3189</v>
      </c>
      <c r="C883" s="65" t="s">
        <v>1939</v>
      </c>
      <c r="D883" s="65" t="s">
        <v>2581</v>
      </c>
      <c r="E883" s="65" t="s">
        <v>2422</v>
      </c>
      <c r="F883" s="65">
        <v>60</v>
      </c>
      <c r="G883" s="65" t="s">
        <v>1938</v>
      </c>
      <c r="H883" s="65">
        <v>4</v>
      </c>
      <c r="I883" s="65">
        <v>759.96</v>
      </c>
      <c r="J883" s="65">
        <v>2445.98</v>
      </c>
      <c r="K883" s="65">
        <v>114000</v>
      </c>
      <c r="L883" s="65">
        <v>2530</v>
      </c>
      <c r="M883" s="65">
        <v>6</v>
      </c>
      <c r="N883" s="65">
        <v>78.02</v>
      </c>
      <c r="O883" s="65" t="s">
        <v>3191</v>
      </c>
    </row>
    <row r="884" ht="15" spans="1:15">
      <c r="A884" s="65" t="s">
        <v>35</v>
      </c>
      <c r="B884" s="65" t="s">
        <v>3395</v>
      </c>
      <c r="C884" s="65" t="s">
        <v>1939</v>
      </c>
      <c r="D884" s="65" t="s">
        <v>2581</v>
      </c>
      <c r="E884" s="65" t="s">
        <v>2422</v>
      </c>
      <c r="F884" s="65">
        <v>60</v>
      </c>
      <c r="G884" s="65" t="s">
        <v>1938</v>
      </c>
      <c r="H884" s="65">
        <v>4</v>
      </c>
      <c r="I884" s="65">
        <v>759.96</v>
      </c>
      <c r="J884" s="65">
        <v>2445.98</v>
      </c>
      <c r="K884" s="65">
        <v>114000</v>
      </c>
      <c r="L884" s="65">
        <v>2530</v>
      </c>
      <c r="M884" s="65">
        <v>6</v>
      </c>
      <c r="N884" s="65">
        <v>78.02</v>
      </c>
      <c r="O884" s="65" t="s">
        <v>3397</v>
      </c>
    </row>
    <row r="885" ht="15" spans="1:15">
      <c r="A885" s="65" t="s">
        <v>35</v>
      </c>
      <c r="B885" s="65" t="s">
        <v>3623</v>
      </c>
      <c r="C885" s="65" t="s">
        <v>1939</v>
      </c>
      <c r="D885" s="65" t="s">
        <v>2581</v>
      </c>
      <c r="E885" s="65" t="s">
        <v>2422</v>
      </c>
      <c r="F885" s="65">
        <v>60</v>
      </c>
      <c r="G885" s="65" t="s">
        <v>1938</v>
      </c>
      <c r="H885" s="65">
        <v>4</v>
      </c>
      <c r="I885" s="65">
        <v>759.96</v>
      </c>
      <c r="J885" s="65">
        <v>2445.98</v>
      </c>
      <c r="K885" s="65">
        <v>114000</v>
      </c>
      <c r="L885" s="65">
        <v>2530</v>
      </c>
      <c r="M885" s="65">
        <v>6</v>
      </c>
      <c r="N885" s="65">
        <v>78.02</v>
      </c>
      <c r="O885" s="65" t="s">
        <v>3625</v>
      </c>
    </row>
    <row r="886" ht="15" spans="1:15">
      <c r="A886" s="65" t="s">
        <v>35</v>
      </c>
      <c r="B886" s="65" t="s">
        <v>3629</v>
      </c>
      <c r="C886" s="65" t="s">
        <v>1939</v>
      </c>
      <c r="D886" s="65" t="s">
        <v>2581</v>
      </c>
      <c r="E886" s="65" t="s">
        <v>2422</v>
      </c>
      <c r="F886" s="65">
        <v>60</v>
      </c>
      <c r="G886" s="65" t="s">
        <v>1938</v>
      </c>
      <c r="H886" s="65">
        <v>4</v>
      </c>
      <c r="I886" s="65">
        <v>759.96</v>
      </c>
      <c r="J886" s="65">
        <v>2445.98</v>
      </c>
      <c r="K886" s="65">
        <v>114000</v>
      </c>
      <c r="L886" s="65">
        <v>2530</v>
      </c>
      <c r="M886" s="65">
        <v>6</v>
      </c>
      <c r="N886" s="65">
        <v>78.02</v>
      </c>
      <c r="O886" s="65" t="s">
        <v>3631</v>
      </c>
    </row>
    <row r="887" ht="15" spans="1:15">
      <c r="A887" s="65" t="s">
        <v>35</v>
      </c>
      <c r="B887" s="65" t="s">
        <v>3454</v>
      </c>
      <c r="C887" s="65" t="s">
        <v>1939</v>
      </c>
      <c r="D887" s="65" t="s">
        <v>2581</v>
      </c>
      <c r="E887" s="65" t="s">
        <v>2422</v>
      </c>
      <c r="F887" s="65">
        <v>60</v>
      </c>
      <c r="G887" s="65" t="s">
        <v>1938</v>
      </c>
      <c r="H887" s="65">
        <v>4</v>
      </c>
      <c r="I887" s="65">
        <v>759.96</v>
      </c>
      <c r="J887" s="65">
        <v>2445.98</v>
      </c>
      <c r="K887" s="65">
        <v>114000</v>
      </c>
      <c r="L887" s="65">
        <v>2530</v>
      </c>
      <c r="M887" s="65">
        <v>6</v>
      </c>
      <c r="N887" s="65">
        <v>78.02</v>
      </c>
      <c r="O887" s="65" t="s">
        <v>85</v>
      </c>
    </row>
    <row r="888" ht="15" spans="1:15">
      <c r="A888" s="65" t="s">
        <v>35</v>
      </c>
      <c r="B888" s="65" t="s">
        <v>3398</v>
      </c>
      <c r="C888" s="65" t="s">
        <v>1939</v>
      </c>
      <c r="D888" s="65" t="s">
        <v>2581</v>
      </c>
      <c r="E888" s="65" t="s">
        <v>2422</v>
      </c>
      <c r="F888" s="65">
        <v>60</v>
      </c>
      <c r="G888" s="65" t="s">
        <v>1938</v>
      </c>
      <c r="H888" s="65">
        <v>4</v>
      </c>
      <c r="I888" s="65">
        <v>759.96</v>
      </c>
      <c r="J888" s="65">
        <v>2445.98</v>
      </c>
      <c r="K888" s="65">
        <v>114000</v>
      </c>
      <c r="L888" s="65">
        <v>2530</v>
      </c>
      <c r="M888" s="65">
        <v>6</v>
      </c>
      <c r="N888" s="65">
        <v>78.02</v>
      </c>
      <c r="O888" s="65" t="s">
        <v>85</v>
      </c>
    </row>
    <row r="889" ht="15" spans="1:15">
      <c r="A889" s="65" t="s">
        <v>35</v>
      </c>
      <c r="B889" s="65" t="s">
        <v>3604</v>
      </c>
      <c r="C889" s="65" t="s">
        <v>1939</v>
      </c>
      <c r="D889" s="65" t="s">
        <v>2581</v>
      </c>
      <c r="E889" s="65" t="s">
        <v>2422</v>
      </c>
      <c r="F889" s="65">
        <v>60</v>
      </c>
      <c r="G889" s="65" t="s">
        <v>1938</v>
      </c>
      <c r="H889" s="65">
        <v>4</v>
      </c>
      <c r="I889" s="65">
        <v>759.96</v>
      </c>
      <c r="J889" s="65">
        <v>2445.98</v>
      </c>
      <c r="K889" s="65">
        <v>114000</v>
      </c>
      <c r="L889" s="65">
        <v>2530</v>
      </c>
      <c r="M889" s="65">
        <v>6</v>
      </c>
      <c r="N889" s="65">
        <v>78.02</v>
      </c>
      <c r="O889" s="65" t="s">
        <v>85</v>
      </c>
    </row>
    <row r="890" ht="15" spans="1:15">
      <c r="A890" s="65" t="s">
        <v>35</v>
      </c>
      <c r="B890" s="65" t="s">
        <v>3024</v>
      </c>
      <c r="C890" s="65" t="s">
        <v>1939</v>
      </c>
      <c r="D890" s="65" t="s">
        <v>2581</v>
      </c>
      <c r="E890" s="65" t="s">
        <v>2422</v>
      </c>
      <c r="F890" s="65">
        <v>60</v>
      </c>
      <c r="G890" s="65" t="s">
        <v>1938</v>
      </c>
      <c r="H890" s="65">
        <v>4</v>
      </c>
      <c r="I890" s="65">
        <v>759.96</v>
      </c>
      <c r="J890" s="65">
        <v>2445.98</v>
      </c>
      <c r="K890" s="65">
        <v>114000</v>
      </c>
      <c r="L890" s="65">
        <v>2530</v>
      </c>
      <c r="M890" s="65">
        <v>6</v>
      </c>
      <c r="N890" s="65">
        <v>78.02</v>
      </c>
      <c r="O890" s="65" t="s">
        <v>3027</v>
      </c>
    </row>
    <row r="891" ht="15" spans="1:15">
      <c r="A891" s="65" t="s">
        <v>35</v>
      </c>
      <c r="B891" s="65" t="s">
        <v>3538</v>
      </c>
      <c r="C891" s="65" t="s">
        <v>1939</v>
      </c>
      <c r="D891" s="65" t="s">
        <v>2581</v>
      </c>
      <c r="E891" s="65" t="s">
        <v>2422</v>
      </c>
      <c r="F891" s="65">
        <v>60</v>
      </c>
      <c r="G891" s="65" t="s">
        <v>1938</v>
      </c>
      <c r="H891" s="65">
        <v>4</v>
      </c>
      <c r="I891" s="65">
        <v>759.96</v>
      </c>
      <c r="J891" s="65">
        <v>2445.98</v>
      </c>
      <c r="K891" s="65">
        <v>114000</v>
      </c>
      <c r="L891" s="65">
        <v>2530</v>
      </c>
      <c r="M891" s="65">
        <v>6</v>
      </c>
      <c r="N891" s="65">
        <v>78.02</v>
      </c>
      <c r="O891" s="65" t="s">
        <v>3540</v>
      </c>
    </row>
    <row r="892" ht="15" spans="1:15">
      <c r="A892" s="65" t="s">
        <v>35</v>
      </c>
      <c r="B892" s="65" t="s">
        <v>3532</v>
      </c>
      <c r="C892" s="65" t="s">
        <v>1939</v>
      </c>
      <c r="D892" s="65" t="s">
        <v>2581</v>
      </c>
      <c r="E892" s="65" t="s">
        <v>2422</v>
      </c>
      <c r="F892" s="65">
        <v>60</v>
      </c>
      <c r="G892" s="65" t="s">
        <v>1938</v>
      </c>
      <c r="H892" s="65">
        <v>4</v>
      </c>
      <c r="I892" s="65">
        <v>759.96</v>
      </c>
      <c r="J892" s="65">
        <v>2445.98</v>
      </c>
      <c r="K892" s="65">
        <v>114000</v>
      </c>
      <c r="L892" s="65">
        <v>2530</v>
      </c>
      <c r="M892" s="65">
        <v>6</v>
      </c>
      <c r="N892" s="65">
        <v>78.02</v>
      </c>
      <c r="O892" s="65" t="s">
        <v>3534</v>
      </c>
    </row>
    <row r="893" ht="15" spans="1:15">
      <c r="A893" s="65" t="s">
        <v>35</v>
      </c>
      <c r="B893" s="65" t="s">
        <v>3459</v>
      </c>
      <c r="C893" s="65" t="s">
        <v>1939</v>
      </c>
      <c r="D893" s="65" t="s">
        <v>2581</v>
      </c>
      <c r="E893" s="65" t="s">
        <v>2422</v>
      </c>
      <c r="F893" s="65">
        <v>60</v>
      </c>
      <c r="G893" s="65" t="s">
        <v>1938</v>
      </c>
      <c r="H893" s="65">
        <v>4</v>
      </c>
      <c r="I893" s="65">
        <v>759.96</v>
      </c>
      <c r="J893" s="65">
        <v>2445.98</v>
      </c>
      <c r="K893" s="65">
        <v>114000</v>
      </c>
      <c r="L893" s="65">
        <v>2530</v>
      </c>
      <c r="M893" s="65">
        <v>6</v>
      </c>
      <c r="N893" s="65">
        <v>78.02</v>
      </c>
      <c r="O893" s="65" t="s">
        <v>3461</v>
      </c>
    </row>
    <row r="894" ht="15" spans="1:15">
      <c r="A894" s="65" t="s">
        <v>35</v>
      </c>
      <c r="B894" s="65" t="s">
        <v>3400</v>
      </c>
      <c r="C894" s="65" t="s">
        <v>1939</v>
      </c>
      <c r="D894" s="65" t="s">
        <v>2581</v>
      </c>
      <c r="E894" s="65" t="s">
        <v>2422</v>
      </c>
      <c r="F894" s="65">
        <v>60</v>
      </c>
      <c r="G894" s="65" t="s">
        <v>1938</v>
      </c>
      <c r="H894" s="65">
        <v>4</v>
      </c>
      <c r="I894" s="65">
        <v>759.96</v>
      </c>
      <c r="J894" s="65">
        <v>2445.98</v>
      </c>
      <c r="K894" s="65">
        <v>114000</v>
      </c>
      <c r="L894" s="65">
        <v>2530</v>
      </c>
      <c r="M894" s="65">
        <v>6</v>
      </c>
      <c r="N894" s="65">
        <v>78.02</v>
      </c>
      <c r="O894" s="65" t="s">
        <v>3402</v>
      </c>
    </row>
    <row r="895" ht="15" spans="1:15">
      <c r="A895" s="65" t="s">
        <v>35</v>
      </c>
      <c r="B895" s="65" t="s">
        <v>3609</v>
      </c>
      <c r="C895" s="65" t="s">
        <v>1939</v>
      </c>
      <c r="D895" s="65" t="s">
        <v>2581</v>
      </c>
      <c r="E895" s="65" t="s">
        <v>2422</v>
      </c>
      <c r="F895" s="65">
        <v>60</v>
      </c>
      <c r="G895" s="65" t="s">
        <v>1938</v>
      </c>
      <c r="H895" s="65">
        <v>4</v>
      </c>
      <c r="I895" s="65">
        <v>759.96</v>
      </c>
      <c r="J895" s="65">
        <v>2445.98</v>
      </c>
      <c r="K895" s="65">
        <v>114000</v>
      </c>
      <c r="L895" s="65">
        <v>2530</v>
      </c>
      <c r="M895" s="65">
        <v>6</v>
      </c>
      <c r="N895" s="65">
        <v>78.02</v>
      </c>
      <c r="O895" s="65" t="s">
        <v>3611</v>
      </c>
    </row>
    <row r="896" ht="15" spans="1:15">
      <c r="A896" s="65" t="s">
        <v>35</v>
      </c>
      <c r="B896" s="65" t="s">
        <v>3526</v>
      </c>
      <c r="C896" s="65" t="s">
        <v>1939</v>
      </c>
      <c r="D896" s="65" t="s">
        <v>2581</v>
      </c>
      <c r="E896" s="65" t="s">
        <v>2422</v>
      </c>
      <c r="F896" s="65">
        <v>60</v>
      </c>
      <c r="G896" s="65" t="s">
        <v>1938</v>
      </c>
      <c r="H896" s="65">
        <v>4</v>
      </c>
      <c r="I896" s="65">
        <v>759.96</v>
      </c>
      <c r="J896" s="65">
        <v>2445.98</v>
      </c>
      <c r="K896" s="65">
        <v>114000</v>
      </c>
      <c r="L896" s="65">
        <v>2530</v>
      </c>
      <c r="M896" s="65">
        <v>6</v>
      </c>
      <c r="N896" s="65">
        <v>78.02</v>
      </c>
      <c r="O896" s="65" t="s">
        <v>3528</v>
      </c>
    </row>
    <row r="897" ht="15" spans="1:15">
      <c r="A897" s="65" t="s">
        <v>35</v>
      </c>
      <c r="B897" s="65" t="s">
        <v>3541</v>
      </c>
      <c r="C897" s="65" t="s">
        <v>1939</v>
      </c>
      <c r="D897" s="65" t="s">
        <v>2581</v>
      </c>
      <c r="E897" s="65" t="s">
        <v>2422</v>
      </c>
      <c r="F897" s="65">
        <v>60</v>
      </c>
      <c r="G897" s="65" t="s">
        <v>1938</v>
      </c>
      <c r="H897" s="65">
        <v>4</v>
      </c>
      <c r="I897" s="65">
        <v>759.96</v>
      </c>
      <c r="J897" s="65">
        <v>2445.98</v>
      </c>
      <c r="K897" s="65">
        <v>114000</v>
      </c>
      <c r="L897" s="65">
        <v>2530</v>
      </c>
      <c r="M897" s="65">
        <v>6</v>
      </c>
      <c r="N897" s="65">
        <v>78.02</v>
      </c>
      <c r="O897" s="65" t="s">
        <v>85</v>
      </c>
    </row>
    <row r="898" ht="15" spans="1:15">
      <c r="A898" s="65" t="s">
        <v>35</v>
      </c>
      <c r="B898" s="65" t="s">
        <v>3120</v>
      </c>
      <c r="C898" s="65" t="s">
        <v>1939</v>
      </c>
      <c r="D898" s="65" t="s">
        <v>2581</v>
      </c>
      <c r="E898" s="65" t="s">
        <v>2422</v>
      </c>
      <c r="F898" s="65">
        <v>60</v>
      </c>
      <c r="G898" s="65" t="s">
        <v>1938</v>
      </c>
      <c r="H898" s="65">
        <v>4</v>
      </c>
      <c r="I898" s="65">
        <v>759.96</v>
      </c>
      <c r="J898" s="65">
        <v>2445.98</v>
      </c>
      <c r="K898" s="65">
        <v>114000</v>
      </c>
      <c r="L898" s="65">
        <v>2530</v>
      </c>
      <c r="M898" s="65">
        <v>6</v>
      </c>
      <c r="N898" s="65">
        <v>78.02</v>
      </c>
      <c r="O898" s="65" t="s">
        <v>3122</v>
      </c>
    </row>
    <row r="899" ht="15" spans="1:15">
      <c r="A899" s="65" t="s">
        <v>35</v>
      </c>
      <c r="B899" s="65" t="s">
        <v>3021</v>
      </c>
      <c r="C899" s="65" t="s">
        <v>1939</v>
      </c>
      <c r="D899" s="65" t="s">
        <v>2581</v>
      </c>
      <c r="E899" s="65" t="s">
        <v>2422</v>
      </c>
      <c r="F899" s="65">
        <v>60</v>
      </c>
      <c r="G899" s="65" t="s">
        <v>1938</v>
      </c>
      <c r="H899" s="65">
        <v>4</v>
      </c>
      <c r="I899" s="65">
        <v>759.96</v>
      </c>
      <c r="J899" s="65">
        <v>2445.98</v>
      </c>
      <c r="K899" s="65">
        <v>114000</v>
      </c>
      <c r="L899" s="65">
        <v>2530</v>
      </c>
      <c r="M899" s="65">
        <v>6</v>
      </c>
      <c r="N899" s="65">
        <v>78.02</v>
      </c>
      <c r="O899" s="65" t="s">
        <v>3023</v>
      </c>
    </row>
    <row r="900" ht="15" spans="1:15">
      <c r="A900" s="65" t="s">
        <v>35</v>
      </c>
      <c r="B900" s="65" t="s">
        <v>3123</v>
      </c>
      <c r="C900" s="65" t="s">
        <v>1939</v>
      </c>
      <c r="D900" s="65" t="s">
        <v>2581</v>
      </c>
      <c r="E900" s="65" t="s">
        <v>2422</v>
      </c>
      <c r="F900" s="65">
        <v>60</v>
      </c>
      <c r="G900" s="65" t="s">
        <v>1938</v>
      </c>
      <c r="H900" s="65">
        <v>4</v>
      </c>
      <c r="I900" s="65">
        <v>759.96</v>
      </c>
      <c r="J900" s="65">
        <v>2445.98</v>
      </c>
      <c r="K900" s="65">
        <v>114000</v>
      </c>
      <c r="L900" s="65">
        <v>2530</v>
      </c>
      <c r="M900" s="65">
        <v>6</v>
      </c>
      <c r="N900" s="65">
        <v>78.02</v>
      </c>
      <c r="O900" s="65" t="s">
        <v>3125</v>
      </c>
    </row>
    <row r="901" ht="15" spans="1:15">
      <c r="A901" s="65" t="s">
        <v>35</v>
      </c>
      <c r="B901" s="65" t="s">
        <v>3491</v>
      </c>
      <c r="C901" s="65" t="s">
        <v>1939</v>
      </c>
      <c r="D901" s="65" t="s">
        <v>2581</v>
      </c>
      <c r="E901" s="65" t="s">
        <v>2422</v>
      </c>
      <c r="F901" s="65">
        <v>60</v>
      </c>
      <c r="G901" s="65" t="s">
        <v>1938</v>
      </c>
      <c r="H901" s="65">
        <v>4</v>
      </c>
      <c r="I901" s="65">
        <v>759.96</v>
      </c>
      <c r="J901" s="65">
        <v>2445.98</v>
      </c>
      <c r="K901" s="65">
        <v>114000</v>
      </c>
      <c r="L901" s="65">
        <v>2530</v>
      </c>
      <c r="M901" s="65">
        <v>6</v>
      </c>
      <c r="N901" s="65">
        <v>78.02</v>
      </c>
      <c r="O901" s="65" t="s">
        <v>3493</v>
      </c>
    </row>
    <row r="902" ht="15" spans="1:15">
      <c r="A902" s="65" t="s">
        <v>35</v>
      </c>
      <c r="B902" s="65" t="s">
        <v>3635</v>
      </c>
      <c r="C902" s="65" t="s">
        <v>1939</v>
      </c>
      <c r="D902" s="65" t="s">
        <v>2581</v>
      </c>
      <c r="E902" s="65" t="s">
        <v>2422</v>
      </c>
      <c r="F902" s="65">
        <v>60</v>
      </c>
      <c r="G902" s="65" t="s">
        <v>1938</v>
      </c>
      <c r="H902" s="65">
        <v>4</v>
      </c>
      <c r="I902" s="65">
        <v>759.96</v>
      </c>
      <c r="J902" s="65">
        <v>2445.98</v>
      </c>
      <c r="K902" s="65">
        <v>114000</v>
      </c>
      <c r="L902" s="65">
        <v>2530</v>
      </c>
      <c r="M902" s="65">
        <v>6</v>
      </c>
      <c r="N902" s="65">
        <v>78.02</v>
      </c>
      <c r="O902" s="65" t="s">
        <v>3637</v>
      </c>
    </row>
    <row r="903" ht="15" spans="1:15">
      <c r="A903" s="65" t="s">
        <v>35</v>
      </c>
      <c r="B903" s="65" t="s">
        <v>3378</v>
      </c>
      <c r="C903" s="65" t="s">
        <v>1939</v>
      </c>
      <c r="D903" s="65" t="s">
        <v>2581</v>
      </c>
      <c r="E903" s="65" t="s">
        <v>2422</v>
      </c>
      <c r="F903" s="65">
        <v>60</v>
      </c>
      <c r="G903" s="65" t="s">
        <v>1938</v>
      </c>
      <c r="H903" s="65">
        <v>4</v>
      </c>
      <c r="I903" s="65">
        <v>759.96</v>
      </c>
      <c r="J903" s="65">
        <v>2445.98</v>
      </c>
      <c r="K903" s="65">
        <v>114000</v>
      </c>
      <c r="L903" s="65">
        <v>2530</v>
      </c>
      <c r="M903" s="65">
        <v>6</v>
      </c>
      <c r="N903" s="65">
        <v>78.02</v>
      </c>
      <c r="O903" s="65" t="s">
        <v>3380</v>
      </c>
    </row>
    <row r="904" ht="15" spans="1:15">
      <c r="A904" s="65" t="s">
        <v>35</v>
      </c>
      <c r="B904" s="65" t="s">
        <v>3585</v>
      </c>
      <c r="C904" s="65" t="s">
        <v>1939</v>
      </c>
      <c r="D904" s="65" t="s">
        <v>2581</v>
      </c>
      <c r="E904" s="65" t="s">
        <v>2422</v>
      </c>
      <c r="F904" s="65">
        <v>60</v>
      </c>
      <c r="G904" s="65" t="s">
        <v>1938</v>
      </c>
      <c r="H904" s="65">
        <v>4</v>
      </c>
      <c r="I904" s="65">
        <v>759.96</v>
      </c>
      <c r="J904" s="65">
        <v>2445.98</v>
      </c>
      <c r="K904" s="65">
        <v>114000</v>
      </c>
      <c r="L904" s="65">
        <v>2530</v>
      </c>
      <c r="M904" s="65">
        <v>6</v>
      </c>
      <c r="N904" s="65">
        <v>78.02</v>
      </c>
      <c r="O904" s="65" t="s">
        <v>3587</v>
      </c>
    </row>
    <row r="905" ht="15" spans="1:15">
      <c r="A905" s="65" t="s">
        <v>35</v>
      </c>
      <c r="B905" s="65" t="s">
        <v>3535</v>
      </c>
      <c r="C905" s="65" t="s">
        <v>1939</v>
      </c>
      <c r="D905" s="65" t="s">
        <v>2581</v>
      </c>
      <c r="E905" s="65" t="s">
        <v>2422</v>
      </c>
      <c r="F905" s="65">
        <v>60</v>
      </c>
      <c r="G905" s="65" t="s">
        <v>1938</v>
      </c>
      <c r="H905" s="65">
        <v>4</v>
      </c>
      <c r="I905" s="65">
        <v>759.96</v>
      </c>
      <c r="J905" s="65">
        <v>2445.98</v>
      </c>
      <c r="K905" s="65">
        <v>114000</v>
      </c>
      <c r="L905" s="65">
        <v>2530</v>
      </c>
      <c r="M905" s="65">
        <v>6</v>
      </c>
      <c r="N905" s="65">
        <v>78.02</v>
      </c>
      <c r="O905" s="65" t="s">
        <v>3537</v>
      </c>
    </row>
    <row r="906" ht="15" spans="1:15">
      <c r="A906" s="65" t="s">
        <v>35</v>
      </c>
      <c r="B906" s="65" t="s">
        <v>3588</v>
      </c>
      <c r="C906" s="65" t="s">
        <v>1939</v>
      </c>
      <c r="D906" s="65" t="s">
        <v>2581</v>
      </c>
      <c r="E906" s="65" t="s">
        <v>2422</v>
      </c>
      <c r="F906" s="65">
        <v>60</v>
      </c>
      <c r="G906" s="65" t="s">
        <v>1938</v>
      </c>
      <c r="H906" s="65">
        <v>4</v>
      </c>
      <c r="I906" s="65">
        <v>759.99</v>
      </c>
      <c r="J906" s="65">
        <v>2446.11</v>
      </c>
      <c r="K906" s="65">
        <v>114000</v>
      </c>
      <c r="L906" s="65">
        <v>2530</v>
      </c>
      <c r="M906" s="65">
        <v>6</v>
      </c>
      <c r="N906" s="65">
        <v>77.89</v>
      </c>
      <c r="O906" s="65" t="s">
        <v>3590</v>
      </c>
    </row>
    <row r="907" ht="15" spans="1:15">
      <c r="A907" s="65" t="s">
        <v>35</v>
      </c>
      <c r="B907" s="65" t="s">
        <v>2647</v>
      </c>
      <c r="C907" s="65" t="s">
        <v>1939</v>
      </c>
      <c r="D907" s="65" t="s">
        <v>1937</v>
      </c>
      <c r="E907" s="65" t="s">
        <v>1935</v>
      </c>
      <c r="F907" s="65">
        <v>60</v>
      </c>
      <c r="G907" s="65" t="s">
        <v>1938</v>
      </c>
      <c r="H907" s="65">
        <v>4</v>
      </c>
      <c r="I907" s="65">
        <v>759.96</v>
      </c>
      <c r="J907" s="65">
        <v>2445.98</v>
      </c>
      <c r="K907" s="65">
        <v>114000</v>
      </c>
      <c r="L907" s="65">
        <v>2530</v>
      </c>
      <c r="M907" s="65">
        <v>6</v>
      </c>
      <c r="N907" s="65">
        <v>78.02</v>
      </c>
      <c r="O907" s="65" t="s">
        <v>2642</v>
      </c>
    </row>
    <row r="908" ht="15" spans="1:15">
      <c r="A908" s="65" t="s">
        <v>35</v>
      </c>
      <c r="B908" s="65" t="s">
        <v>2643</v>
      </c>
      <c r="C908" s="65" t="s">
        <v>1939</v>
      </c>
      <c r="D908" s="65" t="s">
        <v>1937</v>
      </c>
      <c r="E908" s="65" t="s">
        <v>1935</v>
      </c>
      <c r="F908" s="65">
        <v>60</v>
      </c>
      <c r="G908" s="65" t="s">
        <v>1938</v>
      </c>
      <c r="H908" s="65">
        <v>4</v>
      </c>
      <c r="I908" s="65">
        <v>759.96</v>
      </c>
      <c r="J908" s="65">
        <v>2445.98</v>
      </c>
      <c r="K908" s="65">
        <v>114000</v>
      </c>
      <c r="L908" s="65">
        <v>2530</v>
      </c>
      <c r="M908" s="65">
        <v>6</v>
      </c>
      <c r="N908" s="65">
        <v>78.02</v>
      </c>
      <c r="O908" s="65" t="s">
        <v>2646</v>
      </c>
    </row>
    <row r="909" ht="15" spans="1:15">
      <c r="A909" s="65" t="s">
        <v>35</v>
      </c>
      <c r="B909" s="65" t="s">
        <v>2649</v>
      </c>
      <c r="C909" s="65" t="s">
        <v>1939</v>
      </c>
      <c r="D909" s="65" t="s">
        <v>1937</v>
      </c>
      <c r="E909" s="65" t="s">
        <v>1935</v>
      </c>
      <c r="F909" s="65">
        <v>60</v>
      </c>
      <c r="G909" s="65" t="s">
        <v>1938</v>
      </c>
      <c r="H909" s="65">
        <v>4</v>
      </c>
      <c r="I909" s="65">
        <v>759.96</v>
      </c>
      <c r="J909" s="65">
        <v>2445.98</v>
      </c>
      <c r="K909" s="65">
        <v>114000</v>
      </c>
      <c r="L909" s="65">
        <v>2530</v>
      </c>
      <c r="M909" s="65">
        <v>6</v>
      </c>
      <c r="N909" s="65">
        <v>78.02</v>
      </c>
      <c r="O909" s="65" t="s">
        <v>2642</v>
      </c>
    </row>
    <row r="910" ht="15" spans="1:15">
      <c r="A910" s="65" t="s">
        <v>35</v>
      </c>
      <c r="B910" s="65" t="s">
        <v>2632</v>
      </c>
      <c r="C910" s="65" t="s">
        <v>1939</v>
      </c>
      <c r="D910" s="65" t="s">
        <v>1937</v>
      </c>
      <c r="E910" s="65" t="s">
        <v>1935</v>
      </c>
      <c r="F910" s="65">
        <v>60</v>
      </c>
      <c r="G910" s="65" t="s">
        <v>1938</v>
      </c>
      <c r="H910" s="65">
        <v>4</v>
      </c>
      <c r="I910" s="65">
        <v>759.96</v>
      </c>
      <c r="J910" s="65">
        <v>2445.98</v>
      </c>
      <c r="K910" s="65">
        <v>114000</v>
      </c>
      <c r="L910" s="65">
        <v>2530</v>
      </c>
      <c r="M910" s="65">
        <v>6</v>
      </c>
      <c r="N910" s="65">
        <v>78.02</v>
      </c>
      <c r="O910" s="65" t="s">
        <v>2635</v>
      </c>
    </row>
    <row r="911" ht="15" spans="1:15">
      <c r="A911" s="65" t="s">
        <v>35</v>
      </c>
      <c r="B911" s="65" t="s">
        <v>1933</v>
      </c>
      <c r="C911" s="65" t="s">
        <v>1939</v>
      </c>
      <c r="D911" s="65" t="s">
        <v>1937</v>
      </c>
      <c r="E911" s="65" t="s">
        <v>1935</v>
      </c>
      <c r="F911" s="65">
        <v>60</v>
      </c>
      <c r="G911" s="65" t="s">
        <v>1938</v>
      </c>
      <c r="H911" s="65">
        <v>4</v>
      </c>
      <c r="I911" s="65">
        <v>759.96</v>
      </c>
      <c r="J911" s="65">
        <v>2445.98</v>
      </c>
      <c r="K911" s="65">
        <v>114000</v>
      </c>
      <c r="L911" s="65">
        <v>2530</v>
      </c>
      <c r="M911" s="65">
        <v>6</v>
      </c>
      <c r="N911" s="65">
        <v>78.02</v>
      </c>
      <c r="O911" s="65" t="s">
        <v>1940</v>
      </c>
    </row>
    <row r="912" ht="15" spans="1:15">
      <c r="A912" s="65" t="s">
        <v>35</v>
      </c>
      <c r="B912" s="65" t="s">
        <v>2636</v>
      </c>
      <c r="C912" s="65" t="s">
        <v>1939</v>
      </c>
      <c r="D912" s="65" t="s">
        <v>1937</v>
      </c>
      <c r="E912" s="65" t="s">
        <v>1935</v>
      </c>
      <c r="F912" s="65">
        <v>60</v>
      </c>
      <c r="G912" s="65" t="s">
        <v>1938</v>
      </c>
      <c r="H912" s="65">
        <v>4</v>
      </c>
      <c r="I912" s="65">
        <v>759.96</v>
      </c>
      <c r="J912" s="65">
        <v>2445.98</v>
      </c>
      <c r="K912" s="65">
        <v>114000</v>
      </c>
      <c r="L912" s="65">
        <v>2530</v>
      </c>
      <c r="M912" s="65">
        <v>6</v>
      </c>
      <c r="N912" s="65">
        <v>78.02</v>
      </c>
      <c r="O912" s="65" t="s">
        <v>2638</v>
      </c>
    </row>
    <row r="913" ht="15" spans="1:15">
      <c r="A913" s="65" t="s">
        <v>35</v>
      </c>
      <c r="B913" s="65" t="s">
        <v>2639</v>
      </c>
      <c r="C913" s="65" t="s">
        <v>1939</v>
      </c>
      <c r="D913" s="65" t="s">
        <v>1937</v>
      </c>
      <c r="E913" s="65" t="s">
        <v>1935</v>
      </c>
      <c r="F913" s="65">
        <v>60</v>
      </c>
      <c r="G913" s="65" t="s">
        <v>1938</v>
      </c>
      <c r="H913" s="65">
        <v>4</v>
      </c>
      <c r="I913" s="65">
        <v>759.96</v>
      </c>
      <c r="J913" s="65">
        <v>2445.98</v>
      </c>
      <c r="K913" s="65">
        <v>114000</v>
      </c>
      <c r="L913" s="65">
        <v>2530</v>
      </c>
      <c r="M913" s="65">
        <v>6</v>
      </c>
      <c r="N913" s="65">
        <v>78.02</v>
      </c>
      <c r="O913" s="65" t="s">
        <v>2642</v>
      </c>
    </row>
    <row r="914" ht="15" spans="1:15">
      <c r="A914" s="65" t="s">
        <v>35</v>
      </c>
      <c r="B914" s="65" t="s">
        <v>2958</v>
      </c>
      <c r="C914" s="65" t="s">
        <v>1939</v>
      </c>
      <c r="D914" s="65" t="s">
        <v>1937</v>
      </c>
      <c r="E914" s="65" t="s">
        <v>1935</v>
      </c>
      <c r="F914" s="65">
        <v>60</v>
      </c>
      <c r="G914" s="65" t="s">
        <v>1938</v>
      </c>
      <c r="H914" s="65">
        <v>4</v>
      </c>
      <c r="I914" s="65">
        <v>759.96</v>
      </c>
      <c r="J914" s="65">
        <v>2445.98</v>
      </c>
      <c r="K914" s="65">
        <v>114000</v>
      </c>
      <c r="L914" s="65">
        <v>2530</v>
      </c>
      <c r="M914" s="65">
        <v>6</v>
      </c>
      <c r="N914" s="65">
        <v>78.02</v>
      </c>
      <c r="O914" s="65" t="s">
        <v>2960</v>
      </c>
    </row>
    <row r="915" ht="15" spans="1:15">
      <c r="A915" s="65" t="s">
        <v>35</v>
      </c>
      <c r="B915" s="65" t="s">
        <v>2927</v>
      </c>
      <c r="C915" s="65" t="s">
        <v>1939</v>
      </c>
      <c r="D915" s="65" t="s">
        <v>1937</v>
      </c>
      <c r="E915" s="65" t="s">
        <v>1935</v>
      </c>
      <c r="F915" s="65">
        <v>60</v>
      </c>
      <c r="G915" s="65" t="s">
        <v>1938</v>
      </c>
      <c r="H915" s="65">
        <v>4</v>
      </c>
      <c r="I915" s="65">
        <v>759.96</v>
      </c>
      <c r="J915" s="65">
        <v>2445.98</v>
      </c>
      <c r="K915" s="65">
        <v>114000</v>
      </c>
      <c r="L915" s="65">
        <v>2530</v>
      </c>
      <c r="M915" s="65">
        <v>6</v>
      </c>
      <c r="N915" s="65">
        <v>78.02</v>
      </c>
      <c r="O915" s="65" t="s">
        <v>2929</v>
      </c>
    </row>
    <row r="916" ht="15" spans="1:15">
      <c r="A916" s="65" t="s">
        <v>35</v>
      </c>
      <c r="B916" s="65" t="s">
        <v>2790</v>
      </c>
      <c r="C916" s="65" t="s">
        <v>1939</v>
      </c>
      <c r="D916" s="65" t="s">
        <v>1937</v>
      </c>
      <c r="E916" s="65" t="s">
        <v>1935</v>
      </c>
      <c r="F916" s="65">
        <v>60</v>
      </c>
      <c r="G916" s="65" t="s">
        <v>1938</v>
      </c>
      <c r="H916" s="65">
        <v>4</v>
      </c>
      <c r="I916" s="65">
        <v>759.96</v>
      </c>
      <c r="J916" s="65">
        <v>2445.98</v>
      </c>
      <c r="K916" s="65">
        <v>114000</v>
      </c>
      <c r="L916" s="65">
        <v>2530</v>
      </c>
      <c r="M916" s="65">
        <v>6</v>
      </c>
      <c r="N916" s="65">
        <v>78.02</v>
      </c>
      <c r="O916" s="65" t="s">
        <v>2792</v>
      </c>
    </row>
    <row r="917" ht="15" spans="1:15">
      <c r="A917" s="65" t="s">
        <v>35</v>
      </c>
      <c r="B917" s="65" t="s">
        <v>2914</v>
      </c>
      <c r="C917" s="65" t="s">
        <v>1939</v>
      </c>
      <c r="D917" s="65" t="s">
        <v>1937</v>
      </c>
      <c r="E917" s="65" t="s">
        <v>1935</v>
      </c>
      <c r="F917" s="65">
        <v>60</v>
      </c>
      <c r="G917" s="65" t="s">
        <v>1938</v>
      </c>
      <c r="H917" s="65">
        <v>4</v>
      </c>
      <c r="I917" s="65">
        <v>759.96</v>
      </c>
      <c r="J917" s="65">
        <v>2445.98</v>
      </c>
      <c r="K917" s="65">
        <v>114000</v>
      </c>
      <c r="L917" s="65">
        <v>2530</v>
      </c>
      <c r="M917" s="65">
        <v>6</v>
      </c>
      <c r="N917" s="65">
        <v>78.02</v>
      </c>
      <c r="O917" s="65" t="s">
        <v>2642</v>
      </c>
    </row>
    <row r="918" ht="15" spans="1:15">
      <c r="A918" s="65" t="s">
        <v>35</v>
      </c>
      <c r="B918" s="65" t="s">
        <v>2947</v>
      </c>
      <c r="C918" s="65" t="s">
        <v>1939</v>
      </c>
      <c r="D918" s="65" t="s">
        <v>1937</v>
      </c>
      <c r="E918" s="65" t="s">
        <v>1935</v>
      </c>
      <c r="F918" s="65">
        <v>60</v>
      </c>
      <c r="G918" s="65" t="s">
        <v>1938</v>
      </c>
      <c r="H918" s="65">
        <v>4</v>
      </c>
      <c r="I918" s="65">
        <v>759.96</v>
      </c>
      <c r="J918" s="65">
        <v>2445.98</v>
      </c>
      <c r="K918" s="65">
        <v>114000</v>
      </c>
      <c r="L918" s="65">
        <v>2530</v>
      </c>
      <c r="M918" s="65">
        <v>6</v>
      </c>
      <c r="N918" s="65">
        <v>78.02</v>
      </c>
      <c r="O918" s="65" t="s">
        <v>2642</v>
      </c>
    </row>
    <row r="919" ht="15" spans="1:15">
      <c r="A919" s="65" t="s">
        <v>35</v>
      </c>
      <c r="B919" s="65" t="s">
        <v>2980</v>
      </c>
      <c r="C919" s="65" t="s">
        <v>1939</v>
      </c>
      <c r="D919" s="65" t="s">
        <v>1937</v>
      </c>
      <c r="E919" s="65" t="s">
        <v>1935</v>
      </c>
      <c r="F919" s="65">
        <v>60</v>
      </c>
      <c r="G919" s="65" t="s">
        <v>1938</v>
      </c>
      <c r="H919" s="65">
        <v>4</v>
      </c>
      <c r="I919" s="65">
        <v>759.96</v>
      </c>
      <c r="J919" s="65">
        <v>2445.98</v>
      </c>
      <c r="K919" s="65">
        <v>114000</v>
      </c>
      <c r="L919" s="65">
        <v>2530</v>
      </c>
      <c r="M919" s="65">
        <v>6</v>
      </c>
      <c r="N919" s="65">
        <v>78.02</v>
      </c>
      <c r="O919" s="65" t="s">
        <v>2982</v>
      </c>
    </row>
    <row r="920" ht="15" spans="1:15">
      <c r="A920" s="65" t="s">
        <v>35</v>
      </c>
      <c r="B920" s="65" t="s">
        <v>2793</v>
      </c>
      <c r="C920" s="65" t="s">
        <v>1939</v>
      </c>
      <c r="D920" s="65" t="s">
        <v>1937</v>
      </c>
      <c r="E920" s="65" t="s">
        <v>1935</v>
      </c>
      <c r="F920" s="65">
        <v>60</v>
      </c>
      <c r="G920" s="65" t="s">
        <v>1938</v>
      </c>
      <c r="H920" s="65">
        <v>4</v>
      </c>
      <c r="I920" s="65">
        <v>759.96</v>
      </c>
      <c r="J920" s="65">
        <v>2445.98</v>
      </c>
      <c r="K920" s="65">
        <v>114000</v>
      </c>
      <c r="L920" s="65">
        <v>2530</v>
      </c>
      <c r="M920" s="65">
        <v>6</v>
      </c>
      <c r="N920" s="65">
        <v>78.02</v>
      </c>
      <c r="O920" s="65" t="s">
        <v>2642</v>
      </c>
    </row>
    <row r="921" ht="15" spans="1:15">
      <c r="A921" s="65" t="s">
        <v>35</v>
      </c>
      <c r="B921" s="65" t="s">
        <v>2895</v>
      </c>
      <c r="C921" s="65" t="s">
        <v>1939</v>
      </c>
      <c r="D921" s="65" t="s">
        <v>1937</v>
      </c>
      <c r="E921" s="65" t="s">
        <v>1935</v>
      </c>
      <c r="F921" s="65">
        <v>60</v>
      </c>
      <c r="G921" s="65" t="s">
        <v>1938</v>
      </c>
      <c r="H921" s="65">
        <v>4</v>
      </c>
      <c r="I921" s="65">
        <v>759.96</v>
      </c>
      <c r="J921" s="65">
        <v>2445.98</v>
      </c>
      <c r="K921" s="65">
        <v>114000</v>
      </c>
      <c r="L921" s="65">
        <v>2530</v>
      </c>
      <c r="M921" s="65">
        <v>6</v>
      </c>
      <c r="N921" s="65">
        <v>78.02</v>
      </c>
      <c r="O921" s="65" t="s">
        <v>2642</v>
      </c>
    </row>
    <row r="922" ht="15" spans="1:15">
      <c r="A922" s="65" t="s">
        <v>35</v>
      </c>
      <c r="B922" s="65" t="s">
        <v>2912</v>
      </c>
      <c r="C922" s="65" t="s">
        <v>1939</v>
      </c>
      <c r="D922" s="65" t="s">
        <v>1937</v>
      </c>
      <c r="E922" s="65" t="s">
        <v>1935</v>
      </c>
      <c r="F922" s="65">
        <v>60</v>
      </c>
      <c r="G922" s="65" t="s">
        <v>1938</v>
      </c>
      <c r="H922" s="65">
        <v>4</v>
      </c>
      <c r="I922" s="65">
        <v>759.96</v>
      </c>
      <c r="J922" s="65">
        <v>2445.98</v>
      </c>
      <c r="K922" s="65">
        <v>114000</v>
      </c>
      <c r="L922" s="65">
        <v>2530</v>
      </c>
      <c r="M922" s="65">
        <v>6</v>
      </c>
      <c r="N922" s="65">
        <v>78.02</v>
      </c>
      <c r="O922" s="65" t="s">
        <v>2642</v>
      </c>
    </row>
    <row r="923" ht="15" spans="1:15">
      <c r="A923" s="65" t="s">
        <v>35</v>
      </c>
      <c r="B923" s="65" t="s">
        <v>2945</v>
      </c>
      <c r="C923" s="65" t="s">
        <v>1939</v>
      </c>
      <c r="D923" s="65" t="s">
        <v>1937</v>
      </c>
      <c r="E923" s="65" t="s">
        <v>1935</v>
      </c>
      <c r="F923" s="65">
        <v>60</v>
      </c>
      <c r="G923" s="65" t="s">
        <v>1938</v>
      </c>
      <c r="H923" s="65">
        <v>4</v>
      </c>
      <c r="I923" s="65">
        <v>759.96</v>
      </c>
      <c r="J923" s="65">
        <v>2445.98</v>
      </c>
      <c r="K923" s="65">
        <v>114000</v>
      </c>
      <c r="L923" s="65">
        <v>2530</v>
      </c>
      <c r="M923" s="65">
        <v>6</v>
      </c>
      <c r="N923" s="65">
        <v>78.02</v>
      </c>
      <c r="O923" s="65" t="s">
        <v>2642</v>
      </c>
    </row>
    <row r="924" ht="15" spans="1:15">
      <c r="A924" s="65" t="s">
        <v>35</v>
      </c>
      <c r="B924" s="65" t="s">
        <v>2897</v>
      </c>
      <c r="C924" s="65" t="s">
        <v>1939</v>
      </c>
      <c r="D924" s="65" t="s">
        <v>1937</v>
      </c>
      <c r="E924" s="65" t="s">
        <v>1935</v>
      </c>
      <c r="F924" s="65">
        <v>60</v>
      </c>
      <c r="G924" s="65" t="s">
        <v>1938</v>
      </c>
      <c r="H924" s="65">
        <v>4</v>
      </c>
      <c r="I924" s="65">
        <v>759.96</v>
      </c>
      <c r="J924" s="65">
        <v>2445.98</v>
      </c>
      <c r="K924" s="65">
        <v>114000</v>
      </c>
      <c r="L924" s="65">
        <v>2530</v>
      </c>
      <c r="M924" s="65">
        <v>6</v>
      </c>
      <c r="N924" s="65">
        <v>78.02</v>
      </c>
      <c r="O924" s="65" t="s">
        <v>2899</v>
      </c>
    </row>
    <row r="925" ht="15" spans="1:15">
      <c r="A925" s="65" t="s">
        <v>35</v>
      </c>
      <c r="B925" s="65" t="s">
        <v>2943</v>
      </c>
      <c r="C925" s="65" t="s">
        <v>1939</v>
      </c>
      <c r="D925" s="65" t="s">
        <v>1937</v>
      </c>
      <c r="E925" s="65" t="s">
        <v>1935</v>
      </c>
      <c r="F925" s="65">
        <v>60</v>
      </c>
      <c r="G925" s="65" t="s">
        <v>1938</v>
      </c>
      <c r="H925" s="65">
        <v>4</v>
      </c>
      <c r="I925" s="65">
        <v>759.96</v>
      </c>
      <c r="J925" s="65">
        <v>2445.98</v>
      </c>
      <c r="K925" s="65">
        <v>114000</v>
      </c>
      <c r="L925" s="65">
        <v>2530</v>
      </c>
      <c r="M925" s="65">
        <v>6</v>
      </c>
      <c r="N925" s="65">
        <v>78.02</v>
      </c>
      <c r="O925" s="65" t="s">
        <v>1969</v>
      </c>
    </row>
    <row r="926" ht="15" spans="1:15">
      <c r="A926" s="65" t="s">
        <v>35</v>
      </c>
      <c r="B926" s="65" t="s">
        <v>2977</v>
      </c>
      <c r="C926" s="65" t="s">
        <v>1939</v>
      </c>
      <c r="D926" s="65" t="s">
        <v>1937</v>
      </c>
      <c r="E926" s="65" t="s">
        <v>1935</v>
      </c>
      <c r="F926" s="65">
        <v>60</v>
      </c>
      <c r="G926" s="65" t="s">
        <v>1938</v>
      </c>
      <c r="H926" s="65">
        <v>4</v>
      </c>
      <c r="I926" s="65">
        <v>759.96</v>
      </c>
      <c r="J926" s="65">
        <v>2445.98</v>
      </c>
      <c r="K926" s="65">
        <v>114000</v>
      </c>
      <c r="L926" s="65">
        <v>2530</v>
      </c>
      <c r="M926" s="65">
        <v>6</v>
      </c>
      <c r="N926" s="65">
        <v>78.02</v>
      </c>
      <c r="O926" s="65" t="s">
        <v>2979</v>
      </c>
    </row>
    <row r="927" ht="15" spans="1:15">
      <c r="A927" s="65" t="s">
        <v>35</v>
      </c>
      <c r="B927" s="65" t="s">
        <v>2906</v>
      </c>
      <c r="C927" s="65" t="s">
        <v>1939</v>
      </c>
      <c r="D927" s="65" t="s">
        <v>1937</v>
      </c>
      <c r="E927" s="65" t="s">
        <v>1935</v>
      </c>
      <c r="F927" s="65">
        <v>60</v>
      </c>
      <c r="G927" s="65" t="s">
        <v>1938</v>
      </c>
      <c r="H927" s="65">
        <v>4</v>
      </c>
      <c r="I927" s="65">
        <v>759.96</v>
      </c>
      <c r="J927" s="65">
        <v>2445.98</v>
      </c>
      <c r="K927" s="65">
        <v>114000</v>
      </c>
      <c r="L927" s="65">
        <v>2530</v>
      </c>
      <c r="M927" s="65">
        <v>6</v>
      </c>
      <c r="N927" s="65">
        <v>78.02</v>
      </c>
      <c r="O927" s="65" t="s">
        <v>2642</v>
      </c>
    </row>
    <row r="928" ht="15" spans="1:15">
      <c r="A928" s="65" t="s">
        <v>35</v>
      </c>
      <c r="B928" s="65" t="s">
        <v>2902</v>
      </c>
      <c r="C928" s="65" t="s">
        <v>1939</v>
      </c>
      <c r="D928" s="65" t="s">
        <v>1937</v>
      </c>
      <c r="E928" s="65" t="s">
        <v>1935</v>
      </c>
      <c r="F928" s="65">
        <v>60</v>
      </c>
      <c r="G928" s="65" t="s">
        <v>1938</v>
      </c>
      <c r="H928" s="65">
        <v>4</v>
      </c>
      <c r="I928" s="65">
        <v>759.96</v>
      </c>
      <c r="J928" s="65">
        <v>2445.98</v>
      </c>
      <c r="K928" s="65">
        <v>114000</v>
      </c>
      <c r="L928" s="65">
        <v>2530</v>
      </c>
      <c r="M928" s="65">
        <v>6</v>
      </c>
      <c r="N928" s="65">
        <v>78.02</v>
      </c>
      <c r="O928" s="65" t="s">
        <v>2642</v>
      </c>
    </row>
    <row r="929" ht="15" spans="1:15">
      <c r="A929" s="65" t="s">
        <v>35</v>
      </c>
      <c r="B929" s="65" t="s">
        <v>2925</v>
      </c>
      <c r="C929" s="65" t="s">
        <v>1939</v>
      </c>
      <c r="D929" s="65" t="s">
        <v>1937</v>
      </c>
      <c r="E929" s="65" t="s">
        <v>1935</v>
      </c>
      <c r="F929" s="65">
        <v>60</v>
      </c>
      <c r="G929" s="65" t="s">
        <v>1938</v>
      </c>
      <c r="H929" s="65">
        <v>4</v>
      </c>
      <c r="I929" s="65">
        <v>759.96</v>
      </c>
      <c r="J929" s="65">
        <v>2445.98</v>
      </c>
      <c r="K929" s="65">
        <v>114000</v>
      </c>
      <c r="L929" s="65">
        <v>2530</v>
      </c>
      <c r="M929" s="65">
        <v>6</v>
      </c>
      <c r="N929" s="65">
        <v>78.02</v>
      </c>
      <c r="O929" s="65" t="s">
        <v>2642</v>
      </c>
    </row>
    <row r="930" ht="15" spans="1:15">
      <c r="A930" s="65" t="s">
        <v>35</v>
      </c>
      <c r="B930" s="65" t="s">
        <v>2939</v>
      </c>
      <c r="C930" s="65" t="s">
        <v>1939</v>
      </c>
      <c r="D930" s="65" t="s">
        <v>1937</v>
      </c>
      <c r="E930" s="65" t="s">
        <v>1935</v>
      </c>
      <c r="F930" s="65">
        <v>60</v>
      </c>
      <c r="G930" s="65" t="s">
        <v>1938</v>
      </c>
      <c r="H930" s="65">
        <v>4</v>
      </c>
      <c r="I930" s="65">
        <v>759.96</v>
      </c>
      <c r="J930" s="65">
        <v>2445.98</v>
      </c>
      <c r="K930" s="65">
        <v>114000</v>
      </c>
      <c r="L930" s="65">
        <v>2530</v>
      </c>
      <c r="M930" s="65">
        <v>6</v>
      </c>
      <c r="N930" s="65">
        <v>78.02</v>
      </c>
      <c r="O930" s="65" t="s">
        <v>2942</v>
      </c>
    </row>
    <row r="931" ht="15" spans="1:15">
      <c r="A931" s="65" t="s">
        <v>35</v>
      </c>
      <c r="B931" s="65" t="s">
        <v>2795</v>
      </c>
      <c r="C931" s="65" t="s">
        <v>1939</v>
      </c>
      <c r="D931" s="65" t="s">
        <v>1937</v>
      </c>
      <c r="E931" s="65" t="s">
        <v>1935</v>
      </c>
      <c r="F931" s="65">
        <v>60</v>
      </c>
      <c r="G931" s="65" t="s">
        <v>1938</v>
      </c>
      <c r="H931" s="65">
        <v>4</v>
      </c>
      <c r="I931" s="65">
        <v>759.96</v>
      </c>
      <c r="J931" s="65">
        <v>2445.98</v>
      </c>
      <c r="K931" s="65">
        <v>114000</v>
      </c>
      <c r="L931" s="65">
        <v>2530</v>
      </c>
      <c r="M931" s="65">
        <v>6</v>
      </c>
      <c r="N931" s="65">
        <v>78.02</v>
      </c>
      <c r="O931" s="65" t="s">
        <v>2797</v>
      </c>
    </row>
    <row r="932" ht="15" spans="1:15">
      <c r="A932" s="65" t="s">
        <v>35</v>
      </c>
      <c r="B932" s="65" t="s">
        <v>2798</v>
      </c>
      <c r="C932" s="65" t="s">
        <v>1939</v>
      </c>
      <c r="D932" s="65" t="s">
        <v>1937</v>
      </c>
      <c r="E932" s="65" t="s">
        <v>1935</v>
      </c>
      <c r="F932" s="65">
        <v>60</v>
      </c>
      <c r="G932" s="65" t="s">
        <v>1938</v>
      </c>
      <c r="H932" s="65">
        <v>4</v>
      </c>
      <c r="I932" s="65">
        <v>759.96</v>
      </c>
      <c r="J932" s="65">
        <v>2445.98</v>
      </c>
      <c r="K932" s="65">
        <v>114000</v>
      </c>
      <c r="L932" s="65">
        <v>2530</v>
      </c>
      <c r="M932" s="65">
        <v>6</v>
      </c>
      <c r="N932" s="65">
        <v>78.02</v>
      </c>
      <c r="O932" s="65" t="s">
        <v>2642</v>
      </c>
    </row>
    <row r="933" ht="15" spans="1:15">
      <c r="A933" s="65" t="s">
        <v>35</v>
      </c>
      <c r="B933" s="65" t="s">
        <v>2904</v>
      </c>
      <c r="C933" s="65" t="s">
        <v>1939</v>
      </c>
      <c r="D933" s="65" t="s">
        <v>1937</v>
      </c>
      <c r="E933" s="65" t="s">
        <v>1935</v>
      </c>
      <c r="F933" s="65">
        <v>60</v>
      </c>
      <c r="G933" s="65" t="s">
        <v>1938</v>
      </c>
      <c r="H933" s="65">
        <v>4</v>
      </c>
      <c r="I933" s="65">
        <v>759.96</v>
      </c>
      <c r="J933" s="65">
        <v>2445.98</v>
      </c>
      <c r="K933" s="65">
        <v>114000</v>
      </c>
      <c r="L933" s="65">
        <v>2530</v>
      </c>
      <c r="M933" s="65">
        <v>6</v>
      </c>
      <c r="N933" s="65">
        <v>78.02</v>
      </c>
      <c r="O933" s="65" t="s">
        <v>2642</v>
      </c>
    </row>
    <row r="934" ht="15" spans="1:15">
      <c r="A934" s="65" t="s">
        <v>35</v>
      </c>
      <c r="B934" s="65" t="s">
        <v>2900</v>
      </c>
      <c r="C934" s="65" t="s">
        <v>1939</v>
      </c>
      <c r="D934" s="65" t="s">
        <v>1937</v>
      </c>
      <c r="E934" s="65" t="s">
        <v>1935</v>
      </c>
      <c r="F934" s="65">
        <v>60</v>
      </c>
      <c r="G934" s="65" t="s">
        <v>1938</v>
      </c>
      <c r="H934" s="65">
        <v>4</v>
      </c>
      <c r="I934" s="65">
        <v>759.96</v>
      </c>
      <c r="J934" s="65">
        <v>2445.98</v>
      </c>
      <c r="K934" s="65">
        <v>114000</v>
      </c>
      <c r="L934" s="65">
        <v>2530</v>
      </c>
      <c r="M934" s="65">
        <v>6</v>
      </c>
      <c r="N934" s="65">
        <v>78.02</v>
      </c>
      <c r="O934" s="65" t="s">
        <v>2642</v>
      </c>
    </row>
    <row r="935" ht="15" spans="1:15">
      <c r="A935" s="65" t="s">
        <v>35</v>
      </c>
      <c r="B935" s="65" t="s">
        <v>2949</v>
      </c>
      <c r="C935" s="65" t="s">
        <v>1939</v>
      </c>
      <c r="D935" s="65" t="s">
        <v>1937</v>
      </c>
      <c r="E935" s="65" t="s">
        <v>1935</v>
      </c>
      <c r="F935" s="65">
        <v>60</v>
      </c>
      <c r="G935" s="65" t="s">
        <v>1938</v>
      </c>
      <c r="H935" s="65">
        <v>4</v>
      </c>
      <c r="I935" s="65">
        <v>759.96</v>
      </c>
      <c r="J935" s="65">
        <v>2445.98</v>
      </c>
      <c r="K935" s="65">
        <v>114000</v>
      </c>
      <c r="L935" s="65">
        <v>2530</v>
      </c>
      <c r="M935" s="65">
        <v>6</v>
      </c>
      <c r="N935" s="65">
        <v>78.02</v>
      </c>
      <c r="O935" s="65" t="s">
        <v>2951</v>
      </c>
    </row>
    <row r="936" ht="15" spans="1:15">
      <c r="A936" s="65" t="s">
        <v>35</v>
      </c>
      <c r="B936" s="65" t="s">
        <v>2970</v>
      </c>
      <c r="C936" s="65" t="s">
        <v>1939</v>
      </c>
      <c r="D936" s="65" t="s">
        <v>1937</v>
      </c>
      <c r="E936" s="65" t="s">
        <v>1935</v>
      </c>
      <c r="F936" s="65">
        <v>60</v>
      </c>
      <c r="G936" s="65" t="s">
        <v>1938</v>
      </c>
      <c r="H936" s="65">
        <v>4</v>
      </c>
      <c r="I936" s="65">
        <v>759.96</v>
      </c>
      <c r="J936" s="65">
        <v>2445.98</v>
      </c>
      <c r="K936" s="65">
        <v>114000</v>
      </c>
      <c r="L936" s="65">
        <v>2530</v>
      </c>
      <c r="M936" s="65">
        <v>6</v>
      </c>
      <c r="N936" s="65">
        <v>78.02</v>
      </c>
      <c r="O936" s="65" t="s">
        <v>2973</v>
      </c>
    </row>
    <row r="937" ht="15" spans="1:15">
      <c r="A937" s="65" t="s">
        <v>35</v>
      </c>
      <c r="B937" s="65" t="s">
        <v>2916</v>
      </c>
      <c r="C937" s="65" t="s">
        <v>1939</v>
      </c>
      <c r="D937" s="65" t="s">
        <v>1937</v>
      </c>
      <c r="E937" s="65" t="s">
        <v>1935</v>
      </c>
      <c r="F937" s="65">
        <v>60</v>
      </c>
      <c r="G937" s="65" t="s">
        <v>1938</v>
      </c>
      <c r="H937" s="65">
        <v>4</v>
      </c>
      <c r="I937" s="65">
        <v>759.96</v>
      </c>
      <c r="J937" s="65">
        <v>2445.98</v>
      </c>
      <c r="K937" s="65">
        <v>114000</v>
      </c>
      <c r="L937" s="65">
        <v>2530</v>
      </c>
      <c r="M937" s="65">
        <v>6</v>
      </c>
      <c r="N937" s="65">
        <v>78.02</v>
      </c>
      <c r="O937" s="65" t="s">
        <v>1969</v>
      </c>
    </row>
    <row r="938" ht="15" spans="1:15">
      <c r="A938" s="65" t="s">
        <v>35</v>
      </c>
      <c r="B938" s="65" t="s">
        <v>2800</v>
      </c>
      <c r="C938" s="65" t="s">
        <v>1939</v>
      </c>
      <c r="D938" s="65" t="s">
        <v>1937</v>
      </c>
      <c r="E938" s="65" t="s">
        <v>1935</v>
      </c>
      <c r="F938" s="65">
        <v>60</v>
      </c>
      <c r="G938" s="65" t="s">
        <v>1938</v>
      </c>
      <c r="H938" s="65">
        <v>4</v>
      </c>
      <c r="I938" s="65">
        <v>759.96</v>
      </c>
      <c r="J938" s="65">
        <v>2445.98</v>
      </c>
      <c r="K938" s="65">
        <v>114000</v>
      </c>
      <c r="L938" s="65">
        <v>2530</v>
      </c>
      <c r="M938" s="65">
        <v>6</v>
      </c>
      <c r="N938" s="65">
        <v>78.02</v>
      </c>
      <c r="O938" s="65" t="s">
        <v>2642</v>
      </c>
    </row>
    <row r="939" ht="15" spans="1:15">
      <c r="A939" s="65" t="s">
        <v>35</v>
      </c>
      <c r="B939" s="65" t="s">
        <v>2974</v>
      </c>
      <c r="C939" s="65" t="s">
        <v>1939</v>
      </c>
      <c r="D939" s="65" t="s">
        <v>1937</v>
      </c>
      <c r="E939" s="65" t="s">
        <v>1935</v>
      </c>
      <c r="F939" s="65">
        <v>60</v>
      </c>
      <c r="G939" s="65" t="s">
        <v>1938</v>
      </c>
      <c r="H939" s="65">
        <v>4</v>
      </c>
      <c r="I939" s="65">
        <v>759.96</v>
      </c>
      <c r="J939" s="65">
        <v>2445.98</v>
      </c>
      <c r="K939" s="65">
        <v>114000</v>
      </c>
      <c r="L939" s="65">
        <v>2530</v>
      </c>
      <c r="M939" s="65">
        <v>6</v>
      </c>
      <c r="N939" s="65">
        <v>78.02</v>
      </c>
      <c r="O939" s="65" t="s">
        <v>2976</v>
      </c>
    </row>
    <row r="940" ht="15" spans="1:15">
      <c r="A940" s="65" t="s">
        <v>35</v>
      </c>
      <c r="B940" s="65" t="s">
        <v>2961</v>
      </c>
      <c r="C940" s="65" t="s">
        <v>1939</v>
      </c>
      <c r="D940" s="65" t="s">
        <v>1937</v>
      </c>
      <c r="E940" s="65" t="s">
        <v>1935</v>
      </c>
      <c r="F940" s="65">
        <v>60</v>
      </c>
      <c r="G940" s="65" t="s">
        <v>1938</v>
      </c>
      <c r="H940" s="65">
        <v>4</v>
      </c>
      <c r="I940" s="65">
        <v>759.96</v>
      </c>
      <c r="J940" s="65">
        <v>2445.98</v>
      </c>
      <c r="K940" s="65">
        <v>114000</v>
      </c>
      <c r="L940" s="65">
        <v>2530</v>
      </c>
      <c r="M940" s="65">
        <v>6</v>
      </c>
      <c r="N940" s="65">
        <v>78.02</v>
      </c>
      <c r="O940" s="65" t="s">
        <v>2963</v>
      </c>
    </row>
    <row r="941" ht="15" spans="1:15">
      <c r="A941" s="65" t="s">
        <v>35</v>
      </c>
      <c r="B941" s="65" t="s">
        <v>2952</v>
      </c>
      <c r="C941" s="65" t="s">
        <v>1939</v>
      </c>
      <c r="D941" s="65" t="s">
        <v>1937</v>
      </c>
      <c r="E941" s="65" t="s">
        <v>1935</v>
      </c>
      <c r="F941" s="65">
        <v>60</v>
      </c>
      <c r="G941" s="65" t="s">
        <v>1938</v>
      </c>
      <c r="H941" s="65">
        <v>4</v>
      </c>
      <c r="I941" s="65">
        <v>759.96</v>
      </c>
      <c r="J941" s="65">
        <v>2445.98</v>
      </c>
      <c r="K941" s="65">
        <v>114000</v>
      </c>
      <c r="L941" s="65">
        <v>2530</v>
      </c>
      <c r="M941" s="65">
        <v>6</v>
      </c>
      <c r="N941" s="65">
        <v>78.02</v>
      </c>
      <c r="O941" s="65" t="s">
        <v>2954</v>
      </c>
    </row>
    <row r="942" ht="15" spans="1:15">
      <c r="A942" s="65" t="s">
        <v>35</v>
      </c>
      <c r="B942" s="65" t="s">
        <v>2955</v>
      </c>
      <c r="C942" s="65" t="s">
        <v>1939</v>
      </c>
      <c r="D942" s="65" t="s">
        <v>1937</v>
      </c>
      <c r="E942" s="65" t="s">
        <v>1935</v>
      </c>
      <c r="F942" s="65">
        <v>60</v>
      </c>
      <c r="G942" s="65" t="s">
        <v>1938</v>
      </c>
      <c r="H942" s="65">
        <v>4</v>
      </c>
      <c r="I942" s="65">
        <v>759.96</v>
      </c>
      <c r="J942" s="65">
        <v>2445.98</v>
      </c>
      <c r="K942" s="65">
        <v>114000</v>
      </c>
      <c r="L942" s="65">
        <v>2530</v>
      </c>
      <c r="M942" s="65">
        <v>6</v>
      </c>
      <c r="N942" s="65">
        <v>78.02</v>
      </c>
      <c r="O942" s="65" t="s">
        <v>2957</v>
      </c>
    </row>
    <row r="943" ht="15" spans="1:15">
      <c r="A943" s="65" t="s">
        <v>35</v>
      </c>
      <c r="B943" s="65" t="s">
        <v>2918</v>
      </c>
      <c r="C943" s="65" t="s">
        <v>1939</v>
      </c>
      <c r="D943" s="65" t="s">
        <v>1937</v>
      </c>
      <c r="E943" s="65" t="s">
        <v>1935</v>
      </c>
      <c r="F943" s="65">
        <v>60</v>
      </c>
      <c r="G943" s="65" t="s">
        <v>1938</v>
      </c>
      <c r="H943" s="65">
        <v>4</v>
      </c>
      <c r="I943" s="65">
        <v>759.96</v>
      </c>
      <c r="J943" s="65">
        <v>2445.98</v>
      </c>
      <c r="K943" s="65">
        <v>114000</v>
      </c>
      <c r="L943" s="65">
        <v>2530</v>
      </c>
      <c r="M943" s="65">
        <v>6</v>
      </c>
      <c r="N943" s="65">
        <v>78.02</v>
      </c>
      <c r="O943" s="65" t="s">
        <v>2920</v>
      </c>
    </row>
    <row r="944" ht="15" spans="1:15">
      <c r="A944" s="65" t="s">
        <v>35</v>
      </c>
      <c r="B944" s="65" t="s">
        <v>2933</v>
      </c>
      <c r="C944" s="65" t="s">
        <v>1939</v>
      </c>
      <c r="D944" s="65" t="s">
        <v>1937</v>
      </c>
      <c r="E944" s="65" t="s">
        <v>1935</v>
      </c>
      <c r="F944" s="65">
        <v>60</v>
      </c>
      <c r="G944" s="65" t="s">
        <v>1938</v>
      </c>
      <c r="H944" s="65">
        <v>4</v>
      </c>
      <c r="I944" s="65">
        <v>759.96</v>
      </c>
      <c r="J944" s="65">
        <v>2445.98</v>
      </c>
      <c r="K944" s="65">
        <v>114000</v>
      </c>
      <c r="L944" s="65">
        <v>2530</v>
      </c>
      <c r="M944" s="65">
        <v>6</v>
      </c>
      <c r="N944" s="65">
        <v>78.02</v>
      </c>
      <c r="O944" s="65" t="s">
        <v>2642</v>
      </c>
    </row>
    <row r="945" ht="15" spans="1:15">
      <c r="A945" s="65" t="s">
        <v>35</v>
      </c>
      <c r="B945" s="65" t="s">
        <v>2930</v>
      </c>
      <c r="C945" s="65" t="s">
        <v>1939</v>
      </c>
      <c r="D945" s="65" t="s">
        <v>1937</v>
      </c>
      <c r="E945" s="65" t="s">
        <v>1935</v>
      </c>
      <c r="F945" s="65">
        <v>60</v>
      </c>
      <c r="G945" s="65" t="s">
        <v>1938</v>
      </c>
      <c r="H945" s="65">
        <v>4</v>
      </c>
      <c r="I945" s="65">
        <v>759.96</v>
      </c>
      <c r="J945" s="65">
        <v>2445.98</v>
      </c>
      <c r="K945" s="65">
        <v>114000</v>
      </c>
      <c r="L945" s="65">
        <v>2530</v>
      </c>
      <c r="M945" s="65">
        <v>6</v>
      </c>
      <c r="N945" s="65">
        <v>78.02</v>
      </c>
      <c r="O945" s="65" t="s">
        <v>2932</v>
      </c>
    </row>
    <row r="946" ht="15" spans="1:15">
      <c r="A946" s="65" t="s">
        <v>35</v>
      </c>
      <c r="B946" s="65" t="s">
        <v>2910</v>
      </c>
      <c r="C946" s="65" t="s">
        <v>1939</v>
      </c>
      <c r="D946" s="65" t="s">
        <v>1937</v>
      </c>
      <c r="E946" s="65" t="s">
        <v>1935</v>
      </c>
      <c r="F946" s="65">
        <v>60</v>
      </c>
      <c r="G946" s="65" t="s">
        <v>1938</v>
      </c>
      <c r="H946" s="65">
        <v>4</v>
      </c>
      <c r="I946" s="65">
        <v>759.96</v>
      </c>
      <c r="J946" s="65">
        <v>2445.98</v>
      </c>
      <c r="K946" s="65">
        <v>114000</v>
      </c>
      <c r="L946" s="65">
        <v>2530</v>
      </c>
      <c r="M946" s="65">
        <v>6</v>
      </c>
      <c r="N946" s="65">
        <v>78.02</v>
      </c>
      <c r="O946" s="65" t="s">
        <v>2642</v>
      </c>
    </row>
    <row r="947" ht="15" spans="1:15">
      <c r="A947" s="65" t="s">
        <v>35</v>
      </c>
      <c r="B947" s="65" t="s">
        <v>2908</v>
      </c>
      <c r="C947" s="65" t="s">
        <v>1939</v>
      </c>
      <c r="D947" s="65" t="s">
        <v>1937</v>
      </c>
      <c r="E947" s="65" t="s">
        <v>1935</v>
      </c>
      <c r="F947" s="65">
        <v>60</v>
      </c>
      <c r="G947" s="65" t="s">
        <v>1938</v>
      </c>
      <c r="H947" s="65">
        <v>4</v>
      </c>
      <c r="I947" s="65">
        <v>759.96</v>
      </c>
      <c r="J947" s="65">
        <v>2445.98</v>
      </c>
      <c r="K947" s="65">
        <v>114000</v>
      </c>
      <c r="L947" s="65">
        <v>2530</v>
      </c>
      <c r="M947" s="65">
        <v>6</v>
      </c>
      <c r="N947" s="65">
        <v>78.02</v>
      </c>
      <c r="O947" s="65" t="s">
        <v>1969</v>
      </c>
    </row>
    <row r="948" ht="15" spans="1:15">
      <c r="A948" s="65" t="s">
        <v>35</v>
      </c>
      <c r="B948" s="65" t="s">
        <v>2802</v>
      </c>
      <c r="C948" s="65" t="s">
        <v>1939</v>
      </c>
      <c r="D948" s="65" t="s">
        <v>1937</v>
      </c>
      <c r="E948" s="65" t="s">
        <v>1935</v>
      </c>
      <c r="F948" s="65">
        <v>60</v>
      </c>
      <c r="G948" s="65" t="s">
        <v>1938</v>
      </c>
      <c r="H948" s="65">
        <v>4</v>
      </c>
      <c r="I948" s="65">
        <v>759.96</v>
      </c>
      <c r="J948" s="65">
        <v>2445.98</v>
      </c>
      <c r="K948" s="65">
        <v>114000</v>
      </c>
      <c r="L948" s="65">
        <v>2530</v>
      </c>
      <c r="M948" s="65">
        <v>6</v>
      </c>
      <c r="N948" s="65">
        <v>78.02</v>
      </c>
      <c r="O948" s="65" t="s">
        <v>2642</v>
      </c>
    </row>
    <row r="949" ht="15" spans="1:15">
      <c r="A949" s="65" t="s">
        <v>35</v>
      </c>
      <c r="B949" s="65" t="s">
        <v>2804</v>
      </c>
      <c r="C949" s="65" t="s">
        <v>1939</v>
      </c>
      <c r="D949" s="65" t="s">
        <v>1937</v>
      </c>
      <c r="E949" s="65" t="s">
        <v>1935</v>
      </c>
      <c r="F949" s="65">
        <v>60</v>
      </c>
      <c r="G949" s="65" t="s">
        <v>1938</v>
      </c>
      <c r="H949" s="65">
        <v>4</v>
      </c>
      <c r="I949" s="65">
        <v>759.96</v>
      </c>
      <c r="J949" s="65">
        <v>2445.98</v>
      </c>
      <c r="K949" s="65">
        <v>114000</v>
      </c>
      <c r="L949" s="65">
        <v>2530</v>
      </c>
      <c r="M949" s="65">
        <v>6</v>
      </c>
      <c r="N949" s="65">
        <v>78.02</v>
      </c>
      <c r="O949" s="65" t="s">
        <v>2806</v>
      </c>
    </row>
    <row r="950" ht="15" spans="1:15">
      <c r="A950" s="65" t="s">
        <v>35</v>
      </c>
      <c r="B950" s="65" t="s">
        <v>2892</v>
      </c>
      <c r="C950" s="65" t="s">
        <v>1939</v>
      </c>
      <c r="D950" s="65" t="s">
        <v>1937</v>
      </c>
      <c r="E950" s="65" t="s">
        <v>1935</v>
      </c>
      <c r="F950" s="65">
        <v>60</v>
      </c>
      <c r="G950" s="65" t="s">
        <v>1938</v>
      </c>
      <c r="H950" s="65">
        <v>4</v>
      </c>
      <c r="I950" s="65">
        <v>759.96</v>
      </c>
      <c r="J950" s="65">
        <v>2445.98</v>
      </c>
      <c r="K950" s="65">
        <v>114000</v>
      </c>
      <c r="L950" s="65">
        <v>2530</v>
      </c>
      <c r="M950" s="65">
        <v>6</v>
      </c>
      <c r="N950" s="65">
        <v>78.02</v>
      </c>
      <c r="O950" s="65" t="s">
        <v>2894</v>
      </c>
    </row>
    <row r="951" ht="15" spans="1:15">
      <c r="A951" s="65" t="s">
        <v>35</v>
      </c>
      <c r="B951" s="65" t="s">
        <v>2935</v>
      </c>
      <c r="C951" s="65" t="s">
        <v>1939</v>
      </c>
      <c r="D951" s="65" t="s">
        <v>1937</v>
      </c>
      <c r="E951" s="65" t="s">
        <v>1935</v>
      </c>
      <c r="F951" s="65">
        <v>60</v>
      </c>
      <c r="G951" s="65" t="s">
        <v>1938</v>
      </c>
      <c r="H951" s="65">
        <v>4</v>
      </c>
      <c r="I951" s="65">
        <v>759.96</v>
      </c>
      <c r="J951" s="65">
        <v>2445.98</v>
      </c>
      <c r="K951" s="65">
        <v>114000</v>
      </c>
      <c r="L951" s="65">
        <v>2530</v>
      </c>
      <c r="M951" s="65">
        <v>6</v>
      </c>
      <c r="N951" s="65">
        <v>78.02</v>
      </c>
      <c r="O951" s="65" t="s">
        <v>2642</v>
      </c>
    </row>
    <row r="952" ht="15" spans="1:15">
      <c r="A952" s="65" t="s">
        <v>35</v>
      </c>
      <c r="B952" s="65" t="s">
        <v>2890</v>
      </c>
      <c r="C952" s="65" t="s">
        <v>1939</v>
      </c>
      <c r="D952" s="65" t="s">
        <v>1937</v>
      </c>
      <c r="E952" s="65" t="s">
        <v>1935</v>
      </c>
      <c r="F952" s="65">
        <v>60</v>
      </c>
      <c r="G952" s="65" t="s">
        <v>1938</v>
      </c>
      <c r="H952" s="65">
        <v>4</v>
      </c>
      <c r="I952" s="65">
        <v>759.96</v>
      </c>
      <c r="J952" s="65">
        <v>2445.98</v>
      </c>
      <c r="K952" s="65">
        <v>114000</v>
      </c>
      <c r="L952" s="65">
        <v>2530</v>
      </c>
      <c r="M952" s="65">
        <v>6</v>
      </c>
      <c r="N952" s="65">
        <v>78.02</v>
      </c>
      <c r="O952" s="65" t="s">
        <v>2642</v>
      </c>
    </row>
    <row r="953" ht="15" spans="1:15">
      <c r="A953" s="65" t="s">
        <v>35</v>
      </c>
      <c r="B953" s="65" t="s">
        <v>2937</v>
      </c>
      <c r="C953" s="65" t="s">
        <v>1939</v>
      </c>
      <c r="D953" s="65" t="s">
        <v>1937</v>
      </c>
      <c r="E953" s="65" t="s">
        <v>1935</v>
      </c>
      <c r="F953" s="65">
        <v>60</v>
      </c>
      <c r="G953" s="65" t="s">
        <v>1938</v>
      </c>
      <c r="H953" s="65">
        <v>4</v>
      </c>
      <c r="I953" s="65">
        <v>759.96</v>
      </c>
      <c r="J953" s="65">
        <v>2445.98</v>
      </c>
      <c r="K953" s="65">
        <v>114000</v>
      </c>
      <c r="L953" s="65">
        <v>2530</v>
      </c>
      <c r="M953" s="65">
        <v>6</v>
      </c>
      <c r="N953" s="65">
        <v>78.02</v>
      </c>
      <c r="O953" s="65" t="s">
        <v>2642</v>
      </c>
    </row>
    <row r="954" ht="15" spans="1:15">
      <c r="A954" s="65" t="s">
        <v>35</v>
      </c>
      <c r="B954" s="65" t="s">
        <v>2782</v>
      </c>
      <c r="C954" s="65" t="s">
        <v>1939</v>
      </c>
      <c r="D954" s="65" t="s">
        <v>1937</v>
      </c>
      <c r="E954" s="65" t="s">
        <v>1935</v>
      </c>
      <c r="F954" s="65">
        <v>60</v>
      </c>
      <c r="G954" s="65" t="s">
        <v>1938</v>
      </c>
      <c r="H954" s="65">
        <v>4</v>
      </c>
      <c r="I954" s="65">
        <v>759.96</v>
      </c>
      <c r="J954" s="65">
        <v>2445.98</v>
      </c>
      <c r="K954" s="65">
        <v>114000</v>
      </c>
      <c r="L954" s="65">
        <v>2530</v>
      </c>
      <c r="M954" s="65">
        <v>6</v>
      </c>
      <c r="N954" s="65">
        <v>78.02</v>
      </c>
      <c r="O954" s="65" t="s">
        <v>2784</v>
      </c>
    </row>
    <row r="955" ht="15" spans="1:15">
      <c r="A955" s="65" t="s">
        <v>35</v>
      </c>
      <c r="B955" s="65" t="s">
        <v>2785</v>
      </c>
      <c r="C955" s="65" t="s">
        <v>1939</v>
      </c>
      <c r="D955" s="65" t="s">
        <v>1937</v>
      </c>
      <c r="E955" s="65" t="s">
        <v>1935</v>
      </c>
      <c r="F955" s="65">
        <v>60</v>
      </c>
      <c r="G955" s="65" t="s">
        <v>1938</v>
      </c>
      <c r="H955" s="65">
        <v>4</v>
      </c>
      <c r="I955" s="65">
        <v>759.96</v>
      </c>
      <c r="J955" s="65">
        <v>2445.98</v>
      </c>
      <c r="K955" s="65">
        <v>114000</v>
      </c>
      <c r="L955" s="65">
        <v>2530</v>
      </c>
      <c r="M955" s="65">
        <v>6</v>
      </c>
      <c r="N955" s="65">
        <v>78.02</v>
      </c>
      <c r="O955" s="65" t="s">
        <v>2787</v>
      </c>
    </row>
    <row r="956" ht="15" spans="1:15">
      <c r="A956" s="65" t="s">
        <v>35</v>
      </c>
      <c r="B956" s="65" t="s">
        <v>2779</v>
      </c>
      <c r="C956" s="65" t="s">
        <v>1939</v>
      </c>
      <c r="D956" s="65" t="s">
        <v>1937</v>
      </c>
      <c r="E956" s="65" t="s">
        <v>1935</v>
      </c>
      <c r="F956" s="65">
        <v>60</v>
      </c>
      <c r="G956" s="65" t="s">
        <v>1938</v>
      </c>
      <c r="H956" s="65">
        <v>4</v>
      </c>
      <c r="I956" s="65">
        <v>759.96</v>
      </c>
      <c r="J956" s="65">
        <v>2445.98</v>
      </c>
      <c r="K956" s="65">
        <v>114000</v>
      </c>
      <c r="L956" s="65">
        <v>2530</v>
      </c>
      <c r="M956" s="65">
        <v>6</v>
      </c>
      <c r="N956" s="65">
        <v>78.02</v>
      </c>
      <c r="O956" s="65" t="s">
        <v>2781</v>
      </c>
    </row>
    <row r="957" ht="15" spans="1:15">
      <c r="A957" s="65" t="s">
        <v>35</v>
      </c>
      <c r="B957" s="65" t="s">
        <v>2788</v>
      </c>
      <c r="C957" s="65" t="s">
        <v>1939</v>
      </c>
      <c r="D957" s="65" t="s">
        <v>1937</v>
      </c>
      <c r="E957" s="65" t="s">
        <v>1935</v>
      </c>
      <c r="F957" s="65">
        <v>60</v>
      </c>
      <c r="G957" s="65" t="s">
        <v>1938</v>
      </c>
      <c r="H957" s="65">
        <v>4</v>
      </c>
      <c r="I957" s="65">
        <v>759.96</v>
      </c>
      <c r="J957" s="65">
        <v>2445.98</v>
      </c>
      <c r="K957" s="65">
        <v>114000</v>
      </c>
      <c r="L957" s="65">
        <v>2530</v>
      </c>
      <c r="M957" s="65">
        <v>6</v>
      </c>
      <c r="N957" s="65">
        <v>78.02</v>
      </c>
      <c r="O957" s="65" t="s">
        <v>2642</v>
      </c>
    </row>
    <row r="958" ht="15" spans="1:15">
      <c r="A958" s="65" t="s">
        <v>35</v>
      </c>
      <c r="B958" s="65" t="s">
        <v>2807</v>
      </c>
      <c r="C958" s="65" t="s">
        <v>1939</v>
      </c>
      <c r="D958" s="65" t="s">
        <v>1937</v>
      </c>
      <c r="E958" s="65" t="s">
        <v>1935</v>
      </c>
      <c r="F958" s="65">
        <v>60</v>
      </c>
      <c r="G958" s="65" t="s">
        <v>1938</v>
      </c>
      <c r="H958" s="65">
        <v>4</v>
      </c>
      <c r="I958" s="65">
        <v>759.96</v>
      </c>
      <c r="J958" s="65">
        <v>2445.98</v>
      </c>
      <c r="K958" s="65">
        <v>114000</v>
      </c>
      <c r="L958" s="65">
        <v>2530</v>
      </c>
      <c r="M958" s="65">
        <v>6</v>
      </c>
      <c r="N958" s="65">
        <v>78.02</v>
      </c>
      <c r="O958" s="65" t="s">
        <v>2642</v>
      </c>
    </row>
    <row r="959" ht="15" spans="1:15">
      <c r="A959" s="65" t="s">
        <v>35</v>
      </c>
      <c r="B959" s="65" t="s">
        <v>2809</v>
      </c>
      <c r="C959" s="65" t="s">
        <v>1939</v>
      </c>
      <c r="D959" s="65" t="s">
        <v>1937</v>
      </c>
      <c r="E959" s="65" t="s">
        <v>1935</v>
      </c>
      <c r="F959" s="65">
        <v>60</v>
      </c>
      <c r="G959" s="65" t="s">
        <v>1938</v>
      </c>
      <c r="H959" s="65">
        <v>4</v>
      </c>
      <c r="I959" s="65">
        <v>759.96</v>
      </c>
      <c r="J959" s="65">
        <v>2445.98</v>
      </c>
      <c r="K959" s="65">
        <v>114000</v>
      </c>
      <c r="L959" s="65">
        <v>2530</v>
      </c>
      <c r="M959" s="65">
        <v>6</v>
      </c>
      <c r="N959" s="65">
        <v>78.02</v>
      </c>
      <c r="O959" s="65" t="s">
        <v>1902</v>
      </c>
    </row>
    <row r="960" ht="15" spans="1:15">
      <c r="A960" s="65" t="s">
        <v>35</v>
      </c>
      <c r="B960" s="65" t="s">
        <v>2967</v>
      </c>
      <c r="C960" s="65" t="s">
        <v>1939</v>
      </c>
      <c r="D960" s="65" t="s">
        <v>1937</v>
      </c>
      <c r="E960" s="65" t="s">
        <v>1935</v>
      </c>
      <c r="F960" s="65">
        <v>60</v>
      </c>
      <c r="G960" s="65" t="s">
        <v>1938</v>
      </c>
      <c r="H960" s="65">
        <v>4</v>
      </c>
      <c r="I960" s="65">
        <v>759.96</v>
      </c>
      <c r="J960" s="65">
        <v>2445.98</v>
      </c>
      <c r="K960" s="65">
        <v>114000</v>
      </c>
      <c r="L960" s="65">
        <v>2530</v>
      </c>
      <c r="M960" s="65">
        <v>6</v>
      </c>
      <c r="N960" s="65">
        <v>78.02</v>
      </c>
      <c r="O960" s="65" t="s">
        <v>2969</v>
      </c>
    </row>
    <row r="961" ht="15" spans="1:15">
      <c r="A961" s="65" t="s">
        <v>35</v>
      </c>
      <c r="B961" s="65" t="s">
        <v>2964</v>
      </c>
      <c r="C961" s="65" t="s">
        <v>1939</v>
      </c>
      <c r="D961" s="65" t="s">
        <v>1937</v>
      </c>
      <c r="E961" s="65" t="s">
        <v>1935</v>
      </c>
      <c r="F961" s="65">
        <v>60</v>
      </c>
      <c r="G961" s="65" t="s">
        <v>1938</v>
      </c>
      <c r="H961" s="65">
        <v>4</v>
      </c>
      <c r="I961" s="65">
        <v>759.96</v>
      </c>
      <c r="J961" s="65">
        <v>2445.98</v>
      </c>
      <c r="K961" s="65">
        <v>114000</v>
      </c>
      <c r="L961" s="65">
        <v>2530</v>
      </c>
      <c r="M961" s="65">
        <v>6</v>
      </c>
      <c r="N961" s="65">
        <v>78.02</v>
      </c>
      <c r="O961" s="65" t="s">
        <v>2966</v>
      </c>
    </row>
    <row r="962" ht="15" spans="1:15">
      <c r="A962" s="65" t="s">
        <v>35</v>
      </c>
      <c r="B962" s="65" t="s">
        <v>2921</v>
      </c>
      <c r="C962" s="65" t="s">
        <v>1939</v>
      </c>
      <c r="D962" s="65" t="s">
        <v>1937</v>
      </c>
      <c r="E962" s="65" t="s">
        <v>1935</v>
      </c>
      <c r="F962" s="65">
        <v>60</v>
      </c>
      <c r="G962" s="65" t="s">
        <v>1938</v>
      </c>
      <c r="H962" s="65">
        <v>4</v>
      </c>
      <c r="I962" s="65">
        <v>759.96</v>
      </c>
      <c r="J962" s="65">
        <v>2445.98</v>
      </c>
      <c r="K962" s="65">
        <v>114000</v>
      </c>
      <c r="L962" s="65">
        <v>2530</v>
      </c>
      <c r="M962" s="65">
        <v>6</v>
      </c>
      <c r="N962" s="65">
        <v>78.02</v>
      </c>
      <c r="O962" s="65" t="s">
        <v>2642</v>
      </c>
    </row>
    <row r="963" ht="15" spans="1:15">
      <c r="A963" s="65" t="s">
        <v>35</v>
      </c>
      <c r="B963" s="65" t="s">
        <v>2923</v>
      </c>
      <c r="C963" s="65" t="s">
        <v>1939</v>
      </c>
      <c r="D963" s="65" t="s">
        <v>1937</v>
      </c>
      <c r="E963" s="65" t="s">
        <v>1935</v>
      </c>
      <c r="F963" s="65">
        <v>60</v>
      </c>
      <c r="G963" s="65" t="s">
        <v>1938</v>
      </c>
      <c r="H963" s="65">
        <v>4</v>
      </c>
      <c r="I963" s="65">
        <v>759.96</v>
      </c>
      <c r="J963" s="65">
        <v>2445.98</v>
      </c>
      <c r="K963" s="65">
        <v>114000</v>
      </c>
      <c r="L963" s="65">
        <v>2530</v>
      </c>
      <c r="M963" s="65">
        <v>6</v>
      </c>
      <c r="N963" s="65">
        <v>78.02</v>
      </c>
      <c r="O963" s="65" t="s">
        <v>2642</v>
      </c>
    </row>
    <row r="964" ht="15" spans="1:15">
      <c r="A964" s="65" t="s">
        <v>35</v>
      </c>
      <c r="B964" s="65" t="s">
        <v>2760</v>
      </c>
      <c r="C964" s="65" t="s">
        <v>1939</v>
      </c>
      <c r="D964" s="65" t="s">
        <v>1937</v>
      </c>
      <c r="E964" s="65" t="s">
        <v>1935</v>
      </c>
      <c r="F964" s="65">
        <v>60</v>
      </c>
      <c r="G964" s="65" t="s">
        <v>1938</v>
      </c>
      <c r="H964" s="65">
        <v>4</v>
      </c>
      <c r="I964" s="65">
        <v>759.96</v>
      </c>
      <c r="J964" s="65">
        <v>2445.98</v>
      </c>
      <c r="K964" s="65">
        <v>114000</v>
      </c>
      <c r="L964" s="65">
        <v>2530</v>
      </c>
      <c r="M964" s="65">
        <v>6</v>
      </c>
      <c r="N964" s="65">
        <v>78.02</v>
      </c>
      <c r="O964" s="65" t="s">
        <v>2501</v>
      </c>
    </row>
    <row r="965" ht="15" spans="1:15">
      <c r="A965" s="65" t="s">
        <v>35</v>
      </c>
      <c r="B965" s="65" t="s">
        <v>3161</v>
      </c>
      <c r="C965" s="65" t="s">
        <v>1939</v>
      </c>
      <c r="D965" s="65" t="s">
        <v>1937</v>
      </c>
      <c r="E965" s="65" t="s">
        <v>1935</v>
      </c>
      <c r="F965" s="65">
        <v>60</v>
      </c>
      <c r="G965" s="65" t="s">
        <v>1938</v>
      </c>
      <c r="H965" s="65">
        <v>4</v>
      </c>
      <c r="I965" s="65">
        <v>759.96</v>
      </c>
      <c r="J965" s="65">
        <v>2445.98</v>
      </c>
      <c r="K965" s="65">
        <v>114000</v>
      </c>
      <c r="L965" s="65">
        <v>2530</v>
      </c>
      <c r="M965" s="65">
        <v>6</v>
      </c>
      <c r="N965" s="65">
        <v>78.02</v>
      </c>
      <c r="O965" s="65" t="s">
        <v>3163</v>
      </c>
    </row>
    <row r="966" ht="15" spans="1:15">
      <c r="A966" s="65" t="s">
        <v>35</v>
      </c>
      <c r="B966" s="65" t="s">
        <v>3283</v>
      </c>
      <c r="C966" s="65" t="s">
        <v>1939</v>
      </c>
      <c r="D966" s="65" t="s">
        <v>1937</v>
      </c>
      <c r="E966" s="65" t="s">
        <v>1935</v>
      </c>
      <c r="F966" s="65">
        <v>60</v>
      </c>
      <c r="G966" s="65" t="s">
        <v>1938</v>
      </c>
      <c r="H966" s="65">
        <v>4</v>
      </c>
      <c r="I966" s="65">
        <v>759.96</v>
      </c>
      <c r="J966" s="65">
        <v>2445.98</v>
      </c>
      <c r="K966" s="65">
        <v>114000</v>
      </c>
      <c r="L966" s="65">
        <v>2530</v>
      </c>
      <c r="M966" s="65">
        <v>6</v>
      </c>
      <c r="N966" s="65">
        <v>78.02</v>
      </c>
      <c r="O966" s="65" t="s">
        <v>3285</v>
      </c>
    </row>
    <row r="967" ht="15" spans="1:15">
      <c r="A967" s="65" t="s">
        <v>35</v>
      </c>
      <c r="B967" s="65" t="s">
        <v>3296</v>
      </c>
      <c r="C967" s="65" t="s">
        <v>1939</v>
      </c>
      <c r="D967" s="65" t="s">
        <v>1937</v>
      </c>
      <c r="E967" s="65" t="s">
        <v>1935</v>
      </c>
      <c r="F967" s="65">
        <v>60</v>
      </c>
      <c r="G967" s="65" t="s">
        <v>1938</v>
      </c>
      <c r="H967" s="65">
        <v>4</v>
      </c>
      <c r="I967" s="65">
        <v>759.96</v>
      </c>
      <c r="J967" s="65">
        <v>2445.98</v>
      </c>
      <c r="K967" s="65">
        <v>114000</v>
      </c>
      <c r="L967" s="65">
        <v>2530</v>
      </c>
      <c r="M967" s="65">
        <v>6</v>
      </c>
      <c r="N967" s="65">
        <v>78.02</v>
      </c>
      <c r="O967" s="65" t="s">
        <v>3298</v>
      </c>
    </row>
    <row r="968" ht="15" spans="1:15">
      <c r="A968" s="65" t="s">
        <v>35</v>
      </c>
      <c r="B968" s="65" t="s">
        <v>3428</v>
      </c>
      <c r="C968" s="65" t="s">
        <v>1939</v>
      </c>
      <c r="D968" s="65" t="s">
        <v>1937</v>
      </c>
      <c r="E968" s="65" t="s">
        <v>1935</v>
      </c>
      <c r="F968" s="65">
        <v>60</v>
      </c>
      <c r="G968" s="65" t="s">
        <v>1938</v>
      </c>
      <c r="H968" s="65">
        <v>4</v>
      </c>
      <c r="I968" s="65">
        <v>759.96</v>
      </c>
      <c r="J968" s="65">
        <v>2445.98</v>
      </c>
      <c r="K968" s="65">
        <v>114000</v>
      </c>
      <c r="L968" s="65">
        <v>2530</v>
      </c>
      <c r="M968" s="65">
        <v>6</v>
      </c>
      <c r="N968" s="65">
        <v>78.02</v>
      </c>
      <c r="O968" s="65" t="s">
        <v>1969</v>
      </c>
    </row>
    <row r="969" ht="15" spans="1:15">
      <c r="A969" s="65" t="s">
        <v>35</v>
      </c>
      <c r="B969" s="65" t="s">
        <v>3299</v>
      </c>
      <c r="C969" s="65" t="s">
        <v>1939</v>
      </c>
      <c r="D969" s="65" t="s">
        <v>1937</v>
      </c>
      <c r="E969" s="65" t="s">
        <v>1935</v>
      </c>
      <c r="F969" s="65">
        <v>60</v>
      </c>
      <c r="G969" s="65" t="s">
        <v>1938</v>
      </c>
      <c r="H969" s="65">
        <v>4</v>
      </c>
      <c r="I969" s="65">
        <v>759.96</v>
      </c>
      <c r="J969" s="65">
        <v>2445.98</v>
      </c>
      <c r="K969" s="65">
        <v>114000</v>
      </c>
      <c r="L969" s="65">
        <v>2530</v>
      </c>
      <c r="M969" s="65">
        <v>6</v>
      </c>
      <c r="N969" s="65">
        <v>78.02</v>
      </c>
      <c r="O969" s="65" t="s">
        <v>3301</v>
      </c>
    </row>
    <row r="970" ht="15" spans="1:15">
      <c r="A970" s="65" t="s">
        <v>35</v>
      </c>
      <c r="B970" s="65" t="s">
        <v>3277</v>
      </c>
      <c r="C970" s="65" t="s">
        <v>1939</v>
      </c>
      <c r="D970" s="65" t="s">
        <v>1937</v>
      </c>
      <c r="E970" s="65" t="s">
        <v>1935</v>
      </c>
      <c r="F970" s="65">
        <v>60</v>
      </c>
      <c r="G970" s="65" t="s">
        <v>1938</v>
      </c>
      <c r="H970" s="65">
        <v>4</v>
      </c>
      <c r="I970" s="65">
        <v>759.96</v>
      </c>
      <c r="J970" s="65">
        <v>2445.98</v>
      </c>
      <c r="K970" s="65">
        <v>114000</v>
      </c>
      <c r="L970" s="65">
        <v>2530</v>
      </c>
      <c r="M970" s="65">
        <v>6</v>
      </c>
      <c r="N970" s="65">
        <v>78.02</v>
      </c>
      <c r="O970" s="65" t="s">
        <v>3279</v>
      </c>
    </row>
    <row r="971" ht="15" spans="1:15">
      <c r="A971" s="65" t="s">
        <v>35</v>
      </c>
      <c r="B971" s="65" t="s">
        <v>3430</v>
      </c>
      <c r="C971" s="65" t="s">
        <v>1939</v>
      </c>
      <c r="D971" s="65" t="s">
        <v>1937</v>
      </c>
      <c r="E971" s="65" t="s">
        <v>1935</v>
      </c>
      <c r="F971" s="65">
        <v>60</v>
      </c>
      <c r="G971" s="65" t="s">
        <v>1938</v>
      </c>
      <c r="H971" s="65">
        <v>4</v>
      </c>
      <c r="I971" s="65">
        <v>759.96</v>
      </c>
      <c r="J971" s="65">
        <v>2445.98</v>
      </c>
      <c r="K971" s="65">
        <v>114000</v>
      </c>
      <c r="L971" s="65">
        <v>2530</v>
      </c>
      <c r="M971" s="65">
        <v>6</v>
      </c>
      <c r="N971" s="65">
        <v>78.02</v>
      </c>
      <c r="O971" s="65" t="s">
        <v>2642</v>
      </c>
    </row>
    <row r="972" ht="15" spans="1:15">
      <c r="A972" s="65" t="s">
        <v>35</v>
      </c>
      <c r="B972" s="65" t="s">
        <v>3656</v>
      </c>
      <c r="C972" s="65" t="s">
        <v>1939</v>
      </c>
      <c r="D972" s="65" t="s">
        <v>1937</v>
      </c>
      <c r="E972" s="65" t="s">
        <v>1935</v>
      </c>
      <c r="F972" s="65">
        <v>60</v>
      </c>
      <c r="G972" s="65" t="s">
        <v>1938</v>
      </c>
      <c r="H972" s="65">
        <v>4</v>
      </c>
      <c r="I972" s="65">
        <v>759.96</v>
      </c>
      <c r="J972" s="65">
        <v>2445.98</v>
      </c>
      <c r="K972" s="65">
        <v>114000</v>
      </c>
      <c r="L972" s="65">
        <v>2530</v>
      </c>
      <c r="M972" s="65">
        <v>6</v>
      </c>
      <c r="N972" s="65">
        <v>78.02</v>
      </c>
      <c r="O972" s="65" t="s">
        <v>3658</v>
      </c>
    </row>
    <row r="973" ht="15" spans="1:15">
      <c r="A973" s="65" t="s">
        <v>35</v>
      </c>
      <c r="B973" s="65" t="s">
        <v>3653</v>
      </c>
      <c r="C973" s="65" t="s">
        <v>1939</v>
      </c>
      <c r="D973" s="65" t="s">
        <v>1937</v>
      </c>
      <c r="E973" s="65" t="s">
        <v>1935</v>
      </c>
      <c r="F973" s="65">
        <v>60</v>
      </c>
      <c r="G973" s="65" t="s">
        <v>1938</v>
      </c>
      <c r="H973" s="65">
        <v>4</v>
      </c>
      <c r="I973" s="65">
        <v>759.96</v>
      </c>
      <c r="J973" s="65">
        <v>2445.98</v>
      </c>
      <c r="K973" s="65">
        <v>114000</v>
      </c>
      <c r="L973" s="65">
        <v>2530</v>
      </c>
      <c r="M973" s="65">
        <v>6</v>
      </c>
      <c r="N973" s="65">
        <v>78.02</v>
      </c>
      <c r="O973" s="65" t="s">
        <v>3655</v>
      </c>
    </row>
    <row r="974" ht="15" spans="1:15">
      <c r="A974" s="65" t="s">
        <v>35</v>
      </c>
      <c r="B974" s="65" t="s">
        <v>3674</v>
      </c>
      <c r="C974" s="65" t="s">
        <v>1939</v>
      </c>
      <c r="D974" s="65" t="s">
        <v>1937</v>
      </c>
      <c r="E974" s="65" t="s">
        <v>1935</v>
      </c>
      <c r="F974" s="65">
        <v>60</v>
      </c>
      <c r="G974" s="65" t="s">
        <v>1938</v>
      </c>
      <c r="H974" s="65">
        <v>4</v>
      </c>
      <c r="I974" s="65">
        <v>759.96</v>
      </c>
      <c r="J974" s="65">
        <v>2445.98</v>
      </c>
      <c r="K974" s="65">
        <v>114000</v>
      </c>
      <c r="L974" s="65">
        <v>2530</v>
      </c>
      <c r="M974" s="65">
        <v>6</v>
      </c>
      <c r="N974" s="65">
        <v>78.02</v>
      </c>
      <c r="O974" s="65" t="s">
        <v>3676</v>
      </c>
    </row>
    <row r="975" ht="15" spans="1:15">
      <c r="A975" s="65" t="s">
        <v>35</v>
      </c>
      <c r="B975" s="65" t="s">
        <v>2840</v>
      </c>
      <c r="C975" s="65" t="s">
        <v>1939</v>
      </c>
      <c r="D975" s="65" t="s">
        <v>1937</v>
      </c>
      <c r="E975" s="65" t="s">
        <v>1935</v>
      </c>
      <c r="F975" s="65">
        <v>60</v>
      </c>
      <c r="G975" s="65" t="s">
        <v>1938</v>
      </c>
      <c r="H975" s="65">
        <v>4</v>
      </c>
      <c r="I975" s="65">
        <v>759.96</v>
      </c>
      <c r="J975" s="65">
        <v>2445.98</v>
      </c>
      <c r="K975" s="65">
        <v>114000</v>
      </c>
      <c r="L975" s="65">
        <v>2530</v>
      </c>
      <c r="M975" s="65">
        <v>6</v>
      </c>
      <c r="N975" s="65">
        <v>78.02</v>
      </c>
      <c r="O975" s="65" t="s">
        <v>2842</v>
      </c>
    </row>
    <row r="976" ht="15" spans="1:15">
      <c r="A976" s="65" t="s">
        <v>35</v>
      </c>
      <c r="B976" s="65" t="s">
        <v>2843</v>
      </c>
      <c r="C976" s="65" t="s">
        <v>1939</v>
      </c>
      <c r="D976" s="65" t="s">
        <v>1937</v>
      </c>
      <c r="E976" s="65" t="s">
        <v>1935</v>
      </c>
      <c r="F976" s="65">
        <v>60</v>
      </c>
      <c r="G976" s="65" t="s">
        <v>1938</v>
      </c>
      <c r="H976" s="65">
        <v>4</v>
      </c>
      <c r="I976" s="65">
        <v>759.96</v>
      </c>
      <c r="J976" s="65">
        <v>2445.98</v>
      </c>
      <c r="K976" s="65">
        <v>114000</v>
      </c>
      <c r="L976" s="65">
        <v>2530</v>
      </c>
      <c r="M976" s="65">
        <v>6</v>
      </c>
      <c r="N976" s="65">
        <v>78.02</v>
      </c>
      <c r="O976" s="65" t="s">
        <v>2845</v>
      </c>
    </row>
    <row r="977" ht="15" spans="1:15">
      <c r="A977" s="65" t="s">
        <v>35</v>
      </c>
      <c r="B977" s="65" t="s">
        <v>3557</v>
      </c>
      <c r="C977" s="65" t="s">
        <v>1939</v>
      </c>
      <c r="D977" s="65" t="s">
        <v>1937</v>
      </c>
      <c r="E977" s="65" t="s">
        <v>1935</v>
      </c>
      <c r="F977" s="65">
        <v>60</v>
      </c>
      <c r="G977" s="65" t="s">
        <v>1938</v>
      </c>
      <c r="H977" s="65">
        <v>4</v>
      </c>
      <c r="I977" s="65">
        <v>759.96</v>
      </c>
      <c r="J977" s="65">
        <v>2445.98</v>
      </c>
      <c r="K977" s="65">
        <v>114000</v>
      </c>
      <c r="L977" s="65">
        <v>2530</v>
      </c>
      <c r="M977" s="65">
        <v>6</v>
      </c>
      <c r="N977" s="65">
        <v>78.02</v>
      </c>
      <c r="O977" s="65" t="s">
        <v>2642</v>
      </c>
    </row>
    <row r="978" ht="15" spans="1:15">
      <c r="A978" s="65" t="s">
        <v>35</v>
      </c>
      <c r="B978" s="65" t="s">
        <v>2678</v>
      </c>
      <c r="C978" s="65" t="s">
        <v>1939</v>
      </c>
      <c r="D978" s="65" t="s">
        <v>1937</v>
      </c>
      <c r="E978" s="65" t="s">
        <v>1935</v>
      </c>
      <c r="F978" s="65">
        <v>60</v>
      </c>
      <c r="G978" s="65" t="s">
        <v>1938</v>
      </c>
      <c r="H978" s="65">
        <v>4</v>
      </c>
      <c r="I978" s="65">
        <v>759.96</v>
      </c>
      <c r="J978" s="65">
        <v>2445.98</v>
      </c>
      <c r="K978" s="65">
        <v>114000</v>
      </c>
      <c r="L978" s="65">
        <v>2530</v>
      </c>
      <c r="M978" s="65">
        <v>6</v>
      </c>
      <c r="N978" s="65">
        <v>78.02</v>
      </c>
      <c r="O978" s="65" t="s">
        <v>2680</v>
      </c>
    </row>
    <row r="979" ht="15" spans="1:15">
      <c r="A979" s="65" t="s">
        <v>35</v>
      </c>
      <c r="B979" s="65" t="s">
        <v>3075</v>
      </c>
      <c r="C979" s="65" t="s">
        <v>1939</v>
      </c>
      <c r="D979" s="65" t="s">
        <v>1937</v>
      </c>
      <c r="E979" s="65" t="s">
        <v>1935</v>
      </c>
      <c r="F979" s="65">
        <v>60</v>
      </c>
      <c r="G979" s="65" t="s">
        <v>1938</v>
      </c>
      <c r="H979" s="65">
        <v>4</v>
      </c>
      <c r="I979" s="65">
        <v>759.96</v>
      </c>
      <c r="J979" s="65">
        <v>2445.98</v>
      </c>
      <c r="K979" s="65">
        <v>114000</v>
      </c>
      <c r="L979" s="65">
        <v>2530</v>
      </c>
      <c r="M979" s="65">
        <v>6</v>
      </c>
      <c r="N979" s="65">
        <v>78.02</v>
      </c>
      <c r="O979" s="65" t="s">
        <v>3077</v>
      </c>
    </row>
    <row r="980" ht="15" spans="1:15">
      <c r="A980" s="65" t="s">
        <v>35</v>
      </c>
      <c r="B980" s="65" t="s">
        <v>3274</v>
      </c>
      <c r="C980" s="65" t="s">
        <v>1939</v>
      </c>
      <c r="D980" s="65" t="s">
        <v>1937</v>
      </c>
      <c r="E980" s="65" t="s">
        <v>1935</v>
      </c>
      <c r="F980" s="65">
        <v>60</v>
      </c>
      <c r="G980" s="65" t="s">
        <v>1938</v>
      </c>
      <c r="H980" s="65">
        <v>4</v>
      </c>
      <c r="I980" s="65">
        <v>759.96</v>
      </c>
      <c r="J980" s="65">
        <v>2445.98</v>
      </c>
      <c r="K980" s="65">
        <v>114000</v>
      </c>
      <c r="L980" s="65">
        <v>2530</v>
      </c>
      <c r="M980" s="65">
        <v>6</v>
      </c>
      <c r="N980" s="65">
        <v>78.02</v>
      </c>
      <c r="O980" s="65" t="s">
        <v>3276</v>
      </c>
    </row>
    <row r="981" ht="15" spans="1:15">
      <c r="A981" s="65" t="s">
        <v>35</v>
      </c>
      <c r="B981" s="65" t="s">
        <v>3476</v>
      </c>
      <c r="C981" s="65" t="s">
        <v>1939</v>
      </c>
      <c r="D981" s="65" t="s">
        <v>1937</v>
      </c>
      <c r="E981" s="65" t="s">
        <v>1935</v>
      </c>
      <c r="F981" s="65">
        <v>60</v>
      </c>
      <c r="G981" s="65" t="s">
        <v>1938</v>
      </c>
      <c r="H981" s="65">
        <v>4</v>
      </c>
      <c r="I981" s="65">
        <v>759.96</v>
      </c>
      <c r="J981" s="65">
        <v>2445.98</v>
      </c>
      <c r="K981" s="65">
        <v>114000</v>
      </c>
      <c r="L981" s="65">
        <v>2530</v>
      </c>
      <c r="M981" s="65">
        <v>6</v>
      </c>
      <c r="N981" s="65">
        <v>78.02</v>
      </c>
      <c r="O981" s="65" t="s">
        <v>3478</v>
      </c>
    </row>
    <row r="982" ht="15" spans="1:15">
      <c r="A982" s="65" t="s">
        <v>35</v>
      </c>
      <c r="B982" s="65" t="s">
        <v>3420</v>
      </c>
      <c r="C982" s="65" t="s">
        <v>1939</v>
      </c>
      <c r="D982" s="65" t="s">
        <v>1937</v>
      </c>
      <c r="E982" s="65" t="s">
        <v>1935</v>
      </c>
      <c r="F982" s="65">
        <v>60</v>
      </c>
      <c r="G982" s="65" t="s">
        <v>1938</v>
      </c>
      <c r="H982" s="65">
        <v>4</v>
      </c>
      <c r="I982" s="65">
        <v>759.96</v>
      </c>
      <c r="J982" s="65">
        <v>2445.98</v>
      </c>
      <c r="K982" s="65">
        <v>114000</v>
      </c>
      <c r="L982" s="65">
        <v>2530</v>
      </c>
      <c r="M982" s="65">
        <v>6</v>
      </c>
      <c r="N982" s="65">
        <v>78.02</v>
      </c>
      <c r="O982" s="65" t="s">
        <v>2642</v>
      </c>
    </row>
    <row r="983" ht="15" spans="1:15">
      <c r="A983" s="65" t="s">
        <v>35</v>
      </c>
      <c r="B983" s="65" t="s">
        <v>3346</v>
      </c>
      <c r="C983" s="65" t="s">
        <v>1939</v>
      </c>
      <c r="D983" s="65" t="s">
        <v>1937</v>
      </c>
      <c r="E983" s="65" t="s">
        <v>1935</v>
      </c>
      <c r="F983" s="65">
        <v>60</v>
      </c>
      <c r="G983" s="65" t="s">
        <v>1938</v>
      </c>
      <c r="H983" s="65">
        <v>4</v>
      </c>
      <c r="I983" s="65">
        <v>759.96</v>
      </c>
      <c r="J983" s="65">
        <v>2445.98</v>
      </c>
      <c r="K983" s="65">
        <v>114000</v>
      </c>
      <c r="L983" s="65">
        <v>2530</v>
      </c>
      <c r="M983" s="65">
        <v>6</v>
      </c>
      <c r="N983" s="65">
        <v>78.02</v>
      </c>
      <c r="O983" s="65" t="s">
        <v>1902</v>
      </c>
    </row>
    <row r="984" ht="15" spans="1:15">
      <c r="A984" s="65" t="s">
        <v>35</v>
      </c>
      <c r="B984" s="65" t="s">
        <v>3497</v>
      </c>
      <c r="C984" s="65" t="s">
        <v>1939</v>
      </c>
      <c r="D984" s="65" t="s">
        <v>1937</v>
      </c>
      <c r="E984" s="65" t="s">
        <v>1935</v>
      </c>
      <c r="F984" s="65">
        <v>60</v>
      </c>
      <c r="G984" s="65" t="s">
        <v>1938</v>
      </c>
      <c r="H984" s="65">
        <v>4</v>
      </c>
      <c r="I984" s="65">
        <v>759.96</v>
      </c>
      <c r="J984" s="65">
        <v>2445.98</v>
      </c>
      <c r="K984" s="65">
        <v>114000</v>
      </c>
      <c r="L984" s="65">
        <v>2530</v>
      </c>
      <c r="M984" s="65">
        <v>6</v>
      </c>
      <c r="N984" s="65">
        <v>78.02</v>
      </c>
      <c r="O984" s="65" t="s">
        <v>3499</v>
      </c>
    </row>
    <row r="985" ht="15" spans="1:15">
      <c r="A985" s="65" t="s">
        <v>35</v>
      </c>
      <c r="B985" s="65" t="s">
        <v>2831</v>
      </c>
      <c r="C985" s="65" t="s">
        <v>1939</v>
      </c>
      <c r="D985" s="65" t="s">
        <v>1937</v>
      </c>
      <c r="E985" s="65" t="s">
        <v>1935</v>
      </c>
      <c r="F985" s="65">
        <v>60</v>
      </c>
      <c r="G985" s="65" t="s">
        <v>1938</v>
      </c>
      <c r="H985" s="65">
        <v>4</v>
      </c>
      <c r="I985" s="65">
        <v>759.96</v>
      </c>
      <c r="J985" s="65">
        <v>2445.98</v>
      </c>
      <c r="K985" s="65">
        <v>114000</v>
      </c>
      <c r="L985" s="65">
        <v>2530</v>
      </c>
      <c r="M985" s="65">
        <v>6</v>
      </c>
      <c r="N985" s="65">
        <v>78.02</v>
      </c>
      <c r="O985" s="65" t="s">
        <v>2833</v>
      </c>
    </row>
    <row r="986" ht="15" spans="1:15">
      <c r="A986" s="65" t="s">
        <v>35</v>
      </c>
      <c r="B986" s="65" t="s">
        <v>3559</v>
      </c>
      <c r="C986" s="65" t="s">
        <v>1939</v>
      </c>
      <c r="D986" s="65" t="s">
        <v>1937</v>
      </c>
      <c r="E986" s="65" t="s">
        <v>1935</v>
      </c>
      <c r="F986" s="65">
        <v>60</v>
      </c>
      <c r="G986" s="65" t="s">
        <v>1938</v>
      </c>
      <c r="H986" s="65">
        <v>4</v>
      </c>
      <c r="I986" s="65">
        <v>759.96</v>
      </c>
      <c r="J986" s="65">
        <v>2445.98</v>
      </c>
      <c r="K986" s="65">
        <v>114000</v>
      </c>
      <c r="L986" s="65">
        <v>2530</v>
      </c>
      <c r="M986" s="65">
        <v>6</v>
      </c>
      <c r="N986" s="65">
        <v>78.02</v>
      </c>
      <c r="O986" s="65" t="s">
        <v>2642</v>
      </c>
    </row>
    <row r="987" ht="15" spans="1:15">
      <c r="A987" s="65" t="s">
        <v>35</v>
      </c>
      <c r="B987" s="65" t="s">
        <v>3555</v>
      </c>
      <c r="C987" s="65" t="s">
        <v>1939</v>
      </c>
      <c r="D987" s="65" t="s">
        <v>1937</v>
      </c>
      <c r="E987" s="65" t="s">
        <v>1935</v>
      </c>
      <c r="F987" s="65">
        <v>60</v>
      </c>
      <c r="G987" s="65" t="s">
        <v>1938</v>
      </c>
      <c r="H987" s="65">
        <v>4</v>
      </c>
      <c r="I987" s="65">
        <v>759.96</v>
      </c>
      <c r="J987" s="65">
        <v>2445.98</v>
      </c>
      <c r="K987" s="65">
        <v>114000</v>
      </c>
      <c r="L987" s="65">
        <v>2530</v>
      </c>
      <c r="M987" s="65">
        <v>6</v>
      </c>
      <c r="N987" s="65">
        <v>78.02</v>
      </c>
      <c r="O987" s="65" t="s">
        <v>2642</v>
      </c>
    </row>
    <row r="988" ht="15" spans="1:15">
      <c r="A988" s="65" t="s">
        <v>35</v>
      </c>
      <c r="B988" s="65" t="s">
        <v>3508</v>
      </c>
      <c r="C988" s="65" t="s">
        <v>1939</v>
      </c>
      <c r="D988" s="65" t="s">
        <v>1937</v>
      </c>
      <c r="E988" s="65" t="s">
        <v>1935</v>
      </c>
      <c r="F988" s="65">
        <v>60</v>
      </c>
      <c r="G988" s="65" t="s">
        <v>1938</v>
      </c>
      <c r="H988" s="65">
        <v>4</v>
      </c>
      <c r="I988" s="65">
        <v>759.96</v>
      </c>
      <c r="J988" s="65">
        <v>2445.98</v>
      </c>
      <c r="K988" s="65">
        <v>114000</v>
      </c>
      <c r="L988" s="65">
        <v>2530</v>
      </c>
      <c r="M988" s="65">
        <v>6</v>
      </c>
      <c r="N988" s="65">
        <v>78.02</v>
      </c>
      <c r="O988" s="65" t="s">
        <v>3510</v>
      </c>
    </row>
    <row r="989" ht="15" spans="1:15">
      <c r="A989" s="65" t="s">
        <v>35</v>
      </c>
      <c r="B989" s="65" t="s">
        <v>2748</v>
      </c>
      <c r="C989" s="65" t="s">
        <v>1939</v>
      </c>
      <c r="D989" s="65" t="s">
        <v>1937</v>
      </c>
      <c r="E989" s="65" t="s">
        <v>1935</v>
      </c>
      <c r="F989" s="65">
        <v>60</v>
      </c>
      <c r="G989" s="65" t="s">
        <v>1938</v>
      </c>
      <c r="H989" s="65">
        <v>4</v>
      </c>
      <c r="I989" s="65">
        <v>759.96</v>
      </c>
      <c r="J989" s="65">
        <v>2445.98</v>
      </c>
      <c r="K989" s="65">
        <v>114000</v>
      </c>
      <c r="L989" s="65">
        <v>2530</v>
      </c>
      <c r="M989" s="65">
        <v>6</v>
      </c>
      <c r="N989" s="65">
        <v>78.02</v>
      </c>
      <c r="O989" s="65" t="s">
        <v>2750</v>
      </c>
    </row>
    <row r="990" ht="15" spans="1:15">
      <c r="A990" s="65" t="s">
        <v>35</v>
      </c>
      <c r="B990" s="65" t="s">
        <v>3650</v>
      </c>
      <c r="C990" s="65" t="s">
        <v>1939</v>
      </c>
      <c r="D990" s="65" t="s">
        <v>1937</v>
      </c>
      <c r="E990" s="65" t="s">
        <v>1935</v>
      </c>
      <c r="F990" s="65">
        <v>60</v>
      </c>
      <c r="G990" s="65" t="s">
        <v>1938</v>
      </c>
      <c r="H990" s="65">
        <v>4</v>
      </c>
      <c r="I990" s="65">
        <v>759.96</v>
      </c>
      <c r="J990" s="65">
        <v>2445.98</v>
      </c>
      <c r="K990" s="65">
        <v>114000</v>
      </c>
      <c r="L990" s="65">
        <v>2530</v>
      </c>
      <c r="M990" s="65">
        <v>6</v>
      </c>
      <c r="N990" s="65">
        <v>78.02</v>
      </c>
      <c r="O990" s="65" t="s">
        <v>3652</v>
      </c>
    </row>
    <row r="991" ht="15" spans="1:15">
      <c r="A991" s="65" t="s">
        <v>35</v>
      </c>
      <c r="B991" s="65" t="s">
        <v>3147</v>
      </c>
      <c r="C991" s="65" t="s">
        <v>1939</v>
      </c>
      <c r="D991" s="65" t="s">
        <v>1937</v>
      </c>
      <c r="E991" s="65" t="s">
        <v>1935</v>
      </c>
      <c r="F991" s="65">
        <v>60</v>
      </c>
      <c r="G991" s="65" t="s">
        <v>1938</v>
      </c>
      <c r="H991" s="65">
        <v>4</v>
      </c>
      <c r="I991" s="65">
        <v>759.96</v>
      </c>
      <c r="J991" s="65">
        <v>2445.98</v>
      </c>
      <c r="K991" s="65">
        <v>114000</v>
      </c>
      <c r="L991" s="65">
        <v>2530</v>
      </c>
      <c r="M991" s="65">
        <v>6</v>
      </c>
      <c r="N991" s="65">
        <v>78.02</v>
      </c>
      <c r="O991" s="65" t="s">
        <v>2642</v>
      </c>
    </row>
    <row r="992" ht="15" spans="1:15">
      <c r="A992" s="65" t="s">
        <v>35</v>
      </c>
      <c r="B992" s="65" t="s">
        <v>2691</v>
      </c>
      <c r="C992" s="65" t="s">
        <v>1939</v>
      </c>
      <c r="D992" s="65" t="s">
        <v>1937</v>
      </c>
      <c r="E992" s="65" t="s">
        <v>1935</v>
      </c>
      <c r="F992" s="65">
        <v>60</v>
      </c>
      <c r="G992" s="65" t="s">
        <v>1938</v>
      </c>
      <c r="H992" s="65">
        <v>4</v>
      </c>
      <c r="I992" s="65">
        <v>759.96</v>
      </c>
      <c r="J992" s="65">
        <v>2445.98</v>
      </c>
      <c r="K992" s="65">
        <v>114000</v>
      </c>
      <c r="L992" s="65">
        <v>2530</v>
      </c>
      <c r="M992" s="65">
        <v>6</v>
      </c>
      <c r="N992" s="65">
        <v>78.02</v>
      </c>
      <c r="O992" s="65" t="s">
        <v>2693</v>
      </c>
    </row>
    <row r="993" ht="15" spans="1:15">
      <c r="A993" s="65" t="s">
        <v>35</v>
      </c>
      <c r="B993" s="65" t="s">
        <v>3709</v>
      </c>
      <c r="C993" s="65" t="s">
        <v>1939</v>
      </c>
      <c r="D993" s="65" t="s">
        <v>1937</v>
      </c>
      <c r="E993" s="65" t="s">
        <v>1935</v>
      </c>
      <c r="F993" s="65">
        <v>60</v>
      </c>
      <c r="G993" s="65" t="s">
        <v>1938</v>
      </c>
      <c r="H993" s="65">
        <v>4</v>
      </c>
      <c r="I993" s="65">
        <v>759.96</v>
      </c>
      <c r="J993" s="65">
        <v>2445.98</v>
      </c>
      <c r="K993" s="65">
        <v>114000</v>
      </c>
      <c r="L993" s="65">
        <v>2530</v>
      </c>
      <c r="M993" s="65">
        <v>6</v>
      </c>
      <c r="N993" s="65">
        <v>78.02</v>
      </c>
      <c r="O993" s="65" t="s">
        <v>3711</v>
      </c>
    </row>
    <row r="994" ht="15" spans="1:15">
      <c r="A994" s="65" t="s">
        <v>35</v>
      </c>
      <c r="B994" s="65" t="s">
        <v>3320</v>
      </c>
      <c r="C994" s="65" t="s">
        <v>1939</v>
      </c>
      <c r="D994" s="65" t="s">
        <v>1937</v>
      </c>
      <c r="E994" s="65" t="s">
        <v>1935</v>
      </c>
      <c r="F994" s="65">
        <v>60</v>
      </c>
      <c r="G994" s="65" t="s">
        <v>1938</v>
      </c>
      <c r="H994" s="65">
        <v>4</v>
      </c>
      <c r="I994" s="65">
        <v>759.96</v>
      </c>
      <c r="J994" s="65">
        <v>2445.98</v>
      </c>
      <c r="K994" s="65">
        <v>114000</v>
      </c>
      <c r="L994" s="65">
        <v>2530</v>
      </c>
      <c r="M994" s="65">
        <v>6</v>
      </c>
      <c r="N994" s="65">
        <v>78.02</v>
      </c>
      <c r="O994" s="65" t="s">
        <v>2642</v>
      </c>
    </row>
    <row r="995" ht="15" spans="1:15">
      <c r="A995" s="65" t="s">
        <v>35</v>
      </c>
      <c r="B995" s="65" t="s">
        <v>3500</v>
      </c>
      <c r="C995" s="65" t="s">
        <v>1939</v>
      </c>
      <c r="D995" s="65" t="s">
        <v>1937</v>
      </c>
      <c r="E995" s="65" t="s">
        <v>1935</v>
      </c>
      <c r="F995" s="65">
        <v>60</v>
      </c>
      <c r="G995" s="65" t="s">
        <v>1938</v>
      </c>
      <c r="H995" s="65">
        <v>4</v>
      </c>
      <c r="I995" s="65">
        <v>759.96</v>
      </c>
      <c r="J995" s="65">
        <v>2445.98</v>
      </c>
      <c r="K995" s="65">
        <v>114000</v>
      </c>
      <c r="L995" s="65">
        <v>2530</v>
      </c>
      <c r="M995" s="65">
        <v>6</v>
      </c>
      <c r="N995" s="65">
        <v>78.02</v>
      </c>
      <c r="O995" s="65" t="s">
        <v>3502</v>
      </c>
    </row>
    <row r="996" ht="15" spans="1:15">
      <c r="A996" s="65" t="s">
        <v>35</v>
      </c>
      <c r="B996" s="65" t="s">
        <v>3551</v>
      </c>
      <c r="C996" s="65" t="s">
        <v>1939</v>
      </c>
      <c r="D996" s="65" t="s">
        <v>1937</v>
      </c>
      <c r="E996" s="65" t="s">
        <v>1935</v>
      </c>
      <c r="F996" s="65">
        <v>60</v>
      </c>
      <c r="G996" s="65" t="s">
        <v>1938</v>
      </c>
      <c r="H996" s="65">
        <v>4</v>
      </c>
      <c r="I996" s="65">
        <v>759.96</v>
      </c>
      <c r="J996" s="65">
        <v>2445.98</v>
      </c>
      <c r="K996" s="65">
        <v>114000</v>
      </c>
      <c r="L996" s="65">
        <v>2530</v>
      </c>
      <c r="M996" s="65">
        <v>6</v>
      </c>
      <c r="N996" s="65">
        <v>78.02</v>
      </c>
      <c r="O996" s="65" t="s">
        <v>2642</v>
      </c>
    </row>
    <row r="997" ht="15" spans="1:15">
      <c r="A997" s="65" t="s">
        <v>35</v>
      </c>
      <c r="B997" s="65" t="s">
        <v>3549</v>
      </c>
      <c r="C997" s="65" t="s">
        <v>1939</v>
      </c>
      <c r="D997" s="65" t="s">
        <v>1937</v>
      </c>
      <c r="E997" s="65" t="s">
        <v>1935</v>
      </c>
      <c r="F997" s="65">
        <v>60</v>
      </c>
      <c r="G997" s="65" t="s">
        <v>1938</v>
      </c>
      <c r="H997" s="65">
        <v>4</v>
      </c>
      <c r="I997" s="65">
        <v>759.96</v>
      </c>
      <c r="J997" s="65">
        <v>2445.98</v>
      </c>
      <c r="K997" s="65">
        <v>114000</v>
      </c>
      <c r="L997" s="65">
        <v>2530</v>
      </c>
      <c r="M997" s="65">
        <v>6</v>
      </c>
      <c r="N997" s="65">
        <v>78.02</v>
      </c>
      <c r="O997" s="65" t="s">
        <v>2642</v>
      </c>
    </row>
    <row r="998" ht="15" spans="1:15">
      <c r="A998" s="65" t="s">
        <v>35</v>
      </c>
      <c r="B998" s="65" t="s">
        <v>3348</v>
      </c>
      <c r="C998" s="65" t="s">
        <v>1939</v>
      </c>
      <c r="D998" s="65" t="s">
        <v>1937</v>
      </c>
      <c r="E998" s="65" t="s">
        <v>1935</v>
      </c>
      <c r="F998" s="65">
        <v>60</v>
      </c>
      <c r="G998" s="65" t="s">
        <v>1938</v>
      </c>
      <c r="H998" s="65">
        <v>4</v>
      </c>
      <c r="I998" s="65">
        <v>759.96</v>
      </c>
      <c r="J998" s="65">
        <v>2445.98</v>
      </c>
      <c r="K998" s="65">
        <v>114000</v>
      </c>
      <c r="L998" s="65">
        <v>2530</v>
      </c>
      <c r="M998" s="65">
        <v>6</v>
      </c>
      <c r="N998" s="65">
        <v>78.02</v>
      </c>
      <c r="O998" s="65" t="s">
        <v>2642</v>
      </c>
    </row>
    <row r="999" ht="15" spans="1:15">
      <c r="A999" s="65" t="s">
        <v>35</v>
      </c>
      <c r="B999" s="65" t="s">
        <v>3553</v>
      </c>
      <c r="C999" s="65" t="s">
        <v>1939</v>
      </c>
      <c r="D999" s="65" t="s">
        <v>1937</v>
      </c>
      <c r="E999" s="65" t="s">
        <v>1935</v>
      </c>
      <c r="F999" s="65">
        <v>60</v>
      </c>
      <c r="G999" s="65" t="s">
        <v>1938</v>
      </c>
      <c r="H999" s="65">
        <v>4</v>
      </c>
      <c r="I999" s="65">
        <v>759.96</v>
      </c>
      <c r="J999" s="65">
        <v>2445.98</v>
      </c>
      <c r="K999" s="65">
        <v>114000</v>
      </c>
      <c r="L999" s="65">
        <v>2530</v>
      </c>
      <c r="M999" s="65">
        <v>6</v>
      </c>
      <c r="N999" s="65">
        <v>78.02</v>
      </c>
      <c r="O999" s="65" t="s">
        <v>2642</v>
      </c>
    </row>
    <row r="1000" ht="15" spans="1:15">
      <c r="A1000" s="65" t="s">
        <v>35</v>
      </c>
      <c r="B1000" s="65" t="s">
        <v>2813</v>
      </c>
      <c r="C1000" s="65" t="s">
        <v>1939</v>
      </c>
      <c r="D1000" s="65" t="s">
        <v>1937</v>
      </c>
      <c r="E1000" s="65" t="s">
        <v>1935</v>
      </c>
      <c r="F1000" s="65">
        <v>60</v>
      </c>
      <c r="G1000" s="65" t="s">
        <v>1938</v>
      </c>
      <c r="H1000" s="65">
        <v>4</v>
      </c>
      <c r="I1000" s="65">
        <v>759.96</v>
      </c>
      <c r="J1000" s="65">
        <v>2445.98</v>
      </c>
      <c r="K1000" s="65">
        <v>114000</v>
      </c>
      <c r="L1000" s="65">
        <v>2530</v>
      </c>
      <c r="M1000" s="65">
        <v>6</v>
      </c>
      <c r="N1000" s="65">
        <v>78.02</v>
      </c>
      <c r="O1000" s="65" t="s">
        <v>2815</v>
      </c>
    </row>
    <row r="1001" ht="15" spans="1:15">
      <c r="A1001" s="65" t="s">
        <v>35</v>
      </c>
      <c r="B1001" s="65" t="s">
        <v>3692</v>
      </c>
      <c r="C1001" s="65" t="s">
        <v>1939</v>
      </c>
      <c r="D1001" s="65" t="s">
        <v>1937</v>
      </c>
      <c r="E1001" s="65" t="s">
        <v>1935</v>
      </c>
      <c r="F1001" s="65">
        <v>60</v>
      </c>
      <c r="G1001" s="65" t="s">
        <v>1938</v>
      </c>
      <c r="H1001" s="65">
        <v>4</v>
      </c>
      <c r="I1001" s="65">
        <v>759.96</v>
      </c>
      <c r="J1001" s="65">
        <v>2445.98</v>
      </c>
      <c r="K1001" s="65">
        <v>114000</v>
      </c>
      <c r="L1001" s="65">
        <v>2530</v>
      </c>
      <c r="M1001" s="65">
        <v>6</v>
      </c>
      <c r="N1001" s="65">
        <v>78.02</v>
      </c>
      <c r="O1001" s="65"/>
    </row>
    <row r="1002" ht="15" spans="1:15">
      <c r="A1002" s="65" t="s">
        <v>35</v>
      </c>
      <c r="B1002" s="65" t="s">
        <v>3644</v>
      </c>
      <c r="C1002" s="65" t="s">
        <v>1939</v>
      </c>
      <c r="D1002" s="65" t="s">
        <v>1937</v>
      </c>
      <c r="E1002" s="65" t="s">
        <v>1935</v>
      </c>
      <c r="F1002" s="65">
        <v>60</v>
      </c>
      <c r="G1002" s="65" t="s">
        <v>1938</v>
      </c>
      <c r="H1002" s="65">
        <v>4</v>
      </c>
      <c r="I1002" s="65">
        <v>759.96</v>
      </c>
      <c r="J1002" s="65">
        <v>2445.98</v>
      </c>
      <c r="K1002" s="65">
        <v>114000</v>
      </c>
      <c r="L1002" s="65">
        <v>2530</v>
      </c>
      <c r="M1002" s="65">
        <v>6</v>
      </c>
      <c r="N1002" s="65">
        <v>78.02</v>
      </c>
      <c r="O1002" s="65" t="s">
        <v>1902</v>
      </c>
    </row>
    <row r="1003" ht="15" spans="1:15">
      <c r="A1003" s="65" t="s">
        <v>35</v>
      </c>
      <c r="B1003" s="65" t="s">
        <v>2689</v>
      </c>
      <c r="C1003" s="65" t="s">
        <v>1939</v>
      </c>
      <c r="D1003" s="65" t="s">
        <v>1937</v>
      </c>
      <c r="E1003" s="65" t="s">
        <v>1935</v>
      </c>
      <c r="F1003" s="65">
        <v>60</v>
      </c>
      <c r="G1003" s="65" t="s">
        <v>1938</v>
      </c>
      <c r="H1003" s="65">
        <v>4</v>
      </c>
      <c r="I1003" s="65">
        <v>759.96</v>
      </c>
      <c r="J1003" s="65">
        <v>2445.98</v>
      </c>
      <c r="K1003" s="65">
        <v>114000</v>
      </c>
      <c r="L1003" s="65">
        <v>2530</v>
      </c>
      <c r="M1003" s="65">
        <v>6</v>
      </c>
      <c r="N1003" s="65">
        <v>78.02</v>
      </c>
      <c r="O1003" s="65" t="s">
        <v>2683</v>
      </c>
    </row>
    <row r="1004" ht="15" spans="1:15">
      <c r="A1004" s="65" t="s">
        <v>35</v>
      </c>
      <c r="B1004" s="65" t="s">
        <v>3665</v>
      </c>
      <c r="C1004" s="65" t="s">
        <v>1939</v>
      </c>
      <c r="D1004" s="65" t="s">
        <v>1937</v>
      </c>
      <c r="E1004" s="65" t="s">
        <v>1935</v>
      </c>
      <c r="F1004" s="65">
        <v>60</v>
      </c>
      <c r="G1004" s="65" t="s">
        <v>1938</v>
      </c>
      <c r="H1004" s="65">
        <v>4</v>
      </c>
      <c r="I1004" s="65">
        <v>759.96</v>
      </c>
      <c r="J1004" s="65">
        <v>2445.98</v>
      </c>
      <c r="K1004" s="65">
        <v>114000</v>
      </c>
      <c r="L1004" s="65">
        <v>2530</v>
      </c>
      <c r="M1004" s="65">
        <v>6</v>
      </c>
      <c r="N1004" s="65">
        <v>78.02</v>
      </c>
      <c r="O1004" s="65" t="s">
        <v>3667</v>
      </c>
    </row>
    <row r="1005" ht="15" spans="1:15">
      <c r="A1005" s="65" t="s">
        <v>35</v>
      </c>
      <c r="B1005" s="65" t="s">
        <v>3689</v>
      </c>
      <c r="C1005" s="65" t="s">
        <v>1939</v>
      </c>
      <c r="D1005" s="65" t="s">
        <v>1937</v>
      </c>
      <c r="E1005" s="65" t="s">
        <v>1935</v>
      </c>
      <c r="F1005" s="65">
        <v>60</v>
      </c>
      <c r="G1005" s="65" t="s">
        <v>1938</v>
      </c>
      <c r="H1005" s="65">
        <v>4</v>
      </c>
      <c r="I1005" s="65">
        <v>759.96</v>
      </c>
      <c r="J1005" s="65">
        <v>2445.98</v>
      </c>
      <c r="K1005" s="65">
        <v>114000</v>
      </c>
      <c r="L1005" s="65">
        <v>2530</v>
      </c>
      <c r="M1005" s="65">
        <v>6</v>
      </c>
      <c r="N1005" s="65">
        <v>78.02</v>
      </c>
      <c r="O1005" s="65" t="s">
        <v>3691</v>
      </c>
    </row>
    <row r="1006" ht="15" spans="1:15">
      <c r="A1006" s="65" t="s">
        <v>35</v>
      </c>
      <c r="B1006" s="65" t="s">
        <v>2769</v>
      </c>
      <c r="C1006" s="65" t="s">
        <v>1939</v>
      </c>
      <c r="D1006" s="65" t="s">
        <v>1937</v>
      </c>
      <c r="E1006" s="65" t="s">
        <v>1935</v>
      </c>
      <c r="F1006" s="65">
        <v>60</v>
      </c>
      <c r="G1006" s="65" t="s">
        <v>1938</v>
      </c>
      <c r="H1006" s="65">
        <v>4</v>
      </c>
      <c r="I1006" s="65">
        <v>759.96</v>
      </c>
      <c r="J1006" s="65">
        <v>2445.98</v>
      </c>
      <c r="K1006" s="65">
        <v>114000</v>
      </c>
      <c r="L1006" s="65">
        <v>2530</v>
      </c>
      <c r="M1006" s="65">
        <v>6</v>
      </c>
      <c r="N1006" s="65">
        <v>78.02</v>
      </c>
      <c r="O1006" s="65" t="s">
        <v>2771</v>
      </c>
    </row>
    <row r="1007" ht="15" spans="1:15">
      <c r="A1007" s="65" t="s">
        <v>35</v>
      </c>
      <c r="B1007" s="65" t="s">
        <v>2849</v>
      </c>
      <c r="C1007" s="65" t="s">
        <v>1939</v>
      </c>
      <c r="D1007" s="65" t="s">
        <v>1937</v>
      </c>
      <c r="E1007" s="65" t="s">
        <v>1935</v>
      </c>
      <c r="F1007" s="65">
        <v>60</v>
      </c>
      <c r="G1007" s="65" t="s">
        <v>1938</v>
      </c>
      <c r="H1007" s="65">
        <v>4</v>
      </c>
      <c r="I1007" s="65">
        <v>759.96</v>
      </c>
      <c r="J1007" s="65">
        <v>2445.98</v>
      </c>
      <c r="K1007" s="65">
        <v>114000</v>
      </c>
      <c r="L1007" s="65">
        <v>2530</v>
      </c>
      <c r="M1007" s="65">
        <v>6</v>
      </c>
      <c r="N1007" s="65">
        <v>78.02</v>
      </c>
      <c r="O1007" s="65" t="s">
        <v>624</v>
      </c>
    </row>
    <row r="1008" ht="15" spans="1:15">
      <c r="A1008" s="65" t="s">
        <v>35</v>
      </c>
      <c r="B1008" s="65" t="s">
        <v>2851</v>
      </c>
      <c r="C1008" s="65" t="s">
        <v>1939</v>
      </c>
      <c r="D1008" s="65" t="s">
        <v>1937</v>
      </c>
      <c r="E1008" s="65" t="s">
        <v>1935</v>
      </c>
      <c r="F1008" s="65">
        <v>60</v>
      </c>
      <c r="G1008" s="65" t="s">
        <v>1938</v>
      </c>
      <c r="H1008" s="65">
        <v>4</v>
      </c>
      <c r="I1008" s="65">
        <v>759.96</v>
      </c>
      <c r="J1008" s="65">
        <v>2445.98</v>
      </c>
      <c r="K1008" s="65">
        <v>114000</v>
      </c>
      <c r="L1008" s="65">
        <v>2530</v>
      </c>
      <c r="M1008" s="65">
        <v>6</v>
      </c>
      <c r="N1008" s="65">
        <v>78.02</v>
      </c>
      <c r="O1008" s="65" t="s">
        <v>1695</v>
      </c>
    </row>
    <row r="1009" ht="15" spans="1:15">
      <c r="A1009" s="65" t="s">
        <v>35</v>
      </c>
      <c r="B1009" s="65" t="s">
        <v>3417</v>
      </c>
      <c r="C1009" s="65" t="s">
        <v>1939</v>
      </c>
      <c r="D1009" s="65" t="s">
        <v>1937</v>
      </c>
      <c r="E1009" s="65" t="s">
        <v>1935</v>
      </c>
      <c r="F1009" s="65">
        <v>60</v>
      </c>
      <c r="G1009" s="65" t="s">
        <v>1938</v>
      </c>
      <c r="H1009" s="65">
        <v>4</v>
      </c>
      <c r="I1009" s="65">
        <v>759.96</v>
      </c>
      <c r="J1009" s="65">
        <v>2445.98</v>
      </c>
      <c r="K1009" s="65">
        <v>114000</v>
      </c>
      <c r="L1009" s="65">
        <v>2530</v>
      </c>
      <c r="M1009" s="65">
        <v>6</v>
      </c>
      <c r="N1009" s="65">
        <v>78.02</v>
      </c>
      <c r="O1009" s="65" t="s">
        <v>3419</v>
      </c>
    </row>
    <row r="1010" ht="15" spans="1:15">
      <c r="A1010" s="65" t="s">
        <v>35</v>
      </c>
      <c r="B1010" s="65" t="s">
        <v>3422</v>
      </c>
      <c r="C1010" s="65" t="s">
        <v>1939</v>
      </c>
      <c r="D1010" s="65" t="s">
        <v>1937</v>
      </c>
      <c r="E1010" s="65" t="s">
        <v>1935</v>
      </c>
      <c r="F1010" s="65">
        <v>60</v>
      </c>
      <c r="G1010" s="65" t="s">
        <v>1938</v>
      </c>
      <c r="H1010" s="65">
        <v>4</v>
      </c>
      <c r="I1010" s="65">
        <v>759.96</v>
      </c>
      <c r="J1010" s="65">
        <v>2445.98</v>
      </c>
      <c r="K1010" s="65">
        <v>114000</v>
      </c>
      <c r="L1010" s="65">
        <v>2530</v>
      </c>
      <c r="M1010" s="65">
        <v>6</v>
      </c>
      <c r="N1010" s="65">
        <v>78.02</v>
      </c>
      <c r="O1010" s="65" t="s">
        <v>3424</v>
      </c>
    </row>
    <row r="1011" ht="15" spans="1:15">
      <c r="A1011" s="65" t="s">
        <v>35</v>
      </c>
      <c r="B1011" s="65" t="s">
        <v>3325</v>
      </c>
      <c r="C1011" s="65" t="s">
        <v>1939</v>
      </c>
      <c r="D1011" s="65" t="s">
        <v>1937</v>
      </c>
      <c r="E1011" s="65" t="s">
        <v>1935</v>
      </c>
      <c r="F1011" s="65">
        <v>60</v>
      </c>
      <c r="G1011" s="65" t="s">
        <v>1938</v>
      </c>
      <c r="H1011" s="65">
        <v>4</v>
      </c>
      <c r="I1011" s="65">
        <v>759.96</v>
      </c>
      <c r="J1011" s="65">
        <v>2445.98</v>
      </c>
      <c r="K1011" s="65">
        <v>114000</v>
      </c>
      <c r="L1011" s="65">
        <v>2530</v>
      </c>
      <c r="M1011" s="65">
        <v>6</v>
      </c>
      <c r="N1011" s="65">
        <v>78.02</v>
      </c>
      <c r="O1011" s="65" t="s">
        <v>3327</v>
      </c>
    </row>
    <row r="1012" ht="15" spans="1:15">
      <c r="A1012" s="65" t="s">
        <v>35</v>
      </c>
      <c r="B1012" s="65" t="s">
        <v>3302</v>
      </c>
      <c r="C1012" s="65" t="s">
        <v>1939</v>
      </c>
      <c r="D1012" s="65" t="s">
        <v>1937</v>
      </c>
      <c r="E1012" s="65" t="s">
        <v>1935</v>
      </c>
      <c r="F1012" s="65">
        <v>60</v>
      </c>
      <c r="G1012" s="65" t="s">
        <v>1938</v>
      </c>
      <c r="H1012" s="65">
        <v>4</v>
      </c>
      <c r="I1012" s="65">
        <v>759.96</v>
      </c>
      <c r="J1012" s="65">
        <v>2445.98</v>
      </c>
      <c r="K1012" s="65">
        <v>114000</v>
      </c>
      <c r="L1012" s="65">
        <v>2530</v>
      </c>
      <c r="M1012" s="65">
        <v>6</v>
      </c>
      <c r="N1012" s="65">
        <v>78.02</v>
      </c>
      <c r="O1012" s="65" t="s">
        <v>3304</v>
      </c>
    </row>
    <row r="1013" ht="15" spans="1:15">
      <c r="A1013" s="65" t="s">
        <v>35</v>
      </c>
      <c r="B1013" s="65" t="s">
        <v>3638</v>
      </c>
      <c r="C1013" s="65" t="s">
        <v>1939</v>
      </c>
      <c r="D1013" s="65" t="s">
        <v>1937</v>
      </c>
      <c r="E1013" s="65" t="s">
        <v>1935</v>
      </c>
      <c r="F1013" s="65">
        <v>60</v>
      </c>
      <c r="G1013" s="65" t="s">
        <v>1938</v>
      </c>
      <c r="H1013" s="65">
        <v>4</v>
      </c>
      <c r="I1013" s="65">
        <v>759.96</v>
      </c>
      <c r="J1013" s="65">
        <v>2445.98</v>
      </c>
      <c r="K1013" s="65">
        <v>114000</v>
      </c>
      <c r="L1013" s="65">
        <v>2530</v>
      </c>
      <c r="M1013" s="65">
        <v>6</v>
      </c>
      <c r="N1013" s="65">
        <v>78.02</v>
      </c>
      <c r="O1013" s="65" t="s">
        <v>3640</v>
      </c>
    </row>
    <row r="1014" ht="15" spans="1:15">
      <c r="A1014" s="65" t="s">
        <v>35</v>
      </c>
      <c r="B1014" s="65" t="s">
        <v>3432</v>
      </c>
      <c r="C1014" s="65" t="s">
        <v>1939</v>
      </c>
      <c r="D1014" s="65" t="s">
        <v>1937</v>
      </c>
      <c r="E1014" s="65" t="s">
        <v>1935</v>
      </c>
      <c r="F1014" s="65">
        <v>60</v>
      </c>
      <c r="G1014" s="65" t="s">
        <v>1938</v>
      </c>
      <c r="H1014" s="65">
        <v>4</v>
      </c>
      <c r="I1014" s="65">
        <v>759.96</v>
      </c>
      <c r="J1014" s="65">
        <v>2445.98</v>
      </c>
      <c r="K1014" s="65">
        <v>114000</v>
      </c>
      <c r="L1014" s="65">
        <v>2530</v>
      </c>
      <c r="M1014" s="65">
        <v>6</v>
      </c>
      <c r="N1014" s="65">
        <v>78.02</v>
      </c>
      <c r="O1014" s="65" t="s">
        <v>3435</v>
      </c>
    </row>
    <row r="1015" ht="15" spans="1:15">
      <c r="A1015" s="65" t="s">
        <v>35</v>
      </c>
      <c r="B1015" s="65" t="s">
        <v>3677</v>
      </c>
      <c r="C1015" s="65" t="s">
        <v>1939</v>
      </c>
      <c r="D1015" s="65" t="s">
        <v>1937</v>
      </c>
      <c r="E1015" s="65" t="s">
        <v>1935</v>
      </c>
      <c r="F1015" s="65">
        <v>60</v>
      </c>
      <c r="G1015" s="65" t="s">
        <v>1938</v>
      </c>
      <c r="H1015" s="65">
        <v>4</v>
      </c>
      <c r="I1015" s="65">
        <v>759.96</v>
      </c>
      <c r="J1015" s="65">
        <v>2445.98</v>
      </c>
      <c r="K1015" s="65">
        <v>114000</v>
      </c>
      <c r="L1015" s="65">
        <v>2530</v>
      </c>
      <c r="M1015" s="65">
        <v>6</v>
      </c>
      <c r="N1015" s="65">
        <v>78.02</v>
      </c>
      <c r="O1015" s="65" t="s">
        <v>3679</v>
      </c>
    </row>
    <row r="1016" ht="15" spans="1:15">
      <c r="A1016" s="65" t="s">
        <v>35</v>
      </c>
      <c r="B1016" s="65" t="s">
        <v>3700</v>
      </c>
      <c r="C1016" s="65" t="s">
        <v>1939</v>
      </c>
      <c r="D1016" s="65" t="s">
        <v>1937</v>
      </c>
      <c r="E1016" s="65" t="s">
        <v>1935</v>
      </c>
      <c r="F1016" s="65">
        <v>60</v>
      </c>
      <c r="G1016" s="65" t="s">
        <v>1938</v>
      </c>
      <c r="H1016" s="65">
        <v>4</v>
      </c>
      <c r="I1016" s="65">
        <v>759.96</v>
      </c>
      <c r="J1016" s="65">
        <v>2445.98</v>
      </c>
      <c r="K1016" s="65">
        <v>114000</v>
      </c>
      <c r="L1016" s="65">
        <v>2530</v>
      </c>
      <c r="M1016" s="65">
        <v>6</v>
      </c>
      <c r="N1016" s="65">
        <v>78.02</v>
      </c>
      <c r="O1016" s="65" t="s">
        <v>3702</v>
      </c>
    </row>
    <row r="1017" ht="15" spans="1:15">
      <c r="A1017" s="65" t="s">
        <v>35</v>
      </c>
      <c r="B1017" s="65" t="s">
        <v>3192</v>
      </c>
      <c r="C1017" s="65" t="s">
        <v>1939</v>
      </c>
      <c r="D1017" s="65" t="s">
        <v>1937</v>
      </c>
      <c r="E1017" s="65" t="s">
        <v>1935</v>
      </c>
      <c r="F1017" s="65">
        <v>60</v>
      </c>
      <c r="G1017" s="65" t="s">
        <v>1938</v>
      </c>
      <c r="H1017" s="65">
        <v>4</v>
      </c>
      <c r="I1017" s="65">
        <v>759.96</v>
      </c>
      <c r="J1017" s="65">
        <v>2445.98</v>
      </c>
      <c r="K1017" s="65">
        <v>114000</v>
      </c>
      <c r="L1017" s="65">
        <v>2530</v>
      </c>
      <c r="M1017" s="65">
        <v>6</v>
      </c>
      <c r="N1017" s="65">
        <v>78.02</v>
      </c>
      <c r="O1017" s="65" t="s">
        <v>2642</v>
      </c>
    </row>
    <row r="1018" ht="15" spans="1:15">
      <c r="A1018" s="65" t="s">
        <v>35</v>
      </c>
      <c r="B1018" s="65" t="s">
        <v>3194</v>
      </c>
      <c r="C1018" s="65" t="s">
        <v>1939</v>
      </c>
      <c r="D1018" s="65" t="s">
        <v>1937</v>
      </c>
      <c r="E1018" s="65" t="s">
        <v>1935</v>
      </c>
      <c r="F1018" s="65">
        <v>60</v>
      </c>
      <c r="G1018" s="65" t="s">
        <v>1938</v>
      </c>
      <c r="H1018" s="65">
        <v>4</v>
      </c>
      <c r="I1018" s="65">
        <v>759.96</v>
      </c>
      <c r="J1018" s="65">
        <v>2445.98</v>
      </c>
      <c r="K1018" s="65">
        <v>114000</v>
      </c>
      <c r="L1018" s="65">
        <v>2530</v>
      </c>
      <c r="M1018" s="65">
        <v>6</v>
      </c>
      <c r="N1018" s="65">
        <v>78.02</v>
      </c>
      <c r="O1018" s="65" t="s">
        <v>2642</v>
      </c>
    </row>
    <row r="1019" ht="15" spans="1:15">
      <c r="A1019" s="65" t="s">
        <v>35</v>
      </c>
      <c r="B1019" s="65" t="s">
        <v>3641</v>
      </c>
      <c r="C1019" s="65" t="s">
        <v>1939</v>
      </c>
      <c r="D1019" s="65" t="s">
        <v>1937</v>
      </c>
      <c r="E1019" s="65" t="s">
        <v>1935</v>
      </c>
      <c r="F1019" s="65">
        <v>60</v>
      </c>
      <c r="G1019" s="65" t="s">
        <v>1938</v>
      </c>
      <c r="H1019" s="65">
        <v>4</v>
      </c>
      <c r="I1019" s="65">
        <v>759.96</v>
      </c>
      <c r="J1019" s="65">
        <v>2445.98</v>
      </c>
      <c r="K1019" s="65">
        <v>114000</v>
      </c>
      <c r="L1019" s="65">
        <v>2530</v>
      </c>
      <c r="M1019" s="65">
        <v>6</v>
      </c>
      <c r="N1019" s="65">
        <v>78.02</v>
      </c>
      <c r="O1019" s="65" t="s">
        <v>3643</v>
      </c>
    </row>
    <row r="1020" ht="15" spans="1:15">
      <c r="A1020" s="65" t="s">
        <v>35</v>
      </c>
      <c r="B1020" s="65" t="s">
        <v>2772</v>
      </c>
      <c r="C1020" s="65" t="s">
        <v>1939</v>
      </c>
      <c r="D1020" s="65" t="s">
        <v>1937</v>
      </c>
      <c r="E1020" s="65" t="s">
        <v>1935</v>
      </c>
      <c r="F1020" s="65">
        <v>60</v>
      </c>
      <c r="G1020" s="65" t="s">
        <v>1938</v>
      </c>
      <c r="H1020" s="65">
        <v>4</v>
      </c>
      <c r="I1020" s="65">
        <v>759.96</v>
      </c>
      <c r="J1020" s="65">
        <v>2445.98</v>
      </c>
      <c r="K1020" s="65">
        <v>114000</v>
      </c>
      <c r="L1020" s="65">
        <v>2530</v>
      </c>
      <c r="M1020" s="65">
        <v>6</v>
      </c>
      <c r="N1020" s="65">
        <v>78.02</v>
      </c>
      <c r="O1020" s="65" t="s">
        <v>2683</v>
      </c>
    </row>
    <row r="1021" ht="15" spans="1:15">
      <c r="A1021" s="65" t="s">
        <v>35</v>
      </c>
      <c r="B1021" s="65" t="s">
        <v>3706</v>
      </c>
      <c r="C1021" s="65" t="s">
        <v>1939</v>
      </c>
      <c r="D1021" s="65" t="s">
        <v>1937</v>
      </c>
      <c r="E1021" s="65" t="s">
        <v>1935</v>
      </c>
      <c r="F1021" s="65">
        <v>60</v>
      </c>
      <c r="G1021" s="65" t="s">
        <v>1938</v>
      </c>
      <c r="H1021" s="65">
        <v>4</v>
      </c>
      <c r="I1021" s="65">
        <v>759.96</v>
      </c>
      <c r="J1021" s="65">
        <v>2445.98</v>
      </c>
      <c r="K1021" s="65">
        <v>114000</v>
      </c>
      <c r="L1021" s="65">
        <v>2530</v>
      </c>
      <c r="M1021" s="65">
        <v>6</v>
      </c>
      <c r="N1021" s="65">
        <v>78.02</v>
      </c>
      <c r="O1021" s="65" t="s">
        <v>3708</v>
      </c>
    </row>
    <row r="1022" ht="15" spans="1:15">
      <c r="A1022" s="65" t="s">
        <v>35</v>
      </c>
      <c r="B1022" s="65" t="s">
        <v>3564</v>
      </c>
      <c r="C1022" s="65" t="s">
        <v>1939</v>
      </c>
      <c r="D1022" s="65" t="s">
        <v>1937</v>
      </c>
      <c r="E1022" s="65" t="s">
        <v>1935</v>
      </c>
      <c r="F1022" s="65">
        <v>60</v>
      </c>
      <c r="G1022" s="65" t="s">
        <v>1938</v>
      </c>
      <c r="H1022" s="65">
        <v>4</v>
      </c>
      <c r="I1022" s="65">
        <v>759.96</v>
      </c>
      <c r="J1022" s="65">
        <v>2445.98</v>
      </c>
      <c r="K1022" s="65">
        <v>114000</v>
      </c>
      <c r="L1022" s="65">
        <v>2530</v>
      </c>
      <c r="M1022" s="65">
        <v>6</v>
      </c>
      <c r="N1022" s="65">
        <v>78.02</v>
      </c>
      <c r="O1022" s="65" t="s">
        <v>2642</v>
      </c>
    </row>
    <row r="1023" ht="15" spans="1:15">
      <c r="A1023" s="65" t="s">
        <v>35</v>
      </c>
      <c r="B1023" s="65" t="s">
        <v>3364</v>
      </c>
      <c r="C1023" s="65" t="s">
        <v>1939</v>
      </c>
      <c r="D1023" s="65" t="s">
        <v>1937</v>
      </c>
      <c r="E1023" s="65" t="s">
        <v>1935</v>
      </c>
      <c r="F1023" s="65">
        <v>60</v>
      </c>
      <c r="G1023" s="65" t="s">
        <v>1938</v>
      </c>
      <c r="H1023" s="65">
        <v>4</v>
      </c>
      <c r="I1023" s="65">
        <v>759.96</v>
      </c>
      <c r="J1023" s="65">
        <v>2445.98</v>
      </c>
      <c r="K1023" s="65">
        <v>114000</v>
      </c>
      <c r="L1023" s="65">
        <v>2530</v>
      </c>
      <c r="M1023" s="65">
        <v>6</v>
      </c>
      <c r="N1023" s="65">
        <v>78.02</v>
      </c>
      <c r="O1023" s="65" t="s">
        <v>2642</v>
      </c>
    </row>
    <row r="1024" ht="15" spans="1:15">
      <c r="A1024" s="65" t="s">
        <v>35</v>
      </c>
      <c r="B1024" s="65" t="s">
        <v>3414</v>
      </c>
      <c r="C1024" s="65" t="s">
        <v>1939</v>
      </c>
      <c r="D1024" s="65" t="s">
        <v>1937</v>
      </c>
      <c r="E1024" s="65" t="s">
        <v>1935</v>
      </c>
      <c r="F1024" s="65">
        <v>60</v>
      </c>
      <c r="G1024" s="65" t="s">
        <v>1938</v>
      </c>
      <c r="H1024" s="65">
        <v>4</v>
      </c>
      <c r="I1024" s="65">
        <v>759.96</v>
      </c>
      <c r="J1024" s="65">
        <v>2445.98</v>
      </c>
      <c r="K1024" s="65">
        <v>114000</v>
      </c>
      <c r="L1024" s="65">
        <v>2530</v>
      </c>
      <c r="M1024" s="65">
        <v>6</v>
      </c>
      <c r="N1024" s="65">
        <v>78.02</v>
      </c>
      <c r="O1024" s="65" t="s">
        <v>3416</v>
      </c>
    </row>
    <row r="1025" ht="15" spans="1:15">
      <c r="A1025" s="65" t="s">
        <v>35</v>
      </c>
      <c r="B1025" s="65" t="s">
        <v>3369</v>
      </c>
      <c r="C1025" s="65" t="s">
        <v>1939</v>
      </c>
      <c r="D1025" s="65" t="s">
        <v>1937</v>
      </c>
      <c r="E1025" s="65" t="s">
        <v>1935</v>
      </c>
      <c r="F1025" s="65">
        <v>60</v>
      </c>
      <c r="G1025" s="65" t="s">
        <v>1938</v>
      </c>
      <c r="H1025" s="65">
        <v>4</v>
      </c>
      <c r="I1025" s="65">
        <v>759.96</v>
      </c>
      <c r="J1025" s="65">
        <v>2445.98</v>
      </c>
      <c r="K1025" s="65">
        <v>114000</v>
      </c>
      <c r="L1025" s="65">
        <v>2530</v>
      </c>
      <c r="M1025" s="65">
        <v>6</v>
      </c>
      <c r="N1025" s="65">
        <v>78.02</v>
      </c>
      <c r="O1025" s="65" t="s">
        <v>3371</v>
      </c>
    </row>
    <row r="1026" ht="15" spans="1:15">
      <c r="A1026" s="65" t="s">
        <v>35</v>
      </c>
      <c r="B1026" s="65" t="s">
        <v>3445</v>
      </c>
      <c r="C1026" s="65" t="s">
        <v>1939</v>
      </c>
      <c r="D1026" s="65" t="s">
        <v>1937</v>
      </c>
      <c r="E1026" s="65" t="s">
        <v>1935</v>
      </c>
      <c r="F1026" s="65">
        <v>60</v>
      </c>
      <c r="G1026" s="65" t="s">
        <v>1938</v>
      </c>
      <c r="H1026" s="65">
        <v>4</v>
      </c>
      <c r="I1026" s="65">
        <v>759.96</v>
      </c>
      <c r="J1026" s="65">
        <v>2445.98</v>
      </c>
      <c r="K1026" s="65">
        <v>114000</v>
      </c>
      <c r="L1026" s="65">
        <v>2530</v>
      </c>
      <c r="M1026" s="65">
        <v>6</v>
      </c>
      <c r="N1026" s="65">
        <v>78.02</v>
      </c>
      <c r="O1026" s="65" t="s">
        <v>3447</v>
      </c>
    </row>
    <row r="1027" ht="15" spans="1:15">
      <c r="A1027" s="65" t="s">
        <v>35</v>
      </c>
      <c r="B1027" s="65" t="s">
        <v>3318</v>
      </c>
      <c r="C1027" s="65" t="s">
        <v>1939</v>
      </c>
      <c r="D1027" s="65" t="s">
        <v>1937</v>
      </c>
      <c r="E1027" s="65" t="s">
        <v>1935</v>
      </c>
      <c r="F1027" s="65">
        <v>60</v>
      </c>
      <c r="G1027" s="65" t="s">
        <v>1938</v>
      </c>
      <c r="H1027" s="65">
        <v>4</v>
      </c>
      <c r="I1027" s="65">
        <v>759.96</v>
      </c>
      <c r="J1027" s="65">
        <v>2445.98</v>
      </c>
      <c r="K1027" s="65">
        <v>114000</v>
      </c>
      <c r="L1027" s="65">
        <v>2530</v>
      </c>
      <c r="M1027" s="65">
        <v>6</v>
      </c>
      <c r="N1027" s="65">
        <v>78.02</v>
      </c>
      <c r="O1027" s="65" t="s">
        <v>2642</v>
      </c>
    </row>
    <row r="1028" ht="15" spans="1:15">
      <c r="A1028" s="65" t="s">
        <v>35</v>
      </c>
      <c r="B1028" s="65" t="s">
        <v>2828</v>
      </c>
      <c r="C1028" s="65" t="s">
        <v>1939</v>
      </c>
      <c r="D1028" s="65" t="s">
        <v>1937</v>
      </c>
      <c r="E1028" s="65" t="s">
        <v>1935</v>
      </c>
      <c r="F1028" s="65">
        <v>60</v>
      </c>
      <c r="G1028" s="65" t="s">
        <v>1938</v>
      </c>
      <c r="H1028" s="65">
        <v>4</v>
      </c>
      <c r="I1028" s="65">
        <v>759.96</v>
      </c>
      <c r="J1028" s="65">
        <v>2445.98</v>
      </c>
      <c r="K1028" s="65">
        <v>114000</v>
      </c>
      <c r="L1028" s="65">
        <v>2530</v>
      </c>
      <c r="M1028" s="65">
        <v>6</v>
      </c>
      <c r="N1028" s="65">
        <v>78.02</v>
      </c>
      <c r="O1028" s="65" t="s">
        <v>2830</v>
      </c>
    </row>
    <row r="1029" ht="15" spans="1:15">
      <c r="A1029" s="65" t="s">
        <v>35</v>
      </c>
      <c r="B1029" s="65" t="s">
        <v>2826</v>
      </c>
      <c r="C1029" s="65" t="s">
        <v>1939</v>
      </c>
      <c r="D1029" s="65" t="s">
        <v>1937</v>
      </c>
      <c r="E1029" s="65" t="s">
        <v>1935</v>
      </c>
      <c r="F1029" s="65">
        <v>60</v>
      </c>
      <c r="G1029" s="65" t="s">
        <v>1938</v>
      </c>
      <c r="H1029" s="65">
        <v>4</v>
      </c>
      <c r="I1029" s="65">
        <v>759.96</v>
      </c>
      <c r="J1029" s="65">
        <v>2445.98</v>
      </c>
      <c r="K1029" s="65">
        <v>114000</v>
      </c>
      <c r="L1029" s="65">
        <v>2530</v>
      </c>
      <c r="M1029" s="65">
        <v>6</v>
      </c>
      <c r="N1029" s="65">
        <v>78.02</v>
      </c>
      <c r="O1029" s="65" t="s">
        <v>2683</v>
      </c>
    </row>
    <row r="1030" ht="15" spans="1:15">
      <c r="A1030" s="65" t="s">
        <v>35</v>
      </c>
      <c r="B1030" s="65" t="s">
        <v>2823</v>
      </c>
      <c r="C1030" s="65" t="s">
        <v>1939</v>
      </c>
      <c r="D1030" s="65" t="s">
        <v>1937</v>
      </c>
      <c r="E1030" s="65" t="s">
        <v>1935</v>
      </c>
      <c r="F1030" s="65">
        <v>60</v>
      </c>
      <c r="G1030" s="65" t="s">
        <v>1938</v>
      </c>
      <c r="H1030" s="65">
        <v>4</v>
      </c>
      <c r="I1030" s="65">
        <v>759.96</v>
      </c>
      <c r="J1030" s="65">
        <v>2445.98</v>
      </c>
      <c r="K1030" s="65">
        <v>114000</v>
      </c>
      <c r="L1030" s="65">
        <v>2530</v>
      </c>
      <c r="M1030" s="65">
        <v>6</v>
      </c>
      <c r="N1030" s="65">
        <v>78.02</v>
      </c>
      <c r="O1030" s="65" t="s">
        <v>2825</v>
      </c>
    </row>
    <row r="1031" ht="15" spans="1:15">
      <c r="A1031" s="65" t="s">
        <v>35</v>
      </c>
      <c r="B1031" s="65" t="s">
        <v>2819</v>
      </c>
      <c r="C1031" s="65" t="s">
        <v>1939</v>
      </c>
      <c r="D1031" s="65" t="s">
        <v>1937</v>
      </c>
      <c r="E1031" s="65" t="s">
        <v>1935</v>
      </c>
      <c r="F1031" s="65">
        <v>60</v>
      </c>
      <c r="G1031" s="65" t="s">
        <v>1938</v>
      </c>
      <c r="H1031" s="65">
        <v>4</v>
      </c>
      <c r="I1031" s="65">
        <v>759.96</v>
      </c>
      <c r="J1031" s="65">
        <v>2445.98</v>
      </c>
      <c r="K1031" s="65">
        <v>114000</v>
      </c>
      <c r="L1031" s="65">
        <v>2530</v>
      </c>
      <c r="M1031" s="65">
        <v>6</v>
      </c>
      <c r="N1031" s="65">
        <v>78.02</v>
      </c>
      <c r="O1031" s="65" t="s">
        <v>2822</v>
      </c>
    </row>
    <row r="1032" ht="15" spans="1:15">
      <c r="A1032" s="65" t="s">
        <v>35</v>
      </c>
      <c r="B1032" s="65" t="s">
        <v>2816</v>
      </c>
      <c r="C1032" s="65" t="s">
        <v>1939</v>
      </c>
      <c r="D1032" s="65" t="s">
        <v>1937</v>
      </c>
      <c r="E1032" s="65" t="s">
        <v>1935</v>
      </c>
      <c r="F1032" s="65">
        <v>60</v>
      </c>
      <c r="G1032" s="65" t="s">
        <v>1938</v>
      </c>
      <c r="H1032" s="65">
        <v>4</v>
      </c>
      <c r="I1032" s="65">
        <v>759.96</v>
      </c>
      <c r="J1032" s="65">
        <v>2445.98</v>
      </c>
      <c r="K1032" s="65">
        <v>114000</v>
      </c>
      <c r="L1032" s="65">
        <v>2530</v>
      </c>
      <c r="M1032" s="65">
        <v>6</v>
      </c>
      <c r="N1032" s="65">
        <v>78.02</v>
      </c>
      <c r="O1032" s="65" t="s">
        <v>2818</v>
      </c>
    </row>
    <row r="1033" ht="15" spans="1:15">
      <c r="A1033" s="65" t="s">
        <v>35</v>
      </c>
      <c r="B1033" s="65" t="s">
        <v>3883</v>
      </c>
      <c r="C1033" s="65" t="s">
        <v>1939</v>
      </c>
      <c r="D1033" s="65" t="s">
        <v>1937</v>
      </c>
      <c r="E1033" s="65" t="s">
        <v>1935</v>
      </c>
      <c r="F1033" s="65">
        <v>60</v>
      </c>
      <c r="G1033" s="65" t="s">
        <v>1938</v>
      </c>
      <c r="H1033" s="65">
        <v>4</v>
      </c>
      <c r="I1033" s="65">
        <v>759.96</v>
      </c>
      <c r="J1033" s="65">
        <v>2445.98</v>
      </c>
      <c r="K1033" s="65">
        <v>114000</v>
      </c>
      <c r="L1033" s="65">
        <v>2530</v>
      </c>
      <c r="M1033" s="65">
        <v>6</v>
      </c>
      <c r="N1033" s="65">
        <v>78.02</v>
      </c>
      <c r="O1033" s="65" t="s">
        <v>3885</v>
      </c>
    </row>
    <row r="1034" ht="15" spans="1:15">
      <c r="A1034" s="65" t="s">
        <v>35</v>
      </c>
      <c r="B1034" s="65" t="s">
        <v>3767</v>
      </c>
      <c r="C1034" s="65" t="s">
        <v>1939</v>
      </c>
      <c r="D1034" s="65" t="s">
        <v>1937</v>
      </c>
      <c r="E1034" s="65" t="s">
        <v>1935</v>
      </c>
      <c r="F1034" s="65">
        <v>60</v>
      </c>
      <c r="G1034" s="65" t="s">
        <v>1938</v>
      </c>
      <c r="H1034" s="65">
        <v>4</v>
      </c>
      <c r="I1034" s="65">
        <v>759.96</v>
      </c>
      <c r="J1034" s="65">
        <v>2445.98</v>
      </c>
      <c r="K1034" s="65">
        <v>114000</v>
      </c>
      <c r="L1034" s="65">
        <v>2530</v>
      </c>
      <c r="M1034" s="65">
        <v>6</v>
      </c>
      <c r="N1034" s="65">
        <v>78.02</v>
      </c>
      <c r="O1034" s="65" t="s">
        <v>3769</v>
      </c>
    </row>
    <row r="1035" ht="15" spans="1:15">
      <c r="A1035" s="65" t="s">
        <v>35</v>
      </c>
      <c r="B1035" s="65" t="s">
        <v>3286</v>
      </c>
      <c r="C1035" s="65" t="s">
        <v>1939</v>
      </c>
      <c r="D1035" s="65" t="s">
        <v>1937</v>
      </c>
      <c r="E1035" s="65" t="s">
        <v>1935</v>
      </c>
      <c r="F1035" s="65">
        <v>60</v>
      </c>
      <c r="G1035" s="65" t="s">
        <v>1938</v>
      </c>
      <c r="H1035" s="65">
        <v>4</v>
      </c>
      <c r="I1035" s="65">
        <v>759.96</v>
      </c>
      <c r="J1035" s="65">
        <v>2445.98</v>
      </c>
      <c r="K1035" s="65">
        <v>114000</v>
      </c>
      <c r="L1035" s="65">
        <v>2530</v>
      </c>
      <c r="M1035" s="65">
        <v>6</v>
      </c>
      <c r="N1035" s="65">
        <v>78.02</v>
      </c>
      <c r="O1035" s="65" t="s">
        <v>2642</v>
      </c>
    </row>
    <row r="1036" ht="15" spans="1:15">
      <c r="A1036" s="65" t="s">
        <v>35</v>
      </c>
      <c r="B1036" s="65" t="s">
        <v>2700</v>
      </c>
      <c r="C1036" s="65" t="s">
        <v>1939</v>
      </c>
      <c r="D1036" s="65" t="s">
        <v>1937</v>
      </c>
      <c r="E1036" s="65" t="s">
        <v>1935</v>
      </c>
      <c r="F1036" s="65">
        <v>60</v>
      </c>
      <c r="G1036" s="65" t="s">
        <v>1938</v>
      </c>
      <c r="H1036" s="65">
        <v>4</v>
      </c>
      <c r="I1036" s="65">
        <v>759.96</v>
      </c>
      <c r="J1036" s="65">
        <v>2445.98</v>
      </c>
      <c r="K1036" s="65">
        <v>114000</v>
      </c>
      <c r="L1036" s="65">
        <v>2530</v>
      </c>
      <c r="M1036" s="65">
        <v>6</v>
      </c>
      <c r="N1036" s="65">
        <v>78.02</v>
      </c>
      <c r="O1036" s="65" t="s">
        <v>2683</v>
      </c>
    </row>
    <row r="1037" ht="15" spans="1:15">
      <c r="A1037" s="65" t="s">
        <v>35</v>
      </c>
      <c r="B1037" s="65" t="s">
        <v>3436</v>
      </c>
      <c r="C1037" s="65" t="s">
        <v>1939</v>
      </c>
      <c r="D1037" s="65" t="s">
        <v>1937</v>
      </c>
      <c r="E1037" s="65" t="s">
        <v>1935</v>
      </c>
      <c r="F1037" s="65">
        <v>60</v>
      </c>
      <c r="G1037" s="65" t="s">
        <v>1938</v>
      </c>
      <c r="H1037" s="65">
        <v>4</v>
      </c>
      <c r="I1037" s="65">
        <v>759.96</v>
      </c>
      <c r="J1037" s="65">
        <v>2445.98</v>
      </c>
      <c r="K1037" s="65">
        <v>114000</v>
      </c>
      <c r="L1037" s="65">
        <v>2530</v>
      </c>
      <c r="M1037" s="65">
        <v>6</v>
      </c>
      <c r="N1037" s="65">
        <v>78.02</v>
      </c>
      <c r="O1037" s="65" t="s">
        <v>3438</v>
      </c>
    </row>
    <row r="1038" ht="15" spans="1:15">
      <c r="A1038" s="65" t="s">
        <v>35</v>
      </c>
      <c r="B1038" s="65" t="s">
        <v>3343</v>
      </c>
      <c r="C1038" s="65" t="s">
        <v>1939</v>
      </c>
      <c r="D1038" s="65" t="s">
        <v>1937</v>
      </c>
      <c r="E1038" s="65" t="s">
        <v>1935</v>
      </c>
      <c r="F1038" s="65">
        <v>60</v>
      </c>
      <c r="G1038" s="65" t="s">
        <v>1938</v>
      </c>
      <c r="H1038" s="65">
        <v>4</v>
      </c>
      <c r="I1038" s="65">
        <v>759.96</v>
      </c>
      <c r="J1038" s="65">
        <v>2445.98</v>
      </c>
      <c r="K1038" s="65">
        <v>114000</v>
      </c>
      <c r="L1038" s="65">
        <v>2530</v>
      </c>
      <c r="M1038" s="65">
        <v>6</v>
      </c>
      <c r="N1038" s="65">
        <v>78.02</v>
      </c>
      <c r="O1038" s="65" t="s">
        <v>3345</v>
      </c>
    </row>
    <row r="1039" ht="15" spans="1:15">
      <c r="A1039" s="65" t="s">
        <v>35</v>
      </c>
      <c r="B1039" s="65" t="s">
        <v>2654</v>
      </c>
      <c r="C1039" s="65" t="s">
        <v>1939</v>
      </c>
      <c r="D1039" s="65" t="s">
        <v>1937</v>
      </c>
      <c r="E1039" s="65" t="s">
        <v>1935</v>
      </c>
      <c r="F1039" s="65">
        <v>60</v>
      </c>
      <c r="G1039" s="65" t="s">
        <v>1938</v>
      </c>
      <c r="H1039" s="65">
        <v>4</v>
      </c>
      <c r="I1039" s="65">
        <v>759.96</v>
      </c>
      <c r="J1039" s="65">
        <v>2445.98</v>
      </c>
      <c r="K1039" s="65">
        <v>114000</v>
      </c>
      <c r="L1039" s="65">
        <v>2530</v>
      </c>
      <c r="M1039" s="65">
        <v>6</v>
      </c>
      <c r="N1039" s="65">
        <v>78.02</v>
      </c>
      <c r="O1039" s="65" t="s">
        <v>2656</v>
      </c>
    </row>
    <row r="1040" ht="15" spans="1:15">
      <c r="A1040" s="65" t="s">
        <v>35</v>
      </c>
      <c r="B1040" s="65" t="s">
        <v>3149</v>
      </c>
      <c r="C1040" s="65" t="s">
        <v>1939</v>
      </c>
      <c r="D1040" s="65" t="s">
        <v>1937</v>
      </c>
      <c r="E1040" s="65" t="s">
        <v>1935</v>
      </c>
      <c r="F1040" s="65">
        <v>60</v>
      </c>
      <c r="G1040" s="65" t="s">
        <v>1938</v>
      </c>
      <c r="H1040" s="65">
        <v>4</v>
      </c>
      <c r="I1040" s="65">
        <v>759.96</v>
      </c>
      <c r="J1040" s="65">
        <v>2445.98</v>
      </c>
      <c r="K1040" s="65">
        <v>114000</v>
      </c>
      <c r="L1040" s="65">
        <v>2530</v>
      </c>
      <c r="M1040" s="65">
        <v>6</v>
      </c>
      <c r="N1040" s="65">
        <v>78.02</v>
      </c>
      <c r="O1040" s="65" t="s">
        <v>3151</v>
      </c>
    </row>
    <row r="1041" ht="15" spans="1:15">
      <c r="A1041" s="65" t="s">
        <v>35</v>
      </c>
      <c r="B1041" s="65" t="s">
        <v>2853</v>
      </c>
      <c r="C1041" s="65" t="s">
        <v>1939</v>
      </c>
      <c r="D1041" s="65" t="s">
        <v>1937</v>
      </c>
      <c r="E1041" s="65" t="s">
        <v>1935</v>
      </c>
      <c r="F1041" s="65">
        <v>60</v>
      </c>
      <c r="G1041" s="65" t="s">
        <v>1938</v>
      </c>
      <c r="H1041" s="65">
        <v>4</v>
      </c>
      <c r="I1041" s="65">
        <v>759.96</v>
      </c>
      <c r="J1041" s="65">
        <v>2445.98</v>
      </c>
      <c r="K1041" s="65">
        <v>114000</v>
      </c>
      <c r="L1041" s="65">
        <v>2530</v>
      </c>
      <c r="M1041" s="65">
        <v>6</v>
      </c>
      <c r="N1041" s="65">
        <v>78.02</v>
      </c>
      <c r="O1041" s="65" t="s">
        <v>2855</v>
      </c>
    </row>
    <row r="1042" ht="15" spans="1:15">
      <c r="A1042" s="65" t="s">
        <v>35</v>
      </c>
      <c r="B1042" s="65" t="s">
        <v>2856</v>
      </c>
      <c r="C1042" s="65" t="s">
        <v>1939</v>
      </c>
      <c r="D1042" s="65" t="s">
        <v>1937</v>
      </c>
      <c r="E1042" s="65" t="s">
        <v>1935</v>
      </c>
      <c r="F1042" s="65">
        <v>60</v>
      </c>
      <c r="G1042" s="65" t="s">
        <v>1938</v>
      </c>
      <c r="H1042" s="65">
        <v>4</v>
      </c>
      <c r="I1042" s="65">
        <v>759.96</v>
      </c>
      <c r="J1042" s="65">
        <v>2445.98</v>
      </c>
      <c r="K1042" s="65">
        <v>114000</v>
      </c>
      <c r="L1042" s="65">
        <v>2530</v>
      </c>
      <c r="M1042" s="65">
        <v>6</v>
      </c>
      <c r="N1042" s="65">
        <v>78.02</v>
      </c>
      <c r="O1042" s="65" t="s">
        <v>2858</v>
      </c>
    </row>
    <row r="1043" ht="15" spans="1:15">
      <c r="A1043" s="65" t="s">
        <v>35</v>
      </c>
      <c r="B1043" s="65" t="s">
        <v>2675</v>
      </c>
      <c r="C1043" s="65" t="s">
        <v>1939</v>
      </c>
      <c r="D1043" s="65" t="s">
        <v>1937</v>
      </c>
      <c r="E1043" s="65" t="s">
        <v>1935</v>
      </c>
      <c r="F1043" s="65">
        <v>60</v>
      </c>
      <c r="G1043" s="65" t="s">
        <v>1938</v>
      </c>
      <c r="H1043" s="65">
        <v>4</v>
      </c>
      <c r="I1043" s="65">
        <v>759.96</v>
      </c>
      <c r="J1043" s="65">
        <v>2445.98</v>
      </c>
      <c r="K1043" s="65">
        <v>114000</v>
      </c>
      <c r="L1043" s="65">
        <v>2530</v>
      </c>
      <c r="M1043" s="65">
        <v>6</v>
      </c>
      <c r="N1043" s="65">
        <v>78.02</v>
      </c>
      <c r="O1043" s="65" t="s">
        <v>2677</v>
      </c>
    </row>
    <row r="1044" ht="15" spans="1:15">
      <c r="A1044" s="65" t="s">
        <v>35</v>
      </c>
      <c r="B1044" s="65" t="s">
        <v>3042</v>
      </c>
      <c r="C1044" s="65" t="s">
        <v>1939</v>
      </c>
      <c r="D1044" s="65" t="s">
        <v>1937</v>
      </c>
      <c r="E1044" s="65" t="s">
        <v>1935</v>
      </c>
      <c r="F1044" s="65">
        <v>60</v>
      </c>
      <c r="G1044" s="65" t="s">
        <v>1938</v>
      </c>
      <c r="H1044" s="65">
        <v>4</v>
      </c>
      <c r="I1044" s="65">
        <v>759.96</v>
      </c>
      <c r="J1044" s="65">
        <v>2445.98</v>
      </c>
      <c r="K1044" s="65">
        <v>114000</v>
      </c>
      <c r="L1044" s="65">
        <v>2530</v>
      </c>
      <c r="M1044" s="65">
        <v>6</v>
      </c>
      <c r="N1044" s="65">
        <v>78.02</v>
      </c>
      <c r="O1044" s="65" t="s">
        <v>3044</v>
      </c>
    </row>
    <row r="1045" ht="15" spans="1:15">
      <c r="A1045" s="65" t="s">
        <v>35</v>
      </c>
      <c r="B1045" s="65" t="s">
        <v>3482</v>
      </c>
      <c r="C1045" s="65" t="s">
        <v>1939</v>
      </c>
      <c r="D1045" s="65" t="s">
        <v>1937</v>
      </c>
      <c r="E1045" s="65" t="s">
        <v>1935</v>
      </c>
      <c r="F1045" s="65">
        <v>60</v>
      </c>
      <c r="G1045" s="65" t="s">
        <v>1938</v>
      </c>
      <c r="H1045" s="65">
        <v>4</v>
      </c>
      <c r="I1045" s="65">
        <v>759.96</v>
      </c>
      <c r="J1045" s="65">
        <v>2445.98</v>
      </c>
      <c r="K1045" s="65">
        <v>114000</v>
      </c>
      <c r="L1045" s="65">
        <v>2530</v>
      </c>
      <c r="M1045" s="65">
        <v>6</v>
      </c>
      <c r="N1045" s="65">
        <v>78.02</v>
      </c>
      <c r="O1045" s="65" t="s">
        <v>3484</v>
      </c>
    </row>
    <row r="1046" ht="15" spans="1:15">
      <c r="A1046" s="65" t="s">
        <v>35</v>
      </c>
      <c r="B1046" s="65" t="s">
        <v>3764</v>
      </c>
      <c r="C1046" s="65" t="s">
        <v>1939</v>
      </c>
      <c r="D1046" s="65" t="s">
        <v>1937</v>
      </c>
      <c r="E1046" s="65" t="s">
        <v>1935</v>
      </c>
      <c r="F1046" s="65">
        <v>60</v>
      </c>
      <c r="G1046" s="65" t="s">
        <v>1938</v>
      </c>
      <c r="H1046" s="65">
        <v>4</v>
      </c>
      <c r="I1046" s="65">
        <v>759.96</v>
      </c>
      <c r="J1046" s="65">
        <v>2445.98</v>
      </c>
      <c r="K1046" s="65">
        <v>114000</v>
      </c>
      <c r="L1046" s="65">
        <v>2530</v>
      </c>
      <c r="M1046" s="65">
        <v>6</v>
      </c>
      <c r="N1046" s="65">
        <v>78.02</v>
      </c>
      <c r="O1046" s="65" t="s">
        <v>3766</v>
      </c>
    </row>
    <row r="1047" ht="15" spans="1:15">
      <c r="A1047" s="65" t="s">
        <v>35</v>
      </c>
      <c r="B1047" s="65" t="s">
        <v>2755</v>
      </c>
      <c r="C1047" s="65" t="s">
        <v>1939</v>
      </c>
      <c r="D1047" s="65" t="s">
        <v>1937</v>
      </c>
      <c r="E1047" s="65" t="s">
        <v>1935</v>
      </c>
      <c r="F1047" s="65">
        <v>60</v>
      </c>
      <c r="G1047" s="65" t="s">
        <v>1938</v>
      </c>
      <c r="H1047" s="65">
        <v>4</v>
      </c>
      <c r="I1047" s="65">
        <v>759.96</v>
      </c>
      <c r="J1047" s="65">
        <v>2445.98</v>
      </c>
      <c r="K1047" s="65">
        <v>114000</v>
      </c>
      <c r="L1047" s="65">
        <v>2530</v>
      </c>
      <c r="M1047" s="65">
        <v>6</v>
      </c>
      <c r="N1047" s="65">
        <v>78.02</v>
      </c>
      <c r="O1047" s="65" t="s">
        <v>2683</v>
      </c>
    </row>
    <row r="1048" ht="15" spans="1:15">
      <c r="A1048" s="65" t="s">
        <v>35</v>
      </c>
      <c r="B1048" s="65" t="s">
        <v>3152</v>
      </c>
      <c r="C1048" s="65" t="s">
        <v>1939</v>
      </c>
      <c r="D1048" s="65" t="s">
        <v>1937</v>
      </c>
      <c r="E1048" s="65" t="s">
        <v>1935</v>
      </c>
      <c r="F1048" s="65">
        <v>60</v>
      </c>
      <c r="G1048" s="65" t="s">
        <v>1938</v>
      </c>
      <c r="H1048" s="65">
        <v>4</v>
      </c>
      <c r="I1048" s="65">
        <v>759.96</v>
      </c>
      <c r="J1048" s="65">
        <v>2445.98</v>
      </c>
      <c r="K1048" s="65">
        <v>114000</v>
      </c>
      <c r="L1048" s="65">
        <v>2530</v>
      </c>
      <c r="M1048" s="65">
        <v>6</v>
      </c>
      <c r="N1048" s="65">
        <v>78.02</v>
      </c>
      <c r="O1048" s="65" t="s">
        <v>3154</v>
      </c>
    </row>
    <row r="1049" ht="15" spans="1:15">
      <c r="A1049" s="65" t="s">
        <v>35</v>
      </c>
      <c r="B1049" s="65" t="s">
        <v>3403</v>
      </c>
      <c r="C1049" s="65" t="s">
        <v>1939</v>
      </c>
      <c r="D1049" s="65" t="s">
        <v>1937</v>
      </c>
      <c r="E1049" s="65" t="s">
        <v>1935</v>
      </c>
      <c r="F1049" s="65">
        <v>60</v>
      </c>
      <c r="G1049" s="65" t="s">
        <v>1938</v>
      </c>
      <c r="H1049" s="65">
        <v>4</v>
      </c>
      <c r="I1049" s="65">
        <v>759.96</v>
      </c>
      <c r="J1049" s="65">
        <v>2445.98</v>
      </c>
      <c r="K1049" s="65">
        <v>114000</v>
      </c>
      <c r="L1049" s="65">
        <v>2530</v>
      </c>
      <c r="M1049" s="65">
        <v>6</v>
      </c>
      <c r="N1049" s="65">
        <v>78.02</v>
      </c>
      <c r="O1049" s="65" t="s">
        <v>3405</v>
      </c>
    </row>
    <row r="1050" ht="15" spans="1:15">
      <c r="A1050" s="65" t="s">
        <v>35</v>
      </c>
      <c r="B1050" s="65" t="s">
        <v>3334</v>
      </c>
      <c r="C1050" s="65" t="s">
        <v>1939</v>
      </c>
      <c r="D1050" s="65" t="s">
        <v>1937</v>
      </c>
      <c r="E1050" s="65" t="s">
        <v>1935</v>
      </c>
      <c r="F1050" s="65">
        <v>60</v>
      </c>
      <c r="G1050" s="65" t="s">
        <v>1938</v>
      </c>
      <c r="H1050" s="65">
        <v>4</v>
      </c>
      <c r="I1050" s="65">
        <v>759.96</v>
      </c>
      <c r="J1050" s="65">
        <v>2445.98</v>
      </c>
      <c r="K1050" s="65">
        <v>114000</v>
      </c>
      <c r="L1050" s="65">
        <v>2530</v>
      </c>
      <c r="M1050" s="65">
        <v>6</v>
      </c>
      <c r="N1050" s="65">
        <v>78.02</v>
      </c>
      <c r="O1050" s="65" t="s">
        <v>3336</v>
      </c>
    </row>
    <row r="1051" ht="15" spans="1:15">
      <c r="A1051" s="65" t="s">
        <v>35</v>
      </c>
      <c r="B1051" s="65" t="s">
        <v>3155</v>
      </c>
      <c r="C1051" s="65" t="s">
        <v>1939</v>
      </c>
      <c r="D1051" s="65" t="s">
        <v>1937</v>
      </c>
      <c r="E1051" s="65" t="s">
        <v>1935</v>
      </c>
      <c r="F1051" s="65">
        <v>60</v>
      </c>
      <c r="G1051" s="65" t="s">
        <v>1938</v>
      </c>
      <c r="H1051" s="65">
        <v>4</v>
      </c>
      <c r="I1051" s="65">
        <v>759.96</v>
      </c>
      <c r="J1051" s="65">
        <v>2445.98</v>
      </c>
      <c r="K1051" s="65">
        <v>114000</v>
      </c>
      <c r="L1051" s="65">
        <v>2530</v>
      </c>
      <c r="M1051" s="65">
        <v>6</v>
      </c>
      <c r="N1051" s="65">
        <v>78.02</v>
      </c>
      <c r="O1051" s="65" t="s">
        <v>3157</v>
      </c>
    </row>
    <row r="1052" ht="15" spans="1:15">
      <c r="A1052" s="65" t="s">
        <v>35</v>
      </c>
      <c r="B1052" s="65" t="s">
        <v>3158</v>
      </c>
      <c r="C1052" s="65" t="s">
        <v>1939</v>
      </c>
      <c r="D1052" s="65" t="s">
        <v>1937</v>
      </c>
      <c r="E1052" s="65" t="s">
        <v>1935</v>
      </c>
      <c r="F1052" s="65">
        <v>60</v>
      </c>
      <c r="G1052" s="65" t="s">
        <v>1938</v>
      </c>
      <c r="H1052" s="65">
        <v>4</v>
      </c>
      <c r="I1052" s="65">
        <v>759.96</v>
      </c>
      <c r="J1052" s="65">
        <v>2445.98</v>
      </c>
      <c r="K1052" s="65">
        <v>114000</v>
      </c>
      <c r="L1052" s="65">
        <v>2530</v>
      </c>
      <c r="M1052" s="65">
        <v>6</v>
      </c>
      <c r="N1052" s="65">
        <v>78.02</v>
      </c>
      <c r="O1052" s="65" t="s">
        <v>3160</v>
      </c>
    </row>
    <row r="1053" ht="15" spans="1:15">
      <c r="A1053" s="65" t="s">
        <v>35</v>
      </c>
      <c r="B1053" s="65" t="s">
        <v>3703</v>
      </c>
      <c r="C1053" s="65" t="s">
        <v>1939</v>
      </c>
      <c r="D1053" s="65" t="s">
        <v>1937</v>
      </c>
      <c r="E1053" s="65" t="s">
        <v>1935</v>
      </c>
      <c r="F1053" s="65">
        <v>60</v>
      </c>
      <c r="G1053" s="65" t="s">
        <v>1938</v>
      </c>
      <c r="H1053" s="65">
        <v>4</v>
      </c>
      <c r="I1053" s="65">
        <v>759.96</v>
      </c>
      <c r="J1053" s="65">
        <v>2445.98</v>
      </c>
      <c r="K1053" s="65">
        <v>114000</v>
      </c>
      <c r="L1053" s="65">
        <v>2530</v>
      </c>
      <c r="M1053" s="65">
        <v>6</v>
      </c>
      <c r="N1053" s="65">
        <v>78.02</v>
      </c>
      <c r="O1053" s="65" t="s">
        <v>3705</v>
      </c>
    </row>
    <row r="1054" ht="15" spans="1:15">
      <c r="A1054" s="65" t="s">
        <v>35</v>
      </c>
      <c r="B1054" s="65" t="s">
        <v>3479</v>
      </c>
      <c r="C1054" s="65" t="s">
        <v>1939</v>
      </c>
      <c r="D1054" s="65" t="s">
        <v>1937</v>
      </c>
      <c r="E1054" s="65" t="s">
        <v>1935</v>
      </c>
      <c r="F1054" s="65">
        <v>60</v>
      </c>
      <c r="G1054" s="65" t="s">
        <v>1938</v>
      </c>
      <c r="H1054" s="65">
        <v>4</v>
      </c>
      <c r="I1054" s="65">
        <v>759.96</v>
      </c>
      <c r="J1054" s="65">
        <v>2445.98</v>
      </c>
      <c r="K1054" s="65">
        <v>114000</v>
      </c>
      <c r="L1054" s="65">
        <v>2530</v>
      </c>
      <c r="M1054" s="65">
        <v>6</v>
      </c>
      <c r="N1054" s="65">
        <v>78.02</v>
      </c>
      <c r="O1054" s="65" t="s">
        <v>3481</v>
      </c>
    </row>
    <row r="1055" ht="15" spans="1:15">
      <c r="A1055" s="65" t="s">
        <v>35</v>
      </c>
      <c r="B1055" s="65" t="s">
        <v>3322</v>
      </c>
      <c r="C1055" s="65" t="s">
        <v>1939</v>
      </c>
      <c r="D1055" s="65" t="s">
        <v>1937</v>
      </c>
      <c r="E1055" s="65" t="s">
        <v>1935</v>
      </c>
      <c r="F1055" s="65">
        <v>60</v>
      </c>
      <c r="G1055" s="65" t="s">
        <v>1938</v>
      </c>
      <c r="H1055" s="65">
        <v>4</v>
      </c>
      <c r="I1055" s="65">
        <v>759.96</v>
      </c>
      <c r="J1055" s="65">
        <v>2445.98</v>
      </c>
      <c r="K1055" s="65">
        <v>114000</v>
      </c>
      <c r="L1055" s="65">
        <v>2530</v>
      </c>
      <c r="M1055" s="65">
        <v>6</v>
      </c>
      <c r="N1055" s="65">
        <v>78.02</v>
      </c>
      <c r="O1055" s="65" t="s">
        <v>3324</v>
      </c>
    </row>
    <row r="1056" ht="15" spans="1:15">
      <c r="A1056" s="65" t="s">
        <v>35</v>
      </c>
      <c r="B1056" s="65" t="s">
        <v>3448</v>
      </c>
      <c r="C1056" s="65" t="s">
        <v>1939</v>
      </c>
      <c r="D1056" s="65" t="s">
        <v>1937</v>
      </c>
      <c r="E1056" s="65" t="s">
        <v>1935</v>
      </c>
      <c r="F1056" s="65">
        <v>60</v>
      </c>
      <c r="G1056" s="65" t="s">
        <v>1938</v>
      </c>
      <c r="H1056" s="65">
        <v>4</v>
      </c>
      <c r="I1056" s="65">
        <v>759.96</v>
      </c>
      <c r="J1056" s="65">
        <v>2445.98</v>
      </c>
      <c r="K1056" s="65">
        <v>114000</v>
      </c>
      <c r="L1056" s="65">
        <v>2530</v>
      </c>
      <c r="M1056" s="65">
        <v>6</v>
      </c>
      <c r="N1056" s="65">
        <v>78.02</v>
      </c>
      <c r="O1056" s="65" t="s">
        <v>3450</v>
      </c>
    </row>
    <row r="1057" ht="15" spans="1:15">
      <c r="A1057" s="65" t="s">
        <v>35</v>
      </c>
      <c r="B1057" s="65" t="s">
        <v>3260</v>
      </c>
      <c r="C1057" s="65" t="s">
        <v>1939</v>
      </c>
      <c r="D1057" s="65" t="s">
        <v>1937</v>
      </c>
      <c r="E1057" s="65" t="s">
        <v>1935</v>
      </c>
      <c r="F1057" s="65">
        <v>60</v>
      </c>
      <c r="G1057" s="65" t="s">
        <v>1938</v>
      </c>
      <c r="H1057" s="65">
        <v>4</v>
      </c>
      <c r="I1057" s="65">
        <v>759.96</v>
      </c>
      <c r="J1057" s="65">
        <v>2445.98</v>
      </c>
      <c r="K1057" s="65">
        <v>114000</v>
      </c>
      <c r="L1057" s="65">
        <v>2530</v>
      </c>
      <c r="M1057" s="65">
        <v>6</v>
      </c>
      <c r="N1057" s="65">
        <v>78.02</v>
      </c>
      <c r="O1057" s="65" t="s">
        <v>3262</v>
      </c>
    </row>
    <row r="1058" ht="15" spans="1:15">
      <c r="A1058" s="65" t="s">
        <v>35</v>
      </c>
      <c r="B1058" s="65" t="s">
        <v>3372</v>
      </c>
      <c r="C1058" s="65" t="s">
        <v>1939</v>
      </c>
      <c r="D1058" s="65" t="s">
        <v>1937</v>
      </c>
      <c r="E1058" s="65" t="s">
        <v>1935</v>
      </c>
      <c r="F1058" s="65">
        <v>60</v>
      </c>
      <c r="G1058" s="65" t="s">
        <v>1938</v>
      </c>
      <c r="H1058" s="65">
        <v>4</v>
      </c>
      <c r="I1058" s="65">
        <v>759.96</v>
      </c>
      <c r="J1058" s="65">
        <v>2445.98</v>
      </c>
      <c r="K1058" s="65">
        <v>114000</v>
      </c>
      <c r="L1058" s="65">
        <v>2530</v>
      </c>
      <c r="M1058" s="65">
        <v>6</v>
      </c>
      <c r="N1058" s="65">
        <v>78.02</v>
      </c>
      <c r="O1058" s="65" t="s">
        <v>3374</v>
      </c>
    </row>
    <row r="1059" ht="15" spans="1:15">
      <c r="A1059" s="65" t="s">
        <v>35</v>
      </c>
      <c r="B1059" s="65" t="s">
        <v>2702</v>
      </c>
      <c r="C1059" s="65" t="s">
        <v>1939</v>
      </c>
      <c r="D1059" s="65" t="s">
        <v>1937</v>
      </c>
      <c r="E1059" s="65" t="s">
        <v>1935</v>
      </c>
      <c r="F1059" s="65">
        <v>60</v>
      </c>
      <c r="G1059" s="65" t="s">
        <v>1938</v>
      </c>
      <c r="H1059" s="65">
        <v>4</v>
      </c>
      <c r="I1059" s="65">
        <v>759.96</v>
      </c>
      <c r="J1059" s="65">
        <v>2445.98</v>
      </c>
      <c r="K1059" s="65">
        <v>114000</v>
      </c>
      <c r="L1059" s="65">
        <v>2530</v>
      </c>
      <c r="M1059" s="65">
        <v>6</v>
      </c>
      <c r="N1059" s="65">
        <v>78.02</v>
      </c>
      <c r="O1059" s="65" t="s">
        <v>2704</v>
      </c>
    </row>
    <row r="1060" ht="15" spans="1:15">
      <c r="A1060" s="65" t="s">
        <v>35</v>
      </c>
      <c r="B1060" s="65" t="s">
        <v>3770</v>
      </c>
      <c r="C1060" s="65" t="s">
        <v>1939</v>
      </c>
      <c r="D1060" s="65" t="s">
        <v>1937</v>
      </c>
      <c r="E1060" s="65" t="s">
        <v>1935</v>
      </c>
      <c r="F1060" s="65">
        <v>60</v>
      </c>
      <c r="G1060" s="65" t="s">
        <v>1938</v>
      </c>
      <c r="H1060" s="65">
        <v>4</v>
      </c>
      <c r="I1060" s="65">
        <v>759.96</v>
      </c>
      <c r="J1060" s="65">
        <v>2445.98</v>
      </c>
      <c r="K1060" s="65">
        <v>114000</v>
      </c>
      <c r="L1060" s="65">
        <v>2530</v>
      </c>
      <c r="M1060" s="65">
        <v>6</v>
      </c>
      <c r="N1060" s="65">
        <v>78.02</v>
      </c>
      <c r="O1060" s="65" t="s">
        <v>3772</v>
      </c>
    </row>
    <row r="1061" ht="15" spans="1:15">
      <c r="A1061" s="65" t="s">
        <v>35</v>
      </c>
      <c r="B1061" s="65" t="s">
        <v>3686</v>
      </c>
      <c r="C1061" s="65" t="s">
        <v>1939</v>
      </c>
      <c r="D1061" s="65" t="s">
        <v>1937</v>
      </c>
      <c r="E1061" s="65" t="s">
        <v>1935</v>
      </c>
      <c r="F1061" s="65">
        <v>60</v>
      </c>
      <c r="G1061" s="65" t="s">
        <v>1938</v>
      </c>
      <c r="H1061" s="65">
        <v>4</v>
      </c>
      <c r="I1061" s="65">
        <v>759.96</v>
      </c>
      <c r="J1061" s="65">
        <v>2445.98</v>
      </c>
      <c r="K1061" s="65">
        <v>114000</v>
      </c>
      <c r="L1061" s="65">
        <v>2530</v>
      </c>
      <c r="M1061" s="65">
        <v>6</v>
      </c>
      <c r="N1061" s="65">
        <v>78.02</v>
      </c>
      <c r="O1061" s="65" t="s">
        <v>3688</v>
      </c>
    </row>
    <row r="1062" ht="15" spans="1:15">
      <c r="A1062" s="65" t="s">
        <v>35</v>
      </c>
      <c r="B1062" s="65" t="s">
        <v>3671</v>
      </c>
      <c r="C1062" s="65" t="s">
        <v>1939</v>
      </c>
      <c r="D1062" s="65" t="s">
        <v>1937</v>
      </c>
      <c r="E1062" s="65" t="s">
        <v>1935</v>
      </c>
      <c r="F1062" s="65">
        <v>60</v>
      </c>
      <c r="G1062" s="65" t="s">
        <v>1938</v>
      </c>
      <c r="H1062" s="65">
        <v>4</v>
      </c>
      <c r="I1062" s="65">
        <v>759.96</v>
      </c>
      <c r="J1062" s="65">
        <v>2445.98</v>
      </c>
      <c r="K1062" s="65">
        <v>114000</v>
      </c>
      <c r="L1062" s="65">
        <v>2530</v>
      </c>
      <c r="M1062" s="65">
        <v>6</v>
      </c>
      <c r="N1062" s="65">
        <v>78.02</v>
      </c>
      <c r="O1062" s="65" t="s">
        <v>3673</v>
      </c>
    </row>
    <row r="1063" ht="15" spans="1:15">
      <c r="A1063" s="65" t="s">
        <v>35</v>
      </c>
      <c r="B1063" s="65" t="s">
        <v>3331</v>
      </c>
      <c r="C1063" s="65" t="s">
        <v>1939</v>
      </c>
      <c r="D1063" s="65" t="s">
        <v>1937</v>
      </c>
      <c r="E1063" s="65" t="s">
        <v>1935</v>
      </c>
      <c r="F1063" s="65">
        <v>60</v>
      </c>
      <c r="G1063" s="65" t="s">
        <v>1938</v>
      </c>
      <c r="H1063" s="65">
        <v>4</v>
      </c>
      <c r="I1063" s="65">
        <v>759.96</v>
      </c>
      <c r="J1063" s="65">
        <v>2445.98</v>
      </c>
      <c r="K1063" s="65">
        <v>114000</v>
      </c>
      <c r="L1063" s="65">
        <v>2530</v>
      </c>
      <c r="M1063" s="65">
        <v>6</v>
      </c>
      <c r="N1063" s="65">
        <v>78.02</v>
      </c>
      <c r="O1063" s="65" t="s">
        <v>3333</v>
      </c>
    </row>
    <row r="1064" ht="15" spans="1:15">
      <c r="A1064" s="65" t="s">
        <v>35</v>
      </c>
      <c r="B1064" s="65" t="s">
        <v>3353</v>
      </c>
      <c r="C1064" s="65" t="s">
        <v>1939</v>
      </c>
      <c r="D1064" s="65" t="s">
        <v>1937</v>
      </c>
      <c r="E1064" s="65" t="s">
        <v>1935</v>
      </c>
      <c r="F1064" s="65">
        <v>60</v>
      </c>
      <c r="G1064" s="65" t="s">
        <v>1938</v>
      </c>
      <c r="H1064" s="65">
        <v>4</v>
      </c>
      <c r="I1064" s="65">
        <v>759.96</v>
      </c>
      <c r="J1064" s="65">
        <v>2445.98</v>
      </c>
      <c r="K1064" s="65">
        <v>114000</v>
      </c>
      <c r="L1064" s="65">
        <v>2530</v>
      </c>
      <c r="M1064" s="65">
        <v>6</v>
      </c>
      <c r="N1064" s="65">
        <v>78.02</v>
      </c>
      <c r="O1064" s="65" t="s">
        <v>3355</v>
      </c>
    </row>
    <row r="1065" ht="15" spans="1:15">
      <c r="A1065" s="65" t="s">
        <v>35</v>
      </c>
      <c r="B1065" s="65" t="s">
        <v>3308</v>
      </c>
      <c r="C1065" s="65" t="s">
        <v>1939</v>
      </c>
      <c r="D1065" s="65" t="s">
        <v>1937</v>
      </c>
      <c r="E1065" s="65" t="s">
        <v>1935</v>
      </c>
      <c r="F1065" s="65">
        <v>60</v>
      </c>
      <c r="G1065" s="65" t="s">
        <v>1938</v>
      </c>
      <c r="H1065" s="65">
        <v>4</v>
      </c>
      <c r="I1065" s="65">
        <v>759.96</v>
      </c>
      <c r="J1065" s="65">
        <v>2445.98</v>
      </c>
      <c r="K1065" s="65">
        <v>114000</v>
      </c>
      <c r="L1065" s="65">
        <v>2530</v>
      </c>
      <c r="M1065" s="65">
        <v>6</v>
      </c>
      <c r="N1065" s="65">
        <v>78.02</v>
      </c>
      <c r="O1065" s="65" t="s">
        <v>3310</v>
      </c>
    </row>
    <row r="1066" ht="15" spans="1:15">
      <c r="A1066" s="65" t="s">
        <v>35</v>
      </c>
      <c r="B1066" s="65" t="s">
        <v>3439</v>
      </c>
      <c r="C1066" s="65" t="s">
        <v>1939</v>
      </c>
      <c r="D1066" s="65" t="s">
        <v>1937</v>
      </c>
      <c r="E1066" s="65" t="s">
        <v>1935</v>
      </c>
      <c r="F1066" s="65">
        <v>60</v>
      </c>
      <c r="G1066" s="65" t="s">
        <v>1938</v>
      </c>
      <c r="H1066" s="65">
        <v>4</v>
      </c>
      <c r="I1066" s="65">
        <v>759.96</v>
      </c>
      <c r="J1066" s="65">
        <v>2445.98</v>
      </c>
      <c r="K1066" s="65">
        <v>114000</v>
      </c>
      <c r="L1066" s="65">
        <v>2530</v>
      </c>
      <c r="M1066" s="65">
        <v>6</v>
      </c>
      <c r="N1066" s="65">
        <v>78.02</v>
      </c>
      <c r="O1066" s="65" t="s">
        <v>3441</v>
      </c>
    </row>
    <row r="1067" ht="15" spans="1:15">
      <c r="A1067" s="65" t="s">
        <v>35</v>
      </c>
      <c r="B1067" s="65" t="s">
        <v>3697</v>
      </c>
      <c r="C1067" s="65" t="s">
        <v>1939</v>
      </c>
      <c r="D1067" s="65" t="s">
        <v>1937</v>
      </c>
      <c r="E1067" s="65" t="s">
        <v>1935</v>
      </c>
      <c r="F1067" s="65">
        <v>60</v>
      </c>
      <c r="G1067" s="65" t="s">
        <v>1938</v>
      </c>
      <c r="H1067" s="65">
        <v>4</v>
      </c>
      <c r="I1067" s="65">
        <v>759.96</v>
      </c>
      <c r="J1067" s="65">
        <v>2445.98</v>
      </c>
      <c r="K1067" s="65">
        <v>114000</v>
      </c>
      <c r="L1067" s="65">
        <v>2530</v>
      </c>
      <c r="M1067" s="65">
        <v>6</v>
      </c>
      <c r="N1067" s="65">
        <v>78.02</v>
      </c>
      <c r="O1067" s="65" t="s">
        <v>3699</v>
      </c>
    </row>
    <row r="1068" ht="15" spans="1:15">
      <c r="A1068" s="65" t="s">
        <v>35</v>
      </c>
      <c r="B1068" s="65" t="s">
        <v>2859</v>
      </c>
      <c r="C1068" s="65" t="s">
        <v>1939</v>
      </c>
      <c r="D1068" s="65" t="s">
        <v>1937</v>
      </c>
      <c r="E1068" s="65" t="s">
        <v>1935</v>
      </c>
      <c r="F1068" s="65">
        <v>60</v>
      </c>
      <c r="G1068" s="65" t="s">
        <v>1938</v>
      </c>
      <c r="H1068" s="65">
        <v>4</v>
      </c>
      <c r="I1068" s="65">
        <v>759.96</v>
      </c>
      <c r="J1068" s="65">
        <v>2445.98</v>
      </c>
      <c r="K1068" s="65">
        <v>114000</v>
      </c>
      <c r="L1068" s="65">
        <v>2530</v>
      </c>
      <c r="M1068" s="65">
        <v>6</v>
      </c>
      <c r="N1068" s="65">
        <v>78.02</v>
      </c>
      <c r="O1068" s="65" t="s">
        <v>2861</v>
      </c>
    </row>
    <row r="1069" ht="15" spans="1:15">
      <c r="A1069" s="65" t="s">
        <v>35</v>
      </c>
      <c r="B1069" s="65" t="s">
        <v>3425</v>
      </c>
      <c r="C1069" s="65" t="s">
        <v>1939</v>
      </c>
      <c r="D1069" s="65" t="s">
        <v>1937</v>
      </c>
      <c r="E1069" s="65" t="s">
        <v>1935</v>
      </c>
      <c r="F1069" s="65">
        <v>60</v>
      </c>
      <c r="G1069" s="65" t="s">
        <v>1938</v>
      </c>
      <c r="H1069" s="65">
        <v>4</v>
      </c>
      <c r="I1069" s="65">
        <v>759.96</v>
      </c>
      <c r="J1069" s="65">
        <v>2445.98</v>
      </c>
      <c r="K1069" s="65">
        <v>114000</v>
      </c>
      <c r="L1069" s="65">
        <v>2530</v>
      </c>
      <c r="M1069" s="65">
        <v>6</v>
      </c>
      <c r="N1069" s="65">
        <v>78.02</v>
      </c>
      <c r="O1069" s="65" t="s">
        <v>3427</v>
      </c>
    </row>
    <row r="1070" ht="15" spans="1:15">
      <c r="A1070" s="65" t="s">
        <v>35</v>
      </c>
      <c r="B1070" s="65" t="s">
        <v>3266</v>
      </c>
      <c r="C1070" s="65" t="s">
        <v>1939</v>
      </c>
      <c r="D1070" s="65" t="s">
        <v>1937</v>
      </c>
      <c r="E1070" s="65" t="s">
        <v>1935</v>
      </c>
      <c r="F1070" s="65">
        <v>60</v>
      </c>
      <c r="G1070" s="65" t="s">
        <v>1938</v>
      </c>
      <c r="H1070" s="65">
        <v>4</v>
      </c>
      <c r="I1070" s="65">
        <v>759.96</v>
      </c>
      <c r="J1070" s="65">
        <v>2445.98</v>
      </c>
      <c r="K1070" s="65">
        <v>114000</v>
      </c>
      <c r="L1070" s="65">
        <v>2530</v>
      </c>
      <c r="M1070" s="65">
        <v>6</v>
      </c>
      <c r="N1070" s="65">
        <v>78.02</v>
      </c>
      <c r="O1070" s="65" t="s">
        <v>3268</v>
      </c>
    </row>
    <row r="1071" ht="15" spans="1:15">
      <c r="A1071" s="65" t="s">
        <v>35</v>
      </c>
      <c r="B1071" s="65" t="s">
        <v>3451</v>
      </c>
      <c r="C1071" s="65" t="s">
        <v>1939</v>
      </c>
      <c r="D1071" s="65" t="s">
        <v>1937</v>
      </c>
      <c r="E1071" s="65" t="s">
        <v>1935</v>
      </c>
      <c r="F1071" s="65">
        <v>60</v>
      </c>
      <c r="G1071" s="65" t="s">
        <v>1938</v>
      </c>
      <c r="H1071" s="65">
        <v>4</v>
      </c>
      <c r="I1071" s="65">
        <v>759.96</v>
      </c>
      <c r="J1071" s="65">
        <v>2445.98</v>
      </c>
      <c r="K1071" s="65">
        <v>114000</v>
      </c>
      <c r="L1071" s="65">
        <v>2530</v>
      </c>
      <c r="M1071" s="65">
        <v>6</v>
      </c>
      <c r="N1071" s="65">
        <v>78.02</v>
      </c>
      <c r="O1071" s="65" t="s">
        <v>3453</v>
      </c>
    </row>
    <row r="1072" ht="15" spans="1:15">
      <c r="A1072" s="65" t="s">
        <v>35</v>
      </c>
      <c r="B1072" s="65" t="s">
        <v>3254</v>
      </c>
      <c r="C1072" s="65" t="s">
        <v>1939</v>
      </c>
      <c r="D1072" s="65" t="s">
        <v>1937</v>
      </c>
      <c r="E1072" s="65" t="s">
        <v>1935</v>
      </c>
      <c r="F1072" s="65">
        <v>60</v>
      </c>
      <c r="G1072" s="65" t="s">
        <v>1938</v>
      </c>
      <c r="H1072" s="65">
        <v>4</v>
      </c>
      <c r="I1072" s="65">
        <v>759.96</v>
      </c>
      <c r="J1072" s="65">
        <v>2445.98</v>
      </c>
      <c r="K1072" s="65">
        <v>114000</v>
      </c>
      <c r="L1072" s="65">
        <v>2530</v>
      </c>
      <c r="M1072" s="65">
        <v>6</v>
      </c>
      <c r="N1072" s="65">
        <v>78.02</v>
      </c>
      <c r="O1072" s="65" t="s">
        <v>3256</v>
      </c>
    </row>
    <row r="1073" ht="15" spans="1:15">
      <c r="A1073" s="65" t="s">
        <v>35</v>
      </c>
      <c r="B1073" s="65" t="s">
        <v>3257</v>
      </c>
      <c r="C1073" s="65" t="s">
        <v>1939</v>
      </c>
      <c r="D1073" s="65" t="s">
        <v>1937</v>
      </c>
      <c r="E1073" s="65" t="s">
        <v>1935</v>
      </c>
      <c r="F1073" s="65">
        <v>60</v>
      </c>
      <c r="G1073" s="65" t="s">
        <v>1938</v>
      </c>
      <c r="H1073" s="65">
        <v>4</v>
      </c>
      <c r="I1073" s="65">
        <v>759.96</v>
      </c>
      <c r="J1073" s="65">
        <v>2445.98</v>
      </c>
      <c r="K1073" s="65">
        <v>114000</v>
      </c>
      <c r="L1073" s="65">
        <v>2530</v>
      </c>
      <c r="M1073" s="65">
        <v>6</v>
      </c>
      <c r="N1073" s="65">
        <v>78.02</v>
      </c>
      <c r="O1073" s="65" t="s">
        <v>3259</v>
      </c>
    </row>
    <row r="1074" ht="15" spans="1:15">
      <c r="A1074" s="65" t="s">
        <v>35</v>
      </c>
      <c r="B1074" s="65" t="s">
        <v>3263</v>
      </c>
      <c r="C1074" s="65" t="s">
        <v>1939</v>
      </c>
      <c r="D1074" s="65" t="s">
        <v>1937</v>
      </c>
      <c r="E1074" s="65" t="s">
        <v>1935</v>
      </c>
      <c r="F1074" s="65">
        <v>60</v>
      </c>
      <c r="G1074" s="65" t="s">
        <v>1938</v>
      </c>
      <c r="H1074" s="65">
        <v>4</v>
      </c>
      <c r="I1074" s="65">
        <v>759.96</v>
      </c>
      <c r="J1074" s="65">
        <v>2445.98</v>
      </c>
      <c r="K1074" s="65">
        <v>114000</v>
      </c>
      <c r="L1074" s="65">
        <v>2530</v>
      </c>
      <c r="M1074" s="65">
        <v>6</v>
      </c>
      <c r="N1074" s="65">
        <v>78.02</v>
      </c>
      <c r="O1074" s="65" t="s">
        <v>3265</v>
      </c>
    </row>
    <row r="1075" ht="15" spans="1:15">
      <c r="A1075" s="65" t="s">
        <v>35</v>
      </c>
      <c r="B1075" s="65" t="s">
        <v>3375</v>
      </c>
      <c r="C1075" s="65" t="s">
        <v>1939</v>
      </c>
      <c r="D1075" s="65" t="s">
        <v>1937</v>
      </c>
      <c r="E1075" s="65" t="s">
        <v>1935</v>
      </c>
      <c r="F1075" s="65">
        <v>60</v>
      </c>
      <c r="G1075" s="65" t="s">
        <v>1938</v>
      </c>
      <c r="H1075" s="65">
        <v>4</v>
      </c>
      <c r="I1075" s="65">
        <v>759.96</v>
      </c>
      <c r="J1075" s="65">
        <v>2445.98</v>
      </c>
      <c r="K1075" s="65">
        <v>114000</v>
      </c>
      <c r="L1075" s="65">
        <v>2530</v>
      </c>
      <c r="M1075" s="65">
        <v>6</v>
      </c>
      <c r="N1075" s="65">
        <v>78.02</v>
      </c>
      <c r="O1075" s="65" t="s">
        <v>3377</v>
      </c>
    </row>
    <row r="1076" ht="15" spans="1:15">
      <c r="A1076" s="65" t="s">
        <v>35</v>
      </c>
      <c r="B1076" s="65" t="s">
        <v>3668</v>
      </c>
      <c r="C1076" s="65" t="s">
        <v>1939</v>
      </c>
      <c r="D1076" s="65" t="s">
        <v>1937</v>
      </c>
      <c r="E1076" s="65" t="s">
        <v>1935</v>
      </c>
      <c r="F1076" s="65">
        <v>60</v>
      </c>
      <c r="G1076" s="65" t="s">
        <v>1938</v>
      </c>
      <c r="H1076" s="65">
        <v>4</v>
      </c>
      <c r="I1076" s="65">
        <v>759.96</v>
      </c>
      <c r="J1076" s="65">
        <v>2445.98</v>
      </c>
      <c r="K1076" s="65">
        <v>114000</v>
      </c>
      <c r="L1076" s="65">
        <v>2530</v>
      </c>
      <c r="M1076" s="65">
        <v>6</v>
      </c>
      <c r="N1076" s="65">
        <v>78.02</v>
      </c>
      <c r="O1076" s="65" t="s">
        <v>3670</v>
      </c>
    </row>
    <row r="1077" ht="15" spans="1:15">
      <c r="A1077" s="65" t="s">
        <v>35</v>
      </c>
      <c r="B1077" s="65" t="s">
        <v>2752</v>
      </c>
      <c r="C1077" s="65" t="s">
        <v>1939</v>
      </c>
      <c r="D1077" s="65" t="s">
        <v>1937</v>
      </c>
      <c r="E1077" s="65" t="s">
        <v>1935</v>
      </c>
      <c r="F1077" s="65">
        <v>60</v>
      </c>
      <c r="G1077" s="65" t="s">
        <v>1938</v>
      </c>
      <c r="H1077" s="65">
        <v>4</v>
      </c>
      <c r="I1077" s="65">
        <v>759.96</v>
      </c>
      <c r="J1077" s="65">
        <v>2445.98</v>
      </c>
      <c r="K1077" s="65">
        <v>114000</v>
      </c>
      <c r="L1077" s="65">
        <v>2530</v>
      </c>
      <c r="M1077" s="65">
        <v>6</v>
      </c>
      <c r="N1077" s="65">
        <v>78.02</v>
      </c>
      <c r="O1077" s="65" t="s">
        <v>2754</v>
      </c>
    </row>
    <row r="1078" ht="15" spans="1:15">
      <c r="A1078" s="65" t="s">
        <v>35</v>
      </c>
      <c r="B1078" s="65" t="s">
        <v>3773</v>
      </c>
      <c r="C1078" s="65" t="s">
        <v>1939</v>
      </c>
      <c r="D1078" s="65" t="s">
        <v>1937</v>
      </c>
      <c r="E1078" s="65" t="s">
        <v>1935</v>
      </c>
      <c r="F1078" s="65">
        <v>60</v>
      </c>
      <c r="G1078" s="65" t="s">
        <v>1938</v>
      </c>
      <c r="H1078" s="65">
        <v>4</v>
      </c>
      <c r="I1078" s="65">
        <v>759.96</v>
      </c>
      <c r="J1078" s="65">
        <v>2445.98</v>
      </c>
      <c r="K1078" s="65">
        <v>114000</v>
      </c>
      <c r="L1078" s="65">
        <v>2530</v>
      </c>
      <c r="M1078" s="65">
        <v>6</v>
      </c>
      <c r="N1078" s="65">
        <v>78.02</v>
      </c>
      <c r="O1078" s="65" t="s">
        <v>2646</v>
      </c>
    </row>
    <row r="1079" ht="15" spans="1:15">
      <c r="A1079" s="65" t="s">
        <v>35</v>
      </c>
      <c r="B1079" s="65" t="s">
        <v>2657</v>
      </c>
      <c r="C1079" s="65" t="s">
        <v>1939</v>
      </c>
      <c r="D1079" s="65" t="s">
        <v>1937</v>
      </c>
      <c r="E1079" s="65" t="s">
        <v>1935</v>
      </c>
      <c r="F1079" s="65">
        <v>60</v>
      </c>
      <c r="G1079" s="65" t="s">
        <v>1938</v>
      </c>
      <c r="H1079" s="65">
        <v>4</v>
      </c>
      <c r="I1079" s="65">
        <v>759.96</v>
      </c>
      <c r="J1079" s="65">
        <v>2445.98</v>
      </c>
      <c r="K1079" s="65">
        <v>114000</v>
      </c>
      <c r="L1079" s="65">
        <v>2530</v>
      </c>
      <c r="M1079" s="65">
        <v>6</v>
      </c>
      <c r="N1079" s="65">
        <v>78.02</v>
      </c>
      <c r="O1079" s="65" t="s">
        <v>2660</v>
      </c>
    </row>
    <row r="1080" ht="15" spans="1:15">
      <c r="A1080" s="65" t="s">
        <v>35</v>
      </c>
      <c r="B1080" s="65" t="s">
        <v>3305</v>
      </c>
      <c r="C1080" s="65" t="s">
        <v>1939</v>
      </c>
      <c r="D1080" s="65" t="s">
        <v>1937</v>
      </c>
      <c r="E1080" s="65" t="s">
        <v>1935</v>
      </c>
      <c r="F1080" s="65">
        <v>60</v>
      </c>
      <c r="G1080" s="65" t="s">
        <v>1938</v>
      </c>
      <c r="H1080" s="65">
        <v>4</v>
      </c>
      <c r="I1080" s="65">
        <v>759.96</v>
      </c>
      <c r="J1080" s="65">
        <v>2445.98</v>
      </c>
      <c r="K1080" s="65">
        <v>114000</v>
      </c>
      <c r="L1080" s="65">
        <v>2530</v>
      </c>
      <c r="M1080" s="65">
        <v>6</v>
      </c>
      <c r="N1080" s="65">
        <v>78.02</v>
      </c>
      <c r="O1080" s="65" t="s">
        <v>3307</v>
      </c>
    </row>
    <row r="1081" ht="15" spans="1:15">
      <c r="A1081" s="65" t="s">
        <v>35</v>
      </c>
      <c r="B1081" s="65" t="s">
        <v>3337</v>
      </c>
      <c r="C1081" s="65" t="s">
        <v>1939</v>
      </c>
      <c r="D1081" s="65" t="s">
        <v>1937</v>
      </c>
      <c r="E1081" s="65" t="s">
        <v>1935</v>
      </c>
      <c r="F1081" s="65">
        <v>60</v>
      </c>
      <c r="G1081" s="65" t="s">
        <v>1938</v>
      </c>
      <c r="H1081" s="65">
        <v>4</v>
      </c>
      <c r="I1081" s="65">
        <v>759.96</v>
      </c>
      <c r="J1081" s="65">
        <v>2445.98</v>
      </c>
      <c r="K1081" s="65">
        <v>114000</v>
      </c>
      <c r="L1081" s="65">
        <v>2530</v>
      </c>
      <c r="M1081" s="65">
        <v>6</v>
      </c>
      <c r="N1081" s="65">
        <v>78.02</v>
      </c>
      <c r="O1081" s="65" t="s">
        <v>3339</v>
      </c>
    </row>
    <row r="1082" ht="15" spans="1:15">
      <c r="A1082" s="65" t="s">
        <v>35</v>
      </c>
      <c r="B1082" s="65" t="s">
        <v>2694</v>
      </c>
      <c r="C1082" s="65" t="s">
        <v>1939</v>
      </c>
      <c r="D1082" s="65" t="s">
        <v>1937</v>
      </c>
      <c r="E1082" s="65" t="s">
        <v>1935</v>
      </c>
      <c r="F1082" s="65">
        <v>60</v>
      </c>
      <c r="G1082" s="65" t="s">
        <v>1938</v>
      </c>
      <c r="H1082" s="65">
        <v>4</v>
      </c>
      <c r="I1082" s="65">
        <v>759.96</v>
      </c>
      <c r="J1082" s="65">
        <v>2445.98</v>
      </c>
      <c r="K1082" s="65">
        <v>114000</v>
      </c>
      <c r="L1082" s="65">
        <v>2530</v>
      </c>
      <c r="M1082" s="65">
        <v>6</v>
      </c>
      <c r="N1082" s="65">
        <v>78.02</v>
      </c>
      <c r="O1082" s="65" t="s">
        <v>2683</v>
      </c>
    </row>
    <row r="1083" ht="15" spans="1:15">
      <c r="A1083" s="65" t="s">
        <v>35</v>
      </c>
      <c r="B1083" s="65" t="s">
        <v>3406</v>
      </c>
      <c r="C1083" s="65" t="s">
        <v>1939</v>
      </c>
      <c r="D1083" s="65" t="s">
        <v>1937</v>
      </c>
      <c r="E1083" s="65" t="s">
        <v>1935</v>
      </c>
      <c r="F1083" s="65">
        <v>60</v>
      </c>
      <c r="G1083" s="65" t="s">
        <v>1938</v>
      </c>
      <c r="H1083" s="65">
        <v>4</v>
      </c>
      <c r="I1083" s="65">
        <v>759.96</v>
      </c>
      <c r="J1083" s="65">
        <v>2445.98</v>
      </c>
      <c r="K1083" s="65">
        <v>114000</v>
      </c>
      <c r="L1083" s="65">
        <v>2530</v>
      </c>
      <c r="M1083" s="65">
        <v>6</v>
      </c>
      <c r="N1083" s="65">
        <v>78.02</v>
      </c>
      <c r="O1083" s="65" t="s">
        <v>3282</v>
      </c>
    </row>
    <row r="1084" ht="15" spans="1:15">
      <c r="A1084" s="65" t="s">
        <v>35</v>
      </c>
      <c r="B1084" s="65" t="s">
        <v>3269</v>
      </c>
      <c r="C1084" s="65" t="s">
        <v>1939</v>
      </c>
      <c r="D1084" s="65" t="s">
        <v>1937</v>
      </c>
      <c r="E1084" s="65" t="s">
        <v>1935</v>
      </c>
      <c r="F1084" s="65">
        <v>60</v>
      </c>
      <c r="G1084" s="65" t="s">
        <v>1938</v>
      </c>
      <c r="H1084" s="65">
        <v>4</v>
      </c>
      <c r="I1084" s="65">
        <v>759.96</v>
      </c>
      <c r="J1084" s="65">
        <v>2445.98</v>
      </c>
      <c r="K1084" s="65">
        <v>114000</v>
      </c>
      <c r="L1084" s="65">
        <v>2530</v>
      </c>
      <c r="M1084" s="65">
        <v>6</v>
      </c>
      <c r="N1084" s="65">
        <v>78.02</v>
      </c>
      <c r="O1084" s="65" t="s">
        <v>2642</v>
      </c>
    </row>
    <row r="1085" ht="15" spans="1:15">
      <c r="A1085" s="65" t="s">
        <v>35</v>
      </c>
      <c r="B1085" s="65" t="s">
        <v>2766</v>
      </c>
      <c r="C1085" s="65" t="s">
        <v>1939</v>
      </c>
      <c r="D1085" s="65" t="s">
        <v>1937</v>
      </c>
      <c r="E1085" s="65" t="s">
        <v>1935</v>
      </c>
      <c r="F1085" s="65">
        <v>60</v>
      </c>
      <c r="G1085" s="65" t="s">
        <v>1938</v>
      </c>
      <c r="H1085" s="65">
        <v>4</v>
      </c>
      <c r="I1085" s="65">
        <v>759.96</v>
      </c>
      <c r="J1085" s="65">
        <v>2445.98</v>
      </c>
      <c r="K1085" s="65">
        <v>114000</v>
      </c>
      <c r="L1085" s="65">
        <v>2530</v>
      </c>
      <c r="M1085" s="65">
        <v>6</v>
      </c>
      <c r="N1085" s="65">
        <v>78.02</v>
      </c>
      <c r="O1085" s="65" t="s">
        <v>2768</v>
      </c>
    </row>
    <row r="1086" ht="15" spans="1:15">
      <c r="A1086" s="65" t="s">
        <v>35</v>
      </c>
      <c r="B1086" s="65" t="s">
        <v>2846</v>
      </c>
      <c r="C1086" s="65" t="s">
        <v>1939</v>
      </c>
      <c r="D1086" s="65" t="s">
        <v>1937</v>
      </c>
      <c r="E1086" s="65" t="s">
        <v>1935</v>
      </c>
      <c r="F1086" s="65">
        <v>60</v>
      </c>
      <c r="G1086" s="65" t="s">
        <v>1938</v>
      </c>
      <c r="H1086" s="65">
        <v>4</v>
      </c>
      <c r="I1086" s="65">
        <v>759.96</v>
      </c>
      <c r="J1086" s="65">
        <v>2445.98</v>
      </c>
      <c r="K1086" s="65">
        <v>114000</v>
      </c>
      <c r="L1086" s="65">
        <v>2530</v>
      </c>
      <c r="M1086" s="65">
        <v>6</v>
      </c>
      <c r="N1086" s="65">
        <v>78.02</v>
      </c>
      <c r="O1086" s="65" t="s">
        <v>2848</v>
      </c>
    </row>
    <row r="1087" ht="15" spans="1:15">
      <c r="A1087" s="65" t="s">
        <v>35</v>
      </c>
      <c r="B1087" s="65" t="s">
        <v>3224</v>
      </c>
      <c r="C1087" s="65" t="s">
        <v>1939</v>
      </c>
      <c r="D1087" s="65" t="s">
        <v>1937</v>
      </c>
      <c r="E1087" s="65" t="s">
        <v>1935</v>
      </c>
      <c r="F1087" s="65">
        <v>60</v>
      </c>
      <c r="G1087" s="65" t="s">
        <v>1938</v>
      </c>
      <c r="H1087" s="65">
        <v>4</v>
      </c>
      <c r="I1087" s="65">
        <v>759.96</v>
      </c>
      <c r="J1087" s="65">
        <v>2445.98</v>
      </c>
      <c r="K1087" s="65">
        <v>114000</v>
      </c>
      <c r="L1087" s="65">
        <v>2530</v>
      </c>
      <c r="M1087" s="65">
        <v>6</v>
      </c>
      <c r="N1087" s="65">
        <v>78.02</v>
      </c>
      <c r="O1087" s="65" t="s">
        <v>3226</v>
      </c>
    </row>
    <row r="1088" ht="15" spans="1:15">
      <c r="A1088" s="65" t="s">
        <v>35</v>
      </c>
      <c r="B1088" s="65" t="s">
        <v>3518</v>
      </c>
      <c r="C1088" s="65" t="s">
        <v>1939</v>
      </c>
      <c r="D1088" s="65" t="s">
        <v>1937</v>
      </c>
      <c r="E1088" s="65" t="s">
        <v>1935</v>
      </c>
      <c r="F1088" s="65">
        <v>60</v>
      </c>
      <c r="G1088" s="65" t="s">
        <v>1938</v>
      </c>
      <c r="H1088" s="65">
        <v>4</v>
      </c>
      <c r="I1088" s="65">
        <v>759.96</v>
      </c>
      <c r="J1088" s="65">
        <v>2445.98</v>
      </c>
      <c r="K1088" s="65">
        <v>114000</v>
      </c>
      <c r="L1088" s="65">
        <v>2530</v>
      </c>
      <c r="M1088" s="65">
        <v>6</v>
      </c>
      <c r="N1088" s="65">
        <v>78.02</v>
      </c>
      <c r="O1088" s="65" t="s">
        <v>3521</v>
      </c>
    </row>
    <row r="1089" ht="15" spans="1:15">
      <c r="A1089" s="65" t="s">
        <v>35</v>
      </c>
      <c r="B1089" s="65" t="s">
        <v>3196</v>
      </c>
      <c r="C1089" s="65" t="s">
        <v>1939</v>
      </c>
      <c r="D1089" s="65" t="s">
        <v>1937</v>
      </c>
      <c r="E1089" s="65" t="s">
        <v>1935</v>
      </c>
      <c r="F1089" s="65">
        <v>60</v>
      </c>
      <c r="G1089" s="65" t="s">
        <v>1938</v>
      </c>
      <c r="H1089" s="65">
        <v>4</v>
      </c>
      <c r="I1089" s="65">
        <v>759.96</v>
      </c>
      <c r="J1089" s="65">
        <v>2445.98</v>
      </c>
      <c r="K1089" s="65">
        <v>114000</v>
      </c>
      <c r="L1089" s="65">
        <v>2530</v>
      </c>
      <c r="M1089" s="65">
        <v>6</v>
      </c>
      <c r="N1089" s="65">
        <v>78.02</v>
      </c>
      <c r="O1089" s="65" t="s">
        <v>3199</v>
      </c>
    </row>
    <row r="1090" ht="15" spans="1:15">
      <c r="A1090" s="65" t="s">
        <v>35</v>
      </c>
      <c r="B1090" s="65" t="s">
        <v>3200</v>
      </c>
      <c r="C1090" s="65" t="s">
        <v>1939</v>
      </c>
      <c r="D1090" s="65" t="s">
        <v>1937</v>
      </c>
      <c r="E1090" s="65" t="s">
        <v>1935</v>
      </c>
      <c r="F1090" s="65">
        <v>60</v>
      </c>
      <c r="G1090" s="65" t="s">
        <v>1938</v>
      </c>
      <c r="H1090" s="65">
        <v>4</v>
      </c>
      <c r="I1090" s="65">
        <v>759.96</v>
      </c>
      <c r="J1090" s="65">
        <v>2445.98</v>
      </c>
      <c r="K1090" s="65">
        <v>114000</v>
      </c>
      <c r="L1090" s="65">
        <v>2530</v>
      </c>
      <c r="M1090" s="65">
        <v>6</v>
      </c>
      <c r="N1090" s="65">
        <v>78.02</v>
      </c>
      <c r="O1090" s="65" t="s">
        <v>3202</v>
      </c>
    </row>
    <row r="1091" ht="15" spans="1:15">
      <c r="A1091" s="65" t="s">
        <v>35</v>
      </c>
      <c r="B1091" s="65" t="s">
        <v>3506</v>
      </c>
      <c r="C1091" s="65" t="s">
        <v>1939</v>
      </c>
      <c r="D1091" s="65" t="s">
        <v>1937</v>
      </c>
      <c r="E1091" s="65" t="s">
        <v>1935</v>
      </c>
      <c r="F1091" s="65">
        <v>60</v>
      </c>
      <c r="G1091" s="65" t="s">
        <v>1938</v>
      </c>
      <c r="H1091" s="65">
        <v>4</v>
      </c>
      <c r="I1091" s="65">
        <v>759.96</v>
      </c>
      <c r="J1091" s="65">
        <v>2445.98</v>
      </c>
      <c r="K1091" s="65">
        <v>114000</v>
      </c>
      <c r="L1091" s="65">
        <v>2530</v>
      </c>
      <c r="M1091" s="65">
        <v>6</v>
      </c>
      <c r="N1091" s="65">
        <v>78.02</v>
      </c>
      <c r="O1091" s="65" t="s">
        <v>2646</v>
      </c>
    </row>
    <row r="1092" ht="15" spans="1:15">
      <c r="A1092" s="65" t="s">
        <v>35</v>
      </c>
      <c r="B1092" s="65" t="s">
        <v>3488</v>
      </c>
      <c r="C1092" s="65" t="s">
        <v>1939</v>
      </c>
      <c r="D1092" s="65" t="s">
        <v>1937</v>
      </c>
      <c r="E1092" s="65" t="s">
        <v>1935</v>
      </c>
      <c r="F1092" s="65">
        <v>60</v>
      </c>
      <c r="G1092" s="65" t="s">
        <v>1938</v>
      </c>
      <c r="H1092" s="65">
        <v>4</v>
      </c>
      <c r="I1092" s="65">
        <v>759.96</v>
      </c>
      <c r="J1092" s="65">
        <v>2445.98</v>
      </c>
      <c r="K1092" s="65">
        <v>114000</v>
      </c>
      <c r="L1092" s="65">
        <v>2530</v>
      </c>
      <c r="M1092" s="65">
        <v>6</v>
      </c>
      <c r="N1092" s="65">
        <v>78.02</v>
      </c>
      <c r="O1092" s="65" t="s">
        <v>3490</v>
      </c>
    </row>
    <row r="1093" ht="15" spans="1:15">
      <c r="A1093" s="65" t="s">
        <v>35</v>
      </c>
      <c r="B1093" s="65" t="s">
        <v>3485</v>
      </c>
      <c r="C1093" s="65" t="s">
        <v>1939</v>
      </c>
      <c r="D1093" s="65" t="s">
        <v>1937</v>
      </c>
      <c r="E1093" s="65" t="s">
        <v>1935</v>
      </c>
      <c r="F1093" s="65">
        <v>60</v>
      </c>
      <c r="G1093" s="65" t="s">
        <v>1938</v>
      </c>
      <c r="H1093" s="65">
        <v>4</v>
      </c>
      <c r="I1093" s="65">
        <v>759.96</v>
      </c>
      <c r="J1093" s="65">
        <v>2445.98</v>
      </c>
      <c r="K1093" s="65">
        <v>114000</v>
      </c>
      <c r="L1093" s="65">
        <v>2530</v>
      </c>
      <c r="M1093" s="65">
        <v>6</v>
      </c>
      <c r="N1093" s="65">
        <v>78.02</v>
      </c>
      <c r="O1093" s="65" t="s">
        <v>3487</v>
      </c>
    </row>
    <row r="1094" ht="15" spans="1:15">
      <c r="A1094" s="65" t="s">
        <v>35</v>
      </c>
      <c r="B1094" s="65" t="s">
        <v>3775</v>
      </c>
      <c r="C1094" s="65" t="s">
        <v>1939</v>
      </c>
      <c r="D1094" s="65" t="s">
        <v>1937</v>
      </c>
      <c r="E1094" s="65" t="s">
        <v>1935</v>
      </c>
      <c r="F1094" s="65">
        <v>60</v>
      </c>
      <c r="G1094" s="65" t="s">
        <v>1938</v>
      </c>
      <c r="H1094" s="65">
        <v>4</v>
      </c>
      <c r="I1094" s="65">
        <v>759.96</v>
      </c>
      <c r="J1094" s="65">
        <v>2445.98</v>
      </c>
      <c r="K1094" s="65">
        <v>114000</v>
      </c>
      <c r="L1094" s="65">
        <v>2530</v>
      </c>
      <c r="M1094" s="65">
        <v>6</v>
      </c>
      <c r="N1094" s="65">
        <v>78.02</v>
      </c>
      <c r="O1094" s="65" t="s">
        <v>3777</v>
      </c>
    </row>
    <row r="1095" ht="15" spans="1:15">
      <c r="A1095" s="65" t="s">
        <v>35</v>
      </c>
      <c r="B1095" s="65" t="s">
        <v>3328</v>
      </c>
      <c r="C1095" s="65" t="s">
        <v>1939</v>
      </c>
      <c r="D1095" s="65" t="s">
        <v>1937</v>
      </c>
      <c r="E1095" s="65" t="s">
        <v>1935</v>
      </c>
      <c r="F1095" s="65">
        <v>60</v>
      </c>
      <c r="G1095" s="65" t="s">
        <v>1938</v>
      </c>
      <c r="H1095" s="65">
        <v>4</v>
      </c>
      <c r="I1095" s="65">
        <v>759.96</v>
      </c>
      <c r="J1095" s="65">
        <v>2445.98</v>
      </c>
      <c r="K1095" s="65">
        <v>114000</v>
      </c>
      <c r="L1095" s="65">
        <v>2530</v>
      </c>
      <c r="M1095" s="65">
        <v>6</v>
      </c>
      <c r="N1095" s="65">
        <v>78.02</v>
      </c>
      <c r="O1095" s="65" t="s">
        <v>3330</v>
      </c>
    </row>
    <row r="1096" ht="15" spans="1:15">
      <c r="A1096" s="65" t="s">
        <v>35</v>
      </c>
      <c r="B1096" s="65" t="s">
        <v>3311</v>
      </c>
      <c r="C1096" s="65" t="s">
        <v>1939</v>
      </c>
      <c r="D1096" s="65" t="s">
        <v>1937</v>
      </c>
      <c r="E1096" s="65" t="s">
        <v>1935</v>
      </c>
      <c r="F1096" s="65">
        <v>60</v>
      </c>
      <c r="G1096" s="65" t="s">
        <v>1938</v>
      </c>
      <c r="H1096" s="65">
        <v>4</v>
      </c>
      <c r="I1096" s="65">
        <v>759.96</v>
      </c>
      <c r="J1096" s="65">
        <v>2445.98</v>
      </c>
      <c r="K1096" s="65">
        <v>114000</v>
      </c>
      <c r="L1096" s="65">
        <v>2530</v>
      </c>
      <c r="M1096" s="65">
        <v>6</v>
      </c>
      <c r="N1096" s="65">
        <v>78.02</v>
      </c>
      <c r="O1096" s="65"/>
    </row>
    <row r="1097" ht="15" spans="1:15">
      <c r="A1097" s="65" t="s">
        <v>35</v>
      </c>
      <c r="B1097" s="65" t="s">
        <v>2661</v>
      </c>
      <c r="C1097" s="65" t="s">
        <v>1939</v>
      </c>
      <c r="D1097" s="65" t="s">
        <v>1937</v>
      </c>
      <c r="E1097" s="65" t="s">
        <v>1935</v>
      </c>
      <c r="F1097" s="65">
        <v>60</v>
      </c>
      <c r="G1097" s="65" t="s">
        <v>1938</v>
      </c>
      <c r="H1097" s="65">
        <v>4</v>
      </c>
      <c r="I1097" s="65">
        <v>759.96</v>
      </c>
      <c r="J1097" s="65">
        <v>2445.98</v>
      </c>
      <c r="K1097" s="65">
        <v>114000</v>
      </c>
      <c r="L1097" s="65">
        <v>2530</v>
      </c>
      <c r="M1097" s="65">
        <v>6</v>
      </c>
      <c r="N1097" s="65">
        <v>78.02</v>
      </c>
      <c r="O1097" s="65" t="s">
        <v>2664</v>
      </c>
    </row>
    <row r="1098" ht="15" spans="1:15">
      <c r="A1098" s="65" t="s">
        <v>35</v>
      </c>
      <c r="B1098" s="65" t="s">
        <v>3362</v>
      </c>
      <c r="C1098" s="65" t="s">
        <v>1939</v>
      </c>
      <c r="D1098" s="65" t="s">
        <v>1937</v>
      </c>
      <c r="E1098" s="65" t="s">
        <v>1935</v>
      </c>
      <c r="F1098" s="65">
        <v>60</v>
      </c>
      <c r="G1098" s="65" t="s">
        <v>1938</v>
      </c>
      <c r="H1098" s="65">
        <v>4</v>
      </c>
      <c r="I1098" s="65">
        <v>759.96</v>
      </c>
      <c r="J1098" s="65">
        <v>2445.98</v>
      </c>
      <c r="K1098" s="65">
        <v>114000</v>
      </c>
      <c r="L1098" s="65">
        <v>2530</v>
      </c>
      <c r="M1098" s="65">
        <v>6</v>
      </c>
      <c r="N1098" s="65">
        <v>78.02</v>
      </c>
      <c r="O1098" s="65" t="s">
        <v>2642</v>
      </c>
    </row>
    <row r="1099" ht="15" spans="1:15">
      <c r="A1099" s="65" t="s">
        <v>35</v>
      </c>
      <c r="B1099" s="65" t="s">
        <v>3288</v>
      </c>
      <c r="C1099" s="65" t="s">
        <v>1939</v>
      </c>
      <c r="D1099" s="65" t="s">
        <v>1937</v>
      </c>
      <c r="E1099" s="65" t="s">
        <v>1935</v>
      </c>
      <c r="F1099" s="65">
        <v>60</v>
      </c>
      <c r="G1099" s="65" t="s">
        <v>1938</v>
      </c>
      <c r="H1099" s="65">
        <v>4</v>
      </c>
      <c r="I1099" s="65">
        <v>759.96</v>
      </c>
      <c r="J1099" s="65">
        <v>2445.98</v>
      </c>
      <c r="K1099" s="65">
        <v>114000</v>
      </c>
      <c r="L1099" s="65">
        <v>2530</v>
      </c>
      <c r="M1099" s="65">
        <v>6</v>
      </c>
      <c r="N1099" s="65">
        <v>78.02</v>
      </c>
      <c r="O1099" s="65" t="s">
        <v>2642</v>
      </c>
    </row>
    <row r="1100" ht="15" spans="1:15">
      <c r="A1100" s="65" t="s">
        <v>35</v>
      </c>
      <c r="B1100" s="65" t="s">
        <v>3271</v>
      </c>
      <c r="C1100" s="65" t="s">
        <v>1939</v>
      </c>
      <c r="D1100" s="65" t="s">
        <v>1937</v>
      </c>
      <c r="E1100" s="65" t="s">
        <v>1935</v>
      </c>
      <c r="F1100" s="65">
        <v>60</v>
      </c>
      <c r="G1100" s="65" t="s">
        <v>1938</v>
      </c>
      <c r="H1100" s="65">
        <v>4</v>
      </c>
      <c r="I1100" s="65">
        <v>759.96</v>
      </c>
      <c r="J1100" s="65">
        <v>2445.98</v>
      </c>
      <c r="K1100" s="65">
        <v>114000</v>
      </c>
      <c r="L1100" s="65">
        <v>2530</v>
      </c>
      <c r="M1100" s="65">
        <v>6</v>
      </c>
      <c r="N1100" s="65">
        <v>78.02</v>
      </c>
      <c r="O1100" s="65" t="s">
        <v>3273</v>
      </c>
    </row>
    <row r="1101" ht="15" spans="1:15">
      <c r="A1101" s="65" t="s">
        <v>35</v>
      </c>
      <c r="B1101" s="65" t="s">
        <v>3203</v>
      </c>
      <c r="C1101" s="65" t="s">
        <v>1939</v>
      </c>
      <c r="D1101" s="65" t="s">
        <v>1937</v>
      </c>
      <c r="E1101" s="65" t="s">
        <v>1935</v>
      </c>
      <c r="F1101" s="65">
        <v>60</v>
      </c>
      <c r="G1101" s="65" t="s">
        <v>1938</v>
      </c>
      <c r="H1101" s="65">
        <v>4</v>
      </c>
      <c r="I1101" s="65">
        <v>759.96</v>
      </c>
      <c r="J1101" s="65">
        <v>2445.98</v>
      </c>
      <c r="K1101" s="65">
        <v>114000</v>
      </c>
      <c r="L1101" s="65">
        <v>2530</v>
      </c>
      <c r="M1101" s="65">
        <v>6</v>
      </c>
      <c r="N1101" s="65">
        <v>78.02</v>
      </c>
      <c r="O1101" s="65" t="s">
        <v>3205</v>
      </c>
    </row>
    <row r="1102" ht="15" spans="1:15">
      <c r="A1102" s="65" t="s">
        <v>35</v>
      </c>
      <c r="B1102" s="65" t="s">
        <v>3206</v>
      </c>
      <c r="C1102" s="65" t="s">
        <v>1939</v>
      </c>
      <c r="D1102" s="65" t="s">
        <v>1937</v>
      </c>
      <c r="E1102" s="65" t="s">
        <v>1935</v>
      </c>
      <c r="F1102" s="65">
        <v>60</v>
      </c>
      <c r="G1102" s="65" t="s">
        <v>1938</v>
      </c>
      <c r="H1102" s="65">
        <v>4</v>
      </c>
      <c r="I1102" s="65">
        <v>759.96</v>
      </c>
      <c r="J1102" s="65">
        <v>2445.98</v>
      </c>
      <c r="K1102" s="65">
        <v>114000</v>
      </c>
      <c r="L1102" s="65">
        <v>2530</v>
      </c>
      <c r="M1102" s="65">
        <v>6</v>
      </c>
      <c r="N1102" s="65">
        <v>78.02</v>
      </c>
      <c r="O1102" s="65" t="s">
        <v>3208</v>
      </c>
    </row>
    <row r="1103" ht="15" spans="1:15">
      <c r="A1103" s="65" t="s">
        <v>35</v>
      </c>
      <c r="B1103" s="65" t="s">
        <v>3251</v>
      </c>
      <c r="C1103" s="65" t="s">
        <v>1939</v>
      </c>
      <c r="D1103" s="65" t="s">
        <v>1937</v>
      </c>
      <c r="E1103" s="65" t="s">
        <v>1935</v>
      </c>
      <c r="F1103" s="65">
        <v>60</v>
      </c>
      <c r="G1103" s="65" t="s">
        <v>1938</v>
      </c>
      <c r="H1103" s="65">
        <v>4</v>
      </c>
      <c r="I1103" s="65">
        <v>759.96</v>
      </c>
      <c r="J1103" s="65">
        <v>2445.98</v>
      </c>
      <c r="K1103" s="65">
        <v>114000</v>
      </c>
      <c r="L1103" s="65">
        <v>2530</v>
      </c>
      <c r="M1103" s="65">
        <v>6</v>
      </c>
      <c r="N1103" s="65">
        <v>78.02</v>
      </c>
      <c r="O1103" s="65" t="s">
        <v>3253</v>
      </c>
    </row>
    <row r="1104" ht="15" spans="1:15">
      <c r="A1104" s="65" t="s">
        <v>35</v>
      </c>
      <c r="B1104" s="65" t="s">
        <v>3209</v>
      </c>
      <c r="C1104" s="65" t="s">
        <v>1939</v>
      </c>
      <c r="D1104" s="65" t="s">
        <v>1937</v>
      </c>
      <c r="E1104" s="65" t="s">
        <v>1935</v>
      </c>
      <c r="F1104" s="65">
        <v>60</v>
      </c>
      <c r="G1104" s="65" t="s">
        <v>1938</v>
      </c>
      <c r="H1104" s="65">
        <v>4</v>
      </c>
      <c r="I1104" s="65">
        <v>759.96</v>
      </c>
      <c r="J1104" s="65">
        <v>2445.98</v>
      </c>
      <c r="K1104" s="65">
        <v>114000</v>
      </c>
      <c r="L1104" s="65">
        <v>2530</v>
      </c>
      <c r="M1104" s="65">
        <v>6</v>
      </c>
      <c r="N1104" s="65">
        <v>78.02</v>
      </c>
      <c r="O1104" s="65" t="s">
        <v>3211</v>
      </c>
    </row>
    <row r="1105" ht="15" spans="1:15">
      <c r="A1105" s="65" t="s">
        <v>35</v>
      </c>
      <c r="B1105" s="65" t="s">
        <v>2757</v>
      </c>
      <c r="C1105" s="65" t="s">
        <v>1939</v>
      </c>
      <c r="D1105" s="65" t="s">
        <v>1937</v>
      </c>
      <c r="E1105" s="65" t="s">
        <v>1935</v>
      </c>
      <c r="F1105" s="65">
        <v>60</v>
      </c>
      <c r="G1105" s="65" t="s">
        <v>1938</v>
      </c>
      <c r="H1105" s="65">
        <v>4</v>
      </c>
      <c r="I1105" s="65">
        <v>759.96</v>
      </c>
      <c r="J1105" s="65">
        <v>2445.98</v>
      </c>
      <c r="K1105" s="65">
        <v>114000</v>
      </c>
      <c r="L1105" s="65">
        <v>2530</v>
      </c>
      <c r="M1105" s="65">
        <v>6</v>
      </c>
      <c r="N1105" s="65">
        <v>78.02</v>
      </c>
      <c r="O1105" s="65" t="s">
        <v>2759</v>
      </c>
    </row>
    <row r="1106" ht="15" spans="1:15">
      <c r="A1106" s="65" t="s">
        <v>35</v>
      </c>
      <c r="B1106" s="65" t="s">
        <v>3762</v>
      </c>
      <c r="C1106" s="65" t="s">
        <v>1939</v>
      </c>
      <c r="D1106" s="65" t="s">
        <v>1937</v>
      </c>
      <c r="E1106" s="65" t="s">
        <v>1935</v>
      </c>
      <c r="F1106" s="65">
        <v>60</v>
      </c>
      <c r="G1106" s="65" t="s">
        <v>1938</v>
      </c>
      <c r="H1106" s="65">
        <v>4</v>
      </c>
      <c r="I1106" s="65">
        <v>759.96</v>
      </c>
      <c r="J1106" s="65">
        <v>2445.98</v>
      </c>
      <c r="K1106" s="65">
        <v>114000</v>
      </c>
      <c r="L1106" s="65">
        <v>2530</v>
      </c>
      <c r="M1106" s="65">
        <v>6</v>
      </c>
      <c r="N1106" s="65">
        <v>78.02</v>
      </c>
      <c r="O1106" s="65" t="s">
        <v>3282</v>
      </c>
    </row>
    <row r="1107" ht="15" spans="1:15">
      <c r="A1107" s="65" t="s">
        <v>35</v>
      </c>
      <c r="B1107" s="65" t="s">
        <v>2777</v>
      </c>
      <c r="C1107" s="65" t="s">
        <v>1939</v>
      </c>
      <c r="D1107" s="65" t="s">
        <v>1937</v>
      </c>
      <c r="E1107" s="65" t="s">
        <v>1935</v>
      </c>
      <c r="F1107" s="65">
        <v>60</v>
      </c>
      <c r="G1107" s="65" t="s">
        <v>1938</v>
      </c>
      <c r="H1107" s="65">
        <v>4</v>
      </c>
      <c r="I1107" s="65">
        <v>759.96</v>
      </c>
      <c r="J1107" s="65">
        <v>2445.98</v>
      </c>
      <c r="K1107" s="65">
        <v>114000</v>
      </c>
      <c r="L1107" s="65">
        <v>2530</v>
      </c>
      <c r="M1107" s="65">
        <v>6</v>
      </c>
      <c r="N1107" s="65">
        <v>78.02</v>
      </c>
      <c r="O1107" s="65" t="s">
        <v>2683</v>
      </c>
    </row>
    <row r="1108" ht="15" spans="1:15">
      <c r="A1108" s="65" t="s">
        <v>35</v>
      </c>
      <c r="B1108" s="65" t="s">
        <v>3760</v>
      </c>
      <c r="C1108" s="65" t="s">
        <v>1939</v>
      </c>
      <c r="D1108" s="65" t="s">
        <v>1937</v>
      </c>
      <c r="E1108" s="65" t="s">
        <v>1935</v>
      </c>
      <c r="F1108" s="65">
        <v>60</v>
      </c>
      <c r="G1108" s="65" t="s">
        <v>1938</v>
      </c>
      <c r="H1108" s="65">
        <v>4</v>
      </c>
      <c r="I1108" s="65">
        <v>759.96</v>
      </c>
      <c r="J1108" s="65">
        <v>2445.98</v>
      </c>
      <c r="K1108" s="65">
        <v>114000</v>
      </c>
      <c r="L1108" s="65">
        <v>2530</v>
      </c>
      <c r="M1108" s="65">
        <v>6</v>
      </c>
      <c r="N1108" s="65">
        <v>78.02</v>
      </c>
      <c r="O1108" s="65" t="s">
        <v>2646</v>
      </c>
    </row>
    <row r="1109" ht="15" spans="1:15">
      <c r="A1109" s="65" t="s">
        <v>35</v>
      </c>
      <c r="B1109" s="65" t="s">
        <v>3694</v>
      </c>
      <c r="C1109" s="65" t="s">
        <v>1939</v>
      </c>
      <c r="D1109" s="65" t="s">
        <v>1937</v>
      </c>
      <c r="E1109" s="65" t="s">
        <v>1935</v>
      </c>
      <c r="F1109" s="65">
        <v>60</v>
      </c>
      <c r="G1109" s="65" t="s">
        <v>1938</v>
      </c>
      <c r="H1109" s="65">
        <v>4</v>
      </c>
      <c r="I1109" s="65">
        <v>759.96</v>
      </c>
      <c r="J1109" s="65">
        <v>2445.98</v>
      </c>
      <c r="K1109" s="65">
        <v>114000</v>
      </c>
      <c r="L1109" s="65">
        <v>2530</v>
      </c>
      <c r="M1109" s="65">
        <v>6</v>
      </c>
      <c r="N1109" s="65">
        <v>78.02</v>
      </c>
      <c r="O1109" s="65" t="s">
        <v>3696</v>
      </c>
    </row>
    <row r="1110" ht="15" spans="1:15">
      <c r="A1110" s="65" t="s">
        <v>35</v>
      </c>
      <c r="B1110" s="65" t="s">
        <v>3212</v>
      </c>
      <c r="C1110" s="65" t="s">
        <v>1939</v>
      </c>
      <c r="D1110" s="65" t="s">
        <v>1937</v>
      </c>
      <c r="E1110" s="65" t="s">
        <v>1935</v>
      </c>
      <c r="F1110" s="65">
        <v>60</v>
      </c>
      <c r="G1110" s="65" t="s">
        <v>1938</v>
      </c>
      <c r="H1110" s="65">
        <v>4</v>
      </c>
      <c r="I1110" s="65">
        <v>759.96</v>
      </c>
      <c r="J1110" s="65">
        <v>2445.98</v>
      </c>
      <c r="K1110" s="65">
        <v>114000</v>
      </c>
      <c r="L1110" s="65">
        <v>2530</v>
      </c>
      <c r="M1110" s="65">
        <v>6</v>
      </c>
      <c r="N1110" s="65">
        <v>78.02</v>
      </c>
      <c r="O1110" s="65" t="s">
        <v>3214</v>
      </c>
    </row>
    <row r="1111" ht="15" spans="1:15">
      <c r="A1111" s="65" t="s">
        <v>35</v>
      </c>
      <c r="B1111" s="65" t="s">
        <v>3503</v>
      </c>
      <c r="C1111" s="65" t="s">
        <v>1939</v>
      </c>
      <c r="D1111" s="65" t="s">
        <v>1937</v>
      </c>
      <c r="E1111" s="65" t="s">
        <v>1935</v>
      </c>
      <c r="F1111" s="65">
        <v>60</v>
      </c>
      <c r="G1111" s="65" t="s">
        <v>1938</v>
      </c>
      <c r="H1111" s="65">
        <v>4</v>
      </c>
      <c r="I1111" s="65">
        <v>759.96</v>
      </c>
      <c r="J1111" s="65">
        <v>2445.98</v>
      </c>
      <c r="K1111" s="65">
        <v>114000</v>
      </c>
      <c r="L1111" s="65">
        <v>2530</v>
      </c>
      <c r="M1111" s="65">
        <v>6</v>
      </c>
      <c r="N1111" s="65">
        <v>78.02</v>
      </c>
      <c r="O1111" s="65" t="s">
        <v>3505</v>
      </c>
    </row>
    <row r="1112" ht="15" spans="1:15">
      <c r="A1112" s="65" t="s">
        <v>35</v>
      </c>
      <c r="B1112" s="65" t="s">
        <v>3680</v>
      </c>
      <c r="C1112" s="65" t="s">
        <v>1939</v>
      </c>
      <c r="D1112" s="65" t="s">
        <v>1937</v>
      </c>
      <c r="E1112" s="65" t="s">
        <v>1935</v>
      </c>
      <c r="F1112" s="65">
        <v>60</v>
      </c>
      <c r="G1112" s="65" t="s">
        <v>1938</v>
      </c>
      <c r="H1112" s="65">
        <v>4</v>
      </c>
      <c r="I1112" s="65">
        <v>759.96</v>
      </c>
      <c r="J1112" s="65">
        <v>2445.98</v>
      </c>
      <c r="K1112" s="65">
        <v>114000</v>
      </c>
      <c r="L1112" s="65">
        <v>2530</v>
      </c>
      <c r="M1112" s="65">
        <v>6</v>
      </c>
      <c r="N1112" s="65">
        <v>78.02</v>
      </c>
      <c r="O1112" s="65" t="s">
        <v>3682</v>
      </c>
    </row>
    <row r="1113" ht="15" spans="1:15">
      <c r="A1113" s="65" t="s">
        <v>35</v>
      </c>
      <c r="B1113" s="65" t="s">
        <v>3515</v>
      </c>
      <c r="C1113" s="65" t="s">
        <v>1939</v>
      </c>
      <c r="D1113" s="65" t="s">
        <v>1937</v>
      </c>
      <c r="E1113" s="65" t="s">
        <v>1935</v>
      </c>
      <c r="F1113" s="65">
        <v>60</v>
      </c>
      <c r="G1113" s="65" t="s">
        <v>1938</v>
      </c>
      <c r="H1113" s="65">
        <v>4</v>
      </c>
      <c r="I1113" s="65">
        <v>759.96</v>
      </c>
      <c r="J1113" s="65">
        <v>2445.98</v>
      </c>
      <c r="K1113" s="65">
        <v>114000</v>
      </c>
      <c r="L1113" s="65">
        <v>2530</v>
      </c>
      <c r="M1113" s="65">
        <v>6</v>
      </c>
      <c r="N1113" s="65">
        <v>78.02</v>
      </c>
      <c r="O1113" s="65" t="s">
        <v>3517</v>
      </c>
    </row>
    <row r="1114" ht="15" spans="1:15">
      <c r="A1114" s="65" t="s">
        <v>35</v>
      </c>
      <c r="B1114" s="65" t="s">
        <v>3063</v>
      </c>
      <c r="C1114" s="65" t="s">
        <v>1939</v>
      </c>
      <c r="D1114" s="65" t="s">
        <v>1937</v>
      </c>
      <c r="E1114" s="65" t="s">
        <v>1935</v>
      </c>
      <c r="F1114" s="65">
        <v>60</v>
      </c>
      <c r="G1114" s="65" t="s">
        <v>1938</v>
      </c>
      <c r="H1114" s="65">
        <v>4</v>
      </c>
      <c r="I1114" s="65">
        <v>759.96</v>
      </c>
      <c r="J1114" s="65">
        <v>2445.98</v>
      </c>
      <c r="K1114" s="65">
        <v>114000</v>
      </c>
      <c r="L1114" s="65">
        <v>2530</v>
      </c>
      <c r="M1114" s="65">
        <v>6</v>
      </c>
      <c r="N1114" s="65">
        <v>78.02</v>
      </c>
      <c r="O1114" s="65" t="s">
        <v>3065</v>
      </c>
    </row>
    <row r="1115" ht="15" spans="1:15">
      <c r="A1115" s="65" t="s">
        <v>35</v>
      </c>
      <c r="B1115" s="65" t="s">
        <v>3066</v>
      </c>
      <c r="C1115" s="65" t="s">
        <v>1939</v>
      </c>
      <c r="D1115" s="65" t="s">
        <v>1937</v>
      </c>
      <c r="E1115" s="65" t="s">
        <v>1935</v>
      </c>
      <c r="F1115" s="65">
        <v>60</v>
      </c>
      <c r="G1115" s="65" t="s">
        <v>1938</v>
      </c>
      <c r="H1115" s="65">
        <v>4</v>
      </c>
      <c r="I1115" s="65">
        <v>759.96</v>
      </c>
      <c r="J1115" s="65">
        <v>2445.98</v>
      </c>
      <c r="K1115" s="65">
        <v>114000</v>
      </c>
      <c r="L1115" s="65">
        <v>2530</v>
      </c>
      <c r="M1115" s="65">
        <v>6</v>
      </c>
      <c r="N1115" s="65">
        <v>78.02</v>
      </c>
      <c r="O1115" s="65" t="s">
        <v>3068</v>
      </c>
    </row>
    <row r="1116" ht="15" spans="1:15">
      <c r="A1116" s="65" t="s">
        <v>35</v>
      </c>
      <c r="B1116" s="65" t="s">
        <v>3513</v>
      </c>
      <c r="C1116" s="65" t="s">
        <v>1939</v>
      </c>
      <c r="D1116" s="65" t="s">
        <v>1937</v>
      </c>
      <c r="E1116" s="65" t="s">
        <v>1935</v>
      </c>
      <c r="F1116" s="65">
        <v>60</v>
      </c>
      <c r="G1116" s="65" t="s">
        <v>1938</v>
      </c>
      <c r="H1116" s="65">
        <v>4</v>
      </c>
      <c r="I1116" s="65">
        <v>759.96</v>
      </c>
      <c r="J1116" s="65">
        <v>2445.98</v>
      </c>
      <c r="K1116" s="65">
        <v>114000</v>
      </c>
      <c r="L1116" s="65">
        <v>2530</v>
      </c>
      <c r="M1116" s="65">
        <v>6</v>
      </c>
      <c r="N1116" s="65">
        <v>78.02</v>
      </c>
      <c r="O1116" s="65" t="s">
        <v>3282</v>
      </c>
    </row>
    <row r="1117" ht="15" spans="1:15">
      <c r="A1117" s="65" t="s">
        <v>35</v>
      </c>
      <c r="B1117" s="65" t="s">
        <v>3350</v>
      </c>
      <c r="C1117" s="65" t="s">
        <v>1939</v>
      </c>
      <c r="D1117" s="65" t="s">
        <v>1937</v>
      </c>
      <c r="E1117" s="65" t="s">
        <v>1935</v>
      </c>
      <c r="F1117" s="65">
        <v>60</v>
      </c>
      <c r="G1117" s="65" t="s">
        <v>1938</v>
      </c>
      <c r="H1117" s="65">
        <v>4</v>
      </c>
      <c r="I1117" s="65">
        <v>759.96</v>
      </c>
      <c r="J1117" s="65">
        <v>2445.98</v>
      </c>
      <c r="K1117" s="65">
        <v>114000</v>
      </c>
      <c r="L1117" s="65">
        <v>2530</v>
      </c>
      <c r="M1117" s="65">
        <v>6</v>
      </c>
      <c r="N1117" s="65">
        <v>78.02</v>
      </c>
      <c r="O1117" s="65" t="s">
        <v>3352</v>
      </c>
    </row>
    <row r="1118" ht="15" spans="1:15">
      <c r="A1118" s="65" t="s">
        <v>35</v>
      </c>
      <c r="B1118" s="65" t="s">
        <v>2762</v>
      </c>
      <c r="C1118" s="65" t="s">
        <v>1939</v>
      </c>
      <c r="D1118" s="65" t="s">
        <v>1937</v>
      </c>
      <c r="E1118" s="65" t="s">
        <v>1935</v>
      </c>
      <c r="F1118" s="65">
        <v>60</v>
      </c>
      <c r="G1118" s="65" t="s">
        <v>1938</v>
      </c>
      <c r="H1118" s="65">
        <v>4</v>
      </c>
      <c r="I1118" s="65">
        <v>759.96</v>
      </c>
      <c r="J1118" s="65">
        <v>2445.98</v>
      </c>
      <c r="K1118" s="65">
        <v>114000</v>
      </c>
      <c r="L1118" s="65">
        <v>2530</v>
      </c>
      <c r="M1118" s="65">
        <v>6</v>
      </c>
      <c r="N1118" s="65">
        <v>78.02</v>
      </c>
      <c r="O1118" s="65" t="s">
        <v>2765</v>
      </c>
    </row>
    <row r="1119" ht="15" spans="1:15">
      <c r="A1119" s="65" t="s">
        <v>35</v>
      </c>
      <c r="B1119" s="65" t="s">
        <v>3280</v>
      </c>
      <c r="C1119" s="65" t="s">
        <v>1939</v>
      </c>
      <c r="D1119" s="65" t="s">
        <v>1937</v>
      </c>
      <c r="E1119" s="65" t="s">
        <v>1935</v>
      </c>
      <c r="F1119" s="65">
        <v>60</v>
      </c>
      <c r="G1119" s="65" t="s">
        <v>1938</v>
      </c>
      <c r="H1119" s="65">
        <v>4</v>
      </c>
      <c r="I1119" s="65">
        <v>759.96</v>
      </c>
      <c r="J1119" s="65">
        <v>2445.98</v>
      </c>
      <c r="K1119" s="65">
        <v>114000</v>
      </c>
      <c r="L1119" s="65">
        <v>2530</v>
      </c>
      <c r="M1119" s="65">
        <v>6</v>
      </c>
      <c r="N1119" s="65">
        <v>78.02</v>
      </c>
      <c r="O1119" s="65" t="s">
        <v>3282</v>
      </c>
    </row>
    <row r="1120" ht="15" spans="1:15">
      <c r="A1120" s="65" t="s">
        <v>35</v>
      </c>
      <c r="B1120" s="65" t="s">
        <v>3718</v>
      </c>
      <c r="C1120" s="65" t="s">
        <v>1939</v>
      </c>
      <c r="D1120" s="65" t="s">
        <v>1937</v>
      </c>
      <c r="E1120" s="65" t="s">
        <v>1935</v>
      </c>
      <c r="F1120" s="65">
        <v>60</v>
      </c>
      <c r="G1120" s="65" t="s">
        <v>1938</v>
      </c>
      <c r="H1120" s="65">
        <v>4</v>
      </c>
      <c r="I1120" s="65">
        <v>759.96</v>
      </c>
      <c r="J1120" s="65">
        <v>2445.98</v>
      </c>
      <c r="K1120" s="65">
        <v>114000</v>
      </c>
      <c r="L1120" s="65">
        <v>2530</v>
      </c>
      <c r="M1120" s="65">
        <v>6</v>
      </c>
      <c r="N1120" s="65">
        <v>78.02</v>
      </c>
      <c r="O1120" s="65" t="s">
        <v>3720</v>
      </c>
    </row>
    <row r="1121" ht="15" spans="1:15">
      <c r="A1121" s="65" t="s">
        <v>35</v>
      </c>
      <c r="B1121" s="65" t="s">
        <v>3290</v>
      </c>
      <c r="C1121" s="65" t="s">
        <v>1939</v>
      </c>
      <c r="D1121" s="65" t="s">
        <v>1937</v>
      </c>
      <c r="E1121" s="65" t="s">
        <v>1935</v>
      </c>
      <c r="F1121" s="65">
        <v>60</v>
      </c>
      <c r="G1121" s="65" t="s">
        <v>1938</v>
      </c>
      <c r="H1121" s="65">
        <v>4</v>
      </c>
      <c r="I1121" s="65">
        <v>759.96</v>
      </c>
      <c r="J1121" s="65">
        <v>2445.98</v>
      </c>
      <c r="K1121" s="65">
        <v>114000</v>
      </c>
      <c r="L1121" s="65">
        <v>2530</v>
      </c>
      <c r="M1121" s="65">
        <v>6</v>
      </c>
      <c r="N1121" s="65">
        <v>78.02</v>
      </c>
      <c r="O1121" s="65" t="s">
        <v>3292</v>
      </c>
    </row>
    <row r="1122" ht="15" spans="1:15">
      <c r="A1122" s="65" t="s">
        <v>35</v>
      </c>
      <c r="B1122" s="65" t="s">
        <v>3293</v>
      </c>
      <c r="C1122" s="65" t="s">
        <v>1939</v>
      </c>
      <c r="D1122" s="65" t="s">
        <v>1937</v>
      </c>
      <c r="E1122" s="65" t="s">
        <v>1935</v>
      </c>
      <c r="F1122" s="65">
        <v>60</v>
      </c>
      <c r="G1122" s="65" t="s">
        <v>1938</v>
      </c>
      <c r="H1122" s="65">
        <v>4</v>
      </c>
      <c r="I1122" s="65">
        <v>759.96</v>
      </c>
      <c r="J1122" s="65">
        <v>2445.98</v>
      </c>
      <c r="K1122" s="65">
        <v>114000</v>
      </c>
      <c r="L1122" s="65">
        <v>2530</v>
      </c>
      <c r="M1122" s="65">
        <v>6</v>
      </c>
      <c r="N1122" s="65">
        <v>78.02</v>
      </c>
      <c r="O1122" s="65" t="s">
        <v>3295</v>
      </c>
    </row>
    <row r="1123" ht="15" spans="1:15">
      <c r="A1123" s="65" t="s">
        <v>35</v>
      </c>
      <c r="B1123" s="65" t="s">
        <v>2774</v>
      </c>
      <c r="C1123" s="65" t="s">
        <v>1939</v>
      </c>
      <c r="D1123" s="65" t="s">
        <v>1937</v>
      </c>
      <c r="E1123" s="65" t="s">
        <v>1935</v>
      </c>
      <c r="F1123" s="65">
        <v>60</v>
      </c>
      <c r="G1123" s="65" t="s">
        <v>1938</v>
      </c>
      <c r="H1123" s="65">
        <v>4</v>
      </c>
      <c r="I1123" s="65">
        <v>759.96</v>
      </c>
      <c r="J1123" s="65">
        <v>2445.98</v>
      </c>
      <c r="K1123" s="65">
        <v>114000</v>
      </c>
      <c r="L1123" s="65">
        <v>2530</v>
      </c>
      <c r="M1123" s="65">
        <v>6</v>
      </c>
      <c r="N1123" s="65">
        <v>78.02</v>
      </c>
      <c r="O1123" s="65" t="s">
        <v>2776</v>
      </c>
    </row>
    <row r="1124" ht="15" spans="1:15">
      <c r="A1124" s="65" t="s">
        <v>35</v>
      </c>
      <c r="B1124" s="65" t="s">
        <v>2837</v>
      </c>
      <c r="C1124" s="65" t="s">
        <v>1939</v>
      </c>
      <c r="D1124" s="65" t="s">
        <v>1937</v>
      </c>
      <c r="E1124" s="65" t="s">
        <v>1935</v>
      </c>
      <c r="F1124" s="65">
        <v>60</v>
      </c>
      <c r="G1124" s="65" t="s">
        <v>1938</v>
      </c>
      <c r="H1124" s="65">
        <v>4</v>
      </c>
      <c r="I1124" s="65">
        <v>759.96</v>
      </c>
      <c r="J1124" s="65">
        <v>2445.98</v>
      </c>
      <c r="K1124" s="65">
        <v>114000</v>
      </c>
      <c r="L1124" s="65">
        <v>2530</v>
      </c>
      <c r="M1124" s="65">
        <v>6</v>
      </c>
      <c r="N1124" s="65">
        <v>78.02</v>
      </c>
      <c r="O1124" s="65" t="s">
        <v>2839</v>
      </c>
    </row>
    <row r="1125" ht="15" spans="1:15">
      <c r="A1125" s="65" t="s">
        <v>35</v>
      </c>
      <c r="B1125" s="65" t="s">
        <v>3072</v>
      </c>
      <c r="C1125" s="65" t="s">
        <v>1939</v>
      </c>
      <c r="D1125" s="65" t="s">
        <v>1937</v>
      </c>
      <c r="E1125" s="65" t="s">
        <v>1935</v>
      </c>
      <c r="F1125" s="65">
        <v>60</v>
      </c>
      <c r="G1125" s="65" t="s">
        <v>1938</v>
      </c>
      <c r="H1125" s="65">
        <v>4</v>
      </c>
      <c r="I1125" s="65">
        <v>759.96</v>
      </c>
      <c r="J1125" s="65">
        <v>2445.98</v>
      </c>
      <c r="K1125" s="65">
        <v>114000</v>
      </c>
      <c r="L1125" s="65">
        <v>2530</v>
      </c>
      <c r="M1125" s="65">
        <v>6</v>
      </c>
      <c r="N1125" s="65">
        <v>78.02</v>
      </c>
      <c r="O1125" s="65" t="s">
        <v>3074</v>
      </c>
    </row>
    <row r="1126" ht="15" spans="1:15">
      <c r="A1126" s="65" t="s">
        <v>35</v>
      </c>
      <c r="B1126" s="65" t="s">
        <v>3215</v>
      </c>
      <c r="C1126" s="65" t="s">
        <v>1939</v>
      </c>
      <c r="D1126" s="65" t="s">
        <v>1937</v>
      </c>
      <c r="E1126" s="65" t="s">
        <v>1935</v>
      </c>
      <c r="F1126" s="65">
        <v>60</v>
      </c>
      <c r="G1126" s="65" t="s">
        <v>1938</v>
      </c>
      <c r="H1126" s="65">
        <v>4</v>
      </c>
      <c r="I1126" s="65">
        <v>759.96</v>
      </c>
      <c r="J1126" s="65">
        <v>2445.98</v>
      </c>
      <c r="K1126" s="65">
        <v>114000</v>
      </c>
      <c r="L1126" s="65">
        <v>2530</v>
      </c>
      <c r="M1126" s="65">
        <v>6</v>
      </c>
      <c r="N1126" s="65">
        <v>78.02</v>
      </c>
      <c r="O1126" s="65" t="s">
        <v>3217</v>
      </c>
    </row>
    <row r="1127" ht="15" spans="1:15">
      <c r="A1127" s="65" t="s">
        <v>35</v>
      </c>
      <c r="B1127" s="65" t="s">
        <v>3218</v>
      </c>
      <c r="C1127" s="65" t="s">
        <v>1939</v>
      </c>
      <c r="D1127" s="65" t="s">
        <v>1937</v>
      </c>
      <c r="E1127" s="65" t="s">
        <v>1935</v>
      </c>
      <c r="F1127" s="65">
        <v>60</v>
      </c>
      <c r="G1127" s="65" t="s">
        <v>1938</v>
      </c>
      <c r="H1127" s="65">
        <v>4</v>
      </c>
      <c r="I1127" s="65">
        <v>759.96</v>
      </c>
      <c r="J1127" s="65">
        <v>2445.98</v>
      </c>
      <c r="K1127" s="65">
        <v>114000</v>
      </c>
      <c r="L1127" s="65">
        <v>2530</v>
      </c>
      <c r="M1127" s="65">
        <v>6</v>
      </c>
      <c r="N1127" s="65">
        <v>78.02</v>
      </c>
      <c r="O1127" s="65" t="s">
        <v>3220</v>
      </c>
    </row>
    <row r="1128" ht="15" spans="1:15">
      <c r="A1128" s="65" t="s">
        <v>35</v>
      </c>
      <c r="B1128" s="65" t="s">
        <v>3221</v>
      </c>
      <c r="C1128" s="65" t="s">
        <v>1939</v>
      </c>
      <c r="D1128" s="65" t="s">
        <v>1937</v>
      </c>
      <c r="E1128" s="65" t="s">
        <v>1935</v>
      </c>
      <c r="F1128" s="65">
        <v>60</v>
      </c>
      <c r="G1128" s="65" t="s">
        <v>1938</v>
      </c>
      <c r="H1128" s="65">
        <v>4</v>
      </c>
      <c r="I1128" s="65">
        <v>759.96</v>
      </c>
      <c r="J1128" s="65">
        <v>2445.98</v>
      </c>
      <c r="K1128" s="65">
        <v>114000</v>
      </c>
      <c r="L1128" s="65">
        <v>2530</v>
      </c>
      <c r="M1128" s="65">
        <v>6</v>
      </c>
      <c r="N1128" s="65">
        <v>78.02</v>
      </c>
      <c r="O1128" s="65" t="s">
        <v>3223</v>
      </c>
    </row>
    <row r="1129" ht="15" spans="1:15">
      <c r="A1129" s="65" t="s">
        <v>35</v>
      </c>
      <c r="B1129" s="65" t="s">
        <v>3511</v>
      </c>
      <c r="C1129" s="65" t="s">
        <v>1939</v>
      </c>
      <c r="D1129" s="65" t="s">
        <v>1937</v>
      </c>
      <c r="E1129" s="65" t="s">
        <v>1935</v>
      </c>
      <c r="F1129" s="65">
        <v>60</v>
      </c>
      <c r="G1129" s="65" t="s">
        <v>1938</v>
      </c>
      <c r="H1129" s="65">
        <v>4</v>
      </c>
      <c r="I1129" s="65">
        <v>759.96</v>
      </c>
      <c r="J1129" s="65">
        <v>2445.98</v>
      </c>
      <c r="K1129" s="65">
        <v>114000</v>
      </c>
      <c r="L1129" s="65">
        <v>2530</v>
      </c>
      <c r="M1129" s="65">
        <v>6</v>
      </c>
      <c r="N1129" s="65">
        <v>78.02</v>
      </c>
      <c r="O1129" s="65" t="s">
        <v>3282</v>
      </c>
    </row>
    <row r="1130" ht="15" spans="1:15">
      <c r="A1130" s="65" t="s">
        <v>35</v>
      </c>
      <c r="B1130" s="65" t="s">
        <v>3069</v>
      </c>
      <c r="C1130" s="65" t="s">
        <v>1939</v>
      </c>
      <c r="D1130" s="65" t="s">
        <v>1937</v>
      </c>
      <c r="E1130" s="65" t="s">
        <v>1935</v>
      </c>
      <c r="F1130" s="65">
        <v>60</v>
      </c>
      <c r="G1130" s="65" t="s">
        <v>1938</v>
      </c>
      <c r="H1130" s="65">
        <v>4</v>
      </c>
      <c r="I1130" s="65">
        <v>759.96</v>
      </c>
      <c r="J1130" s="65">
        <v>2445.98</v>
      </c>
      <c r="K1130" s="65">
        <v>114000</v>
      </c>
      <c r="L1130" s="65">
        <v>2530</v>
      </c>
      <c r="M1130" s="65">
        <v>6</v>
      </c>
      <c r="N1130" s="65">
        <v>78.02</v>
      </c>
      <c r="O1130" s="65" t="s">
        <v>3071</v>
      </c>
    </row>
    <row r="1131" ht="15" spans="1:15">
      <c r="A1131" s="65" t="s">
        <v>35</v>
      </c>
      <c r="B1131" s="65" t="s">
        <v>2834</v>
      </c>
      <c r="C1131" s="65" t="s">
        <v>1939</v>
      </c>
      <c r="D1131" s="65" t="s">
        <v>1937</v>
      </c>
      <c r="E1131" s="65" t="s">
        <v>1935</v>
      </c>
      <c r="F1131" s="65">
        <v>60</v>
      </c>
      <c r="G1131" s="65" t="s">
        <v>1938</v>
      </c>
      <c r="H1131" s="65">
        <v>4</v>
      </c>
      <c r="I1131" s="65">
        <v>759.96</v>
      </c>
      <c r="J1131" s="65">
        <v>2445.98</v>
      </c>
      <c r="K1131" s="65">
        <v>114000</v>
      </c>
      <c r="L1131" s="65">
        <v>2530</v>
      </c>
      <c r="M1131" s="65">
        <v>6</v>
      </c>
      <c r="N1131" s="65">
        <v>78.02</v>
      </c>
      <c r="O1131" s="65" t="s">
        <v>2836</v>
      </c>
    </row>
    <row r="1132" ht="15" spans="1:15">
      <c r="A1132" s="65" t="s">
        <v>35</v>
      </c>
      <c r="B1132" s="65" t="s">
        <v>2811</v>
      </c>
      <c r="C1132" s="65" t="s">
        <v>1939</v>
      </c>
      <c r="D1132" s="65" t="s">
        <v>1937</v>
      </c>
      <c r="E1132" s="65" t="s">
        <v>1935</v>
      </c>
      <c r="F1132" s="65">
        <v>60</v>
      </c>
      <c r="G1132" s="65" t="s">
        <v>1938</v>
      </c>
      <c r="H1132" s="65">
        <v>4</v>
      </c>
      <c r="I1132" s="65">
        <v>759.96</v>
      </c>
      <c r="J1132" s="65">
        <v>2445.98</v>
      </c>
      <c r="K1132" s="65">
        <v>114000</v>
      </c>
      <c r="L1132" s="65">
        <v>2530</v>
      </c>
      <c r="M1132" s="65">
        <v>6</v>
      </c>
      <c r="N1132" s="65">
        <v>78.02</v>
      </c>
      <c r="O1132" s="65" t="s">
        <v>2683</v>
      </c>
    </row>
    <row r="1133" ht="15" spans="1:15">
      <c r="A1133" s="65" t="s">
        <v>35</v>
      </c>
      <c r="B1133" s="65" t="s">
        <v>3566</v>
      </c>
      <c r="C1133" s="65" t="s">
        <v>1939</v>
      </c>
      <c r="D1133" s="65" t="s">
        <v>1937</v>
      </c>
      <c r="E1133" s="65" t="s">
        <v>1935</v>
      </c>
      <c r="F1133" s="65">
        <v>60</v>
      </c>
      <c r="G1133" s="65" t="s">
        <v>1938</v>
      </c>
      <c r="H1133" s="65">
        <v>4</v>
      </c>
      <c r="I1133" s="65">
        <v>759.96</v>
      </c>
      <c r="J1133" s="65">
        <v>2445.98</v>
      </c>
      <c r="K1133" s="65">
        <v>114000</v>
      </c>
      <c r="L1133" s="65">
        <v>2530</v>
      </c>
      <c r="M1133" s="65">
        <v>6</v>
      </c>
      <c r="N1133" s="65">
        <v>78.02</v>
      </c>
      <c r="O1133" s="65" t="s">
        <v>3569</v>
      </c>
    </row>
    <row r="1134" ht="15" spans="1:15">
      <c r="A1134" s="65" t="s">
        <v>35</v>
      </c>
      <c r="B1134" s="65" t="s">
        <v>3561</v>
      </c>
      <c r="C1134" s="65" t="s">
        <v>1939</v>
      </c>
      <c r="D1134" s="65" t="s">
        <v>1937</v>
      </c>
      <c r="E1134" s="65" t="s">
        <v>1935</v>
      </c>
      <c r="F1134" s="65">
        <v>60</v>
      </c>
      <c r="G1134" s="65" t="s">
        <v>1938</v>
      </c>
      <c r="H1134" s="65">
        <v>4</v>
      </c>
      <c r="I1134" s="65">
        <v>759.96</v>
      </c>
      <c r="J1134" s="65">
        <v>2445.98</v>
      </c>
      <c r="K1134" s="65">
        <v>114000</v>
      </c>
      <c r="L1134" s="65">
        <v>2530</v>
      </c>
      <c r="M1134" s="65">
        <v>6</v>
      </c>
      <c r="N1134" s="65">
        <v>78.02</v>
      </c>
      <c r="O1134" s="65" t="s">
        <v>3563</v>
      </c>
    </row>
    <row r="1135" ht="15" spans="1:15">
      <c r="A1135" s="65" t="s">
        <v>35</v>
      </c>
      <c r="B1135" s="65" t="s">
        <v>2983</v>
      </c>
      <c r="C1135" s="65" t="s">
        <v>1939</v>
      </c>
      <c r="D1135" s="65" t="s">
        <v>1937</v>
      </c>
      <c r="E1135" s="65" t="s">
        <v>1935</v>
      </c>
      <c r="F1135" s="65">
        <v>60</v>
      </c>
      <c r="G1135" s="65" t="s">
        <v>1938</v>
      </c>
      <c r="H1135" s="65">
        <v>4</v>
      </c>
      <c r="I1135" s="65">
        <v>759.96</v>
      </c>
      <c r="J1135" s="65">
        <v>2445.98</v>
      </c>
      <c r="K1135" s="65">
        <v>114000</v>
      </c>
      <c r="L1135" s="65">
        <v>2530</v>
      </c>
      <c r="M1135" s="65">
        <v>6</v>
      </c>
      <c r="N1135" s="65">
        <v>78.02</v>
      </c>
      <c r="O1135" s="65" t="s">
        <v>2985</v>
      </c>
    </row>
    <row r="1136" ht="15" spans="1:15">
      <c r="A1136" s="65" t="s">
        <v>35</v>
      </c>
      <c r="B1136" s="65" t="s">
        <v>3712</v>
      </c>
      <c r="C1136" s="65" t="s">
        <v>1939</v>
      </c>
      <c r="D1136" s="65" t="s">
        <v>1937</v>
      </c>
      <c r="E1136" s="65" t="s">
        <v>1935</v>
      </c>
      <c r="F1136" s="65">
        <v>60</v>
      </c>
      <c r="G1136" s="65" t="s">
        <v>1938</v>
      </c>
      <c r="H1136" s="65">
        <v>4</v>
      </c>
      <c r="I1136" s="65">
        <v>759.96</v>
      </c>
      <c r="J1136" s="65">
        <v>2445.98</v>
      </c>
      <c r="K1136" s="65">
        <v>114000</v>
      </c>
      <c r="L1136" s="65">
        <v>2530</v>
      </c>
      <c r="M1136" s="65">
        <v>6</v>
      </c>
      <c r="N1136" s="65">
        <v>78.02</v>
      </c>
      <c r="O1136" s="65" t="s">
        <v>3714</v>
      </c>
    </row>
    <row r="1137" ht="15" spans="1:15">
      <c r="A1137" s="65" t="s">
        <v>35</v>
      </c>
      <c r="B1137" s="65" t="s">
        <v>2986</v>
      </c>
      <c r="C1137" s="65" t="s">
        <v>1939</v>
      </c>
      <c r="D1137" s="65" t="s">
        <v>1937</v>
      </c>
      <c r="E1137" s="65" t="s">
        <v>1935</v>
      </c>
      <c r="F1137" s="65">
        <v>60</v>
      </c>
      <c r="G1137" s="65" t="s">
        <v>1938</v>
      </c>
      <c r="H1137" s="65">
        <v>4</v>
      </c>
      <c r="I1137" s="65">
        <v>759.96</v>
      </c>
      <c r="J1137" s="65">
        <v>2445.98</v>
      </c>
      <c r="K1137" s="65">
        <v>114000</v>
      </c>
      <c r="L1137" s="65">
        <v>2530</v>
      </c>
      <c r="M1137" s="65">
        <v>6</v>
      </c>
      <c r="N1137" s="65">
        <v>78.02</v>
      </c>
      <c r="O1137" s="65" t="s">
        <v>2988</v>
      </c>
    </row>
    <row r="1138" ht="15" spans="1:15">
      <c r="A1138" s="65" t="s">
        <v>35</v>
      </c>
      <c r="B1138" s="65" t="s">
        <v>3248</v>
      </c>
      <c r="C1138" s="65" t="s">
        <v>1939</v>
      </c>
      <c r="D1138" s="65" t="s">
        <v>1937</v>
      </c>
      <c r="E1138" s="65" t="s">
        <v>1935</v>
      </c>
      <c r="F1138" s="65">
        <v>60</v>
      </c>
      <c r="G1138" s="65" t="s">
        <v>1938</v>
      </c>
      <c r="H1138" s="65">
        <v>4</v>
      </c>
      <c r="I1138" s="65">
        <v>759.96</v>
      </c>
      <c r="J1138" s="65">
        <v>2445.98</v>
      </c>
      <c r="K1138" s="65">
        <v>114000</v>
      </c>
      <c r="L1138" s="65">
        <v>2530</v>
      </c>
      <c r="M1138" s="65">
        <v>6</v>
      </c>
      <c r="N1138" s="65">
        <v>78.02</v>
      </c>
      <c r="O1138" s="65" t="s">
        <v>3250</v>
      </c>
    </row>
    <row r="1139" ht="15" spans="1:15">
      <c r="A1139" s="65" t="s">
        <v>35</v>
      </c>
      <c r="B1139" s="65" t="s">
        <v>2671</v>
      </c>
      <c r="C1139" s="65" t="s">
        <v>1939</v>
      </c>
      <c r="D1139" s="65" t="s">
        <v>1937</v>
      </c>
      <c r="E1139" s="65" t="s">
        <v>1935</v>
      </c>
      <c r="F1139" s="65">
        <v>60</v>
      </c>
      <c r="G1139" s="65" t="s">
        <v>1938</v>
      </c>
      <c r="H1139" s="65">
        <v>4</v>
      </c>
      <c r="I1139" s="65">
        <v>759.96</v>
      </c>
      <c r="J1139" s="65">
        <v>2445.98</v>
      </c>
      <c r="K1139" s="65">
        <v>114000</v>
      </c>
      <c r="L1139" s="65">
        <v>2530</v>
      </c>
      <c r="M1139" s="65">
        <v>6</v>
      </c>
      <c r="N1139" s="65">
        <v>78.02</v>
      </c>
      <c r="O1139" s="65" t="s">
        <v>2674</v>
      </c>
    </row>
    <row r="1140" ht="15" spans="1:15">
      <c r="A1140" s="65" t="s">
        <v>35</v>
      </c>
      <c r="B1140" s="65" t="s">
        <v>2668</v>
      </c>
      <c r="C1140" s="65" t="s">
        <v>1939</v>
      </c>
      <c r="D1140" s="65" t="s">
        <v>1937</v>
      </c>
      <c r="E1140" s="65" t="s">
        <v>1935</v>
      </c>
      <c r="F1140" s="65">
        <v>60</v>
      </c>
      <c r="G1140" s="65" t="s">
        <v>1938</v>
      </c>
      <c r="H1140" s="65">
        <v>4</v>
      </c>
      <c r="I1140" s="65">
        <v>759.96</v>
      </c>
      <c r="J1140" s="65">
        <v>2445.98</v>
      </c>
      <c r="K1140" s="65">
        <v>114000</v>
      </c>
      <c r="L1140" s="65">
        <v>2530</v>
      </c>
      <c r="M1140" s="65">
        <v>6</v>
      </c>
      <c r="N1140" s="65">
        <v>78.02</v>
      </c>
      <c r="O1140" s="65" t="s">
        <v>2670</v>
      </c>
    </row>
    <row r="1141" ht="15" spans="1:15">
      <c r="A1141" s="65" t="s">
        <v>35</v>
      </c>
      <c r="B1141" s="65" t="s">
        <v>3359</v>
      </c>
      <c r="C1141" s="65" t="s">
        <v>1939</v>
      </c>
      <c r="D1141" s="65" t="s">
        <v>1937</v>
      </c>
      <c r="E1141" s="65" t="s">
        <v>1935</v>
      </c>
      <c r="F1141" s="65">
        <v>60</v>
      </c>
      <c r="G1141" s="65" t="s">
        <v>1938</v>
      </c>
      <c r="H1141" s="65">
        <v>4</v>
      </c>
      <c r="I1141" s="65">
        <v>759.96</v>
      </c>
      <c r="J1141" s="65">
        <v>2445.98</v>
      </c>
      <c r="K1141" s="65">
        <v>114000</v>
      </c>
      <c r="L1141" s="65">
        <v>2530</v>
      </c>
      <c r="M1141" s="65">
        <v>6</v>
      </c>
      <c r="N1141" s="65">
        <v>78.02</v>
      </c>
      <c r="O1141" s="65" t="s">
        <v>3361</v>
      </c>
    </row>
    <row r="1142" ht="15" spans="1:15">
      <c r="A1142" s="65" t="s">
        <v>35</v>
      </c>
      <c r="B1142" s="65" t="s">
        <v>3313</v>
      </c>
      <c r="C1142" s="65" t="s">
        <v>1939</v>
      </c>
      <c r="D1142" s="65" t="s">
        <v>1937</v>
      </c>
      <c r="E1142" s="65" t="s">
        <v>1935</v>
      </c>
      <c r="F1142" s="65">
        <v>60</v>
      </c>
      <c r="G1142" s="65" t="s">
        <v>1938</v>
      </c>
      <c r="H1142" s="65">
        <v>4</v>
      </c>
      <c r="I1142" s="65">
        <v>759.96</v>
      </c>
      <c r="J1142" s="65">
        <v>2445.98</v>
      </c>
      <c r="K1142" s="65">
        <v>114000</v>
      </c>
      <c r="L1142" s="65">
        <v>2530</v>
      </c>
      <c r="M1142" s="65">
        <v>6</v>
      </c>
      <c r="N1142" s="65">
        <v>78.02</v>
      </c>
      <c r="O1142" s="65" t="s">
        <v>3315</v>
      </c>
    </row>
    <row r="1143" ht="15" spans="1:15">
      <c r="A1143" s="65" t="s">
        <v>35</v>
      </c>
      <c r="B1143" s="65" t="s">
        <v>3243</v>
      </c>
      <c r="C1143" s="65" t="s">
        <v>1939</v>
      </c>
      <c r="D1143" s="65" t="s">
        <v>1937</v>
      </c>
      <c r="E1143" s="65" t="s">
        <v>1935</v>
      </c>
      <c r="F1143" s="65">
        <v>60</v>
      </c>
      <c r="G1143" s="65" t="s">
        <v>1938</v>
      </c>
      <c r="H1143" s="65">
        <v>4</v>
      </c>
      <c r="I1143" s="65">
        <v>759.96</v>
      </c>
      <c r="J1143" s="65">
        <v>2445.98</v>
      </c>
      <c r="K1143" s="65">
        <v>114000</v>
      </c>
      <c r="L1143" s="65">
        <v>2530</v>
      </c>
      <c r="M1143" s="65">
        <v>6</v>
      </c>
      <c r="N1143" s="65">
        <v>78.02</v>
      </c>
      <c r="O1143" s="65" t="s">
        <v>3245</v>
      </c>
    </row>
    <row r="1144" ht="15" spans="1:15">
      <c r="A1144" s="65" t="s">
        <v>35</v>
      </c>
      <c r="B1144" s="65" t="s">
        <v>3683</v>
      </c>
      <c r="C1144" s="65" t="s">
        <v>1939</v>
      </c>
      <c r="D1144" s="65" t="s">
        <v>1937</v>
      </c>
      <c r="E1144" s="65" t="s">
        <v>1935</v>
      </c>
      <c r="F1144" s="65">
        <v>60</v>
      </c>
      <c r="G1144" s="65" t="s">
        <v>1938</v>
      </c>
      <c r="H1144" s="65">
        <v>4</v>
      </c>
      <c r="I1144" s="65">
        <v>759.96</v>
      </c>
      <c r="J1144" s="65">
        <v>2445.98</v>
      </c>
      <c r="K1144" s="65">
        <v>114000</v>
      </c>
      <c r="L1144" s="65">
        <v>2530</v>
      </c>
      <c r="M1144" s="65">
        <v>6</v>
      </c>
      <c r="N1144" s="65">
        <v>78.02</v>
      </c>
      <c r="O1144" s="65" t="s">
        <v>3685</v>
      </c>
    </row>
    <row r="1145" ht="15" spans="1:15">
      <c r="A1145" s="65" t="s">
        <v>35</v>
      </c>
      <c r="B1145" s="65" t="s">
        <v>3659</v>
      </c>
      <c r="C1145" s="65" t="s">
        <v>1939</v>
      </c>
      <c r="D1145" s="65" t="s">
        <v>1937</v>
      </c>
      <c r="E1145" s="65" t="s">
        <v>1935</v>
      </c>
      <c r="F1145" s="65">
        <v>60</v>
      </c>
      <c r="G1145" s="65" t="s">
        <v>1938</v>
      </c>
      <c r="H1145" s="65">
        <v>4</v>
      </c>
      <c r="I1145" s="65">
        <v>759.96</v>
      </c>
      <c r="J1145" s="65">
        <v>2445.98</v>
      </c>
      <c r="K1145" s="65">
        <v>114000</v>
      </c>
      <c r="L1145" s="65">
        <v>2530</v>
      </c>
      <c r="M1145" s="65">
        <v>6</v>
      </c>
      <c r="N1145" s="65">
        <v>78.02</v>
      </c>
      <c r="O1145" s="65" t="s">
        <v>3661</v>
      </c>
    </row>
    <row r="1146" ht="15" spans="1:15">
      <c r="A1146" s="65" t="s">
        <v>35</v>
      </c>
      <c r="B1146" s="65" t="s">
        <v>3662</v>
      </c>
      <c r="C1146" s="65" t="s">
        <v>1939</v>
      </c>
      <c r="D1146" s="65" t="s">
        <v>1937</v>
      </c>
      <c r="E1146" s="65" t="s">
        <v>1935</v>
      </c>
      <c r="F1146" s="65">
        <v>60</v>
      </c>
      <c r="G1146" s="65" t="s">
        <v>1938</v>
      </c>
      <c r="H1146" s="65">
        <v>4</v>
      </c>
      <c r="I1146" s="65">
        <v>759.96</v>
      </c>
      <c r="J1146" s="65">
        <v>2445.98</v>
      </c>
      <c r="K1146" s="65">
        <v>114000</v>
      </c>
      <c r="L1146" s="65">
        <v>2530</v>
      </c>
      <c r="M1146" s="65">
        <v>6</v>
      </c>
      <c r="N1146" s="65">
        <v>78.02</v>
      </c>
      <c r="O1146" s="65" t="s">
        <v>3664</v>
      </c>
    </row>
    <row r="1147" ht="15" spans="1:15">
      <c r="A1147" s="65" t="s">
        <v>35</v>
      </c>
      <c r="B1147" s="65" t="s">
        <v>3356</v>
      </c>
      <c r="C1147" s="65" t="s">
        <v>1939</v>
      </c>
      <c r="D1147" s="65" t="s">
        <v>1937</v>
      </c>
      <c r="E1147" s="65" t="s">
        <v>1935</v>
      </c>
      <c r="F1147" s="65">
        <v>60</v>
      </c>
      <c r="G1147" s="65" t="s">
        <v>1938</v>
      </c>
      <c r="H1147" s="65">
        <v>4</v>
      </c>
      <c r="I1147" s="65">
        <v>759.96</v>
      </c>
      <c r="J1147" s="65">
        <v>2445.98</v>
      </c>
      <c r="K1147" s="65">
        <v>114000</v>
      </c>
      <c r="L1147" s="65">
        <v>2530</v>
      </c>
      <c r="M1147" s="65">
        <v>6</v>
      </c>
      <c r="N1147" s="65">
        <v>78.02</v>
      </c>
      <c r="O1147" s="65" t="s">
        <v>3358</v>
      </c>
    </row>
    <row r="1148" ht="15" spans="1:15">
      <c r="A1148" s="65" t="s">
        <v>35</v>
      </c>
      <c r="B1148" s="65" t="s">
        <v>3442</v>
      </c>
      <c r="C1148" s="65" t="s">
        <v>1939</v>
      </c>
      <c r="D1148" s="65" t="s">
        <v>1937</v>
      </c>
      <c r="E1148" s="65" t="s">
        <v>1935</v>
      </c>
      <c r="F1148" s="65">
        <v>60</v>
      </c>
      <c r="G1148" s="65" t="s">
        <v>1938</v>
      </c>
      <c r="H1148" s="65">
        <v>4</v>
      </c>
      <c r="I1148" s="65">
        <v>759.96</v>
      </c>
      <c r="J1148" s="65">
        <v>2445.98</v>
      </c>
      <c r="K1148" s="65">
        <v>114000</v>
      </c>
      <c r="L1148" s="65">
        <v>2530</v>
      </c>
      <c r="M1148" s="65">
        <v>6</v>
      </c>
      <c r="N1148" s="65">
        <v>78.02</v>
      </c>
      <c r="O1148" s="65" t="s">
        <v>3444</v>
      </c>
    </row>
    <row r="1149" ht="15" spans="1:15">
      <c r="A1149" s="65" t="s">
        <v>35</v>
      </c>
      <c r="B1149" s="65" t="s">
        <v>3240</v>
      </c>
      <c r="C1149" s="65" t="s">
        <v>1939</v>
      </c>
      <c r="D1149" s="65" t="s">
        <v>1937</v>
      </c>
      <c r="E1149" s="65" t="s">
        <v>1935</v>
      </c>
      <c r="F1149" s="65">
        <v>60</v>
      </c>
      <c r="G1149" s="65" t="s">
        <v>1938</v>
      </c>
      <c r="H1149" s="65">
        <v>4</v>
      </c>
      <c r="I1149" s="65">
        <v>759.96</v>
      </c>
      <c r="J1149" s="65">
        <v>2445.98</v>
      </c>
      <c r="K1149" s="65">
        <v>114000</v>
      </c>
      <c r="L1149" s="65">
        <v>2530</v>
      </c>
      <c r="M1149" s="65">
        <v>6</v>
      </c>
      <c r="N1149" s="65">
        <v>78.02</v>
      </c>
      <c r="O1149" s="65" t="s">
        <v>3242</v>
      </c>
    </row>
    <row r="1150" ht="15" spans="1:15">
      <c r="A1150" s="65" t="s">
        <v>35</v>
      </c>
      <c r="B1150" s="65" t="s">
        <v>3227</v>
      </c>
      <c r="C1150" s="65" t="s">
        <v>1939</v>
      </c>
      <c r="D1150" s="65" t="s">
        <v>1937</v>
      </c>
      <c r="E1150" s="65" t="s">
        <v>1935</v>
      </c>
      <c r="F1150" s="65">
        <v>60</v>
      </c>
      <c r="G1150" s="65" t="s">
        <v>1938</v>
      </c>
      <c r="H1150" s="65">
        <v>4</v>
      </c>
      <c r="I1150" s="65">
        <v>759.96</v>
      </c>
      <c r="J1150" s="65">
        <v>2445.98</v>
      </c>
      <c r="K1150" s="65">
        <v>114000</v>
      </c>
      <c r="L1150" s="65">
        <v>2530</v>
      </c>
      <c r="M1150" s="65">
        <v>6</v>
      </c>
      <c r="N1150" s="65">
        <v>78.02</v>
      </c>
      <c r="O1150" s="65" t="s">
        <v>2642</v>
      </c>
    </row>
    <row r="1151" ht="15" spans="1:15">
      <c r="A1151" s="65" t="s">
        <v>35</v>
      </c>
      <c r="B1151" s="65" t="s">
        <v>3229</v>
      </c>
      <c r="C1151" s="65" t="s">
        <v>1939</v>
      </c>
      <c r="D1151" s="65" t="s">
        <v>1937</v>
      </c>
      <c r="E1151" s="65" t="s">
        <v>1935</v>
      </c>
      <c r="F1151" s="65">
        <v>60</v>
      </c>
      <c r="G1151" s="65" t="s">
        <v>1938</v>
      </c>
      <c r="H1151" s="65">
        <v>4</v>
      </c>
      <c r="I1151" s="65">
        <v>759.96</v>
      </c>
      <c r="J1151" s="65">
        <v>2445.98</v>
      </c>
      <c r="K1151" s="65">
        <v>114000</v>
      </c>
      <c r="L1151" s="65">
        <v>2530</v>
      </c>
      <c r="M1151" s="65">
        <v>6</v>
      </c>
      <c r="N1151" s="65">
        <v>78.02</v>
      </c>
      <c r="O1151" s="65" t="s">
        <v>2642</v>
      </c>
    </row>
    <row r="1152" ht="15" spans="1:15">
      <c r="A1152" s="65" t="s">
        <v>35</v>
      </c>
      <c r="B1152" s="65" t="s">
        <v>3231</v>
      </c>
      <c r="C1152" s="65" t="s">
        <v>1939</v>
      </c>
      <c r="D1152" s="65" t="s">
        <v>1937</v>
      </c>
      <c r="E1152" s="65" t="s">
        <v>1935</v>
      </c>
      <c r="F1152" s="65">
        <v>60</v>
      </c>
      <c r="G1152" s="65" t="s">
        <v>1938</v>
      </c>
      <c r="H1152" s="65">
        <v>4</v>
      </c>
      <c r="I1152" s="65">
        <v>759.96</v>
      </c>
      <c r="J1152" s="65">
        <v>2445.98</v>
      </c>
      <c r="K1152" s="65">
        <v>114000</v>
      </c>
      <c r="L1152" s="65">
        <v>2530</v>
      </c>
      <c r="M1152" s="65">
        <v>6</v>
      </c>
      <c r="N1152" s="65">
        <v>78.02</v>
      </c>
      <c r="O1152" s="65" t="s">
        <v>3233</v>
      </c>
    </row>
    <row r="1153" ht="15" spans="1:15">
      <c r="A1153" s="65" t="s">
        <v>35</v>
      </c>
      <c r="B1153" s="65" t="s">
        <v>2651</v>
      </c>
      <c r="C1153" s="65" t="s">
        <v>1939</v>
      </c>
      <c r="D1153" s="65" t="s">
        <v>1937</v>
      </c>
      <c r="E1153" s="65" t="s">
        <v>1935</v>
      </c>
      <c r="F1153" s="65">
        <v>60</v>
      </c>
      <c r="G1153" s="65" t="s">
        <v>1938</v>
      </c>
      <c r="H1153" s="65">
        <v>4</v>
      </c>
      <c r="I1153" s="65">
        <v>759.96</v>
      </c>
      <c r="J1153" s="65">
        <v>2445.98</v>
      </c>
      <c r="K1153" s="65">
        <v>114000</v>
      </c>
      <c r="L1153" s="65">
        <v>2530</v>
      </c>
      <c r="M1153" s="65">
        <v>6</v>
      </c>
      <c r="N1153" s="65">
        <v>78.02</v>
      </c>
      <c r="O1153" s="65" t="s">
        <v>2653</v>
      </c>
    </row>
    <row r="1154" ht="15" spans="1:15">
      <c r="A1154" s="65" t="s">
        <v>35</v>
      </c>
      <c r="B1154" s="65" t="s">
        <v>2681</v>
      </c>
      <c r="C1154" s="65" t="s">
        <v>1939</v>
      </c>
      <c r="D1154" s="65" t="s">
        <v>1937</v>
      </c>
      <c r="E1154" s="65" t="s">
        <v>1935</v>
      </c>
      <c r="F1154" s="65">
        <v>60</v>
      </c>
      <c r="G1154" s="65" t="s">
        <v>1938</v>
      </c>
      <c r="H1154" s="65">
        <v>4</v>
      </c>
      <c r="I1154" s="65">
        <v>759.96</v>
      </c>
      <c r="J1154" s="65">
        <v>2445.98</v>
      </c>
      <c r="K1154" s="65">
        <v>114000</v>
      </c>
      <c r="L1154" s="65">
        <v>2530</v>
      </c>
      <c r="M1154" s="65">
        <v>6</v>
      </c>
      <c r="N1154" s="65">
        <v>78.02</v>
      </c>
      <c r="O1154" s="65" t="s">
        <v>2683</v>
      </c>
    </row>
    <row r="1155" ht="15" spans="1:15">
      <c r="A1155" s="65" t="s">
        <v>35</v>
      </c>
      <c r="B1155" s="65" t="s">
        <v>3234</v>
      </c>
      <c r="C1155" s="65" t="s">
        <v>1939</v>
      </c>
      <c r="D1155" s="65" t="s">
        <v>1937</v>
      </c>
      <c r="E1155" s="65" t="s">
        <v>1935</v>
      </c>
      <c r="F1155" s="65">
        <v>60</v>
      </c>
      <c r="G1155" s="65" t="s">
        <v>1938</v>
      </c>
      <c r="H1155" s="65">
        <v>4</v>
      </c>
      <c r="I1155" s="65">
        <v>759.96</v>
      </c>
      <c r="J1155" s="65">
        <v>2445.98</v>
      </c>
      <c r="K1155" s="65">
        <v>114000</v>
      </c>
      <c r="L1155" s="65">
        <v>2530</v>
      </c>
      <c r="M1155" s="65">
        <v>6</v>
      </c>
      <c r="N1155" s="65">
        <v>78.02</v>
      </c>
      <c r="O1155" s="65" t="s">
        <v>3236</v>
      </c>
    </row>
    <row r="1156" ht="15" spans="1:15">
      <c r="A1156" s="65" t="s">
        <v>35</v>
      </c>
      <c r="B1156" s="65" t="s">
        <v>3237</v>
      </c>
      <c r="C1156" s="65" t="s">
        <v>1939</v>
      </c>
      <c r="D1156" s="65" t="s">
        <v>1937</v>
      </c>
      <c r="E1156" s="65" t="s">
        <v>1935</v>
      </c>
      <c r="F1156" s="65">
        <v>60</v>
      </c>
      <c r="G1156" s="65" t="s">
        <v>1938</v>
      </c>
      <c r="H1156" s="65">
        <v>4</v>
      </c>
      <c r="I1156" s="65">
        <v>759.96</v>
      </c>
      <c r="J1156" s="65">
        <v>2445.98</v>
      </c>
      <c r="K1156" s="65">
        <v>114000</v>
      </c>
      <c r="L1156" s="65">
        <v>2530</v>
      </c>
      <c r="M1156" s="65">
        <v>6</v>
      </c>
      <c r="N1156" s="65">
        <v>78.02</v>
      </c>
      <c r="O1156" s="65" t="s">
        <v>3239</v>
      </c>
    </row>
    <row r="1157" ht="15" spans="1:15">
      <c r="A1157" s="65" t="s">
        <v>35</v>
      </c>
      <c r="B1157" s="65" t="s">
        <v>3471</v>
      </c>
      <c r="C1157" s="65" t="s">
        <v>1939</v>
      </c>
      <c r="D1157" s="65" t="s">
        <v>1937</v>
      </c>
      <c r="E1157" s="65" t="s">
        <v>1935</v>
      </c>
      <c r="F1157" s="65">
        <v>60</v>
      </c>
      <c r="G1157" s="65" t="s">
        <v>1938</v>
      </c>
      <c r="H1157" s="65">
        <v>4</v>
      </c>
      <c r="I1157" s="65">
        <v>759.96</v>
      </c>
      <c r="J1157" s="65">
        <v>2445.98</v>
      </c>
      <c r="K1157" s="65">
        <v>114000</v>
      </c>
      <c r="L1157" s="65">
        <v>2530</v>
      </c>
      <c r="M1157" s="65">
        <v>6</v>
      </c>
      <c r="N1157" s="65">
        <v>78.02</v>
      </c>
      <c r="O1157" s="65" t="s">
        <v>3473</v>
      </c>
    </row>
    <row r="1158" ht="15" spans="1:15">
      <c r="A1158" s="65" t="s">
        <v>35</v>
      </c>
      <c r="B1158" s="65" t="s">
        <v>2684</v>
      </c>
      <c r="C1158" s="65" t="s">
        <v>1939</v>
      </c>
      <c r="D1158" s="65" t="s">
        <v>1937</v>
      </c>
      <c r="E1158" s="65" t="s">
        <v>1935</v>
      </c>
      <c r="F1158" s="65">
        <v>60</v>
      </c>
      <c r="G1158" s="65" t="s">
        <v>1938</v>
      </c>
      <c r="H1158" s="65">
        <v>4</v>
      </c>
      <c r="I1158" s="65">
        <v>759.96</v>
      </c>
      <c r="J1158" s="65">
        <v>2445.98</v>
      </c>
      <c r="K1158" s="65">
        <v>114000</v>
      </c>
      <c r="L1158" s="65">
        <v>2530</v>
      </c>
      <c r="M1158" s="65">
        <v>6</v>
      </c>
      <c r="N1158" s="65">
        <v>78.02</v>
      </c>
      <c r="O1158" s="65" t="s">
        <v>2686</v>
      </c>
    </row>
    <row r="1159" ht="15" spans="1:15">
      <c r="A1159" s="65" t="s">
        <v>35</v>
      </c>
      <c r="B1159" s="65" t="s">
        <v>2687</v>
      </c>
      <c r="C1159" s="65" t="s">
        <v>1939</v>
      </c>
      <c r="D1159" s="65" t="s">
        <v>1937</v>
      </c>
      <c r="E1159" s="65" t="s">
        <v>1935</v>
      </c>
      <c r="F1159" s="65">
        <v>60</v>
      </c>
      <c r="G1159" s="65" t="s">
        <v>1938</v>
      </c>
      <c r="H1159" s="65">
        <v>4</v>
      </c>
      <c r="I1159" s="65">
        <v>759.96</v>
      </c>
      <c r="J1159" s="65">
        <v>2445.98</v>
      </c>
      <c r="K1159" s="65">
        <v>114000</v>
      </c>
      <c r="L1159" s="65">
        <v>2530</v>
      </c>
      <c r="M1159" s="65">
        <v>6</v>
      </c>
      <c r="N1159" s="65">
        <v>78.02</v>
      </c>
      <c r="O1159" s="65" t="s">
        <v>2683</v>
      </c>
    </row>
    <row r="1160" ht="15" spans="1:15">
      <c r="A1160" s="65" t="s">
        <v>35</v>
      </c>
      <c r="B1160" s="65" t="s">
        <v>3095</v>
      </c>
      <c r="C1160" s="65" t="s">
        <v>1939</v>
      </c>
      <c r="D1160" s="65" t="s">
        <v>1937</v>
      </c>
      <c r="E1160" s="65" t="s">
        <v>1935</v>
      </c>
      <c r="F1160" s="65">
        <v>60</v>
      </c>
      <c r="G1160" s="65" t="s">
        <v>1938</v>
      </c>
      <c r="H1160" s="65">
        <v>4</v>
      </c>
      <c r="I1160" s="65">
        <v>759.96</v>
      </c>
      <c r="J1160" s="65">
        <v>2445.98</v>
      </c>
      <c r="K1160" s="65">
        <v>114000</v>
      </c>
      <c r="L1160" s="65">
        <v>2530</v>
      </c>
      <c r="M1160" s="65">
        <v>6</v>
      </c>
      <c r="N1160" s="65">
        <v>78.02</v>
      </c>
      <c r="O1160" s="65" t="s">
        <v>3097</v>
      </c>
    </row>
    <row r="1161" ht="15" spans="1:15">
      <c r="A1161" s="65" t="s">
        <v>35</v>
      </c>
      <c r="B1161" s="65" t="s">
        <v>3098</v>
      </c>
      <c r="C1161" s="65" t="s">
        <v>1939</v>
      </c>
      <c r="D1161" s="65" t="s">
        <v>1937</v>
      </c>
      <c r="E1161" s="65" t="s">
        <v>1935</v>
      </c>
      <c r="F1161" s="65">
        <v>60</v>
      </c>
      <c r="G1161" s="65" t="s">
        <v>1938</v>
      </c>
      <c r="H1161" s="65">
        <v>4</v>
      </c>
      <c r="I1161" s="65">
        <v>759.96</v>
      </c>
      <c r="J1161" s="65">
        <v>2445.98</v>
      </c>
      <c r="K1161" s="65">
        <v>114000</v>
      </c>
      <c r="L1161" s="65">
        <v>2530</v>
      </c>
      <c r="M1161" s="65">
        <v>6</v>
      </c>
      <c r="N1161" s="65">
        <v>78.02</v>
      </c>
      <c r="O1161" s="65" t="s">
        <v>3100</v>
      </c>
    </row>
    <row r="1162" ht="15" spans="1:15">
      <c r="A1162" s="65" t="s">
        <v>35</v>
      </c>
      <c r="B1162" s="65" t="s">
        <v>3101</v>
      </c>
      <c r="C1162" s="65" t="s">
        <v>1939</v>
      </c>
      <c r="D1162" s="65" t="s">
        <v>1937</v>
      </c>
      <c r="E1162" s="65" t="s">
        <v>1935</v>
      </c>
      <c r="F1162" s="65">
        <v>60</v>
      </c>
      <c r="G1162" s="65" t="s">
        <v>1938</v>
      </c>
      <c r="H1162" s="65">
        <v>4</v>
      </c>
      <c r="I1162" s="65">
        <v>759.96</v>
      </c>
      <c r="J1162" s="65">
        <v>2445.98</v>
      </c>
      <c r="K1162" s="65">
        <v>114000</v>
      </c>
      <c r="L1162" s="65">
        <v>2530</v>
      </c>
      <c r="M1162" s="65">
        <v>6</v>
      </c>
      <c r="N1162" s="65">
        <v>78.02</v>
      </c>
      <c r="O1162" s="65" t="s">
        <v>3103</v>
      </c>
    </row>
    <row r="1163" ht="15" spans="1:15">
      <c r="A1163" s="65" t="s">
        <v>35</v>
      </c>
      <c r="B1163" s="65" t="s">
        <v>3366</v>
      </c>
      <c r="C1163" s="65" t="s">
        <v>1939</v>
      </c>
      <c r="D1163" s="65" t="s">
        <v>1937</v>
      </c>
      <c r="E1163" s="65" t="s">
        <v>1935</v>
      </c>
      <c r="F1163" s="65">
        <v>60</v>
      </c>
      <c r="G1163" s="65" t="s">
        <v>1938</v>
      </c>
      <c r="H1163" s="65">
        <v>4</v>
      </c>
      <c r="I1163" s="65">
        <v>759.96</v>
      </c>
      <c r="J1163" s="65">
        <v>2445.98</v>
      </c>
      <c r="K1163" s="65">
        <v>114000</v>
      </c>
      <c r="L1163" s="65">
        <v>2530</v>
      </c>
      <c r="M1163" s="65">
        <v>6</v>
      </c>
      <c r="N1163" s="65">
        <v>78.02</v>
      </c>
      <c r="O1163" s="65" t="s">
        <v>3368</v>
      </c>
    </row>
    <row r="1164" ht="15" spans="1:15">
      <c r="A1164" s="65" t="s">
        <v>35</v>
      </c>
      <c r="B1164" s="65" t="s">
        <v>3474</v>
      </c>
      <c r="C1164" s="65" t="s">
        <v>1939</v>
      </c>
      <c r="D1164" s="65" t="s">
        <v>1937</v>
      </c>
      <c r="E1164" s="65" t="s">
        <v>1935</v>
      </c>
      <c r="F1164" s="65">
        <v>60</v>
      </c>
      <c r="G1164" s="65" t="s">
        <v>1938</v>
      </c>
      <c r="H1164" s="65">
        <v>4</v>
      </c>
      <c r="I1164" s="65">
        <v>759.96</v>
      </c>
      <c r="J1164" s="65">
        <v>2445.98</v>
      </c>
      <c r="K1164" s="65">
        <v>114000</v>
      </c>
      <c r="L1164" s="65">
        <v>2530</v>
      </c>
      <c r="M1164" s="65">
        <v>6</v>
      </c>
      <c r="N1164" s="65">
        <v>78.02</v>
      </c>
      <c r="O1164" s="65" t="s">
        <v>2646</v>
      </c>
    </row>
    <row r="1165" ht="15" spans="1:15">
      <c r="A1165" s="65" t="s">
        <v>35</v>
      </c>
      <c r="B1165" s="65" t="s">
        <v>3107</v>
      </c>
      <c r="C1165" s="65" t="s">
        <v>1939</v>
      </c>
      <c r="D1165" s="65" t="s">
        <v>1937</v>
      </c>
      <c r="E1165" s="65" t="s">
        <v>1935</v>
      </c>
      <c r="F1165" s="65">
        <v>60</v>
      </c>
      <c r="G1165" s="65" t="s">
        <v>1938</v>
      </c>
      <c r="H1165" s="65">
        <v>4</v>
      </c>
      <c r="I1165" s="65">
        <v>759.96</v>
      </c>
      <c r="J1165" s="65">
        <v>2445.98</v>
      </c>
      <c r="K1165" s="65">
        <v>114000</v>
      </c>
      <c r="L1165" s="65">
        <v>2530</v>
      </c>
      <c r="M1165" s="65">
        <v>6</v>
      </c>
      <c r="N1165" s="65">
        <v>78.02</v>
      </c>
      <c r="O1165" s="65" t="s">
        <v>3109</v>
      </c>
    </row>
    <row r="1166" ht="15" spans="1:15">
      <c r="A1166" s="65" t="s">
        <v>35</v>
      </c>
      <c r="B1166" s="65" t="s">
        <v>3057</v>
      </c>
      <c r="C1166" s="65" t="s">
        <v>1939</v>
      </c>
      <c r="D1166" s="65" t="s">
        <v>1937</v>
      </c>
      <c r="E1166" s="65" t="s">
        <v>1935</v>
      </c>
      <c r="F1166" s="65">
        <v>60</v>
      </c>
      <c r="G1166" s="65" t="s">
        <v>1938</v>
      </c>
      <c r="H1166" s="65">
        <v>4</v>
      </c>
      <c r="I1166" s="65">
        <v>759.96</v>
      </c>
      <c r="J1166" s="65">
        <v>2445.98</v>
      </c>
      <c r="K1166" s="65">
        <v>114000</v>
      </c>
      <c r="L1166" s="65">
        <v>2530</v>
      </c>
      <c r="M1166" s="65">
        <v>6</v>
      </c>
      <c r="N1166" s="65">
        <v>78.02</v>
      </c>
      <c r="O1166" s="65" t="s">
        <v>3059</v>
      </c>
    </row>
    <row r="1167" ht="15" spans="1:15">
      <c r="A1167" s="65" t="s">
        <v>35</v>
      </c>
      <c r="B1167" s="65" t="s">
        <v>3051</v>
      </c>
      <c r="C1167" s="65" t="s">
        <v>1939</v>
      </c>
      <c r="D1167" s="65" t="s">
        <v>1937</v>
      </c>
      <c r="E1167" s="65" t="s">
        <v>1935</v>
      </c>
      <c r="F1167" s="65">
        <v>60</v>
      </c>
      <c r="G1167" s="65" t="s">
        <v>1938</v>
      </c>
      <c r="H1167" s="65">
        <v>4</v>
      </c>
      <c r="I1167" s="65">
        <v>759.96</v>
      </c>
      <c r="J1167" s="65">
        <v>2445.98</v>
      </c>
      <c r="K1167" s="65">
        <v>114000</v>
      </c>
      <c r="L1167" s="65">
        <v>2530</v>
      </c>
      <c r="M1167" s="65">
        <v>6</v>
      </c>
      <c r="N1167" s="65">
        <v>78.02</v>
      </c>
      <c r="O1167" s="65" t="s">
        <v>3053</v>
      </c>
    </row>
    <row r="1168" ht="15" spans="1:15">
      <c r="A1168" s="65" t="s">
        <v>35</v>
      </c>
      <c r="B1168" s="65" t="s">
        <v>3060</v>
      </c>
      <c r="C1168" s="65" t="s">
        <v>1939</v>
      </c>
      <c r="D1168" s="65" t="s">
        <v>1937</v>
      </c>
      <c r="E1168" s="65" t="s">
        <v>1935</v>
      </c>
      <c r="F1168" s="65">
        <v>60</v>
      </c>
      <c r="G1168" s="65" t="s">
        <v>1938</v>
      </c>
      <c r="H1168" s="65">
        <v>4</v>
      </c>
      <c r="I1168" s="65">
        <v>759.96</v>
      </c>
      <c r="J1168" s="65">
        <v>2445.98</v>
      </c>
      <c r="K1168" s="65">
        <v>114000</v>
      </c>
      <c r="L1168" s="65">
        <v>2530</v>
      </c>
      <c r="M1168" s="65">
        <v>6</v>
      </c>
      <c r="N1168" s="65">
        <v>78.02</v>
      </c>
      <c r="O1168" s="65" t="s">
        <v>3062</v>
      </c>
    </row>
    <row r="1169" ht="15" spans="1:15">
      <c r="A1169" s="65" t="s">
        <v>35</v>
      </c>
      <c r="B1169" s="65" t="s">
        <v>3104</v>
      </c>
      <c r="C1169" s="65" t="s">
        <v>1939</v>
      </c>
      <c r="D1169" s="65" t="s">
        <v>1937</v>
      </c>
      <c r="E1169" s="65" t="s">
        <v>1935</v>
      </c>
      <c r="F1169" s="65">
        <v>60</v>
      </c>
      <c r="G1169" s="65" t="s">
        <v>1938</v>
      </c>
      <c r="H1169" s="65">
        <v>4</v>
      </c>
      <c r="I1169" s="65">
        <v>759.96</v>
      </c>
      <c r="J1169" s="65">
        <v>2445.98</v>
      </c>
      <c r="K1169" s="65">
        <v>114000</v>
      </c>
      <c r="L1169" s="65">
        <v>2530</v>
      </c>
      <c r="M1169" s="65">
        <v>6</v>
      </c>
      <c r="N1169" s="65">
        <v>78.02</v>
      </c>
      <c r="O1169" s="65" t="s">
        <v>3106</v>
      </c>
    </row>
    <row r="1170" ht="15" spans="1:15">
      <c r="A1170" s="65" t="s">
        <v>35</v>
      </c>
      <c r="B1170" s="65" t="s">
        <v>3048</v>
      </c>
      <c r="C1170" s="65" t="s">
        <v>1939</v>
      </c>
      <c r="D1170" s="65" t="s">
        <v>1937</v>
      </c>
      <c r="E1170" s="65" t="s">
        <v>1935</v>
      </c>
      <c r="F1170" s="65">
        <v>60</v>
      </c>
      <c r="G1170" s="65" t="s">
        <v>1938</v>
      </c>
      <c r="H1170" s="65">
        <v>4</v>
      </c>
      <c r="I1170" s="65">
        <v>759.96</v>
      </c>
      <c r="J1170" s="65">
        <v>2445.98</v>
      </c>
      <c r="K1170" s="65">
        <v>114000</v>
      </c>
      <c r="L1170" s="65">
        <v>2530</v>
      </c>
      <c r="M1170" s="65">
        <v>6</v>
      </c>
      <c r="N1170" s="65">
        <v>78.02</v>
      </c>
      <c r="O1170" s="65" t="s">
        <v>3050</v>
      </c>
    </row>
    <row r="1171" ht="15" spans="1:15">
      <c r="A1171" s="65" t="s">
        <v>35</v>
      </c>
      <c r="B1171" s="65" t="s">
        <v>3092</v>
      </c>
      <c r="C1171" s="65" t="s">
        <v>1939</v>
      </c>
      <c r="D1171" s="65" t="s">
        <v>1937</v>
      </c>
      <c r="E1171" s="65" t="s">
        <v>1935</v>
      </c>
      <c r="F1171" s="65">
        <v>60</v>
      </c>
      <c r="G1171" s="65" t="s">
        <v>1938</v>
      </c>
      <c r="H1171" s="65">
        <v>4</v>
      </c>
      <c r="I1171" s="65">
        <v>759.96</v>
      </c>
      <c r="J1171" s="65">
        <v>2445.98</v>
      </c>
      <c r="K1171" s="65">
        <v>114000</v>
      </c>
      <c r="L1171" s="65">
        <v>2530</v>
      </c>
      <c r="M1171" s="65">
        <v>6</v>
      </c>
      <c r="N1171" s="65">
        <v>78.02</v>
      </c>
      <c r="O1171" s="65" t="s">
        <v>3094</v>
      </c>
    </row>
    <row r="1172" ht="15" spans="1:15">
      <c r="A1172" s="65" t="s">
        <v>35</v>
      </c>
      <c r="B1172" s="65" t="s">
        <v>3715</v>
      </c>
      <c r="C1172" s="65" t="s">
        <v>1939</v>
      </c>
      <c r="D1172" s="65" t="s">
        <v>1937</v>
      </c>
      <c r="E1172" s="65" t="s">
        <v>1935</v>
      </c>
      <c r="F1172" s="65">
        <v>60</v>
      </c>
      <c r="G1172" s="65" t="s">
        <v>1938</v>
      </c>
      <c r="H1172" s="65">
        <v>4</v>
      </c>
      <c r="I1172" s="65">
        <v>759.96</v>
      </c>
      <c r="J1172" s="65">
        <v>2445.98</v>
      </c>
      <c r="K1172" s="65">
        <v>114000</v>
      </c>
      <c r="L1172" s="65">
        <v>2530</v>
      </c>
      <c r="M1172" s="65">
        <v>6</v>
      </c>
      <c r="N1172" s="65">
        <v>78.02</v>
      </c>
      <c r="O1172" s="65" t="s">
        <v>3717</v>
      </c>
    </row>
    <row r="1173" ht="15" spans="1:15">
      <c r="A1173" s="65" t="s">
        <v>35</v>
      </c>
      <c r="B1173" s="65" t="s">
        <v>3340</v>
      </c>
      <c r="C1173" s="65" t="s">
        <v>1939</v>
      </c>
      <c r="D1173" s="65" t="s">
        <v>1937</v>
      </c>
      <c r="E1173" s="65" t="s">
        <v>1935</v>
      </c>
      <c r="F1173" s="65">
        <v>60</v>
      </c>
      <c r="G1173" s="65" t="s">
        <v>1938</v>
      </c>
      <c r="H1173" s="65">
        <v>4</v>
      </c>
      <c r="I1173" s="65">
        <v>759.96</v>
      </c>
      <c r="J1173" s="65">
        <v>2445.98</v>
      </c>
      <c r="K1173" s="65">
        <v>114000</v>
      </c>
      <c r="L1173" s="65">
        <v>2530</v>
      </c>
      <c r="M1173" s="65">
        <v>6</v>
      </c>
      <c r="N1173" s="65">
        <v>78.02</v>
      </c>
      <c r="O1173" s="65" t="s">
        <v>3342</v>
      </c>
    </row>
    <row r="1174" ht="15" spans="1:15">
      <c r="A1174" s="65" t="s">
        <v>35</v>
      </c>
      <c r="B1174" s="65" t="s">
        <v>3411</v>
      </c>
      <c r="C1174" s="65" t="s">
        <v>1939</v>
      </c>
      <c r="D1174" s="65" t="s">
        <v>1937</v>
      </c>
      <c r="E1174" s="65" t="s">
        <v>1935</v>
      </c>
      <c r="F1174" s="65">
        <v>60</v>
      </c>
      <c r="G1174" s="65" t="s">
        <v>1938</v>
      </c>
      <c r="H1174" s="65">
        <v>4</v>
      </c>
      <c r="I1174" s="65">
        <v>759.96</v>
      </c>
      <c r="J1174" s="65">
        <v>2445.98</v>
      </c>
      <c r="K1174" s="65">
        <v>114000</v>
      </c>
      <c r="L1174" s="65">
        <v>2530</v>
      </c>
      <c r="M1174" s="65">
        <v>6</v>
      </c>
      <c r="N1174" s="65">
        <v>78.02</v>
      </c>
      <c r="O1174" s="65" t="s">
        <v>3413</v>
      </c>
    </row>
    <row r="1175" ht="15" spans="1:15">
      <c r="A1175" s="65" t="s">
        <v>35</v>
      </c>
      <c r="B1175" s="65" t="s">
        <v>3045</v>
      </c>
      <c r="C1175" s="65" t="s">
        <v>1939</v>
      </c>
      <c r="D1175" s="65" t="s">
        <v>1937</v>
      </c>
      <c r="E1175" s="65" t="s">
        <v>1935</v>
      </c>
      <c r="F1175" s="65">
        <v>60</v>
      </c>
      <c r="G1175" s="65" t="s">
        <v>1938</v>
      </c>
      <c r="H1175" s="65">
        <v>4</v>
      </c>
      <c r="I1175" s="65">
        <v>759.96</v>
      </c>
      <c r="J1175" s="65">
        <v>2445.98</v>
      </c>
      <c r="K1175" s="65">
        <v>114000</v>
      </c>
      <c r="L1175" s="65">
        <v>2530</v>
      </c>
      <c r="M1175" s="65">
        <v>6</v>
      </c>
      <c r="N1175" s="65">
        <v>78.02</v>
      </c>
      <c r="O1175" s="65" t="s">
        <v>3047</v>
      </c>
    </row>
    <row r="1176" ht="15" spans="1:15">
      <c r="A1176" s="65" t="s">
        <v>35</v>
      </c>
      <c r="B1176" s="65" t="s">
        <v>2696</v>
      </c>
      <c r="C1176" s="65" t="s">
        <v>1939</v>
      </c>
      <c r="D1176" s="65" t="s">
        <v>1937</v>
      </c>
      <c r="E1176" s="65" t="s">
        <v>1935</v>
      </c>
      <c r="F1176" s="65">
        <v>60</v>
      </c>
      <c r="G1176" s="65" t="s">
        <v>1938</v>
      </c>
      <c r="H1176" s="65">
        <v>4</v>
      </c>
      <c r="I1176" s="65">
        <v>759.96</v>
      </c>
      <c r="J1176" s="65">
        <v>2445.98</v>
      </c>
      <c r="K1176" s="65">
        <v>114000</v>
      </c>
      <c r="L1176" s="65">
        <v>2530</v>
      </c>
      <c r="M1176" s="65">
        <v>6</v>
      </c>
      <c r="N1176" s="65">
        <v>78.02</v>
      </c>
      <c r="O1176" s="65" t="s">
        <v>2699</v>
      </c>
    </row>
    <row r="1177" ht="15" spans="1:15">
      <c r="A1177" s="65" t="s">
        <v>35</v>
      </c>
      <c r="B1177" s="65" t="s">
        <v>2665</v>
      </c>
      <c r="C1177" s="65" t="s">
        <v>1939</v>
      </c>
      <c r="D1177" s="65" t="s">
        <v>1937</v>
      </c>
      <c r="E1177" s="65" t="s">
        <v>1935</v>
      </c>
      <c r="F1177" s="65">
        <v>60</v>
      </c>
      <c r="G1177" s="65" t="s">
        <v>1938</v>
      </c>
      <c r="H1177" s="65">
        <v>4</v>
      </c>
      <c r="I1177" s="65">
        <v>759.96</v>
      </c>
      <c r="J1177" s="65">
        <v>2445.98</v>
      </c>
      <c r="K1177" s="65">
        <v>114000</v>
      </c>
      <c r="L1177" s="65">
        <v>2530</v>
      </c>
      <c r="M1177" s="65">
        <v>6</v>
      </c>
      <c r="N1177" s="65">
        <v>78.02</v>
      </c>
      <c r="O1177" s="65" t="s">
        <v>2667</v>
      </c>
    </row>
    <row r="1178" ht="15" spans="1:15">
      <c r="A1178" s="65" t="s">
        <v>35</v>
      </c>
      <c r="B1178" s="65" t="s">
        <v>3054</v>
      </c>
      <c r="C1178" s="65" t="s">
        <v>1939</v>
      </c>
      <c r="D1178" s="65" t="s">
        <v>1937</v>
      </c>
      <c r="E1178" s="65" t="s">
        <v>1935</v>
      </c>
      <c r="F1178" s="65">
        <v>60</v>
      </c>
      <c r="G1178" s="65" t="s">
        <v>1938</v>
      </c>
      <c r="H1178" s="65">
        <v>4</v>
      </c>
      <c r="I1178" s="65">
        <v>759.96</v>
      </c>
      <c r="J1178" s="65">
        <v>2445.98</v>
      </c>
      <c r="K1178" s="65">
        <v>114000</v>
      </c>
      <c r="L1178" s="65">
        <v>2530</v>
      </c>
      <c r="M1178" s="65">
        <v>6</v>
      </c>
      <c r="N1178" s="65">
        <v>78.02</v>
      </c>
      <c r="O1178" s="65" t="s">
        <v>3056</v>
      </c>
    </row>
    <row r="1179" ht="15" spans="1:15">
      <c r="A1179" s="65" t="s">
        <v>35</v>
      </c>
      <c r="B1179" s="65" t="s">
        <v>3110</v>
      </c>
      <c r="C1179" s="65" t="s">
        <v>1939</v>
      </c>
      <c r="D1179" s="65" t="s">
        <v>1937</v>
      </c>
      <c r="E1179" s="65" t="s">
        <v>1935</v>
      </c>
      <c r="F1179" s="65">
        <v>60</v>
      </c>
      <c r="G1179" s="65" t="s">
        <v>1938</v>
      </c>
      <c r="H1179" s="65">
        <v>4</v>
      </c>
      <c r="I1179" s="65">
        <v>759.96</v>
      </c>
      <c r="J1179" s="65">
        <v>2445.98</v>
      </c>
      <c r="K1179" s="65">
        <v>114000</v>
      </c>
      <c r="L1179" s="65">
        <v>2530</v>
      </c>
      <c r="M1179" s="65">
        <v>6</v>
      </c>
      <c r="N1179" s="65">
        <v>78.02</v>
      </c>
      <c r="O1179" s="65" t="s">
        <v>2642</v>
      </c>
    </row>
    <row r="1180" ht="15" spans="1:15">
      <c r="A1180" s="65" t="s">
        <v>35</v>
      </c>
      <c r="B1180" s="65" t="s">
        <v>3246</v>
      </c>
      <c r="C1180" s="65" t="s">
        <v>1939</v>
      </c>
      <c r="D1180" s="65" t="s">
        <v>1937</v>
      </c>
      <c r="E1180" s="65" t="s">
        <v>1935</v>
      </c>
      <c r="F1180" s="65">
        <v>60</v>
      </c>
      <c r="G1180" s="65" t="s">
        <v>1938</v>
      </c>
      <c r="H1180" s="65">
        <v>4</v>
      </c>
      <c r="I1180" s="65">
        <v>759.96</v>
      </c>
      <c r="J1180" s="65">
        <v>2445.98</v>
      </c>
      <c r="K1180" s="65">
        <v>114000</v>
      </c>
      <c r="L1180" s="65">
        <v>2530</v>
      </c>
      <c r="M1180" s="65">
        <v>6</v>
      </c>
      <c r="N1180" s="65">
        <v>78.02</v>
      </c>
      <c r="O1180" s="65" t="s">
        <v>2683</v>
      </c>
    </row>
    <row r="1181" ht="15" spans="1:15">
      <c r="A1181" s="65" t="s">
        <v>35</v>
      </c>
      <c r="B1181" s="65" t="s">
        <v>3408</v>
      </c>
      <c r="C1181" s="65" t="s">
        <v>1939</v>
      </c>
      <c r="D1181" s="65" t="s">
        <v>1937</v>
      </c>
      <c r="E1181" s="65" t="s">
        <v>1935</v>
      </c>
      <c r="F1181" s="65">
        <v>60</v>
      </c>
      <c r="G1181" s="65" t="s">
        <v>1938</v>
      </c>
      <c r="H1181" s="65">
        <v>4</v>
      </c>
      <c r="I1181" s="65">
        <v>759.96</v>
      </c>
      <c r="J1181" s="65">
        <v>2445.98</v>
      </c>
      <c r="K1181" s="65">
        <v>114000</v>
      </c>
      <c r="L1181" s="65">
        <v>2530</v>
      </c>
      <c r="M1181" s="65">
        <v>6</v>
      </c>
      <c r="N1181" s="65">
        <v>78.02</v>
      </c>
      <c r="O1181" s="65" t="s">
        <v>3410</v>
      </c>
    </row>
    <row r="1182" ht="15" spans="1:15">
      <c r="A1182" s="65" t="s">
        <v>35</v>
      </c>
      <c r="B1182" s="65" t="s">
        <v>3316</v>
      </c>
      <c r="C1182" s="65" t="s">
        <v>1939</v>
      </c>
      <c r="D1182" s="65" t="s">
        <v>1937</v>
      </c>
      <c r="E1182" s="65" t="s">
        <v>1935</v>
      </c>
      <c r="F1182" s="65">
        <v>60</v>
      </c>
      <c r="G1182" s="65" t="s">
        <v>1938</v>
      </c>
      <c r="H1182" s="65">
        <v>4</v>
      </c>
      <c r="I1182" s="65">
        <v>760.07</v>
      </c>
      <c r="J1182" s="65">
        <v>2446.44</v>
      </c>
      <c r="K1182" s="65">
        <v>114000</v>
      </c>
      <c r="L1182" s="65">
        <v>2530</v>
      </c>
      <c r="M1182" s="65">
        <v>6</v>
      </c>
      <c r="N1182" s="65">
        <v>77.56</v>
      </c>
      <c r="O1182" s="65" t="s">
        <v>2642</v>
      </c>
    </row>
    <row r="1183" ht="15" spans="1:15">
      <c r="A1183" s="65" t="s">
        <v>35</v>
      </c>
      <c r="B1183" s="65" t="s">
        <v>3164</v>
      </c>
      <c r="C1183" s="65" t="s">
        <v>1939</v>
      </c>
      <c r="D1183" s="65" t="s">
        <v>3168</v>
      </c>
      <c r="E1183" s="65" t="s">
        <v>3166</v>
      </c>
      <c r="F1183" s="65">
        <v>60</v>
      </c>
      <c r="G1183" s="65" t="s">
        <v>1938</v>
      </c>
      <c r="H1183" s="65">
        <v>4</v>
      </c>
      <c r="I1183" s="65">
        <v>759.96</v>
      </c>
      <c r="J1183" s="65">
        <v>2445.98</v>
      </c>
      <c r="K1183" s="65">
        <v>114000</v>
      </c>
      <c r="L1183" s="65">
        <v>2530</v>
      </c>
      <c r="M1183" s="65">
        <v>6</v>
      </c>
      <c r="N1183" s="65">
        <v>78.02</v>
      </c>
      <c r="O1183" s="65" t="s">
        <v>3169</v>
      </c>
    </row>
    <row r="1184" ht="15" spans="1:15">
      <c r="A1184" s="65" t="s">
        <v>35</v>
      </c>
      <c r="B1184" s="65" t="s">
        <v>3170</v>
      </c>
      <c r="C1184" s="65" t="s">
        <v>1939</v>
      </c>
      <c r="D1184" s="65" t="s">
        <v>3168</v>
      </c>
      <c r="E1184" s="65" t="s">
        <v>3166</v>
      </c>
      <c r="F1184" s="65">
        <v>60</v>
      </c>
      <c r="G1184" s="65" t="s">
        <v>1938</v>
      </c>
      <c r="H1184" s="65">
        <v>4</v>
      </c>
      <c r="I1184" s="65">
        <v>759.96</v>
      </c>
      <c r="J1184" s="65">
        <v>2445.98</v>
      </c>
      <c r="K1184" s="65">
        <v>114000</v>
      </c>
      <c r="L1184" s="65">
        <v>2530</v>
      </c>
      <c r="M1184" s="65">
        <v>6</v>
      </c>
      <c r="N1184" s="65">
        <v>78.02</v>
      </c>
      <c r="O1184" s="65" t="s">
        <v>3173</v>
      </c>
    </row>
    <row r="1185" ht="15" spans="1:15">
      <c r="A1185" s="65" t="s">
        <v>35</v>
      </c>
      <c r="B1185" s="65" t="s">
        <v>3174</v>
      </c>
      <c r="C1185" s="65" t="s">
        <v>1939</v>
      </c>
      <c r="D1185" s="65" t="s">
        <v>3168</v>
      </c>
      <c r="E1185" s="65" t="s">
        <v>3166</v>
      </c>
      <c r="F1185" s="65">
        <v>60</v>
      </c>
      <c r="G1185" s="65" t="s">
        <v>1938</v>
      </c>
      <c r="H1185" s="65">
        <v>4</v>
      </c>
      <c r="I1185" s="65">
        <v>759.96</v>
      </c>
      <c r="J1185" s="65">
        <v>2445.98</v>
      </c>
      <c r="K1185" s="65">
        <v>114000</v>
      </c>
      <c r="L1185" s="65">
        <v>2530</v>
      </c>
      <c r="M1185" s="65">
        <v>6</v>
      </c>
      <c r="N1185" s="65">
        <v>78.02</v>
      </c>
      <c r="O1185" s="65" t="s">
        <v>3176</v>
      </c>
    </row>
    <row r="1186" ht="15" spans="1:15">
      <c r="A1186" s="65" t="s">
        <v>35</v>
      </c>
      <c r="B1186" s="65" t="s">
        <v>3177</v>
      </c>
      <c r="C1186" s="65" t="s">
        <v>1939</v>
      </c>
      <c r="D1186" s="65" t="s">
        <v>3168</v>
      </c>
      <c r="E1186" s="65" t="s">
        <v>3166</v>
      </c>
      <c r="F1186" s="65">
        <v>60</v>
      </c>
      <c r="G1186" s="65" t="s">
        <v>1938</v>
      </c>
      <c r="H1186" s="65">
        <v>4</v>
      </c>
      <c r="I1186" s="65">
        <v>759.96</v>
      </c>
      <c r="J1186" s="65">
        <v>2445.98</v>
      </c>
      <c r="K1186" s="65">
        <v>114000</v>
      </c>
      <c r="L1186" s="65">
        <v>2530</v>
      </c>
      <c r="M1186" s="65">
        <v>6</v>
      </c>
      <c r="N1186" s="65">
        <v>78.02</v>
      </c>
      <c r="O1186" s="65" t="s">
        <v>3179</v>
      </c>
    </row>
    <row r="1187" ht="15" spans="1:15">
      <c r="A1187" s="65" t="s">
        <v>35</v>
      </c>
      <c r="B1187" s="65" t="s">
        <v>3180</v>
      </c>
      <c r="C1187" s="65" t="s">
        <v>1939</v>
      </c>
      <c r="D1187" s="65" t="s">
        <v>3168</v>
      </c>
      <c r="E1187" s="65" t="s">
        <v>3166</v>
      </c>
      <c r="F1187" s="65">
        <v>60</v>
      </c>
      <c r="G1187" s="65" t="s">
        <v>1938</v>
      </c>
      <c r="H1187" s="65">
        <v>4</v>
      </c>
      <c r="I1187" s="65">
        <v>759.96</v>
      </c>
      <c r="J1187" s="65">
        <v>2445.98</v>
      </c>
      <c r="K1187" s="65">
        <v>114000</v>
      </c>
      <c r="L1187" s="65">
        <v>2530</v>
      </c>
      <c r="M1187" s="65">
        <v>6</v>
      </c>
      <c r="N1187" s="65">
        <v>78.02</v>
      </c>
      <c r="O1187" s="65" t="s">
        <v>3182</v>
      </c>
    </row>
    <row r="1188" ht="15" spans="1:15">
      <c r="A1188" s="65" t="s">
        <v>35</v>
      </c>
      <c r="B1188" s="65" t="s">
        <v>3570</v>
      </c>
      <c r="C1188" s="65" t="s">
        <v>1939</v>
      </c>
      <c r="D1188" s="65" t="s">
        <v>3168</v>
      </c>
      <c r="E1188" s="65" t="s">
        <v>3166</v>
      </c>
      <c r="F1188" s="65">
        <v>60</v>
      </c>
      <c r="G1188" s="65" t="s">
        <v>1938</v>
      </c>
      <c r="H1188" s="65">
        <v>4</v>
      </c>
      <c r="I1188" s="65">
        <v>759.96</v>
      </c>
      <c r="J1188" s="65">
        <v>2445.98</v>
      </c>
      <c r="K1188" s="65">
        <v>114000</v>
      </c>
      <c r="L1188" s="65">
        <v>2530</v>
      </c>
      <c r="M1188" s="65">
        <v>6</v>
      </c>
      <c r="N1188" s="65">
        <v>78.02</v>
      </c>
      <c r="O1188" s="65" t="s">
        <v>3572</v>
      </c>
    </row>
    <row r="1189" ht="15" spans="1:15">
      <c r="A1189" s="65" t="s">
        <v>35</v>
      </c>
      <c r="B1189" s="65" t="s">
        <v>3573</v>
      </c>
      <c r="C1189" s="65" t="s">
        <v>1939</v>
      </c>
      <c r="D1189" s="65" t="s">
        <v>3168</v>
      </c>
      <c r="E1189" s="65" t="s">
        <v>3166</v>
      </c>
      <c r="F1189" s="65">
        <v>60</v>
      </c>
      <c r="G1189" s="65" t="s">
        <v>1938</v>
      </c>
      <c r="H1189" s="65">
        <v>4</v>
      </c>
      <c r="I1189" s="65">
        <v>759.96</v>
      </c>
      <c r="J1189" s="65">
        <v>2445.98</v>
      </c>
      <c r="K1189" s="65">
        <v>114000</v>
      </c>
      <c r="L1189" s="65">
        <v>2530</v>
      </c>
      <c r="M1189" s="65">
        <v>6</v>
      </c>
      <c r="N1189" s="65">
        <v>78.02</v>
      </c>
      <c r="O1189" s="65" t="s">
        <v>3575</v>
      </c>
    </row>
    <row r="1190" ht="15" spans="1:15">
      <c r="A1190" s="65" t="s">
        <v>35</v>
      </c>
      <c r="B1190" s="65" t="s">
        <v>3576</v>
      </c>
      <c r="C1190" s="65" t="s">
        <v>1939</v>
      </c>
      <c r="D1190" s="65" t="s">
        <v>3168</v>
      </c>
      <c r="E1190" s="65" t="s">
        <v>3166</v>
      </c>
      <c r="F1190" s="65">
        <v>60</v>
      </c>
      <c r="G1190" s="65" t="s">
        <v>1938</v>
      </c>
      <c r="H1190" s="65">
        <v>4</v>
      </c>
      <c r="I1190" s="65">
        <v>759.96</v>
      </c>
      <c r="J1190" s="65">
        <v>2445.98</v>
      </c>
      <c r="K1190" s="65">
        <v>114000</v>
      </c>
      <c r="L1190" s="65">
        <v>2530</v>
      </c>
      <c r="M1190" s="65">
        <v>6</v>
      </c>
      <c r="N1190" s="65">
        <v>78.02</v>
      </c>
      <c r="O1190" s="65" t="s">
        <v>3578</v>
      </c>
    </row>
    <row r="1191" ht="15" spans="1:15">
      <c r="A1191" s="65" t="s">
        <v>35</v>
      </c>
      <c r="B1191" s="65" t="s">
        <v>3579</v>
      </c>
      <c r="C1191" s="65" t="s">
        <v>1939</v>
      </c>
      <c r="D1191" s="65" t="s">
        <v>3168</v>
      </c>
      <c r="E1191" s="65" t="s">
        <v>3166</v>
      </c>
      <c r="F1191" s="65">
        <v>60</v>
      </c>
      <c r="G1191" s="65" t="s">
        <v>1938</v>
      </c>
      <c r="H1191" s="65">
        <v>4</v>
      </c>
      <c r="I1191" s="65">
        <v>759.96</v>
      </c>
      <c r="J1191" s="65">
        <v>2445.98</v>
      </c>
      <c r="K1191" s="65">
        <v>114000</v>
      </c>
      <c r="L1191" s="65">
        <v>2530</v>
      </c>
      <c r="M1191" s="65">
        <v>6</v>
      </c>
      <c r="N1191" s="65">
        <v>78.02</v>
      </c>
      <c r="O1191" s="65" t="s">
        <v>3581</v>
      </c>
    </row>
    <row r="1192" ht="15" spans="1:15">
      <c r="A1192" s="65" t="s">
        <v>35</v>
      </c>
      <c r="B1192" s="65" t="s">
        <v>3582</v>
      </c>
      <c r="C1192" s="65" t="s">
        <v>1939</v>
      </c>
      <c r="D1192" s="65" t="s">
        <v>3168</v>
      </c>
      <c r="E1192" s="65" t="s">
        <v>3166</v>
      </c>
      <c r="F1192" s="65">
        <v>60</v>
      </c>
      <c r="G1192" s="65" t="s">
        <v>1938</v>
      </c>
      <c r="H1192" s="65">
        <v>4</v>
      </c>
      <c r="I1192" s="65">
        <v>759.96</v>
      </c>
      <c r="J1192" s="65">
        <v>2446</v>
      </c>
      <c r="K1192" s="65">
        <v>114000</v>
      </c>
      <c r="L1192" s="65">
        <v>2530</v>
      </c>
      <c r="M1192" s="65">
        <v>6</v>
      </c>
      <c r="N1192" s="65">
        <v>78</v>
      </c>
      <c r="O1192" s="65" t="s">
        <v>3584</v>
      </c>
    </row>
    <row r="1193" ht="15" spans="1:15">
      <c r="A1193" s="65" t="s">
        <v>35</v>
      </c>
      <c r="B1193" s="65" t="s">
        <v>4644</v>
      </c>
      <c r="C1193" s="65" t="s">
        <v>1939</v>
      </c>
      <c r="D1193" s="65" t="s">
        <v>4641</v>
      </c>
      <c r="E1193" s="65" t="s">
        <v>4640</v>
      </c>
      <c r="F1193" s="65">
        <v>60</v>
      </c>
      <c r="G1193" s="65" t="s">
        <v>2993</v>
      </c>
      <c r="H1193" s="65">
        <v>4</v>
      </c>
      <c r="I1193" s="65">
        <v>779.95</v>
      </c>
      <c r="J1193" s="65">
        <v>2510.34</v>
      </c>
      <c r="K1193" s="65">
        <v>117000</v>
      </c>
      <c r="L1193" s="65">
        <v>2590</v>
      </c>
      <c r="M1193" s="65">
        <v>6</v>
      </c>
      <c r="N1193" s="65">
        <v>73.66</v>
      </c>
      <c r="O1193" s="65"/>
    </row>
    <row r="1194" ht="15" spans="1:15">
      <c r="A1194" s="65" t="s">
        <v>35</v>
      </c>
      <c r="B1194" s="65" t="s">
        <v>4743</v>
      </c>
      <c r="C1194" s="65" t="s">
        <v>1939</v>
      </c>
      <c r="D1194" s="65" t="s">
        <v>4641</v>
      </c>
      <c r="E1194" s="65" t="s">
        <v>4640</v>
      </c>
      <c r="F1194" s="65">
        <v>60</v>
      </c>
      <c r="G1194" s="65" t="s">
        <v>2993</v>
      </c>
      <c r="H1194" s="65">
        <v>4</v>
      </c>
      <c r="I1194" s="65">
        <v>779.95</v>
      </c>
      <c r="J1194" s="65">
        <v>2510.34</v>
      </c>
      <c r="K1194" s="65">
        <v>117000</v>
      </c>
      <c r="L1194" s="65">
        <v>2590</v>
      </c>
      <c r="M1194" s="65">
        <v>6</v>
      </c>
      <c r="N1194" s="65">
        <v>73.66</v>
      </c>
      <c r="O1194" s="65"/>
    </row>
    <row r="1195" ht="15" spans="1:15">
      <c r="A1195" s="65" t="s">
        <v>35</v>
      </c>
      <c r="B1195" s="65" t="s">
        <v>4645</v>
      </c>
      <c r="C1195" s="65" t="s">
        <v>1939</v>
      </c>
      <c r="D1195" s="65" t="s">
        <v>4641</v>
      </c>
      <c r="E1195" s="65" t="s">
        <v>4640</v>
      </c>
      <c r="F1195" s="65">
        <v>60</v>
      </c>
      <c r="G1195" s="65" t="s">
        <v>2993</v>
      </c>
      <c r="H1195" s="65">
        <v>4</v>
      </c>
      <c r="I1195" s="65">
        <v>779.95</v>
      </c>
      <c r="J1195" s="65">
        <v>2510.34</v>
      </c>
      <c r="K1195" s="65">
        <v>117000</v>
      </c>
      <c r="L1195" s="65">
        <v>2590</v>
      </c>
      <c r="M1195" s="65">
        <v>6</v>
      </c>
      <c r="N1195" s="65">
        <v>73.66</v>
      </c>
      <c r="O1195" s="65"/>
    </row>
    <row r="1196" ht="15" spans="1:15">
      <c r="A1196" s="65" t="s">
        <v>35</v>
      </c>
      <c r="B1196" s="65" t="s">
        <v>4739</v>
      </c>
      <c r="C1196" s="65" t="s">
        <v>1939</v>
      </c>
      <c r="D1196" s="65" t="s">
        <v>4641</v>
      </c>
      <c r="E1196" s="65" t="s">
        <v>4640</v>
      </c>
      <c r="F1196" s="65">
        <v>60</v>
      </c>
      <c r="G1196" s="65" t="s">
        <v>2993</v>
      </c>
      <c r="H1196" s="65">
        <v>4</v>
      </c>
      <c r="I1196" s="65">
        <v>779.95</v>
      </c>
      <c r="J1196" s="65">
        <v>2510.34</v>
      </c>
      <c r="K1196" s="65">
        <v>117000</v>
      </c>
      <c r="L1196" s="65">
        <v>2590</v>
      </c>
      <c r="M1196" s="65">
        <v>6</v>
      </c>
      <c r="N1196" s="65">
        <v>73.66</v>
      </c>
      <c r="O1196" s="65"/>
    </row>
    <row r="1197" ht="15" spans="1:15">
      <c r="A1197" s="65" t="s">
        <v>35</v>
      </c>
      <c r="B1197" s="65" t="s">
        <v>4652</v>
      </c>
      <c r="C1197" s="65" t="s">
        <v>1939</v>
      </c>
      <c r="D1197" s="65" t="s">
        <v>4641</v>
      </c>
      <c r="E1197" s="65" t="s">
        <v>4640</v>
      </c>
      <c r="F1197" s="65">
        <v>60</v>
      </c>
      <c r="G1197" s="65" t="s">
        <v>2993</v>
      </c>
      <c r="H1197" s="65">
        <v>4</v>
      </c>
      <c r="I1197" s="65">
        <v>779.95</v>
      </c>
      <c r="J1197" s="65">
        <v>2510.34</v>
      </c>
      <c r="K1197" s="65">
        <v>117000</v>
      </c>
      <c r="L1197" s="65">
        <v>2590</v>
      </c>
      <c r="M1197" s="65">
        <v>6</v>
      </c>
      <c r="N1197" s="65">
        <v>73.66</v>
      </c>
      <c r="O1197" s="65"/>
    </row>
    <row r="1198" ht="15" spans="1:15">
      <c r="A1198" s="65" t="s">
        <v>35</v>
      </c>
      <c r="B1198" s="65" t="s">
        <v>4756</v>
      </c>
      <c r="C1198" s="65" t="s">
        <v>1939</v>
      </c>
      <c r="D1198" s="65" t="s">
        <v>4641</v>
      </c>
      <c r="E1198" s="65" t="s">
        <v>4640</v>
      </c>
      <c r="F1198" s="65">
        <v>60</v>
      </c>
      <c r="G1198" s="65" t="s">
        <v>2993</v>
      </c>
      <c r="H1198" s="65">
        <v>4</v>
      </c>
      <c r="I1198" s="65">
        <v>779.95</v>
      </c>
      <c r="J1198" s="65">
        <v>2510.34</v>
      </c>
      <c r="K1198" s="65">
        <v>117000</v>
      </c>
      <c r="L1198" s="65">
        <v>2590</v>
      </c>
      <c r="M1198" s="65">
        <v>6</v>
      </c>
      <c r="N1198" s="65">
        <v>73.66</v>
      </c>
      <c r="O1198" s="65"/>
    </row>
    <row r="1199" ht="15" spans="1:15">
      <c r="A1199" s="65" t="s">
        <v>35</v>
      </c>
      <c r="B1199" s="65" t="s">
        <v>4749</v>
      </c>
      <c r="C1199" s="65" t="s">
        <v>1939</v>
      </c>
      <c r="D1199" s="65" t="s">
        <v>4641</v>
      </c>
      <c r="E1199" s="65" t="s">
        <v>4640</v>
      </c>
      <c r="F1199" s="65">
        <v>60</v>
      </c>
      <c r="G1199" s="65" t="s">
        <v>2993</v>
      </c>
      <c r="H1199" s="65">
        <v>4</v>
      </c>
      <c r="I1199" s="65">
        <v>779.95</v>
      </c>
      <c r="J1199" s="65">
        <v>2510.34</v>
      </c>
      <c r="K1199" s="65">
        <v>117000</v>
      </c>
      <c r="L1199" s="65">
        <v>2590</v>
      </c>
      <c r="M1199" s="65">
        <v>6</v>
      </c>
      <c r="N1199" s="65">
        <v>73.66</v>
      </c>
      <c r="O1199" s="65" t="s">
        <v>4752</v>
      </c>
    </row>
    <row r="1200" ht="15" spans="1:15">
      <c r="A1200" s="65" t="s">
        <v>35</v>
      </c>
      <c r="B1200" s="65" t="s">
        <v>4753</v>
      </c>
      <c r="C1200" s="65" t="s">
        <v>1939</v>
      </c>
      <c r="D1200" s="65" t="s">
        <v>4641</v>
      </c>
      <c r="E1200" s="65" t="s">
        <v>4640</v>
      </c>
      <c r="F1200" s="65">
        <v>60</v>
      </c>
      <c r="G1200" s="65" t="s">
        <v>2993</v>
      </c>
      <c r="H1200" s="65">
        <v>4</v>
      </c>
      <c r="I1200" s="65">
        <v>779.95</v>
      </c>
      <c r="J1200" s="65">
        <v>2510.34</v>
      </c>
      <c r="K1200" s="65">
        <v>117000</v>
      </c>
      <c r="L1200" s="65">
        <v>2590</v>
      </c>
      <c r="M1200" s="65">
        <v>6</v>
      </c>
      <c r="N1200" s="65">
        <v>73.66</v>
      </c>
      <c r="O1200" s="65" t="s">
        <v>4755</v>
      </c>
    </row>
    <row r="1201" ht="15" spans="1:15">
      <c r="A1201" s="65" t="s">
        <v>35</v>
      </c>
      <c r="B1201" s="65" t="s">
        <v>4737</v>
      </c>
      <c r="C1201" s="65" t="s">
        <v>1939</v>
      </c>
      <c r="D1201" s="65" t="s">
        <v>4641</v>
      </c>
      <c r="E1201" s="65" t="s">
        <v>4640</v>
      </c>
      <c r="F1201" s="65">
        <v>60</v>
      </c>
      <c r="G1201" s="65" t="s">
        <v>2993</v>
      </c>
      <c r="H1201" s="65">
        <v>4</v>
      </c>
      <c r="I1201" s="65">
        <v>779.95</v>
      </c>
      <c r="J1201" s="65">
        <v>2510.34</v>
      </c>
      <c r="K1201" s="65">
        <v>117000</v>
      </c>
      <c r="L1201" s="65">
        <v>2590</v>
      </c>
      <c r="M1201" s="65">
        <v>6</v>
      </c>
      <c r="N1201" s="65">
        <v>73.66</v>
      </c>
      <c r="O1201" s="65"/>
    </row>
    <row r="1202" ht="15" spans="1:15">
      <c r="A1202" s="65" t="s">
        <v>35</v>
      </c>
      <c r="B1202" s="65" t="s">
        <v>4646</v>
      </c>
      <c r="C1202" s="65" t="s">
        <v>1939</v>
      </c>
      <c r="D1202" s="65" t="s">
        <v>4641</v>
      </c>
      <c r="E1202" s="65" t="s">
        <v>4640</v>
      </c>
      <c r="F1202" s="65">
        <v>60</v>
      </c>
      <c r="G1202" s="65" t="s">
        <v>2993</v>
      </c>
      <c r="H1202" s="65">
        <v>4</v>
      </c>
      <c r="I1202" s="65">
        <v>779.95</v>
      </c>
      <c r="J1202" s="65">
        <v>2510.34</v>
      </c>
      <c r="K1202" s="65">
        <v>117000</v>
      </c>
      <c r="L1202" s="65">
        <v>2590</v>
      </c>
      <c r="M1202" s="65">
        <v>6</v>
      </c>
      <c r="N1202" s="65">
        <v>73.66</v>
      </c>
      <c r="O1202" s="65"/>
    </row>
    <row r="1203" ht="15" spans="1:15">
      <c r="A1203" s="65" t="s">
        <v>35</v>
      </c>
      <c r="B1203" s="65" t="s">
        <v>4654</v>
      </c>
      <c r="C1203" s="65" t="s">
        <v>1939</v>
      </c>
      <c r="D1203" s="65" t="s">
        <v>4641</v>
      </c>
      <c r="E1203" s="65" t="s">
        <v>4640</v>
      </c>
      <c r="F1203" s="65">
        <v>60</v>
      </c>
      <c r="G1203" s="65" t="s">
        <v>2993</v>
      </c>
      <c r="H1203" s="65">
        <v>4</v>
      </c>
      <c r="I1203" s="65">
        <v>779.95</v>
      </c>
      <c r="J1203" s="65">
        <v>2510.34</v>
      </c>
      <c r="K1203" s="65">
        <v>117000</v>
      </c>
      <c r="L1203" s="65">
        <v>2590</v>
      </c>
      <c r="M1203" s="65">
        <v>6</v>
      </c>
      <c r="N1203" s="65">
        <v>73.66</v>
      </c>
      <c r="O1203" s="65"/>
    </row>
    <row r="1204" ht="15" spans="1:15">
      <c r="A1204" s="65" t="s">
        <v>35</v>
      </c>
      <c r="B1204" s="65" t="s">
        <v>4747</v>
      </c>
      <c r="C1204" s="65" t="s">
        <v>1939</v>
      </c>
      <c r="D1204" s="65" t="s">
        <v>4641</v>
      </c>
      <c r="E1204" s="65" t="s">
        <v>4640</v>
      </c>
      <c r="F1204" s="65">
        <v>60</v>
      </c>
      <c r="G1204" s="65" t="s">
        <v>2993</v>
      </c>
      <c r="H1204" s="65">
        <v>4</v>
      </c>
      <c r="I1204" s="65">
        <v>779.95</v>
      </c>
      <c r="J1204" s="65">
        <v>2510.34</v>
      </c>
      <c r="K1204" s="65">
        <v>117000</v>
      </c>
      <c r="L1204" s="65">
        <v>2590</v>
      </c>
      <c r="M1204" s="65">
        <v>6</v>
      </c>
      <c r="N1204" s="65">
        <v>73.66</v>
      </c>
      <c r="O1204" s="65"/>
    </row>
    <row r="1205" ht="15" spans="1:15">
      <c r="A1205" s="65" t="s">
        <v>35</v>
      </c>
      <c r="B1205" s="65" t="s">
        <v>4650</v>
      </c>
      <c r="C1205" s="65" t="s">
        <v>1939</v>
      </c>
      <c r="D1205" s="65" t="s">
        <v>4641</v>
      </c>
      <c r="E1205" s="65" t="s">
        <v>4640</v>
      </c>
      <c r="F1205" s="65">
        <v>60</v>
      </c>
      <c r="G1205" s="65" t="s">
        <v>2993</v>
      </c>
      <c r="H1205" s="65">
        <v>4</v>
      </c>
      <c r="I1205" s="65">
        <v>779.95</v>
      </c>
      <c r="J1205" s="65">
        <v>2510.34</v>
      </c>
      <c r="K1205" s="65">
        <v>117000</v>
      </c>
      <c r="L1205" s="65">
        <v>2590</v>
      </c>
      <c r="M1205" s="65">
        <v>6</v>
      </c>
      <c r="N1205" s="65">
        <v>73.66</v>
      </c>
      <c r="O1205" s="65"/>
    </row>
    <row r="1206" ht="15" spans="1:15">
      <c r="A1206" s="65" t="s">
        <v>35</v>
      </c>
      <c r="B1206" s="65" t="s">
        <v>4745</v>
      </c>
      <c r="C1206" s="65" t="s">
        <v>1939</v>
      </c>
      <c r="D1206" s="65" t="s">
        <v>4641</v>
      </c>
      <c r="E1206" s="65" t="s">
        <v>4640</v>
      </c>
      <c r="F1206" s="65">
        <v>60</v>
      </c>
      <c r="G1206" s="65" t="s">
        <v>2993</v>
      </c>
      <c r="H1206" s="65">
        <v>4</v>
      </c>
      <c r="I1206" s="65">
        <v>779.95</v>
      </c>
      <c r="J1206" s="65">
        <v>2510.34</v>
      </c>
      <c r="K1206" s="65">
        <v>117000</v>
      </c>
      <c r="L1206" s="65">
        <v>2590</v>
      </c>
      <c r="M1206" s="65">
        <v>6</v>
      </c>
      <c r="N1206" s="65">
        <v>73.66</v>
      </c>
      <c r="O1206" s="65"/>
    </row>
    <row r="1207" ht="15" spans="1:15">
      <c r="A1207" s="65" t="s">
        <v>35</v>
      </c>
      <c r="B1207" s="65" t="s">
        <v>4693</v>
      </c>
      <c r="C1207" s="65" t="s">
        <v>1939</v>
      </c>
      <c r="D1207" s="65" t="s">
        <v>4641</v>
      </c>
      <c r="E1207" s="65" t="s">
        <v>4640</v>
      </c>
      <c r="F1207" s="65">
        <v>60</v>
      </c>
      <c r="G1207" s="65" t="s">
        <v>2993</v>
      </c>
      <c r="H1207" s="65">
        <v>4</v>
      </c>
      <c r="I1207" s="65">
        <v>779.95</v>
      </c>
      <c r="J1207" s="65">
        <v>2510.34</v>
      </c>
      <c r="K1207" s="65">
        <v>117000</v>
      </c>
      <c r="L1207" s="65">
        <v>2590</v>
      </c>
      <c r="M1207" s="65">
        <v>6</v>
      </c>
      <c r="N1207" s="65">
        <v>73.66</v>
      </c>
      <c r="O1207" s="65" t="s">
        <v>4696</v>
      </c>
    </row>
    <row r="1208" ht="15" spans="1:15">
      <c r="A1208" s="65" t="s">
        <v>35</v>
      </c>
      <c r="B1208" s="65" t="s">
        <v>4648</v>
      </c>
      <c r="C1208" s="65" t="s">
        <v>1939</v>
      </c>
      <c r="D1208" s="65" t="s">
        <v>4641</v>
      </c>
      <c r="E1208" s="65" t="s">
        <v>4640</v>
      </c>
      <c r="F1208" s="65">
        <v>60</v>
      </c>
      <c r="G1208" s="65" t="s">
        <v>2993</v>
      </c>
      <c r="H1208" s="65">
        <v>4</v>
      </c>
      <c r="I1208" s="65">
        <v>779.95</v>
      </c>
      <c r="J1208" s="65">
        <v>2510.34</v>
      </c>
      <c r="K1208" s="65">
        <v>117000</v>
      </c>
      <c r="L1208" s="65">
        <v>2590</v>
      </c>
      <c r="M1208" s="65">
        <v>6</v>
      </c>
      <c r="N1208" s="65">
        <v>73.66</v>
      </c>
      <c r="O1208" s="65"/>
    </row>
    <row r="1209" ht="15" spans="1:15">
      <c r="A1209" s="65" t="s">
        <v>35</v>
      </c>
      <c r="B1209" s="65" t="s">
        <v>4680</v>
      </c>
      <c r="C1209" s="65" t="s">
        <v>1939</v>
      </c>
      <c r="D1209" s="65" t="s">
        <v>4641</v>
      </c>
      <c r="E1209" s="65" t="s">
        <v>4640</v>
      </c>
      <c r="F1209" s="65">
        <v>60</v>
      </c>
      <c r="G1209" s="65" t="s">
        <v>2993</v>
      </c>
      <c r="H1209" s="65">
        <v>4</v>
      </c>
      <c r="I1209" s="65">
        <v>779.95</v>
      </c>
      <c r="J1209" s="65">
        <v>2510.34</v>
      </c>
      <c r="K1209" s="65">
        <v>117000</v>
      </c>
      <c r="L1209" s="65">
        <v>2590</v>
      </c>
      <c r="M1209" s="65">
        <v>6</v>
      </c>
      <c r="N1209" s="65">
        <v>73.66</v>
      </c>
      <c r="O1209" s="65" t="s">
        <v>4683</v>
      </c>
    </row>
    <row r="1210" ht="15" spans="1:15">
      <c r="A1210" s="65" t="s">
        <v>35</v>
      </c>
      <c r="B1210" s="65" t="s">
        <v>4642</v>
      </c>
      <c r="C1210" s="65" t="s">
        <v>1939</v>
      </c>
      <c r="D1210" s="65" t="s">
        <v>4641</v>
      </c>
      <c r="E1210" s="65" t="s">
        <v>4640</v>
      </c>
      <c r="F1210" s="65">
        <v>60</v>
      </c>
      <c r="G1210" s="65" t="s">
        <v>2993</v>
      </c>
      <c r="H1210" s="65">
        <v>4</v>
      </c>
      <c r="I1210" s="65">
        <v>779.95</v>
      </c>
      <c r="J1210" s="65">
        <v>2510.34</v>
      </c>
      <c r="K1210" s="65">
        <v>117000</v>
      </c>
      <c r="L1210" s="65">
        <v>2590</v>
      </c>
      <c r="M1210" s="65">
        <v>6</v>
      </c>
      <c r="N1210" s="65">
        <v>73.66</v>
      </c>
      <c r="O1210" s="65"/>
    </row>
    <row r="1211" ht="15" spans="1:15">
      <c r="A1211" s="65" t="s">
        <v>35</v>
      </c>
      <c r="B1211" s="65" t="s">
        <v>4678</v>
      </c>
      <c r="C1211" s="65" t="s">
        <v>1939</v>
      </c>
      <c r="D1211" s="65" t="s">
        <v>4641</v>
      </c>
      <c r="E1211" s="65" t="s">
        <v>4640</v>
      </c>
      <c r="F1211" s="65">
        <v>60</v>
      </c>
      <c r="G1211" s="65" t="s">
        <v>2993</v>
      </c>
      <c r="H1211" s="65">
        <v>4</v>
      </c>
      <c r="I1211" s="65">
        <v>779.95</v>
      </c>
      <c r="J1211" s="65">
        <v>2510.34</v>
      </c>
      <c r="K1211" s="65">
        <v>117000</v>
      </c>
      <c r="L1211" s="65">
        <v>2590</v>
      </c>
      <c r="M1211" s="65">
        <v>6</v>
      </c>
      <c r="N1211" s="65">
        <v>73.66</v>
      </c>
      <c r="O1211" s="65"/>
    </row>
    <row r="1212" ht="15" spans="1:15">
      <c r="A1212" s="65" t="s">
        <v>35</v>
      </c>
      <c r="B1212" s="65" t="s">
        <v>4638</v>
      </c>
      <c r="C1212" s="65" t="s">
        <v>1939</v>
      </c>
      <c r="D1212" s="65" t="s">
        <v>4641</v>
      </c>
      <c r="E1212" s="65" t="s">
        <v>4640</v>
      </c>
      <c r="F1212" s="65">
        <v>60</v>
      </c>
      <c r="G1212" s="65" t="s">
        <v>2993</v>
      </c>
      <c r="H1212" s="65">
        <v>4</v>
      </c>
      <c r="I1212" s="65">
        <v>779.95</v>
      </c>
      <c r="J1212" s="65">
        <v>2510.34</v>
      </c>
      <c r="K1212" s="65">
        <v>117000</v>
      </c>
      <c r="L1212" s="65">
        <v>2590</v>
      </c>
      <c r="M1212" s="65">
        <v>6</v>
      </c>
      <c r="N1212" s="65">
        <v>73.66</v>
      </c>
      <c r="O1212" s="65"/>
    </row>
    <row r="1213" ht="15" spans="1:15">
      <c r="A1213" s="65" t="s">
        <v>35</v>
      </c>
      <c r="B1213" s="65" t="s">
        <v>4741</v>
      </c>
      <c r="C1213" s="65" t="s">
        <v>1939</v>
      </c>
      <c r="D1213" s="65" t="s">
        <v>4641</v>
      </c>
      <c r="E1213" s="65" t="s">
        <v>4640</v>
      </c>
      <c r="F1213" s="65">
        <v>60</v>
      </c>
      <c r="G1213" s="65" t="s">
        <v>2993</v>
      </c>
      <c r="H1213" s="65">
        <v>4</v>
      </c>
      <c r="I1213" s="65">
        <v>779.95</v>
      </c>
      <c r="J1213" s="65">
        <v>2510.34</v>
      </c>
      <c r="K1213" s="65">
        <v>117000</v>
      </c>
      <c r="L1213" s="65">
        <v>2590</v>
      </c>
      <c r="M1213" s="65">
        <v>6</v>
      </c>
      <c r="N1213" s="65">
        <v>73.66</v>
      </c>
      <c r="O1213" s="65"/>
    </row>
    <row r="1214" ht="15" spans="1:15">
      <c r="A1214" s="65" t="s">
        <v>35</v>
      </c>
      <c r="B1214" s="65" t="s">
        <v>4690</v>
      </c>
      <c r="C1214" s="65" t="s">
        <v>1939</v>
      </c>
      <c r="D1214" s="65" t="s">
        <v>4641</v>
      </c>
      <c r="E1214" s="65" t="s">
        <v>4640</v>
      </c>
      <c r="F1214" s="65">
        <v>60</v>
      </c>
      <c r="G1214" s="65" t="s">
        <v>2993</v>
      </c>
      <c r="H1214" s="65">
        <v>4</v>
      </c>
      <c r="I1214" s="65">
        <v>779.95</v>
      </c>
      <c r="J1214" s="65">
        <v>2510.34</v>
      </c>
      <c r="K1214" s="65">
        <v>117000</v>
      </c>
      <c r="L1214" s="65">
        <v>2590</v>
      </c>
      <c r="M1214" s="65">
        <v>6</v>
      </c>
      <c r="N1214" s="65">
        <v>73.66</v>
      </c>
      <c r="O1214" s="65" t="s">
        <v>4692</v>
      </c>
    </row>
    <row r="1215" ht="15" spans="1:15">
      <c r="A1215" s="65" t="s">
        <v>35</v>
      </c>
      <c r="B1215" s="65" t="s">
        <v>4684</v>
      </c>
      <c r="C1215" s="65" t="s">
        <v>1939</v>
      </c>
      <c r="D1215" s="65" t="s">
        <v>4641</v>
      </c>
      <c r="E1215" s="65" t="s">
        <v>4640</v>
      </c>
      <c r="F1215" s="65">
        <v>60</v>
      </c>
      <c r="G1215" s="65" t="s">
        <v>2993</v>
      </c>
      <c r="H1215" s="65">
        <v>4</v>
      </c>
      <c r="I1215" s="65">
        <v>779.95</v>
      </c>
      <c r="J1215" s="65">
        <v>2510.34</v>
      </c>
      <c r="K1215" s="65">
        <v>117000</v>
      </c>
      <c r="L1215" s="65">
        <v>2590</v>
      </c>
      <c r="M1215" s="65">
        <v>6</v>
      </c>
      <c r="N1215" s="65">
        <v>73.66</v>
      </c>
      <c r="O1215" s="65" t="s">
        <v>4687</v>
      </c>
    </row>
    <row r="1216" ht="15" spans="1:15">
      <c r="A1216" s="65" t="s">
        <v>35</v>
      </c>
      <c r="B1216" s="65" t="s">
        <v>4688</v>
      </c>
      <c r="C1216" s="65" t="s">
        <v>1939</v>
      </c>
      <c r="D1216" s="65" t="s">
        <v>4641</v>
      </c>
      <c r="E1216" s="65" t="s">
        <v>4640</v>
      </c>
      <c r="F1216" s="65">
        <v>60</v>
      </c>
      <c r="G1216" s="65" t="s">
        <v>2993</v>
      </c>
      <c r="H1216" s="65">
        <v>4</v>
      </c>
      <c r="I1216" s="65">
        <v>779.95</v>
      </c>
      <c r="J1216" s="65">
        <v>2510.34</v>
      </c>
      <c r="K1216" s="65">
        <v>117000</v>
      </c>
      <c r="L1216" s="65">
        <v>2590</v>
      </c>
      <c r="M1216" s="65">
        <v>6</v>
      </c>
      <c r="N1216" s="65">
        <v>73.66</v>
      </c>
      <c r="O1216" s="65"/>
    </row>
    <row r="1217" ht="15" spans="1:15">
      <c r="A1217" s="65" t="s">
        <v>35</v>
      </c>
      <c r="B1217" s="65" t="s">
        <v>4701</v>
      </c>
      <c r="C1217" s="65" t="s">
        <v>1939</v>
      </c>
      <c r="D1217" s="65" t="s">
        <v>4641</v>
      </c>
      <c r="E1217" s="65" t="s">
        <v>4640</v>
      </c>
      <c r="F1217" s="65">
        <v>60</v>
      </c>
      <c r="G1217" s="65" t="s">
        <v>2993</v>
      </c>
      <c r="H1217" s="65">
        <v>4</v>
      </c>
      <c r="I1217" s="65">
        <v>779.95</v>
      </c>
      <c r="J1217" s="65">
        <v>2510.34</v>
      </c>
      <c r="K1217" s="65">
        <v>117000</v>
      </c>
      <c r="L1217" s="65">
        <v>2590</v>
      </c>
      <c r="M1217" s="65">
        <v>6</v>
      </c>
      <c r="N1217" s="65">
        <v>73.66</v>
      </c>
      <c r="O1217" s="65" t="s">
        <v>4704</v>
      </c>
    </row>
    <row r="1218" ht="15" spans="1:15">
      <c r="A1218" s="65" t="s">
        <v>35</v>
      </c>
      <c r="B1218" s="65" t="s">
        <v>4697</v>
      </c>
      <c r="C1218" s="65" t="s">
        <v>1939</v>
      </c>
      <c r="D1218" s="65" t="s">
        <v>4641</v>
      </c>
      <c r="E1218" s="65" t="s">
        <v>4640</v>
      </c>
      <c r="F1218" s="65">
        <v>60</v>
      </c>
      <c r="G1218" s="65" t="s">
        <v>2993</v>
      </c>
      <c r="H1218" s="65">
        <v>4</v>
      </c>
      <c r="I1218" s="65">
        <v>779.95</v>
      </c>
      <c r="J1218" s="65">
        <v>2510.34</v>
      </c>
      <c r="K1218" s="65">
        <v>117000</v>
      </c>
      <c r="L1218" s="65">
        <v>2590</v>
      </c>
      <c r="M1218" s="65">
        <v>6</v>
      </c>
      <c r="N1218" s="65">
        <v>73.66</v>
      </c>
      <c r="O1218" s="65" t="s">
        <v>4700</v>
      </c>
    </row>
    <row r="1219" ht="15" spans="1:15">
      <c r="A1219" s="65" t="s">
        <v>35</v>
      </c>
      <c r="B1219" s="65" t="s">
        <v>4705</v>
      </c>
      <c r="C1219" s="65" t="s">
        <v>1939</v>
      </c>
      <c r="D1219" s="65" t="s">
        <v>4641</v>
      </c>
      <c r="E1219" s="65" t="s">
        <v>4640</v>
      </c>
      <c r="F1219" s="65">
        <v>60</v>
      </c>
      <c r="G1219" s="65" t="s">
        <v>2993</v>
      </c>
      <c r="H1219" s="65">
        <v>4</v>
      </c>
      <c r="I1219" s="65">
        <v>780.2</v>
      </c>
      <c r="J1219" s="65">
        <v>2510.6</v>
      </c>
      <c r="K1219" s="65">
        <v>117000</v>
      </c>
      <c r="L1219" s="65">
        <v>2590</v>
      </c>
      <c r="M1219" s="65">
        <v>6</v>
      </c>
      <c r="N1219" s="65">
        <v>73.4</v>
      </c>
      <c r="O1219" s="65" t="s">
        <v>4707</v>
      </c>
    </row>
    <row r="1220" ht="15" spans="1:15">
      <c r="A1220" s="65" t="s">
        <v>35</v>
      </c>
      <c r="B1220" s="65" t="s">
        <v>3965</v>
      </c>
      <c r="C1220" s="65" t="s">
        <v>1939</v>
      </c>
      <c r="D1220" s="65" t="s">
        <v>3968</v>
      </c>
      <c r="E1220" s="65" t="s">
        <v>2041</v>
      </c>
      <c r="F1220" s="65">
        <v>60</v>
      </c>
      <c r="G1220" s="65" t="s">
        <v>2993</v>
      </c>
      <c r="H1220" s="65">
        <v>4</v>
      </c>
      <c r="I1220" s="65">
        <v>779.95</v>
      </c>
      <c r="J1220" s="65">
        <v>2510.34</v>
      </c>
      <c r="K1220" s="65">
        <v>117000</v>
      </c>
      <c r="L1220" s="65">
        <v>2590</v>
      </c>
      <c r="M1220" s="65">
        <v>6</v>
      </c>
      <c r="N1220" s="65">
        <v>73.66</v>
      </c>
      <c r="O1220" s="65" t="s">
        <v>3969</v>
      </c>
    </row>
    <row r="1221" ht="15" spans="1:15">
      <c r="A1221" s="65" t="s">
        <v>35</v>
      </c>
      <c r="B1221" s="65" t="s">
        <v>3970</v>
      </c>
      <c r="C1221" s="65" t="s">
        <v>1939</v>
      </c>
      <c r="D1221" s="65" t="s">
        <v>3968</v>
      </c>
      <c r="E1221" s="65" t="s">
        <v>2041</v>
      </c>
      <c r="F1221" s="65">
        <v>60</v>
      </c>
      <c r="G1221" s="65" t="s">
        <v>2993</v>
      </c>
      <c r="H1221" s="65">
        <v>4</v>
      </c>
      <c r="I1221" s="65">
        <v>779.95</v>
      </c>
      <c r="J1221" s="65">
        <v>2510.34</v>
      </c>
      <c r="K1221" s="65">
        <v>117000</v>
      </c>
      <c r="L1221" s="65">
        <v>2590</v>
      </c>
      <c r="M1221" s="65">
        <v>6</v>
      </c>
      <c r="N1221" s="65">
        <v>73.66</v>
      </c>
      <c r="O1221" s="65" t="s">
        <v>3973</v>
      </c>
    </row>
    <row r="1222" ht="15" spans="1:15">
      <c r="A1222" s="65" t="s">
        <v>35</v>
      </c>
      <c r="B1222" s="65" t="s">
        <v>3974</v>
      </c>
      <c r="C1222" s="65" t="s">
        <v>1939</v>
      </c>
      <c r="D1222" s="65" t="s">
        <v>3968</v>
      </c>
      <c r="E1222" s="65" t="s">
        <v>2041</v>
      </c>
      <c r="F1222" s="65">
        <v>60</v>
      </c>
      <c r="G1222" s="65" t="s">
        <v>2993</v>
      </c>
      <c r="H1222" s="65">
        <v>4</v>
      </c>
      <c r="I1222" s="65">
        <v>779.95</v>
      </c>
      <c r="J1222" s="65">
        <v>2510.34</v>
      </c>
      <c r="K1222" s="65">
        <v>117000</v>
      </c>
      <c r="L1222" s="65">
        <v>2590</v>
      </c>
      <c r="M1222" s="65">
        <v>6</v>
      </c>
      <c r="N1222" s="65">
        <v>73.66</v>
      </c>
      <c r="O1222" s="65" t="s">
        <v>3977</v>
      </c>
    </row>
    <row r="1223" ht="15" spans="1:15">
      <c r="A1223" s="65" t="s">
        <v>35</v>
      </c>
      <c r="B1223" s="65" t="s">
        <v>3978</v>
      </c>
      <c r="C1223" s="65" t="s">
        <v>1939</v>
      </c>
      <c r="D1223" s="65" t="s">
        <v>3968</v>
      </c>
      <c r="E1223" s="65" t="s">
        <v>2041</v>
      </c>
      <c r="F1223" s="65">
        <v>60</v>
      </c>
      <c r="G1223" s="65" t="s">
        <v>2993</v>
      </c>
      <c r="H1223" s="65">
        <v>4</v>
      </c>
      <c r="I1223" s="65">
        <v>779.95</v>
      </c>
      <c r="J1223" s="65">
        <v>2510.34</v>
      </c>
      <c r="K1223" s="65">
        <v>117000</v>
      </c>
      <c r="L1223" s="65">
        <v>2590</v>
      </c>
      <c r="M1223" s="65">
        <v>6</v>
      </c>
      <c r="N1223" s="65">
        <v>73.66</v>
      </c>
      <c r="O1223" s="65" t="s">
        <v>3980</v>
      </c>
    </row>
    <row r="1224" ht="15" spans="1:15">
      <c r="A1224" s="65" t="s">
        <v>35</v>
      </c>
      <c r="B1224" s="65" t="s">
        <v>4113</v>
      </c>
      <c r="C1224" s="65" t="s">
        <v>1939</v>
      </c>
      <c r="D1224" s="65" t="s">
        <v>3968</v>
      </c>
      <c r="E1224" s="65" t="s">
        <v>2041</v>
      </c>
      <c r="F1224" s="65">
        <v>60</v>
      </c>
      <c r="G1224" s="65" t="s">
        <v>2993</v>
      </c>
      <c r="H1224" s="65">
        <v>4</v>
      </c>
      <c r="I1224" s="65">
        <v>779.95</v>
      </c>
      <c r="J1224" s="65">
        <v>2510.34</v>
      </c>
      <c r="K1224" s="65">
        <v>117000</v>
      </c>
      <c r="L1224" s="65">
        <v>2590</v>
      </c>
      <c r="M1224" s="65">
        <v>6</v>
      </c>
      <c r="N1224" s="65">
        <v>73.66</v>
      </c>
      <c r="O1224" s="65" t="s">
        <v>4116</v>
      </c>
    </row>
    <row r="1225" ht="15" spans="1:15">
      <c r="A1225" s="65" t="s">
        <v>35</v>
      </c>
      <c r="B1225" s="65" t="s">
        <v>4117</v>
      </c>
      <c r="C1225" s="65" t="s">
        <v>1939</v>
      </c>
      <c r="D1225" s="65" t="s">
        <v>3968</v>
      </c>
      <c r="E1225" s="65" t="s">
        <v>2041</v>
      </c>
      <c r="F1225" s="65">
        <v>60</v>
      </c>
      <c r="G1225" s="65" t="s">
        <v>2993</v>
      </c>
      <c r="H1225" s="65">
        <v>4</v>
      </c>
      <c r="I1225" s="65">
        <v>779.95</v>
      </c>
      <c r="J1225" s="65">
        <v>2510.34</v>
      </c>
      <c r="K1225" s="65">
        <v>117000</v>
      </c>
      <c r="L1225" s="65">
        <v>2590</v>
      </c>
      <c r="M1225" s="65">
        <v>6</v>
      </c>
      <c r="N1225" s="65">
        <v>73.66</v>
      </c>
      <c r="O1225" s="65" t="s">
        <v>4120</v>
      </c>
    </row>
    <row r="1226" ht="15" spans="1:15">
      <c r="A1226" s="65" t="s">
        <v>35</v>
      </c>
      <c r="B1226" s="65" t="s">
        <v>4197</v>
      </c>
      <c r="C1226" s="65" t="s">
        <v>1939</v>
      </c>
      <c r="D1226" s="65" t="s">
        <v>3968</v>
      </c>
      <c r="E1226" s="65" t="s">
        <v>2041</v>
      </c>
      <c r="F1226" s="65">
        <v>60</v>
      </c>
      <c r="G1226" s="65" t="s">
        <v>2993</v>
      </c>
      <c r="H1226" s="65">
        <v>4</v>
      </c>
      <c r="I1226" s="65">
        <v>779.95</v>
      </c>
      <c r="J1226" s="65">
        <v>2510.34</v>
      </c>
      <c r="K1226" s="65">
        <v>117000</v>
      </c>
      <c r="L1226" s="65">
        <v>2590</v>
      </c>
      <c r="M1226" s="65">
        <v>6</v>
      </c>
      <c r="N1226" s="65">
        <v>73.66</v>
      </c>
      <c r="O1226" s="65" t="s">
        <v>4199</v>
      </c>
    </row>
    <row r="1227" ht="15" spans="1:15">
      <c r="A1227" s="65" t="s">
        <v>35</v>
      </c>
      <c r="B1227" s="65" t="s">
        <v>4200</v>
      </c>
      <c r="C1227" s="65" t="s">
        <v>1939</v>
      </c>
      <c r="D1227" s="65" t="s">
        <v>3968</v>
      </c>
      <c r="E1227" s="65" t="s">
        <v>2041</v>
      </c>
      <c r="F1227" s="65">
        <v>60</v>
      </c>
      <c r="G1227" s="65" t="s">
        <v>2993</v>
      </c>
      <c r="H1227" s="65">
        <v>4</v>
      </c>
      <c r="I1227" s="65">
        <v>779.95</v>
      </c>
      <c r="J1227" s="65">
        <v>2510.34</v>
      </c>
      <c r="K1227" s="65">
        <v>117000</v>
      </c>
      <c r="L1227" s="65">
        <v>2590</v>
      </c>
      <c r="M1227" s="65">
        <v>6</v>
      </c>
      <c r="N1227" s="65">
        <v>73.66</v>
      </c>
      <c r="O1227" s="65" t="s">
        <v>4202</v>
      </c>
    </row>
    <row r="1228" ht="15" spans="1:15">
      <c r="A1228" s="65" t="s">
        <v>35</v>
      </c>
      <c r="B1228" s="65" t="s">
        <v>4301</v>
      </c>
      <c r="C1228" s="65" t="s">
        <v>1939</v>
      </c>
      <c r="D1228" s="65" t="s">
        <v>3968</v>
      </c>
      <c r="E1228" s="65" t="s">
        <v>2041</v>
      </c>
      <c r="F1228" s="65">
        <v>60</v>
      </c>
      <c r="G1228" s="65" t="s">
        <v>2993</v>
      </c>
      <c r="H1228" s="65">
        <v>4</v>
      </c>
      <c r="I1228" s="65">
        <v>779.95</v>
      </c>
      <c r="J1228" s="65">
        <v>2510.34</v>
      </c>
      <c r="K1228" s="65">
        <v>117000</v>
      </c>
      <c r="L1228" s="65">
        <v>2590</v>
      </c>
      <c r="M1228" s="65">
        <v>6</v>
      </c>
      <c r="N1228" s="65">
        <v>73.66</v>
      </c>
      <c r="O1228" s="65" t="s">
        <v>4303</v>
      </c>
    </row>
    <row r="1229" ht="15" spans="1:15">
      <c r="A1229" s="65" t="s">
        <v>35</v>
      </c>
      <c r="B1229" s="65" t="s">
        <v>4304</v>
      </c>
      <c r="C1229" s="65" t="s">
        <v>1939</v>
      </c>
      <c r="D1229" s="65" t="s">
        <v>3968</v>
      </c>
      <c r="E1229" s="65" t="s">
        <v>2041</v>
      </c>
      <c r="F1229" s="65">
        <v>60</v>
      </c>
      <c r="G1229" s="65" t="s">
        <v>2993</v>
      </c>
      <c r="H1229" s="65">
        <v>4</v>
      </c>
      <c r="I1229" s="65">
        <v>779.95</v>
      </c>
      <c r="J1229" s="65">
        <v>2510.34</v>
      </c>
      <c r="K1229" s="65">
        <v>117000</v>
      </c>
      <c r="L1229" s="65">
        <v>2590</v>
      </c>
      <c r="M1229" s="65">
        <v>6</v>
      </c>
      <c r="N1229" s="65">
        <v>73.66</v>
      </c>
      <c r="O1229" s="65" t="s">
        <v>4306</v>
      </c>
    </row>
    <row r="1230" ht="15" spans="1:15">
      <c r="A1230" s="65" t="s">
        <v>35</v>
      </c>
      <c r="B1230" s="65" t="s">
        <v>4307</v>
      </c>
      <c r="C1230" s="65" t="s">
        <v>1939</v>
      </c>
      <c r="D1230" s="65" t="s">
        <v>3968</v>
      </c>
      <c r="E1230" s="65" t="s">
        <v>2041</v>
      </c>
      <c r="F1230" s="65">
        <v>60</v>
      </c>
      <c r="G1230" s="65" t="s">
        <v>2993</v>
      </c>
      <c r="H1230" s="65">
        <v>4</v>
      </c>
      <c r="I1230" s="65">
        <v>779.95</v>
      </c>
      <c r="J1230" s="65">
        <v>2510.34</v>
      </c>
      <c r="K1230" s="65">
        <v>117000</v>
      </c>
      <c r="L1230" s="65">
        <v>2590</v>
      </c>
      <c r="M1230" s="65">
        <v>6</v>
      </c>
      <c r="N1230" s="65">
        <v>73.66</v>
      </c>
      <c r="O1230" s="65" t="s">
        <v>4309</v>
      </c>
    </row>
    <row r="1231" ht="15" spans="1:15">
      <c r="A1231" s="65" t="s">
        <v>35</v>
      </c>
      <c r="B1231" s="65" t="s">
        <v>4310</v>
      </c>
      <c r="C1231" s="65" t="s">
        <v>1939</v>
      </c>
      <c r="D1231" s="65" t="s">
        <v>3968</v>
      </c>
      <c r="E1231" s="65" t="s">
        <v>2041</v>
      </c>
      <c r="F1231" s="65">
        <v>60</v>
      </c>
      <c r="G1231" s="65" t="s">
        <v>2993</v>
      </c>
      <c r="H1231" s="65">
        <v>4</v>
      </c>
      <c r="I1231" s="65">
        <v>779.95</v>
      </c>
      <c r="J1231" s="65">
        <v>2510.34</v>
      </c>
      <c r="K1231" s="65">
        <v>117000</v>
      </c>
      <c r="L1231" s="65">
        <v>2590</v>
      </c>
      <c r="M1231" s="65">
        <v>6</v>
      </c>
      <c r="N1231" s="65">
        <v>73.66</v>
      </c>
      <c r="O1231" s="65" t="s">
        <v>4312</v>
      </c>
    </row>
    <row r="1232" ht="15" spans="1:15">
      <c r="A1232" s="65" t="s">
        <v>35</v>
      </c>
      <c r="B1232" s="65" t="s">
        <v>4313</v>
      </c>
      <c r="C1232" s="65" t="s">
        <v>1939</v>
      </c>
      <c r="D1232" s="65" t="s">
        <v>3968</v>
      </c>
      <c r="E1232" s="65" t="s">
        <v>2041</v>
      </c>
      <c r="F1232" s="65">
        <v>60</v>
      </c>
      <c r="G1232" s="65" t="s">
        <v>2993</v>
      </c>
      <c r="H1232" s="65">
        <v>4</v>
      </c>
      <c r="I1232" s="65">
        <v>779.95</v>
      </c>
      <c r="J1232" s="65">
        <v>2510.34</v>
      </c>
      <c r="K1232" s="65">
        <v>117000</v>
      </c>
      <c r="L1232" s="65">
        <v>2590</v>
      </c>
      <c r="M1232" s="65">
        <v>6</v>
      </c>
      <c r="N1232" s="65">
        <v>73.66</v>
      </c>
      <c r="O1232" s="65" t="s">
        <v>4316</v>
      </c>
    </row>
    <row r="1233" ht="15" spans="1:15">
      <c r="A1233" s="65" t="s">
        <v>35</v>
      </c>
      <c r="B1233" s="65" t="s">
        <v>4317</v>
      </c>
      <c r="C1233" s="65" t="s">
        <v>1939</v>
      </c>
      <c r="D1233" s="65" t="s">
        <v>3968</v>
      </c>
      <c r="E1233" s="65" t="s">
        <v>2041</v>
      </c>
      <c r="F1233" s="65">
        <v>60</v>
      </c>
      <c r="G1233" s="65" t="s">
        <v>2993</v>
      </c>
      <c r="H1233" s="65">
        <v>4</v>
      </c>
      <c r="I1233" s="65">
        <v>779.95</v>
      </c>
      <c r="J1233" s="65">
        <v>2510.34</v>
      </c>
      <c r="K1233" s="65">
        <v>117000</v>
      </c>
      <c r="L1233" s="65">
        <v>2590</v>
      </c>
      <c r="M1233" s="65">
        <v>6</v>
      </c>
      <c r="N1233" s="65">
        <v>73.66</v>
      </c>
      <c r="O1233" s="65" t="s">
        <v>4319</v>
      </c>
    </row>
    <row r="1234" ht="15" spans="1:15">
      <c r="A1234" s="65" t="s">
        <v>35</v>
      </c>
      <c r="B1234" s="65" t="s">
        <v>4320</v>
      </c>
      <c r="C1234" s="65" t="s">
        <v>1939</v>
      </c>
      <c r="D1234" s="65" t="s">
        <v>3968</v>
      </c>
      <c r="E1234" s="65" t="s">
        <v>2041</v>
      </c>
      <c r="F1234" s="65">
        <v>60</v>
      </c>
      <c r="G1234" s="65" t="s">
        <v>2993</v>
      </c>
      <c r="H1234" s="65">
        <v>4</v>
      </c>
      <c r="I1234" s="65">
        <v>779.95</v>
      </c>
      <c r="J1234" s="65">
        <v>2510.34</v>
      </c>
      <c r="K1234" s="65">
        <v>117000</v>
      </c>
      <c r="L1234" s="65">
        <v>2590</v>
      </c>
      <c r="M1234" s="65">
        <v>6</v>
      </c>
      <c r="N1234" s="65">
        <v>73.66</v>
      </c>
      <c r="O1234" s="65" t="s">
        <v>4322</v>
      </c>
    </row>
    <row r="1235" ht="15" spans="1:15">
      <c r="A1235" s="65" t="s">
        <v>35</v>
      </c>
      <c r="B1235" s="65" t="s">
        <v>4363</v>
      </c>
      <c r="C1235" s="65" t="s">
        <v>1939</v>
      </c>
      <c r="D1235" s="65" t="s">
        <v>3968</v>
      </c>
      <c r="E1235" s="65" t="s">
        <v>2041</v>
      </c>
      <c r="F1235" s="65">
        <v>60</v>
      </c>
      <c r="G1235" s="65" t="s">
        <v>2993</v>
      </c>
      <c r="H1235" s="65">
        <v>4</v>
      </c>
      <c r="I1235" s="65">
        <v>779.95</v>
      </c>
      <c r="J1235" s="65">
        <v>2510.34</v>
      </c>
      <c r="K1235" s="65">
        <v>117000</v>
      </c>
      <c r="L1235" s="65">
        <v>2590</v>
      </c>
      <c r="M1235" s="65">
        <v>6</v>
      </c>
      <c r="N1235" s="65">
        <v>73.66</v>
      </c>
      <c r="O1235" s="65" t="s">
        <v>4366</v>
      </c>
    </row>
    <row r="1236" ht="15" spans="1:15">
      <c r="A1236" s="65" t="s">
        <v>35</v>
      </c>
      <c r="B1236" s="65" t="s">
        <v>4367</v>
      </c>
      <c r="C1236" s="65" t="s">
        <v>1939</v>
      </c>
      <c r="D1236" s="65" t="s">
        <v>3968</v>
      </c>
      <c r="E1236" s="65" t="s">
        <v>2041</v>
      </c>
      <c r="F1236" s="65">
        <v>60</v>
      </c>
      <c r="G1236" s="65" t="s">
        <v>2993</v>
      </c>
      <c r="H1236" s="65">
        <v>4</v>
      </c>
      <c r="I1236" s="65">
        <v>779.95</v>
      </c>
      <c r="J1236" s="65">
        <v>2510.34</v>
      </c>
      <c r="K1236" s="65">
        <v>117000</v>
      </c>
      <c r="L1236" s="65">
        <v>2590</v>
      </c>
      <c r="M1236" s="65">
        <v>6</v>
      </c>
      <c r="N1236" s="65">
        <v>73.66</v>
      </c>
      <c r="O1236" s="65" t="s">
        <v>4369</v>
      </c>
    </row>
    <row r="1237" ht="15" spans="1:15">
      <c r="A1237" s="65" t="s">
        <v>35</v>
      </c>
      <c r="B1237" s="65" t="s">
        <v>4449</v>
      </c>
      <c r="C1237" s="65" t="s">
        <v>1939</v>
      </c>
      <c r="D1237" s="65" t="s">
        <v>3968</v>
      </c>
      <c r="E1237" s="65" t="s">
        <v>2041</v>
      </c>
      <c r="F1237" s="65">
        <v>60</v>
      </c>
      <c r="G1237" s="65" t="s">
        <v>2993</v>
      </c>
      <c r="H1237" s="65">
        <v>4</v>
      </c>
      <c r="I1237" s="65">
        <v>779.95</v>
      </c>
      <c r="J1237" s="65">
        <v>2510.34</v>
      </c>
      <c r="K1237" s="65">
        <v>117000</v>
      </c>
      <c r="L1237" s="65">
        <v>2590</v>
      </c>
      <c r="M1237" s="65">
        <v>6</v>
      </c>
      <c r="N1237" s="65">
        <v>73.66</v>
      </c>
      <c r="O1237" s="65" t="s">
        <v>4451</v>
      </c>
    </row>
    <row r="1238" ht="15" spans="1:15">
      <c r="A1238" s="65" t="s">
        <v>35</v>
      </c>
      <c r="B1238" s="65" t="s">
        <v>4452</v>
      </c>
      <c r="C1238" s="65" t="s">
        <v>1939</v>
      </c>
      <c r="D1238" s="65" t="s">
        <v>3968</v>
      </c>
      <c r="E1238" s="65" t="s">
        <v>2041</v>
      </c>
      <c r="F1238" s="65">
        <v>60</v>
      </c>
      <c r="G1238" s="65" t="s">
        <v>2993</v>
      </c>
      <c r="H1238" s="65">
        <v>4</v>
      </c>
      <c r="I1238" s="65">
        <v>779.95</v>
      </c>
      <c r="J1238" s="65">
        <v>2510.34</v>
      </c>
      <c r="K1238" s="65">
        <v>117000</v>
      </c>
      <c r="L1238" s="65">
        <v>2590</v>
      </c>
      <c r="M1238" s="65">
        <v>6</v>
      </c>
      <c r="N1238" s="65">
        <v>73.66</v>
      </c>
      <c r="O1238" s="65" t="s">
        <v>4455</v>
      </c>
    </row>
    <row r="1239" ht="15" spans="1:15">
      <c r="A1239" s="65" t="s">
        <v>35</v>
      </c>
      <c r="B1239" s="65" t="s">
        <v>4456</v>
      </c>
      <c r="C1239" s="65" t="s">
        <v>1939</v>
      </c>
      <c r="D1239" s="65" t="s">
        <v>3968</v>
      </c>
      <c r="E1239" s="65" t="s">
        <v>2041</v>
      </c>
      <c r="F1239" s="65">
        <v>60</v>
      </c>
      <c r="G1239" s="65" t="s">
        <v>2993</v>
      </c>
      <c r="H1239" s="65">
        <v>4</v>
      </c>
      <c r="I1239" s="65">
        <v>779.95</v>
      </c>
      <c r="J1239" s="65">
        <v>2510.34</v>
      </c>
      <c r="K1239" s="65">
        <v>117000</v>
      </c>
      <c r="L1239" s="65">
        <v>2590</v>
      </c>
      <c r="M1239" s="65">
        <v>6</v>
      </c>
      <c r="N1239" s="65">
        <v>73.66</v>
      </c>
      <c r="O1239" s="65" t="s">
        <v>4458</v>
      </c>
    </row>
    <row r="1240" ht="15" spans="1:15">
      <c r="A1240" s="65" t="s">
        <v>35</v>
      </c>
      <c r="B1240" s="65" t="s">
        <v>4499</v>
      </c>
      <c r="C1240" s="65" t="s">
        <v>1939</v>
      </c>
      <c r="D1240" s="65" t="s">
        <v>3968</v>
      </c>
      <c r="E1240" s="65" t="s">
        <v>2041</v>
      </c>
      <c r="F1240" s="65">
        <v>60</v>
      </c>
      <c r="G1240" s="65" t="s">
        <v>2993</v>
      </c>
      <c r="H1240" s="65">
        <v>4</v>
      </c>
      <c r="I1240" s="65">
        <v>779.95</v>
      </c>
      <c r="J1240" s="65">
        <v>2510.34</v>
      </c>
      <c r="K1240" s="65">
        <v>117000</v>
      </c>
      <c r="L1240" s="65">
        <v>2590</v>
      </c>
      <c r="M1240" s="65">
        <v>6</v>
      </c>
      <c r="N1240" s="65">
        <v>73.66</v>
      </c>
      <c r="O1240" s="65" t="s">
        <v>4501</v>
      </c>
    </row>
    <row r="1241" ht="15" spans="1:15">
      <c r="A1241" s="65" t="s">
        <v>35</v>
      </c>
      <c r="B1241" s="65" t="s">
        <v>4502</v>
      </c>
      <c r="C1241" s="65" t="s">
        <v>1939</v>
      </c>
      <c r="D1241" s="65" t="s">
        <v>3968</v>
      </c>
      <c r="E1241" s="65" t="s">
        <v>2041</v>
      </c>
      <c r="F1241" s="65">
        <v>60</v>
      </c>
      <c r="G1241" s="65" t="s">
        <v>2993</v>
      </c>
      <c r="H1241" s="65">
        <v>4</v>
      </c>
      <c r="I1241" s="65">
        <v>779.95</v>
      </c>
      <c r="J1241" s="65">
        <v>2510.34</v>
      </c>
      <c r="K1241" s="65">
        <v>117000</v>
      </c>
      <c r="L1241" s="65">
        <v>2590</v>
      </c>
      <c r="M1241" s="65">
        <v>6</v>
      </c>
      <c r="N1241" s="65">
        <v>73.66</v>
      </c>
      <c r="O1241" s="65" t="s">
        <v>4505</v>
      </c>
    </row>
    <row r="1242" ht="15" spans="1:15">
      <c r="A1242" s="65" t="s">
        <v>35</v>
      </c>
      <c r="B1242" s="65" t="s">
        <v>4506</v>
      </c>
      <c r="C1242" s="65" t="s">
        <v>1939</v>
      </c>
      <c r="D1242" s="65" t="s">
        <v>3968</v>
      </c>
      <c r="E1242" s="65" t="s">
        <v>2041</v>
      </c>
      <c r="F1242" s="65">
        <v>60</v>
      </c>
      <c r="G1242" s="65" t="s">
        <v>2993</v>
      </c>
      <c r="H1242" s="65">
        <v>4</v>
      </c>
      <c r="I1242" s="65">
        <v>779.95</v>
      </c>
      <c r="J1242" s="65">
        <v>2510.34</v>
      </c>
      <c r="K1242" s="65">
        <v>117000</v>
      </c>
      <c r="L1242" s="65">
        <v>2590</v>
      </c>
      <c r="M1242" s="65">
        <v>6</v>
      </c>
      <c r="N1242" s="65">
        <v>73.66</v>
      </c>
      <c r="O1242" s="65" t="s">
        <v>4508</v>
      </c>
    </row>
    <row r="1243" ht="15" spans="1:15">
      <c r="A1243" s="65" t="s">
        <v>35</v>
      </c>
      <c r="B1243" s="65" t="s">
        <v>4509</v>
      </c>
      <c r="C1243" s="65" t="s">
        <v>1939</v>
      </c>
      <c r="D1243" s="65" t="s">
        <v>3968</v>
      </c>
      <c r="E1243" s="65" t="s">
        <v>2041</v>
      </c>
      <c r="F1243" s="65">
        <v>60</v>
      </c>
      <c r="G1243" s="65" t="s">
        <v>2993</v>
      </c>
      <c r="H1243" s="65">
        <v>4</v>
      </c>
      <c r="I1243" s="65">
        <v>779.95</v>
      </c>
      <c r="J1243" s="65">
        <v>2510.34</v>
      </c>
      <c r="K1243" s="65">
        <v>117000</v>
      </c>
      <c r="L1243" s="65">
        <v>2590</v>
      </c>
      <c r="M1243" s="65">
        <v>6</v>
      </c>
      <c r="N1243" s="65">
        <v>73.66</v>
      </c>
      <c r="O1243" s="65" t="s">
        <v>4511</v>
      </c>
    </row>
    <row r="1244" ht="15" spans="1:15">
      <c r="A1244" s="65" t="s">
        <v>35</v>
      </c>
      <c r="B1244" s="65" t="s">
        <v>4512</v>
      </c>
      <c r="C1244" s="65" t="s">
        <v>1939</v>
      </c>
      <c r="D1244" s="65" t="s">
        <v>3968</v>
      </c>
      <c r="E1244" s="65" t="s">
        <v>2041</v>
      </c>
      <c r="F1244" s="65">
        <v>60</v>
      </c>
      <c r="G1244" s="65" t="s">
        <v>2993</v>
      </c>
      <c r="H1244" s="65">
        <v>4</v>
      </c>
      <c r="I1244" s="65">
        <v>779.95</v>
      </c>
      <c r="J1244" s="65">
        <v>2510.34</v>
      </c>
      <c r="K1244" s="65">
        <v>117000</v>
      </c>
      <c r="L1244" s="65">
        <v>2590</v>
      </c>
      <c r="M1244" s="65">
        <v>6</v>
      </c>
      <c r="N1244" s="65">
        <v>73.66</v>
      </c>
      <c r="O1244" s="65" t="s">
        <v>4514</v>
      </c>
    </row>
    <row r="1245" ht="15" spans="1:15">
      <c r="A1245" s="65" t="s">
        <v>35</v>
      </c>
      <c r="B1245" s="65" t="s">
        <v>4515</v>
      </c>
      <c r="C1245" s="65" t="s">
        <v>1939</v>
      </c>
      <c r="D1245" s="65" t="s">
        <v>3968</v>
      </c>
      <c r="E1245" s="65" t="s">
        <v>2041</v>
      </c>
      <c r="F1245" s="65">
        <v>60</v>
      </c>
      <c r="G1245" s="65" t="s">
        <v>2993</v>
      </c>
      <c r="H1245" s="65">
        <v>4</v>
      </c>
      <c r="I1245" s="65">
        <v>779.95</v>
      </c>
      <c r="J1245" s="65">
        <v>2510.34</v>
      </c>
      <c r="K1245" s="65">
        <v>117000</v>
      </c>
      <c r="L1245" s="65">
        <v>2590</v>
      </c>
      <c r="M1245" s="65">
        <v>6</v>
      </c>
      <c r="N1245" s="65">
        <v>73.66</v>
      </c>
      <c r="O1245" s="65" t="s">
        <v>4517</v>
      </c>
    </row>
    <row r="1246" ht="15" spans="1:15">
      <c r="A1246" s="65" t="s">
        <v>35</v>
      </c>
      <c r="B1246" s="65" t="s">
        <v>4518</v>
      </c>
      <c r="C1246" s="65" t="s">
        <v>1939</v>
      </c>
      <c r="D1246" s="65" t="s">
        <v>3968</v>
      </c>
      <c r="E1246" s="65" t="s">
        <v>2041</v>
      </c>
      <c r="F1246" s="65">
        <v>60</v>
      </c>
      <c r="G1246" s="65" t="s">
        <v>2993</v>
      </c>
      <c r="H1246" s="65">
        <v>4</v>
      </c>
      <c r="I1246" s="65">
        <v>779.95</v>
      </c>
      <c r="J1246" s="65">
        <v>2510.34</v>
      </c>
      <c r="K1246" s="65">
        <v>117000</v>
      </c>
      <c r="L1246" s="65">
        <v>2590</v>
      </c>
      <c r="M1246" s="65">
        <v>6</v>
      </c>
      <c r="N1246" s="65">
        <v>73.66</v>
      </c>
      <c r="O1246" s="65" t="s">
        <v>4520</v>
      </c>
    </row>
    <row r="1247" ht="15" spans="1:15">
      <c r="A1247" s="65" t="s">
        <v>35</v>
      </c>
      <c r="B1247" s="65" t="s">
        <v>4553</v>
      </c>
      <c r="C1247" s="65" t="s">
        <v>1939</v>
      </c>
      <c r="D1247" s="65" t="s">
        <v>3968</v>
      </c>
      <c r="E1247" s="65" t="s">
        <v>2041</v>
      </c>
      <c r="F1247" s="65">
        <v>60</v>
      </c>
      <c r="G1247" s="65" t="s">
        <v>2993</v>
      </c>
      <c r="H1247" s="65">
        <v>4</v>
      </c>
      <c r="I1247" s="65">
        <v>779.95</v>
      </c>
      <c r="J1247" s="65">
        <v>2510.34</v>
      </c>
      <c r="K1247" s="65">
        <v>117000</v>
      </c>
      <c r="L1247" s="65">
        <v>2590</v>
      </c>
      <c r="M1247" s="65">
        <v>6</v>
      </c>
      <c r="N1247" s="65">
        <v>73.66</v>
      </c>
      <c r="O1247" s="65" t="s">
        <v>4556</v>
      </c>
    </row>
    <row r="1248" ht="15" spans="1:15">
      <c r="A1248" s="65" t="s">
        <v>35</v>
      </c>
      <c r="B1248" s="65" t="s">
        <v>4557</v>
      </c>
      <c r="C1248" s="65" t="s">
        <v>1939</v>
      </c>
      <c r="D1248" s="65" t="s">
        <v>3968</v>
      </c>
      <c r="E1248" s="65" t="s">
        <v>2041</v>
      </c>
      <c r="F1248" s="65">
        <v>60</v>
      </c>
      <c r="G1248" s="65" t="s">
        <v>2993</v>
      </c>
      <c r="H1248" s="65">
        <v>4</v>
      </c>
      <c r="I1248" s="65">
        <v>779.95</v>
      </c>
      <c r="J1248" s="65">
        <v>2510.34</v>
      </c>
      <c r="K1248" s="65">
        <v>117000</v>
      </c>
      <c r="L1248" s="65">
        <v>2590</v>
      </c>
      <c r="M1248" s="65">
        <v>6</v>
      </c>
      <c r="N1248" s="65">
        <v>73.66</v>
      </c>
      <c r="O1248" s="65" t="s">
        <v>4559</v>
      </c>
    </row>
    <row r="1249" ht="15" spans="1:15">
      <c r="A1249" s="65" t="s">
        <v>35</v>
      </c>
      <c r="B1249" s="65" t="s">
        <v>4560</v>
      </c>
      <c r="C1249" s="65" t="s">
        <v>1939</v>
      </c>
      <c r="D1249" s="65" t="s">
        <v>3968</v>
      </c>
      <c r="E1249" s="65" t="s">
        <v>2041</v>
      </c>
      <c r="F1249" s="65">
        <v>60</v>
      </c>
      <c r="G1249" s="65" t="s">
        <v>2993</v>
      </c>
      <c r="H1249" s="65">
        <v>4</v>
      </c>
      <c r="I1249" s="65">
        <v>779.95</v>
      </c>
      <c r="J1249" s="65">
        <v>2510.34</v>
      </c>
      <c r="K1249" s="65">
        <v>117000</v>
      </c>
      <c r="L1249" s="65">
        <v>2590</v>
      </c>
      <c r="M1249" s="65">
        <v>6</v>
      </c>
      <c r="N1249" s="65">
        <v>73.66</v>
      </c>
      <c r="O1249" s="65" t="s">
        <v>4562</v>
      </c>
    </row>
    <row r="1250" ht="15" spans="1:15">
      <c r="A1250" s="65" t="s">
        <v>35</v>
      </c>
      <c r="B1250" s="65" t="s">
        <v>4563</v>
      </c>
      <c r="C1250" s="65" t="s">
        <v>1939</v>
      </c>
      <c r="D1250" s="65" t="s">
        <v>3968</v>
      </c>
      <c r="E1250" s="65" t="s">
        <v>2041</v>
      </c>
      <c r="F1250" s="65">
        <v>60</v>
      </c>
      <c r="G1250" s="65" t="s">
        <v>2993</v>
      </c>
      <c r="H1250" s="65">
        <v>4</v>
      </c>
      <c r="I1250" s="65">
        <v>779.95</v>
      </c>
      <c r="J1250" s="65">
        <v>2510.34</v>
      </c>
      <c r="K1250" s="65">
        <v>117000</v>
      </c>
      <c r="L1250" s="65">
        <v>2590</v>
      </c>
      <c r="M1250" s="65">
        <v>6</v>
      </c>
      <c r="N1250" s="65">
        <v>73.66</v>
      </c>
      <c r="O1250" s="65" t="s">
        <v>4566</v>
      </c>
    </row>
    <row r="1251" ht="15" spans="1:15">
      <c r="A1251" s="65" t="s">
        <v>35</v>
      </c>
      <c r="B1251" s="65" t="s">
        <v>4567</v>
      </c>
      <c r="C1251" s="65" t="s">
        <v>1939</v>
      </c>
      <c r="D1251" s="65" t="s">
        <v>3968</v>
      </c>
      <c r="E1251" s="65" t="s">
        <v>2041</v>
      </c>
      <c r="F1251" s="65">
        <v>60</v>
      </c>
      <c r="G1251" s="65" t="s">
        <v>2993</v>
      </c>
      <c r="H1251" s="65">
        <v>4</v>
      </c>
      <c r="I1251" s="65">
        <v>779.95</v>
      </c>
      <c r="J1251" s="65">
        <v>2510.34</v>
      </c>
      <c r="K1251" s="65">
        <v>117000</v>
      </c>
      <c r="L1251" s="65">
        <v>2590</v>
      </c>
      <c r="M1251" s="65">
        <v>6</v>
      </c>
      <c r="N1251" s="65">
        <v>73.66</v>
      </c>
      <c r="O1251" s="65" t="s">
        <v>4569</v>
      </c>
    </row>
    <row r="1252" ht="15" spans="1:15">
      <c r="A1252" s="65" t="s">
        <v>35</v>
      </c>
      <c r="B1252" s="65" t="s">
        <v>4570</v>
      </c>
      <c r="C1252" s="65" t="s">
        <v>1939</v>
      </c>
      <c r="D1252" s="65" t="s">
        <v>3968</v>
      </c>
      <c r="E1252" s="65" t="s">
        <v>2041</v>
      </c>
      <c r="F1252" s="65">
        <v>60</v>
      </c>
      <c r="G1252" s="65" t="s">
        <v>2993</v>
      </c>
      <c r="H1252" s="65">
        <v>4</v>
      </c>
      <c r="I1252" s="65">
        <v>779.95</v>
      </c>
      <c r="J1252" s="65">
        <v>2510.34</v>
      </c>
      <c r="K1252" s="65">
        <v>117000</v>
      </c>
      <c r="L1252" s="65">
        <v>2590</v>
      </c>
      <c r="M1252" s="65">
        <v>6</v>
      </c>
      <c r="N1252" s="65">
        <v>73.66</v>
      </c>
      <c r="O1252" s="65" t="s">
        <v>4572</v>
      </c>
    </row>
    <row r="1253" ht="15" spans="1:15">
      <c r="A1253" s="65" t="s">
        <v>35</v>
      </c>
      <c r="B1253" s="65" t="s">
        <v>4634</v>
      </c>
      <c r="C1253" s="65" t="s">
        <v>1939</v>
      </c>
      <c r="D1253" s="65" t="s">
        <v>3968</v>
      </c>
      <c r="E1253" s="65" t="s">
        <v>2041</v>
      </c>
      <c r="F1253" s="65">
        <v>60</v>
      </c>
      <c r="G1253" s="65" t="s">
        <v>2993</v>
      </c>
      <c r="H1253" s="65">
        <v>4</v>
      </c>
      <c r="I1253" s="65">
        <v>779.95</v>
      </c>
      <c r="J1253" s="65">
        <v>2510.34</v>
      </c>
      <c r="K1253" s="65">
        <v>117000</v>
      </c>
      <c r="L1253" s="65">
        <v>2590</v>
      </c>
      <c r="M1253" s="65">
        <v>6</v>
      </c>
      <c r="N1253" s="65">
        <v>73.66</v>
      </c>
      <c r="O1253" s="65" t="s">
        <v>4636</v>
      </c>
    </row>
    <row r="1254" ht="15" spans="1:15">
      <c r="A1254" s="65" t="s">
        <v>35</v>
      </c>
      <c r="B1254" s="65" t="s">
        <v>4758</v>
      </c>
      <c r="C1254" s="65" t="s">
        <v>1939</v>
      </c>
      <c r="D1254" s="65" t="s">
        <v>3968</v>
      </c>
      <c r="E1254" s="65" t="s">
        <v>2041</v>
      </c>
      <c r="F1254" s="65">
        <v>60</v>
      </c>
      <c r="G1254" s="65" t="s">
        <v>2993</v>
      </c>
      <c r="H1254" s="65">
        <v>4</v>
      </c>
      <c r="I1254" s="65">
        <v>779.95</v>
      </c>
      <c r="J1254" s="65">
        <v>2510.34</v>
      </c>
      <c r="K1254" s="65">
        <v>117000</v>
      </c>
      <c r="L1254" s="65">
        <v>2590</v>
      </c>
      <c r="M1254" s="65">
        <v>6</v>
      </c>
      <c r="N1254" s="65">
        <v>73.66</v>
      </c>
      <c r="O1254" s="65" t="s">
        <v>4760</v>
      </c>
    </row>
    <row r="1255" ht="15" spans="1:15">
      <c r="A1255" s="65" t="s">
        <v>35</v>
      </c>
      <c r="B1255" s="65" t="s">
        <v>4761</v>
      </c>
      <c r="C1255" s="65" t="s">
        <v>1939</v>
      </c>
      <c r="D1255" s="65" t="s">
        <v>3968</v>
      </c>
      <c r="E1255" s="65" t="s">
        <v>2041</v>
      </c>
      <c r="F1255" s="65">
        <v>60</v>
      </c>
      <c r="G1255" s="65" t="s">
        <v>2993</v>
      </c>
      <c r="H1255" s="65">
        <v>4</v>
      </c>
      <c r="I1255" s="65">
        <v>779.95</v>
      </c>
      <c r="J1255" s="65">
        <v>2510.34</v>
      </c>
      <c r="K1255" s="65">
        <v>117000</v>
      </c>
      <c r="L1255" s="65">
        <v>2590</v>
      </c>
      <c r="M1255" s="65">
        <v>6</v>
      </c>
      <c r="N1255" s="65">
        <v>73.66</v>
      </c>
      <c r="O1255" s="65" t="s">
        <v>4764</v>
      </c>
    </row>
    <row r="1256" ht="15" spans="1:15">
      <c r="A1256" s="65" t="s">
        <v>35</v>
      </c>
      <c r="B1256" s="65" t="s">
        <v>4765</v>
      </c>
      <c r="C1256" s="65" t="s">
        <v>1939</v>
      </c>
      <c r="D1256" s="65" t="s">
        <v>3968</v>
      </c>
      <c r="E1256" s="65" t="s">
        <v>2041</v>
      </c>
      <c r="F1256" s="65">
        <v>60</v>
      </c>
      <c r="G1256" s="65" t="s">
        <v>2993</v>
      </c>
      <c r="H1256" s="65">
        <v>4</v>
      </c>
      <c r="I1256" s="65">
        <v>779.95</v>
      </c>
      <c r="J1256" s="65">
        <v>2510.34</v>
      </c>
      <c r="K1256" s="65">
        <v>117000</v>
      </c>
      <c r="L1256" s="65">
        <v>2590</v>
      </c>
      <c r="M1256" s="65">
        <v>6</v>
      </c>
      <c r="N1256" s="65">
        <v>73.66</v>
      </c>
      <c r="O1256" s="65" t="s">
        <v>4767</v>
      </c>
    </row>
    <row r="1257" ht="15" spans="1:15">
      <c r="A1257" s="65" t="s">
        <v>35</v>
      </c>
      <c r="B1257" s="65" t="s">
        <v>4768</v>
      </c>
      <c r="C1257" s="65" t="s">
        <v>1939</v>
      </c>
      <c r="D1257" s="65" t="s">
        <v>3968</v>
      </c>
      <c r="E1257" s="65" t="s">
        <v>2041</v>
      </c>
      <c r="F1257" s="65">
        <v>60</v>
      </c>
      <c r="G1257" s="65" t="s">
        <v>2993</v>
      </c>
      <c r="H1257" s="65">
        <v>4</v>
      </c>
      <c r="I1257" s="65">
        <v>779.95</v>
      </c>
      <c r="J1257" s="65">
        <v>2510.34</v>
      </c>
      <c r="K1257" s="65">
        <v>117000</v>
      </c>
      <c r="L1257" s="65">
        <v>2590</v>
      </c>
      <c r="M1257" s="65">
        <v>6</v>
      </c>
      <c r="N1257" s="65">
        <v>73.66</v>
      </c>
      <c r="O1257" s="65" t="s">
        <v>4770</v>
      </c>
    </row>
    <row r="1258" ht="15" spans="1:15">
      <c r="A1258" s="65" t="s">
        <v>35</v>
      </c>
      <c r="B1258" s="65" t="s">
        <v>4771</v>
      </c>
      <c r="C1258" s="65" t="s">
        <v>1939</v>
      </c>
      <c r="D1258" s="65" t="s">
        <v>3968</v>
      </c>
      <c r="E1258" s="65" t="s">
        <v>2041</v>
      </c>
      <c r="F1258" s="65">
        <v>60</v>
      </c>
      <c r="G1258" s="65" t="s">
        <v>2993</v>
      </c>
      <c r="H1258" s="65">
        <v>4</v>
      </c>
      <c r="I1258" s="65">
        <v>779.95</v>
      </c>
      <c r="J1258" s="65">
        <v>2510.34</v>
      </c>
      <c r="K1258" s="65">
        <v>117000</v>
      </c>
      <c r="L1258" s="65">
        <v>2590</v>
      </c>
      <c r="M1258" s="65">
        <v>6</v>
      </c>
      <c r="N1258" s="65">
        <v>73.66</v>
      </c>
      <c r="O1258" s="65" t="s">
        <v>4773</v>
      </c>
    </row>
    <row r="1259" ht="15" spans="1:15">
      <c r="A1259" s="65" t="s">
        <v>35</v>
      </c>
      <c r="B1259" s="65" t="s">
        <v>4792</v>
      </c>
      <c r="C1259" s="65" t="s">
        <v>1939</v>
      </c>
      <c r="D1259" s="65" t="s">
        <v>3968</v>
      </c>
      <c r="E1259" s="65" t="s">
        <v>2041</v>
      </c>
      <c r="F1259" s="65">
        <v>60</v>
      </c>
      <c r="G1259" s="65" t="s">
        <v>2993</v>
      </c>
      <c r="H1259" s="65">
        <v>4</v>
      </c>
      <c r="I1259" s="65">
        <v>780.32</v>
      </c>
      <c r="J1259" s="65">
        <v>2510.72</v>
      </c>
      <c r="K1259" s="65">
        <v>117000</v>
      </c>
      <c r="L1259" s="65">
        <v>2590</v>
      </c>
      <c r="M1259" s="65">
        <v>6</v>
      </c>
      <c r="N1259" s="65">
        <v>73.28</v>
      </c>
      <c r="O1259" s="65" t="s">
        <v>4794</v>
      </c>
    </row>
    <row r="1260" ht="15" spans="1:15">
      <c r="A1260" s="65" t="s">
        <v>35</v>
      </c>
      <c r="B1260" s="65" t="s">
        <v>4808</v>
      </c>
      <c r="C1260" s="65" t="s">
        <v>1939</v>
      </c>
      <c r="D1260" s="65" t="s">
        <v>4662</v>
      </c>
      <c r="E1260" s="65" t="s">
        <v>3166</v>
      </c>
      <c r="F1260" s="65">
        <v>60</v>
      </c>
      <c r="G1260" s="65" t="s">
        <v>2993</v>
      </c>
      <c r="H1260" s="65">
        <v>4</v>
      </c>
      <c r="I1260" s="65">
        <v>779.95</v>
      </c>
      <c r="J1260" s="65">
        <v>2510.34</v>
      </c>
      <c r="K1260" s="65">
        <v>117000</v>
      </c>
      <c r="L1260" s="65">
        <v>2590</v>
      </c>
      <c r="M1260" s="65">
        <v>6</v>
      </c>
      <c r="N1260" s="65">
        <v>73.66</v>
      </c>
      <c r="O1260" s="65" t="s">
        <v>4810</v>
      </c>
    </row>
    <row r="1261" ht="15" spans="1:15">
      <c r="A1261" s="65" t="s">
        <v>35</v>
      </c>
      <c r="B1261" s="65" t="s">
        <v>4829</v>
      </c>
      <c r="C1261" s="65" t="s">
        <v>1939</v>
      </c>
      <c r="D1261" s="65" t="s">
        <v>4662</v>
      </c>
      <c r="E1261" s="65" t="s">
        <v>3166</v>
      </c>
      <c r="F1261" s="65">
        <v>60</v>
      </c>
      <c r="G1261" s="65" t="s">
        <v>2993</v>
      </c>
      <c r="H1261" s="65">
        <v>4</v>
      </c>
      <c r="I1261" s="65">
        <v>779.95</v>
      </c>
      <c r="J1261" s="65">
        <v>2510.34</v>
      </c>
      <c r="K1261" s="65">
        <v>117000</v>
      </c>
      <c r="L1261" s="65">
        <v>2590</v>
      </c>
      <c r="M1261" s="65">
        <v>6</v>
      </c>
      <c r="N1261" s="65">
        <v>73.66</v>
      </c>
      <c r="O1261" s="65"/>
    </row>
    <row r="1262" ht="15" spans="1:15">
      <c r="A1262" s="65" t="s">
        <v>35</v>
      </c>
      <c r="B1262" s="65" t="s">
        <v>4823</v>
      </c>
      <c r="C1262" s="65" t="s">
        <v>1939</v>
      </c>
      <c r="D1262" s="65" t="s">
        <v>4662</v>
      </c>
      <c r="E1262" s="65" t="s">
        <v>3166</v>
      </c>
      <c r="F1262" s="65">
        <v>60</v>
      </c>
      <c r="G1262" s="65" t="s">
        <v>2993</v>
      </c>
      <c r="H1262" s="65">
        <v>4</v>
      </c>
      <c r="I1262" s="65">
        <v>779.95</v>
      </c>
      <c r="J1262" s="65">
        <v>2510.34</v>
      </c>
      <c r="K1262" s="65">
        <v>117000</v>
      </c>
      <c r="L1262" s="65">
        <v>2590</v>
      </c>
      <c r="M1262" s="65">
        <v>6</v>
      </c>
      <c r="N1262" s="65">
        <v>73.66</v>
      </c>
      <c r="O1262" s="65"/>
    </row>
    <row r="1263" ht="15" spans="1:15">
      <c r="A1263" s="65" t="s">
        <v>35</v>
      </c>
      <c r="B1263" s="65" t="s">
        <v>4668</v>
      </c>
      <c r="C1263" s="65" t="s">
        <v>1939</v>
      </c>
      <c r="D1263" s="65" t="s">
        <v>4662</v>
      </c>
      <c r="E1263" s="65" t="s">
        <v>3166</v>
      </c>
      <c r="F1263" s="65">
        <v>60</v>
      </c>
      <c r="G1263" s="65" t="s">
        <v>2993</v>
      </c>
      <c r="H1263" s="65">
        <v>4</v>
      </c>
      <c r="I1263" s="65">
        <v>779.95</v>
      </c>
      <c r="J1263" s="65">
        <v>2510.34</v>
      </c>
      <c r="K1263" s="65">
        <v>117000</v>
      </c>
      <c r="L1263" s="65">
        <v>2590</v>
      </c>
      <c r="M1263" s="65">
        <v>6</v>
      </c>
      <c r="N1263" s="65">
        <v>73.66</v>
      </c>
      <c r="O1263" s="65" t="s">
        <v>4671</v>
      </c>
    </row>
    <row r="1264" ht="15" spans="1:15">
      <c r="A1264" s="65" t="s">
        <v>35</v>
      </c>
      <c r="B1264" s="65" t="s">
        <v>4677</v>
      </c>
      <c r="C1264" s="65" t="s">
        <v>1939</v>
      </c>
      <c r="D1264" s="65" t="s">
        <v>4662</v>
      </c>
      <c r="E1264" s="65" t="s">
        <v>3166</v>
      </c>
      <c r="F1264" s="65">
        <v>60</v>
      </c>
      <c r="G1264" s="65" t="s">
        <v>2993</v>
      </c>
      <c r="H1264" s="65">
        <v>4</v>
      </c>
      <c r="I1264" s="65">
        <v>779.95</v>
      </c>
      <c r="J1264" s="65">
        <v>2510.34</v>
      </c>
      <c r="K1264" s="65">
        <v>117000</v>
      </c>
      <c r="L1264" s="65">
        <v>2590</v>
      </c>
      <c r="M1264" s="65">
        <v>6</v>
      </c>
      <c r="N1264" s="65">
        <v>73.66</v>
      </c>
      <c r="O1264" s="65"/>
    </row>
    <row r="1265" ht="15" spans="1:15">
      <c r="A1265" s="65" t="s">
        <v>35</v>
      </c>
      <c r="B1265" s="65" t="s">
        <v>4774</v>
      </c>
      <c r="C1265" s="65" t="s">
        <v>1939</v>
      </c>
      <c r="D1265" s="65" t="s">
        <v>4662</v>
      </c>
      <c r="E1265" s="65" t="s">
        <v>3166</v>
      </c>
      <c r="F1265" s="65">
        <v>60</v>
      </c>
      <c r="G1265" s="65" t="s">
        <v>2993</v>
      </c>
      <c r="H1265" s="65">
        <v>4</v>
      </c>
      <c r="I1265" s="65">
        <v>779.95</v>
      </c>
      <c r="J1265" s="65">
        <v>2510.34</v>
      </c>
      <c r="K1265" s="65">
        <v>117000</v>
      </c>
      <c r="L1265" s="65">
        <v>2590</v>
      </c>
      <c r="M1265" s="65">
        <v>6</v>
      </c>
      <c r="N1265" s="65">
        <v>73.66</v>
      </c>
      <c r="O1265" s="65" t="s">
        <v>4776</v>
      </c>
    </row>
    <row r="1266" ht="15" spans="1:15">
      <c r="A1266" s="65" t="s">
        <v>35</v>
      </c>
      <c r="B1266" s="65" t="s">
        <v>4825</v>
      </c>
      <c r="C1266" s="65" t="s">
        <v>1939</v>
      </c>
      <c r="D1266" s="65" t="s">
        <v>4662</v>
      </c>
      <c r="E1266" s="65" t="s">
        <v>3166</v>
      </c>
      <c r="F1266" s="65">
        <v>60</v>
      </c>
      <c r="G1266" s="65" t="s">
        <v>2993</v>
      </c>
      <c r="H1266" s="65">
        <v>4</v>
      </c>
      <c r="I1266" s="65">
        <v>779.95</v>
      </c>
      <c r="J1266" s="65">
        <v>2510.34</v>
      </c>
      <c r="K1266" s="65">
        <v>117000</v>
      </c>
      <c r="L1266" s="65">
        <v>2590</v>
      </c>
      <c r="M1266" s="65">
        <v>6</v>
      </c>
      <c r="N1266" s="65">
        <v>73.66</v>
      </c>
      <c r="O1266" s="65"/>
    </row>
    <row r="1267" ht="15" spans="1:15">
      <c r="A1267" s="65" t="s">
        <v>35</v>
      </c>
      <c r="B1267" s="65" t="s">
        <v>4818</v>
      </c>
      <c r="C1267" s="65" t="s">
        <v>1939</v>
      </c>
      <c r="D1267" s="65" t="s">
        <v>4662</v>
      </c>
      <c r="E1267" s="65" t="s">
        <v>3166</v>
      </c>
      <c r="F1267" s="65">
        <v>60</v>
      </c>
      <c r="G1267" s="65" t="s">
        <v>2993</v>
      </c>
      <c r="H1267" s="65">
        <v>4</v>
      </c>
      <c r="I1267" s="65">
        <v>779.95</v>
      </c>
      <c r="J1267" s="65">
        <v>2510.34</v>
      </c>
      <c r="K1267" s="65">
        <v>117000</v>
      </c>
      <c r="L1267" s="65">
        <v>2590</v>
      </c>
      <c r="M1267" s="65">
        <v>6</v>
      </c>
      <c r="N1267" s="65">
        <v>73.66</v>
      </c>
      <c r="O1267" s="65"/>
    </row>
    <row r="1268" ht="15" spans="1:15">
      <c r="A1268" s="65" t="s">
        <v>35</v>
      </c>
      <c r="B1268" s="65" t="s">
        <v>4817</v>
      </c>
      <c r="C1268" s="65" t="s">
        <v>1939</v>
      </c>
      <c r="D1268" s="65" t="s">
        <v>4662</v>
      </c>
      <c r="E1268" s="65" t="s">
        <v>3166</v>
      </c>
      <c r="F1268" s="65">
        <v>60</v>
      </c>
      <c r="G1268" s="65" t="s">
        <v>2993</v>
      </c>
      <c r="H1268" s="65">
        <v>4</v>
      </c>
      <c r="I1268" s="65">
        <v>779.95</v>
      </c>
      <c r="J1268" s="65">
        <v>2510.34</v>
      </c>
      <c r="K1268" s="65">
        <v>117000</v>
      </c>
      <c r="L1268" s="65">
        <v>2590</v>
      </c>
      <c r="M1268" s="65">
        <v>6</v>
      </c>
      <c r="N1268" s="65">
        <v>73.66</v>
      </c>
      <c r="O1268" s="65"/>
    </row>
    <row r="1269" ht="15" spans="1:15">
      <c r="A1269" s="65" t="s">
        <v>35</v>
      </c>
      <c r="B1269" s="65" t="s">
        <v>4723</v>
      </c>
      <c r="C1269" s="65" t="s">
        <v>1939</v>
      </c>
      <c r="D1269" s="65" t="s">
        <v>4662</v>
      </c>
      <c r="E1269" s="65" t="s">
        <v>3166</v>
      </c>
      <c r="F1269" s="65">
        <v>60</v>
      </c>
      <c r="G1269" s="65" t="s">
        <v>2993</v>
      </c>
      <c r="H1269" s="65">
        <v>4</v>
      </c>
      <c r="I1269" s="65">
        <v>779.95</v>
      </c>
      <c r="J1269" s="65">
        <v>2510.34</v>
      </c>
      <c r="K1269" s="65">
        <v>117000</v>
      </c>
      <c r="L1269" s="65">
        <v>2590</v>
      </c>
      <c r="M1269" s="65">
        <v>6</v>
      </c>
      <c r="N1269" s="65">
        <v>73.66</v>
      </c>
      <c r="O1269" s="65" t="s">
        <v>4726</v>
      </c>
    </row>
    <row r="1270" ht="15" spans="1:15">
      <c r="A1270" s="65" t="s">
        <v>35</v>
      </c>
      <c r="B1270" s="65" t="s">
        <v>4814</v>
      </c>
      <c r="C1270" s="65" t="s">
        <v>1939</v>
      </c>
      <c r="D1270" s="65" t="s">
        <v>4662</v>
      </c>
      <c r="E1270" s="65" t="s">
        <v>3166</v>
      </c>
      <c r="F1270" s="65">
        <v>60</v>
      </c>
      <c r="G1270" s="65" t="s">
        <v>2993</v>
      </c>
      <c r="H1270" s="65">
        <v>4</v>
      </c>
      <c r="I1270" s="65">
        <v>779.95</v>
      </c>
      <c r="J1270" s="65">
        <v>2510.34</v>
      </c>
      <c r="K1270" s="65">
        <v>117000</v>
      </c>
      <c r="L1270" s="65">
        <v>2590</v>
      </c>
      <c r="M1270" s="65">
        <v>6</v>
      </c>
      <c r="N1270" s="65">
        <v>73.66</v>
      </c>
      <c r="O1270" s="65"/>
    </row>
    <row r="1271" ht="15" spans="1:15">
      <c r="A1271" s="65" t="s">
        <v>35</v>
      </c>
      <c r="B1271" s="65" t="s">
        <v>4833</v>
      </c>
      <c r="C1271" s="65" t="s">
        <v>1939</v>
      </c>
      <c r="D1271" s="65" t="s">
        <v>4662</v>
      </c>
      <c r="E1271" s="65" t="s">
        <v>3166</v>
      </c>
      <c r="F1271" s="65">
        <v>60</v>
      </c>
      <c r="G1271" s="65" t="s">
        <v>2993</v>
      </c>
      <c r="H1271" s="65">
        <v>4</v>
      </c>
      <c r="I1271" s="65">
        <v>779.95</v>
      </c>
      <c r="J1271" s="65">
        <v>2510.34</v>
      </c>
      <c r="K1271" s="65">
        <v>117000</v>
      </c>
      <c r="L1271" s="65">
        <v>2590</v>
      </c>
      <c r="M1271" s="65">
        <v>6</v>
      </c>
      <c r="N1271" s="65">
        <v>73.66</v>
      </c>
      <c r="O1271" s="65"/>
    </row>
    <row r="1272" ht="15" spans="1:15">
      <c r="A1272" s="65" t="s">
        <v>35</v>
      </c>
      <c r="B1272" s="65" t="s">
        <v>4832</v>
      </c>
      <c r="C1272" s="65" t="s">
        <v>1939</v>
      </c>
      <c r="D1272" s="65" t="s">
        <v>4662</v>
      </c>
      <c r="E1272" s="65" t="s">
        <v>3166</v>
      </c>
      <c r="F1272" s="65">
        <v>60</v>
      </c>
      <c r="G1272" s="65" t="s">
        <v>2993</v>
      </c>
      <c r="H1272" s="65">
        <v>4</v>
      </c>
      <c r="I1272" s="65">
        <v>779.95</v>
      </c>
      <c r="J1272" s="65">
        <v>2510.34</v>
      </c>
      <c r="K1272" s="65">
        <v>117000</v>
      </c>
      <c r="L1272" s="65">
        <v>2590</v>
      </c>
      <c r="M1272" s="65">
        <v>6</v>
      </c>
      <c r="N1272" s="65">
        <v>73.66</v>
      </c>
      <c r="O1272" s="65"/>
    </row>
    <row r="1273" ht="15" spans="1:15">
      <c r="A1273" s="65" t="s">
        <v>35</v>
      </c>
      <c r="B1273" s="65" t="s">
        <v>4729</v>
      </c>
      <c r="C1273" s="65" t="s">
        <v>1939</v>
      </c>
      <c r="D1273" s="65" t="s">
        <v>4662</v>
      </c>
      <c r="E1273" s="65" t="s">
        <v>3166</v>
      </c>
      <c r="F1273" s="65">
        <v>60</v>
      </c>
      <c r="G1273" s="65" t="s">
        <v>2993</v>
      </c>
      <c r="H1273" s="65">
        <v>4</v>
      </c>
      <c r="I1273" s="65">
        <v>779.95</v>
      </c>
      <c r="J1273" s="65">
        <v>2510.34</v>
      </c>
      <c r="K1273" s="65">
        <v>117000</v>
      </c>
      <c r="L1273" s="65">
        <v>2590</v>
      </c>
      <c r="M1273" s="65">
        <v>6</v>
      </c>
      <c r="N1273" s="65">
        <v>73.66</v>
      </c>
      <c r="O1273" s="65" t="s">
        <v>4732</v>
      </c>
    </row>
    <row r="1274" ht="15" spans="1:15">
      <c r="A1274" s="65" t="s">
        <v>35</v>
      </c>
      <c r="B1274" s="65" t="s">
        <v>4819</v>
      </c>
      <c r="C1274" s="65" t="s">
        <v>1939</v>
      </c>
      <c r="D1274" s="65" t="s">
        <v>4662</v>
      </c>
      <c r="E1274" s="65" t="s">
        <v>3166</v>
      </c>
      <c r="F1274" s="65">
        <v>60</v>
      </c>
      <c r="G1274" s="65" t="s">
        <v>2993</v>
      </c>
      <c r="H1274" s="65">
        <v>4</v>
      </c>
      <c r="I1274" s="65">
        <v>779.95</v>
      </c>
      <c r="J1274" s="65">
        <v>2510.34</v>
      </c>
      <c r="K1274" s="65">
        <v>117000</v>
      </c>
      <c r="L1274" s="65">
        <v>2590</v>
      </c>
      <c r="M1274" s="65">
        <v>6</v>
      </c>
      <c r="N1274" s="65">
        <v>73.66</v>
      </c>
      <c r="O1274" s="65"/>
    </row>
    <row r="1275" ht="15" spans="1:15">
      <c r="A1275" s="65" t="s">
        <v>35</v>
      </c>
      <c r="B1275" s="65" t="s">
        <v>4727</v>
      </c>
      <c r="C1275" s="65" t="s">
        <v>1939</v>
      </c>
      <c r="D1275" s="65" t="s">
        <v>4662</v>
      </c>
      <c r="E1275" s="65" t="s">
        <v>3166</v>
      </c>
      <c r="F1275" s="65">
        <v>60</v>
      </c>
      <c r="G1275" s="65" t="s">
        <v>2993</v>
      </c>
      <c r="H1275" s="65">
        <v>4</v>
      </c>
      <c r="I1275" s="65">
        <v>779.95</v>
      </c>
      <c r="J1275" s="65">
        <v>2510.34</v>
      </c>
      <c r="K1275" s="65">
        <v>117000</v>
      </c>
      <c r="L1275" s="65">
        <v>2590</v>
      </c>
      <c r="M1275" s="65">
        <v>6</v>
      </c>
      <c r="N1275" s="65">
        <v>73.66</v>
      </c>
      <c r="O1275" s="65"/>
    </row>
    <row r="1276" ht="15" spans="1:15">
      <c r="A1276" s="65" t="s">
        <v>35</v>
      </c>
      <c r="B1276" s="65" t="s">
        <v>4733</v>
      </c>
      <c r="C1276" s="65" t="s">
        <v>1939</v>
      </c>
      <c r="D1276" s="65" t="s">
        <v>4662</v>
      </c>
      <c r="E1276" s="65" t="s">
        <v>3166</v>
      </c>
      <c r="F1276" s="65">
        <v>60</v>
      </c>
      <c r="G1276" s="65" t="s">
        <v>2993</v>
      </c>
      <c r="H1276" s="65">
        <v>4</v>
      </c>
      <c r="I1276" s="65">
        <v>779.95</v>
      </c>
      <c r="J1276" s="65">
        <v>2510.34</v>
      </c>
      <c r="K1276" s="65">
        <v>117000</v>
      </c>
      <c r="L1276" s="65">
        <v>2590</v>
      </c>
      <c r="M1276" s="65">
        <v>6</v>
      </c>
      <c r="N1276" s="65">
        <v>73.66</v>
      </c>
      <c r="O1276" s="65" t="s">
        <v>4736</v>
      </c>
    </row>
    <row r="1277" ht="15" spans="1:15">
      <c r="A1277" s="65" t="s">
        <v>35</v>
      </c>
      <c r="B1277" s="65" t="s">
        <v>4820</v>
      </c>
      <c r="C1277" s="65" t="s">
        <v>1939</v>
      </c>
      <c r="D1277" s="65" t="s">
        <v>4662</v>
      </c>
      <c r="E1277" s="65" t="s">
        <v>3166</v>
      </c>
      <c r="F1277" s="65">
        <v>60</v>
      </c>
      <c r="G1277" s="65" t="s">
        <v>2993</v>
      </c>
      <c r="H1277" s="65">
        <v>4</v>
      </c>
      <c r="I1277" s="65">
        <v>779.95</v>
      </c>
      <c r="J1277" s="65">
        <v>2510.34</v>
      </c>
      <c r="K1277" s="65">
        <v>117000</v>
      </c>
      <c r="L1277" s="65">
        <v>2590</v>
      </c>
      <c r="M1277" s="65">
        <v>6</v>
      </c>
      <c r="N1277" s="65">
        <v>73.66</v>
      </c>
      <c r="O1277" s="65"/>
    </row>
    <row r="1278" ht="15" spans="1:15">
      <c r="A1278" s="65" t="s">
        <v>35</v>
      </c>
      <c r="B1278" s="65" t="s">
        <v>4824</v>
      </c>
      <c r="C1278" s="65" t="s">
        <v>1939</v>
      </c>
      <c r="D1278" s="65" t="s">
        <v>4662</v>
      </c>
      <c r="E1278" s="65" t="s">
        <v>3166</v>
      </c>
      <c r="F1278" s="65">
        <v>60</v>
      </c>
      <c r="G1278" s="65" t="s">
        <v>2993</v>
      </c>
      <c r="H1278" s="65">
        <v>4</v>
      </c>
      <c r="I1278" s="65">
        <v>779.95</v>
      </c>
      <c r="J1278" s="65">
        <v>2510.34</v>
      </c>
      <c r="K1278" s="65">
        <v>117000</v>
      </c>
      <c r="L1278" s="65">
        <v>2590</v>
      </c>
      <c r="M1278" s="65">
        <v>6</v>
      </c>
      <c r="N1278" s="65">
        <v>73.66</v>
      </c>
      <c r="O1278" s="65"/>
    </row>
    <row r="1279" ht="15" spans="1:15">
      <c r="A1279" s="65" t="s">
        <v>35</v>
      </c>
      <c r="B1279" s="65" t="s">
        <v>4777</v>
      </c>
      <c r="C1279" s="65" t="s">
        <v>1939</v>
      </c>
      <c r="D1279" s="65" t="s">
        <v>4662</v>
      </c>
      <c r="E1279" s="65" t="s">
        <v>3166</v>
      </c>
      <c r="F1279" s="65">
        <v>60</v>
      </c>
      <c r="G1279" s="65" t="s">
        <v>2993</v>
      </c>
      <c r="H1279" s="65">
        <v>4</v>
      </c>
      <c r="I1279" s="65">
        <v>779.95</v>
      </c>
      <c r="J1279" s="65">
        <v>2510.34</v>
      </c>
      <c r="K1279" s="65">
        <v>117000</v>
      </c>
      <c r="L1279" s="65">
        <v>2590</v>
      </c>
      <c r="M1279" s="65">
        <v>6</v>
      </c>
      <c r="N1279" s="65">
        <v>73.66</v>
      </c>
      <c r="O1279" s="65" t="s">
        <v>4780</v>
      </c>
    </row>
    <row r="1280" ht="15" spans="1:15">
      <c r="A1280" s="65" t="s">
        <v>35</v>
      </c>
      <c r="B1280" s="65" t="s">
        <v>4664</v>
      </c>
      <c r="C1280" s="65" t="s">
        <v>1939</v>
      </c>
      <c r="D1280" s="65" t="s">
        <v>4662</v>
      </c>
      <c r="E1280" s="65" t="s">
        <v>3166</v>
      </c>
      <c r="F1280" s="65">
        <v>60</v>
      </c>
      <c r="G1280" s="65" t="s">
        <v>2993</v>
      </c>
      <c r="H1280" s="65">
        <v>4</v>
      </c>
      <c r="I1280" s="65">
        <v>779.95</v>
      </c>
      <c r="J1280" s="65">
        <v>2510.34</v>
      </c>
      <c r="K1280" s="65">
        <v>117000</v>
      </c>
      <c r="L1280" s="65">
        <v>2590</v>
      </c>
      <c r="M1280" s="65">
        <v>6</v>
      </c>
      <c r="N1280" s="65">
        <v>73.66</v>
      </c>
      <c r="O1280" s="65" t="s">
        <v>4667</v>
      </c>
    </row>
    <row r="1281" ht="15" spans="1:15">
      <c r="A1281" s="65" t="s">
        <v>35</v>
      </c>
      <c r="B1281" s="65" t="s">
        <v>4659</v>
      </c>
      <c r="C1281" s="65" t="s">
        <v>1939</v>
      </c>
      <c r="D1281" s="65" t="s">
        <v>4662</v>
      </c>
      <c r="E1281" s="65" t="s">
        <v>3166</v>
      </c>
      <c r="F1281" s="65">
        <v>60</v>
      </c>
      <c r="G1281" s="65" t="s">
        <v>2993</v>
      </c>
      <c r="H1281" s="65">
        <v>4</v>
      </c>
      <c r="I1281" s="65">
        <v>779.95</v>
      </c>
      <c r="J1281" s="65">
        <v>2510.34</v>
      </c>
      <c r="K1281" s="65">
        <v>117000</v>
      </c>
      <c r="L1281" s="65">
        <v>2590</v>
      </c>
      <c r="M1281" s="65">
        <v>6</v>
      </c>
      <c r="N1281" s="65">
        <v>73.66</v>
      </c>
      <c r="O1281" s="65" t="s">
        <v>4663</v>
      </c>
    </row>
    <row r="1282" ht="15" spans="1:15">
      <c r="A1282" s="65" t="s">
        <v>35</v>
      </c>
      <c r="B1282" s="65" t="s">
        <v>4816</v>
      </c>
      <c r="C1282" s="65" t="s">
        <v>1939</v>
      </c>
      <c r="D1282" s="65" t="s">
        <v>4662</v>
      </c>
      <c r="E1282" s="65" t="s">
        <v>3166</v>
      </c>
      <c r="F1282" s="65">
        <v>60</v>
      </c>
      <c r="G1282" s="65" t="s">
        <v>2993</v>
      </c>
      <c r="H1282" s="65">
        <v>4</v>
      </c>
      <c r="I1282" s="65">
        <v>779.95</v>
      </c>
      <c r="J1282" s="65">
        <v>2510.34</v>
      </c>
      <c r="K1282" s="65">
        <v>117000</v>
      </c>
      <c r="L1282" s="65">
        <v>2590</v>
      </c>
      <c r="M1282" s="65">
        <v>6</v>
      </c>
      <c r="N1282" s="65">
        <v>73.66</v>
      </c>
      <c r="O1282" s="65"/>
    </row>
    <row r="1283" ht="15" spans="1:15">
      <c r="A1283" s="65" t="s">
        <v>35</v>
      </c>
      <c r="B1283" s="65" t="s">
        <v>4827</v>
      </c>
      <c r="C1283" s="65" t="s">
        <v>1939</v>
      </c>
      <c r="D1283" s="65" t="s">
        <v>4662</v>
      </c>
      <c r="E1283" s="65" t="s">
        <v>3166</v>
      </c>
      <c r="F1283" s="65">
        <v>60</v>
      </c>
      <c r="G1283" s="65" t="s">
        <v>2993</v>
      </c>
      <c r="H1283" s="65">
        <v>4</v>
      </c>
      <c r="I1283" s="65">
        <v>779.95</v>
      </c>
      <c r="J1283" s="65">
        <v>2510.34</v>
      </c>
      <c r="K1283" s="65">
        <v>117000</v>
      </c>
      <c r="L1283" s="65">
        <v>2590</v>
      </c>
      <c r="M1283" s="65">
        <v>6</v>
      </c>
      <c r="N1283" s="65">
        <v>73.66</v>
      </c>
      <c r="O1283" s="65"/>
    </row>
    <row r="1284" ht="15" spans="1:15">
      <c r="A1284" s="65" t="s">
        <v>35</v>
      </c>
      <c r="B1284" s="65" t="s">
        <v>4828</v>
      </c>
      <c r="C1284" s="65" t="s">
        <v>1939</v>
      </c>
      <c r="D1284" s="65" t="s">
        <v>4662</v>
      </c>
      <c r="E1284" s="65" t="s">
        <v>3166</v>
      </c>
      <c r="F1284" s="65">
        <v>60</v>
      </c>
      <c r="G1284" s="65" t="s">
        <v>2993</v>
      </c>
      <c r="H1284" s="65">
        <v>4</v>
      </c>
      <c r="I1284" s="65">
        <v>779.95</v>
      </c>
      <c r="J1284" s="65">
        <v>2510.34</v>
      </c>
      <c r="K1284" s="65">
        <v>117000</v>
      </c>
      <c r="L1284" s="65">
        <v>2590</v>
      </c>
      <c r="M1284" s="65">
        <v>6</v>
      </c>
      <c r="N1284" s="65">
        <v>73.66</v>
      </c>
      <c r="O1284" s="65"/>
    </row>
    <row r="1285" ht="15" spans="1:15">
      <c r="A1285" s="65" t="s">
        <v>35</v>
      </c>
      <c r="B1285" s="65" t="s">
        <v>4811</v>
      </c>
      <c r="C1285" s="65" t="s">
        <v>1939</v>
      </c>
      <c r="D1285" s="65" t="s">
        <v>4662</v>
      </c>
      <c r="E1285" s="65" t="s">
        <v>3166</v>
      </c>
      <c r="F1285" s="65">
        <v>60</v>
      </c>
      <c r="G1285" s="65" t="s">
        <v>2993</v>
      </c>
      <c r="H1285" s="65">
        <v>4</v>
      </c>
      <c r="I1285" s="65">
        <v>779.95</v>
      </c>
      <c r="J1285" s="65">
        <v>2510.34</v>
      </c>
      <c r="K1285" s="65">
        <v>117000</v>
      </c>
      <c r="L1285" s="65">
        <v>2590</v>
      </c>
      <c r="M1285" s="65">
        <v>6</v>
      </c>
      <c r="N1285" s="65">
        <v>73.66</v>
      </c>
      <c r="O1285" s="65" t="s">
        <v>4813</v>
      </c>
    </row>
    <row r="1286" ht="15" spans="1:15">
      <c r="A1286" s="65" t="s">
        <v>35</v>
      </c>
      <c r="B1286" s="65" t="s">
        <v>4822</v>
      </c>
      <c r="C1286" s="65" t="s">
        <v>1939</v>
      </c>
      <c r="D1286" s="65" t="s">
        <v>4662</v>
      </c>
      <c r="E1286" s="65" t="s">
        <v>3166</v>
      </c>
      <c r="F1286" s="65">
        <v>60</v>
      </c>
      <c r="G1286" s="65" t="s">
        <v>2993</v>
      </c>
      <c r="H1286" s="65">
        <v>4</v>
      </c>
      <c r="I1286" s="65">
        <v>779.95</v>
      </c>
      <c r="J1286" s="65">
        <v>2510.34</v>
      </c>
      <c r="K1286" s="65">
        <v>117000</v>
      </c>
      <c r="L1286" s="65">
        <v>2590</v>
      </c>
      <c r="M1286" s="65">
        <v>6</v>
      </c>
      <c r="N1286" s="65">
        <v>73.66</v>
      </c>
      <c r="O1286" s="65"/>
    </row>
    <row r="1287" ht="15" spans="1:15">
      <c r="A1287" s="65" t="s">
        <v>35</v>
      </c>
      <c r="B1287" s="65" t="s">
        <v>4798</v>
      </c>
      <c r="C1287" s="65" t="s">
        <v>1939</v>
      </c>
      <c r="D1287" s="65" t="s">
        <v>4662</v>
      </c>
      <c r="E1287" s="65" t="s">
        <v>3166</v>
      </c>
      <c r="F1287" s="65">
        <v>60</v>
      </c>
      <c r="G1287" s="65" t="s">
        <v>2993</v>
      </c>
      <c r="H1287" s="65">
        <v>4</v>
      </c>
      <c r="I1287" s="65">
        <v>779.95</v>
      </c>
      <c r="J1287" s="65">
        <v>2510.34</v>
      </c>
      <c r="K1287" s="65">
        <v>117000</v>
      </c>
      <c r="L1287" s="65">
        <v>2590</v>
      </c>
      <c r="M1287" s="65">
        <v>6</v>
      </c>
      <c r="N1287" s="65">
        <v>73.66</v>
      </c>
      <c r="O1287" s="65" t="s">
        <v>4801</v>
      </c>
    </row>
    <row r="1288" ht="15" spans="1:15">
      <c r="A1288" s="65" t="s">
        <v>35</v>
      </c>
      <c r="B1288" s="65" t="s">
        <v>4672</v>
      </c>
      <c r="C1288" s="65" t="s">
        <v>1939</v>
      </c>
      <c r="D1288" s="65" t="s">
        <v>4662</v>
      </c>
      <c r="E1288" s="65" t="s">
        <v>3166</v>
      </c>
      <c r="F1288" s="65">
        <v>60</v>
      </c>
      <c r="G1288" s="65" t="s">
        <v>2993</v>
      </c>
      <c r="H1288" s="65">
        <v>4</v>
      </c>
      <c r="I1288" s="65">
        <v>779.95</v>
      </c>
      <c r="J1288" s="65">
        <v>2510.34</v>
      </c>
      <c r="K1288" s="65">
        <v>117000</v>
      </c>
      <c r="L1288" s="65">
        <v>2590</v>
      </c>
      <c r="M1288" s="65">
        <v>6</v>
      </c>
      <c r="N1288" s="65">
        <v>73.66</v>
      </c>
      <c r="O1288" s="65"/>
    </row>
    <row r="1289" ht="15" spans="1:15">
      <c r="A1289" s="65" t="s">
        <v>35</v>
      </c>
      <c r="B1289" s="65" t="s">
        <v>4785</v>
      </c>
      <c r="C1289" s="65" t="s">
        <v>1939</v>
      </c>
      <c r="D1289" s="65" t="s">
        <v>4662</v>
      </c>
      <c r="E1289" s="65" t="s">
        <v>3166</v>
      </c>
      <c r="F1289" s="65">
        <v>60</v>
      </c>
      <c r="G1289" s="65" t="s">
        <v>2993</v>
      </c>
      <c r="H1289" s="65">
        <v>4</v>
      </c>
      <c r="I1289" s="65">
        <v>779.95</v>
      </c>
      <c r="J1289" s="65">
        <v>2510.34</v>
      </c>
      <c r="K1289" s="65">
        <v>117000</v>
      </c>
      <c r="L1289" s="65">
        <v>2590</v>
      </c>
      <c r="M1289" s="65">
        <v>6</v>
      </c>
      <c r="N1289" s="65">
        <v>73.66</v>
      </c>
      <c r="O1289" s="65" t="s">
        <v>4788</v>
      </c>
    </row>
    <row r="1290" ht="15" spans="1:15">
      <c r="A1290" s="65" t="s">
        <v>35</v>
      </c>
      <c r="B1290" s="65" t="s">
        <v>4781</v>
      </c>
      <c r="C1290" s="65" t="s">
        <v>1939</v>
      </c>
      <c r="D1290" s="65" t="s">
        <v>4662</v>
      </c>
      <c r="E1290" s="65" t="s">
        <v>3166</v>
      </c>
      <c r="F1290" s="65">
        <v>60</v>
      </c>
      <c r="G1290" s="65" t="s">
        <v>2993</v>
      </c>
      <c r="H1290" s="65">
        <v>4</v>
      </c>
      <c r="I1290" s="65">
        <v>779.95</v>
      </c>
      <c r="J1290" s="65">
        <v>2510.34</v>
      </c>
      <c r="K1290" s="65">
        <v>117000</v>
      </c>
      <c r="L1290" s="65">
        <v>2590</v>
      </c>
      <c r="M1290" s="65">
        <v>6</v>
      </c>
      <c r="N1290" s="65">
        <v>73.66</v>
      </c>
      <c r="O1290" s="65" t="s">
        <v>4784</v>
      </c>
    </row>
    <row r="1291" ht="15" spans="1:15">
      <c r="A1291" s="65" t="s">
        <v>35</v>
      </c>
      <c r="B1291" s="65" t="s">
        <v>4821</v>
      </c>
      <c r="C1291" s="65" t="s">
        <v>1939</v>
      </c>
      <c r="D1291" s="65" t="s">
        <v>4662</v>
      </c>
      <c r="E1291" s="65" t="s">
        <v>3166</v>
      </c>
      <c r="F1291" s="65">
        <v>60</v>
      </c>
      <c r="G1291" s="65" t="s">
        <v>2993</v>
      </c>
      <c r="H1291" s="65">
        <v>4</v>
      </c>
      <c r="I1291" s="65">
        <v>779.95</v>
      </c>
      <c r="J1291" s="65">
        <v>2510.34</v>
      </c>
      <c r="K1291" s="65">
        <v>117000</v>
      </c>
      <c r="L1291" s="65">
        <v>2590</v>
      </c>
      <c r="M1291" s="65">
        <v>6</v>
      </c>
      <c r="N1291" s="65">
        <v>73.66</v>
      </c>
      <c r="O1291" s="65"/>
    </row>
    <row r="1292" ht="15" spans="1:15">
      <c r="A1292" s="65" t="s">
        <v>35</v>
      </c>
      <c r="B1292" s="65" t="s">
        <v>4831</v>
      </c>
      <c r="C1292" s="65" t="s">
        <v>1939</v>
      </c>
      <c r="D1292" s="65" t="s">
        <v>4662</v>
      </c>
      <c r="E1292" s="65" t="s">
        <v>3166</v>
      </c>
      <c r="F1292" s="65">
        <v>60</v>
      </c>
      <c r="G1292" s="65" t="s">
        <v>2993</v>
      </c>
      <c r="H1292" s="65">
        <v>4</v>
      </c>
      <c r="I1292" s="65">
        <v>779.95</v>
      </c>
      <c r="J1292" s="65">
        <v>2510.34</v>
      </c>
      <c r="K1292" s="65">
        <v>117000</v>
      </c>
      <c r="L1292" s="65">
        <v>2590</v>
      </c>
      <c r="M1292" s="65">
        <v>6</v>
      </c>
      <c r="N1292" s="65">
        <v>73.66</v>
      </c>
      <c r="O1292" s="65"/>
    </row>
    <row r="1293" ht="15" spans="1:15">
      <c r="A1293" s="65" t="s">
        <v>35</v>
      </c>
      <c r="B1293" s="65" t="s">
        <v>4719</v>
      </c>
      <c r="C1293" s="65" t="s">
        <v>1939</v>
      </c>
      <c r="D1293" s="65" t="s">
        <v>4662</v>
      </c>
      <c r="E1293" s="65" t="s">
        <v>3166</v>
      </c>
      <c r="F1293" s="65">
        <v>60</v>
      </c>
      <c r="G1293" s="65" t="s">
        <v>2993</v>
      </c>
      <c r="H1293" s="65">
        <v>4</v>
      </c>
      <c r="I1293" s="65">
        <v>779.95</v>
      </c>
      <c r="J1293" s="65">
        <v>2510.34</v>
      </c>
      <c r="K1293" s="65">
        <v>117000</v>
      </c>
      <c r="L1293" s="65">
        <v>2590</v>
      </c>
      <c r="M1293" s="65">
        <v>6</v>
      </c>
      <c r="N1293" s="65">
        <v>73.66</v>
      </c>
      <c r="O1293" s="65" t="s">
        <v>4722</v>
      </c>
    </row>
    <row r="1294" ht="15" spans="1:15">
      <c r="A1294" s="65" t="s">
        <v>35</v>
      </c>
      <c r="B1294" s="65" t="s">
        <v>4815</v>
      </c>
      <c r="C1294" s="65" t="s">
        <v>1939</v>
      </c>
      <c r="D1294" s="65" t="s">
        <v>4662</v>
      </c>
      <c r="E1294" s="65" t="s">
        <v>3166</v>
      </c>
      <c r="F1294" s="65">
        <v>60</v>
      </c>
      <c r="G1294" s="65" t="s">
        <v>2993</v>
      </c>
      <c r="H1294" s="65">
        <v>4</v>
      </c>
      <c r="I1294" s="65">
        <v>779.95</v>
      </c>
      <c r="J1294" s="65">
        <v>2510.34</v>
      </c>
      <c r="K1294" s="65">
        <v>117000</v>
      </c>
      <c r="L1294" s="65">
        <v>2590</v>
      </c>
      <c r="M1294" s="65">
        <v>6</v>
      </c>
      <c r="N1294" s="65">
        <v>73.66</v>
      </c>
      <c r="O1294" s="65"/>
    </row>
    <row r="1295" ht="15" spans="1:15">
      <c r="A1295" s="65" t="s">
        <v>35</v>
      </c>
      <c r="B1295" s="65" t="s">
        <v>4802</v>
      </c>
      <c r="C1295" s="65" t="s">
        <v>1939</v>
      </c>
      <c r="D1295" s="65" t="s">
        <v>4662</v>
      </c>
      <c r="E1295" s="65" t="s">
        <v>3166</v>
      </c>
      <c r="F1295" s="65">
        <v>60</v>
      </c>
      <c r="G1295" s="65" t="s">
        <v>2993</v>
      </c>
      <c r="H1295" s="65">
        <v>4</v>
      </c>
      <c r="I1295" s="65">
        <v>779.95</v>
      </c>
      <c r="J1295" s="65">
        <v>2510.34</v>
      </c>
      <c r="K1295" s="65">
        <v>117000</v>
      </c>
      <c r="L1295" s="65">
        <v>2590</v>
      </c>
      <c r="M1295" s="65">
        <v>6</v>
      </c>
      <c r="N1295" s="65">
        <v>73.66</v>
      </c>
      <c r="O1295" s="65" t="s">
        <v>4804</v>
      </c>
    </row>
    <row r="1296" ht="15" spans="1:15">
      <c r="A1296" s="65" t="s">
        <v>35</v>
      </c>
      <c r="B1296" s="65" t="s">
        <v>4826</v>
      </c>
      <c r="C1296" s="65" t="s">
        <v>1939</v>
      </c>
      <c r="D1296" s="65" t="s">
        <v>4662</v>
      </c>
      <c r="E1296" s="65" t="s">
        <v>3166</v>
      </c>
      <c r="F1296" s="65">
        <v>60</v>
      </c>
      <c r="G1296" s="65" t="s">
        <v>2993</v>
      </c>
      <c r="H1296" s="65">
        <v>4</v>
      </c>
      <c r="I1296" s="65">
        <v>779.95</v>
      </c>
      <c r="J1296" s="65">
        <v>2510.34</v>
      </c>
      <c r="K1296" s="65">
        <v>117000</v>
      </c>
      <c r="L1296" s="65">
        <v>2590</v>
      </c>
      <c r="M1296" s="65">
        <v>6</v>
      </c>
      <c r="N1296" s="65">
        <v>73.66</v>
      </c>
      <c r="O1296" s="65"/>
    </row>
    <row r="1297" ht="15" spans="1:15">
      <c r="A1297" s="65" t="s">
        <v>35</v>
      </c>
      <c r="B1297" s="65" t="s">
        <v>4830</v>
      </c>
      <c r="C1297" s="65" t="s">
        <v>1939</v>
      </c>
      <c r="D1297" s="65" t="s">
        <v>4662</v>
      </c>
      <c r="E1297" s="65" t="s">
        <v>3166</v>
      </c>
      <c r="F1297" s="65">
        <v>60</v>
      </c>
      <c r="G1297" s="65" t="s">
        <v>2993</v>
      </c>
      <c r="H1297" s="65">
        <v>4</v>
      </c>
      <c r="I1297" s="65">
        <v>779.95</v>
      </c>
      <c r="J1297" s="65">
        <v>2510.34</v>
      </c>
      <c r="K1297" s="65">
        <v>117000</v>
      </c>
      <c r="L1297" s="65">
        <v>2590</v>
      </c>
      <c r="M1297" s="65">
        <v>6</v>
      </c>
      <c r="N1297" s="65">
        <v>73.66</v>
      </c>
      <c r="O1297" s="65"/>
    </row>
    <row r="1298" ht="15" spans="1:15">
      <c r="A1298" s="65" t="s">
        <v>35</v>
      </c>
      <c r="B1298" s="65" t="s">
        <v>4674</v>
      </c>
      <c r="C1298" s="65" t="s">
        <v>1939</v>
      </c>
      <c r="D1298" s="65" t="s">
        <v>4662</v>
      </c>
      <c r="E1298" s="65" t="s">
        <v>3166</v>
      </c>
      <c r="F1298" s="65">
        <v>60</v>
      </c>
      <c r="G1298" s="65" t="s">
        <v>2993</v>
      </c>
      <c r="H1298" s="65">
        <v>4</v>
      </c>
      <c r="I1298" s="65">
        <v>779.95</v>
      </c>
      <c r="J1298" s="65">
        <v>2510.34</v>
      </c>
      <c r="K1298" s="65">
        <v>117000</v>
      </c>
      <c r="L1298" s="65">
        <v>2590</v>
      </c>
      <c r="M1298" s="65">
        <v>6</v>
      </c>
      <c r="N1298" s="65">
        <v>73.66</v>
      </c>
      <c r="O1298" s="65"/>
    </row>
    <row r="1299" ht="15" spans="1:15">
      <c r="A1299" s="65" t="s">
        <v>35</v>
      </c>
      <c r="B1299" s="65" t="s">
        <v>4805</v>
      </c>
      <c r="C1299" s="65" t="s">
        <v>1939</v>
      </c>
      <c r="D1299" s="65" t="s">
        <v>4662</v>
      </c>
      <c r="E1299" s="65" t="s">
        <v>3166</v>
      </c>
      <c r="F1299" s="65">
        <v>60</v>
      </c>
      <c r="G1299" s="65" t="s">
        <v>2993</v>
      </c>
      <c r="H1299" s="65">
        <v>4</v>
      </c>
      <c r="I1299" s="65">
        <v>780.32</v>
      </c>
      <c r="J1299" s="65">
        <v>2510.72</v>
      </c>
      <c r="K1299" s="65">
        <v>117000</v>
      </c>
      <c r="L1299" s="65">
        <v>2590</v>
      </c>
      <c r="M1299" s="65">
        <v>6</v>
      </c>
      <c r="N1299" s="65">
        <v>73.28</v>
      </c>
      <c r="O1299" s="65" t="s">
        <v>4807</v>
      </c>
    </row>
    <row r="1300" ht="15" spans="1:15">
      <c r="A1300" s="65" t="s">
        <v>35</v>
      </c>
      <c r="B1300" s="65" t="s">
        <v>3895</v>
      </c>
      <c r="C1300" s="65" t="s">
        <v>1939</v>
      </c>
      <c r="D1300" s="65" t="s">
        <v>3648</v>
      </c>
      <c r="E1300" s="65" t="s">
        <v>1935</v>
      </c>
      <c r="F1300" s="65">
        <v>60</v>
      </c>
      <c r="G1300" s="65" t="s">
        <v>2993</v>
      </c>
      <c r="H1300" s="65">
        <v>4</v>
      </c>
      <c r="I1300" s="65">
        <v>759.96</v>
      </c>
      <c r="J1300" s="65">
        <v>2445.98</v>
      </c>
      <c r="K1300" s="65">
        <v>114000</v>
      </c>
      <c r="L1300" s="65">
        <v>2530</v>
      </c>
      <c r="M1300" s="65">
        <v>6</v>
      </c>
      <c r="N1300" s="65">
        <v>78.02</v>
      </c>
      <c r="O1300" s="65" t="s">
        <v>3897</v>
      </c>
    </row>
    <row r="1301" ht="15" spans="1:15">
      <c r="A1301" s="65" t="s">
        <v>35</v>
      </c>
      <c r="B1301" s="65" t="s">
        <v>3892</v>
      </c>
      <c r="C1301" s="65" t="s">
        <v>1939</v>
      </c>
      <c r="D1301" s="65" t="s">
        <v>3648</v>
      </c>
      <c r="E1301" s="65" t="s">
        <v>1935</v>
      </c>
      <c r="F1301" s="65">
        <v>60</v>
      </c>
      <c r="G1301" s="65" t="s">
        <v>2993</v>
      </c>
      <c r="H1301" s="65">
        <v>4</v>
      </c>
      <c r="I1301" s="65">
        <v>759.96</v>
      </c>
      <c r="J1301" s="65">
        <v>2445.98</v>
      </c>
      <c r="K1301" s="65">
        <v>114000</v>
      </c>
      <c r="L1301" s="65">
        <v>2530</v>
      </c>
      <c r="M1301" s="65">
        <v>6</v>
      </c>
      <c r="N1301" s="65">
        <v>78.02</v>
      </c>
      <c r="O1301" s="65" t="s">
        <v>3894</v>
      </c>
    </row>
    <row r="1302" ht="15" spans="1:15">
      <c r="A1302" s="65" t="s">
        <v>35</v>
      </c>
      <c r="B1302" s="65" t="s">
        <v>3909</v>
      </c>
      <c r="C1302" s="65" t="s">
        <v>1939</v>
      </c>
      <c r="D1302" s="65" t="s">
        <v>3648</v>
      </c>
      <c r="E1302" s="65" t="s">
        <v>1935</v>
      </c>
      <c r="F1302" s="65">
        <v>60</v>
      </c>
      <c r="G1302" s="65" t="s">
        <v>2993</v>
      </c>
      <c r="H1302" s="65">
        <v>4</v>
      </c>
      <c r="I1302" s="65">
        <v>759.96</v>
      </c>
      <c r="J1302" s="65">
        <v>2445.98</v>
      </c>
      <c r="K1302" s="65">
        <v>114000</v>
      </c>
      <c r="L1302" s="65">
        <v>2530</v>
      </c>
      <c r="M1302" s="65">
        <v>6</v>
      </c>
      <c r="N1302" s="65">
        <v>78.02</v>
      </c>
      <c r="O1302" s="65" t="s">
        <v>3911</v>
      </c>
    </row>
    <row r="1303" ht="15" spans="1:15">
      <c r="A1303" s="65" t="s">
        <v>35</v>
      </c>
      <c r="B1303" s="65" t="s">
        <v>3879</v>
      </c>
      <c r="C1303" s="65" t="s">
        <v>1939</v>
      </c>
      <c r="D1303" s="65" t="s">
        <v>3648</v>
      </c>
      <c r="E1303" s="65" t="s">
        <v>1935</v>
      </c>
      <c r="F1303" s="65">
        <v>60</v>
      </c>
      <c r="G1303" s="65" t="s">
        <v>2993</v>
      </c>
      <c r="H1303" s="65">
        <v>4</v>
      </c>
      <c r="I1303" s="65">
        <v>759.96</v>
      </c>
      <c r="J1303" s="65">
        <v>2445.98</v>
      </c>
      <c r="K1303" s="65">
        <v>114000</v>
      </c>
      <c r="L1303" s="65">
        <v>2530</v>
      </c>
      <c r="M1303" s="65">
        <v>6</v>
      </c>
      <c r="N1303" s="65">
        <v>78.02</v>
      </c>
      <c r="O1303" s="65" t="s">
        <v>1969</v>
      </c>
    </row>
    <row r="1304" ht="15" spans="1:15">
      <c r="A1304" s="65" t="s">
        <v>35</v>
      </c>
      <c r="B1304" s="65" t="s">
        <v>3876</v>
      </c>
      <c r="C1304" s="65" t="s">
        <v>1939</v>
      </c>
      <c r="D1304" s="65" t="s">
        <v>3648</v>
      </c>
      <c r="E1304" s="65" t="s">
        <v>1935</v>
      </c>
      <c r="F1304" s="65">
        <v>60</v>
      </c>
      <c r="G1304" s="65" t="s">
        <v>2993</v>
      </c>
      <c r="H1304" s="65">
        <v>4</v>
      </c>
      <c r="I1304" s="65">
        <v>759.96</v>
      </c>
      <c r="J1304" s="65">
        <v>2445.98</v>
      </c>
      <c r="K1304" s="65">
        <v>114000</v>
      </c>
      <c r="L1304" s="65">
        <v>2530</v>
      </c>
      <c r="M1304" s="65">
        <v>6</v>
      </c>
      <c r="N1304" s="65">
        <v>78.02</v>
      </c>
      <c r="O1304" s="65" t="s">
        <v>3878</v>
      </c>
    </row>
    <row r="1305" ht="15" spans="1:15">
      <c r="A1305" s="65" t="s">
        <v>35</v>
      </c>
      <c r="B1305" s="65" t="s">
        <v>3866</v>
      </c>
      <c r="C1305" s="65" t="s">
        <v>1939</v>
      </c>
      <c r="D1305" s="65" t="s">
        <v>3648</v>
      </c>
      <c r="E1305" s="65" t="s">
        <v>1935</v>
      </c>
      <c r="F1305" s="65">
        <v>60</v>
      </c>
      <c r="G1305" s="65" t="s">
        <v>2993</v>
      </c>
      <c r="H1305" s="65">
        <v>4</v>
      </c>
      <c r="I1305" s="65">
        <v>759.96</v>
      </c>
      <c r="J1305" s="65">
        <v>2445.98</v>
      </c>
      <c r="K1305" s="65">
        <v>114000</v>
      </c>
      <c r="L1305" s="65">
        <v>2530</v>
      </c>
      <c r="M1305" s="65">
        <v>6</v>
      </c>
      <c r="N1305" s="65">
        <v>78.02</v>
      </c>
      <c r="O1305" s="65" t="s">
        <v>3868</v>
      </c>
    </row>
    <row r="1306" ht="15" spans="1:15">
      <c r="A1306" s="65" t="s">
        <v>35</v>
      </c>
      <c r="B1306" s="65" t="s">
        <v>3864</v>
      </c>
      <c r="C1306" s="65" t="s">
        <v>1939</v>
      </c>
      <c r="D1306" s="65" t="s">
        <v>3648</v>
      </c>
      <c r="E1306" s="65" t="s">
        <v>1935</v>
      </c>
      <c r="F1306" s="65">
        <v>60</v>
      </c>
      <c r="G1306" s="65" t="s">
        <v>2993</v>
      </c>
      <c r="H1306" s="65">
        <v>4</v>
      </c>
      <c r="I1306" s="65">
        <v>759.96</v>
      </c>
      <c r="J1306" s="65">
        <v>2445.98</v>
      </c>
      <c r="K1306" s="65">
        <v>114000</v>
      </c>
      <c r="L1306" s="65">
        <v>2530</v>
      </c>
      <c r="M1306" s="65">
        <v>6</v>
      </c>
      <c r="N1306" s="65">
        <v>78.02</v>
      </c>
      <c r="O1306" s="65" t="s">
        <v>1902</v>
      </c>
    </row>
    <row r="1307" ht="15" spans="1:15">
      <c r="A1307" s="65" t="s">
        <v>35</v>
      </c>
      <c r="B1307" s="65" t="s">
        <v>3798</v>
      </c>
      <c r="C1307" s="65" t="s">
        <v>1939</v>
      </c>
      <c r="D1307" s="65" t="s">
        <v>3648</v>
      </c>
      <c r="E1307" s="65" t="s">
        <v>1935</v>
      </c>
      <c r="F1307" s="65">
        <v>60</v>
      </c>
      <c r="G1307" s="65" t="s">
        <v>2993</v>
      </c>
      <c r="H1307" s="65">
        <v>4</v>
      </c>
      <c r="I1307" s="65">
        <v>759.96</v>
      </c>
      <c r="J1307" s="65">
        <v>2445.98</v>
      </c>
      <c r="K1307" s="65">
        <v>114000</v>
      </c>
      <c r="L1307" s="65">
        <v>2530</v>
      </c>
      <c r="M1307" s="65">
        <v>6</v>
      </c>
      <c r="N1307" s="65">
        <v>78.02</v>
      </c>
      <c r="O1307" s="65" t="s">
        <v>3800</v>
      </c>
    </row>
    <row r="1308" ht="15" spans="1:15">
      <c r="A1308" s="65" t="s">
        <v>35</v>
      </c>
      <c r="B1308" s="65" t="s">
        <v>3915</v>
      </c>
      <c r="C1308" s="65" t="s">
        <v>1939</v>
      </c>
      <c r="D1308" s="65" t="s">
        <v>3648</v>
      </c>
      <c r="E1308" s="65" t="s">
        <v>1935</v>
      </c>
      <c r="F1308" s="65">
        <v>60</v>
      </c>
      <c r="G1308" s="65" t="s">
        <v>2993</v>
      </c>
      <c r="H1308" s="65">
        <v>4</v>
      </c>
      <c r="I1308" s="65">
        <v>759.96</v>
      </c>
      <c r="J1308" s="65">
        <v>2445.98</v>
      </c>
      <c r="K1308" s="65">
        <v>114000</v>
      </c>
      <c r="L1308" s="65">
        <v>2530</v>
      </c>
      <c r="M1308" s="65">
        <v>6</v>
      </c>
      <c r="N1308" s="65">
        <v>78.02</v>
      </c>
      <c r="O1308" s="65" t="s">
        <v>3918</v>
      </c>
    </row>
    <row r="1309" ht="15" spans="1:15">
      <c r="A1309" s="65" t="s">
        <v>35</v>
      </c>
      <c r="B1309" s="65" t="s">
        <v>3814</v>
      </c>
      <c r="C1309" s="65" t="s">
        <v>1939</v>
      </c>
      <c r="D1309" s="65" t="s">
        <v>3648</v>
      </c>
      <c r="E1309" s="65" t="s">
        <v>1935</v>
      </c>
      <c r="F1309" s="65">
        <v>60</v>
      </c>
      <c r="G1309" s="65" t="s">
        <v>2993</v>
      </c>
      <c r="H1309" s="65">
        <v>4</v>
      </c>
      <c r="I1309" s="65">
        <v>759.96</v>
      </c>
      <c r="J1309" s="65">
        <v>2445.98</v>
      </c>
      <c r="K1309" s="65">
        <v>114000</v>
      </c>
      <c r="L1309" s="65">
        <v>2530</v>
      </c>
      <c r="M1309" s="65">
        <v>6</v>
      </c>
      <c r="N1309" s="65">
        <v>78.02</v>
      </c>
      <c r="O1309" s="65" t="s">
        <v>3816</v>
      </c>
    </row>
    <row r="1310" ht="15" spans="1:15">
      <c r="A1310" s="65" t="s">
        <v>35</v>
      </c>
      <c r="B1310" s="65" t="s">
        <v>3795</v>
      </c>
      <c r="C1310" s="65" t="s">
        <v>1939</v>
      </c>
      <c r="D1310" s="65" t="s">
        <v>3648</v>
      </c>
      <c r="E1310" s="65" t="s">
        <v>1935</v>
      </c>
      <c r="F1310" s="65">
        <v>60</v>
      </c>
      <c r="G1310" s="65" t="s">
        <v>2993</v>
      </c>
      <c r="H1310" s="65">
        <v>4</v>
      </c>
      <c r="I1310" s="65">
        <v>759.96</v>
      </c>
      <c r="J1310" s="65">
        <v>2445.98</v>
      </c>
      <c r="K1310" s="65">
        <v>114000</v>
      </c>
      <c r="L1310" s="65">
        <v>2530</v>
      </c>
      <c r="M1310" s="65">
        <v>6</v>
      </c>
      <c r="N1310" s="65">
        <v>78.02</v>
      </c>
      <c r="O1310" s="65" t="s">
        <v>3797</v>
      </c>
    </row>
    <row r="1311" ht="15" spans="1:15">
      <c r="A1311" s="65" t="s">
        <v>35</v>
      </c>
      <c r="B1311" s="65" t="s">
        <v>3787</v>
      </c>
      <c r="C1311" s="65" t="s">
        <v>1939</v>
      </c>
      <c r="D1311" s="65" t="s">
        <v>3648</v>
      </c>
      <c r="E1311" s="65" t="s">
        <v>1935</v>
      </c>
      <c r="F1311" s="65">
        <v>60</v>
      </c>
      <c r="G1311" s="65" t="s">
        <v>2993</v>
      </c>
      <c r="H1311" s="65">
        <v>4</v>
      </c>
      <c r="I1311" s="65">
        <v>759.96</v>
      </c>
      <c r="J1311" s="65">
        <v>2445.98</v>
      </c>
      <c r="K1311" s="65">
        <v>114000</v>
      </c>
      <c r="L1311" s="65">
        <v>2530</v>
      </c>
      <c r="M1311" s="65">
        <v>6</v>
      </c>
      <c r="N1311" s="65">
        <v>78.02</v>
      </c>
      <c r="O1311" s="65" t="s">
        <v>3789</v>
      </c>
    </row>
    <row r="1312" ht="15" spans="1:15">
      <c r="A1312" s="65" t="s">
        <v>35</v>
      </c>
      <c r="B1312" s="65" t="s">
        <v>3881</v>
      </c>
      <c r="C1312" s="65" t="s">
        <v>1939</v>
      </c>
      <c r="D1312" s="65" t="s">
        <v>3648</v>
      </c>
      <c r="E1312" s="65" t="s">
        <v>1935</v>
      </c>
      <c r="F1312" s="65">
        <v>60</v>
      </c>
      <c r="G1312" s="65" t="s">
        <v>2993</v>
      </c>
      <c r="H1312" s="65">
        <v>4</v>
      </c>
      <c r="I1312" s="65">
        <v>759.96</v>
      </c>
      <c r="J1312" s="65">
        <v>2445.98</v>
      </c>
      <c r="K1312" s="65">
        <v>114000</v>
      </c>
      <c r="L1312" s="65">
        <v>2530</v>
      </c>
      <c r="M1312" s="65">
        <v>6</v>
      </c>
      <c r="N1312" s="65">
        <v>78.02</v>
      </c>
      <c r="O1312" s="65" t="s">
        <v>2683</v>
      </c>
    </row>
    <row r="1313" ht="15" spans="1:15">
      <c r="A1313" s="65" t="s">
        <v>35</v>
      </c>
      <c r="B1313" s="65" t="s">
        <v>3793</v>
      </c>
      <c r="C1313" s="65" t="s">
        <v>1939</v>
      </c>
      <c r="D1313" s="65" t="s">
        <v>3648</v>
      </c>
      <c r="E1313" s="65" t="s">
        <v>1935</v>
      </c>
      <c r="F1313" s="65">
        <v>60</v>
      </c>
      <c r="G1313" s="65" t="s">
        <v>2993</v>
      </c>
      <c r="H1313" s="65">
        <v>4</v>
      </c>
      <c r="I1313" s="65">
        <v>759.96</v>
      </c>
      <c r="J1313" s="65">
        <v>2445.98</v>
      </c>
      <c r="K1313" s="65">
        <v>114000</v>
      </c>
      <c r="L1313" s="65">
        <v>2530</v>
      </c>
      <c r="M1313" s="65">
        <v>6</v>
      </c>
      <c r="N1313" s="65">
        <v>78.02</v>
      </c>
      <c r="O1313" s="65" t="s">
        <v>2683</v>
      </c>
    </row>
    <row r="1314" ht="15" spans="1:15">
      <c r="A1314" s="65" t="s">
        <v>35</v>
      </c>
      <c r="B1314" s="65" t="s">
        <v>3781</v>
      </c>
      <c r="C1314" s="65" t="s">
        <v>1939</v>
      </c>
      <c r="D1314" s="65" t="s">
        <v>3648</v>
      </c>
      <c r="E1314" s="65" t="s">
        <v>1935</v>
      </c>
      <c r="F1314" s="65">
        <v>60</v>
      </c>
      <c r="G1314" s="65" t="s">
        <v>2993</v>
      </c>
      <c r="H1314" s="65">
        <v>4</v>
      </c>
      <c r="I1314" s="65">
        <v>759.96</v>
      </c>
      <c r="J1314" s="65">
        <v>2445.98</v>
      </c>
      <c r="K1314" s="65">
        <v>114000</v>
      </c>
      <c r="L1314" s="65">
        <v>2530</v>
      </c>
      <c r="M1314" s="65">
        <v>6</v>
      </c>
      <c r="N1314" s="65">
        <v>78.02</v>
      </c>
      <c r="O1314" s="65" t="s">
        <v>3783</v>
      </c>
    </row>
    <row r="1315" ht="15" spans="1:15">
      <c r="A1315" s="65" t="s">
        <v>35</v>
      </c>
      <c r="B1315" s="65" t="s">
        <v>3803</v>
      </c>
      <c r="C1315" s="65" t="s">
        <v>1939</v>
      </c>
      <c r="D1315" s="65" t="s">
        <v>3648</v>
      </c>
      <c r="E1315" s="65" t="s">
        <v>1935</v>
      </c>
      <c r="F1315" s="65">
        <v>60</v>
      </c>
      <c r="G1315" s="65" t="s">
        <v>2993</v>
      </c>
      <c r="H1315" s="65">
        <v>4</v>
      </c>
      <c r="I1315" s="65">
        <v>759.96</v>
      </c>
      <c r="J1315" s="65">
        <v>2445.98</v>
      </c>
      <c r="K1315" s="65">
        <v>114000</v>
      </c>
      <c r="L1315" s="65">
        <v>2530</v>
      </c>
      <c r="M1315" s="65">
        <v>6</v>
      </c>
      <c r="N1315" s="65">
        <v>78.02</v>
      </c>
      <c r="O1315" s="65" t="s">
        <v>3805</v>
      </c>
    </row>
    <row r="1316" ht="15" spans="1:15">
      <c r="A1316" s="65" t="s">
        <v>35</v>
      </c>
      <c r="B1316" s="65" t="s">
        <v>3778</v>
      </c>
      <c r="C1316" s="65" t="s">
        <v>1939</v>
      </c>
      <c r="D1316" s="65" t="s">
        <v>3648</v>
      </c>
      <c r="E1316" s="65" t="s">
        <v>1935</v>
      </c>
      <c r="F1316" s="65">
        <v>60</v>
      </c>
      <c r="G1316" s="65" t="s">
        <v>2993</v>
      </c>
      <c r="H1316" s="65">
        <v>4</v>
      </c>
      <c r="I1316" s="65">
        <v>759.96</v>
      </c>
      <c r="J1316" s="65">
        <v>2445.98</v>
      </c>
      <c r="K1316" s="65">
        <v>114000</v>
      </c>
      <c r="L1316" s="65">
        <v>2530</v>
      </c>
      <c r="M1316" s="65">
        <v>6</v>
      </c>
      <c r="N1316" s="65">
        <v>78.02</v>
      </c>
      <c r="O1316" s="65" t="s">
        <v>3780</v>
      </c>
    </row>
    <row r="1317" ht="15" spans="1:15">
      <c r="A1317" s="65" t="s">
        <v>35</v>
      </c>
      <c r="B1317" s="65" t="s">
        <v>3823</v>
      </c>
      <c r="C1317" s="65" t="s">
        <v>1939</v>
      </c>
      <c r="D1317" s="65" t="s">
        <v>3648</v>
      </c>
      <c r="E1317" s="65" t="s">
        <v>1935</v>
      </c>
      <c r="F1317" s="65">
        <v>60</v>
      </c>
      <c r="G1317" s="65" t="s">
        <v>2993</v>
      </c>
      <c r="H1317" s="65">
        <v>4</v>
      </c>
      <c r="I1317" s="65">
        <v>759.96</v>
      </c>
      <c r="J1317" s="65">
        <v>2445.98</v>
      </c>
      <c r="K1317" s="65">
        <v>114000</v>
      </c>
      <c r="L1317" s="65">
        <v>2530</v>
      </c>
      <c r="M1317" s="65">
        <v>6</v>
      </c>
      <c r="N1317" s="65">
        <v>78.02</v>
      </c>
      <c r="O1317" s="65" t="s">
        <v>3825</v>
      </c>
    </row>
    <row r="1318" ht="15" spans="1:15">
      <c r="A1318" s="65" t="s">
        <v>35</v>
      </c>
      <c r="B1318" s="65" t="s">
        <v>3889</v>
      </c>
      <c r="C1318" s="65" t="s">
        <v>1939</v>
      </c>
      <c r="D1318" s="65" t="s">
        <v>3648</v>
      </c>
      <c r="E1318" s="65" t="s">
        <v>1935</v>
      </c>
      <c r="F1318" s="65">
        <v>60</v>
      </c>
      <c r="G1318" s="65" t="s">
        <v>2993</v>
      </c>
      <c r="H1318" s="65">
        <v>4</v>
      </c>
      <c r="I1318" s="65">
        <v>759.96</v>
      </c>
      <c r="J1318" s="65">
        <v>2445.98</v>
      </c>
      <c r="K1318" s="65">
        <v>114000</v>
      </c>
      <c r="L1318" s="65">
        <v>2530</v>
      </c>
      <c r="M1318" s="65">
        <v>6</v>
      </c>
      <c r="N1318" s="65">
        <v>78.02</v>
      </c>
      <c r="O1318" s="65" t="s">
        <v>3891</v>
      </c>
    </row>
    <row r="1319" ht="15" spans="1:15">
      <c r="A1319" s="65" t="s">
        <v>35</v>
      </c>
      <c r="B1319" s="65" t="s">
        <v>3900</v>
      </c>
      <c r="C1319" s="65" t="s">
        <v>1939</v>
      </c>
      <c r="D1319" s="65" t="s">
        <v>3648</v>
      </c>
      <c r="E1319" s="65" t="s">
        <v>1935</v>
      </c>
      <c r="F1319" s="65">
        <v>60</v>
      </c>
      <c r="G1319" s="65" t="s">
        <v>2993</v>
      </c>
      <c r="H1319" s="65">
        <v>4</v>
      </c>
      <c r="I1319" s="65">
        <v>759.96</v>
      </c>
      <c r="J1319" s="65">
        <v>2445.98</v>
      </c>
      <c r="K1319" s="65">
        <v>114000</v>
      </c>
      <c r="L1319" s="65">
        <v>2530</v>
      </c>
      <c r="M1319" s="65">
        <v>6</v>
      </c>
      <c r="N1319" s="65">
        <v>78.02</v>
      </c>
      <c r="O1319" s="65" t="s">
        <v>3902</v>
      </c>
    </row>
    <row r="1320" ht="15" spans="1:15">
      <c r="A1320" s="65" t="s">
        <v>35</v>
      </c>
      <c r="B1320" s="65" t="s">
        <v>3903</v>
      </c>
      <c r="C1320" s="65" t="s">
        <v>1939</v>
      </c>
      <c r="D1320" s="65" t="s">
        <v>3648</v>
      </c>
      <c r="E1320" s="65" t="s">
        <v>1935</v>
      </c>
      <c r="F1320" s="65">
        <v>60</v>
      </c>
      <c r="G1320" s="65" t="s">
        <v>2993</v>
      </c>
      <c r="H1320" s="65">
        <v>4</v>
      </c>
      <c r="I1320" s="65">
        <v>759.96</v>
      </c>
      <c r="J1320" s="65">
        <v>2445.98</v>
      </c>
      <c r="K1320" s="65">
        <v>114000</v>
      </c>
      <c r="L1320" s="65">
        <v>2530</v>
      </c>
      <c r="M1320" s="65">
        <v>6</v>
      </c>
      <c r="N1320" s="65">
        <v>78.02</v>
      </c>
      <c r="O1320" s="65" t="s">
        <v>3905</v>
      </c>
    </row>
    <row r="1321" ht="15" spans="1:15">
      <c r="A1321" s="65" t="s">
        <v>35</v>
      </c>
      <c r="B1321" s="65" t="s">
        <v>3874</v>
      </c>
      <c r="C1321" s="65" t="s">
        <v>1939</v>
      </c>
      <c r="D1321" s="65" t="s">
        <v>3648</v>
      </c>
      <c r="E1321" s="65" t="s">
        <v>1935</v>
      </c>
      <c r="F1321" s="65">
        <v>60</v>
      </c>
      <c r="G1321" s="65" t="s">
        <v>2993</v>
      </c>
      <c r="H1321" s="65">
        <v>4</v>
      </c>
      <c r="I1321" s="65">
        <v>759.96</v>
      </c>
      <c r="J1321" s="65">
        <v>2445.98</v>
      </c>
      <c r="K1321" s="65">
        <v>114000</v>
      </c>
      <c r="L1321" s="65">
        <v>2530</v>
      </c>
      <c r="M1321" s="65">
        <v>6</v>
      </c>
      <c r="N1321" s="65">
        <v>78.02</v>
      </c>
      <c r="O1321" s="65" t="s">
        <v>2683</v>
      </c>
    </row>
    <row r="1322" ht="15" spans="1:15">
      <c r="A1322" s="65" t="s">
        <v>35</v>
      </c>
      <c r="B1322" s="65" t="s">
        <v>3809</v>
      </c>
      <c r="C1322" s="65" t="s">
        <v>1939</v>
      </c>
      <c r="D1322" s="65" t="s">
        <v>3648</v>
      </c>
      <c r="E1322" s="65" t="s">
        <v>1935</v>
      </c>
      <c r="F1322" s="65">
        <v>60</v>
      </c>
      <c r="G1322" s="65" t="s">
        <v>2993</v>
      </c>
      <c r="H1322" s="65">
        <v>4</v>
      </c>
      <c r="I1322" s="65">
        <v>759.96</v>
      </c>
      <c r="J1322" s="65">
        <v>2445.98</v>
      </c>
      <c r="K1322" s="65">
        <v>114000</v>
      </c>
      <c r="L1322" s="65">
        <v>2530</v>
      </c>
      <c r="M1322" s="65">
        <v>6</v>
      </c>
      <c r="N1322" s="65">
        <v>78.02</v>
      </c>
      <c r="O1322" s="65" t="s">
        <v>3811</v>
      </c>
    </row>
    <row r="1323" ht="15" spans="1:15">
      <c r="A1323" s="65" t="s">
        <v>35</v>
      </c>
      <c r="B1323" s="65" t="s">
        <v>3646</v>
      </c>
      <c r="C1323" s="65" t="s">
        <v>1939</v>
      </c>
      <c r="D1323" s="65" t="s">
        <v>3648</v>
      </c>
      <c r="E1323" s="65" t="s">
        <v>1935</v>
      </c>
      <c r="F1323" s="65">
        <v>60</v>
      </c>
      <c r="G1323" s="65" t="s">
        <v>2993</v>
      </c>
      <c r="H1323" s="65">
        <v>4</v>
      </c>
      <c r="I1323" s="65">
        <v>759.96</v>
      </c>
      <c r="J1323" s="65">
        <v>2445.98</v>
      </c>
      <c r="K1323" s="65">
        <v>114000</v>
      </c>
      <c r="L1323" s="65">
        <v>2530</v>
      </c>
      <c r="M1323" s="65">
        <v>6</v>
      </c>
      <c r="N1323" s="65">
        <v>78.02</v>
      </c>
      <c r="O1323" s="65" t="s">
        <v>3649</v>
      </c>
    </row>
    <row r="1324" ht="15" spans="1:15">
      <c r="A1324" s="65" t="s">
        <v>35</v>
      </c>
      <c r="B1324" s="65" t="s">
        <v>3898</v>
      </c>
      <c r="C1324" s="65" t="s">
        <v>1939</v>
      </c>
      <c r="D1324" s="65" t="s">
        <v>3648</v>
      </c>
      <c r="E1324" s="65" t="s">
        <v>1935</v>
      </c>
      <c r="F1324" s="65">
        <v>60</v>
      </c>
      <c r="G1324" s="65" t="s">
        <v>2993</v>
      </c>
      <c r="H1324" s="65">
        <v>4</v>
      </c>
      <c r="I1324" s="65">
        <v>759.96</v>
      </c>
      <c r="J1324" s="65">
        <v>2445.98</v>
      </c>
      <c r="K1324" s="65">
        <v>114000</v>
      </c>
      <c r="L1324" s="65">
        <v>2530</v>
      </c>
      <c r="M1324" s="65">
        <v>6</v>
      </c>
      <c r="N1324" s="65">
        <v>78.02</v>
      </c>
      <c r="O1324" s="65" t="s">
        <v>2683</v>
      </c>
    </row>
    <row r="1325" ht="15" spans="1:15">
      <c r="A1325" s="65" t="s">
        <v>35</v>
      </c>
      <c r="B1325" s="65" t="s">
        <v>3922</v>
      </c>
      <c r="C1325" s="65" t="s">
        <v>1939</v>
      </c>
      <c r="D1325" s="65" t="s">
        <v>3648</v>
      </c>
      <c r="E1325" s="65" t="s">
        <v>1935</v>
      </c>
      <c r="F1325" s="65">
        <v>60</v>
      </c>
      <c r="G1325" s="65" t="s">
        <v>2993</v>
      </c>
      <c r="H1325" s="65">
        <v>4</v>
      </c>
      <c r="I1325" s="65">
        <v>759.96</v>
      </c>
      <c r="J1325" s="65">
        <v>2445.98</v>
      </c>
      <c r="K1325" s="65">
        <v>114000</v>
      </c>
      <c r="L1325" s="65">
        <v>2530</v>
      </c>
      <c r="M1325" s="65">
        <v>6</v>
      </c>
      <c r="N1325" s="65">
        <v>78.02</v>
      </c>
      <c r="O1325" s="65" t="s">
        <v>3924</v>
      </c>
    </row>
    <row r="1326" ht="15" spans="1:15">
      <c r="A1326" s="65" t="s">
        <v>35</v>
      </c>
      <c r="B1326" s="65" t="s">
        <v>3919</v>
      </c>
      <c r="C1326" s="65" t="s">
        <v>1939</v>
      </c>
      <c r="D1326" s="65" t="s">
        <v>3648</v>
      </c>
      <c r="E1326" s="65" t="s">
        <v>1935</v>
      </c>
      <c r="F1326" s="65">
        <v>60</v>
      </c>
      <c r="G1326" s="65" t="s">
        <v>2993</v>
      </c>
      <c r="H1326" s="65">
        <v>4</v>
      </c>
      <c r="I1326" s="65">
        <v>759.96</v>
      </c>
      <c r="J1326" s="65">
        <v>2445.98</v>
      </c>
      <c r="K1326" s="65">
        <v>114000</v>
      </c>
      <c r="L1326" s="65">
        <v>2530</v>
      </c>
      <c r="M1326" s="65">
        <v>6</v>
      </c>
      <c r="N1326" s="65">
        <v>78.02</v>
      </c>
      <c r="O1326" s="65" t="s">
        <v>3921</v>
      </c>
    </row>
    <row r="1327" ht="15" spans="1:15">
      <c r="A1327" s="65" t="s">
        <v>35</v>
      </c>
      <c r="B1327" s="65" t="s">
        <v>3912</v>
      </c>
      <c r="C1327" s="65" t="s">
        <v>1939</v>
      </c>
      <c r="D1327" s="65" t="s">
        <v>3648</v>
      </c>
      <c r="E1327" s="65" t="s">
        <v>1935</v>
      </c>
      <c r="F1327" s="65">
        <v>60</v>
      </c>
      <c r="G1327" s="65" t="s">
        <v>2993</v>
      </c>
      <c r="H1327" s="65">
        <v>4</v>
      </c>
      <c r="I1327" s="65">
        <v>759.96</v>
      </c>
      <c r="J1327" s="65">
        <v>2445.98</v>
      </c>
      <c r="K1327" s="65">
        <v>114000</v>
      </c>
      <c r="L1327" s="65">
        <v>2530</v>
      </c>
      <c r="M1327" s="65">
        <v>6</v>
      </c>
      <c r="N1327" s="65">
        <v>78.02</v>
      </c>
      <c r="O1327" s="65" t="s">
        <v>3914</v>
      </c>
    </row>
    <row r="1328" ht="15" spans="1:15">
      <c r="A1328" s="65" t="s">
        <v>35</v>
      </c>
      <c r="B1328" s="65" t="s">
        <v>3862</v>
      </c>
      <c r="C1328" s="65" t="s">
        <v>1939</v>
      </c>
      <c r="D1328" s="65" t="s">
        <v>3648</v>
      </c>
      <c r="E1328" s="65" t="s">
        <v>1935</v>
      </c>
      <c r="F1328" s="65">
        <v>60</v>
      </c>
      <c r="G1328" s="65" t="s">
        <v>2993</v>
      </c>
      <c r="H1328" s="65">
        <v>4</v>
      </c>
      <c r="I1328" s="65">
        <v>759.96</v>
      </c>
      <c r="J1328" s="65">
        <v>2445.98</v>
      </c>
      <c r="K1328" s="65">
        <v>114000</v>
      </c>
      <c r="L1328" s="65">
        <v>2530</v>
      </c>
      <c r="M1328" s="65">
        <v>6</v>
      </c>
      <c r="N1328" s="65">
        <v>78.02</v>
      </c>
      <c r="O1328" s="65" t="s">
        <v>2683</v>
      </c>
    </row>
    <row r="1329" ht="15" spans="1:15">
      <c r="A1329" s="65" t="s">
        <v>35</v>
      </c>
      <c r="B1329" s="65" t="s">
        <v>3869</v>
      </c>
      <c r="C1329" s="65" t="s">
        <v>1939</v>
      </c>
      <c r="D1329" s="65" t="s">
        <v>3648</v>
      </c>
      <c r="E1329" s="65" t="s">
        <v>1935</v>
      </c>
      <c r="F1329" s="65">
        <v>60</v>
      </c>
      <c r="G1329" s="65" t="s">
        <v>2993</v>
      </c>
      <c r="H1329" s="65">
        <v>4</v>
      </c>
      <c r="I1329" s="65">
        <v>759.96</v>
      </c>
      <c r="J1329" s="65">
        <v>2445.98</v>
      </c>
      <c r="K1329" s="65">
        <v>114000</v>
      </c>
      <c r="L1329" s="65">
        <v>2530</v>
      </c>
      <c r="M1329" s="65">
        <v>6</v>
      </c>
      <c r="N1329" s="65">
        <v>78.02</v>
      </c>
      <c r="O1329" s="65" t="s">
        <v>2683</v>
      </c>
    </row>
    <row r="1330" ht="15" spans="1:15">
      <c r="A1330" s="65" t="s">
        <v>35</v>
      </c>
      <c r="B1330" s="65" t="s">
        <v>3871</v>
      </c>
      <c r="C1330" s="65" t="s">
        <v>1939</v>
      </c>
      <c r="D1330" s="65" t="s">
        <v>3648</v>
      </c>
      <c r="E1330" s="65" t="s">
        <v>1935</v>
      </c>
      <c r="F1330" s="65">
        <v>60</v>
      </c>
      <c r="G1330" s="65" t="s">
        <v>2993</v>
      </c>
      <c r="H1330" s="65">
        <v>4</v>
      </c>
      <c r="I1330" s="65">
        <v>759.96</v>
      </c>
      <c r="J1330" s="65">
        <v>2445.98</v>
      </c>
      <c r="K1330" s="65">
        <v>114000</v>
      </c>
      <c r="L1330" s="65">
        <v>2530</v>
      </c>
      <c r="M1330" s="65">
        <v>6</v>
      </c>
      <c r="N1330" s="65">
        <v>78.02</v>
      </c>
      <c r="O1330" s="65" t="s">
        <v>3873</v>
      </c>
    </row>
    <row r="1331" ht="15" spans="1:15">
      <c r="A1331" s="65" t="s">
        <v>35</v>
      </c>
      <c r="B1331" s="65" t="s">
        <v>3906</v>
      </c>
      <c r="C1331" s="65" t="s">
        <v>1939</v>
      </c>
      <c r="D1331" s="65" t="s">
        <v>3648</v>
      </c>
      <c r="E1331" s="65" t="s">
        <v>1935</v>
      </c>
      <c r="F1331" s="65">
        <v>60</v>
      </c>
      <c r="G1331" s="65" t="s">
        <v>2993</v>
      </c>
      <c r="H1331" s="65">
        <v>4</v>
      </c>
      <c r="I1331" s="65">
        <v>759.96</v>
      </c>
      <c r="J1331" s="65">
        <v>2445.98</v>
      </c>
      <c r="K1331" s="65">
        <v>114000</v>
      </c>
      <c r="L1331" s="65">
        <v>2530</v>
      </c>
      <c r="M1331" s="65">
        <v>6</v>
      </c>
      <c r="N1331" s="65">
        <v>78.02</v>
      </c>
      <c r="O1331" s="65" t="s">
        <v>3908</v>
      </c>
    </row>
    <row r="1332" ht="15" spans="1:15">
      <c r="A1332" s="65" t="s">
        <v>35</v>
      </c>
      <c r="B1332" s="65" t="s">
        <v>3806</v>
      </c>
      <c r="C1332" s="65" t="s">
        <v>1939</v>
      </c>
      <c r="D1332" s="65" t="s">
        <v>3648</v>
      </c>
      <c r="E1332" s="65" t="s">
        <v>1935</v>
      </c>
      <c r="F1332" s="65">
        <v>60</v>
      </c>
      <c r="G1332" s="65" t="s">
        <v>2993</v>
      </c>
      <c r="H1332" s="65">
        <v>4</v>
      </c>
      <c r="I1332" s="65">
        <v>759.96</v>
      </c>
      <c r="J1332" s="65">
        <v>2445.98</v>
      </c>
      <c r="K1332" s="65">
        <v>114000</v>
      </c>
      <c r="L1332" s="65">
        <v>2530</v>
      </c>
      <c r="M1332" s="65">
        <v>6</v>
      </c>
      <c r="N1332" s="65">
        <v>78.02</v>
      </c>
      <c r="O1332" s="65" t="s">
        <v>3808</v>
      </c>
    </row>
    <row r="1333" ht="15" spans="1:15">
      <c r="A1333" s="65" t="s">
        <v>35</v>
      </c>
      <c r="B1333" s="65" t="s">
        <v>3817</v>
      </c>
      <c r="C1333" s="65" t="s">
        <v>1939</v>
      </c>
      <c r="D1333" s="65" t="s">
        <v>3648</v>
      </c>
      <c r="E1333" s="65" t="s">
        <v>1935</v>
      </c>
      <c r="F1333" s="65">
        <v>60</v>
      </c>
      <c r="G1333" s="65" t="s">
        <v>2993</v>
      </c>
      <c r="H1333" s="65">
        <v>4</v>
      </c>
      <c r="I1333" s="65">
        <v>759.96</v>
      </c>
      <c r="J1333" s="65">
        <v>2445.98</v>
      </c>
      <c r="K1333" s="65">
        <v>114000</v>
      </c>
      <c r="L1333" s="65">
        <v>2530</v>
      </c>
      <c r="M1333" s="65">
        <v>6</v>
      </c>
      <c r="N1333" s="65">
        <v>78.02</v>
      </c>
      <c r="O1333" s="65" t="s">
        <v>3819</v>
      </c>
    </row>
    <row r="1334" ht="15" spans="1:15">
      <c r="A1334" s="65" t="s">
        <v>35</v>
      </c>
      <c r="B1334" s="65" t="s">
        <v>3820</v>
      </c>
      <c r="C1334" s="65" t="s">
        <v>1939</v>
      </c>
      <c r="D1334" s="65" t="s">
        <v>3648</v>
      </c>
      <c r="E1334" s="65" t="s">
        <v>1935</v>
      </c>
      <c r="F1334" s="65">
        <v>60</v>
      </c>
      <c r="G1334" s="65" t="s">
        <v>2993</v>
      </c>
      <c r="H1334" s="65">
        <v>4</v>
      </c>
      <c r="I1334" s="65">
        <v>759.96</v>
      </c>
      <c r="J1334" s="65">
        <v>2445.98</v>
      </c>
      <c r="K1334" s="65">
        <v>114000</v>
      </c>
      <c r="L1334" s="65">
        <v>2530</v>
      </c>
      <c r="M1334" s="65">
        <v>6</v>
      </c>
      <c r="N1334" s="65">
        <v>78.02</v>
      </c>
      <c r="O1334" s="65" t="s">
        <v>3822</v>
      </c>
    </row>
    <row r="1335" ht="15" spans="1:15">
      <c r="A1335" s="65" t="s">
        <v>35</v>
      </c>
      <c r="B1335" s="65" t="s">
        <v>3812</v>
      </c>
      <c r="C1335" s="65" t="s">
        <v>1939</v>
      </c>
      <c r="D1335" s="65" t="s">
        <v>3648</v>
      </c>
      <c r="E1335" s="65" t="s">
        <v>1935</v>
      </c>
      <c r="F1335" s="65">
        <v>60</v>
      </c>
      <c r="G1335" s="65" t="s">
        <v>2993</v>
      </c>
      <c r="H1335" s="65">
        <v>4</v>
      </c>
      <c r="I1335" s="65">
        <v>759.96</v>
      </c>
      <c r="J1335" s="65">
        <v>2445.98</v>
      </c>
      <c r="K1335" s="65">
        <v>114000</v>
      </c>
      <c r="L1335" s="65">
        <v>2530</v>
      </c>
      <c r="M1335" s="65">
        <v>6</v>
      </c>
      <c r="N1335" s="65">
        <v>78.02</v>
      </c>
      <c r="O1335" s="65" t="s">
        <v>2683</v>
      </c>
    </row>
    <row r="1336" ht="15" spans="1:15">
      <c r="A1336" s="65" t="s">
        <v>35</v>
      </c>
      <c r="B1336" s="65" t="s">
        <v>3826</v>
      </c>
      <c r="C1336" s="65" t="s">
        <v>1939</v>
      </c>
      <c r="D1336" s="65" t="s">
        <v>3648</v>
      </c>
      <c r="E1336" s="65" t="s">
        <v>1935</v>
      </c>
      <c r="F1336" s="65">
        <v>60</v>
      </c>
      <c r="G1336" s="65" t="s">
        <v>2993</v>
      </c>
      <c r="H1336" s="65">
        <v>4</v>
      </c>
      <c r="I1336" s="65">
        <v>759.96</v>
      </c>
      <c r="J1336" s="65">
        <v>2445.98</v>
      </c>
      <c r="K1336" s="65">
        <v>114000</v>
      </c>
      <c r="L1336" s="65">
        <v>2530</v>
      </c>
      <c r="M1336" s="65">
        <v>6</v>
      </c>
      <c r="N1336" s="65">
        <v>78.02</v>
      </c>
      <c r="O1336" s="65" t="s">
        <v>3828</v>
      </c>
    </row>
    <row r="1337" ht="15" spans="1:15">
      <c r="A1337" s="65" t="s">
        <v>35</v>
      </c>
      <c r="B1337" s="65" t="s">
        <v>3790</v>
      </c>
      <c r="C1337" s="65" t="s">
        <v>1939</v>
      </c>
      <c r="D1337" s="65" t="s">
        <v>3648</v>
      </c>
      <c r="E1337" s="65" t="s">
        <v>1935</v>
      </c>
      <c r="F1337" s="65">
        <v>60</v>
      </c>
      <c r="G1337" s="65" t="s">
        <v>2993</v>
      </c>
      <c r="H1337" s="65">
        <v>4</v>
      </c>
      <c r="I1337" s="65">
        <v>759.96</v>
      </c>
      <c r="J1337" s="65">
        <v>2445.98</v>
      </c>
      <c r="K1337" s="65">
        <v>114000</v>
      </c>
      <c r="L1337" s="65">
        <v>2530</v>
      </c>
      <c r="M1337" s="65">
        <v>6</v>
      </c>
      <c r="N1337" s="65">
        <v>78.02</v>
      </c>
      <c r="O1337" s="65" t="s">
        <v>3792</v>
      </c>
    </row>
    <row r="1338" ht="15" spans="1:15">
      <c r="A1338" s="65" t="s">
        <v>35</v>
      </c>
      <c r="B1338" s="65" t="s">
        <v>3784</v>
      </c>
      <c r="C1338" s="65" t="s">
        <v>1939</v>
      </c>
      <c r="D1338" s="65" t="s">
        <v>3648</v>
      </c>
      <c r="E1338" s="65" t="s">
        <v>1935</v>
      </c>
      <c r="F1338" s="65">
        <v>60</v>
      </c>
      <c r="G1338" s="65" t="s">
        <v>2993</v>
      </c>
      <c r="H1338" s="65">
        <v>4</v>
      </c>
      <c r="I1338" s="65">
        <v>759.96</v>
      </c>
      <c r="J1338" s="65">
        <v>2445.98</v>
      </c>
      <c r="K1338" s="65">
        <v>114000</v>
      </c>
      <c r="L1338" s="65">
        <v>2530</v>
      </c>
      <c r="M1338" s="65">
        <v>6</v>
      </c>
      <c r="N1338" s="65">
        <v>78.02</v>
      </c>
      <c r="O1338" s="65" t="s">
        <v>3786</v>
      </c>
    </row>
    <row r="1339" ht="15" spans="1:15">
      <c r="A1339" s="65" t="s">
        <v>35</v>
      </c>
      <c r="B1339" s="65" t="s">
        <v>3801</v>
      </c>
      <c r="C1339" s="65" t="s">
        <v>1939</v>
      </c>
      <c r="D1339" s="65" t="s">
        <v>3648</v>
      </c>
      <c r="E1339" s="65" t="s">
        <v>1935</v>
      </c>
      <c r="F1339" s="65">
        <v>60</v>
      </c>
      <c r="G1339" s="65" t="s">
        <v>2993</v>
      </c>
      <c r="H1339" s="65">
        <v>4</v>
      </c>
      <c r="I1339" s="65">
        <v>759.96</v>
      </c>
      <c r="J1339" s="65">
        <v>2445.98</v>
      </c>
      <c r="K1339" s="65">
        <v>114000</v>
      </c>
      <c r="L1339" s="65">
        <v>2530</v>
      </c>
      <c r="M1339" s="65">
        <v>6</v>
      </c>
      <c r="N1339" s="65">
        <v>78.02</v>
      </c>
      <c r="O1339" s="65" t="s">
        <v>2683</v>
      </c>
    </row>
    <row r="1340" ht="15" spans="1:15">
      <c r="A1340" s="65" t="s">
        <v>35</v>
      </c>
      <c r="B1340" s="65" t="s">
        <v>3886</v>
      </c>
      <c r="C1340" s="65" t="s">
        <v>1939</v>
      </c>
      <c r="D1340" s="65" t="s">
        <v>3648</v>
      </c>
      <c r="E1340" s="65" t="s">
        <v>1935</v>
      </c>
      <c r="F1340" s="65">
        <v>60</v>
      </c>
      <c r="G1340" s="65" t="s">
        <v>2993</v>
      </c>
      <c r="H1340" s="65">
        <v>4</v>
      </c>
      <c r="I1340" s="65">
        <v>759.96</v>
      </c>
      <c r="J1340" s="65">
        <v>2445.98</v>
      </c>
      <c r="K1340" s="65">
        <v>114000</v>
      </c>
      <c r="L1340" s="65">
        <v>2530</v>
      </c>
      <c r="M1340" s="65">
        <v>6</v>
      </c>
      <c r="N1340" s="65">
        <v>78.02</v>
      </c>
      <c r="O1340" s="65" t="s">
        <v>3888</v>
      </c>
    </row>
    <row r="1341" ht="15" spans="1:15">
      <c r="A1341" s="65" t="s">
        <v>35</v>
      </c>
      <c r="B1341" s="65" t="s">
        <v>4094</v>
      </c>
      <c r="C1341" s="65" t="s">
        <v>1939</v>
      </c>
      <c r="D1341" s="65" t="s">
        <v>3648</v>
      </c>
      <c r="E1341" s="65" t="s">
        <v>1935</v>
      </c>
      <c r="F1341" s="65">
        <v>60</v>
      </c>
      <c r="G1341" s="65" t="s">
        <v>2993</v>
      </c>
      <c r="H1341" s="65">
        <v>4</v>
      </c>
      <c r="I1341" s="65">
        <v>779.95</v>
      </c>
      <c r="J1341" s="65">
        <v>2510.34</v>
      </c>
      <c r="K1341" s="65">
        <v>117000</v>
      </c>
      <c r="L1341" s="65">
        <v>2590</v>
      </c>
      <c r="M1341" s="65">
        <v>6</v>
      </c>
      <c r="N1341" s="65">
        <v>73.66</v>
      </c>
      <c r="O1341" s="65" t="s">
        <v>4096</v>
      </c>
    </row>
    <row r="1342" ht="15" spans="1:15">
      <c r="A1342" s="65" t="s">
        <v>35</v>
      </c>
      <c r="B1342" s="65" t="s">
        <v>4084</v>
      </c>
      <c r="C1342" s="65" t="s">
        <v>1939</v>
      </c>
      <c r="D1342" s="65" t="s">
        <v>3648</v>
      </c>
      <c r="E1342" s="65" t="s">
        <v>1935</v>
      </c>
      <c r="F1342" s="65">
        <v>60</v>
      </c>
      <c r="G1342" s="65" t="s">
        <v>2993</v>
      </c>
      <c r="H1342" s="65">
        <v>4</v>
      </c>
      <c r="I1342" s="65">
        <v>779.95</v>
      </c>
      <c r="J1342" s="65">
        <v>2510.34</v>
      </c>
      <c r="K1342" s="65">
        <v>117000</v>
      </c>
      <c r="L1342" s="65">
        <v>2590</v>
      </c>
      <c r="M1342" s="65">
        <v>6</v>
      </c>
      <c r="N1342" s="65">
        <v>73.66</v>
      </c>
      <c r="O1342" s="65" t="s">
        <v>4086</v>
      </c>
    </row>
    <row r="1343" ht="15" spans="1:15">
      <c r="A1343" s="65" t="s">
        <v>35</v>
      </c>
      <c r="B1343" s="65" t="s">
        <v>4003</v>
      </c>
      <c r="C1343" s="65" t="s">
        <v>1939</v>
      </c>
      <c r="D1343" s="65" t="s">
        <v>3648</v>
      </c>
      <c r="E1343" s="65" t="s">
        <v>1935</v>
      </c>
      <c r="F1343" s="65">
        <v>60</v>
      </c>
      <c r="G1343" s="65" t="s">
        <v>2993</v>
      </c>
      <c r="H1343" s="65">
        <v>4</v>
      </c>
      <c r="I1343" s="65">
        <v>779.95</v>
      </c>
      <c r="J1343" s="65">
        <v>2510.34</v>
      </c>
      <c r="K1343" s="65">
        <v>117000</v>
      </c>
      <c r="L1343" s="65">
        <v>2590</v>
      </c>
      <c r="M1343" s="65">
        <v>6</v>
      </c>
      <c r="N1343" s="65">
        <v>73.66</v>
      </c>
      <c r="O1343" s="65" t="s">
        <v>2683</v>
      </c>
    </row>
    <row r="1344" ht="15" spans="1:15">
      <c r="A1344" s="65" t="s">
        <v>35</v>
      </c>
      <c r="B1344" s="65" t="s">
        <v>4077</v>
      </c>
      <c r="C1344" s="65" t="s">
        <v>1939</v>
      </c>
      <c r="D1344" s="65" t="s">
        <v>3648</v>
      </c>
      <c r="E1344" s="65" t="s">
        <v>1935</v>
      </c>
      <c r="F1344" s="65">
        <v>60</v>
      </c>
      <c r="G1344" s="65" t="s">
        <v>2993</v>
      </c>
      <c r="H1344" s="65">
        <v>4</v>
      </c>
      <c r="I1344" s="65">
        <v>779.95</v>
      </c>
      <c r="J1344" s="65">
        <v>2510.34</v>
      </c>
      <c r="K1344" s="65">
        <v>117000</v>
      </c>
      <c r="L1344" s="65">
        <v>2590</v>
      </c>
      <c r="M1344" s="65">
        <v>6</v>
      </c>
      <c r="N1344" s="65">
        <v>73.66</v>
      </c>
      <c r="O1344" s="65" t="s">
        <v>4079</v>
      </c>
    </row>
    <row r="1345" ht="15" spans="1:15">
      <c r="A1345" s="65" t="s">
        <v>35</v>
      </c>
      <c r="B1345" s="65" t="s">
        <v>4091</v>
      </c>
      <c r="C1345" s="65" t="s">
        <v>1939</v>
      </c>
      <c r="D1345" s="65" t="s">
        <v>3648</v>
      </c>
      <c r="E1345" s="65" t="s">
        <v>1935</v>
      </c>
      <c r="F1345" s="65">
        <v>60</v>
      </c>
      <c r="G1345" s="65" t="s">
        <v>2993</v>
      </c>
      <c r="H1345" s="65">
        <v>4</v>
      </c>
      <c r="I1345" s="65">
        <v>779.95</v>
      </c>
      <c r="J1345" s="65">
        <v>2510.34</v>
      </c>
      <c r="K1345" s="65">
        <v>117000</v>
      </c>
      <c r="L1345" s="65">
        <v>2590</v>
      </c>
      <c r="M1345" s="65">
        <v>6</v>
      </c>
      <c r="N1345" s="65">
        <v>73.66</v>
      </c>
      <c r="O1345" s="65" t="s">
        <v>4093</v>
      </c>
    </row>
    <row r="1346" ht="15" spans="1:15">
      <c r="A1346" s="65" t="s">
        <v>35</v>
      </c>
      <c r="B1346" s="65" t="s">
        <v>4087</v>
      </c>
      <c r="C1346" s="65" t="s">
        <v>1939</v>
      </c>
      <c r="D1346" s="65" t="s">
        <v>3648</v>
      </c>
      <c r="E1346" s="65" t="s">
        <v>1935</v>
      </c>
      <c r="F1346" s="65">
        <v>60</v>
      </c>
      <c r="G1346" s="65" t="s">
        <v>2993</v>
      </c>
      <c r="H1346" s="65">
        <v>4</v>
      </c>
      <c r="I1346" s="65">
        <v>779.95</v>
      </c>
      <c r="J1346" s="65">
        <v>2510.34</v>
      </c>
      <c r="K1346" s="65">
        <v>117000</v>
      </c>
      <c r="L1346" s="65">
        <v>2590</v>
      </c>
      <c r="M1346" s="65">
        <v>6</v>
      </c>
      <c r="N1346" s="65">
        <v>73.66</v>
      </c>
      <c r="O1346" s="65" t="s">
        <v>4090</v>
      </c>
    </row>
    <row r="1347" ht="15" spans="1:15">
      <c r="A1347" s="65" t="s">
        <v>35</v>
      </c>
      <c r="B1347" s="65" t="s">
        <v>4006</v>
      </c>
      <c r="C1347" s="65" t="s">
        <v>1939</v>
      </c>
      <c r="D1347" s="65" t="s">
        <v>3648</v>
      </c>
      <c r="E1347" s="65" t="s">
        <v>1935</v>
      </c>
      <c r="F1347" s="65">
        <v>60</v>
      </c>
      <c r="G1347" s="65" t="s">
        <v>2993</v>
      </c>
      <c r="H1347" s="65">
        <v>4</v>
      </c>
      <c r="I1347" s="65">
        <v>779.95</v>
      </c>
      <c r="J1347" s="65">
        <v>2510.34</v>
      </c>
      <c r="K1347" s="65">
        <v>117000</v>
      </c>
      <c r="L1347" s="65">
        <v>2590</v>
      </c>
      <c r="M1347" s="65">
        <v>6</v>
      </c>
      <c r="N1347" s="65">
        <v>73.66</v>
      </c>
      <c r="O1347" s="65" t="s">
        <v>4009</v>
      </c>
    </row>
    <row r="1348" ht="15" spans="1:15">
      <c r="A1348" s="65" t="s">
        <v>35</v>
      </c>
      <c r="B1348" s="65" t="s">
        <v>4080</v>
      </c>
      <c r="C1348" s="65" t="s">
        <v>1939</v>
      </c>
      <c r="D1348" s="65" t="s">
        <v>3648</v>
      </c>
      <c r="E1348" s="65" t="s">
        <v>1935</v>
      </c>
      <c r="F1348" s="65">
        <v>60</v>
      </c>
      <c r="G1348" s="65" t="s">
        <v>2993</v>
      </c>
      <c r="H1348" s="65">
        <v>4</v>
      </c>
      <c r="I1348" s="65">
        <v>779.95</v>
      </c>
      <c r="J1348" s="65">
        <v>2510.34</v>
      </c>
      <c r="K1348" s="65">
        <v>117000</v>
      </c>
      <c r="L1348" s="65">
        <v>2590</v>
      </c>
      <c r="M1348" s="65">
        <v>6</v>
      </c>
      <c r="N1348" s="65">
        <v>73.66</v>
      </c>
      <c r="O1348" s="65" t="s">
        <v>4083</v>
      </c>
    </row>
    <row r="1349" ht="15" spans="1:15">
      <c r="A1349" s="65" t="s">
        <v>35</v>
      </c>
      <c r="B1349" s="65" t="s">
        <v>4010</v>
      </c>
      <c r="C1349" s="65" t="s">
        <v>1939</v>
      </c>
      <c r="D1349" s="65" t="s">
        <v>3648</v>
      </c>
      <c r="E1349" s="65" t="s">
        <v>1935</v>
      </c>
      <c r="F1349" s="65">
        <v>60</v>
      </c>
      <c r="G1349" s="65" t="s">
        <v>2993</v>
      </c>
      <c r="H1349" s="65">
        <v>4</v>
      </c>
      <c r="I1349" s="65">
        <v>779.95</v>
      </c>
      <c r="J1349" s="65">
        <v>2510.34</v>
      </c>
      <c r="K1349" s="65">
        <v>117000</v>
      </c>
      <c r="L1349" s="65">
        <v>2590</v>
      </c>
      <c r="M1349" s="65">
        <v>6</v>
      </c>
      <c r="N1349" s="65">
        <v>73.66</v>
      </c>
      <c r="O1349" s="65" t="s">
        <v>4012</v>
      </c>
    </row>
    <row r="1350" ht="15" spans="1:15">
      <c r="A1350" s="65" t="s">
        <v>35</v>
      </c>
      <c r="B1350" s="65" t="s">
        <v>4243</v>
      </c>
      <c r="C1350" s="65" t="s">
        <v>1939</v>
      </c>
      <c r="D1350" s="65" t="s">
        <v>3648</v>
      </c>
      <c r="E1350" s="65" t="s">
        <v>1935</v>
      </c>
      <c r="F1350" s="65">
        <v>60</v>
      </c>
      <c r="G1350" s="65" t="s">
        <v>2993</v>
      </c>
      <c r="H1350" s="65">
        <v>4</v>
      </c>
      <c r="I1350" s="65">
        <v>779.95</v>
      </c>
      <c r="J1350" s="65">
        <v>2510.34</v>
      </c>
      <c r="K1350" s="65">
        <v>117000</v>
      </c>
      <c r="L1350" s="65">
        <v>2590</v>
      </c>
      <c r="M1350" s="65">
        <v>6</v>
      </c>
      <c r="N1350" s="65">
        <v>73.66</v>
      </c>
      <c r="O1350" s="65" t="s">
        <v>4245</v>
      </c>
    </row>
    <row r="1351" ht="15" spans="1:15">
      <c r="A1351" s="65" t="s">
        <v>35</v>
      </c>
      <c r="B1351" s="65" t="s">
        <v>4616</v>
      </c>
      <c r="C1351" s="65" t="s">
        <v>1939</v>
      </c>
      <c r="D1351" s="65" t="s">
        <v>3648</v>
      </c>
      <c r="E1351" s="65" t="s">
        <v>1935</v>
      </c>
      <c r="F1351" s="65">
        <v>60</v>
      </c>
      <c r="G1351" s="65" t="s">
        <v>2993</v>
      </c>
      <c r="H1351" s="65">
        <v>4</v>
      </c>
      <c r="I1351" s="65">
        <v>779.95</v>
      </c>
      <c r="J1351" s="65">
        <v>2510.34</v>
      </c>
      <c r="K1351" s="65">
        <v>117000</v>
      </c>
      <c r="L1351" s="65">
        <v>2590</v>
      </c>
      <c r="M1351" s="65">
        <v>6</v>
      </c>
      <c r="N1351" s="65">
        <v>73.66</v>
      </c>
      <c r="O1351" s="65" t="s">
        <v>4618</v>
      </c>
    </row>
    <row r="1352" ht="15" spans="1:15">
      <c r="A1352" s="65" t="s">
        <v>35</v>
      </c>
      <c r="B1352" s="65" t="s">
        <v>4324</v>
      </c>
      <c r="C1352" s="65" t="s">
        <v>1939</v>
      </c>
      <c r="D1352" s="65" t="s">
        <v>3648</v>
      </c>
      <c r="E1352" s="65" t="s">
        <v>1935</v>
      </c>
      <c r="F1352" s="65">
        <v>60</v>
      </c>
      <c r="G1352" s="65" t="s">
        <v>2993</v>
      </c>
      <c r="H1352" s="65">
        <v>4</v>
      </c>
      <c r="I1352" s="65">
        <v>779.95</v>
      </c>
      <c r="J1352" s="65">
        <v>2510.34</v>
      </c>
      <c r="K1352" s="65">
        <v>117000</v>
      </c>
      <c r="L1352" s="65">
        <v>2590</v>
      </c>
      <c r="M1352" s="65">
        <v>6</v>
      </c>
      <c r="N1352" s="65">
        <v>73.66</v>
      </c>
      <c r="O1352" s="65" t="s">
        <v>4326</v>
      </c>
    </row>
    <row r="1353" ht="15" spans="1:15">
      <c r="A1353" s="65" t="s">
        <v>35</v>
      </c>
      <c r="B1353" s="65" t="s">
        <v>3996</v>
      </c>
      <c r="C1353" s="65" t="s">
        <v>1939</v>
      </c>
      <c r="D1353" s="65" t="s">
        <v>3648</v>
      </c>
      <c r="E1353" s="65" t="s">
        <v>1935</v>
      </c>
      <c r="F1353" s="65">
        <v>60</v>
      </c>
      <c r="G1353" s="65" t="s">
        <v>2993</v>
      </c>
      <c r="H1353" s="65">
        <v>4</v>
      </c>
      <c r="I1353" s="65">
        <v>779.95</v>
      </c>
      <c r="J1353" s="65">
        <v>2510.34</v>
      </c>
      <c r="K1353" s="65">
        <v>117000</v>
      </c>
      <c r="L1353" s="65">
        <v>2590</v>
      </c>
      <c r="M1353" s="65">
        <v>6</v>
      </c>
      <c r="N1353" s="65">
        <v>73.66</v>
      </c>
      <c r="O1353" s="65" t="s">
        <v>3998</v>
      </c>
    </row>
    <row r="1354" ht="15" spans="1:15">
      <c r="A1354" s="65" t="s">
        <v>35</v>
      </c>
      <c r="B1354" s="65" t="s">
        <v>3986</v>
      </c>
      <c r="C1354" s="65" t="s">
        <v>1939</v>
      </c>
      <c r="D1354" s="65" t="s">
        <v>3648</v>
      </c>
      <c r="E1354" s="65" t="s">
        <v>1935</v>
      </c>
      <c r="F1354" s="65">
        <v>60</v>
      </c>
      <c r="G1354" s="65" t="s">
        <v>2993</v>
      </c>
      <c r="H1354" s="65">
        <v>4</v>
      </c>
      <c r="I1354" s="65">
        <v>779.95</v>
      </c>
      <c r="J1354" s="65">
        <v>2510.34</v>
      </c>
      <c r="K1354" s="65">
        <v>117000</v>
      </c>
      <c r="L1354" s="65">
        <v>2590</v>
      </c>
      <c r="M1354" s="65">
        <v>6</v>
      </c>
      <c r="N1354" s="65">
        <v>73.66</v>
      </c>
      <c r="O1354" s="65"/>
    </row>
    <row r="1355" ht="15" spans="1:15">
      <c r="A1355" s="65" t="s">
        <v>35</v>
      </c>
      <c r="B1355" s="65" t="s">
        <v>4404</v>
      </c>
      <c r="C1355" s="65" t="s">
        <v>1939</v>
      </c>
      <c r="D1355" s="65" t="s">
        <v>3648</v>
      </c>
      <c r="E1355" s="65" t="s">
        <v>1935</v>
      </c>
      <c r="F1355" s="65">
        <v>60</v>
      </c>
      <c r="G1355" s="65" t="s">
        <v>2993</v>
      </c>
      <c r="H1355" s="65">
        <v>4</v>
      </c>
      <c r="I1355" s="65">
        <v>779.95</v>
      </c>
      <c r="J1355" s="65">
        <v>2510.34</v>
      </c>
      <c r="K1355" s="65">
        <v>117000</v>
      </c>
      <c r="L1355" s="65">
        <v>2590</v>
      </c>
      <c r="M1355" s="65">
        <v>6</v>
      </c>
      <c r="N1355" s="65">
        <v>73.66</v>
      </c>
      <c r="O1355" s="65"/>
    </row>
    <row r="1356" ht="15" spans="1:15">
      <c r="A1356" s="65" t="s">
        <v>35</v>
      </c>
      <c r="B1356" s="65" t="s">
        <v>4632</v>
      </c>
      <c r="C1356" s="65" t="s">
        <v>1939</v>
      </c>
      <c r="D1356" s="65" t="s">
        <v>3648</v>
      </c>
      <c r="E1356" s="65" t="s">
        <v>1935</v>
      </c>
      <c r="F1356" s="65">
        <v>60</v>
      </c>
      <c r="G1356" s="65" t="s">
        <v>2993</v>
      </c>
      <c r="H1356" s="65">
        <v>4</v>
      </c>
      <c r="I1356" s="65">
        <v>779.95</v>
      </c>
      <c r="J1356" s="65">
        <v>2510.34</v>
      </c>
      <c r="K1356" s="65">
        <v>117000</v>
      </c>
      <c r="L1356" s="65">
        <v>2590</v>
      </c>
      <c r="M1356" s="65">
        <v>6</v>
      </c>
      <c r="N1356" s="65">
        <v>73.66</v>
      </c>
      <c r="O1356" s="65"/>
    </row>
    <row r="1357" ht="15" spans="1:15">
      <c r="A1357" s="65" t="s">
        <v>35</v>
      </c>
      <c r="B1357" s="65" t="s">
        <v>4627</v>
      </c>
      <c r="C1357" s="65" t="s">
        <v>1939</v>
      </c>
      <c r="D1357" s="65" t="s">
        <v>3648</v>
      </c>
      <c r="E1357" s="65" t="s">
        <v>1935</v>
      </c>
      <c r="F1357" s="65">
        <v>60</v>
      </c>
      <c r="G1357" s="65" t="s">
        <v>2993</v>
      </c>
      <c r="H1357" s="65">
        <v>4</v>
      </c>
      <c r="I1357" s="65">
        <v>779.95</v>
      </c>
      <c r="J1357" s="65">
        <v>2510.34</v>
      </c>
      <c r="K1357" s="65">
        <v>117000</v>
      </c>
      <c r="L1357" s="65">
        <v>2590</v>
      </c>
      <c r="M1357" s="65">
        <v>6</v>
      </c>
      <c r="N1357" s="65">
        <v>73.66</v>
      </c>
      <c r="O1357" s="65"/>
    </row>
    <row r="1358" ht="15" spans="1:15">
      <c r="A1358" s="65" t="s">
        <v>35</v>
      </c>
      <c r="B1358" s="65" t="s">
        <v>4342</v>
      </c>
      <c r="C1358" s="65" t="s">
        <v>1939</v>
      </c>
      <c r="D1358" s="65" t="s">
        <v>3648</v>
      </c>
      <c r="E1358" s="65" t="s">
        <v>1935</v>
      </c>
      <c r="F1358" s="65">
        <v>60</v>
      </c>
      <c r="G1358" s="65" t="s">
        <v>2993</v>
      </c>
      <c r="H1358" s="65">
        <v>4</v>
      </c>
      <c r="I1358" s="65">
        <v>779.95</v>
      </c>
      <c r="J1358" s="65">
        <v>2510.34</v>
      </c>
      <c r="K1358" s="65">
        <v>117000</v>
      </c>
      <c r="L1358" s="65">
        <v>2590</v>
      </c>
      <c r="M1358" s="65">
        <v>6</v>
      </c>
      <c r="N1358" s="65">
        <v>73.66</v>
      </c>
      <c r="O1358" s="65"/>
    </row>
    <row r="1359" ht="15" spans="1:15">
      <c r="A1359" s="65" t="s">
        <v>35</v>
      </c>
      <c r="B1359" s="65" t="s">
        <v>4388</v>
      </c>
      <c r="C1359" s="65" t="s">
        <v>1939</v>
      </c>
      <c r="D1359" s="65" t="s">
        <v>3648</v>
      </c>
      <c r="E1359" s="65" t="s">
        <v>1935</v>
      </c>
      <c r="F1359" s="65">
        <v>60</v>
      </c>
      <c r="G1359" s="65" t="s">
        <v>2993</v>
      </c>
      <c r="H1359" s="65">
        <v>4</v>
      </c>
      <c r="I1359" s="65">
        <v>779.95</v>
      </c>
      <c r="J1359" s="65">
        <v>2510.34</v>
      </c>
      <c r="K1359" s="65">
        <v>117000</v>
      </c>
      <c r="L1359" s="65">
        <v>2590</v>
      </c>
      <c r="M1359" s="65">
        <v>6</v>
      </c>
      <c r="N1359" s="65">
        <v>73.66</v>
      </c>
      <c r="O1359" s="65"/>
    </row>
    <row r="1360" ht="15" spans="1:15">
      <c r="A1360" s="65" t="s">
        <v>35</v>
      </c>
      <c r="B1360" s="65" t="s">
        <v>3988</v>
      </c>
      <c r="C1360" s="65" t="s">
        <v>1939</v>
      </c>
      <c r="D1360" s="65" t="s">
        <v>3648</v>
      </c>
      <c r="E1360" s="65" t="s">
        <v>1935</v>
      </c>
      <c r="F1360" s="65">
        <v>60</v>
      </c>
      <c r="G1360" s="65" t="s">
        <v>2993</v>
      </c>
      <c r="H1360" s="65">
        <v>4</v>
      </c>
      <c r="I1360" s="65">
        <v>779.95</v>
      </c>
      <c r="J1360" s="65">
        <v>2510.34</v>
      </c>
      <c r="K1360" s="65">
        <v>117000</v>
      </c>
      <c r="L1360" s="65">
        <v>2590</v>
      </c>
      <c r="M1360" s="65">
        <v>6</v>
      </c>
      <c r="N1360" s="65">
        <v>73.66</v>
      </c>
      <c r="O1360" s="65" t="s">
        <v>3991</v>
      </c>
    </row>
    <row r="1361" ht="15" spans="1:15">
      <c r="A1361" s="65" t="s">
        <v>35</v>
      </c>
      <c r="B1361" s="65" t="s">
        <v>4387</v>
      </c>
      <c r="C1361" s="65" t="s">
        <v>1939</v>
      </c>
      <c r="D1361" s="65" t="s">
        <v>3648</v>
      </c>
      <c r="E1361" s="65" t="s">
        <v>1935</v>
      </c>
      <c r="F1361" s="65">
        <v>60</v>
      </c>
      <c r="G1361" s="65" t="s">
        <v>2993</v>
      </c>
      <c r="H1361" s="65">
        <v>4</v>
      </c>
      <c r="I1361" s="65">
        <v>779.95</v>
      </c>
      <c r="J1361" s="65">
        <v>2510.34</v>
      </c>
      <c r="K1361" s="65">
        <v>117000</v>
      </c>
      <c r="L1361" s="65">
        <v>2590</v>
      </c>
      <c r="M1361" s="65">
        <v>6</v>
      </c>
      <c r="N1361" s="65">
        <v>73.66</v>
      </c>
      <c r="O1361" s="65"/>
    </row>
    <row r="1362" ht="15" spans="1:15">
      <c r="A1362" s="65" t="s">
        <v>35</v>
      </c>
      <c r="B1362" s="65" t="s">
        <v>4609</v>
      </c>
      <c r="C1362" s="65" t="s">
        <v>1939</v>
      </c>
      <c r="D1362" s="65" t="s">
        <v>3648</v>
      </c>
      <c r="E1362" s="65" t="s">
        <v>1935</v>
      </c>
      <c r="F1362" s="65">
        <v>60</v>
      </c>
      <c r="G1362" s="65" t="s">
        <v>2993</v>
      </c>
      <c r="H1362" s="65">
        <v>4</v>
      </c>
      <c r="I1362" s="65">
        <v>779.95</v>
      </c>
      <c r="J1362" s="65">
        <v>2510.34</v>
      </c>
      <c r="K1362" s="65">
        <v>117000</v>
      </c>
      <c r="L1362" s="65">
        <v>2590</v>
      </c>
      <c r="M1362" s="65">
        <v>6</v>
      </c>
      <c r="N1362" s="65">
        <v>73.66</v>
      </c>
      <c r="O1362" s="65" t="s">
        <v>4611</v>
      </c>
    </row>
    <row r="1363" ht="15" spans="1:15">
      <c r="A1363" s="65" t="s">
        <v>35</v>
      </c>
      <c r="B1363" s="65" t="s">
        <v>4595</v>
      </c>
      <c r="C1363" s="65" t="s">
        <v>1939</v>
      </c>
      <c r="D1363" s="65" t="s">
        <v>3648</v>
      </c>
      <c r="E1363" s="65" t="s">
        <v>1935</v>
      </c>
      <c r="F1363" s="65">
        <v>60</v>
      </c>
      <c r="G1363" s="65" t="s">
        <v>2993</v>
      </c>
      <c r="H1363" s="65">
        <v>4</v>
      </c>
      <c r="I1363" s="65">
        <v>779.95</v>
      </c>
      <c r="J1363" s="65">
        <v>2510.34</v>
      </c>
      <c r="K1363" s="65">
        <v>117000</v>
      </c>
      <c r="L1363" s="65">
        <v>2590</v>
      </c>
      <c r="M1363" s="65">
        <v>6</v>
      </c>
      <c r="N1363" s="65">
        <v>73.66</v>
      </c>
      <c r="O1363" s="65"/>
    </row>
    <row r="1364" ht="15" spans="1:15">
      <c r="A1364" s="65" t="s">
        <v>35</v>
      </c>
      <c r="B1364" s="65" t="s">
        <v>4264</v>
      </c>
      <c r="C1364" s="65" t="s">
        <v>1939</v>
      </c>
      <c r="D1364" s="65" t="s">
        <v>3648</v>
      </c>
      <c r="E1364" s="65" t="s">
        <v>1935</v>
      </c>
      <c r="F1364" s="65">
        <v>60</v>
      </c>
      <c r="G1364" s="65" t="s">
        <v>2993</v>
      </c>
      <c r="H1364" s="65">
        <v>4</v>
      </c>
      <c r="I1364" s="65">
        <v>779.95</v>
      </c>
      <c r="J1364" s="65">
        <v>2510.34</v>
      </c>
      <c r="K1364" s="65">
        <v>117000</v>
      </c>
      <c r="L1364" s="65">
        <v>2590</v>
      </c>
      <c r="M1364" s="65">
        <v>6</v>
      </c>
      <c r="N1364" s="65">
        <v>73.66</v>
      </c>
      <c r="O1364" s="65" t="s">
        <v>4266</v>
      </c>
    </row>
    <row r="1365" ht="15" spans="1:15">
      <c r="A1365" s="65" t="s">
        <v>35</v>
      </c>
      <c r="B1365" s="65" t="s">
        <v>4270</v>
      </c>
      <c r="C1365" s="65" t="s">
        <v>1939</v>
      </c>
      <c r="D1365" s="65" t="s">
        <v>3648</v>
      </c>
      <c r="E1365" s="65" t="s">
        <v>1935</v>
      </c>
      <c r="F1365" s="65">
        <v>60</v>
      </c>
      <c r="G1365" s="65" t="s">
        <v>2993</v>
      </c>
      <c r="H1365" s="65">
        <v>4</v>
      </c>
      <c r="I1365" s="65">
        <v>779.95</v>
      </c>
      <c r="J1365" s="65">
        <v>2510.34</v>
      </c>
      <c r="K1365" s="65">
        <v>117000</v>
      </c>
      <c r="L1365" s="65">
        <v>2590</v>
      </c>
      <c r="M1365" s="65">
        <v>6</v>
      </c>
      <c r="N1365" s="65">
        <v>73.66</v>
      </c>
      <c r="O1365" s="65" t="s">
        <v>4272</v>
      </c>
    </row>
    <row r="1366" ht="15" spans="1:15">
      <c r="A1366" s="65" t="s">
        <v>35</v>
      </c>
      <c r="B1366" s="65" t="s">
        <v>4400</v>
      </c>
      <c r="C1366" s="65" t="s">
        <v>1939</v>
      </c>
      <c r="D1366" s="65" t="s">
        <v>3648</v>
      </c>
      <c r="E1366" s="65" t="s">
        <v>1935</v>
      </c>
      <c r="F1366" s="65">
        <v>60</v>
      </c>
      <c r="G1366" s="65" t="s">
        <v>2993</v>
      </c>
      <c r="H1366" s="65">
        <v>4</v>
      </c>
      <c r="I1366" s="65">
        <v>779.95</v>
      </c>
      <c r="J1366" s="65">
        <v>2510.34</v>
      </c>
      <c r="K1366" s="65">
        <v>117000</v>
      </c>
      <c r="L1366" s="65">
        <v>2590</v>
      </c>
      <c r="M1366" s="65">
        <v>6</v>
      </c>
      <c r="N1366" s="65">
        <v>73.66</v>
      </c>
      <c r="O1366" s="65"/>
    </row>
    <row r="1367" ht="15" spans="1:15">
      <c r="A1367" s="65" t="s">
        <v>35</v>
      </c>
      <c r="B1367" s="65" t="s">
        <v>4544</v>
      </c>
      <c r="C1367" s="65" t="s">
        <v>1939</v>
      </c>
      <c r="D1367" s="65" t="s">
        <v>3648</v>
      </c>
      <c r="E1367" s="65" t="s">
        <v>1935</v>
      </c>
      <c r="F1367" s="65">
        <v>60</v>
      </c>
      <c r="G1367" s="65" t="s">
        <v>2993</v>
      </c>
      <c r="H1367" s="65">
        <v>4</v>
      </c>
      <c r="I1367" s="65">
        <v>779.95</v>
      </c>
      <c r="J1367" s="65">
        <v>2510.34</v>
      </c>
      <c r="K1367" s="65">
        <v>117000</v>
      </c>
      <c r="L1367" s="65">
        <v>2590</v>
      </c>
      <c r="M1367" s="65">
        <v>6</v>
      </c>
      <c r="N1367" s="65">
        <v>73.66</v>
      </c>
      <c r="O1367" s="65"/>
    </row>
    <row r="1368" ht="15" spans="1:15">
      <c r="A1368" s="65" t="s">
        <v>35</v>
      </c>
      <c r="B1368" s="65" t="s">
        <v>4296</v>
      </c>
      <c r="C1368" s="65" t="s">
        <v>1939</v>
      </c>
      <c r="D1368" s="65" t="s">
        <v>3648</v>
      </c>
      <c r="E1368" s="65" t="s">
        <v>1935</v>
      </c>
      <c r="F1368" s="65">
        <v>60</v>
      </c>
      <c r="G1368" s="65" t="s">
        <v>2993</v>
      </c>
      <c r="H1368" s="65">
        <v>4</v>
      </c>
      <c r="I1368" s="65">
        <v>779.95</v>
      </c>
      <c r="J1368" s="65">
        <v>2510.34</v>
      </c>
      <c r="K1368" s="65">
        <v>117000</v>
      </c>
      <c r="L1368" s="65">
        <v>2590</v>
      </c>
      <c r="M1368" s="65">
        <v>6</v>
      </c>
      <c r="N1368" s="65">
        <v>73.66</v>
      </c>
      <c r="O1368" s="65" t="s">
        <v>4298</v>
      </c>
    </row>
    <row r="1369" ht="15" spans="1:15">
      <c r="A1369" s="65" t="s">
        <v>35</v>
      </c>
      <c r="B1369" s="65" t="s">
        <v>4409</v>
      </c>
      <c r="C1369" s="65" t="s">
        <v>1939</v>
      </c>
      <c r="D1369" s="65" t="s">
        <v>3648</v>
      </c>
      <c r="E1369" s="65" t="s">
        <v>1935</v>
      </c>
      <c r="F1369" s="65">
        <v>60</v>
      </c>
      <c r="G1369" s="65" t="s">
        <v>2993</v>
      </c>
      <c r="H1369" s="65">
        <v>4</v>
      </c>
      <c r="I1369" s="65">
        <v>779.95</v>
      </c>
      <c r="J1369" s="65">
        <v>2510.34</v>
      </c>
      <c r="K1369" s="65">
        <v>117000</v>
      </c>
      <c r="L1369" s="65">
        <v>2590</v>
      </c>
      <c r="M1369" s="65">
        <v>6</v>
      </c>
      <c r="N1369" s="65">
        <v>73.66</v>
      </c>
      <c r="O1369" s="65"/>
    </row>
    <row r="1370" ht="15" spans="1:15">
      <c r="A1370" s="65" t="s">
        <v>35</v>
      </c>
      <c r="B1370" s="65" t="s">
        <v>4551</v>
      </c>
      <c r="C1370" s="65" t="s">
        <v>1939</v>
      </c>
      <c r="D1370" s="65" t="s">
        <v>3648</v>
      </c>
      <c r="E1370" s="65" t="s">
        <v>1935</v>
      </c>
      <c r="F1370" s="65">
        <v>60</v>
      </c>
      <c r="G1370" s="65" t="s">
        <v>2993</v>
      </c>
      <c r="H1370" s="65">
        <v>4</v>
      </c>
      <c r="I1370" s="65">
        <v>779.95</v>
      </c>
      <c r="J1370" s="65">
        <v>2510.34</v>
      </c>
      <c r="K1370" s="65">
        <v>117000</v>
      </c>
      <c r="L1370" s="65">
        <v>2590</v>
      </c>
      <c r="M1370" s="65">
        <v>6</v>
      </c>
      <c r="N1370" s="65">
        <v>73.66</v>
      </c>
      <c r="O1370" s="65"/>
    </row>
    <row r="1371" ht="15" spans="1:15">
      <c r="A1371" s="65" t="s">
        <v>35</v>
      </c>
      <c r="B1371" s="65" t="s">
        <v>4233</v>
      </c>
      <c r="C1371" s="65" t="s">
        <v>1939</v>
      </c>
      <c r="D1371" s="65" t="s">
        <v>3648</v>
      </c>
      <c r="E1371" s="65" t="s">
        <v>1935</v>
      </c>
      <c r="F1371" s="65">
        <v>60</v>
      </c>
      <c r="G1371" s="65" t="s">
        <v>2993</v>
      </c>
      <c r="H1371" s="65">
        <v>4</v>
      </c>
      <c r="I1371" s="65">
        <v>779.95</v>
      </c>
      <c r="J1371" s="65">
        <v>2510.34</v>
      </c>
      <c r="K1371" s="65">
        <v>117000</v>
      </c>
      <c r="L1371" s="65">
        <v>2590</v>
      </c>
      <c r="M1371" s="65">
        <v>6</v>
      </c>
      <c r="N1371" s="65">
        <v>73.66</v>
      </c>
      <c r="O1371" s="65" t="s">
        <v>4235</v>
      </c>
    </row>
    <row r="1372" ht="15" spans="1:15">
      <c r="A1372" s="65" t="s">
        <v>35</v>
      </c>
      <c r="B1372" s="65" t="s">
        <v>4332</v>
      </c>
      <c r="C1372" s="65" t="s">
        <v>1939</v>
      </c>
      <c r="D1372" s="65" t="s">
        <v>3648</v>
      </c>
      <c r="E1372" s="65" t="s">
        <v>1935</v>
      </c>
      <c r="F1372" s="65">
        <v>60</v>
      </c>
      <c r="G1372" s="65" t="s">
        <v>2993</v>
      </c>
      <c r="H1372" s="65">
        <v>4</v>
      </c>
      <c r="I1372" s="65">
        <v>779.95</v>
      </c>
      <c r="J1372" s="65">
        <v>2510.34</v>
      </c>
      <c r="K1372" s="65">
        <v>117000</v>
      </c>
      <c r="L1372" s="65">
        <v>2590</v>
      </c>
      <c r="M1372" s="65">
        <v>6</v>
      </c>
      <c r="N1372" s="65">
        <v>73.66</v>
      </c>
      <c r="O1372" s="65"/>
    </row>
    <row r="1373" ht="15" spans="1:15">
      <c r="A1373" s="65" t="s">
        <v>35</v>
      </c>
      <c r="B1373" s="65" t="s">
        <v>4608</v>
      </c>
      <c r="C1373" s="65" t="s">
        <v>1939</v>
      </c>
      <c r="D1373" s="65" t="s">
        <v>3648</v>
      </c>
      <c r="E1373" s="65" t="s">
        <v>1935</v>
      </c>
      <c r="F1373" s="65">
        <v>60</v>
      </c>
      <c r="G1373" s="65" t="s">
        <v>2993</v>
      </c>
      <c r="H1373" s="65">
        <v>4</v>
      </c>
      <c r="I1373" s="65">
        <v>779.95</v>
      </c>
      <c r="J1373" s="65">
        <v>2510.34</v>
      </c>
      <c r="K1373" s="65">
        <v>117000</v>
      </c>
      <c r="L1373" s="65">
        <v>2590</v>
      </c>
      <c r="M1373" s="65">
        <v>6</v>
      </c>
      <c r="N1373" s="65">
        <v>73.66</v>
      </c>
      <c r="O1373" s="65"/>
    </row>
    <row r="1374" ht="15" spans="1:15">
      <c r="A1374" s="65" t="s">
        <v>35</v>
      </c>
      <c r="B1374" s="65" t="s">
        <v>4327</v>
      </c>
      <c r="C1374" s="65" t="s">
        <v>1939</v>
      </c>
      <c r="D1374" s="65" t="s">
        <v>3648</v>
      </c>
      <c r="E1374" s="65" t="s">
        <v>1935</v>
      </c>
      <c r="F1374" s="65">
        <v>60</v>
      </c>
      <c r="G1374" s="65" t="s">
        <v>2993</v>
      </c>
      <c r="H1374" s="65">
        <v>4</v>
      </c>
      <c r="I1374" s="65">
        <v>779.95</v>
      </c>
      <c r="J1374" s="65">
        <v>2510.34</v>
      </c>
      <c r="K1374" s="65">
        <v>117000</v>
      </c>
      <c r="L1374" s="65">
        <v>2590</v>
      </c>
      <c r="M1374" s="65">
        <v>6</v>
      </c>
      <c r="N1374" s="65">
        <v>73.66</v>
      </c>
      <c r="O1374" s="65" t="s">
        <v>4330</v>
      </c>
    </row>
    <row r="1375" ht="15" spans="1:15">
      <c r="A1375" s="65" t="s">
        <v>35</v>
      </c>
      <c r="B1375" s="65" t="s">
        <v>4596</v>
      </c>
      <c r="C1375" s="65" t="s">
        <v>1939</v>
      </c>
      <c r="D1375" s="65" t="s">
        <v>3648</v>
      </c>
      <c r="E1375" s="65" t="s">
        <v>1935</v>
      </c>
      <c r="F1375" s="65">
        <v>60</v>
      </c>
      <c r="G1375" s="65" t="s">
        <v>2993</v>
      </c>
      <c r="H1375" s="65">
        <v>4</v>
      </c>
      <c r="I1375" s="65">
        <v>779.95</v>
      </c>
      <c r="J1375" s="65">
        <v>2510.34</v>
      </c>
      <c r="K1375" s="65">
        <v>117000</v>
      </c>
      <c r="L1375" s="65">
        <v>2590</v>
      </c>
      <c r="M1375" s="65">
        <v>6</v>
      </c>
      <c r="N1375" s="65">
        <v>73.66</v>
      </c>
      <c r="O1375" s="65"/>
    </row>
    <row r="1376" ht="15" spans="1:15">
      <c r="A1376" s="65" t="s">
        <v>35</v>
      </c>
      <c r="B1376" s="65" t="s">
        <v>4159</v>
      </c>
      <c r="C1376" s="65" t="s">
        <v>1939</v>
      </c>
      <c r="D1376" s="65" t="s">
        <v>3648</v>
      </c>
      <c r="E1376" s="65" t="s">
        <v>1935</v>
      </c>
      <c r="F1376" s="65">
        <v>60</v>
      </c>
      <c r="G1376" s="65" t="s">
        <v>2993</v>
      </c>
      <c r="H1376" s="65">
        <v>4</v>
      </c>
      <c r="I1376" s="65">
        <v>779.95</v>
      </c>
      <c r="J1376" s="65">
        <v>2510.34</v>
      </c>
      <c r="K1376" s="65">
        <v>117000</v>
      </c>
      <c r="L1376" s="65">
        <v>2590</v>
      </c>
      <c r="M1376" s="65">
        <v>6</v>
      </c>
      <c r="N1376" s="65">
        <v>73.66</v>
      </c>
      <c r="O1376" s="65" t="s">
        <v>4161</v>
      </c>
    </row>
    <row r="1377" ht="15" spans="1:15">
      <c r="A1377" s="65" t="s">
        <v>35</v>
      </c>
      <c r="B1377" s="65" t="s">
        <v>4629</v>
      </c>
      <c r="C1377" s="65" t="s">
        <v>1939</v>
      </c>
      <c r="D1377" s="65" t="s">
        <v>3648</v>
      </c>
      <c r="E1377" s="65" t="s">
        <v>1935</v>
      </c>
      <c r="F1377" s="65">
        <v>60</v>
      </c>
      <c r="G1377" s="65" t="s">
        <v>2993</v>
      </c>
      <c r="H1377" s="65">
        <v>4</v>
      </c>
      <c r="I1377" s="65">
        <v>779.95</v>
      </c>
      <c r="J1377" s="65">
        <v>2510.34</v>
      </c>
      <c r="K1377" s="65">
        <v>117000</v>
      </c>
      <c r="L1377" s="65">
        <v>2590</v>
      </c>
      <c r="M1377" s="65">
        <v>6</v>
      </c>
      <c r="N1377" s="65">
        <v>73.66</v>
      </c>
      <c r="O1377" s="65"/>
    </row>
    <row r="1378" ht="15" spans="1:15">
      <c r="A1378" s="65" t="s">
        <v>35</v>
      </c>
      <c r="B1378" s="65" t="s">
        <v>4359</v>
      </c>
      <c r="C1378" s="65" t="s">
        <v>1939</v>
      </c>
      <c r="D1378" s="65" t="s">
        <v>3648</v>
      </c>
      <c r="E1378" s="65" t="s">
        <v>1935</v>
      </c>
      <c r="F1378" s="65">
        <v>60</v>
      </c>
      <c r="G1378" s="65" t="s">
        <v>2993</v>
      </c>
      <c r="H1378" s="65">
        <v>4</v>
      </c>
      <c r="I1378" s="65">
        <v>779.95</v>
      </c>
      <c r="J1378" s="65">
        <v>2510.34</v>
      </c>
      <c r="K1378" s="65">
        <v>117000</v>
      </c>
      <c r="L1378" s="65">
        <v>2590</v>
      </c>
      <c r="M1378" s="65">
        <v>6</v>
      </c>
      <c r="N1378" s="65">
        <v>73.66</v>
      </c>
      <c r="O1378" s="65" t="s">
        <v>4361</v>
      </c>
    </row>
    <row r="1379" ht="15" spans="1:15">
      <c r="A1379" s="65" t="s">
        <v>35</v>
      </c>
      <c r="B1379" s="65" t="s">
        <v>4110</v>
      </c>
      <c r="C1379" s="65" t="s">
        <v>1939</v>
      </c>
      <c r="D1379" s="65" t="s">
        <v>3648</v>
      </c>
      <c r="E1379" s="65" t="s">
        <v>1935</v>
      </c>
      <c r="F1379" s="65">
        <v>60</v>
      </c>
      <c r="G1379" s="65" t="s">
        <v>2993</v>
      </c>
      <c r="H1379" s="65">
        <v>4</v>
      </c>
      <c r="I1379" s="65">
        <v>779.95</v>
      </c>
      <c r="J1379" s="65">
        <v>2510.34</v>
      </c>
      <c r="K1379" s="65">
        <v>117000</v>
      </c>
      <c r="L1379" s="65">
        <v>2590</v>
      </c>
      <c r="M1379" s="65">
        <v>6</v>
      </c>
      <c r="N1379" s="65">
        <v>73.66</v>
      </c>
      <c r="O1379" s="65"/>
    </row>
    <row r="1380" ht="15" spans="1:15">
      <c r="A1380" s="65" t="s">
        <v>35</v>
      </c>
      <c r="B1380" s="65" t="s">
        <v>4340</v>
      </c>
      <c r="C1380" s="65" t="s">
        <v>1939</v>
      </c>
      <c r="D1380" s="65" t="s">
        <v>3648</v>
      </c>
      <c r="E1380" s="65" t="s">
        <v>1935</v>
      </c>
      <c r="F1380" s="65">
        <v>60</v>
      </c>
      <c r="G1380" s="65" t="s">
        <v>2993</v>
      </c>
      <c r="H1380" s="65">
        <v>4</v>
      </c>
      <c r="I1380" s="65">
        <v>779.95</v>
      </c>
      <c r="J1380" s="65">
        <v>2510.34</v>
      </c>
      <c r="K1380" s="65">
        <v>117000</v>
      </c>
      <c r="L1380" s="65">
        <v>2590</v>
      </c>
      <c r="M1380" s="65">
        <v>6</v>
      </c>
      <c r="N1380" s="65">
        <v>73.66</v>
      </c>
      <c r="O1380" s="65"/>
    </row>
    <row r="1381" ht="15" spans="1:15">
      <c r="A1381" s="65" t="s">
        <v>35</v>
      </c>
      <c r="B1381" s="65" t="s">
        <v>4382</v>
      </c>
      <c r="C1381" s="65" t="s">
        <v>1939</v>
      </c>
      <c r="D1381" s="65" t="s">
        <v>3648</v>
      </c>
      <c r="E1381" s="65" t="s">
        <v>1935</v>
      </c>
      <c r="F1381" s="65">
        <v>60</v>
      </c>
      <c r="G1381" s="65" t="s">
        <v>2993</v>
      </c>
      <c r="H1381" s="65">
        <v>4</v>
      </c>
      <c r="I1381" s="65">
        <v>779.95</v>
      </c>
      <c r="J1381" s="65">
        <v>2510.34</v>
      </c>
      <c r="K1381" s="65">
        <v>117000</v>
      </c>
      <c r="L1381" s="65">
        <v>2590</v>
      </c>
      <c r="M1381" s="65">
        <v>6</v>
      </c>
      <c r="N1381" s="65">
        <v>73.66</v>
      </c>
      <c r="O1381" s="65"/>
    </row>
    <row r="1382" ht="15" spans="1:15">
      <c r="A1382" s="65" t="s">
        <v>35</v>
      </c>
      <c r="B1382" s="65" t="s">
        <v>4619</v>
      </c>
      <c r="C1382" s="65" t="s">
        <v>1939</v>
      </c>
      <c r="D1382" s="65" t="s">
        <v>3648</v>
      </c>
      <c r="E1382" s="65" t="s">
        <v>1935</v>
      </c>
      <c r="F1382" s="65">
        <v>60</v>
      </c>
      <c r="G1382" s="65" t="s">
        <v>2993</v>
      </c>
      <c r="H1382" s="65">
        <v>4</v>
      </c>
      <c r="I1382" s="65">
        <v>779.95</v>
      </c>
      <c r="J1382" s="65">
        <v>2510.34</v>
      </c>
      <c r="K1382" s="65">
        <v>117000</v>
      </c>
      <c r="L1382" s="65">
        <v>2590</v>
      </c>
      <c r="M1382" s="65">
        <v>6</v>
      </c>
      <c r="N1382" s="65">
        <v>73.66</v>
      </c>
      <c r="O1382" s="65" t="s">
        <v>4622</v>
      </c>
    </row>
    <row r="1383" ht="15" spans="1:15">
      <c r="A1383" s="65" t="s">
        <v>35</v>
      </c>
      <c r="B1383" s="65" t="s">
        <v>4623</v>
      </c>
      <c r="C1383" s="65" t="s">
        <v>1939</v>
      </c>
      <c r="D1383" s="65" t="s">
        <v>3648</v>
      </c>
      <c r="E1383" s="65" t="s">
        <v>1935</v>
      </c>
      <c r="F1383" s="65">
        <v>60</v>
      </c>
      <c r="G1383" s="65" t="s">
        <v>2993</v>
      </c>
      <c r="H1383" s="65">
        <v>4</v>
      </c>
      <c r="I1383" s="65">
        <v>779.95</v>
      </c>
      <c r="J1383" s="65">
        <v>2510.34</v>
      </c>
      <c r="K1383" s="65">
        <v>117000</v>
      </c>
      <c r="L1383" s="65">
        <v>2590</v>
      </c>
      <c r="M1383" s="65">
        <v>6</v>
      </c>
      <c r="N1383" s="65">
        <v>73.66</v>
      </c>
      <c r="O1383" s="65" t="s">
        <v>4625</v>
      </c>
    </row>
    <row r="1384" ht="15" spans="1:15">
      <c r="A1384" s="65" t="s">
        <v>35</v>
      </c>
      <c r="B1384" s="65" t="s">
        <v>3987</v>
      </c>
      <c r="C1384" s="65" t="s">
        <v>1939</v>
      </c>
      <c r="D1384" s="65" t="s">
        <v>3648</v>
      </c>
      <c r="E1384" s="65" t="s">
        <v>1935</v>
      </c>
      <c r="F1384" s="65">
        <v>60</v>
      </c>
      <c r="G1384" s="65" t="s">
        <v>2993</v>
      </c>
      <c r="H1384" s="65">
        <v>4</v>
      </c>
      <c r="I1384" s="65">
        <v>779.95</v>
      </c>
      <c r="J1384" s="65">
        <v>2510.34</v>
      </c>
      <c r="K1384" s="65">
        <v>117000</v>
      </c>
      <c r="L1384" s="65">
        <v>2590</v>
      </c>
      <c r="M1384" s="65">
        <v>6</v>
      </c>
      <c r="N1384" s="65">
        <v>73.66</v>
      </c>
      <c r="O1384" s="65"/>
    </row>
    <row r="1385" ht="15" spans="1:15">
      <c r="A1385" s="65" t="s">
        <v>35</v>
      </c>
      <c r="B1385" s="65" t="s">
        <v>4049</v>
      </c>
      <c r="C1385" s="65" t="s">
        <v>1939</v>
      </c>
      <c r="D1385" s="65" t="s">
        <v>3648</v>
      </c>
      <c r="E1385" s="65" t="s">
        <v>1935</v>
      </c>
      <c r="F1385" s="65">
        <v>60</v>
      </c>
      <c r="G1385" s="65" t="s">
        <v>2993</v>
      </c>
      <c r="H1385" s="65">
        <v>4</v>
      </c>
      <c r="I1385" s="65">
        <v>779.95</v>
      </c>
      <c r="J1385" s="65">
        <v>2510.34</v>
      </c>
      <c r="K1385" s="65">
        <v>117000</v>
      </c>
      <c r="L1385" s="65">
        <v>2590</v>
      </c>
      <c r="M1385" s="65">
        <v>6</v>
      </c>
      <c r="N1385" s="65">
        <v>73.66</v>
      </c>
      <c r="O1385" s="65" t="s">
        <v>4051</v>
      </c>
    </row>
    <row r="1386" ht="15" spans="1:15">
      <c r="A1386" s="65" t="s">
        <v>35</v>
      </c>
      <c r="B1386" s="65" t="s">
        <v>4261</v>
      </c>
      <c r="C1386" s="65" t="s">
        <v>1939</v>
      </c>
      <c r="D1386" s="65" t="s">
        <v>3648</v>
      </c>
      <c r="E1386" s="65" t="s">
        <v>1935</v>
      </c>
      <c r="F1386" s="65">
        <v>60</v>
      </c>
      <c r="G1386" s="65" t="s">
        <v>2993</v>
      </c>
      <c r="H1386" s="65">
        <v>4</v>
      </c>
      <c r="I1386" s="65">
        <v>779.95</v>
      </c>
      <c r="J1386" s="65">
        <v>2510.34</v>
      </c>
      <c r="K1386" s="65">
        <v>117000</v>
      </c>
      <c r="L1386" s="65">
        <v>2590</v>
      </c>
      <c r="M1386" s="65">
        <v>6</v>
      </c>
      <c r="N1386" s="65">
        <v>73.66</v>
      </c>
      <c r="O1386" s="65" t="s">
        <v>4263</v>
      </c>
    </row>
    <row r="1387" ht="15" spans="1:15">
      <c r="A1387" s="65" t="s">
        <v>35</v>
      </c>
      <c r="B1387" s="65" t="s">
        <v>4362</v>
      </c>
      <c r="C1387" s="65" t="s">
        <v>1939</v>
      </c>
      <c r="D1387" s="65" t="s">
        <v>3648</v>
      </c>
      <c r="E1387" s="65" t="s">
        <v>1935</v>
      </c>
      <c r="F1387" s="65">
        <v>60</v>
      </c>
      <c r="G1387" s="65" t="s">
        <v>2993</v>
      </c>
      <c r="H1387" s="65">
        <v>4</v>
      </c>
      <c r="I1387" s="65">
        <v>779.95</v>
      </c>
      <c r="J1387" s="65">
        <v>2510.34</v>
      </c>
      <c r="K1387" s="65">
        <v>117000</v>
      </c>
      <c r="L1387" s="65">
        <v>2590</v>
      </c>
      <c r="M1387" s="65">
        <v>6</v>
      </c>
      <c r="N1387" s="65">
        <v>73.66</v>
      </c>
      <c r="O1387" s="65"/>
    </row>
    <row r="1388" ht="15" spans="1:15">
      <c r="A1388" s="65" t="s">
        <v>35</v>
      </c>
      <c r="B1388" s="65" t="s">
        <v>4395</v>
      </c>
      <c r="C1388" s="65" t="s">
        <v>1939</v>
      </c>
      <c r="D1388" s="65" t="s">
        <v>3648</v>
      </c>
      <c r="E1388" s="65" t="s">
        <v>1935</v>
      </c>
      <c r="F1388" s="65">
        <v>60</v>
      </c>
      <c r="G1388" s="65" t="s">
        <v>2993</v>
      </c>
      <c r="H1388" s="65">
        <v>4</v>
      </c>
      <c r="I1388" s="65">
        <v>779.95</v>
      </c>
      <c r="J1388" s="65">
        <v>2510.34</v>
      </c>
      <c r="K1388" s="65">
        <v>117000</v>
      </c>
      <c r="L1388" s="65">
        <v>2590</v>
      </c>
      <c r="M1388" s="65">
        <v>6</v>
      </c>
      <c r="N1388" s="65">
        <v>73.66</v>
      </c>
      <c r="O1388" s="65"/>
    </row>
    <row r="1389" ht="15" spans="1:15">
      <c r="A1389" s="65" t="s">
        <v>35</v>
      </c>
      <c r="B1389" s="65" t="s">
        <v>4385</v>
      </c>
      <c r="C1389" s="65" t="s">
        <v>1939</v>
      </c>
      <c r="D1389" s="65" t="s">
        <v>3648</v>
      </c>
      <c r="E1389" s="65" t="s">
        <v>1935</v>
      </c>
      <c r="F1389" s="65">
        <v>60</v>
      </c>
      <c r="G1389" s="65" t="s">
        <v>2993</v>
      </c>
      <c r="H1389" s="65">
        <v>4</v>
      </c>
      <c r="I1389" s="65">
        <v>779.95</v>
      </c>
      <c r="J1389" s="65">
        <v>2510.34</v>
      </c>
      <c r="K1389" s="65">
        <v>117000</v>
      </c>
      <c r="L1389" s="65">
        <v>2590</v>
      </c>
      <c r="M1389" s="65">
        <v>6</v>
      </c>
      <c r="N1389" s="65">
        <v>73.66</v>
      </c>
      <c r="O1389" s="65"/>
    </row>
    <row r="1390" ht="15" spans="1:15">
      <c r="A1390" s="65" t="s">
        <v>35</v>
      </c>
      <c r="B1390" s="65" t="s">
        <v>4598</v>
      </c>
      <c r="C1390" s="65" t="s">
        <v>1939</v>
      </c>
      <c r="D1390" s="65" t="s">
        <v>3648</v>
      </c>
      <c r="E1390" s="65" t="s">
        <v>1935</v>
      </c>
      <c r="F1390" s="65">
        <v>60</v>
      </c>
      <c r="G1390" s="65" t="s">
        <v>2993</v>
      </c>
      <c r="H1390" s="65">
        <v>4</v>
      </c>
      <c r="I1390" s="65">
        <v>779.95</v>
      </c>
      <c r="J1390" s="65">
        <v>2510.34</v>
      </c>
      <c r="K1390" s="65">
        <v>117000</v>
      </c>
      <c r="L1390" s="65">
        <v>2590</v>
      </c>
      <c r="M1390" s="65">
        <v>6</v>
      </c>
      <c r="N1390" s="65">
        <v>73.66</v>
      </c>
      <c r="O1390" s="65"/>
    </row>
    <row r="1391" ht="15" spans="1:15">
      <c r="A1391" s="65" t="s">
        <v>35</v>
      </c>
      <c r="B1391" s="65" t="s">
        <v>4043</v>
      </c>
      <c r="C1391" s="65" t="s">
        <v>1939</v>
      </c>
      <c r="D1391" s="65" t="s">
        <v>3648</v>
      </c>
      <c r="E1391" s="65" t="s">
        <v>1935</v>
      </c>
      <c r="F1391" s="65">
        <v>60</v>
      </c>
      <c r="G1391" s="65" t="s">
        <v>2993</v>
      </c>
      <c r="H1391" s="65">
        <v>4</v>
      </c>
      <c r="I1391" s="65">
        <v>780.45</v>
      </c>
      <c r="J1391" s="65">
        <v>2510.9</v>
      </c>
      <c r="K1391" s="65">
        <v>117000</v>
      </c>
      <c r="L1391" s="65">
        <v>2590</v>
      </c>
      <c r="M1391" s="65">
        <v>6</v>
      </c>
      <c r="N1391" s="65">
        <v>73.1</v>
      </c>
      <c r="O1391" s="65" t="s">
        <v>4045</v>
      </c>
    </row>
    <row r="1392" ht="15" spans="1:15">
      <c r="A1392" s="65" t="s">
        <v>35</v>
      </c>
      <c r="B1392" s="65" t="s">
        <v>3944</v>
      </c>
      <c r="C1392" s="65" t="s">
        <v>1939</v>
      </c>
      <c r="D1392" s="65" t="s">
        <v>2992</v>
      </c>
      <c r="E1392" s="65" t="s">
        <v>2422</v>
      </c>
      <c r="F1392" s="65">
        <v>60</v>
      </c>
      <c r="G1392" s="65" t="s">
        <v>2993</v>
      </c>
      <c r="H1392" s="65">
        <v>4</v>
      </c>
      <c r="I1392" s="65">
        <v>759.96</v>
      </c>
      <c r="J1392" s="65">
        <v>2445.98</v>
      </c>
      <c r="K1392" s="65">
        <v>114000</v>
      </c>
      <c r="L1392" s="65">
        <v>2530</v>
      </c>
      <c r="M1392" s="65">
        <v>6</v>
      </c>
      <c r="N1392" s="65">
        <v>78.02</v>
      </c>
      <c r="O1392" s="65" t="s">
        <v>3946</v>
      </c>
    </row>
    <row r="1393" ht="15" spans="1:15">
      <c r="A1393" s="65" t="s">
        <v>35</v>
      </c>
      <c r="B1393" s="65" t="s">
        <v>3733</v>
      </c>
      <c r="C1393" s="65" t="s">
        <v>1939</v>
      </c>
      <c r="D1393" s="65" t="s">
        <v>2992</v>
      </c>
      <c r="E1393" s="65" t="s">
        <v>2422</v>
      </c>
      <c r="F1393" s="65">
        <v>60</v>
      </c>
      <c r="G1393" s="65" t="s">
        <v>2993</v>
      </c>
      <c r="H1393" s="65">
        <v>4</v>
      </c>
      <c r="I1393" s="65">
        <v>759.96</v>
      </c>
      <c r="J1393" s="65">
        <v>2445.98</v>
      </c>
      <c r="K1393" s="65">
        <v>114000</v>
      </c>
      <c r="L1393" s="65">
        <v>2530</v>
      </c>
      <c r="M1393" s="65">
        <v>6</v>
      </c>
      <c r="N1393" s="65">
        <v>78.02</v>
      </c>
      <c r="O1393" s="65" t="s">
        <v>3735</v>
      </c>
    </row>
    <row r="1394" ht="15" spans="1:15">
      <c r="A1394" s="65" t="s">
        <v>35</v>
      </c>
      <c r="B1394" s="65" t="s">
        <v>3962</v>
      </c>
      <c r="C1394" s="65" t="s">
        <v>1939</v>
      </c>
      <c r="D1394" s="65" t="s">
        <v>2992</v>
      </c>
      <c r="E1394" s="65" t="s">
        <v>2422</v>
      </c>
      <c r="F1394" s="65">
        <v>60</v>
      </c>
      <c r="G1394" s="65" t="s">
        <v>2993</v>
      </c>
      <c r="H1394" s="65">
        <v>4</v>
      </c>
      <c r="I1394" s="65">
        <v>759.96</v>
      </c>
      <c r="J1394" s="65">
        <v>2445.98</v>
      </c>
      <c r="K1394" s="65">
        <v>114000</v>
      </c>
      <c r="L1394" s="65">
        <v>2530</v>
      </c>
      <c r="M1394" s="65">
        <v>6</v>
      </c>
      <c r="N1394" s="65">
        <v>78.02</v>
      </c>
      <c r="O1394" s="65" t="s">
        <v>3964</v>
      </c>
    </row>
    <row r="1395" ht="15" spans="1:15">
      <c r="A1395" s="65" t="s">
        <v>35</v>
      </c>
      <c r="B1395" s="65" t="s">
        <v>3836</v>
      </c>
      <c r="C1395" s="65" t="s">
        <v>1939</v>
      </c>
      <c r="D1395" s="65" t="s">
        <v>2992</v>
      </c>
      <c r="E1395" s="65" t="s">
        <v>2422</v>
      </c>
      <c r="F1395" s="65">
        <v>60</v>
      </c>
      <c r="G1395" s="65" t="s">
        <v>2993</v>
      </c>
      <c r="H1395" s="65">
        <v>4</v>
      </c>
      <c r="I1395" s="65">
        <v>759.96</v>
      </c>
      <c r="J1395" s="65">
        <v>2445.98</v>
      </c>
      <c r="K1395" s="65">
        <v>114000</v>
      </c>
      <c r="L1395" s="65">
        <v>2530</v>
      </c>
      <c r="M1395" s="65">
        <v>6</v>
      </c>
      <c r="N1395" s="65">
        <v>78.02</v>
      </c>
      <c r="O1395" s="65" t="s">
        <v>3838</v>
      </c>
    </row>
    <row r="1396" ht="15" spans="1:15">
      <c r="A1396" s="65" t="s">
        <v>35</v>
      </c>
      <c r="B1396" s="65" t="s">
        <v>3953</v>
      </c>
      <c r="C1396" s="65" t="s">
        <v>1939</v>
      </c>
      <c r="D1396" s="65" t="s">
        <v>2992</v>
      </c>
      <c r="E1396" s="65" t="s">
        <v>2422</v>
      </c>
      <c r="F1396" s="65">
        <v>60</v>
      </c>
      <c r="G1396" s="65" t="s">
        <v>2993</v>
      </c>
      <c r="H1396" s="65">
        <v>4</v>
      </c>
      <c r="I1396" s="65">
        <v>759.96</v>
      </c>
      <c r="J1396" s="65">
        <v>2445.98</v>
      </c>
      <c r="K1396" s="65">
        <v>114000</v>
      </c>
      <c r="L1396" s="65">
        <v>2530</v>
      </c>
      <c r="M1396" s="65">
        <v>6</v>
      </c>
      <c r="N1396" s="65">
        <v>78.02</v>
      </c>
      <c r="O1396" s="65" t="s">
        <v>3955</v>
      </c>
    </row>
    <row r="1397" ht="15" spans="1:15">
      <c r="A1397" s="65" t="s">
        <v>35</v>
      </c>
      <c r="B1397" s="65" t="s">
        <v>3959</v>
      </c>
      <c r="C1397" s="65" t="s">
        <v>1939</v>
      </c>
      <c r="D1397" s="65" t="s">
        <v>2992</v>
      </c>
      <c r="E1397" s="65" t="s">
        <v>2422</v>
      </c>
      <c r="F1397" s="65">
        <v>60</v>
      </c>
      <c r="G1397" s="65" t="s">
        <v>2993</v>
      </c>
      <c r="H1397" s="65">
        <v>4</v>
      </c>
      <c r="I1397" s="65">
        <v>759.96</v>
      </c>
      <c r="J1397" s="65">
        <v>2445.98</v>
      </c>
      <c r="K1397" s="65">
        <v>114000</v>
      </c>
      <c r="L1397" s="65">
        <v>2530</v>
      </c>
      <c r="M1397" s="65">
        <v>6</v>
      </c>
      <c r="N1397" s="65">
        <v>78.02</v>
      </c>
      <c r="O1397" s="65" t="s">
        <v>3961</v>
      </c>
    </row>
    <row r="1398" ht="15" spans="1:15">
      <c r="A1398" s="65" t="s">
        <v>35</v>
      </c>
      <c r="B1398" s="65" t="s">
        <v>3839</v>
      </c>
      <c r="C1398" s="65" t="s">
        <v>1939</v>
      </c>
      <c r="D1398" s="65" t="s">
        <v>2992</v>
      </c>
      <c r="E1398" s="65" t="s">
        <v>2422</v>
      </c>
      <c r="F1398" s="65">
        <v>60</v>
      </c>
      <c r="G1398" s="65" t="s">
        <v>2993</v>
      </c>
      <c r="H1398" s="65">
        <v>4</v>
      </c>
      <c r="I1398" s="65">
        <v>759.96</v>
      </c>
      <c r="J1398" s="65">
        <v>2445.98</v>
      </c>
      <c r="K1398" s="65">
        <v>114000</v>
      </c>
      <c r="L1398" s="65">
        <v>2530</v>
      </c>
      <c r="M1398" s="65">
        <v>6</v>
      </c>
      <c r="N1398" s="65">
        <v>78.02</v>
      </c>
      <c r="O1398" s="65" t="s">
        <v>3841</v>
      </c>
    </row>
    <row r="1399" ht="15" spans="1:15">
      <c r="A1399" s="65" t="s">
        <v>35</v>
      </c>
      <c r="B1399" s="65" t="s">
        <v>3742</v>
      </c>
      <c r="C1399" s="65" t="s">
        <v>1939</v>
      </c>
      <c r="D1399" s="65" t="s">
        <v>2992</v>
      </c>
      <c r="E1399" s="65" t="s">
        <v>2422</v>
      </c>
      <c r="F1399" s="65">
        <v>60</v>
      </c>
      <c r="G1399" s="65" t="s">
        <v>2993</v>
      </c>
      <c r="H1399" s="65">
        <v>4</v>
      </c>
      <c r="I1399" s="65">
        <v>759.96</v>
      </c>
      <c r="J1399" s="65">
        <v>2445.98</v>
      </c>
      <c r="K1399" s="65">
        <v>114000</v>
      </c>
      <c r="L1399" s="65">
        <v>2530</v>
      </c>
      <c r="M1399" s="65">
        <v>6</v>
      </c>
      <c r="N1399" s="65">
        <v>78.02</v>
      </c>
      <c r="O1399" s="65" t="s">
        <v>3744</v>
      </c>
    </row>
    <row r="1400" ht="15" spans="1:15">
      <c r="A1400" s="65" t="s">
        <v>35</v>
      </c>
      <c r="B1400" s="65" t="s">
        <v>3848</v>
      </c>
      <c r="C1400" s="65" t="s">
        <v>1939</v>
      </c>
      <c r="D1400" s="65" t="s">
        <v>2992</v>
      </c>
      <c r="E1400" s="65" t="s">
        <v>2422</v>
      </c>
      <c r="F1400" s="65">
        <v>60</v>
      </c>
      <c r="G1400" s="65" t="s">
        <v>2993</v>
      </c>
      <c r="H1400" s="65">
        <v>4</v>
      </c>
      <c r="I1400" s="65">
        <v>759.96</v>
      </c>
      <c r="J1400" s="65">
        <v>2445.98</v>
      </c>
      <c r="K1400" s="65">
        <v>114000</v>
      </c>
      <c r="L1400" s="65">
        <v>2530</v>
      </c>
      <c r="M1400" s="65">
        <v>6</v>
      </c>
      <c r="N1400" s="65">
        <v>78.02</v>
      </c>
      <c r="O1400" s="65" t="s">
        <v>3850</v>
      </c>
    </row>
    <row r="1401" ht="15" spans="1:15">
      <c r="A1401" s="65" t="s">
        <v>35</v>
      </c>
      <c r="B1401" s="65" t="s">
        <v>3728</v>
      </c>
      <c r="C1401" s="65" t="s">
        <v>1939</v>
      </c>
      <c r="D1401" s="65" t="s">
        <v>2992</v>
      </c>
      <c r="E1401" s="65" t="s">
        <v>2422</v>
      </c>
      <c r="F1401" s="65">
        <v>60</v>
      </c>
      <c r="G1401" s="65" t="s">
        <v>2993</v>
      </c>
      <c r="H1401" s="65">
        <v>4</v>
      </c>
      <c r="I1401" s="65">
        <v>759.96</v>
      </c>
      <c r="J1401" s="65">
        <v>2445.98</v>
      </c>
      <c r="K1401" s="65">
        <v>114000</v>
      </c>
      <c r="L1401" s="65">
        <v>2530</v>
      </c>
      <c r="M1401" s="65">
        <v>6</v>
      </c>
      <c r="N1401" s="65">
        <v>78.02</v>
      </c>
      <c r="O1401" s="65" t="s">
        <v>3730</v>
      </c>
    </row>
    <row r="1402" ht="15" spans="1:15">
      <c r="A1402" s="65" t="s">
        <v>35</v>
      </c>
      <c r="B1402" s="65" t="s">
        <v>3842</v>
      </c>
      <c r="C1402" s="65" t="s">
        <v>1939</v>
      </c>
      <c r="D1402" s="65" t="s">
        <v>2992</v>
      </c>
      <c r="E1402" s="65" t="s">
        <v>2422</v>
      </c>
      <c r="F1402" s="65">
        <v>60</v>
      </c>
      <c r="G1402" s="65" t="s">
        <v>2993</v>
      </c>
      <c r="H1402" s="65">
        <v>4</v>
      </c>
      <c r="I1402" s="65">
        <v>759.96</v>
      </c>
      <c r="J1402" s="65">
        <v>2445.98</v>
      </c>
      <c r="K1402" s="65">
        <v>114000</v>
      </c>
      <c r="L1402" s="65">
        <v>2530</v>
      </c>
      <c r="M1402" s="65">
        <v>6</v>
      </c>
      <c r="N1402" s="65">
        <v>78.02</v>
      </c>
      <c r="O1402" s="65" t="s">
        <v>3844</v>
      </c>
    </row>
    <row r="1403" ht="15" spans="1:15">
      <c r="A1403" s="65" t="s">
        <v>35</v>
      </c>
      <c r="B1403" s="65" t="s">
        <v>3956</v>
      </c>
      <c r="C1403" s="65" t="s">
        <v>1939</v>
      </c>
      <c r="D1403" s="65" t="s">
        <v>2992</v>
      </c>
      <c r="E1403" s="65" t="s">
        <v>2422</v>
      </c>
      <c r="F1403" s="65">
        <v>60</v>
      </c>
      <c r="G1403" s="65" t="s">
        <v>2993</v>
      </c>
      <c r="H1403" s="65">
        <v>4</v>
      </c>
      <c r="I1403" s="65">
        <v>759.96</v>
      </c>
      <c r="J1403" s="65">
        <v>2445.98</v>
      </c>
      <c r="K1403" s="65">
        <v>114000</v>
      </c>
      <c r="L1403" s="65">
        <v>2530</v>
      </c>
      <c r="M1403" s="65">
        <v>6</v>
      </c>
      <c r="N1403" s="65">
        <v>78.02</v>
      </c>
      <c r="O1403" s="65" t="s">
        <v>3958</v>
      </c>
    </row>
    <row r="1404" ht="15" spans="1:15">
      <c r="A1404" s="65" t="s">
        <v>35</v>
      </c>
      <c r="B1404" s="65" t="s">
        <v>3829</v>
      </c>
      <c r="C1404" s="65" t="s">
        <v>1939</v>
      </c>
      <c r="D1404" s="65" t="s">
        <v>2992</v>
      </c>
      <c r="E1404" s="65" t="s">
        <v>2422</v>
      </c>
      <c r="F1404" s="65">
        <v>60</v>
      </c>
      <c r="G1404" s="65" t="s">
        <v>2993</v>
      </c>
      <c r="H1404" s="65">
        <v>4</v>
      </c>
      <c r="I1404" s="65">
        <v>759.96</v>
      </c>
      <c r="J1404" s="65">
        <v>2445.98</v>
      </c>
      <c r="K1404" s="65">
        <v>114000</v>
      </c>
      <c r="L1404" s="65">
        <v>2530</v>
      </c>
      <c r="M1404" s="65">
        <v>6</v>
      </c>
      <c r="N1404" s="65">
        <v>78.02</v>
      </c>
      <c r="O1404" s="65" t="s">
        <v>3832</v>
      </c>
    </row>
    <row r="1405" ht="15" spans="1:15">
      <c r="A1405" s="65" t="s">
        <v>35</v>
      </c>
      <c r="B1405" s="65" t="s">
        <v>3757</v>
      </c>
      <c r="C1405" s="65" t="s">
        <v>1939</v>
      </c>
      <c r="D1405" s="65" t="s">
        <v>2992</v>
      </c>
      <c r="E1405" s="65" t="s">
        <v>2422</v>
      </c>
      <c r="F1405" s="65">
        <v>60</v>
      </c>
      <c r="G1405" s="65" t="s">
        <v>2993</v>
      </c>
      <c r="H1405" s="65">
        <v>4</v>
      </c>
      <c r="I1405" s="65">
        <v>759.96</v>
      </c>
      <c r="J1405" s="65">
        <v>2445.98</v>
      </c>
      <c r="K1405" s="65">
        <v>114000</v>
      </c>
      <c r="L1405" s="65">
        <v>2530</v>
      </c>
      <c r="M1405" s="65">
        <v>6</v>
      </c>
      <c r="N1405" s="65">
        <v>78.02</v>
      </c>
      <c r="O1405" s="65" t="s">
        <v>3759</v>
      </c>
    </row>
    <row r="1406" ht="15" spans="1:15">
      <c r="A1406" s="65" t="s">
        <v>35</v>
      </c>
      <c r="B1406" s="65" t="s">
        <v>3748</v>
      </c>
      <c r="C1406" s="65" t="s">
        <v>1939</v>
      </c>
      <c r="D1406" s="65" t="s">
        <v>2992</v>
      </c>
      <c r="E1406" s="65" t="s">
        <v>2422</v>
      </c>
      <c r="F1406" s="65">
        <v>60</v>
      </c>
      <c r="G1406" s="65" t="s">
        <v>2993</v>
      </c>
      <c r="H1406" s="65">
        <v>4</v>
      </c>
      <c r="I1406" s="65">
        <v>759.96</v>
      </c>
      <c r="J1406" s="65">
        <v>2445.98</v>
      </c>
      <c r="K1406" s="65">
        <v>114000</v>
      </c>
      <c r="L1406" s="65">
        <v>2530</v>
      </c>
      <c r="M1406" s="65">
        <v>6</v>
      </c>
      <c r="N1406" s="65">
        <v>78.02</v>
      </c>
      <c r="O1406" s="65" t="s">
        <v>3750</v>
      </c>
    </row>
    <row r="1407" ht="15" spans="1:15">
      <c r="A1407" s="65" t="s">
        <v>35</v>
      </c>
      <c r="B1407" s="65" t="s">
        <v>3731</v>
      </c>
      <c r="C1407" s="65" t="s">
        <v>1939</v>
      </c>
      <c r="D1407" s="65" t="s">
        <v>2992</v>
      </c>
      <c r="E1407" s="65" t="s">
        <v>2422</v>
      </c>
      <c r="F1407" s="65">
        <v>60</v>
      </c>
      <c r="G1407" s="65" t="s">
        <v>2993</v>
      </c>
      <c r="H1407" s="65">
        <v>4</v>
      </c>
      <c r="I1407" s="65">
        <v>759.96</v>
      </c>
      <c r="J1407" s="65">
        <v>2445.98</v>
      </c>
      <c r="K1407" s="65">
        <v>114000</v>
      </c>
      <c r="L1407" s="65">
        <v>2530</v>
      </c>
      <c r="M1407" s="65">
        <v>6</v>
      </c>
      <c r="N1407" s="65">
        <v>78.02</v>
      </c>
      <c r="O1407" s="65" t="s">
        <v>85</v>
      </c>
    </row>
    <row r="1408" ht="15" spans="1:15">
      <c r="A1408" s="65" t="s">
        <v>35</v>
      </c>
      <c r="B1408" s="65" t="s">
        <v>3845</v>
      </c>
      <c r="C1408" s="65" t="s">
        <v>1939</v>
      </c>
      <c r="D1408" s="65" t="s">
        <v>2992</v>
      </c>
      <c r="E1408" s="65" t="s">
        <v>2422</v>
      </c>
      <c r="F1408" s="65">
        <v>60</v>
      </c>
      <c r="G1408" s="65" t="s">
        <v>2993</v>
      </c>
      <c r="H1408" s="65">
        <v>4</v>
      </c>
      <c r="I1408" s="65">
        <v>759.96</v>
      </c>
      <c r="J1408" s="65">
        <v>2445.98</v>
      </c>
      <c r="K1408" s="65">
        <v>114000</v>
      </c>
      <c r="L1408" s="65">
        <v>2530</v>
      </c>
      <c r="M1408" s="65">
        <v>6</v>
      </c>
      <c r="N1408" s="65">
        <v>78.02</v>
      </c>
      <c r="O1408" s="65" t="s">
        <v>3847</v>
      </c>
    </row>
    <row r="1409" ht="15" spans="1:15">
      <c r="A1409" s="65" t="s">
        <v>35</v>
      </c>
      <c r="B1409" s="65" t="s">
        <v>3736</v>
      </c>
      <c r="C1409" s="65" t="s">
        <v>1939</v>
      </c>
      <c r="D1409" s="65" t="s">
        <v>2992</v>
      </c>
      <c r="E1409" s="65" t="s">
        <v>2422</v>
      </c>
      <c r="F1409" s="65">
        <v>60</v>
      </c>
      <c r="G1409" s="65" t="s">
        <v>2993</v>
      </c>
      <c r="H1409" s="65">
        <v>4</v>
      </c>
      <c r="I1409" s="65">
        <v>759.96</v>
      </c>
      <c r="J1409" s="65">
        <v>2445.98</v>
      </c>
      <c r="K1409" s="65">
        <v>114000</v>
      </c>
      <c r="L1409" s="65">
        <v>2530</v>
      </c>
      <c r="M1409" s="65">
        <v>6</v>
      </c>
      <c r="N1409" s="65">
        <v>78.02</v>
      </c>
      <c r="O1409" s="65" t="s">
        <v>3738</v>
      </c>
    </row>
    <row r="1410" ht="15" spans="1:15">
      <c r="A1410" s="65" t="s">
        <v>35</v>
      </c>
      <c r="B1410" s="65" t="s">
        <v>3859</v>
      </c>
      <c r="C1410" s="65" t="s">
        <v>1939</v>
      </c>
      <c r="D1410" s="65" t="s">
        <v>2992</v>
      </c>
      <c r="E1410" s="65" t="s">
        <v>2422</v>
      </c>
      <c r="F1410" s="65">
        <v>60</v>
      </c>
      <c r="G1410" s="65" t="s">
        <v>2993</v>
      </c>
      <c r="H1410" s="65">
        <v>4</v>
      </c>
      <c r="I1410" s="65">
        <v>759.96</v>
      </c>
      <c r="J1410" s="65">
        <v>2445.98</v>
      </c>
      <c r="K1410" s="65">
        <v>114000</v>
      </c>
      <c r="L1410" s="65">
        <v>2530</v>
      </c>
      <c r="M1410" s="65">
        <v>6</v>
      </c>
      <c r="N1410" s="65">
        <v>78.02</v>
      </c>
      <c r="O1410" s="65" t="s">
        <v>3861</v>
      </c>
    </row>
    <row r="1411" ht="15" spans="1:15">
      <c r="A1411" s="65" t="s">
        <v>35</v>
      </c>
      <c r="B1411" s="65" t="s">
        <v>3721</v>
      </c>
      <c r="C1411" s="65" t="s">
        <v>1939</v>
      </c>
      <c r="D1411" s="65" t="s">
        <v>2992</v>
      </c>
      <c r="E1411" s="65" t="s">
        <v>2422</v>
      </c>
      <c r="F1411" s="65">
        <v>60</v>
      </c>
      <c r="G1411" s="65" t="s">
        <v>2993</v>
      </c>
      <c r="H1411" s="65">
        <v>4</v>
      </c>
      <c r="I1411" s="65">
        <v>759.96</v>
      </c>
      <c r="J1411" s="65">
        <v>2445.98</v>
      </c>
      <c r="K1411" s="65">
        <v>114000</v>
      </c>
      <c r="L1411" s="65">
        <v>2530</v>
      </c>
      <c r="M1411" s="65">
        <v>6</v>
      </c>
      <c r="N1411" s="65">
        <v>78.02</v>
      </c>
      <c r="O1411" s="65" t="s">
        <v>3723</v>
      </c>
    </row>
    <row r="1412" ht="15" spans="1:15">
      <c r="A1412" s="65" t="s">
        <v>35</v>
      </c>
      <c r="B1412" s="65" t="s">
        <v>3854</v>
      </c>
      <c r="C1412" s="65" t="s">
        <v>1939</v>
      </c>
      <c r="D1412" s="65" t="s">
        <v>2992</v>
      </c>
      <c r="E1412" s="65" t="s">
        <v>2422</v>
      </c>
      <c r="F1412" s="65">
        <v>60</v>
      </c>
      <c r="G1412" s="65" t="s">
        <v>2993</v>
      </c>
      <c r="H1412" s="65">
        <v>4</v>
      </c>
      <c r="I1412" s="65">
        <v>759.96</v>
      </c>
      <c r="J1412" s="65">
        <v>2445.98</v>
      </c>
      <c r="K1412" s="65">
        <v>114000</v>
      </c>
      <c r="L1412" s="65">
        <v>2530</v>
      </c>
      <c r="M1412" s="65">
        <v>6</v>
      </c>
      <c r="N1412" s="65">
        <v>78.02</v>
      </c>
      <c r="O1412" s="65" t="s">
        <v>85</v>
      </c>
    </row>
    <row r="1413" ht="15" spans="1:15">
      <c r="A1413" s="65" t="s">
        <v>35</v>
      </c>
      <c r="B1413" s="65" t="s">
        <v>3392</v>
      </c>
      <c r="C1413" s="65" t="s">
        <v>1939</v>
      </c>
      <c r="D1413" s="65" t="s">
        <v>2992</v>
      </c>
      <c r="E1413" s="65" t="s">
        <v>2422</v>
      </c>
      <c r="F1413" s="65">
        <v>60</v>
      </c>
      <c r="G1413" s="65" t="s">
        <v>2993</v>
      </c>
      <c r="H1413" s="65">
        <v>4</v>
      </c>
      <c r="I1413" s="65">
        <v>759.96</v>
      </c>
      <c r="J1413" s="65">
        <v>2445.98</v>
      </c>
      <c r="K1413" s="65">
        <v>114000</v>
      </c>
      <c r="L1413" s="65">
        <v>2530</v>
      </c>
      <c r="M1413" s="65">
        <v>6</v>
      </c>
      <c r="N1413" s="65">
        <v>78.02</v>
      </c>
      <c r="O1413" s="65" t="s">
        <v>3394</v>
      </c>
    </row>
    <row r="1414" ht="15" spans="1:15">
      <c r="A1414" s="65" t="s">
        <v>35</v>
      </c>
      <c r="B1414" s="65" t="s">
        <v>3126</v>
      </c>
      <c r="C1414" s="65" t="s">
        <v>1939</v>
      </c>
      <c r="D1414" s="65" t="s">
        <v>2992</v>
      </c>
      <c r="E1414" s="65" t="s">
        <v>2422</v>
      </c>
      <c r="F1414" s="65">
        <v>60</v>
      </c>
      <c r="G1414" s="65" t="s">
        <v>2993</v>
      </c>
      <c r="H1414" s="65">
        <v>4</v>
      </c>
      <c r="I1414" s="65">
        <v>759.96</v>
      </c>
      <c r="J1414" s="65">
        <v>2445.98</v>
      </c>
      <c r="K1414" s="65">
        <v>114000</v>
      </c>
      <c r="L1414" s="65">
        <v>2530</v>
      </c>
      <c r="M1414" s="65">
        <v>6</v>
      </c>
      <c r="N1414" s="65">
        <v>78.02</v>
      </c>
      <c r="O1414" s="65" t="s">
        <v>3129</v>
      </c>
    </row>
    <row r="1415" ht="15" spans="1:15">
      <c r="A1415" s="65" t="s">
        <v>35</v>
      </c>
      <c r="B1415" s="65" t="s">
        <v>3522</v>
      </c>
      <c r="C1415" s="65" t="s">
        <v>1939</v>
      </c>
      <c r="D1415" s="65" t="s">
        <v>2992</v>
      </c>
      <c r="E1415" s="65" t="s">
        <v>2422</v>
      </c>
      <c r="F1415" s="65">
        <v>60</v>
      </c>
      <c r="G1415" s="65" t="s">
        <v>2993</v>
      </c>
      <c r="H1415" s="65">
        <v>4</v>
      </c>
      <c r="I1415" s="65">
        <v>759.96</v>
      </c>
      <c r="J1415" s="65">
        <v>2445.98</v>
      </c>
      <c r="K1415" s="65">
        <v>114000</v>
      </c>
      <c r="L1415" s="65">
        <v>2530</v>
      </c>
      <c r="M1415" s="65">
        <v>6</v>
      </c>
      <c r="N1415" s="65">
        <v>78.02</v>
      </c>
      <c r="O1415" s="65" t="s">
        <v>3525</v>
      </c>
    </row>
    <row r="1416" ht="15" spans="1:15">
      <c r="A1416" s="65" t="s">
        <v>35</v>
      </c>
      <c r="B1416" s="65" t="s">
        <v>3529</v>
      </c>
      <c r="C1416" s="65" t="s">
        <v>1939</v>
      </c>
      <c r="D1416" s="65" t="s">
        <v>2992</v>
      </c>
      <c r="E1416" s="65" t="s">
        <v>2422</v>
      </c>
      <c r="F1416" s="65">
        <v>60</v>
      </c>
      <c r="G1416" s="65" t="s">
        <v>2993</v>
      </c>
      <c r="H1416" s="65">
        <v>4</v>
      </c>
      <c r="I1416" s="65">
        <v>759.96</v>
      </c>
      <c r="J1416" s="65">
        <v>2445.98</v>
      </c>
      <c r="K1416" s="65">
        <v>114000</v>
      </c>
      <c r="L1416" s="65">
        <v>2530</v>
      </c>
      <c r="M1416" s="65">
        <v>6</v>
      </c>
      <c r="N1416" s="65">
        <v>78.02</v>
      </c>
      <c r="O1416" s="65" t="s">
        <v>3531</v>
      </c>
    </row>
    <row r="1417" ht="15" spans="1:15">
      <c r="A1417" s="65" t="s">
        <v>35</v>
      </c>
      <c r="B1417" s="65" t="s">
        <v>3739</v>
      </c>
      <c r="C1417" s="65" t="s">
        <v>1939</v>
      </c>
      <c r="D1417" s="65" t="s">
        <v>2992</v>
      </c>
      <c r="E1417" s="65" t="s">
        <v>2422</v>
      </c>
      <c r="F1417" s="65">
        <v>60</v>
      </c>
      <c r="G1417" s="65" t="s">
        <v>2993</v>
      </c>
      <c r="H1417" s="65">
        <v>4</v>
      </c>
      <c r="I1417" s="65">
        <v>759.96</v>
      </c>
      <c r="J1417" s="65">
        <v>2445.98</v>
      </c>
      <c r="K1417" s="65">
        <v>114000</v>
      </c>
      <c r="L1417" s="65">
        <v>2530</v>
      </c>
      <c r="M1417" s="65">
        <v>6</v>
      </c>
      <c r="N1417" s="65">
        <v>78.02</v>
      </c>
      <c r="O1417" s="65" t="s">
        <v>3741</v>
      </c>
    </row>
    <row r="1418" ht="15" spans="1:15">
      <c r="A1418" s="65" t="s">
        <v>35</v>
      </c>
      <c r="B1418" s="65" t="s">
        <v>3833</v>
      </c>
      <c r="C1418" s="65" t="s">
        <v>1939</v>
      </c>
      <c r="D1418" s="65" t="s">
        <v>2992</v>
      </c>
      <c r="E1418" s="65" t="s">
        <v>2422</v>
      </c>
      <c r="F1418" s="65">
        <v>60</v>
      </c>
      <c r="G1418" s="65" t="s">
        <v>2993</v>
      </c>
      <c r="H1418" s="65">
        <v>4</v>
      </c>
      <c r="I1418" s="65">
        <v>759.96</v>
      </c>
      <c r="J1418" s="65">
        <v>2445.98</v>
      </c>
      <c r="K1418" s="65">
        <v>114000</v>
      </c>
      <c r="L1418" s="65">
        <v>2530</v>
      </c>
      <c r="M1418" s="65">
        <v>6</v>
      </c>
      <c r="N1418" s="65">
        <v>78.02</v>
      </c>
      <c r="O1418" s="65" t="s">
        <v>3835</v>
      </c>
    </row>
    <row r="1419" ht="15" spans="1:15">
      <c r="A1419" s="65" t="s">
        <v>35</v>
      </c>
      <c r="B1419" s="65" t="s">
        <v>3632</v>
      </c>
      <c r="C1419" s="65" t="s">
        <v>1939</v>
      </c>
      <c r="D1419" s="65" t="s">
        <v>2992</v>
      </c>
      <c r="E1419" s="65" t="s">
        <v>2422</v>
      </c>
      <c r="F1419" s="65">
        <v>60</v>
      </c>
      <c r="G1419" s="65" t="s">
        <v>2993</v>
      </c>
      <c r="H1419" s="65">
        <v>4</v>
      </c>
      <c r="I1419" s="65">
        <v>759.96</v>
      </c>
      <c r="J1419" s="65">
        <v>2445.98</v>
      </c>
      <c r="K1419" s="65">
        <v>114000</v>
      </c>
      <c r="L1419" s="65">
        <v>2530</v>
      </c>
      <c r="M1419" s="65">
        <v>6</v>
      </c>
      <c r="N1419" s="65">
        <v>78.02</v>
      </c>
      <c r="O1419" s="65" t="s">
        <v>3634</v>
      </c>
    </row>
    <row r="1420" ht="15" spans="1:15">
      <c r="A1420" s="65" t="s">
        <v>35</v>
      </c>
      <c r="B1420" s="65" t="s">
        <v>3494</v>
      </c>
      <c r="C1420" s="65" t="s">
        <v>1939</v>
      </c>
      <c r="D1420" s="65" t="s">
        <v>2992</v>
      </c>
      <c r="E1420" s="65" t="s">
        <v>2422</v>
      </c>
      <c r="F1420" s="65">
        <v>60</v>
      </c>
      <c r="G1420" s="65" t="s">
        <v>2993</v>
      </c>
      <c r="H1420" s="65">
        <v>4</v>
      </c>
      <c r="I1420" s="65">
        <v>759.96</v>
      </c>
      <c r="J1420" s="65">
        <v>2445.98</v>
      </c>
      <c r="K1420" s="65">
        <v>114000</v>
      </c>
      <c r="L1420" s="65">
        <v>2530</v>
      </c>
      <c r="M1420" s="65">
        <v>6</v>
      </c>
      <c r="N1420" s="65">
        <v>78.02</v>
      </c>
      <c r="O1420" s="65" t="s">
        <v>3496</v>
      </c>
    </row>
    <row r="1421" ht="15" spans="1:15">
      <c r="A1421" s="65" t="s">
        <v>35</v>
      </c>
      <c r="B1421" s="65" t="s">
        <v>3018</v>
      </c>
      <c r="C1421" s="65" t="s">
        <v>1939</v>
      </c>
      <c r="D1421" s="65" t="s">
        <v>2992</v>
      </c>
      <c r="E1421" s="65" t="s">
        <v>2422</v>
      </c>
      <c r="F1421" s="65">
        <v>60</v>
      </c>
      <c r="G1421" s="65" t="s">
        <v>2993</v>
      </c>
      <c r="H1421" s="65">
        <v>4</v>
      </c>
      <c r="I1421" s="65">
        <v>759.96</v>
      </c>
      <c r="J1421" s="65">
        <v>2445.98</v>
      </c>
      <c r="K1421" s="65">
        <v>114000</v>
      </c>
      <c r="L1421" s="65">
        <v>2530</v>
      </c>
      <c r="M1421" s="65">
        <v>6</v>
      </c>
      <c r="N1421" s="65">
        <v>78.02</v>
      </c>
      <c r="O1421" s="65" t="s">
        <v>3020</v>
      </c>
    </row>
    <row r="1422" ht="15" spans="1:15">
      <c r="A1422" s="65" t="s">
        <v>35</v>
      </c>
      <c r="B1422" s="65" t="s">
        <v>3543</v>
      </c>
      <c r="C1422" s="65" t="s">
        <v>1939</v>
      </c>
      <c r="D1422" s="65" t="s">
        <v>2992</v>
      </c>
      <c r="E1422" s="65" t="s">
        <v>2422</v>
      </c>
      <c r="F1422" s="65">
        <v>60</v>
      </c>
      <c r="G1422" s="65" t="s">
        <v>2993</v>
      </c>
      <c r="H1422" s="65">
        <v>4</v>
      </c>
      <c r="I1422" s="65">
        <v>759.96</v>
      </c>
      <c r="J1422" s="65">
        <v>2445.98</v>
      </c>
      <c r="K1422" s="65">
        <v>114000</v>
      </c>
      <c r="L1422" s="65">
        <v>2530</v>
      </c>
      <c r="M1422" s="65">
        <v>6</v>
      </c>
      <c r="N1422" s="65">
        <v>78.02</v>
      </c>
      <c r="O1422" s="65" t="s">
        <v>3545</v>
      </c>
    </row>
    <row r="1423" ht="15" spans="1:15">
      <c r="A1423" s="65" t="s">
        <v>35</v>
      </c>
      <c r="B1423" s="65" t="s">
        <v>3546</v>
      </c>
      <c r="C1423" s="65" t="s">
        <v>1939</v>
      </c>
      <c r="D1423" s="65" t="s">
        <v>2992</v>
      </c>
      <c r="E1423" s="65" t="s">
        <v>2422</v>
      </c>
      <c r="F1423" s="65">
        <v>60</v>
      </c>
      <c r="G1423" s="65" t="s">
        <v>2993</v>
      </c>
      <c r="H1423" s="65">
        <v>4</v>
      </c>
      <c r="I1423" s="65">
        <v>759.96</v>
      </c>
      <c r="J1423" s="65">
        <v>2445.98</v>
      </c>
      <c r="K1423" s="65">
        <v>114000</v>
      </c>
      <c r="L1423" s="65">
        <v>2530</v>
      </c>
      <c r="M1423" s="65">
        <v>6</v>
      </c>
      <c r="N1423" s="65">
        <v>78.02</v>
      </c>
      <c r="O1423" s="65" t="s">
        <v>3548</v>
      </c>
    </row>
    <row r="1424" ht="15" spans="1:15">
      <c r="A1424" s="65" t="s">
        <v>35</v>
      </c>
      <c r="B1424" s="65" t="s">
        <v>3614</v>
      </c>
      <c r="C1424" s="65" t="s">
        <v>1939</v>
      </c>
      <c r="D1424" s="65" t="s">
        <v>2992</v>
      </c>
      <c r="E1424" s="65" t="s">
        <v>2422</v>
      </c>
      <c r="F1424" s="65">
        <v>60</v>
      </c>
      <c r="G1424" s="65" t="s">
        <v>2993</v>
      </c>
      <c r="H1424" s="65">
        <v>4</v>
      </c>
      <c r="I1424" s="65">
        <v>759.96</v>
      </c>
      <c r="J1424" s="65">
        <v>2445.98</v>
      </c>
      <c r="K1424" s="65">
        <v>114000</v>
      </c>
      <c r="L1424" s="65">
        <v>2530</v>
      </c>
      <c r="M1424" s="65">
        <v>6</v>
      </c>
      <c r="N1424" s="65">
        <v>78.02</v>
      </c>
      <c r="O1424" s="65" t="s">
        <v>85</v>
      </c>
    </row>
    <row r="1425" ht="15" spans="1:15">
      <c r="A1425" s="65" t="s">
        <v>35</v>
      </c>
      <c r="B1425" s="65" t="s">
        <v>3754</v>
      </c>
      <c r="C1425" s="65" t="s">
        <v>1939</v>
      </c>
      <c r="D1425" s="65" t="s">
        <v>2992</v>
      </c>
      <c r="E1425" s="65" t="s">
        <v>2422</v>
      </c>
      <c r="F1425" s="65">
        <v>60</v>
      </c>
      <c r="G1425" s="65" t="s">
        <v>2993</v>
      </c>
      <c r="H1425" s="65">
        <v>4</v>
      </c>
      <c r="I1425" s="65">
        <v>759.96</v>
      </c>
      <c r="J1425" s="65">
        <v>2445.98</v>
      </c>
      <c r="K1425" s="65">
        <v>114000</v>
      </c>
      <c r="L1425" s="65">
        <v>2530</v>
      </c>
      <c r="M1425" s="65">
        <v>6</v>
      </c>
      <c r="N1425" s="65">
        <v>78.02</v>
      </c>
      <c r="O1425" s="65" t="s">
        <v>3756</v>
      </c>
    </row>
    <row r="1426" ht="15" spans="1:15">
      <c r="A1426" s="65" t="s">
        <v>35</v>
      </c>
      <c r="B1426" s="65" t="s">
        <v>3751</v>
      </c>
      <c r="C1426" s="65" t="s">
        <v>1939</v>
      </c>
      <c r="D1426" s="65" t="s">
        <v>2992</v>
      </c>
      <c r="E1426" s="65" t="s">
        <v>2422</v>
      </c>
      <c r="F1426" s="65">
        <v>60</v>
      </c>
      <c r="G1426" s="65" t="s">
        <v>2993</v>
      </c>
      <c r="H1426" s="65">
        <v>4</v>
      </c>
      <c r="I1426" s="65">
        <v>759.96</v>
      </c>
      <c r="J1426" s="65">
        <v>2445.98</v>
      </c>
      <c r="K1426" s="65">
        <v>114000</v>
      </c>
      <c r="L1426" s="65">
        <v>2530</v>
      </c>
      <c r="M1426" s="65">
        <v>6</v>
      </c>
      <c r="N1426" s="65">
        <v>78.02</v>
      </c>
      <c r="O1426" s="65" t="s">
        <v>3753</v>
      </c>
    </row>
    <row r="1427" ht="15" spans="1:15">
      <c r="A1427" s="65" t="s">
        <v>35</v>
      </c>
      <c r="B1427" s="65" t="s">
        <v>3384</v>
      </c>
      <c r="C1427" s="65" t="s">
        <v>1939</v>
      </c>
      <c r="D1427" s="65" t="s">
        <v>2992</v>
      </c>
      <c r="E1427" s="65" t="s">
        <v>2422</v>
      </c>
      <c r="F1427" s="65">
        <v>60</v>
      </c>
      <c r="G1427" s="65" t="s">
        <v>2993</v>
      </c>
      <c r="H1427" s="65">
        <v>4</v>
      </c>
      <c r="I1427" s="65">
        <v>759.96</v>
      </c>
      <c r="J1427" s="65">
        <v>2445.98</v>
      </c>
      <c r="K1427" s="65">
        <v>114000</v>
      </c>
      <c r="L1427" s="65">
        <v>2530</v>
      </c>
      <c r="M1427" s="65">
        <v>6</v>
      </c>
      <c r="N1427" s="65">
        <v>78.02</v>
      </c>
      <c r="O1427" s="65" t="s">
        <v>85</v>
      </c>
    </row>
    <row r="1428" ht="15" spans="1:15">
      <c r="A1428" s="65" t="s">
        <v>35</v>
      </c>
      <c r="B1428" s="65" t="s">
        <v>3851</v>
      </c>
      <c r="C1428" s="65" t="s">
        <v>1939</v>
      </c>
      <c r="D1428" s="65" t="s">
        <v>2992</v>
      </c>
      <c r="E1428" s="65" t="s">
        <v>2422</v>
      </c>
      <c r="F1428" s="65">
        <v>60</v>
      </c>
      <c r="G1428" s="65" t="s">
        <v>2993</v>
      </c>
      <c r="H1428" s="65">
        <v>4</v>
      </c>
      <c r="I1428" s="65">
        <v>759.96</v>
      </c>
      <c r="J1428" s="65">
        <v>2445.98</v>
      </c>
      <c r="K1428" s="65">
        <v>114000</v>
      </c>
      <c r="L1428" s="65">
        <v>2530</v>
      </c>
      <c r="M1428" s="65">
        <v>6</v>
      </c>
      <c r="N1428" s="65">
        <v>78.02</v>
      </c>
      <c r="O1428" s="65" t="s">
        <v>3853</v>
      </c>
    </row>
    <row r="1429" ht="15" spans="1:15">
      <c r="A1429" s="65" t="s">
        <v>35</v>
      </c>
      <c r="B1429" s="65" t="s">
        <v>3597</v>
      </c>
      <c r="C1429" s="65" t="s">
        <v>1939</v>
      </c>
      <c r="D1429" s="65" t="s">
        <v>2992</v>
      </c>
      <c r="E1429" s="65" t="s">
        <v>2422</v>
      </c>
      <c r="F1429" s="65">
        <v>60</v>
      </c>
      <c r="G1429" s="65" t="s">
        <v>2993</v>
      </c>
      <c r="H1429" s="65">
        <v>4</v>
      </c>
      <c r="I1429" s="65">
        <v>759.96</v>
      </c>
      <c r="J1429" s="65">
        <v>2445.98</v>
      </c>
      <c r="K1429" s="65">
        <v>114000</v>
      </c>
      <c r="L1429" s="65">
        <v>2530</v>
      </c>
      <c r="M1429" s="65">
        <v>6</v>
      </c>
      <c r="N1429" s="65">
        <v>78.02</v>
      </c>
      <c r="O1429" s="65" t="s">
        <v>3600</v>
      </c>
    </row>
    <row r="1430" ht="15" spans="1:15">
      <c r="A1430" s="65" t="s">
        <v>35</v>
      </c>
      <c r="B1430" s="65" t="s">
        <v>3616</v>
      </c>
      <c r="C1430" s="65" t="s">
        <v>1939</v>
      </c>
      <c r="D1430" s="65" t="s">
        <v>2992</v>
      </c>
      <c r="E1430" s="65" t="s">
        <v>2422</v>
      </c>
      <c r="F1430" s="65">
        <v>60</v>
      </c>
      <c r="G1430" s="65" t="s">
        <v>2993</v>
      </c>
      <c r="H1430" s="65">
        <v>4</v>
      </c>
      <c r="I1430" s="65">
        <v>759.96</v>
      </c>
      <c r="J1430" s="65">
        <v>2445.98</v>
      </c>
      <c r="K1430" s="65">
        <v>114000</v>
      </c>
      <c r="L1430" s="65">
        <v>2530</v>
      </c>
      <c r="M1430" s="65">
        <v>6</v>
      </c>
      <c r="N1430" s="65">
        <v>78.02</v>
      </c>
      <c r="O1430" s="65" t="s">
        <v>3619</v>
      </c>
    </row>
    <row r="1431" ht="15" spans="1:15">
      <c r="A1431" s="65" t="s">
        <v>35</v>
      </c>
      <c r="B1431" s="65" t="s">
        <v>3856</v>
      </c>
      <c r="C1431" s="65" t="s">
        <v>1939</v>
      </c>
      <c r="D1431" s="65" t="s">
        <v>2992</v>
      </c>
      <c r="E1431" s="65" t="s">
        <v>2422</v>
      </c>
      <c r="F1431" s="65">
        <v>60</v>
      </c>
      <c r="G1431" s="65" t="s">
        <v>2993</v>
      </c>
      <c r="H1431" s="65">
        <v>4</v>
      </c>
      <c r="I1431" s="65">
        <v>759.96</v>
      </c>
      <c r="J1431" s="65">
        <v>2445.98</v>
      </c>
      <c r="K1431" s="65">
        <v>114000</v>
      </c>
      <c r="L1431" s="65">
        <v>2530</v>
      </c>
      <c r="M1431" s="65">
        <v>6</v>
      </c>
      <c r="N1431" s="65">
        <v>78.02</v>
      </c>
      <c r="O1431" s="65" t="s">
        <v>3858</v>
      </c>
    </row>
    <row r="1432" ht="15" spans="1:15">
      <c r="A1432" s="65" t="s">
        <v>35</v>
      </c>
      <c r="B1432" s="65" t="s">
        <v>3928</v>
      </c>
      <c r="C1432" s="65" t="s">
        <v>1939</v>
      </c>
      <c r="D1432" s="65" t="s">
        <v>2992</v>
      </c>
      <c r="E1432" s="65" t="s">
        <v>2422</v>
      </c>
      <c r="F1432" s="65">
        <v>60</v>
      </c>
      <c r="G1432" s="65" t="s">
        <v>2993</v>
      </c>
      <c r="H1432" s="65">
        <v>4</v>
      </c>
      <c r="I1432" s="65">
        <v>759.96</v>
      </c>
      <c r="J1432" s="65">
        <v>2445.98</v>
      </c>
      <c r="K1432" s="65">
        <v>114000</v>
      </c>
      <c r="L1432" s="65">
        <v>2530</v>
      </c>
      <c r="M1432" s="65">
        <v>6</v>
      </c>
      <c r="N1432" s="65">
        <v>78.02</v>
      </c>
      <c r="O1432" s="65" t="s">
        <v>3931</v>
      </c>
    </row>
    <row r="1433" ht="15" spans="1:15">
      <c r="A1433" s="65" t="s">
        <v>35</v>
      </c>
      <c r="B1433" s="65" t="s">
        <v>3009</v>
      </c>
      <c r="C1433" s="65" t="s">
        <v>1939</v>
      </c>
      <c r="D1433" s="65" t="s">
        <v>2992</v>
      </c>
      <c r="E1433" s="65" t="s">
        <v>2422</v>
      </c>
      <c r="F1433" s="65">
        <v>60</v>
      </c>
      <c r="G1433" s="65" t="s">
        <v>2993</v>
      </c>
      <c r="H1433" s="65">
        <v>4</v>
      </c>
      <c r="I1433" s="65">
        <v>759.96</v>
      </c>
      <c r="J1433" s="65">
        <v>2445.98</v>
      </c>
      <c r="K1433" s="65">
        <v>114000</v>
      </c>
      <c r="L1433" s="65">
        <v>2530</v>
      </c>
      <c r="M1433" s="65">
        <v>6</v>
      </c>
      <c r="N1433" s="65">
        <v>78.02</v>
      </c>
      <c r="O1433" s="65" t="s">
        <v>85</v>
      </c>
    </row>
    <row r="1434" ht="15" spans="1:15">
      <c r="A1434" s="65" t="s">
        <v>35</v>
      </c>
      <c r="B1434" s="65" t="s">
        <v>3724</v>
      </c>
      <c r="C1434" s="65" t="s">
        <v>1939</v>
      </c>
      <c r="D1434" s="65" t="s">
        <v>2992</v>
      </c>
      <c r="E1434" s="65" t="s">
        <v>2422</v>
      </c>
      <c r="F1434" s="65">
        <v>60</v>
      </c>
      <c r="G1434" s="65" t="s">
        <v>2993</v>
      </c>
      <c r="H1434" s="65">
        <v>4</v>
      </c>
      <c r="I1434" s="65">
        <v>759.96</v>
      </c>
      <c r="J1434" s="65">
        <v>2445.98</v>
      </c>
      <c r="K1434" s="65">
        <v>114000</v>
      </c>
      <c r="L1434" s="65">
        <v>2530</v>
      </c>
      <c r="M1434" s="65">
        <v>6</v>
      </c>
      <c r="N1434" s="65">
        <v>78.02</v>
      </c>
      <c r="O1434" s="65" t="s">
        <v>3727</v>
      </c>
    </row>
    <row r="1435" ht="15" spans="1:15">
      <c r="A1435" s="65" t="s">
        <v>35</v>
      </c>
      <c r="B1435" s="65" t="s">
        <v>2989</v>
      </c>
      <c r="C1435" s="65" t="s">
        <v>1939</v>
      </c>
      <c r="D1435" s="65" t="s">
        <v>2992</v>
      </c>
      <c r="E1435" s="65" t="s">
        <v>2422</v>
      </c>
      <c r="F1435" s="65">
        <v>60</v>
      </c>
      <c r="G1435" s="65" t="s">
        <v>2993</v>
      </c>
      <c r="H1435" s="65">
        <v>4</v>
      </c>
      <c r="I1435" s="65">
        <v>759.96</v>
      </c>
      <c r="J1435" s="65">
        <v>2445.98</v>
      </c>
      <c r="K1435" s="65">
        <v>114000</v>
      </c>
      <c r="L1435" s="65">
        <v>2530</v>
      </c>
      <c r="M1435" s="65">
        <v>6</v>
      </c>
      <c r="N1435" s="65">
        <v>78.02</v>
      </c>
      <c r="O1435" s="65" t="s">
        <v>2994</v>
      </c>
    </row>
    <row r="1436" ht="15" spans="1:15">
      <c r="A1436" s="65" t="s">
        <v>35</v>
      </c>
      <c r="B1436" s="65" t="s">
        <v>3014</v>
      </c>
      <c r="C1436" s="65" t="s">
        <v>1939</v>
      </c>
      <c r="D1436" s="65" t="s">
        <v>2992</v>
      </c>
      <c r="E1436" s="65" t="s">
        <v>2422</v>
      </c>
      <c r="F1436" s="65">
        <v>60</v>
      </c>
      <c r="G1436" s="65" t="s">
        <v>2993</v>
      </c>
      <c r="H1436" s="65">
        <v>4</v>
      </c>
      <c r="I1436" s="65">
        <v>759.96</v>
      </c>
      <c r="J1436" s="65">
        <v>2445.98</v>
      </c>
      <c r="K1436" s="65">
        <v>114000</v>
      </c>
      <c r="L1436" s="65">
        <v>2530</v>
      </c>
      <c r="M1436" s="65">
        <v>6</v>
      </c>
      <c r="N1436" s="65">
        <v>78.02</v>
      </c>
      <c r="O1436" s="65" t="s">
        <v>3017</v>
      </c>
    </row>
    <row r="1437" ht="15" spans="1:15">
      <c r="A1437" s="65" t="s">
        <v>35</v>
      </c>
      <c r="B1437" s="65" t="s">
        <v>3003</v>
      </c>
      <c r="C1437" s="65" t="s">
        <v>1939</v>
      </c>
      <c r="D1437" s="65" t="s">
        <v>2992</v>
      </c>
      <c r="E1437" s="65" t="s">
        <v>2422</v>
      </c>
      <c r="F1437" s="65">
        <v>60</v>
      </c>
      <c r="G1437" s="65" t="s">
        <v>2993</v>
      </c>
      <c r="H1437" s="65">
        <v>4</v>
      </c>
      <c r="I1437" s="65">
        <v>759.96</v>
      </c>
      <c r="J1437" s="65">
        <v>2445.98</v>
      </c>
      <c r="K1437" s="65">
        <v>114000</v>
      </c>
      <c r="L1437" s="65">
        <v>2530</v>
      </c>
      <c r="M1437" s="65">
        <v>6</v>
      </c>
      <c r="N1437" s="65">
        <v>78.02</v>
      </c>
      <c r="O1437" s="65" t="s">
        <v>3006</v>
      </c>
    </row>
    <row r="1438" ht="15" spans="1:15">
      <c r="A1438" s="65" t="s">
        <v>35</v>
      </c>
      <c r="B1438" s="65" t="s">
        <v>3938</v>
      </c>
      <c r="C1438" s="65" t="s">
        <v>1939</v>
      </c>
      <c r="D1438" s="65" t="s">
        <v>2992</v>
      </c>
      <c r="E1438" s="65" t="s">
        <v>2422</v>
      </c>
      <c r="F1438" s="65">
        <v>60</v>
      </c>
      <c r="G1438" s="65" t="s">
        <v>2993</v>
      </c>
      <c r="H1438" s="65">
        <v>4</v>
      </c>
      <c r="I1438" s="65">
        <v>759.96</v>
      </c>
      <c r="J1438" s="65">
        <v>2445.98</v>
      </c>
      <c r="K1438" s="65">
        <v>114000</v>
      </c>
      <c r="L1438" s="65">
        <v>2530</v>
      </c>
      <c r="M1438" s="65">
        <v>6</v>
      </c>
      <c r="N1438" s="65">
        <v>78.02</v>
      </c>
      <c r="O1438" s="65" t="s">
        <v>3940</v>
      </c>
    </row>
    <row r="1439" ht="15" spans="1:15">
      <c r="A1439" s="65" t="s">
        <v>35</v>
      </c>
      <c r="B1439" s="65" t="s">
        <v>3594</v>
      </c>
      <c r="C1439" s="65" t="s">
        <v>1939</v>
      </c>
      <c r="D1439" s="65" t="s">
        <v>2992</v>
      </c>
      <c r="E1439" s="65" t="s">
        <v>2422</v>
      </c>
      <c r="F1439" s="65">
        <v>60</v>
      </c>
      <c r="G1439" s="65" t="s">
        <v>2993</v>
      </c>
      <c r="H1439" s="65">
        <v>4</v>
      </c>
      <c r="I1439" s="65">
        <v>759.96</v>
      </c>
      <c r="J1439" s="65">
        <v>2445.98</v>
      </c>
      <c r="K1439" s="65">
        <v>114000</v>
      </c>
      <c r="L1439" s="65">
        <v>2530</v>
      </c>
      <c r="M1439" s="65">
        <v>6</v>
      </c>
      <c r="N1439" s="65">
        <v>78.02</v>
      </c>
      <c r="O1439" s="65" t="s">
        <v>3596</v>
      </c>
    </row>
    <row r="1440" ht="15" spans="1:15">
      <c r="A1440" s="65" t="s">
        <v>35</v>
      </c>
      <c r="B1440" s="65" t="s">
        <v>3947</v>
      </c>
      <c r="C1440" s="65" t="s">
        <v>1939</v>
      </c>
      <c r="D1440" s="65" t="s">
        <v>2992</v>
      </c>
      <c r="E1440" s="65" t="s">
        <v>2422</v>
      </c>
      <c r="F1440" s="65">
        <v>60</v>
      </c>
      <c r="G1440" s="65" t="s">
        <v>2993</v>
      </c>
      <c r="H1440" s="65">
        <v>4</v>
      </c>
      <c r="I1440" s="65">
        <v>759.96</v>
      </c>
      <c r="J1440" s="65">
        <v>2445.98</v>
      </c>
      <c r="K1440" s="65">
        <v>114000</v>
      </c>
      <c r="L1440" s="65">
        <v>2530</v>
      </c>
      <c r="M1440" s="65">
        <v>6</v>
      </c>
      <c r="N1440" s="65">
        <v>78.02</v>
      </c>
      <c r="O1440" s="65" t="s">
        <v>3949</v>
      </c>
    </row>
    <row r="1441" ht="15" spans="1:15">
      <c r="A1441" s="65" t="s">
        <v>35</v>
      </c>
      <c r="B1441" s="65" t="s">
        <v>2995</v>
      </c>
      <c r="C1441" s="65" t="s">
        <v>1939</v>
      </c>
      <c r="D1441" s="65" t="s">
        <v>2992</v>
      </c>
      <c r="E1441" s="65" t="s">
        <v>2422</v>
      </c>
      <c r="F1441" s="65">
        <v>60</v>
      </c>
      <c r="G1441" s="65" t="s">
        <v>2993</v>
      </c>
      <c r="H1441" s="65">
        <v>4</v>
      </c>
      <c r="I1441" s="65">
        <v>759.96</v>
      </c>
      <c r="J1441" s="65">
        <v>2445.98</v>
      </c>
      <c r="K1441" s="65">
        <v>114000</v>
      </c>
      <c r="L1441" s="65">
        <v>2530</v>
      </c>
      <c r="M1441" s="65">
        <v>6</v>
      </c>
      <c r="N1441" s="65">
        <v>78.02</v>
      </c>
      <c r="O1441" s="65" t="s">
        <v>2998</v>
      </c>
    </row>
    <row r="1442" ht="15" spans="1:15">
      <c r="A1442" s="65" t="s">
        <v>35</v>
      </c>
      <c r="B1442" s="65" t="s">
        <v>2999</v>
      </c>
      <c r="C1442" s="65" t="s">
        <v>1939</v>
      </c>
      <c r="D1442" s="65" t="s">
        <v>2992</v>
      </c>
      <c r="E1442" s="65" t="s">
        <v>2422</v>
      </c>
      <c r="F1442" s="65">
        <v>60</v>
      </c>
      <c r="G1442" s="65" t="s">
        <v>2993</v>
      </c>
      <c r="H1442" s="65">
        <v>4</v>
      </c>
      <c r="I1442" s="65">
        <v>759.96</v>
      </c>
      <c r="J1442" s="65">
        <v>2445.98</v>
      </c>
      <c r="K1442" s="65">
        <v>114000</v>
      </c>
      <c r="L1442" s="65">
        <v>2530</v>
      </c>
      <c r="M1442" s="65">
        <v>6</v>
      </c>
      <c r="N1442" s="65">
        <v>78.02</v>
      </c>
      <c r="O1442" s="65" t="s">
        <v>3002</v>
      </c>
    </row>
    <row r="1443" ht="15" spans="1:15">
      <c r="A1443" s="65" t="s">
        <v>35</v>
      </c>
      <c r="B1443" s="65" t="s">
        <v>3925</v>
      </c>
      <c r="C1443" s="65" t="s">
        <v>1939</v>
      </c>
      <c r="D1443" s="65" t="s">
        <v>2992</v>
      </c>
      <c r="E1443" s="65" t="s">
        <v>2422</v>
      </c>
      <c r="F1443" s="65">
        <v>60</v>
      </c>
      <c r="G1443" s="65" t="s">
        <v>2993</v>
      </c>
      <c r="H1443" s="65">
        <v>4</v>
      </c>
      <c r="I1443" s="65">
        <v>759.96</v>
      </c>
      <c r="J1443" s="65">
        <v>2445.98</v>
      </c>
      <c r="K1443" s="65">
        <v>114000</v>
      </c>
      <c r="L1443" s="65">
        <v>2530</v>
      </c>
      <c r="M1443" s="65">
        <v>6</v>
      </c>
      <c r="N1443" s="65">
        <v>78.02</v>
      </c>
      <c r="O1443" s="65" t="s">
        <v>3927</v>
      </c>
    </row>
    <row r="1444" ht="15" spans="1:15">
      <c r="A1444" s="65" t="s">
        <v>35</v>
      </c>
      <c r="B1444" s="65" t="s">
        <v>3745</v>
      </c>
      <c r="C1444" s="65" t="s">
        <v>1939</v>
      </c>
      <c r="D1444" s="65" t="s">
        <v>2992</v>
      </c>
      <c r="E1444" s="65" t="s">
        <v>2422</v>
      </c>
      <c r="F1444" s="65">
        <v>60</v>
      </c>
      <c r="G1444" s="65" t="s">
        <v>2993</v>
      </c>
      <c r="H1444" s="65">
        <v>4</v>
      </c>
      <c r="I1444" s="65">
        <v>759.96</v>
      </c>
      <c r="J1444" s="65">
        <v>2445.98</v>
      </c>
      <c r="K1444" s="65">
        <v>114000</v>
      </c>
      <c r="L1444" s="65">
        <v>2530</v>
      </c>
      <c r="M1444" s="65">
        <v>6</v>
      </c>
      <c r="N1444" s="65">
        <v>78.02</v>
      </c>
      <c r="O1444" s="65" t="s">
        <v>3747</v>
      </c>
    </row>
    <row r="1445" ht="15" spans="1:15">
      <c r="A1445" s="65" t="s">
        <v>35</v>
      </c>
      <c r="B1445" s="65" t="s">
        <v>3606</v>
      </c>
      <c r="C1445" s="65" t="s">
        <v>1939</v>
      </c>
      <c r="D1445" s="65" t="s">
        <v>2992</v>
      </c>
      <c r="E1445" s="65" t="s">
        <v>2422</v>
      </c>
      <c r="F1445" s="65">
        <v>60</v>
      </c>
      <c r="G1445" s="65" t="s">
        <v>2993</v>
      </c>
      <c r="H1445" s="65">
        <v>4</v>
      </c>
      <c r="I1445" s="65">
        <v>759.96</v>
      </c>
      <c r="J1445" s="65">
        <v>2445.98</v>
      </c>
      <c r="K1445" s="65">
        <v>114000</v>
      </c>
      <c r="L1445" s="65">
        <v>2530</v>
      </c>
      <c r="M1445" s="65">
        <v>6</v>
      </c>
      <c r="N1445" s="65">
        <v>78.02</v>
      </c>
      <c r="O1445" s="65" t="s">
        <v>3608</v>
      </c>
    </row>
    <row r="1446" ht="15" spans="1:15">
      <c r="A1446" s="65" t="s">
        <v>35</v>
      </c>
      <c r="B1446" s="65" t="s">
        <v>3935</v>
      </c>
      <c r="C1446" s="65" t="s">
        <v>1939</v>
      </c>
      <c r="D1446" s="65" t="s">
        <v>2992</v>
      </c>
      <c r="E1446" s="65" t="s">
        <v>2422</v>
      </c>
      <c r="F1446" s="65">
        <v>60</v>
      </c>
      <c r="G1446" s="65" t="s">
        <v>2993</v>
      </c>
      <c r="H1446" s="65">
        <v>4</v>
      </c>
      <c r="I1446" s="65">
        <v>759.96</v>
      </c>
      <c r="J1446" s="65">
        <v>2445.98</v>
      </c>
      <c r="K1446" s="65">
        <v>114000</v>
      </c>
      <c r="L1446" s="65">
        <v>2530</v>
      </c>
      <c r="M1446" s="65">
        <v>6</v>
      </c>
      <c r="N1446" s="65">
        <v>78.02</v>
      </c>
      <c r="O1446" s="65" t="s">
        <v>3937</v>
      </c>
    </row>
    <row r="1447" ht="15" spans="1:15">
      <c r="A1447" s="65" t="s">
        <v>35</v>
      </c>
      <c r="B1447" s="65" t="s">
        <v>3932</v>
      </c>
      <c r="C1447" s="65" t="s">
        <v>1939</v>
      </c>
      <c r="D1447" s="65" t="s">
        <v>2992</v>
      </c>
      <c r="E1447" s="65" t="s">
        <v>2422</v>
      </c>
      <c r="F1447" s="65">
        <v>60</v>
      </c>
      <c r="G1447" s="65" t="s">
        <v>2993</v>
      </c>
      <c r="H1447" s="65">
        <v>4</v>
      </c>
      <c r="I1447" s="65">
        <v>759.96</v>
      </c>
      <c r="J1447" s="65">
        <v>2445.98</v>
      </c>
      <c r="K1447" s="65">
        <v>114000</v>
      </c>
      <c r="L1447" s="65">
        <v>2530</v>
      </c>
      <c r="M1447" s="65">
        <v>6</v>
      </c>
      <c r="N1447" s="65">
        <v>78.02</v>
      </c>
      <c r="O1447" s="65" t="s">
        <v>3934</v>
      </c>
    </row>
    <row r="1448" ht="15" spans="1:15">
      <c r="A1448" s="65" t="s">
        <v>35</v>
      </c>
      <c r="B1448" s="65" t="s">
        <v>3950</v>
      </c>
      <c r="C1448" s="65" t="s">
        <v>1939</v>
      </c>
      <c r="D1448" s="65" t="s">
        <v>2992</v>
      </c>
      <c r="E1448" s="65" t="s">
        <v>2422</v>
      </c>
      <c r="F1448" s="65">
        <v>60</v>
      </c>
      <c r="G1448" s="65" t="s">
        <v>2993</v>
      </c>
      <c r="H1448" s="65">
        <v>4</v>
      </c>
      <c r="I1448" s="65">
        <v>759.96</v>
      </c>
      <c r="J1448" s="65">
        <v>2445.98</v>
      </c>
      <c r="K1448" s="65">
        <v>114000</v>
      </c>
      <c r="L1448" s="65">
        <v>2530</v>
      </c>
      <c r="M1448" s="65">
        <v>6</v>
      </c>
      <c r="N1448" s="65">
        <v>78.02</v>
      </c>
      <c r="O1448" s="65" t="s">
        <v>3952</v>
      </c>
    </row>
    <row r="1449" ht="15" spans="1:15">
      <c r="A1449" s="65" t="s">
        <v>35</v>
      </c>
      <c r="B1449" s="65" t="s">
        <v>3007</v>
      </c>
      <c r="C1449" s="65" t="s">
        <v>1939</v>
      </c>
      <c r="D1449" s="65" t="s">
        <v>2992</v>
      </c>
      <c r="E1449" s="65" t="s">
        <v>2422</v>
      </c>
      <c r="F1449" s="65">
        <v>60</v>
      </c>
      <c r="G1449" s="65" t="s">
        <v>2993</v>
      </c>
      <c r="H1449" s="65">
        <v>4</v>
      </c>
      <c r="I1449" s="65">
        <v>759.96</v>
      </c>
      <c r="J1449" s="65">
        <v>2445.98</v>
      </c>
      <c r="K1449" s="65">
        <v>114000</v>
      </c>
      <c r="L1449" s="65">
        <v>2530</v>
      </c>
      <c r="M1449" s="65">
        <v>6</v>
      </c>
      <c r="N1449" s="65">
        <v>78.02</v>
      </c>
      <c r="O1449" s="65" t="s">
        <v>85</v>
      </c>
    </row>
    <row r="1450" ht="15" spans="1:15">
      <c r="A1450" s="65" t="s">
        <v>35</v>
      </c>
      <c r="B1450" s="65" t="s">
        <v>3941</v>
      </c>
      <c r="C1450" s="65" t="s">
        <v>1939</v>
      </c>
      <c r="D1450" s="65" t="s">
        <v>2992</v>
      </c>
      <c r="E1450" s="65" t="s">
        <v>2422</v>
      </c>
      <c r="F1450" s="65">
        <v>60</v>
      </c>
      <c r="G1450" s="65" t="s">
        <v>2993</v>
      </c>
      <c r="H1450" s="65">
        <v>4</v>
      </c>
      <c r="I1450" s="65">
        <v>759.96</v>
      </c>
      <c r="J1450" s="65">
        <v>2445.98</v>
      </c>
      <c r="K1450" s="65">
        <v>114000</v>
      </c>
      <c r="L1450" s="65">
        <v>2530</v>
      </c>
      <c r="M1450" s="65">
        <v>6</v>
      </c>
      <c r="N1450" s="65">
        <v>78.02</v>
      </c>
      <c r="O1450" s="65" t="s">
        <v>3943</v>
      </c>
    </row>
    <row r="1451" ht="15" spans="1:15">
      <c r="A1451" s="65" t="s">
        <v>35</v>
      </c>
      <c r="B1451" s="65" t="s">
        <v>3011</v>
      </c>
      <c r="C1451" s="65" t="s">
        <v>1939</v>
      </c>
      <c r="D1451" s="65" t="s">
        <v>2992</v>
      </c>
      <c r="E1451" s="65" t="s">
        <v>2422</v>
      </c>
      <c r="F1451" s="65">
        <v>60</v>
      </c>
      <c r="G1451" s="65" t="s">
        <v>2993</v>
      </c>
      <c r="H1451" s="65">
        <v>4</v>
      </c>
      <c r="I1451" s="65">
        <v>759.96</v>
      </c>
      <c r="J1451" s="65">
        <v>2445.98</v>
      </c>
      <c r="K1451" s="65">
        <v>114000</v>
      </c>
      <c r="L1451" s="65">
        <v>2530</v>
      </c>
      <c r="M1451" s="65">
        <v>6</v>
      </c>
      <c r="N1451" s="65">
        <v>78.02</v>
      </c>
      <c r="O1451" s="65" t="s">
        <v>3013</v>
      </c>
    </row>
    <row r="1452" ht="15" spans="1:15">
      <c r="A1452" s="65" t="s">
        <v>35</v>
      </c>
      <c r="B1452" s="65" t="s">
        <v>4073</v>
      </c>
      <c r="C1452" s="65" t="s">
        <v>1939</v>
      </c>
      <c r="D1452" s="65" t="s">
        <v>2992</v>
      </c>
      <c r="E1452" s="65" t="s">
        <v>2422</v>
      </c>
      <c r="F1452" s="65">
        <v>60</v>
      </c>
      <c r="G1452" s="65" t="s">
        <v>2993</v>
      </c>
      <c r="H1452" s="65">
        <v>4</v>
      </c>
      <c r="I1452" s="65">
        <v>779.95</v>
      </c>
      <c r="J1452" s="65">
        <v>2510.34</v>
      </c>
      <c r="K1452" s="65">
        <v>117000</v>
      </c>
      <c r="L1452" s="65">
        <v>2590</v>
      </c>
      <c r="M1452" s="65">
        <v>6</v>
      </c>
      <c r="N1452" s="65">
        <v>73.66</v>
      </c>
      <c r="O1452" s="65"/>
    </row>
    <row r="1453" ht="15" spans="1:15">
      <c r="A1453" s="65" t="s">
        <v>35</v>
      </c>
      <c r="B1453" s="65" t="s">
        <v>4076</v>
      </c>
      <c r="C1453" s="65" t="s">
        <v>1939</v>
      </c>
      <c r="D1453" s="65" t="s">
        <v>2992</v>
      </c>
      <c r="E1453" s="65" t="s">
        <v>2422</v>
      </c>
      <c r="F1453" s="65">
        <v>60</v>
      </c>
      <c r="G1453" s="65" t="s">
        <v>2993</v>
      </c>
      <c r="H1453" s="65">
        <v>4</v>
      </c>
      <c r="I1453" s="65">
        <v>779.95</v>
      </c>
      <c r="J1453" s="65">
        <v>2510.34</v>
      </c>
      <c r="K1453" s="65">
        <v>117000</v>
      </c>
      <c r="L1453" s="65">
        <v>2590</v>
      </c>
      <c r="M1453" s="65">
        <v>6</v>
      </c>
      <c r="N1453" s="65">
        <v>73.66</v>
      </c>
      <c r="O1453" s="65"/>
    </row>
    <row r="1454" ht="15" spans="1:15">
      <c r="A1454" s="65" t="s">
        <v>35</v>
      </c>
      <c r="B1454" s="65" t="s">
        <v>4067</v>
      </c>
      <c r="C1454" s="65" t="s">
        <v>1939</v>
      </c>
      <c r="D1454" s="65" t="s">
        <v>2992</v>
      </c>
      <c r="E1454" s="65" t="s">
        <v>2422</v>
      </c>
      <c r="F1454" s="65">
        <v>60</v>
      </c>
      <c r="G1454" s="65" t="s">
        <v>2993</v>
      </c>
      <c r="H1454" s="65">
        <v>4</v>
      </c>
      <c r="I1454" s="65">
        <v>779.95</v>
      </c>
      <c r="J1454" s="65">
        <v>2510.34</v>
      </c>
      <c r="K1454" s="65">
        <v>117000</v>
      </c>
      <c r="L1454" s="65">
        <v>2590</v>
      </c>
      <c r="M1454" s="65">
        <v>6</v>
      </c>
      <c r="N1454" s="65">
        <v>73.66</v>
      </c>
      <c r="O1454" s="65"/>
    </row>
    <row r="1455" ht="15" spans="1:15">
      <c r="A1455" s="65" t="s">
        <v>35</v>
      </c>
      <c r="B1455" s="65" t="s">
        <v>4032</v>
      </c>
      <c r="C1455" s="65" t="s">
        <v>1939</v>
      </c>
      <c r="D1455" s="65" t="s">
        <v>2992</v>
      </c>
      <c r="E1455" s="65" t="s">
        <v>2422</v>
      </c>
      <c r="F1455" s="65">
        <v>60</v>
      </c>
      <c r="G1455" s="65" t="s">
        <v>2993</v>
      </c>
      <c r="H1455" s="65">
        <v>4</v>
      </c>
      <c r="I1455" s="65">
        <v>779.95</v>
      </c>
      <c r="J1455" s="65">
        <v>2510.34</v>
      </c>
      <c r="K1455" s="65">
        <v>117000</v>
      </c>
      <c r="L1455" s="65">
        <v>2590</v>
      </c>
      <c r="M1455" s="65">
        <v>6</v>
      </c>
      <c r="N1455" s="65">
        <v>73.66</v>
      </c>
      <c r="O1455" s="65" t="s">
        <v>4034</v>
      </c>
    </row>
    <row r="1456" ht="15" spans="1:15">
      <c r="A1456" s="65" t="s">
        <v>35</v>
      </c>
      <c r="B1456" s="65" t="s">
        <v>4075</v>
      </c>
      <c r="C1456" s="65" t="s">
        <v>1939</v>
      </c>
      <c r="D1456" s="65" t="s">
        <v>2992</v>
      </c>
      <c r="E1456" s="65" t="s">
        <v>2422</v>
      </c>
      <c r="F1456" s="65">
        <v>60</v>
      </c>
      <c r="G1456" s="65" t="s">
        <v>2993</v>
      </c>
      <c r="H1456" s="65">
        <v>4</v>
      </c>
      <c r="I1456" s="65">
        <v>779.95</v>
      </c>
      <c r="J1456" s="65">
        <v>2510.34</v>
      </c>
      <c r="K1456" s="65">
        <v>117000</v>
      </c>
      <c r="L1456" s="65">
        <v>2590</v>
      </c>
      <c r="M1456" s="65">
        <v>6</v>
      </c>
      <c r="N1456" s="65">
        <v>73.66</v>
      </c>
      <c r="O1456" s="65"/>
    </row>
    <row r="1457" ht="15" spans="1:15">
      <c r="A1457" s="65" t="s">
        <v>35</v>
      </c>
      <c r="B1457" s="65" t="s">
        <v>4101</v>
      </c>
      <c r="C1457" s="65" t="s">
        <v>1939</v>
      </c>
      <c r="D1457" s="65" t="s">
        <v>2992</v>
      </c>
      <c r="E1457" s="65" t="s">
        <v>2422</v>
      </c>
      <c r="F1457" s="65">
        <v>60</v>
      </c>
      <c r="G1457" s="65" t="s">
        <v>2993</v>
      </c>
      <c r="H1457" s="65">
        <v>4</v>
      </c>
      <c r="I1457" s="65">
        <v>779.95</v>
      </c>
      <c r="J1457" s="65">
        <v>2510.34</v>
      </c>
      <c r="K1457" s="65">
        <v>117000</v>
      </c>
      <c r="L1457" s="65">
        <v>2590</v>
      </c>
      <c r="M1457" s="65">
        <v>6</v>
      </c>
      <c r="N1457" s="65">
        <v>73.66</v>
      </c>
      <c r="O1457" s="65"/>
    </row>
    <row r="1458" ht="15" spans="1:15">
      <c r="A1458" s="65" t="s">
        <v>35</v>
      </c>
      <c r="B1458" s="65" t="s">
        <v>4492</v>
      </c>
      <c r="C1458" s="65" t="s">
        <v>1939</v>
      </c>
      <c r="D1458" s="65" t="s">
        <v>2992</v>
      </c>
      <c r="E1458" s="65" t="s">
        <v>2422</v>
      </c>
      <c r="F1458" s="65">
        <v>60</v>
      </c>
      <c r="G1458" s="65" t="s">
        <v>2993</v>
      </c>
      <c r="H1458" s="65">
        <v>4</v>
      </c>
      <c r="I1458" s="65">
        <v>779.95</v>
      </c>
      <c r="J1458" s="65">
        <v>2510.34</v>
      </c>
      <c r="K1458" s="65">
        <v>117000</v>
      </c>
      <c r="L1458" s="65">
        <v>2590</v>
      </c>
      <c r="M1458" s="65">
        <v>6</v>
      </c>
      <c r="N1458" s="65">
        <v>73.66</v>
      </c>
      <c r="O1458" s="65"/>
    </row>
    <row r="1459" ht="15" spans="1:15">
      <c r="A1459" s="65" t="s">
        <v>35</v>
      </c>
      <c r="B1459" s="65" t="s">
        <v>4478</v>
      </c>
      <c r="C1459" s="65" t="s">
        <v>1939</v>
      </c>
      <c r="D1459" s="65" t="s">
        <v>2992</v>
      </c>
      <c r="E1459" s="65" t="s">
        <v>2422</v>
      </c>
      <c r="F1459" s="65">
        <v>60</v>
      </c>
      <c r="G1459" s="65" t="s">
        <v>2993</v>
      </c>
      <c r="H1459" s="65">
        <v>4</v>
      </c>
      <c r="I1459" s="65">
        <v>779.95</v>
      </c>
      <c r="J1459" s="65">
        <v>2510.34</v>
      </c>
      <c r="K1459" s="65">
        <v>117000</v>
      </c>
      <c r="L1459" s="65">
        <v>2590</v>
      </c>
      <c r="M1459" s="65">
        <v>6</v>
      </c>
      <c r="N1459" s="65">
        <v>73.66</v>
      </c>
      <c r="O1459" s="65" t="s">
        <v>4480</v>
      </c>
    </row>
    <row r="1460" ht="15" spans="1:15">
      <c r="A1460" s="65" t="s">
        <v>35</v>
      </c>
      <c r="B1460" s="65" t="s">
        <v>4252</v>
      </c>
      <c r="C1460" s="65" t="s">
        <v>1939</v>
      </c>
      <c r="D1460" s="65" t="s">
        <v>2992</v>
      </c>
      <c r="E1460" s="65" t="s">
        <v>2422</v>
      </c>
      <c r="F1460" s="65">
        <v>60</v>
      </c>
      <c r="G1460" s="65" t="s">
        <v>2993</v>
      </c>
      <c r="H1460" s="65">
        <v>4</v>
      </c>
      <c r="I1460" s="65">
        <v>779.95</v>
      </c>
      <c r="J1460" s="65">
        <v>2510.34</v>
      </c>
      <c r="K1460" s="65">
        <v>117000</v>
      </c>
      <c r="L1460" s="65">
        <v>2590</v>
      </c>
      <c r="M1460" s="65">
        <v>6</v>
      </c>
      <c r="N1460" s="65">
        <v>73.66</v>
      </c>
      <c r="O1460" s="65"/>
    </row>
    <row r="1461" ht="15" spans="1:15">
      <c r="A1461" s="65" t="s">
        <v>35</v>
      </c>
      <c r="B1461" s="65" t="s">
        <v>4347</v>
      </c>
      <c r="C1461" s="65" t="s">
        <v>1939</v>
      </c>
      <c r="D1461" s="65" t="s">
        <v>2992</v>
      </c>
      <c r="E1461" s="65" t="s">
        <v>2422</v>
      </c>
      <c r="F1461" s="65">
        <v>60</v>
      </c>
      <c r="G1461" s="65" t="s">
        <v>2993</v>
      </c>
      <c r="H1461" s="65">
        <v>4</v>
      </c>
      <c r="I1461" s="65">
        <v>779.95</v>
      </c>
      <c r="J1461" s="65">
        <v>2510.34</v>
      </c>
      <c r="K1461" s="65">
        <v>117000</v>
      </c>
      <c r="L1461" s="65">
        <v>2590</v>
      </c>
      <c r="M1461" s="65">
        <v>6</v>
      </c>
      <c r="N1461" s="65">
        <v>73.66</v>
      </c>
      <c r="O1461" s="65"/>
    </row>
    <row r="1462" ht="15" spans="1:15">
      <c r="A1462" s="65" t="s">
        <v>35</v>
      </c>
      <c r="B1462" s="65" t="s">
        <v>4348</v>
      </c>
      <c r="C1462" s="65" t="s">
        <v>1939</v>
      </c>
      <c r="D1462" s="65" t="s">
        <v>2992</v>
      </c>
      <c r="E1462" s="65" t="s">
        <v>2422</v>
      </c>
      <c r="F1462" s="65">
        <v>60</v>
      </c>
      <c r="G1462" s="65" t="s">
        <v>2993</v>
      </c>
      <c r="H1462" s="65">
        <v>4</v>
      </c>
      <c r="I1462" s="65">
        <v>779.95</v>
      </c>
      <c r="J1462" s="65">
        <v>2510.34</v>
      </c>
      <c r="K1462" s="65">
        <v>117000</v>
      </c>
      <c r="L1462" s="65">
        <v>2590</v>
      </c>
      <c r="M1462" s="65">
        <v>6</v>
      </c>
      <c r="N1462" s="65">
        <v>73.66</v>
      </c>
      <c r="O1462" s="65"/>
    </row>
    <row r="1463" ht="15" spans="1:15">
      <c r="A1463" s="65" t="s">
        <v>35</v>
      </c>
      <c r="B1463" s="65" t="s">
        <v>4123</v>
      </c>
      <c r="C1463" s="65" t="s">
        <v>1939</v>
      </c>
      <c r="D1463" s="65" t="s">
        <v>2992</v>
      </c>
      <c r="E1463" s="65" t="s">
        <v>2422</v>
      </c>
      <c r="F1463" s="65">
        <v>60</v>
      </c>
      <c r="G1463" s="65" t="s">
        <v>2993</v>
      </c>
      <c r="H1463" s="65">
        <v>4</v>
      </c>
      <c r="I1463" s="65">
        <v>779.95</v>
      </c>
      <c r="J1463" s="65">
        <v>2510.34</v>
      </c>
      <c r="K1463" s="65">
        <v>117000</v>
      </c>
      <c r="L1463" s="65">
        <v>2590</v>
      </c>
      <c r="M1463" s="65">
        <v>6</v>
      </c>
      <c r="N1463" s="65">
        <v>73.66</v>
      </c>
      <c r="O1463" s="65"/>
    </row>
    <row r="1464" ht="15" spans="1:15">
      <c r="A1464" s="65" t="s">
        <v>35</v>
      </c>
      <c r="B1464" s="65" t="s">
        <v>4131</v>
      </c>
      <c r="C1464" s="65" t="s">
        <v>1939</v>
      </c>
      <c r="D1464" s="65" t="s">
        <v>2992</v>
      </c>
      <c r="E1464" s="65" t="s">
        <v>2422</v>
      </c>
      <c r="F1464" s="65">
        <v>60</v>
      </c>
      <c r="G1464" s="65" t="s">
        <v>2993</v>
      </c>
      <c r="H1464" s="65">
        <v>4</v>
      </c>
      <c r="I1464" s="65">
        <v>779.95</v>
      </c>
      <c r="J1464" s="65">
        <v>2510.34</v>
      </c>
      <c r="K1464" s="65">
        <v>117000</v>
      </c>
      <c r="L1464" s="65">
        <v>2590</v>
      </c>
      <c r="M1464" s="65">
        <v>6</v>
      </c>
      <c r="N1464" s="65">
        <v>73.66</v>
      </c>
      <c r="O1464" s="65"/>
    </row>
    <row r="1465" ht="15" spans="1:15">
      <c r="A1465" s="65" t="s">
        <v>35</v>
      </c>
      <c r="B1465" s="65" t="s">
        <v>4203</v>
      </c>
      <c r="C1465" s="65" t="s">
        <v>1939</v>
      </c>
      <c r="D1465" s="65" t="s">
        <v>2992</v>
      </c>
      <c r="E1465" s="65" t="s">
        <v>2422</v>
      </c>
      <c r="F1465" s="65">
        <v>60</v>
      </c>
      <c r="G1465" s="65" t="s">
        <v>2993</v>
      </c>
      <c r="H1465" s="65">
        <v>4</v>
      </c>
      <c r="I1465" s="65">
        <v>779.95</v>
      </c>
      <c r="J1465" s="65">
        <v>2510.34</v>
      </c>
      <c r="K1465" s="65">
        <v>117000</v>
      </c>
      <c r="L1465" s="65">
        <v>2590</v>
      </c>
      <c r="M1465" s="65">
        <v>6</v>
      </c>
      <c r="N1465" s="65">
        <v>73.66</v>
      </c>
      <c r="O1465" s="65" t="s">
        <v>4205</v>
      </c>
    </row>
    <row r="1466" ht="15" spans="1:15">
      <c r="A1466" s="65" t="s">
        <v>35</v>
      </c>
      <c r="B1466" s="65" t="s">
        <v>3999</v>
      </c>
      <c r="C1466" s="65" t="s">
        <v>1939</v>
      </c>
      <c r="D1466" s="65" t="s">
        <v>2992</v>
      </c>
      <c r="E1466" s="65" t="s">
        <v>2422</v>
      </c>
      <c r="F1466" s="65">
        <v>60</v>
      </c>
      <c r="G1466" s="65" t="s">
        <v>2993</v>
      </c>
      <c r="H1466" s="65">
        <v>4</v>
      </c>
      <c r="I1466" s="65">
        <v>779.95</v>
      </c>
      <c r="J1466" s="65">
        <v>2510.34</v>
      </c>
      <c r="K1466" s="65">
        <v>117000</v>
      </c>
      <c r="L1466" s="65">
        <v>2590</v>
      </c>
      <c r="M1466" s="65">
        <v>6</v>
      </c>
      <c r="N1466" s="65">
        <v>73.66</v>
      </c>
      <c r="O1466" s="65" t="s">
        <v>4002</v>
      </c>
    </row>
    <row r="1467" ht="15" spans="1:15">
      <c r="A1467" s="65" t="s">
        <v>35</v>
      </c>
      <c r="B1467" s="65" t="s">
        <v>4189</v>
      </c>
      <c r="C1467" s="65" t="s">
        <v>1939</v>
      </c>
      <c r="D1467" s="65" t="s">
        <v>2992</v>
      </c>
      <c r="E1467" s="65" t="s">
        <v>2422</v>
      </c>
      <c r="F1467" s="65">
        <v>60</v>
      </c>
      <c r="G1467" s="65" t="s">
        <v>2993</v>
      </c>
      <c r="H1467" s="65">
        <v>4</v>
      </c>
      <c r="I1467" s="65">
        <v>779.95</v>
      </c>
      <c r="J1467" s="65">
        <v>2510.34</v>
      </c>
      <c r="K1467" s="65">
        <v>117000</v>
      </c>
      <c r="L1467" s="65">
        <v>2590</v>
      </c>
      <c r="M1467" s="65">
        <v>6</v>
      </c>
      <c r="N1467" s="65">
        <v>73.66</v>
      </c>
      <c r="O1467" s="65"/>
    </row>
    <row r="1468" ht="15" spans="1:15">
      <c r="A1468" s="65" t="s">
        <v>35</v>
      </c>
      <c r="B1468" s="65" t="s">
        <v>4065</v>
      </c>
      <c r="C1468" s="65" t="s">
        <v>1939</v>
      </c>
      <c r="D1468" s="65" t="s">
        <v>2992</v>
      </c>
      <c r="E1468" s="65" t="s">
        <v>2422</v>
      </c>
      <c r="F1468" s="65">
        <v>60</v>
      </c>
      <c r="G1468" s="65" t="s">
        <v>2993</v>
      </c>
      <c r="H1468" s="65">
        <v>4</v>
      </c>
      <c r="I1468" s="65">
        <v>779.95</v>
      </c>
      <c r="J1468" s="65">
        <v>2510.34</v>
      </c>
      <c r="K1468" s="65">
        <v>117000</v>
      </c>
      <c r="L1468" s="65">
        <v>2590</v>
      </c>
      <c r="M1468" s="65">
        <v>6</v>
      </c>
      <c r="N1468" s="65">
        <v>73.66</v>
      </c>
      <c r="O1468" s="65"/>
    </row>
    <row r="1469" ht="15" spans="1:15">
      <c r="A1469" s="65" t="s">
        <v>35</v>
      </c>
      <c r="B1469" s="65" t="s">
        <v>4102</v>
      </c>
      <c r="C1469" s="65" t="s">
        <v>1939</v>
      </c>
      <c r="D1469" s="65" t="s">
        <v>2992</v>
      </c>
      <c r="E1469" s="65" t="s">
        <v>2422</v>
      </c>
      <c r="F1469" s="65">
        <v>60</v>
      </c>
      <c r="G1469" s="65" t="s">
        <v>2993</v>
      </c>
      <c r="H1469" s="65">
        <v>4</v>
      </c>
      <c r="I1469" s="65">
        <v>779.95</v>
      </c>
      <c r="J1469" s="65">
        <v>2510.34</v>
      </c>
      <c r="K1469" s="65">
        <v>117000</v>
      </c>
      <c r="L1469" s="65">
        <v>2590</v>
      </c>
      <c r="M1469" s="65">
        <v>6</v>
      </c>
      <c r="N1469" s="65">
        <v>73.66</v>
      </c>
      <c r="O1469" s="65"/>
    </row>
    <row r="1470" ht="15" spans="1:15">
      <c r="A1470" s="65" t="s">
        <v>35</v>
      </c>
      <c r="B1470" s="65" t="s">
        <v>4493</v>
      </c>
      <c r="C1470" s="65" t="s">
        <v>1939</v>
      </c>
      <c r="D1470" s="65" t="s">
        <v>2992</v>
      </c>
      <c r="E1470" s="65" t="s">
        <v>2422</v>
      </c>
      <c r="F1470" s="65">
        <v>60</v>
      </c>
      <c r="G1470" s="65" t="s">
        <v>2993</v>
      </c>
      <c r="H1470" s="65">
        <v>4</v>
      </c>
      <c r="I1470" s="65">
        <v>779.95</v>
      </c>
      <c r="J1470" s="65">
        <v>2510.34</v>
      </c>
      <c r="K1470" s="65">
        <v>117000</v>
      </c>
      <c r="L1470" s="65">
        <v>2590</v>
      </c>
      <c r="M1470" s="65">
        <v>6</v>
      </c>
      <c r="N1470" s="65">
        <v>73.66</v>
      </c>
      <c r="O1470" s="65"/>
    </row>
    <row r="1471" ht="15" spans="1:15">
      <c r="A1471" s="65" t="s">
        <v>35</v>
      </c>
      <c r="B1471" s="65" t="s">
        <v>4477</v>
      </c>
      <c r="C1471" s="65" t="s">
        <v>1939</v>
      </c>
      <c r="D1471" s="65" t="s">
        <v>2992</v>
      </c>
      <c r="E1471" s="65" t="s">
        <v>2422</v>
      </c>
      <c r="F1471" s="65">
        <v>60</v>
      </c>
      <c r="G1471" s="65" t="s">
        <v>2993</v>
      </c>
      <c r="H1471" s="65">
        <v>4</v>
      </c>
      <c r="I1471" s="65">
        <v>779.95</v>
      </c>
      <c r="J1471" s="65">
        <v>2510.34</v>
      </c>
      <c r="K1471" s="65">
        <v>117000</v>
      </c>
      <c r="L1471" s="65">
        <v>2590</v>
      </c>
      <c r="M1471" s="65">
        <v>6</v>
      </c>
      <c r="N1471" s="65">
        <v>73.66</v>
      </c>
      <c r="O1471" s="65"/>
    </row>
    <row r="1472" ht="15" spans="1:15">
      <c r="A1472" s="65" t="s">
        <v>35</v>
      </c>
      <c r="B1472" s="65" t="s">
        <v>4124</v>
      </c>
      <c r="C1472" s="65" t="s">
        <v>1939</v>
      </c>
      <c r="D1472" s="65" t="s">
        <v>2992</v>
      </c>
      <c r="E1472" s="65" t="s">
        <v>2422</v>
      </c>
      <c r="F1472" s="65">
        <v>60</v>
      </c>
      <c r="G1472" s="65" t="s">
        <v>2993</v>
      </c>
      <c r="H1472" s="65">
        <v>4</v>
      </c>
      <c r="I1472" s="65">
        <v>779.95</v>
      </c>
      <c r="J1472" s="65">
        <v>2510.34</v>
      </c>
      <c r="K1472" s="65">
        <v>117000</v>
      </c>
      <c r="L1472" s="65">
        <v>2590</v>
      </c>
      <c r="M1472" s="65">
        <v>6</v>
      </c>
      <c r="N1472" s="65">
        <v>73.66</v>
      </c>
      <c r="O1472" s="65"/>
    </row>
    <row r="1473" ht="15" spans="1:15">
      <c r="A1473" s="65" t="s">
        <v>35</v>
      </c>
      <c r="B1473" s="65" t="s">
        <v>4206</v>
      </c>
      <c r="C1473" s="65" t="s">
        <v>1939</v>
      </c>
      <c r="D1473" s="65" t="s">
        <v>2992</v>
      </c>
      <c r="E1473" s="65" t="s">
        <v>2422</v>
      </c>
      <c r="F1473" s="65">
        <v>60</v>
      </c>
      <c r="G1473" s="65" t="s">
        <v>2993</v>
      </c>
      <c r="H1473" s="65">
        <v>4</v>
      </c>
      <c r="I1473" s="65">
        <v>779.95</v>
      </c>
      <c r="J1473" s="65">
        <v>2510.34</v>
      </c>
      <c r="K1473" s="65">
        <v>117000</v>
      </c>
      <c r="L1473" s="65">
        <v>2590</v>
      </c>
      <c r="M1473" s="65">
        <v>6</v>
      </c>
      <c r="N1473" s="65">
        <v>73.66</v>
      </c>
      <c r="O1473" s="65" t="s">
        <v>4208</v>
      </c>
    </row>
    <row r="1474" ht="15" spans="1:15">
      <c r="A1474" s="65" t="s">
        <v>35</v>
      </c>
      <c r="B1474" s="65" t="s">
        <v>4438</v>
      </c>
      <c r="C1474" s="65" t="s">
        <v>1939</v>
      </c>
      <c r="D1474" s="65" t="s">
        <v>2992</v>
      </c>
      <c r="E1474" s="65" t="s">
        <v>2422</v>
      </c>
      <c r="F1474" s="65">
        <v>60</v>
      </c>
      <c r="G1474" s="65" t="s">
        <v>2993</v>
      </c>
      <c r="H1474" s="65">
        <v>4</v>
      </c>
      <c r="I1474" s="65">
        <v>779.95</v>
      </c>
      <c r="J1474" s="65">
        <v>2510.34</v>
      </c>
      <c r="K1474" s="65">
        <v>117000</v>
      </c>
      <c r="L1474" s="65">
        <v>2590</v>
      </c>
      <c r="M1474" s="65">
        <v>6</v>
      </c>
      <c r="N1474" s="65">
        <v>73.66</v>
      </c>
      <c r="O1474" s="65" t="s">
        <v>4440</v>
      </c>
    </row>
    <row r="1475" ht="15" spans="1:15">
      <c r="A1475" s="65" t="s">
        <v>35</v>
      </c>
      <c r="B1475" s="65" t="s">
        <v>4018</v>
      </c>
      <c r="C1475" s="65" t="s">
        <v>1939</v>
      </c>
      <c r="D1475" s="65" t="s">
        <v>2992</v>
      </c>
      <c r="E1475" s="65" t="s">
        <v>2422</v>
      </c>
      <c r="F1475" s="65">
        <v>60</v>
      </c>
      <c r="G1475" s="65" t="s">
        <v>2993</v>
      </c>
      <c r="H1475" s="65">
        <v>4</v>
      </c>
      <c r="I1475" s="65">
        <v>779.95</v>
      </c>
      <c r="J1475" s="65">
        <v>2510.34</v>
      </c>
      <c r="K1475" s="65">
        <v>117000</v>
      </c>
      <c r="L1475" s="65">
        <v>2590</v>
      </c>
      <c r="M1475" s="65">
        <v>6</v>
      </c>
      <c r="N1475" s="65">
        <v>73.66</v>
      </c>
      <c r="O1475" s="65"/>
    </row>
    <row r="1476" ht="15" spans="1:15">
      <c r="A1476" s="65" t="s">
        <v>35</v>
      </c>
      <c r="B1476" s="65" t="s">
        <v>4344</v>
      </c>
      <c r="C1476" s="65" t="s">
        <v>1939</v>
      </c>
      <c r="D1476" s="65" t="s">
        <v>2992</v>
      </c>
      <c r="E1476" s="65" t="s">
        <v>2422</v>
      </c>
      <c r="F1476" s="65">
        <v>60</v>
      </c>
      <c r="G1476" s="65" t="s">
        <v>2993</v>
      </c>
      <c r="H1476" s="65">
        <v>4</v>
      </c>
      <c r="I1476" s="65">
        <v>779.95</v>
      </c>
      <c r="J1476" s="65">
        <v>2510.34</v>
      </c>
      <c r="K1476" s="65">
        <v>117000</v>
      </c>
      <c r="L1476" s="65">
        <v>2590</v>
      </c>
      <c r="M1476" s="65">
        <v>6</v>
      </c>
      <c r="N1476" s="65">
        <v>73.66</v>
      </c>
      <c r="O1476" s="65"/>
    </row>
    <row r="1477" ht="15" spans="1:15">
      <c r="A1477" s="65" t="s">
        <v>35</v>
      </c>
      <c r="B1477" s="65" t="s">
        <v>4128</v>
      </c>
      <c r="C1477" s="65" t="s">
        <v>1939</v>
      </c>
      <c r="D1477" s="65" t="s">
        <v>2992</v>
      </c>
      <c r="E1477" s="65" t="s">
        <v>2422</v>
      </c>
      <c r="F1477" s="65">
        <v>60</v>
      </c>
      <c r="G1477" s="65" t="s">
        <v>2993</v>
      </c>
      <c r="H1477" s="65">
        <v>4</v>
      </c>
      <c r="I1477" s="65">
        <v>779.95</v>
      </c>
      <c r="J1477" s="65">
        <v>2510.34</v>
      </c>
      <c r="K1477" s="65">
        <v>117000</v>
      </c>
      <c r="L1477" s="65">
        <v>2590</v>
      </c>
      <c r="M1477" s="65">
        <v>6</v>
      </c>
      <c r="N1477" s="65">
        <v>73.66</v>
      </c>
      <c r="O1477" s="65"/>
    </row>
    <row r="1478" ht="15" spans="1:15">
      <c r="A1478" s="65" t="s">
        <v>35</v>
      </c>
      <c r="B1478" s="65" t="s">
        <v>4126</v>
      </c>
      <c r="C1478" s="65" t="s">
        <v>1939</v>
      </c>
      <c r="D1478" s="65" t="s">
        <v>2992</v>
      </c>
      <c r="E1478" s="65" t="s">
        <v>2422</v>
      </c>
      <c r="F1478" s="65">
        <v>60</v>
      </c>
      <c r="G1478" s="65" t="s">
        <v>2993</v>
      </c>
      <c r="H1478" s="65">
        <v>4</v>
      </c>
      <c r="I1478" s="65">
        <v>779.95</v>
      </c>
      <c r="J1478" s="65">
        <v>2510.34</v>
      </c>
      <c r="K1478" s="65">
        <v>117000</v>
      </c>
      <c r="L1478" s="65">
        <v>2590</v>
      </c>
      <c r="M1478" s="65">
        <v>6</v>
      </c>
      <c r="N1478" s="65">
        <v>73.66</v>
      </c>
      <c r="O1478" s="65"/>
    </row>
    <row r="1479" ht="15" spans="1:15">
      <c r="A1479" s="65" t="s">
        <v>35</v>
      </c>
      <c r="B1479" s="65" t="s">
        <v>4537</v>
      </c>
      <c r="C1479" s="65" t="s">
        <v>1939</v>
      </c>
      <c r="D1479" s="65" t="s">
        <v>2992</v>
      </c>
      <c r="E1479" s="65" t="s">
        <v>2422</v>
      </c>
      <c r="F1479" s="65">
        <v>60</v>
      </c>
      <c r="G1479" s="65" t="s">
        <v>2993</v>
      </c>
      <c r="H1479" s="65">
        <v>4</v>
      </c>
      <c r="I1479" s="65">
        <v>779.95</v>
      </c>
      <c r="J1479" s="65">
        <v>2510.34</v>
      </c>
      <c r="K1479" s="65">
        <v>117000</v>
      </c>
      <c r="L1479" s="65">
        <v>2590</v>
      </c>
      <c r="M1479" s="65">
        <v>6</v>
      </c>
      <c r="N1479" s="65">
        <v>73.66</v>
      </c>
      <c r="O1479" s="65" t="s">
        <v>4539</v>
      </c>
    </row>
    <row r="1480" ht="15" spans="1:15">
      <c r="A1480" s="65" t="s">
        <v>35</v>
      </c>
      <c r="B1480" s="65" t="s">
        <v>4246</v>
      </c>
      <c r="C1480" s="65" t="s">
        <v>1939</v>
      </c>
      <c r="D1480" s="65" t="s">
        <v>2992</v>
      </c>
      <c r="E1480" s="65" t="s">
        <v>2422</v>
      </c>
      <c r="F1480" s="65">
        <v>60</v>
      </c>
      <c r="G1480" s="65" t="s">
        <v>2993</v>
      </c>
      <c r="H1480" s="65">
        <v>4</v>
      </c>
      <c r="I1480" s="65">
        <v>779.95</v>
      </c>
      <c r="J1480" s="65">
        <v>2510.34</v>
      </c>
      <c r="K1480" s="65">
        <v>117000</v>
      </c>
      <c r="L1480" s="65">
        <v>2590</v>
      </c>
      <c r="M1480" s="65">
        <v>6</v>
      </c>
      <c r="N1480" s="65">
        <v>73.66</v>
      </c>
      <c r="O1480" s="65"/>
    </row>
    <row r="1481" ht="15" spans="1:15">
      <c r="A1481" s="65" t="s">
        <v>35</v>
      </c>
      <c r="B1481" s="65" t="s">
        <v>4468</v>
      </c>
      <c r="C1481" s="65" t="s">
        <v>1939</v>
      </c>
      <c r="D1481" s="65" t="s">
        <v>2992</v>
      </c>
      <c r="E1481" s="65" t="s">
        <v>2422</v>
      </c>
      <c r="F1481" s="65">
        <v>60</v>
      </c>
      <c r="G1481" s="65" t="s">
        <v>2993</v>
      </c>
      <c r="H1481" s="65">
        <v>4</v>
      </c>
      <c r="I1481" s="65">
        <v>779.95</v>
      </c>
      <c r="J1481" s="65">
        <v>2510.34</v>
      </c>
      <c r="K1481" s="65">
        <v>117000</v>
      </c>
      <c r="L1481" s="65">
        <v>2590</v>
      </c>
      <c r="M1481" s="65">
        <v>6</v>
      </c>
      <c r="N1481" s="65">
        <v>73.66</v>
      </c>
      <c r="O1481" s="65" t="s">
        <v>4471</v>
      </c>
    </row>
    <row r="1482" ht="15" spans="1:15">
      <c r="A1482" s="65" t="s">
        <v>35</v>
      </c>
      <c r="B1482" s="65" t="s">
        <v>4473</v>
      </c>
      <c r="C1482" s="65" t="s">
        <v>1939</v>
      </c>
      <c r="D1482" s="65" t="s">
        <v>2992</v>
      </c>
      <c r="E1482" s="65" t="s">
        <v>2422</v>
      </c>
      <c r="F1482" s="65">
        <v>60</v>
      </c>
      <c r="G1482" s="65" t="s">
        <v>2993</v>
      </c>
      <c r="H1482" s="65">
        <v>4</v>
      </c>
      <c r="I1482" s="65">
        <v>779.95</v>
      </c>
      <c r="J1482" s="65">
        <v>2510.34</v>
      </c>
      <c r="K1482" s="65">
        <v>117000</v>
      </c>
      <c r="L1482" s="65">
        <v>2590</v>
      </c>
      <c r="M1482" s="65">
        <v>6</v>
      </c>
      <c r="N1482" s="65">
        <v>73.66</v>
      </c>
      <c r="O1482" s="65" t="s">
        <v>4475</v>
      </c>
    </row>
    <row r="1483" ht="15" spans="1:15">
      <c r="A1483" s="65" t="s">
        <v>35</v>
      </c>
      <c r="B1483" s="65" t="s">
        <v>4248</v>
      </c>
      <c r="C1483" s="65" t="s">
        <v>1939</v>
      </c>
      <c r="D1483" s="65" t="s">
        <v>2992</v>
      </c>
      <c r="E1483" s="65" t="s">
        <v>2422</v>
      </c>
      <c r="F1483" s="65">
        <v>60</v>
      </c>
      <c r="G1483" s="65" t="s">
        <v>2993</v>
      </c>
      <c r="H1483" s="65">
        <v>4</v>
      </c>
      <c r="I1483" s="65">
        <v>779.95</v>
      </c>
      <c r="J1483" s="65">
        <v>2510.34</v>
      </c>
      <c r="K1483" s="65">
        <v>117000</v>
      </c>
      <c r="L1483" s="65">
        <v>2590</v>
      </c>
      <c r="M1483" s="65">
        <v>6</v>
      </c>
      <c r="N1483" s="65">
        <v>73.66</v>
      </c>
      <c r="O1483" s="65"/>
    </row>
    <row r="1484" ht="15" spans="1:15">
      <c r="A1484" s="65" t="s">
        <v>35</v>
      </c>
      <c r="B1484" s="65" t="s">
        <v>4349</v>
      </c>
      <c r="C1484" s="65" t="s">
        <v>1939</v>
      </c>
      <c r="D1484" s="65" t="s">
        <v>2992</v>
      </c>
      <c r="E1484" s="65" t="s">
        <v>2422</v>
      </c>
      <c r="F1484" s="65">
        <v>60</v>
      </c>
      <c r="G1484" s="65" t="s">
        <v>2993</v>
      </c>
      <c r="H1484" s="65">
        <v>4</v>
      </c>
      <c r="I1484" s="65">
        <v>779.95</v>
      </c>
      <c r="J1484" s="65">
        <v>2510.34</v>
      </c>
      <c r="K1484" s="65">
        <v>117000</v>
      </c>
      <c r="L1484" s="65">
        <v>2590</v>
      </c>
      <c r="M1484" s="65">
        <v>6</v>
      </c>
      <c r="N1484" s="65">
        <v>73.66</v>
      </c>
      <c r="O1484" s="65"/>
    </row>
    <row r="1485" ht="15" spans="1:15">
      <c r="A1485" s="65" t="s">
        <v>35</v>
      </c>
      <c r="B1485" s="65" t="s">
        <v>4223</v>
      </c>
      <c r="C1485" s="65" t="s">
        <v>1939</v>
      </c>
      <c r="D1485" s="65" t="s">
        <v>2992</v>
      </c>
      <c r="E1485" s="65" t="s">
        <v>2422</v>
      </c>
      <c r="F1485" s="65">
        <v>60</v>
      </c>
      <c r="G1485" s="65" t="s">
        <v>2993</v>
      </c>
      <c r="H1485" s="65">
        <v>4</v>
      </c>
      <c r="I1485" s="65">
        <v>779.95</v>
      </c>
      <c r="J1485" s="65">
        <v>2510.34</v>
      </c>
      <c r="K1485" s="65">
        <v>117000</v>
      </c>
      <c r="L1485" s="65">
        <v>2590</v>
      </c>
      <c r="M1485" s="65">
        <v>6</v>
      </c>
      <c r="N1485" s="65">
        <v>73.66</v>
      </c>
      <c r="O1485" s="65" t="s">
        <v>4225</v>
      </c>
    </row>
    <row r="1486" ht="15" spans="1:15">
      <c r="A1486" s="65" t="s">
        <v>35</v>
      </c>
      <c r="B1486" s="65" t="s">
        <v>4412</v>
      </c>
      <c r="C1486" s="65" t="s">
        <v>1939</v>
      </c>
      <c r="D1486" s="65" t="s">
        <v>2992</v>
      </c>
      <c r="E1486" s="65" t="s">
        <v>2422</v>
      </c>
      <c r="F1486" s="65">
        <v>60</v>
      </c>
      <c r="G1486" s="65" t="s">
        <v>2993</v>
      </c>
      <c r="H1486" s="65">
        <v>4</v>
      </c>
      <c r="I1486" s="65">
        <v>779.95</v>
      </c>
      <c r="J1486" s="65">
        <v>2510.34</v>
      </c>
      <c r="K1486" s="65">
        <v>117000</v>
      </c>
      <c r="L1486" s="65">
        <v>2590</v>
      </c>
      <c r="M1486" s="65">
        <v>6</v>
      </c>
      <c r="N1486" s="65">
        <v>73.66</v>
      </c>
      <c r="O1486" s="65"/>
    </row>
    <row r="1487" ht="15" spans="1:15">
      <c r="A1487" s="65" t="s">
        <v>35</v>
      </c>
      <c r="B1487" s="65" t="s">
        <v>4107</v>
      </c>
      <c r="C1487" s="65" t="s">
        <v>1939</v>
      </c>
      <c r="D1487" s="65" t="s">
        <v>2992</v>
      </c>
      <c r="E1487" s="65" t="s">
        <v>2422</v>
      </c>
      <c r="F1487" s="65">
        <v>60</v>
      </c>
      <c r="G1487" s="65" t="s">
        <v>2993</v>
      </c>
      <c r="H1487" s="65">
        <v>4</v>
      </c>
      <c r="I1487" s="65">
        <v>779.95</v>
      </c>
      <c r="J1487" s="65">
        <v>2510.34</v>
      </c>
      <c r="K1487" s="65">
        <v>117000</v>
      </c>
      <c r="L1487" s="65">
        <v>2590</v>
      </c>
      <c r="M1487" s="65">
        <v>6</v>
      </c>
      <c r="N1487" s="65">
        <v>73.66</v>
      </c>
      <c r="O1487" s="65" t="s">
        <v>4109</v>
      </c>
    </row>
    <row r="1488" ht="15" spans="1:15">
      <c r="A1488" s="65" t="s">
        <v>35</v>
      </c>
      <c r="B1488" s="65" t="s">
        <v>4484</v>
      </c>
      <c r="C1488" s="65" t="s">
        <v>1939</v>
      </c>
      <c r="D1488" s="65" t="s">
        <v>2992</v>
      </c>
      <c r="E1488" s="65" t="s">
        <v>2422</v>
      </c>
      <c r="F1488" s="65">
        <v>60</v>
      </c>
      <c r="G1488" s="65" t="s">
        <v>2993</v>
      </c>
      <c r="H1488" s="65">
        <v>4</v>
      </c>
      <c r="I1488" s="65">
        <v>779.95</v>
      </c>
      <c r="J1488" s="65">
        <v>2510.34</v>
      </c>
      <c r="K1488" s="65">
        <v>117000</v>
      </c>
      <c r="L1488" s="65">
        <v>2590</v>
      </c>
      <c r="M1488" s="65">
        <v>6</v>
      </c>
      <c r="N1488" s="65">
        <v>73.66</v>
      </c>
      <c r="O1488" s="65"/>
    </row>
    <row r="1489" ht="15" spans="1:15">
      <c r="A1489" s="65" t="s">
        <v>35</v>
      </c>
      <c r="B1489" s="65" t="s">
        <v>4346</v>
      </c>
      <c r="C1489" s="65" t="s">
        <v>1939</v>
      </c>
      <c r="D1489" s="65" t="s">
        <v>2992</v>
      </c>
      <c r="E1489" s="65" t="s">
        <v>2422</v>
      </c>
      <c r="F1489" s="65">
        <v>60</v>
      </c>
      <c r="G1489" s="65" t="s">
        <v>2993</v>
      </c>
      <c r="H1489" s="65">
        <v>4</v>
      </c>
      <c r="I1489" s="65">
        <v>779.95</v>
      </c>
      <c r="J1489" s="65">
        <v>2510.34</v>
      </c>
      <c r="K1489" s="65">
        <v>117000</v>
      </c>
      <c r="L1489" s="65">
        <v>2590</v>
      </c>
      <c r="M1489" s="65">
        <v>6</v>
      </c>
      <c r="N1489" s="65">
        <v>73.66</v>
      </c>
      <c r="O1489" s="65"/>
    </row>
    <row r="1490" ht="15" spans="1:15">
      <c r="A1490" s="65" t="s">
        <v>35</v>
      </c>
      <c r="B1490" s="65" t="s">
        <v>4023</v>
      </c>
      <c r="C1490" s="65" t="s">
        <v>1939</v>
      </c>
      <c r="D1490" s="65" t="s">
        <v>2992</v>
      </c>
      <c r="E1490" s="65" t="s">
        <v>2422</v>
      </c>
      <c r="F1490" s="65">
        <v>60</v>
      </c>
      <c r="G1490" s="65" t="s">
        <v>2993</v>
      </c>
      <c r="H1490" s="65">
        <v>4</v>
      </c>
      <c r="I1490" s="65">
        <v>779.95</v>
      </c>
      <c r="J1490" s="65">
        <v>2510.34</v>
      </c>
      <c r="K1490" s="65">
        <v>117000</v>
      </c>
      <c r="L1490" s="65">
        <v>2590</v>
      </c>
      <c r="M1490" s="65">
        <v>6</v>
      </c>
      <c r="N1490" s="65">
        <v>73.66</v>
      </c>
      <c r="O1490" s="65"/>
    </row>
    <row r="1491" ht="15" spans="1:15">
      <c r="A1491" s="65" t="s">
        <v>35</v>
      </c>
      <c r="B1491" s="65" t="s">
        <v>4027</v>
      </c>
      <c r="C1491" s="65" t="s">
        <v>1939</v>
      </c>
      <c r="D1491" s="65" t="s">
        <v>2992</v>
      </c>
      <c r="E1491" s="65" t="s">
        <v>2422</v>
      </c>
      <c r="F1491" s="65">
        <v>60</v>
      </c>
      <c r="G1491" s="65" t="s">
        <v>2993</v>
      </c>
      <c r="H1491" s="65">
        <v>4</v>
      </c>
      <c r="I1491" s="65">
        <v>779.95</v>
      </c>
      <c r="J1491" s="65">
        <v>2510.34</v>
      </c>
      <c r="K1491" s="65">
        <v>117000</v>
      </c>
      <c r="L1491" s="65">
        <v>2590</v>
      </c>
      <c r="M1491" s="65">
        <v>6</v>
      </c>
      <c r="N1491" s="65">
        <v>73.66</v>
      </c>
      <c r="O1491" s="65" t="s">
        <v>4030</v>
      </c>
    </row>
    <row r="1492" ht="15" spans="1:15">
      <c r="A1492" s="65" t="s">
        <v>35</v>
      </c>
      <c r="B1492" s="65" t="s">
        <v>4421</v>
      </c>
      <c r="C1492" s="65" t="s">
        <v>1939</v>
      </c>
      <c r="D1492" s="65" t="s">
        <v>2992</v>
      </c>
      <c r="E1492" s="65" t="s">
        <v>2422</v>
      </c>
      <c r="F1492" s="65">
        <v>60</v>
      </c>
      <c r="G1492" s="65" t="s">
        <v>2993</v>
      </c>
      <c r="H1492" s="65">
        <v>4</v>
      </c>
      <c r="I1492" s="65">
        <v>779.95</v>
      </c>
      <c r="J1492" s="65">
        <v>2510.34</v>
      </c>
      <c r="K1492" s="65">
        <v>117000</v>
      </c>
      <c r="L1492" s="65">
        <v>2590</v>
      </c>
      <c r="M1492" s="65">
        <v>6</v>
      </c>
      <c r="N1492" s="65">
        <v>73.66</v>
      </c>
      <c r="O1492" s="65"/>
    </row>
    <row r="1493" ht="15" spans="1:15">
      <c r="A1493" s="65" t="s">
        <v>35</v>
      </c>
      <c r="B1493" s="65" t="s">
        <v>4459</v>
      </c>
      <c r="C1493" s="65" t="s">
        <v>1939</v>
      </c>
      <c r="D1493" s="65" t="s">
        <v>2992</v>
      </c>
      <c r="E1493" s="65" t="s">
        <v>2422</v>
      </c>
      <c r="F1493" s="65">
        <v>60</v>
      </c>
      <c r="G1493" s="65" t="s">
        <v>2993</v>
      </c>
      <c r="H1493" s="65">
        <v>4</v>
      </c>
      <c r="I1493" s="65">
        <v>779.95</v>
      </c>
      <c r="J1493" s="65">
        <v>2510.34</v>
      </c>
      <c r="K1493" s="65">
        <v>117000</v>
      </c>
      <c r="L1493" s="65">
        <v>2590</v>
      </c>
      <c r="M1493" s="65">
        <v>6</v>
      </c>
      <c r="N1493" s="65">
        <v>73.66</v>
      </c>
      <c r="O1493" s="65"/>
    </row>
    <row r="1494" ht="15" spans="1:15">
      <c r="A1494" s="65" t="s">
        <v>35</v>
      </c>
      <c r="B1494" s="65" t="s">
        <v>4140</v>
      </c>
      <c r="C1494" s="65" t="s">
        <v>1939</v>
      </c>
      <c r="D1494" s="65" t="s">
        <v>2992</v>
      </c>
      <c r="E1494" s="65" t="s">
        <v>2422</v>
      </c>
      <c r="F1494" s="65">
        <v>60</v>
      </c>
      <c r="G1494" s="65" t="s">
        <v>2993</v>
      </c>
      <c r="H1494" s="65">
        <v>4</v>
      </c>
      <c r="I1494" s="65">
        <v>779.95</v>
      </c>
      <c r="J1494" s="65">
        <v>2510.34</v>
      </c>
      <c r="K1494" s="65">
        <v>117000</v>
      </c>
      <c r="L1494" s="65">
        <v>2590</v>
      </c>
      <c r="M1494" s="65">
        <v>6</v>
      </c>
      <c r="N1494" s="65">
        <v>73.66</v>
      </c>
      <c r="O1494" s="65"/>
    </row>
    <row r="1495" ht="15" spans="1:15">
      <c r="A1495" s="65" t="s">
        <v>35</v>
      </c>
      <c r="B1495" s="65" t="s">
        <v>4125</v>
      </c>
      <c r="C1495" s="65" t="s">
        <v>1939</v>
      </c>
      <c r="D1495" s="65" t="s">
        <v>2992</v>
      </c>
      <c r="E1495" s="65" t="s">
        <v>2422</v>
      </c>
      <c r="F1495" s="65">
        <v>60</v>
      </c>
      <c r="G1495" s="65" t="s">
        <v>2993</v>
      </c>
      <c r="H1495" s="65">
        <v>4</v>
      </c>
      <c r="I1495" s="65">
        <v>779.95</v>
      </c>
      <c r="J1495" s="65">
        <v>2510.34</v>
      </c>
      <c r="K1495" s="65">
        <v>117000</v>
      </c>
      <c r="L1495" s="65">
        <v>2590</v>
      </c>
      <c r="M1495" s="65">
        <v>6</v>
      </c>
      <c r="N1495" s="65">
        <v>73.66</v>
      </c>
      <c r="O1495" s="65"/>
    </row>
    <row r="1496" ht="15" spans="1:15">
      <c r="A1496" s="65" t="s">
        <v>35</v>
      </c>
      <c r="B1496" s="65" t="s">
        <v>4425</v>
      </c>
      <c r="C1496" s="65" t="s">
        <v>1939</v>
      </c>
      <c r="D1496" s="65" t="s">
        <v>2992</v>
      </c>
      <c r="E1496" s="65" t="s">
        <v>2422</v>
      </c>
      <c r="F1496" s="65">
        <v>60</v>
      </c>
      <c r="G1496" s="65" t="s">
        <v>2993</v>
      </c>
      <c r="H1496" s="65">
        <v>4</v>
      </c>
      <c r="I1496" s="65">
        <v>779.95</v>
      </c>
      <c r="J1496" s="65">
        <v>2510.34</v>
      </c>
      <c r="K1496" s="65">
        <v>117000</v>
      </c>
      <c r="L1496" s="65">
        <v>2590</v>
      </c>
      <c r="M1496" s="65">
        <v>6</v>
      </c>
      <c r="N1496" s="65">
        <v>73.66</v>
      </c>
      <c r="O1496" s="65" t="s">
        <v>4428</v>
      </c>
    </row>
    <row r="1497" ht="15" spans="1:15">
      <c r="A1497" s="65" t="s">
        <v>35</v>
      </c>
      <c r="B1497" s="65" t="s">
        <v>4216</v>
      </c>
      <c r="C1497" s="65" t="s">
        <v>1939</v>
      </c>
      <c r="D1497" s="65" t="s">
        <v>2992</v>
      </c>
      <c r="E1497" s="65" t="s">
        <v>2422</v>
      </c>
      <c r="F1497" s="65">
        <v>60</v>
      </c>
      <c r="G1497" s="65" t="s">
        <v>2993</v>
      </c>
      <c r="H1497" s="65">
        <v>4</v>
      </c>
      <c r="I1497" s="65">
        <v>779.95</v>
      </c>
      <c r="J1497" s="65">
        <v>2510.34</v>
      </c>
      <c r="K1497" s="65">
        <v>117000</v>
      </c>
      <c r="L1497" s="65">
        <v>2590</v>
      </c>
      <c r="M1497" s="65">
        <v>6</v>
      </c>
      <c r="N1497" s="65">
        <v>73.66</v>
      </c>
      <c r="O1497" s="65" t="s">
        <v>4219</v>
      </c>
    </row>
    <row r="1498" ht="15" spans="1:15">
      <c r="A1498" s="65" t="s">
        <v>35</v>
      </c>
      <c r="B1498" s="65" t="s">
        <v>4433</v>
      </c>
      <c r="C1498" s="65" t="s">
        <v>1939</v>
      </c>
      <c r="D1498" s="65" t="s">
        <v>2992</v>
      </c>
      <c r="E1498" s="65" t="s">
        <v>2422</v>
      </c>
      <c r="F1498" s="65">
        <v>60</v>
      </c>
      <c r="G1498" s="65" t="s">
        <v>2993</v>
      </c>
      <c r="H1498" s="65">
        <v>4</v>
      </c>
      <c r="I1498" s="65">
        <v>779.95</v>
      </c>
      <c r="J1498" s="65">
        <v>2510.34</v>
      </c>
      <c r="K1498" s="65">
        <v>117000</v>
      </c>
      <c r="L1498" s="65">
        <v>2590</v>
      </c>
      <c r="M1498" s="65">
        <v>6</v>
      </c>
      <c r="N1498" s="65">
        <v>73.66</v>
      </c>
      <c r="O1498" s="65" t="s">
        <v>4435</v>
      </c>
    </row>
    <row r="1499" ht="15" spans="1:15">
      <c r="A1499" s="65" t="s">
        <v>35</v>
      </c>
      <c r="B1499" s="65" t="s">
        <v>4524</v>
      </c>
      <c r="C1499" s="65" t="s">
        <v>1939</v>
      </c>
      <c r="D1499" s="65" t="s">
        <v>2992</v>
      </c>
      <c r="E1499" s="65" t="s">
        <v>2422</v>
      </c>
      <c r="F1499" s="65">
        <v>60</v>
      </c>
      <c r="G1499" s="65" t="s">
        <v>2993</v>
      </c>
      <c r="H1499" s="65">
        <v>4</v>
      </c>
      <c r="I1499" s="65">
        <v>779.95</v>
      </c>
      <c r="J1499" s="65">
        <v>2510.34</v>
      </c>
      <c r="K1499" s="65">
        <v>117000</v>
      </c>
      <c r="L1499" s="65">
        <v>2590</v>
      </c>
      <c r="M1499" s="65">
        <v>6</v>
      </c>
      <c r="N1499" s="65">
        <v>73.66</v>
      </c>
      <c r="O1499" s="65"/>
    </row>
    <row r="1500" ht="15" spans="1:15">
      <c r="A1500" s="65" t="s">
        <v>35</v>
      </c>
      <c r="B1500" s="65" t="s">
        <v>4525</v>
      </c>
      <c r="C1500" s="65" t="s">
        <v>1939</v>
      </c>
      <c r="D1500" s="65" t="s">
        <v>2992</v>
      </c>
      <c r="E1500" s="65" t="s">
        <v>2422</v>
      </c>
      <c r="F1500" s="65">
        <v>60</v>
      </c>
      <c r="G1500" s="65" t="s">
        <v>2993</v>
      </c>
      <c r="H1500" s="65">
        <v>4</v>
      </c>
      <c r="I1500" s="65">
        <v>779.95</v>
      </c>
      <c r="J1500" s="65">
        <v>2510.34</v>
      </c>
      <c r="K1500" s="65">
        <v>117000</v>
      </c>
      <c r="L1500" s="65">
        <v>2590</v>
      </c>
      <c r="M1500" s="65">
        <v>6</v>
      </c>
      <c r="N1500" s="65">
        <v>73.66</v>
      </c>
      <c r="O1500" s="65" t="s">
        <v>4527</v>
      </c>
    </row>
    <row r="1501" ht="15" spans="1:15">
      <c r="A1501" s="65" t="s">
        <v>35</v>
      </c>
      <c r="B1501" s="65" t="s">
        <v>4472</v>
      </c>
      <c r="C1501" s="65" t="s">
        <v>1939</v>
      </c>
      <c r="D1501" s="65" t="s">
        <v>2992</v>
      </c>
      <c r="E1501" s="65" t="s">
        <v>2422</v>
      </c>
      <c r="F1501" s="65">
        <v>60</v>
      </c>
      <c r="G1501" s="65" t="s">
        <v>2993</v>
      </c>
      <c r="H1501" s="65">
        <v>4</v>
      </c>
      <c r="I1501" s="65">
        <v>779.95</v>
      </c>
      <c r="J1501" s="65">
        <v>2510.34</v>
      </c>
      <c r="K1501" s="65">
        <v>117000</v>
      </c>
      <c r="L1501" s="65">
        <v>2590</v>
      </c>
      <c r="M1501" s="65">
        <v>6</v>
      </c>
      <c r="N1501" s="65">
        <v>73.66</v>
      </c>
      <c r="O1501" s="65"/>
    </row>
    <row r="1502" ht="15" spans="1:15">
      <c r="A1502" s="65" t="s">
        <v>35</v>
      </c>
      <c r="B1502" s="65" t="s">
        <v>4446</v>
      </c>
      <c r="C1502" s="65" t="s">
        <v>1939</v>
      </c>
      <c r="D1502" s="65" t="s">
        <v>2992</v>
      </c>
      <c r="E1502" s="65" t="s">
        <v>2422</v>
      </c>
      <c r="F1502" s="65">
        <v>60</v>
      </c>
      <c r="G1502" s="65" t="s">
        <v>2993</v>
      </c>
      <c r="H1502" s="65">
        <v>4</v>
      </c>
      <c r="I1502" s="65">
        <v>779.95</v>
      </c>
      <c r="J1502" s="65">
        <v>2510.34</v>
      </c>
      <c r="K1502" s="65">
        <v>117000</v>
      </c>
      <c r="L1502" s="65">
        <v>2590</v>
      </c>
      <c r="M1502" s="65">
        <v>6</v>
      </c>
      <c r="N1502" s="65">
        <v>73.66</v>
      </c>
      <c r="O1502" s="65" t="s">
        <v>4448</v>
      </c>
    </row>
    <row r="1503" ht="15" spans="1:15">
      <c r="A1503" s="65" t="s">
        <v>35</v>
      </c>
      <c r="B1503" s="65" t="s">
        <v>4178</v>
      </c>
      <c r="C1503" s="65" t="s">
        <v>1939</v>
      </c>
      <c r="D1503" s="65" t="s">
        <v>2992</v>
      </c>
      <c r="E1503" s="65" t="s">
        <v>2422</v>
      </c>
      <c r="F1503" s="65">
        <v>60</v>
      </c>
      <c r="G1503" s="65" t="s">
        <v>2993</v>
      </c>
      <c r="H1503" s="65">
        <v>4</v>
      </c>
      <c r="I1503" s="65">
        <v>779.95</v>
      </c>
      <c r="J1503" s="65">
        <v>2510.34</v>
      </c>
      <c r="K1503" s="65">
        <v>117000</v>
      </c>
      <c r="L1503" s="65">
        <v>2590</v>
      </c>
      <c r="M1503" s="65">
        <v>6</v>
      </c>
      <c r="N1503" s="65">
        <v>73.66</v>
      </c>
      <c r="O1503" s="65" t="s">
        <v>4181</v>
      </c>
    </row>
    <row r="1504" ht="15" spans="1:15">
      <c r="A1504" s="65" t="s">
        <v>35</v>
      </c>
      <c r="B1504" s="65" t="s">
        <v>4417</v>
      </c>
      <c r="C1504" s="65" t="s">
        <v>1939</v>
      </c>
      <c r="D1504" s="65" t="s">
        <v>2992</v>
      </c>
      <c r="E1504" s="65" t="s">
        <v>2422</v>
      </c>
      <c r="F1504" s="65">
        <v>60</v>
      </c>
      <c r="G1504" s="65" t="s">
        <v>2993</v>
      </c>
      <c r="H1504" s="65">
        <v>4</v>
      </c>
      <c r="I1504" s="65">
        <v>779.95</v>
      </c>
      <c r="J1504" s="65">
        <v>2510.34</v>
      </c>
      <c r="K1504" s="65">
        <v>117000</v>
      </c>
      <c r="L1504" s="65">
        <v>2590</v>
      </c>
      <c r="M1504" s="65">
        <v>6</v>
      </c>
      <c r="N1504" s="65">
        <v>73.66</v>
      </c>
      <c r="O1504" s="65" t="s">
        <v>4419</v>
      </c>
    </row>
    <row r="1505" ht="15" spans="1:15">
      <c r="A1505" s="65" t="s">
        <v>35</v>
      </c>
      <c r="B1505" s="65" t="s">
        <v>4139</v>
      </c>
      <c r="C1505" s="65" t="s">
        <v>1939</v>
      </c>
      <c r="D1505" s="65" t="s">
        <v>2992</v>
      </c>
      <c r="E1505" s="65" t="s">
        <v>2422</v>
      </c>
      <c r="F1505" s="65">
        <v>60</v>
      </c>
      <c r="G1505" s="65" t="s">
        <v>2993</v>
      </c>
      <c r="H1505" s="65">
        <v>4</v>
      </c>
      <c r="I1505" s="65">
        <v>779.95</v>
      </c>
      <c r="J1505" s="65">
        <v>2510.34</v>
      </c>
      <c r="K1505" s="65">
        <v>117000</v>
      </c>
      <c r="L1505" s="65">
        <v>2590</v>
      </c>
      <c r="M1505" s="65">
        <v>6</v>
      </c>
      <c r="N1505" s="65">
        <v>73.66</v>
      </c>
      <c r="O1505" s="65"/>
    </row>
    <row r="1506" ht="15" spans="1:15">
      <c r="A1506" s="65" t="s">
        <v>35</v>
      </c>
      <c r="B1506" s="65" t="s">
        <v>4143</v>
      </c>
      <c r="C1506" s="65" t="s">
        <v>1939</v>
      </c>
      <c r="D1506" s="65" t="s">
        <v>2992</v>
      </c>
      <c r="E1506" s="65" t="s">
        <v>2422</v>
      </c>
      <c r="F1506" s="65">
        <v>60</v>
      </c>
      <c r="G1506" s="65" t="s">
        <v>2993</v>
      </c>
      <c r="H1506" s="65">
        <v>4</v>
      </c>
      <c r="I1506" s="65">
        <v>779.95</v>
      </c>
      <c r="J1506" s="65">
        <v>2510.34</v>
      </c>
      <c r="K1506" s="65">
        <v>117000</v>
      </c>
      <c r="L1506" s="65">
        <v>2590</v>
      </c>
      <c r="M1506" s="65">
        <v>6</v>
      </c>
      <c r="N1506" s="65">
        <v>73.66</v>
      </c>
      <c r="O1506" s="65"/>
    </row>
    <row r="1507" ht="15" spans="1:15">
      <c r="A1507" s="65" t="s">
        <v>35</v>
      </c>
      <c r="B1507" s="65" t="s">
        <v>4137</v>
      </c>
      <c r="C1507" s="65" t="s">
        <v>1939</v>
      </c>
      <c r="D1507" s="65" t="s">
        <v>2992</v>
      </c>
      <c r="E1507" s="65" t="s">
        <v>2422</v>
      </c>
      <c r="F1507" s="65">
        <v>60</v>
      </c>
      <c r="G1507" s="65" t="s">
        <v>2993</v>
      </c>
      <c r="H1507" s="65">
        <v>4</v>
      </c>
      <c r="I1507" s="65">
        <v>779.95</v>
      </c>
      <c r="J1507" s="65">
        <v>2510.34</v>
      </c>
      <c r="K1507" s="65">
        <v>117000</v>
      </c>
      <c r="L1507" s="65">
        <v>2590</v>
      </c>
      <c r="M1507" s="65">
        <v>6</v>
      </c>
      <c r="N1507" s="65">
        <v>73.66</v>
      </c>
      <c r="O1507" s="65"/>
    </row>
    <row r="1508" ht="15" spans="1:15">
      <c r="A1508" s="65" t="s">
        <v>35</v>
      </c>
      <c r="B1508" s="65" t="s">
        <v>4436</v>
      </c>
      <c r="C1508" s="65" t="s">
        <v>1939</v>
      </c>
      <c r="D1508" s="65" t="s">
        <v>2992</v>
      </c>
      <c r="E1508" s="65" t="s">
        <v>2422</v>
      </c>
      <c r="F1508" s="65">
        <v>60</v>
      </c>
      <c r="G1508" s="65" t="s">
        <v>2993</v>
      </c>
      <c r="H1508" s="65">
        <v>4</v>
      </c>
      <c r="I1508" s="65">
        <v>779.95</v>
      </c>
      <c r="J1508" s="65">
        <v>2510.34</v>
      </c>
      <c r="K1508" s="65">
        <v>117000</v>
      </c>
      <c r="L1508" s="65">
        <v>2590</v>
      </c>
      <c r="M1508" s="65">
        <v>6</v>
      </c>
      <c r="N1508" s="65">
        <v>73.66</v>
      </c>
      <c r="O1508" s="65" t="s">
        <v>85</v>
      </c>
    </row>
    <row r="1509" ht="15" spans="1:15">
      <c r="A1509" s="65" t="s">
        <v>35</v>
      </c>
      <c r="B1509" s="65" t="s">
        <v>4074</v>
      </c>
      <c r="C1509" s="65" t="s">
        <v>1939</v>
      </c>
      <c r="D1509" s="65" t="s">
        <v>2992</v>
      </c>
      <c r="E1509" s="65" t="s">
        <v>2422</v>
      </c>
      <c r="F1509" s="65">
        <v>60</v>
      </c>
      <c r="G1509" s="65" t="s">
        <v>2993</v>
      </c>
      <c r="H1509" s="65">
        <v>4</v>
      </c>
      <c r="I1509" s="65">
        <v>779.95</v>
      </c>
      <c r="J1509" s="65">
        <v>2510.34</v>
      </c>
      <c r="K1509" s="65">
        <v>117000</v>
      </c>
      <c r="L1509" s="65">
        <v>2590</v>
      </c>
      <c r="M1509" s="65">
        <v>6</v>
      </c>
      <c r="N1509" s="65">
        <v>73.66</v>
      </c>
      <c r="O1509" s="65"/>
    </row>
    <row r="1510" ht="15" spans="1:15">
      <c r="A1510" s="65" t="s">
        <v>35</v>
      </c>
      <c r="B1510" s="65" t="s">
        <v>4429</v>
      </c>
      <c r="C1510" s="65" t="s">
        <v>1939</v>
      </c>
      <c r="D1510" s="65" t="s">
        <v>2992</v>
      </c>
      <c r="E1510" s="65" t="s">
        <v>2422</v>
      </c>
      <c r="F1510" s="65">
        <v>60</v>
      </c>
      <c r="G1510" s="65" t="s">
        <v>2993</v>
      </c>
      <c r="H1510" s="65">
        <v>4</v>
      </c>
      <c r="I1510" s="65">
        <v>779.95</v>
      </c>
      <c r="J1510" s="65">
        <v>2510.34</v>
      </c>
      <c r="K1510" s="65">
        <v>117000</v>
      </c>
      <c r="L1510" s="65">
        <v>2590</v>
      </c>
      <c r="M1510" s="65">
        <v>6</v>
      </c>
      <c r="N1510" s="65">
        <v>73.66</v>
      </c>
      <c r="O1510" s="65" t="s">
        <v>4432</v>
      </c>
    </row>
    <row r="1511" ht="15" spans="1:15">
      <c r="A1511" s="65" t="s">
        <v>35</v>
      </c>
      <c r="B1511" s="65" t="s">
        <v>4072</v>
      </c>
      <c r="C1511" s="65" t="s">
        <v>1939</v>
      </c>
      <c r="D1511" s="65" t="s">
        <v>2992</v>
      </c>
      <c r="E1511" s="65" t="s">
        <v>2422</v>
      </c>
      <c r="F1511" s="65">
        <v>60</v>
      </c>
      <c r="G1511" s="65" t="s">
        <v>2993</v>
      </c>
      <c r="H1511" s="65">
        <v>4</v>
      </c>
      <c r="I1511" s="65">
        <v>779.95</v>
      </c>
      <c r="J1511" s="65">
        <v>2510.34</v>
      </c>
      <c r="K1511" s="65">
        <v>117000</v>
      </c>
      <c r="L1511" s="65">
        <v>2590</v>
      </c>
      <c r="M1511" s="65">
        <v>6</v>
      </c>
      <c r="N1511" s="65">
        <v>73.66</v>
      </c>
      <c r="O1511" s="65"/>
    </row>
    <row r="1512" ht="15" spans="1:15">
      <c r="A1512" s="65" t="s">
        <v>35</v>
      </c>
      <c r="B1512" s="65" t="s">
        <v>4247</v>
      </c>
      <c r="C1512" s="65" t="s">
        <v>1939</v>
      </c>
      <c r="D1512" s="65" t="s">
        <v>2992</v>
      </c>
      <c r="E1512" s="65" t="s">
        <v>2422</v>
      </c>
      <c r="F1512" s="65">
        <v>60</v>
      </c>
      <c r="G1512" s="65" t="s">
        <v>2993</v>
      </c>
      <c r="H1512" s="65">
        <v>4</v>
      </c>
      <c r="I1512" s="65">
        <v>779.95</v>
      </c>
      <c r="J1512" s="65">
        <v>2510.34</v>
      </c>
      <c r="K1512" s="65">
        <v>117000</v>
      </c>
      <c r="L1512" s="65">
        <v>2590</v>
      </c>
      <c r="M1512" s="65">
        <v>6</v>
      </c>
      <c r="N1512" s="65">
        <v>73.66</v>
      </c>
      <c r="O1512" s="65"/>
    </row>
    <row r="1513" ht="15" spans="1:15">
      <c r="A1513" s="65" t="s">
        <v>35</v>
      </c>
      <c r="B1513" s="65" t="s">
        <v>4411</v>
      </c>
      <c r="C1513" s="65" t="s">
        <v>1939</v>
      </c>
      <c r="D1513" s="65" t="s">
        <v>2992</v>
      </c>
      <c r="E1513" s="65" t="s">
        <v>2422</v>
      </c>
      <c r="F1513" s="65">
        <v>60</v>
      </c>
      <c r="G1513" s="65" t="s">
        <v>2993</v>
      </c>
      <c r="H1513" s="65">
        <v>4</v>
      </c>
      <c r="I1513" s="65">
        <v>779.95</v>
      </c>
      <c r="J1513" s="65">
        <v>2510.34</v>
      </c>
      <c r="K1513" s="65">
        <v>117000</v>
      </c>
      <c r="L1513" s="65">
        <v>2590</v>
      </c>
      <c r="M1513" s="65">
        <v>6</v>
      </c>
      <c r="N1513" s="65">
        <v>73.66</v>
      </c>
      <c r="O1513" s="65"/>
    </row>
    <row r="1514" ht="15" spans="1:15">
      <c r="A1514" s="65" t="s">
        <v>35</v>
      </c>
      <c r="B1514" s="65" t="s">
        <v>4212</v>
      </c>
      <c r="C1514" s="65" t="s">
        <v>1939</v>
      </c>
      <c r="D1514" s="65" t="s">
        <v>2992</v>
      </c>
      <c r="E1514" s="65" t="s">
        <v>2422</v>
      </c>
      <c r="F1514" s="65">
        <v>60</v>
      </c>
      <c r="G1514" s="65" t="s">
        <v>2993</v>
      </c>
      <c r="H1514" s="65">
        <v>4</v>
      </c>
      <c r="I1514" s="65">
        <v>779.95</v>
      </c>
      <c r="J1514" s="65">
        <v>2510.34</v>
      </c>
      <c r="K1514" s="65">
        <v>117000</v>
      </c>
      <c r="L1514" s="65">
        <v>2590</v>
      </c>
      <c r="M1514" s="65">
        <v>6</v>
      </c>
      <c r="N1514" s="65">
        <v>73.66</v>
      </c>
      <c r="O1514" s="65" t="s">
        <v>4215</v>
      </c>
    </row>
    <row r="1515" ht="15" spans="1:15">
      <c r="A1515" s="65" t="s">
        <v>35</v>
      </c>
      <c r="B1515" s="65" t="s">
        <v>4141</v>
      </c>
      <c r="C1515" s="65" t="s">
        <v>1939</v>
      </c>
      <c r="D1515" s="65" t="s">
        <v>2992</v>
      </c>
      <c r="E1515" s="65" t="s">
        <v>2422</v>
      </c>
      <c r="F1515" s="65">
        <v>60</v>
      </c>
      <c r="G1515" s="65" t="s">
        <v>2993</v>
      </c>
      <c r="H1515" s="65">
        <v>4</v>
      </c>
      <c r="I1515" s="65">
        <v>779.95</v>
      </c>
      <c r="J1515" s="65">
        <v>2510.34</v>
      </c>
      <c r="K1515" s="65">
        <v>117000</v>
      </c>
      <c r="L1515" s="65">
        <v>2590</v>
      </c>
      <c r="M1515" s="65">
        <v>6</v>
      </c>
      <c r="N1515" s="65">
        <v>73.66</v>
      </c>
      <c r="O1515" s="65"/>
    </row>
    <row r="1516" ht="15" spans="1:15">
      <c r="A1516" s="65" t="s">
        <v>35</v>
      </c>
      <c r="B1516" s="65" t="s">
        <v>4142</v>
      </c>
      <c r="C1516" s="65" t="s">
        <v>1939</v>
      </c>
      <c r="D1516" s="65" t="s">
        <v>2992</v>
      </c>
      <c r="E1516" s="65" t="s">
        <v>2422</v>
      </c>
      <c r="F1516" s="65">
        <v>60</v>
      </c>
      <c r="G1516" s="65" t="s">
        <v>2993</v>
      </c>
      <c r="H1516" s="65">
        <v>4</v>
      </c>
      <c r="I1516" s="65">
        <v>779.95</v>
      </c>
      <c r="J1516" s="65">
        <v>2510.34</v>
      </c>
      <c r="K1516" s="65">
        <v>117000</v>
      </c>
      <c r="L1516" s="65">
        <v>2590</v>
      </c>
      <c r="M1516" s="65">
        <v>6</v>
      </c>
      <c r="N1516" s="65">
        <v>73.66</v>
      </c>
      <c r="O1516" s="65"/>
    </row>
    <row r="1517" ht="15" spans="1:15">
      <c r="A1517" s="65" t="s">
        <v>35</v>
      </c>
      <c r="B1517" s="65" t="s">
        <v>4486</v>
      </c>
      <c r="C1517" s="65" t="s">
        <v>1939</v>
      </c>
      <c r="D1517" s="65" t="s">
        <v>2992</v>
      </c>
      <c r="E1517" s="65" t="s">
        <v>2422</v>
      </c>
      <c r="F1517" s="65">
        <v>60</v>
      </c>
      <c r="G1517" s="65" t="s">
        <v>2993</v>
      </c>
      <c r="H1517" s="65">
        <v>4</v>
      </c>
      <c r="I1517" s="65">
        <v>779.95</v>
      </c>
      <c r="J1517" s="65">
        <v>2510.34</v>
      </c>
      <c r="K1517" s="65">
        <v>117000</v>
      </c>
      <c r="L1517" s="65">
        <v>2590</v>
      </c>
      <c r="M1517" s="65">
        <v>6</v>
      </c>
      <c r="N1517" s="65">
        <v>73.66</v>
      </c>
      <c r="O1517" s="65" t="s">
        <v>4488</v>
      </c>
    </row>
    <row r="1518" ht="15" spans="1:15">
      <c r="A1518" s="65" t="s">
        <v>35</v>
      </c>
      <c r="B1518" s="65" t="s">
        <v>4461</v>
      </c>
      <c r="C1518" s="65" t="s">
        <v>1939</v>
      </c>
      <c r="D1518" s="65" t="s">
        <v>2992</v>
      </c>
      <c r="E1518" s="65" t="s">
        <v>2422</v>
      </c>
      <c r="F1518" s="65">
        <v>60</v>
      </c>
      <c r="G1518" s="65" t="s">
        <v>2993</v>
      </c>
      <c r="H1518" s="65">
        <v>4</v>
      </c>
      <c r="I1518" s="65">
        <v>779.95</v>
      </c>
      <c r="J1518" s="65">
        <v>2510.34</v>
      </c>
      <c r="K1518" s="65">
        <v>117000</v>
      </c>
      <c r="L1518" s="65">
        <v>2590</v>
      </c>
      <c r="M1518" s="65">
        <v>6</v>
      </c>
      <c r="N1518" s="65">
        <v>73.66</v>
      </c>
      <c r="O1518" s="65"/>
    </row>
    <row r="1519" ht="15" spans="1:15">
      <c r="A1519" s="65" t="s">
        <v>35</v>
      </c>
      <c r="B1519" s="65" t="s">
        <v>4481</v>
      </c>
      <c r="C1519" s="65" t="s">
        <v>1939</v>
      </c>
      <c r="D1519" s="65" t="s">
        <v>2992</v>
      </c>
      <c r="E1519" s="65" t="s">
        <v>2422</v>
      </c>
      <c r="F1519" s="65">
        <v>60</v>
      </c>
      <c r="G1519" s="65" t="s">
        <v>2993</v>
      </c>
      <c r="H1519" s="65">
        <v>4</v>
      </c>
      <c r="I1519" s="65">
        <v>779.95</v>
      </c>
      <c r="J1519" s="65">
        <v>2510.34</v>
      </c>
      <c r="K1519" s="65">
        <v>117000</v>
      </c>
      <c r="L1519" s="65">
        <v>2590</v>
      </c>
      <c r="M1519" s="65">
        <v>6</v>
      </c>
      <c r="N1519" s="65">
        <v>73.66</v>
      </c>
      <c r="O1519" s="65" t="s">
        <v>4483</v>
      </c>
    </row>
    <row r="1520" ht="15" spans="1:15">
      <c r="A1520" s="65" t="s">
        <v>35</v>
      </c>
      <c r="B1520" s="65" t="s">
        <v>4460</v>
      </c>
      <c r="C1520" s="65" t="s">
        <v>1939</v>
      </c>
      <c r="D1520" s="65" t="s">
        <v>2992</v>
      </c>
      <c r="E1520" s="65" t="s">
        <v>2422</v>
      </c>
      <c r="F1520" s="65">
        <v>60</v>
      </c>
      <c r="G1520" s="65" t="s">
        <v>2993</v>
      </c>
      <c r="H1520" s="65">
        <v>4</v>
      </c>
      <c r="I1520" s="65">
        <v>779.95</v>
      </c>
      <c r="J1520" s="65">
        <v>2510.34</v>
      </c>
      <c r="K1520" s="65">
        <v>117000</v>
      </c>
      <c r="L1520" s="65">
        <v>2590</v>
      </c>
      <c r="M1520" s="65">
        <v>6</v>
      </c>
      <c r="N1520" s="65">
        <v>73.66</v>
      </c>
      <c r="O1520" s="65"/>
    </row>
    <row r="1521" ht="15" spans="1:15">
      <c r="A1521" s="65" t="s">
        <v>35</v>
      </c>
      <c r="B1521" s="65" t="s">
        <v>4138</v>
      </c>
      <c r="C1521" s="65" t="s">
        <v>1939</v>
      </c>
      <c r="D1521" s="65" t="s">
        <v>2992</v>
      </c>
      <c r="E1521" s="65" t="s">
        <v>2422</v>
      </c>
      <c r="F1521" s="65">
        <v>60</v>
      </c>
      <c r="G1521" s="65" t="s">
        <v>2993</v>
      </c>
      <c r="H1521" s="65">
        <v>4</v>
      </c>
      <c r="I1521" s="65">
        <v>779.95</v>
      </c>
      <c r="J1521" s="65">
        <v>2510.34</v>
      </c>
      <c r="K1521" s="65">
        <v>117000</v>
      </c>
      <c r="L1521" s="65">
        <v>2590</v>
      </c>
      <c r="M1521" s="65">
        <v>6</v>
      </c>
      <c r="N1521" s="65">
        <v>73.66</v>
      </c>
      <c r="O1521" s="65"/>
    </row>
    <row r="1522" ht="15" spans="1:15">
      <c r="A1522" s="65" t="s">
        <v>35</v>
      </c>
      <c r="B1522" s="65" t="s">
        <v>4127</v>
      </c>
      <c r="C1522" s="65" t="s">
        <v>1939</v>
      </c>
      <c r="D1522" s="65" t="s">
        <v>2992</v>
      </c>
      <c r="E1522" s="65" t="s">
        <v>2422</v>
      </c>
      <c r="F1522" s="65">
        <v>60</v>
      </c>
      <c r="G1522" s="65" t="s">
        <v>2993</v>
      </c>
      <c r="H1522" s="65">
        <v>4</v>
      </c>
      <c r="I1522" s="65">
        <v>779.95</v>
      </c>
      <c r="J1522" s="65">
        <v>2510.34</v>
      </c>
      <c r="K1522" s="65">
        <v>117000</v>
      </c>
      <c r="L1522" s="65">
        <v>2590</v>
      </c>
      <c r="M1522" s="65">
        <v>6</v>
      </c>
      <c r="N1522" s="65">
        <v>73.66</v>
      </c>
      <c r="O1522" s="65"/>
    </row>
    <row r="1523" ht="15" spans="1:15">
      <c r="A1523" s="65" t="s">
        <v>35</v>
      </c>
      <c r="B1523" s="65" t="s">
        <v>4130</v>
      </c>
      <c r="C1523" s="65" t="s">
        <v>1939</v>
      </c>
      <c r="D1523" s="65" t="s">
        <v>2992</v>
      </c>
      <c r="E1523" s="65" t="s">
        <v>2422</v>
      </c>
      <c r="F1523" s="65">
        <v>60</v>
      </c>
      <c r="G1523" s="65" t="s">
        <v>2993</v>
      </c>
      <c r="H1523" s="65">
        <v>4</v>
      </c>
      <c r="I1523" s="65">
        <v>779.95</v>
      </c>
      <c r="J1523" s="65">
        <v>2510.34</v>
      </c>
      <c r="K1523" s="65">
        <v>117000</v>
      </c>
      <c r="L1523" s="65">
        <v>2590</v>
      </c>
      <c r="M1523" s="65">
        <v>6</v>
      </c>
      <c r="N1523" s="65">
        <v>73.66</v>
      </c>
      <c r="O1523" s="65"/>
    </row>
    <row r="1524" ht="15" spans="1:15">
      <c r="A1524" s="65" t="s">
        <v>35</v>
      </c>
      <c r="B1524" s="65" t="s">
        <v>4249</v>
      </c>
      <c r="C1524" s="65" t="s">
        <v>1939</v>
      </c>
      <c r="D1524" s="65" t="s">
        <v>2992</v>
      </c>
      <c r="E1524" s="65" t="s">
        <v>2422</v>
      </c>
      <c r="F1524" s="65">
        <v>60</v>
      </c>
      <c r="G1524" s="65" t="s">
        <v>2993</v>
      </c>
      <c r="H1524" s="65">
        <v>4</v>
      </c>
      <c r="I1524" s="65">
        <v>779.95</v>
      </c>
      <c r="J1524" s="65">
        <v>2510.34</v>
      </c>
      <c r="K1524" s="65">
        <v>117000</v>
      </c>
      <c r="L1524" s="65">
        <v>2590</v>
      </c>
      <c r="M1524" s="65">
        <v>6</v>
      </c>
      <c r="N1524" s="65">
        <v>73.66</v>
      </c>
      <c r="O1524" s="65"/>
    </row>
    <row r="1525" ht="15" spans="1:15">
      <c r="A1525" s="65" t="s">
        <v>35</v>
      </c>
      <c r="B1525" s="65" t="s">
        <v>4191</v>
      </c>
      <c r="C1525" s="65" t="s">
        <v>1939</v>
      </c>
      <c r="D1525" s="65" t="s">
        <v>2992</v>
      </c>
      <c r="E1525" s="65" t="s">
        <v>2422</v>
      </c>
      <c r="F1525" s="65">
        <v>60</v>
      </c>
      <c r="G1525" s="65" t="s">
        <v>2993</v>
      </c>
      <c r="H1525" s="65">
        <v>4</v>
      </c>
      <c r="I1525" s="65">
        <v>779.95</v>
      </c>
      <c r="J1525" s="65">
        <v>2510.34</v>
      </c>
      <c r="K1525" s="65">
        <v>117000</v>
      </c>
      <c r="L1525" s="65">
        <v>2590</v>
      </c>
      <c r="M1525" s="65">
        <v>6</v>
      </c>
      <c r="N1525" s="65">
        <v>73.66</v>
      </c>
      <c r="O1525" s="65"/>
    </row>
    <row r="1526" ht="15" spans="1:15">
      <c r="A1526" s="65" t="s">
        <v>35</v>
      </c>
      <c r="B1526" s="65" t="s">
        <v>4476</v>
      </c>
      <c r="C1526" s="65" t="s">
        <v>1939</v>
      </c>
      <c r="D1526" s="65" t="s">
        <v>2992</v>
      </c>
      <c r="E1526" s="65" t="s">
        <v>2422</v>
      </c>
      <c r="F1526" s="65">
        <v>60</v>
      </c>
      <c r="G1526" s="65" t="s">
        <v>2993</v>
      </c>
      <c r="H1526" s="65">
        <v>4</v>
      </c>
      <c r="I1526" s="65">
        <v>779.95</v>
      </c>
      <c r="J1526" s="65">
        <v>2510.34</v>
      </c>
      <c r="K1526" s="65">
        <v>117000</v>
      </c>
      <c r="L1526" s="65">
        <v>2590</v>
      </c>
      <c r="M1526" s="65">
        <v>6</v>
      </c>
      <c r="N1526" s="65">
        <v>73.66</v>
      </c>
      <c r="O1526" s="65"/>
    </row>
    <row r="1527" ht="15" spans="1:15">
      <c r="A1527" s="65" t="s">
        <v>35</v>
      </c>
      <c r="B1527" s="65" t="s">
        <v>4410</v>
      </c>
      <c r="C1527" s="65" t="s">
        <v>1939</v>
      </c>
      <c r="D1527" s="65" t="s">
        <v>2992</v>
      </c>
      <c r="E1527" s="65" t="s">
        <v>2422</v>
      </c>
      <c r="F1527" s="65">
        <v>60</v>
      </c>
      <c r="G1527" s="65" t="s">
        <v>2993</v>
      </c>
      <c r="H1527" s="65">
        <v>4</v>
      </c>
      <c r="I1527" s="65">
        <v>779.95</v>
      </c>
      <c r="J1527" s="65">
        <v>2510.34</v>
      </c>
      <c r="K1527" s="65">
        <v>117000</v>
      </c>
      <c r="L1527" s="65">
        <v>2590</v>
      </c>
      <c r="M1527" s="65">
        <v>6</v>
      </c>
      <c r="N1527" s="65">
        <v>73.66</v>
      </c>
      <c r="O1527" s="65"/>
    </row>
    <row r="1528" ht="15" spans="1:15">
      <c r="A1528" s="65" t="s">
        <v>35</v>
      </c>
      <c r="B1528" s="65" t="s">
        <v>4190</v>
      </c>
      <c r="C1528" s="65" t="s">
        <v>1939</v>
      </c>
      <c r="D1528" s="65" t="s">
        <v>2992</v>
      </c>
      <c r="E1528" s="65" t="s">
        <v>2422</v>
      </c>
      <c r="F1528" s="65">
        <v>60</v>
      </c>
      <c r="G1528" s="65" t="s">
        <v>2993</v>
      </c>
      <c r="H1528" s="65">
        <v>4</v>
      </c>
      <c r="I1528" s="65">
        <v>779.95</v>
      </c>
      <c r="J1528" s="65">
        <v>2510.34</v>
      </c>
      <c r="K1528" s="65">
        <v>117000</v>
      </c>
      <c r="L1528" s="65">
        <v>2590</v>
      </c>
      <c r="M1528" s="65">
        <v>6</v>
      </c>
      <c r="N1528" s="65">
        <v>73.66</v>
      </c>
      <c r="O1528" s="65"/>
    </row>
    <row r="1529" ht="15" spans="1:15">
      <c r="A1529" s="65" t="s">
        <v>35</v>
      </c>
      <c r="B1529" s="65" t="s">
        <v>4171</v>
      </c>
      <c r="C1529" s="65" t="s">
        <v>1939</v>
      </c>
      <c r="D1529" s="65" t="s">
        <v>2992</v>
      </c>
      <c r="E1529" s="65" t="s">
        <v>2422</v>
      </c>
      <c r="F1529" s="65">
        <v>60</v>
      </c>
      <c r="G1529" s="65" t="s">
        <v>2993</v>
      </c>
      <c r="H1529" s="65">
        <v>4</v>
      </c>
      <c r="I1529" s="65">
        <v>779.95</v>
      </c>
      <c r="J1529" s="65">
        <v>2510.34</v>
      </c>
      <c r="K1529" s="65">
        <v>117000</v>
      </c>
      <c r="L1529" s="65">
        <v>2590</v>
      </c>
      <c r="M1529" s="65">
        <v>6</v>
      </c>
      <c r="N1529" s="65">
        <v>73.66</v>
      </c>
      <c r="O1529" s="65" t="s">
        <v>4174</v>
      </c>
    </row>
    <row r="1530" ht="15" spans="1:15">
      <c r="A1530" s="65" t="s">
        <v>35</v>
      </c>
      <c r="B1530" s="65" t="s">
        <v>4031</v>
      </c>
      <c r="C1530" s="65" t="s">
        <v>1939</v>
      </c>
      <c r="D1530" s="65" t="s">
        <v>2992</v>
      </c>
      <c r="E1530" s="65" t="s">
        <v>2422</v>
      </c>
      <c r="F1530" s="65">
        <v>60</v>
      </c>
      <c r="G1530" s="65" t="s">
        <v>2993</v>
      </c>
      <c r="H1530" s="65">
        <v>4</v>
      </c>
      <c r="I1530" s="65">
        <v>779.95</v>
      </c>
      <c r="J1530" s="65">
        <v>2510.34</v>
      </c>
      <c r="K1530" s="65">
        <v>117000</v>
      </c>
      <c r="L1530" s="65">
        <v>2590</v>
      </c>
      <c r="M1530" s="65">
        <v>6</v>
      </c>
      <c r="N1530" s="65">
        <v>73.66</v>
      </c>
      <c r="O1530" s="65"/>
    </row>
    <row r="1531" ht="15" spans="1:15">
      <c r="A1531" s="65" t="s">
        <v>35</v>
      </c>
      <c r="B1531" s="65" t="s">
        <v>4485</v>
      </c>
      <c r="C1531" s="65" t="s">
        <v>1939</v>
      </c>
      <c r="D1531" s="65" t="s">
        <v>2992</v>
      </c>
      <c r="E1531" s="65" t="s">
        <v>2422</v>
      </c>
      <c r="F1531" s="65">
        <v>60</v>
      </c>
      <c r="G1531" s="65" t="s">
        <v>2993</v>
      </c>
      <c r="H1531" s="65">
        <v>4</v>
      </c>
      <c r="I1531" s="65">
        <v>779.95</v>
      </c>
      <c r="J1531" s="65">
        <v>2510.34</v>
      </c>
      <c r="K1531" s="65">
        <v>117000</v>
      </c>
      <c r="L1531" s="65">
        <v>2590</v>
      </c>
      <c r="M1531" s="65">
        <v>6</v>
      </c>
      <c r="N1531" s="65">
        <v>73.66</v>
      </c>
      <c r="O1531" s="65"/>
    </row>
    <row r="1532" ht="15" spans="1:15">
      <c r="A1532" s="65" t="s">
        <v>35</v>
      </c>
      <c r="B1532" s="65" t="s">
        <v>4422</v>
      </c>
      <c r="C1532" s="65" t="s">
        <v>1939</v>
      </c>
      <c r="D1532" s="65" t="s">
        <v>2992</v>
      </c>
      <c r="E1532" s="65" t="s">
        <v>2422</v>
      </c>
      <c r="F1532" s="65">
        <v>60</v>
      </c>
      <c r="G1532" s="65" t="s">
        <v>2993</v>
      </c>
      <c r="H1532" s="65">
        <v>4</v>
      </c>
      <c r="I1532" s="65">
        <v>779.95</v>
      </c>
      <c r="J1532" s="65">
        <v>2510.34</v>
      </c>
      <c r="K1532" s="65">
        <v>117000</v>
      </c>
      <c r="L1532" s="65">
        <v>2590</v>
      </c>
      <c r="M1532" s="65">
        <v>6</v>
      </c>
      <c r="N1532" s="65">
        <v>73.66</v>
      </c>
      <c r="O1532" s="65" t="s">
        <v>4424</v>
      </c>
    </row>
    <row r="1533" ht="15" spans="1:15">
      <c r="A1533" s="65" t="s">
        <v>35</v>
      </c>
      <c r="B1533" s="65" t="s">
        <v>4345</v>
      </c>
      <c r="C1533" s="65" t="s">
        <v>1939</v>
      </c>
      <c r="D1533" s="65" t="s">
        <v>2992</v>
      </c>
      <c r="E1533" s="65" t="s">
        <v>2422</v>
      </c>
      <c r="F1533" s="65">
        <v>60</v>
      </c>
      <c r="G1533" s="65" t="s">
        <v>2993</v>
      </c>
      <c r="H1533" s="65">
        <v>4</v>
      </c>
      <c r="I1533" s="65">
        <v>779.95</v>
      </c>
      <c r="J1533" s="65">
        <v>2510.34</v>
      </c>
      <c r="K1533" s="65">
        <v>117000</v>
      </c>
      <c r="L1533" s="65">
        <v>2590</v>
      </c>
      <c r="M1533" s="65">
        <v>6</v>
      </c>
      <c r="N1533" s="65">
        <v>73.66</v>
      </c>
      <c r="O1533" s="65"/>
    </row>
    <row r="1534" ht="15" spans="1:15">
      <c r="A1534" s="65" t="s">
        <v>35</v>
      </c>
      <c r="B1534" s="65" t="s">
        <v>4129</v>
      </c>
      <c r="C1534" s="65" t="s">
        <v>1939</v>
      </c>
      <c r="D1534" s="65" t="s">
        <v>2992</v>
      </c>
      <c r="E1534" s="65" t="s">
        <v>2422</v>
      </c>
      <c r="F1534" s="65">
        <v>60</v>
      </c>
      <c r="G1534" s="65" t="s">
        <v>2993</v>
      </c>
      <c r="H1534" s="65">
        <v>4</v>
      </c>
      <c r="I1534" s="65">
        <v>779.95</v>
      </c>
      <c r="J1534" s="65">
        <v>2510.34</v>
      </c>
      <c r="K1534" s="65">
        <v>117000</v>
      </c>
      <c r="L1534" s="65">
        <v>2590</v>
      </c>
      <c r="M1534" s="65">
        <v>6</v>
      </c>
      <c r="N1534" s="65">
        <v>73.66</v>
      </c>
      <c r="O1534" s="65"/>
    </row>
    <row r="1535" ht="15" spans="1:15">
      <c r="A1535" s="65" t="s">
        <v>35</v>
      </c>
      <c r="B1535" s="65" t="s">
        <v>4441</v>
      </c>
      <c r="C1535" s="65" t="s">
        <v>1939</v>
      </c>
      <c r="D1535" s="65" t="s">
        <v>2992</v>
      </c>
      <c r="E1535" s="65" t="s">
        <v>2422</v>
      </c>
      <c r="F1535" s="65">
        <v>60</v>
      </c>
      <c r="G1535" s="65" t="s">
        <v>2993</v>
      </c>
      <c r="H1535" s="65">
        <v>4</v>
      </c>
      <c r="I1535" s="65">
        <v>779.95</v>
      </c>
      <c r="J1535" s="65">
        <v>2510.34</v>
      </c>
      <c r="K1535" s="65">
        <v>117000</v>
      </c>
      <c r="L1535" s="65">
        <v>2590</v>
      </c>
      <c r="M1535" s="65">
        <v>6</v>
      </c>
      <c r="N1535" s="65">
        <v>73.66</v>
      </c>
      <c r="O1535" s="65" t="s">
        <v>4443</v>
      </c>
    </row>
    <row r="1536" ht="15" spans="1:15">
      <c r="A1536" s="65" t="s">
        <v>35</v>
      </c>
      <c r="B1536" s="65" t="s">
        <v>4251</v>
      </c>
      <c r="C1536" s="65" t="s">
        <v>1939</v>
      </c>
      <c r="D1536" s="65" t="s">
        <v>2992</v>
      </c>
      <c r="E1536" s="65" t="s">
        <v>2422</v>
      </c>
      <c r="F1536" s="65">
        <v>60</v>
      </c>
      <c r="G1536" s="65" t="s">
        <v>2993</v>
      </c>
      <c r="H1536" s="65">
        <v>4</v>
      </c>
      <c r="I1536" s="65">
        <v>779.95</v>
      </c>
      <c r="J1536" s="65">
        <v>2510.34</v>
      </c>
      <c r="K1536" s="65">
        <v>117000</v>
      </c>
      <c r="L1536" s="65">
        <v>2590</v>
      </c>
      <c r="M1536" s="65">
        <v>6</v>
      </c>
      <c r="N1536" s="65">
        <v>73.66</v>
      </c>
      <c r="O1536" s="65"/>
    </row>
    <row r="1537" ht="15" spans="1:15">
      <c r="A1537" s="65" t="s">
        <v>35</v>
      </c>
      <c r="B1537" s="65" t="s">
        <v>4528</v>
      </c>
      <c r="C1537" s="65" t="s">
        <v>1939</v>
      </c>
      <c r="D1537" s="65" t="s">
        <v>2992</v>
      </c>
      <c r="E1537" s="65" t="s">
        <v>2422</v>
      </c>
      <c r="F1537" s="65">
        <v>60</v>
      </c>
      <c r="G1537" s="65" t="s">
        <v>2993</v>
      </c>
      <c r="H1537" s="65">
        <v>4</v>
      </c>
      <c r="I1537" s="65">
        <v>779.95</v>
      </c>
      <c r="J1537" s="65">
        <v>2510.34</v>
      </c>
      <c r="K1537" s="65">
        <v>117000</v>
      </c>
      <c r="L1537" s="65">
        <v>2590</v>
      </c>
      <c r="M1537" s="65">
        <v>6</v>
      </c>
      <c r="N1537" s="65">
        <v>73.66</v>
      </c>
      <c r="O1537" s="65"/>
    </row>
    <row r="1538" ht="15" spans="1:15">
      <c r="A1538" s="65" t="s">
        <v>35</v>
      </c>
      <c r="B1538" s="65" t="s">
        <v>4444</v>
      </c>
      <c r="C1538" s="65" t="s">
        <v>1939</v>
      </c>
      <c r="D1538" s="65" t="s">
        <v>2992</v>
      </c>
      <c r="E1538" s="65" t="s">
        <v>2422</v>
      </c>
      <c r="F1538" s="65">
        <v>60</v>
      </c>
      <c r="G1538" s="65" t="s">
        <v>2993</v>
      </c>
      <c r="H1538" s="65">
        <v>4</v>
      </c>
      <c r="I1538" s="65">
        <v>779.95</v>
      </c>
      <c r="J1538" s="65">
        <v>2510.34</v>
      </c>
      <c r="K1538" s="65">
        <v>117000</v>
      </c>
      <c r="L1538" s="65">
        <v>2590</v>
      </c>
      <c r="M1538" s="65">
        <v>6</v>
      </c>
      <c r="N1538" s="65">
        <v>73.66</v>
      </c>
      <c r="O1538" s="65" t="s">
        <v>4181</v>
      </c>
    </row>
    <row r="1539" ht="15" spans="1:15">
      <c r="A1539" s="65" t="s">
        <v>35</v>
      </c>
      <c r="B1539" s="65" t="s">
        <v>4220</v>
      </c>
      <c r="C1539" s="65" t="s">
        <v>1939</v>
      </c>
      <c r="D1539" s="65" t="s">
        <v>2992</v>
      </c>
      <c r="E1539" s="65" t="s">
        <v>2422</v>
      </c>
      <c r="F1539" s="65">
        <v>60</v>
      </c>
      <c r="G1539" s="65" t="s">
        <v>2993</v>
      </c>
      <c r="H1539" s="65">
        <v>4</v>
      </c>
      <c r="I1539" s="65">
        <v>779.95</v>
      </c>
      <c r="J1539" s="65">
        <v>2510.34</v>
      </c>
      <c r="K1539" s="65">
        <v>117000</v>
      </c>
      <c r="L1539" s="65">
        <v>2590</v>
      </c>
      <c r="M1539" s="65">
        <v>6</v>
      </c>
      <c r="N1539" s="65">
        <v>73.66</v>
      </c>
      <c r="O1539" s="65" t="s">
        <v>4222</v>
      </c>
    </row>
    <row r="1540" ht="15" spans="1:15">
      <c r="A1540" s="65" t="s">
        <v>35</v>
      </c>
      <c r="B1540" s="65" t="s">
        <v>4489</v>
      </c>
      <c r="C1540" s="65" t="s">
        <v>1939</v>
      </c>
      <c r="D1540" s="65" t="s">
        <v>2992</v>
      </c>
      <c r="E1540" s="65" t="s">
        <v>2422</v>
      </c>
      <c r="F1540" s="65">
        <v>60</v>
      </c>
      <c r="G1540" s="65" t="s">
        <v>2993</v>
      </c>
      <c r="H1540" s="65">
        <v>4</v>
      </c>
      <c r="I1540" s="65">
        <v>779.95</v>
      </c>
      <c r="J1540" s="65">
        <v>2510.34</v>
      </c>
      <c r="K1540" s="65">
        <v>117000</v>
      </c>
      <c r="L1540" s="65">
        <v>2590</v>
      </c>
      <c r="M1540" s="65">
        <v>6</v>
      </c>
      <c r="N1540" s="65">
        <v>73.66</v>
      </c>
      <c r="O1540" s="65" t="s">
        <v>4491</v>
      </c>
    </row>
    <row r="1541" ht="15" spans="1:15">
      <c r="A1541" s="65" t="s">
        <v>35</v>
      </c>
      <c r="B1541" s="65" t="s">
        <v>4068</v>
      </c>
      <c r="C1541" s="65" t="s">
        <v>1939</v>
      </c>
      <c r="D1541" s="65" t="s">
        <v>2992</v>
      </c>
      <c r="E1541" s="65" t="s">
        <v>2422</v>
      </c>
      <c r="F1541" s="65">
        <v>60</v>
      </c>
      <c r="G1541" s="65" t="s">
        <v>2993</v>
      </c>
      <c r="H1541" s="65">
        <v>4</v>
      </c>
      <c r="I1541" s="65">
        <v>780.82</v>
      </c>
      <c r="J1541" s="65">
        <v>2511.31</v>
      </c>
      <c r="K1541" s="65">
        <v>117000</v>
      </c>
      <c r="L1541" s="65">
        <v>2590</v>
      </c>
      <c r="M1541" s="65">
        <v>6</v>
      </c>
      <c r="N1541" s="65">
        <v>72.69</v>
      </c>
      <c r="O1541" s="65" t="s">
        <v>4071</v>
      </c>
    </row>
    <row r="1542" ht="15" spans="1:15">
      <c r="A1542" s="65" t="s">
        <v>36</v>
      </c>
      <c r="B1542" s="65" t="s">
        <v>4923</v>
      </c>
      <c r="C1542" s="65" t="s">
        <v>1939</v>
      </c>
      <c r="D1542" s="65" t="s">
        <v>4928</v>
      </c>
      <c r="E1542" s="65" t="s">
        <v>1935</v>
      </c>
      <c r="F1542" s="65">
        <v>60</v>
      </c>
      <c r="G1542" s="65" t="s">
        <v>1938</v>
      </c>
      <c r="H1542" s="65">
        <v>4</v>
      </c>
      <c r="I1542" s="65">
        <v>799.96</v>
      </c>
      <c r="J1542" s="65">
        <v>2574.72</v>
      </c>
      <c r="K1542" s="65">
        <v>120000</v>
      </c>
      <c r="L1542" s="65">
        <v>2660</v>
      </c>
      <c r="M1542" s="65">
        <v>6</v>
      </c>
      <c r="N1542" s="65">
        <v>79.28</v>
      </c>
      <c r="O1542" s="65" t="s">
        <v>4929</v>
      </c>
    </row>
    <row r="1543" ht="15" spans="1:15">
      <c r="A1543" s="65" t="s">
        <v>36</v>
      </c>
      <c r="B1543" s="65" t="s">
        <v>4930</v>
      </c>
      <c r="C1543" s="65" t="s">
        <v>1939</v>
      </c>
      <c r="D1543" s="65" t="s">
        <v>4928</v>
      </c>
      <c r="E1543" s="65" t="s">
        <v>1935</v>
      </c>
      <c r="F1543" s="65">
        <v>60</v>
      </c>
      <c r="G1543" s="65" t="s">
        <v>1938</v>
      </c>
      <c r="H1543" s="65">
        <v>4</v>
      </c>
      <c r="I1543" s="65">
        <v>799.96</v>
      </c>
      <c r="J1543" s="65">
        <v>2574.72</v>
      </c>
      <c r="K1543" s="65">
        <v>120000</v>
      </c>
      <c r="L1543" s="65">
        <v>2660</v>
      </c>
      <c r="M1543" s="65">
        <v>6</v>
      </c>
      <c r="N1543" s="65">
        <v>79.28</v>
      </c>
      <c r="O1543" s="65" t="s">
        <v>4448</v>
      </c>
    </row>
    <row r="1544" ht="15" spans="1:15">
      <c r="A1544" s="65" t="s">
        <v>36</v>
      </c>
      <c r="B1544" s="65" t="s">
        <v>4932</v>
      </c>
      <c r="C1544" s="65" t="s">
        <v>1939</v>
      </c>
      <c r="D1544" s="65" t="s">
        <v>4928</v>
      </c>
      <c r="E1544" s="65" t="s">
        <v>1935</v>
      </c>
      <c r="F1544" s="65">
        <v>60</v>
      </c>
      <c r="G1544" s="65" t="s">
        <v>1938</v>
      </c>
      <c r="H1544" s="65">
        <v>4</v>
      </c>
      <c r="I1544" s="65">
        <v>799.96</v>
      </c>
      <c r="J1544" s="65">
        <v>2574.72</v>
      </c>
      <c r="K1544" s="65">
        <v>120000</v>
      </c>
      <c r="L1544" s="65">
        <v>2660</v>
      </c>
      <c r="M1544" s="65">
        <v>6</v>
      </c>
      <c r="N1544" s="65">
        <v>79.28</v>
      </c>
      <c r="O1544" s="65" t="s">
        <v>4935</v>
      </c>
    </row>
    <row r="1545" ht="15" spans="1:15">
      <c r="A1545" s="65" t="s">
        <v>36</v>
      </c>
      <c r="B1545" s="65" t="s">
        <v>4937</v>
      </c>
      <c r="C1545" s="65" t="s">
        <v>1939</v>
      </c>
      <c r="D1545" s="65" t="s">
        <v>4928</v>
      </c>
      <c r="E1545" s="65" t="s">
        <v>1935</v>
      </c>
      <c r="F1545" s="65">
        <v>60</v>
      </c>
      <c r="G1545" s="65" t="s">
        <v>1938</v>
      </c>
      <c r="H1545" s="65">
        <v>4</v>
      </c>
      <c r="I1545" s="65">
        <v>799.96</v>
      </c>
      <c r="J1545" s="65">
        <v>2574.72</v>
      </c>
      <c r="K1545" s="65">
        <v>120000</v>
      </c>
      <c r="L1545" s="65">
        <v>2660</v>
      </c>
      <c r="M1545" s="65">
        <v>6</v>
      </c>
      <c r="N1545" s="65">
        <v>79.28</v>
      </c>
      <c r="O1545" s="65" t="s">
        <v>4935</v>
      </c>
    </row>
    <row r="1546" ht="15" spans="1:15">
      <c r="A1546" s="65" t="s">
        <v>36</v>
      </c>
      <c r="B1546" s="65" t="s">
        <v>4941</v>
      </c>
      <c r="C1546" s="65" t="s">
        <v>1939</v>
      </c>
      <c r="D1546" s="65" t="s">
        <v>4928</v>
      </c>
      <c r="E1546" s="65" t="s">
        <v>1935</v>
      </c>
      <c r="F1546" s="65">
        <v>60</v>
      </c>
      <c r="G1546" s="65" t="s">
        <v>1938</v>
      </c>
      <c r="H1546" s="65">
        <v>4</v>
      </c>
      <c r="I1546" s="65">
        <v>799.96</v>
      </c>
      <c r="J1546" s="65">
        <v>2574.72</v>
      </c>
      <c r="K1546" s="65">
        <v>120000</v>
      </c>
      <c r="L1546" s="65">
        <v>2660</v>
      </c>
      <c r="M1546" s="65">
        <v>6</v>
      </c>
      <c r="N1546" s="65">
        <v>79.28</v>
      </c>
      <c r="O1546" s="65" t="s">
        <v>4944</v>
      </c>
    </row>
    <row r="1547" ht="15" spans="1:15">
      <c r="A1547" s="65" t="s">
        <v>36</v>
      </c>
      <c r="B1547" s="65" t="s">
        <v>4945</v>
      </c>
      <c r="C1547" s="65" t="s">
        <v>1939</v>
      </c>
      <c r="D1547" s="65" t="s">
        <v>4928</v>
      </c>
      <c r="E1547" s="65" t="s">
        <v>1935</v>
      </c>
      <c r="F1547" s="65">
        <v>60</v>
      </c>
      <c r="G1547" s="65" t="s">
        <v>1938</v>
      </c>
      <c r="H1547" s="65">
        <v>4</v>
      </c>
      <c r="I1547" s="65">
        <v>799.96</v>
      </c>
      <c r="J1547" s="65">
        <v>2574.72</v>
      </c>
      <c r="K1547" s="65">
        <v>120000</v>
      </c>
      <c r="L1547" s="65">
        <v>2660</v>
      </c>
      <c r="M1547" s="65">
        <v>6</v>
      </c>
      <c r="N1547" s="65">
        <v>79.28</v>
      </c>
      <c r="O1547" s="65" t="s">
        <v>4935</v>
      </c>
    </row>
    <row r="1548" ht="15" spans="1:15">
      <c r="A1548" s="65" t="s">
        <v>36</v>
      </c>
      <c r="B1548" s="65" t="s">
        <v>4947</v>
      </c>
      <c r="C1548" s="65" t="s">
        <v>1939</v>
      </c>
      <c r="D1548" s="65" t="s">
        <v>4928</v>
      </c>
      <c r="E1548" s="65" t="s">
        <v>1935</v>
      </c>
      <c r="F1548" s="65">
        <v>60</v>
      </c>
      <c r="G1548" s="65" t="s">
        <v>1938</v>
      </c>
      <c r="H1548" s="65">
        <v>4</v>
      </c>
      <c r="I1548" s="65">
        <v>799.96</v>
      </c>
      <c r="J1548" s="65">
        <v>2574.72</v>
      </c>
      <c r="K1548" s="65">
        <v>120000</v>
      </c>
      <c r="L1548" s="65">
        <v>2660</v>
      </c>
      <c r="M1548" s="65">
        <v>6</v>
      </c>
      <c r="N1548" s="65">
        <v>79.28</v>
      </c>
      <c r="O1548" s="65" t="s">
        <v>4950</v>
      </c>
    </row>
    <row r="1549" ht="15" spans="1:15">
      <c r="A1549" s="65" t="s">
        <v>36</v>
      </c>
      <c r="B1549" s="65" t="s">
        <v>4951</v>
      </c>
      <c r="C1549" s="65" t="s">
        <v>1939</v>
      </c>
      <c r="D1549" s="65" t="s">
        <v>4928</v>
      </c>
      <c r="E1549" s="65" t="s">
        <v>1935</v>
      </c>
      <c r="F1549" s="65">
        <v>60</v>
      </c>
      <c r="G1549" s="65" t="s">
        <v>1938</v>
      </c>
      <c r="H1549" s="65">
        <v>4</v>
      </c>
      <c r="I1549" s="65">
        <v>799.96</v>
      </c>
      <c r="J1549" s="65">
        <v>2574.72</v>
      </c>
      <c r="K1549" s="65">
        <v>120000</v>
      </c>
      <c r="L1549" s="65">
        <v>2660</v>
      </c>
      <c r="M1549" s="65">
        <v>6</v>
      </c>
      <c r="N1549" s="65">
        <v>79.28</v>
      </c>
      <c r="O1549" s="65" t="s">
        <v>4954</v>
      </c>
    </row>
    <row r="1550" ht="15" spans="1:15">
      <c r="A1550" s="65" t="s">
        <v>36</v>
      </c>
      <c r="B1550" s="65" t="s">
        <v>4955</v>
      </c>
      <c r="C1550" s="65" t="s">
        <v>1939</v>
      </c>
      <c r="D1550" s="65" t="s">
        <v>4928</v>
      </c>
      <c r="E1550" s="65" t="s">
        <v>1935</v>
      </c>
      <c r="F1550" s="65">
        <v>60</v>
      </c>
      <c r="G1550" s="65" t="s">
        <v>1938</v>
      </c>
      <c r="H1550" s="65">
        <v>4</v>
      </c>
      <c r="I1550" s="65">
        <v>799.96</v>
      </c>
      <c r="J1550" s="65">
        <v>2574.72</v>
      </c>
      <c r="K1550" s="65">
        <v>120000</v>
      </c>
      <c r="L1550" s="65">
        <v>2660</v>
      </c>
      <c r="M1550" s="65">
        <v>6</v>
      </c>
      <c r="N1550" s="65">
        <v>79.28</v>
      </c>
      <c r="O1550" s="65" t="s">
        <v>4958</v>
      </c>
    </row>
    <row r="1551" ht="15" spans="1:15">
      <c r="A1551" s="65" t="s">
        <v>36</v>
      </c>
      <c r="B1551" s="65" t="s">
        <v>4959</v>
      </c>
      <c r="C1551" s="65" t="s">
        <v>1939</v>
      </c>
      <c r="D1551" s="65" t="s">
        <v>4928</v>
      </c>
      <c r="E1551" s="65" t="s">
        <v>1935</v>
      </c>
      <c r="F1551" s="65">
        <v>60</v>
      </c>
      <c r="G1551" s="65" t="s">
        <v>1938</v>
      </c>
      <c r="H1551" s="65">
        <v>4</v>
      </c>
      <c r="I1551" s="65">
        <v>799.96</v>
      </c>
      <c r="J1551" s="65">
        <v>2574.72</v>
      </c>
      <c r="K1551" s="65">
        <v>120000</v>
      </c>
      <c r="L1551" s="65">
        <v>2660</v>
      </c>
      <c r="M1551" s="65">
        <v>6</v>
      </c>
      <c r="N1551" s="65">
        <v>79.28</v>
      </c>
      <c r="O1551" s="65" t="s">
        <v>4935</v>
      </c>
    </row>
    <row r="1552" ht="15" spans="1:15">
      <c r="A1552" s="65" t="s">
        <v>36</v>
      </c>
      <c r="B1552" s="65" t="s">
        <v>4961</v>
      </c>
      <c r="C1552" s="65" t="s">
        <v>1939</v>
      </c>
      <c r="D1552" s="65" t="s">
        <v>4928</v>
      </c>
      <c r="E1552" s="65" t="s">
        <v>1935</v>
      </c>
      <c r="F1552" s="65">
        <v>60</v>
      </c>
      <c r="G1552" s="65" t="s">
        <v>1938</v>
      </c>
      <c r="H1552" s="65">
        <v>4</v>
      </c>
      <c r="I1552" s="65">
        <v>799.96</v>
      </c>
      <c r="J1552" s="65">
        <v>2574.72</v>
      </c>
      <c r="K1552" s="65">
        <v>120000</v>
      </c>
      <c r="L1552" s="65">
        <v>2660</v>
      </c>
      <c r="M1552" s="65">
        <v>6</v>
      </c>
      <c r="N1552" s="65">
        <v>79.28</v>
      </c>
      <c r="O1552" s="65" t="s">
        <v>4963</v>
      </c>
    </row>
    <row r="1553" ht="15" spans="1:15">
      <c r="A1553" s="65" t="s">
        <v>36</v>
      </c>
      <c r="B1553" s="65" t="s">
        <v>4964</v>
      </c>
      <c r="C1553" s="65" t="s">
        <v>1939</v>
      </c>
      <c r="D1553" s="65" t="s">
        <v>4928</v>
      </c>
      <c r="E1553" s="65" t="s">
        <v>1935</v>
      </c>
      <c r="F1553" s="65">
        <v>60</v>
      </c>
      <c r="G1553" s="65" t="s">
        <v>1938</v>
      </c>
      <c r="H1553" s="65">
        <v>4</v>
      </c>
      <c r="I1553" s="65">
        <v>799.96</v>
      </c>
      <c r="J1553" s="65">
        <v>2574.72</v>
      </c>
      <c r="K1553" s="65">
        <v>120000</v>
      </c>
      <c r="L1553" s="65">
        <v>2660</v>
      </c>
      <c r="M1553" s="65">
        <v>6</v>
      </c>
      <c r="N1553" s="65">
        <v>79.28</v>
      </c>
      <c r="O1553" s="65" t="s">
        <v>4966</v>
      </c>
    </row>
    <row r="1554" ht="15" spans="1:15">
      <c r="A1554" s="65" t="s">
        <v>36</v>
      </c>
      <c r="B1554" s="65" t="s">
        <v>4967</v>
      </c>
      <c r="C1554" s="65" t="s">
        <v>1939</v>
      </c>
      <c r="D1554" s="65" t="s">
        <v>4928</v>
      </c>
      <c r="E1554" s="65" t="s">
        <v>1935</v>
      </c>
      <c r="F1554" s="65">
        <v>60</v>
      </c>
      <c r="G1554" s="65" t="s">
        <v>1938</v>
      </c>
      <c r="H1554" s="65">
        <v>4</v>
      </c>
      <c r="I1554" s="65">
        <v>799.96</v>
      </c>
      <c r="J1554" s="65">
        <v>2574.72</v>
      </c>
      <c r="K1554" s="65">
        <v>120000</v>
      </c>
      <c r="L1554" s="65">
        <v>2660</v>
      </c>
      <c r="M1554" s="65">
        <v>6</v>
      </c>
      <c r="N1554" s="65">
        <v>79.28</v>
      </c>
      <c r="O1554" s="65" t="s">
        <v>4969</v>
      </c>
    </row>
    <row r="1555" ht="15" spans="1:15">
      <c r="A1555" s="65" t="s">
        <v>36</v>
      </c>
      <c r="B1555" s="65" t="s">
        <v>4970</v>
      </c>
      <c r="C1555" s="65" t="s">
        <v>1939</v>
      </c>
      <c r="D1555" s="65" t="s">
        <v>4928</v>
      </c>
      <c r="E1555" s="65" t="s">
        <v>1935</v>
      </c>
      <c r="F1555" s="65">
        <v>60</v>
      </c>
      <c r="G1555" s="65" t="s">
        <v>1938</v>
      </c>
      <c r="H1555" s="65">
        <v>4</v>
      </c>
      <c r="I1555" s="65">
        <v>799.96</v>
      </c>
      <c r="J1555" s="65">
        <v>2574.72</v>
      </c>
      <c r="K1555" s="65">
        <v>120000</v>
      </c>
      <c r="L1555" s="65">
        <v>2660</v>
      </c>
      <c r="M1555" s="65">
        <v>6</v>
      </c>
      <c r="N1555" s="65">
        <v>79.28</v>
      </c>
      <c r="O1555" s="65" t="s">
        <v>4972</v>
      </c>
    </row>
    <row r="1556" ht="15" spans="1:15">
      <c r="A1556" s="65" t="s">
        <v>36</v>
      </c>
      <c r="B1556" s="65" t="s">
        <v>4973</v>
      </c>
      <c r="C1556" s="65" t="s">
        <v>1939</v>
      </c>
      <c r="D1556" s="65" t="s">
        <v>4928</v>
      </c>
      <c r="E1556" s="65" t="s">
        <v>1935</v>
      </c>
      <c r="F1556" s="65">
        <v>60</v>
      </c>
      <c r="G1556" s="65" t="s">
        <v>1938</v>
      </c>
      <c r="H1556" s="65">
        <v>4</v>
      </c>
      <c r="I1556" s="65">
        <v>799.96</v>
      </c>
      <c r="J1556" s="65">
        <v>2574.72</v>
      </c>
      <c r="K1556" s="65">
        <v>120000</v>
      </c>
      <c r="L1556" s="65">
        <v>2660</v>
      </c>
      <c r="M1556" s="65">
        <v>6</v>
      </c>
      <c r="N1556" s="65">
        <v>79.28</v>
      </c>
      <c r="O1556" s="65" t="s">
        <v>4975</v>
      </c>
    </row>
    <row r="1557" ht="15" spans="1:15">
      <c r="A1557" s="65" t="s">
        <v>36</v>
      </c>
      <c r="B1557" s="65" t="s">
        <v>4976</v>
      </c>
      <c r="C1557" s="65" t="s">
        <v>1939</v>
      </c>
      <c r="D1557" s="65" t="s">
        <v>4928</v>
      </c>
      <c r="E1557" s="65" t="s">
        <v>1935</v>
      </c>
      <c r="F1557" s="65">
        <v>60</v>
      </c>
      <c r="G1557" s="65" t="s">
        <v>1938</v>
      </c>
      <c r="H1557" s="65">
        <v>4</v>
      </c>
      <c r="I1557" s="65">
        <v>799.96</v>
      </c>
      <c r="J1557" s="65">
        <v>2574.72</v>
      </c>
      <c r="K1557" s="65">
        <v>120000</v>
      </c>
      <c r="L1557" s="65">
        <v>2660</v>
      </c>
      <c r="M1557" s="65">
        <v>6</v>
      </c>
      <c r="N1557" s="65">
        <v>79.28</v>
      </c>
      <c r="O1557" s="65" t="s">
        <v>4979</v>
      </c>
    </row>
    <row r="1558" ht="15" spans="1:15">
      <c r="A1558" s="65" t="s">
        <v>36</v>
      </c>
      <c r="B1558" s="65" t="s">
        <v>4980</v>
      </c>
      <c r="C1558" s="65" t="s">
        <v>1939</v>
      </c>
      <c r="D1558" s="65" t="s">
        <v>4928</v>
      </c>
      <c r="E1558" s="65" t="s">
        <v>1935</v>
      </c>
      <c r="F1558" s="65">
        <v>60</v>
      </c>
      <c r="G1558" s="65" t="s">
        <v>1938</v>
      </c>
      <c r="H1558" s="65">
        <v>4</v>
      </c>
      <c r="I1558" s="65">
        <v>799.96</v>
      </c>
      <c r="J1558" s="65">
        <v>2574.72</v>
      </c>
      <c r="K1558" s="65">
        <v>120000</v>
      </c>
      <c r="L1558" s="65">
        <v>2660</v>
      </c>
      <c r="M1558" s="65">
        <v>6</v>
      </c>
      <c r="N1558" s="65">
        <v>79.28</v>
      </c>
      <c r="O1558" s="65" t="s">
        <v>4935</v>
      </c>
    </row>
    <row r="1559" ht="15" spans="1:15">
      <c r="A1559" s="65" t="s">
        <v>36</v>
      </c>
      <c r="B1559" s="65" t="s">
        <v>4982</v>
      </c>
      <c r="C1559" s="65" t="s">
        <v>1939</v>
      </c>
      <c r="D1559" s="65" t="s">
        <v>4928</v>
      </c>
      <c r="E1559" s="65" t="s">
        <v>1935</v>
      </c>
      <c r="F1559" s="65">
        <v>60</v>
      </c>
      <c r="G1559" s="65" t="s">
        <v>1938</v>
      </c>
      <c r="H1559" s="65">
        <v>4</v>
      </c>
      <c r="I1559" s="65">
        <v>799.96</v>
      </c>
      <c r="J1559" s="65">
        <v>2574.72</v>
      </c>
      <c r="K1559" s="65">
        <v>120000</v>
      </c>
      <c r="L1559" s="65">
        <v>2660</v>
      </c>
      <c r="M1559" s="65">
        <v>6</v>
      </c>
      <c r="N1559" s="65">
        <v>79.28</v>
      </c>
      <c r="O1559" s="65" t="s">
        <v>4935</v>
      </c>
    </row>
    <row r="1560" ht="15" spans="1:15">
      <c r="A1560" s="65" t="s">
        <v>36</v>
      </c>
      <c r="B1560" s="65" t="s">
        <v>4984</v>
      </c>
      <c r="C1560" s="65" t="s">
        <v>1939</v>
      </c>
      <c r="D1560" s="65" t="s">
        <v>4928</v>
      </c>
      <c r="E1560" s="65" t="s">
        <v>1935</v>
      </c>
      <c r="F1560" s="65">
        <v>60</v>
      </c>
      <c r="G1560" s="65" t="s">
        <v>1938</v>
      </c>
      <c r="H1560" s="65">
        <v>4</v>
      </c>
      <c r="I1560" s="65">
        <v>799.96</v>
      </c>
      <c r="J1560" s="65">
        <v>2574.72</v>
      </c>
      <c r="K1560" s="65">
        <v>120000</v>
      </c>
      <c r="L1560" s="65">
        <v>2660</v>
      </c>
      <c r="M1560" s="65">
        <v>6</v>
      </c>
      <c r="N1560" s="65">
        <v>79.28</v>
      </c>
      <c r="O1560" s="65" t="s">
        <v>4987</v>
      </c>
    </row>
    <row r="1561" ht="15" spans="1:15">
      <c r="A1561" s="65" t="s">
        <v>36</v>
      </c>
      <c r="B1561" s="65" t="s">
        <v>4988</v>
      </c>
      <c r="C1561" s="65" t="s">
        <v>1939</v>
      </c>
      <c r="D1561" s="65" t="s">
        <v>4928</v>
      </c>
      <c r="E1561" s="65" t="s">
        <v>1935</v>
      </c>
      <c r="F1561" s="65">
        <v>60</v>
      </c>
      <c r="G1561" s="65" t="s">
        <v>1938</v>
      </c>
      <c r="H1561" s="65">
        <v>4</v>
      </c>
      <c r="I1561" s="65">
        <v>799.96</v>
      </c>
      <c r="J1561" s="65">
        <v>2574.72</v>
      </c>
      <c r="K1561" s="65">
        <v>120000</v>
      </c>
      <c r="L1561" s="65">
        <v>2660</v>
      </c>
      <c r="M1561" s="65">
        <v>6</v>
      </c>
      <c r="N1561" s="65">
        <v>79.28</v>
      </c>
      <c r="O1561" s="65" t="s">
        <v>4990</v>
      </c>
    </row>
    <row r="1562" ht="15" spans="1:15">
      <c r="A1562" s="65" t="s">
        <v>36</v>
      </c>
      <c r="B1562" s="65" t="s">
        <v>4991</v>
      </c>
      <c r="C1562" s="65" t="s">
        <v>1939</v>
      </c>
      <c r="D1562" s="65" t="s">
        <v>4928</v>
      </c>
      <c r="E1562" s="65" t="s">
        <v>1935</v>
      </c>
      <c r="F1562" s="65">
        <v>60</v>
      </c>
      <c r="G1562" s="65" t="s">
        <v>1938</v>
      </c>
      <c r="H1562" s="65">
        <v>4</v>
      </c>
      <c r="I1562" s="65">
        <v>799.92</v>
      </c>
      <c r="J1562" s="65">
        <v>2574.67</v>
      </c>
      <c r="K1562" s="65">
        <v>120000</v>
      </c>
      <c r="L1562" s="65">
        <v>2660</v>
      </c>
      <c r="M1562" s="65">
        <v>6</v>
      </c>
      <c r="N1562" s="65">
        <v>79.33</v>
      </c>
      <c r="O1562" s="65" t="s">
        <v>4993</v>
      </c>
    </row>
    <row r="1563" ht="15" spans="1:15">
      <c r="A1563" s="65" t="s">
        <v>36</v>
      </c>
      <c r="B1563" s="65" t="s">
        <v>5001</v>
      </c>
      <c r="C1563" s="65" t="s">
        <v>1939</v>
      </c>
      <c r="D1563" s="65" t="s">
        <v>4997</v>
      </c>
      <c r="E1563" s="65" t="s">
        <v>1935</v>
      </c>
      <c r="F1563" s="65">
        <v>60</v>
      </c>
      <c r="G1563" s="65" t="s">
        <v>1938</v>
      </c>
      <c r="H1563" s="65">
        <v>4</v>
      </c>
      <c r="I1563" s="65">
        <v>799.96</v>
      </c>
      <c r="J1563" s="65">
        <v>2574.72</v>
      </c>
      <c r="K1563" s="65">
        <v>120000</v>
      </c>
      <c r="L1563" s="65">
        <v>2660</v>
      </c>
      <c r="M1563" s="65">
        <v>6</v>
      </c>
      <c r="N1563" s="65">
        <v>79.28</v>
      </c>
      <c r="O1563" s="65" t="s">
        <v>5003</v>
      </c>
    </row>
    <row r="1564" ht="15" spans="1:15">
      <c r="A1564" s="65" t="s">
        <v>36</v>
      </c>
      <c r="B1564" s="65" t="s">
        <v>5010</v>
      </c>
      <c r="C1564" s="65" t="s">
        <v>1939</v>
      </c>
      <c r="D1564" s="65" t="s">
        <v>4997</v>
      </c>
      <c r="E1564" s="65" t="s">
        <v>1935</v>
      </c>
      <c r="F1564" s="65">
        <v>60</v>
      </c>
      <c r="G1564" s="65" t="s">
        <v>1938</v>
      </c>
      <c r="H1564" s="65">
        <v>4</v>
      </c>
      <c r="I1564" s="65">
        <v>799.96</v>
      </c>
      <c r="J1564" s="65">
        <v>2574.72</v>
      </c>
      <c r="K1564" s="65">
        <v>120000</v>
      </c>
      <c r="L1564" s="65">
        <v>2660</v>
      </c>
      <c r="M1564" s="65">
        <v>6</v>
      </c>
      <c r="N1564" s="65">
        <v>79.28</v>
      </c>
      <c r="O1564" s="65" t="s">
        <v>5013</v>
      </c>
    </row>
    <row r="1565" ht="15" spans="1:15">
      <c r="A1565" s="65" t="s">
        <v>36</v>
      </c>
      <c r="B1565" s="65" t="s">
        <v>4994</v>
      </c>
      <c r="C1565" s="65" t="s">
        <v>1939</v>
      </c>
      <c r="D1565" s="65" t="s">
        <v>4997</v>
      </c>
      <c r="E1565" s="65" t="s">
        <v>1935</v>
      </c>
      <c r="F1565" s="65">
        <v>60</v>
      </c>
      <c r="G1565" s="65" t="s">
        <v>1938</v>
      </c>
      <c r="H1565" s="65">
        <v>4</v>
      </c>
      <c r="I1565" s="65">
        <v>799.96</v>
      </c>
      <c r="J1565" s="65">
        <v>2574.72</v>
      </c>
      <c r="K1565" s="65">
        <v>120000</v>
      </c>
      <c r="L1565" s="65">
        <v>2660</v>
      </c>
      <c r="M1565" s="65">
        <v>6</v>
      </c>
      <c r="N1565" s="65">
        <v>79.28</v>
      </c>
      <c r="O1565" s="65" t="s">
        <v>4935</v>
      </c>
    </row>
    <row r="1566" ht="15" spans="1:15">
      <c r="A1566" s="65" t="s">
        <v>36</v>
      </c>
      <c r="B1566" s="65" t="s">
        <v>5026</v>
      </c>
      <c r="C1566" s="65" t="s">
        <v>1939</v>
      </c>
      <c r="D1566" s="65" t="s">
        <v>4997</v>
      </c>
      <c r="E1566" s="65" t="s">
        <v>1935</v>
      </c>
      <c r="F1566" s="65">
        <v>60</v>
      </c>
      <c r="G1566" s="65" t="s">
        <v>1938</v>
      </c>
      <c r="H1566" s="65">
        <v>4</v>
      </c>
      <c r="I1566" s="65">
        <v>799.96</v>
      </c>
      <c r="J1566" s="65">
        <v>2574.72</v>
      </c>
      <c r="K1566" s="65">
        <v>120000</v>
      </c>
      <c r="L1566" s="65">
        <v>2660</v>
      </c>
      <c r="M1566" s="65">
        <v>6</v>
      </c>
      <c r="N1566" s="65">
        <v>79.28</v>
      </c>
      <c r="O1566" s="65" t="s">
        <v>4935</v>
      </c>
    </row>
    <row r="1567" ht="15" spans="1:15">
      <c r="A1567" s="65" t="s">
        <v>36</v>
      </c>
      <c r="B1567" s="65" t="s">
        <v>5024</v>
      </c>
      <c r="C1567" s="65" t="s">
        <v>1939</v>
      </c>
      <c r="D1567" s="65" t="s">
        <v>4997</v>
      </c>
      <c r="E1567" s="65" t="s">
        <v>1935</v>
      </c>
      <c r="F1567" s="65">
        <v>60</v>
      </c>
      <c r="G1567" s="65" t="s">
        <v>1938</v>
      </c>
      <c r="H1567" s="65">
        <v>4</v>
      </c>
      <c r="I1567" s="65">
        <v>799.96</v>
      </c>
      <c r="J1567" s="65">
        <v>2574.72</v>
      </c>
      <c r="K1567" s="65">
        <v>120000</v>
      </c>
      <c r="L1567" s="65">
        <v>2660</v>
      </c>
      <c r="M1567" s="65">
        <v>6</v>
      </c>
      <c r="N1567" s="65">
        <v>79.28</v>
      </c>
      <c r="O1567" s="65" t="s">
        <v>4935</v>
      </c>
    </row>
    <row r="1568" ht="15" spans="1:15">
      <c r="A1568" s="65" t="s">
        <v>36</v>
      </c>
      <c r="B1568" s="65" t="s">
        <v>5022</v>
      </c>
      <c r="C1568" s="65" t="s">
        <v>1939</v>
      </c>
      <c r="D1568" s="65" t="s">
        <v>4997</v>
      </c>
      <c r="E1568" s="65" t="s">
        <v>1935</v>
      </c>
      <c r="F1568" s="65">
        <v>60</v>
      </c>
      <c r="G1568" s="65" t="s">
        <v>1938</v>
      </c>
      <c r="H1568" s="65">
        <v>4</v>
      </c>
      <c r="I1568" s="65">
        <v>799.96</v>
      </c>
      <c r="J1568" s="65">
        <v>2574.72</v>
      </c>
      <c r="K1568" s="65">
        <v>120000</v>
      </c>
      <c r="L1568" s="65">
        <v>2660</v>
      </c>
      <c r="M1568" s="65">
        <v>6</v>
      </c>
      <c r="N1568" s="65">
        <v>79.28</v>
      </c>
      <c r="O1568" s="65" t="s">
        <v>4935</v>
      </c>
    </row>
    <row r="1569" ht="15" spans="1:15">
      <c r="A1569" s="65" t="s">
        <v>36</v>
      </c>
      <c r="B1569" s="65" t="s">
        <v>5020</v>
      </c>
      <c r="C1569" s="65" t="s">
        <v>1939</v>
      </c>
      <c r="D1569" s="65" t="s">
        <v>4997</v>
      </c>
      <c r="E1569" s="65" t="s">
        <v>1935</v>
      </c>
      <c r="F1569" s="65">
        <v>60</v>
      </c>
      <c r="G1569" s="65" t="s">
        <v>1938</v>
      </c>
      <c r="H1569" s="65">
        <v>4</v>
      </c>
      <c r="I1569" s="65">
        <v>799.96</v>
      </c>
      <c r="J1569" s="65">
        <v>2574.72</v>
      </c>
      <c r="K1569" s="65">
        <v>120000</v>
      </c>
      <c r="L1569" s="65">
        <v>2660</v>
      </c>
      <c r="M1569" s="65">
        <v>6</v>
      </c>
      <c r="N1569" s="65">
        <v>79.28</v>
      </c>
      <c r="O1569" s="65" t="s">
        <v>4935</v>
      </c>
    </row>
    <row r="1570" ht="15" spans="1:15">
      <c r="A1570" s="65" t="s">
        <v>36</v>
      </c>
      <c r="B1570" s="65" t="s">
        <v>5008</v>
      </c>
      <c r="C1570" s="65" t="s">
        <v>1939</v>
      </c>
      <c r="D1570" s="65" t="s">
        <v>4997</v>
      </c>
      <c r="E1570" s="65" t="s">
        <v>1935</v>
      </c>
      <c r="F1570" s="65">
        <v>60</v>
      </c>
      <c r="G1570" s="65" t="s">
        <v>1938</v>
      </c>
      <c r="H1570" s="65">
        <v>4</v>
      </c>
      <c r="I1570" s="65">
        <v>799.96</v>
      </c>
      <c r="J1570" s="65">
        <v>2574.72</v>
      </c>
      <c r="K1570" s="65">
        <v>120000</v>
      </c>
      <c r="L1570" s="65">
        <v>2660</v>
      </c>
      <c r="M1570" s="65">
        <v>6</v>
      </c>
      <c r="N1570" s="65">
        <v>79.28</v>
      </c>
      <c r="O1570" s="65" t="s">
        <v>4935</v>
      </c>
    </row>
    <row r="1571" ht="15" spans="1:15">
      <c r="A1571" s="65" t="s">
        <v>36</v>
      </c>
      <c r="B1571" s="65" t="s">
        <v>5018</v>
      </c>
      <c r="C1571" s="65" t="s">
        <v>1939</v>
      </c>
      <c r="D1571" s="65" t="s">
        <v>4997</v>
      </c>
      <c r="E1571" s="65" t="s">
        <v>1935</v>
      </c>
      <c r="F1571" s="65">
        <v>60</v>
      </c>
      <c r="G1571" s="65" t="s">
        <v>1938</v>
      </c>
      <c r="H1571" s="65">
        <v>4</v>
      </c>
      <c r="I1571" s="65">
        <v>799.96</v>
      </c>
      <c r="J1571" s="65">
        <v>2574.72</v>
      </c>
      <c r="K1571" s="65">
        <v>120000</v>
      </c>
      <c r="L1571" s="65">
        <v>2660</v>
      </c>
      <c r="M1571" s="65">
        <v>6</v>
      </c>
      <c r="N1571" s="65">
        <v>79.28</v>
      </c>
      <c r="O1571" s="65" t="s">
        <v>4935</v>
      </c>
    </row>
    <row r="1572" ht="15" spans="1:15">
      <c r="A1572" s="65" t="s">
        <v>36</v>
      </c>
      <c r="B1572" s="65" t="s">
        <v>5016</v>
      </c>
      <c r="C1572" s="65" t="s">
        <v>1939</v>
      </c>
      <c r="D1572" s="65" t="s">
        <v>4997</v>
      </c>
      <c r="E1572" s="65" t="s">
        <v>1935</v>
      </c>
      <c r="F1572" s="65">
        <v>60</v>
      </c>
      <c r="G1572" s="65" t="s">
        <v>1938</v>
      </c>
      <c r="H1572" s="65">
        <v>4</v>
      </c>
      <c r="I1572" s="65">
        <v>799.96</v>
      </c>
      <c r="J1572" s="65">
        <v>2574.72</v>
      </c>
      <c r="K1572" s="65">
        <v>120000</v>
      </c>
      <c r="L1572" s="65">
        <v>2660</v>
      </c>
      <c r="M1572" s="65">
        <v>6</v>
      </c>
      <c r="N1572" s="65">
        <v>79.28</v>
      </c>
      <c r="O1572" s="65" t="s">
        <v>4935</v>
      </c>
    </row>
    <row r="1573" ht="15" spans="1:15">
      <c r="A1573" s="65" t="s">
        <v>36</v>
      </c>
      <c r="B1573" s="65" t="s">
        <v>5014</v>
      </c>
      <c r="C1573" s="65" t="s">
        <v>1939</v>
      </c>
      <c r="D1573" s="65" t="s">
        <v>4997</v>
      </c>
      <c r="E1573" s="65" t="s">
        <v>1935</v>
      </c>
      <c r="F1573" s="65">
        <v>60</v>
      </c>
      <c r="G1573" s="65" t="s">
        <v>1938</v>
      </c>
      <c r="H1573" s="65">
        <v>4</v>
      </c>
      <c r="I1573" s="65">
        <v>799.96</v>
      </c>
      <c r="J1573" s="65">
        <v>2574.72</v>
      </c>
      <c r="K1573" s="65">
        <v>120000</v>
      </c>
      <c r="L1573" s="65">
        <v>2660</v>
      </c>
      <c r="M1573" s="65">
        <v>6</v>
      </c>
      <c r="N1573" s="65">
        <v>79.28</v>
      </c>
      <c r="O1573" s="65" t="s">
        <v>4935</v>
      </c>
    </row>
    <row r="1574" ht="15" spans="1:15">
      <c r="A1574" s="65" t="s">
        <v>36</v>
      </c>
      <c r="B1574" s="65" t="s">
        <v>5030</v>
      </c>
      <c r="C1574" s="65" t="s">
        <v>1939</v>
      </c>
      <c r="D1574" s="65" t="s">
        <v>4997</v>
      </c>
      <c r="E1574" s="65" t="s">
        <v>1935</v>
      </c>
      <c r="F1574" s="65">
        <v>60</v>
      </c>
      <c r="G1574" s="65" t="s">
        <v>1938</v>
      </c>
      <c r="H1574" s="65">
        <v>4</v>
      </c>
      <c r="I1574" s="65">
        <v>799.96</v>
      </c>
      <c r="J1574" s="65">
        <v>2574.72</v>
      </c>
      <c r="K1574" s="65">
        <v>120000</v>
      </c>
      <c r="L1574" s="65">
        <v>2660</v>
      </c>
      <c r="M1574" s="65">
        <v>6</v>
      </c>
      <c r="N1574" s="65">
        <v>79.28</v>
      </c>
      <c r="O1574" s="65" t="s">
        <v>4935</v>
      </c>
    </row>
    <row r="1575" ht="15" spans="1:15">
      <c r="A1575" s="65" t="s">
        <v>36</v>
      </c>
      <c r="B1575" s="65" t="s">
        <v>5028</v>
      </c>
      <c r="C1575" s="65" t="s">
        <v>1939</v>
      </c>
      <c r="D1575" s="65" t="s">
        <v>4997</v>
      </c>
      <c r="E1575" s="65" t="s">
        <v>1935</v>
      </c>
      <c r="F1575" s="65">
        <v>60</v>
      </c>
      <c r="G1575" s="65" t="s">
        <v>1938</v>
      </c>
      <c r="H1575" s="65">
        <v>4</v>
      </c>
      <c r="I1575" s="65">
        <v>799.96</v>
      </c>
      <c r="J1575" s="65">
        <v>2574.72</v>
      </c>
      <c r="K1575" s="65">
        <v>120000</v>
      </c>
      <c r="L1575" s="65">
        <v>2660</v>
      </c>
      <c r="M1575" s="65">
        <v>6</v>
      </c>
      <c r="N1575" s="65">
        <v>79.28</v>
      </c>
      <c r="O1575" s="65" t="s">
        <v>4935</v>
      </c>
    </row>
    <row r="1576" ht="15" spans="1:15">
      <c r="A1576" s="65" t="s">
        <v>36</v>
      </c>
      <c r="B1576" s="65" t="s">
        <v>5006</v>
      </c>
      <c r="C1576" s="65" t="s">
        <v>1939</v>
      </c>
      <c r="D1576" s="65" t="s">
        <v>4997</v>
      </c>
      <c r="E1576" s="65" t="s">
        <v>1935</v>
      </c>
      <c r="F1576" s="65">
        <v>60</v>
      </c>
      <c r="G1576" s="65" t="s">
        <v>1938</v>
      </c>
      <c r="H1576" s="65">
        <v>4</v>
      </c>
      <c r="I1576" s="65">
        <v>799.96</v>
      </c>
      <c r="J1576" s="65">
        <v>2574.72</v>
      </c>
      <c r="K1576" s="65">
        <v>120000</v>
      </c>
      <c r="L1576" s="65">
        <v>2660</v>
      </c>
      <c r="M1576" s="65">
        <v>6</v>
      </c>
      <c r="N1576" s="65">
        <v>79.28</v>
      </c>
      <c r="O1576" s="65" t="s">
        <v>4935</v>
      </c>
    </row>
    <row r="1577" ht="15" spans="1:15">
      <c r="A1577" s="65" t="s">
        <v>36</v>
      </c>
      <c r="B1577" s="65" t="s">
        <v>5004</v>
      </c>
      <c r="C1577" s="65" t="s">
        <v>1939</v>
      </c>
      <c r="D1577" s="65" t="s">
        <v>4997</v>
      </c>
      <c r="E1577" s="65" t="s">
        <v>1935</v>
      </c>
      <c r="F1577" s="65">
        <v>60</v>
      </c>
      <c r="G1577" s="65" t="s">
        <v>1938</v>
      </c>
      <c r="H1577" s="65">
        <v>4</v>
      </c>
      <c r="I1577" s="65">
        <v>799.93</v>
      </c>
      <c r="J1577" s="65">
        <v>2574.68</v>
      </c>
      <c r="K1577" s="65">
        <v>120000</v>
      </c>
      <c r="L1577" s="65">
        <v>2660</v>
      </c>
      <c r="M1577" s="65">
        <v>6</v>
      </c>
      <c r="N1577" s="65">
        <v>79.32</v>
      </c>
      <c r="O1577" s="65" t="s">
        <v>4935</v>
      </c>
    </row>
    <row r="1578" ht="15" spans="1:15">
      <c r="A1578" s="65" t="s">
        <v>36</v>
      </c>
      <c r="B1578" s="65" t="s">
        <v>4998</v>
      </c>
      <c r="C1578" s="65" t="s">
        <v>1939</v>
      </c>
      <c r="D1578" s="65" t="s">
        <v>5000</v>
      </c>
      <c r="E1578" s="65" t="s">
        <v>1935</v>
      </c>
      <c r="F1578" s="65">
        <v>60</v>
      </c>
      <c r="G1578" s="65" t="s">
        <v>1938</v>
      </c>
      <c r="H1578" s="65">
        <v>4</v>
      </c>
      <c r="I1578" s="65">
        <v>799.96</v>
      </c>
      <c r="J1578" s="65">
        <v>2574.72</v>
      </c>
      <c r="K1578" s="65">
        <v>120000</v>
      </c>
      <c r="L1578" s="65">
        <v>2660</v>
      </c>
      <c r="M1578" s="65">
        <v>6</v>
      </c>
      <c r="N1578" s="65">
        <v>79.28</v>
      </c>
      <c r="O1578" s="65" t="s">
        <v>4935</v>
      </c>
    </row>
    <row r="1579" ht="15" spans="1:15">
      <c r="A1579" s="65" t="s">
        <v>36</v>
      </c>
      <c r="B1579" s="65" t="s">
        <v>5036</v>
      </c>
      <c r="C1579" s="65" t="s">
        <v>1939</v>
      </c>
      <c r="D1579" s="65" t="s">
        <v>5000</v>
      </c>
      <c r="E1579" s="65" t="s">
        <v>1935</v>
      </c>
      <c r="F1579" s="65">
        <v>60</v>
      </c>
      <c r="G1579" s="65" t="s">
        <v>1938</v>
      </c>
      <c r="H1579" s="65">
        <v>4</v>
      </c>
      <c r="I1579" s="65">
        <v>799.96</v>
      </c>
      <c r="J1579" s="65">
        <v>2574.72</v>
      </c>
      <c r="K1579" s="65">
        <v>120000</v>
      </c>
      <c r="L1579" s="65">
        <v>2660</v>
      </c>
      <c r="M1579" s="65">
        <v>6</v>
      </c>
      <c r="N1579" s="65">
        <v>79.28</v>
      </c>
      <c r="O1579" s="65" t="s">
        <v>4935</v>
      </c>
    </row>
    <row r="1580" ht="15" spans="1:15">
      <c r="A1580" s="65" t="s">
        <v>36</v>
      </c>
      <c r="B1580" s="65" t="s">
        <v>5034</v>
      </c>
      <c r="C1580" s="65" t="s">
        <v>1939</v>
      </c>
      <c r="D1580" s="65" t="s">
        <v>5000</v>
      </c>
      <c r="E1580" s="65" t="s">
        <v>1935</v>
      </c>
      <c r="F1580" s="65">
        <v>60</v>
      </c>
      <c r="G1580" s="65" t="s">
        <v>1938</v>
      </c>
      <c r="H1580" s="65">
        <v>4</v>
      </c>
      <c r="I1580" s="65">
        <v>799.96</v>
      </c>
      <c r="J1580" s="65">
        <v>2574.72</v>
      </c>
      <c r="K1580" s="65">
        <v>120000</v>
      </c>
      <c r="L1580" s="65">
        <v>2660</v>
      </c>
      <c r="M1580" s="65">
        <v>6</v>
      </c>
      <c r="N1580" s="65">
        <v>79.28</v>
      </c>
      <c r="O1580" s="65" t="s">
        <v>4935</v>
      </c>
    </row>
    <row r="1581" ht="15" spans="1:15">
      <c r="A1581" s="65" t="s">
        <v>36</v>
      </c>
      <c r="B1581" s="65" t="s">
        <v>5032</v>
      </c>
      <c r="C1581" s="65" t="s">
        <v>1939</v>
      </c>
      <c r="D1581" s="65" t="s">
        <v>5000</v>
      </c>
      <c r="E1581" s="65" t="s">
        <v>1935</v>
      </c>
      <c r="F1581" s="65">
        <v>60</v>
      </c>
      <c r="G1581" s="65" t="s">
        <v>1938</v>
      </c>
      <c r="H1581" s="65">
        <v>4</v>
      </c>
      <c r="I1581" s="65">
        <v>799.96</v>
      </c>
      <c r="J1581" s="65">
        <v>2574.72</v>
      </c>
      <c r="K1581" s="65">
        <v>120000</v>
      </c>
      <c r="L1581" s="65">
        <v>2660</v>
      </c>
      <c r="M1581" s="65">
        <v>6</v>
      </c>
      <c r="N1581" s="65">
        <v>79.28</v>
      </c>
      <c r="O1581" s="65" t="s">
        <v>4935</v>
      </c>
    </row>
    <row r="1582" ht="15" spans="1:15">
      <c r="A1582" s="65" t="s">
        <v>36</v>
      </c>
      <c r="B1582" s="65" t="s">
        <v>5040</v>
      </c>
      <c r="C1582" s="65" t="s">
        <v>1939</v>
      </c>
      <c r="D1582" s="65" t="s">
        <v>5000</v>
      </c>
      <c r="E1582" s="65" t="s">
        <v>1935</v>
      </c>
      <c r="F1582" s="65">
        <v>60</v>
      </c>
      <c r="G1582" s="65" t="s">
        <v>1938</v>
      </c>
      <c r="H1582" s="65">
        <v>4</v>
      </c>
      <c r="I1582" s="65">
        <v>799.96</v>
      </c>
      <c r="J1582" s="65">
        <v>2574.72</v>
      </c>
      <c r="K1582" s="65">
        <v>120000</v>
      </c>
      <c r="L1582" s="65">
        <v>2660</v>
      </c>
      <c r="M1582" s="65">
        <v>6</v>
      </c>
      <c r="N1582" s="65">
        <v>79.28</v>
      </c>
      <c r="O1582" s="65" t="s">
        <v>5043</v>
      </c>
    </row>
    <row r="1583" ht="15" spans="1:15">
      <c r="A1583" s="65" t="s">
        <v>36</v>
      </c>
      <c r="B1583" s="65" t="s">
        <v>5038</v>
      </c>
      <c r="C1583" s="65" t="s">
        <v>1939</v>
      </c>
      <c r="D1583" s="65" t="s">
        <v>5000</v>
      </c>
      <c r="E1583" s="65" t="s">
        <v>1935</v>
      </c>
      <c r="F1583" s="65">
        <v>60</v>
      </c>
      <c r="G1583" s="65" t="s">
        <v>1938</v>
      </c>
      <c r="H1583" s="65">
        <v>4</v>
      </c>
      <c r="I1583" s="65">
        <v>799.95</v>
      </c>
      <c r="J1583" s="65">
        <v>2574.71</v>
      </c>
      <c r="K1583" s="65">
        <v>120000</v>
      </c>
      <c r="L1583" s="65">
        <v>2660</v>
      </c>
      <c r="M1583" s="65">
        <v>6</v>
      </c>
      <c r="N1583" s="65">
        <v>79.29</v>
      </c>
      <c r="O1583" s="65" t="s">
        <v>4935</v>
      </c>
    </row>
    <row r="1584" ht="15" spans="1:15">
      <c r="A1584" s="65" t="s">
        <v>36</v>
      </c>
      <c r="B1584" s="65" t="s">
        <v>5050</v>
      </c>
      <c r="C1584" s="65" t="s">
        <v>1939</v>
      </c>
      <c r="D1584" s="65" t="s">
        <v>5047</v>
      </c>
      <c r="E1584" s="65" t="s">
        <v>1935</v>
      </c>
      <c r="F1584" s="65">
        <v>60</v>
      </c>
      <c r="G1584" s="65" t="s">
        <v>1938</v>
      </c>
      <c r="H1584" s="65">
        <v>4</v>
      </c>
      <c r="I1584" s="65">
        <v>799.96</v>
      </c>
      <c r="J1584" s="65">
        <v>2574.72</v>
      </c>
      <c r="K1584" s="65">
        <v>120000</v>
      </c>
      <c r="L1584" s="65">
        <v>2660</v>
      </c>
      <c r="M1584" s="65">
        <v>6</v>
      </c>
      <c r="N1584" s="65">
        <v>79.28</v>
      </c>
      <c r="O1584" s="65" t="s">
        <v>4935</v>
      </c>
    </row>
    <row r="1585" ht="15" spans="1:15">
      <c r="A1585" s="65" t="s">
        <v>36</v>
      </c>
      <c r="B1585" s="65" t="s">
        <v>5048</v>
      </c>
      <c r="C1585" s="65" t="s">
        <v>1939</v>
      </c>
      <c r="D1585" s="65" t="s">
        <v>5047</v>
      </c>
      <c r="E1585" s="65" t="s">
        <v>1935</v>
      </c>
      <c r="F1585" s="65">
        <v>60</v>
      </c>
      <c r="G1585" s="65" t="s">
        <v>1938</v>
      </c>
      <c r="H1585" s="65">
        <v>4</v>
      </c>
      <c r="I1585" s="65">
        <v>799.96</v>
      </c>
      <c r="J1585" s="65">
        <v>2574.72</v>
      </c>
      <c r="K1585" s="65">
        <v>120000</v>
      </c>
      <c r="L1585" s="65">
        <v>2660</v>
      </c>
      <c r="M1585" s="65">
        <v>6</v>
      </c>
      <c r="N1585" s="65">
        <v>79.28</v>
      </c>
      <c r="O1585" s="65" t="s">
        <v>5043</v>
      </c>
    </row>
    <row r="1586" ht="15" spans="1:15">
      <c r="A1586" s="65" t="s">
        <v>36</v>
      </c>
      <c r="B1586" s="65" t="s">
        <v>5044</v>
      </c>
      <c r="C1586" s="65" t="s">
        <v>1939</v>
      </c>
      <c r="D1586" s="65" t="s">
        <v>5047</v>
      </c>
      <c r="E1586" s="65" t="s">
        <v>1935</v>
      </c>
      <c r="F1586" s="65">
        <v>60</v>
      </c>
      <c r="G1586" s="65" t="s">
        <v>1938</v>
      </c>
      <c r="H1586" s="65">
        <v>4</v>
      </c>
      <c r="I1586" s="65">
        <v>799.96</v>
      </c>
      <c r="J1586" s="65">
        <v>2574.72</v>
      </c>
      <c r="K1586" s="65">
        <v>120000</v>
      </c>
      <c r="L1586" s="65">
        <v>2660</v>
      </c>
      <c r="M1586" s="65">
        <v>6</v>
      </c>
      <c r="N1586" s="65">
        <v>79.28</v>
      </c>
      <c r="O1586" s="65" t="s">
        <v>4935</v>
      </c>
    </row>
    <row r="1587" ht="15" spans="1:15">
      <c r="A1587" s="65" t="s">
        <v>36</v>
      </c>
      <c r="B1587" s="65" t="s">
        <v>5059</v>
      </c>
      <c r="C1587" s="65" t="s">
        <v>1939</v>
      </c>
      <c r="D1587" s="65" t="s">
        <v>5047</v>
      </c>
      <c r="E1587" s="65" t="s">
        <v>1935</v>
      </c>
      <c r="F1587" s="65">
        <v>60</v>
      </c>
      <c r="G1587" s="65" t="s">
        <v>1938</v>
      </c>
      <c r="H1587" s="65">
        <v>4</v>
      </c>
      <c r="I1587" s="65">
        <v>799.96</v>
      </c>
      <c r="J1587" s="65">
        <v>2574.72</v>
      </c>
      <c r="K1587" s="65">
        <v>120000</v>
      </c>
      <c r="L1587" s="65">
        <v>2660</v>
      </c>
      <c r="M1587" s="65">
        <v>6</v>
      </c>
      <c r="N1587" s="65">
        <v>79.28</v>
      </c>
      <c r="O1587" s="65" t="s">
        <v>4935</v>
      </c>
    </row>
    <row r="1588" ht="15" spans="1:15">
      <c r="A1588" s="65" t="s">
        <v>36</v>
      </c>
      <c r="B1588" s="65" t="s">
        <v>5056</v>
      </c>
      <c r="C1588" s="65" t="s">
        <v>1939</v>
      </c>
      <c r="D1588" s="65" t="s">
        <v>5047</v>
      </c>
      <c r="E1588" s="65" t="s">
        <v>1935</v>
      </c>
      <c r="F1588" s="65">
        <v>60</v>
      </c>
      <c r="G1588" s="65" t="s">
        <v>1938</v>
      </c>
      <c r="H1588" s="65">
        <v>4</v>
      </c>
      <c r="I1588" s="65">
        <v>799.96</v>
      </c>
      <c r="J1588" s="65">
        <v>2574.72</v>
      </c>
      <c r="K1588" s="65">
        <v>120000</v>
      </c>
      <c r="L1588" s="65">
        <v>2660</v>
      </c>
      <c r="M1588" s="65">
        <v>6</v>
      </c>
      <c r="N1588" s="65">
        <v>79.28</v>
      </c>
      <c r="O1588" s="65" t="s">
        <v>5043</v>
      </c>
    </row>
    <row r="1589" ht="15" spans="1:15">
      <c r="A1589" s="65" t="s">
        <v>36</v>
      </c>
      <c r="B1589" s="65" t="s">
        <v>5052</v>
      </c>
      <c r="C1589" s="65" t="s">
        <v>1939</v>
      </c>
      <c r="D1589" s="65" t="s">
        <v>5047</v>
      </c>
      <c r="E1589" s="65" t="s">
        <v>1935</v>
      </c>
      <c r="F1589" s="65">
        <v>60</v>
      </c>
      <c r="G1589" s="65" t="s">
        <v>1938</v>
      </c>
      <c r="H1589" s="65">
        <v>4</v>
      </c>
      <c r="I1589" s="65">
        <v>799.96</v>
      </c>
      <c r="J1589" s="65">
        <v>2574.72</v>
      </c>
      <c r="K1589" s="65">
        <v>120000</v>
      </c>
      <c r="L1589" s="65">
        <v>2660</v>
      </c>
      <c r="M1589" s="65">
        <v>6</v>
      </c>
      <c r="N1589" s="65">
        <v>79.28</v>
      </c>
      <c r="O1589" s="65" t="s">
        <v>4935</v>
      </c>
    </row>
    <row r="1590" ht="15" spans="1:15">
      <c r="A1590" s="65" t="s">
        <v>36</v>
      </c>
      <c r="B1590" s="65" t="s">
        <v>5054</v>
      </c>
      <c r="C1590" s="65" t="s">
        <v>1939</v>
      </c>
      <c r="D1590" s="65" t="s">
        <v>5047</v>
      </c>
      <c r="E1590" s="65" t="s">
        <v>1935</v>
      </c>
      <c r="F1590" s="65">
        <v>60</v>
      </c>
      <c r="G1590" s="65" t="s">
        <v>1938</v>
      </c>
      <c r="H1590" s="65">
        <v>4</v>
      </c>
      <c r="I1590" s="65">
        <v>799.95</v>
      </c>
      <c r="J1590" s="65">
        <v>2574.7</v>
      </c>
      <c r="K1590" s="65">
        <v>120000</v>
      </c>
      <c r="L1590" s="65">
        <v>2660</v>
      </c>
      <c r="M1590" s="65">
        <v>6</v>
      </c>
      <c r="N1590" s="65">
        <v>79.3</v>
      </c>
      <c r="O1590" s="65" t="s">
        <v>4935</v>
      </c>
    </row>
    <row r="1591" ht="15" spans="1:15">
      <c r="A1591" s="65" t="s">
        <v>36</v>
      </c>
      <c r="B1591" s="65" t="s">
        <v>5089</v>
      </c>
      <c r="C1591" s="65" t="s">
        <v>1939</v>
      </c>
      <c r="D1591" s="65" t="s">
        <v>5088</v>
      </c>
      <c r="E1591" s="65" t="s">
        <v>1935</v>
      </c>
      <c r="F1591" s="65">
        <v>60</v>
      </c>
      <c r="G1591" s="65" t="s">
        <v>2993</v>
      </c>
      <c r="H1591" s="65">
        <v>4</v>
      </c>
      <c r="I1591" s="65">
        <v>799.96</v>
      </c>
      <c r="J1591" s="65">
        <v>2574.72</v>
      </c>
      <c r="K1591" s="65">
        <v>120000</v>
      </c>
      <c r="L1591" s="65">
        <v>2660</v>
      </c>
      <c r="M1591" s="65">
        <v>6</v>
      </c>
      <c r="N1591" s="65">
        <v>79.28</v>
      </c>
      <c r="O1591" s="65" t="s">
        <v>5092</v>
      </c>
    </row>
    <row r="1592" ht="15" spans="1:15">
      <c r="A1592" s="65" t="s">
        <v>36</v>
      </c>
      <c r="B1592" s="65" t="s">
        <v>5085</v>
      </c>
      <c r="C1592" s="65" t="s">
        <v>1939</v>
      </c>
      <c r="D1592" s="65" t="s">
        <v>5088</v>
      </c>
      <c r="E1592" s="65" t="s">
        <v>1935</v>
      </c>
      <c r="F1592" s="65">
        <v>60</v>
      </c>
      <c r="G1592" s="65" t="s">
        <v>2993</v>
      </c>
      <c r="H1592" s="65">
        <v>4</v>
      </c>
      <c r="I1592" s="65">
        <v>799.96</v>
      </c>
      <c r="J1592" s="65">
        <v>2574.72</v>
      </c>
      <c r="K1592" s="65">
        <v>120000</v>
      </c>
      <c r="L1592" s="65">
        <v>2660</v>
      </c>
      <c r="M1592" s="65">
        <v>6</v>
      </c>
      <c r="N1592" s="65">
        <v>79.28</v>
      </c>
      <c r="O1592" s="65" t="s">
        <v>5084</v>
      </c>
    </row>
    <row r="1593" ht="15" spans="1:15">
      <c r="A1593" s="65" t="s">
        <v>36</v>
      </c>
      <c r="B1593" s="65" t="s">
        <v>5232</v>
      </c>
      <c r="C1593" s="65" t="s">
        <v>1939</v>
      </c>
      <c r="D1593" s="65" t="s">
        <v>5235</v>
      </c>
      <c r="E1593" s="65" t="s">
        <v>1935</v>
      </c>
      <c r="F1593" s="65">
        <v>60</v>
      </c>
      <c r="G1593" s="65" t="s">
        <v>2993</v>
      </c>
      <c r="H1593" s="65">
        <v>4</v>
      </c>
      <c r="I1593" s="65">
        <v>799.96</v>
      </c>
      <c r="J1593" s="65">
        <v>2574.72</v>
      </c>
      <c r="K1593" s="65">
        <v>120000</v>
      </c>
      <c r="L1593" s="65">
        <v>2660</v>
      </c>
      <c r="M1593" s="65">
        <v>6</v>
      </c>
      <c r="N1593" s="65">
        <v>79.28</v>
      </c>
      <c r="O1593" s="65" t="s">
        <v>5236</v>
      </c>
    </row>
    <row r="1594" ht="15" spans="1:15">
      <c r="A1594" s="65" t="s">
        <v>36</v>
      </c>
      <c r="B1594" s="65" t="s">
        <v>5237</v>
      </c>
      <c r="C1594" s="65" t="s">
        <v>1939</v>
      </c>
      <c r="D1594" s="65" t="s">
        <v>5235</v>
      </c>
      <c r="E1594" s="65" t="s">
        <v>1935</v>
      </c>
      <c r="F1594" s="65">
        <v>60</v>
      </c>
      <c r="G1594" s="65" t="s">
        <v>2993</v>
      </c>
      <c r="H1594" s="65">
        <v>4</v>
      </c>
      <c r="I1594" s="65">
        <v>799.96</v>
      </c>
      <c r="J1594" s="65">
        <v>2574.72</v>
      </c>
      <c r="K1594" s="65">
        <v>120000</v>
      </c>
      <c r="L1594" s="65">
        <v>2660</v>
      </c>
      <c r="M1594" s="65">
        <v>6</v>
      </c>
      <c r="N1594" s="65">
        <v>79.28</v>
      </c>
      <c r="O1594" s="65" t="s">
        <v>5239</v>
      </c>
    </row>
    <row r="1595" ht="15" spans="1:15">
      <c r="A1595" s="65" t="s">
        <v>36</v>
      </c>
      <c r="B1595" s="65" t="s">
        <v>5240</v>
      </c>
      <c r="C1595" s="65" t="s">
        <v>1939</v>
      </c>
      <c r="D1595" s="65" t="s">
        <v>5235</v>
      </c>
      <c r="E1595" s="65" t="s">
        <v>1935</v>
      </c>
      <c r="F1595" s="65">
        <v>60</v>
      </c>
      <c r="G1595" s="65" t="s">
        <v>2993</v>
      </c>
      <c r="H1595" s="65">
        <v>4</v>
      </c>
      <c r="I1595" s="65">
        <v>799.95</v>
      </c>
      <c r="J1595" s="65">
        <v>2574.71</v>
      </c>
      <c r="K1595" s="65">
        <v>120000</v>
      </c>
      <c r="L1595" s="65">
        <v>2660</v>
      </c>
      <c r="M1595" s="65">
        <v>6</v>
      </c>
      <c r="N1595" s="65">
        <v>79.29</v>
      </c>
      <c r="O1595" s="65" t="s">
        <v>5242</v>
      </c>
    </row>
    <row r="1596" ht="15" spans="1:15">
      <c r="A1596" s="65" t="s">
        <v>36</v>
      </c>
      <c r="B1596" s="65" t="s">
        <v>5243</v>
      </c>
      <c r="C1596" s="65" t="s">
        <v>1939</v>
      </c>
      <c r="D1596" s="65" t="s">
        <v>5247</v>
      </c>
      <c r="E1596" s="65" t="s">
        <v>1935</v>
      </c>
      <c r="F1596" s="65">
        <v>60</v>
      </c>
      <c r="G1596" s="65" t="s">
        <v>2993</v>
      </c>
      <c r="H1596" s="65">
        <v>4</v>
      </c>
      <c r="I1596" s="65">
        <v>799.96</v>
      </c>
      <c r="J1596" s="65">
        <v>2574.72</v>
      </c>
      <c r="K1596" s="65">
        <v>120000</v>
      </c>
      <c r="L1596" s="65">
        <v>2660</v>
      </c>
      <c r="M1596" s="65">
        <v>6</v>
      </c>
      <c r="N1596" s="65">
        <v>79.28</v>
      </c>
      <c r="O1596" s="65" t="s">
        <v>5248</v>
      </c>
    </row>
    <row r="1597" ht="15" spans="1:15">
      <c r="A1597" s="65" t="s">
        <v>36</v>
      </c>
      <c r="B1597" s="65" t="s">
        <v>5249</v>
      </c>
      <c r="C1597" s="65" t="s">
        <v>1939</v>
      </c>
      <c r="D1597" s="65" t="s">
        <v>5247</v>
      </c>
      <c r="E1597" s="65" t="s">
        <v>1935</v>
      </c>
      <c r="F1597" s="65">
        <v>60</v>
      </c>
      <c r="G1597" s="65" t="s">
        <v>2993</v>
      </c>
      <c r="H1597" s="65">
        <v>4</v>
      </c>
      <c r="I1597" s="65">
        <v>799.96</v>
      </c>
      <c r="J1597" s="65">
        <v>2574.72</v>
      </c>
      <c r="K1597" s="65">
        <v>120000</v>
      </c>
      <c r="L1597" s="65">
        <v>2660</v>
      </c>
      <c r="M1597" s="65">
        <v>6</v>
      </c>
      <c r="N1597" s="65">
        <v>79.28</v>
      </c>
      <c r="O1597" s="65" t="s">
        <v>5251</v>
      </c>
    </row>
    <row r="1598" ht="15" spans="1:15">
      <c r="A1598" s="65" t="s">
        <v>36</v>
      </c>
      <c r="B1598" s="65" t="s">
        <v>5252</v>
      </c>
      <c r="C1598" s="65" t="s">
        <v>1939</v>
      </c>
      <c r="D1598" s="65" t="s">
        <v>5247</v>
      </c>
      <c r="E1598" s="65" t="s">
        <v>1935</v>
      </c>
      <c r="F1598" s="65">
        <v>60</v>
      </c>
      <c r="G1598" s="65" t="s">
        <v>2993</v>
      </c>
      <c r="H1598" s="65">
        <v>4</v>
      </c>
      <c r="I1598" s="65">
        <v>799.96</v>
      </c>
      <c r="J1598" s="65">
        <v>2574.72</v>
      </c>
      <c r="K1598" s="65">
        <v>120000</v>
      </c>
      <c r="L1598" s="65">
        <v>2660</v>
      </c>
      <c r="M1598" s="65">
        <v>6</v>
      </c>
      <c r="N1598" s="65">
        <v>79.28</v>
      </c>
      <c r="O1598" s="65" t="s">
        <v>5254</v>
      </c>
    </row>
    <row r="1599" ht="15" spans="1:15">
      <c r="A1599" s="65" t="s">
        <v>36</v>
      </c>
      <c r="B1599" s="65" t="s">
        <v>5255</v>
      </c>
      <c r="C1599" s="65" t="s">
        <v>1939</v>
      </c>
      <c r="D1599" s="65" t="s">
        <v>5247</v>
      </c>
      <c r="E1599" s="65" t="s">
        <v>1935</v>
      </c>
      <c r="F1599" s="65">
        <v>60</v>
      </c>
      <c r="G1599" s="65" t="s">
        <v>2993</v>
      </c>
      <c r="H1599" s="65">
        <v>4</v>
      </c>
      <c r="I1599" s="65">
        <v>799.96</v>
      </c>
      <c r="J1599" s="65">
        <v>2574.72</v>
      </c>
      <c r="K1599" s="65">
        <v>120000</v>
      </c>
      <c r="L1599" s="65">
        <v>2660</v>
      </c>
      <c r="M1599" s="65">
        <v>6</v>
      </c>
      <c r="N1599" s="65">
        <v>79.28</v>
      </c>
      <c r="O1599" s="65" t="s">
        <v>5069</v>
      </c>
    </row>
    <row r="1600" ht="15" spans="1:15">
      <c r="A1600" s="65" t="s">
        <v>36</v>
      </c>
      <c r="B1600" s="65" t="s">
        <v>5257</v>
      </c>
      <c r="C1600" s="65" t="s">
        <v>1939</v>
      </c>
      <c r="D1600" s="65" t="s">
        <v>5247</v>
      </c>
      <c r="E1600" s="65" t="s">
        <v>1935</v>
      </c>
      <c r="F1600" s="65">
        <v>60</v>
      </c>
      <c r="G1600" s="65" t="s">
        <v>2993</v>
      </c>
      <c r="H1600" s="65">
        <v>4</v>
      </c>
      <c r="I1600" s="65">
        <v>799.96</v>
      </c>
      <c r="J1600" s="65">
        <v>2574.72</v>
      </c>
      <c r="K1600" s="65">
        <v>120000</v>
      </c>
      <c r="L1600" s="65">
        <v>2660</v>
      </c>
      <c r="M1600" s="65">
        <v>6</v>
      </c>
      <c r="N1600" s="65">
        <v>79.28</v>
      </c>
      <c r="O1600" s="65" t="s">
        <v>5069</v>
      </c>
    </row>
    <row r="1601" ht="15" spans="1:15">
      <c r="A1601" s="65" t="s">
        <v>36</v>
      </c>
      <c r="B1601" s="65" t="s">
        <v>5259</v>
      </c>
      <c r="C1601" s="65" t="s">
        <v>1939</v>
      </c>
      <c r="D1601" s="65" t="s">
        <v>5247</v>
      </c>
      <c r="E1601" s="65" t="s">
        <v>1935</v>
      </c>
      <c r="F1601" s="65">
        <v>60</v>
      </c>
      <c r="G1601" s="65" t="s">
        <v>2993</v>
      </c>
      <c r="H1601" s="65">
        <v>4</v>
      </c>
      <c r="I1601" s="65">
        <v>799.96</v>
      </c>
      <c r="J1601" s="65">
        <v>2574.72</v>
      </c>
      <c r="K1601" s="65">
        <v>120000</v>
      </c>
      <c r="L1601" s="65">
        <v>2660</v>
      </c>
      <c r="M1601" s="65">
        <v>6</v>
      </c>
      <c r="N1601" s="65">
        <v>79.28</v>
      </c>
      <c r="O1601" s="65" t="s">
        <v>5069</v>
      </c>
    </row>
    <row r="1602" ht="15" spans="1:15">
      <c r="A1602" s="65" t="s">
        <v>36</v>
      </c>
      <c r="B1602" s="65" t="s">
        <v>5261</v>
      </c>
      <c r="C1602" s="65" t="s">
        <v>1939</v>
      </c>
      <c r="D1602" s="65" t="s">
        <v>5247</v>
      </c>
      <c r="E1602" s="65" t="s">
        <v>1935</v>
      </c>
      <c r="F1602" s="65">
        <v>60</v>
      </c>
      <c r="G1602" s="65" t="s">
        <v>2993</v>
      </c>
      <c r="H1602" s="65">
        <v>4</v>
      </c>
      <c r="I1602" s="65">
        <v>799.96</v>
      </c>
      <c r="J1602" s="65">
        <v>2574.72</v>
      </c>
      <c r="K1602" s="65">
        <v>120000</v>
      </c>
      <c r="L1602" s="65">
        <v>2660</v>
      </c>
      <c r="M1602" s="65">
        <v>6</v>
      </c>
      <c r="N1602" s="65">
        <v>79.28</v>
      </c>
      <c r="O1602" s="65" t="s">
        <v>5069</v>
      </c>
    </row>
    <row r="1603" ht="15" spans="1:15">
      <c r="A1603" s="65" t="s">
        <v>36</v>
      </c>
      <c r="B1603" s="65" t="s">
        <v>5263</v>
      </c>
      <c r="C1603" s="65" t="s">
        <v>1939</v>
      </c>
      <c r="D1603" s="65" t="s">
        <v>5247</v>
      </c>
      <c r="E1603" s="65" t="s">
        <v>1935</v>
      </c>
      <c r="F1603" s="65">
        <v>60</v>
      </c>
      <c r="G1603" s="65" t="s">
        <v>2993</v>
      </c>
      <c r="H1603" s="65">
        <v>4</v>
      </c>
      <c r="I1603" s="65">
        <v>799.96</v>
      </c>
      <c r="J1603" s="65">
        <v>2574.72</v>
      </c>
      <c r="K1603" s="65">
        <v>120000</v>
      </c>
      <c r="L1603" s="65">
        <v>2660</v>
      </c>
      <c r="M1603" s="65">
        <v>6</v>
      </c>
      <c r="N1603" s="65">
        <v>79.28</v>
      </c>
      <c r="O1603" s="65" t="s">
        <v>5069</v>
      </c>
    </row>
    <row r="1604" ht="15" spans="1:15">
      <c r="A1604" s="65" t="s">
        <v>36</v>
      </c>
      <c r="B1604" s="65" t="s">
        <v>5265</v>
      </c>
      <c r="C1604" s="65" t="s">
        <v>1939</v>
      </c>
      <c r="D1604" s="65" t="s">
        <v>5247</v>
      </c>
      <c r="E1604" s="65" t="s">
        <v>1935</v>
      </c>
      <c r="F1604" s="65">
        <v>60</v>
      </c>
      <c r="G1604" s="65" t="s">
        <v>2993</v>
      </c>
      <c r="H1604" s="65">
        <v>4</v>
      </c>
      <c r="I1604" s="65">
        <v>799.96</v>
      </c>
      <c r="J1604" s="65">
        <v>2574.72</v>
      </c>
      <c r="K1604" s="65">
        <v>120000</v>
      </c>
      <c r="L1604" s="65">
        <v>2660</v>
      </c>
      <c r="M1604" s="65">
        <v>6</v>
      </c>
      <c r="N1604" s="65">
        <v>79.28</v>
      </c>
      <c r="O1604" s="65" t="s">
        <v>5267</v>
      </c>
    </row>
    <row r="1605" ht="15" spans="1:15">
      <c r="A1605" s="65" t="s">
        <v>36</v>
      </c>
      <c r="B1605" s="65" t="s">
        <v>5268</v>
      </c>
      <c r="C1605" s="65" t="s">
        <v>1939</v>
      </c>
      <c r="D1605" s="65" t="s">
        <v>5247</v>
      </c>
      <c r="E1605" s="65" t="s">
        <v>1935</v>
      </c>
      <c r="F1605" s="65">
        <v>60</v>
      </c>
      <c r="G1605" s="65" t="s">
        <v>2993</v>
      </c>
      <c r="H1605" s="65">
        <v>4</v>
      </c>
      <c r="I1605" s="65">
        <v>799.96</v>
      </c>
      <c r="J1605" s="65">
        <v>2574.72</v>
      </c>
      <c r="K1605" s="65">
        <v>120000</v>
      </c>
      <c r="L1605" s="65">
        <v>2660</v>
      </c>
      <c r="M1605" s="65">
        <v>6</v>
      </c>
      <c r="N1605" s="65">
        <v>79.28</v>
      </c>
      <c r="O1605" s="65" t="s">
        <v>5069</v>
      </c>
    </row>
    <row r="1606" ht="15" spans="1:15">
      <c r="A1606" s="65" t="s">
        <v>36</v>
      </c>
      <c r="B1606" s="65" t="s">
        <v>5270</v>
      </c>
      <c r="C1606" s="65" t="s">
        <v>1939</v>
      </c>
      <c r="D1606" s="65" t="s">
        <v>5247</v>
      </c>
      <c r="E1606" s="65" t="s">
        <v>1935</v>
      </c>
      <c r="F1606" s="65">
        <v>60</v>
      </c>
      <c r="G1606" s="65" t="s">
        <v>2993</v>
      </c>
      <c r="H1606" s="65">
        <v>4</v>
      </c>
      <c r="I1606" s="65">
        <v>799.96</v>
      </c>
      <c r="J1606" s="65">
        <v>2574.72</v>
      </c>
      <c r="K1606" s="65">
        <v>120000</v>
      </c>
      <c r="L1606" s="65">
        <v>2660</v>
      </c>
      <c r="M1606" s="65">
        <v>6</v>
      </c>
      <c r="N1606" s="65">
        <v>79.28</v>
      </c>
      <c r="O1606" s="65" t="s">
        <v>5069</v>
      </c>
    </row>
    <row r="1607" ht="15" spans="1:15">
      <c r="A1607" s="65" t="s">
        <v>36</v>
      </c>
      <c r="B1607" s="65" t="s">
        <v>5272</v>
      </c>
      <c r="C1607" s="65" t="s">
        <v>1939</v>
      </c>
      <c r="D1607" s="65" t="s">
        <v>5247</v>
      </c>
      <c r="E1607" s="65" t="s">
        <v>1935</v>
      </c>
      <c r="F1607" s="65">
        <v>60</v>
      </c>
      <c r="G1607" s="65" t="s">
        <v>2993</v>
      </c>
      <c r="H1607" s="65">
        <v>4</v>
      </c>
      <c r="I1607" s="65">
        <v>799.96</v>
      </c>
      <c r="J1607" s="65">
        <v>2574.72</v>
      </c>
      <c r="K1607" s="65">
        <v>120000</v>
      </c>
      <c r="L1607" s="65">
        <v>2660</v>
      </c>
      <c r="M1607" s="65">
        <v>6</v>
      </c>
      <c r="N1607" s="65">
        <v>79.28</v>
      </c>
      <c r="O1607" s="65" t="s">
        <v>5274</v>
      </c>
    </row>
    <row r="1608" ht="15" spans="1:15">
      <c r="A1608" s="65" t="s">
        <v>36</v>
      </c>
      <c r="B1608" s="65" t="s">
        <v>5275</v>
      </c>
      <c r="C1608" s="65" t="s">
        <v>1939</v>
      </c>
      <c r="D1608" s="65" t="s">
        <v>5247</v>
      </c>
      <c r="E1608" s="65" t="s">
        <v>1935</v>
      </c>
      <c r="F1608" s="65">
        <v>60</v>
      </c>
      <c r="G1608" s="65" t="s">
        <v>2993</v>
      </c>
      <c r="H1608" s="65">
        <v>4</v>
      </c>
      <c r="I1608" s="65">
        <v>799.96</v>
      </c>
      <c r="J1608" s="65">
        <v>2574.72</v>
      </c>
      <c r="K1608" s="65">
        <v>120000</v>
      </c>
      <c r="L1608" s="65">
        <v>2660</v>
      </c>
      <c r="M1608" s="65">
        <v>6</v>
      </c>
      <c r="N1608" s="65">
        <v>79.28</v>
      </c>
      <c r="O1608" s="65" t="s">
        <v>5277</v>
      </c>
    </row>
    <row r="1609" ht="15" spans="1:15">
      <c r="A1609" s="65" t="s">
        <v>36</v>
      </c>
      <c r="B1609" s="65" t="s">
        <v>5278</v>
      </c>
      <c r="C1609" s="65" t="s">
        <v>1939</v>
      </c>
      <c r="D1609" s="65" t="s">
        <v>5247</v>
      </c>
      <c r="E1609" s="65" t="s">
        <v>1935</v>
      </c>
      <c r="F1609" s="65">
        <v>60</v>
      </c>
      <c r="G1609" s="65" t="s">
        <v>2993</v>
      </c>
      <c r="H1609" s="65">
        <v>4</v>
      </c>
      <c r="I1609" s="65">
        <v>799.94</v>
      </c>
      <c r="J1609" s="65">
        <v>2574.69</v>
      </c>
      <c r="K1609" s="65">
        <v>120000</v>
      </c>
      <c r="L1609" s="65">
        <v>2660</v>
      </c>
      <c r="M1609" s="65">
        <v>6</v>
      </c>
      <c r="N1609" s="65">
        <v>79.31</v>
      </c>
      <c r="O1609" s="65" t="s">
        <v>5069</v>
      </c>
    </row>
    <row r="1610" ht="15" spans="1:15">
      <c r="A1610" s="65" t="s">
        <v>36</v>
      </c>
      <c r="B1610" s="65" t="s">
        <v>5108</v>
      </c>
      <c r="C1610" s="65" t="s">
        <v>1939</v>
      </c>
      <c r="D1610" s="65" t="s">
        <v>5083</v>
      </c>
      <c r="E1610" s="65" t="s">
        <v>1935</v>
      </c>
      <c r="F1610" s="65">
        <v>60</v>
      </c>
      <c r="G1610" s="65" t="s">
        <v>2993</v>
      </c>
      <c r="H1610" s="65">
        <v>4</v>
      </c>
      <c r="I1610" s="65">
        <v>799.96</v>
      </c>
      <c r="J1610" s="65">
        <v>2574.72</v>
      </c>
      <c r="K1610" s="65">
        <v>120000</v>
      </c>
      <c r="L1610" s="65">
        <v>2660</v>
      </c>
      <c r="M1610" s="65">
        <v>6</v>
      </c>
      <c r="N1610" s="65">
        <v>79.28</v>
      </c>
      <c r="O1610" s="65" t="s">
        <v>5111</v>
      </c>
    </row>
    <row r="1611" ht="15" spans="1:15">
      <c r="A1611" s="65" t="s">
        <v>36</v>
      </c>
      <c r="B1611" s="65" t="s">
        <v>5079</v>
      </c>
      <c r="C1611" s="65" t="s">
        <v>1939</v>
      </c>
      <c r="D1611" s="65" t="s">
        <v>5083</v>
      </c>
      <c r="E1611" s="65" t="s">
        <v>1935</v>
      </c>
      <c r="F1611" s="65">
        <v>60</v>
      </c>
      <c r="G1611" s="65" t="s">
        <v>2993</v>
      </c>
      <c r="H1611" s="65">
        <v>4</v>
      </c>
      <c r="I1611" s="65">
        <v>799.96</v>
      </c>
      <c r="J1611" s="65">
        <v>2574.72</v>
      </c>
      <c r="K1611" s="65">
        <v>120000</v>
      </c>
      <c r="L1611" s="65">
        <v>2660</v>
      </c>
      <c r="M1611" s="65">
        <v>6</v>
      </c>
      <c r="N1611" s="65">
        <v>79.28</v>
      </c>
      <c r="O1611" s="65" t="s">
        <v>5084</v>
      </c>
    </row>
    <row r="1612" ht="15" spans="1:15">
      <c r="A1612" s="65" t="s">
        <v>36</v>
      </c>
      <c r="B1612" s="65" t="s">
        <v>5120</v>
      </c>
      <c r="C1612" s="65" t="s">
        <v>1939</v>
      </c>
      <c r="D1612" s="65" t="s">
        <v>5083</v>
      </c>
      <c r="E1612" s="65" t="s">
        <v>1935</v>
      </c>
      <c r="F1612" s="65">
        <v>60</v>
      </c>
      <c r="G1612" s="65" t="s">
        <v>2993</v>
      </c>
      <c r="H1612" s="65">
        <v>4</v>
      </c>
      <c r="I1612" s="65">
        <v>799.96</v>
      </c>
      <c r="J1612" s="65">
        <v>2574.72</v>
      </c>
      <c r="K1612" s="65">
        <v>120000</v>
      </c>
      <c r="L1612" s="65">
        <v>2660</v>
      </c>
      <c r="M1612" s="65">
        <v>6</v>
      </c>
      <c r="N1612" s="65">
        <v>79.28</v>
      </c>
      <c r="O1612" s="65" t="s">
        <v>5069</v>
      </c>
    </row>
    <row r="1613" ht="15" spans="1:15">
      <c r="A1613" s="65" t="s">
        <v>36</v>
      </c>
      <c r="B1613" s="65" t="s">
        <v>5106</v>
      </c>
      <c r="C1613" s="65" t="s">
        <v>1939</v>
      </c>
      <c r="D1613" s="65" t="s">
        <v>5083</v>
      </c>
      <c r="E1613" s="65" t="s">
        <v>1935</v>
      </c>
      <c r="F1613" s="65">
        <v>60</v>
      </c>
      <c r="G1613" s="65" t="s">
        <v>2993</v>
      </c>
      <c r="H1613" s="65">
        <v>4</v>
      </c>
      <c r="I1613" s="65">
        <v>799.96</v>
      </c>
      <c r="J1613" s="65">
        <v>2574.72</v>
      </c>
      <c r="K1613" s="65">
        <v>120000</v>
      </c>
      <c r="L1613" s="65">
        <v>2660</v>
      </c>
      <c r="M1613" s="65">
        <v>6</v>
      </c>
      <c r="N1613" s="65">
        <v>79.28</v>
      </c>
      <c r="O1613" s="65" t="s">
        <v>5084</v>
      </c>
    </row>
    <row r="1614" ht="15" spans="1:15">
      <c r="A1614" s="65" t="s">
        <v>36</v>
      </c>
      <c r="B1614" s="65" t="s">
        <v>5116</v>
      </c>
      <c r="C1614" s="65" t="s">
        <v>1939</v>
      </c>
      <c r="D1614" s="65" t="s">
        <v>5083</v>
      </c>
      <c r="E1614" s="65" t="s">
        <v>1935</v>
      </c>
      <c r="F1614" s="65">
        <v>60</v>
      </c>
      <c r="G1614" s="65" t="s">
        <v>2993</v>
      </c>
      <c r="H1614" s="65">
        <v>4</v>
      </c>
      <c r="I1614" s="65">
        <v>799.96</v>
      </c>
      <c r="J1614" s="65">
        <v>2574.72</v>
      </c>
      <c r="K1614" s="65">
        <v>120000</v>
      </c>
      <c r="L1614" s="65">
        <v>2660</v>
      </c>
      <c r="M1614" s="65">
        <v>6</v>
      </c>
      <c r="N1614" s="65">
        <v>79.28</v>
      </c>
      <c r="O1614" s="65" t="s">
        <v>5069</v>
      </c>
    </row>
    <row r="1615" ht="15" spans="1:15">
      <c r="A1615" s="65" t="s">
        <v>36</v>
      </c>
      <c r="B1615" s="65" t="s">
        <v>5126</v>
      </c>
      <c r="C1615" s="65" t="s">
        <v>1939</v>
      </c>
      <c r="D1615" s="65" t="s">
        <v>5083</v>
      </c>
      <c r="E1615" s="65" t="s">
        <v>1935</v>
      </c>
      <c r="F1615" s="65">
        <v>60</v>
      </c>
      <c r="G1615" s="65" t="s">
        <v>2993</v>
      </c>
      <c r="H1615" s="65">
        <v>4</v>
      </c>
      <c r="I1615" s="65">
        <v>799.96</v>
      </c>
      <c r="J1615" s="65">
        <v>2574.72</v>
      </c>
      <c r="K1615" s="65">
        <v>120000</v>
      </c>
      <c r="L1615" s="65">
        <v>2660</v>
      </c>
      <c r="M1615" s="65">
        <v>6</v>
      </c>
      <c r="N1615" s="65">
        <v>79.28</v>
      </c>
      <c r="O1615" s="65" t="s">
        <v>5084</v>
      </c>
    </row>
    <row r="1616" ht="15" spans="1:15">
      <c r="A1616" s="65" t="s">
        <v>36</v>
      </c>
      <c r="B1616" s="65" t="s">
        <v>5114</v>
      </c>
      <c r="C1616" s="65" t="s">
        <v>1939</v>
      </c>
      <c r="D1616" s="65" t="s">
        <v>5083</v>
      </c>
      <c r="E1616" s="65" t="s">
        <v>1935</v>
      </c>
      <c r="F1616" s="65">
        <v>60</v>
      </c>
      <c r="G1616" s="65" t="s">
        <v>2993</v>
      </c>
      <c r="H1616" s="65">
        <v>4</v>
      </c>
      <c r="I1616" s="65">
        <v>799.96</v>
      </c>
      <c r="J1616" s="65">
        <v>2574.72</v>
      </c>
      <c r="K1616" s="65">
        <v>120000</v>
      </c>
      <c r="L1616" s="65">
        <v>2660</v>
      </c>
      <c r="M1616" s="65">
        <v>6</v>
      </c>
      <c r="N1616" s="65">
        <v>79.28</v>
      </c>
      <c r="O1616" s="65" t="s">
        <v>5084</v>
      </c>
    </row>
    <row r="1617" ht="15" spans="1:15">
      <c r="A1617" s="65" t="s">
        <v>36</v>
      </c>
      <c r="B1617" s="65" t="s">
        <v>5128</v>
      </c>
      <c r="C1617" s="65" t="s">
        <v>1939</v>
      </c>
      <c r="D1617" s="65" t="s">
        <v>5083</v>
      </c>
      <c r="E1617" s="65" t="s">
        <v>1935</v>
      </c>
      <c r="F1617" s="65">
        <v>60</v>
      </c>
      <c r="G1617" s="65" t="s">
        <v>2993</v>
      </c>
      <c r="H1617" s="65">
        <v>4</v>
      </c>
      <c r="I1617" s="65">
        <v>799.96</v>
      </c>
      <c r="J1617" s="65">
        <v>2574.72</v>
      </c>
      <c r="K1617" s="65">
        <v>120000</v>
      </c>
      <c r="L1617" s="65">
        <v>2660</v>
      </c>
      <c r="M1617" s="65">
        <v>6</v>
      </c>
      <c r="N1617" s="65">
        <v>79.28</v>
      </c>
      <c r="O1617" s="65" t="s">
        <v>5069</v>
      </c>
    </row>
    <row r="1618" ht="15" spans="1:15">
      <c r="A1618" s="65" t="s">
        <v>36</v>
      </c>
      <c r="B1618" s="65" t="s">
        <v>5130</v>
      </c>
      <c r="C1618" s="65" t="s">
        <v>1939</v>
      </c>
      <c r="D1618" s="65" t="s">
        <v>5083</v>
      </c>
      <c r="E1618" s="65" t="s">
        <v>1935</v>
      </c>
      <c r="F1618" s="65">
        <v>60</v>
      </c>
      <c r="G1618" s="65" t="s">
        <v>2993</v>
      </c>
      <c r="H1618" s="65">
        <v>4</v>
      </c>
      <c r="I1618" s="65">
        <v>799.96</v>
      </c>
      <c r="J1618" s="65">
        <v>2574.72</v>
      </c>
      <c r="K1618" s="65">
        <v>120000</v>
      </c>
      <c r="L1618" s="65">
        <v>2660</v>
      </c>
      <c r="M1618" s="65">
        <v>6</v>
      </c>
      <c r="N1618" s="65">
        <v>79.28</v>
      </c>
      <c r="O1618" s="65" t="s">
        <v>5132</v>
      </c>
    </row>
    <row r="1619" ht="15" spans="1:15">
      <c r="A1619" s="65" t="s">
        <v>36</v>
      </c>
      <c r="B1619" s="65" t="s">
        <v>5118</v>
      </c>
      <c r="C1619" s="65" t="s">
        <v>1939</v>
      </c>
      <c r="D1619" s="65" t="s">
        <v>5083</v>
      </c>
      <c r="E1619" s="65" t="s">
        <v>1935</v>
      </c>
      <c r="F1619" s="65">
        <v>60</v>
      </c>
      <c r="G1619" s="65" t="s">
        <v>2993</v>
      </c>
      <c r="H1619" s="65">
        <v>4</v>
      </c>
      <c r="I1619" s="65">
        <v>799.96</v>
      </c>
      <c r="J1619" s="65">
        <v>2574.72</v>
      </c>
      <c r="K1619" s="65">
        <v>120000</v>
      </c>
      <c r="L1619" s="65">
        <v>2660</v>
      </c>
      <c r="M1619" s="65">
        <v>6</v>
      </c>
      <c r="N1619" s="65">
        <v>79.28</v>
      </c>
      <c r="O1619" s="65" t="s">
        <v>5084</v>
      </c>
    </row>
    <row r="1620" ht="15" spans="1:15">
      <c r="A1620" s="65" t="s">
        <v>36</v>
      </c>
      <c r="B1620" s="65" t="s">
        <v>5133</v>
      </c>
      <c r="C1620" s="65" t="s">
        <v>1939</v>
      </c>
      <c r="D1620" s="65" t="s">
        <v>5083</v>
      </c>
      <c r="E1620" s="65" t="s">
        <v>1935</v>
      </c>
      <c r="F1620" s="65">
        <v>60</v>
      </c>
      <c r="G1620" s="65" t="s">
        <v>2993</v>
      </c>
      <c r="H1620" s="65">
        <v>4</v>
      </c>
      <c r="I1620" s="65">
        <v>799.96</v>
      </c>
      <c r="J1620" s="65">
        <v>2574.72</v>
      </c>
      <c r="K1620" s="65">
        <v>120000</v>
      </c>
      <c r="L1620" s="65">
        <v>2660</v>
      </c>
      <c r="M1620" s="65">
        <v>6</v>
      </c>
      <c r="N1620" s="65">
        <v>79.28</v>
      </c>
      <c r="O1620" s="65" t="s">
        <v>5084</v>
      </c>
    </row>
    <row r="1621" ht="15" spans="1:15">
      <c r="A1621" s="65" t="s">
        <v>36</v>
      </c>
      <c r="B1621" s="65" t="s">
        <v>5135</v>
      </c>
      <c r="C1621" s="65" t="s">
        <v>1939</v>
      </c>
      <c r="D1621" s="65" t="s">
        <v>5083</v>
      </c>
      <c r="E1621" s="65" t="s">
        <v>1935</v>
      </c>
      <c r="F1621" s="65">
        <v>60</v>
      </c>
      <c r="G1621" s="65" t="s">
        <v>2993</v>
      </c>
      <c r="H1621" s="65">
        <v>4</v>
      </c>
      <c r="I1621" s="65">
        <v>799.96</v>
      </c>
      <c r="J1621" s="65">
        <v>2574.72</v>
      </c>
      <c r="K1621" s="65">
        <v>120000</v>
      </c>
      <c r="L1621" s="65">
        <v>2660</v>
      </c>
      <c r="M1621" s="65">
        <v>6</v>
      </c>
      <c r="N1621" s="65">
        <v>79.28</v>
      </c>
      <c r="O1621" s="65" t="s">
        <v>5084</v>
      </c>
    </row>
    <row r="1622" ht="15" spans="1:15">
      <c r="A1622" s="65" t="s">
        <v>36</v>
      </c>
      <c r="B1622" s="65" t="s">
        <v>5112</v>
      </c>
      <c r="C1622" s="65" t="s">
        <v>1939</v>
      </c>
      <c r="D1622" s="65" t="s">
        <v>5083</v>
      </c>
      <c r="E1622" s="65" t="s">
        <v>1935</v>
      </c>
      <c r="F1622" s="65">
        <v>60</v>
      </c>
      <c r="G1622" s="65" t="s">
        <v>2993</v>
      </c>
      <c r="H1622" s="65">
        <v>4</v>
      </c>
      <c r="I1622" s="65">
        <v>799.96</v>
      </c>
      <c r="J1622" s="65">
        <v>2574.72</v>
      </c>
      <c r="K1622" s="65">
        <v>120000</v>
      </c>
      <c r="L1622" s="65">
        <v>2660</v>
      </c>
      <c r="M1622" s="65">
        <v>6</v>
      </c>
      <c r="N1622" s="65">
        <v>79.28</v>
      </c>
      <c r="O1622" s="65" t="s">
        <v>5084</v>
      </c>
    </row>
    <row r="1623" ht="15" spans="1:15">
      <c r="A1623" s="65" t="s">
        <v>36</v>
      </c>
      <c r="B1623" s="65" t="s">
        <v>5124</v>
      </c>
      <c r="C1623" s="65" t="s">
        <v>1939</v>
      </c>
      <c r="D1623" s="65" t="s">
        <v>5083</v>
      </c>
      <c r="E1623" s="65" t="s">
        <v>1935</v>
      </c>
      <c r="F1623" s="65">
        <v>60</v>
      </c>
      <c r="G1623" s="65" t="s">
        <v>2993</v>
      </c>
      <c r="H1623" s="65">
        <v>4</v>
      </c>
      <c r="I1623" s="65">
        <v>799.96</v>
      </c>
      <c r="J1623" s="65">
        <v>2574.72</v>
      </c>
      <c r="K1623" s="65">
        <v>120000</v>
      </c>
      <c r="L1623" s="65">
        <v>2660</v>
      </c>
      <c r="M1623" s="65">
        <v>6</v>
      </c>
      <c r="N1623" s="65">
        <v>79.28</v>
      </c>
      <c r="O1623" s="65" t="s">
        <v>5084</v>
      </c>
    </row>
    <row r="1624" ht="15" spans="1:15">
      <c r="A1624" s="65" t="s">
        <v>36</v>
      </c>
      <c r="B1624" s="65" t="s">
        <v>5122</v>
      </c>
      <c r="C1624" s="65" t="s">
        <v>1939</v>
      </c>
      <c r="D1624" s="65" t="s">
        <v>5083</v>
      </c>
      <c r="E1624" s="65" t="s">
        <v>1935</v>
      </c>
      <c r="F1624" s="65">
        <v>60</v>
      </c>
      <c r="G1624" s="65" t="s">
        <v>2993</v>
      </c>
      <c r="H1624" s="65">
        <v>4</v>
      </c>
      <c r="I1624" s="65">
        <v>799.96</v>
      </c>
      <c r="J1624" s="65">
        <v>2574.72</v>
      </c>
      <c r="K1624" s="65">
        <v>120000</v>
      </c>
      <c r="L1624" s="65">
        <v>2660</v>
      </c>
      <c r="M1624" s="65">
        <v>6</v>
      </c>
      <c r="N1624" s="65">
        <v>79.28</v>
      </c>
      <c r="O1624" s="65" t="s">
        <v>5069</v>
      </c>
    </row>
    <row r="1625" ht="15" spans="1:15">
      <c r="A1625" s="65" t="s">
        <v>36</v>
      </c>
      <c r="B1625" s="65" t="s">
        <v>5099</v>
      </c>
      <c r="C1625" s="65" t="s">
        <v>1939</v>
      </c>
      <c r="D1625" s="65" t="s">
        <v>5083</v>
      </c>
      <c r="E1625" s="65" t="s">
        <v>1935</v>
      </c>
      <c r="F1625" s="65">
        <v>60</v>
      </c>
      <c r="G1625" s="65" t="s">
        <v>2993</v>
      </c>
      <c r="H1625" s="65">
        <v>4</v>
      </c>
      <c r="I1625" s="65">
        <v>799.96</v>
      </c>
      <c r="J1625" s="65">
        <v>2574.72</v>
      </c>
      <c r="K1625" s="65">
        <v>120000</v>
      </c>
      <c r="L1625" s="65">
        <v>2660</v>
      </c>
      <c r="M1625" s="65">
        <v>6</v>
      </c>
      <c r="N1625" s="65">
        <v>79.28</v>
      </c>
      <c r="O1625" s="65" t="s">
        <v>5069</v>
      </c>
    </row>
    <row r="1626" ht="15" spans="1:15">
      <c r="A1626" s="65" t="s">
        <v>36</v>
      </c>
      <c r="B1626" s="65" t="s">
        <v>5137</v>
      </c>
      <c r="C1626" s="65" t="s">
        <v>1939</v>
      </c>
      <c r="D1626" s="65" t="s">
        <v>5083</v>
      </c>
      <c r="E1626" s="65" t="s">
        <v>1935</v>
      </c>
      <c r="F1626" s="65">
        <v>60</v>
      </c>
      <c r="G1626" s="65" t="s">
        <v>2993</v>
      </c>
      <c r="H1626" s="65">
        <v>4</v>
      </c>
      <c r="I1626" s="65">
        <v>799.96</v>
      </c>
      <c r="J1626" s="65">
        <v>2574.72</v>
      </c>
      <c r="K1626" s="65">
        <v>120000</v>
      </c>
      <c r="L1626" s="65">
        <v>2660</v>
      </c>
      <c r="M1626" s="65">
        <v>6</v>
      </c>
      <c r="N1626" s="65">
        <v>79.28</v>
      </c>
      <c r="O1626" s="65" t="s">
        <v>5084</v>
      </c>
    </row>
    <row r="1627" ht="15" spans="1:15">
      <c r="A1627" s="65" t="s">
        <v>36</v>
      </c>
      <c r="B1627" s="65" t="s">
        <v>5095</v>
      </c>
      <c r="C1627" s="65" t="s">
        <v>1939</v>
      </c>
      <c r="D1627" s="65" t="s">
        <v>5083</v>
      </c>
      <c r="E1627" s="65" t="s">
        <v>1935</v>
      </c>
      <c r="F1627" s="65">
        <v>60</v>
      </c>
      <c r="G1627" s="65" t="s">
        <v>2993</v>
      </c>
      <c r="H1627" s="65">
        <v>4</v>
      </c>
      <c r="I1627" s="65">
        <v>799.96</v>
      </c>
      <c r="J1627" s="65">
        <v>2574.72</v>
      </c>
      <c r="K1627" s="65">
        <v>120000</v>
      </c>
      <c r="L1627" s="65">
        <v>2660</v>
      </c>
      <c r="M1627" s="65">
        <v>6</v>
      </c>
      <c r="N1627" s="65">
        <v>79.28</v>
      </c>
      <c r="O1627" s="65" t="s">
        <v>5084</v>
      </c>
    </row>
    <row r="1628" ht="15" spans="1:15">
      <c r="A1628" s="65" t="s">
        <v>36</v>
      </c>
      <c r="B1628" s="65" t="s">
        <v>5102</v>
      </c>
      <c r="C1628" s="65" t="s">
        <v>1939</v>
      </c>
      <c r="D1628" s="65" t="s">
        <v>5083</v>
      </c>
      <c r="E1628" s="65" t="s">
        <v>1935</v>
      </c>
      <c r="F1628" s="65">
        <v>60</v>
      </c>
      <c r="G1628" s="65" t="s">
        <v>2993</v>
      </c>
      <c r="H1628" s="65">
        <v>4</v>
      </c>
      <c r="I1628" s="65">
        <v>799.96</v>
      </c>
      <c r="J1628" s="65">
        <v>2574.72</v>
      </c>
      <c r="K1628" s="65">
        <v>120000</v>
      </c>
      <c r="L1628" s="65">
        <v>2660</v>
      </c>
      <c r="M1628" s="65">
        <v>6</v>
      </c>
      <c r="N1628" s="65">
        <v>79.28</v>
      </c>
      <c r="O1628" s="65" t="s">
        <v>5084</v>
      </c>
    </row>
    <row r="1629" ht="15" spans="1:15">
      <c r="A1629" s="65" t="s">
        <v>36</v>
      </c>
      <c r="B1629" s="65" t="s">
        <v>5104</v>
      </c>
      <c r="C1629" s="65" t="s">
        <v>1939</v>
      </c>
      <c r="D1629" s="65" t="s">
        <v>5083</v>
      </c>
      <c r="E1629" s="65" t="s">
        <v>1935</v>
      </c>
      <c r="F1629" s="65">
        <v>60</v>
      </c>
      <c r="G1629" s="65" t="s">
        <v>2993</v>
      </c>
      <c r="H1629" s="65">
        <v>4</v>
      </c>
      <c r="I1629" s="65">
        <v>799.96</v>
      </c>
      <c r="J1629" s="65">
        <v>2574.72</v>
      </c>
      <c r="K1629" s="65">
        <v>120000</v>
      </c>
      <c r="L1629" s="65">
        <v>2660</v>
      </c>
      <c r="M1629" s="65">
        <v>6</v>
      </c>
      <c r="N1629" s="65">
        <v>79.28</v>
      </c>
      <c r="O1629" s="65" t="s">
        <v>5084</v>
      </c>
    </row>
    <row r="1630" ht="15" spans="1:15">
      <c r="A1630" s="65" t="s">
        <v>36</v>
      </c>
      <c r="B1630" s="65" t="s">
        <v>5093</v>
      </c>
      <c r="C1630" s="65" t="s">
        <v>1939</v>
      </c>
      <c r="D1630" s="65" t="s">
        <v>5083</v>
      </c>
      <c r="E1630" s="65" t="s">
        <v>1935</v>
      </c>
      <c r="F1630" s="65">
        <v>60</v>
      </c>
      <c r="G1630" s="65" t="s">
        <v>2993</v>
      </c>
      <c r="H1630" s="65">
        <v>4</v>
      </c>
      <c r="I1630" s="65">
        <v>799.96</v>
      </c>
      <c r="J1630" s="65">
        <v>2574.72</v>
      </c>
      <c r="K1630" s="65">
        <v>120000</v>
      </c>
      <c r="L1630" s="65">
        <v>2660</v>
      </c>
      <c r="M1630" s="65">
        <v>6</v>
      </c>
      <c r="N1630" s="65">
        <v>79.28</v>
      </c>
      <c r="O1630" s="65" t="s">
        <v>5084</v>
      </c>
    </row>
    <row r="1631" ht="15" spans="1:15">
      <c r="A1631" s="65" t="s">
        <v>36</v>
      </c>
      <c r="B1631" s="65" t="s">
        <v>5097</v>
      </c>
      <c r="C1631" s="65" t="s">
        <v>1939</v>
      </c>
      <c r="D1631" s="65" t="s">
        <v>5083</v>
      </c>
      <c r="E1631" s="65" t="s">
        <v>1935</v>
      </c>
      <c r="F1631" s="65">
        <v>60</v>
      </c>
      <c r="G1631" s="65" t="s">
        <v>2993</v>
      </c>
      <c r="H1631" s="65">
        <v>4</v>
      </c>
      <c r="I1631" s="65">
        <v>799.92</v>
      </c>
      <c r="J1631" s="65">
        <v>2574.67</v>
      </c>
      <c r="K1631" s="65">
        <v>120000</v>
      </c>
      <c r="L1631" s="65">
        <v>2660</v>
      </c>
      <c r="M1631" s="65">
        <v>6</v>
      </c>
      <c r="N1631" s="65">
        <v>79.33</v>
      </c>
      <c r="O1631" s="65" t="s">
        <v>5084</v>
      </c>
    </row>
    <row r="1632" ht="15" spans="1:15">
      <c r="A1632" s="65" t="s">
        <v>36</v>
      </c>
      <c r="B1632" s="65" t="s">
        <v>5143</v>
      </c>
      <c r="C1632" s="65" t="s">
        <v>1939</v>
      </c>
      <c r="D1632" s="65" t="s">
        <v>5142</v>
      </c>
      <c r="E1632" s="65" t="s">
        <v>1935</v>
      </c>
      <c r="F1632" s="65">
        <v>60</v>
      </c>
      <c r="G1632" s="65" t="s">
        <v>2993</v>
      </c>
      <c r="H1632" s="65">
        <v>4</v>
      </c>
      <c r="I1632" s="65">
        <v>799.96</v>
      </c>
      <c r="J1632" s="65">
        <v>2574.72</v>
      </c>
      <c r="K1632" s="65">
        <v>120000</v>
      </c>
      <c r="L1632" s="65">
        <v>2660</v>
      </c>
      <c r="M1632" s="65">
        <v>6</v>
      </c>
      <c r="N1632" s="65">
        <v>79.28</v>
      </c>
      <c r="O1632" s="65" t="s">
        <v>5145</v>
      </c>
    </row>
    <row r="1633" ht="15" spans="1:15">
      <c r="A1633" s="65" t="s">
        <v>36</v>
      </c>
      <c r="B1633" s="65" t="s">
        <v>5139</v>
      </c>
      <c r="C1633" s="65" t="s">
        <v>1939</v>
      </c>
      <c r="D1633" s="65" t="s">
        <v>5142</v>
      </c>
      <c r="E1633" s="65" t="s">
        <v>1935</v>
      </c>
      <c r="F1633" s="65">
        <v>60</v>
      </c>
      <c r="G1633" s="65" t="s">
        <v>2993</v>
      </c>
      <c r="H1633" s="65">
        <v>4</v>
      </c>
      <c r="I1633" s="65">
        <v>799.96</v>
      </c>
      <c r="J1633" s="65">
        <v>2574.72</v>
      </c>
      <c r="K1633" s="65">
        <v>120000</v>
      </c>
      <c r="L1633" s="65">
        <v>2660</v>
      </c>
      <c r="M1633" s="65">
        <v>6</v>
      </c>
      <c r="N1633" s="65">
        <v>79.28</v>
      </c>
      <c r="O1633" s="65" t="s">
        <v>4935</v>
      </c>
    </row>
    <row r="1634" ht="15" spans="1:15">
      <c r="A1634" s="65" t="s">
        <v>36</v>
      </c>
      <c r="B1634" s="65" t="s">
        <v>5061</v>
      </c>
      <c r="C1634" s="65" t="s">
        <v>1939</v>
      </c>
      <c r="D1634" s="65" t="s">
        <v>5065</v>
      </c>
      <c r="E1634" s="65" t="s">
        <v>1935</v>
      </c>
      <c r="F1634" s="65">
        <v>60</v>
      </c>
      <c r="G1634" s="65" t="s">
        <v>2993</v>
      </c>
      <c r="H1634" s="65">
        <v>4</v>
      </c>
      <c r="I1634" s="65">
        <v>806.63</v>
      </c>
      <c r="J1634" s="65">
        <v>2596.17</v>
      </c>
      <c r="K1634" s="65">
        <v>121000</v>
      </c>
      <c r="L1634" s="65">
        <v>2680</v>
      </c>
      <c r="M1634" s="65">
        <v>6</v>
      </c>
      <c r="N1634" s="65">
        <v>77.83</v>
      </c>
      <c r="O1634" s="65" t="s">
        <v>5066</v>
      </c>
    </row>
    <row r="1635" ht="15" spans="1:15">
      <c r="A1635" s="65" t="s">
        <v>36</v>
      </c>
      <c r="B1635" s="65" t="s">
        <v>5067</v>
      </c>
      <c r="C1635" s="65" t="s">
        <v>1939</v>
      </c>
      <c r="D1635" s="65" t="s">
        <v>5065</v>
      </c>
      <c r="E1635" s="65" t="s">
        <v>1935</v>
      </c>
      <c r="F1635" s="65">
        <v>60</v>
      </c>
      <c r="G1635" s="65" t="s">
        <v>2993</v>
      </c>
      <c r="H1635" s="65">
        <v>4</v>
      </c>
      <c r="I1635" s="65">
        <v>806.63</v>
      </c>
      <c r="J1635" s="65">
        <v>2596.17</v>
      </c>
      <c r="K1635" s="65">
        <v>121000</v>
      </c>
      <c r="L1635" s="65">
        <v>2680</v>
      </c>
      <c r="M1635" s="65">
        <v>6</v>
      </c>
      <c r="N1635" s="65">
        <v>77.83</v>
      </c>
      <c r="O1635" s="65" t="s">
        <v>5069</v>
      </c>
    </row>
    <row r="1636" ht="15" spans="1:15">
      <c r="A1636" s="65" t="s">
        <v>36</v>
      </c>
      <c r="B1636" s="65" t="s">
        <v>5073</v>
      </c>
      <c r="C1636" s="65" t="s">
        <v>1939</v>
      </c>
      <c r="D1636" s="65" t="s">
        <v>5065</v>
      </c>
      <c r="E1636" s="65" t="s">
        <v>1935</v>
      </c>
      <c r="F1636" s="65">
        <v>60</v>
      </c>
      <c r="G1636" s="65" t="s">
        <v>2993</v>
      </c>
      <c r="H1636" s="65">
        <v>4</v>
      </c>
      <c r="I1636" s="65">
        <v>806.63</v>
      </c>
      <c r="J1636" s="65">
        <v>2596.17</v>
      </c>
      <c r="K1636" s="65">
        <v>121000</v>
      </c>
      <c r="L1636" s="65">
        <v>2680</v>
      </c>
      <c r="M1636" s="65">
        <v>6</v>
      </c>
      <c r="N1636" s="65">
        <v>77.83</v>
      </c>
      <c r="O1636" s="65" t="s">
        <v>5069</v>
      </c>
    </row>
    <row r="1637" ht="15" spans="1:15">
      <c r="A1637" s="65" t="s">
        <v>36</v>
      </c>
      <c r="B1637" s="65" t="s">
        <v>5070</v>
      </c>
      <c r="C1637" s="65" t="s">
        <v>1939</v>
      </c>
      <c r="D1637" s="65" t="s">
        <v>5065</v>
      </c>
      <c r="E1637" s="65" t="s">
        <v>1935</v>
      </c>
      <c r="F1637" s="65">
        <v>60</v>
      </c>
      <c r="G1637" s="65" t="s">
        <v>2993</v>
      </c>
      <c r="H1637" s="65">
        <v>4</v>
      </c>
      <c r="I1637" s="65">
        <v>806.63</v>
      </c>
      <c r="J1637" s="65">
        <v>2596.17</v>
      </c>
      <c r="K1637" s="65">
        <v>121000</v>
      </c>
      <c r="L1637" s="65">
        <v>2680</v>
      </c>
      <c r="M1637" s="65">
        <v>6</v>
      </c>
      <c r="N1637" s="65">
        <v>77.83</v>
      </c>
      <c r="O1637" s="65" t="s">
        <v>4935</v>
      </c>
    </row>
    <row r="1638" ht="15" spans="1:15">
      <c r="A1638" s="65" t="s">
        <v>36</v>
      </c>
      <c r="B1638" s="65" t="s">
        <v>5077</v>
      </c>
      <c r="C1638" s="65" t="s">
        <v>1939</v>
      </c>
      <c r="D1638" s="65" t="s">
        <v>5065</v>
      </c>
      <c r="E1638" s="65" t="s">
        <v>1935</v>
      </c>
      <c r="F1638" s="65">
        <v>60</v>
      </c>
      <c r="G1638" s="65" t="s">
        <v>2993</v>
      </c>
      <c r="H1638" s="65">
        <v>4</v>
      </c>
      <c r="I1638" s="65">
        <v>806.63</v>
      </c>
      <c r="J1638" s="65">
        <v>2596.17</v>
      </c>
      <c r="K1638" s="65">
        <v>121000</v>
      </c>
      <c r="L1638" s="65">
        <v>2680</v>
      </c>
      <c r="M1638" s="65">
        <v>6</v>
      </c>
      <c r="N1638" s="65">
        <v>77.83</v>
      </c>
      <c r="O1638" s="65" t="s">
        <v>4935</v>
      </c>
    </row>
    <row r="1639" ht="15" spans="1:15">
      <c r="A1639" s="65" t="s">
        <v>36</v>
      </c>
      <c r="B1639" s="65" t="s">
        <v>5075</v>
      </c>
      <c r="C1639" s="65" t="s">
        <v>1939</v>
      </c>
      <c r="D1639" s="65" t="s">
        <v>5065</v>
      </c>
      <c r="E1639" s="65" t="s">
        <v>1935</v>
      </c>
      <c r="F1639" s="65">
        <v>60</v>
      </c>
      <c r="G1639" s="65" t="s">
        <v>2993</v>
      </c>
      <c r="H1639" s="65">
        <v>4</v>
      </c>
      <c r="I1639" s="65">
        <v>806.6</v>
      </c>
      <c r="J1639" s="65">
        <v>2596.19</v>
      </c>
      <c r="K1639" s="65">
        <v>121000</v>
      </c>
      <c r="L1639" s="65">
        <v>2680</v>
      </c>
      <c r="M1639" s="65">
        <v>6</v>
      </c>
      <c r="N1639" s="65">
        <v>77.81</v>
      </c>
      <c r="O1639" s="65" t="s">
        <v>4935</v>
      </c>
    </row>
    <row r="1640" ht="15" spans="1:15">
      <c r="A1640" s="65" t="s">
        <v>36</v>
      </c>
      <c r="B1640" s="65" t="s">
        <v>5204</v>
      </c>
      <c r="C1640" s="65" t="s">
        <v>1939</v>
      </c>
      <c r="D1640" s="65" t="s">
        <v>5207</v>
      </c>
      <c r="E1640" s="65" t="s">
        <v>1935</v>
      </c>
      <c r="F1640" s="65">
        <v>60</v>
      </c>
      <c r="G1640" s="65" t="s">
        <v>2993</v>
      </c>
      <c r="H1640" s="65">
        <v>4</v>
      </c>
      <c r="I1640" s="65">
        <v>799.96</v>
      </c>
      <c r="J1640" s="65">
        <v>2574.72</v>
      </c>
      <c r="K1640" s="65">
        <v>120000</v>
      </c>
      <c r="L1640" s="65">
        <v>2660</v>
      </c>
      <c r="M1640" s="65">
        <v>6</v>
      </c>
      <c r="N1640" s="65">
        <v>79.28</v>
      </c>
      <c r="O1640" s="65" t="s">
        <v>5069</v>
      </c>
    </row>
    <row r="1641" ht="15" spans="1:15">
      <c r="A1641" s="65" t="s">
        <v>36</v>
      </c>
      <c r="B1641" s="65" t="s">
        <v>5208</v>
      </c>
      <c r="C1641" s="65" t="s">
        <v>1939</v>
      </c>
      <c r="D1641" s="65" t="s">
        <v>5207</v>
      </c>
      <c r="E1641" s="65" t="s">
        <v>1935</v>
      </c>
      <c r="F1641" s="65">
        <v>60</v>
      </c>
      <c r="G1641" s="65" t="s">
        <v>2993</v>
      </c>
      <c r="H1641" s="65">
        <v>4</v>
      </c>
      <c r="I1641" s="65">
        <v>799.96</v>
      </c>
      <c r="J1641" s="65">
        <v>2574.72</v>
      </c>
      <c r="K1641" s="65">
        <v>120000</v>
      </c>
      <c r="L1641" s="65">
        <v>2660</v>
      </c>
      <c r="M1641" s="65">
        <v>6</v>
      </c>
      <c r="N1641" s="65">
        <v>79.28</v>
      </c>
      <c r="O1641" s="65" t="s">
        <v>5069</v>
      </c>
    </row>
    <row r="1642" ht="15" spans="1:15">
      <c r="A1642" s="65" t="s">
        <v>36</v>
      </c>
      <c r="B1642" s="65" t="s">
        <v>5210</v>
      </c>
      <c r="C1642" s="65" t="s">
        <v>1939</v>
      </c>
      <c r="D1642" s="65" t="s">
        <v>5207</v>
      </c>
      <c r="E1642" s="65" t="s">
        <v>1935</v>
      </c>
      <c r="F1642" s="65">
        <v>60</v>
      </c>
      <c r="G1642" s="65" t="s">
        <v>2993</v>
      </c>
      <c r="H1642" s="65">
        <v>4</v>
      </c>
      <c r="I1642" s="65">
        <v>799.95</v>
      </c>
      <c r="J1642" s="65">
        <v>2574.71</v>
      </c>
      <c r="K1642" s="65">
        <v>120000</v>
      </c>
      <c r="L1642" s="65">
        <v>2660</v>
      </c>
      <c r="M1642" s="65">
        <v>6</v>
      </c>
      <c r="N1642" s="65">
        <v>79.29</v>
      </c>
      <c r="O1642" s="65" t="s">
        <v>5069</v>
      </c>
    </row>
    <row r="1643" ht="15" spans="1:15">
      <c r="A1643" s="65" t="s">
        <v>36</v>
      </c>
      <c r="B1643" s="65" t="s">
        <v>5146</v>
      </c>
      <c r="C1643" s="65" t="s">
        <v>1939</v>
      </c>
      <c r="D1643" s="65" t="s">
        <v>5148</v>
      </c>
      <c r="E1643" s="65" t="s">
        <v>1935</v>
      </c>
      <c r="F1643" s="65">
        <v>60</v>
      </c>
      <c r="G1643" s="65" t="s">
        <v>2993</v>
      </c>
      <c r="H1643" s="65">
        <v>4</v>
      </c>
      <c r="I1643" s="65">
        <v>799.96</v>
      </c>
      <c r="J1643" s="65">
        <v>2574.72</v>
      </c>
      <c r="K1643" s="65">
        <v>120000</v>
      </c>
      <c r="L1643" s="65">
        <v>2660</v>
      </c>
      <c r="M1643" s="65">
        <v>6</v>
      </c>
      <c r="N1643" s="65">
        <v>79.28</v>
      </c>
      <c r="O1643" s="65" t="s">
        <v>5069</v>
      </c>
    </row>
    <row r="1644" ht="15" spans="1:15">
      <c r="A1644" s="65" t="s">
        <v>36</v>
      </c>
      <c r="B1644" s="65" t="s">
        <v>5149</v>
      </c>
      <c r="C1644" s="65" t="s">
        <v>1939</v>
      </c>
      <c r="D1644" s="65" t="s">
        <v>5148</v>
      </c>
      <c r="E1644" s="65" t="s">
        <v>1935</v>
      </c>
      <c r="F1644" s="65">
        <v>60</v>
      </c>
      <c r="G1644" s="65" t="s">
        <v>2993</v>
      </c>
      <c r="H1644" s="65">
        <v>4</v>
      </c>
      <c r="I1644" s="65">
        <v>799.96</v>
      </c>
      <c r="J1644" s="65">
        <v>2574.72</v>
      </c>
      <c r="K1644" s="65">
        <v>120000</v>
      </c>
      <c r="L1644" s="65">
        <v>2660</v>
      </c>
      <c r="M1644" s="65">
        <v>6</v>
      </c>
      <c r="N1644" s="65">
        <v>79.28</v>
      </c>
      <c r="O1644" s="65" t="s">
        <v>5069</v>
      </c>
    </row>
    <row r="1645" ht="15" spans="1:15">
      <c r="A1645" s="65" t="s">
        <v>36</v>
      </c>
      <c r="B1645" s="65" t="s">
        <v>5151</v>
      </c>
      <c r="C1645" s="65" t="s">
        <v>1939</v>
      </c>
      <c r="D1645" s="65" t="s">
        <v>5148</v>
      </c>
      <c r="E1645" s="65" t="s">
        <v>1935</v>
      </c>
      <c r="F1645" s="65">
        <v>60</v>
      </c>
      <c r="G1645" s="65" t="s">
        <v>2993</v>
      </c>
      <c r="H1645" s="65">
        <v>4</v>
      </c>
      <c r="I1645" s="65">
        <v>799.96</v>
      </c>
      <c r="J1645" s="65">
        <v>2574.72</v>
      </c>
      <c r="K1645" s="65">
        <v>120000</v>
      </c>
      <c r="L1645" s="65">
        <v>2660</v>
      </c>
      <c r="M1645" s="65">
        <v>6</v>
      </c>
      <c r="N1645" s="65">
        <v>79.28</v>
      </c>
      <c r="O1645" s="65" t="s">
        <v>5069</v>
      </c>
    </row>
    <row r="1646" ht="15" spans="1:15">
      <c r="A1646" s="65" t="s">
        <v>36</v>
      </c>
      <c r="B1646" s="65" t="s">
        <v>5153</v>
      </c>
      <c r="C1646" s="65" t="s">
        <v>1939</v>
      </c>
      <c r="D1646" s="65" t="s">
        <v>5148</v>
      </c>
      <c r="E1646" s="65" t="s">
        <v>1935</v>
      </c>
      <c r="F1646" s="65">
        <v>60</v>
      </c>
      <c r="G1646" s="65" t="s">
        <v>2993</v>
      </c>
      <c r="H1646" s="65">
        <v>4</v>
      </c>
      <c r="I1646" s="65">
        <v>799.96</v>
      </c>
      <c r="J1646" s="65">
        <v>2574.72</v>
      </c>
      <c r="K1646" s="65">
        <v>120000</v>
      </c>
      <c r="L1646" s="65">
        <v>2660</v>
      </c>
      <c r="M1646" s="65">
        <v>6</v>
      </c>
      <c r="N1646" s="65">
        <v>79.28</v>
      </c>
      <c r="O1646" s="65" t="s">
        <v>5069</v>
      </c>
    </row>
    <row r="1647" ht="15" spans="1:15">
      <c r="A1647" s="65" t="s">
        <v>36</v>
      </c>
      <c r="B1647" s="65" t="s">
        <v>5155</v>
      </c>
      <c r="C1647" s="65" t="s">
        <v>1939</v>
      </c>
      <c r="D1647" s="65" t="s">
        <v>5148</v>
      </c>
      <c r="E1647" s="65" t="s">
        <v>1935</v>
      </c>
      <c r="F1647" s="65">
        <v>60</v>
      </c>
      <c r="G1647" s="65" t="s">
        <v>2993</v>
      </c>
      <c r="H1647" s="65">
        <v>4</v>
      </c>
      <c r="I1647" s="65">
        <v>799.96</v>
      </c>
      <c r="J1647" s="65">
        <v>2574.72</v>
      </c>
      <c r="K1647" s="65">
        <v>120000</v>
      </c>
      <c r="L1647" s="65">
        <v>2660</v>
      </c>
      <c r="M1647" s="65">
        <v>6</v>
      </c>
      <c r="N1647" s="65">
        <v>79.28</v>
      </c>
      <c r="O1647" s="65" t="s">
        <v>5069</v>
      </c>
    </row>
    <row r="1648" ht="15" spans="1:15">
      <c r="A1648" s="65" t="s">
        <v>36</v>
      </c>
      <c r="B1648" s="65" t="s">
        <v>5157</v>
      </c>
      <c r="C1648" s="65" t="s">
        <v>1939</v>
      </c>
      <c r="D1648" s="65" t="s">
        <v>5148</v>
      </c>
      <c r="E1648" s="65" t="s">
        <v>1935</v>
      </c>
      <c r="F1648" s="65">
        <v>60</v>
      </c>
      <c r="G1648" s="65" t="s">
        <v>2993</v>
      </c>
      <c r="H1648" s="65">
        <v>4</v>
      </c>
      <c r="I1648" s="65">
        <v>799.96</v>
      </c>
      <c r="J1648" s="65">
        <v>2574.72</v>
      </c>
      <c r="K1648" s="65">
        <v>120000</v>
      </c>
      <c r="L1648" s="65">
        <v>2660</v>
      </c>
      <c r="M1648" s="65">
        <v>6</v>
      </c>
      <c r="N1648" s="65">
        <v>79.28</v>
      </c>
      <c r="O1648" s="65" t="s">
        <v>5069</v>
      </c>
    </row>
    <row r="1649" ht="15" spans="1:15">
      <c r="A1649" s="65" t="s">
        <v>36</v>
      </c>
      <c r="B1649" s="65" t="s">
        <v>5159</v>
      </c>
      <c r="C1649" s="65" t="s">
        <v>1939</v>
      </c>
      <c r="D1649" s="65" t="s">
        <v>5148</v>
      </c>
      <c r="E1649" s="65" t="s">
        <v>1935</v>
      </c>
      <c r="F1649" s="65">
        <v>60</v>
      </c>
      <c r="G1649" s="65" t="s">
        <v>2993</v>
      </c>
      <c r="H1649" s="65">
        <v>4</v>
      </c>
      <c r="I1649" s="65">
        <v>799.96</v>
      </c>
      <c r="J1649" s="65">
        <v>2574.72</v>
      </c>
      <c r="K1649" s="65">
        <v>120000</v>
      </c>
      <c r="L1649" s="65">
        <v>2660</v>
      </c>
      <c r="M1649" s="65">
        <v>6</v>
      </c>
      <c r="N1649" s="65">
        <v>79.28</v>
      </c>
      <c r="O1649" s="65" t="s">
        <v>5069</v>
      </c>
    </row>
    <row r="1650" ht="15" spans="1:15">
      <c r="A1650" s="65" t="s">
        <v>36</v>
      </c>
      <c r="B1650" s="65" t="s">
        <v>5161</v>
      </c>
      <c r="C1650" s="65" t="s">
        <v>1939</v>
      </c>
      <c r="D1650" s="65" t="s">
        <v>5148</v>
      </c>
      <c r="E1650" s="65" t="s">
        <v>1935</v>
      </c>
      <c r="F1650" s="65">
        <v>60</v>
      </c>
      <c r="G1650" s="65" t="s">
        <v>2993</v>
      </c>
      <c r="H1650" s="65">
        <v>4</v>
      </c>
      <c r="I1650" s="65">
        <v>799.96</v>
      </c>
      <c r="J1650" s="65">
        <v>2574.72</v>
      </c>
      <c r="K1650" s="65">
        <v>120000</v>
      </c>
      <c r="L1650" s="65">
        <v>2660</v>
      </c>
      <c r="M1650" s="65">
        <v>6</v>
      </c>
      <c r="N1650" s="65">
        <v>79.28</v>
      </c>
      <c r="O1650" s="65" t="s">
        <v>5069</v>
      </c>
    </row>
    <row r="1651" ht="15" spans="1:15">
      <c r="A1651" s="65" t="s">
        <v>36</v>
      </c>
      <c r="B1651" s="65" t="s">
        <v>5163</v>
      </c>
      <c r="C1651" s="65" t="s">
        <v>1939</v>
      </c>
      <c r="D1651" s="65" t="s">
        <v>5148</v>
      </c>
      <c r="E1651" s="65" t="s">
        <v>1935</v>
      </c>
      <c r="F1651" s="65">
        <v>60</v>
      </c>
      <c r="G1651" s="65" t="s">
        <v>2993</v>
      </c>
      <c r="H1651" s="65">
        <v>4</v>
      </c>
      <c r="I1651" s="65">
        <v>799.96</v>
      </c>
      <c r="J1651" s="65">
        <v>2574.72</v>
      </c>
      <c r="K1651" s="65">
        <v>120000</v>
      </c>
      <c r="L1651" s="65">
        <v>2660</v>
      </c>
      <c r="M1651" s="65">
        <v>6</v>
      </c>
      <c r="N1651" s="65">
        <v>79.28</v>
      </c>
      <c r="O1651" s="65" t="s">
        <v>5069</v>
      </c>
    </row>
    <row r="1652" ht="15" spans="1:15">
      <c r="A1652" s="65" t="s">
        <v>36</v>
      </c>
      <c r="B1652" s="65" t="s">
        <v>5165</v>
      </c>
      <c r="C1652" s="65" t="s">
        <v>1939</v>
      </c>
      <c r="D1652" s="65" t="s">
        <v>5148</v>
      </c>
      <c r="E1652" s="65" t="s">
        <v>1935</v>
      </c>
      <c r="F1652" s="65">
        <v>60</v>
      </c>
      <c r="G1652" s="65" t="s">
        <v>2993</v>
      </c>
      <c r="H1652" s="65">
        <v>4</v>
      </c>
      <c r="I1652" s="65">
        <v>799.96</v>
      </c>
      <c r="J1652" s="65">
        <v>2574.72</v>
      </c>
      <c r="K1652" s="65">
        <v>120000</v>
      </c>
      <c r="L1652" s="65">
        <v>2660</v>
      </c>
      <c r="M1652" s="65">
        <v>6</v>
      </c>
      <c r="N1652" s="65">
        <v>79.28</v>
      </c>
      <c r="O1652" s="65" t="s">
        <v>5069</v>
      </c>
    </row>
    <row r="1653" ht="15" spans="1:15">
      <c r="A1653" s="65" t="s">
        <v>36</v>
      </c>
      <c r="B1653" s="65" t="s">
        <v>5167</v>
      </c>
      <c r="C1653" s="65" t="s">
        <v>1939</v>
      </c>
      <c r="D1653" s="65" t="s">
        <v>5148</v>
      </c>
      <c r="E1653" s="65" t="s">
        <v>1935</v>
      </c>
      <c r="F1653" s="65">
        <v>60</v>
      </c>
      <c r="G1653" s="65" t="s">
        <v>2993</v>
      </c>
      <c r="H1653" s="65">
        <v>4</v>
      </c>
      <c r="I1653" s="65">
        <v>799.96</v>
      </c>
      <c r="J1653" s="65">
        <v>2574.72</v>
      </c>
      <c r="K1653" s="65">
        <v>120000</v>
      </c>
      <c r="L1653" s="65">
        <v>2660</v>
      </c>
      <c r="M1653" s="65">
        <v>6</v>
      </c>
      <c r="N1653" s="65">
        <v>79.28</v>
      </c>
      <c r="O1653" s="65" t="s">
        <v>5170</v>
      </c>
    </row>
    <row r="1654" ht="15" spans="1:15">
      <c r="A1654" s="65" t="s">
        <v>36</v>
      </c>
      <c r="B1654" s="65" t="s">
        <v>5171</v>
      </c>
      <c r="C1654" s="65" t="s">
        <v>1939</v>
      </c>
      <c r="D1654" s="65" t="s">
        <v>5148</v>
      </c>
      <c r="E1654" s="65" t="s">
        <v>1935</v>
      </c>
      <c r="F1654" s="65">
        <v>60</v>
      </c>
      <c r="G1654" s="65" t="s">
        <v>2993</v>
      </c>
      <c r="H1654" s="65">
        <v>4</v>
      </c>
      <c r="I1654" s="65">
        <v>799.96</v>
      </c>
      <c r="J1654" s="65">
        <v>2574.72</v>
      </c>
      <c r="K1654" s="65">
        <v>120000</v>
      </c>
      <c r="L1654" s="65">
        <v>2660</v>
      </c>
      <c r="M1654" s="65">
        <v>6</v>
      </c>
      <c r="N1654" s="65">
        <v>79.28</v>
      </c>
      <c r="O1654" s="65" t="s">
        <v>5069</v>
      </c>
    </row>
    <row r="1655" ht="15" spans="1:15">
      <c r="A1655" s="65" t="s">
        <v>36</v>
      </c>
      <c r="B1655" s="65" t="s">
        <v>5173</v>
      </c>
      <c r="C1655" s="65" t="s">
        <v>1939</v>
      </c>
      <c r="D1655" s="65" t="s">
        <v>5148</v>
      </c>
      <c r="E1655" s="65" t="s">
        <v>1935</v>
      </c>
      <c r="F1655" s="65">
        <v>60</v>
      </c>
      <c r="G1655" s="65" t="s">
        <v>2993</v>
      </c>
      <c r="H1655" s="65">
        <v>4</v>
      </c>
      <c r="I1655" s="65">
        <v>799.96</v>
      </c>
      <c r="J1655" s="65">
        <v>2574.72</v>
      </c>
      <c r="K1655" s="65">
        <v>120000</v>
      </c>
      <c r="L1655" s="65">
        <v>2660</v>
      </c>
      <c r="M1655" s="65">
        <v>6</v>
      </c>
      <c r="N1655" s="65">
        <v>79.28</v>
      </c>
      <c r="O1655" s="65" t="s">
        <v>5069</v>
      </c>
    </row>
    <row r="1656" ht="15" spans="1:15">
      <c r="A1656" s="65" t="s">
        <v>36</v>
      </c>
      <c r="B1656" s="65" t="s">
        <v>5175</v>
      </c>
      <c r="C1656" s="65" t="s">
        <v>1939</v>
      </c>
      <c r="D1656" s="65" t="s">
        <v>5148</v>
      </c>
      <c r="E1656" s="65" t="s">
        <v>1935</v>
      </c>
      <c r="F1656" s="65">
        <v>60</v>
      </c>
      <c r="G1656" s="65" t="s">
        <v>2993</v>
      </c>
      <c r="H1656" s="65">
        <v>4</v>
      </c>
      <c r="I1656" s="65">
        <v>799.96</v>
      </c>
      <c r="J1656" s="65">
        <v>2574.72</v>
      </c>
      <c r="K1656" s="65">
        <v>120000</v>
      </c>
      <c r="L1656" s="65">
        <v>2660</v>
      </c>
      <c r="M1656" s="65">
        <v>6</v>
      </c>
      <c r="N1656" s="65">
        <v>79.28</v>
      </c>
      <c r="O1656" s="65" t="s">
        <v>4935</v>
      </c>
    </row>
    <row r="1657" ht="15" spans="1:15">
      <c r="A1657" s="65" t="s">
        <v>36</v>
      </c>
      <c r="B1657" s="65" t="s">
        <v>5177</v>
      </c>
      <c r="C1657" s="65" t="s">
        <v>1939</v>
      </c>
      <c r="D1657" s="65" t="s">
        <v>5148</v>
      </c>
      <c r="E1657" s="65" t="s">
        <v>1935</v>
      </c>
      <c r="F1657" s="65">
        <v>60</v>
      </c>
      <c r="G1657" s="65" t="s">
        <v>2993</v>
      </c>
      <c r="H1657" s="65">
        <v>4</v>
      </c>
      <c r="I1657" s="65">
        <v>799.96</v>
      </c>
      <c r="J1657" s="65">
        <v>2574.72</v>
      </c>
      <c r="K1657" s="65">
        <v>120000</v>
      </c>
      <c r="L1657" s="65">
        <v>2660</v>
      </c>
      <c r="M1657" s="65">
        <v>6</v>
      </c>
      <c r="N1657" s="65">
        <v>79.28</v>
      </c>
      <c r="O1657" s="65" t="s">
        <v>5180</v>
      </c>
    </row>
    <row r="1658" ht="15" spans="1:15">
      <c r="A1658" s="65" t="s">
        <v>36</v>
      </c>
      <c r="B1658" s="65" t="s">
        <v>5181</v>
      </c>
      <c r="C1658" s="65" t="s">
        <v>1939</v>
      </c>
      <c r="D1658" s="65" t="s">
        <v>5148</v>
      </c>
      <c r="E1658" s="65" t="s">
        <v>1935</v>
      </c>
      <c r="F1658" s="65">
        <v>60</v>
      </c>
      <c r="G1658" s="65" t="s">
        <v>2993</v>
      </c>
      <c r="H1658" s="65">
        <v>4</v>
      </c>
      <c r="I1658" s="65">
        <v>799.96</v>
      </c>
      <c r="J1658" s="65">
        <v>2574.72</v>
      </c>
      <c r="K1658" s="65">
        <v>120000</v>
      </c>
      <c r="L1658" s="65">
        <v>2660</v>
      </c>
      <c r="M1658" s="65">
        <v>6</v>
      </c>
      <c r="N1658" s="65">
        <v>79.28</v>
      </c>
      <c r="O1658" s="65" t="s">
        <v>5013</v>
      </c>
    </row>
    <row r="1659" ht="15" spans="1:15">
      <c r="A1659" s="65" t="s">
        <v>36</v>
      </c>
      <c r="B1659" s="65" t="s">
        <v>5183</v>
      </c>
      <c r="C1659" s="65" t="s">
        <v>1939</v>
      </c>
      <c r="D1659" s="65" t="s">
        <v>5148</v>
      </c>
      <c r="E1659" s="65" t="s">
        <v>1935</v>
      </c>
      <c r="F1659" s="65">
        <v>60</v>
      </c>
      <c r="G1659" s="65" t="s">
        <v>2993</v>
      </c>
      <c r="H1659" s="65">
        <v>4</v>
      </c>
      <c r="I1659" s="65">
        <v>799.96</v>
      </c>
      <c r="J1659" s="65">
        <v>2574.72</v>
      </c>
      <c r="K1659" s="65">
        <v>120000</v>
      </c>
      <c r="L1659" s="65">
        <v>2660</v>
      </c>
      <c r="M1659" s="65">
        <v>6</v>
      </c>
      <c r="N1659" s="65">
        <v>79.28</v>
      </c>
      <c r="O1659" s="65" t="s">
        <v>5069</v>
      </c>
    </row>
    <row r="1660" ht="15" spans="1:15">
      <c r="A1660" s="65" t="s">
        <v>36</v>
      </c>
      <c r="B1660" s="65" t="s">
        <v>5185</v>
      </c>
      <c r="C1660" s="65" t="s">
        <v>1939</v>
      </c>
      <c r="D1660" s="65" t="s">
        <v>5148</v>
      </c>
      <c r="E1660" s="65" t="s">
        <v>1935</v>
      </c>
      <c r="F1660" s="65">
        <v>60</v>
      </c>
      <c r="G1660" s="65" t="s">
        <v>2993</v>
      </c>
      <c r="H1660" s="65">
        <v>4</v>
      </c>
      <c r="I1660" s="65">
        <v>799.96</v>
      </c>
      <c r="J1660" s="65">
        <v>2574.72</v>
      </c>
      <c r="K1660" s="65">
        <v>120000</v>
      </c>
      <c r="L1660" s="65">
        <v>2660</v>
      </c>
      <c r="M1660" s="65">
        <v>6</v>
      </c>
      <c r="N1660" s="65">
        <v>79.28</v>
      </c>
      <c r="O1660" s="65" t="s">
        <v>5187</v>
      </c>
    </row>
    <row r="1661" ht="15" spans="1:15">
      <c r="A1661" s="65" t="s">
        <v>36</v>
      </c>
      <c r="B1661" s="65" t="s">
        <v>5188</v>
      </c>
      <c r="C1661" s="65" t="s">
        <v>1939</v>
      </c>
      <c r="D1661" s="65" t="s">
        <v>5148</v>
      </c>
      <c r="E1661" s="65" t="s">
        <v>1935</v>
      </c>
      <c r="F1661" s="65">
        <v>60</v>
      </c>
      <c r="G1661" s="65" t="s">
        <v>2993</v>
      </c>
      <c r="H1661" s="65">
        <v>4</v>
      </c>
      <c r="I1661" s="65">
        <v>799.96</v>
      </c>
      <c r="J1661" s="65">
        <v>2574.72</v>
      </c>
      <c r="K1661" s="65">
        <v>120000</v>
      </c>
      <c r="L1661" s="65">
        <v>2660</v>
      </c>
      <c r="M1661" s="65">
        <v>6</v>
      </c>
      <c r="N1661" s="65">
        <v>79.28</v>
      </c>
      <c r="O1661" s="65" t="s">
        <v>5190</v>
      </c>
    </row>
    <row r="1662" ht="15" spans="1:15">
      <c r="A1662" s="65" t="s">
        <v>36</v>
      </c>
      <c r="B1662" s="65" t="s">
        <v>5191</v>
      </c>
      <c r="C1662" s="65" t="s">
        <v>1939</v>
      </c>
      <c r="D1662" s="65" t="s">
        <v>5148</v>
      </c>
      <c r="E1662" s="65" t="s">
        <v>1935</v>
      </c>
      <c r="F1662" s="65">
        <v>60</v>
      </c>
      <c r="G1662" s="65" t="s">
        <v>2993</v>
      </c>
      <c r="H1662" s="65">
        <v>4</v>
      </c>
      <c r="I1662" s="65">
        <v>799.96</v>
      </c>
      <c r="J1662" s="65">
        <v>2574.72</v>
      </c>
      <c r="K1662" s="65">
        <v>120000</v>
      </c>
      <c r="L1662" s="65">
        <v>2660</v>
      </c>
      <c r="M1662" s="65">
        <v>6</v>
      </c>
      <c r="N1662" s="65">
        <v>79.28</v>
      </c>
      <c r="O1662" s="65" t="s">
        <v>5193</v>
      </c>
    </row>
    <row r="1663" ht="15" spans="1:15">
      <c r="A1663" s="65" t="s">
        <v>36</v>
      </c>
      <c r="B1663" s="65" t="s">
        <v>5194</v>
      </c>
      <c r="C1663" s="65" t="s">
        <v>1939</v>
      </c>
      <c r="D1663" s="65" t="s">
        <v>5148</v>
      </c>
      <c r="E1663" s="65" t="s">
        <v>1935</v>
      </c>
      <c r="F1663" s="65">
        <v>60</v>
      </c>
      <c r="G1663" s="65" t="s">
        <v>2993</v>
      </c>
      <c r="H1663" s="65">
        <v>4</v>
      </c>
      <c r="I1663" s="65">
        <v>799.96</v>
      </c>
      <c r="J1663" s="65">
        <v>2574.72</v>
      </c>
      <c r="K1663" s="65">
        <v>120000</v>
      </c>
      <c r="L1663" s="65">
        <v>2660</v>
      </c>
      <c r="M1663" s="65">
        <v>6</v>
      </c>
      <c r="N1663" s="65">
        <v>79.28</v>
      </c>
      <c r="O1663" s="65" t="s">
        <v>5069</v>
      </c>
    </row>
    <row r="1664" ht="15" spans="1:15">
      <c r="A1664" s="65" t="s">
        <v>36</v>
      </c>
      <c r="B1664" s="65" t="s">
        <v>5196</v>
      </c>
      <c r="C1664" s="65" t="s">
        <v>1939</v>
      </c>
      <c r="D1664" s="65" t="s">
        <v>5148</v>
      </c>
      <c r="E1664" s="65" t="s">
        <v>1935</v>
      </c>
      <c r="F1664" s="65">
        <v>60</v>
      </c>
      <c r="G1664" s="65" t="s">
        <v>2993</v>
      </c>
      <c r="H1664" s="65">
        <v>4</v>
      </c>
      <c r="I1664" s="65">
        <v>799.96</v>
      </c>
      <c r="J1664" s="65">
        <v>2574.72</v>
      </c>
      <c r="K1664" s="65">
        <v>120000</v>
      </c>
      <c r="L1664" s="65">
        <v>2660</v>
      </c>
      <c r="M1664" s="65">
        <v>6</v>
      </c>
      <c r="N1664" s="65">
        <v>79.28</v>
      </c>
      <c r="O1664" s="65" t="s">
        <v>5198</v>
      </c>
    </row>
    <row r="1665" ht="15" spans="1:15">
      <c r="A1665" s="65" t="s">
        <v>36</v>
      </c>
      <c r="B1665" s="65" t="s">
        <v>5199</v>
      </c>
      <c r="C1665" s="65" t="s">
        <v>1939</v>
      </c>
      <c r="D1665" s="65" t="s">
        <v>5148</v>
      </c>
      <c r="E1665" s="65" t="s">
        <v>1935</v>
      </c>
      <c r="F1665" s="65">
        <v>60</v>
      </c>
      <c r="G1665" s="65" t="s">
        <v>2993</v>
      </c>
      <c r="H1665" s="65">
        <v>4</v>
      </c>
      <c r="I1665" s="65">
        <v>799.96</v>
      </c>
      <c r="J1665" s="65">
        <v>2574.72</v>
      </c>
      <c r="K1665" s="65">
        <v>120000</v>
      </c>
      <c r="L1665" s="65">
        <v>2660</v>
      </c>
      <c r="M1665" s="65">
        <v>6</v>
      </c>
      <c r="N1665" s="65">
        <v>79.28</v>
      </c>
      <c r="O1665" s="65" t="s">
        <v>5069</v>
      </c>
    </row>
    <row r="1666" ht="15" spans="1:15">
      <c r="A1666" s="65" t="s">
        <v>36</v>
      </c>
      <c r="B1666" s="65" t="s">
        <v>5201</v>
      </c>
      <c r="C1666" s="65" t="s">
        <v>1939</v>
      </c>
      <c r="D1666" s="65" t="s">
        <v>5148</v>
      </c>
      <c r="E1666" s="65" t="s">
        <v>1935</v>
      </c>
      <c r="F1666" s="65">
        <v>60</v>
      </c>
      <c r="G1666" s="65" t="s">
        <v>2993</v>
      </c>
      <c r="H1666" s="65">
        <v>4</v>
      </c>
      <c r="I1666" s="65">
        <v>799.92</v>
      </c>
      <c r="J1666" s="65">
        <v>2574.66</v>
      </c>
      <c r="K1666" s="65">
        <v>120000</v>
      </c>
      <c r="L1666" s="65">
        <v>2660</v>
      </c>
      <c r="M1666" s="65">
        <v>6</v>
      </c>
      <c r="N1666" s="65">
        <v>79.34</v>
      </c>
      <c r="O1666" s="65" t="s">
        <v>5203</v>
      </c>
    </row>
    <row r="1667" ht="15" spans="1:15">
      <c r="A1667" s="65" t="s">
        <v>36</v>
      </c>
      <c r="B1667" s="65" t="s">
        <v>5677</v>
      </c>
      <c r="C1667" s="65" t="s">
        <v>1939</v>
      </c>
      <c r="D1667" s="65" t="s">
        <v>5681</v>
      </c>
      <c r="E1667" s="65" t="s">
        <v>1935</v>
      </c>
      <c r="F1667" s="65">
        <v>60</v>
      </c>
      <c r="G1667" s="65" t="s">
        <v>2993</v>
      </c>
      <c r="H1667" s="65">
        <v>4</v>
      </c>
      <c r="I1667" s="65">
        <v>906.62</v>
      </c>
      <c r="J1667" s="65">
        <v>2918.01</v>
      </c>
      <c r="K1667" s="65">
        <v>136000</v>
      </c>
      <c r="L1667" s="65">
        <v>3000</v>
      </c>
      <c r="M1667" s="65">
        <v>6</v>
      </c>
      <c r="N1667" s="65">
        <v>75.99</v>
      </c>
      <c r="O1667" s="65" t="s">
        <v>5682</v>
      </c>
    </row>
    <row r="1668" ht="15" spans="1:15">
      <c r="A1668" s="65" t="s">
        <v>36</v>
      </c>
      <c r="B1668" s="65" t="s">
        <v>5683</v>
      </c>
      <c r="C1668" s="65" t="s">
        <v>1939</v>
      </c>
      <c r="D1668" s="65" t="s">
        <v>5681</v>
      </c>
      <c r="E1668" s="65" t="s">
        <v>1935</v>
      </c>
      <c r="F1668" s="65">
        <v>60</v>
      </c>
      <c r="G1668" s="65" t="s">
        <v>2993</v>
      </c>
      <c r="H1668" s="65">
        <v>4</v>
      </c>
      <c r="I1668" s="65">
        <v>906.62</v>
      </c>
      <c r="J1668" s="65">
        <v>2918.01</v>
      </c>
      <c r="K1668" s="65">
        <v>136000</v>
      </c>
      <c r="L1668" s="65">
        <v>3000</v>
      </c>
      <c r="M1668" s="65">
        <v>6</v>
      </c>
      <c r="N1668" s="65">
        <v>75.99</v>
      </c>
      <c r="O1668" s="65" t="s">
        <v>5682</v>
      </c>
    </row>
    <row r="1669" ht="15" spans="1:15">
      <c r="A1669" s="65" t="s">
        <v>36</v>
      </c>
      <c r="B1669" s="65" t="s">
        <v>5685</v>
      </c>
      <c r="C1669" s="65" t="s">
        <v>1939</v>
      </c>
      <c r="D1669" s="65" t="s">
        <v>5681</v>
      </c>
      <c r="E1669" s="65" t="s">
        <v>1935</v>
      </c>
      <c r="F1669" s="65">
        <v>60</v>
      </c>
      <c r="G1669" s="65" t="s">
        <v>2993</v>
      </c>
      <c r="H1669" s="65">
        <v>4</v>
      </c>
      <c r="I1669" s="65">
        <v>906.62</v>
      </c>
      <c r="J1669" s="65">
        <v>2918.01</v>
      </c>
      <c r="K1669" s="65">
        <v>136000</v>
      </c>
      <c r="L1669" s="65">
        <v>3000</v>
      </c>
      <c r="M1669" s="65">
        <v>6</v>
      </c>
      <c r="N1669" s="65">
        <v>75.99</v>
      </c>
      <c r="O1669" s="65" t="s">
        <v>5682</v>
      </c>
    </row>
    <row r="1670" ht="15" spans="1:15">
      <c r="A1670" s="65" t="s">
        <v>36</v>
      </c>
      <c r="B1670" s="65" t="s">
        <v>5687</v>
      </c>
      <c r="C1670" s="65" t="s">
        <v>1939</v>
      </c>
      <c r="D1670" s="65" t="s">
        <v>5681</v>
      </c>
      <c r="E1670" s="65" t="s">
        <v>1935</v>
      </c>
      <c r="F1670" s="65">
        <v>60</v>
      </c>
      <c r="G1670" s="65" t="s">
        <v>2993</v>
      </c>
      <c r="H1670" s="65">
        <v>4</v>
      </c>
      <c r="I1670" s="65">
        <v>906.62</v>
      </c>
      <c r="J1670" s="65">
        <v>2918.01</v>
      </c>
      <c r="K1670" s="65">
        <v>136000</v>
      </c>
      <c r="L1670" s="65">
        <v>3000</v>
      </c>
      <c r="M1670" s="65">
        <v>6</v>
      </c>
      <c r="N1670" s="65">
        <v>75.99</v>
      </c>
      <c r="O1670" s="65" t="s">
        <v>5682</v>
      </c>
    </row>
    <row r="1671" ht="15" spans="1:15">
      <c r="A1671" s="65" t="s">
        <v>36</v>
      </c>
      <c r="B1671" s="65" t="s">
        <v>5689</v>
      </c>
      <c r="C1671" s="65" t="s">
        <v>1939</v>
      </c>
      <c r="D1671" s="65" t="s">
        <v>5681</v>
      </c>
      <c r="E1671" s="65" t="s">
        <v>1935</v>
      </c>
      <c r="F1671" s="65">
        <v>60</v>
      </c>
      <c r="G1671" s="65" t="s">
        <v>2993</v>
      </c>
      <c r="H1671" s="65">
        <v>4</v>
      </c>
      <c r="I1671" s="65">
        <v>906.62</v>
      </c>
      <c r="J1671" s="65">
        <v>2918.01</v>
      </c>
      <c r="K1671" s="65">
        <v>136000</v>
      </c>
      <c r="L1671" s="65">
        <v>3000</v>
      </c>
      <c r="M1671" s="65">
        <v>6</v>
      </c>
      <c r="N1671" s="65">
        <v>75.99</v>
      </c>
      <c r="O1671" s="65" t="s">
        <v>5682</v>
      </c>
    </row>
    <row r="1672" ht="15" spans="1:15">
      <c r="A1672" s="65" t="s">
        <v>36</v>
      </c>
      <c r="B1672" s="65" t="s">
        <v>5691</v>
      </c>
      <c r="C1672" s="65" t="s">
        <v>1939</v>
      </c>
      <c r="D1672" s="65" t="s">
        <v>5681</v>
      </c>
      <c r="E1672" s="65" t="s">
        <v>1935</v>
      </c>
      <c r="F1672" s="65">
        <v>60</v>
      </c>
      <c r="G1672" s="65" t="s">
        <v>2993</v>
      </c>
      <c r="H1672" s="65">
        <v>4</v>
      </c>
      <c r="I1672" s="65">
        <v>906.62</v>
      </c>
      <c r="J1672" s="65">
        <v>2918.01</v>
      </c>
      <c r="K1672" s="65">
        <v>136000</v>
      </c>
      <c r="L1672" s="65">
        <v>3000</v>
      </c>
      <c r="M1672" s="65">
        <v>6</v>
      </c>
      <c r="N1672" s="65">
        <v>75.99</v>
      </c>
      <c r="O1672" s="65" t="s">
        <v>5682</v>
      </c>
    </row>
    <row r="1673" ht="15" spans="1:15">
      <c r="A1673" s="65" t="s">
        <v>36</v>
      </c>
      <c r="B1673" s="65" t="s">
        <v>5693</v>
      </c>
      <c r="C1673" s="65" t="s">
        <v>1939</v>
      </c>
      <c r="D1673" s="65" t="s">
        <v>5681</v>
      </c>
      <c r="E1673" s="65" t="s">
        <v>1935</v>
      </c>
      <c r="F1673" s="65">
        <v>60</v>
      </c>
      <c r="G1673" s="65" t="s">
        <v>2993</v>
      </c>
      <c r="H1673" s="65">
        <v>4</v>
      </c>
      <c r="I1673" s="65">
        <v>906.62</v>
      </c>
      <c r="J1673" s="65">
        <v>2918.01</v>
      </c>
      <c r="K1673" s="65">
        <v>136000</v>
      </c>
      <c r="L1673" s="65">
        <v>3000</v>
      </c>
      <c r="M1673" s="65">
        <v>6</v>
      </c>
      <c r="N1673" s="65">
        <v>75.99</v>
      </c>
      <c r="O1673" s="65" t="s">
        <v>5682</v>
      </c>
    </row>
    <row r="1674" ht="15" spans="1:15">
      <c r="A1674" s="65" t="s">
        <v>36</v>
      </c>
      <c r="B1674" s="65" t="s">
        <v>5695</v>
      </c>
      <c r="C1674" s="65" t="s">
        <v>1939</v>
      </c>
      <c r="D1674" s="65" t="s">
        <v>5681</v>
      </c>
      <c r="E1674" s="65" t="s">
        <v>1935</v>
      </c>
      <c r="F1674" s="65">
        <v>60</v>
      </c>
      <c r="G1674" s="65" t="s">
        <v>2993</v>
      </c>
      <c r="H1674" s="65">
        <v>4</v>
      </c>
      <c r="I1674" s="65">
        <v>906.62</v>
      </c>
      <c r="J1674" s="65">
        <v>2918.01</v>
      </c>
      <c r="K1674" s="65">
        <v>136000</v>
      </c>
      <c r="L1674" s="65">
        <v>3000</v>
      </c>
      <c r="M1674" s="65">
        <v>6</v>
      </c>
      <c r="N1674" s="65">
        <v>75.99</v>
      </c>
      <c r="O1674" s="65" t="s">
        <v>5682</v>
      </c>
    </row>
    <row r="1675" ht="15" spans="1:15">
      <c r="A1675" s="65" t="s">
        <v>36</v>
      </c>
      <c r="B1675" s="65" t="s">
        <v>5697</v>
      </c>
      <c r="C1675" s="65" t="s">
        <v>1939</v>
      </c>
      <c r="D1675" s="65" t="s">
        <v>5681</v>
      </c>
      <c r="E1675" s="65" t="s">
        <v>1935</v>
      </c>
      <c r="F1675" s="65">
        <v>60</v>
      </c>
      <c r="G1675" s="65" t="s">
        <v>2993</v>
      </c>
      <c r="H1675" s="65">
        <v>4</v>
      </c>
      <c r="I1675" s="65">
        <v>906.62</v>
      </c>
      <c r="J1675" s="65">
        <v>2918.01</v>
      </c>
      <c r="K1675" s="65">
        <v>136000</v>
      </c>
      <c r="L1675" s="65">
        <v>3000</v>
      </c>
      <c r="M1675" s="65">
        <v>6</v>
      </c>
      <c r="N1675" s="65">
        <v>75.99</v>
      </c>
      <c r="O1675" s="65" t="s">
        <v>5682</v>
      </c>
    </row>
    <row r="1676" ht="15" spans="1:15">
      <c r="A1676" s="65" t="s">
        <v>36</v>
      </c>
      <c r="B1676" s="65" t="s">
        <v>5699</v>
      </c>
      <c r="C1676" s="65" t="s">
        <v>1939</v>
      </c>
      <c r="D1676" s="65" t="s">
        <v>5681</v>
      </c>
      <c r="E1676" s="65" t="s">
        <v>1935</v>
      </c>
      <c r="F1676" s="65">
        <v>60</v>
      </c>
      <c r="G1676" s="65" t="s">
        <v>2993</v>
      </c>
      <c r="H1676" s="65">
        <v>4</v>
      </c>
      <c r="I1676" s="65">
        <v>906.62</v>
      </c>
      <c r="J1676" s="65">
        <v>2918.01</v>
      </c>
      <c r="K1676" s="65">
        <v>136000</v>
      </c>
      <c r="L1676" s="65">
        <v>3000</v>
      </c>
      <c r="M1676" s="65">
        <v>6</v>
      </c>
      <c r="N1676" s="65">
        <v>75.99</v>
      </c>
      <c r="O1676" s="65" t="s">
        <v>5682</v>
      </c>
    </row>
    <row r="1677" ht="15" spans="1:15">
      <c r="A1677" s="65" t="s">
        <v>36</v>
      </c>
      <c r="B1677" s="65" t="s">
        <v>5701</v>
      </c>
      <c r="C1677" s="65" t="s">
        <v>1939</v>
      </c>
      <c r="D1677" s="65" t="s">
        <v>5681</v>
      </c>
      <c r="E1677" s="65" t="s">
        <v>1935</v>
      </c>
      <c r="F1677" s="65">
        <v>60</v>
      </c>
      <c r="G1677" s="65" t="s">
        <v>2993</v>
      </c>
      <c r="H1677" s="65">
        <v>4</v>
      </c>
      <c r="I1677" s="65">
        <v>906.62</v>
      </c>
      <c r="J1677" s="65">
        <v>2918.01</v>
      </c>
      <c r="K1677" s="65">
        <v>136000</v>
      </c>
      <c r="L1677" s="65">
        <v>3000</v>
      </c>
      <c r="M1677" s="65">
        <v>6</v>
      </c>
      <c r="N1677" s="65">
        <v>75.99</v>
      </c>
      <c r="O1677" s="65" t="s">
        <v>5682</v>
      </c>
    </row>
    <row r="1678" ht="15" spans="1:15">
      <c r="A1678" s="65" t="s">
        <v>36</v>
      </c>
      <c r="B1678" s="65" t="s">
        <v>5703</v>
      </c>
      <c r="C1678" s="65" t="s">
        <v>1939</v>
      </c>
      <c r="D1678" s="65" t="s">
        <v>5681</v>
      </c>
      <c r="E1678" s="65" t="s">
        <v>1935</v>
      </c>
      <c r="F1678" s="65">
        <v>60</v>
      </c>
      <c r="G1678" s="65" t="s">
        <v>2993</v>
      </c>
      <c r="H1678" s="65">
        <v>4</v>
      </c>
      <c r="I1678" s="65">
        <v>906.62</v>
      </c>
      <c r="J1678" s="65">
        <v>2918.01</v>
      </c>
      <c r="K1678" s="65">
        <v>136000</v>
      </c>
      <c r="L1678" s="65">
        <v>3000</v>
      </c>
      <c r="M1678" s="65">
        <v>6</v>
      </c>
      <c r="N1678" s="65">
        <v>75.99</v>
      </c>
      <c r="O1678" s="65" t="s">
        <v>5682</v>
      </c>
    </row>
    <row r="1679" ht="15" spans="1:15">
      <c r="A1679" s="65" t="s">
        <v>36</v>
      </c>
      <c r="B1679" s="65" t="s">
        <v>5705</v>
      </c>
      <c r="C1679" s="65" t="s">
        <v>1939</v>
      </c>
      <c r="D1679" s="65" t="s">
        <v>5681</v>
      </c>
      <c r="E1679" s="65" t="s">
        <v>1935</v>
      </c>
      <c r="F1679" s="65">
        <v>60</v>
      </c>
      <c r="G1679" s="65" t="s">
        <v>2993</v>
      </c>
      <c r="H1679" s="65">
        <v>4</v>
      </c>
      <c r="I1679" s="65">
        <v>906.62</v>
      </c>
      <c r="J1679" s="65">
        <v>2918.01</v>
      </c>
      <c r="K1679" s="65">
        <v>136000</v>
      </c>
      <c r="L1679" s="65">
        <v>3000</v>
      </c>
      <c r="M1679" s="65">
        <v>6</v>
      </c>
      <c r="N1679" s="65">
        <v>75.99</v>
      </c>
      <c r="O1679" s="65" t="s">
        <v>5682</v>
      </c>
    </row>
    <row r="1680" ht="15" spans="1:15">
      <c r="A1680" s="65" t="s">
        <v>36</v>
      </c>
      <c r="B1680" s="65" t="s">
        <v>5707</v>
      </c>
      <c r="C1680" s="65" t="s">
        <v>1939</v>
      </c>
      <c r="D1680" s="65" t="s">
        <v>5681</v>
      </c>
      <c r="E1680" s="65" t="s">
        <v>1935</v>
      </c>
      <c r="F1680" s="65">
        <v>60</v>
      </c>
      <c r="G1680" s="65" t="s">
        <v>2993</v>
      </c>
      <c r="H1680" s="65">
        <v>4</v>
      </c>
      <c r="I1680" s="65">
        <v>906.62</v>
      </c>
      <c r="J1680" s="65">
        <v>2918.01</v>
      </c>
      <c r="K1680" s="65">
        <v>136000</v>
      </c>
      <c r="L1680" s="65">
        <v>3000</v>
      </c>
      <c r="M1680" s="65">
        <v>6</v>
      </c>
      <c r="N1680" s="65">
        <v>75.99</v>
      </c>
      <c r="O1680" s="65" t="s">
        <v>5682</v>
      </c>
    </row>
    <row r="1681" ht="15" spans="1:15">
      <c r="A1681" s="65" t="s">
        <v>36</v>
      </c>
      <c r="B1681" s="65" t="s">
        <v>5709</v>
      </c>
      <c r="C1681" s="65" t="s">
        <v>1939</v>
      </c>
      <c r="D1681" s="65" t="s">
        <v>5681</v>
      </c>
      <c r="E1681" s="65" t="s">
        <v>1935</v>
      </c>
      <c r="F1681" s="65">
        <v>60</v>
      </c>
      <c r="G1681" s="65" t="s">
        <v>2993</v>
      </c>
      <c r="H1681" s="65">
        <v>4</v>
      </c>
      <c r="I1681" s="65">
        <v>906.61</v>
      </c>
      <c r="J1681" s="65">
        <v>2918.06</v>
      </c>
      <c r="K1681" s="65">
        <v>136000</v>
      </c>
      <c r="L1681" s="65">
        <v>3000</v>
      </c>
      <c r="M1681" s="65">
        <v>6</v>
      </c>
      <c r="N1681" s="65">
        <v>75.94</v>
      </c>
      <c r="O1681" s="65" t="s">
        <v>5682</v>
      </c>
    </row>
    <row r="1682" ht="15" spans="1:15">
      <c r="A1682" s="65" t="s">
        <v>36</v>
      </c>
      <c r="B1682" s="65" t="s">
        <v>5453</v>
      </c>
      <c r="C1682" s="65" t="s">
        <v>1939</v>
      </c>
      <c r="D1682" s="65" t="s">
        <v>5367</v>
      </c>
      <c r="E1682" s="65" t="s">
        <v>1935</v>
      </c>
      <c r="F1682" s="65">
        <v>60</v>
      </c>
      <c r="G1682" s="65" t="s">
        <v>2993</v>
      </c>
      <c r="H1682" s="65">
        <v>4</v>
      </c>
      <c r="I1682" s="65">
        <v>815.02</v>
      </c>
      <c r="J1682" s="65">
        <v>2623.21</v>
      </c>
      <c r="K1682" s="65">
        <v>122260</v>
      </c>
      <c r="L1682" s="65">
        <v>2700</v>
      </c>
      <c r="M1682" s="65">
        <v>6</v>
      </c>
      <c r="N1682" s="65">
        <v>70.79</v>
      </c>
      <c r="O1682" s="65" t="s">
        <v>5084</v>
      </c>
    </row>
    <row r="1683" ht="15" spans="1:15">
      <c r="A1683" s="65" t="s">
        <v>36</v>
      </c>
      <c r="B1683" s="65" t="s">
        <v>5451</v>
      </c>
      <c r="C1683" s="65" t="s">
        <v>1939</v>
      </c>
      <c r="D1683" s="65" t="s">
        <v>5367</v>
      </c>
      <c r="E1683" s="65" t="s">
        <v>1935</v>
      </c>
      <c r="F1683" s="65">
        <v>60</v>
      </c>
      <c r="G1683" s="65" t="s">
        <v>2993</v>
      </c>
      <c r="H1683" s="65">
        <v>4</v>
      </c>
      <c r="I1683" s="65">
        <v>815.02</v>
      </c>
      <c r="J1683" s="65">
        <v>2623.21</v>
      </c>
      <c r="K1683" s="65">
        <v>122260</v>
      </c>
      <c r="L1683" s="65">
        <v>2700</v>
      </c>
      <c r="M1683" s="65">
        <v>6</v>
      </c>
      <c r="N1683" s="65">
        <v>70.79</v>
      </c>
      <c r="O1683" s="65" t="s">
        <v>5084</v>
      </c>
    </row>
    <row r="1684" ht="15" spans="1:15">
      <c r="A1684" s="65" t="s">
        <v>36</v>
      </c>
      <c r="B1684" s="65" t="s">
        <v>5449</v>
      </c>
      <c r="C1684" s="65" t="s">
        <v>1939</v>
      </c>
      <c r="D1684" s="65" t="s">
        <v>5367</v>
      </c>
      <c r="E1684" s="65" t="s">
        <v>1935</v>
      </c>
      <c r="F1684" s="65">
        <v>60</v>
      </c>
      <c r="G1684" s="65" t="s">
        <v>2993</v>
      </c>
      <c r="H1684" s="65">
        <v>4</v>
      </c>
      <c r="I1684" s="65">
        <v>815.02</v>
      </c>
      <c r="J1684" s="65">
        <v>2623.21</v>
      </c>
      <c r="K1684" s="65">
        <v>122260</v>
      </c>
      <c r="L1684" s="65">
        <v>2700</v>
      </c>
      <c r="M1684" s="65">
        <v>6</v>
      </c>
      <c r="N1684" s="65">
        <v>70.79</v>
      </c>
      <c r="O1684" s="65" t="s">
        <v>5084</v>
      </c>
    </row>
    <row r="1685" ht="15" spans="1:15">
      <c r="A1685" s="65" t="s">
        <v>36</v>
      </c>
      <c r="B1685" s="65" t="s">
        <v>5447</v>
      </c>
      <c r="C1685" s="65" t="s">
        <v>1939</v>
      </c>
      <c r="D1685" s="65" t="s">
        <v>5367</v>
      </c>
      <c r="E1685" s="65" t="s">
        <v>1935</v>
      </c>
      <c r="F1685" s="65">
        <v>60</v>
      </c>
      <c r="G1685" s="65" t="s">
        <v>2993</v>
      </c>
      <c r="H1685" s="65">
        <v>4</v>
      </c>
      <c r="I1685" s="65">
        <v>815.02</v>
      </c>
      <c r="J1685" s="65">
        <v>2623.21</v>
      </c>
      <c r="K1685" s="65">
        <v>122260</v>
      </c>
      <c r="L1685" s="65">
        <v>2700</v>
      </c>
      <c r="M1685" s="65">
        <v>6</v>
      </c>
      <c r="N1685" s="65">
        <v>70.79</v>
      </c>
      <c r="O1685" s="65" t="s">
        <v>5084</v>
      </c>
    </row>
    <row r="1686" ht="15" spans="1:15">
      <c r="A1686" s="65" t="s">
        <v>36</v>
      </c>
      <c r="B1686" s="65" t="s">
        <v>5445</v>
      </c>
      <c r="C1686" s="65" t="s">
        <v>1939</v>
      </c>
      <c r="D1686" s="65" t="s">
        <v>5367</v>
      </c>
      <c r="E1686" s="65" t="s">
        <v>1935</v>
      </c>
      <c r="F1686" s="65">
        <v>60</v>
      </c>
      <c r="G1686" s="65" t="s">
        <v>2993</v>
      </c>
      <c r="H1686" s="65">
        <v>4</v>
      </c>
      <c r="I1686" s="65">
        <v>815.02</v>
      </c>
      <c r="J1686" s="65">
        <v>2623.21</v>
      </c>
      <c r="K1686" s="65">
        <v>122260</v>
      </c>
      <c r="L1686" s="65">
        <v>2700</v>
      </c>
      <c r="M1686" s="65">
        <v>6</v>
      </c>
      <c r="N1686" s="65">
        <v>70.79</v>
      </c>
      <c r="O1686" s="65" t="s">
        <v>5084</v>
      </c>
    </row>
    <row r="1687" ht="15" spans="1:15">
      <c r="A1687" s="65" t="s">
        <v>36</v>
      </c>
      <c r="B1687" s="65" t="s">
        <v>5443</v>
      </c>
      <c r="C1687" s="65" t="s">
        <v>1939</v>
      </c>
      <c r="D1687" s="65" t="s">
        <v>5367</v>
      </c>
      <c r="E1687" s="65" t="s">
        <v>1935</v>
      </c>
      <c r="F1687" s="65">
        <v>60</v>
      </c>
      <c r="G1687" s="65" t="s">
        <v>2993</v>
      </c>
      <c r="H1687" s="65">
        <v>4</v>
      </c>
      <c r="I1687" s="65">
        <v>815.02</v>
      </c>
      <c r="J1687" s="65">
        <v>2623.21</v>
      </c>
      <c r="K1687" s="65">
        <v>122260</v>
      </c>
      <c r="L1687" s="65">
        <v>2700</v>
      </c>
      <c r="M1687" s="65">
        <v>6</v>
      </c>
      <c r="N1687" s="65">
        <v>70.79</v>
      </c>
      <c r="O1687" s="65" t="s">
        <v>5084</v>
      </c>
    </row>
    <row r="1688" ht="15" spans="1:15">
      <c r="A1688" s="65" t="s">
        <v>36</v>
      </c>
      <c r="B1688" s="65" t="s">
        <v>5441</v>
      </c>
      <c r="C1688" s="65" t="s">
        <v>1939</v>
      </c>
      <c r="D1688" s="65" t="s">
        <v>5367</v>
      </c>
      <c r="E1688" s="65" t="s">
        <v>1935</v>
      </c>
      <c r="F1688" s="65">
        <v>60</v>
      </c>
      <c r="G1688" s="65" t="s">
        <v>2993</v>
      </c>
      <c r="H1688" s="65">
        <v>4</v>
      </c>
      <c r="I1688" s="65">
        <v>815.02</v>
      </c>
      <c r="J1688" s="65">
        <v>2623.21</v>
      </c>
      <c r="K1688" s="65">
        <v>122260</v>
      </c>
      <c r="L1688" s="65">
        <v>2700</v>
      </c>
      <c r="M1688" s="65">
        <v>6</v>
      </c>
      <c r="N1688" s="65">
        <v>70.79</v>
      </c>
      <c r="O1688" s="65" t="s">
        <v>5084</v>
      </c>
    </row>
    <row r="1689" ht="15" spans="1:15">
      <c r="A1689" s="65" t="s">
        <v>36</v>
      </c>
      <c r="B1689" s="65" t="s">
        <v>5439</v>
      </c>
      <c r="C1689" s="65" t="s">
        <v>1939</v>
      </c>
      <c r="D1689" s="65" t="s">
        <v>5367</v>
      </c>
      <c r="E1689" s="65" t="s">
        <v>1935</v>
      </c>
      <c r="F1689" s="65">
        <v>60</v>
      </c>
      <c r="G1689" s="65" t="s">
        <v>2993</v>
      </c>
      <c r="H1689" s="65">
        <v>4</v>
      </c>
      <c r="I1689" s="65">
        <v>815.02</v>
      </c>
      <c r="J1689" s="65">
        <v>2623.21</v>
      </c>
      <c r="K1689" s="65">
        <v>122260</v>
      </c>
      <c r="L1689" s="65">
        <v>2700</v>
      </c>
      <c r="M1689" s="65">
        <v>6</v>
      </c>
      <c r="N1689" s="65">
        <v>70.79</v>
      </c>
      <c r="O1689" s="65" t="s">
        <v>5084</v>
      </c>
    </row>
    <row r="1690" ht="15" spans="1:15">
      <c r="A1690" s="65" t="s">
        <v>36</v>
      </c>
      <c r="B1690" s="65" t="s">
        <v>5437</v>
      </c>
      <c r="C1690" s="65" t="s">
        <v>1939</v>
      </c>
      <c r="D1690" s="65" t="s">
        <v>5367</v>
      </c>
      <c r="E1690" s="65" t="s">
        <v>1935</v>
      </c>
      <c r="F1690" s="65">
        <v>60</v>
      </c>
      <c r="G1690" s="65" t="s">
        <v>2993</v>
      </c>
      <c r="H1690" s="65">
        <v>4</v>
      </c>
      <c r="I1690" s="65">
        <v>815.02</v>
      </c>
      <c r="J1690" s="65">
        <v>2623.21</v>
      </c>
      <c r="K1690" s="65">
        <v>122260</v>
      </c>
      <c r="L1690" s="65">
        <v>2700</v>
      </c>
      <c r="M1690" s="65">
        <v>6</v>
      </c>
      <c r="N1690" s="65">
        <v>70.79</v>
      </c>
      <c r="O1690" s="65" t="s">
        <v>5084</v>
      </c>
    </row>
    <row r="1691" ht="15" spans="1:15">
      <c r="A1691" s="65" t="s">
        <v>36</v>
      </c>
      <c r="B1691" s="65" t="s">
        <v>5435</v>
      </c>
      <c r="C1691" s="65" t="s">
        <v>1939</v>
      </c>
      <c r="D1691" s="65" t="s">
        <v>5367</v>
      </c>
      <c r="E1691" s="65" t="s">
        <v>1935</v>
      </c>
      <c r="F1691" s="65">
        <v>60</v>
      </c>
      <c r="G1691" s="65" t="s">
        <v>2993</v>
      </c>
      <c r="H1691" s="65">
        <v>4</v>
      </c>
      <c r="I1691" s="65">
        <v>815.02</v>
      </c>
      <c r="J1691" s="65">
        <v>2623.21</v>
      </c>
      <c r="K1691" s="65">
        <v>122260</v>
      </c>
      <c r="L1691" s="65">
        <v>2700</v>
      </c>
      <c r="M1691" s="65">
        <v>6</v>
      </c>
      <c r="N1691" s="65">
        <v>70.79</v>
      </c>
      <c r="O1691" s="65" t="s">
        <v>5084</v>
      </c>
    </row>
    <row r="1692" ht="15" spans="1:15">
      <c r="A1692" s="65" t="s">
        <v>36</v>
      </c>
      <c r="B1692" s="65" t="s">
        <v>5433</v>
      </c>
      <c r="C1692" s="65" t="s">
        <v>1939</v>
      </c>
      <c r="D1692" s="65" t="s">
        <v>5367</v>
      </c>
      <c r="E1692" s="65" t="s">
        <v>1935</v>
      </c>
      <c r="F1692" s="65">
        <v>60</v>
      </c>
      <c r="G1692" s="65" t="s">
        <v>2993</v>
      </c>
      <c r="H1692" s="65">
        <v>4</v>
      </c>
      <c r="I1692" s="65">
        <v>815.02</v>
      </c>
      <c r="J1692" s="65">
        <v>2623.21</v>
      </c>
      <c r="K1692" s="65">
        <v>122260</v>
      </c>
      <c r="L1692" s="65">
        <v>2700</v>
      </c>
      <c r="M1692" s="65">
        <v>6</v>
      </c>
      <c r="N1692" s="65">
        <v>70.79</v>
      </c>
      <c r="O1692" s="65" t="s">
        <v>5084</v>
      </c>
    </row>
    <row r="1693" ht="15" spans="1:15">
      <c r="A1693" s="65" t="s">
        <v>36</v>
      </c>
      <c r="B1693" s="65" t="s">
        <v>5431</v>
      </c>
      <c r="C1693" s="65" t="s">
        <v>1939</v>
      </c>
      <c r="D1693" s="65" t="s">
        <v>5367</v>
      </c>
      <c r="E1693" s="65" t="s">
        <v>1935</v>
      </c>
      <c r="F1693" s="65">
        <v>60</v>
      </c>
      <c r="G1693" s="65" t="s">
        <v>2993</v>
      </c>
      <c r="H1693" s="65">
        <v>4</v>
      </c>
      <c r="I1693" s="65">
        <v>815.02</v>
      </c>
      <c r="J1693" s="65">
        <v>2623.21</v>
      </c>
      <c r="K1693" s="65">
        <v>122260</v>
      </c>
      <c r="L1693" s="65">
        <v>2700</v>
      </c>
      <c r="M1693" s="65">
        <v>6</v>
      </c>
      <c r="N1693" s="65">
        <v>70.79</v>
      </c>
      <c r="O1693" s="65" t="s">
        <v>5084</v>
      </c>
    </row>
    <row r="1694" ht="15" spans="1:15">
      <c r="A1694" s="65" t="s">
        <v>36</v>
      </c>
      <c r="B1694" s="65" t="s">
        <v>5429</v>
      </c>
      <c r="C1694" s="65" t="s">
        <v>1939</v>
      </c>
      <c r="D1694" s="65" t="s">
        <v>5367</v>
      </c>
      <c r="E1694" s="65" t="s">
        <v>1935</v>
      </c>
      <c r="F1694" s="65">
        <v>60</v>
      </c>
      <c r="G1694" s="65" t="s">
        <v>2993</v>
      </c>
      <c r="H1694" s="65">
        <v>4</v>
      </c>
      <c r="I1694" s="65">
        <v>815.02</v>
      </c>
      <c r="J1694" s="65">
        <v>2623.21</v>
      </c>
      <c r="K1694" s="65">
        <v>122260</v>
      </c>
      <c r="L1694" s="65">
        <v>2700</v>
      </c>
      <c r="M1694" s="65">
        <v>6</v>
      </c>
      <c r="N1694" s="65">
        <v>70.79</v>
      </c>
      <c r="O1694" s="65" t="s">
        <v>5084</v>
      </c>
    </row>
    <row r="1695" ht="15" spans="1:15">
      <c r="A1695" s="65" t="s">
        <v>36</v>
      </c>
      <c r="B1695" s="65" t="s">
        <v>5461</v>
      </c>
      <c r="C1695" s="65" t="s">
        <v>1939</v>
      </c>
      <c r="D1695" s="65" t="s">
        <v>5367</v>
      </c>
      <c r="E1695" s="65" t="s">
        <v>1935</v>
      </c>
      <c r="F1695" s="65">
        <v>60</v>
      </c>
      <c r="G1695" s="65" t="s">
        <v>2993</v>
      </c>
      <c r="H1695" s="65">
        <v>4</v>
      </c>
      <c r="I1695" s="65">
        <v>815.02</v>
      </c>
      <c r="J1695" s="65">
        <v>2623.21</v>
      </c>
      <c r="K1695" s="65">
        <v>122260</v>
      </c>
      <c r="L1695" s="65">
        <v>2700</v>
      </c>
      <c r="M1695" s="65">
        <v>6</v>
      </c>
      <c r="N1695" s="65">
        <v>70.79</v>
      </c>
      <c r="O1695" s="65" t="s">
        <v>5084</v>
      </c>
    </row>
    <row r="1696" ht="15" spans="1:15">
      <c r="A1696" s="65" t="s">
        <v>36</v>
      </c>
      <c r="B1696" s="65" t="s">
        <v>5459</v>
      </c>
      <c r="C1696" s="65" t="s">
        <v>1939</v>
      </c>
      <c r="D1696" s="65" t="s">
        <v>5367</v>
      </c>
      <c r="E1696" s="65" t="s">
        <v>1935</v>
      </c>
      <c r="F1696" s="65">
        <v>60</v>
      </c>
      <c r="G1696" s="65" t="s">
        <v>2993</v>
      </c>
      <c r="H1696" s="65">
        <v>4</v>
      </c>
      <c r="I1696" s="65">
        <v>815.02</v>
      </c>
      <c r="J1696" s="65">
        <v>2623.21</v>
      </c>
      <c r="K1696" s="65">
        <v>122260</v>
      </c>
      <c r="L1696" s="65">
        <v>2700</v>
      </c>
      <c r="M1696" s="65">
        <v>6</v>
      </c>
      <c r="N1696" s="65">
        <v>70.79</v>
      </c>
      <c r="O1696" s="65" t="s">
        <v>5084</v>
      </c>
    </row>
    <row r="1697" ht="15" spans="1:15">
      <c r="A1697" s="65" t="s">
        <v>36</v>
      </c>
      <c r="B1697" s="65" t="s">
        <v>5457</v>
      </c>
      <c r="C1697" s="65" t="s">
        <v>1939</v>
      </c>
      <c r="D1697" s="65" t="s">
        <v>5367</v>
      </c>
      <c r="E1697" s="65" t="s">
        <v>1935</v>
      </c>
      <c r="F1697" s="65">
        <v>60</v>
      </c>
      <c r="G1697" s="65" t="s">
        <v>2993</v>
      </c>
      <c r="H1697" s="65">
        <v>4</v>
      </c>
      <c r="I1697" s="65">
        <v>815.02</v>
      </c>
      <c r="J1697" s="65">
        <v>2623.21</v>
      </c>
      <c r="K1697" s="65">
        <v>122260</v>
      </c>
      <c r="L1697" s="65">
        <v>2700</v>
      </c>
      <c r="M1697" s="65">
        <v>6</v>
      </c>
      <c r="N1697" s="65">
        <v>70.79</v>
      </c>
      <c r="O1697" s="65" t="s">
        <v>5084</v>
      </c>
    </row>
    <row r="1698" ht="15" spans="1:15">
      <c r="A1698" s="65" t="s">
        <v>36</v>
      </c>
      <c r="B1698" s="65" t="s">
        <v>5455</v>
      </c>
      <c r="C1698" s="65" t="s">
        <v>1939</v>
      </c>
      <c r="D1698" s="65" t="s">
        <v>5367</v>
      </c>
      <c r="E1698" s="65" t="s">
        <v>1935</v>
      </c>
      <c r="F1698" s="65">
        <v>60</v>
      </c>
      <c r="G1698" s="65" t="s">
        <v>2993</v>
      </c>
      <c r="H1698" s="65">
        <v>4</v>
      </c>
      <c r="I1698" s="65">
        <v>815.02</v>
      </c>
      <c r="J1698" s="65">
        <v>2623.21</v>
      </c>
      <c r="K1698" s="65">
        <v>122260</v>
      </c>
      <c r="L1698" s="65">
        <v>2700</v>
      </c>
      <c r="M1698" s="65">
        <v>6</v>
      </c>
      <c r="N1698" s="65">
        <v>70.79</v>
      </c>
      <c r="O1698" s="65" t="s">
        <v>5084</v>
      </c>
    </row>
    <row r="1699" ht="15" spans="1:15">
      <c r="A1699" s="65" t="s">
        <v>36</v>
      </c>
      <c r="B1699" s="65" t="s">
        <v>5427</v>
      </c>
      <c r="C1699" s="65" t="s">
        <v>1939</v>
      </c>
      <c r="D1699" s="65" t="s">
        <v>5367</v>
      </c>
      <c r="E1699" s="65" t="s">
        <v>1935</v>
      </c>
      <c r="F1699" s="65">
        <v>60</v>
      </c>
      <c r="G1699" s="65" t="s">
        <v>2993</v>
      </c>
      <c r="H1699" s="65">
        <v>4</v>
      </c>
      <c r="I1699" s="65">
        <v>815.02</v>
      </c>
      <c r="J1699" s="65">
        <v>2623.21</v>
      </c>
      <c r="K1699" s="65">
        <v>122260</v>
      </c>
      <c r="L1699" s="65">
        <v>2700</v>
      </c>
      <c r="M1699" s="65">
        <v>6</v>
      </c>
      <c r="N1699" s="65">
        <v>70.79</v>
      </c>
      <c r="O1699" s="65" t="s">
        <v>5084</v>
      </c>
    </row>
    <row r="1700" ht="15" spans="1:15">
      <c r="A1700" s="65" t="s">
        <v>36</v>
      </c>
      <c r="B1700" s="65" t="s">
        <v>5425</v>
      </c>
      <c r="C1700" s="65" t="s">
        <v>1939</v>
      </c>
      <c r="D1700" s="65" t="s">
        <v>5367</v>
      </c>
      <c r="E1700" s="65" t="s">
        <v>1935</v>
      </c>
      <c r="F1700" s="65">
        <v>60</v>
      </c>
      <c r="G1700" s="65" t="s">
        <v>2993</v>
      </c>
      <c r="H1700" s="65">
        <v>4</v>
      </c>
      <c r="I1700" s="65">
        <v>815.02</v>
      </c>
      <c r="J1700" s="65">
        <v>2623.21</v>
      </c>
      <c r="K1700" s="65">
        <v>122260</v>
      </c>
      <c r="L1700" s="65">
        <v>2700</v>
      </c>
      <c r="M1700" s="65">
        <v>6</v>
      </c>
      <c r="N1700" s="65">
        <v>70.79</v>
      </c>
      <c r="O1700" s="65" t="s">
        <v>5084</v>
      </c>
    </row>
    <row r="1701" ht="15" spans="1:15">
      <c r="A1701" s="65" t="s">
        <v>36</v>
      </c>
      <c r="B1701" s="65" t="s">
        <v>5423</v>
      </c>
      <c r="C1701" s="65" t="s">
        <v>1939</v>
      </c>
      <c r="D1701" s="65" t="s">
        <v>5367</v>
      </c>
      <c r="E1701" s="65" t="s">
        <v>1935</v>
      </c>
      <c r="F1701" s="65">
        <v>60</v>
      </c>
      <c r="G1701" s="65" t="s">
        <v>2993</v>
      </c>
      <c r="H1701" s="65">
        <v>4</v>
      </c>
      <c r="I1701" s="65">
        <v>815.02</v>
      </c>
      <c r="J1701" s="65">
        <v>2623.21</v>
      </c>
      <c r="K1701" s="65">
        <v>122260</v>
      </c>
      <c r="L1701" s="65">
        <v>2700</v>
      </c>
      <c r="M1701" s="65">
        <v>6</v>
      </c>
      <c r="N1701" s="65">
        <v>70.79</v>
      </c>
      <c r="O1701" s="65" t="s">
        <v>5084</v>
      </c>
    </row>
    <row r="1702" ht="15" spans="1:15">
      <c r="A1702" s="65" t="s">
        <v>36</v>
      </c>
      <c r="B1702" s="65" t="s">
        <v>5421</v>
      </c>
      <c r="C1702" s="65" t="s">
        <v>1939</v>
      </c>
      <c r="D1702" s="65" t="s">
        <v>5367</v>
      </c>
      <c r="E1702" s="65" t="s">
        <v>1935</v>
      </c>
      <c r="F1702" s="65">
        <v>60</v>
      </c>
      <c r="G1702" s="65" t="s">
        <v>2993</v>
      </c>
      <c r="H1702" s="65">
        <v>4</v>
      </c>
      <c r="I1702" s="65">
        <v>815.02</v>
      </c>
      <c r="J1702" s="65">
        <v>2623.21</v>
      </c>
      <c r="K1702" s="65">
        <v>122260</v>
      </c>
      <c r="L1702" s="65">
        <v>2700</v>
      </c>
      <c r="M1702" s="65">
        <v>6</v>
      </c>
      <c r="N1702" s="65">
        <v>70.79</v>
      </c>
      <c r="O1702" s="65" t="s">
        <v>5084</v>
      </c>
    </row>
    <row r="1703" ht="15" spans="1:15">
      <c r="A1703" s="65" t="s">
        <v>36</v>
      </c>
      <c r="B1703" s="65" t="s">
        <v>5419</v>
      </c>
      <c r="C1703" s="65" t="s">
        <v>1939</v>
      </c>
      <c r="D1703" s="65" t="s">
        <v>5367</v>
      </c>
      <c r="E1703" s="65" t="s">
        <v>1935</v>
      </c>
      <c r="F1703" s="65">
        <v>60</v>
      </c>
      <c r="G1703" s="65" t="s">
        <v>2993</v>
      </c>
      <c r="H1703" s="65">
        <v>4</v>
      </c>
      <c r="I1703" s="65">
        <v>815.02</v>
      </c>
      <c r="J1703" s="65">
        <v>2623.21</v>
      </c>
      <c r="K1703" s="65">
        <v>122260</v>
      </c>
      <c r="L1703" s="65">
        <v>2700</v>
      </c>
      <c r="M1703" s="65">
        <v>6</v>
      </c>
      <c r="N1703" s="65">
        <v>70.79</v>
      </c>
      <c r="O1703" s="65" t="s">
        <v>5084</v>
      </c>
    </row>
    <row r="1704" ht="15" spans="1:15">
      <c r="A1704" s="65" t="s">
        <v>36</v>
      </c>
      <c r="B1704" s="65" t="s">
        <v>5417</v>
      </c>
      <c r="C1704" s="65" t="s">
        <v>1939</v>
      </c>
      <c r="D1704" s="65" t="s">
        <v>5367</v>
      </c>
      <c r="E1704" s="65" t="s">
        <v>1935</v>
      </c>
      <c r="F1704" s="65">
        <v>60</v>
      </c>
      <c r="G1704" s="65" t="s">
        <v>2993</v>
      </c>
      <c r="H1704" s="65">
        <v>4</v>
      </c>
      <c r="I1704" s="65">
        <v>815.02</v>
      </c>
      <c r="J1704" s="65">
        <v>2623.21</v>
      </c>
      <c r="K1704" s="65">
        <v>122260</v>
      </c>
      <c r="L1704" s="65">
        <v>2700</v>
      </c>
      <c r="M1704" s="65">
        <v>6</v>
      </c>
      <c r="N1704" s="65">
        <v>70.79</v>
      </c>
      <c r="O1704" s="65" t="s">
        <v>5084</v>
      </c>
    </row>
    <row r="1705" ht="15" spans="1:15">
      <c r="A1705" s="65" t="s">
        <v>36</v>
      </c>
      <c r="B1705" s="65" t="s">
        <v>5415</v>
      </c>
      <c r="C1705" s="65" t="s">
        <v>1939</v>
      </c>
      <c r="D1705" s="65" t="s">
        <v>5367</v>
      </c>
      <c r="E1705" s="65" t="s">
        <v>1935</v>
      </c>
      <c r="F1705" s="65">
        <v>60</v>
      </c>
      <c r="G1705" s="65" t="s">
        <v>2993</v>
      </c>
      <c r="H1705" s="65">
        <v>4</v>
      </c>
      <c r="I1705" s="65">
        <v>815.02</v>
      </c>
      <c r="J1705" s="65">
        <v>2623.21</v>
      </c>
      <c r="K1705" s="65">
        <v>122260</v>
      </c>
      <c r="L1705" s="65">
        <v>2700</v>
      </c>
      <c r="M1705" s="65">
        <v>6</v>
      </c>
      <c r="N1705" s="65">
        <v>70.79</v>
      </c>
      <c r="O1705" s="65" t="s">
        <v>5084</v>
      </c>
    </row>
    <row r="1706" ht="15" spans="1:15">
      <c r="A1706" s="65" t="s">
        <v>36</v>
      </c>
      <c r="B1706" s="65" t="s">
        <v>5413</v>
      </c>
      <c r="C1706" s="65" t="s">
        <v>1939</v>
      </c>
      <c r="D1706" s="65" t="s">
        <v>5367</v>
      </c>
      <c r="E1706" s="65" t="s">
        <v>1935</v>
      </c>
      <c r="F1706" s="65">
        <v>60</v>
      </c>
      <c r="G1706" s="65" t="s">
        <v>2993</v>
      </c>
      <c r="H1706" s="65">
        <v>4</v>
      </c>
      <c r="I1706" s="65">
        <v>815.02</v>
      </c>
      <c r="J1706" s="65">
        <v>2623.21</v>
      </c>
      <c r="K1706" s="65">
        <v>122260</v>
      </c>
      <c r="L1706" s="65">
        <v>2700</v>
      </c>
      <c r="M1706" s="65">
        <v>6</v>
      </c>
      <c r="N1706" s="65">
        <v>70.79</v>
      </c>
      <c r="O1706" s="65" t="s">
        <v>5084</v>
      </c>
    </row>
    <row r="1707" ht="15" spans="1:15">
      <c r="A1707" s="65" t="s">
        <v>36</v>
      </c>
      <c r="B1707" s="65" t="s">
        <v>5411</v>
      </c>
      <c r="C1707" s="65" t="s">
        <v>1939</v>
      </c>
      <c r="D1707" s="65" t="s">
        <v>5367</v>
      </c>
      <c r="E1707" s="65" t="s">
        <v>1935</v>
      </c>
      <c r="F1707" s="65">
        <v>60</v>
      </c>
      <c r="G1707" s="65" t="s">
        <v>2993</v>
      </c>
      <c r="H1707" s="65">
        <v>4</v>
      </c>
      <c r="I1707" s="65">
        <v>815.02</v>
      </c>
      <c r="J1707" s="65">
        <v>2623.21</v>
      </c>
      <c r="K1707" s="65">
        <v>122260</v>
      </c>
      <c r="L1707" s="65">
        <v>2700</v>
      </c>
      <c r="M1707" s="65">
        <v>6</v>
      </c>
      <c r="N1707" s="65">
        <v>70.79</v>
      </c>
      <c r="O1707" s="65" t="s">
        <v>5084</v>
      </c>
    </row>
    <row r="1708" ht="15" spans="1:15">
      <c r="A1708" s="65" t="s">
        <v>36</v>
      </c>
      <c r="B1708" s="65" t="s">
        <v>5409</v>
      </c>
      <c r="C1708" s="65" t="s">
        <v>1939</v>
      </c>
      <c r="D1708" s="65" t="s">
        <v>5367</v>
      </c>
      <c r="E1708" s="65" t="s">
        <v>1935</v>
      </c>
      <c r="F1708" s="65">
        <v>60</v>
      </c>
      <c r="G1708" s="65" t="s">
        <v>2993</v>
      </c>
      <c r="H1708" s="65">
        <v>4</v>
      </c>
      <c r="I1708" s="65">
        <v>815.02</v>
      </c>
      <c r="J1708" s="65">
        <v>2623.21</v>
      </c>
      <c r="K1708" s="65">
        <v>122260</v>
      </c>
      <c r="L1708" s="65">
        <v>2700</v>
      </c>
      <c r="M1708" s="65">
        <v>6</v>
      </c>
      <c r="N1708" s="65">
        <v>70.79</v>
      </c>
      <c r="O1708" s="65" t="s">
        <v>5084</v>
      </c>
    </row>
    <row r="1709" ht="15" spans="1:15">
      <c r="A1709" s="65" t="s">
        <v>36</v>
      </c>
      <c r="B1709" s="65" t="s">
        <v>5407</v>
      </c>
      <c r="C1709" s="65" t="s">
        <v>1939</v>
      </c>
      <c r="D1709" s="65" t="s">
        <v>5367</v>
      </c>
      <c r="E1709" s="65" t="s">
        <v>1935</v>
      </c>
      <c r="F1709" s="65">
        <v>60</v>
      </c>
      <c r="G1709" s="65" t="s">
        <v>2993</v>
      </c>
      <c r="H1709" s="65">
        <v>4</v>
      </c>
      <c r="I1709" s="65">
        <v>815.02</v>
      </c>
      <c r="J1709" s="65">
        <v>2623.21</v>
      </c>
      <c r="K1709" s="65">
        <v>122260</v>
      </c>
      <c r="L1709" s="65">
        <v>2700</v>
      </c>
      <c r="M1709" s="65">
        <v>6</v>
      </c>
      <c r="N1709" s="65">
        <v>70.79</v>
      </c>
      <c r="O1709" s="65" t="s">
        <v>5084</v>
      </c>
    </row>
    <row r="1710" ht="15" spans="1:15">
      <c r="A1710" s="65" t="s">
        <v>36</v>
      </c>
      <c r="B1710" s="65" t="s">
        <v>5405</v>
      </c>
      <c r="C1710" s="65" t="s">
        <v>1939</v>
      </c>
      <c r="D1710" s="65" t="s">
        <v>5367</v>
      </c>
      <c r="E1710" s="65" t="s">
        <v>1935</v>
      </c>
      <c r="F1710" s="65">
        <v>60</v>
      </c>
      <c r="G1710" s="65" t="s">
        <v>2993</v>
      </c>
      <c r="H1710" s="65">
        <v>4</v>
      </c>
      <c r="I1710" s="65">
        <v>815.02</v>
      </c>
      <c r="J1710" s="65">
        <v>2623.21</v>
      </c>
      <c r="K1710" s="65">
        <v>122260</v>
      </c>
      <c r="L1710" s="65">
        <v>2700</v>
      </c>
      <c r="M1710" s="65">
        <v>6</v>
      </c>
      <c r="N1710" s="65">
        <v>70.79</v>
      </c>
      <c r="O1710" s="65" t="s">
        <v>5084</v>
      </c>
    </row>
    <row r="1711" ht="15" spans="1:15">
      <c r="A1711" s="65" t="s">
        <v>36</v>
      </c>
      <c r="B1711" s="65" t="s">
        <v>5403</v>
      </c>
      <c r="C1711" s="65" t="s">
        <v>1939</v>
      </c>
      <c r="D1711" s="65" t="s">
        <v>5367</v>
      </c>
      <c r="E1711" s="65" t="s">
        <v>1935</v>
      </c>
      <c r="F1711" s="65">
        <v>60</v>
      </c>
      <c r="G1711" s="65" t="s">
        <v>2993</v>
      </c>
      <c r="H1711" s="65">
        <v>4</v>
      </c>
      <c r="I1711" s="65">
        <v>815.02</v>
      </c>
      <c r="J1711" s="65">
        <v>2623.21</v>
      </c>
      <c r="K1711" s="65">
        <v>122260</v>
      </c>
      <c r="L1711" s="65">
        <v>2700</v>
      </c>
      <c r="M1711" s="65">
        <v>6</v>
      </c>
      <c r="N1711" s="65">
        <v>70.79</v>
      </c>
      <c r="O1711" s="65" t="s">
        <v>5084</v>
      </c>
    </row>
    <row r="1712" ht="15" spans="1:15">
      <c r="A1712" s="65" t="s">
        <v>36</v>
      </c>
      <c r="B1712" s="65" t="s">
        <v>5401</v>
      </c>
      <c r="C1712" s="65" t="s">
        <v>1939</v>
      </c>
      <c r="D1712" s="65" t="s">
        <v>5367</v>
      </c>
      <c r="E1712" s="65" t="s">
        <v>1935</v>
      </c>
      <c r="F1712" s="65">
        <v>60</v>
      </c>
      <c r="G1712" s="65" t="s">
        <v>2993</v>
      </c>
      <c r="H1712" s="65">
        <v>4</v>
      </c>
      <c r="I1712" s="65">
        <v>815.02</v>
      </c>
      <c r="J1712" s="65">
        <v>2623.21</v>
      </c>
      <c r="K1712" s="65">
        <v>122260</v>
      </c>
      <c r="L1712" s="65">
        <v>2700</v>
      </c>
      <c r="M1712" s="65">
        <v>6</v>
      </c>
      <c r="N1712" s="65">
        <v>70.79</v>
      </c>
      <c r="O1712" s="65" t="s">
        <v>5084</v>
      </c>
    </row>
    <row r="1713" ht="15" spans="1:15">
      <c r="A1713" s="65" t="s">
        <v>36</v>
      </c>
      <c r="B1713" s="65" t="s">
        <v>5399</v>
      </c>
      <c r="C1713" s="65" t="s">
        <v>1939</v>
      </c>
      <c r="D1713" s="65" t="s">
        <v>5367</v>
      </c>
      <c r="E1713" s="65" t="s">
        <v>1935</v>
      </c>
      <c r="F1713" s="65">
        <v>60</v>
      </c>
      <c r="G1713" s="65" t="s">
        <v>2993</v>
      </c>
      <c r="H1713" s="65">
        <v>4</v>
      </c>
      <c r="I1713" s="65">
        <v>815.02</v>
      </c>
      <c r="J1713" s="65">
        <v>2623.21</v>
      </c>
      <c r="K1713" s="65">
        <v>122260</v>
      </c>
      <c r="L1713" s="65">
        <v>2700</v>
      </c>
      <c r="M1713" s="65">
        <v>6</v>
      </c>
      <c r="N1713" s="65">
        <v>70.79</v>
      </c>
      <c r="O1713" s="65" t="s">
        <v>5084</v>
      </c>
    </row>
    <row r="1714" ht="15" spans="1:15">
      <c r="A1714" s="65" t="s">
        <v>36</v>
      </c>
      <c r="B1714" s="65" t="s">
        <v>5397</v>
      </c>
      <c r="C1714" s="65" t="s">
        <v>1939</v>
      </c>
      <c r="D1714" s="65" t="s">
        <v>5367</v>
      </c>
      <c r="E1714" s="65" t="s">
        <v>1935</v>
      </c>
      <c r="F1714" s="65">
        <v>60</v>
      </c>
      <c r="G1714" s="65" t="s">
        <v>2993</v>
      </c>
      <c r="H1714" s="65">
        <v>4</v>
      </c>
      <c r="I1714" s="65">
        <v>815.02</v>
      </c>
      <c r="J1714" s="65">
        <v>2623.21</v>
      </c>
      <c r="K1714" s="65">
        <v>122260</v>
      </c>
      <c r="L1714" s="65">
        <v>2700</v>
      </c>
      <c r="M1714" s="65">
        <v>6</v>
      </c>
      <c r="N1714" s="65">
        <v>70.79</v>
      </c>
      <c r="O1714" s="65" t="s">
        <v>5084</v>
      </c>
    </row>
    <row r="1715" ht="15" spans="1:15">
      <c r="A1715" s="65" t="s">
        <v>36</v>
      </c>
      <c r="B1715" s="65" t="s">
        <v>5463</v>
      </c>
      <c r="C1715" s="65" t="s">
        <v>1939</v>
      </c>
      <c r="D1715" s="65" t="s">
        <v>5367</v>
      </c>
      <c r="E1715" s="65" t="s">
        <v>1935</v>
      </c>
      <c r="F1715" s="65">
        <v>60</v>
      </c>
      <c r="G1715" s="65" t="s">
        <v>2993</v>
      </c>
      <c r="H1715" s="65">
        <v>4</v>
      </c>
      <c r="I1715" s="65">
        <v>815.02</v>
      </c>
      <c r="J1715" s="65">
        <v>2623.21</v>
      </c>
      <c r="K1715" s="65">
        <v>122260</v>
      </c>
      <c r="L1715" s="65">
        <v>2700</v>
      </c>
      <c r="M1715" s="65">
        <v>6</v>
      </c>
      <c r="N1715" s="65">
        <v>70.79</v>
      </c>
      <c r="O1715" s="65" t="s">
        <v>5084</v>
      </c>
    </row>
    <row r="1716" ht="15" spans="1:15">
      <c r="A1716" s="65" t="s">
        <v>36</v>
      </c>
      <c r="B1716" s="65" t="s">
        <v>5395</v>
      </c>
      <c r="C1716" s="65" t="s">
        <v>1939</v>
      </c>
      <c r="D1716" s="65" t="s">
        <v>5367</v>
      </c>
      <c r="E1716" s="65" t="s">
        <v>1935</v>
      </c>
      <c r="F1716" s="65">
        <v>60</v>
      </c>
      <c r="G1716" s="65" t="s">
        <v>2993</v>
      </c>
      <c r="H1716" s="65">
        <v>4</v>
      </c>
      <c r="I1716" s="65">
        <v>815.02</v>
      </c>
      <c r="J1716" s="65">
        <v>2623.21</v>
      </c>
      <c r="K1716" s="65">
        <v>122260</v>
      </c>
      <c r="L1716" s="65">
        <v>2700</v>
      </c>
      <c r="M1716" s="65">
        <v>6</v>
      </c>
      <c r="N1716" s="65">
        <v>70.79</v>
      </c>
      <c r="O1716" s="65" t="s">
        <v>5084</v>
      </c>
    </row>
    <row r="1717" ht="15" spans="1:15">
      <c r="A1717" s="65" t="s">
        <v>36</v>
      </c>
      <c r="B1717" s="65" t="s">
        <v>5393</v>
      </c>
      <c r="C1717" s="65" t="s">
        <v>1939</v>
      </c>
      <c r="D1717" s="65" t="s">
        <v>5367</v>
      </c>
      <c r="E1717" s="65" t="s">
        <v>1935</v>
      </c>
      <c r="F1717" s="65">
        <v>60</v>
      </c>
      <c r="G1717" s="65" t="s">
        <v>2993</v>
      </c>
      <c r="H1717" s="65">
        <v>4</v>
      </c>
      <c r="I1717" s="65">
        <v>815.02</v>
      </c>
      <c r="J1717" s="65">
        <v>2623.21</v>
      </c>
      <c r="K1717" s="65">
        <v>122260</v>
      </c>
      <c r="L1717" s="65">
        <v>2700</v>
      </c>
      <c r="M1717" s="65">
        <v>6</v>
      </c>
      <c r="N1717" s="65">
        <v>70.79</v>
      </c>
      <c r="O1717" s="65" t="s">
        <v>5084</v>
      </c>
    </row>
    <row r="1718" ht="15" spans="1:15">
      <c r="A1718" s="65" t="s">
        <v>36</v>
      </c>
      <c r="B1718" s="65" t="s">
        <v>5391</v>
      </c>
      <c r="C1718" s="65" t="s">
        <v>1939</v>
      </c>
      <c r="D1718" s="65" t="s">
        <v>5367</v>
      </c>
      <c r="E1718" s="65" t="s">
        <v>1935</v>
      </c>
      <c r="F1718" s="65">
        <v>60</v>
      </c>
      <c r="G1718" s="65" t="s">
        <v>2993</v>
      </c>
      <c r="H1718" s="65">
        <v>4</v>
      </c>
      <c r="I1718" s="65">
        <v>815.02</v>
      </c>
      <c r="J1718" s="65">
        <v>2623.21</v>
      </c>
      <c r="K1718" s="65">
        <v>122260</v>
      </c>
      <c r="L1718" s="65">
        <v>2700</v>
      </c>
      <c r="M1718" s="65">
        <v>6</v>
      </c>
      <c r="N1718" s="65">
        <v>70.79</v>
      </c>
      <c r="O1718" s="65" t="s">
        <v>5084</v>
      </c>
    </row>
    <row r="1719" ht="15" spans="1:15">
      <c r="A1719" s="65" t="s">
        <v>36</v>
      </c>
      <c r="B1719" s="65" t="s">
        <v>5389</v>
      </c>
      <c r="C1719" s="65" t="s">
        <v>1939</v>
      </c>
      <c r="D1719" s="65" t="s">
        <v>5367</v>
      </c>
      <c r="E1719" s="65" t="s">
        <v>1935</v>
      </c>
      <c r="F1719" s="65">
        <v>60</v>
      </c>
      <c r="G1719" s="65" t="s">
        <v>2993</v>
      </c>
      <c r="H1719" s="65">
        <v>4</v>
      </c>
      <c r="I1719" s="65">
        <v>815.02</v>
      </c>
      <c r="J1719" s="65">
        <v>2623.21</v>
      </c>
      <c r="K1719" s="65">
        <v>122260</v>
      </c>
      <c r="L1719" s="65">
        <v>2700</v>
      </c>
      <c r="M1719" s="65">
        <v>6</v>
      </c>
      <c r="N1719" s="65">
        <v>70.79</v>
      </c>
      <c r="O1719" s="65" t="s">
        <v>5084</v>
      </c>
    </row>
    <row r="1720" ht="15" spans="1:15">
      <c r="A1720" s="65" t="s">
        <v>36</v>
      </c>
      <c r="B1720" s="65" t="s">
        <v>5387</v>
      </c>
      <c r="C1720" s="65" t="s">
        <v>1939</v>
      </c>
      <c r="D1720" s="65" t="s">
        <v>5367</v>
      </c>
      <c r="E1720" s="65" t="s">
        <v>1935</v>
      </c>
      <c r="F1720" s="65">
        <v>60</v>
      </c>
      <c r="G1720" s="65" t="s">
        <v>2993</v>
      </c>
      <c r="H1720" s="65">
        <v>4</v>
      </c>
      <c r="I1720" s="65">
        <v>815.02</v>
      </c>
      <c r="J1720" s="65">
        <v>2623.21</v>
      </c>
      <c r="K1720" s="65">
        <v>122260</v>
      </c>
      <c r="L1720" s="65">
        <v>2700</v>
      </c>
      <c r="M1720" s="65">
        <v>6</v>
      </c>
      <c r="N1720" s="65">
        <v>70.79</v>
      </c>
      <c r="O1720" s="65" t="s">
        <v>5084</v>
      </c>
    </row>
    <row r="1721" ht="15" spans="1:15">
      <c r="A1721" s="65" t="s">
        <v>36</v>
      </c>
      <c r="B1721" s="65" t="s">
        <v>5385</v>
      </c>
      <c r="C1721" s="65" t="s">
        <v>1939</v>
      </c>
      <c r="D1721" s="65" t="s">
        <v>5367</v>
      </c>
      <c r="E1721" s="65" t="s">
        <v>1935</v>
      </c>
      <c r="F1721" s="65">
        <v>60</v>
      </c>
      <c r="G1721" s="65" t="s">
        <v>2993</v>
      </c>
      <c r="H1721" s="65">
        <v>4</v>
      </c>
      <c r="I1721" s="65">
        <v>815.02</v>
      </c>
      <c r="J1721" s="65">
        <v>2623.21</v>
      </c>
      <c r="K1721" s="65">
        <v>122260</v>
      </c>
      <c r="L1721" s="65">
        <v>2700</v>
      </c>
      <c r="M1721" s="65">
        <v>6</v>
      </c>
      <c r="N1721" s="65">
        <v>70.79</v>
      </c>
      <c r="O1721" s="65" t="s">
        <v>5043</v>
      </c>
    </row>
    <row r="1722" ht="15" spans="1:15">
      <c r="A1722" s="65" t="s">
        <v>36</v>
      </c>
      <c r="B1722" s="65" t="s">
        <v>5382</v>
      </c>
      <c r="C1722" s="65" t="s">
        <v>1939</v>
      </c>
      <c r="D1722" s="65" t="s">
        <v>5367</v>
      </c>
      <c r="E1722" s="65" t="s">
        <v>1935</v>
      </c>
      <c r="F1722" s="65">
        <v>60</v>
      </c>
      <c r="G1722" s="65" t="s">
        <v>2993</v>
      </c>
      <c r="H1722" s="65">
        <v>4</v>
      </c>
      <c r="I1722" s="65">
        <v>815.02</v>
      </c>
      <c r="J1722" s="65">
        <v>2623.21</v>
      </c>
      <c r="K1722" s="65">
        <v>122260</v>
      </c>
      <c r="L1722" s="65">
        <v>2700</v>
      </c>
      <c r="M1722" s="65">
        <v>6</v>
      </c>
      <c r="N1722" s="65">
        <v>70.79</v>
      </c>
      <c r="O1722" s="65" t="s">
        <v>5043</v>
      </c>
    </row>
    <row r="1723" ht="15" spans="1:15">
      <c r="A1723" s="65" t="s">
        <v>36</v>
      </c>
      <c r="B1723" s="65" t="s">
        <v>5380</v>
      </c>
      <c r="C1723" s="65" t="s">
        <v>1939</v>
      </c>
      <c r="D1723" s="65" t="s">
        <v>5367</v>
      </c>
      <c r="E1723" s="65" t="s">
        <v>1935</v>
      </c>
      <c r="F1723" s="65">
        <v>60</v>
      </c>
      <c r="G1723" s="65" t="s">
        <v>2993</v>
      </c>
      <c r="H1723" s="65">
        <v>4</v>
      </c>
      <c r="I1723" s="65">
        <v>815.02</v>
      </c>
      <c r="J1723" s="65">
        <v>2623.21</v>
      </c>
      <c r="K1723" s="65">
        <v>122260</v>
      </c>
      <c r="L1723" s="65">
        <v>2700</v>
      </c>
      <c r="M1723" s="65">
        <v>6</v>
      </c>
      <c r="N1723" s="65">
        <v>70.79</v>
      </c>
      <c r="O1723" s="65" t="s">
        <v>4935</v>
      </c>
    </row>
    <row r="1724" ht="15" spans="1:15">
      <c r="A1724" s="65" t="s">
        <v>36</v>
      </c>
      <c r="B1724" s="65" t="s">
        <v>5378</v>
      </c>
      <c r="C1724" s="65" t="s">
        <v>1939</v>
      </c>
      <c r="D1724" s="65" t="s">
        <v>5367</v>
      </c>
      <c r="E1724" s="65" t="s">
        <v>1935</v>
      </c>
      <c r="F1724" s="65">
        <v>60</v>
      </c>
      <c r="G1724" s="65" t="s">
        <v>2993</v>
      </c>
      <c r="H1724" s="65">
        <v>4</v>
      </c>
      <c r="I1724" s="65">
        <v>815.02</v>
      </c>
      <c r="J1724" s="65">
        <v>2623.21</v>
      </c>
      <c r="K1724" s="65">
        <v>122260</v>
      </c>
      <c r="L1724" s="65">
        <v>2700</v>
      </c>
      <c r="M1724" s="65">
        <v>6</v>
      </c>
      <c r="N1724" s="65">
        <v>70.79</v>
      </c>
      <c r="O1724" s="65" t="s">
        <v>4935</v>
      </c>
    </row>
    <row r="1725" ht="15" spans="1:15">
      <c r="A1725" s="65" t="s">
        <v>36</v>
      </c>
      <c r="B1725" s="65" t="s">
        <v>5376</v>
      </c>
      <c r="C1725" s="65" t="s">
        <v>1939</v>
      </c>
      <c r="D1725" s="65" t="s">
        <v>5367</v>
      </c>
      <c r="E1725" s="65" t="s">
        <v>1935</v>
      </c>
      <c r="F1725" s="65">
        <v>60</v>
      </c>
      <c r="G1725" s="65" t="s">
        <v>2993</v>
      </c>
      <c r="H1725" s="65">
        <v>4</v>
      </c>
      <c r="I1725" s="65">
        <v>815.02</v>
      </c>
      <c r="J1725" s="65">
        <v>2623.21</v>
      </c>
      <c r="K1725" s="65">
        <v>122260</v>
      </c>
      <c r="L1725" s="65">
        <v>2700</v>
      </c>
      <c r="M1725" s="65">
        <v>6</v>
      </c>
      <c r="N1725" s="65">
        <v>70.79</v>
      </c>
      <c r="O1725" s="65" t="s">
        <v>4935</v>
      </c>
    </row>
    <row r="1726" ht="15" spans="1:15">
      <c r="A1726" s="65" t="s">
        <v>36</v>
      </c>
      <c r="B1726" s="65" t="s">
        <v>5374</v>
      </c>
      <c r="C1726" s="65" t="s">
        <v>1939</v>
      </c>
      <c r="D1726" s="65" t="s">
        <v>5367</v>
      </c>
      <c r="E1726" s="65" t="s">
        <v>1935</v>
      </c>
      <c r="F1726" s="65">
        <v>60</v>
      </c>
      <c r="G1726" s="65" t="s">
        <v>2993</v>
      </c>
      <c r="H1726" s="65">
        <v>4</v>
      </c>
      <c r="I1726" s="65">
        <v>815.02</v>
      </c>
      <c r="J1726" s="65">
        <v>2623.21</v>
      </c>
      <c r="K1726" s="65">
        <v>122260</v>
      </c>
      <c r="L1726" s="65">
        <v>2700</v>
      </c>
      <c r="M1726" s="65">
        <v>6</v>
      </c>
      <c r="N1726" s="65">
        <v>70.79</v>
      </c>
      <c r="O1726" s="65" t="s">
        <v>4935</v>
      </c>
    </row>
    <row r="1727" ht="15" spans="1:15">
      <c r="A1727" s="65" t="s">
        <v>36</v>
      </c>
      <c r="B1727" s="65" t="s">
        <v>5372</v>
      </c>
      <c r="C1727" s="65" t="s">
        <v>1939</v>
      </c>
      <c r="D1727" s="65" t="s">
        <v>5367</v>
      </c>
      <c r="E1727" s="65" t="s">
        <v>1935</v>
      </c>
      <c r="F1727" s="65">
        <v>60</v>
      </c>
      <c r="G1727" s="65" t="s">
        <v>2993</v>
      </c>
      <c r="H1727" s="65">
        <v>4</v>
      </c>
      <c r="I1727" s="65">
        <v>815.02</v>
      </c>
      <c r="J1727" s="65">
        <v>2623.21</v>
      </c>
      <c r="K1727" s="65">
        <v>122260</v>
      </c>
      <c r="L1727" s="65">
        <v>2700</v>
      </c>
      <c r="M1727" s="65">
        <v>6</v>
      </c>
      <c r="N1727" s="65">
        <v>70.79</v>
      </c>
      <c r="O1727" s="65" t="s">
        <v>5084</v>
      </c>
    </row>
    <row r="1728" ht="15" spans="1:15">
      <c r="A1728" s="65" t="s">
        <v>36</v>
      </c>
      <c r="B1728" s="65" t="s">
        <v>5370</v>
      </c>
      <c r="C1728" s="65" t="s">
        <v>1939</v>
      </c>
      <c r="D1728" s="65" t="s">
        <v>5367</v>
      </c>
      <c r="E1728" s="65" t="s">
        <v>1935</v>
      </c>
      <c r="F1728" s="65">
        <v>60</v>
      </c>
      <c r="G1728" s="65" t="s">
        <v>2993</v>
      </c>
      <c r="H1728" s="65">
        <v>4</v>
      </c>
      <c r="I1728" s="65">
        <v>815.02</v>
      </c>
      <c r="J1728" s="65">
        <v>2623.21</v>
      </c>
      <c r="K1728" s="65">
        <v>122260</v>
      </c>
      <c r="L1728" s="65">
        <v>2700</v>
      </c>
      <c r="M1728" s="65">
        <v>6</v>
      </c>
      <c r="N1728" s="65">
        <v>70.79</v>
      </c>
      <c r="O1728" s="65" t="s">
        <v>5084</v>
      </c>
    </row>
    <row r="1729" ht="15" spans="1:15">
      <c r="A1729" s="65" t="s">
        <v>36</v>
      </c>
      <c r="B1729" s="65" t="s">
        <v>5368</v>
      </c>
      <c r="C1729" s="65" t="s">
        <v>1939</v>
      </c>
      <c r="D1729" s="65" t="s">
        <v>5367</v>
      </c>
      <c r="E1729" s="65" t="s">
        <v>1935</v>
      </c>
      <c r="F1729" s="65">
        <v>60</v>
      </c>
      <c r="G1729" s="65" t="s">
        <v>2993</v>
      </c>
      <c r="H1729" s="65">
        <v>4</v>
      </c>
      <c r="I1729" s="65">
        <v>815.02</v>
      </c>
      <c r="J1729" s="65">
        <v>2623.21</v>
      </c>
      <c r="K1729" s="65">
        <v>122260</v>
      </c>
      <c r="L1729" s="65">
        <v>2700</v>
      </c>
      <c r="M1729" s="65">
        <v>6</v>
      </c>
      <c r="N1729" s="65">
        <v>70.79</v>
      </c>
      <c r="O1729" s="65" t="s">
        <v>5084</v>
      </c>
    </row>
    <row r="1730" ht="15" spans="1:15">
      <c r="A1730" s="65" t="s">
        <v>36</v>
      </c>
      <c r="B1730" s="65" t="s">
        <v>5364</v>
      </c>
      <c r="C1730" s="65" t="s">
        <v>1939</v>
      </c>
      <c r="D1730" s="65" t="s">
        <v>5367</v>
      </c>
      <c r="E1730" s="65" t="s">
        <v>1935</v>
      </c>
      <c r="F1730" s="65">
        <v>60</v>
      </c>
      <c r="G1730" s="65" t="s">
        <v>2993</v>
      </c>
      <c r="H1730" s="65">
        <v>4</v>
      </c>
      <c r="I1730" s="65">
        <v>815.23</v>
      </c>
      <c r="J1730" s="65">
        <v>2623.12</v>
      </c>
      <c r="K1730" s="65">
        <v>122260</v>
      </c>
      <c r="L1730" s="65">
        <v>2700</v>
      </c>
      <c r="M1730" s="65">
        <v>6</v>
      </c>
      <c r="N1730" s="65">
        <v>70.88</v>
      </c>
      <c r="O1730" s="65" t="s">
        <v>5084</v>
      </c>
    </row>
    <row r="1731" ht="15" spans="1:15">
      <c r="A1731" s="65" t="s">
        <v>36</v>
      </c>
      <c r="B1731" s="65" t="s">
        <v>5362</v>
      </c>
      <c r="C1731" s="65" t="s">
        <v>1939</v>
      </c>
      <c r="D1731" s="65" t="s">
        <v>5311</v>
      </c>
      <c r="E1731" s="65" t="s">
        <v>1935</v>
      </c>
      <c r="F1731" s="65">
        <v>60</v>
      </c>
      <c r="G1731" s="65" t="s">
        <v>2993</v>
      </c>
      <c r="H1731" s="65">
        <v>4</v>
      </c>
      <c r="I1731" s="65">
        <v>815.02</v>
      </c>
      <c r="J1731" s="65">
        <v>2623.21</v>
      </c>
      <c r="K1731" s="65">
        <v>122260</v>
      </c>
      <c r="L1731" s="65">
        <v>2700</v>
      </c>
      <c r="M1731" s="65">
        <v>6</v>
      </c>
      <c r="N1731" s="65">
        <v>70.79</v>
      </c>
      <c r="O1731" s="65" t="s">
        <v>5084</v>
      </c>
    </row>
    <row r="1732" ht="15" spans="1:15">
      <c r="A1732" s="65" t="s">
        <v>36</v>
      </c>
      <c r="B1732" s="65" t="s">
        <v>5360</v>
      </c>
      <c r="C1732" s="65" t="s">
        <v>1939</v>
      </c>
      <c r="D1732" s="65" t="s">
        <v>5311</v>
      </c>
      <c r="E1732" s="65" t="s">
        <v>1935</v>
      </c>
      <c r="F1732" s="65">
        <v>60</v>
      </c>
      <c r="G1732" s="65" t="s">
        <v>2993</v>
      </c>
      <c r="H1732" s="65">
        <v>4</v>
      </c>
      <c r="I1732" s="65">
        <v>815.02</v>
      </c>
      <c r="J1732" s="65">
        <v>2623.21</v>
      </c>
      <c r="K1732" s="65">
        <v>122260</v>
      </c>
      <c r="L1732" s="65">
        <v>2700</v>
      </c>
      <c r="M1732" s="65">
        <v>6</v>
      </c>
      <c r="N1732" s="65">
        <v>70.79</v>
      </c>
      <c r="O1732" s="65" t="s">
        <v>5084</v>
      </c>
    </row>
    <row r="1733" ht="15" spans="1:15">
      <c r="A1733" s="65" t="s">
        <v>36</v>
      </c>
      <c r="B1733" s="65" t="s">
        <v>5358</v>
      </c>
      <c r="C1733" s="65" t="s">
        <v>1939</v>
      </c>
      <c r="D1733" s="65" t="s">
        <v>5311</v>
      </c>
      <c r="E1733" s="65" t="s">
        <v>1935</v>
      </c>
      <c r="F1733" s="65">
        <v>60</v>
      </c>
      <c r="G1733" s="65" t="s">
        <v>2993</v>
      </c>
      <c r="H1733" s="65">
        <v>4</v>
      </c>
      <c r="I1733" s="65">
        <v>815.02</v>
      </c>
      <c r="J1733" s="65">
        <v>2623.21</v>
      </c>
      <c r="K1733" s="65">
        <v>122260</v>
      </c>
      <c r="L1733" s="65">
        <v>2700</v>
      </c>
      <c r="M1733" s="65">
        <v>6</v>
      </c>
      <c r="N1733" s="65">
        <v>70.79</v>
      </c>
      <c r="O1733" s="65" t="s">
        <v>5084</v>
      </c>
    </row>
    <row r="1734" ht="15" spans="1:15">
      <c r="A1734" s="65" t="s">
        <v>36</v>
      </c>
      <c r="B1734" s="65" t="s">
        <v>5356</v>
      </c>
      <c r="C1734" s="65" t="s">
        <v>1939</v>
      </c>
      <c r="D1734" s="65" t="s">
        <v>5311</v>
      </c>
      <c r="E1734" s="65" t="s">
        <v>1935</v>
      </c>
      <c r="F1734" s="65">
        <v>60</v>
      </c>
      <c r="G1734" s="65" t="s">
        <v>2993</v>
      </c>
      <c r="H1734" s="65">
        <v>4</v>
      </c>
      <c r="I1734" s="65">
        <v>815.02</v>
      </c>
      <c r="J1734" s="65">
        <v>2623.21</v>
      </c>
      <c r="K1734" s="65">
        <v>122260</v>
      </c>
      <c r="L1734" s="65">
        <v>2700</v>
      </c>
      <c r="M1734" s="65">
        <v>6</v>
      </c>
      <c r="N1734" s="65">
        <v>70.79</v>
      </c>
      <c r="O1734" s="65" t="s">
        <v>5084</v>
      </c>
    </row>
    <row r="1735" ht="15" spans="1:15">
      <c r="A1735" s="65" t="s">
        <v>36</v>
      </c>
      <c r="B1735" s="65" t="s">
        <v>5354</v>
      </c>
      <c r="C1735" s="65" t="s">
        <v>1939</v>
      </c>
      <c r="D1735" s="65" t="s">
        <v>5311</v>
      </c>
      <c r="E1735" s="65" t="s">
        <v>1935</v>
      </c>
      <c r="F1735" s="65">
        <v>60</v>
      </c>
      <c r="G1735" s="65" t="s">
        <v>2993</v>
      </c>
      <c r="H1735" s="65">
        <v>4</v>
      </c>
      <c r="I1735" s="65">
        <v>815.02</v>
      </c>
      <c r="J1735" s="65">
        <v>2623.21</v>
      </c>
      <c r="K1735" s="65">
        <v>122260</v>
      </c>
      <c r="L1735" s="65">
        <v>2700</v>
      </c>
      <c r="M1735" s="65">
        <v>6</v>
      </c>
      <c r="N1735" s="65">
        <v>70.79</v>
      </c>
      <c r="O1735" s="65" t="s">
        <v>5351</v>
      </c>
    </row>
    <row r="1736" ht="15" spans="1:15">
      <c r="A1736" s="65" t="s">
        <v>36</v>
      </c>
      <c r="B1736" s="65" t="s">
        <v>5352</v>
      </c>
      <c r="C1736" s="65" t="s">
        <v>1939</v>
      </c>
      <c r="D1736" s="65" t="s">
        <v>5311</v>
      </c>
      <c r="E1736" s="65" t="s">
        <v>1935</v>
      </c>
      <c r="F1736" s="65">
        <v>60</v>
      </c>
      <c r="G1736" s="65" t="s">
        <v>2993</v>
      </c>
      <c r="H1736" s="65">
        <v>4</v>
      </c>
      <c r="I1736" s="65">
        <v>815.02</v>
      </c>
      <c r="J1736" s="65">
        <v>2623.21</v>
      </c>
      <c r="K1736" s="65">
        <v>122260</v>
      </c>
      <c r="L1736" s="65">
        <v>2700</v>
      </c>
      <c r="M1736" s="65">
        <v>6</v>
      </c>
      <c r="N1736" s="65">
        <v>70.79</v>
      </c>
      <c r="O1736" s="65" t="s">
        <v>5084</v>
      </c>
    </row>
    <row r="1737" ht="15" spans="1:15">
      <c r="A1737" s="65" t="s">
        <v>36</v>
      </c>
      <c r="B1737" s="65" t="s">
        <v>5349</v>
      </c>
      <c r="C1737" s="65" t="s">
        <v>1939</v>
      </c>
      <c r="D1737" s="65" t="s">
        <v>5311</v>
      </c>
      <c r="E1737" s="65" t="s">
        <v>1935</v>
      </c>
      <c r="F1737" s="65">
        <v>60</v>
      </c>
      <c r="G1737" s="65" t="s">
        <v>2993</v>
      </c>
      <c r="H1737" s="65">
        <v>4</v>
      </c>
      <c r="I1737" s="65">
        <v>815.02</v>
      </c>
      <c r="J1737" s="65">
        <v>2623.21</v>
      </c>
      <c r="K1737" s="65">
        <v>122260</v>
      </c>
      <c r="L1737" s="65">
        <v>2700</v>
      </c>
      <c r="M1737" s="65">
        <v>6</v>
      </c>
      <c r="N1737" s="65">
        <v>70.79</v>
      </c>
      <c r="O1737" s="65" t="s">
        <v>5351</v>
      </c>
    </row>
    <row r="1738" ht="15" spans="1:15">
      <c r="A1738" s="65" t="s">
        <v>36</v>
      </c>
      <c r="B1738" s="65" t="s">
        <v>5347</v>
      </c>
      <c r="C1738" s="65" t="s">
        <v>1939</v>
      </c>
      <c r="D1738" s="65" t="s">
        <v>5311</v>
      </c>
      <c r="E1738" s="65" t="s">
        <v>1935</v>
      </c>
      <c r="F1738" s="65">
        <v>60</v>
      </c>
      <c r="G1738" s="65" t="s">
        <v>2993</v>
      </c>
      <c r="H1738" s="65">
        <v>4</v>
      </c>
      <c r="I1738" s="65">
        <v>815.02</v>
      </c>
      <c r="J1738" s="65">
        <v>2623.21</v>
      </c>
      <c r="K1738" s="65">
        <v>122260</v>
      </c>
      <c r="L1738" s="65">
        <v>2700</v>
      </c>
      <c r="M1738" s="65">
        <v>6</v>
      </c>
      <c r="N1738" s="65">
        <v>70.79</v>
      </c>
      <c r="O1738" s="65" t="s">
        <v>5282</v>
      </c>
    </row>
    <row r="1739" ht="15" spans="1:15">
      <c r="A1739" s="65" t="s">
        <v>36</v>
      </c>
      <c r="B1739" s="65" t="s">
        <v>5345</v>
      </c>
      <c r="C1739" s="65" t="s">
        <v>1939</v>
      </c>
      <c r="D1739" s="65" t="s">
        <v>5311</v>
      </c>
      <c r="E1739" s="65" t="s">
        <v>1935</v>
      </c>
      <c r="F1739" s="65">
        <v>60</v>
      </c>
      <c r="G1739" s="65" t="s">
        <v>2993</v>
      </c>
      <c r="H1739" s="65">
        <v>4</v>
      </c>
      <c r="I1739" s="65">
        <v>815.02</v>
      </c>
      <c r="J1739" s="65">
        <v>2623.21</v>
      </c>
      <c r="K1739" s="65">
        <v>122260</v>
      </c>
      <c r="L1739" s="65">
        <v>2700</v>
      </c>
      <c r="M1739" s="65">
        <v>6</v>
      </c>
      <c r="N1739" s="65">
        <v>70.79</v>
      </c>
      <c r="O1739" s="65" t="s">
        <v>5084</v>
      </c>
    </row>
    <row r="1740" ht="15" spans="1:15">
      <c r="A1740" s="65" t="s">
        <v>36</v>
      </c>
      <c r="B1740" s="65" t="s">
        <v>5343</v>
      </c>
      <c r="C1740" s="65" t="s">
        <v>1939</v>
      </c>
      <c r="D1740" s="65" t="s">
        <v>5311</v>
      </c>
      <c r="E1740" s="65" t="s">
        <v>1935</v>
      </c>
      <c r="F1740" s="65">
        <v>60</v>
      </c>
      <c r="G1740" s="65" t="s">
        <v>2993</v>
      </c>
      <c r="H1740" s="65">
        <v>4</v>
      </c>
      <c r="I1740" s="65">
        <v>815.02</v>
      </c>
      <c r="J1740" s="65">
        <v>2623.21</v>
      </c>
      <c r="K1740" s="65">
        <v>122260</v>
      </c>
      <c r="L1740" s="65">
        <v>2700</v>
      </c>
      <c r="M1740" s="65">
        <v>6</v>
      </c>
      <c r="N1740" s="65">
        <v>70.79</v>
      </c>
      <c r="O1740" s="65" t="s">
        <v>5084</v>
      </c>
    </row>
    <row r="1741" ht="15" spans="1:15">
      <c r="A1741" s="65" t="s">
        <v>36</v>
      </c>
      <c r="B1741" s="65" t="s">
        <v>5341</v>
      </c>
      <c r="C1741" s="65" t="s">
        <v>1939</v>
      </c>
      <c r="D1741" s="65" t="s">
        <v>5311</v>
      </c>
      <c r="E1741" s="65" t="s">
        <v>1935</v>
      </c>
      <c r="F1741" s="65">
        <v>60</v>
      </c>
      <c r="G1741" s="65" t="s">
        <v>2993</v>
      </c>
      <c r="H1741" s="65">
        <v>4</v>
      </c>
      <c r="I1741" s="65">
        <v>815.02</v>
      </c>
      <c r="J1741" s="65">
        <v>2623.21</v>
      </c>
      <c r="K1741" s="65">
        <v>122260</v>
      </c>
      <c r="L1741" s="65">
        <v>2700</v>
      </c>
      <c r="M1741" s="65">
        <v>6</v>
      </c>
      <c r="N1741" s="65">
        <v>70.79</v>
      </c>
      <c r="O1741" s="65" t="s">
        <v>5084</v>
      </c>
    </row>
    <row r="1742" ht="15" spans="1:15">
      <c r="A1742" s="65" t="s">
        <v>36</v>
      </c>
      <c r="B1742" s="65" t="s">
        <v>5339</v>
      </c>
      <c r="C1742" s="65" t="s">
        <v>1939</v>
      </c>
      <c r="D1742" s="65" t="s">
        <v>5311</v>
      </c>
      <c r="E1742" s="65" t="s">
        <v>1935</v>
      </c>
      <c r="F1742" s="65">
        <v>60</v>
      </c>
      <c r="G1742" s="65" t="s">
        <v>2993</v>
      </c>
      <c r="H1742" s="65">
        <v>4</v>
      </c>
      <c r="I1742" s="65">
        <v>815.02</v>
      </c>
      <c r="J1742" s="65">
        <v>2623.21</v>
      </c>
      <c r="K1742" s="65">
        <v>122260</v>
      </c>
      <c r="L1742" s="65">
        <v>2700</v>
      </c>
      <c r="M1742" s="65">
        <v>6</v>
      </c>
      <c r="N1742" s="65">
        <v>70.79</v>
      </c>
      <c r="O1742" s="65" t="s">
        <v>5282</v>
      </c>
    </row>
    <row r="1743" ht="15" spans="1:15">
      <c r="A1743" s="65" t="s">
        <v>36</v>
      </c>
      <c r="B1743" s="65" t="s">
        <v>5337</v>
      </c>
      <c r="C1743" s="65" t="s">
        <v>1939</v>
      </c>
      <c r="D1743" s="65" t="s">
        <v>5311</v>
      </c>
      <c r="E1743" s="65" t="s">
        <v>1935</v>
      </c>
      <c r="F1743" s="65">
        <v>60</v>
      </c>
      <c r="G1743" s="65" t="s">
        <v>2993</v>
      </c>
      <c r="H1743" s="65">
        <v>4</v>
      </c>
      <c r="I1743" s="65">
        <v>815.02</v>
      </c>
      <c r="J1743" s="65">
        <v>2623.21</v>
      </c>
      <c r="K1743" s="65">
        <v>122260</v>
      </c>
      <c r="L1743" s="65">
        <v>2700</v>
      </c>
      <c r="M1743" s="65">
        <v>6</v>
      </c>
      <c r="N1743" s="65">
        <v>70.79</v>
      </c>
      <c r="O1743" s="65" t="s">
        <v>5084</v>
      </c>
    </row>
    <row r="1744" ht="15" spans="1:15">
      <c r="A1744" s="65" t="s">
        <v>36</v>
      </c>
      <c r="B1744" s="65" t="s">
        <v>5335</v>
      </c>
      <c r="C1744" s="65" t="s">
        <v>1939</v>
      </c>
      <c r="D1744" s="65" t="s">
        <v>5311</v>
      </c>
      <c r="E1744" s="65" t="s">
        <v>1935</v>
      </c>
      <c r="F1744" s="65">
        <v>60</v>
      </c>
      <c r="G1744" s="65" t="s">
        <v>2993</v>
      </c>
      <c r="H1744" s="65">
        <v>4</v>
      </c>
      <c r="I1744" s="65">
        <v>815.02</v>
      </c>
      <c r="J1744" s="65">
        <v>2623.21</v>
      </c>
      <c r="K1744" s="65">
        <v>122260</v>
      </c>
      <c r="L1744" s="65">
        <v>2700</v>
      </c>
      <c r="M1744" s="65">
        <v>6</v>
      </c>
      <c r="N1744" s="65">
        <v>70.79</v>
      </c>
      <c r="O1744" s="65" t="s">
        <v>5084</v>
      </c>
    </row>
    <row r="1745" ht="15" spans="1:15">
      <c r="A1745" s="65" t="s">
        <v>36</v>
      </c>
      <c r="B1745" s="65" t="s">
        <v>5333</v>
      </c>
      <c r="C1745" s="65" t="s">
        <v>1939</v>
      </c>
      <c r="D1745" s="65" t="s">
        <v>5311</v>
      </c>
      <c r="E1745" s="65" t="s">
        <v>1935</v>
      </c>
      <c r="F1745" s="65">
        <v>60</v>
      </c>
      <c r="G1745" s="65" t="s">
        <v>2993</v>
      </c>
      <c r="H1745" s="65">
        <v>4</v>
      </c>
      <c r="I1745" s="65">
        <v>815.02</v>
      </c>
      <c r="J1745" s="65">
        <v>2623.21</v>
      </c>
      <c r="K1745" s="65">
        <v>122260</v>
      </c>
      <c r="L1745" s="65">
        <v>2700</v>
      </c>
      <c r="M1745" s="65">
        <v>6</v>
      </c>
      <c r="N1745" s="65">
        <v>70.79</v>
      </c>
      <c r="O1745" s="65" t="s">
        <v>5084</v>
      </c>
    </row>
    <row r="1746" ht="15" spans="1:15">
      <c r="A1746" s="65" t="s">
        <v>36</v>
      </c>
      <c r="B1746" s="65" t="s">
        <v>5331</v>
      </c>
      <c r="C1746" s="65" t="s">
        <v>1939</v>
      </c>
      <c r="D1746" s="65" t="s">
        <v>5311</v>
      </c>
      <c r="E1746" s="65" t="s">
        <v>1935</v>
      </c>
      <c r="F1746" s="65">
        <v>60</v>
      </c>
      <c r="G1746" s="65" t="s">
        <v>2993</v>
      </c>
      <c r="H1746" s="65">
        <v>4</v>
      </c>
      <c r="I1746" s="65">
        <v>815.02</v>
      </c>
      <c r="J1746" s="65">
        <v>2623.21</v>
      </c>
      <c r="K1746" s="65">
        <v>122260</v>
      </c>
      <c r="L1746" s="65">
        <v>2700</v>
      </c>
      <c r="M1746" s="65">
        <v>6</v>
      </c>
      <c r="N1746" s="65">
        <v>70.79</v>
      </c>
      <c r="O1746" s="65" t="s">
        <v>5084</v>
      </c>
    </row>
    <row r="1747" ht="15" spans="1:15">
      <c r="A1747" s="65" t="s">
        <v>36</v>
      </c>
      <c r="B1747" s="65" t="s">
        <v>5329</v>
      </c>
      <c r="C1747" s="65" t="s">
        <v>1939</v>
      </c>
      <c r="D1747" s="65" t="s">
        <v>5311</v>
      </c>
      <c r="E1747" s="65" t="s">
        <v>1935</v>
      </c>
      <c r="F1747" s="65">
        <v>60</v>
      </c>
      <c r="G1747" s="65" t="s">
        <v>2993</v>
      </c>
      <c r="H1747" s="65">
        <v>4</v>
      </c>
      <c r="I1747" s="65">
        <v>815.02</v>
      </c>
      <c r="J1747" s="65">
        <v>2623.21</v>
      </c>
      <c r="K1747" s="65">
        <v>122260</v>
      </c>
      <c r="L1747" s="65">
        <v>2700</v>
      </c>
      <c r="M1747" s="65">
        <v>6</v>
      </c>
      <c r="N1747" s="65">
        <v>70.79</v>
      </c>
      <c r="O1747" s="65" t="s">
        <v>5084</v>
      </c>
    </row>
    <row r="1748" ht="15" spans="1:15">
      <c r="A1748" s="65" t="s">
        <v>36</v>
      </c>
      <c r="B1748" s="65" t="s">
        <v>5327</v>
      </c>
      <c r="C1748" s="65" t="s">
        <v>1939</v>
      </c>
      <c r="D1748" s="65" t="s">
        <v>5311</v>
      </c>
      <c r="E1748" s="65" t="s">
        <v>1935</v>
      </c>
      <c r="F1748" s="65">
        <v>60</v>
      </c>
      <c r="G1748" s="65" t="s">
        <v>2993</v>
      </c>
      <c r="H1748" s="65">
        <v>4</v>
      </c>
      <c r="I1748" s="65">
        <v>815.02</v>
      </c>
      <c r="J1748" s="65">
        <v>2623.21</v>
      </c>
      <c r="K1748" s="65">
        <v>122260</v>
      </c>
      <c r="L1748" s="65">
        <v>2700</v>
      </c>
      <c r="M1748" s="65">
        <v>6</v>
      </c>
      <c r="N1748" s="65">
        <v>70.79</v>
      </c>
      <c r="O1748" s="65" t="s">
        <v>5084</v>
      </c>
    </row>
    <row r="1749" ht="15" spans="1:15">
      <c r="A1749" s="65" t="s">
        <v>36</v>
      </c>
      <c r="B1749" s="65" t="s">
        <v>5325</v>
      </c>
      <c r="C1749" s="65" t="s">
        <v>1939</v>
      </c>
      <c r="D1749" s="65" t="s">
        <v>5311</v>
      </c>
      <c r="E1749" s="65" t="s">
        <v>1935</v>
      </c>
      <c r="F1749" s="65">
        <v>60</v>
      </c>
      <c r="G1749" s="65" t="s">
        <v>2993</v>
      </c>
      <c r="H1749" s="65">
        <v>4</v>
      </c>
      <c r="I1749" s="65">
        <v>815.02</v>
      </c>
      <c r="J1749" s="65">
        <v>2623.21</v>
      </c>
      <c r="K1749" s="65">
        <v>122260</v>
      </c>
      <c r="L1749" s="65">
        <v>2700</v>
      </c>
      <c r="M1749" s="65">
        <v>6</v>
      </c>
      <c r="N1749" s="65">
        <v>70.79</v>
      </c>
      <c r="O1749" s="65" t="s">
        <v>5084</v>
      </c>
    </row>
    <row r="1750" ht="15" spans="1:15">
      <c r="A1750" s="65" t="s">
        <v>36</v>
      </c>
      <c r="B1750" s="65" t="s">
        <v>5323</v>
      </c>
      <c r="C1750" s="65" t="s">
        <v>1939</v>
      </c>
      <c r="D1750" s="65" t="s">
        <v>5311</v>
      </c>
      <c r="E1750" s="65" t="s">
        <v>1935</v>
      </c>
      <c r="F1750" s="65">
        <v>60</v>
      </c>
      <c r="G1750" s="65" t="s">
        <v>2993</v>
      </c>
      <c r="H1750" s="65">
        <v>4</v>
      </c>
      <c r="I1750" s="65">
        <v>815.02</v>
      </c>
      <c r="J1750" s="65">
        <v>2623.21</v>
      </c>
      <c r="K1750" s="65">
        <v>122260</v>
      </c>
      <c r="L1750" s="65">
        <v>2700</v>
      </c>
      <c r="M1750" s="65">
        <v>6</v>
      </c>
      <c r="N1750" s="65">
        <v>70.79</v>
      </c>
      <c r="O1750" s="65" t="s">
        <v>5084</v>
      </c>
    </row>
    <row r="1751" ht="15" spans="1:15">
      <c r="A1751" s="65" t="s">
        <v>36</v>
      </c>
      <c r="B1751" s="65" t="s">
        <v>5320</v>
      </c>
      <c r="C1751" s="65" t="s">
        <v>1939</v>
      </c>
      <c r="D1751" s="65" t="s">
        <v>5311</v>
      </c>
      <c r="E1751" s="65" t="s">
        <v>1935</v>
      </c>
      <c r="F1751" s="65">
        <v>60</v>
      </c>
      <c r="G1751" s="65" t="s">
        <v>2993</v>
      </c>
      <c r="H1751" s="65">
        <v>4</v>
      </c>
      <c r="I1751" s="65">
        <v>815.02</v>
      </c>
      <c r="J1751" s="65">
        <v>2623.21</v>
      </c>
      <c r="K1751" s="65">
        <v>122260</v>
      </c>
      <c r="L1751" s="65">
        <v>2700</v>
      </c>
      <c r="M1751" s="65">
        <v>6</v>
      </c>
      <c r="N1751" s="65">
        <v>70.79</v>
      </c>
      <c r="O1751" s="65" t="s">
        <v>5084</v>
      </c>
    </row>
    <row r="1752" ht="15" spans="1:15">
      <c r="A1752" s="65" t="s">
        <v>36</v>
      </c>
      <c r="B1752" s="65" t="s">
        <v>5317</v>
      </c>
      <c r="C1752" s="65" t="s">
        <v>1939</v>
      </c>
      <c r="D1752" s="65" t="s">
        <v>5311</v>
      </c>
      <c r="E1752" s="65" t="s">
        <v>1935</v>
      </c>
      <c r="F1752" s="65">
        <v>60</v>
      </c>
      <c r="G1752" s="65" t="s">
        <v>2993</v>
      </c>
      <c r="H1752" s="65">
        <v>4</v>
      </c>
      <c r="I1752" s="65">
        <v>815.02</v>
      </c>
      <c r="J1752" s="65">
        <v>2623.21</v>
      </c>
      <c r="K1752" s="65">
        <v>122260</v>
      </c>
      <c r="L1752" s="65">
        <v>2700</v>
      </c>
      <c r="M1752" s="65">
        <v>6</v>
      </c>
      <c r="N1752" s="65">
        <v>70.79</v>
      </c>
      <c r="O1752" s="65" t="s">
        <v>5319</v>
      </c>
    </row>
    <row r="1753" ht="15" spans="1:15">
      <c r="A1753" s="65" t="s">
        <v>36</v>
      </c>
      <c r="B1753" s="65" t="s">
        <v>5315</v>
      </c>
      <c r="C1753" s="65" t="s">
        <v>1939</v>
      </c>
      <c r="D1753" s="65" t="s">
        <v>5311</v>
      </c>
      <c r="E1753" s="65" t="s">
        <v>1935</v>
      </c>
      <c r="F1753" s="65">
        <v>60</v>
      </c>
      <c r="G1753" s="65" t="s">
        <v>2993</v>
      </c>
      <c r="H1753" s="65">
        <v>4</v>
      </c>
      <c r="I1753" s="65">
        <v>815.02</v>
      </c>
      <c r="J1753" s="65">
        <v>2623.21</v>
      </c>
      <c r="K1753" s="65">
        <v>122260</v>
      </c>
      <c r="L1753" s="65">
        <v>2700</v>
      </c>
      <c r="M1753" s="65">
        <v>6</v>
      </c>
      <c r="N1753" s="65">
        <v>70.79</v>
      </c>
      <c r="O1753" s="65" t="s">
        <v>5084</v>
      </c>
    </row>
    <row r="1754" ht="15" spans="1:15">
      <c r="A1754" s="65" t="s">
        <v>36</v>
      </c>
      <c r="B1754" s="65" t="s">
        <v>5313</v>
      </c>
      <c r="C1754" s="65" t="s">
        <v>1939</v>
      </c>
      <c r="D1754" s="65" t="s">
        <v>5311</v>
      </c>
      <c r="E1754" s="65" t="s">
        <v>1935</v>
      </c>
      <c r="F1754" s="65">
        <v>60</v>
      </c>
      <c r="G1754" s="65" t="s">
        <v>2993</v>
      </c>
      <c r="H1754" s="65">
        <v>4</v>
      </c>
      <c r="I1754" s="65">
        <v>815.02</v>
      </c>
      <c r="J1754" s="65">
        <v>2623.21</v>
      </c>
      <c r="K1754" s="65">
        <v>122260</v>
      </c>
      <c r="L1754" s="65">
        <v>2700</v>
      </c>
      <c r="M1754" s="65">
        <v>6</v>
      </c>
      <c r="N1754" s="65">
        <v>70.79</v>
      </c>
      <c r="O1754" s="65" t="s">
        <v>4935</v>
      </c>
    </row>
    <row r="1755" ht="15" spans="1:15">
      <c r="A1755" s="65" t="s">
        <v>36</v>
      </c>
      <c r="B1755" s="65" t="s">
        <v>5307</v>
      </c>
      <c r="C1755" s="65" t="s">
        <v>1939</v>
      </c>
      <c r="D1755" s="65" t="s">
        <v>5311</v>
      </c>
      <c r="E1755" s="65" t="s">
        <v>1935</v>
      </c>
      <c r="F1755" s="65">
        <v>60</v>
      </c>
      <c r="G1755" s="65" t="s">
        <v>2993</v>
      </c>
      <c r="H1755" s="65">
        <v>4</v>
      </c>
      <c r="I1755" s="65">
        <v>815.13</v>
      </c>
      <c r="J1755" s="65">
        <v>2623.16</v>
      </c>
      <c r="K1755" s="65">
        <v>122260</v>
      </c>
      <c r="L1755" s="65">
        <v>2700</v>
      </c>
      <c r="M1755" s="65">
        <v>6</v>
      </c>
      <c r="N1755" s="65">
        <v>70.84</v>
      </c>
      <c r="O1755" s="65" t="s">
        <v>5312</v>
      </c>
    </row>
    <row r="1756" ht="15" spans="1:15">
      <c r="A1756" s="65" t="s">
        <v>36</v>
      </c>
      <c r="B1756" s="65" t="s">
        <v>5661</v>
      </c>
      <c r="C1756" s="65" t="s">
        <v>1939</v>
      </c>
      <c r="D1756" s="65" t="s">
        <v>5597</v>
      </c>
      <c r="E1756" s="65" t="s">
        <v>1935</v>
      </c>
      <c r="F1756" s="65">
        <v>60</v>
      </c>
      <c r="G1756" s="65" t="s">
        <v>2993</v>
      </c>
      <c r="H1756" s="65">
        <v>4</v>
      </c>
      <c r="I1756" s="65">
        <v>815.02</v>
      </c>
      <c r="J1756" s="65">
        <v>2623.21</v>
      </c>
      <c r="K1756" s="65">
        <v>122260</v>
      </c>
      <c r="L1756" s="65">
        <v>2700</v>
      </c>
      <c r="M1756" s="65">
        <v>6</v>
      </c>
      <c r="N1756" s="65">
        <v>70.79</v>
      </c>
      <c r="O1756" s="65" t="s">
        <v>4935</v>
      </c>
    </row>
    <row r="1757" ht="15" spans="1:15">
      <c r="A1757" s="65" t="s">
        <v>36</v>
      </c>
      <c r="B1757" s="65" t="s">
        <v>5659</v>
      </c>
      <c r="C1757" s="65" t="s">
        <v>1939</v>
      </c>
      <c r="D1757" s="65" t="s">
        <v>5597</v>
      </c>
      <c r="E1757" s="65" t="s">
        <v>1935</v>
      </c>
      <c r="F1757" s="65">
        <v>60</v>
      </c>
      <c r="G1757" s="65" t="s">
        <v>2993</v>
      </c>
      <c r="H1757" s="65">
        <v>4</v>
      </c>
      <c r="I1757" s="65">
        <v>815.02</v>
      </c>
      <c r="J1757" s="65">
        <v>2623.21</v>
      </c>
      <c r="K1757" s="65">
        <v>122260</v>
      </c>
      <c r="L1757" s="65">
        <v>2700</v>
      </c>
      <c r="M1757" s="65">
        <v>6</v>
      </c>
      <c r="N1757" s="65">
        <v>70.79</v>
      </c>
      <c r="O1757" s="65" t="s">
        <v>5069</v>
      </c>
    </row>
    <row r="1758" ht="15" spans="1:15">
      <c r="A1758" s="65" t="s">
        <v>36</v>
      </c>
      <c r="B1758" s="65" t="s">
        <v>5657</v>
      </c>
      <c r="C1758" s="65" t="s">
        <v>1939</v>
      </c>
      <c r="D1758" s="65" t="s">
        <v>5597</v>
      </c>
      <c r="E1758" s="65" t="s">
        <v>1935</v>
      </c>
      <c r="F1758" s="65">
        <v>60</v>
      </c>
      <c r="G1758" s="65" t="s">
        <v>2993</v>
      </c>
      <c r="H1758" s="65">
        <v>4</v>
      </c>
      <c r="I1758" s="65">
        <v>815.02</v>
      </c>
      <c r="J1758" s="65">
        <v>2623.21</v>
      </c>
      <c r="K1758" s="65">
        <v>122260</v>
      </c>
      <c r="L1758" s="65">
        <v>2700</v>
      </c>
      <c r="M1758" s="65">
        <v>6</v>
      </c>
      <c r="N1758" s="65">
        <v>70.79</v>
      </c>
      <c r="O1758" s="65" t="s">
        <v>5069</v>
      </c>
    </row>
    <row r="1759" ht="15" spans="1:15">
      <c r="A1759" s="65" t="s">
        <v>36</v>
      </c>
      <c r="B1759" s="65" t="s">
        <v>5655</v>
      </c>
      <c r="C1759" s="65" t="s">
        <v>1939</v>
      </c>
      <c r="D1759" s="65" t="s">
        <v>5597</v>
      </c>
      <c r="E1759" s="65" t="s">
        <v>1935</v>
      </c>
      <c r="F1759" s="65">
        <v>60</v>
      </c>
      <c r="G1759" s="65" t="s">
        <v>2993</v>
      </c>
      <c r="H1759" s="65">
        <v>4</v>
      </c>
      <c r="I1759" s="65">
        <v>815.02</v>
      </c>
      <c r="J1759" s="65">
        <v>2623.21</v>
      </c>
      <c r="K1759" s="65">
        <v>122260</v>
      </c>
      <c r="L1759" s="65">
        <v>2700</v>
      </c>
      <c r="M1759" s="65">
        <v>6</v>
      </c>
      <c r="N1759" s="65">
        <v>70.79</v>
      </c>
      <c r="O1759" s="65" t="s">
        <v>5069</v>
      </c>
    </row>
    <row r="1760" ht="15" spans="1:15">
      <c r="A1760" s="65" t="s">
        <v>36</v>
      </c>
      <c r="B1760" s="65" t="s">
        <v>5653</v>
      </c>
      <c r="C1760" s="65" t="s">
        <v>1939</v>
      </c>
      <c r="D1760" s="65" t="s">
        <v>5597</v>
      </c>
      <c r="E1760" s="65" t="s">
        <v>1935</v>
      </c>
      <c r="F1760" s="65">
        <v>60</v>
      </c>
      <c r="G1760" s="65" t="s">
        <v>2993</v>
      </c>
      <c r="H1760" s="65">
        <v>4</v>
      </c>
      <c r="I1760" s="65">
        <v>815.02</v>
      </c>
      <c r="J1760" s="65">
        <v>2623.21</v>
      </c>
      <c r="K1760" s="65">
        <v>122260</v>
      </c>
      <c r="L1760" s="65">
        <v>2700</v>
      </c>
      <c r="M1760" s="65">
        <v>6</v>
      </c>
      <c r="N1760" s="65">
        <v>70.79</v>
      </c>
      <c r="O1760" s="65" t="s">
        <v>5069</v>
      </c>
    </row>
    <row r="1761" ht="15" spans="1:15">
      <c r="A1761" s="65" t="s">
        <v>36</v>
      </c>
      <c r="B1761" s="65" t="s">
        <v>5651</v>
      </c>
      <c r="C1761" s="65" t="s">
        <v>1939</v>
      </c>
      <c r="D1761" s="65" t="s">
        <v>5597</v>
      </c>
      <c r="E1761" s="65" t="s">
        <v>1935</v>
      </c>
      <c r="F1761" s="65">
        <v>60</v>
      </c>
      <c r="G1761" s="65" t="s">
        <v>2993</v>
      </c>
      <c r="H1761" s="65">
        <v>4</v>
      </c>
      <c r="I1761" s="65">
        <v>815.02</v>
      </c>
      <c r="J1761" s="65">
        <v>2623.21</v>
      </c>
      <c r="K1761" s="65">
        <v>122260</v>
      </c>
      <c r="L1761" s="65">
        <v>2700</v>
      </c>
      <c r="M1761" s="65">
        <v>6</v>
      </c>
      <c r="N1761" s="65">
        <v>70.79</v>
      </c>
      <c r="O1761" s="65" t="s">
        <v>5069</v>
      </c>
    </row>
    <row r="1762" ht="15" spans="1:15">
      <c r="A1762" s="65" t="s">
        <v>36</v>
      </c>
      <c r="B1762" s="65" t="s">
        <v>5649</v>
      </c>
      <c r="C1762" s="65" t="s">
        <v>1939</v>
      </c>
      <c r="D1762" s="65" t="s">
        <v>5597</v>
      </c>
      <c r="E1762" s="65" t="s">
        <v>1935</v>
      </c>
      <c r="F1762" s="65">
        <v>60</v>
      </c>
      <c r="G1762" s="65" t="s">
        <v>2993</v>
      </c>
      <c r="H1762" s="65">
        <v>4</v>
      </c>
      <c r="I1762" s="65">
        <v>815.02</v>
      </c>
      <c r="J1762" s="65">
        <v>2623.21</v>
      </c>
      <c r="K1762" s="65">
        <v>122260</v>
      </c>
      <c r="L1762" s="65">
        <v>2700</v>
      </c>
      <c r="M1762" s="65">
        <v>6</v>
      </c>
      <c r="N1762" s="65">
        <v>70.79</v>
      </c>
      <c r="O1762" s="65" t="s">
        <v>5069</v>
      </c>
    </row>
    <row r="1763" ht="15" spans="1:15">
      <c r="A1763" s="65" t="s">
        <v>36</v>
      </c>
      <c r="B1763" s="65" t="s">
        <v>5647</v>
      </c>
      <c r="C1763" s="65" t="s">
        <v>1939</v>
      </c>
      <c r="D1763" s="65" t="s">
        <v>5597</v>
      </c>
      <c r="E1763" s="65" t="s">
        <v>1935</v>
      </c>
      <c r="F1763" s="65">
        <v>60</v>
      </c>
      <c r="G1763" s="65" t="s">
        <v>2993</v>
      </c>
      <c r="H1763" s="65">
        <v>4</v>
      </c>
      <c r="I1763" s="65">
        <v>815.02</v>
      </c>
      <c r="J1763" s="65">
        <v>2623.21</v>
      </c>
      <c r="K1763" s="65">
        <v>122260</v>
      </c>
      <c r="L1763" s="65">
        <v>2700</v>
      </c>
      <c r="M1763" s="65">
        <v>6</v>
      </c>
      <c r="N1763" s="65">
        <v>70.79</v>
      </c>
      <c r="O1763" s="65" t="s">
        <v>5069</v>
      </c>
    </row>
    <row r="1764" ht="15" spans="1:15">
      <c r="A1764" s="65" t="s">
        <v>36</v>
      </c>
      <c r="B1764" s="65" t="s">
        <v>5645</v>
      </c>
      <c r="C1764" s="65" t="s">
        <v>1939</v>
      </c>
      <c r="D1764" s="65" t="s">
        <v>5597</v>
      </c>
      <c r="E1764" s="65" t="s">
        <v>1935</v>
      </c>
      <c r="F1764" s="65">
        <v>60</v>
      </c>
      <c r="G1764" s="65" t="s">
        <v>2993</v>
      </c>
      <c r="H1764" s="65">
        <v>4</v>
      </c>
      <c r="I1764" s="65">
        <v>815.02</v>
      </c>
      <c r="J1764" s="65">
        <v>2623.21</v>
      </c>
      <c r="K1764" s="65">
        <v>122260</v>
      </c>
      <c r="L1764" s="65">
        <v>2700</v>
      </c>
      <c r="M1764" s="65">
        <v>6</v>
      </c>
      <c r="N1764" s="65">
        <v>70.79</v>
      </c>
      <c r="O1764" s="65" t="s">
        <v>5069</v>
      </c>
    </row>
    <row r="1765" ht="15" spans="1:15">
      <c r="A1765" s="65" t="s">
        <v>36</v>
      </c>
      <c r="B1765" s="65" t="s">
        <v>5643</v>
      </c>
      <c r="C1765" s="65" t="s">
        <v>1939</v>
      </c>
      <c r="D1765" s="65" t="s">
        <v>5597</v>
      </c>
      <c r="E1765" s="65" t="s">
        <v>1935</v>
      </c>
      <c r="F1765" s="65">
        <v>60</v>
      </c>
      <c r="G1765" s="65" t="s">
        <v>2993</v>
      </c>
      <c r="H1765" s="65">
        <v>4</v>
      </c>
      <c r="I1765" s="65">
        <v>815.02</v>
      </c>
      <c r="J1765" s="65">
        <v>2623.21</v>
      </c>
      <c r="K1765" s="65">
        <v>122260</v>
      </c>
      <c r="L1765" s="65">
        <v>2700</v>
      </c>
      <c r="M1765" s="65">
        <v>6</v>
      </c>
      <c r="N1765" s="65">
        <v>70.79</v>
      </c>
      <c r="O1765" s="65" t="s">
        <v>5069</v>
      </c>
    </row>
    <row r="1766" ht="15" spans="1:15">
      <c r="A1766" s="65" t="s">
        <v>36</v>
      </c>
      <c r="B1766" s="65" t="s">
        <v>5641</v>
      </c>
      <c r="C1766" s="65" t="s">
        <v>1939</v>
      </c>
      <c r="D1766" s="65" t="s">
        <v>5597</v>
      </c>
      <c r="E1766" s="65" t="s">
        <v>1935</v>
      </c>
      <c r="F1766" s="65">
        <v>60</v>
      </c>
      <c r="G1766" s="65" t="s">
        <v>2993</v>
      </c>
      <c r="H1766" s="65">
        <v>4</v>
      </c>
      <c r="I1766" s="65">
        <v>815.02</v>
      </c>
      <c r="J1766" s="65">
        <v>2623.21</v>
      </c>
      <c r="K1766" s="65">
        <v>122260</v>
      </c>
      <c r="L1766" s="65">
        <v>2700</v>
      </c>
      <c r="M1766" s="65">
        <v>6</v>
      </c>
      <c r="N1766" s="65">
        <v>70.79</v>
      </c>
      <c r="O1766" s="65" t="s">
        <v>5069</v>
      </c>
    </row>
    <row r="1767" ht="15" spans="1:15">
      <c r="A1767" s="65" t="s">
        <v>36</v>
      </c>
      <c r="B1767" s="65" t="s">
        <v>5639</v>
      </c>
      <c r="C1767" s="65" t="s">
        <v>1939</v>
      </c>
      <c r="D1767" s="65" t="s">
        <v>5597</v>
      </c>
      <c r="E1767" s="65" t="s">
        <v>1935</v>
      </c>
      <c r="F1767" s="65">
        <v>60</v>
      </c>
      <c r="G1767" s="65" t="s">
        <v>2993</v>
      </c>
      <c r="H1767" s="65">
        <v>4</v>
      </c>
      <c r="I1767" s="65">
        <v>815.02</v>
      </c>
      <c r="J1767" s="65">
        <v>2623.21</v>
      </c>
      <c r="K1767" s="65">
        <v>122260</v>
      </c>
      <c r="L1767" s="65">
        <v>2700</v>
      </c>
      <c r="M1767" s="65">
        <v>6</v>
      </c>
      <c r="N1767" s="65">
        <v>70.79</v>
      </c>
      <c r="O1767" s="65" t="s">
        <v>5069</v>
      </c>
    </row>
    <row r="1768" ht="15" spans="1:15">
      <c r="A1768" s="65" t="s">
        <v>36</v>
      </c>
      <c r="B1768" s="65" t="s">
        <v>5637</v>
      </c>
      <c r="C1768" s="65" t="s">
        <v>1939</v>
      </c>
      <c r="D1768" s="65" t="s">
        <v>5597</v>
      </c>
      <c r="E1768" s="65" t="s">
        <v>1935</v>
      </c>
      <c r="F1768" s="65">
        <v>60</v>
      </c>
      <c r="G1768" s="65" t="s">
        <v>2993</v>
      </c>
      <c r="H1768" s="65">
        <v>4</v>
      </c>
      <c r="I1768" s="65">
        <v>815.02</v>
      </c>
      <c r="J1768" s="65">
        <v>2623.21</v>
      </c>
      <c r="K1768" s="65">
        <v>122260</v>
      </c>
      <c r="L1768" s="65">
        <v>2700</v>
      </c>
      <c r="M1768" s="65">
        <v>6</v>
      </c>
      <c r="N1768" s="65">
        <v>70.79</v>
      </c>
      <c r="O1768" s="65" t="s">
        <v>4935</v>
      </c>
    </row>
    <row r="1769" ht="15" spans="1:15">
      <c r="A1769" s="65" t="s">
        <v>36</v>
      </c>
      <c r="B1769" s="65" t="s">
        <v>5635</v>
      </c>
      <c r="C1769" s="65" t="s">
        <v>1939</v>
      </c>
      <c r="D1769" s="65" t="s">
        <v>5597</v>
      </c>
      <c r="E1769" s="65" t="s">
        <v>1935</v>
      </c>
      <c r="F1769" s="65">
        <v>60</v>
      </c>
      <c r="G1769" s="65" t="s">
        <v>2993</v>
      </c>
      <c r="H1769" s="65">
        <v>4</v>
      </c>
      <c r="I1769" s="65">
        <v>815.02</v>
      </c>
      <c r="J1769" s="65">
        <v>2623.21</v>
      </c>
      <c r="K1769" s="65">
        <v>122260</v>
      </c>
      <c r="L1769" s="65">
        <v>2700</v>
      </c>
      <c r="M1769" s="65">
        <v>6</v>
      </c>
      <c r="N1769" s="65">
        <v>70.79</v>
      </c>
      <c r="O1769" s="65" t="s">
        <v>5069</v>
      </c>
    </row>
    <row r="1770" ht="15" spans="1:15">
      <c r="A1770" s="65" t="s">
        <v>36</v>
      </c>
      <c r="B1770" s="65" t="s">
        <v>5633</v>
      </c>
      <c r="C1770" s="65" t="s">
        <v>1939</v>
      </c>
      <c r="D1770" s="65" t="s">
        <v>5597</v>
      </c>
      <c r="E1770" s="65" t="s">
        <v>1935</v>
      </c>
      <c r="F1770" s="65">
        <v>60</v>
      </c>
      <c r="G1770" s="65" t="s">
        <v>2993</v>
      </c>
      <c r="H1770" s="65">
        <v>4</v>
      </c>
      <c r="I1770" s="65">
        <v>815.02</v>
      </c>
      <c r="J1770" s="65">
        <v>2623.21</v>
      </c>
      <c r="K1770" s="65">
        <v>122260</v>
      </c>
      <c r="L1770" s="65">
        <v>2700</v>
      </c>
      <c r="M1770" s="65">
        <v>6</v>
      </c>
      <c r="N1770" s="65">
        <v>70.79</v>
      </c>
      <c r="O1770" s="65" t="s">
        <v>4935</v>
      </c>
    </row>
    <row r="1771" ht="15" spans="1:15">
      <c r="A1771" s="65" t="s">
        <v>36</v>
      </c>
      <c r="B1771" s="65" t="s">
        <v>5631</v>
      </c>
      <c r="C1771" s="65" t="s">
        <v>1939</v>
      </c>
      <c r="D1771" s="65" t="s">
        <v>5597</v>
      </c>
      <c r="E1771" s="65" t="s">
        <v>1935</v>
      </c>
      <c r="F1771" s="65">
        <v>60</v>
      </c>
      <c r="G1771" s="65" t="s">
        <v>2993</v>
      </c>
      <c r="H1771" s="65">
        <v>4</v>
      </c>
      <c r="I1771" s="65">
        <v>815.02</v>
      </c>
      <c r="J1771" s="65">
        <v>2623.21</v>
      </c>
      <c r="K1771" s="65">
        <v>122260</v>
      </c>
      <c r="L1771" s="65">
        <v>2700</v>
      </c>
      <c r="M1771" s="65">
        <v>6</v>
      </c>
      <c r="N1771" s="65">
        <v>70.79</v>
      </c>
      <c r="O1771" s="65" t="s">
        <v>5069</v>
      </c>
    </row>
    <row r="1772" ht="15" spans="1:15">
      <c r="A1772" s="65" t="s">
        <v>36</v>
      </c>
      <c r="B1772" s="65" t="s">
        <v>5629</v>
      </c>
      <c r="C1772" s="65" t="s">
        <v>1939</v>
      </c>
      <c r="D1772" s="65" t="s">
        <v>5597</v>
      </c>
      <c r="E1772" s="65" t="s">
        <v>1935</v>
      </c>
      <c r="F1772" s="65">
        <v>60</v>
      </c>
      <c r="G1772" s="65" t="s">
        <v>2993</v>
      </c>
      <c r="H1772" s="65">
        <v>4</v>
      </c>
      <c r="I1772" s="65">
        <v>815.02</v>
      </c>
      <c r="J1772" s="65">
        <v>2623.21</v>
      </c>
      <c r="K1772" s="65">
        <v>122260</v>
      </c>
      <c r="L1772" s="65">
        <v>2700</v>
      </c>
      <c r="M1772" s="65">
        <v>6</v>
      </c>
      <c r="N1772" s="65">
        <v>70.79</v>
      </c>
      <c r="O1772" s="65" t="s">
        <v>5069</v>
      </c>
    </row>
    <row r="1773" ht="15" spans="1:15">
      <c r="A1773" s="65" t="s">
        <v>36</v>
      </c>
      <c r="B1773" s="65" t="s">
        <v>5627</v>
      </c>
      <c r="C1773" s="65" t="s">
        <v>1939</v>
      </c>
      <c r="D1773" s="65" t="s">
        <v>5597</v>
      </c>
      <c r="E1773" s="65" t="s">
        <v>1935</v>
      </c>
      <c r="F1773" s="65">
        <v>60</v>
      </c>
      <c r="G1773" s="65" t="s">
        <v>2993</v>
      </c>
      <c r="H1773" s="65">
        <v>4</v>
      </c>
      <c r="I1773" s="65">
        <v>815.02</v>
      </c>
      <c r="J1773" s="65">
        <v>2623.21</v>
      </c>
      <c r="K1773" s="65">
        <v>122260</v>
      </c>
      <c r="L1773" s="65">
        <v>2700</v>
      </c>
      <c r="M1773" s="65">
        <v>6</v>
      </c>
      <c r="N1773" s="65">
        <v>70.79</v>
      </c>
      <c r="O1773" s="65" t="s">
        <v>5069</v>
      </c>
    </row>
    <row r="1774" ht="15" spans="1:15">
      <c r="A1774" s="65" t="s">
        <v>36</v>
      </c>
      <c r="B1774" s="65" t="s">
        <v>5625</v>
      </c>
      <c r="C1774" s="65" t="s">
        <v>1939</v>
      </c>
      <c r="D1774" s="65" t="s">
        <v>5597</v>
      </c>
      <c r="E1774" s="65" t="s">
        <v>1935</v>
      </c>
      <c r="F1774" s="65">
        <v>60</v>
      </c>
      <c r="G1774" s="65" t="s">
        <v>2993</v>
      </c>
      <c r="H1774" s="65">
        <v>4</v>
      </c>
      <c r="I1774" s="65">
        <v>815.02</v>
      </c>
      <c r="J1774" s="65">
        <v>2623.21</v>
      </c>
      <c r="K1774" s="65">
        <v>122260</v>
      </c>
      <c r="L1774" s="65">
        <v>2700</v>
      </c>
      <c r="M1774" s="65">
        <v>6</v>
      </c>
      <c r="N1774" s="65">
        <v>70.79</v>
      </c>
      <c r="O1774" s="65" t="s">
        <v>4935</v>
      </c>
    </row>
    <row r="1775" ht="15" spans="1:15">
      <c r="A1775" s="65" t="s">
        <v>36</v>
      </c>
      <c r="B1775" s="65" t="s">
        <v>5623</v>
      </c>
      <c r="C1775" s="65" t="s">
        <v>1939</v>
      </c>
      <c r="D1775" s="65" t="s">
        <v>5597</v>
      </c>
      <c r="E1775" s="65" t="s">
        <v>1935</v>
      </c>
      <c r="F1775" s="65">
        <v>60</v>
      </c>
      <c r="G1775" s="65" t="s">
        <v>2993</v>
      </c>
      <c r="H1775" s="65">
        <v>4</v>
      </c>
      <c r="I1775" s="65">
        <v>815.02</v>
      </c>
      <c r="J1775" s="65">
        <v>2623.21</v>
      </c>
      <c r="K1775" s="65">
        <v>122260</v>
      </c>
      <c r="L1775" s="65">
        <v>2700</v>
      </c>
      <c r="M1775" s="65">
        <v>6</v>
      </c>
      <c r="N1775" s="65">
        <v>70.79</v>
      </c>
      <c r="O1775" s="65" t="s">
        <v>5043</v>
      </c>
    </row>
    <row r="1776" ht="15" spans="1:15">
      <c r="A1776" s="65" t="s">
        <v>36</v>
      </c>
      <c r="B1776" s="65" t="s">
        <v>5621</v>
      </c>
      <c r="C1776" s="65" t="s">
        <v>1939</v>
      </c>
      <c r="D1776" s="65" t="s">
        <v>5597</v>
      </c>
      <c r="E1776" s="65" t="s">
        <v>1935</v>
      </c>
      <c r="F1776" s="65">
        <v>60</v>
      </c>
      <c r="G1776" s="65" t="s">
        <v>2993</v>
      </c>
      <c r="H1776" s="65">
        <v>4</v>
      </c>
      <c r="I1776" s="65">
        <v>815.02</v>
      </c>
      <c r="J1776" s="65">
        <v>2623.21</v>
      </c>
      <c r="K1776" s="65">
        <v>122260</v>
      </c>
      <c r="L1776" s="65">
        <v>2700</v>
      </c>
      <c r="M1776" s="65">
        <v>6</v>
      </c>
      <c r="N1776" s="65">
        <v>70.79</v>
      </c>
      <c r="O1776" s="65" t="s">
        <v>5084</v>
      </c>
    </row>
    <row r="1777" ht="15" spans="1:15">
      <c r="A1777" s="65" t="s">
        <v>36</v>
      </c>
      <c r="B1777" s="65" t="s">
        <v>5619</v>
      </c>
      <c r="C1777" s="65" t="s">
        <v>1939</v>
      </c>
      <c r="D1777" s="65" t="s">
        <v>5597</v>
      </c>
      <c r="E1777" s="65" t="s">
        <v>1935</v>
      </c>
      <c r="F1777" s="65">
        <v>60</v>
      </c>
      <c r="G1777" s="65" t="s">
        <v>2993</v>
      </c>
      <c r="H1777" s="65">
        <v>4</v>
      </c>
      <c r="I1777" s="65">
        <v>815.02</v>
      </c>
      <c r="J1777" s="65">
        <v>2623.21</v>
      </c>
      <c r="K1777" s="65">
        <v>122260</v>
      </c>
      <c r="L1777" s="65">
        <v>2700</v>
      </c>
      <c r="M1777" s="65">
        <v>6</v>
      </c>
      <c r="N1777" s="65">
        <v>70.79</v>
      </c>
      <c r="O1777" s="65" t="s">
        <v>5180</v>
      </c>
    </row>
    <row r="1778" ht="15" spans="1:15">
      <c r="A1778" s="65" t="s">
        <v>36</v>
      </c>
      <c r="B1778" s="65" t="s">
        <v>5617</v>
      </c>
      <c r="C1778" s="65" t="s">
        <v>1939</v>
      </c>
      <c r="D1778" s="65" t="s">
        <v>5597</v>
      </c>
      <c r="E1778" s="65" t="s">
        <v>1935</v>
      </c>
      <c r="F1778" s="65">
        <v>60</v>
      </c>
      <c r="G1778" s="65" t="s">
        <v>2993</v>
      </c>
      <c r="H1778" s="65">
        <v>4</v>
      </c>
      <c r="I1778" s="65">
        <v>815.02</v>
      </c>
      <c r="J1778" s="65">
        <v>2623.21</v>
      </c>
      <c r="K1778" s="65">
        <v>122260</v>
      </c>
      <c r="L1778" s="65">
        <v>2700</v>
      </c>
      <c r="M1778" s="65">
        <v>6</v>
      </c>
      <c r="N1778" s="65">
        <v>70.79</v>
      </c>
      <c r="O1778" s="65" t="s">
        <v>5069</v>
      </c>
    </row>
    <row r="1779" ht="15" spans="1:15">
      <c r="A1779" s="65" t="s">
        <v>36</v>
      </c>
      <c r="B1779" s="65" t="s">
        <v>5615</v>
      </c>
      <c r="C1779" s="65" t="s">
        <v>1939</v>
      </c>
      <c r="D1779" s="65" t="s">
        <v>5597</v>
      </c>
      <c r="E1779" s="65" t="s">
        <v>1935</v>
      </c>
      <c r="F1779" s="65">
        <v>60</v>
      </c>
      <c r="G1779" s="65" t="s">
        <v>2993</v>
      </c>
      <c r="H1779" s="65">
        <v>4</v>
      </c>
      <c r="I1779" s="65">
        <v>815.02</v>
      </c>
      <c r="J1779" s="65">
        <v>2623.21</v>
      </c>
      <c r="K1779" s="65">
        <v>122260</v>
      </c>
      <c r="L1779" s="65">
        <v>2700</v>
      </c>
      <c r="M1779" s="65">
        <v>6</v>
      </c>
      <c r="N1779" s="65">
        <v>70.79</v>
      </c>
      <c r="O1779" s="65" t="s">
        <v>5069</v>
      </c>
    </row>
    <row r="1780" ht="15" spans="1:15">
      <c r="A1780" s="65" t="s">
        <v>36</v>
      </c>
      <c r="B1780" s="65" t="s">
        <v>5613</v>
      </c>
      <c r="C1780" s="65" t="s">
        <v>1939</v>
      </c>
      <c r="D1780" s="65" t="s">
        <v>5597</v>
      </c>
      <c r="E1780" s="65" t="s">
        <v>1935</v>
      </c>
      <c r="F1780" s="65">
        <v>60</v>
      </c>
      <c r="G1780" s="65" t="s">
        <v>2993</v>
      </c>
      <c r="H1780" s="65">
        <v>4</v>
      </c>
      <c r="I1780" s="65">
        <v>815.02</v>
      </c>
      <c r="J1780" s="65">
        <v>2623.21</v>
      </c>
      <c r="K1780" s="65">
        <v>122260</v>
      </c>
      <c r="L1780" s="65">
        <v>2700</v>
      </c>
      <c r="M1780" s="65">
        <v>6</v>
      </c>
      <c r="N1780" s="65">
        <v>70.79</v>
      </c>
      <c r="O1780" s="65" t="s">
        <v>5069</v>
      </c>
    </row>
    <row r="1781" ht="15" spans="1:15">
      <c r="A1781" s="65" t="s">
        <v>36</v>
      </c>
      <c r="B1781" s="65" t="s">
        <v>5611</v>
      </c>
      <c r="C1781" s="65" t="s">
        <v>1939</v>
      </c>
      <c r="D1781" s="65" t="s">
        <v>5597</v>
      </c>
      <c r="E1781" s="65" t="s">
        <v>1935</v>
      </c>
      <c r="F1781" s="65">
        <v>60</v>
      </c>
      <c r="G1781" s="65" t="s">
        <v>2993</v>
      </c>
      <c r="H1781" s="65">
        <v>4</v>
      </c>
      <c r="I1781" s="65">
        <v>815.02</v>
      </c>
      <c r="J1781" s="65">
        <v>2623.21</v>
      </c>
      <c r="K1781" s="65">
        <v>122260</v>
      </c>
      <c r="L1781" s="65">
        <v>2700</v>
      </c>
      <c r="M1781" s="65">
        <v>6</v>
      </c>
      <c r="N1781" s="65">
        <v>70.79</v>
      </c>
      <c r="O1781" s="65" t="s">
        <v>5069</v>
      </c>
    </row>
    <row r="1782" ht="15" spans="1:15">
      <c r="A1782" s="65" t="s">
        <v>36</v>
      </c>
      <c r="B1782" s="65" t="s">
        <v>5609</v>
      </c>
      <c r="C1782" s="65" t="s">
        <v>1939</v>
      </c>
      <c r="D1782" s="65" t="s">
        <v>5597</v>
      </c>
      <c r="E1782" s="65" t="s">
        <v>1935</v>
      </c>
      <c r="F1782" s="65">
        <v>60</v>
      </c>
      <c r="G1782" s="65" t="s">
        <v>2993</v>
      </c>
      <c r="H1782" s="65">
        <v>4</v>
      </c>
      <c r="I1782" s="65">
        <v>815.02</v>
      </c>
      <c r="J1782" s="65">
        <v>2623.21</v>
      </c>
      <c r="K1782" s="65">
        <v>122260</v>
      </c>
      <c r="L1782" s="65">
        <v>2700</v>
      </c>
      <c r="M1782" s="65">
        <v>6</v>
      </c>
      <c r="N1782" s="65">
        <v>70.79</v>
      </c>
      <c r="O1782" s="65" t="s">
        <v>5069</v>
      </c>
    </row>
    <row r="1783" ht="15" spans="1:15">
      <c r="A1783" s="65" t="s">
        <v>36</v>
      </c>
      <c r="B1783" s="65" t="s">
        <v>5607</v>
      </c>
      <c r="C1783" s="65" t="s">
        <v>1939</v>
      </c>
      <c r="D1783" s="65" t="s">
        <v>5597</v>
      </c>
      <c r="E1783" s="65" t="s">
        <v>1935</v>
      </c>
      <c r="F1783" s="65">
        <v>60</v>
      </c>
      <c r="G1783" s="65" t="s">
        <v>2993</v>
      </c>
      <c r="H1783" s="65">
        <v>4</v>
      </c>
      <c r="I1783" s="65">
        <v>815.02</v>
      </c>
      <c r="J1783" s="65">
        <v>2623.21</v>
      </c>
      <c r="K1783" s="65">
        <v>122260</v>
      </c>
      <c r="L1783" s="65">
        <v>2700</v>
      </c>
      <c r="M1783" s="65">
        <v>6</v>
      </c>
      <c r="N1783" s="65">
        <v>70.79</v>
      </c>
      <c r="O1783" s="65" t="s">
        <v>5193</v>
      </c>
    </row>
    <row r="1784" ht="15" spans="1:15">
      <c r="A1784" s="65" t="s">
        <v>36</v>
      </c>
      <c r="B1784" s="65" t="s">
        <v>5605</v>
      </c>
      <c r="C1784" s="65" t="s">
        <v>1939</v>
      </c>
      <c r="D1784" s="65" t="s">
        <v>5597</v>
      </c>
      <c r="E1784" s="65" t="s">
        <v>1935</v>
      </c>
      <c r="F1784" s="65">
        <v>60</v>
      </c>
      <c r="G1784" s="65" t="s">
        <v>2993</v>
      </c>
      <c r="H1784" s="65">
        <v>4</v>
      </c>
      <c r="I1784" s="65">
        <v>815.02</v>
      </c>
      <c r="J1784" s="65">
        <v>2623.21</v>
      </c>
      <c r="K1784" s="65">
        <v>122260</v>
      </c>
      <c r="L1784" s="65">
        <v>2700</v>
      </c>
      <c r="M1784" s="65">
        <v>6</v>
      </c>
      <c r="N1784" s="65">
        <v>70.79</v>
      </c>
      <c r="O1784" s="65" t="s">
        <v>5043</v>
      </c>
    </row>
    <row r="1785" ht="15" spans="1:15">
      <c r="A1785" s="65" t="s">
        <v>36</v>
      </c>
      <c r="B1785" s="65" t="s">
        <v>5602</v>
      </c>
      <c r="C1785" s="65" t="s">
        <v>1939</v>
      </c>
      <c r="D1785" s="65" t="s">
        <v>5597</v>
      </c>
      <c r="E1785" s="65" t="s">
        <v>1935</v>
      </c>
      <c r="F1785" s="65">
        <v>60</v>
      </c>
      <c r="G1785" s="65" t="s">
        <v>2993</v>
      </c>
      <c r="H1785" s="65">
        <v>4</v>
      </c>
      <c r="I1785" s="65">
        <v>815.02</v>
      </c>
      <c r="J1785" s="65">
        <v>2623.21</v>
      </c>
      <c r="K1785" s="65">
        <v>122260</v>
      </c>
      <c r="L1785" s="65">
        <v>2700</v>
      </c>
      <c r="M1785" s="65">
        <v>6</v>
      </c>
      <c r="N1785" s="65">
        <v>70.79</v>
      </c>
      <c r="O1785" s="65" t="s">
        <v>5043</v>
      </c>
    </row>
    <row r="1786" ht="15" spans="1:15">
      <c r="A1786" s="65" t="s">
        <v>36</v>
      </c>
      <c r="B1786" s="65" t="s">
        <v>5600</v>
      </c>
      <c r="C1786" s="65" t="s">
        <v>1939</v>
      </c>
      <c r="D1786" s="65" t="s">
        <v>5597</v>
      </c>
      <c r="E1786" s="65" t="s">
        <v>1935</v>
      </c>
      <c r="F1786" s="65">
        <v>60</v>
      </c>
      <c r="G1786" s="65" t="s">
        <v>2993</v>
      </c>
      <c r="H1786" s="65">
        <v>4</v>
      </c>
      <c r="I1786" s="65">
        <v>815.02</v>
      </c>
      <c r="J1786" s="65">
        <v>2623.21</v>
      </c>
      <c r="K1786" s="65">
        <v>122260</v>
      </c>
      <c r="L1786" s="65">
        <v>2700</v>
      </c>
      <c r="M1786" s="65">
        <v>6</v>
      </c>
      <c r="N1786" s="65">
        <v>70.79</v>
      </c>
      <c r="O1786" s="65" t="s">
        <v>5069</v>
      </c>
    </row>
    <row r="1787" ht="15" spans="1:15">
      <c r="A1787" s="65" t="s">
        <v>36</v>
      </c>
      <c r="B1787" s="65" t="s">
        <v>5598</v>
      </c>
      <c r="C1787" s="65" t="s">
        <v>1939</v>
      </c>
      <c r="D1787" s="65" t="s">
        <v>5597</v>
      </c>
      <c r="E1787" s="65" t="s">
        <v>1935</v>
      </c>
      <c r="F1787" s="65">
        <v>60</v>
      </c>
      <c r="G1787" s="65" t="s">
        <v>2993</v>
      </c>
      <c r="H1787" s="65">
        <v>4</v>
      </c>
      <c r="I1787" s="65">
        <v>815.02</v>
      </c>
      <c r="J1787" s="65">
        <v>2623.21</v>
      </c>
      <c r="K1787" s="65">
        <v>122260</v>
      </c>
      <c r="L1787" s="65">
        <v>2700</v>
      </c>
      <c r="M1787" s="65">
        <v>6</v>
      </c>
      <c r="N1787" s="65">
        <v>70.79</v>
      </c>
      <c r="O1787" s="65" t="s">
        <v>5069</v>
      </c>
    </row>
    <row r="1788" ht="15" spans="1:15">
      <c r="A1788" s="65" t="s">
        <v>36</v>
      </c>
      <c r="B1788" s="65" t="s">
        <v>5595</v>
      </c>
      <c r="C1788" s="65" t="s">
        <v>1939</v>
      </c>
      <c r="D1788" s="65" t="s">
        <v>5597</v>
      </c>
      <c r="E1788" s="65" t="s">
        <v>1935</v>
      </c>
      <c r="F1788" s="65">
        <v>60</v>
      </c>
      <c r="G1788" s="65" t="s">
        <v>2993</v>
      </c>
      <c r="H1788" s="65">
        <v>4</v>
      </c>
      <c r="I1788" s="65">
        <v>815.16</v>
      </c>
      <c r="J1788" s="65">
        <v>2623.15</v>
      </c>
      <c r="K1788" s="65">
        <v>122260</v>
      </c>
      <c r="L1788" s="65">
        <v>2700</v>
      </c>
      <c r="M1788" s="65">
        <v>6</v>
      </c>
      <c r="N1788" s="65">
        <v>70.85</v>
      </c>
      <c r="O1788" s="65" t="s">
        <v>5069</v>
      </c>
    </row>
    <row r="1789" ht="15" spans="1:15">
      <c r="A1789" s="65" t="s">
        <v>36</v>
      </c>
      <c r="B1789" s="65" t="s">
        <v>5305</v>
      </c>
      <c r="C1789" s="65" t="s">
        <v>1939</v>
      </c>
      <c r="D1789" s="65" t="s">
        <v>5216</v>
      </c>
      <c r="E1789" s="65" t="s">
        <v>1935</v>
      </c>
      <c r="F1789" s="65">
        <v>60</v>
      </c>
      <c r="G1789" s="65" t="s">
        <v>2993</v>
      </c>
      <c r="H1789" s="65">
        <v>4</v>
      </c>
      <c r="I1789" s="65">
        <v>815.02</v>
      </c>
      <c r="J1789" s="65">
        <v>2623.21</v>
      </c>
      <c r="K1789" s="65">
        <v>122260</v>
      </c>
      <c r="L1789" s="65">
        <v>2700</v>
      </c>
      <c r="M1789" s="65">
        <v>6</v>
      </c>
      <c r="N1789" s="65">
        <v>70.79</v>
      </c>
      <c r="O1789" s="65" t="s">
        <v>5013</v>
      </c>
    </row>
    <row r="1790" ht="15" spans="1:15">
      <c r="A1790" s="65" t="s">
        <v>36</v>
      </c>
      <c r="B1790" s="65" t="s">
        <v>5303</v>
      </c>
      <c r="C1790" s="65" t="s">
        <v>1939</v>
      </c>
      <c r="D1790" s="65" t="s">
        <v>5216</v>
      </c>
      <c r="E1790" s="65" t="s">
        <v>1935</v>
      </c>
      <c r="F1790" s="65">
        <v>60</v>
      </c>
      <c r="G1790" s="65" t="s">
        <v>2993</v>
      </c>
      <c r="H1790" s="65">
        <v>4</v>
      </c>
      <c r="I1790" s="65">
        <v>815.02</v>
      </c>
      <c r="J1790" s="65">
        <v>2623.21</v>
      </c>
      <c r="K1790" s="65">
        <v>122260</v>
      </c>
      <c r="L1790" s="65">
        <v>2700</v>
      </c>
      <c r="M1790" s="65">
        <v>6</v>
      </c>
      <c r="N1790" s="65">
        <v>70.79</v>
      </c>
      <c r="O1790" s="65" t="s">
        <v>5013</v>
      </c>
    </row>
    <row r="1791" ht="15" spans="1:15">
      <c r="A1791" s="65" t="s">
        <v>36</v>
      </c>
      <c r="B1791" s="65" t="s">
        <v>5301</v>
      </c>
      <c r="C1791" s="65" t="s">
        <v>1939</v>
      </c>
      <c r="D1791" s="65" t="s">
        <v>5216</v>
      </c>
      <c r="E1791" s="65" t="s">
        <v>1935</v>
      </c>
      <c r="F1791" s="65">
        <v>60</v>
      </c>
      <c r="G1791" s="65" t="s">
        <v>2993</v>
      </c>
      <c r="H1791" s="65">
        <v>4</v>
      </c>
      <c r="I1791" s="65">
        <v>815.02</v>
      </c>
      <c r="J1791" s="65">
        <v>2623.21</v>
      </c>
      <c r="K1791" s="65">
        <v>122260</v>
      </c>
      <c r="L1791" s="65">
        <v>2700</v>
      </c>
      <c r="M1791" s="65">
        <v>6</v>
      </c>
      <c r="N1791" s="65">
        <v>70.79</v>
      </c>
      <c r="O1791" s="65" t="s">
        <v>5013</v>
      </c>
    </row>
    <row r="1792" ht="15" spans="1:15">
      <c r="A1792" s="65" t="s">
        <v>36</v>
      </c>
      <c r="B1792" s="65" t="s">
        <v>5299</v>
      </c>
      <c r="C1792" s="65" t="s">
        <v>1939</v>
      </c>
      <c r="D1792" s="65" t="s">
        <v>5216</v>
      </c>
      <c r="E1792" s="65" t="s">
        <v>1935</v>
      </c>
      <c r="F1792" s="65">
        <v>60</v>
      </c>
      <c r="G1792" s="65" t="s">
        <v>2993</v>
      </c>
      <c r="H1792" s="65">
        <v>4</v>
      </c>
      <c r="I1792" s="65">
        <v>815.02</v>
      </c>
      <c r="J1792" s="65">
        <v>2623.21</v>
      </c>
      <c r="K1792" s="65">
        <v>122260</v>
      </c>
      <c r="L1792" s="65">
        <v>2700</v>
      </c>
      <c r="M1792" s="65">
        <v>6</v>
      </c>
      <c r="N1792" s="65">
        <v>70.79</v>
      </c>
      <c r="O1792" s="65" t="s">
        <v>5187</v>
      </c>
    </row>
    <row r="1793" ht="15" spans="1:15">
      <c r="A1793" s="65" t="s">
        <v>36</v>
      </c>
      <c r="B1793" s="65" t="s">
        <v>5297</v>
      </c>
      <c r="C1793" s="65" t="s">
        <v>1939</v>
      </c>
      <c r="D1793" s="65" t="s">
        <v>5216</v>
      </c>
      <c r="E1793" s="65" t="s">
        <v>1935</v>
      </c>
      <c r="F1793" s="65">
        <v>60</v>
      </c>
      <c r="G1793" s="65" t="s">
        <v>2993</v>
      </c>
      <c r="H1793" s="65">
        <v>4</v>
      </c>
      <c r="I1793" s="65">
        <v>815.02</v>
      </c>
      <c r="J1793" s="65">
        <v>2623.21</v>
      </c>
      <c r="K1793" s="65">
        <v>122260</v>
      </c>
      <c r="L1793" s="65">
        <v>2700</v>
      </c>
      <c r="M1793" s="65">
        <v>6</v>
      </c>
      <c r="N1793" s="65">
        <v>70.79</v>
      </c>
      <c r="O1793" s="65" t="s">
        <v>4935</v>
      </c>
    </row>
    <row r="1794" ht="15" spans="1:15">
      <c r="A1794" s="65" t="s">
        <v>36</v>
      </c>
      <c r="B1794" s="65" t="s">
        <v>5295</v>
      </c>
      <c r="C1794" s="65" t="s">
        <v>1939</v>
      </c>
      <c r="D1794" s="65" t="s">
        <v>5216</v>
      </c>
      <c r="E1794" s="65" t="s">
        <v>1935</v>
      </c>
      <c r="F1794" s="65">
        <v>60</v>
      </c>
      <c r="G1794" s="65" t="s">
        <v>2993</v>
      </c>
      <c r="H1794" s="65">
        <v>4</v>
      </c>
      <c r="I1794" s="65">
        <v>815.02</v>
      </c>
      <c r="J1794" s="65">
        <v>2623.21</v>
      </c>
      <c r="K1794" s="65">
        <v>122260</v>
      </c>
      <c r="L1794" s="65">
        <v>2700</v>
      </c>
      <c r="M1794" s="65">
        <v>6</v>
      </c>
      <c r="N1794" s="65">
        <v>70.79</v>
      </c>
      <c r="O1794" s="65" t="s">
        <v>5084</v>
      </c>
    </row>
    <row r="1795" ht="15" spans="1:15">
      <c r="A1795" s="65" t="s">
        <v>36</v>
      </c>
      <c r="B1795" s="65" t="s">
        <v>5293</v>
      </c>
      <c r="C1795" s="65" t="s">
        <v>1939</v>
      </c>
      <c r="D1795" s="65" t="s">
        <v>5216</v>
      </c>
      <c r="E1795" s="65" t="s">
        <v>1935</v>
      </c>
      <c r="F1795" s="65">
        <v>60</v>
      </c>
      <c r="G1795" s="65" t="s">
        <v>2993</v>
      </c>
      <c r="H1795" s="65">
        <v>4</v>
      </c>
      <c r="I1795" s="65">
        <v>815.02</v>
      </c>
      <c r="J1795" s="65">
        <v>2623.21</v>
      </c>
      <c r="K1795" s="65">
        <v>122260</v>
      </c>
      <c r="L1795" s="65">
        <v>2700</v>
      </c>
      <c r="M1795" s="65">
        <v>6</v>
      </c>
      <c r="N1795" s="65">
        <v>70.79</v>
      </c>
      <c r="O1795" s="65" t="s">
        <v>5084</v>
      </c>
    </row>
    <row r="1796" ht="15" spans="1:15">
      <c r="A1796" s="65" t="s">
        <v>36</v>
      </c>
      <c r="B1796" s="65" t="s">
        <v>5291</v>
      </c>
      <c r="C1796" s="65" t="s">
        <v>1939</v>
      </c>
      <c r="D1796" s="65" t="s">
        <v>5216</v>
      </c>
      <c r="E1796" s="65" t="s">
        <v>1935</v>
      </c>
      <c r="F1796" s="65">
        <v>60</v>
      </c>
      <c r="G1796" s="65" t="s">
        <v>2993</v>
      </c>
      <c r="H1796" s="65">
        <v>4</v>
      </c>
      <c r="I1796" s="65">
        <v>815.02</v>
      </c>
      <c r="J1796" s="65">
        <v>2623.21</v>
      </c>
      <c r="K1796" s="65">
        <v>122260</v>
      </c>
      <c r="L1796" s="65">
        <v>2700</v>
      </c>
      <c r="M1796" s="65">
        <v>6</v>
      </c>
      <c r="N1796" s="65">
        <v>70.79</v>
      </c>
      <c r="O1796" s="65" t="s">
        <v>5187</v>
      </c>
    </row>
    <row r="1797" ht="15" spans="1:15">
      <c r="A1797" s="65" t="s">
        <v>36</v>
      </c>
      <c r="B1797" s="65" t="s">
        <v>5289</v>
      </c>
      <c r="C1797" s="65" t="s">
        <v>1939</v>
      </c>
      <c r="D1797" s="65" t="s">
        <v>5216</v>
      </c>
      <c r="E1797" s="65" t="s">
        <v>1935</v>
      </c>
      <c r="F1797" s="65">
        <v>60</v>
      </c>
      <c r="G1797" s="65" t="s">
        <v>2993</v>
      </c>
      <c r="H1797" s="65">
        <v>4</v>
      </c>
      <c r="I1797" s="65">
        <v>815.02</v>
      </c>
      <c r="J1797" s="65">
        <v>2623.21</v>
      </c>
      <c r="K1797" s="65">
        <v>122260</v>
      </c>
      <c r="L1797" s="65">
        <v>2700</v>
      </c>
      <c r="M1797" s="65">
        <v>6</v>
      </c>
      <c r="N1797" s="65">
        <v>70.79</v>
      </c>
      <c r="O1797" s="65" t="s">
        <v>5084</v>
      </c>
    </row>
    <row r="1798" ht="15" spans="1:15">
      <c r="A1798" s="65" t="s">
        <v>36</v>
      </c>
      <c r="B1798" s="65" t="s">
        <v>5287</v>
      </c>
      <c r="C1798" s="65" t="s">
        <v>1939</v>
      </c>
      <c r="D1798" s="65" t="s">
        <v>5216</v>
      </c>
      <c r="E1798" s="65" t="s">
        <v>1935</v>
      </c>
      <c r="F1798" s="65">
        <v>60</v>
      </c>
      <c r="G1798" s="65" t="s">
        <v>2993</v>
      </c>
      <c r="H1798" s="65">
        <v>4</v>
      </c>
      <c r="I1798" s="65">
        <v>815.02</v>
      </c>
      <c r="J1798" s="65">
        <v>2623.21</v>
      </c>
      <c r="K1798" s="65">
        <v>122260</v>
      </c>
      <c r="L1798" s="65">
        <v>2700</v>
      </c>
      <c r="M1798" s="65">
        <v>6</v>
      </c>
      <c r="N1798" s="65">
        <v>70.79</v>
      </c>
      <c r="O1798" s="65" t="s">
        <v>5084</v>
      </c>
    </row>
    <row r="1799" ht="15" spans="1:15">
      <c r="A1799" s="65" t="s">
        <v>36</v>
      </c>
      <c r="B1799" s="65" t="s">
        <v>5285</v>
      </c>
      <c r="C1799" s="65" t="s">
        <v>1939</v>
      </c>
      <c r="D1799" s="65" t="s">
        <v>5216</v>
      </c>
      <c r="E1799" s="65" t="s">
        <v>1935</v>
      </c>
      <c r="F1799" s="65">
        <v>60</v>
      </c>
      <c r="G1799" s="65" t="s">
        <v>2993</v>
      </c>
      <c r="H1799" s="65">
        <v>4</v>
      </c>
      <c r="I1799" s="65">
        <v>815.02</v>
      </c>
      <c r="J1799" s="65">
        <v>2623.21</v>
      </c>
      <c r="K1799" s="65">
        <v>122260</v>
      </c>
      <c r="L1799" s="65">
        <v>2700</v>
      </c>
      <c r="M1799" s="65">
        <v>6</v>
      </c>
      <c r="N1799" s="65">
        <v>70.79</v>
      </c>
      <c r="O1799" s="65" t="s">
        <v>5282</v>
      </c>
    </row>
    <row r="1800" ht="15" spans="1:15">
      <c r="A1800" s="65" t="s">
        <v>36</v>
      </c>
      <c r="B1800" s="65" t="s">
        <v>5283</v>
      </c>
      <c r="C1800" s="65" t="s">
        <v>1939</v>
      </c>
      <c r="D1800" s="65" t="s">
        <v>5216</v>
      </c>
      <c r="E1800" s="65" t="s">
        <v>1935</v>
      </c>
      <c r="F1800" s="65">
        <v>60</v>
      </c>
      <c r="G1800" s="65" t="s">
        <v>2993</v>
      </c>
      <c r="H1800" s="65">
        <v>4</v>
      </c>
      <c r="I1800" s="65">
        <v>815.02</v>
      </c>
      <c r="J1800" s="65">
        <v>2623.21</v>
      </c>
      <c r="K1800" s="65">
        <v>122260</v>
      </c>
      <c r="L1800" s="65">
        <v>2700</v>
      </c>
      <c r="M1800" s="65">
        <v>6</v>
      </c>
      <c r="N1800" s="65">
        <v>70.79</v>
      </c>
      <c r="O1800" s="65" t="s">
        <v>5084</v>
      </c>
    </row>
    <row r="1801" ht="15" spans="1:15">
      <c r="A1801" s="65" t="s">
        <v>36</v>
      </c>
      <c r="B1801" s="65" t="s">
        <v>5280</v>
      </c>
      <c r="C1801" s="65" t="s">
        <v>1939</v>
      </c>
      <c r="D1801" s="65" t="s">
        <v>5216</v>
      </c>
      <c r="E1801" s="65" t="s">
        <v>1935</v>
      </c>
      <c r="F1801" s="65">
        <v>60</v>
      </c>
      <c r="G1801" s="65" t="s">
        <v>2993</v>
      </c>
      <c r="H1801" s="65">
        <v>4</v>
      </c>
      <c r="I1801" s="65">
        <v>815.02</v>
      </c>
      <c r="J1801" s="65">
        <v>2623.21</v>
      </c>
      <c r="K1801" s="65">
        <v>122260</v>
      </c>
      <c r="L1801" s="65">
        <v>2700</v>
      </c>
      <c r="M1801" s="65">
        <v>6</v>
      </c>
      <c r="N1801" s="65">
        <v>70.79</v>
      </c>
      <c r="O1801" s="65" t="s">
        <v>5282</v>
      </c>
    </row>
    <row r="1802" ht="15" spans="1:15">
      <c r="A1802" s="65" t="s">
        <v>36</v>
      </c>
      <c r="B1802" s="65" t="s">
        <v>5230</v>
      </c>
      <c r="C1802" s="65" t="s">
        <v>1939</v>
      </c>
      <c r="D1802" s="65" t="s">
        <v>5216</v>
      </c>
      <c r="E1802" s="65" t="s">
        <v>1935</v>
      </c>
      <c r="F1802" s="65">
        <v>60</v>
      </c>
      <c r="G1802" s="65" t="s">
        <v>2993</v>
      </c>
      <c r="H1802" s="65">
        <v>4</v>
      </c>
      <c r="I1802" s="65">
        <v>815.02</v>
      </c>
      <c r="J1802" s="65">
        <v>2623.21</v>
      </c>
      <c r="K1802" s="65">
        <v>122260</v>
      </c>
      <c r="L1802" s="65">
        <v>2700</v>
      </c>
      <c r="M1802" s="65">
        <v>6</v>
      </c>
      <c r="N1802" s="65">
        <v>70.79</v>
      </c>
      <c r="O1802" s="65" t="s">
        <v>5084</v>
      </c>
    </row>
    <row r="1803" ht="15" spans="1:15">
      <c r="A1803" s="65" t="s">
        <v>36</v>
      </c>
      <c r="B1803" s="65" t="s">
        <v>5228</v>
      </c>
      <c r="C1803" s="65" t="s">
        <v>1939</v>
      </c>
      <c r="D1803" s="65" t="s">
        <v>5216</v>
      </c>
      <c r="E1803" s="65" t="s">
        <v>1935</v>
      </c>
      <c r="F1803" s="65">
        <v>60</v>
      </c>
      <c r="G1803" s="65" t="s">
        <v>2993</v>
      </c>
      <c r="H1803" s="65">
        <v>4</v>
      </c>
      <c r="I1803" s="65">
        <v>815.02</v>
      </c>
      <c r="J1803" s="65">
        <v>2623.21</v>
      </c>
      <c r="K1803" s="65">
        <v>122260</v>
      </c>
      <c r="L1803" s="65">
        <v>2700</v>
      </c>
      <c r="M1803" s="65">
        <v>6</v>
      </c>
      <c r="N1803" s="65">
        <v>70.79</v>
      </c>
      <c r="O1803" s="65" t="s">
        <v>5084</v>
      </c>
    </row>
    <row r="1804" ht="15" spans="1:15">
      <c r="A1804" s="65" t="s">
        <v>36</v>
      </c>
      <c r="B1804" s="65" t="s">
        <v>5226</v>
      </c>
      <c r="C1804" s="65" t="s">
        <v>1939</v>
      </c>
      <c r="D1804" s="65" t="s">
        <v>5216</v>
      </c>
      <c r="E1804" s="65" t="s">
        <v>1935</v>
      </c>
      <c r="F1804" s="65">
        <v>60</v>
      </c>
      <c r="G1804" s="65" t="s">
        <v>2993</v>
      </c>
      <c r="H1804" s="65">
        <v>4</v>
      </c>
      <c r="I1804" s="65">
        <v>815.02</v>
      </c>
      <c r="J1804" s="65">
        <v>2623.21</v>
      </c>
      <c r="K1804" s="65">
        <v>122260</v>
      </c>
      <c r="L1804" s="65">
        <v>2700</v>
      </c>
      <c r="M1804" s="65">
        <v>6</v>
      </c>
      <c r="N1804" s="65">
        <v>70.79</v>
      </c>
      <c r="O1804" s="65" t="s">
        <v>5084</v>
      </c>
    </row>
    <row r="1805" ht="15" spans="1:15">
      <c r="A1805" s="65" t="s">
        <v>36</v>
      </c>
      <c r="B1805" s="65" t="s">
        <v>5224</v>
      </c>
      <c r="C1805" s="65" t="s">
        <v>1939</v>
      </c>
      <c r="D1805" s="65" t="s">
        <v>5216</v>
      </c>
      <c r="E1805" s="65" t="s">
        <v>1935</v>
      </c>
      <c r="F1805" s="65">
        <v>60</v>
      </c>
      <c r="G1805" s="65" t="s">
        <v>2993</v>
      </c>
      <c r="H1805" s="65">
        <v>4</v>
      </c>
      <c r="I1805" s="65">
        <v>815.02</v>
      </c>
      <c r="J1805" s="65">
        <v>2623.21</v>
      </c>
      <c r="K1805" s="65">
        <v>122260</v>
      </c>
      <c r="L1805" s="65">
        <v>2700</v>
      </c>
      <c r="M1805" s="65">
        <v>6</v>
      </c>
      <c r="N1805" s="65">
        <v>70.79</v>
      </c>
      <c r="O1805" s="65" t="s">
        <v>5084</v>
      </c>
    </row>
    <row r="1806" ht="15" spans="1:15">
      <c r="A1806" s="65" t="s">
        <v>36</v>
      </c>
      <c r="B1806" s="65" t="s">
        <v>5221</v>
      </c>
      <c r="C1806" s="65" t="s">
        <v>1939</v>
      </c>
      <c r="D1806" s="65" t="s">
        <v>5216</v>
      </c>
      <c r="E1806" s="65" t="s">
        <v>1935</v>
      </c>
      <c r="F1806" s="65">
        <v>60</v>
      </c>
      <c r="G1806" s="65" t="s">
        <v>2993</v>
      </c>
      <c r="H1806" s="65">
        <v>4</v>
      </c>
      <c r="I1806" s="65">
        <v>815.02</v>
      </c>
      <c r="J1806" s="65">
        <v>2623.21</v>
      </c>
      <c r="K1806" s="65">
        <v>122260</v>
      </c>
      <c r="L1806" s="65">
        <v>2700</v>
      </c>
      <c r="M1806" s="65">
        <v>6</v>
      </c>
      <c r="N1806" s="65">
        <v>70.79</v>
      </c>
      <c r="O1806" s="65" t="s">
        <v>5223</v>
      </c>
    </row>
    <row r="1807" ht="15" spans="1:15">
      <c r="A1807" s="65" t="s">
        <v>36</v>
      </c>
      <c r="B1807" s="65" t="s">
        <v>5219</v>
      </c>
      <c r="C1807" s="65" t="s">
        <v>1939</v>
      </c>
      <c r="D1807" s="65" t="s">
        <v>5216</v>
      </c>
      <c r="E1807" s="65" t="s">
        <v>1935</v>
      </c>
      <c r="F1807" s="65">
        <v>60</v>
      </c>
      <c r="G1807" s="65" t="s">
        <v>2993</v>
      </c>
      <c r="H1807" s="65">
        <v>4</v>
      </c>
      <c r="I1807" s="65">
        <v>815.02</v>
      </c>
      <c r="J1807" s="65">
        <v>2623.21</v>
      </c>
      <c r="K1807" s="65">
        <v>122260</v>
      </c>
      <c r="L1807" s="65">
        <v>2700</v>
      </c>
      <c r="M1807" s="65">
        <v>6</v>
      </c>
      <c r="N1807" s="65">
        <v>70.79</v>
      </c>
      <c r="O1807" s="65" t="s">
        <v>5084</v>
      </c>
    </row>
    <row r="1808" ht="15" spans="1:15">
      <c r="A1808" s="65" t="s">
        <v>36</v>
      </c>
      <c r="B1808" s="65" t="s">
        <v>5217</v>
      </c>
      <c r="C1808" s="65" t="s">
        <v>1939</v>
      </c>
      <c r="D1808" s="65" t="s">
        <v>5216</v>
      </c>
      <c r="E1808" s="65" t="s">
        <v>1935</v>
      </c>
      <c r="F1808" s="65">
        <v>60</v>
      </c>
      <c r="G1808" s="65" t="s">
        <v>2993</v>
      </c>
      <c r="H1808" s="65">
        <v>4</v>
      </c>
      <c r="I1808" s="65">
        <v>815.02</v>
      </c>
      <c r="J1808" s="65">
        <v>2623.21</v>
      </c>
      <c r="K1808" s="65">
        <v>122260</v>
      </c>
      <c r="L1808" s="65">
        <v>2700</v>
      </c>
      <c r="M1808" s="65">
        <v>6</v>
      </c>
      <c r="N1808" s="65">
        <v>70.79</v>
      </c>
      <c r="O1808" s="65" t="s">
        <v>5180</v>
      </c>
    </row>
    <row r="1809" ht="15" spans="1:15">
      <c r="A1809" s="65" t="s">
        <v>36</v>
      </c>
      <c r="B1809" s="65" t="s">
        <v>5212</v>
      </c>
      <c r="C1809" s="65" t="s">
        <v>1939</v>
      </c>
      <c r="D1809" s="65" t="s">
        <v>5216</v>
      </c>
      <c r="E1809" s="65" t="s">
        <v>1935</v>
      </c>
      <c r="F1809" s="65">
        <v>60</v>
      </c>
      <c r="G1809" s="65" t="s">
        <v>2993</v>
      </c>
      <c r="H1809" s="65">
        <v>4</v>
      </c>
      <c r="I1809" s="65">
        <v>815.11</v>
      </c>
      <c r="J1809" s="65">
        <v>2623.17</v>
      </c>
      <c r="K1809" s="65">
        <v>122260</v>
      </c>
      <c r="L1809" s="65">
        <v>2700</v>
      </c>
      <c r="M1809" s="65">
        <v>6</v>
      </c>
      <c r="N1809" s="65">
        <v>70.83</v>
      </c>
      <c r="O1809" s="65" t="s">
        <v>5084</v>
      </c>
    </row>
    <row r="1810" ht="15" spans="1:15">
      <c r="A1810" s="65" t="s">
        <v>36</v>
      </c>
      <c r="B1810" s="65" t="s">
        <v>5574</v>
      </c>
      <c r="C1810" s="65" t="s">
        <v>1939</v>
      </c>
      <c r="D1810" s="65" t="s">
        <v>5547</v>
      </c>
      <c r="E1810" s="65" t="s">
        <v>1935</v>
      </c>
      <c r="F1810" s="65">
        <v>60</v>
      </c>
      <c r="G1810" s="65" t="s">
        <v>2993</v>
      </c>
      <c r="H1810" s="65">
        <v>4</v>
      </c>
      <c r="I1810" s="65">
        <v>815.02</v>
      </c>
      <c r="J1810" s="65">
        <v>2623.21</v>
      </c>
      <c r="K1810" s="65">
        <v>122260</v>
      </c>
      <c r="L1810" s="65">
        <v>2700</v>
      </c>
      <c r="M1810" s="65">
        <v>6</v>
      </c>
      <c r="N1810" s="65">
        <v>70.79</v>
      </c>
      <c r="O1810" s="65" t="s">
        <v>5084</v>
      </c>
    </row>
    <row r="1811" ht="15" spans="1:15">
      <c r="A1811" s="65" t="s">
        <v>36</v>
      </c>
      <c r="B1811" s="65" t="s">
        <v>5572</v>
      </c>
      <c r="C1811" s="65" t="s">
        <v>1939</v>
      </c>
      <c r="D1811" s="65" t="s">
        <v>5547</v>
      </c>
      <c r="E1811" s="65" t="s">
        <v>1935</v>
      </c>
      <c r="F1811" s="65">
        <v>60</v>
      </c>
      <c r="G1811" s="65" t="s">
        <v>2993</v>
      </c>
      <c r="H1811" s="65">
        <v>4</v>
      </c>
      <c r="I1811" s="65">
        <v>815.02</v>
      </c>
      <c r="J1811" s="65">
        <v>2623.21</v>
      </c>
      <c r="K1811" s="65">
        <v>122260</v>
      </c>
      <c r="L1811" s="65">
        <v>2700</v>
      </c>
      <c r="M1811" s="65">
        <v>6</v>
      </c>
      <c r="N1811" s="65">
        <v>70.79</v>
      </c>
      <c r="O1811" s="65" t="s">
        <v>5084</v>
      </c>
    </row>
    <row r="1812" ht="15" spans="1:15">
      <c r="A1812" s="65" t="s">
        <v>36</v>
      </c>
      <c r="B1812" s="65" t="s">
        <v>5570</v>
      </c>
      <c r="C1812" s="65" t="s">
        <v>1939</v>
      </c>
      <c r="D1812" s="65" t="s">
        <v>5547</v>
      </c>
      <c r="E1812" s="65" t="s">
        <v>1935</v>
      </c>
      <c r="F1812" s="65">
        <v>60</v>
      </c>
      <c r="G1812" s="65" t="s">
        <v>2993</v>
      </c>
      <c r="H1812" s="65">
        <v>4</v>
      </c>
      <c r="I1812" s="65">
        <v>815.02</v>
      </c>
      <c r="J1812" s="65">
        <v>2623.21</v>
      </c>
      <c r="K1812" s="65">
        <v>122260</v>
      </c>
      <c r="L1812" s="65">
        <v>2700</v>
      </c>
      <c r="M1812" s="65">
        <v>6</v>
      </c>
      <c r="N1812" s="65">
        <v>70.79</v>
      </c>
      <c r="O1812" s="65" t="s">
        <v>5084</v>
      </c>
    </row>
    <row r="1813" ht="15" spans="1:15">
      <c r="A1813" s="65" t="s">
        <v>36</v>
      </c>
      <c r="B1813" s="65" t="s">
        <v>5568</v>
      </c>
      <c r="C1813" s="65" t="s">
        <v>1939</v>
      </c>
      <c r="D1813" s="65" t="s">
        <v>5547</v>
      </c>
      <c r="E1813" s="65" t="s">
        <v>1935</v>
      </c>
      <c r="F1813" s="65">
        <v>60</v>
      </c>
      <c r="G1813" s="65" t="s">
        <v>2993</v>
      </c>
      <c r="H1813" s="65">
        <v>4</v>
      </c>
      <c r="I1813" s="65">
        <v>815.02</v>
      </c>
      <c r="J1813" s="65">
        <v>2623.21</v>
      </c>
      <c r="K1813" s="65">
        <v>122260</v>
      </c>
      <c r="L1813" s="65">
        <v>2700</v>
      </c>
      <c r="M1813" s="65">
        <v>6</v>
      </c>
      <c r="N1813" s="65">
        <v>70.79</v>
      </c>
      <c r="O1813" s="65" t="s">
        <v>5084</v>
      </c>
    </row>
    <row r="1814" ht="15" spans="1:15">
      <c r="A1814" s="65" t="s">
        <v>36</v>
      </c>
      <c r="B1814" s="65" t="s">
        <v>5566</v>
      </c>
      <c r="C1814" s="65" t="s">
        <v>1939</v>
      </c>
      <c r="D1814" s="65" t="s">
        <v>5547</v>
      </c>
      <c r="E1814" s="65" t="s">
        <v>1935</v>
      </c>
      <c r="F1814" s="65">
        <v>60</v>
      </c>
      <c r="G1814" s="65" t="s">
        <v>2993</v>
      </c>
      <c r="H1814" s="65">
        <v>4</v>
      </c>
      <c r="I1814" s="65">
        <v>815.02</v>
      </c>
      <c r="J1814" s="65">
        <v>2623.21</v>
      </c>
      <c r="K1814" s="65">
        <v>122260</v>
      </c>
      <c r="L1814" s="65">
        <v>2700</v>
      </c>
      <c r="M1814" s="65">
        <v>6</v>
      </c>
      <c r="N1814" s="65">
        <v>70.79</v>
      </c>
      <c r="O1814" s="65" t="s">
        <v>5084</v>
      </c>
    </row>
    <row r="1815" ht="15" spans="1:15">
      <c r="A1815" s="65" t="s">
        <v>36</v>
      </c>
      <c r="B1815" s="65" t="s">
        <v>5564</v>
      </c>
      <c r="C1815" s="65" t="s">
        <v>1939</v>
      </c>
      <c r="D1815" s="65" t="s">
        <v>5547</v>
      </c>
      <c r="E1815" s="65" t="s">
        <v>1935</v>
      </c>
      <c r="F1815" s="65">
        <v>60</v>
      </c>
      <c r="G1815" s="65" t="s">
        <v>2993</v>
      </c>
      <c r="H1815" s="65">
        <v>4</v>
      </c>
      <c r="I1815" s="65">
        <v>815.02</v>
      </c>
      <c r="J1815" s="65">
        <v>2623.21</v>
      </c>
      <c r="K1815" s="65">
        <v>122260</v>
      </c>
      <c r="L1815" s="65">
        <v>2700</v>
      </c>
      <c r="M1815" s="65">
        <v>6</v>
      </c>
      <c r="N1815" s="65">
        <v>70.79</v>
      </c>
      <c r="O1815" s="65" t="s">
        <v>5084</v>
      </c>
    </row>
    <row r="1816" ht="15" spans="1:15">
      <c r="A1816" s="65" t="s">
        <v>36</v>
      </c>
      <c r="B1816" s="65" t="s">
        <v>5562</v>
      </c>
      <c r="C1816" s="65" t="s">
        <v>1939</v>
      </c>
      <c r="D1816" s="65" t="s">
        <v>5547</v>
      </c>
      <c r="E1816" s="65" t="s">
        <v>1935</v>
      </c>
      <c r="F1816" s="65">
        <v>60</v>
      </c>
      <c r="G1816" s="65" t="s">
        <v>2993</v>
      </c>
      <c r="H1816" s="65">
        <v>4</v>
      </c>
      <c r="I1816" s="65">
        <v>815.02</v>
      </c>
      <c r="J1816" s="65">
        <v>2623.21</v>
      </c>
      <c r="K1816" s="65">
        <v>122260</v>
      </c>
      <c r="L1816" s="65">
        <v>2700</v>
      </c>
      <c r="M1816" s="65">
        <v>6</v>
      </c>
      <c r="N1816" s="65">
        <v>70.79</v>
      </c>
      <c r="O1816" s="65" t="s">
        <v>5084</v>
      </c>
    </row>
    <row r="1817" ht="15" spans="1:15">
      <c r="A1817" s="65" t="s">
        <v>36</v>
      </c>
      <c r="B1817" s="65" t="s">
        <v>5560</v>
      </c>
      <c r="C1817" s="65" t="s">
        <v>1939</v>
      </c>
      <c r="D1817" s="65" t="s">
        <v>5547</v>
      </c>
      <c r="E1817" s="65" t="s">
        <v>1935</v>
      </c>
      <c r="F1817" s="65">
        <v>60</v>
      </c>
      <c r="G1817" s="65" t="s">
        <v>2993</v>
      </c>
      <c r="H1817" s="65">
        <v>4</v>
      </c>
      <c r="I1817" s="65">
        <v>815.02</v>
      </c>
      <c r="J1817" s="65">
        <v>2623.21</v>
      </c>
      <c r="K1817" s="65">
        <v>122260</v>
      </c>
      <c r="L1817" s="65">
        <v>2700</v>
      </c>
      <c r="M1817" s="65">
        <v>6</v>
      </c>
      <c r="N1817" s="65">
        <v>70.79</v>
      </c>
      <c r="O1817" s="65" t="s">
        <v>4935</v>
      </c>
    </row>
    <row r="1818" ht="15" spans="1:15">
      <c r="A1818" s="65" t="s">
        <v>36</v>
      </c>
      <c r="B1818" s="65" t="s">
        <v>5558</v>
      </c>
      <c r="C1818" s="65" t="s">
        <v>1939</v>
      </c>
      <c r="D1818" s="65" t="s">
        <v>5547</v>
      </c>
      <c r="E1818" s="65" t="s">
        <v>1935</v>
      </c>
      <c r="F1818" s="65">
        <v>60</v>
      </c>
      <c r="G1818" s="65" t="s">
        <v>2993</v>
      </c>
      <c r="H1818" s="65">
        <v>4</v>
      </c>
      <c r="I1818" s="65">
        <v>815.02</v>
      </c>
      <c r="J1818" s="65">
        <v>2623.21</v>
      </c>
      <c r="K1818" s="65">
        <v>122260</v>
      </c>
      <c r="L1818" s="65">
        <v>2700</v>
      </c>
      <c r="M1818" s="65">
        <v>6</v>
      </c>
      <c r="N1818" s="65">
        <v>70.79</v>
      </c>
      <c r="O1818" s="65" t="s">
        <v>4935</v>
      </c>
    </row>
    <row r="1819" ht="15" spans="1:15">
      <c r="A1819" s="65" t="s">
        <v>36</v>
      </c>
      <c r="B1819" s="65" t="s">
        <v>5556</v>
      </c>
      <c r="C1819" s="65" t="s">
        <v>1939</v>
      </c>
      <c r="D1819" s="65" t="s">
        <v>5547</v>
      </c>
      <c r="E1819" s="65" t="s">
        <v>1935</v>
      </c>
      <c r="F1819" s="65">
        <v>60</v>
      </c>
      <c r="G1819" s="65" t="s">
        <v>2993</v>
      </c>
      <c r="H1819" s="65">
        <v>4</v>
      </c>
      <c r="I1819" s="65">
        <v>815.02</v>
      </c>
      <c r="J1819" s="65">
        <v>2623.21</v>
      </c>
      <c r="K1819" s="65">
        <v>122260</v>
      </c>
      <c r="L1819" s="65">
        <v>2700</v>
      </c>
      <c r="M1819" s="65">
        <v>6</v>
      </c>
      <c r="N1819" s="65">
        <v>70.79</v>
      </c>
      <c r="O1819" s="65" t="s">
        <v>5084</v>
      </c>
    </row>
    <row r="1820" ht="15" spans="1:15">
      <c r="A1820" s="65" t="s">
        <v>36</v>
      </c>
      <c r="B1820" s="65" t="s">
        <v>5554</v>
      </c>
      <c r="C1820" s="65" t="s">
        <v>1939</v>
      </c>
      <c r="D1820" s="65" t="s">
        <v>5547</v>
      </c>
      <c r="E1820" s="65" t="s">
        <v>1935</v>
      </c>
      <c r="F1820" s="65">
        <v>60</v>
      </c>
      <c r="G1820" s="65" t="s">
        <v>2993</v>
      </c>
      <c r="H1820" s="65">
        <v>4</v>
      </c>
      <c r="I1820" s="65">
        <v>815.02</v>
      </c>
      <c r="J1820" s="65">
        <v>2623.21</v>
      </c>
      <c r="K1820" s="65">
        <v>122260</v>
      </c>
      <c r="L1820" s="65">
        <v>2700</v>
      </c>
      <c r="M1820" s="65">
        <v>6</v>
      </c>
      <c r="N1820" s="65">
        <v>70.79</v>
      </c>
      <c r="O1820" s="65" t="s">
        <v>5084</v>
      </c>
    </row>
    <row r="1821" ht="15" spans="1:15">
      <c r="A1821" s="65" t="s">
        <v>36</v>
      </c>
      <c r="B1821" s="65" t="s">
        <v>5552</v>
      </c>
      <c r="C1821" s="65" t="s">
        <v>1939</v>
      </c>
      <c r="D1821" s="65" t="s">
        <v>5547</v>
      </c>
      <c r="E1821" s="65" t="s">
        <v>1935</v>
      </c>
      <c r="F1821" s="65">
        <v>60</v>
      </c>
      <c r="G1821" s="65" t="s">
        <v>2993</v>
      </c>
      <c r="H1821" s="65">
        <v>4</v>
      </c>
      <c r="I1821" s="65">
        <v>815.02</v>
      </c>
      <c r="J1821" s="65">
        <v>2623.21</v>
      </c>
      <c r="K1821" s="65">
        <v>122260</v>
      </c>
      <c r="L1821" s="65">
        <v>2700</v>
      </c>
      <c r="M1821" s="65">
        <v>6</v>
      </c>
      <c r="N1821" s="65">
        <v>70.79</v>
      </c>
      <c r="O1821" s="65" t="s">
        <v>5084</v>
      </c>
    </row>
    <row r="1822" ht="15" spans="1:15">
      <c r="A1822" s="65" t="s">
        <v>36</v>
      </c>
      <c r="B1822" s="65" t="s">
        <v>5550</v>
      </c>
      <c r="C1822" s="65" t="s">
        <v>1939</v>
      </c>
      <c r="D1822" s="65" t="s">
        <v>5547</v>
      </c>
      <c r="E1822" s="65" t="s">
        <v>1935</v>
      </c>
      <c r="F1822" s="65">
        <v>60</v>
      </c>
      <c r="G1822" s="65" t="s">
        <v>2993</v>
      </c>
      <c r="H1822" s="65">
        <v>4</v>
      </c>
      <c r="I1822" s="65">
        <v>815.02</v>
      </c>
      <c r="J1822" s="65">
        <v>2623.21</v>
      </c>
      <c r="K1822" s="65">
        <v>122260</v>
      </c>
      <c r="L1822" s="65">
        <v>2700</v>
      </c>
      <c r="M1822" s="65">
        <v>6</v>
      </c>
      <c r="N1822" s="65">
        <v>70.79</v>
      </c>
      <c r="O1822" s="65" t="s">
        <v>5084</v>
      </c>
    </row>
    <row r="1823" ht="15" spans="1:15">
      <c r="A1823" s="65" t="s">
        <v>36</v>
      </c>
      <c r="B1823" s="65" t="s">
        <v>5548</v>
      </c>
      <c r="C1823" s="65" t="s">
        <v>1939</v>
      </c>
      <c r="D1823" s="65" t="s">
        <v>5547</v>
      </c>
      <c r="E1823" s="65" t="s">
        <v>1935</v>
      </c>
      <c r="F1823" s="65">
        <v>60</v>
      </c>
      <c r="G1823" s="65" t="s">
        <v>2993</v>
      </c>
      <c r="H1823" s="65">
        <v>4</v>
      </c>
      <c r="I1823" s="65">
        <v>815.02</v>
      </c>
      <c r="J1823" s="65">
        <v>2623.21</v>
      </c>
      <c r="K1823" s="65">
        <v>122260</v>
      </c>
      <c r="L1823" s="65">
        <v>2700</v>
      </c>
      <c r="M1823" s="65">
        <v>6</v>
      </c>
      <c r="N1823" s="65">
        <v>70.79</v>
      </c>
      <c r="O1823" s="65" t="s">
        <v>5084</v>
      </c>
    </row>
    <row r="1824" ht="15" spans="1:15">
      <c r="A1824" s="65" t="s">
        <v>36</v>
      </c>
      <c r="B1824" s="65" t="s">
        <v>5544</v>
      </c>
      <c r="C1824" s="65" t="s">
        <v>1939</v>
      </c>
      <c r="D1824" s="65" t="s">
        <v>5547</v>
      </c>
      <c r="E1824" s="65" t="s">
        <v>1935</v>
      </c>
      <c r="F1824" s="65">
        <v>60</v>
      </c>
      <c r="G1824" s="65" t="s">
        <v>2993</v>
      </c>
      <c r="H1824" s="65">
        <v>4</v>
      </c>
      <c r="I1824" s="65">
        <v>815.08</v>
      </c>
      <c r="J1824" s="65">
        <v>2623.18</v>
      </c>
      <c r="K1824" s="65">
        <v>122260</v>
      </c>
      <c r="L1824" s="65">
        <v>2700</v>
      </c>
      <c r="M1824" s="65">
        <v>6</v>
      </c>
      <c r="N1824" s="65">
        <v>70.82</v>
      </c>
      <c r="O1824" s="65" t="s">
        <v>4935</v>
      </c>
    </row>
    <row r="1825" ht="15" spans="1:15">
      <c r="A1825" s="65" t="s">
        <v>36</v>
      </c>
      <c r="B1825" s="65" t="s">
        <v>5510</v>
      </c>
      <c r="C1825" s="65" t="s">
        <v>1939</v>
      </c>
      <c r="D1825" s="65" t="s">
        <v>5497</v>
      </c>
      <c r="E1825" s="65" t="s">
        <v>1935</v>
      </c>
      <c r="F1825" s="65">
        <v>60</v>
      </c>
      <c r="G1825" s="65" t="s">
        <v>2993</v>
      </c>
      <c r="H1825" s="65">
        <v>4</v>
      </c>
      <c r="I1825" s="65">
        <v>815.02</v>
      </c>
      <c r="J1825" s="65">
        <v>2623.21</v>
      </c>
      <c r="K1825" s="65">
        <v>122260</v>
      </c>
      <c r="L1825" s="65">
        <v>2700</v>
      </c>
      <c r="M1825" s="65">
        <v>6</v>
      </c>
      <c r="N1825" s="65">
        <v>70.79</v>
      </c>
      <c r="O1825" s="65" t="s">
        <v>5069</v>
      </c>
    </row>
    <row r="1826" ht="15" spans="1:15">
      <c r="A1826" s="65" t="s">
        <v>36</v>
      </c>
      <c r="B1826" s="65" t="s">
        <v>5508</v>
      </c>
      <c r="C1826" s="65" t="s">
        <v>1939</v>
      </c>
      <c r="D1826" s="65" t="s">
        <v>5497</v>
      </c>
      <c r="E1826" s="65" t="s">
        <v>1935</v>
      </c>
      <c r="F1826" s="65">
        <v>60</v>
      </c>
      <c r="G1826" s="65" t="s">
        <v>2993</v>
      </c>
      <c r="H1826" s="65">
        <v>4</v>
      </c>
      <c r="I1826" s="65">
        <v>815.02</v>
      </c>
      <c r="J1826" s="65">
        <v>2623.21</v>
      </c>
      <c r="K1826" s="65">
        <v>122260</v>
      </c>
      <c r="L1826" s="65">
        <v>2700</v>
      </c>
      <c r="M1826" s="65">
        <v>6</v>
      </c>
      <c r="N1826" s="65">
        <v>70.79</v>
      </c>
      <c r="O1826" s="65" t="s">
        <v>5069</v>
      </c>
    </row>
    <row r="1827" ht="15" spans="1:15">
      <c r="A1827" s="65" t="s">
        <v>36</v>
      </c>
      <c r="B1827" s="65" t="s">
        <v>5506</v>
      </c>
      <c r="C1827" s="65" t="s">
        <v>1939</v>
      </c>
      <c r="D1827" s="65" t="s">
        <v>5497</v>
      </c>
      <c r="E1827" s="65" t="s">
        <v>1935</v>
      </c>
      <c r="F1827" s="65">
        <v>60</v>
      </c>
      <c r="G1827" s="65" t="s">
        <v>2993</v>
      </c>
      <c r="H1827" s="65">
        <v>4</v>
      </c>
      <c r="I1827" s="65">
        <v>815.02</v>
      </c>
      <c r="J1827" s="65">
        <v>2623.21</v>
      </c>
      <c r="K1827" s="65">
        <v>122260</v>
      </c>
      <c r="L1827" s="65">
        <v>2700</v>
      </c>
      <c r="M1827" s="65">
        <v>6</v>
      </c>
      <c r="N1827" s="65">
        <v>70.79</v>
      </c>
      <c r="O1827" s="65" t="s">
        <v>5069</v>
      </c>
    </row>
    <row r="1828" ht="15" spans="1:15">
      <c r="A1828" s="65" t="s">
        <v>36</v>
      </c>
      <c r="B1828" s="65" t="s">
        <v>5504</v>
      </c>
      <c r="C1828" s="65" t="s">
        <v>1939</v>
      </c>
      <c r="D1828" s="65" t="s">
        <v>5497</v>
      </c>
      <c r="E1828" s="65" t="s">
        <v>1935</v>
      </c>
      <c r="F1828" s="65">
        <v>60</v>
      </c>
      <c r="G1828" s="65" t="s">
        <v>2993</v>
      </c>
      <c r="H1828" s="65">
        <v>4</v>
      </c>
      <c r="I1828" s="65">
        <v>815.02</v>
      </c>
      <c r="J1828" s="65">
        <v>2623.21</v>
      </c>
      <c r="K1828" s="65">
        <v>122260</v>
      </c>
      <c r="L1828" s="65">
        <v>2700</v>
      </c>
      <c r="M1828" s="65">
        <v>6</v>
      </c>
      <c r="N1828" s="65">
        <v>70.79</v>
      </c>
      <c r="O1828" s="65" t="s">
        <v>5069</v>
      </c>
    </row>
    <row r="1829" ht="15" spans="1:15">
      <c r="A1829" s="65" t="s">
        <v>36</v>
      </c>
      <c r="B1829" s="65" t="s">
        <v>5502</v>
      </c>
      <c r="C1829" s="65" t="s">
        <v>1939</v>
      </c>
      <c r="D1829" s="65" t="s">
        <v>5497</v>
      </c>
      <c r="E1829" s="65" t="s">
        <v>1935</v>
      </c>
      <c r="F1829" s="65">
        <v>60</v>
      </c>
      <c r="G1829" s="65" t="s">
        <v>2993</v>
      </c>
      <c r="H1829" s="65">
        <v>4</v>
      </c>
      <c r="I1829" s="65">
        <v>815.02</v>
      </c>
      <c r="J1829" s="65">
        <v>2623.21</v>
      </c>
      <c r="K1829" s="65">
        <v>122260</v>
      </c>
      <c r="L1829" s="65">
        <v>2700</v>
      </c>
      <c r="M1829" s="65">
        <v>6</v>
      </c>
      <c r="N1829" s="65">
        <v>70.79</v>
      </c>
      <c r="O1829" s="65" t="s">
        <v>5069</v>
      </c>
    </row>
    <row r="1830" ht="15" spans="1:15">
      <c r="A1830" s="65" t="s">
        <v>36</v>
      </c>
      <c r="B1830" s="65" t="s">
        <v>5500</v>
      </c>
      <c r="C1830" s="65" t="s">
        <v>1939</v>
      </c>
      <c r="D1830" s="65" t="s">
        <v>5497</v>
      </c>
      <c r="E1830" s="65" t="s">
        <v>1935</v>
      </c>
      <c r="F1830" s="65">
        <v>60</v>
      </c>
      <c r="G1830" s="65" t="s">
        <v>2993</v>
      </c>
      <c r="H1830" s="65">
        <v>4</v>
      </c>
      <c r="I1830" s="65">
        <v>815.02</v>
      </c>
      <c r="J1830" s="65">
        <v>2623.21</v>
      </c>
      <c r="K1830" s="65">
        <v>122260</v>
      </c>
      <c r="L1830" s="65">
        <v>2700</v>
      </c>
      <c r="M1830" s="65">
        <v>6</v>
      </c>
      <c r="N1830" s="65">
        <v>70.79</v>
      </c>
      <c r="O1830" s="65" t="s">
        <v>5069</v>
      </c>
    </row>
    <row r="1831" ht="15" spans="1:15">
      <c r="A1831" s="65" t="s">
        <v>36</v>
      </c>
      <c r="B1831" s="65" t="s">
        <v>5498</v>
      </c>
      <c r="C1831" s="65" t="s">
        <v>1939</v>
      </c>
      <c r="D1831" s="65" t="s">
        <v>5497</v>
      </c>
      <c r="E1831" s="65" t="s">
        <v>1935</v>
      </c>
      <c r="F1831" s="65">
        <v>60</v>
      </c>
      <c r="G1831" s="65" t="s">
        <v>2993</v>
      </c>
      <c r="H1831" s="65">
        <v>4</v>
      </c>
      <c r="I1831" s="65">
        <v>815.02</v>
      </c>
      <c r="J1831" s="65">
        <v>2623.21</v>
      </c>
      <c r="K1831" s="65">
        <v>122260</v>
      </c>
      <c r="L1831" s="65">
        <v>2700</v>
      </c>
      <c r="M1831" s="65">
        <v>6</v>
      </c>
      <c r="N1831" s="65">
        <v>70.79</v>
      </c>
      <c r="O1831" s="65" t="s">
        <v>5069</v>
      </c>
    </row>
    <row r="1832" ht="15" spans="1:15">
      <c r="A1832" s="65" t="s">
        <v>36</v>
      </c>
      <c r="B1832" s="65" t="s">
        <v>5494</v>
      </c>
      <c r="C1832" s="65" t="s">
        <v>1939</v>
      </c>
      <c r="D1832" s="65" t="s">
        <v>5497</v>
      </c>
      <c r="E1832" s="65" t="s">
        <v>1935</v>
      </c>
      <c r="F1832" s="65">
        <v>60</v>
      </c>
      <c r="G1832" s="65" t="s">
        <v>2993</v>
      </c>
      <c r="H1832" s="65">
        <v>4</v>
      </c>
      <c r="I1832" s="65">
        <v>815.05</v>
      </c>
      <c r="J1832" s="65">
        <v>2623.19</v>
      </c>
      <c r="K1832" s="65">
        <v>122260</v>
      </c>
      <c r="L1832" s="65">
        <v>2700</v>
      </c>
      <c r="M1832" s="65">
        <v>6</v>
      </c>
      <c r="N1832" s="65">
        <v>70.81</v>
      </c>
      <c r="O1832" s="65" t="s">
        <v>5069</v>
      </c>
    </row>
    <row r="1833" ht="15" spans="1:15">
      <c r="A1833" s="65" t="s">
        <v>36</v>
      </c>
      <c r="B1833" s="65" t="s">
        <v>5593</v>
      </c>
      <c r="C1833" s="65" t="s">
        <v>1939</v>
      </c>
      <c r="D1833" s="65" t="s">
        <v>5583</v>
      </c>
      <c r="E1833" s="65" t="s">
        <v>1935</v>
      </c>
      <c r="F1833" s="65">
        <v>60</v>
      </c>
      <c r="G1833" s="65" t="s">
        <v>2993</v>
      </c>
      <c r="H1833" s="65">
        <v>4</v>
      </c>
      <c r="I1833" s="65">
        <v>815.03</v>
      </c>
      <c r="J1833" s="65">
        <v>2623.21</v>
      </c>
      <c r="K1833" s="65">
        <v>122260</v>
      </c>
      <c r="L1833" s="65">
        <v>2700</v>
      </c>
      <c r="M1833" s="65">
        <v>6</v>
      </c>
      <c r="N1833" s="65">
        <v>70.79</v>
      </c>
      <c r="O1833" s="65" t="s">
        <v>5069</v>
      </c>
    </row>
    <row r="1834" ht="15" spans="1:15">
      <c r="A1834" s="65" t="s">
        <v>36</v>
      </c>
      <c r="B1834" s="65" t="s">
        <v>5591</v>
      </c>
      <c r="C1834" s="65" t="s">
        <v>1939</v>
      </c>
      <c r="D1834" s="65" t="s">
        <v>5583</v>
      </c>
      <c r="E1834" s="65" t="s">
        <v>1935</v>
      </c>
      <c r="F1834" s="65">
        <v>60</v>
      </c>
      <c r="G1834" s="65" t="s">
        <v>2993</v>
      </c>
      <c r="H1834" s="65">
        <v>4</v>
      </c>
      <c r="I1834" s="65">
        <v>815.03</v>
      </c>
      <c r="J1834" s="65">
        <v>2623.21</v>
      </c>
      <c r="K1834" s="65">
        <v>122260</v>
      </c>
      <c r="L1834" s="65">
        <v>2700</v>
      </c>
      <c r="M1834" s="65">
        <v>6</v>
      </c>
      <c r="N1834" s="65">
        <v>70.79</v>
      </c>
      <c r="O1834" s="65" t="s">
        <v>4935</v>
      </c>
    </row>
    <row r="1835" ht="15" spans="1:15">
      <c r="A1835" s="65" t="s">
        <v>36</v>
      </c>
      <c r="B1835" s="65" t="s">
        <v>5588</v>
      </c>
      <c r="C1835" s="65" t="s">
        <v>1939</v>
      </c>
      <c r="D1835" s="65" t="s">
        <v>5583</v>
      </c>
      <c r="E1835" s="65" t="s">
        <v>1935</v>
      </c>
      <c r="F1835" s="65">
        <v>60</v>
      </c>
      <c r="G1835" s="65" t="s">
        <v>2993</v>
      </c>
      <c r="H1835" s="65">
        <v>4</v>
      </c>
      <c r="I1835" s="65">
        <v>815.03</v>
      </c>
      <c r="J1835" s="65">
        <v>2623.21</v>
      </c>
      <c r="K1835" s="65">
        <v>122260</v>
      </c>
      <c r="L1835" s="65">
        <v>2700</v>
      </c>
      <c r="M1835" s="65">
        <v>6</v>
      </c>
      <c r="N1835" s="65">
        <v>70.79</v>
      </c>
      <c r="O1835" s="65" t="s">
        <v>4935</v>
      </c>
    </row>
    <row r="1836" ht="15" spans="1:15">
      <c r="A1836" s="65" t="s">
        <v>36</v>
      </c>
      <c r="B1836" s="65" t="s">
        <v>5586</v>
      </c>
      <c r="C1836" s="65" t="s">
        <v>1939</v>
      </c>
      <c r="D1836" s="65" t="s">
        <v>5583</v>
      </c>
      <c r="E1836" s="65" t="s">
        <v>1935</v>
      </c>
      <c r="F1836" s="65">
        <v>60</v>
      </c>
      <c r="G1836" s="65" t="s">
        <v>2993</v>
      </c>
      <c r="H1836" s="65">
        <v>4</v>
      </c>
      <c r="I1836" s="65">
        <v>815.03</v>
      </c>
      <c r="J1836" s="65">
        <v>2623.21</v>
      </c>
      <c r="K1836" s="65">
        <v>122260</v>
      </c>
      <c r="L1836" s="65">
        <v>2700</v>
      </c>
      <c r="M1836" s="65">
        <v>6</v>
      </c>
      <c r="N1836" s="65">
        <v>70.79</v>
      </c>
      <c r="O1836" s="65" t="s">
        <v>5069</v>
      </c>
    </row>
    <row r="1837" ht="15" spans="1:15">
      <c r="A1837" s="65" t="s">
        <v>36</v>
      </c>
      <c r="B1837" s="65" t="s">
        <v>5584</v>
      </c>
      <c r="C1837" s="65" t="s">
        <v>1939</v>
      </c>
      <c r="D1837" s="65" t="s">
        <v>5583</v>
      </c>
      <c r="E1837" s="65" t="s">
        <v>1935</v>
      </c>
      <c r="F1837" s="65">
        <v>60</v>
      </c>
      <c r="G1837" s="65" t="s">
        <v>2993</v>
      </c>
      <c r="H1837" s="65">
        <v>4</v>
      </c>
      <c r="I1837" s="65">
        <v>815.03</v>
      </c>
      <c r="J1837" s="65">
        <v>2623.21</v>
      </c>
      <c r="K1837" s="65">
        <v>122260</v>
      </c>
      <c r="L1837" s="65">
        <v>2700</v>
      </c>
      <c r="M1837" s="65">
        <v>6</v>
      </c>
      <c r="N1837" s="65">
        <v>70.79</v>
      </c>
      <c r="O1837" s="65" t="s">
        <v>5193</v>
      </c>
    </row>
    <row r="1838" ht="15" spans="1:15">
      <c r="A1838" s="65" t="s">
        <v>36</v>
      </c>
      <c r="B1838" s="65" t="s">
        <v>5580</v>
      </c>
      <c r="C1838" s="65" t="s">
        <v>1939</v>
      </c>
      <c r="D1838" s="65" t="s">
        <v>5583</v>
      </c>
      <c r="E1838" s="65" t="s">
        <v>1935</v>
      </c>
      <c r="F1838" s="65">
        <v>60</v>
      </c>
      <c r="G1838" s="65" t="s">
        <v>2993</v>
      </c>
      <c r="H1838" s="65">
        <v>4</v>
      </c>
      <c r="I1838" s="65">
        <v>815</v>
      </c>
      <c r="J1838" s="65">
        <v>2623.2</v>
      </c>
      <c r="K1838" s="65">
        <v>122260</v>
      </c>
      <c r="L1838" s="65">
        <v>2700</v>
      </c>
      <c r="M1838" s="65">
        <v>6</v>
      </c>
      <c r="N1838" s="65">
        <v>70.8</v>
      </c>
      <c r="O1838" s="65" t="s">
        <v>5069</v>
      </c>
    </row>
    <row r="1839" ht="15" spans="1:15">
      <c r="A1839" s="65" t="s">
        <v>36</v>
      </c>
      <c r="B1839" s="65" t="s">
        <v>5534</v>
      </c>
      <c r="C1839" s="65" t="s">
        <v>1939</v>
      </c>
      <c r="D1839" s="65" t="s">
        <v>5529</v>
      </c>
      <c r="E1839" s="65" t="s">
        <v>1935</v>
      </c>
      <c r="F1839" s="65">
        <v>60</v>
      </c>
      <c r="G1839" s="65" t="s">
        <v>2993</v>
      </c>
      <c r="H1839" s="65">
        <v>4</v>
      </c>
      <c r="I1839" s="65">
        <v>815.03</v>
      </c>
      <c r="J1839" s="65">
        <v>2623.21</v>
      </c>
      <c r="K1839" s="65">
        <v>122260</v>
      </c>
      <c r="L1839" s="65">
        <v>2700</v>
      </c>
      <c r="M1839" s="65">
        <v>6</v>
      </c>
      <c r="N1839" s="65">
        <v>70.79</v>
      </c>
      <c r="O1839" s="65" t="s">
        <v>5069</v>
      </c>
    </row>
    <row r="1840" ht="15" spans="1:15">
      <c r="A1840" s="65" t="s">
        <v>36</v>
      </c>
      <c r="B1840" s="65" t="s">
        <v>5532</v>
      </c>
      <c r="C1840" s="65" t="s">
        <v>1939</v>
      </c>
      <c r="D1840" s="65" t="s">
        <v>5529</v>
      </c>
      <c r="E1840" s="65" t="s">
        <v>1935</v>
      </c>
      <c r="F1840" s="65">
        <v>60</v>
      </c>
      <c r="G1840" s="65" t="s">
        <v>2993</v>
      </c>
      <c r="H1840" s="65">
        <v>4</v>
      </c>
      <c r="I1840" s="65">
        <v>815.03</v>
      </c>
      <c r="J1840" s="65">
        <v>2623.21</v>
      </c>
      <c r="K1840" s="65">
        <v>122260</v>
      </c>
      <c r="L1840" s="65">
        <v>2700</v>
      </c>
      <c r="M1840" s="65">
        <v>6</v>
      </c>
      <c r="N1840" s="65">
        <v>70.79</v>
      </c>
      <c r="O1840" s="65" t="s">
        <v>5069</v>
      </c>
    </row>
    <row r="1841" ht="15" spans="1:15">
      <c r="A1841" s="65" t="s">
        <v>36</v>
      </c>
      <c r="B1841" s="65" t="s">
        <v>5530</v>
      </c>
      <c r="C1841" s="65" t="s">
        <v>1939</v>
      </c>
      <c r="D1841" s="65" t="s">
        <v>5529</v>
      </c>
      <c r="E1841" s="65" t="s">
        <v>1935</v>
      </c>
      <c r="F1841" s="65">
        <v>60</v>
      </c>
      <c r="G1841" s="65" t="s">
        <v>2993</v>
      </c>
      <c r="H1841" s="65">
        <v>4</v>
      </c>
      <c r="I1841" s="65">
        <v>815.03</v>
      </c>
      <c r="J1841" s="65">
        <v>2623.21</v>
      </c>
      <c r="K1841" s="65">
        <v>122260</v>
      </c>
      <c r="L1841" s="65">
        <v>2700</v>
      </c>
      <c r="M1841" s="65">
        <v>6</v>
      </c>
      <c r="N1841" s="65">
        <v>70.79</v>
      </c>
      <c r="O1841" s="65" t="s">
        <v>5069</v>
      </c>
    </row>
    <row r="1842" ht="15" spans="1:15">
      <c r="A1842" s="65" t="s">
        <v>36</v>
      </c>
      <c r="B1842" s="65" t="s">
        <v>5526</v>
      </c>
      <c r="C1842" s="65" t="s">
        <v>1939</v>
      </c>
      <c r="D1842" s="65" t="s">
        <v>5529</v>
      </c>
      <c r="E1842" s="65" t="s">
        <v>1935</v>
      </c>
      <c r="F1842" s="65">
        <v>60</v>
      </c>
      <c r="G1842" s="65" t="s">
        <v>2993</v>
      </c>
      <c r="H1842" s="65">
        <v>4</v>
      </c>
      <c r="I1842" s="65">
        <v>815.01</v>
      </c>
      <c r="J1842" s="65">
        <v>2623.2</v>
      </c>
      <c r="K1842" s="65">
        <v>122260</v>
      </c>
      <c r="L1842" s="65">
        <v>2700</v>
      </c>
      <c r="M1842" s="65">
        <v>6</v>
      </c>
      <c r="N1842" s="65">
        <v>70.8</v>
      </c>
      <c r="O1842" s="65" t="s">
        <v>4935</v>
      </c>
    </row>
    <row r="1843" ht="15" spans="1:15">
      <c r="A1843" s="65" t="s">
        <v>36</v>
      </c>
      <c r="B1843" s="65" t="s">
        <v>5487</v>
      </c>
      <c r="C1843" s="65" t="s">
        <v>1939</v>
      </c>
      <c r="D1843" s="65" t="s">
        <v>5482</v>
      </c>
      <c r="E1843" s="65" t="s">
        <v>1935</v>
      </c>
      <c r="F1843" s="65">
        <v>60</v>
      </c>
      <c r="G1843" s="65" t="s">
        <v>2993</v>
      </c>
      <c r="H1843" s="65">
        <v>4</v>
      </c>
      <c r="I1843" s="65">
        <v>815.03</v>
      </c>
      <c r="J1843" s="65">
        <v>2623.21</v>
      </c>
      <c r="K1843" s="65">
        <v>122260</v>
      </c>
      <c r="L1843" s="65">
        <v>2700</v>
      </c>
      <c r="M1843" s="65">
        <v>6</v>
      </c>
      <c r="N1843" s="65">
        <v>70.79</v>
      </c>
      <c r="O1843" s="65" t="s">
        <v>5084</v>
      </c>
    </row>
    <row r="1844" ht="15" spans="1:15">
      <c r="A1844" s="65" t="s">
        <v>36</v>
      </c>
      <c r="B1844" s="65" t="s">
        <v>5485</v>
      </c>
      <c r="C1844" s="65" t="s">
        <v>1939</v>
      </c>
      <c r="D1844" s="65" t="s">
        <v>5482</v>
      </c>
      <c r="E1844" s="65" t="s">
        <v>1935</v>
      </c>
      <c r="F1844" s="65">
        <v>60</v>
      </c>
      <c r="G1844" s="65" t="s">
        <v>2993</v>
      </c>
      <c r="H1844" s="65">
        <v>4</v>
      </c>
      <c r="I1844" s="65">
        <v>815.03</v>
      </c>
      <c r="J1844" s="65">
        <v>2623.21</v>
      </c>
      <c r="K1844" s="65">
        <v>122260</v>
      </c>
      <c r="L1844" s="65">
        <v>2700</v>
      </c>
      <c r="M1844" s="65">
        <v>6</v>
      </c>
      <c r="N1844" s="65">
        <v>70.79</v>
      </c>
      <c r="O1844" s="65" t="s">
        <v>5084</v>
      </c>
    </row>
    <row r="1845" ht="15" spans="1:15">
      <c r="A1845" s="65" t="s">
        <v>36</v>
      </c>
      <c r="B1845" s="65" t="s">
        <v>5483</v>
      </c>
      <c r="C1845" s="65" t="s">
        <v>1939</v>
      </c>
      <c r="D1845" s="65" t="s">
        <v>5482</v>
      </c>
      <c r="E1845" s="65" t="s">
        <v>1935</v>
      </c>
      <c r="F1845" s="65">
        <v>60</v>
      </c>
      <c r="G1845" s="65" t="s">
        <v>2993</v>
      </c>
      <c r="H1845" s="65">
        <v>4</v>
      </c>
      <c r="I1845" s="65">
        <v>815.03</v>
      </c>
      <c r="J1845" s="65">
        <v>2623.21</v>
      </c>
      <c r="K1845" s="65">
        <v>122260</v>
      </c>
      <c r="L1845" s="65">
        <v>2700</v>
      </c>
      <c r="M1845" s="65">
        <v>6</v>
      </c>
      <c r="N1845" s="65">
        <v>70.79</v>
      </c>
      <c r="O1845" s="65" t="s">
        <v>5066</v>
      </c>
    </row>
    <row r="1846" ht="15" spans="1:15">
      <c r="A1846" s="65" t="s">
        <v>36</v>
      </c>
      <c r="B1846" s="65" t="s">
        <v>5479</v>
      </c>
      <c r="C1846" s="65" t="s">
        <v>1939</v>
      </c>
      <c r="D1846" s="65" t="s">
        <v>5482</v>
      </c>
      <c r="E1846" s="65" t="s">
        <v>1935</v>
      </c>
      <c r="F1846" s="65">
        <v>60</v>
      </c>
      <c r="G1846" s="65" t="s">
        <v>2993</v>
      </c>
      <c r="H1846" s="65">
        <v>4</v>
      </c>
      <c r="I1846" s="65">
        <v>815.01</v>
      </c>
      <c r="J1846" s="65">
        <v>2623.2</v>
      </c>
      <c r="K1846" s="65">
        <v>122260</v>
      </c>
      <c r="L1846" s="65">
        <v>2700</v>
      </c>
      <c r="M1846" s="65">
        <v>6</v>
      </c>
      <c r="N1846" s="65">
        <v>70.8</v>
      </c>
      <c r="O1846" s="65" t="s">
        <v>5084</v>
      </c>
    </row>
    <row r="1847" ht="15" spans="1:15">
      <c r="A1847" s="65" t="s">
        <v>36</v>
      </c>
      <c r="B1847" s="65" t="s">
        <v>5518</v>
      </c>
      <c r="C1847" s="65" t="s">
        <v>1939</v>
      </c>
      <c r="D1847" s="65" t="s">
        <v>5515</v>
      </c>
      <c r="E1847" s="65" t="s">
        <v>1935</v>
      </c>
      <c r="F1847" s="65">
        <v>60</v>
      </c>
      <c r="G1847" s="65" t="s">
        <v>2993</v>
      </c>
      <c r="H1847" s="65">
        <v>4</v>
      </c>
      <c r="I1847" s="65">
        <v>815.02</v>
      </c>
      <c r="J1847" s="65">
        <v>2623.21</v>
      </c>
      <c r="K1847" s="65">
        <v>122260</v>
      </c>
      <c r="L1847" s="65">
        <v>2700</v>
      </c>
      <c r="M1847" s="65">
        <v>6</v>
      </c>
      <c r="N1847" s="65">
        <v>70.79</v>
      </c>
      <c r="O1847" s="65" t="s">
        <v>5084</v>
      </c>
    </row>
    <row r="1848" ht="15" spans="1:15">
      <c r="A1848" s="65" t="s">
        <v>36</v>
      </c>
      <c r="B1848" s="65" t="s">
        <v>5516</v>
      </c>
      <c r="C1848" s="65" t="s">
        <v>1939</v>
      </c>
      <c r="D1848" s="65" t="s">
        <v>5515</v>
      </c>
      <c r="E1848" s="65" t="s">
        <v>1935</v>
      </c>
      <c r="F1848" s="65">
        <v>60</v>
      </c>
      <c r="G1848" s="65" t="s">
        <v>2993</v>
      </c>
      <c r="H1848" s="65">
        <v>4</v>
      </c>
      <c r="I1848" s="65">
        <v>815.02</v>
      </c>
      <c r="J1848" s="65">
        <v>2623.21</v>
      </c>
      <c r="K1848" s="65">
        <v>122260</v>
      </c>
      <c r="L1848" s="65">
        <v>2700</v>
      </c>
      <c r="M1848" s="65">
        <v>6</v>
      </c>
      <c r="N1848" s="65">
        <v>70.79</v>
      </c>
      <c r="O1848" s="65" t="s">
        <v>5084</v>
      </c>
    </row>
    <row r="1849" ht="15" spans="1:15">
      <c r="A1849" s="65" t="s">
        <v>36</v>
      </c>
      <c r="B1849" s="65" t="s">
        <v>5512</v>
      </c>
      <c r="C1849" s="65" t="s">
        <v>1939</v>
      </c>
      <c r="D1849" s="65" t="s">
        <v>5515</v>
      </c>
      <c r="E1849" s="65" t="s">
        <v>1935</v>
      </c>
      <c r="F1849" s="65">
        <v>60</v>
      </c>
      <c r="G1849" s="65" t="s">
        <v>2993</v>
      </c>
      <c r="H1849" s="65">
        <v>4</v>
      </c>
      <c r="I1849" s="65">
        <v>815.03</v>
      </c>
      <c r="J1849" s="65">
        <v>2623.2</v>
      </c>
      <c r="K1849" s="65">
        <v>122260</v>
      </c>
      <c r="L1849" s="65">
        <v>2700</v>
      </c>
      <c r="M1849" s="65">
        <v>6</v>
      </c>
      <c r="N1849" s="65">
        <v>70.8</v>
      </c>
      <c r="O1849" s="65" t="s">
        <v>5084</v>
      </c>
    </row>
    <row r="1850" ht="15" spans="1:15">
      <c r="A1850" s="65" t="s">
        <v>36</v>
      </c>
      <c r="B1850" s="65" t="s">
        <v>5477</v>
      </c>
      <c r="C1850" s="65" t="s">
        <v>1939</v>
      </c>
      <c r="D1850" s="65" t="s">
        <v>5474</v>
      </c>
      <c r="E1850" s="65" t="s">
        <v>1935</v>
      </c>
      <c r="F1850" s="65">
        <v>60</v>
      </c>
      <c r="G1850" s="65" t="s">
        <v>2993</v>
      </c>
      <c r="H1850" s="65">
        <v>4</v>
      </c>
      <c r="I1850" s="65">
        <v>815.02</v>
      </c>
      <c r="J1850" s="65">
        <v>2623.21</v>
      </c>
      <c r="K1850" s="65">
        <v>122260</v>
      </c>
      <c r="L1850" s="65">
        <v>2700</v>
      </c>
      <c r="M1850" s="65">
        <v>6</v>
      </c>
      <c r="N1850" s="65">
        <v>70.79</v>
      </c>
      <c r="O1850" s="65" t="s">
        <v>5223</v>
      </c>
    </row>
    <row r="1851" ht="15" spans="1:15">
      <c r="A1851" s="65" t="s">
        <v>36</v>
      </c>
      <c r="B1851" s="65" t="s">
        <v>5475</v>
      </c>
      <c r="C1851" s="65" t="s">
        <v>1939</v>
      </c>
      <c r="D1851" s="65" t="s">
        <v>5474</v>
      </c>
      <c r="E1851" s="65" t="s">
        <v>1935</v>
      </c>
      <c r="F1851" s="65">
        <v>60</v>
      </c>
      <c r="G1851" s="65" t="s">
        <v>2993</v>
      </c>
      <c r="H1851" s="65">
        <v>4</v>
      </c>
      <c r="I1851" s="65">
        <v>815.02</v>
      </c>
      <c r="J1851" s="65">
        <v>2623.21</v>
      </c>
      <c r="K1851" s="65">
        <v>122260</v>
      </c>
      <c r="L1851" s="65">
        <v>2700</v>
      </c>
      <c r="M1851" s="65">
        <v>6</v>
      </c>
      <c r="N1851" s="65">
        <v>70.79</v>
      </c>
      <c r="O1851" s="65" t="s">
        <v>5084</v>
      </c>
    </row>
    <row r="1852" ht="15" spans="1:15">
      <c r="A1852" s="65" t="s">
        <v>36</v>
      </c>
      <c r="B1852" s="65" t="s">
        <v>5471</v>
      </c>
      <c r="C1852" s="65" t="s">
        <v>1939</v>
      </c>
      <c r="D1852" s="65" t="s">
        <v>5474</v>
      </c>
      <c r="E1852" s="65" t="s">
        <v>1935</v>
      </c>
      <c r="F1852" s="65">
        <v>60</v>
      </c>
      <c r="G1852" s="65" t="s">
        <v>2993</v>
      </c>
      <c r="H1852" s="65">
        <v>4</v>
      </c>
      <c r="I1852" s="65">
        <v>815.03</v>
      </c>
      <c r="J1852" s="65">
        <v>2623.2</v>
      </c>
      <c r="K1852" s="65">
        <v>122260</v>
      </c>
      <c r="L1852" s="65">
        <v>2700</v>
      </c>
      <c r="M1852" s="65">
        <v>6</v>
      </c>
      <c r="N1852" s="65">
        <v>70.8</v>
      </c>
      <c r="O1852" s="65" t="s">
        <v>5180</v>
      </c>
    </row>
    <row r="1853" ht="15" spans="1:15">
      <c r="A1853" s="65" t="s">
        <v>36</v>
      </c>
      <c r="B1853" s="65" t="s">
        <v>5524</v>
      </c>
      <c r="C1853" s="65" t="s">
        <v>1939</v>
      </c>
      <c r="D1853" s="65" t="s">
        <v>5523</v>
      </c>
      <c r="E1853" s="65" t="s">
        <v>1935</v>
      </c>
      <c r="F1853" s="65">
        <v>60</v>
      </c>
      <c r="G1853" s="65" t="s">
        <v>2993</v>
      </c>
      <c r="H1853" s="65">
        <v>4</v>
      </c>
      <c r="I1853" s="65">
        <v>815.03</v>
      </c>
      <c r="J1853" s="65">
        <v>2623.21</v>
      </c>
      <c r="K1853" s="65">
        <v>122260</v>
      </c>
      <c r="L1853" s="65">
        <v>2700</v>
      </c>
      <c r="M1853" s="65">
        <v>6</v>
      </c>
      <c r="N1853" s="65">
        <v>70.79</v>
      </c>
      <c r="O1853" s="65" t="s">
        <v>5069</v>
      </c>
    </row>
    <row r="1854" ht="15" spans="1:15">
      <c r="A1854" s="65" t="s">
        <v>36</v>
      </c>
      <c r="B1854" s="65" t="s">
        <v>5520</v>
      </c>
      <c r="C1854" s="65" t="s">
        <v>1939</v>
      </c>
      <c r="D1854" s="65" t="s">
        <v>5523</v>
      </c>
      <c r="E1854" s="65" t="s">
        <v>1935</v>
      </c>
      <c r="F1854" s="65">
        <v>60</v>
      </c>
      <c r="G1854" s="65" t="s">
        <v>2993</v>
      </c>
      <c r="H1854" s="65">
        <v>4</v>
      </c>
      <c r="I1854" s="65">
        <v>815.02</v>
      </c>
      <c r="J1854" s="65">
        <v>2623.21</v>
      </c>
      <c r="K1854" s="65">
        <v>122260</v>
      </c>
      <c r="L1854" s="65">
        <v>2700</v>
      </c>
      <c r="M1854" s="65">
        <v>6</v>
      </c>
      <c r="N1854" s="65">
        <v>70.79</v>
      </c>
      <c r="O1854" s="65" t="s">
        <v>5069</v>
      </c>
    </row>
    <row r="1855" ht="15" spans="1:15">
      <c r="A1855" s="65" t="s">
        <v>36</v>
      </c>
      <c r="B1855" s="65" t="s">
        <v>5469</v>
      </c>
      <c r="C1855" s="65" t="s">
        <v>1939</v>
      </c>
      <c r="D1855" s="65" t="s">
        <v>5468</v>
      </c>
      <c r="E1855" s="65" t="s">
        <v>1935</v>
      </c>
      <c r="F1855" s="65">
        <v>60</v>
      </c>
      <c r="G1855" s="65" t="s">
        <v>2993</v>
      </c>
      <c r="H1855" s="65">
        <v>4</v>
      </c>
      <c r="I1855" s="65">
        <v>815.03</v>
      </c>
      <c r="J1855" s="65">
        <v>2623.21</v>
      </c>
      <c r="K1855" s="65">
        <v>122260</v>
      </c>
      <c r="L1855" s="65">
        <v>2700</v>
      </c>
      <c r="M1855" s="65">
        <v>6</v>
      </c>
      <c r="N1855" s="65">
        <v>70.79</v>
      </c>
      <c r="O1855" s="65" t="s">
        <v>5084</v>
      </c>
    </row>
    <row r="1856" ht="15" spans="1:15">
      <c r="A1856" s="65" t="s">
        <v>36</v>
      </c>
      <c r="B1856" s="65" t="s">
        <v>5465</v>
      </c>
      <c r="C1856" s="65" t="s">
        <v>1939</v>
      </c>
      <c r="D1856" s="65" t="s">
        <v>5468</v>
      </c>
      <c r="E1856" s="65" t="s">
        <v>1935</v>
      </c>
      <c r="F1856" s="65">
        <v>60</v>
      </c>
      <c r="G1856" s="65" t="s">
        <v>2993</v>
      </c>
      <c r="H1856" s="65">
        <v>4</v>
      </c>
      <c r="I1856" s="65">
        <v>815.02</v>
      </c>
      <c r="J1856" s="65">
        <v>2623.21</v>
      </c>
      <c r="K1856" s="65">
        <v>122260</v>
      </c>
      <c r="L1856" s="65">
        <v>2700</v>
      </c>
      <c r="M1856" s="65">
        <v>6</v>
      </c>
      <c r="N1856" s="65">
        <v>70.79</v>
      </c>
      <c r="O1856" s="65" t="s">
        <v>5084</v>
      </c>
    </row>
    <row r="1857" ht="15" spans="1:15">
      <c r="A1857" s="65" t="s">
        <v>36</v>
      </c>
      <c r="B1857" s="65" t="s">
        <v>5489</v>
      </c>
      <c r="C1857" s="65" t="s">
        <v>1939</v>
      </c>
      <c r="D1857" s="65" t="s">
        <v>5493</v>
      </c>
      <c r="E1857" s="65" t="s">
        <v>1935</v>
      </c>
      <c r="F1857" s="65">
        <v>60</v>
      </c>
      <c r="G1857" s="65" t="s">
        <v>2993</v>
      </c>
      <c r="H1857" s="65">
        <v>4</v>
      </c>
      <c r="I1857" s="65">
        <v>815.02</v>
      </c>
      <c r="J1857" s="65">
        <v>2623.21</v>
      </c>
      <c r="K1857" s="65">
        <v>122260</v>
      </c>
      <c r="L1857" s="65">
        <v>2700</v>
      </c>
      <c r="M1857" s="65">
        <v>6</v>
      </c>
      <c r="N1857" s="65">
        <v>70.79</v>
      </c>
      <c r="O1857" s="65" t="s">
        <v>5069</v>
      </c>
    </row>
    <row r="1858" ht="15" spans="1:15">
      <c r="A1858" s="65" t="s">
        <v>36</v>
      </c>
      <c r="B1858" s="65" t="s">
        <v>5576</v>
      </c>
      <c r="C1858" s="65" t="s">
        <v>1939</v>
      </c>
      <c r="D1858" s="65" t="s">
        <v>5579</v>
      </c>
      <c r="E1858" s="65" t="s">
        <v>1935</v>
      </c>
      <c r="F1858" s="65">
        <v>60</v>
      </c>
      <c r="G1858" s="65" t="s">
        <v>2993</v>
      </c>
      <c r="H1858" s="65">
        <v>4</v>
      </c>
      <c r="I1858" s="65">
        <v>815.02</v>
      </c>
      <c r="J1858" s="65">
        <v>2623.21</v>
      </c>
      <c r="K1858" s="65">
        <v>122260</v>
      </c>
      <c r="L1858" s="65">
        <v>2700</v>
      </c>
      <c r="M1858" s="65">
        <v>6</v>
      </c>
      <c r="N1858" s="65">
        <v>70.79</v>
      </c>
      <c r="O1858" s="65" t="s">
        <v>5069</v>
      </c>
    </row>
    <row r="1859" ht="15" spans="1:15">
      <c r="A1859" s="65" t="s">
        <v>36</v>
      </c>
      <c r="B1859" s="65" t="s">
        <v>5540</v>
      </c>
      <c r="C1859" s="65" t="s">
        <v>1939</v>
      </c>
      <c r="D1859" s="65" t="s">
        <v>5543</v>
      </c>
      <c r="E1859" s="65" t="s">
        <v>1935</v>
      </c>
      <c r="F1859" s="65">
        <v>60</v>
      </c>
      <c r="G1859" s="65" t="s">
        <v>2993</v>
      </c>
      <c r="H1859" s="65">
        <v>4</v>
      </c>
      <c r="I1859" s="65">
        <v>815.02</v>
      </c>
      <c r="J1859" s="65">
        <v>2623.21</v>
      </c>
      <c r="K1859" s="65">
        <v>122260</v>
      </c>
      <c r="L1859" s="65">
        <v>2700</v>
      </c>
      <c r="M1859" s="65">
        <v>6</v>
      </c>
      <c r="N1859" s="65">
        <v>70.79</v>
      </c>
      <c r="O1859" s="65" t="s">
        <v>5084</v>
      </c>
    </row>
    <row r="1860" ht="15" spans="1:15">
      <c r="A1860" s="65" t="s">
        <v>36</v>
      </c>
      <c r="B1860" s="65" t="s">
        <v>5536</v>
      </c>
      <c r="C1860" s="65" t="s">
        <v>1939</v>
      </c>
      <c r="D1860" s="65" t="s">
        <v>5539</v>
      </c>
      <c r="E1860" s="65" t="s">
        <v>1935</v>
      </c>
      <c r="F1860" s="65">
        <v>60</v>
      </c>
      <c r="G1860" s="65" t="s">
        <v>2993</v>
      </c>
      <c r="H1860" s="65">
        <v>4</v>
      </c>
      <c r="I1860" s="65">
        <v>815.02</v>
      </c>
      <c r="J1860" s="65">
        <v>2623.21</v>
      </c>
      <c r="K1860" s="65">
        <v>122260</v>
      </c>
      <c r="L1860" s="65">
        <v>2700</v>
      </c>
      <c r="M1860" s="65">
        <v>6</v>
      </c>
      <c r="N1860" s="65">
        <v>70.79</v>
      </c>
      <c r="O1860" s="65" t="s">
        <v>5069</v>
      </c>
    </row>
    <row r="1861" ht="15" spans="1:15">
      <c r="A1861" s="65" t="s">
        <v>36</v>
      </c>
      <c r="B1861" s="65" t="s">
        <v>5672</v>
      </c>
      <c r="C1861" s="65" t="s">
        <v>1939</v>
      </c>
      <c r="D1861" s="65" t="s">
        <v>5674</v>
      </c>
      <c r="E1861" s="65" t="s">
        <v>1935</v>
      </c>
      <c r="F1861" s="65">
        <v>60</v>
      </c>
      <c r="G1861" s="65" t="s">
        <v>2993</v>
      </c>
      <c r="H1861" s="65">
        <v>4</v>
      </c>
      <c r="I1861" s="65">
        <v>815.03</v>
      </c>
      <c r="J1861" s="65">
        <v>2623.21</v>
      </c>
      <c r="K1861" s="65">
        <v>122260</v>
      </c>
      <c r="L1861" s="65">
        <v>2700</v>
      </c>
      <c r="M1861" s="65">
        <v>6</v>
      </c>
      <c r="N1861" s="65">
        <v>70.79</v>
      </c>
      <c r="O1861" s="65" t="s">
        <v>5084</v>
      </c>
    </row>
    <row r="1862" ht="15" spans="1:15">
      <c r="A1862" s="65" t="s">
        <v>36</v>
      </c>
      <c r="B1862" s="65" t="s">
        <v>5675</v>
      </c>
      <c r="C1862" s="65" t="s">
        <v>1939</v>
      </c>
      <c r="D1862" s="65" t="s">
        <v>5674</v>
      </c>
      <c r="E1862" s="65" t="s">
        <v>1935</v>
      </c>
      <c r="F1862" s="65">
        <v>60</v>
      </c>
      <c r="G1862" s="65" t="s">
        <v>2993</v>
      </c>
      <c r="H1862" s="65">
        <v>4</v>
      </c>
      <c r="I1862" s="65">
        <v>815.02</v>
      </c>
      <c r="J1862" s="65">
        <v>2623.21</v>
      </c>
      <c r="K1862" s="65">
        <v>122260</v>
      </c>
      <c r="L1862" s="65">
        <v>2700</v>
      </c>
      <c r="M1862" s="65">
        <v>6</v>
      </c>
      <c r="N1862" s="65">
        <v>70.79</v>
      </c>
      <c r="O1862" s="65" t="s">
        <v>5084</v>
      </c>
    </row>
    <row r="1863" ht="15" spans="1:15">
      <c r="A1863" s="65" t="s">
        <v>36</v>
      </c>
      <c r="B1863" s="65" t="s">
        <v>5663</v>
      </c>
      <c r="C1863" s="65" t="s">
        <v>1939</v>
      </c>
      <c r="D1863" s="65" t="s">
        <v>5665</v>
      </c>
      <c r="E1863" s="65" t="s">
        <v>1935</v>
      </c>
      <c r="F1863" s="65">
        <v>60</v>
      </c>
      <c r="G1863" s="65" t="s">
        <v>2993</v>
      </c>
      <c r="H1863" s="65">
        <v>4</v>
      </c>
      <c r="I1863" s="65">
        <v>815.02</v>
      </c>
      <c r="J1863" s="65">
        <v>2623.21</v>
      </c>
      <c r="K1863" s="65">
        <v>122260</v>
      </c>
      <c r="L1863" s="65">
        <v>2700</v>
      </c>
      <c r="M1863" s="65">
        <v>6</v>
      </c>
      <c r="N1863" s="65">
        <v>70.79</v>
      </c>
      <c r="O1863" s="65" t="s">
        <v>5084</v>
      </c>
    </row>
    <row r="1864" ht="15" spans="1:15">
      <c r="A1864" s="65" t="s">
        <v>36</v>
      </c>
      <c r="B1864" s="65" t="s">
        <v>5666</v>
      </c>
      <c r="C1864" s="65" t="s">
        <v>1939</v>
      </c>
      <c r="D1864" s="65" t="s">
        <v>5668</v>
      </c>
      <c r="E1864" s="65" t="s">
        <v>1935</v>
      </c>
      <c r="F1864" s="65">
        <v>60</v>
      </c>
      <c r="G1864" s="65" t="s">
        <v>2993</v>
      </c>
      <c r="H1864" s="65">
        <v>4</v>
      </c>
      <c r="I1864" s="65">
        <v>815.02</v>
      </c>
      <c r="J1864" s="65">
        <v>2623.21</v>
      </c>
      <c r="K1864" s="65">
        <v>122260</v>
      </c>
      <c r="L1864" s="65">
        <v>2700</v>
      </c>
      <c r="M1864" s="65">
        <v>6</v>
      </c>
      <c r="N1864" s="65">
        <v>70.79</v>
      </c>
      <c r="O1864" s="65" t="s">
        <v>5084</v>
      </c>
    </row>
    <row r="1865" ht="15" spans="1:15">
      <c r="A1865" s="65" t="s">
        <v>36</v>
      </c>
      <c r="B1865" s="65" t="s">
        <v>5669</v>
      </c>
      <c r="C1865" s="65" t="s">
        <v>1939</v>
      </c>
      <c r="D1865" s="65" t="s">
        <v>5671</v>
      </c>
      <c r="E1865" s="65" t="s">
        <v>1935</v>
      </c>
      <c r="F1865" s="65">
        <v>60</v>
      </c>
      <c r="G1865" s="65" t="s">
        <v>2993</v>
      </c>
      <c r="H1865" s="65">
        <v>4</v>
      </c>
      <c r="I1865" s="65">
        <v>815.02</v>
      </c>
      <c r="J1865" s="65">
        <v>2623.21</v>
      </c>
      <c r="K1865" s="65">
        <v>122260</v>
      </c>
      <c r="L1865" s="65">
        <v>2700</v>
      </c>
      <c r="M1865" s="65">
        <v>6</v>
      </c>
      <c r="N1865" s="65">
        <v>70.79</v>
      </c>
      <c r="O1865" s="65" t="s">
        <v>5084</v>
      </c>
    </row>
    <row r="1866" ht="15" spans="1:15">
      <c r="A1866" s="65" t="s">
        <v>36</v>
      </c>
      <c r="B1866" s="65" t="s">
        <v>5711</v>
      </c>
      <c r="C1866" s="65" t="s">
        <v>1939</v>
      </c>
      <c r="D1866" s="65" t="s">
        <v>5713</v>
      </c>
      <c r="E1866" s="65" t="s">
        <v>1935</v>
      </c>
      <c r="F1866" s="65">
        <v>60</v>
      </c>
      <c r="G1866" s="65" t="s">
        <v>2993</v>
      </c>
      <c r="H1866" s="65">
        <v>4</v>
      </c>
      <c r="I1866" s="65">
        <v>906.62</v>
      </c>
      <c r="J1866" s="65">
        <v>2918.01</v>
      </c>
      <c r="K1866" s="65">
        <v>136000</v>
      </c>
      <c r="L1866" s="65">
        <v>3000</v>
      </c>
      <c r="M1866" s="65">
        <v>6</v>
      </c>
      <c r="N1866" s="65">
        <v>75.99</v>
      </c>
      <c r="O1866" s="65" t="s">
        <v>5682</v>
      </c>
    </row>
    <row r="1867" ht="15" spans="1:15">
      <c r="A1867" s="65" t="s">
        <v>36</v>
      </c>
      <c r="B1867" s="65" t="s">
        <v>5714</v>
      </c>
      <c r="C1867" s="65" t="s">
        <v>1939</v>
      </c>
      <c r="D1867" s="65" t="s">
        <v>5713</v>
      </c>
      <c r="E1867" s="65" t="s">
        <v>1935</v>
      </c>
      <c r="F1867" s="65">
        <v>60</v>
      </c>
      <c r="G1867" s="65" t="s">
        <v>2993</v>
      </c>
      <c r="H1867" s="65">
        <v>4</v>
      </c>
      <c r="I1867" s="65">
        <v>906.62</v>
      </c>
      <c r="J1867" s="65">
        <v>2918.01</v>
      </c>
      <c r="K1867" s="65">
        <v>136000</v>
      </c>
      <c r="L1867" s="65">
        <v>3000</v>
      </c>
      <c r="M1867" s="65">
        <v>6</v>
      </c>
      <c r="N1867" s="65">
        <v>75.99</v>
      </c>
      <c r="O1867" s="65" t="s">
        <v>5716</v>
      </c>
    </row>
    <row r="1868" ht="15" spans="1:15">
      <c r="A1868" s="65" t="s">
        <v>36</v>
      </c>
      <c r="B1868" s="65" t="s">
        <v>5717</v>
      </c>
      <c r="C1868" s="65" t="s">
        <v>1939</v>
      </c>
      <c r="D1868" s="65" t="s">
        <v>5713</v>
      </c>
      <c r="E1868" s="65" t="s">
        <v>1935</v>
      </c>
      <c r="F1868" s="65">
        <v>60</v>
      </c>
      <c r="G1868" s="65" t="s">
        <v>2993</v>
      </c>
      <c r="H1868" s="65">
        <v>4</v>
      </c>
      <c r="I1868" s="65">
        <v>906.62</v>
      </c>
      <c r="J1868" s="65">
        <v>2918.01</v>
      </c>
      <c r="K1868" s="65">
        <v>136000</v>
      </c>
      <c r="L1868" s="65">
        <v>3000</v>
      </c>
      <c r="M1868" s="65">
        <v>6</v>
      </c>
      <c r="N1868" s="65">
        <v>75.99</v>
      </c>
      <c r="O1868" s="65" t="s">
        <v>5716</v>
      </c>
    </row>
    <row r="1869" ht="15" spans="1:15">
      <c r="A1869" s="65" t="s">
        <v>36</v>
      </c>
      <c r="B1869" s="65" t="s">
        <v>5719</v>
      </c>
      <c r="C1869" s="65" t="s">
        <v>1939</v>
      </c>
      <c r="D1869" s="65" t="s">
        <v>5713</v>
      </c>
      <c r="E1869" s="65" t="s">
        <v>1935</v>
      </c>
      <c r="F1869" s="65">
        <v>60</v>
      </c>
      <c r="G1869" s="65" t="s">
        <v>2993</v>
      </c>
      <c r="H1869" s="65">
        <v>4</v>
      </c>
      <c r="I1869" s="65">
        <v>906.62</v>
      </c>
      <c r="J1869" s="65">
        <v>2918.01</v>
      </c>
      <c r="K1869" s="65">
        <v>136000</v>
      </c>
      <c r="L1869" s="65">
        <v>3000</v>
      </c>
      <c r="M1869" s="65">
        <v>6</v>
      </c>
      <c r="N1869" s="65">
        <v>75.99</v>
      </c>
      <c r="O1869" s="65" t="s">
        <v>5716</v>
      </c>
    </row>
    <row r="1870" ht="15" spans="1:15">
      <c r="A1870" s="65" t="s">
        <v>36</v>
      </c>
      <c r="B1870" s="65" t="s">
        <v>5721</v>
      </c>
      <c r="C1870" s="65" t="s">
        <v>1939</v>
      </c>
      <c r="D1870" s="65" t="s">
        <v>5713</v>
      </c>
      <c r="E1870" s="65" t="s">
        <v>1935</v>
      </c>
      <c r="F1870" s="65">
        <v>60</v>
      </c>
      <c r="G1870" s="65" t="s">
        <v>2993</v>
      </c>
      <c r="H1870" s="65">
        <v>4</v>
      </c>
      <c r="I1870" s="65">
        <v>906.62</v>
      </c>
      <c r="J1870" s="65">
        <v>2918.01</v>
      </c>
      <c r="K1870" s="65">
        <v>136000</v>
      </c>
      <c r="L1870" s="65">
        <v>3000</v>
      </c>
      <c r="M1870" s="65">
        <v>6</v>
      </c>
      <c r="N1870" s="65">
        <v>75.99</v>
      </c>
      <c r="O1870" s="65" t="s">
        <v>5723</v>
      </c>
    </row>
    <row r="1871" ht="15" spans="1:15">
      <c r="A1871" s="65" t="s">
        <v>36</v>
      </c>
      <c r="B1871" s="65" t="s">
        <v>5724</v>
      </c>
      <c r="C1871" s="65" t="s">
        <v>1939</v>
      </c>
      <c r="D1871" s="65" t="s">
        <v>5713</v>
      </c>
      <c r="E1871" s="65" t="s">
        <v>1935</v>
      </c>
      <c r="F1871" s="65">
        <v>60</v>
      </c>
      <c r="G1871" s="65" t="s">
        <v>2993</v>
      </c>
      <c r="H1871" s="65">
        <v>4</v>
      </c>
      <c r="I1871" s="65">
        <v>906.62</v>
      </c>
      <c r="J1871" s="65">
        <v>2918.01</v>
      </c>
      <c r="K1871" s="65">
        <v>136000</v>
      </c>
      <c r="L1871" s="65">
        <v>3000</v>
      </c>
      <c r="M1871" s="65">
        <v>6</v>
      </c>
      <c r="N1871" s="65">
        <v>75.99</v>
      </c>
      <c r="O1871" s="65" t="s">
        <v>5682</v>
      </c>
    </row>
    <row r="1872" ht="15" spans="1:15">
      <c r="A1872" s="65" t="s">
        <v>36</v>
      </c>
      <c r="B1872" s="65" t="s">
        <v>5726</v>
      </c>
      <c r="C1872" s="65" t="s">
        <v>1939</v>
      </c>
      <c r="D1872" s="65" t="s">
        <v>5713</v>
      </c>
      <c r="E1872" s="65" t="s">
        <v>1935</v>
      </c>
      <c r="F1872" s="65">
        <v>60</v>
      </c>
      <c r="G1872" s="65" t="s">
        <v>2993</v>
      </c>
      <c r="H1872" s="65">
        <v>4</v>
      </c>
      <c r="I1872" s="65">
        <v>906.62</v>
      </c>
      <c r="J1872" s="65">
        <v>2918.01</v>
      </c>
      <c r="K1872" s="65">
        <v>136000</v>
      </c>
      <c r="L1872" s="65">
        <v>3000</v>
      </c>
      <c r="M1872" s="65">
        <v>6</v>
      </c>
      <c r="N1872" s="65">
        <v>75.99</v>
      </c>
      <c r="O1872" s="65" t="s">
        <v>5716</v>
      </c>
    </row>
    <row r="1873" ht="15" spans="1:15">
      <c r="A1873" s="65" t="s">
        <v>36</v>
      </c>
      <c r="B1873" s="65" t="s">
        <v>5728</v>
      </c>
      <c r="C1873" s="65" t="s">
        <v>1939</v>
      </c>
      <c r="D1873" s="65" t="s">
        <v>5713</v>
      </c>
      <c r="E1873" s="65" t="s">
        <v>1935</v>
      </c>
      <c r="F1873" s="65">
        <v>60</v>
      </c>
      <c r="G1873" s="65" t="s">
        <v>2993</v>
      </c>
      <c r="H1873" s="65">
        <v>4</v>
      </c>
      <c r="I1873" s="65">
        <v>906.62</v>
      </c>
      <c r="J1873" s="65">
        <v>2918.01</v>
      </c>
      <c r="K1873" s="65">
        <v>136000</v>
      </c>
      <c r="L1873" s="65">
        <v>3000</v>
      </c>
      <c r="M1873" s="65">
        <v>6</v>
      </c>
      <c r="N1873" s="65">
        <v>75.99</v>
      </c>
      <c r="O1873" s="65" t="s">
        <v>5716</v>
      </c>
    </row>
    <row r="1874" ht="15" spans="1:15">
      <c r="A1874" s="65" t="s">
        <v>36</v>
      </c>
      <c r="B1874" s="65" t="s">
        <v>5730</v>
      </c>
      <c r="C1874" s="65" t="s">
        <v>1939</v>
      </c>
      <c r="D1874" s="65" t="s">
        <v>5713</v>
      </c>
      <c r="E1874" s="65" t="s">
        <v>1935</v>
      </c>
      <c r="F1874" s="65">
        <v>60</v>
      </c>
      <c r="G1874" s="65" t="s">
        <v>2993</v>
      </c>
      <c r="H1874" s="65">
        <v>4</v>
      </c>
      <c r="I1874" s="65">
        <v>906.62</v>
      </c>
      <c r="J1874" s="65">
        <v>2918.01</v>
      </c>
      <c r="K1874" s="65">
        <v>136000</v>
      </c>
      <c r="L1874" s="65">
        <v>3000</v>
      </c>
      <c r="M1874" s="65">
        <v>6</v>
      </c>
      <c r="N1874" s="65">
        <v>75.99</v>
      </c>
      <c r="O1874" s="65" t="s">
        <v>5716</v>
      </c>
    </row>
    <row r="1875" ht="15" spans="1:15">
      <c r="A1875" s="65" t="s">
        <v>36</v>
      </c>
      <c r="B1875" s="65" t="s">
        <v>5732</v>
      </c>
      <c r="C1875" s="65" t="s">
        <v>1939</v>
      </c>
      <c r="D1875" s="65" t="s">
        <v>5713</v>
      </c>
      <c r="E1875" s="65" t="s">
        <v>1935</v>
      </c>
      <c r="F1875" s="65">
        <v>60</v>
      </c>
      <c r="G1875" s="65" t="s">
        <v>2993</v>
      </c>
      <c r="H1875" s="65">
        <v>4</v>
      </c>
      <c r="I1875" s="65">
        <v>906.62</v>
      </c>
      <c r="J1875" s="65">
        <v>2918.01</v>
      </c>
      <c r="K1875" s="65">
        <v>136000</v>
      </c>
      <c r="L1875" s="65">
        <v>3000</v>
      </c>
      <c r="M1875" s="65">
        <v>6</v>
      </c>
      <c r="N1875" s="65">
        <v>75.99</v>
      </c>
      <c r="O1875" s="65" t="s">
        <v>5716</v>
      </c>
    </row>
    <row r="1876" ht="15" spans="1:15">
      <c r="A1876" s="65" t="s">
        <v>36</v>
      </c>
      <c r="B1876" s="65" t="s">
        <v>5734</v>
      </c>
      <c r="C1876" s="65" t="s">
        <v>1939</v>
      </c>
      <c r="D1876" s="65" t="s">
        <v>5713</v>
      </c>
      <c r="E1876" s="65" t="s">
        <v>1935</v>
      </c>
      <c r="F1876" s="65">
        <v>60</v>
      </c>
      <c r="G1876" s="65" t="s">
        <v>2993</v>
      </c>
      <c r="H1876" s="65">
        <v>4</v>
      </c>
      <c r="I1876" s="65">
        <v>906.62</v>
      </c>
      <c r="J1876" s="65">
        <v>2918.01</v>
      </c>
      <c r="K1876" s="65">
        <v>136000</v>
      </c>
      <c r="L1876" s="65">
        <v>3000</v>
      </c>
      <c r="M1876" s="65">
        <v>6</v>
      </c>
      <c r="N1876" s="65">
        <v>75.99</v>
      </c>
      <c r="O1876" s="65" t="s">
        <v>5716</v>
      </c>
    </row>
    <row r="1877" ht="15" spans="1:15">
      <c r="A1877" s="65" t="s">
        <v>36</v>
      </c>
      <c r="B1877" s="65" t="s">
        <v>5736</v>
      </c>
      <c r="C1877" s="65" t="s">
        <v>1939</v>
      </c>
      <c r="D1877" s="65" t="s">
        <v>5713</v>
      </c>
      <c r="E1877" s="65" t="s">
        <v>1935</v>
      </c>
      <c r="F1877" s="65">
        <v>60</v>
      </c>
      <c r="G1877" s="65" t="s">
        <v>2993</v>
      </c>
      <c r="H1877" s="65">
        <v>4</v>
      </c>
      <c r="I1877" s="65">
        <v>906.62</v>
      </c>
      <c r="J1877" s="65">
        <v>2918.01</v>
      </c>
      <c r="K1877" s="65">
        <v>136000</v>
      </c>
      <c r="L1877" s="65">
        <v>3000</v>
      </c>
      <c r="M1877" s="65">
        <v>6</v>
      </c>
      <c r="N1877" s="65">
        <v>75.99</v>
      </c>
      <c r="O1877" s="65" t="s">
        <v>5716</v>
      </c>
    </row>
    <row r="1878" ht="15" spans="1:15">
      <c r="A1878" s="65" t="s">
        <v>36</v>
      </c>
      <c r="B1878" s="65" t="s">
        <v>5738</v>
      </c>
      <c r="C1878" s="65" t="s">
        <v>1939</v>
      </c>
      <c r="D1878" s="65" t="s">
        <v>5713</v>
      </c>
      <c r="E1878" s="65" t="s">
        <v>1935</v>
      </c>
      <c r="F1878" s="65">
        <v>60</v>
      </c>
      <c r="G1878" s="65" t="s">
        <v>2993</v>
      </c>
      <c r="H1878" s="65">
        <v>4</v>
      </c>
      <c r="I1878" s="65">
        <v>906.62</v>
      </c>
      <c r="J1878" s="65">
        <v>2918.01</v>
      </c>
      <c r="K1878" s="65">
        <v>136000</v>
      </c>
      <c r="L1878" s="65">
        <v>3000</v>
      </c>
      <c r="M1878" s="65">
        <v>6</v>
      </c>
      <c r="N1878" s="65">
        <v>75.99</v>
      </c>
      <c r="O1878" s="65" t="s">
        <v>5716</v>
      </c>
    </row>
    <row r="1879" ht="15" spans="1:15">
      <c r="A1879" s="65" t="s">
        <v>36</v>
      </c>
      <c r="B1879" s="65" t="s">
        <v>5740</v>
      </c>
      <c r="C1879" s="65" t="s">
        <v>1939</v>
      </c>
      <c r="D1879" s="65" t="s">
        <v>5713</v>
      </c>
      <c r="E1879" s="65" t="s">
        <v>1935</v>
      </c>
      <c r="F1879" s="65">
        <v>60</v>
      </c>
      <c r="G1879" s="65" t="s">
        <v>2993</v>
      </c>
      <c r="H1879" s="65">
        <v>4</v>
      </c>
      <c r="I1879" s="65">
        <v>906.62</v>
      </c>
      <c r="J1879" s="65">
        <v>2918.01</v>
      </c>
      <c r="K1879" s="65">
        <v>136000</v>
      </c>
      <c r="L1879" s="65">
        <v>3000</v>
      </c>
      <c r="M1879" s="65">
        <v>6</v>
      </c>
      <c r="N1879" s="65">
        <v>75.99</v>
      </c>
      <c r="O1879" s="65" t="s">
        <v>5716</v>
      </c>
    </row>
    <row r="1880" ht="15" spans="1:15">
      <c r="A1880" s="65" t="s">
        <v>36</v>
      </c>
      <c r="B1880" s="65" t="s">
        <v>5742</v>
      </c>
      <c r="C1880" s="65" t="s">
        <v>1939</v>
      </c>
      <c r="D1880" s="65" t="s">
        <v>5713</v>
      </c>
      <c r="E1880" s="65" t="s">
        <v>1935</v>
      </c>
      <c r="F1880" s="65">
        <v>60</v>
      </c>
      <c r="G1880" s="65" t="s">
        <v>2993</v>
      </c>
      <c r="H1880" s="65">
        <v>4</v>
      </c>
      <c r="I1880" s="65">
        <v>906.62</v>
      </c>
      <c r="J1880" s="65">
        <v>2918.01</v>
      </c>
      <c r="K1880" s="65">
        <v>136000</v>
      </c>
      <c r="L1880" s="65">
        <v>3000</v>
      </c>
      <c r="M1880" s="65">
        <v>6</v>
      </c>
      <c r="N1880" s="65">
        <v>75.99</v>
      </c>
      <c r="O1880" s="65" t="s">
        <v>5716</v>
      </c>
    </row>
    <row r="1881" ht="15" spans="1:15">
      <c r="A1881" s="65" t="s">
        <v>36</v>
      </c>
      <c r="B1881" s="65" t="s">
        <v>5744</v>
      </c>
      <c r="C1881" s="65" t="s">
        <v>1939</v>
      </c>
      <c r="D1881" s="65" t="s">
        <v>5713</v>
      </c>
      <c r="E1881" s="65" t="s">
        <v>1935</v>
      </c>
      <c r="F1881" s="65">
        <v>60</v>
      </c>
      <c r="G1881" s="65" t="s">
        <v>2993</v>
      </c>
      <c r="H1881" s="65">
        <v>4</v>
      </c>
      <c r="I1881" s="65">
        <v>906.62</v>
      </c>
      <c r="J1881" s="65">
        <v>2918.01</v>
      </c>
      <c r="K1881" s="65">
        <v>136000</v>
      </c>
      <c r="L1881" s="65">
        <v>3000</v>
      </c>
      <c r="M1881" s="65">
        <v>6</v>
      </c>
      <c r="N1881" s="65">
        <v>75.99</v>
      </c>
      <c r="O1881" s="65" t="s">
        <v>5716</v>
      </c>
    </row>
    <row r="1882" ht="15" spans="1:15">
      <c r="A1882" s="65" t="s">
        <v>36</v>
      </c>
      <c r="B1882" s="65" t="s">
        <v>5746</v>
      </c>
      <c r="C1882" s="65" t="s">
        <v>1939</v>
      </c>
      <c r="D1882" s="65" t="s">
        <v>5713</v>
      </c>
      <c r="E1882" s="65" t="s">
        <v>1935</v>
      </c>
      <c r="F1882" s="65">
        <v>60</v>
      </c>
      <c r="G1882" s="65" t="s">
        <v>2993</v>
      </c>
      <c r="H1882" s="65">
        <v>4</v>
      </c>
      <c r="I1882" s="65">
        <v>906.62</v>
      </c>
      <c r="J1882" s="65">
        <v>2918.01</v>
      </c>
      <c r="K1882" s="65">
        <v>136000</v>
      </c>
      <c r="L1882" s="65">
        <v>3000</v>
      </c>
      <c r="M1882" s="65">
        <v>6</v>
      </c>
      <c r="N1882" s="65">
        <v>75.99</v>
      </c>
      <c r="O1882" s="65" t="s">
        <v>5682</v>
      </c>
    </row>
    <row r="1883" ht="15" spans="1:15">
      <c r="A1883" s="65" t="s">
        <v>36</v>
      </c>
      <c r="B1883" s="65" t="s">
        <v>5748</v>
      </c>
      <c r="C1883" s="65" t="s">
        <v>1939</v>
      </c>
      <c r="D1883" s="65" t="s">
        <v>5713</v>
      </c>
      <c r="E1883" s="65" t="s">
        <v>1935</v>
      </c>
      <c r="F1883" s="65">
        <v>60</v>
      </c>
      <c r="G1883" s="65" t="s">
        <v>2993</v>
      </c>
      <c r="H1883" s="65">
        <v>4</v>
      </c>
      <c r="I1883" s="65">
        <v>906.62</v>
      </c>
      <c r="J1883" s="65">
        <v>2918.01</v>
      </c>
      <c r="K1883" s="65">
        <v>136000</v>
      </c>
      <c r="L1883" s="65">
        <v>3000</v>
      </c>
      <c r="M1883" s="65">
        <v>6</v>
      </c>
      <c r="N1883" s="65">
        <v>75.99</v>
      </c>
      <c r="O1883" s="65" t="s">
        <v>5716</v>
      </c>
    </row>
    <row r="1884" ht="15" spans="1:15">
      <c r="A1884" s="65" t="s">
        <v>36</v>
      </c>
      <c r="B1884" s="65" t="s">
        <v>5750</v>
      </c>
      <c r="C1884" s="65" t="s">
        <v>1939</v>
      </c>
      <c r="D1884" s="65" t="s">
        <v>5713</v>
      </c>
      <c r="E1884" s="65" t="s">
        <v>1935</v>
      </c>
      <c r="F1884" s="65">
        <v>60</v>
      </c>
      <c r="G1884" s="65" t="s">
        <v>2993</v>
      </c>
      <c r="H1884" s="65">
        <v>4</v>
      </c>
      <c r="I1884" s="65">
        <v>906.62</v>
      </c>
      <c r="J1884" s="65">
        <v>2918.01</v>
      </c>
      <c r="K1884" s="65">
        <v>136000</v>
      </c>
      <c r="L1884" s="65">
        <v>3000</v>
      </c>
      <c r="M1884" s="65">
        <v>6</v>
      </c>
      <c r="N1884" s="65">
        <v>75.99</v>
      </c>
      <c r="O1884" s="65" t="s">
        <v>5682</v>
      </c>
    </row>
    <row r="1885" ht="15" spans="1:15">
      <c r="A1885" s="65" t="s">
        <v>36</v>
      </c>
      <c r="B1885" s="65" t="s">
        <v>5752</v>
      </c>
      <c r="C1885" s="65" t="s">
        <v>1939</v>
      </c>
      <c r="D1885" s="65" t="s">
        <v>5713</v>
      </c>
      <c r="E1885" s="65" t="s">
        <v>1935</v>
      </c>
      <c r="F1885" s="65">
        <v>60</v>
      </c>
      <c r="G1885" s="65" t="s">
        <v>2993</v>
      </c>
      <c r="H1885" s="65">
        <v>4</v>
      </c>
      <c r="I1885" s="65">
        <v>906.62</v>
      </c>
      <c r="J1885" s="65">
        <v>2918.01</v>
      </c>
      <c r="K1885" s="65">
        <v>136000</v>
      </c>
      <c r="L1885" s="65">
        <v>3000</v>
      </c>
      <c r="M1885" s="65">
        <v>6</v>
      </c>
      <c r="N1885" s="65">
        <v>75.99</v>
      </c>
      <c r="O1885" s="65" t="s">
        <v>5682</v>
      </c>
    </row>
    <row r="1886" ht="15" spans="1:15">
      <c r="A1886" s="65" t="s">
        <v>36</v>
      </c>
      <c r="B1886" s="65" t="s">
        <v>5754</v>
      </c>
      <c r="C1886" s="65" t="s">
        <v>1939</v>
      </c>
      <c r="D1886" s="65" t="s">
        <v>5713</v>
      </c>
      <c r="E1886" s="65" t="s">
        <v>1935</v>
      </c>
      <c r="F1886" s="65">
        <v>60</v>
      </c>
      <c r="G1886" s="65" t="s">
        <v>2993</v>
      </c>
      <c r="H1886" s="65">
        <v>4</v>
      </c>
      <c r="I1886" s="65">
        <v>906.62</v>
      </c>
      <c r="J1886" s="65">
        <v>2918.01</v>
      </c>
      <c r="K1886" s="65">
        <v>136000</v>
      </c>
      <c r="L1886" s="65">
        <v>3000</v>
      </c>
      <c r="M1886" s="65">
        <v>6</v>
      </c>
      <c r="N1886" s="65">
        <v>75.99</v>
      </c>
      <c r="O1886" s="65" t="s">
        <v>5716</v>
      </c>
    </row>
    <row r="1887" ht="15" spans="1:15">
      <c r="A1887" s="65" t="s">
        <v>36</v>
      </c>
      <c r="B1887" s="65" t="s">
        <v>5756</v>
      </c>
      <c r="C1887" s="65" t="s">
        <v>1939</v>
      </c>
      <c r="D1887" s="65" t="s">
        <v>5713</v>
      </c>
      <c r="E1887" s="65" t="s">
        <v>1935</v>
      </c>
      <c r="F1887" s="65">
        <v>60</v>
      </c>
      <c r="G1887" s="65" t="s">
        <v>2993</v>
      </c>
      <c r="H1887" s="65">
        <v>4</v>
      </c>
      <c r="I1887" s="65">
        <v>906.62</v>
      </c>
      <c r="J1887" s="65">
        <v>2918.01</v>
      </c>
      <c r="K1887" s="65">
        <v>136000</v>
      </c>
      <c r="L1887" s="65">
        <v>3000</v>
      </c>
      <c r="M1887" s="65">
        <v>6</v>
      </c>
      <c r="N1887" s="65">
        <v>75.99</v>
      </c>
      <c r="O1887" s="65" t="s">
        <v>5758</v>
      </c>
    </row>
    <row r="1888" ht="15" spans="1:15">
      <c r="A1888" s="65" t="s">
        <v>36</v>
      </c>
      <c r="B1888" s="65" t="s">
        <v>5759</v>
      </c>
      <c r="C1888" s="65" t="s">
        <v>1939</v>
      </c>
      <c r="D1888" s="65" t="s">
        <v>5713</v>
      </c>
      <c r="E1888" s="65" t="s">
        <v>1935</v>
      </c>
      <c r="F1888" s="65">
        <v>60</v>
      </c>
      <c r="G1888" s="65" t="s">
        <v>2993</v>
      </c>
      <c r="H1888" s="65">
        <v>4</v>
      </c>
      <c r="I1888" s="65">
        <v>906.61</v>
      </c>
      <c r="J1888" s="65">
        <v>2918.08</v>
      </c>
      <c r="K1888" s="65">
        <v>136000</v>
      </c>
      <c r="L1888" s="65">
        <v>3000</v>
      </c>
      <c r="M1888" s="65">
        <v>6</v>
      </c>
      <c r="N1888" s="65">
        <v>75.92</v>
      </c>
      <c r="O1888" s="65" t="s">
        <v>5716</v>
      </c>
    </row>
    <row r="1889" ht="15" spans="1:15">
      <c r="A1889" s="65" t="s">
        <v>36</v>
      </c>
      <c r="B1889" s="65" t="s">
        <v>5761</v>
      </c>
      <c r="C1889" s="65" t="s">
        <v>1939</v>
      </c>
      <c r="D1889" s="65" t="s">
        <v>5764</v>
      </c>
      <c r="E1889" s="65" t="s">
        <v>1935</v>
      </c>
      <c r="F1889" s="65">
        <v>60</v>
      </c>
      <c r="G1889" s="65" t="s">
        <v>2993</v>
      </c>
      <c r="H1889" s="65">
        <v>4</v>
      </c>
      <c r="I1889" s="65">
        <v>815.03</v>
      </c>
      <c r="J1889" s="65">
        <v>2623.21</v>
      </c>
      <c r="K1889" s="65">
        <v>122260</v>
      </c>
      <c r="L1889" s="65">
        <v>2700</v>
      </c>
      <c r="M1889" s="65">
        <v>6</v>
      </c>
      <c r="N1889" s="65">
        <v>70.79</v>
      </c>
      <c r="O1889" s="65" t="s">
        <v>5084</v>
      </c>
    </row>
    <row r="1890" ht="15" spans="1:15">
      <c r="A1890" s="65" t="s">
        <v>36</v>
      </c>
      <c r="B1890" s="65" t="s">
        <v>5765</v>
      </c>
      <c r="C1890" s="65" t="s">
        <v>1939</v>
      </c>
      <c r="D1890" s="65" t="s">
        <v>5764</v>
      </c>
      <c r="E1890" s="65" t="s">
        <v>1935</v>
      </c>
      <c r="F1890" s="65">
        <v>60</v>
      </c>
      <c r="G1890" s="65" t="s">
        <v>2993</v>
      </c>
      <c r="H1890" s="65">
        <v>4</v>
      </c>
      <c r="I1890" s="65">
        <v>815.02</v>
      </c>
      <c r="J1890" s="65">
        <v>2623.21</v>
      </c>
      <c r="K1890" s="65">
        <v>122260</v>
      </c>
      <c r="L1890" s="65">
        <v>2700</v>
      </c>
      <c r="M1890" s="65">
        <v>6</v>
      </c>
      <c r="N1890" s="65">
        <v>70.79</v>
      </c>
      <c r="O1890" s="65" t="s">
        <v>5084</v>
      </c>
    </row>
    <row r="1891" ht="15" spans="1:15">
      <c r="A1891" s="65" t="s">
        <v>36</v>
      </c>
      <c r="B1891" s="65" t="s">
        <v>5768</v>
      </c>
      <c r="C1891" s="65" t="s">
        <v>1939</v>
      </c>
      <c r="D1891" s="65" t="s">
        <v>5772</v>
      </c>
      <c r="E1891" s="65" t="s">
        <v>1935</v>
      </c>
      <c r="F1891" s="65">
        <v>60</v>
      </c>
      <c r="G1891" s="65" t="s">
        <v>2993</v>
      </c>
      <c r="H1891" s="65">
        <v>4</v>
      </c>
      <c r="I1891" s="65">
        <v>799.96</v>
      </c>
      <c r="J1891" s="65">
        <v>2574.72</v>
      </c>
      <c r="K1891" s="65">
        <v>120000</v>
      </c>
      <c r="L1891" s="65">
        <v>2660</v>
      </c>
      <c r="M1891" s="65">
        <v>6</v>
      </c>
      <c r="N1891" s="65">
        <v>79.28</v>
      </c>
      <c r="O1891" s="65" t="s">
        <v>5773</v>
      </c>
    </row>
    <row r="1892" ht="15" spans="1:15">
      <c r="A1892" s="65" t="s">
        <v>36</v>
      </c>
      <c r="B1892" s="65" t="s">
        <v>5774</v>
      </c>
      <c r="C1892" s="65" t="s">
        <v>1939</v>
      </c>
      <c r="D1892" s="65" t="s">
        <v>5772</v>
      </c>
      <c r="E1892" s="65" t="s">
        <v>1935</v>
      </c>
      <c r="F1892" s="65">
        <v>60</v>
      </c>
      <c r="G1892" s="65" t="s">
        <v>2993</v>
      </c>
      <c r="H1892" s="65">
        <v>4</v>
      </c>
      <c r="I1892" s="65">
        <v>799.96</v>
      </c>
      <c r="J1892" s="65">
        <v>2574.72</v>
      </c>
      <c r="K1892" s="65">
        <v>120000</v>
      </c>
      <c r="L1892" s="65">
        <v>2660</v>
      </c>
      <c r="M1892" s="65">
        <v>6</v>
      </c>
      <c r="N1892" s="65">
        <v>79.28</v>
      </c>
      <c r="O1892" s="65" t="s">
        <v>5773</v>
      </c>
    </row>
    <row r="1893" ht="15" spans="1:15">
      <c r="A1893" s="65" t="s">
        <v>36</v>
      </c>
      <c r="B1893" s="65" t="s">
        <v>5777</v>
      </c>
      <c r="C1893" s="65" t="s">
        <v>1939</v>
      </c>
      <c r="D1893" s="65" t="s">
        <v>5772</v>
      </c>
      <c r="E1893" s="65" t="s">
        <v>1935</v>
      </c>
      <c r="F1893" s="65">
        <v>60</v>
      </c>
      <c r="G1893" s="65" t="s">
        <v>2993</v>
      </c>
      <c r="H1893" s="65">
        <v>4</v>
      </c>
      <c r="I1893" s="65">
        <v>799.96</v>
      </c>
      <c r="J1893" s="65">
        <v>2574.72</v>
      </c>
      <c r="K1893" s="65">
        <v>120000</v>
      </c>
      <c r="L1893" s="65">
        <v>2660</v>
      </c>
      <c r="M1893" s="65">
        <v>6</v>
      </c>
      <c r="N1893" s="65">
        <v>79.28</v>
      </c>
      <c r="O1893" s="65" t="s">
        <v>5773</v>
      </c>
    </row>
    <row r="1894" ht="15" spans="1:15">
      <c r="A1894" s="65" t="s">
        <v>36</v>
      </c>
      <c r="B1894" s="65" t="s">
        <v>5780</v>
      </c>
      <c r="C1894" s="65" t="s">
        <v>1939</v>
      </c>
      <c r="D1894" s="65" t="s">
        <v>5772</v>
      </c>
      <c r="E1894" s="65" t="s">
        <v>1935</v>
      </c>
      <c r="F1894" s="65">
        <v>60</v>
      </c>
      <c r="G1894" s="65" t="s">
        <v>2993</v>
      </c>
      <c r="H1894" s="65">
        <v>4</v>
      </c>
      <c r="I1894" s="65">
        <v>799.96</v>
      </c>
      <c r="J1894" s="65">
        <v>2574.72</v>
      </c>
      <c r="K1894" s="65">
        <v>120000</v>
      </c>
      <c r="L1894" s="65">
        <v>2660</v>
      </c>
      <c r="M1894" s="65">
        <v>6</v>
      </c>
      <c r="N1894" s="65">
        <v>79.28</v>
      </c>
      <c r="O1894" s="65" t="s">
        <v>5773</v>
      </c>
    </row>
    <row r="1895" ht="15" spans="1:15">
      <c r="A1895" s="65" t="s">
        <v>36</v>
      </c>
      <c r="B1895" s="65" t="s">
        <v>5782</v>
      </c>
      <c r="C1895" s="65" t="s">
        <v>1939</v>
      </c>
      <c r="D1895" s="65" t="s">
        <v>5772</v>
      </c>
      <c r="E1895" s="65" t="s">
        <v>1935</v>
      </c>
      <c r="F1895" s="65">
        <v>60</v>
      </c>
      <c r="G1895" s="65" t="s">
        <v>2993</v>
      </c>
      <c r="H1895" s="65">
        <v>4</v>
      </c>
      <c r="I1895" s="65">
        <v>799.96</v>
      </c>
      <c r="J1895" s="65">
        <v>2574.72</v>
      </c>
      <c r="K1895" s="65">
        <v>120000</v>
      </c>
      <c r="L1895" s="65">
        <v>2660</v>
      </c>
      <c r="M1895" s="65">
        <v>6</v>
      </c>
      <c r="N1895" s="65">
        <v>79.28</v>
      </c>
      <c r="O1895" s="65" t="s">
        <v>5773</v>
      </c>
    </row>
    <row r="1896" ht="15" spans="1:15">
      <c r="A1896" s="65" t="s">
        <v>36</v>
      </c>
      <c r="B1896" s="65" t="s">
        <v>5784</v>
      </c>
      <c r="C1896" s="65" t="s">
        <v>1939</v>
      </c>
      <c r="D1896" s="65" t="s">
        <v>5772</v>
      </c>
      <c r="E1896" s="65" t="s">
        <v>1935</v>
      </c>
      <c r="F1896" s="65">
        <v>60</v>
      </c>
      <c r="G1896" s="65" t="s">
        <v>2993</v>
      </c>
      <c r="H1896" s="65">
        <v>4</v>
      </c>
      <c r="I1896" s="65">
        <v>799.96</v>
      </c>
      <c r="J1896" s="65">
        <v>2574.72</v>
      </c>
      <c r="K1896" s="65">
        <v>120000</v>
      </c>
      <c r="L1896" s="65">
        <v>2660</v>
      </c>
      <c r="M1896" s="65">
        <v>6</v>
      </c>
      <c r="N1896" s="65">
        <v>79.28</v>
      </c>
      <c r="O1896" s="65" t="s">
        <v>5773</v>
      </c>
    </row>
    <row r="1897" ht="15" spans="1:15">
      <c r="A1897" s="65" t="s">
        <v>36</v>
      </c>
      <c r="B1897" s="65" t="s">
        <v>5787</v>
      </c>
      <c r="C1897" s="65" t="s">
        <v>1939</v>
      </c>
      <c r="D1897" s="65" t="s">
        <v>5772</v>
      </c>
      <c r="E1897" s="65" t="s">
        <v>1935</v>
      </c>
      <c r="F1897" s="65">
        <v>60</v>
      </c>
      <c r="G1897" s="65" t="s">
        <v>2993</v>
      </c>
      <c r="H1897" s="65">
        <v>4</v>
      </c>
      <c r="I1897" s="65">
        <v>799.96</v>
      </c>
      <c r="J1897" s="65">
        <v>2574.72</v>
      </c>
      <c r="K1897" s="65">
        <v>120000</v>
      </c>
      <c r="L1897" s="65">
        <v>2660</v>
      </c>
      <c r="M1897" s="65">
        <v>6</v>
      </c>
      <c r="N1897" s="65">
        <v>79.28</v>
      </c>
      <c r="O1897" s="65" t="s">
        <v>5773</v>
      </c>
    </row>
    <row r="1898" ht="15" spans="1:15">
      <c r="A1898" s="65" t="s">
        <v>36</v>
      </c>
      <c r="B1898" s="65" t="s">
        <v>5789</v>
      </c>
      <c r="C1898" s="65" t="s">
        <v>1939</v>
      </c>
      <c r="D1898" s="65" t="s">
        <v>5772</v>
      </c>
      <c r="E1898" s="65" t="s">
        <v>1935</v>
      </c>
      <c r="F1898" s="65">
        <v>60</v>
      </c>
      <c r="G1898" s="65" t="s">
        <v>2993</v>
      </c>
      <c r="H1898" s="65">
        <v>4</v>
      </c>
      <c r="I1898" s="65">
        <v>799.96</v>
      </c>
      <c r="J1898" s="65">
        <v>2574.72</v>
      </c>
      <c r="K1898" s="65">
        <v>120000</v>
      </c>
      <c r="L1898" s="65">
        <v>2660</v>
      </c>
      <c r="M1898" s="65">
        <v>6</v>
      </c>
      <c r="N1898" s="65">
        <v>79.28</v>
      </c>
      <c r="O1898" s="65" t="s">
        <v>5773</v>
      </c>
    </row>
    <row r="1899" ht="15" spans="1:15">
      <c r="A1899" s="65" t="s">
        <v>36</v>
      </c>
      <c r="B1899" s="65" t="s">
        <v>5791</v>
      </c>
      <c r="C1899" s="65" t="s">
        <v>1939</v>
      </c>
      <c r="D1899" s="65" t="s">
        <v>5772</v>
      </c>
      <c r="E1899" s="65" t="s">
        <v>1935</v>
      </c>
      <c r="F1899" s="65">
        <v>60</v>
      </c>
      <c r="G1899" s="65" t="s">
        <v>2993</v>
      </c>
      <c r="H1899" s="65">
        <v>4</v>
      </c>
      <c r="I1899" s="65">
        <v>799.96</v>
      </c>
      <c r="J1899" s="65">
        <v>2574.72</v>
      </c>
      <c r="K1899" s="65">
        <v>120000</v>
      </c>
      <c r="L1899" s="65">
        <v>2660</v>
      </c>
      <c r="M1899" s="65">
        <v>6</v>
      </c>
      <c r="N1899" s="65">
        <v>79.28</v>
      </c>
      <c r="O1899" s="65" t="s">
        <v>5773</v>
      </c>
    </row>
    <row r="1900" ht="15" spans="1:15">
      <c r="A1900" s="65" t="s">
        <v>36</v>
      </c>
      <c r="B1900" s="65" t="s">
        <v>5793</v>
      </c>
      <c r="C1900" s="65" t="s">
        <v>1939</v>
      </c>
      <c r="D1900" s="65" t="s">
        <v>5772</v>
      </c>
      <c r="E1900" s="65" t="s">
        <v>1935</v>
      </c>
      <c r="F1900" s="65">
        <v>60</v>
      </c>
      <c r="G1900" s="65" t="s">
        <v>2993</v>
      </c>
      <c r="H1900" s="65">
        <v>4</v>
      </c>
      <c r="I1900" s="65">
        <v>799.96</v>
      </c>
      <c r="J1900" s="65">
        <v>2574.72</v>
      </c>
      <c r="K1900" s="65">
        <v>120000</v>
      </c>
      <c r="L1900" s="65">
        <v>2660</v>
      </c>
      <c r="M1900" s="65">
        <v>6</v>
      </c>
      <c r="N1900" s="65">
        <v>79.28</v>
      </c>
      <c r="O1900" s="65" t="s">
        <v>5773</v>
      </c>
    </row>
    <row r="1901" ht="15" spans="1:15">
      <c r="A1901" s="65" t="s">
        <v>36</v>
      </c>
      <c r="B1901" s="65" t="s">
        <v>5795</v>
      </c>
      <c r="C1901" s="65" t="s">
        <v>1939</v>
      </c>
      <c r="D1901" s="65" t="s">
        <v>5772</v>
      </c>
      <c r="E1901" s="65" t="s">
        <v>1935</v>
      </c>
      <c r="F1901" s="65">
        <v>60</v>
      </c>
      <c r="G1901" s="65" t="s">
        <v>2993</v>
      </c>
      <c r="H1901" s="65">
        <v>4</v>
      </c>
      <c r="I1901" s="65">
        <v>799.96</v>
      </c>
      <c r="J1901" s="65">
        <v>2574.72</v>
      </c>
      <c r="K1901" s="65">
        <v>120000</v>
      </c>
      <c r="L1901" s="65">
        <v>2660</v>
      </c>
      <c r="M1901" s="65">
        <v>6</v>
      </c>
      <c r="N1901" s="65">
        <v>79.28</v>
      </c>
      <c r="O1901" s="65" t="s">
        <v>5773</v>
      </c>
    </row>
    <row r="1902" ht="15" spans="1:15">
      <c r="A1902" s="65" t="s">
        <v>36</v>
      </c>
      <c r="B1902" s="65" t="s">
        <v>5797</v>
      </c>
      <c r="C1902" s="65" t="s">
        <v>1939</v>
      </c>
      <c r="D1902" s="65" t="s">
        <v>5772</v>
      </c>
      <c r="E1902" s="65" t="s">
        <v>1935</v>
      </c>
      <c r="F1902" s="65">
        <v>60</v>
      </c>
      <c r="G1902" s="65" t="s">
        <v>2993</v>
      </c>
      <c r="H1902" s="65">
        <v>4</v>
      </c>
      <c r="I1902" s="65">
        <v>799.96</v>
      </c>
      <c r="J1902" s="65">
        <v>2574.72</v>
      </c>
      <c r="K1902" s="65">
        <v>120000</v>
      </c>
      <c r="L1902" s="65">
        <v>2660</v>
      </c>
      <c r="M1902" s="65">
        <v>6</v>
      </c>
      <c r="N1902" s="65">
        <v>79.28</v>
      </c>
      <c r="O1902" s="65" t="s">
        <v>5773</v>
      </c>
    </row>
    <row r="1903" ht="15" spans="1:15">
      <c r="A1903" s="65" t="s">
        <v>36</v>
      </c>
      <c r="B1903" s="65" t="s">
        <v>5799</v>
      </c>
      <c r="C1903" s="65" t="s">
        <v>1939</v>
      </c>
      <c r="D1903" s="65" t="s">
        <v>5772</v>
      </c>
      <c r="E1903" s="65" t="s">
        <v>1935</v>
      </c>
      <c r="F1903" s="65">
        <v>60</v>
      </c>
      <c r="G1903" s="65" t="s">
        <v>2993</v>
      </c>
      <c r="H1903" s="65">
        <v>4</v>
      </c>
      <c r="I1903" s="65">
        <v>799.96</v>
      </c>
      <c r="J1903" s="65">
        <v>2574.72</v>
      </c>
      <c r="K1903" s="65">
        <v>120000</v>
      </c>
      <c r="L1903" s="65">
        <v>2660</v>
      </c>
      <c r="M1903" s="65">
        <v>6</v>
      </c>
      <c r="N1903" s="65">
        <v>79.28</v>
      </c>
      <c r="O1903" s="65" t="s">
        <v>5773</v>
      </c>
    </row>
    <row r="1904" ht="15" spans="1:15">
      <c r="A1904" s="65" t="s">
        <v>36</v>
      </c>
      <c r="B1904" s="65" t="s">
        <v>5801</v>
      </c>
      <c r="C1904" s="65" t="s">
        <v>1939</v>
      </c>
      <c r="D1904" s="65" t="s">
        <v>5772</v>
      </c>
      <c r="E1904" s="65" t="s">
        <v>1935</v>
      </c>
      <c r="F1904" s="65">
        <v>60</v>
      </c>
      <c r="G1904" s="65" t="s">
        <v>2993</v>
      </c>
      <c r="H1904" s="65">
        <v>4</v>
      </c>
      <c r="I1904" s="65">
        <v>799.96</v>
      </c>
      <c r="J1904" s="65">
        <v>2574.72</v>
      </c>
      <c r="K1904" s="65">
        <v>120000</v>
      </c>
      <c r="L1904" s="65">
        <v>2660</v>
      </c>
      <c r="M1904" s="65">
        <v>6</v>
      </c>
      <c r="N1904" s="65">
        <v>79.28</v>
      </c>
      <c r="O1904" s="65" t="s">
        <v>5773</v>
      </c>
    </row>
    <row r="1905" ht="15" spans="1:15">
      <c r="A1905" s="65" t="s">
        <v>36</v>
      </c>
      <c r="B1905" s="65" t="s">
        <v>5803</v>
      </c>
      <c r="C1905" s="65" t="s">
        <v>1939</v>
      </c>
      <c r="D1905" s="65" t="s">
        <v>5772</v>
      </c>
      <c r="E1905" s="65" t="s">
        <v>1935</v>
      </c>
      <c r="F1905" s="65">
        <v>60</v>
      </c>
      <c r="G1905" s="65" t="s">
        <v>2993</v>
      </c>
      <c r="H1905" s="65">
        <v>4</v>
      </c>
      <c r="I1905" s="65">
        <v>799.96</v>
      </c>
      <c r="J1905" s="65">
        <v>2574.72</v>
      </c>
      <c r="K1905" s="65">
        <v>120000</v>
      </c>
      <c r="L1905" s="65">
        <v>2660</v>
      </c>
      <c r="M1905" s="65">
        <v>6</v>
      </c>
      <c r="N1905" s="65">
        <v>79.28</v>
      </c>
      <c r="O1905" s="65" t="s">
        <v>5773</v>
      </c>
    </row>
    <row r="1906" ht="15" spans="1:15">
      <c r="A1906" s="65" t="s">
        <v>36</v>
      </c>
      <c r="B1906" s="65" t="s">
        <v>5805</v>
      </c>
      <c r="C1906" s="65" t="s">
        <v>1939</v>
      </c>
      <c r="D1906" s="65" t="s">
        <v>5772</v>
      </c>
      <c r="E1906" s="65" t="s">
        <v>1935</v>
      </c>
      <c r="F1906" s="65">
        <v>60</v>
      </c>
      <c r="G1906" s="65" t="s">
        <v>2993</v>
      </c>
      <c r="H1906" s="65">
        <v>4</v>
      </c>
      <c r="I1906" s="65">
        <v>799.96</v>
      </c>
      <c r="J1906" s="65">
        <v>2574.72</v>
      </c>
      <c r="K1906" s="65">
        <v>120000</v>
      </c>
      <c r="L1906" s="65">
        <v>2660</v>
      </c>
      <c r="M1906" s="65">
        <v>6</v>
      </c>
      <c r="N1906" s="65">
        <v>79.28</v>
      </c>
      <c r="O1906" s="65" t="s">
        <v>5773</v>
      </c>
    </row>
    <row r="1907" ht="15" spans="1:15">
      <c r="A1907" s="65" t="s">
        <v>36</v>
      </c>
      <c r="B1907" s="65" t="s">
        <v>5807</v>
      </c>
      <c r="C1907" s="65" t="s">
        <v>1939</v>
      </c>
      <c r="D1907" s="65" t="s">
        <v>5772</v>
      </c>
      <c r="E1907" s="65" t="s">
        <v>1935</v>
      </c>
      <c r="F1907" s="65">
        <v>60</v>
      </c>
      <c r="G1907" s="65" t="s">
        <v>2993</v>
      </c>
      <c r="H1907" s="65">
        <v>4</v>
      </c>
      <c r="I1907" s="65">
        <v>799.96</v>
      </c>
      <c r="J1907" s="65">
        <v>2574.72</v>
      </c>
      <c r="K1907" s="65">
        <v>120000</v>
      </c>
      <c r="L1907" s="65">
        <v>2660</v>
      </c>
      <c r="M1907" s="65">
        <v>6</v>
      </c>
      <c r="N1907" s="65">
        <v>79.28</v>
      </c>
      <c r="O1907" s="65" t="s">
        <v>5773</v>
      </c>
    </row>
    <row r="1908" ht="15" spans="1:15">
      <c r="A1908" s="65" t="s">
        <v>36</v>
      </c>
      <c r="B1908" s="65" t="s">
        <v>5809</v>
      </c>
      <c r="C1908" s="65" t="s">
        <v>1939</v>
      </c>
      <c r="D1908" s="65" t="s">
        <v>5772</v>
      </c>
      <c r="E1908" s="65" t="s">
        <v>1935</v>
      </c>
      <c r="F1908" s="65">
        <v>60</v>
      </c>
      <c r="G1908" s="65" t="s">
        <v>2993</v>
      </c>
      <c r="H1908" s="65">
        <v>4</v>
      </c>
      <c r="I1908" s="65">
        <v>799.96</v>
      </c>
      <c r="J1908" s="65">
        <v>2574.72</v>
      </c>
      <c r="K1908" s="65">
        <v>120000</v>
      </c>
      <c r="L1908" s="65">
        <v>2660</v>
      </c>
      <c r="M1908" s="65">
        <v>6</v>
      </c>
      <c r="N1908" s="65">
        <v>79.28</v>
      </c>
      <c r="O1908" s="65" t="s">
        <v>5773</v>
      </c>
    </row>
    <row r="1909" ht="15" spans="1:15">
      <c r="A1909" s="65" t="s">
        <v>36</v>
      </c>
      <c r="B1909" s="65" t="s">
        <v>5811</v>
      </c>
      <c r="C1909" s="65" t="s">
        <v>1939</v>
      </c>
      <c r="D1909" s="65" t="s">
        <v>5772</v>
      </c>
      <c r="E1909" s="65" t="s">
        <v>1935</v>
      </c>
      <c r="F1909" s="65">
        <v>60</v>
      </c>
      <c r="G1909" s="65" t="s">
        <v>2993</v>
      </c>
      <c r="H1909" s="65">
        <v>4</v>
      </c>
      <c r="I1909" s="65">
        <v>799.96</v>
      </c>
      <c r="J1909" s="65">
        <v>2574.72</v>
      </c>
      <c r="K1909" s="65">
        <v>120000</v>
      </c>
      <c r="L1909" s="65">
        <v>2660</v>
      </c>
      <c r="M1909" s="65">
        <v>6</v>
      </c>
      <c r="N1909" s="65">
        <v>79.28</v>
      </c>
      <c r="O1909" s="65" t="s">
        <v>5773</v>
      </c>
    </row>
    <row r="1910" ht="15" spans="1:15">
      <c r="A1910" s="65" t="s">
        <v>36</v>
      </c>
      <c r="B1910" s="65" t="s">
        <v>5813</v>
      </c>
      <c r="C1910" s="65" t="s">
        <v>1939</v>
      </c>
      <c r="D1910" s="65" t="s">
        <v>5772</v>
      </c>
      <c r="E1910" s="65" t="s">
        <v>1935</v>
      </c>
      <c r="F1910" s="65">
        <v>60</v>
      </c>
      <c r="G1910" s="65" t="s">
        <v>2993</v>
      </c>
      <c r="H1910" s="65">
        <v>4</v>
      </c>
      <c r="I1910" s="65">
        <v>799.96</v>
      </c>
      <c r="J1910" s="65">
        <v>2574.72</v>
      </c>
      <c r="K1910" s="65">
        <v>120000</v>
      </c>
      <c r="L1910" s="65">
        <v>2660</v>
      </c>
      <c r="M1910" s="65">
        <v>6</v>
      </c>
      <c r="N1910" s="65">
        <v>79.28</v>
      </c>
      <c r="O1910" s="65" t="s">
        <v>5773</v>
      </c>
    </row>
    <row r="1911" ht="15" spans="1:15">
      <c r="A1911" s="65" t="s">
        <v>36</v>
      </c>
      <c r="B1911" s="65" t="s">
        <v>5815</v>
      </c>
      <c r="C1911" s="65" t="s">
        <v>1939</v>
      </c>
      <c r="D1911" s="65" t="s">
        <v>5772</v>
      </c>
      <c r="E1911" s="65" t="s">
        <v>1935</v>
      </c>
      <c r="F1911" s="65">
        <v>60</v>
      </c>
      <c r="G1911" s="65" t="s">
        <v>2993</v>
      </c>
      <c r="H1911" s="65">
        <v>4</v>
      </c>
      <c r="I1911" s="65">
        <v>799.96</v>
      </c>
      <c r="J1911" s="65">
        <v>2574.72</v>
      </c>
      <c r="K1911" s="65">
        <v>120000</v>
      </c>
      <c r="L1911" s="65">
        <v>2660</v>
      </c>
      <c r="M1911" s="65">
        <v>6</v>
      </c>
      <c r="N1911" s="65">
        <v>79.28</v>
      </c>
      <c r="O1911" s="65" t="s">
        <v>5773</v>
      </c>
    </row>
    <row r="1912" ht="15" spans="1:15">
      <c r="A1912" s="65" t="s">
        <v>36</v>
      </c>
      <c r="B1912" s="65" t="s">
        <v>5817</v>
      </c>
      <c r="C1912" s="65" t="s">
        <v>1939</v>
      </c>
      <c r="D1912" s="65" t="s">
        <v>5772</v>
      </c>
      <c r="E1912" s="65" t="s">
        <v>1935</v>
      </c>
      <c r="F1912" s="65">
        <v>60</v>
      </c>
      <c r="G1912" s="65" t="s">
        <v>2993</v>
      </c>
      <c r="H1912" s="65">
        <v>4</v>
      </c>
      <c r="I1912" s="65">
        <v>799.96</v>
      </c>
      <c r="J1912" s="65">
        <v>2574.72</v>
      </c>
      <c r="K1912" s="65">
        <v>120000</v>
      </c>
      <c r="L1912" s="65">
        <v>2660</v>
      </c>
      <c r="M1912" s="65">
        <v>6</v>
      </c>
      <c r="N1912" s="65">
        <v>79.28</v>
      </c>
      <c r="O1912" s="65" t="s">
        <v>5773</v>
      </c>
    </row>
    <row r="1913" ht="15" spans="1:15">
      <c r="A1913" s="65" t="s">
        <v>36</v>
      </c>
      <c r="B1913" s="65" t="s">
        <v>5819</v>
      </c>
      <c r="C1913" s="65" t="s">
        <v>1939</v>
      </c>
      <c r="D1913" s="65" t="s">
        <v>5772</v>
      </c>
      <c r="E1913" s="65" t="s">
        <v>1935</v>
      </c>
      <c r="F1913" s="65">
        <v>60</v>
      </c>
      <c r="G1913" s="65" t="s">
        <v>2993</v>
      </c>
      <c r="H1913" s="65">
        <v>4</v>
      </c>
      <c r="I1913" s="65">
        <v>799.96</v>
      </c>
      <c r="J1913" s="65">
        <v>2574.72</v>
      </c>
      <c r="K1913" s="65">
        <v>120000</v>
      </c>
      <c r="L1913" s="65">
        <v>2660</v>
      </c>
      <c r="M1913" s="65">
        <v>6</v>
      </c>
      <c r="N1913" s="65">
        <v>79.28</v>
      </c>
      <c r="O1913" s="65" t="s">
        <v>5773</v>
      </c>
    </row>
    <row r="1914" ht="15" spans="1:15">
      <c r="A1914" s="65" t="s">
        <v>36</v>
      </c>
      <c r="B1914" s="65" t="s">
        <v>5821</v>
      </c>
      <c r="C1914" s="65" t="s">
        <v>1939</v>
      </c>
      <c r="D1914" s="65" t="s">
        <v>5772</v>
      </c>
      <c r="E1914" s="65" t="s">
        <v>1935</v>
      </c>
      <c r="F1914" s="65">
        <v>60</v>
      </c>
      <c r="G1914" s="65" t="s">
        <v>2993</v>
      </c>
      <c r="H1914" s="65">
        <v>4</v>
      </c>
      <c r="I1914" s="65">
        <v>799.96</v>
      </c>
      <c r="J1914" s="65">
        <v>2574.72</v>
      </c>
      <c r="K1914" s="65">
        <v>120000</v>
      </c>
      <c r="L1914" s="65">
        <v>2660</v>
      </c>
      <c r="M1914" s="65">
        <v>6</v>
      </c>
      <c r="N1914" s="65">
        <v>79.28</v>
      </c>
      <c r="O1914" s="65" t="s">
        <v>5773</v>
      </c>
    </row>
    <row r="1915" ht="15" spans="1:15">
      <c r="A1915" s="65" t="s">
        <v>36</v>
      </c>
      <c r="B1915" s="65" t="s">
        <v>5823</v>
      </c>
      <c r="C1915" s="65" t="s">
        <v>1939</v>
      </c>
      <c r="D1915" s="65" t="s">
        <v>5772</v>
      </c>
      <c r="E1915" s="65" t="s">
        <v>1935</v>
      </c>
      <c r="F1915" s="65">
        <v>60</v>
      </c>
      <c r="G1915" s="65" t="s">
        <v>2993</v>
      </c>
      <c r="H1915" s="65">
        <v>4</v>
      </c>
      <c r="I1915" s="65">
        <v>799.96</v>
      </c>
      <c r="J1915" s="65">
        <v>2574.72</v>
      </c>
      <c r="K1915" s="65">
        <v>120000</v>
      </c>
      <c r="L1915" s="65">
        <v>2660</v>
      </c>
      <c r="M1915" s="65">
        <v>6</v>
      </c>
      <c r="N1915" s="65">
        <v>79.28</v>
      </c>
      <c r="O1915" s="65" t="s">
        <v>5773</v>
      </c>
    </row>
    <row r="1916" ht="15" spans="1:15">
      <c r="A1916" s="65" t="s">
        <v>36</v>
      </c>
      <c r="B1916" s="65" t="s">
        <v>5825</v>
      </c>
      <c r="C1916" s="65" t="s">
        <v>1939</v>
      </c>
      <c r="D1916" s="65" t="s">
        <v>5772</v>
      </c>
      <c r="E1916" s="65" t="s">
        <v>1935</v>
      </c>
      <c r="F1916" s="65">
        <v>60</v>
      </c>
      <c r="G1916" s="65" t="s">
        <v>2993</v>
      </c>
      <c r="H1916" s="65">
        <v>4</v>
      </c>
      <c r="I1916" s="65">
        <v>799.96</v>
      </c>
      <c r="J1916" s="65">
        <v>2574.72</v>
      </c>
      <c r="K1916" s="65">
        <v>120000</v>
      </c>
      <c r="L1916" s="65">
        <v>2660</v>
      </c>
      <c r="M1916" s="65">
        <v>6</v>
      </c>
      <c r="N1916" s="65">
        <v>79.28</v>
      </c>
      <c r="O1916" s="65" t="s">
        <v>5773</v>
      </c>
    </row>
    <row r="1917" ht="15" spans="1:15">
      <c r="A1917" s="65" t="s">
        <v>36</v>
      </c>
      <c r="B1917" s="65" t="s">
        <v>5827</v>
      </c>
      <c r="C1917" s="65" t="s">
        <v>1939</v>
      </c>
      <c r="D1917" s="65" t="s">
        <v>5772</v>
      </c>
      <c r="E1917" s="65" t="s">
        <v>1935</v>
      </c>
      <c r="F1917" s="65">
        <v>60</v>
      </c>
      <c r="G1917" s="65" t="s">
        <v>2993</v>
      </c>
      <c r="H1917" s="65">
        <v>4</v>
      </c>
      <c r="I1917" s="65">
        <v>799.96</v>
      </c>
      <c r="J1917" s="65">
        <v>2574.72</v>
      </c>
      <c r="K1917" s="65">
        <v>120000</v>
      </c>
      <c r="L1917" s="65">
        <v>2660</v>
      </c>
      <c r="M1917" s="65">
        <v>6</v>
      </c>
      <c r="N1917" s="65">
        <v>79.28</v>
      </c>
      <c r="O1917" s="65" t="s">
        <v>5773</v>
      </c>
    </row>
    <row r="1918" ht="15" spans="1:15">
      <c r="A1918" s="65" t="s">
        <v>36</v>
      </c>
      <c r="B1918" s="65" t="s">
        <v>5829</v>
      </c>
      <c r="C1918" s="65" t="s">
        <v>1939</v>
      </c>
      <c r="D1918" s="65" t="s">
        <v>5772</v>
      </c>
      <c r="E1918" s="65" t="s">
        <v>1935</v>
      </c>
      <c r="F1918" s="65">
        <v>60</v>
      </c>
      <c r="G1918" s="65" t="s">
        <v>2993</v>
      </c>
      <c r="H1918" s="65">
        <v>4</v>
      </c>
      <c r="I1918" s="65">
        <v>799.96</v>
      </c>
      <c r="J1918" s="65">
        <v>2574.72</v>
      </c>
      <c r="K1918" s="65">
        <v>120000</v>
      </c>
      <c r="L1918" s="65">
        <v>2660</v>
      </c>
      <c r="M1918" s="65">
        <v>6</v>
      </c>
      <c r="N1918" s="65">
        <v>79.28</v>
      </c>
      <c r="O1918" s="65" t="s">
        <v>5773</v>
      </c>
    </row>
    <row r="1919" ht="15" spans="1:15">
      <c r="A1919" s="65" t="s">
        <v>36</v>
      </c>
      <c r="B1919" s="65" t="s">
        <v>5831</v>
      </c>
      <c r="C1919" s="65" t="s">
        <v>1939</v>
      </c>
      <c r="D1919" s="65" t="s">
        <v>5772</v>
      </c>
      <c r="E1919" s="65" t="s">
        <v>1935</v>
      </c>
      <c r="F1919" s="65">
        <v>60</v>
      </c>
      <c r="G1919" s="65" t="s">
        <v>2993</v>
      </c>
      <c r="H1919" s="65">
        <v>4</v>
      </c>
      <c r="I1919" s="65">
        <v>799.96</v>
      </c>
      <c r="J1919" s="65">
        <v>2574.72</v>
      </c>
      <c r="K1919" s="65">
        <v>120000</v>
      </c>
      <c r="L1919" s="65">
        <v>2660</v>
      </c>
      <c r="M1919" s="65">
        <v>6</v>
      </c>
      <c r="N1919" s="65">
        <v>79.28</v>
      </c>
      <c r="O1919" s="65" t="s">
        <v>5773</v>
      </c>
    </row>
    <row r="1920" ht="15" spans="1:15">
      <c r="A1920" s="65" t="s">
        <v>36</v>
      </c>
      <c r="B1920" s="65" t="s">
        <v>5833</v>
      </c>
      <c r="C1920" s="65" t="s">
        <v>1939</v>
      </c>
      <c r="D1920" s="65" t="s">
        <v>5772</v>
      </c>
      <c r="E1920" s="65" t="s">
        <v>1935</v>
      </c>
      <c r="F1920" s="65">
        <v>60</v>
      </c>
      <c r="G1920" s="65" t="s">
        <v>2993</v>
      </c>
      <c r="H1920" s="65">
        <v>4</v>
      </c>
      <c r="I1920" s="65">
        <v>799.96</v>
      </c>
      <c r="J1920" s="65">
        <v>2574.72</v>
      </c>
      <c r="K1920" s="65">
        <v>120000</v>
      </c>
      <c r="L1920" s="65">
        <v>2660</v>
      </c>
      <c r="M1920" s="65">
        <v>6</v>
      </c>
      <c r="N1920" s="65">
        <v>79.28</v>
      </c>
      <c r="O1920" s="65" t="s">
        <v>5773</v>
      </c>
    </row>
    <row r="1921" ht="15" spans="1:15">
      <c r="A1921" s="65" t="s">
        <v>36</v>
      </c>
      <c r="B1921" s="65" t="s">
        <v>5835</v>
      </c>
      <c r="C1921" s="65" t="s">
        <v>1939</v>
      </c>
      <c r="D1921" s="65" t="s">
        <v>5772</v>
      </c>
      <c r="E1921" s="65" t="s">
        <v>1935</v>
      </c>
      <c r="F1921" s="65">
        <v>60</v>
      </c>
      <c r="G1921" s="65" t="s">
        <v>2993</v>
      </c>
      <c r="H1921" s="65">
        <v>4</v>
      </c>
      <c r="I1921" s="65">
        <v>799.96</v>
      </c>
      <c r="J1921" s="65">
        <v>2574.72</v>
      </c>
      <c r="K1921" s="65">
        <v>120000</v>
      </c>
      <c r="L1921" s="65">
        <v>2660</v>
      </c>
      <c r="M1921" s="65">
        <v>6</v>
      </c>
      <c r="N1921" s="65">
        <v>79.28</v>
      </c>
      <c r="O1921" s="65" t="s">
        <v>5773</v>
      </c>
    </row>
    <row r="1922" ht="15" spans="1:15">
      <c r="A1922" s="65" t="s">
        <v>36</v>
      </c>
      <c r="B1922" s="65" t="s">
        <v>5837</v>
      </c>
      <c r="C1922" s="65" t="s">
        <v>1939</v>
      </c>
      <c r="D1922" s="65" t="s">
        <v>5772</v>
      </c>
      <c r="E1922" s="65" t="s">
        <v>1935</v>
      </c>
      <c r="F1922" s="65">
        <v>60</v>
      </c>
      <c r="G1922" s="65" t="s">
        <v>2993</v>
      </c>
      <c r="H1922" s="65">
        <v>4</v>
      </c>
      <c r="I1922" s="65">
        <v>799.96</v>
      </c>
      <c r="J1922" s="65">
        <v>2574.72</v>
      </c>
      <c r="K1922" s="65">
        <v>120000</v>
      </c>
      <c r="L1922" s="65">
        <v>2660</v>
      </c>
      <c r="M1922" s="65">
        <v>6</v>
      </c>
      <c r="N1922" s="65">
        <v>79.28</v>
      </c>
      <c r="O1922" s="65" t="s">
        <v>5773</v>
      </c>
    </row>
    <row r="1923" ht="15" spans="1:15">
      <c r="A1923" s="65" t="s">
        <v>36</v>
      </c>
      <c r="B1923" s="65" t="s">
        <v>5839</v>
      </c>
      <c r="C1923" s="65" t="s">
        <v>1939</v>
      </c>
      <c r="D1923" s="65" t="s">
        <v>5772</v>
      </c>
      <c r="E1923" s="65" t="s">
        <v>1935</v>
      </c>
      <c r="F1923" s="65">
        <v>60</v>
      </c>
      <c r="G1923" s="65" t="s">
        <v>2993</v>
      </c>
      <c r="H1923" s="65">
        <v>4</v>
      </c>
      <c r="I1923" s="65">
        <v>799.96</v>
      </c>
      <c r="J1923" s="65">
        <v>2574.72</v>
      </c>
      <c r="K1923" s="65">
        <v>120000</v>
      </c>
      <c r="L1923" s="65">
        <v>2660</v>
      </c>
      <c r="M1923" s="65">
        <v>6</v>
      </c>
      <c r="N1923" s="65">
        <v>79.28</v>
      </c>
      <c r="O1923" s="65" t="s">
        <v>5773</v>
      </c>
    </row>
    <row r="1924" ht="15" spans="1:15">
      <c r="A1924" s="65" t="s">
        <v>36</v>
      </c>
      <c r="B1924" s="65" t="s">
        <v>5842</v>
      </c>
      <c r="C1924" s="65" t="s">
        <v>1939</v>
      </c>
      <c r="D1924" s="65" t="s">
        <v>5772</v>
      </c>
      <c r="E1924" s="65" t="s">
        <v>1935</v>
      </c>
      <c r="F1924" s="65">
        <v>60</v>
      </c>
      <c r="G1924" s="65" t="s">
        <v>2993</v>
      </c>
      <c r="H1924" s="65">
        <v>4</v>
      </c>
      <c r="I1924" s="65">
        <v>799.96</v>
      </c>
      <c r="J1924" s="65">
        <v>2574.72</v>
      </c>
      <c r="K1924" s="65">
        <v>120000</v>
      </c>
      <c r="L1924" s="65">
        <v>2660</v>
      </c>
      <c r="M1924" s="65">
        <v>6</v>
      </c>
      <c r="N1924" s="65">
        <v>79.28</v>
      </c>
      <c r="O1924" s="65" t="s">
        <v>5773</v>
      </c>
    </row>
    <row r="1925" ht="15" spans="1:15">
      <c r="A1925" s="65" t="s">
        <v>36</v>
      </c>
      <c r="B1925" s="65" t="s">
        <v>5844</v>
      </c>
      <c r="C1925" s="65" t="s">
        <v>1939</v>
      </c>
      <c r="D1925" s="65" t="s">
        <v>5772</v>
      </c>
      <c r="E1925" s="65" t="s">
        <v>1935</v>
      </c>
      <c r="F1925" s="65">
        <v>60</v>
      </c>
      <c r="G1925" s="65" t="s">
        <v>2993</v>
      </c>
      <c r="H1925" s="65">
        <v>4</v>
      </c>
      <c r="I1925" s="65">
        <v>799.96</v>
      </c>
      <c r="J1925" s="65">
        <v>2574.72</v>
      </c>
      <c r="K1925" s="65">
        <v>120000</v>
      </c>
      <c r="L1925" s="65">
        <v>2660</v>
      </c>
      <c r="M1925" s="65">
        <v>6</v>
      </c>
      <c r="N1925" s="65">
        <v>79.28</v>
      </c>
      <c r="O1925" s="65" t="s">
        <v>5773</v>
      </c>
    </row>
    <row r="1926" ht="15" spans="1:15">
      <c r="A1926" s="65" t="s">
        <v>36</v>
      </c>
      <c r="B1926" s="65" t="s">
        <v>5846</v>
      </c>
      <c r="C1926" s="65" t="s">
        <v>1939</v>
      </c>
      <c r="D1926" s="65" t="s">
        <v>5772</v>
      </c>
      <c r="E1926" s="65" t="s">
        <v>1935</v>
      </c>
      <c r="F1926" s="65">
        <v>60</v>
      </c>
      <c r="G1926" s="65" t="s">
        <v>2993</v>
      </c>
      <c r="H1926" s="65">
        <v>4</v>
      </c>
      <c r="I1926" s="65">
        <v>799.96</v>
      </c>
      <c r="J1926" s="65">
        <v>2574.72</v>
      </c>
      <c r="K1926" s="65">
        <v>120000</v>
      </c>
      <c r="L1926" s="65">
        <v>2660</v>
      </c>
      <c r="M1926" s="65">
        <v>6</v>
      </c>
      <c r="N1926" s="65">
        <v>79.28</v>
      </c>
      <c r="O1926" s="65" t="s">
        <v>5773</v>
      </c>
    </row>
    <row r="1927" ht="15" spans="1:15">
      <c r="A1927" s="65" t="s">
        <v>36</v>
      </c>
      <c r="B1927" s="65" t="s">
        <v>5848</v>
      </c>
      <c r="C1927" s="65" t="s">
        <v>1939</v>
      </c>
      <c r="D1927" s="65" t="s">
        <v>5772</v>
      </c>
      <c r="E1927" s="65" t="s">
        <v>1935</v>
      </c>
      <c r="F1927" s="65">
        <v>60</v>
      </c>
      <c r="G1927" s="65" t="s">
        <v>2993</v>
      </c>
      <c r="H1927" s="65">
        <v>4</v>
      </c>
      <c r="I1927" s="65">
        <v>799.96</v>
      </c>
      <c r="J1927" s="65">
        <v>2574.72</v>
      </c>
      <c r="K1927" s="65">
        <v>120000</v>
      </c>
      <c r="L1927" s="65">
        <v>2660</v>
      </c>
      <c r="M1927" s="65">
        <v>6</v>
      </c>
      <c r="N1927" s="65">
        <v>79.28</v>
      </c>
      <c r="O1927" s="65" t="s">
        <v>5773</v>
      </c>
    </row>
    <row r="1928" ht="15" spans="1:15">
      <c r="A1928" s="65" t="s">
        <v>36</v>
      </c>
      <c r="B1928" s="65" t="s">
        <v>5850</v>
      </c>
      <c r="C1928" s="65" t="s">
        <v>1939</v>
      </c>
      <c r="D1928" s="65" t="s">
        <v>5772</v>
      </c>
      <c r="E1928" s="65" t="s">
        <v>1935</v>
      </c>
      <c r="F1928" s="65">
        <v>60</v>
      </c>
      <c r="G1928" s="65" t="s">
        <v>2993</v>
      </c>
      <c r="H1928" s="65">
        <v>4</v>
      </c>
      <c r="I1928" s="65">
        <v>799.96</v>
      </c>
      <c r="J1928" s="65">
        <v>2574.72</v>
      </c>
      <c r="K1928" s="65">
        <v>120000</v>
      </c>
      <c r="L1928" s="65">
        <v>2660</v>
      </c>
      <c r="M1928" s="65">
        <v>6</v>
      </c>
      <c r="N1928" s="65">
        <v>79.28</v>
      </c>
      <c r="O1928" s="65" t="s">
        <v>5773</v>
      </c>
    </row>
    <row r="1929" ht="15" spans="1:15">
      <c r="A1929" s="65" t="s">
        <v>36</v>
      </c>
      <c r="B1929" s="65" t="s">
        <v>5852</v>
      </c>
      <c r="C1929" s="65" t="s">
        <v>1939</v>
      </c>
      <c r="D1929" s="65" t="s">
        <v>5772</v>
      </c>
      <c r="E1929" s="65" t="s">
        <v>1935</v>
      </c>
      <c r="F1929" s="65">
        <v>60</v>
      </c>
      <c r="G1929" s="65" t="s">
        <v>2993</v>
      </c>
      <c r="H1929" s="65">
        <v>4</v>
      </c>
      <c r="I1929" s="65">
        <v>799.96</v>
      </c>
      <c r="J1929" s="65">
        <v>2574.72</v>
      </c>
      <c r="K1929" s="65">
        <v>120000</v>
      </c>
      <c r="L1929" s="65">
        <v>2660</v>
      </c>
      <c r="M1929" s="65">
        <v>6</v>
      </c>
      <c r="N1929" s="65">
        <v>79.28</v>
      </c>
      <c r="O1929" s="65" t="s">
        <v>5773</v>
      </c>
    </row>
    <row r="1930" ht="15" spans="1:15">
      <c r="A1930" s="65" t="s">
        <v>36</v>
      </c>
      <c r="B1930" s="65" t="s">
        <v>5854</v>
      </c>
      <c r="C1930" s="65" t="s">
        <v>1939</v>
      </c>
      <c r="D1930" s="65" t="s">
        <v>5772</v>
      </c>
      <c r="E1930" s="65" t="s">
        <v>1935</v>
      </c>
      <c r="F1930" s="65">
        <v>60</v>
      </c>
      <c r="G1930" s="65" t="s">
        <v>2993</v>
      </c>
      <c r="H1930" s="65">
        <v>4</v>
      </c>
      <c r="I1930" s="65">
        <v>799.96</v>
      </c>
      <c r="J1930" s="65">
        <v>2574.72</v>
      </c>
      <c r="K1930" s="65">
        <v>120000</v>
      </c>
      <c r="L1930" s="65">
        <v>2660</v>
      </c>
      <c r="M1930" s="65">
        <v>6</v>
      </c>
      <c r="N1930" s="65">
        <v>79.28</v>
      </c>
      <c r="O1930" s="65" t="s">
        <v>5773</v>
      </c>
    </row>
    <row r="1931" ht="15" spans="1:15">
      <c r="A1931" s="65" t="s">
        <v>36</v>
      </c>
      <c r="B1931" s="65" t="s">
        <v>5856</v>
      </c>
      <c r="C1931" s="65" t="s">
        <v>1939</v>
      </c>
      <c r="D1931" s="65" t="s">
        <v>5772</v>
      </c>
      <c r="E1931" s="65" t="s">
        <v>1935</v>
      </c>
      <c r="F1931" s="65">
        <v>60</v>
      </c>
      <c r="G1931" s="65" t="s">
        <v>2993</v>
      </c>
      <c r="H1931" s="65">
        <v>4</v>
      </c>
      <c r="I1931" s="65">
        <v>799.96</v>
      </c>
      <c r="J1931" s="65">
        <v>2574.72</v>
      </c>
      <c r="K1931" s="65">
        <v>120000</v>
      </c>
      <c r="L1931" s="65">
        <v>2660</v>
      </c>
      <c r="M1931" s="65">
        <v>6</v>
      </c>
      <c r="N1931" s="65">
        <v>79.28</v>
      </c>
      <c r="O1931" s="65" t="s">
        <v>5773</v>
      </c>
    </row>
    <row r="1932" ht="15" spans="1:15">
      <c r="A1932" s="65" t="s">
        <v>36</v>
      </c>
      <c r="B1932" s="65" t="s">
        <v>5858</v>
      </c>
      <c r="C1932" s="65" t="s">
        <v>1939</v>
      </c>
      <c r="D1932" s="65" t="s">
        <v>5772</v>
      </c>
      <c r="E1932" s="65" t="s">
        <v>1935</v>
      </c>
      <c r="F1932" s="65">
        <v>60</v>
      </c>
      <c r="G1932" s="65" t="s">
        <v>2993</v>
      </c>
      <c r="H1932" s="65">
        <v>4</v>
      </c>
      <c r="I1932" s="65">
        <v>799.96</v>
      </c>
      <c r="J1932" s="65">
        <v>2574.72</v>
      </c>
      <c r="K1932" s="65">
        <v>120000</v>
      </c>
      <c r="L1932" s="65">
        <v>2660</v>
      </c>
      <c r="M1932" s="65">
        <v>6</v>
      </c>
      <c r="N1932" s="65">
        <v>79.28</v>
      </c>
      <c r="O1932" s="65" t="s">
        <v>5773</v>
      </c>
    </row>
    <row r="1933" ht="15" spans="1:15">
      <c r="A1933" s="65" t="s">
        <v>36</v>
      </c>
      <c r="B1933" s="65" t="s">
        <v>5860</v>
      </c>
      <c r="C1933" s="65" t="s">
        <v>1939</v>
      </c>
      <c r="D1933" s="65" t="s">
        <v>5772</v>
      </c>
      <c r="E1933" s="65" t="s">
        <v>1935</v>
      </c>
      <c r="F1933" s="65">
        <v>60</v>
      </c>
      <c r="G1933" s="65" t="s">
        <v>2993</v>
      </c>
      <c r="H1933" s="65">
        <v>4</v>
      </c>
      <c r="I1933" s="65">
        <v>799.96</v>
      </c>
      <c r="J1933" s="65">
        <v>2574.72</v>
      </c>
      <c r="K1933" s="65">
        <v>120000</v>
      </c>
      <c r="L1933" s="65">
        <v>2660</v>
      </c>
      <c r="M1933" s="65">
        <v>6</v>
      </c>
      <c r="N1933" s="65">
        <v>79.28</v>
      </c>
      <c r="O1933" s="65" t="s">
        <v>5773</v>
      </c>
    </row>
    <row r="1934" ht="15" spans="1:15">
      <c r="A1934" s="65" t="s">
        <v>36</v>
      </c>
      <c r="B1934" s="65" t="s">
        <v>5862</v>
      </c>
      <c r="C1934" s="65" t="s">
        <v>1939</v>
      </c>
      <c r="D1934" s="65" t="s">
        <v>5772</v>
      </c>
      <c r="E1934" s="65" t="s">
        <v>1935</v>
      </c>
      <c r="F1934" s="65">
        <v>60</v>
      </c>
      <c r="G1934" s="65" t="s">
        <v>2993</v>
      </c>
      <c r="H1934" s="65">
        <v>4</v>
      </c>
      <c r="I1934" s="65">
        <v>799.96</v>
      </c>
      <c r="J1934" s="65">
        <v>2574.72</v>
      </c>
      <c r="K1934" s="65">
        <v>120000</v>
      </c>
      <c r="L1934" s="65">
        <v>2660</v>
      </c>
      <c r="M1934" s="65">
        <v>6</v>
      </c>
      <c r="N1934" s="65">
        <v>79.28</v>
      </c>
      <c r="O1934" s="65" t="s">
        <v>5773</v>
      </c>
    </row>
    <row r="1935" ht="15" spans="1:15">
      <c r="A1935" s="65" t="s">
        <v>36</v>
      </c>
      <c r="B1935" s="65" t="s">
        <v>5864</v>
      </c>
      <c r="C1935" s="65" t="s">
        <v>1939</v>
      </c>
      <c r="D1935" s="65" t="s">
        <v>5772</v>
      </c>
      <c r="E1935" s="65" t="s">
        <v>1935</v>
      </c>
      <c r="F1935" s="65">
        <v>60</v>
      </c>
      <c r="G1935" s="65" t="s">
        <v>2993</v>
      </c>
      <c r="H1935" s="65">
        <v>4</v>
      </c>
      <c r="I1935" s="65">
        <v>799.96</v>
      </c>
      <c r="J1935" s="65">
        <v>2574.72</v>
      </c>
      <c r="K1935" s="65">
        <v>120000</v>
      </c>
      <c r="L1935" s="65">
        <v>2660</v>
      </c>
      <c r="M1935" s="65">
        <v>6</v>
      </c>
      <c r="N1935" s="65">
        <v>79.28</v>
      </c>
      <c r="O1935" s="65" t="s">
        <v>5773</v>
      </c>
    </row>
    <row r="1936" ht="15" spans="1:15">
      <c r="A1936" s="65" t="s">
        <v>36</v>
      </c>
      <c r="B1936" s="65" t="s">
        <v>5866</v>
      </c>
      <c r="C1936" s="65" t="s">
        <v>1939</v>
      </c>
      <c r="D1936" s="65" t="s">
        <v>5772</v>
      </c>
      <c r="E1936" s="65" t="s">
        <v>1935</v>
      </c>
      <c r="F1936" s="65">
        <v>60</v>
      </c>
      <c r="G1936" s="65" t="s">
        <v>2993</v>
      </c>
      <c r="H1936" s="65">
        <v>4</v>
      </c>
      <c r="I1936" s="65">
        <v>799.96</v>
      </c>
      <c r="J1936" s="65">
        <v>2574.72</v>
      </c>
      <c r="K1936" s="65">
        <v>120000</v>
      </c>
      <c r="L1936" s="65">
        <v>2660</v>
      </c>
      <c r="M1936" s="65">
        <v>6</v>
      </c>
      <c r="N1936" s="65">
        <v>79.28</v>
      </c>
      <c r="O1936" s="65" t="s">
        <v>5773</v>
      </c>
    </row>
    <row r="1937" ht="15" spans="1:15">
      <c r="A1937" s="65" t="s">
        <v>36</v>
      </c>
      <c r="B1937" s="65" t="s">
        <v>5868</v>
      </c>
      <c r="C1937" s="65" t="s">
        <v>1939</v>
      </c>
      <c r="D1937" s="65" t="s">
        <v>5772</v>
      </c>
      <c r="E1937" s="65" t="s">
        <v>1935</v>
      </c>
      <c r="F1937" s="65">
        <v>60</v>
      </c>
      <c r="G1937" s="65" t="s">
        <v>2993</v>
      </c>
      <c r="H1937" s="65">
        <v>4</v>
      </c>
      <c r="I1937" s="65">
        <v>799.96</v>
      </c>
      <c r="J1937" s="65">
        <v>2574.72</v>
      </c>
      <c r="K1937" s="65">
        <v>120000</v>
      </c>
      <c r="L1937" s="65">
        <v>2660</v>
      </c>
      <c r="M1937" s="65">
        <v>6</v>
      </c>
      <c r="N1937" s="65">
        <v>79.28</v>
      </c>
      <c r="O1937" s="65" t="s">
        <v>5773</v>
      </c>
    </row>
    <row r="1938" ht="15" spans="1:15">
      <c r="A1938" s="65" t="s">
        <v>36</v>
      </c>
      <c r="B1938" s="65" t="s">
        <v>5870</v>
      </c>
      <c r="C1938" s="65" t="s">
        <v>1939</v>
      </c>
      <c r="D1938" s="65" t="s">
        <v>5772</v>
      </c>
      <c r="E1938" s="65" t="s">
        <v>1935</v>
      </c>
      <c r="F1938" s="65">
        <v>60</v>
      </c>
      <c r="G1938" s="65" t="s">
        <v>2993</v>
      </c>
      <c r="H1938" s="65">
        <v>4</v>
      </c>
      <c r="I1938" s="65">
        <v>799.96</v>
      </c>
      <c r="J1938" s="65">
        <v>2574.72</v>
      </c>
      <c r="K1938" s="65">
        <v>120000</v>
      </c>
      <c r="L1938" s="65">
        <v>2660</v>
      </c>
      <c r="M1938" s="65">
        <v>6</v>
      </c>
      <c r="N1938" s="65">
        <v>79.28</v>
      </c>
      <c r="O1938" s="65" t="s">
        <v>5773</v>
      </c>
    </row>
    <row r="1939" ht="15" spans="1:15">
      <c r="A1939" s="65" t="s">
        <v>36</v>
      </c>
      <c r="B1939" s="65" t="s">
        <v>5872</v>
      </c>
      <c r="C1939" s="65" t="s">
        <v>1939</v>
      </c>
      <c r="D1939" s="65" t="s">
        <v>5772</v>
      </c>
      <c r="E1939" s="65" t="s">
        <v>1935</v>
      </c>
      <c r="F1939" s="65">
        <v>60</v>
      </c>
      <c r="G1939" s="65" t="s">
        <v>2993</v>
      </c>
      <c r="H1939" s="65">
        <v>4</v>
      </c>
      <c r="I1939" s="65">
        <v>799.96</v>
      </c>
      <c r="J1939" s="65">
        <v>2574.72</v>
      </c>
      <c r="K1939" s="65">
        <v>120000</v>
      </c>
      <c r="L1939" s="65">
        <v>2660</v>
      </c>
      <c r="M1939" s="65">
        <v>6</v>
      </c>
      <c r="N1939" s="65">
        <v>79.28</v>
      </c>
      <c r="O1939" s="65" t="s">
        <v>5773</v>
      </c>
    </row>
    <row r="1940" ht="15" spans="1:15">
      <c r="A1940" s="65" t="s">
        <v>36</v>
      </c>
      <c r="B1940" s="65" t="s">
        <v>5874</v>
      </c>
      <c r="C1940" s="65" t="s">
        <v>1939</v>
      </c>
      <c r="D1940" s="65" t="s">
        <v>5772</v>
      </c>
      <c r="E1940" s="65" t="s">
        <v>1935</v>
      </c>
      <c r="F1940" s="65">
        <v>60</v>
      </c>
      <c r="G1940" s="65" t="s">
        <v>2993</v>
      </c>
      <c r="H1940" s="65">
        <v>4</v>
      </c>
      <c r="I1940" s="65">
        <v>799.96</v>
      </c>
      <c r="J1940" s="65">
        <v>2574.72</v>
      </c>
      <c r="K1940" s="65">
        <v>120000</v>
      </c>
      <c r="L1940" s="65">
        <v>2660</v>
      </c>
      <c r="M1940" s="65">
        <v>6</v>
      </c>
      <c r="N1940" s="65">
        <v>79.28</v>
      </c>
      <c r="O1940" s="65" t="s">
        <v>5773</v>
      </c>
    </row>
    <row r="1941" ht="15" spans="1:15">
      <c r="A1941" s="65" t="s">
        <v>36</v>
      </c>
      <c r="B1941" s="65" t="s">
        <v>5876</v>
      </c>
      <c r="C1941" s="65" t="s">
        <v>1939</v>
      </c>
      <c r="D1941" s="65" t="s">
        <v>5772</v>
      </c>
      <c r="E1941" s="65" t="s">
        <v>1935</v>
      </c>
      <c r="F1941" s="65">
        <v>60</v>
      </c>
      <c r="G1941" s="65" t="s">
        <v>2993</v>
      </c>
      <c r="H1941" s="65">
        <v>4</v>
      </c>
      <c r="I1941" s="65">
        <v>799.96</v>
      </c>
      <c r="J1941" s="65">
        <v>2574.72</v>
      </c>
      <c r="K1941" s="65">
        <v>120000</v>
      </c>
      <c r="L1941" s="65">
        <v>2660</v>
      </c>
      <c r="M1941" s="65">
        <v>6</v>
      </c>
      <c r="N1941" s="65">
        <v>79.28</v>
      </c>
      <c r="O1941" s="65" t="s">
        <v>5773</v>
      </c>
    </row>
    <row r="1942" ht="15" spans="1:15">
      <c r="A1942" s="65" t="s">
        <v>36</v>
      </c>
      <c r="B1942" s="65" t="s">
        <v>5878</v>
      </c>
      <c r="C1942" s="65" t="s">
        <v>1939</v>
      </c>
      <c r="D1942" s="65" t="s">
        <v>5772</v>
      </c>
      <c r="E1942" s="65" t="s">
        <v>1935</v>
      </c>
      <c r="F1942" s="65">
        <v>60</v>
      </c>
      <c r="G1942" s="65" t="s">
        <v>2993</v>
      </c>
      <c r="H1942" s="65">
        <v>4</v>
      </c>
      <c r="I1942" s="65">
        <v>799.96</v>
      </c>
      <c r="J1942" s="65">
        <v>2574.72</v>
      </c>
      <c r="K1942" s="65">
        <v>120000</v>
      </c>
      <c r="L1942" s="65">
        <v>2660</v>
      </c>
      <c r="M1942" s="65">
        <v>6</v>
      </c>
      <c r="N1942" s="65">
        <v>79.28</v>
      </c>
      <c r="O1942" s="65" t="s">
        <v>5773</v>
      </c>
    </row>
    <row r="1943" ht="15" spans="1:15">
      <c r="A1943" s="65" t="s">
        <v>36</v>
      </c>
      <c r="B1943" s="65" t="s">
        <v>5880</v>
      </c>
      <c r="C1943" s="65" t="s">
        <v>1939</v>
      </c>
      <c r="D1943" s="65" t="s">
        <v>5772</v>
      </c>
      <c r="E1943" s="65" t="s">
        <v>1935</v>
      </c>
      <c r="F1943" s="65">
        <v>60</v>
      </c>
      <c r="G1943" s="65" t="s">
        <v>2993</v>
      </c>
      <c r="H1943" s="65">
        <v>4</v>
      </c>
      <c r="I1943" s="65">
        <v>799.96</v>
      </c>
      <c r="J1943" s="65">
        <v>2574.72</v>
      </c>
      <c r="K1943" s="65">
        <v>120000</v>
      </c>
      <c r="L1943" s="65">
        <v>2660</v>
      </c>
      <c r="M1943" s="65">
        <v>6</v>
      </c>
      <c r="N1943" s="65">
        <v>79.28</v>
      </c>
      <c r="O1943" s="65" t="s">
        <v>5773</v>
      </c>
    </row>
    <row r="1944" ht="15" spans="1:15">
      <c r="A1944" s="65" t="s">
        <v>36</v>
      </c>
      <c r="B1944" s="65" t="s">
        <v>5882</v>
      </c>
      <c r="C1944" s="65" t="s">
        <v>1939</v>
      </c>
      <c r="D1944" s="65" t="s">
        <v>5772</v>
      </c>
      <c r="E1944" s="65" t="s">
        <v>1935</v>
      </c>
      <c r="F1944" s="65">
        <v>60</v>
      </c>
      <c r="G1944" s="65" t="s">
        <v>2993</v>
      </c>
      <c r="H1944" s="65">
        <v>4</v>
      </c>
      <c r="I1944" s="65">
        <v>799.96</v>
      </c>
      <c r="J1944" s="65">
        <v>2574.72</v>
      </c>
      <c r="K1944" s="65">
        <v>120000</v>
      </c>
      <c r="L1944" s="65">
        <v>2660</v>
      </c>
      <c r="M1944" s="65">
        <v>6</v>
      </c>
      <c r="N1944" s="65">
        <v>79.28</v>
      </c>
      <c r="O1944" s="65" t="s">
        <v>5773</v>
      </c>
    </row>
    <row r="1945" ht="15" spans="1:15">
      <c r="A1945" s="65" t="s">
        <v>36</v>
      </c>
      <c r="B1945" s="65" t="s">
        <v>5884</v>
      </c>
      <c r="C1945" s="65" t="s">
        <v>1939</v>
      </c>
      <c r="D1945" s="65" t="s">
        <v>5772</v>
      </c>
      <c r="E1945" s="65" t="s">
        <v>1935</v>
      </c>
      <c r="F1945" s="65">
        <v>60</v>
      </c>
      <c r="G1945" s="65" t="s">
        <v>2993</v>
      </c>
      <c r="H1945" s="65">
        <v>4</v>
      </c>
      <c r="I1945" s="65">
        <v>799.96</v>
      </c>
      <c r="J1945" s="65">
        <v>2574.72</v>
      </c>
      <c r="K1945" s="65">
        <v>120000</v>
      </c>
      <c r="L1945" s="65">
        <v>2660</v>
      </c>
      <c r="M1945" s="65">
        <v>6</v>
      </c>
      <c r="N1945" s="65">
        <v>79.28</v>
      </c>
      <c r="O1945" s="65" t="s">
        <v>5773</v>
      </c>
    </row>
    <row r="1946" ht="15" spans="1:15">
      <c r="A1946" s="65" t="s">
        <v>36</v>
      </c>
      <c r="B1946" s="65" t="s">
        <v>5886</v>
      </c>
      <c r="C1946" s="65" t="s">
        <v>1939</v>
      </c>
      <c r="D1946" s="65" t="s">
        <v>5772</v>
      </c>
      <c r="E1946" s="65" t="s">
        <v>1935</v>
      </c>
      <c r="F1946" s="65">
        <v>60</v>
      </c>
      <c r="G1946" s="65" t="s">
        <v>2993</v>
      </c>
      <c r="H1946" s="65">
        <v>4</v>
      </c>
      <c r="I1946" s="65">
        <v>799.96</v>
      </c>
      <c r="J1946" s="65">
        <v>2574.72</v>
      </c>
      <c r="K1946" s="65">
        <v>120000</v>
      </c>
      <c r="L1946" s="65">
        <v>2660</v>
      </c>
      <c r="M1946" s="65">
        <v>6</v>
      </c>
      <c r="N1946" s="65">
        <v>79.28</v>
      </c>
      <c r="O1946" s="65" t="s">
        <v>5773</v>
      </c>
    </row>
    <row r="1947" ht="15" spans="1:15">
      <c r="A1947" s="65" t="s">
        <v>36</v>
      </c>
      <c r="B1947" s="65" t="s">
        <v>5888</v>
      </c>
      <c r="C1947" s="65" t="s">
        <v>1939</v>
      </c>
      <c r="D1947" s="65" t="s">
        <v>5772</v>
      </c>
      <c r="E1947" s="65" t="s">
        <v>1935</v>
      </c>
      <c r="F1947" s="65">
        <v>60</v>
      </c>
      <c r="G1947" s="65" t="s">
        <v>2993</v>
      </c>
      <c r="H1947" s="65">
        <v>4</v>
      </c>
      <c r="I1947" s="65">
        <v>799.96</v>
      </c>
      <c r="J1947" s="65">
        <v>2574.72</v>
      </c>
      <c r="K1947" s="65">
        <v>120000</v>
      </c>
      <c r="L1947" s="65">
        <v>2660</v>
      </c>
      <c r="M1947" s="65">
        <v>6</v>
      </c>
      <c r="N1947" s="65">
        <v>79.28</v>
      </c>
      <c r="O1947" s="65" t="s">
        <v>5773</v>
      </c>
    </row>
    <row r="1948" ht="15" spans="1:15">
      <c r="A1948" s="65" t="s">
        <v>36</v>
      </c>
      <c r="B1948" s="65" t="s">
        <v>5890</v>
      </c>
      <c r="C1948" s="65" t="s">
        <v>1939</v>
      </c>
      <c r="D1948" s="65" t="s">
        <v>5772</v>
      </c>
      <c r="E1948" s="65" t="s">
        <v>1935</v>
      </c>
      <c r="F1948" s="65">
        <v>60</v>
      </c>
      <c r="G1948" s="65" t="s">
        <v>2993</v>
      </c>
      <c r="H1948" s="65">
        <v>4</v>
      </c>
      <c r="I1948" s="65">
        <v>799.96</v>
      </c>
      <c r="J1948" s="65">
        <v>2574.72</v>
      </c>
      <c r="K1948" s="65">
        <v>120000</v>
      </c>
      <c r="L1948" s="65">
        <v>2660</v>
      </c>
      <c r="M1948" s="65">
        <v>6</v>
      </c>
      <c r="N1948" s="65">
        <v>79.28</v>
      </c>
      <c r="O1948" s="65" t="s">
        <v>5773</v>
      </c>
    </row>
    <row r="1949" ht="15" spans="1:15">
      <c r="A1949" s="65" t="s">
        <v>36</v>
      </c>
      <c r="B1949" s="65" t="s">
        <v>5892</v>
      </c>
      <c r="C1949" s="65" t="s">
        <v>1939</v>
      </c>
      <c r="D1949" s="65" t="s">
        <v>5772</v>
      </c>
      <c r="E1949" s="65" t="s">
        <v>1935</v>
      </c>
      <c r="F1949" s="65">
        <v>60</v>
      </c>
      <c r="G1949" s="65" t="s">
        <v>2993</v>
      </c>
      <c r="H1949" s="65">
        <v>4</v>
      </c>
      <c r="I1949" s="65">
        <v>799.96</v>
      </c>
      <c r="J1949" s="65">
        <v>2574.72</v>
      </c>
      <c r="K1949" s="65">
        <v>120000</v>
      </c>
      <c r="L1949" s="65">
        <v>2660</v>
      </c>
      <c r="M1949" s="65">
        <v>6</v>
      </c>
      <c r="N1949" s="65">
        <v>79.28</v>
      </c>
      <c r="O1949" s="65" t="s">
        <v>5773</v>
      </c>
    </row>
    <row r="1950" ht="15" spans="1:15">
      <c r="A1950" s="65" t="s">
        <v>36</v>
      </c>
      <c r="B1950" s="65" t="s">
        <v>5894</v>
      </c>
      <c r="C1950" s="65" t="s">
        <v>1939</v>
      </c>
      <c r="D1950" s="65" t="s">
        <v>5772</v>
      </c>
      <c r="E1950" s="65" t="s">
        <v>1935</v>
      </c>
      <c r="F1950" s="65">
        <v>60</v>
      </c>
      <c r="G1950" s="65" t="s">
        <v>2993</v>
      </c>
      <c r="H1950" s="65">
        <v>4</v>
      </c>
      <c r="I1950" s="65">
        <v>799.96</v>
      </c>
      <c r="J1950" s="65">
        <v>2574.72</v>
      </c>
      <c r="K1950" s="65">
        <v>120000</v>
      </c>
      <c r="L1950" s="65">
        <v>2660</v>
      </c>
      <c r="M1950" s="65">
        <v>6</v>
      </c>
      <c r="N1950" s="65">
        <v>79.28</v>
      </c>
      <c r="O1950" s="65" t="s">
        <v>5773</v>
      </c>
    </row>
    <row r="1951" ht="15" spans="1:15">
      <c r="A1951" s="65" t="s">
        <v>36</v>
      </c>
      <c r="B1951" s="65" t="s">
        <v>5896</v>
      </c>
      <c r="C1951" s="65" t="s">
        <v>1939</v>
      </c>
      <c r="D1951" s="65" t="s">
        <v>5772</v>
      </c>
      <c r="E1951" s="65" t="s">
        <v>1935</v>
      </c>
      <c r="F1951" s="65">
        <v>60</v>
      </c>
      <c r="G1951" s="65" t="s">
        <v>2993</v>
      </c>
      <c r="H1951" s="65">
        <v>4</v>
      </c>
      <c r="I1951" s="65">
        <v>799.96</v>
      </c>
      <c r="J1951" s="65">
        <v>2574.72</v>
      </c>
      <c r="K1951" s="65">
        <v>120000</v>
      </c>
      <c r="L1951" s="65">
        <v>2660</v>
      </c>
      <c r="M1951" s="65">
        <v>6</v>
      </c>
      <c r="N1951" s="65">
        <v>79.28</v>
      </c>
      <c r="O1951" s="65" t="s">
        <v>5773</v>
      </c>
    </row>
    <row r="1952" ht="15" spans="1:15">
      <c r="A1952" s="65" t="s">
        <v>36</v>
      </c>
      <c r="B1952" s="65" t="s">
        <v>5898</v>
      </c>
      <c r="C1952" s="65" t="s">
        <v>1939</v>
      </c>
      <c r="D1952" s="65" t="s">
        <v>5772</v>
      </c>
      <c r="E1952" s="65" t="s">
        <v>1935</v>
      </c>
      <c r="F1952" s="65">
        <v>60</v>
      </c>
      <c r="G1952" s="65" t="s">
        <v>2993</v>
      </c>
      <c r="H1952" s="65">
        <v>4</v>
      </c>
      <c r="I1952" s="65">
        <v>799.96</v>
      </c>
      <c r="J1952" s="65">
        <v>2574.72</v>
      </c>
      <c r="K1952" s="65">
        <v>120000</v>
      </c>
      <c r="L1952" s="65">
        <v>2660</v>
      </c>
      <c r="M1952" s="65">
        <v>6</v>
      </c>
      <c r="N1952" s="65">
        <v>79.28</v>
      </c>
      <c r="O1952" s="65" t="s">
        <v>5773</v>
      </c>
    </row>
    <row r="1953" ht="15" spans="1:15">
      <c r="A1953" s="65" t="s">
        <v>36</v>
      </c>
      <c r="B1953" s="65" t="s">
        <v>5900</v>
      </c>
      <c r="C1953" s="65" t="s">
        <v>1939</v>
      </c>
      <c r="D1953" s="65" t="s">
        <v>5772</v>
      </c>
      <c r="E1953" s="65" t="s">
        <v>1935</v>
      </c>
      <c r="F1953" s="65">
        <v>60</v>
      </c>
      <c r="G1953" s="65" t="s">
        <v>2993</v>
      </c>
      <c r="H1953" s="65">
        <v>4</v>
      </c>
      <c r="I1953" s="65">
        <v>799.96</v>
      </c>
      <c r="J1953" s="65">
        <v>2574.72</v>
      </c>
      <c r="K1953" s="65">
        <v>120000</v>
      </c>
      <c r="L1953" s="65">
        <v>2660</v>
      </c>
      <c r="M1953" s="65">
        <v>6</v>
      </c>
      <c r="N1953" s="65">
        <v>79.28</v>
      </c>
      <c r="O1953" s="65" t="s">
        <v>5773</v>
      </c>
    </row>
    <row r="1954" ht="15" spans="1:15">
      <c r="A1954" s="65" t="s">
        <v>36</v>
      </c>
      <c r="B1954" s="65" t="s">
        <v>5902</v>
      </c>
      <c r="C1954" s="65" t="s">
        <v>1939</v>
      </c>
      <c r="D1954" s="65" t="s">
        <v>5772</v>
      </c>
      <c r="E1954" s="65" t="s">
        <v>1935</v>
      </c>
      <c r="F1954" s="65">
        <v>60</v>
      </c>
      <c r="G1954" s="65" t="s">
        <v>2993</v>
      </c>
      <c r="H1954" s="65">
        <v>4</v>
      </c>
      <c r="I1954" s="65">
        <v>799.96</v>
      </c>
      <c r="J1954" s="65">
        <v>2574.72</v>
      </c>
      <c r="K1954" s="65">
        <v>120000</v>
      </c>
      <c r="L1954" s="65">
        <v>2660</v>
      </c>
      <c r="M1954" s="65">
        <v>6</v>
      </c>
      <c r="N1954" s="65">
        <v>79.28</v>
      </c>
      <c r="O1954" s="65" t="s">
        <v>5773</v>
      </c>
    </row>
    <row r="1955" ht="15" spans="1:15">
      <c r="A1955" s="65" t="s">
        <v>36</v>
      </c>
      <c r="B1955" s="65" t="s">
        <v>5904</v>
      </c>
      <c r="C1955" s="65" t="s">
        <v>1939</v>
      </c>
      <c r="D1955" s="65" t="s">
        <v>5772</v>
      </c>
      <c r="E1955" s="65" t="s">
        <v>1935</v>
      </c>
      <c r="F1955" s="65">
        <v>60</v>
      </c>
      <c r="G1955" s="65" t="s">
        <v>2993</v>
      </c>
      <c r="H1955" s="65">
        <v>4</v>
      </c>
      <c r="I1955" s="65">
        <v>799.96</v>
      </c>
      <c r="J1955" s="65">
        <v>2574.72</v>
      </c>
      <c r="K1955" s="65">
        <v>120000</v>
      </c>
      <c r="L1955" s="65">
        <v>2660</v>
      </c>
      <c r="M1955" s="65">
        <v>6</v>
      </c>
      <c r="N1955" s="65">
        <v>79.28</v>
      </c>
      <c r="O1955" s="65" t="s">
        <v>5773</v>
      </c>
    </row>
    <row r="1956" ht="15" spans="1:15">
      <c r="A1956" s="65" t="s">
        <v>36</v>
      </c>
      <c r="B1956" s="65" t="s">
        <v>5906</v>
      </c>
      <c r="C1956" s="65" t="s">
        <v>1939</v>
      </c>
      <c r="D1956" s="65" t="s">
        <v>5772</v>
      </c>
      <c r="E1956" s="65" t="s">
        <v>1935</v>
      </c>
      <c r="F1956" s="65">
        <v>60</v>
      </c>
      <c r="G1956" s="65" t="s">
        <v>2993</v>
      </c>
      <c r="H1956" s="65">
        <v>4</v>
      </c>
      <c r="I1956" s="65">
        <v>799.96</v>
      </c>
      <c r="J1956" s="65">
        <v>2574.72</v>
      </c>
      <c r="K1956" s="65">
        <v>120000</v>
      </c>
      <c r="L1956" s="65">
        <v>2660</v>
      </c>
      <c r="M1956" s="65">
        <v>6</v>
      </c>
      <c r="N1956" s="65">
        <v>79.28</v>
      </c>
      <c r="O1956" s="65" t="s">
        <v>5773</v>
      </c>
    </row>
    <row r="1957" ht="15" spans="1:15">
      <c r="A1957" s="65" t="s">
        <v>36</v>
      </c>
      <c r="B1957" s="65" t="s">
        <v>5908</v>
      </c>
      <c r="C1957" s="65" t="s">
        <v>1939</v>
      </c>
      <c r="D1957" s="65" t="s">
        <v>5772</v>
      </c>
      <c r="E1957" s="65" t="s">
        <v>1935</v>
      </c>
      <c r="F1957" s="65">
        <v>60</v>
      </c>
      <c r="G1957" s="65" t="s">
        <v>2993</v>
      </c>
      <c r="H1957" s="65">
        <v>4</v>
      </c>
      <c r="I1957" s="65">
        <v>799.96</v>
      </c>
      <c r="J1957" s="65">
        <v>2574.72</v>
      </c>
      <c r="K1957" s="65">
        <v>120000</v>
      </c>
      <c r="L1957" s="65">
        <v>2660</v>
      </c>
      <c r="M1957" s="65">
        <v>6</v>
      </c>
      <c r="N1957" s="65">
        <v>79.28</v>
      </c>
      <c r="O1957" s="65" t="s">
        <v>5773</v>
      </c>
    </row>
    <row r="1958" ht="15" spans="1:15">
      <c r="A1958" s="65" t="s">
        <v>36</v>
      </c>
      <c r="B1958" s="65" t="s">
        <v>5910</v>
      </c>
      <c r="C1958" s="65" t="s">
        <v>1939</v>
      </c>
      <c r="D1958" s="65" t="s">
        <v>5772</v>
      </c>
      <c r="E1958" s="65" t="s">
        <v>1935</v>
      </c>
      <c r="F1958" s="65">
        <v>60</v>
      </c>
      <c r="G1958" s="65" t="s">
        <v>2993</v>
      </c>
      <c r="H1958" s="65">
        <v>4</v>
      </c>
      <c r="I1958" s="65">
        <v>799.96</v>
      </c>
      <c r="J1958" s="65">
        <v>2574.72</v>
      </c>
      <c r="K1958" s="65">
        <v>120000</v>
      </c>
      <c r="L1958" s="65">
        <v>2660</v>
      </c>
      <c r="M1958" s="65">
        <v>6</v>
      </c>
      <c r="N1958" s="65">
        <v>79.28</v>
      </c>
      <c r="O1958" s="65" t="s">
        <v>5773</v>
      </c>
    </row>
    <row r="1959" ht="15" spans="1:15">
      <c r="A1959" s="65" t="s">
        <v>36</v>
      </c>
      <c r="B1959" s="65" t="s">
        <v>5912</v>
      </c>
      <c r="C1959" s="65" t="s">
        <v>1939</v>
      </c>
      <c r="D1959" s="65" t="s">
        <v>5772</v>
      </c>
      <c r="E1959" s="65" t="s">
        <v>1935</v>
      </c>
      <c r="F1959" s="65">
        <v>60</v>
      </c>
      <c r="G1959" s="65" t="s">
        <v>2993</v>
      </c>
      <c r="H1959" s="65">
        <v>4</v>
      </c>
      <c r="I1959" s="65">
        <v>799.96</v>
      </c>
      <c r="J1959" s="65">
        <v>2574.72</v>
      </c>
      <c r="K1959" s="65">
        <v>120000</v>
      </c>
      <c r="L1959" s="65">
        <v>2660</v>
      </c>
      <c r="M1959" s="65">
        <v>6</v>
      </c>
      <c r="N1959" s="65">
        <v>79.28</v>
      </c>
      <c r="O1959" s="65" t="s">
        <v>5773</v>
      </c>
    </row>
    <row r="1960" ht="15" spans="1:15">
      <c r="A1960" s="65" t="s">
        <v>36</v>
      </c>
      <c r="B1960" s="65" t="s">
        <v>5914</v>
      </c>
      <c r="C1960" s="65" t="s">
        <v>1939</v>
      </c>
      <c r="D1960" s="65" t="s">
        <v>5772</v>
      </c>
      <c r="E1960" s="65" t="s">
        <v>1935</v>
      </c>
      <c r="F1960" s="65">
        <v>60</v>
      </c>
      <c r="G1960" s="65" t="s">
        <v>2993</v>
      </c>
      <c r="H1960" s="65">
        <v>4</v>
      </c>
      <c r="I1960" s="65">
        <v>799.96</v>
      </c>
      <c r="J1960" s="65">
        <v>2574.72</v>
      </c>
      <c r="K1960" s="65">
        <v>120000</v>
      </c>
      <c r="L1960" s="65">
        <v>2660</v>
      </c>
      <c r="M1960" s="65">
        <v>6</v>
      </c>
      <c r="N1960" s="65">
        <v>79.28</v>
      </c>
      <c r="O1960" s="65" t="s">
        <v>5773</v>
      </c>
    </row>
    <row r="1961" ht="15" spans="1:15">
      <c r="A1961" s="65" t="s">
        <v>36</v>
      </c>
      <c r="B1961" s="65" t="s">
        <v>5916</v>
      </c>
      <c r="C1961" s="65" t="s">
        <v>1939</v>
      </c>
      <c r="D1961" s="65" t="s">
        <v>5772</v>
      </c>
      <c r="E1961" s="65" t="s">
        <v>1935</v>
      </c>
      <c r="F1961" s="65">
        <v>60</v>
      </c>
      <c r="G1961" s="65" t="s">
        <v>2993</v>
      </c>
      <c r="H1961" s="65">
        <v>4</v>
      </c>
      <c r="I1961" s="65">
        <v>799.96</v>
      </c>
      <c r="J1961" s="65">
        <v>2574.72</v>
      </c>
      <c r="K1961" s="65">
        <v>120000</v>
      </c>
      <c r="L1961" s="65">
        <v>2660</v>
      </c>
      <c r="M1961" s="65">
        <v>6</v>
      </c>
      <c r="N1961" s="65">
        <v>79.28</v>
      </c>
      <c r="O1961" s="65" t="s">
        <v>5773</v>
      </c>
    </row>
    <row r="1962" ht="15" spans="1:15">
      <c r="A1962" s="65" t="s">
        <v>36</v>
      </c>
      <c r="B1962" s="65" t="s">
        <v>5918</v>
      </c>
      <c r="C1962" s="65" t="s">
        <v>1939</v>
      </c>
      <c r="D1962" s="65" t="s">
        <v>5772</v>
      </c>
      <c r="E1962" s="65" t="s">
        <v>1935</v>
      </c>
      <c r="F1962" s="65">
        <v>60</v>
      </c>
      <c r="G1962" s="65" t="s">
        <v>2993</v>
      </c>
      <c r="H1962" s="65">
        <v>4</v>
      </c>
      <c r="I1962" s="65">
        <v>799.96</v>
      </c>
      <c r="J1962" s="65">
        <v>2574.72</v>
      </c>
      <c r="K1962" s="65">
        <v>120000</v>
      </c>
      <c r="L1962" s="65">
        <v>2660</v>
      </c>
      <c r="M1962" s="65">
        <v>6</v>
      </c>
      <c r="N1962" s="65">
        <v>79.28</v>
      </c>
      <c r="O1962" s="65" t="s">
        <v>5773</v>
      </c>
    </row>
    <row r="1963" ht="15" spans="1:15">
      <c r="A1963" s="65" t="s">
        <v>36</v>
      </c>
      <c r="B1963" s="65" t="s">
        <v>5920</v>
      </c>
      <c r="C1963" s="65" t="s">
        <v>1939</v>
      </c>
      <c r="D1963" s="65" t="s">
        <v>5772</v>
      </c>
      <c r="E1963" s="65" t="s">
        <v>1935</v>
      </c>
      <c r="F1963" s="65">
        <v>60</v>
      </c>
      <c r="G1963" s="65" t="s">
        <v>2993</v>
      </c>
      <c r="H1963" s="65">
        <v>4</v>
      </c>
      <c r="I1963" s="65">
        <v>799.96</v>
      </c>
      <c r="J1963" s="65">
        <v>2574.72</v>
      </c>
      <c r="K1963" s="65">
        <v>120000</v>
      </c>
      <c r="L1963" s="65">
        <v>2660</v>
      </c>
      <c r="M1963" s="65">
        <v>6</v>
      </c>
      <c r="N1963" s="65">
        <v>79.28</v>
      </c>
      <c r="O1963" s="65" t="s">
        <v>5773</v>
      </c>
    </row>
    <row r="1964" ht="15" spans="1:15">
      <c r="A1964" s="65" t="s">
        <v>36</v>
      </c>
      <c r="B1964" s="65" t="s">
        <v>5922</v>
      </c>
      <c r="C1964" s="65" t="s">
        <v>1939</v>
      </c>
      <c r="D1964" s="65" t="s">
        <v>5772</v>
      </c>
      <c r="E1964" s="65" t="s">
        <v>1935</v>
      </c>
      <c r="F1964" s="65">
        <v>60</v>
      </c>
      <c r="G1964" s="65" t="s">
        <v>2993</v>
      </c>
      <c r="H1964" s="65">
        <v>4</v>
      </c>
      <c r="I1964" s="65">
        <v>799.96</v>
      </c>
      <c r="J1964" s="65">
        <v>2574.72</v>
      </c>
      <c r="K1964" s="65">
        <v>120000</v>
      </c>
      <c r="L1964" s="65">
        <v>2660</v>
      </c>
      <c r="M1964" s="65">
        <v>6</v>
      </c>
      <c r="N1964" s="65">
        <v>79.28</v>
      </c>
      <c r="O1964" s="65" t="s">
        <v>5773</v>
      </c>
    </row>
    <row r="1965" ht="15" spans="1:15">
      <c r="A1965" s="65" t="s">
        <v>36</v>
      </c>
      <c r="B1965" s="65" t="s">
        <v>5924</v>
      </c>
      <c r="C1965" s="65" t="s">
        <v>1939</v>
      </c>
      <c r="D1965" s="65" t="s">
        <v>5772</v>
      </c>
      <c r="E1965" s="65" t="s">
        <v>1935</v>
      </c>
      <c r="F1965" s="65">
        <v>60</v>
      </c>
      <c r="G1965" s="65" t="s">
        <v>2993</v>
      </c>
      <c r="H1965" s="65">
        <v>4</v>
      </c>
      <c r="I1965" s="65">
        <v>799.96</v>
      </c>
      <c r="J1965" s="65">
        <v>2574.72</v>
      </c>
      <c r="K1965" s="65">
        <v>120000</v>
      </c>
      <c r="L1965" s="65">
        <v>2660</v>
      </c>
      <c r="M1965" s="65">
        <v>6</v>
      </c>
      <c r="N1965" s="65">
        <v>79.28</v>
      </c>
      <c r="O1965" s="65" t="s">
        <v>5773</v>
      </c>
    </row>
    <row r="1966" ht="15" spans="1:15">
      <c r="A1966" s="65" t="s">
        <v>36</v>
      </c>
      <c r="B1966" s="65" t="s">
        <v>5926</v>
      </c>
      <c r="C1966" s="65" t="s">
        <v>1939</v>
      </c>
      <c r="D1966" s="65" t="s">
        <v>5772</v>
      </c>
      <c r="E1966" s="65" t="s">
        <v>1935</v>
      </c>
      <c r="F1966" s="65">
        <v>60</v>
      </c>
      <c r="G1966" s="65" t="s">
        <v>2993</v>
      </c>
      <c r="H1966" s="65">
        <v>4</v>
      </c>
      <c r="I1966" s="65">
        <v>799.96</v>
      </c>
      <c r="J1966" s="65">
        <v>2574.72</v>
      </c>
      <c r="K1966" s="65">
        <v>120000</v>
      </c>
      <c r="L1966" s="65">
        <v>2660</v>
      </c>
      <c r="M1966" s="65">
        <v>6</v>
      </c>
      <c r="N1966" s="65">
        <v>79.28</v>
      </c>
      <c r="O1966" s="65" t="s">
        <v>5773</v>
      </c>
    </row>
    <row r="1967" ht="15" spans="1:15">
      <c r="A1967" s="65" t="s">
        <v>36</v>
      </c>
      <c r="B1967" s="65" t="s">
        <v>5928</v>
      </c>
      <c r="C1967" s="65" t="s">
        <v>1939</v>
      </c>
      <c r="D1967" s="65" t="s">
        <v>5772</v>
      </c>
      <c r="E1967" s="65" t="s">
        <v>1935</v>
      </c>
      <c r="F1967" s="65">
        <v>60</v>
      </c>
      <c r="G1967" s="65" t="s">
        <v>2993</v>
      </c>
      <c r="H1967" s="65">
        <v>4</v>
      </c>
      <c r="I1967" s="65">
        <v>799.96</v>
      </c>
      <c r="J1967" s="65">
        <v>2574.72</v>
      </c>
      <c r="K1967" s="65">
        <v>120000</v>
      </c>
      <c r="L1967" s="65">
        <v>2660</v>
      </c>
      <c r="M1967" s="65">
        <v>6</v>
      </c>
      <c r="N1967" s="65">
        <v>79.28</v>
      </c>
      <c r="O1967" s="65" t="s">
        <v>5773</v>
      </c>
    </row>
    <row r="1968" ht="15" spans="1:15">
      <c r="A1968" s="65" t="s">
        <v>36</v>
      </c>
      <c r="B1968" s="65" t="s">
        <v>5930</v>
      </c>
      <c r="C1968" s="65" t="s">
        <v>1939</v>
      </c>
      <c r="D1968" s="65" t="s">
        <v>5772</v>
      </c>
      <c r="E1968" s="65" t="s">
        <v>1935</v>
      </c>
      <c r="F1968" s="65">
        <v>60</v>
      </c>
      <c r="G1968" s="65" t="s">
        <v>2993</v>
      </c>
      <c r="H1968" s="65">
        <v>4</v>
      </c>
      <c r="I1968" s="65">
        <v>799.96</v>
      </c>
      <c r="J1968" s="65">
        <v>2574.72</v>
      </c>
      <c r="K1968" s="65">
        <v>120000</v>
      </c>
      <c r="L1968" s="65">
        <v>2660</v>
      </c>
      <c r="M1968" s="65">
        <v>6</v>
      </c>
      <c r="N1968" s="65">
        <v>79.28</v>
      </c>
      <c r="O1968" s="65" t="s">
        <v>5773</v>
      </c>
    </row>
    <row r="1969" ht="15" spans="1:15">
      <c r="A1969" s="65" t="s">
        <v>36</v>
      </c>
      <c r="B1969" s="65" t="s">
        <v>5932</v>
      </c>
      <c r="C1969" s="65" t="s">
        <v>1939</v>
      </c>
      <c r="D1969" s="65" t="s">
        <v>5772</v>
      </c>
      <c r="E1969" s="65" t="s">
        <v>1935</v>
      </c>
      <c r="F1969" s="65">
        <v>60</v>
      </c>
      <c r="G1969" s="65" t="s">
        <v>2993</v>
      </c>
      <c r="H1969" s="65">
        <v>4</v>
      </c>
      <c r="I1969" s="65">
        <v>799.96</v>
      </c>
      <c r="J1969" s="65">
        <v>2574.72</v>
      </c>
      <c r="K1969" s="65">
        <v>120000</v>
      </c>
      <c r="L1969" s="65">
        <v>2660</v>
      </c>
      <c r="M1969" s="65">
        <v>6</v>
      </c>
      <c r="N1969" s="65">
        <v>79.28</v>
      </c>
      <c r="O1969" s="65" t="s">
        <v>5773</v>
      </c>
    </row>
    <row r="1970" ht="15" spans="1:15">
      <c r="A1970" s="65" t="s">
        <v>36</v>
      </c>
      <c r="B1970" s="65" t="s">
        <v>5934</v>
      </c>
      <c r="C1970" s="65" t="s">
        <v>1939</v>
      </c>
      <c r="D1970" s="65" t="s">
        <v>5772</v>
      </c>
      <c r="E1970" s="65" t="s">
        <v>1935</v>
      </c>
      <c r="F1970" s="65">
        <v>60</v>
      </c>
      <c r="G1970" s="65" t="s">
        <v>2993</v>
      </c>
      <c r="H1970" s="65">
        <v>4</v>
      </c>
      <c r="I1970" s="65">
        <v>799.96</v>
      </c>
      <c r="J1970" s="65">
        <v>2574.72</v>
      </c>
      <c r="K1970" s="65">
        <v>120000</v>
      </c>
      <c r="L1970" s="65">
        <v>2660</v>
      </c>
      <c r="M1970" s="65">
        <v>6</v>
      </c>
      <c r="N1970" s="65">
        <v>79.28</v>
      </c>
      <c r="O1970" s="65" t="s">
        <v>5773</v>
      </c>
    </row>
    <row r="1971" ht="15" spans="1:15">
      <c r="A1971" s="65" t="s">
        <v>36</v>
      </c>
      <c r="B1971" s="65" t="s">
        <v>5936</v>
      </c>
      <c r="C1971" s="65" t="s">
        <v>1939</v>
      </c>
      <c r="D1971" s="65" t="s">
        <v>5772</v>
      </c>
      <c r="E1971" s="65" t="s">
        <v>1935</v>
      </c>
      <c r="F1971" s="65">
        <v>60</v>
      </c>
      <c r="G1971" s="65" t="s">
        <v>2993</v>
      </c>
      <c r="H1971" s="65">
        <v>4</v>
      </c>
      <c r="I1971" s="65">
        <v>799.96</v>
      </c>
      <c r="J1971" s="65">
        <v>2574.72</v>
      </c>
      <c r="K1971" s="65">
        <v>120000</v>
      </c>
      <c r="L1971" s="65">
        <v>2660</v>
      </c>
      <c r="M1971" s="65">
        <v>6</v>
      </c>
      <c r="N1971" s="65">
        <v>79.28</v>
      </c>
      <c r="O1971" s="65" t="s">
        <v>5773</v>
      </c>
    </row>
    <row r="1972" ht="15" spans="1:15">
      <c r="A1972" s="65" t="s">
        <v>36</v>
      </c>
      <c r="B1972" s="65" t="s">
        <v>5938</v>
      </c>
      <c r="C1972" s="65" t="s">
        <v>1939</v>
      </c>
      <c r="D1972" s="65" t="s">
        <v>5772</v>
      </c>
      <c r="E1972" s="65" t="s">
        <v>1935</v>
      </c>
      <c r="F1972" s="65">
        <v>60</v>
      </c>
      <c r="G1972" s="65" t="s">
        <v>2993</v>
      </c>
      <c r="H1972" s="65">
        <v>4</v>
      </c>
      <c r="I1972" s="65">
        <v>799.96</v>
      </c>
      <c r="J1972" s="65">
        <v>2574.72</v>
      </c>
      <c r="K1972" s="65">
        <v>120000</v>
      </c>
      <c r="L1972" s="65">
        <v>2660</v>
      </c>
      <c r="M1972" s="65">
        <v>6</v>
      </c>
      <c r="N1972" s="65">
        <v>79.28</v>
      </c>
      <c r="O1972" s="65" t="s">
        <v>5773</v>
      </c>
    </row>
    <row r="1973" ht="15" spans="1:15">
      <c r="A1973" s="65" t="s">
        <v>36</v>
      </c>
      <c r="B1973" s="65" t="s">
        <v>5940</v>
      </c>
      <c r="C1973" s="65" t="s">
        <v>1939</v>
      </c>
      <c r="D1973" s="65" t="s">
        <v>5772</v>
      </c>
      <c r="E1973" s="65" t="s">
        <v>1935</v>
      </c>
      <c r="F1973" s="65">
        <v>60</v>
      </c>
      <c r="G1973" s="65" t="s">
        <v>2993</v>
      </c>
      <c r="H1973" s="65">
        <v>4</v>
      </c>
      <c r="I1973" s="65">
        <v>799.96</v>
      </c>
      <c r="J1973" s="65">
        <v>2574.72</v>
      </c>
      <c r="K1973" s="65">
        <v>120000</v>
      </c>
      <c r="L1973" s="65">
        <v>2660</v>
      </c>
      <c r="M1973" s="65">
        <v>6</v>
      </c>
      <c r="N1973" s="65">
        <v>79.28</v>
      </c>
      <c r="O1973" s="65" t="s">
        <v>5773</v>
      </c>
    </row>
    <row r="1974" ht="15" spans="1:15">
      <c r="A1974" s="65" t="s">
        <v>36</v>
      </c>
      <c r="B1974" s="65" t="s">
        <v>5942</v>
      </c>
      <c r="C1974" s="65" t="s">
        <v>1939</v>
      </c>
      <c r="D1974" s="65" t="s">
        <v>5772</v>
      </c>
      <c r="E1974" s="65" t="s">
        <v>1935</v>
      </c>
      <c r="F1974" s="65">
        <v>60</v>
      </c>
      <c r="G1974" s="65" t="s">
        <v>2993</v>
      </c>
      <c r="H1974" s="65">
        <v>4</v>
      </c>
      <c r="I1974" s="65">
        <v>799.96</v>
      </c>
      <c r="J1974" s="65">
        <v>2574.72</v>
      </c>
      <c r="K1974" s="65">
        <v>120000</v>
      </c>
      <c r="L1974" s="65">
        <v>2660</v>
      </c>
      <c r="M1974" s="65">
        <v>6</v>
      </c>
      <c r="N1974" s="65">
        <v>79.28</v>
      </c>
      <c r="O1974" s="65" t="s">
        <v>5773</v>
      </c>
    </row>
    <row r="1975" ht="15" spans="1:15">
      <c r="A1975" s="65" t="s">
        <v>36</v>
      </c>
      <c r="B1975" s="65" t="s">
        <v>5944</v>
      </c>
      <c r="C1975" s="65" t="s">
        <v>1939</v>
      </c>
      <c r="D1975" s="65" t="s">
        <v>5772</v>
      </c>
      <c r="E1975" s="65" t="s">
        <v>1935</v>
      </c>
      <c r="F1975" s="65">
        <v>60</v>
      </c>
      <c r="G1975" s="65" t="s">
        <v>2993</v>
      </c>
      <c r="H1975" s="65">
        <v>4</v>
      </c>
      <c r="I1975" s="65">
        <v>799.96</v>
      </c>
      <c r="J1975" s="65">
        <v>2574.72</v>
      </c>
      <c r="K1975" s="65">
        <v>120000</v>
      </c>
      <c r="L1975" s="65">
        <v>2660</v>
      </c>
      <c r="M1975" s="65">
        <v>6</v>
      </c>
      <c r="N1975" s="65">
        <v>79.28</v>
      </c>
      <c r="O1975" s="65" t="s">
        <v>5773</v>
      </c>
    </row>
    <row r="1976" ht="15" spans="1:15">
      <c r="A1976" s="65" t="s">
        <v>36</v>
      </c>
      <c r="B1976" s="65" t="s">
        <v>5946</v>
      </c>
      <c r="C1976" s="65" t="s">
        <v>1939</v>
      </c>
      <c r="D1976" s="65" t="s">
        <v>5772</v>
      </c>
      <c r="E1976" s="65" t="s">
        <v>1935</v>
      </c>
      <c r="F1976" s="65">
        <v>60</v>
      </c>
      <c r="G1976" s="65" t="s">
        <v>2993</v>
      </c>
      <c r="H1976" s="65">
        <v>4</v>
      </c>
      <c r="I1976" s="65">
        <v>799.96</v>
      </c>
      <c r="J1976" s="65">
        <v>2574.72</v>
      </c>
      <c r="K1976" s="65">
        <v>120000</v>
      </c>
      <c r="L1976" s="65">
        <v>2660</v>
      </c>
      <c r="M1976" s="65">
        <v>6</v>
      </c>
      <c r="N1976" s="65">
        <v>79.28</v>
      </c>
      <c r="O1976" s="65" t="s">
        <v>5773</v>
      </c>
    </row>
    <row r="1977" ht="15" spans="1:15">
      <c r="A1977" s="65" t="s">
        <v>36</v>
      </c>
      <c r="B1977" s="65" t="s">
        <v>5948</v>
      </c>
      <c r="C1977" s="65" t="s">
        <v>1939</v>
      </c>
      <c r="D1977" s="65" t="s">
        <v>5772</v>
      </c>
      <c r="E1977" s="65" t="s">
        <v>1935</v>
      </c>
      <c r="F1977" s="65">
        <v>60</v>
      </c>
      <c r="G1977" s="65" t="s">
        <v>2993</v>
      </c>
      <c r="H1977" s="65">
        <v>4</v>
      </c>
      <c r="I1977" s="65">
        <v>799.96</v>
      </c>
      <c r="J1977" s="65">
        <v>2574.72</v>
      </c>
      <c r="K1977" s="65">
        <v>120000</v>
      </c>
      <c r="L1977" s="65">
        <v>2660</v>
      </c>
      <c r="M1977" s="65">
        <v>6</v>
      </c>
      <c r="N1977" s="65">
        <v>79.28</v>
      </c>
      <c r="O1977" s="65" t="s">
        <v>5773</v>
      </c>
    </row>
    <row r="1978" ht="15" spans="1:15">
      <c r="A1978" s="65" t="s">
        <v>36</v>
      </c>
      <c r="B1978" s="65" t="s">
        <v>5950</v>
      </c>
      <c r="C1978" s="65" t="s">
        <v>1939</v>
      </c>
      <c r="D1978" s="65" t="s">
        <v>5772</v>
      </c>
      <c r="E1978" s="65" t="s">
        <v>1935</v>
      </c>
      <c r="F1978" s="65">
        <v>60</v>
      </c>
      <c r="G1978" s="65" t="s">
        <v>2993</v>
      </c>
      <c r="H1978" s="65">
        <v>4</v>
      </c>
      <c r="I1978" s="65">
        <v>799.96</v>
      </c>
      <c r="J1978" s="65">
        <v>2574.72</v>
      </c>
      <c r="K1978" s="65">
        <v>120000</v>
      </c>
      <c r="L1978" s="65">
        <v>2660</v>
      </c>
      <c r="M1978" s="65">
        <v>6</v>
      </c>
      <c r="N1978" s="65">
        <v>79.28</v>
      </c>
      <c r="O1978" s="65" t="s">
        <v>5773</v>
      </c>
    </row>
    <row r="1979" ht="15" spans="1:15">
      <c r="A1979" s="65" t="s">
        <v>36</v>
      </c>
      <c r="B1979" s="65" t="s">
        <v>5952</v>
      </c>
      <c r="C1979" s="65" t="s">
        <v>1939</v>
      </c>
      <c r="D1979" s="65" t="s">
        <v>5772</v>
      </c>
      <c r="E1979" s="65" t="s">
        <v>1935</v>
      </c>
      <c r="F1979" s="65">
        <v>60</v>
      </c>
      <c r="G1979" s="65" t="s">
        <v>2993</v>
      </c>
      <c r="H1979" s="65">
        <v>4</v>
      </c>
      <c r="I1979" s="65">
        <v>799.96</v>
      </c>
      <c r="J1979" s="65">
        <v>2574.72</v>
      </c>
      <c r="K1979" s="65">
        <v>120000</v>
      </c>
      <c r="L1979" s="65">
        <v>2660</v>
      </c>
      <c r="M1979" s="65">
        <v>6</v>
      </c>
      <c r="N1979" s="65">
        <v>79.28</v>
      </c>
      <c r="O1979" s="65" t="s">
        <v>5773</v>
      </c>
    </row>
    <row r="1980" ht="15" spans="1:15">
      <c r="A1980" s="65" t="s">
        <v>36</v>
      </c>
      <c r="B1980" s="65" t="s">
        <v>5954</v>
      </c>
      <c r="C1980" s="65" t="s">
        <v>1939</v>
      </c>
      <c r="D1980" s="65" t="s">
        <v>5772</v>
      </c>
      <c r="E1980" s="65" t="s">
        <v>1935</v>
      </c>
      <c r="F1980" s="65">
        <v>60</v>
      </c>
      <c r="G1980" s="65" t="s">
        <v>2993</v>
      </c>
      <c r="H1980" s="65">
        <v>4</v>
      </c>
      <c r="I1980" s="65">
        <v>799.96</v>
      </c>
      <c r="J1980" s="65">
        <v>2574.72</v>
      </c>
      <c r="K1980" s="65">
        <v>120000</v>
      </c>
      <c r="L1980" s="65">
        <v>2660</v>
      </c>
      <c r="M1980" s="65">
        <v>6</v>
      </c>
      <c r="N1980" s="65">
        <v>79.28</v>
      </c>
      <c r="O1980" s="65" t="s">
        <v>5773</v>
      </c>
    </row>
    <row r="1981" ht="15" spans="1:15">
      <c r="A1981" s="65" t="s">
        <v>36</v>
      </c>
      <c r="B1981" s="65" t="s">
        <v>5956</v>
      </c>
      <c r="C1981" s="65" t="s">
        <v>1939</v>
      </c>
      <c r="D1981" s="65" t="s">
        <v>5772</v>
      </c>
      <c r="E1981" s="65" t="s">
        <v>1935</v>
      </c>
      <c r="F1981" s="65">
        <v>60</v>
      </c>
      <c r="G1981" s="65" t="s">
        <v>2993</v>
      </c>
      <c r="H1981" s="65">
        <v>4</v>
      </c>
      <c r="I1981" s="65">
        <v>799.96</v>
      </c>
      <c r="J1981" s="65">
        <v>2574.72</v>
      </c>
      <c r="K1981" s="65">
        <v>120000</v>
      </c>
      <c r="L1981" s="65">
        <v>2660</v>
      </c>
      <c r="M1981" s="65">
        <v>6</v>
      </c>
      <c r="N1981" s="65">
        <v>79.28</v>
      </c>
      <c r="O1981" s="65" t="s">
        <v>5773</v>
      </c>
    </row>
    <row r="1982" ht="15" spans="1:15">
      <c r="A1982" s="65" t="s">
        <v>36</v>
      </c>
      <c r="B1982" s="65" t="s">
        <v>5958</v>
      </c>
      <c r="C1982" s="65" t="s">
        <v>1939</v>
      </c>
      <c r="D1982" s="65" t="s">
        <v>5772</v>
      </c>
      <c r="E1982" s="65" t="s">
        <v>1935</v>
      </c>
      <c r="F1982" s="65">
        <v>60</v>
      </c>
      <c r="G1982" s="65" t="s">
        <v>2993</v>
      </c>
      <c r="H1982" s="65">
        <v>4</v>
      </c>
      <c r="I1982" s="65">
        <v>799.96</v>
      </c>
      <c r="J1982" s="65">
        <v>2574.72</v>
      </c>
      <c r="K1982" s="65">
        <v>120000</v>
      </c>
      <c r="L1982" s="65">
        <v>2660</v>
      </c>
      <c r="M1982" s="65">
        <v>6</v>
      </c>
      <c r="N1982" s="65">
        <v>79.28</v>
      </c>
      <c r="O1982" s="65" t="s">
        <v>5773</v>
      </c>
    </row>
    <row r="1983" ht="15" spans="1:15">
      <c r="A1983" s="65" t="s">
        <v>36</v>
      </c>
      <c r="B1983" s="65" t="s">
        <v>5960</v>
      </c>
      <c r="C1983" s="65" t="s">
        <v>1939</v>
      </c>
      <c r="D1983" s="65" t="s">
        <v>5772</v>
      </c>
      <c r="E1983" s="65" t="s">
        <v>1935</v>
      </c>
      <c r="F1983" s="65">
        <v>60</v>
      </c>
      <c r="G1983" s="65" t="s">
        <v>2993</v>
      </c>
      <c r="H1983" s="65">
        <v>4</v>
      </c>
      <c r="I1983" s="65">
        <v>799.96</v>
      </c>
      <c r="J1983" s="65">
        <v>2574.72</v>
      </c>
      <c r="K1983" s="65">
        <v>120000</v>
      </c>
      <c r="L1983" s="65">
        <v>2660</v>
      </c>
      <c r="M1983" s="65">
        <v>6</v>
      </c>
      <c r="N1983" s="65">
        <v>79.28</v>
      </c>
      <c r="O1983" s="65" t="s">
        <v>5773</v>
      </c>
    </row>
    <row r="1984" ht="15" spans="1:15">
      <c r="A1984" s="65" t="s">
        <v>36</v>
      </c>
      <c r="B1984" s="65" t="s">
        <v>5962</v>
      </c>
      <c r="C1984" s="65" t="s">
        <v>1939</v>
      </c>
      <c r="D1984" s="65" t="s">
        <v>5772</v>
      </c>
      <c r="E1984" s="65" t="s">
        <v>1935</v>
      </c>
      <c r="F1984" s="65">
        <v>60</v>
      </c>
      <c r="G1984" s="65" t="s">
        <v>2993</v>
      </c>
      <c r="H1984" s="65">
        <v>4</v>
      </c>
      <c r="I1984" s="65">
        <v>799.96</v>
      </c>
      <c r="J1984" s="65">
        <v>2574.72</v>
      </c>
      <c r="K1984" s="65">
        <v>120000</v>
      </c>
      <c r="L1984" s="65">
        <v>2660</v>
      </c>
      <c r="M1984" s="65">
        <v>6</v>
      </c>
      <c r="N1984" s="65">
        <v>79.28</v>
      </c>
      <c r="O1984" s="65" t="s">
        <v>5773</v>
      </c>
    </row>
    <row r="1985" ht="15" spans="1:15">
      <c r="A1985" s="65" t="s">
        <v>36</v>
      </c>
      <c r="B1985" s="65" t="s">
        <v>5964</v>
      </c>
      <c r="C1985" s="65" t="s">
        <v>1939</v>
      </c>
      <c r="D1985" s="65" t="s">
        <v>5772</v>
      </c>
      <c r="E1985" s="65" t="s">
        <v>1935</v>
      </c>
      <c r="F1985" s="65">
        <v>60</v>
      </c>
      <c r="G1985" s="65" t="s">
        <v>2993</v>
      </c>
      <c r="H1985" s="65">
        <v>4</v>
      </c>
      <c r="I1985" s="65">
        <v>799.96</v>
      </c>
      <c r="J1985" s="65">
        <v>2574.72</v>
      </c>
      <c r="K1985" s="65">
        <v>120000</v>
      </c>
      <c r="L1985" s="65">
        <v>2660</v>
      </c>
      <c r="M1985" s="65">
        <v>6</v>
      </c>
      <c r="N1985" s="65">
        <v>79.28</v>
      </c>
      <c r="O1985" s="65" t="s">
        <v>5773</v>
      </c>
    </row>
    <row r="1986" ht="15" spans="1:15">
      <c r="A1986" s="65" t="s">
        <v>36</v>
      </c>
      <c r="B1986" s="65" t="s">
        <v>5966</v>
      </c>
      <c r="C1986" s="65" t="s">
        <v>1939</v>
      </c>
      <c r="D1986" s="65" t="s">
        <v>5772</v>
      </c>
      <c r="E1986" s="65" t="s">
        <v>1935</v>
      </c>
      <c r="F1986" s="65">
        <v>60</v>
      </c>
      <c r="G1986" s="65" t="s">
        <v>2993</v>
      </c>
      <c r="H1986" s="65">
        <v>4</v>
      </c>
      <c r="I1986" s="65">
        <v>799.96</v>
      </c>
      <c r="J1986" s="65">
        <v>2574.72</v>
      </c>
      <c r="K1986" s="65">
        <v>120000</v>
      </c>
      <c r="L1986" s="65">
        <v>2660</v>
      </c>
      <c r="M1986" s="65">
        <v>6</v>
      </c>
      <c r="N1986" s="65">
        <v>79.28</v>
      </c>
      <c r="O1986" s="65" t="s">
        <v>5773</v>
      </c>
    </row>
    <row r="1987" ht="15" spans="1:15">
      <c r="A1987" s="65" t="s">
        <v>36</v>
      </c>
      <c r="B1987" s="65" t="s">
        <v>5968</v>
      </c>
      <c r="C1987" s="65" t="s">
        <v>1939</v>
      </c>
      <c r="D1987" s="65" t="s">
        <v>5772</v>
      </c>
      <c r="E1987" s="65" t="s">
        <v>1935</v>
      </c>
      <c r="F1987" s="65">
        <v>60</v>
      </c>
      <c r="G1987" s="65" t="s">
        <v>2993</v>
      </c>
      <c r="H1987" s="65">
        <v>4</v>
      </c>
      <c r="I1987" s="65">
        <v>799.96</v>
      </c>
      <c r="J1987" s="65">
        <v>2574.72</v>
      </c>
      <c r="K1987" s="65">
        <v>120000</v>
      </c>
      <c r="L1987" s="65">
        <v>2660</v>
      </c>
      <c r="M1987" s="65">
        <v>6</v>
      </c>
      <c r="N1987" s="65">
        <v>79.28</v>
      </c>
      <c r="O1987" s="65" t="s">
        <v>5773</v>
      </c>
    </row>
    <row r="1988" ht="15" spans="1:15">
      <c r="A1988" s="65" t="s">
        <v>36</v>
      </c>
      <c r="B1988" s="65" t="s">
        <v>5970</v>
      </c>
      <c r="C1988" s="65" t="s">
        <v>1939</v>
      </c>
      <c r="D1988" s="65" t="s">
        <v>5772</v>
      </c>
      <c r="E1988" s="65" t="s">
        <v>1935</v>
      </c>
      <c r="F1988" s="65">
        <v>60</v>
      </c>
      <c r="G1988" s="65" t="s">
        <v>2993</v>
      </c>
      <c r="H1988" s="65">
        <v>4</v>
      </c>
      <c r="I1988" s="65">
        <v>799.96</v>
      </c>
      <c r="J1988" s="65">
        <v>2574.72</v>
      </c>
      <c r="K1988" s="65">
        <v>120000</v>
      </c>
      <c r="L1988" s="65">
        <v>2660</v>
      </c>
      <c r="M1988" s="65">
        <v>6</v>
      </c>
      <c r="N1988" s="65">
        <v>79.28</v>
      </c>
      <c r="O1988" s="65" t="s">
        <v>5773</v>
      </c>
    </row>
    <row r="1989" ht="15" spans="1:15">
      <c r="A1989" s="65" t="s">
        <v>36</v>
      </c>
      <c r="B1989" s="65" t="s">
        <v>5972</v>
      </c>
      <c r="C1989" s="65" t="s">
        <v>1939</v>
      </c>
      <c r="D1989" s="65" t="s">
        <v>5772</v>
      </c>
      <c r="E1989" s="65" t="s">
        <v>1935</v>
      </c>
      <c r="F1989" s="65">
        <v>60</v>
      </c>
      <c r="G1989" s="65" t="s">
        <v>2993</v>
      </c>
      <c r="H1989" s="65">
        <v>4</v>
      </c>
      <c r="I1989" s="65">
        <v>799.96</v>
      </c>
      <c r="J1989" s="65">
        <v>2574.72</v>
      </c>
      <c r="K1989" s="65">
        <v>120000</v>
      </c>
      <c r="L1989" s="65">
        <v>2660</v>
      </c>
      <c r="M1989" s="65">
        <v>6</v>
      </c>
      <c r="N1989" s="65">
        <v>79.28</v>
      </c>
      <c r="O1989" s="65" t="s">
        <v>5773</v>
      </c>
    </row>
    <row r="1990" ht="15" spans="1:15">
      <c r="A1990" s="65" t="s">
        <v>36</v>
      </c>
      <c r="B1990" s="65" t="s">
        <v>5974</v>
      </c>
      <c r="C1990" s="65" t="s">
        <v>1939</v>
      </c>
      <c r="D1990" s="65" t="s">
        <v>5772</v>
      </c>
      <c r="E1990" s="65" t="s">
        <v>1935</v>
      </c>
      <c r="F1990" s="65">
        <v>60</v>
      </c>
      <c r="G1990" s="65" t="s">
        <v>2993</v>
      </c>
      <c r="H1990" s="65">
        <v>4</v>
      </c>
      <c r="I1990" s="65">
        <v>799.96</v>
      </c>
      <c r="J1990" s="65">
        <v>2574.72</v>
      </c>
      <c r="K1990" s="65">
        <v>120000</v>
      </c>
      <c r="L1990" s="65">
        <v>2660</v>
      </c>
      <c r="M1990" s="65">
        <v>6</v>
      </c>
      <c r="N1990" s="65">
        <v>79.28</v>
      </c>
      <c r="O1990" s="65" t="s">
        <v>5773</v>
      </c>
    </row>
    <row r="1991" ht="15" spans="1:15">
      <c r="A1991" s="65" t="s">
        <v>36</v>
      </c>
      <c r="B1991" s="65" t="s">
        <v>5976</v>
      </c>
      <c r="C1991" s="65" t="s">
        <v>1939</v>
      </c>
      <c r="D1991" s="65" t="s">
        <v>5772</v>
      </c>
      <c r="E1991" s="65" t="s">
        <v>1935</v>
      </c>
      <c r="F1991" s="65">
        <v>60</v>
      </c>
      <c r="G1991" s="65" t="s">
        <v>2993</v>
      </c>
      <c r="H1991" s="65">
        <v>4</v>
      </c>
      <c r="I1991" s="65">
        <v>799.96</v>
      </c>
      <c r="J1991" s="65">
        <v>2574.72</v>
      </c>
      <c r="K1991" s="65">
        <v>120000</v>
      </c>
      <c r="L1991" s="65">
        <v>2660</v>
      </c>
      <c r="M1991" s="65">
        <v>6</v>
      </c>
      <c r="N1991" s="65">
        <v>79.28</v>
      </c>
      <c r="O1991" s="65" t="s">
        <v>5773</v>
      </c>
    </row>
    <row r="1992" ht="15" spans="1:15">
      <c r="A1992" s="65" t="s">
        <v>36</v>
      </c>
      <c r="B1992" s="65" t="s">
        <v>5978</v>
      </c>
      <c r="C1992" s="65" t="s">
        <v>1939</v>
      </c>
      <c r="D1992" s="65" t="s">
        <v>5772</v>
      </c>
      <c r="E1992" s="65" t="s">
        <v>1935</v>
      </c>
      <c r="F1992" s="65">
        <v>60</v>
      </c>
      <c r="G1992" s="65" t="s">
        <v>2993</v>
      </c>
      <c r="H1992" s="65">
        <v>4</v>
      </c>
      <c r="I1992" s="65">
        <v>799.96</v>
      </c>
      <c r="J1992" s="65">
        <v>2574.72</v>
      </c>
      <c r="K1992" s="65">
        <v>120000</v>
      </c>
      <c r="L1992" s="65">
        <v>2660</v>
      </c>
      <c r="M1992" s="65">
        <v>6</v>
      </c>
      <c r="N1992" s="65">
        <v>79.28</v>
      </c>
      <c r="O1992" s="65" t="s">
        <v>5773</v>
      </c>
    </row>
    <row r="1993" ht="15" spans="1:15">
      <c r="A1993" s="65" t="s">
        <v>36</v>
      </c>
      <c r="B1993" s="65" t="s">
        <v>5980</v>
      </c>
      <c r="C1993" s="65" t="s">
        <v>1939</v>
      </c>
      <c r="D1993" s="65" t="s">
        <v>5772</v>
      </c>
      <c r="E1993" s="65" t="s">
        <v>1935</v>
      </c>
      <c r="F1993" s="65">
        <v>60</v>
      </c>
      <c r="G1993" s="65" t="s">
        <v>2993</v>
      </c>
      <c r="H1993" s="65">
        <v>4</v>
      </c>
      <c r="I1993" s="65">
        <v>799.96</v>
      </c>
      <c r="J1993" s="65">
        <v>2574.72</v>
      </c>
      <c r="K1993" s="65">
        <v>120000</v>
      </c>
      <c r="L1993" s="65">
        <v>2660</v>
      </c>
      <c r="M1993" s="65">
        <v>6</v>
      </c>
      <c r="N1993" s="65">
        <v>79.28</v>
      </c>
      <c r="O1993" s="65" t="s">
        <v>5773</v>
      </c>
    </row>
    <row r="1994" ht="15" spans="1:15">
      <c r="A1994" s="65" t="s">
        <v>36</v>
      </c>
      <c r="B1994" s="65" t="s">
        <v>5982</v>
      </c>
      <c r="C1994" s="65" t="s">
        <v>1939</v>
      </c>
      <c r="D1994" s="65" t="s">
        <v>5772</v>
      </c>
      <c r="E1994" s="65" t="s">
        <v>1935</v>
      </c>
      <c r="F1994" s="65">
        <v>60</v>
      </c>
      <c r="G1994" s="65" t="s">
        <v>2993</v>
      </c>
      <c r="H1994" s="65">
        <v>4</v>
      </c>
      <c r="I1994" s="65">
        <v>799.96</v>
      </c>
      <c r="J1994" s="65">
        <v>2574.72</v>
      </c>
      <c r="K1994" s="65">
        <v>120000</v>
      </c>
      <c r="L1994" s="65">
        <v>2660</v>
      </c>
      <c r="M1994" s="65">
        <v>6</v>
      </c>
      <c r="N1994" s="65">
        <v>79.28</v>
      </c>
      <c r="O1994" s="65" t="s">
        <v>5773</v>
      </c>
    </row>
    <row r="1995" ht="15" spans="1:15">
      <c r="A1995" s="65" t="s">
        <v>36</v>
      </c>
      <c r="B1995" s="65" t="s">
        <v>5984</v>
      </c>
      <c r="C1995" s="65" t="s">
        <v>1939</v>
      </c>
      <c r="D1995" s="65" t="s">
        <v>5772</v>
      </c>
      <c r="E1995" s="65" t="s">
        <v>1935</v>
      </c>
      <c r="F1995" s="65">
        <v>60</v>
      </c>
      <c r="G1995" s="65" t="s">
        <v>2993</v>
      </c>
      <c r="H1995" s="65">
        <v>4</v>
      </c>
      <c r="I1995" s="65">
        <v>799.96</v>
      </c>
      <c r="J1995" s="65">
        <v>2574.72</v>
      </c>
      <c r="K1995" s="65">
        <v>120000</v>
      </c>
      <c r="L1995" s="65">
        <v>2660</v>
      </c>
      <c r="M1995" s="65">
        <v>6</v>
      </c>
      <c r="N1995" s="65">
        <v>79.28</v>
      </c>
      <c r="O1995" s="65" t="s">
        <v>5773</v>
      </c>
    </row>
    <row r="1996" ht="15" spans="1:15">
      <c r="A1996" s="65" t="s">
        <v>36</v>
      </c>
      <c r="B1996" s="65" t="s">
        <v>5986</v>
      </c>
      <c r="C1996" s="65" t="s">
        <v>1939</v>
      </c>
      <c r="D1996" s="65" t="s">
        <v>5772</v>
      </c>
      <c r="E1996" s="65" t="s">
        <v>1935</v>
      </c>
      <c r="F1996" s="65">
        <v>60</v>
      </c>
      <c r="G1996" s="65" t="s">
        <v>2993</v>
      </c>
      <c r="H1996" s="65">
        <v>4</v>
      </c>
      <c r="I1996" s="65">
        <v>799.96</v>
      </c>
      <c r="J1996" s="65">
        <v>2574.72</v>
      </c>
      <c r="K1996" s="65">
        <v>120000</v>
      </c>
      <c r="L1996" s="65">
        <v>2660</v>
      </c>
      <c r="M1996" s="65">
        <v>6</v>
      </c>
      <c r="N1996" s="65">
        <v>79.28</v>
      </c>
      <c r="O1996" s="65" t="s">
        <v>5773</v>
      </c>
    </row>
    <row r="1997" ht="15" spans="1:15">
      <c r="A1997" s="65" t="s">
        <v>36</v>
      </c>
      <c r="B1997" s="65" t="s">
        <v>5988</v>
      </c>
      <c r="C1997" s="65" t="s">
        <v>1939</v>
      </c>
      <c r="D1997" s="65" t="s">
        <v>5772</v>
      </c>
      <c r="E1997" s="65" t="s">
        <v>1935</v>
      </c>
      <c r="F1997" s="65">
        <v>60</v>
      </c>
      <c r="G1997" s="65" t="s">
        <v>2993</v>
      </c>
      <c r="H1997" s="65">
        <v>4</v>
      </c>
      <c r="I1997" s="65">
        <v>799.96</v>
      </c>
      <c r="J1997" s="65">
        <v>2574.72</v>
      </c>
      <c r="K1997" s="65">
        <v>120000</v>
      </c>
      <c r="L1997" s="65">
        <v>2660</v>
      </c>
      <c r="M1997" s="65">
        <v>6</v>
      </c>
      <c r="N1997" s="65">
        <v>79.28</v>
      </c>
      <c r="O1997" s="65" t="s">
        <v>5773</v>
      </c>
    </row>
    <row r="1998" ht="15" spans="1:15">
      <c r="A1998" s="65" t="s">
        <v>36</v>
      </c>
      <c r="B1998" s="65" t="s">
        <v>5990</v>
      </c>
      <c r="C1998" s="65" t="s">
        <v>1939</v>
      </c>
      <c r="D1998" s="65" t="s">
        <v>5772</v>
      </c>
      <c r="E1998" s="65" t="s">
        <v>1935</v>
      </c>
      <c r="F1998" s="65">
        <v>60</v>
      </c>
      <c r="G1998" s="65" t="s">
        <v>2993</v>
      </c>
      <c r="H1998" s="65">
        <v>4</v>
      </c>
      <c r="I1998" s="65">
        <v>799.96</v>
      </c>
      <c r="J1998" s="65">
        <v>2574.72</v>
      </c>
      <c r="K1998" s="65">
        <v>120000</v>
      </c>
      <c r="L1998" s="65">
        <v>2660</v>
      </c>
      <c r="M1998" s="65">
        <v>6</v>
      </c>
      <c r="N1998" s="65">
        <v>79.28</v>
      </c>
      <c r="O1998" s="65" t="s">
        <v>5773</v>
      </c>
    </row>
    <row r="1999" ht="15" spans="1:15">
      <c r="A1999" s="65" t="s">
        <v>36</v>
      </c>
      <c r="B1999" s="65" t="s">
        <v>5992</v>
      </c>
      <c r="C1999" s="65" t="s">
        <v>1939</v>
      </c>
      <c r="D1999" s="65" t="s">
        <v>5772</v>
      </c>
      <c r="E1999" s="65" t="s">
        <v>1935</v>
      </c>
      <c r="F1999" s="65">
        <v>60</v>
      </c>
      <c r="G1999" s="65" t="s">
        <v>2993</v>
      </c>
      <c r="H1999" s="65">
        <v>4</v>
      </c>
      <c r="I1999" s="65">
        <v>799.96</v>
      </c>
      <c r="J1999" s="65">
        <v>2574.72</v>
      </c>
      <c r="K1999" s="65">
        <v>120000</v>
      </c>
      <c r="L1999" s="65">
        <v>2660</v>
      </c>
      <c r="M1999" s="65">
        <v>6</v>
      </c>
      <c r="N1999" s="65">
        <v>79.28</v>
      </c>
      <c r="O1999" s="65" t="s">
        <v>5773</v>
      </c>
    </row>
    <row r="2000" ht="15" spans="1:15">
      <c r="A2000" s="65" t="s">
        <v>36</v>
      </c>
      <c r="B2000" s="65" t="s">
        <v>5994</v>
      </c>
      <c r="C2000" s="65" t="s">
        <v>1939</v>
      </c>
      <c r="D2000" s="65" t="s">
        <v>5772</v>
      </c>
      <c r="E2000" s="65" t="s">
        <v>1935</v>
      </c>
      <c r="F2000" s="65">
        <v>60</v>
      </c>
      <c r="G2000" s="65" t="s">
        <v>2993</v>
      </c>
      <c r="H2000" s="65">
        <v>4</v>
      </c>
      <c r="I2000" s="65">
        <v>799.96</v>
      </c>
      <c r="J2000" s="65">
        <v>2574.72</v>
      </c>
      <c r="K2000" s="65">
        <v>120000</v>
      </c>
      <c r="L2000" s="65">
        <v>2660</v>
      </c>
      <c r="M2000" s="65">
        <v>6</v>
      </c>
      <c r="N2000" s="65">
        <v>79.28</v>
      </c>
      <c r="O2000" s="65" t="s">
        <v>5773</v>
      </c>
    </row>
    <row r="2001" ht="15" spans="1:15">
      <c r="A2001" s="65" t="s">
        <v>36</v>
      </c>
      <c r="B2001" s="65" t="s">
        <v>5996</v>
      </c>
      <c r="C2001" s="65" t="s">
        <v>1939</v>
      </c>
      <c r="D2001" s="65" t="s">
        <v>5772</v>
      </c>
      <c r="E2001" s="65" t="s">
        <v>1935</v>
      </c>
      <c r="F2001" s="65">
        <v>60</v>
      </c>
      <c r="G2001" s="65" t="s">
        <v>2993</v>
      </c>
      <c r="H2001" s="65">
        <v>4</v>
      </c>
      <c r="I2001" s="65">
        <v>799.96</v>
      </c>
      <c r="J2001" s="65">
        <v>2574.72</v>
      </c>
      <c r="K2001" s="65">
        <v>120000</v>
      </c>
      <c r="L2001" s="65">
        <v>2660</v>
      </c>
      <c r="M2001" s="65">
        <v>6</v>
      </c>
      <c r="N2001" s="65">
        <v>79.28</v>
      </c>
      <c r="O2001" s="65" t="s">
        <v>5773</v>
      </c>
    </row>
    <row r="2002" ht="15" spans="1:15">
      <c r="A2002" s="65" t="s">
        <v>36</v>
      </c>
      <c r="B2002" s="65" t="s">
        <v>5998</v>
      </c>
      <c r="C2002" s="65" t="s">
        <v>1939</v>
      </c>
      <c r="D2002" s="65" t="s">
        <v>5772</v>
      </c>
      <c r="E2002" s="65" t="s">
        <v>1935</v>
      </c>
      <c r="F2002" s="65">
        <v>60</v>
      </c>
      <c r="G2002" s="65" t="s">
        <v>2993</v>
      </c>
      <c r="H2002" s="65">
        <v>4</v>
      </c>
      <c r="I2002" s="65">
        <v>799.96</v>
      </c>
      <c r="J2002" s="65">
        <v>2574.72</v>
      </c>
      <c r="K2002" s="65">
        <v>120000</v>
      </c>
      <c r="L2002" s="65">
        <v>2660</v>
      </c>
      <c r="M2002" s="65">
        <v>6</v>
      </c>
      <c r="N2002" s="65">
        <v>79.28</v>
      </c>
      <c r="O2002" s="65" t="s">
        <v>5773</v>
      </c>
    </row>
    <row r="2003" ht="15" spans="1:15">
      <c r="A2003" s="65" t="s">
        <v>36</v>
      </c>
      <c r="B2003" s="65" t="s">
        <v>6000</v>
      </c>
      <c r="C2003" s="65" t="s">
        <v>1939</v>
      </c>
      <c r="D2003" s="65" t="s">
        <v>5772</v>
      </c>
      <c r="E2003" s="65" t="s">
        <v>1935</v>
      </c>
      <c r="F2003" s="65">
        <v>60</v>
      </c>
      <c r="G2003" s="65" t="s">
        <v>2993</v>
      </c>
      <c r="H2003" s="65">
        <v>4</v>
      </c>
      <c r="I2003" s="65">
        <v>799.96</v>
      </c>
      <c r="J2003" s="65">
        <v>2574.72</v>
      </c>
      <c r="K2003" s="65">
        <v>120000</v>
      </c>
      <c r="L2003" s="65">
        <v>2660</v>
      </c>
      <c r="M2003" s="65">
        <v>6</v>
      </c>
      <c r="N2003" s="65">
        <v>79.28</v>
      </c>
      <c r="O2003" s="65" t="s">
        <v>5773</v>
      </c>
    </row>
    <row r="2004" ht="15" spans="1:15">
      <c r="A2004" s="65" t="s">
        <v>36</v>
      </c>
      <c r="B2004" s="65" t="s">
        <v>6002</v>
      </c>
      <c r="C2004" s="65" t="s">
        <v>1939</v>
      </c>
      <c r="D2004" s="65" t="s">
        <v>5772</v>
      </c>
      <c r="E2004" s="65" t="s">
        <v>1935</v>
      </c>
      <c r="F2004" s="65">
        <v>60</v>
      </c>
      <c r="G2004" s="65" t="s">
        <v>2993</v>
      </c>
      <c r="H2004" s="65">
        <v>4</v>
      </c>
      <c r="I2004" s="65">
        <v>799.96</v>
      </c>
      <c r="J2004" s="65">
        <v>2574.72</v>
      </c>
      <c r="K2004" s="65">
        <v>120000</v>
      </c>
      <c r="L2004" s="65">
        <v>2660</v>
      </c>
      <c r="M2004" s="65">
        <v>6</v>
      </c>
      <c r="N2004" s="65">
        <v>79.28</v>
      </c>
      <c r="O2004" s="65" t="s">
        <v>5773</v>
      </c>
    </row>
    <row r="2005" ht="15" spans="1:15">
      <c r="A2005" s="65" t="s">
        <v>36</v>
      </c>
      <c r="B2005" s="65" t="s">
        <v>6004</v>
      </c>
      <c r="C2005" s="65" t="s">
        <v>1939</v>
      </c>
      <c r="D2005" s="65" t="s">
        <v>5772</v>
      </c>
      <c r="E2005" s="65" t="s">
        <v>1935</v>
      </c>
      <c r="F2005" s="65">
        <v>60</v>
      </c>
      <c r="G2005" s="65" t="s">
        <v>2993</v>
      </c>
      <c r="H2005" s="65">
        <v>4</v>
      </c>
      <c r="I2005" s="65">
        <v>799.96</v>
      </c>
      <c r="J2005" s="65">
        <v>2574.72</v>
      </c>
      <c r="K2005" s="65">
        <v>120000</v>
      </c>
      <c r="L2005" s="65">
        <v>2660</v>
      </c>
      <c r="M2005" s="65">
        <v>6</v>
      </c>
      <c r="N2005" s="65">
        <v>79.28</v>
      </c>
      <c r="O2005" s="65" t="s">
        <v>5773</v>
      </c>
    </row>
    <row r="2006" ht="15" spans="1:15">
      <c r="A2006" s="65" t="s">
        <v>36</v>
      </c>
      <c r="B2006" s="65" t="s">
        <v>6006</v>
      </c>
      <c r="C2006" s="65" t="s">
        <v>1939</v>
      </c>
      <c r="D2006" s="65" t="s">
        <v>5772</v>
      </c>
      <c r="E2006" s="65" t="s">
        <v>1935</v>
      </c>
      <c r="F2006" s="65">
        <v>60</v>
      </c>
      <c r="G2006" s="65" t="s">
        <v>2993</v>
      </c>
      <c r="H2006" s="65">
        <v>4</v>
      </c>
      <c r="I2006" s="65">
        <v>799.96</v>
      </c>
      <c r="J2006" s="65">
        <v>2574.72</v>
      </c>
      <c r="K2006" s="65">
        <v>120000</v>
      </c>
      <c r="L2006" s="65">
        <v>2660</v>
      </c>
      <c r="M2006" s="65">
        <v>6</v>
      </c>
      <c r="N2006" s="65">
        <v>79.28</v>
      </c>
      <c r="O2006" s="65" t="s">
        <v>5773</v>
      </c>
    </row>
    <row r="2007" ht="15" spans="1:15">
      <c r="A2007" s="65" t="s">
        <v>36</v>
      </c>
      <c r="B2007" s="65" t="s">
        <v>6008</v>
      </c>
      <c r="C2007" s="65" t="s">
        <v>1939</v>
      </c>
      <c r="D2007" s="65" t="s">
        <v>5772</v>
      </c>
      <c r="E2007" s="65" t="s">
        <v>1935</v>
      </c>
      <c r="F2007" s="65">
        <v>60</v>
      </c>
      <c r="G2007" s="65" t="s">
        <v>2993</v>
      </c>
      <c r="H2007" s="65">
        <v>4</v>
      </c>
      <c r="I2007" s="65">
        <v>799.96</v>
      </c>
      <c r="J2007" s="65">
        <v>2574.72</v>
      </c>
      <c r="K2007" s="65">
        <v>120000</v>
      </c>
      <c r="L2007" s="65">
        <v>2660</v>
      </c>
      <c r="M2007" s="65">
        <v>6</v>
      </c>
      <c r="N2007" s="65">
        <v>79.28</v>
      </c>
      <c r="O2007" s="65" t="s">
        <v>5773</v>
      </c>
    </row>
    <row r="2008" ht="15" spans="1:15">
      <c r="A2008" s="65" t="s">
        <v>36</v>
      </c>
      <c r="B2008" s="65" t="s">
        <v>6010</v>
      </c>
      <c r="C2008" s="65" t="s">
        <v>1939</v>
      </c>
      <c r="D2008" s="65" t="s">
        <v>5772</v>
      </c>
      <c r="E2008" s="65" t="s">
        <v>1935</v>
      </c>
      <c r="F2008" s="65">
        <v>60</v>
      </c>
      <c r="G2008" s="65" t="s">
        <v>2993</v>
      </c>
      <c r="H2008" s="65">
        <v>4</v>
      </c>
      <c r="I2008" s="65">
        <v>799.96</v>
      </c>
      <c r="J2008" s="65">
        <v>2574.72</v>
      </c>
      <c r="K2008" s="65">
        <v>120000</v>
      </c>
      <c r="L2008" s="65">
        <v>2660</v>
      </c>
      <c r="M2008" s="65">
        <v>6</v>
      </c>
      <c r="N2008" s="65">
        <v>79.28</v>
      </c>
      <c r="O2008" s="65" t="s">
        <v>5773</v>
      </c>
    </row>
    <row r="2009" ht="15" spans="1:15">
      <c r="A2009" s="65" t="s">
        <v>36</v>
      </c>
      <c r="B2009" s="65" t="s">
        <v>6012</v>
      </c>
      <c r="C2009" s="65" t="s">
        <v>1939</v>
      </c>
      <c r="D2009" s="65" t="s">
        <v>5772</v>
      </c>
      <c r="E2009" s="65" t="s">
        <v>1935</v>
      </c>
      <c r="F2009" s="65">
        <v>60</v>
      </c>
      <c r="G2009" s="65" t="s">
        <v>2993</v>
      </c>
      <c r="H2009" s="65">
        <v>4</v>
      </c>
      <c r="I2009" s="65">
        <v>799.96</v>
      </c>
      <c r="J2009" s="65">
        <v>2574.72</v>
      </c>
      <c r="K2009" s="65">
        <v>120000</v>
      </c>
      <c r="L2009" s="65">
        <v>2660</v>
      </c>
      <c r="M2009" s="65">
        <v>6</v>
      </c>
      <c r="N2009" s="65">
        <v>79.28</v>
      </c>
      <c r="O2009" s="65" t="s">
        <v>5773</v>
      </c>
    </row>
    <row r="2010" ht="15" spans="1:15">
      <c r="A2010" s="65" t="s">
        <v>36</v>
      </c>
      <c r="B2010" s="65" t="s">
        <v>6014</v>
      </c>
      <c r="C2010" s="65" t="s">
        <v>1939</v>
      </c>
      <c r="D2010" s="65" t="s">
        <v>5772</v>
      </c>
      <c r="E2010" s="65" t="s">
        <v>1935</v>
      </c>
      <c r="F2010" s="65">
        <v>60</v>
      </c>
      <c r="G2010" s="65" t="s">
        <v>2993</v>
      </c>
      <c r="H2010" s="65">
        <v>4</v>
      </c>
      <c r="I2010" s="65">
        <v>799.96</v>
      </c>
      <c r="J2010" s="65">
        <v>2574.72</v>
      </c>
      <c r="K2010" s="65">
        <v>120000</v>
      </c>
      <c r="L2010" s="65">
        <v>2660</v>
      </c>
      <c r="M2010" s="65">
        <v>6</v>
      </c>
      <c r="N2010" s="65">
        <v>79.28</v>
      </c>
      <c r="O2010" s="65" t="s">
        <v>5773</v>
      </c>
    </row>
    <row r="2011" ht="15" spans="1:15">
      <c r="A2011" s="65" t="s">
        <v>36</v>
      </c>
      <c r="B2011" s="65" t="s">
        <v>6016</v>
      </c>
      <c r="C2011" s="65" t="s">
        <v>1939</v>
      </c>
      <c r="D2011" s="65" t="s">
        <v>5772</v>
      </c>
      <c r="E2011" s="65" t="s">
        <v>1935</v>
      </c>
      <c r="F2011" s="65">
        <v>60</v>
      </c>
      <c r="G2011" s="65" t="s">
        <v>2993</v>
      </c>
      <c r="H2011" s="65">
        <v>4</v>
      </c>
      <c r="I2011" s="65">
        <v>799.96</v>
      </c>
      <c r="J2011" s="65">
        <v>2574.72</v>
      </c>
      <c r="K2011" s="65">
        <v>120000</v>
      </c>
      <c r="L2011" s="65">
        <v>2660</v>
      </c>
      <c r="M2011" s="65">
        <v>6</v>
      </c>
      <c r="N2011" s="65">
        <v>79.28</v>
      </c>
      <c r="O2011" s="65" t="s">
        <v>5773</v>
      </c>
    </row>
    <row r="2012" ht="15" spans="1:15">
      <c r="A2012" s="65" t="s">
        <v>36</v>
      </c>
      <c r="B2012" s="65" t="s">
        <v>6018</v>
      </c>
      <c r="C2012" s="65" t="s">
        <v>1939</v>
      </c>
      <c r="D2012" s="65" t="s">
        <v>5772</v>
      </c>
      <c r="E2012" s="65" t="s">
        <v>1935</v>
      </c>
      <c r="F2012" s="65">
        <v>60</v>
      </c>
      <c r="G2012" s="65" t="s">
        <v>2993</v>
      </c>
      <c r="H2012" s="65">
        <v>4</v>
      </c>
      <c r="I2012" s="65">
        <v>799.96</v>
      </c>
      <c r="J2012" s="65">
        <v>2574.72</v>
      </c>
      <c r="K2012" s="65">
        <v>120000</v>
      </c>
      <c r="L2012" s="65">
        <v>2660</v>
      </c>
      <c r="M2012" s="65">
        <v>6</v>
      </c>
      <c r="N2012" s="65">
        <v>79.28</v>
      </c>
      <c r="O2012" s="65" t="s">
        <v>5773</v>
      </c>
    </row>
    <row r="2013" ht="15" spans="1:15">
      <c r="A2013" s="65" t="s">
        <v>36</v>
      </c>
      <c r="B2013" s="65" t="s">
        <v>6020</v>
      </c>
      <c r="C2013" s="65" t="s">
        <v>1939</v>
      </c>
      <c r="D2013" s="65" t="s">
        <v>5772</v>
      </c>
      <c r="E2013" s="65" t="s">
        <v>1935</v>
      </c>
      <c r="F2013" s="65">
        <v>60</v>
      </c>
      <c r="G2013" s="65" t="s">
        <v>2993</v>
      </c>
      <c r="H2013" s="65">
        <v>4</v>
      </c>
      <c r="I2013" s="65">
        <v>799.96</v>
      </c>
      <c r="J2013" s="65">
        <v>2574.72</v>
      </c>
      <c r="K2013" s="65">
        <v>120000</v>
      </c>
      <c r="L2013" s="65">
        <v>2660</v>
      </c>
      <c r="M2013" s="65">
        <v>6</v>
      </c>
      <c r="N2013" s="65">
        <v>79.28</v>
      </c>
      <c r="O2013" s="65" t="s">
        <v>5773</v>
      </c>
    </row>
    <row r="2014" ht="15" spans="1:15">
      <c r="A2014" s="65" t="s">
        <v>36</v>
      </c>
      <c r="B2014" s="65" t="s">
        <v>6022</v>
      </c>
      <c r="C2014" s="65" t="s">
        <v>1939</v>
      </c>
      <c r="D2014" s="65" t="s">
        <v>5772</v>
      </c>
      <c r="E2014" s="65" t="s">
        <v>1935</v>
      </c>
      <c r="F2014" s="65">
        <v>60</v>
      </c>
      <c r="G2014" s="65" t="s">
        <v>2993</v>
      </c>
      <c r="H2014" s="65">
        <v>4</v>
      </c>
      <c r="I2014" s="65">
        <v>799.96</v>
      </c>
      <c r="J2014" s="65">
        <v>2574.72</v>
      </c>
      <c r="K2014" s="65">
        <v>120000</v>
      </c>
      <c r="L2014" s="65">
        <v>2660</v>
      </c>
      <c r="M2014" s="65">
        <v>6</v>
      </c>
      <c r="N2014" s="65">
        <v>79.28</v>
      </c>
      <c r="O2014" s="65" t="s">
        <v>5773</v>
      </c>
    </row>
    <row r="2015" ht="15" spans="1:15">
      <c r="A2015" s="65" t="s">
        <v>36</v>
      </c>
      <c r="B2015" s="65" t="s">
        <v>6024</v>
      </c>
      <c r="C2015" s="65" t="s">
        <v>1939</v>
      </c>
      <c r="D2015" s="65" t="s">
        <v>5772</v>
      </c>
      <c r="E2015" s="65" t="s">
        <v>1935</v>
      </c>
      <c r="F2015" s="65">
        <v>60</v>
      </c>
      <c r="G2015" s="65" t="s">
        <v>2993</v>
      </c>
      <c r="H2015" s="65">
        <v>4</v>
      </c>
      <c r="I2015" s="65">
        <v>799.96</v>
      </c>
      <c r="J2015" s="65">
        <v>2574.72</v>
      </c>
      <c r="K2015" s="65">
        <v>120000</v>
      </c>
      <c r="L2015" s="65">
        <v>2660</v>
      </c>
      <c r="M2015" s="65">
        <v>6</v>
      </c>
      <c r="N2015" s="65">
        <v>79.28</v>
      </c>
      <c r="O2015" s="65" t="s">
        <v>5773</v>
      </c>
    </row>
    <row r="2016" ht="15" spans="1:15">
      <c r="A2016" s="65" t="s">
        <v>36</v>
      </c>
      <c r="B2016" s="65" t="s">
        <v>6026</v>
      </c>
      <c r="C2016" s="65" t="s">
        <v>1939</v>
      </c>
      <c r="D2016" s="65" t="s">
        <v>5772</v>
      </c>
      <c r="E2016" s="65" t="s">
        <v>1935</v>
      </c>
      <c r="F2016" s="65">
        <v>60</v>
      </c>
      <c r="G2016" s="65" t="s">
        <v>2993</v>
      </c>
      <c r="H2016" s="65">
        <v>4</v>
      </c>
      <c r="I2016" s="65">
        <v>799.96</v>
      </c>
      <c r="J2016" s="65">
        <v>2574.72</v>
      </c>
      <c r="K2016" s="65">
        <v>120000</v>
      </c>
      <c r="L2016" s="65">
        <v>2660</v>
      </c>
      <c r="M2016" s="65">
        <v>6</v>
      </c>
      <c r="N2016" s="65">
        <v>79.28</v>
      </c>
      <c r="O2016" s="65" t="s">
        <v>5773</v>
      </c>
    </row>
    <row r="2017" ht="15" spans="1:15">
      <c r="A2017" s="65" t="s">
        <v>36</v>
      </c>
      <c r="B2017" s="65" t="s">
        <v>6028</v>
      </c>
      <c r="C2017" s="65" t="s">
        <v>1939</v>
      </c>
      <c r="D2017" s="65" t="s">
        <v>5772</v>
      </c>
      <c r="E2017" s="65" t="s">
        <v>1935</v>
      </c>
      <c r="F2017" s="65">
        <v>60</v>
      </c>
      <c r="G2017" s="65" t="s">
        <v>2993</v>
      </c>
      <c r="H2017" s="65">
        <v>4</v>
      </c>
      <c r="I2017" s="65">
        <v>799.96</v>
      </c>
      <c r="J2017" s="65">
        <v>2574.72</v>
      </c>
      <c r="K2017" s="65">
        <v>120000</v>
      </c>
      <c r="L2017" s="65">
        <v>2660</v>
      </c>
      <c r="M2017" s="65">
        <v>6</v>
      </c>
      <c r="N2017" s="65">
        <v>79.28</v>
      </c>
      <c r="O2017" s="65" t="s">
        <v>5773</v>
      </c>
    </row>
    <row r="2018" ht="15" spans="1:15">
      <c r="A2018" s="65" t="s">
        <v>36</v>
      </c>
      <c r="B2018" s="65" t="s">
        <v>6030</v>
      </c>
      <c r="C2018" s="65" t="s">
        <v>1939</v>
      </c>
      <c r="D2018" s="65" t="s">
        <v>5772</v>
      </c>
      <c r="E2018" s="65" t="s">
        <v>1935</v>
      </c>
      <c r="F2018" s="65">
        <v>60</v>
      </c>
      <c r="G2018" s="65" t="s">
        <v>2993</v>
      </c>
      <c r="H2018" s="65">
        <v>4</v>
      </c>
      <c r="I2018" s="65">
        <v>799.75</v>
      </c>
      <c r="J2018" s="65">
        <v>2574.41</v>
      </c>
      <c r="K2018" s="65">
        <v>120000</v>
      </c>
      <c r="L2018" s="65">
        <v>2660</v>
      </c>
      <c r="M2018" s="65">
        <v>6</v>
      </c>
      <c r="N2018" s="65">
        <v>79.59</v>
      </c>
      <c r="O2018" s="65" t="s">
        <v>5773</v>
      </c>
    </row>
    <row r="2019" ht="15" spans="1:15">
      <c r="A2019" s="65" t="s">
        <v>36</v>
      </c>
      <c r="B2019" s="65" t="s">
        <v>6054</v>
      </c>
      <c r="C2019" s="65" t="s">
        <v>1939</v>
      </c>
      <c r="D2019" s="65" t="s">
        <v>6056</v>
      </c>
      <c r="E2019" s="65" t="s">
        <v>1935</v>
      </c>
      <c r="F2019" s="65">
        <v>60</v>
      </c>
      <c r="G2019" s="65" t="s">
        <v>2993</v>
      </c>
      <c r="H2019" s="65">
        <v>4</v>
      </c>
      <c r="I2019" s="65">
        <v>815.03</v>
      </c>
      <c r="J2019" s="65">
        <v>2623.21</v>
      </c>
      <c r="K2019" s="65">
        <v>122260</v>
      </c>
      <c r="L2019" s="65">
        <v>2700</v>
      </c>
      <c r="M2019" s="65">
        <v>6</v>
      </c>
      <c r="N2019" s="65">
        <v>70.79</v>
      </c>
      <c r="O2019" s="65" t="s">
        <v>5013</v>
      </c>
    </row>
    <row r="2020" ht="15" spans="1:15">
      <c r="A2020" s="65" t="s">
        <v>36</v>
      </c>
      <c r="B2020" s="65" t="s">
        <v>6057</v>
      </c>
      <c r="C2020" s="65" t="s">
        <v>1939</v>
      </c>
      <c r="D2020" s="65" t="s">
        <v>6056</v>
      </c>
      <c r="E2020" s="65" t="s">
        <v>1935</v>
      </c>
      <c r="F2020" s="65">
        <v>60</v>
      </c>
      <c r="G2020" s="65" t="s">
        <v>2993</v>
      </c>
      <c r="H2020" s="65">
        <v>4</v>
      </c>
      <c r="I2020" s="65">
        <v>815.03</v>
      </c>
      <c r="J2020" s="65">
        <v>2623.21</v>
      </c>
      <c r="K2020" s="65">
        <v>122260</v>
      </c>
      <c r="L2020" s="65">
        <v>2700</v>
      </c>
      <c r="M2020" s="65">
        <v>6</v>
      </c>
      <c r="N2020" s="65">
        <v>70.79</v>
      </c>
      <c r="O2020" s="65" t="s">
        <v>5180</v>
      </c>
    </row>
    <row r="2021" ht="15" spans="1:15">
      <c r="A2021" s="65" t="s">
        <v>36</v>
      </c>
      <c r="B2021" s="65" t="s">
        <v>6059</v>
      </c>
      <c r="C2021" s="65" t="s">
        <v>1939</v>
      </c>
      <c r="D2021" s="65" t="s">
        <v>6056</v>
      </c>
      <c r="E2021" s="65" t="s">
        <v>1935</v>
      </c>
      <c r="F2021" s="65">
        <v>60</v>
      </c>
      <c r="G2021" s="65" t="s">
        <v>2993</v>
      </c>
      <c r="H2021" s="65">
        <v>4</v>
      </c>
      <c r="I2021" s="65">
        <v>815.03</v>
      </c>
      <c r="J2021" s="65">
        <v>2623.21</v>
      </c>
      <c r="K2021" s="65">
        <v>122260</v>
      </c>
      <c r="L2021" s="65">
        <v>2700</v>
      </c>
      <c r="M2021" s="65">
        <v>6</v>
      </c>
      <c r="N2021" s="65">
        <v>70.79</v>
      </c>
      <c r="O2021" s="65" t="s">
        <v>5084</v>
      </c>
    </row>
    <row r="2022" ht="15" spans="1:15">
      <c r="A2022" s="65" t="s">
        <v>36</v>
      </c>
      <c r="B2022" s="65" t="s">
        <v>6061</v>
      </c>
      <c r="C2022" s="65" t="s">
        <v>1939</v>
      </c>
      <c r="D2022" s="65" t="s">
        <v>6056</v>
      </c>
      <c r="E2022" s="65" t="s">
        <v>1935</v>
      </c>
      <c r="F2022" s="65">
        <v>60</v>
      </c>
      <c r="G2022" s="65" t="s">
        <v>2993</v>
      </c>
      <c r="H2022" s="65">
        <v>4</v>
      </c>
      <c r="I2022" s="65">
        <v>815.03</v>
      </c>
      <c r="J2022" s="65">
        <v>2623.21</v>
      </c>
      <c r="K2022" s="65">
        <v>122260</v>
      </c>
      <c r="L2022" s="65">
        <v>2700</v>
      </c>
      <c r="M2022" s="65">
        <v>6</v>
      </c>
      <c r="N2022" s="65">
        <v>70.79</v>
      </c>
      <c r="O2022" s="65" t="s">
        <v>5013</v>
      </c>
    </row>
    <row r="2023" ht="15" spans="1:15">
      <c r="A2023" s="65" t="s">
        <v>36</v>
      </c>
      <c r="B2023" s="65" t="s">
        <v>6063</v>
      </c>
      <c r="C2023" s="65" t="s">
        <v>1939</v>
      </c>
      <c r="D2023" s="65" t="s">
        <v>6056</v>
      </c>
      <c r="E2023" s="65" t="s">
        <v>1935</v>
      </c>
      <c r="F2023" s="65">
        <v>60</v>
      </c>
      <c r="G2023" s="65" t="s">
        <v>2993</v>
      </c>
      <c r="H2023" s="65">
        <v>4</v>
      </c>
      <c r="I2023" s="65">
        <v>815.03</v>
      </c>
      <c r="J2023" s="65">
        <v>2623.21</v>
      </c>
      <c r="K2023" s="65">
        <v>122260</v>
      </c>
      <c r="L2023" s="65">
        <v>2700</v>
      </c>
      <c r="M2023" s="65">
        <v>6</v>
      </c>
      <c r="N2023" s="65">
        <v>70.79</v>
      </c>
      <c r="O2023" s="65" t="s">
        <v>5187</v>
      </c>
    </row>
    <row r="2024" ht="15" spans="1:15">
      <c r="A2024" s="65" t="s">
        <v>36</v>
      </c>
      <c r="B2024" s="65" t="s">
        <v>6065</v>
      </c>
      <c r="C2024" s="65" t="s">
        <v>1939</v>
      </c>
      <c r="D2024" s="65" t="s">
        <v>6056</v>
      </c>
      <c r="E2024" s="65" t="s">
        <v>1935</v>
      </c>
      <c r="F2024" s="65">
        <v>60</v>
      </c>
      <c r="G2024" s="65" t="s">
        <v>2993</v>
      </c>
      <c r="H2024" s="65">
        <v>4</v>
      </c>
      <c r="I2024" s="65">
        <v>815</v>
      </c>
      <c r="J2024" s="65">
        <v>2623.2</v>
      </c>
      <c r="K2024" s="65">
        <v>122260</v>
      </c>
      <c r="L2024" s="65">
        <v>2700</v>
      </c>
      <c r="M2024" s="65">
        <v>6</v>
      </c>
      <c r="N2024" s="65">
        <v>70.8</v>
      </c>
      <c r="O2024" s="65" t="s">
        <v>5180</v>
      </c>
    </row>
    <row r="2025" ht="15" spans="1:15">
      <c r="A2025" s="65" t="s">
        <v>36</v>
      </c>
      <c r="B2025" s="65" t="s">
        <v>6032</v>
      </c>
      <c r="C2025" s="65" t="s">
        <v>1939</v>
      </c>
      <c r="D2025" s="65" t="s">
        <v>6034</v>
      </c>
      <c r="E2025" s="65" t="s">
        <v>1935</v>
      </c>
      <c r="F2025" s="65">
        <v>60</v>
      </c>
      <c r="G2025" s="65" t="s">
        <v>2993</v>
      </c>
      <c r="H2025" s="65">
        <v>4</v>
      </c>
      <c r="I2025" s="65">
        <v>815.02</v>
      </c>
      <c r="J2025" s="65">
        <v>2623.21</v>
      </c>
      <c r="K2025" s="65">
        <v>122260</v>
      </c>
      <c r="L2025" s="65">
        <v>2700</v>
      </c>
      <c r="M2025" s="65">
        <v>6</v>
      </c>
      <c r="N2025" s="65">
        <v>70.79</v>
      </c>
      <c r="O2025" s="65" t="s">
        <v>5180</v>
      </c>
    </row>
    <row r="2026" ht="15" spans="1:15">
      <c r="A2026" s="65" t="s">
        <v>36</v>
      </c>
      <c r="B2026" s="65" t="s">
        <v>6035</v>
      </c>
      <c r="C2026" s="65" t="s">
        <v>1939</v>
      </c>
      <c r="D2026" s="65" t="s">
        <v>6034</v>
      </c>
      <c r="E2026" s="65" t="s">
        <v>1935</v>
      </c>
      <c r="F2026" s="65">
        <v>60</v>
      </c>
      <c r="G2026" s="65" t="s">
        <v>2993</v>
      </c>
      <c r="H2026" s="65">
        <v>4</v>
      </c>
      <c r="I2026" s="65">
        <v>815.02</v>
      </c>
      <c r="J2026" s="65">
        <v>2623.21</v>
      </c>
      <c r="K2026" s="65">
        <v>122260</v>
      </c>
      <c r="L2026" s="65">
        <v>2700</v>
      </c>
      <c r="M2026" s="65">
        <v>6</v>
      </c>
      <c r="N2026" s="65">
        <v>70.79</v>
      </c>
      <c r="O2026" s="65" t="s">
        <v>5084</v>
      </c>
    </row>
    <row r="2027" ht="15" spans="1:15">
      <c r="A2027" s="65" t="s">
        <v>36</v>
      </c>
      <c r="B2027" s="65" t="s">
        <v>6037</v>
      </c>
      <c r="C2027" s="65" t="s">
        <v>1939</v>
      </c>
      <c r="D2027" s="65" t="s">
        <v>6034</v>
      </c>
      <c r="E2027" s="65" t="s">
        <v>1935</v>
      </c>
      <c r="F2027" s="65">
        <v>60</v>
      </c>
      <c r="G2027" s="65" t="s">
        <v>2993</v>
      </c>
      <c r="H2027" s="65">
        <v>4</v>
      </c>
      <c r="I2027" s="65">
        <v>815.02</v>
      </c>
      <c r="J2027" s="65">
        <v>2623.21</v>
      </c>
      <c r="K2027" s="65">
        <v>122260</v>
      </c>
      <c r="L2027" s="65">
        <v>2700</v>
      </c>
      <c r="M2027" s="65">
        <v>6</v>
      </c>
      <c r="N2027" s="65">
        <v>70.79</v>
      </c>
      <c r="O2027" s="65" t="s">
        <v>6039</v>
      </c>
    </row>
    <row r="2028" ht="15" spans="1:15">
      <c r="A2028" s="65" t="s">
        <v>36</v>
      </c>
      <c r="B2028" s="65" t="s">
        <v>6040</v>
      </c>
      <c r="C2028" s="65" t="s">
        <v>1939</v>
      </c>
      <c r="D2028" s="65" t="s">
        <v>6034</v>
      </c>
      <c r="E2028" s="65" t="s">
        <v>1935</v>
      </c>
      <c r="F2028" s="65">
        <v>60</v>
      </c>
      <c r="G2028" s="65" t="s">
        <v>2993</v>
      </c>
      <c r="H2028" s="65">
        <v>4</v>
      </c>
      <c r="I2028" s="65">
        <v>815.02</v>
      </c>
      <c r="J2028" s="65">
        <v>2623.21</v>
      </c>
      <c r="K2028" s="65">
        <v>122260</v>
      </c>
      <c r="L2028" s="65">
        <v>2700</v>
      </c>
      <c r="M2028" s="65">
        <v>6</v>
      </c>
      <c r="N2028" s="65">
        <v>70.79</v>
      </c>
      <c r="O2028" s="65" t="s">
        <v>5043</v>
      </c>
    </row>
    <row r="2029" ht="15" spans="1:15">
      <c r="A2029" s="65" t="s">
        <v>36</v>
      </c>
      <c r="B2029" s="65" t="s">
        <v>6042</v>
      </c>
      <c r="C2029" s="65" t="s">
        <v>1939</v>
      </c>
      <c r="D2029" s="65" t="s">
        <v>6034</v>
      </c>
      <c r="E2029" s="65" t="s">
        <v>1935</v>
      </c>
      <c r="F2029" s="65">
        <v>60</v>
      </c>
      <c r="G2029" s="65" t="s">
        <v>2993</v>
      </c>
      <c r="H2029" s="65">
        <v>4</v>
      </c>
      <c r="I2029" s="65">
        <v>815.02</v>
      </c>
      <c r="J2029" s="65">
        <v>2623.21</v>
      </c>
      <c r="K2029" s="65">
        <v>122260</v>
      </c>
      <c r="L2029" s="65">
        <v>2700</v>
      </c>
      <c r="M2029" s="65">
        <v>6</v>
      </c>
      <c r="N2029" s="65">
        <v>70.79</v>
      </c>
      <c r="O2029" s="65" t="s">
        <v>5223</v>
      </c>
    </row>
    <row r="2030" ht="15" spans="1:15">
      <c r="A2030" s="65" t="s">
        <v>36</v>
      </c>
      <c r="B2030" s="65" t="s">
        <v>6044</v>
      </c>
      <c r="C2030" s="65" t="s">
        <v>1939</v>
      </c>
      <c r="D2030" s="65" t="s">
        <v>6034</v>
      </c>
      <c r="E2030" s="65" t="s">
        <v>1935</v>
      </c>
      <c r="F2030" s="65">
        <v>60</v>
      </c>
      <c r="G2030" s="65" t="s">
        <v>2993</v>
      </c>
      <c r="H2030" s="65">
        <v>4</v>
      </c>
      <c r="I2030" s="65">
        <v>815.02</v>
      </c>
      <c r="J2030" s="65">
        <v>2623.21</v>
      </c>
      <c r="K2030" s="65">
        <v>122260</v>
      </c>
      <c r="L2030" s="65">
        <v>2700</v>
      </c>
      <c r="M2030" s="65">
        <v>6</v>
      </c>
      <c r="N2030" s="65">
        <v>70.79</v>
      </c>
      <c r="O2030" s="65" t="s">
        <v>5084</v>
      </c>
    </row>
    <row r="2031" ht="15" spans="1:15">
      <c r="A2031" s="65" t="s">
        <v>36</v>
      </c>
      <c r="B2031" s="65" t="s">
        <v>6046</v>
      </c>
      <c r="C2031" s="65" t="s">
        <v>1939</v>
      </c>
      <c r="D2031" s="65" t="s">
        <v>6034</v>
      </c>
      <c r="E2031" s="65" t="s">
        <v>1935</v>
      </c>
      <c r="F2031" s="65">
        <v>60</v>
      </c>
      <c r="G2031" s="65" t="s">
        <v>2993</v>
      </c>
      <c r="H2031" s="65">
        <v>4</v>
      </c>
      <c r="I2031" s="65">
        <v>815.02</v>
      </c>
      <c r="J2031" s="65">
        <v>2623.21</v>
      </c>
      <c r="K2031" s="65">
        <v>122260</v>
      </c>
      <c r="L2031" s="65">
        <v>2700</v>
      </c>
      <c r="M2031" s="65">
        <v>6</v>
      </c>
      <c r="N2031" s="65">
        <v>70.79</v>
      </c>
      <c r="O2031" s="65" t="s">
        <v>5084</v>
      </c>
    </row>
    <row r="2032" ht="15" spans="1:15">
      <c r="A2032" s="65" t="s">
        <v>36</v>
      </c>
      <c r="B2032" s="65" t="s">
        <v>6048</v>
      </c>
      <c r="C2032" s="65" t="s">
        <v>1939</v>
      </c>
      <c r="D2032" s="65" t="s">
        <v>6034</v>
      </c>
      <c r="E2032" s="65" t="s">
        <v>1935</v>
      </c>
      <c r="F2032" s="65">
        <v>60</v>
      </c>
      <c r="G2032" s="65" t="s">
        <v>2993</v>
      </c>
      <c r="H2032" s="65">
        <v>4</v>
      </c>
      <c r="I2032" s="65">
        <v>815.02</v>
      </c>
      <c r="J2032" s="65">
        <v>2623.21</v>
      </c>
      <c r="K2032" s="65">
        <v>122260</v>
      </c>
      <c r="L2032" s="65">
        <v>2700</v>
      </c>
      <c r="M2032" s="65">
        <v>6</v>
      </c>
      <c r="N2032" s="65">
        <v>70.79</v>
      </c>
      <c r="O2032" s="65" t="s">
        <v>5223</v>
      </c>
    </row>
    <row r="2033" ht="15" spans="1:15">
      <c r="A2033" s="65" t="s">
        <v>36</v>
      </c>
      <c r="B2033" s="65" t="s">
        <v>6050</v>
      </c>
      <c r="C2033" s="65" t="s">
        <v>1939</v>
      </c>
      <c r="D2033" s="65" t="s">
        <v>6034</v>
      </c>
      <c r="E2033" s="65" t="s">
        <v>1935</v>
      </c>
      <c r="F2033" s="65">
        <v>60</v>
      </c>
      <c r="G2033" s="65" t="s">
        <v>2993</v>
      </c>
      <c r="H2033" s="65">
        <v>4</v>
      </c>
      <c r="I2033" s="65">
        <v>815.02</v>
      </c>
      <c r="J2033" s="65">
        <v>2623.21</v>
      </c>
      <c r="K2033" s="65">
        <v>122260</v>
      </c>
      <c r="L2033" s="65">
        <v>2700</v>
      </c>
      <c r="M2033" s="65">
        <v>6</v>
      </c>
      <c r="N2033" s="65">
        <v>70.79</v>
      </c>
      <c r="O2033" s="65" t="s">
        <v>5282</v>
      </c>
    </row>
    <row r="2034" ht="15" spans="1:15">
      <c r="A2034" s="65" t="s">
        <v>36</v>
      </c>
      <c r="B2034" s="65" t="s">
        <v>6052</v>
      </c>
      <c r="C2034" s="65" t="s">
        <v>1939</v>
      </c>
      <c r="D2034" s="65" t="s">
        <v>6034</v>
      </c>
      <c r="E2034" s="65" t="s">
        <v>1935</v>
      </c>
      <c r="F2034" s="65">
        <v>60</v>
      </c>
      <c r="G2034" s="65" t="s">
        <v>2993</v>
      </c>
      <c r="H2034" s="65">
        <v>4</v>
      </c>
      <c r="I2034" s="65">
        <v>815.06</v>
      </c>
      <c r="J2034" s="65">
        <v>2623.19</v>
      </c>
      <c r="K2034" s="65">
        <v>122260</v>
      </c>
      <c r="L2034" s="65">
        <v>2700</v>
      </c>
      <c r="M2034" s="65">
        <v>6</v>
      </c>
      <c r="N2034" s="65">
        <v>70.81</v>
      </c>
      <c r="O2034" s="65" t="s">
        <v>5180</v>
      </c>
    </row>
    <row r="2035" ht="15" spans="1:15">
      <c r="A2035" s="65" t="s">
        <v>36</v>
      </c>
      <c r="B2035" s="65" t="s">
        <v>6087</v>
      </c>
      <c r="C2035" s="65" t="s">
        <v>1939</v>
      </c>
      <c r="D2035" s="65" t="s">
        <v>6089</v>
      </c>
      <c r="E2035" s="65" t="s">
        <v>1935</v>
      </c>
      <c r="F2035" s="65">
        <v>60</v>
      </c>
      <c r="G2035" s="65" t="s">
        <v>2993</v>
      </c>
      <c r="H2035" s="65">
        <v>4</v>
      </c>
      <c r="I2035" s="65">
        <v>815.02</v>
      </c>
      <c r="J2035" s="65">
        <v>2623.21</v>
      </c>
      <c r="K2035" s="65">
        <v>122260</v>
      </c>
      <c r="L2035" s="65">
        <v>2700</v>
      </c>
      <c r="M2035" s="65">
        <v>6</v>
      </c>
      <c r="N2035" s="65">
        <v>70.79</v>
      </c>
      <c r="O2035" s="65" t="s">
        <v>5223</v>
      </c>
    </row>
    <row r="2036" ht="15" spans="1:15">
      <c r="A2036" s="65" t="s">
        <v>36</v>
      </c>
      <c r="B2036" s="65" t="s">
        <v>6090</v>
      </c>
      <c r="C2036" s="65" t="s">
        <v>1939</v>
      </c>
      <c r="D2036" s="65" t="s">
        <v>6089</v>
      </c>
      <c r="E2036" s="65" t="s">
        <v>1935</v>
      </c>
      <c r="F2036" s="65">
        <v>60</v>
      </c>
      <c r="G2036" s="65" t="s">
        <v>2993</v>
      </c>
      <c r="H2036" s="65">
        <v>4</v>
      </c>
      <c r="I2036" s="65">
        <v>815.02</v>
      </c>
      <c r="J2036" s="65">
        <v>2623.21</v>
      </c>
      <c r="K2036" s="65">
        <v>122260</v>
      </c>
      <c r="L2036" s="65">
        <v>2700</v>
      </c>
      <c r="M2036" s="65">
        <v>6</v>
      </c>
      <c r="N2036" s="65">
        <v>70.79</v>
      </c>
      <c r="O2036" s="65" t="s">
        <v>5180</v>
      </c>
    </row>
    <row r="2037" ht="15" spans="1:15">
      <c r="A2037" s="65" t="s">
        <v>36</v>
      </c>
      <c r="B2037" s="65" t="s">
        <v>6092</v>
      </c>
      <c r="C2037" s="65" t="s">
        <v>1939</v>
      </c>
      <c r="D2037" s="65" t="s">
        <v>6089</v>
      </c>
      <c r="E2037" s="65" t="s">
        <v>1935</v>
      </c>
      <c r="F2037" s="65">
        <v>60</v>
      </c>
      <c r="G2037" s="65" t="s">
        <v>2993</v>
      </c>
      <c r="H2037" s="65">
        <v>4</v>
      </c>
      <c r="I2037" s="65">
        <v>815.03</v>
      </c>
      <c r="J2037" s="65">
        <v>2623.2</v>
      </c>
      <c r="K2037" s="65">
        <v>122260</v>
      </c>
      <c r="L2037" s="65">
        <v>2700</v>
      </c>
      <c r="M2037" s="65">
        <v>6</v>
      </c>
      <c r="N2037" s="65">
        <v>70.8</v>
      </c>
      <c r="O2037" s="65" t="s">
        <v>5013</v>
      </c>
    </row>
    <row r="2038" ht="15" spans="1:15">
      <c r="A2038" s="65" t="s">
        <v>36</v>
      </c>
      <c r="B2038" s="65" t="s">
        <v>6104</v>
      </c>
      <c r="C2038" s="65" t="s">
        <v>1939</v>
      </c>
      <c r="D2038" s="65" t="s">
        <v>6106</v>
      </c>
      <c r="E2038" s="65" t="s">
        <v>1935</v>
      </c>
      <c r="F2038" s="65">
        <v>60</v>
      </c>
      <c r="G2038" s="65" t="s">
        <v>2993</v>
      </c>
      <c r="H2038" s="65">
        <v>4</v>
      </c>
      <c r="I2038" s="65">
        <v>815.02</v>
      </c>
      <c r="J2038" s="65">
        <v>2623.21</v>
      </c>
      <c r="K2038" s="65">
        <v>122260</v>
      </c>
      <c r="L2038" s="65">
        <v>2700</v>
      </c>
      <c r="M2038" s="65">
        <v>6</v>
      </c>
      <c r="N2038" s="65">
        <v>70.79</v>
      </c>
      <c r="O2038" s="65" t="s">
        <v>5180</v>
      </c>
    </row>
    <row r="2039" ht="15" spans="1:15">
      <c r="A2039" s="65" t="s">
        <v>36</v>
      </c>
      <c r="B2039" s="65" t="s">
        <v>6067</v>
      </c>
      <c r="C2039" s="65" t="s">
        <v>1939</v>
      </c>
      <c r="D2039" s="65" t="s">
        <v>6069</v>
      </c>
      <c r="E2039" s="65" t="s">
        <v>1935</v>
      </c>
      <c r="F2039" s="65">
        <v>60</v>
      </c>
      <c r="G2039" s="65" t="s">
        <v>2993</v>
      </c>
      <c r="H2039" s="65">
        <v>4</v>
      </c>
      <c r="I2039" s="65">
        <v>815.02</v>
      </c>
      <c r="J2039" s="65">
        <v>2623.21</v>
      </c>
      <c r="K2039" s="65">
        <v>122260</v>
      </c>
      <c r="L2039" s="65">
        <v>2700</v>
      </c>
      <c r="M2039" s="65">
        <v>6</v>
      </c>
      <c r="N2039" s="65">
        <v>70.79</v>
      </c>
      <c r="O2039" s="65" t="s">
        <v>5180</v>
      </c>
    </row>
    <row r="2040" ht="15" spans="1:15">
      <c r="A2040" s="65" t="s">
        <v>36</v>
      </c>
      <c r="B2040" s="65" t="s">
        <v>6070</v>
      </c>
      <c r="C2040" s="65" t="s">
        <v>1939</v>
      </c>
      <c r="D2040" s="65" t="s">
        <v>6069</v>
      </c>
      <c r="E2040" s="65" t="s">
        <v>1935</v>
      </c>
      <c r="F2040" s="65">
        <v>60</v>
      </c>
      <c r="G2040" s="65" t="s">
        <v>2993</v>
      </c>
      <c r="H2040" s="65">
        <v>4</v>
      </c>
      <c r="I2040" s="65">
        <v>815.02</v>
      </c>
      <c r="J2040" s="65">
        <v>2623.21</v>
      </c>
      <c r="K2040" s="65">
        <v>122260</v>
      </c>
      <c r="L2040" s="65">
        <v>2700</v>
      </c>
      <c r="M2040" s="65">
        <v>6</v>
      </c>
      <c r="N2040" s="65">
        <v>70.79</v>
      </c>
      <c r="O2040" s="65" t="s">
        <v>5180</v>
      </c>
    </row>
    <row r="2041" ht="15" spans="1:15">
      <c r="A2041" s="65" t="s">
        <v>36</v>
      </c>
      <c r="B2041" s="65" t="s">
        <v>6072</v>
      </c>
      <c r="C2041" s="65" t="s">
        <v>1939</v>
      </c>
      <c r="D2041" s="65" t="s">
        <v>6069</v>
      </c>
      <c r="E2041" s="65" t="s">
        <v>1935</v>
      </c>
      <c r="F2041" s="65">
        <v>60</v>
      </c>
      <c r="G2041" s="65" t="s">
        <v>2993</v>
      </c>
      <c r="H2041" s="65">
        <v>4</v>
      </c>
      <c r="I2041" s="65">
        <v>815.03</v>
      </c>
      <c r="J2041" s="65">
        <v>2623.2</v>
      </c>
      <c r="K2041" s="65">
        <v>122260</v>
      </c>
      <c r="L2041" s="65">
        <v>2700</v>
      </c>
      <c r="M2041" s="65">
        <v>6</v>
      </c>
      <c r="N2041" s="65">
        <v>70.8</v>
      </c>
      <c r="O2041" s="65" t="s">
        <v>5223</v>
      </c>
    </row>
    <row r="2042" ht="15" spans="1:15">
      <c r="A2042" s="65" t="s">
        <v>36</v>
      </c>
      <c r="B2042" s="65" t="s">
        <v>6107</v>
      </c>
      <c r="C2042" s="65" t="s">
        <v>1939</v>
      </c>
      <c r="D2042" s="65" t="s">
        <v>6109</v>
      </c>
      <c r="E2042" s="65" t="s">
        <v>1935</v>
      </c>
      <c r="F2042" s="65">
        <v>60</v>
      </c>
      <c r="G2042" s="65" t="s">
        <v>2993</v>
      </c>
      <c r="H2042" s="65">
        <v>4</v>
      </c>
      <c r="I2042" s="65">
        <v>815.02</v>
      </c>
      <c r="J2042" s="65">
        <v>2623.21</v>
      </c>
      <c r="K2042" s="65">
        <v>122260</v>
      </c>
      <c r="L2042" s="65">
        <v>2700</v>
      </c>
      <c r="M2042" s="65">
        <v>6</v>
      </c>
      <c r="N2042" s="65">
        <v>70.79</v>
      </c>
      <c r="O2042" s="65" t="s">
        <v>5223</v>
      </c>
    </row>
    <row r="2043" ht="15" spans="1:15">
      <c r="A2043" s="65" t="s">
        <v>36</v>
      </c>
      <c r="B2043" s="65" t="s">
        <v>6074</v>
      </c>
      <c r="C2043" s="65" t="s">
        <v>1939</v>
      </c>
      <c r="D2043" s="65" t="s">
        <v>6077</v>
      </c>
      <c r="E2043" s="65" t="s">
        <v>1935</v>
      </c>
      <c r="F2043" s="65">
        <v>60</v>
      </c>
      <c r="G2043" s="65" t="s">
        <v>2993</v>
      </c>
      <c r="H2043" s="65">
        <v>4</v>
      </c>
      <c r="I2043" s="65">
        <v>815.02</v>
      </c>
      <c r="J2043" s="65">
        <v>2623.21</v>
      </c>
      <c r="K2043" s="65">
        <v>122260</v>
      </c>
      <c r="L2043" s="65">
        <v>2700</v>
      </c>
      <c r="M2043" s="65">
        <v>6</v>
      </c>
      <c r="N2043" s="65">
        <v>70.79</v>
      </c>
      <c r="O2043" s="65" t="s">
        <v>6078</v>
      </c>
    </row>
    <row r="2044" ht="15" spans="1:15">
      <c r="A2044" s="65" t="s">
        <v>36</v>
      </c>
      <c r="B2044" s="65" t="s">
        <v>6079</v>
      </c>
      <c r="C2044" s="65" t="s">
        <v>1939</v>
      </c>
      <c r="D2044" s="65" t="s">
        <v>6077</v>
      </c>
      <c r="E2044" s="65" t="s">
        <v>1935</v>
      </c>
      <c r="F2044" s="65">
        <v>60</v>
      </c>
      <c r="G2044" s="65" t="s">
        <v>2993</v>
      </c>
      <c r="H2044" s="65">
        <v>4</v>
      </c>
      <c r="I2044" s="65">
        <v>815.02</v>
      </c>
      <c r="J2044" s="65">
        <v>2623.21</v>
      </c>
      <c r="K2044" s="65">
        <v>122260</v>
      </c>
      <c r="L2044" s="65">
        <v>2700</v>
      </c>
      <c r="M2044" s="65">
        <v>6</v>
      </c>
      <c r="N2044" s="65">
        <v>70.79</v>
      </c>
      <c r="O2044" s="65" t="s">
        <v>5223</v>
      </c>
    </row>
    <row r="2045" ht="15" spans="1:15">
      <c r="A2045" s="65" t="s">
        <v>36</v>
      </c>
      <c r="B2045" s="65" t="s">
        <v>6081</v>
      </c>
      <c r="C2045" s="65" t="s">
        <v>1939</v>
      </c>
      <c r="D2045" s="65" t="s">
        <v>6077</v>
      </c>
      <c r="E2045" s="65" t="s">
        <v>1935</v>
      </c>
      <c r="F2045" s="65">
        <v>60</v>
      </c>
      <c r="G2045" s="65" t="s">
        <v>2993</v>
      </c>
      <c r="H2045" s="65">
        <v>4</v>
      </c>
      <c r="I2045" s="65">
        <v>815.02</v>
      </c>
      <c r="J2045" s="65">
        <v>2623.21</v>
      </c>
      <c r="K2045" s="65">
        <v>122260</v>
      </c>
      <c r="L2045" s="65">
        <v>2700</v>
      </c>
      <c r="M2045" s="65">
        <v>6</v>
      </c>
      <c r="N2045" s="65">
        <v>70.79</v>
      </c>
      <c r="O2045" s="65" t="s">
        <v>5013</v>
      </c>
    </row>
    <row r="2046" ht="15" spans="1:15">
      <c r="A2046" s="65" t="s">
        <v>36</v>
      </c>
      <c r="B2046" s="65" t="s">
        <v>6083</v>
      </c>
      <c r="C2046" s="65" t="s">
        <v>1939</v>
      </c>
      <c r="D2046" s="65" t="s">
        <v>6077</v>
      </c>
      <c r="E2046" s="65" t="s">
        <v>1935</v>
      </c>
      <c r="F2046" s="65">
        <v>60</v>
      </c>
      <c r="G2046" s="65" t="s">
        <v>2993</v>
      </c>
      <c r="H2046" s="65">
        <v>4</v>
      </c>
      <c r="I2046" s="65">
        <v>815.02</v>
      </c>
      <c r="J2046" s="65">
        <v>2623.21</v>
      </c>
      <c r="K2046" s="65">
        <v>122260</v>
      </c>
      <c r="L2046" s="65">
        <v>2700</v>
      </c>
      <c r="M2046" s="65">
        <v>6</v>
      </c>
      <c r="N2046" s="65">
        <v>70.79</v>
      </c>
      <c r="O2046" s="65" t="s">
        <v>5187</v>
      </c>
    </row>
    <row r="2047" ht="15" spans="1:15">
      <c r="A2047" s="65" t="s">
        <v>36</v>
      </c>
      <c r="B2047" s="65" t="s">
        <v>6085</v>
      </c>
      <c r="C2047" s="65" t="s">
        <v>1939</v>
      </c>
      <c r="D2047" s="65" t="s">
        <v>6077</v>
      </c>
      <c r="E2047" s="65" t="s">
        <v>1935</v>
      </c>
      <c r="F2047" s="65">
        <v>60</v>
      </c>
      <c r="G2047" s="65" t="s">
        <v>2993</v>
      </c>
      <c r="H2047" s="65">
        <v>4</v>
      </c>
      <c r="I2047" s="65">
        <v>815.04</v>
      </c>
      <c r="J2047" s="65">
        <v>2623.2</v>
      </c>
      <c r="K2047" s="65">
        <v>122260</v>
      </c>
      <c r="L2047" s="65">
        <v>2700</v>
      </c>
      <c r="M2047" s="65">
        <v>6</v>
      </c>
      <c r="N2047" s="65">
        <v>70.8</v>
      </c>
      <c r="O2047" s="65" t="s">
        <v>5180</v>
      </c>
    </row>
    <row r="2048" ht="15" spans="1:15">
      <c r="A2048" s="65" t="s">
        <v>36</v>
      </c>
      <c r="B2048" s="65" t="s">
        <v>6098</v>
      </c>
      <c r="C2048" s="65" t="s">
        <v>1939</v>
      </c>
      <c r="D2048" s="65" t="s">
        <v>6100</v>
      </c>
      <c r="E2048" s="65" t="s">
        <v>1935</v>
      </c>
      <c r="F2048" s="65">
        <v>60</v>
      </c>
      <c r="G2048" s="65" t="s">
        <v>2993</v>
      </c>
      <c r="H2048" s="65">
        <v>4</v>
      </c>
      <c r="I2048" s="65">
        <v>815.02</v>
      </c>
      <c r="J2048" s="65">
        <v>2623.21</v>
      </c>
      <c r="K2048" s="65">
        <v>122260</v>
      </c>
      <c r="L2048" s="65">
        <v>2700</v>
      </c>
      <c r="M2048" s="65">
        <v>6</v>
      </c>
      <c r="N2048" s="65">
        <v>70.79</v>
      </c>
      <c r="O2048" s="65" t="s">
        <v>5351</v>
      </c>
    </row>
    <row r="2049" ht="15" spans="1:15">
      <c r="A2049" s="65" t="s">
        <v>36</v>
      </c>
      <c r="B2049" s="65" t="s">
        <v>6101</v>
      </c>
      <c r="C2049" s="65" t="s">
        <v>1939</v>
      </c>
      <c r="D2049" s="65" t="s">
        <v>6103</v>
      </c>
      <c r="E2049" s="65" t="s">
        <v>1935</v>
      </c>
      <c r="F2049" s="65">
        <v>60</v>
      </c>
      <c r="G2049" s="65" t="s">
        <v>2993</v>
      </c>
      <c r="H2049" s="65">
        <v>4</v>
      </c>
      <c r="I2049" s="65">
        <v>815.02</v>
      </c>
      <c r="J2049" s="65">
        <v>2623.21</v>
      </c>
      <c r="K2049" s="65">
        <v>122260</v>
      </c>
      <c r="L2049" s="65">
        <v>2700</v>
      </c>
      <c r="M2049" s="65">
        <v>6</v>
      </c>
      <c r="N2049" s="65">
        <v>70.79</v>
      </c>
      <c r="O2049" s="65" t="s">
        <v>5180</v>
      </c>
    </row>
    <row r="2050" ht="15" spans="1:15">
      <c r="A2050" s="65" t="s">
        <v>36</v>
      </c>
      <c r="B2050" s="65" t="s">
        <v>6110</v>
      </c>
      <c r="C2050" s="65" t="s">
        <v>1939</v>
      </c>
      <c r="D2050" s="65" t="s">
        <v>6113</v>
      </c>
      <c r="E2050" s="65" t="s">
        <v>1935</v>
      </c>
      <c r="F2050" s="65">
        <v>60</v>
      </c>
      <c r="G2050" s="65" t="s">
        <v>2993</v>
      </c>
      <c r="H2050" s="65">
        <v>4</v>
      </c>
      <c r="I2050" s="65">
        <v>815.02</v>
      </c>
      <c r="J2050" s="65">
        <v>2623.21</v>
      </c>
      <c r="K2050" s="65">
        <v>122260</v>
      </c>
      <c r="L2050" s="65">
        <v>2700</v>
      </c>
      <c r="M2050" s="65">
        <v>6</v>
      </c>
      <c r="N2050" s="65">
        <v>70.79</v>
      </c>
      <c r="O2050" s="65" t="s">
        <v>6114</v>
      </c>
    </row>
    <row r="2051" ht="15" spans="1:15">
      <c r="A2051" s="65" t="s">
        <v>36</v>
      </c>
      <c r="B2051" s="65" t="s">
        <v>6115</v>
      </c>
      <c r="C2051" s="65" t="s">
        <v>1939</v>
      </c>
      <c r="D2051" s="65" t="s">
        <v>6113</v>
      </c>
      <c r="E2051" s="65" t="s">
        <v>1935</v>
      </c>
      <c r="F2051" s="65">
        <v>60</v>
      </c>
      <c r="G2051" s="65" t="s">
        <v>2993</v>
      </c>
      <c r="H2051" s="65">
        <v>4</v>
      </c>
      <c r="I2051" s="65">
        <v>815.02</v>
      </c>
      <c r="J2051" s="65">
        <v>2623.21</v>
      </c>
      <c r="K2051" s="65">
        <v>122260</v>
      </c>
      <c r="L2051" s="65">
        <v>2700</v>
      </c>
      <c r="M2051" s="65">
        <v>6</v>
      </c>
      <c r="N2051" s="65">
        <v>70.79</v>
      </c>
      <c r="O2051" s="65" t="s">
        <v>6114</v>
      </c>
    </row>
    <row r="2052" ht="15" spans="1:15">
      <c r="A2052" s="65" t="s">
        <v>36</v>
      </c>
      <c r="B2052" s="65" t="s">
        <v>6117</v>
      </c>
      <c r="C2052" s="65" t="s">
        <v>1939</v>
      </c>
      <c r="D2052" s="65" t="s">
        <v>6113</v>
      </c>
      <c r="E2052" s="65" t="s">
        <v>1935</v>
      </c>
      <c r="F2052" s="65">
        <v>60</v>
      </c>
      <c r="G2052" s="65" t="s">
        <v>2993</v>
      </c>
      <c r="H2052" s="65">
        <v>4</v>
      </c>
      <c r="I2052" s="65">
        <v>815.02</v>
      </c>
      <c r="J2052" s="65">
        <v>2623.21</v>
      </c>
      <c r="K2052" s="65">
        <v>122260</v>
      </c>
      <c r="L2052" s="65">
        <v>2700</v>
      </c>
      <c r="M2052" s="65">
        <v>6</v>
      </c>
      <c r="N2052" s="65">
        <v>70.79</v>
      </c>
      <c r="O2052" s="65" t="s">
        <v>6114</v>
      </c>
    </row>
    <row r="2053" ht="15" spans="1:15">
      <c r="A2053" s="65" t="s">
        <v>36</v>
      </c>
      <c r="B2053" s="65" t="s">
        <v>6120</v>
      </c>
      <c r="C2053" s="65" t="s">
        <v>1939</v>
      </c>
      <c r="D2053" s="65" t="s">
        <v>6113</v>
      </c>
      <c r="E2053" s="65" t="s">
        <v>1935</v>
      </c>
      <c r="F2053" s="65">
        <v>60</v>
      </c>
      <c r="G2053" s="65" t="s">
        <v>2993</v>
      </c>
      <c r="H2053" s="65">
        <v>4</v>
      </c>
      <c r="I2053" s="65">
        <v>815.02</v>
      </c>
      <c r="J2053" s="65">
        <v>2623.21</v>
      </c>
      <c r="K2053" s="65">
        <v>122260</v>
      </c>
      <c r="L2053" s="65">
        <v>2700</v>
      </c>
      <c r="M2053" s="65">
        <v>6</v>
      </c>
      <c r="N2053" s="65">
        <v>70.79</v>
      </c>
      <c r="O2053" s="65" t="s">
        <v>6114</v>
      </c>
    </row>
    <row r="2054" ht="15" spans="1:15">
      <c r="A2054" s="65" t="s">
        <v>36</v>
      </c>
      <c r="B2054" s="65" t="s">
        <v>6122</v>
      </c>
      <c r="C2054" s="65" t="s">
        <v>1939</v>
      </c>
      <c r="D2054" s="65" t="s">
        <v>6113</v>
      </c>
      <c r="E2054" s="65" t="s">
        <v>1935</v>
      </c>
      <c r="F2054" s="65">
        <v>60</v>
      </c>
      <c r="G2054" s="65" t="s">
        <v>2993</v>
      </c>
      <c r="H2054" s="65">
        <v>4</v>
      </c>
      <c r="I2054" s="65">
        <v>815.02</v>
      </c>
      <c r="J2054" s="65">
        <v>2623.21</v>
      </c>
      <c r="K2054" s="65">
        <v>122260</v>
      </c>
      <c r="L2054" s="65">
        <v>2700</v>
      </c>
      <c r="M2054" s="65">
        <v>6</v>
      </c>
      <c r="N2054" s="65">
        <v>70.79</v>
      </c>
      <c r="O2054" s="65" t="s">
        <v>6114</v>
      </c>
    </row>
    <row r="2055" ht="15" spans="1:15">
      <c r="A2055" s="65" t="s">
        <v>36</v>
      </c>
      <c r="B2055" s="65" t="s">
        <v>6124</v>
      </c>
      <c r="C2055" s="65" t="s">
        <v>1939</v>
      </c>
      <c r="D2055" s="65" t="s">
        <v>6113</v>
      </c>
      <c r="E2055" s="65" t="s">
        <v>1935</v>
      </c>
      <c r="F2055" s="65">
        <v>60</v>
      </c>
      <c r="G2055" s="65" t="s">
        <v>2993</v>
      </c>
      <c r="H2055" s="65">
        <v>4</v>
      </c>
      <c r="I2055" s="65">
        <v>815.02</v>
      </c>
      <c r="J2055" s="65">
        <v>2623.21</v>
      </c>
      <c r="K2055" s="65">
        <v>122260</v>
      </c>
      <c r="L2055" s="65">
        <v>2700</v>
      </c>
      <c r="M2055" s="65">
        <v>6</v>
      </c>
      <c r="N2055" s="65">
        <v>70.79</v>
      </c>
      <c r="O2055" s="65" t="s">
        <v>6114</v>
      </c>
    </row>
    <row r="2056" ht="15" spans="1:15">
      <c r="A2056" s="65" t="s">
        <v>36</v>
      </c>
      <c r="B2056" s="65" t="s">
        <v>6126</v>
      </c>
      <c r="C2056" s="65" t="s">
        <v>1939</v>
      </c>
      <c r="D2056" s="65" t="s">
        <v>6113</v>
      </c>
      <c r="E2056" s="65" t="s">
        <v>1935</v>
      </c>
      <c r="F2056" s="65">
        <v>60</v>
      </c>
      <c r="G2056" s="65" t="s">
        <v>2993</v>
      </c>
      <c r="H2056" s="65">
        <v>4</v>
      </c>
      <c r="I2056" s="65">
        <v>815.02</v>
      </c>
      <c r="J2056" s="65">
        <v>2623.21</v>
      </c>
      <c r="K2056" s="65">
        <v>122260</v>
      </c>
      <c r="L2056" s="65">
        <v>2700</v>
      </c>
      <c r="M2056" s="65">
        <v>6</v>
      </c>
      <c r="N2056" s="65">
        <v>70.79</v>
      </c>
      <c r="O2056" s="65" t="s">
        <v>6114</v>
      </c>
    </row>
    <row r="2057" ht="15" spans="1:15">
      <c r="A2057" s="65" t="s">
        <v>36</v>
      </c>
      <c r="B2057" s="65" t="s">
        <v>6128</v>
      </c>
      <c r="C2057" s="65" t="s">
        <v>1939</v>
      </c>
      <c r="D2057" s="65" t="s">
        <v>6113</v>
      </c>
      <c r="E2057" s="65" t="s">
        <v>1935</v>
      </c>
      <c r="F2057" s="65">
        <v>60</v>
      </c>
      <c r="G2057" s="65" t="s">
        <v>2993</v>
      </c>
      <c r="H2057" s="65">
        <v>4</v>
      </c>
      <c r="I2057" s="65">
        <v>815.02</v>
      </c>
      <c r="J2057" s="65">
        <v>2623.21</v>
      </c>
      <c r="K2057" s="65">
        <v>122260</v>
      </c>
      <c r="L2057" s="65">
        <v>2700</v>
      </c>
      <c r="M2057" s="65">
        <v>6</v>
      </c>
      <c r="N2057" s="65">
        <v>70.79</v>
      </c>
      <c r="O2057" s="65" t="s">
        <v>6114</v>
      </c>
    </row>
    <row r="2058" ht="15" spans="1:15">
      <c r="A2058" s="65" t="s">
        <v>36</v>
      </c>
      <c r="B2058" s="65" t="s">
        <v>6130</v>
      </c>
      <c r="C2058" s="65" t="s">
        <v>1939</v>
      </c>
      <c r="D2058" s="65" t="s">
        <v>6113</v>
      </c>
      <c r="E2058" s="65" t="s">
        <v>1935</v>
      </c>
      <c r="F2058" s="65">
        <v>60</v>
      </c>
      <c r="G2058" s="65" t="s">
        <v>2993</v>
      </c>
      <c r="H2058" s="65">
        <v>4</v>
      </c>
      <c r="I2058" s="65">
        <v>815.02</v>
      </c>
      <c r="J2058" s="65">
        <v>2623.21</v>
      </c>
      <c r="K2058" s="65">
        <v>122260</v>
      </c>
      <c r="L2058" s="65">
        <v>2700</v>
      </c>
      <c r="M2058" s="65">
        <v>6</v>
      </c>
      <c r="N2058" s="65">
        <v>70.79</v>
      </c>
      <c r="O2058" s="65" t="s">
        <v>6114</v>
      </c>
    </row>
    <row r="2059" ht="15" spans="1:15">
      <c r="A2059" s="65" t="s">
        <v>36</v>
      </c>
      <c r="B2059" s="65" t="s">
        <v>6132</v>
      </c>
      <c r="C2059" s="65" t="s">
        <v>1939</v>
      </c>
      <c r="D2059" s="65" t="s">
        <v>6113</v>
      </c>
      <c r="E2059" s="65" t="s">
        <v>1935</v>
      </c>
      <c r="F2059" s="65">
        <v>60</v>
      </c>
      <c r="G2059" s="65" t="s">
        <v>2993</v>
      </c>
      <c r="H2059" s="65">
        <v>4</v>
      </c>
      <c r="I2059" s="65">
        <v>815.02</v>
      </c>
      <c r="J2059" s="65">
        <v>2623.21</v>
      </c>
      <c r="K2059" s="65">
        <v>122260</v>
      </c>
      <c r="L2059" s="65">
        <v>2700</v>
      </c>
      <c r="M2059" s="65">
        <v>6</v>
      </c>
      <c r="N2059" s="65">
        <v>70.79</v>
      </c>
      <c r="O2059" s="65" t="s">
        <v>6114</v>
      </c>
    </row>
    <row r="2060" ht="15" spans="1:15">
      <c r="A2060" s="65" t="s">
        <v>36</v>
      </c>
      <c r="B2060" s="65" t="s">
        <v>6134</v>
      </c>
      <c r="C2060" s="65" t="s">
        <v>1939</v>
      </c>
      <c r="D2060" s="65" t="s">
        <v>6113</v>
      </c>
      <c r="E2060" s="65" t="s">
        <v>1935</v>
      </c>
      <c r="F2060" s="65">
        <v>60</v>
      </c>
      <c r="G2060" s="65" t="s">
        <v>2993</v>
      </c>
      <c r="H2060" s="65">
        <v>4</v>
      </c>
      <c r="I2060" s="65">
        <v>815.02</v>
      </c>
      <c r="J2060" s="65">
        <v>2623.21</v>
      </c>
      <c r="K2060" s="65">
        <v>122260</v>
      </c>
      <c r="L2060" s="65">
        <v>2700</v>
      </c>
      <c r="M2060" s="65">
        <v>6</v>
      </c>
      <c r="N2060" s="65">
        <v>70.79</v>
      </c>
      <c r="O2060" s="65" t="s">
        <v>6114</v>
      </c>
    </row>
    <row r="2061" ht="15" spans="1:15">
      <c r="A2061" s="65" t="s">
        <v>36</v>
      </c>
      <c r="B2061" s="65" t="s">
        <v>6136</v>
      </c>
      <c r="C2061" s="65" t="s">
        <v>1939</v>
      </c>
      <c r="D2061" s="65" t="s">
        <v>6113</v>
      </c>
      <c r="E2061" s="65" t="s">
        <v>1935</v>
      </c>
      <c r="F2061" s="65">
        <v>60</v>
      </c>
      <c r="G2061" s="65" t="s">
        <v>2993</v>
      </c>
      <c r="H2061" s="65">
        <v>4</v>
      </c>
      <c r="I2061" s="65">
        <v>815.02</v>
      </c>
      <c r="J2061" s="65">
        <v>2623.21</v>
      </c>
      <c r="K2061" s="65">
        <v>122260</v>
      </c>
      <c r="L2061" s="65">
        <v>2700</v>
      </c>
      <c r="M2061" s="65">
        <v>6</v>
      </c>
      <c r="N2061" s="65">
        <v>70.79</v>
      </c>
      <c r="O2061" s="65" t="s">
        <v>6114</v>
      </c>
    </row>
    <row r="2062" ht="15" spans="1:15">
      <c r="A2062" s="65" t="s">
        <v>36</v>
      </c>
      <c r="B2062" s="65" t="s">
        <v>6138</v>
      </c>
      <c r="C2062" s="65" t="s">
        <v>1939</v>
      </c>
      <c r="D2062" s="65" t="s">
        <v>6113</v>
      </c>
      <c r="E2062" s="65" t="s">
        <v>1935</v>
      </c>
      <c r="F2062" s="65">
        <v>60</v>
      </c>
      <c r="G2062" s="65" t="s">
        <v>2993</v>
      </c>
      <c r="H2062" s="65">
        <v>4</v>
      </c>
      <c r="I2062" s="65">
        <v>815.02</v>
      </c>
      <c r="J2062" s="65">
        <v>2623.21</v>
      </c>
      <c r="K2062" s="65">
        <v>122260</v>
      </c>
      <c r="L2062" s="65">
        <v>2700</v>
      </c>
      <c r="M2062" s="65">
        <v>6</v>
      </c>
      <c r="N2062" s="65">
        <v>70.79</v>
      </c>
      <c r="O2062" s="65" t="s">
        <v>6114</v>
      </c>
    </row>
    <row r="2063" ht="15" spans="1:15">
      <c r="A2063" s="65" t="s">
        <v>36</v>
      </c>
      <c r="B2063" s="65" t="s">
        <v>6140</v>
      </c>
      <c r="C2063" s="65" t="s">
        <v>1939</v>
      </c>
      <c r="D2063" s="65" t="s">
        <v>6113</v>
      </c>
      <c r="E2063" s="65" t="s">
        <v>1935</v>
      </c>
      <c r="F2063" s="65">
        <v>60</v>
      </c>
      <c r="G2063" s="65" t="s">
        <v>2993</v>
      </c>
      <c r="H2063" s="65">
        <v>4</v>
      </c>
      <c r="I2063" s="65">
        <v>815.02</v>
      </c>
      <c r="J2063" s="65">
        <v>2623.21</v>
      </c>
      <c r="K2063" s="65">
        <v>122260</v>
      </c>
      <c r="L2063" s="65">
        <v>2700</v>
      </c>
      <c r="M2063" s="65">
        <v>6</v>
      </c>
      <c r="N2063" s="65">
        <v>70.79</v>
      </c>
      <c r="O2063" s="65" t="s">
        <v>6114</v>
      </c>
    </row>
    <row r="2064" ht="15" spans="1:15">
      <c r="A2064" s="65" t="s">
        <v>36</v>
      </c>
      <c r="B2064" s="65" t="s">
        <v>6142</v>
      </c>
      <c r="C2064" s="65" t="s">
        <v>1939</v>
      </c>
      <c r="D2064" s="65" t="s">
        <v>6113</v>
      </c>
      <c r="E2064" s="65" t="s">
        <v>1935</v>
      </c>
      <c r="F2064" s="65">
        <v>60</v>
      </c>
      <c r="G2064" s="65" t="s">
        <v>2993</v>
      </c>
      <c r="H2064" s="65">
        <v>4</v>
      </c>
      <c r="I2064" s="65">
        <v>815.02</v>
      </c>
      <c r="J2064" s="65">
        <v>2623.21</v>
      </c>
      <c r="K2064" s="65">
        <v>122260</v>
      </c>
      <c r="L2064" s="65">
        <v>2700</v>
      </c>
      <c r="M2064" s="65">
        <v>6</v>
      </c>
      <c r="N2064" s="65">
        <v>70.79</v>
      </c>
      <c r="O2064" s="65" t="s">
        <v>6114</v>
      </c>
    </row>
    <row r="2065" ht="15" spans="1:15">
      <c r="A2065" s="65" t="s">
        <v>36</v>
      </c>
      <c r="B2065" s="65" t="s">
        <v>6144</v>
      </c>
      <c r="C2065" s="65" t="s">
        <v>1939</v>
      </c>
      <c r="D2065" s="65" t="s">
        <v>6113</v>
      </c>
      <c r="E2065" s="65" t="s">
        <v>1935</v>
      </c>
      <c r="F2065" s="65">
        <v>60</v>
      </c>
      <c r="G2065" s="65" t="s">
        <v>2993</v>
      </c>
      <c r="H2065" s="65">
        <v>4</v>
      </c>
      <c r="I2065" s="65">
        <v>815.02</v>
      </c>
      <c r="J2065" s="65">
        <v>2623.21</v>
      </c>
      <c r="K2065" s="65">
        <v>122260</v>
      </c>
      <c r="L2065" s="65">
        <v>2700</v>
      </c>
      <c r="M2065" s="65">
        <v>6</v>
      </c>
      <c r="N2065" s="65">
        <v>70.79</v>
      </c>
      <c r="O2065" s="65" t="s">
        <v>6114</v>
      </c>
    </row>
    <row r="2066" ht="15" spans="1:15">
      <c r="A2066" s="65" t="s">
        <v>36</v>
      </c>
      <c r="B2066" s="65" t="s">
        <v>6146</v>
      </c>
      <c r="C2066" s="65" t="s">
        <v>1939</v>
      </c>
      <c r="D2066" s="65" t="s">
        <v>6113</v>
      </c>
      <c r="E2066" s="65" t="s">
        <v>1935</v>
      </c>
      <c r="F2066" s="65">
        <v>60</v>
      </c>
      <c r="G2066" s="65" t="s">
        <v>2993</v>
      </c>
      <c r="H2066" s="65">
        <v>4</v>
      </c>
      <c r="I2066" s="65">
        <v>815.02</v>
      </c>
      <c r="J2066" s="65">
        <v>2623.21</v>
      </c>
      <c r="K2066" s="65">
        <v>122260</v>
      </c>
      <c r="L2066" s="65">
        <v>2700</v>
      </c>
      <c r="M2066" s="65">
        <v>6</v>
      </c>
      <c r="N2066" s="65">
        <v>70.79</v>
      </c>
      <c r="O2066" s="65" t="s">
        <v>6114</v>
      </c>
    </row>
    <row r="2067" ht="15" spans="1:15">
      <c r="A2067" s="65" t="s">
        <v>36</v>
      </c>
      <c r="B2067" s="65" t="s">
        <v>6148</v>
      </c>
      <c r="C2067" s="65" t="s">
        <v>1939</v>
      </c>
      <c r="D2067" s="65" t="s">
        <v>6113</v>
      </c>
      <c r="E2067" s="65" t="s">
        <v>1935</v>
      </c>
      <c r="F2067" s="65">
        <v>60</v>
      </c>
      <c r="G2067" s="65" t="s">
        <v>2993</v>
      </c>
      <c r="H2067" s="65">
        <v>4</v>
      </c>
      <c r="I2067" s="65">
        <v>815.02</v>
      </c>
      <c r="J2067" s="65">
        <v>2623.21</v>
      </c>
      <c r="K2067" s="65">
        <v>122260</v>
      </c>
      <c r="L2067" s="65">
        <v>2700</v>
      </c>
      <c r="M2067" s="65">
        <v>6</v>
      </c>
      <c r="N2067" s="65">
        <v>70.79</v>
      </c>
      <c r="O2067" s="65" t="s">
        <v>6114</v>
      </c>
    </row>
    <row r="2068" ht="15" spans="1:15">
      <c r="A2068" s="65" t="s">
        <v>36</v>
      </c>
      <c r="B2068" s="65" t="s">
        <v>6150</v>
      </c>
      <c r="C2068" s="65" t="s">
        <v>1939</v>
      </c>
      <c r="D2068" s="65" t="s">
        <v>6113</v>
      </c>
      <c r="E2068" s="65" t="s">
        <v>1935</v>
      </c>
      <c r="F2068" s="65">
        <v>60</v>
      </c>
      <c r="G2068" s="65" t="s">
        <v>2993</v>
      </c>
      <c r="H2068" s="65">
        <v>4</v>
      </c>
      <c r="I2068" s="65">
        <v>815.02</v>
      </c>
      <c r="J2068" s="65">
        <v>2623.21</v>
      </c>
      <c r="K2068" s="65">
        <v>122260</v>
      </c>
      <c r="L2068" s="65">
        <v>2700</v>
      </c>
      <c r="M2068" s="65">
        <v>6</v>
      </c>
      <c r="N2068" s="65">
        <v>70.79</v>
      </c>
      <c r="O2068" s="65" t="s">
        <v>6114</v>
      </c>
    </row>
    <row r="2069" ht="15" spans="1:15">
      <c r="A2069" s="65" t="s">
        <v>36</v>
      </c>
      <c r="B2069" s="65" t="s">
        <v>6152</v>
      </c>
      <c r="C2069" s="65" t="s">
        <v>1939</v>
      </c>
      <c r="D2069" s="65" t="s">
        <v>6113</v>
      </c>
      <c r="E2069" s="65" t="s">
        <v>1935</v>
      </c>
      <c r="F2069" s="65">
        <v>60</v>
      </c>
      <c r="G2069" s="65" t="s">
        <v>2993</v>
      </c>
      <c r="H2069" s="65">
        <v>4</v>
      </c>
      <c r="I2069" s="65">
        <v>815.02</v>
      </c>
      <c r="J2069" s="65">
        <v>2623.21</v>
      </c>
      <c r="K2069" s="65">
        <v>122260</v>
      </c>
      <c r="L2069" s="65">
        <v>2700</v>
      </c>
      <c r="M2069" s="65">
        <v>6</v>
      </c>
      <c r="N2069" s="65">
        <v>70.79</v>
      </c>
      <c r="O2069" s="65" t="s">
        <v>6114</v>
      </c>
    </row>
    <row r="2070" ht="15" spans="1:15">
      <c r="A2070" s="65" t="s">
        <v>36</v>
      </c>
      <c r="B2070" s="65" t="s">
        <v>6154</v>
      </c>
      <c r="C2070" s="65" t="s">
        <v>1939</v>
      </c>
      <c r="D2070" s="65" t="s">
        <v>6113</v>
      </c>
      <c r="E2070" s="65" t="s">
        <v>1935</v>
      </c>
      <c r="F2070" s="65">
        <v>60</v>
      </c>
      <c r="G2070" s="65" t="s">
        <v>2993</v>
      </c>
      <c r="H2070" s="65">
        <v>4</v>
      </c>
      <c r="I2070" s="65">
        <v>815.02</v>
      </c>
      <c r="J2070" s="65">
        <v>2623.21</v>
      </c>
      <c r="K2070" s="65">
        <v>122260</v>
      </c>
      <c r="L2070" s="65">
        <v>2700</v>
      </c>
      <c r="M2070" s="65">
        <v>6</v>
      </c>
      <c r="N2070" s="65">
        <v>70.79</v>
      </c>
      <c r="O2070" s="65" t="s">
        <v>6114</v>
      </c>
    </row>
    <row r="2071" ht="15" spans="1:15">
      <c r="A2071" s="65" t="s">
        <v>36</v>
      </c>
      <c r="B2071" s="65" t="s">
        <v>6156</v>
      </c>
      <c r="C2071" s="65" t="s">
        <v>1939</v>
      </c>
      <c r="D2071" s="65" t="s">
        <v>6113</v>
      </c>
      <c r="E2071" s="65" t="s">
        <v>1935</v>
      </c>
      <c r="F2071" s="65">
        <v>60</v>
      </c>
      <c r="G2071" s="65" t="s">
        <v>2993</v>
      </c>
      <c r="H2071" s="65">
        <v>4</v>
      </c>
      <c r="I2071" s="65">
        <v>815.02</v>
      </c>
      <c r="J2071" s="65">
        <v>2623.21</v>
      </c>
      <c r="K2071" s="65">
        <v>122260</v>
      </c>
      <c r="L2071" s="65">
        <v>2700</v>
      </c>
      <c r="M2071" s="65">
        <v>6</v>
      </c>
      <c r="N2071" s="65">
        <v>70.79</v>
      </c>
      <c r="O2071" s="65" t="s">
        <v>6114</v>
      </c>
    </row>
    <row r="2072" ht="15" spans="1:15">
      <c r="A2072" s="65" t="s">
        <v>36</v>
      </c>
      <c r="B2072" s="65" t="s">
        <v>6158</v>
      </c>
      <c r="C2072" s="65" t="s">
        <v>1939</v>
      </c>
      <c r="D2072" s="65" t="s">
        <v>6113</v>
      </c>
      <c r="E2072" s="65" t="s">
        <v>1935</v>
      </c>
      <c r="F2072" s="65">
        <v>60</v>
      </c>
      <c r="G2072" s="65" t="s">
        <v>2993</v>
      </c>
      <c r="H2072" s="65">
        <v>4</v>
      </c>
      <c r="I2072" s="65">
        <v>815.02</v>
      </c>
      <c r="J2072" s="65">
        <v>2623.21</v>
      </c>
      <c r="K2072" s="65">
        <v>122260</v>
      </c>
      <c r="L2072" s="65">
        <v>2700</v>
      </c>
      <c r="M2072" s="65">
        <v>6</v>
      </c>
      <c r="N2072" s="65">
        <v>70.79</v>
      </c>
      <c r="O2072" s="65" t="s">
        <v>6114</v>
      </c>
    </row>
    <row r="2073" ht="15" spans="1:15">
      <c r="A2073" s="65" t="s">
        <v>36</v>
      </c>
      <c r="B2073" s="65" t="s">
        <v>6160</v>
      </c>
      <c r="C2073" s="65" t="s">
        <v>1939</v>
      </c>
      <c r="D2073" s="65" t="s">
        <v>6113</v>
      </c>
      <c r="E2073" s="65" t="s">
        <v>1935</v>
      </c>
      <c r="F2073" s="65">
        <v>60</v>
      </c>
      <c r="G2073" s="65" t="s">
        <v>2993</v>
      </c>
      <c r="H2073" s="65">
        <v>4</v>
      </c>
      <c r="I2073" s="65">
        <v>815.02</v>
      </c>
      <c r="J2073" s="65">
        <v>2623.21</v>
      </c>
      <c r="K2073" s="65">
        <v>122260</v>
      </c>
      <c r="L2073" s="65">
        <v>2700</v>
      </c>
      <c r="M2073" s="65">
        <v>6</v>
      </c>
      <c r="N2073" s="65">
        <v>70.79</v>
      </c>
      <c r="O2073" s="65" t="s">
        <v>6114</v>
      </c>
    </row>
    <row r="2074" ht="15" spans="1:15">
      <c r="A2074" s="65" t="s">
        <v>36</v>
      </c>
      <c r="B2074" s="65" t="s">
        <v>6162</v>
      </c>
      <c r="C2074" s="65" t="s">
        <v>1939</v>
      </c>
      <c r="D2074" s="65" t="s">
        <v>6113</v>
      </c>
      <c r="E2074" s="65" t="s">
        <v>1935</v>
      </c>
      <c r="F2074" s="65">
        <v>60</v>
      </c>
      <c r="G2074" s="65" t="s">
        <v>2993</v>
      </c>
      <c r="H2074" s="65">
        <v>4</v>
      </c>
      <c r="I2074" s="65">
        <v>815.02</v>
      </c>
      <c r="J2074" s="65">
        <v>2623.21</v>
      </c>
      <c r="K2074" s="65">
        <v>122260</v>
      </c>
      <c r="L2074" s="65">
        <v>2700</v>
      </c>
      <c r="M2074" s="65">
        <v>6</v>
      </c>
      <c r="N2074" s="65">
        <v>70.79</v>
      </c>
      <c r="O2074" s="65" t="s">
        <v>6114</v>
      </c>
    </row>
    <row r="2075" ht="15" spans="1:15">
      <c r="A2075" s="65" t="s">
        <v>36</v>
      </c>
      <c r="B2075" s="65" t="s">
        <v>6164</v>
      </c>
      <c r="C2075" s="65" t="s">
        <v>1939</v>
      </c>
      <c r="D2075" s="65" t="s">
        <v>6113</v>
      </c>
      <c r="E2075" s="65" t="s">
        <v>1935</v>
      </c>
      <c r="F2075" s="65">
        <v>60</v>
      </c>
      <c r="G2075" s="65" t="s">
        <v>2993</v>
      </c>
      <c r="H2075" s="65">
        <v>4</v>
      </c>
      <c r="I2075" s="65">
        <v>815.02</v>
      </c>
      <c r="J2075" s="65">
        <v>2623.21</v>
      </c>
      <c r="K2075" s="65">
        <v>122260</v>
      </c>
      <c r="L2075" s="65">
        <v>2700</v>
      </c>
      <c r="M2075" s="65">
        <v>6</v>
      </c>
      <c r="N2075" s="65">
        <v>70.79</v>
      </c>
      <c r="O2075" s="65" t="s">
        <v>6114</v>
      </c>
    </row>
    <row r="2076" ht="15" spans="1:15">
      <c r="A2076" s="65" t="s">
        <v>36</v>
      </c>
      <c r="B2076" s="65" t="s">
        <v>6166</v>
      </c>
      <c r="C2076" s="65" t="s">
        <v>1939</v>
      </c>
      <c r="D2076" s="65" t="s">
        <v>6113</v>
      </c>
      <c r="E2076" s="65" t="s">
        <v>1935</v>
      </c>
      <c r="F2076" s="65">
        <v>60</v>
      </c>
      <c r="G2076" s="65" t="s">
        <v>2993</v>
      </c>
      <c r="H2076" s="65">
        <v>4</v>
      </c>
      <c r="I2076" s="65">
        <v>815.02</v>
      </c>
      <c r="J2076" s="65">
        <v>2623.21</v>
      </c>
      <c r="K2076" s="65">
        <v>122260</v>
      </c>
      <c r="L2076" s="65">
        <v>2700</v>
      </c>
      <c r="M2076" s="65">
        <v>6</v>
      </c>
      <c r="N2076" s="65">
        <v>70.79</v>
      </c>
      <c r="O2076" s="65" t="s">
        <v>6114</v>
      </c>
    </row>
    <row r="2077" ht="15" spans="1:15">
      <c r="A2077" s="65" t="s">
        <v>36</v>
      </c>
      <c r="B2077" s="65" t="s">
        <v>6168</v>
      </c>
      <c r="C2077" s="65" t="s">
        <v>1939</v>
      </c>
      <c r="D2077" s="65" t="s">
        <v>6113</v>
      </c>
      <c r="E2077" s="65" t="s">
        <v>1935</v>
      </c>
      <c r="F2077" s="65">
        <v>60</v>
      </c>
      <c r="G2077" s="65" t="s">
        <v>2993</v>
      </c>
      <c r="H2077" s="65">
        <v>4</v>
      </c>
      <c r="I2077" s="65">
        <v>815.02</v>
      </c>
      <c r="J2077" s="65">
        <v>2623.21</v>
      </c>
      <c r="K2077" s="65">
        <v>122260</v>
      </c>
      <c r="L2077" s="65">
        <v>2700</v>
      </c>
      <c r="M2077" s="65">
        <v>6</v>
      </c>
      <c r="N2077" s="65">
        <v>70.79</v>
      </c>
      <c r="O2077" s="65" t="s">
        <v>6114</v>
      </c>
    </row>
    <row r="2078" ht="15" spans="1:15">
      <c r="A2078" s="65" t="s">
        <v>36</v>
      </c>
      <c r="B2078" s="65" t="s">
        <v>6170</v>
      </c>
      <c r="C2078" s="65" t="s">
        <v>1939</v>
      </c>
      <c r="D2078" s="65" t="s">
        <v>6113</v>
      </c>
      <c r="E2078" s="65" t="s">
        <v>1935</v>
      </c>
      <c r="F2078" s="65">
        <v>60</v>
      </c>
      <c r="G2078" s="65" t="s">
        <v>2993</v>
      </c>
      <c r="H2078" s="65">
        <v>4</v>
      </c>
      <c r="I2078" s="65">
        <v>815.02</v>
      </c>
      <c r="J2078" s="65">
        <v>2623.21</v>
      </c>
      <c r="K2078" s="65">
        <v>122260</v>
      </c>
      <c r="L2078" s="65">
        <v>2700</v>
      </c>
      <c r="M2078" s="65">
        <v>6</v>
      </c>
      <c r="N2078" s="65">
        <v>70.79</v>
      </c>
      <c r="O2078" s="65" t="s">
        <v>6114</v>
      </c>
    </row>
    <row r="2079" ht="15" spans="1:15">
      <c r="A2079" s="65" t="s">
        <v>36</v>
      </c>
      <c r="B2079" s="65" t="s">
        <v>6172</v>
      </c>
      <c r="C2079" s="65" t="s">
        <v>1939</v>
      </c>
      <c r="D2079" s="65" t="s">
        <v>6113</v>
      </c>
      <c r="E2079" s="65" t="s">
        <v>1935</v>
      </c>
      <c r="F2079" s="65">
        <v>60</v>
      </c>
      <c r="G2079" s="65" t="s">
        <v>2993</v>
      </c>
      <c r="H2079" s="65">
        <v>4</v>
      </c>
      <c r="I2079" s="65">
        <v>815.02</v>
      </c>
      <c r="J2079" s="65">
        <v>2623.21</v>
      </c>
      <c r="K2079" s="65">
        <v>122260</v>
      </c>
      <c r="L2079" s="65">
        <v>2700</v>
      </c>
      <c r="M2079" s="65">
        <v>6</v>
      </c>
      <c r="N2079" s="65">
        <v>70.79</v>
      </c>
      <c r="O2079" s="65" t="s">
        <v>6114</v>
      </c>
    </row>
    <row r="2080" ht="15" spans="1:15">
      <c r="A2080" s="65" t="s">
        <v>36</v>
      </c>
      <c r="B2080" s="65" t="s">
        <v>6174</v>
      </c>
      <c r="C2080" s="65" t="s">
        <v>1939</v>
      </c>
      <c r="D2080" s="65" t="s">
        <v>6113</v>
      </c>
      <c r="E2080" s="65" t="s">
        <v>1935</v>
      </c>
      <c r="F2080" s="65">
        <v>60</v>
      </c>
      <c r="G2080" s="65" t="s">
        <v>2993</v>
      </c>
      <c r="H2080" s="65">
        <v>4</v>
      </c>
      <c r="I2080" s="65">
        <v>815.02</v>
      </c>
      <c r="J2080" s="65">
        <v>2623.21</v>
      </c>
      <c r="K2080" s="65">
        <v>122260</v>
      </c>
      <c r="L2080" s="65">
        <v>2700</v>
      </c>
      <c r="M2080" s="65">
        <v>6</v>
      </c>
      <c r="N2080" s="65">
        <v>70.79</v>
      </c>
      <c r="O2080" s="65" t="s">
        <v>6114</v>
      </c>
    </row>
    <row r="2081" ht="15" spans="1:15">
      <c r="A2081" s="65" t="s">
        <v>36</v>
      </c>
      <c r="B2081" s="65" t="s">
        <v>6176</v>
      </c>
      <c r="C2081" s="65" t="s">
        <v>1939</v>
      </c>
      <c r="D2081" s="65" t="s">
        <v>6113</v>
      </c>
      <c r="E2081" s="65" t="s">
        <v>1935</v>
      </c>
      <c r="F2081" s="65">
        <v>60</v>
      </c>
      <c r="G2081" s="65" t="s">
        <v>2993</v>
      </c>
      <c r="H2081" s="65">
        <v>4</v>
      </c>
      <c r="I2081" s="65">
        <v>815.02</v>
      </c>
      <c r="J2081" s="65">
        <v>2623.21</v>
      </c>
      <c r="K2081" s="65">
        <v>122260</v>
      </c>
      <c r="L2081" s="65">
        <v>2700</v>
      </c>
      <c r="M2081" s="65">
        <v>6</v>
      </c>
      <c r="N2081" s="65">
        <v>70.79</v>
      </c>
      <c r="O2081" s="65" t="s">
        <v>6114</v>
      </c>
    </row>
    <row r="2082" ht="15" spans="1:15">
      <c r="A2082" s="65" t="s">
        <v>36</v>
      </c>
      <c r="B2082" s="65" t="s">
        <v>6178</v>
      </c>
      <c r="C2082" s="65" t="s">
        <v>1939</v>
      </c>
      <c r="D2082" s="65" t="s">
        <v>6113</v>
      </c>
      <c r="E2082" s="65" t="s">
        <v>1935</v>
      </c>
      <c r="F2082" s="65">
        <v>60</v>
      </c>
      <c r="G2082" s="65" t="s">
        <v>2993</v>
      </c>
      <c r="H2082" s="65">
        <v>4</v>
      </c>
      <c r="I2082" s="65">
        <v>815.02</v>
      </c>
      <c r="J2082" s="65">
        <v>2623.21</v>
      </c>
      <c r="K2082" s="65">
        <v>122260</v>
      </c>
      <c r="L2082" s="65">
        <v>2700</v>
      </c>
      <c r="M2082" s="65">
        <v>6</v>
      </c>
      <c r="N2082" s="65">
        <v>70.79</v>
      </c>
      <c r="O2082" s="65" t="s">
        <v>6114</v>
      </c>
    </row>
    <row r="2083" ht="15" spans="1:15">
      <c r="A2083" s="65" t="s">
        <v>36</v>
      </c>
      <c r="B2083" s="65" t="s">
        <v>6180</v>
      </c>
      <c r="C2083" s="65" t="s">
        <v>1939</v>
      </c>
      <c r="D2083" s="65" t="s">
        <v>6113</v>
      </c>
      <c r="E2083" s="65" t="s">
        <v>1935</v>
      </c>
      <c r="F2083" s="65">
        <v>60</v>
      </c>
      <c r="G2083" s="65" t="s">
        <v>2993</v>
      </c>
      <c r="H2083" s="65">
        <v>4</v>
      </c>
      <c r="I2083" s="65">
        <v>815.02</v>
      </c>
      <c r="J2083" s="65">
        <v>2623.21</v>
      </c>
      <c r="K2083" s="65">
        <v>122260</v>
      </c>
      <c r="L2083" s="65">
        <v>2700</v>
      </c>
      <c r="M2083" s="65">
        <v>6</v>
      </c>
      <c r="N2083" s="65">
        <v>70.79</v>
      </c>
      <c r="O2083" s="65" t="s">
        <v>6114</v>
      </c>
    </row>
    <row r="2084" ht="15" spans="1:15">
      <c r="A2084" s="65" t="s">
        <v>36</v>
      </c>
      <c r="B2084" s="65" t="s">
        <v>6182</v>
      </c>
      <c r="C2084" s="65" t="s">
        <v>1939</v>
      </c>
      <c r="D2084" s="65" t="s">
        <v>6113</v>
      </c>
      <c r="E2084" s="65" t="s">
        <v>1935</v>
      </c>
      <c r="F2084" s="65">
        <v>60</v>
      </c>
      <c r="G2084" s="65" t="s">
        <v>2993</v>
      </c>
      <c r="H2084" s="65">
        <v>4</v>
      </c>
      <c r="I2084" s="65">
        <v>815.02</v>
      </c>
      <c r="J2084" s="65">
        <v>2623.21</v>
      </c>
      <c r="K2084" s="65">
        <v>122260</v>
      </c>
      <c r="L2084" s="65">
        <v>2700</v>
      </c>
      <c r="M2084" s="65">
        <v>6</v>
      </c>
      <c r="N2084" s="65">
        <v>70.79</v>
      </c>
      <c r="O2084" s="65" t="s">
        <v>6114</v>
      </c>
    </row>
    <row r="2085" ht="15" spans="1:15">
      <c r="A2085" s="65" t="s">
        <v>36</v>
      </c>
      <c r="B2085" s="65" t="s">
        <v>6184</v>
      </c>
      <c r="C2085" s="65" t="s">
        <v>1939</v>
      </c>
      <c r="D2085" s="65" t="s">
        <v>6113</v>
      </c>
      <c r="E2085" s="65" t="s">
        <v>1935</v>
      </c>
      <c r="F2085" s="65">
        <v>60</v>
      </c>
      <c r="G2085" s="65" t="s">
        <v>2993</v>
      </c>
      <c r="H2085" s="65">
        <v>4</v>
      </c>
      <c r="I2085" s="65">
        <v>815.17</v>
      </c>
      <c r="J2085" s="65">
        <v>2623.14</v>
      </c>
      <c r="K2085" s="65">
        <v>122260</v>
      </c>
      <c r="L2085" s="65">
        <v>2700</v>
      </c>
      <c r="M2085" s="65">
        <v>6</v>
      </c>
      <c r="N2085" s="65">
        <v>70.86</v>
      </c>
      <c r="O2085" s="65" t="s">
        <v>6114</v>
      </c>
    </row>
    <row r="2086" ht="15" spans="1:15">
      <c r="A2086" s="65" t="s">
        <v>36</v>
      </c>
      <c r="B2086" s="65" t="s">
        <v>6187</v>
      </c>
      <c r="C2086" s="65" t="s">
        <v>1939</v>
      </c>
      <c r="D2086" s="65" t="s">
        <v>6191</v>
      </c>
      <c r="E2086" s="65" t="s">
        <v>1935</v>
      </c>
      <c r="F2086" s="65">
        <v>60</v>
      </c>
      <c r="G2086" s="65" t="s">
        <v>2993</v>
      </c>
      <c r="H2086" s="65">
        <v>4</v>
      </c>
      <c r="I2086" s="65">
        <v>799.96</v>
      </c>
      <c r="J2086" s="65">
        <v>2574.72</v>
      </c>
      <c r="K2086" s="65">
        <v>120000</v>
      </c>
      <c r="L2086" s="65">
        <v>2660</v>
      </c>
      <c r="M2086" s="65">
        <v>6</v>
      </c>
      <c r="N2086" s="65">
        <v>79.28</v>
      </c>
      <c r="O2086" s="65"/>
    </row>
    <row r="2087" ht="15" spans="1:15">
      <c r="A2087" s="65" t="s">
        <v>36</v>
      </c>
      <c r="B2087" s="65" t="s">
        <v>6192</v>
      </c>
      <c r="C2087" s="65" t="s">
        <v>1939</v>
      </c>
      <c r="D2087" s="65" t="s">
        <v>6191</v>
      </c>
      <c r="E2087" s="65" t="s">
        <v>1935</v>
      </c>
      <c r="F2087" s="65">
        <v>60</v>
      </c>
      <c r="G2087" s="65" t="s">
        <v>2993</v>
      </c>
      <c r="H2087" s="65">
        <v>4</v>
      </c>
      <c r="I2087" s="65">
        <v>799.96</v>
      </c>
      <c r="J2087" s="65">
        <v>2574.72</v>
      </c>
      <c r="K2087" s="65">
        <v>120000</v>
      </c>
      <c r="L2087" s="65">
        <v>2660</v>
      </c>
      <c r="M2087" s="65">
        <v>6</v>
      </c>
      <c r="N2087" s="65">
        <v>79.28</v>
      </c>
      <c r="O2087" s="65"/>
    </row>
    <row r="2088" ht="15" spans="1:15">
      <c r="A2088" s="65" t="s">
        <v>36</v>
      </c>
      <c r="B2088" s="65" t="s">
        <v>6194</v>
      </c>
      <c r="C2088" s="65" t="s">
        <v>1939</v>
      </c>
      <c r="D2088" s="65" t="s">
        <v>6191</v>
      </c>
      <c r="E2088" s="65" t="s">
        <v>1935</v>
      </c>
      <c r="F2088" s="65">
        <v>60</v>
      </c>
      <c r="G2088" s="65" t="s">
        <v>2993</v>
      </c>
      <c r="H2088" s="65">
        <v>4</v>
      </c>
      <c r="I2088" s="65">
        <v>799.96</v>
      </c>
      <c r="J2088" s="65">
        <v>2574.72</v>
      </c>
      <c r="K2088" s="65">
        <v>120000</v>
      </c>
      <c r="L2088" s="65">
        <v>2660</v>
      </c>
      <c r="M2088" s="65">
        <v>6</v>
      </c>
      <c r="N2088" s="65">
        <v>79.28</v>
      </c>
      <c r="O2088" s="65"/>
    </row>
    <row r="2089" ht="15" spans="1:15">
      <c r="A2089" s="65" t="s">
        <v>36</v>
      </c>
      <c r="B2089" s="65" t="s">
        <v>6196</v>
      </c>
      <c r="C2089" s="65" t="s">
        <v>1939</v>
      </c>
      <c r="D2089" s="65" t="s">
        <v>6191</v>
      </c>
      <c r="E2089" s="65" t="s">
        <v>1935</v>
      </c>
      <c r="F2089" s="65">
        <v>60</v>
      </c>
      <c r="G2089" s="65" t="s">
        <v>2993</v>
      </c>
      <c r="H2089" s="65">
        <v>4</v>
      </c>
      <c r="I2089" s="65">
        <v>799.96</v>
      </c>
      <c r="J2089" s="65">
        <v>2574.72</v>
      </c>
      <c r="K2089" s="65">
        <v>120000</v>
      </c>
      <c r="L2089" s="65">
        <v>2660</v>
      </c>
      <c r="M2089" s="65">
        <v>6</v>
      </c>
      <c r="N2089" s="65">
        <v>79.28</v>
      </c>
      <c r="O2089" s="65"/>
    </row>
    <row r="2090" ht="15" spans="1:15">
      <c r="A2090" s="65" t="s">
        <v>36</v>
      </c>
      <c r="B2090" s="65" t="s">
        <v>6198</v>
      </c>
      <c r="C2090" s="65" t="s">
        <v>1939</v>
      </c>
      <c r="D2090" s="65" t="s">
        <v>6191</v>
      </c>
      <c r="E2090" s="65" t="s">
        <v>1935</v>
      </c>
      <c r="F2090" s="65">
        <v>60</v>
      </c>
      <c r="G2090" s="65" t="s">
        <v>2993</v>
      </c>
      <c r="H2090" s="65">
        <v>4</v>
      </c>
      <c r="I2090" s="65">
        <v>799.96</v>
      </c>
      <c r="J2090" s="65">
        <v>2574.72</v>
      </c>
      <c r="K2090" s="65">
        <v>120000</v>
      </c>
      <c r="L2090" s="65">
        <v>2660</v>
      </c>
      <c r="M2090" s="65">
        <v>6</v>
      </c>
      <c r="N2090" s="65">
        <v>79.28</v>
      </c>
      <c r="O2090" s="65"/>
    </row>
    <row r="2091" ht="15" spans="1:15">
      <c r="A2091" s="65" t="s">
        <v>36</v>
      </c>
      <c r="B2091" s="65" t="s">
        <v>6200</v>
      </c>
      <c r="C2091" s="65" t="s">
        <v>1939</v>
      </c>
      <c r="D2091" s="65" t="s">
        <v>6191</v>
      </c>
      <c r="E2091" s="65" t="s">
        <v>1935</v>
      </c>
      <c r="F2091" s="65">
        <v>60</v>
      </c>
      <c r="G2091" s="65" t="s">
        <v>2993</v>
      </c>
      <c r="H2091" s="65">
        <v>4</v>
      </c>
      <c r="I2091" s="65">
        <v>799.96</v>
      </c>
      <c r="J2091" s="65">
        <v>2574.72</v>
      </c>
      <c r="K2091" s="65">
        <v>120000</v>
      </c>
      <c r="L2091" s="65">
        <v>2660</v>
      </c>
      <c r="M2091" s="65">
        <v>6</v>
      </c>
      <c r="N2091" s="65">
        <v>79.28</v>
      </c>
      <c r="O2091" s="65"/>
    </row>
    <row r="2092" ht="15" spans="1:15">
      <c r="A2092" s="65" t="s">
        <v>36</v>
      </c>
      <c r="B2092" s="65" t="s">
        <v>6202</v>
      </c>
      <c r="C2092" s="65" t="s">
        <v>1939</v>
      </c>
      <c r="D2092" s="65" t="s">
        <v>6191</v>
      </c>
      <c r="E2092" s="65" t="s">
        <v>1935</v>
      </c>
      <c r="F2092" s="65">
        <v>60</v>
      </c>
      <c r="G2092" s="65" t="s">
        <v>2993</v>
      </c>
      <c r="H2092" s="65">
        <v>4</v>
      </c>
      <c r="I2092" s="65">
        <v>799.96</v>
      </c>
      <c r="J2092" s="65">
        <v>2574.72</v>
      </c>
      <c r="K2092" s="65">
        <v>120000</v>
      </c>
      <c r="L2092" s="65">
        <v>2660</v>
      </c>
      <c r="M2092" s="65">
        <v>6</v>
      </c>
      <c r="N2092" s="65">
        <v>79.28</v>
      </c>
      <c r="O2092" s="65"/>
    </row>
    <row r="2093" ht="15" spans="1:15">
      <c r="A2093" s="65" t="s">
        <v>36</v>
      </c>
      <c r="B2093" s="65" t="s">
        <v>6204</v>
      </c>
      <c r="C2093" s="65" t="s">
        <v>1939</v>
      </c>
      <c r="D2093" s="65" t="s">
        <v>6191</v>
      </c>
      <c r="E2093" s="65" t="s">
        <v>1935</v>
      </c>
      <c r="F2093" s="65">
        <v>60</v>
      </c>
      <c r="G2093" s="65" t="s">
        <v>2993</v>
      </c>
      <c r="H2093" s="65">
        <v>4</v>
      </c>
      <c r="I2093" s="65">
        <v>799.96</v>
      </c>
      <c r="J2093" s="65">
        <v>2574.72</v>
      </c>
      <c r="K2093" s="65">
        <v>120000</v>
      </c>
      <c r="L2093" s="65">
        <v>2660</v>
      </c>
      <c r="M2093" s="65">
        <v>6</v>
      </c>
      <c r="N2093" s="65">
        <v>79.28</v>
      </c>
      <c r="O2093" s="65"/>
    </row>
    <row r="2094" ht="15" spans="1:15">
      <c r="A2094" s="65" t="s">
        <v>36</v>
      </c>
      <c r="B2094" s="65" t="s">
        <v>6206</v>
      </c>
      <c r="C2094" s="65" t="s">
        <v>1939</v>
      </c>
      <c r="D2094" s="65" t="s">
        <v>6191</v>
      </c>
      <c r="E2094" s="65" t="s">
        <v>1935</v>
      </c>
      <c r="F2094" s="65">
        <v>60</v>
      </c>
      <c r="G2094" s="65" t="s">
        <v>2993</v>
      </c>
      <c r="H2094" s="65">
        <v>4</v>
      </c>
      <c r="I2094" s="65">
        <v>799.96</v>
      </c>
      <c r="J2094" s="65">
        <v>2574.72</v>
      </c>
      <c r="K2094" s="65">
        <v>120000</v>
      </c>
      <c r="L2094" s="65">
        <v>2660</v>
      </c>
      <c r="M2094" s="65">
        <v>6</v>
      </c>
      <c r="N2094" s="65">
        <v>79.28</v>
      </c>
      <c r="O2094" s="65"/>
    </row>
    <row r="2095" ht="15" spans="1:15">
      <c r="A2095" s="65" t="s">
        <v>36</v>
      </c>
      <c r="B2095" s="65" t="s">
        <v>6208</v>
      </c>
      <c r="C2095" s="65" t="s">
        <v>1939</v>
      </c>
      <c r="D2095" s="65" t="s">
        <v>6191</v>
      </c>
      <c r="E2095" s="65" t="s">
        <v>1935</v>
      </c>
      <c r="F2095" s="65">
        <v>60</v>
      </c>
      <c r="G2095" s="65" t="s">
        <v>2993</v>
      </c>
      <c r="H2095" s="65">
        <v>4</v>
      </c>
      <c r="I2095" s="65">
        <v>799.96</v>
      </c>
      <c r="J2095" s="65">
        <v>2574.72</v>
      </c>
      <c r="K2095" s="65">
        <v>120000</v>
      </c>
      <c r="L2095" s="65">
        <v>2660</v>
      </c>
      <c r="M2095" s="65">
        <v>6</v>
      </c>
      <c r="N2095" s="65">
        <v>79.28</v>
      </c>
      <c r="O2095" s="65"/>
    </row>
    <row r="2096" ht="15" spans="1:15">
      <c r="A2096" s="65" t="s">
        <v>36</v>
      </c>
      <c r="B2096" s="65" t="s">
        <v>6210</v>
      </c>
      <c r="C2096" s="65" t="s">
        <v>1939</v>
      </c>
      <c r="D2096" s="65" t="s">
        <v>6191</v>
      </c>
      <c r="E2096" s="65" t="s">
        <v>1935</v>
      </c>
      <c r="F2096" s="65">
        <v>60</v>
      </c>
      <c r="G2096" s="65" t="s">
        <v>2993</v>
      </c>
      <c r="H2096" s="65">
        <v>4</v>
      </c>
      <c r="I2096" s="65">
        <v>799.96</v>
      </c>
      <c r="J2096" s="65">
        <v>2574.72</v>
      </c>
      <c r="K2096" s="65">
        <v>120000</v>
      </c>
      <c r="L2096" s="65">
        <v>2660</v>
      </c>
      <c r="M2096" s="65">
        <v>6</v>
      </c>
      <c r="N2096" s="65">
        <v>79.28</v>
      </c>
      <c r="O2096" s="65"/>
    </row>
    <row r="2097" ht="15" spans="1:15">
      <c r="A2097" s="65" t="s">
        <v>36</v>
      </c>
      <c r="B2097" s="65" t="s">
        <v>6212</v>
      </c>
      <c r="C2097" s="65" t="s">
        <v>1939</v>
      </c>
      <c r="D2097" s="65" t="s">
        <v>6191</v>
      </c>
      <c r="E2097" s="65" t="s">
        <v>1935</v>
      </c>
      <c r="F2097" s="65">
        <v>60</v>
      </c>
      <c r="G2097" s="65" t="s">
        <v>2993</v>
      </c>
      <c r="H2097" s="65">
        <v>4</v>
      </c>
      <c r="I2097" s="65">
        <v>799.96</v>
      </c>
      <c r="J2097" s="65">
        <v>2574.72</v>
      </c>
      <c r="K2097" s="65">
        <v>120000</v>
      </c>
      <c r="L2097" s="65">
        <v>2660</v>
      </c>
      <c r="M2097" s="65">
        <v>6</v>
      </c>
      <c r="N2097" s="65">
        <v>79.28</v>
      </c>
      <c r="O2097" s="65"/>
    </row>
    <row r="2098" ht="15" spans="1:15">
      <c r="A2098" s="65" t="s">
        <v>36</v>
      </c>
      <c r="B2098" s="65" t="s">
        <v>6214</v>
      </c>
      <c r="C2098" s="65" t="s">
        <v>1939</v>
      </c>
      <c r="D2098" s="65" t="s">
        <v>6191</v>
      </c>
      <c r="E2098" s="65" t="s">
        <v>1935</v>
      </c>
      <c r="F2098" s="65">
        <v>60</v>
      </c>
      <c r="G2098" s="65" t="s">
        <v>2993</v>
      </c>
      <c r="H2098" s="65">
        <v>4</v>
      </c>
      <c r="I2098" s="65">
        <v>799.96</v>
      </c>
      <c r="J2098" s="65">
        <v>2574.72</v>
      </c>
      <c r="K2098" s="65">
        <v>120000</v>
      </c>
      <c r="L2098" s="65">
        <v>2660</v>
      </c>
      <c r="M2098" s="65">
        <v>6</v>
      </c>
      <c r="N2098" s="65">
        <v>79.28</v>
      </c>
      <c r="O2098" s="65"/>
    </row>
    <row r="2099" ht="15" spans="1:15">
      <c r="A2099" s="65" t="s">
        <v>36</v>
      </c>
      <c r="B2099" s="65" t="s">
        <v>6216</v>
      </c>
      <c r="C2099" s="65" t="s">
        <v>1939</v>
      </c>
      <c r="D2099" s="65" t="s">
        <v>6191</v>
      </c>
      <c r="E2099" s="65" t="s">
        <v>1935</v>
      </c>
      <c r="F2099" s="65">
        <v>60</v>
      </c>
      <c r="G2099" s="65" t="s">
        <v>2993</v>
      </c>
      <c r="H2099" s="65">
        <v>4</v>
      </c>
      <c r="I2099" s="65">
        <v>799.96</v>
      </c>
      <c r="J2099" s="65">
        <v>2574.72</v>
      </c>
      <c r="K2099" s="65">
        <v>120000</v>
      </c>
      <c r="L2099" s="65">
        <v>2660</v>
      </c>
      <c r="M2099" s="65">
        <v>6</v>
      </c>
      <c r="N2099" s="65">
        <v>79.28</v>
      </c>
      <c r="O2099" s="65"/>
    </row>
    <row r="2100" ht="15" spans="1:15">
      <c r="A2100" s="65" t="s">
        <v>36</v>
      </c>
      <c r="B2100" s="65" t="s">
        <v>6218</v>
      </c>
      <c r="C2100" s="65" t="s">
        <v>1939</v>
      </c>
      <c r="D2100" s="65" t="s">
        <v>6191</v>
      </c>
      <c r="E2100" s="65" t="s">
        <v>1935</v>
      </c>
      <c r="F2100" s="65">
        <v>60</v>
      </c>
      <c r="G2100" s="65" t="s">
        <v>2993</v>
      </c>
      <c r="H2100" s="65">
        <v>4</v>
      </c>
      <c r="I2100" s="65">
        <v>799.96</v>
      </c>
      <c r="J2100" s="65">
        <v>2574.72</v>
      </c>
      <c r="K2100" s="65">
        <v>120000</v>
      </c>
      <c r="L2100" s="65">
        <v>2660</v>
      </c>
      <c r="M2100" s="65">
        <v>6</v>
      </c>
      <c r="N2100" s="65">
        <v>79.28</v>
      </c>
      <c r="O2100" s="65"/>
    </row>
    <row r="2101" ht="15" spans="1:15">
      <c r="A2101" s="65" t="s">
        <v>36</v>
      </c>
      <c r="B2101" s="65" t="s">
        <v>6220</v>
      </c>
      <c r="C2101" s="65" t="s">
        <v>1939</v>
      </c>
      <c r="D2101" s="65" t="s">
        <v>6191</v>
      </c>
      <c r="E2101" s="65" t="s">
        <v>1935</v>
      </c>
      <c r="F2101" s="65">
        <v>60</v>
      </c>
      <c r="G2101" s="65" t="s">
        <v>2993</v>
      </c>
      <c r="H2101" s="65">
        <v>4</v>
      </c>
      <c r="I2101" s="65">
        <v>799.96</v>
      </c>
      <c r="J2101" s="65">
        <v>2574.72</v>
      </c>
      <c r="K2101" s="65">
        <v>120000</v>
      </c>
      <c r="L2101" s="65">
        <v>2660</v>
      </c>
      <c r="M2101" s="65">
        <v>6</v>
      </c>
      <c r="N2101" s="65">
        <v>79.28</v>
      </c>
      <c r="O2101" s="65" t="s">
        <v>6223</v>
      </c>
    </row>
    <row r="2102" ht="15" spans="1:15">
      <c r="A2102" s="65" t="s">
        <v>36</v>
      </c>
      <c r="B2102" s="65" t="s">
        <v>6224</v>
      </c>
      <c r="C2102" s="65" t="s">
        <v>1939</v>
      </c>
      <c r="D2102" s="65" t="s">
        <v>6191</v>
      </c>
      <c r="E2102" s="65" t="s">
        <v>1935</v>
      </c>
      <c r="F2102" s="65">
        <v>60</v>
      </c>
      <c r="G2102" s="65" t="s">
        <v>2993</v>
      </c>
      <c r="H2102" s="65">
        <v>4</v>
      </c>
      <c r="I2102" s="65">
        <v>799.96</v>
      </c>
      <c r="J2102" s="65">
        <v>2574.72</v>
      </c>
      <c r="K2102" s="65">
        <v>120000</v>
      </c>
      <c r="L2102" s="65">
        <v>2660</v>
      </c>
      <c r="M2102" s="65">
        <v>6</v>
      </c>
      <c r="N2102" s="65">
        <v>79.28</v>
      </c>
      <c r="O2102" s="65"/>
    </row>
    <row r="2103" ht="15" spans="1:15">
      <c r="A2103" s="65" t="s">
        <v>36</v>
      </c>
      <c r="B2103" s="65" t="s">
        <v>6226</v>
      </c>
      <c r="C2103" s="65" t="s">
        <v>1939</v>
      </c>
      <c r="D2103" s="65" t="s">
        <v>6191</v>
      </c>
      <c r="E2103" s="65" t="s">
        <v>1935</v>
      </c>
      <c r="F2103" s="65">
        <v>60</v>
      </c>
      <c r="G2103" s="65" t="s">
        <v>2993</v>
      </c>
      <c r="H2103" s="65">
        <v>4</v>
      </c>
      <c r="I2103" s="65">
        <v>799.96</v>
      </c>
      <c r="J2103" s="65">
        <v>2574.72</v>
      </c>
      <c r="K2103" s="65">
        <v>120000</v>
      </c>
      <c r="L2103" s="65">
        <v>2660</v>
      </c>
      <c r="M2103" s="65">
        <v>6</v>
      </c>
      <c r="N2103" s="65">
        <v>79.28</v>
      </c>
      <c r="O2103" s="65"/>
    </row>
    <row r="2104" ht="15" spans="1:15">
      <c r="A2104" s="65" t="s">
        <v>36</v>
      </c>
      <c r="B2104" s="65" t="s">
        <v>6228</v>
      </c>
      <c r="C2104" s="65" t="s">
        <v>1939</v>
      </c>
      <c r="D2104" s="65" t="s">
        <v>6191</v>
      </c>
      <c r="E2104" s="65" t="s">
        <v>1935</v>
      </c>
      <c r="F2104" s="65">
        <v>60</v>
      </c>
      <c r="G2104" s="65" t="s">
        <v>2993</v>
      </c>
      <c r="H2104" s="65">
        <v>4</v>
      </c>
      <c r="I2104" s="65">
        <v>799.96</v>
      </c>
      <c r="J2104" s="65">
        <v>2574.72</v>
      </c>
      <c r="K2104" s="65">
        <v>120000</v>
      </c>
      <c r="L2104" s="65">
        <v>2660</v>
      </c>
      <c r="M2104" s="65">
        <v>6</v>
      </c>
      <c r="N2104" s="65">
        <v>79.28</v>
      </c>
      <c r="O2104" s="65"/>
    </row>
    <row r="2105" ht="15" spans="1:15">
      <c r="A2105" s="65" t="s">
        <v>36</v>
      </c>
      <c r="B2105" s="65" t="s">
        <v>6230</v>
      </c>
      <c r="C2105" s="65" t="s">
        <v>1939</v>
      </c>
      <c r="D2105" s="65" t="s">
        <v>6191</v>
      </c>
      <c r="E2105" s="65" t="s">
        <v>1935</v>
      </c>
      <c r="F2105" s="65">
        <v>60</v>
      </c>
      <c r="G2105" s="65" t="s">
        <v>2993</v>
      </c>
      <c r="H2105" s="65">
        <v>4</v>
      </c>
      <c r="I2105" s="65">
        <v>799.96</v>
      </c>
      <c r="J2105" s="65">
        <v>2574.72</v>
      </c>
      <c r="K2105" s="65">
        <v>120000</v>
      </c>
      <c r="L2105" s="65">
        <v>2660</v>
      </c>
      <c r="M2105" s="65">
        <v>6</v>
      </c>
      <c r="N2105" s="65">
        <v>79.28</v>
      </c>
      <c r="O2105" s="65"/>
    </row>
    <row r="2106" ht="15" spans="1:15">
      <c r="A2106" s="65" t="s">
        <v>36</v>
      </c>
      <c r="B2106" s="65" t="s">
        <v>6232</v>
      </c>
      <c r="C2106" s="65" t="s">
        <v>1939</v>
      </c>
      <c r="D2106" s="65" t="s">
        <v>6191</v>
      </c>
      <c r="E2106" s="65" t="s">
        <v>1935</v>
      </c>
      <c r="F2106" s="65">
        <v>60</v>
      </c>
      <c r="G2106" s="65" t="s">
        <v>2993</v>
      </c>
      <c r="H2106" s="65">
        <v>4</v>
      </c>
      <c r="I2106" s="65">
        <v>799.96</v>
      </c>
      <c r="J2106" s="65">
        <v>2574.72</v>
      </c>
      <c r="K2106" s="65">
        <v>120000</v>
      </c>
      <c r="L2106" s="65">
        <v>2660</v>
      </c>
      <c r="M2106" s="65">
        <v>6</v>
      </c>
      <c r="N2106" s="65">
        <v>79.28</v>
      </c>
      <c r="O2106" s="65"/>
    </row>
    <row r="2107" ht="15" spans="1:15">
      <c r="A2107" s="65" t="s">
        <v>36</v>
      </c>
      <c r="B2107" s="65" t="s">
        <v>6305</v>
      </c>
      <c r="C2107" s="65" t="s">
        <v>1939</v>
      </c>
      <c r="D2107" s="65" t="s">
        <v>6191</v>
      </c>
      <c r="E2107" s="65" t="s">
        <v>1935</v>
      </c>
      <c r="F2107" s="65">
        <v>60</v>
      </c>
      <c r="G2107" s="65" t="s">
        <v>2993</v>
      </c>
      <c r="H2107" s="65">
        <v>4</v>
      </c>
      <c r="I2107" s="65">
        <v>799.96</v>
      </c>
      <c r="J2107" s="65">
        <v>2574.72</v>
      </c>
      <c r="K2107" s="65">
        <v>120000</v>
      </c>
      <c r="L2107" s="65">
        <v>2660</v>
      </c>
      <c r="M2107" s="65">
        <v>6</v>
      </c>
      <c r="N2107" s="65">
        <v>79.28</v>
      </c>
      <c r="O2107" s="65"/>
    </row>
    <row r="2108" ht="15" spans="1:15">
      <c r="A2108" s="65" t="s">
        <v>36</v>
      </c>
      <c r="B2108" s="65" t="s">
        <v>6307</v>
      </c>
      <c r="C2108" s="65" t="s">
        <v>1939</v>
      </c>
      <c r="D2108" s="65" t="s">
        <v>6191</v>
      </c>
      <c r="E2108" s="65" t="s">
        <v>1935</v>
      </c>
      <c r="F2108" s="65">
        <v>60</v>
      </c>
      <c r="G2108" s="65" t="s">
        <v>2993</v>
      </c>
      <c r="H2108" s="65">
        <v>4</v>
      </c>
      <c r="I2108" s="65">
        <v>799.96</v>
      </c>
      <c r="J2108" s="65">
        <v>2574.72</v>
      </c>
      <c r="K2108" s="65">
        <v>120000</v>
      </c>
      <c r="L2108" s="65">
        <v>2660</v>
      </c>
      <c r="M2108" s="65">
        <v>6</v>
      </c>
      <c r="N2108" s="65">
        <v>79.28</v>
      </c>
      <c r="O2108" s="65"/>
    </row>
    <row r="2109" ht="15" spans="1:15">
      <c r="A2109" s="65" t="s">
        <v>36</v>
      </c>
      <c r="B2109" s="65" t="s">
        <v>6309</v>
      </c>
      <c r="C2109" s="65" t="s">
        <v>1939</v>
      </c>
      <c r="D2109" s="65" t="s">
        <v>6191</v>
      </c>
      <c r="E2109" s="65" t="s">
        <v>1935</v>
      </c>
      <c r="F2109" s="65">
        <v>60</v>
      </c>
      <c r="G2109" s="65" t="s">
        <v>2993</v>
      </c>
      <c r="H2109" s="65">
        <v>4</v>
      </c>
      <c r="I2109" s="65">
        <v>799.92</v>
      </c>
      <c r="J2109" s="65">
        <v>2574.66</v>
      </c>
      <c r="K2109" s="65">
        <v>120000</v>
      </c>
      <c r="L2109" s="65">
        <v>2660</v>
      </c>
      <c r="M2109" s="65">
        <v>6</v>
      </c>
      <c r="N2109" s="65">
        <v>79.34</v>
      </c>
      <c r="O2109" s="65"/>
    </row>
    <row r="2110" ht="15" spans="1:15">
      <c r="A2110" s="65" t="s">
        <v>36</v>
      </c>
      <c r="B2110" s="65" t="s">
        <v>6234</v>
      </c>
      <c r="C2110" s="65" t="s">
        <v>1939</v>
      </c>
      <c r="D2110" s="65" t="s">
        <v>6236</v>
      </c>
      <c r="E2110" s="65" t="s">
        <v>1935</v>
      </c>
      <c r="F2110" s="65">
        <v>60</v>
      </c>
      <c r="G2110" s="65" t="s">
        <v>2993</v>
      </c>
      <c r="H2110" s="65">
        <v>4</v>
      </c>
      <c r="I2110" s="65">
        <v>906.62</v>
      </c>
      <c r="J2110" s="65">
        <v>2918.01</v>
      </c>
      <c r="K2110" s="65">
        <v>136000</v>
      </c>
      <c r="L2110" s="65">
        <v>3000</v>
      </c>
      <c r="M2110" s="65">
        <v>6</v>
      </c>
      <c r="N2110" s="65">
        <v>75.99</v>
      </c>
      <c r="O2110" s="65" t="s">
        <v>5682</v>
      </c>
    </row>
    <row r="2111" ht="15" spans="1:15">
      <c r="A2111" s="65" t="s">
        <v>36</v>
      </c>
      <c r="B2111" s="65" t="s">
        <v>6237</v>
      </c>
      <c r="C2111" s="65" t="s">
        <v>1939</v>
      </c>
      <c r="D2111" s="65" t="s">
        <v>6236</v>
      </c>
      <c r="E2111" s="65" t="s">
        <v>1935</v>
      </c>
      <c r="F2111" s="65">
        <v>60</v>
      </c>
      <c r="G2111" s="65" t="s">
        <v>2993</v>
      </c>
      <c r="H2111" s="65">
        <v>4</v>
      </c>
      <c r="I2111" s="65">
        <v>906.62</v>
      </c>
      <c r="J2111" s="65">
        <v>2918.01</v>
      </c>
      <c r="K2111" s="65">
        <v>136000</v>
      </c>
      <c r="L2111" s="65">
        <v>3000</v>
      </c>
      <c r="M2111" s="65">
        <v>6</v>
      </c>
      <c r="N2111" s="65">
        <v>75.99</v>
      </c>
      <c r="O2111" s="65" t="s">
        <v>5682</v>
      </c>
    </row>
    <row r="2112" ht="15" spans="1:15">
      <c r="A2112" s="65" t="s">
        <v>36</v>
      </c>
      <c r="B2112" s="65" t="s">
        <v>6239</v>
      </c>
      <c r="C2112" s="65" t="s">
        <v>1939</v>
      </c>
      <c r="D2112" s="65" t="s">
        <v>6236</v>
      </c>
      <c r="E2112" s="65" t="s">
        <v>1935</v>
      </c>
      <c r="F2112" s="65">
        <v>60</v>
      </c>
      <c r="G2112" s="65" t="s">
        <v>2993</v>
      </c>
      <c r="H2112" s="65">
        <v>4</v>
      </c>
      <c r="I2112" s="65">
        <v>906.62</v>
      </c>
      <c r="J2112" s="65">
        <v>2918.01</v>
      </c>
      <c r="K2112" s="65">
        <v>136000</v>
      </c>
      <c r="L2112" s="65">
        <v>3000</v>
      </c>
      <c r="M2112" s="65">
        <v>6</v>
      </c>
      <c r="N2112" s="65">
        <v>75.99</v>
      </c>
      <c r="O2112" s="65" t="s">
        <v>5682</v>
      </c>
    </row>
    <row r="2113" ht="15" spans="1:15">
      <c r="A2113" s="65" t="s">
        <v>36</v>
      </c>
      <c r="B2113" s="65" t="s">
        <v>6241</v>
      </c>
      <c r="C2113" s="65" t="s">
        <v>1939</v>
      </c>
      <c r="D2113" s="65" t="s">
        <v>6236</v>
      </c>
      <c r="E2113" s="65" t="s">
        <v>1935</v>
      </c>
      <c r="F2113" s="65">
        <v>60</v>
      </c>
      <c r="G2113" s="65" t="s">
        <v>2993</v>
      </c>
      <c r="H2113" s="65">
        <v>4</v>
      </c>
      <c r="I2113" s="65">
        <v>906.62</v>
      </c>
      <c r="J2113" s="65">
        <v>2918.01</v>
      </c>
      <c r="K2113" s="65">
        <v>136000</v>
      </c>
      <c r="L2113" s="65">
        <v>3000</v>
      </c>
      <c r="M2113" s="65">
        <v>6</v>
      </c>
      <c r="N2113" s="65">
        <v>75.99</v>
      </c>
      <c r="O2113" s="65" t="s">
        <v>5682</v>
      </c>
    </row>
    <row r="2114" ht="15" spans="1:15">
      <c r="A2114" s="65" t="s">
        <v>36</v>
      </c>
      <c r="B2114" s="65" t="s">
        <v>6243</v>
      </c>
      <c r="C2114" s="65" t="s">
        <v>1939</v>
      </c>
      <c r="D2114" s="65" t="s">
        <v>6236</v>
      </c>
      <c r="E2114" s="65" t="s">
        <v>1935</v>
      </c>
      <c r="F2114" s="65">
        <v>60</v>
      </c>
      <c r="G2114" s="65" t="s">
        <v>2993</v>
      </c>
      <c r="H2114" s="65">
        <v>4</v>
      </c>
      <c r="I2114" s="65">
        <v>906.62</v>
      </c>
      <c r="J2114" s="65">
        <v>2918.01</v>
      </c>
      <c r="K2114" s="65">
        <v>136000</v>
      </c>
      <c r="L2114" s="65">
        <v>3000</v>
      </c>
      <c r="M2114" s="65">
        <v>6</v>
      </c>
      <c r="N2114" s="65">
        <v>75.99</v>
      </c>
      <c r="O2114" s="65" t="s">
        <v>5682</v>
      </c>
    </row>
    <row r="2115" ht="15" spans="1:15">
      <c r="A2115" s="65" t="s">
        <v>36</v>
      </c>
      <c r="B2115" s="65" t="s">
        <v>6245</v>
      </c>
      <c r="C2115" s="65" t="s">
        <v>1939</v>
      </c>
      <c r="D2115" s="65" t="s">
        <v>6236</v>
      </c>
      <c r="E2115" s="65" t="s">
        <v>1935</v>
      </c>
      <c r="F2115" s="65">
        <v>60</v>
      </c>
      <c r="G2115" s="65" t="s">
        <v>2993</v>
      </c>
      <c r="H2115" s="65">
        <v>4</v>
      </c>
      <c r="I2115" s="65">
        <v>906.62</v>
      </c>
      <c r="J2115" s="65">
        <v>2918.01</v>
      </c>
      <c r="K2115" s="65">
        <v>136000</v>
      </c>
      <c r="L2115" s="65">
        <v>3000</v>
      </c>
      <c r="M2115" s="65">
        <v>6</v>
      </c>
      <c r="N2115" s="65">
        <v>75.99</v>
      </c>
      <c r="O2115" s="65" t="s">
        <v>5682</v>
      </c>
    </row>
    <row r="2116" ht="15" spans="1:15">
      <c r="A2116" s="65" t="s">
        <v>36</v>
      </c>
      <c r="B2116" s="65" t="s">
        <v>6247</v>
      </c>
      <c r="C2116" s="65" t="s">
        <v>1939</v>
      </c>
      <c r="D2116" s="65" t="s">
        <v>6236</v>
      </c>
      <c r="E2116" s="65" t="s">
        <v>1935</v>
      </c>
      <c r="F2116" s="65">
        <v>60</v>
      </c>
      <c r="G2116" s="65" t="s">
        <v>2993</v>
      </c>
      <c r="H2116" s="65">
        <v>4</v>
      </c>
      <c r="I2116" s="65">
        <v>906.62</v>
      </c>
      <c r="J2116" s="65">
        <v>2918.01</v>
      </c>
      <c r="K2116" s="65">
        <v>136000</v>
      </c>
      <c r="L2116" s="65">
        <v>3000</v>
      </c>
      <c r="M2116" s="65">
        <v>6</v>
      </c>
      <c r="N2116" s="65">
        <v>75.99</v>
      </c>
      <c r="O2116" s="65" t="s">
        <v>5682</v>
      </c>
    </row>
    <row r="2117" ht="15" spans="1:15">
      <c r="A2117" s="65" t="s">
        <v>36</v>
      </c>
      <c r="B2117" s="65" t="s">
        <v>6249</v>
      </c>
      <c r="C2117" s="65" t="s">
        <v>1939</v>
      </c>
      <c r="D2117" s="65" t="s">
        <v>6236</v>
      </c>
      <c r="E2117" s="65" t="s">
        <v>1935</v>
      </c>
      <c r="F2117" s="65">
        <v>60</v>
      </c>
      <c r="G2117" s="65" t="s">
        <v>2993</v>
      </c>
      <c r="H2117" s="65">
        <v>4</v>
      </c>
      <c r="I2117" s="65">
        <v>906.62</v>
      </c>
      <c r="J2117" s="65">
        <v>2918.01</v>
      </c>
      <c r="K2117" s="65">
        <v>136000</v>
      </c>
      <c r="L2117" s="65">
        <v>3000</v>
      </c>
      <c r="M2117" s="65">
        <v>6</v>
      </c>
      <c r="N2117" s="65">
        <v>75.99</v>
      </c>
      <c r="O2117" s="65" t="s">
        <v>5682</v>
      </c>
    </row>
    <row r="2118" ht="15" spans="1:15">
      <c r="A2118" s="65" t="s">
        <v>36</v>
      </c>
      <c r="B2118" s="65" t="s">
        <v>6251</v>
      </c>
      <c r="C2118" s="65" t="s">
        <v>1939</v>
      </c>
      <c r="D2118" s="65" t="s">
        <v>6236</v>
      </c>
      <c r="E2118" s="65" t="s">
        <v>1935</v>
      </c>
      <c r="F2118" s="65">
        <v>60</v>
      </c>
      <c r="G2118" s="65" t="s">
        <v>2993</v>
      </c>
      <c r="H2118" s="65">
        <v>4</v>
      </c>
      <c r="I2118" s="65">
        <v>906.62</v>
      </c>
      <c r="J2118" s="65">
        <v>2918.01</v>
      </c>
      <c r="K2118" s="65">
        <v>136000</v>
      </c>
      <c r="L2118" s="65">
        <v>3000</v>
      </c>
      <c r="M2118" s="65">
        <v>6</v>
      </c>
      <c r="N2118" s="65">
        <v>75.99</v>
      </c>
      <c r="O2118" s="65" t="s">
        <v>5682</v>
      </c>
    </row>
    <row r="2119" ht="15" spans="1:15">
      <c r="A2119" s="65" t="s">
        <v>36</v>
      </c>
      <c r="B2119" s="65" t="s">
        <v>6253</v>
      </c>
      <c r="C2119" s="65" t="s">
        <v>1939</v>
      </c>
      <c r="D2119" s="65" t="s">
        <v>6236</v>
      </c>
      <c r="E2119" s="65" t="s">
        <v>1935</v>
      </c>
      <c r="F2119" s="65">
        <v>60</v>
      </c>
      <c r="G2119" s="65" t="s">
        <v>2993</v>
      </c>
      <c r="H2119" s="65">
        <v>4</v>
      </c>
      <c r="I2119" s="65">
        <v>906.62</v>
      </c>
      <c r="J2119" s="65">
        <v>2918.01</v>
      </c>
      <c r="K2119" s="65">
        <v>136000</v>
      </c>
      <c r="L2119" s="65">
        <v>3000</v>
      </c>
      <c r="M2119" s="65">
        <v>6</v>
      </c>
      <c r="N2119" s="65">
        <v>75.99</v>
      </c>
      <c r="O2119" s="65" t="s">
        <v>5682</v>
      </c>
    </row>
    <row r="2120" ht="15" spans="1:15">
      <c r="A2120" s="65" t="s">
        <v>36</v>
      </c>
      <c r="B2120" s="65" t="s">
        <v>6255</v>
      </c>
      <c r="C2120" s="65" t="s">
        <v>1939</v>
      </c>
      <c r="D2120" s="65" t="s">
        <v>6236</v>
      </c>
      <c r="E2120" s="65" t="s">
        <v>1935</v>
      </c>
      <c r="F2120" s="65">
        <v>60</v>
      </c>
      <c r="G2120" s="65" t="s">
        <v>2993</v>
      </c>
      <c r="H2120" s="65">
        <v>4</v>
      </c>
      <c r="I2120" s="65">
        <v>906.62</v>
      </c>
      <c r="J2120" s="65">
        <v>2918.01</v>
      </c>
      <c r="K2120" s="65">
        <v>136000</v>
      </c>
      <c r="L2120" s="65">
        <v>3000</v>
      </c>
      <c r="M2120" s="65">
        <v>6</v>
      </c>
      <c r="N2120" s="65">
        <v>75.99</v>
      </c>
      <c r="O2120" s="65" t="s">
        <v>5682</v>
      </c>
    </row>
    <row r="2121" ht="15" spans="1:15">
      <c r="A2121" s="65" t="s">
        <v>36</v>
      </c>
      <c r="B2121" s="65" t="s">
        <v>6257</v>
      </c>
      <c r="C2121" s="65" t="s">
        <v>1939</v>
      </c>
      <c r="D2121" s="65" t="s">
        <v>6236</v>
      </c>
      <c r="E2121" s="65" t="s">
        <v>1935</v>
      </c>
      <c r="F2121" s="65">
        <v>60</v>
      </c>
      <c r="G2121" s="65" t="s">
        <v>2993</v>
      </c>
      <c r="H2121" s="65">
        <v>4</v>
      </c>
      <c r="I2121" s="65">
        <v>906.62</v>
      </c>
      <c r="J2121" s="65">
        <v>2918.01</v>
      </c>
      <c r="K2121" s="65">
        <v>136000</v>
      </c>
      <c r="L2121" s="65">
        <v>3000</v>
      </c>
      <c r="M2121" s="65">
        <v>6</v>
      </c>
      <c r="N2121" s="65">
        <v>75.99</v>
      </c>
      <c r="O2121" s="65" t="s">
        <v>5682</v>
      </c>
    </row>
    <row r="2122" ht="15" spans="1:15">
      <c r="A2122" s="65" t="s">
        <v>36</v>
      </c>
      <c r="B2122" s="65" t="s">
        <v>6259</v>
      </c>
      <c r="C2122" s="65" t="s">
        <v>1939</v>
      </c>
      <c r="D2122" s="65" t="s">
        <v>6236</v>
      </c>
      <c r="E2122" s="65" t="s">
        <v>1935</v>
      </c>
      <c r="F2122" s="65">
        <v>60</v>
      </c>
      <c r="G2122" s="65" t="s">
        <v>2993</v>
      </c>
      <c r="H2122" s="65">
        <v>4</v>
      </c>
      <c r="I2122" s="65">
        <v>906.62</v>
      </c>
      <c r="J2122" s="65">
        <v>2918.01</v>
      </c>
      <c r="K2122" s="65">
        <v>136000</v>
      </c>
      <c r="L2122" s="65">
        <v>3000</v>
      </c>
      <c r="M2122" s="65">
        <v>6</v>
      </c>
      <c r="N2122" s="65">
        <v>75.99</v>
      </c>
      <c r="O2122" s="65" t="s">
        <v>5682</v>
      </c>
    </row>
    <row r="2123" ht="15" spans="1:15">
      <c r="A2123" s="65" t="s">
        <v>36</v>
      </c>
      <c r="B2123" s="65" t="s">
        <v>6261</v>
      </c>
      <c r="C2123" s="65" t="s">
        <v>1939</v>
      </c>
      <c r="D2123" s="65" t="s">
        <v>6236</v>
      </c>
      <c r="E2123" s="65" t="s">
        <v>1935</v>
      </c>
      <c r="F2123" s="65">
        <v>60</v>
      </c>
      <c r="G2123" s="65" t="s">
        <v>2993</v>
      </c>
      <c r="H2123" s="65">
        <v>4</v>
      </c>
      <c r="I2123" s="65">
        <v>906.62</v>
      </c>
      <c r="J2123" s="65">
        <v>2918.01</v>
      </c>
      <c r="K2123" s="65">
        <v>136000</v>
      </c>
      <c r="L2123" s="65">
        <v>3000</v>
      </c>
      <c r="M2123" s="65">
        <v>6</v>
      </c>
      <c r="N2123" s="65">
        <v>75.99</v>
      </c>
      <c r="O2123" s="65" t="s">
        <v>5682</v>
      </c>
    </row>
    <row r="2124" ht="15" spans="1:15">
      <c r="A2124" s="65" t="s">
        <v>36</v>
      </c>
      <c r="B2124" s="65" t="s">
        <v>6263</v>
      </c>
      <c r="C2124" s="65" t="s">
        <v>1939</v>
      </c>
      <c r="D2124" s="65" t="s">
        <v>6236</v>
      </c>
      <c r="E2124" s="65" t="s">
        <v>1935</v>
      </c>
      <c r="F2124" s="65">
        <v>60</v>
      </c>
      <c r="G2124" s="65" t="s">
        <v>2993</v>
      </c>
      <c r="H2124" s="65">
        <v>4</v>
      </c>
      <c r="I2124" s="65">
        <v>906.62</v>
      </c>
      <c r="J2124" s="65">
        <v>2918.01</v>
      </c>
      <c r="K2124" s="65">
        <v>136000</v>
      </c>
      <c r="L2124" s="65">
        <v>3000</v>
      </c>
      <c r="M2124" s="65">
        <v>6</v>
      </c>
      <c r="N2124" s="65">
        <v>75.99</v>
      </c>
      <c r="O2124" s="65" t="s">
        <v>5682</v>
      </c>
    </row>
    <row r="2125" ht="15" spans="1:15">
      <c r="A2125" s="65" t="s">
        <v>36</v>
      </c>
      <c r="B2125" s="65" t="s">
        <v>6265</v>
      </c>
      <c r="C2125" s="65" t="s">
        <v>1939</v>
      </c>
      <c r="D2125" s="65" t="s">
        <v>6236</v>
      </c>
      <c r="E2125" s="65" t="s">
        <v>1935</v>
      </c>
      <c r="F2125" s="65">
        <v>60</v>
      </c>
      <c r="G2125" s="65" t="s">
        <v>2993</v>
      </c>
      <c r="H2125" s="65">
        <v>4</v>
      </c>
      <c r="I2125" s="65">
        <v>906.62</v>
      </c>
      <c r="J2125" s="65">
        <v>2918.01</v>
      </c>
      <c r="K2125" s="65">
        <v>136000</v>
      </c>
      <c r="L2125" s="65">
        <v>3000</v>
      </c>
      <c r="M2125" s="65">
        <v>6</v>
      </c>
      <c r="N2125" s="65">
        <v>75.99</v>
      </c>
      <c r="O2125" s="65" t="s">
        <v>5682</v>
      </c>
    </row>
    <row r="2126" ht="15" spans="1:15">
      <c r="A2126" s="65" t="s">
        <v>36</v>
      </c>
      <c r="B2126" s="65" t="s">
        <v>6267</v>
      </c>
      <c r="C2126" s="65" t="s">
        <v>1939</v>
      </c>
      <c r="D2126" s="65" t="s">
        <v>6236</v>
      </c>
      <c r="E2126" s="65" t="s">
        <v>1935</v>
      </c>
      <c r="F2126" s="65">
        <v>60</v>
      </c>
      <c r="G2126" s="65" t="s">
        <v>2993</v>
      </c>
      <c r="H2126" s="65">
        <v>4</v>
      </c>
      <c r="I2126" s="65">
        <v>906.62</v>
      </c>
      <c r="J2126" s="65">
        <v>2918.01</v>
      </c>
      <c r="K2126" s="65">
        <v>136000</v>
      </c>
      <c r="L2126" s="65">
        <v>3000</v>
      </c>
      <c r="M2126" s="65">
        <v>6</v>
      </c>
      <c r="N2126" s="65">
        <v>75.99</v>
      </c>
      <c r="O2126" s="65" t="s">
        <v>5682</v>
      </c>
    </row>
    <row r="2127" ht="15" spans="1:15">
      <c r="A2127" s="65" t="s">
        <v>36</v>
      </c>
      <c r="B2127" s="65" t="s">
        <v>6269</v>
      </c>
      <c r="C2127" s="65" t="s">
        <v>1939</v>
      </c>
      <c r="D2127" s="65" t="s">
        <v>6236</v>
      </c>
      <c r="E2127" s="65" t="s">
        <v>1935</v>
      </c>
      <c r="F2127" s="65">
        <v>60</v>
      </c>
      <c r="G2127" s="65" t="s">
        <v>2993</v>
      </c>
      <c r="H2127" s="65">
        <v>4</v>
      </c>
      <c r="I2127" s="65">
        <v>906.62</v>
      </c>
      <c r="J2127" s="65">
        <v>2918.01</v>
      </c>
      <c r="K2127" s="65">
        <v>136000</v>
      </c>
      <c r="L2127" s="65">
        <v>3000</v>
      </c>
      <c r="M2127" s="65">
        <v>6</v>
      </c>
      <c r="N2127" s="65">
        <v>75.99</v>
      </c>
      <c r="O2127" s="65" t="s">
        <v>5682</v>
      </c>
    </row>
    <row r="2128" ht="15" spans="1:15">
      <c r="A2128" s="65" t="s">
        <v>36</v>
      </c>
      <c r="B2128" s="65" t="s">
        <v>6271</v>
      </c>
      <c r="C2128" s="65" t="s">
        <v>1939</v>
      </c>
      <c r="D2128" s="65" t="s">
        <v>6236</v>
      </c>
      <c r="E2128" s="65" t="s">
        <v>1935</v>
      </c>
      <c r="F2128" s="65">
        <v>60</v>
      </c>
      <c r="G2128" s="65" t="s">
        <v>2993</v>
      </c>
      <c r="H2128" s="65">
        <v>4</v>
      </c>
      <c r="I2128" s="65">
        <v>906.62</v>
      </c>
      <c r="J2128" s="65">
        <v>2918.01</v>
      </c>
      <c r="K2128" s="65">
        <v>136000</v>
      </c>
      <c r="L2128" s="65">
        <v>3000</v>
      </c>
      <c r="M2128" s="65">
        <v>6</v>
      </c>
      <c r="N2128" s="65">
        <v>75.99</v>
      </c>
      <c r="O2128" s="65" t="s">
        <v>5682</v>
      </c>
    </row>
    <row r="2129" ht="15" spans="1:15">
      <c r="A2129" s="65" t="s">
        <v>36</v>
      </c>
      <c r="B2129" s="65" t="s">
        <v>6273</v>
      </c>
      <c r="C2129" s="65" t="s">
        <v>1939</v>
      </c>
      <c r="D2129" s="65" t="s">
        <v>6236</v>
      </c>
      <c r="E2129" s="65" t="s">
        <v>1935</v>
      </c>
      <c r="F2129" s="65">
        <v>60</v>
      </c>
      <c r="G2129" s="65" t="s">
        <v>2993</v>
      </c>
      <c r="H2129" s="65">
        <v>4</v>
      </c>
      <c r="I2129" s="65">
        <v>906.62</v>
      </c>
      <c r="J2129" s="65">
        <v>2918.01</v>
      </c>
      <c r="K2129" s="65">
        <v>136000</v>
      </c>
      <c r="L2129" s="65">
        <v>3000</v>
      </c>
      <c r="M2129" s="65">
        <v>6</v>
      </c>
      <c r="N2129" s="65">
        <v>75.99</v>
      </c>
      <c r="O2129" s="65" t="s">
        <v>5716</v>
      </c>
    </row>
    <row r="2130" ht="15" spans="1:15">
      <c r="A2130" s="65" t="s">
        <v>36</v>
      </c>
      <c r="B2130" s="65" t="s">
        <v>6275</v>
      </c>
      <c r="C2130" s="65" t="s">
        <v>1939</v>
      </c>
      <c r="D2130" s="65" t="s">
        <v>6236</v>
      </c>
      <c r="E2130" s="65" t="s">
        <v>1935</v>
      </c>
      <c r="F2130" s="65">
        <v>60</v>
      </c>
      <c r="G2130" s="65" t="s">
        <v>2993</v>
      </c>
      <c r="H2130" s="65">
        <v>4</v>
      </c>
      <c r="I2130" s="65">
        <v>906.62</v>
      </c>
      <c r="J2130" s="65">
        <v>2918.01</v>
      </c>
      <c r="K2130" s="65">
        <v>136000</v>
      </c>
      <c r="L2130" s="65">
        <v>3000</v>
      </c>
      <c r="M2130" s="65">
        <v>6</v>
      </c>
      <c r="N2130" s="65">
        <v>75.99</v>
      </c>
      <c r="O2130" s="65" t="s">
        <v>5682</v>
      </c>
    </row>
    <row r="2131" ht="15" spans="1:15">
      <c r="A2131" s="65" t="s">
        <v>36</v>
      </c>
      <c r="B2131" s="65" t="s">
        <v>6277</v>
      </c>
      <c r="C2131" s="65" t="s">
        <v>1939</v>
      </c>
      <c r="D2131" s="65" t="s">
        <v>6236</v>
      </c>
      <c r="E2131" s="65" t="s">
        <v>1935</v>
      </c>
      <c r="F2131" s="65">
        <v>60</v>
      </c>
      <c r="G2131" s="65" t="s">
        <v>2993</v>
      </c>
      <c r="H2131" s="65">
        <v>4</v>
      </c>
      <c r="I2131" s="65">
        <v>906.62</v>
      </c>
      <c r="J2131" s="65">
        <v>2918.01</v>
      </c>
      <c r="K2131" s="65">
        <v>136000</v>
      </c>
      <c r="L2131" s="65">
        <v>3000</v>
      </c>
      <c r="M2131" s="65">
        <v>6</v>
      </c>
      <c r="N2131" s="65">
        <v>75.99</v>
      </c>
      <c r="O2131" s="65" t="s">
        <v>5682</v>
      </c>
    </row>
    <row r="2132" ht="15" spans="1:15">
      <c r="A2132" s="65" t="s">
        <v>36</v>
      </c>
      <c r="B2132" s="65" t="s">
        <v>6279</v>
      </c>
      <c r="C2132" s="65" t="s">
        <v>1939</v>
      </c>
      <c r="D2132" s="65" t="s">
        <v>6236</v>
      </c>
      <c r="E2132" s="65" t="s">
        <v>1935</v>
      </c>
      <c r="F2132" s="65">
        <v>60</v>
      </c>
      <c r="G2132" s="65" t="s">
        <v>2993</v>
      </c>
      <c r="H2132" s="65">
        <v>4</v>
      </c>
      <c r="I2132" s="65">
        <v>906.62</v>
      </c>
      <c r="J2132" s="65">
        <v>2918.01</v>
      </c>
      <c r="K2132" s="65">
        <v>136000</v>
      </c>
      <c r="L2132" s="65">
        <v>3000</v>
      </c>
      <c r="M2132" s="65">
        <v>6</v>
      </c>
      <c r="N2132" s="65">
        <v>75.99</v>
      </c>
      <c r="O2132" s="65" t="s">
        <v>5682</v>
      </c>
    </row>
    <row r="2133" ht="15" spans="1:15">
      <c r="A2133" s="65" t="s">
        <v>36</v>
      </c>
      <c r="B2133" s="65" t="s">
        <v>6281</v>
      </c>
      <c r="C2133" s="65" t="s">
        <v>1939</v>
      </c>
      <c r="D2133" s="65" t="s">
        <v>6236</v>
      </c>
      <c r="E2133" s="65" t="s">
        <v>1935</v>
      </c>
      <c r="F2133" s="65">
        <v>60</v>
      </c>
      <c r="G2133" s="65" t="s">
        <v>2993</v>
      </c>
      <c r="H2133" s="65">
        <v>4</v>
      </c>
      <c r="I2133" s="65">
        <v>906.62</v>
      </c>
      <c r="J2133" s="65">
        <v>2918.01</v>
      </c>
      <c r="K2133" s="65">
        <v>136000</v>
      </c>
      <c r="L2133" s="65">
        <v>3000</v>
      </c>
      <c r="M2133" s="65">
        <v>6</v>
      </c>
      <c r="N2133" s="65">
        <v>75.99</v>
      </c>
      <c r="O2133" s="65" t="s">
        <v>5682</v>
      </c>
    </row>
    <row r="2134" ht="15" spans="1:15">
      <c r="A2134" s="65" t="s">
        <v>36</v>
      </c>
      <c r="B2134" s="65" t="s">
        <v>6283</v>
      </c>
      <c r="C2134" s="65" t="s">
        <v>1939</v>
      </c>
      <c r="D2134" s="65" t="s">
        <v>6236</v>
      </c>
      <c r="E2134" s="65" t="s">
        <v>1935</v>
      </c>
      <c r="F2134" s="65">
        <v>60</v>
      </c>
      <c r="G2134" s="65" t="s">
        <v>2993</v>
      </c>
      <c r="H2134" s="65">
        <v>4</v>
      </c>
      <c r="I2134" s="65">
        <v>906.62</v>
      </c>
      <c r="J2134" s="65">
        <v>2918.01</v>
      </c>
      <c r="K2134" s="65">
        <v>136000</v>
      </c>
      <c r="L2134" s="65">
        <v>3000</v>
      </c>
      <c r="M2134" s="65">
        <v>6</v>
      </c>
      <c r="N2134" s="65">
        <v>75.99</v>
      </c>
      <c r="O2134" s="65" t="s">
        <v>5716</v>
      </c>
    </row>
    <row r="2135" ht="15" spans="1:15">
      <c r="A2135" s="65" t="s">
        <v>36</v>
      </c>
      <c r="B2135" s="65" t="s">
        <v>6285</v>
      </c>
      <c r="C2135" s="65" t="s">
        <v>1939</v>
      </c>
      <c r="D2135" s="65" t="s">
        <v>6236</v>
      </c>
      <c r="E2135" s="65" t="s">
        <v>1935</v>
      </c>
      <c r="F2135" s="65">
        <v>60</v>
      </c>
      <c r="G2135" s="65" t="s">
        <v>2993</v>
      </c>
      <c r="H2135" s="65">
        <v>4</v>
      </c>
      <c r="I2135" s="65">
        <v>906.62</v>
      </c>
      <c r="J2135" s="65">
        <v>2918.01</v>
      </c>
      <c r="K2135" s="65">
        <v>136000</v>
      </c>
      <c r="L2135" s="65">
        <v>3000</v>
      </c>
      <c r="M2135" s="65">
        <v>6</v>
      </c>
      <c r="N2135" s="65">
        <v>75.99</v>
      </c>
      <c r="O2135" s="65" t="s">
        <v>5682</v>
      </c>
    </row>
    <row r="2136" ht="15" spans="1:15">
      <c r="A2136" s="65" t="s">
        <v>36</v>
      </c>
      <c r="B2136" s="65" t="s">
        <v>6287</v>
      </c>
      <c r="C2136" s="65" t="s">
        <v>1939</v>
      </c>
      <c r="D2136" s="65" t="s">
        <v>6236</v>
      </c>
      <c r="E2136" s="65" t="s">
        <v>1935</v>
      </c>
      <c r="F2136" s="65">
        <v>60</v>
      </c>
      <c r="G2136" s="65" t="s">
        <v>2993</v>
      </c>
      <c r="H2136" s="65">
        <v>4</v>
      </c>
      <c r="I2136" s="65">
        <v>906.62</v>
      </c>
      <c r="J2136" s="65">
        <v>2918.01</v>
      </c>
      <c r="K2136" s="65">
        <v>136000</v>
      </c>
      <c r="L2136" s="65">
        <v>3000</v>
      </c>
      <c r="M2136" s="65">
        <v>6</v>
      </c>
      <c r="N2136" s="65">
        <v>75.99</v>
      </c>
      <c r="O2136" s="65" t="s">
        <v>5682</v>
      </c>
    </row>
    <row r="2137" ht="15" spans="1:15">
      <c r="A2137" s="65" t="s">
        <v>36</v>
      </c>
      <c r="B2137" s="65" t="s">
        <v>6289</v>
      </c>
      <c r="C2137" s="65" t="s">
        <v>1939</v>
      </c>
      <c r="D2137" s="65" t="s">
        <v>6236</v>
      </c>
      <c r="E2137" s="65" t="s">
        <v>1935</v>
      </c>
      <c r="F2137" s="65">
        <v>60</v>
      </c>
      <c r="G2137" s="65" t="s">
        <v>2993</v>
      </c>
      <c r="H2137" s="65">
        <v>4</v>
      </c>
      <c r="I2137" s="65">
        <v>906.62</v>
      </c>
      <c r="J2137" s="65">
        <v>2918.01</v>
      </c>
      <c r="K2137" s="65">
        <v>136000</v>
      </c>
      <c r="L2137" s="65">
        <v>3000</v>
      </c>
      <c r="M2137" s="65">
        <v>6</v>
      </c>
      <c r="N2137" s="65">
        <v>75.99</v>
      </c>
      <c r="O2137" s="65" t="s">
        <v>5682</v>
      </c>
    </row>
    <row r="2138" ht="15" spans="1:15">
      <c r="A2138" s="65" t="s">
        <v>36</v>
      </c>
      <c r="B2138" s="65" t="s">
        <v>6291</v>
      </c>
      <c r="C2138" s="65" t="s">
        <v>1939</v>
      </c>
      <c r="D2138" s="65" t="s">
        <v>6236</v>
      </c>
      <c r="E2138" s="65" t="s">
        <v>1935</v>
      </c>
      <c r="F2138" s="65">
        <v>60</v>
      </c>
      <c r="G2138" s="65" t="s">
        <v>2993</v>
      </c>
      <c r="H2138" s="65">
        <v>4</v>
      </c>
      <c r="I2138" s="65">
        <v>906.62</v>
      </c>
      <c r="J2138" s="65">
        <v>2918.01</v>
      </c>
      <c r="K2138" s="65">
        <v>136000</v>
      </c>
      <c r="L2138" s="65">
        <v>3000</v>
      </c>
      <c r="M2138" s="65">
        <v>6</v>
      </c>
      <c r="N2138" s="65">
        <v>75.99</v>
      </c>
      <c r="O2138" s="65" t="s">
        <v>5682</v>
      </c>
    </row>
    <row r="2139" ht="15" spans="1:15">
      <c r="A2139" s="65" t="s">
        <v>36</v>
      </c>
      <c r="B2139" s="65" t="s">
        <v>6293</v>
      </c>
      <c r="C2139" s="65" t="s">
        <v>1939</v>
      </c>
      <c r="D2139" s="65" t="s">
        <v>6236</v>
      </c>
      <c r="E2139" s="65" t="s">
        <v>1935</v>
      </c>
      <c r="F2139" s="65">
        <v>60</v>
      </c>
      <c r="G2139" s="65" t="s">
        <v>2993</v>
      </c>
      <c r="H2139" s="65">
        <v>4</v>
      </c>
      <c r="I2139" s="65">
        <v>906.62</v>
      </c>
      <c r="J2139" s="65">
        <v>2918.01</v>
      </c>
      <c r="K2139" s="65">
        <v>136000</v>
      </c>
      <c r="L2139" s="65">
        <v>3000</v>
      </c>
      <c r="M2139" s="65">
        <v>6</v>
      </c>
      <c r="N2139" s="65">
        <v>75.99</v>
      </c>
      <c r="O2139" s="65" t="s">
        <v>5682</v>
      </c>
    </row>
    <row r="2140" ht="15" spans="1:15">
      <c r="A2140" s="65" t="s">
        <v>36</v>
      </c>
      <c r="B2140" s="65" t="s">
        <v>6295</v>
      </c>
      <c r="C2140" s="65" t="s">
        <v>1939</v>
      </c>
      <c r="D2140" s="65" t="s">
        <v>6236</v>
      </c>
      <c r="E2140" s="65" t="s">
        <v>1935</v>
      </c>
      <c r="F2140" s="65">
        <v>60</v>
      </c>
      <c r="G2140" s="65" t="s">
        <v>2993</v>
      </c>
      <c r="H2140" s="65">
        <v>4</v>
      </c>
      <c r="I2140" s="65">
        <v>906.62</v>
      </c>
      <c r="J2140" s="65">
        <v>2918.01</v>
      </c>
      <c r="K2140" s="65">
        <v>136000</v>
      </c>
      <c r="L2140" s="65">
        <v>3000</v>
      </c>
      <c r="M2140" s="65">
        <v>6</v>
      </c>
      <c r="N2140" s="65">
        <v>75.99</v>
      </c>
      <c r="O2140" s="65" t="s">
        <v>5682</v>
      </c>
    </row>
    <row r="2141" ht="15" spans="1:15">
      <c r="A2141" s="65" t="s">
        <v>36</v>
      </c>
      <c r="B2141" s="65" t="s">
        <v>6297</v>
      </c>
      <c r="C2141" s="65" t="s">
        <v>1939</v>
      </c>
      <c r="D2141" s="65" t="s">
        <v>6236</v>
      </c>
      <c r="E2141" s="65" t="s">
        <v>1935</v>
      </c>
      <c r="F2141" s="65">
        <v>60</v>
      </c>
      <c r="G2141" s="65" t="s">
        <v>2993</v>
      </c>
      <c r="H2141" s="65">
        <v>4</v>
      </c>
      <c r="I2141" s="65">
        <v>906.62</v>
      </c>
      <c r="J2141" s="65">
        <v>2918.01</v>
      </c>
      <c r="K2141" s="65">
        <v>136000</v>
      </c>
      <c r="L2141" s="65">
        <v>3000</v>
      </c>
      <c r="M2141" s="65">
        <v>6</v>
      </c>
      <c r="N2141" s="65">
        <v>75.99</v>
      </c>
      <c r="O2141" s="65" t="s">
        <v>5682</v>
      </c>
    </row>
    <row r="2142" ht="15" spans="1:15">
      <c r="A2142" s="65" t="s">
        <v>36</v>
      </c>
      <c r="B2142" s="65" t="s">
        <v>6299</v>
      </c>
      <c r="C2142" s="65" t="s">
        <v>1939</v>
      </c>
      <c r="D2142" s="65" t="s">
        <v>6236</v>
      </c>
      <c r="E2142" s="65" t="s">
        <v>1935</v>
      </c>
      <c r="F2142" s="65">
        <v>60</v>
      </c>
      <c r="G2142" s="65" t="s">
        <v>2993</v>
      </c>
      <c r="H2142" s="65">
        <v>4</v>
      </c>
      <c r="I2142" s="65">
        <v>906.62</v>
      </c>
      <c r="J2142" s="65">
        <v>2918.01</v>
      </c>
      <c r="K2142" s="65">
        <v>136000</v>
      </c>
      <c r="L2142" s="65">
        <v>3000</v>
      </c>
      <c r="M2142" s="65">
        <v>6</v>
      </c>
      <c r="N2142" s="65">
        <v>75.99</v>
      </c>
      <c r="O2142" s="65" t="s">
        <v>5682</v>
      </c>
    </row>
    <row r="2143" ht="15" spans="1:15">
      <c r="A2143" s="65" t="s">
        <v>36</v>
      </c>
      <c r="B2143" s="65" t="s">
        <v>6301</v>
      </c>
      <c r="C2143" s="65" t="s">
        <v>1939</v>
      </c>
      <c r="D2143" s="65" t="s">
        <v>6236</v>
      </c>
      <c r="E2143" s="65" t="s">
        <v>1935</v>
      </c>
      <c r="F2143" s="65">
        <v>60</v>
      </c>
      <c r="G2143" s="65" t="s">
        <v>2993</v>
      </c>
      <c r="H2143" s="65">
        <v>4</v>
      </c>
      <c r="I2143" s="65">
        <v>906.62</v>
      </c>
      <c r="J2143" s="65">
        <v>2918.01</v>
      </c>
      <c r="K2143" s="65">
        <v>136000</v>
      </c>
      <c r="L2143" s="65">
        <v>3000</v>
      </c>
      <c r="M2143" s="65">
        <v>6</v>
      </c>
      <c r="N2143" s="65">
        <v>75.99</v>
      </c>
      <c r="O2143" s="65" t="s">
        <v>5716</v>
      </c>
    </row>
    <row r="2144" ht="15" spans="1:15">
      <c r="A2144" s="65" t="s">
        <v>36</v>
      </c>
      <c r="B2144" s="65" t="s">
        <v>6303</v>
      </c>
      <c r="C2144" s="65" t="s">
        <v>1939</v>
      </c>
      <c r="D2144" s="65" t="s">
        <v>6236</v>
      </c>
      <c r="E2144" s="65" t="s">
        <v>1935</v>
      </c>
      <c r="F2144" s="65">
        <v>60</v>
      </c>
      <c r="G2144" s="65" t="s">
        <v>2993</v>
      </c>
      <c r="H2144" s="65">
        <v>4</v>
      </c>
      <c r="I2144" s="65">
        <v>906.6</v>
      </c>
      <c r="J2144" s="65">
        <v>2918.12</v>
      </c>
      <c r="K2144" s="65">
        <v>136000</v>
      </c>
      <c r="L2144" s="65">
        <v>3000</v>
      </c>
      <c r="M2144" s="65">
        <v>6</v>
      </c>
      <c r="N2144" s="65">
        <v>75.88</v>
      </c>
      <c r="O2144" s="65" t="s">
        <v>5716</v>
      </c>
    </row>
    <row r="2145" ht="15" spans="1:15">
      <c r="A2145" s="65" t="s">
        <v>35</v>
      </c>
      <c r="B2145" s="65" t="s">
        <v>4390</v>
      </c>
      <c r="C2145" s="65" t="s">
        <v>1939</v>
      </c>
      <c r="D2145" s="65" t="s">
        <v>3982</v>
      </c>
      <c r="E2145" s="65" t="s">
        <v>1935</v>
      </c>
      <c r="F2145" s="65">
        <v>60</v>
      </c>
      <c r="G2145" s="65" t="s">
        <v>2238</v>
      </c>
      <c r="H2145" s="65">
        <v>4</v>
      </c>
      <c r="I2145" s="65">
        <v>731.52</v>
      </c>
      <c r="J2145" s="65">
        <v>2482.81</v>
      </c>
      <c r="K2145" s="65">
        <v>117000</v>
      </c>
      <c r="L2145" s="65">
        <v>2590</v>
      </c>
      <c r="M2145" s="65">
        <v>6</v>
      </c>
      <c r="N2145" s="65">
        <v>101.19</v>
      </c>
      <c r="O2145" s="65"/>
    </row>
    <row r="2146" ht="15" spans="1:15">
      <c r="A2146" s="65" t="s">
        <v>35</v>
      </c>
      <c r="B2146" s="65" t="s">
        <v>4331</v>
      </c>
      <c r="C2146" s="65" t="s">
        <v>1939</v>
      </c>
      <c r="D2146" s="65" t="s">
        <v>3982</v>
      </c>
      <c r="E2146" s="65" t="s">
        <v>1935</v>
      </c>
      <c r="F2146" s="65">
        <v>60</v>
      </c>
      <c r="G2146" s="65" t="s">
        <v>2238</v>
      </c>
      <c r="H2146" s="65">
        <v>4</v>
      </c>
      <c r="I2146" s="65">
        <v>731.52</v>
      </c>
      <c r="J2146" s="65">
        <v>2482.81</v>
      </c>
      <c r="K2146" s="65">
        <v>117000</v>
      </c>
      <c r="L2146" s="65">
        <v>2590</v>
      </c>
      <c r="M2146" s="65">
        <v>6</v>
      </c>
      <c r="N2146" s="65">
        <v>101.19</v>
      </c>
      <c r="O2146" s="65"/>
    </row>
    <row r="2147" ht="15" spans="1:15">
      <c r="A2147" s="65" t="s">
        <v>35</v>
      </c>
      <c r="B2147" s="65" t="s">
        <v>3985</v>
      </c>
      <c r="C2147" s="65" t="s">
        <v>1939</v>
      </c>
      <c r="D2147" s="65" t="s">
        <v>3982</v>
      </c>
      <c r="E2147" s="65" t="s">
        <v>1935</v>
      </c>
      <c r="F2147" s="65">
        <v>60</v>
      </c>
      <c r="G2147" s="65" t="s">
        <v>2238</v>
      </c>
      <c r="H2147" s="65">
        <v>4</v>
      </c>
      <c r="I2147" s="65">
        <v>731.52</v>
      </c>
      <c r="J2147" s="65">
        <v>2482.81</v>
      </c>
      <c r="K2147" s="65">
        <v>117000</v>
      </c>
      <c r="L2147" s="65">
        <v>2590</v>
      </c>
      <c r="M2147" s="65">
        <v>6</v>
      </c>
      <c r="N2147" s="65">
        <v>101.19</v>
      </c>
      <c r="O2147" s="65"/>
    </row>
    <row r="2148" ht="15" spans="1:15">
      <c r="A2148" s="65" t="s">
        <v>35</v>
      </c>
      <c r="B2148" s="65" t="s">
        <v>4059</v>
      </c>
      <c r="C2148" s="65" t="s">
        <v>1939</v>
      </c>
      <c r="D2148" s="65" t="s">
        <v>3982</v>
      </c>
      <c r="E2148" s="65" t="s">
        <v>1935</v>
      </c>
      <c r="F2148" s="65">
        <v>60</v>
      </c>
      <c r="G2148" s="65" t="s">
        <v>2238</v>
      </c>
      <c r="H2148" s="65">
        <v>4</v>
      </c>
      <c r="I2148" s="65">
        <v>731.52</v>
      </c>
      <c r="J2148" s="65">
        <v>2482.81</v>
      </c>
      <c r="K2148" s="65">
        <v>117000</v>
      </c>
      <c r="L2148" s="65">
        <v>2590</v>
      </c>
      <c r="M2148" s="65">
        <v>6</v>
      </c>
      <c r="N2148" s="65">
        <v>101.19</v>
      </c>
      <c r="O2148" s="65" t="s">
        <v>4062</v>
      </c>
    </row>
    <row r="2149" ht="15" spans="1:15">
      <c r="A2149" s="65" t="s">
        <v>35</v>
      </c>
      <c r="B2149" s="65" t="s">
        <v>4334</v>
      </c>
      <c r="C2149" s="65" t="s">
        <v>1939</v>
      </c>
      <c r="D2149" s="65" t="s">
        <v>3982</v>
      </c>
      <c r="E2149" s="65" t="s">
        <v>1935</v>
      </c>
      <c r="F2149" s="65">
        <v>60</v>
      </c>
      <c r="G2149" s="65" t="s">
        <v>2238</v>
      </c>
      <c r="H2149" s="65">
        <v>4</v>
      </c>
      <c r="I2149" s="65">
        <v>731.52</v>
      </c>
      <c r="J2149" s="65">
        <v>2482.81</v>
      </c>
      <c r="K2149" s="65">
        <v>117000</v>
      </c>
      <c r="L2149" s="65">
        <v>2590</v>
      </c>
      <c r="M2149" s="65">
        <v>6</v>
      </c>
      <c r="N2149" s="65">
        <v>101.19</v>
      </c>
      <c r="O2149" s="65"/>
    </row>
    <row r="2150" ht="15" spans="1:15">
      <c r="A2150" s="65" t="s">
        <v>35</v>
      </c>
      <c r="B2150" s="65" t="s">
        <v>3981</v>
      </c>
      <c r="C2150" s="65" t="s">
        <v>1939</v>
      </c>
      <c r="D2150" s="65" t="s">
        <v>3982</v>
      </c>
      <c r="E2150" s="65" t="s">
        <v>1935</v>
      </c>
      <c r="F2150" s="65">
        <v>60</v>
      </c>
      <c r="G2150" s="65" t="s">
        <v>2238</v>
      </c>
      <c r="H2150" s="65">
        <v>4</v>
      </c>
      <c r="I2150" s="65">
        <v>731.52</v>
      </c>
      <c r="J2150" s="65">
        <v>2482.81</v>
      </c>
      <c r="K2150" s="65">
        <v>117000</v>
      </c>
      <c r="L2150" s="65">
        <v>2590</v>
      </c>
      <c r="M2150" s="65">
        <v>6</v>
      </c>
      <c r="N2150" s="65">
        <v>101.19</v>
      </c>
      <c r="O2150" s="65"/>
    </row>
    <row r="2151" ht="15" spans="1:15">
      <c r="A2151" s="65" t="s">
        <v>35</v>
      </c>
      <c r="B2151" s="65" t="s">
        <v>4253</v>
      </c>
      <c r="C2151" s="65" t="s">
        <v>1939</v>
      </c>
      <c r="D2151" s="65" t="s">
        <v>3982</v>
      </c>
      <c r="E2151" s="65" t="s">
        <v>1935</v>
      </c>
      <c r="F2151" s="65">
        <v>60</v>
      </c>
      <c r="G2151" s="65" t="s">
        <v>2238</v>
      </c>
      <c r="H2151" s="65">
        <v>4</v>
      </c>
      <c r="I2151" s="65">
        <v>731.52</v>
      </c>
      <c r="J2151" s="65">
        <v>2482.81</v>
      </c>
      <c r="K2151" s="65">
        <v>117000</v>
      </c>
      <c r="L2151" s="65">
        <v>2590</v>
      </c>
      <c r="M2151" s="65">
        <v>6</v>
      </c>
      <c r="N2151" s="65">
        <v>101.19</v>
      </c>
      <c r="O2151" s="65" t="s">
        <v>4256</v>
      </c>
    </row>
    <row r="2152" ht="15" spans="1:15">
      <c r="A2152" s="65" t="s">
        <v>35</v>
      </c>
      <c r="B2152" s="65" t="s">
        <v>4408</v>
      </c>
      <c r="C2152" s="65" t="s">
        <v>1939</v>
      </c>
      <c r="D2152" s="65" t="s">
        <v>3982</v>
      </c>
      <c r="E2152" s="65" t="s">
        <v>1935</v>
      </c>
      <c r="F2152" s="65">
        <v>60</v>
      </c>
      <c r="G2152" s="65" t="s">
        <v>2238</v>
      </c>
      <c r="H2152" s="65">
        <v>4</v>
      </c>
      <c r="I2152" s="65">
        <v>731.52</v>
      </c>
      <c r="J2152" s="65">
        <v>2482.81</v>
      </c>
      <c r="K2152" s="65">
        <v>117000</v>
      </c>
      <c r="L2152" s="65">
        <v>2590</v>
      </c>
      <c r="M2152" s="65">
        <v>6</v>
      </c>
      <c r="N2152" s="65">
        <v>101.19</v>
      </c>
      <c r="O2152" s="65"/>
    </row>
    <row r="2153" ht="15" spans="1:15">
      <c r="A2153" s="65" t="s">
        <v>35</v>
      </c>
      <c r="B2153" s="65" t="s">
        <v>4633</v>
      </c>
      <c r="C2153" s="65" t="s">
        <v>1939</v>
      </c>
      <c r="D2153" s="65" t="s">
        <v>3982</v>
      </c>
      <c r="E2153" s="65" t="s">
        <v>1935</v>
      </c>
      <c r="F2153" s="65">
        <v>60</v>
      </c>
      <c r="G2153" s="65" t="s">
        <v>2238</v>
      </c>
      <c r="H2153" s="65">
        <v>4</v>
      </c>
      <c r="I2153" s="65">
        <v>731.52</v>
      </c>
      <c r="J2153" s="65">
        <v>2482.81</v>
      </c>
      <c r="K2153" s="65">
        <v>117000</v>
      </c>
      <c r="L2153" s="65">
        <v>2590</v>
      </c>
      <c r="M2153" s="65">
        <v>6</v>
      </c>
      <c r="N2153" s="65">
        <v>101.19</v>
      </c>
      <c r="O2153" s="65"/>
    </row>
    <row r="2154" ht="15" spans="1:15">
      <c r="A2154" s="65" t="s">
        <v>35</v>
      </c>
      <c r="B2154" s="65" t="s">
        <v>4343</v>
      </c>
      <c r="C2154" s="65" t="s">
        <v>1939</v>
      </c>
      <c r="D2154" s="65" t="s">
        <v>3982</v>
      </c>
      <c r="E2154" s="65" t="s">
        <v>1935</v>
      </c>
      <c r="F2154" s="65">
        <v>60</v>
      </c>
      <c r="G2154" s="65" t="s">
        <v>2238</v>
      </c>
      <c r="H2154" s="65">
        <v>4</v>
      </c>
      <c r="I2154" s="65">
        <v>731.52</v>
      </c>
      <c r="J2154" s="65">
        <v>2482.81</v>
      </c>
      <c r="K2154" s="65">
        <v>117000</v>
      </c>
      <c r="L2154" s="65">
        <v>2590</v>
      </c>
      <c r="M2154" s="65">
        <v>6</v>
      </c>
      <c r="N2154" s="65">
        <v>101.19</v>
      </c>
      <c r="O2154" s="65"/>
    </row>
    <row r="2155" ht="15" spans="1:15">
      <c r="A2155" s="65" t="s">
        <v>35</v>
      </c>
      <c r="B2155" s="65" t="s">
        <v>4293</v>
      </c>
      <c r="C2155" s="65" t="s">
        <v>1939</v>
      </c>
      <c r="D2155" s="65" t="s">
        <v>3982</v>
      </c>
      <c r="E2155" s="65" t="s">
        <v>1935</v>
      </c>
      <c r="F2155" s="65">
        <v>60</v>
      </c>
      <c r="G2155" s="65" t="s">
        <v>2238</v>
      </c>
      <c r="H2155" s="65">
        <v>4</v>
      </c>
      <c r="I2155" s="65">
        <v>731.52</v>
      </c>
      <c r="J2155" s="65">
        <v>2482.81</v>
      </c>
      <c r="K2155" s="65">
        <v>117000</v>
      </c>
      <c r="L2155" s="65">
        <v>2590</v>
      </c>
      <c r="M2155" s="65">
        <v>6</v>
      </c>
      <c r="N2155" s="65">
        <v>101.19</v>
      </c>
      <c r="O2155" s="65" t="s">
        <v>4295</v>
      </c>
    </row>
    <row r="2156" ht="15" spans="1:15">
      <c r="A2156" s="65" t="s">
        <v>35</v>
      </c>
      <c r="B2156" s="65" t="s">
        <v>4283</v>
      </c>
      <c r="C2156" s="65" t="s">
        <v>1939</v>
      </c>
      <c r="D2156" s="65" t="s">
        <v>3982</v>
      </c>
      <c r="E2156" s="65" t="s">
        <v>1935</v>
      </c>
      <c r="F2156" s="65">
        <v>60</v>
      </c>
      <c r="G2156" s="65" t="s">
        <v>2238</v>
      </c>
      <c r="H2156" s="65">
        <v>4</v>
      </c>
      <c r="I2156" s="65">
        <v>731.52</v>
      </c>
      <c r="J2156" s="65">
        <v>2482.81</v>
      </c>
      <c r="K2156" s="65">
        <v>117000</v>
      </c>
      <c r="L2156" s="65">
        <v>2590</v>
      </c>
      <c r="M2156" s="65">
        <v>6</v>
      </c>
      <c r="N2156" s="65">
        <v>101.19</v>
      </c>
      <c r="O2156" s="65" t="s">
        <v>4286</v>
      </c>
    </row>
    <row r="2157" ht="15" spans="1:15">
      <c r="A2157" s="65" t="s">
        <v>35</v>
      </c>
      <c r="B2157" s="65" t="s">
        <v>4300</v>
      </c>
      <c r="C2157" s="65" t="s">
        <v>1939</v>
      </c>
      <c r="D2157" s="65" t="s">
        <v>3982</v>
      </c>
      <c r="E2157" s="65" t="s">
        <v>1935</v>
      </c>
      <c r="F2157" s="65">
        <v>60</v>
      </c>
      <c r="G2157" s="65" t="s">
        <v>2238</v>
      </c>
      <c r="H2157" s="65">
        <v>4</v>
      </c>
      <c r="I2157" s="65">
        <v>731.52</v>
      </c>
      <c r="J2157" s="65">
        <v>2482.81</v>
      </c>
      <c r="K2157" s="65">
        <v>117000</v>
      </c>
      <c r="L2157" s="65">
        <v>2590</v>
      </c>
      <c r="M2157" s="65">
        <v>6</v>
      </c>
      <c r="N2157" s="65">
        <v>101.19</v>
      </c>
      <c r="O2157" s="65"/>
    </row>
    <row r="2158" ht="15" spans="1:15">
      <c r="A2158" s="65" t="s">
        <v>35</v>
      </c>
      <c r="B2158" s="65" t="s">
        <v>4541</v>
      </c>
      <c r="C2158" s="65" t="s">
        <v>1939</v>
      </c>
      <c r="D2158" s="65" t="s">
        <v>3982</v>
      </c>
      <c r="E2158" s="65" t="s">
        <v>1935</v>
      </c>
      <c r="F2158" s="65">
        <v>60</v>
      </c>
      <c r="G2158" s="65" t="s">
        <v>2238</v>
      </c>
      <c r="H2158" s="65">
        <v>4</v>
      </c>
      <c r="I2158" s="65">
        <v>731.52</v>
      </c>
      <c r="J2158" s="65">
        <v>2482.81</v>
      </c>
      <c r="K2158" s="65">
        <v>117000</v>
      </c>
      <c r="L2158" s="65">
        <v>2590</v>
      </c>
      <c r="M2158" s="65">
        <v>6</v>
      </c>
      <c r="N2158" s="65">
        <v>101.19</v>
      </c>
      <c r="O2158" s="65"/>
    </row>
    <row r="2159" ht="15" spans="1:15">
      <c r="A2159" s="65" t="s">
        <v>35</v>
      </c>
      <c r="B2159" s="65" t="s">
        <v>4384</v>
      </c>
      <c r="C2159" s="65" t="s">
        <v>1939</v>
      </c>
      <c r="D2159" s="65" t="s">
        <v>3982</v>
      </c>
      <c r="E2159" s="65" t="s">
        <v>1935</v>
      </c>
      <c r="F2159" s="65">
        <v>60</v>
      </c>
      <c r="G2159" s="65" t="s">
        <v>2238</v>
      </c>
      <c r="H2159" s="65">
        <v>4</v>
      </c>
      <c r="I2159" s="65">
        <v>731.52</v>
      </c>
      <c r="J2159" s="65">
        <v>2482.81</v>
      </c>
      <c r="K2159" s="65">
        <v>117000</v>
      </c>
      <c r="L2159" s="65">
        <v>2590</v>
      </c>
      <c r="M2159" s="65">
        <v>6</v>
      </c>
      <c r="N2159" s="65">
        <v>101.19</v>
      </c>
      <c r="O2159" s="65"/>
    </row>
    <row r="2160" ht="15" spans="1:15">
      <c r="A2160" s="65" t="s">
        <v>35</v>
      </c>
      <c r="B2160" s="65" t="s">
        <v>4186</v>
      </c>
      <c r="C2160" s="65" t="s">
        <v>1939</v>
      </c>
      <c r="D2160" s="65" t="s">
        <v>3982</v>
      </c>
      <c r="E2160" s="65" t="s">
        <v>1935</v>
      </c>
      <c r="F2160" s="65">
        <v>60</v>
      </c>
      <c r="G2160" s="65" t="s">
        <v>2238</v>
      </c>
      <c r="H2160" s="65">
        <v>4</v>
      </c>
      <c r="I2160" s="65">
        <v>731.52</v>
      </c>
      <c r="J2160" s="65">
        <v>2482.81</v>
      </c>
      <c r="K2160" s="65">
        <v>117000</v>
      </c>
      <c r="L2160" s="65">
        <v>2590</v>
      </c>
      <c r="M2160" s="65">
        <v>6</v>
      </c>
      <c r="N2160" s="65">
        <v>101.19</v>
      </c>
      <c r="O2160" s="65" t="s">
        <v>4058</v>
      </c>
    </row>
    <row r="2161" ht="15" spans="1:15">
      <c r="A2161" s="65" t="s">
        <v>35</v>
      </c>
      <c r="B2161" s="65" t="s">
        <v>4389</v>
      </c>
      <c r="C2161" s="65" t="s">
        <v>1939</v>
      </c>
      <c r="D2161" s="65" t="s">
        <v>3982</v>
      </c>
      <c r="E2161" s="65" t="s">
        <v>1935</v>
      </c>
      <c r="F2161" s="65">
        <v>60</v>
      </c>
      <c r="G2161" s="65" t="s">
        <v>2238</v>
      </c>
      <c r="H2161" s="65">
        <v>4</v>
      </c>
      <c r="I2161" s="65">
        <v>731.52</v>
      </c>
      <c r="J2161" s="65">
        <v>2482.81</v>
      </c>
      <c r="K2161" s="65">
        <v>117000</v>
      </c>
      <c r="L2161" s="65">
        <v>2590</v>
      </c>
      <c r="M2161" s="65">
        <v>6</v>
      </c>
      <c r="N2161" s="65">
        <v>101.19</v>
      </c>
      <c r="O2161" s="65"/>
    </row>
    <row r="2162" ht="15" spans="1:15">
      <c r="A2162" s="65" t="s">
        <v>35</v>
      </c>
      <c r="B2162" s="65" t="s">
        <v>4183</v>
      </c>
      <c r="C2162" s="65" t="s">
        <v>1939</v>
      </c>
      <c r="D2162" s="65" t="s">
        <v>3982</v>
      </c>
      <c r="E2162" s="65" t="s">
        <v>1935</v>
      </c>
      <c r="F2162" s="65">
        <v>60</v>
      </c>
      <c r="G2162" s="65" t="s">
        <v>2238</v>
      </c>
      <c r="H2162" s="65">
        <v>4</v>
      </c>
      <c r="I2162" s="65">
        <v>731.52</v>
      </c>
      <c r="J2162" s="65">
        <v>2482.81</v>
      </c>
      <c r="K2162" s="65">
        <v>117000</v>
      </c>
      <c r="L2162" s="65">
        <v>2590</v>
      </c>
      <c r="M2162" s="65">
        <v>6</v>
      </c>
      <c r="N2162" s="65">
        <v>101.19</v>
      </c>
      <c r="O2162" s="65" t="s">
        <v>4185</v>
      </c>
    </row>
    <row r="2163" ht="15" spans="1:15">
      <c r="A2163" s="65" t="s">
        <v>35</v>
      </c>
      <c r="B2163" s="65" t="s">
        <v>4333</v>
      </c>
      <c r="C2163" s="65" t="s">
        <v>1939</v>
      </c>
      <c r="D2163" s="65" t="s">
        <v>3982</v>
      </c>
      <c r="E2163" s="65" t="s">
        <v>1935</v>
      </c>
      <c r="F2163" s="65">
        <v>60</v>
      </c>
      <c r="G2163" s="65" t="s">
        <v>2238</v>
      </c>
      <c r="H2163" s="65">
        <v>4</v>
      </c>
      <c r="I2163" s="65">
        <v>731.52</v>
      </c>
      <c r="J2163" s="65">
        <v>2482.81</v>
      </c>
      <c r="K2163" s="65">
        <v>117000</v>
      </c>
      <c r="L2163" s="65">
        <v>2590</v>
      </c>
      <c r="M2163" s="65">
        <v>6</v>
      </c>
      <c r="N2163" s="65">
        <v>101.19</v>
      </c>
      <c r="O2163" s="65"/>
    </row>
    <row r="2164" ht="15" spans="1:15">
      <c r="A2164" s="65" t="s">
        <v>35</v>
      </c>
      <c r="B2164" s="65" t="s">
        <v>4156</v>
      </c>
      <c r="C2164" s="65" t="s">
        <v>1939</v>
      </c>
      <c r="D2164" s="65" t="s">
        <v>3982</v>
      </c>
      <c r="E2164" s="65" t="s">
        <v>1935</v>
      </c>
      <c r="F2164" s="65">
        <v>60</v>
      </c>
      <c r="G2164" s="65" t="s">
        <v>2238</v>
      </c>
      <c r="H2164" s="65">
        <v>4</v>
      </c>
      <c r="I2164" s="65">
        <v>731.52</v>
      </c>
      <c r="J2164" s="65">
        <v>2482.81</v>
      </c>
      <c r="K2164" s="65">
        <v>117000</v>
      </c>
      <c r="L2164" s="65">
        <v>2590</v>
      </c>
      <c r="M2164" s="65">
        <v>6</v>
      </c>
      <c r="N2164" s="65">
        <v>101.19</v>
      </c>
      <c r="O2164" s="65" t="s">
        <v>4158</v>
      </c>
    </row>
    <row r="2165" ht="15" spans="1:15">
      <c r="A2165" s="65" t="s">
        <v>35</v>
      </c>
      <c r="B2165" s="65" t="s">
        <v>4162</v>
      </c>
      <c r="C2165" s="65" t="s">
        <v>1939</v>
      </c>
      <c r="D2165" s="65" t="s">
        <v>3982</v>
      </c>
      <c r="E2165" s="65" t="s">
        <v>1935</v>
      </c>
      <c r="F2165" s="65">
        <v>60</v>
      </c>
      <c r="G2165" s="65" t="s">
        <v>2238</v>
      </c>
      <c r="H2165" s="65">
        <v>4</v>
      </c>
      <c r="I2165" s="65">
        <v>731.52</v>
      </c>
      <c r="J2165" s="65">
        <v>2482.81</v>
      </c>
      <c r="K2165" s="65">
        <v>117000</v>
      </c>
      <c r="L2165" s="65">
        <v>2590</v>
      </c>
      <c r="M2165" s="65">
        <v>6</v>
      </c>
      <c r="N2165" s="65">
        <v>101.19</v>
      </c>
      <c r="O2165" s="65" t="s">
        <v>4164</v>
      </c>
    </row>
    <row r="2166" ht="15" spans="1:15">
      <c r="A2166" s="65" t="s">
        <v>35</v>
      </c>
      <c r="B2166" s="65" t="s">
        <v>4402</v>
      </c>
      <c r="C2166" s="65" t="s">
        <v>1939</v>
      </c>
      <c r="D2166" s="65" t="s">
        <v>3982</v>
      </c>
      <c r="E2166" s="65" t="s">
        <v>1935</v>
      </c>
      <c r="F2166" s="65">
        <v>60</v>
      </c>
      <c r="G2166" s="65" t="s">
        <v>2238</v>
      </c>
      <c r="H2166" s="65">
        <v>4</v>
      </c>
      <c r="I2166" s="65">
        <v>731.52</v>
      </c>
      <c r="J2166" s="65">
        <v>2482.81</v>
      </c>
      <c r="K2166" s="65">
        <v>117000</v>
      </c>
      <c r="L2166" s="65">
        <v>2590</v>
      </c>
      <c r="M2166" s="65">
        <v>6</v>
      </c>
      <c r="N2166" s="65">
        <v>101.19</v>
      </c>
      <c r="O2166" s="65"/>
    </row>
    <row r="2167" ht="15" spans="1:15">
      <c r="A2167" s="65" t="s">
        <v>35</v>
      </c>
      <c r="B2167" s="65" t="s">
        <v>4339</v>
      </c>
      <c r="C2167" s="65" t="s">
        <v>1939</v>
      </c>
      <c r="D2167" s="65" t="s">
        <v>3982</v>
      </c>
      <c r="E2167" s="65" t="s">
        <v>1935</v>
      </c>
      <c r="F2167" s="65">
        <v>60</v>
      </c>
      <c r="G2167" s="65" t="s">
        <v>2238</v>
      </c>
      <c r="H2167" s="65">
        <v>4</v>
      </c>
      <c r="I2167" s="65">
        <v>731.52</v>
      </c>
      <c r="J2167" s="65">
        <v>2482.81</v>
      </c>
      <c r="K2167" s="65">
        <v>117000</v>
      </c>
      <c r="L2167" s="65">
        <v>2590</v>
      </c>
      <c r="M2167" s="65">
        <v>6</v>
      </c>
      <c r="N2167" s="65">
        <v>101.19</v>
      </c>
      <c r="O2167" s="65"/>
    </row>
    <row r="2168" ht="15" spans="1:15">
      <c r="A2168" s="65" t="s">
        <v>35</v>
      </c>
      <c r="B2168" s="65" t="s">
        <v>4287</v>
      </c>
      <c r="C2168" s="65" t="s">
        <v>1939</v>
      </c>
      <c r="D2168" s="65" t="s">
        <v>3982</v>
      </c>
      <c r="E2168" s="65" t="s">
        <v>1935</v>
      </c>
      <c r="F2168" s="65">
        <v>60</v>
      </c>
      <c r="G2168" s="65" t="s">
        <v>2238</v>
      </c>
      <c r="H2168" s="65">
        <v>4</v>
      </c>
      <c r="I2168" s="65">
        <v>731.52</v>
      </c>
      <c r="J2168" s="65">
        <v>2482.81</v>
      </c>
      <c r="K2168" s="65">
        <v>117000</v>
      </c>
      <c r="L2168" s="65">
        <v>2590</v>
      </c>
      <c r="M2168" s="65">
        <v>6</v>
      </c>
      <c r="N2168" s="65">
        <v>101.19</v>
      </c>
      <c r="O2168" s="65" t="s">
        <v>4289</v>
      </c>
    </row>
    <row r="2169" ht="15" spans="1:15">
      <c r="A2169" s="65" t="s">
        <v>35</v>
      </c>
      <c r="B2169" s="65" t="s">
        <v>4405</v>
      </c>
      <c r="C2169" s="65" t="s">
        <v>1939</v>
      </c>
      <c r="D2169" s="65" t="s">
        <v>3982</v>
      </c>
      <c r="E2169" s="65" t="s">
        <v>1935</v>
      </c>
      <c r="F2169" s="65">
        <v>60</v>
      </c>
      <c r="G2169" s="65" t="s">
        <v>2238</v>
      </c>
      <c r="H2169" s="65">
        <v>4</v>
      </c>
      <c r="I2169" s="65">
        <v>731.52</v>
      </c>
      <c r="J2169" s="65">
        <v>2482.81</v>
      </c>
      <c r="K2169" s="65">
        <v>117000</v>
      </c>
      <c r="L2169" s="65">
        <v>2590</v>
      </c>
      <c r="M2169" s="65">
        <v>6</v>
      </c>
      <c r="N2169" s="65">
        <v>101.19</v>
      </c>
      <c r="O2169" s="65"/>
    </row>
    <row r="2170" ht="15" spans="1:15">
      <c r="A2170" s="65" t="s">
        <v>35</v>
      </c>
      <c r="B2170" s="65" t="s">
        <v>4401</v>
      </c>
      <c r="C2170" s="65" t="s">
        <v>1939</v>
      </c>
      <c r="D2170" s="65" t="s">
        <v>3982</v>
      </c>
      <c r="E2170" s="65" t="s">
        <v>1935</v>
      </c>
      <c r="F2170" s="65">
        <v>60</v>
      </c>
      <c r="G2170" s="65" t="s">
        <v>2238</v>
      </c>
      <c r="H2170" s="65">
        <v>4</v>
      </c>
      <c r="I2170" s="65">
        <v>731.52</v>
      </c>
      <c r="J2170" s="65">
        <v>2482.81</v>
      </c>
      <c r="K2170" s="65">
        <v>117000</v>
      </c>
      <c r="L2170" s="65">
        <v>2590</v>
      </c>
      <c r="M2170" s="65">
        <v>6</v>
      </c>
      <c r="N2170" s="65">
        <v>101.19</v>
      </c>
      <c r="O2170" s="65"/>
    </row>
    <row r="2171" ht="15" spans="1:15">
      <c r="A2171" s="65" t="s">
        <v>35</v>
      </c>
      <c r="B2171" s="65" t="s">
        <v>4403</v>
      </c>
      <c r="C2171" s="65" t="s">
        <v>1939</v>
      </c>
      <c r="D2171" s="65" t="s">
        <v>3982</v>
      </c>
      <c r="E2171" s="65" t="s">
        <v>1935</v>
      </c>
      <c r="F2171" s="65">
        <v>60</v>
      </c>
      <c r="G2171" s="65" t="s">
        <v>2238</v>
      </c>
      <c r="H2171" s="65">
        <v>4</v>
      </c>
      <c r="I2171" s="65">
        <v>731.52</v>
      </c>
      <c r="J2171" s="65">
        <v>2482.81</v>
      </c>
      <c r="K2171" s="65">
        <v>117000</v>
      </c>
      <c r="L2171" s="65">
        <v>2590</v>
      </c>
      <c r="M2171" s="65">
        <v>6</v>
      </c>
      <c r="N2171" s="65">
        <v>101.19</v>
      </c>
      <c r="O2171" s="65"/>
    </row>
    <row r="2172" ht="15" spans="1:15">
      <c r="A2172" s="65" t="s">
        <v>35</v>
      </c>
      <c r="B2172" s="65" t="s">
        <v>4337</v>
      </c>
      <c r="C2172" s="65" t="s">
        <v>1939</v>
      </c>
      <c r="D2172" s="65" t="s">
        <v>3982</v>
      </c>
      <c r="E2172" s="65" t="s">
        <v>1935</v>
      </c>
      <c r="F2172" s="65">
        <v>60</v>
      </c>
      <c r="G2172" s="65" t="s">
        <v>2238</v>
      </c>
      <c r="H2172" s="65">
        <v>4</v>
      </c>
      <c r="I2172" s="65">
        <v>731.52</v>
      </c>
      <c r="J2172" s="65">
        <v>2482.81</v>
      </c>
      <c r="K2172" s="65">
        <v>117000</v>
      </c>
      <c r="L2172" s="65">
        <v>2590</v>
      </c>
      <c r="M2172" s="65">
        <v>6</v>
      </c>
      <c r="N2172" s="65">
        <v>101.19</v>
      </c>
      <c r="O2172" s="65"/>
    </row>
    <row r="2173" ht="15" spans="1:15">
      <c r="A2173" s="65" t="s">
        <v>35</v>
      </c>
      <c r="B2173" s="65" t="s">
        <v>4391</v>
      </c>
      <c r="C2173" s="65" t="s">
        <v>1939</v>
      </c>
      <c r="D2173" s="65" t="s">
        <v>3982</v>
      </c>
      <c r="E2173" s="65" t="s">
        <v>1935</v>
      </c>
      <c r="F2173" s="65">
        <v>60</v>
      </c>
      <c r="G2173" s="65" t="s">
        <v>2238</v>
      </c>
      <c r="H2173" s="65">
        <v>4</v>
      </c>
      <c r="I2173" s="65">
        <v>731.52</v>
      </c>
      <c r="J2173" s="65">
        <v>2482.81</v>
      </c>
      <c r="K2173" s="65">
        <v>117000</v>
      </c>
      <c r="L2173" s="65">
        <v>2590</v>
      </c>
      <c r="M2173" s="65">
        <v>6</v>
      </c>
      <c r="N2173" s="65">
        <v>101.19</v>
      </c>
      <c r="O2173" s="65"/>
    </row>
    <row r="2174" ht="15" spans="1:15">
      <c r="A2174" s="65" t="s">
        <v>35</v>
      </c>
      <c r="B2174" s="65" t="s">
        <v>4393</v>
      </c>
      <c r="C2174" s="65" t="s">
        <v>1939</v>
      </c>
      <c r="D2174" s="65" t="s">
        <v>3982</v>
      </c>
      <c r="E2174" s="65" t="s">
        <v>1935</v>
      </c>
      <c r="F2174" s="65">
        <v>60</v>
      </c>
      <c r="G2174" s="65" t="s">
        <v>2238</v>
      </c>
      <c r="H2174" s="65">
        <v>4</v>
      </c>
      <c r="I2174" s="65">
        <v>731.52</v>
      </c>
      <c r="J2174" s="65">
        <v>2482.81</v>
      </c>
      <c r="K2174" s="65">
        <v>117000</v>
      </c>
      <c r="L2174" s="65">
        <v>2590</v>
      </c>
      <c r="M2174" s="65">
        <v>6</v>
      </c>
      <c r="N2174" s="65">
        <v>101.19</v>
      </c>
      <c r="O2174" s="65"/>
    </row>
    <row r="2175" ht="15" spans="1:15">
      <c r="A2175" s="65" t="s">
        <v>35</v>
      </c>
      <c r="B2175" s="65" t="s">
        <v>4602</v>
      </c>
      <c r="C2175" s="65" t="s">
        <v>1939</v>
      </c>
      <c r="D2175" s="65" t="s">
        <v>3982</v>
      </c>
      <c r="E2175" s="65" t="s">
        <v>1935</v>
      </c>
      <c r="F2175" s="65">
        <v>60</v>
      </c>
      <c r="G2175" s="65" t="s">
        <v>2238</v>
      </c>
      <c r="H2175" s="65">
        <v>4</v>
      </c>
      <c r="I2175" s="65">
        <v>731.52</v>
      </c>
      <c r="J2175" s="65">
        <v>2482.81</v>
      </c>
      <c r="K2175" s="65">
        <v>117000</v>
      </c>
      <c r="L2175" s="65">
        <v>2590</v>
      </c>
      <c r="M2175" s="65">
        <v>6</v>
      </c>
      <c r="N2175" s="65">
        <v>101.19</v>
      </c>
      <c r="O2175" s="65" t="s">
        <v>4604</v>
      </c>
    </row>
    <row r="2176" ht="15" spans="1:15">
      <c r="A2176" s="65" t="s">
        <v>35</v>
      </c>
      <c r="B2176" s="65" t="s">
        <v>4335</v>
      </c>
      <c r="C2176" s="65" t="s">
        <v>1939</v>
      </c>
      <c r="D2176" s="65" t="s">
        <v>3982</v>
      </c>
      <c r="E2176" s="65" t="s">
        <v>1935</v>
      </c>
      <c r="F2176" s="65">
        <v>60</v>
      </c>
      <c r="G2176" s="65" t="s">
        <v>2238</v>
      </c>
      <c r="H2176" s="65">
        <v>4</v>
      </c>
      <c r="I2176" s="65">
        <v>731.52</v>
      </c>
      <c r="J2176" s="65">
        <v>2482.81</v>
      </c>
      <c r="K2176" s="65">
        <v>117000</v>
      </c>
      <c r="L2176" s="65">
        <v>2590</v>
      </c>
      <c r="M2176" s="65">
        <v>6</v>
      </c>
      <c r="N2176" s="65">
        <v>101.19</v>
      </c>
      <c r="O2176" s="65"/>
    </row>
    <row r="2177" ht="15" spans="1:15">
      <c r="A2177" s="65" t="s">
        <v>35</v>
      </c>
      <c r="B2177" s="65" t="s">
        <v>4153</v>
      </c>
      <c r="C2177" s="65" t="s">
        <v>1939</v>
      </c>
      <c r="D2177" s="65" t="s">
        <v>3982</v>
      </c>
      <c r="E2177" s="65" t="s">
        <v>1935</v>
      </c>
      <c r="F2177" s="65">
        <v>60</v>
      </c>
      <c r="G2177" s="65" t="s">
        <v>2238</v>
      </c>
      <c r="H2177" s="65">
        <v>4</v>
      </c>
      <c r="I2177" s="65">
        <v>731.52</v>
      </c>
      <c r="J2177" s="65">
        <v>2482.81</v>
      </c>
      <c r="K2177" s="65">
        <v>117000</v>
      </c>
      <c r="L2177" s="65">
        <v>2590</v>
      </c>
      <c r="M2177" s="65">
        <v>6</v>
      </c>
      <c r="N2177" s="65">
        <v>101.19</v>
      </c>
      <c r="O2177" s="65" t="s">
        <v>4155</v>
      </c>
    </row>
    <row r="2178" ht="15" spans="1:15">
      <c r="A2178" s="65" t="s">
        <v>35</v>
      </c>
      <c r="B2178" s="65" t="s">
        <v>3983</v>
      </c>
      <c r="C2178" s="65" t="s">
        <v>1939</v>
      </c>
      <c r="D2178" s="65" t="s">
        <v>3982</v>
      </c>
      <c r="E2178" s="65" t="s">
        <v>1935</v>
      </c>
      <c r="F2178" s="65">
        <v>60</v>
      </c>
      <c r="G2178" s="65" t="s">
        <v>2238</v>
      </c>
      <c r="H2178" s="65">
        <v>4</v>
      </c>
      <c r="I2178" s="65">
        <v>731.52</v>
      </c>
      <c r="J2178" s="65">
        <v>2482.81</v>
      </c>
      <c r="K2178" s="65">
        <v>117000</v>
      </c>
      <c r="L2178" s="65">
        <v>2590</v>
      </c>
      <c r="M2178" s="65">
        <v>6</v>
      </c>
      <c r="N2178" s="65">
        <v>101.19</v>
      </c>
      <c r="O2178" s="65"/>
    </row>
    <row r="2179" ht="15" spans="1:15">
      <c r="A2179" s="65" t="s">
        <v>35</v>
      </c>
      <c r="B2179" s="65" t="s">
        <v>4338</v>
      </c>
      <c r="C2179" s="65" t="s">
        <v>1939</v>
      </c>
      <c r="D2179" s="65" t="s">
        <v>3982</v>
      </c>
      <c r="E2179" s="65" t="s">
        <v>1935</v>
      </c>
      <c r="F2179" s="65">
        <v>60</v>
      </c>
      <c r="G2179" s="65" t="s">
        <v>2238</v>
      </c>
      <c r="H2179" s="65">
        <v>4</v>
      </c>
      <c r="I2179" s="65">
        <v>731.52</v>
      </c>
      <c r="J2179" s="65">
        <v>2482.81</v>
      </c>
      <c r="K2179" s="65">
        <v>117000</v>
      </c>
      <c r="L2179" s="65">
        <v>2590</v>
      </c>
      <c r="M2179" s="65">
        <v>6</v>
      </c>
      <c r="N2179" s="65">
        <v>101.19</v>
      </c>
      <c r="O2179" s="65"/>
    </row>
    <row r="2180" ht="15" spans="1:15">
      <c r="A2180" s="65" t="s">
        <v>35</v>
      </c>
      <c r="B2180" s="65" t="s">
        <v>4550</v>
      </c>
      <c r="C2180" s="65" t="s">
        <v>1939</v>
      </c>
      <c r="D2180" s="65" t="s">
        <v>3982</v>
      </c>
      <c r="E2180" s="65" t="s">
        <v>1935</v>
      </c>
      <c r="F2180" s="65">
        <v>60</v>
      </c>
      <c r="G2180" s="65" t="s">
        <v>2238</v>
      </c>
      <c r="H2180" s="65">
        <v>4</v>
      </c>
      <c r="I2180" s="65">
        <v>731.52</v>
      </c>
      <c r="J2180" s="65">
        <v>2482.81</v>
      </c>
      <c r="K2180" s="65">
        <v>117000</v>
      </c>
      <c r="L2180" s="65">
        <v>2590</v>
      </c>
      <c r="M2180" s="65">
        <v>6</v>
      </c>
      <c r="N2180" s="65">
        <v>101.19</v>
      </c>
      <c r="O2180" s="65"/>
    </row>
    <row r="2181" ht="15" spans="1:15">
      <c r="A2181" s="65" t="s">
        <v>35</v>
      </c>
      <c r="B2181" s="65" t="s">
        <v>4144</v>
      </c>
      <c r="C2181" s="65" t="s">
        <v>1939</v>
      </c>
      <c r="D2181" s="65" t="s">
        <v>3982</v>
      </c>
      <c r="E2181" s="65" t="s">
        <v>1935</v>
      </c>
      <c r="F2181" s="65">
        <v>60</v>
      </c>
      <c r="G2181" s="65" t="s">
        <v>2238</v>
      </c>
      <c r="H2181" s="65">
        <v>4</v>
      </c>
      <c r="I2181" s="65">
        <v>731.52</v>
      </c>
      <c r="J2181" s="65">
        <v>2482.81</v>
      </c>
      <c r="K2181" s="65">
        <v>117000</v>
      </c>
      <c r="L2181" s="65">
        <v>2590</v>
      </c>
      <c r="M2181" s="65">
        <v>6</v>
      </c>
      <c r="N2181" s="65">
        <v>101.19</v>
      </c>
      <c r="O2181" s="65" t="s">
        <v>1969</v>
      </c>
    </row>
    <row r="2182" ht="15" spans="1:15">
      <c r="A2182" s="65" t="s">
        <v>35</v>
      </c>
      <c r="B2182" s="65" t="s">
        <v>4112</v>
      </c>
      <c r="C2182" s="65" t="s">
        <v>1939</v>
      </c>
      <c r="D2182" s="65" t="s">
        <v>3982</v>
      </c>
      <c r="E2182" s="65" t="s">
        <v>1935</v>
      </c>
      <c r="F2182" s="65">
        <v>60</v>
      </c>
      <c r="G2182" s="65" t="s">
        <v>2238</v>
      </c>
      <c r="H2182" s="65">
        <v>4</v>
      </c>
      <c r="I2182" s="65">
        <v>731.52</v>
      </c>
      <c r="J2182" s="65">
        <v>2482.81</v>
      </c>
      <c r="K2182" s="65">
        <v>117000</v>
      </c>
      <c r="L2182" s="65">
        <v>2590</v>
      </c>
      <c r="M2182" s="65">
        <v>6</v>
      </c>
      <c r="N2182" s="65">
        <v>101.19</v>
      </c>
      <c r="O2182" s="65"/>
    </row>
    <row r="2183" ht="15" spans="1:15">
      <c r="A2183" s="65" t="s">
        <v>35</v>
      </c>
      <c r="B2183" s="65" t="s">
        <v>4276</v>
      </c>
      <c r="C2183" s="65" t="s">
        <v>1939</v>
      </c>
      <c r="D2183" s="65" t="s">
        <v>3982</v>
      </c>
      <c r="E2183" s="65" t="s">
        <v>1935</v>
      </c>
      <c r="F2183" s="65">
        <v>60</v>
      </c>
      <c r="G2183" s="65" t="s">
        <v>2238</v>
      </c>
      <c r="H2183" s="65">
        <v>4</v>
      </c>
      <c r="I2183" s="65">
        <v>731.52</v>
      </c>
      <c r="J2183" s="65">
        <v>2482.81</v>
      </c>
      <c r="K2183" s="65">
        <v>117000</v>
      </c>
      <c r="L2183" s="65">
        <v>2590</v>
      </c>
      <c r="M2183" s="65">
        <v>6</v>
      </c>
      <c r="N2183" s="65">
        <v>101.19</v>
      </c>
      <c r="O2183" s="65" t="s">
        <v>4279</v>
      </c>
    </row>
    <row r="2184" ht="15" spans="1:15">
      <c r="A2184" s="65" t="s">
        <v>35</v>
      </c>
      <c r="B2184" s="65" t="s">
        <v>4546</v>
      </c>
      <c r="C2184" s="65" t="s">
        <v>1939</v>
      </c>
      <c r="D2184" s="65" t="s">
        <v>3982</v>
      </c>
      <c r="E2184" s="65" t="s">
        <v>1935</v>
      </c>
      <c r="F2184" s="65">
        <v>60</v>
      </c>
      <c r="G2184" s="65" t="s">
        <v>2238</v>
      </c>
      <c r="H2184" s="65">
        <v>4</v>
      </c>
      <c r="I2184" s="65">
        <v>731.52</v>
      </c>
      <c r="J2184" s="65">
        <v>2482.81</v>
      </c>
      <c r="K2184" s="65">
        <v>117000</v>
      </c>
      <c r="L2184" s="65">
        <v>2590</v>
      </c>
      <c r="M2184" s="65">
        <v>6</v>
      </c>
      <c r="N2184" s="65">
        <v>101.19</v>
      </c>
      <c r="O2184" s="65"/>
    </row>
    <row r="2185" ht="15" spans="1:15">
      <c r="A2185" s="65" t="s">
        <v>35</v>
      </c>
      <c r="B2185" s="65" t="s">
        <v>4399</v>
      </c>
      <c r="C2185" s="65" t="s">
        <v>1939</v>
      </c>
      <c r="D2185" s="65" t="s">
        <v>3982</v>
      </c>
      <c r="E2185" s="65" t="s">
        <v>1935</v>
      </c>
      <c r="F2185" s="65">
        <v>60</v>
      </c>
      <c r="G2185" s="65" t="s">
        <v>2238</v>
      </c>
      <c r="H2185" s="65">
        <v>4</v>
      </c>
      <c r="I2185" s="65">
        <v>731.52</v>
      </c>
      <c r="J2185" s="65">
        <v>2482.81</v>
      </c>
      <c r="K2185" s="65">
        <v>117000</v>
      </c>
      <c r="L2185" s="65">
        <v>2590</v>
      </c>
      <c r="M2185" s="65">
        <v>6</v>
      </c>
      <c r="N2185" s="65">
        <v>101.19</v>
      </c>
      <c r="O2185" s="65"/>
    </row>
    <row r="2186" ht="15" spans="1:15">
      <c r="A2186" s="65" t="s">
        <v>35</v>
      </c>
      <c r="B2186" s="65" t="s">
        <v>4398</v>
      </c>
      <c r="C2186" s="65" t="s">
        <v>1939</v>
      </c>
      <c r="D2186" s="65" t="s">
        <v>3982</v>
      </c>
      <c r="E2186" s="65" t="s">
        <v>1935</v>
      </c>
      <c r="F2186" s="65">
        <v>60</v>
      </c>
      <c r="G2186" s="65" t="s">
        <v>2238</v>
      </c>
      <c r="H2186" s="65">
        <v>4</v>
      </c>
      <c r="I2186" s="65">
        <v>731.52</v>
      </c>
      <c r="J2186" s="65">
        <v>2482.81</v>
      </c>
      <c r="K2186" s="65">
        <v>117000</v>
      </c>
      <c r="L2186" s="65">
        <v>2590</v>
      </c>
      <c r="M2186" s="65">
        <v>6</v>
      </c>
      <c r="N2186" s="65">
        <v>101.19</v>
      </c>
      <c r="O2186" s="65"/>
    </row>
    <row r="2187" ht="15" spans="1:15">
      <c r="A2187" s="65" t="s">
        <v>35</v>
      </c>
      <c r="B2187" s="65" t="s">
        <v>4397</v>
      </c>
      <c r="C2187" s="65" t="s">
        <v>1939</v>
      </c>
      <c r="D2187" s="65" t="s">
        <v>3982</v>
      </c>
      <c r="E2187" s="65" t="s">
        <v>1935</v>
      </c>
      <c r="F2187" s="65">
        <v>60</v>
      </c>
      <c r="G2187" s="65" t="s">
        <v>2238</v>
      </c>
      <c r="H2187" s="65">
        <v>4</v>
      </c>
      <c r="I2187" s="65">
        <v>731.52</v>
      </c>
      <c r="J2187" s="65">
        <v>2482.81</v>
      </c>
      <c r="K2187" s="65">
        <v>117000</v>
      </c>
      <c r="L2187" s="65">
        <v>2590</v>
      </c>
      <c r="M2187" s="65">
        <v>6</v>
      </c>
      <c r="N2187" s="65">
        <v>101.19</v>
      </c>
      <c r="O2187" s="65"/>
    </row>
    <row r="2188" ht="15" spans="1:15">
      <c r="A2188" s="65" t="s">
        <v>35</v>
      </c>
      <c r="B2188" s="65" t="s">
        <v>3992</v>
      </c>
      <c r="C2188" s="65" t="s">
        <v>1939</v>
      </c>
      <c r="D2188" s="65" t="s">
        <v>3982</v>
      </c>
      <c r="E2188" s="65" t="s">
        <v>1935</v>
      </c>
      <c r="F2188" s="65">
        <v>60</v>
      </c>
      <c r="G2188" s="65" t="s">
        <v>2238</v>
      </c>
      <c r="H2188" s="65">
        <v>4</v>
      </c>
      <c r="I2188" s="65">
        <v>731.52</v>
      </c>
      <c r="J2188" s="65">
        <v>2482.81</v>
      </c>
      <c r="K2188" s="65">
        <v>117000</v>
      </c>
      <c r="L2188" s="65">
        <v>2590</v>
      </c>
      <c r="M2188" s="65">
        <v>6</v>
      </c>
      <c r="N2188" s="65">
        <v>101.19</v>
      </c>
      <c r="O2188" s="65" t="s">
        <v>1969</v>
      </c>
    </row>
    <row r="2189" ht="15" spans="1:15">
      <c r="A2189" s="65" t="s">
        <v>35</v>
      </c>
      <c r="B2189" s="65" t="s">
        <v>4336</v>
      </c>
      <c r="C2189" s="65" t="s">
        <v>1939</v>
      </c>
      <c r="D2189" s="65" t="s">
        <v>3982</v>
      </c>
      <c r="E2189" s="65" t="s">
        <v>1935</v>
      </c>
      <c r="F2189" s="65">
        <v>60</v>
      </c>
      <c r="G2189" s="65" t="s">
        <v>2238</v>
      </c>
      <c r="H2189" s="65">
        <v>4</v>
      </c>
      <c r="I2189" s="65">
        <v>731.52</v>
      </c>
      <c r="J2189" s="65">
        <v>2482.81</v>
      </c>
      <c r="K2189" s="65">
        <v>117000</v>
      </c>
      <c r="L2189" s="65">
        <v>2590</v>
      </c>
      <c r="M2189" s="65">
        <v>6</v>
      </c>
      <c r="N2189" s="65">
        <v>101.19</v>
      </c>
      <c r="O2189" s="65"/>
    </row>
    <row r="2190" ht="15" spans="1:15">
      <c r="A2190" s="65" t="s">
        <v>35</v>
      </c>
      <c r="B2190" s="65" t="s">
        <v>4097</v>
      </c>
      <c r="C2190" s="65" t="s">
        <v>1939</v>
      </c>
      <c r="D2190" s="65" t="s">
        <v>3982</v>
      </c>
      <c r="E2190" s="65" t="s">
        <v>1935</v>
      </c>
      <c r="F2190" s="65">
        <v>60</v>
      </c>
      <c r="G2190" s="65" t="s">
        <v>2238</v>
      </c>
      <c r="H2190" s="65">
        <v>4</v>
      </c>
      <c r="I2190" s="65">
        <v>731.52</v>
      </c>
      <c r="J2190" s="65">
        <v>2482.81</v>
      </c>
      <c r="K2190" s="65">
        <v>117000</v>
      </c>
      <c r="L2190" s="65">
        <v>2590</v>
      </c>
      <c r="M2190" s="65">
        <v>6</v>
      </c>
      <c r="N2190" s="65">
        <v>101.19</v>
      </c>
      <c r="O2190" s="65" t="s">
        <v>1969</v>
      </c>
    </row>
    <row r="2191" ht="15" spans="1:15">
      <c r="A2191" s="65" t="s">
        <v>35</v>
      </c>
      <c r="B2191" s="65" t="s">
        <v>4552</v>
      </c>
      <c r="C2191" s="65" t="s">
        <v>1939</v>
      </c>
      <c r="D2191" s="65" t="s">
        <v>3982</v>
      </c>
      <c r="E2191" s="65" t="s">
        <v>1935</v>
      </c>
      <c r="F2191" s="65">
        <v>60</v>
      </c>
      <c r="G2191" s="65" t="s">
        <v>2238</v>
      </c>
      <c r="H2191" s="65">
        <v>4</v>
      </c>
      <c r="I2191" s="65">
        <v>731.52</v>
      </c>
      <c r="J2191" s="65">
        <v>2482.81</v>
      </c>
      <c r="K2191" s="65">
        <v>117000</v>
      </c>
      <c r="L2191" s="65">
        <v>2590</v>
      </c>
      <c r="M2191" s="65">
        <v>6</v>
      </c>
      <c r="N2191" s="65">
        <v>101.19</v>
      </c>
      <c r="O2191" s="65"/>
    </row>
    <row r="2192" ht="15" spans="1:15">
      <c r="A2192" s="65" t="s">
        <v>35</v>
      </c>
      <c r="B2192" s="65" t="s">
        <v>4626</v>
      </c>
      <c r="C2192" s="65" t="s">
        <v>1939</v>
      </c>
      <c r="D2192" s="65" t="s">
        <v>3982</v>
      </c>
      <c r="E2192" s="65" t="s">
        <v>1935</v>
      </c>
      <c r="F2192" s="65">
        <v>60</v>
      </c>
      <c r="G2192" s="65" t="s">
        <v>2238</v>
      </c>
      <c r="H2192" s="65">
        <v>4</v>
      </c>
      <c r="I2192" s="65">
        <v>731.52</v>
      </c>
      <c r="J2192" s="65">
        <v>2482.81</v>
      </c>
      <c r="K2192" s="65">
        <v>117000</v>
      </c>
      <c r="L2192" s="65">
        <v>2590</v>
      </c>
      <c r="M2192" s="65">
        <v>6</v>
      </c>
      <c r="N2192" s="65">
        <v>101.19</v>
      </c>
      <c r="O2192" s="65"/>
    </row>
    <row r="2193" ht="15" spans="1:15">
      <c r="A2193" s="65" t="s">
        <v>35</v>
      </c>
      <c r="B2193" s="65" t="s">
        <v>4280</v>
      </c>
      <c r="C2193" s="65" t="s">
        <v>1939</v>
      </c>
      <c r="D2193" s="65" t="s">
        <v>3982</v>
      </c>
      <c r="E2193" s="65" t="s">
        <v>1935</v>
      </c>
      <c r="F2193" s="65">
        <v>60</v>
      </c>
      <c r="G2193" s="65" t="s">
        <v>2238</v>
      </c>
      <c r="H2193" s="65">
        <v>4</v>
      </c>
      <c r="I2193" s="65">
        <v>731.52</v>
      </c>
      <c r="J2193" s="65">
        <v>2482.81</v>
      </c>
      <c r="K2193" s="65">
        <v>117000</v>
      </c>
      <c r="L2193" s="65">
        <v>2590</v>
      </c>
      <c r="M2193" s="65">
        <v>6</v>
      </c>
      <c r="N2193" s="65">
        <v>101.19</v>
      </c>
      <c r="O2193" s="65" t="s">
        <v>4282</v>
      </c>
    </row>
    <row r="2194" ht="15" spans="1:15">
      <c r="A2194" s="65" t="s">
        <v>35</v>
      </c>
      <c r="B2194" s="65" t="s">
        <v>4631</v>
      </c>
      <c r="C2194" s="65" t="s">
        <v>1939</v>
      </c>
      <c r="D2194" s="65" t="s">
        <v>3982</v>
      </c>
      <c r="E2194" s="65" t="s">
        <v>1935</v>
      </c>
      <c r="F2194" s="65">
        <v>60</v>
      </c>
      <c r="G2194" s="65" t="s">
        <v>2238</v>
      </c>
      <c r="H2194" s="65">
        <v>4</v>
      </c>
      <c r="I2194" s="65">
        <v>731.52</v>
      </c>
      <c r="J2194" s="65">
        <v>2482.81</v>
      </c>
      <c r="K2194" s="65">
        <v>117000</v>
      </c>
      <c r="L2194" s="65">
        <v>2590</v>
      </c>
      <c r="M2194" s="65">
        <v>6</v>
      </c>
      <c r="N2194" s="65">
        <v>101.19</v>
      </c>
      <c r="O2194" s="65"/>
    </row>
    <row r="2195" ht="15" spans="1:15">
      <c r="A2195" s="65" t="s">
        <v>35</v>
      </c>
      <c r="B2195" s="65" t="s">
        <v>4628</v>
      </c>
      <c r="C2195" s="65" t="s">
        <v>1939</v>
      </c>
      <c r="D2195" s="65" t="s">
        <v>3982</v>
      </c>
      <c r="E2195" s="65" t="s">
        <v>1935</v>
      </c>
      <c r="F2195" s="65">
        <v>60</v>
      </c>
      <c r="G2195" s="65" t="s">
        <v>2238</v>
      </c>
      <c r="H2195" s="65">
        <v>4</v>
      </c>
      <c r="I2195" s="65">
        <v>731.52</v>
      </c>
      <c r="J2195" s="65">
        <v>2482.81</v>
      </c>
      <c r="K2195" s="65">
        <v>117000</v>
      </c>
      <c r="L2195" s="65">
        <v>2590</v>
      </c>
      <c r="M2195" s="65">
        <v>6</v>
      </c>
      <c r="N2195" s="65">
        <v>101.19</v>
      </c>
      <c r="O2195" s="65"/>
    </row>
    <row r="2196" ht="15" spans="1:15">
      <c r="A2196" s="65" t="s">
        <v>35</v>
      </c>
      <c r="B2196" s="65" t="s">
        <v>4547</v>
      </c>
      <c r="C2196" s="65" t="s">
        <v>1939</v>
      </c>
      <c r="D2196" s="65" t="s">
        <v>3982</v>
      </c>
      <c r="E2196" s="65" t="s">
        <v>1935</v>
      </c>
      <c r="F2196" s="65">
        <v>60</v>
      </c>
      <c r="G2196" s="65" t="s">
        <v>2238</v>
      </c>
      <c r="H2196" s="65">
        <v>4</v>
      </c>
      <c r="I2196" s="65">
        <v>731.52</v>
      </c>
      <c r="J2196" s="65">
        <v>2482.81</v>
      </c>
      <c r="K2196" s="65">
        <v>117000</v>
      </c>
      <c r="L2196" s="65">
        <v>2590</v>
      </c>
      <c r="M2196" s="65">
        <v>6</v>
      </c>
      <c r="N2196" s="65">
        <v>101.19</v>
      </c>
      <c r="O2196" s="65"/>
    </row>
    <row r="2197" ht="15" spans="1:15">
      <c r="A2197" s="65" t="s">
        <v>35</v>
      </c>
      <c r="B2197" s="65" t="s">
        <v>4548</v>
      </c>
      <c r="C2197" s="65" t="s">
        <v>1939</v>
      </c>
      <c r="D2197" s="65" t="s">
        <v>3982</v>
      </c>
      <c r="E2197" s="65" t="s">
        <v>1935</v>
      </c>
      <c r="F2197" s="65">
        <v>60</v>
      </c>
      <c r="G2197" s="65" t="s">
        <v>2238</v>
      </c>
      <c r="H2197" s="65">
        <v>4</v>
      </c>
      <c r="I2197" s="65">
        <v>731.52</v>
      </c>
      <c r="J2197" s="65">
        <v>2482.81</v>
      </c>
      <c r="K2197" s="65">
        <v>117000</v>
      </c>
      <c r="L2197" s="65">
        <v>2590</v>
      </c>
      <c r="M2197" s="65">
        <v>6</v>
      </c>
      <c r="N2197" s="65">
        <v>101.19</v>
      </c>
      <c r="O2197" s="65"/>
    </row>
    <row r="2198" ht="15" spans="1:15">
      <c r="A2198" s="65" t="s">
        <v>35</v>
      </c>
      <c r="B2198" s="65" t="s">
        <v>4039</v>
      </c>
      <c r="C2198" s="65" t="s">
        <v>1939</v>
      </c>
      <c r="D2198" s="65" t="s">
        <v>3982</v>
      </c>
      <c r="E2198" s="65" t="s">
        <v>1935</v>
      </c>
      <c r="F2198" s="65">
        <v>60</v>
      </c>
      <c r="G2198" s="65" t="s">
        <v>2238</v>
      </c>
      <c r="H2198" s="65">
        <v>4</v>
      </c>
      <c r="I2198" s="65">
        <v>731.52</v>
      </c>
      <c r="J2198" s="65">
        <v>2482.81</v>
      </c>
      <c r="K2198" s="65">
        <v>117000</v>
      </c>
      <c r="L2198" s="65">
        <v>2590</v>
      </c>
      <c r="M2198" s="65">
        <v>6</v>
      </c>
      <c r="N2198" s="65">
        <v>101.19</v>
      </c>
      <c r="O2198" s="65" t="s">
        <v>4042</v>
      </c>
    </row>
    <row r="2199" ht="15" spans="1:15">
      <c r="A2199" s="65" t="s">
        <v>35</v>
      </c>
      <c r="B2199" s="65" t="s">
        <v>4597</v>
      </c>
      <c r="C2199" s="65" t="s">
        <v>1939</v>
      </c>
      <c r="D2199" s="65" t="s">
        <v>3982</v>
      </c>
      <c r="E2199" s="65" t="s">
        <v>1935</v>
      </c>
      <c r="F2199" s="65">
        <v>60</v>
      </c>
      <c r="G2199" s="65" t="s">
        <v>2238</v>
      </c>
      <c r="H2199" s="65">
        <v>4</v>
      </c>
      <c r="I2199" s="65">
        <v>731.52</v>
      </c>
      <c r="J2199" s="65">
        <v>2482.81</v>
      </c>
      <c r="K2199" s="65">
        <v>117000</v>
      </c>
      <c r="L2199" s="65">
        <v>2590</v>
      </c>
      <c r="M2199" s="65">
        <v>6</v>
      </c>
      <c r="N2199" s="65">
        <v>101.19</v>
      </c>
      <c r="O2199" s="65"/>
    </row>
    <row r="2200" ht="15" spans="1:15">
      <c r="A2200" s="65" t="s">
        <v>35</v>
      </c>
      <c r="B2200" s="65" t="s">
        <v>4407</v>
      </c>
      <c r="C2200" s="65" t="s">
        <v>1939</v>
      </c>
      <c r="D2200" s="65" t="s">
        <v>3982</v>
      </c>
      <c r="E2200" s="65" t="s">
        <v>1935</v>
      </c>
      <c r="F2200" s="65">
        <v>60</v>
      </c>
      <c r="G2200" s="65" t="s">
        <v>2238</v>
      </c>
      <c r="H2200" s="65">
        <v>4</v>
      </c>
      <c r="I2200" s="65">
        <v>731.52</v>
      </c>
      <c r="J2200" s="65">
        <v>2482.81</v>
      </c>
      <c r="K2200" s="65">
        <v>117000</v>
      </c>
      <c r="L2200" s="65">
        <v>2590</v>
      </c>
      <c r="M2200" s="65">
        <v>6</v>
      </c>
      <c r="N2200" s="65">
        <v>101.19</v>
      </c>
      <c r="O2200" s="65"/>
    </row>
    <row r="2201" ht="15" spans="1:15">
      <c r="A2201" s="65" t="s">
        <v>35</v>
      </c>
      <c r="B2201" s="65" t="s">
        <v>4356</v>
      </c>
      <c r="C2201" s="65" t="s">
        <v>1939</v>
      </c>
      <c r="D2201" s="65" t="s">
        <v>3982</v>
      </c>
      <c r="E2201" s="65" t="s">
        <v>1935</v>
      </c>
      <c r="F2201" s="65">
        <v>60</v>
      </c>
      <c r="G2201" s="65" t="s">
        <v>2238</v>
      </c>
      <c r="H2201" s="65">
        <v>4</v>
      </c>
      <c r="I2201" s="65">
        <v>731.52</v>
      </c>
      <c r="J2201" s="65">
        <v>2482.81</v>
      </c>
      <c r="K2201" s="65">
        <v>117000</v>
      </c>
      <c r="L2201" s="65">
        <v>2590</v>
      </c>
      <c r="M2201" s="65">
        <v>6</v>
      </c>
      <c r="N2201" s="65">
        <v>101.19</v>
      </c>
      <c r="O2201" s="65" t="s">
        <v>4358</v>
      </c>
    </row>
    <row r="2202" ht="15" spans="1:15">
      <c r="A2202" s="65" t="s">
        <v>35</v>
      </c>
      <c r="B2202" s="65" t="s">
        <v>4341</v>
      </c>
      <c r="C2202" s="65" t="s">
        <v>1939</v>
      </c>
      <c r="D2202" s="65" t="s">
        <v>3982</v>
      </c>
      <c r="E2202" s="65" t="s">
        <v>1935</v>
      </c>
      <c r="F2202" s="65">
        <v>60</v>
      </c>
      <c r="G2202" s="65" t="s">
        <v>2238</v>
      </c>
      <c r="H2202" s="65">
        <v>4</v>
      </c>
      <c r="I2202" s="65">
        <v>731.52</v>
      </c>
      <c r="J2202" s="65">
        <v>2482.81</v>
      </c>
      <c r="K2202" s="65">
        <v>117000</v>
      </c>
      <c r="L2202" s="65">
        <v>2590</v>
      </c>
      <c r="M2202" s="65">
        <v>6</v>
      </c>
      <c r="N2202" s="65">
        <v>101.19</v>
      </c>
      <c r="O2202" s="65"/>
    </row>
    <row r="2203" ht="15" spans="1:15">
      <c r="A2203" s="65" t="s">
        <v>35</v>
      </c>
      <c r="B2203" s="65" t="s">
        <v>4543</v>
      </c>
      <c r="C2203" s="65" t="s">
        <v>1939</v>
      </c>
      <c r="D2203" s="65" t="s">
        <v>3982</v>
      </c>
      <c r="E2203" s="65" t="s">
        <v>1935</v>
      </c>
      <c r="F2203" s="65">
        <v>60</v>
      </c>
      <c r="G2203" s="65" t="s">
        <v>2238</v>
      </c>
      <c r="H2203" s="65">
        <v>4</v>
      </c>
      <c r="I2203" s="65">
        <v>731.52</v>
      </c>
      <c r="J2203" s="65">
        <v>2482.81</v>
      </c>
      <c r="K2203" s="65">
        <v>117000</v>
      </c>
      <c r="L2203" s="65">
        <v>2590</v>
      </c>
      <c r="M2203" s="65">
        <v>6</v>
      </c>
      <c r="N2203" s="65">
        <v>101.19</v>
      </c>
      <c r="O2203" s="65"/>
    </row>
    <row r="2204" ht="15" spans="1:15">
      <c r="A2204" s="65" t="s">
        <v>35</v>
      </c>
      <c r="B2204" s="65" t="s">
        <v>4257</v>
      </c>
      <c r="C2204" s="65" t="s">
        <v>1939</v>
      </c>
      <c r="D2204" s="65" t="s">
        <v>3982</v>
      </c>
      <c r="E2204" s="65" t="s">
        <v>1935</v>
      </c>
      <c r="F2204" s="65">
        <v>60</v>
      </c>
      <c r="G2204" s="65" t="s">
        <v>2238</v>
      </c>
      <c r="H2204" s="65">
        <v>4</v>
      </c>
      <c r="I2204" s="65">
        <v>731.52</v>
      </c>
      <c r="J2204" s="65">
        <v>2482.81</v>
      </c>
      <c r="K2204" s="65">
        <v>117000</v>
      </c>
      <c r="L2204" s="65">
        <v>2590</v>
      </c>
      <c r="M2204" s="65">
        <v>6</v>
      </c>
      <c r="N2204" s="65">
        <v>101.19</v>
      </c>
      <c r="O2204" s="65" t="s">
        <v>4260</v>
      </c>
    </row>
    <row r="2205" ht="15" spans="1:15">
      <c r="A2205" s="65" t="s">
        <v>35</v>
      </c>
      <c r="B2205" s="65" t="s">
        <v>4237</v>
      </c>
      <c r="C2205" s="65" t="s">
        <v>1939</v>
      </c>
      <c r="D2205" s="65" t="s">
        <v>3982</v>
      </c>
      <c r="E2205" s="65" t="s">
        <v>1935</v>
      </c>
      <c r="F2205" s="65">
        <v>60</v>
      </c>
      <c r="G2205" s="65" t="s">
        <v>2238</v>
      </c>
      <c r="H2205" s="65">
        <v>4</v>
      </c>
      <c r="I2205" s="65">
        <v>731.52</v>
      </c>
      <c r="J2205" s="65">
        <v>2482.81</v>
      </c>
      <c r="K2205" s="65">
        <v>117000</v>
      </c>
      <c r="L2205" s="65">
        <v>2590</v>
      </c>
      <c r="M2205" s="65">
        <v>6</v>
      </c>
      <c r="N2205" s="65">
        <v>101.19</v>
      </c>
      <c r="O2205" s="65" t="s">
        <v>4239</v>
      </c>
    </row>
    <row r="2206" ht="15" spans="1:15">
      <c r="A2206" s="65" t="s">
        <v>35</v>
      </c>
      <c r="B2206" s="65" t="s">
        <v>4394</v>
      </c>
      <c r="C2206" s="65" t="s">
        <v>1939</v>
      </c>
      <c r="D2206" s="65" t="s">
        <v>3982</v>
      </c>
      <c r="E2206" s="65" t="s">
        <v>1935</v>
      </c>
      <c r="F2206" s="65">
        <v>60</v>
      </c>
      <c r="G2206" s="65" t="s">
        <v>2238</v>
      </c>
      <c r="H2206" s="65">
        <v>4</v>
      </c>
      <c r="I2206" s="65">
        <v>731.52</v>
      </c>
      <c r="J2206" s="65">
        <v>2482.81</v>
      </c>
      <c r="K2206" s="65">
        <v>117000</v>
      </c>
      <c r="L2206" s="65">
        <v>2590</v>
      </c>
      <c r="M2206" s="65">
        <v>6</v>
      </c>
      <c r="N2206" s="65">
        <v>101.19</v>
      </c>
      <c r="O2206" s="65"/>
    </row>
    <row r="2207" ht="15" spans="1:15">
      <c r="A2207" s="65" t="s">
        <v>35</v>
      </c>
      <c r="B2207" s="65" t="s">
        <v>4396</v>
      </c>
      <c r="C2207" s="65" t="s">
        <v>1939</v>
      </c>
      <c r="D2207" s="65" t="s">
        <v>3982</v>
      </c>
      <c r="E2207" s="65" t="s">
        <v>1935</v>
      </c>
      <c r="F2207" s="65">
        <v>60</v>
      </c>
      <c r="G2207" s="65" t="s">
        <v>2238</v>
      </c>
      <c r="H2207" s="65">
        <v>4</v>
      </c>
      <c r="I2207" s="65">
        <v>731.52</v>
      </c>
      <c r="J2207" s="65">
        <v>2482.81</v>
      </c>
      <c r="K2207" s="65">
        <v>117000</v>
      </c>
      <c r="L2207" s="65">
        <v>2590</v>
      </c>
      <c r="M2207" s="65">
        <v>6</v>
      </c>
      <c r="N2207" s="65">
        <v>101.19</v>
      </c>
      <c r="O2207" s="65"/>
    </row>
    <row r="2208" ht="15" spans="1:15">
      <c r="A2208" s="65" t="s">
        <v>35</v>
      </c>
      <c r="B2208" s="65" t="s">
        <v>4594</v>
      </c>
      <c r="C2208" s="65" t="s">
        <v>1939</v>
      </c>
      <c r="D2208" s="65" t="s">
        <v>3982</v>
      </c>
      <c r="E2208" s="65" t="s">
        <v>1935</v>
      </c>
      <c r="F2208" s="65">
        <v>60</v>
      </c>
      <c r="G2208" s="65" t="s">
        <v>2238</v>
      </c>
      <c r="H2208" s="65">
        <v>4</v>
      </c>
      <c r="I2208" s="65">
        <v>731.52</v>
      </c>
      <c r="J2208" s="65">
        <v>2482.81</v>
      </c>
      <c r="K2208" s="65">
        <v>117000</v>
      </c>
      <c r="L2208" s="65">
        <v>2590</v>
      </c>
      <c r="M2208" s="65">
        <v>6</v>
      </c>
      <c r="N2208" s="65">
        <v>101.19</v>
      </c>
      <c r="O2208" s="65"/>
    </row>
    <row r="2209" ht="15" spans="1:15">
      <c r="A2209" s="65" t="s">
        <v>35</v>
      </c>
      <c r="B2209" s="65" t="s">
        <v>4055</v>
      </c>
      <c r="C2209" s="65" t="s">
        <v>1939</v>
      </c>
      <c r="D2209" s="65" t="s">
        <v>3982</v>
      </c>
      <c r="E2209" s="65" t="s">
        <v>1935</v>
      </c>
      <c r="F2209" s="65">
        <v>60</v>
      </c>
      <c r="G2209" s="65" t="s">
        <v>2238</v>
      </c>
      <c r="H2209" s="65">
        <v>4</v>
      </c>
      <c r="I2209" s="65">
        <v>731.52</v>
      </c>
      <c r="J2209" s="65">
        <v>2482.81</v>
      </c>
      <c r="K2209" s="65">
        <v>117000</v>
      </c>
      <c r="L2209" s="65">
        <v>2590</v>
      </c>
      <c r="M2209" s="65">
        <v>6</v>
      </c>
      <c r="N2209" s="65">
        <v>101.19</v>
      </c>
      <c r="O2209" s="65" t="s">
        <v>4058</v>
      </c>
    </row>
    <row r="2210" ht="15" spans="1:15">
      <c r="A2210" s="65" t="s">
        <v>35</v>
      </c>
      <c r="B2210" s="65" t="s">
        <v>4063</v>
      </c>
      <c r="C2210" s="65" t="s">
        <v>1939</v>
      </c>
      <c r="D2210" s="65" t="s">
        <v>3982</v>
      </c>
      <c r="E2210" s="65" t="s">
        <v>1935</v>
      </c>
      <c r="F2210" s="65">
        <v>60</v>
      </c>
      <c r="G2210" s="65" t="s">
        <v>2238</v>
      </c>
      <c r="H2210" s="65">
        <v>4</v>
      </c>
      <c r="I2210" s="65">
        <v>731.52</v>
      </c>
      <c r="J2210" s="65">
        <v>2482.81</v>
      </c>
      <c r="K2210" s="65">
        <v>117000</v>
      </c>
      <c r="L2210" s="65">
        <v>2590</v>
      </c>
      <c r="M2210" s="65">
        <v>6</v>
      </c>
      <c r="N2210" s="65">
        <v>101.19</v>
      </c>
      <c r="O2210" s="65" t="s">
        <v>1969</v>
      </c>
    </row>
    <row r="2211" ht="15" spans="1:15">
      <c r="A2211" s="65" t="s">
        <v>35</v>
      </c>
      <c r="B2211" s="65" t="s">
        <v>3984</v>
      </c>
      <c r="C2211" s="65" t="s">
        <v>1939</v>
      </c>
      <c r="D2211" s="65" t="s">
        <v>3982</v>
      </c>
      <c r="E2211" s="65" t="s">
        <v>1935</v>
      </c>
      <c r="F2211" s="65">
        <v>60</v>
      </c>
      <c r="G2211" s="65" t="s">
        <v>2238</v>
      </c>
      <c r="H2211" s="65">
        <v>4</v>
      </c>
      <c r="I2211" s="65">
        <v>731.52</v>
      </c>
      <c r="J2211" s="65">
        <v>2482.81</v>
      </c>
      <c r="K2211" s="65">
        <v>117000</v>
      </c>
      <c r="L2211" s="65">
        <v>2590</v>
      </c>
      <c r="M2211" s="65">
        <v>6</v>
      </c>
      <c r="N2211" s="65">
        <v>101.19</v>
      </c>
      <c r="O2211" s="65"/>
    </row>
    <row r="2212" ht="15" spans="1:15">
      <c r="A2212" s="65" t="s">
        <v>35</v>
      </c>
      <c r="B2212" s="65" t="s">
        <v>4146</v>
      </c>
      <c r="C2212" s="65" t="s">
        <v>1939</v>
      </c>
      <c r="D2212" s="65" t="s">
        <v>3982</v>
      </c>
      <c r="E2212" s="65" t="s">
        <v>1935</v>
      </c>
      <c r="F2212" s="65">
        <v>60</v>
      </c>
      <c r="G2212" s="65" t="s">
        <v>2238</v>
      </c>
      <c r="H2212" s="65">
        <v>4</v>
      </c>
      <c r="I2212" s="65">
        <v>731.52</v>
      </c>
      <c r="J2212" s="65">
        <v>2482.81</v>
      </c>
      <c r="K2212" s="65">
        <v>117000</v>
      </c>
      <c r="L2212" s="65">
        <v>2590</v>
      </c>
      <c r="M2212" s="65">
        <v>6</v>
      </c>
      <c r="N2212" s="65">
        <v>101.19</v>
      </c>
      <c r="O2212" s="65" t="s">
        <v>4149</v>
      </c>
    </row>
    <row r="2213" ht="15" spans="1:15">
      <c r="A2213" s="65" t="s">
        <v>35</v>
      </c>
      <c r="B2213" s="65" t="s">
        <v>4549</v>
      </c>
      <c r="C2213" s="65" t="s">
        <v>1939</v>
      </c>
      <c r="D2213" s="65" t="s">
        <v>3982</v>
      </c>
      <c r="E2213" s="65" t="s">
        <v>1935</v>
      </c>
      <c r="F2213" s="65">
        <v>60</v>
      </c>
      <c r="G2213" s="65" t="s">
        <v>2238</v>
      </c>
      <c r="H2213" s="65">
        <v>4</v>
      </c>
      <c r="I2213" s="65">
        <v>731.52</v>
      </c>
      <c r="J2213" s="65">
        <v>2482.81</v>
      </c>
      <c r="K2213" s="65">
        <v>117000</v>
      </c>
      <c r="L2213" s="65">
        <v>2590</v>
      </c>
      <c r="M2213" s="65">
        <v>6</v>
      </c>
      <c r="N2213" s="65">
        <v>101.19</v>
      </c>
      <c r="O2213" s="65"/>
    </row>
    <row r="2214" ht="15" spans="1:15">
      <c r="A2214" s="65" t="s">
        <v>35</v>
      </c>
      <c r="B2214" s="65" t="s">
        <v>4273</v>
      </c>
      <c r="C2214" s="65" t="s">
        <v>1939</v>
      </c>
      <c r="D2214" s="65" t="s">
        <v>3982</v>
      </c>
      <c r="E2214" s="65" t="s">
        <v>1935</v>
      </c>
      <c r="F2214" s="65">
        <v>60</v>
      </c>
      <c r="G2214" s="65" t="s">
        <v>2238</v>
      </c>
      <c r="H2214" s="65">
        <v>4</v>
      </c>
      <c r="I2214" s="65">
        <v>731.52</v>
      </c>
      <c r="J2214" s="65">
        <v>2482.81</v>
      </c>
      <c r="K2214" s="65">
        <v>117000</v>
      </c>
      <c r="L2214" s="65">
        <v>2590</v>
      </c>
      <c r="M2214" s="65">
        <v>6</v>
      </c>
      <c r="N2214" s="65">
        <v>101.19</v>
      </c>
      <c r="O2214" s="65" t="s">
        <v>4275</v>
      </c>
    </row>
    <row r="2215" ht="15" spans="1:15">
      <c r="A2215" s="65" t="s">
        <v>35</v>
      </c>
      <c r="B2215" s="65" t="s">
        <v>4111</v>
      </c>
      <c r="C2215" s="65" t="s">
        <v>1939</v>
      </c>
      <c r="D2215" s="65" t="s">
        <v>3982</v>
      </c>
      <c r="E2215" s="65" t="s">
        <v>1935</v>
      </c>
      <c r="F2215" s="65">
        <v>60</v>
      </c>
      <c r="G2215" s="65" t="s">
        <v>2238</v>
      </c>
      <c r="H2215" s="65">
        <v>4</v>
      </c>
      <c r="I2215" s="65">
        <v>731.52</v>
      </c>
      <c r="J2215" s="65">
        <v>2482.81</v>
      </c>
      <c r="K2215" s="65">
        <v>117000</v>
      </c>
      <c r="L2215" s="65">
        <v>2590</v>
      </c>
      <c r="M2215" s="65">
        <v>6</v>
      </c>
      <c r="N2215" s="65">
        <v>101.19</v>
      </c>
      <c r="O2215" s="65"/>
    </row>
    <row r="2216" ht="15" spans="1:15">
      <c r="A2216" s="65" t="s">
        <v>35</v>
      </c>
      <c r="B2216" s="65" t="s">
        <v>4299</v>
      </c>
      <c r="C2216" s="65" t="s">
        <v>1939</v>
      </c>
      <c r="D2216" s="65" t="s">
        <v>3982</v>
      </c>
      <c r="E2216" s="65" t="s">
        <v>1935</v>
      </c>
      <c r="F2216" s="65">
        <v>60</v>
      </c>
      <c r="G2216" s="65" t="s">
        <v>2238</v>
      </c>
      <c r="H2216" s="65">
        <v>4</v>
      </c>
      <c r="I2216" s="65">
        <v>731.52</v>
      </c>
      <c r="J2216" s="65">
        <v>2482.81</v>
      </c>
      <c r="K2216" s="65">
        <v>117000</v>
      </c>
      <c r="L2216" s="65">
        <v>2590</v>
      </c>
      <c r="M2216" s="65">
        <v>6</v>
      </c>
      <c r="N2216" s="65">
        <v>101.19</v>
      </c>
      <c r="O2216" s="65"/>
    </row>
    <row r="2217" ht="15" spans="1:15">
      <c r="A2217" s="65" t="s">
        <v>35</v>
      </c>
      <c r="B2217" s="65" t="s">
        <v>4150</v>
      </c>
      <c r="C2217" s="65" t="s">
        <v>1939</v>
      </c>
      <c r="D2217" s="65" t="s">
        <v>3982</v>
      </c>
      <c r="E2217" s="65" t="s">
        <v>1935</v>
      </c>
      <c r="F2217" s="65">
        <v>60</v>
      </c>
      <c r="G2217" s="65" t="s">
        <v>2238</v>
      </c>
      <c r="H2217" s="65">
        <v>4</v>
      </c>
      <c r="I2217" s="65">
        <v>731.52</v>
      </c>
      <c r="J2217" s="65">
        <v>2482.81</v>
      </c>
      <c r="K2217" s="65">
        <v>117000</v>
      </c>
      <c r="L2217" s="65">
        <v>2590</v>
      </c>
      <c r="M2217" s="65">
        <v>6</v>
      </c>
      <c r="N2217" s="65">
        <v>101.19</v>
      </c>
      <c r="O2217" s="65" t="s">
        <v>4152</v>
      </c>
    </row>
    <row r="2218" ht="15" spans="1:15">
      <c r="A2218" s="65" t="s">
        <v>35</v>
      </c>
      <c r="B2218" s="65" t="s">
        <v>4267</v>
      </c>
      <c r="C2218" s="65" t="s">
        <v>1939</v>
      </c>
      <c r="D2218" s="65" t="s">
        <v>3982</v>
      </c>
      <c r="E2218" s="65" t="s">
        <v>1935</v>
      </c>
      <c r="F2218" s="65">
        <v>60</v>
      </c>
      <c r="G2218" s="65" t="s">
        <v>2238</v>
      </c>
      <c r="H2218" s="65">
        <v>4</v>
      </c>
      <c r="I2218" s="65">
        <v>731.52</v>
      </c>
      <c r="J2218" s="65">
        <v>2482.81</v>
      </c>
      <c r="K2218" s="65">
        <v>117000</v>
      </c>
      <c r="L2218" s="65">
        <v>2590</v>
      </c>
      <c r="M2218" s="65">
        <v>6</v>
      </c>
      <c r="N2218" s="65">
        <v>101.19</v>
      </c>
      <c r="O2218" s="65" t="s">
        <v>4269</v>
      </c>
    </row>
    <row r="2219" ht="15" spans="1:15">
      <c r="A2219" s="65" t="s">
        <v>35</v>
      </c>
      <c r="B2219" s="65" t="s">
        <v>4290</v>
      </c>
      <c r="C2219" s="65" t="s">
        <v>1939</v>
      </c>
      <c r="D2219" s="65" t="s">
        <v>3982</v>
      </c>
      <c r="E2219" s="65" t="s">
        <v>1935</v>
      </c>
      <c r="F2219" s="65">
        <v>60</v>
      </c>
      <c r="G2219" s="65" t="s">
        <v>2238</v>
      </c>
      <c r="H2219" s="65">
        <v>4</v>
      </c>
      <c r="I2219" s="65">
        <v>731.52</v>
      </c>
      <c r="J2219" s="65">
        <v>2482.81</v>
      </c>
      <c r="K2219" s="65">
        <v>117000</v>
      </c>
      <c r="L2219" s="65">
        <v>2590</v>
      </c>
      <c r="M2219" s="65">
        <v>6</v>
      </c>
      <c r="N2219" s="65">
        <v>101.19</v>
      </c>
      <c r="O2219" s="65" t="s">
        <v>4292</v>
      </c>
    </row>
    <row r="2220" ht="15" spans="1:15">
      <c r="A2220" s="65" t="s">
        <v>35</v>
      </c>
      <c r="B2220" s="65" t="s">
        <v>4240</v>
      </c>
      <c r="C2220" s="65" t="s">
        <v>1939</v>
      </c>
      <c r="D2220" s="65" t="s">
        <v>3982</v>
      </c>
      <c r="E2220" s="65" t="s">
        <v>1935</v>
      </c>
      <c r="F2220" s="65">
        <v>60</v>
      </c>
      <c r="G2220" s="65" t="s">
        <v>2238</v>
      </c>
      <c r="H2220" s="65">
        <v>4</v>
      </c>
      <c r="I2220" s="65">
        <v>731.52</v>
      </c>
      <c r="J2220" s="65">
        <v>2482.81</v>
      </c>
      <c r="K2220" s="65">
        <v>117000</v>
      </c>
      <c r="L2220" s="65">
        <v>2590</v>
      </c>
      <c r="M2220" s="65">
        <v>6</v>
      </c>
      <c r="N2220" s="65">
        <v>101.19</v>
      </c>
      <c r="O2220" s="65" t="s">
        <v>4242</v>
      </c>
    </row>
    <row r="2221" ht="15" spans="1:15">
      <c r="A2221" s="65" t="s">
        <v>35</v>
      </c>
      <c r="B2221" s="65" t="s">
        <v>4612</v>
      </c>
      <c r="C2221" s="65" t="s">
        <v>1939</v>
      </c>
      <c r="D2221" s="65" t="s">
        <v>3982</v>
      </c>
      <c r="E2221" s="65" t="s">
        <v>1935</v>
      </c>
      <c r="F2221" s="65">
        <v>60</v>
      </c>
      <c r="G2221" s="65" t="s">
        <v>2238</v>
      </c>
      <c r="H2221" s="65">
        <v>4</v>
      </c>
      <c r="I2221" s="65">
        <v>731.52</v>
      </c>
      <c r="J2221" s="65">
        <v>2482.81</v>
      </c>
      <c r="K2221" s="65">
        <v>117000</v>
      </c>
      <c r="L2221" s="65">
        <v>2590</v>
      </c>
      <c r="M2221" s="65">
        <v>6</v>
      </c>
      <c r="N2221" s="65">
        <v>101.19</v>
      </c>
      <c r="O2221" s="65" t="s">
        <v>4615</v>
      </c>
    </row>
    <row r="2222" ht="15" spans="1:15">
      <c r="A2222" s="65" t="s">
        <v>35</v>
      </c>
      <c r="B2222" s="65" t="s">
        <v>4383</v>
      </c>
      <c r="C2222" s="65" t="s">
        <v>1939</v>
      </c>
      <c r="D2222" s="65" t="s">
        <v>3982</v>
      </c>
      <c r="E2222" s="65" t="s">
        <v>1935</v>
      </c>
      <c r="F2222" s="65">
        <v>60</v>
      </c>
      <c r="G2222" s="65" t="s">
        <v>2238</v>
      </c>
      <c r="H2222" s="65">
        <v>4</v>
      </c>
      <c r="I2222" s="65">
        <v>731.52</v>
      </c>
      <c r="J2222" s="65">
        <v>2482.81</v>
      </c>
      <c r="K2222" s="65">
        <v>117000</v>
      </c>
      <c r="L2222" s="65">
        <v>2590</v>
      </c>
      <c r="M2222" s="65">
        <v>6</v>
      </c>
      <c r="N2222" s="65">
        <v>101.19</v>
      </c>
      <c r="O2222" s="65"/>
    </row>
    <row r="2223" ht="15" spans="1:15">
      <c r="A2223" s="65" t="s">
        <v>35</v>
      </c>
      <c r="B2223" s="65" t="s">
        <v>4046</v>
      </c>
      <c r="C2223" s="65" t="s">
        <v>1939</v>
      </c>
      <c r="D2223" s="65" t="s">
        <v>3982</v>
      </c>
      <c r="E2223" s="65" t="s">
        <v>1935</v>
      </c>
      <c r="F2223" s="65">
        <v>60</v>
      </c>
      <c r="G2223" s="65" t="s">
        <v>2238</v>
      </c>
      <c r="H2223" s="65">
        <v>4</v>
      </c>
      <c r="I2223" s="65">
        <v>731.52</v>
      </c>
      <c r="J2223" s="65">
        <v>2482.81</v>
      </c>
      <c r="K2223" s="65">
        <v>117000</v>
      </c>
      <c r="L2223" s="65">
        <v>2590</v>
      </c>
      <c r="M2223" s="65">
        <v>6</v>
      </c>
      <c r="N2223" s="65">
        <v>101.19</v>
      </c>
      <c r="O2223" s="65" t="s">
        <v>4048</v>
      </c>
    </row>
    <row r="2224" ht="15" spans="1:15">
      <c r="A2224" s="65" t="s">
        <v>35</v>
      </c>
      <c r="B2224" s="65" t="s">
        <v>4392</v>
      </c>
      <c r="C2224" s="65" t="s">
        <v>1939</v>
      </c>
      <c r="D2224" s="65" t="s">
        <v>3982</v>
      </c>
      <c r="E2224" s="65" t="s">
        <v>1935</v>
      </c>
      <c r="F2224" s="65">
        <v>60</v>
      </c>
      <c r="G2224" s="65" t="s">
        <v>2238</v>
      </c>
      <c r="H2224" s="65">
        <v>4</v>
      </c>
      <c r="I2224" s="65">
        <v>731.52</v>
      </c>
      <c r="J2224" s="65">
        <v>2482.81</v>
      </c>
      <c r="K2224" s="65">
        <v>117000</v>
      </c>
      <c r="L2224" s="65">
        <v>2590</v>
      </c>
      <c r="M2224" s="65">
        <v>6</v>
      </c>
      <c r="N2224" s="65">
        <v>101.19</v>
      </c>
      <c r="O2224" s="65"/>
    </row>
    <row r="2225" ht="15" spans="1:15">
      <c r="A2225" s="65" t="s">
        <v>35</v>
      </c>
      <c r="B2225" s="65" t="s">
        <v>4599</v>
      </c>
      <c r="C2225" s="65" t="s">
        <v>1939</v>
      </c>
      <c r="D2225" s="65" t="s">
        <v>3982</v>
      </c>
      <c r="E2225" s="65" t="s">
        <v>1935</v>
      </c>
      <c r="F2225" s="65">
        <v>60</v>
      </c>
      <c r="G2225" s="65" t="s">
        <v>2238</v>
      </c>
      <c r="H2225" s="65">
        <v>4</v>
      </c>
      <c r="I2225" s="65">
        <v>731.52</v>
      </c>
      <c r="J2225" s="65">
        <v>2482.81</v>
      </c>
      <c r="K2225" s="65">
        <v>117000</v>
      </c>
      <c r="L2225" s="65">
        <v>2590</v>
      </c>
      <c r="M2225" s="65">
        <v>6</v>
      </c>
      <c r="N2225" s="65">
        <v>101.19</v>
      </c>
      <c r="O2225" s="65" t="s">
        <v>4601</v>
      </c>
    </row>
    <row r="2226" ht="15" spans="1:15">
      <c r="A2226" s="65" t="s">
        <v>35</v>
      </c>
      <c r="B2226" s="65" t="s">
        <v>4605</v>
      </c>
      <c r="C2226" s="65" t="s">
        <v>1939</v>
      </c>
      <c r="D2226" s="65" t="s">
        <v>3982</v>
      </c>
      <c r="E2226" s="65" t="s">
        <v>1935</v>
      </c>
      <c r="F2226" s="65">
        <v>60</v>
      </c>
      <c r="G2226" s="65" t="s">
        <v>2238</v>
      </c>
      <c r="H2226" s="65">
        <v>4</v>
      </c>
      <c r="I2226" s="65">
        <v>731.52</v>
      </c>
      <c r="J2226" s="65">
        <v>2482.81</v>
      </c>
      <c r="K2226" s="65">
        <v>117000</v>
      </c>
      <c r="L2226" s="65">
        <v>2590</v>
      </c>
      <c r="M2226" s="65">
        <v>6</v>
      </c>
      <c r="N2226" s="65">
        <v>101.19</v>
      </c>
      <c r="O2226" s="65" t="s">
        <v>4607</v>
      </c>
    </row>
    <row r="2227" ht="15" spans="1:15">
      <c r="A2227" s="65" t="s">
        <v>35</v>
      </c>
      <c r="B2227" s="65" t="s">
        <v>4052</v>
      </c>
      <c r="C2227" s="65" t="s">
        <v>1939</v>
      </c>
      <c r="D2227" s="65" t="s">
        <v>3982</v>
      </c>
      <c r="E2227" s="65" t="s">
        <v>1935</v>
      </c>
      <c r="F2227" s="65">
        <v>60</v>
      </c>
      <c r="G2227" s="65" t="s">
        <v>2238</v>
      </c>
      <c r="H2227" s="65">
        <v>4</v>
      </c>
      <c r="I2227" s="65">
        <v>731.52</v>
      </c>
      <c r="J2227" s="65">
        <v>2482.81</v>
      </c>
      <c r="K2227" s="65">
        <v>117000</v>
      </c>
      <c r="L2227" s="65">
        <v>2590</v>
      </c>
      <c r="M2227" s="65">
        <v>6</v>
      </c>
      <c r="N2227" s="65">
        <v>101.19</v>
      </c>
      <c r="O2227" s="65" t="s">
        <v>4054</v>
      </c>
    </row>
    <row r="2228" ht="15" spans="1:15">
      <c r="A2228" s="65" t="s">
        <v>35</v>
      </c>
      <c r="B2228" s="65" t="s">
        <v>4035</v>
      </c>
      <c r="C2228" s="65" t="s">
        <v>1939</v>
      </c>
      <c r="D2228" s="65" t="s">
        <v>3982</v>
      </c>
      <c r="E2228" s="65" t="s">
        <v>1935</v>
      </c>
      <c r="F2228" s="65">
        <v>60</v>
      </c>
      <c r="G2228" s="65" t="s">
        <v>2238</v>
      </c>
      <c r="H2228" s="65">
        <v>4</v>
      </c>
      <c r="I2228" s="65">
        <v>731.52</v>
      </c>
      <c r="J2228" s="65">
        <v>2482.81</v>
      </c>
      <c r="K2228" s="65">
        <v>117000</v>
      </c>
      <c r="L2228" s="65">
        <v>2590</v>
      </c>
      <c r="M2228" s="65">
        <v>6</v>
      </c>
      <c r="N2228" s="65">
        <v>101.19</v>
      </c>
      <c r="O2228" s="65" t="s">
        <v>4038</v>
      </c>
    </row>
    <row r="2229" ht="15" spans="1:15">
      <c r="A2229" s="65" t="s">
        <v>35</v>
      </c>
      <c r="B2229" s="65" t="s">
        <v>4406</v>
      </c>
      <c r="C2229" s="65" t="s">
        <v>1939</v>
      </c>
      <c r="D2229" s="65" t="s">
        <v>3982</v>
      </c>
      <c r="E2229" s="65" t="s">
        <v>1935</v>
      </c>
      <c r="F2229" s="65">
        <v>60</v>
      </c>
      <c r="G2229" s="65" t="s">
        <v>2238</v>
      </c>
      <c r="H2229" s="65">
        <v>4</v>
      </c>
      <c r="I2229" s="65">
        <v>731.52</v>
      </c>
      <c r="J2229" s="65">
        <v>2482.81</v>
      </c>
      <c r="K2229" s="65">
        <v>117000</v>
      </c>
      <c r="L2229" s="65">
        <v>2590</v>
      </c>
      <c r="M2229" s="65">
        <v>6</v>
      </c>
      <c r="N2229" s="65">
        <v>101.19</v>
      </c>
      <c r="O2229" s="65"/>
    </row>
    <row r="2230" ht="15" spans="1:15">
      <c r="A2230" s="65" t="s">
        <v>35</v>
      </c>
      <c r="B2230" s="65" t="s">
        <v>4545</v>
      </c>
      <c r="C2230" s="65" t="s">
        <v>1939</v>
      </c>
      <c r="D2230" s="65" t="s">
        <v>3982</v>
      </c>
      <c r="E2230" s="65" t="s">
        <v>1935</v>
      </c>
      <c r="F2230" s="65">
        <v>60</v>
      </c>
      <c r="G2230" s="65" t="s">
        <v>2238</v>
      </c>
      <c r="H2230" s="65">
        <v>4</v>
      </c>
      <c r="I2230" s="65">
        <v>731.52</v>
      </c>
      <c r="J2230" s="65">
        <v>2482.81</v>
      </c>
      <c r="K2230" s="65">
        <v>117000</v>
      </c>
      <c r="L2230" s="65">
        <v>2590</v>
      </c>
      <c r="M2230" s="65">
        <v>6</v>
      </c>
      <c r="N2230" s="65">
        <v>101.19</v>
      </c>
      <c r="O2230" s="65"/>
    </row>
    <row r="2231" ht="15" spans="1:15">
      <c r="A2231" s="65" t="s">
        <v>35</v>
      </c>
      <c r="B2231" s="65" t="s">
        <v>4630</v>
      </c>
      <c r="C2231" s="65" t="s">
        <v>1939</v>
      </c>
      <c r="D2231" s="65" t="s">
        <v>3982</v>
      </c>
      <c r="E2231" s="65" t="s">
        <v>1935</v>
      </c>
      <c r="F2231" s="65">
        <v>60</v>
      </c>
      <c r="G2231" s="65" t="s">
        <v>2238</v>
      </c>
      <c r="H2231" s="65">
        <v>4</v>
      </c>
      <c r="I2231" s="65">
        <v>731.52</v>
      </c>
      <c r="J2231" s="65">
        <v>2482.81</v>
      </c>
      <c r="K2231" s="65">
        <v>117000</v>
      </c>
      <c r="L2231" s="65">
        <v>2590</v>
      </c>
      <c r="M2231" s="65">
        <v>6</v>
      </c>
      <c r="N2231" s="65">
        <v>101.19</v>
      </c>
      <c r="O2231" s="65"/>
    </row>
    <row r="2232" ht="15" spans="1:15">
      <c r="A2232" s="65" t="s">
        <v>35</v>
      </c>
      <c r="B2232" s="65" t="s">
        <v>4232</v>
      </c>
      <c r="C2232" s="65" t="s">
        <v>1939</v>
      </c>
      <c r="D2232" s="65" t="s">
        <v>3982</v>
      </c>
      <c r="E2232" s="65" t="s">
        <v>1935</v>
      </c>
      <c r="F2232" s="65">
        <v>60</v>
      </c>
      <c r="G2232" s="65" t="s">
        <v>2238</v>
      </c>
      <c r="H2232" s="65">
        <v>4</v>
      </c>
      <c r="I2232" s="65">
        <v>731.52</v>
      </c>
      <c r="J2232" s="65">
        <v>2482.81</v>
      </c>
      <c r="K2232" s="65">
        <v>117000</v>
      </c>
      <c r="L2232" s="65">
        <v>2590</v>
      </c>
      <c r="M2232" s="65">
        <v>6</v>
      </c>
      <c r="N2232" s="65">
        <v>101.19</v>
      </c>
      <c r="O2232" s="65"/>
    </row>
    <row r="2233" ht="15" spans="1:15">
      <c r="A2233" s="65" t="s">
        <v>35</v>
      </c>
      <c r="B2233" s="65" t="s">
        <v>4169</v>
      </c>
      <c r="C2233" s="65" t="s">
        <v>1939</v>
      </c>
      <c r="D2233" s="65" t="s">
        <v>3982</v>
      </c>
      <c r="E2233" s="65" t="s">
        <v>1935</v>
      </c>
      <c r="F2233" s="65">
        <v>60</v>
      </c>
      <c r="G2233" s="65" t="s">
        <v>2238</v>
      </c>
      <c r="H2233" s="65">
        <v>4</v>
      </c>
      <c r="I2233" s="65">
        <v>731.52</v>
      </c>
      <c r="J2233" s="65">
        <v>2482.81</v>
      </c>
      <c r="K2233" s="65">
        <v>117000</v>
      </c>
      <c r="L2233" s="65">
        <v>2590</v>
      </c>
      <c r="M2233" s="65">
        <v>6</v>
      </c>
      <c r="N2233" s="65">
        <v>101.19</v>
      </c>
      <c r="O2233" s="65"/>
    </row>
    <row r="2234" ht="15" spans="1:15">
      <c r="A2234" s="65" t="s">
        <v>35</v>
      </c>
      <c r="B2234" s="65" t="s">
        <v>4540</v>
      </c>
      <c r="C2234" s="65" t="s">
        <v>1939</v>
      </c>
      <c r="D2234" s="65" t="s">
        <v>3982</v>
      </c>
      <c r="E2234" s="65" t="s">
        <v>1935</v>
      </c>
      <c r="F2234" s="65">
        <v>60</v>
      </c>
      <c r="G2234" s="65" t="s">
        <v>2238</v>
      </c>
      <c r="H2234" s="65">
        <v>4</v>
      </c>
      <c r="I2234" s="65">
        <v>731.52</v>
      </c>
      <c r="J2234" s="65">
        <v>2482.81</v>
      </c>
      <c r="K2234" s="65">
        <v>117000</v>
      </c>
      <c r="L2234" s="65">
        <v>2590</v>
      </c>
      <c r="M2234" s="65">
        <v>6</v>
      </c>
      <c r="N2234" s="65">
        <v>101.19</v>
      </c>
      <c r="O2234" s="65"/>
    </row>
    <row r="2235" ht="15" spans="1:15">
      <c r="A2235" s="65" t="s">
        <v>35</v>
      </c>
      <c r="B2235" s="65" t="s">
        <v>4188</v>
      </c>
      <c r="C2235" s="65" t="s">
        <v>1939</v>
      </c>
      <c r="D2235" s="65" t="s">
        <v>3982</v>
      </c>
      <c r="E2235" s="65" t="s">
        <v>1935</v>
      </c>
      <c r="F2235" s="65">
        <v>60</v>
      </c>
      <c r="G2235" s="65" t="s">
        <v>2238</v>
      </c>
      <c r="H2235" s="65">
        <v>4</v>
      </c>
      <c r="I2235" s="65">
        <v>731.52</v>
      </c>
      <c r="J2235" s="65">
        <v>2482.81</v>
      </c>
      <c r="K2235" s="65">
        <v>117000</v>
      </c>
      <c r="L2235" s="65">
        <v>2590</v>
      </c>
      <c r="M2235" s="65">
        <v>6</v>
      </c>
      <c r="N2235" s="65">
        <v>101.19</v>
      </c>
      <c r="O2235" s="65"/>
    </row>
    <row r="2236" ht="15" spans="1:15">
      <c r="A2236" s="65" t="s">
        <v>35</v>
      </c>
      <c r="B2236" s="65" t="s">
        <v>4170</v>
      </c>
      <c r="C2236" s="65" t="s">
        <v>1939</v>
      </c>
      <c r="D2236" s="65" t="s">
        <v>3982</v>
      </c>
      <c r="E2236" s="65" t="s">
        <v>1935</v>
      </c>
      <c r="F2236" s="65">
        <v>60</v>
      </c>
      <c r="G2236" s="65" t="s">
        <v>2238</v>
      </c>
      <c r="H2236" s="65">
        <v>4</v>
      </c>
      <c r="I2236" s="65">
        <v>731.52</v>
      </c>
      <c r="J2236" s="65">
        <v>2482.81</v>
      </c>
      <c r="K2236" s="65">
        <v>117000</v>
      </c>
      <c r="L2236" s="65">
        <v>2590</v>
      </c>
      <c r="M2236" s="65">
        <v>6</v>
      </c>
      <c r="N2236" s="65">
        <v>101.19</v>
      </c>
      <c r="O2236" s="65"/>
    </row>
    <row r="2237" ht="15" spans="1:15">
      <c r="A2237" s="65" t="s">
        <v>35</v>
      </c>
      <c r="B2237" s="65" t="s">
        <v>4231</v>
      </c>
      <c r="C2237" s="65" t="s">
        <v>1939</v>
      </c>
      <c r="D2237" s="65" t="s">
        <v>3982</v>
      </c>
      <c r="E2237" s="65" t="s">
        <v>1935</v>
      </c>
      <c r="F2237" s="65">
        <v>60</v>
      </c>
      <c r="G2237" s="65" t="s">
        <v>2238</v>
      </c>
      <c r="H2237" s="65">
        <v>4</v>
      </c>
      <c r="I2237" s="65">
        <v>731.52</v>
      </c>
      <c r="J2237" s="65">
        <v>2482.81</v>
      </c>
      <c r="K2237" s="65">
        <v>117000</v>
      </c>
      <c r="L2237" s="65">
        <v>2590</v>
      </c>
      <c r="M2237" s="65">
        <v>6</v>
      </c>
      <c r="N2237" s="65">
        <v>101.19</v>
      </c>
      <c r="O2237" s="65"/>
    </row>
    <row r="2238" ht="15" spans="1:15">
      <c r="A2238" s="65" t="s">
        <v>35</v>
      </c>
      <c r="B2238" s="65" t="s">
        <v>4134</v>
      </c>
      <c r="C2238" s="65" t="s">
        <v>1939</v>
      </c>
      <c r="D2238" s="65" t="s">
        <v>3982</v>
      </c>
      <c r="E2238" s="65" t="s">
        <v>1935</v>
      </c>
      <c r="F2238" s="65">
        <v>60</v>
      </c>
      <c r="G2238" s="65" t="s">
        <v>2238</v>
      </c>
      <c r="H2238" s="65">
        <v>4</v>
      </c>
      <c r="I2238" s="65">
        <v>731.52</v>
      </c>
      <c r="J2238" s="65">
        <v>2482.81</v>
      </c>
      <c r="K2238" s="65">
        <v>117000</v>
      </c>
      <c r="L2238" s="65">
        <v>2590</v>
      </c>
      <c r="M2238" s="65">
        <v>6</v>
      </c>
      <c r="N2238" s="65">
        <v>101.19</v>
      </c>
      <c r="O2238" s="65"/>
    </row>
    <row r="2239" ht="15" spans="1:15">
      <c r="A2239" s="65" t="s">
        <v>35</v>
      </c>
      <c r="B2239" s="65" t="s">
        <v>4236</v>
      </c>
      <c r="C2239" s="65" t="s">
        <v>1939</v>
      </c>
      <c r="D2239" s="65" t="s">
        <v>3982</v>
      </c>
      <c r="E2239" s="65" t="s">
        <v>1935</v>
      </c>
      <c r="F2239" s="65">
        <v>60</v>
      </c>
      <c r="G2239" s="65" t="s">
        <v>2238</v>
      </c>
      <c r="H2239" s="65">
        <v>4</v>
      </c>
      <c r="I2239" s="65">
        <v>731.52</v>
      </c>
      <c r="J2239" s="65">
        <v>2482.81</v>
      </c>
      <c r="K2239" s="65">
        <v>117000</v>
      </c>
      <c r="L2239" s="65">
        <v>2590</v>
      </c>
      <c r="M2239" s="65">
        <v>6</v>
      </c>
      <c r="N2239" s="65">
        <v>101.19</v>
      </c>
      <c r="O2239" s="65"/>
    </row>
    <row r="2240" ht="15" spans="1:15">
      <c r="A2240" s="65" t="s">
        <v>35</v>
      </c>
      <c r="B2240" s="65" t="s">
        <v>4132</v>
      </c>
      <c r="C2240" s="65" t="s">
        <v>1939</v>
      </c>
      <c r="D2240" s="65" t="s">
        <v>3982</v>
      </c>
      <c r="E2240" s="65" t="s">
        <v>1935</v>
      </c>
      <c r="F2240" s="65">
        <v>60</v>
      </c>
      <c r="G2240" s="65" t="s">
        <v>2238</v>
      </c>
      <c r="H2240" s="65">
        <v>4</v>
      </c>
      <c r="I2240" s="65">
        <v>731.52</v>
      </c>
      <c r="J2240" s="65">
        <v>2482.81</v>
      </c>
      <c r="K2240" s="65">
        <v>117000</v>
      </c>
      <c r="L2240" s="65">
        <v>2590</v>
      </c>
      <c r="M2240" s="65">
        <v>6</v>
      </c>
      <c r="N2240" s="65">
        <v>101.19</v>
      </c>
      <c r="O2240" s="65"/>
    </row>
    <row r="2241" ht="15" spans="1:15">
      <c r="A2241" s="65" t="s">
        <v>35</v>
      </c>
      <c r="B2241" s="65" t="s">
        <v>4228</v>
      </c>
      <c r="C2241" s="65" t="s">
        <v>1939</v>
      </c>
      <c r="D2241" s="65" t="s">
        <v>3982</v>
      </c>
      <c r="E2241" s="65" t="s">
        <v>1935</v>
      </c>
      <c r="F2241" s="65">
        <v>60</v>
      </c>
      <c r="G2241" s="65" t="s">
        <v>2238</v>
      </c>
      <c r="H2241" s="65">
        <v>4</v>
      </c>
      <c r="I2241" s="65">
        <v>731.52</v>
      </c>
      <c r="J2241" s="65">
        <v>2482.81</v>
      </c>
      <c r="K2241" s="65">
        <v>117000</v>
      </c>
      <c r="L2241" s="65">
        <v>2590</v>
      </c>
      <c r="M2241" s="65">
        <v>6</v>
      </c>
      <c r="N2241" s="65">
        <v>101.19</v>
      </c>
      <c r="O2241" s="65"/>
    </row>
    <row r="2242" ht="15" spans="1:15">
      <c r="A2242" s="65" t="s">
        <v>35</v>
      </c>
      <c r="B2242" s="65" t="s">
        <v>4380</v>
      </c>
      <c r="C2242" s="65" t="s">
        <v>1939</v>
      </c>
      <c r="D2242" s="65" t="s">
        <v>3982</v>
      </c>
      <c r="E2242" s="65" t="s">
        <v>1935</v>
      </c>
      <c r="F2242" s="65">
        <v>60</v>
      </c>
      <c r="G2242" s="65" t="s">
        <v>2238</v>
      </c>
      <c r="H2242" s="65">
        <v>4</v>
      </c>
      <c r="I2242" s="65">
        <v>731.52</v>
      </c>
      <c r="J2242" s="65">
        <v>2482.81</v>
      </c>
      <c r="K2242" s="65">
        <v>117000</v>
      </c>
      <c r="L2242" s="65">
        <v>2590</v>
      </c>
      <c r="M2242" s="65">
        <v>6</v>
      </c>
      <c r="N2242" s="65">
        <v>101.19</v>
      </c>
      <c r="O2242" s="65"/>
    </row>
    <row r="2243" ht="15" spans="1:15">
      <c r="A2243" s="65" t="s">
        <v>35</v>
      </c>
      <c r="B2243" s="65" t="s">
        <v>4227</v>
      </c>
      <c r="C2243" s="65" t="s">
        <v>1939</v>
      </c>
      <c r="D2243" s="65" t="s">
        <v>3982</v>
      </c>
      <c r="E2243" s="65" t="s">
        <v>1935</v>
      </c>
      <c r="F2243" s="65">
        <v>60</v>
      </c>
      <c r="G2243" s="65" t="s">
        <v>2238</v>
      </c>
      <c r="H2243" s="65">
        <v>4</v>
      </c>
      <c r="I2243" s="65">
        <v>731.6</v>
      </c>
      <c r="J2243" s="65">
        <v>2482.33</v>
      </c>
      <c r="K2243" s="65">
        <v>117000</v>
      </c>
      <c r="L2243" s="65">
        <v>2590</v>
      </c>
      <c r="M2243" s="65">
        <v>6</v>
      </c>
      <c r="N2243" s="65">
        <v>101.67</v>
      </c>
      <c r="O2243" s="65"/>
    </row>
    <row r="2244" ht="15" spans="1:15">
      <c r="A2244" s="65" t="s">
        <v>35</v>
      </c>
      <c r="B2244" s="65" t="s">
        <v>4066</v>
      </c>
      <c r="C2244" s="65" t="s">
        <v>1939</v>
      </c>
      <c r="D2244" s="65" t="s">
        <v>4016</v>
      </c>
      <c r="E2244" s="65" t="s">
        <v>2422</v>
      </c>
      <c r="F2244" s="65">
        <v>60</v>
      </c>
      <c r="G2244" s="65" t="s">
        <v>2238</v>
      </c>
      <c r="H2244" s="65">
        <v>4</v>
      </c>
      <c r="I2244" s="65">
        <v>731.52</v>
      </c>
      <c r="J2244" s="65">
        <v>2482.81</v>
      </c>
      <c r="K2244" s="65">
        <v>117000</v>
      </c>
      <c r="L2244" s="65">
        <v>2590</v>
      </c>
      <c r="M2244" s="65">
        <v>6</v>
      </c>
      <c r="N2244" s="65">
        <v>101.19</v>
      </c>
      <c r="O2244" s="65"/>
    </row>
    <row r="2245" ht="15" spans="1:15">
      <c r="A2245" s="65" t="s">
        <v>35</v>
      </c>
      <c r="B2245" s="65" t="s">
        <v>4420</v>
      </c>
      <c r="C2245" s="65" t="s">
        <v>1939</v>
      </c>
      <c r="D2245" s="65" t="s">
        <v>4016</v>
      </c>
      <c r="E2245" s="65" t="s">
        <v>2422</v>
      </c>
      <c r="F2245" s="65">
        <v>60</v>
      </c>
      <c r="G2245" s="65" t="s">
        <v>2238</v>
      </c>
      <c r="H2245" s="65">
        <v>4</v>
      </c>
      <c r="I2245" s="65">
        <v>731.52</v>
      </c>
      <c r="J2245" s="65">
        <v>2482.81</v>
      </c>
      <c r="K2245" s="65">
        <v>117000</v>
      </c>
      <c r="L2245" s="65">
        <v>2590</v>
      </c>
      <c r="M2245" s="65">
        <v>6</v>
      </c>
      <c r="N2245" s="65">
        <v>101.19</v>
      </c>
      <c r="O2245" s="65"/>
    </row>
    <row r="2246" ht="15" spans="1:15">
      <c r="A2246" s="65" t="s">
        <v>35</v>
      </c>
      <c r="B2246" s="65" t="s">
        <v>4531</v>
      </c>
      <c r="C2246" s="65" t="s">
        <v>1939</v>
      </c>
      <c r="D2246" s="65" t="s">
        <v>4016</v>
      </c>
      <c r="E2246" s="65" t="s">
        <v>2422</v>
      </c>
      <c r="F2246" s="65">
        <v>60</v>
      </c>
      <c r="G2246" s="65" t="s">
        <v>2238</v>
      </c>
      <c r="H2246" s="65">
        <v>4</v>
      </c>
      <c r="I2246" s="65">
        <v>731.52</v>
      </c>
      <c r="J2246" s="65">
        <v>2482.81</v>
      </c>
      <c r="K2246" s="65">
        <v>117000</v>
      </c>
      <c r="L2246" s="65">
        <v>2590</v>
      </c>
      <c r="M2246" s="65">
        <v>6</v>
      </c>
      <c r="N2246" s="65">
        <v>101.19</v>
      </c>
      <c r="O2246" s="65" t="s">
        <v>4533</v>
      </c>
    </row>
    <row r="2247" ht="15" spans="1:15">
      <c r="A2247" s="65" t="s">
        <v>35</v>
      </c>
      <c r="B2247" s="65" t="s">
        <v>4463</v>
      </c>
      <c r="C2247" s="65" t="s">
        <v>1939</v>
      </c>
      <c r="D2247" s="65" t="s">
        <v>4016</v>
      </c>
      <c r="E2247" s="65" t="s">
        <v>2422</v>
      </c>
      <c r="F2247" s="65">
        <v>60</v>
      </c>
      <c r="G2247" s="65" t="s">
        <v>2238</v>
      </c>
      <c r="H2247" s="65">
        <v>4</v>
      </c>
      <c r="I2247" s="65">
        <v>731.52</v>
      </c>
      <c r="J2247" s="65">
        <v>2482.81</v>
      </c>
      <c r="K2247" s="65">
        <v>117000</v>
      </c>
      <c r="L2247" s="65">
        <v>2590</v>
      </c>
      <c r="M2247" s="65">
        <v>6</v>
      </c>
      <c r="N2247" s="65">
        <v>101.19</v>
      </c>
      <c r="O2247" s="65" t="s">
        <v>4465</v>
      </c>
    </row>
    <row r="2248" ht="15" spans="1:15">
      <c r="A2248" s="65" t="s">
        <v>35</v>
      </c>
      <c r="B2248" s="65" t="s">
        <v>4250</v>
      </c>
      <c r="C2248" s="65" t="s">
        <v>1939</v>
      </c>
      <c r="D2248" s="65" t="s">
        <v>4016</v>
      </c>
      <c r="E2248" s="65" t="s">
        <v>2422</v>
      </c>
      <c r="F2248" s="65">
        <v>60</v>
      </c>
      <c r="G2248" s="65" t="s">
        <v>2238</v>
      </c>
      <c r="H2248" s="65">
        <v>4</v>
      </c>
      <c r="I2248" s="65">
        <v>731.52</v>
      </c>
      <c r="J2248" s="65">
        <v>2482.81</v>
      </c>
      <c r="K2248" s="65">
        <v>117000</v>
      </c>
      <c r="L2248" s="65">
        <v>2590</v>
      </c>
      <c r="M2248" s="65">
        <v>6</v>
      </c>
      <c r="N2248" s="65">
        <v>101.19</v>
      </c>
      <c r="O2248" s="65"/>
    </row>
    <row r="2249" ht="15" spans="1:15">
      <c r="A2249" s="65" t="s">
        <v>35</v>
      </c>
      <c r="B2249" s="65" t="s">
        <v>4521</v>
      </c>
      <c r="C2249" s="65" t="s">
        <v>1939</v>
      </c>
      <c r="D2249" s="65" t="s">
        <v>4016</v>
      </c>
      <c r="E2249" s="65" t="s">
        <v>2422</v>
      </c>
      <c r="F2249" s="65">
        <v>60</v>
      </c>
      <c r="G2249" s="65" t="s">
        <v>2238</v>
      </c>
      <c r="H2249" s="65">
        <v>4</v>
      </c>
      <c r="I2249" s="65">
        <v>731.52</v>
      </c>
      <c r="J2249" s="65">
        <v>2482.81</v>
      </c>
      <c r="K2249" s="65">
        <v>117000</v>
      </c>
      <c r="L2249" s="65">
        <v>2590</v>
      </c>
      <c r="M2249" s="65">
        <v>6</v>
      </c>
      <c r="N2249" s="65">
        <v>101.19</v>
      </c>
      <c r="O2249" s="65" t="s">
        <v>4523</v>
      </c>
    </row>
    <row r="2250" ht="15" spans="1:15">
      <c r="A2250" s="65" t="s">
        <v>35</v>
      </c>
      <c r="B2250" s="65" t="s">
        <v>4714</v>
      </c>
      <c r="C2250" s="65" t="s">
        <v>1939</v>
      </c>
      <c r="D2250" s="65" t="s">
        <v>4016</v>
      </c>
      <c r="E2250" s="65" t="s">
        <v>2422</v>
      </c>
      <c r="F2250" s="65">
        <v>60</v>
      </c>
      <c r="G2250" s="65" t="s">
        <v>2238</v>
      </c>
      <c r="H2250" s="65">
        <v>4</v>
      </c>
      <c r="I2250" s="65">
        <v>731.52</v>
      </c>
      <c r="J2250" s="65">
        <v>2482.81</v>
      </c>
      <c r="K2250" s="65">
        <v>117000</v>
      </c>
      <c r="L2250" s="65">
        <v>2590</v>
      </c>
      <c r="M2250" s="65">
        <v>6</v>
      </c>
      <c r="N2250" s="65">
        <v>101.19</v>
      </c>
      <c r="O2250" s="65" t="s">
        <v>4716</v>
      </c>
    </row>
    <row r="2251" ht="15" spans="1:15">
      <c r="A2251" s="65" t="s">
        <v>35</v>
      </c>
      <c r="B2251" s="65" t="s">
        <v>4708</v>
      </c>
      <c r="C2251" s="65" t="s">
        <v>1939</v>
      </c>
      <c r="D2251" s="65" t="s">
        <v>4016</v>
      </c>
      <c r="E2251" s="65" t="s">
        <v>2422</v>
      </c>
      <c r="F2251" s="65">
        <v>60</v>
      </c>
      <c r="G2251" s="65" t="s">
        <v>2238</v>
      </c>
      <c r="H2251" s="65">
        <v>4</v>
      </c>
      <c r="I2251" s="65">
        <v>731.52</v>
      </c>
      <c r="J2251" s="65">
        <v>2482.81</v>
      </c>
      <c r="K2251" s="65">
        <v>117000</v>
      </c>
      <c r="L2251" s="65">
        <v>2590</v>
      </c>
      <c r="M2251" s="65">
        <v>6</v>
      </c>
      <c r="N2251" s="65">
        <v>101.19</v>
      </c>
      <c r="O2251" s="65" t="s">
        <v>4710</v>
      </c>
    </row>
    <row r="2252" ht="15" spans="1:15">
      <c r="A2252" s="65" t="s">
        <v>35</v>
      </c>
      <c r="B2252" s="65" t="s">
        <v>4656</v>
      </c>
      <c r="C2252" s="65" t="s">
        <v>1939</v>
      </c>
      <c r="D2252" s="65" t="s">
        <v>4016</v>
      </c>
      <c r="E2252" s="65" t="s">
        <v>2422</v>
      </c>
      <c r="F2252" s="65">
        <v>60</v>
      </c>
      <c r="G2252" s="65" t="s">
        <v>2238</v>
      </c>
      <c r="H2252" s="65">
        <v>4</v>
      </c>
      <c r="I2252" s="65">
        <v>731.52</v>
      </c>
      <c r="J2252" s="65">
        <v>2482.81</v>
      </c>
      <c r="K2252" s="65">
        <v>117000</v>
      </c>
      <c r="L2252" s="65">
        <v>2590</v>
      </c>
      <c r="M2252" s="65">
        <v>6</v>
      </c>
      <c r="N2252" s="65">
        <v>101.19</v>
      </c>
      <c r="O2252" s="65" t="s">
        <v>4658</v>
      </c>
    </row>
    <row r="2253" ht="15" spans="1:15">
      <c r="A2253" s="65" t="s">
        <v>35</v>
      </c>
      <c r="B2253" s="65" t="s">
        <v>4711</v>
      </c>
      <c r="C2253" s="65" t="s">
        <v>1939</v>
      </c>
      <c r="D2253" s="65" t="s">
        <v>4016</v>
      </c>
      <c r="E2253" s="65" t="s">
        <v>2422</v>
      </c>
      <c r="F2253" s="65">
        <v>60</v>
      </c>
      <c r="G2253" s="65" t="s">
        <v>2238</v>
      </c>
      <c r="H2253" s="65">
        <v>4</v>
      </c>
      <c r="I2253" s="65">
        <v>731.52</v>
      </c>
      <c r="J2253" s="65">
        <v>2482.81</v>
      </c>
      <c r="K2253" s="65">
        <v>117000</v>
      </c>
      <c r="L2253" s="65">
        <v>2590</v>
      </c>
      <c r="M2253" s="65">
        <v>6</v>
      </c>
      <c r="N2253" s="65">
        <v>101.19</v>
      </c>
      <c r="O2253" s="65" t="s">
        <v>4713</v>
      </c>
    </row>
    <row r="2254" ht="15" spans="1:15">
      <c r="A2254" s="65" t="s">
        <v>35</v>
      </c>
      <c r="B2254" s="65" t="s">
        <v>4717</v>
      </c>
      <c r="C2254" s="65" t="s">
        <v>1939</v>
      </c>
      <c r="D2254" s="65" t="s">
        <v>4016</v>
      </c>
      <c r="E2254" s="65" t="s">
        <v>2422</v>
      </c>
      <c r="F2254" s="65">
        <v>60</v>
      </c>
      <c r="G2254" s="65" t="s">
        <v>2238</v>
      </c>
      <c r="H2254" s="65">
        <v>4</v>
      </c>
      <c r="I2254" s="65">
        <v>731.52</v>
      </c>
      <c r="J2254" s="65">
        <v>2482.81</v>
      </c>
      <c r="K2254" s="65">
        <v>117000</v>
      </c>
      <c r="L2254" s="65">
        <v>2590</v>
      </c>
      <c r="M2254" s="65">
        <v>6</v>
      </c>
      <c r="N2254" s="65">
        <v>101.19</v>
      </c>
      <c r="O2254" s="65" t="s">
        <v>85</v>
      </c>
    </row>
    <row r="2255" ht="15" spans="1:15">
      <c r="A2255" s="65" t="s">
        <v>35</v>
      </c>
      <c r="B2255" s="65" t="s">
        <v>4103</v>
      </c>
      <c r="C2255" s="65" t="s">
        <v>1939</v>
      </c>
      <c r="D2255" s="65" t="s">
        <v>4016</v>
      </c>
      <c r="E2255" s="65" t="s">
        <v>2422</v>
      </c>
      <c r="F2255" s="65">
        <v>60</v>
      </c>
      <c r="G2255" s="65" t="s">
        <v>2238</v>
      </c>
      <c r="H2255" s="65">
        <v>4</v>
      </c>
      <c r="I2255" s="65">
        <v>731.52</v>
      </c>
      <c r="J2255" s="65">
        <v>2482.81</v>
      </c>
      <c r="K2255" s="65">
        <v>117000</v>
      </c>
      <c r="L2255" s="65">
        <v>2590</v>
      </c>
      <c r="M2255" s="65">
        <v>6</v>
      </c>
      <c r="N2255" s="65">
        <v>101.19</v>
      </c>
      <c r="O2255" s="65" t="s">
        <v>4105</v>
      </c>
    </row>
    <row r="2256" ht="15" spans="1:15">
      <c r="A2256" s="65" t="s">
        <v>35</v>
      </c>
      <c r="B2256" s="65" t="s">
        <v>4373</v>
      </c>
      <c r="C2256" s="65" t="s">
        <v>1939</v>
      </c>
      <c r="D2256" s="65" t="s">
        <v>4016</v>
      </c>
      <c r="E2256" s="65" t="s">
        <v>2422</v>
      </c>
      <c r="F2256" s="65">
        <v>60</v>
      </c>
      <c r="G2256" s="65" t="s">
        <v>2238</v>
      </c>
      <c r="H2256" s="65">
        <v>4</v>
      </c>
      <c r="I2256" s="65">
        <v>731.52</v>
      </c>
      <c r="J2256" s="65">
        <v>2482.81</v>
      </c>
      <c r="K2256" s="65">
        <v>117000</v>
      </c>
      <c r="L2256" s="65">
        <v>2590</v>
      </c>
      <c r="M2256" s="65">
        <v>6</v>
      </c>
      <c r="N2256" s="65">
        <v>101.19</v>
      </c>
      <c r="O2256" s="65" t="s">
        <v>4375</v>
      </c>
    </row>
    <row r="2257" ht="15" spans="1:15">
      <c r="A2257" s="65" t="s">
        <v>35</v>
      </c>
      <c r="B2257" s="65" t="s">
        <v>4573</v>
      </c>
      <c r="C2257" s="65" t="s">
        <v>1939</v>
      </c>
      <c r="D2257" s="65" t="s">
        <v>4016</v>
      </c>
      <c r="E2257" s="65" t="s">
        <v>2422</v>
      </c>
      <c r="F2257" s="65">
        <v>60</v>
      </c>
      <c r="G2257" s="65" t="s">
        <v>2238</v>
      </c>
      <c r="H2257" s="65">
        <v>4</v>
      </c>
      <c r="I2257" s="65">
        <v>731.52</v>
      </c>
      <c r="J2257" s="65">
        <v>2482.81</v>
      </c>
      <c r="K2257" s="65">
        <v>117000</v>
      </c>
      <c r="L2257" s="65">
        <v>2590</v>
      </c>
      <c r="M2257" s="65">
        <v>6</v>
      </c>
      <c r="N2257" s="65">
        <v>101.19</v>
      </c>
      <c r="O2257" s="65" t="s">
        <v>4575</v>
      </c>
    </row>
    <row r="2258" ht="15" spans="1:15">
      <c r="A2258" s="65" t="s">
        <v>35</v>
      </c>
      <c r="B2258" s="65" t="s">
        <v>4350</v>
      </c>
      <c r="C2258" s="65" t="s">
        <v>1939</v>
      </c>
      <c r="D2258" s="65" t="s">
        <v>4016</v>
      </c>
      <c r="E2258" s="65" t="s">
        <v>2422</v>
      </c>
      <c r="F2258" s="65">
        <v>60</v>
      </c>
      <c r="G2258" s="65" t="s">
        <v>2238</v>
      </c>
      <c r="H2258" s="65">
        <v>4</v>
      </c>
      <c r="I2258" s="65">
        <v>731.52</v>
      </c>
      <c r="J2258" s="65">
        <v>2482.81</v>
      </c>
      <c r="K2258" s="65">
        <v>117000</v>
      </c>
      <c r="L2258" s="65">
        <v>2590</v>
      </c>
      <c r="M2258" s="65">
        <v>6</v>
      </c>
      <c r="N2258" s="65">
        <v>101.19</v>
      </c>
      <c r="O2258" s="65" t="s">
        <v>4352</v>
      </c>
    </row>
    <row r="2259" ht="15" spans="1:15">
      <c r="A2259" s="65" t="s">
        <v>35</v>
      </c>
      <c r="B2259" s="65" t="s">
        <v>4591</v>
      </c>
      <c r="C2259" s="65" t="s">
        <v>1939</v>
      </c>
      <c r="D2259" s="65" t="s">
        <v>4016</v>
      </c>
      <c r="E2259" s="65" t="s">
        <v>2422</v>
      </c>
      <c r="F2259" s="65">
        <v>60</v>
      </c>
      <c r="G2259" s="65" t="s">
        <v>2238</v>
      </c>
      <c r="H2259" s="65">
        <v>4</v>
      </c>
      <c r="I2259" s="65">
        <v>731.52</v>
      </c>
      <c r="J2259" s="65">
        <v>2482.81</v>
      </c>
      <c r="K2259" s="65">
        <v>117000</v>
      </c>
      <c r="L2259" s="65">
        <v>2590</v>
      </c>
      <c r="M2259" s="65">
        <v>6</v>
      </c>
      <c r="N2259" s="65">
        <v>101.19</v>
      </c>
      <c r="O2259" s="65" t="s">
        <v>4593</v>
      </c>
    </row>
    <row r="2260" ht="15" spans="1:15">
      <c r="A2260" s="65" t="s">
        <v>35</v>
      </c>
      <c r="B2260" s="65" t="s">
        <v>4789</v>
      </c>
      <c r="C2260" s="65" t="s">
        <v>1939</v>
      </c>
      <c r="D2260" s="65" t="s">
        <v>4016</v>
      </c>
      <c r="E2260" s="65" t="s">
        <v>2422</v>
      </c>
      <c r="F2260" s="65">
        <v>60</v>
      </c>
      <c r="G2260" s="65" t="s">
        <v>2238</v>
      </c>
      <c r="H2260" s="65">
        <v>4</v>
      </c>
      <c r="I2260" s="65">
        <v>731.52</v>
      </c>
      <c r="J2260" s="65">
        <v>2482.81</v>
      </c>
      <c r="K2260" s="65">
        <v>117000</v>
      </c>
      <c r="L2260" s="65">
        <v>2590</v>
      </c>
      <c r="M2260" s="65">
        <v>6</v>
      </c>
      <c r="N2260" s="65">
        <v>101.19</v>
      </c>
      <c r="O2260" s="65" t="s">
        <v>4791</v>
      </c>
    </row>
    <row r="2261" ht="15" spans="1:15">
      <c r="A2261" s="65" t="s">
        <v>35</v>
      </c>
      <c r="B2261" s="65" t="s">
        <v>4576</v>
      </c>
      <c r="C2261" s="65" t="s">
        <v>1939</v>
      </c>
      <c r="D2261" s="65" t="s">
        <v>4016</v>
      </c>
      <c r="E2261" s="65" t="s">
        <v>2422</v>
      </c>
      <c r="F2261" s="65">
        <v>60</v>
      </c>
      <c r="G2261" s="65" t="s">
        <v>2238</v>
      </c>
      <c r="H2261" s="65">
        <v>4</v>
      </c>
      <c r="I2261" s="65">
        <v>731.52</v>
      </c>
      <c r="J2261" s="65">
        <v>2482.81</v>
      </c>
      <c r="K2261" s="65">
        <v>117000</v>
      </c>
      <c r="L2261" s="65">
        <v>2590</v>
      </c>
      <c r="M2261" s="65">
        <v>6</v>
      </c>
      <c r="N2261" s="65">
        <v>101.19</v>
      </c>
      <c r="O2261" s="65" t="s">
        <v>4578</v>
      </c>
    </row>
    <row r="2262" ht="15" spans="1:15">
      <c r="A2262" s="65" t="s">
        <v>35</v>
      </c>
      <c r="B2262" s="65" t="s">
        <v>4588</v>
      </c>
      <c r="C2262" s="65" t="s">
        <v>1939</v>
      </c>
      <c r="D2262" s="65" t="s">
        <v>4016</v>
      </c>
      <c r="E2262" s="65" t="s">
        <v>2422</v>
      </c>
      <c r="F2262" s="65">
        <v>60</v>
      </c>
      <c r="G2262" s="65" t="s">
        <v>2238</v>
      </c>
      <c r="H2262" s="65">
        <v>4</v>
      </c>
      <c r="I2262" s="65">
        <v>731.52</v>
      </c>
      <c r="J2262" s="65">
        <v>2482.81</v>
      </c>
      <c r="K2262" s="65">
        <v>117000</v>
      </c>
      <c r="L2262" s="65">
        <v>2590</v>
      </c>
      <c r="M2262" s="65">
        <v>6</v>
      </c>
      <c r="N2262" s="65">
        <v>101.19</v>
      </c>
      <c r="O2262" s="65" t="s">
        <v>4590</v>
      </c>
    </row>
    <row r="2263" ht="15" spans="1:15">
      <c r="A2263" s="65" t="s">
        <v>35</v>
      </c>
      <c r="B2263" s="65" t="s">
        <v>4370</v>
      </c>
      <c r="C2263" s="65" t="s">
        <v>1939</v>
      </c>
      <c r="D2263" s="65" t="s">
        <v>4016</v>
      </c>
      <c r="E2263" s="65" t="s">
        <v>2422</v>
      </c>
      <c r="F2263" s="65">
        <v>60</v>
      </c>
      <c r="G2263" s="65" t="s">
        <v>2238</v>
      </c>
      <c r="H2263" s="65">
        <v>4</v>
      </c>
      <c r="I2263" s="65">
        <v>731.52</v>
      </c>
      <c r="J2263" s="65">
        <v>2482.81</v>
      </c>
      <c r="K2263" s="65">
        <v>117000</v>
      </c>
      <c r="L2263" s="65">
        <v>2590</v>
      </c>
      <c r="M2263" s="65">
        <v>6</v>
      </c>
      <c r="N2263" s="65">
        <v>101.19</v>
      </c>
      <c r="O2263" s="65" t="s">
        <v>4372</v>
      </c>
    </row>
    <row r="2264" ht="15" spans="1:15">
      <c r="A2264" s="65" t="s">
        <v>35</v>
      </c>
      <c r="B2264" s="65" t="s">
        <v>4585</v>
      </c>
      <c r="C2264" s="65" t="s">
        <v>1939</v>
      </c>
      <c r="D2264" s="65" t="s">
        <v>4016</v>
      </c>
      <c r="E2264" s="65" t="s">
        <v>2422</v>
      </c>
      <c r="F2264" s="65">
        <v>60</v>
      </c>
      <c r="G2264" s="65" t="s">
        <v>2238</v>
      </c>
      <c r="H2264" s="65">
        <v>4</v>
      </c>
      <c r="I2264" s="65">
        <v>731.52</v>
      </c>
      <c r="J2264" s="65">
        <v>2482.81</v>
      </c>
      <c r="K2264" s="65">
        <v>117000</v>
      </c>
      <c r="L2264" s="65">
        <v>2590</v>
      </c>
      <c r="M2264" s="65">
        <v>6</v>
      </c>
      <c r="N2264" s="65">
        <v>101.19</v>
      </c>
      <c r="O2264" s="65" t="s">
        <v>4587</v>
      </c>
    </row>
    <row r="2265" ht="15" spans="1:15">
      <c r="A2265" s="65" t="s">
        <v>35</v>
      </c>
      <c r="B2265" s="65" t="s">
        <v>4582</v>
      </c>
      <c r="C2265" s="65" t="s">
        <v>1939</v>
      </c>
      <c r="D2265" s="65" t="s">
        <v>4016</v>
      </c>
      <c r="E2265" s="65" t="s">
        <v>2422</v>
      </c>
      <c r="F2265" s="65">
        <v>60</v>
      </c>
      <c r="G2265" s="65" t="s">
        <v>2238</v>
      </c>
      <c r="H2265" s="65">
        <v>4</v>
      </c>
      <c r="I2265" s="65">
        <v>731.52</v>
      </c>
      <c r="J2265" s="65">
        <v>2482.81</v>
      </c>
      <c r="K2265" s="65">
        <v>117000</v>
      </c>
      <c r="L2265" s="65">
        <v>2590</v>
      </c>
      <c r="M2265" s="65">
        <v>6</v>
      </c>
      <c r="N2265" s="65">
        <v>101.19</v>
      </c>
      <c r="O2265" s="65" t="s">
        <v>4584</v>
      </c>
    </row>
    <row r="2266" ht="15" spans="1:15">
      <c r="A2266" s="65" t="s">
        <v>35</v>
      </c>
      <c r="B2266" s="65" t="s">
        <v>4353</v>
      </c>
      <c r="C2266" s="65" t="s">
        <v>1939</v>
      </c>
      <c r="D2266" s="65" t="s">
        <v>4016</v>
      </c>
      <c r="E2266" s="65" t="s">
        <v>2422</v>
      </c>
      <c r="F2266" s="65">
        <v>60</v>
      </c>
      <c r="G2266" s="65" t="s">
        <v>2238</v>
      </c>
      <c r="H2266" s="65">
        <v>4</v>
      </c>
      <c r="I2266" s="65">
        <v>731.52</v>
      </c>
      <c r="J2266" s="65">
        <v>2482.81</v>
      </c>
      <c r="K2266" s="65">
        <v>117000</v>
      </c>
      <c r="L2266" s="65">
        <v>2590</v>
      </c>
      <c r="M2266" s="65">
        <v>6</v>
      </c>
      <c r="N2266" s="65">
        <v>101.19</v>
      </c>
      <c r="O2266" s="65" t="s">
        <v>4355</v>
      </c>
    </row>
    <row r="2267" ht="15" spans="1:15">
      <c r="A2267" s="65" t="s">
        <v>35</v>
      </c>
      <c r="B2267" s="65" t="s">
        <v>4579</v>
      </c>
      <c r="C2267" s="65" t="s">
        <v>1939</v>
      </c>
      <c r="D2267" s="65" t="s">
        <v>4016</v>
      </c>
      <c r="E2267" s="65" t="s">
        <v>2422</v>
      </c>
      <c r="F2267" s="65">
        <v>60</v>
      </c>
      <c r="G2267" s="65" t="s">
        <v>2238</v>
      </c>
      <c r="H2267" s="65">
        <v>4</v>
      </c>
      <c r="I2267" s="65">
        <v>731.52</v>
      </c>
      <c r="J2267" s="65">
        <v>2482.81</v>
      </c>
      <c r="K2267" s="65">
        <v>117000</v>
      </c>
      <c r="L2267" s="65">
        <v>2590</v>
      </c>
      <c r="M2267" s="65">
        <v>6</v>
      </c>
      <c r="N2267" s="65">
        <v>101.19</v>
      </c>
      <c r="O2267" s="65" t="s">
        <v>4581</v>
      </c>
    </row>
    <row r="2268" ht="15" spans="1:15">
      <c r="A2268" s="65" t="s">
        <v>35</v>
      </c>
      <c r="B2268" s="65" t="s">
        <v>4376</v>
      </c>
      <c r="C2268" s="65" t="s">
        <v>1939</v>
      </c>
      <c r="D2268" s="65" t="s">
        <v>4016</v>
      </c>
      <c r="E2268" s="65" t="s">
        <v>2422</v>
      </c>
      <c r="F2268" s="65">
        <v>60</v>
      </c>
      <c r="G2268" s="65" t="s">
        <v>2238</v>
      </c>
      <c r="H2268" s="65">
        <v>4</v>
      </c>
      <c r="I2268" s="65">
        <v>731.52</v>
      </c>
      <c r="J2268" s="65">
        <v>2482.81</v>
      </c>
      <c r="K2268" s="65">
        <v>117000</v>
      </c>
      <c r="L2268" s="65">
        <v>2590</v>
      </c>
      <c r="M2268" s="65">
        <v>6</v>
      </c>
      <c r="N2268" s="65">
        <v>101.19</v>
      </c>
      <c r="O2268" s="65" t="s">
        <v>4378</v>
      </c>
    </row>
    <row r="2269" ht="15" spans="1:15">
      <c r="A2269" s="65" t="s">
        <v>35</v>
      </c>
      <c r="B2269" s="65" t="s">
        <v>4534</v>
      </c>
      <c r="C2269" s="65" t="s">
        <v>1939</v>
      </c>
      <c r="D2269" s="65" t="s">
        <v>4016</v>
      </c>
      <c r="E2269" s="65" t="s">
        <v>2422</v>
      </c>
      <c r="F2269" s="65">
        <v>60</v>
      </c>
      <c r="G2269" s="65" t="s">
        <v>2238</v>
      </c>
      <c r="H2269" s="65">
        <v>4</v>
      </c>
      <c r="I2269" s="65">
        <v>731.52</v>
      </c>
      <c r="J2269" s="65">
        <v>2482.81</v>
      </c>
      <c r="K2269" s="65">
        <v>117000</v>
      </c>
      <c r="L2269" s="65">
        <v>2590</v>
      </c>
      <c r="M2269" s="65">
        <v>6</v>
      </c>
      <c r="N2269" s="65">
        <v>101.19</v>
      </c>
      <c r="O2269" s="65" t="s">
        <v>4536</v>
      </c>
    </row>
    <row r="2270" ht="15" spans="1:15">
      <c r="A2270" s="65" t="s">
        <v>35</v>
      </c>
      <c r="B2270" s="65" t="s">
        <v>4019</v>
      </c>
      <c r="C2270" s="65" t="s">
        <v>1939</v>
      </c>
      <c r="D2270" s="65" t="s">
        <v>4016</v>
      </c>
      <c r="E2270" s="65" t="s">
        <v>2422</v>
      </c>
      <c r="F2270" s="65">
        <v>60</v>
      </c>
      <c r="G2270" s="65" t="s">
        <v>2238</v>
      </c>
      <c r="H2270" s="65">
        <v>4</v>
      </c>
      <c r="I2270" s="65">
        <v>731.52</v>
      </c>
      <c r="J2270" s="65">
        <v>2482.81</v>
      </c>
      <c r="K2270" s="65">
        <v>117000</v>
      </c>
      <c r="L2270" s="65">
        <v>2590</v>
      </c>
      <c r="M2270" s="65">
        <v>6</v>
      </c>
      <c r="N2270" s="65">
        <v>101.19</v>
      </c>
      <c r="O2270" s="65" t="s">
        <v>4022</v>
      </c>
    </row>
    <row r="2271" ht="15" spans="1:15">
      <c r="A2271" s="65" t="s">
        <v>35</v>
      </c>
      <c r="B2271" s="65" t="s">
        <v>4024</v>
      </c>
      <c r="C2271" s="65" t="s">
        <v>1939</v>
      </c>
      <c r="D2271" s="65" t="s">
        <v>4016</v>
      </c>
      <c r="E2271" s="65" t="s">
        <v>2422</v>
      </c>
      <c r="F2271" s="65">
        <v>60</v>
      </c>
      <c r="G2271" s="65" t="s">
        <v>2238</v>
      </c>
      <c r="H2271" s="65">
        <v>4</v>
      </c>
      <c r="I2271" s="65">
        <v>731.52</v>
      </c>
      <c r="J2271" s="65">
        <v>2482.81</v>
      </c>
      <c r="K2271" s="65">
        <v>117000</v>
      </c>
      <c r="L2271" s="65">
        <v>2590</v>
      </c>
      <c r="M2271" s="65">
        <v>6</v>
      </c>
      <c r="N2271" s="65">
        <v>101.19</v>
      </c>
      <c r="O2271" s="65" t="s">
        <v>4026</v>
      </c>
    </row>
    <row r="2272" ht="15" spans="1:15">
      <c r="A2272" s="65" t="s">
        <v>35</v>
      </c>
      <c r="B2272" s="65" t="s">
        <v>4013</v>
      </c>
      <c r="C2272" s="65" t="s">
        <v>1939</v>
      </c>
      <c r="D2272" s="65" t="s">
        <v>4016</v>
      </c>
      <c r="E2272" s="65" t="s">
        <v>2422</v>
      </c>
      <c r="F2272" s="65">
        <v>60</v>
      </c>
      <c r="G2272" s="65" t="s">
        <v>2238</v>
      </c>
      <c r="H2272" s="65">
        <v>4</v>
      </c>
      <c r="I2272" s="65">
        <v>731.52</v>
      </c>
      <c r="J2272" s="65">
        <v>2482.81</v>
      </c>
      <c r="K2272" s="65">
        <v>117000</v>
      </c>
      <c r="L2272" s="65">
        <v>2590</v>
      </c>
      <c r="M2272" s="65">
        <v>6</v>
      </c>
      <c r="N2272" s="65">
        <v>101.19</v>
      </c>
      <c r="O2272" s="65" t="s">
        <v>4017</v>
      </c>
    </row>
    <row r="2273" ht="15" spans="1:15">
      <c r="A2273" s="65" t="s">
        <v>35</v>
      </c>
      <c r="B2273" s="65" t="s">
        <v>4209</v>
      </c>
      <c r="C2273" s="65" t="s">
        <v>1939</v>
      </c>
      <c r="D2273" s="65" t="s">
        <v>4016</v>
      </c>
      <c r="E2273" s="65" t="s">
        <v>2422</v>
      </c>
      <c r="F2273" s="65">
        <v>60</v>
      </c>
      <c r="G2273" s="65" t="s">
        <v>2238</v>
      </c>
      <c r="H2273" s="65">
        <v>4</v>
      </c>
      <c r="I2273" s="65">
        <v>731.52</v>
      </c>
      <c r="J2273" s="65">
        <v>2482.81</v>
      </c>
      <c r="K2273" s="65">
        <v>117000</v>
      </c>
      <c r="L2273" s="65">
        <v>2590</v>
      </c>
      <c r="M2273" s="65">
        <v>6</v>
      </c>
      <c r="N2273" s="65">
        <v>101.19</v>
      </c>
      <c r="O2273" s="65" t="s">
        <v>4211</v>
      </c>
    </row>
    <row r="2274" ht="15" spans="1:15">
      <c r="A2274" s="65" t="s">
        <v>35</v>
      </c>
      <c r="B2274" s="65" t="s">
        <v>4175</v>
      </c>
      <c r="C2274" s="65" t="s">
        <v>1939</v>
      </c>
      <c r="D2274" s="65" t="s">
        <v>4016</v>
      </c>
      <c r="E2274" s="65" t="s">
        <v>2422</v>
      </c>
      <c r="F2274" s="65">
        <v>60</v>
      </c>
      <c r="G2274" s="65" t="s">
        <v>2238</v>
      </c>
      <c r="H2274" s="65">
        <v>4</v>
      </c>
      <c r="I2274" s="65">
        <v>731.52</v>
      </c>
      <c r="J2274" s="65">
        <v>2482.81</v>
      </c>
      <c r="K2274" s="65">
        <v>117000</v>
      </c>
      <c r="L2274" s="65">
        <v>2590</v>
      </c>
      <c r="M2274" s="65">
        <v>6</v>
      </c>
      <c r="N2274" s="65">
        <v>101.19</v>
      </c>
      <c r="O2274" s="65" t="s">
        <v>4177</v>
      </c>
    </row>
    <row r="2275" ht="15" spans="1:15">
      <c r="A2275" s="65" t="s">
        <v>35</v>
      </c>
      <c r="B2275" s="65" t="s">
        <v>4195</v>
      </c>
      <c r="C2275" s="65" t="s">
        <v>1939</v>
      </c>
      <c r="D2275" s="65" t="s">
        <v>4016</v>
      </c>
      <c r="E2275" s="65" t="s">
        <v>2422</v>
      </c>
      <c r="F2275" s="65">
        <v>60</v>
      </c>
      <c r="G2275" s="65" t="s">
        <v>2238</v>
      </c>
      <c r="H2275" s="65">
        <v>4</v>
      </c>
      <c r="I2275" s="65">
        <v>731.52</v>
      </c>
      <c r="J2275" s="65">
        <v>2482.81</v>
      </c>
      <c r="K2275" s="65">
        <v>117000</v>
      </c>
      <c r="L2275" s="65">
        <v>2590</v>
      </c>
      <c r="M2275" s="65">
        <v>6</v>
      </c>
      <c r="N2275" s="65">
        <v>101.19</v>
      </c>
      <c r="O2275" s="65"/>
    </row>
    <row r="2276" ht="15" spans="1:15">
      <c r="A2276" s="65" t="s">
        <v>35</v>
      </c>
      <c r="B2276" s="65" t="s">
        <v>4467</v>
      </c>
      <c r="C2276" s="65" t="s">
        <v>1939</v>
      </c>
      <c r="D2276" s="65" t="s">
        <v>4016</v>
      </c>
      <c r="E2276" s="65" t="s">
        <v>2422</v>
      </c>
      <c r="F2276" s="65">
        <v>60</v>
      </c>
      <c r="G2276" s="65" t="s">
        <v>2238</v>
      </c>
      <c r="H2276" s="65">
        <v>4</v>
      </c>
      <c r="I2276" s="65">
        <v>731.52</v>
      </c>
      <c r="J2276" s="65">
        <v>2482.81</v>
      </c>
      <c r="K2276" s="65">
        <v>117000</v>
      </c>
      <c r="L2276" s="65">
        <v>2590</v>
      </c>
      <c r="M2276" s="65">
        <v>6</v>
      </c>
      <c r="N2276" s="65">
        <v>101.19</v>
      </c>
      <c r="O2276" s="65"/>
    </row>
    <row r="2277" ht="15" spans="1:15">
      <c r="A2277" s="65" t="s">
        <v>35</v>
      </c>
      <c r="B2277" s="65" t="s">
        <v>4194</v>
      </c>
      <c r="C2277" s="65" t="s">
        <v>1939</v>
      </c>
      <c r="D2277" s="65" t="s">
        <v>4016</v>
      </c>
      <c r="E2277" s="65" t="s">
        <v>2422</v>
      </c>
      <c r="F2277" s="65">
        <v>60</v>
      </c>
      <c r="G2277" s="65" t="s">
        <v>2238</v>
      </c>
      <c r="H2277" s="65">
        <v>4</v>
      </c>
      <c r="I2277" s="65">
        <v>731.52</v>
      </c>
      <c r="J2277" s="65">
        <v>2482.81</v>
      </c>
      <c r="K2277" s="65">
        <v>117000</v>
      </c>
      <c r="L2277" s="65">
        <v>2590</v>
      </c>
      <c r="M2277" s="65">
        <v>6</v>
      </c>
      <c r="N2277" s="65">
        <v>101.19</v>
      </c>
      <c r="O2277" s="65"/>
    </row>
    <row r="2278" ht="15" spans="1:15">
      <c r="A2278" s="65" t="s">
        <v>35</v>
      </c>
      <c r="B2278" s="65" t="s">
        <v>4192</v>
      </c>
      <c r="C2278" s="65" t="s">
        <v>1939</v>
      </c>
      <c r="D2278" s="65" t="s">
        <v>4016</v>
      </c>
      <c r="E2278" s="65" t="s">
        <v>2422</v>
      </c>
      <c r="F2278" s="65">
        <v>60</v>
      </c>
      <c r="G2278" s="65" t="s">
        <v>2238</v>
      </c>
      <c r="H2278" s="65">
        <v>4</v>
      </c>
      <c r="I2278" s="65">
        <v>731.52</v>
      </c>
      <c r="J2278" s="65">
        <v>2482.81</v>
      </c>
      <c r="K2278" s="65">
        <v>117000</v>
      </c>
      <c r="L2278" s="65">
        <v>2590</v>
      </c>
      <c r="M2278" s="65">
        <v>6</v>
      </c>
      <c r="N2278" s="65">
        <v>101.19</v>
      </c>
      <c r="O2278" s="65"/>
    </row>
    <row r="2279" ht="15" spans="1:15">
      <c r="A2279" s="65" t="s">
        <v>35</v>
      </c>
      <c r="B2279" s="65" t="s">
        <v>4193</v>
      </c>
      <c r="C2279" s="65" t="s">
        <v>1939</v>
      </c>
      <c r="D2279" s="65" t="s">
        <v>4016</v>
      </c>
      <c r="E2279" s="65" t="s">
        <v>2422</v>
      </c>
      <c r="F2279" s="65">
        <v>60</v>
      </c>
      <c r="G2279" s="65" t="s">
        <v>2238</v>
      </c>
      <c r="H2279" s="65">
        <v>4</v>
      </c>
      <c r="I2279" s="65">
        <v>731.52</v>
      </c>
      <c r="J2279" s="65">
        <v>2482.81</v>
      </c>
      <c r="K2279" s="65">
        <v>117000</v>
      </c>
      <c r="L2279" s="65">
        <v>2590</v>
      </c>
      <c r="M2279" s="65">
        <v>6</v>
      </c>
      <c r="N2279" s="65">
        <v>101.19</v>
      </c>
      <c r="O2279" s="65"/>
    </row>
    <row r="2280" ht="15" spans="1:15">
      <c r="A2280" s="65" t="s">
        <v>35</v>
      </c>
      <c r="B2280" s="65" t="s">
        <v>4196</v>
      </c>
      <c r="C2280" s="65" t="s">
        <v>1939</v>
      </c>
      <c r="D2280" s="65" t="s">
        <v>4016</v>
      </c>
      <c r="E2280" s="65" t="s">
        <v>2422</v>
      </c>
      <c r="F2280" s="65">
        <v>60</v>
      </c>
      <c r="G2280" s="65" t="s">
        <v>2238</v>
      </c>
      <c r="H2280" s="65">
        <v>4</v>
      </c>
      <c r="I2280" s="65">
        <v>731.52</v>
      </c>
      <c r="J2280" s="65">
        <v>2482.81</v>
      </c>
      <c r="K2280" s="65">
        <v>117000</v>
      </c>
      <c r="L2280" s="65">
        <v>2590</v>
      </c>
      <c r="M2280" s="65">
        <v>6</v>
      </c>
      <c r="N2280" s="65">
        <v>101.19</v>
      </c>
      <c r="O2280" s="65"/>
    </row>
    <row r="2281" ht="15" spans="1:15">
      <c r="A2281" s="65" t="s">
        <v>35</v>
      </c>
      <c r="B2281" s="65" t="s">
        <v>4910</v>
      </c>
      <c r="C2281" s="65" t="s">
        <v>1939</v>
      </c>
      <c r="D2281" s="65" t="s">
        <v>4016</v>
      </c>
      <c r="E2281" s="65" t="s">
        <v>2422</v>
      </c>
      <c r="F2281" s="65">
        <v>60</v>
      </c>
      <c r="G2281" s="65" t="s">
        <v>2238</v>
      </c>
      <c r="H2281" s="65">
        <v>4</v>
      </c>
      <c r="I2281" s="65">
        <v>731.52</v>
      </c>
      <c r="J2281" s="65">
        <v>2482.81</v>
      </c>
      <c r="K2281" s="65">
        <v>117000</v>
      </c>
      <c r="L2281" s="65">
        <v>2590</v>
      </c>
      <c r="M2281" s="65">
        <v>6</v>
      </c>
      <c r="N2281" s="65">
        <v>101.19</v>
      </c>
      <c r="O2281" s="65" t="s">
        <v>4912</v>
      </c>
    </row>
    <row r="2282" ht="15" spans="1:15">
      <c r="A2282" s="65" t="s">
        <v>35</v>
      </c>
      <c r="B2282" s="65" t="s">
        <v>4909</v>
      </c>
      <c r="C2282" s="65" t="s">
        <v>1939</v>
      </c>
      <c r="D2282" s="65" t="s">
        <v>4016</v>
      </c>
      <c r="E2282" s="65" t="s">
        <v>2422</v>
      </c>
      <c r="F2282" s="65">
        <v>60</v>
      </c>
      <c r="G2282" s="65" t="s">
        <v>2238</v>
      </c>
      <c r="H2282" s="65">
        <v>4</v>
      </c>
      <c r="I2282" s="65">
        <v>731.52</v>
      </c>
      <c r="J2282" s="65">
        <v>2482.81</v>
      </c>
      <c r="K2282" s="65">
        <v>117000</v>
      </c>
      <c r="L2282" s="65">
        <v>2590</v>
      </c>
      <c r="M2282" s="65">
        <v>6</v>
      </c>
      <c r="N2282" s="65">
        <v>101.19</v>
      </c>
      <c r="O2282" s="65"/>
    </row>
    <row r="2283" ht="15" spans="1:15">
      <c r="A2283" s="65" t="s">
        <v>35</v>
      </c>
      <c r="B2283" s="65" t="s">
        <v>4466</v>
      </c>
      <c r="C2283" s="65" t="s">
        <v>1939</v>
      </c>
      <c r="D2283" s="65" t="s">
        <v>4016</v>
      </c>
      <c r="E2283" s="65" t="s">
        <v>2422</v>
      </c>
      <c r="F2283" s="65">
        <v>60</v>
      </c>
      <c r="G2283" s="65" t="s">
        <v>2238</v>
      </c>
      <c r="H2283" s="65">
        <v>4</v>
      </c>
      <c r="I2283" s="65">
        <v>731.55</v>
      </c>
      <c r="J2283" s="65">
        <v>2482.62</v>
      </c>
      <c r="K2283" s="65">
        <v>117000</v>
      </c>
      <c r="L2283" s="65">
        <v>2590</v>
      </c>
      <c r="M2283" s="65">
        <v>6</v>
      </c>
      <c r="N2283" s="65">
        <v>101.38</v>
      </c>
      <c r="O2283" s="65"/>
    </row>
    <row r="2284" ht="15" spans="1:15">
      <c r="A2284" s="65" t="s">
        <v>35</v>
      </c>
      <c r="B2284" s="65" t="s">
        <v>4462</v>
      </c>
      <c r="C2284" s="65" t="s">
        <v>1939</v>
      </c>
      <c r="D2284" s="65" t="s">
        <v>3995</v>
      </c>
      <c r="E2284" s="65" t="s">
        <v>1935</v>
      </c>
      <c r="F2284" s="65">
        <v>60</v>
      </c>
      <c r="G2284" s="65" t="s">
        <v>2238</v>
      </c>
      <c r="H2284" s="65">
        <v>4</v>
      </c>
      <c r="I2284" s="65">
        <v>731.52</v>
      </c>
      <c r="J2284" s="65">
        <v>2482.81</v>
      </c>
      <c r="K2284" s="65">
        <v>117000</v>
      </c>
      <c r="L2284" s="65">
        <v>2590</v>
      </c>
      <c r="M2284" s="65">
        <v>6</v>
      </c>
      <c r="N2284" s="65">
        <v>101.19</v>
      </c>
      <c r="O2284" s="65"/>
    </row>
    <row r="2285" ht="15" spans="1:15">
      <c r="A2285" s="65" t="s">
        <v>35</v>
      </c>
      <c r="B2285" s="65" t="s">
        <v>4229</v>
      </c>
      <c r="C2285" s="65" t="s">
        <v>1939</v>
      </c>
      <c r="D2285" s="65" t="s">
        <v>3995</v>
      </c>
      <c r="E2285" s="65" t="s">
        <v>1935</v>
      </c>
      <c r="F2285" s="65">
        <v>60</v>
      </c>
      <c r="G2285" s="65" t="s">
        <v>2238</v>
      </c>
      <c r="H2285" s="65">
        <v>4</v>
      </c>
      <c r="I2285" s="65">
        <v>731.52</v>
      </c>
      <c r="J2285" s="65">
        <v>2482.81</v>
      </c>
      <c r="K2285" s="65">
        <v>117000</v>
      </c>
      <c r="L2285" s="65">
        <v>2590</v>
      </c>
      <c r="M2285" s="65">
        <v>6</v>
      </c>
      <c r="N2285" s="65">
        <v>101.19</v>
      </c>
      <c r="O2285" s="65"/>
    </row>
    <row r="2286" ht="15" spans="1:15">
      <c r="A2286" s="65" t="s">
        <v>35</v>
      </c>
      <c r="B2286" s="65" t="s">
        <v>4381</v>
      </c>
      <c r="C2286" s="65" t="s">
        <v>1939</v>
      </c>
      <c r="D2286" s="65" t="s">
        <v>3995</v>
      </c>
      <c r="E2286" s="65" t="s">
        <v>1935</v>
      </c>
      <c r="F2286" s="65">
        <v>60</v>
      </c>
      <c r="G2286" s="65" t="s">
        <v>2238</v>
      </c>
      <c r="H2286" s="65">
        <v>4</v>
      </c>
      <c r="I2286" s="65">
        <v>731.52</v>
      </c>
      <c r="J2286" s="65">
        <v>2482.81</v>
      </c>
      <c r="K2286" s="65">
        <v>117000</v>
      </c>
      <c r="L2286" s="65">
        <v>2590</v>
      </c>
      <c r="M2286" s="65">
        <v>6</v>
      </c>
      <c r="N2286" s="65">
        <v>101.19</v>
      </c>
      <c r="O2286" s="65"/>
    </row>
    <row r="2287" ht="15" spans="1:15">
      <c r="A2287" s="65" t="s">
        <v>35</v>
      </c>
      <c r="B2287" s="65" t="s">
        <v>4135</v>
      </c>
      <c r="C2287" s="65" t="s">
        <v>1939</v>
      </c>
      <c r="D2287" s="65" t="s">
        <v>3995</v>
      </c>
      <c r="E2287" s="65" t="s">
        <v>1935</v>
      </c>
      <c r="F2287" s="65">
        <v>60</v>
      </c>
      <c r="G2287" s="65" t="s">
        <v>2238</v>
      </c>
      <c r="H2287" s="65">
        <v>4</v>
      </c>
      <c r="I2287" s="65">
        <v>731.52</v>
      </c>
      <c r="J2287" s="65">
        <v>2482.81</v>
      </c>
      <c r="K2287" s="65">
        <v>117000</v>
      </c>
      <c r="L2287" s="65">
        <v>2590</v>
      </c>
      <c r="M2287" s="65">
        <v>6</v>
      </c>
      <c r="N2287" s="65">
        <v>101.19</v>
      </c>
      <c r="O2287" s="65"/>
    </row>
    <row r="2288" ht="15" spans="1:15">
      <c r="A2288" s="65" t="s">
        <v>35</v>
      </c>
      <c r="B2288" s="65" t="s">
        <v>4226</v>
      </c>
      <c r="C2288" s="65" t="s">
        <v>1939</v>
      </c>
      <c r="D2288" s="65" t="s">
        <v>3995</v>
      </c>
      <c r="E2288" s="65" t="s">
        <v>1935</v>
      </c>
      <c r="F2288" s="65">
        <v>60</v>
      </c>
      <c r="G2288" s="65" t="s">
        <v>2238</v>
      </c>
      <c r="H2288" s="65">
        <v>4</v>
      </c>
      <c r="I2288" s="65">
        <v>731.52</v>
      </c>
      <c r="J2288" s="65">
        <v>2482.81</v>
      </c>
      <c r="K2288" s="65">
        <v>117000</v>
      </c>
      <c r="L2288" s="65">
        <v>2590</v>
      </c>
      <c r="M2288" s="65">
        <v>6</v>
      </c>
      <c r="N2288" s="65">
        <v>101.19</v>
      </c>
      <c r="O2288" s="65"/>
    </row>
    <row r="2289" ht="15" spans="1:15">
      <c r="A2289" s="65" t="s">
        <v>35</v>
      </c>
      <c r="B2289" s="65" t="s">
        <v>4136</v>
      </c>
      <c r="C2289" s="65" t="s">
        <v>1939</v>
      </c>
      <c r="D2289" s="65" t="s">
        <v>3995</v>
      </c>
      <c r="E2289" s="65" t="s">
        <v>1935</v>
      </c>
      <c r="F2289" s="65">
        <v>60</v>
      </c>
      <c r="G2289" s="65" t="s">
        <v>2238</v>
      </c>
      <c r="H2289" s="65">
        <v>4</v>
      </c>
      <c r="I2289" s="65">
        <v>731.52</v>
      </c>
      <c r="J2289" s="65">
        <v>2482.81</v>
      </c>
      <c r="K2289" s="65">
        <v>117000</v>
      </c>
      <c r="L2289" s="65">
        <v>2590</v>
      </c>
      <c r="M2289" s="65">
        <v>6</v>
      </c>
      <c r="N2289" s="65">
        <v>101.19</v>
      </c>
      <c r="O2289" s="65"/>
    </row>
    <row r="2290" ht="15" spans="1:15">
      <c r="A2290" s="65" t="s">
        <v>35</v>
      </c>
      <c r="B2290" s="65" t="s">
        <v>3994</v>
      </c>
      <c r="C2290" s="65" t="s">
        <v>1939</v>
      </c>
      <c r="D2290" s="65" t="s">
        <v>3995</v>
      </c>
      <c r="E2290" s="65" t="s">
        <v>1935</v>
      </c>
      <c r="F2290" s="65">
        <v>60</v>
      </c>
      <c r="G2290" s="65" t="s">
        <v>2238</v>
      </c>
      <c r="H2290" s="65">
        <v>4</v>
      </c>
      <c r="I2290" s="65">
        <v>731.52</v>
      </c>
      <c r="J2290" s="65">
        <v>2482.81</v>
      </c>
      <c r="K2290" s="65">
        <v>117000</v>
      </c>
      <c r="L2290" s="65">
        <v>2590</v>
      </c>
      <c r="M2290" s="65">
        <v>6</v>
      </c>
      <c r="N2290" s="65">
        <v>101.19</v>
      </c>
      <c r="O2290" s="65"/>
    </row>
    <row r="2291" ht="15" spans="1:15">
      <c r="A2291" s="65" t="s">
        <v>35</v>
      </c>
      <c r="B2291" s="65" t="s">
        <v>4379</v>
      </c>
      <c r="C2291" s="65" t="s">
        <v>1939</v>
      </c>
      <c r="D2291" s="65" t="s">
        <v>3995</v>
      </c>
      <c r="E2291" s="65" t="s">
        <v>1935</v>
      </c>
      <c r="F2291" s="65">
        <v>60</v>
      </c>
      <c r="G2291" s="65" t="s">
        <v>2238</v>
      </c>
      <c r="H2291" s="65">
        <v>4</v>
      </c>
      <c r="I2291" s="65">
        <v>731.52</v>
      </c>
      <c r="J2291" s="65">
        <v>2482.81</v>
      </c>
      <c r="K2291" s="65">
        <v>117000</v>
      </c>
      <c r="L2291" s="65">
        <v>2590</v>
      </c>
      <c r="M2291" s="65">
        <v>6</v>
      </c>
      <c r="N2291" s="65">
        <v>101.19</v>
      </c>
      <c r="O2291" s="65"/>
    </row>
    <row r="2292" ht="15" spans="1:15">
      <c r="A2292" s="65" t="s">
        <v>35</v>
      </c>
      <c r="B2292" s="65" t="s">
        <v>4121</v>
      </c>
      <c r="C2292" s="65" t="s">
        <v>1939</v>
      </c>
      <c r="D2292" s="65" t="s">
        <v>3995</v>
      </c>
      <c r="E2292" s="65" t="s">
        <v>1935</v>
      </c>
      <c r="F2292" s="65">
        <v>60</v>
      </c>
      <c r="G2292" s="65" t="s">
        <v>2238</v>
      </c>
      <c r="H2292" s="65">
        <v>4</v>
      </c>
      <c r="I2292" s="65">
        <v>731.52</v>
      </c>
      <c r="J2292" s="65">
        <v>2482.81</v>
      </c>
      <c r="K2292" s="65">
        <v>117000</v>
      </c>
      <c r="L2292" s="65">
        <v>2590</v>
      </c>
      <c r="M2292" s="65">
        <v>6</v>
      </c>
      <c r="N2292" s="65">
        <v>101.19</v>
      </c>
      <c r="O2292" s="65"/>
    </row>
    <row r="2293" ht="15" spans="1:15">
      <c r="A2293" s="65" t="s">
        <v>35</v>
      </c>
      <c r="B2293" s="65" t="s">
        <v>4100</v>
      </c>
      <c r="C2293" s="65" t="s">
        <v>1939</v>
      </c>
      <c r="D2293" s="65" t="s">
        <v>3995</v>
      </c>
      <c r="E2293" s="65" t="s">
        <v>1935</v>
      </c>
      <c r="F2293" s="65">
        <v>60</v>
      </c>
      <c r="G2293" s="65" t="s">
        <v>2238</v>
      </c>
      <c r="H2293" s="65">
        <v>4</v>
      </c>
      <c r="I2293" s="65">
        <v>731.52</v>
      </c>
      <c r="J2293" s="65">
        <v>2482.81</v>
      </c>
      <c r="K2293" s="65">
        <v>117000</v>
      </c>
      <c r="L2293" s="65">
        <v>2590</v>
      </c>
      <c r="M2293" s="65">
        <v>6</v>
      </c>
      <c r="N2293" s="65">
        <v>101.19</v>
      </c>
      <c r="O2293" s="65"/>
    </row>
    <row r="2294" ht="15" spans="1:15">
      <c r="A2294" s="65" t="s">
        <v>35</v>
      </c>
      <c r="B2294" s="65" t="s">
        <v>4182</v>
      </c>
      <c r="C2294" s="65" t="s">
        <v>1939</v>
      </c>
      <c r="D2294" s="65" t="s">
        <v>3995</v>
      </c>
      <c r="E2294" s="65" t="s">
        <v>1935</v>
      </c>
      <c r="F2294" s="65">
        <v>60</v>
      </c>
      <c r="G2294" s="65" t="s">
        <v>2238</v>
      </c>
      <c r="H2294" s="65">
        <v>4</v>
      </c>
      <c r="I2294" s="65">
        <v>731.52</v>
      </c>
      <c r="J2294" s="65">
        <v>2482.81</v>
      </c>
      <c r="K2294" s="65">
        <v>117000</v>
      </c>
      <c r="L2294" s="65">
        <v>2590</v>
      </c>
      <c r="M2294" s="65">
        <v>6</v>
      </c>
      <c r="N2294" s="65">
        <v>101.19</v>
      </c>
      <c r="O2294" s="65"/>
    </row>
    <row r="2295" ht="15" spans="1:15">
      <c r="A2295" s="65" t="s">
        <v>35</v>
      </c>
      <c r="B2295" s="65" t="s">
        <v>4230</v>
      </c>
      <c r="C2295" s="65" t="s">
        <v>1939</v>
      </c>
      <c r="D2295" s="65" t="s">
        <v>3995</v>
      </c>
      <c r="E2295" s="65" t="s">
        <v>1935</v>
      </c>
      <c r="F2295" s="65">
        <v>60</v>
      </c>
      <c r="G2295" s="65" t="s">
        <v>2238</v>
      </c>
      <c r="H2295" s="65">
        <v>4</v>
      </c>
      <c r="I2295" s="65">
        <v>731.52</v>
      </c>
      <c r="J2295" s="65">
        <v>2482.81</v>
      </c>
      <c r="K2295" s="65">
        <v>117000</v>
      </c>
      <c r="L2295" s="65">
        <v>2590</v>
      </c>
      <c r="M2295" s="65">
        <v>6</v>
      </c>
      <c r="N2295" s="65">
        <v>101.19</v>
      </c>
      <c r="O2295" s="65"/>
    </row>
    <row r="2296" ht="15" spans="1:15">
      <c r="A2296" s="65" t="s">
        <v>35</v>
      </c>
      <c r="B2296" s="65" t="s">
        <v>4099</v>
      </c>
      <c r="C2296" s="65" t="s">
        <v>1939</v>
      </c>
      <c r="D2296" s="65" t="s">
        <v>3995</v>
      </c>
      <c r="E2296" s="65" t="s">
        <v>1935</v>
      </c>
      <c r="F2296" s="65">
        <v>60</v>
      </c>
      <c r="G2296" s="65" t="s">
        <v>2238</v>
      </c>
      <c r="H2296" s="65">
        <v>4</v>
      </c>
      <c r="I2296" s="65">
        <v>731.52</v>
      </c>
      <c r="J2296" s="65">
        <v>2482.81</v>
      </c>
      <c r="K2296" s="65">
        <v>117000</v>
      </c>
      <c r="L2296" s="65">
        <v>2590</v>
      </c>
      <c r="M2296" s="65">
        <v>6</v>
      </c>
      <c r="N2296" s="65">
        <v>101.19</v>
      </c>
      <c r="O2296" s="65"/>
    </row>
    <row r="2297" ht="15" spans="1:15">
      <c r="A2297" s="65" t="s">
        <v>35</v>
      </c>
      <c r="B2297" s="65" t="s">
        <v>4133</v>
      </c>
      <c r="C2297" s="65" t="s">
        <v>1939</v>
      </c>
      <c r="D2297" s="65" t="s">
        <v>3995</v>
      </c>
      <c r="E2297" s="65" t="s">
        <v>1935</v>
      </c>
      <c r="F2297" s="65">
        <v>60</v>
      </c>
      <c r="G2297" s="65" t="s">
        <v>2238</v>
      </c>
      <c r="H2297" s="65">
        <v>4</v>
      </c>
      <c r="I2297" s="65">
        <v>731.52</v>
      </c>
      <c r="J2297" s="65">
        <v>2482.81</v>
      </c>
      <c r="K2297" s="65">
        <v>117000</v>
      </c>
      <c r="L2297" s="65">
        <v>2590</v>
      </c>
      <c r="M2297" s="65">
        <v>6</v>
      </c>
      <c r="N2297" s="65">
        <v>101.19</v>
      </c>
      <c r="O2297" s="65"/>
    </row>
    <row r="2298" ht="15" spans="1:15">
      <c r="A2298" s="65" t="s">
        <v>35</v>
      </c>
      <c r="B2298" s="65" t="s">
        <v>4795</v>
      </c>
      <c r="C2298" s="65" t="s">
        <v>1939</v>
      </c>
      <c r="D2298" s="65" t="s">
        <v>3995</v>
      </c>
      <c r="E2298" s="65" t="s">
        <v>1935</v>
      </c>
      <c r="F2298" s="65">
        <v>60</v>
      </c>
      <c r="G2298" s="65" t="s">
        <v>2238</v>
      </c>
      <c r="H2298" s="65">
        <v>4</v>
      </c>
      <c r="I2298" s="65">
        <v>731.52</v>
      </c>
      <c r="J2298" s="65">
        <v>2482.81</v>
      </c>
      <c r="K2298" s="65">
        <v>117000</v>
      </c>
      <c r="L2298" s="65">
        <v>2590</v>
      </c>
      <c r="M2298" s="65">
        <v>6</v>
      </c>
      <c r="N2298" s="65">
        <v>101.19</v>
      </c>
      <c r="O2298" s="65"/>
    </row>
    <row r="2299" ht="15" spans="1:15">
      <c r="A2299" s="65" t="s">
        <v>35</v>
      </c>
      <c r="B2299" s="65" t="s">
        <v>4796</v>
      </c>
      <c r="C2299" s="65" t="s">
        <v>1939</v>
      </c>
      <c r="D2299" s="65" t="s">
        <v>3995</v>
      </c>
      <c r="E2299" s="65" t="s">
        <v>1935</v>
      </c>
      <c r="F2299" s="65">
        <v>60</v>
      </c>
      <c r="G2299" s="65" t="s">
        <v>2238</v>
      </c>
      <c r="H2299" s="65">
        <v>4</v>
      </c>
      <c r="I2299" s="65">
        <v>731.52</v>
      </c>
      <c r="J2299" s="65">
        <v>2482.81</v>
      </c>
      <c r="K2299" s="65">
        <v>117000</v>
      </c>
      <c r="L2299" s="65">
        <v>2590</v>
      </c>
      <c r="M2299" s="65">
        <v>6</v>
      </c>
      <c r="N2299" s="65">
        <v>101.19</v>
      </c>
      <c r="O2299" s="65"/>
    </row>
    <row r="2300" ht="15" spans="1:15">
      <c r="A2300" s="65" t="s">
        <v>35</v>
      </c>
      <c r="B2300" s="65" t="s">
        <v>4797</v>
      </c>
      <c r="C2300" s="65" t="s">
        <v>1939</v>
      </c>
      <c r="D2300" s="65" t="s">
        <v>3995</v>
      </c>
      <c r="E2300" s="65" t="s">
        <v>1935</v>
      </c>
      <c r="F2300" s="65">
        <v>60</v>
      </c>
      <c r="G2300" s="65" t="s">
        <v>2238</v>
      </c>
      <c r="H2300" s="65">
        <v>4</v>
      </c>
      <c r="I2300" s="65">
        <v>731.52</v>
      </c>
      <c r="J2300" s="65">
        <v>2482.81</v>
      </c>
      <c r="K2300" s="65">
        <v>117000</v>
      </c>
      <c r="L2300" s="65">
        <v>2590</v>
      </c>
      <c r="M2300" s="65">
        <v>6</v>
      </c>
      <c r="N2300" s="65">
        <v>101.19</v>
      </c>
      <c r="O2300" s="65"/>
    </row>
    <row r="2301" ht="15" spans="1:15">
      <c r="A2301" s="65" t="s">
        <v>35</v>
      </c>
      <c r="B2301" s="65" t="s">
        <v>4168</v>
      </c>
      <c r="C2301" s="65" t="s">
        <v>1939</v>
      </c>
      <c r="D2301" s="65" t="s">
        <v>3995</v>
      </c>
      <c r="E2301" s="65" t="s">
        <v>1935</v>
      </c>
      <c r="F2301" s="65">
        <v>60</v>
      </c>
      <c r="G2301" s="65" t="s">
        <v>2238</v>
      </c>
      <c r="H2301" s="65">
        <v>4</v>
      </c>
      <c r="I2301" s="65">
        <v>731.52</v>
      </c>
      <c r="J2301" s="65">
        <v>2482.81</v>
      </c>
      <c r="K2301" s="65">
        <v>117000</v>
      </c>
      <c r="L2301" s="65">
        <v>2590</v>
      </c>
      <c r="M2301" s="65">
        <v>6</v>
      </c>
      <c r="N2301" s="65">
        <v>101.19</v>
      </c>
      <c r="O2301" s="65"/>
    </row>
    <row r="2302" ht="15" spans="1:15">
      <c r="A2302" s="65" t="s">
        <v>35</v>
      </c>
      <c r="B2302" s="65" t="s">
        <v>4167</v>
      </c>
      <c r="C2302" s="65" t="s">
        <v>1939</v>
      </c>
      <c r="D2302" s="65" t="s">
        <v>3995</v>
      </c>
      <c r="E2302" s="65" t="s">
        <v>1935</v>
      </c>
      <c r="F2302" s="65">
        <v>60</v>
      </c>
      <c r="G2302" s="65" t="s">
        <v>2238</v>
      </c>
      <c r="H2302" s="65">
        <v>4</v>
      </c>
      <c r="I2302" s="65">
        <v>731.52</v>
      </c>
      <c r="J2302" s="65">
        <v>2482.81</v>
      </c>
      <c r="K2302" s="65">
        <v>117000</v>
      </c>
      <c r="L2302" s="65">
        <v>2590</v>
      </c>
      <c r="M2302" s="65">
        <v>6</v>
      </c>
      <c r="N2302" s="65">
        <v>101.19</v>
      </c>
      <c r="O2302" s="65"/>
    </row>
    <row r="2303" ht="15" spans="1:15">
      <c r="A2303" s="65" t="s">
        <v>35</v>
      </c>
      <c r="B2303" s="65" t="s">
        <v>4106</v>
      </c>
      <c r="C2303" s="65" t="s">
        <v>1939</v>
      </c>
      <c r="D2303" s="65" t="s">
        <v>3995</v>
      </c>
      <c r="E2303" s="65" t="s">
        <v>1935</v>
      </c>
      <c r="F2303" s="65">
        <v>60</v>
      </c>
      <c r="G2303" s="65" t="s">
        <v>2238</v>
      </c>
      <c r="H2303" s="65">
        <v>4</v>
      </c>
      <c r="I2303" s="65">
        <v>731.52</v>
      </c>
      <c r="J2303" s="65">
        <v>2482.81</v>
      </c>
      <c r="K2303" s="65">
        <v>117000</v>
      </c>
      <c r="L2303" s="65">
        <v>2590</v>
      </c>
      <c r="M2303" s="65">
        <v>6</v>
      </c>
      <c r="N2303" s="65">
        <v>101.19</v>
      </c>
      <c r="O2303" s="65"/>
    </row>
    <row r="2304" ht="15" spans="1:15">
      <c r="A2304" s="65" t="s">
        <v>35</v>
      </c>
      <c r="B2304" s="65" t="s">
        <v>4166</v>
      </c>
      <c r="C2304" s="65" t="s">
        <v>1939</v>
      </c>
      <c r="D2304" s="65" t="s">
        <v>3995</v>
      </c>
      <c r="E2304" s="65" t="s">
        <v>1935</v>
      </c>
      <c r="F2304" s="65">
        <v>60</v>
      </c>
      <c r="G2304" s="65" t="s">
        <v>2238</v>
      </c>
      <c r="H2304" s="65">
        <v>4</v>
      </c>
      <c r="I2304" s="65">
        <v>731.52</v>
      </c>
      <c r="J2304" s="65">
        <v>2482.81</v>
      </c>
      <c r="K2304" s="65">
        <v>117000</v>
      </c>
      <c r="L2304" s="65">
        <v>2590</v>
      </c>
      <c r="M2304" s="65">
        <v>6</v>
      </c>
      <c r="N2304" s="65">
        <v>101.19</v>
      </c>
      <c r="O2304" s="65"/>
    </row>
    <row r="2305" ht="15" spans="1:15">
      <c r="A2305" s="65" t="s">
        <v>35</v>
      </c>
      <c r="B2305" s="65" t="s">
        <v>4386</v>
      </c>
      <c r="C2305" s="65" t="s">
        <v>1939</v>
      </c>
      <c r="D2305" s="65" t="s">
        <v>3995</v>
      </c>
      <c r="E2305" s="65" t="s">
        <v>1935</v>
      </c>
      <c r="F2305" s="65">
        <v>60</v>
      </c>
      <c r="G2305" s="65" t="s">
        <v>2238</v>
      </c>
      <c r="H2305" s="65">
        <v>4</v>
      </c>
      <c r="I2305" s="65">
        <v>731.52</v>
      </c>
      <c r="J2305" s="65">
        <v>2482.81</v>
      </c>
      <c r="K2305" s="65">
        <v>117000</v>
      </c>
      <c r="L2305" s="65">
        <v>2590</v>
      </c>
      <c r="M2305" s="65">
        <v>6</v>
      </c>
      <c r="N2305" s="65">
        <v>101.19</v>
      </c>
      <c r="O2305" s="65"/>
    </row>
    <row r="2306" ht="15" spans="1:15">
      <c r="A2306" s="65" t="s">
        <v>35</v>
      </c>
      <c r="B2306" s="65" t="s">
        <v>4165</v>
      </c>
      <c r="C2306" s="65" t="s">
        <v>1939</v>
      </c>
      <c r="D2306" s="65" t="s">
        <v>3995</v>
      </c>
      <c r="E2306" s="65" t="s">
        <v>1935</v>
      </c>
      <c r="F2306" s="65">
        <v>60</v>
      </c>
      <c r="G2306" s="65" t="s">
        <v>2238</v>
      </c>
      <c r="H2306" s="65">
        <v>4</v>
      </c>
      <c r="I2306" s="65">
        <v>731.52</v>
      </c>
      <c r="J2306" s="65">
        <v>2482.81</v>
      </c>
      <c r="K2306" s="65">
        <v>117000</v>
      </c>
      <c r="L2306" s="65">
        <v>2590</v>
      </c>
      <c r="M2306" s="65">
        <v>6</v>
      </c>
      <c r="N2306" s="65">
        <v>101.19</v>
      </c>
      <c r="O2306" s="65"/>
    </row>
    <row r="2307" ht="15" spans="1:15">
      <c r="A2307" s="65" t="s">
        <v>35</v>
      </c>
      <c r="B2307" s="65" t="s">
        <v>4323</v>
      </c>
      <c r="C2307" s="65" t="s">
        <v>1939</v>
      </c>
      <c r="D2307" s="65" t="s">
        <v>3995</v>
      </c>
      <c r="E2307" s="65" t="s">
        <v>1935</v>
      </c>
      <c r="F2307" s="65">
        <v>60</v>
      </c>
      <c r="G2307" s="65" t="s">
        <v>2238</v>
      </c>
      <c r="H2307" s="65">
        <v>4</v>
      </c>
      <c r="I2307" s="65">
        <v>731.52</v>
      </c>
      <c r="J2307" s="65">
        <v>2482.81</v>
      </c>
      <c r="K2307" s="65">
        <v>117000</v>
      </c>
      <c r="L2307" s="65">
        <v>2590</v>
      </c>
      <c r="M2307" s="65">
        <v>6</v>
      </c>
      <c r="N2307" s="65">
        <v>101.19</v>
      </c>
      <c r="O2307" s="65"/>
    </row>
    <row r="2308" ht="15" spans="1:15">
      <c r="A2308" s="65" t="s">
        <v>35</v>
      </c>
      <c r="B2308" s="65" t="s">
        <v>4122</v>
      </c>
      <c r="C2308" s="65" t="s">
        <v>1939</v>
      </c>
      <c r="D2308" s="65" t="s">
        <v>3995</v>
      </c>
      <c r="E2308" s="65" t="s">
        <v>1935</v>
      </c>
      <c r="F2308" s="65">
        <v>60</v>
      </c>
      <c r="G2308" s="65" t="s">
        <v>2238</v>
      </c>
      <c r="H2308" s="65">
        <v>4</v>
      </c>
      <c r="I2308" s="65">
        <v>731.52</v>
      </c>
      <c r="J2308" s="65">
        <v>2482.81</v>
      </c>
      <c r="K2308" s="65">
        <v>117000</v>
      </c>
      <c r="L2308" s="65">
        <v>2590</v>
      </c>
      <c r="M2308" s="65">
        <v>6</v>
      </c>
      <c r="N2308" s="65">
        <v>101.19</v>
      </c>
      <c r="O2308" s="65"/>
    </row>
    <row r="2309" ht="15" spans="1:15">
      <c r="A2309" s="65" t="s">
        <v>35</v>
      </c>
      <c r="B2309" s="65" t="s">
        <v>4494</v>
      </c>
      <c r="C2309" s="65" t="s">
        <v>1939</v>
      </c>
      <c r="D2309" s="65" t="s">
        <v>3995</v>
      </c>
      <c r="E2309" s="65" t="s">
        <v>1935</v>
      </c>
      <c r="F2309" s="65">
        <v>60</v>
      </c>
      <c r="G2309" s="65" t="s">
        <v>2238</v>
      </c>
      <c r="H2309" s="65">
        <v>4</v>
      </c>
      <c r="I2309" s="65">
        <v>731.52</v>
      </c>
      <c r="J2309" s="65">
        <v>2482.81</v>
      </c>
      <c r="K2309" s="65">
        <v>117000</v>
      </c>
      <c r="L2309" s="65">
        <v>2590</v>
      </c>
      <c r="M2309" s="65">
        <v>6</v>
      </c>
      <c r="N2309" s="65">
        <v>101.19</v>
      </c>
      <c r="O2309" s="65"/>
    </row>
    <row r="2310" ht="15" spans="1:15">
      <c r="A2310" s="65" t="s">
        <v>35</v>
      </c>
      <c r="B2310" s="65" t="s">
        <v>4413</v>
      </c>
      <c r="C2310" s="65" t="s">
        <v>1939</v>
      </c>
      <c r="D2310" s="65" t="s">
        <v>3995</v>
      </c>
      <c r="E2310" s="65" t="s">
        <v>1935</v>
      </c>
      <c r="F2310" s="65">
        <v>60</v>
      </c>
      <c r="G2310" s="65" t="s">
        <v>2238</v>
      </c>
      <c r="H2310" s="65">
        <v>4</v>
      </c>
      <c r="I2310" s="65">
        <v>731.52</v>
      </c>
      <c r="J2310" s="65">
        <v>2482.81</v>
      </c>
      <c r="K2310" s="65">
        <v>117000</v>
      </c>
      <c r="L2310" s="65">
        <v>2590</v>
      </c>
      <c r="M2310" s="65">
        <v>6</v>
      </c>
      <c r="N2310" s="65">
        <v>101.19</v>
      </c>
      <c r="O2310" s="65"/>
    </row>
    <row r="2311" ht="15" spans="1:15">
      <c r="A2311" s="65" t="s">
        <v>35</v>
      </c>
      <c r="B2311" s="65" t="s">
        <v>4496</v>
      </c>
      <c r="C2311" s="65" t="s">
        <v>1939</v>
      </c>
      <c r="D2311" s="65" t="s">
        <v>3995</v>
      </c>
      <c r="E2311" s="65" t="s">
        <v>1935</v>
      </c>
      <c r="F2311" s="65">
        <v>60</v>
      </c>
      <c r="G2311" s="65" t="s">
        <v>2238</v>
      </c>
      <c r="H2311" s="65">
        <v>4</v>
      </c>
      <c r="I2311" s="65">
        <v>731.52</v>
      </c>
      <c r="J2311" s="65">
        <v>2482.81</v>
      </c>
      <c r="K2311" s="65">
        <v>117000</v>
      </c>
      <c r="L2311" s="65">
        <v>2590</v>
      </c>
      <c r="M2311" s="65">
        <v>6</v>
      </c>
      <c r="N2311" s="65">
        <v>101.19</v>
      </c>
      <c r="O2311" s="65"/>
    </row>
    <row r="2312" ht="15" spans="1:15">
      <c r="A2312" s="65" t="s">
        <v>35</v>
      </c>
      <c r="B2312" s="65" t="s">
        <v>4415</v>
      </c>
      <c r="C2312" s="65" t="s">
        <v>1939</v>
      </c>
      <c r="D2312" s="65" t="s">
        <v>3995</v>
      </c>
      <c r="E2312" s="65" t="s">
        <v>1935</v>
      </c>
      <c r="F2312" s="65">
        <v>60</v>
      </c>
      <c r="G2312" s="65" t="s">
        <v>2238</v>
      </c>
      <c r="H2312" s="65">
        <v>4</v>
      </c>
      <c r="I2312" s="65">
        <v>731.52</v>
      </c>
      <c r="J2312" s="65">
        <v>2482.81</v>
      </c>
      <c r="K2312" s="65">
        <v>117000</v>
      </c>
      <c r="L2312" s="65">
        <v>2590</v>
      </c>
      <c r="M2312" s="65">
        <v>6</v>
      </c>
      <c r="N2312" s="65">
        <v>101.19</v>
      </c>
      <c r="O2312" s="65"/>
    </row>
    <row r="2313" ht="15" spans="1:15">
      <c r="A2313" s="65" t="s">
        <v>35</v>
      </c>
      <c r="B2313" s="65" t="s">
        <v>4497</v>
      </c>
      <c r="C2313" s="65" t="s">
        <v>1939</v>
      </c>
      <c r="D2313" s="65" t="s">
        <v>3995</v>
      </c>
      <c r="E2313" s="65" t="s">
        <v>1935</v>
      </c>
      <c r="F2313" s="65">
        <v>60</v>
      </c>
      <c r="G2313" s="65" t="s">
        <v>2238</v>
      </c>
      <c r="H2313" s="65">
        <v>4</v>
      </c>
      <c r="I2313" s="65">
        <v>731.52</v>
      </c>
      <c r="J2313" s="65">
        <v>2482.81</v>
      </c>
      <c r="K2313" s="65">
        <v>117000</v>
      </c>
      <c r="L2313" s="65">
        <v>2590</v>
      </c>
      <c r="M2313" s="65">
        <v>6</v>
      </c>
      <c r="N2313" s="65">
        <v>101.19</v>
      </c>
      <c r="O2313" s="65"/>
    </row>
    <row r="2314" ht="15" spans="1:15">
      <c r="A2314" s="65" t="s">
        <v>35</v>
      </c>
      <c r="B2314" s="65" t="s">
        <v>4416</v>
      </c>
      <c r="C2314" s="65" t="s">
        <v>1939</v>
      </c>
      <c r="D2314" s="65" t="s">
        <v>3995</v>
      </c>
      <c r="E2314" s="65" t="s">
        <v>1935</v>
      </c>
      <c r="F2314" s="65">
        <v>60</v>
      </c>
      <c r="G2314" s="65" t="s">
        <v>2238</v>
      </c>
      <c r="H2314" s="65">
        <v>4</v>
      </c>
      <c r="I2314" s="65">
        <v>731.52</v>
      </c>
      <c r="J2314" s="65">
        <v>2482.81</v>
      </c>
      <c r="K2314" s="65">
        <v>117000</v>
      </c>
      <c r="L2314" s="65">
        <v>2590</v>
      </c>
      <c r="M2314" s="65">
        <v>6</v>
      </c>
      <c r="N2314" s="65">
        <v>101.19</v>
      </c>
      <c r="O2314" s="65"/>
    </row>
    <row r="2315" ht="15" spans="1:15">
      <c r="A2315" s="65" t="s">
        <v>35</v>
      </c>
      <c r="B2315" s="65" t="s">
        <v>4498</v>
      </c>
      <c r="C2315" s="65" t="s">
        <v>1939</v>
      </c>
      <c r="D2315" s="65" t="s">
        <v>3995</v>
      </c>
      <c r="E2315" s="65" t="s">
        <v>1935</v>
      </c>
      <c r="F2315" s="65">
        <v>60</v>
      </c>
      <c r="G2315" s="65" t="s">
        <v>2238</v>
      </c>
      <c r="H2315" s="65">
        <v>4</v>
      </c>
      <c r="I2315" s="65">
        <v>731.52</v>
      </c>
      <c r="J2315" s="65">
        <v>2482.81</v>
      </c>
      <c r="K2315" s="65">
        <v>117000</v>
      </c>
      <c r="L2315" s="65">
        <v>2590</v>
      </c>
      <c r="M2315" s="65">
        <v>6</v>
      </c>
      <c r="N2315" s="65">
        <v>101.19</v>
      </c>
      <c r="O2315" s="65"/>
    </row>
    <row r="2316" ht="15" spans="1:15">
      <c r="A2316" s="65" t="s">
        <v>35</v>
      </c>
      <c r="B2316" s="65" t="s">
        <v>4495</v>
      </c>
      <c r="C2316" s="65" t="s">
        <v>1939</v>
      </c>
      <c r="D2316" s="65" t="s">
        <v>3995</v>
      </c>
      <c r="E2316" s="65" t="s">
        <v>1935</v>
      </c>
      <c r="F2316" s="65">
        <v>60</v>
      </c>
      <c r="G2316" s="65" t="s">
        <v>2238</v>
      </c>
      <c r="H2316" s="65">
        <v>4</v>
      </c>
      <c r="I2316" s="65">
        <v>731.52</v>
      </c>
      <c r="J2316" s="65">
        <v>2482.81</v>
      </c>
      <c r="K2316" s="65">
        <v>117000</v>
      </c>
      <c r="L2316" s="65">
        <v>2590</v>
      </c>
      <c r="M2316" s="65">
        <v>6</v>
      </c>
      <c r="N2316" s="65">
        <v>101.19</v>
      </c>
      <c r="O2316" s="65"/>
    </row>
    <row r="2317" ht="15" spans="1:15">
      <c r="A2317" s="65" t="s">
        <v>35</v>
      </c>
      <c r="B2317" s="65" t="s">
        <v>4414</v>
      </c>
      <c r="C2317" s="65" t="s">
        <v>1939</v>
      </c>
      <c r="D2317" s="65" t="s">
        <v>3995</v>
      </c>
      <c r="E2317" s="65" t="s">
        <v>1935</v>
      </c>
      <c r="F2317" s="65">
        <v>60</v>
      </c>
      <c r="G2317" s="65" t="s">
        <v>2238</v>
      </c>
      <c r="H2317" s="65">
        <v>4</v>
      </c>
      <c r="I2317" s="65">
        <v>731.52</v>
      </c>
      <c r="J2317" s="65">
        <v>2482.81</v>
      </c>
      <c r="K2317" s="65">
        <v>117000</v>
      </c>
      <c r="L2317" s="65">
        <v>2590</v>
      </c>
      <c r="M2317" s="65">
        <v>6</v>
      </c>
      <c r="N2317" s="65">
        <v>101.19</v>
      </c>
      <c r="O2317" s="65"/>
    </row>
    <row r="2318" ht="15" spans="1:15">
      <c r="A2318" s="65" t="s">
        <v>35</v>
      </c>
      <c r="B2318" s="65" t="s">
        <v>4542</v>
      </c>
      <c r="C2318" s="65" t="s">
        <v>1939</v>
      </c>
      <c r="D2318" s="65" t="s">
        <v>3995</v>
      </c>
      <c r="E2318" s="65" t="s">
        <v>1935</v>
      </c>
      <c r="F2318" s="65">
        <v>60</v>
      </c>
      <c r="G2318" s="65" t="s">
        <v>2238</v>
      </c>
      <c r="H2318" s="65">
        <v>4</v>
      </c>
      <c r="I2318" s="65">
        <v>731.52</v>
      </c>
      <c r="J2318" s="65">
        <v>2482.81</v>
      </c>
      <c r="K2318" s="65">
        <v>117000</v>
      </c>
      <c r="L2318" s="65">
        <v>2590</v>
      </c>
      <c r="M2318" s="65">
        <v>6</v>
      </c>
      <c r="N2318" s="65">
        <v>101.19</v>
      </c>
      <c r="O2318" s="65"/>
    </row>
    <row r="2319" ht="15" spans="1:15">
      <c r="A2319" s="65" t="s">
        <v>35</v>
      </c>
      <c r="B2319" s="65" t="s">
        <v>4901</v>
      </c>
      <c r="C2319" s="65" t="s">
        <v>1939</v>
      </c>
      <c r="D2319" s="65" t="s">
        <v>3995</v>
      </c>
      <c r="E2319" s="65" t="s">
        <v>1935</v>
      </c>
      <c r="F2319" s="65">
        <v>60</v>
      </c>
      <c r="G2319" s="65" t="s">
        <v>2238</v>
      </c>
      <c r="H2319" s="65">
        <v>4</v>
      </c>
      <c r="I2319" s="65">
        <v>731.52</v>
      </c>
      <c r="J2319" s="65">
        <v>2482.81</v>
      </c>
      <c r="K2319" s="65">
        <v>117000</v>
      </c>
      <c r="L2319" s="65">
        <v>2590</v>
      </c>
      <c r="M2319" s="65">
        <v>6</v>
      </c>
      <c r="N2319" s="65">
        <v>101.19</v>
      </c>
      <c r="O2319" s="65"/>
    </row>
    <row r="2320" ht="15" spans="1:15">
      <c r="A2320" s="65" t="s">
        <v>35</v>
      </c>
      <c r="B2320" s="65" t="s">
        <v>4902</v>
      </c>
      <c r="C2320" s="65" t="s">
        <v>1939</v>
      </c>
      <c r="D2320" s="65" t="s">
        <v>3995</v>
      </c>
      <c r="E2320" s="65" t="s">
        <v>1935</v>
      </c>
      <c r="F2320" s="65">
        <v>60</v>
      </c>
      <c r="G2320" s="65" t="s">
        <v>2238</v>
      </c>
      <c r="H2320" s="65">
        <v>4</v>
      </c>
      <c r="I2320" s="65">
        <v>731.52</v>
      </c>
      <c r="J2320" s="65">
        <v>2482.81</v>
      </c>
      <c r="K2320" s="65">
        <v>117000</v>
      </c>
      <c r="L2320" s="65">
        <v>2590</v>
      </c>
      <c r="M2320" s="65">
        <v>6</v>
      </c>
      <c r="N2320" s="65">
        <v>101.19</v>
      </c>
      <c r="O2320" s="65"/>
    </row>
    <row r="2321" ht="15" spans="1:15">
      <c r="A2321" s="65" t="s">
        <v>35</v>
      </c>
      <c r="B2321" s="65" t="s">
        <v>4916</v>
      </c>
      <c r="C2321" s="65" t="s">
        <v>1939</v>
      </c>
      <c r="D2321" s="65" t="s">
        <v>3995</v>
      </c>
      <c r="E2321" s="65" t="s">
        <v>1935</v>
      </c>
      <c r="F2321" s="65">
        <v>60</v>
      </c>
      <c r="G2321" s="65" t="s">
        <v>2238</v>
      </c>
      <c r="H2321" s="65">
        <v>4</v>
      </c>
      <c r="I2321" s="65">
        <v>731.52</v>
      </c>
      <c r="J2321" s="65">
        <v>2482.81</v>
      </c>
      <c r="K2321" s="65">
        <v>117000</v>
      </c>
      <c r="L2321" s="65">
        <v>2590</v>
      </c>
      <c r="M2321" s="65">
        <v>6</v>
      </c>
      <c r="N2321" s="65">
        <v>101.19</v>
      </c>
      <c r="O2321" s="65"/>
    </row>
    <row r="2322" ht="15" spans="1:15">
      <c r="A2322" s="65" t="s">
        <v>35</v>
      </c>
      <c r="B2322" s="65" t="s">
        <v>4900</v>
      </c>
      <c r="C2322" s="65" t="s">
        <v>1939</v>
      </c>
      <c r="D2322" s="65" t="s">
        <v>3995</v>
      </c>
      <c r="E2322" s="65" t="s">
        <v>1935</v>
      </c>
      <c r="F2322" s="65">
        <v>60</v>
      </c>
      <c r="G2322" s="65" t="s">
        <v>2238</v>
      </c>
      <c r="H2322" s="65">
        <v>4</v>
      </c>
      <c r="I2322" s="65">
        <v>731.52</v>
      </c>
      <c r="J2322" s="65">
        <v>2482.81</v>
      </c>
      <c r="K2322" s="65">
        <v>117000</v>
      </c>
      <c r="L2322" s="65">
        <v>2590</v>
      </c>
      <c r="M2322" s="65">
        <v>6</v>
      </c>
      <c r="N2322" s="65">
        <v>101.19</v>
      </c>
      <c r="O2322" s="65"/>
    </row>
    <row r="2323" ht="15" spans="1:15">
      <c r="A2323" s="65" t="s">
        <v>35</v>
      </c>
      <c r="B2323" s="65" t="s">
        <v>4914</v>
      </c>
      <c r="C2323" s="65" t="s">
        <v>1939</v>
      </c>
      <c r="D2323" s="65" t="s">
        <v>3995</v>
      </c>
      <c r="E2323" s="65" t="s">
        <v>1935</v>
      </c>
      <c r="F2323" s="65">
        <v>60</v>
      </c>
      <c r="G2323" s="65" t="s">
        <v>2238</v>
      </c>
      <c r="H2323" s="65">
        <v>4</v>
      </c>
      <c r="I2323" s="65">
        <v>731.52</v>
      </c>
      <c r="J2323" s="65">
        <v>2482.81</v>
      </c>
      <c r="K2323" s="65">
        <v>117000</v>
      </c>
      <c r="L2323" s="65">
        <v>2590</v>
      </c>
      <c r="M2323" s="65">
        <v>6</v>
      </c>
      <c r="N2323" s="65">
        <v>101.19</v>
      </c>
      <c r="O2323" s="65"/>
    </row>
    <row r="2324" ht="15" spans="1:15">
      <c r="A2324" s="65" t="s">
        <v>35</v>
      </c>
      <c r="B2324" s="65" t="s">
        <v>4903</v>
      </c>
      <c r="C2324" s="65" t="s">
        <v>1939</v>
      </c>
      <c r="D2324" s="65" t="s">
        <v>3995</v>
      </c>
      <c r="E2324" s="65" t="s">
        <v>1935</v>
      </c>
      <c r="F2324" s="65">
        <v>60</v>
      </c>
      <c r="G2324" s="65" t="s">
        <v>2238</v>
      </c>
      <c r="H2324" s="65">
        <v>4</v>
      </c>
      <c r="I2324" s="65">
        <v>731.52</v>
      </c>
      <c r="J2324" s="65">
        <v>2482.81</v>
      </c>
      <c r="K2324" s="65">
        <v>117000</v>
      </c>
      <c r="L2324" s="65">
        <v>2590</v>
      </c>
      <c r="M2324" s="65">
        <v>6</v>
      </c>
      <c r="N2324" s="65">
        <v>101.19</v>
      </c>
      <c r="O2324" s="65"/>
    </row>
    <row r="2325" ht="15" spans="1:15">
      <c r="A2325" s="65" t="s">
        <v>35</v>
      </c>
      <c r="B2325" s="65" t="s">
        <v>4907</v>
      </c>
      <c r="C2325" s="65" t="s">
        <v>1939</v>
      </c>
      <c r="D2325" s="65" t="s">
        <v>3995</v>
      </c>
      <c r="E2325" s="65" t="s">
        <v>1935</v>
      </c>
      <c r="F2325" s="65">
        <v>60</v>
      </c>
      <c r="G2325" s="65" t="s">
        <v>2238</v>
      </c>
      <c r="H2325" s="65">
        <v>4</v>
      </c>
      <c r="I2325" s="65">
        <v>731.52</v>
      </c>
      <c r="J2325" s="65">
        <v>2482.81</v>
      </c>
      <c r="K2325" s="65">
        <v>117000</v>
      </c>
      <c r="L2325" s="65">
        <v>2590</v>
      </c>
      <c r="M2325" s="65">
        <v>6</v>
      </c>
      <c r="N2325" s="65">
        <v>101.19</v>
      </c>
      <c r="O2325" s="65"/>
    </row>
    <row r="2326" ht="15" spans="1:15">
      <c r="A2326" s="65" t="s">
        <v>35</v>
      </c>
      <c r="B2326" s="65" t="s">
        <v>4919</v>
      </c>
      <c r="C2326" s="65" t="s">
        <v>1939</v>
      </c>
      <c r="D2326" s="65" t="s">
        <v>3995</v>
      </c>
      <c r="E2326" s="65" t="s">
        <v>1935</v>
      </c>
      <c r="F2326" s="65">
        <v>60</v>
      </c>
      <c r="G2326" s="65" t="s">
        <v>2238</v>
      </c>
      <c r="H2326" s="65">
        <v>4</v>
      </c>
      <c r="I2326" s="65">
        <v>731.52</v>
      </c>
      <c r="J2326" s="65">
        <v>2482.81</v>
      </c>
      <c r="K2326" s="65">
        <v>117000</v>
      </c>
      <c r="L2326" s="65">
        <v>2590</v>
      </c>
      <c r="M2326" s="65">
        <v>6</v>
      </c>
      <c r="N2326" s="65">
        <v>101.19</v>
      </c>
      <c r="O2326" s="65"/>
    </row>
    <row r="2327" ht="15" spans="1:15">
      <c r="A2327" s="65" t="s">
        <v>35</v>
      </c>
      <c r="B2327" s="65" t="s">
        <v>4906</v>
      </c>
      <c r="C2327" s="65" t="s">
        <v>1939</v>
      </c>
      <c r="D2327" s="65" t="s">
        <v>3995</v>
      </c>
      <c r="E2327" s="65" t="s">
        <v>1935</v>
      </c>
      <c r="F2327" s="65">
        <v>60</v>
      </c>
      <c r="G2327" s="65" t="s">
        <v>2238</v>
      </c>
      <c r="H2327" s="65">
        <v>4</v>
      </c>
      <c r="I2327" s="65">
        <v>731.52</v>
      </c>
      <c r="J2327" s="65">
        <v>2482.81</v>
      </c>
      <c r="K2327" s="65">
        <v>117000</v>
      </c>
      <c r="L2327" s="65">
        <v>2590</v>
      </c>
      <c r="M2327" s="65">
        <v>6</v>
      </c>
      <c r="N2327" s="65">
        <v>101.19</v>
      </c>
      <c r="O2327" s="65"/>
    </row>
    <row r="2328" ht="15" spans="1:15">
      <c r="A2328" s="65" t="s">
        <v>35</v>
      </c>
      <c r="B2328" s="65" t="s">
        <v>4908</v>
      </c>
      <c r="C2328" s="65" t="s">
        <v>1939</v>
      </c>
      <c r="D2328" s="65" t="s">
        <v>3995</v>
      </c>
      <c r="E2328" s="65" t="s">
        <v>1935</v>
      </c>
      <c r="F2328" s="65">
        <v>60</v>
      </c>
      <c r="G2328" s="65" t="s">
        <v>2238</v>
      </c>
      <c r="H2328" s="65">
        <v>4</v>
      </c>
      <c r="I2328" s="65">
        <v>731.52</v>
      </c>
      <c r="J2328" s="65">
        <v>2482.81</v>
      </c>
      <c r="K2328" s="65">
        <v>117000</v>
      </c>
      <c r="L2328" s="65">
        <v>2590</v>
      </c>
      <c r="M2328" s="65">
        <v>6</v>
      </c>
      <c r="N2328" s="65">
        <v>101.19</v>
      </c>
      <c r="O2328" s="65"/>
    </row>
    <row r="2329" ht="15" spans="1:15">
      <c r="A2329" s="65" t="s">
        <v>35</v>
      </c>
      <c r="B2329" s="65" t="s">
        <v>4904</v>
      </c>
      <c r="C2329" s="65" t="s">
        <v>1939</v>
      </c>
      <c r="D2329" s="65" t="s">
        <v>3995</v>
      </c>
      <c r="E2329" s="65" t="s">
        <v>1935</v>
      </c>
      <c r="F2329" s="65">
        <v>60</v>
      </c>
      <c r="G2329" s="65" t="s">
        <v>2238</v>
      </c>
      <c r="H2329" s="65">
        <v>4</v>
      </c>
      <c r="I2329" s="65">
        <v>731.52</v>
      </c>
      <c r="J2329" s="65">
        <v>2482.81</v>
      </c>
      <c r="K2329" s="65">
        <v>117000</v>
      </c>
      <c r="L2329" s="65">
        <v>2590</v>
      </c>
      <c r="M2329" s="65">
        <v>6</v>
      </c>
      <c r="N2329" s="65">
        <v>101.19</v>
      </c>
      <c r="O2329" s="65"/>
    </row>
    <row r="2330" ht="15" spans="1:15">
      <c r="A2330" s="65" t="s">
        <v>35</v>
      </c>
      <c r="B2330" s="65" t="s">
        <v>4915</v>
      </c>
      <c r="C2330" s="65" t="s">
        <v>1939</v>
      </c>
      <c r="D2330" s="65" t="s">
        <v>3995</v>
      </c>
      <c r="E2330" s="65" t="s">
        <v>1935</v>
      </c>
      <c r="F2330" s="65">
        <v>60</v>
      </c>
      <c r="G2330" s="65" t="s">
        <v>2238</v>
      </c>
      <c r="H2330" s="65">
        <v>4</v>
      </c>
      <c r="I2330" s="65">
        <v>731.52</v>
      </c>
      <c r="J2330" s="65">
        <v>2482.81</v>
      </c>
      <c r="K2330" s="65">
        <v>117000</v>
      </c>
      <c r="L2330" s="65">
        <v>2590</v>
      </c>
      <c r="M2330" s="65">
        <v>6</v>
      </c>
      <c r="N2330" s="65">
        <v>101.19</v>
      </c>
      <c r="O2330" s="65"/>
    </row>
    <row r="2331" ht="15" spans="1:15">
      <c r="A2331" s="65" t="s">
        <v>35</v>
      </c>
      <c r="B2331" s="65" t="s">
        <v>4918</v>
      </c>
      <c r="C2331" s="65" t="s">
        <v>1939</v>
      </c>
      <c r="D2331" s="65" t="s">
        <v>3995</v>
      </c>
      <c r="E2331" s="65" t="s">
        <v>1935</v>
      </c>
      <c r="F2331" s="65">
        <v>60</v>
      </c>
      <c r="G2331" s="65" t="s">
        <v>2238</v>
      </c>
      <c r="H2331" s="65">
        <v>4</v>
      </c>
      <c r="I2331" s="65">
        <v>731.52</v>
      </c>
      <c r="J2331" s="65">
        <v>2482.81</v>
      </c>
      <c r="K2331" s="65">
        <v>117000</v>
      </c>
      <c r="L2331" s="65">
        <v>2590</v>
      </c>
      <c r="M2331" s="65">
        <v>6</v>
      </c>
      <c r="N2331" s="65">
        <v>101.19</v>
      </c>
      <c r="O2331" s="65"/>
    </row>
    <row r="2332" ht="15" spans="1:15">
      <c r="A2332" s="65" t="s">
        <v>35</v>
      </c>
      <c r="B2332" s="65" t="s">
        <v>4913</v>
      </c>
      <c r="C2332" s="65" t="s">
        <v>1939</v>
      </c>
      <c r="D2332" s="65" t="s">
        <v>3995</v>
      </c>
      <c r="E2332" s="65" t="s">
        <v>1935</v>
      </c>
      <c r="F2332" s="65">
        <v>60</v>
      </c>
      <c r="G2332" s="65" t="s">
        <v>2238</v>
      </c>
      <c r="H2332" s="65">
        <v>4</v>
      </c>
      <c r="I2332" s="65">
        <v>731.52</v>
      </c>
      <c r="J2332" s="65">
        <v>2482.81</v>
      </c>
      <c r="K2332" s="65">
        <v>117000</v>
      </c>
      <c r="L2332" s="65">
        <v>2590</v>
      </c>
      <c r="M2332" s="65">
        <v>6</v>
      </c>
      <c r="N2332" s="65">
        <v>101.19</v>
      </c>
      <c r="O2332" s="65"/>
    </row>
    <row r="2333" ht="15" spans="1:15">
      <c r="A2333" s="65" t="s">
        <v>35</v>
      </c>
      <c r="B2333" s="65" t="s">
        <v>4905</v>
      </c>
      <c r="C2333" s="65" t="s">
        <v>1939</v>
      </c>
      <c r="D2333" s="65" t="s">
        <v>3995</v>
      </c>
      <c r="E2333" s="65" t="s">
        <v>1935</v>
      </c>
      <c r="F2333" s="65">
        <v>60</v>
      </c>
      <c r="G2333" s="65" t="s">
        <v>2238</v>
      </c>
      <c r="H2333" s="65">
        <v>4</v>
      </c>
      <c r="I2333" s="65">
        <v>731.52</v>
      </c>
      <c r="J2333" s="65">
        <v>2482.81</v>
      </c>
      <c r="K2333" s="65">
        <v>117000</v>
      </c>
      <c r="L2333" s="65">
        <v>2590</v>
      </c>
      <c r="M2333" s="65">
        <v>6</v>
      </c>
      <c r="N2333" s="65">
        <v>101.19</v>
      </c>
      <c r="O2333" s="65"/>
    </row>
    <row r="2334" ht="15" spans="1:15">
      <c r="A2334" s="65" t="s">
        <v>35</v>
      </c>
      <c r="B2334" s="65" t="s">
        <v>4917</v>
      </c>
      <c r="C2334" s="65" t="s">
        <v>1939</v>
      </c>
      <c r="D2334" s="65" t="s">
        <v>3995</v>
      </c>
      <c r="E2334" s="65" t="s">
        <v>1935</v>
      </c>
      <c r="F2334" s="65">
        <v>60</v>
      </c>
      <c r="G2334" s="65" t="s">
        <v>2238</v>
      </c>
      <c r="H2334" s="65">
        <v>4</v>
      </c>
      <c r="I2334" s="65">
        <v>731.52</v>
      </c>
      <c r="J2334" s="65">
        <v>2482.81</v>
      </c>
      <c r="K2334" s="65">
        <v>117000</v>
      </c>
      <c r="L2334" s="65">
        <v>2590</v>
      </c>
      <c r="M2334" s="65">
        <v>6</v>
      </c>
      <c r="N2334" s="65">
        <v>101.19</v>
      </c>
      <c r="O2334" s="65"/>
    </row>
    <row r="2335" ht="15" spans="1:15">
      <c r="A2335" s="65" t="s">
        <v>35</v>
      </c>
      <c r="B2335" s="65" t="s">
        <v>4899</v>
      </c>
      <c r="C2335" s="65" t="s">
        <v>1939</v>
      </c>
      <c r="D2335" s="65" t="s">
        <v>3995</v>
      </c>
      <c r="E2335" s="65" t="s">
        <v>1935</v>
      </c>
      <c r="F2335" s="65">
        <v>60</v>
      </c>
      <c r="G2335" s="65" t="s">
        <v>2238</v>
      </c>
      <c r="H2335" s="65">
        <v>4</v>
      </c>
      <c r="I2335" s="65">
        <v>731.56</v>
      </c>
      <c r="J2335" s="65">
        <v>2482.56</v>
      </c>
      <c r="K2335" s="65">
        <v>117000</v>
      </c>
      <c r="L2335" s="65">
        <v>2590</v>
      </c>
      <c r="M2335" s="65">
        <v>6</v>
      </c>
      <c r="N2335" s="65">
        <v>101.44</v>
      </c>
      <c r="O2335" s="65"/>
    </row>
    <row r="2336" ht="15" spans="1:15">
      <c r="A2336" s="65" t="s">
        <v>35</v>
      </c>
      <c r="B2336" s="65" t="s">
        <v>4869</v>
      </c>
      <c r="C2336" s="65" t="s">
        <v>1939</v>
      </c>
      <c r="D2336" s="65" t="s">
        <v>4837</v>
      </c>
      <c r="E2336" s="65" t="s">
        <v>2041</v>
      </c>
      <c r="F2336" s="65">
        <v>60</v>
      </c>
      <c r="G2336" s="65" t="s">
        <v>2238</v>
      </c>
      <c r="H2336" s="65">
        <v>4</v>
      </c>
      <c r="I2336" s="65">
        <v>731.52</v>
      </c>
      <c r="J2336" s="65">
        <v>2482.81</v>
      </c>
      <c r="K2336" s="65">
        <v>117000</v>
      </c>
      <c r="L2336" s="65">
        <v>2590</v>
      </c>
      <c r="M2336" s="65">
        <v>6</v>
      </c>
      <c r="N2336" s="65">
        <v>101.19</v>
      </c>
      <c r="O2336" s="65" t="s">
        <v>4871</v>
      </c>
    </row>
    <row r="2337" ht="15" spans="1:15">
      <c r="A2337" s="65" t="s">
        <v>35</v>
      </c>
      <c r="B2337" s="65" t="s">
        <v>4896</v>
      </c>
      <c r="C2337" s="65" t="s">
        <v>1939</v>
      </c>
      <c r="D2337" s="65" t="s">
        <v>4837</v>
      </c>
      <c r="E2337" s="65" t="s">
        <v>2041</v>
      </c>
      <c r="F2337" s="65">
        <v>60</v>
      </c>
      <c r="G2337" s="65" t="s">
        <v>2238</v>
      </c>
      <c r="H2337" s="65">
        <v>4</v>
      </c>
      <c r="I2337" s="65">
        <v>731.52</v>
      </c>
      <c r="J2337" s="65">
        <v>2482.81</v>
      </c>
      <c r="K2337" s="65">
        <v>117000</v>
      </c>
      <c r="L2337" s="65">
        <v>2590</v>
      </c>
      <c r="M2337" s="65">
        <v>6</v>
      </c>
      <c r="N2337" s="65">
        <v>101.19</v>
      </c>
      <c r="O2337" s="65" t="s">
        <v>4898</v>
      </c>
    </row>
    <row r="2338" ht="15" spans="1:15">
      <c r="A2338" s="65" t="s">
        <v>35</v>
      </c>
      <c r="B2338" s="65" t="s">
        <v>4856</v>
      </c>
      <c r="C2338" s="65" t="s">
        <v>1939</v>
      </c>
      <c r="D2338" s="65" t="s">
        <v>4837</v>
      </c>
      <c r="E2338" s="65" t="s">
        <v>2041</v>
      </c>
      <c r="F2338" s="65">
        <v>60</v>
      </c>
      <c r="G2338" s="65" t="s">
        <v>2238</v>
      </c>
      <c r="H2338" s="65">
        <v>4</v>
      </c>
      <c r="I2338" s="65">
        <v>731.52</v>
      </c>
      <c r="J2338" s="65">
        <v>2482.81</v>
      </c>
      <c r="K2338" s="65">
        <v>117000</v>
      </c>
      <c r="L2338" s="65">
        <v>2590</v>
      </c>
      <c r="M2338" s="65">
        <v>6</v>
      </c>
      <c r="N2338" s="65">
        <v>101.19</v>
      </c>
      <c r="O2338" s="65" t="s">
        <v>4859</v>
      </c>
    </row>
    <row r="2339" ht="15" spans="1:15">
      <c r="A2339" s="65" t="s">
        <v>35</v>
      </c>
      <c r="B2339" s="65" t="s">
        <v>4879</v>
      </c>
      <c r="C2339" s="65" t="s">
        <v>1939</v>
      </c>
      <c r="D2339" s="65" t="s">
        <v>4837</v>
      </c>
      <c r="E2339" s="65" t="s">
        <v>2041</v>
      </c>
      <c r="F2339" s="65">
        <v>60</v>
      </c>
      <c r="G2339" s="65" t="s">
        <v>2238</v>
      </c>
      <c r="H2339" s="65">
        <v>4</v>
      </c>
      <c r="I2339" s="65">
        <v>731.52</v>
      </c>
      <c r="J2339" s="65">
        <v>2482.81</v>
      </c>
      <c r="K2339" s="65">
        <v>117000</v>
      </c>
      <c r="L2339" s="65">
        <v>2590</v>
      </c>
      <c r="M2339" s="65">
        <v>6</v>
      </c>
      <c r="N2339" s="65">
        <v>101.19</v>
      </c>
      <c r="O2339" s="65" t="s">
        <v>4882</v>
      </c>
    </row>
    <row r="2340" ht="15" spans="1:15">
      <c r="A2340" s="65" t="s">
        <v>35</v>
      </c>
      <c r="B2340" s="65" t="s">
        <v>4872</v>
      </c>
      <c r="C2340" s="65" t="s">
        <v>1939</v>
      </c>
      <c r="D2340" s="65" t="s">
        <v>4837</v>
      </c>
      <c r="E2340" s="65" t="s">
        <v>2041</v>
      </c>
      <c r="F2340" s="65">
        <v>60</v>
      </c>
      <c r="G2340" s="65" t="s">
        <v>2238</v>
      </c>
      <c r="H2340" s="65">
        <v>4</v>
      </c>
      <c r="I2340" s="65">
        <v>731.52</v>
      </c>
      <c r="J2340" s="65">
        <v>2482.81</v>
      </c>
      <c r="K2340" s="65">
        <v>117000</v>
      </c>
      <c r="L2340" s="65">
        <v>2590</v>
      </c>
      <c r="M2340" s="65">
        <v>6</v>
      </c>
      <c r="N2340" s="65">
        <v>101.19</v>
      </c>
      <c r="O2340" s="65" t="s">
        <v>4874</v>
      </c>
    </row>
    <row r="2341" ht="15" spans="1:15">
      <c r="A2341" s="65" t="s">
        <v>35</v>
      </c>
      <c r="B2341" s="65" t="s">
        <v>4839</v>
      </c>
      <c r="C2341" s="65" t="s">
        <v>1939</v>
      </c>
      <c r="D2341" s="65" t="s">
        <v>4837</v>
      </c>
      <c r="E2341" s="65" t="s">
        <v>2041</v>
      </c>
      <c r="F2341" s="65">
        <v>60</v>
      </c>
      <c r="G2341" s="65" t="s">
        <v>2238</v>
      </c>
      <c r="H2341" s="65">
        <v>4</v>
      </c>
      <c r="I2341" s="65">
        <v>731.52</v>
      </c>
      <c r="J2341" s="65">
        <v>2482.81</v>
      </c>
      <c r="K2341" s="65">
        <v>117000</v>
      </c>
      <c r="L2341" s="65">
        <v>2590</v>
      </c>
      <c r="M2341" s="65">
        <v>6</v>
      </c>
      <c r="N2341" s="65">
        <v>101.19</v>
      </c>
      <c r="O2341" s="65" t="s">
        <v>4841</v>
      </c>
    </row>
    <row r="2342" ht="15" spans="1:15">
      <c r="A2342" s="65" t="s">
        <v>35</v>
      </c>
      <c r="B2342" s="65" t="s">
        <v>4852</v>
      </c>
      <c r="C2342" s="65" t="s">
        <v>1939</v>
      </c>
      <c r="D2342" s="65" t="s">
        <v>4837</v>
      </c>
      <c r="E2342" s="65" t="s">
        <v>2041</v>
      </c>
      <c r="F2342" s="65">
        <v>60</v>
      </c>
      <c r="G2342" s="65" t="s">
        <v>2238</v>
      </c>
      <c r="H2342" s="65">
        <v>4</v>
      </c>
      <c r="I2342" s="65">
        <v>731.52</v>
      </c>
      <c r="J2342" s="65">
        <v>2482.81</v>
      </c>
      <c r="K2342" s="65">
        <v>117000</v>
      </c>
      <c r="L2342" s="65">
        <v>2590</v>
      </c>
      <c r="M2342" s="65">
        <v>6</v>
      </c>
      <c r="N2342" s="65">
        <v>101.19</v>
      </c>
      <c r="O2342" s="65" t="s">
        <v>4855</v>
      </c>
    </row>
    <row r="2343" ht="15" spans="1:15">
      <c r="A2343" s="65" t="s">
        <v>35</v>
      </c>
      <c r="B2343" s="65" t="s">
        <v>4834</v>
      </c>
      <c r="C2343" s="65" t="s">
        <v>1939</v>
      </c>
      <c r="D2343" s="65" t="s">
        <v>4837</v>
      </c>
      <c r="E2343" s="65" t="s">
        <v>2041</v>
      </c>
      <c r="F2343" s="65">
        <v>60</v>
      </c>
      <c r="G2343" s="65" t="s">
        <v>2238</v>
      </c>
      <c r="H2343" s="65">
        <v>4</v>
      </c>
      <c r="I2343" s="65">
        <v>731.52</v>
      </c>
      <c r="J2343" s="65">
        <v>2482.81</v>
      </c>
      <c r="K2343" s="65">
        <v>117000</v>
      </c>
      <c r="L2343" s="65">
        <v>2590</v>
      </c>
      <c r="M2343" s="65">
        <v>6</v>
      </c>
      <c r="N2343" s="65">
        <v>101.19</v>
      </c>
      <c r="O2343" s="65" t="s">
        <v>4838</v>
      </c>
    </row>
    <row r="2344" ht="15" spans="1:15">
      <c r="A2344" s="65" t="s">
        <v>35</v>
      </c>
      <c r="B2344" s="65" t="s">
        <v>4875</v>
      </c>
      <c r="C2344" s="65" t="s">
        <v>1939</v>
      </c>
      <c r="D2344" s="65" t="s">
        <v>4837</v>
      </c>
      <c r="E2344" s="65" t="s">
        <v>2041</v>
      </c>
      <c r="F2344" s="65">
        <v>60</v>
      </c>
      <c r="G2344" s="65" t="s">
        <v>2238</v>
      </c>
      <c r="H2344" s="65">
        <v>4</v>
      </c>
      <c r="I2344" s="65">
        <v>731.52</v>
      </c>
      <c r="J2344" s="65">
        <v>2482.81</v>
      </c>
      <c r="K2344" s="65">
        <v>117000</v>
      </c>
      <c r="L2344" s="65">
        <v>2590</v>
      </c>
      <c r="M2344" s="65">
        <v>6</v>
      </c>
      <c r="N2344" s="65">
        <v>101.19</v>
      </c>
      <c r="O2344" s="65" t="s">
        <v>4878</v>
      </c>
    </row>
    <row r="2345" ht="15" spans="1:15">
      <c r="A2345" s="65" t="s">
        <v>35</v>
      </c>
      <c r="B2345" s="65" t="s">
        <v>4883</v>
      </c>
      <c r="C2345" s="65" t="s">
        <v>1939</v>
      </c>
      <c r="D2345" s="65" t="s">
        <v>4837</v>
      </c>
      <c r="E2345" s="65" t="s">
        <v>2041</v>
      </c>
      <c r="F2345" s="65">
        <v>60</v>
      </c>
      <c r="G2345" s="65" t="s">
        <v>2238</v>
      </c>
      <c r="H2345" s="65">
        <v>4</v>
      </c>
      <c r="I2345" s="65">
        <v>731.52</v>
      </c>
      <c r="J2345" s="65">
        <v>2482.81</v>
      </c>
      <c r="K2345" s="65">
        <v>117000</v>
      </c>
      <c r="L2345" s="65">
        <v>2590</v>
      </c>
      <c r="M2345" s="65">
        <v>6</v>
      </c>
      <c r="N2345" s="65">
        <v>101.19</v>
      </c>
      <c r="O2345" s="65" t="s">
        <v>4885</v>
      </c>
    </row>
    <row r="2346" ht="15" spans="1:15">
      <c r="A2346" s="65" t="s">
        <v>35</v>
      </c>
      <c r="B2346" s="65" t="s">
        <v>4893</v>
      </c>
      <c r="C2346" s="65" t="s">
        <v>1939</v>
      </c>
      <c r="D2346" s="65" t="s">
        <v>4837</v>
      </c>
      <c r="E2346" s="65" t="s">
        <v>2041</v>
      </c>
      <c r="F2346" s="65">
        <v>60</v>
      </c>
      <c r="G2346" s="65" t="s">
        <v>2238</v>
      </c>
      <c r="H2346" s="65">
        <v>4</v>
      </c>
      <c r="I2346" s="65">
        <v>731.52</v>
      </c>
      <c r="J2346" s="65">
        <v>2482.81</v>
      </c>
      <c r="K2346" s="65">
        <v>117000</v>
      </c>
      <c r="L2346" s="65">
        <v>2590</v>
      </c>
      <c r="M2346" s="65">
        <v>6</v>
      </c>
      <c r="N2346" s="65">
        <v>101.19</v>
      </c>
      <c r="O2346" s="65" t="s">
        <v>4895</v>
      </c>
    </row>
    <row r="2347" ht="15" spans="1:15">
      <c r="A2347" s="65" t="s">
        <v>35</v>
      </c>
      <c r="B2347" s="65" t="s">
        <v>4842</v>
      </c>
      <c r="C2347" s="65" t="s">
        <v>1939</v>
      </c>
      <c r="D2347" s="65" t="s">
        <v>4837</v>
      </c>
      <c r="E2347" s="65" t="s">
        <v>2041</v>
      </c>
      <c r="F2347" s="65">
        <v>60</v>
      </c>
      <c r="G2347" s="65" t="s">
        <v>2238</v>
      </c>
      <c r="H2347" s="65">
        <v>4</v>
      </c>
      <c r="I2347" s="65">
        <v>731.52</v>
      </c>
      <c r="J2347" s="65">
        <v>2482.81</v>
      </c>
      <c r="K2347" s="65">
        <v>117000</v>
      </c>
      <c r="L2347" s="65">
        <v>2590</v>
      </c>
      <c r="M2347" s="65">
        <v>6</v>
      </c>
      <c r="N2347" s="65">
        <v>101.19</v>
      </c>
      <c r="O2347" s="65" t="s">
        <v>4844</v>
      </c>
    </row>
    <row r="2348" ht="15" spans="1:15">
      <c r="A2348" s="65" t="s">
        <v>35</v>
      </c>
      <c r="B2348" s="65" t="s">
        <v>4860</v>
      </c>
      <c r="C2348" s="65" t="s">
        <v>1939</v>
      </c>
      <c r="D2348" s="65" t="s">
        <v>4837</v>
      </c>
      <c r="E2348" s="65" t="s">
        <v>2041</v>
      </c>
      <c r="F2348" s="65">
        <v>60</v>
      </c>
      <c r="G2348" s="65" t="s">
        <v>2238</v>
      </c>
      <c r="H2348" s="65">
        <v>4</v>
      </c>
      <c r="I2348" s="65">
        <v>731.52</v>
      </c>
      <c r="J2348" s="65">
        <v>2482.81</v>
      </c>
      <c r="K2348" s="65">
        <v>117000</v>
      </c>
      <c r="L2348" s="65">
        <v>2590</v>
      </c>
      <c r="M2348" s="65">
        <v>6</v>
      </c>
      <c r="N2348" s="65">
        <v>101.19</v>
      </c>
      <c r="O2348" s="65" t="s">
        <v>4862</v>
      </c>
    </row>
    <row r="2349" ht="15" spans="1:15">
      <c r="A2349" s="65" t="s">
        <v>35</v>
      </c>
      <c r="B2349" s="65" t="s">
        <v>4866</v>
      </c>
      <c r="C2349" s="65" t="s">
        <v>1939</v>
      </c>
      <c r="D2349" s="65" t="s">
        <v>4837</v>
      </c>
      <c r="E2349" s="65" t="s">
        <v>2041</v>
      </c>
      <c r="F2349" s="65">
        <v>60</v>
      </c>
      <c r="G2349" s="65" t="s">
        <v>2238</v>
      </c>
      <c r="H2349" s="65">
        <v>4</v>
      </c>
      <c r="I2349" s="65">
        <v>731.52</v>
      </c>
      <c r="J2349" s="65">
        <v>2482.81</v>
      </c>
      <c r="K2349" s="65">
        <v>117000</v>
      </c>
      <c r="L2349" s="65">
        <v>2590</v>
      </c>
      <c r="M2349" s="65">
        <v>6</v>
      </c>
      <c r="N2349" s="65">
        <v>101.19</v>
      </c>
      <c r="O2349" s="65" t="s">
        <v>4868</v>
      </c>
    </row>
    <row r="2350" ht="15" spans="1:15">
      <c r="A2350" s="65" t="s">
        <v>35</v>
      </c>
      <c r="B2350" s="65" t="s">
        <v>4848</v>
      </c>
      <c r="C2350" s="65" t="s">
        <v>1939</v>
      </c>
      <c r="D2350" s="65" t="s">
        <v>4837</v>
      </c>
      <c r="E2350" s="65" t="s">
        <v>2041</v>
      </c>
      <c r="F2350" s="65">
        <v>60</v>
      </c>
      <c r="G2350" s="65" t="s">
        <v>2238</v>
      </c>
      <c r="H2350" s="65">
        <v>4</v>
      </c>
      <c r="I2350" s="65">
        <v>731.52</v>
      </c>
      <c r="J2350" s="65">
        <v>2482.81</v>
      </c>
      <c r="K2350" s="65">
        <v>117000</v>
      </c>
      <c r="L2350" s="65">
        <v>2590</v>
      </c>
      <c r="M2350" s="65">
        <v>6</v>
      </c>
      <c r="N2350" s="65">
        <v>101.19</v>
      </c>
      <c r="O2350" s="65" t="s">
        <v>4851</v>
      </c>
    </row>
    <row r="2351" ht="15" spans="1:15">
      <c r="A2351" s="65" t="s">
        <v>35</v>
      </c>
      <c r="B2351" s="65" t="s">
        <v>4890</v>
      </c>
      <c r="C2351" s="65" t="s">
        <v>1939</v>
      </c>
      <c r="D2351" s="65" t="s">
        <v>4837</v>
      </c>
      <c r="E2351" s="65" t="s">
        <v>2041</v>
      </c>
      <c r="F2351" s="65">
        <v>60</v>
      </c>
      <c r="G2351" s="65" t="s">
        <v>2238</v>
      </c>
      <c r="H2351" s="65">
        <v>4</v>
      </c>
      <c r="I2351" s="65">
        <v>731.52</v>
      </c>
      <c r="J2351" s="65">
        <v>2482.81</v>
      </c>
      <c r="K2351" s="65">
        <v>117000</v>
      </c>
      <c r="L2351" s="65">
        <v>2590</v>
      </c>
      <c r="M2351" s="65">
        <v>6</v>
      </c>
      <c r="N2351" s="65">
        <v>101.19</v>
      </c>
      <c r="O2351" s="65" t="s">
        <v>4892</v>
      </c>
    </row>
    <row r="2352" ht="15" spans="1:15">
      <c r="A2352" s="65" t="s">
        <v>35</v>
      </c>
      <c r="B2352" s="65" t="s">
        <v>4886</v>
      </c>
      <c r="C2352" s="65" t="s">
        <v>1939</v>
      </c>
      <c r="D2352" s="65" t="s">
        <v>4837</v>
      </c>
      <c r="E2352" s="65" t="s">
        <v>2041</v>
      </c>
      <c r="F2352" s="65">
        <v>60</v>
      </c>
      <c r="G2352" s="65" t="s">
        <v>2238</v>
      </c>
      <c r="H2352" s="65">
        <v>4</v>
      </c>
      <c r="I2352" s="65">
        <v>731.52</v>
      </c>
      <c r="J2352" s="65">
        <v>2482.81</v>
      </c>
      <c r="K2352" s="65">
        <v>117000</v>
      </c>
      <c r="L2352" s="65">
        <v>2590</v>
      </c>
      <c r="M2352" s="65">
        <v>6</v>
      </c>
      <c r="N2352" s="65">
        <v>101.19</v>
      </c>
      <c r="O2352" s="65" t="s">
        <v>4889</v>
      </c>
    </row>
    <row r="2353" ht="15" spans="1:15">
      <c r="A2353" s="65" t="s">
        <v>35</v>
      </c>
      <c r="B2353" s="65" t="s">
        <v>4863</v>
      </c>
      <c r="C2353" s="65" t="s">
        <v>1939</v>
      </c>
      <c r="D2353" s="65" t="s">
        <v>4837</v>
      </c>
      <c r="E2353" s="65" t="s">
        <v>2041</v>
      </c>
      <c r="F2353" s="65">
        <v>60</v>
      </c>
      <c r="G2353" s="65" t="s">
        <v>2238</v>
      </c>
      <c r="H2353" s="65">
        <v>4</v>
      </c>
      <c r="I2353" s="65">
        <v>731.52</v>
      </c>
      <c r="J2353" s="65">
        <v>2482.81</v>
      </c>
      <c r="K2353" s="65">
        <v>117000</v>
      </c>
      <c r="L2353" s="65">
        <v>2590</v>
      </c>
      <c r="M2353" s="65">
        <v>6</v>
      </c>
      <c r="N2353" s="65">
        <v>101.19</v>
      </c>
      <c r="O2353" s="65" t="s">
        <v>4865</v>
      </c>
    </row>
    <row r="2354" ht="15" spans="1:15">
      <c r="A2354" s="65" t="s">
        <v>35</v>
      </c>
      <c r="B2354" s="65" t="s">
        <v>4845</v>
      </c>
      <c r="C2354" s="65" t="s">
        <v>1939</v>
      </c>
      <c r="D2354" s="65" t="s">
        <v>4837</v>
      </c>
      <c r="E2354" s="65" t="s">
        <v>2041</v>
      </c>
      <c r="F2354" s="65">
        <v>60</v>
      </c>
      <c r="G2354" s="65" t="s">
        <v>2238</v>
      </c>
      <c r="H2354" s="65">
        <v>4</v>
      </c>
      <c r="I2354" s="65">
        <v>731.52</v>
      </c>
      <c r="J2354" s="65">
        <v>2482.81</v>
      </c>
      <c r="K2354" s="65">
        <v>117000</v>
      </c>
      <c r="L2354" s="65">
        <v>2590</v>
      </c>
      <c r="M2354" s="65">
        <v>6</v>
      </c>
      <c r="N2354" s="65">
        <v>101.19</v>
      </c>
      <c r="O2354" s="65" t="s">
        <v>4847</v>
      </c>
    </row>
    <row r="2355" ht="15" spans="1:15">
      <c r="A2355" s="65" t="s">
        <v>35</v>
      </c>
      <c r="B2355" s="65" t="s">
        <v>4920</v>
      </c>
      <c r="C2355" s="65" t="s">
        <v>1939</v>
      </c>
      <c r="D2355" s="65" t="s">
        <v>4837</v>
      </c>
      <c r="E2355" s="65" t="s">
        <v>2041</v>
      </c>
      <c r="F2355" s="65">
        <v>60</v>
      </c>
      <c r="G2355" s="65" t="s">
        <v>2238</v>
      </c>
      <c r="H2355" s="65">
        <v>4</v>
      </c>
      <c r="I2355" s="65">
        <v>731.54</v>
      </c>
      <c r="J2355" s="65">
        <v>2482.71</v>
      </c>
      <c r="K2355" s="65">
        <v>117000</v>
      </c>
      <c r="L2355" s="65">
        <v>2590</v>
      </c>
      <c r="M2355" s="65">
        <v>6</v>
      </c>
      <c r="N2355" s="65">
        <v>101.29</v>
      </c>
      <c r="O2355" s="65" t="s">
        <v>4922</v>
      </c>
    </row>
    <row r="2356" ht="15" spans="1:15">
      <c r="A2356" s="65" t="s">
        <v>36</v>
      </c>
      <c r="B2356" s="65" t="s">
        <v>6587</v>
      </c>
      <c r="C2356" s="65" t="s">
        <v>1939</v>
      </c>
      <c r="D2356" s="65" t="s">
        <v>6590</v>
      </c>
      <c r="E2356" s="65" t="s">
        <v>1935</v>
      </c>
      <c r="F2356" s="65">
        <v>60</v>
      </c>
      <c r="G2356" s="65" t="s">
        <v>2238</v>
      </c>
      <c r="H2356" s="65">
        <v>4</v>
      </c>
      <c r="I2356" s="65">
        <v>815.02</v>
      </c>
      <c r="J2356" s="65">
        <v>2623.21</v>
      </c>
      <c r="K2356" s="65">
        <v>122260</v>
      </c>
      <c r="L2356" s="65">
        <v>2700</v>
      </c>
      <c r="M2356" s="65">
        <v>6</v>
      </c>
      <c r="N2356" s="65">
        <v>70.79</v>
      </c>
      <c r="O2356" s="65" t="s">
        <v>6591</v>
      </c>
    </row>
    <row r="2357" ht="15" spans="1:15">
      <c r="A2357" s="65" t="s">
        <v>36</v>
      </c>
      <c r="B2357" s="65" t="s">
        <v>6592</v>
      </c>
      <c r="C2357" s="65" t="s">
        <v>1939</v>
      </c>
      <c r="D2357" s="65" t="s">
        <v>6590</v>
      </c>
      <c r="E2357" s="65" t="s">
        <v>1935</v>
      </c>
      <c r="F2357" s="65">
        <v>60</v>
      </c>
      <c r="G2357" s="65" t="s">
        <v>2238</v>
      </c>
      <c r="H2357" s="65">
        <v>4</v>
      </c>
      <c r="I2357" s="65">
        <v>815.02</v>
      </c>
      <c r="J2357" s="65">
        <v>2623.21</v>
      </c>
      <c r="K2357" s="65">
        <v>122260</v>
      </c>
      <c r="L2357" s="65">
        <v>2700</v>
      </c>
      <c r="M2357" s="65">
        <v>6</v>
      </c>
      <c r="N2357" s="65">
        <v>70.79</v>
      </c>
      <c r="O2357" s="65" t="s">
        <v>6591</v>
      </c>
    </row>
    <row r="2358" ht="15" spans="1:15">
      <c r="A2358" s="65" t="s">
        <v>36</v>
      </c>
      <c r="B2358" s="65" t="s">
        <v>6594</v>
      </c>
      <c r="C2358" s="65" t="s">
        <v>1939</v>
      </c>
      <c r="D2358" s="65" t="s">
        <v>6590</v>
      </c>
      <c r="E2358" s="65" t="s">
        <v>1935</v>
      </c>
      <c r="F2358" s="65">
        <v>60</v>
      </c>
      <c r="G2358" s="65" t="s">
        <v>2238</v>
      </c>
      <c r="H2358" s="65">
        <v>4</v>
      </c>
      <c r="I2358" s="65">
        <v>815.02</v>
      </c>
      <c r="J2358" s="65">
        <v>2623.21</v>
      </c>
      <c r="K2358" s="65">
        <v>122260</v>
      </c>
      <c r="L2358" s="65">
        <v>2700</v>
      </c>
      <c r="M2358" s="65">
        <v>6</v>
      </c>
      <c r="N2358" s="65">
        <v>70.79</v>
      </c>
      <c r="O2358" s="65" t="s">
        <v>6591</v>
      </c>
    </row>
    <row r="2359" ht="15" spans="1:15">
      <c r="A2359" s="65" t="s">
        <v>36</v>
      </c>
      <c r="B2359" s="65" t="s">
        <v>6596</v>
      </c>
      <c r="C2359" s="65" t="s">
        <v>1939</v>
      </c>
      <c r="D2359" s="65" t="s">
        <v>6590</v>
      </c>
      <c r="E2359" s="65" t="s">
        <v>1935</v>
      </c>
      <c r="F2359" s="65">
        <v>60</v>
      </c>
      <c r="G2359" s="65" t="s">
        <v>2238</v>
      </c>
      <c r="H2359" s="65">
        <v>4</v>
      </c>
      <c r="I2359" s="65">
        <v>815.02</v>
      </c>
      <c r="J2359" s="65">
        <v>2623.21</v>
      </c>
      <c r="K2359" s="65">
        <v>122260</v>
      </c>
      <c r="L2359" s="65">
        <v>2700</v>
      </c>
      <c r="M2359" s="65">
        <v>6</v>
      </c>
      <c r="N2359" s="65">
        <v>70.79</v>
      </c>
      <c r="O2359" s="65" t="s">
        <v>6591</v>
      </c>
    </row>
    <row r="2360" ht="15" spans="1:15">
      <c r="A2360" s="65" t="s">
        <v>36</v>
      </c>
      <c r="B2360" s="65" t="s">
        <v>6598</v>
      </c>
      <c r="C2360" s="65" t="s">
        <v>1939</v>
      </c>
      <c r="D2360" s="65" t="s">
        <v>6590</v>
      </c>
      <c r="E2360" s="65" t="s">
        <v>1935</v>
      </c>
      <c r="F2360" s="65">
        <v>60</v>
      </c>
      <c r="G2360" s="65" t="s">
        <v>2238</v>
      </c>
      <c r="H2360" s="65">
        <v>4</v>
      </c>
      <c r="I2360" s="65">
        <v>815.02</v>
      </c>
      <c r="J2360" s="65">
        <v>2623.21</v>
      </c>
      <c r="K2360" s="65">
        <v>122260</v>
      </c>
      <c r="L2360" s="65">
        <v>2700</v>
      </c>
      <c r="M2360" s="65">
        <v>6</v>
      </c>
      <c r="N2360" s="65">
        <v>70.79</v>
      </c>
      <c r="O2360" s="65" t="s">
        <v>6591</v>
      </c>
    </row>
    <row r="2361" ht="15" spans="1:15">
      <c r="A2361" s="65" t="s">
        <v>36</v>
      </c>
      <c r="B2361" s="65" t="s">
        <v>6600</v>
      </c>
      <c r="C2361" s="65" t="s">
        <v>1939</v>
      </c>
      <c r="D2361" s="65" t="s">
        <v>6590</v>
      </c>
      <c r="E2361" s="65" t="s">
        <v>1935</v>
      </c>
      <c r="F2361" s="65">
        <v>60</v>
      </c>
      <c r="G2361" s="65" t="s">
        <v>2238</v>
      </c>
      <c r="H2361" s="65">
        <v>4</v>
      </c>
      <c r="I2361" s="65">
        <v>815.02</v>
      </c>
      <c r="J2361" s="65">
        <v>2623.21</v>
      </c>
      <c r="K2361" s="65">
        <v>122260</v>
      </c>
      <c r="L2361" s="65">
        <v>2700</v>
      </c>
      <c r="M2361" s="65">
        <v>6</v>
      </c>
      <c r="N2361" s="65">
        <v>70.79</v>
      </c>
      <c r="O2361" s="65" t="s">
        <v>6591</v>
      </c>
    </row>
    <row r="2362" ht="15" spans="1:15">
      <c r="A2362" s="65" t="s">
        <v>36</v>
      </c>
      <c r="B2362" s="65" t="s">
        <v>6602</v>
      </c>
      <c r="C2362" s="65" t="s">
        <v>1939</v>
      </c>
      <c r="D2362" s="65" t="s">
        <v>6590</v>
      </c>
      <c r="E2362" s="65" t="s">
        <v>1935</v>
      </c>
      <c r="F2362" s="65">
        <v>60</v>
      </c>
      <c r="G2362" s="65" t="s">
        <v>2238</v>
      </c>
      <c r="H2362" s="65">
        <v>4</v>
      </c>
      <c r="I2362" s="65">
        <v>815.02</v>
      </c>
      <c r="J2362" s="65">
        <v>2623.21</v>
      </c>
      <c r="K2362" s="65">
        <v>122260</v>
      </c>
      <c r="L2362" s="65">
        <v>2700</v>
      </c>
      <c r="M2362" s="65">
        <v>6</v>
      </c>
      <c r="N2362" s="65">
        <v>70.79</v>
      </c>
      <c r="O2362" s="65" t="s">
        <v>6591</v>
      </c>
    </row>
    <row r="2363" ht="15" spans="1:15">
      <c r="A2363" s="65" t="s">
        <v>36</v>
      </c>
      <c r="B2363" s="65" t="s">
        <v>6604</v>
      </c>
      <c r="C2363" s="65" t="s">
        <v>1939</v>
      </c>
      <c r="D2363" s="65" t="s">
        <v>6590</v>
      </c>
      <c r="E2363" s="65" t="s">
        <v>1935</v>
      </c>
      <c r="F2363" s="65">
        <v>60</v>
      </c>
      <c r="G2363" s="65" t="s">
        <v>2238</v>
      </c>
      <c r="H2363" s="65">
        <v>4</v>
      </c>
      <c r="I2363" s="65">
        <v>815.02</v>
      </c>
      <c r="J2363" s="65">
        <v>2623.21</v>
      </c>
      <c r="K2363" s="65">
        <v>122260</v>
      </c>
      <c r="L2363" s="65">
        <v>2700</v>
      </c>
      <c r="M2363" s="65">
        <v>6</v>
      </c>
      <c r="N2363" s="65">
        <v>70.79</v>
      </c>
      <c r="O2363" s="65" t="s">
        <v>6591</v>
      </c>
    </row>
    <row r="2364" ht="15" spans="1:15">
      <c r="A2364" s="65" t="s">
        <v>36</v>
      </c>
      <c r="B2364" s="65" t="s">
        <v>6606</v>
      </c>
      <c r="C2364" s="65" t="s">
        <v>1939</v>
      </c>
      <c r="D2364" s="65" t="s">
        <v>6590</v>
      </c>
      <c r="E2364" s="65" t="s">
        <v>1935</v>
      </c>
      <c r="F2364" s="65">
        <v>60</v>
      </c>
      <c r="G2364" s="65" t="s">
        <v>2238</v>
      </c>
      <c r="H2364" s="65">
        <v>4</v>
      </c>
      <c r="I2364" s="65">
        <v>815.02</v>
      </c>
      <c r="J2364" s="65">
        <v>2623.21</v>
      </c>
      <c r="K2364" s="65">
        <v>122260</v>
      </c>
      <c r="L2364" s="65">
        <v>2700</v>
      </c>
      <c r="M2364" s="65">
        <v>6</v>
      </c>
      <c r="N2364" s="65">
        <v>70.79</v>
      </c>
      <c r="O2364" s="65" t="s">
        <v>6591</v>
      </c>
    </row>
    <row r="2365" ht="15" spans="1:15">
      <c r="A2365" s="65" t="s">
        <v>36</v>
      </c>
      <c r="B2365" s="65" t="s">
        <v>6608</v>
      </c>
      <c r="C2365" s="65" t="s">
        <v>1939</v>
      </c>
      <c r="D2365" s="65" t="s">
        <v>6590</v>
      </c>
      <c r="E2365" s="65" t="s">
        <v>1935</v>
      </c>
      <c r="F2365" s="65">
        <v>60</v>
      </c>
      <c r="G2365" s="65" t="s">
        <v>2238</v>
      </c>
      <c r="H2365" s="65">
        <v>4</v>
      </c>
      <c r="I2365" s="65">
        <v>815.02</v>
      </c>
      <c r="J2365" s="65">
        <v>2623.21</v>
      </c>
      <c r="K2365" s="65">
        <v>122260</v>
      </c>
      <c r="L2365" s="65">
        <v>2700</v>
      </c>
      <c r="M2365" s="65">
        <v>6</v>
      </c>
      <c r="N2365" s="65">
        <v>70.79</v>
      </c>
      <c r="O2365" s="65" t="s">
        <v>6591</v>
      </c>
    </row>
    <row r="2366" ht="15" spans="1:15">
      <c r="A2366" s="65" t="s">
        <v>36</v>
      </c>
      <c r="B2366" s="65" t="s">
        <v>6610</v>
      </c>
      <c r="C2366" s="65" t="s">
        <v>1939</v>
      </c>
      <c r="D2366" s="65" t="s">
        <v>6590</v>
      </c>
      <c r="E2366" s="65" t="s">
        <v>1935</v>
      </c>
      <c r="F2366" s="65">
        <v>60</v>
      </c>
      <c r="G2366" s="65" t="s">
        <v>2238</v>
      </c>
      <c r="H2366" s="65">
        <v>4</v>
      </c>
      <c r="I2366" s="65">
        <v>815.02</v>
      </c>
      <c r="J2366" s="65">
        <v>2623.21</v>
      </c>
      <c r="K2366" s="65">
        <v>122260</v>
      </c>
      <c r="L2366" s="65">
        <v>2700</v>
      </c>
      <c r="M2366" s="65">
        <v>6</v>
      </c>
      <c r="N2366" s="65">
        <v>70.79</v>
      </c>
      <c r="O2366" s="65" t="s">
        <v>6591</v>
      </c>
    </row>
    <row r="2367" ht="15" spans="1:15">
      <c r="A2367" s="65" t="s">
        <v>36</v>
      </c>
      <c r="B2367" s="65" t="s">
        <v>6612</v>
      </c>
      <c r="C2367" s="65" t="s">
        <v>1939</v>
      </c>
      <c r="D2367" s="65" t="s">
        <v>6590</v>
      </c>
      <c r="E2367" s="65" t="s">
        <v>1935</v>
      </c>
      <c r="F2367" s="65">
        <v>60</v>
      </c>
      <c r="G2367" s="65" t="s">
        <v>2238</v>
      </c>
      <c r="H2367" s="65">
        <v>4</v>
      </c>
      <c r="I2367" s="65">
        <v>815.02</v>
      </c>
      <c r="J2367" s="65">
        <v>2623.21</v>
      </c>
      <c r="K2367" s="65">
        <v>122260</v>
      </c>
      <c r="L2367" s="65">
        <v>2700</v>
      </c>
      <c r="M2367" s="65">
        <v>6</v>
      </c>
      <c r="N2367" s="65">
        <v>70.79</v>
      </c>
      <c r="O2367" s="65" t="s">
        <v>6591</v>
      </c>
    </row>
    <row r="2368" ht="15" spans="1:15">
      <c r="A2368" s="65" t="s">
        <v>36</v>
      </c>
      <c r="B2368" s="65" t="s">
        <v>6614</v>
      </c>
      <c r="C2368" s="65" t="s">
        <v>1939</v>
      </c>
      <c r="D2368" s="65" t="s">
        <v>6590</v>
      </c>
      <c r="E2368" s="65" t="s">
        <v>1935</v>
      </c>
      <c r="F2368" s="65">
        <v>60</v>
      </c>
      <c r="G2368" s="65" t="s">
        <v>2238</v>
      </c>
      <c r="H2368" s="65">
        <v>4</v>
      </c>
      <c r="I2368" s="65">
        <v>815.02</v>
      </c>
      <c r="J2368" s="65">
        <v>2623.21</v>
      </c>
      <c r="K2368" s="65">
        <v>122260</v>
      </c>
      <c r="L2368" s="65">
        <v>2700</v>
      </c>
      <c r="M2368" s="65">
        <v>6</v>
      </c>
      <c r="N2368" s="65">
        <v>70.79</v>
      </c>
      <c r="O2368" s="65" t="s">
        <v>6591</v>
      </c>
    </row>
    <row r="2369" ht="15" spans="1:15">
      <c r="A2369" s="65" t="s">
        <v>36</v>
      </c>
      <c r="B2369" s="65" t="s">
        <v>6616</v>
      </c>
      <c r="C2369" s="65" t="s">
        <v>1939</v>
      </c>
      <c r="D2369" s="65" t="s">
        <v>6590</v>
      </c>
      <c r="E2369" s="65" t="s">
        <v>1935</v>
      </c>
      <c r="F2369" s="65">
        <v>60</v>
      </c>
      <c r="G2369" s="65" t="s">
        <v>2238</v>
      </c>
      <c r="H2369" s="65">
        <v>4</v>
      </c>
      <c r="I2369" s="65">
        <v>815.02</v>
      </c>
      <c r="J2369" s="65">
        <v>2623.21</v>
      </c>
      <c r="K2369" s="65">
        <v>122260</v>
      </c>
      <c r="L2369" s="65">
        <v>2700</v>
      </c>
      <c r="M2369" s="65">
        <v>6</v>
      </c>
      <c r="N2369" s="65">
        <v>70.79</v>
      </c>
      <c r="O2369" s="65" t="s">
        <v>6591</v>
      </c>
    </row>
    <row r="2370" ht="15" spans="1:15">
      <c r="A2370" s="65" t="s">
        <v>36</v>
      </c>
      <c r="B2370" s="65" t="s">
        <v>6618</v>
      </c>
      <c r="C2370" s="65" t="s">
        <v>1939</v>
      </c>
      <c r="D2370" s="65" t="s">
        <v>6590</v>
      </c>
      <c r="E2370" s="65" t="s">
        <v>1935</v>
      </c>
      <c r="F2370" s="65">
        <v>60</v>
      </c>
      <c r="G2370" s="65" t="s">
        <v>2238</v>
      </c>
      <c r="H2370" s="65">
        <v>4</v>
      </c>
      <c r="I2370" s="65">
        <v>815.02</v>
      </c>
      <c r="J2370" s="65">
        <v>2623.21</v>
      </c>
      <c r="K2370" s="65">
        <v>122260</v>
      </c>
      <c r="L2370" s="65">
        <v>2700</v>
      </c>
      <c r="M2370" s="65">
        <v>6</v>
      </c>
      <c r="N2370" s="65">
        <v>70.79</v>
      </c>
      <c r="O2370" s="65" t="s">
        <v>6591</v>
      </c>
    </row>
    <row r="2371" ht="15" spans="1:15">
      <c r="A2371" s="65" t="s">
        <v>36</v>
      </c>
      <c r="B2371" s="65" t="s">
        <v>6620</v>
      </c>
      <c r="C2371" s="65" t="s">
        <v>1939</v>
      </c>
      <c r="D2371" s="65" t="s">
        <v>6590</v>
      </c>
      <c r="E2371" s="65" t="s">
        <v>1935</v>
      </c>
      <c r="F2371" s="65">
        <v>60</v>
      </c>
      <c r="G2371" s="65" t="s">
        <v>2238</v>
      </c>
      <c r="H2371" s="65">
        <v>4</v>
      </c>
      <c r="I2371" s="65">
        <v>815.02</v>
      </c>
      <c r="J2371" s="65">
        <v>2623.21</v>
      </c>
      <c r="K2371" s="65">
        <v>122260</v>
      </c>
      <c r="L2371" s="65">
        <v>2700</v>
      </c>
      <c r="M2371" s="65">
        <v>6</v>
      </c>
      <c r="N2371" s="65">
        <v>70.79</v>
      </c>
      <c r="O2371" s="65" t="s">
        <v>6591</v>
      </c>
    </row>
    <row r="2372" ht="15" spans="1:15">
      <c r="A2372" s="65" t="s">
        <v>36</v>
      </c>
      <c r="B2372" s="65" t="s">
        <v>6622</v>
      </c>
      <c r="C2372" s="65" t="s">
        <v>1939</v>
      </c>
      <c r="D2372" s="65" t="s">
        <v>6590</v>
      </c>
      <c r="E2372" s="65" t="s">
        <v>1935</v>
      </c>
      <c r="F2372" s="65">
        <v>60</v>
      </c>
      <c r="G2372" s="65" t="s">
        <v>2238</v>
      </c>
      <c r="H2372" s="65">
        <v>4</v>
      </c>
      <c r="I2372" s="65">
        <v>815.02</v>
      </c>
      <c r="J2372" s="65">
        <v>2623.21</v>
      </c>
      <c r="K2372" s="65">
        <v>122260</v>
      </c>
      <c r="L2372" s="65">
        <v>2700</v>
      </c>
      <c r="M2372" s="65">
        <v>6</v>
      </c>
      <c r="N2372" s="65">
        <v>70.79</v>
      </c>
      <c r="O2372" s="65" t="s">
        <v>6591</v>
      </c>
    </row>
    <row r="2373" ht="15" spans="1:15">
      <c r="A2373" s="65" t="s">
        <v>36</v>
      </c>
      <c r="B2373" s="65" t="s">
        <v>6624</v>
      </c>
      <c r="C2373" s="65" t="s">
        <v>1939</v>
      </c>
      <c r="D2373" s="65" t="s">
        <v>6590</v>
      </c>
      <c r="E2373" s="65" t="s">
        <v>1935</v>
      </c>
      <c r="F2373" s="65">
        <v>60</v>
      </c>
      <c r="G2373" s="65" t="s">
        <v>2238</v>
      </c>
      <c r="H2373" s="65">
        <v>4</v>
      </c>
      <c r="I2373" s="65">
        <v>815.02</v>
      </c>
      <c r="J2373" s="65">
        <v>2623.21</v>
      </c>
      <c r="K2373" s="65">
        <v>122260</v>
      </c>
      <c r="L2373" s="65">
        <v>2700</v>
      </c>
      <c r="M2373" s="65">
        <v>6</v>
      </c>
      <c r="N2373" s="65">
        <v>70.79</v>
      </c>
      <c r="O2373" s="65" t="s">
        <v>6591</v>
      </c>
    </row>
    <row r="2374" ht="15" spans="1:15">
      <c r="A2374" s="65" t="s">
        <v>36</v>
      </c>
      <c r="B2374" s="65" t="s">
        <v>6626</v>
      </c>
      <c r="C2374" s="65" t="s">
        <v>1939</v>
      </c>
      <c r="D2374" s="65" t="s">
        <v>6590</v>
      </c>
      <c r="E2374" s="65" t="s">
        <v>1935</v>
      </c>
      <c r="F2374" s="65">
        <v>60</v>
      </c>
      <c r="G2374" s="65" t="s">
        <v>2238</v>
      </c>
      <c r="H2374" s="65">
        <v>4</v>
      </c>
      <c r="I2374" s="65">
        <v>815.02</v>
      </c>
      <c r="J2374" s="65">
        <v>2623.21</v>
      </c>
      <c r="K2374" s="65">
        <v>122260</v>
      </c>
      <c r="L2374" s="65">
        <v>2700</v>
      </c>
      <c r="M2374" s="65">
        <v>6</v>
      </c>
      <c r="N2374" s="65">
        <v>70.79</v>
      </c>
      <c r="O2374" s="65" t="s">
        <v>6591</v>
      </c>
    </row>
    <row r="2375" ht="15" spans="1:15">
      <c r="A2375" s="65" t="s">
        <v>36</v>
      </c>
      <c r="B2375" s="65" t="s">
        <v>6628</v>
      </c>
      <c r="C2375" s="65" t="s">
        <v>1939</v>
      </c>
      <c r="D2375" s="65" t="s">
        <v>6590</v>
      </c>
      <c r="E2375" s="65" t="s">
        <v>1935</v>
      </c>
      <c r="F2375" s="65">
        <v>60</v>
      </c>
      <c r="G2375" s="65" t="s">
        <v>2238</v>
      </c>
      <c r="H2375" s="65">
        <v>4</v>
      </c>
      <c r="I2375" s="65">
        <v>815.02</v>
      </c>
      <c r="J2375" s="65">
        <v>2623.21</v>
      </c>
      <c r="K2375" s="65">
        <v>122260</v>
      </c>
      <c r="L2375" s="65">
        <v>2700</v>
      </c>
      <c r="M2375" s="65">
        <v>6</v>
      </c>
      <c r="N2375" s="65">
        <v>70.79</v>
      </c>
      <c r="O2375" s="65" t="s">
        <v>6591</v>
      </c>
    </row>
    <row r="2376" ht="15" spans="1:15">
      <c r="A2376" s="65" t="s">
        <v>36</v>
      </c>
      <c r="B2376" s="65" t="s">
        <v>6630</v>
      </c>
      <c r="C2376" s="65" t="s">
        <v>1939</v>
      </c>
      <c r="D2376" s="65" t="s">
        <v>6590</v>
      </c>
      <c r="E2376" s="65" t="s">
        <v>1935</v>
      </c>
      <c r="F2376" s="65">
        <v>60</v>
      </c>
      <c r="G2376" s="65" t="s">
        <v>2238</v>
      </c>
      <c r="H2376" s="65">
        <v>4</v>
      </c>
      <c r="I2376" s="65">
        <v>815.02</v>
      </c>
      <c r="J2376" s="65">
        <v>2623.21</v>
      </c>
      <c r="K2376" s="65">
        <v>122260</v>
      </c>
      <c r="L2376" s="65">
        <v>2700</v>
      </c>
      <c r="M2376" s="65">
        <v>6</v>
      </c>
      <c r="N2376" s="65">
        <v>70.79</v>
      </c>
      <c r="O2376" s="65" t="s">
        <v>6591</v>
      </c>
    </row>
    <row r="2377" ht="15" spans="1:15">
      <c r="A2377" s="65" t="s">
        <v>36</v>
      </c>
      <c r="B2377" s="65" t="s">
        <v>6632</v>
      </c>
      <c r="C2377" s="65" t="s">
        <v>1939</v>
      </c>
      <c r="D2377" s="65" t="s">
        <v>6590</v>
      </c>
      <c r="E2377" s="65" t="s">
        <v>1935</v>
      </c>
      <c r="F2377" s="65">
        <v>60</v>
      </c>
      <c r="G2377" s="65" t="s">
        <v>2238</v>
      </c>
      <c r="H2377" s="65">
        <v>4</v>
      </c>
      <c r="I2377" s="65">
        <v>815.02</v>
      </c>
      <c r="J2377" s="65">
        <v>2623.21</v>
      </c>
      <c r="K2377" s="65">
        <v>122260</v>
      </c>
      <c r="L2377" s="65">
        <v>2700</v>
      </c>
      <c r="M2377" s="65">
        <v>6</v>
      </c>
      <c r="N2377" s="65">
        <v>70.79</v>
      </c>
      <c r="O2377" s="65" t="s">
        <v>6591</v>
      </c>
    </row>
    <row r="2378" ht="15" spans="1:15">
      <c r="A2378" s="65" t="s">
        <v>36</v>
      </c>
      <c r="B2378" s="65" t="s">
        <v>6634</v>
      </c>
      <c r="C2378" s="65" t="s">
        <v>1939</v>
      </c>
      <c r="D2378" s="65" t="s">
        <v>6590</v>
      </c>
      <c r="E2378" s="65" t="s">
        <v>1935</v>
      </c>
      <c r="F2378" s="65">
        <v>60</v>
      </c>
      <c r="G2378" s="65" t="s">
        <v>2238</v>
      </c>
      <c r="H2378" s="65">
        <v>4</v>
      </c>
      <c r="I2378" s="65">
        <v>815.02</v>
      </c>
      <c r="J2378" s="65">
        <v>2623.21</v>
      </c>
      <c r="K2378" s="65">
        <v>122260</v>
      </c>
      <c r="L2378" s="65">
        <v>2700</v>
      </c>
      <c r="M2378" s="65">
        <v>6</v>
      </c>
      <c r="N2378" s="65">
        <v>70.79</v>
      </c>
      <c r="O2378" s="65" t="s">
        <v>6591</v>
      </c>
    </row>
    <row r="2379" ht="15" spans="1:15">
      <c r="A2379" s="65" t="s">
        <v>36</v>
      </c>
      <c r="B2379" s="65" t="s">
        <v>6636</v>
      </c>
      <c r="C2379" s="65" t="s">
        <v>1939</v>
      </c>
      <c r="D2379" s="65" t="s">
        <v>6590</v>
      </c>
      <c r="E2379" s="65" t="s">
        <v>1935</v>
      </c>
      <c r="F2379" s="65">
        <v>60</v>
      </c>
      <c r="G2379" s="65" t="s">
        <v>2238</v>
      </c>
      <c r="H2379" s="65">
        <v>4</v>
      </c>
      <c r="I2379" s="65">
        <v>815.02</v>
      </c>
      <c r="J2379" s="65">
        <v>2623.21</v>
      </c>
      <c r="K2379" s="65">
        <v>122260</v>
      </c>
      <c r="L2379" s="65">
        <v>2700</v>
      </c>
      <c r="M2379" s="65">
        <v>6</v>
      </c>
      <c r="N2379" s="65">
        <v>70.79</v>
      </c>
      <c r="O2379" s="65" t="s">
        <v>6591</v>
      </c>
    </row>
    <row r="2380" ht="15" spans="1:15">
      <c r="A2380" s="65" t="s">
        <v>36</v>
      </c>
      <c r="B2380" s="65" t="s">
        <v>6638</v>
      </c>
      <c r="C2380" s="65" t="s">
        <v>1939</v>
      </c>
      <c r="D2380" s="65" t="s">
        <v>6590</v>
      </c>
      <c r="E2380" s="65" t="s">
        <v>1935</v>
      </c>
      <c r="F2380" s="65">
        <v>60</v>
      </c>
      <c r="G2380" s="65" t="s">
        <v>2238</v>
      </c>
      <c r="H2380" s="65">
        <v>4</v>
      </c>
      <c r="I2380" s="65">
        <v>815.02</v>
      </c>
      <c r="J2380" s="65">
        <v>2623.21</v>
      </c>
      <c r="K2380" s="65">
        <v>122260</v>
      </c>
      <c r="L2380" s="65">
        <v>2700</v>
      </c>
      <c r="M2380" s="65">
        <v>6</v>
      </c>
      <c r="N2380" s="65">
        <v>70.79</v>
      </c>
      <c r="O2380" s="65" t="s">
        <v>6591</v>
      </c>
    </row>
    <row r="2381" ht="15" spans="1:15">
      <c r="A2381" s="65" t="s">
        <v>36</v>
      </c>
      <c r="B2381" s="65" t="s">
        <v>6640</v>
      </c>
      <c r="C2381" s="65" t="s">
        <v>1939</v>
      </c>
      <c r="D2381" s="65" t="s">
        <v>6590</v>
      </c>
      <c r="E2381" s="65" t="s">
        <v>1935</v>
      </c>
      <c r="F2381" s="65">
        <v>60</v>
      </c>
      <c r="G2381" s="65" t="s">
        <v>2238</v>
      </c>
      <c r="H2381" s="65">
        <v>4</v>
      </c>
      <c r="I2381" s="65">
        <v>815.02</v>
      </c>
      <c r="J2381" s="65">
        <v>2623.21</v>
      </c>
      <c r="K2381" s="65">
        <v>122260</v>
      </c>
      <c r="L2381" s="65">
        <v>2700</v>
      </c>
      <c r="M2381" s="65">
        <v>6</v>
      </c>
      <c r="N2381" s="65">
        <v>70.79</v>
      </c>
      <c r="O2381" s="65" t="s">
        <v>6591</v>
      </c>
    </row>
    <row r="2382" ht="15" spans="1:15">
      <c r="A2382" s="65" t="s">
        <v>36</v>
      </c>
      <c r="B2382" s="65" t="s">
        <v>6642</v>
      </c>
      <c r="C2382" s="65" t="s">
        <v>1939</v>
      </c>
      <c r="D2382" s="65" t="s">
        <v>6590</v>
      </c>
      <c r="E2382" s="65" t="s">
        <v>1935</v>
      </c>
      <c r="F2382" s="65">
        <v>60</v>
      </c>
      <c r="G2382" s="65" t="s">
        <v>2238</v>
      </c>
      <c r="H2382" s="65">
        <v>4</v>
      </c>
      <c r="I2382" s="65">
        <v>815.02</v>
      </c>
      <c r="J2382" s="65">
        <v>2623.21</v>
      </c>
      <c r="K2382" s="65">
        <v>122260</v>
      </c>
      <c r="L2382" s="65">
        <v>2700</v>
      </c>
      <c r="M2382" s="65">
        <v>6</v>
      </c>
      <c r="N2382" s="65">
        <v>70.79</v>
      </c>
      <c r="O2382" s="65" t="s">
        <v>6591</v>
      </c>
    </row>
    <row r="2383" ht="15" spans="1:15">
      <c r="A2383" s="65" t="s">
        <v>36</v>
      </c>
      <c r="B2383" s="65" t="s">
        <v>6644</v>
      </c>
      <c r="C2383" s="65" t="s">
        <v>1939</v>
      </c>
      <c r="D2383" s="65" t="s">
        <v>6590</v>
      </c>
      <c r="E2383" s="65" t="s">
        <v>1935</v>
      </c>
      <c r="F2383" s="65">
        <v>60</v>
      </c>
      <c r="G2383" s="65" t="s">
        <v>2238</v>
      </c>
      <c r="H2383" s="65">
        <v>4</v>
      </c>
      <c r="I2383" s="65">
        <v>815.02</v>
      </c>
      <c r="J2383" s="65">
        <v>2623.21</v>
      </c>
      <c r="K2383" s="65">
        <v>122260</v>
      </c>
      <c r="L2383" s="65">
        <v>2700</v>
      </c>
      <c r="M2383" s="65">
        <v>6</v>
      </c>
      <c r="N2383" s="65">
        <v>70.79</v>
      </c>
      <c r="O2383" s="65" t="s">
        <v>6591</v>
      </c>
    </row>
    <row r="2384" ht="15" spans="1:15">
      <c r="A2384" s="65" t="s">
        <v>36</v>
      </c>
      <c r="B2384" s="65" t="s">
        <v>6646</v>
      </c>
      <c r="C2384" s="65" t="s">
        <v>1939</v>
      </c>
      <c r="D2384" s="65" t="s">
        <v>6590</v>
      </c>
      <c r="E2384" s="65" t="s">
        <v>1935</v>
      </c>
      <c r="F2384" s="65">
        <v>60</v>
      </c>
      <c r="G2384" s="65" t="s">
        <v>2238</v>
      </c>
      <c r="H2384" s="65">
        <v>4</v>
      </c>
      <c r="I2384" s="65">
        <v>815.02</v>
      </c>
      <c r="J2384" s="65">
        <v>2623.21</v>
      </c>
      <c r="K2384" s="65">
        <v>122260</v>
      </c>
      <c r="L2384" s="65">
        <v>2700</v>
      </c>
      <c r="M2384" s="65">
        <v>6</v>
      </c>
      <c r="N2384" s="65">
        <v>70.79</v>
      </c>
      <c r="O2384" s="65" t="s">
        <v>6591</v>
      </c>
    </row>
    <row r="2385" ht="15" spans="1:15">
      <c r="A2385" s="65" t="s">
        <v>36</v>
      </c>
      <c r="B2385" s="65" t="s">
        <v>6648</v>
      </c>
      <c r="C2385" s="65" t="s">
        <v>1939</v>
      </c>
      <c r="D2385" s="65" t="s">
        <v>6590</v>
      </c>
      <c r="E2385" s="65" t="s">
        <v>1935</v>
      </c>
      <c r="F2385" s="65">
        <v>60</v>
      </c>
      <c r="G2385" s="65" t="s">
        <v>2238</v>
      </c>
      <c r="H2385" s="65">
        <v>4</v>
      </c>
      <c r="I2385" s="65">
        <v>815.02</v>
      </c>
      <c r="J2385" s="65">
        <v>2623.21</v>
      </c>
      <c r="K2385" s="65">
        <v>122260</v>
      </c>
      <c r="L2385" s="65">
        <v>2700</v>
      </c>
      <c r="M2385" s="65">
        <v>6</v>
      </c>
      <c r="N2385" s="65">
        <v>70.79</v>
      </c>
      <c r="O2385" s="65" t="s">
        <v>6591</v>
      </c>
    </row>
    <row r="2386" ht="15" spans="1:15">
      <c r="A2386" s="65" t="s">
        <v>36</v>
      </c>
      <c r="B2386" s="65" t="s">
        <v>6650</v>
      </c>
      <c r="C2386" s="65" t="s">
        <v>1939</v>
      </c>
      <c r="D2386" s="65" t="s">
        <v>6590</v>
      </c>
      <c r="E2386" s="65" t="s">
        <v>1935</v>
      </c>
      <c r="F2386" s="65">
        <v>60</v>
      </c>
      <c r="G2386" s="65" t="s">
        <v>2238</v>
      </c>
      <c r="H2386" s="65">
        <v>4</v>
      </c>
      <c r="I2386" s="65">
        <v>815.02</v>
      </c>
      <c r="J2386" s="65">
        <v>2623.21</v>
      </c>
      <c r="K2386" s="65">
        <v>122260</v>
      </c>
      <c r="L2386" s="65">
        <v>2700</v>
      </c>
      <c r="M2386" s="65">
        <v>6</v>
      </c>
      <c r="N2386" s="65">
        <v>70.79</v>
      </c>
      <c r="O2386" s="65" t="s">
        <v>6591</v>
      </c>
    </row>
    <row r="2387" ht="15" spans="1:15">
      <c r="A2387" s="65" t="s">
        <v>36</v>
      </c>
      <c r="B2387" s="65" t="s">
        <v>6652</v>
      </c>
      <c r="C2387" s="65" t="s">
        <v>1939</v>
      </c>
      <c r="D2387" s="65" t="s">
        <v>6590</v>
      </c>
      <c r="E2387" s="65" t="s">
        <v>1935</v>
      </c>
      <c r="F2387" s="65">
        <v>60</v>
      </c>
      <c r="G2387" s="65" t="s">
        <v>2238</v>
      </c>
      <c r="H2387" s="65">
        <v>4</v>
      </c>
      <c r="I2387" s="65">
        <v>815.02</v>
      </c>
      <c r="J2387" s="65">
        <v>2623.21</v>
      </c>
      <c r="K2387" s="65">
        <v>122260</v>
      </c>
      <c r="L2387" s="65">
        <v>2700</v>
      </c>
      <c r="M2387" s="65">
        <v>6</v>
      </c>
      <c r="N2387" s="65">
        <v>70.79</v>
      </c>
      <c r="O2387" s="65" t="s">
        <v>6591</v>
      </c>
    </row>
    <row r="2388" ht="15" spans="1:15">
      <c r="A2388" s="65" t="s">
        <v>36</v>
      </c>
      <c r="B2388" s="65" t="s">
        <v>6654</v>
      </c>
      <c r="C2388" s="65" t="s">
        <v>1939</v>
      </c>
      <c r="D2388" s="65" t="s">
        <v>6590</v>
      </c>
      <c r="E2388" s="65" t="s">
        <v>1935</v>
      </c>
      <c r="F2388" s="65">
        <v>60</v>
      </c>
      <c r="G2388" s="65" t="s">
        <v>2238</v>
      </c>
      <c r="H2388" s="65">
        <v>4</v>
      </c>
      <c r="I2388" s="65">
        <v>815.02</v>
      </c>
      <c r="J2388" s="65">
        <v>2623.21</v>
      </c>
      <c r="K2388" s="65">
        <v>122260</v>
      </c>
      <c r="L2388" s="65">
        <v>2700</v>
      </c>
      <c r="M2388" s="65">
        <v>6</v>
      </c>
      <c r="N2388" s="65">
        <v>70.79</v>
      </c>
      <c r="O2388" s="65" t="s">
        <v>6591</v>
      </c>
    </row>
    <row r="2389" ht="15" spans="1:15">
      <c r="A2389" s="65" t="s">
        <v>36</v>
      </c>
      <c r="B2389" s="65" t="s">
        <v>6656</v>
      </c>
      <c r="C2389" s="65" t="s">
        <v>1939</v>
      </c>
      <c r="D2389" s="65" t="s">
        <v>6590</v>
      </c>
      <c r="E2389" s="65" t="s">
        <v>1935</v>
      </c>
      <c r="F2389" s="65">
        <v>60</v>
      </c>
      <c r="G2389" s="65" t="s">
        <v>2238</v>
      </c>
      <c r="H2389" s="65">
        <v>4</v>
      </c>
      <c r="I2389" s="65">
        <v>815.02</v>
      </c>
      <c r="J2389" s="65">
        <v>2623.21</v>
      </c>
      <c r="K2389" s="65">
        <v>122260</v>
      </c>
      <c r="L2389" s="65">
        <v>2700</v>
      </c>
      <c r="M2389" s="65">
        <v>6</v>
      </c>
      <c r="N2389" s="65">
        <v>70.79</v>
      </c>
      <c r="O2389" s="65" t="s">
        <v>6591</v>
      </c>
    </row>
    <row r="2390" ht="15" spans="1:15">
      <c r="A2390" s="65" t="s">
        <v>36</v>
      </c>
      <c r="B2390" s="65" t="s">
        <v>6658</v>
      </c>
      <c r="C2390" s="65" t="s">
        <v>1939</v>
      </c>
      <c r="D2390" s="65" t="s">
        <v>6590</v>
      </c>
      <c r="E2390" s="65" t="s">
        <v>1935</v>
      </c>
      <c r="F2390" s="65">
        <v>60</v>
      </c>
      <c r="G2390" s="65" t="s">
        <v>2238</v>
      </c>
      <c r="H2390" s="65">
        <v>4</v>
      </c>
      <c r="I2390" s="65">
        <v>815.02</v>
      </c>
      <c r="J2390" s="65">
        <v>2623.21</v>
      </c>
      <c r="K2390" s="65">
        <v>122260</v>
      </c>
      <c r="L2390" s="65">
        <v>2700</v>
      </c>
      <c r="M2390" s="65">
        <v>6</v>
      </c>
      <c r="N2390" s="65">
        <v>70.79</v>
      </c>
      <c r="O2390" s="65" t="s">
        <v>6591</v>
      </c>
    </row>
    <row r="2391" ht="15" spans="1:15">
      <c r="A2391" s="65" t="s">
        <v>36</v>
      </c>
      <c r="B2391" s="65" t="s">
        <v>6660</v>
      </c>
      <c r="C2391" s="65" t="s">
        <v>1939</v>
      </c>
      <c r="D2391" s="65" t="s">
        <v>6590</v>
      </c>
      <c r="E2391" s="65" t="s">
        <v>1935</v>
      </c>
      <c r="F2391" s="65">
        <v>60</v>
      </c>
      <c r="G2391" s="65" t="s">
        <v>2238</v>
      </c>
      <c r="H2391" s="65">
        <v>4</v>
      </c>
      <c r="I2391" s="65">
        <v>815.02</v>
      </c>
      <c r="J2391" s="65">
        <v>2623.21</v>
      </c>
      <c r="K2391" s="65">
        <v>122260</v>
      </c>
      <c r="L2391" s="65">
        <v>2700</v>
      </c>
      <c r="M2391" s="65">
        <v>6</v>
      </c>
      <c r="N2391" s="65">
        <v>70.79</v>
      </c>
      <c r="O2391" s="65" t="s">
        <v>6591</v>
      </c>
    </row>
    <row r="2392" ht="15" spans="1:15">
      <c r="A2392" s="65" t="s">
        <v>36</v>
      </c>
      <c r="B2392" s="65" t="s">
        <v>6662</v>
      </c>
      <c r="C2392" s="65" t="s">
        <v>1939</v>
      </c>
      <c r="D2392" s="65" t="s">
        <v>6590</v>
      </c>
      <c r="E2392" s="65" t="s">
        <v>1935</v>
      </c>
      <c r="F2392" s="65">
        <v>60</v>
      </c>
      <c r="G2392" s="65" t="s">
        <v>2238</v>
      </c>
      <c r="H2392" s="65">
        <v>4</v>
      </c>
      <c r="I2392" s="65">
        <v>815.02</v>
      </c>
      <c r="J2392" s="65">
        <v>2623.21</v>
      </c>
      <c r="K2392" s="65">
        <v>122260</v>
      </c>
      <c r="L2392" s="65">
        <v>2700</v>
      </c>
      <c r="M2392" s="65">
        <v>6</v>
      </c>
      <c r="N2392" s="65">
        <v>70.79</v>
      </c>
      <c r="O2392" s="65" t="s">
        <v>6591</v>
      </c>
    </row>
    <row r="2393" ht="15" spans="1:15">
      <c r="A2393" s="65" t="s">
        <v>36</v>
      </c>
      <c r="B2393" s="65" t="s">
        <v>6664</v>
      </c>
      <c r="C2393" s="65" t="s">
        <v>1939</v>
      </c>
      <c r="D2393" s="65" t="s">
        <v>6590</v>
      </c>
      <c r="E2393" s="65" t="s">
        <v>1935</v>
      </c>
      <c r="F2393" s="65">
        <v>60</v>
      </c>
      <c r="G2393" s="65" t="s">
        <v>2238</v>
      </c>
      <c r="H2393" s="65">
        <v>4</v>
      </c>
      <c r="I2393" s="65">
        <v>815.02</v>
      </c>
      <c r="J2393" s="65">
        <v>2623.21</v>
      </c>
      <c r="K2393" s="65">
        <v>122260</v>
      </c>
      <c r="L2393" s="65">
        <v>2700</v>
      </c>
      <c r="M2393" s="65">
        <v>6</v>
      </c>
      <c r="N2393" s="65">
        <v>70.79</v>
      </c>
      <c r="O2393" s="65" t="s">
        <v>6591</v>
      </c>
    </row>
    <row r="2394" ht="15" spans="1:15">
      <c r="A2394" s="65" t="s">
        <v>36</v>
      </c>
      <c r="B2394" s="65" t="s">
        <v>6666</v>
      </c>
      <c r="C2394" s="65" t="s">
        <v>1939</v>
      </c>
      <c r="D2394" s="65" t="s">
        <v>6590</v>
      </c>
      <c r="E2394" s="65" t="s">
        <v>1935</v>
      </c>
      <c r="F2394" s="65">
        <v>60</v>
      </c>
      <c r="G2394" s="65" t="s">
        <v>2238</v>
      </c>
      <c r="H2394" s="65">
        <v>4</v>
      </c>
      <c r="I2394" s="65">
        <v>815.02</v>
      </c>
      <c r="J2394" s="65">
        <v>2623.21</v>
      </c>
      <c r="K2394" s="65">
        <v>122260</v>
      </c>
      <c r="L2394" s="65">
        <v>2700</v>
      </c>
      <c r="M2394" s="65">
        <v>6</v>
      </c>
      <c r="N2394" s="65">
        <v>70.79</v>
      </c>
      <c r="O2394" s="65" t="s">
        <v>6591</v>
      </c>
    </row>
    <row r="2395" ht="15" spans="1:15">
      <c r="A2395" s="65" t="s">
        <v>36</v>
      </c>
      <c r="B2395" s="65" t="s">
        <v>6668</v>
      </c>
      <c r="C2395" s="65" t="s">
        <v>1939</v>
      </c>
      <c r="D2395" s="65" t="s">
        <v>6590</v>
      </c>
      <c r="E2395" s="65" t="s">
        <v>1935</v>
      </c>
      <c r="F2395" s="65">
        <v>60</v>
      </c>
      <c r="G2395" s="65" t="s">
        <v>2238</v>
      </c>
      <c r="H2395" s="65">
        <v>4</v>
      </c>
      <c r="I2395" s="65">
        <v>815.02</v>
      </c>
      <c r="J2395" s="65">
        <v>2623.21</v>
      </c>
      <c r="K2395" s="65">
        <v>122260</v>
      </c>
      <c r="L2395" s="65">
        <v>2700</v>
      </c>
      <c r="M2395" s="65">
        <v>6</v>
      </c>
      <c r="N2395" s="65">
        <v>70.79</v>
      </c>
      <c r="O2395" s="65" t="s">
        <v>6591</v>
      </c>
    </row>
    <row r="2396" ht="15" spans="1:15">
      <c r="A2396" s="65" t="s">
        <v>36</v>
      </c>
      <c r="B2396" s="65" t="s">
        <v>6670</v>
      </c>
      <c r="C2396" s="65" t="s">
        <v>1939</v>
      </c>
      <c r="D2396" s="65" t="s">
        <v>6590</v>
      </c>
      <c r="E2396" s="65" t="s">
        <v>1935</v>
      </c>
      <c r="F2396" s="65">
        <v>60</v>
      </c>
      <c r="G2396" s="65" t="s">
        <v>2238</v>
      </c>
      <c r="H2396" s="65">
        <v>4</v>
      </c>
      <c r="I2396" s="65">
        <v>815.02</v>
      </c>
      <c r="J2396" s="65">
        <v>2623.21</v>
      </c>
      <c r="K2396" s="65">
        <v>122260</v>
      </c>
      <c r="L2396" s="65">
        <v>2700</v>
      </c>
      <c r="M2396" s="65">
        <v>6</v>
      </c>
      <c r="N2396" s="65">
        <v>70.79</v>
      </c>
      <c r="O2396" s="65" t="s">
        <v>6591</v>
      </c>
    </row>
    <row r="2397" ht="15" spans="1:15">
      <c r="A2397" s="65" t="s">
        <v>36</v>
      </c>
      <c r="B2397" s="65" t="s">
        <v>6672</v>
      </c>
      <c r="C2397" s="65" t="s">
        <v>1939</v>
      </c>
      <c r="D2397" s="65" t="s">
        <v>6590</v>
      </c>
      <c r="E2397" s="65" t="s">
        <v>1935</v>
      </c>
      <c r="F2397" s="65">
        <v>60</v>
      </c>
      <c r="G2397" s="65" t="s">
        <v>2238</v>
      </c>
      <c r="H2397" s="65">
        <v>4</v>
      </c>
      <c r="I2397" s="65">
        <v>815.02</v>
      </c>
      <c r="J2397" s="65">
        <v>2623.21</v>
      </c>
      <c r="K2397" s="65">
        <v>122260</v>
      </c>
      <c r="L2397" s="65">
        <v>2700</v>
      </c>
      <c r="M2397" s="65">
        <v>6</v>
      </c>
      <c r="N2397" s="65">
        <v>70.79</v>
      </c>
      <c r="O2397" s="65" t="s">
        <v>6591</v>
      </c>
    </row>
    <row r="2398" ht="15" spans="1:15">
      <c r="A2398" s="65" t="s">
        <v>36</v>
      </c>
      <c r="B2398" s="65" t="s">
        <v>6674</v>
      </c>
      <c r="C2398" s="65" t="s">
        <v>1939</v>
      </c>
      <c r="D2398" s="65" t="s">
        <v>6590</v>
      </c>
      <c r="E2398" s="65" t="s">
        <v>1935</v>
      </c>
      <c r="F2398" s="65">
        <v>60</v>
      </c>
      <c r="G2398" s="65" t="s">
        <v>2238</v>
      </c>
      <c r="H2398" s="65">
        <v>4</v>
      </c>
      <c r="I2398" s="65">
        <v>815.02</v>
      </c>
      <c r="J2398" s="65">
        <v>2623.21</v>
      </c>
      <c r="K2398" s="65">
        <v>122260</v>
      </c>
      <c r="L2398" s="65">
        <v>2700</v>
      </c>
      <c r="M2398" s="65">
        <v>6</v>
      </c>
      <c r="N2398" s="65">
        <v>70.79</v>
      </c>
      <c r="O2398" s="65" t="s">
        <v>6591</v>
      </c>
    </row>
    <row r="2399" ht="15" spans="1:15">
      <c r="A2399" s="65" t="s">
        <v>36</v>
      </c>
      <c r="B2399" s="65" t="s">
        <v>6676</v>
      </c>
      <c r="C2399" s="65" t="s">
        <v>1939</v>
      </c>
      <c r="D2399" s="65" t="s">
        <v>6590</v>
      </c>
      <c r="E2399" s="65" t="s">
        <v>1935</v>
      </c>
      <c r="F2399" s="65">
        <v>60</v>
      </c>
      <c r="G2399" s="65" t="s">
        <v>2238</v>
      </c>
      <c r="H2399" s="65">
        <v>4</v>
      </c>
      <c r="I2399" s="65">
        <v>815.02</v>
      </c>
      <c r="J2399" s="65">
        <v>2623.21</v>
      </c>
      <c r="K2399" s="65">
        <v>122260</v>
      </c>
      <c r="L2399" s="65">
        <v>2700</v>
      </c>
      <c r="M2399" s="65">
        <v>6</v>
      </c>
      <c r="N2399" s="65">
        <v>70.79</v>
      </c>
      <c r="O2399" s="65" t="s">
        <v>6591</v>
      </c>
    </row>
    <row r="2400" ht="15" spans="1:15">
      <c r="A2400" s="65" t="s">
        <v>36</v>
      </c>
      <c r="B2400" s="65" t="s">
        <v>6678</v>
      </c>
      <c r="C2400" s="65" t="s">
        <v>1939</v>
      </c>
      <c r="D2400" s="65" t="s">
        <v>6590</v>
      </c>
      <c r="E2400" s="65" t="s">
        <v>1935</v>
      </c>
      <c r="F2400" s="65">
        <v>60</v>
      </c>
      <c r="G2400" s="65" t="s">
        <v>2238</v>
      </c>
      <c r="H2400" s="65">
        <v>4</v>
      </c>
      <c r="I2400" s="65">
        <v>815.02</v>
      </c>
      <c r="J2400" s="65">
        <v>2623.21</v>
      </c>
      <c r="K2400" s="65">
        <v>122260</v>
      </c>
      <c r="L2400" s="65">
        <v>2700</v>
      </c>
      <c r="M2400" s="65">
        <v>6</v>
      </c>
      <c r="N2400" s="65">
        <v>70.79</v>
      </c>
      <c r="O2400" s="65" t="s">
        <v>6591</v>
      </c>
    </row>
    <row r="2401" ht="15" spans="1:15">
      <c r="A2401" s="65" t="s">
        <v>36</v>
      </c>
      <c r="B2401" s="65" t="s">
        <v>6680</v>
      </c>
      <c r="C2401" s="65" t="s">
        <v>1939</v>
      </c>
      <c r="D2401" s="65" t="s">
        <v>6590</v>
      </c>
      <c r="E2401" s="65" t="s">
        <v>1935</v>
      </c>
      <c r="F2401" s="65">
        <v>60</v>
      </c>
      <c r="G2401" s="65" t="s">
        <v>2238</v>
      </c>
      <c r="H2401" s="65">
        <v>4</v>
      </c>
      <c r="I2401" s="65">
        <v>815.02</v>
      </c>
      <c r="J2401" s="65">
        <v>2623.21</v>
      </c>
      <c r="K2401" s="65">
        <v>122260</v>
      </c>
      <c r="L2401" s="65">
        <v>2700</v>
      </c>
      <c r="M2401" s="65">
        <v>6</v>
      </c>
      <c r="N2401" s="65">
        <v>70.79</v>
      </c>
      <c r="O2401" s="65" t="s">
        <v>6591</v>
      </c>
    </row>
    <row r="2402" ht="15" spans="1:15">
      <c r="A2402" s="65" t="s">
        <v>36</v>
      </c>
      <c r="B2402" s="65" t="s">
        <v>6682</v>
      </c>
      <c r="C2402" s="65" t="s">
        <v>1939</v>
      </c>
      <c r="D2402" s="65" t="s">
        <v>6590</v>
      </c>
      <c r="E2402" s="65" t="s">
        <v>1935</v>
      </c>
      <c r="F2402" s="65">
        <v>60</v>
      </c>
      <c r="G2402" s="65" t="s">
        <v>2238</v>
      </c>
      <c r="H2402" s="65">
        <v>4</v>
      </c>
      <c r="I2402" s="65">
        <v>815.02</v>
      </c>
      <c r="J2402" s="65">
        <v>2623.21</v>
      </c>
      <c r="K2402" s="65">
        <v>122260</v>
      </c>
      <c r="L2402" s="65">
        <v>2700</v>
      </c>
      <c r="M2402" s="65">
        <v>6</v>
      </c>
      <c r="N2402" s="65">
        <v>70.79</v>
      </c>
      <c r="O2402" s="65" t="s">
        <v>6591</v>
      </c>
    </row>
    <row r="2403" ht="15" spans="1:15">
      <c r="A2403" s="65" t="s">
        <v>36</v>
      </c>
      <c r="B2403" s="65" t="s">
        <v>6684</v>
      </c>
      <c r="C2403" s="65" t="s">
        <v>1939</v>
      </c>
      <c r="D2403" s="65" t="s">
        <v>6590</v>
      </c>
      <c r="E2403" s="65" t="s">
        <v>1935</v>
      </c>
      <c r="F2403" s="65">
        <v>60</v>
      </c>
      <c r="G2403" s="65" t="s">
        <v>2238</v>
      </c>
      <c r="H2403" s="65">
        <v>4</v>
      </c>
      <c r="I2403" s="65">
        <v>815.02</v>
      </c>
      <c r="J2403" s="65">
        <v>2623.21</v>
      </c>
      <c r="K2403" s="65">
        <v>122260</v>
      </c>
      <c r="L2403" s="65">
        <v>2700</v>
      </c>
      <c r="M2403" s="65">
        <v>6</v>
      </c>
      <c r="N2403" s="65">
        <v>70.79</v>
      </c>
      <c r="O2403" s="65" t="s">
        <v>6591</v>
      </c>
    </row>
    <row r="2404" ht="15" spans="1:15">
      <c r="A2404" s="65" t="s">
        <v>36</v>
      </c>
      <c r="B2404" s="65" t="s">
        <v>6686</v>
      </c>
      <c r="C2404" s="65" t="s">
        <v>1939</v>
      </c>
      <c r="D2404" s="65" t="s">
        <v>6590</v>
      </c>
      <c r="E2404" s="65" t="s">
        <v>1935</v>
      </c>
      <c r="F2404" s="65">
        <v>60</v>
      </c>
      <c r="G2404" s="65" t="s">
        <v>2238</v>
      </c>
      <c r="H2404" s="65">
        <v>4</v>
      </c>
      <c r="I2404" s="65">
        <v>815.02</v>
      </c>
      <c r="J2404" s="65">
        <v>2623.21</v>
      </c>
      <c r="K2404" s="65">
        <v>122260</v>
      </c>
      <c r="L2404" s="65">
        <v>2700</v>
      </c>
      <c r="M2404" s="65">
        <v>6</v>
      </c>
      <c r="N2404" s="65">
        <v>70.79</v>
      </c>
      <c r="O2404" s="65" t="s">
        <v>6591</v>
      </c>
    </row>
    <row r="2405" ht="15" spans="1:15">
      <c r="A2405" s="65" t="s">
        <v>36</v>
      </c>
      <c r="B2405" s="65" t="s">
        <v>6688</v>
      </c>
      <c r="C2405" s="65" t="s">
        <v>1939</v>
      </c>
      <c r="D2405" s="65" t="s">
        <v>6590</v>
      </c>
      <c r="E2405" s="65" t="s">
        <v>1935</v>
      </c>
      <c r="F2405" s="65">
        <v>60</v>
      </c>
      <c r="G2405" s="65" t="s">
        <v>2238</v>
      </c>
      <c r="H2405" s="65">
        <v>4</v>
      </c>
      <c r="I2405" s="65">
        <v>815.02</v>
      </c>
      <c r="J2405" s="65">
        <v>2623.21</v>
      </c>
      <c r="K2405" s="65">
        <v>122260</v>
      </c>
      <c r="L2405" s="65">
        <v>2700</v>
      </c>
      <c r="M2405" s="65">
        <v>6</v>
      </c>
      <c r="N2405" s="65">
        <v>70.79</v>
      </c>
      <c r="O2405" s="65" t="s">
        <v>6591</v>
      </c>
    </row>
    <row r="2406" ht="15" spans="1:15">
      <c r="A2406" s="65" t="s">
        <v>36</v>
      </c>
      <c r="B2406" s="65" t="s">
        <v>6690</v>
      </c>
      <c r="C2406" s="65" t="s">
        <v>1939</v>
      </c>
      <c r="D2406" s="65" t="s">
        <v>6590</v>
      </c>
      <c r="E2406" s="65" t="s">
        <v>1935</v>
      </c>
      <c r="F2406" s="65">
        <v>60</v>
      </c>
      <c r="G2406" s="65" t="s">
        <v>2238</v>
      </c>
      <c r="H2406" s="65">
        <v>4</v>
      </c>
      <c r="I2406" s="65">
        <v>815.02</v>
      </c>
      <c r="J2406" s="65">
        <v>2623.21</v>
      </c>
      <c r="K2406" s="65">
        <v>122260</v>
      </c>
      <c r="L2406" s="65">
        <v>2700</v>
      </c>
      <c r="M2406" s="65">
        <v>6</v>
      </c>
      <c r="N2406" s="65">
        <v>70.79</v>
      </c>
      <c r="O2406" s="65" t="s">
        <v>6591</v>
      </c>
    </row>
    <row r="2407" ht="15" spans="1:15">
      <c r="A2407" s="65" t="s">
        <v>36</v>
      </c>
      <c r="B2407" s="65" t="s">
        <v>6692</v>
      </c>
      <c r="C2407" s="65" t="s">
        <v>1939</v>
      </c>
      <c r="D2407" s="65" t="s">
        <v>6590</v>
      </c>
      <c r="E2407" s="65" t="s">
        <v>1935</v>
      </c>
      <c r="F2407" s="65">
        <v>60</v>
      </c>
      <c r="G2407" s="65" t="s">
        <v>2238</v>
      </c>
      <c r="H2407" s="65">
        <v>4</v>
      </c>
      <c r="I2407" s="65">
        <v>815.02</v>
      </c>
      <c r="J2407" s="65">
        <v>2623.21</v>
      </c>
      <c r="K2407" s="65">
        <v>122260</v>
      </c>
      <c r="L2407" s="65">
        <v>2700</v>
      </c>
      <c r="M2407" s="65">
        <v>6</v>
      </c>
      <c r="N2407" s="65">
        <v>70.79</v>
      </c>
      <c r="O2407" s="65" t="s">
        <v>6591</v>
      </c>
    </row>
    <row r="2408" ht="15" spans="1:15">
      <c r="A2408" s="65" t="s">
        <v>36</v>
      </c>
      <c r="B2408" s="65" t="s">
        <v>6694</v>
      </c>
      <c r="C2408" s="65" t="s">
        <v>1939</v>
      </c>
      <c r="D2408" s="65" t="s">
        <v>6590</v>
      </c>
      <c r="E2408" s="65" t="s">
        <v>1935</v>
      </c>
      <c r="F2408" s="65">
        <v>60</v>
      </c>
      <c r="G2408" s="65" t="s">
        <v>2238</v>
      </c>
      <c r="H2408" s="65">
        <v>4</v>
      </c>
      <c r="I2408" s="65">
        <v>815.24</v>
      </c>
      <c r="J2408" s="65">
        <v>2623.11</v>
      </c>
      <c r="K2408" s="65">
        <v>122260</v>
      </c>
      <c r="L2408" s="65">
        <v>2700</v>
      </c>
      <c r="M2408" s="65">
        <v>6</v>
      </c>
      <c r="N2408" s="65">
        <v>70.89</v>
      </c>
      <c r="O2408" s="65" t="s">
        <v>6591</v>
      </c>
    </row>
    <row r="2409" ht="15" spans="1:15">
      <c r="A2409" s="65" t="s">
        <v>36</v>
      </c>
      <c r="B2409" s="65" t="s">
        <v>6311</v>
      </c>
      <c r="C2409" s="65" t="s">
        <v>1939</v>
      </c>
      <c r="D2409" s="65" t="s">
        <v>6313</v>
      </c>
      <c r="E2409" s="65" t="s">
        <v>1935</v>
      </c>
      <c r="F2409" s="65">
        <v>60</v>
      </c>
      <c r="G2409" s="65" t="s">
        <v>2238</v>
      </c>
      <c r="H2409" s="65">
        <v>4</v>
      </c>
      <c r="I2409" s="65">
        <v>799.96</v>
      </c>
      <c r="J2409" s="65">
        <v>2574.72</v>
      </c>
      <c r="K2409" s="65">
        <v>120000</v>
      </c>
      <c r="L2409" s="65">
        <v>2660</v>
      </c>
      <c r="M2409" s="65">
        <v>6</v>
      </c>
      <c r="N2409" s="65">
        <v>79.28</v>
      </c>
      <c r="O2409" s="65"/>
    </row>
    <row r="2410" ht="15" spans="1:15">
      <c r="A2410" s="65" t="s">
        <v>36</v>
      </c>
      <c r="B2410" s="65" t="s">
        <v>6314</v>
      </c>
      <c r="C2410" s="65" t="s">
        <v>1939</v>
      </c>
      <c r="D2410" s="65" t="s">
        <v>6313</v>
      </c>
      <c r="E2410" s="65" t="s">
        <v>1935</v>
      </c>
      <c r="F2410" s="65">
        <v>60</v>
      </c>
      <c r="G2410" s="65" t="s">
        <v>2238</v>
      </c>
      <c r="H2410" s="65">
        <v>4</v>
      </c>
      <c r="I2410" s="65">
        <v>799.96</v>
      </c>
      <c r="J2410" s="65">
        <v>2574.72</v>
      </c>
      <c r="K2410" s="65">
        <v>120000</v>
      </c>
      <c r="L2410" s="65">
        <v>2660</v>
      </c>
      <c r="M2410" s="65">
        <v>6</v>
      </c>
      <c r="N2410" s="65">
        <v>79.28</v>
      </c>
      <c r="O2410" s="65"/>
    </row>
    <row r="2411" ht="15" spans="1:15">
      <c r="A2411" s="65" t="s">
        <v>36</v>
      </c>
      <c r="B2411" s="65" t="s">
        <v>6316</v>
      </c>
      <c r="C2411" s="65" t="s">
        <v>1939</v>
      </c>
      <c r="D2411" s="65" t="s">
        <v>6313</v>
      </c>
      <c r="E2411" s="65" t="s">
        <v>1935</v>
      </c>
      <c r="F2411" s="65">
        <v>60</v>
      </c>
      <c r="G2411" s="65" t="s">
        <v>2238</v>
      </c>
      <c r="H2411" s="65">
        <v>4</v>
      </c>
      <c r="I2411" s="65">
        <v>799.96</v>
      </c>
      <c r="J2411" s="65">
        <v>2574.72</v>
      </c>
      <c r="K2411" s="65">
        <v>120000</v>
      </c>
      <c r="L2411" s="65">
        <v>2660</v>
      </c>
      <c r="M2411" s="65">
        <v>6</v>
      </c>
      <c r="N2411" s="65">
        <v>79.28</v>
      </c>
      <c r="O2411" s="65"/>
    </row>
    <row r="2412" ht="15" spans="1:15">
      <c r="A2412" s="65" t="s">
        <v>36</v>
      </c>
      <c r="B2412" s="65" t="s">
        <v>6318</v>
      </c>
      <c r="C2412" s="65" t="s">
        <v>1939</v>
      </c>
      <c r="D2412" s="65" t="s">
        <v>6313</v>
      </c>
      <c r="E2412" s="65" t="s">
        <v>1935</v>
      </c>
      <c r="F2412" s="65">
        <v>60</v>
      </c>
      <c r="G2412" s="65" t="s">
        <v>2238</v>
      </c>
      <c r="H2412" s="65">
        <v>4</v>
      </c>
      <c r="I2412" s="65">
        <v>799.96</v>
      </c>
      <c r="J2412" s="65">
        <v>2574.72</v>
      </c>
      <c r="K2412" s="65">
        <v>120000</v>
      </c>
      <c r="L2412" s="65">
        <v>2660</v>
      </c>
      <c r="M2412" s="65">
        <v>6</v>
      </c>
      <c r="N2412" s="65">
        <v>79.28</v>
      </c>
      <c r="O2412" s="65" t="s">
        <v>6321</v>
      </c>
    </row>
    <row r="2413" ht="15" spans="1:15">
      <c r="A2413" s="65" t="s">
        <v>36</v>
      </c>
      <c r="B2413" s="65" t="s">
        <v>6322</v>
      </c>
      <c r="C2413" s="65" t="s">
        <v>1939</v>
      </c>
      <c r="D2413" s="65" t="s">
        <v>6313</v>
      </c>
      <c r="E2413" s="65" t="s">
        <v>1935</v>
      </c>
      <c r="F2413" s="65">
        <v>60</v>
      </c>
      <c r="G2413" s="65" t="s">
        <v>2238</v>
      </c>
      <c r="H2413" s="65">
        <v>4</v>
      </c>
      <c r="I2413" s="65">
        <v>799.96</v>
      </c>
      <c r="J2413" s="65">
        <v>2574.72</v>
      </c>
      <c r="K2413" s="65">
        <v>120000</v>
      </c>
      <c r="L2413" s="65">
        <v>2660</v>
      </c>
      <c r="M2413" s="65">
        <v>6</v>
      </c>
      <c r="N2413" s="65">
        <v>79.28</v>
      </c>
      <c r="O2413" s="65"/>
    </row>
    <row r="2414" ht="15" spans="1:15">
      <c r="A2414" s="65" t="s">
        <v>36</v>
      </c>
      <c r="B2414" s="65" t="s">
        <v>6324</v>
      </c>
      <c r="C2414" s="65" t="s">
        <v>1939</v>
      </c>
      <c r="D2414" s="65" t="s">
        <v>6313</v>
      </c>
      <c r="E2414" s="65" t="s">
        <v>1935</v>
      </c>
      <c r="F2414" s="65">
        <v>60</v>
      </c>
      <c r="G2414" s="65" t="s">
        <v>2238</v>
      </c>
      <c r="H2414" s="65">
        <v>4</v>
      </c>
      <c r="I2414" s="65">
        <v>799.96</v>
      </c>
      <c r="J2414" s="65">
        <v>2574.72</v>
      </c>
      <c r="K2414" s="65">
        <v>120000</v>
      </c>
      <c r="L2414" s="65">
        <v>2660</v>
      </c>
      <c r="M2414" s="65">
        <v>6</v>
      </c>
      <c r="N2414" s="65">
        <v>79.28</v>
      </c>
      <c r="O2414" s="65"/>
    </row>
    <row r="2415" ht="15" spans="1:15">
      <c r="A2415" s="65" t="s">
        <v>36</v>
      </c>
      <c r="B2415" s="65" t="s">
        <v>6326</v>
      </c>
      <c r="C2415" s="65" t="s">
        <v>1939</v>
      </c>
      <c r="D2415" s="65" t="s">
        <v>6313</v>
      </c>
      <c r="E2415" s="65" t="s">
        <v>1935</v>
      </c>
      <c r="F2415" s="65">
        <v>60</v>
      </c>
      <c r="G2415" s="65" t="s">
        <v>2238</v>
      </c>
      <c r="H2415" s="65">
        <v>4</v>
      </c>
      <c r="I2415" s="65">
        <v>799.96</v>
      </c>
      <c r="J2415" s="65">
        <v>2574.72</v>
      </c>
      <c r="K2415" s="65">
        <v>120000</v>
      </c>
      <c r="L2415" s="65">
        <v>2660</v>
      </c>
      <c r="M2415" s="65">
        <v>6</v>
      </c>
      <c r="N2415" s="65">
        <v>79.28</v>
      </c>
      <c r="O2415" s="65"/>
    </row>
    <row r="2416" ht="15" spans="1:15">
      <c r="A2416" s="65" t="s">
        <v>36</v>
      </c>
      <c r="B2416" s="65" t="s">
        <v>6328</v>
      </c>
      <c r="C2416" s="65" t="s">
        <v>1939</v>
      </c>
      <c r="D2416" s="65" t="s">
        <v>6313</v>
      </c>
      <c r="E2416" s="65" t="s">
        <v>1935</v>
      </c>
      <c r="F2416" s="65">
        <v>60</v>
      </c>
      <c r="G2416" s="65" t="s">
        <v>2238</v>
      </c>
      <c r="H2416" s="65">
        <v>4</v>
      </c>
      <c r="I2416" s="65">
        <v>799.96</v>
      </c>
      <c r="J2416" s="65">
        <v>2574.72</v>
      </c>
      <c r="K2416" s="65">
        <v>120000</v>
      </c>
      <c r="L2416" s="65">
        <v>2660</v>
      </c>
      <c r="M2416" s="65">
        <v>6</v>
      </c>
      <c r="N2416" s="65">
        <v>79.28</v>
      </c>
      <c r="O2416" s="65"/>
    </row>
    <row r="2417" ht="15" spans="1:15">
      <c r="A2417" s="65" t="s">
        <v>36</v>
      </c>
      <c r="B2417" s="65" t="s">
        <v>6330</v>
      </c>
      <c r="C2417" s="65" t="s">
        <v>1939</v>
      </c>
      <c r="D2417" s="65" t="s">
        <v>6313</v>
      </c>
      <c r="E2417" s="65" t="s">
        <v>1935</v>
      </c>
      <c r="F2417" s="65">
        <v>60</v>
      </c>
      <c r="G2417" s="65" t="s">
        <v>2238</v>
      </c>
      <c r="H2417" s="65">
        <v>4</v>
      </c>
      <c r="I2417" s="65">
        <v>799.96</v>
      </c>
      <c r="J2417" s="65">
        <v>2574.72</v>
      </c>
      <c r="K2417" s="65">
        <v>120000</v>
      </c>
      <c r="L2417" s="65">
        <v>2660</v>
      </c>
      <c r="M2417" s="65">
        <v>6</v>
      </c>
      <c r="N2417" s="65">
        <v>79.28</v>
      </c>
      <c r="O2417" s="65"/>
    </row>
    <row r="2418" ht="15" spans="1:15">
      <c r="A2418" s="65" t="s">
        <v>36</v>
      </c>
      <c r="B2418" s="65" t="s">
        <v>6332</v>
      </c>
      <c r="C2418" s="65" t="s">
        <v>1939</v>
      </c>
      <c r="D2418" s="65" t="s">
        <v>6313</v>
      </c>
      <c r="E2418" s="65" t="s">
        <v>1935</v>
      </c>
      <c r="F2418" s="65">
        <v>60</v>
      </c>
      <c r="G2418" s="65" t="s">
        <v>2238</v>
      </c>
      <c r="H2418" s="65">
        <v>4</v>
      </c>
      <c r="I2418" s="65">
        <v>799.96</v>
      </c>
      <c r="J2418" s="65">
        <v>2574.72</v>
      </c>
      <c r="K2418" s="65">
        <v>120000</v>
      </c>
      <c r="L2418" s="65">
        <v>2660</v>
      </c>
      <c r="M2418" s="65">
        <v>6</v>
      </c>
      <c r="N2418" s="65">
        <v>79.28</v>
      </c>
      <c r="O2418" s="65"/>
    </row>
    <row r="2419" ht="15" spans="1:15">
      <c r="A2419" s="65" t="s">
        <v>36</v>
      </c>
      <c r="B2419" s="65" t="s">
        <v>6334</v>
      </c>
      <c r="C2419" s="65" t="s">
        <v>1939</v>
      </c>
      <c r="D2419" s="65" t="s">
        <v>6313</v>
      </c>
      <c r="E2419" s="65" t="s">
        <v>1935</v>
      </c>
      <c r="F2419" s="65">
        <v>60</v>
      </c>
      <c r="G2419" s="65" t="s">
        <v>2238</v>
      </c>
      <c r="H2419" s="65">
        <v>4</v>
      </c>
      <c r="I2419" s="65">
        <v>799.96</v>
      </c>
      <c r="J2419" s="65">
        <v>2574.72</v>
      </c>
      <c r="K2419" s="65">
        <v>120000</v>
      </c>
      <c r="L2419" s="65">
        <v>2660</v>
      </c>
      <c r="M2419" s="65">
        <v>6</v>
      </c>
      <c r="N2419" s="65">
        <v>79.28</v>
      </c>
      <c r="O2419" s="65"/>
    </row>
    <row r="2420" ht="15" spans="1:15">
      <c r="A2420" s="65" t="s">
        <v>36</v>
      </c>
      <c r="B2420" s="65" t="s">
        <v>6336</v>
      </c>
      <c r="C2420" s="65" t="s">
        <v>1939</v>
      </c>
      <c r="D2420" s="65" t="s">
        <v>6313</v>
      </c>
      <c r="E2420" s="65" t="s">
        <v>1935</v>
      </c>
      <c r="F2420" s="65">
        <v>60</v>
      </c>
      <c r="G2420" s="65" t="s">
        <v>2238</v>
      </c>
      <c r="H2420" s="65">
        <v>4</v>
      </c>
      <c r="I2420" s="65">
        <v>799.96</v>
      </c>
      <c r="J2420" s="65">
        <v>2574.72</v>
      </c>
      <c r="K2420" s="65">
        <v>120000</v>
      </c>
      <c r="L2420" s="65">
        <v>2660</v>
      </c>
      <c r="M2420" s="65">
        <v>6</v>
      </c>
      <c r="N2420" s="65">
        <v>79.28</v>
      </c>
      <c r="O2420" s="65" t="s">
        <v>6321</v>
      </c>
    </row>
    <row r="2421" ht="15" spans="1:15">
      <c r="A2421" s="65" t="s">
        <v>36</v>
      </c>
      <c r="B2421" s="65" t="s">
        <v>6338</v>
      </c>
      <c r="C2421" s="65" t="s">
        <v>1939</v>
      </c>
      <c r="D2421" s="65" t="s">
        <v>6313</v>
      </c>
      <c r="E2421" s="65" t="s">
        <v>1935</v>
      </c>
      <c r="F2421" s="65">
        <v>60</v>
      </c>
      <c r="G2421" s="65" t="s">
        <v>2238</v>
      </c>
      <c r="H2421" s="65">
        <v>4</v>
      </c>
      <c r="I2421" s="65">
        <v>799.96</v>
      </c>
      <c r="J2421" s="65">
        <v>2574.72</v>
      </c>
      <c r="K2421" s="65">
        <v>120000</v>
      </c>
      <c r="L2421" s="65">
        <v>2660</v>
      </c>
      <c r="M2421" s="65">
        <v>6</v>
      </c>
      <c r="N2421" s="65">
        <v>79.28</v>
      </c>
      <c r="O2421" s="65"/>
    </row>
    <row r="2422" ht="15" spans="1:15">
      <c r="A2422" s="65" t="s">
        <v>36</v>
      </c>
      <c r="B2422" s="65" t="s">
        <v>6340</v>
      </c>
      <c r="C2422" s="65" t="s">
        <v>1939</v>
      </c>
      <c r="D2422" s="65" t="s">
        <v>6313</v>
      </c>
      <c r="E2422" s="65" t="s">
        <v>1935</v>
      </c>
      <c r="F2422" s="65">
        <v>60</v>
      </c>
      <c r="G2422" s="65" t="s">
        <v>2238</v>
      </c>
      <c r="H2422" s="65">
        <v>4</v>
      </c>
      <c r="I2422" s="65">
        <v>799.96</v>
      </c>
      <c r="J2422" s="65">
        <v>2574.72</v>
      </c>
      <c r="K2422" s="65">
        <v>120000</v>
      </c>
      <c r="L2422" s="65">
        <v>2660</v>
      </c>
      <c r="M2422" s="65">
        <v>6</v>
      </c>
      <c r="N2422" s="65">
        <v>79.28</v>
      </c>
      <c r="O2422" s="65" t="s">
        <v>6321</v>
      </c>
    </row>
    <row r="2423" ht="15" spans="1:15">
      <c r="A2423" s="65" t="s">
        <v>36</v>
      </c>
      <c r="B2423" s="65" t="s">
        <v>6342</v>
      </c>
      <c r="C2423" s="65" t="s">
        <v>1939</v>
      </c>
      <c r="D2423" s="65" t="s">
        <v>6313</v>
      </c>
      <c r="E2423" s="65" t="s">
        <v>1935</v>
      </c>
      <c r="F2423" s="65">
        <v>60</v>
      </c>
      <c r="G2423" s="65" t="s">
        <v>2238</v>
      </c>
      <c r="H2423" s="65">
        <v>4</v>
      </c>
      <c r="I2423" s="65">
        <v>799.96</v>
      </c>
      <c r="J2423" s="65">
        <v>2574.72</v>
      </c>
      <c r="K2423" s="65">
        <v>120000</v>
      </c>
      <c r="L2423" s="65">
        <v>2660</v>
      </c>
      <c r="M2423" s="65">
        <v>6</v>
      </c>
      <c r="N2423" s="65">
        <v>79.28</v>
      </c>
      <c r="O2423" s="65"/>
    </row>
    <row r="2424" ht="15" spans="1:15">
      <c r="A2424" s="65" t="s">
        <v>36</v>
      </c>
      <c r="B2424" s="65" t="s">
        <v>6344</v>
      </c>
      <c r="C2424" s="65" t="s">
        <v>1939</v>
      </c>
      <c r="D2424" s="65" t="s">
        <v>6313</v>
      </c>
      <c r="E2424" s="65" t="s">
        <v>1935</v>
      </c>
      <c r="F2424" s="65">
        <v>60</v>
      </c>
      <c r="G2424" s="65" t="s">
        <v>2238</v>
      </c>
      <c r="H2424" s="65">
        <v>4</v>
      </c>
      <c r="I2424" s="65">
        <v>799.96</v>
      </c>
      <c r="J2424" s="65">
        <v>2574.72</v>
      </c>
      <c r="K2424" s="65">
        <v>120000</v>
      </c>
      <c r="L2424" s="65">
        <v>2660</v>
      </c>
      <c r="M2424" s="65">
        <v>6</v>
      </c>
      <c r="N2424" s="65">
        <v>79.28</v>
      </c>
      <c r="O2424" s="65" t="s">
        <v>6321</v>
      </c>
    </row>
    <row r="2425" ht="15" spans="1:15">
      <c r="A2425" s="65" t="s">
        <v>36</v>
      </c>
      <c r="B2425" s="65" t="s">
        <v>6346</v>
      </c>
      <c r="C2425" s="65" t="s">
        <v>1939</v>
      </c>
      <c r="D2425" s="65" t="s">
        <v>6313</v>
      </c>
      <c r="E2425" s="65" t="s">
        <v>1935</v>
      </c>
      <c r="F2425" s="65">
        <v>60</v>
      </c>
      <c r="G2425" s="65" t="s">
        <v>2238</v>
      </c>
      <c r="H2425" s="65">
        <v>4</v>
      </c>
      <c r="I2425" s="65">
        <v>799.96</v>
      </c>
      <c r="J2425" s="65">
        <v>2574.72</v>
      </c>
      <c r="K2425" s="65">
        <v>120000</v>
      </c>
      <c r="L2425" s="65">
        <v>2660</v>
      </c>
      <c r="M2425" s="65">
        <v>6</v>
      </c>
      <c r="N2425" s="65">
        <v>79.28</v>
      </c>
      <c r="O2425" s="65"/>
    </row>
    <row r="2426" ht="15" spans="1:15">
      <c r="A2426" s="65" t="s">
        <v>36</v>
      </c>
      <c r="B2426" s="65" t="s">
        <v>6348</v>
      </c>
      <c r="C2426" s="65" t="s">
        <v>1939</v>
      </c>
      <c r="D2426" s="65" t="s">
        <v>6313</v>
      </c>
      <c r="E2426" s="65" t="s">
        <v>1935</v>
      </c>
      <c r="F2426" s="65">
        <v>60</v>
      </c>
      <c r="G2426" s="65" t="s">
        <v>2238</v>
      </c>
      <c r="H2426" s="65">
        <v>4</v>
      </c>
      <c r="I2426" s="65">
        <v>799.96</v>
      </c>
      <c r="J2426" s="65">
        <v>2574.72</v>
      </c>
      <c r="K2426" s="65">
        <v>120000</v>
      </c>
      <c r="L2426" s="65">
        <v>2660</v>
      </c>
      <c r="M2426" s="65">
        <v>6</v>
      </c>
      <c r="N2426" s="65">
        <v>79.28</v>
      </c>
      <c r="O2426" s="65"/>
    </row>
    <row r="2427" ht="15" spans="1:15">
      <c r="A2427" s="65" t="s">
        <v>36</v>
      </c>
      <c r="B2427" s="65" t="s">
        <v>6350</v>
      </c>
      <c r="C2427" s="65" t="s">
        <v>1939</v>
      </c>
      <c r="D2427" s="65" t="s">
        <v>6313</v>
      </c>
      <c r="E2427" s="65" t="s">
        <v>1935</v>
      </c>
      <c r="F2427" s="65">
        <v>60</v>
      </c>
      <c r="G2427" s="65" t="s">
        <v>2238</v>
      </c>
      <c r="H2427" s="65">
        <v>4</v>
      </c>
      <c r="I2427" s="65">
        <v>799.96</v>
      </c>
      <c r="J2427" s="65">
        <v>2574.72</v>
      </c>
      <c r="K2427" s="65">
        <v>120000</v>
      </c>
      <c r="L2427" s="65">
        <v>2660</v>
      </c>
      <c r="M2427" s="65">
        <v>6</v>
      </c>
      <c r="N2427" s="65">
        <v>79.28</v>
      </c>
      <c r="O2427" s="65"/>
    </row>
    <row r="2428" ht="15" spans="1:15">
      <c r="A2428" s="65" t="s">
        <v>36</v>
      </c>
      <c r="B2428" s="65" t="s">
        <v>6352</v>
      </c>
      <c r="C2428" s="65" t="s">
        <v>1939</v>
      </c>
      <c r="D2428" s="65" t="s">
        <v>6313</v>
      </c>
      <c r="E2428" s="65" t="s">
        <v>1935</v>
      </c>
      <c r="F2428" s="65">
        <v>60</v>
      </c>
      <c r="G2428" s="65" t="s">
        <v>2238</v>
      </c>
      <c r="H2428" s="65">
        <v>4</v>
      </c>
      <c r="I2428" s="65">
        <v>799.96</v>
      </c>
      <c r="J2428" s="65">
        <v>2574.72</v>
      </c>
      <c r="K2428" s="65">
        <v>120000</v>
      </c>
      <c r="L2428" s="65">
        <v>2660</v>
      </c>
      <c r="M2428" s="65">
        <v>6</v>
      </c>
      <c r="N2428" s="65">
        <v>79.28</v>
      </c>
      <c r="O2428" s="65"/>
    </row>
    <row r="2429" ht="15" spans="1:15">
      <c r="A2429" s="65" t="s">
        <v>36</v>
      </c>
      <c r="B2429" s="65" t="s">
        <v>6354</v>
      </c>
      <c r="C2429" s="65" t="s">
        <v>1939</v>
      </c>
      <c r="D2429" s="65" t="s">
        <v>6313</v>
      </c>
      <c r="E2429" s="65" t="s">
        <v>1935</v>
      </c>
      <c r="F2429" s="65">
        <v>60</v>
      </c>
      <c r="G2429" s="65" t="s">
        <v>2238</v>
      </c>
      <c r="H2429" s="65">
        <v>4</v>
      </c>
      <c r="I2429" s="65">
        <v>799.96</v>
      </c>
      <c r="J2429" s="65">
        <v>2574.72</v>
      </c>
      <c r="K2429" s="65">
        <v>120000</v>
      </c>
      <c r="L2429" s="65">
        <v>2660</v>
      </c>
      <c r="M2429" s="65">
        <v>6</v>
      </c>
      <c r="N2429" s="65">
        <v>79.28</v>
      </c>
      <c r="O2429" s="65"/>
    </row>
    <row r="2430" ht="15" spans="1:15">
      <c r="A2430" s="65" t="s">
        <v>36</v>
      </c>
      <c r="B2430" s="65" t="s">
        <v>6356</v>
      </c>
      <c r="C2430" s="65" t="s">
        <v>1939</v>
      </c>
      <c r="D2430" s="65" t="s">
        <v>6313</v>
      </c>
      <c r="E2430" s="65" t="s">
        <v>1935</v>
      </c>
      <c r="F2430" s="65">
        <v>60</v>
      </c>
      <c r="G2430" s="65" t="s">
        <v>2238</v>
      </c>
      <c r="H2430" s="65">
        <v>4</v>
      </c>
      <c r="I2430" s="65">
        <v>799.96</v>
      </c>
      <c r="J2430" s="65">
        <v>2574.72</v>
      </c>
      <c r="K2430" s="65">
        <v>120000</v>
      </c>
      <c r="L2430" s="65">
        <v>2660</v>
      </c>
      <c r="M2430" s="65">
        <v>6</v>
      </c>
      <c r="N2430" s="65">
        <v>79.28</v>
      </c>
      <c r="O2430" s="65"/>
    </row>
    <row r="2431" ht="15" spans="1:15">
      <c r="A2431" s="65" t="s">
        <v>36</v>
      </c>
      <c r="B2431" s="65" t="s">
        <v>6358</v>
      </c>
      <c r="C2431" s="65" t="s">
        <v>1939</v>
      </c>
      <c r="D2431" s="65" t="s">
        <v>6313</v>
      </c>
      <c r="E2431" s="65" t="s">
        <v>1935</v>
      </c>
      <c r="F2431" s="65">
        <v>60</v>
      </c>
      <c r="G2431" s="65" t="s">
        <v>2238</v>
      </c>
      <c r="H2431" s="65">
        <v>4</v>
      </c>
      <c r="I2431" s="65">
        <v>799.96</v>
      </c>
      <c r="J2431" s="65">
        <v>2574.72</v>
      </c>
      <c r="K2431" s="65">
        <v>120000</v>
      </c>
      <c r="L2431" s="65">
        <v>2660</v>
      </c>
      <c r="M2431" s="65">
        <v>6</v>
      </c>
      <c r="N2431" s="65">
        <v>79.28</v>
      </c>
      <c r="O2431" s="65"/>
    </row>
    <row r="2432" ht="15" spans="1:15">
      <c r="A2432" s="65" t="s">
        <v>36</v>
      </c>
      <c r="B2432" s="65" t="s">
        <v>6360</v>
      </c>
      <c r="C2432" s="65" t="s">
        <v>1939</v>
      </c>
      <c r="D2432" s="65" t="s">
        <v>6313</v>
      </c>
      <c r="E2432" s="65" t="s">
        <v>1935</v>
      </c>
      <c r="F2432" s="65">
        <v>60</v>
      </c>
      <c r="G2432" s="65" t="s">
        <v>2238</v>
      </c>
      <c r="H2432" s="65">
        <v>4</v>
      </c>
      <c r="I2432" s="65">
        <v>799.96</v>
      </c>
      <c r="J2432" s="65">
        <v>2574.72</v>
      </c>
      <c r="K2432" s="65">
        <v>120000</v>
      </c>
      <c r="L2432" s="65">
        <v>2660</v>
      </c>
      <c r="M2432" s="65">
        <v>6</v>
      </c>
      <c r="N2432" s="65">
        <v>79.28</v>
      </c>
      <c r="O2432" s="65"/>
    </row>
    <row r="2433" ht="15" spans="1:15">
      <c r="A2433" s="65" t="s">
        <v>36</v>
      </c>
      <c r="B2433" s="65" t="s">
        <v>6362</v>
      </c>
      <c r="C2433" s="65" t="s">
        <v>1939</v>
      </c>
      <c r="D2433" s="65" t="s">
        <v>6313</v>
      </c>
      <c r="E2433" s="65" t="s">
        <v>1935</v>
      </c>
      <c r="F2433" s="65">
        <v>60</v>
      </c>
      <c r="G2433" s="65" t="s">
        <v>2238</v>
      </c>
      <c r="H2433" s="65">
        <v>4</v>
      </c>
      <c r="I2433" s="65">
        <v>799.96</v>
      </c>
      <c r="J2433" s="65">
        <v>2574.72</v>
      </c>
      <c r="K2433" s="65">
        <v>120000</v>
      </c>
      <c r="L2433" s="65">
        <v>2660</v>
      </c>
      <c r="M2433" s="65">
        <v>6</v>
      </c>
      <c r="N2433" s="65">
        <v>79.28</v>
      </c>
      <c r="O2433" s="65"/>
    </row>
    <row r="2434" ht="15" spans="1:15">
      <c r="A2434" s="65" t="s">
        <v>36</v>
      </c>
      <c r="B2434" s="65" t="s">
        <v>6364</v>
      </c>
      <c r="C2434" s="65" t="s">
        <v>1939</v>
      </c>
      <c r="D2434" s="65" t="s">
        <v>6313</v>
      </c>
      <c r="E2434" s="65" t="s">
        <v>1935</v>
      </c>
      <c r="F2434" s="65">
        <v>60</v>
      </c>
      <c r="G2434" s="65" t="s">
        <v>2238</v>
      </c>
      <c r="H2434" s="65">
        <v>4</v>
      </c>
      <c r="I2434" s="65">
        <v>799.96</v>
      </c>
      <c r="J2434" s="65">
        <v>2574.72</v>
      </c>
      <c r="K2434" s="65">
        <v>120000</v>
      </c>
      <c r="L2434" s="65">
        <v>2660</v>
      </c>
      <c r="M2434" s="65">
        <v>6</v>
      </c>
      <c r="N2434" s="65">
        <v>79.28</v>
      </c>
      <c r="O2434" s="65" t="s">
        <v>6321</v>
      </c>
    </row>
    <row r="2435" ht="15" spans="1:15">
      <c r="A2435" s="65" t="s">
        <v>36</v>
      </c>
      <c r="B2435" s="65" t="s">
        <v>6366</v>
      </c>
      <c r="C2435" s="65" t="s">
        <v>1939</v>
      </c>
      <c r="D2435" s="65" t="s">
        <v>6313</v>
      </c>
      <c r="E2435" s="65" t="s">
        <v>1935</v>
      </c>
      <c r="F2435" s="65">
        <v>60</v>
      </c>
      <c r="G2435" s="65" t="s">
        <v>2238</v>
      </c>
      <c r="H2435" s="65">
        <v>4</v>
      </c>
      <c r="I2435" s="65">
        <v>799.96</v>
      </c>
      <c r="J2435" s="65">
        <v>2574.72</v>
      </c>
      <c r="K2435" s="65">
        <v>120000</v>
      </c>
      <c r="L2435" s="65">
        <v>2660</v>
      </c>
      <c r="M2435" s="65">
        <v>6</v>
      </c>
      <c r="N2435" s="65">
        <v>79.28</v>
      </c>
      <c r="O2435" s="65"/>
    </row>
    <row r="2436" ht="15" spans="1:15">
      <c r="A2436" s="65" t="s">
        <v>36</v>
      </c>
      <c r="B2436" s="65" t="s">
        <v>6368</v>
      </c>
      <c r="C2436" s="65" t="s">
        <v>1939</v>
      </c>
      <c r="D2436" s="65" t="s">
        <v>6313</v>
      </c>
      <c r="E2436" s="65" t="s">
        <v>1935</v>
      </c>
      <c r="F2436" s="65">
        <v>60</v>
      </c>
      <c r="G2436" s="65" t="s">
        <v>2238</v>
      </c>
      <c r="H2436" s="65">
        <v>4</v>
      </c>
      <c r="I2436" s="65">
        <v>799.96</v>
      </c>
      <c r="J2436" s="65">
        <v>2574.72</v>
      </c>
      <c r="K2436" s="65">
        <v>120000</v>
      </c>
      <c r="L2436" s="65">
        <v>2660</v>
      </c>
      <c r="M2436" s="65">
        <v>6</v>
      </c>
      <c r="N2436" s="65">
        <v>79.28</v>
      </c>
      <c r="O2436" s="65"/>
    </row>
    <row r="2437" ht="15" spans="1:15">
      <c r="A2437" s="65" t="s">
        <v>36</v>
      </c>
      <c r="B2437" s="65" t="s">
        <v>6370</v>
      </c>
      <c r="C2437" s="65" t="s">
        <v>1939</v>
      </c>
      <c r="D2437" s="65" t="s">
        <v>6313</v>
      </c>
      <c r="E2437" s="65" t="s">
        <v>1935</v>
      </c>
      <c r="F2437" s="65">
        <v>60</v>
      </c>
      <c r="G2437" s="65" t="s">
        <v>2238</v>
      </c>
      <c r="H2437" s="65">
        <v>4</v>
      </c>
      <c r="I2437" s="65">
        <v>799.96</v>
      </c>
      <c r="J2437" s="65">
        <v>2574.72</v>
      </c>
      <c r="K2437" s="65">
        <v>120000</v>
      </c>
      <c r="L2437" s="65">
        <v>2660</v>
      </c>
      <c r="M2437" s="65">
        <v>6</v>
      </c>
      <c r="N2437" s="65">
        <v>79.28</v>
      </c>
      <c r="O2437" s="65"/>
    </row>
    <row r="2438" ht="15" spans="1:15">
      <c r="A2438" s="65" t="s">
        <v>36</v>
      </c>
      <c r="B2438" s="65" t="s">
        <v>6372</v>
      </c>
      <c r="C2438" s="65" t="s">
        <v>1939</v>
      </c>
      <c r="D2438" s="65" t="s">
        <v>6313</v>
      </c>
      <c r="E2438" s="65" t="s">
        <v>1935</v>
      </c>
      <c r="F2438" s="65">
        <v>60</v>
      </c>
      <c r="G2438" s="65" t="s">
        <v>2238</v>
      </c>
      <c r="H2438" s="65">
        <v>4</v>
      </c>
      <c r="I2438" s="65">
        <v>799.96</v>
      </c>
      <c r="J2438" s="65">
        <v>2574.72</v>
      </c>
      <c r="K2438" s="65">
        <v>120000</v>
      </c>
      <c r="L2438" s="65">
        <v>2660</v>
      </c>
      <c r="M2438" s="65">
        <v>6</v>
      </c>
      <c r="N2438" s="65">
        <v>79.28</v>
      </c>
      <c r="O2438" s="65" t="s">
        <v>6321</v>
      </c>
    </row>
    <row r="2439" ht="15" spans="1:15">
      <c r="A2439" s="65" t="s">
        <v>36</v>
      </c>
      <c r="B2439" s="65" t="s">
        <v>6374</v>
      </c>
      <c r="C2439" s="65" t="s">
        <v>1939</v>
      </c>
      <c r="D2439" s="65" t="s">
        <v>6313</v>
      </c>
      <c r="E2439" s="65" t="s">
        <v>1935</v>
      </c>
      <c r="F2439" s="65">
        <v>60</v>
      </c>
      <c r="G2439" s="65" t="s">
        <v>2238</v>
      </c>
      <c r="H2439" s="65">
        <v>4</v>
      </c>
      <c r="I2439" s="65">
        <v>799.96</v>
      </c>
      <c r="J2439" s="65">
        <v>2574.72</v>
      </c>
      <c r="K2439" s="65">
        <v>120000</v>
      </c>
      <c r="L2439" s="65">
        <v>2660</v>
      </c>
      <c r="M2439" s="65">
        <v>6</v>
      </c>
      <c r="N2439" s="65">
        <v>79.28</v>
      </c>
      <c r="O2439" s="65"/>
    </row>
    <row r="2440" ht="15" spans="1:15">
      <c r="A2440" s="65" t="s">
        <v>36</v>
      </c>
      <c r="B2440" s="65" t="s">
        <v>6376</v>
      </c>
      <c r="C2440" s="65" t="s">
        <v>1939</v>
      </c>
      <c r="D2440" s="65" t="s">
        <v>6313</v>
      </c>
      <c r="E2440" s="65" t="s">
        <v>1935</v>
      </c>
      <c r="F2440" s="65">
        <v>60</v>
      </c>
      <c r="G2440" s="65" t="s">
        <v>2238</v>
      </c>
      <c r="H2440" s="65">
        <v>4</v>
      </c>
      <c r="I2440" s="65">
        <v>799.96</v>
      </c>
      <c r="J2440" s="65">
        <v>2574.72</v>
      </c>
      <c r="K2440" s="65">
        <v>120000</v>
      </c>
      <c r="L2440" s="65">
        <v>2660</v>
      </c>
      <c r="M2440" s="65">
        <v>6</v>
      </c>
      <c r="N2440" s="65">
        <v>79.28</v>
      </c>
      <c r="O2440" s="65" t="s">
        <v>6321</v>
      </c>
    </row>
    <row r="2441" ht="15" spans="1:15">
      <c r="A2441" s="65" t="s">
        <v>36</v>
      </c>
      <c r="B2441" s="65" t="s">
        <v>6378</v>
      </c>
      <c r="C2441" s="65" t="s">
        <v>1939</v>
      </c>
      <c r="D2441" s="65" t="s">
        <v>6313</v>
      </c>
      <c r="E2441" s="65" t="s">
        <v>1935</v>
      </c>
      <c r="F2441" s="65">
        <v>60</v>
      </c>
      <c r="G2441" s="65" t="s">
        <v>2238</v>
      </c>
      <c r="H2441" s="65">
        <v>4</v>
      </c>
      <c r="I2441" s="65">
        <v>799.96</v>
      </c>
      <c r="J2441" s="65">
        <v>2574.72</v>
      </c>
      <c r="K2441" s="65">
        <v>120000</v>
      </c>
      <c r="L2441" s="65">
        <v>2660</v>
      </c>
      <c r="M2441" s="65">
        <v>6</v>
      </c>
      <c r="N2441" s="65">
        <v>79.28</v>
      </c>
      <c r="O2441" s="65" t="s">
        <v>6321</v>
      </c>
    </row>
    <row r="2442" ht="15" spans="1:15">
      <c r="A2442" s="65" t="s">
        <v>36</v>
      </c>
      <c r="B2442" s="65" t="s">
        <v>6380</v>
      </c>
      <c r="C2442" s="65" t="s">
        <v>1939</v>
      </c>
      <c r="D2442" s="65" t="s">
        <v>6313</v>
      </c>
      <c r="E2442" s="65" t="s">
        <v>1935</v>
      </c>
      <c r="F2442" s="65">
        <v>60</v>
      </c>
      <c r="G2442" s="65" t="s">
        <v>2238</v>
      </c>
      <c r="H2442" s="65">
        <v>4</v>
      </c>
      <c r="I2442" s="65">
        <v>799.96</v>
      </c>
      <c r="J2442" s="65">
        <v>2574.72</v>
      </c>
      <c r="K2442" s="65">
        <v>120000</v>
      </c>
      <c r="L2442" s="65">
        <v>2660</v>
      </c>
      <c r="M2442" s="65">
        <v>6</v>
      </c>
      <c r="N2442" s="65">
        <v>79.28</v>
      </c>
      <c r="O2442" s="65" t="s">
        <v>6321</v>
      </c>
    </row>
    <row r="2443" ht="15" spans="1:15">
      <c r="A2443" s="65" t="s">
        <v>36</v>
      </c>
      <c r="B2443" s="65" t="s">
        <v>6382</v>
      </c>
      <c r="C2443" s="65" t="s">
        <v>1939</v>
      </c>
      <c r="D2443" s="65" t="s">
        <v>6313</v>
      </c>
      <c r="E2443" s="65" t="s">
        <v>1935</v>
      </c>
      <c r="F2443" s="65">
        <v>60</v>
      </c>
      <c r="G2443" s="65" t="s">
        <v>2238</v>
      </c>
      <c r="H2443" s="65">
        <v>4</v>
      </c>
      <c r="I2443" s="65">
        <v>799.96</v>
      </c>
      <c r="J2443" s="65">
        <v>2574.72</v>
      </c>
      <c r="K2443" s="65">
        <v>120000</v>
      </c>
      <c r="L2443" s="65">
        <v>2660</v>
      </c>
      <c r="M2443" s="65">
        <v>6</v>
      </c>
      <c r="N2443" s="65">
        <v>79.28</v>
      </c>
      <c r="O2443" s="65" t="s">
        <v>6321</v>
      </c>
    </row>
    <row r="2444" ht="15" spans="1:15">
      <c r="A2444" s="65" t="s">
        <v>36</v>
      </c>
      <c r="B2444" s="65" t="s">
        <v>6384</v>
      </c>
      <c r="C2444" s="65" t="s">
        <v>1939</v>
      </c>
      <c r="D2444" s="65" t="s">
        <v>6313</v>
      </c>
      <c r="E2444" s="65" t="s">
        <v>1935</v>
      </c>
      <c r="F2444" s="65">
        <v>60</v>
      </c>
      <c r="G2444" s="65" t="s">
        <v>2238</v>
      </c>
      <c r="H2444" s="65">
        <v>4</v>
      </c>
      <c r="I2444" s="65">
        <v>799.96</v>
      </c>
      <c r="J2444" s="65">
        <v>2574.72</v>
      </c>
      <c r="K2444" s="65">
        <v>120000</v>
      </c>
      <c r="L2444" s="65">
        <v>2660</v>
      </c>
      <c r="M2444" s="65">
        <v>6</v>
      </c>
      <c r="N2444" s="65">
        <v>79.28</v>
      </c>
      <c r="O2444" s="65"/>
    </row>
    <row r="2445" ht="15" spans="1:15">
      <c r="A2445" s="65" t="s">
        <v>36</v>
      </c>
      <c r="B2445" s="65" t="s">
        <v>6386</v>
      </c>
      <c r="C2445" s="65" t="s">
        <v>1939</v>
      </c>
      <c r="D2445" s="65" t="s">
        <v>6313</v>
      </c>
      <c r="E2445" s="65" t="s">
        <v>1935</v>
      </c>
      <c r="F2445" s="65">
        <v>60</v>
      </c>
      <c r="G2445" s="65" t="s">
        <v>2238</v>
      </c>
      <c r="H2445" s="65">
        <v>4</v>
      </c>
      <c r="I2445" s="65">
        <v>799.96</v>
      </c>
      <c r="J2445" s="65">
        <v>2574.72</v>
      </c>
      <c r="K2445" s="65">
        <v>120000</v>
      </c>
      <c r="L2445" s="65">
        <v>2660</v>
      </c>
      <c r="M2445" s="65">
        <v>6</v>
      </c>
      <c r="N2445" s="65">
        <v>79.28</v>
      </c>
      <c r="O2445" s="65" t="s">
        <v>6321</v>
      </c>
    </row>
    <row r="2446" ht="15" spans="1:15">
      <c r="A2446" s="65" t="s">
        <v>36</v>
      </c>
      <c r="B2446" s="65" t="s">
        <v>6388</v>
      </c>
      <c r="C2446" s="65" t="s">
        <v>1939</v>
      </c>
      <c r="D2446" s="65" t="s">
        <v>6313</v>
      </c>
      <c r="E2446" s="65" t="s">
        <v>1935</v>
      </c>
      <c r="F2446" s="65">
        <v>60</v>
      </c>
      <c r="G2446" s="65" t="s">
        <v>2238</v>
      </c>
      <c r="H2446" s="65">
        <v>4</v>
      </c>
      <c r="I2446" s="65">
        <v>799.96</v>
      </c>
      <c r="J2446" s="65">
        <v>2574.72</v>
      </c>
      <c r="K2446" s="65">
        <v>120000</v>
      </c>
      <c r="L2446" s="65">
        <v>2660</v>
      </c>
      <c r="M2446" s="65">
        <v>6</v>
      </c>
      <c r="N2446" s="65">
        <v>79.28</v>
      </c>
      <c r="O2446" s="65" t="s">
        <v>6321</v>
      </c>
    </row>
    <row r="2447" ht="15" spans="1:15">
      <c r="A2447" s="65" t="s">
        <v>36</v>
      </c>
      <c r="B2447" s="65" t="s">
        <v>6390</v>
      </c>
      <c r="C2447" s="65" t="s">
        <v>1939</v>
      </c>
      <c r="D2447" s="65" t="s">
        <v>6313</v>
      </c>
      <c r="E2447" s="65" t="s">
        <v>1935</v>
      </c>
      <c r="F2447" s="65">
        <v>60</v>
      </c>
      <c r="G2447" s="65" t="s">
        <v>2238</v>
      </c>
      <c r="H2447" s="65">
        <v>4</v>
      </c>
      <c r="I2447" s="65">
        <v>799.96</v>
      </c>
      <c r="J2447" s="65">
        <v>2574.72</v>
      </c>
      <c r="K2447" s="65">
        <v>120000</v>
      </c>
      <c r="L2447" s="65">
        <v>2660</v>
      </c>
      <c r="M2447" s="65">
        <v>6</v>
      </c>
      <c r="N2447" s="65">
        <v>79.28</v>
      </c>
      <c r="O2447" s="65" t="s">
        <v>6321</v>
      </c>
    </row>
    <row r="2448" ht="15" spans="1:15">
      <c r="A2448" s="65" t="s">
        <v>36</v>
      </c>
      <c r="B2448" s="65" t="s">
        <v>6392</v>
      </c>
      <c r="C2448" s="65" t="s">
        <v>1939</v>
      </c>
      <c r="D2448" s="65" t="s">
        <v>6313</v>
      </c>
      <c r="E2448" s="65" t="s">
        <v>1935</v>
      </c>
      <c r="F2448" s="65">
        <v>60</v>
      </c>
      <c r="G2448" s="65" t="s">
        <v>2238</v>
      </c>
      <c r="H2448" s="65">
        <v>4</v>
      </c>
      <c r="I2448" s="65">
        <v>799.96</v>
      </c>
      <c r="J2448" s="65">
        <v>2574.72</v>
      </c>
      <c r="K2448" s="65">
        <v>120000</v>
      </c>
      <c r="L2448" s="65">
        <v>2660</v>
      </c>
      <c r="M2448" s="65">
        <v>6</v>
      </c>
      <c r="N2448" s="65">
        <v>79.28</v>
      </c>
      <c r="O2448" s="65"/>
    </row>
    <row r="2449" ht="15" spans="1:15">
      <c r="A2449" s="65" t="s">
        <v>36</v>
      </c>
      <c r="B2449" s="65" t="s">
        <v>6394</v>
      </c>
      <c r="C2449" s="65" t="s">
        <v>1939</v>
      </c>
      <c r="D2449" s="65" t="s">
        <v>6313</v>
      </c>
      <c r="E2449" s="65" t="s">
        <v>1935</v>
      </c>
      <c r="F2449" s="65">
        <v>60</v>
      </c>
      <c r="G2449" s="65" t="s">
        <v>2238</v>
      </c>
      <c r="H2449" s="65">
        <v>4</v>
      </c>
      <c r="I2449" s="65">
        <v>799.96</v>
      </c>
      <c r="J2449" s="65">
        <v>2574.72</v>
      </c>
      <c r="K2449" s="65">
        <v>120000</v>
      </c>
      <c r="L2449" s="65">
        <v>2660</v>
      </c>
      <c r="M2449" s="65">
        <v>6</v>
      </c>
      <c r="N2449" s="65">
        <v>79.28</v>
      </c>
      <c r="O2449" s="65"/>
    </row>
    <row r="2450" ht="15" spans="1:15">
      <c r="A2450" s="65" t="s">
        <v>36</v>
      </c>
      <c r="B2450" s="65" t="s">
        <v>6396</v>
      </c>
      <c r="C2450" s="65" t="s">
        <v>1939</v>
      </c>
      <c r="D2450" s="65" t="s">
        <v>6313</v>
      </c>
      <c r="E2450" s="65" t="s">
        <v>1935</v>
      </c>
      <c r="F2450" s="65">
        <v>60</v>
      </c>
      <c r="G2450" s="65" t="s">
        <v>2238</v>
      </c>
      <c r="H2450" s="65">
        <v>4</v>
      </c>
      <c r="I2450" s="65">
        <v>799.96</v>
      </c>
      <c r="J2450" s="65">
        <v>2574.72</v>
      </c>
      <c r="K2450" s="65">
        <v>120000</v>
      </c>
      <c r="L2450" s="65">
        <v>2660</v>
      </c>
      <c r="M2450" s="65">
        <v>6</v>
      </c>
      <c r="N2450" s="65">
        <v>79.28</v>
      </c>
      <c r="O2450" s="65"/>
    </row>
    <row r="2451" ht="15" spans="1:15">
      <c r="A2451" s="65" t="s">
        <v>36</v>
      </c>
      <c r="B2451" s="65" t="s">
        <v>6398</v>
      </c>
      <c r="C2451" s="65" t="s">
        <v>1939</v>
      </c>
      <c r="D2451" s="65" t="s">
        <v>6313</v>
      </c>
      <c r="E2451" s="65" t="s">
        <v>1935</v>
      </c>
      <c r="F2451" s="65">
        <v>60</v>
      </c>
      <c r="G2451" s="65" t="s">
        <v>2238</v>
      </c>
      <c r="H2451" s="65">
        <v>4</v>
      </c>
      <c r="I2451" s="65">
        <v>799.96</v>
      </c>
      <c r="J2451" s="65">
        <v>2574.72</v>
      </c>
      <c r="K2451" s="65">
        <v>120000</v>
      </c>
      <c r="L2451" s="65">
        <v>2660</v>
      </c>
      <c r="M2451" s="65">
        <v>6</v>
      </c>
      <c r="N2451" s="65">
        <v>79.28</v>
      </c>
      <c r="O2451" s="65"/>
    </row>
    <row r="2452" ht="15" spans="1:15">
      <c r="A2452" s="65" t="s">
        <v>36</v>
      </c>
      <c r="B2452" s="65" t="s">
        <v>6400</v>
      </c>
      <c r="C2452" s="65" t="s">
        <v>1939</v>
      </c>
      <c r="D2452" s="65" t="s">
        <v>6313</v>
      </c>
      <c r="E2452" s="65" t="s">
        <v>1935</v>
      </c>
      <c r="F2452" s="65">
        <v>60</v>
      </c>
      <c r="G2452" s="65" t="s">
        <v>2238</v>
      </c>
      <c r="H2452" s="65">
        <v>4</v>
      </c>
      <c r="I2452" s="65">
        <v>799.96</v>
      </c>
      <c r="J2452" s="65">
        <v>2574.72</v>
      </c>
      <c r="K2452" s="65">
        <v>120000</v>
      </c>
      <c r="L2452" s="65">
        <v>2660</v>
      </c>
      <c r="M2452" s="65">
        <v>6</v>
      </c>
      <c r="N2452" s="65">
        <v>79.28</v>
      </c>
      <c r="O2452" s="65"/>
    </row>
    <row r="2453" ht="15" spans="1:15">
      <c r="A2453" s="65" t="s">
        <v>36</v>
      </c>
      <c r="B2453" s="65" t="s">
        <v>6402</v>
      </c>
      <c r="C2453" s="65" t="s">
        <v>1939</v>
      </c>
      <c r="D2453" s="65" t="s">
        <v>6313</v>
      </c>
      <c r="E2453" s="65" t="s">
        <v>1935</v>
      </c>
      <c r="F2453" s="65">
        <v>60</v>
      </c>
      <c r="G2453" s="65" t="s">
        <v>2238</v>
      </c>
      <c r="H2453" s="65">
        <v>4</v>
      </c>
      <c r="I2453" s="65">
        <v>799.96</v>
      </c>
      <c r="J2453" s="65">
        <v>2574.72</v>
      </c>
      <c r="K2453" s="65">
        <v>120000</v>
      </c>
      <c r="L2453" s="65">
        <v>2660</v>
      </c>
      <c r="M2453" s="65">
        <v>6</v>
      </c>
      <c r="N2453" s="65">
        <v>79.28</v>
      </c>
      <c r="O2453" s="65"/>
    </row>
    <row r="2454" ht="15" spans="1:15">
      <c r="A2454" s="65" t="s">
        <v>36</v>
      </c>
      <c r="B2454" s="65" t="s">
        <v>6404</v>
      </c>
      <c r="C2454" s="65" t="s">
        <v>1939</v>
      </c>
      <c r="D2454" s="65" t="s">
        <v>6313</v>
      </c>
      <c r="E2454" s="65" t="s">
        <v>1935</v>
      </c>
      <c r="F2454" s="65">
        <v>60</v>
      </c>
      <c r="G2454" s="65" t="s">
        <v>2238</v>
      </c>
      <c r="H2454" s="65">
        <v>4</v>
      </c>
      <c r="I2454" s="65">
        <v>799.96</v>
      </c>
      <c r="J2454" s="65">
        <v>2574.72</v>
      </c>
      <c r="K2454" s="65">
        <v>120000</v>
      </c>
      <c r="L2454" s="65">
        <v>2660</v>
      </c>
      <c r="M2454" s="65">
        <v>6</v>
      </c>
      <c r="N2454" s="65">
        <v>79.28</v>
      </c>
      <c r="O2454" s="65" t="s">
        <v>6321</v>
      </c>
    </row>
    <row r="2455" ht="15" spans="1:15">
      <c r="A2455" s="65" t="s">
        <v>36</v>
      </c>
      <c r="B2455" s="65" t="s">
        <v>6406</v>
      </c>
      <c r="C2455" s="65" t="s">
        <v>1939</v>
      </c>
      <c r="D2455" s="65" t="s">
        <v>6313</v>
      </c>
      <c r="E2455" s="65" t="s">
        <v>1935</v>
      </c>
      <c r="F2455" s="65">
        <v>60</v>
      </c>
      <c r="G2455" s="65" t="s">
        <v>2238</v>
      </c>
      <c r="H2455" s="65">
        <v>4</v>
      </c>
      <c r="I2455" s="65">
        <v>799.96</v>
      </c>
      <c r="J2455" s="65">
        <v>2574.72</v>
      </c>
      <c r="K2455" s="65">
        <v>120000</v>
      </c>
      <c r="L2455" s="65">
        <v>2660</v>
      </c>
      <c r="M2455" s="65">
        <v>6</v>
      </c>
      <c r="N2455" s="65">
        <v>79.28</v>
      </c>
      <c r="O2455" s="65"/>
    </row>
    <row r="2456" ht="15" spans="1:15">
      <c r="A2456" s="65" t="s">
        <v>36</v>
      </c>
      <c r="B2456" s="65" t="s">
        <v>6408</v>
      </c>
      <c r="C2456" s="65" t="s">
        <v>1939</v>
      </c>
      <c r="D2456" s="65" t="s">
        <v>6313</v>
      </c>
      <c r="E2456" s="65" t="s">
        <v>1935</v>
      </c>
      <c r="F2456" s="65">
        <v>60</v>
      </c>
      <c r="G2456" s="65" t="s">
        <v>2238</v>
      </c>
      <c r="H2456" s="65">
        <v>4</v>
      </c>
      <c r="I2456" s="65">
        <v>799.96</v>
      </c>
      <c r="J2456" s="65">
        <v>2574.72</v>
      </c>
      <c r="K2456" s="65">
        <v>120000</v>
      </c>
      <c r="L2456" s="65">
        <v>2660</v>
      </c>
      <c r="M2456" s="65">
        <v>6</v>
      </c>
      <c r="N2456" s="65">
        <v>79.28</v>
      </c>
      <c r="O2456" s="65"/>
    </row>
    <row r="2457" ht="15" spans="1:15">
      <c r="A2457" s="65" t="s">
        <v>36</v>
      </c>
      <c r="B2457" s="65" t="s">
        <v>6410</v>
      </c>
      <c r="C2457" s="65" t="s">
        <v>1939</v>
      </c>
      <c r="D2457" s="65" t="s">
        <v>6313</v>
      </c>
      <c r="E2457" s="65" t="s">
        <v>1935</v>
      </c>
      <c r="F2457" s="65">
        <v>60</v>
      </c>
      <c r="G2457" s="65" t="s">
        <v>2238</v>
      </c>
      <c r="H2457" s="65">
        <v>4</v>
      </c>
      <c r="I2457" s="65">
        <v>799.96</v>
      </c>
      <c r="J2457" s="65">
        <v>2574.72</v>
      </c>
      <c r="K2457" s="65">
        <v>120000</v>
      </c>
      <c r="L2457" s="65">
        <v>2660</v>
      </c>
      <c r="M2457" s="65">
        <v>6</v>
      </c>
      <c r="N2457" s="65">
        <v>79.28</v>
      </c>
      <c r="O2457" s="65" t="s">
        <v>6321</v>
      </c>
    </row>
    <row r="2458" ht="15" spans="1:15">
      <c r="A2458" s="65" t="s">
        <v>36</v>
      </c>
      <c r="B2458" s="65" t="s">
        <v>6412</v>
      </c>
      <c r="C2458" s="65" t="s">
        <v>1939</v>
      </c>
      <c r="D2458" s="65" t="s">
        <v>6313</v>
      </c>
      <c r="E2458" s="65" t="s">
        <v>1935</v>
      </c>
      <c r="F2458" s="65">
        <v>60</v>
      </c>
      <c r="G2458" s="65" t="s">
        <v>2238</v>
      </c>
      <c r="H2458" s="65">
        <v>4</v>
      </c>
      <c r="I2458" s="65">
        <v>799.96</v>
      </c>
      <c r="J2458" s="65">
        <v>2574.72</v>
      </c>
      <c r="K2458" s="65">
        <v>120000</v>
      </c>
      <c r="L2458" s="65">
        <v>2660</v>
      </c>
      <c r="M2458" s="65">
        <v>6</v>
      </c>
      <c r="N2458" s="65">
        <v>79.28</v>
      </c>
      <c r="O2458" s="65"/>
    </row>
    <row r="2459" ht="15" spans="1:15">
      <c r="A2459" s="65" t="s">
        <v>36</v>
      </c>
      <c r="B2459" s="65" t="s">
        <v>6414</v>
      </c>
      <c r="C2459" s="65" t="s">
        <v>1939</v>
      </c>
      <c r="D2459" s="65" t="s">
        <v>6313</v>
      </c>
      <c r="E2459" s="65" t="s">
        <v>1935</v>
      </c>
      <c r="F2459" s="65">
        <v>60</v>
      </c>
      <c r="G2459" s="65" t="s">
        <v>2238</v>
      </c>
      <c r="H2459" s="65">
        <v>4</v>
      </c>
      <c r="I2459" s="65">
        <v>799.96</v>
      </c>
      <c r="J2459" s="65">
        <v>2574.72</v>
      </c>
      <c r="K2459" s="65">
        <v>120000</v>
      </c>
      <c r="L2459" s="65">
        <v>2660</v>
      </c>
      <c r="M2459" s="65">
        <v>6</v>
      </c>
      <c r="N2459" s="65">
        <v>79.28</v>
      </c>
      <c r="O2459" s="65"/>
    </row>
    <row r="2460" ht="15" spans="1:15">
      <c r="A2460" s="65" t="s">
        <v>36</v>
      </c>
      <c r="B2460" s="65" t="s">
        <v>6416</v>
      </c>
      <c r="C2460" s="65" t="s">
        <v>1939</v>
      </c>
      <c r="D2460" s="65" t="s">
        <v>6313</v>
      </c>
      <c r="E2460" s="65" t="s">
        <v>1935</v>
      </c>
      <c r="F2460" s="65">
        <v>60</v>
      </c>
      <c r="G2460" s="65" t="s">
        <v>2238</v>
      </c>
      <c r="H2460" s="65">
        <v>4</v>
      </c>
      <c r="I2460" s="65">
        <v>799.96</v>
      </c>
      <c r="J2460" s="65">
        <v>2574.72</v>
      </c>
      <c r="K2460" s="65">
        <v>120000</v>
      </c>
      <c r="L2460" s="65">
        <v>2660</v>
      </c>
      <c r="M2460" s="65">
        <v>6</v>
      </c>
      <c r="N2460" s="65">
        <v>79.28</v>
      </c>
      <c r="O2460" s="65"/>
    </row>
    <row r="2461" ht="15" spans="1:15">
      <c r="A2461" s="65" t="s">
        <v>36</v>
      </c>
      <c r="B2461" s="65" t="s">
        <v>6418</v>
      </c>
      <c r="C2461" s="65" t="s">
        <v>1939</v>
      </c>
      <c r="D2461" s="65" t="s">
        <v>6313</v>
      </c>
      <c r="E2461" s="65" t="s">
        <v>1935</v>
      </c>
      <c r="F2461" s="65">
        <v>60</v>
      </c>
      <c r="G2461" s="65" t="s">
        <v>2238</v>
      </c>
      <c r="H2461" s="65">
        <v>4</v>
      </c>
      <c r="I2461" s="65">
        <v>799.96</v>
      </c>
      <c r="J2461" s="65">
        <v>2574.72</v>
      </c>
      <c r="K2461" s="65">
        <v>120000</v>
      </c>
      <c r="L2461" s="65">
        <v>2660</v>
      </c>
      <c r="M2461" s="65">
        <v>6</v>
      </c>
      <c r="N2461" s="65">
        <v>79.28</v>
      </c>
      <c r="O2461" s="65"/>
    </row>
    <row r="2462" ht="15" spans="1:15">
      <c r="A2462" s="65" t="s">
        <v>36</v>
      </c>
      <c r="B2462" s="65" t="s">
        <v>6420</v>
      </c>
      <c r="C2462" s="65" t="s">
        <v>1939</v>
      </c>
      <c r="D2462" s="65" t="s">
        <v>6313</v>
      </c>
      <c r="E2462" s="65" t="s">
        <v>1935</v>
      </c>
      <c r="F2462" s="65">
        <v>60</v>
      </c>
      <c r="G2462" s="65" t="s">
        <v>2238</v>
      </c>
      <c r="H2462" s="65">
        <v>4</v>
      </c>
      <c r="I2462" s="65">
        <v>799.96</v>
      </c>
      <c r="J2462" s="65">
        <v>2574.72</v>
      </c>
      <c r="K2462" s="65">
        <v>120000</v>
      </c>
      <c r="L2462" s="65">
        <v>2660</v>
      </c>
      <c r="M2462" s="65">
        <v>6</v>
      </c>
      <c r="N2462" s="65">
        <v>79.28</v>
      </c>
      <c r="O2462" s="65"/>
    </row>
    <row r="2463" ht="15" spans="1:15">
      <c r="A2463" s="65" t="s">
        <v>36</v>
      </c>
      <c r="B2463" s="65" t="s">
        <v>6422</v>
      </c>
      <c r="C2463" s="65" t="s">
        <v>1939</v>
      </c>
      <c r="D2463" s="65" t="s">
        <v>6313</v>
      </c>
      <c r="E2463" s="65" t="s">
        <v>1935</v>
      </c>
      <c r="F2463" s="65">
        <v>60</v>
      </c>
      <c r="G2463" s="65" t="s">
        <v>2238</v>
      </c>
      <c r="H2463" s="65">
        <v>4</v>
      </c>
      <c r="I2463" s="65">
        <v>799.96</v>
      </c>
      <c r="J2463" s="65">
        <v>2574.72</v>
      </c>
      <c r="K2463" s="65">
        <v>120000</v>
      </c>
      <c r="L2463" s="65">
        <v>2660</v>
      </c>
      <c r="M2463" s="65">
        <v>6</v>
      </c>
      <c r="N2463" s="65">
        <v>79.28</v>
      </c>
      <c r="O2463" s="65" t="s">
        <v>6321</v>
      </c>
    </row>
    <row r="2464" ht="15" spans="1:15">
      <c r="A2464" s="65" t="s">
        <v>36</v>
      </c>
      <c r="B2464" s="65" t="s">
        <v>6424</v>
      </c>
      <c r="C2464" s="65" t="s">
        <v>1939</v>
      </c>
      <c r="D2464" s="65" t="s">
        <v>6313</v>
      </c>
      <c r="E2464" s="65" t="s">
        <v>1935</v>
      </c>
      <c r="F2464" s="65">
        <v>60</v>
      </c>
      <c r="G2464" s="65" t="s">
        <v>2238</v>
      </c>
      <c r="H2464" s="65">
        <v>4</v>
      </c>
      <c r="I2464" s="65">
        <v>799.96</v>
      </c>
      <c r="J2464" s="65">
        <v>2574.72</v>
      </c>
      <c r="K2464" s="65">
        <v>120000</v>
      </c>
      <c r="L2464" s="65">
        <v>2660</v>
      </c>
      <c r="M2464" s="65">
        <v>6</v>
      </c>
      <c r="N2464" s="65">
        <v>79.28</v>
      </c>
      <c r="O2464" s="65"/>
    </row>
    <row r="2465" ht="15" spans="1:15">
      <c r="A2465" s="65" t="s">
        <v>36</v>
      </c>
      <c r="B2465" s="65" t="s">
        <v>6426</v>
      </c>
      <c r="C2465" s="65" t="s">
        <v>1939</v>
      </c>
      <c r="D2465" s="65" t="s">
        <v>6313</v>
      </c>
      <c r="E2465" s="65" t="s">
        <v>1935</v>
      </c>
      <c r="F2465" s="65">
        <v>60</v>
      </c>
      <c r="G2465" s="65" t="s">
        <v>2238</v>
      </c>
      <c r="H2465" s="65">
        <v>4</v>
      </c>
      <c r="I2465" s="65">
        <v>799.96</v>
      </c>
      <c r="J2465" s="65">
        <v>2574.72</v>
      </c>
      <c r="K2465" s="65">
        <v>120000</v>
      </c>
      <c r="L2465" s="65">
        <v>2660</v>
      </c>
      <c r="M2465" s="65">
        <v>6</v>
      </c>
      <c r="N2465" s="65">
        <v>79.28</v>
      </c>
      <c r="O2465" s="65" t="s">
        <v>6429</v>
      </c>
    </row>
    <row r="2466" ht="15" spans="1:15">
      <c r="A2466" s="65" t="s">
        <v>36</v>
      </c>
      <c r="B2466" s="65" t="s">
        <v>6430</v>
      </c>
      <c r="C2466" s="65" t="s">
        <v>1939</v>
      </c>
      <c r="D2466" s="65" t="s">
        <v>6313</v>
      </c>
      <c r="E2466" s="65" t="s">
        <v>1935</v>
      </c>
      <c r="F2466" s="65">
        <v>60</v>
      </c>
      <c r="G2466" s="65" t="s">
        <v>2238</v>
      </c>
      <c r="H2466" s="65">
        <v>4</v>
      </c>
      <c r="I2466" s="65">
        <v>799.96</v>
      </c>
      <c r="J2466" s="65">
        <v>2574.72</v>
      </c>
      <c r="K2466" s="65">
        <v>120000</v>
      </c>
      <c r="L2466" s="65">
        <v>2660</v>
      </c>
      <c r="M2466" s="65">
        <v>6</v>
      </c>
      <c r="N2466" s="65">
        <v>79.28</v>
      </c>
      <c r="O2466" s="65"/>
    </row>
    <row r="2467" ht="15" spans="1:15">
      <c r="A2467" s="65" t="s">
        <v>36</v>
      </c>
      <c r="B2467" s="65" t="s">
        <v>6432</v>
      </c>
      <c r="C2467" s="65" t="s">
        <v>1939</v>
      </c>
      <c r="D2467" s="65" t="s">
        <v>6313</v>
      </c>
      <c r="E2467" s="65" t="s">
        <v>1935</v>
      </c>
      <c r="F2467" s="65">
        <v>60</v>
      </c>
      <c r="G2467" s="65" t="s">
        <v>2238</v>
      </c>
      <c r="H2467" s="65">
        <v>4</v>
      </c>
      <c r="I2467" s="65">
        <v>799.96</v>
      </c>
      <c r="J2467" s="65">
        <v>2574.72</v>
      </c>
      <c r="K2467" s="65">
        <v>120000</v>
      </c>
      <c r="L2467" s="65">
        <v>2660</v>
      </c>
      <c r="M2467" s="65">
        <v>6</v>
      </c>
      <c r="N2467" s="65">
        <v>79.28</v>
      </c>
      <c r="O2467" s="65"/>
    </row>
    <row r="2468" ht="15" spans="1:15">
      <c r="A2468" s="65" t="s">
        <v>36</v>
      </c>
      <c r="B2468" s="65" t="s">
        <v>6434</v>
      </c>
      <c r="C2468" s="65" t="s">
        <v>1939</v>
      </c>
      <c r="D2468" s="65" t="s">
        <v>6313</v>
      </c>
      <c r="E2468" s="65" t="s">
        <v>1935</v>
      </c>
      <c r="F2468" s="65">
        <v>60</v>
      </c>
      <c r="G2468" s="65" t="s">
        <v>2238</v>
      </c>
      <c r="H2468" s="65">
        <v>4</v>
      </c>
      <c r="I2468" s="65">
        <v>799.96</v>
      </c>
      <c r="J2468" s="65">
        <v>2574.72</v>
      </c>
      <c r="K2468" s="65">
        <v>120000</v>
      </c>
      <c r="L2468" s="65">
        <v>2660</v>
      </c>
      <c r="M2468" s="65">
        <v>6</v>
      </c>
      <c r="N2468" s="65">
        <v>79.28</v>
      </c>
      <c r="O2468" s="65"/>
    </row>
    <row r="2469" ht="15" spans="1:15">
      <c r="A2469" s="65" t="s">
        <v>36</v>
      </c>
      <c r="B2469" s="65" t="s">
        <v>6436</v>
      </c>
      <c r="C2469" s="65" t="s">
        <v>1939</v>
      </c>
      <c r="D2469" s="65" t="s">
        <v>6313</v>
      </c>
      <c r="E2469" s="65" t="s">
        <v>1935</v>
      </c>
      <c r="F2469" s="65">
        <v>60</v>
      </c>
      <c r="G2469" s="65" t="s">
        <v>2238</v>
      </c>
      <c r="H2469" s="65">
        <v>4</v>
      </c>
      <c r="I2469" s="65">
        <v>799.96</v>
      </c>
      <c r="J2469" s="65">
        <v>2574.72</v>
      </c>
      <c r="K2469" s="65">
        <v>120000</v>
      </c>
      <c r="L2469" s="65">
        <v>2660</v>
      </c>
      <c r="M2469" s="65">
        <v>6</v>
      </c>
      <c r="N2469" s="65">
        <v>79.28</v>
      </c>
      <c r="O2469" s="65" t="s">
        <v>6321</v>
      </c>
    </row>
    <row r="2470" ht="15" spans="1:15">
      <c r="A2470" s="65" t="s">
        <v>36</v>
      </c>
      <c r="B2470" s="65" t="s">
        <v>6438</v>
      </c>
      <c r="C2470" s="65" t="s">
        <v>1939</v>
      </c>
      <c r="D2470" s="65" t="s">
        <v>6313</v>
      </c>
      <c r="E2470" s="65" t="s">
        <v>1935</v>
      </c>
      <c r="F2470" s="65">
        <v>60</v>
      </c>
      <c r="G2470" s="65" t="s">
        <v>2238</v>
      </c>
      <c r="H2470" s="65">
        <v>4</v>
      </c>
      <c r="I2470" s="65">
        <v>799.96</v>
      </c>
      <c r="J2470" s="65">
        <v>2574.72</v>
      </c>
      <c r="K2470" s="65">
        <v>120000</v>
      </c>
      <c r="L2470" s="65">
        <v>2660</v>
      </c>
      <c r="M2470" s="65">
        <v>6</v>
      </c>
      <c r="N2470" s="65">
        <v>79.28</v>
      </c>
      <c r="O2470" s="65" t="s">
        <v>6321</v>
      </c>
    </row>
    <row r="2471" ht="15" spans="1:15">
      <c r="A2471" s="65" t="s">
        <v>36</v>
      </c>
      <c r="B2471" s="65" t="s">
        <v>6440</v>
      </c>
      <c r="C2471" s="65" t="s">
        <v>1939</v>
      </c>
      <c r="D2471" s="65" t="s">
        <v>6313</v>
      </c>
      <c r="E2471" s="65" t="s">
        <v>1935</v>
      </c>
      <c r="F2471" s="65">
        <v>60</v>
      </c>
      <c r="G2471" s="65" t="s">
        <v>2238</v>
      </c>
      <c r="H2471" s="65">
        <v>4</v>
      </c>
      <c r="I2471" s="65">
        <v>799.96</v>
      </c>
      <c r="J2471" s="65">
        <v>2574.72</v>
      </c>
      <c r="K2471" s="65">
        <v>120000</v>
      </c>
      <c r="L2471" s="65">
        <v>2660</v>
      </c>
      <c r="M2471" s="65">
        <v>6</v>
      </c>
      <c r="N2471" s="65">
        <v>79.28</v>
      </c>
      <c r="O2471" s="65" t="s">
        <v>6321</v>
      </c>
    </row>
    <row r="2472" ht="15" spans="1:15">
      <c r="A2472" s="65" t="s">
        <v>36</v>
      </c>
      <c r="B2472" s="65" t="s">
        <v>6442</v>
      </c>
      <c r="C2472" s="65" t="s">
        <v>1939</v>
      </c>
      <c r="D2472" s="65" t="s">
        <v>6313</v>
      </c>
      <c r="E2472" s="65" t="s">
        <v>1935</v>
      </c>
      <c r="F2472" s="65">
        <v>60</v>
      </c>
      <c r="G2472" s="65" t="s">
        <v>2238</v>
      </c>
      <c r="H2472" s="65">
        <v>4</v>
      </c>
      <c r="I2472" s="65">
        <v>799.96</v>
      </c>
      <c r="J2472" s="65">
        <v>2574.72</v>
      </c>
      <c r="K2472" s="65">
        <v>120000</v>
      </c>
      <c r="L2472" s="65">
        <v>2660</v>
      </c>
      <c r="M2472" s="65">
        <v>6</v>
      </c>
      <c r="N2472" s="65">
        <v>79.28</v>
      </c>
      <c r="O2472" s="65" t="s">
        <v>6321</v>
      </c>
    </row>
    <row r="2473" ht="15" spans="1:15">
      <c r="A2473" s="65" t="s">
        <v>36</v>
      </c>
      <c r="B2473" s="65" t="s">
        <v>6444</v>
      </c>
      <c r="C2473" s="65" t="s">
        <v>1939</v>
      </c>
      <c r="D2473" s="65" t="s">
        <v>6313</v>
      </c>
      <c r="E2473" s="65" t="s">
        <v>1935</v>
      </c>
      <c r="F2473" s="65">
        <v>60</v>
      </c>
      <c r="G2473" s="65" t="s">
        <v>2238</v>
      </c>
      <c r="H2473" s="65">
        <v>4</v>
      </c>
      <c r="I2473" s="65">
        <v>799.96</v>
      </c>
      <c r="J2473" s="65">
        <v>2574.72</v>
      </c>
      <c r="K2473" s="65">
        <v>120000</v>
      </c>
      <c r="L2473" s="65">
        <v>2660</v>
      </c>
      <c r="M2473" s="65">
        <v>6</v>
      </c>
      <c r="N2473" s="65">
        <v>79.28</v>
      </c>
      <c r="O2473" s="65" t="s">
        <v>6321</v>
      </c>
    </row>
    <row r="2474" ht="15" spans="1:15">
      <c r="A2474" s="65" t="s">
        <v>36</v>
      </c>
      <c r="B2474" s="65" t="s">
        <v>6446</v>
      </c>
      <c r="C2474" s="65" t="s">
        <v>1939</v>
      </c>
      <c r="D2474" s="65" t="s">
        <v>6313</v>
      </c>
      <c r="E2474" s="65" t="s">
        <v>1935</v>
      </c>
      <c r="F2474" s="65">
        <v>60</v>
      </c>
      <c r="G2474" s="65" t="s">
        <v>2238</v>
      </c>
      <c r="H2474" s="65">
        <v>4</v>
      </c>
      <c r="I2474" s="65">
        <v>799.96</v>
      </c>
      <c r="J2474" s="65">
        <v>2574.72</v>
      </c>
      <c r="K2474" s="65">
        <v>120000</v>
      </c>
      <c r="L2474" s="65">
        <v>2660</v>
      </c>
      <c r="M2474" s="65">
        <v>6</v>
      </c>
      <c r="N2474" s="65">
        <v>79.28</v>
      </c>
      <c r="O2474" s="65"/>
    </row>
    <row r="2475" ht="15" spans="1:15">
      <c r="A2475" s="65" t="s">
        <v>36</v>
      </c>
      <c r="B2475" s="65" t="s">
        <v>6448</v>
      </c>
      <c r="C2475" s="65" t="s">
        <v>1939</v>
      </c>
      <c r="D2475" s="65" t="s">
        <v>6313</v>
      </c>
      <c r="E2475" s="65" t="s">
        <v>1935</v>
      </c>
      <c r="F2475" s="65">
        <v>60</v>
      </c>
      <c r="G2475" s="65" t="s">
        <v>2238</v>
      </c>
      <c r="H2475" s="65">
        <v>4</v>
      </c>
      <c r="I2475" s="65">
        <v>799.96</v>
      </c>
      <c r="J2475" s="65">
        <v>2574.72</v>
      </c>
      <c r="K2475" s="65">
        <v>120000</v>
      </c>
      <c r="L2475" s="65">
        <v>2660</v>
      </c>
      <c r="M2475" s="65">
        <v>6</v>
      </c>
      <c r="N2475" s="65">
        <v>79.28</v>
      </c>
      <c r="O2475" s="65" t="s">
        <v>6321</v>
      </c>
    </row>
    <row r="2476" ht="15" spans="1:15">
      <c r="A2476" s="65" t="s">
        <v>36</v>
      </c>
      <c r="B2476" s="65" t="s">
        <v>6450</v>
      </c>
      <c r="C2476" s="65" t="s">
        <v>1939</v>
      </c>
      <c r="D2476" s="65" t="s">
        <v>6313</v>
      </c>
      <c r="E2476" s="65" t="s">
        <v>1935</v>
      </c>
      <c r="F2476" s="65">
        <v>60</v>
      </c>
      <c r="G2476" s="65" t="s">
        <v>2238</v>
      </c>
      <c r="H2476" s="65">
        <v>4</v>
      </c>
      <c r="I2476" s="65">
        <v>799.96</v>
      </c>
      <c r="J2476" s="65">
        <v>2574.72</v>
      </c>
      <c r="K2476" s="65">
        <v>120000</v>
      </c>
      <c r="L2476" s="65">
        <v>2660</v>
      </c>
      <c r="M2476" s="65">
        <v>6</v>
      </c>
      <c r="N2476" s="65">
        <v>79.28</v>
      </c>
      <c r="O2476" s="65"/>
    </row>
    <row r="2477" ht="15" spans="1:15">
      <c r="A2477" s="65" t="s">
        <v>36</v>
      </c>
      <c r="B2477" s="65" t="s">
        <v>6452</v>
      </c>
      <c r="C2477" s="65" t="s">
        <v>1939</v>
      </c>
      <c r="D2477" s="65" t="s">
        <v>6313</v>
      </c>
      <c r="E2477" s="65" t="s">
        <v>1935</v>
      </c>
      <c r="F2477" s="65">
        <v>60</v>
      </c>
      <c r="G2477" s="65" t="s">
        <v>2238</v>
      </c>
      <c r="H2477" s="65">
        <v>4</v>
      </c>
      <c r="I2477" s="65">
        <v>799.96</v>
      </c>
      <c r="J2477" s="65">
        <v>2574.72</v>
      </c>
      <c r="K2477" s="65">
        <v>120000</v>
      </c>
      <c r="L2477" s="65">
        <v>2660</v>
      </c>
      <c r="M2477" s="65">
        <v>6</v>
      </c>
      <c r="N2477" s="65">
        <v>79.28</v>
      </c>
      <c r="O2477" s="65" t="s">
        <v>6321</v>
      </c>
    </row>
    <row r="2478" ht="15" spans="1:15">
      <c r="A2478" s="65" t="s">
        <v>36</v>
      </c>
      <c r="B2478" s="65" t="s">
        <v>6454</v>
      </c>
      <c r="C2478" s="65" t="s">
        <v>1939</v>
      </c>
      <c r="D2478" s="65" t="s">
        <v>6313</v>
      </c>
      <c r="E2478" s="65" t="s">
        <v>1935</v>
      </c>
      <c r="F2478" s="65">
        <v>60</v>
      </c>
      <c r="G2478" s="65" t="s">
        <v>2238</v>
      </c>
      <c r="H2478" s="65">
        <v>4</v>
      </c>
      <c r="I2478" s="65">
        <v>799.96</v>
      </c>
      <c r="J2478" s="65">
        <v>2574.72</v>
      </c>
      <c r="K2478" s="65">
        <v>120000</v>
      </c>
      <c r="L2478" s="65">
        <v>2660</v>
      </c>
      <c r="M2478" s="65">
        <v>6</v>
      </c>
      <c r="N2478" s="65">
        <v>79.28</v>
      </c>
      <c r="O2478" s="65"/>
    </row>
    <row r="2479" ht="15" spans="1:15">
      <c r="A2479" s="65" t="s">
        <v>36</v>
      </c>
      <c r="B2479" s="65" t="s">
        <v>6456</v>
      </c>
      <c r="C2479" s="65" t="s">
        <v>1939</v>
      </c>
      <c r="D2479" s="65" t="s">
        <v>6313</v>
      </c>
      <c r="E2479" s="65" t="s">
        <v>1935</v>
      </c>
      <c r="F2479" s="65">
        <v>60</v>
      </c>
      <c r="G2479" s="65" t="s">
        <v>2238</v>
      </c>
      <c r="H2479" s="65">
        <v>4</v>
      </c>
      <c r="I2479" s="65">
        <v>799.96</v>
      </c>
      <c r="J2479" s="65">
        <v>2574.72</v>
      </c>
      <c r="K2479" s="65">
        <v>120000</v>
      </c>
      <c r="L2479" s="65">
        <v>2660</v>
      </c>
      <c r="M2479" s="65">
        <v>6</v>
      </c>
      <c r="N2479" s="65">
        <v>79.28</v>
      </c>
      <c r="O2479" s="65" t="s">
        <v>6321</v>
      </c>
    </row>
    <row r="2480" ht="15" spans="1:15">
      <c r="A2480" s="65" t="s">
        <v>36</v>
      </c>
      <c r="B2480" s="65" t="s">
        <v>6458</v>
      </c>
      <c r="C2480" s="65" t="s">
        <v>1939</v>
      </c>
      <c r="D2480" s="65" t="s">
        <v>6313</v>
      </c>
      <c r="E2480" s="65" t="s">
        <v>1935</v>
      </c>
      <c r="F2480" s="65">
        <v>60</v>
      </c>
      <c r="G2480" s="65" t="s">
        <v>2238</v>
      </c>
      <c r="H2480" s="65">
        <v>4</v>
      </c>
      <c r="I2480" s="65">
        <v>799.96</v>
      </c>
      <c r="J2480" s="65">
        <v>2574.72</v>
      </c>
      <c r="K2480" s="65">
        <v>120000</v>
      </c>
      <c r="L2480" s="65">
        <v>2660</v>
      </c>
      <c r="M2480" s="65">
        <v>6</v>
      </c>
      <c r="N2480" s="65">
        <v>79.28</v>
      </c>
      <c r="O2480" s="65"/>
    </row>
    <row r="2481" ht="15" spans="1:15">
      <c r="A2481" s="65" t="s">
        <v>36</v>
      </c>
      <c r="B2481" s="65" t="s">
        <v>6460</v>
      </c>
      <c r="C2481" s="65" t="s">
        <v>1939</v>
      </c>
      <c r="D2481" s="65" t="s">
        <v>6313</v>
      </c>
      <c r="E2481" s="65" t="s">
        <v>1935</v>
      </c>
      <c r="F2481" s="65">
        <v>60</v>
      </c>
      <c r="G2481" s="65" t="s">
        <v>2238</v>
      </c>
      <c r="H2481" s="65">
        <v>4</v>
      </c>
      <c r="I2481" s="65">
        <v>799.96</v>
      </c>
      <c r="J2481" s="65">
        <v>2574.72</v>
      </c>
      <c r="K2481" s="65">
        <v>120000</v>
      </c>
      <c r="L2481" s="65">
        <v>2660</v>
      </c>
      <c r="M2481" s="65">
        <v>6</v>
      </c>
      <c r="N2481" s="65">
        <v>79.28</v>
      </c>
      <c r="O2481" s="65" t="s">
        <v>6321</v>
      </c>
    </row>
    <row r="2482" ht="15" spans="1:15">
      <c r="A2482" s="65" t="s">
        <v>36</v>
      </c>
      <c r="B2482" s="65" t="s">
        <v>6462</v>
      </c>
      <c r="C2482" s="65" t="s">
        <v>1939</v>
      </c>
      <c r="D2482" s="65" t="s">
        <v>6313</v>
      </c>
      <c r="E2482" s="65" t="s">
        <v>1935</v>
      </c>
      <c r="F2482" s="65">
        <v>60</v>
      </c>
      <c r="G2482" s="65" t="s">
        <v>2238</v>
      </c>
      <c r="H2482" s="65">
        <v>4</v>
      </c>
      <c r="I2482" s="65">
        <v>799.96</v>
      </c>
      <c r="J2482" s="65">
        <v>2574.72</v>
      </c>
      <c r="K2482" s="65">
        <v>120000</v>
      </c>
      <c r="L2482" s="65">
        <v>2660</v>
      </c>
      <c r="M2482" s="65">
        <v>6</v>
      </c>
      <c r="N2482" s="65">
        <v>79.28</v>
      </c>
      <c r="O2482" s="65" t="s">
        <v>6321</v>
      </c>
    </row>
    <row r="2483" ht="15" spans="1:15">
      <c r="A2483" s="65" t="s">
        <v>36</v>
      </c>
      <c r="B2483" s="65" t="s">
        <v>6464</v>
      </c>
      <c r="C2483" s="65" t="s">
        <v>1939</v>
      </c>
      <c r="D2483" s="65" t="s">
        <v>6313</v>
      </c>
      <c r="E2483" s="65" t="s">
        <v>1935</v>
      </c>
      <c r="F2483" s="65">
        <v>60</v>
      </c>
      <c r="G2483" s="65" t="s">
        <v>2238</v>
      </c>
      <c r="H2483" s="65">
        <v>4</v>
      </c>
      <c r="I2483" s="65">
        <v>799.96</v>
      </c>
      <c r="J2483" s="65">
        <v>2574.72</v>
      </c>
      <c r="K2483" s="65">
        <v>120000</v>
      </c>
      <c r="L2483" s="65">
        <v>2660</v>
      </c>
      <c r="M2483" s="65">
        <v>6</v>
      </c>
      <c r="N2483" s="65">
        <v>79.28</v>
      </c>
      <c r="O2483" s="65"/>
    </row>
    <row r="2484" ht="15" spans="1:15">
      <c r="A2484" s="65" t="s">
        <v>36</v>
      </c>
      <c r="B2484" s="65" t="s">
        <v>6531</v>
      </c>
      <c r="C2484" s="65" t="s">
        <v>1939</v>
      </c>
      <c r="D2484" s="65" t="s">
        <v>6313</v>
      </c>
      <c r="E2484" s="65" t="s">
        <v>1935</v>
      </c>
      <c r="F2484" s="65">
        <v>60</v>
      </c>
      <c r="G2484" s="65" t="s">
        <v>2238</v>
      </c>
      <c r="H2484" s="65">
        <v>4</v>
      </c>
      <c r="I2484" s="65">
        <v>799.83</v>
      </c>
      <c r="J2484" s="65">
        <v>2574.53</v>
      </c>
      <c r="K2484" s="65">
        <v>120000</v>
      </c>
      <c r="L2484" s="65">
        <v>2660</v>
      </c>
      <c r="M2484" s="65">
        <v>6</v>
      </c>
      <c r="N2484" s="65">
        <v>79.47</v>
      </c>
      <c r="O2484" s="65"/>
    </row>
    <row r="2485" ht="15" spans="1:15">
      <c r="A2485" s="65" t="s">
        <v>36</v>
      </c>
      <c r="B2485" s="65" t="s">
        <v>6466</v>
      </c>
      <c r="C2485" s="65" t="s">
        <v>1939</v>
      </c>
      <c r="D2485" s="65" t="s">
        <v>6470</v>
      </c>
      <c r="E2485" s="65" t="s">
        <v>1935</v>
      </c>
      <c r="F2485" s="65">
        <v>60</v>
      </c>
      <c r="G2485" s="65" t="s">
        <v>2238</v>
      </c>
      <c r="H2485" s="65">
        <v>4</v>
      </c>
      <c r="I2485" s="65">
        <v>806.62</v>
      </c>
      <c r="J2485" s="65">
        <v>2596.17</v>
      </c>
      <c r="K2485" s="65">
        <v>121000</v>
      </c>
      <c r="L2485" s="65">
        <v>2680</v>
      </c>
      <c r="M2485" s="65">
        <v>6</v>
      </c>
      <c r="N2485" s="65">
        <v>77.83</v>
      </c>
      <c r="O2485" s="65" t="s">
        <v>6471</v>
      </c>
    </row>
    <row r="2486" ht="15" spans="1:15">
      <c r="A2486" s="65" t="s">
        <v>36</v>
      </c>
      <c r="B2486" s="65" t="s">
        <v>6472</v>
      </c>
      <c r="C2486" s="65" t="s">
        <v>1939</v>
      </c>
      <c r="D2486" s="65" t="s">
        <v>6470</v>
      </c>
      <c r="E2486" s="65" t="s">
        <v>1935</v>
      </c>
      <c r="F2486" s="65">
        <v>60</v>
      </c>
      <c r="G2486" s="65" t="s">
        <v>2238</v>
      </c>
      <c r="H2486" s="65">
        <v>4</v>
      </c>
      <c r="I2486" s="65">
        <v>806.62</v>
      </c>
      <c r="J2486" s="65">
        <v>2596.17</v>
      </c>
      <c r="K2486" s="65">
        <v>121000</v>
      </c>
      <c r="L2486" s="65">
        <v>2680</v>
      </c>
      <c r="M2486" s="65">
        <v>6</v>
      </c>
      <c r="N2486" s="65">
        <v>77.83</v>
      </c>
      <c r="O2486" s="65" t="s">
        <v>6471</v>
      </c>
    </row>
    <row r="2487" ht="15" spans="1:15">
      <c r="A2487" s="65" t="s">
        <v>36</v>
      </c>
      <c r="B2487" s="65" t="s">
        <v>6474</v>
      </c>
      <c r="C2487" s="65" t="s">
        <v>1939</v>
      </c>
      <c r="D2487" s="65" t="s">
        <v>6470</v>
      </c>
      <c r="E2487" s="65" t="s">
        <v>1935</v>
      </c>
      <c r="F2487" s="65">
        <v>60</v>
      </c>
      <c r="G2487" s="65" t="s">
        <v>2238</v>
      </c>
      <c r="H2487" s="65">
        <v>4</v>
      </c>
      <c r="I2487" s="65">
        <v>806.62</v>
      </c>
      <c r="J2487" s="65">
        <v>2596.17</v>
      </c>
      <c r="K2487" s="65">
        <v>121000</v>
      </c>
      <c r="L2487" s="65">
        <v>2680</v>
      </c>
      <c r="M2487" s="65">
        <v>6</v>
      </c>
      <c r="N2487" s="65">
        <v>77.83</v>
      </c>
      <c r="O2487" s="65" t="s">
        <v>6471</v>
      </c>
    </row>
    <row r="2488" ht="15" spans="1:15">
      <c r="A2488" s="65" t="s">
        <v>36</v>
      </c>
      <c r="B2488" s="65" t="s">
        <v>6476</v>
      </c>
      <c r="C2488" s="65" t="s">
        <v>1939</v>
      </c>
      <c r="D2488" s="65" t="s">
        <v>6470</v>
      </c>
      <c r="E2488" s="65" t="s">
        <v>1935</v>
      </c>
      <c r="F2488" s="65">
        <v>60</v>
      </c>
      <c r="G2488" s="65" t="s">
        <v>2238</v>
      </c>
      <c r="H2488" s="65">
        <v>4</v>
      </c>
      <c r="I2488" s="65">
        <v>806.62</v>
      </c>
      <c r="J2488" s="65">
        <v>2596.17</v>
      </c>
      <c r="K2488" s="65">
        <v>121000</v>
      </c>
      <c r="L2488" s="65">
        <v>2680</v>
      </c>
      <c r="M2488" s="65">
        <v>6</v>
      </c>
      <c r="N2488" s="65">
        <v>77.83</v>
      </c>
      <c r="O2488" s="65" t="s">
        <v>6471</v>
      </c>
    </row>
    <row r="2489" ht="15" spans="1:15">
      <c r="A2489" s="65" t="s">
        <v>36</v>
      </c>
      <c r="B2489" s="65" t="s">
        <v>6478</v>
      </c>
      <c r="C2489" s="65" t="s">
        <v>1939</v>
      </c>
      <c r="D2489" s="65" t="s">
        <v>6470</v>
      </c>
      <c r="E2489" s="65" t="s">
        <v>1935</v>
      </c>
      <c r="F2489" s="65">
        <v>60</v>
      </c>
      <c r="G2489" s="65" t="s">
        <v>2238</v>
      </c>
      <c r="H2489" s="65">
        <v>4</v>
      </c>
      <c r="I2489" s="65">
        <v>806.62</v>
      </c>
      <c r="J2489" s="65">
        <v>2596.17</v>
      </c>
      <c r="K2489" s="65">
        <v>121000</v>
      </c>
      <c r="L2489" s="65">
        <v>2680</v>
      </c>
      <c r="M2489" s="65">
        <v>6</v>
      </c>
      <c r="N2489" s="65">
        <v>77.83</v>
      </c>
      <c r="O2489" s="65" t="s">
        <v>6471</v>
      </c>
    </row>
    <row r="2490" ht="15" spans="1:15">
      <c r="A2490" s="65" t="s">
        <v>36</v>
      </c>
      <c r="B2490" s="65" t="s">
        <v>6481</v>
      </c>
      <c r="C2490" s="65" t="s">
        <v>1939</v>
      </c>
      <c r="D2490" s="65" t="s">
        <v>6470</v>
      </c>
      <c r="E2490" s="65" t="s">
        <v>1935</v>
      </c>
      <c r="F2490" s="65">
        <v>60</v>
      </c>
      <c r="G2490" s="65" t="s">
        <v>2238</v>
      </c>
      <c r="H2490" s="65">
        <v>4</v>
      </c>
      <c r="I2490" s="65">
        <v>806.62</v>
      </c>
      <c r="J2490" s="65">
        <v>2596.17</v>
      </c>
      <c r="K2490" s="65">
        <v>121000</v>
      </c>
      <c r="L2490" s="65">
        <v>2680</v>
      </c>
      <c r="M2490" s="65">
        <v>6</v>
      </c>
      <c r="N2490" s="65">
        <v>77.83</v>
      </c>
      <c r="O2490" s="65" t="s">
        <v>6471</v>
      </c>
    </row>
    <row r="2491" ht="15" spans="1:15">
      <c r="A2491" s="65" t="s">
        <v>36</v>
      </c>
      <c r="B2491" s="65" t="s">
        <v>6483</v>
      </c>
      <c r="C2491" s="65" t="s">
        <v>1939</v>
      </c>
      <c r="D2491" s="65" t="s">
        <v>6470</v>
      </c>
      <c r="E2491" s="65" t="s">
        <v>1935</v>
      </c>
      <c r="F2491" s="65">
        <v>60</v>
      </c>
      <c r="G2491" s="65" t="s">
        <v>2238</v>
      </c>
      <c r="H2491" s="65">
        <v>4</v>
      </c>
      <c r="I2491" s="65">
        <v>806.62</v>
      </c>
      <c r="J2491" s="65">
        <v>2596.17</v>
      </c>
      <c r="K2491" s="65">
        <v>121000</v>
      </c>
      <c r="L2491" s="65">
        <v>2680</v>
      </c>
      <c r="M2491" s="65">
        <v>6</v>
      </c>
      <c r="N2491" s="65">
        <v>77.83</v>
      </c>
      <c r="O2491" s="65" t="s">
        <v>6471</v>
      </c>
    </row>
    <row r="2492" ht="15" spans="1:15">
      <c r="A2492" s="65" t="s">
        <v>36</v>
      </c>
      <c r="B2492" s="65" t="s">
        <v>6485</v>
      </c>
      <c r="C2492" s="65" t="s">
        <v>1939</v>
      </c>
      <c r="D2492" s="65" t="s">
        <v>6470</v>
      </c>
      <c r="E2492" s="65" t="s">
        <v>1935</v>
      </c>
      <c r="F2492" s="65">
        <v>60</v>
      </c>
      <c r="G2492" s="65" t="s">
        <v>2238</v>
      </c>
      <c r="H2492" s="65">
        <v>4</v>
      </c>
      <c r="I2492" s="65">
        <v>806.62</v>
      </c>
      <c r="J2492" s="65">
        <v>2596.17</v>
      </c>
      <c r="K2492" s="65">
        <v>121000</v>
      </c>
      <c r="L2492" s="65">
        <v>2680</v>
      </c>
      <c r="M2492" s="65">
        <v>6</v>
      </c>
      <c r="N2492" s="65">
        <v>77.83</v>
      </c>
      <c r="O2492" s="65" t="s">
        <v>6471</v>
      </c>
    </row>
    <row r="2493" ht="15" spans="1:15">
      <c r="A2493" s="65" t="s">
        <v>36</v>
      </c>
      <c r="B2493" s="65" t="s">
        <v>6487</v>
      </c>
      <c r="C2493" s="65" t="s">
        <v>1939</v>
      </c>
      <c r="D2493" s="65" t="s">
        <v>6470</v>
      </c>
      <c r="E2493" s="65" t="s">
        <v>1935</v>
      </c>
      <c r="F2493" s="65">
        <v>60</v>
      </c>
      <c r="G2493" s="65" t="s">
        <v>2238</v>
      </c>
      <c r="H2493" s="65">
        <v>4</v>
      </c>
      <c r="I2493" s="65">
        <v>806.62</v>
      </c>
      <c r="J2493" s="65">
        <v>2596.17</v>
      </c>
      <c r="K2493" s="65">
        <v>121000</v>
      </c>
      <c r="L2493" s="65">
        <v>2680</v>
      </c>
      <c r="M2493" s="65">
        <v>6</v>
      </c>
      <c r="N2493" s="65">
        <v>77.83</v>
      </c>
      <c r="O2493" s="65" t="s">
        <v>6471</v>
      </c>
    </row>
    <row r="2494" ht="15" spans="1:15">
      <c r="A2494" s="65" t="s">
        <v>36</v>
      </c>
      <c r="B2494" s="65" t="s">
        <v>6489</v>
      </c>
      <c r="C2494" s="65" t="s">
        <v>1939</v>
      </c>
      <c r="D2494" s="65" t="s">
        <v>6470</v>
      </c>
      <c r="E2494" s="65" t="s">
        <v>1935</v>
      </c>
      <c r="F2494" s="65">
        <v>60</v>
      </c>
      <c r="G2494" s="65" t="s">
        <v>2238</v>
      </c>
      <c r="H2494" s="65">
        <v>4</v>
      </c>
      <c r="I2494" s="65">
        <v>806.62</v>
      </c>
      <c r="J2494" s="65">
        <v>2596.17</v>
      </c>
      <c r="K2494" s="65">
        <v>121000</v>
      </c>
      <c r="L2494" s="65">
        <v>2680</v>
      </c>
      <c r="M2494" s="65">
        <v>6</v>
      </c>
      <c r="N2494" s="65">
        <v>77.83</v>
      </c>
      <c r="O2494" s="65" t="s">
        <v>6471</v>
      </c>
    </row>
    <row r="2495" ht="15" spans="1:15">
      <c r="A2495" s="65" t="s">
        <v>36</v>
      </c>
      <c r="B2495" s="65" t="s">
        <v>6491</v>
      </c>
      <c r="C2495" s="65" t="s">
        <v>1939</v>
      </c>
      <c r="D2495" s="65" t="s">
        <v>6470</v>
      </c>
      <c r="E2495" s="65" t="s">
        <v>1935</v>
      </c>
      <c r="F2495" s="65">
        <v>60</v>
      </c>
      <c r="G2495" s="65" t="s">
        <v>2238</v>
      </c>
      <c r="H2495" s="65">
        <v>4</v>
      </c>
      <c r="I2495" s="65">
        <v>806.62</v>
      </c>
      <c r="J2495" s="65">
        <v>2596.17</v>
      </c>
      <c r="K2495" s="65">
        <v>121000</v>
      </c>
      <c r="L2495" s="65">
        <v>2680</v>
      </c>
      <c r="M2495" s="65">
        <v>6</v>
      </c>
      <c r="N2495" s="65">
        <v>77.83</v>
      </c>
      <c r="O2495" s="65" t="s">
        <v>6471</v>
      </c>
    </row>
    <row r="2496" ht="15" spans="1:15">
      <c r="A2496" s="65" t="s">
        <v>36</v>
      </c>
      <c r="B2496" s="65" t="s">
        <v>6493</v>
      </c>
      <c r="C2496" s="65" t="s">
        <v>1939</v>
      </c>
      <c r="D2496" s="65" t="s">
        <v>6470</v>
      </c>
      <c r="E2496" s="65" t="s">
        <v>1935</v>
      </c>
      <c r="F2496" s="65">
        <v>60</v>
      </c>
      <c r="G2496" s="65" t="s">
        <v>2238</v>
      </c>
      <c r="H2496" s="65">
        <v>4</v>
      </c>
      <c r="I2496" s="65">
        <v>806.62</v>
      </c>
      <c r="J2496" s="65">
        <v>2596.17</v>
      </c>
      <c r="K2496" s="65">
        <v>121000</v>
      </c>
      <c r="L2496" s="65">
        <v>2680</v>
      </c>
      <c r="M2496" s="65">
        <v>6</v>
      </c>
      <c r="N2496" s="65">
        <v>77.83</v>
      </c>
      <c r="O2496" s="65" t="s">
        <v>6471</v>
      </c>
    </row>
    <row r="2497" ht="15" spans="1:15">
      <c r="A2497" s="65" t="s">
        <v>36</v>
      </c>
      <c r="B2497" s="65" t="s">
        <v>6495</v>
      </c>
      <c r="C2497" s="65" t="s">
        <v>1939</v>
      </c>
      <c r="D2497" s="65" t="s">
        <v>6470</v>
      </c>
      <c r="E2497" s="65" t="s">
        <v>1935</v>
      </c>
      <c r="F2497" s="65">
        <v>60</v>
      </c>
      <c r="G2497" s="65" t="s">
        <v>2238</v>
      </c>
      <c r="H2497" s="65">
        <v>4</v>
      </c>
      <c r="I2497" s="65">
        <v>806.62</v>
      </c>
      <c r="J2497" s="65">
        <v>2596.17</v>
      </c>
      <c r="K2497" s="65">
        <v>121000</v>
      </c>
      <c r="L2497" s="65">
        <v>2680</v>
      </c>
      <c r="M2497" s="65">
        <v>6</v>
      </c>
      <c r="N2497" s="65">
        <v>77.83</v>
      </c>
      <c r="O2497" s="65" t="s">
        <v>6471</v>
      </c>
    </row>
    <row r="2498" ht="15" spans="1:15">
      <c r="A2498" s="65" t="s">
        <v>36</v>
      </c>
      <c r="B2498" s="65" t="s">
        <v>6497</v>
      </c>
      <c r="C2498" s="65" t="s">
        <v>1939</v>
      </c>
      <c r="D2498" s="65" t="s">
        <v>6470</v>
      </c>
      <c r="E2498" s="65" t="s">
        <v>1935</v>
      </c>
      <c r="F2498" s="65">
        <v>60</v>
      </c>
      <c r="G2498" s="65" t="s">
        <v>2238</v>
      </c>
      <c r="H2498" s="65">
        <v>4</v>
      </c>
      <c r="I2498" s="65">
        <v>806.62</v>
      </c>
      <c r="J2498" s="65">
        <v>2596.17</v>
      </c>
      <c r="K2498" s="65">
        <v>121000</v>
      </c>
      <c r="L2498" s="65">
        <v>2680</v>
      </c>
      <c r="M2498" s="65">
        <v>6</v>
      </c>
      <c r="N2498" s="65">
        <v>77.83</v>
      </c>
      <c r="O2498" s="65" t="s">
        <v>6471</v>
      </c>
    </row>
    <row r="2499" ht="15" spans="1:15">
      <c r="A2499" s="65" t="s">
        <v>36</v>
      </c>
      <c r="B2499" s="65" t="s">
        <v>6499</v>
      </c>
      <c r="C2499" s="65" t="s">
        <v>1939</v>
      </c>
      <c r="D2499" s="65" t="s">
        <v>6470</v>
      </c>
      <c r="E2499" s="65" t="s">
        <v>1935</v>
      </c>
      <c r="F2499" s="65">
        <v>60</v>
      </c>
      <c r="G2499" s="65" t="s">
        <v>2238</v>
      </c>
      <c r="H2499" s="65">
        <v>4</v>
      </c>
      <c r="I2499" s="65">
        <v>806.62</v>
      </c>
      <c r="J2499" s="65">
        <v>2596.17</v>
      </c>
      <c r="K2499" s="65">
        <v>121000</v>
      </c>
      <c r="L2499" s="65">
        <v>2680</v>
      </c>
      <c r="M2499" s="65">
        <v>6</v>
      </c>
      <c r="N2499" s="65">
        <v>77.83</v>
      </c>
      <c r="O2499" s="65" t="s">
        <v>6471</v>
      </c>
    </row>
    <row r="2500" ht="15" spans="1:15">
      <c r="A2500" s="65" t="s">
        <v>36</v>
      </c>
      <c r="B2500" s="65" t="s">
        <v>6501</v>
      </c>
      <c r="C2500" s="65" t="s">
        <v>1939</v>
      </c>
      <c r="D2500" s="65" t="s">
        <v>6470</v>
      </c>
      <c r="E2500" s="65" t="s">
        <v>1935</v>
      </c>
      <c r="F2500" s="65">
        <v>60</v>
      </c>
      <c r="G2500" s="65" t="s">
        <v>2238</v>
      </c>
      <c r="H2500" s="65">
        <v>4</v>
      </c>
      <c r="I2500" s="65">
        <v>806.62</v>
      </c>
      <c r="J2500" s="65">
        <v>2596.17</v>
      </c>
      <c r="K2500" s="65">
        <v>121000</v>
      </c>
      <c r="L2500" s="65">
        <v>2680</v>
      </c>
      <c r="M2500" s="65">
        <v>6</v>
      </c>
      <c r="N2500" s="65">
        <v>77.83</v>
      </c>
      <c r="O2500" s="65" t="s">
        <v>6471</v>
      </c>
    </row>
    <row r="2501" ht="15" spans="1:15">
      <c r="A2501" s="65" t="s">
        <v>36</v>
      </c>
      <c r="B2501" s="65" t="s">
        <v>6503</v>
      </c>
      <c r="C2501" s="65" t="s">
        <v>1939</v>
      </c>
      <c r="D2501" s="65" t="s">
        <v>6470</v>
      </c>
      <c r="E2501" s="65" t="s">
        <v>1935</v>
      </c>
      <c r="F2501" s="65">
        <v>60</v>
      </c>
      <c r="G2501" s="65" t="s">
        <v>2238</v>
      </c>
      <c r="H2501" s="65">
        <v>4</v>
      </c>
      <c r="I2501" s="65">
        <v>806.62</v>
      </c>
      <c r="J2501" s="65">
        <v>2596.17</v>
      </c>
      <c r="K2501" s="65">
        <v>121000</v>
      </c>
      <c r="L2501" s="65">
        <v>2680</v>
      </c>
      <c r="M2501" s="65">
        <v>6</v>
      </c>
      <c r="N2501" s="65">
        <v>77.83</v>
      </c>
      <c r="O2501" s="65" t="s">
        <v>6471</v>
      </c>
    </row>
    <row r="2502" ht="15" spans="1:15">
      <c r="A2502" s="65" t="s">
        <v>36</v>
      </c>
      <c r="B2502" s="65" t="s">
        <v>6505</v>
      </c>
      <c r="C2502" s="65" t="s">
        <v>1939</v>
      </c>
      <c r="D2502" s="65" t="s">
        <v>6470</v>
      </c>
      <c r="E2502" s="65" t="s">
        <v>1935</v>
      </c>
      <c r="F2502" s="65">
        <v>60</v>
      </c>
      <c r="G2502" s="65" t="s">
        <v>2238</v>
      </c>
      <c r="H2502" s="65">
        <v>4</v>
      </c>
      <c r="I2502" s="65">
        <v>806.62</v>
      </c>
      <c r="J2502" s="65">
        <v>2596.17</v>
      </c>
      <c r="K2502" s="65">
        <v>121000</v>
      </c>
      <c r="L2502" s="65">
        <v>2680</v>
      </c>
      <c r="M2502" s="65">
        <v>6</v>
      </c>
      <c r="N2502" s="65">
        <v>77.83</v>
      </c>
      <c r="O2502" s="65" t="s">
        <v>6471</v>
      </c>
    </row>
    <row r="2503" ht="15" spans="1:15">
      <c r="A2503" s="65" t="s">
        <v>36</v>
      </c>
      <c r="B2503" s="65" t="s">
        <v>6507</v>
      </c>
      <c r="C2503" s="65" t="s">
        <v>1939</v>
      </c>
      <c r="D2503" s="65" t="s">
        <v>6470</v>
      </c>
      <c r="E2503" s="65" t="s">
        <v>1935</v>
      </c>
      <c r="F2503" s="65">
        <v>60</v>
      </c>
      <c r="G2503" s="65" t="s">
        <v>2238</v>
      </c>
      <c r="H2503" s="65">
        <v>4</v>
      </c>
      <c r="I2503" s="65">
        <v>806.62</v>
      </c>
      <c r="J2503" s="65">
        <v>2596.17</v>
      </c>
      <c r="K2503" s="65">
        <v>121000</v>
      </c>
      <c r="L2503" s="65">
        <v>2680</v>
      </c>
      <c r="M2503" s="65">
        <v>6</v>
      </c>
      <c r="N2503" s="65">
        <v>77.83</v>
      </c>
      <c r="O2503" s="65" t="s">
        <v>6471</v>
      </c>
    </row>
    <row r="2504" ht="15" spans="1:15">
      <c r="A2504" s="65" t="s">
        <v>36</v>
      </c>
      <c r="B2504" s="65" t="s">
        <v>6509</v>
      </c>
      <c r="C2504" s="65" t="s">
        <v>1939</v>
      </c>
      <c r="D2504" s="65" t="s">
        <v>6470</v>
      </c>
      <c r="E2504" s="65" t="s">
        <v>1935</v>
      </c>
      <c r="F2504" s="65">
        <v>60</v>
      </c>
      <c r="G2504" s="65" t="s">
        <v>2238</v>
      </c>
      <c r="H2504" s="65">
        <v>4</v>
      </c>
      <c r="I2504" s="65">
        <v>806.62</v>
      </c>
      <c r="J2504" s="65">
        <v>2596.17</v>
      </c>
      <c r="K2504" s="65">
        <v>121000</v>
      </c>
      <c r="L2504" s="65">
        <v>2680</v>
      </c>
      <c r="M2504" s="65">
        <v>6</v>
      </c>
      <c r="N2504" s="65">
        <v>77.83</v>
      </c>
      <c r="O2504" s="65" t="s">
        <v>6471</v>
      </c>
    </row>
    <row r="2505" ht="15" spans="1:15">
      <c r="A2505" s="65" t="s">
        <v>36</v>
      </c>
      <c r="B2505" s="65" t="s">
        <v>6511</v>
      </c>
      <c r="C2505" s="65" t="s">
        <v>1939</v>
      </c>
      <c r="D2505" s="65" t="s">
        <v>6470</v>
      </c>
      <c r="E2505" s="65" t="s">
        <v>1935</v>
      </c>
      <c r="F2505" s="65">
        <v>60</v>
      </c>
      <c r="G2505" s="65" t="s">
        <v>2238</v>
      </c>
      <c r="H2505" s="65">
        <v>4</v>
      </c>
      <c r="I2505" s="65">
        <v>806.62</v>
      </c>
      <c r="J2505" s="65">
        <v>2596.17</v>
      </c>
      <c r="K2505" s="65">
        <v>121000</v>
      </c>
      <c r="L2505" s="65">
        <v>2680</v>
      </c>
      <c r="M2505" s="65">
        <v>6</v>
      </c>
      <c r="N2505" s="65">
        <v>77.83</v>
      </c>
      <c r="O2505" s="65" t="s">
        <v>6471</v>
      </c>
    </row>
    <row r="2506" ht="15" spans="1:15">
      <c r="A2506" s="65" t="s">
        <v>36</v>
      </c>
      <c r="B2506" s="65" t="s">
        <v>6513</v>
      </c>
      <c r="C2506" s="65" t="s">
        <v>1939</v>
      </c>
      <c r="D2506" s="65" t="s">
        <v>6470</v>
      </c>
      <c r="E2506" s="65" t="s">
        <v>1935</v>
      </c>
      <c r="F2506" s="65">
        <v>60</v>
      </c>
      <c r="G2506" s="65" t="s">
        <v>2238</v>
      </c>
      <c r="H2506" s="65">
        <v>4</v>
      </c>
      <c r="I2506" s="65">
        <v>806.62</v>
      </c>
      <c r="J2506" s="65">
        <v>2596.17</v>
      </c>
      <c r="K2506" s="65">
        <v>121000</v>
      </c>
      <c r="L2506" s="65">
        <v>2680</v>
      </c>
      <c r="M2506" s="65">
        <v>6</v>
      </c>
      <c r="N2506" s="65">
        <v>77.83</v>
      </c>
      <c r="O2506" s="65" t="s">
        <v>6471</v>
      </c>
    </row>
    <row r="2507" ht="15" spans="1:15">
      <c r="A2507" s="65" t="s">
        <v>36</v>
      </c>
      <c r="B2507" s="65" t="s">
        <v>6515</v>
      </c>
      <c r="C2507" s="65" t="s">
        <v>1939</v>
      </c>
      <c r="D2507" s="65" t="s">
        <v>6470</v>
      </c>
      <c r="E2507" s="65" t="s">
        <v>1935</v>
      </c>
      <c r="F2507" s="65">
        <v>60</v>
      </c>
      <c r="G2507" s="65" t="s">
        <v>2238</v>
      </c>
      <c r="H2507" s="65">
        <v>4</v>
      </c>
      <c r="I2507" s="65">
        <v>806.62</v>
      </c>
      <c r="J2507" s="65">
        <v>2596.17</v>
      </c>
      <c r="K2507" s="65">
        <v>121000</v>
      </c>
      <c r="L2507" s="65">
        <v>2680</v>
      </c>
      <c r="M2507" s="65">
        <v>6</v>
      </c>
      <c r="N2507" s="65">
        <v>77.83</v>
      </c>
      <c r="O2507" s="65" t="s">
        <v>6471</v>
      </c>
    </row>
    <row r="2508" ht="15" spans="1:15">
      <c r="A2508" s="65" t="s">
        <v>36</v>
      </c>
      <c r="B2508" s="65" t="s">
        <v>6533</v>
      </c>
      <c r="C2508" s="65" t="s">
        <v>1939</v>
      </c>
      <c r="D2508" s="65" t="s">
        <v>6470</v>
      </c>
      <c r="E2508" s="65" t="s">
        <v>1935</v>
      </c>
      <c r="F2508" s="65">
        <v>60</v>
      </c>
      <c r="G2508" s="65" t="s">
        <v>2238</v>
      </c>
      <c r="H2508" s="65">
        <v>4</v>
      </c>
      <c r="I2508" s="65">
        <v>806.62</v>
      </c>
      <c r="J2508" s="65">
        <v>2596.17</v>
      </c>
      <c r="K2508" s="65">
        <v>121000</v>
      </c>
      <c r="L2508" s="65">
        <v>2680</v>
      </c>
      <c r="M2508" s="65">
        <v>6</v>
      </c>
      <c r="N2508" s="65">
        <v>77.83</v>
      </c>
      <c r="O2508" s="65" t="s">
        <v>6471</v>
      </c>
    </row>
    <row r="2509" ht="15" spans="1:15">
      <c r="A2509" s="65" t="s">
        <v>36</v>
      </c>
      <c r="B2509" s="65" t="s">
        <v>6535</v>
      </c>
      <c r="C2509" s="65" t="s">
        <v>1939</v>
      </c>
      <c r="D2509" s="65" t="s">
        <v>6470</v>
      </c>
      <c r="E2509" s="65" t="s">
        <v>1935</v>
      </c>
      <c r="F2509" s="65">
        <v>60</v>
      </c>
      <c r="G2509" s="65" t="s">
        <v>2238</v>
      </c>
      <c r="H2509" s="65">
        <v>4</v>
      </c>
      <c r="I2509" s="65">
        <v>806.62</v>
      </c>
      <c r="J2509" s="65">
        <v>2596.17</v>
      </c>
      <c r="K2509" s="65">
        <v>121000</v>
      </c>
      <c r="L2509" s="65">
        <v>2680</v>
      </c>
      <c r="M2509" s="65">
        <v>6</v>
      </c>
      <c r="N2509" s="65">
        <v>77.83</v>
      </c>
      <c r="O2509" s="65" t="s">
        <v>6471</v>
      </c>
    </row>
    <row r="2510" ht="15" spans="1:15">
      <c r="A2510" s="65" t="s">
        <v>36</v>
      </c>
      <c r="B2510" s="65" t="s">
        <v>6537</v>
      </c>
      <c r="C2510" s="65" t="s">
        <v>1939</v>
      </c>
      <c r="D2510" s="65" t="s">
        <v>6470</v>
      </c>
      <c r="E2510" s="65" t="s">
        <v>1935</v>
      </c>
      <c r="F2510" s="65">
        <v>60</v>
      </c>
      <c r="G2510" s="65" t="s">
        <v>2238</v>
      </c>
      <c r="H2510" s="65">
        <v>4</v>
      </c>
      <c r="I2510" s="65">
        <v>806.62</v>
      </c>
      <c r="J2510" s="65">
        <v>2596.17</v>
      </c>
      <c r="K2510" s="65">
        <v>121000</v>
      </c>
      <c r="L2510" s="65">
        <v>2680</v>
      </c>
      <c r="M2510" s="65">
        <v>6</v>
      </c>
      <c r="N2510" s="65">
        <v>77.83</v>
      </c>
      <c r="O2510" s="65" t="s">
        <v>6471</v>
      </c>
    </row>
    <row r="2511" ht="15" spans="1:15">
      <c r="A2511" s="65" t="s">
        <v>36</v>
      </c>
      <c r="B2511" s="65" t="s">
        <v>6539</v>
      </c>
      <c r="C2511" s="65" t="s">
        <v>1939</v>
      </c>
      <c r="D2511" s="65" t="s">
        <v>6470</v>
      </c>
      <c r="E2511" s="65" t="s">
        <v>1935</v>
      </c>
      <c r="F2511" s="65">
        <v>60</v>
      </c>
      <c r="G2511" s="65" t="s">
        <v>2238</v>
      </c>
      <c r="H2511" s="65">
        <v>4</v>
      </c>
      <c r="I2511" s="65">
        <v>806.62</v>
      </c>
      <c r="J2511" s="65">
        <v>2596.17</v>
      </c>
      <c r="K2511" s="65">
        <v>121000</v>
      </c>
      <c r="L2511" s="65">
        <v>2680</v>
      </c>
      <c r="M2511" s="65">
        <v>6</v>
      </c>
      <c r="N2511" s="65">
        <v>77.83</v>
      </c>
      <c r="O2511" s="65" t="s">
        <v>6471</v>
      </c>
    </row>
    <row r="2512" ht="15" spans="1:15">
      <c r="A2512" s="65" t="s">
        <v>36</v>
      </c>
      <c r="B2512" s="65" t="s">
        <v>6541</v>
      </c>
      <c r="C2512" s="65" t="s">
        <v>1939</v>
      </c>
      <c r="D2512" s="65" t="s">
        <v>6470</v>
      </c>
      <c r="E2512" s="65" t="s">
        <v>1935</v>
      </c>
      <c r="F2512" s="65">
        <v>60</v>
      </c>
      <c r="G2512" s="65" t="s">
        <v>2238</v>
      </c>
      <c r="H2512" s="65">
        <v>4</v>
      </c>
      <c r="I2512" s="65">
        <v>806.62</v>
      </c>
      <c r="J2512" s="65">
        <v>2596.17</v>
      </c>
      <c r="K2512" s="65">
        <v>121000</v>
      </c>
      <c r="L2512" s="65">
        <v>2680</v>
      </c>
      <c r="M2512" s="65">
        <v>6</v>
      </c>
      <c r="N2512" s="65">
        <v>77.83</v>
      </c>
      <c r="O2512" s="65" t="s">
        <v>6471</v>
      </c>
    </row>
    <row r="2513" ht="15" spans="1:15">
      <c r="A2513" s="65" t="s">
        <v>36</v>
      </c>
      <c r="B2513" s="65" t="s">
        <v>6543</v>
      </c>
      <c r="C2513" s="65" t="s">
        <v>1939</v>
      </c>
      <c r="D2513" s="65" t="s">
        <v>6470</v>
      </c>
      <c r="E2513" s="65" t="s">
        <v>1935</v>
      </c>
      <c r="F2513" s="65">
        <v>60</v>
      </c>
      <c r="G2513" s="65" t="s">
        <v>2238</v>
      </c>
      <c r="H2513" s="65">
        <v>4</v>
      </c>
      <c r="I2513" s="65">
        <v>806.62</v>
      </c>
      <c r="J2513" s="65">
        <v>2596.17</v>
      </c>
      <c r="K2513" s="65">
        <v>121000</v>
      </c>
      <c r="L2513" s="65">
        <v>2680</v>
      </c>
      <c r="M2513" s="65">
        <v>6</v>
      </c>
      <c r="N2513" s="65">
        <v>77.83</v>
      </c>
      <c r="O2513" s="65" t="s">
        <v>6471</v>
      </c>
    </row>
    <row r="2514" ht="15" spans="1:15">
      <c r="A2514" s="65" t="s">
        <v>36</v>
      </c>
      <c r="B2514" s="65" t="s">
        <v>6545</v>
      </c>
      <c r="C2514" s="65" t="s">
        <v>1939</v>
      </c>
      <c r="D2514" s="65" t="s">
        <v>6470</v>
      </c>
      <c r="E2514" s="65" t="s">
        <v>1935</v>
      </c>
      <c r="F2514" s="65">
        <v>60</v>
      </c>
      <c r="G2514" s="65" t="s">
        <v>2238</v>
      </c>
      <c r="H2514" s="65">
        <v>4</v>
      </c>
      <c r="I2514" s="65">
        <v>806.62</v>
      </c>
      <c r="J2514" s="65">
        <v>2596.17</v>
      </c>
      <c r="K2514" s="65">
        <v>121000</v>
      </c>
      <c r="L2514" s="65">
        <v>2680</v>
      </c>
      <c r="M2514" s="65">
        <v>6</v>
      </c>
      <c r="N2514" s="65">
        <v>77.83</v>
      </c>
      <c r="O2514" s="65" t="s">
        <v>6471</v>
      </c>
    </row>
    <row r="2515" ht="15" spans="1:15">
      <c r="A2515" s="65" t="s">
        <v>36</v>
      </c>
      <c r="B2515" s="65" t="s">
        <v>6547</v>
      </c>
      <c r="C2515" s="65" t="s">
        <v>1939</v>
      </c>
      <c r="D2515" s="65" t="s">
        <v>6470</v>
      </c>
      <c r="E2515" s="65" t="s">
        <v>1935</v>
      </c>
      <c r="F2515" s="65">
        <v>60</v>
      </c>
      <c r="G2515" s="65" t="s">
        <v>2238</v>
      </c>
      <c r="H2515" s="65">
        <v>4</v>
      </c>
      <c r="I2515" s="65">
        <v>806.62</v>
      </c>
      <c r="J2515" s="65">
        <v>2596.17</v>
      </c>
      <c r="K2515" s="65">
        <v>121000</v>
      </c>
      <c r="L2515" s="65">
        <v>2680</v>
      </c>
      <c r="M2515" s="65">
        <v>6</v>
      </c>
      <c r="N2515" s="65">
        <v>77.83</v>
      </c>
      <c r="O2515" s="65" t="s">
        <v>6471</v>
      </c>
    </row>
    <row r="2516" ht="15" spans="1:15">
      <c r="A2516" s="65" t="s">
        <v>36</v>
      </c>
      <c r="B2516" s="65" t="s">
        <v>6549</v>
      </c>
      <c r="C2516" s="65" t="s">
        <v>1939</v>
      </c>
      <c r="D2516" s="65" t="s">
        <v>6470</v>
      </c>
      <c r="E2516" s="65" t="s">
        <v>1935</v>
      </c>
      <c r="F2516" s="65">
        <v>60</v>
      </c>
      <c r="G2516" s="65" t="s">
        <v>2238</v>
      </c>
      <c r="H2516" s="65">
        <v>4</v>
      </c>
      <c r="I2516" s="65">
        <v>806.62</v>
      </c>
      <c r="J2516" s="65">
        <v>2596.17</v>
      </c>
      <c r="K2516" s="65">
        <v>121000</v>
      </c>
      <c r="L2516" s="65">
        <v>2680</v>
      </c>
      <c r="M2516" s="65">
        <v>6</v>
      </c>
      <c r="N2516" s="65">
        <v>77.83</v>
      </c>
      <c r="O2516" s="65" t="s">
        <v>6471</v>
      </c>
    </row>
    <row r="2517" ht="15" spans="1:15">
      <c r="A2517" s="65" t="s">
        <v>36</v>
      </c>
      <c r="B2517" s="65" t="s">
        <v>6551</v>
      </c>
      <c r="C2517" s="65" t="s">
        <v>1939</v>
      </c>
      <c r="D2517" s="65" t="s">
        <v>6470</v>
      </c>
      <c r="E2517" s="65" t="s">
        <v>1935</v>
      </c>
      <c r="F2517" s="65">
        <v>60</v>
      </c>
      <c r="G2517" s="65" t="s">
        <v>2238</v>
      </c>
      <c r="H2517" s="65">
        <v>4</v>
      </c>
      <c r="I2517" s="65">
        <v>806.62</v>
      </c>
      <c r="J2517" s="65">
        <v>2596.17</v>
      </c>
      <c r="K2517" s="65">
        <v>121000</v>
      </c>
      <c r="L2517" s="65">
        <v>2680</v>
      </c>
      <c r="M2517" s="65">
        <v>6</v>
      </c>
      <c r="N2517" s="65">
        <v>77.83</v>
      </c>
      <c r="O2517" s="65" t="s">
        <v>6471</v>
      </c>
    </row>
    <row r="2518" ht="15" spans="1:15">
      <c r="A2518" s="65" t="s">
        <v>36</v>
      </c>
      <c r="B2518" s="65" t="s">
        <v>6553</v>
      </c>
      <c r="C2518" s="65" t="s">
        <v>1939</v>
      </c>
      <c r="D2518" s="65" t="s">
        <v>6470</v>
      </c>
      <c r="E2518" s="65" t="s">
        <v>1935</v>
      </c>
      <c r="F2518" s="65">
        <v>60</v>
      </c>
      <c r="G2518" s="65" t="s">
        <v>2238</v>
      </c>
      <c r="H2518" s="65">
        <v>4</v>
      </c>
      <c r="I2518" s="65">
        <v>806.62</v>
      </c>
      <c r="J2518" s="65">
        <v>2596.17</v>
      </c>
      <c r="K2518" s="65">
        <v>121000</v>
      </c>
      <c r="L2518" s="65">
        <v>2680</v>
      </c>
      <c r="M2518" s="65">
        <v>6</v>
      </c>
      <c r="N2518" s="65">
        <v>77.83</v>
      </c>
      <c r="O2518" s="65" t="s">
        <v>6471</v>
      </c>
    </row>
    <row r="2519" ht="15" spans="1:15">
      <c r="A2519" s="65" t="s">
        <v>36</v>
      </c>
      <c r="B2519" s="65" t="s">
        <v>6555</v>
      </c>
      <c r="C2519" s="65" t="s">
        <v>1939</v>
      </c>
      <c r="D2519" s="65" t="s">
        <v>6470</v>
      </c>
      <c r="E2519" s="65" t="s">
        <v>1935</v>
      </c>
      <c r="F2519" s="65">
        <v>60</v>
      </c>
      <c r="G2519" s="65" t="s">
        <v>2238</v>
      </c>
      <c r="H2519" s="65">
        <v>4</v>
      </c>
      <c r="I2519" s="65">
        <v>806.62</v>
      </c>
      <c r="J2519" s="65">
        <v>2596.17</v>
      </c>
      <c r="K2519" s="65">
        <v>121000</v>
      </c>
      <c r="L2519" s="65">
        <v>2680</v>
      </c>
      <c r="M2519" s="65">
        <v>6</v>
      </c>
      <c r="N2519" s="65">
        <v>77.83</v>
      </c>
      <c r="O2519" s="65" t="s">
        <v>6471</v>
      </c>
    </row>
    <row r="2520" ht="15" spans="1:15">
      <c r="A2520" s="65" t="s">
        <v>36</v>
      </c>
      <c r="B2520" s="65" t="s">
        <v>6557</v>
      </c>
      <c r="C2520" s="65" t="s">
        <v>1939</v>
      </c>
      <c r="D2520" s="65" t="s">
        <v>6470</v>
      </c>
      <c r="E2520" s="65" t="s">
        <v>1935</v>
      </c>
      <c r="F2520" s="65">
        <v>60</v>
      </c>
      <c r="G2520" s="65" t="s">
        <v>2238</v>
      </c>
      <c r="H2520" s="65">
        <v>4</v>
      </c>
      <c r="I2520" s="65">
        <v>806.62</v>
      </c>
      <c r="J2520" s="65">
        <v>2596.17</v>
      </c>
      <c r="K2520" s="65">
        <v>121000</v>
      </c>
      <c r="L2520" s="65">
        <v>2680</v>
      </c>
      <c r="M2520" s="65">
        <v>6</v>
      </c>
      <c r="N2520" s="65">
        <v>77.83</v>
      </c>
      <c r="O2520" s="65" t="s">
        <v>6471</v>
      </c>
    </row>
    <row r="2521" ht="15" spans="1:15">
      <c r="A2521" s="65" t="s">
        <v>36</v>
      </c>
      <c r="B2521" s="65" t="s">
        <v>6559</v>
      </c>
      <c r="C2521" s="65" t="s">
        <v>1939</v>
      </c>
      <c r="D2521" s="65" t="s">
        <v>6470</v>
      </c>
      <c r="E2521" s="65" t="s">
        <v>1935</v>
      </c>
      <c r="F2521" s="65">
        <v>60</v>
      </c>
      <c r="G2521" s="65" t="s">
        <v>2238</v>
      </c>
      <c r="H2521" s="65">
        <v>4</v>
      </c>
      <c r="I2521" s="65">
        <v>806.62</v>
      </c>
      <c r="J2521" s="65">
        <v>2596.17</v>
      </c>
      <c r="K2521" s="65">
        <v>121000</v>
      </c>
      <c r="L2521" s="65">
        <v>2680</v>
      </c>
      <c r="M2521" s="65">
        <v>6</v>
      </c>
      <c r="N2521" s="65">
        <v>77.83</v>
      </c>
      <c r="O2521" s="65" t="s">
        <v>6471</v>
      </c>
    </row>
    <row r="2522" ht="15" spans="1:15">
      <c r="A2522" s="65" t="s">
        <v>36</v>
      </c>
      <c r="B2522" s="65" t="s">
        <v>6561</v>
      </c>
      <c r="C2522" s="65" t="s">
        <v>1939</v>
      </c>
      <c r="D2522" s="65" t="s">
        <v>6470</v>
      </c>
      <c r="E2522" s="65" t="s">
        <v>1935</v>
      </c>
      <c r="F2522" s="65">
        <v>60</v>
      </c>
      <c r="G2522" s="65" t="s">
        <v>2238</v>
      </c>
      <c r="H2522" s="65">
        <v>4</v>
      </c>
      <c r="I2522" s="65">
        <v>806.62</v>
      </c>
      <c r="J2522" s="65">
        <v>2596.17</v>
      </c>
      <c r="K2522" s="65">
        <v>121000</v>
      </c>
      <c r="L2522" s="65">
        <v>2680</v>
      </c>
      <c r="M2522" s="65">
        <v>6</v>
      </c>
      <c r="N2522" s="65">
        <v>77.83</v>
      </c>
      <c r="O2522" s="65" t="s">
        <v>6471</v>
      </c>
    </row>
    <row r="2523" ht="15" spans="1:15">
      <c r="A2523" s="65" t="s">
        <v>36</v>
      </c>
      <c r="B2523" s="65" t="s">
        <v>6563</v>
      </c>
      <c r="C2523" s="65" t="s">
        <v>1939</v>
      </c>
      <c r="D2523" s="65" t="s">
        <v>6470</v>
      </c>
      <c r="E2523" s="65" t="s">
        <v>1935</v>
      </c>
      <c r="F2523" s="65">
        <v>60</v>
      </c>
      <c r="G2523" s="65" t="s">
        <v>2238</v>
      </c>
      <c r="H2523" s="65">
        <v>4</v>
      </c>
      <c r="I2523" s="65">
        <v>806.62</v>
      </c>
      <c r="J2523" s="65">
        <v>2596.17</v>
      </c>
      <c r="K2523" s="65">
        <v>121000</v>
      </c>
      <c r="L2523" s="65">
        <v>2680</v>
      </c>
      <c r="M2523" s="65">
        <v>6</v>
      </c>
      <c r="N2523" s="65">
        <v>77.83</v>
      </c>
      <c r="O2523" s="65" t="s">
        <v>6471</v>
      </c>
    </row>
    <row r="2524" ht="15" spans="1:15">
      <c r="A2524" s="65" t="s">
        <v>36</v>
      </c>
      <c r="B2524" s="65" t="s">
        <v>6565</v>
      </c>
      <c r="C2524" s="65" t="s">
        <v>1939</v>
      </c>
      <c r="D2524" s="65" t="s">
        <v>6470</v>
      </c>
      <c r="E2524" s="65" t="s">
        <v>1935</v>
      </c>
      <c r="F2524" s="65">
        <v>60</v>
      </c>
      <c r="G2524" s="65" t="s">
        <v>2238</v>
      </c>
      <c r="H2524" s="65">
        <v>4</v>
      </c>
      <c r="I2524" s="65">
        <v>806.62</v>
      </c>
      <c r="J2524" s="65">
        <v>2596.17</v>
      </c>
      <c r="K2524" s="65">
        <v>121000</v>
      </c>
      <c r="L2524" s="65">
        <v>2680</v>
      </c>
      <c r="M2524" s="65">
        <v>6</v>
      </c>
      <c r="N2524" s="65">
        <v>77.83</v>
      </c>
      <c r="O2524" s="65" t="s">
        <v>6471</v>
      </c>
    </row>
    <row r="2525" ht="15" spans="1:15">
      <c r="A2525" s="65" t="s">
        <v>36</v>
      </c>
      <c r="B2525" s="65" t="s">
        <v>6567</v>
      </c>
      <c r="C2525" s="65" t="s">
        <v>1939</v>
      </c>
      <c r="D2525" s="65" t="s">
        <v>6470</v>
      </c>
      <c r="E2525" s="65" t="s">
        <v>1935</v>
      </c>
      <c r="F2525" s="65">
        <v>60</v>
      </c>
      <c r="G2525" s="65" t="s">
        <v>2238</v>
      </c>
      <c r="H2525" s="65">
        <v>4</v>
      </c>
      <c r="I2525" s="65">
        <v>806.62</v>
      </c>
      <c r="J2525" s="65">
        <v>2596.17</v>
      </c>
      <c r="K2525" s="65">
        <v>121000</v>
      </c>
      <c r="L2525" s="65">
        <v>2680</v>
      </c>
      <c r="M2525" s="65">
        <v>6</v>
      </c>
      <c r="N2525" s="65">
        <v>77.83</v>
      </c>
      <c r="O2525" s="65" t="s">
        <v>6471</v>
      </c>
    </row>
    <row r="2526" ht="15" spans="1:15">
      <c r="A2526" s="65" t="s">
        <v>36</v>
      </c>
      <c r="B2526" s="65" t="s">
        <v>6569</v>
      </c>
      <c r="C2526" s="65" t="s">
        <v>1939</v>
      </c>
      <c r="D2526" s="65" t="s">
        <v>6470</v>
      </c>
      <c r="E2526" s="65" t="s">
        <v>1935</v>
      </c>
      <c r="F2526" s="65">
        <v>60</v>
      </c>
      <c r="G2526" s="65" t="s">
        <v>2238</v>
      </c>
      <c r="H2526" s="65">
        <v>4</v>
      </c>
      <c r="I2526" s="65">
        <v>806.62</v>
      </c>
      <c r="J2526" s="65">
        <v>2596.17</v>
      </c>
      <c r="K2526" s="65">
        <v>121000</v>
      </c>
      <c r="L2526" s="65">
        <v>2680</v>
      </c>
      <c r="M2526" s="65">
        <v>6</v>
      </c>
      <c r="N2526" s="65">
        <v>77.83</v>
      </c>
      <c r="O2526" s="65" t="s">
        <v>6471</v>
      </c>
    </row>
    <row r="2527" ht="15" spans="1:15">
      <c r="A2527" s="65" t="s">
        <v>36</v>
      </c>
      <c r="B2527" s="65" t="s">
        <v>6571</v>
      </c>
      <c r="C2527" s="65" t="s">
        <v>1939</v>
      </c>
      <c r="D2527" s="65" t="s">
        <v>6470</v>
      </c>
      <c r="E2527" s="65" t="s">
        <v>1935</v>
      </c>
      <c r="F2527" s="65">
        <v>60</v>
      </c>
      <c r="G2527" s="65" t="s">
        <v>2238</v>
      </c>
      <c r="H2527" s="65">
        <v>4</v>
      </c>
      <c r="I2527" s="65">
        <v>806.62</v>
      </c>
      <c r="J2527" s="65">
        <v>2596.17</v>
      </c>
      <c r="K2527" s="65">
        <v>121000</v>
      </c>
      <c r="L2527" s="65">
        <v>2680</v>
      </c>
      <c r="M2527" s="65">
        <v>6</v>
      </c>
      <c r="N2527" s="65">
        <v>77.83</v>
      </c>
      <c r="O2527" s="65" t="s">
        <v>6471</v>
      </c>
    </row>
    <row r="2528" ht="15" spans="1:15">
      <c r="A2528" s="65" t="s">
        <v>36</v>
      </c>
      <c r="B2528" s="65" t="s">
        <v>6573</v>
      </c>
      <c r="C2528" s="65" t="s">
        <v>1939</v>
      </c>
      <c r="D2528" s="65" t="s">
        <v>6470</v>
      </c>
      <c r="E2528" s="65" t="s">
        <v>1935</v>
      </c>
      <c r="F2528" s="65">
        <v>60</v>
      </c>
      <c r="G2528" s="65" t="s">
        <v>2238</v>
      </c>
      <c r="H2528" s="65">
        <v>4</v>
      </c>
      <c r="I2528" s="65">
        <v>806.62</v>
      </c>
      <c r="J2528" s="65">
        <v>2596.17</v>
      </c>
      <c r="K2528" s="65">
        <v>121000</v>
      </c>
      <c r="L2528" s="65">
        <v>2680</v>
      </c>
      <c r="M2528" s="65">
        <v>6</v>
      </c>
      <c r="N2528" s="65">
        <v>77.83</v>
      </c>
      <c r="O2528" s="65" t="s">
        <v>6471</v>
      </c>
    </row>
    <row r="2529" ht="15" spans="1:15">
      <c r="A2529" s="65" t="s">
        <v>36</v>
      </c>
      <c r="B2529" s="65" t="s">
        <v>6575</v>
      </c>
      <c r="C2529" s="65" t="s">
        <v>1939</v>
      </c>
      <c r="D2529" s="65" t="s">
        <v>6470</v>
      </c>
      <c r="E2529" s="65" t="s">
        <v>1935</v>
      </c>
      <c r="F2529" s="65">
        <v>60</v>
      </c>
      <c r="G2529" s="65" t="s">
        <v>2238</v>
      </c>
      <c r="H2529" s="65">
        <v>4</v>
      </c>
      <c r="I2529" s="65">
        <v>806.62</v>
      </c>
      <c r="J2529" s="65">
        <v>2596.17</v>
      </c>
      <c r="K2529" s="65">
        <v>121000</v>
      </c>
      <c r="L2529" s="65">
        <v>2680</v>
      </c>
      <c r="M2529" s="65">
        <v>6</v>
      </c>
      <c r="N2529" s="65">
        <v>77.83</v>
      </c>
      <c r="O2529" s="65" t="s">
        <v>6471</v>
      </c>
    </row>
    <row r="2530" ht="15" spans="1:15">
      <c r="A2530" s="65" t="s">
        <v>36</v>
      </c>
      <c r="B2530" s="65" t="s">
        <v>6577</v>
      </c>
      <c r="C2530" s="65" t="s">
        <v>1939</v>
      </c>
      <c r="D2530" s="65" t="s">
        <v>6470</v>
      </c>
      <c r="E2530" s="65" t="s">
        <v>1935</v>
      </c>
      <c r="F2530" s="65">
        <v>60</v>
      </c>
      <c r="G2530" s="65" t="s">
        <v>2238</v>
      </c>
      <c r="H2530" s="65">
        <v>4</v>
      </c>
      <c r="I2530" s="65">
        <v>806.62</v>
      </c>
      <c r="J2530" s="65">
        <v>2596.17</v>
      </c>
      <c r="K2530" s="65">
        <v>121000</v>
      </c>
      <c r="L2530" s="65">
        <v>2680</v>
      </c>
      <c r="M2530" s="65">
        <v>6</v>
      </c>
      <c r="N2530" s="65">
        <v>77.83</v>
      </c>
      <c r="O2530" s="65" t="s">
        <v>6471</v>
      </c>
    </row>
    <row r="2531" ht="15" spans="1:15">
      <c r="A2531" s="65" t="s">
        <v>36</v>
      </c>
      <c r="B2531" s="65" t="s">
        <v>6579</v>
      </c>
      <c r="C2531" s="65" t="s">
        <v>1939</v>
      </c>
      <c r="D2531" s="65" t="s">
        <v>6470</v>
      </c>
      <c r="E2531" s="65" t="s">
        <v>1935</v>
      </c>
      <c r="F2531" s="65">
        <v>60</v>
      </c>
      <c r="G2531" s="65" t="s">
        <v>2238</v>
      </c>
      <c r="H2531" s="65">
        <v>4</v>
      </c>
      <c r="I2531" s="65">
        <v>806.62</v>
      </c>
      <c r="J2531" s="65">
        <v>2596.17</v>
      </c>
      <c r="K2531" s="65">
        <v>121000</v>
      </c>
      <c r="L2531" s="65">
        <v>2680</v>
      </c>
      <c r="M2531" s="65">
        <v>6</v>
      </c>
      <c r="N2531" s="65">
        <v>77.83</v>
      </c>
      <c r="O2531" s="65" t="s">
        <v>6471</v>
      </c>
    </row>
    <row r="2532" ht="15" spans="1:15">
      <c r="A2532" s="65" t="s">
        <v>36</v>
      </c>
      <c r="B2532" s="65" t="s">
        <v>6581</v>
      </c>
      <c r="C2532" s="65" t="s">
        <v>1939</v>
      </c>
      <c r="D2532" s="65" t="s">
        <v>6470</v>
      </c>
      <c r="E2532" s="65" t="s">
        <v>1935</v>
      </c>
      <c r="F2532" s="65">
        <v>60</v>
      </c>
      <c r="G2532" s="65" t="s">
        <v>2238</v>
      </c>
      <c r="H2532" s="65">
        <v>4</v>
      </c>
      <c r="I2532" s="65">
        <v>806.62</v>
      </c>
      <c r="J2532" s="65">
        <v>2596.17</v>
      </c>
      <c r="K2532" s="65">
        <v>121000</v>
      </c>
      <c r="L2532" s="65">
        <v>2680</v>
      </c>
      <c r="M2532" s="65">
        <v>6</v>
      </c>
      <c r="N2532" s="65">
        <v>77.83</v>
      </c>
      <c r="O2532" s="65" t="s">
        <v>6471</v>
      </c>
    </row>
    <row r="2533" ht="15" spans="1:15">
      <c r="A2533" s="65" t="s">
        <v>36</v>
      </c>
      <c r="B2533" s="65" t="s">
        <v>6583</v>
      </c>
      <c r="C2533" s="65" t="s">
        <v>1939</v>
      </c>
      <c r="D2533" s="65" t="s">
        <v>6470</v>
      </c>
      <c r="E2533" s="65" t="s">
        <v>1935</v>
      </c>
      <c r="F2533" s="65">
        <v>60</v>
      </c>
      <c r="G2533" s="65" t="s">
        <v>2238</v>
      </c>
      <c r="H2533" s="65">
        <v>4</v>
      </c>
      <c r="I2533" s="65">
        <v>806.62</v>
      </c>
      <c r="J2533" s="65">
        <v>2596.17</v>
      </c>
      <c r="K2533" s="65">
        <v>121000</v>
      </c>
      <c r="L2533" s="65">
        <v>2680</v>
      </c>
      <c r="M2533" s="65">
        <v>6</v>
      </c>
      <c r="N2533" s="65">
        <v>77.83</v>
      </c>
      <c r="O2533" s="65" t="s">
        <v>6471</v>
      </c>
    </row>
    <row r="2534" ht="15" spans="1:15">
      <c r="A2534" s="65" t="s">
        <v>36</v>
      </c>
      <c r="B2534" s="65" t="s">
        <v>6585</v>
      </c>
      <c r="C2534" s="65" t="s">
        <v>1939</v>
      </c>
      <c r="D2534" s="65" t="s">
        <v>6470</v>
      </c>
      <c r="E2534" s="65" t="s">
        <v>1935</v>
      </c>
      <c r="F2534" s="65">
        <v>60</v>
      </c>
      <c r="G2534" s="65" t="s">
        <v>2238</v>
      </c>
      <c r="H2534" s="65">
        <v>4</v>
      </c>
      <c r="I2534" s="65">
        <v>806.85</v>
      </c>
      <c r="J2534" s="65">
        <v>2596.35</v>
      </c>
      <c r="K2534" s="65">
        <v>121000</v>
      </c>
      <c r="L2534" s="65">
        <v>2680</v>
      </c>
      <c r="M2534" s="65">
        <v>6</v>
      </c>
      <c r="N2534" s="65">
        <v>77.65</v>
      </c>
      <c r="O2534" s="65" t="s">
        <v>6471</v>
      </c>
    </row>
    <row r="2535" ht="15" spans="1:15">
      <c r="A2535" s="65" t="s">
        <v>36</v>
      </c>
      <c r="B2535" s="65" t="s">
        <v>6517</v>
      </c>
      <c r="C2535" s="65" t="s">
        <v>1939</v>
      </c>
      <c r="D2535" s="65" t="s">
        <v>6520</v>
      </c>
      <c r="E2535" s="65" t="s">
        <v>1935</v>
      </c>
      <c r="F2535" s="65">
        <v>60</v>
      </c>
      <c r="G2535" s="65" t="s">
        <v>2238</v>
      </c>
      <c r="H2535" s="65">
        <v>4</v>
      </c>
      <c r="I2535" s="65">
        <v>815.03</v>
      </c>
      <c r="J2535" s="65">
        <v>2623.21</v>
      </c>
      <c r="K2535" s="65">
        <v>122260</v>
      </c>
      <c r="L2535" s="65">
        <v>2700</v>
      </c>
      <c r="M2535" s="65">
        <v>6</v>
      </c>
      <c r="N2535" s="65">
        <v>70.79</v>
      </c>
      <c r="O2535" s="65" t="s">
        <v>5084</v>
      </c>
    </row>
    <row r="2536" ht="15" spans="1:15">
      <c r="A2536" s="65" t="s">
        <v>36</v>
      </c>
      <c r="B2536" s="65" t="s">
        <v>6521</v>
      </c>
      <c r="C2536" s="65" t="s">
        <v>1939</v>
      </c>
      <c r="D2536" s="65" t="s">
        <v>6520</v>
      </c>
      <c r="E2536" s="65" t="s">
        <v>1935</v>
      </c>
      <c r="F2536" s="65">
        <v>60</v>
      </c>
      <c r="G2536" s="65" t="s">
        <v>2238</v>
      </c>
      <c r="H2536" s="65">
        <v>4</v>
      </c>
      <c r="I2536" s="65">
        <v>815.03</v>
      </c>
      <c r="J2536" s="65">
        <v>2623.21</v>
      </c>
      <c r="K2536" s="65">
        <v>122260</v>
      </c>
      <c r="L2536" s="65">
        <v>2700</v>
      </c>
      <c r="M2536" s="65">
        <v>6</v>
      </c>
      <c r="N2536" s="65">
        <v>70.79</v>
      </c>
      <c r="O2536" s="65" t="s">
        <v>5084</v>
      </c>
    </row>
    <row r="2537" ht="15" spans="1:15">
      <c r="A2537" s="65" t="s">
        <v>36</v>
      </c>
      <c r="B2537" s="65" t="s">
        <v>6523</v>
      </c>
      <c r="C2537" s="65" t="s">
        <v>1939</v>
      </c>
      <c r="D2537" s="65" t="s">
        <v>6520</v>
      </c>
      <c r="E2537" s="65" t="s">
        <v>1935</v>
      </c>
      <c r="F2537" s="65">
        <v>60</v>
      </c>
      <c r="G2537" s="65" t="s">
        <v>2238</v>
      </c>
      <c r="H2537" s="65">
        <v>4</v>
      </c>
      <c r="I2537" s="65">
        <v>815.03</v>
      </c>
      <c r="J2537" s="65">
        <v>2623.21</v>
      </c>
      <c r="K2537" s="65">
        <v>122260</v>
      </c>
      <c r="L2537" s="65">
        <v>2700</v>
      </c>
      <c r="M2537" s="65">
        <v>6</v>
      </c>
      <c r="N2537" s="65">
        <v>70.79</v>
      </c>
      <c r="O2537" s="65" t="s">
        <v>5084</v>
      </c>
    </row>
    <row r="2538" ht="15" spans="1:15">
      <c r="A2538" s="65" t="s">
        <v>36</v>
      </c>
      <c r="B2538" s="65" t="s">
        <v>6525</v>
      </c>
      <c r="C2538" s="65" t="s">
        <v>1939</v>
      </c>
      <c r="D2538" s="65" t="s">
        <v>6520</v>
      </c>
      <c r="E2538" s="65" t="s">
        <v>1935</v>
      </c>
      <c r="F2538" s="65">
        <v>60</v>
      </c>
      <c r="G2538" s="65" t="s">
        <v>2238</v>
      </c>
      <c r="H2538" s="65">
        <v>4</v>
      </c>
      <c r="I2538" s="65">
        <v>815.03</v>
      </c>
      <c r="J2538" s="65">
        <v>2623.21</v>
      </c>
      <c r="K2538" s="65">
        <v>122260</v>
      </c>
      <c r="L2538" s="65">
        <v>2700</v>
      </c>
      <c r="M2538" s="65">
        <v>6</v>
      </c>
      <c r="N2538" s="65">
        <v>70.79</v>
      </c>
      <c r="O2538" s="65" t="s">
        <v>5084</v>
      </c>
    </row>
    <row r="2539" ht="15" spans="1:15">
      <c r="A2539" s="65" t="s">
        <v>36</v>
      </c>
      <c r="B2539" s="65" t="s">
        <v>6527</v>
      </c>
      <c r="C2539" s="65" t="s">
        <v>1939</v>
      </c>
      <c r="D2539" s="65" t="s">
        <v>6520</v>
      </c>
      <c r="E2539" s="65" t="s">
        <v>1935</v>
      </c>
      <c r="F2539" s="65">
        <v>60</v>
      </c>
      <c r="G2539" s="65" t="s">
        <v>2238</v>
      </c>
      <c r="H2539" s="65">
        <v>4</v>
      </c>
      <c r="I2539" s="65">
        <v>815.03</v>
      </c>
      <c r="J2539" s="65">
        <v>2623.21</v>
      </c>
      <c r="K2539" s="65">
        <v>122260</v>
      </c>
      <c r="L2539" s="65">
        <v>2700</v>
      </c>
      <c r="M2539" s="65">
        <v>6</v>
      </c>
      <c r="N2539" s="65">
        <v>70.79</v>
      </c>
      <c r="O2539" s="65" t="s">
        <v>5084</v>
      </c>
    </row>
    <row r="2540" ht="15" spans="1:15">
      <c r="A2540" s="65" t="s">
        <v>36</v>
      </c>
      <c r="B2540" s="65" t="s">
        <v>6529</v>
      </c>
      <c r="C2540" s="65" t="s">
        <v>1939</v>
      </c>
      <c r="D2540" s="65" t="s">
        <v>6520</v>
      </c>
      <c r="E2540" s="65" t="s">
        <v>1935</v>
      </c>
      <c r="F2540" s="65">
        <v>60</v>
      </c>
      <c r="G2540" s="65" t="s">
        <v>2238</v>
      </c>
      <c r="H2540" s="65">
        <v>4</v>
      </c>
      <c r="I2540" s="65">
        <v>815</v>
      </c>
      <c r="J2540" s="65">
        <v>2623.2</v>
      </c>
      <c r="K2540" s="65">
        <v>122260</v>
      </c>
      <c r="L2540" s="65">
        <v>2700</v>
      </c>
      <c r="M2540" s="65">
        <v>6</v>
      </c>
      <c r="N2540" s="65">
        <v>70.8</v>
      </c>
      <c r="O2540" s="65" t="s">
        <v>5084</v>
      </c>
    </row>
    <row r="2541" ht="15" spans="1:15">
      <c r="A2541" s="65" t="s">
        <v>36</v>
      </c>
      <c r="B2541" s="65" t="s">
        <v>7374</v>
      </c>
      <c r="C2541" s="65" t="s">
        <v>1939</v>
      </c>
      <c r="D2541" s="65" t="s">
        <v>7376</v>
      </c>
      <c r="E2541" s="65" t="s">
        <v>1935</v>
      </c>
      <c r="F2541" s="65">
        <v>60</v>
      </c>
      <c r="G2541" s="65" t="s">
        <v>2238</v>
      </c>
      <c r="H2541" s="65">
        <v>4</v>
      </c>
      <c r="I2541" s="65">
        <v>764.41</v>
      </c>
      <c r="J2541" s="65">
        <v>2594.43</v>
      </c>
      <c r="K2541" s="65">
        <v>122260</v>
      </c>
      <c r="L2541" s="65">
        <v>2700</v>
      </c>
      <c r="M2541" s="65">
        <v>6</v>
      </c>
      <c r="N2541" s="65">
        <v>99.57</v>
      </c>
      <c r="O2541" s="65"/>
    </row>
    <row r="2542" ht="15" spans="1:15">
      <c r="A2542" s="65" t="s">
        <v>36</v>
      </c>
      <c r="B2542" s="65" t="s">
        <v>7377</v>
      </c>
      <c r="C2542" s="65" t="s">
        <v>1939</v>
      </c>
      <c r="D2542" s="65" t="s">
        <v>7376</v>
      </c>
      <c r="E2542" s="65" t="s">
        <v>1935</v>
      </c>
      <c r="F2542" s="65">
        <v>60</v>
      </c>
      <c r="G2542" s="65" t="s">
        <v>2238</v>
      </c>
      <c r="H2542" s="65">
        <v>4</v>
      </c>
      <c r="I2542" s="65">
        <v>764.41</v>
      </c>
      <c r="J2542" s="65">
        <v>2594.43</v>
      </c>
      <c r="K2542" s="65">
        <v>122260</v>
      </c>
      <c r="L2542" s="65">
        <v>2700</v>
      </c>
      <c r="M2542" s="65">
        <v>6</v>
      </c>
      <c r="N2542" s="65">
        <v>99.57</v>
      </c>
      <c r="O2542" s="65" t="s">
        <v>6591</v>
      </c>
    </row>
    <row r="2543" ht="15" spans="1:15">
      <c r="A2543" s="65" t="s">
        <v>36</v>
      </c>
      <c r="B2543" s="65" t="s">
        <v>7379</v>
      </c>
      <c r="C2543" s="65" t="s">
        <v>1939</v>
      </c>
      <c r="D2543" s="65" t="s">
        <v>7376</v>
      </c>
      <c r="E2543" s="65" t="s">
        <v>1935</v>
      </c>
      <c r="F2543" s="65">
        <v>60</v>
      </c>
      <c r="G2543" s="65" t="s">
        <v>2238</v>
      </c>
      <c r="H2543" s="65">
        <v>4</v>
      </c>
      <c r="I2543" s="65">
        <v>764.41</v>
      </c>
      <c r="J2543" s="65">
        <v>2594.43</v>
      </c>
      <c r="K2543" s="65">
        <v>122260</v>
      </c>
      <c r="L2543" s="65">
        <v>2700</v>
      </c>
      <c r="M2543" s="65">
        <v>6</v>
      </c>
      <c r="N2543" s="65">
        <v>99.57</v>
      </c>
      <c r="O2543" s="65"/>
    </row>
    <row r="2544" ht="15" spans="1:15">
      <c r="A2544" s="65" t="s">
        <v>36</v>
      </c>
      <c r="B2544" s="65" t="s">
        <v>7381</v>
      </c>
      <c r="C2544" s="65" t="s">
        <v>1939</v>
      </c>
      <c r="D2544" s="65" t="s">
        <v>7376</v>
      </c>
      <c r="E2544" s="65" t="s">
        <v>1935</v>
      </c>
      <c r="F2544" s="65">
        <v>60</v>
      </c>
      <c r="G2544" s="65" t="s">
        <v>2238</v>
      </c>
      <c r="H2544" s="65">
        <v>4</v>
      </c>
      <c r="I2544" s="65">
        <v>764.41</v>
      </c>
      <c r="J2544" s="65">
        <v>2594.43</v>
      </c>
      <c r="K2544" s="65">
        <v>122260</v>
      </c>
      <c r="L2544" s="65">
        <v>2700</v>
      </c>
      <c r="M2544" s="65">
        <v>6</v>
      </c>
      <c r="N2544" s="65">
        <v>99.57</v>
      </c>
      <c r="O2544" s="65" t="s">
        <v>6591</v>
      </c>
    </row>
    <row r="2545" ht="15" spans="1:15">
      <c r="A2545" s="65" t="s">
        <v>36</v>
      </c>
      <c r="B2545" s="65" t="s">
        <v>7383</v>
      </c>
      <c r="C2545" s="65" t="s">
        <v>1939</v>
      </c>
      <c r="D2545" s="65" t="s">
        <v>7376</v>
      </c>
      <c r="E2545" s="65" t="s">
        <v>1935</v>
      </c>
      <c r="F2545" s="65">
        <v>60</v>
      </c>
      <c r="G2545" s="65" t="s">
        <v>2238</v>
      </c>
      <c r="H2545" s="65">
        <v>4</v>
      </c>
      <c r="I2545" s="65">
        <v>764.41</v>
      </c>
      <c r="J2545" s="65">
        <v>2594.43</v>
      </c>
      <c r="K2545" s="65">
        <v>122260</v>
      </c>
      <c r="L2545" s="65">
        <v>2700</v>
      </c>
      <c r="M2545" s="65">
        <v>6</v>
      </c>
      <c r="N2545" s="65">
        <v>99.57</v>
      </c>
      <c r="O2545" s="65" t="s">
        <v>7386</v>
      </c>
    </row>
    <row r="2546" ht="15" spans="1:15">
      <c r="A2546" s="65" t="s">
        <v>36</v>
      </c>
      <c r="B2546" s="65" t="s">
        <v>7387</v>
      </c>
      <c r="C2546" s="65" t="s">
        <v>1939</v>
      </c>
      <c r="D2546" s="65" t="s">
        <v>7376</v>
      </c>
      <c r="E2546" s="65" t="s">
        <v>1935</v>
      </c>
      <c r="F2546" s="65">
        <v>60</v>
      </c>
      <c r="G2546" s="65" t="s">
        <v>2238</v>
      </c>
      <c r="H2546" s="65">
        <v>4</v>
      </c>
      <c r="I2546" s="65">
        <v>764.41</v>
      </c>
      <c r="J2546" s="65">
        <v>2594.43</v>
      </c>
      <c r="K2546" s="65">
        <v>122260</v>
      </c>
      <c r="L2546" s="65">
        <v>2700</v>
      </c>
      <c r="M2546" s="65">
        <v>6</v>
      </c>
      <c r="N2546" s="65">
        <v>99.57</v>
      </c>
      <c r="O2546" s="65" t="s">
        <v>7386</v>
      </c>
    </row>
    <row r="2547" ht="15" spans="1:15">
      <c r="A2547" s="65" t="s">
        <v>36</v>
      </c>
      <c r="B2547" s="65" t="s">
        <v>7389</v>
      </c>
      <c r="C2547" s="65" t="s">
        <v>1939</v>
      </c>
      <c r="D2547" s="65" t="s">
        <v>7376</v>
      </c>
      <c r="E2547" s="65" t="s">
        <v>1935</v>
      </c>
      <c r="F2547" s="65">
        <v>60</v>
      </c>
      <c r="G2547" s="65" t="s">
        <v>2238</v>
      </c>
      <c r="H2547" s="65">
        <v>4</v>
      </c>
      <c r="I2547" s="65">
        <v>764.41</v>
      </c>
      <c r="J2547" s="65">
        <v>2594.43</v>
      </c>
      <c r="K2547" s="65">
        <v>122260</v>
      </c>
      <c r="L2547" s="65">
        <v>2700</v>
      </c>
      <c r="M2547" s="65">
        <v>6</v>
      </c>
      <c r="N2547" s="65">
        <v>99.57</v>
      </c>
      <c r="O2547" s="65" t="s">
        <v>7386</v>
      </c>
    </row>
    <row r="2548" ht="15" spans="1:15">
      <c r="A2548" s="65" t="s">
        <v>36</v>
      </c>
      <c r="B2548" s="65" t="s">
        <v>7391</v>
      </c>
      <c r="C2548" s="65" t="s">
        <v>1939</v>
      </c>
      <c r="D2548" s="65" t="s">
        <v>7376</v>
      </c>
      <c r="E2548" s="65" t="s">
        <v>1935</v>
      </c>
      <c r="F2548" s="65">
        <v>60</v>
      </c>
      <c r="G2548" s="65" t="s">
        <v>2238</v>
      </c>
      <c r="H2548" s="65">
        <v>4</v>
      </c>
      <c r="I2548" s="65">
        <v>764.41</v>
      </c>
      <c r="J2548" s="65">
        <v>2594.43</v>
      </c>
      <c r="K2548" s="65">
        <v>122260</v>
      </c>
      <c r="L2548" s="65">
        <v>2700</v>
      </c>
      <c r="M2548" s="65">
        <v>6</v>
      </c>
      <c r="N2548" s="65">
        <v>99.57</v>
      </c>
      <c r="O2548" s="65" t="s">
        <v>6591</v>
      </c>
    </row>
    <row r="2549" ht="15" spans="1:15">
      <c r="A2549" s="65" t="s">
        <v>36</v>
      </c>
      <c r="B2549" s="65" t="s">
        <v>7393</v>
      </c>
      <c r="C2549" s="65" t="s">
        <v>1939</v>
      </c>
      <c r="D2549" s="65" t="s">
        <v>7376</v>
      </c>
      <c r="E2549" s="65" t="s">
        <v>1935</v>
      </c>
      <c r="F2549" s="65">
        <v>60</v>
      </c>
      <c r="G2549" s="65" t="s">
        <v>2238</v>
      </c>
      <c r="H2549" s="65">
        <v>4</v>
      </c>
      <c r="I2549" s="65">
        <v>764.41</v>
      </c>
      <c r="J2549" s="65">
        <v>2594.43</v>
      </c>
      <c r="K2549" s="65">
        <v>122260</v>
      </c>
      <c r="L2549" s="65">
        <v>2700</v>
      </c>
      <c r="M2549" s="65">
        <v>6</v>
      </c>
      <c r="N2549" s="65">
        <v>99.57</v>
      </c>
      <c r="O2549" s="65" t="s">
        <v>6591</v>
      </c>
    </row>
    <row r="2550" ht="15" spans="1:15">
      <c r="A2550" s="65" t="s">
        <v>36</v>
      </c>
      <c r="B2550" s="65" t="s">
        <v>7395</v>
      </c>
      <c r="C2550" s="65" t="s">
        <v>1939</v>
      </c>
      <c r="D2550" s="65" t="s">
        <v>7376</v>
      </c>
      <c r="E2550" s="65" t="s">
        <v>1935</v>
      </c>
      <c r="F2550" s="65">
        <v>60</v>
      </c>
      <c r="G2550" s="65" t="s">
        <v>2238</v>
      </c>
      <c r="H2550" s="65">
        <v>4</v>
      </c>
      <c r="I2550" s="65">
        <v>764.41</v>
      </c>
      <c r="J2550" s="65">
        <v>2594.43</v>
      </c>
      <c r="K2550" s="65">
        <v>122260</v>
      </c>
      <c r="L2550" s="65">
        <v>2700</v>
      </c>
      <c r="M2550" s="65">
        <v>6</v>
      </c>
      <c r="N2550" s="65">
        <v>99.57</v>
      </c>
      <c r="O2550" s="65" t="s">
        <v>7386</v>
      </c>
    </row>
    <row r="2551" ht="15" spans="1:15">
      <c r="A2551" s="65" t="s">
        <v>36</v>
      </c>
      <c r="B2551" s="65" t="s">
        <v>7397</v>
      </c>
      <c r="C2551" s="65" t="s">
        <v>1939</v>
      </c>
      <c r="D2551" s="65" t="s">
        <v>7376</v>
      </c>
      <c r="E2551" s="65" t="s">
        <v>1935</v>
      </c>
      <c r="F2551" s="65">
        <v>60</v>
      </c>
      <c r="G2551" s="65" t="s">
        <v>2238</v>
      </c>
      <c r="H2551" s="65">
        <v>4</v>
      </c>
      <c r="I2551" s="65">
        <v>764.41</v>
      </c>
      <c r="J2551" s="65">
        <v>2594.43</v>
      </c>
      <c r="K2551" s="65">
        <v>122260</v>
      </c>
      <c r="L2551" s="65">
        <v>2700</v>
      </c>
      <c r="M2551" s="65">
        <v>6</v>
      </c>
      <c r="N2551" s="65">
        <v>99.57</v>
      </c>
      <c r="O2551" s="65" t="s">
        <v>7386</v>
      </c>
    </row>
    <row r="2552" ht="15" spans="1:15">
      <c r="A2552" s="65" t="s">
        <v>36</v>
      </c>
      <c r="B2552" s="65" t="s">
        <v>7399</v>
      </c>
      <c r="C2552" s="65" t="s">
        <v>1939</v>
      </c>
      <c r="D2552" s="65" t="s">
        <v>7376</v>
      </c>
      <c r="E2552" s="65" t="s">
        <v>1935</v>
      </c>
      <c r="F2552" s="65">
        <v>60</v>
      </c>
      <c r="G2552" s="65" t="s">
        <v>2238</v>
      </c>
      <c r="H2552" s="65">
        <v>4</v>
      </c>
      <c r="I2552" s="65">
        <v>764.41</v>
      </c>
      <c r="J2552" s="65">
        <v>2594.43</v>
      </c>
      <c r="K2552" s="65">
        <v>122260</v>
      </c>
      <c r="L2552" s="65">
        <v>2700</v>
      </c>
      <c r="M2552" s="65">
        <v>6</v>
      </c>
      <c r="N2552" s="65">
        <v>99.57</v>
      </c>
      <c r="O2552" s="65" t="s">
        <v>6591</v>
      </c>
    </row>
    <row r="2553" ht="15" spans="1:15">
      <c r="A2553" s="65" t="s">
        <v>36</v>
      </c>
      <c r="B2553" s="65" t="s">
        <v>7401</v>
      </c>
      <c r="C2553" s="65" t="s">
        <v>1939</v>
      </c>
      <c r="D2553" s="65" t="s">
        <v>7376</v>
      </c>
      <c r="E2553" s="65" t="s">
        <v>1935</v>
      </c>
      <c r="F2553" s="65">
        <v>60</v>
      </c>
      <c r="G2553" s="65" t="s">
        <v>2238</v>
      </c>
      <c r="H2553" s="65">
        <v>4</v>
      </c>
      <c r="I2553" s="65">
        <v>764.41</v>
      </c>
      <c r="J2553" s="65">
        <v>2594.43</v>
      </c>
      <c r="K2553" s="65">
        <v>122260</v>
      </c>
      <c r="L2553" s="65">
        <v>2700</v>
      </c>
      <c r="M2553" s="65">
        <v>6</v>
      </c>
      <c r="N2553" s="65">
        <v>99.57</v>
      </c>
      <c r="O2553" s="65" t="s">
        <v>6591</v>
      </c>
    </row>
    <row r="2554" ht="15" spans="1:15">
      <c r="A2554" s="65" t="s">
        <v>36</v>
      </c>
      <c r="B2554" s="65" t="s">
        <v>7403</v>
      </c>
      <c r="C2554" s="65" t="s">
        <v>1939</v>
      </c>
      <c r="D2554" s="65" t="s">
        <v>7376</v>
      </c>
      <c r="E2554" s="65" t="s">
        <v>1935</v>
      </c>
      <c r="F2554" s="65">
        <v>60</v>
      </c>
      <c r="G2554" s="65" t="s">
        <v>2238</v>
      </c>
      <c r="H2554" s="65">
        <v>4</v>
      </c>
      <c r="I2554" s="65">
        <v>764.41</v>
      </c>
      <c r="J2554" s="65">
        <v>2594.43</v>
      </c>
      <c r="K2554" s="65">
        <v>122260</v>
      </c>
      <c r="L2554" s="65">
        <v>2700</v>
      </c>
      <c r="M2554" s="65">
        <v>6</v>
      </c>
      <c r="N2554" s="65">
        <v>99.57</v>
      </c>
      <c r="O2554" s="65" t="s">
        <v>6591</v>
      </c>
    </row>
    <row r="2555" ht="15" spans="1:15">
      <c r="A2555" s="65" t="s">
        <v>36</v>
      </c>
      <c r="B2555" s="65" t="s">
        <v>7405</v>
      </c>
      <c r="C2555" s="65" t="s">
        <v>1939</v>
      </c>
      <c r="D2555" s="65" t="s">
        <v>7376</v>
      </c>
      <c r="E2555" s="65" t="s">
        <v>1935</v>
      </c>
      <c r="F2555" s="65">
        <v>60</v>
      </c>
      <c r="G2555" s="65" t="s">
        <v>2238</v>
      </c>
      <c r="H2555" s="65">
        <v>4</v>
      </c>
      <c r="I2555" s="65">
        <v>764.41</v>
      </c>
      <c r="J2555" s="65">
        <v>2594.43</v>
      </c>
      <c r="K2555" s="65">
        <v>122260</v>
      </c>
      <c r="L2555" s="65">
        <v>2700</v>
      </c>
      <c r="M2555" s="65">
        <v>6</v>
      </c>
      <c r="N2555" s="65">
        <v>99.57</v>
      </c>
      <c r="O2555" s="65" t="s">
        <v>7386</v>
      </c>
    </row>
    <row r="2556" ht="15" spans="1:15">
      <c r="A2556" s="65" t="s">
        <v>36</v>
      </c>
      <c r="B2556" s="65" t="s">
        <v>7407</v>
      </c>
      <c r="C2556" s="65" t="s">
        <v>1939</v>
      </c>
      <c r="D2556" s="65" t="s">
        <v>7376</v>
      </c>
      <c r="E2556" s="65" t="s">
        <v>1935</v>
      </c>
      <c r="F2556" s="65">
        <v>60</v>
      </c>
      <c r="G2556" s="65" t="s">
        <v>2238</v>
      </c>
      <c r="H2556" s="65">
        <v>4</v>
      </c>
      <c r="I2556" s="65">
        <v>764.41</v>
      </c>
      <c r="J2556" s="65">
        <v>2594.43</v>
      </c>
      <c r="K2556" s="65">
        <v>122260</v>
      </c>
      <c r="L2556" s="65">
        <v>2700</v>
      </c>
      <c r="M2556" s="65">
        <v>6</v>
      </c>
      <c r="N2556" s="65">
        <v>99.57</v>
      </c>
      <c r="O2556" s="65" t="s">
        <v>7386</v>
      </c>
    </row>
    <row r="2557" ht="15" spans="1:15">
      <c r="A2557" s="65" t="s">
        <v>36</v>
      </c>
      <c r="B2557" s="65" t="s">
        <v>7409</v>
      </c>
      <c r="C2557" s="65" t="s">
        <v>1939</v>
      </c>
      <c r="D2557" s="65" t="s">
        <v>7376</v>
      </c>
      <c r="E2557" s="65" t="s">
        <v>1935</v>
      </c>
      <c r="F2557" s="65">
        <v>60</v>
      </c>
      <c r="G2557" s="65" t="s">
        <v>2238</v>
      </c>
      <c r="H2557" s="65">
        <v>4</v>
      </c>
      <c r="I2557" s="65">
        <v>764.41</v>
      </c>
      <c r="J2557" s="65">
        <v>2594.43</v>
      </c>
      <c r="K2557" s="65">
        <v>122260</v>
      </c>
      <c r="L2557" s="65">
        <v>2700</v>
      </c>
      <c r="M2557" s="65">
        <v>6</v>
      </c>
      <c r="N2557" s="65">
        <v>99.57</v>
      </c>
      <c r="O2557" s="65"/>
    </row>
    <row r="2558" ht="15" spans="1:15">
      <c r="A2558" s="65" t="s">
        <v>36</v>
      </c>
      <c r="B2558" s="65" t="s">
        <v>7411</v>
      </c>
      <c r="C2558" s="65" t="s">
        <v>1939</v>
      </c>
      <c r="D2558" s="65" t="s">
        <v>7376</v>
      </c>
      <c r="E2558" s="65" t="s">
        <v>1935</v>
      </c>
      <c r="F2558" s="65">
        <v>60</v>
      </c>
      <c r="G2558" s="65" t="s">
        <v>2238</v>
      </c>
      <c r="H2558" s="65">
        <v>4</v>
      </c>
      <c r="I2558" s="65">
        <v>764.41</v>
      </c>
      <c r="J2558" s="65">
        <v>2594.43</v>
      </c>
      <c r="K2558" s="65">
        <v>122260</v>
      </c>
      <c r="L2558" s="65">
        <v>2700</v>
      </c>
      <c r="M2558" s="65">
        <v>6</v>
      </c>
      <c r="N2558" s="65">
        <v>99.57</v>
      </c>
      <c r="O2558" s="65" t="s">
        <v>7414</v>
      </c>
    </row>
    <row r="2559" ht="15" spans="1:15">
      <c r="A2559" s="65" t="s">
        <v>36</v>
      </c>
      <c r="B2559" s="65" t="s">
        <v>7415</v>
      </c>
      <c r="C2559" s="65" t="s">
        <v>1939</v>
      </c>
      <c r="D2559" s="65" t="s">
        <v>7376</v>
      </c>
      <c r="E2559" s="65" t="s">
        <v>1935</v>
      </c>
      <c r="F2559" s="65">
        <v>60</v>
      </c>
      <c r="G2559" s="65" t="s">
        <v>2238</v>
      </c>
      <c r="H2559" s="65">
        <v>4</v>
      </c>
      <c r="I2559" s="65">
        <v>764.41</v>
      </c>
      <c r="J2559" s="65">
        <v>2594.43</v>
      </c>
      <c r="K2559" s="65">
        <v>122260</v>
      </c>
      <c r="L2559" s="65">
        <v>2700</v>
      </c>
      <c r="M2559" s="65">
        <v>6</v>
      </c>
      <c r="N2559" s="65">
        <v>99.57</v>
      </c>
      <c r="O2559" s="65" t="s">
        <v>7386</v>
      </c>
    </row>
    <row r="2560" ht="15" spans="1:15">
      <c r="A2560" s="65" t="s">
        <v>36</v>
      </c>
      <c r="B2560" s="65" t="s">
        <v>7417</v>
      </c>
      <c r="C2560" s="65" t="s">
        <v>1939</v>
      </c>
      <c r="D2560" s="65" t="s">
        <v>7376</v>
      </c>
      <c r="E2560" s="65" t="s">
        <v>1935</v>
      </c>
      <c r="F2560" s="65">
        <v>60</v>
      </c>
      <c r="G2560" s="65" t="s">
        <v>2238</v>
      </c>
      <c r="H2560" s="65">
        <v>4</v>
      </c>
      <c r="I2560" s="65">
        <v>764.41</v>
      </c>
      <c r="J2560" s="65">
        <v>2594.43</v>
      </c>
      <c r="K2560" s="65">
        <v>122260</v>
      </c>
      <c r="L2560" s="65">
        <v>2700</v>
      </c>
      <c r="M2560" s="65">
        <v>6</v>
      </c>
      <c r="N2560" s="65">
        <v>99.57</v>
      </c>
      <c r="O2560" s="65"/>
    </row>
    <row r="2561" ht="15" spans="1:15">
      <c r="A2561" s="65" t="s">
        <v>36</v>
      </c>
      <c r="B2561" s="65" t="s">
        <v>7419</v>
      </c>
      <c r="C2561" s="65" t="s">
        <v>1939</v>
      </c>
      <c r="D2561" s="65" t="s">
        <v>7376</v>
      </c>
      <c r="E2561" s="65" t="s">
        <v>1935</v>
      </c>
      <c r="F2561" s="65">
        <v>60</v>
      </c>
      <c r="G2561" s="65" t="s">
        <v>2238</v>
      </c>
      <c r="H2561" s="65">
        <v>4</v>
      </c>
      <c r="I2561" s="65">
        <v>764.41</v>
      </c>
      <c r="J2561" s="65">
        <v>2594.43</v>
      </c>
      <c r="K2561" s="65">
        <v>122260</v>
      </c>
      <c r="L2561" s="65">
        <v>2700</v>
      </c>
      <c r="M2561" s="65">
        <v>6</v>
      </c>
      <c r="N2561" s="65">
        <v>99.57</v>
      </c>
      <c r="O2561" s="65" t="s">
        <v>6591</v>
      </c>
    </row>
    <row r="2562" ht="15" spans="1:15">
      <c r="A2562" s="65" t="s">
        <v>36</v>
      </c>
      <c r="B2562" s="65" t="s">
        <v>7421</v>
      </c>
      <c r="C2562" s="65" t="s">
        <v>1939</v>
      </c>
      <c r="D2562" s="65" t="s">
        <v>7376</v>
      </c>
      <c r="E2562" s="65" t="s">
        <v>1935</v>
      </c>
      <c r="F2562" s="65">
        <v>60</v>
      </c>
      <c r="G2562" s="65" t="s">
        <v>2238</v>
      </c>
      <c r="H2562" s="65">
        <v>4</v>
      </c>
      <c r="I2562" s="65">
        <v>764.41</v>
      </c>
      <c r="J2562" s="65">
        <v>2594.43</v>
      </c>
      <c r="K2562" s="65">
        <v>122260</v>
      </c>
      <c r="L2562" s="65">
        <v>2700</v>
      </c>
      <c r="M2562" s="65">
        <v>6</v>
      </c>
      <c r="N2562" s="65">
        <v>99.57</v>
      </c>
      <c r="O2562" s="65" t="s">
        <v>7386</v>
      </c>
    </row>
    <row r="2563" ht="15" spans="1:15">
      <c r="A2563" s="65" t="s">
        <v>36</v>
      </c>
      <c r="B2563" s="65" t="s">
        <v>7423</v>
      </c>
      <c r="C2563" s="65" t="s">
        <v>1939</v>
      </c>
      <c r="D2563" s="65" t="s">
        <v>7376</v>
      </c>
      <c r="E2563" s="65" t="s">
        <v>1935</v>
      </c>
      <c r="F2563" s="65">
        <v>60</v>
      </c>
      <c r="G2563" s="65" t="s">
        <v>2238</v>
      </c>
      <c r="H2563" s="65">
        <v>4</v>
      </c>
      <c r="I2563" s="65">
        <v>764.41</v>
      </c>
      <c r="J2563" s="65">
        <v>2594.43</v>
      </c>
      <c r="K2563" s="65">
        <v>122260</v>
      </c>
      <c r="L2563" s="65">
        <v>2700</v>
      </c>
      <c r="M2563" s="65">
        <v>6</v>
      </c>
      <c r="N2563" s="65">
        <v>99.57</v>
      </c>
      <c r="O2563" s="65" t="s">
        <v>6591</v>
      </c>
    </row>
    <row r="2564" ht="15" spans="1:15">
      <c r="A2564" s="65" t="s">
        <v>36</v>
      </c>
      <c r="B2564" s="65" t="s">
        <v>7425</v>
      </c>
      <c r="C2564" s="65" t="s">
        <v>1939</v>
      </c>
      <c r="D2564" s="65" t="s">
        <v>7376</v>
      </c>
      <c r="E2564" s="65" t="s">
        <v>1935</v>
      </c>
      <c r="F2564" s="65">
        <v>60</v>
      </c>
      <c r="G2564" s="65" t="s">
        <v>2238</v>
      </c>
      <c r="H2564" s="65">
        <v>4</v>
      </c>
      <c r="I2564" s="65">
        <v>764.41</v>
      </c>
      <c r="J2564" s="65">
        <v>2594.43</v>
      </c>
      <c r="K2564" s="65">
        <v>122260</v>
      </c>
      <c r="L2564" s="65">
        <v>2700</v>
      </c>
      <c r="M2564" s="65">
        <v>6</v>
      </c>
      <c r="N2564" s="65">
        <v>99.57</v>
      </c>
      <c r="O2564" s="65" t="s">
        <v>7428</v>
      </c>
    </row>
    <row r="2565" ht="15" spans="1:15">
      <c r="A2565" s="65" t="s">
        <v>36</v>
      </c>
      <c r="B2565" s="65" t="s">
        <v>7429</v>
      </c>
      <c r="C2565" s="65" t="s">
        <v>1939</v>
      </c>
      <c r="D2565" s="65" t="s">
        <v>7376</v>
      </c>
      <c r="E2565" s="65" t="s">
        <v>1935</v>
      </c>
      <c r="F2565" s="65">
        <v>60</v>
      </c>
      <c r="G2565" s="65" t="s">
        <v>2238</v>
      </c>
      <c r="H2565" s="65">
        <v>4</v>
      </c>
      <c r="I2565" s="65">
        <v>764.41</v>
      </c>
      <c r="J2565" s="65">
        <v>2594.43</v>
      </c>
      <c r="K2565" s="65">
        <v>122260</v>
      </c>
      <c r="L2565" s="65">
        <v>2700</v>
      </c>
      <c r="M2565" s="65">
        <v>6</v>
      </c>
      <c r="N2565" s="65">
        <v>99.57</v>
      </c>
      <c r="O2565" s="65" t="s">
        <v>7386</v>
      </c>
    </row>
    <row r="2566" ht="15" spans="1:15">
      <c r="A2566" s="65" t="s">
        <v>36</v>
      </c>
      <c r="B2566" s="65" t="s">
        <v>7431</v>
      </c>
      <c r="C2566" s="65" t="s">
        <v>1939</v>
      </c>
      <c r="D2566" s="65" t="s">
        <v>7376</v>
      </c>
      <c r="E2566" s="65" t="s">
        <v>1935</v>
      </c>
      <c r="F2566" s="65">
        <v>60</v>
      </c>
      <c r="G2566" s="65" t="s">
        <v>2238</v>
      </c>
      <c r="H2566" s="65">
        <v>4</v>
      </c>
      <c r="I2566" s="65">
        <v>764.41</v>
      </c>
      <c r="J2566" s="65">
        <v>2594.43</v>
      </c>
      <c r="K2566" s="65">
        <v>122260</v>
      </c>
      <c r="L2566" s="65">
        <v>2700</v>
      </c>
      <c r="M2566" s="65">
        <v>6</v>
      </c>
      <c r="N2566" s="65">
        <v>99.57</v>
      </c>
      <c r="O2566" s="65" t="s">
        <v>7428</v>
      </c>
    </row>
    <row r="2567" ht="15" spans="1:15">
      <c r="A2567" s="65" t="s">
        <v>36</v>
      </c>
      <c r="B2567" s="65" t="s">
        <v>7433</v>
      </c>
      <c r="C2567" s="65" t="s">
        <v>1939</v>
      </c>
      <c r="D2567" s="65" t="s">
        <v>7376</v>
      </c>
      <c r="E2567" s="65" t="s">
        <v>1935</v>
      </c>
      <c r="F2567" s="65">
        <v>60</v>
      </c>
      <c r="G2567" s="65" t="s">
        <v>2238</v>
      </c>
      <c r="H2567" s="65">
        <v>4</v>
      </c>
      <c r="I2567" s="65">
        <v>764.41</v>
      </c>
      <c r="J2567" s="65">
        <v>2594.43</v>
      </c>
      <c r="K2567" s="65">
        <v>122260</v>
      </c>
      <c r="L2567" s="65">
        <v>2700</v>
      </c>
      <c r="M2567" s="65">
        <v>6</v>
      </c>
      <c r="N2567" s="65">
        <v>99.57</v>
      </c>
      <c r="O2567" s="65" t="s">
        <v>6591</v>
      </c>
    </row>
    <row r="2568" ht="15" spans="1:15">
      <c r="A2568" s="65" t="s">
        <v>36</v>
      </c>
      <c r="B2568" s="65" t="s">
        <v>7435</v>
      </c>
      <c r="C2568" s="65" t="s">
        <v>1939</v>
      </c>
      <c r="D2568" s="65" t="s">
        <v>7376</v>
      </c>
      <c r="E2568" s="65" t="s">
        <v>1935</v>
      </c>
      <c r="F2568" s="65">
        <v>60</v>
      </c>
      <c r="G2568" s="65" t="s">
        <v>2238</v>
      </c>
      <c r="H2568" s="65">
        <v>4</v>
      </c>
      <c r="I2568" s="65">
        <v>764.41</v>
      </c>
      <c r="J2568" s="65">
        <v>2594.43</v>
      </c>
      <c r="K2568" s="65">
        <v>122260</v>
      </c>
      <c r="L2568" s="65">
        <v>2700</v>
      </c>
      <c r="M2568" s="65">
        <v>6</v>
      </c>
      <c r="N2568" s="65">
        <v>99.57</v>
      </c>
      <c r="O2568" s="65"/>
    </row>
    <row r="2569" ht="15" spans="1:15">
      <c r="A2569" s="65" t="s">
        <v>36</v>
      </c>
      <c r="B2569" s="65" t="s">
        <v>7437</v>
      </c>
      <c r="C2569" s="65" t="s">
        <v>1939</v>
      </c>
      <c r="D2569" s="65" t="s">
        <v>7376</v>
      </c>
      <c r="E2569" s="65" t="s">
        <v>1935</v>
      </c>
      <c r="F2569" s="65">
        <v>60</v>
      </c>
      <c r="G2569" s="65" t="s">
        <v>2238</v>
      </c>
      <c r="H2569" s="65">
        <v>4</v>
      </c>
      <c r="I2569" s="65">
        <v>764.41</v>
      </c>
      <c r="J2569" s="65">
        <v>2594.43</v>
      </c>
      <c r="K2569" s="65">
        <v>122260</v>
      </c>
      <c r="L2569" s="65">
        <v>2700</v>
      </c>
      <c r="M2569" s="65">
        <v>6</v>
      </c>
      <c r="N2569" s="65">
        <v>99.57</v>
      </c>
      <c r="O2569" s="65"/>
    </row>
    <row r="2570" ht="15" spans="1:15">
      <c r="A2570" s="65" t="s">
        <v>36</v>
      </c>
      <c r="B2570" s="65" t="s">
        <v>7439</v>
      </c>
      <c r="C2570" s="65" t="s">
        <v>1939</v>
      </c>
      <c r="D2570" s="65" t="s">
        <v>7376</v>
      </c>
      <c r="E2570" s="65" t="s">
        <v>1935</v>
      </c>
      <c r="F2570" s="65">
        <v>60</v>
      </c>
      <c r="G2570" s="65" t="s">
        <v>2238</v>
      </c>
      <c r="H2570" s="65">
        <v>4</v>
      </c>
      <c r="I2570" s="65">
        <v>764.41</v>
      </c>
      <c r="J2570" s="65">
        <v>2594.43</v>
      </c>
      <c r="K2570" s="65">
        <v>122260</v>
      </c>
      <c r="L2570" s="65">
        <v>2700</v>
      </c>
      <c r="M2570" s="65">
        <v>6</v>
      </c>
      <c r="N2570" s="65">
        <v>99.57</v>
      </c>
      <c r="O2570" s="65" t="s">
        <v>6591</v>
      </c>
    </row>
    <row r="2571" ht="15" spans="1:15">
      <c r="A2571" s="65" t="s">
        <v>36</v>
      </c>
      <c r="B2571" s="65" t="s">
        <v>7441</v>
      </c>
      <c r="C2571" s="65" t="s">
        <v>1939</v>
      </c>
      <c r="D2571" s="65" t="s">
        <v>7376</v>
      </c>
      <c r="E2571" s="65" t="s">
        <v>1935</v>
      </c>
      <c r="F2571" s="65">
        <v>60</v>
      </c>
      <c r="G2571" s="65" t="s">
        <v>2238</v>
      </c>
      <c r="H2571" s="65">
        <v>4</v>
      </c>
      <c r="I2571" s="65">
        <v>764.41</v>
      </c>
      <c r="J2571" s="65">
        <v>2594.43</v>
      </c>
      <c r="K2571" s="65">
        <v>122260</v>
      </c>
      <c r="L2571" s="65">
        <v>2700</v>
      </c>
      <c r="M2571" s="65">
        <v>6</v>
      </c>
      <c r="N2571" s="65">
        <v>99.57</v>
      </c>
      <c r="O2571" s="65"/>
    </row>
    <row r="2572" ht="15" spans="1:15">
      <c r="A2572" s="65" t="s">
        <v>36</v>
      </c>
      <c r="B2572" s="65" t="s">
        <v>7443</v>
      </c>
      <c r="C2572" s="65" t="s">
        <v>1939</v>
      </c>
      <c r="D2572" s="65" t="s">
        <v>7376</v>
      </c>
      <c r="E2572" s="65" t="s">
        <v>1935</v>
      </c>
      <c r="F2572" s="65">
        <v>60</v>
      </c>
      <c r="G2572" s="65" t="s">
        <v>2238</v>
      </c>
      <c r="H2572" s="65">
        <v>4</v>
      </c>
      <c r="I2572" s="65">
        <v>764.41</v>
      </c>
      <c r="J2572" s="65">
        <v>2594.43</v>
      </c>
      <c r="K2572" s="65">
        <v>122260</v>
      </c>
      <c r="L2572" s="65">
        <v>2700</v>
      </c>
      <c r="M2572" s="65">
        <v>6</v>
      </c>
      <c r="N2572" s="65">
        <v>99.57</v>
      </c>
      <c r="O2572" s="65" t="s">
        <v>6591</v>
      </c>
    </row>
    <row r="2573" ht="15" spans="1:15">
      <c r="A2573" s="65" t="s">
        <v>36</v>
      </c>
      <c r="B2573" s="65" t="s">
        <v>7445</v>
      </c>
      <c r="C2573" s="65" t="s">
        <v>1939</v>
      </c>
      <c r="D2573" s="65" t="s">
        <v>7376</v>
      </c>
      <c r="E2573" s="65" t="s">
        <v>1935</v>
      </c>
      <c r="F2573" s="65">
        <v>60</v>
      </c>
      <c r="G2573" s="65" t="s">
        <v>2238</v>
      </c>
      <c r="H2573" s="65">
        <v>4</v>
      </c>
      <c r="I2573" s="65">
        <v>764.41</v>
      </c>
      <c r="J2573" s="65">
        <v>2594.43</v>
      </c>
      <c r="K2573" s="65">
        <v>122260</v>
      </c>
      <c r="L2573" s="65">
        <v>2700</v>
      </c>
      <c r="M2573" s="65">
        <v>6</v>
      </c>
      <c r="N2573" s="65">
        <v>99.57</v>
      </c>
      <c r="O2573" s="65" t="s">
        <v>6591</v>
      </c>
    </row>
    <row r="2574" ht="15" spans="1:15">
      <c r="A2574" s="65" t="s">
        <v>36</v>
      </c>
      <c r="B2574" s="65" t="s">
        <v>7447</v>
      </c>
      <c r="C2574" s="65" t="s">
        <v>1939</v>
      </c>
      <c r="D2574" s="65" t="s">
        <v>7376</v>
      </c>
      <c r="E2574" s="65" t="s">
        <v>1935</v>
      </c>
      <c r="F2574" s="65">
        <v>60</v>
      </c>
      <c r="G2574" s="65" t="s">
        <v>2238</v>
      </c>
      <c r="H2574" s="65">
        <v>4</v>
      </c>
      <c r="I2574" s="65">
        <v>764.41</v>
      </c>
      <c r="J2574" s="65">
        <v>2594.43</v>
      </c>
      <c r="K2574" s="65">
        <v>122260</v>
      </c>
      <c r="L2574" s="65">
        <v>2700</v>
      </c>
      <c r="M2574" s="65">
        <v>6</v>
      </c>
      <c r="N2574" s="65">
        <v>99.57</v>
      </c>
      <c r="O2574" s="65"/>
    </row>
    <row r="2575" ht="15" spans="1:15">
      <c r="A2575" s="65" t="s">
        <v>36</v>
      </c>
      <c r="B2575" s="65" t="s">
        <v>7449</v>
      </c>
      <c r="C2575" s="65" t="s">
        <v>1939</v>
      </c>
      <c r="D2575" s="65" t="s">
        <v>7376</v>
      </c>
      <c r="E2575" s="65" t="s">
        <v>1935</v>
      </c>
      <c r="F2575" s="65">
        <v>60</v>
      </c>
      <c r="G2575" s="65" t="s">
        <v>2238</v>
      </c>
      <c r="H2575" s="65">
        <v>4</v>
      </c>
      <c r="I2575" s="65">
        <v>764.41</v>
      </c>
      <c r="J2575" s="65">
        <v>2594.43</v>
      </c>
      <c r="K2575" s="65">
        <v>122260</v>
      </c>
      <c r="L2575" s="65">
        <v>2700</v>
      </c>
      <c r="M2575" s="65">
        <v>6</v>
      </c>
      <c r="N2575" s="65">
        <v>99.57</v>
      </c>
      <c r="O2575" s="65"/>
    </row>
    <row r="2576" ht="15" spans="1:15">
      <c r="A2576" s="65" t="s">
        <v>36</v>
      </c>
      <c r="B2576" s="65" t="s">
        <v>7451</v>
      </c>
      <c r="C2576" s="65" t="s">
        <v>1939</v>
      </c>
      <c r="D2576" s="65" t="s">
        <v>7376</v>
      </c>
      <c r="E2576" s="65" t="s">
        <v>1935</v>
      </c>
      <c r="F2576" s="65">
        <v>60</v>
      </c>
      <c r="G2576" s="65" t="s">
        <v>2238</v>
      </c>
      <c r="H2576" s="65">
        <v>4</v>
      </c>
      <c r="I2576" s="65">
        <v>764.41</v>
      </c>
      <c r="J2576" s="65">
        <v>2594.43</v>
      </c>
      <c r="K2576" s="65">
        <v>122260</v>
      </c>
      <c r="L2576" s="65">
        <v>2700</v>
      </c>
      <c r="M2576" s="65">
        <v>6</v>
      </c>
      <c r="N2576" s="65">
        <v>99.57</v>
      </c>
      <c r="O2576" s="65" t="s">
        <v>6591</v>
      </c>
    </row>
    <row r="2577" ht="15" spans="1:15">
      <c r="A2577" s="65" t="s">
        <v>36</v>
      </c>
      <c r="B2577" s="65" t="s">
        <v>7453</v>
      </c>
      <c r="C2577" s="65" t="s">
        <v>1939</v>
      </c>
      <c r="D2577" s="65" t="s">
        <v>7376</v>
      </c>
      <c r="E2577" s="65" t="s">
        <v>1935</v>
      </c>
      <c r="F2577" s="65">
        <v>60</v>
      </c>
      <c r="G2577" s="65" t="s">
        <v>2238</v>
      </c>
      <c r="H2577" s="65">
        <v>4</v>
      </c>
      <c r="I2577" s="65">
        <v>764.41</v>
      </c>
      <c r="J2577" s="65">
        <v>2594.43</v>
      </c>
      <c r="K2577" s="65">
        <v>122260</v>
      </c>
      <c r="L2577" s="65">
        <v>2700</v>
      </c>
      <c r="M2577" s="65">
        <v>6</v>
      </c>
      <c r="N2577" s="65">
        <v>99.57</v>
      </c>
      <c r="O2577" s="65"/>
    </row>
    <row r="2578" ht="15" spans="1:15">
      <c r="A2578" s="65" t="s">
        <v>36</v>
      </c>
      <c r="B2578" s="65" t="s">
        <v>7455</v>
      </c>
      <c r="C2578" s="65" t="s">
        <v>1939</v>
      </c>
      <c r="D2578" s="65" t="s">
        <v>7376</v>
      </c>
      <c r="E2578" s="65" t="s">
        <v>1935</v>
      </c>
      <c r="F2578" s="65">
        <v>60</v>
      </c>
      <c r="G2578" s="65" t="s">
        <v>2238</v>
      </c>
      <c r="H2578" s="65">
        <v>4</v>
      </c>
      <c r="I2578" s="65">
        <v>764.41</v>
      </c>
      <c r="J2578" s="65">
        <v>2594.43</v>
      </c>
      <c r="K2578" s="65">
        <v>122260</v>
      </c>
      <c r="L2578" s="65">
        <v>2700</v>
      </c>
      <c r="M2578" s="65">
        <v>6</v>
      </c>
      <c r="N2578" s="65">
        <v>99.57</v>
      </c>
      <c r="O2578" s="65" t="s">
        <v>6591</v>
      </c>
    </row>
    <row r="2579" ht="15" spans="1:15">
      <c r="A2579" s="65" t="s">
        <v>36</v>
      </c>
      <c r="B2579" s="65" t="s">
        <v>7457</v>
      </c>
      <c r="C2579" s="65" t="s">
        <v>1939</v>
      </c>
      <c r="D2579" s="65" t="s">
        <v>7376</v>
      </c>
      <c r="E2579" s="65" t="s">
        <v>1935</v>
      </c>
      <c r="F2579" s="65">
        <v>60</v>
      </c>
      <c r="G2579" s="65" t="s">
        <v>2238</v>
      </c>
      <c r="H2579" s="65">
        <v>4</v>
      </c>
      <c r="I2579" s="65">
        <v>764.41</v>
      </c>
      <c r="J2579" s="65">
        <v>2594.43</v>
      </c>
      <c r="K2579" s="65">
        <v>122260</v>
      </c>
      <c r="L2579" s="65">
        <v>2700</v>
      </c>
      <c r="M2579" s="65">
        <v>6</v>
      </c>
      <c r="N2579" s="65">
        <v>99.57</v>
      </c>
      <c r="O2579" s="65" t="s">
        <v>6591</v>
      </c>
    </row>
    <row r="2580" ht="15" spans="1:15">
      <c r="A2580" s="65" t="s">
        <v>36</v>
      </c>
      <c r="B2580" s="65" t="s">
        <v>7459</v>
      </c>
      <c r="C2580" s="65" t="s">
        <v>1939</v>
      </c>
      <c r="D2580" s="65" t="s">
        <v>7376</v>
      </c>
      <c r="E2580" s="65" t="s">
        <v>1935</v>
      </c>
      <c r="F2580" s="65">
        <v>60</v>
      </c>
      <c r="G2580" s="65" t="s">
        <v>2238</v>
      </c>
      <c r="H2580" s="65">
        <v>4</v>
      </c>
      <c r="I2580" s="65">
        <v>764.41</v>
      </c>
      <c r="J2580" s="65">
        <v>2594.43</v>
      </c>
      <c r="K2580" s="65">
        <v>122260</v>
      </c>
      <c r="L2580" s="65">
        <v>2700</v>
      </c>
      <c r="M2580" s="65">
        <v>6</v>
      </c>
      <c r="N2580" s="65">
        <v>99.57</v>
      </c>
      <c r="O2580" s="65" t="s">
        <v>6591</v>
      </c>
    </row>
    <row r="2581" ht="15" spans="1:15">
      <c r="A2581" s="65" t="s">
        <v>36</v>
      </c>
      <c r="B2581" s="65" t="s">
        <v>7461</v>
      </c>
      <c r="C2581" s="65" t="s">
        <v>1939</v>
      </c>
      <c r="D2581" s="65" t="s">
        <v>7376</v>
      </c>
      <c r="E2581" s="65" t="s">
        <v>1935</v>
      </c>
      <c r="F2581" s="65">
        <v>60</v>
      </c>
      <c r="G2581" s="65" t="s">
        <v>2238</v>
      </c>
      <c r="H2581" s="65">
        <v>4</v>
      </c>
      <c r="I2581" s="65">
        <v>764.41</v>
      </c>
      <c r="J2581" s="65">
        <v>2594.43</v>
      </c>
      <c r="K2581" s="65">
        <v>122260</v>
      </c>
      <c r="L2581" s="65">
        <v>2700</v>
      </c>
      <c r="M2581" s="65">
        <v>6</v>
      </c>
      <c r="N2581" s="65">
        <v>99.57</v>
      </c>
      <c r="O2581" s="65"/>
    </row>
    <row r="2582" ht="15" spans="1:15">
      <c r="A2582" s="65" t="s">
        <v>36</v>
      </c>
      <c r="B2582" s="65" t="s">
        <v>7463</v>
      </c>
      <c r="C2582" s="65" t="s">
        <v>1939</v>
      </c>
      <c r="D2582" s="65" t="s">
        <v>7376</v>
      </c>
      <c r="E2582" s="65" t="s">
        <v>1935</v>
      </c>
      <c r="F2582" s="65">
        <v>60</v>
      </c>
      <c r="G2582" s="65" t="s">
        <v>2238</v>
      </c>
      <c r="H2582" s="65">
        <v>4</v>
      </c>
      <c r="I2582" s="65">
        <v>764.41</v>
      </c>
      <c r="J2582" s="65">
        <v>2594.43</v>
      </c>
      <c r="K2582" s="65">
        <v>122260</v>
      </c>
      <c r="L2582" s="65">
        <v>2700</v>
      </c>
      <c r="M2582" s="65">
        <v>6</v>
      </c>
      <c r="N2582" s="65">
        <v>99.57</v>
      </c>
      <c r="O2582" s="65" t="s">
        <v>6591</v>
      </c>
    </row>
    <row r="2583" ht="15" spans="1:15">
      <c r="A2583" s="65" t="s">
        <v>36</v>
      </c>
      <c r="B2583" s="65" t="s">
        <v>7465</v>
      </c>
      <c r="C2583" s="65" t="s">
        <v>1939</v>
      </c>
      <c r="D2583" s="65" t="s">
        <v>7376</v>
      </c>
      <c r="E2583" s="65" t="s">
        <v>1935</v>
      </c>
      <c r="F2583" s="65">
        <v>60</v>
      </c>
      <c r="G2583" s="65" t="s">
        <v>2238</v>
      </c>
      <c r="H2583" s="65">
        <v>4</v>
      </c>
      <c r="I2583" s="65">
        <v>764.41</v>
      </c>
      <c r="J2583" s="65">
        <v>2594.43</v>
      </c>
      <c r="K2583" s="65">
        <v>122260</v>
      </c>
      <c r="L2583" s="65">
        <v>2700</v>
      </c>
      <c r="M2583" s="65">
        <v>6</v>
      </c>
      <c r="N2583" s="65">
        <v>99.57</v>
      </c>
      <c r="O2583" s="65" t="s">
        <v>6591</v>
      </c>
    </row>
    <row r="2584" ht="15" spans="1:15">
      <c r="A2584" s="65" t="s">
        <v>36</v>
      </c>
      <c r="B2584" s="65" t="s">
        <v>7467</v>
      </c>
      <c r="C2584" s="65" t="s">
        <v>1939</v>
      </c>
      <c r="D2584" s="65" t="s">
        <v>7376</v>
      </c>
      <c r="E2584" s="65" t="s">
        <v>1935</v>
      </c>
      <c r="F2584" s="65">
        <v>60</v>
      </c>
      <c r="G2584" s="65" t="s">
        <v>2238</v>
      </c>
      <c r="H2584" s="65">
        <v>4</v>
      </c>
      <c r="I2584" s="65">
        <v>764.41</v>
      </c>
      <c r="J2584" s="65">
        <v>2594.43</v>
      </c>
      <c r="K2584" s="65">
        <v>122260</v>
      </c>
      <c r="L2584" s="65">
        <v>2700</v>
      </c>
      <c r="M2584" s="65">
        <v>6</v>
      </c>
      <c r="N2584" s="65">
        <v>99.57</v>
      </c>
      <c r="O2584" s="65" t="s">
        <v>6591</v>
      </c>
    </row>
    <row r="2585" ht="15" spans="1:15">
      <c r="A2585" s="65" t="s">
        <v>36</v>
      </c>
      <c r="B2585" s="65" t="s">
        <v>7469</v>
      </c>
      <c r="C2585" s="65" t="s">
        <v>1939</v>
      </c>
      <c r="D2585" s="65" t="s">
        <v>7376</v>
      </c>
      <c r="E2585" s="65" t="s">
        <v>1935</v>
      </c>
      <c r="F2585" s="65">
        <v>60</v>
      </c>
      <c r="G2585" s="65" t="s">
        <v>2238</v>
      </c>
      <c r="H2585" s="65">
        <v>4</v>
      </c>
      <c r="I2585" s="65">
        <v>764.41</v>
      </c>
      <c r="J2585" s="65">
        <v>2594.43</v>
      </c>
      <c r="K2585" s="65">
        <v>122260</v>
      </c>
      <c r="L2585" s="65">
        <v>2700</v>
      </c>
      <c r="M2585" s="65">
        <v>6</v>
      </c>
      <c r="N2585" s="65">
        <v>99.57</v>
      </c>
      <c r="O2585" s="65" t="s">
        <v>6591</v>
      </c>
    </row>
    <row r="2586" ht="15" spans="1:15">
      <c r="A2586" s="65" t="s">
        <v>36</v>
      </c>
      <c r="B2586" s="65" t="s">
        <v>7471</v>
      </c>
      <c r="C2586" s="65" t="s">
        <v>1939</v>
      </c>
      <c r="D2586" s="65" t="s">
        <v>7376</v>
      </c>
      <c r="E2586" s="65" t="s">
        <v>1935</v>
      </c>
      <c r="F2586" s="65">
        <v>60</v>
      </c>
      <c r="G2586" s="65" t="s">
        <v>2238</v>
      </c>
      <c r="H2586" s="65">
        <v>4</v>
      </c>
      <c r="I2586" s="65">
        <v>764.41</v>
      </c>
      <c r="J2586" s="65">
        <v>2594.43</v>
      </c>
      <c r="K2586" s="65">
        <v>122260</v>
      </c>
      <c r="L2586" s="65">
        <v>2700</v>
      </c>
      <c r="M2586" s="65">
        <v>6</v>
      </c>
      <c r="N2586" s="65">
        <v>99.57</v>
      </c>
      <c r="O2586" s="65"/>
    </row>
    <row r="2587" ht="15" spans="1:15">
      <c r="A2587" s="65" t="s">
        <v>36</v>
      </c>
      <c r="B2587" s="65" t="s">
        <v>7473</v>
      </c>
      <c r="C2587" s="65" t="s">
        <v>1939</v>
      </c>
      <c r="D2587" s="65" t="s">
        <v>7376</v>
      </c>
      <c r="E2587" s="65" t="s">
        <v>1935</v>
      </c>
      <c r="F2587" s="65">
        <v>60</v>
      </c>
      <c r="G2587" s="65" t="s">
        <v>2238</v>
      </c>
      <c r="H2587" s="65">
        <v>4</v>
      </c>
      <c r="I2587" s="65">
        <v>764.41</v>
      </c>
      <c r="J2587" s="65">
        <v>2594.43</v>
      </c>
      <c r="K2587" s="65">
        <v>122260</v>
      </c>
      <c r="L2587" s="65">
        <v>2700</v>
      </c>
      <c r="M2587" s="65">
        <v>6</v>
      </c>
      <c r="N2587" s="65">
        <v>99.57</v>
      </c>
      <c r="O2587" s="65" t="s">
        <v>6591</v>
      </c>
    </row>
    <row r="2588" ht="15" spans="1:15">
      <c r="A2588" s="65" t="s">
        <v>36</v>
      </c>
      <c r="B2588" s="65" t="s">
        <v>7475</v>
      </c>
      <c r="C2588" s="65" t="s">
        <v>1939</v>
      </c>
      <c r="D2588" s="65" t="s">
        <v>7376</v>
      </c>
      <c r="E2588" s="65" t="s">
        <v>1935</v>
      </c>
      <c r="F2588" s="65">
        <v>60</v>
      </c>
      <c r="G2588" s="65" t="s">
        <v>2238</v>
      </c>
      <c r="H2588" s="65">
        <v>4</v>
      </c>
      <c r="I2588" s="65">
        <v>764.41</v>
      </c>
      <c r="J2588" s="65">
        <v>2594.43</v>
      </c>
      <c r="K2588" s="65">
        <v>122260</v>
      </c>
      <c r="L2588" s="65">
        <v>2700</v>
      </c>
      <c r="M2588" s="65">
        <v>6</v>
      </c>
      <c r="N2588" s="65">
        <v>99.57</v>
      </c>
      <c r="O2588" s="65" t="s">
        <v>6591</v>
      </c>
    </row>
    <row r="2589" ht="15" spans="1:15">
      <c r="A2589" s="65" t="s">
        <v>36</v>
      </c>
      <c r="B2589" s="65" t="s">
        <v>7477</v>
      </c>
      <c r="C2589" s="65" t="s">
        <v>1939</v>
      </c>
      <c r="D2589" s="65" t="s">
        <v>7376</v>
      </c>
      <c r="E2589" s="65" t="s">
        <v>1935</v>
      </c>
      <c r="F2589" s="65">
        <v>60</v>
      </c>
      <c r="G2589" s="65" t="s">
        <v>2238</v>
      </c>
      <c r="H2589" s="65">
        <v>4</v>
      </c>
      <c r="I2589" s="65">
        <v>764.41</v>
      </c>
      <c r="J2589" s="65">
        <v>2594.43</v>
      </c>
      <c r="K2589" s="65">
        <v>122260</v>
      </c>
      <c r="L2589" s="65">
        <v>2700</v>
      </c>
      <c r="M2589" s="65">
        <v>6</v>
      </c>
      <c r="N2589" s="65">
        <v>99.57</v>
      </c>
      <c r="O2589" s="65"/>
    </row>
    <row r="2590" ht="15" spans="1:15">
      <c r="A2590" s="65" t="s">
        <v>36</v>
      </c>
      <c r="B2590" s="65" t="s">
        <v>7479</v>
      </c>
      <c r="C2590" s="65" t="s">
        <v>1939</v>
      </c>
      <c r="D2590" s="65" t="s">
        <v>7376</v>
      </c>
      <c r="E2590" s="65" t="s">
        <v>1935</v>
      </c>
      <c r="F2590" s="65">
        <v>60</v>
      </c>
      <c r="G2590" s="65" t="s">
        <v>2238</v>
      </c>
      <c r="H2590" s="65">
        <v>4</v>
      </c>
      <c r="I2590" s="65">
        <v>764.41</v>
      </c>
      <c r="J2590" s="65">
        <v>2594.43</v>
      </c>
      <c r="K2590" s="65">
        <v>122260</v>
      </c>
      <c r="L2590" s="65">
        <v>2700</v>
      </c>
      <c r="M2590" s="65">
        <v>6</v>
      </c>
      <c r="N2590" s="65">
        <v>99.57</v>
      </c>
      <c r="O2590" s="65" t="s">
        <v>6591</v>
      </c>
    </row>
    <row r="2591" ht="15" spans="1:15">
      <c r="A2591" s="65" t="s">
        <v>36</v>
      </c>
      <c r="B2591" s="65" t="s">
        <v>7481</v>
      </c>
      <c r="C2591" s="65" t="s">
        <v>1939</v>
      </c>
      <c r="D2591" s="65" t="s">
        <v>7376</v>
      </c>
      <c r="E2591" s="65" t="s">
        <v>1935</v>
      </c>
      <c r="F2591" s="65">
        <v>60</v>
      </c>
      <c r="G2591" s="65" t="s">
        <v>2238</v>
      </c>
      <c r="H2591" s="65">
        <v>4</v>
      </c>
      <c r="I2591" s="65">
        <v>764.41</v>
      </c>
      <c r="J2591" s="65">
        <v>2594.43</v>
      </c>
      <c r="K2591" s="65">
        <v>122260</v>
      </c>
      <c r="L2591" s="65">
        <v>2700</v>
      </c>
      <c r="M2591" s="65">
        <v>6</v>
      </c>
      <c r="N2591" s="65">
        <v>99.57</v>
      </c>
      <c r="O2591" s="65" t="s">
        <v>6591</v>
      </c>
    </row>
    <row r="2592" ht="15" spans="1:15">
      <c r="A2592" s="65" t="s">
        <v>36</v>
      </c>
      <c r="B2592" s="65" t="s">
        <v>7483</v>
      </c>
      <c r="C2592" s="65" t="s">
        <v>1939</v>
      </c>
      <c r="D2592" s="65" t="s">
        <v>7376</v>
      </c>
      <c r="E2592" s="65" t="s">
        <v>1935</v>
      </c>
      <c r="F2592" s="65">
        <v>60</v>
      </c>
      <c r="G2592" s="65" t="s">
        <v>2238</v>
      </c>
      <c r="H2592" s="65">
        <v>4</v>
      </c>
      <c r="I2592" s="65">
        <v>764.41</v>
      </c>
      <c r="J2592" s="65">
        <v>2594.43</v>
      </c>
      <c r="K2592" s="65">
        <v>122260</v>
      </c>
      <c r="L2592" s="65">
        <v>2700</v>
      </c>
      <c r="M2592" s="65">
        <v>6</v>
      </c>
      <c r="N2592" s="65">
        <v>99.57</v>
      </c>
      <c r="O2592" s="65"/>
    </row>
    <row r="2593" ht="15" spans="1:15">
      <c r="A2593" s="65" t="s">
        <v>36</v>
      </c>
      <c r="B2593" s="65" t="s">
        <v>7485</v>
      </c>
      <c r="C2593" s="65" t="s">
        <v>1939</v>
      </c>
      <c r="D2593" s="65" t="s">
        <v>7376</v>
      </c>
      <c r="E2593" s="65" t="s">
        <v>1935</v>
      </c>
      <c r="F2593" s="65">
        <v>60</v>
      </c>
      <c r="G2593" s="65" t="s">
        <v>2238</v>
      </c>
      <c r="H2593" s="65">
        <v>4</v>
      </c>
      <c r="I2593" s="65">
        <v>764.41</v>
      </c>
      <c r="J2593" s="65">
        <v>2594.43</v>
      </c>
      <c r="K2593" s="65">
        <v>122260</v>
      </c>
      <c r="L2593" s="65">
        <v>2700</v>
      </c>
      <c r="M2593" s="65">
        <v>6</v>
      </c>
      <c r="N2593" s="65">
        <v>99.57</v>
      </c>
      <c r="O2593" s="65" t="s">
        <v>6591</v>
      </c>
    </row>
    <row r="2594" ht="15" spans="1:15">
      <c r="A2594" s="65" t="s">
        <v>36</v>
      </c>
      <c r="B2594" s="65" t="s">
        <v>7487</v>
      </c>
      <c r="C2594" s="65" t="s">
        <v>1939</v>
      </c>
      <c r="D2594" s="65" t="s">
        <v>7376</v>
      </c>
      <c r="E2594" s="65" t="s">
        <v>1935</v>
      </c>
      <c r="F2594" s="65">
        <v>60</v>
      </c>
      <c r="G2594" s="65" t="s">
        <v>2238</v>
      </c>
      <c r="H2594" s="65">
        <v>4</v>
      </c>
      <c r="I2594" s="65">
        <v>764.41</v>
      </c>
      <c r="J2594" s="65">
        <v>2594.43</v>
      </c>
      <c r="K2594" s="65">
        <v>122260</v>
      </c>
      <c r="L2594" s="65">
        <v>2700</v>
      </c>
      <c r="M2594" s="65">
        <v>6</v>
      </c>
      <c r="N2594" s="65">
        <v>99.57</v>
      </c>
      <c r="O2594" s="65"/>
    </row>
    <row r="2595" ht="15" spans="1:15">
      <c r="A2595" s="65" t="s">
        <v>36</v>
      </c>
      <c r="B2595" s="65" t="s">
        <v>7489</v>
      </c>
      <c r="C2595" s="65" t="s">
        <v>1939</v>
      </c>
      <c r="D2595" s="65" t="s">
        <v>7376</v>
      </c>
      <c r="E2595" s="65" t="s">
        <v>1935</v>
      </c>
      <c r="F2595" s="65">
        <v>60</v>
      </c>
      <c r="G2595" s="65" t="s">
        <v>2238</v>
      </c>
      <c r="H2595" s="65">
        <v>4</v>
      </c>
      <c r="I2595" s="65">
        <v>764.41</v>
      </c>
      <c r="J2595" s="65">
        <v>2594.43</v>
      </c>
      <c r="K2595" s="65">
        <v>122260</v>
      </c>
      <c r="L2595" s="65">
        <v>2700</v>
      </c>
      <c r="M2595" s="65">
        <v>6</v>
      </c>
      <c r="N2595" s="65">
        <v>99.57</v>
      </c>
      <c r="O2595" s="65" t="s">
        <v>6591</v>
      </c>
    </row>
    <row r="2596" ht="15" spans="1:15">
      <c r="A2596" s="65" t="s">
        <v>36</v>
      </c>
      <c r="B2596" s="65" t="s">
        <v>7491</v>
      </c>
      <c r="C2596" s="65" t="s">
        <v>1939</v>
      </c>
      <c r="D2596" s="65" t="s">
        <v>7376</v>
      </c>
      <c r="E2596" s="65" t="s">
        <v>1935</v>
      </c>
      <c r="F2596" s="65">
        <v>60</v>
      </c>
      <c r="G2596" s="65" t="s">
        <v>2238</v>
      </c>
      <c r="H2596" s="65">
        <v>4</v>
      </c>
      <c r="I2596" s="65">
        <v>764.41</v>
      </c>
      <c r="J2596" s="65">
        <v>2594.43</v>
      </c>
      <c r="K2596" s="65">
        <v>122260</v>
      </c>
      <c r="L2596" s="65">
        <v>2700</v>
      </c>
      <c r="M2596" s="65">
        <v>6</v>
      </c>
      <c r="N2596" s="65">
        <v>99.57</v>
      </c>
      <c r="O2596" s="65" t="s">
        <v>6591</v>
      </c>
    </row>
    <row r="2597" ht="15" spans="1:15">
      <c r="A2597" s="65" t="s">
        <v>36</v>
      </c>
      <c r="B2597" s="65" t="s">
        <v>7493</v>
      </c>
      <c r="C2597" s="65" t="s">
        <v>1939</v>
      </c>
      <c r="D2597" s="65" t="s">
        <v>7376</v>
      </c>
      <c r="E2597" s="65" t="s">
        <v>1935</v>
      </c>
      <c r="F2597" s="65">
        <v>60</v>
      </c>
      <c r="G2597" s="65" t="s">
        <v>2238</v>
      </c>
      <c r="H2597" s="65">
        <v>4</v>
      </c>
      <c r="I2597" s="65">
        <v>764.41</v>
      </c>
      <c r="J2597" s="65">
        <v>2594.43</v>
      </c>
      <c r="K2597" s="65">
        <v>122260</v>
      </c>
      <c r="L2597" s="65">
        <v>2700</v>
      </c>
      <c r="M2597" s="65">
        <v>6</v>
      </c>
      <c r="N2597" s="65">
        <v>99.57</v>
      </c>
      <c r="O2597" s="65" t="s">
        <v>6591</v>
      </c>
    </row>
    <row r="2598" ht="15" spans="1:15">
      <c r="A2598" s="65" t="s">
        <v>36</v>
      </c>
      <c r="B2598" s="65" t="s">
        <v>7495</v>
      </c>
      <c r="C2598" s="65" t="s">
        <v>1939</v>
      </c>
      <c r="D2598" s="65" t="s">
        <v>7376</v>
      </c>
      <c r="E2598" s="65" t="s">
        <v>1935</v>
      </c>
      <c r="F2598" s="65">
        <v>60</v>
      </c>
      <c r="G2598" s="65" t="s">
        <v>2238</v>
      </c>
      <c r="H2598" s="65">
        <v>4</v>
      </c>
      <c r="I2598" s="65">
        <v>764.41</v>
      </c>
      <c r="J2598" s="65">
        <v>2594.43</v>
      </c>
      <c r="K2598" s="65">
        <v>122260</v>
      </c>
      <c r="L2598" s="65">
        <v>2700</v>
      </c>
      <c r="M2598" s="65">
        <v>6</v>
      </c>
      <c r="N2598" s="65">
        <v>99.57</v>
      </c>
      <c r="O2598" s="65"/>
    </row>
    <row r="2599" ht="15" spans="1:15">
      <c r="A2599" s="65" t="s">
        <v>36</v>
      </c>
      <c r="B2599" s="65" t="s">
        <v>7497</v>
      </c>
      <c r="C2599" s="65" t="s">
        <v>1939</v>
      </c>
      <c r="D2599" s="65" t="s">
        <v>7376</v>
      </c>
      <c r="E2599" s="65" t="s">
        <v>1935</v>
      </c>
      <c r="F2599" s="65">
        <v>60</v>
      </c>
      <c r="G2599" s="65" t="s">
        <v>2238</v>
      </c>
      <c r="H2599" s="65">
        <v>4</v>
      </c>
      <c r="I2599" s="65">
        <v>764.41</v>
      </c>
      <c r="J2599" s="65">
        <v>2594.43</v>
      </c>
      <c r="K2599" s="65">
        <v>122260</v>
      </c>
      <c r="L2599" s="65">
        <v>2700</v>
      </c>
      <c r="M2599" s="65">
        <v>6</v>
      </c>
      <c r="N2599" s="65">
        <v>99.57</v>
      </c>
      <c r="O2599" s="65" t="s">
        <v>6591</v>
      </c>
    </row>
    <row r="2600" ht="15" spans="1:15">
      <c r="A2600" s="65" t="s">
        <v>36</v>
      </c>
      <c r="B2600" s="65" t="s">
        <v>7499</v>
      </c>
      <c r="C2600" s="65" t="s">
        <v>1939</v>
      </c>
      <c r="D2600" s="65" t="s">
        <v>7376</v>
      </c>
      <c r="E2600" s="65" t="s">
        <v>1935</v>
      </c>
      <c r="F2600" s="65">
        <v>60</v>
      </c>
      <c r="G2600" s="65" t="s">
        <v>2238</v>
      </c>
      <c r="H2600" s="65">
        <v>4</v>
      </c>
      <c r="I2600" s="65">
        <v>764.41</v>
      </c>
      <c r="J2600" s="65">
        <v>2594.43</v>
      </c>
      <c r="K2600" s="65">
        <v>122260</v>
      </c>
      <c r="L2600" s="65">
        <v>2700</v>
      </c>
      <c r="M2600" s="65">
        <v>6</v>
      </c>
      <c r="N2600" s="65">
        <v>99.57</v>
      </c>
      <c r="O2600" s="65" t="s">
        <v>6591</v>
      </c>
    </row>
    <row r="2601" ht="15" spans="1:15">
      <c r="A2601" s="65" t="s">
        <v>36</v>
      </c>
      <c r="B2601" s="65" t="s">
        <v>7501</v>
      </c>
      <c r="C2601" s="65" t="s">
        <v>1939</v>
      </c>
      <c r="D2601" s="65" t="s">
        <v>7376</v>
      </c>
      <c r="E2601" s="65" t="s">
        <v>1935</v>
      </c>
      <c r="F2601" s="65">
        <v>60</v>
      </c>
      <c r="G2601" s="65" t="s">
        <v>2238</v>
      </c>
      <c r="H2601" s="65">
        <v>4</v>
      </c>
      <c r="I2601" s="65">
        <v>764.41</v>
      </c>
      <c r="J2601" s="65">
        <v>2594.43</v>
      </c>
      <c r="K2601" s="65">
        <v>122260</v>
      </c>
      <c r="L2601" s="65">
        <v>2700</v>
      </c>
      <c r="M2601" s="65">
        <v>6</v>
      </c>
      <c r="N2601" s="65">
        <v>99.57</v>
      </c>
      <c r="O2601" s="65"/>
    </row>
    <row r="2602" ht="15" spans="1:15">
      <c r="A2602" s="65" t="s">
        <v>36</v>
      </c>
      <c r="B2602" s="65" t="s">
        <v>7507</v>
      </c>
      <c r="C2602" s="65" t="s">
        <v>1939</v>
      </c>
      <c r="D2602" s="65" t="s">
        <v>7376</v>
      </c>
      <c r="E2602" s="65" t="s">
        <v>1935</v>
      </c>
      <c r="F2602" s="65">
        <v>60</v>
      </c>
      <c r="G2602" s="65" t="s">
        <v>2238</v>
      </c>
      <c r="H2602" s="65">
        <v>4</v>
      </c>
      <c r="I2602" s="65">
        <v>764.41</v>
      </c>
      <c r="J2602" s="65">
        <v>2594.43</v>
      </c>
      <c r="K2602" s="65">
        <v>122260</v>
      </c>
      <c r="L2602" s="65">
        <v>2700</v>
      </c>
      <c r="M2602" s="65">
        <v>6</v>
      </c>
      <c r="N2602" s="65">
        <v>99.57</v>
      </c>
      <c r="O2602" s="65"/>
    </row>
    <row r="2603" ht="15" spans="1:15">
      <c r="A2603" s="65" t="s">
        <v>36</v>
      </c>
      <c r="B2603" s="65" t="s">
        <v>7509</v>
      </c>
      <c r="C2603" s="65" t="s">
        <v>1939</v>
      </c>
      <c r="D2603" s="65" t="s">
        <v>7376</v>
      </c>
      <c r="E2603" s="65" t="s">
        <v>1935</v>
      </c>
      <c r="F2603" s="65">
        <v>60</v>
      </c>
      <c r="G2603" s="65" t="s">
        <v>2238</v>
      </c>
      <c r="H2603" s="65">
        <v>4</v>
      </c>
      <c r="I2603" s="65">
        <v>764.41</v>
      </c>
      <c r="J2603" s="65">
        <v>2594.43</v>
      </c>
      <c r="K2603" s="65">
        <v>122260</v>
      </c>
      <c r="L2603" s="65">
        <v>2700</v>
      </c>
      <c r="M2603" s="65">
        <v>6</v>
      </c>
      <c r="N2603" s="65">
        <v>99.57</v>
      </c>
      <c r="O2603" s="65" t="s">
        <v>6591</v>
      </c>
    </row>
    <row r="2604" ht="15" spans="1:15">
      <c r="A2604" s="65" t="s">
        <v>36</v>
      </c>
      <c r="B2604" s="65" t="s">
        <v>7511</v>
      </c>
      <c r="C2604" s="65" t="s">
        <v>1939</v>
      </c>
      <c r="D2604" s="65" t="s">
        <v>7376</v>
      </c>
      <c r="E2604" s="65" t="s">
        <v>1935</v>
      </c>
      <c r="F2604" s="65">
        <v>60</v>
      </c>
      <c r="G2604" s="65" t="s">
        <v>2238</v>
      </c>
      <c r="H2604" s="65">
        <v>4</v>
      </c>
      <c r="I2604" s="65">
        <v>764.41</v>
      </c>
      <c r="J2604" s="65">
        <v>2594.43</v>
      </c>
      <c r="K2604" s="65">
        <v>122260</v>
      </c>
      <c r="L2604" s="65">
        <v>2700</v>
      </c>
      <c r="M2604" s="65">
        <v>6</v>
      </c>
      <c r="N2604" s="65">
        <v>99.57</v>
      </c>
      <c r="O2604" s="65" t="s">
        <v>6591</v>
      </c>
    </row>
    <row r="2605" ht="15" spans="1:15">
      <c r="A2605" s="65" t="s">
        <v>36</v>
      </c>
      <c r="B2605" s="65" t="s">
        <v>7513</v>
      </c>
      <c r="C2605" s="65" t="s">
        <v>1939</v>
      </c>
      <c r="D2605" s="65" t="s">
        <v>7376</v>
      </c>
      <c r="E2605" s="65" t="s">
        <v>1935</v>
      </c>
      <c r="F2605" s="65">
        <v>60</v>
      </c>
      <c r="G2605" s="65" t="s">
        <v>2238</v>
      </c>
      <c r="H2605" s="65">
        <v>4</v>
      </c>
      <c r="I2605" s="65">
        <v>764.41</v>
      </c>
      <c r="J2605" s="65">
        <v>2594.43</v>
      </c>
      <c r="K2605" s="65">
        <v>122260</v>
      </c>
      <c r="L2605" s="65">
        <v>2700</v>
      </c>
      <c r="M2605" s="65">
        <v>6</v>
      </c>
      <c r="N2605" s="65">
        <v>99.57</v>
      </c>
      <c r="O2605" s="65"/>
    </row>
    <row r="2606" ht="15" spans="1:15">
      <c r="A2606" s="65" t="s">
        <v>36</v>
      </c>
      <c r="B2606" s="65" t="s">
        <v>7515</v>
      </c>
      <c r="C2606" s="65" t="s">
        <v>1939</v>
      </c>
      <c r="D2606" s="65" t="s">
        <v>7376</v>
      </c>
      <c r="E2606" s="65" t="s">
        <v>1935</v>
      </c>
      <c r="F2606" s="65">
        <v>60</v>
      </c>
      <c r="G2606" s="65" t="s">
        <v>2238</v>
      </c>
      <c r="H2606" s="65">
        <v>4</v>
      </c>
      <c r="I2606" s="65">
        <v>764.41</v>
      </c>
      <c r="J2606" s="65">
        <v>2594.43</v>
      </c>
      <c r="K2606" s="65">
        <v>122260</v>
      </c>
      <c r="L2606" s="65">
        <v>2700</v>
      </c>
      <c r="M2606" s="65">
        <v>6</v>
      </c>
      <c r="N2606" s="65">
        <v>99.57</v>
      </c>
      <c r="O2606" s="65" t="s">
        <v>6591</v>
      </c>
    </row>
    <row r="2607" ht="15" spans="1:15">
      <c r="A2607" s="65" t="s">
        <v>36</v>
      </c>
      <c r="B2607" s="65" t="s">
        <v>7517</v>
      </c>
      <c r="C2607" s="65" t="s">
        <v>1939</v>
      </c>
      <c r="D2607" s="65" t="s">
        <v>7376</v>
      </c>
      <c r="E2607" s="65" t="s">
        <v>1935</v>
      </c>
      <c r="F2607" s="65">
        <v>60</v>
      </c>
      <c r="G2607" s="65" t="s">
        <v>2238</v>
      </c>
      <c r="H2607" s="65">
        <v>4</v>
      </c>
      <c r="I2607" s="65">
        <v>764.41</v>
      </c>
      <c r="J2607" s="65">
        <v>2594.43</v>
      </c>
      <c r="K2607" s="65">
        <v>122260</v>
      </c>
      <c r="L2607" s="65">
        <v>2700</v>
      </c>
      <c r="M2607" s="65">
        <v>6</v>
      </c>
      <c r="N2607" s="65">
        <v>99.57</v>
      </c>
      <c r="O2607" s="65" t="s">
        <v>6591</v>
      </c>
    </row>
    <row r="2608" ht="15" spans="1:15">
      <c r="A2608" s="65" t="s">
        <v>36</v>
      </c>
      <c r="B2608" s="65" t="s">
        <v>7519</v>
      </c>
      <c r="C2608" s="65" t="s">
        <v>1939</v>
      </c>
      <c r="D2608" s="65" t="s">
        <v>7376</v>
      </c>
      <c r="E2608" s="65" t="s">
        <v>1935</v>
      </c>
      <c r="F2608" s="65">
        <v>60</v>
      </c>
      <c r="G2608" s="65" t="s">
        <v>2238</v>
      </c>
      <c r="H2608" s="65">
        <v>4</v>
      </c>
      <c r="I2608" s="65">
        <v>764.41</v>
      </c>
      <c r="J2608" s="65">
        <v>2594.43</v>
      </c>
      <c r="K2608" s="65">
        <v>122260</v>
      </c>
      <c r="L2608" s="65">
        <v>2700</v>
      </c>
      <c r="M2608" s="65">
        <v>6</v>
      </c>
      <c r="N2608" s="65">
        <v>99.57</v>
      </c>
      <c r="O2608" s="65" t="s">
        <v>6591</v>
      </c>
    </row>
    <row r="2609" ht="15" spans="1:15">
      <c r="A2609" s="65" t="s">
        <v>36</v>
      </c>
      <c r="B2609" s="65" t="s">
        <v>7521</v>
      </c>
      <c r="C2609" s="65" t="s">
        <v>1939</v>
      </c>
      <c r="D2609" s="65" t="s">
        <v>7376</v>
      </c>
      <c r="E2609" s="65" t="s">
        <v>1935</v>
      </c>
      <c r="F2609" s="65">
        <v>60</v>
      </c>
      <c r="G2609" s="65" t="s">
        <v>2238</v>
      </c>
      <c r="H2609" s="65">
        <v>4</v>
      </c>
      <c r="I2609" s="65">
        <v>764.41</v>
      </c>
      <c r="J2609" s="65">
        <v>2594.43</v>
      </c>
      <c r="K2609" s="65">
        <v>122260</v>
      </c>
      <c r="L2609" s="65">
        <v>2700</v>
      </c>
      <c r="M2609" s="65">
        <v>6</v>
      </c>
      <c r="N2609" s="65">
        <v>99.57</v>
      </c>
      <c r="O2609" s="65"/>
    </row>
    <row r="2610" ht="15" spans="1:15">
      <c r="A2610" s="65" t="s">
        <v>36</v>
      </c>
      <c r="B2610" s="65" t="s">
        <v>7523</v>
      </c>
      <c r="C2610" s="65" t="s">
        <v>1939</v>
      </c>
      <c r="D2610" s="65" t="s">
        <v>7376</v>
      </c>
      <c r="E2610" s="65" t="s">
        <v>1935</v>
      </c>
      <c r="F2610" s="65">
        <v>60</v>
      </c>
      <c r="G2610" s="65" t="s">
        <v>2238</v>
      </c>
      <c r="H2610" s="65">
        <v>4</v>
      </c>
      <c r="I2610" s="65">
        <v>764.41</v>
      </c>
      <c r="J2610" s="65">
        <v>2594.43</v>
      </c>
      <c r="K2610" s="65">
        <v>122260</v>
      </c>
      <c r="L2610" s="65">
        <v>2700</v>
      </c>
      <c r="M2610" s="65">
        <v>6</v>
      </c>
      <c r="N2610" s="65">
        <v>99.57</v>
      </c>
      <c r="O2610" s="65" t="s">
        <v>6591</v>
      </c>
    </row>
    <row r="2611" ht="15" spans="1:15">
      <c r="A2611" s="65" t="s">
        <v>36</v>
      </c>
      <c r="B2611" s="65" t="s">
        <v>7525</v>
      </c>
      <c r="C2611" s="65" t="s">
        <v>1939</v>
      </c>
      <c r="D2611" s="65" t="s">
        <v>7376</v>
      </c>
      <c r="E2611" s="65" t="s">
        <v>1935</v>
      </c>
      <c r="F2611" s="65">
        <v>60</v>
      </c>
      <c r="G2611" s="65" t="s">
        <v>2238</v>
      </c>
      <c r="H2611" s="65">
        <v>4</v>
      </c>
      <c r="I2611" s="65">
        <v>764.41</v>
      </c>
      <c r="J2611" s="65">
        <v>2594.43</v>
      </c>
      <c r="K2611" s="65">
        <v>122260</v>
      </c>
      <c r="L2611" s="65">
        <v>2700</v>
      </c>
      <c r="M2611" s="65">
        <v>6</v>
      </c>
      <c r="N2611" s="65">
        <v>99.57</v>
      </c>
      <c r="O2611" s="65" t="s">
        <v>6591</v>
      </c>
    </row>
    <row r="2612" ht="15" spans="1:15">
      <c r="A2612" s="65" t="s">
        <v>36</v>
      </c>
      <c r="B2612" s="65" t="s">
        <v>7527</v>
      </c>
      <c r="C2612" s="65" t="s">
        <v>1939</v>
      </c>
      <c r="D2612" s="65" t="s">
        <v>7376</v>
      </c>
      <c r="E2612" s="65" t="s">
        <v>1935</v>
      </c>
      <c r="F2612" s="65">
        <v>60</v>
      </c>
      <c r="G2612" s="65" t="s">
        <v>2238</v>
      </c>
      <c r="H2612" s="65">
        <v>4</v>
      </c>
      <c r="I2612" s="65">
        <v>764.41</v>
      </c>
      <c r="J2612" s="65">
        <v>2594.43</v>
      </c>
      <c r="K2612" s="65">
        <v>122260</v>
      </c>
      <c r="L2612" s="65">
        <v>2700</v>
      </c>
      <c r="M2612" s="65">
        <v>6</v>
      </c>
      <c r="N2612" s="65">
        <v>99.57</v>
      </c>
      <c r="O2612" s="65"/>
    </row>
    <row r="2613" ht="15" spans="1:15">
      <c r="A2613" s="65" t="s">
        <v>36</v>
      </c>
      <c r="B2613" s="65" t="s">
        <v>7529</v>
      </c>
      <c r="C2613" s="65" t="s">
        <v>1939</v>
      </c>
      <c r="D2613" s="65" t="s">
        <v>7376</v>
      </c>
      <c r="E2613" s="65" t="s">
        <v>1935</v>
      </c>
      <c r="F2613" s="65">
        <v>60</v>
      </c>
      <c r="G2613" s="65" t="s">
        <v>2238</v>
      </c>
      <c r="H2613" s="65">
        <v>4</v>
      </c>
      <c r="I2613" s="65">
        <v>764.41</v>
      </c>
      <c r="J2613" s="65">
        <v>2594.43</v>
      </c>
      <c r="K2613" s="65">
        <v>122260</v>
      </c>
      <c r="L2613" s="65">
        <v>2700</v>
      </c>
      <c r="M2613" s="65">
        <v>6</v>
      </c>
      <c r="N2613" s="65">
        <v>99.57</v>
      </c>
      <c r="O2613" s="65" t="s">
        <v>6591</v>
      </c>
    </row>
    <row r="2614" ht="15" spans="1:15">
      <c r="A2614" s="65" t="s">
        <v>36</v>
      </c>
      <c r="B2614" s="65" t="s">
        <v>7531</v>
      </c>
      <c r="C2614" s="65" t="s">
        <v>1939</v>
      </c>
      <c r="D2614" s="65" t="s">
        <v>7376</v>
      </c>
      <c r="E2614" s="65" t="s">
        <v>1935</v>
      </c>
      <c r="F2614" s="65">
        <v>60</v>
      </c>
      <c r="G2614" s="65" t="s">
        <v>2238</v>
      </c>
      <c r="H2614" s="65">
        <v>4</v>
      </c>
      <c r="I2614" s="65">
        <v>764.41</v>
      </c>
      <c r="J2614" s="65">
        <v>2594.43</v>
      </c>
      <c r="K2614" s="65">
        <v>122260</v>
      </c>
      <c r="L2614" s="65">
        <v>2700</v>
      </c>
      <c r="M2614" s="65">
        <v>6</v>
      </c>
      <c r="N2614" s="65">
        <v>99.57</v>
      </c>
      <c r="O2614" s="65"/>
    </row>
    <row r="2615" ht="15" spans="1:15">
      <c r="A2615" s="65" t="s">
        <v>36</v>
      </c>
      <c r="B2615" s="65" t="s">
        <v>7533</v>
      </c>
      <c r="C2615" s="65" t="s">
        <v>1939</v>
      </c>
      <c r="D2615" s="65" t="s">
        <v>7376</v>
      </c>
      <c r="E2615" s="65" t="s">
        <v>1935</v>
      </c>
      <c r="F2615" s="65">
        <v>60</v>
      </c>
      <c r="G2615" s="65" t="s">
        <v>2238</v>
      </c>
      <c r="H2615" s="65">
        <v>4</v>
      </c>
      <c r="I2615" s="65">
        <v>764.41</v>
      </c>
      <c r="J2615" s="65">
        <v>2594.43</v>
      </c>
      <c r="K2615" s="65">
        <v>122260</v>
      </c>
      <c r="L2615" s="65">
        <v>2700</v>
      </c>
      <c r="M2615" s="65">
        <v>6</v>
      </c>
      <c r="N2615" s="65">
        <v>99.57</v>
      </c>
      <c r="O2615" s="65" t="s">
        <v>6591</v>
      </c>
    </row>
    <row r="2616" ht="15" spans="1:15">
      <c r="A2616" s="65" t="s">
        <v>36</v>
      </c>
      <c r="B2616" s="65" t="s">
        <v>7535</v>
      </c>
      <c r="C2616" s="65" t="s">
        <v>1939</v>
      </c>
      <c r="D2616" s="65" t="s">
        <v>7376</v>
      </c>
      <c r="E2616" s="65" t="s">
        <v>1935</v>
      </c>
      <c r="F2616" s="65">
        <v>60</v>
      </c>
      <c r="G2616" s="65" t="s">
        <v>2238</v>
      </c>
      <c r="H2616" s="65">
        <v>4</v>
      </c>
      <c r="I2616" s="65">
        <v>764.41</v>
      </c>
      <c r="J2616" s="65">
        <v>2594.43</v>
      </c>
      <c r="K2616" s="65">
        <v>122260</v>
      </c>
      <c r="L2616" s="65">
        <v>2700</v>
      </c>
      <c r="M2616" s="65">
        <v>6</v>
      </c>
      <c r="N2616" s="65">
        <v>99.57</v>
      </c>
      <c r="O2616" s="65" t="s">
        <v>6591</v>
      </c>
    </row>
    <row r="2617" ht="15" spans="1:15">
      <c r="A2617" s="65" t="s">
        <v>36</v>
      </c>
      <c r="B2617" s="65" t="s">
        <v>7537</v>
      </c>
      <c r="C2617" s="65" t="s">
        <v>1939</v>
      </c>
      <c r="D2617" s="65" t="s">
        <v>7376</v>
      </c>
      <c r="E2617" s="65" t="s">
        <v>1935</v>
      </c>
      <c r="F2617" s="65">
        <v>60</v>
      </c>
      <c r="G2617" s="65" t="s">
        <v>2238</v>
      </c>
      <c r="H2617" s="65">
        <v>4</v>
      </c>
      <c r="I2617" s="65">
        <v>764.41</v>
      </c>
      <c r="J2617" s="65">
        <v>2594.43</v>
      </c>
      <c r="K2617" s="65">
        <v>122260</v>
      </c>
      <c r="L2617" s="65">
        <v>2700</v>
      </c>
      <c r="M2617" s="65">
        <v>6</v>
      </c>
      <c r="N2617" s="65">
        <v>99.57</v>
      </c>
      <c r="O2617" s="65" t="s">
        <v>6591</v>
      </c>
    </row>
    <row r="2618" ht="15" spans="1:15">
      <c r="A2618" s="65" t="s">
        <v>36</v>
      </c>
      <c r="B2618" s="65" t="s">
        <v>7539</v>
      </c>
      <c r="C2618" s="65" t="s">
        <v>1939</v>
      </c>
      <c r="D2618" s="65" t="s">
        <v>7376</v>
      </c>
      <c r="E2618" s="65" t="s">
        <v>1935</v>
      </c>
      <c r="F2618" s="65">
        <v>60</v>
      </c>
      <c r="G2618" s="65" t="s">
        <v>2238</v>
      </c>
      <c r="H2618" s="65">
        <v>4</v>
      </c>
      <c r="I2618" s="65">
        <v>764.41</v>
      </c>
      <c r="J2618" s="65">
        <v>2594.43</v>
      </c>
      <c r="K2618" s="65">
        <v>122260</v>
      </c>
      <c r="L2618" s="65">
        <v>2700</v>
      </c>
      <c r="M2618" s="65">
        <v>6</v>
      </c>
      <c r="N2618" s="65">
        <v>99.57</v>
      </c>
      <c r="O2618" s="65" t="s">
        <v>6591</v>
      </c>
    </row>
    <row r="2619" ht="15" spans="1:15">
      <c r="A2619" s="65" t="s">
        <v>36</v>
      </c>
      <c r="B2619" s="65" t="s">
        <v>7541</v>
      </c>
      <c r="C2619" s="65" t="s">
        <v>1939</v>
      </c>
      <c r="D2619" s="65" t="s">
        <v>7376</v>
      </c>
      <c r="E2619" s="65" t="s">
        <v>1935</v>
      </c>
      <c r="F2619" s="65">
        <v>60</v>
      </c>
      <c r="G2619" s="65" t="s">
        <v>2238</v>
      </c>
      <c r="H2619" s="65">
        <v>4</v>
      </c>
      <c r="I2619" s="65">
        <v>764.41</v>
      </c>
      <c r="J2619" s="65">
        <v>2594.43</v>
      </c>
      <c r="K2619" s="65">
        <v>122260</v>
      </c>
      <c r="L2619" s="65">
        <v>2700</v>
      </c>
      <c r="M2619" s="65">
        <v>6</v>
      </c>
      <c r="N2619" s="65">
        <v>99.57</v>
      </c>
      <c r="O2619" s="65" t="s">
        <v>6591</v>
      </c>
    </row>
    <row r="2620" ht="15" spans="1:15">
      <c r="A2620" s="65" t="s">
        <v>36</v>
      </c>
      <c r="B2620" s="65" t="s">
        <v>7543</v>
      </c>
      <c r="C2620" s="65" t="s">
        <v>1939</v>
      </c>
      <c r="D2620" s="65" t="s">
        <v>7376</v>
      </c>
      <c r="E2620" s="65" t="s">
        <v>1935</v>
      </c>
      <c r="F2620" s="65">
        <v>60</v>
      </c>
      <c r="G2620" s="65" t="s">
        <v>2238</v>
      </c>
      <c r="H2620" s="65">
        <v>4</v>
      </c>
      <c r="I2620" s="65">
        <v>764.41</v>
      </c>
      <c r="J2620" s="65">
        <v>2594.43</v>
      </c>
      <c r="K2620" s="65">
        <v>122260</v>
      </c>
      <c r="L2620" s="65">
        <v>2700</v>
      </c>
      <c r="M2620" s="65">
        <v>6</v>
      </c>
      <c r="N2620" s="65">
        <v>99.57</v>
      </c>
      <c r="O2620" s="65" t="s">
        <v>6591</v>
      </c>
    </row>
    <row r="2621" ht="15" spans="1:15">
      <c r="A2621" s="65" t="s">
        <v>36</v>
      </c>
      <c r="B2621" s="65" t="s">
        <v>7545</v>
      </c>
      <c r="C2621" s="65" t="s">
        <v>1939</v>
      </c>
      <c r="D2621" s="65" t="s">
        <v>7376</v>
      </c>
      <c r="E2621" s="65" t="s">
        <v>1935</v>
      </c>
      <c r="F2621" s="65">
        <v>60</v>
      </c>
      <c r="G2621" s="65" t="s">
        <v>2238</v>
      </c>
      <c r="H2621" s="65">
        <v>4</v>
      </c>
      <c r="I2621" s="65">
        <v>764.41</v>
      </c>
      <c r="J2621" s="65">
        <v>2594.43</v>
      </c>
      <c r="K2621" s="65">
        <v>122260</v>
      </c>
      <c r="L2621" s="65">
        <v>2700</v>
      </c>
      <c r="M2621" s="65">
        <v>6</v>
      </c>
      <c r="N2621" s="65">
        <v>99.57</v>
      </c>
      <c r="O2621" s="65" t="s">
        <v>6591</v>
      </c>
    </row>
    <row r="2622" ht="15" spans="1:15">
      <c r="A2622" s="65" t="s">
        <v>36</v>
      </c>
      <c r="B2622" s="65" t="s">
        <v>7547</v>
      </c>
      <c r="C2622" s="65" t="s">
        <v>1939</v>
      </c>
      <c r="D2622" s="65" t="s">
        <v>7376</v>
      </c>
      <c r="E2622" s="65" t="s">
        <v>1935</v>
      </c>
      <c r="F2622" s="65">
        <v>60</v>
      </c>
      <c r="G2622" s="65" t="s">
        <v>2238</v>
      </c>
      <c r="H2622" s="65">
        <v>4</v>
      </c>
      <c r="I2622" s="65">
        <v>764.41</v>
      </c>
      <c r="J2622" s="65">
        <v>2594.43</v>
      </c>
      <c r="K2622" s="65">
        <v>122260</v>
      </c>
      <c r="L2622" s="65">
        <v>2700</v>
      </c>
      <c r="M2622" s="65">
        <v>6</v>
      </c>
      <c r="N2622" s="65">
        <v>99.57</v>
      </c>
      <c r="O2622" s="65" t="s">
        <v>7549</v>
      </c>
    </row>
    <row r="2623" ht="15" spans="1:15">
      <c r="A2623" s="65" t="s">
        <v>36</v>
      </c>
      <c r="B2623" s="65" t="s">
        <v>7550</v>
      </c>
      <c r="C2623" s="65" t="s">
        <v>1939</v>
      </c>
      <c r="D2623" s="65" t="s">
        <v>7376</v>
      </c>
      <c r="E2623" s="65" t="s">
        <v>1935</v>
      </c>
      <c r="F2623" s="65">
        <v>60</v>
      </c>
      <c r="G2623" s="65" t="s">
        <v>2238</v>
      </c>
      <c r="H2623" s="65">
        <v>4</v>
      </c>
      <c r="I2623" s="65">
        <v>764.41</v>
      </c>
      <c r="J2623" s="65">
        <v>2594.43</v>
      </c>
      <c r="K2623" s="65">
        <v>122260</v>
      </c>
      <c r="L2623" s="65">
        <v>2700</v>
      </c>
      <c r="M2623" s="65">
        <v>6</v>
      </c>
      <c r="N2623" s="65">
        <v>99.57</v>
      </c>
      <c r="O2623" s="65"/>
    </row>
    <row r="2624" ht="15" spans="1:15">
      <c r="A2624" s="65" t="s">
        <v>36</v>
      </c>
      <c r="B2624" s="65" t="s">
        <v>7552</v>
      </c>
      <c r="C2624" s="65" t="s">
        <v>1939</v>
      </c>
      <c r="D2624" s="65" t="s">
        <v>7376</v>
      </c>
      <c r="E2624" s="65" t="s">
        <v>1935</v>
      </c>
      <c r="F2624" s="65">
        <v>60</v>
      </c>
      <c r="G2624" s="65" t="s">
        <v>2238</v>
      </c>
      <c r="H2624" s="65">
        <v>4</v>
      </c>
      <c r="I2624" s="65">
        <v>764.41</v>
      </c>
      <c r="J2624" s="65">
        <v>2594.43</v>
      </c>
      <c r="K2624" s="65">
        <v>122260</v>
      </c>
      <c r="L2624" s="65">
        <v>2700</v>
      </c>
      <c r="M2624" s="65">
        <v>6</v>
      </c>
      <c r="N2624" s="65">
        <v>99.57</v>
      </c>
      <c r="O2624" s="65"/>
    </row>
    <row r="2625" ht="15" spans="1:15">
      <c r="A2625" s="65" t="s">
        <v>36</v>
      </c>
      <c r="B2625" s="65" t="s">
        <v>7554</v>
      </c>
      <c r="C2625" s="65" t="s">
        <v>1939</v>
      </c>
      <c r="D2625" s="65" t="s">
        <v>7376</v>
      </c>
      <c r="E2625" s="65" t="s">
        <v>1935</v>
      </c>
      <c r="F2625" s="65">
        <v>60</v>
      </c>
      <c r="G2625" s="65" t="s">
        <v>2238</v>
      </c>
      <c r="H2625" s="65">
        <v>4</v>
      </c>
      <c r="I2625" s="65">
        <v>764.41</v>
      </c>
      <c r="J2625" s="65">
        <v>2594.43</v>
      </c>
      <c r="K2625" s="65">
        <v>122260</v>
      </c>
      <c r="L2625" s="65">
        <v>2700</v>
      </c>
      <c r="M2625" s="65">
        <v>6</v>
      </c>
      <c r="N2625" s="65">
        <v>99.57</v>
      </c>
      <c r="O2625" s="65" t="s">
        <v>7428</v>
      </c>
    </row>
    <row r="2626" ht="15" spans="1:15">
      <c r="A2626" s="65" t="s">
        <v>36</v>
      </c>
      <c r="B2626" s="65" t="s">
        <v>7556</v>
      </c>
      <c r="C2626" s="65" t="s">
        <v>1939</v>
      </c>
      <c r="D2626" s="65" t="s">
        <v>7376</v>
      </c>
      <c r="E2626" s="65" t="s">
        <v>1935</v>
      </c>
      <c r="F2626" s="65">
        <v>60</v>
      </c>
      <c r="G2626" s="65" t="s">
        <v>2238</v>
      </c>
      <c r="H2626" s="65">
        <v>4</v>
      </c>
      <c r="I2626" s="65">
        <v>764.41</v>
      </c>
      <c r="J2626" s="65">
        <v>2594.43</v>
      </c>
      <c r="K2626" s="65">
        <v>122260</v>
      </c>
      <c r="L2626" s="65">
        <v>2700</v>
      </c>
      <c r="M2626" s="65">
        <v>6</v>
      </c>
      <c r="N2626" s="65">
        <v>99.57</v>
      </c>
      <c r="O2626" s="65"/>
    </row>
    <row r="2627" ht="15" spans="1:15">
      <c r="A2627" s="65" t="s">
        <v>36</v>
      </c>
      <c r="B2627" s="65" t="s">
        <v>7558</v>
      </c>
      <c r="C2627" s="65" t="s">
        <v>1939</v>
      </c>
      <c r="D2627" s="65" t="s">
        <v>7376</v>
      </c>
      <c r="E2627" s="65" t="s">
        <v>1935</v>
      </c>
      <c r="F2627" s="65">
        <v>60</v>
      </c>
      <c r="G2627" s="65" t="s">
        <v>2238</v>
      </c>
      <c r="H2627" s="65">
        <v>4</v>
      </c>
      <c r="I2627" s="65">
        <v>764.41</v>
      </c>
      <c r="J2627" s="65">
        <v>2594.43</v>
      </c>
      <c r="K2627" s="65">
        <v>122260</v>
      </c>
      <c r="L2627" s="65">
        <v>2700</v>
      </c>
      <c r="M2627" s="65">
        <v>6</v>
      </c>
      <c r="N2627" s="65">
        <v>99.57</v>
      </c>
      <c r="O2627" s="65" t="s">
        <v>6591</v>
      </c>
    </row>
    <row r="2628" ht="15" spans="1:15">
      <c r="A2628" s="65" t="s">
        <v>36</v>
      </c>
      <c r="B2628" s="65" t="s">
        <v>7560</v>
      </c>
      <c r="C2628" s="65" t="s">
        <v>1939</v>
      </c>
      <c r="D2628" s="65" t="s">
        <v>7376</v>
      </c>
      <c r="E2628" s="65" t="s">
        <v>1935</v>
      </c>
      <c r="F2628" s="65">
        <v>60</v>
      </c>
      <c r="G2628" s="65" t="s">
        <v>2238</v>
      </c>
      <c r="H2628" s="65">
        <v>4</v>
      </c>
      <c r="I2628" s="65">
        <v>764.41</v>
      </c>
      <c r="J2628" s="65">
        <v>2594.43</v>
      </c>
      <c r="K2628" s="65">
        <v>122260</v>
      </c>
      <c r="L2628" s="65">
        <v>2700</v>
      </c>
      <c r="M2628" s="65">
        <v>6</v>
      </c>
      <c r="N2628" s="65">
        <v>99.57</v>
      </c>
      <c r="O2628" s="65"/>
    </row>
    <row r="2629" ht="15" spans="1:15">
      <c r="A2629" s="65" t="s">
        <v>36</v>
      </c>
      <c r="B2629" s="65" t="s">
        <v>7562</v>
      </c>
      <c r="C2629" s="65" t="s">
        <v>1939</v>
      </c>
      <c r="D2629" s="65" t="s">
        <v>7376</v>
      </c>
      <c r="E2629" s="65" t="s">
        <v>1935</v>
      </c>
      <c r="F2629" s="65">
        <v>60</v>
      </c>
      <c r="G2629" s="65" t="s">
        <v>2238</v>
      </c>
      <c r="H2629" s="65">
        <v>4</v>
      </c>
      <c r="I2629" s="65">
        <v>764.41</v>
      </c>
      <c r="J2629" s="65">
        <v>2594.43</v>
      </c>
      <c r="K2629" s="65">
        <v>122260</v>
      </c>
      <c r="L2629" s="65">
        <v>2700</v>
      </c>
      <c r="M2629" s="65">
        <v>6</v>
      </c>
      <c r="N2629" s="65">
        <v>99.57</v>
      </c>
      <c r="O2629" s="65"/>
    </row>
    <row r="2630" ht="15" spans="1:15">
      <c r="A2630" s="65" t="s">
        <v>36</v>
      </c>
      <c r="B2630" s="65" t="s">
        <v>7503</v>
      </c>
      <c r="C2630" s="65" t="s">
        <v>1939</v>
      </c>
      <c r="D2630" s="65" t="s">
        <v>7376</v>
      </c>
      <c r="E2630" s="65" t="s">
        <v>1935</v>
      </c>
      <c r="F2630" s="65">
        <v>60</v>
      </c>
      <c r="G2630" s="65" t="s">
        <v>2238</v>
      </c>
      <c r="H2630" s="65">
        <v>4</v>
      </c>
      <c r="I2630" s="65">
        <v>764.41</v>
      </c>
      <c r="J2630" s="65">
        <v>2594.43</v>
      </c>
      <c r="K2630" s="65">
        <v>122260</v>
      </c>
      <c r="L2630" s="65">
        <v>2700</v>
      </c>
      <c r="M2630" s="65">
        <v>6</v>
      </c>
      <c r="N2630" s="65">
        <v>99.57</v>
      </c>
      <c r="O2630" s="65"/>
    </row>
    <row r="2631" ht="15" spans="1:15">
      <c r="A2631" s="65" t="s">
        <v>36</v>
      </c>
      <c r="B2631" s="65" t="s">
        <v>7505</v>
      </c>
      <c r="C2631" s="65" t="s">
        <v>1939</v>
      </c>
      <c r="D2631" s="65" t="s">
        <v>7376</v>
      </c>
      <c r="E2631" s="65" t="s">
        <v>1935</v>
      </c>
      <c r="F2631" s="65">
        <v>60</v>
      </c>
      <c r="G2631" s="65" t="s">
        <v>2238</v>
      </c>
      <c r="H2631" s="65">
        <v>4</v>
      </c>
      <c r="I2631" s="65">
        <v>764.23</v>
      </c>
      <c r="J2631" s="65">
        <v>2594</v>
      </c>
      <c r="K2631" s="65">
        <v>122260</v>
      </c>
      <c r="L2631" s="65">
        <v>2700</v>
      </c>
      <c r="M2631" s="65">
        <v>6</v>
      </c>
      <c r="N2631" s="65">
        <v>100</v>
      </c>
      <c r="O2631" s="65"/>
    </row>
    <row r="2632" ht="15" spans="1:15">
      <c r="A2632" s="65" t="s">
        <v>36</v>
      </c>
      <c r="B2632" s="65" t="s">
        <v>6696</v>
      </c>
      <c r="C2632" s="65" t="s">
        <v>1939</v>
      </c>
      <c r="D2632" s="65" t="s">
        <v>6699</v>
      </c>
      <c r="E2632" s="65" t="s">
        <v>1935</v>
      </c>
      <c r="F2632" s="65">
        <v>60</v>
      </c>
      <c r="G2632" s="65" t="s">
        <v>2238</v>
      </c>
      <c r="H2632" s="65">
        <v>4</v>
      </c>
      <c r="I2632" s="65">
        <v>764.41</v>
      </c>
      <c r="J2632" s="65">
        <v>2594.43</v>
      </c>
      <c r="K2632" s="65">
        <v>122260</v>
      </c>
      <c r="L2632" s="65">
        <v>2700</v>
      </c>
      <c r="M2632" s="65">
        <v>6</v>
      </c>
      <c r="N2632" s="65">
        <v>99.57</v>
      </c>
      <c r="O2632" s="65"/>
    </row>
    <row r="2633" ht="15" spans="1:15">
      <c r="A2633" s="65" t="s">
        <v>36</v>
      </c>
      <c r="B2633" s="65" t="s">
        <v>6700</v>
      </c>
      <c r="C2633" s="65" t="s">
        <v>1939</v>
      </c>
      <c r="D2633" s="65" t="s">
        <v>6699</v>
      </c>
      <c r="E2633" s="65" t="s">
        <v>1935</v>
      </c>
      <c r="F2633" s="65">
        <v>60</v>
      </c>
      <c r="G2633" s="65" t="s">
        <v>2238</v>
      </c>
      <c r="H2633" s="65">
        <v>4</v>
      </c>
      <c r="I2633" s="65">
        <v>764.41</v>
      </c>
      <c r="J2633" s="65">
        <v>2594.43</v>
      </c>
      <c r="K2633" s="65">
        <v>122260</v>
      </c>
      <c r="L2633" s="65">
        <v>2700</v>
      </c>
      <c r="M2633" s="65">
        <v>6</v>
      </c>
      <c r="N2633" s="65">
        <v>99.57</v>
      </c>
      <c r="O2633" s="65" t="s">
        <v>6591</v>
      </c>
    </row>
    <row r="2634" ht="15" spans="1:15">
      <c r="A2634" s="65" t="s">
        <v>36</v>
      </c>
      <c r="B2634" s="65" t="s">
        <v>6702</v>
      </c>
      <c r="C2634" s="65" t="s">
        <v>1939</v>
      </c>
      <c r="D2634" s="65" t="s">
        <v>6699</v>
      </c>
      <c r="E2634" s="65" t="s">
        <v>1935</v>
      </c>
      <c r="F2634" s="65">
        <v>60</v>
      </c>
      <c r="G2634" s="65" t="s">
        <v>2238</v>
      </c>
      <c r="H2634" s="65">
        <v>4</v>
      </c>
      <c r="I2634" s="65">
        <v>764.41</v>
      </c>
      <c r="J2634" s="65">
        <v>2594.43</v>
      </c>
      <c r="K2634" s="65">
        <v>122260</v>
      </c>
      <c r="L2634" s="65">
        <v>2700</v>
      </c>
      <c r="M2634" s="65">
        <v>6</v>
      </c>
      <c r="N2634" s="65">
        <v>99.57</v>
      </c>
      <c r="O2634" s="65" t="s">
        <v>6591</v>
      </c>
    </row>
    <row r="2635" ht="15" spans="1:15">
      <c r="A2635" s="65" t="s">
        <v>36</v>
      </c>
      <c r="B2635" s="65" t="s">
        <v>6704</v>
      </c>
      <c r="C2635" s="65" t="s">
        <v>1939</v>
      </c>
      <c r="D2635" s="65" t="s">
        <v>6699</v>
      </c>
      <c r="E2635" s="65" t="s">
        <v>1935</v>
      </c>
      <c r="F2635" s="65">
        <v>60</v>
      </c>
      <c r="G2635" s="65" t="s">
        <v>2238</v>
      </c>
      <c r="H2635" s="65">
        <v>4</v>
      </c>
      <c r="I2635" s="65">
        <v>764.41</v>
      </c>
      <c r="J2635" s="65">
        <v>2594.43</v>
      </c>
      <c r="K2635" s="65">
        <v>122260</v>
      </c>
      <c r="L2635" s="65">
        <v>2700</v>
      </c>
      <c r="M2635" s="65">
        <v>6</v>
      </c>
      <c r="N2635" s="65">
        <v>99.57</v>
      </c>
      <c r="O2635" s="65" t="s">
        <v>6591</v>
      </c>
    </row>
    <row r="2636" ht="15" spans="1:15">
      <c r="A2636" s="65" t="s">
        <v>36</v>
      </c>
      <c r="B2636" s="65" t="s">
        <v>6706</v>
      </c>
      <c r="C2636" s="65" t="s">
        <v>1939</v>
      </c>
      <c r="D2636" s="65" t="s">
        <v>6699</v>
      </c>
      <c r="E2636" s="65" t="s">
        <v>1935</v>
      </c>
      <c r="F2636" s="65">
        <v>60</v>
      </c>
      <c r="G2636" s="65" t="s">
        <v>2238</v>
      </c>
      <c r="H2636" s="65">
        <v>4</v>
      </c>
      <c r="I2636" s="65">
        <v>764.41</v>
      </c>
      <c r="J2636" s="65">
        <v>2594.43</v>
      </c>
      <c r="K2636" s="65">
        <v>122260</v>
      </c>
      <c r="L2636" s="65">
        <v>2700</v>
      </c>
      <c r="M2636" s="65">
        <v>6</v>
      </c>
      <c r="N2636" s="65">
        <v>99.57</v>
      </c>
      <c r="O2636" s="65" t="s">
        <v>6591</v>
      </c>
    </row>
    <row r="2637" ht="15" spans="1:15">
      <c r="A2637" s="65" t="s">
        <v>36</v>
      </c>
      <c r="B2637" s="65" t="s">
        <v>6708</v>
      </c>
      <c r="C2637" s="65" t="s">
        <v>1939</v>
      </c>
      <c r="D2637" s="65" t="s">
        <v>6699</v>
      </c>
      <c r="E2637" s="65" t="s">
        <v>1935</v>
      </c>
      <c r="F2637" s="65">
        <v>60</v>
      </c>
      <c r="G2637" s="65" t="s">
        <v>2238</v>
      </c>
      <c r="H2637" s="65">
        <v>4</v>
      </c>
      <c r="I2637" s="65">
        <v>764.41</v>
      </c>
      <c r="J2637" s="65">
        <v>2594.43</v>
      </c>
      <c r="K2637" s="65">
        <v>122260</v>
      </c>
      <c r="L2637" s="65">
        <v>2700</v>
      </c>
      <c r="M2637" s="65">
        <v>6</v>
      </c>
      <c r="N2637" s="65">
        <v>99.57</v>
      </c>
      <c r="O2637" s="65" t="s">
        <v>6591</v>
      </c>
    </row>
    <row r="2638" ht="15" spans="1:15">
      <c r="A2638" s="65" t="s">
        <v>36</v>
      </c>
      <c r="B2638" s="65" t="s">
        <v>6710</v>
      </c>
      <c r="C2638" s="65" t="s">
        <v>1939</v>
      </c>
      <c r="D2638" s="65" t="s">
        <v>6699</v>
      </c>
      <c r="E2638" s="65" t="s">
        <v>1935</v>
      </c>
      <c r="F2638" s="65">
        <v>60</v>
      </c>
      <c r="G2638" s="65" t="s">
        <v>2238</v>
      </c>
      <c r="H2638" s="65">
        <v>4</v>
      </c>
      <c r="I2638" s="65">
        <v>764.41</v>
      </c>
      <c r="J2638" s="65">
        <v>2594.43</v>
      </c>
      <c r="K2638" s="65">
        <v>122260</v>
      </c>
      <c r="L2638" s="65">
        <v>2700</v>
      </c>
      <c r="M2638" s="65">
        <v>6</v>
      </c>
      <c r="N2638" s="65">
        <v>99.57</v>
      </c>
      <c r="O2638" s="65" t="s">
        <v>6591</v>
      </c>
    </row>
    <row r="2639" ht="15" spans="1:15">
      <c r="A2639" s="65" t="s">
        <v>36</v>
      </c>
      <c r="B2639" s="65" t="s">
        <v>6712</v>
      </c>
      <c r="C2639" s="65" t="s">
        <v>1939</v>
      </c>
      <c r="D2639" s="65" t="s">
        <v>6699</v>
      </c>
      <c r="E2639" s="65" t="s">
        <v>1935</v>
      </c>
      <c r="F2639" s="65">
        <v>60</v>
      </c>
      <c r="G2639" s="65" t="s">
        <v>2238</v>
      </c>
      <c r="H2639" s="65">
        <v>4</v>
      </c>
      <c r="I2639" s="65">
        <v>764.41</v>
      </c>
      <c r="J2639" s="65">
        <v>2594.43</v>
      </c>
      <c r="K2639" s="65">
        <v>122260</v>
      </c>
      <c r="L2639" s="65">
        <v>2700</v>
      </c>
      <c r="M2639" s="65">
        <v>6</v>
      </c>
      <c r="N2639" s="65">
        <v>99.57</v>
      </c>
      <c r="O2639" s="65" t="s">
        <v>6591</v>
      </c>
    </row>
    <row r="2640" ht="15" spans="1:15">
      <c r="A2640" s="65" t="s">
        <v>36</v>
      </c>
      <c r="B2640" s="65" t="s">
        <v>6714</v>
      </c>
      <c r="C2640" s="65" t="s">
        <v>1939</v>
      </c>
      <c r="D2640" s="65" t="s">
        <v>6699</v>
      </c>
      <c r="E2640" s="65" t="s">
        <v>1935</v>
      </c>
      <c r="F2640" s="65">
        <v>60</v>
      </c>
      <c r="G2640" s="65" t="s">
        <v>2238</v>
      </c>
      <c r="H2640" s="65">
        <v>4</v>
      </c>
      <c r="I2640" s="65">
        <v>764.41</v>
      </c>
      <c r="J2640" s="65">
        <v>2594.43</v>
      </c>
      <c r="K2640" s="65">
        <v>122260</v>
      </c>
      <c r="L2640" s="65">
        <v>2700</v>
      </c>
      <c r="M2640" s="65">
        <v>6</v>
      </c>
      <c r="N2640" s="65">
        <v>99.57</v>
      </c>
      <c r="O2640" s="65" t="s">
        <v>6591</v>
      </c>
    </row>
    <row r="2641" ht="15" spans="1:15">
      <c r="A2641" s="65" t="s">
        <v>36</v>
      </c>
      <c r="B2641" s="65" t="s">
        <v>6716</v>
      </c>
      <c r="C2641" s="65" t="s">
        <v>1939</v>
      </c>
      <c r="D2641" s="65" t="s">
        <v>6699</v>
      </c>
      <c r="E2641" s="65" t="s">
        <v>1935</v>
      </c>
      <c r="F2641" s="65">
        <v>60</v>
      </c>
      <c r="G2641" s="65" t="s">
        <v>2238</v>
      </c>
      <c r="H2641" s="65">
        <v>4</v>
      </c>
      <c r="I2641" s="65">
        <v>764.41</v>
      </c>
      <c r="J2641" s="65">
        <v>2594.43</v>
      </c>
      <c r="K2641" s="65">
        <v>122260</v>
      </c>
      <c r="L2641" s="65">
        <v>2700</v>
      </c>
      <c r="M2641" s="65">
        <v>6</v>
      </c>
      <c r="N2641" s="65">
        <v>99.57</v>
      </c>
      <c r="O2641" s="65" t="s">
        <v>6591</v>
      </c>
    </row>
    <row r="2642" ht="15" spans="1:15">
      <c r="A2642" s="65" t="s">
        <v>36</v>
      </c>
      <c r="B2642" s="65" t="s">
        <v>6718</v>
      </c>
      <c r="C2642" s="65" t="s">
        <v>1939</v>
      </c>
      <c r="D2642" s="65" t="s">
        <v>6699</v>
      </c>
      <c r="E2642" s="65" t="s">
        <v>1935</v>
      </c>
      <c r="F2642" s="65">
        <v>60</v>
      </c>
      <c r="G2642" s="65" t="s">
        <v>2238</v>
      </c>
      <c r="H2642" s="65">
        <v>4</v>
      </c>
      <c r="I2642" s="65">
        <v>764.41</v>
      </c>
      <c r="J2642" s="65">
        <v>2594.43</v>
      </c>
      <c r="K2642" s="65">
        <v>122260</v>
      </c>
      <c r="L2642" s="65">
        <v>2700</v>
      </c>
      <c r="M2642" s="65">
        <v>6</v>
      </c>
      <c r="N2642" s="65">
        <v>99.57</v>
      </c>
      <c r="O2642" s="65" t="s">
        <v>6591</v>
      </c>
    </row>
    <row r="2643" ht="15" spans="1:15">
      <c r="A2643" s="65" t="s">
        <v>36</v>
      </c>
      <c r="B2643" s="65" t="s">
        <v>6721</v>
      </c>
      <c r="C2643" s="65" t="s">
        <v>1939</v>
      </c>
      <c r="D2643" s="65" t="s">
        <v>6699</v>
      </c>
      <c r="E2643" s="65" t="s">
        <v>1935</v>
      </c>
      <c r="F2643" s="65">
        <v>60</v>
      </c>
      <c r="G2643" s="65" t="s">
        <v>2238</v>
      </c>
      <c r="H2643" s="65">
        <v>4</v>
      </c>
      <c r="I2643" s="65">
        <v>764.41</v>
      </c>
      <c r="J2643" s="65">
        <v>2594.43</v>
      </c>
      <c r="K2643" s="65">
        <v>122260</v>
      </c>
      <c r="L2643" s="65">
        <v>2700</v>
      </c>
      <c r="M2643" s="65">
        <v>6</v>
      </c>
      <c r="N2643" s="65">
        <v>99.57</v>
      </c>
      <c r="O2643" s="65" t="s">
        <v>6591</v>
      </c>
    </row>
    <row r="2644" ht="15" spans="1:15">
      <c r="A2644" s="65" t="s">
        <v>36</v>
      </c>
      <c r="B2644" s="65" t="s">
        <v>6723</v>
      </c>
      <c r="C2644" s="65" t="s">
        <v>1939</v>
      </c>
      <c r="D2644" s="65" t="s">
        <v>6699</v>
      </c>
      <c r="E2644" s="65" t="s">
        <v>1935</v>
      </c>
      <c r="F2644" s="65">
        <v>60</v>
      </c>
      <c r="G2644" s="65" t="s">
        <v>2238</v>
      </c>
      <c r="H2644" s="65">
        <v>4</v>
      </c>
      <c r="I2644" s="65">
        <v>764.41</v>
      </c>
      <c r="J2644" s="65">
        <v>2594.43</v>
      </c>
      <c r="K2644" s="65">
        <v>122260</v>
      </c>
      <c r="L2644" s="65">
        <v>2700</v>
      </c>
      <c r="M2644" s="65">
        <v>6</v>
      </c>
      <c r="N2644" s="65">
        <v>99.57</v>
      </c>
      <c r="O2644" s="65" t="s">
        <v>6591</v>
      </c>
    </row>
    <row r="2645" ht="15" spans="1:15">
      <c r="A2645" s="65" t="s">
        <v>36</v>
      </c>
      <c r="B2645" s="65" t="s">
        <v>6725</v>
      </c>
      <c r="C2645" s="65" t="s">
        <v>1939</v>
      </c>
      <c r="D2645" s="65" t="s">
        <v>6699</v>
      </c>
      <c r="E2645" s="65" t="s">
        <v>1935</v>
      </c>
      <c r="F2645" s="65">
        <v>60</v>
      </c>
      <c r="G2645" s="65" t="s">
        <v>2238</v>
      </c>
      <c r="H2645" s="65">
        <v>4</v>
      </c>
      <c r="I2645" s="65">
        <v>764.41</v>
      </c>
      <c r="J2645" s="65">
        <v>2594.43</v>
      </c>
      <c r="K2645" s="65">
        <v>122260</v>
      </c>
      <c r="L2645" s="65">
        <v>2700</v>
      </c>
      <c r="M2645" s="65">
        <v>6</v>
      </c>
      <c r="N2645" s="65">
        <v>99.57</v>
      </c>
      <c r="O2645" s="65" t="s">
        <v>6591</v>
      </c>
    </row>
    <row r="2646" ht="15" spans="1:15">
      <c r="A2646" s="65" t="s">
        <v>36</v>
      </c>
      <c r="B2646" s="65" t="s">
        <v>6727</v>
      </c>
      <c r="C2646" s="65" t="s">
        <v>1939</v>
      </c>
      <c r="D2646" s="65" t="s">
        <v>6699</v>
      </c>
      <c r="E2646" s="65" t="s">
        <v>1935</v>
      </c>
      <c r="F2646" s="65">
        <v>60</v>
      </c>
      <c r="G2646" s="65" t="s">
        <v>2238</v>
      </c>
      <c r="H2646" s="65">
        <v>4</v>
      </c>
      <c r="I2646" s="65">
        <v>764.41</v>
      </c>
      <c r="J2646" s="65">
        <v>2594.43</v>
      </c>
      <c r="K2646" s="65">
        <v>122260</v>
      </c>
      <c r="L2646" s="65">
        <v>2700</v>
      </c>
      <c r="M2646" s="65">
        <v>6</v>
      </c>
      <c r="N2646" s="65">
        <v>99.57</v>
      </c>
      <c r="O2646" s="65" t="s">
        <v>6591</v>
      </c>
    </row>
    <row r="2647" ht="15" spans="1:15">
      <c r="A2647" s="65" t="s">
        <v>36</v>
      </c>
      <c r="B2647" s="65" t="s">
        <v>6729</v>
      </c>
      <c r="C2647" s="65" t="s">
        <v>1939</v>
      </c>
      <c r="D2647" s="65" t="s">
        <v>6699</v>
      </c>
      <c r="E2647" s="65" t="s">
        <v>1935</v>
      </c>
      <c r="F2647" s="65">
        <v>60</v>
      </c>
      <c r="G2647" s="65" t="s">
        <v>2238</v>
      </c>
      <c r="H2647" s="65">
        <v>4</v>
      </c>
      <c r="I2647" s="65">
        <v>764.41</v>
      </c>
      <c r="J2647" s="65">
        <v>2594.43</v>
      </c>
      <c r="K2647" s="65">
        <v>122260</v>
      </c>
      <c r="L2647" s="65">
        <v>2700</v>
      </c>
      <c r="M2647" s="65">
        <v>6</v>
      </c>
      <c r="N2647" s="65">
        <v>99.57</v>
      </c>
      <c r="O2647" s="65" t="s">
        <v>6591</v>
      </c>
    </row>
    <row r="2648" ht="15" spans="1:15">
      <c r="A2648" s="65" t="s">
        <v>36</v>
      </c>
      <c r="B2648" s="65" t="s">
        <v>6731</v>
      </c>
      <c r="C2648" s="65" t="s">
        <v>1939</v>
      </c>
      <c r="D2648" s="65" t="s">
        <v>6699</v>
      </c>
      <c r="E2648" s="65" t="s">
        <v>1935</v>
      </c>
      <c r="F2648" s="65">
        <v>60</v>
      </c>
      <c r="G2648" s="65" t="s">
        <v>2238</v>
      </c>
      <c r="H2648" s="65">
        <v>4</v>
      </c>
      <c r="I2648" s="65">
        <v>764.41</v>
      </c>
      <c r="J2648" s="65">
        <v>2594.43</v>
      </c>
      <c r="K2648" s="65">
        <v>122260</v>
      </c>
      <c r="L2648" s="65">
        <v>2700</v>
      </c>
      <c r="M2648" s="65">
        <v>6</v>
      </c>
      <c r="N2648" s="65">
        <v>99.57</v>
      </c>
      <c r="O2648" s="65" t="s">
        <v>6591</v>
      </c>
    </row>
    <row r="2649" ht="15" spans="1:15">
      <c r="A2649" s="65" t="s">
        <v>36</v>
      </c>
      <c r="B2649" s="65" t="s">
        <v>6733</v>
      </c>
      <c r="C2649" s="65" t="s">
        <v>1939</v>
      </c>
      <c r="D2649" s="65" t="s">
        <v>6699</v>
      </c>
      <c r="E2649" s="65" t="s">
        <v>1935</v>
      </c>
      <c r="F2649" s="65">
        <v>60</v>
      </c>
      <c r="G2649" s="65" t="s">
        <v>2238</v>
      </c>
      <c r="H2649" s="65">
        <v>4</v>
      </c>
      <c r="I2649" s="65">
        <v>764.41</v>
      </c>
      <c r="J2649" s="65">
        <v>2594.43</v>
      </c>
      <c r="K2649" s="65">
        <v>122260</v>
      </c>
      <c r="L2649" s="65">
        <v>2700</v>
      </c>
      <c r="M2649" s="65">
        <v>6</v>
      </c>
      <c r="N2649" s="65">
        <v>99.57</v>
      </c>
      <c r="O2649" s="65"/>
    </row>
    <row r="2650" ht="15" spans="1:15">
      <c r="A2650" s="65" t="s">
        <v>36</v>
      </c>
      <c r="B2650" s="65" t="s">
        <v>6735</v>
      </c>
      <c r="C2650" s="65" t="s">
        <v>1939</v>
      </c>
      <c r="D2650" s="65" t="s">
        <v>6699</v>
      </c>
      <c r="E2650" s="65" t="s">
        <v>1935</v>
      </c>
      <c r="F2650" s="65">
        <v>60</v>
      </c>
      <c r="G2650" s="65" t="s">
        <v>2238</v>
      </c>
      <c r="H2650" s="65">
        <v>4</v>
      </c>
      <c r="I2650" s="65">
        <v>764.37</v>
      </c>
      <c r="J2650" s="65">
        <v>2594.34</v>
      </c>
      <c r="K2650" s="65">
        <v>122260</v>
      </c>
      <c r="L2650" s="65">
        <v>2700</v>
      </c>
      <c r="M2650" s="65">
        <v>6</v>
      </c>
      <c r="N2650" s="65">
        <v>99.66</v>
      </c>
      <c r="O2650" s="65"/>
    </row>
    <row r="2651" ht="15" spans="1:15">
      <c r="A2651" s="65" t="s">
        <v>36</v>
      </c>
      <c r="B2651" s="65" t="s">
        <v>6763</v>
      </c>
      <c r="C2651" s="65" t="s">
        <v>1939</v>
      </c>
      <c r="D2651" s="65" t="s">
        <v>6765</v>
      </c>
      <c r="E2651" s="65" t="s">
        <v>1935</v>
      </c>
      <c r="F2651" s="65">
        <v>60</v>
      </c>
      <c r="G2651" s="65" t="s">
        <v>2238</v>
      </c>
      <c r="H2651" s="65">
        <v>4</v>
      </c>
      <c r="I2651" s="65">
        <v>764.41</v>
      </c>
      <c r="J2651" s="65">
        <v>2594.43</v>
      </c>
      <c r="K2651" s="65">
        <v>122260</v>
      </c>
      <c r="L2651" s="65">
        <v>2700</v>
      </c>
      <c r="M2651" s="65">
        <v>6</v>
      </c>
      <c r="N2651" s="65">
        <v>99.57</v>
      </c>
      <c r="O2651" s="65" t="s">
        <v>6741</v>
      </c>
    </row>
    <row r="2652" ht="15" spans="1:15">
      <c r="A2652" s="65" t="s">
        <v>36</v>
      </c>
      <c r="B2652" s="65" t="s">
        <v>6783</v>
      </c>
      <c r="C2652" s="65" t="s">
        <v>1939</v>
      </c>
      <c r="D2652" s="65" t="s">
        <v>6785</v>
      </c>
      <c r="E2652" s="65" t="s">
        <v>1935</v>
      </c>
      <c r="F2652" s="65">
        <v>60</v>
      </c>
      <c r="G2652" s="65" t="s">
        <v>2238</v>
      </c>
      <c r="H2652" s="65">
        <v>4</v>
      </c>
      <c r="I2652" s="65">
        <v>764.41</v>
      </c>
      <c r="J2652" s="65">
        <v>2594.43</v>
      </c>
      <c r="K2652" s="65">
        <v>122260</v>
      </c>
      <c r="L2652" s="65">
        <v>2700</v>
      </c>
      <c r="M2652" s="65">
        <v>6</v>
      </c>
      <c r="N2652" s="65">
        <v>99.57</v>
      </c>
      <c r="O2652" s="65" t="s">
        <v>5043</v>
      </c>
    </row>
    <row r="2653" ht="15" spans="1:15">
      <c r="A2653" s="65" t="s">
        <v>36</v>
      </c>
      <c r="B2653" s="65" t="s">
        <v>6094</v>
      </c>
      <c r="C2653" s="65" t="s">
        <v>1939</v>
      </c>
      <c r="D2653" s="65" t="s">
        <v>6097</v>
      </c>
      <c r="E2653" s="65" t="s">
        <v>1935</v>
      </c>
      <c r="F2653" s="65">
        <v>60</v>
      </c>
      <c r="G2653" s="65" t="s">
        <v>2238</v>
      </c>
      <c r="H2653" s="65">
        <v>4</v>
      </c>
      <c r="I2653" s="65">
        <v>764.41</v>
      </c>
      <c r="J2653" s="65">
        <v>2594.43</v>
      </c>
      <c r="K2653" s="65">
        <v>122260</v>
      </c>
      <c r="L2653" s="65">
        <v>2700</v>
      </c>
      <c r="M2653" s="65">
        <v>6</v>
      </c>
      <c r="N2653" s="65">
        <v>99.57</v>
      </c>
      <c r="O2653" s="65" t="s">
        <v>5223</v>
      </c>
    </row>
    <row r="2654" ht="15" spans="1:15">
      <c r="A2654" s="65" t="s">
        <v>36</v>
      </c>
      <c r="B2654" s="65" t="s">
        <v>6824</v>
      </c>
      <c r="C2654" s="65" t="s">
        <v>1939</v>
      </c>
      <c r="D2654" s="65" t="s">
        <v>6826</v>
      </c>
      <c r="E2654" s="65" t="s">
        <v>1935</v>
      </c>
      <c r="F2654" s="65">
        <v>60</v>
      </c>
      <c r="G2654" s="65" t="s">
        <v>2238</v>
      </c>
      <c r="H2654" s="65">
        <v>4</v>
      </c>
      <c r="I2654" s="65">
        <v>764.41</v>
      </c>
      <c r="J2654" s="65">
        <v>2594.43</v>
      </c>
      <c r="K2654" s="65">
        <v>122260</v>
      </c>
      <c r="L2654" s="65">
        <v>2700</v>
      </c>
      <c r="M2654" s="65">
        <v>6</v>
      </c>
      <c r="N2654" s="65">
        <v>99.57</v>
      </c>
      <c r="O2654" s="65" t="s">
        <v>5084</v>
      </c>
    </row>
    <row r="2655" ht="15" spans="1:15">
      <c r="A2655" s="65" t="s">
        <v>36</v>
      </c>
      <c r="B2655" s="65" t="s">
        <v>6827</v>
      </c>
      <c r="C2655" s="65" t="s">
        <v>1939</v>
      </c>
      <c r="D2655" s="65" t="s">
        <v>6826</v>
      </c>
      <c r="E2655" s="65" t="s">
        <v>1935</v>
      </c>
      <c r="F2655" s="65">
        <v>60</v>
      </c>
      <c r="G2655" s="65" t="s">
        <v>2238</v>
      </c>
      <c r="H2655" s="65">
        <v>4</v>
      </c>
      <c r="I2655" s="65">
        <v>764.41</v>
      </c>
      <c r="J2655" s="65">
        <v>2594.42</v>
      </c>
      <c r="K2655" s="65">
        <v>122260</v>
      </c>
      <c r="L2655" s="65">
        <v>2700</v>
      </c>
      <c r="M2655" s="65">
        <v>6</v>
      </c>
      <c r="N2655" s="65">
        <v>99.58</v>
      </c>
      <c r="O2655" s="65" t="s">
        <v>5084</v>
      </c>
    </row>
    <row r="2656" ht="15" spans="1:15">
      <c r="A2656" s="65" t="s">
        <v>36</v>
      </c>
      <c r="B2656" s="65" t="s">
        <v>6737</v>
      </c>
      <c r="C2656" s="65" t="s">
        <v>1939</v>
      </c>
      <c r="D2656" s="65" t="s">
        <v>6740</v>
      </c>
      <c r="E2656" s="65" t="s">
        <v>1935</v>
      </c>
      <c r="F2656" s="65">
        <v>60</v>
      </c>
      <c r="G2656" s="65" t="s">
        <v>2238</v>
      </c>
      <c r="H2656" s="65">
        <v>4</v>
      </c>
      <c r="I2656" s="65">
        <v>764.41</v>
      </c>
      <c r="J2656" s="65">
        <v>2594.43</v>
      </c>
      <c r="K2656" s="65">
        <v>122260</v>
      </c>
      <c r="L2656" s="65">
        <v>2700</v>
      </c>
      <c r="M2656" s="65">
        <v>6</v>
      </c>
      <c r="N2656" s="65">
        <v>99.57</v>
      </c>
      <c r="O2656" s="65" t="s">
        <v>6741</v>
      </c>
    </row>
    <row r="2657" ht="15" spans="1:15">
      <c r="A2657" s="65" t="s">
        <v>36</v>
      </c>
      <c r="B2657" s="65" t="s">
        <v>6742</v>
      </c>
      <c r="C2657" s="65" t="s">
        <v>1939</v>
      </c>
      <c r="D2657" s="65" t="s">
        <v>6740</v>
      </c>
      <c r="E2657" s="65" t="s">
        <v>1935</v>
      </c>
      <c r="F2657" s="65">
        <v>60</v>
      </c>
      <c r="G2657" s="65" t="s">
        <v>2238</v>
      </c>
      <c r="H2657" s="65">
        <v>4</v>
      </c>
      <c r="I2657" s="65">
        <v>764.41</v>
      </c>
      <c r="J2657" s="65">
        <v>2594.42</v>
      </c>
      <c r="K2657" s="65">
        <v>122260</v>
      </c>
      <c r="L2657" s="65">
        <v>2700</v>
      </c>
      <c r="M2657" s="65">
        <v>6</v>
      </c>
      <c r="N2657" s="65">
        <v>99.58</v>
      </c>
      <c r="O2657" s="65" t="s">
        <v>6741</v>
      </c>
    </row>
    <row r="2658" ht="15" spans="1:15">
      <c r="A2658" s="65" t="s">
        <v>36</v>
      </c>
      <c r="B2658" s="65" t="s">
        <v>6818</v>
      </c>
      <c r="C2658" s="65" t="s">
        <v>1939</v>
      </c>
      <c r="D2658" s="65" t="s">
        <v>6821</v>
      </c>
      <c r="E2658" s="65" t="s">
        <v>1935</v>
      </c>
      <c r="F2658" s="65">
        <v>60</v>
      </c>
      <c r="G2658" s="65" t="s">
        <v>2238</v>
      </c>
      <c r="H2658" s="65">
        <v>4</v>
      </c>
      <c r="I2658" s="65">
        <v>764.41</v>
      </c>
      <c r="J2658" s="65">
        <v>2594.43</v>
      </c>
      <c r="K2658" s="65">
        <v>122260</v>
      </c>
      <c r="L2658" s="65">
        <v>2700</v>
      </c>
      <c r="M2658" s="65">
        <v>6</v>
      </c>
      <c r="N2658" s="65">
        <v>99.57</v>
      </c>
      <c r="O2658" s="65" t="s">
        <v>5084</v>
      </c>
    </row>
    <row r="2659" ht="15" spans="1:15">
      <c r="A2659" s="65" t="s">
        <v>36</v>
      </c>
      <c r="B2659" s="65" t="s">
        <v>6822</v>
      </c>
      <c r="C2659" s="65" t="s">
        <v>1939</v>
      </c>
      <c r="D2659" s="65" t="s">
        <v>6821</v>
      </c>
      <c r="E2659" s="65" t="s">
        <v>1935</v>
      </c>
      <c r="F2659" s="65">
        <v>60</v>
      </c>
      <c r="G2659" s="65" t="s">
        <v>2238</v>
      </c>
      <c r="H2659" s="65">
        <v>4</v>
      </c>
      <c r="I2659" s="65">
        <v>764.41</v>
      </c>
      <c r="J2659" s="65">
        <v>2594.42</v>
      </c>
      <c r="K2659" s="65">
        <v>122260</v>
      </c>
      <c r="L2659" s="65">
        <v>2700</v>
      </c>
      <c r="M2659" s="65">
        <v>6</v>
      </c>
      <c r="N2659" s="65">
        <v>99.58</v>
      </c>
      <c r="O2659" s="65" t="s">
        <v>5084</v>
      </c>
    </row>
    <row r="2660" ht="15" spans="1:15">
      <c r="A2660" s="65" t="s">
        <v>36</v>
      </c>
      <c r="B2660" s="65" t="s">
        <v>6766</v>
      </c>
      <c r="C2660" s="65" t="s">
        <v>1939</v>
      </c>
      <c r="D2660" s="65" t="s">
        <v>6768</v>
      </c>
      <c r="E2660" s="65" t="s">
        <v>1935</v>
      </c>
      <c r="F2660" s="65">
        <v>60</v>
      </c>
      <c r="G2660" s="65" t="s">
        <v>2238</v>
      </c>
      <c r="H2660" s="65">
        <v>4</v>
      </c>
      <c r="I2660" s="65">
        <v>764.41</v>
      </c>
      <c r="J2660" s="65">
        <v>2594.43</v>
      </c>
      <c r="K2660" s="65">
        <v>122260</v>
      </c>
      <c r="L2660" s="65">
        <v>2700</v>
      </c>
      <c r="M2660" s="65">
        <v>6</v>
      </c>
      <c r="N2660" s="65">
        <v>99.57</v>
      </c>
      <c r="O2660" s="65" t="s">
        <v>6769</v>
      </c>
    </row>
    <row r="2661" ht="15" spans="1:15">
      <c r="A2661" s="65" t="s">
        <v>36</v>
      </c>
      <c r="B2661" s="65" t="s">
        <v>6770</v>
      </c>
      <c r="C2661" s="65" t="s">
        <v>1939</v>
      </c>
      <c r="D2661" s="65" t="s">
        <v>6768</v>
      </c>
      <c r="E2661" s="65" t="s">
        <v>1935</v>
      </c>
      <c r="F2661" s="65">
        <v>60</v>
      </c>
      <c r="G2661" s="65" t="s">
        <v>2238</v>
      </c>
      <c r="H2661" s="65">
        <v>4</v>
      </c>
      <c r="I2661" s="65">
        <v>764.41</v>
      </c>
      <c r="J2661" s="65">
        <v>2594.42</v>
      </c>
      <c r="K2661" s="65">
        <v>122260</v>
      </c>
      <c r="L2661" s="65">
        <v>2700</v>
      </c>
      <c r="M2661" s="65">
        <v>6</v>
      </c>
      <c r="N2661" s="65">
        <v>99.58</v>
      </c>
      <c r="O2661" s="65" t="s">
        <v>5084</v>
      </c>
    </row>
    <row r="2662" ht="15" spans="1:15">
      <c r="A2662" s="65" t="s">
        <v>36</v>
      </c>
      <c r="B2662" s="65" t="s">
        <v>6772</v>
      </c>
      <c r="C2662" s="65" t="s">
        <v>1939</v>
      </c>
      <c r="D2662" s="65" t="s">
        <v>6774</v>
      </c>
      <c r="E2662" s="65" t="s">
        <v>1935</v>
      </c>
      <c r="F2662" s="65">
        <v>60</v>
      </c>
      <c r="G2662" s="65" t="s">
        <v>2238</v>
      </c>
      <c r="H2662" s="65">
        <v>4</v>
      </c>
      <c r="I2662" s="65">
        <v>764.41</v>
      </c>
      <c r="J2662" s="65">
        <v>2594.43</v>
      </c>
      <c r="K2662" s="65">
        <v>122260</v>
      </c>
      <c r="L2662" s="65">
        <v>2700</v>
      </c>
      <c r="M2662" s="65">
        <v>6</v>
      </c>
      <c r="N2662" s="65">
        <v>99.57</v>
      </c>
      <c r="O2662" s="65" t="s">
        <v>6114</v>
      </c>
    </row>
    <row r="2663" ht="15" spans="1:15">
      <c r="A2663" s="65" t="s">
        <v>36</v>
      </c>
      <c r="B2663" s="65" t="s">
        <v>6775</v>
      </c>
      <c r="C2663" s="65" t="s">
        <v>1939</v>
      </c>
      <c r="D2663" s="65" t="s">
        <v>6774</v>
      </c>
      <c r="E2663" s="65" t="s">
        <v>1935</v>
      </c>
      <c r="F2663" s="65">
        <v>60</v>
      </c>
      <c r="G2663" s="65" t="s">
        <v>2238</v>
      </c>
      <c r="H2663" s="65">
        <v>4</v>
      </c>
      <c r="I2663" s="65">
        <v>764.41</v>
      </c>
      <c r="J2663" s="65">
        <v>2594.43</v>
      </c>
      <c r="K2663" s="65">
        <v>122260</v>
      </c>
      <c r="L2663" s="65">
        <v>2700</v>
      </c>
      <c r="M2663" s="65">
        <v>6</v>
      </c>
      <c r="N2663" s="65">
        <v>99.57</v>
      </c>
      <c r="O2663" s="65" t="s">
        <v>6114</v>
      </c>
    </row>
    <row r="2664" ht="15" spans="1:15">
      <c r="A2664" s="65" t="s">
        <v>36</v>
      </c>
      <c r="B2664" s="65" t="s">
        <v>6777</v>
      </c>
      <c r="C2664" s="65" t="s">
        <v>1939</v>
      </c>
      <c r="D2664" s="65" t="s">
        <v>6774</v>
      </c>
      <c r="E2664" s="65" t="s">
        <v>1935</v>
      </c>
      <c r="F2664" s="65">
        <v>60</v>
      </c>
      <c r="G2664" s="65" t="s">
        <v>2238</v>
      </c>
      <c r="H2664" s="65">
        <v>4</v>
      </c>
      <c r="I2664" s="65">
        <v>764.41</v>
      </c>
      <c r="J2664" s="65">
        <v>2594.43</v>
      </c>
      <c r="K2664" s="65">
        <v>122260</v>
      </c>
      <c r="L2664" s="65">
        <v>2700</v>
      </c>
      <c r="M2664" s="65">
        <v>6</v>
      </c>
      <c r="N2664" s="65">
        <v>99.57</v>
      </c>
      <c r="O2664" s="65" t="s">
        <v>6114</v>
      </c>
    </row>
    <row r="2665" ht="15" spans="1:15">
      <c r="A2665" s="65" t="s">
        <v>36</v>
      </c>
      <c r="B2665" s="65" t="s">
        <v>6779</v>
      </c>
      <c r="C2665" s="65" t="s">
        <v>1939</v>
      </c>
      <c r="D2665" s="65" t="s">
        <v>6774</v>
      </c>
      <c r="E2665" s="65" t="s">
        <v>1935</v>
      </c>
      <c r="F2665" s="65">
        <v>60</v>
      </c>
      <c r="G2665" s="65" t="s">
        <v>2238</v>
      </c>
      <c r="H2665" s="65">
        <v>4</v>
      </c>
      <c r="I2665" s="65">
        <v>764.41</v>
      </c>
      <c r="J2665" s="65">
        <v>2594.43</v>
      </c>
      <c r="K2665" s="65">
        <v>122260</v>
      </c>
      <c r="L2665" s="65">
        <v>2700</v>
      </c>
      <c r="M2665" s="65">
        <v>6</v>
      </c>
      <c r="N2665" s="65">
        <v>99.57</v>
      </c>
      <c r="O2665" s="65" t="s">
        <v>6114</v>
      </c>
    </row>
    <row r="2666" ht="15" spans="1:15">
      <c r="A2666" s="65" t="s">
        <v>36</v>
      </c>
      <c r="B2666" s="65" t="s">
        <v>6781</v>
      </c>
      <c r="C2666" s="65" t="s">
        <v>1939</v>
      </c>
      <c r="D2666" s="65" t="s">
        <v>6774</v>
      </c>
      <c r="E2666" s="65" t="s">
        <v>1935</v>
      </c>
      <c r="F2666" s="65">
        <v>60</v>
      </c>
      <c r="G2666" s="65" t="s">
        <v>2238</v>
      </c>
      <c r="H2666" s="65">
        <v>4</v>
      </c>
      <c r="I2666" s="65">
        <v>764.4</v>
      </c>
      <c r="J2666" s="65">
        <v>2594.41</v>
      </c>
      <c r="K2666" s="65">
        <v>122260</v>
      </c>
      <c r="L2666" s="65">
        <v>2700</v>
      </c>
      <c r="M2666" s="65">
        <v>6</v>
      </c>
      <c r="N2666" s="65">
        <v>99.59</v>
      </c>
      <c r="O2666" s="65" t="s">
        <v>6114</v>
      </c>
    </row>
    <row r="2667" ht="15" spans="1:15">
      <c r="A2667" s="65" t="s">
        <v>36</v>
      </c>
      <c r="B2667" s="65" t="s">
        <v>6744</v>
      </c>
      <c r="C2667" s="65" t="s">
        <v>1939</v>
      </c>
      <c r="D2667" s="65" t="s">
        <v>6746</v>
      </c>
      <c r="E2667" s="65" t="s">
        <v>1935</v>
      </c>
      <c r="F2667" s="65">
        <v>60</v>
      </c>
      <c r="G2667" s="65" t="s">
        <v>2238</v>
      </c>
      <c r="H2667" s="65">
        <v>4</v>
      </c>
      <c r="I2667" s="65">
        <v>764.41</v>
      </c>
      <c r="J2667" s="65">
        <v>2594.43</v>
      </c>
      <c r="K2667" s="65">
        <v>122260</v>
      </c>
      <c r="L2667" s="65">
        <v>2700</v>
      </c>
      <c r="M2667" s="65">
        <v>6</v>
      </c>
      <c r="N2667" s="65">
        <v>99.57</v>
      </c>
      <c r="O2667" s="65" t="s">
        <v>5084</v>
      </c>
    </row>
    <row r="2668" ht="15" spans="1:15">
      <c r="A2668" s="65" t="s">
        <v>36</v>
      </c>
      <c r="B2668" s="65" t="s">
        <v>6747</v>
      </c>
      <c r="C2668" s="65" t="s">
        <v>1939</v>
      </c>
      <c r="D2668" s="65" t="s">
        <v>6746</v>
      </c>
      <c r="E2668" s="65" t="s">
        <v>1935</v>
      </c>
      <c r="F2668" s="65">
        <v>60</v>
      </c>
      <c r="G2668" s="65" t="s">
        <v>2238</v>
      </c>
      <c r="H2668" s="65">
        <v>4</v>
      </c>
      <c r="I2668" s="65">
        <v>764.41</v>
      </c>
      <c r="J2668" s="65">
        <v>2594.43</v>
      </c>
      <c r="K2668" s="65">
        <v>122260</v>
      </c>
      <c r="L2668" s="65">
        <v>2700</v>
      </c>
      <c r="M2668" s="65">
        <v>6</v>
      </c>
      <c r="N2668" s="65">
        <v>99.57</v>
      </c>
      <c r="O2668" s="65" t="s">
        <v>5084</v>
      </c>
    </row>
    <row r="2669" ht="15" spans="1:15">
      <c r="A2669" s="65" t="s">
        <v>36</v>
      </c>
      <c r="B2669" s="65" t="s">
        <v>6749</v>
      </c>
      <c r="C2669" s="65" t="s">
        <v>1939</v>
      </c>
      <c r="D2669" s="65" t="s">
        <v>6746</v>
      </c>
      <c r="E2669" s="65" t="s">
        <v>1935</v>
      </c>
      <c r="F2669" s="65">
        <v>60</v>
      </c>
      <c r="G2669" s="65" t="s">
        <v>2238</v>
      </c>
      <c r="H2669" s="65">
        <v>4</v>
      </c>
      <c r="I2669" s="65">
        <v>764.41</v>
      </c>
      <c r="J2669" s="65">
        <v>2594.43</v>
      </c>
      <c r="K2669" s="65">
        <v>122260</v>
      </c>
      <c r="L2669" s="65">
        <v>2700</v>
      </c>
      <c r="M2669" s="65">
        <v>6</v>
      </c>
      <c r="N2669" s="65">
        <v>99.57</v>
      </c>
      <c r="O2669" s="65" t="s">
        <v>5084</v>
      </c>
    </row>
    <row r="2670" ht="15" spans="1:15">
      <c r="A2670" s="65" t="s">
        <v>36</v>
      </c>
      <c r="B2670" s="65" t="s">
        <v>6751</v>
      </c>
      <c r="C2670" s="65" t="s">
        <v>1939</v>
      </c>
      <c r="D2670" s="65" t="s">
        <v>6746</v>
      </c>
      <c r="E2670" s="65" t="s">
        <v>1935</v>
      </c>
      <c r="F2670" s="65">
        <v>60</v>
      </c>
      <c r="G2670" s="65" t="s">
        <v>2238</v>
      </c>
      <c r="H2670" s="65">
        <v>4</v>
      </c>
      <c r="I2670" s="65">
        <v>764.41</v>
      </c>
      <c r="J2670" s="65">
        <v>2594.43</v>
      </c>
      <c r="K2670" s="65">
        <v>122260</v>
      </c>
      <c r="L2670" s="65">
        <v>2700</v>
      </c>
      <c r="M2670" s="65">
        <v>6</v>
      </c>
      <c r="N2670" s="65">
        <v>99.57</v>
      </c>
      <c r="O2670" s="65" t="s">
        <v>5084</v>
      </c>
    </row>
    <row r="2671" ht="15" spans="1:15">
      <c r="A2671" s="65" t="s">
        <v>36</v>
      </c>
      <c r="B2671" s="65" t="s">
        <v>6753</v>
      </c>
      <c r="C2671" s="65" t="s">
        <v>1939</v>
      </c>
      <c r="D2671" s="65" t="s">
        <v>6746</v>
      </c>
      <c r="E2671" s="65" t="s">
        <v>1935</v>
      </c>
      <c r="F2671" s="65">
        <v>60</v>
      </c>
      <c r="G2671" s="65" t="s">
        <v>2238</v>
      </c>
      <c r="H2671" s="65">
        <v>4</v>
      </c>
      <c r="I2671" s="65">
        <v>764.41</v>
      </c>
      <c r="J2671" s="65">
        <v>2594.43</v>
      </c>
      <c r="K2671" s="65">
        <v>122260</v>
      </c>
      <c r="L2671" s="65">
        <v>2700</v>
      </c>
      <c r="M2671" s="65">
        <v>6</v>
      </c>
      <c r="N2671" s="65">
        <v>99.57</v>
      </c>
      <c r="O2671" s="65" t="s">
        <v>5084</v>
      </c>
    </row>
    <row r="2672" ht="15" spans="1:15">
      <c r="A2672" s="65" t="s">
        <v>36</v>
      </c>
      <c r="B2672" s="65" t="s">
        <v>6755</v>
      </c>
      <c r="C2672" s="65" t="s">
        <v>1939</v>
      </c>
      <c r="D2672" s="65" t="s">
        <v>6746</v>
      </c>
      <c r="E2672" s="65" t="s">
        <v>1935</v>
      </c>
      <c r="F2672" s="65">
        <v>60</v>
      </c>
      <c r="G2672" s="65" t="s">
        <v>2238</v>
      </c>
      <c r="H2672" s="65">
        <v>4</v>
      </c>
      <c r="I2672" s="65">
        <v>764.41</v>
      </c>
      <c r="J2672" s="65">
        <v>2594.43</v>
      </c>
      <c r="K2672" s="65">
        <v>122260</v>
      </c>
      <c r="L2672" s="65">
        <v>2700</v>
      </c>
      <c r="M2672" s="65">
        <v>6</v>
      </c>
      <c r="N2672" s="65">
        <v>99.57</v>
      </c>
      <c r="O2672" s="65" t="s">
        <v>5084</v>
      </c>
    </row>
    <row r="2673" ht="15" spans="1:15">
      <c r="A2673" s="65" t="s">
        <v>36</v>
      </c>
      <c r="B2673" s="65" t="s">
        <v>6757</v>
      </c>
      <c r="C2673" s="65" t="s">
        <v>1939</v>
      </c>
      <c r="D2673" s="65" t="s">
        <v>6746</v>
      </c>
      <c r="E2673" s="65" t="s">
        <v>1935</v>
      </c>
      <c r="F2673" s="65">
        <v>60</v>
      </c>
      <c r="G2673" s="65" t="s">
        <v>2238</v>
      </c>
      <c r="H2673" s="65">
        <v>4</v>
      </c>
      <c r="I2673" s="65">
        <v>764.41</v>
      </c>
      <c r="J2673" s="65">
        <v>2594.43</v>
      </c>
      <c r="K2673" s="65">
        <v>122260</v>
      </c>
      <c r="L2673" s="65">
        <v>2700</v>
      </c>
      <c r="M2673" s="65">
        <v>6</v>
      </c>
      <c r="N2673" s="65">
        <v>99.57</v>
      </c>
      <c r="O2673" s="65" t="s">
        <v>5084</v>
      </c>
    </row>
    <row r="2674" ht="15" spans="1:15">
      <c r="A2674" s="65" t="s">
        <v>36</v>
      </c>
      <c r="B2674" s="65" t="s">
        <v>6759</v>
      </c>
      <c r="C2674" s="65" t="s">
        <v>1939</v>
      </c>
      <c r="D2674" s="65" t="s">
        <v>6746</v>
      </c>
      <c r="E2674" s="65" t="s">
        <v>1935</v>
      </c>
      <c r="F2674" s="65">
        <v>60</v>
      </c>
      <c r="G2674" s="65" t="s">
        <v>2238</v>
      </c>
      <c r="H2674" s="65">
        <v>4</v>
      </c>
      <c r="I2674" s="65">
        <v>764.41</v>
      </c>
      <c r="J2674" s="65">
        <v>2594.43</v>
      </c>
      <c r="K2674" s="65">
        <v>122260</v>
      </c>
      <c r="L2674" s="65">
        <v>2700</v>
      </c>
      <c r="M2674" s="65">
        <v>6</v>
      </c>
      <c r="N2674" s="65">
        <v>99.57</v>
      </c>
      <c r="O2674" s="65" t="s">
        <v>5084</v>
      </c>
    </row>
    <row r="2675" ht="15" spans="1:15">
      <c r="A2675" s="65" t="s">
        <v>36</v>
      </c>
      <c r="B2675" s="65" t="s">
        <v>6761</v>
      </c>
      <c r="C2675" s="65" t="s">
        <v>1939</v>
      </c>
      <c r="D2675" s="65" t="s">
        <v>6746</v>
      </c>
      <c r="E2675" s="65" t="s">
        <v>1935</v>
      </c>
      <c r="F2675" s="65">
        <v>60</v>
      </c>
      <c r="G2675" s="65" t="s">
        <v>2238</v>
      </c>
      <c r="H2675" s="65">
        <v>4</v>
      </c>
      <c r="I2675" s="65">
        <v>764.39</v>
      </c>
      <c r="J2675" s="65">
        <v>2594.39</v>
      </c>
      <c r="K2675" s="65">
        <v>122260</v>
      </c>
      <c r="L2675" s="65">
        <v>2700</v>
      </c>
      <c r="M2675" s="65">
        <v>6</v>
      </c>
      <c r="N2675" s="65">
        <v>99.61</v>
      </c>
      <c r="O2675" s="65" t="s">
        <v>5084</v>
      </c>
    </row>
    <row r="2676" ht="15" spans="1:15">
      <c r="A2676" s="65" t="s">
        <v>36</v>
      </c>
      <c r="B2676" s="65" t="s">
        <v>6786</v>
      </c>
      <c r="C2676" s="65" t="s">
        <v>1939</v>
      </c>
      <c r="D2676" s="65" t="s">
        <v>6790</v>
      </c>
      <c r="E2676" s="65" t="s">
        <v>1935</v>
      </c>
      <c r="F2676" s="65">
        <v>60</v>
      </c>
      <c r="G2676" s="65" t="s">
        <v>2238</v>
      </c>
      <c r="H2676" s="65">
        <v>4</v>
      </c>
      <c r="I2676" s="65">
        <v>764.41</v>
      </c>
      <c r="J2676" s="65">
        <v>2594.43</v>
      </c>
      <c r="K2676" s="65">
        <v>122260</v>
      </c>
      <c r="L2676" s="65">
        <v>2700</v>
      </c>
      <c r="M2676" s="65">
        <v>6</v>
      </c>
      <c r="N2676" s="65">
        <v>99.57</v>
      </c>
      <c r="O2676" s="65" t="s">
        <v>6741</v>
      </c>
    </row>
    <row r="2677" ht="15" spans="1:15">
      <c r="A2677" s="65" t="s">
        <v>36</v>
      </c>
      <c r="B2677" s="65" t="s">
        <v>6791</v>
      </c>
      <c r="C2677" s="65" t="s">
        <v>1939</v>
      </c>
      <c r="D2677" s="65" t="s">
        <v>6790</v>
      </c>
      <c r="E2677" s="65" t="s">
        <v>1935</v>
      </c>
      <c r="F2677" s="65">
        <v>60</v>
      </c>
      <c r="G2677" s="65" t="s">
        <v>2238</v>
      </c>
      <c r="H2677" s="65">
        <v>4</v>
      </c>
      <c r="I2677" s="65">
        <v>764.41</v>
      </c>
      <c r="J2677" s="65">
        <v>2594.43</v>
      </c>
      <c r="K2677" s="65">
        <v>122260</v>
      </c>
      <c r="L2677" s="65">
        <v>2700</v>
      </c>
      <c r="M2677" s="65">
        <v>6</v>
      </c>
      <c r="N2677" s="65">
        <v>99.57</v>
      </c>
      <c r="O2677" s="65" t="s">
        <v>6741</v>
      </c>
    </row>
    <row r="2678" ht="15" spans="1:15">
      <c r="A2678" s="65" t="s">
        <v>36</v>
      </c>
      <c r="B2678" s="65" t="s">
        <v>6793</v>
      </c>
      <c r="C2678" s="65" t="s">
        <v>1939</v>
      </c>
      <c r="D2678" s="65" t="s">
        <v>6790</v>
      </c>
      <c r="E2678" s="65" t="s">
        <v>1935</v>
      </c>
      <c r="F2678" s="65">
        <v>60</v>
      </c>
      <c r="G2678" s="65" t="s">
        <v>2238</v>
      </c>
      <c r="H2678" s="65">
        <v>4</v>
      </c>
      <c r="I2678" s="65">
        <v>764.41</v>
      </c>
      <c r="J2678" s="65">
        <v>2594.43</v>
      </c>
      <c r="K2678" s="65">
        <v>122260</v>
      </c>
      <c r="L2678" s="65">
        <v>2700</v>
      </c>
      <c r="M2678" s="65">
        <v>6</v>
      </c>
      <c r="N2678" s="65">
        <v>99.57</v>
      </c>
      <c r="O2678" s="65" t="s">
        <v>6741</v>
      </c>
    </row>
    <row r="2679" ht="15" spans="1:15">
      <c r="A2679" s="65" t="s">
        <v>36</v>
      </c>
      <c r="B2679" s="65" t="s">
        <v>6795</v>
      </c>
      <c r="C2679" s="65" t="s">
        <v>1939</v>
      </c>
      <c r="D2679" s="65" t="s">
        <v>6790</v>
      </c>
      <c r="E2679" s="65" t="s">
        <v>1935</v>
      </c>
      <c r="F2679" s="65">
        <v>60</v>
      </c>
      <c r="G2679" s="65" t="s">
        <v>2238</v>
      </c>
      <c r="H2679" s="65">
        <v>4</v>
      </c>
      <c r="I2679" s="65">
        <v>764.41</v>
      </c>
      <c r="J2679" s="65">
        <v>2594.43</v>
      </c>
      <c r="K2679" s="65">
        <v>122260</v>
      </c>
      <c r="L2679" s="65">
        <v>2700</v>
      </c>
      <c r="M2679" s="65">
        <v>6</v>
      </c>
      <c r="N2679" s="65">
        <v>99.57</v>
      </c>
      <c r="O2679" s="65" t="s">
        <v>6741</v>
      </c>
    </row>
    <row r="2680" ht="15" spans="1:15">
      <c r="A2680" s="65" t="s">
        <v>36</v>
      </c>
      <c r="B2680" s="65" t="s">
        <v>6797</v>
      </c>
      <c r="C2680" s="65" t="s">
        <v>1939</v>
      </c>
      <c r="D2680" s="65" t="s">
        <v>6790</v>
      </c>
      <c r="E2680" s="65" t="s">
        <v>1935</v>
      </c>
      <c r="F2680" s="65">
        <v>60</v>
      </c>
      <c r="G2680" s="65" t="s">
        <v>2238</v>
      </c>
      <c r="H2680" s="65">
        <v>4</v>
      </c>
      <c r="I2680" s="65">
        <v>764.41</v>
      </c>
      <c r="J2680" s="65">
        <v>2594.43</v>
      </c>
      <c r="K2680" s="65">
        <v>122260</v>
      </c>
      <c r="L2680" s="65">
        <v>2700</v>
      </c>
      <c r="M2680" s="65">
        <v>6</v>
      </c>
      <c r="N2680" s="65">
        <v>99.57</v>
      </c>
      <c r="O2680" s="65" t="s">
        <v>6800</v>
      </c>
    </row>
    <row r="2681" ht="15" spans="1:15">
      <c r="A2681" s="65" t="s">
        <v>36</v>
      </c>
      <c r="B2681" s="65" t="s">
        <v>6801</v>
      </c>
      <c r="C2681" s="65" t="s">
        <v>1939</v>
      </c>
      <c r="D2681" s="65" t="s">
        <v>6790</v>
      </c>
      <c r="E2681" s="65" t="s">
        <v>1935</v>
      </c>
      <c r="F2681" s="65">
        <v>60</v>
      </c>
      <c r="G2681" s="65" t="s">
        <v>2238</v>
      </c>
      <c r="H2681" s="65">
        <v>4</v>
      </c>
      <c r="I2681" s="65">
        <v>764.41</v>
      </c>
      <c r="J2681" s="65">
        <v>2594.43</v>
      </c>
      <c r="K2681" s="65">
        <v>122260</v>
      </c>
      <c r="L2681" s="65">
        <v>2700</v>
      </c>
      <c r="M2681" s="65">
        <v>6</v>
      </c>
      <c r="N2681" s="65">
        <v>99.57</v>
      </c>
      <c r="O2681" s="65" t="s">
        <v>6039</v>
      </c>
    </row>
    <row r="2682" ht="15" spans="1:15">
      <c r="A2682" s="65" t="s">
        <v>36</v>
      </c>
      <c r="B2682" s="65" t="s">
        <v>6804</v>
      </c>
      <c r="C2682" s="65" t="s">
        <v>1939</v>
      </c>
      <c r="D2682" s="65" t="s">
        <v>6790</v>
      </c>
      <c r="E2682" s="65" t="s">
        <v>1935</v>
      </c>
      <c r="F2682" s="65">
        <v>60</v>
      </c>
      <c r="G2682" s="65" t="s">
        <v>2238</v>
      </c>
      <c r="H2682" s="65">
        <v>4</v>
      </c>
      <c r="I2682" s="65">
        <v>764.41</v>
      </c>
      <c r="J2682" s="65">
        <v>2594.43</v>
      </c>
      <c r="K2682" s="65">
        <v>122260</v>
      </c>
      <c r="L2682" s="65">
        <v>2700</v>
      </c>
      <c r="M2682" s="65">
        <v>6</v>
      </c>
      <c r="N2682" s="65">
        <v>99.57</v>
      </c>
      <c r="O2682" s="65" t="s">
        <v>6039</v>
      </c>
    </row>
    <row r="2683" ht="15" spans="1:15">
      <c r="A2683" s="65" t="s">
        <v>36</v>
      </c>
      <c r="B2683" s="65" t="s">
        <v>6806</v>
      </c>
      <c r="C2683" s="65" t="s">
        <v>1939</v>
      </c>
      <c r="D2683" s="65" t="s">
        <v>6790</v>
      </c>
      <c r="E2683" s="65" t="s">
        <v>1935</v>
      </c>
      <c r="F2683" s="65">
        <v>60</v>
      </c>
      <c r="G2683" s="65" t="s">
        <v>2238</v>
      </c>
      <c r="H2683" s="65">
        <v>4</v>
      </c>
      <c r="I2683" s="65">
        <v>764.41</v>
      </c>
      <c r="J2683" s="65">
        <v>2594.43</v>
      </c>
      <c r="K2683" s="65">
        <v>122260</v>
      </c>
      <c r="L2683" s="65">
        <v>2700</v>
      </c>
      <c r="M2683" s="65">
        <v>6</v>
      </c>
      <c r="N2683" s="65">
        <v>99.57</v>
      </c>
      <c r="O2683" s="65" t="s">
        <v>6800</v>
      </c>
    </row>
    <row r="2684" ht="15" spans="1:15">
      <c r="A2684" s="65" t="s">
        <v>36</v>
      </c>
      <c r="B2684" s="65" t="s">
        <v>6808</v>
      </c>
      <c r="C2684" s="65" t="s">
        <v>1939</v>
      </c>
      <c r="D2684" s="65" t="s">
        <v>6790</v>
      </c>
      <c r="E2684" s="65" t="s">
        <v>1935</v>
      </c>
      <c r="F2684" s="65">
        <v>60</v>
      </c>
      <c r="G2684" s="65" t="s">
        <v>2238</v>
      </c>
      <c r="H2684" s="65">
        <v>4</v>
      </c>
      <c r="I2684" s="65">
        <v>764.41</v>
      </c>
      <c r="J2684" s="65">
        <v>2594.43</v>
      </c>
      <c r="K2684" s="65">
        <v>122260</v>
      </c>
      <c r="L2684" s="65">
        <v>2700</v>
      </c>
      <c r="M2684" s="65">
        <v>6</v>
      </c>
      <c r="N2684" s="65">
        <v>99.57</v>
      </c>
      <c r="O2684" s="65" t="s">
        <v>6800</v>
      </c>
    </row>
    <row r="2685" ht="15" spans="1:15">
      <c r="A2685" s="65" t="s">
        <v>36</v>
      </c>
      <c r="B2685" s="65" t="s">
        <v>6810</v>
      </c>
      <c r="C2685" s="65" t="s">
        <v>1939</v>
      </c>
      <c r="D2685" s="65" t="s">
        <v>6790</v>
      </c>
      <c r="E2685" s="65" t="s">
        <v>1935</v>
      </c>
      <c r="F2685" s="65">
        <v>60</v>
      </c>
      <c r="G2685" s="65" t="s">
        <v>2238</v>
      </c>
      <c r="H2685" s="65">
        <v>4</v>
      </c>
      <c r="I2685" s="65">
        <v>764.41</v>
      </c>
      <c r="J2685" s="65">
        <v>2594.43</v>
      </c>
      <c r="K2685" s="65">
        <v>122260</v>
      </c>
      <c r="L2685" s="65">
        <v>2700</v>
      </c>
      <c r="M2685" s="65">
        <v>6</v>
      </c>
      <c r="N2685" s="65">
        <v>99.57</v>
      </c>
      <c r="O2685" s="65" t="s">
        <v>6813</v>
      </c>
    </row>
    <row r="2686" ht="15" spans="1:15">
      <c r="A2686" s="65" t="s">
        <v>36</v>
      </c>
      <c r="B2686" s="65" t="s">
        <v>6814</v>
      </c>
      <c r="C2686" s="65" t="s">
        <v>1939</v>
      </c>
      <c r="D2686" s="65" t="s">
        <v>6790</v>
      </c>
      <c r="E2686" s="65" t="s">
        <v>1935</v>
      </c>
      <c r="F2686" s="65">
        <v>60</v>
      </c>
      <c r="G2686" s="65" t="s">
        <v>2238</v>
      </c>
      <c r="H2686" s="65">
        <v>4</v>
      </c>
      <c r="I2686" s="65">
        <v>764.41</v>
      </c>
      <c r="J2686" s="65">
        <v>2594.43</v>
      </c>
      <c r="K2686" s="65">
        <v>122260</v>
      </c>
      <c r="L2686" s="65">
        <v>2700</v>
      </c>
      <c r="M2686" s="65">
        <v>6</v>
      </c>
      <c r="N2686" s="65">
        <v>99.57</v>
      </c>
      <c r="O2686" s="65" t="s">
        <v>6813</v>
      </c>
    </row>
    <row r="2687" ht="15" spans="1:15">
      <c r="A2687" s="65" t="s">
        <v>36</v>
      </c>
      <c r="B2687" s="65" t="s">
        <v>6816</v>
      </c>
      <c r="C2687" s="65" t="s">
        <v>1939</v>
      </c>
      <c r="D2687" s="65" t="s">
        <v>6790</v>
      </c>
      <c r="E2687" s="65" t="s">
        <v>1935</v>
      </c>
      <c r="F2687" s="65">
        <v>60</v>
      </c>
      <c r="G2687" s="65" t="s">
        <v>2238</v>
      </c>
      <c r="H2687" s="65">
        <v>4</v>
      </c>
      <c r="I2687" s="65">
        <v>764.41</v>
      </c>
      <c r="J2687" s="65">
        <v>2594.43</v>
      </c>
      <c r="K2687" s="65">
        <v>122260</v>
      </c>
      <c r="L2687" s="65">
        <v>2700</v>
      </c>
      <c r="M2687" s="65">
        <v>6</v>
      </c>
      <c r="N2687" s="65">
        <v>99.57</v>
      </c>
      <c r="O2687" s="65" t="s">
        <v>6813</v>
      </c>
    </row>
    <row r="2688" ht="15" spans="1:15">
      <c r="A2688" s="65" t="s">
        <v>36</v>
      </c>
      <c r="B2688" s="65" t="s">
        <v>6829</v>
      </c>
      <c r="C2688" s="65" t="s">
        <v>1939</v>
      </c>
      <c r="D2688" s="65" t="s">
        <v>6790</v>
      </c>
      <c r="E2688" s="65" t="s">
        <v>1935</v>
      </c>
      <c r="F2688" s="65">
        <v>60</v>
      </c>
      <c r="G2688" s="65" t="s">
        <v>2238</v>
      </c>
      <c r="H2688" s="65">
        <v>4</v>
      </c>
      <c r="I2688" s="65">
        <v>764.41</v>
      </c>
      <c r="J2688" s="65">
        <v>2594.43</v>
      </c>
      <c r="K2688" s="65">
        <v>122260</v>
      </c>
      <c r="L2688" s="65">
        <v>2700</v>
      </c>
      <c r="M2688" s="65">
        <v>6</v>
      </c>
      <c r="N2688" s="65">
        <v>99.57</v>
      </c>
      <c r="O2688" s="65"/>
    </row>
    <row r="2689" ht="15" spans="1:15">
      <c r="A2689" s="65" t="s">
        <v>36</v>
      </c>
      <c r="B2689" s="65" t="s">
        <v>6830</v>
      </c>
      <c r="C2689" s="65" t="s">
        <v>1939</v>
      </c>
      <c r="D2689" s="65" t="s">
        <v>6790</v>
      </c>
      <c r="E2689" s="65" t="s">
        <v>1935</v>
      </c>
      <c r="F2689" s="65">
        <v>60</v>
      </c>
      <c r="G2689" s="65" t="s">
        <v>2238</v>
      </c>
      <c r="H2689" s="65">
        <v>4</v>
      </c>
      <c r="I2689" s="65">
        <v>764.41</v>
      </c>
      <c r="J2689" s="65">
        <v>2594.43</v>
      </c>
      <c r="K2689" s="65">
        <v>122260</v>
      </c>
      <c r="L2689" s="65">
        <v>2700</v>
      </c>
      <c r="M2689" s="65">
        <v>6</v>
      </c>
      <c r="N2689" s="65">
        <v>99.57</v>
      </c>
      <c r="O2689" s="65"/>
    </row>
    <row r="2690" ht="15" spans="1:15">
      <c r="A2690" s="65" t="s">
        <v>36</v>
      </c>
      <c r="B2690" s="65" t="s">
        <v>6831</v>
      </c>
      <c r="C2690" s="65" t="s">
        <v>1939</v>
      </c>
      <c r="D2690" s="65" t="s">
        <v>6790</v>
      </c>
      <c r="E2690" s="65" t="s">
        <v>1935</v>
      </c>
      <c r="F2690" s="65">
        <v>60</v>
      </c>
      <c r="G2690" s="65" t="s">
        <v>2238</v>
      </c>
      <c r="H2690" s="65">
        <v>4</v>
      </c>
      <c r="I2690" s="65">
        <v>764.41</v>
      </c>
      <c r="J2690" s="65">
        <v>2594.43</v>
      </c>
      <c r="K2690" s="65">
        <v>122260</v>
      </c>
      <c r="L2690" s="65">
        <v>2700</v>
      </c>
      <c r="M2690" s="65">
        <v>6</v>
      </c>
      <c r="N2690" s="65">
        <v>99.57</v>
      </c>
      <c r="O2690" s="65" t="s">
        <v>6813</v>
      </c>
    </row>
    <row r="2691" ht="15" spans="1:15">
      <c r="A2691" s="65" t="s">
        <v>36</v>
      </c>
      <c r="B2691" s="65" t="s">
        <v>6833</v>
      </c>
      <c r="C2691" s="65" t="s">
        <v>1939</v>
      </c>
      <c r="D2691" s="65" t="s">
        <v>6790</v>
      </c>
      <c r="E2691" s="65" t="s">
        <v>1935</v>
      </c>
      <c r="F2691" s="65">
        <v>60</v>
      </c>
      <c r="G2691" s="65" t="s">
        <v>2238</v>
      </c>
      <c r="H2691" s="65">
        <v>4</v>
      </c>
      <c r="I2691" s="65">
        <v>764.41</v>
      </c>
      <c r="J2691" s="65">
        <v>2594.43</v>
      </c>
      <c r="K2691" s="65">
        <v>122260</v>
      </c>
      <c r="L2691" s="65">
        <v>2700</v>
      </c>
      <c r="M2691" s="65">
        <v>6</v>
      </c>
      <c r="N2691" s="65">
        <v>99.57</v>
      </c>
      <c r="O2691" s="65" t="s">
        <v>6813</v>
      </c>
    </row>
    <row r="2692" ht="15" spans="1:15">
      <c r="A2692" s="65" t="s">
        <v>36</v>
      </c>
      <c r="B2692" s="65" t="s">
        <v>6835</v>
      </c>
      <c r="C2692" s="65" t="s">
        <v>1939</v>
      </c>
      <c r="D2692" s="65" t="s">
        <v>6790</v>
      </c>
      <c r="E2692" s="65" t="s">
        <v>1935</v>
      </c>
      <c r="F2692" s="65">
        <v>60</v>
      </c>
      <c r="G2692" s="65" t="s">
        <v>2238</v>
      </c>
      <c r="H2692" s="65">
        <v>4</v>
      </c>
      <c r="I2692" s="65">
        <v>764.41</v>
      </c>
      <c r="J2692" s="65">
        <v>2594.43</v>
      </c>
      <c r="K2692" s="65">
        <v>122260</v>
      </c>
      <c r="L2692" s="65">
        <v>2700</v>
      </c>
      <c r="M2692" s="65">
        <v>6</v>
      </c>
      <c r="N2692" s="65">
        <v>99.57</v>
      </c>
      <c r="O2692" s="65" t="s">
        <v>6813</v>
      </c>
    </row>
    <row r="2693" ht="15" spans="1:15">
      <c r="A2693" s="65" t="s">
        <v>36</v>
      </c>
      <c r="B2693" s="65" t="s">
        <v>6837</v>
      </c>
      <c r="C2693" s="65" t="s">
        <v>1939</v>
      </c>
      <c r="D2693" s="65" t="s">
        <v>6790</v>
      </c>
      <c r="E2693" s="65" t="s">
        <v>1935</v>
      </c>
      <c r="F2693" s="65">
        <v>60</v>
      </c>
      <c r="G2693" s="65" t="s">
        <v>2238</v>
      </c>
      <c r="H2693" s="65">
        <v>4</v>
      </c>
      <c r="I2693" s="65">
        <v>764.41</v>
      </c>
      <c r="J2693" s="65">
        <v>2594.43</v>
      </c>
      <c r="K2693" s="65">
        <v>122260</v>
      </c>
      <c r="L2693" s="65">
        <v>2700</v>
      </c>
      <c r="M2693" s="65">
        <v>6</v>
      </c>
      <c r="N2693" s="65">
        <v>99.57</v>
      </c>
      <c r="O2693" s="65" t="s">
        <v>6813</v>
      </c>
    </row>
    <row r="2694" ht="15" spans="1:15">
      <c r="A2694" s="65" t="s">
        <v>36</v>
      </c>
      <c r="B2694" s="65" t="s">
        <v>6839</v>
      </c>
      <c r="C2694" s="65" t="s">
        <v>1939</v>
      </c>
      <c r="D2694" s="65" t="s">
        <v>6790</v>
      </c>
      <c r="E2694" s="65" t="s">
        <v>1935</v>
      </c>
      <c r="F2694" s="65">
        <v>60</v>
      </c>
      <c r="G2694" s="65" t="s">
        <v>2238</v>
      </c>
      <c r="H2694" s="65">
        <v>4</v>
      </c>
      <c r="I2694" s="65">
        <v>764.41</v>
      </c>
      <c r="J2694" s="65">
        <v>2594.43</v>
      </c>
      <c r="K2694" s="65">
        <v>122260</v>
      </c>
      <c r="L2694" s="65">
        <v>2700</v>
      </c>
      <c r="M2694" s="65">
        <v>6</v>
      </c>
      <c r="N2694" s="65">
        <v>99.57</v>
      </c>
      <c r="O2694" s="65"/>
    </row>
    <row r="2695" ht="15" spans="1:15">
      <c r="A2695" s="65" t="s">
        <v>36</v>
      </c>
      <c r="B2695" s="65" t="s">
        <v>6840</v>
      </c>
      <c r="C2695" s="65" t="s">
        <v>1939</v>
      </c>
      <c r="D2695" s="65" t="s">
        <v>6790</v>
      </c>
      <c r="E2695" s="65" t="s">
        <v>1935</v>
      </c>
      <c r="F2695" s="65">
        <v>60</v>
      </c>
      <c r="G2695" s="65" t="s">
        <v>2238</v>
      </c>
      <c r="H2695" s="65">
        <v>4</v>
      </c>
      <c r="I2695" s="65">
        <v>764.41</v>
      </c>
      <c r="J2695" s="65">
        <v>2594.43</v>
      </c>
      <c r="K2695" s="65">
        <v>122260</v>
      </c>
      <c r="L2695" s="65">
        <v>2700</v>
      </c>
      <c r="M2695" s="65">
        <v>6</v>
      </c>
      <c r="N2695" s="65">
        <v>99.57</v>
      </c>
      <c r="O2695" s="65" t="s">
        <v>6741</v>
      </c>
    </row>
    <row r="2696" ht="15" spans="1:15">
      <c r="A2696" s="65" t="s">
        <v>36</v>
      </c>
      <c r="B2696" s="65" t="s">
        <v>6842</v>
      </c>
      <c r="C2696" s="65" t="s">
        <v>1939</v>
      </c>
      <c r="D2696" s="65" t="s">
        <v>6790</v>
      </c>
      <c r="E2696" s="65" t="s">
        <v>1935</v>
      </c>
      <c r="F2696" s="65">
        <v>60</v>
      </c>
      <c r="G2696" s="65" t="s">
        <v>2238</v>
      </c>
      <c r="H2696" s="65">
        <v>4</v>
      </c>
      <c r="I2696" s="65">
        <v>764.41</v>
      </c>
      <c r="J2696" s="65">
        <v>2594.43</v>
      </c>
      <c r="K2696" s="65">
        <v>122260</v>
      </c>
      <c r="L2696" s="65">
        <v>2700</v>
      </c>
      <c r="M2696" s="65">
        <v>6</v>
      </c>
      <c r="N2696" s="65">
        <v>99.57</v>
      </c>
      <c r="O2696" s="65" t="s">
        <v>6813</v>
      </c>
    </row>
    <row r="2697" ht="15" spans="1:15">
      <c r="A2697" s="65" t="s">
        <v>36</v>
      </c>
      <c r="B2697" s="65" t="s">
        <v>6844</v>
      </c>
      <c r="C2697" s="65" t="s">
        <v>1939</v>
      </c>
      <c r="D2697" s="65" t="s">
        <v>6790</v>
      </c>
      <c r="E2697" s="65" t="s">
        <v>1935</v>
      </c>
      <c r="F2697" s="65">
        <v>60</v>
      </c>
      <c r="G2697" s="65" t="s">
        <v>2238</v>
      </c>
      <c r="H2697" s="65">
        <v>4</v>
      </c>
      <c r="I2697" s="65">
        <v>764.41</v>
      </c>
      <c r="J2697" s="65">
        <v>2594.43</v>
      </c>
      <c r="K2697" s="65">
        <v>122260</v>
      </c>
      <c r="L2697" s="65">
        <v>2700</v>
      </c>
      <c r="M2697" s="65">
        <v>6</v>
      </c>
      <c r="N2697" s="65">
        <v>99.57</v>
      </c>
      <c r="O2697" s="65"/>
    </row>
    <row r="2698" ht="15" spans="1:15">
      <c r="A2698" s="65" t="s">
        <v>36</v>
      </c>
      <c r="B2698" s="65" t="s">
        <v>6845</v>
      </c>
      <c r="C2698" s="65" t="s">
        <v>1939</v>
      </c>
      <c r="D2698" s="65" t="s">
        <v>6790</v>
      </c>
      <c r="E2698" s="65" t="s">
        <v>1935</v>
      </c>
      <c r="F2698" s="65">
        <v>60</v>
      </c>
      <c r="G2698" s="65" t="s">
        <v>2238</v>
      </c>
      <c r="H2698" s="65">
        <v>4</v>
      </c>
      <c r="I2698" s="65">
        <v>764.41</v>
      </c>
      <c r="J2698" s="65">
        <v>2594.43</v>
      </c>
      <c r="K2698" s="65">
        <v>122260</v>
      </c>
      <c r="L2698" s="65">
        <v>2700</v>
      </c>
      <c r="M2698" s="65">
        <v>6</v>
      </c>
      <c r="N2698" s="65">
        <v>99.57</v>
      </c>
      <c r="O2698" s="65" t="s">
        <v>6813</v>
      </c>
    </row>
    <row r="2699" ht="15" spans="1:15">
      <c r="A2699" s="65" t="s">
        <v>36</v>
      </c>
      <c r="B2699" s="65" t="s">
        <v>6847</v>
      </c>
      <c r="C2699" s="65" t="s">
        <v>1939</v>
      </c>
      <c r="D2699" s="65" t="s">
        <v>6790</v>
      </c>
      <c r="E2699" s="65" t="s">
        <v>1935</v>
      </c>
      <c r="F2699" s="65">
        <v>60</v>
      </c>
      <c r="G2699" s="65" t="s">
        <v>2238</v>
      </c>
      <c r="H2699" s="65">
        <v>4</v>
      </c>
      <c r="I2699" s="65">
        <v>764.41</v>
      </c>
      <c r="J2699" s="65">
        <v>2594.43</v>
      </c>
      <c r="K2699" s="65">
        <v>122260</v>
      </c>
      <c r="L2699" s="65">
        <v>2700</v>
      </c>
      <c r="M2699" s="65">
        <v>6</v>
      </c>
      <c r="N2699" s="65">
        <v>99.57</v>
      </c>
      <c r="O2699" s="65" t="s">
        <v>6813</v>
      </c>
    </row>
    <row r="2700" ht="15" spans="1:15">
      <c r="A2700" s="65" t="s">
        <v>36</v>
      </c>
      <c r="B2700" s="65" t="s">
        <v>6849</v>
      </c>
      <c r="C2700" s="65" t="s">
        <v>1939</v>
      </c>
      <c r="D2700" s="65" t="s">
        <v>6790</v>
      </c>
      <c r="E2700" s="65" t="s">
        <v>1935</v>
      </c>
      <c r="F2700" s="65">
        <v>60</v>
      </c>
      <c r="G2700" s="65" t="s">
        <v>2238</v>
      </c>
      <c r="H2700" s="65">
        <v>4</v>
      </c>
      <c r="I2700" s="65">
        <v>764.41</v>
      </c>
      <c r="J2700" s="65">
        <v>2594.43</v>
      </c>
      <c r="K2700" s="65">
        <v>122260</v>
      </c>
      <c r="L2700" s="65">
        <v>2700</v>
      </c>
      <c r="M2700" s="65">
        <v>6</v>
      </c>
      <c r="N2700" s="65">
        <v>99.57</v>
      </c>
      <c r="O2700" s="65" t="s">
        <v>6813</v>
      </c>
    </row>
    <row r="2701" ht="15" spans="1:15">
      <c r="A2701" s="65" t="s">
        <v>36</v>
      </c>
      <c r="B2701" s="65" t="s">
        <v>6851</v>
      </c>
      <c r="C2701" s="65" t="s">
        <v>1939</v>
      </c>
      <c r="D2701" s="65" t="s">
        <v>6790</v>
      </c>
      <c r="E2701" s="65" t="s">
        <v>1935</v>
      </c>
      <c r="F2701" s="65">
        <v>60</v>
      </c>
      <c r="G2701" s="65" t="s">
        <v>2238</v>
      </c>
      <c r="H2701" s="65">
        <v>4</v>
      </c>
      <c r="I2701" s="65">
        <v>764.41</v>
      </c>
      <c r="J2701" s="65">
        <v>2594.43</v>
      </c>
      <c r="K2701" s="65">
        <v>122260</v>
      </c>
      <c r="L2701" s="65">
        <v>2700</v>
      </c>
      <c r="M2701" s="65">
        <v>6</v>
      </c>
      <c r="N2701" s="65">
        <v>99.57</v>
      </c>
      <c r="O2701" s="65" t="s">
        <v>6813</v>
      </c>
    </row>
    <row r="2702" ht="15" spans="1:15">
      <c r="A2702" s="65" t="s">
        <v>36</v>
      </c>
      <c r="B2702" s="65" t="s">
        <v>6853</v>
      </c>
      <c r="C2702" s="65" t="s">
        <v>1939</v>
      </c>
      <c r="D2702" s="65" t="s">
        <v>6790</v>
      </c>
      <c r="E2702" s="65" t="s">
        <v>1935</v>
      </c>
      <c r="F2702" s="65">
        <v>60</v>
      </c>
      <c r="G2702" s="65" t="s">
        <v>2238</v>
      </c>
      <c r="H2702" s="65">
        <v>4</v>
      </c>
      <c r="I2702" s="65">
        <v>764.41</v>
      </c>
      <c r="J2702" s="65">
        <v>2594.43</v>
      </c>
      <c r="K2702" s="65">
        <v>122260</v>
      </c>
      <c r="L2702" s="65">
        <v>2700</v>
      </c>
      <c r="M2702" s="65">
        <v>6</v>
      </c>
      <c r="N2702" s="65">
        <v>99.57</v>
      </c>
      <c r="O2702" s="65" t="s">
        <v>6813</v>
      </c>
    </row>
    <row r="2703" ht="15" spans="1:15">
      <c r="A2703" s="65" t="s">
        <v>36</v>
      </c>
      <c r="B2703" s="65" t="s">
        <v>6855</v>
      </c>
      <c r="C2703" s="65" t="s">
        <v>1939</v>
      </c>
      <c r="D2703" s="65" t="s">
        <v>6790</v>
      </c>
      <c r="E2703" s="65" t="s">
        <v>1935</v>
      </c>
      <c r="F2703" s="65">
        <v>60</v>
      </c>
      <c r="G2703" s="65" t="s">
        <v>2238</v>
      </c>
      <c r="H2703" s="65">
        <v>4</v>
      </c>
      <c r="I2703" s="65">
        <v>764.41</v>
      </c>
      <c r="J2703" s="65">
        <v>2594.43</v>
      </c>
      <c r="K2703" s="65">
        <v>122260</v>
      </c>
      <c r="L2703" s="65">
        <v>2700</v>
      </c>
      <c r="M2703" s="65">
        <v>6</v>
      </c>
      <c r="N2703" s="65">
        <v>99.57</v>
      </c>
      <c r="O2703" s="65" t="s">
        <v>6813</v>
      </c>
    </row>
    <row r="2704" ht="15" spans="1:15">
      <c r="A2704" s="65" t="s">
        <v>36</v>
      </c>
      <c r="B2704" s="65" t="s">
        <v>6857</v>
      </c>
      <c r="C2704" s="65" t="s">
        <v>1939</v>
      </c>
      <c r="D2704" s="65" t="s">
        <v>6790</v>
      </c>
      <c r="E2704" s="65" t="s">
        <v>1935</v>
      </c>
      <c r="F2704" s="65">
        <v>60</v>
      </c>
      <c r="G2704" s="65" t="s">
        <v>2238</v>
      </c>
      <c r="H2704" s="65">
        <v>4</v>
      </c>
      <c r="I2704" s="65">
        <v>764.41</v>
      </c>
      <c r="J2704" s="65">
        <v>2594.43</v>
      </c>
      <c r="K2704" s="65">
        <v>122260</v>
      </c>
      <c r="L2704" s="65">
        <v>2700</v>
      </c>
      <c r="M2704" s="65">
        <v>6</v>
      </c>
      <c r="N2704" s="65">
        <v>99.57</v>
      </c>
      <c r="O2704" s="65" t="s">
        <v>6813</v>
      </c>
    </row>
    <row r="2705" ht="15" spans="1:15">
      <c r="A2705" s="65" t="s">
        <v>36</v>
      </c>
      <c r="B2705" s="65" t="s">
        <v>6859</v>
      </c>
      <c r="C2705" s="65" t="s">
        <v>1939</v>
      </c>
      <c r="D2705" s="65" t="s">
        <v>6790</v>
      </c>
      <c r="E2705" s="65" t="s">
        <v>1935</v>
      </c>
      <c r="F2705" s="65">
        <v>60</v>
      </c>
      <c r="G2705" s="65" t="s">
        <v>2238</v>
      </c>
      <c r="H2705" s="65">
        <v>4</v>
      </c>
      <c r="I2705" s="65">
        <v>764.41</v>
      </c>
      <c r="J2705" s="65">
        <v>2594.43</v>
      </c>
      <c r="K2705" s="65">
        <v>122260</v>
      </c>
      <c r="L2705" s="65">
        <v>2700</v>
      </c>
      <c r="M2705" s="65">
        <v>6</v>
      </c>
      <c r="N2705" s="65">
        <v>99.57</v>
      </c>
      <c r="O2705" s="65" t="s">
        <v>6813</v>
      </c>
    </row>
    <row r="2706" ht="15" spans="1:15">
      <c r="A2706" s="65" t="s">
        <v>36</v>
      </c>
      <c r="B2706" s="65" t="s">
        <v>6861</v>
      </c>
      <c r="C2706" s="65" t="s">
        <v>1939</v>
      </c>
      <c r="D2706" s="65" t="s">
        <v>6790</v>
      </c>
      <c r="E2706" s="65" t="s">
        <v>1935</v>
      </c>
      <c r="F2706" s="65">
        <v>60</v>
      </c>
      <c r="G2706" s="65" t="s">
        <v>2238</v>
      </c>
      <c r="H2706" s="65">
        <v>4</v>
      </c>
      <c r="I2706" s="65">
        <v>764.41</v>
      </c>
      <c r="J2706" s="65">
        <v>2594.43</v>
      </c>
      <c r="K2706" s="65">
        <v>122260</v>
      </c>
      <c r="L2706" s="65">
        <v>2700</v>
      </c>
      <c r="M2706" s="65">
        <v>6</v>
      </c>
      <c r="N2706" s="65">
        <v>99.57</v>
      </c>
      <c r="O2706" s="65"/>
    </row>
    <row r="2707" ht="15" spans="1:15">
      <c r="A2707" s="65" t="s">
        <v>36</v>
      </c>
      <c r="B2707" s="65" t="s">
        <v>6862</v>
      </c>
      <c r="C2707" s="65" t="s">
        <v>1939</v>
      </c>
      <c r="D2707" s="65" t="s">
        <v>6790</v>
      </c>
      <c r="E2707" s="65" t="s">
        <v>1935</v>
      </c>
      <c r="F2707" s="65">
        <v>60</v>
      </c>
      <c r="G2707" s="65" t="s">
        <v>2238</v>
      </c>
      <c r="H2707" s="65">
        <v>4</v>
      </c>
      <c r="I2707" s="65">
        <v>764.41</v>
      </c>
      <c r="J2707" s="65">
        <v>2594.43</v>
      </c>
      <c r="K2707" s="65">
        <v>122260</v>
      </c>
      <c r="L2707" s="65">
        <v>2700</v>
      </c>
      <c r="M2707" s="65">
        <v>6</v>
      </c>
      <c r="N2707" s="65">
        <v>99.57</v>
      </c>
      <c r="O2707" s="65" t="s">
        <v>6741</v>
      </c>
    </row>
    <row r="2708" ht="15" spans="1:15">
      <c r="A2708" s="65" t="s">
        <v>36</v>
      </c>
      <c r="B2708" s="65" t="s">
        <v>6864</v>
      </c>
      <c r="C2708" s="65" t="s">
        <v>1939</v>
      </c>
      <c r="D2708" s="65" t="s">
        <v>6790</v>
      </c>
      <c r="E2708" s="65" t="s">
        <v>1935</v>
      </c>
      <c r="F2708" s="65">
        <v>60</v>
      </c>
      <c r="G2708" s="65" t="s">
        <v>2238</v>
      </c>
      <c r="H2708" s="65">
        <v>4</v>
      </c>
      <c r="I2708" s="65">
        <v>764.34</v>
      </c>
      <c r="J2708" s="65">
        <v>2594.28</v>
      </c>
      <c r="K2708" s="65">
        <v>122260</v>
      </c>
      <c r="L2708" s="65">
        <v>2700</v>
      </c>
      <c r="M2708" s="65">
        <v>6</v>
      </c>
      <c r="N2708" s="65">
        <v>99.72</v>
      </c>
      <c r="O2708" s="65" t="s">
        <v>6741</v>
      </c>
    </row>
    <row r="2709" ht="15" spans="1:15">
      <c r="A2709" s="65" t="s">
        <v>36</v>
      </c>
      <c r="B2709" s="65" t="s">
        <v>6914</v>
      </c>
      <c r="C2709" s="65" t="s">
        <v>1939</v>
      </c>
      <c r="D2709" s="65" t="s">
        <v>6917</v>
      </c>
      <c r="E2709" s="65" t="s">
        <v>1935</v>
      </c>
      <c r="F2709" s="65">
        <v>60</v>
      </c>
      <c r="G2709" s="65" t="s">
        <v>2238</v>
      </c>
      <c r="H2709" s="65">
        <v>4</v>
      </c>
      <c r="I2709" s="65">
        <v>764.41</v>
      </c>
      <c r="J2709" s="65">
        <v>2594.43</v>
      </c>
      <c r="K2709" s="65">
        <v>122260</v>
      </c>
      <c r="L2709" s="65">
        <v>2700</v>
      </c>
      <c r="M2709" s="65">
        <v>6</v>
      </c>
      <c r="N2709" s="65">
        <v>99.57</v>
      </c>
      <c r="O2709" s="65" t="s">
        <v>5084</v>
      </c>
    </row>
    <row r="2710" ht="15" spans="1:15">
      <c r="A2710" s="65" t="s">
        <v>36</v>
      </c>
      <c r="B2710" s="65" t="s">
        <v>6918</v>
      </c>
      <c r="C2710" s="65" t="s">
        <v>1939</v>
      </c>
      <c r="D2710" s="65" t="s">
        <v>6917</v>
      </c>
      <c r="E2710" s="65" t="s">
        <v>1935</v>
      </c>
      <c r="F2710" s="65">
        <v>60</v>
      </c>
      <c r="G2710" s="65" t="s">
        <v>2238</v>
      </c>
      <c r="H2710" s="65">
        <v>4</v>
      </c>
      <c r="I2710" s="65">
        <v>764.41</v>
      </c>
      <c r="J2710" s="65">
        <v>2594.43</v>
      </c>
      <c r="K2710" s="65">
        <v>122260</v>
      </c>
      <c r="L2710" s="65">
        <v>2700</v>
      </c>
      <c r="M2710" s="65">
        <v>6</v>
      </c>
      <c r="N2710" s="65">
        <v>99.57</v>
      </c>
      <c r="O2710" s="65" t="s">
        <v>5084</v>
      </c>
    </row>
    <row r="2711" ht="15" spans="1:15">
      <c r="A2711" s="65" t="s">
        <v>36</v>
      </c>
      <c r="B2711" s="65" t="s">
        <v>6920</v>
      </c>
      <c r="C2711" s="65" t="s">
        <v>1939</v>
      </c>
      <c r="D2711" s="65" t="s">
        <v>6917</v>
      </c>
      <c r="E2711" s="65" t="s">
        <v>1935</v>
      </c>
      <c r="F2711" s="65">
        <v>60</v>
      </c>
      <c r="G2711" s="65" t="s">
        <v>2238</v>
      </c>
      <c r="H2711" s="65">
        <v>4</v>
      </c>
      <c r="I2711" s="65">
        <v>764.41</v>
      </c>
      <c r="J2711" s="65">
        <v>2594.43</v>
      </c>
      <c r="K2711" s="65">
        <v>122260</v>
      </c>
      <c r="L2711" s="65">
        <v>2700</v>
      </c>
      <c r="M2711" s="65">
        <v>6</v>
      </c>
      <c r="N2711" s="65">
        <v>99.57</v>
      </c>
      <c r="O2711" s="65" t="s">
        <v>5084</v>
      </c>
    </row>
    <row r="2712" ht="15" spans="1:15">
      <c r="A2712" s="65" t="s">
        <v>36</v>
      </c>
      <c r="B2712" s="65" t="s">
        <v>6922</v>
      </c>
      <c r="C2712" s="65" t="s">
        <v>1939</v>
      </c>
      <c r="D2712" s="65" t="s">
        <v>6917</v>
      </c>
      <c r="E2712" s="65" t="s">
        <v>1935</v>
      </c>
      <c r="F2712" s="65">
        <v>60</v>
      </c>
      <c r="G2712" s="65" t="s">
        <v>2238</v>
      </c>
      <c r="H2712" s="65">
        <v>4</v>
      </c>
      <c r="I2712" s="65">
        <v>764.4</v>
      </c>
      <c r="J2712" s="65">
        <v>2594.41</v>
      </c>
      <c r="K2712" s="65">
        <v>122260</v>
      </c>
      <c r="L2712" s="65">
        <v>2700</v>
      </c>
      <c r="M2712" s="65">
        <v>6</v>
      </c>
      <c r="N2712" s="65">
        <v>99.59</v>
      </c>
      <c r="O2712" s="65" t="s">
        <v>5084</v>
      </c>
    </row>
    <row r="2713" ht="15" spans="1:15">
      <c r="A2713" s="65" t="s">
        <v>36</v>
      </c>
      <c r="B2713" s="65" t="s">
        <v>7047</v>
      </c>
      <c r="C2713" s="65" t="s">
        <v>1939</v>
      </c>
      <c r="D2713" s="65" t="s">
        <v>7050</v>
      </c>
      <c r="E2713" s="65" t="s">
        <v>1935</v>
      </c>
      <c r="F2713" s="65">
        <v>60</v>
      </c>
      <c r="G2713" s="65" t="s">
        <v>2238</v>
      </c>
      <c r="H2713" s="65">
        <v>4</v>
      </c>
      <c r="I2713" s="65">
        <v>764.41</v>
      </c>
      <c r="J2713" s="65">
        <v>2594.43</v>
      </c>
      <c r="K2713" s="65">
        <v>122260</v>
      </c>
      <c r="L2713" s="65">
        <v>2700</v>
      </c>
      <c r="M2713" s="65">
        <v>6</v>
      </c>
      <c r="N2713" s="65">
        <v>99.57</v>
      </c>
      <c r="O2713" s="65" t="s">
        <v>5084</v>
      </c>
    </row>
    <row r="2714" ht="15" spans="1:15">
      <c r="A2714" s="65" t="s">
        <v>36</v>
      </c>
      <c r="B2714" s="65" t="s">
        <v>7051</v>
      </c>
      <c r="C2714" s="65" t="s">
        <v>1939</v>
      </c>
      <c r="D2714" s="65" t="s">
        <v>7050</v>
      </c>
      <c r="E2714" s="65" t="s">
        <v>1935</v>
      </c>
      <c r="F2714" s="65">
        <v>60</v>
      </c>
      <c r="G2714" s="65" t="s">
        <v>2238</v>
      </c>
      <c r="H2714" s="65">
        <v>4</v>
      </c>
      <c r="I2714" s="65">
        <v>764.41</v>
      </c>
      <c r="J2714" s="65">
        <v>2594.43</v>
      </c>
      <c r="K2714" s="65">
        <v>122260</v>
      </c>
      <c r="L2714" s="65">
        <v>2700</v>
      </c>
      <c r="M2714" s="65">
        <v>6</v>
      </c>
      <c r="N2714" s="65">
        <v>99.57</v>
      </c>
      <c r="O2714" s="65" t="s">
        <v>5084</v>
      </c>
    </row>
    <row r="2715" ht="15" spans="1:15">
      <c r="A2715" s="65" t="s">
        <v>36</v>
      </c>
      <c r="B2715" s="65" t="s">
        <v>7053</v>
      </c>
      <c r="C2715" s="65" t="s">
        <v>1939</v>
      </c>
      <c r="D2715" s="65" t="s">
        <v>7050</v>
      </c>
      <c r="E2715" s="65" t="s">
        <v>1935</v>
      </c>
      <c r="F2715" s="65">
        <v>60</v>
      </c>
      <c r="G2715" s="65" t="s">
        <v>2238</v>
      </c>
      <c r="H2715" s="65">
        <v>4</v>
      </c>
      <c r="I2715" s="65">
        <v>764.41</v>
      </c>
      <c r="J2715" s="65">
        <v>2594.43</v>
      </c>
      <c r="K2715" s="65">
        <v>122260</v>
      </c>
      <c r="L2715" s="65">
        <v>2700</v>
      </c>
      <c r="M2715" s="65">
        <v>6</v>
      </c>
      <c r="N2715" s="65">
        <v>99.57</v>
      </c>
      <c r="O2715" s="65" t="s">
        <v>5084</v>
      </c>
    </row>
    <row r="2716" ht="15" spans="1:15">
      <c r="A2716" s="65" t="s">
        <v>36</v>
      </c>
      <c r="B2716" s="65" t="s">
        <v>7055</v>
      </c>
      <c r="C2716" s="65" t="s">
        <v>1939</v>
      </c>
      <c r="D2716" s="65" t="s">
        <v>7050</v>
      </c>
      <c r="E2716" s="65" t="s">
        <v>1935</v>
      </c>
      <c r="F2716" s="65">
        <v>60</v>
      </c>
      <c r="G2716" s="65" t="s">
        <v>2238</v>
      </c>
      <c r="H2716" s="65">
        <v>4</v>
      </c>
      <c r="I2716" s="65">
        <v>764.4</v>
      </c>
      <c r="J2716" s="65">
        <v>2594.41</v>
      </c>
      <c r="K2716" s="65">
        <v>122260</v>
      </c>
      <c r="L2716" s="65">
        <v>2700</v>
      </c>
      <c r="M2716" s="65">
        <v>6</v>
      </c>
      <c r="N2716" s="65">
        <v>99.59</v>
      </c>
      <c r="O2716" s="65" t="s">
        <v>5084</v>
      </c>
    </row>
    <row r="2717" ht="15" spans="1:15">
      <c r="A2717" s="65" t="s">
        <v>36</v>
      </c>
      <c r="B2717" s="65" t="s">
        <v>6997</v>
      </c>
      <c r="C2717" s="65" t="s">
        <v>1939</v>
      </c>
      <c r="D2717" s="65" t="s">
        <v>7000</v>
      </c>
      <c r="E2717" s="65" t="s">
        <v>1935</v>
      </c>
      <c r="F2717" s="65">
        <v>60</v>
      </c>
      <c r="G2717" s="65" t="s">
        <v>2238</v>
      </c>
      <c r="H2717" s="65">
        <v>4</v>
      </c>
      <c r="I2717" s="65">
        <v>764.41</v>
      </c>
      <c r="J2717" s="65">
        <v>2594.43</v>
      </c>
      <c r="K2717" s="65">
        <v>122260</v>
      </c>
      <c r="L2717" s="65">
        <v>2700</v>
      </c>
      <c r="M2717" s="65">
        <v>6</v>
      </c>
      <c r="N2717" s="65">
        <v>99.57</v>
      </c>
      <c r="O2717" s="65" t="s">
        <v>5084</v>
      </c>
    </row>
    <row r="2718" ht="15" spans="1:15">
      <c r="A2718" s="65" t="s">
        <v>36</v>
      </c>
      <c r="B2718" s="65" t="s">
        <v>7001</v>
      </c>
      <c r="C2718" s="65" t="s">
        <v>1939</v>
      </c>
      <c r="D2718" s="65" t="s">
        <v>7000</v>
      </c>
      <c r="E2718" s="65" t="s">
        <v>1935</v>
      </c>
      <c r="F2718" s="65">
        <v>60</v>
      </c>
      <c r="G2718" s="65" t="s">
        <v>2238</v>
      </c>
      <c r="H2718" s="65">
        <v>4</v>
      </c>
      <c r="I2718" s="65">
        <v>764.41</v>
      </c>
      <c r="J2718" s="65">
        <v>2594.43</v>
      </c>
      <c r="K2718" s="65">
        <v>122260</v>
      </c>
      <c r="L2718" s="65">
        <v>2700</v>
      </c>
      <c r="M2718" s="65">
        <v>6</v>
      </c>
      <c r="N2718" s="65">
        <v>99.57</v>
      </c>
      <c r="O2718" s="65" t="s">
        <v>5084</v>
      </c>
    </row>
    <row r="2719" ht="15" spans="1:15">
      <c r="A2719" s="65" t="s">
        <v>36</v>
      </c>
      <c r="B2719" s="65" t="s">
        <v>7003</v>
      </c>
      <c r="C2719" s="65" t="s">
        <v>1939</v>
      </c>
      <c r="D2719" s="65" t="s">
        <v>7000</v>
      </c>
      <c r="E2719" s="65" t="s">
        <v>1935</v>
      </c>
      <c r="F2719" s="65">
        <v>60</v>
      </c>
      <c r="G2719" s="65" t="s">
        <v>2238</v>
      </c>
      <c r="H2719" s="65">
        <v>4</v>
      </c>
      <c r="I2719" s="65">
        <v>764.41</v>
      </c>
      <c r="J2719" s="65">
        <v>2594.43</v>
      </c>
      <c r="K2719" s="65">
        <v>122260</v>
      </c>
      <c r="L2719" s="65">
        <v>2700</v>
      </c>
      <c r="M2719" s="65">
        <v>6</v>
      </c>
      <c r="N2719" s="65">
        <v>99.57</v>
      </c>
      <c r="O2719" s="65" t="s">
        <v>5084</v>
      </c>
    </row>
    <row r="2720" ht="15" spans="1:15">
      <c r="A2720" s="65" t="s">
        <v>36</v>
      </c>
      <c r="B2720" s="65" t="s">
        <v>7005</v>
      </c>
      <c r="C2720" s="65" t="s">
        <v>1939</v>
      </c>
      <c r="D2720" s="65" t="s">
        <v>7000</v>
      </c>
      <c r="E2720" s="65" t="s">
        <v>1935</v>
      </c>
      <c r="F2720" s="65">
        <v>60</v>
      </c>
      <c r="G2720" s="65" t="s">
        <v>2238</v>
      </c>
      <c r="H2720" s="65">
        <v>4</v>
      </c>
      <c r="I2720" s="65">
        <v>764.4</v>
      </c>
      <c r="J2720" s="65">
        <v>2594.41</v>
      </c>
      <c r="K2720" s="65">
        <v>122260</v>
      </c>
      <c r="L2720" s="65">
        <v>2700</v>
      </c>
      <c r="M2720" s="65">
        <v>6</v>
      </c>
      <c r="N2720" s="65">
        <v>99.59</v>
      </c>
      <c r="O2720" s="65" t="s">
        <v>5084</v>
      </c>
    </row>
    <row r="2721" ht="15" spans="1:15">
      <c r="A2721" s="65" t="s">
        <v>36</v>
      </c>
      <c r="B2721" s="65" t="s">
        <v>6873</v>
      </c>
      <c r="C2721" s="65" t="s">
        <v>1939</v>
      </c>
      <c r="D2721" s="65" t="s">
        <v>6876</v>
      </c>
      <c r="E2721" s="65" t="s">
        <v>1935</v>
      </c>
      <c r="F2721" s="65">
        <v>60</v>
      </c>
      <c r="G2721" s="65" t="s">
        <v>2238</v>
      </c>
      <c r="H2721" s="65">
        <v>4</v>
      </c>
      <c r="I2721" s="65">
        <v>764.41</v>
      </c>
      <c r="J2721" s="65">
        <v>2594.43</v>
      </c>
      <c r="K2721" s="65">
        <v>122260</v>
      </c>
      <c r="L2721" s="65">
        <v>2700</v>
      </c>
      <c r="M2721" s="65">
        <v>6</v>
      </c>
      <c r="N2721" s="65">
        <v>99.57</v>
      </c>
      <c r="O2721" s="65" t="s">
        <v>5084</v>
      </c>
    </row>
    <row r="2722" ht="15" spans="1:15">
      <c r="A2722" s="65" t="s">
        <v>36</v>
      </c>
      <c r="B2722" s="65" t="s">
        <v>6877</v>
      </c>
      <c r="C2722" s="65" t="s">
        <v>1939</v>
      </c>
      <c r="D2722" s="65" t="s">
        <v>6876</v>
      </c>
      <c r="E2722" s="65" t="s">
        <v>1935</v>
      </c>
      <c r="F2722" s="65">
        <v>60</v>
      </c>
      <c r="G2722" s="65" t="s">
        <v>2238</v>
      </c>
      <c r="H2722" s="65">
        <v>4</v>
      </c>
      <c r="I2722" s="65">
        <v>764.41</v>
      </c>
      <c r="J2722" s="65">
        <v>2594.43</v>
      </c>
      <c r="K2722" s="65">
        <v>122260</v>
      </c>
      <c r="L2722" s="65">
        <v>2700</v>
      </c>
      <c r="M2722" s="65">
        <v>6</v>
      </c>
      <c r="N2722" s="65">
        <v>99.57</v>
      </c>
      <c r="O2722" s="65" t="s">
        <v>5084</v>
      </c>
    </row>
    <row r="2723" ht="15" spans="1:15">
      <c r="A2723" s="65" t="s">
        <v>36</v>
      </c>
      <c r="B2723" s="65" t="s">
        <v>6879</v>
      </c>
      <c r="C2723" s="65" t="s">
        <v>1939</v>
      </c>
      <c r="D2723" s="65" t="s">
        <v>6876</v>
      </c>
      <c r="E2723" s="65" t="s">
        <v>1935</v>
      </c>
      <c r="F2723" s="65">
        <v>60</v>
      </c>
      <c r="G2723" s="65" t="s">
        <v>2238</v>
      </c>
      <c r="H2723" s="65">
        <v>4</v>
      </c>
      <c r="I2723" s="65">
        <v>764.41</v>
      </c>
      <c r="J2723" s="65">
        <v>2594.43</v>
      </c>
      <c r="K2723" s="65">
        <v>122260</v>
      </c>
      <c r="L2723" s="65">
        <v>2700</v>
      </c>
      <c r="M2723" s="65">
        <v>6</v>
      </c>
      <c r="N2723" s="65">
        <v>99.57</v>
      </c>
      <c r="O2723" s="65" t="s">
        <v>5084</v>
      </c>
    </row>
    <row r="2724" ht="15" spans="1:15">
      <c r="A2724" s="65" t="s">
        <v>36</v>
      </c>
      <c r="B2724" s="65" t="s">
        <v>6881</v>
      </c>
      <c r="C2724" s="65" t="s">
        <v>1939</v>
      </c>
      <c r="D2724" s="65" t="s">
        <v>6876</v>
      </c>
      <c r="E2724" s="65" t="s">
        <v>1935</v>
      </c>
      <c r="F2724" s="65">
        <v>60</v>
      </c>
      <c r="G2724" s="65" t="s">
        <v>2238</v>
      </c>
      <c r="H2724" s="65">
        <v>4</v>
      </c>
      <c r="I2724" s="65">
        <v>764.4</v>
      </c>
      <c r="J2724" s="65">
        <v>2594.41</v>
      </c>
      <c r="K2724" s="65">
        <v>122260</v>
      </c>
      <c r="L2724" s="65">
        <v>2700</v>
      </c>
      <c r="M2724" s="65">
        <v>6</v>
      </c>
      <c r="N2724" s="65">
        <v>99.59</v>
      </c>
      <c r="O2724" s="65" t="s">
        <v>5084</v>
      </c>
    </row>
    <row r="2725" ht="15" spans="1:15">
      <c r="A2725" s="65" t="s">
        <v>36</v>
      </c>
      <c r="B2725" s="65" t="s">
        <v>7103</v>
      </c>
      <c r="C2725" s="65" t="s">
        <v>1939</v>
      </c>
      <c r="D2725" s="65" t="s">
        <v>7106</v>
      </c>
      <c r="E2725" s="65" t="s">
        <v>1935</v>
      </c>
      <c r="F2725" s="65">
        <v>60</v>
      </c>
      <c r="G2725" s="65" t="s">
        <v>2238</v>
      </c>
      <c r="H2725" s="65">
        <v>4</v>
      </c>
      <c r="I2725" s="65">
        <v>764.41</v>
      </c>
      <c r="J2725" s="65">
        <v>2594.43</v>
      </c>
      <c r="K2725" s="65">
        <v>122260</v>
      </c>
      <c r="L2725" s="65">
        <v>2700</v>
      </c>
      <c r="M2725" s="65">
        <v>6</v>
      </c>
      <c r="N2725" s="65">
        <v>99.57</v>
      </c>
      <c r="O2725" s="65" t="s">
        <v>5084</v>
      </c>
    </row>
    <row r="2726" ht="15" spans="1:15">
      <c r="A2726" s="65" t="s">
        <v>36</v>
      </c>
      <c r="B2726" s="65" t="s">
        <v>7107</v>
      </c>
      <c r="C2726" s="65" t="s">
        <v>1939</v>
      </c>
      <c r="D2726" s="65" t="s">
        <v>7106</v>
      </c>
      <c r="E2726" s="65" t="s">
        <v>1935</v>
      </c>
      <c r="F2726" s="65">
        <v>60</v>
      </c>
      <c r="G2726" s="65" t="s">
        <v>2238</v>
      </c>
      <c r="H2726" s="65">
        <v>4</v>
      </c>
      <c r="I2726" s="65">
        <v>764.41</v>
      </c>
      <c r="J2726" s="65">
        <v>2594.43</v>
      </c>
      <c r="K2726" s="65">
        <v>122260</v>
      </c>
      <c r="L2726" s="65">
        <v>2700</v>
      </c>
      <c r="M2726" s="65">
        <v>6</v>
      </c>
      <c r="N2726" s="65">
        <v>99.57</v>
      </c>
      <c r="O2726" s="65" t="s">
        <v>5084</v>
      </c>
    </row>
    <row r="2727" ht="15" spans="1:15">
      <c r="A2727" s="65" t="s">
        <v>36</v>
      </c>
      <c r="B2727" s="65" t="s">
        <v>7109</v>
      </c>
      <c r="C2727" s="65" t="s">
        <v>1939</v>
      </c>
      <c r="D2727" s="65" t="s">
        <v>7106</v>
      </c>
      <c r="E2727" s="65" t="s">
        <v>1935</v>
      </c>
      <c r="F2727" s="65">
        <v>60</v>
      </c>
      <c r="G2727" s="65" t="s">
        <v>2238</v>
      </c>
      <c r="H2727" s="65">
        <v>4</v>
      </c>
      <c r="I2727" s="65">
        <v>764.4</v>
      </c>
      <c r="J2727" s="65">
        <v>2594.42</v>
      </c>
      <c r="K2727" s="65">
        <v>122260</v>
      </c>
      <c r="L2727" s="65">
        <v>2700</v>
      </c>
      <c r="M2727" s="65">
        <v>6</v>
      </c>
      <c r="N2727" s="65">
        <v>99.58</v>
      </c>
      <c r="O2727" s="65" t="s">
        <v>5084</v>
      </c>
    </row>
    <row r="2728" ht="15" spans="1:15">
      <c r="A2728" s="65" t="s">
        <v>36</v>
      </c>
      <c r="B2728" s="65" t="s">
        <v>6971</v>
      </c>
      <c r="C2728" s="65" t="s">
        <v>1939</v>
      </c>
      <c r="D2728" s="65" t="s">
        <v>6974</v>
      </c>
      <c r="E2728" s="65" t="s">
        <v>1935</v>
      </c>
      <c r="F2728" s="65">
        <v>60</v>
      </c>
      <c r="G2728" s="65" t="s">
        <v>2238</v>
      </c>
      <c r="H2728" s="65">
        <v>4</v>
      </c>
      <c r="I2728" s="65">
        <v>764.41</v>
      </c>
      <c r="J2728" s="65">
        <v>2594.43</v>
      </c>
      <c r="K2728" s="65">
        <v>122260</v>
      </c>
      <c r="L2728" s="65">
        <v>2700</v>
      </c>
      <c r="M2728" s="65">
        <v>6</v>
      </c>
      <c r="N2728" s="65">
        <v>99.57</v>
      </c>
      <c r="O2728" s="65" t="s">
        <v>5084</v>
      </c>
    </row>
    <row r="2729" ht="15" spans="1:15">
      <c r="A2729" s="65" t="s">
        <v>36</v>
      </c>
      <c r="B2729" s="65" t="s">
        <v>6975</v>
      </c>
      <c r="C2729" s="65" t="s">
        <v>1939</v>
      </c>
      <c r="D2729" s="65" t="s">
        <v>6974</v>
      </c>
      <c r="E2729" s="65" t="s">
        <v>1935</v>
      </c>
      <c r="F2729" s="65">
        <v>60</v>
      </c>
      <c r="G2729" s="65" t="s">
        <v>2238</v>
      </c>
      <c r="H2729" s="65">
        <v>4</v>
      </c>
      <c r="I2729" s="65">
        <v>764.41</v>
      </c>
      <c r="J2729" s="65">
        <v>2594.43</v>
      </c>
      <c r="K2729" s="65">
        <v>122260</v>
      </c>
      <c r="L2729" s="65">
        <v>2700</v>
      </c>
      <c r="M2729" s="65">
        <v>6</v>
      </c>
      <c r="N2729" s="65">
        <v>99.57</v>
      </c>
      <c r="O2729" s="65" t="s">
        <v>5084</v>
      </c>
    </row>
    <row r="2730" ht="15" spans="1:15">
      <c r="A2730" s="65" t="s">
        <v>36</v>
      </c>
      <c r="B2730" s="65" t="s">
        <v>6977</v>
      </c>
      <c r="C2730" s="65" t="s">
        <v>1939</v>
      </c>
      <c r="D2730" s="65" t="s">
        <v>6974</v>
      </c>
      <c r="E2730" s="65" t="s">
        <v>1935</v>
      </c>
      <c r="F2730" s="65">
        <v>60</v>
      </c>
      <c r="G2730" s="65" t="s">
        <v>2238</v>
      </c>
      <c r="H2730" s="65">
        <v>4</v>
      </c>
      <c r="I2730" s="65">
        <v>764.4</v>
      </c>
      <c r="J2730" s="65">
        <v>2594.42</v>
      </c>
      <c r="K2730" s="65">
        <v>122260</v>
      </c>
      <c r="L2730" s="65">
        <v>2700</v>
      </c>
      <c r="M2730" s="65">
        <v>6</v>
      </c>
      <c r="N2730" s="65">
        <v>99.58</v>
      </c>
      <c r="O2730" s="65" t="s">
        <v>5084</v>
      </c>
    </row>
    <row r="2731" ht="15" spans="1:15">
      <c r="A2731" s="65" t="s">
        <v>36</v>
      </c>
      <c r="B2731" s="65" t="s">
        <v>6897</v>
      </c>
      <c r="C2731" s="65" t="s">
        <v>1939</v>
      </c>
      <c r="D2731" s="65" t="s">
        <v>6900</v>
      </c>
      <c r="E2731" s="65" t="s">
        <v>1935</v>
      </c>
      <c r="F2731" s="65">
        <v>60</v>
      </c>
      <c r="G2731" s="65" t="s">
        <v>2238</v>
      </c>
      <c r="H2731" s="65">
        <v>4</v>
      </c>
      <c r="I2731" s="65">
        <v>764.41</v>
      </c>
      <c r="J2731" s="65">
        <v>2594.43</v>
      </c>
      <c r="K2731" s="65">
        <v>122260</v>
      </c>
      <c r="L2731" s="65">
        <v>2700</v>
      </c>
      <c r="M2731" s="65">
        <v>6</v>
      </c>
      <c r="N2731" s="65">
        <v>99.57</v>
      </c>
      <c r="O2731" s="65" t="s">
        <v>5084</v>
      </c>
    </row>
    <row r="2732" ht="15" spans="1:15">
      <c r="A2732" s="65" t="s">
        <v>36</v>
      </c>
      <c r="B2732" s="65" t="s">
        <v>6901</v>
      </c>
      <c r="C2732" s="65" t="s">
        <v>1939</v>
      </c>
      <c r="D2732" s="65" t="s">
        <v>6900</v>
      </c>
      <c r="E2732" s="65" t="s">
        <v>1935</v>
      </c>
      <c r="F2732" s="65">
        <v>60</v>
      </c>
      <c r="G2732" s="65" t="s">
        <v>2238</v>
      </c>
      <c r="H2732" s="65">
        <v>4</v>
      </c>
      <c r="I2732" s="65">
        <v>764.41</v>
      </c>
      <c r="J2732" s="65">
        <v>2594.43</v>
      </c>
      <c r="K2732" s="65">
        <v>122260</v>
      </c>
      <c r="L2732" s="65">
        <v>2700</v>
      </c>
      <c r="M2732" s="65">
        <v>6</v>
      </c>
      <c r="N2732" s="65">
        <v>99.57</v>
      </c>
      <c r="O2732" s="65" t="s">
        <v>5084</v>
      </c>
    </row>
    <row r="2733" ht="15" spans="1:15">
      <c r="A2733" s="65" t="s">
        <v>36</v>
      </c>
      <c r="B2733" s="65" t="s">
        <v>6903</v>
      </c>
      <c r="C2733" s="65" t="s">
        <v>1939</v>
      </c>
      <c r="D2733" s="65" t="s">
        <v>6900</v>
      </c>
      <c r="E2733" s="65" t="s">
        <v>1935</v>
      </c>
      <c r="F2733" s="65">
        <v>60</v>
      </c>
      <c r="G2733" s="65" t="s">
        <v>2238</v>
      </c>
      <c r="H2733" s="65">
        <v>4</v>
      </c>
      <c r="I2733" s="65">
        <v>764.4</v>
      </c>
      <c r="J2733" s="65">
        <v>2594.42</v>
      </c>
      <c r="K2733" s="65">
        <v>122260</v>
      </c>
      <c r="L2733" s="65">
        <v>2700</v>
      </c>
      <c r="M2733" s="65">
        <v>6</v>
      </c>
      <c r="N2733" s="65">
        <v>99.58</v>
      </c>
      <c r="O2733" s="65" t="s">
        <v>5084</v>
      </c>
    </row>
    <row r="2734" ht="15" spans="1:15">
      <c r="A2734" s="65" t="s">
        <v>36</v>
      </c>
      <c r="B2734" s="65" t="s">
        <v>6905</v>
      </c>
      <c r="C2734" s="65" t="s">
        <v>1939</v>
      </c>
      <c r="D2734" s="65" t="s">
        <v>6909</v>
      </c>
      <c r="E2734" s="65" t="s">
        <v>1935</v>
      </c>
      <c r="F2734" s="65">
        <v>60</v>
      </c>
      <c r="G2734" s="65" t="s">
        <v>2238</v>
      </c>
      <c r="H2734" s="65">
        <v>4</v>
      </c>
      <c r="I2734" s="65">
        <v>764.41</v>
      </c>
      <c r="J2734" s="65">
        <v>2594.43</v>
      </c>
      <c r="K2734" s="65">
        <v>122260</v>
      </c>
      <c r="L2734" s="65">
        <v>2700</v>
      </c>
      <c r="M2734" s="65">
        <v>6</v>
      </c>
      <c r="N2734" s="65">
        <v>99.57</v>
      </c>
      <c r="O2734" s="65" t="s">
        <v>5084</v>
      </c>
    </row>
    <row r="2735" ht="15" spans="1:15">
      <c r="A2735" s="65" t="s">
        <v>36</v>
      </c>
      <c r="B2735" s="65" t="s">
        <v>6910</v>
      </c>
      <c r="C2735" s="65" t="s">
        <v>1939</v>
      </c>
      <c r="D2735" s="65" t="s">
        <v>6909</v>
      </c>
      <c r="E2735" s="65" t="s">
        <v>1935</v>
      </c>
      <c r="F2735" s="65">
        <v>60</v>
      </c>
      <c r="G2735" s="65" t="s">
        <v>2238</v>
      </c>
      <c r="H2735" s="65">
        <v>4</v>
      </c>
      <c r="I2735" s="65">
        <v>764.41</v>
      </c>
      <c r="J2735" s="65">
        <v>2594.43</v>
      </c>
      <c r="K2735" s="65">
        <v>122260</v>
      </c>
      <c r="L2735" s="65">
        <v>2700</v>
      </c>
      <c r="M2735" s="65">
        <v>6</v>
      </c>
      <c r="N2735" s="65">
        <v>99.57</v>
      </c>
      <c r="O2735" s="65" t="s">
        <v>5084</v>
      </c>
    </row>
    <row r="2736" ht="15" spans="1:15">
      <c r="A2736" s="65" t="s">
        <v>36</v>
      </c>
      <c r="B2736" s="65" t="s">
        <v>6912</v>
      </c>
      <c r="C2736" s="65" t="s">
        <v>1939</v>
      </c>
      <c r="D2736" s="65" t="s">
        <v>6909</v>
      </c>
      <c r="E2736" s="65" t="s">
        <v>1935</v>
      </c>
      <c r="F2736" s="65">
        <v>60</v>
      </c>
      <c r="G2736" s="65" t="s">
        <v>2238</v>
      </c>
      <c r="H2736" s="65">
        <v>4</v>
      </c>
      <c r="I2736" s="65">
        <v>764.4</v>
      </c>
      <c r="J2736" s="65">
        <v>2594.42</v>
      </c>
      <c r="K2736" s="65">
        <v>122260</v>
      </c>
      <c r="L2736" s="65">
        <v>2700</v>
      </c>
      <c r="M2736" s="65">
        <v>6</v>
      </c>
      <c r="N2736" s="65">
        <v>99.58</v>
      </c>
      <c r="O2736" s="65" t="s">
        <v>5084</v>
      </c>
    </row>
    <row r="2737" ht="15" spans="1:15">
      <c r="A2737" s="65" t="s">
        <v>36</v>
      </c>
      <c r="B2737" s="65" t="s">
        <v>6941</v>
      </c>
      <c r="C2737" s="65" t="s">
        <v>1939</v>
      </c>
      <c r="D2737" s="65" t="s">
        <v>6944</v>
      </c>
      <c r="E2737" s="65" t="s">
        <v>1935</v>
      </c>
      <c r="F2737" s="65">
        <v>60</v>
      </c>
      <c r="G2737" s="65" t="s">
        <v>2238</v>
      </c>
      <c r="H2737" s="65">
        <v>4</v>
      </c>
      <c r="I2737" s="65">
        <v>764.41</v>
      </c>
      <c r="J2737" s="65">
        <v>2594.43</v>
      </c>
      <c r="K2737" s="65">
        <v>122260</v>
      </c>
      <c r="L2737" s="65">
        <v>2700</v>
      </c>
      <c r="M2737" s="65">
        <v>6</v>
      </c>
      <c r="N2737" s="65">
        <v>99.57</v>
      </c>
      <c r="O2737" s="65" t="s">
        <v>5084</v>
      </c>
    </row>
    <row r="2738" ht="15" spans="1:15">
      <c r="A2738" s="65" t="s">
        <v>36</v>
      </c>
      <c r="B2738" s="65" t="s">
        <v>6945</v>
      </c>
      <c r="C2738" s="65" t="s">
        <v>1939</v>
      </c>
      <c r="D2738" s="65" t="s">
        <v>6944</v>
      </c>
      <c r="E2738" s="65" t="s">
        <v>1935</v>
      </c>
      <c r="F2738" s="65">
        <v>60</v>
      </c>
      <c r="G2738" s="65" t="s">
        <v>2238</v>
      </c>
      <c r="H2738" s="65">
        <v>4</v>
      </c>
      <c r="I2738" s="65">
        <v>764.41</v>
      </c>
      <c r="J2738" s="65">
        <v>2594.43</v>
      </c>
      <c r="K2738" s="65">
        <v>122260</v>
      </c>
      <c r="L2738" s="65">
        <v>2700</v>
      </c>
      <c r="M2738" s="65">
        <v>6</v>
      </c>
      <c r="N2738" s="65">
        <v>99.57</v>
      </c>
      <c r="O2738" s="65" t="s">
        <v>5084</v>
      </c>
    </row>
    <row r="2739" ht="15" spans="1:15">
      <c r="A2739" s="65" t="s">
        <v>36</v>
      </c>
      <c r="B2739" s="65" t="s">
        <v>6947</v>
      </c>
      <c r="C2739" s="65" t="s">
        <v>1939</v>
      </c>
      <c r="D2739" s="65" t="s">
        <v>6944</v>
      </c>
      <c r="E2739" s="65" t="s">
        <v>1935</v>
      </c>
      <c r="F2739" s="65">
        <v>60</v>
      </c>
      <c r="G2739" s="65" t="s">
        <v>2238</v>
      </c>
      <c r="H2739" s="65">
        <v>4</v>
      </c>
      <c r="I2739" s="65">
        <v>764.4</v>
      </c>
      <c r="J2739" s="65">
        <v>2594.42</v>
      </c>
      <c r="K2739" s="65">
        <v>122260</v>
      </c>
      <c r="L2739" s="65">
        <v>2700</v>
      </c>
      <c r="M2739" s="65">
        <v>6</v>
      </c>
      <c r="N2739" s="65">
        <v>99.58</v>
      </c>
      <c r="O2739" s="65" t="s">
        <v>5084</v>
      </c>
    </row>
    <row r="2740" ht="15" spans="1:15">
      <c r="A2740" s="65" t="s">
        <v>36</v>
      </c>
      <c r="B2740" s="65" t="s">
        <v>7089</v>
      </c>
      <c r="C2740" s="65" t="s">
        <v>1939</v>
      </c>
      <c r="D2740" s="65" t="s">
        <v>7092</v>
      </c>
      <c r="E2740" s="65" t="s">
        <v>1935</v>
      </c>
      <c r="F2740" s="65">
        <v>60</v>
      </c>
      <c r="G2740" s="65" t="s">
        <v>2238</v>
      </c>
      <c r="H2740" s="65">
        <v>4</v>
      </c>
      <c r="I2740" s="65">
        <v>764.41</v>
      </c>
      <c r="J2740" s="65">
        <v>2594.43</v>
      </c>
      <c r="K2740" s="65">
        <v>122260</v>
      </c>
      <c r="L2740" s="65">
        <v>2700</v>
      </c>
      <c r="M2740" s="65">
        <v>6</v>
      </c>
      <c r="N2740" s="65">
        <v>99.57</v>
      </c>
      <c r="O2740" s="65" t="s">
        <v>5084</v>
      </c>
    </row>
    <row r="2741" ht="15" spans="1:15">
      <c r="A2741" s="65" t="s">
        <v>36</v>
      </c>
      <c r="B2741" s="65" t="s">
        <v>7093</v>
      </c>
      <c r="C2741" s="65" t="s">
        <v>1939</v>
      </c>
      <c r="D2741" s="65" t="s">
        <v>7092</v>
      </c>
      <c r="E2741" s="65" t="s">
        <v>1935</v>
      </c>
      <c r="F2741" s="65">
        <v>60</v>
      </c>
      <c r="G2741" s="65" t="s">
        <v>2238</v>
      </c>
      <c r="H2741" s="65">
        <v>4</v>
      </c>
      <c r="I2741" s="65">
        <v>764.41</v>
      </c>
      <c r="J2741" s="65">
        <v>2594.43</v>
      </c>
      <c r="K2741" s="65">
        <v>122260</v>
      </c>
      <c r="L2741" s="65">
        <v>2700</v>
      </c>
      <c r="M2741" s="65">
        <v>6</v>
      </c>
      <c r="N2741" s="65">
        <v>99.57</v>
      </c>
      <c r="O2741" s="65" t="s">
        <v>5084</v>
      </c>
    </row>
    <row r="2742" ht="15" spans="1:15">
      <c r="A2742" s="65" t="s">
        <v>36</v>
      </c>
      <c r="B2742" s="65" t="s">
        <v>7095</v>
      </c>
      <c r="C2742" s="65" t="s">
        <v>1939</v>
      </c>
      <c r="D2742" s="65" t="s">
        <v>7092</v>
      </c>
      <c r="E2742" s="65" t="s">
        <v>1935</v>
      </c>
      <c r="F2742" s="65">
        <v>60</v>
      </c>
      <c r="G2742" s="65" t="s">
        <v>2238</v>
      </c>
      <c r="H2742" s="65">
        <v>4</v>
      </c>
      <c r="I2742" s="65">
        <v>764.4</v>
      </c>
      <c r="J2742" s="65">
        <v>2594.42</v>
      </c>
      <c r="K2742" s="65">
        <v>122260</v>
      </c>
      <c r="L2742" s="65">
        <v>2700</v>
      </c>
      <c r="M2742" s="65">
        <v>6</v>
      </c>
      <c r="N2742" s="65">
        <v>99.58</v>
      </c>
      <c r="O2742" s="65" t="s">
        <v>5084</v>
      </c>
    </row>
    <row r="2743" ht="15" spans="1:15">
      <c r="A2743" s="65" t="s">
        <v>36</v>
      </c>
      <c r="B2743" s="65" t="s">
        <v>7067</v>
      </c>
      <c r="C2743" s="65" t="s">
        <v>1939</v>
      </c>
      <c r="D2743" s="65" t="s">
        <v>7070</v>
      </c>
      <c r="E2743" s="65" t="s">
        <v>1935</v>
      </c>
      <c r="F2743" s="65">
        <v>60</v>
      </c>
      <c r="G2743" s="65" t="s">
        <v>2238</v>
      </c>
      <c r="H2743" s="65">
        <v>4</v>
      </c>
      <c r="I2743" s="65">
        <v>764.41</v>
      </c>
      <c r="J2743" s="65">
        <v>2594.43</v>
      </c>
      <c r="K2743" s="65">
        <v>122260</v>
      </c>
      <c r="L2743" s="65">
        <v>2700</v>
      </c>
      <c r="M2743" s="65">
        <v>6</v>
      </c>
      <c r="N2743" s="65">
        <v>99.57</v>
      </c>
      <c r="O2743" s="65" t="s">
        <v>5084</v>
      </c>
    </row>
    <row r="2744" ht="15" spans="1:15">
      <c r="A2744" s="65" t="s">
        <v>36</v>
      </c>
      <c r="B2744" s="65" t="s">
        <v>7071</v>
      </c>
      <c r="C2744" s="65" t="s">
        <v>1939</v>
      </c>
      <c r="D2744" s="65" t="s">
        <v>7070</v>
      </c>
      <c r="E2744" s="65" t="s">
        <v>1935</v>
      </c>
      <c r="F2744" s="65">
        <v>60</v>
      </c>
      <c r="G2744" s="65" t="s">
        <v>2238</v>
      </c>
      <c r="H2744" s="65">
        <v>4</v>
      </c>
      <c r="I2744" s="65">
        <v>764.41</v>
      </c>
      <c r="J2744" s="65">
        <v>2594.43</v>
      </c>
      <c r="K2744" s="65">
        <v>122260</v>
      </c>
      <c r="L2744" s="65">
        <v>2700</v>
      </c>
      <c r="M2744" s="65">
        <v>6</v>
      </c>
      <c r="N2744" s="65">
        <v>99.57</v>
      </c>
      <c r="O2744" s="65" t="s">
        <v>5084</v>
      </c>
    </row>
    <row r="2745" ht="15" spans="1:15">
      <c r="A2745" s="65" t="s">
        <v>36</v>
      </c>
      <c r="B2745" s="65" t="s">
        <v>7073</v>
      </c>
      <c r="C2745" s="65" t="s">
        <v>1939</v>
      </c>
      <c r="D2745" s="65" t="s">
        <v>7070</v>
      </c>
      <c r="E2745" s="65" t="s">
        <v>1935</v>
      </c>
      <c r="F2745" s="65">
        <v>60</v>
      </c>
      <c r="G2745" s="65" t="s">
        <v>2238</v>
      </c>
      <c r="H2745" s="65">
        <v>4</v>
      </c>
      <c r="I2745" s="65">
        <v>764.4</v>
      </c>
      <c r="J2745" s="65">
        <v>2594.42</v>
      </c>
      <c r="K2745" s="65">
        <v>122260</v>
      </c>
      <c r="L2745" s="65">
        <v>2700</v>
      </c>
      <c r="M2745" s="65">
        <v>6</v>
      </c>
      <c r="N2745" s="65">
        <v>99.58</v>
      </c>
      <c r="O2745" s="65" t="s">
        <v>5084</v>
      </c>
    </row>
    <row r="2746" ht="15" spans="1:15">
      <c r="A2746" s="65" t="s">
        <v>36</v>
      </c>
      <c r="B2746" s="65" t="s">
        <v>6883</v>
      </c>
      <c r="C2746" s="65" t="s">
        <v>1939</v>
      </c>
      <c r="D2746" s="65" t="s">
        <v>6886</v>
      </c>
      <c r="E2746" s="65" t="s">
        <v>1935</v>
      </c>
      <c r="F2746" s="65">
        <v>60</v>
      </c>
      <c r="G2746" s="65" t="s">
        <v>2238</v>
      </c>
      <c r="H2746" s="65">
        <v>4</v>
      </c>
      <c r="I2746" s="65">
        <v>764.41</v>
      </c>
      <c r="J2746" s="65">
        <v>2594.43</v>
      </c>
      <c r="K2746" s="65">
        <v>122260</v>
      </c>
      <c r="L2746" s="65">
        <v>2700</v>
      </c>
      <c r="M2746" s="65">
        <v>6</v>
      </c>
      <c r="N2746" s="65">
        <v>99.57</v>
      </c>
      <c r="O2746" s="65" t="s">
        <v>5084</v>
      </c>
    </row>
    <row r="2747" ht="15" spans="1:15">
      <c r="A2747" s="65" t="s">
        <v>36</v>
      </c>
      <c r="B2747" s="65" t="s">
        <v>6887</v>
      </c>
      <c r="C2747" s="65" t="s">
        <v>1939</v>
      </c>
      <c r="D2747" s="65" t="s">
        <v>6886</v>
      </c>
      <c r="E2747" s="65" t="s">
        <v>1935</v>
      </c>
      <c r="F2747" s="65">
        <v>60</v>
      </c>
      <c r="G2747" s="65" t="s">
        <v>2238</v>
      </c>
      <c r="H2747" s="65">
        <v>4</v>
      </c>
      <c r="I2747" s="65">
        <v>764.41</v>
      </c>
      <c r="J2747" s="65">
        <v>2594.43</v>
      </c>
      <c r="K2747" s="65">
        <v>122260</v>
      </c>
      <c r="L2747" s="65">
        <v>2700</v>
      </c>
      <c r="M2747" s="65">
        <v>6</v>
      </c>
      <c r="N2747" s="65">
        <v>99.57</v>
      </c>
      <c r="O2747" s="65" t="s">
        <v>5084</v>
      </c>
    </row>
    <row r="2748" ht="15" spans="1:15">
      <c r="A2748" s="65" t="s">
        <v>36</v>
      </c>
      <c r="B2748" s="65" t="s">
        <v>6889</v>
      </c>
      <c r="C2748" s="65" t="s">
        <v>1939</v>
      </c>
      <c r="D2748" s="65" t="s">
        <v>6886</v>
      </c>
      <c r="E2748" s="65" t="s">
        <v>1935</v>
      </c>
      <c r="F2748" s="65">
        <v>60</v>
      </c>
      <c r="G2748" s="65" t="s">
        <v>2238</v>
      </c>
      <c r="H2748" s="65">
        <v>4</v>
      </c>
      <c r="I2748" s="65">
        <v>764.4</v>
      </c>
      <c r="J2748" s="65">
        <v>2594.42</v>
      </c>
      <c r="K2748" s="65">
        <v>122260</v>
      </c>
      <c r="L2748" s="65">
        <v>2700</v>
      </c>
      <c r="M2748" s="65">
        <v>6</v>
      </c>
      <c r="N2748" s="65">
        <v>99.58</v>
      </c>
      <c r="O2748" s="65" t="s">
        <v>5084</v>
      </c>
    </row>
    <row r="2749" ht="15" spans="1:15">
      <c r="A2749" s="65" t="s">
        <v>36</v>
      </c>
      <c r="B2749" s="65" t="s">
        <v>7007</v>
      </c>
      <c r="C2749" s="65" t="s">
        <v>1939</v>
      </c>
      <c r="D2749" s="65" t="s">
        <v>7010</v>
      </c>
      <c r="E2749" s="65" t="s">
        <v>1935</v>
      </c>
      <c r="F2749" s="65">
        <v>60</v>
      </c>
      <c r="G2749" s="65" t="s">
        <v>2238</v>
      </c>
      <c r="H2749" s="65">
        <v>4</v>
      </c>
      <c r="I2749" s="65">
        <v>764.41</v>
      </c>
      <c r="J2749" s="65">
        <v>2594.43</v>
      </c>
      <c r="K2749" s="65">
        <v>122260</v>
      </c>
      <c r="L2749" s="65">
        <v>2700</v>
      </c>
      <c r="M2749" s="65">
        <v>6</v>
      </c>
      <c r="N2749" s="65">
        <v>99.57</v>
      </c>
      <c r="O2749" s="65" t="s">
        <v>5084</v>
      </c>
    </row>
    <row r="2750" ht="15" spans="1:15">
      <c r="A2750" s="65" t="s">
        <v>36</v>
      </c>
      <c r="B2750" s="65" t="s">
        <v>7011</v>
      </c>
      <c r="C2750" s="65" t="s">
        <v>1939</v>
      </c>
      <c r="D2750" s="65" t="s">
        <v>7010</v>
      </c>
      <c r="E2750" s="65" t="s">
        <v>1935</v>
      </c>
      <c r="F2750" s="65">
        <v>60</v>
      </c>
      <c r="G2750" s="65" t="s">
        <v>2238</v>
      </c>
      <c r="H2750" s="65">
        <v>4</v>
      </c>
      <c r="I2750" s="65">
        <v>764.41</v>
      </c>
      <c r="J2750" s="65">
        <v>2594.43</v>
      </c>
      <c r="K2750" s="65">
        <v>122260</v>
      </c>
      <c r="L2750" s="65">
        <v>2700</v>
      </c>
      <c r="M2750" s="65">
        <v>6</v>
      </c>
      <c r="N2750" s="65">
        <v>99.57</v>
      </c>
      <c r="O2750" s="65" t="s">
        <v>5084</v>
      </c>
    </row>
    <row r="2751" ht="15" spans="1:15">
      <c r="A2751" s="65" t="s">
        <v>36</v>
      </c>
      <c r="B2751" s="65" t="s">
        <v>7013</v>
      </c>
      <c r="C2751" s="65" t="s">
        <v>1939</v>
      </c>
      <c r="D2751" s="65" t="s">
        <v>7010</v>
      </c>
      <c r="E2751" s="65" t="s">
        <v>1935</v>
      </c>
      <c r="F2751" s="65">
        <v>60</v>
      </c>
      <c r="G2751" s="65" t="s">
        <v>2238</v>
      </c>
      <c r="H2751" s="65">
        <v>4</v>
      </c>
      <c r="I2751" s="65">
        <v>764.4</v>
      </c>
      <c r="J2751" s="65">
        <v>2594.42</v>
      </c>
      <c r="K2751" s="65">
        <v>122260</v>
      </c>
      <c r="L2751" s="65">
        <v>2700</v>
      </c>
      <c r="M2751" s="65">
        <v>6</v>
      </c>
      <c r="N2751" s="65">
        <v>99.58</v>
      </c>
      <c r="O2751" s="65" t="s">
        <v>5084</v>
      </c>
    </row>
    <row r="2752" ht="15" spans="1:15">
      <c r="A2752" s="65" t="s">
        <v>36</v>
      </c>
      <c r="B2752" s="65" t="s">
        <v>7075</v>
      </c>
      <c r="C2752" s="65" t="s">
        <v>1939</v>
      </c>
      <c r="D2752" s="65" t="s">
        <v>7078</v>
      </c>
      <c r="E2752" s="65" t="s">
        <v>1935</v>
      </c>
      <c r="F2752" s="65">
        <v>60</v>
      </c>
      <c r="G2752" s="65" t="s">
        <v>2238</v>
      </c>
      <c r="H2752" s="65">
        <v>4</v>
      </c>
      <c r="I2752" s="65">
        <v>764.41</v>
      </c>
      <c r="J2752" s="65">
        <v>2594.43</v>
      </c>
      <c r="K2752" s="65">
        <v>122260</v>
      </c>
      <c r="L2752" s="65">
        <v>2700</v>
      </c>
      <c r="M2752" s="65">
        <v>6</v>
      </c>
      <c r="N2752" s="65">
        <v>99.57</v>
      </c>
      <c r="O2752" s="65"/>
    </row>
    <row r="2753" ht="15" spans="1:15">
      <c r="A2753" s="65" t="s">
        <v>36</v>
      </c>
      <c r="B2753" s="65" t="s">
        <v>7079</v>
      </c>
      <c r="C2753" s="65" t="s">
        <v>1939</v>
      </c>
      <c r="D2753" s="65" t="s">
        <v>7078</v>
      </c>
      <c r="E2753" s="65" t="s">
        <v>1935</v>
      </c>
      <c r="F2753" s="65">
        <v>60</v>
      </c>
      <c r="G2753" s="65" t="s">
        <v>2238</v>
      </c>
      <c r="H2753" s="65">
        <v>4</v>
      </c>
      <c r="I2753" s="65">
        <v>764.41</v>
      </c>
      <c r="J2753" s="65">
        <v>2594.43</v>
      </c>
      <c r="K2753" s="65">
        <v>122260</v>
      </c>
      <c r="L2753" s="65">
        <v>2700</v>
      </c>
      <c r="M2753" s="65">
        <v>6</v>
      </c>
      <c r="N2753" s="65">
        <v>99.57</v>
      </c>
      <c r="O2753" s="65"/>
    </row>
    <row r="2754" ht="15" spans="1:15">
      <c r="A2754" s="65" t="s">
        <v>36</v>
      </c>
      <c r="B2754" s="65" t="s">
        <v>7081</v>
      </c>
      <c r="C2754" s="65" t="s">
        <v>1939</v>
      </c>
      <c r="D2754" s="65" t="s">
        <v>7078</v>
      </c>
      <c r="E2754" s="65" t="s">
        <v>1935</v>
      </c>
      <c r="F2754" s="65">
        <v>60</v>
      </c>
      <c r="G2754" s="65" t="s">
        <v>2238</v>
      </c>
      <c r="H2754" s="65">
        <v>4</v>
      </c>
      <c r="I2754" s="65">
        <v>764.4</v>
      </c>
      <c r="J2754" s="65">
        <v>2594.42</v>
      </c>
      <c r="K2754" s="65">
        <v>122260</v>
      </c>
      <c r="L2754" s="65">
        <v>2700</v>
      </c>
      <c r="M2754" s="65">
        <v>6</v>
      </c>
      <c r="N2754" s="65">
        <v>99.58</v>
      </c>
      <c r="O2754" s="65"/>
    </row>
    <row r="2755" ht="15" spans="1:15">
      <c r="A2755" s="65" t="s">
        <v>36</v>
      </c>
      <c r="B2755" s="65" t="s">
        <v>7015</v>
      </c>
      <c r="C2755" s="65" t="s">
        <v>1939</v>
      </c>
      <c r="D2755" s="65" t="s">
        <v>7018</v>
      </c>
      <c r="E2755" s="65" t="s">
        <v>1935</v>
      </c>
      <c r="F2755" s="65">
        <v>60</v>
      </c>
      <c r="G2755" s="65" t="s">
        <v>2238</v>
      </c>
      <c r="H2755" s="65">
        <v>4</v>
      </c>
      <c r="I2755" s="65">
        <v>764.41</v>
      </c>
      <c r="J2755" s="65">
        <v>2594.43</v>
      </c>
      <c r="K2755" s="65">
        <v>122260</v>
      </c>
      <c r="L2755" s="65">
        <v>2700</v>
      </c>
      <c r="M2755" s="65">
        <v>6</v>
      </c>
      <c r="N2755" s="65">
        <v>99.57</v>
      </c>
      <c r="O2755" s="65" t="s">
        <v>5084</v>
      </c>
    </row>
    <row r="2756" ht="15" spans="1:15">
      <c r="A2756" s="65" t="s">
        <v>36</v>
      </c>
      <c r="B2756" s="65" t="s">
        <v>7019</v>
      </c>
      <c r="C2756" s="65" t="s">
        <v>1939</v>
      </c>
      <c r="D2756" s="65" t="s">
        <v>7018</v>
      </c>
      <c r="E2756" s="65" t="s">
        <v>1935</v>
      </c>
      <c r="F2756" s="65">
        <v>60</v>
      </c>
      <c r="G2756" s="65" t="s">
        <v>2238</v>
      </c>
      <c r="H2756" s="65">
        <v>4</v>
      </c>
      <c r="I2756" s="65">
        <v>764.41</v>
      </c>
      <c r="J2756" s="65">
        <v>2594.43</v>
      </c>
      <c r="K2756" s="65">
        <v>122260</v>
      </c>
      <c r="L2756" s="65">
        <v>2700</v>
      </c>
      <c r="M2756" s="65">
        <v>6</v>
      </c>
      <c r="N2756" s="65">
        <v>99.57</v>
      </c>
      <c r="O2756" s="65" t="s">
        <v>5084</v>
      </c>
    </row>
    <row r="2757" ht="15" spans="1:15">
      <c r="A2757" s="65" t="s">
        <v>36</v>
      </c>
      <c r="B2757" s="65" t="s">
        <v>7021</v>
      </c>
      <c r="C2757" s="65" t="s">
        <v>1939</v>
      </c>
      <c r="D2757" s="65" t="s">
        <v>7018</v>
      </c>
      <c r="E2757" s="65" t="s">
        <v>1935</v>
      </c>
      <c r="F2757" s="65">
        <v>60</v>
      </c>
      <c r="G2757" s="65" t="s">
        <v>2238</v>
      </c>
      <c r="H2757" s="65">
        <v>4</v>
      </c>
      <c r="I2757" s="65">
        <v>764.4</v>
      </c>
      <c r="J2757" s="65">
        <v>2594.42</v>
      </c>
      <c r="K2757" s="65">
        <v>122260</v>
      </c>
      <c r="L2757" s="65">
        <v>2700</v>
      </c>
      <c r="M2757" s="65">
        <v>6</v>
      </c>
      <c r="N2757" s="65">
        <v>99.58</v>
      </c>
      <c r="O2757" s="65" t="s">
        <v>5084</v>
      </c>
    </row>
    <row r="2758" ht="15" spans="1:15">
      <c r="A2758" s="65" t="s">
        <v>36</v>
      </c>
      <c r="B2758" s="65" t="s">
        <v>7189</v>
      </c>
      <c r="C2758" s="65" t="s">
        <v>1939</v>
      </c>
      <c r="D2758" s="65" t="s">
        <v>7192</v>
      </c>
      <c r="E2758" s="65" t="s">
        <v>1935</v>
      </c>
      <c r="F2758" s="65">
        <v>60</v>
      </c>
      <c r="G2758" s="65" t="s">
        <v>2238</v>
      </c>
      <c r="H2758" s="65">
        <v>4</v>
      </c>
      <c r="I2758" s="65">
        <v>764.41</v>
      </c>
      <c r="J2758" s="65">
        <v>2594.43</v>
      </c>
      <c r="K2758" s="65">
        <v>122260</v>
      </c>
      <c r="L2758" s="65">
        <v>2700</v>
      </c>
      <c r="M2758" s="65">
        <v>6</v>
      </c>
      <c r="N2758" s="65">
        <v>99.57</v>
      </c>
      <c r="O2758" s="65"/>
    </row>
    <row r="2759" ht="15" spans="1:15">
      <c r="A2759" s="65" t="s">
        <v>36</v>
      </c>
      <c r="B2759" s="65" t="s">
        <v>7193</v>
      </c>
      <c r="C2759" s="65" t="s">
        <v>1939</v>
      </c>
      <c r="D2759" s="65" t="s">
        <v>7192</v>
      </c>
      <c r="E2759" s="65" t="s">
        <v>1935</v>
      </c>
      <c r="F2759" s="65">
        <v>60</v>
      </c>
      <c r="G2759" s="65" t="s">
        <v>2238</v>
      </c>
      <c r="H2759" s="65">
        <v>4</v>
      </c>
      <c r="I2759" s="65">
        <v>764.41</v>
      </c>
      <c r="J2759" s="65">
        <v>2594.43</v>
      </c>
      <c r="K2759" s="65">
        <v>122260</v>
      </c>
      <c r="L2759" s="65">
        <v>2700</v>
      </c>
      <c r="M2759" s="65">
        <v>6</v>
      </c>
      <c r="N2759" s="65">
        <v>99.57</v>
      </c>
      <c r="O2759" s="65"/>
    </row>
    <row r="2760" ht="15" spans="1:15">
      <c r="A2760" s="65" t="s">
        <v>36</v>
      </c>
      <c r="B2760" s="65" t="s">
        <v>7195</v>
      </c>
      <c r="C2760" s="65" t="s">
        <v>1939</v>
      </c>
      <c r="D2760" s="65" t="s">
        <v>7192</v>
      </c>
      <c r="E2760" s="65" t="s">
        <v>1935</v>
      </c>
      <c r="F2760" s="65">
        <v>60</v>
      </c>
      <c r="G2760" s="65" t="s">
        <v>2238</v>
      </c>
      <c r="H2760" s="65">
        <v>4</v>
      </c>
      <c r="I2760" s="65">
        <v>764.4</v>
      </c>
      <c r="J2760" s="65">
        <v>2594.42</v>
      </c>
      <c r="K2760" s="65">
        <v>122260</v>
      </c>
      <c r="L2760" s="65">
        <v>2700</v>
      </c>
      <c r="M2760" s="65">
        <v>6</v>
      </c>
      <c r="N2760" s="65">
        <v>99.58</v>
      </c>
      <c r="O2760" s="65"/>
    </row>
    <row r="2761" ht="15" spans="1:15">
      <c r="A2761" s="65" t="s">
        <v>36</v>
      </c>
      <c r="B2761" s="65" t="s">
        <v>7231</v>
      </c>
      <c r="C2761" s="65" t="s">
        <v>1939</v>
      </c>
      <c r="D2761" s="65" t="s">
        <v>7234</v>
      </c>
      <c r="E2761" s="65" t="s">
        <v>1935</v>
      </c>
      <c r="F2761" s="65">
        <v>60</v>
      </c>
      <c r="G2761" s="65" t="s">
        <v>2238</v>
      </c>
      <c r="H2761" s="65">
        <v>4</v>
      </c>
      <c r="I2761" s="65">
        <v>764.41</v>
      </c>
      <c r="J2761" s="65">
        <v>2594.43</v>
      </c>
      <c r="K2761" s="65">
        <v>122260</v>
      </c>
      <c r="L2761" s="65">
        <v>2700</v>
      </c>
      <c r="M2761" s="65">
        <v>6</v>
      </c>
      <c r="N2761" s="65">
        <v>99.57</v>
      </c>
      <c r="O2761" s="65" t="s">
        <v>5084</v>
      </c>
    </row>
    <row r="2762" ht="15" spans="1:15">
      <c r="A2762" s="65" t="s">
        <v>36</v>
      </c>
      <c r="B2762" s="65" t="s">
        <v>7235</v>
      </c>
      <c r="C2762" s="65" t="s">
        <v>1939</v>
      </c>
      <c r="D2762" s="65" t="s">
        <v>7234</v>
      </c>
      <c r="E2762" s="65" t="s">
        <v>1935</v>
      </c>
      <c r="F2762" s="65">
        <v>60</v>
      </c>
      <c r="G2762" s="65" t="s">
        <v>2238</v>
      </c>
      <c r="H2762" s="65">
        <v>4</v>
      </c>
      <c r="I2762" s="65">
        <v>764.41</v>
      </c>
      <c r="J2762" s="65">
        <v>2594.42</v>
      </c>
      <c r="K2762" s="65">
        <v>122260</v>
      </c>
      <c r="L2762" s="65">
        <v>2700</v>
      </c>
      <c r="M2762" s="65">
        <v>6</v>
      </c>
      <c r="N2762" s="65">
        <v>99.58</v>
      </c>
      <c r="O2762" s="65" t="s">
        <v>5084</v>
      </c>
    </row>
    <row r="2763" ht="15" spans="1:15">
      <c r="A2763" s="65" t="s">
        <v>36</v>
      </c>
      <c r="B2763" s="65" t="s">
        <v>6928</v>
      </c>
      <c r="C2763" s="65" t="s">
        <v>1939</v>
      </c>
      <c r="D2763" s="65" t="s">
        <v>6931</v>
      </c>
      <c r="E2763" s="65" t="s">
        <v>1935</v>
      </c>
      <c r="F2763" s="65">
        <v>60</v>
      </c>
      <c r="G2763" s="65" t="s">
        <v>2238</v>
      </c>
      <c r="H2763" s="65">
        <v>4</v>
      </c>
      <c r="I2763" s="65">
        <v>764.41</v>
      </c>
      <c r="J2763" s="65">
        <v>2594.43</v>
      </c>
      <c r="K2763" s="65">
        <v>122260</v>
      </c>
      <c r="L2763" s="65">
        <v>2700</v>
      </c>
      <c r="M2763" s="65">
        <v>6</v>
      </c>
      <c r="N2763" s="65">
        <v>99.57</v>
      </c>
      <c r="O2763" s="65" t="s">
        <v>5084</v>
      </c>
    </row>
    <row r="2764" ht="15" spans="1:15">
      <c r="A2764" s="65" t="s">
        <v>36</v>
      </c>
      <c r="B2764" s="65" t="s">
        <v>6932</v>
      </c>
      <c r="C2764" s="65" t="s">
        <v>1939</v>
      </c>
      <c r="D2764" s="65" t="s">
        <v>6931</v>
      </c>
      <c r="E2764" s="65" t="s">
        <v>1935</v>
      </c>
      <c r="F2764" s="65">
        <v>60</v>
      </c>
      <c r="G2764" s="65" t="s">
        <v>2238</v>
      </c>
      <c r="H2764" s="65">
        <v>4</v>
      </c>
      <c r="I2764" s="65">
        <v>764.41</v>
      </c>
      <c r="J2764" s="65">
        <v>2594.42</v>
      </c>
      <c r="K2764" s="65">
        <v>122260</v>
      </c>
      <c r="L2764" s="65">
        <v>2700</v>
      </c>
      <c r="M2764" s="65">
        <v>6</v>
      </c>
      <c r="N2764" s="65">
        <v>99.58</v>
      </c>
      <c r="O2764" s="65" t="s">
        <v>5084</v>
      </c>
    </row>
    <row r="2765" ht="15" spans="1:15">
      <c r="A2765" s="65" t="s">
        <v>36</v>
      </c>
      <c r="B2765" s="65" t="s">
        <v>7282</v>
      </c>
      <c r="C2765" s="65" t="s">
        <v>1939</v>
      </c>
      <c r="D2765" s="65" t="s">
        <v>7286</v>
      </c>
      <c r="E2765" s="65" t="s">
        <v>1935</v>
      </c>
      <c r="F2765" s="65">
        <v>60</v>
      </c>
      <c r="G2765" s="65" t="s">
        <v>2238</v>
      </c>
      <c r="H2765" s="65">
        <v>4</v>
      </c>
      <c r="I2765" s="65">
        <v>750.28</v>
      </c>
      <c r="J2765" s="65">
        <v>2546.47</v>
      </c>
      <c r="K2765" s="65">
        <v>120000</v>
      </c>
      <c r="L2765" s="65">
        <v>2660</v>
      </c>
      <c r="M2765" s="65">
        <v>6</v>
      </c>
      <c r="N2765" s="65">
        <v>107.53</v>
      </c>
      <c r="O2765" s="65" t="s">
        <v>7287</v>
      </c>
    </row>
    <row r="2766" ht="15" spans="1:15">
      <c r="A2766" s="65" t="s">
        <v>36</v>
      </c>
      <c r="B2766" s="65" t="s">
        <v>7288</v>
      </c>
      <c r="C2766" s="65" t="s">
        <v>1939</v>
      </c>
      <c r="D2766" s="65" t="s">
        <v>7286</v>
      </c>
      <c r="E2766" s="65" t="s">
        <v>1935</v>
      </c>
      <c r="F2766" s="65">
        <v>60</v>
      </c>
      <c r="G2766" s="65" t="s">
        <v>2238</v>
      </c>
      <c r="H2766" s="65">
        <v>4</v>
      </c>
      <c r="I2766" s="65">
        <v>750.28</v>
      </c>
      <c r="J2766" s="65">
        <v>2546.47</v>
      </c>
      <c r="K2766" s="65">
        <v>120000</v>
      </c>
      <c r="L2766" s="65">
        <v>2660</v>
      </c>
      <c r="M2766" s="65">
        <v>6</v>
      </c>
      <c r="N2766" s="65">
        <v>107.53</v>
      </c>
      <c r="O2766" s="65" t="s">
        <v>7291</v>
      </c>
    </row>
    <row r="2767" ht="15" spans="1:15">
      <c r="A2767" s="65" t="s">
        <v>36</v>
      </c>
      <c r="B2767" s="65" t="s">
        <v>7292</v>
      </c>
      <c r="C2767" s="65" t="s">
        <v>1939</v>
      </c>
      <c r="D2767" s="65" t="s">
        <v>7286</v>
      </c>
      <c r="E2767" s="65" t="s">
        <v>1935</v>
      </c>
      <c r="F2767" s="65">
        <v>60</v>
      </c>
      <c r="G2767" s="65" t="s">
        <v>2238</v>
      </c>
      <c r="H2767" s="65">
        <v>4</v>
      </c>
      <c r="I2767" s="65">
        <v>750.28</v>
      </c>
      <c r="J2767" s="65">
        <v>2546.47</v>
      </c>
      <c r="K2767" s="65">
        <v>120000</v>
      </c>
      <c r="L2767" s="65">
        <v>2660</v>
      </c>
      <c r="M2767" s="65">
        <v>6</v>
      </c>
      <c r="N2767" s="65">
        <v>107.53</v>
      </c>
      <c r="O2767" s="65" t="s">
        <v>7295</v>
      </c>
    </row>
    <row r="2768" ht="15" spans="1:15">
      <c r="A2768" s="65" t="s">
        <v>36</v>
      </c>
      <c r="B2768" s="65" t="s">
        <v>7296</v>
      </c>
      <c r="C2768" s="65" t="s">
        <v>1939</v>
      </c>
      <c r="D2768" s="65" t="s">
        <v>7286</v>
      </c>
      <c r="E2768" s="65" t="s">
        <v>1935</v>
      </c>
      <c r="F2768" s="65">
        <v>60</v>
      </c>
      <c r="G2768" s="65" t="s">
        <v>2238</v>
      </c>
      <c r="H2768" s="65">
        <v>4</v>
      </c>
      <c r="I2768" s="65">
        <v>750.28</v>
      </c>
      <c r="J2768" s="65">
        <v>2546.47</v>
      </c>
      <c r="K2768" s="65">
        <v>120000</v>
      </c>
      <c r="L2768" s="65">
        <v>2660</v>
      </c>
      <c r="M2768" s="65">
        <v>6</v>
      </c>
      <c r="N2768" s="65">
        <v>107.53</v>
      </c>
      <c r="O2768" s="65"/>
    </row>
    <row r="2769" ht="15" spans="1:15">
      <c r="A2769" s="65" t="s">
        <v>36</v>
      </c>
      <c r="B2769" s="65" t="s">
        <v>7298</v>
      </c>
      <c r="C2769" s="65" t="s">
        <v>1939</v>
      </c>
      <c r="D2769" s="65" t="s">
        <v>7286</v>
      </c>
      <c r="E2769" s="65" t="s">
        <v>1935</v>
      </c>
      <c r="F2769" s="65">
        <v>60</v>
      </c>
      <c r="G2769" s="65" t="s">
        <v>2238</v>
      </c>
      <c r="H2769" s="65">
        <v>4</v>
      </c>
      <c r="I2769" s="65">
        <v>750.28</v>
      </c>
      <c r="J2769" s="65">
        <v>2546.47</v>
      </c>
      <c r="K2769" s="65">
        <v>120000</v>
      </c>
      <c r="L2769" s="65">
        <v>2660</v>
      </c>
      <c r="M2769" s="65">
        <v>6</v>
      </c>
      <c r="N2769" s="65">
        <v>107.53</v>
      </c>
      <c r="O2769" s="65" t="s">
        <v>7300</v>
      </c>
    </row>
    <row r="2770" ht="15" spans="1:15">
      <c r="A2770" s="65" t="s">
        <v>36</v>
      </c>
      <c r="B2770" s="65" t="s">
        <v>7301</v>
      </c>
      <c r="C2770" s="65" t="s">
        <v>1939</v>
      </c>
      <c r="D2770" s="65" t="s">
        <v>7286</v>
      </c>
      <c r="E2770" s="65" t="s">
        <v>1935</v>
      </c>
      <c r="F2770" s="65">
        <v>60</v>
      </c>
      <c r="G2770" s="65" t="s">
        <v>2238</v>
      </c>
      <c r="H2770" s="65">
        <v>4</v>
      </c>
      <c r="I2770" s="65">
        <v>750.28</v>
      </c>
      <c r="J2770" s="65">
        <v>2546.47</v>
      </c>
      <c r="K2770" s="65">
        <v>120000</v>
      </c>
      <c r="L2770" s="65">
        <v>2660</v>
      </c>
      <c r="M2770" s="65">
        <v>6</v>
      </c>
      <c r="N2770" s="65">
        <v>107.53</v>
      </c>
      <c r="O2770" s="65" t="s">
        <v>7304</v>
      </c>
    </row>
    <row r="2771" ht="15" spans="1:15">
      <c r="A2771" s="65" t="s">
        <v>36</v>
      </c>
      <c r="B2771" s="65" t="s">
        <v>7305</v>
      </c>
      <c r="C2771" s="65" t="s">
        <v>1939</v>
      </c>
      <c r="D2771" s="65" t="s">
        <v>7286</v>
      </c>
      <c r="E2771" s="65" t="s">
        <v>1935</v>
      </c>
      <c r="F2771" s="65">
        <v>60</v>
      </c>
      <c r="G2771" s="65" t="s">
        <v>2238</v>
      </c>
      <c r="H2771" s="65">
        <v>4</v>
      </c>
      <c r="I2771" s="65">
        <v>750.28</v>
      </c>
      <c r="J2771" s="65">
        <v>2546.47</v>
      </c>
      <c r="K2771" s="65">
        <v>120000</v>
      </c>
      <c r="L2771" s="65">
        <v>2660</v>
      </c>
      <c r="M2771" s="65">
        <v>6</v>
      </c>
      <c r="N2771" s="65">
        <v>107.53</v>
      </c>
      <c r="O2771" s="65" t="s">
        <v>7308</v>
      </c>
    </row>
    <row r="2772" ht="15" spans="1:15">
      <c r="A2772" s="65" t="s">
        <v>36</v>
      </c>
      <c r="B2772" s="65" t="s">
        <v>7309</v>
      </c>
      <c r="C2772" s="65" t="s">
        <v>1939</v>
      </c>
      <c r="D2772" s="65" t="s">
        <v>7286</v>
      </c>
      <c r="E2772" s="65" t="s">
        <v>1935</v>
      </c>
      <c r="F2772" s="65">
        <v>60</v>
      </c>
      <c r="G2772" s="65" t="s">
        <v>2238</v>
      </c>
      <c r="H2772" s="65">
        <v>4</v>
      </c>
      <c r="I2772" s="65">
        <v>750.28</v>
      </c>
      <c r="J2772" s="65">
        <v>2546.47</v>
      </c>
      <c r="K2772" s="65">
        <v>120000</v>
      </c>
      <c r="L2772" s="65">
        <v>2660</v>
      </c>
      <c r="M2772" s="65">
        <v>6</v>
      </c>
      <c r="N2772" s="65">
        <v>107.53</v>
      </c>
      <c r="O2772" s="65"/>
    </row>
    <row r="2773" ht="15" spans="1:15">
      <c r="A2773" s="65" t="s">
        <v>36</v>
      </c>
      <c r="B2773" s="65" t="s">
        <v>7311</v>
      </c>
      <c r="C2773" s="65" t="s">
        <v>1939</v>
      </c>
      <c r="D2773" s="65" t="s">
        <v>7286</v>
      </c>
      <c r="E2773" s="65" t="s">
        <v>1935</v>
      </c>
      <c r="F2773" s="65">
        <v>60</v>
      </c>
      <c r="G2773" s="65" t="s">
        <v>2238</v>
      </c>
      <c r="H2773" s="65">
        <v>4</v>
      </c>
      <c r="I2773" s="65">
        <v>750.28</v>
      </c>
      <c r="J2773" s="65">
        <v>2546.47</v>
      </c>
      <c r="K2773" s="65">
        <v>120000</v>
      </c>
      <c r="L2773" s="65">
        <v>2660</v>
      </c>
      <c r="M2773" s="65">
        <v>6</v>
      </c>
      <c r="N2773" s="65">
        <v>107.53</v>
      </c>
      <c r="O2773" s="65"/>
    </row>
    <row r="2774" ht="15" spans="1:15">
      <c r="A2774" s="65" t="s">
        <v>36</v>
      </c>
      <c r="B2774" s="65" t="s">
        <v>7313</v>
      </c>
      <c r="C2774" s="65" t="s">
        <v>1939</v>
      </c>
      <c r="D2774" s="65" t="s">
        <v>7286</v>
      </c>
      <c r="E2774" s="65" t="s">
        <v>1935</v>
      </c>
      <c r="F2774" s="65">
        <v>60</v>
      </c>
      <c r="G2774" s="65" t="s">
        <v>2238</v>
      </c>
      <c r="H2774" s="65">
        <v>4</v>
      </c>
      <c r="I2774" s="65">
        <v>750.28</v>
      </c>
      <c r="J2774" s="65">
        <v>2546.47</v>
      </c>
      <c r="K2774" s="65">
        <v>120000</v>
      </c>
      <c r="L2774" s="65">
        <v>2660</v>
      </c>
      <c r="M2774" s="65">
        <v>6</v>
      </c>
      <c r="N2774" s="65">
        <v>107.53</v>
      </c>
      <c r="O2774" s="65" t="s">
        <v>7316</v>
      </c>
    </row>
    <row r="2775" ht="15" spans="1:15">
      <c r="A2775" s="65" t="s">
        <v>36</v>
      </c>
      <c r="B2775" s="65" t="s">
        <v>7317</v>
      </c>
      <c r="C2775" s="65" t="s">
        <v>1939</v>
      </c>
      <c r="D2775" s="65" t="s">
        <v>7286</v>
      </c>
      <c r="E2775" s="65" t="s">
        <v>1935</v>
      </c>
      <c r="F2775" s="65">
        <v>60</v>
      </c>
      <c r="G2775" s="65" t="s">
        <v>2238</v>
      </c>
      <c r="H2775" s="65">
        <v>4</v>
      </c>
      <c r="I2775" s="65">
        <v>750.28</v>
      </c>
      <c r="J2775" s="65">
        <v>2546.47</v>
      </c>
      <c r="K2775" s="65">
        <v>120000</v>
      </c>
      <c r="L2775" s="65">
        <v>2660</v>
      </c>
      <c r="M2775" s="65">
        <v>6</v>
      </c>
      <c r="N2775" s="65">
        <v>107.53</v>
      </c>
      <c r="O2775" s="65" t="s">
        <v>7320</v>
      </c>
    </row>
    <row r="2776" ht="15" spans="1:15">
      <c r="A2776" s="65" t="s">
        <v>36</v>
      </c>
      <c r="B2776" s="65" t="s">
        <v>7321</v>
      </c>
      <c r="C2776" s="65" t="s">
        <v>1939</v>
      </c>
      <c r="D2776" s="65" t="s">
        <v>7286</v>
      </c>
      <c r="E2776" s="65" t="s">
        <v>1935</v>
      </c>
      <c r="F2776" s="65">
        <v>60</v>
      </c>
      <c r="G2776" s="65" t="s">
        <v>2238</v>
      </c>
      <c r="H2776" s="65">
        <v>4</v>
      </c>
      <c r="I2776" s="65">
        <v>750.28</v>
      </c>
      <c r="J2776" s="65">
        <v>2546.47</v>
      </c>
      <c r="K2776" s="65">
        <v>120000</v>
      </c>
      <c r="L2776" s="65">
        <v>2660</v>
      </c>
      <c r="M2776" s="65">
        <v>6</v>
      </c>
      <c r="N2776" s="65">
        <v>107.53</v>
      </c>
      <c r="O2776" s="65"/>
    </row>
    <row r="2777" ht="15" spans="1:15">
      <c r="A2777" s="65" t="s">
        <v>36</v>
      </c>
      <c r="B2777" s="65" t="s">
        <v>7323</v>
      </c>
      <c r="C2777" s="65" t="s">
        <v>1939</v>
      </c>
      <c r="D2777" s="65" t="s">
        <v>7286</v>
      </c>
      <c r="E2777" s="65" t="s">
        <v>1935</v>
      </c>
      <c r="F2777" s="65">
        <v>60</v>
      </c>
      <c r="G2777" s="65" t="s">
        <v>2238</v>
      </c>
      <c r="H2777" s="65">
        <v>4</v>
      </c>
      <c r="I2777" s="65">
        <v>750.28</v>
      </c>
      <c r="J2777" s="65">
        <v>2546.47</v>
      </c>
      <c r="K2777" s="65">
        <v>120000</v>
      </c>
      <c r="L2777" s="65">
        <v>2660</v>
      </c>
      <c r="M2777" s="65">
        <v>6</v>
      </c>
      <c r="N2777" s="65">
        <v>107.53</v>
      </c>
      <c r="O2777" s="65" t="s">
        <v>7325</v>
      </c>
    </row>
    <row r="2778" ht="15" spans="1:15">
      <c r="A2778" s="65" t="s">
        <v>36</v>
      </c>
      <c r="B2778" s="65" t="s">
        <v>7326</v>
      </c>
      <c r="C2778" s="65" t="s">
        <v>1939</v>
      </c>
      <c r="D2778" s="65" t="s">
        <v>7286</v>
      </c>
      <c r="E2778" s="65" t="s">
        <v>1935</v>
      </c>
      <c r="F2778" s="65">
        <v>60</v>
      </c>
      <c r="G2778" s="65" t="s">
        <v>2238</v>
      </c>
      <c r="H2778" s="65">
        <v>4</v>
      </c>
      <c r="I2778" s="65">
        <v>750.28</v>
      </c>
      <c r="J2778" s="65">
        <v>2546.47</v>
      </c>
      <c r="K2778" s="65">
        <v>120000</v>
      </c>
      <c r="L2778" s="65">
        <v>2660</v>
      </c>
      <c r="M2778" s="65">
        <v>6</v>
      </c>
      <c r="N2778" s="65">
        <v>107.53</v>
      </c>
      <c r="O2778" s="65" t="s">
        <v>7328</v>
      </c>
    </row>
    <row r="2779" ht="15" spans="1:15">
      <c r="A2779" s="65" t="s">
        <v>36</v>
      </c>
      <c r="B2779" s="65" t="s">
        <v>7329</v>
      </c>
      <c r="C2779" s="65" t="s">
        <v>1939</v>
      </c>
      <c r="D2779" s="65" t="s">
        <v>7286</v>
      </c>
      <c r="E2779" s="65" t="s">
        <v>1935</v>
      </c>
      <c r="F2779" s="65">
        <v>60</v>
      </c>
      <c r="G2779" s="65" t="s">
        <v>2238</v>
      </c>
      <c r="H2779" s="65">
        <v>4</v>
      </c>
      <c r="I2779" s="65">
        <v>750.28</v>
      </c>
      <c r="J2779" s="65">
        <v>2546.47</v>
      </c>
      <c r="K2779" s="65">
        <v>120000</v>
      </c>
      <c r="L2779" s="65">
        <v>2660</v>
      </c>
      <c r="M2779" s="65">
        <v>6</v>
      </c>
      <c r="N2779" s="65">
        <v>107.53</v>
      </c>
      <c r="O2779" s="65" t="s">
        <v>7331</v>
      </c>
    </row>
    <row r="2780" ht="15" spans="1:15">
      <c r="A2780" s="65" t="s">
        <v>36</v>
      </c>
      <c r="B2780" s="65" t="s">
        <v>7332</v>
      </c>
      <c r="C2780" s="65" t="s">
        <v>1939</v>
      </c>
      <c r="D2780" s="65" t="s">
        <v>7286</v>
      </c>
      <c r="E2780" s="65" t="s">
        <v>1935</v>
      </c>
      <c r="F2780" s="65">
        <v>60</v>
      </c>
      <c r="G2780" s="65" t="s">
        <v>2238</v>
      </c>
      <c r="H2780" s="65">
        <v>4</v>
      </c>
      <c r="I2780" s="65">
        <v>750.28</v>
      </c>
      <c r="J2780" s="65">
        <v>2546.47</v>
      </c>
      <c r="K2780" s="65">
        <v>120000</v>
      </c>
      <c r="L2780" s="65">
        <v>2660</v>
      </c>
      <c r="M2780" s="65">
        <v>6</v>
      </c>
      <c r="N2780" s="65">
        <v>107.53</v>
      </c>
      <c r="O2780" s="65" t="s">
        <v>3413</v>
      </c>
    </row>
    <row r="2781" ht="15" spans="1:15">
      <c r="A2781" s="65" t="s">
        <v>36</v>
      </c>
      <c r="B2781" s="65" t="s">
        <v>7334</v>
      </c>
      <c r="C2781" s="65" t="s">
        <v>1939</v>
      </c>
      <c r="D2781" s="65" t="s">
        <v>7286</v>
      </c>
      <c r="E2781" s="65" t="s">
        <v>1935</v>
      </c>
      <c r="F2781" s="65">
        <v>60</v>
      </c>
      <c r="G2781" s="65" t="s">
        <v>2238</v>
      </c>
      <c r="H2781" s="65">
        <v>4</v>
      </c>
      <c r="I2781" s="65">
        <v>750.28</v>
      </c>
      <c r="J2781" s="65">
        <v>2546.47</v>
      </c>
      <c r="K2781" s="65">
        <v>120000</v>
      </c>
      <c r="L2781" s="65">
        <v>2660</v>
      </c>
      <c r="M2781" s="65">
        <v>6</v>
      </c>
      <c r="N2781" s="65">
        <v>107.53</v>
      </c>
      <c r="O2781" s="65" t="s">
        <v>7337</v>
      </c>
    </row>
    <row r="2782" ht="15" spans="1:15">
      <c r="A2782" s="65" t="s">
        <v>36</v>
      </c>
      <c r="B2782" s="65" t="s">
        <v>7338</v>
      </c>
      <c r="C2782" s="65" t="s">
        <v>1939</v>
      </c>
      <c r="D2782" s="65" t="s">
        <v>7286</v>
      </c>
      <c r="E2782" s="65" t="s">
        <v>1935</v>
      </c>
      <c r="F2782" s="65">
        <v>60</v>
      </c>
      <c r="G2782" s="65" t="s">
        <v>2238</v>
      </c>
      <c r="H2782" s="65">
        <v>4</v>
      </c>
      <c r="I2782" s="65">
        <v>750.28</v>
      </c>
      <c r="J2782" s="65">
        <v>2546.47</v>
      </c>
      <c r="K2782" s="65">
        <v>120000</v>
      </c>
      <c r="L2782" s="65">
        <v>2660</v>
      </c>
      <c r="M2782" s="65">
        <v>6</v>
      </c>
      <c r="N2782" s="65">
        <v>107.53</v>
      </c>
      <c r="O2782" s="65" t="s">
        <v>7340</v>
      </c>
    </row>
    <row r="2783" ht="15" spans="1:15">
      <c r="A2783" s="65" t="s">
        <v>36</v>
      </c>
      <c r="B2783" s="65" t="s">
        <v>7341</v>
      </c>
      <c r="C2783" s="65" t="s">
        <v>1939</v>
      </c>
      <c r="D2783" s="65" t="s">
        <v>7286</v>
      </c>
      <c r="E2783" s="65" t="s">
        <v>1935</v>
      </c>
      <c r="F2783" s="65">
        <v>60</v>
      </c>
      <c r="G2783" s="65" t="s">
        <v>2238</v>
      </c>
      <c r="H2783" s="65">
        <v>4</v>
      </c>
      <c r="I2783" s="65">
        <v>750.28</v>
      </c>
      <c r="J2783" s="65">
        <v>2546.47</v>
      </c>
      <c r="K2783" s="65">
        <v>120000</v>
      </c>
      <c r="L2783" s="65">
        <v>2660</v>
      </c>
      <c r="M2783" s="65">
        <v>6</v>
      </c>
      <c r="N2783" s="65">
        <v>107.53</v>
      </c>
      <c r="O2783" s="65" t="s">
        <v>7344</v>
      </c>
    </row>
    <row r="2784" ht="15" spans="1:15">
      <c r="A2784" s="65" t="s">
        <v>36</v>
      </c>
      <c r="B2784" s="65" t="s">
        <v>7345</v>
      </c>
      <c r="C2784" s="65" t="s">
        <v>1939</v>
      </c>
      <c r="D2784" s="65" t="s">
        <v>7286</v>
      </c>
      <c r="E2784" s="65" t="s">
        <v>1935</v>
      </c>
      <c r="F2784" s="65">
        <v>60</v>
      </c>
      <c r="G2784" s="65" t="s">
        <v>2238</v>
      </c>
      <c r="H2784" s="65">
        <v>4</v>
      </c>
      <c r="I2784" s="65">
        <v>750.28</v>
      </c>
      <c r="J2784" s="65">
        <v>2546.47</v>
      </c>
      <c r="K2784" s="65">
        <v>120000</v>
      </c>
      <c r="L2784" s="65">
        <v>2660</v>
      </c>
      <c r="M2784" s="65">
        <v>6</v>
      </c>
      <c r="N2784" s="65">
        <v>107.53</v>
      </c>
      <c r="O2784" s="65" t="s">
        <v>7347</v>
      </c>
    </row>
    <row r="2785" ht="15" spans="1:15">
      <c r="A2785" s="65" t="s">
        <v>36</v>
      </c>
      <c r="B2785" s="65" t="s">
        <v>7348</v>
      </c>
      <c r="C2785" s="65" t="s">
        <v>1939</v>
      </c>
      <c r="D2785" s="65" t="s">
        <v>7286</v>
      </c>
      <c r="E2785" s="65" t="s">
        <v>1935</v>
      </c>
      <c r="F2785" s="65">
        <v>60</v>
      </c>
      <c r="G2785" s="65" t="s">
        <v>2238</v>
      </c>
      <c r="H2785" s="65">
        <v>4</v>
      </c>
      <c r="I2785" s="65">
        <v>750.28</v>
      </c>
      <c r="J2785" s="65">
        <v>2546.47</v>
      </c>
      <c r="K2785" s="65">
        <v>120000</v>
      </c>
      <c r="L2785" s="65">
        <v>2660</v>
      </c>
      <c r="M2785" s="65">
        <v>6</v>
      </c>
      <c r="N2785" s="65">
        <v>107.53</v>
      </c>
      <c r="O2785" s="65" t="s">
        <v>7350</v>
      </c>
    </row>
    <row r="2786" ht="15" spans="1:15">
      <c r="A2786" s="65" t="s">
        <v>36</v>
      </c>
      <c r="B2786" s="65" t="s">
        <v>7351</v>
      </c>
      <c r="C2786" s="65" t="s">
        <v>1939</v>
      </c>
      <c r="D2786" s="65" t="s">
        <v>7286</v>
      </c>
      <c r="E2786" s="65" t="s">
        <v>1935</v>
      </c>
      <c r="F2786" s="65">
        <v>60</v>
      </c>
      <c r="G2786" s="65" t="s">
        <v>2238</v>
      </c>
      <c r="H2786" s="65">
        <v>4</v>
      </c>
      <c r="I2786" s="65">
        <v>750.28</v>
      </c>
      <c r="J2786" s="65">
        <v>2546.47</v>
      </c>
      <c r="K2786" s="65">
        <v>120000</v>
      </c>
      <c r="L2786" s="65">
        <v>2660</v>
      </c>
      <c r="M2786" s="65">
        <v>6</v>
      </c>
      <c r="N2786" s="65">
        <v>107.53</v>
      </c>
      <c r="O2786" s="65" t="s">
        <v>7354</v>
      </c>
    </row>
    <row r="2787" ht="15" spans="1:15">
      <c r="A2787" s="65" t="s">
        <v>36</v>
      </c>
      <c r="B2787" s="65" t="s">
        <v>7355</v>
      </c>
      <c r="C2787" s="65" t="s">
        <v>1939</v>
      </c>
      <c r="D2787" s="65" t="s">
        <v>7286</v>
      </c>
      <c r="E2787" s="65" t="s">
        <v>1935</v>
      </c>
      <c r="F2787" s="65">
        <v>60</v>
      </c>
      <c r="G2787" s="65" t="s">
        <v>2238</v>
      </c>
      <c r="H2787" s="65">
        <v>4</v>
      </c>
      <c r="I2787" s="65">
        <v>750.28</v>
      </c>
      <c r="J2787" s="65">
        <v>2546.47</v>
      </c>
      <c r="K2787" s="65">
        <v>120000</v>
      </c>
      <c r="L2787" s="65">
        <v>2660</v>
      </c>
      <c r="M2787" s="65">
        <v>6</v>
      </c>
      <c r="N2787" s="65">
        <v>107.53</v>
      </c>
      <c r="O2787" s="65"/>
    </row>
    <row r="2788" ht="15" spans="1:15">
      <c r="A2788" s="65" t="s">
        <v>36</v>
      </c>
      <c r="B2788" s="65" t="s">
        <v>7357</v>
      </c>
      <c r="C2788" s="65" t="s">
        <v>1939</v>
      </c>
      <c r="D2788" s="65" t="s">
        <v>7286</v>
      </c>
      <c r="E2788" s="65" t="s">
        <v>1935</v>
      </c>
      <c r="F2788" s="65">
        <v>60</v>
      </c>
      <c r="G2788" s="65" t="s">
        <v>2238</v>
      </c>
      <c r="H2788" s="65">
        <v>4</v>
      </c>
      <c r="I2788" s="65">
        <v>750.28</v>
      </c>
      <c r="J2788" s="65">
        <v>2546.47</v>
      </c>
      <c r="K2788" s="65">
        <v>120000</v>
      </c>
      <c r="L2788" s="65">
        <v>2660</v>
      </c>
      <c r="M2788" s="65">
        <v>6</v>
      </c>
      <c r="N2788" s="65">
        <v>107.53</v>
      </c>
      <c r="O2788" s="65" t="s">
        <v>7359</v>
      </c>
    </row>
    <row r="2789" ht="15" spans="1:15">
      <c r="A2789" s="65" t="s">
        <v>36</v>
      </c>
      <c r="B2789" s="65" t="s">
        <v>7360</v>
      </c>
      <c r="C2789" s="65" t="s">
        <v>1939</v>
      </c>
      <c r="D2789" s="65" t="s">
        <v>7286</v>
      </c>
      <c r="E2789" s="65" t="s">
        <v>1935</v>
      </c>
      <c r="F2789" s="65">
        <v>60</v>
      </c>
      <c r="G2789" s="65" t="s">
        <v>2238</v>
      </c>
      <c r="H2789" s="65">
        <v>4</v>
      </c>
      <c r="I2789" s="65">
        <v>750.28</v>
      </c>
      <c r="J2789" s="65">
        <v>2546.47</v>
      </c>
      <c r="K2789" s="65">
        <v>120000</v>
      </c>
      <c r="L2789" s="65">
        <v>2660</v>
      </c>
      <c r="M2789" s="65">
        <v>6</v>
      </c>
      <c r="N2789" s="65">
        <v>107.53</v>
      </c>
      <c r="O2789" s="65"/>
    </row>
    <row r="2790" ht="15" spans="1:15">
      <c r="A2790" s="65" t="s">
        <v>36</v>
      </c>
      <c r="B2790" s="65" t="s">
        <v>7362</v>
      </c>
      <c r="C2790" s="65" t="s">
        <v>1939</v>
      </c>
      <c r="D2790" s="65" t="s">
        <v>7286</v>
      </c>
      <c r="E2790" s="65" t="s">
        <v>1935</v>
      </c>
      <c r="F2790" s="65">
        <v>60</v>
      </c>
      <c r="G2790" s="65" t="s">
        <v>2238</v>
      </c>
      <c r="H2790" s="65">
        <v>4</v>
      </c>
      <c r="I2790" s="65">
        <v>750.28</v>
      </c>
      <c r="J2790" s="65">
        <v>2546.47</v>
      </c>
      <c r="K2790" s="65">
        <v>120000</v>
      </c>
      <c r="L2790" s="65">
        <v>2660</v>
      </c>
      <c r="M2790" s="65">
        <v>6</v>
      </c>
      <c r="N2790" s="65">
        <v>107.53</v>
      </c>
      <c r="O2790" s="65" t="s">
        <v>7364</v>
      </c>
    </row>
    <row r="2791" ht="15" spans="1:15">
      <c r="A2791" s="65" t="s">
        <v>36</v>
      </c>
      <c r="B2791" s="65" t="s">
        <v>7365</v>
      </c>
      <c r="C2791" s="65" t="s">
        <v>1939</v>
      </c>
      <c r="D2791" s="65" t="s">
        <v>7286</v>
      </c>
      <c r="E2791" s="65" t="s">
        <v>1935</v>
      </c>
      <c r="F2791" s="65">
        <v>60</v>
      </c>
      <c r="G2791" s="65" t="s">
        <v>2238</v>
      </c>
      <c r="H2791" s="65">
        <v>4</v>
      </c>
      <c r="I2791" s="65">
        <v>750.28</v>
      </c>
      <c r="J2791" s="65">
        <v>2546.47</v>
      </c>
      <c r="K2791" s="65">
        <v>120000</v>
      </c>
      <c r="L2791" s="65">
        <v>2660</v>
      </c>
      <c r="M2791" s="65">
        <v>6</v>
      </c>
      <c r="N2791" s="65">
        <v>107.53</v>
      </c>
      <c r="O2791" s="65" t="s">
        <v>7367</v>
      </c>
    </row>
    <row r="2792" ht="15" spans="1:15">
      <c r="A2792" s="65" t="s">
        <v>36</v>
      </c>
      <c r="B2792" s="65" t="s">
        <v>7368</v>
      </c>
      <c r="C2792" s="65" t="s">
        <v>1939</v>
      </c>
      <c r="D2792" s="65" t="s">
        <v>7286</v>
      </c>
      <c r="E2792" s="65" t="s">
        <v>1935</v>
      </c>
      <c r="F2792" s="65">
        <v>60</v>
      </c>
      <c r="G2792" s="65" t="s">
        <v>2238</v>
      </c>
      <c r="H2792" s="65">
        <v>4</v>
      </c>
      <c r="I2792" s="65">
        <v>750.28</v>
      </c>
      <c r="J2792" s="65">
        <v>2546.47</v>
      </c>
      <c r="K2792" s="65">
        <v>120000</v>
      </c>
      <c r="L2792" s="65">
        <v>2660</v>
      </c>
      <c r="M2792" s="65">
        <v>6</v>
      </c>
      <c r="N2792" s="65">
        <v>107.53</v>
      </c>
      <c r="O2792" s="65"/>
    </row>
    <row r="2793" ht="15" spans="1:15">
      <c r="A2793" s="65" t="s">
        <v>36</v>
      </c>
      <c r="B2793" s="65" t="s">
        <v>7370</v>
      </c>
      <c r="C2793" s="65" t="s">
        <v>1939</v>
      </c>
      <c r="D2793" s="65" t="s">
        <v>7286</v>
      </c>
      <c r="E2793" s="65" t="s">
        <v>1935</v>
      </c>
      <c r="F2793" s="65">
        <v>60</v>
      </c>
      <c r="G2793" s="65" t="s">
        <v>2238</v>
      </c>
      <c r="H2793" s="65">
        <v>4</v>
      </c>
      <c r="I2793" s="65">
        <v>750.28</v>
      </c>
      <c r="J2793" s="65">
        <v>2546.47</v>
      </c>
      <c r="K2793" s="65">
        <v>120000</v>
      </c>
      <c r="L2793" s="65">
        <v>2660</v>
      </c>
      <c r="M2793" s="65">
        <v>6</v>
      </c>
      <c r="N2793" s="65">
        <v>107.53</v>
      </c>
      <c r="O2793" s="65"/>
    </row>
    <row r="2794" ht="15" spans="1:15">
      <c r="A2794" s="65" t="s">
        <v>36</v>
      </c>
      <c r="B2794" s="65" t="s">
        <v>7372</v>
      </c>
      <c r="C2794" s="65" t="s">
        <v>1939</v>
      </c>
      <c r="D2794" s="65" t="s">
        <v>7286</v>
      </c>
      <c r="E2794" s="65" t="s">
        <v>1935</v>
      </c>
      <c r="F2794" s="65">
        <v>60</v>
      </c>
      <c r="G2794" s="65" t="s">
        <v>2238</v>
      </c>
      <c r="H2794" s="65">
        <v>4</v>
      </c>
      <c r="I2794" s="65">
        <v>750.21</v>
      </c>
      <c r="J2794" s="65">
        <v>2546.38</v>
      </c>
      <c r="K2794" s="65">
        <v>120000</v>
      </c>
      <c r="L2794" s="65">
        <v>2660</v>
      </c>
      <c r="M2794" s="65">
        <v>6</v>
      </c>
      <c r="N2794" s="65">
        <v>107.62</v>
      </c>
      <c r="O2794" s="65"/>
    </row>
    <row r="2795" ht="15" spans="1:15">
      <c r="A2795" s="65" t="s">
        <v>36</v>
      </c>
      <c r="B2795" s="65" t="s">
        <v>7663</v>
      </c>
      <c r="C2795" s="65" t="s">
        <v>1939</v>
      </c>
      <c r="D2795" s="65" t="s">
        <v>7665</v>
      </c>
      <c r="E2795" s="65" t="s">
        <v>1935</v>
      </c>
      <c r="F2795" s="65">
        <v>60</v>
      </c>
      <c r="G2795" s="65" t="s">
        <v>2238</v>
      </c>
      <c r="H2795" s="65">
        <v>4</v>
      </c>
      <c r="I2795" s="65">
        <v>764.41</v>
      </c>
      <c r="J2795" s="65">
        <v>2594.43</v>
      </c>
      <c r="K2795" s="65">
        <v>122260</v>
      </c>
      <c r="L2795" s="65">
        <v>2700</v>
      </c>
      <c r="M2795" s="65">
        <v>6</v>
      </c>
      <c r="N2795" s="65">
        <v>99.57</v>
      </c>
      <c r="O2795" s="65"/>
    </row>
    <row r="2796" ht="15" spans="1:15">
      <c r="A2796" s="65" t="s">
        <v>36</v>
      </c>
      <c r="B2796" s="65" t="s">
        <v>7666</v>
      </c>
      <c r="C2796" s="65" t="s">
        <v>1939</v>
      </c>
      <c r="D2796" s="65" t="s">
        <v>7665</v>
      </c>
      <c r="E2796" s="65" t="s">
        <v>1935</v>
      </c>
      <c r="F2796" s="65">
        <v>60</v>
      </c>
      <c r="G2796" s="65" t="s">
        <v>2238</v>
      </c>
      <c r="H2796" s="65">
        <v>4</v>
      </c>
      <c r="I2796" s="65">
        <v>764.41</v>
      </c>
      <c r="J2796" s="65">
        <v>2594.43</v>
      </c>
      <c r="K2796" s="65">
        <v>122260</v>
      </c>
      <c r="L2796" s="65">
        <v>2700</v>
      </c>
      <c r="M2796" s="65">
        <v>6</v>
      </c>
      <c r="N2796" s="65">
        <v>99.57</v>
      </c>
      <c r="O2796" s="65"/>
    </row>
    <row r="2797" ht="15" spans="1:15">
      <c r="A2797" s="65" t="s">
        <v>36</v>
      </c>
      <c r="B2797" s="65" t="s">
        <v>7668</v>
      </c>
      <c r="C2797" s="65" t="s">
        <v>1939</v>
      </c>
      <c r="D2797" s="65" t="s">
        <v>7665</v>
      </c>
      <c r="E2797" s="65" t="s">
        <v>1935</v>
      </c>
      <c r="F2797" s="65">
        <v>60</v>
      </c>
      <c r="G2797" s="65" t="s">
        <v>2238</v>
      </c>
      <c r="H2797" s="65">
        <v>4</v>
      </c>
      <c r="I2797" s="65">
        <v>764.41</v>
      </c>
      <c r="J2797" s="65">
        <v>2594.43</v>
      </c>
      <c r="K2797" s="65">
        <v>122260</v>
      </c>
      <c r="L2797" s="65">
        <v>2700</v>
      </c>
      <c r="M2797" s="65">
        <v>6</v>
      </c>
      <c r="N2797" s="65">
        <v>99.57</v>
      </c>
      <c r="O2797" s="65"/>
    </row>
    <row r="2798" ht="15" spans="1:15">
      <c r="A2798" s="65" t="s">
        <v>36</v>
      </c>
      <c r="B2798" s="65" t="s">
        <v>7670</v>
      </c>
      <c r="C2798" s="65" t="s">
        <v>1939</v>
      </c>
      <c r="D2798" s="65" t="s">
        <v>7665</v>
      </c>
      <c r="E2798" s="65" t="s">
        <v>1935</v>
      </c>
      <c r="F2798" s="65">
        <v>60</v>
      </c>
      <c r="G2798" s="65" t="s">
        <v>2238</v>
      </c>
      <c r="H2798" s="65">
        <v>4</v>
      </c>
      <c r="I2798" s="65">
        <v>764.41</v>
      </c>
      <c r="J2798" s="65">
        <v>2594.43</v>
      </c>
      <c r="K2798" s="65">
        <v>122260</v>
      </c>
      <c r="L2798" s="65">
        <v>2700</v>
      </c>
      <c r="M2798" s="65">
        <v>6</v>
      </c>
      <c r="N2798" s="65">
        <v>99.57</v>
      </c>
      <c r="O2798" s="65"/>
    </row>
    <row r="2799" ht="15" spans="1:15">
      <c r="A2799" s="65" t="s">
        <v>36</v>
      </c>
      <c r="B2799" s="65" t="s">
        <v>7672</v>
      </c>
      <c r="C2799" s="65" t="s">
        <v>1939</v>
      </c>
      <c r="D2799" s="65" t="s">
        <v>7665</v>
      </c>
      <c r="E2799" s="65" t="s">
        <v>1935</v>
      </c>
      <c r="F2799" s="65">
        <v>60</v>
      </c>
      <c r="G2799" s="65" t="s">
        <v>2238</v>
      </c>
      <c r="H2799" s="65">
        <v>4</v>
      </c>
      <c r="I2799" s="65">
        <v>764.41</v>
      </c>
      <c r="J2799" s="65">
        <v>2594.43</v>
      </c>
      <c r="K2799" s="65">
        <v>122260</v>
      </c>
      <c r="L2799" s="65">
        <v>2700</v>
      </c>
      <c r="M2799" s="65">
        <v>6</v>
      </c>
      <c r="N2799" s="65">
        <v>99.57</v>
      </c>
      <c r="O2799" s="65"/>
    </row>
    <row r="2800" ht="15" spans="1:15">
      <c r="A2800" s="65" t="s">
        <v>36</v>
      </c>
      <c r="B2800" s="65" t="s">
        <v>7674</v>
      </c>
      <c r="C2800" s="65" t="s">
        <v>1939</v>
      </c>
      <c r="D2800" s="65" t="s">
        <v>7665</v>
      </c>
      <c r="E2800" s="65" t="s">
        <v>1935</v>
      </c>
      <c r="F2800" s="65">
        <v>60</v>
      </c>
      <c r="G2800" s="65" t="s">
        <v>2238</v>
      </c>
      <c r="H2800" s="65">
        <v>4</v>
      </c>
      <c r="I2800" s="65">
        <v>764.41</v>
      </c>
      <c r="J2800" s="65">
        <v>2594.43</v>
      </c>
      <c r="K2800" s="65">
        <v>122260</v>
      </c>
      <c r="L2800" s="65">
        <v>2700</v>
      </c>
      <c r="M2800" s="65">
        <v>6</v>
      </c>
      <c r="N2800" s="65">
        <v>99.57</v>
      </c>
      <c r="O2800" s="65"/>
    </row>
    <row r="2801" ht="15" spans="1:15">
      <c r="A2801" s="65" t="s">
        <v>36</v>
      </c>
      <c r="B2801" s="65" t="s">
        <v>7676</v>
      </c>
      <c r="C2801" s="65" t="s">
        <v>1939</v>
      </c>
      <c r="D2801" s="65" t="s">
        <v>7665</v>
      </c>
      <c r="E2801" s="65" t="s">
        <v>1935</v>
      </c>
      <c r="F2801" s="65">
        <v>60</v>
      </c>
      <c r="G2801" s="65" t="s">
        <v>2238</v>
      </c>
      <c r="H2801" s="65">
        <v>4</v>
      </c>
      <c r="I2801" s="65">
        <v>764.41</v>
      </c>
      <c r="J2801" s="65">
        <v>2594.43</v>
      </c>
      <c r="K2801" s="65">
        <v>122260</v>
      </c>
      <c r="L2801" s="65">
        <v>2700</v>
      </c>
      <c r="M2801" s="65">
        <v>6</v>
      </c>
      <c r="N2801" s="65">
        <v>99.57</v>
      </c>
      <c r="O2801" s="65"/>
    </row>
    <row r="2802" ht="15" spans="1:15">
      <c r="A2802" s="65" t="s">
        <v>36</v>
      </c>
      <c r="B2802" s="65" t="s">
        <v>7678</v>
      </c>
      <c r="C2802" s="65" t="s">
        <v>1939</v>
      </c>
      <c r="D2802" s="65" t="s">
        <v>7665</v>
      </c>
      <c r="E2802" s="65" t="s">
        <v>1935</v>
      </c>
      <c r="F2802" s="65">
        <v>60</v>
      </c>
      <c r="G2802" s="65" t="s">
        <v>2238</v>
      </c>
      <c r="H2802" s="65">
        <v>4</v>
      </c>
      <c r="I2802" s="65">
        <v>764.41</v>
      </c>
      <c r="J2802" s="65">
        <v>2594.43</v>
      </c>
      <c r="K2802" s="65">
        <v>122260</v>
      </c>
      <c r="L2802" s="65">
        <v>2700</v>
      </c>
      <c r="M2802" s="65">
        <v>6</v>
      </c>
      <c r="N2802" s="65">
        <v>99.57</v>
      </c>
      <c r="O2802" s="65"/>
    </row>
    <row r="2803" ht="15" spans="1:15">
      <c r="A2803" s="65" t="s">
        <v>36</v>
      </c>
      <c r="B2803" s="65" t="s">
        <v>7680</v>
      </c>
      <c r="C2803" s="65" t="s">
        <v>1939</v>
      </c>
      <c r="D2803" s="65" t="s">
        <v>7665</v>
      </c>
      <c r="E2803" s="65" t="s">
        <v>1935</v>
      </c>
      <c r="F2803" s="65">
        <v>60</v>
      </c>
      <c r="G2803" s="65" t="s">
        <v>2238</v>
      </c>
      <c r="H2803" s="65">
        <v>4</v>
      </c>
      <c r="I2803" s="65">
        <v>764.41</v>
      </c>
      <c r="J2803" s="65">
        <v>2594.43</v>
      </c>
      <c r="K2803" s="65">
        <v>122260</v>
      </c>
      <c r="L2803" s="65">
        <v>2700</v>
      </c>
      <c r="M2803" s="65">
        <v>6</v>
      </c>
      <c r="N2803" s="65">
        <v>99.57</v>
      </c>
      <c r="O2803" s="65"/>
    </row>
    <row r="2804" ht="15" spans="1:15">
      <c r="A2804" s="65" t="s">
        <v>36</v>
      </c>
      <c r="B2804" s="65" t="s">
        <v>7682</v>
      </c>
      <c r="C2804" s="65" t="s">
        <v>1939</v>
      </c>
      <c r="D2804" s="65" t="s">
        <v>7665</v>
      </c>
      <c r="E2804" s="65" t="s">
        <v>1935</v>
      </c>
      <c r="F2804" s="65">
        <v>60</v>
      </c>
      <c r="G2804" s="65" t="s">
        <v>2238</v>
      </c>
      <c r="H2804" s="65">
        <v>4</v>
      </c>
      <c r="I2804" s="65">
        <v>764.41</v>
      </c>
      <c r="J2804" s="65">
        <v>2594.43</v>
      </c>
      <c r="K2804" s="65">
        <v>122260</v>
      </c>
      <c r="L2804" s="65">
        <v>2700</v>
      </c>
      <c r="M2804" s="65">
        <v>6</v>
      </c>
      <c r="N2804" s="65">
        <v>99.57</v>
      </c>
      <c r="O2804" s="65"/>
    </row>
    <row r="2805" ht="15" spans="1:15">
      <c r="A2805" s="65" t="s">
        <v>36</v>
      </c>
      <c r="B2805" s="65" t="s">
        <v>7684</v>
      </c>
      <c r="C2805" s="65" t="s">
        <v>1939</v>
      </c>
      <c r="D2805" s="65" t="s">
        <v>7665</v>
      </c>
      <c r="E2805" s="65" t="s">
        <v>1935</v>
      </c>
      <c r="F2805" s="65">
        <v>60</v>
      </c>
      <c r="G2805" s="65" t="s">
        <v>2238</v>
      </c>
      <c r="H2805" s="65">
        <v>4</v>
      </c>
      <c r="I2805" s="65">
        <v>764.41</v>
      </c>
      <c r="J2805" s="65">
        <v>2594.43</v>
      </c>
      <c r="K2805" s="65">
        <v>122260</v>
      </c>
      <c r="L2805" s="65">
        <v>2700</v>
      </c>
      <c r="M2805" s="65">
        <v>6</v>
      </c>
      <c r="N2805" s="65">
        <v>99.57</v>
      </c>
      <c r="O2805" s="65"/>
    </row>
    <row r="2806" ht="15" spans="1:15">
      <c r="A2806" s="65" t="s">
        <v>36</v>
      </c>
      <c r="B2806" s="65" t="s">
        <v>7686</v>
      </c>
      <c r="C2806" s="65" t="s">
        <v>1939</v>
      </c>
      <c r="D2806" s="65" t="s">
        <v>7665</v>
      </c>
      <c r="E2806" s="65" t="s">
        <v>1935</v>
      </c>
      <c r="F2806" s="65">
        <v>60</v>
      </c>
      <c r="G2806" s="65" t="s">
        <v>2238</v>
      </c>
      <c r="H2806" s="65">
        <v>4</v>
      </c>
      <c r="I2806" s="65">
        <v>764.41</v>
      </c>
      <c r="J2806" s="65">
        <v>2594.43</v>
      </c>
      <c r="K2806" s="65">
        <v>122260</v>
      </c>
      <c r="L2806" s="65">
        <v>2700</v>
      </c>
      <c r="M2806" s="65">
        <v>6</v>
      </c>
      <c r="N2806" s="65">
        <v>99.57</v>
      </c>
      <c r="O2806" s="65"/>
    </row>
    <row r="2807" ht="15" spans="1:15">
      <c r="A2807" s="65" t="s">
        <v>36</v>
      </c>
      <c r="B2807" s="65" t="s">
        <v>7688</v>
      </c>
      <c r="C2807" s="65" t="s">
        <v>1939</v>
      </c>
      <c r="D2807" s="65" t="s">
        <v>7665</v>
      </c>
      <c r="E2807" s="65" t="s">
        <v>1935</v>
      </c>
      <c r="F2807" s="65">
        <v>60</v>
      </c>
      <c r="G2807" s="65" t="s">
        <v>2238</v>
      </c>
      <c r="H2807" s="65">
        <v>4</v>
      </c>
      <c r="I2807" s="65">
        <v>764.41</v>
      </c>
      <c r="J2807" s="65">
        <v>2594.43</v>
      </c>
      <c r="K2807" s="65">
        <v>122260</v>
      </c>
      <c r="L2807" s="65">
        <v>2700</v>
      </c>
      <c r="M2807" s="65">
        <v>6</v>
      </c>
      <c r="N2807" s="65">
        <v>99.57</v>
      </c>
      <c r="O2807" s="65"/>
    </row>
    <row r="2808" ht="15" spans="1:15">
      <c r="A2808" s="65" t="s">
        <v>36</v>
      </c>
      <c r="B2808" s="65" t="s">
        <v>7690</v>
      </c>
      <c r="C2808" s="65" t="s">
        <v>1939</v>
      </c>
      <c r="D2808" s="65" t="s">
        <v>7665</v>
      </c>
      <c r="E2808" s="65" t="s">
        <v>1935</v>
      </c>
      <c r="F2808" s="65">
        <v>60</v>
      </c>
      <c r="G2808" s="65" t="s">
        <v>2238</v>
      </c>
      <c r="H2808" s="65">
        <v>4</v>
      </c>
      <c r="I2808" s="65">
        <v>764.41</v>
      </c>
      <c r="J2808" s="65">
        <v>2594.43</v>
      </c>
      <c r="K2808" s="65">
        <v>122260</v>
      </c>
      <c r="L2808" s="65">
        <v>2700</v>
      </c>
      <c r="M2808" s="65">
        <v>6</v>
      </c>
      <c r="N2808" s="65">
        <v>99.57</v>
      </c>
      <c r="O2808" s="65"/>
    </row>
    <row r="2809" ht="15" spans="1:15">
      <c r="A2809" s="65" t="s">
        <v>36</v>
      </c>
      <c r="B2809" s="65" t="s">
        <v>7692</v>
      </c>
      <c r="C2809" s="65" t="s">
        <v>1939</v>
      </c>
      <c r="D2809" s="65" t="s">
        <v>7665</v>
      </c>
      <c r="E2809" s="65" t="s">
        <v>1935</v>
      </c>
      <c r="F2809" s="65">
        <v>60</v>
      </c>
      <c r="G2809" s="65" t="s">
        <v>2238</v>
      </c>
      <c r="H2809" s="65">
        <v>4</v>
      </c>
      <c r="I2809" s="65">
        <v>764.41</v>
      </c>
      <c r="J2809" s="65">
        <v>2594.43</v>
      </c>
      <c r="K2809" s="65">
        <v>122260</v>
      </c>
      <c r="L2809" s="65">
        <v>2700</v>
      </c>
      <c r="M2809" s="65">
        <v>6</v>
      </c>
      <c r="N2809" s="65">
        <v>99.57</v>
      </c>
      <c r="O2809" s="65"/>
    </row>
    <row r="2810" ht="15" spans="1:15">
      <c r="A2810" s="65" t="s">
        <v>36</v>
      </c>
      <c r="B2810" s="65" t="s">
        <v>7694</v>
      </c>
      <c r="C2810" s="65" t="s">
        <v>1939</v>
      </c>
      <c r="D2810" s="65" t="s">
        <v>7665</v>
      </c>
      <c r="E2810" s="65" t="s">
        <v>1935</v>
      </c>
      <c r="F2810" s="65">
        <v>60</v>
      </c>
      <c r="G2810" s="65" t="s">
        <v>2238</v>
      </c>
      <c r="H2810" s="65">
        <v>4</v>
      </c>
      <c r="I2810" s="65">
        <v>764.41</v>
      </c>
      <c r="J2810" s="65">
        <v>2594.43</v>
      </c>
      <c r="K2810" s="65">
        <v>122260</v>
      </c>
      <c r="L2810" s="65">
        <v>2700</v>
      </c>
      <c r="M2810" s="65">
        <v>6</v>
      </c>
      <c r="N2810" s="65">
        <v>99.57</v>
      </c>
      <c r="O2810" s="65"/>
    </row>
    <row r="2811" ht="15" spans="1:15">
      <c r="A2811" s="65" t="s">
        <v>36</v>
      </c>
      <c r="B2811" s="65" t="s">
        <v>7696</v>
      </c>
      <c r="C2811" s="65" t="s">
        <v>1939</v>
      </c>
      <c r="D2811" s="65" t="s">
        <v>7665</v>
      </c>
      <c r="E2811" s="65" t="s">
        <v>1935</v>
      </c>
      <c r="F2811" s="65">
        <v>60</v>
      </c>
      <c r="G2811" s="65" t="s">
        <v>2238</v>
      </c>
      <c r="H2811" s="65">
        <v>4</v>
      </c>
      <c r="I2811" s="65">
        <v>764.41</v>
      </c>
      <c r="J2811" s="65">
        <v>2594.43</v>
      </c>
      <c r="K2811" s="65">
        <v>122260</v>
      </c>
      <c r="L2811" s="65">
        <v>2700</v>
      </c>
      <c r="M2811" s="65">
        <v>6</v>
      </c>
      <c r="N2811" s="65">
        <v>99.57</v>
      </c>
      <c r="O2811" s="65"/>
    </row>
    <row r="2812" ht="15" spans="1:15">
      <c r="A2812" s="65" t="s">
        <v>36</v>
      </c>
      <c r="B2812" s="65" t="s">
        <v>7698</v>
      </c>
      <c r="C2812" s="65" t="s">
        <v>1939</v>
      </c>
      <c r="D2812" s="65" t="s">
        <v>7665</v>
      </c>
      <c r="E2812" s="65" t="s">
        <v>1935</v>
      </c>
      <c r="F2812" s="65">
        <v>60</v>
      </c>
      <c r="G2812" s="65" t="s">
        <v>2238</v>
      </c>
      <c r="H2812" s="65">
        <v>4</v>
      </c>
      <c r="I2812" s="65">
        <v>764.41</v>
      </c>
      <c r="J2812" s="65">
        <v>2594.43</v>
      </c>
      <c r="K2812" s="65">
        <v>122260</v>
      </c>
      <c r="L2812" s="65">
        <v>2700</v>
      </c>
      <c r="M2812" s="65">
        <v>6</v>
      </c>
      <c r="N2812" s="65">
        <v>99.57</v>
      </c>
      <c r="O2812" s="65"/>
    </row>
    <row r="2813" ht="15" spans="1:15">
      <c r="A2813" s="65" t="s">
        <v>36</v>
      </c>
      <c r="B2813" s="65" t="s">
        <v>7700</v>
      </c>
      <c r="C2813" s="65" t="s">
        <v>1939</v>
      </c>
      <c r="D2813" s="65" t="s">
        <v>7665</v>
      </c>
      <c r="E2813" s="65" t="s">
        <v>1935</v>
      </c>
      <c r="F2813" s="65">
        <v>60</v>
      </c>
      <c r="G2813" s="65" t="s">
        <v>2238</v>
      </c>
      <c r="H2813" s="65">
        <v>4</v>
      </c>
      <c r="I2813" s="65">
        <v>764.41</v>
      </c>
      <c r="J2813" s="65">
        <v>2594.43</v>
      </c>
      <c r="K2813" s="65">
        <v>122260</v>
      </c>
      <c r="L2813" s="65">
        <v>2700</v>
      </c>
      <c r="M2813" s="65">
        <v>6</v>
      </c>
      <c r="N2813" s="65">
        <v>99.57</v>
      </c>
      <c r="O2813" s="65"/>
    </row>
    <row r="2814" ht="15" spans="1:15">
      <c r="A2814" s="65" t="s">
        <v>36</v>
      </c>
      <c r="B2814" s="65" t="s">
        <v>7702</v>
      </c>
      <c r="C2814" s="65" t="s">
        <v>1939</v>
      </c>
      <c r="D2814" s="65" t="s">
        <v>7665</v>
      </c>
      <c r="E2814" s="65" t="s">
        <v>1935</v>
      </c>
      <c r="F2814" s="65">
        <v>60</v>
      </c>
      <c r="G2814" s="65" t="s">
        <v>2238</v>
      </c>
      <c r="H2814" s="65">
        <v>4</v>
      </c>
      <c r="I2814" s="65">
        <v>764.41</v>
      </c>
      <c r="J2814" s="65">
        <v>2594.43</v>
      </c>
      <c r="K2814" s="65">
        <v>122260</v>
      </c>
      <c r="L2814" s="65">
        <v>2700</v>
      </c>
      <c r="M2814" s="65">
        <v>6</v>
      </c>
      <c r="N2814" s="65">
        <v>99.57</v>
      </c>
      <c r="O2814" s="65"/>
    </row>
    <row r="2815" ht="15" spans="1:15">
      <c r="A2815" s="65" t="s">
        <v>36</v>
      </c>
      <c r="B2815" s="65" t="s">
        <v>7704</v>
      </c>
      <c r="C2815" s="65" t="s">
        <v>1939</v>
      </c>
      <c r="D2815" s="65" t="s">
        <v>7665</v>
      </c>
      <c r="E2815" s="65" t="s">
        <v>1935</v>
      </c>
      <c r="F2815" s="65">
        <v>60</v>
      </c>
      <c r="G2815" s="65" t="s">
        <v>2238</v>
      </c>
      <c r="H2815" s="65">
        <v>4</v>
      </c>
      <c r="I2815" s="65">
        <v>764.41</v>
      </c>
      <c r="J2815" s="65">
        <v>2594.43</v>
      </c>
      <c r="K2815" s="65">
        <v>122260</v>
      </c>
      <c r="L2815" s="65">
        <v>2700</v>
      </c>
      <c r="M2815" s="65">
        <v>6</v>
      </c>
      <c r="N2815" s="65">
        <v>99.57</v>
      </c>
      <c r="O2815" s="65"/>
    </row>
    <row r="2816" ht="15" spans="1:15">
      <c r="A2816" s="65" t="s">
        <v>36</v>
      </c>
      <c r="B2816" s="65" t="s">
        <v>7706</v>
      </c>
      <c r="C2816" s="65" t="s">
        <v>1939</v>
      </c>
      <c r="D2816" s="65" t="s">
        <v>7665</v>
      </c>
      <c r="E2816" s="65" t="s">
        <v>1935</v>
      </c>
      <c r="F2816" s="65">
        <v>60</v>
      </c>
      <c r="G2816" s="65" t="s">
        <v>2238</v>
      </c>
      <c r="H2816" s="65">
        <v>4</v>
      </c>
      <c r="I2816" s="65">
        <v>764.41</v>
      </c>
      <c r="J2816" s="65">
        <v>2594.43</v>
      </c>
      <c r="K2816" s="65">
        <v>122260</v>
      </c>
      <c r="L2816" s="65">
        <v>2700</v>
      </c>
      <c r="M2816" s="65">
        <v>6</v>
      </c>
      <c r="N2816" s="65">
        <v>99.57</v>
      </c>
      <c r="O2816" s="65"/>
    </row>
    <row r="2817" ht="15" spans="1:15">
      <c r="A2817" s="65" t="s">
        <v>36</v>
      </c>
      <c r="B2817" s="65" t="s">
        <v>7708</v>
      </c>
      <c r="C2817" s="65" t="s">
        <v>1939</v>
      </c>
      <c r="D2817" s="65" t="s">
        <v>7665</v>
      </c>
      <c r="E2817" s="65" t="s">
        <v>1935</v>
      </c>
      <c r="F2817" s="65">
        <v>60</v>
      </c>
      <c r="G2817" s="65" t="s">
        <v>2238</v>
      </c>
      <c r="H2817" s="65">
        <v>4</v>
      </c>
      <c r="I2817" s="65">
        <v>764.41</v>
      </c>
      <c r="J2817" s="65">
        <v>2594.43</v>
      </c>
      <c r="K2817" s="65">
        <v>122260</v>
      </c>
      <c r="L2817" s="65">
        <v>2700</v>
      </c>
      <c r="M2817" s="65">
        <v>6</v>
      </c>
      <c r="N2817" s="65">
        <v>99.57</v>
      </c>
      <c r="O2817" s="65"/>
    </row>
    <row r="2818" ht="15" spans="1:15">
      <c r="A2818" s="65" t="s">
        <v>36</v>
      </c>
      <c r="B2818" s="65" t="s">
        <v>7710</v>
      </c>
      <c r="C2818" s="65" t="s">
        <v>1939</v>
      </c>
      <c r="D2818" s="65" t="s">
        <v>7665</v>
      </c>
      <c r="E2818" s="65" t="s">
        <v>1935</v>
      </c>
      <c r="F2818" s="65">
        <v>60</v>
      </c>
      <c r="G2818" s="65" t="s">
        <v>2238</v>
      </c>
      <c r="H2818" s="65">
        <v>4</v>
      </c>
      <c r="I2818" s="65">
        <v>764.41</v>
      </c>
      <c r="J2818" s="65">
        <v>2594.43</v>
      </c>
      <c r="K2818" s="65">
        <v>122260</v>
      </c>
      <c r="L2818" s="65">
        <v>2700</v>
      </c>
      <c r="M2818" s="65">
        <v>6</v>
      </c>
      <c r="N2818" s="65">
        <v>99.57</v>
      </c>
      <c r="O2818" s="65"/>
    </row>
    <row r="2819" ht="15" spans="1:15">
      <c r="A2819" s="65" t="s">
        <v>36</v>
      </c>
      <c r="B2819" s="65" t="s">
        <v>7712</v>
      </c>
      <c r="C2819" s="65" t="s">
        <v>1939</v>
      </c>
      <c r="D2819" s="65" t="s">
        <v>7665</v>
      </c>
      <c r="E2819" s="65" t="s">
        <v>1935</v>
      </c>
      <c r="F2819" s="65">
        <v>60</v>
      </c>
      <c r="G2819" s="65" t="s">
        <v>2238</v>
      </c>
      <c r="H2819" s="65">
        <v>4</v>
      </c>
      <c r="I2819" s="65">
        <v>764.41</v>
      </c>
      <c r="J2819" s="65">
        <v>2594.43</v>
      </c>
      <c r="K2819" s="65">
        <v>122260</v>
      </c>
      <c r="L2819" s="65">
        <v>2700</v>
      </c>
      <c r="M2819" s="65">
        <v>6</v>
      </c>
      <c r="N2819" s="65">
        <v>99.57</v>
      </c>
      <c r="O2819" s="65"/>
    </row>
    <row r="2820" ht="15" spans="1:15">
      <c r="A2820" s="65" t="s">
        <v>36</v>
      </c>
      <c r="B2820" s="65" t="s">
        <v>7714</v>
      </c>
      <c r="C2820" s="65" t="s">
        <v>1939</v>
      </c>
      <c r="D2820" s="65" t="s">
        <v>7665</v>
      </c>
      <c r="E2820" s="65" t="s">
        <v>1935</v>
      </c>
      <c r="F2820" s="65">
        <v>60</v>
      </c>
      <c r="G2820" s="65" t="s">
        <v>2238</v>
      </c>
      <c r="H2820" s="65">
        <v>4</v>
      </c>
      <c r="I2820" s="65">
        <v>764.41</v>
      </c>
      <c r="J2820" s="65">
        <v>2594.43</v>
      </c>
      <c r="K2820" s="65">
        <v>122260</v>
      </c>
      <c r="L2820" s="65">
        <v>2700</v>
      </c>
      <c r="M2820" s="65">
        <v>6</v>
      </c>
      <c r="N2820" s="65">
        <v>99.57</v>
      </c>
      <c r="O2820" s="65"/>
    </row>
    <row r="2821" ht="15" spans="1:15">
      <c r="A2821" s="65" t="s">
        <v>36</v>
      </c>
      <c r="B2821" s="65" t="s">
        <v>7716</v>
      </c>
      <c r="C2821" s="65" t="s">
        <v>1939</v>
      </c>
      <c r="D2821" s="65" t="s">
        <v>7665</v>
      </c>
      <c r="E2821" s="65" t="s">
        <v>1935</v>
      </c>
      <c r="F2821" s="65">
        <v>60</v>
      </c>
      <c r="G2821" s="65" t="s">
        <v>2238</v>
      </c>
      <c r="H2821" s="65">
        <v>4</v>
      </c>
      <c r="I2821" s="65">
        <v>764.41</v>
      </c>
      <c r="J2821" s="65">
        <v>2594.43</v>
      </c>
      <c r="K2821" s="65">
        <v>122260</v>
      </c>
      <c r="L2821" s="65">
        <v>2700</v>
      </c>
      <c r="M2821" s="65">
        <v>6</v>
      </c>
      <c r="N2821" s="65">
        <v>99.57</v>
      </c>
      <c r="O2821" s="65"/>
    </row>
    <row r="2822" ht="15" spans="1:15">
      <c r="A2822" s="65" t="s">
        <v>36</v>
      </c>
      <c r="B2822" s="65" t="s">
        <v>7718</v>
      </c>
      <c r="C2822" s="65" t="s">
        <v>1939</v>
      </c>
      <c r="D2822" s="65" t="s">
        <v>7665</v>
      </c>
      <c r="E2822" s="65" t="s">
        <v>1935</v>
      </c>
      <c r="F2822" s="65">
        <v>60</v>
      </c>
      <c r="G2822" s="65" t="s">
        <v>2238</v>
      </c>
      <c r="H2822" s="65">
        <v>4</v>
      </c>
      <c r="I2822" s="65">
        <v>764.41</v>
      </c>
      <c r="J2822" s="65">
        <v>2594.43</v>
      </c>
      <c r="K2822" s="65">
        <v>122260</v>
      </c>
      <c r="L2822" s="65">
        <v>2700</v>
      </c>
      <c r="M2822" s="65">
        <v>6</v>
      </c>
      <c r="N2822" s="65">
        <v>99.57</v>
      </c>
      <c r="O2822" s="65"/>
    </row>
    <row r="2823" ht="15" spans="1:15">
      <c r="A2823" s="65" t="s">
        <v>36</v>
      </c>
      <c r="B2823" s="65" t="s">
        <v>7720</v>
      </c>
      <c r="C2823" s="65" t="s">
        <v>1939</v>
      </c>
      <c r="D2823" s="65" t="s">
        <v>7665</v>
      </c>
      <c r="E2823" s="65" t="s">
        <v>1935</v>
      </c>
      <c r="F2823" s="65">
        <v>60</v>
      </c>
      <c r="G2823" s="65" t="s">
        <v>2238</v>
      </c>
      <c r="H2823" s="65">
        <v>4</v>
      </c>
      <c r="I2823" s="65">
        <v>764.41</v>
      </c>
      <c r="J2823" s="65">
        <v>2594.43</v>
      </c>
      <c r="K2823" s="65">
        <v>122260</v>
      </c>
      <c r="L2823" s="65">
        <v>2700</v>
      </c>
      <c r="M2823" s="65">
        <v>6</v>
      </c>
      <c r="N2823" s="65">
        <v>99.57</v>
      </c>
      <c r="O2823" s="65"/>
    </row>
    <row r="2824" ht="15" spans="1:15">
      <c r="A2824" s="65" t="s">
        <v>36</v>
      </c>
      <c r="B2824" s="65" t="s">
        <v>7722</v>
      </c>
      <c r="C2824" s="65" t="s">
        <v>1939</v>
      </c>
      <c r="D2824" s="65" t="s">
        <v>7665</v>
      </c>
      <c r="E2824" s="65" t="s">
        <v>1935</v>
      </c>
      <c r="F2824" s="65">
        <v>60</v>
      </c>
      <c r="G2824" s="65" t="s">
        <v>2238</v>
      </c>
      <c r="H2824" s="65">
        <v>4</v>
      </c>
      <c r="I2824" s="65">
        <v>764.41</v>
      </c>
      <c r="J2824" s="65">
        <v>2594.43</v>
      </c>
      <c r="K2824" s="65">
        <v>122260</v>
      </c>
      <c r="L2824" s="65">
        <v>2700</v>
      </c>
      <c r="M2824" s="65">
        <v>6</v>
      </c>
      <c r="N2824" s="65">
        <v>99.57</v>
      </c>
      <c r="O2824" s="65"/>
    </row>
    <row r="2825" ht="15" spans="1:15">
      <c r="A2825" s="65" t="s">
        <v>36</v>
      </c>
      <c r="B2825" s="65" t="s">
        <v>7724</v>
      </c>
      <c r="C2825" s="65" t="s">
        <v>1939</v>
      </c>
      <c r="D2825" s="65" t="s">
        <v>7665</v>
      </c>
      <c r="E2825" s="65" t="s">
        <v>1935</v>
      </c>
      <c r="F2825" s="65">
        <v>60</v>
      </c>
      <c r="G2825" s="65" t="s">
        <v>2238</v>
      </c>
      <c r="H2825" s="65">
        <v>4</v>
      </c>
      <c r="I2825" s="65">
        <v>764.41</v>
      </c>
      <c r="J2825" s="65">
        <v>2594.43</v>
      </c>
      <c r="K2825" s="65">
        <v>122260</v>
      </c>
      <c r="L2825" s="65">
        <v>2700</v>
      </c>
      <c r="M2825" s="65">
        <v>6</v>
      </c>
      <c r="N2825" s="65">
        <v>99.57</v>
      </c>
      <c r="O2825" s="65"/>
    </row>
    <row r="2826" ht="15" spans="1:15">
      <c r="A2826" s="65" t="s">
        <v>36</v>
      </c>
      <c r="B2826" s="65" t="s">
        <v>7726</v>
      </c>
      <c r="C2826" s="65" t="s">
        <v>1939</v>
      </c>
      <c r="D2826" s="65" t="s">
        <v>7665</v>
      </c>
      <c r="E2826" s="65" t="s">
        <v>1935</v>
      </c>
      <c r="F2826" s="65">
        <v>60</v>
      </c>
      <c r="G2826" s="65" t="s">
        <v>2238</v>
      </c>
      <c r="H2826" s="65">
        <v>4</v>
      </c>
      <c r="I2826" s="65">
        <v>764.41</v>
      </c>
      <c r="J2826" s="65">
        <v>2594.43</v>
      </c>
      <c r="K2826" s="65">
        <v>122260</v>
      </c>
      <c r="L2826" s="65">
        <v>2700</v>
      </c>
      <c r="M2826" s="65">
        <v>6</v>
      </c>
      <c r="N2826" s="65">
        <v>99.57</v>
      </c>
      <c r="O2826" s="65"/>
    </row>
    <row r="2827" ht="15" spans="1:15">
      <c r="A2827" s="65" t="s">
        <v>36</v>
      </c>
      <c r="B2827" s="65" t="s">
        <v>7728</v>
      </c>
      <c r="C2827" s="65" t="s">
        <v>1939</v>
      </c>
      <c r="D2827" s="65" t="s">
        <v>7665</v>
      </c>
      <c r="E2827" s="65" t="s">
        <v>1935</v>
      </c>
      <c r="F2827" s="65">
        <v>60</v>
      </c>
      <c r="G2827" s="65" t="s">
        <v>2238</v>
      </c>
      <c r="H2827" s="65">
        <v>4</v>
      </c>
      <c r="I2827" s="65">
        <v>764.41</v>
      </c>
      <c r="J2827" s="65">
        <v>2594.43</v>
      </c>
      <c r="K2827" s="65">
        <v>122260</v>
      </c>
      <c r="L2827" s="65">
        <v>2700</v>
      </c>
      <c r="M2827" s="65">
        <v>6</v>
      </c>
      <c r="N2827" s="65">
        <v>99.57</v>
      </c>
      <c r="O2827" s="65"/>
    </row>
    <row r="2828" ht="15" spans="1:15">
      <c r="A2828" s="65" t="s">
        <v>36</v>
      </c>
      <c r="B2828" s="65" t="s">
        <v>7730</v>
      </c>
      <c r="C2828" s="65" t="s">
        <v>1939</v>
      </c>
      <c r="D2828" s="65" t="s">
        <v>7665</v>
      </c>
      <c r="E2828" s="65" t="s">
        <v>1935</v>
      </c>
      <c r="F2828" s="65">
        <v>60</v>
      </c>
      <c r="G2828" s="65" t="s">
        <v>2238</v>
      </c>
      <c r="H2828" s="65">
        <v>4</v>
      </c>
      <c r="I2828" s="65">
        <v>764.34</v>
      </c>
      <c r="J2828" s="65">
        <v>2594.27</v>
      </c>
      <c r="K2828" s="65">
        <v>122260</v>
      </c>
      <c r="L2828" s="65">
        <v>2700</v>
      </c>
      <c r="M2828" s="65">
        <v>6</v>
      </c>
      <c r="N2828" s="65">
        <v>99.73</v>
      </c>
      <c r="O2828" s="65"/>
    </row>
    <row r="2829" ht="15" spans="1:15">
      <c r="A2829" s="65" t="s">
        <v>36</v>
      </c>
      <c r="B2829" s="65" t="s">
        <v>7564</v>
      </c>
      <c r="C2829" s="65" t="s">
        <v>1939</v>
      </c>
      <c r="D2829" s="65" t="s">
        <v>7566</v>
      </c>
      <c r="E2829" s="65" t="s">
        <v>1935</v>
      </c>
      <c r="F2829" s="65">
        <v>60</v>
      </c>
      <c r="G2829" s="65" t="s">
        <v>2238</v>
      </c>
      <c r="H2829" s="65">
        <v>4</v>
      </c>
      <c r="I2829" s="65">
        <v>764.41</v>
      </c>
      <c r="J2829" s="65">
        <v>2594.43</v>
      </c>
      <c r="K2829" s="65">
        <v>122260</v>
      </c>
      <c r="L2829" s="65">
        <v>2700</v>
      </c>
      <c r="M2829" s="65">
        <v>6</v>
      </c>
      <c r="N2829" s="65">
        <v>99.57</v>
      </c>
      <c r="O2829" s="65" t="s">
        <v>6591</v>
      </c>
    </row>
    <row r="2830" ht="15" spans="1:15">
      <c r="A2830" s="65" t="s">
        <v>36</v>
      </c>
      <c r="B2830" s="65" t="s">
        <v>7567</v>
      </c>
      <c r="C2830" s="65" t="s">
        <v>1939</v>
      </c>
      <c r="D2830" s="65" t="s">
        <v>7566</v>
      </c>
      <c r="E2830" s="65" t="s">
        <v>1935</v>
      </c>
      <c r="F2830" s="65">
        <v>60</v>
      </c>
      <c r="G2830" s="65" t="s">
        <v>2238</v>
      </c>
      <c r="H2830" s="65">
        <v>4</v>
      </c>
      <c r="I2830" s="65">
        <v>764.41</v>
      </c>
      <c r="J2830" s="65">
        <v>2594.43</v>
      </c>
      <c r="K2830" s="65">
        <v>122260</v>
      </c>
      <c r="L2830" s="65">
        <v>2700</v>
      </c>
      <c r="M2830" s="65">
        <v>6</v>
      </c>
      <c r="N2830" s="65">
        <v>99.57</v>
      </c>
      <c r="O2830" s="65" t="s">
        <v>6591</v>
      </c>
    </row>
    <row r="2831" ht="15" spans="1:15">
      <c r="A2831" s="65" t="s">
        <v>36</v>
      </c>
      <c r="B2831" s="65" t="s">
        <v>7569</v>
      </c>
      <c r="C2831" s="65" t="s">
        <v>1939</v>
      </c>
      <c r="D2831" s="65" t="s">
        <v>7566</v>
      </c>
      <c r="E2831" s="65" t="s">
        <v>1935</v>
      </c>
      <c r="F2831" s="65">
        <v>60</v>
      </c>
      <c r="G2831" s="65" t="s">
        <v>2238</v>
      </c>
      <c r="H2831" s="65">
        <v>4</v>
      </c>
      <c r="I2831" s="65">
        <v>764.41</v>
      </c>
      <c r="J2831" s="65">
        <v>2594.43</v>
      </c>
      <c r="K2831" s="65">
        <v>122260</v>
      </c>
      <c r="L2831" s="65">
        <v>2700</v>
      </c>
      <c r="M2831" s="65">
        <v>6</v>
      </c>
      <c r="N2831" s="65">
        <v>99.57</v>
      </c>
      <c r="O2831" s="65" t="s">
        <v>6591</v>
      </c>
    </row>
    <row r="2832" ht="15" spans="1:15">
      <c r="A2832" s="65" t="s">
        <v>36</v>
      </c>
      <c r="B2832" s="65" t="s">
        <v>7571</v>
      </c>
      <c r="C2832" s="65" t="s">
        <v>1939</v>
      </c>
      <c r="D2832" s="65" t="s">
        <v>7566</v>
      </c>
      <c r="E2832" s="65" t="s">
        <v>1935</v>
      </c>
      <c r="F2832" s="65">
        <v>60</v>
      </c>
      <c r="G2832" s="65" t="s">
        <v>2238</v>
      </c>
      <c r="H2832" s="65">
        <v>4</v>
      </c>
      <c r="I2832" s="65">
        <v>764.41</v>
      </c>
      <c r="J2832" s="65">
        <v>2594.43</v>
      </c>
      <c r="K2832" s="65">
        <v>122260</v>
      </c>
      <c r="L2832" s="65">
        <v>2700</v>
      </c>
      <c r="M2832" s="65">
        <v>6</v>
      </c>
      <c r="N2832" s="65">
        <v>99.57</v>
      </c>
      <c r="O2832" s="65"/>
    </row>
    <row r="2833" ht="15" spans="1:15">
      <c r="A2833" s="65" t="s">
        <v>36</v>
      </c>
      <c r="B2833" s="65" t="s">
        <v>7573</v>
      </c>
      <c r="C2833" s="65" t="s">
        <v>1939</v>
      </c>
      <c r="D2833" s="65" t="s">
        <v>7566</v>
      </c>
      <c r="E2833" s="65" t="s">
        <v>1935</v>
      </c>
      <c r="F2833" s="65">
        <v>60</v>
      </c>
      <c r="G2833" s="65" t="s">
        <v>2238</v>
      </c>
      <c r="H2833" s="65">
        <v>4</v>
      </c>
      <c r="I2833" s="65">
        <v>764.41</v>
      </c>
      <c r="J2833" s="65">
        <v>2594.43</v>
      </c>
      <c r="K2833" s="65">
        <v>122260</v>
      </c>
      <c r="L2833" s="65">
        <v>2700</v>
      </c>
      <c r="M2833" s="65">
        <v>6</v>
      </c>
      <c r="N2833" s="65">
        <v>99.57</v>
      </c>
      <c r="O2833" s="65" t="s">
        <v>7428</v>
      </c>
    </row>
    <row r="2834" ht="15" spans="1:15">
      <c r="A2834" s="65" t="s">
        <v>36</v>
      </c>
      <c r="B2834" s="65" t="s">
        <v>7575</v>
      </c>
      <c r="C2834" s="65" t="s">
        <v>1939</v>
      </c>
      <c r="D2834" s="65" t="s">
        <v>7566</v>
      </c>
      <c r="E2834" s="65" t="s">
        <v>1935</v>
      </c>
      <c r="F2834" s="65">
        <v>60</v>
      </c>
      <c r="G2834" s="65" t="s">
        <v>2238</v>
      </c>
      <c r="H2834" s="65">
        <v>4</v>
      </c>
      <c r="I2834" s="65">
        <v>764.41</v>
      </c>
      <c r="J2834" s="65">
        <v>2594.43</v>
      </c>
      <c r="K2834" s="65">
        <v>122260</v>
      </c>
      <c r="L2834" s="65">
        <v>2700</v>
      </c>
      <c r="M2834" s="65">
        <v>6</v>
      </c>
      <c r="N2834" s="65">
        <v>99.57</v>
      </c>
      <c r="O2834" s="65" t="s">
        <v>6591</v>
      </c>
    </row>
    <row r="2835" ht="15" spans="1:15">
      <c r="A2835" s="65" t="s">
        <v>36</v>
      </c>
      <c r="B2835" s="65" t="s">
        <v>7577</v>
      </c>
      <c r="C2835" s="65" t="s">
        <v>1939</v>
      </c>
      <c r="D2835" s="65" t="s">
        <v>7566</v>
      </c>
      <c r="E2835" s="65" t="s">
        <v>1935</v>
      </c>
      <c r="F2835" s="65">
        <v>60</v>
      </c>
      <c r="G2835" s="65" t="s">
        <v>2238</v>
      </c>
      <c r="H2835" s="65">
        <v>4</v>
      </c>
      <c r="I2835" s="65">
        <v>764.41</v>
      </c>
      <c r="J2835" s="65">
        <v>2594.43</v>
      </c>
      <c r="K2835" s="65">
        <v>122260</v>
      </c>
      <c r="L2835" s="65">
        <v>2700</v>
      </c>
      <c r="M2835" s="65">
        <v>6</v>
      </c>
      <c r="N2835" s="65">
        <v>99.57</v>
      </c>
      <c r="O2835" s="65" t="s">
        <v>6591</v>
      </c>
    </row>
    <row r="2836" ht="15" spans="1:15">
      <c r="A2836" s="65" t="s">
        <v>36</v>
      </c>
      <c r="B2836" s="65" t="s">
        <v>7579</v>
      </c>
      <c r="C2836" s="65" t="s">
        <v>1939</v>
      </c>
      <c r="D2836" s="65" t="s">
        <v>7566</v>
      </c>
      <c r="E2836" s="65" t="s">
        <v>1935</v>
      </c>
      <c r="F2836" s="65">
        <v>60</v>
      </c>
      <c r="G2836" s="65" t="s">
        <v>2238</v>
      </c>
      <c r="H2836" s="65">
        <v>4</v>
      </c>
      <c r="I2836" s="65">
        <v>764.41</v>
      </c>
      <c r="J2836" s="65">
        <v>2594.43</v>
      </c>
      <c r="K2836" s="65">
        <v>122260</v>
      </c>
      <c r="L2836" s="65">
        <v>2700</v>
      </c>
      <c r="M2836" s="65">
        <v>6</v>
      </c>
      <c r="N2836" s="65">
        <v>99.57</v>
      </c>
      <c r="O2836" s="65" t="s">
        <v>6591</v>
      </c>
    </row>
    <row r="2837" ht="15" spans="1:15">
      <c r="A2837" s="65" t="s">
        <v>36</v>
      </c>
      <c r="B2837" s="65" t="s">
        <v>7581</v>
      </c>
      <c r="C2837" s="65" t="s">
        <v>1939</v>
      </c>
      <c r="D2837" s="65" t="s">
        <v>7566</v>
      </c>
      <c r="E2837" s="65" t="s">
        <v>1935</v>
      </c>
      <c r="F2837" s="65">
        <v>60</v>
      </c>
      <c r="G2837" s="65" t="s">
        <v>2238</v>
      </c>
      <c r="H2837" s="65">
        <v>4</v>
      </c>
      <c r="I2837" s="65">
        <v>764.41</v>
      </c>
      <c r="J2837" s="65">
        <v>2594.43</v>
      </c>
      <c r="K2837" s="65">
        <v>122260</v>
      </c>
      <c r="L2837" s="65">
        <v>2700</v>
      </c>
      <c r="M2837" s="65">
        <v>6</v>
      </c>
      <c r="N2837" s="65">
        <v>99.57</v>
      </c>
      <c r="O2837" s="65" t="s">
        <v>6591</v>
      </c>
    </row>
    <row r="2838" ht="15" spans="1:15">
      <c r="A2838" s="65" t="s">
        <v>36</v>
      </c>
      <c r="B2838" s="65" t="s">
        <v>7583</v>
      </c>
      <c r="C2838" s="65" t="s">
        <v>1939</v>
      </c>
      <c r="D2838" s="65" t="s">
        <v>7566</v>
      </c>
      <c r="E2838" s="65" t="s">
        <v>1935</v>
      </c>
      <c r="F2838" s="65">
        <v>60</v>
      </c>
      <c r="G2838" s="65" t="s">
        <v>2238</v>
      </c>
      <c r="H2838" s="65">
        <v>4</v>
      </c>
      <c r="I2838" s="65">
        <v>764.41</v>
      </c>
      <c r="J2838" s="65">
        <v>2594.43</v>
      </c>
      <c r="K2838" s="65">
        <v>122260</v>
      </c>
      <c r="L2838" s="65">
        <v>2700</v>
      </c>
      <c r="M2838" s="65">
        <v>6</v>
      </c>
      <c r="N2838" s="65">
        <v>99.57</v>
      </c>
      <c r="O2838" s="65" t="s">
        <v>6591</v>
      </c>
    </row>
    <row r="2839" ht="15" spans="1:15">
      <c r="A2839" s="65" t="s">
        <v>36</v>
      </c>
      <c r="B2839" s="65" t="s">
        <v>7585</v>
      </c>
      <c r="C2839" s="65" t="s">
        <v>1939</v>
      </c>
      <c r="D2839" s="65" t="s">
        <v>7566</v>
      </c>
      <c r="E2839" s="65" t="s">
        <v>1935</v>
      </c>
      <c r="F2839" s="65">
        <v>60</v>
      </c>
      <c r="G2839" s="65" t="s">
        <v>2238</v>
      </c>
      <c r="H2839" s="65">
        <v>4</v>
      </c>
      <c r="I2839" s="65">
        <v>764.41</v>
      </c>
      <c r="J2839" s="65">
        <v>2594.43</v>
      </c>
      <c r="K2839" s="65">
        <v>122260</v>
      </c>
      <c r="L2839" s="65">
        <v>2700</v>
      </c>
      <c r="M2839" s="65">
        <v>6</v>
      </c>
      <c r="N2839" s="65">
        <v>99.57</v>
      </c>
      <c r="O2839" s="65"/>
    </row>
    <row r="2840" ht="15" spans="1:15">
      <c r="A2840" s="65" t="s">
        <v>36</v>
      </c>
      <c r="B2840" s="65" t="s">
        <v>7587</v>
      </c>
      <c r="C2840" s="65" t="s">
        <v>1939</v>
      </c>
      <c r="D2840" s="65" t="s">
        <v>7566</v>
      </c>
      <c r="E2840" s="65" t="s">
        <v>1935</v>
      </c>
      <c r="F2840" s="65">
        <v>60</v>
      </c>
      <c r="G2840" s="65" t="s">
        <v>2238</v>
      </c>
      <c r="H2840" s="65">
        <v>4</v>
      </c>
      <c r="I2840" s="65">
        <v>764.41</v>
      </c>
      <c r="J2840" s="65">
        <v>2594.43</v>
      </c>
      <c r="K2840" s="65">
        <v>122260</v>
      </c>
      <c r="L2840" s="65">
        <v>2700</v>
      </c>
      <c r="M2840" s="65">
        <v>6</v>
      </c>
      <c r="N2840" s="65">
        <v>99.57</v>
      </c>
      <c r="O2840" s="65" t="s">
        <v>6591</v>
      </c>
    </row>
    <row r="2841" ht="15" spans="1:15">
      <c r="A2841" s="65" t="s">
        <v>36</v>
      </c>
      <c r="B2841" s="65" t="s">
        <v>7589</v>
      </c>
      <c r="C2841" s="65" t="s">
        <v>1939</v>
      </c>
      <c r="D2841" s="65" t="s">
        <v>7566</v>
      </c>
      <c r="E2841" s="65" t="s">
        <v>1935</v>
      </c>
      <c r="F2841" s="65">
        <v>60</v>
      </c>
      <c r="G2841" s="65" t="s">
        <v>2238</v>
      </c>
      <c r="H2841" s="65">
        <v>4</v>
      </c>
      <c r="I2841" s="65">
        <v>764.41</v>
      </c>
      <c r="J2841" s="65">
        <v>2594.43</v>
      </c>
      <c r="K2841" s="65">
        <v>122260</v>
      </c>
      <c r="L2841" s="65">
        <v>2700</v>
      </c>
      <c r="M2841" s="65">
        <v>6</v>
      </c>
      <c r="N2841" s="65">
        <v>99.57</v>
      </c>
      <c r="O2841" s="65"/>
    </row>
    <row r="2842" ht="15" spans="1:15">
      <c r="A2842" s="65" t="s">
        <v>36</v>
      </c>
      <c r="B2842" s="65" t="s">
        <v>7591</v>
      </c>
      <c r="C2842" s="65" t="s">
        <v>1939</v>
      </c>
      <c r="D2842" s="65" t="s">
        <v>7566</v>
      </c>
      <c r="E2842" s="65" t="s">
        <v>1935</v>
      </c>
      <c r="F2842" s="65">
        <v>60</v>
      </c>
      <c r="G2842" s="65" t="s">
        <v>2238</v>
      </c>
      <c r="H2842" s="65">
        <v>4</v>
      </c>
      <c r="I2842" s="65">
        <v>764.41</v>
      </c>
      <c r="J2842" s="65">
        <v>2594.43</v>
      </c>
      <c r="K2842" s="65">
        <v>122260</v>
      </c>
      <c r="L2842" s="65">
        <v>2700</v>
      </c>
      <c r="M2842" s="65">
        <v>6</v>
      </c>
      <c r="N2842" s="65">
        <v>99.57</v>
      </c>
      <c r="O2842" s="65" t="s">
        <v>6591</v>
      </c>
    </row>
    <row r="2843" ht="15" spans="1:15">
      <c r="A2843" s="65" t="s">
        <v>36</v>
      </c>
      <c r="B2843" s="65" t="s">
        <v>7593</v>
      </c>
      <c r="C2843" s="65" t="s">
        <v>1939</v>
      </c>
      <c r="D2843" s="65" t="s">
        <v>7566</v>
      </c>
      <c r="E2843" s="65" t="s">
        <v>1935</v>
      </c>
      <c r="F2843" s="65">
        <v>60</v>
      </c>
      <c r="G2843" s="65" t="s">
        <v>2238</v>
      </c>
      <c r="H2843" s="65">
        <v>4</v>
      </c>
      <c r="I2843" s="65">
        <v>764.41</v>
      </c>
      <c r="J2843" s="65">
        <v>2594.43</v>
      </c>
      <c r="K2843" s="65">
        <v>122260</v>
      </c>
      <c r="L2843" s="65">
        <v>2700</v>
      </c>
      <c r="M2843" s="65">
        <v>6</v>
      </c>
      <c r="N2843" s="65">
        <v>99.57</v>
      </c>
      <c r="O2843" s="65"/>
    </row>
    <row r="2844" ht="15" spans="1:15">
      <c r="A2844" s="65" t="s">
        <v>36</v>
      </c>
      <c r="B2844" s="65" t="s">
        <v>7595</v>
      </c>
      <c r="C2844" s="65" t="s">
        <v>1939</v>
      </c>
      <c r="D2844" s="65" t="s">
        <v>7566</v>
      </c>
      <c r="E2844" s="65" t="s">
        <v>1935</v>
      </c>
      <c r="F2844" s="65">
        <v>60</v>
      </c>
      <c r="G2844" s="65" t="s">
        <v>2238</v>
      </c>
      <c r="H2844" s="65">
        <v>4</v>
      </c>
      <c r="I2844" s="65">
        <v>764.41</v>
      </c>
      <c r="J2844" s="65">
        <v>2594.43</v>
      </c>
      <c r="K2844" s="65">
        <v>122260</v>
      </c>
      <c r="L2844" s="65">
        <v>2700</v>
      </c>
      <c r="M2844" s="65">
        <v>6</v>
      </c>
      <c r="N2844" s="65">
        <v>99.57</v>
      </c>
      <c r="O2844" s="65" t="s">
        <v>6591</v>
      </c>
    </row>
    <row r="2845" ht="15" spans="1:15">
      <c r="A2845" s="65" t="s">
        <v>36</v>
      </c>
      <c r="B2845" s="65" t="s">
        <v>7597</v>
      </c>
      <c r="C2845" s="65" t="s">
        <v>1939</v>
      </c>
      <c r="D2845" s="65" t="s">
        <v>7566</v>
      </c>
      <c r="E2845" s="65" t="s">
        <v>1935</v>
      </c>
      <c r="F2845" s="65">
        <v>60</v>
      </c>
      <c r="G2845" s="65" t="s">
        <v>2238</v>
      </c>
      <c r="H2845" s="65">
        <v>4</v>
      </c>
      <c r="I2845" s="65">
        <v>764.41</v>
      </c>
      <c r="J2845" s="65">
        <v>2594.43</v>
      </c>
      <c r="K2845" s="65">
        <v>122260</v>
      </c>
      <c r="L2845" s="65">
        <v>2700</v>
      </c>
      <c r="M2845" s="65">
        <v>6</v>
      </c>
      <c r="N2845" s="65">
        <v>99.57</v>
      </c>
      <c r="O2845" s="65" t="s">
        <v>6591</v>
      </c>
    </row>
    <row r="2846" ht="15" spans="1:15">
      <c r="A2846" s="65" t="s">
        <v>36</v>
      </c>
      <c r="B2846" s="65" t="s">
        <v>7599</v>
      </c>
      <c r="C2846" s="65" t="s">
        <v>1939</v>
      </c>
      <c r="D2846" s="65" t="s">
        <v>7566</v>
      </c>
      <c r="E2846" s="65" t="s">
        <v>1935</v>
      </c>
      <c r="F2846" s="65">
        <v>60</v>
      </c>
      <c r="G2846" s="65" t="s">
        <v>2238</v>
      </c>
      <c r="H2846" s="65">
        <v>4</v>
      </c>
      <c r="I2846" s="65">
        <v>764.41</v>
      </c>
      <c r="J2846" s="65">
        <v>2594.43</v>
      </c>
      <c r="K2846" s="65">
        <v>122260</v>
      </c>
      <c r="L2846" s="65">
        <v>2700</v>
      </c>
      <c r="M2846" s="65">
        <v>6</v>
      </c>
      <c r="N2846" s="65">
        <v>99.57</v>
      </c>
      <c r="O2846" s="65" t="s">
        <v>6591</v>
      </c>
    </row>
    <row r="2847" ht="15" spans="1:15">
      <c r="A2847" s="65" t="s">
        <v>36</v>
      </c>
      <c r="B2847" s="65" t="s">
        <v>7732</v>
      </c>
      <c r="C2847" s="65" t="s">
        <v>1939</v>
      </c>
      <c r="D2847" s="65" t="s">
        <v>7566</v>
      </c>
      <c r="E2847" s="65" t="s">
        <v>1935</v>
      </c>
      <c r="F2847" s="65">
        <v>60</v>
      </c>
      <c r="G2847" s="65" t="s">
        <v>2238</v>
      </c>
      <c r="H2847" s="65">
        <v>4</v>
      </c>
      <c r="I2847" s="65">
        <v>764.41</v>
      </c>
      <c r="J2847" s="65">
        <v>2594.43</v>
      </c>
      <c r="K2847" s="65">
        <v>122260</v>
      </c>
      <c r="L2847" s="65">
        <v>2700</v>
      </c>
      <c r="M2847" s="65">
        <v>6</v>
      </c>
      <c r="N2847" s="65">
        <v>99.57</v>
      </c>
      <c r="O2847" s="65" t="s">
        <v>6591</v>
      </c>
    </row>
    <row r="2848" ht="15" spans="1:15">
      <c r="A2848" s="65" t="s">
        <v>36</v>
      </c>
      <c r="B2848" s="65" t="s">
        <v>7601</v>
      </c>
      <c r="C2848" s="65" t="s">
        <v>1939</v>
      </c>
      <c r="D2848" s="65" t="s">
        <v>7566</v>
      </c>
      <c r="E2848" s="65" t="s">
        <v>1935</v>
      </c>
      <c r="F2848" s="65">
        <v>60</v>
      </c>
      <c r="G2848" s="65" t="s">
        <v>2238</v>
      </c>
      <c r="H2848" s="65">
        <v>4</v>
      </c>
      <c r="I2848" s="65">
        <v>764.41</v>
      </c>
      <c r="J2848" s="65">
        <v>2594.43</v>
      </c>
      <c r="K2848" s="65">
        <v>122260</v>
      </c>
      <c r="L2848" s="65">
        <v>2700</v>
      </c>
      <c r="M2848" s="65">
        <v>6</v>
      </c>
      <c r="N2848" s="65">
        <v>99.57</v>
      </c>
      <c r="O2848" s="65" t="s">
        <v>6591</v>
      </c>
    </row>
    <row r="2849" ht="15" spans="1:15">
      <c r="A2849" s="65" t="s">
        <v>36</v>
      </c>
      <c r="B2849" s="65" t="s">
        <v>7603</v>
      </c>
      <c r="C2849" s="65" t="s">
        <v>1939</v>
      </c>
      <c r="D2849" s="65" t="s">
        <v>7566</v>
      </c>
      <c r="E2849" s="65" t="s">
        <v>1935</v>
      </c>
      <c r="F2849" s="65">
        <v>60</v>
      </c>
      <c r="G2849" s="65" t="s">
        <v>2238</v>
      </c>
      <c r="H2849" s="65">
        <v>4</v>
      </c>
      <c r="I2849" s="65">
        <v>764.41</v>
      </c>
      <c r="J2849" s="65">
        <v>2594.43</v>
      </c>
      <c r="K2849" s="65">
        <v>122260</v>
      </c>
      <c r="L2849" s="65">
        <v>2700</v>
      </c>
      <c r="M2849" s="65">
        <v>6</v>
      </c>
      <c r="N2849" s="65">
        <v>99.57</v>
      </c>
      <c r="O2849" s="65" t="s">
        <v>6591</v>
      </c>
    </row>
    <row r="2850" ht="15" spans="1:15">
      <c r="A2850" s="65" t="s">
        <v>36</v>
      </c>
      <c r="B2850" s="65" t="s">
        <v>7605</v>
      </c>
      <c r="C2850" s="65" t="s">
        <v>1939</v>
      </c>
      <c r="D2850" s="65" t="s">
        <v>7566</v>
      </c>
      <c r="E2850" s="65" t="s">
        <v>1935</v>
      </c>
      <c r="F2850" s="65">
        <v>60</v>
      </c>
      <c r="G2850" s="65" t="s">
        <v>2238</v>
      </c>
      <c r="H2850" s="65">
        <v>4</v>
      </c>
      <c r="I2850" s="65">
        <v>764.41</v>
      </c>
      <c r="J2850" s="65">
        <v>2594.43</v>
      </c>
      <c r="K2850" s="65">
        <v>122260</v>
      </c>
      <c r="L2850" s="65">
        <v>2700</v>
      </c>
      <c r="M2850" s="65">
        <v>6</v>
      </c>
      <c r="N2850" s="65">
        <v>99.57</v>
      </c>
      <c r="O2850" s="65" t="s">
        <v>6591</v>
      </c>
    </row>
    <row r="2851" ht="15" spans="1:15">
      <c r="A2851" s="65" t="s">
        <v>36</v>
      </c>
      <c r="B2851" s="65" t="s">
        <v>7607</v>
      </c>
      <c r="C2851" s="65" t="s">
        <v>1939</v>
      </c>
      <c r="D2851" s="65" t="s">
        <v>7566</v>
      </c>
      <c r="E2851" s="65" t="s">
        <v>1935</v>
      </c>
      <c r="F2851" s="65">
        <v>60</v>
      </c>
      <c r="G2851" s="65" t="s">
        <v>2238</v>
      </c>
      <c r="H2851" s="65">
        <v>4</v>
      </c>
      <c r="I2851" s="65">
        <v>764.41</v>
      </c>
      <c r="J2851" s="65">
        <v>2594.43</v>
      </c>
      <c r="K2851" s="65">
        <v>122260</v>
      </c>
      <c r="L2851" s="65">
        <v>2700</v>
      </c>
      <c r="M2851" s="65">
        <v>6</v>
      </c>
      <c r="N2851" s="65">
        <v>99.57</v>
      </c>
      <c r="O2851" s="65" t="s">
        <v>6591</v>
      </c>
    </row>
    <row r="2852" ht="15" spans="1:15">
      <c r="A2852" s="65" t="s">
        <v>36</v>
      </c>
      <c r="B2852" s="65" t="s">
        <v>7734</v>
      </c>
      <c r="C2852" s="65" t="s">
        <v>1939</v>
      </c>
      <c r="D2852" s="65" t="s">
        <v>7566</v>
      </c>
      <c r="E2852" s="65" t="s">
        <v>1935</v>
      </c>
      <c r="F2852" s="65">
        <v>60</v>
      </c>
      <c r="G2852" s="65" t="s">
        <v>2238</v>
      </c>
      <c r="H2852" s="65">
        <v>4</v>
      </c>
      <c r="I2852" s="65">
        <v>764.41</v>
      </c>
      <c r="J2852" s="65">
        <v>2594.43</v>
      </c>
      <c r="K2852" s="65">
        <v>122260</v>
      </c>
      <c r="L2852" s="65">
        <v>2700</v>
      </c>
      <c r="M2852" s="65">
        <v>6</v>
      </c>
      <c r="N2852" s="65">
        <v>99.57</v>
      </c>
      <c r="O2852" s="65" t="s">
        <v>6591</v>
      </c>
    </row>
    <row r="2853" ht="15" spans="1:15">
      <c r="A2853" s="65" t="s">
        <v>36</v>
      </c>
      <c r="B2853" s="65" t="s">
        <v>7609</v>
      </c>
      <c r="C2853" s="65" t="s">
        <v>1939</v>
      </c>
      <c r="D2853" s="65" t="s">
        <v>7566</v>
      </c>
      <c r="E2853" s="65" t="s">
        <v>1935</v>
      </c>
      <c r="F2853" s="65">
        <v>60</v>
      </c>
      <c r="G2853" s="65" t="s">
        <v>2238</v>
      </c>
      <c r="H2853" s="65">
        <v>4</v>
      </c>
      <c r="I2853" s="65">
        <v>764.41</v>
      </c>
      <c r="J2853" s="65">
        <v>2594.43</v>
      </c>
      <c r="K2853" s="65">
        <v>122260</v>
      </c>
      <c r="L2853" s="65">
        <v>2700</v>
      </c>
      <c r="M2853" s="65">
        <v>6</v>
      </c>
      <c r="N2853" s="65">
        <v>99.57</v>
      </c>
      <c r="O2853" s="65" t="s">
        <v>6591</v>
      </c>
    </row>
    <row r="2854" ht="15" spans="1:15">
      <c r="A2854" s="65" t="s">
        <v>36</v>
      </c>
      <c r="B2854" s="65" t="s">
        <v>7611</v>
      </c>
      <c r="C2854" s="65" t="s">
        <v>1939</v>
      </c>
      <c r="D2854" s="65" t="s">
        <v>7566</v>
      </c>
      <c r="E2854" s="65" t="s">
        <v>1935</v>
      </c>
      <c r="F2854" s="65">
        <v>60</v>
      </c>
      <c r="G2854" s="65" t="s">
        <v>2238</v>
      </c>
      <c r="H2854" s="65">
        <v>4</v>
      </c>
      <c r="I2854" s="65">
        <v>764.41</v>
      </c>
      <c r="J2854" s="65">
        <v>2594.43</v>
      </c>
      <c r="K2854" s="65">
        <v>122260</v>
      </c>
      <c r="L2854" s="65">
        <v>2700</v>
      </c>
      <c r="M2854" s="65">
        <v>6</v>
      </c>
      <c r="N2854" s="65">
        <v>99.57</v>
      </c>
      <c r="O2854" s="65" t="s">
        <v>6591</v>
      </c>
    </row>
    <row r="2855" ht="15" spans="1:15">
      <c r="A2855" s="65" t="s">
        <v>36</v>
      </c>
      <c r="B2855" s="65" t="s">
        <v>7613</v>
      </c>
      <c r="C2855" s="65" t="s">
        <v>1939</v>
      </c>
      <c r="D2855" s="65" t="s">
        <v>7566</v>
      </c>
      <c r="E2855" s="65" t="s">
        <v>1935</v>
      </c>
      <c r="F2855" s="65">
        <v>60</v>
      </c>
      <c r="G2855" s="65" t="s">
        <v>2238</v>
      </c>
      <c r="H2855" s="65">
        <v>4</v>
      </c>
      <c r="I2855" s="65">
        <v>764.41</v>
      </c>
      <c r="J2855" s="65">
        <v>2594.43</v>
      </c>
      <c r="K2855" s="65">
        <v>122260</v>
      </c>
      <c r="L2855" s="65">
        <v>2700</v>
      </c>
      <c r="M2855" s="65">
        <v>6</v>
      </c>
      <c r="N2855" s="65">
        <v>99.57</v>
      </c>
      <c r="O2855" s="65" t="s">
        <v>6591</v>
      </c>
    </row>
    <row r="2856" ht="15" spans="1:15">
      <c r="A2856" s="65" t="s">
        <v>36</v>
      </c>
      <c r="B2856" s="65" t="s">
        <v>7736</v>
      </c>
      <c r="C2856" s="65" t="s">
        <v>1939</v>
      </c>
      <c r="D2856" s="65" t="s">
        <v>7566</v>
      </c>
      <c r="E2856" s="65" t="s">
        <v>1935</v>
      </c>
      <c r="F2856" s="65">
        <v>60</v>
      </c>
      <c r="G2856" s="65" t="s">
        <v>2238</v>
      </c>
      <c r="H2856" s="65">
        <v>4</v>
      </c>
      <c r="I2856" s="65">
        <v>764.41</v>
      </c>
      <c r="J2856" s="65">
        <v>2594.43</v>
      </c>
      <c r="K2856" s="65">
        <v>122260</v>
      </c>
      <c r="L2856" s="65">
        <v>2700</v>
      </c>
      <c r="M2856" s="65">
        <v>6</v>
      </c>
      <c r="N2856" s="65">
        <v>99.57</v>
      </c>
      <c r="O2856" s="65" t="s">
        <v>6591</v>
      </c>
    </row>
    <row r="2857" ht="15" spans="1:15">
      <c r="A2857" s="65" t="s">
        <v>36</v>
      </c>
      <c r="B2857" s="65" t="s">
        <v>7615</v>
      </c>
      <c r="C2857" s="65" t="s">
        <v>1939</v>
      </c>
      <c r="D2857" s="65" t="s">
        <v>7566</v>
      </c>
      <c r="E2857" s="65" t="s">
        <v>1935</v>
      </c>
      <c r="F2857" s="65">
        <v>60</v>
      </c>
      <c r="G2857" s="65" t="s">
        <v>2238</v>
      </c>
      <c r="H2857" s="65">
        <v>4</v>
      </c>
      <c r="I2857" s="65">
        <v>764.41</v>
      </c>
      <c r="J2857" s="65">
        <v>2594.43</v>
      </c>
      <c r="K2857" s="65">
        <v>122260</v>
      </c>
      <c r="L2857" s="65">
        <v>2700</v>
      </c>
      <c r="M2857" s="65">
        <v>6</v>
      </c>
      <c r="N2857" s="65">
        <v>99.57</v>
      </c>
      <c r="O2857" s="65" t="s">
        <v>6591</v>
      </c>
    </row>
    <row r="2858" ht="15" spans="1:15">
      <c r="A2858" s="65" t="s">
        <v>36</v>
      </c>
      <c r="B2858" s="65" t="s">
        <v>7617</v>
      </c>
      <c r="C2858" s="65" t="s">
        <v>1939</v>
      </c>
      <c r="D2858" s="65" t="s">
        <v>7566</v>
      </c>
      <c r="E2858" s="65" t="s">
        <v>1935</v>
      </c>
      <c r="F2858" s="65">
        <v>60</v>
      </c>
      <c r="G2858" s="65" t="s">
        <v>2238</v>
      </c>
      <c r="H2858" s="65">
        <v>4</v>
      </c>
      <c r="I2858" s="65">
        <v>764.41</v>
      </c>
      <c r="J2858" s="65">
        <v>2594.43</v>
      </c>
      <c r="K2858" s="65">
        <v>122260</v>
      </c>
      <c r="L2858" s="65">
        <v>2700</v>
      </c>
      <c r="M2858" s="65">
        <v>6</v>
      </c>
      <c r="N2858" s="65">
        <v>99.57</v>
      </c>
      <c r="O2858" s="65" t="s">
        <v>6591</v>
      </c>
    </row>
    <row r="2859" ht="15" spans="1:15">
      <c r="A2859" s="65" t="s">
        <v>36</v>
      </c>
      <c r="B2859" s="65" t="s">
        <v>7738</v>
      </c>
      <c r="C2859" s="65" t="s">
        <v>1939</v>
      </c>
      <c r="D2859" s="65" t="s">
        <v>7566</v>
      </c>
      <c r="E2859" s="65" t="s">
        <v>1935</v>
      </c>
      <c r="F2859" s="65">
        <v>60</v>
      </c>
      <c r="G2859" s="65" t="s">
        <v>2238</v>
      </c>
      <c r="H2859" s="65">
        <v>4</v>
      </c>
      <c r="I2859" s="65">
        <v>764.41</v>
      </c>
      <c r="J2859" s="65">
        <v>2594.43</v>
      </c>
      <c r="K2859" s="65">
        <v>122260</v>
      </c>
      <c r="L2859" s="65">
        <v>2700</v>
      </c>
      <c r="M2859" s="65">
        <v>6</v>
      </c>
      <c r="N2859" s="65">
        <v>99.57</v>
      </c>
      <c r="O2859" s="65"/>
    </row>
    <row r="2860" ht="15" spans="1:15">
      <c r="A2860" s="65" t="s">
        <v>36</v>
      </c>
      <c r="B2860" s="65" t="s">
        <v>7740</v>
      </c>
      <c r="C2860" s="65" t="s">
        <v>1939</v>
      </c>
      <c r="D2860" s="65" t="s">
        <v>7566</v>
      </c>
      <c r="E2860" s="65" t="s">
        <v>1935</v>
      </c>
      <c r="F2860" s="65">
        <v>60</v>
      </c>
      <c r="G2860" s="65" t="s">
        <v>2238</v>
      </c>
      <c r="H2860" s="65">
        <v>4</v>
      </c>
      <c r="I2860" s="65">
        <v>764.41</v>
      </c>
      <c r="J2860" s="65">
        <v>2594.43</v>
      </c>
      <c r="K2860" s="65">
        <v>122260</v>
      </c>
      <c r="L2860" s="65">
        <v>2700</v>
      </c>
      <c r="M2860" s="65">
        <v>6</v>
      </c>
      <c r="N2860" s="65">
        <v>99.57</v>
      </c>
      <c r="O2860" s="65"/>
    </row>
    <row r="2861" ht="15" spans="1:15">
      <c r="A2861" s="65" t="s">
        <v>36</v>
      </c>
      <c r="B2861" s="65" t="s">
        <v>7742</v>
      </c>
      <c r="C2861" s="65" t="s">
        <v>1939</v>
      </c>
      <c r="D2861" s="65" t="s">
        <v>7566</v>
      </c>
      <c r="E2861" s="65" t="s">
        <v>1935</v>
      </c>
      <c r="F2861" s="65">
        <v>60</v>
      </c>
      <c r="G2861" s="65" t="s">
        <v>2238</v>
      </c>
      <c r="H2861" s="65">
        <v>4</v>
      </c>
      <c r="I2861" s="65">
        <v>764.41</v>
      </c>
      <c r="J2861" s="65">
        <v>2594.43</v>
      </c>
      <c r="K2861" s="65">
        <v>122260</v>
      </c>
      <c r="L2861" s="65">
        <v>2700</v>
      </c>
      <c r="M2861" s="65">
        <v>6</v>
      </c>
      <c r="N2861" s="65">
        <v>99.57</v>
      </c>
      <c r="O2861" s="65"/>
    </row>
    <row r="2862" ht="15" spans="1:15">
      <c r="A2862" s="65" t="s">
        <v>36</v>
      </c>
      <c r="B2862" s="65" t="s">
        <v>7744</v>
      </c>
      <c r="C2862" s="65" t="s">
        <v>1939</v>
      </c>
      <c r="D2862" s="65" t="s">
        <v>7566</v>
      </c>
      <c r="E2862" s="65" t="s">
        <v>1935</v>
      </c>
      <c r="F2862" s="65">
        <v>60</v>
      </c>
      <c r="G2862" s="65" t="s">
        <v>2238</v>
      </c>
      <c r="H2862" s="65">
        <v>4</v>
      </c>
      <c r="I2862" s="65">
        <v>764.41</v>
      </c>
      <c r="J2862" s="65">
        <v>2594.43</v>
      </c>
      <c r="K2862" s="65">
        <v>122260</v>
      </c>
      <c r="L2862" s="65">
        <v>2700</v>
      </c>
      <c r="M2862" s="65">
        <v>6</v>
      </c>
      <c r="N2862" s="65">
        <v>99.57</v>
      </c>
      <c r="O2862" s="65"/>
    </row>
    <row r="2863" ht="15" spans="1:15">
      <c r="A2863" s="65" t="s">
        <v>36</v>
      </c>
      <c r="B2863" s="65" t="s">
        <v>7746</v>
      </c>
      <c r="C2863" s="65" t="s">
        <v>1939</v>
      </c>
      <c r="D2863" s="65" t="s">
        <v>7566</v>
      </c>
      <c r="E2863" s="65" t="s">
        <v>1935</v>
      </c>
      <c r="F2863" s="65">
        <v>60</v>
      </c>
      <c r="G2863" s="65" t="s">
        <v>2238</v>
      </c>
      <c r="H2863" s="65">
        <v>4</v>
      </c>
      <c r="I2863" s="65">
        <v>764.41</v>
      </c>
      <c r="J2863" s="65">
        <v>2594.43</v>
      </c>
      <c r="K2863" s="65">
        <v>122260</v>
      </c>
      <c r="L2863" s="65">
        <v>2700</v>
      </c>
      <c r="M2863" s="65">
        <v>6</v>
      </c>
      <c r="N2863" s="65">
        <v>99.57</v>
      </c>
      <c r="O2863" s="65" t="s">
        <v>6591</v>
      </c>
    </row>
    <row r="2864" ht="15" spans="1:15">
      <c r="A2864" s="65" t="s">
        <v>36</v>
      </c>
      <c r="B2864" s="65" t="s">
        <v>7748</v>
      </c>
      <c r="C2864" s="65" t="s">
        <v>1939</v>
      </c>
      <c r="D2864" s="65" t="s">
        <v>7566</v>
      </c>
      <c r="E2864" s="65" t="s">
        <v>1935</v>
      </c>
      <c r="F2864" s="65">
        <v>60</v>
      </c>
      <c r="G2864" s="65" t="s">
        <v>2238</v>
      </c>
      <c r="H2864" s="65">
        <v>4</v>
      </c>
      <c r="I2864" s="65">
        <v>764.41</v>
      </c>
      <c r="J2864" s="65">
        <v>2594.43</v>
      </c>
      <c r="K2864" s="65">
        <v>122260</v>
      </c>
      <c r="L2864" s="65">
        <v>2700</v>
      </c>
      <c r="M2864" s="65">
        <v>6</v>
      </c>
      <c r="N2864" s="65">
        <v>99.57</v>
      </c>
      <c r="O2864" s="65"/>
    </row>
    <row r="2865" ht="15" spans="1:15">
      <c r="A2865" s="65" t="s">
        <v>36</v>
      </c>
      <c r="B2865" s="65" t="s">
        <v>7750</v>
      </c>
      <c r="C2865" s="65" t="s">
        <v>1939</v>
      </c>
      <c r="D2865" s="65" t="s">
        <v>7566</v>
      </c>
      <c r="E2865" s="65" t="s">
        <v>1935</v>
      </c>
      <c r="F2865" s="65">
        <v>60</v>
      </c>
      <c r="G2865" s="65" t="s">
        <v>2238</v>
      </c>
      <c r="H2865" s="65">
        <v>4</v>
      </c>
      <c r="I2865" s="65">
        <v>764.41</v>
      </c>
      <c r="J2865" s="65">
        <v>2594.43</v>
      </c>
      <c r="K2865" s="65">
        <v>122260</v>
      </c>
      <c r="L2865" s="65">
        <v>2700</v>
      </c>
      <c r="M2865" s="65">
        <v>6</v>
      </c>
      <c r="N2865" s="65">
        <v>99.57</v>
      </c>
      <c r="O2865" s="65" t="s">
        <v>6591</v>
      </c>
    </row>
    <row r="2866" ht="15" spans="1:15">
      <c r="A2866" s="65" t="s">
        <v>36</v>
      </c>
      <c r="B2866" s="65" t="s">
        <v>7752</v>
      </c>
      <c r="C2866" s="65" t="s">
        <v>1939</v>
      </c>
      <c r="D2866" s="65" t="s">
        <v>7566</v>
      </c>
      <c r="E2866" s="65" t="s">
        <v>1935</v>
      </c>
      <c r="F2866" s="65">
        <v>60</v>
      </c>
      <c r="G2866" s="65" t="s">
        <v>2238</v>
      </c>
      <c r="H2866" s="65">
        <v>4</v>
      </c>
      <c r="I2866" s="65">
        <v>764.41</v>
      </c>
      <c r="J2866" s="65">
        <v>2594.43</v>
      </c>
      <c r="K2866" s="65">
        <v>122260</v>
      </c>
      <c r="L2866" s="65">
        <v>2700</v>
      </c>
      <c r="M2866" s="65">
        <v>6</v>
      </c>
      <c r="N2866" s="65">
        <v>99.57</v>
      </c>
      <c r="O2866" s="65"/>
    </row>
    <row r="2867" ht="15" spans="1:15">
      <c r="A2867" s="65" t="s">
        <v>36</v>
      </c>
      <c r="B2867" s="65" t="s">
        <v>7619</v>
      </c>
      <c r="C2867" s="65" t="s">
        <v>1939</v>
      </c>
      <c r="D2867" s="65" t="s">
        <v>7566</v>
      </c>
      <c r="E2867" s="65" t="s">
        <v>1935</v>
      </c>
      <c r="F2867" s="65">
        <v>60</v>
      </c>
      <c r="G2867" s="65" t="s">
        <v>2238</v>
      </c>
      <c r="H2867" s="65">
        <v>4</v>
      </c>
      <c r="I2867" s="65">
        <v>764.41</v>
      </c>
      <c r="J2867" s="65">
        <v>2594.43</v>
      </c>
      <c r="K2867" s="65">
        <v>122260</v>
      </c>
      <c r="L2867" s="65">
        <v>2700</v>
      </c>
      <c r="M2867" s="65">
        <v>6</v>
      </c>
      <c r="N2867" s="65">
        <v>99.57</v>
      </c>
      <c r="O2867" s="65" t="s">
        <v>6591</v>
      </c>
    </row>
    <row r="2868" ht="15" spans="1:15">
      <c r="A2868" s="65" t="s">
        <v>36</v>
      </c>
      <c r="B2868" s="65" t="s">
        <v>7621</v>
      </c>
      <c r="C2868" s="65" t="s">
        <v>1939</v>
      </c>
      <c r="D2868" s="65" t="s">
        <v>7566</v>
      </c>
      <c r="E2868" s="65" t="s">
        <v>1935</v>
      </c>
      <c r="F2868" s="65">
        <v>60</v>
      </c>
      <c r="G2868" s="65" t="s">
        <v>2238</v>
      </c>
      <c r="H2868" s="65">
        <v>4</v>
      </c>
      <c r="I2868" s="65">
        <v>764.41</v>
      </c>
      <c r="J2868" s="65">
        <v>2594.43</v>
      </c>
      <c r="K2868" s="65">
        <v>122260</v>
      </c>
      <c r="L2868" s="65">
        <v>2700</v>
      </c>
      <c r="M2868" s="65">
        <v>6</v>
      </c>
      <c r="N2868" s="65">
        <v>99.57</v>
      </c>
      <c r="O2868" s="65"/>
    </row>
    <row r="2869" ht="15" spans="1:15">
      <c r="A2869" s="65" t="s">
        <v>36</v>
      </c>
      <c r="B2869" s="65" t="s">
        <v>7623</v>
      </c>
      <c r="C2869" s="65" t="s">
        <v>1939</v>
      </c>
      <c r="D2869" s="65" t="s">
        <v>7566</v>
      </c>
      <c r="E2869" s="65" t="s">
        <v>1935</v>
      </c>
      <c r="F2869" s="65">
        <v>60</v>
      </c>
      <c r="G2869" s="65" t="s">
        <v>2238</v>
      </c>
      <c r="H2869" s="65">
        <v>4</v>
      </c>
      <c r="I2869" s="65">
        <v>764.41</v>
      </c>
      <c r="J2869" s="65">
        <v>2594.43</v>
      </c>
      <c r="K2869" s="65">
        <v>122260</v>
      </c>
      <c r="L2869" s="65">
        <v>2700</v>
      </c>
      <c r="M2869" s="65">
        <v>6</v>
      </c>
      <c r="N2869" s="65">
        <v>99.57</v>
      </c>
      <c r="O2869" s="65" t="s">
        <v>6591</v>
      </c>
    </row>
    <row r="2870" ht="15" spans="1:15">
      <c r="A2870" s="65" t="s">
        <v>36</v>
      </c>
      <c r="B2870" s="65" t="s">
        <v>7754</v>
      </c>
      <c r="C2870" s="65" t="s">
        <v>1939</v>
      </c>
      <c r="D2870" s="65" t="s">
        <v>7566</v>
      </c>
      <c r="E2870" s="65" t="s">
        <v>1935</v>
      </c>
      <c r="F2870" s="65">
        <v>60</v>
      </c>
      <c r="G2870" s="65" t="s">
        <v>2238</v>
      </c>
      <c r="H2870" s="65">
        <v>4</v>
      </c>
      <c r="I2870" s="65">
        <v>764.41</v>
      </c>
      <c r="J2870" s="65">
        <v>2594.43</v>
      </c>
      <c r="K2870" s="65">
        <v>122260</v>
      </c>
      <c r="L2870" s="65">
        <v>2700</v>
      </c>
      <c r="M2870" s="65">
        <v>6</v>
      </c>
      <c r="N2870" s="65">
        <v>99.57</v>
      </c>
      <c r="O2870" s="65" t="s">
        <v>6591</v>
      </c>
    </row>
    <row r="2871" ht="15" spans="1:15">
      <c r="A2871" s="65" t="s">
        <v>36</v>
      </c>
      <c r="B2871" s="65" t="s">
        <v>7625</v>
      </c>
      <c r="C2871" s="65" t="s">
        <v>1939</v>
      </c>
      <c r="D2871" s="65" t="s">
        <v>7566</v>
      </c>
      <c r="E2871" s="65" t="s">
        <v>1935</v>
      </c>
      <c r="F2871" s="65">
        <v>60</v>
      </c>
      <c r="G2871" s="65" t="s">
        <v>2238</v>
      </c>
      <c r="H2871" s="65">
        <v>4</v>
      </c>
      <c r="I2871" s="65">
        <v>764.41</v>
      </c>
      <c r="J2871" s="65">
        <v>2594.43</v>
      </c>
      <c r="K2871" s="65">
        <v>122260</v>
      </c>
      <c r="L2871" s="65">
        <v>2700</v>
      </c>
      <c r="M2871" s="65">
        <v>6</v>
      </c>
      <c r="N2871" s="65">
        <v>99.57</v>
      </c>
      <c r="O2871" s="65" t="s">
        <v>6591</v>
      </c>
    </row>
    <row r="2872" ht="15" spans="1:15">
      <c r="A2872" s="65" t="s">
        <v>36</v>
      </c>
      <c r="B2872" s="65" t="s">
        <v>7756</v>
      </c>
      <c r="C2872" s="65" t="s">
        <v>1939</v>
      </c>
      <c r="D2872" s="65" t="s">
        <v>7566</v>
      </c>
      <c r="E2872" s="65" t="s">
        <v>1935</v>
      </c>
      <c r="F2872" s="65">
        <v>60</v>
      </c>
      <c r="G2872" s="65" t="s">
        <v>2238</v>
      </c>
      <c r="H2872" s="65">
        <v>4</v>
      </c>
      <c r="I2872" s="65">
        <v>764.41</v>
      </c>
      <c r="J2872" s="65">
        <v>2594.43</v>
      </c>
      <c r="K2872" s="65">
        <v>122260</v>
      </c>
      <c r="L2872" s="65">
        <v>2700</v>
      </c>
      <c r="M2872" s="65">
        <v>6</v>
      </c>
      <c r="N2872" s="65">
        <v>99.57</v>
      </c>
      <c r="O2872" s="65" t="s">
        <v>6591</v>
      </c>
    </row>
    <row r="2873" ht="15" spans="1:15">
      <c r="A2873" s="65" t="s">
        <v>36</v>
      </c>
      <c r="B2873" s="65" t="s">
        <v>7758</v>
      </c>
      <c r="C2873" s="65" t="s">
        <v>1939</v>
      </c>
      <c r="D2873" s="65" t="s">
        <v>7566</v>
      </c>
      <c r="E2873" s="65" t="s">
        <v>1935</v>
      </c>
      <c r="F2873" s="65">
        <v>60</v>
      </c>
      <c r="G2873" s="65" t="s">
        <v>2238</v>
      </c>
      <c r="H2873" s="65">
        <v>4</v>
      </c>
      <c r="I2873" s="65">
        <v>764.41</v>
      </c>
      <c r="J2873" s="65">
        <v>2594.43</v>
      </c>
      <c r="K2873" s="65">
        <v>122260</v>
      </c>
      <c r="L2873" s="65">
        <v>2700</v>
      </c>
      <c r="M2873" s="65">
        <v>6</v>
      </c>
      <c r="N2873" s="65">
        <v>99.57</v>
      </c>
      <c r="O2873" s="65"/>
    </row>
    <row r="2874" ht="15" spans="1:15">
      <c r="A2874" s="65" t="s">
        <v>36</v>
      </c>
      <c r="B2874" s="65" t="s">
        <v>7627</v>
      </c>
      <c r="C2874" s="65" t="s">
        <v>1939</v>
      </c>
      <c r="D2874" s="65" t="s">
        <v>7566</v>
      </c>
      <c r="E2874" s="65" t="s">
        <v>1935</v>
      </c>
      <c r="F2874" s="65">
        <v>60</v>
      </c>
      <c r="G2874" s="65" t="s">
        <v>2238</v>
      </c>
      <c r="H2874" s="65">
        <v>4</v>
      </c>
      <c r="I2874" s="65">
        <v>764.41</v>
      </c>
      <c r="J2874" s="65">
        <v>2594.43</v>
      </c>
      <c r="K2874" s="65">
        <v>122260</v>
      </c>
      <c r="L2874" s="65">
        <v>2700</v>
      </c>
      <c r="M2874" s="65">
        <v>6</v>
      </c>
      <c r="N2874" s="65">
        <v>99.57</v>
      </c>
      <c r="O2874" s="65" t="s">
        <v>6591</v>
      </c>
    </row>
    <row r="2875" ht="15" spans="1:15">
      <c r="A2875" s="65" t="s">
        <v>36</v>
      </c>
      <c r="B2875" s="65" t="s">
        <v>7760</v>
      </c>
      <c r="C2875" s="65" t="s">
        <v>1939</v>
      </c>
      <c r="D2875" s="65" t="s">
        <v>7566</v>
      </c>
      <c r="E2875" s="65" t="s">
        <v>1935</v>
      </c>
      <c r="F2875" s="65">
        <v>60</v>
      </c>
      <c r="G2875" s="65" t="s">
        <v>2238</v>
      </c>
      <c r="H2875" s="65">
        <v>4</v>
      </c>
      <c r="I2875" s="65">
        <v>764.41</v>
      </c>
      <c r="J2875" s="65">
        <v>2594.43</v>
      </c>
      <c r="K2875" s="65">
        <v>122260</v>
      </c>
      <c r="L2875" s="65">
        <v>2700</v>
      </c>
      <c r="M2875" s="65">
        <v>6</v>
      </c>
      <c r="N2875" s="65">
        <v>99.57</v>
      </c>
      <c r="O2875" s="65" t="s">
        <v>6591</v>
      </c>
    </row>
    <row r="2876" ht="15" spans="1:15">
      <c r="A2876" s="65" t="s">
        <v>36</v>
      </c>
      <c r="B2876" s="65" t="s">
        <v>7629</v>
      </c>
      <c r="C2876" s="65" t="s">
        <v>1939</v>
      </c>
      <c r="D2876" s="65" t="s">
        <v>7566</v>
      </c>
      <c r="E2876" s="65" t="s">
        <v>1935</v>
      </c>
      <c r="F2876" s="65">
        <v>60</v>
      </c>
      <c r="G2876" s="65" t="s">
        <v>2238</v>
      </c>
      <c r="H2876" s="65">
        <v>4</v>
      </c>
      <c r="I2876" s="65">
        <v>764.41</v>
      </c>
      <c r="J2876" s="65">
        <v>2594.43</v>
      </c>
      <c r="K2876" s="65">
        <v>122260</v>
      </c>
      <c r="L2876" s="65">
        <v>2700</v>
      </c>
      <c r="M2876" s="65">
        <v>6</v>
      </c>
      <c r="N2876" s="65">
        <v>99.57</v>
      </c>
      <c r="O2876" s="65" t="s">
        <v>6591</v>
      </c>
    </row>
    <row r="2877" ht="15" spans="1:15">
      <c r="A2877" s="65" t="s">
        <v>36</v>
      </c>
      <c r="B2877" s="65" t="s">
        <v>7631</v>
      </c>
      <c r="C2877" s="65" t="s">
        <v>1939</v>
      </c>
      <c r="D2877" s="65" t="s">
        <v>7566</v>
      </c>
      <c r="E2877" s="65" t="s">
        <v>1935</v>
      </c>
      <c r="F2877" s="65">
        <v>60</v>
      </c>
      <c r="G2877" s="65" t="s">
        <v>2238</v>
      </c>
      <c r="H2877" s="65">
        <v>4</v>
      </c>
      <c r="I2877" s="65">
        <v>764.41</v>
      </c>
      <c r="J2877" s="65">
        <v>2594.43</v>
      </c>
      <c r="K2877" s="65">
        <v>122260</v>
      </c>
      <c r="L2877" s="65">
        <v>2700</v>
      </c>
      <c r="M2877" s="65">
        <v>6</v>
      </c>
      <c r="N2877" s="65">
        <v>99.57</v>
      </c>
      <c r="O2877" s="65" t="s">
        <v>6591</v>
      </c>
    </row>
    <row r="2878" ht="15" spans="1:15">
      <c r="A2878" s="65" t="s">
        <v>36</v>
      </c>
      <c r="B2878" s="65" t="s">
        <v>7633</v>
      </c>
      <c r="C2878" s="65" t="s">
        <v>1939</v>
      </c>
      <c r="D2878" s="65" t="s">
        <v>7566</v>
      </c>
      <c r="E2878" s="65" t="s">
        <v>1935</v>
      </c>
      <c r="F2878" s="65">
        <v>60</v>
      </c>
      <c r="G2878" s="65" t="s">
        <v>2238</v>
      </c>
      <c r="H2878" s="65">
        <v>4</v>
      </c>
      <c r="I2878" s="65">
        <v>764.41</v>
      </c>
      <c r="J2878" s="65">
        <v>2594.43</v>
      </c>
      <c r="K2878" s="65">
        <v>122260</v>
      </c>
      <c r="L2878" s="65">
        <v>2700</v>
      </c>
      <c r="M2878" s="65">
        <v>6</v>
      </c>
      <c r="N2878" s="65">
        <v>99.57</v>
      </c>
      <c r="O2878" s="65" t="s">
        <v>6591</v>
      </c>
    </row>
    <row r="2879" ht="15" spans="1:15">
      <c r="A2879" s="65" t="s">
        <v>36</v>
      </c>
      <c r="B2879" s="65" t="s">
        <v>7635</v>
      </c>
      <c r="C2879" s="65" t="s">
        <v>1939</v>
      </c>
      <c r="D2879" s="65" t="s">
        <v>7566</v>
      </c>
      <c r="E2879" s="65" t="s">
        <v>1935</v>
      </c>
      <c r="F2879" s="65">
        <v>60</v>
      </c>
      <c r="G2879" s="65" t="s">
        <v>2238</v>
      </c>
      <c r="H2879" s="65">
        <v>4</v>
      </c>
      <c r="I2879" s="65">
        <v>764.41</v>
      </c>
      <c r="J2879" s="65">
        <v>2594.43</v>
      </c>
      <c r="K2879" s="65">
        <v>122260</v>
      </c>
      <c r="L2879" s="65">
        <v>2700</v>
      </c>
      <c r="M2879" s="65">
        <v>6</v>
      </c>
      <c r="N2879" s="65">
        <v>99.57</v>
      </c>
      <c r="O2879" s="65" t="s">
        <v>6591</v>
      </c>
    </row>
    <row r="2880" ht="15" spans="1:15">
      <c r="A2880" s="65" t="s">
        <v>36</v>
      </c>
      <c r="B2880" s="65" t="s">
        <v>7762</v>
      </c>
      <c r="C2880" s="65" t="s">
        <v>1939</v>
      </c>
      <c r="D2880" s="65" t="s">
        <v>7566</v>
      </c>
      <c r="E2880" s="65" t="s">
        <v>1935</v>
      </c>
      <c r="F2880" s="65">
        <v>60</v>
      </c>
      <c r="G2880" s="65" t="s">
        <v>2238</v>
      </c>
      <c r="H2880" s="65">
        <v>4</v>
      </c>
      <c r="I2880" s="65">
        <v>764.41</v>
      </c>
      <c r="J2880" s="65">
        <v>2594.43</v>
      </c>
      <c r="K2880" s="65">
        <v>122260</v>
      </c>
      <c r="L2880" s="65">
        <v>2700</v>
      </c>
      <c r="M2880" s="65">
        <v>6</v>
      </c>
      <c r="N2880" s="65">
        <v>99.57</v>
      </c>
      <c r="O2880" s="65" t="s">
        <v>6591</v>
      </c>
    </row>
    <row r="2881" ht="15" spans="1:15">
      <c r="A2881" s="65" t="s">
        <v>36</v>
      </c>
      <c r="B2881" s="65" t="s">
        <v>7764</v>
      </c>
      <c r="C2881" s="65" t="s">
        <v>1939</v>
      </c>
      <c r="D2881" s="65" t="s">
        <v>7566</v>
      </c>
      <c r="E2881" s="65" t="s">
        <v>1935</v>
      </c>
      <c r="F2881" s="65">
        <v>60</v>
      </c>
      <c r="G2881" s="65" t="s">
        <v>2238</v>
      </c>
      <c r="H2881" s="65">
        <v>4</v>
      </c>
      <c r="I2881" s="65">
        <v>764.41</v>
      </c>
      <c r="J2881" s="65">
        <v>2594.43</v>
      </c>
      <c r="K2881" s="65">
        <v>122260</v>
      </c>
      <c r="L2881" s="65">
        <v>2700</v>
      </c>
      <c r="M2881" s="65">
        <v>6</v>
      </c>
      <c r="N2881" s="65">
        <v>99.57</v>
      </c>
      <c r="O2881" s="65" t="s">
        <v>6591</v>
      </c>
    </row>
    <row r="2882" ht="15" spans="1:15">
      <c r="A2882" s="65" t="s">
        <v>36</v>
      </c>
      <c r="B2882" s="65" t="s">
        <v>7637</v>
      </c>
      <c r="C2882" s="65" t="s">
        <v>1939</v>
      </c>
      <c r="D2882" s="65" t="s">
        <v>7566</v>
      </c>
      <c r="E2882" s="65" t="s">
        <v>1935</v>
      </c>
      <c r="F2882" s="65">
        <v>60</v>
      </c>
      <c r="G2882" s="65" t="s">
        <v>2238</v>
      </c>
      <c r="H2882" s="65">
        <v>4</v>
      </c>
      <c r="I2882" s="65">
        <v>764.41</v>
      </c>
      <c r="J2882" s="65">
        <v>2594.43</v>
      </c>
      <c r="K2882" s="65">
        <v>122260</v>
      </c>
      <c r="L2882" s="65">
        <v>2700</v>
      </c>
      <c r="M2882" s="65">
        <v>6</v>
      </c>
      <c r="N2882" s="65">
        <v>99.57</v>
      </c>
      <c r="O2882" s="65" t="s">
        <v>6591</v>
      </c>
    </row>
    <row r="2883" ht="15" spans="1:15">
      <c r="A2883" s="65" t="s">
        <v>36</v>
      </c>
      <c r="B2883" s="65" t="s">
        <v>7766</v>
      </c>
      <c r="C2883" s="65" t="s">
        <v>1939</v>
      </c>
      <c r="D2883" s="65" t="s">
        <v>7566</v>
      </c>
      <c r="E2883" s="65" t="s">
        <v>1935</v>
      </c>
      <c r="F2883" s="65">
        <v>60</v>
      </c>
      <c r="G2883" s="65" t="s">
        <v>2238</v>
      </c>
      <c r="H2883" s="65">
        <v>4</v>
      </c>
      <c r="I2883" s="65">
        <v>764.41</v>
      </c>
      <c r="J2883" s="65">
        <v>2594.43</v>
      </c>
      <c r="K2883" s="65">
        <v>122260</v>
      </c>
      <c r="L2883" s="65">
        <v>2700</v>
      </c>
      <c r="M2883" s="65">
        <v>6</v>
      </c>
      <c r="N2883" s="65">
        <v>99.57</v>
      </c>
      <c r="O2883" s="65"/>
    </row>
    <row r="2884" ht="15" spans="1:15">
      <c r="A2884" s="65" t="s">
        <v>36</v>
      </c>
      <c r="B2884" s="65" t="s">
        <v>7768</v>
      </c>
      <c r="C2884" s="65" t="s">
        <v>1939</v>
      </c>
      <c r="D2884" s="65" t="s">
        <v>7566</v>
      </c>
      <c r="E2884" s="65" t="s">
        <v>1935</v>
      </c>
      <c r="F2884" s="65">
        <v>60</v>
      </c>
      <c r="G2884" s="65" t="s">
        <v>2238</v>
      </c>
      <c r="H2884" s="65">
        <v>4</v>
      </c>
      <c r="I2884" s="65">
        <v>764.41</v>
      </c>
      <c r="J2884" s="65">
        <v>2594.43</v>
      </c>
      <c r="K2884" s="65">
        <v>122260</v>
      </c>
      <c r="L2884" s="65">
        <v>2700</v>
      </c>
      <c r="M2884" s="65">
        <v>6</v>
      </c>
      <c r="N2884" s="65">
        <v>99.57</v>
      </c>
      <c r="O2884" s="65" t="s">
        <v>7428</v>
      </c>
    </row>
    <row r="2885" ht="15" spans="1:15">
      <c r="A2885" s="65" t="s">
        <v>36</v>
      </c>
      <c r="B2885" s="65" t="s">
        <v>7770</v>
      </c>
      <c r="C2885" s="65" t="s">
        <v>1939</v>
      </c>
      <c r="D2885" s="65" t="s">
        <v>7566</v>
      </c>
      <c r="E2885" s="65" t="s">
        <v>1935</v>
      </c>
      <c r="F2885" s="65">
        <v>60</v>
      </c>
      <c r="G2885" s="65" t="s">
        <v>2238</v>
      </c>
      <c r="H2885" s="65">
        <v>4</v>
      </c>
      <c r="I2885" s="65">
        <v>764.41</v>
      </c>
      <c r="J2885" s="65">
        <v>2594.43</v>
      </c>
      <c r="K2885" s="65">
        <v>122260</v>
      </c>
      <c r="L2885" s="65">
        <v>2700</v>
      </c>
      <c r="M2885" s="65">
        <v>6</v>
      </c>
      <c r="N2885" s="65">
        <v>99.57</v>
      </c>
      <c r="O2885" s="65" t="s">
        <v>7428</v>
      </c>
    </row>
    <row r="2886" ht="15" spans="1:15">
      <c r="A2886" s="65" t="s">
        <v>36</v>
      </c>
      <c r="B2886" s="65" t="s">
        <v>7772</v>
      </c>
      <c r="C2886" s="65" t="s">
        <v>1939</v>
      </c>
      <c r="D2886" s="65" t="s">
        <v>7566</v>
      </c>
      <c r="E2886" s="65" t="s">
        <v>1935</v>
      </c>
      <c r="F2886" s="65">
        <v>60</v>
      </c>
      <c r="G2886" s="65" t="s">
        <v>2238</v>
      </c>
      <c r="H2886" s="65">
        <v>4</v>
      </c>
      <c r="I2886" s="65">
        <v>764.41</v>
      </c>
      <c r="J2886" s="65">
        <v>2594.43</v>
      </c>
      <c r="K2886" s="65">
        <v>122260</v>
      </c>
      <c r="L2886" s="65">
        <v>2700</v>
      </c>
      <c r="M2886" s="65">
        <v>6</v>
      </c>
      <c r="N2886" s="65">
        <v>99.57</v>
      </c>
      <c r="O2886" s="65"/>
    </row>
    <row r="2887" ht="15" spans="1:15">
      <c r="A2887" s="65" t="s">
        <v>36</v>
      </c>
      <c r="B2887" s="65" t="s">
        <v>7774</v>
      </c>
      <c r="C2887" s="65" t="s">
        <v>1939</v>
      </c>
      <c r="D2887" s="65" t="s">
        <v>7566</v>
      </c>
      <c r="E2887" s="65" t="s">
        <v>1935</v>
      </c>
      <c r="F2887" s="65">
        <v>60</v>
      </c>
      <c r="G2887" s="65" t="s">
        <v>2238</v>
      </c>
      <c r="H2887" s="65">
        <v>4</v>
      </c>
      <c r="I2887" s="65">
        <v>764.41</v>
      </c>
      <c r="J2887" s="65">
        <v>2594.43</v>
      </c>
      <c r="K2887" s="65">
        <v>122260</v>
      </c>
      <c r="L2887" s="65">
        <v>2700</v>
      </c>
      <c r="M2887" s="65">
        <v>6</v>
      </c>
      <c r="N2887" s="65">
        <v>99.57</v>
      </c>
      <c r="O2887" s="65"/>
    </row>
    <row r="2888" ht="15" spans="1:15">
      <c r="A2888" s="65" t="s">
        <v>36</v>
      </c>
      <c r="B2888" s="65" t="s">
        <v>7776</v>
      </c>
      <c r="C2888" s="65" t="s">
        <v>1939</v>
      </c>
      <c r="D2888" s="65" t="s">
        <v>7566</v>
      </c>
      <c r="E2888" s="65" t="s">
        <v>1935</v>
      </c>
      <c r="F2888" s="65">
        <v>60</v>
      </c>
      <c r="G2888" s="65" t="s">
        <v>2238</v>
      </c>
      <c r="H2888" s="65">
        <v>4</v>
      </c>
      <c r="I2888" s="65">
        <v>764.41</v>
      </c>
      <c r="J2888" s="65">
        <v>2594.43</v>
      </c>
      <c r="K2888" s="65">
        <v>122260</v>
      </c>
      <c r="L2888" s="65">
        <v>2700</v>
      </c>
      <c r="M2888" s="65">
        <v>6</v>
      </c>
      <c r="N2888" s="65">
        <v>99.57</v>
      </c>
      <c r="O2888" s="65" t="s">
        <v>6591</v>
      </c>
    </row>
    <row r="2889" ht="15" spans="1:15">
      <c r="A2889" s="65" t="s">
        <v>36</v>
      </c>
      <c r="B2889" s="65" t="s">
        <v>7778</v>
      </c>
      <c r="C2889" s="65" t="s">
        <v>1939</v>
      </c>
      <c r="D2889" s="65" t="s">
        <v>7566</v>
      </c>
      <c r="E2889" s="65" t="s">
        <v>1935</v>
      </c>
      <c r="F2889" s="65">
        <v>60</v>
      </c>
      <c r="G2889" s="65" t="s">
        <v>2238</v>
      </c>
      <c r="H2889" s="65">
        <v>4</v>
      </c>
      <c r="I2889" s="65">
        <v>764.41</v>
      </c>
      <c r="J2889" s="65">
        <v>2594.43</v>
      </c>
      <c r="K2889" s="65">
        <v>122260</v>
      </c>
      <c r="L2889" s="65">
        <v>2700</v>
      </c>
      <c r="M2889" s="65">
        <v>6</v>
      </c>
      <c r="N2889" s="65">
        <v>99.57</v>
      </c>
      <c r="O2889" s="65"/>
    </row>
    <row r="2890" ht="15" spans="1:15">
      <c r="A2890" s="65" t="s">
        <v>36</v>
      </c>
      <c r="B2890" s="65" t="s">
        <v>7780</v>
      </c>
      <c r="C2890" s="65" t="s">
        <v>1939</v>
      </c>
      <c r="D2890" s="65" t="s">
        <v>7566</v>
      </c>
      <c r="E2890" s="65" t="s">
        <v>1935</v>
      </c>
      <c r="F2890" s="65">
        <v>60</v>
      </c>
      <c r="G2890" s="65" t="s">
        <v>2238</v>
      </c>
      <c r="H2890" s="65">
        <v>4</v>
      </c>
      <c r="I2890" s="65">
        <v>764.41</v>
      </c>
      <c r="J2890" s="65">
        <v>2594.43</v>
      </c>
      <c r="K2890" s="65">
        <v>122260</v>
      </c>
      <c r="L2890" s="65">
        <v>2700</v>
      </c>
      <c r="M2890" s="65">
        <v>6</v>
      </c>
      <c r="N2890" s="65">
        <v>99.57</v>
      </c>
      <c r="O2890" s="65" t="s">
        <v>7428</v>
      </c>
    </row>
    <row r="2891" ht="15" spans="1:15">
      <c r="A2891" s="65" t="s">
        <v>36</v>
      </c>
      <c r="B2891" s="65" t="s">
        <v>7782</v>
      </c>
      <c r="C2891" s="65" t="s">
        <v>1939</v>
      </c>
      <c r="D2891" s="65" t="s">
        <v>7566</v>
      </c>
      <c r="E2891" s="65" t="s">
        <v>1935</v>
      </c>
      <c r="F2891" s="65">
        <v>60</v>
      </c>
      <c r="G2891" s="65" t="s">
        <v>2238</v>
      </c>
      <c r="H2891" s="65">
        <v>4</v>
      </c>
      <c r="I2891" s="65">
        <v>764.41</v>
      </c>
      <c r="J2891" s="65">
        <v>2594.43</v>
      </c>
      <c r="K2891" s="65">
        <v>122260</v>
      </c>
      <c r="L2891" s="65">
        <v>2700</v>
      </c>
      <c r="M2891" s="65">
        <v>6</v>
      </c>
      <c r="N2891" s="65">
        <v>99.57</v>
      </c>
      <c r="O2891" s="65"/>
    </row>
    <row r="2892" ht="15" spans="1:15">
      <c r="A2892" s="65" t="s">
        <v>36</v>
      </c>
      <c r="B2892" s="65" t="s">
        <v>7784</v>
      </c>
      <c r="C2892" s="65" t="s">
        <v>1939</v>
      </c>
      <c r="D2892" s="65" t="s">
        <v>7566</v>
      </c>
      <c r="E2892" s="65" t="s">
        <v>1935</v>
      </c>
      <c r="F2892" s="65">
        <v>60</v>
      </c>
      <c r="G2892" s="65" t="s">
        <v>2238</v>
      </c>
      <c r="H2892" s="65">
        <v>4</v>
      </c>
      <c r="I2892" s="65">
        <v>764.41</v>
      </c>
      <c r="J2892" s="65">
        <v>2594.43</v>
      </c>
      <c r="K2892" s="65">
        <v>122260</v>
      </c>
      <c r="L2892" s="65">
        <v>2700</v>
      </c>
      <c r="M2892" s="65">
        <v>6</v>
      </c>
      <c r="N2892" s="65">
        <v>99.57</v>
      </c>
      <c r="O2892" s="65"/>
    </row>
    <row r="2893" ht="15" spans="1:15">
      <c r="A2893" s="65" t="s">
        <v>36</v>
      </c>
      <c r="B2893" s="65" t="s">
        <v>7786</v>
      </c>
      <c r="C2893" s="65" t="s">
        <v>1939</v>
      </c>
      <c r="D2893" s="65" t="s">
        <v>7566</v>
      </c>
      <c r="E2893" s="65" t="s">
        <v>1935</v>
      </c>
      <c r="F2893" s="65">
        <v>60</v>
      </c>
      <c r="G2893" s="65" t="s">
        <v>2238</v>
      </c>
      <c r="H2893" s="65">
        <v>4</v>
      </c>
      <c r="I2893" s="65">
        <v>764.41</v>
      </c>
      <c r="J2893" s="65">
        <v>2594.43</v>
      </c>
      <c r="K2893" s="65">
        <v>122260</v>
      </c>
      <c r="L2893" s="65">
        <v>2700</v>
      </c>
      <c r="M2893" s="65">
        <v>6</v>
      </c>
      <c r="N2893" s="65">
        <v>99.57</v>
      </c>
      <c r="O2893" s="65" t="s">
        <v>7549</v>
      </c>
    </row>
    <row r="2894" ht="15" spans="1:15">
      <c r="A2894" s="65" t="s">
        <v>36</v>
      </c>
      <c r="B2894" s="65" t="s">
        <v>7789</v>
      </c>
      <c r="C2894" s="65" t="s">
        <v>1939</v>
      </c>
      <c r="D2894" s="65" t="s">
        <v>7566</v>
      </c>
      <c r="E2894" s="65" t="s">
        <v>1935</v>
      </c>
      <c r="F2894" s="65">
        <v>60</v>
      </c>
      <c r="G2894" s="65" t="s">
        <v>2238</v>
      </c>
      <c r="H2894" s="65">
        <v>4</v>
      </c>
      <c r="I2894" s="65">
        <v>764.41</v>
      </c>
      <c r="J2894" s="65">
        <v>2594.43</v>
      </c>
      <c r="K2894" s="65">
        <v>122260</v>
      </c>
      <c r="L2894" s="65">
        <v>2700</v>
      </c>
      <c r="M2894" s="65">
        <v>6</v>
      </c>
      <c r="N2894" s="65">
        <v>99.57</v>
      </c>
      <c r="O2894" s="65"/>
    </row>
    <row r="2895" ht="15" spans="1:15">
      <c r="A2895" s="65" t="s">
        <v>36</v>
      </c>
      <c r="B2895" s="65" t="s">
        <v>7639</v>
      </c>
      <c r="C2895" s="65" t="s">
        <v>1939</v>
      </c>
      <c r="D2895" s="65" t="s">
        <v>7566</v>
      </c>
      <c r="E2895" s="65" t="s">
        <v>1935</v>
      </c>
      <c r="F2895" s="65">
        <v>60</v>
      </c>
      <c r="G2895" s="65" t="s">
        <v>2238</v>
      </c>
      <c r="H2895" s="65">
        <v>4</v>
      </c>
      <c r="I2895" s="65">
        <v>764.41</v>
      </c>
      <c r="J2895" s="65">
        <v>2594.43</v>
      </c>
      <c r="K2895" s="65">
        <v>122260</v>
      </c>
      <c r="L2895" s="65">
        <v>2700</v>
      </c>
      <c r="M2895" s="65">
        <v>6</v>
      </c>
      <c r="N2895" s="65">
        <v>99.57</v>
      </c>
      <c r="O2895" s="65" t="s">
        <v>6591</v>
      </c>
    </row>
    <row r="2896" ht="15" spans="1:15">
      <c r="A2896" s="65" t="s">
        <v>36</v>
      </c>
      <c r="B2896" s="65" t="s">
        <v>7791</v>
      </c>
      <c r="C2896" s="65" t="s">
        <v>1939</v>
      </c>
      <c r="D2896" s="65" t="s">
        <v>7566</v>
      </c>
      <c r="E2896" s="65" t="s">
        <v>1935</v>
      </c>
      <c r="F2896" s="65">
        <v>60</v>
      </c>
      <c r="G2896" s="65" t="s">
        <v>2238</v>
      </c>
      <c r="H2896" s="65">
        <v>4</v>
      </c>
      <c r="I2896" s="65">
        <v>764.41</v>
      </c>
      <c r="J2896" s="65">
        <v>2594.43</v>
      </c>
      <c r="K2896" s="65">
        <v>122260</v>
      </c>
      <c r="L2896" s="65">
        <v>2700</v>
      </c>
      <c r="M2896" s="65">
        <v>6</v>
      </c>
      <c r="N2896" s="65">
        <v>99.57</v>
      </c>
      <c r="O2896" s="65" t="s">
        <v>7428</v>
      </c>
    </row>
    <row r="2897" ht="15" spans="1:15">
      <c r="A2897" s="65" t="s">
        <v>36</v>
      </c>
      <c r="B2897" s="65" t="s">
        <v>7641</v>
      </c>
      <c r="C2897" s="65" t="s">
        <v>1939</v>
      </c>
      <c r="D2897" s="65" t="s">
        <v>7566</v>
      </c>
      <c r="E2897" s="65" t="s">
        <v>1935</v>
      </c>
      <c r="F2897" s="65">
        <v>60</v>
      </c>
      <c r="G2897" s="65" t="s">
        <v>2238</v>
      </c>
      <c r="H2897" s="65">
        <v>4</v>
      </c>
      <c r="I2897" s="65">
        <v>764.41</v>
      </c>
      <c r="J2897" s="65">
        <v>2594.43</v>
      </c>
      <c r="K2897" s="65">
        <v>122260</v>
      </c>
      <c r="L2897" s="65">
        <v>2700</v>
      </c>
      <c r="M2897" s="65">
        <v>6</v>
      </c>
      <c r="N2897" s="65">
        <v>99.57</v>
      </c>
      <c r="O2897" s="65" t="s">
        <v>7428</v>
      </c>
    </row>
    <row r="2898" ht="15" spans="1:15">
      <c r="A2898" s="65" t="s">
        <v>36</v>
      </c>
      <c r="B2898" s="65" t="s">
        <v>7643</v>
      </c>
      <c r="C2898" s="65" t="s">
        <v>1939</v>
      </c>
      <c r="D2898" s="65" t="s">
        <v>7566</v>
      </c>
      <c r="E2898" s="65" t="s">
        <v>1935</v>
      </c>
      <c r="F2898" s="65">
        <v>60</v>
      </c>
      <c r="G2898" s="65" t="s">
        <v>2238</v>
      </c>
      <c r="H2898" s="65">
        <v>4</v>
      </c>
      <c r="I2898" s="65">
        <v>764.41</v>
      </c>
      <c r="J2898" s="65">
        <v>2594.43</v>
      </c>
      <c r="K2898" s="65">
        <v>122260</v>
      </c>
      <c r="L2898" s="65">
        <v>2700</v>
      </c>
      <c r="M2898" s="65">
        <v>6</v>
      </c>
      <c r="N2898" s="65">
        <v>99.57</v>
      </c>
      <c r="O2898" s="65"/>
    </row>
    <row r="2899" ht="15" spans="1:15">
      <c r="A2899" s="65" t="s">
        <v>36</v>
      </c>
      <c r="B2899" s="65" t="s">
        <v>7645</v>
      </c>
      <c r="C2899" s="65" t="s">
        <v>1939</v>
      </c>
      <c r="D2899" s="65" t="s">
        <v>7566</v>
      </c>
      <c r="E2899" s="65" t="s">
        <v>1935</v>
      </c>
      <c r="F2899" s="65">
        <v>60</v>
      </c>
      <c r="G2899" s="65" t="s">
        <v>2238</v>
      </c>
      <c r="H2899" s="65">
        <v>4</v>
      </c>
      <c r="I2899" s="65">
        <v>764.41</v>
      </c>
      <c r="J2899" s="65">
        <v>2594.43</v>
      </c>
      <c r="K2899" s="65">
        <v>122260</v>
      </c>
      <c r="L2899" s="65">
        <v>2700</v>
      </c>
      <c r="M2899" s="65">
        <v>6</v>
      </c>
      <c r="N2899" s="65">
        <v>99.57</v>
      </c>
      <c r="O2899" s="65"/>
    </row>
    <row r="2900" ht="15" spans="1:15">
      <c r="A2900" s="65" t="s">
        <v>36</v>
      </c>
      <c r="B2900" s="65" t="s">
        <v>7647</v>
      </c>
      <c r="C2900" s="65" t="s">
        <v>1939</v>
      </c>
      <c r="D2900" s="65" t="s">
        <v>7566</v>
      </c>
      <c r="E2900" s="65" t="s">
        <v>1935</v>
      </c>
      <c r="F2900" s="65">
        <v>60</v>
      </c>
      <c r="G2900" s="65" t="s">
        <v>2238</v>
      </c>
      <c r="H2900" s="65">
        <v>4</v>
      </c>
      <c r="I2900" s="65">
        <v>764.41</v>
      </c>
      <c r="J2900" s="65">
        <v>2594.43</v>
      </c>
      <c r="K2900" s="65">
        <v>122260</v>
      </c>
      <c r="L2900" s="65">
        <v>2700</v>
      </c>
      <c r="M2900" s="65">
        <v>6</v>
      </c>
      <c r="N2900" s="65">
        <v>99.57</v>
      </c>
      <c r="O2900" s="65" t="s">
        <v>7428</v>
      </c>
    </row>
    <row r="2901" ht="15" spans="1:15">
      <c r="A2901" s="65" t="s">
        <v>36</v>
      </c>
      <c r="B2901" s="65" t="s">
        <v>7649</v>
      </c>
      <c r="C2901" s="65" t="s">
        <v>1939</v>
      </c>
      <c r="D2901" s="65" t="s">
        <v>7566</v>
      </c>
      <c r="E2901" s="65" t="s">
        <v>1935</v>
      </c>
      <c r="F2901" s="65">
        <v>60</v>
      </c>
      <c r="G2901" s="65" t="s">
        <v>2238</v>
      </c>
      <c r="H2901" s="65">
        <v>4</v>
      </c>
      <c r="I2901" s="65">
        <v>764.41</v>
      </c>
      <c r="J2901" s="65">
        <v>2594.43</v>
      </c>
      <c r="K2901" s="65">
        <v>122260</v>
      </c>
      <c r="L2901" s="65">
        <v>2700</v>
      </c>
      <c r="M2901" s="65">
        <v>6</v>
      </c>
      <c r="N2901" s="65">
        <v>99.57</v>
      </c>
      <c r="O2901" s="65"/>
    </row>
    <row r="2902" ht="15" spans="1:15">
      <c r="A2902" s="65" t="s">
        <v>36</v>
      </c>
      <c r="B2902" s="65" t="s">
        <v>7651</v>
      </c>
      <c r="C2902" s="65" t="s">
        <v>1939</v>
      </c>
      <c r="D2902" s="65" t="s">
        <v>7566</v>
      </c>
      <c r="E2902" s="65" t="s">
        <v>1935</v>
      </c>
      <c r="F2902" s="65">
        <v>60</v>
      </c>
      <c r="G2902" s="65" t="s">
        <v>2238</v>
      </c>
      <c r="H2902" s="65">
        <v>4</v>
      </c>
      <c r="I2902" s="65">
        <v>764.41</v>
      </c>
      <c r="J2902" s="65">
        <v>2594.43</v>
      </c>
      <c r="K2902" s="65">
        <v>122260</v>
      </c>
      <c r="L2902" s="65">
        <v>2700</v>
      </c>
      <c r="M2902" s="65">
        <v>6</v>
      </c>
      <c r="N2902" s="65">
        <v>99.57</v>
      </c>
      <c r="O2902" s="65"/>
    </row>
    <row r="2903" ht="15" spans="1:15">
      <c r="A2903" s="65" t="s">
        <v>36</v>
      </c>
      <c r="B2903" s="65" t="s">
        <v>7653</v>
      </c>
      <c r="C2903" s="65" t="s">
        <v>1939</v>
      </c>
      <c r="D2903" s="65" t="s">
        <v>7566</v>
      </c>
      <c r="E2903" s="65" t="s">
        <v>1935</v>
      </c>
      <c r="F2903" s="65">
        <v>60</v>
      </c>
      <c r="G2903" s="65" t="s">
        <v>2238</v>
      </c>
      <c r="H2903" s="65">
        <v>4</v>
      </c>
      <c r="I2903" s="65">
        <v>764.41</v>
      </c>
      <c r="J2903" s="65">
        <v>2594.43</v>
      </c>
      <c r="K2903" s="65">
        <v>122260</v>
      </c>
      <c r="L2903" s="65">
        <v>2700</v>
      </c>
      <c r="M2903" s="65">
        <v>6</v>
      </c>
      <c r="N2903" s="65">
        <v>99.57</v>
      </c>
      <c r="O2903" s="65" t="s">
        <v>6591</v>
      </c>
    </row>
    <row r="2904" ht="15" spans="1:15">
      <c r="A2904" s="65" t="s">
        <v>36</v>
      </c>
      <c r="B2904" s="65" t="s">
        <v>7655</v>
      </c>
      <c r="C2904" s="65" t="s">
        <v>1939</v>
      </c>
      <c r="D2904" s="65" t="s">
        <v>7566</v>
      </c>
      <c r="E2904" s="65" t="s">
        <v>1935</v>
      </c>
      <c r="F2904" s="65">
        <v>60</v>
      </c>
      <c r="G2904" s="65" t="s">
        <v>2238</v>
      </c>
      <c r="H2904" s="65">
        <v>4</v>
      </c>
      <c r="I2904" s="65">
        <v>764.41</v>
      </c>
      <c r="J2904" s="65">
        <v>2594.43</v>
      </c>
      <c r="K2904" s="65">
        <v>122260</v>
      </c>
      <c r="L2904" s="65">
        <v>2700</v>
      </c>
      <c r="M2904" s="65">
        <v>6</v>
      </c>
      <c r="N2904" s="65">
        <v>99.57</v>
      </c>
      <c r="O2904" s="65"/>
    </row>
    <row r="2905" ht="15" spans="1:15">
      <c r="A2905" s="65" t="s">
        <v>36</v>
      </c>
      <c r="B2905" s="65" t="s">
        <v>7657</v>
      </c>
      <c r="C2905" s="65" t="s">
        <v>1939</v>
      </c>
      <c r="D2905" s="65" t="s">
        <v>7566</v>
      </c>
      <c r="E2905" s="65" t="s">
        <v>1935</v>
      </c>
      <c r="F2905" s="65">
        <v>60</v>
      </c>
      <c r="G2905" s="65" t="s">
        <v>2238</v>
      </c>
      <c r="H2905" s="65">
        <v>4</v>
      </c>
      <c r="I2905" s="65">
        <v>764.41</v>
      </c>
      <c r="J2905" s="65">
        <v>2594.43</v>
      </c>
      <c r="K2905" s="65">
        <v>122260</v>
      </c>
      <c r="L2905" s="65">
        <v>2700</v>
      </c>
      <c r="M2905" s="65">
        <v>6</v>
      </c>
      <c r="N2905" s="65">
        <v>99.57</v>
      </c>
      <c r="O2905" s="65"/>
    </row>
    <row r="2906" ht="15" spans="1:15">
      <c r="A2906" s="65" t="s">
        <v>36</v>
      </c>
      <c r="B2906" s="65" t="s">
        <v>7659</v>
      </c>
      <c r="C2906" s="65" t="s">
        <v>1939</v>
      </c>
      <c r="D2906" s="65" t="s">
        <v>7566</v>
      </c>
      <c r="E2906" s="65" t="s">
        <v>1935</v>
      </c>
      <c r="F2906" s="65">
        <v>60</v>
      </c>
      <c r="G2906" s="65" t="s">
        <v>2238</v>
      </c>
      <c r="H2906" s="65">
        <v>4</v>
      </c>
      <c r="I2906" s="65">
        <v>764.25</v>
      </c>
      <c r="J2906" s="65">
        <v>2594.06</v>
      </c>
      <c r="K2906" s="65">
        <v>122260</v>
      </c>
      <c r="L2906" s="65">
        <v>2700</v>
      </c>
      <c r="M2906" s="65">
        <v>6</v>
      </c>
      <c r="N2906" s="65">
        <v>99.94</v>
      </c>
      <c r="O2906" s="65" t="s">
        <v>7662</v>
      </c>
    </row>
    <row r="2907" ht="15" spans="1:15">
      <c r="A2907" s="65" t="s">
        <v>36</v>
      </c>
      <c r="B2907" s="65" t="s">
        <v>7057</v>
      </c>
      <c r="C2907" s="65" t="s">
        <v>1939</v>
      </c>
      <c r="D2907" s="65" t="s">
        <v>7060</v>
      </c>
      <c r="E2907" s="65" t="s">
        <v>1935</v>
      </c>
      <c r="F2907" s="65">
        <v>60</v>
      </c>
      <c r="G2907" s="65" t="s">
        <v>2238</v>
      </c>
      <c r="H2907" s="65">
        <v>4</v>
      </c>
      <c r="I2907" s="65">
        <v>764.41</v>
      </c>
      <c r="J2907" s="65">
        <v>2594.43</v>
      </c>
      <c r="K2907" s="65">
        <v>122260</v>
      </c>
      <c r="L2907" s="65">
        <v>2700</v>
      </c>
      <c r="M2907" s="65">
        <v>6</v>
      </c>
      <c r="N2907" s="65">
        <v>99.57</v>
      </c>
      <c r="O2907" s="65" t="s">
        <v>5084</v>
      </c>
    </row>
    <row r="2908" ht="15" spans="1:15">
      <c r="A2908" s="65" t="s">
        <v>36</v>
      </c>
      <c r="B2908" s="65" t="s">
        <v>7061</v>
      </c>
      <c r="C2908" s="65" t="s">
        <v>1939</v>
      </c>
      <c r="D2908" s="65" t="s">
        <v>7060</v>
      </c>
      <c r="E2908" s="65" t="s">
        <v>1935</v>
      </c>
      <c r="F2908" s="65">
        <v>60</v>
      </c>
      <c r="G2908" s="65" t="s">
        <v>2238</v>
      </c>
      <c r="H2908" s="65">
        <v>4</v>
      </c>
      <c r="I2908" s="65">
        <v>764.41</v>
      </c>
      <c r="J2908" s="65">
        <v>2594.42</v>
      </c>
      <c r="K2908" s="65">
        <v>122260</v>
      </c>
      <c r="L2908" s="65">
        <v>2700</v>
      </c>
      <c r="M2908" s="65">
        <v>6</v>
      </c>
      <c r="N2908" s="65">
        <v>99.58</v>
      </c>
      <c r="O2908" s="65" t="s">
        <v>5084</v>
      </c>
    </row>
    <row r="2909" ht="15" spans="1:15">
      <c r="A2909" s="65" t="s">
        <v>36</v>
      </c>
      <c r="B2909" s="65" t="s">
        <v>7167</v>
      </c>
      <c r="C2909" s="65" t="s">
        <v>1939</v>
      </c>
      <c r="D2909" s="65" t="s">
        <v>7170</v>
      </c>
      <c r="E2909" s="65" t="s">
        <v>1935</v>
      </c>
      <c r="F2909" s="65">
        <v>60</v>
      </c>
      <c r="G2909" s="65" t="s">
        <v>2238</v>
      </c>
      <c r="H2909" s="65">
        <v>4</v>
      </c>
      <c r="I2909" s="65">
        <v>764.41</v>
      </c>
      <c r="J2909" s="65">
        <v>2594.43</v>
      </c>
      <c r="K2909" s="65">
        <v>122260</v>
      </c>
      <c r="L2909" s="65">
        <v>2700</v>
      </c>
      <c r="M2909" s="65">
        <v>6</v>
      </c>
      <c r="N2909" s="65">
        <v>99.57</v>
      </c>
      <c r="O2909" s="65" t="s">
        <v>5084</v>
      </c>
    </row>
    <row r="2910" ht="15" spans="1:15">
      <c r="A2910" s="65" t="s">
        <v>36</v>
      </c>
      <c r="B2910" s="65" t="s">
        <v>7171</v>
      </c>
      <c r="C2910" s="65" t="s">
        <v>1939</v>
      </c>
      <c r="D2910" s="65" t="s">
        <v>7170</v>
      </c>
      <c r="E2910" s="65" t="s">
        <v>1935</v>
      </c>
      <c r="F2910" s="65">
        <v>60</v>
      </c>
      <c r="G2910" s="65" t="s">
        <v>2238</v>
      </c>
      <c r="H2910" s="65">
        <v>4</v>
      </c>
      <c r="I2910" s="65">
        <v>764.41</v>
      </c>
      <c r="J2910" s="65">
        <v>2594.42</v>
      </c>
      <c r="K2910" s="65">
        <v>122260</v>
      </c>
      <c r="L2910" s="65">
        <v>2700</v>
      </c>
      <c r="M2910" s="65">
        <v>6</v>
      </c>
      <c r="N2910" s="65">
        <v>99.58</v>
      </c>
      <c r="O2910" s="65" t="s">
        <v>5084</v>
      </c>
    </row>
    <row r="2911" ht="15" spans="1:15">
      <c r="A2911" s="65" t="s">
        <v>36</v>
      </c>
      <c r="B2911" s="65" t="s">
        <v>6955</v>
      </c>
      <c r="C2911" s="65" t="s">
        <v>1939</v>
      </c>
      <c r="D2911" s="65" t="s">
        <v>6958</v>
      </c>
      <c r="E2911" s="65" t="s">
        <v>1935</v>
      </c>
      <c r="F2911" s="65">
        <v>60</v>
      </c>
      <c r="G2911" s="65" t="s">
        <v>2238</v>
      </c>
      <c r="H2911" s="65">
        <v>4</v>
      </c>
      <c r="I2911" s="65">
        <v>764.41</v>
      </c>
      <c r="J2911" s="65">
        <v>2594.43</v>
      </c>
      <c r="K2911" s="65">
        <v>122260</v>
      </c>
      <c r="L2911" s="65">
        <v>2700</v>
      </c>
      <c r="M2911" s="65">
        <v>6</v>
      </c>
      <c r="N2911" s="65">
        <v>99.57</v>
      </c>
      <c r="O2911" s="65" t="s">
        <v>5084</v>
      </c>
    </row>
    <row r="2912" ht="15" spans="1:15">
      <c r="A2912" s="65" t="s">
        <v>36</v>
      </c>
      <c r="B2912" s="65" t="s">
        <v>6959</v>
      </c>
      <c r="C2912" s="65" t="s">
        <v>1939</v>
      </c>
      <c r="D2912" s="65" t="s">
        <v>6958</v>
      </c>
      <c r="E2912" s="65" t="s">
        <v>1935</v>
      </c>
      <c r="F2912" s="65">
        <v>60</v>
      </c>
      <c r="G2912" s="65" t="s">
        <v>2238</v>
      </c>
      <c r="H2912" s="65">
        <v>4</v>
      </c>
      <c r="I2912" s="65">
        <v>764.41</v>
      </c>
      <c r="J2912" s="65">
        <v>2594.42</v>
      </c>
      <c r="K2912" s="65">
        <v>122260</v>
      </c>
      <c r="L2912" s="65">
        <v>2700</v>
      </c>
      <c r="M2912" s="65">
        <v>6</v>
      </c>
      <c r="N2912" s="65">
        <v>99.58</v>
      </c>
      <c r="O2912" s="65" t="s">
        <v>5084</v>
      </c>
    </row>
    <row r="2913" ht="15" spans="1:15">
      <c r="A2913" s="65" t="s">
        <v>36</v>
      </c>
      <c r="B2913" s="65" t="s">
        <v>7173</v>
      </c>
      <c r="C2913" s="65" t="s">
        <v>1939</v>
      </c>
      <c r="D2913" s="65" t="s">
        <v>7176</v>
      </c>
      <c r="E2913" s="65" t="s">
        <v>1935</v>
      </c>
      <c r="F2913" s="65">
        <v>60</v>
      </c>
      <c r="G2913" s="65" t="s">
        <v>2238</v>
      </c>
      <c r="H2913" s="65">
        <v>4</v>
      </c>
      <c r="I2913" s="65">
        <v>764.41</v>
      </c>
      <c r="J2913" s="65">
        <v>2594.43</v>
      </c>
      <c r="K2913" s="65">
        <v>122260</v>
      </c>
      <c r="L2913" s="65">
        <v>2700</v>
      </c>
      <c r="M2913" s="65">
        <v>6</v>
      </c>
      <c r="N2913" s="65">
        <v>99.57</v>
      </c>
      <c r="O2913" s="65"/>
    </row>
    <row r="2914" ht="15" spans="1:15">
      <c r="A2914" s="65" t="s">
        <v>36</v>
      </c>
      <c r="B2914" s="65" t="s">
        <v>7177</v>
      </c>
      <c r="C2914" s="65" t="s">
        <v>1939</v>
      </c>
      <c r="D2914" s="65" t="s">
        <v>7176</v>
      </c>
      <c r="E2914" s="65" t="s">
        <v>1935</v>
      </c>
      <c r="F2914" s="65">
        <v>60</v>
      </c>
      <c r="G2914" s="65" t="s">
        <v>2238</v>
      </c>
      <c r="H2914" s="65">
        <v>4</v>
      </c>
      <c r="I2914" s="65">
        <v>764.41</v>
      </c>
      <c r="J2914" s="65">
        <v>2594.42</v>
      </c>
      <c r="K2914" s="65">
        <v>122260</v>
      </c>
      <c r="L2914" s="65">
        <v>2700</v>
      </c>
      <c r="M2914" s="65">
        <v>6</v>
      </c>
      <c r="N2914" s="65">
        <v>99.58</v>
      </c>
      <c r="O2914" s="65"/>
    </row>
    <row r="2915" ht="15" spans="1:15">
      <c r="A2915" s="65" t="s">
        <v>36</v>
      </c>
      <c r="B2915" s="65" t="s">
        <v>7217</v>
      </c>
      <c r="C2915" s="65" t="s">
        <v>1939</v>
      </c>
      <c r="D2915" s="65" t="s">
        <v>7220</v>
      </c>
      <c r="E2915" s="65" t="s">
        <v>1935</v>
      </c>
      <c r="F2915" s="65">
        <v>60</v>
      </c>
      <c r="G2915" s="65" t="s">
        <v>2238</v>
      </c>
      <c r="H2915" s="65">
        <v>4</v>
      </c>
      <c r="I2915" s="65">
        <v>764.41</v>
      </c>
      <c r="J2915" s="65">
        <v>2594.43</v>
      </c>
      <c r="K2915" s="65">
        <v>122260</v>
      </c>
      <c r="L2915" s="65">
        <v>2700</v>
      </c>
      <c r="M2915" s="65">
        <v>6</v>
      </c>
      <c r="N2915" s="65">
        <v>99.57</v>
      </c>
      <c r="O2915" s="65"/>
    </row>
    <row r="2916" ht="15" spans="1:15">
      <c r="A2916" s="65" t="s">
        <v>36</v>
      </c>
      <c r="B2916" s="65" t="s">
        <v>7221</v>
      </c>
      <c r="C2916" s="65" t="s">
        <v>1939</v>
      </c>
      <c r="D2916" s="65" t="s">
        <v>7220</v>
      </c>
      <c r="E2916" s="65" t="s">
        <v>1935</v>
      </c>
      <c r="F2916" s="65">
        <v>60</v>
      </c>
      <c r="G2916" s="65" t="s">
        <v>2238</v>
      </c>
      <c r="H2916" s="65">
        <v>4</v>
      </c>
      <c r="I2916" s="65">
        <v>764.41</v>
      </c>
      <c r="J2916" s="65">
        <v>2594.42</v>
      </c>
      <c r="K2916" s="65">
        <v>122260</v>
      </c>
      <c r="L2916" s="65">
        <v>2700</v>
      </c>
      <c r="M2916" s="65">
        <v>6</v>
      </c>
      <c r="N2916" s="65">
        <v>99.58</v>
      </c>
      <c r="O2916" s="65" t="s">
        <v>5084</v>
      </c>
    </row>
    <row r="2917" ht="15" spans="1:15">
      <c r="A2917" s="65" t="s">
        <v>36</v>
      </c>
      <c r="B2917" s="65" t="s">
        <v>6979</v>
      </c>
      <c r="C2917" s="65" t="s">
        <v>1939</v>
      </c>
      <c r="D2917" s="65" t="s">
        <v>6982</v>
      </c>
      <c r="E2917" s="65" t="s">
        <v>1935</v>
      </c>
      <c r="F2917" s="65">
        <v>60</v>
      </c>
      <c r="G2917" s="65" t="s">
        <v>2238</v>
      </c>
      <c r="H2917" s="65">
        <v>4</v>
      </c>
      <c r="I2917" s="65">
        <v>764.41</v>
      </c>
      <c r="J2917" s="65">
        <v>2594.43</v>
      </c>
      <c r="K2917" s="65">
        <v>122260</v>
      </c>
      <c r="L2917" s="65">
        <v>2700</v>
      </c>
      <c r="M2917" s="65">
        <v>6</v>
      </c>
      <c r="N2917" s="65">
        <v>99.57</v>
      </c>
      <c r="O2917" s="65" t="s">
        <v>5084</v>
      </c>
    </row>
    <row r="2918" ht="15" spans="1:15">
      <c r="A2918" s="65" t="s">
        <v>36</v>
      </c>
      <c r="B2918" s="65" t="s">
        <v>6983</v>
      </c>
      <c r="C2918" s="65" t="s">
        <v>1939</v>
      </c>
      <c r="D2918" s="65" t="s">
        <v>6982</v>
      </c>
      <c r="E2918" s="65" t="s">
        <v>1935</v>
      </c>
      <c r="F2918" s="65">
        <v>60</v>
      </c>
      <c r="G2918" s="65" t="s">
        <v>2238</v>
      </c>
      <c r="H2918" s="65">
        <v>4</v>
      </c>
      <c r="I2918" s="65">
        <v>764.41</v>
      </c>
      <c r="J2918" s="65">
        <v>2594.42</v>
      </c>
      <c r="K2918" s="65">
        <v>122260</v>
      </c>
      <c r="L2918" s="65">
        <v>2700</v>
      </c>
      <c r="M2918" s="65">
        <v>6</v>
      </c>
      <c r="N2918" s="65">
        <v>99.58</v>
      </c>
      <c r="O2918" s="65" t="s">
        <v>5084</v>
      </c>
    </row>
    <row r="2919" ht="15" spans="1:15">
      <c r="A2919" s="65" t="s">
        <v>36</v>
      </c>
      <c r="B2919" s="65" t="s">
        <v>6866</v>
      </c>
      <c r="C2919" s="65" t="s">
        <v>1939</v>
      </c>
      <c r="D2919" s="65" t="s">
        <v>6870</v>
      </c>
      <c r="E2919" s="65" t="s">
        <v>1935</v>
      </c>
      <c r="F2919" s="65">
        <v>60</v>
      </c>
      <c r="G2919" s="65" t="s">
        <v>2238</v>
      </c>
      <c r="H2919" s="65">
        <v>4</v>
      </c>
      <c r="I2919" s="65">
        <v>764.41</v>
      </c>
      <c r="J2919" s="65">
        <v>2594.43</v>
      </c>
      <c r="K2919" s="65">
        <v>122260</v>
      </c>
      <c r="L2919" s="65">
        <v>2700</v>
      </c>
      <c r="M2919" s="65">
        <v>6</v>
      </c>
      <c r="N2919" s="65">
        <v>99.57</v>
      </c>
      <c r="O2919" s="65" t="s">
        <v>5084</v>
      </c>
    </row>
    <row r="2920" ht="15" spans="1:15">
      <c r="A2920" s="65" t="s">
        <v>36</v>
      </c>
      <c r="B2920" s="65" t="s">
        <v>6871</v>
      </c>
      <c r="C2920" s="65" t="s">
        <v>1939</v>
      </c>
      <c r="D2920" s="65" t="s">
        <v>6870</v>
      </c>
      <c r="E2920" s="65" t="s">
        <v>1935</v>
      </c>
      <c r="F2920" s="65">
        <v>60</v>
      </c>
      <c r="G2920" s="65" t="s">
        <v>2238</v>
      </c>
      <c r="H2920" s="65">
        <v>4</v>
      </c>
      <c r="I2920" s="65">
        <v>764.41</v>
      </c>
      <c r="J2920" s="65">
        <v>2594.42</v>
      </c>
      <c r="K2920" s="65">
        <v>122260</v>
      </c>
      <c r="L2920" s="65">
        <v>2700</v>
      </c>
      <c r="M2920" s="65">
        <v>6</v>
      </c>
      <c r="N2920" s="65">
        <v>99.58</v>
      </c>
      <c r="O2920" s="65" t="s">
        <v>5084</v>
      </c>
    </row>
    <row r="2921" ht="15" spans="1:15">
      <c r="A2921" s="65" t="s">
        <v>36</v>
      </c>
      <c r="B2921" s="65" t="s">
        <v>7275</v>
      </c>
      <c r="C2921" s="65" t="s">
        <v>1939</v>
      </c>
      <c r="D2921" s="65" t="s">
        <v>7278</v>
      </c>
      <c r="E2921" s="65" t="s">
        <v>1935</v>
      </c>
      <c r="F2921" s="65">
        <v>60</v>
      </c>
      <c r="G2921" s="65" t="s">
        <v>2238</v>
      </c>
      <c r="H2921" s="65">
        <v>4</v>
      </c>
      <c r="I2921" s="65">
        <v>764.41</v>
      </c>
      <c r="J2921" s="65">
        <v>2594.43</v>
      </c>
      <c r="K2921" s="65">
        <v>122260</v>
      </c>
      <c r="L2921" s="65">
        <v>2700</v>
      </c>
      <c r="M2921" s="65">
        <v>6</v>
      </c>
      <c r="N2921" s="65">
        <v>99.57</v>
      </c>
      <c r="O2921" s="65" t="s">
        <v>5084</v>
      </c>
    </row>
    <row r="2922" ht="15" spans="1:15">
      <c r="A2922" s="65" t="s">
        <v>36</v>
      </c>
      <c r="B2922" s="65" t="s">
        <v>7279</v>
      </c>
      <c r="C2922" s="65" t="s">
        <v>1939</v>
      </c>
      <c r="D2922" s="65" t="s">
        <v>7278</v>
      </c>
      <c r="E2922" s="65" t="s">
        <v>1935</v>
      </c>
      <c r="F2922" s="65">
        <v>60</v>
      </c>
      <c r="G2922" s="65" t="s">
        <v>2238</v>
      </c>
      <c r="H2922" s="65">
        <v>4</v>
      </c>
      <c r="I2922" s="65">
        <v>764.41</v>
      </c>
      <c r="J2922" s="65">
        <v>2594.42</v>
      </c>
      <c r="K2922" s="65">
        <v>122260</v>
      </c>
      <c r="L2922" s="65">
        <v>2700</v>
      </c>
      <c r="M2922" s="65">
        <v>6</v>
      </c>
      <c r="N2922" s="65">
        <v>99.58</v>
      </c>
      <c r="O2922" s="65" t="s">
        <v>5084</v>
      </c>
    </row>
    <row r="2923" ht="15" spans="1:15">
      <c r="A2923" s="65" t="s">
        <v>36</v>
      </c>
      <c r="B2923" s="65" t="s">
        <v>7035</v>
      </c>
      <c r="C2923" s="65" t="s">
        <v>1939</v>
      </c>
      <c r="D2923" s="65" t="s">
        <v>7038</v>
      </c>
      <c r="E2923" s="65" t="s">
        <v>1935</v>
      </c>
      <c r="F2923" s="65">
        <v>60</v>
      </c>
      <c r="G2923" s="65" t="s">
        <v>2238</v>
      </c>
      <c r="H2923" s="65">
        <v>4</v>
      </c>
      <c r="I2923" s="65">
        <v>764.41</v>
      </c>
      <c r="J2923" s="65">
        <v>2594.43</v>
      </c>
      <c r="K2923" s="65">
        <v>122260</v>
      </c>
      <c r="L2923" s="65">
        <v>2700</v>
      </c>
      <c r="M2923" s="65">
        <v>6</v>
      </c>
      <c r="N2923" s="65">
        <v>99.57</v>
      </c>
      <c r="O2923" s="65" t="s">
        <v>5084</v>
      </c>
    </row>
    <row r="2924" ht="15" spans="1:15">
      <c r="A2924" s="65" t="s">
        <v>36</v>
      </c>
      <c r="B2924" s="65" t="s">
        <v>7039</v>
      </c>
      <c r="C2924" s="65" t="s">
        <v>1939</v>
      </c>
      <c r="D2924" s="65" t="s">
        <v>7038</v>
      </c>
      <c r="E2924" s="65" t="s">
        <v>1935</v>
      </c>
      <c r="F2924" s="65">
        <v>60</v>
      </c>
      <c r="G2924" s="65" t="s">
        <v>2238</v>
      </c>
      <c r="H2924" s="65">
        <v>4</v>
      </c>
      <c r="I2924" s="65">
        <v>764.41</v>
      </c>
      <c r="J2924" s="65">
        <v>2594.42</v>
      </c>
      <c r="K2924" s="65">
        <v>122260</v>
      </c>
      <c r="L2924" s="65">
        <v>2700</v>
      </c>
      <c r="M2924" s="65">
        <v>6</v>
      </c>
      <c r="N2924" s="65">
        <v>99.58</v>
      </c>
      <c r="O2924" s="65" t="s">
        <v>5084</v>
      </c>
    </row>
    <row r="2925" ht="15" spans="1:15">
      <c r="A2925" s="65" t="s">
        <v>36</v>
      </c>
      <c r="B2925" s="65" t="s">
        <v>6934</v>
      </c>
      <c r="C2925" s="65" t="s">
        <v>1939</v>
      </c>
      <c r="D2925" s="65" t="s">
        <v>6938</v>
      </c>
      <c r="E2925" s="65" t="s">
        <v>1935</v>
      </c>
      <c r="F2925" s="65">
        <v>60</v>
      </c>
      <c r="G2925" s="65" t="s">
        <v>2238</v>
      </c>
      <c r="H2925" s="65">
        <v>4</v>
      </c>
      <c r="I2925" s="65">
        <v>764.41</v>
      </c>
      <c r="J2925" s="65">
        <v>2594.43</v>
      </c>
      <c r="K2925" s="65">
        <v>122260</v>
      </c>
      <c r="L2925" s="65">
        <v>2700</v>
      </c>
      <c r="M2925" s="65">
        <v>6</v>
      </c>
      <c r="N2925" s="65">
        <v>99.57</v>
      </c>
      <c r="O2925" s="65" t="s">
        <v>5084</v>
      </c>
    </row>
    <row r="2926" ht="15" spans="1:15">
      <c r="A2926" s="65" t="s">
        <v>36</v>
      </c>
      <c r="B2926" s="65" t="s">
        <v>6939</v>
      </c>
      <c r="C2926" s="65" t="s">
        <v>1939</v>
      </c>
      <c r="D2926" s="65" t="s">
        <v>6938</v>
      </c>
      <c r="E2926" s="65" t="s">
        <v>1935</v>
      </c>
      <c r="F2926" s="65">
        <v>60</v>
      </c>
      <c r="G2926" s="65" t="s">
        <v>2238</v>
      </c>
      <c r="H2926" s="65">
        <v>4</v>
      </c>
      <c r="I2926" s="65">
        <v>764.41</v>
      </c>
      <c r="J2926" s="65">
        <v>2594.42</v>
      </c>
      <c r="K2926" s="65">
        <v>122260</v>
      </c>
      <c r="L2926" s="65">
        <v>2700</v>
      </c>
      <c r="M2926" s="65">
        <v>6</v>
      </c>
      <c r="N2926" s="65">
        <v>99.58</v>
      </c>
      <c r="O2926" s="65" t="s">
        <v>5084</v>
      </c>
    </row>
    <row r="2927" ht="15" spans="1:15">
      <c r="A2927" s="65" t="s">
        <v>36</v>
      </c>
      <c r="B2927" s="65" t="s">
        <v>7183</v>
      </c>
      <c r="C2927" s="65" t="s">
        <v>1939</v>
      </c>
      <c r="D2927" s="65" t="s">
        <v>7186</v>
      </c>
      <c r="E2927" s="65" t="s">
        <v>1935</v>
      </c>
      <c r="F2927" s="65">
        <v>60</v>
      </c>
      <c r="G2927" s="65" t="s">
        <v>2238</v>
      </c>
      <c r="H2927" s="65">
        <v>4</v>
      </c>
      <c r="I2927" s="65">
        <v>764.41</v>
      </c>
      <c r="J2927" s="65">
        <v>2594.43</v>
      </c>
      <c r="K2927" s="65">
        <v>122260</v>
      </c>
      <c r="L2927" s="65">
        <v>2700</v>
      </c>
      <c r="M2927" s="65">
        <v>6</v>
      </c>
      <c r="N2927" s="65">
        <v>99.57</v>
      </c>
      <c r="O2927" s="65" t="s">
        <v>5084</v>
      </c>
    </row>
    <row r="2928" ht="15" spans="1:15">
      <c r="A2928" s="65" t="s">
        <v>36</v>
      </c>
      <c r="B2928" s="65" t="s">
        <v>7187</v>
      </c>
      <c r="C2928" s="65" t="s">
        <v>1939</v>
      </c>
      <c r="D2928" s="65" t="s">
        <v>7186</v>
      </c>
      <c r="E2928" s="65" t="s">
        <v>1935</v>
      </c>
      <c r="F2928" s="65">
        <v>60</v>
      </c>
      <c r="G2928" s="65" t="s">
        <v>2238</v>
      </c>
      <c r="H2928" s="65">
        <v>4</v>
      </c>
      <c r="I2928" s="65">
        <v>764.41</v>
      </c>
      <c r="J2928" s="65">
        <v>2594.42</v>
      </c>
      <c r="K2928" s="65">
        <v>122260</v>
      </c>
      <c r="L2928" s="65">
        <v>2700</v>
      </c>
      <c r="M2928" s="65">
        <v>6</v>
      </c>
      <c r="N2928" s="65">
        <v>99.58</v>
      </c>
      <c r="O2928" s="65" t="s">
        <v>5084</v>
      </c>
    </row>
    <row r="2929" ht="15" spans="1:15">
      <c r="A2929" s="65" t="s">
        <v>36</v>
      </c>
      <c r="B2929" s="65" t="s">
        <v>7237</v>
      </c>
      <c r="C2929" s="65" t="s">
        <v>1939</v>
      </c>
      <c r="D2929" s="65" t="s">
        <v>7240</v>
      </c>
      <c r="E2929" s="65" t="s">
        <v>1935</v>
      </c>
      <c r="F2929" s="65">
        <v>60</v>
      </c>
      <c r="G2929" s="65" t="s">
        <v>2238</v>
      </c>
      <c r="H2929" s="65">
        <v>4</v>
      </c>
      <c r="I2929" s="65">
        <v>764.41</v>
      </c>
      <c r="J2929" s="65">
        <v>2594.43</v>
      </c>
      <c r="K2929" s="65">
        <v>122260</v>
      </c>
      <c r="L2929" s="65">
        <v>2700</v>
      </c>
      <c r="M2929" s="65">
        <v>6</v>
      </c>
      <c r="N2929" s="65">
        <v>99.57</v>
      </c>
      <c r="O2929" s="65" t="s">
        <v>5084</v>
      </c>
    </row>
    <row r="2930" ht="15" spans="1:15">
      <c r="A2930" s="65" t="s">
        <v>36</v>
      </c>
      <c r="B2930" s="65" t="s">
        <v>7241</v>
      </c>
      <c r="C2930" s="65" t="s">
        <v>1939</v>
      </c>
      <c r="D2930" s="65" t="s">
        <v>7240</v>
      </c>
      <c r="E2930" s="65" t="s">
        <v>1935</v>
      </c>
      <c r="F2930" s="65">
        <v>60</v>
      </c>
      <c r="G2930" s="65" t="s">
        <v>2238</v>
      </c>
      <c r="H2930" s="65">
        <v>4</v>
      </c>
      <c r="I2930" s="65">
        <v>764.41</v>
      </c>
      <c r="J2930" s="65">
        <v>2594.42</v>
      </c>
      <c r="K2930" s="65">
        <v>122260</v>
      </c>
      <c r="L2930" s="65">
        <v>2700</v>
      </c>
      <c r="M2930" s="65">
        <v>6</v>
      </c>
      <c r="N2930" s="65">
        <v>99.58</v>
      </c>
      <c r="O2930" s="65" t="s">
        <v>5084</v>
      </c>
    </row>
    <row r="2931" ht="15" spans="1:15">
      <c r="A2931" s="65" t="s">
        <v>36</v>
      </c>
      <c r="B2931" s="65" t="s">
        <v>6965</v>
      </c>
      <c r="C2931" s="65" t="s">
        <v>1939</v>
      </c>
      <c r="D2931" s="65" t="s">
        <v>6968</v>
      </c>
      <c r="E2931" s="65" t="s">
        <v>1935</v>
      </c>
      <c r="F2931" s="65">
        <v>60</v>
      </c>
      <c r="G2931" s="65" t="s">
        <v>2238</v>
      </c>
      <c r="H2931" s="65">
        <v>4</v>
      </c>
      <c r="I2931" s="65">
        <v>764.41</v>
      </c>
      <c r="J2931" s="65">
        <v>2594.43</v>
      </c>
      <c r="K2931" s="65">
        <v>122260</v>
      </c>
      <c r="L2931" s="65">
        <v>2700</v>
      </c>
      <c r="M2931" s="65">
        <v>6</v>
      </c>
      <c r="N2931" s="65">
        <v>99.57</v>
      </c>
      <c r="O2931" s="65" t="s">
        <v>5084</v>
      </c>
    </row>
    <row r="2932" ht="15" spans="1:15">
      <c r="A2932" s="65" t="s">
        <v>36</v>
      </c>
      <c r="B2932" s="65" t="s">
        <v>6969</v>
      </c>
      <c r="C2932" s="65" t="s">
        <v>1939</v>
      </c>
      <c r="D2932" s="65" t="s">
        <v>6968</v>
      </c>
      <c r="E2932" s="65" t="s">
        <v>1935</v>
      </c>
      <c r="F2932" s="65">
        <v>60</v>
      </c>
      <c r="G2932" s="65" t="s">
        <v>2238</v>
      </c>
      <c r="H2932" s="65">
        <v>4</v>
      </c>
      <c r="I2932" s="65">
        <v>764.41</v>
      </c>
      <c r="J2932" s="65">
        <v>2594.42</v>
      </c>
      <c r="K2932" s="65">
        <v>122260</v>
      </c>
      <c r="L2932" s="65">
        <v>2700</v>
      </c>
      <c r="M2932" s="65">
        <v>6</v>
      </c>
      <c r="N2932" s="65">
        <v>99.58</v>
      </c>
      <c r="O2932" s="65" t="s">
        <v>5084</v>
      </c>
    </row>
    <row r="2933" ht="15" spans="1:15">
      <c r="A2933" s="65" t="s">
        <v>36</v>
      </c>
      <c r="B2933" s="65" t="s">
        <v>7083</v>
      </c>
      <c r="C2933" s="65" t="s">
        <v>1939</v>
      </c>
      <c r="D2933" s="65" t="s">
        <v>7086</v>
      </c>
      <c r="E2933" s="65" t="s">
        <v>1935</v>
      </c>
      <c r="F2933" s="65">
        <v>60</v>
      </c>
      <c r="G2933" s="65" t="s">
        <v>2238</v>
      </c>
      <c r="H2933" s="65">
        <v>4</v>
      </c>
      <c r="I2933" s="65">
        <v>764.41</v>
      </c>
      <c r="J2933" s="65">
        <v>2594.43</v>
      </c>
      <c r="K2933" s="65">
        <v>122260</v>
      </c>
      <c r="L2933" s="65">
        <v>2700</v>
      </c>
      <c r="M2933" s="65">
        <v>6</v>
      </c>
      <c r="N2933" s="65">
        <v>99.57</v>
      </c>
      <c r="O2933" s="65" t="s">
        <v>5084</v>
      </c>
    </row>
    <row r="2934" ht="15" spans="1:15">
      <c r="A2934" s="65" t="s">
        <v>36</v>
      </c>
      <c r="B2934" s="65" t="s">
        <v>7087</v>
      </c>
      <c r="C2934" s="65" t="s">
        <v>1939</v>
      </c>
      <c r="D2934" s="65" t="s">
        <v>7086</v>
      </c>
      <c r="E2934" s="65" t="s">
        <v>1935</v>
      </c>
      <c r="F2934" s="65">
        <v>60</v>
      </c>
      <c r="G2934" s="65" t="s">
        <v>2238</v>
      </c>
      <c r="H2934" s="65">
        <v>4</v>
      </c>
      <c r="I2934" s="65">
        <v>764.41</v>
      </c>
      <c r="J2934" s="65">
        <v>2594.42</v>
      </c>
      <c r="K2934" s="65">
        <v>122260</v>
      </c>
      <c r="L2934" s="65">
        <v>2700</v>
      </c>
      <c r="M2934" s="65">
        <v>6</v>
      </c>
      <c r="N2934" s="65">
        <v>99.58</v>
      </c>
      <c r="O2934" s="65" t="s">
        <v>5084</v>
      </c>
    </row>
    <row r="2935" ht="15" spans="1:15">
      <c r="A2935" s="65" t="s">
        <v>36</v>
      </c>
      <c r="B2935" s="65" t="s">
        <v>7265</v>
      </c>
      <c r="C2935" s="65" t="s">
        <v>1939</v>
      </c>
      <c r="D2935" s="65" t="s">
        <v>7268</v>
      </c>
      <c r="E2935" s="65" t="s">
        <v>1935</v>
      </c>
      <c r="F2935" s="65">
        <v>60</v>
      </c>
      <c r="G2935" s="65" t="s">
        <v>2238</v>
      </c>
      <c r="H2935" s="65">
        <v>4</v>
      </c>
      <c r="I2935" s="65">
        <v>764.41</v>
      </c>
      <c r="J2935" s="65">
        <v>2594.43</v>
      </c>
      <c r="K2935" s="65">
        <v>122260</v>
      </c>
      <c r="L2935" s="65">
        <v>2700</v>
      </c>
      <c r="M2935" s="65">
        <v>6</v>
      </c>
      <c r="N2935" s="65">
        <v>99.57</v>
      </c>
      <c r="O2935" s="65" t="s">
        <v>5084</v>
      </c>
    </row>
    <row r="2936" ht="15" spans="1:15">
      <c r="A2936" s="65" t="s">
        <v>36</v>
      </c>
      <c r="B2936" s="65" t="s">
        <v>7269</v>
      </c>
      <c r="C2936" s="65" t="s">
        <v>1939</v>
      </c>
      <c r="D2936" s="65" t="s">
        <v>7268</v>
      </c>
      <c r="E2936" s="65" t="s">
        <v>1935</v>
      </c>
      <c r="F2936" s="65">
        <v>60</v>
      </c>
      <c r="G2936" s="65" t="s">
        <v>2238</v>
      </c>
      <c r="H2936" s="65">
        <v>4</v>
      </c>
      <c r="I2936" s="65">
        <v>764.41</v>
      </c>
      <c r="J2936" s="65">
        <v>2594.42</v>
      </c>
      <c r="K2936" s="65">
        <v>122260</v>
      </c>
      <c r="L2936" s="65">
        <v>2700</v>
      </c>
      <c r="M2936" s="65">
        <v>6</v>
      </c>
      <c r="N2936" s="65">
        <v>99.58</v>
      </c>
      <c r="O2936" s="65" t="s">
        <v>5084</v>
      </c>
    </row>
    <row r="2937" ht="15" spans="1:15">
      <c r="A2937" s="65" t="s">
        <v>36</v>
      </c>
      <c r="B2937" s="65" t="s">
        <v>7097</v>
      </c>
      <c r="C2937" s="65" t="s">
        <v>1939</v>
      </c>
      <c r="D2937" s="65" t="s">
        <v>7100</v>
      </c>
      <c r="E2937" s="65" t="s">
        <v>1935</v>
      </c>
      <c r="F2937" s="65">
        <v>60</v>
      </c>
      <c r="G2937" s="65" t="s">
        <v>2238</v>
      </c>
      <c r="H2937" s="65">
        <v>4</v>
      </c>
      <c r="I2937" s="65">
        <v>764.41</v>
      </c>
      <c r="J2937" s="65">
        <v>2594.43</v>
      </c>
      <c r="K2937" s="65">
        <v>122260</v>
      </c>
      <c r="L2937" s="65">
        <v>2700</v>
      </c>
      <c r="M2937" s="65">
        <v>6</v>
      </c>
      <c r="N2937" s="65">
        <v>99.57</v>
      </c>
      <c r="O2937" s="65" t="s">
        <v>5084</v>
      </c>
    </row>
    <row r="2938" ht="15" spans="1:15">
      <c r="A2938" s="65" t="s">
        <v>36</v>
      </c>
      <c r="B2938" s="65" t="s">
        <v>7101</v>
      </c>
      <c r="C2938" s="65" t="s">
        <v>1939</v>
      </c>
      <c r="D2938" s="65" t="s">
        <v>7100</v>
      </c>
      <c r="E2938" s="65" t="s">
        <v>1935</v>
      </c>
      <c r="F2938" s="65">
        <v>60</v>
      </c>
      <c r="G2938" s="65" t="s">
        <v>2238</v>
      </c>
      <c r="H2938" s="65">
        <v>4</v>
      </c>
      <c r="I2938" s="65">
        <v>764.41</v>
      </c>
      <c r="J2938" s="65">
        <v>2594.42</v>
      </c>
      <c r="K2938" s="65">
        <v>122260</v>
      </c>
      <c r="L2938" s="65">
        <v>2700</v>
      </c>
      <c r="M2938" s="65">
        <v>6</v>
      </c>
      <c r="N2938" s="65">
        <v>99.58</v>
      </c>
      <c r="O2938" s="65"/>
    </row>
    <row r="2939" ht="15" spans="1:15">
      <c r="A2939" s="65" t="s">
        <v>36</v>
      </c>
      <c r="B2939" s="65" t="s">
        <v>7253</v>
      </c>
      <c r="C2939" s="65" t="s">
        <v>1939</v>
      </c>
      <c r="D2939" s="65" t="s">
        <v>7256</v>
      </c>
      <c r="E2939" s="65" t="s">
        <v>1935</v>
      </c>
      <c r="F2939" s="65">
        <v>60</v>
      </c>
      <c r="G2939" s="65" t="s">
        <v>2238</v>
      </c>
      <c r="H2939" s="65">
        <v>4</v>
      </c>
      <c r="I2939" s="65">
        <v>764.41</v>
      </c>
      <c r="J2939" s="65">
        <v>2594.43</v>
      </c>
      <c r="K2939" s="65">
        <v>122260</v>
      </c>
      <c r="L2939" s="65">
        <v>2700</v>
      </c>
      <c r="M2939" s="65">
        <v>6</v>
      </c>
      <c r="N2939" s="65">
        <v>99.57</v>
      </c>
      <c r="O2939" s="65" t="s">
        <v>5084</v>
      </c>
    </row>
    <row r="2940" ht="15" spans="1:15">
      <c r="A2940" s="65" t="s">
        <v>36</v>
      </c>
      <c r="B2940" s="65" t="s">
        <v>7257</v>
      </c>
      <c r="C2940" s="65" t="s">
        <v>1939</v>
      </c>
      <c r="D2940" s="65" t="s">
        <v>7256</v>
      </c>
      <c r="E2940" s="65" t="s">
        <v>1935</v>
      </c>
      <c r="F2940" s="65">
        <v>60</v>
      </c>
      <c r="G2940" s="65" t="s">
        <v>2238</v>
      </c>
      <c r="H2940" s="65">
        <v>4</v>
      </c>
      <c r="I2940" s="65">
        <v>764.41</v>
      </c>
      <c r="J2940" s="65">
        <v>2594.42</v>
      </c>
      <c r="K2940" s="65">
        <v>122260</v>
      </c>
      <c r="L2940" s="65">
        <v>2700</v>
      </c>
      <c r="M2940" s="65">
        <v>6</v>
      </c>
      <c r="N2940" s="65">
        <v>99.58</v>
      </c>
      <c r="O2940" s="65" t="s">
        <v>5084</v>
      </c>
    </row>
    <row r="2941" ht="15" spans="1:15">
      <c r="A2941" s="65" t="s">
        <v>36</v>
      </c>
      <c r="B2941" s="65" t="s">
        <v>7041</v>
      </c>
      <c r="C2941" s="65" t="s">
        <v>1939</v>
      </c>
      <c r="D2941" s="65" t="s">
        <v>7044</v>
      </c>
      <c r="E2941" s="65" t="s">
        <v>1935</v>
      </c>
      <c r="F2941" s="65">
        <v>60</v>
      </c>
      <c r="G2941" s="65" t="s">
        <v>2238</v>
      </c>
      <c r="H2941" s="65">
        <v>4</v>
      </c>
      <c r="I2941" s="65">
        <v>764.41</v>
      </c>
      <c r="J2941" s="65">
        <v>2594.43</v>
      </c>
      <c r="K2941" s="65">
        <v>122260</v>
      </c>
      <c r="L2941" s="65">
        <v>2700</v>
      </c>
      <c r="M2941" s="65">
        <v>6</v>
      </c>
      <c r="N2941" s="65">
        <v>99.57</v>
      </c>
      <c r="O2941" s="65"/>
    </row>
    <row r="2942" ht="15" spans="1:15">
      <c r="A2942" s="65" t="s">
        <v>36</v>
      </c>
      <c r="B2942" s="65" t="s">
        <v>7045</v>
      </c>
      <c r="C2942" s="65" t="s">
        <v>1939</v>
      </c>
      <c r="D2942" s="65" t="s">
        <v>7044</v>
      </c>
      <c r="E2942" s="65" t="s">
        <v>1935</v>
      </c>
      <c r="F2942" s="65">
        <v>60</v>
      </c>
      <c r="G2942" s="65" t="s">
        <v>2238</v>
      </c>
      <c r="H2942" s="65">
        <v>4</v>
      </c>
      <c r="I2942" s="65">
        <v>764.41</v>
      </c>
      <c r="J2942" s="65">
        <v>2594.42</v>
      </c>
      <c r="K2942" s="65">
        <v>122260</v>
      </c>
      <c r="L2942" s="65">
        <v>2700</v>
      </c>
      <c r="M2942" s="65">
        <v>6</v>
      </c>
      <c r="N2942" s="65">
        <v>99.58</v>
      </c>
      <c r="O2942" s="65"/>
    </row>
    <row r="2943" ht="15" spans="1:15">
      <c r="A2943" s="65" t="s">
        <v>36</v>
      </c>
      <c r="B2943" s="65" t="s">
        <v>6991</v>
      </c>
      <c r="C2943" s="65" t="s">
        <v>1939</v>
      </c>
      <c r="D2943" s="65" t="s">
        <v>6994</v>
      </c>
      <c r="E2943" s="65" t="s">
        <v>1935</v>
      </c>
      <c r="F2943" s="65">
        <v>60</v>
      </c>
      <c r="G2943" s="65" t="s">
        <v>2238</v>
      </c>
      <c r="H2943" s="65">
        <v>4</v>
      </c>
      <c r="I2943" s="65">
        <v>764.41</v>
      </c>
      <c r="J2943" s="65">
        <v>2594.43</v>
      </c>
      <c r="K2943" s="65">
        <v>122260</v>
      </c>
      <c r="L2943" s="65">
        <v>2700</v>
      </c>
      <c r="M2943" s="65">
        <v>6</v>
      </c>
      <c r="N2943" s="65">
        <v>99.57</v>
      </c>
      <c r="O2943" s="65" t="s">
        <v>5084</v>
      </c>
    </row>
    <row r="2944" ht="15" spans="1:15">
      <c r="A2944" s="65" t="s">
        <v>36</v>
      </c>
      <c r="B2944" s="65" t="s">
        <v>6995</v>
      </c>
      <c r="C2944" s="65" t="s">
        <v>1939</v>
      </c>
      <c r="D2944" s="65" t="s">
        <v>6994</v>
      </c>
      <c r="E2944" s="65" t="s">
        <v>1935</v>
      </c>
      <c r="F2944" s="65">
        <v>60</v>
      </c>
      <c r="G2944" s="65" t="s">
        <v>2238</v>
      </c>
      <c r="H2944" s="65">
        <v>4</v>
      </c>
      <c r="I2944" s="65">
        <v>764.41</v>
      </c>
      <c r="J2944" s="65">
        <v>2594.42</v>
      </c>
      <c r="K2944" s="65">
        <v>122260</v>
      </c>
      <c r="L2944" s="65">
        <v>2700</v>
      </c>
      <c r="M2944" s="65">
        <v>6</v>
      </c>
      <c r="N2944" s="65">
        <v>99.58</v>
      </c>
      <c r="O2944" s="65" t="s">
        <v>5084</v>
      </c>
    </row>
    <row r="2945" ht="15" spans="1:15">
      <c r="A2945" s="65" t="s">
        <v>36</v>
      </c>
      <c r="B2945" s="65" t="s">
        <v>7211</v>
      </c>
      <c r="C2945" s="65" t="s">
        <v>1939</v>
      </c>
      <c r="D2945" s="65" t="s">
        <v>7214</v>
      </c>
      <c r="E2945" s="65" t="s">
        <v>1935</v>
      </c>
      <c r="F2945" s="65">
        <v>60</v>
      </c>
      <c r="G2945" s="65" t="s">
        <v>2238</v>
      </c>
      <c r="H2945" s="65">
        <v>4</v>
      </c>
      <c r="I2945" s="65">
        <v>764.41</v>
      </c>
      <c r="J2945" s="65">
        <v>2594.43</v>
      </c>
      <c r="K2945" s="65">
        <v>122260</v>
      </c>
      <c r="L2945" s="65">
        <v>2700</v>
      </c>
      <c r="M2945" s="65">
        <v>6</v>
      </c>
      <c r="N2945" s="65">
        <v>99.57</v>
      </c>
      <c r="O2945" s="65" t="s">
        <v>5084</v>
      </c>
    </row>
    <row r="2946" ht="15" spans="1:15">
      <c r="A2946" s="65" t="s">
        <v>36</v>
      </c>
      <c r="B2946" s="65" t="s">
        <v>7215</v>
      </c>
      <c r="C2946" s="65" t="s">
        <v>1939</v>
      </c>
      <c r="D2946" s="65" t="s">
        <v>7214</v>
      </c>
      <c r="E2946" s="65" t="s">
        <v>1935</v>
      </c>
      <c r="F2946" s="65">
        <v>60</v>
      </c>
      <c r="G2946" s="65" t="s">
        <v>2238</v>
      </c>
      <c r="H2946" s="65">
        <v>4</v>
      </c>
      <c r="I2946" s="65">
        <v>764.41</v>
      </c>
      <c r="J2946" s="65">
        <v>2594.42</v>
      </c>
      <c r="K2946" s="65">
        <v>122260</v>
      </c>
      <c r="L2946" s="65">
        <v>2700</v>
      </c>
      <c r="M2946" s="65">
        <v>6</v>
      </c>
      <c r="N2946" s="65">
        <v>99.58</v>
      </c>
      <c r="O2946" s="65" t="s">
        <v>5084</v>
      </c>
    </row>
    <row r="2947" ht="15" spans="1:15">
      <c r="A2947" s="65" t="s">
        <v>36</v>
      </c>
      <c r="B2947" s="65" t="s">
        <v>6985</v>
      </c>
      <c r="C2947" s="65" t="s">
        <v>1939</v>
      </c>
      <c r="D2947" s="65" t="s">
        <v>6988</v>
      </c>
      <c r="E2947" s="65" t="s">
        <v>1935</v>
      </c>
      <c r="F2947" s="65">
        <v>60</v>
      </c>
      <c r="G2947" s="65" t="s">
        <v>2238</v>
      </c>
      <c r="H2947" s="65">
        <v>4</v>
      </c>
      <c r="I2947" s="65">
        <v>764.41</v>
      </c>
      <c r="J2947" s="65">
        <v>2594.43</v>
      </c>
      <c r="K2947" s="65">
        <v>122260</v>
      </c>
      <c r="L2947" s="65">
        <v>2700</v>
      </c>
      <c r="M2947" s="65">
        <v>6</v>
      </c>
      <c r="N2947" s="65">
        <v>99.57</v>
      </c>
      <c r="O2947" s="65" t="s">
        <v>5084</v>
      </c>
    </row>
    <row r="2948" ht="15" spans="1:15">
      <c r="A2948" s="65" t="s">
        <v>36</v>
      </c>
      <c r="B2948" s="65" t="s">
        <v>6989</v>
      </c>
      <c r="C2948" s="65" t="s">
        <v>1939</v>
      </c>
      <c r="D2948" s="65" t="s">
        <v>6988</v>
      </c>
      <c r="E2948" s="65" t="s">
        <v>1935</v>
      </c>
      <c r="F2948" s="65">
        <v>60</v>
      </c>
      <c r="G2948" s="65" t="s">
        <v>2238</v>
      </c>
      <c r="H2948" s="65">
        <v>4</v>
      </c>
      <c r="I2948" s="65">
        <v>764.41</v>
      </c>
      <c r="J2948" s="65">
        <v>2594.42</v>
      </c>
      <c r="K2948" s="65">
        <v>122260</v>
      </c>
      <c r="L2948" s="65">
        <v>2700</v>
      </c>
      <c r="M2948" s="65">
        <v>6</v>
      </c>
      <c r="N2948" s="65">
        <v>99.58</v>
      </c>
      <c r="O2948" s="65" t="s">
        <v>5084</v>
      </c>
    </row>
    <row r="2949" ht="15" spans="1:15">
      <c r="A2949" s="65" t="s">
        <v>36</v>
      </c>
      <c r="B2949" s="65" t="s">
        <v>7259</v>
      </c>
      <c r="C2949" s="65" t="s">
        <v>1939</v>
      </c>
      <c r="D2949" s="65" t="s">
        <v>7262</v>
      </c>
      <c r="E2949" s="65" t="s">
        <v>1935</v>
      </c>
      <c r="F2949" s="65">
        <v>60</v>
      </c>
      <c r="G2949" s="65" t="s">
        <v>2238</v>
      </c>
      <c r="H2949" s="65">
        <v>4</v>
      </c>
      <c r="I2949" s="65">
        <v>764.41</v>
      </c>
      <c r="J2949" s="65">
        <v>2594.43</v>
      </c>
      <c r="K2949" s="65">
        <v>122260</v>
      </c>
      <c r="L2949" s="65">
        <v>2700</v>
      </c>
      <c r="M2949" s="65">
        <v>6</v>
      </c>
      <c r="N2949" s="65">
        <v>99.57</v>
      </c>
      <c r="O2949" s="65" t="s">
        <v>5084</v>
      </c>
    </row>
    <row r="2950" ht="15" spans="1:15">
      <c r="A2950" s="65" t="s">
        <v>36</v>
      </c>
      <c r="B2950" s="65" t="s">
        <v>7263</v>
      </c>
      <c r="C2950" s="65" t="s">
        <v>1939</v>
      </c>
      <c r="D2950" s="65" t="s">
        <v>7262</v>
      </c>
      <c r="E2950" s="65" t="s">
        <v>1935</v>
      </c>
      <c r="F2950" s="65">
        <v>60</v>
      </c>
      <c r="G2950" s="65" t="s">
        <v>2238</v>
      </c>
      <c r="H2950" s="65">
        <v>4</v>
      </c>
      <c r="I2950" s="65">
        <v>764.41</v>
      </c>
      <c r="J2950" s="65">
        <v>2594.42</v>
      </c>
      <c r="K2950" s="65">
        <v>122260</v>
      </c>
      <c r="L2950" s="65">
        <v>2700</v>
      </c>
      <c r="M2950" s="65">
        <v>6</v>
      </c>
      <c r="N2950" s="65">
        <v>99.58</v>
      </c>
      <c r="O2950" s="65" t="s">
        <v>5084</v>
      </c>
    </row>
    <row r="2951" ht="15" spans="1:15">
      <c r="A2951" s="65" t="s">
        <v>36</v>
      </c>
      <c r="B2951" s="65" t="s">
        <v>6949</v>
      </c>
      <c r="C2951" s="65" t="s">
        <v>1939</v>
      </c>
      <c r="D2951" s="65" t="s">
        <v>6952</v>
      </c>
      <c r="E2951" s="65" t="s">
        <v>1935</v>
      </c>
      <c r="F2951" s="65">
        <v>60</v>
      </c>
      <c r="G2951" s="65" t="s">
        <v>2238</v>
      </c>
      <c r="H2951" s="65">
        <v>4</v>
      </c>
      <c r="I2951" s="65">
        <v>764.41</v>
      </c>
      <c r="J2951" s="65">
        <v>2594.43</v>
      </c>
      <c r="K2951" s="65">
        <v>122260</v>
      </c>
      <c r="L2951" s="65">
        <v>2700</v>
      </c>
      <c r="M2951" s="65">
        <v>6</v>
      </c>
      <c r="N2951" s="65">
        <v>99.57</v>
      </c>
      <c r="O2951" s="65" t="s">
        <v>5084</v>
      </c>
    </row>
    <row r="2952" ht="15" spans="1:15">
      <c r="A2952" s="65" t="s">
        <v>36</v>
      </c>
      <c r="B2952" s="65" t="s">
        <v>6953</v>
      </c>
      <c r="C2952" s="65" t="s">
        <v>1939</v>
      </c>
      <c r="D2952" s="65" t="s">
        <v>6952</v>
      </c>
      <c r="E2952" s="65" t="s">
        <v>1935</v>
      </c>
      <c r="F2952" s="65">
        <v>60</v>
      </c>
      <c r="G2952" s="65" t="s">
        <v>2238</v>
      </c>
      <c r="H2952" s="65">
        <v>4</v>
      </c>
      <c r="I2952" s="65">
        <v>764.41</v>
      </c>
      <c r="J2952" s="65">
        <v>2594.42</v>
      </c>
      <c r="K2952" s="65">
        <v>122260</v>
      </c>
      <c r="L2952" s="65">
        <v>2700</v>
      </c>
      <c r="M2952" s="65">
        <v>6</v>
      </c>
      <c r="N2952" s="65">
        <v>99.58</v>
      </c>
      <c r="O2952" s="65" t="s">
        <v>5084</v>
      </c>
    </row>
    <row r="2953" ht="15" spans="1:15">
      <c r="A2953" s="65" t="s">
        <v>36</v>
      </c>
      <c r="B2953" s="65" t="s">
        <v>6891</v>
      </c>
      <c r="C2953" s="65" t="s">
        <v>1939</v>
      </c>
      <c r="D2953" s="65" t="s">
        <v>6894</v>
      </c>
      <c r="E2953" s="65" t="s">
        <v>1935</v>
      </c>
      <c r="F2953" s="65">
        <v>60</v>
      </c>
      <c r="G2953" s="65" t="s">
        <v>2238</v>
      </c>
      <c r="H2953" s="65">
        <v>4</v>
      </c>
      <c r="I2953" s="65">
        <v>764.41</v>
      </c>
      <c r="J2953" s="65">
        <v>2594.43</v>
      </c>
      <c r="K2953" s="65">
        <v>122260</v>
      </c>
      <c r="L2953" s="65">
        <v>2700</v>
      </c>
      <c r="M2953" s="65">
        <v>6</v>
      </c>
      <c r="N2953" s="65">
        <v>99.57</v>
      </c>
      <c r="O2953" s="65" t="s">
        <v>5084</v>
      </c>
    </row>
    <row r="2954" ht="15" spans="1:15">
      <c r="A2954" s="65" t="s">
        <v>36</v>
      </c>
      <c r="B2954" s="65" t="s">
        <v>6895</v>
      </c>
      <c r="C2954" s="65" t="s">
        <v>1939</v>
      </c>
      <c r="D2954" s="65" t="s">
        <v>6894</v>
      </c>
      <c r="E2954" s="65" t="s">
        <v>1935</v>
      </c>
      <c r="F2954" s="65">
        <v>60</v>
      </c>
      <c r="G2954" s="65" t="s">
        <v>2238</v>
      </c>
      <c r="H2954" s="65">
        <v>4</v>
      </c>
      <c r="I2954" s="65">
        <v>764.41</v>
      </c>
      <c r="J2954" s="65">
        <v>2594.42</v>
      </c>
      <c r="K2954" s="65">
        <v>122260</v>
      </c>
      <c r="L2954" s="65">
        <v>2700</v>
      </c>
      <c r="M2954" s="65">
        <v>6</v>
      </c>
      <c r="N2954" s="65">
        <v>99.58</v>
      </c>
      <c r="O2954" s="65" t="s">
        <v>5084</v>
      </c>
    </row>
    <row r="2955" ht="15" spans="1:15">
      <c r="A2955" s="65" t="s">
        <v>36</v>
      </c>
      <c r="B2955" s="65" t="s">
        <v>7023</v>
      </c>
      <c r="C2955" s="65" t="s">
        <v>1939</v>
      </c>
      <c r="D2955" s="65" t="s">
        <v>7026</v>
      </c>
      <c r="E2955" s="65" t="s">
        <v>1935</v>
      </c>
      <c r="F2955" s="65">
        <v>60</v>
      </c>
      <c r="G2955" s="65" t="s">
        <v>2238</v>
      </c>
      <c r="H2955" s="65">
        <v>4</v>
      </c>
      <c r="I2955" s="65">
        <v>764.41</v>
      </c>
      <c r="J2955" s="65">
        <v>2594.43</v>
      </c>
      <c r="K2955" s="65">
        <v>122260</v>
      </c>
      <c r="L2955" s="65">
        <v>2700</v>
      </c>
      <c r="M2955" s="65">
        <v>6</v>
      </c>
      <c r="N2955" s="65">
        <v>99.57</v>
      </c>
      <c r="O2955" s="65" t="s">
        <v>5084</v>
      </c>
    </row>
    <row r="2956" ht="15" spans="1:15">
      <c r="A2956" s="65" t="s">
        <v>36</v>
      </c>
      <c r="B2956" s="65" t="s">
        <v>7027</v>
      </c>
      <c r="C2956" s="65" t="s">
        <v>1939</v>
      </c>
      <c r="D2956" s="65" t="s">
        <v>7026</v>
      </c>
      <c r="E2956" s="65" t="s">
        <v>1935</v>
      </c>
      <c r="F2956" s="65">
        <v>60</v>
      </c>
      <c r="G2956" s="65" t="s">
        <v>2238</v>
      </c>
      <c r="H2956" s="65">
        <v>4</v>
      </c>
      <c r="I2956" s="65">
        <v>764.41</v>
      </c>
      <c r="J2956" s="65">
        <v>2594.42</v>
      </c>
      <c r="K2956" s="65">
        <v>122260</v>
      </c>
      <c r="L2956" s="65">
        <v>2700</v>
      </c>
      <c r="M2956" s="65">
        <v>6</v>
      </c>
      <c r="N2956" s="65">
        <v>99.58</v>
      </c>
      <c r="O2956" s="65" t="s">
        <v>5084</v>
      </c>
    </row>
    <row r="2957" ht="15" spans="1:15">
      <c r="A2957" s="65" t="s">
        <v>36</v>
      </c>
      <c r="B2957" s="65" t="s">
        <v>7247</v>
      </c>
      <c r="C2957" s="65" t="s">
        <v>1939</v>
      </c>
      <c r="D2957" s="65" t="s">
        <v>7250</v>
      </c>
      <c r="E2957" s="65" t="s">
        <v>1935</v>
      </c>
      <c r="F2957" s="65">
        <v>60</v>
      </c>
      <c r="G2957" s="65" t="s">
        <v>2238</v>
      </c>
      <c r="H2957" s="65">
        <v>4</v>
      </c>
      <c r="I2957" s="65">
        <v>764.41</v>
      </c>
      <c r="J2957" s="65">
        <v>2594.43</v>
      </c>
      <c r="K2957" s="65">
        <v>122260</v>
      </c>
      <c r="L2957" s="65">
        <v>2700</v>
      </c>
      <c r="M2957" s="65">
        <v>6</v>
      </c>
      <c r="N2957" s="65">
        <v>99.57</v>
      </c>
      <c r="O2957" s="65" t="s">
        <v>5084</v>
      </c>
    </row>
    <row r="2958" ht="15" spans="1:15">
      <c r="A2958" s="65" t="s">
        <v>36</v>
      </c>
      <c r="B2958" s="65" t="s">
        <v>7251</v>
      </c>
      <c r="C2958" s="65" t="s">
        <v>1939</v>
      </c>
      <c r="D2958" s="65" t="s">
        <v>7250</v>
      </c>
      <c r="E2958" s="65" t="s">
        <v>1935</v>
      </c>
      <c r="F2958" s="65">
        <v>60</v>
      </c>
      <c r="G2958" s="65" t="s">
        <v>2238</v>
      </c>
      <c r="H2958" s="65">
        <v>4</v>
      </c>
      <c r="I2958" s="65">
        <v>764.41</v>
      </c>
      <c r="J2958" s="65">
        <v>2594.42</v>
      </c>
      <c r="K2958" s="65">
        <v>122260</v>
      </c>
      <c r="L2958" s="65">
        <v>2700</v>
      </c>
      <c r="M2958" s="65">
        <v>6</v>
      </c>
      <c r="N2958" s="65">
        <v>99.58</v>
      </c>
      <c r="O2958" s="65" t="s">
        <v>5084</v>
      </c>
    </row>
    <row r="2959" ht="15" spans="1:15">
      <c r="A2959" s="65" t="s">
        <v>36</v>
      </c>
      <c r="B2959" s="65" t="s">
        <v>7197</v>
      </c>
      <c r="C2959" s="65" t="s">
        <v>1939</v>
      </c>
      <c r="D2959" s="65" t="s">
        <v>7200</v>
      </c>
      <c r="E2959" s="65" t="s">
        <v>1935</v>
      </c>
      <c r="F2959" s="65">
        <v>60</v>
      </c>
      <c r="G2959" s="65" t="s">
        <v>2238</v>
      </c>
      <c r="H2959" s="65">
        <v>4</v>
      </c>
      <c r="I2959" s="65">
        <v>764.41</v>
      </c>
      <c r="J2959" s="65">
        <v>2594.43</v>
      </c>
      <c r="K2959" s="65">
        <v>122260</v>
      </c>
      <c r="L2959" s="65">
        <v>2700</v>
      </c>
      <c r="M2959" s="65">
        <v>6</v>
      </c>
      <c r="N2959" s="65">
        <v>99.57</v>
      </c>
      <c r="O2959" s="65" t="s">
        <v>5084</v>
      </c>
    </row>
    <row r="2960" ht="15" spans="1:15">
      <c r="A2960" s="65" t="s">
        <v>36</v>
      </c>
      <c r="B2960" s="65" t="s">
        <v>7201</v>
      </c>
      <c r="C2960" s="65" t="s">
        <v>1939</v>
      </c>
      <c r="D2960" s="65" t="s">
        <v>7200</v>
      </c>
      <c r="E2960" s="65" t="s">
        <v>1935</v>
      </c>
      <c r="F2960" s="65">
        <v>60</v>
      </c>
      <c r="G2960" s="65" t="s">
        <v>2238</v>
      </c>
      <c r="H2960" s="65">
        <v>4</v>
      </c>
      <c r="I2960" s="65">
        <v>764.41</v>
      </c>
      <c r="J2960" s="65">
        <v>2594.42</v>
      </c>
      <c r="K2960" s="65">
        <v>122260</v>
      </c>
      <c r="L2960" s="65">
        <v>2700</v>
      </c>
      <c r="M2960" s="65">
        <v>6</v>
      </c>
      <c r="N2960" s="65">
        <v>99.58</v>
      </c>
      <c r="O2960" s="65" t="s">
        <v>5084</v>
      </c>
    </row>
    <row r="2961" ht="15" spans="1:15">
      <c r="A2961" s="65" t="s">
        <v>36</v>
      </c>
      <c r="B2961" s="65" t="s">
        <v>7129</v>
      </c>
      <c r="C2961" s="65" t="s">
        <v>1939</v>
      </c>
      <c r="D2961" s="65" t="s">
        <v>7132</v>
      </c>
      <c r="E2961" s="65" t="s">
        <v>1935</v>
      </c>
      <c r="F2961" s="65">
        <v>60</v>
      </c>
      <c r="G2961" s="65" t="s">
        <v>2238</v>
      </c>
      <c r="H2961" s="65">
        <v>4</v>
      </c>
      <c r="I2961" s="65">
        <v>764.41</v>
      </c>
      <c r="J2961" s="65">
        <v>2594.43</v>
      </c>
      <c r="K2961" s="65">
        <v>122260</v>
      </c>
      <c r="L2961" s="65">
        <v>2700</v>
      </c>
      <c r="M2961" s="65">
        <v>6</v>
      </c>
      <c r="N2961" s="65">
        <v>99.57</v>
      </c>
      <c r="O2961" s="65"/>
    </row>
    <row r="2962" ht="15" spans="1:15">
      <c r="A2962" s="65" t="s">
        <v>36</v>
      </c>
      <c r="B2962" s="65" t="s">
        <v>7133</v>
      </c>
      <c r="C2962" s="65" t="s">
        <v>1939</v>
      </c>
      <c r="D2962" s="65" t="s">
        <v>7132</v>
      </c>
      <c r="E2962" s="65" t="s">
        <v>1935</v>
      </c>
      <c r="F2962" s="65">
        <v>60</v>
      </c>
      <c r="G2962" s="65" t="s">
        <v>2238</v>
      </c>
      <c r="H2962" s="65">
        <v>4</v>
      </c>
      <c r="I2962" s="65">
        <v>764.41</v>
      </c>
      <c r="J2962" s="65">
        <v>2594.42</v>
      </c>
      <c r="K2962" s="65">
        <v>122260</v>
      </c>
      <c r="L2962" s="65">
        <v>2700</v>
      </c>
      <c r="M2962" s="65">
        <v>6</v>
      </c>
      <c r="N2962" s="65">
        <v>99.58</v>
      </c>
      <c r="O2962" s="65"/>
    </row>
    <row r="2963" ht="15" spans="1:15">
      <c r="A2963" s="65" t="s">
        <v>36</v>
      </c>
      <c r="B2963" s="65" t="s">
        <v>7029</v>
      </c>
      <c r="C2963" s="65" t="s">
        <v>1939</v>
      </c>
      <c r="D2963" s="65" t="s">
        <v>7032</v>
      </c>
      <c r="E2963" s="65" t="s">
        <v>1935</v>
      </c>
      <c r="F2963" s="65">
        <v>60</v>
      </c>
      <c r="G2963" s="65" t="s">
        <v>2238</v>
      </c>
      <c r="H2963" s="65">
        <v>4</v>
      </c>
      <c r="I2963" s="65">
        <v>764.41</v>
      </c>
      <c r="J2963" s="65">
        <v>2594.43</v>
      </c>
      <c r="K2963" s="65">
        <v>122260</v>
      </c>
      <c r="L2963" s="65">
        <v>2700</v>
      </c>
      <c r="M2963" s="65">
        <v>6</v>
      </c>
      <c r="N2963" s="65">
        <v>99.57</v>
      </c>
      <c r="O2963" s="65" t="s">
        <v>5084</v>
      </c>
    </row>
    <row r="2964" ht="15" spans="1:15">
      <c r="A2964" s="65" t="s">
        <v>36</v>
      </c>
      <c r="B2964" s="65" t="s">
        <v>7033</v>
      </c>
      <c r="C2964" s="65" t="s">
        <v>1939</v>
      </c>
      <c r="D2964" s="65" t="s">
        <v>7032</v>
      </c>
      <c r="E2964" s="65" t="s">
        <v>1935</v>
      </c>
      <c r="F2964" s="65">
        <v>60</v>
      </c>
      <c r="G2964" s="65" t="s">
        <v>2238</v>
      </c>
      <c r="H2964" s="65">
        <v>4</v>
      </c>
      <c r="I2964" s="65">
        <v>764.41</v>
      </c>
      <c r="J2964" s="65">
        <v>2594.42</v>
      </c>
      <c r="K2964" s="65">
        <v>122260</v>
      </c>
      <c r="L2964" s="65">
        <v>2700</v>
      </c>
      <c r="M2964" s="65">
        <v>6</v>
      </c>
      <c r="N2964" s="65">
        <v>99.58</v>
      </c>
      <c r="O2964" s="65" t="s">
        <v>5084</v>
      </c>
    </row>
    <row r="2965" ht="15" spans="1:15">
      <c r="A2965" s="65" t="s">
        <v>36</v>
      </c>
      <c r="B2965" s="65" t="s">
        <v>6924</v>
      </c>
      <c r="C2965" s="65" t="s">
        <v>1939</v>
      </c>
      <c r="D2965" s="65" t="s">
        <v>6927</v>
      </c>
      <c r="E2965" s="65" t="s">
        <v>1935</v>
      </c>
      <c r="F2965" s="65">
        <v>60</v>
      </c>
      <c r="G2965" s="65" t="s">
        <v>2238</v>
      </c>
      <c r="H2965" s="65">
        <v>4</v>
      </c>
      <c r="I2965" s="65">
        <v>764.41</v>
      </c>
      <c r="J2965" s="65">
        <v>2594.43</v>
      </c>
      <c r="K2965" s="65">
        <v>122260</v>
      </c>
      <c r="L2965" s="65">
        <v>2700</v>
      </c>
      <c r="M2965" s="65">
        <v>6</v>
      </c>
      <c r="N2965" s="65">
        <v>99.57</v>
      </c>
      <c r="O2965" s="65"/>
    </row>
    <row r="2966" ht="15" spans="1:15">
      <c r="A2966" s="65" t="s">
        <v>36</v>
      </c>
      <c r="B2966" s="65" t="s">
        <v>6961</v>
      </c>
      <c r="C2966" s="65" t="s">
        <v>1939</v>
      </c>
      <c r="D2966" s="65" t="s">
        <v>6964</v>
      </c>
      <c r="E2966" s="65" t="s">
        <v>1935</v>
      </c>
      <c r="F2966" s="65">
        <v>60</v>
      </c>
      <c r="G2966" s="65" t="s">
        <v>2238</v>
      </c>
      <c r="H2966" s="65">
        <v>4</v>
      </c>
      <c r="I2966" s="65">
        <v>764.41</v>
      </c>
      <c r="J2966" s="65">
        <v>2594.43</v>
      </c>
      <c r="K2966" s="65">
        <v>122260</v>
      </c>
      <c r="L2966" s="65">
        <v>2700</v>
      </c>
      <c r="M2966" s="65">
        <v>6</v>
      </c>
      <c r="N2966" s="65">
        <v>99.57</v>
      </c>
      <c r="O2966" s="65" t="s">
        <v>5084</v>
      </c>
    </row>
    <row r="2967" ht="15" spans="1:15">
      <c r="A2967" s="65" t="s">
        <v>36</v>
      </c>
      <c r="B2967" s="65" t="s">
        <v>7063</v>
      </c>
      <c r="C2967" s="65" t="s">
        <v>1939</v>
      </c>
      <c r="D2967" s="65" t="s">
        <v>7066</v>
      </c>
      <c r="E2967" s="65" t="s">
        <v>1935</v>
      </c>
      <c r="F2967" s="65">
        <v>60</v>
      </c>
      <c r="G2967" s="65" t="s">
        <v>2238</v>
      </c>
      <c r="H2967" s="65">
        <v>4</v>
      </c>
      <c r="I2967" s="65">
        <v>764.41</v>
      </c>
      <c r="J2967" s="65">
        <v>2594.43</v>
      </c>
      <c r="K2967" s="65">
        <v>122260</v>
      </c>
      <c r="L2967" s="65">
        <v>2700</v>
      </c>
      <c r="M2967" s="65">
        <v>6</v>
      </c>
      <c r="N2967" s="65">
        <v>99.57</v>
      </c>
      <c r="O2967" s="65"/>
    </row>
    <row r="2968" ht="15" spans="1:15">
      <c r="A2968" s="65" t="s">
        <v>36</v>
      </c>
      <c r="B2968" s="65" t="s">
        <v>7111</v>
      </c>
      <c r="C2968" s="65" t="s">
        <v>1939</v>
      </c>
      <c r="D2968" s="65" t="s">
        <v>7114</v>
      </c>
      <c r="E2968" s="65" t="s">
        <v>1935</v>
      </c>
      <c r="F2968" s="65">
        <v>60</v>
      </c>
      <c r="G2968" s="65" t="s">
        <v>2238</v>
      </c>
      <c r="H2968" s="65">
        <v>4</v>
      </c>
      <c r="I2968" s="65">
        <v>764.41</v>
      </c>
      <c r="J2968" s="65">
        <v>2594.43</v>
      </c>
      <c r="K2968" s="65">
        <v>122260</v>
      </c>
      <c r="L2968" s="65">
        <v>2700</v>
      </c>
      <c r="M2968" s="65">
        <v>6</v>
      </c>
      <c r="N2968" s="65">
        <v>99.57</v>
      </c>
      <c r="O2968" s="65" t="s">
        <v>5084</v>
      </c>
    </row>
    <row r="2969" ht="15" spans="1:15">
      <c r="A2969" s="65" t="s">
        <v>36</v>
      </c>
      <c r="B2969" s="65" t="s">
        <v>7115</v>
      </c>
      <c r="C2969" s="65" t="s">
        <v>1939</v>
      </c>
      <c r="D2969" s="65" t="s">
        <v>7118</v>
      </c>
      <c r="E2969" s="65" t="s">
        <v>1935</v>
      </c>
      <c r="F2969" s="65">
        <v>60</v>
      </c>
      <c r="G2969" s="65" t="s">
        <v>2238</v>
      </c>
      <c r="H2969" s="65">
        <v>4</v>
      </c>
      <c r="I2969" s="65">
        <v>764.41</v>
      </c>
      <c r="J2969" s="65">
        <v>2594.43</v>
      </c>
      <c r="K2969" s="65">
        <v>122260</v>
      </c>
      <c r="L2969" s="65">
        <v>2700</v>
      </c>
      <c r="M2969" s="65">
        <v>6</v>
      </c>
      <c r="N2969" s="65">
        <v>99.57</v>
      </c>
      <c r="O2969" s="65" t="s">
        <v>5084</v>
      </c>
    </row>
    <row r="2970" ht="15" spans="1:15">
      <c r="A2970" s="65" t="s">
        <v>36</v>
      </c>
      <c r="B2970" s="65" t="s">
        <v>7119</v>
      </c>
      <c r="C2970" s="65" t="s">
        <v>1939</v>
      </c>
      <c r="D2970" s="65" t="s">
        <v>7120</v>
      </c>
      <c r="E2970" s="65" t="s">
        <v>1935</v>
      </c>
      <c r="F2970" s="65">
        <v>60</v>
      </c>
      <c r="G2970" s="65" t="s">
        <v>2238</v>
      </c>
      <c r="H2970" s="65">
        <v>4</v>
      </c>
      <c r="I2970" s="65">
        <v>764.41</v>
      </c>
      <c r="J2970" s="65">
        <v>2594.43</v>
      </c>
      <c r="K2970" s="65">
        <v>122260</v>
      </c>
      <c r="L2970" s="65">
        <v>2700</v>
      </c>
      <c r="M2970" s="65">
        <v>6</v>
      </c>
      <c r="N2970" s="65">
        <v>99.57</v>
      </c>
      <c r="O2970" s="65"/>
    </row>
    <row r="2971" ht="15" spans="1:15">
      <c r="A2971" s="65" t="s">
        <v>36</v>
      </c>
      <c r="B2971" s="65" t="s">
        <v>7121</v>
      </c>
      <c r="C2971" s="65" t="s">
        <v>1939</v>
      </c>
      <c r="D2971" s="65" t="s">
        <v>7124</v>
      </c>
      <c r="E2971" s="65" t="s">
        <v>1935</v>
      </c>
      <c r="F2971" s="65">
        <v>60</v>
      </c>
      <c r="G2971" s="65" t="s">
        <v>2238</v>
      </c>
      <c r="H2971" s="65">
        <v>4</v>
      </c>
      <c r="I2971" s="65">
        <v>764.41</v>
      </c>
      <c r="J2971" s="65">
        <v>2594.43</v>
      </c>
      <c r="K2971" s="65">
        <v>122260</v>
      </c>
      <c r="L2971" s="65">
        <v>2700</v>
      </c>
      <c r="M2971" s="65">
        <v>6</v>
      </c>
      <c r="N2971" s="65">
        <v>99.57</v>
      </c>
      <c r="O2971" s="65" t="s">
        <v>5084</v>
      </c>
    </row>
    <row r="2972" ht="15" spans="1:15">
      <c r="A2972" s="65" t="s">
        <v>36</v>
      </c>
      <c r="B2972" s="65" t="s">
        <v>7125</v>
      </c>
      <c r="C2972" s="65" t="s">
        <v>1939</v>
      </c>
      <c r="D2972" s="65" t="s">
        <v>7128</v>
      </c>
      <c r="E2972" s="65" t="s">
        <v>1935</v>
      </c>
      <c r="F2972" s="65">
        <v>60</v>
      </c>
      <c r="G2972" s="65" t="s">
        <v>2238</v>
      </c>
      <c r="H2972" s="65">
        <v>4</v>
      </c>
      <c r="I2972" s="65">
        <v>764.41</v>
      </c>
      <c r="J2972" s="65">
        <v>2594.43</v>
      </c>
      <c r="K2972" s="65">
        <v>122260</v>
      </c>
      <c r="L2972" s="65">
        <v>2700</v>
      </c>
      <c r="M2972" s="65">
        <v>6</v>
      </c>
      <c r="N2972" s="65">
        <v>99.57</v>
      </c>
      <c r="O2972" s="65" t="s">
        <v>5084</v>
      </c>
    </row>
    <row r="2973" ht="15" spans="1:15">
      <c r="A2973" s="65" t="s">
        <v>36</v>
      </c>
      <c r="B2973" s="65" t="s">
        <v>7135</v>
      </c>
      <c r="C2973" s="65" t="s">
        <v>1939</v>
      </c>
      <c r="D2973" s="65" t="s">
        <v>7138</v>
      </c>
      <c r="E2973" s="65" t="s">
        <v>1935</v>
      </c>
      <c r="F2973" s="65">
        <v>60</v>
      </c>
      <c r="G2973" s="65" t="s">
        <v>2238</v>
      </c>
      <c r="H2973" s="65">
        <v>4</v>
      </c>
      <c r="I2973" s="65">
        <v>764.41</v>
      </c>
      <c r="J2973" s="65">
        <v>2594.43</v>
      </c>
      <c r="K2973" s="65">
        <v>122260</v>
      </c>
      <c r="L2973" s="65">
        <v>2700</v>
      </c>
      <c r="M2973" s="65">
        <v>6</v>
      </c>
      <c r="N2973" s="65">
        <v>99.57</v>
      </c>
      <c r="O2973" s="65"/>
    </row>
    <row r="2974" ht="15" spans="1:15">
      <c r="A2974" s="65" t="s">
        <v>36</v>
      </c>
      <c r="B2974" s="65" t="s">
        <v>7139</v>
      </c>
      <c r="C2974" s="65" t="s">
        <v>1939</v>
      </c>
      <c r="D2974" s="65" t="s">
        <v>7142</v>
      </c>
      <c r="E2974" s="65" t="s">
        <v>1935</v>
      </c>
      <c r="F2974" s="65">
        <v>60</v>
      </c>
      <c r="G2974" s="65" t="s">
        <v>2238</v>
      </c>
      <c r="H2974" s="65">
        <v>4</v>
      </c>
      <c r="I2974" s="65">
        <v>764.41</v>
      </c>
      <c r="J2974" s="65">
        <v>2594.43</v>
      </c>
      <c r="K2974" s="65">
        <v>122260</v>
      </c>
      <c r="L2974" s="65">
        <v>2700</v>
      </c>
      <c r="M2974" s="65">
        <v>6</v>
      </c>
      <c r="N2974" s="65">
        <v>99.57</v>
      </c>
      <c r="O2974" s="65"/>
    </row>
    <row r="2975" ht="15" spans="1:15">
      <c r="A2975" s="65" t="s">
        <v>36</v>
      </c>
      <c r="B2975" s="65" t="s">
        <v>7143</v>
      </c>
      <c r="C2975" s="65" t="s">
        <v>1939</v>
      </c>
      <c r="D2975" s="65" t="s">
        <v>7146</v>
      </c>
      <c r="E2975" s="65" t="s">
        <v>1935</v>
      </c>
      <c r="F2975" s="65">
        <v>60</v>
      </c>
      <c r="G2975" s="65" t="s">
        <v>2238</v>
      </c>
      <c r="H2975" s="65">
        <v>4</v>
      </c>
      <c r="I2975" s="65">
        <v>764.41</v>
      </c>
      <c r="J2975" s="65">
        <v>2594.43</v>
      </c>
      <c r="K2975" s="65">
        <v>122260</v>
      </c>
      <c r="L2975" s="65">
        <v>2700</v>
      </c>
      <c r="M2975" s="65">
        <v>6</v>
      </c>
      <c r="N2975" s="65">
        <v>99.57</v>
      </c>
      <c r="O2975" s="65"/>
    </row>
    <row r="2976" ht="15" spans="1:15">
      <c r="A2976" s="65" t="s">
        <v>36</v>
      </c>
      <c r="B2976" s="65" t="s">
        <v>7147</v>
      </c>
      <c r="C2976" s="65" t="s">
        <v>1939</v>
      </c>
      <c r="D2976" s="65" t="s">
        <v>7150</v>
      </c>
      <c r="E2976" s="65" t="s">
        <v>1935</v>
      </c>
      <c r="F2976" s="65">
        <v>60</v>
      </c>
      <c r="G2976" s="65" t="s">
        <v>2238</v>
      </c>
      <c r="H2976" s="65">
        <v>4</v>
      </c>
      <c r="I2976" s="65">
        <v>764.41</v>
      </c>
      <c r="J2976" s="65">
        <v>2594.43</v>
      </c>
      <c r="K2976" s="65">
        <v>122260</v>
      </c>
      <c r="L2976" s="65">
        <v>2700</v>
      </c>
      <c r="M2976" s="65">
        <v>6</v>
      </c>
      <c r="N2976" s="65">
        <v>99.57</v>
      </c>
      <c r="O2976" s="65" t="s">
        <v>5084</v>
      </c>
    </row>
    <row r="2977" ht="15" spans="1:15">
      <c r="A2977" s="65" t="s">
        <v>36</v>
      </c>
      <c r="B2977" s="65" t="s">
        <v>7151</v>
      </c>
      <c r="C2977" s="65" t="s">
        <v>1939</v>
      </c>
      <c r="D2977" s="65" t="s">
        <v>7154</v>
      </c>
      <c r="E2977" s="65" t="s">
        <v>1935</v>
      </c>
      <c r="F2977" s="65">
        <v>60</v>
      </c>
      <c r="G2977" s="65" t="s">
        <v>2238</v>
      </c>
      <c r="H2977" s="65">
        <v>4</v>
      </c>
      <c r="I2977" s="65">
        <v>764.41</v>
      </c>
      <c r="J2977" s="65">
        <v>2594.43</v>
      </c>
      <c r="K2977" s="65">
        <v>122260</v>
      </c>
      <c r="L2977" s="65">
        <v>2700</v>
      </c>
      <c r="M2977" s="65">
        <v>6</v>
      </c>
      <c r="N2977" s="65">
        <v>99.57</v>
      </c>
      <c r="O2977" s="65" t="s">
        <v>5084</v>
      </c>
    </row>
    <row r="2978" ht="15" spans="1:15">
      <c r="A2978" s="65" t="s">
        <v>36</v>
      </c>
      <c r="B2978" s="65" t="s">
        <v>7155</v>
      </c>
      <c r="C2978" s="65" t="s">
        <v>1939</v>
      </c>
      <c r="D2978" s="65" t="s">
        <v>7158</v>
      </c>
      <c r="E2978" s="65" t="s">
        <v>1935</v>
      </c>
      <c r="F2978" s="65">
        <v>60</v>
      </c>
      <c r="G2978" s="65" t="s">
        <v>2238</v>
      </c>
      <c r="H2978" s="65">
        <v>4</v>
      </c>
      <c r="I2978" s="65">
        <v>764.41</v>
      </c>
      <c r="J2978" s="65">
        <v>2594.43</v>
      </c>
      <c r="K2978" s="65">
        <v>122260</v>
      </c>
      <c r="L2978" s="65">
        <v>2700</v>
      </c>
      <c r="M2978" s="65">
        <v>6</v>
      </c>
      <c r="N2978" s="65">
        <v>99.57</v>
      </c>
      <c r="O2978" s="65" t="s">
        <v>5084</v>
      </c>
    </row>
    <row r="2979" ht="15" spans="1:15">
      <c r="A2979" s="65" t="s">
        <v>36</v>
      </c>
      <c r="B2979" s="65" t="s">
        <v>7159</v>
      </c>
      <c r="C2979" s="65" t="s">
        <v>1939</v>
      </c>
      <c r="D2979" s="65" t="s">
        <v>7162</v>
      </c>
      <c r="E2979" s="65" t="s">
        <v>1935</v>
      </c>
      <c r="F2979" s="65">
        <v>60</v>
      </c>
      <c r="G2979" s="65" t="s">
        <v>2238</v>
      </c>
      <c r="H2979" s="65">
        <v>4</v>
      </c>
      <c r="I2979" s="65">
        <v>764.41</v>
      </c>
      <c r="J2979" s="65">
        <v>2594.43</v>
      </c>
      <c r="K2979" s="65">
        <v>122260</v>
      </c>
      <c r="L2979" s="65">
        <v>2700</v>
      </c>
      <c r="M2979" s="65">
        <v>6</v>
      </c>
      <c r="N2979" s="65">
        <v>99.57</v>
      </c>
      <c r="O2979" s="65" t="s">
        <v>5084</v>
      </c>
    </row>
    <row r="2980" ht="15" spans="1:15">
      <c r="A2980" s="65" t="s">
        <v>36</v>
      </c>
      <c r="B2980" s="65" t="s">
        <v>7163</v>
      </c>
      <c r="C2980" s="65" t="s">
        <v>1939</v>
      </c>
      <c r="D2980" s="65" t="s">
        <v>7166</v>
      </c>
      <c r="E2980" s="65" t="s">
        <v>1935</v>
      </c>
      <c r="F2980" s="65">
        <v>60</v>
      </c>
      <c r="G2980" s="65" t="s">
        <v>2238</v>
      </c>
      <c r="H2980" s="65">
        <v>4</v>
      </c>
      <c r="I2980" s="65">
        <v>764.41</v>
      </c>
      <c r="J2980" s="65">
        <v>2594.43</v>
      </c>
      <c r="K2980" s="65">
        <v>122260</v>
      </c>
      <c r="L2980" s="65">
        <v>2700</v>
      </c>
      <c r="M2980" s="65">
        <v>6</v>
      </c>
      <c r="N2980" s="65">
        <v>99.57</v>
      </c>
      <c r="O2980" s="65" t="s">
        <v>5084</v>
      </c>
    </row>
    <row r="2981" ht="15" spans="1:15">
      <c r="A2981" s="65" t="s">
        <v>36</v>
      </c>
      <c r="B2981" s="65" t="s">
        <v>7179</v>
      </c>
      <c r="C2981" s="65" t="s">
        <v>1939</v>
      </c>
      <c r="D2981" s="65" t="s">
        <v>7182</v>
      </c>
      <c r="E2981" s="65" t="s">
        <v>1935</v>
      </c>
      <c r="F2981" s="65">
        <v>60</v>
      </c>
      <c r="G2981" s="65" t="s">
        <v>2238</v>
      </c>
      <c r="H2981" s="65">
        <v>4</v>
      </c>
      <c r="I2981" s="65">
        <v>764.41</v>
      </c>
      <c r="J2981" s="65">
        <v>2594.43</v>
      </c>
      <c r="K2981" s="65">
        <v>122260</v>
      </c>
      <c r="L2981" s="65">
        <v>2700</v>
      </c>
      <c r="M2981" s="65">
        <v>6</v>
      </c>
      <c r="N2981" s="65">
        <v>99.57</v>
      </c>
      <c r="O2981" s="65" t="s">
        <v>5084</v>
      </c>
    </row>
    <row r="2982" ht="15" spans="1:15">
      <c r="A2982" s="65" t="s">
        <v>36</v>
      </c>
      <c r="B2982" s="65" t="s">
        <v>7203</v>
      </c>
      <c r="C2982" s="65" t="s">
        <v>1939</v>
      </c>
      <c r="D2982" s="65" t="s">
        <v>7206</v>
      </c>
      <c r="E2982" s="65" t="s">
        <v>1935</v>
      </c>
      <c r="F2982" s="65">
        <v>60</v>
      </c>
      <c r="G2982" s="65" t="s">
        <v>2238</v>
      </c>
      <c r="H2982" s="65">
        <v>4</v>
      </c>
      <c r="I2982" s="65">
        <v>764.41</v>
      </c>
      <c r="J2982" s="65">
        <v>2594.43</v>
      </c>
      <c r="K2982" s="65">
        <v>122260</v>
      </c>
      <c r="L2982" s="65">
        <v>2700</v>
      </c>
      <c r="M2982" s="65">
        <v>6</v>
      </c>
      <c r="N2982" s="65">
        <v>99.57</v>
      </c>
      <c r="O2982" s="65" t="s">
        <v>5084</v>
      </c>
    </row>
    <row r="2983" ht="15" spans="1:15">
      <c r="A2983" s="65" t="s">
        <v>36</v>
      </c>
      <c r="B2983" s="65" t="s">
        <v>7207</v>
      </c>
      <c r="C2983" s="65" t="s">
        <v>1939</v>
      </c>
      <c r="D2983" s="65" t="s">
        <v>7210</v>
      </c>
      <c r="E2983" s="65" t="s">
        <v>1935</v>
      </c>
      <c r="F2983" s="65">
        <v>60</v>
      </c>
      <c r="G2983" s="65" t="s">
        <v>2238</v>
      </c>
      <c r="H2983" s="65">
        <v>4</v>
      </c>
      <c r="I2983" s="65">
        <v>764.41</v>
      </c>
      <c r="J2983" s="65">
        <v>2594.43</v>
      </c>
      <c r="K2983" s="65">
        <v>122260</v>
      </c>
      <c r="L2983" s="65">
        <v>2700</v>
      </c>
      <c r="M2983" s="65">
        <v>6</v>
      </c>
      <c r="N2983" s="65">
        <v>99.57</v>
      </c>
      <c r="O2983" s="65" t="s">
        <v>5084</v>
      </c>
    </row>
    <row r="2984" ht="15" spans="1:15">
      <c r="A2984" s="65" t="s">
        <v>36</v>
      </c>
      <c r="B2984" s="65" t="s">
        <v>7223</v>
      </c>
      <c r="C2984" s="65" t="s">
        <v>1939</v>
      </c>
      <c r="D2984" s="65" t="s">
        <v>7226</v>
      </c>
      <c r="E2984" s="65" t="s">
        <v>1935</v>
      </c>
      <c r="F2984" s="65">
        <v>60</v>
      </c>
      <c r="G2984" s="65" t="s">
        <v>2238</v>
      </c>
      <c r="H2984" s="65">
        <v>4</v>
      </c>
      <c r="I2984" s="65">
        <v>764.41</v>
      </c>
      <c r="J2984" s="65">
        <v>2594.43</v>
      </c>
      <c r="K2984" s="65">
        <v>122260</v>
      </c>
      <c r="L2984" s="65">
        <v>2700</v>
      </c>
      <c r="M2984" s="65">
        <v>6</v>
      </c>
      <c r="N2984" s="65">
        <v>99.57</v>
      </c>
      <c r="O2984" s="65" t="s">
        <v>5084</v>
      </c>
    </row>
    <row r="2985" ht="15" spans="1:15">
      <c r="A2985" s="65" t="s">
        <v>36</v>
      </c>
      <c r="B2985" s="65" t="s">
        <v>7227</v>
      </c>
      <c r="C2985" s="65" t="s">
        <v>1939</v>
      </c>
      <c r="D2985" s="65" t="s">
        <v>7230</v>
      </c>
      <c r="E2985" s="65" t="s">
        <v>1935</v>
      </c>
      <c r="F2985" s="65">
        <v>60</v>
      </c>
      <c r="G2985" s="65" t="s">
        <v>2238</v>
      </c>
      <c r="H2985" s="65">
        <v>4</v>
      </c>
      <c r="I2985" s="65">
        <v>764.41</v>
      </c>
      <c r="J2985" s="65">
        <v>2594.43</v>
      </c>
      <c r="K2985" s="65">
        <v>122260</v>
      </c>
      <c r="L2985" s="65">
        <v>2700</v>
      </c>
      <c r="M2985" s="65">
        <v>6</v>
      </c>
      <c r="N2985" s="65">
        <v>99.57</v>
      </c>
      <c r="O2985" s="65" t="s">
        <v>5084</v>
      </c>
    </row>
    <row r="2986" ht="15" spans="1:15">
      <c r="A2986" s="65" t="s">
        <v>36</v>
      </c>
      <c r="B2986" s="65" t="s">
        <v>7243</v>
      </c>
      <c r="C2986" s="65" t="s">
        <v>1939</v>
      </c>
      <c r="D2986" s="65" t="s">
        <v>7246</v>
      </c>
      <c r="E2986" s="65" t="s">
        <v>1935</v>
      </c>
      <c r="F2986" s="65">
        <v>60</v>
      </c>
      <c r="G2986" s="65" t="s">
        <v>2238</v>
      </c>
      <c r="H2986" s="65">
        <v>4</v>
      </c>
      <c r="I2986" s="65">
        <v>764.41</v>
      </c>
      <c r="J2986" s="65">
        <v>2594.43</v>
      </c>
      <c r="K2986" s="65">
        <v>122260</v>
      </c>
      <c r="L2986" s="65">
        <v>2700</v>
      </c>
      <c r="M2986" s="65">
        <v>6</v>
      </c>
      <c r="N2986" s="65">
        <v>99.57</v>
      </c>
      <c r="O2986" s="65" t="s">
        <v>5084</v>
      </c>
    </row>
    <row r="2987" ht="15" spans="1:15">
      <c r="A2987" s="65" t="s">
        <v>36</v>
      </c>
      <c r="B2987" s="65" t="s">
        <v>7271</v>
      </c>
      <c r="C2987" s="65" t="s">
        <v>1939</v>
      </c>
      <c r="D2987" s="65" t="s">
        <v>7274</v>
      </c>
      <c r="E2987" s="65" t="s">
        <v>1935</v>
      </c>
      <c r="F2987" s="65">
        <v>60</v>
      </c>
      <c r="G2987" s="65" t="s">
        <v>2238</v>
      </c>
      <c r="H2987" s="65">
        <v>4</v>
      </c>
      <c r="I2987" s="65">
        <v>764.41</v>
      </c>
      <c r="J2987" s="65">
        <v>2594.43</v>
      </c>
      <c r="K2987" s="65">
        <v>122260</v>
      </c>
      <c r="L2987" s="65">
        <v>2700</v>
      </c>
      <c r="M2987" s="65">
        <v>6</v>
      </c>
      <c r="N2987" s="65">
        <v>99.57</v>
      </c>
      <c r="O2987" s="65" t="s">
        <v>5084</v>
      </c>
    </row>
    <row r="2988" ht="15" spans="1:15">
      <c r="A2988" s="65" t="s">
        <v>36</v>
      </c>
      <c r="B2988" s="65" t="s">
        <v>7909</v>
      </c>
      <c r="C2988" s="65" t="s">
        <v>1939</v>
      </c>
      <c r="D2988" s="65" t="s">
        <v>7912</v>
      </c>
      <c r="E2988" s="65" t="s">
        <v>1935</v>
      </c>
      <c r="F2988" s="65">
        <v>60</v>
      </c>
      <c r="G2988" s="65" t="s">
        <v>2238</v>
      </c>
      <c r="H2988" s="65">
        <v>4</v>
      </c>
      <c r="I2988" s="65">
        <v>764.41</v>
      </c>
      <c r="J2988" s="65">
        <v>2594.43</v>
      </c>
      <c r="K2988" s="65">
        <v>122260</v>
      </c>
      <c r="L2988" s="65">
        <v>2700</v>
      </c>
      <c r="M2988" s="65">
        <v>6</v>
      </c>
      <c r="N2988" s="65">
        <v>99.57</v>
      </c>
      <c r="O2988" s="65" t="s">
        <v>6741</v>
      </c>
    </row>
    <row r="2989" ht="15" spans="1:15">
      <c r="A2989" s="65" t="s">
        <v>36</v>
      </c>
      <c r="B2989" s="65" t="s">
        <v>7913</v>
      </c>
      <c r="C2989" s="65" t="s">
        <v>1939</v>
      </c>
      <c r="D2989" s="65" t="s">
        <v>7912</v>
      </c>
      <c r="E2989" s="65" t="s">
        <v>1935</v>
      </c>
      <c r="F2989" s="65">
        <v>60</v>
      </c>
      <c r="G2989" s="65" t="s">
        <v>2238</v>
      </c>
      <c r="H2989" s="65">
        <v>4</v>
      </c>
      <c r="I2989" s="65">
        <v>764.41</v>
      </c>
      <c r="J2989" s="65">
        <v>2594.43</v>
      </c>
      <c r="K2989" s="65">
        <v>122260</v>
      </c>
      <c r="L2989" s="65">
        <v>2700</v>
      </c>
      <c r="M2989" s="65">
        <v>6</v>
      </c>
      <c r="N2989" s="65">
        <v>99.57</v>
      </c>
      <c r="O2989" s="65" t="s">
        <v>6741</v>
      </c>
    </row>
    <row r="2990" ht="15" spans="1:15">
      <c r="A2990" s="65" t="s">
        <v>36</v>
      </c>
      <c r="B2990" s="65" t="s">
        <v>7915</v>
      </c>
      <c r="C2990" s="65" t="s">
        <v>1939</v>
      </c>
      <c r="D2990" s="65" t="s">
        <v>7912</v>
      </c>
      <c r="E2990" s="65" t="s">
        <v>1935</v>
      </c>
      <c r="F2990" s="65">
        <v>60</v>
      </c>
      <c r="G2990" s="65" t="s">
        <v>2238</v>
      </c>
      <c r="H2990" s="65">
        <v>4</v>
      </c>
      <c r="I2990" s="65">
        <v>764.41</v>
      </c>
      <c r="J2990" s="65">
        <v>2594.43</v>
      </c>
      <c r="K2990" s="65">
        <v>122260</v>
      </c>
      <c r="L2990" s="65">
        <v>2700</v>
      </c>
      <c r="M2990" s="65">
        <v>6</v>
      </c>
      <c r="N2990" s="65">
        <v>99.57</v>
      </c>
      <c r="O2990" s="65" t="s">
        <v>6741</v>
      </c>
    </row>
    <row r="2991" ht="15" spans="1:15">
      <c r="A2991" s="65" t="s">
        <v>36</v>
      </c>
      <c r="B2991" s="65" t="s">
        <v>7917</v>
      </c>
      <c r="C2991" s="65" t="s">
        <v>1939</v>
      </c>
      <c r="D2991" s="65" t="s">
        <v>7912</v>
      </c>
      <c r="E2991" s="65" t="s">
        <v>1935</v>
      </c>
      <c r="F2991" s="65">
        <v>60</v>
      </c>
      <c r="G2991" s="65" t="s">
        <v>2238</v>
      </c>
      <c r="H2991" s="65">
        <v>4</v>
      </c>
      <c r="I2991" s="65">
        <v>764.41</v>
      </c>
      <c r="J2991" s="65">
        <v>2594.43</v>
      </c>
      <c r="K2991" s="65">
        <v>122260</v>
      </c>
      <c r="L2991" s="65">
        <v>2700</v>
      </c>
      <c r="M2991" s="65">
        <v>6</v>
      </c>
      <c r="N2991" s="65">
        <v>99.57</v>
      </c>
      <c r="O2991" s="65" t="s">
        <v>6741</v>
      </c>
    </row>
    <row r="2992" ht="15" spans="1:15">
      <c r="A2992" s="65" t="s">
        <v>36</v>
      </c>
      <c r="B2992" s="65" t="s">
        <v>7919</v>
      </c>
      <c r="C2992" s="65" t="s">
        <v>1939</v>
      </c>
      <c r="D2992" s="65" t="s">
        <v>7912</v>
      </c>
      <c r="E2992" s="65" t="s">
        <v>1935</v>
      </c>
      <c r="F2992" s="65">
        <v>60</v>
      </c>
      <c r="G2992" s="65" t="s">
        <v>2238</v>
      </c>
      <c r="H2992" s="65">
        <v>4</v>
      </c>
      <c r="I2992" s="65">
        <v>764.41</v>
      </c>
      <c r="J2992" s="65">
        <v>2594.43</v>
      </c>
      <c r="K2992" s="65">
        <v>122260</v>
      </c>
      <c r="L2992" s="65">
        <v>2700</v>
      </c>
      <c r="M2992" s="65">
        <v>6</v>
      </c>
      <c r="N2992" s="65">
        <v>99.57</v>
      </c>
      <c r="O2992" s="65" t="s">
        <v>6741</v>
      </c>
    </row>
    <row r="2993" ht="15" spans="1:15">
      <c r="A2993" s="65" t="s">
        <v>36</v>
      </c>
      <c r="B2993" s="65" t="s">
        <v>7921</v>
      </c>
      <c r="C2993" s="65" t="s">
        <v>1939</v>
      </c>
      <c r="D2993" s="65" t="s">
        <v>7912</v>
      </c>
      <c r="E2993" s="65" t="s">
        <v>1935</v>
      </c>
      <c r="F2993" s="65">
        <v>60</v>
      </c>
      <c r="G2993" s="65" t="s">
        <v>2238</v>
      </c>
      <c r="H2993" s="65">
        <v>4</v>
      </c>
      <c r="I2993" s="65">
        <v>764.41</v>
      </c>
      <c r="J2993" s="65">
        <v>2594.43</v>
      </c>
      <c r="K2993" s="65">
        <v>122260</v>
      </c>
      <c r="L2993" s="65">
        <v>2700</v>
      </c>
      <c r="M2993" s="65">
        <v>6</v>
      </c>
      <c r="N2993" s="65">
        <v>99.57</v>
      </c>
      <c r="O2993" s="65" t="s">
        <v>6769</v>
      </c>
    </row>
    <row r="2994" ht="15" spans="1:15">
      <c r="A2994" s="65" t="s">
        <v>36</v>
      </c>
      <c r="B2994" s="65" t="s">
        <v>7923</v>
      </c>
      <c r="C2994" s="65" t="s">
        <v>1939</v>
      </c>
      <c r="D2994" s="65" t="s">
        <v>7912</v>
      </c>
      <c r="E2994" s="65" t="s">
        <v>1935</v>
      </c>
      <c r="F2994" s="65">
        <v>60</v>
      </c>
      <c r="G2994" s="65" t="s">
        <v>2238</v>
      </c>
      <c r="H2994" s="65">
        <v>4</v>
      </c>
      <c r="I2994" s="65">
        <v>764.41</v>
      </c>
      <c r="J2994" s="65">
        <v>2594.43</v>
      </c>
      <c r="K2994" s="65">
        <v>122260</v>
      </c>
      <c r="L2994" s="65">
        <v>2700</v>
      </c>
      <c r="M2994" s="65">
        <v>6</v>
      </c>
      <c r="N2994" s="65">
        <v>99.57</v>
      </c>
      <c r="O2994" s="65" t="s">
        <v>6769</v>
      </c>
    </row>
    <row r="2995" ht="15" spans="1:15">
      <c r="A2995" s="65" t="s">
        <v>36</v>
      </c>
      <c r="B2995" s="65" t="s">
        <v>7925</v>
      </c>
      <c r="C2995" s="65" t="s">
        <v>1939</v>
      </c>
      <c r="D2995" s="65" t="s">
        <v>7912</v>
      </c>
      <c r="E2995" s="65" t="s">
        <v>1935</v>
      </c>
      <c r="F2995" s="65">
        <v>60</v>
      </c>
      <c r="G2995" s="65" t="s">
        <v>2238</v>
      </c>
      <c r="H2995" s="65">
        <v>4</v>
      </c>
      <c r="I2995" s="65">
        <v>764.41</v>
      </c>
      <c r="J2995" s="65">
        <v>2594.43</v>
      </c>
      <c r="K2995" s="65">
        <v>122260</v>
      </c>
      <c r="L2995" s="65">
        <v>2700</v>
      </c>
      <c r="M2995" s="65">
        <v>6</v>
      </c>
      <c r="N2995" s="65">
        <v>99.57</v>
      </c>
      <c r="O2995" s="65" t="s">
        <v>6769</v>
      </c>
    </row>
    <row r="2996" ht="15" spans="1:15">
      <c r="A2996" s="65" t="s">
        <v>36</v>
      </c>
      <c r="B2996" s="65" t="s">
        <v>7927</v>
      </c>
      <c r="C2996" s="65" t="s">
        <v>1939</v>
      </c>
      <c r="D2996" s="65" t="s">
        <v>7912</v>
      </c>
      <c r="E2996" s="65" t="s">
        <v>1935</v>
      </c>
      <c r="F2996" s="65">
        <v>60</v>
      </c>
      <c r="G2996" s="65" t="s">
        <v>2238</v>
      </c>
      <c r="H2996" s="65">
        <v>4</v>
      </c>
      <c r="I2996" s="65">
        <v>764.41</v>
      </c>
      <c r="J2996" s="65">
        <v>2594.43</v>
      </c>
      <c r="K2996" s="65">
        <v>122260</v>
      </c>
      <c r="L2996" s="65">
        <v>2700</v>
      </c>
      <c r="M2996" s="65">
        <v>6</v>
      </c>
      <c r="N2996" s="65">
        <v>99.57</v>
      </c>
      <c r="O2996" s="65" t="s">
        <v>6813</v>
      </c>
    </row>
    <row r="2997" ht="15" spans="1:15">
      <c r="A2997" s="65" t="s">
        <v>36</v>
      </c>
      <c r="B2997" s="65" t="s">
        <v>7929</v>
      </c>
      <c r="C2997" s="65" t="s">
        <v>1939</v>
      </c>
      <c r="D2997" s="65" t="s">
        <v>7912</v>
      </c>
      <c r="E2997" s="65" t="s">
        <v>1935</v>
      </c>
      <c r="F2997" s="65">
        <v>60</v>
      </c>
      <c r="G2997" s="65" t="s">
        <v>2238</v>
      </c>
      <c r="H2997" s="65">
        <v>4</v>
      </c>
      <c r="I2997" s="65">
        <v>764.41</v>
      </c>
      <c r="J2997" s="65">
        <v>2594.43</v>
      </c>
      <c r="K2997" s="65">
        <v>122260</v>
      </c>
      <c r="L2997" s="65">
        <v>2700</v>
      </c>
      <c r="M2997" s="65">
        <v>6</v>
      </c>
      <c r="N2997" s="65">
        <v>99.57</v>
      </c>
      <c r="O2997" s="65" t="s">
        <v>6813</v>
      </c>
    </row>
    <row r="2998" ht="15" spans="1:15">
      <c r="A2998" s="65" t="s">
        <v>36</v>
      </c>
      <c r="B2998" s="65" t="s">
        <v>7931</v>
      </c>
      <c r="C2998" s="65" t="s">
        <v>1939</v>
      </c>
      <c r="D2998" s="65" t="s">
        <v>7912</v>
      </c>
      <c r="E2998" s="65" t="s">
        <v>1935</v>
      </c>
      <c r="F2998" s="65">
        <v>60</v>
      </c>
      <c r="G2998" s="65" t="s">
        <v>2238</v>
      </c>
      <c r="H2998" s="65">
        <v>4</v>
      </c>
      <c r="I2998" s="65">
        <v>764.41</v>
      </c>
      <c r="J2998" s="65">
        <v>2594.43</v>
      </c>
      <c r="K2998" s="65">
        <v>122260</v>
      </c>
      <c r="L2998" s="65">
        <v>2700</v>
      </c>
      <c r="M2998" s="65">
        <v>6</v>
      </c>
      <c r="N2998" s="65">
        <v>99.57</v>
      </c>
      <c r="O2998" s="65" t="s">
        <v>6741</v>
      </c>
    </row>
    <row r="2999" ht="15" spans="1:15">
      <c r="A2999" s="65" t="s">
        <v>36</v>
      </c>
      <c r="B2999" s="65" t="s">
        <v>7934</v>
      </c>
      <c r="C2999" s="65" t="s">
        <v>1939</v>
      </c>
      <c r="D2999" s="65" t="s">
        <v>7912</v>
      </c>
      <c r="E2999" s="65" t="s">
        <v>1935</v>
      </c>
      <c r="F2999" s="65">
        <v>60</v>
      </c>
      <c r="G2999" s="65" t="s">
        <v>2238</v>
      </c>
      <c r="H2999" s="65">
        <v>4</v>
      </c>
      <c r="I2999" s="65">
        <v>764.41</v>
      </c>
      <c r="J2999" s="65">
        <v>2594.43</v>
      </c>
      <c r="K2999" s="65">
        <v>122260</v>
      </c>
      <c r="L2999" s="65">
        <v>2700</v>
      </c>
      <c r="M2999" s="65">
        <v>6</v>
      </c>
      <c r="N2999" s="65">
        <v>99.57</v>
      </c>
      <c r="O2999" s="65" t="s">
        <v>6741</v>
      </c>
    </row>
    <row r="3000" ht="15" spans="1:15">
      <c r="A3000" s="65" t="s">
        <v>36</v>
      </c>
      <c r="B3000" s="65" t="s">
        <v>7936</v>
      </c>
      <c r="C3000" s="65" t="s">
        <v>1939</v>
      </c>
      <c r="D3000" s="65" t="s">
        <v>7912</v>
      </c>
      <c r="E3000" s="65" t="s">
        <v>1935</v>
      </c>
      <c r="F3000" s="65">
        <v>60</v>
      </c>
      <c r="G3000" s="65" t="s">
        <v>2238</v>
      </c>
      <c r="H3000" s="65">
        <v>4</v>
      </c>
      <c r="I3000" s="65">
        <v>764.41</v>
      </c>
      <c r="J3000" s="65">
        <v>2594.43</v>
      </c>
      <c r="K3000" s="65">
        <v>122260</v>
      </c>
      <c r="L3000" s="65">
        <v>2700</v>
      </c>
      <c r="M3000" s="65">
        <v>6</v>
      </c>
      <c r="N3000" s="65">
        <v>99.57</v>
      </c>
      <c r="O3000" s="65" t="s">
        <v>6741</v>
      </c>
    </row>
    <row r="3001" ht="15" spans="1:15">
      <c r="A3001" s="65" t="s">
        <v>36</v>
      </c>
      <c r="B3001" s="65" t="s">
        <v>7938</v>
      </c>
      <c r="C3001" s="65" t="s">
        <v>1939</v>
      </c>
      <c r="D3001" s="65" t="s">
        <v>7912</v>
      </c>
      <c r="E3001" s="65" t="s">
        <v>1935</v>
      </c>
      <c r="F3001" s="65">
        <v>60</v>
      </c>
      <c r="G3001" s="65" t="s">
        <v>2238</v>
      </c>
      <c r="H3001" s="65">
        <v>4</v>
      </c>
      <c r="I3001" s="65">
        <v>764.41</v>
      </c>
      <c r="J3001" s="65">
        <v>2594.43</v>
      </c>
      <c r="K3001" s="65">
        <v>122260</v>
      </c>
      <c r="L3001" s="65">
        <v>2700</v>
      </c>
      <c r="M3001" s="65">
        <v>6</v>
      </c>
      <c r="N3001" s="65">
        <v>99.57</v>
      </c>
      <c r="O3001" s="65" t="s">
        <v>6741</v>
      </c>
    </row>
    <row r="3002" ht="15" spans="1:15">
      <c r="A3002" s="65" t="s">
        <v>36</v>
      </c>
      <c r="B3002" s="65" t="s">
        <v>7940</v>
      </c>
      <c r="C3002" s="65" t="s">
        <v>1939</v>
      </c>
      <c r="D3002" s="65" t="s">
        <v>7912</v>
      </c>
      <c r="E3002" s="65" t="s">
        <v>1935</v>
      </c>
      <c r="F3002" s="65">
        <v>60</v>
      </c>
      <c r="G3002" s="65" t="s">
        <v>2238</v>
      </c>
      <c r="H3002" s="65">
        <v>4</v>
      </c>
      <c r="I3002" s="65">
        <v>764.41</v>
      </c>
      <c r="J3002" s="65">
        <v>2594.43</v>
      </c>
      <c r="K3002" s="65">
        <v>122260</v>
      </c>
      <c r="L3002" s="65">
        <v>2700</v>
      </c>
      <c r="M3002" s="65">
        <v>6</v>
      </c>
      <c r="N3002" s="65">
        <v>99.57</v>
      </c>
      <c r="O3002" s="65" t="s">
        <v>6741</v>
      </c>
    </row>
    <row r="3003" ht="15" spans="1:15">
      <c r="A3003" s="65" t="s">
        <v>36</v>
      </c>
      <c r="B3003" s="65" t="s">
        <v>7942</v>
      </c>
      <c r="C3003" s="65" t="s">
        <v>1939</v>
      </c>
      <c r="D3003" s="65" t="s">
        <v>7912</v>
      </c>
      <c r="E3003" s="65" t="s">
        <v>1935</v>
      </c>
      <c r="F3003" s="65">
        <v>60</v>
      </c>
      <c r="G3003" s="65" t="s">
        <v>2238</v>
      </c>
      <c r="H3003" s="65">
        <v>4</v>
      </c>
      <c r="I3003" s="65">
        <v>764.41</v>
      </c>
      <c r="J3003" s="65">
        <v>2594.43</v>
      </c>
      <c r="K3003" s="65">
        <v>122260</v>
      </c>
      <c r="L3003" s="65">
        <v>2700</v>
      </c>
      <c r="M3003" s="65">
        <v>6</v>
      </c>
      <c r="N3003" s="65">
        <v>99.57</v>
      </c>
      <c r="O3003" s="65" t="s">
        <v>6741</v>
      </c>
    </row>
    <row r="3004" ht="15" spans="1:15">
      <c r="A3004" s="65" t="s">
        <v>36</v>
      </c>
      <c r="B3004" s="65" t="s">
        <v>7944</v>
      </c>
      <c r="C3004" s="65" t="s">
        <v>1939</v>
      </c>
      <c r="D3004" s="65" t="s">
        <v>7912</v>
      </c>
      <c r="E3004" s="65" t="s">
        <v>1935</v>
      </c>
      <c r="F3004" s="65">
        <v>60</v>
      </c>
      <c r="G3004" s="65" t="s">
        <v>2238</v>
      </c>
      <c r="H3004" s="65">
        <v>4</v>
      </c>
      <c r="I3004" s="65">
        <v>764.41</v>
      </c>
      <c r="J3004" s="65">
        <v>2594.43</v>
      </c>
      <c r="K3004" s="65">
        <v>122260</v>
      </c>
      <c r="L3004" s="65">
        <v>2700</v>
      </c>
      <c r="M3004" s="65">
        <v>6</v>
      </c>
      <c r="N3004" s="65">
        <v>99.57</v>
      </c>
      <c r="O3004" s="65" t="s">
        <v>6741</v>
      </c>
    </row>
    <row r="3005" ht="15" spans="1:15">
      <c r="A3005" s="65" t="s">
        <v>36</v>
      </c>
      <c r="B3005" s="65" t="s">
        <v>7946</v>
      </c>
      <c r="C3005" s="65" t="s">
        <v>1939</v>
      </c>
      <c r="D3005" s="65" t="s">
        <v>7912</v>
      </c>
      <c r="E3005" s="65" t="s">
        <v>1935</v>
      </c>
      <c r="F3005" s="65">
        <v>60</v>
      </c>
      <c r="G3005" s="65" t="s">
        <v>2238</v>
      </c>
      <c r="H3005" s="65">
        <v>4</v>
      </c>
      <c r="I3005" s="65">
        <v>764.41</v>
      </c>
      <c r="J3005" s="65">
        <v>2594.43</v>
      </c>
      <c r="K3005" s="65">
        <v>122260</v>
      </c>
      <c r="L3005" s="65">
        <v>2700</v>
      </c>
      <c r="M3005" s="65">
        <v>6</v>
      </c>
      <c r="N3005" s="65">
        <v>99.57</v>
      </c>
      <c r="O3005" s="65" t="s">
        <v>6741</v>
      </c>
    </row>
    <row r="3006" ht="15" spans="1:15">
      <c r="A3006" s="65" t="s">
        <v>36</v>
      </c>
      <c r="B3006" s="65" t="s">
        <v>7948</v>
      </c>
      <c r="C3006" s="65" t="s">
        <v>1939</v>
      </c>
      <c r="D3006" s="65" t="s">
        <v>7912</v>
      </c>
      <c r="E3006" s="65" t="s">
        <v>1935</v>
      </c>
      <c r="F3006" s="65">
        <v>60</v>
      </c>
      <c r="G3006" s="65" t="s">
        <v>2238</v>
      </c>
      <c r="H3006" s="65">
        <v>4</v>
      </c>
      <c r="I3006" s="65">
        <v>764.41</v>
      </c>
      <c r="J3006" s="65">
        <v>2594.43</v>
      </c>
      <c r="K3006" s="65">
        <v>122260</v>
      </c>
      <c r="L3006" s="65">
        <v>2700</v>
      </c>
      <c r="M3006" s="65">
        <v>6</v>
      </c>
      <c r="N3006" s="65">
        <v>99.57</v>
      </c>
      <c r="O3006" s="65" t="s">
        <v>6741</v>
      </c>
    </row>
    <row r="3007" ht="15" spans="1:15">
      <c r="A3007" s="65" t="s">
        <v>36</v>
      </c>
      <c r="B3007" s="65" t="s">
        <v>7950</v>
      </c>
      <c r="C3007" s="65" t="s">
        <v>1939</v>
      </c>
      <c r="D3007" s="65" t="s">
        <v>7912</v>
      </c>
      <c r="E3007" s="65" t="s">
        <v>1935</v>
      </c>
      <c r="F3007" s="65">
        <v>60</v>
      </c>
      <c r="G3007" s="65" t="s">
        <v>2238</v>
      </c>
      <c r="H3007" s="65">
        <v>4</v>
      </c>
      <c r="I3007" s="65">
        <v>764.41</v>
      </c>
      <c r="J3007" s="65">
        <v>2594.43</v>
      </c>
      <c r="K3007" s="65">
        <v>122260</v>
      </c>
      <c r="L3007" s="65">
        <v>2700</v>
      </c>
      <c r="M3007" s="65">
        <v>6</v>
      </c>
      <c r="N3007" s="65">
        <v>99.57</v>
      </c>
      <c r="O3007" s="65" t="s">
        <v>6741</v>
      </c>
    </row>
    <row r="3008" ht="15" spans="1:15">
      <c r="A3008" s="65" t="s">
        <v>36</v>
      </c>
      <c r="B3008" s="65" t="s">
        <v>7952</v>
      </c>
      <c r="C3008" s="65" t="s">
        <v>1939</v>
      </c>
      <c r="D3008" s="65" t="s">
        <v>7912</v>
      </c>
      <c r="E3008" s="65" t="s">
        <v>1935</v>
      </c>
      <c r="F3008" s="65">
        <v>60</v>
      </c>
      <c r="G3008" s="65" t="s">
        <v>2238</v>
      </c>
      <c r="H3008" s="65">
        <v>4</v>
      </c>
      <c r="I3008" s="65">
        <v>764.41</v>
      </c>
      <c r="J3008" s="65">
        <v>2594.43</v>
      </c>
      <c r="K3008" s="65">
        <v>122260</v>
      </c>
      <c r="L3008" s="65">
        <v>2700</v>
      </c>
      <c r="M3008" s="65">
        <v>6</v>
      </c>
      <c r="N3008" s="65">
        <v>99.57</v>
      </c>
      <c r="O3008" s="65" t="s">
        <v>6741</v>
      </c>
    </row>
    <row r="3009" ht="15" spans="1:15">
      <c r="A3009" s="65" t="s">
        <v>36</v>
      </c>
      <c r="B3009" s="65" t="s">
        <v>7954</v>
      </c>
      <c r="C3009" s="65" t="s">
        <v>1939</v>
      </c>
      <c r="D3009" s="65" t="s">
        <v>7912</v>
      </c>
      <c r="E3009" s="65" t="s">
        <v>1935</v>
      </c>
      <c r="F3009" s="65">
        <v>60</v>
      </c>
      <c r="G3009" s="65" t="s">
        <v>2238</v>
      </c>
      <c r="H3009" s="65">
        <v>4</v>
      </c>
      <c r="I3009" s="65">
        <v>764.41</v>
      </c>
      <c r="J3009" s="65">
        <v>2594.43</v>
      </c>
      <c r="K3009" s="65">
        <v>122260</v>
      </c>
      <c r="L3009" s="65">
        <v>2700</v>
      </c>
      <c r="M3009" s="65">
        <v>6</v>
      </c>
      <c r="N3009" s="65">
        <v>99.57</v>
      </c>
      <c r="O3009" s="65" t="s">
        <v>6741</v>
      </c>
    </row>
    <row r="3010" ht="15" spans="1:15">
      <c r="A3010" s="65" t="s">
        <v>36</v>
      </c>
      <c r="B3010" s="65" t="s">
        <v>7956</v>
      </c>
      <c r="C3010" s="65" t="s">
        <v>1939</v>
      </c>
      <c r="D3010" s="65" t="s">
        <v>7912</v>
      </c>
      <c r="E3010" s="65" t="s">
        <v>1935</v>
      </c>
      <c r="F3010" s="65">
        <v>60</v>
      </c>
      <c r="G3010" s="65" t="s">
        <v>2238</v>
      </c>
      <c r="H3010" s="65">
        <v>4</v>
      </c>
      <c r="I3010" s="65">
        <v>764.41</v>
      </c>
      <c r="J3010" s="65">
        <v>2594.43</v>
      </c>
      <c r="K3010" s="65">
        <v>122260</v>
      </c>
      <c r="L3010" s="65">
        <v>2700</v>
      </c>
      <c r="M3010" s="65">
        <v>6</v>
      </c>
      <c r="N3010" s="65">
        <v>99.57</v>
      </c>
      <c r="O3010" s="65" t="s">
        <v>6741</v>
      </c>
    </row>
    <row r="3011" ht="15" spans="1:15">
      <c r="A3011" s="65" t="s">
        <v>36</v>
      </c>
      <c r="B3011" s="65" t="s">
        <v>7958</v>
      </c>
      <c r="C3011" s="65" t="s">
        <v>1939</v>
      </c>
      <c r="D3011" s="65" t="s">
        <v>7912</v>
      </c>
      <c r="E3011" s="65" t="s">
        <v>1935</v>
      </c>
      <c r="F3011" s="65">
        <v>60</v>
      </c>
      <c r="G3011" s="65" t="s">
        <v>2238</v>
      </c>
      <c r="H3011" s="65">
        <v>4</v>
      </c>
      <c r="I3011" s="65">
        <v>764.41</v>
      </c>
      <c r="J3011" s="65">
        <v>2594.43</v>
      </c>
      <c r="K3011" s="65">
        <v>122260</v>
      </c>
      <c r="L3011" s="65">
        <v>2700</v>
      </c>
      <c r="M3011" s="65">
        <v>6</v>
      </c>
      <c r="N3011" s="65">
        <v>99.57</v>
      </c>
      <c r="O3011" s="65" t="s">
        <v>6741</v>
      </c>
    </row>
    <row r="3012" ht="15" spans="1:15">
      <c r="A3012" s="65" t="s">
        <v>36</v>
      </c>
      <c r="B3012" s="65" t="s">
        <v>7960</v>
      </c>
      <c r="C3012" s="65" t="s">
        <v>1939</v>
      </c>
      <c r="D3012" s="65" t="s">
        <v>7912</v>
      </c>
      <c r="E3012" s="65" t="s">
        <v>1935</v>
      </c>
      <c r="F3012" s="65">
        <v>60</v>
      </c>
      <c r="G3012" s="65" t="s">
        <v>2238</v>
      </c>
      <c r="H3012" s="65">
        <v>4</v>
      </c>
      <c r="I3012" s="65">
        <v>764.36</v>
      </c>
      <c r="J3012" s="65">
        <v>2594.31</v>
      </c>
      <c r="K3012" s="65">
        <v>122260</v>
      </c>
      <c r="L3012" s="65">
        <v>2700</v>
      </c>
      <c r="M3012" s="65">
        <v>6</v>
      </c>
      <c r="N3012" s="65">
        <v>99.69</v>
      </c>
      <c r="O3012" s="65" t="s">
        <v>6741</v>
      </c>
    </row>
    <row r="3013" ht="15" spans="1:15">
      <c r="A3013" s="65" t="s">
        <v>36</v>
      </c>
      <c r="B3013" s="65" t="s">
        <v>7854</v>
      </c>
      <c r="C3013" s="65" t="s">
        <v>1939</v>
      </c>
      <c r="D3013" s="65" t="s">
        <v>7827</v>
      </c>
      <c r="E3013" s="65" t="s">
        <v>1935</v>
      </c>
      <c r="F3013" s="65">
        <v>60</v>
      </c>
      <c r="G3013" s="65" t="s">
        <v>2238</v>
      </c>
      <c r="H3013" s="65">
        <v>4</v>
      </c>
      <c r="I3013" s="65">
        <v>764.41</v>
      </c>
      <c r="J3013" s="65">
        <v>2594.43</v>
      </c>
      <c r="K3013" s="65">
        <v>122260</v>
      </c>
      <c r="L3013" s="65">
        <v>2700</v>
      </c>
      <c r="M3013" s="65">
        <v>6</v>
      </c>
      <c r="N3013" s="65">
        <v>99.57</v>
      </c>
      <c r="O3013" s="65" t="s">
        <v>5084</v>
      </c>
    </row>
    <row r="3014" ht="15" spans="1:15">
      <c r="A3014" s="65" t="s">
        <v>36</v>
      </c>
      <c r="B3014" s="65" t="s">
        <v>7824</v>
      </c>
      <c r="C3014" s="65" t="s">
        <v>1939</v>
      </c>
      <c r="D3014" s="65" t="s">
        <v>7827</v>
      </c>
      <c r="E3014" s="65" t="s">
        <v>1935</v>
      </c>
      <c r="F3014" s="65">
        <v>60</v>
      </c>
      <c r="G3014" s="65" t="s">
        <v>2238</v>
      </c>
      <c r="H3014" s="65">
        <v>4</v>
      </c>
      <c r="I3014" s="65">
        <v>764.41</v>
      </c>
      <c r="J3014" s="65">
        <v>2594.43</v>
      </c>
      <c r="K3014" s="65">
        <v>122260</v>
      </c>
      <c r="L3014" s="65">
        <v>2700</v>
      </c>
      <c r="M3014" s="65">
        <v>6</v>
      </c>
      <c r="N3014" s="65">
        <v>99.57</v>
      </c>
      <c r="O3014" s="65" t="s">
        <v>5084</v>
      </c>
    </row>
    <row r="3015" ht="15" spans="1:15">
      <c r="A3015" s="65" t="s">
        <v>36</v>
      </c>
      <c r="B3015" s="65" t="s">
        <v>7856</v>
      </c>
      <c r="C3015" s="65" t="s">
        <v>1939</v>
      </c>
      <c r="D3015" s="65" t="s">
        <v>7827</v>
      </c>
      <c r="E3015" s="65" t="s">
        <v>1935</v>
      </c>
      <c r="F3015" s="65">
        <v>60</v>
      </c>
      <c r="G3015" s="65" t="s">
        <v>2238</v>
      </c>
      <c r="H3015" s="65">
        <v>4</v>
      </c>
      <c r="I3015" s="65">
        <v>764.4</v>
      </c>
      <c r="J3015" s="65">
        <v>2594.42</v>
      </c>
      <c r="K3015" s="65">
        <v>122260</v>
      </c>
      <c r="L3015" s="65">
        <v>2700</v>
      </c>
      <c r="M3015" s="65">
        <v>6</v>
      </c>
      <c r="N3015" s="65">
        <v>99.58</v>
      </c>
      <c r="O3015" s="65" t="s">
        <v>5084</v>
      </c>
    </row>
    <row r="3016" ht="15" spans="1:15">
      <c r="A3016" s="65" t="s">
        <v>36</v>
      </c>
      <c r="B3016" s="65" t="s">
        <v>7858</v>
      </c>
      <c r="C3016" s="65" t="s">
        <v>1939</v>
      </c>
      <c r="D3016" s="65" t="s">
        <v>7861</v>
      </c>
      <c r="E3016" s="65" t="s">
        <v>1935</v>
      </c>
      <c r="F3016" s="65">
        <v>60</v>
      </c>
      <c r="G3016" s="65" t="s">
        <v>2238</v>
      </c>
      <c r="H3016" s="65">
        <v>4</v>
      </c>
      <c r="I3016" s="65">
        <v>764.41</v>
      </c>
      <c r="J3016" s="65">
        <v>2594.43</v>
      </c>
      <c r="K3016" s="65">
        <v>122260</v>
      </c>
      <c r="L3016" s="65">
        <v>2700</v>
      </c>
      <c r="M3016" s="65">
        <v>6</v>
      </c>
      <c r="N3016" s="65">
        <v>99.57</v>
      </c>
      <c r="O3016" s="65" t="s">
        <v>5084</v>
      </c>
    </row>
    <row r="3017" ht="15" spans="1:15">
      <c r="A3017" s="65" t="s">
        <v>36</v>
      </c>
      <c r="B3017" s="65" t="s">
        <v>7862</v>
      </c>
      <c r="C3017" s="65" t="s">
        <v>1939</v>
      </c>
      <c r="D3017" s="65" t="s">
        <v>7861</v>
      </c>
      <c r="E3017" s="65" t="s">
        <v>1935</v>
      </c>
      <c r="F3017" s="65">
        <v>60</v>
      </c>
      <c r="G3017" s="65" t="s">
        <v>2238</v>
      </c>
      <c r="H3017" s="65">
        <v>4</v>
      </c>
      <c r="I3017" s="65">
        <v>764.41</v>
      </c>
      <c r="J3017" s="65">
        <v>2594.43</v>
      </c>
      <c r="K3017" s="65">
        <v>122260</v>
      </c>
      <c r="L3017" s="65">
        <v>2700</v>
      </c>
      <c r="M3017" s="65">
        <v>6</v>
      </c>
      <c r="N3017" s="65">
        <v>99.57</v>
      </c>
      <c r="O3017" s="65" t="s">
        <v>5084</v>
      </c>
    </row>
    <row r="3018" ht="15" spans="1:15">
      <c r="A3018" s="65" t="s">
        <v>36</v>
      </c>
      <c r="B3018" s="65" t="s">
        <v>7865</v>
      </c>
      <c r="C3018" s="65" t="s">
        <v>1939</v>
      </c>
      <c r="D3018" s="65" t="s">
        <v>7861</v>
      </c>
      <c r="E3018" s="65" t="s">
        <v>1935</v>
      </c>
      <c r="F3018" s="65">
        <v>60</v>
      </c>
      <c r="G3018" s="65" t="s">
        <v>2238</v>
      </c>
      <c r="H3018" s="65">
        <v>4</v>
      </c>
      <c r="I3018" s="65">
        <v>764.4</v>
      </c>
      <c r="J3018" s="65">
        <v>2594.42</v>
      </c>
      <c r="K3018" s="65">
        <v>122260</v>
      </c>
      <c r="L3018" s="65">
        <v>2700</v>
      </c>
      <c r="M3018" s="65">
        <v>6</v>
      </c>
      <c r="N3018" s="65">
        <v>99.58</v>
      </c>
      <c r="O3018" s="65" t="s">
        <v>5084</v>
      </c>
    </row>
    <row r="3019" ht="15" spans="1:15">
      <c r="A3019" s="65" t="s">
        <v>36</v>
      </c>
      <c r="B3019" s="65" t="s">
        <v>7901</v>
      </c>
      <c r="C3019" s="65" t="s">
        <v>1939</v>
      </c>
      <c r="D3019" s="65" t="s">
        <v>7904</v>
      </c>
      <c r="E3019" s="65" t="s">
        <v>1935</v>
      </c>
      <c r="F3019" s="65">
        <v>60</v>
      </c>
      <c r="G3019" s="65" t="s">
        <v>2238</v>
      </c>
      <c r="H3019" s="65">
        <v>4</v>
      </c>
      <c r="I3019" s="65">
        <v>764.41</v>
      </c>
      <c r="J3019" s="65">
        <v>2594.43</v>
      </c>
      <c r="K3019" s="65">
        <v>122260</v>
      </c>
      <c r="L3019" s="65">
        <v>2700</v>
      </c>
      <c r="M3019" s="65">
        <v>6</v>
      </c>
      <c r="N3019" s="65">
        <v>99.57</v>
      </c>
      <c r="O3019" s="65" t="s">
        <v>5084</v>
      </c>
    </row>
    <row r="3020" ht="15" spans="1:15">
      <c r="A3020" s="65" t="s">
        <v>36</v>
      </c>
      <c r="B3020" s="65" t="s">
        <v>7905</v>
      </c>
      <c r="C3020" s="65" t="s">
        <v>1939</v>
      </c>
      <c r="D3020" s="65" t="s">
        <v>7904</v>
      </c>
      <c r="E3020" s="65" t="s">
        <v>1935</v>
      </c>
      <c r="F3020" s="65">
        <v>60</v>
      </c>
      <c r="G3020" s="65" t="s">
        <v>2238</v>
      </c>
      <c r="H3020" s="65">
        <v>4</v>
      </c>
      <c r="I3020" s="65">
        <v>764.41</v>
      </c>
      <c r="J3020" s="65">
        <v>2594.43</v>
      </c>
      <c r="K3020" s="65">
        <v>122260</v>
      </c>
      <c r="L3020" s="65">
        <v>2700</v>
      </c>
      <c r="M3020" s="65">
        <v>6</v>
      </c>
      <c r="N3020" s="65">
        <v>99.57</v>
      </c>
      <c r="O3020" s="65" t="s">
        <v>5084</v>
      </c>
    </row>
    <row r="3021" ht="15" spans="1:15">
      <c r="A3021" s="65" t="s">
        <v>36</v>
      </c>
      <c r="B3021" s="65" t="s">
        <v>7907</v>
      </c>
      <c r="C3021" s="65" t="s">
        <v>1939</v>
      </c>
      <c r="D3021" s="65" t="s">
        <v>7904</v>
      </c>
      <c r="E3021" s="65" t="s">
        <v>1935</v>
      </c>
      <c r="F3021" s="65">
        <v>60</v>
      </c>
      <c r="G3021" s="65" t="s">
        <v>2238</v>
      </c>
      <c r="H3021" s="65">
        <v>4</v>
      </c>
      <c r="I3021" s="65">
        <v>764.4</v>
      </c>
      <c r="J3021" s="65">
        <v>2594.42</v>
      </c>
      <c r="K3021" s="65">
        <v>122260</v>
      </c>
      <c r="L3021" s="65">
        <v>2700</v>
      </c>
      <c r="M3021" s="65">
        <v>6</v>
      </c>
      <c r="N3021" s="65">
        <v>99.58</v>
      </c>
      <c r="O3021" s="65" t="s">
        <v>5084</v>
      </c>
    </row>
    <row r="3022" ht="15" spans="1:15">
      <c r="A3022" s="65" t="s">
        <v>36</v>
      </c>
      <c r="B3022" s="65" t="s">
        <v>7800</v>
      </c>
      <c r="C3022" s="65" t="s">
        <v>1939</v>
      </c>
      <c r="D3022" s="65" t="s">
        <v>7803</v>
      </c>
      <c r="E3022" s="65" t="s">
        <v>1935</v>
      </c>
      <c r="F3022" s="65">
        <v>60</v>
      </c>
      <c r="G3022" s="65" t="s">
        <v>2238</v>
      </c>
      <c r="H3022" s="65">
        <v>4</v>
      </c>
      <c r="I3022" s="65">
        <v>764.41</v>
      </c>
      <c r="J3022" s="65">
        <v>2594.43</v>
      </c>
      <c r="K3022" s="65">
        <v>122260</v>
      </c>
      <c r="L3022" s="65">
        <v>2700</v>
      </c>
      <c r="M3022" s="65">
        <v>6</v>
      </c>
      <c r="N3022" s="65">
        <v>99.57</v>
      </c>
      <c r="O3022" s="65" t="s">
        <v>5084</v>
      </c>
    </row>
    <row r="3023" ht="15" spans="1:15">
      <c r="A3023" s="65" t="s">
        <v>36</v>
      </c>
      <c r="B3023" s="65" t="s">
        <v>7804</v>
      </c>
      <c r="C3023" s="65" t="s">
        <v>1939</v>
      </c>
      <c r="D3023" s="65" t="s">
        <v>7803</v>
      </c>
      <c r="E3023" s="65" t="s">
        <v>1935</v>
      </c>
      <c r="F3023" s="65">
        <v>60</v>
      </c>
      <c r="G3023" s="65" t="s">
        <v>2238</v>
      </c>
      <c r="H3023" s="65">
        <v>4</v>
      </c>
      <c r="I3023" s="65">
        <v>764.41</v>
      </c>
      <c r="J3023" s="65">
        <v>2594.42</v>
      </c>
      <c r="K3023" s="65">
        <v>122260</v>
      </c>
      <c r="L3023" s="65">
        <v>2700</v>
      </c>
      <c r="M3023" s="65">
        <v>6</v>
      </c>
      <c r="N3023" s="65">
        <v>99.58</v>
      </c>
      <c r="O3023" s="65" t="s">
        <v>5084</v>
      </c>
    </row>
    <row r="3024" ht="15" spans="1:15">
      <c r="A3024" s="65" t="s">
        <v>36</v>
      </c>
      <c r="B3024" s="65" t="s">
        <v>7809</v>
      </c>
      <c r="C3024" s="65" t="s">
        <v>1939</v>
      </c>
      <c r="D3024" s="65" t="s">
        <v>7812</v>
      </c>
      <c r="E3024" s="65" t="s">
        <v>1935</v>
      </c>
      <c r="F3024" s="65">
        <v>60</v>
      </c>
      <c r="G3024" s="65" t="s">
        <v>2238</v>
      </c>
      <c r="H3024" s="65">
        <v>4</v>
      </c>
      <c r="I3024" s="65">
        <v>764.41</v>
      </c>
      <c r="J3024" s="65">
        <v>2594.43</v>
      </c>
      <c r="K3024" s="65">
        <v>122260</v>
      </c>
      <c r="L3024" s="65">
        <v>2700</v>
      </c>
      <c r="M3024" s="65">
        <v>6</v>
      </c>
      <c r="N3024" s="65">
        <v>99.57</v>
      </c>
      <c r="O3024" s="65" t="s">
        <v>5084</v>
      </c>
    </row>
    <row r="3025" ht="15" spans="1:15">
      <c r="A3025" s="65" t="s">
        <v>36</v>
      </c>
      <c r="B3025" s="65" t="s">
        <v>7813</v>
      </c>
      <c r="C3025" s="65" t="s">
        <v>1939</v>
      </c>
      <c r="D3025" s="65" t="s">
        <v>7812</v>
      </c>
      <c r="E3025" s="65" t="s">
        <v>1935</v>
      </c>
      <c r="F3025" s="65">
        <v>60</v>
      </c>
      <c r="G3025" s="65" t="s">
        <v>2238</v>
      </c>
      <c r="H3025" s="65">
        <v>4</v>
      </c>
      <c r="I3025" s="65">
        <v>764.41</v>
      </c>
      <c r="J3025" s="65">
        <v>2594.42</v>
      </c>
      <c r="K3025" s="65">
        <v>122260</v>
      </c>
      <c r="L3025" s="65">
        <v>2700</v>
      </c>
      <c r="M3025" s="65">
        <v>6</v>
      </c>
      <c r="N3025" s="65">
        <v>99.58</v>
      </c>
      <c r="O3025" s="65" t="s">
        <v>5084</v>
      </c>
    </row>
    <row r="3026" ht="15" spans="1:15">
      <c r="A3026" s="65" t="s">
        <v>36</v>
      </c>
      <c r="B3026" s="65" t="s">
        <v>7828</v>
      </c>
      <c r="C3026" s="65" t="s">
        <v>1939</v>
      </c>
      <c r="D3026" s="65" t="s">
        <v>7831</v>
      </c>
      <c r="E3026" s="65" t="s">
        <v>1935</v>
      </c>
      <c r="F3026" s="65">
        <v>60</v>
      </c>
      <c r="G3026" s="65" t="s">
        <v>2238</v>
      </c>
      <c r="H3026" s="65">
        <v>4</v>
      </c>
      <c r="I3026" s="65">
        <v>764.41</v>
      </c>
      <c r="J3026" s="65">
        <v>2594.43</v>
      </c>
      <c r="K3026" s="65">
        <v>122260</v>
      </c>
      <c r="L3026" s="65">
        <v>2700</v>
      </c>
      <c r="M3026" s="65">
        <v>6</v>
      </c>
      <c r="N3026" s="65">
        <v>99.57</v>
      </c>
      <c r="O3026" s="65" t="s">
        <v>5084</v>
      </c>
    </row>
    <row r="3027" ht="15" spans="1:15">
      <c r="A3027" s="65" t="s">
        <v>36</v>
      </c>
      <c r="B3027" s="65" t="s">
        <v>7832</v>
      </c>
      <c r="C3027" s="65" t="s">
        <v>1939</v>
      </c>
      <c r="D3027" s="65" t="s">
        <v>7831</v>
      </c>
      <c r="E3027" s="65" t="s">
        <v>1935</v>
      </c>
      <c r="F3027" s="65">
        <v>60</v>
      </c>
      <c r="G3027" s="65" t="s">
        <v>2238</v>
      </c>
      <c r="H3027" s="65">
        <v>4</v>
      </c>
      <c r="I3027" s="65">
        <v>764.41</v>
      </c>
      <c r="J3027" s="65">
        <v>2594.42</v>
      </c>
      <c r="K3027" s="65">
        <v>122260</v>
      </c>
      <c r="L3027" s="65">
        <v>2700</v>
      </c>
      <c r="M3027" s="65">
        <v>6</v>
      </c>
      <c r="N3027" s="65">
        <v>99.58</v>
      </c>
      <c r="O3027" s="65" t="s">
        <v>5084</v>
      </c>
    </row>
    <row r="3028" ht="15" spans="1:15">
      <c r="A3028" s="65" t="s">
        <v>36</v>
      </c>
      <c r="B3028" s="65" t="s">
        <v>7883</v>
      </c>
      <c r="C3028" s="65" t="s">
        <v>1939</v>
      </c>
      <c r="D3028" s="65" t="s">
        <v>7886</v>
      </c>
      <c r="E3028" s="65" t="s">
        <v>1935</v>
      </c>
      <c r="F3028" s="65">
        <v>60</v>
      </c>
      <c r="G3028" s="65" t="s">
        <v>2238</v>
      </c>
      <c r="H3028" s="65">
        <v>4</v>
      </c>
      <c r="I3028" s="65">
        <v>764.41</v>
      </c>
      <c r="J3028" s="65">
        <v>2594.43</v>
      </c>
      <c r="K3028" s="65">
        <v>122260</v>
      </c>
      <c r="L3028" s="65">
        <v>2700</v>
      </c>
      <c r="M3028" s="65">
        <v>6</v>
      </c>
      <c r="N3028" s="65">
        <v>99.57</v>
      </c>
      <c r="O3028" s="65" t="s">
        <v>5084</v>
      </c>
    </row>
    <row r="3029" ht="15" spans="1:15">
      <c r="A3029" s="65" t="s">
        <v>36</v>
      </c>
      <c r="B3029" s="65" t="s">
        <v>7887</v>
      </c>
      <c r="C3029" s="65" t="s">
        <v>1939</v>
      </c>
      <c r="D3029" s="65" t="s">
        <v>7886</v>
      </c>
      <c r="E3029" s="65" t="s">
        <v>1935</v>
      </c>
      <c r="F3029" s="65">
        <v>60</v>
      </c>
      <c r="G3029" s="65" t="s">
        <v>2238</v>
      </c>
      <c r="H3029" s="65">
        <v>4</v>
      </c>
      <c r="I3029" s="65">
        <v>764.41</v>
      </c>
      <c r="J3029" s="65">
        <v>2594.42</v>
      </c>
      <c r="K3029" s="65">
        <v>122260</v>
      </c>
      <c r="L3029" s="65">
        <v>2700</v>
      </c>
      <c r="M3029" s="65">
        <v>6</v>
      </c>
      <c r="N3029" s="65">
        <v>99.58</v>
      </c>
      <c r="O3029" s="65" t="s">
        <v>5084</v>
      </c>
    </row>
    <row r="3030" ht="15" spans="1:15">
      <c r="A3030" s="65" t="s">
        <v>36</v>
      </c>
      <c r="B3030" s="65" t="s">
        <v>7867</v>
      </c>
      <c r="C3030" s="65" t="s">
        <v>1939</v>
      </c>
      <c r="D3030" s="65" t="s">
        <v>7870</v>
      </c>
      <c r="E3030" s="65" t="s">
        <v>1935</v>
      </c>
      <c r="F3030" s="65">
        <v>60</v>
      </c>
      <c r="G3030" s="65" t="s">
        <v>2238</v>
      </c>
      <c r="H3030" s="65">
        <v>4</v>
      </c>
      <c r="I3030" s="65">
        <v>764.41</v>
      </c>
      <c r="J3030" s="65">
        <v>2594.43</v>
      </c>
      <c r="K3030" s="65">
        <v>122260</v>
      </c>
      <c r="L3030" s="65">
        <v>2700</v>
      </c>
      <c r="M3030" s="65">
        <v>6</v>
      </c>
      <c r="N3030" s="65">
        <v>99.57</v>
      </c>
      <c r="O3030" s="65" t="s">
        <v>5084</v>
      </c>
    </row>
    <row r="3031" ht="15" spans="1:15">
      <c r="A3031" s="65" t="s">
        <v>36</v>
      </c>
      <c r="B3031" s="65" t="s">
        <v>7871</v>
      </c>
      <c r="C3031" s="65" t="s">
        <v>1939</v>
      </c>
      <c r="D3031" s="65" t="s">
        <v>7870</v>
      </c>
      <c r="E3031" s="65" t="s">
        <v>1935</v>
      </c>
      <c r="F3031" s="65">
        <v>60</v>
      </c>
      <c r="G3031" s="65" t="s">
        <v>2238</v>
      </c>
      <c r="H3031" s="65">
        <v>4</v>
      </c>
      <c r="I3031" s="65">
        <v>764.41</v>
      </c>
      <c r="J3031" s="65">
        <v>2594.42</v>
      </c>
      <c r="K3031" s="65">
        <v>122260</v>
      </c>
      <c r="L3031" s="65">
        <v>2700</v>
      </c>
      <c r="M3031" s="65">
        <v>6</v>
      </c>
      <c r="N3031" s="65">
        <v>99.58</v>
      </c>
      <c r="O3031" s="65" t="s">
        <v>5084</v>
      </c>
    </row>
    <row r="3032" ht="15" spans="1:15">
      <c r="A3032" s="65" t="s">
        <v>36</v>
      </c>
      <c r="B3032" s="65" t="s">
        <v>7889</v>
      </c>
      <c r="C3032" s="65" t="s">
        <v>1939</v>
      </c>
      <c r="D3032" s="65" t="s">
        <v>7892</v>
      </c>
      <c r="E3032" s="65" t="s">
        <v>1935</v>
      </c>
      <c r="F3032" s="65">
        <v>60</v>
      </c>
      <c r="G3032" s="65" t="s">
        <v>2238</v>
      </c>
      <c r="H3032" s="65">
        <v>4</v>
      </c>
      <c r="I3032" s="65">
        <v>764.41</v>
      </c>
      <c r="J3032" s="65">
        <v>2594.43</v>
      </c>
      <c r="K3032" s="65">
        <v>122260</v>
      </c>
      <c r="L3032" s="65">
        <v>2700</v>
      </c>
      <c r="M3032" s="65">
        <v>6</v>
      </c>
      <c r="N3032" s="65">
        <v>99.57</v>
      </c>
      <c r="O3032" s="65" t="s">
        <v>5084</v>
      </c>
    </row>
    <row r="3033" ht="15" spans="1:15">
      <c r="A3033" s="65" t="s">
        <v>36</v>
      </c>
      <c r="B3033" s="65" t="s">
        <v>7893</v>
      </c>
      <c r="C3033" s="65" t="s">
        <v>1939</v>
      </c>
      <c r="D3033" s="65" t="s">
        <v>7892</v>
      </c>
      <c r="E3033" s="65" t="s">
        <v>1935</v>
      </c>
      <c r="F3033" s="65">
        <v>60</v>
      </c>
      <c r="G3033" s="65" t="s">
        <v>2238</v>
      </c>
      <c r="H3033" s="65">
        <v>4</v>
      </c>
      <c r="I3033" s="65">
        <v>764.41</v>
      </c>
      <c r="J3033" s="65">
        <v>2594.42</v>
      </c>
      <c r="K3033" s="65">
        <v>122260</v>
      </c>
      <c r="L3033" s="65">
        <v>2700</v>
      </c>
      <c r="M3033" s="65">
        <v>6</v>
      </c>
      <c r="N3033" s="65">
        <v>99.58</v>
      </c>
      <c r="O3033" s="65"/>
    </row>
    <row r="3034" ht="15" spans="1:15">
      <c r="A3034" s="65" t="s">
        <v>36</v>
      </c>
      <c r="B3034" s="65" t="s">
        <v>7844</v>
      </c>
      <c r="C3034" s="65" t="s">
        <v>1939</v>
      </c>
      <c r="D3034" s="65" t="s">
        <v>7847</v>
      </c>
      <c r="E3034" s="65" t="s">
        <v>1935</v>
      </c>
      <c r="F3034" s="65">
        <v>60</v>
      </c>
      <c r="G3034" s="65" t="s">
        <v>2238</v>
      </c>
      <c r="H3034" s="65">
        <v>4</v>
      </c>
      <c r="I3034" s="65">
        <v>764.41</v>
      </c>
      <c r="J3034" s="65">
        <v>2594.43</v>
      </c>
      <c r="K3034" s="65">
        <v>122260</v>
      </c>
      <c r="L3034" s="65">
        <v>2700</v>
      </c>
      <c r="M3034" s="65">
        <v>6</v>
      </c>
      <c r="N3034" s="65">
        <v>99.57</v>
      </c>
      <c r="O3034" s="65" t="s">
        <v>5084</v>
      </c>
    </row>
    <row r="3035" ht="15" spans="1:15">
      <c r="A3035" s="65" t="s">
        <v>36</v>
      </c>
      <c r="B3035" s="65" t="s">
        <v>7848</v>
      </c>
      <c r="C3035" s="65" t="s">
        <v>1939</v>
      </c>
      <c r="D3035" s="65" t="s">
        <v>7847</v>
      </c>
      <c r="E3035" s="65" t="s">
        <v>1935</v>
      </c>
      <c r="F3035" s="65">
        <v>60</v>
      </c>
      <c r="G3035" s="65" t="s">
        <v>2238</v>
      </c>
      <c r="H3035" s="65">
        <v>4</v>
      </c>
      <c r="I3035" s="65">
        <v>764.41</v>
      </c>
      <c r="J3035" s="65">
        <v>2594.42</v>
      </c>
      <c r="K3035" s="65">
        <v>122260</v>
      </c>
      <c r="L3035" s="65">
        <v>2700</v>
      </c>
      <c r="M3035" s="65">
        <v>6</v>
      </c>
      <c r="N3035" s="65">
        <v>99.58</v>
      </c>
      <c r="O3035" s="65" t="s">
        <v>5084</v>
      </c>
    </row>
    <row r="3036" ht="15" spans="1:15">
      <c r="A3036" s="65" t="s">
        <v>36</v>
      </c>
      <c r="B3036" s="65" t="s">
        <v>7838</v>
      </c>
      <c r="C3036" s="65" t="s">
        <v>1939</v>
      </c>
      <c r="D3036" s="65" t="s">
        <v>7841</v>
      </c>
      <c r="E3036" s="65" t="s">
        <v>1935</v>
      </c>
      <c r="F3036" s="65">
        <v>60</v>
      </c>
      <c r="G3036" s="65" t="s">
        <v>2238</v>
      </c>
      <c r="H3036" s="65">
        <v>4</v>
      </c>
      <c r="I3036" s="65">
        <v>764.41</v>
      </c>
      <c r="J3036" s="65">
        <v>2594.43</v>
      </c>
      <c r="K3036" s="65">
        <v>122260</v>
      </c>
      <c r="L3036" s="65">
        <v>2700</v>
      </c>
      <c r="M3036" s="65">
        <v>6</v>
      </c>
      <c r="N3036" s="65">
        <v>99.57</v>
      </c>
      <c r="O3036" s="65" t="s">
        <v>5084</v>
      </c>
    </row>
    <row r="3037" ht="15" spans="1:15">
      <c r="A3037" s="65" t="s">
        <v>36</v>
      </c>
      <c r="B3037" s="65" t="s">
        <v>7842</v>
      </c>
      <c r="C3037" s="65" t="s">
        <v>1939</v>
      </c>
      <c r="D3037" s="65" t="s">
        <v>7841</v>
      </c>
      <c r="E3037" s="65" t="s">
        <v>1935</v>
      </c>
      <c r="F3037" s="65">
        <v>60</v>
      </c>
      <c r="G3037" s="65" t="s">
        <v>2238</v>
      </c>
      <c r="H3037" s="65">
        <v>4</v>
      </c>
      <c r="I3037" s="65">
        <v>764.41</v>
      </c>
      <c r="J3037" s="65">
        <v>2594.42</v>
      </c>
      <c r="K3037" s="65">
        <v>122260</v>
      </c>
      <c r="L3037" s="65">
        <v>2700</v>
      </c>
      <c r="M3037" s="65">
        <v>6</v>
      </c>
      <c r="N3037" s="65">
        <v>99.58</v>
      </c>
      <c r="O3037" s="65" t="s">
        <v>5084</v>
      </c>
    </row>
    <row r="3038" ht="15" spans="1:15">
      <c r="A3038" s="65" t="s">
        <v>36</v>
      </c>
      <c r="B3038" s="65" t="s">
        <v>7895</v>
      </c>
      <c r="C3038" s="65" t="s">
        <v>1939</v>
      </c>
      <c r="D3038" s="65" t="s">
        <v>7898</v>
      </c>
      <c r="E3038" s="65" t="s">
        <v>1935</v>
      </c>
      <c r="F3038" s="65">
        <v>60</v>
      </c>
      <c r="G3038" s="65" t="s">
        <v>2238</v>
      </c>
      <c r="H3038" s="65">
        <v>4</v>
      </c>
      <c r="I3038" s="65">
        <v>764.41</v>
      </c>
      <c r="J3038" s="65">
        <v>2594.43</v>
      </c>
      <c r="K3038" s="65">
        <v>122260</v>
      </c>
      <c r="L3038" s="65">
        <v>2700</v>
      </c>
      <c r="M3038" s="65">
        <v>6</v>
      </c>
      <c r="N3038" s="65">
        <v>99.57</v>
      </c>
      <c r="O3038" s="65" t="s">
        <v>5084</v>
      </c>
    </row>
    <row r="3039" ht="15" spans="1:15">
      <c r="A3039" s="65" t="s">
        <v>36</v>
      </c>
      <c r="B3039" s="65" t="s">
        <v>7899</v>
      </c>
      <c r="C3039" s="65" t="s">
        <v>1939</v>
      </c>
      <c r="D3039" s="65" t="s">
        <v>7898</v>
      </c>
      <c r="E3039" s="65" t="s">
        <v>1935</v>
      </c>
      <c r="F3039" s="65">
        <v>60</v>
      </c>
      <c r="G3039" s="65" t="s">
        <v>2238</v>
      </c>
      <c r="H3039" s="65">
        <v>4</v>
      </c>
      <c r="I3039" s="65">
        <v>764.41</v>
      </c>
      <c r="J3039" s="65">
        <v>2594.42</v>
      </c>
      <c r="K3039" s="65">
        <v>122260</v>
      </c>
      <c r="L3039" s="65">
        <v>2700</v>
      </c>
      <c r="M3039" s="65">
        <v>6</v>
      </c>
      <c r="N3039" s="65">
        <v>99.58</v>
      </c>
      <c r="O3039" s="65" t="s">
        <v>5084</v>
      </c>
    </row>
    <row r="3040" ht="15" spans="1:15">
      <c r="A3040" s="65" t="s">
        <v>36</v>
      </c>
      <c r="B3040" s="65" t="s">
        <v>7818</v>
      </c>
      <c r="C3040" s="65" t="s">
        <v>1939</v>
      </c>
      <c r="D3040" s="65" t="s">
        <v>7821</v>
      </c>
      <c r="E3040" s="65" t="s">
        <v>1935</v>
      </c>
      <c r="F3040" s="65">
        <v>60</v>
      </c>
      <c r="G3040" s="65" t="s">
        <v>2238</v>
      </c>
      <c r="H3040" s="65">
        <v>4</v>
      </c>
      <c r="I3040" s="65">
        <v>764.41</v>
      </c>
      <c r="J3040" s="65">
        <v>2594.43</v>
      </c>
      <c r="K3040" s="65">
        <v>122260</v>
      </c>
      <c r="L3040" s="65">
        <v>2700</v>
      </c>
      <c r="M3040" s="65">
        <v>6</v>
      </c>
      <c r="N3040" s="65">
        <v>99.57</v>
      </c>
      <c r="O3040" s="65" t="s">
        <v>5084</v>
      </c>
    </row>
    <row r="3041" ht="15" spans="1:15">
      <c r="A3041" s="65" t="s">
        <v>36</v>
      </c>
      <c r="B3041" s="65" t="s">
        <v>7822</v>
      </c>
      <c r="C3041" s="65" t="s">
        <v>1939</v>
      </c>
      <c r="D3041" s="65" t="s">
        <v>7821</v>
      </c>
      <c r="E3041" s="65" t="s">
        <v>1935</v>
      </c>
      <c r="F3041" s="65">
        <v>60</v>
      </c>
      <c r="G3041" s="65" t="s">
        <v>2238</v>
      </c>
      <c r="H3041" s="65">
        <v>4</v>
      </c>
      <c r="I3041" s="65">
        <v>764.41</v>
      </c>
      <c r="J3041" s="65">
        <v>2594.42</v>
      </c>
      <c r="K3041" s="65">
        <v>122260</v>
      </c>
      <c r="L3041" s="65">
        <v>2700</v>
      </c>
      <c r="M3041" s="65">
        <v>6</v>
      </c>
      <c r="N3041" s="65">
        <v>99.58</v>
      </c>
      <c r="O3041" s="65" t="s">
        <v>5084</v>
      </c>
    </row>
    <row r="3042" ht="15" spans="1:15">
      <c r="A3042" s="65" t="s">
        <v>36</v>
      </c>
      <c r="B3042" s="65" t="s">
        <v>7873</v>
      </c>
      <c r="C3042" s="65" t="s">
        <v>1939</v>
      </c>
      <c r="D3042" s="65" t="s">
        <v>7876</v>
      </c>
      <c r="E3042" s="65" t="s">
        <v>1935</v>
      </c>
      <c r="F3042" s="65">
        <v>60</v>
      </c>
      <c r="G3042" s="65" t="s">
        <v>2238</v>
      </c>
      <c r="H3042" s="65">
        <v>4</v>
      </c>
      <c r="I3042" s="65">
        <v>764.41</v>
      </c>
      <c r="J3042" s="65">
        <v>2594.43</v>
      </c>
      <c r="K3042" s="65">
        <v>122260</v>
      </c>
      <c r="L3042" s="65">
        <v>2700</v>
      </c>
      <c r="M3042" s="65">
        <v>6</v>
      </c>
      <c r="N3042" s="65">
        <v>99.57</v>
      </c>
      <c r="O3042" s="65" t="s">
        <v>5084</v>
      </c>
    </row>
    <row r="3043" ht="15" spans="1:15">
      <c r="A3043" s="65" t="s">
        <v>36</v>
      </c>
      <c r="B3043" s="65" t="s">
        <v>7877</v>
      </c>
      <c r="C3043" s="65" t="s">
        <v>1939</v>
      </c>
      <c r="D3043" s="65" t="s">
        <v>7876</v>
      </c>
      <c r="E3043" s="65" t="s">
        <v>1935</v>
      </c>
      <c r="F3043" s="65">
        <v>60</v>
      </c>
      <c r="G3043" s="65" t="s">
        <v>2238</v>
      </c>
      <c r="H3043" s="65">
        <v>4</v>
      </c>
      <c r="I3043" s="65">
        <v>764.41</v>
      </c>
      <c r="J3043" s="65">
        <v>2594.42</v>
      </c>
      <c r="K3043" s="65">
        <v>122260</v>
      </c>
      <c r="L3043" s="65">
        <v>2700</v>
      </c>
      <c r="M3043" s="65">
        <v>6</v>
      </c>
      <c r="N3043" s="65">
        <v>99.58</v>
      </c>
      <c r="O3043" s="65" t="s">
        <v>5084</v>
      </c>
    </row>
    <row r="3044" ht="15" spans="1:15">
      <c r="A3044" s="65" t="s">
        <v>36</v>
      </c>
      <c r="B3044" s="65" t="s">
        <v>7834</v>
      </c>
      <c r="C3044" s="65" t="s">
        <v>1939</v>
      </c>
      <c r="D3044" s="65" t="s">
        <v>7837</v>
      </c>
      <c r="E3044" s="65" t="s">
        <v>1935</v>
      </c>
      <c r="F3044" s="65">
        <v>60</v>
      </c>
      <c r="G3044" s="65" t="s">
        <v>2238</v>
      </c>
      <c r="H3044" s="65">
        <v>4</v>
      </c>
      <c r="I3044" s="65">
        <v>764.41</v>
      </c>
      <c r="J3044" s="65">
        <v>2594.43</v>
      </c>
      <c r="K3044" s="65">
        <v>122260</v>
      </c>
      <c r="L3044" s="65">
        <v>2700</v>
      </c>
      <c r="M3044" s="65">
        <v>6</v>
      </c>
      <c r="N3044" s="65">
        <v>99.57</v>
      </c>
      <c r="O3044" s="65" t="s">
        <v>5084</v>
      </c>
    </row>
    <row r="3045" ht="15" spans="1:15">
      <c r="A3045" s="65" t="s">
        <v>36</v>
      </c>
      <c r="B3045" s="65" t="s">
        <v>7806</v>
      </c>
      <c r="C3045" s="65" t="s">
        <v>1939</v>
      </c>
      <c r="D3045" s="65" t="s">
        <v>7808</v>
      </c>
      <c r="E3045" s="65" t="s">
        <v>1935</v>
      </c>
      <c r="F3045" s="65">
        <v>60</v>
      </c>
      <c r="G3045" s="65" t="s">
        <v>2238</v>
      </c>
      <c r="H3045" s="65">
        <v>4</v>
      </c>
      <c r="I3045" s="65">
        <v>764.41</v>
      </c>
      <c r="J3045" s="65">
        <v>2594.43</v>
      </c>
      <c r="K3045" s="65">
        <v>122260</v>
      </c>
      <c r="L3045" s="65">
        <v>2700</v>
      </c>
      <c r="M3045" s="65">
        <v>6</v>
      </c>
      <c r="N3045" s="65">
        <v>99.57</v>
      </c>
      <c r="O3045" s="65" t="s">
        <v>5084</v>
      </c>
    </row>
    <row r="3046" ht="15" spans="1:15">
      <c r="A3046" s="65" t="s">
        <v>36</v>
      </c>
      <c r="B3046" s="65" t="s">
        <v>7793</v>
      </c>
      <c r="C3046" s="65" t="s">
        <v>1939</v>
      </c>
      <c r="D3046" s="65" t="s">
        <v>7795</v>
      </c>
      <c r="E3046" s="65" t="s">
        <v>1935</v>
      </c>
      <c r="F3046" s="65">
        <v>60</v>
      </c>
      <c r="G3046" s="65" t="s">
        <v>2238</v>
      </c>
      <c r="H3046" s="65">
        <v>4</v>
      </c>
      <c r="I3046" s="65">
        <v>764.41</v>
      </c>
      <c r="J3046" s="65">
        <v>2594.43</v>
      </c>
      <c r="K3046" s="65">
        <v>122260</v>
      </c>
      <c r="L3046" s="65">
        <v>2700</v>
      </c>
      <c r="M3046" s="65">
        <v>6</v>
      </c>
      <c r="N3046" s="65">
        <v>99.57</v>
      </c>
      <c r="O3046" s="65" t="s">
        <v>5084</v>
      </c>
    </row>
    <row r="3047" ht="15" spans="1:15">
      <c r="A3047" s="65" t="s">
        <v>36</v>
      </c>
      <c r="B3047" s="65" t="s">
        <v>7796</v>
      </c>
      <c r="C3047" s="65" t="s">
        <v>1939</v>
      </c>
      <c r="D3047" s="65" t="s">
        <v>7799</v>
      </c>
      <c r="E3047" s="65" t="s">
        <v>1935</v>
      </c>
      <c r="F3047" s="65">
        <v>60</v>
      </c>
      <c r="G3047" s="65" t="s">
        <v>2238</v>
      </c>
      <c r="H3047" s="65">
        <v>4</v>
      </c>
      <c r="I3047" s="65">
        <v>764.41</v>
      </c>
      <c r="J3047" s="65">
        <v>2594.43</v>
      </c>
      <c r="K3047" s="65">
        <v>122260</v>
      </c>
      <c r="L3047" s="65">
        <v>2700</v>
      </c>
      <c r="M3047" s="65">
        <v>6</v>
      </c>
      <c r="N3047" s="65">
        <v>99.57</v>
      </c>
      <c r="O3047" s="65" t="s">
        <v>5084</v>
      </c>
    </row>
    <row r="3048" ht="15" spans="1:15">
      <c r="A3048" s="65" t="s">
        <v>36</v>
      </c>
      <c r="B3048" s="65" t="s">
        <v>7815</v>
      </c>
      <c r="C3048" s="65" t="s">
        <v>1939</v>
      </c>
      <c r="D3048" s="65" t="s">
        <v>7817</v>
      </c>
      <c r="E3048" s="65" t="s">
        <v>1935</v>
      </c>
      <c r="F3048" s="65">
        <v>60</v>
      </c>
      <c r="G3048" s="65" t="s">
        <v>2238</v>
      </c>
      <c r="H3048" s="65">
        <v>4</v>
      </c>
      <c r="I3048" s="65">
        <v>764.41</v>
      </c>
      <c r="J3048" s="65">
        <v>2594.43</v>
      </c>
      <c r="K3048" s="65">
        <v>122260</v>
      </c>
      <c r="L3048" s="65">
        <v>2700</v>
      </c>
      <c r="M3048" s="65">
        <v>6</v>
      </c>
      <c r="N3048" s="65">
        <v>99.57</v>
      </c>
      <c r="O3048" s="65" t="s">
        <v>5084</v>
      </c>
    </row>
    <row r="3049" ht="15" spans="1:15">
      <c r="A3049" s="65" t="s">
        <v>36</v>
      </c>
      <c r="B3049" s="65" t="s">
        <v>7850</v>
      </c>
      <c r="C3049" s="65" t="s">
        <v>1939</v>
      </c>
      <c r="D3049" s="65" t="s">
        <v>7853</v>
      </c>
      <c r="E3049" s="65" t="s">
        <v>1935</v>
      </c>
      <c r="F3049" s="65">
        <v>60</v>
      </c>
      <c r="G3049" s="65" t="s">
        <v>2238</v>
      </c>
      <c r="H3049" s="65">
        <v>4</v>
      </c>
      <c r="I3049" s="65">
        <v>764.41</v>
      </c>
      <c r="J3049" s="65">
        <v>2594.43</v>
      </c>
      <c r="K3049" s="65">
        <v>122260</v>
      </c>
      <c r="L3049" s="65">
        <v>2700</v>
      </c>
      <c r="M3049" s="65">
        <v>6</v>
      </c>
      <c r="N3049" s="65">
        <v>99.57</v>
      </c>
      <c r="O3049" s="65" t="s">
        <v>5084</v>
      </c>
    </row>
    <row r="3050" ht="15" spans="1:15">
      <c r="A3050" s="65" t="s">
        <v>36</v>
      </c>
      <c r="B3050" s="65" t="s">
        <v>7879</v>
      </c>
      <c r="C3050" s="65" t="s">
        <v>1939</v>
      </c>
      <c r="D3050" s="65" t="s">
        <v>7882</v>
      </c>
      <c r="E3050" s="65" t="s">
        <v>1935</v>
      </c>
      <c r="F3050" s="65">
        <v>60</v>
      </c>
      <c r="G3050" s="65" t="s">
        <v>2238</v>
      </c>
      <c r="H3050" s="65">
        <v>4</v>
      </c>
      <c r="I3050" s="65">
        <v>764.41</v>
      </c>
      <c r="J3050" s="65">
        <v>2594.43</v>
      </c>
      <c r="K3050" s="65">
        <v>122260</v>
      </c>
      <c r="L3050" s="65">
        <v>2700</v>
      </c>
      <c r="M3050" s="65">
        <v>6</v>
      </c>
      <c r="N3050" s="65">
        <v>99.57</v>
      </c>
      <c r="O3050" s="65" t="s">
        <v>5084</v>
      </c>
    </row>
    <row r="3051" ht="15" spans="1:15">
      <c r="A3051" s="65" t="s">
        <v>35</v>
      </c>
      <c r="B3051" s="65" t="s">
        <v>2267</v>
      </c>
      <c r="C3051" s="65" t="s">
        <v>1939</v>
      </c>
      <c r="D3051" s="65" t="s">
        <v>2237</v>
      </c>
      <c r="E3051" s="65" t="s">
        <v>2002</v>
      </c>
      <c r="F3051" s="65">
        <v>60</v>
      </c>
      <c r="G3051" s="65" t="s">
        <v>2238</v>
      </c>
      <c r="H3051" s="65">
        <v>4</v>
      </c>
      <c r="I3051" s="65">
        <v>712.77</v>
      </c>
      <c r="J3051" s="65">
        <v>2419.14</v>
      </c>
      <c r="K3051" s="65">
        <v>114000</v>
      </c>
      <c r="L3051" s="65">
        <v>2530</v>
      </c>
      <c r="M3051" s="65">
        <v>6</v>
      </c>
      <c r="N3051" s="65">
        <v>104.86</v>
      </c>
      <c r="O3051" s="65" t="s">
        <v>2269</v>
      </c>
    </row>
    <row r="3052" ht="15" spans="1:15">
      <c r="A3052" s="65" t="s">
        <v>35</v>
      </c>
      <c r="B3052" s="65" t="s">
        <v>2247</v>
      </c>
      <c r="C3052" s="65" t="s">
        <v>1939</v>
      </c>
      <c r="D3052" s="65" t="s">
        <v>2237</v>
      </c>
      <c r="E3052" s="65" t="s">
        <v>2002</v>
      </c>
      <c r="F3052" s="65">
        <v>60</v>
      </c>
      <c r="G3052" s="65" t="s">
        <v>2238</v>
      </c>
      <c r="H3052" s="65">
        <v>4</v>
      </c>
      <c r="I3052" s="65">
        <v>712.77</v>
      </c>
      <c r="J3052" s="65">
        <v>2419.14</v>
      </c>
      <c r="K3052" s="65">
        <v>114000</v>
      </c>
      <c r="L3052" s="65">
        <v>2530</v>
      </c>
      <c r="M3052" s="65">
        <v>6</v>
      </c>
      <c r="N3052" s="65">
        <v>104.86</v>
      </c>
      <c r="O3052" s="65" t="s">
        <v>2250</v>
      </c>
    </row>
    <row r="3053" ht="15" spans="1:15">
      <c r="A3053" s="65" t="s">
        <v>35</v>
      </c>
      <c r="B3053" s="65" t="s">
        <v>2234</v>
      </c>
      <c r="C3053" s="65" t="s">
        <v>1939</v>
      </c>
      <c r="D3053" s="65" t="s">
        <v>2237</v>
      </c>
      <c r="E3053" s="65" t="s">
        <v>2002</v>
      </c>
      <c r="F3053" s="65">
        <v>60</v>
      </c>
      <c r="G3053" s="65" t="s">
        <v>2238</v>
      </c>
      <c r="H3053" s="65">
        <v>4</v>
      </c>
      <c r="I3053" s="65">
        <v>712.77</v>
      </c>
      <c r="J3053" s="65">
        <v>2419.14</v>
      </c>
      <c r="K3053" s="65">
        <v>114000</v>
      </c>
      <c r="L3053" s="65">
        <v>2530</v>
      </c>
      <c r="M3053" s="65">
        <v>6</v>
      </c>
      <c r="N3053" s="65">
        <v>104.86</v>
      </c>
      <c r="O3053" s="65" t="s">
        <v>2239</v>
      </c>
    </row>
    <row r="3054" ht="15" spans="1:15">
      <c r="A3054" s="65" t="s">
        <v>35</v>
      </c>
      <c r="B3054" s="65" t="s">
        <v>2263</v>
      </c>
      <c r="C3054" s="65" t="s">
        <v>1939</v>
      </c>
      <c r="D3054" s="65" t="s">
        <v>2237</v>
      </c>
      <c r="E3054" s="65" t="s">
        <v>2002</v>
      </c>
      <c r="F3054" s="65">
        <v>60</v>
      </c>
      <c r="G3054" s="65" t="s">
        <v>2238</v>
      </c>
      <c r="H3054" s="65">
        <v>4</v>
      </c>
      <c r="I3054" s="65">
        <v>712.77</v>
      </c>
      <c r="J3054" s="65">
        <v>2419.14</v>
      </c>
      <c r="K3054" s="65">
        <v>114000</v>
      </c>
      <c r="L3054" s="65">
        <v>2530</v>
      </c>
      <c r="M3054" s="65">
        <v>6</v>
      </c>
      <c r="N3054" s="65">
        <v>104.86</v>
      </c>
      <c r="O3054" s="65" t="s">
        <v>2266</v>
      </c>
    </row>
    <row r="3055" ht="15" spans="1:15">
      <c r="A3055" s="65" t="s">
        <v>35</v>
      </c>
      <c r="B3055" s="65" t="s">
        <v>2243</v>
      </c>
      <c r="C3055" s="65" t="s">
        <v>1939</v>
      </c>
      <c r="D3055" s="65" t="s">
        <v>2237</v>
      </c>
      <c r="E3055" s="65" t="s">
        <v>2002</v>
      </c>
      <c r="F3055" s="65">
        <v>60</v>
      </c>
      <c r="G3055" s="65" t="s">
        <v>2238</v>
      </c>
      <c r="H3055" s="65">
        <v>4</v>
      </c>
      <c r="I3055" s="65">
        <v>712.77</v>
      </c>
      <c r="J3055" s="65">
        <v>2419.14</v>
      </c>
      <c r="K3055" s="65">
        <v>114000</v>
      </c>
      <c r="L3055" s="65">
        <v>2530</v>
      </c>
      <c r="M3055" s="65">
        <v>6</v>
      </c>
      <c r="N3055" s="65">
        <v>104.86</v>
      </c>
      <c r="O3055" s="65" t="s">
        <v>2246</v>
      </c>
    </row>
    <row r="3056" ht="15" spans="1:15">
      <c r="A3056" s="65" t="s">
        <v>35</v>
      </c>
      <c r="B3056" s="65" t="s">
        <v>2251</v>
      </c>
      <c r="C3056" s="65" t="s">
        <v>1939</v>
      </c>
      <c r="D3056" s="65" t="s">
        <v>2237</v>
      </c>
      <c r="E3056" s="65" t="s">
        <v>2002</v>
      </c>
      <c r="F3056" s="65">
        <v>60</v>
      </c>
      <c r="G3056" s="65" t="s">
        <v>2238</v>
      </c>
      <c r="H3056" s="65">
        <v>4</v>
      </c>
      <c r="I3056" s="65">
        <v>712.77</v>
      </c>
      <c r="J3056" s="65">
        <v>2419.14</v>
      </c>
      <c r="K3056" s="65">
        <v>114000</v>
      </c>
      <c r="L3056" s="65">
        <v>2530</v>
      </c>
      <c r="M3056" s="65">
        <v>6</v>
      </c>
      <c r="N3056" s="65">
        <v>104.86</v>
      </c>
      <c r="O3056" s="65" t="s">
        <v>2254</v>
      </c>
    </row>
    <row r="3057" ht="15" spans="1:15">
      <c r="A3057" s="65" t="s">
        <v>35</v>
      </c>
      <c r="B3057" s="65" t="s">
        <v>2240</v>
      </c>
      <c r="C3057" s="65" t="s">
        <v>1939</v>
      </c>
      <c r="D3057" s="65" t="s">
        <v>2237</v>
      </c>
      <c r="E3057" s="65" t="s">
        <v>2002</v>
      </c>
      <c r="F3057" s="65">
        <v>60</v>
      </c>
      <c r="G3057" s="65" t="s">
        <v>2238</v>
      </c>
      <c r="H3057" s="65">
        <v>4</v>
      </c>
      <c r="I3057" s="65">
        <v>712.77</v>
      </c>
      <c r="J3057" s="65">
        <v>2419.14</v>
      </c>
      <c r="K3057" s="65">
        <v>114000</v>
      </c>
      <c r="L3057" s="65">
        <v>2530</v>
      </c>
      <c r="M3057" s="65">
        <v>6</v>
      </c>
      <c r="N3057" s="65">
        <v>104.86</v>
      </c>
      <c r="O3057" s="65" t="s">
        <v>2242</v>
      </c>
    </row>
    <row r="3058" ht="15" spans="1:15">
      <c r="A3058" s="65" t="s">
        <v>35</v>
      </c>
      <c r="B3058" s="65" t="s">
        <v>2259</v>
      </c>
      <c r="C3058" s="65" t="s">
        <v>1939</v>
      </c>
      <c r="D3058" s="65" t="s">
        <v>2237</v>
      </c>
      <c r="E3058" s="65" t="s">
        <v>2002</v>
      </c>
      <c r="F3058" s="65">
        <v>60</v>
      </c>
      <c r="G3058" s="65" t="s">
        <v>2238</v>
      </c>
      <c r="H3058" s="65">
        <v>4</v>
      </c>
      <c r="I3058" s="65">
        <v>712.77</v>
      </c>
      <c r="J3058" s="65">
        <v>2419.14</v>
      </c>
      <c r="K3058" s="65">
        <v>114000</v>
      </c>
      <c r="L3058" s="65">
        <v>2530</v>
      </c>
      <c r="M3058" s="65">
        <v>6</v>
      </c>
      <c r="N3058" s="65">
        <v>104.86</v>
      </c>
      <c r="O3058" s="65" t="s">
        <v>2262</v>
      </c>
    </row>
    <row r="3059" ht="15" spans="1:15">
      <c r="A3059" s="65" t="s">
        <v>35</v>
      </c>
      <c r="B3059" s="65" t="s">
        <v>2270</v>
      </c>
      <c r="C3059" s="65" t="s">
        <v>1939</v>
      </c>
      <c r="D3059" s="65" t="s">
        <v>2237</v>
      </c>
      <c r="E3059" s="65" t="s">
        <v>2002</v>
      </c>
      <c r="F3059" s="65">
        <v>60</v>
      </c>
      <c r="G3059" s="65" t="s">
        <v>2238</v>
      </c>
      <c r="H3059" s="65">
        <v>4</v>
      </c>
      <c r="I3059" s="65">
        <v>712.77</v>
      </c>
      <c r="J3059" s="65">
        <v>2419.14</v>
      </c>
      <c r="K3059" s="65">
        <v>114000</v>
      </c>
      <c r="L3059" s="65">
        <v>2530</v>
      </c>
      <c r="M3059" s="65">
        <v>6</v>
      </c>
      <c r="N3059" s="65">
        <v>104.86</v>
      </c>
      <c r="O3059" s="65" t="s">
        <v>2272</v>
      </c>
    </row>
    <row r="3060" ht="15" spans="1:15">
      <c r="A3060" s="65" t="s">
        <v>35</v>
      </c>
      <c r="B3060" s="65" t="s">
        <v>2255</v>
      </c>
      <c r="C3060" s="65" t="s">
        <v>1939</v>
      </c>
      <c r="D3060" s="65" t="s">
        <v>2237</v>
      </c>
      <c r="E3060" s="65" t="s">
        <v>2002</v>
      </c>
      <c r="F3060" s="65">
        <v>60</v>
      </c>
      <c r="G3060" s="65" t="s">
        <v>2238</v>
      </c>
      <c r="H3060" s="65">
        <v>4</v>
      </c>
      <c r="I3060" s="65">
        <v>712.71</v>
      </c>
      <c r="J3060" s="65">
        <v>2419.18</v>
      </c>
      <c r="K3060" s="65">
        <v>114000</v>
      </c>
      <c r="L3060" s="65">
        <v>2530</v>
      </c>
      <c r="M3060" s="65">
        <v>6</v>
      </c>
      <c r="N3060" s="65">
        <v>104.82</v>
      </c>
      <c r="O3060" s="65" t="s">
        <v>2258</v>
      </c>
    </row>
    <row r="3061" ht="15" spans="1:15">
      <c r="A3061" s="65" t="s">
        <v>35</v>
      </c>
      <c r="B3061" s="65" t="s">
        <v>3145</v>
      </c>
      <c r="C3061" s="65" t="s">
        <v>1939</v>
      </c>
      <c r="D3061" s="65" t="s">
        <v>2864</v>
      </c>
      <c r="E3061" s="65" t="s">
        <v>2023</v>
      </c>
      <c r="F3061" s="65">
        <v>60</v>
      </c>
      <c r="G3061" s="65" t="s">
        <v>2238</v>
      </c>
      <c r="H3061" s="65">
        <v>4</v>
      </c>
      <c r="I3061" s="65">
        <v>712.77</v>
      </c>
      <c r="J3061" s="65">
        <v>2419.14</v>
      </c>
      <c r="K3061" s="65">
        <v>114000</v>
      </c>
      <c r="L3061" s="65">
        <v>2530</v>
      </c>
      <c r="M3061" s="65">
        <v>6</v>
      </c>
      <c r="N3061" s="65">
        <v>104.86</v>
      </c>
      <c r="O3061" s="65"/>
    </row>
    <row r="3062" ht="15" spans="1:15">
      <c r="A3062" s="65" t="s">
        <v>35</v>
      </c>
      <c r="B3062" s="65" t="s">
        <v>3090</v>
      </c>
      <c r="C3062" s="65" t="s">
        <v>1939</v>
      </c>
      <c r="D3062" s="65" t="s">
        <v>2864</v>
      </c>
      <c r="E3062" s="65" t="s">
        <v>2023</v>
      </c>
      <c r="F3062" s="65">
        <v>60</v>
      </c>
      <c r="G3062" s="65" t="s">
        <v>2238</v>
      </c>
      <c r="H3062" s="65">
        <v>4</v>
      </c>
      <c r="I3062" s="65">
        <v>712.77</v>
      </c>
      <c r="J3062" s="65">
        <v>2419.14</v>
      </c>
      <c r="K3062" s="65">
        <v>114000</v>
      </c>
      <c r="L3062" s="65">
        <v>2530</v>
      </c>
      <c r="M3062" s="65">
        <v>6</v>
      </c>
      <c r="N3062" s="65">
        <v>104.86</v>
      </c>
      <c r="O3062" s="65"/>
    </row>
    <row r="3063" ht="15" spans="1:15">
      <c r="A3063" s="65" t="s">
        <v>35</v>
      </c>
      <c r="B3063" s="65" t="s">
        <v>3087</v>
      </c>
      <c r="C3063" s="65" t="s">
        <v>1939</v>
      </c>
      <c r="D3063" s="65" t="s">
        <v>2864</v>
      </c>
      <c r="E3063" s="65" t="s">
        <v>2023</v>
      </c>
      <c r="F3063" s="65">
        <v>60</v>
      </c>
      <c r="G3063" s="65" t="s">
        <v>2238</v>
      </c>
      <c r="H3063" s="65">
        <v>4</v>
      </c>
      <c r="I3063" s="65">
        <v>712.77</v>
      </c>
      <c r="J3063" s="65">
        <v>2419.14</v>
      </c>
      <c r="K3063" s="65">
        <v>114000</v>
      </c>
      <c r="L3063" s="65">
        <v>2530</v>
      </c>
      <c r="M3063" s="65">
        <v>6</v>
      </c>
      <c r="N3063" s="65">
        <v>104.86</v>
      </c>
      <c r="O3063" s="65" t="s">
        <v>3089</v>
      </c>
    </row>
    <row r="3064" ht="15" spans="1:15">
      <c r="A3064" s="65" t="s">
        <v>35</v>
      </c>
      <c r="B3064" s="65" t="s">
        <v>3136</v>
      </c>
      <c r="C3064" s="65" t="s">
        <v>1939</v>
      </c>
      <c r="D3064" s="65" t="s">
        <v>2864</v>
      </c>
      <c r="E3064" s="65" t="s">
        <v>2023</v>
      </c>
      <c r="F3064" s="65">
        <v>60</v>
      </c>
      <c r="G3064" s="65" t="s">
        <v>2238</v>
      </c>
      <c r="H3064" s="65">
        <v>4</v>
      </c>
      <c r="I3064" s="65">
        <v>712.77</v>
      </c>
      <c r="J3064" s="65">
        <v>2419.14</v>
      </c>
      <c r="K3064" s="65">
        <v>114000</v>
      </c>
      <c r="L3064" s="65">
        <v>2530</v>
      </c>
      <c r="M3064" s="65">
        <v>6</v>
      </c>
      <c r="N3064" s="65">
        <v>104.86</v>
      </c>
      <c r="O3064" s="65" t="s">
        <v>3139</v>
      </c>
    </row>
    <row r="3065" ht="15" spans="1:15">
      <c r="A3065" s="65" t="s">
        <v>35</v>
      </c>
      <c r="B3065" s="65" t="s">
        <v>3140</v>
      </c>
      <c r="C3065" s="65" t="s">
        <v>1939</v>
      </c>
      <c r="D3065" s="65" t="s">
        <v>2864</v>
      </c>
      <c r="E3065" s="65" t="s">
        <v>2023</v>
      </c>
      <c r="F3065" s="65">
        <v>60</v>
      </c>
      <c r="G3065" s="65" t="s">
        <v>2238</v>
      </c>
      <c r="H3065" s="65">
        <v>4</v>
      </c>
      <c r="I3065" s="65">
        <v>712.77</v>
      </c>
      <c r="J3065" s="65">
        <v>2419.14</v>
      </c>
      <c r="K3065" s="65">
        <v>114000</v>
      </c>
      <c r="L3065" s="65">
        <v>2530</v>
      </c>
      <c r="M3065" s="65">
        <v>6</v>
      </c>
      <c r="N3065" s="65">
        <v>104.86</v>
      </c>
      <c r="O3065" s="65" t="s">
        <v>3142</v>
      </c>
    </row>
    <row r="3066" ht="15" spans="1:15">
      <c r="A3066" s="65" t="s">
        <v>35</v>
      </c>
      <c r="B3066" s="65" t="s">
        <v>3081</v>
      </c>
      <c r="C3066" s="65" t="s">
        <v>1939</v>
      </c>
      <c r="D3066" s="65" t="s">
        <v>2864</v>
      </c>
      <c r="E3066" s="65" t="s">
        <v>2023</v>
      </c>
      <c r="F3066" s="65">
        <v>60</v>
      </c>
      <c r="G3066" s="65" t="s">
        <v>2238</v>
      </c>
      <c r="H3066" s="65">
        <v>4</v>
      </c>
      <c r="I3066" s="65">
        <v>712.77</v>
      </c>
      <c r="J3066" s="65">
        <v>2419.14</v>
      </c>
      <c r="K3066" s="65">
        <v>114000</v>
      </c>
      <c r="L3066" s="65">
        <v>2530</v>
      </c>
      <c r="M3066" s="65">
        <v>6</v>
      </c>
      <c r="N3066" s="65">
        <v>104.86</v>
      </c>
      <c r="O3066" s="65"/>
    </row>
    <row r="3067" ht="15" spans="1:15">
      <c r="A3067" s="65" t="s">
        <v>35</v>
      </c>
      <c r="B3067" s="65" t="s">
        <v>2884</v>
      </c>
      <c r="C3067" s="65" t="s">
        <v>1939</v>
      </c>
      <c r="D3067" s="65" t="s">
        <v>2864</v>
      </c>
      <c r="E3067" s="65" t="s">
        <v>2023</v>
      </c>
      <c r="F3067" s="65">
        <v>60</v>
      </c>
      <c r="G3067" s="65" t="s">
        <v>2238</v>
      </c>
      <c r="H3067" s="65">
        <v>4</v>
      </c>
      <c r="I3067" s="65">
        <v>712.77</v>
      </c>
      <c r="J3067" s="65">
        <v>2419.14</v>
      </c>
      <c r="K3067" s="65">
        <v>114000</v>
      </c>
      <c r="L3067" s="65">
        <v>2530</v>
      </c>
      <c r="M3067" s="65">
        <v>6</v>
      </c>
      <c r="N3067" s="65">
        <v>104.86</v>
      </c>
      <c r="O3067" s="65"/>
    </row>
    <row r="3068" ht="15" spans="1:15">
      <c r="A3068" s="65" t="s">
        <v>35</v>
      </c>
      <c r="B3068" s="65" t="s">
        <v>3078</v>
      </c>
      <c r="C3068" s="65" t="s">
        <v>1939</v>
      </c>
      <c r="D3068" s="65" t="s">
        <v>2864</v>
      </c>
      <c r="E3068" s="65" t="s">
        <v>2023</v>
      </c>
      <c r="F3068" s="65">
        <v>60</v>
      </c>
      <c r="G3068" s="65" t="s">
        <v>2238</v>
      </c>
      <c r="H3068" s="65">
        <v>4</v>
      </c>
      <c r="I3068" s="65">
        <v>712.77</v>
      </c>
      <c r="J3068" s="65">
        <v>2419.14</v>
      </c>
      <c r="K3068" s="65">
        <v>114000</v>
      </c>
      <c r="L3068" s="65">
        <v>2530</v>
      </c>
      <c r="M3068" s="65">
        <v>6</v>
      </c>
      <c r="N3068" s="65">
        <v>104.86</v>
      </c>
      <c r="O3068" s="65" t="s">
        <v>3080</v>
      </c>
    </row>
    <row r="3069" ht="15" spans="1:15">
      <c r="A3069" s="65" t="s">
        <v>35</v>
      </c>
      <c r="B3069" s="65" t="s">
        <v>3083</v>
      </c>
      <c r="C3069" s="65" t="s">
        <v>1939</v>
      </c>
      <c r="D3069" s="65" t="s">
        <v>2864</v>
      </c>
      <c r="E3069" s="65" t="s">
        <v>2023</v>
      </c>
      <c r="F3069" s="65">
        <v>60</v>
      </c>
      <c r="G3069" s="65" t="s">
        <v>2238</v>
      </c>
      <c r="H3069" s="65">
        <v>4</v>
      </c>
      <c r="I3069" s="65">
        <v>712.77</v>
      </c>
      <c r="J3069" s="65">
        <v>2419.14</v>
      </c>
      <c r="K3069" s="65">
        <v>114000</v>
      </c>
      <c r="L3069" s="65">
        <v>2530</v>
      </c>
      <c r="M3069" s="65">
        <v>6</v>
      </c>
      <c r="N3069" s="65">
        <v>104.86</v>
      </c>
      <c r="O3069" s="65" t="s">
        <v>3086</v>
      </c>
    </row>
    <row r="3070" ht="15" spans="1:15">
      <c r="A3070" s="65" t="s">
        <v>35</v>
      </c>
      <c r="B3070" s="65" t="s">
        <v>2877</v>
      </c>
      <c r="C3070" s="65" t="s">
        <v>1939</v>
      </c>
      <c r="D3070" s="65" t="s">
        <v>2864</v>
      </c>
      <c r="E3070" s="65" t="s">
        <v>2023</v>
      </c>
      <c r="F3070" s="65">
        <v>60</v>
      </c>
      <c r="G3070" s="65" t="s">
        <v>2238</v>
      </c>
      <c r="H3070" s="65">
        <v>4</v>
      </c>
      <c r="I3070" s="65">
        <v>712.77</v>
      </c>
      <c r="J3070" s="65">
        <v>2419.14</v>
      </c>
      <c r="K3070" s="65">
        <v>114000</v>
      </c>
      <c r="L3070" s="65">
        <v>2530</v>
      </c>
      <c r="M3070" s="65">
        <v>6</v>
      </c>
      <c r="N3070" s="65">
        <v>104.86</v>
      </c>
      <c r="O3070" s="65"/>
    </row>
    <row r="3071" ht="15" spans="1:15">
      <c r="A3071" s="65" t="s">
        <v>35</v>
      </c>
      <c r="B3071" s="65" t="s">
        <v>2862</v>
      </c>
      <c r="C3071" s="65" t="s">
        <v>1939</v>
      </c>
      <c r="D3071" s="65" t="s">
        <v>2864</v>
      </c>
      <c r="E3071" s="65" t="s">
        <v>2023</v>
      </c>
      <c r="F3071" s="65">
        <v>60</v>
      </c>
      <c r="G3071" s="65" t="s">
        <v>2238</v>
      </c>
      <c r="H3071" s="65">
        <v>4</v>
      </c>
      <c r="I3071" s="65">
        <v>712.77</v>
      </c>
      <c r="J3071" s="65">
        <v>2419.14</v>
      </c>
      <c r="K3071" s="65">
        <v>114000</v>
      </c>
      <c r="L3071" s="65">
        <v>2530</v>
      </c>
      <c r="M3071" s="65">
        <v>6</v>
      </c>
      <c r="N3071" s="65">
        <v>104.86</v>
      </c>
      <c r="O3071" s="65"/>
    </row>
    <row r="3072" ht="15" spans="1:15">
      <c r="A3072" s="65" t="s">
        <v>35</v>
      </c>
      <c r="B3072" s="65" t="s">
        <v>3143</v>
      </c>
      <c r="C3072" s="65" t="s">
        <v>1939</v>
      </c>
      <c r="D3072" s="65" t="s">
        <v>2864</v>
      </c>
      <c r="E3072" s="65" t="s">
        <v>2023</v>
      </c>
      <c r="F3072" s="65">
        <v>60</v>
      </c>
      <c r="G3072" s="65" t="s">
        <v>2238</v>
      </c>
      <c r="H3072" s="65">
        <v>4</v>
      </c>
      <c r="I3072" s="65">
        <v>712.77</v>
      </c>
      <c r="J3072" s="65">
        <v>2419.14</v>
      </c>
      <c r="K3072" s="65">
        <v>114000</v>
      </c>
      <c r="L3072" s="65">
        <v>2530</v>
      </c>
      <c r="M3072" s="65">
        <v>6</v>
      </c>
      <c r="N3072" s="65">
        <v>104.86</v>
      </c>
      <c r="O3072" s="65"/>
    </row>
    <row r="3073" ht="15" spans="1:15">
      <c r="A3073" s="65" t="s">
        <v>35</v>
      </c>
      <c r="B3073" s="65" t="s">
        <v>2871</v>
      </c>
      <c r="C3073" s="65" t="s">
        <v>1939</v>
      </c>
      <c r="D3073" s="65" t="s">
        <v>2864</v>
      </c>
      <c r="E3073" s="65" t="s">
        <v>2023</v>
      </c>
      <c r="F3073" s="65">
        <v>60</v>
      </c>
      <c r="G3073" s="65" t="s">
        <v>2238</v>
      </c>
      <c r="H3073" s="65">
        <v>4</v>
      </c>
      <c r="I3073" s="65">
        <v>712.77</v>
      </c>
      <c r="J3073" s="65">
        <v>2419.14</v>
      </c>
      <c r="K3073" s="65">
        <v>114000</v>
      </c>
      <c r="L3073" s="65">
        <v>2530</v>
      </c>
      <c r="M3073" s="65">
        <v>6</v>
      </c>
      <c r="N3073" s="65">
        <v>104.86</v>
      </c>
      <c r="O3073" s="65"/>
    </row>
    <row r="3074" ht="15" spans="1:15">
      <c r="A3074" s="65" t="s">
        <v>35</v>
      </c>
      <c r="B3074" s="65" t="s">
        <v>2865</v>
      </c>
      <c r="C3074" s="65" t="s">
        <v>1939</v>
      </c>
      <c r="D3074" s="65" t="s">
        <v>2864</v>
      </c>
      <c r="E3074" s="65" t="s">
        <v>2023</v>
      </c>
      <c r="F3074" s="65">
        <v>60</v>
      </c>
      <c r="G3074" s="65" t="s">
        <v>2238</v>
      </c>
      <c r="H3074" s="65">
        <v>4</v>
      </c>
      <c r="I3074" s="65">
        <v>712.77</v>
      </c>
      <c r="J3074" s="65">
        <v>2419.14</v>
      </c>
      <c r="K3074" s="65">
        <v>114000</v>
      </c>
      <c r="L3074" s="65">
        <v>2530</v>
      </c>
      <c r="M3074" s="65">
        <v>6</v>
      </c>
      <c r="N3074" s="65">
        <v>104.86</v>
      </c>
      <c r="O3074" s="65" t="s">
        <v>2868</v>
      </c>
    </row>
    <row r="3075" ht="15" spans="1:15">
      <c r="A3075" s="65" t="s">
        <v>35</v>
      </c>
      <c r="B3075" s="65" t="s">
        <v>2873</v>
      </c>
      <c r="C3075" s="65" t="s">
        <v>1939</v>
      </c>
      <c r="D3075" s="65" t="s">
        <v>2864</v>
      </c>
      <c r="E3075" s="65" t="s">
        <v>2023</v>
      </c>
      <c r="F3075" s="65">
        <v>60</v>
      </c>
      <c r="G3075" s="65" t="s">
        <v>2238</v>
      </c>
      <c r="H3075" s="65">
        <v>4</v>
      </c>
      <c r="I3075" s="65">
        <v>712.77</v>
      </c>
      <c r="J3075" s="65">
        <v>2419.14</v>
      </c>
      <c r="K3075" s="65">
        <v>114000</v>
      </c>
      <c r="L3075" s="65">
        <v>2530</v>
      </c>
      <c r="M3075" s="65">
        <v>6</v>
      </c>
      <c r="N3075" s="65">
        <v>104.86</v>
      </c>
      <c r="O3075" s="65" t="s">
        <v>2876</v>
      </c>
    </row>
    <row r="3076" ht="15" spans="1:15">
      <c r="A3076" s="65" t="s">
        <v>35</v>
      </c>
      <c r="B3076" s="65" t="s">
        <v>2881</v>
      </c>
      <c r="C3076" s="65" t="s">
        <v>1939</v>
      </c>
      <c r="D3076" s="65" t="s">
        <v>2864</v>
      </c>
      <c r="E3076" s="65" t="s">
        <v>2023</v>
      </c>
      <c r="F3076" s="65">
        <v>60</v>
      </c>
      <c r="G3076" s="65" t="s">
        <v>2238</v>
      </c>
      <c r="H3076" s="65">
        <v>4</v>
      </c>
      <c r="I3076" s="65">
        <v>712.77</v>
      </c>
      <c r="J3076" s="65">
        <v>2419.14</v>
      </c>
      <c r="K3076" s="65">
        <v>114000</v>
      </c>
      <c r="L3076" s="65">
        <v>2530</v>
      </c>
      <c r="M3076" s="65">
        <v>6</v>
      </c>
      <c r="N3076" s="65">
        <v>104.86</v>
      </c>
      <c r="O3076" s="65" t="s">
        <v>2883</v>
      </c>
    </row>
    <row r="3077" ht="15" spans="1:15">
      <c r="A3077" s="65" t="s">
        <v>35</v>
      </c>
      <c r="B3077" s="65" t="s">
        <v>3133</v>
      </c>
      <c r="C3077" s="65" t="s">
        <v>1939</v>
      </c>
      <c r="D3077" s="65" t="s">
        <v>2864</v>
      </c>
      <c r="E3077" s="65" t="s">
        <v>2023</v>
      </c>
      <c r="F3077" s="65">
        <v>60</v>
      </c>
      <c r="G3077" s="65" t="s">
        <v>2238</v>
      </c>
      <c r="H3077" s="65">
        <v>4</v>
      </c>
      <c r="I3077" s="65">
        <v>712.77</v>
      </c>
      <c r="J3077" s="65">
        <v>2419.14</v>
      </c>
      <c r="K3077" s="65">
        <v>114000</v>
      </c>
      <c r="L3077" s="65">
        <v>2530</v>
      </c>
      <c r="M3077" s="65">
        <v>6</v>
      </c>
      <c r="N3077" s="65">
        <v>104.86</v>
      </c>
      <c r="O3077" s="65" t="s">
        <v>3135</v>
      </c>
    </row>
    <row r="3078" ht="15" spans="1:15">
      <c r="A3078" s="65" t="s">
        <v>35</v>
      </c>
      <c r="B3078" s="65" t="s">
        <v>2879</v>
      </c>
      <c r="C3078" s="65" t="s">
        <v>1939</v>
      </c>
      <c r="D3078" s="65" t="s">
        <v>2864</v>
      </c>
      <c r="E3078" s="65" t="s">
        <v>2023</v>
      </c>
      <c r="F3078" s="65">
        <v>60</v>
      </c>
      <c r="G3078" s="65" t="s">
        <v>2238</v>
      </c>
      <c r="H3078" s="65">
        <v>4</v>
      </c>
      <c r="I3078" s="65">
        <v>712.77</v>
      </c>
      <c r="J3078" s="65">
        <v>2419.14</v>
      </c>
      <c r="K3078" s="65">
        <v>114000</v>
      </c>
      <c r="L3078" s="65">
        <v>2530</v>
      </c>
      <c r="M3078" s="65">
        <v>6</v>
      </c>
      <c r="N3078" s="65">
        <v>104.86</v>
      </c>
      <c r="O3078" s="65"/>
    </row>
    <row r="3079" ht="15" spans="1:15">
      <c r="A3079" s="65" t="s">
        <v>35</v>
      </c>
      <c r="B3079" s="65" t="s">
        <v>2869</v>
      </c>
      <c r="C3079" s="65" t="s">
        <v>1939</v>
      </c>
      <c r="D3079" s="65" t="s">
        <v>2864</v>
      </c>
      <c r="E3079" s="65" t="s">
        <v>2023</v>
      </c>
      <c r="F3079" s="65">
        <v>60</v>
      </c>
      <c r="G3079" s="65" t="s">
        <v>2238</v>
      </c>
      <c r="H3079" s="65">
        <v>4</v>
      </c>
      <c r="I3079" s="65">
        <v>712.77</v>
      </c>
      <c r="J3079" s="65">
        <v>2419.14</v>
      </c>
      <c r="K3079" s="65">
        <v>114000</v>
      </c>
      <c r="L3079" s="65">
        <v>2530</v>
      </c>
      <c r="M3079" s="65">
        <v>6</v>
      </c>
      <c r="N3079" s="65">
        <v>104.86</v>
      </c>
      <c r="O3079" s="65"/>
    </row>
    <row r="3080" ht="15" spans="1:15">
      <c r="A3080" s="65" t="s">
        <v>35</v>
      </c>
      <c r="B3080" s="65" t="s">
        <v>2886</v>
      </c>
      <c r="C3080" s="65" t="s">
        <v>1939</v>
      </c>
      <c r="D3080" s="65" t="s">
        <v>2864</v>
      </c>
      <c r="E3080" s="65" t="s">
        <v>2023</v>
      </c>
      <c r="F3080" s="65">
        <v>60</v>
      </c>
      <c r="G3080" s="65" t="s">
        <v>2238</v>
      </c>
      <c r="H3080" s="65">
        <v>4</v>
      </c>
      <c r="I3080" s="65">
        <v>712.65</v>
      </c>
      <c r="J3080" s="65">
        <v>2419.21</v>
      </c>
      <c r="K3080" s="65">
        <v>114000</v>
      </c>
      <c r="L3080" s="65">
        <v>2530</v>
      </c>
      <c r="M3080" s="65">
        <v>6</v>
      </c>
      <c r="N3080" s="65">
        <v>104.79</v>
      </c>
      <c r="O3080" s="65" t="s">
        <v>2889</v>
      </c>
    </row>
    <row r="3081" ht="15" spans="1:15">
      <c r="A3081" s="65" t="s">
        <v>36</v>
      </c>
      <c r="B3081" s="65" t="s">
        <v>7962</v>
      </c>
      <c r="C3081" s="65" t="s">
        <v>1939</v>
      </c>
      <c r="D3081" s="65" t="s">
        <v>7965</v>
      </c>
      <c r="E3081" s="65" t="s">
        <v>1935</v>
      </c>
      <c r="F3081" s="65">
        <v>60</v>
      </c>
      <c r="G3081" s="65" t="s">
        <v>2238</v>
      </c>
      <c r="H3081" s="65">
        <v>4</v>
      </c>
      <c r="I3081" s="65">
        <v>764.41</v>
      </c>
      <c r="J3081" s="65">
        <v>2594.43</v>
      </c>
      <c r="K3081" s="65">
        <v>122260</v>
      </c>
      <c r="L3081" s="65">
        <v>2700</v>
      </c>
      <c r="M3081" s="65">
        <v>6</v>
      </c>
      <c r="N3081" s="65">
        <v>99.57</v>
      </c>
      <c r="O3081" s="65" t="s">
        <v>6769</v>
      </c>
    </row>
    <row r="3082" ht="15" spans="1:15">
      <c r="A3082" s="65" t="s">
        <v>36</v>
      </c>
      <c r="B3082" s="65" t="s">
        <v>7966</v>
      </c>
      <c r="C3082" s="65" t="s">
        <v>1939</v>
      </c>
      <c r="D3082" s="65" t="s">
        <v>7965</v>
      </c>
      <c r="E3082" s="65" t="s">
        <v>1935</v>
      </c>
      <c r="F3082" s="65">
        <v>60</v>
      </c>
      <c r="G3082" s="65" t="s">
        <v>2238</v>
      </c>
      <c r="H3082" s="65">
        <v>4</v>
      </c>
      <c r="I3082" s="65">
        <v>764.41</v>
      </c>
      <c r="J3082" s="65">
        <v>2594.43</v>
      </c>
      <c r="K3082" s="65">
        <v>122260</v>
      </c>
      <c r="L3082" s="65">
        <v>2700</v>
      </c>
      <c r="M3082" s="65">
        <v>6</v>
      </c>
      <c r="N3082" s="65">
        <v>99.57</v>
      </c>
      <c r="O3082" s="65" t="s">
        <v>6039</v>
      </c>
    </row>
    <row r="3083" ht="15" spans="1:15">
      <c r="A3083" s="65" t="s">
        <v>36</v>
      </c>
      <c r="B3083" s="65" t="s">
        <v>7968</v>
      </c>
      <c r="C3083" s="65" t="s">
        <v>1939</v>
      </c>
      <c r="D3083" s="65" t="s">
        <v>7965</v>
      </c>
      <c r="E3083" s="65" t="s">
        <v>1935</v>
      </c>
      <c r="F3083" s="65">
        <v>60</v>
      </c>
      <c r="G3083" s="65" t="s">
        <v>2238</v>
      </c>
      <c r="H3083" s="65">
        <v>4</v>
      </c>
      <c r="I3083" s="65">
        <v>764.41</v>
      </c>
      <c r="J3083" s="65">
        <v>2594.43</v>
      </c>
      <c r="K3083" s="65">
        <v>122260</v>
      </c>
      <c r="L3083" s="65">
        <v>2700</v>
      </c>
      <c r="M3083" s="65">
        <v>6</v>
      </c>
      <c r="N3083" s="65">
        <v>99.57</v>
      </c>
      <c r="O3083" s="65" t="s">
        <v>6813</v>
      </c>
    </row>
    <row r="3084" ht="15" spans="1:15">
      <c r="A3084" s="65" t="s">
        <v>36</v>
      </c>
      <c r="B3084" s="65" t="s">
        <v>7970</v>
      </c>
      <c r="C3084" s="65" t="s">
        <v>1939</v>
      </c>
      <c r="D3084" s="65" t="s">
        <v>7965</v>
      </c>
      <c r="E3084" s="65" t="s">
        <v>1935</v>
      </c>
      <c r="F3084" s="65">
        <v>60</v>
      </c>
      <c r="G3084" s="65" t="s">
        <v>2238</v>
      </c>
      <c r="H3084" s="65">
        <v>4</v>
      </c>
      <c r="I3084" s="65">
        <v>764.4</v>
      </c>
      <c r="J3084" s="65">
        <v>2594.41</v>
      </c>
      <c r="K3084" s="65">
        <v>122260</v>
      </c>
      <c r="L3084" s="65">
        <v>2700</v>
      </c>
      <c r="M3084" s="65">
        <v>6</v>
      </c>
      <c r="N3084" s="65">
        <v>99.59</v>
      </c>
      <c r="O3084" s="65" t="s">
        <v>6813</v>
      </c>
    </row>
    <row r="3085" ht="15" spans="1:15">
      <c r="A3085" s="65" t="s">
        <v>36</v>
      </c>
      <c r="B3085" s="65" t="s">
        <v>7972</v>
      </c>
      <c r="C3085" s="65" t="s">
        <v>1939</v>
      </c>
      <c r="D3085" s="65" t="s">
        <v>7975</v>
      </c>
      <c r="E3085" s="65" t="s">
        <v>1935</v>
      </c>
      <c r="F3085" s="65">
        <v>60</v>
      </c>
      <c r="G3085" s="65" t="s">
        <v>2238</v>
      </c>
      <c r="H3085" s="65">
        <v>4</v>
      </c>
      <c r="I3085" s="65">
        <v>764.41</v>
      </c>
      <c r="J3085" s="65">
        <v>2594.43</v>
      </c>
      <c r="K3085" s="65">
        <v>122260</v>
      </c>
      <c r="L3085" s="65">
        <v>2700</v>
      </c>
      <c r="M3085" s="65">
        <v>6</v>
      </c>
      <c r="N3085" s="65">
        <v>99.57</v>
      </c>
      <c r="O3085" s="65" t="s">
        <v>5084</v>
      </c>
    </row>
    <row r="3086" ht="15" spans="1:15">
      <c r="A3086" s="65" t="s">
        <v>36</v>
      </c>
      <c r="B3086" s="65" t="s">
        <v>8134</v>
      </c>
      <c r="C3086" s="65" t="s">
        <v>1939</v>
      </c>
      <c r="D3086" s="65" t="s">
        <v>8137</v>
      </c>
      <c r="E3086" s="65" t="s">
        <v>1935</v>
      </c>
      <c r="F3086" s="65">
        <v>60</v>
      </c>
      <c r="G3086" s="65" t="s">
        <v>2238</v>
      </c>
      <c r="H3086" s="65">
        <v>4</v>
      </c>
      <c r="I3086" s="65">
        <v>764.41</v>
      </c>
      <c r="J3086" s="65">
        <v>2594.43</v>
      </c>
      <c r="K3086" s="65">
        <v>122260</v>
      </c>
      <c r="L3086" s="65">
        <v>2700</v>
      </c>
      <c r="M3086" s="65">
        <v>6</v>
      </c>
      <c r="N3086" s="65">
        <v>99.57</v>
      </c>
      <c r="O3086" s="65"/>
    </row>
    <row r="3087" ht="15" spans="1:15">
      <c r="A3087" s="65" t="s">
        <v>36</v>
      </c>
      <c r="B3087" s="65" t="s">
        <v>8138</v>
      </c>
      <c r="C3087" s="65" t="s">
        <v>1939</v>
      </c>
      <c r="D3087" s="65" t="s">
        <v>8137</v>
      </c>
      <c r="E3087" s="65" t="s">
        <v>1935</v>
      </c>
      <c r="F3087" s="65">
        <v>60</v>
      </c>
      <c r="G3087" s="65" t="s">
        <v>2238</v>
      </c>
      <c r="H3087" s="65">
        <v>4</v>
      </c>
      <c r="I3087" s="65">
        <v>764.41</v>
      </c>
      <c r="J3087" s="65">
        <v>2594.43</v>
      </c>
      <c r="K3087" s="65">
        <v>122260</v>
      </c>
      <c r="L3087" s="65">
        <v>2700</v>
      </c>
      <c r="M3087" s="65">
        <v>6</v>
      </c>
      <c r="N3087" s="65">
        <v>99.57</v>
      </c>
      <c r="O3087" s="65" t="s">
        <v>5084</v>
      </c>
    </row>
    <row r="3088" ht="15" spans="1:15">
      <c r="A3088" s="65" t="s">
        <v>36</v>
      </c>
      <c r="B3088" s="65" t="s">
        <v>8140</v>
      </c>
      <c r="C3088" s="65" t="s">
        <v>1939</v>
      </c>
      <c r="D3088" s="65" t="s">
        <v>8137</v>
      </c>
      <c r="E3088" s="65" t="s">
        <v>1935</v>
      </c>
      <c r="F3088" s="65">
        <v>60</v>
      </c>
      <c r="G3088" s="65" t="s">
        <v>2238</v>
      </c>
      <c r="H3088" s="65">
        <v>4</v>
      </c>
      <c r="I3088" s="65">
        <v>764.41</v>
      </c>
      <c r="J3088" s="65">
        <v>2594.43</v>
      </c>
      <c r="K3088" s="65">
        <v>122260</v>
      </c>
      <c r="L3088" s="65">
        <v>2700</v>
      </c>
      <c r="M3088" s="65">
        <v>6</v>
      </c>
      <c r="N3088" s="65">
        <v>99.57</v>
      </c>
      <c r="O3088" s="65" t="s">
        <v>5084</v>
      </c>
    </row>
    <row r="3089" ht="15" spans="1:15">
      <c r="A3089" s="65" t="s">
        <v>36</v>
      </c>
      <c r="B3089" s="65" t="s">
        <v>8142</v>
      </c>
      <c r="C3089" s="65" t="s">
        <v>1939</v>
      </c>
      <c r="D3089" s="65" t="s">
        <v>8137</v>
      </c>
      <c r="E3089" s="65" t="s">
        <v>1935</v>
      </c>
      <c r="F3089" s="65">
        <v>60</v>
      </c>
      <c r="G3089" s="65" t="s">
        <v>2238</v>
      </c>
      <c r="H3089" s="65">
        <v>4</v>
      </c>
      <c r="I3089" s="65">
        <v>764.41</v>
      </c>
      <c r="J3089" s="65">
        <v>2594.43</v>
      </c>
      <c r="K3089" s="65">
        <v>122260</v>
      </c>
      <c r="L3089" s="65">
        <v>2700</v>
      </c>
      <c r="M3089" s="65">
        <v>6</v>
      </c>
      <c r="N3089" s="65">
        <v>99.57</v>
      </c>
      <c r="O3089" s="65" t="s">
        <v>5084</v>
      </c>
    </row>
    <row r="3090" ht="15" spans="1:15">
      <c r="A3090" s="65" t="s">
        <v>36</v>
      </c>
      <c r="B3090" s="65" t="s">
        <v>8144</v>
      </c>
      <c r="C3090" s="65" t="s">
        <v>1939</v>
      </c>
      <c r="D3090" s="65" t="s">
        <v>8137</v>
      </c>
      <c r="E3090" s="65" t="s">
        <v>1935</v>
      </c>
      <c r="F3090" s="65">
        <v>60</v>
      </c>
      <c r="G3090" s="65" t="s">
        <v>2238</v>
      </c>
      <c r="H3090" s="65">
        <v>4</v>
      </c>
      <c r="I3090" s="65">
        <v>764.4</v>
      </c>
      <c r="J3090" s="65">
        <v>2594.41</v>
      </c>
      <c r="K3090" s="65">
        <v>122260</v>
      </c>
      <c r="L3090" s="65">
        <v>2700</v>
      </c>
      <c r="M3090" s="65">
        <v>6</v>
      </c>
      <c r="N3090" s="65">
        <v>99.59</v>
      </c>
      <c r="O3090" s="65"/>
    </row>
    <row r="3091" ht="15" spans="1:15">
      <c r="A3091" s="65" t="s">
        <v>36</v>
      </c>
      <c r="B3091" s="65" t="s">
        <v>8213</v>
      </c>
      <c r="C3091" s="65" t="s">
        <v>1939</v>
      </c>
      <c r="D3091" s="65" t="s">
        <v>8216</v>
      </c>
      <c r="E3091" s="65" t="s">
        <v>1935</v>
      </c>
      <c r="F3091" s="65">
        <v>60</v>
      </c>
      <c r="G3091" s="65" t="s">
        <v>2238</v>
      </c>
      <c r="H3091" s="65">
        <v>4</v>
      </c>
      <c r="I3091" s="65">
        <v>764.41</v>
      </c>
      <c r="J3091" s="65">
        <v>2594.43</v>
      </c>
      <c r="K3091" s="65">
        <v>122260</v>
      </c>
      <c r="L3091" s="65">
        <v>2700</v>
      </c>
      <c r="M3091" s="65">
        <v>6</v>
      </c>
      <c r="N3091" s="65">
        <v>99.57</v>
      </c>
      <c r="O3091" s="65"/>
    </row>
    <row r="3092" ht="15" spans="1:15">
      <c r="A3092" s="65" t="s">
        <v>36</v>
      </c>
      <c r="B3092" s="65" t="s">
        <v>8217</v>
      </c>
      <c r="C3092" s="65" t="s">
        <v>1939</v>
      </c>
      <c r="D3092" s="65" t="s">
        <v>8216</v>
      </c>
      <c r="E3092" s="65" t="s">
        <v>1935</v>
      </c>
      <c r="F3092" s="65">
        <v>60</v>
      </c>
      <c r="G3092" s="65" t="s">
        <v>2238</v>
      </c>
      <c r="H3092" s="65">
        <v>4</v>
      </c>
      <c r="I3092" s="65">
        <v>764.41</v>
      </c>
      <c r="J3092" s="65">
        <v>2594.43</v>
      </c>
      <c r="K3092" s="65">
        <v>122260</v>
      </c>
      <c r="L3092" s="65">
        <v>2700</v>
      </c>
      <c r="M3092" s="65">
        <v>6</v>
      </c>
      <c r="N3092" s="65">
        <v>99.57</v>
      </c>
      <c r="O3092" s="65"/>
    </row>
    <row r="3093" ht="15" spans="1:15">
      <c r="A3093" s="65" t="s">
        <v>36</v>
      </c>
      <c r="B3093" s="65" t="s">
        <v>8219</v>
      </c>
      <c r="C3093" s="65" t="s">
        <v>1939</v>
      </c>
      <c r="D3093" s="65" t="s">
        <v>8216</v>
      </c>
      <c r="E3093" s="65" t="s">
        <v>1935</v>
      </c>
      <c r="F3093" s="65">
        <v>60</v>
      </c>
      <c r="G3093" s="65" t="s">
        <v>2238</v>
      </c>
      <c r="H3093" s="65">
        <v>4</v>
      </c>
      <c r="I3093" s="65">
        <v>764.41</v>
      </c>
      <c r="J3093" s="65">
        <v>2594.43</v>
      </c>
      <c r="K3093" s="65">
        <v>122260</v>
      </c>
      <c r="L3093" s="65">
        <v>2700</v>
      </c>
      <c r="M3093" s="65">
        <v>6</v>
      </c>
      <c r="N3093" s="65">
        <v>99.57</v>
      </c>
      <c r="O3093" s="65"/>
    </row>
    <row r="3094" ht="15" spans="1:15">
      <c r="A3094" s="65" t="s">
        <v>36</v>
      </c>
      <c r="B3094" s="65" t="s">
        <v>8221</v>
      </c>
      <c r="C3094" s="65" t="s">
        <v>1939</v>
      </c>
      <c r="D3094" s="65" t="s">
        <v>8216</v>
      </c>
      <c r="E3094" s="65" t="s">
        <v>1935</v>
      </c>
      <c r="F3094" s="65">
        <v>60</v>
      </c>
      <c r="G3094" s="65" t="s">
        <v>2238</v>
      </c>
      <c r="H3094" s="65">
        <v>4</v>
      </c>
      <c r="I3094" s="65">
        <v>764.4</v>
      </c>
      <c r="J3094" s="65">
        <v>2594.41</v>
      </c>
      <c r="K3094" s="65">
        <v>122260</v>
      </c>
      <c r="L3094" s="65">
        <v>2700</v>
      </c>
      <c r="M3094" s="65">
        <v>6</v>
      </c>
      <c r="N3094" s="65">
        <v>99.59</v>
      </c>
      <c r="O3094" s="65"/>
    </row>
    <row r="3095" ht="15" spans="1:15">
      <c r="A3095" s="65" t="s">
        <v>36</v>
      </c>
      <c r="B3095" s="65" t="s">
        <v>8064</v>
      </c>
      <c r="C3095" s="65" t="s">
        <v>1939</v>
      </c>
      <c r="D3095" s="65" t="s">
        <v>8067</v>
      </c>
      <c r="E3095" s="65" t="s">
        <v>1935</v>
      </c>
      <c r="F3095" s="65">
        <v>60</v>
      </c>
      <c r="G3095" s="65" t="s">
        <v>2238</v>
      </c>
      <c r="H3095" s="65">
        <v>4</v>
      </c>
      <c r="I3095" s="65">
        <v>764.41</v>
      </c>
      <c r="J3095" s="65">
        <v>2594.43</v>
      </c>
      <c r="K3095" s="65">
        <v>122260</v>
      </c>
      <c r="L3095" s="65">
        <v>2700</v>
      </c>
      <c r="M3095" s="65">
        <v>6</v>
      </c>
      <c r="N3095" s="65">
        <v>99.57</v>
      </c>
      <c r="O3095" s="65" t="s">
        <v>5084</v>
      </c>
    </row>
    <row r="3096" ht="15" spans="1:15">
      <c r="A3096" s="65" t="s">
        <v>36</v>
      </c>
      <c r="B3096" s="65" t="s">
        <v>8068</v>
      </c>
      <c r="C3096" s="65" t="s">
        <v>1939</v>
      </c>
      <c r="D3096" s="65" t="s">
        <v>8067</v>
      </c>
      <c r="E3096" s="65" t="s">
        <v>1935</v>
      </c>
      <c r="F3096" s="65">
        <v>60</v>
      </c>
      <c r="G3096" s="65" t="s">
        <v>2238</v>
      </c>
      <c r="H3096" s="65">
        <v>4</v>
      </c>
      <c r="I3096" s="65">
        <v>764.41</v>
      </c>
      <c r="J3096" s="65">
        <v>2594.43</v>
      </c>
      <c r="K3096" s="65">
        <v>122260</v>
      </c>
      <c r="L3096" s="65">
        <v>2700</v>
      </c>
      <c r="M3096" s="65">
        <v>6</v>
      </c>
      <c r="N3096" s="65">
        <v>99.57</v>
      </c>
      <c r="O3096" s="65" t="s">
        <v>5084</v>
      </c>
    </row>
    <row r="3097" ht="15" spans="1:15">
      <c r="A3097" s="65" t="s">
        <v>36</v>
      </c>
      <c r="B3097" s="65" t="s">
        <v>8070</v>
      </c>
      <c r="C3097" s="65" t="s">
        <v>1939</v>
      </c>
      <c r="D3097" s="65" t="s">
        <v>8067</v>
      </c>
      <c r="E3097" s="65" t="s">
        <v>1935</v>
      </c>
      <c r="F3097" s="65">
        <v>60</v>
      </c>
      <c r="G3097" s="65" t="s">
        <v>2238</v>
      </c>
      <c r="H3097" s="65">
        <v>4</v>
      </c>
      <c r="I3097" s="65">
        <v>764.4</v>
      </c>
      <c r="J3097" s="65">
        <v>2594.42</v>
      </c>
      <c r="K3097" s="65">
        <v>122260</v>
      </c>
      <c r="L3097" s="65">
        <v>2700</v>
      </c>
      <c r="M3097" s="65">
        <v>6</v>
      </c>
      <c r="N3097" s="65">
        <v>99.58</v>
      </c>
      <c r="O3097" s="65" t="s">
        <v>5084</v>
      </c>
    </row>
    <row r="3098" ht="15" spans="1:15">
      <c r="A3098" s="65" t="s">
        <v>36</v>
      </c>
      <c r="B3098" s="65" t="s">
        <v>8038</v>
      </c>
      <c r="C3098" s="65" t="s">
        <v>1939</v>
      </c>
      <c r="D3098" s="65" t="s">
        <v>8041</v>
      </c>
      <c r="E3098" s="65" t="s">
        <v>1935</v>
      </c>
      <c r="F3098" s="65">
        <v>60</v>
      </c>
      <c r="G3098" s="65" t="s">
        <v>2238</v>
      </c>
      <c r="H3098" s="65">
        <v>4</v>
      </c>
      <c r="I3098" s="65">
        <v>764.41</v>
      </c>
      <c r="J3098" s="65">
        <v>2594.43</v>
      </c>
      <c r="K3098" s="65">
        <v>122260</v>
      </c>
      <c r="L3098" s="65">
        <v>2700</v>
      </c>
      <c r="M3098" s="65">
        <v>6</v>
      </c>
      <c r="N3098" s="65">
        <v>99.57</v>
      </c>
      <c r="O3098" s="65" t="s">
        <v>5084</v>
      </c>
    </row>
    <row r="3099" ht="15" spans="1:15">
      <c r="A3099" s="65" t="s">
        <v>36</v>
      </c>
      <c r="B3099" s="65" t="s">
        <v>8042</v>
      </c>
      <c r="C3099" s="65" t="s">
        <v>1939</v>
      </c>
      <c r="D3099" s="65" t="s">
        <v>8041</v>
      </c>
      <c r="E3099" s="65" t="s">
        <v>1935</v>
      </c>
      <c r="F3099" s="65">
        <v>60</v>
      </c>
      <c r="G3099" s="65" t="s">
        <v>2238</v>
      </c>
      <c r="H3099" s="65">
        <v>4</v>
      </c>
      <c r="I3099" s="65">
        <v>764.41</v>
      </c>
      <c r="J3099" s="65">
        <v>2594.43</v>
      </c>
      <c r="K3099" s="65">
        <v>122260</v>
      </c>
      <c r="L3099" s="65">
        <v>2700</v>
      </c>
      <c r="M3099" s="65">
        <v>6</v>
      </c>
      <c r="N3099" s="65">
        <v>99.57</v>
      </c>
      <c r="O3099" s="65" t="s">
        <v>5084</v>
      </c>
    </row>
    <row r="3100" ht="15" spans="1:15">
      <c r="A3100" s="65" t="s">
        <v>36</v>
      </c>
      <c r="B3100" s="65" t="s">
        <v>8044</v>
      </c>
      <c r="C3100" s="65" t="s">
        <v>1939</v>
      </c>
      <c r="D3100" s="65" t="s">
        <v>8041</v>
      </c>
      <c r="E3100" s="65" t="s">
        <v>1935</v>
      </c>
      <c r="F3100" s="65">
        <v>60</v>
      </c>
      <c r="G3100" s="65" t="s">
        <v>2238</v>
      </c>
      <c r="H3100" s="65">
        <v>4</v>
      </c>
      <c r="I3100" s="65">
        <v>764.4</v>
      </c>
      <c r="J3100" s="65">
        <v>2594.42</v>
      </c>
      <c r="K3100" s="65">
        <v>122260</v>
      </c>
      <c r="L3100" s="65">
        <v>2700</v>
      </c>
      <c r="M3100" s="65">
        <v>6</v>
      </c>
      <c r="N3100" s="65">
        <v>99.58</v>
      </c>
      <c r="O3100" s="65" t="s">
        <v>5084</v>
      </c>
    </row>
    <row r="3101" ht="15" spans="1:15">
      <c r="A3101" s="65" t="s">
        <v>36</v>
      </c>
      <c r="B3101" s="65" t="s">
        <v>8199</v>
      </c>
      <c r="C3101" s="65" t="s">
        <v>1939</v>
      </c>
      <c r="D3101" s="65" t="s">
        <v>8202</v>
      </c>
      <c r="E3101" s="65" t="s">
        <v>1935</v>
      </c>
      <c r="F3101" s="65">
        <v>60</v>
      </c>
      <c r="G3101" s="65" t="s">
        <v>2238</v>
      </c>
      <c r="H3101" s="65">
        <v>4</v>
      </c>
      <c r="I3101" s="65">
        <v>764.41</v>
      </c>
      <c r="J3101" s="65">
        <v>2594.43</v>
      </c>
      <c r="K3101" s="65">
        <v>122260</v>
      </c>
      <c r="L3101" s="65">
        <v>2700</v>
      </c>
      <c r="M3101" s="65">
        <v>6</v>
      </c>
      <c r="N3101" s="65">
        <v>99.57</v>
      </c>
      <c r="O3101" s="65" t="s">
        <v>5084</v>
      </c>
    </row>
    <row r="3102" ht="15" spans="1:15">
      <c r="A3102" s="65" t="s">
        <v>36</v>
      </c>
      <c r="B3102" s="65" t="s">
        <v>8203</v>
      </c>
      <c r="C3102" s="65" t="s">
        <v>1939</v>
      </c>
      <c r="D3102" s="65" t="s">
        <v>8202</v>
      </c>
      <c r="E3102" s="65" t="s">
        <v>1935</v>
      </c>
      <c r="F3102" s="65">
        <v>60</v>
      </c>
      <c r="G3102" s="65" t="s">
        <v>2238</v>
      </c>
      <c r="H3102" s="65">
        <v>4</v>
      </c>
      <c r="I3102" s="65">
        <v>764.41</v>
      </c>
      <c r="J3102" s="65">
        <v>2594.43</v>
      </c>
      <c r="K3102" s="65">
        <v>122260</v>
      </c>
      <c r="L3102" s="65">
        <v>2700</v>
      </c>
      <c r="M3102" s="65">
        <v>6</v>
      </c>
      <c r="N3102" s="65">
        <v>99.57</v>
      </c>
      <c r="O3102" s="65" t="s">
        <v>5084</v>
      </c>
    </row>
    <row r="3103" ht="15" spans="1:15">
      <c r="A3103" s="65" t="s">
        <v>36</v>
      </c>
      <c r="B3103" s="65" t="s">
        <v>8205</v>
      </c>
      <c r="C3103" s="65" t="s">
        <v>1939</v>
      </c>
      <c r="D3103" s="65" t="s">
        <v>8202</v>
      </c>
      <c r="E3103" s="65" t="s">
        <v>1935</v>
      </c>
      <c r="F3103" s="65">
        <v>60</v>
      </c>
      <c r="G3103" s="65" t="s">
        <v>2238</v>
      </c>
      <c r="H3103" s="65">
        <v>4</v>
      </c>
      <c r="I3103" s="65">
        <v>764.4</v>
      </c>
      <c r="J3103" s="65">
        <v>2594.42</v>
      </c>
      <c r="K3103" s="65">
        <v>122260</v>
      </c>
      <c r="L3103" s="65">
        <v>2700</v>
      </c>
      <c r="M3103" s="65">
        <v>6</v>
      </c>
      <c r="N3103" s="65">
        <v>99.58</v>
      </c>
      <c r="O3103" s="65" t="s">
        <v>5084</v>
      </c>
    </row>
    <row r="3104" ht="15" spans="1:15">
      <c r="A3104" s="65" t="s">
        <v>36</v>
      </c>
      <c r="B3104" s="65" t="s">
        <v>8002</v>
      </c>
      <c r="C3104" s="65" t="s">
        <v>1939</v>
      </c>
      <c r="D3104" s="65" t="s">
        <v>8005</v>
      </c>
      <c r="E3104" s="65" t="s">
        <v>1935</v>
      </c>
      <c r="F3104" s="65">
        <v>60</v>
      </c>
      <c r="G3104" s="65" t="s">
        <v>2238</v>
      </c>
      <c r="H3104" s="65">
        <v>4</v>
      </c>
      <c r="I3104" s="65">
        <v>764.41</v>
      </c>
      <c r="J3104" s="65">
        <v>2594.43</v>
      </c>
      <c r="K3104" s="65">
        <v>122260</v>
      </c>
      <c r="L3104" s="65">
        <v>2700</v>
      </c>
      <c r="M3104" s="65">
        <v>6</v>
      </c>
      <c r="N3104" s="65">
        <v>99.57</v>
      </c>
      <c r="O3104" s="65"/>
    </row>
    <row r="3105" ht="15" spans="1:15">
      <c r="A3105" s="65" t="s">
        <v>36</v>
      </c>
      <c r="B3105" s="65" t="s">
        <v>8006</v>
      </c>
      <c r="C3105" s="65" t="s">
        <v>1939</v>
      </c>
      <c r="D3105" s="65" t="s">
        <v>8005</v>
      </c>
      <c r="E3105" s="65" t="s">
        <v>1935</v>
      </c>
      <c r="F3105" s="65">
        <v>60</v>
      </c>
      <c r="G3105" s="65" t="s">
        <v>2238</v>
      </c>
      <c r="H3105" s="65">
        <v>4</v>
      </c>
      <c r="I3105" s="65">
        <v>764.41</v>
      </c>
      <c r="J3105" s="65">
        <v>2594.43</v>
      </c>
      <c r="K3105" s="65">
        <v>122260</v>
      </c>
      <c r="L3105" s="65">
        <v>2700</v>
      </c>
      <c r="M3105" s="65">
        <v>6</v>
      </c>
      <c r="N3105" s="65">
        <v>99.57</v>
      </c>
      <c r="O3105" s="65"/>
    </row>
    <row r="3106" ht="15" spans="1:15">
      <c r="A3106" s="65" t="s">
        <v>36</v>
      </c>
      <c r="B3106" s="65" t="s">
        <v>8008</v>
      </c>
      <c r="C3106" s="65" t="s">
        <v>1939</v>
      </c>
      <c r="D3106" s="65" t="s">
        <v>8005</v>
      </c>
      <c r="E3106" s="65" t="s">
        <v>1935</v>
      </c>
      <c r="F3106" s="65">
        <v>60</v>
      </c>
      <c r="G3106" s="65" t="s">
        <v>2238</v>
      </c>
      <c r="H3106" s="65">
        <v>4</v>
      </c>
      <c r="I3106" s="65">
        <v>764.4</v>
      </c>
      <c r="J3106" s="65">
        <v>2594.42</v>
      </c>
      <c r="K3106" s="65">
        <v>122260</v>
      </c>
      <c r="L3106" s="65">
        <v>2700</v>
      </c>
      <c r="M3106" s="65">
        <v>6</v>
      </c>
      <c r="N3106" s="65">
        <v>99.58</v>
      </c>
      <c r="O3106" s="65"/>
    </row>
    <row r="3107" ht="15" spans="1:15">
      <c r="A3107" s="65" t="s">
        <v>36</v>
      </c>
      <c r="B3107" s="65" t="s">
        <v>8030</v>
      </c>
      <c r="C3107" s="65" t="s">
        <v>1939</v>
      </c>
      <c r="D3107" s="65" t="s">
        <v>8033</v>
      </c>
      <c r="E3107" s="65" t="s">
        <v>1935</v>
      </c>
      <c r="F3107" s="65">
        <v>60</v>
      </c>
      <c r="G3107" s="65" t="s">
        <v>2238</v>
      </c>
      <c r="H3107" s="65">
        <v>4</v>
      </c>
      <c r="I3107" s="65">
        <v>764.41</v>
      </c>
      <c r="J3107" s="65">
        <v>2594.43</v>
      </c>
      <c r="K3107" s="65">
        <v>122260</v>
      </c>
      <c r="L3107" s="65">
        <v>2700</v>
      </c>
      <c r="M3107" s="65">
        <v>6</v>
      </c>
      <c r="N3107" s="65">
        <v>99.57</v>
      </c>
      <c r="O3107" s="65" t="s">
        <v>5084</v>
      </c>
    </row>
    <row r="3108" ht="15" spans="1:15">
      <c r="A3108" s="65" t="s">
        <v>36</v>
      </c>
      <c r="B3108" s="65" t="s">
        <v>8034</v>
      </c>
      <c r="C3108" s="65" t="s">
        <v>1939</v>
      </c>
      <c r="D3108" s="65" t="s">
        <v>8033</v>
      </c>
      <c r="E3108" s="65" t="s">
        <v>1935</v>
      </c>
      <c r="F3108" s="65">
        <v>60</v>
      </c>
      <c r="G3108" s="65" t="s">
        <v>2238</v>
      </c>
      <c r="H3108" s="65">
        <v>4</v>
      </c>
      <c r="I3108" s="65">
        <v>764.41</v>
      </c>
      <c r="J3108" s="65">
        <v>2594.43</v>
      </c>
      <c r="K3108" s="65">
        <v>122260</v>
      </c>
      <c r="L3108" s="65">
        <v>2700</v>
      </c>
      <c r="M3108" s="65">
        <v>6</v>
      </c>
      <c r="N3108" s="65">
        <v>99.57</v>
      </c>
      <c r="O3108" s="65" t="s">
        <v>5084</v>
      </c>
    </row>
    <row r="3109" ht="15" spans="1:15">
      <c r="A3109" s="65" t="s">
        <v>36</v>
      </c>
      <c r="B3109" s="65" t="s">
        <v>8036</v>
      </c>
      <c r="C3109" s="65" t="s">
        <v>1939</v>
      </c>
      <c r="D3109" s="65" t="s">
        <v>8033</v>
      </c>
      <c r="E3109" s="65" t="s">
        <v>1935</v>
      </c>
      <c r="F3109" s="65">
        <v>60</v>
      </c>
      <c r="G3109" s="65" t="s">
        <v>2238</v>
      </c>
      <c r="H3109" s="65">
        <v>4</v>
      </c>
      <c r="I3109" s="65">
        <v>764.4</v>
      </c>
      <c r="J3109" s="65">
        <v>2594.42</v>
      </c>
      <c r="K3109" s="65">
        <v>122260</v>
      </c>
      <c r="L3109" s="65">
        <v>2700</v>
      </c>
      <c r="M3109" s="65">
        <v>6</v>
      </c>
      <c r="N3109" s="65">
        <v>99.58</v>
      </c>
      <c r="O3109" s="65" t="s">
        <v>5084</v>
      </c>
    </row>
    <row r="3110" ht="15" spans="1:15">
      <c r="A3110" s="65" t="s">
        <v>36</v>
      </c>
      <c r="B3110" s="65" t="s">
        <v>8185</v>
      </c>
      <c r="C3110" s="65" t="s">
        <v>1939</v>
      </c>
      <c r="D3110" s="65" t="s">
        <v>8188</v>
      </c>
      <c r="E3110" s="65" t="s">
        <v>1935</v>
      </c>
      <c r="F3110" s="65">
        <v>60</v>
      </c>
      <c r="G3110" s="65" t="s">
        <v>2238</v>
      </c>
      <c r="H3110" s="65">
        <v>4</v>
      </c>
      <c r="I3110" s="65">
        <v>764.41</v>
      </c>
      <c r="J3110" s="65">
        <v>2594.43</v>
      </c>
      <c r="K3110" s="65">
        <v>122260</v>
      </c>
      <c r="L3110" s="65">
        <v>2700</v>
      </c>
      <c r="M3110" s="65">
        <v>6</v>
      </c>
      <c r="N3110" s="65">
        <v>99.57</v>
      </c>
      <c r="O3110" s="65" t="s">
        <v>5084</v>
      </c>
    </row>
    <row r="3111" ht="15" spans="1:15">
      <c r="A3111" s="65" t="s">
        <v>36</v>
      </c>
      <c r="B3111" s="65" t="s">
        <v>8189</v>
      </c>
      <c r="C3111" s="65" t="s">
        <v>1939</v>
      </c>
      <c r="D3111" s="65" t="s">
        <v>8188</v>
      </c>
      <c r="E3111" s="65" t="s">
        <v>1935</v>
      </c>
      <c r="F3111" s="65">
        <v>60</v>
      </c>
      <c r="G3111" s="65" t="s">
        <v>2238</v>
      </c>
      <c r="H3111" s="65">
        <v>4</v>
      </c>
      <c r="I3111" s="65">
        <v>764.41</v>
      </c>
      <c r="J3111" s="65">
        <v>2594.43</v>
      </c>
      <c r="K3111" s="65">
        <v>122260</v>
      </c>
      <c r="L3111" s="65">
        <v>2700</v>
      </c>
      <c r="M3111" s="65">
        <v>6</v>
      </c>
      <c r="N3111" s="65">
        <v>99.57</v>
      </c>
      <c r="O3111" s="65" t="s">
        <v>5084</v>
      </c>
    </row>
    <row r="3112" ht="15" spans="1:15">
      <c r="A3112" s="65" t="s">
        <v>36</v>
      </c>
      <c r="B3112" s="65" t="s">
        <v>8191</v>
      </c>
      <c r="C3112" s="65" t="s">
        <v>1939</v>
      </c>
      <c r="D3112" s="65" t="s">
        <v>8188</v>
      </c>
      <c r="E3112" s="65" t="s">
        <v>1935</v>
      </c>
      <c r="F3112" s="65">
        <v>60</v>
      </c>
      <c r="G3112" s="65" t="s">
        <v>2238</v>
      </c>
      <c r="H3112" s="65">
        <v>4</v>
      </c>
      <c r="I3112" s="65">
        <v>764.4</v>
      </c>
      <c r="J3112" s="65">
        <v>2594.42</v>
      </c>
      <c r="K3112" s="65">
        <v>122260</v>
      </c>
      <c r="L3112" s="65">
        <v>2700</v>
      </c>
      <c r="M3112" s="65">
        <v>6</v>
      </c>
      <c r="N3112" s="65">
        <v>99.58</v>
      </c>
      <c r="O3112" s="65" t="s">
        <v>5084</v>
      </c>
    </row>
    <row r="3113" ht="15" spans="1:15">
      <c r="A3113" s="65" t="s">
        <v>36</v>
      </c>
      <c r="B3113" s="65" t="s">
        <v>7986</v>
      </c>
      <c r="C3113" s="65" t="s">
        <v>1939</v>
      </c>
      <c r="D3113" s="65" t="s">
        <v>7989</v>
      </c>
      <c r="E3113" s="65" t="s">
        <v>1935</v>
      </c>
      <c r="F3113" s="65">
        <v>60</v>
      </c>
      <c r="G3113" s="65" t="s">
        <v>2238</v>
      </c>
      <c r="H3113" s="65">
        <v>4</v>
      </c>
      <c r="I3113" s="65">
        <v>764.41</v>
      </c>
      <c r="J3113" s="65">
        <v>2594.43</v>
      </c>
      <c r="K3113" s="65">
        <v>122260</v>
      </c>
      <c r="L3113" s="65">
        <v>2700</v>
      </c>
      <c r="M3113" s="65">
        <v>6</v>
      </c>
      <c r="N3113" s="65">
        <v>99.57</v>
      </c>
      <c r="O3113" s="65" t="s">
        <v>5084</v>
      </c>
    </row>
    <row r="3114" ht="15" spans="1:15">
      <c r="A3114" s="65" t="s">
        <v>36</v>
      </c>
      <c r="B3114" s="65" t="s">
        <v>7990</v>
      </c>
      <c r="C3114" s="65" t="s">
        <v>1939</v>
      </c>
      <c r="D3114" s="65" t="s">
        <v>7989</v>
      </c>
      <c r="E3114" s="65" t="s">
        <v>1935</v>
      </c>
      <c r="F3114" s="65">
        <v>60</v>
      </c>
      <c r="G3114" s="65" t="s">
        <v>2238</v>
      </c>
      <c r="H3114" s="65">
        <v>4</v>
      </c>
      <c r="I3114" s="65">
        <v>764.41</v>
      </c>
      <c r="J3114" s="65">
        <v>2594.43</v>
      </c>
      <c r="K3114" s="65">
        <v>122260</v>
      </c>
      <c r="L3114" s="65">
        <v>2700</v>
      </c>
      <c r="M3114" s="65">
        <v>6</v>
      </c>
      <c r="N3114" s="65">
        <v>99.57</v>
      </c>
      <c r="O3114" s="65" t="s">
        <v>5084</v>
      </c>
    </row>
    <row r="3115" ht="15" spans="1:15">
      <c r="A3115" s="65" t="s">
        <v>36</v>
      </c>
      <c r="B3115" s="65" t="s">
        <v>7992</v>
      </c>
      <c r="C3115" s="65" t="s">
        <v>1939</v>
      </c>
      <c r="D3115" s="65" t="s">
        <v>7989</v>
      </c>
      <c r="E3115" s="65" t="s">
        <v>1935</v>
      </c>
      <c r="F3115" s="65">
        <v>60</v>
      </c>
      <c r="G3115" s="65" t="s">
        <v>2238</v>
      </c>
      <c r="H3115" s="65">
        <v>4</v>
      </c>
      <c r="I3115" s="65">
        <v>764.4</v>
      </c>
      <c r="J3115" s="65">
        <v>2594.42</v>
      </c>
      <c r="K3115" s="65">
        <v>122260</v>
      </c>
      <c r="L3115" s="65">
        <v>2700</v>
      </c>
      <c r="M3115" s="65">
        <v>6</v>
      </c>
      <c r="N3115" s="65">
        <v>99.58</v>
      </c>
      <c r="O3115" s="65" t="s">
        <v>5084</v>
      </c>
    </row>
    <row r="3116" ht="15" spans="1:15">
      <c r="A3116" s="65" t="s">
        <v>36</v>
      </c>
      <c r="B3116" s="65" t="s">
        <v>8159</v>
      </c>
      <c r="C3116" s="65" t="s">
        <v>1939</v>
      </c>
      <c r="D3116" s="65" t="s">
        <v>8162</v>
      </c>
      <c r="E3116" s="65" t="s">
        <v>1935</v>
      </c>
      <c r="F3116" s="65">
        <v>60</v>
      </c>
      <c r="G3116" s="65" t="s">
        <v>2238</v>
      </c>
      <c r="H3116" s="65">
        <v>4</v>
      </c>
      <c r="I3116" s="65">
        <v>764.41</v>
      </c>
      <c r="J3116" s="65">
        <v>2594.43</v>
      </c>
      <c r="K3116" s="65">
        <v>122260</v>
      </c>
      <c r="L3116" s="65">
        <v>2700</v>
      </c>
      <c r="M3116" s="65">
        <v>6</v>
      </c>
      <c r="N3116" s="65">
        <v>99.57</v>
      </c>
      <c r="O3116" s="65"/>
    </row>
    <row r="3117" ht="15" spans="1:15">
      <c r="A3117" s="65" t="s">
        <v>36</v>
      </c>
      <c r="B3117" s="65" t="s">
        <v>8163</v>
      </c>
      <c r="C3117" s="65" t="s">
        <v>1939</v>
      </c>
      <c r="D3117" s="65" t="s">
        <v>8162</v>
      </c>
      <c r="E3117" s="65" t="s">
        <v>1935</v>
      </c>
      <c r="F3117" s="65">
        <v>60</v>
      </c>
      <c r="G3117" s="65" t="s">
        <v>2238</v>
      </c>
      <c r="H3117" s="65">
        <v>4</v>
      </c>
      <c r="I3117" s="65">
        <v>764.41</v>
      </c>
      <c r="J3117" s="65">
        <v>2594.43</v>
      </c>
      <c r="K3117" s="65">
        <v>122260</v>
      </c>
      <c r="L3117" s="65">
        <v>2700</v>
      </c>
      <c r="M3117" s="65">
        <v>6</v>
      </c>
      <c r="N3117" s="65">
        <v>99.57</v>
      </c>
      <c r="O3117" s="65"/>
    </row>
    <row r="3118" ht="15" spans="1:15">
      <c r="A3118" s="65" t="s">
        <v>36</v>
      </c>
      <c r="B3118" s="65" t="s">
        <v>8165</v>
      </c>
      <c r="C3118" s="65" t="s">
        <v>1939</v>
      </c>
      <c r="D3118" s="65" t="s">
        <v>8162</v>
      </c>
      <c r="E3118" s="65" t="s">
        <v>1935</v>
      </c>
      <c r="F3118" s="65">
        <v>60</v>
      </c>
      <c r="G3118" s="65" t="s">
        <v>2238</v>
      </c>
      <c r="H3118" s="65">
        <v>4</v>
      </c>
      <c r="I3118" s="65">
        <v>764.4</v>
      </c>
      <c r="J3118" s="65">
        <v>2594.42</v>
      </c>
      <c r="K3118" s="65">
        <v>122260</v>
      </c>
      <c r="L3118" s="65">
        <v>2700</v>
      </c>
      <c r="M3118" s="65">
        <v>6</v>
      </c>
      <c r="N3118" s="65">
        <v>99.58</v>
      </c>
      <c r="O3118" s="65"/>
    </row>
    <row r="3119" ht="15" spans="1:15">
      <c r="A3119" s="65" t="s">
        <v>36</v>
      </c>
      <c r="B3119" s="65" t="s">
        <v>8120</v>
      </c>
      <c r="C3119" s="65" t="s">
        <v>1939</v>
      </c>
      <c r="D3119" s="65" t="s">
        <v>8123</v>
      </c>
      <c r="E3119" s="65" t="s">
        <v>1935</v>
      </c>
      <c r="F3119" s="65">
        <v>60</v>
      </c>
      <c r="G3119" s="65" t="s">
        <v>2238</v>
      </c>
      <c r="H3119" s="65">
        <v>4</v>
      </c>
      <c r="I3119" s="65">
        <v>764.41</v>
      </c>
      <c r="J3119" s="65">
        <v>2594.43</v>
      </c>
      <c r="K3119" s="65">
        <v>122260</v>
      </c>
      <c r="L3119" s="65">
        <v>2700</v>
      </c>
      <c r="M3119" s="65">
        <v>6</v>
      </c>
      <c r="N3119" s="65">
        <v>99.57</v>
      </c>
      <c r="O3119" s="65"/>
    </row>
    <row r="3120" ht="15" spans="1:15">
      <c r="A3120" s="65" t="s">
        <v>36</v>
      </c>
      <c r="B3120" s="65" t="s">
        <v>8124</v>
      </c>
      <c r="C3120" s="65" t="s">
        <v>1939</v>
      </c>
      <c r="D3120" s="65" t="s">
        <v>8123</v>
      </c>
      <c r="E3120" s="65" t="s">
        <v>1935</v>
      </c>
      <c r="F3120" s="65">
        <v>60</v>
      </c>
      <c r="G3120" s="65" t="s">
        <v>2238</v>
      </c>
      <c r="H3120" s="65">
        <v>4</v>
      </c>
      <c r="I3120" s="65">
        <v>764.41</v>
      </c>
      <c r="J3120" s="65">
        <v>2594.43</v>
      </c>
      <c r="K3120" s="65">
        <v>122260</v>
      </c>
      <c r="L3120" s="65">
        <v>2700</v>
      </c>
      <c r="M3120" s="65">
        <v>6</v>
      </c>
      <c r="N3120" s="65">
        <v>99.57</v>
      </c>
      <c r="O3120" s="65"/>
    </row>
    <row r="3121" ht="15" spans="1:15">
      <c r="A3121" s="65" t="s">
        <v>36</v>
      </c>
      <c r="B3121" s="65" t="s">
        <v>8126</v>
      </c>
      <c r="C3121" s="65" t="s">
        <v>1939</v>
      </c>
      <c r="D3121" s="65" t="s">
        <v>8123</v>
      </c>
      <c r="E3121" s="65" t="s">
        <v>1935</v>
      </c>
      <c r="F3121" s="65">
        <v>60</v>
      </c>
      <c r="G3121" s="65" t="s">
        <v>2238</v>
      </c>
      <c r="H3121" s="65">
        <v>4</v>
      </c>
      <c r="I3121" s="65">
        <v>764.4</v>
      </c>
      <c r="J3121" s="65">
        <v>2594.42</v>
      </c>
      <c r="K3121" s="65">
        <v>122260</v>
      </c>
      <c r="L3121" s="65">
        <v>2700</v>
      </c>
      <c r="M3121" s="65">
        <v>6</v>
      </c>
      <c r="N3121" s="65">
        <v>99.58</v>
      </c>
      <c r="O3121" s="65"/>
    </row>
    <row r="3122" ht="15" spans="1:15">
      <c r="A3122" s="65" t="s">
        <v>36</v>
      </c>
      <c r="B3122" s="65" t="s">
        <v>8022</v>
      </c>
      <c r="C3122" s="65" t="s">
        <v>1939</v>
      </c>
      <c r="D3122" s="65" t="s">
        <v>8025</v>
      </c>
      <c r="E3122" s="65" t="s">
        <v>1935</v>
      </c>
      <c r="F3122" s="65">
        <v>60</v>
      </c>
      <c r="G3122" s="65" t="s">
        <v>2238</v>
      </c>
      <c r="H3122" s="65">
        <v>4</v>
      </c>
      <c r="I3122" s="65">
        <v>764.41</v>
      </c>
      <c r="J3122" s="65">
        <v>2594.43</v>
      </c>
      <c r="K3122" s="65">
        <v>122260</v>
      </c>
      <c r="L3122" s="65">
        <v>2700</v>
      </c>
      <c r="M3122" s="65">
        <v>6</v>
      </c>
      <c r="N3122" s="65">
        <v>99.57</v>
      </c>
      <c r="O3122" s="65" t="s">
        <v>5084</v>
      </c>
    </row>
    <row r="3123" ht="15" spans="1:15">
      <c r="A3123" s="65" t="s">
        <v>36</v>
      </c>
      <c r="B3123" s="65" t="s">
        <v>8026</v>
      </c>
      <c r="C3123" s="65" t="s">
        <v>1939</v>
      </c>
      <c r="D3123" s="65" t="s">
        <v>8025</v>
      </c>
      <c r="E3123" s="65" t="s">
        <v>1935</v>
      </c>
      <c r="F3123" s="65">
        <v>60</v>
      </c>
      <c r="G3123" s="65" t="s">
        <v>2238</v>
      </c>
      <c r="H3123" s="65">
        <v>4</v>
      </c>
      <c r="I3123" s="65">
        <v>764.41</v>
      </c>
      <c r="J3123" s="65">
        <v>2594.43</v>
      </c>
      <c r="K3123" s="65">
        <v>122260</v>
      </c>
      <c r="L3123" s="65">
        <v>2700</v>
      </c>
      <c r="M3123" s="65">
        <v>6</v>
      </c>
      <c r="N3123" s="65">
        <v>99.57</v>
      </c>
      <c r="O3123" s="65" t="s">
        <v>5084</v>
      </c>
    </row>
    <row r="3124" ht="15" spans="1:15">
      <c r="A3124" s="65" t="s">
        <v>36</v>
      </c>
      <c r="B3124" s="65" t="s">
        <v>8028</v>
      </c>
      <c r="C3124" s="65" t="s">
        <v>1939</v>
      </c>
      <c r="D3124" s="65" t="s">
        <v>8025</v>
      </c>
      <c r="E3124" s="65" t="s">
        <v>1935</v>
      </c>
      <c r="F3124" s="65">
        <v>60</v>
      </c>
      <c r="G3124" s="65" t="s">
        <v>2238</v>
      </c>
      <c r="H3124" s="65">
        <v>4</v>
      </c>
      <c r="I3124" s="65">
        <v>764.4</v>
      </c>
      <c r="J3124" s="65">
        <v>2594.42</v>
      </c>
      <c r="K3124" s="65">
        <v>122260</v>
      </c>
      <c r="L3124" s="65">
        <v>2700</v>
      </c>
      <c r="M3124" s="65">
        <v>6</v>
      </c>
      <c r="N3124" s="65">
        <v>99.58</v>
      </c>
      <c r="O3124" s="65" t="s">
        <v>5084</v>
      </c>
    </row>
    <row r="3125" ht="15" spans="1:15">
      <c r="A3125" s="65" t="s">
        <v>36</v>
      </c>
      <c r="B3125" s="65" t="s">
        <v>8046</v>
      </c>
      <c r="C3125" s="65" t="s">
        <v>1939</v>
      </c>
      <c r="D3125" s="65" t="s">
        <v>8049</v>
      </c>
      <c r="E3125" s="65" t="s">
        <v>1935</v>
      </c>
      <c r="F3125" s="65">
        <v>60</v>
      </c>
      <c r="G3125" s="65" t="s">
        <v>2238</v>
      </c>
      <c r="H3125" s="65">
        <v>4</v>
      </c>
      <c r="I3125" s="65">
        <v>764.41</v>
      </c>
      <c r="J3125" s="65">
        <v>2594.43</v>
      </c>
      <c r="K3125" s="65">
        <v>122260</v>
      </c>
      <c r="L3125" s="65">
        <v>2700</v>
      </c>
      <c r="M3125" s="65">
        <v>6</v>
      </c>
      <c r="N3125" s="65">
        <v>99.57</v>
      </c>
      <c r="O3125" s="65" t="s">
        <v>5084</v>
      </c>
    </row>
    <row r="3126" ht="15" spans="1:15">
      <c r="A3126" s="65" t="s">
        <v>36</v>
      </c>
      <c r="B3126" s="65" t="s">
        <v>8050</v>
      </c>
      <c r="C3126" s="65" t="s">
        <v>1939</v>
      </c>
      <c r="D3126" s="65" t="s">
        <v>8049</v>
      </c>
      <c r="E3126" s="65" t="s">
        <v>1935</v>
      </c>
      <c r="F3126" s="65">
        <v>60</v>
      </c>
      <c r="G3126" s="65" t="s">
        <v>2238</v>
      </c>
      <c r="H3126" s="65">
        <v>4</v>
      </c>
      <c r="I3126" s="65">
        <v>764.41</v>
      </c>
      <c r="J3126" s="65">
        <v>2594.43</v>
      </c>
      <c r="K3126" s="65">
        <v>122260</v>
      </c>
      <c r="L3126" s="65">
        <v>2700</v>
      </c>
      <c r="M3126" s="65">
        <v>6</v>
      </c>
      <c r="N3126" s="65">
        <v>99.57</v>
      </c>
      <c r="O3126" s="65" t="s">
        <v>5084</v>
      </c>
    </row>
    <row r="3127" ht="15" spans="1:15">
      <c r="A3127" s="65" t="s">
        <v>36</v>
      </c>
      <c r="B3127" s="65" t="s">
        <v>8052</v>
      </c>
      <c r="C3127" s="65" t="s">
        <v>1939</v>
      </c>
      <c r="D3127" s="65" t="s">
        <v>8049</v>
      </c>
      <c r="E3127" s="65" t="s">
        <v>1935</v>
      </c>
      <c r="F3127" s="65">
        <v>60</v>
      </c>
      <c r="G3127" s="65" t="s">
        <v>2238</v>
      </c>
      <c r="H3127" s="65">
        <v>4</v>
      </c>
      <c r="I3127" s="65">
        <v>764.4</v>
      </c>
      <c r="J3127" s="65">
        <v>2594.42</v>
      </c>
      <c r="K3127" s="65">
        <v>122260</v>
      </c>
      <c r="L3127" s="65">
        <v>2700</v>
      </c>
      <c r="M3127" s="65">
        <v>6</v>
      </c>
      <c r="N3127" s="65">
        <v>99.58</v>
      </c>
      <c r="O3127" s="65" t="s">
        <v>5084</v>
      </c>
    </row>
    <row r="3128" ht="15" spans="1:15">
      <c r="A3128" s="65" t="s">
        <v>36</v>
      </c>
      <c r="B3128" s="65" t="s">
        <v>7994</v>
      </c>
      <c r="C3128" s="65" t="s">
        <v>1939</v>
      </c>
      <c r="D3128" s="65" t="s">
        <v>7997</v>
      </c>
      <c r="E3128" s="65" t="s">
        <v>1935</v>
      </c>
      <c r="F3128" s="65">
        <v>60</v>
      </c>
      <c r="G3128" s="65" t="s">
        <v>2238</v>
      </c>
      <c r="H3128" s="65">
        <v>4</v>
      </c>
      <c r="I3128" s="65">
        <v>764.41</v>
      </c>
      <c r="J3128" s="65">
        <v>2594.43</v>
      </c>
      <c r="K3128" s="65">
        <v>122260</v>
      </c>
      <c r="L3128" s="65">
        <v>2700</v>
      </c>
      <c r="M3128" s="65">
        <v>6</v>
      </c>
      <c r="N3128" s="65">
        <v>99.57</v>
      </c>
      <c r="O3128" s="65" t="s">
        <v>5084</v>
      </c>
    </row>
    <row r="3129" ht="15" spans="1:15">
      <c r="A3129" s="65" t="s">
        <v>36</v>
      </c>
      <c r="B3129" s="65" t="s">
        <v>7998</v>
      </c>
      <c r="C3129" s="65" t="s">
        <v>1939</v>
      </c>
      <c r="D3129" s="65" t="s">
        <v>7997</v>
      </c>
      <c r="E3129" s="65" t="s">
        <v>1935</v>
      </c>
      <c r="F3129" s="65">
        <v>60</v>
      </c>
      <c r="G3129" s="65" t="s">
        <v>2238</v>
      </c>
      <c r="H3129" s="65">
        <v>4</v>
      </c>
      <c r="I3129" s="65">
        <v>764.41</v>
      </c>
      <c r="J3129" s="65">
        <v>2594.43</v>
      </c>
      <c r="K3129" s="65">
        <v>122260</v>
      </c>
      <c r="L3129" s="65">
        <v>2700</v>
      </c>
      <c r="M3129" s="65">
        <v>6</v>
      </c>
      <c r="N3129" s="65">
        <v>99.57</v>
      </c>
      <c r="O3129" s="65" t="s">
        <v>5084</v>
      </c>
    </row>
    <row r="3130" ht="15" spans="1:15">
      <c r="A3130" s="65" t="s">
        <v>36</v>
      </c>
      <c r="B3130" s="65" t="s">
        <v>8000</v>
      </c>
      <c r="C3130" s="65" t="s">
        <v>1939</v>
      </c>
      <c r="D3130" s="65" t="s">
        <v>7997</v>
      </c>
      <c r="E3130" s="65" t="s">
        <v>1935</v>
      </c>
      <c r="F3130" s="65">
        <v>60</v>
      </c>
      <c r="G3130" s="65" t="s">
        <v>2238</v>
      </c>
      <c r="H3130" s="65">
        <v>4</v>
      </c>
      <c r="I3130" s="65">
        <v>764.4</v>
      </c>
      <c r="J3130" s="65">
        <v>2594.42</v>
      </c>
      <c r="K3130" s="65">
        <v>122260</v>
      </c>
      <c r="L3130" s="65">
        <v>2700</v>
      </c>
      <c r="M3130" s="65">
        <v>6</v>
      </c>
      <c r="N3130" s="65">
        <v>99.58</v>
      </c>
      <c r="O3130" s="65" t="s">
        <v>5084</v>
      </c>
    </row>
    <row r="3131" ht="15" spans="1:15">
      <c r="A3131" s="65" t="s">
        <v>36</v>
      </c>
      <c r="B3131" s="65" t="s">
        <v>8145</v>
      </c>
      <c r="C3131" s="65" t="s">
        <v>1939</v>
      </c>
      <c r="D3131" s="65" t="s">
        <v>8148</v>
      </c>
      <c r="E3131" s="65" t="s">
        <v>1935</v>
      </c>
      <c r="F3131" s="65">
        <v>60</v>
      </c>
      <c r="G3131" s="65" t="s">
        <v>2238</v>
      </c>
      <c r="H3131" s="65">
        <v>4</v>
      </c>
      <c r="I3131" s="65">
        <v>764.41</v>
      </c>
      <c r="J3131" s="65">
        <v>2594.43</v>
      </c>
      <c r="K3131" s="65">
        <v>122260</v>
      </c>
      <c r="L3131" s="65">
        <v>2700</v>
      </c>
      <c r="M3131" s="65">
        <v>6</v>
      </c>
      <c r="N3131" s="65">
        <v>99.57</v>
      </c>
      <c r="O3131" s="65" t="s">
        <v>5084</v>
      </c>
    </row>
    <row r="3132" ht="15" spans="1:15">
      <c r="A3132" s="65" t="s">
        <v>36</v>
      </c>
      <c r="B3132" s="65" t="s">
        <v>8149</v>
      </c>
      <c r="C3132" s="65" t="s">
        <v>1939</v>
      </c>
      <c r="D3132" s="65" t="s">
        <v>8148</v>
      </c>
      <c r="E3132" s="65" t="s">
        <v>1935</v>
      </c>
      <c r="F3132" s="65">
        <v>60</v>
      </c>
      <c r="G3132" s="65" t="s">
        <v>2238</v>
      </c>
      <c r="H3132" s="65">
        <v>4</v>
      </c>
      <c r="I3132" s="65">
        <v>764.41</v>
      </c>
      <c r="J3132" s="65">
        <v>2594.43</v>
      </c>
      <c r="K3132" s="65">
        <v>122260</v>
      </c>
      <c r="L3132" s="65">
        <v>2700</v>
      </c>
      <c r="M3132" s="65">
        <v>6</v>
      </c>
      <c r="N3132" s="65">
        <v>99.57</v>
      </c>
      <c r="O3132" s="65" t="s">
        <v>5084</v>
      </c>
    </row>
    <row r="3133" ht="15" spans="1:15">
      <c r="A3133" s="65" t="s">
        <v>36</v>
      </c>
      <c r="B3133" s="65" t="s">
        <v>8151</v>
      </c>
      <c r="C3133" s="65" t="s">
        <v>1939</v>
      </c>
      <c r="D3133" s="65" t="s">
        <v>8148</v>
      </c>
      <c r="E3133" s="65" t="s">
        <v>1935</v>
      </c>
      <c r="F3133" s="65">
        <v>60</v>
      </c>
      <c r="G3133" s="65" t="s">
        <v>2238</v>
      </c>
      <c r="H3133" s="65">
        <v>4</v>
      </c>
      <c r="I3133" s="65">
        <v>764.4</v>
      </c>
      <c r="J3133" s="65">
        <v>2594.42</v>
      </c>
      <c r="K3133" s="65">
        <v>122260</v>
      </c>
      <c r="L3133" s="65">
        <v>2700</v>
      </c>
      <c r="M3133" s="65">
        <v>6</v>
      </c>
      <c r="N3133" s="65">
        <v>99.58</v>
      </c>
      <c r="O3133" s="65" t="s">
        <v>5084</v>
      </c>
    </row>
    <row r="3134" ht="15" spans="1:15">
      <c r="A3134" s="65" t="s">
        <v>36</v>
      </c>
      <c r="B3134" s="65" t="s">
        <v>7976</v>
      </c>
      <c r="C3134" s="65" t="s">
        <v>1939</v>
      </c>
      <c r="D3134" s="65" t="s">
        <v>7979</v>
      </c>
      <c r="E3134" s="65" t="s">
        <v>1935</v>
      </c>
      <c r="F3134" s="65">
        <v>60</v>
      </c>
      <c r="G3134" s="65" t="s">
        <v>2238</v>
      </c>
      <c r="H3134" s="65">
        <v>4</v>
      </c>
      <c r="I3134" s="65">
        <v>764.41</v>
      </c>
      <c r="J3134" s="65">
        <v>2594.43</v>
      </c>
      <c r="K3134" s="65">
        <v>122260</v>
      </c>
      <c r="L3134" s="65">
        <v>2700</v>
      </c>
      <c r="M3134" s="65">
        <v>6</v>
      </c>
      <c r="N3134" s="65">
        <v>99.57</v>
      </c>
      <c r="O3134" s="65"/>
    </row>
    <row r="3135" ht="15" spans="1:15">
      <c r="A3135" s="65" t="s">
        <v>36</v>
      </c>
      <c r="B3135" s="65" t="s">
        <v>8207</v>
      </c>
      <c r="C3135" s="65" t="s">
        <v>1939</v>
      </c>
      <c r="D3135" s="65" t="s">
        <v>8210</v>
      </c>
      <c r="E3135" s="65" t="s">
        <v>1935</v>
      </c>
      <c r="F3135" s="65">
        <v>60</v>
      </c>
      <c r="G3135" s="65" t="s">
        <v>2238</v>
      </c>
      <c r="H3135" s="65">
        <v>4</v>
      </c>
      <c r="I3135" s="65">
        <v>764.41</v>
      </c>
      <c r="J3135" s="65">
        <v>2594.43</v>
      </c>
      <c r="K3135" s="65">
        <v>122260</v>
      </c>
      <c r="L3135" s="65">
        <v>2700</v>
      </c>
      <c r="M3135" s="65">
        <v>6</v>
      </c>
      <c r="N3135" s="65">
        <v>99.57</v>
      </c>
      <c r="O3135" s="65" t="s">
        <v>5084</v>
      </c>
    </row>
    <row r="3136" ht="15" spans="1:15">
      <c r="A3136" s="65" t="s">
        <v>36</v>
      </c>
      <c r="B3136" s="65" t="s">
        <v>8211</v>
      </c>
      <c r="C3136" s="65" t="s">
        <v>1939</v>
      </c>
      <c r="D3136" s="65" t="s">
        <v>8210</v>
      </c>
      <c r="E3136" s="65" t="s">
        <v>1935</v>
      </c>
      <c r="F3136" s="65">
        <v>60</v>
      </c>
      <c r="G3136" s="65" t="s">
        <v>2238</v>
      </c>
      <c r="H3136" s="65">
        <v>4</v>
      </c>
      <c r="I3136" s="65">
        <v>764.41</v>
      </c>
      <c r="J3136" s="65">
        <v>2594.42</v>
      </c>
      <c r="K3136" s="65">
        <v>122260</v>
      </c>
      <c r="L3136" s="65">
        <v>2700</v>
      </c>
      <c r="M3136" s="65">
        <v>6</v>
      </c>
      <c r="N3136" s="65">
        <v>99.58</v>
      </c>
      <c r="O3136" s="65" t="s">
        <v>5084</v>
      </c>
    </row>
    <row r="3137" ht="15" spans="1:15">
      <c r="A3137" s="65" t="s">
        <v>36</v>
      </c>
      <c r="B3137" s="65" t="s">
        <v>8228</v>
      </c>
      <c r="C3137" s="65" t="s">
        <v>1939</v>
      </c>
      <c r="D3137" s="65" t="s">
        <v>8231</v>
      </c>
      <c r="E3137" s="65" t="s">
        <v>1935</v>
      </c>
      <c r="F3137" s="65">
        <v>60</v>
      </c>
      <c r="G3137" s="65" t="s">
        <v>2238</v>
      </c>
      <c r="H3137" s="65">
        <v>4</v>
      </c>
      <c r="I3137" s="65">
        <v>764.41</v>
      </c>
      <c r="J3137" s="65">
        <v>2594.43</v>
      </c>
      <c r="K3137" s="65">
        <v>122260</v>
      </c>
      <c r="L3137" s="65">
        <v>2700</v>
      </c>
      <c r="M3137" s="65">
        <v>6</v>
      </c>
      <c r="N3137" s="65">
        <v>99.57</v>
      </c>
      <c r="O3137" s="65"/>
    </row>
    <row r="3138" ht="15" spans="1:15">
      <c r="A3138" s="65" t="s">
        <v>36</v>
      </c>
      <c r="B3138" s="65" t="s">
        <v>8232</v>
      </c>
      <c r="C3138" s="65" t="s">
        <v>1939</v>
      </c>
      <c r="D3138" s="65" t="s">
        <v>8231</v>
      </c>
      <c r="E3138" s="65" t="s">
        <v>1935</v>
      </c>
      <c r="F3138" s="65">
        <v>60</v>
      </c>
      <c r="G3138" s="65" t="s">
        <v>2238</v>
      </c>
      <c r="H3138" s="65">
        <v>4</v>
      </c>
      <c r="I3138" s="65">
        <v>764.41</v>
      </c>
      <c r="J3138" s="65">
        <v>2594.43</v>
      </c>
      <c r="K3138" s="65">
        <v>122260</v>
      </c>
      <c r="L3138" s="65">
        <v>2700</v>
      </c>
      <c r="M3138" s="65">
        <v>6</v>
      </c>
      <c r="N3138" s="65">
        <v>99.57</v>
      </c>
      <c r="O3138" s="65"/>
    </row>
    <row r="3139" ht="15" spans="1:15">
      <c r="A3139" s="65" t="s">
        <v>36</v>
      </c>
      <c r="B3139" s="65" t="s">
        <v>8234</v>
      </c>
      <c r="C3139" s="65" t="s">
        <v>1939</v>
      </c>
      <c r="D3139" s="65" t="s">
        <v>8231</v>
      </c>
      <c r="E3139" s="65" t="s">
        <v>1935</v>
      </c>
      <c r="F3139" s="65">
        <v>60</v>
      </c>
      <c r="G3139" s="65" t="s">
        <v>2238</v>
      </c>
      <c r="H3139" s="65">
        <v>4</v>
      </c>
      <c r="I3139" s="65">
        <v>764.41</v>
      </c>
      <c r="J3139" s="65">
        <v>2594.43</v>
      </c>
      <c r="K3139" s="65">
        <v>122260</v>
      </c>
      <c r="L3139" s="65">
        <v>2700</v>
      </c>
      <c r="M3139" s="65">
        <v>6</v>
      </c>
      <c r="N3139" s="65">
        <v>99.57</v>
      </c>
      <c r="O3139" s="65"/>
    </row>
    <row r="3140" ht="15" spans="1:15">
      <c r="A3140" s="65" t="s">
        <v>36</v>
      </c>
      <c r="B3140" s="65" t="s">
        <v>8236</v>
      </c>
      <c r="C3140" s="65" t="s">
        <v>1939</v>
      </c>
      <c r="D3140" s="65" t="s">
        <v>8231</v>
      </c>
      <c r="E3140" s="65" t="s">
        <v>1935</v>
      </c>
      <c r="F3140" s="65">
        <v>60</v>
      </c>
      <c r="G3140" s="65" t="s">
        <v>2238</v>
      </c>
      <c r="H3140" s="65">
        <v>4</v>
      </c>
      <c r="I3140" s="65">
        <v>764.4</v>
      </c>
      <c r="J3140" s="65">
        <v>2594.41</v>
      </c>
      <c r="K3140" s="65">
        <v>122260</v>
      </c>
      <c r="L3140" s="65">
        <v>2700</v>
      </c>
      <c r="M3140" s="65">
        <v>6</v>
      </c>
      <c r="N3140" s="65">
        <v>99.59</v>
      </c>
      <c r="O3140" s="65"/>
    </row>
    <row r="3141" ht="15" spans="1:15">
      <c r="A3141" s="65" t="s">
        <v>36</v>
      </c>
      <c r="B3141" s="65" t="s">
        <v>8173</v>
      </c>
      <c r="C3141" s="65" t="s">
        <v>1939</v>
      </c>
      <c r="D3141" s="65" t="s">
        <v>8176</v>
      </c>
      <c r="E3141" s="65" t="s">
        <v>1935</v>
      </c>
      <c r="F3141" s="65">
        <v>60</v>
      </c>
      <c r="G3141" s="65" t="s">
        <v>2238</v>
      </c>
      <c r="H3141" s="65">
        <v>4</v>
      </c>
      <c r="I3141" s="65">
        <v>764.41</v>
      </c>
      <c r="J3141" s="65">
        <v>2594.43</v>
      </c>
      <c r="K3141" s="65">
        <v>122260</v>
      </c>
      <c r="L3141" s="65">
        <v>2700</v>
      </c>
      <c r="M3141" s="65">
        <v>6</v>
      </c>
      <c r="N3141" s="65">
        <v>99.57</v>
      </c>
      <c r="O3141" s="65" t="s">
        <v>5084</v>
      </c>
    </row>
    <row r="3142" ht="15" spans="1:15">
      <c r="A3142" s="65" t="s">
        <v>36</v>
      </c>
      <c r="B3142" s="65" t="s">
        <v>8177</v>
      </c>
      <c r="C3142" s="65" t="s">
        <v>1939</v>
      </c>
      <c r="D3142" s="65" t="s">
        <v>8176</v>
      </c>
      <c r="E3142" s="65" t="s">
        <v>1935</v>
      </c>
      <c r="F3142" s="65">
        <v>60</v>
      </c>
      <c r="G3142" s="65" t="s">
        <v>2238</v>
      </c>
      <c r="H3142" s="65">
        <v>4</v>
      </c>
      <c r="I3142" s="65">
        <v>764.41</v>
      </c>
      <c r="J3142" s="65">
        <v>2594.42</v>
      </c>
      <c r="K3142" s="65">
        <v>122260</v>
      </c>
      <c r="L3142" s="65">
        <v>2700</v>
      </c>
      <c r="M3142" s="65">
        <v>6</v>
      </c>
      <c r="N3142" s="65">
        <v>99.58</v>
      </c>
      <c r="O3142" s="65" t="s">
        <v>5084</v>
      </c>
    </row>
    <row r="3143" ht="15" spans="1:15">
      <c r="A3143" s="65" t="s">
        <v>36</v>
      </c>
      <c r="B3143" s="65" t="s">
        <v>8128</v>
      </c>
      <c r="C3143" s="65" t="s">
        <v>1939</v>
      </c>
      <c r="D3143" s="65" t="s">
        <v>8131</v>
      </c>
      <c r="E3143" s="65" t="s">
        <v>1935</v>
      </c>
      <c r="F3143" s="65">
        <v>60</v>
      </c>
      <c r="G3143" s="65" t="s">
        <v>2238</v>
      </c>
      <c r="H3143" s="65">
        <v>4</v>
      </c>
      <c r="I3143" s="65">
        <v>764.41</v>
      </c>
      <c r="J3143" s="65">
        <v>2594.43</v>
      </c>
      <c r="K3143" s="65">
        <v>122260</v>
      </c>
      <c r="L3143" s="65">
        <v>2700</v>
      </c>
      <c r="M3143" s="65">
        <v>6</v>
      </c>
      <c r="N3143" s="65">
        <v>99.57</v>
      </c>
      <c r="O3143" s="65" t="s">
        <v>5084</v>
      </c>
    </row>
    <row r="3144" ht="15" spans="1:15">
      <c r="A3144" s="65" t="s">
        <v>36</v>
      </c>
      <c r="B3144" s="65" t="s">
        <v>8132</v>
      </c>
      <c r="C3144" s="65" t="s">
        <v>1939</v>
      </c>
      <c r="D3144" s="65" t="s">
        <v>8131</v>
      </c>
      <c r="E3144" s="65" t="s">
        <v>1935</v>
      </c>
      <c r="F3144" s="65">
        <v>60</v>
      </c>
      <c r="G3144" s="65" t="s">
        <v>2238</v>
      </c>
      <c r="H3144" s="65">
        <v>4</v>
      </c>
      <c r="I3144" s="65">
        <v>764.41</v>
      </c>
      <c r="J3144" s="65">
        <v>2594.42</v>
      </c>
      <c r="K3144" s="65">
        <v>122260</v>
      </c>
      <c r="L3144" s="65">
        <v>2700</v>
      </c>
      <c r="M3144" s="65">
        <v>6</v>
      </c>
      <c r="N3144" s="65">
        <v>99.58</v>
      </c>
      <c r="O3144" s="65" t="s">
        <v>5084</v>
      </c>
    </row>
    <row r="3145" ht="15" spans="1:15">
      <c r="A3145" s="65" t="s">
        <v>36</v>
      </c>
      <c r="B3145" s="65" t="s">
        <v>8153</v>
      </c>
      <c r="C3145" s="65" t="s">
        <v>1939</v>
      </c>
      <c r="D3145" s="65" t="s">
        <v>8156</v>
      </c>
      <c r="E3145" s="65" t="s">
        <v>1935</v>
      </c>
      <c r="F3145" s="65">
        <v>60</v>
      </c>
      <c r="G3145" s="65" t="s">
        <v>2238</v>
      </c>
      <c r="H3145" s="65">
        <v>4</v>
      </c>
      <c r="I3145" s="65">
        <v>764.41</v>
      </c>
      <c r="J3145" s="65">
        <v>2594.43</v>
      </c>
      <c r="K3145" s="65">
        <v>122260</v>
      </c>
      <c r="L3145" s="65">
        <v>2700</v>
      </c>
      <c r="M3145" s="65">
        <v>6</v>
      </c>
      <c r="N3145" s="65">
        <v>99.57</v>
      </c>
      <c r="O3145" s="65"/>
    </row>
    <row r="3146" ht="15" spans="1:15">
      <c r="A3146" s="65" t="s">
        <v>36</v>
      </c>
      <c r="B3146" s="65" t="s">
        <v>8157</v>
      </c>
      <c r="C3146" s="65" t="s">
        <v>1939</v>
      </c>
      <c r="D3146" s="65" t="s">
        <v>8156</v>
      </c>
      <c r="E3146" s="65" t="s">
        <v>1935</v>
      </c>
      <c r="F3146" s="65">
        <v>60</v>
      </c>
      <c r="G3146" s="65" t="s">
        <v>2238</v>
      </c>
      <c r="H3146" s="65">
        <v>4</v>
      </c>
      <c r="I3146" s="65">
        <v>764.41</v>
      </c>
      <c r="J3146" s="65">
        <v>2594.42</v>
      </c>
      <c r="K3146" s="65">
        <v>122260</v>
      </c>
      <c r="L3146" s="65">
        <v>2700</v>
      </c>
      <c r="M3146" s="65">
        <v>6</v>
      </c>
      <c r="N3146" s="65">
        <v>99.58</v>
      </c>
      <c r="O3146" s="65"/>
    </row>
    <row r="3147" ht="15" spans="1:15">
      <c r="A3147" s="65" t="s">
        <v>36</v>
      </c>
      <c r="B3147" s="65" t="s">
        <v>8167</v>
      </c>
      <c r="C3147" s="65" t="s">
        <v>1939</v>
      </c>
      <c r="D3147" s="65" t="s">
        <v>8170</v>
      </c>
      <c r="E3147" s="65" t="s">
        <v>1935</v>
      </c>
      <c r="F3147" s="65">
        <v>60</v>
      </c>
      <c r="G3147" s="65" t="s">
        <v>2238</v>
      </c>
      <c r="H3147" s="65">
        <v>4</v>
      </c>
      <c r="I3147" s="65">
        <v>764.41</v>
      </c>
      <c r="J3147" s="65">
        <v>2594.43</v>
      </c>
      <c r="K3147" s="65">
        <v>122260</v>
      </c>
      <c r="L3147" s="65">
        <v>2700</v>
      </c>
      <c r="M3147" s="65">
        <v>6</v>
      </c>
      <c r="N3147" s="65">
        <v>99.57</v>
      </c>
      <c r="O3147" s="65"/>
    </row>
    <row r="3148" ht="15" spans="1:15">
      <c r="A3148" s="65" t="s">
        <v>36</v>
      </c>
      <c r="B3148" s="65" t="s">
        <v>8171</v>
      </c>
      <c r="C3148" s="65" t="s">
        <v>1939</v>
      </c>
      <c r="D3148" s="65" t="s">
        <v>8170</v>
      </c>
      <c r="E3148" s="65" t="s">
        <v>1935</v>
      </c>
      <c r="F3148" s="65">
        <v>60</v>
      </c>
      <c r="G3148" s="65" t="s">
        <v>2238</v>
      </c>
      <c r="H3148" s="65">
        <v>4</v>
      </c>
      <c r="I3148" s="65">
        <v>764.41</v>
      </c>
      <c r="J3148" s="65">
        <v>2594.42</v>
      </c>
      <c r="K3148" s="65">
        <v>122260</v>
      </c>
      <c r="L3148" s="65">
        <v>2700</v>
      </c>
      <c r="M3148" s="65">
        <v>6</v>
      </c>
      <c r="N3148" s="65">
        <v>99.58</v>
      </c>
      <c r="O3148" s="65"/>
    </row>
    <row r="3149" ht="15" spans="1:15">
      <c r="A3149" s="65" t="s">
        <v>36</v>
      </c>
      <c r="B3149" s="65" t="s">
        <v>8016</v>
      </c>
      <c r="C3149" s="65" t="s">
        <v>1939</v>
      </c>
      <c r="D3149" s="65" t="s">
        <v>8019</v>
      </c>
      <c r="E3149" s="65" t="s">
        <v>1935</v>
      </c>
      <c r="F3149" s="65">
        <v>60</v>
      </c>
      <c r="G3149" s="65" t="s">
        <v>2238</v>
      </c>
      <c r="H3149" s="65">
        <v>4</v>
      </c>
      <c r="I3149" s="65">
        <v>764.41</v>
      </c>
      <c r="J3149" s="65">
        <v>2594.43</v>
      </c>
      <c r="K3149" s="65">
        <v>122260</v>
      </c>
      <c r="L3149" s="65">
        <v>2700</v>
      </c>
      <c r="M3149" s="65">
        <v>6</v>
      </c>
      <c r="N3149" s="65">
        <v>99.57</v>
      </c>
      <c r="O3149" s="65" t="s">
        <v>5084</v>
      </c>
    </row>
    <row r="3150" ht="15" spans="1:15">
      <c r="A3150" s="65" t="s">
        <v>36</v>
      </c>
      <c r="B3150" s="65" t="s">
        <v>8020</v>
      </c>
      <c r="C3150" s="65" t="s">
        <v>1939</v>
      </c>
      <c r="D3150" s="65" t="s">
        <v>8019</v>
      </c>
      <c r="E3150" s="65" t="s">
        <v>1935</v>
      </c>
      <c r="F3150" s="65">
        <v>60</v>
      </c>
      <c r="G3150" s="65" t="s">
        <v>2238</v>
      </c>
      <c r="H3150" s="65">
        <v>4</v>
      </c>
      <c r="I3150" s="65">
        <v>764.41</v>
      </c>
      <c r="J3150" s="65">
        <v>2594.42</v>
      </c>
      <c r="K3150" s="65">
        <v>122260</v>
      </c>
      <c r="L3150" s="65">
        <v>2700</v>
      </c>
      <c r="M3150" s="65">
        <v>6</v>
      </c>
      <c r="N3150" s="65">
        <v>99.58</v>
      </c>
      <c r="O3150" s="65" t="s">
        <v>5084</v>
      </c>
    </row>
    <row r="3151" ht="15" spans="1:15">
      <c r="A3151" s="65" t="s">
        <v>36</v>
      </c>
      <c r="B3151" s="65" t="s">
        <v>7980</v>
      </c>
      <c r="C3151" s="65" t="s">
        <v>1939</v>
      </c>
      <c r="D3151" s="65" t="s">
        <v>7983</v>
      </c>
      <c r="E3151" s="65" t="s">
        <v>1935</v>
      </c>
      <c r="F3151" s="65">
        <v>60</v>
      </c>
      <c r="G3151" s="65" t="s">
        <v>2238</v>
      </c>
      <c r="H3151" s="65">
        <v>4</v>
      </c>
      <c r="I3151" s="65">
        <v>764.41</v>
      </c>
      <c r="J3151" s="65">
        <v>2594.43</v>
      </c>
      <c r="K3151" s="65">
        <v>122260</v>
      </c>
      <c r="L3151" s="65">
        <v>2700</v>
      </c>
      <c r="M3151" s="65">
        <v>6</v>
      </c>
      <c r="N3151" s="65">
        <v>99.57</v>
      </c>
      <c r="O3151" s="65" t="s">
        <v>5084</v>
      </c>
    </row>
    <row r="3152" ht="15" spans="1:15">
      <c r="A3152" s="65" t="s">
        <v>36</v>
      </c>
      <c r="B3152" s="65" t="s">
        <v>7984</v>
      </c>
      <c r="C3152" s="65" t="s">
        <v>1939</v>
      </c>
      <c r="D3152" s="65" t="s">
        <v>7983</v>
      </c>
      <c r="E3152" s="65" t="s">
        <v>1935</v>
      </c>
      <c r="F3152" s="65">
        <v>60</v>
      </c>
      <c r="G3152" s="65" t="s">
        <v>2238</v>
      </c>
      <c r="H3152" s="65">
        <v>4</v>
      </c>
      <c r="I3152" s="65">
        <v>764.41</v>
      </c>
      <c r="J3152" s="65">
        <v>2594.42</v>
      </c>
      <c r="K3152" s="65">
        <v>122260</v>
      </c>
      <c r="L3152" s="65">
        <v>2700</v>
      </c>
      <c r="M3152" s="65">
        <v>6</v>
      </c>
      <c r="N3152" s="65">
        <v>99.58</v>
      </c>
      <c r="O3152" s="65" t="s">
        <v>5084</v>
      </c>
    </row>
    <row r="3153" ht="15" spans="1:15">
      <c r="A3153" s="65" t="s">
        <v>36</v>
      </c>
      <c r="B3153" s="65" t="s">
        <v>8054</v>
      </c>
      <c r="C3153" s="65" t="s">
        <v>1939</v>
      </c>
      <c r="D3153" s="65" t="s">
        <v>8057</v>
      </c>
      <c r="E3153" s="65" t="s">
        <v>1935</v>
      </c>
      <c r="F3153" s="65">
        <v>60</v>
      </c>
      <c r="G3153" s="65" t="s">
        <v>2238</v>
      </c>
      <c r="H3153" s="65">
        <v>4</v>
      </c>
      <c r="I3153" s="65">
        <v>764.41</v>
      </c>
      <c r="J3153" s="65">
        <v>2594.43</v>
      </c>
      <c r="K3153" s="65">
        <v>122260</v>
      </c>
      <c r="L3153" s="65">
        <v>2700</v>
      </c>
      <c r="M3153" s="65">
        <v>6</v>
      </c>
      <c r="N3153" s="65">
        <v>99.57</v>
      </c>
      <c r="O3153" s="65" t="s">
        <v>5084</v>
      </c>
    </row>
    <row r="3154" ht="15" spans="1:15">
      <c r="A3154" s="65" t="s">
        <v>36</v>
      </c>
      <c r="B3154" s="65" t="s">
        <v>8058</v>
      </c>
      <c r="C3154" s="65" t="s">
        <v>1939</v>
      </c>
      <c r="D3154" s="65" t="s">
        <v>8057</v>
      </c>
      <c r="E3154" s="65" t="s">
        <v>1935</v>
      </c>
      <c r="F3154" s="65">
        <v>60</v>
      </c>
      <c r="G3154" s="65" t="s">
        <v>2238</v>
      </c>
      <c r="H3154" s="65">
        <v>4</v>
      </c>
      <c r="I3154" s="65">
        <v>764.41</v>
      </c>
      <c r="J3154" s="65">
        <v>2594.42</v>
      </c>
      <c r="K3154" s="65">
        <v>122260</v>
      </c>
      <c r="L3154" s="65">
        <v>2700</v>
      </c>
      <c r="M3154" s="65">
        <v>6</v>
      </c>
      <c r="N3154" s="65">
        <v>99.58</v>
      </c>
      <c r="O3154" s="65" t="s">
        <v>5084</v>
      </c>
    </row>
    <row r="3155" ht="15" spans="1:15">
      <c r="A3155" s="65" t="s">
        <v>36</v>
      </c>
      <c r="B3155" s="65" t="s">
        <v>8102</v>
      </c>
      <c r="C3155" s="65" t="s">
        <v>1939</v>
      </c>
      <c r="D3155" s="65" t="s">
        <v>8105</v>
      </c>
      <c r="E3155" s="65" t="s">
        <v>1935</v>
      </c>
      <c r="F3155" s="65">
        <v>60</v>
      </c>
      <c r="G3155" s="65" t="s">
        <v>2238</v>
      </c>
      <c r="H3155" s="65">
        <v>4</v>
      </c>
      <c r="I3155" s="65">
        <v>764.41</v>
      </c>
      <c r="J3155" s="65">
        <v>2594.43</v>
      </c>
      <c r="K3155" s="65">
        <v>122260</v>
      </c>
      <c r="L3155" s="65">
        <v>2700</v>
      </c>
      <c r="M3155" s="65">
        <v>6</v>
      </c>
      <c r="N3155" s="65">
        <v>99.57</v>
      </c>
      <c r="O3155" s="65" t="s">
        <v>5084</v>
      </c>
    </row>
    <row r="3156" ht="15" spans="1:15">
      <c r="A3156" s="65" t="s">
        <v>36</v>
      </c>
      <c r="B3156" s="65" t="s">
        <v>8106</v>
      </c>
      <c r="C3156" s="65" t="s">
        <v>1939</v>
      </c>
      <c r="D3156" s="65" t="s">
        <v>8105</v>
      </c>
      <c r="E3156" s="65" t="s">
        <v>1935</v>
      </c>
      <c r="F3156" s="65">
        <v>60</v>
      </c>
      <c r="G3156" s="65" t="s">
        <v>2238</v>
      </c>
      <c r="H3156" s="65">
        <v>4</v>
      </c>
      <c r="I3156" s="65">
        <v>764.41</v>
      </c>
      <c r="J3156" s="65">
        <v>2594.42</v>
      </c>
      <c r="K3156" s="65">
        <v>122260</v>
      </c>
      <c r="L3156" s="65">
        <v>2700</v>
      </c>
      <c r="M3156" s="65">
        <v>6</v>
      </c>
      <c r="N3156" s="65">
        <v>99.58</v>
      </c>
      <c r="O3156" s="65"/>
    </row>
    <row r="3157" ht="15" spans="1:15">
      <c r="A3157" s="65" t="s">
        <v>36</v>
      </c>
      <c r="B3157" s="65" t="s">
        <v>8076</v>
      </c>
      <c r="C3157" s="65" t="s">
        <v>1939</v>
      </c>
      <c r="D3157" s="65" t="s">
        <v>8079</v>
      </c>
      <c r="E3157" s="65" t="s">
        <v>1935</v>
      </c>
      <c r="F3157" s="65">
        <v>60</v>
      </c>
      <c r="G3157" s="65" t="s">
        <v>2238</v>
      </c>
      <c r="H3157" s="65">
        <v>4</v>
      </c>
      <c r="I3157" s="65">
        <v>764.41</v>
      </c>
      <c r="J3157" s="65">
        <v>2594.43</v>
      </c>
      <c r="K3157" s="65">
        <v>122260</v>
      </c>
      <c r="L3157" s="65">
        <v>2700</v>
      </c>
      <c r="M3157" s="65">
        <v>6</v>
      </c>
      <c r="N3157" s="65">
        <v>99.57</v>
      </c>
      <c r="O3157" s="65" t="s">
        <v>5084</v>
      </c>
    </row>
    <row r="3158" ht="15" spans="1:15">
      <c r="A3158" s="65" t="s">
        <v>36</v>
      </c>
      <c r="B3158" s="65" t="s">
        <v>8080</v>
      </c>
      <c r="C3158" s="65" t="s">
        <v>1939</v>
      </c>
      <c r="D3158" s="65" t="s">
        <v>8079</v>
      </c>
      <c r="E3158" s="65" t="s">
        <v>1935</v>
      </c>
      <c r="F3158" s="65">
        <v>60</v>
      </c>
      <c r="G3158" s="65" t="s">
        <v>2238</v>
      </c>
      <c r="H3158" s="65">
        <v>4</v>
      </c>
      <c r="I3158" s="65">
        <v>764.41</v>
      </c>
      <c r="J3158" s="65">
        <v>2594.42</v>
      </c>
      <c r="K3158" s="65">
        <v>122260</v>
      </c>
      <c r="L3158" s="65">
        <v>2700</v>
      </c>
      <c r="M3158" s="65">
        <v>6</v>
      </c>
      <c r="N3158" s="65">
        <v>99.58</v>
      </c>
      <c r="O3158" s="65" t="s">
        <v>5084</v>
      </c>
    </row>
    <row r="3159" ht="15" spans="1:15">
      <c r="A3159" s="65" t="s">
        <v>36</v>
      </c>
      <c r="B3159" s="65" t="s">
        <v>8193</v>
      </c>
      <c r="C3159" s="65" t="s">
        <v>1939</v>
      </c>
      <c r="D3159" s="65" t="s">
        <v>8196</v>
      </c>
      <c r="E3159" s="65" t="s">
        <v>1935</v>
      </c>
      <c r="F3159" s="65">
        <v>60</v>
      </c>
      <c r="G3159" s="65" t="s">
        <v>2238</v>
      </c>
      <c r="H3159" s="65">
        <v>4</v>
      </c>
      <c r="I3159" s="65">
        <v>764.41</v>
      </c>
      <c r="J3159" s="65">
        <v>2594.43</v>
      </c>
      <c r="K3159" s="65">
        <v>122260</v>
      </c>
      <c r="L3159" s="65">
        <v>2700</v>
      </c>
      <c r="M3159" s="65">
        <v>6</v>
      </c>
      <c r="N3159" s="65">
        <v>99.57</v>
      </c>
      <c r="O3159" s="65" t="s">
        <v>5084</v>
      </c>
    </row>
    <row r="3160" ht="15" spans="1:15">
      <c r="A3160" s="65" t="s">
        <v>36</v>
      </c>
      <c r="B3160" s="65" t="s">
        <v>8197</v>
      </c>
      <c r="C3160" s="65" t="s">
        <v>1939</v>
      </c>
      <c r="D3160" s="65" t="s">
        <v>8196</v>
      </c>
      <c r="E3160" s="65" t="s">
        <v>1935</v>
      </c>
      <c r="F3160" s="65">
        <v>60</v>
      </c>
      <c r="G3160" s="65" t="s">
        <v>2238</v>
      </c>
      <c r="H3160" s="65">
        <v>4</v>
      </c>
      <c r="I3160" s="65">
        <v>764.41</v>
      </c>
      <c r="J3160" s="65">
        <v>2594.42</v>
      </c>
      <c r="K3160" s="65">
        <v>122260</v>
      </c>
      <c r="L3160" s="65">
        <v>2700</v>
      </c>
      <c r="M3160" s="65">
        <v>6</v>
      </c>
      <c r="N3160" s="65">
        <v>99.58</v>
      </c>
      <c r="O3160" s="65" t="s">
        <v>5084</v>
      </c>
    </row>
    <row r="3161" ht="15" spans="1:15">
      <c r="A3161" s="65" t="s">
        <v>36</v>
      </c>
      <c r="B3161" s="65" t="s">
        <v>8179</v>
      </c>
      <c r="C3161" s="65" t="s">
        <v>1939</v>
      </c>
      <c r="D3161" s="65" t="s">
        <v>8182</v>
      </c>
      <c r="E3161" s="65" t="s">
        <v>1935</v>
      </c>
      <c r="F3161" s="65">
        <v>60</v>
      </c>
      <c r="G3161" s="65" t="s">
        <v>2238</v>
      </c>
      <c r="H3161" s="65">
        <v>4</v>
      </c>
      <c r="I3161" s="65">
        <v>764.41</v>
      </c>
      <c r="J3161" s="65">
        <v>2594.43</v>
      </c>
      <c r="K3161" s="65">
        <v>122260</v>
      </c>
      <c r="L3161" s="65">
        <v>2700</v>
      </c>
      <c r="M3161" s="65">
        <v>6</v>
      </c>
      <c r="N3161" s="65">
        <v>99.57</v>
      </c>
      <c r="O3161" s="65" t="s">
        <v>5084</v>
      </c>
    </row>
    <row r="3162" ht="15" spans="1:15">
      <c r="A3162" s="65" t="s">
        <v>36</v>
      </c>
      <c r="B3162" s="65" t="s">
        <v>8183</v>
      </c>
      <c r="C3162" s="65" t="s">
        <v>1939</v>
      </c>
      <c r="D3162" s="65" t="s">
        <v>8182</v>
      </c>
      <c r="E3162" s="65" t="s">
        <v>1935</v>
      </c>
      <c r="F3162" s="65">
        <v>60</v>
      </c>
      <c r="G3162" s="65" t="s">
        <v>2238</v>
      </c>
      <c r="H3162" s="65">
        <v>4</v>
      </c>
      <c r="I3162" s="65">
        <v>764.41</v>
      </c>
      <c r="J3162" s="65">
        <v>2594.42</v>
      </c>
      <c r="K3162" s="65">
        <v>122260</v>
      </c>
      <c r="L3162" s="65">
        <v>2700</v>
      </c>
      <c r="M3162" s="65">
        <v>6</v>
      </c>
      <c r="N3162" s="65">
        <v>99.58</v>
      </c>
      <c r="O3162" s="65" t="s">
        <v>5084</v>
      </c>
    </row>
    <row r="3163" ht="15" spans="1:15">
      <c r="A3163" s="65" t="s">
        <v>36</v>
      </c>
      <c r="B3163" s="65" t="s">
        <v>8010</v>
      </c>
      <c r="C3163" s="65" t="s">
        <v>1939</v>
      </c>
      <c r="D3163" s="65" t="s">
        <v>8013</v>
      </c>
      <c r="E3163" s="65" t="s">
        <v>1935</v>
      </c>
      <c r="F3163" s="65">
        <v>60</v>
      </c>
      <c r="G3163" s="65" t="s">
        <v>2238</v>
      </c>
      <c r="H3163" s="65">
        <v>4</v>
      </c>
      <c r="I3163" s="65">
        <v>764.41</v>
      </c>
      <c r="J3163" s="65">
        <v>2594.43</v>
      </c>
      <c r="K3163" s="65">
        <v>122260</v>
      </c>
      <c r="L3163" s="65">
        <v>2700</v>
      </c>
      <c r="M3163" s="65">
        <v>6</v>
      </c>
      <c r="N3163" s="65">
        <v>99.57</v>
      </c>
      <c r="O3163" s="65"/>
    </row>
    <row r="3164" ht="15" spans="1:15">
      <c r="A3164" s="65" t="s">
        <v>36</v>
      </c>
      <c r="B3164" s="65" t="s">
        <v>8014</v>
      </c>
      <c r="C3164" s="65" t="s">
        <v>1939</v>
      </c>
      <c r="D3164" s="65" t="s">
        <v>8013</v>
      </c>
      <c r="E3164" s="65" t="s">
        <v>1935</v>
      </c>
      <c r="F3164" s="65">
        <v>60</v>
      </c>
      <c r="G3164" s="65" t="s">
        <v>2238</v>
      </c>
      <c r="H3164" s="65">
        <v>4</v>
      </c>
      <c r="I3164" s="65">
        <v>764.41</v>
      </c>
      <c r="J3164" s="65">
        <v>2594.42</v>
      </c>
      <c r="K3164" s="65">
        <v>122260</v>
      </c>
      <c r="L3164" s="65">
        <v>2700</v>
      </c>
      <c r="M3164" s="65">
        <v>6</v>
      </c>
      <c r="N3164" s="65">
        <v>99.58</v>
      </c>
      <c r="O3164" s="65"/>
    </row>
    <row r="3165" ht="15" spans="1:15">
      <c r="A3165" s="65" t="s">
        <v>36</v>
      </c>
      <c r="B3165" s="65" t="s">
        <v>8090</v>
      </c>
      <c r="C3165" s="65" t="s">
        <v>1939</v>
      </c>
      <c r="D3165" s="65" t="s">
        <v>8093</v>
      </c>
      <c r="E3165" s="65" t="s">
        <v>1935</v>
      </c>
      <c r="F3165" s="65">
        <v>60</v>
      </c>
      <c r="G3165" s="65" t="s">
        <v>2238</v>
      </c>
      <c r="H3165" s="65">
        <v>4</v>
      </c>
      <c r="I3165" s="65">
        <v>764.41</v>
      </c>
      <c r="J3165" s="65">
        <v>2594.43</v>
      </c>
      <c r="K3165" s="65">
        <v>122260</v>
      </c>
      <c r="L3165" s="65">
        <v>2700</v>
      </c>
      <c r="M3165" s="65">
        <v>6</v>
      </c>
      <c r="N3165" s="65">
        <v>99.57</v>
      </c>
      <c r="O3165" s="65"/>
    </row>
    <row r="3166" ht="15" spans="1:15">
      <c r="A3166" s="65" t="s">
        <v>36</v>
      </c>
      <c r="B3166" s="65" t="s">
        <v>8060</v>
      </c>
      <c r="C3166" s="65" t="s">
        <v>1939</v>
      </c>
      <c r="D3166" s="65" t="s">
        <v>8063</v>
      </c>
      <c r="E3166" s="65" t="s">
        <v>1935</v>
      </c>
      <c r="F3166" s="65">
        <v>60</v>
      </c>
      <c r="G3166" s="65" t="s">
        <v>2238</v>
      </c>
      <c r="H3166" s="65">
        <v>4</v>
      </c>
      <c r="I3166" s="65">
        <v>764.41</v>
      </c>
      <c r="J3166" s="65">
        <v>2594.43</v>
      </c>
      <c r="K3166" s="65">
        <v>122260</v>
      </c>
      <c r="L3166" s="65">
        <v>2700</v>
      </c>
      <c r="M3166" s="65">
        <v>6</v>
      </c>
      <c r="N3166" s="65">
        <v>99.57</v>
      </c>
      <c r="O3166" s="65"/>
    </row>
    <row r="3167" ht="15" spans="1:15">
      <c r="A3167" s="65" t="s">
        <v>36</v>
      </c>
      <c r="B3167" s="65" t="s">
        <v>8072</v>
      </c>
      <c r="C3167" s="65" t="s">
        <v>1939</v>
      </c>
      <c r="D3167" s="65" t="s">
        <v>8075</v>
      </c>
      <c r="E3167" s="65" t="s">
        <v>1935</v>
      </c>
      <c r="F3167" s="65">
        <v>60</v>
      </c>
      <c r="G3167" s="65" t="s">
        <v>2238</v>
      </c>
      <c r="H3167" s="65">
        <v>4</v>
      </c>
      <c r="I3167" s="65">
        <v>764.41</v>
      </c>
      <c r="J3167" s="65">
        <v>2594.43</v>
      </c>
      <c r="K3167" s="65">
        <v>122260</v>
      </c>
      <c r="L3167" s="65">
        <v>2700</v>
      </c>
      <c r="M3167" s="65">
        <v>6</v>
      </c>
      <c r="N3167" s="65">
        <v>99.57</v>
      </c>
      <c r="O3167" s="65" t="s">
        <v>5084</v>
      </c>
    </row>
    <row r="3168" ht="15" spans="1:15">
      <c r="A3168" s="65" t="s">
        <v>36</v>
      </c>
      <c r="B3168" s="65" t="s">
        <v>8082</v>
      </c>
      <c r="C3168" s="65" t="s">
        <v>1939</v>
      </c>
      <c r="D3168" s="65" t="s">
        <v>8085</v>
      </c>
      <c r="E3168" s="65" t="s">
        <v>1935</v>
      </c>
      <c r="F3168" s="65">
        <v>60</v>
      </c>
      <c r="G3168" s="65" t="s">
        <v>2238</v>
      </c>
      <c r="H3168" s="65">
        <v>4</v>
      </c>
      <c r="I3168" s="65">
        <v>764.41</v>
      </c>
      <c r="J3168" s="65">
        <v>2594.43</v>
      </c>
      <c r="K3168" s="65">
        <v>122260</v>
      </c>
      <c r="L3168" s="65">
        <v>2700</v>
      </c>
      <c r="M3168" s="65">
        <v>6</v>
      </c>
      <c r="N3168" s="65">
        <v>99.57</v>
      </c>
      <c r="O3168" s="65" t="s">
        <v>5084</v>
      </c>
    </row>
    <row r="3169" ht="15" spans="1:15">
      <c r="A3169" s="65" t="s">
        <v>36</v>
      </c>
      <c r="B3169" s="65" t="s">
        <v>8086</v>
      </c>
      <c r="C3169" s="65" t="s">
        <v>1939</v>
      </c>
      <c r="D3169" s="65" t="s">
        <v>8089</v>
      </c>
      <c r="E3169" s="65" t="s">
        <v>1935</v>
      </c>
      <c r="F3169" s="65">
        <v>60</v>
      </c>
      <c r="G3169" s="65" t="s">
        <v>2238</v>
      </c>
      <c r="H3169" s="65">
        <v>4</v>
      </c>
      <c r="I3169" s="65">
        <v>764.41</v>
      </c>
      <c r="J3169" s="65">
        <v>2594.43</v>
      </c>
      <c r="K3169" s="65">
        <v>122260</v>
      </c>
      <c r="L3169" s="65">
        <v>2700</v>
      </c>
      <c r="M3169" s="65">
        <v>6</v>
      </c>
      <c r="N3169" s="65">
        <v>99.57</v>
      </c>
      <c r="O3169" s="65"/>
    </row>
    <row r="3170" ht="15" spans="1:15">
      <c r="A3170" s="65" t="s">
        <v>36</v>
      </c>
      <c r="B3170" s="65" t="s">
        <v>8094</v>
      </c>
      <c r="C3170" s="65" t="s">
        <v>1939</v>
      </c>
      <c r="D3170" s="65" t="s">
        <v>8097</v>
      </c>
      <c r="E3170" s="65" t="s">
        <v>1935</v>
      </c>
      <c r="F3170" s="65">
        <v>60</v>
      </c>
      <c r="G3170" s="65" t="s">
        <v>2238</v>
      </c>
      <c r="H3170" s="65">
        <v>4</v>
      </c>
      <c r="I3170" s="65">
        <v>764.41</v>
      </c>
      <c r="J3170" s="65">
        <v>2594.43</v>
      </c>
      <c r="K3170" s="65">
        <v>122260</v>
      </c>
      <c r="L3170" s="65">
        <v>2700</v>
      </c>
      <c r="M3170" s="65">
        <v>6</v>
      </c>
      <c r="N3170" s="65">
        <v>99.57</v>
      </c>
      <c r="O3170" s="65"/>
    </row>
    <row r="3171" ht="15" spans="1:15">
      <c r="A3171" s="65" t="s">
        <v>36</v>
      </c>
      <c r="B3171" s="65" t="s">
        <v>8098</v>
      </c>
      <c r="C3171" s="65" t="s">
        <v>1939</v>
      </c>
      <c r="D3171" s="65" t="s">
        <v>8101</v>
      </c>
      <c r="E3171" s="65" t="s">
        <v>1935</v>
      </c>
      <c r="F3171" s="65">
        <v>60</v>
      </c>
      <c r="G3171" s="65" t="s">
        <v>2238</v>
      </c>
      <c r="H3171" s="65">
        <v>4</v>
      </c>
      <c r="I3171" s="65">
        <v>764.41</v>
      </c>
      <c r="J3171" s="65">
        <v>2594.43</v>
      </c>
      <c r="K3171" s="65">
        <v>122260</v>
      </c>
      <c r="L3171" s="65">
        <v>2700</v>
      </c>
      <c r="M3171" s="65">
        <v>6</v>
      </c>
      <c r="N3171" s="65">
        <v>99.57</v>
      </c>
      <c r="O3171" s="65" t="s">
        <v>5084</v>
      </c>
    </row>
    <row r="3172" ht="15" spans="1:15">
      <c r="A3172" s="65" t="s">
        <v>36</v>
      </c>
      <c r="B3172" s="65" t="s">
        <v>8108</v>
      </c>
      <c r="C3172" s="65" t="s">
        <v>1939</v>
      </c>
      <c r="D3172" s="65" t="s">
        <v>8111</v>
      </c>
      <c r="E3172" s="65" t="s">
        <v>1935</v>
      </c>
      <c r="F3172" s="65">
        <v>60</v>
      </c>
      <c r="G3172" s="65" t="s">
        <v>2238</v>
      </c>
      <c r="H3172" s="65">
        <v>4</v>
      </c>
      <c r="I3172" s="65">
        <v>764.41</v>
      </c>
      <c r="J3172" s="65">
        <v>2594.43</v>
      </c>
      <c r="K3172" s="65">
        <v>122260</v>
      </c>
      <c r="L3172" s="65">
        <v>2700</v>
      </c>
      <c r="M3172" s="65">
        <v>6</v>
      </c>
      <c r="N3172" s="65">
        <v>99.57</v>
      </c>
      <c r="O3172" s="65" t="s">
        <v>5084</v>
      </c>
    </row>
    <row r="3173" ht="15" spans="1:15">
      <c r="A3173" s="65" t="s">
        <v>36</v>
      </c>
      <c r="B3173" s="65" t="s">
        <v>8112</v>
      </c>
      <c r="C3173" s="65" t="s">
        <v>1939</v>
      </c>
      <c r="D3173" s="65" t="s">
        <v>8115</v>
      </c>
      <c r="E3173" s="65" t="s">
        <v>1935</v>
      </c>
      <c r="F3173" s="65">
        <v>60</v>
      </c>
      <c r="G3173" s="65" t="s">
        <v>2238</v>
      </c>
      <c r="H3173" s="65">
        <v>4</v>
      </c>
      <c r="I3173" s="65">
        <v>764.41</v>
      </c>
      <c r="J3173" s="65">
        <v>2594.43</v>
      </c>
      <c r="K3173" s="65">
        <v>122260</v>
      </c>
      <c r="L3173" s="65">
        <v>2700</v>
      </c>
      <c r="M3173" s="65">
        <v>6</v>
      </c>
      <c r="N3173" s="65">
        <v>99.57</v>
      </c>
      <c r="O3173" s="65" t="s">
        <v>5084</v>
      </c>
    </row>
    <row r="3174" ht="15" spans="1:15">
      <c r="A3174" s="65" t="s">
        <v>36</v>
      </c>
      <c r="B3174" s="65" t="s">
        <v>8116</v>
      </c>
      <c r="C3174" s="65" t="s">
        <v>1939</v>
      </c>
      <c r="D3174" s="65" t="s">
        <v>8119</v>
      </c>
      <c r="E3174" s="65" t="s">
        <v>1935</v>
      </c>
      <c r="F3174" s="65">
        <v>60</v>
      </c>
      <c r="G3174" s="65" t="s">
        <v>2238</v>
      </c>
      <c r="H3174" s="65">
        <v>4</v>
      </c>
      <c r="I3174" s="65">
        <v>764.41</v>
      </c>
      <c r="J3174" s="65">
        <v>2594.43</v>
      </c>
      <c r="K3174" s="65">
        <v>122260</v>
      </c>
      <c r="L3174" s="65">
        <v>2700</v>
      </c>
      <c r="M3174" s="65">
        <v>6</v>
      </c>
      <c r="N3174" s="65">
        <v>99.57</v>
      </c>
      <c r="O3174" s="65" t="s">
        <v>5084</v>
      </c>
    </row>
    <row r="3175" ht="15" spans="1:15">
      <c r="A3175" s="65" t="s">
        <v>36</v>
      </c>
      <c r="B3175" s="65" t="s">
        <v>8223</v>
      </c>
      <c r="C3175" s="65" t="s">
        <v>1939</v>
      </c>
      <c r="D3175" s="65" t="s">
        <v>8225</v>
      </c>
      <c r="E3175" s="65" t="s">
        <v>1935</v>
      </c>
      <c r="F3175" s="65">
        <v>60</v>
      </c>
      <c r="G3175" s="65" t="s">
        <v>2238</v>
      </c>
      <c r="H3175" s="65">
        <v>4</v>
      </c>
      <c r="I3175" s="65">
        <v>764.41</v>
      </c>
      <c r="J3175" s="65">
        <v>2594.43</v>
      </c>
      <c r="K3175" s="65">
        <v>122260</v>
      </c>
      <c r="L3175" s="65">
        <v>2700</v>
      </c>
      <c r="M3175" s="65">
        <v>6</v>
      </c>
      <c r="N3175" s="65">
        <v>99.57</v>
      </c>
      <c r="O3175" s="65"/>
    </row>
    <row r="3176" ht="15" spans="1:15">
      <c r="A3176" s="65" t="s">
        <v>36</v>
      </c>
      <c r="B3176" s="65" t="s">
        <v>8226</v>
      </c>
      <c r="C3176" s="65" t="s">
        <v>1939</v>
      </c>
      <c r="D3176" s="65" t="s">
        <v>8225</v>
      </c>
      <c r="E3176" s="65" t="s">
        <v>1935</v>
      </c>
      <c r="F3176" s="65">
        <v>60</v>
      </c>
      <c r="G3176" s="65" t="s">
        <v>2238</v>
      </c>
      <c r="H3176" s="65">
        <v>4</v>
      </c>
      <c r="I3176" s="65">
        <v>764.41</v>
      </c>
      <c r="J3176" s="65">
        <v>2594.42</v>
      </c>
      <c r="K3176" s="65">
        <v>122260</v>
      </c>
      <c r="L3176" s="65">
        <v>2700</v>
      </c>
      <c r="M3176" s="65">
        <v>6</v>
      </c>
      <c r="N3176" s="65">
        <v>99.58</v>
      </c>
      <c r="O3176" s="65"/>
    </row>
    <row r="3177" ht="15" spans="1:15">
      <c r="A3177" s="65" t="s">
        <v>36</v>
      </c>
      <c r="B3177" s="65" t="s">
        <v>8385</v>
      </c>
      <c r="C3177" s="65" t="s">
        <v>1939</v>
      </c>
      <c r="D3177" s="65" t="s">
        <v>8244</v>
      </c>
      <c r="E3177" s="65" t="s">
        <v>1935</v>
      </c>
      <c r="F3177" s="65">
        <v>60</v>
      </c>
      <c r="G3177" s="65" t="s">
        <v>2238</v>
      </c>
      <c r="H3177" s="65">
        <v>4</v>
      </c>
      <c r="I3177" s="65">
        <v>764.41</v>
      </c>
      <c r="J3177" s="65">
        <v>2594.43</v>
      </c>
      <c r="K3177" s="65">
        <v>122260</v>
      </c>
      <c r="L3177" s="65">
        <v>2700</v>
      </c>
      <c r="M3177" s="65">
        <v>6</v>
      </c>
      <c r="N3177" s="65">
        <v>99.57</v>
      </c>
      <c r="O3177" s="65"/>
    </row>
    <row r="3178" ht="15" spans="1:15">
      <c r="A3178" s="65" t="s">
        <v>36</v>
      </c>
      <c r="B3178" s="65" t="s">
        <v>8387</v>
      </c>
      <c r="C3178" s="65" t="s">
        <v>1939</v>
      </c>
      <c r="D3178" s="65" t="s">
        <v>8244</v>
      </c>
      <c r="E3178" s="65" t="s">
        <v>1935</v>
      </c>
      <c r="F3178" s="65">
        <v>60</v>
      </c>
      <c r="G3178" s="65" t="s">
        <v>2238</v>
      </c>
      <c r="H3178" s="65">
        <v>4</v>
      </c>
      <c r="I3178" s="65">
        <v>764.41</v>
      </c>
      <c r="J3178" s="65">
        <v>2594.43</v>
      </c>
      <c r="K3178" s="65">
        <v>122260</v>
      </c>
      <c r="L3178" s="65">
        <v>2700</v>
      </c>
      <c r="M3178" s="65">
        <v>6</v>
      </c>
      <c r="N3178" s="65">
        <v>99.57</v>
      </c>
      <c r="O3178" s="65"/>
    </row>
    <row r="3179" ht="15" spans="1:15">
      <c r="A3179" s="65" t="s">
        <v>36</v>
      </c>
      <c r="B3179" s="65" t="s">
        <v>8242</v>
      </c>
      <c r="C3179" s="65" t="s">
        <v>1939</v>
      </c>
      <c r="D3179" s="65" t="s">
        <v>8244</v>
      </c>
      <c r="E3179" s="65" t="s">
        <v>1935</v>
      </c>
      <c r="F3179" s="65">
        <v>60</v>
      </c>
      <c r="G3179" s="65" t="s">
        <v>2238</v>
      </c>
      <c r="H3179" s="65">
        <v>4</v>
      </c>
      <c r="I3179" s="65">
        <v>764.41</v>
      </c>
      <c r="J3179" s="65">
        <v>2594.43</v>
      </c>
      <c r="K3179" s="65">
        <v>122260</v>
      </c>
      <c r="L3179" s="65">
        <v>2700</v>
      </c>
      <c r="M3179" s="65">
        <v>6</v>
      </c>
      <c r="N3179" s="65">
        <v>99.57</v>
      </c>
      <c r="O3179" s="65"/>
    </row>
    <row r="3180" ht="15" spans="1:15">
      <c r="A3180" s="65" t="s">
        <v>36</v>
      </c>
      <c r="B3180" s="65" t="s">
        <v>8245</v>
      </c>
      <c r="C3180" s="65" t="s">
        <v>1939</v>
      </c>
      <c r="D3180" s="65" t="s">
        <v>8244</v>
      </c>
      <c r="E3180" s="65" t="s">
        <v>1935</v>
      </c>
      <c r="F3180" s="65">
        <v>60</v>
      </c>
      <c r="G3180" s="65" t="s">
        <v>2238</v>
      </c>
      <c r="H3180" s="65">
        <v>4</v>
      </c>
      <c r="I3180" s="65">
        <v>764.41</v>
      </c>
      <c r="J3180" s="65">
        <v>2594.43</v>
      </c>
      <c r="K3180" s="65">
        <v>122260</v>
      </c>
      <c r="L3180" s="65">
        <v>2700</v>
      </c>
      <c r="M3180" s="65">
        <v>6</v>
      </c>
      <c r="N3180" s="65">
        <v>99.57</v>
      </c>
      <c r="O3180" s="65"/>
    </row>
    <row r="3181" ht="15" spans="1:15">
      <c r="A3181" s="65" t="s">
        <v>36</v>
      </c>
      <c r="B3181" s="65" t="s">
        <v>8247</v>
      </c>
      <c r="C3181" s="65" t="s">
        <v>1939</v>
      </c>
      <c r="D3181" s="65" t="s">
        <v>8244</v>
      </c>
      <c r="E3181" s="65" t="s">
        <v>1935</v>
      </c>
      <c r="F3181" s="65">
        <v>60</v>
      </c>
      <c r="G3181" s="65" t="s">
        <v>2238</v>
      </c>
      <c r="H3181" s="65">
        <v>4</v>
      </c>
      <c r="I3181" s="65">
        <v>764.41</v>
      </c>
      <c r="J3181" s="65">
        <v>2594.43</v>
      </c>
      <c r="K3181" s="65">
        <v>122260</v>
      </c>
      <c r="L3181" s="65">
        <v>2700</v>
      </c>
      <c r="M3181" s="65">
        <v>6</v>
      </c>
      <c r="N3181" s="65">
        <v>99.57</v>
      </c>
      <c r="O3181" s="65"/>
    </row>
    <row r="3182" ht="15" spans="1:15">
      <c r="A3182" s="65" t="s">
        <v>36</v>
      </c>
      <c r="B3182" s="65" t="s">
        <v>8249</v>
      </c>
      <c r="C3182" s="65" t="s">
        <v>1939</v>
      </c>
      <c r="D3182" s="65" t="s">
        <v>8244</v>
      </c>
      <c r="E3182" s="65" t="s">
        <v>1935</v>
      </c>
      <c r="F3182" s="65">
        <v>60</v>
      </c>
      <c r="G3182" s="65" t="s">
        <v>2238</v>
      </c>
      <c r="H3182" s="65">
        <v>4</v>
      </c>
      <c r="I3182" s="65">
        <v>764.41</v>
      </c>
      <c r="J3182" s="65">
        <v>2594.43</v>
      </c>
      <c r="K3182" s="65">
        <v>122260</v>
      </c>
      <c r="L3182" s="65">
        <v>2700</v>
      </c>
      <c r="M3182" s="65">
        <v>6</v>
      </c>
      <c r="N3182" s="65">
        <v>99.57</v>
      </c>
      <c r="O3182" s="65"/>
    </row>
    <row r="3183" ht="15" spans="1:15">
      <c r="A3183" s="65" t="s">
        <v>36</v>
      </c>
      <c r="B3183" s="65" t="s">
        <v>8251</v>
      </c>
      <c r="C3183" s="65" t="s">
        <v>1939</v>
      </c>
      <c r="D3183" s="65" t="s">
        <v>8244</v>
      </c>
      <c r="E3183" s="65" t="s">
        <v>1935</v>
      </c>
      <c r="F3183" s="65">
        <v>60</v>
      </c>
      <c r="G3183" s="65" t="s">
        <v>2238</v>
      </c>
      <c r="H3183" s="65">
        <v>4</v>
      </c>
      <c r="I3183" s="65">
        <v>764.41</v>
      </c>
      <c r="J3183" s="65">
        <v>2594.43</v>
      </c>
      <c r="K3183" s="65">
        <v>122260</v>
      </c>
      <c r="L3183" s="65">
        <v>2700</v>
      </c>
      <c r="M3183" s="65">
        <v>6</v>
      </c>
      <c r="N3183" s="65">
        <v>99.57</v>
      </c>
      <c r="O3183" s="65"/>
    </row>
    <row r="3184" ht="15" spans="1:15">
      <c r="A3184" s="65" t="s">
        <v>36</v>
      </c>
      <c r="B3184" s="65" t="s">
        <v>8253</v>
      </c>
      <c r="C3184" s="65" t="s">
        <v>1939</v>
      </c>
      <c r="D3184" s="65" t="s">
        <v>8244</v>
      </c>
      <c r="E3184" s="65" t="s">
        <v>1935</v>
      </c>
      <c r="F3184" s="65">
        <v>60</v>
      </c>
      <c r="G3184" s="65" t="s">
        <v>2238</v>
      </c>
      <c r="H3184" s="65">
        <v>4</v>
      </c>
      <c r="I3184" s="65">
        <v>764.41</v>
      </c>
      <c r="J3184" s="65">
        <v>2594.43</v>
      </c>
      <c r="K3184" s="65">
        <v>122260</v>
      </c>
      <c r="L3184" s="65">
        <v>2700</v>
      </c>
      <c r="M3184" s="65">
        <v>6</v>
      </c>
      <c r="N3184" s="65">
        <v>99.57</v>
      </c>
      <c r="O3184" s="65"/>
    </row>
    <row r="3185" ht="15" spans="1:15">
      <c r="A3185" s="65" t="s">
        <v>36</v>
      </c>
      <c r="B3185" s="65" t="s">
        <v>8255</v>
      </c>
      <c r="C3185" s="65" t="s">
        <v>1939</v>
      </c>
      <c r="D3185" s="65" t="s">
        <v>8244</v>
      </c>
      <c r="E3185" s="65" t="s">
        <v>1935</v>
      </c>
      <c r="F3185" s="65">
        <v>60</v>
      </c>
      <c r="G3185" s="65" t="s">
        <v>2238</v>
      </c>
      <c r="H3185" s="65">
        <v>4</v>
      </c>
      <c r="I3185" s="65">
        <v>764.41</v>
      </c>
      <c r="J3185" s="65">
        <v>2594.43</v>
      </c>
      <c r="K3185" s="65">
        <v>122260</v>
      </c>
      <c r="L3185" s="65">
        <v>2700</v>
      </c>
      <c r="M3185" s="65">
        <v>6</v>
      </c>
      <c r="N3185" s="65">
        <v>99.57</v>
      </c>
      <c r="O3185" s="65"/>
    </row>
    <row r="3186" ht="15" spans="1:15">
      <c r="A3186" s="65" t="s">
        <v>36</v>
      </c>
      <c r="B3186" s="65" t="s">
        <v>8257</v>
      </c>
      <c r="C3186" s="65" t="s">
        <v>1939</v>
      </c>
      <c r="D3186" s="65" t="s">
        <v>8244</v>
      </c>
      <c r="E3186" s="65" t="s">
        <v>1935</v>
      </c>
      <c r="F3186" s="65">
        <v>60</v>
      </c>
      <c r="G3186" s="65" t="s">
        <v>2238</v>
      </c>
      <c r="H3186" s="65">
        <v>4</v>
      </c>
      <c r="I3186" s="65">
        <v>764.41</v>
      </c>
      <c r="J3186" s="65">
        <v>2594.43</v>
      </c>
      <c r="K3186" s="65">
        <v>122260</v>
      </c>
      <c r="L3186" s="65">
        <v>2700</v>
      </c>
      <c r="M3186" s="65">
        <v>6</v>
      </c>
      <c r="N3186" s="65">
        <v>99.57</v>
      </c>
      <c r="O3186" s="65"/>
    </row>
    <row r="3187" ht="15" spans="1:15">
      <c r="A3187" s="65" t="s">
        <v>36</v>
      </c>
      <c r="B3187" s="65" t="s">
        <v>8259</v>
      </c>
      <c r="C3187" s="65" t="s">
        <v>1939</v>
      </c>
      <c r="D3187" s="65" t="s">
        <v>8244</v>
      </c>
      <c r="E3187" s="65" t="s">
        <v>1935</v>
      </c>
      <c r="F3187" s="65">
        <v>60</v>
      </c>
      <c r="G3187" s="65" t="s">
        <v>2238</v>
      </c>
      <c r="H3187" s="65">
        <v>4</v>
      </c>
      <c r="I3187" s="65">
        <v>764.41</v>
      </c>
      <c r="J3187" s="65">
        <v>2594.43</v>
      </c>
      <c r="K3187" s="65">
        <v>122260</v>
      </c>
      <c r="L3187" s="65">
        <v>2700</v>
      </c>
      <c r="M3187" s="65">
        <v>6</v>
      </c>
      <c r="N3187" s="65">
        <v>99.57</v>
      </c>
      <c r="O3187" s="65"/>
    </row>
    <row r="3188" ht="15" spans="1:15">
      <c r="A3188" s="65" t="s">
        <v>36</v>
      </c>
      <c r="B3188" s="65" t="s">
        <v>8261</v>
      </c>
      <c r="C3188" s="65" t="s">
        <v>1939</v>
      </c>
      <c r="D3188" s="65" t="s">
        <v>8244</v>
      </c>
      <c r="E3188" s="65" t="s">
        <v>1935</v>
      </c>
      <c r="F3188" s="65">
        <v>60</v>
      </c>
      <c r="G3188" s="65" t="s">
        <v>2238</v>
      </c>
      <c r="H3188" s="65">
        <v>4</v>
      </c>
      <c r="I3188" s="65">
        <v>764.41</v>
      </c>
      <c r="J3188" s="65">
        <v>2594.43</v>
      </c>
      <c r="K3188" s="65">
        <v>122260</v>
      </c>
      <c r="L3188" s="65">
        <v>2700</v>
      </c>
      <c r="M3188" s="65">
        <v>6</v>
      </c>
      <c r="N3188" s="65">
        <v>99.57</v>
      </c>
      <c r="O3188" s="65"/>
    </row>
    <row r="3189" ht="15" spans="1:15">
      <c r="A3189" s="65" t="s">
        <v>36</v>
      </c>
      <c r="B3189" s="65" t="s">
        <v>8263</v>
      </c>
      <c r="C3189" s="65" t="s">
        <v>1939</v>
      </c>
      <c r="D3189" s="65" t="s">
        <v>8244</v>
      </c>
      <c r="E3189" s="65" t="s">
        <v>1935</v>
      </c>
      <c r="F3189" s="65">
        <v>60</v>
      </c>
      <c r="G3189" s="65" t="s">
        <v>2238</v>
      </c>
      <c r="H3189" s="65">
        <v>4</v>
      </c>
      <c r="I3189" s="65">
        <v>764.41</v>
      </c>
      <c r="J3189" s="65">
        <v>2594.43</v>
      </c>
      <c r="K3189" s="65">
        <v>122260</v>
      </c>
      <c r="L3189" s="65">
        <v>2700</v>
      </c>
      <c r="M3189" s="65">
        <v>6</v>
      </c>
      <c r="N3189" s="65">
        <v>99.57</v>
      </c>
      <c r="O3189" s="65"/>
    </row>
    <row r="3190" ht="15" spans="1:15">
      <c r="A3190" s="65" t="s">
        <v>36</v>
      </c>
      <c r="B3190" s="65" t="s">
        <v>8265</v>
      </c>
      <c r="C3190" s="65" t="s">
        <v>1939</v>
      </c>
      <c r="D3190" s="65" t="s">
        <v>8244</v>
      </c>
      <c r="E3190" s="65" t="s">
        <v>1935</v>
      </c>
      <c r="F3190" s="65">
        <v>60</v>
      </c>
      <c r="G3190" s="65" t="s">
        <v>2238</v>
      </c>
      <c r="H3190" s="65">
        <v>4</v>
      </c>
      <c r="I3190" s="65">
        <v>764.41</v>
      </c>
      <c r="J3190" s="65">
        <v>2594.43</v>
      </c>
      <c r="K3190" s="65">
        <v>122260</v>
      </c>
      <c r="L3190" s="65">
        <v>2700</v>
      </c>
      <c r="M3190" s="65">
        <v>6</v>
      </c>
      <c r="N3190" s="65">
        <v>99.57</v>
      </c>
      <c r="O3190" s="65"/>
    </row>
    <row r="3191" ht="15" spans="1:15">
      <c r="A3191" s="65" t="s">
        <v>36</v>
      </c>
      <c r="B3191" s="65" t="s">
        <v>8267</v>
      </c>
      <c r="C3191" s="65" t="s">
        <v>1939</v>
      </c>
      <c r="D3191" s="65" t="s">
        <v>8244</v>
      </c>
      <c r="E3191" s="65" t="s">
        <v>1935</v>
      </c>
      <c r="F3191" s="65">
        <v>60</v>
      </c>
      <c r="G3191" s="65" t="s">
        <v>2238</v>
      </c>
      <c r="H3191" s="65">
        <v>4</v>
      </c>
      <c r="I3191" s="65">
        <v>764.41</v>
      </c>
      <c r="J3191" s="65">
        <v>2594.43</v>
      </c>
      <c r="K3191" s="65">
        <v>122260</v>
      </c>
      <c r="L3191" s="65">
        <v>2700</v>
      </c>
      <c r="M3191" s="65">
        <v>6</v>
      </c>
      <c r="N3191" s="65">
        <v>99.57</v>
      </c>
      <c r="O3191" s="65"/>
    </row>
    <row r="3192" ht="15" spans="1:15">
      <c r="A3192" s="65" t="s">
        <v>36</v>
      </c>
      <c r="B3192" s="65" t="s">
        <v>8269</v>
      </c>
      <c r="C3192" s="65" t="s">
        <v>1939</v>
      </c>
      <c r="D3192" s="65" t="s">
        <v>8244</v>
      </c>
      <c r="E3192" s="65" t="s">
        <v>1935</v>
      </c>
      <c r="F3192" s="65">
        <v>60</v>
      </c>
      <c r="G3192" s="65" t="s">
        <v>2238</v>
      </c>
      <c r="H3192" s="65">
        <v>4</v>
      </c>
      <c r="I3192" s="65">
        <v>764.41</v>
      </c>
      <c r="J3192" s="65">
        <v>2594.43</v>
      </c>
      <c r="K3192" s="65">
        <v>122260</v>
      </c>
      <c r="L3192" s="65">
        <v>2700</v>
      </c>
      <c r="M3192" s="65">
        <v>6</v>
      </c>
      <c r="N3192" s="65">
        <v>99.57</v>
      </c>
      <c r="O3192" s="65"/>
    </row>
    <row r="3193" ht="15" spans="1:15">
      <c r="A3193" s="65" t="s">
        <v>36</v>
      </c>
      <c r="B3193" s="65" t="s">
        <v>8271</v>
      </c>
      <c r="C3193" s="65" t="s">
        <v>1939</v>
      </c>
      <c r="D3193" s="65" t="s">
        <v>8244</v>
      </c>
      <c r="E3193" s="65" t="s">
        <v>1935</v>
      </c>
      <c r="F3193" s="65">
        <v>60</v>
      </c>
      <c r="G3193" s="65" t="s">
        <v>2238</v>
      </c>
      <c r="H3193" s="65">
        <v>4</v>
      </c>
      <c r="I3193" s="65">
        <v>764.41</v>
      </c>
      <c r="J3193" s="65">
        <v>2594.43</v>
      </c>
      <c r="K3193" s="65">
        <v>122260</v>
      </c>
      <c r="L3193" s="65">
        <v>2700</v>
      </c>
      <c r="M3193" s="65">
        <v>6</v>
      </c>
      <c r="N3193" s="65">
        <v>99.57</v>
      </c>
      <c r="O3193" s="65"/>
    </row>
    <row r="3194" ht="15" spans="1:15">
      <c r="A3194" s="65" t="s">
        <v>36</v>
      </c>
      <c r="B3194" s="65" t="s">
        <v>8273</v>
      </c>
      <c r="C3194" s="65" t="s">
        <v>1939</v>
      </c>
      <c r="D3194" s="65" t="s">
        <v>8244</v>
      </c>
      <c r="E3194" s="65" t="s">
        <v>1935</v>
      </c>
      <c r="F3194" s="65">
        <v>60</v>
      </c>
      <c r="G3194" s="65" t="s">
        <v>2238</v>
      </c>
      <c r="H3194" s="65">
        <v>4</v>
      </c>
      <c r="I3194" s="65">
        <v>764.41</v>
      </c>
      <c r="J3194" s="65">
        <v>2594.43</v>
      </c>
      <c r="K3194" s="65">
        <v>122260</v>
      </c>
      <c r="L3194" s="65">
        <v>2700</v>
      </c>
      <c r="M3194" s="65">
        <v>6</v>
      </c>
      <c r="N3194" s="65">
        <v>99.57</v>
      </c>
      <c r="O3194" s="65"/>
    </row>
    <row r="3195" ht="15" spans="1:15">
      <c r="A3195" s="65" t="s">
        <v>36</v>
      </c>
      <c r="B3195" s="65" t="s">
        <v>8275</v>
      </c>
      <c r="C3195" s="65" t="s">
        <v>1939</v>
      </c>
      <c r="D3195" s="65" t="s">
        <v>8244</v>
      </c>
      <c r="E3195" s="65" t="s">
        <v>1935</v>
      </c>
      <c r="F3195" s="65">
        <v>60</v>
      </c>
      <c r="G3195" s="65" t="s">
        <v>2238</v>
      </c>
      <c r="H3195" s="65">
        <v>4</v>
      </c>
      <c r="I3195" s="65">
        <v>764.41</v>
      </c>
      <c r="J3195" s="65">
        <v>2594.43</v>
      </c>
      <c r="K3195" s="65">
        <v>122260</v>
      </c>
      <c r="L3195" s="65">
        <v>2700</v>
      </c>
      <c r="M3195" s="65">
        <v>6</v>
      </c>
      <c r="N3195" s="65">
        <v>99.57</v>
      </c>
      <c r="O3195" s="65"/>
    </row>
    <row r="3196" ht="15" spans="1:15">
      <c r="A3196" s="65" t="s">
        <v>36</v>
      </c>
      <c r="B3196" s="65" t="s">
        <v>8277</v>
      </c>
      <c r="C3196" s="65" t="s">
        <v>1939</v>
      </c>
      <c r="D3196" s="65" t="s">
        <v>8244</v>
      </c>
      <c r="E3196" s="65" t="s">
        <v>1935</v>
      </c>
      <c r="F3196" s="65">
        <v>60</v>
      </c>
      <c r="G3196" s="65" t="s">
        <v>2238</v>
      </c>
      <c r="H3196" s="65">
        <v>4</v>
      </c>
      <c r="I3196" s="65">
        <v>764.41</v>
      </c>
      <c r="J3196" s="65">
        <v>2594.43</v>
      </c>
      <c r="K3196" s="65">
        <v>122260</v>
      </c>
      <c r="L3196" s="65">
        <v>2700</v>
      </c>
      <c r="M3196" s="65">
        <v>6</v>
      </c>
      <c r="N3196" s="65">
        <v>99.57</v>
      </c>
      <c r="O3196" s="65"/>
    </row>
    <row r="3197" ht="15" spans="1:15">
      <c r="A3197" s="65" t="s">
        <v>36</v>
      </c>
      <c r="B3197" s="65" t="s">
        <v>8279</v>
      </c>
      <c r="C3197" s="65" t="s">
        <v>1939</v>
      </c>
      <c r="D3197" s="65" t="s">
        <v>8244</v>
      </c>
      <c r="E3197" s="65" t="s">
        <v>1935</v>
      </c>
      <c r="F3197" s="65">
        <v>60</v>
      </c>
      <c r="G3197" s="65" t="s">
        <v>2238</v>
      </c>
      <c r="H3197" s="65">
        <v>4</v>
      </c>
      <c r="I3197" s="65">
        <v>764.41</v>
      </c>
      <c r="J3197" s="65">
        <v>2594.43</v>
      </c>
      <c r="K3197" s="65">
        <v>122260</v>
      </c>
      <c r="L3197" s="65">
        <v>2700</v>
      </c>
      <c r="M3197" s="65">
        <v>6</v>
      </c>
      <c r="N3197" s="65">
        <v>99.57</v>
      </c>
      <c r="O3197" s="65"/>
    </row>
    <row r="3198" ht="15" spans="1:15">
      <c r="A3198" s="65" t="s">
        <v>36</v>
      </c>
      <c r="B3198" s="65" t="s">
        <v>8281</v>
      </c>
      <c r="C3198" s="65" t="s">
        <v>1939</v>
      </c>
      <c r="D3198" s="65" t="s">
        <v>8244</v>
      </c>
      <c r="E3198" s="65" t="s">
        <v>1935</v>
      </c>
      <c r="F3198" s="65">
        <v>60</v>
      </c>
      <c r="G3198" s="65" t="s">
        <v>2238</v>
      </c>
      <c r="H3198" s="65">
        <v>4</v>
      </c>
      <c r="I3198" s="65">
        <v>764.41</v>
      </c>
      <c r="J3198" s="65">
        <v>2594.43</v>
      </c>
      <c r="K3198" s="65">
        <v>122260</v>
      </c>
      <c r="L3198" s="65">
        <v>2700</v>
      </c>
      <c r="M3198" s="65">
        <v>6</v>
      </c>
      <c r="N3198" s="65">
        <v>99.57</v>
      </c>
      <c r="O3198" s="65"/>
    </row>
    <row r="3199" ht="15" spans="1:15">
      <c r="A3199" s="65" t="s">
        <v>36</v>
      </c>
      <c r="B3199" s="65" t="s">
        <v>8283</v>
      </c>
      <c r="C3199" s="65" t="s">
        <v>1939</v>
      </c>
      <c r="D3199" s="65" t="s">
        <v>8244</v>
      </c>
      <c r="E3199" s="65" t="s">
        <v>1935</v>
      </c>
      <c r="F3199" s="65">
        <v>60</v>
      </c>
      <c r="G3199" s="65" t="s">
        <v>2238</v>
      </c>
      <c r="H3199" s="65">
        <v>4</v>
      </c>
      <c r="I3199" s="65">
        <v>764.41</v>
      </c>
      <c r="J3199" s="65">
        <v>2594.43</v>
      </c>
      <c r="K3199" s="65">
        <v>122260</v>
      </c>
      <c r="L3199" s="65">
        <v>2700</v>
      </c>
      <c r="M3199" s="65">
        <v>6</v>
      </c>
      <c r="N3199" s="65">
        <v>99.57</v>
      </c>
      <c r="O3199" s="65"/>
    </row>
    <row r="3200" ht="15" spans="1:15">
      <c r="A3200" s="65" t="s">
        <v>36</v>
      </c>
      <c r="B3200" s="65" t="s">
        <v>8285</v>
      </c>
      <c r="C3200" s="65" t="s">
        <v>1939</v>
      </c>
      <c r="D3200" s="65" t="s">
        <v>8244</v>
      </c>
      <c r="E3200" s="65" t="s">
        <v>1935</v>
      </c>
      <c r="F3200" s="65">
        <v>60</v>
      </c>
      <c r="G3200" s="65" t="s">
        <v>2238</v>
      </c>
      <c r="H3200" s="65">
        <v>4</v>
      </c>
      <c r="I3200" s="65">
        <v>764.41</v>
      </c>
      <c r="J3200" s="65">
        <v>2594.43</v>
      </c>
      <c r="K3200" s="65">
        <v>122260</v>
      </c>
      <c r="L3200" s="65">
        <v>2700</v>
      </c>
      <c r="M3200" s="65">
        <v>6</v>
      </c>
      <c r="N3200" s="65">
        <v>99.57</v>
      </c>
      <c r="O3200" s="65"/>
    </row>
    <row r="3201" ht="15" spans="1:15">
      <c r="A3201" s="65" t="s">
        <v>36</v>
      </c>
      <c r="B3201" s="65" t="s">
        <v>8287</v>
      </c>
      <c r="C3201" s="65" t="s">
        <v>1939</v>
      </c>
      <c r="D3201" s="65" t="s">
        <v>8244</v>
      </c>
      <c r="E3201" s="65" t="s">
        <v>1935</v>
      </c>
      <c r="F3201" s="65">
        <v>60</v>
      </c>
      <c r="G3201" s="65" t="s">
        <v>2238</v>
      </c>
      <c r="H3201" s="65">
        <v>4</v>
      </c>
      <c r="I3201" s="65">
        <v>764.41</v>
      </c>
      <c r="J3201" s="65">
        <v>2594.43</v>
      </c>
      <c r="K3201" s="65">
        <v>122260</v>
      </c>
      <c r="L3201" s="65">
        <v>2700</v>
      </c>
      <c r="M3201" s="65">
        <v>6</v>
      </c>
      <c r="N3201" s="65">
        <v>99.57</v>
      </c>
      <c r="O3201" s="65"/>
    </row>
    <row r="3202" ht="15" spans="1:15">
      <c r="A3202" s="65" t="s">
        <v>36</v>
      </c>
      <c r="B3202" s="65" t="s">
        <v>8289</v>
      </c>
      <c r="C3202" s="65" t="s">
        <v>1939</v>
      </c>
      <c r="D3202" s="65" t="s">
        <v>8244</v>
      </c>
      <c r="E3202" s="65" t="s">
        <v>1935</v>
      </c>
      <c r="F3202" s="65">
        <v>60</v>
      </c>
      <c r="G3202" s="65" t="s">
        <v>2238</v>
      </c>
      <c r="H3202" s="65">
        <v>4</v>
      </c>
      <c r="I3202" s="65">
        <v>764.41</v>
      </c>
      <c r="J3202" s="65">
        <v>2594.43</v>
      </c>
      <c r="K3202" s="65">
        <v>122260</v>
      </c>
      <c r="L3202" s="65">
        <v>2700</v>
      </c>
      <c r="M3202" s="65">
        <v>6</v>
      </c>
      <c r="N3202" s="65">
        <v>99.57</v>
      </c>
      <c r="O3202" s="65"/>
    </row>
    <row r="3203" ht="15" spans="1:15">
      <c r="A3203" s="65" t="s">
        <v>36</v>
      </c>
      <c r="B3203" s="65" t="s">
        <v>8291</v>
      </c>
      <c r="C3203" s="65" t="s">
        <v>1939</v>
      </c>
      <c r="D3203" s="65" t="s">
        <v>8244</v>
      </c>
      <c r="E3203" s="65" t="s">
        <v>1935</v>
      </c>
      <c r="F3203" s="65">
        <v>60</v>
      </c>
      <c r="G3203" s="65" t="s">
        <v>2238</v>
      </c>
      <c r="H3203" s="65">
        <v>4</v>
      </c>
      <c r="I3203" s="65">
        <v>764.41</v>
      </c>
      <c r="J3203" s="65">
        <v>2594.43</v>
      </c>
      <c r="K3203" s="65">
        <v>122260</v>
      </c>
      <c r="L3203" s="65">
        <v>2700</v>
      </c>
      <c r="M3203" s="65">
        <v>6</v>
      </c>
      <c r="N3203" s="65">
        <v>99.57</v>
      </c>
      <c r="O3203" s="65"/>
    </row>
    <row r="3204" ht="15" spans="1:15">
      <c r="A3204" s="65" t="s">
        <v>36</v>
      </c>
      <c r="B3204" s="65" t="s">
        <v>8293</v>
      </c>
      <c r="C3204" s="65" t="s">
        <v>1939</v>
      </c>
      <c r="D3204" s="65" t="s">
        <v>8244</v>
      </c>
      <c r="E3204" s="65" t="s">
        <v>1935</v>
      </c>
      <c r="F3204" s="65">
        <v>60</v>
      </c>
      <c r="G3204" s="65" t="s">
        <v>2238</v>
      </c>
      <c r="H3204" s="65">
        <v>4</v>
      </c>
      <c r="I3204" s="65">
        <v>764.41</v>
      </c>
      <c r="J3204" s="65">
        <v>2594.43</v>
      </c>
      <c r="K3204" s="65">
        <v>122260</v>
      </c>
      <c r="L3204" s="65">
        <v>2700</v>
      </c>
      <c r="M3204" s="65">
        <v>6</v>
      </c>
      <c r="N3204" s="65">
        <v>99.57</v>
      </c>
      <c r="O3204" s="65"/>
    </row>
    <row r="3205" ht="15" spans="1:15">
      <c r="A3205" s="65" t="s">
        <v>36</v>
      </c>
      <c r="B3205" s="65" t="s">
        <v>8295</v>
      </c>
      <c r="C3205" s="65" t="s">
        <v>1939</v>
      </c>
      <c r="D3205" s="65" t="s">
        <v>8244</v>
      </c>
      <c r="E3205" s="65" t="s">
        <v>1935</v>
      </c>
      <c r="F3205" s="65">
        <v>60</v>
      </c>
      <c r="G3205" s="65" t="s">
        <v>2238</v>
      </c>
      <c r="H3205" s="65">
        <v>4</v>
      </c>
      <c r="I3205" s="65">
        <v>764.41</v>
      </c>
      <c r="J3205" s="65">
        <v>2594.43</v>
      </c>
      <c r="K3205" s="65">
        <v>122260</v>
      </c>
      <c r="L3205" s="65">
        <v>2700</v>
      </c>
      <c r="M3205" s="65">
        <v>6</v>
      </c>
      <c r="N3205" s="65">
        <v>99.57</v>
      </c>
      <c r="O3205" s="65"/>
    </row>
    <row r="3206" ht="15" spans="1:15">
      <c r="A3206" s="65" t="s">
        <v>36</v>
      </c>
      <c r="B3206" s="65" t="s">
        <v>8297</v>
      </c>
      <c r="C3206" s="65" t="s">
        <v>1939</v>
      </c>
      <c r="D3206" s="65" t="s">
        <v>8244</v>
      </c>
      <c r="E3206" s="65" t="s">
        <v>1935</v>
      </c>
      <c r="F3206" s="65">
        <v>60</v>
      </c>
      <c r="G3206" s="65" t="s">
        <v>2238</v>
      </c>
      <c r="H3206" s="65">
        <v>4</v>
      </c>
      <c r="I3206" s="65">
        <v>764.41</v>
      </c>
      <c r="J3206" s="65">
        <v>2594.43</v>
      </c>
      <c r="K3206" s="65">
        <v>122260</v>
      </c>
      <c r="L3206" s="65">
        <v>2700</v>
      </c>
      <c r="M3206" s="65">
        <v>6</v>
      </c>
      <c r="N3206" s="65">
        <v>99.57</v>
      </c>
      <c r="O3206" s="65"/>
    </row>
    <row r="3207" ht="15" spans="1:15">
      <c r="A3207" s="65" t="s">
        <v>36</v>
      </c>
      <c r="B3207" s="65" t="s">
        <v>8299</v>
      </c>
      <c r="C3207" s="65" t="s">
        <v>1939</v>
      </c>
      <c r="D3207" s="65" t="s">
        <v>8244</v>
      </c>
      <c r="E3207" s="65" t="s">
        <v>1935</v>
      </c>
      <c r="F3207" s="65">
        <v>60</v>
      </c>
      <c r="G3207" s="65" t="s">
        <v>2238</v>
      </c>
      <c r="H3207" s="65">
        <v>4</v>
      </c>
      <c r="I3207" s="65">
        <v>764.41</v>
      </c>
      <c r="J3207" s="65">
        <v>2594.43</v>
      </c>
      <c r="K3207" s="65">
        <v>122260</v>
      </c>
      <c r="L3207" s="65">
        <v>2700</v>
      </c>
      <c r="M3207" s="65">
        <v>6</v>
      </c>
      <c r="N3207" s="65">
        <v>99.57</v>
      </c>
      <c r="O3207" s="65"/>
    </row>
    <row r="3208" ht="15" spans="1:15">
      <c r="A3208" s="65" t="s">
        <v>36</v>
      </c>
      <c r="B3208" s="65" t="s">
        <v>8301</v>
      </c>
      <c r="C3208" s="65" t="s">
        <v>1939</v>
      </c>
      <c r="D3208" s="65" t="s">
        <v>8244</v>
      </c>
      <c r="E3208" s="65" t="s">
        <v>1935</v>
      </c>
      <c r="F3208" s="65">
        <v>60</v>
      </c>
      <c r="G3208" s="65" t="s">
        <v>2238</v>
      </c>
      <c r="H3208" s="65">
        <v>4</v>
      </c>
      <c r="I3208" s="65">
        <v>764.41</v>
      </c>
      <c r="J3208" s="65">
        <v>2594.43</v>
      </c>
      <c r="K3208" s="65">
        <v>122260</v>
      </c>
      <c r="L3208" s="65">
        <v>2700</v>
      </c>
      <c r="M3208" s="65">
        <v>6</v>
      </c>
      <c r="N3208" s="65">
        <v>99.57</v>
      </c>
      <c r="O3208" s="65"/>
    </row>
    <row r="3209" ht="15" spans="1:15">
      <c r="A3209" s="65" t="s">
        <v>36</v>
      </c>
      <c r="B3209" s="65" t="s">
        <v>8303</v>
      </c>
      <c r="C3209" s="65" t="s">
        <v>1939</v>
      </c>
      <c r="D3209" s="65" t="s">
        <v>8244</v>
      </c>
      <c r="E3209" s="65" t="s">
        <v>1935</v>
      </c>
      <c r="F3209" s="65">
        <v>60</v>
      </c>
      <c r="G3209" s="65" t="s">
        <v>2238</v>
      </c>
      <c r="H3209" s="65">
        <v>4</v>
      </c>
      <c r="I3209" s="65">
        <v>764.41</v>
      </c>
      <c r="J3209" s="65">
        <v>2594.43</v>
      </c>
      <c r="K3209" s="65">
        <v>122260</v>
      </c>
      <c r="L3209" s="65">
        <v>2700</v>
      </c>
      <c r="M3209" s="65">
        <v>6</v>
      </c>
      <c r="N3209" s="65">
        <v>99.57</v>
      </c>
      <c r="O3209" s="65"/>
    </row>
    <row r="3210" ht="15" spans="1:15">
      <c r="A3210" s="65" t="s">
        <v>36</v>
      </c>
      <c r="B3210" s="65" t="s">
        <v>8307</v>
      </c>
      <c r="C3210" s="65" t="s">
        <v>1939</v>
      </c>
      <c r="D3210" s="65" t="s">
        <v>8244</v>
      </c>
      <c r="E3210" s="65" t="s">
        <v>1935</v>
      </c>
      <c r="F3210" s="65">
        <v>60</v>
      </c>
      <c r="G3210" s="65" t="s">
        <v>2238</v>
      </c>
      <c r="H3210" s="65">
        <v>4</v>
      </c>
      <c r="I3210" s="65">
        <v>764.41</v>
      </c>
      <c r="J3210" s="65">
        <v>2594.43</v>
      </c>
      <c r="K3210" s="65">
        <v>122260</v>
      </c>
      <c r="L3210" s="65">
        <v>2700</v>
      </c>
      <c r="M3210" s="65">
        <v>6</v>
      </c>
      <c r="N3210" s="65">
        <v>99.57</v>
      </c>
      <c r="O3210" s="65"/>
    </row>
    <row r="3211" ht="15" spans="1:15">
      <c r="A3211" s="65" t="s">
        <v>36</v>
      </c>
      <c r="B3211" s="65" t="s">
        <v>8309</v>
      </c>
      <c r="C3211" s="65" t="s">
        <v>1939</v>
      </c>
      <c r="D3211" s="65" t="s">
        <v>8244</v>
      </c>
      <c r="E3211" s="65" t="s">
        <v>1935</v>
      </c>
      <c r="F3211" s="65">
        <v>60</v>
      </c>
      <c r="G3211" s="65" t="s">
        <v>2238</v>
      </c>
      <c r="H3211" s="65">
        <v>4</v>
      </c>
      <c r="I3211" s="65">
        <v>764.41</v>
      </c>
      <c r="J3211" s="65">
        <v>2594.43</v>
      </c>
      <c r="K3211" s="65">
        <v>122260</v>
      </c>
      <c r="L3211" s="65">
        <v>2700</v>
      </c>
      <c r="M3211" s="65">
        <v>6</v>
      </c>
      <c r="N3211" s="65">
        <v>99.57</v>
      </c>
      <c r="O3211" s="65"/>
    </row>
    <row r="3212" ht="15" spans="1:15">
      <c r="A3212" s="65" t="s">
        <v>36</v>
      </c>
      <c r="B3212" s="65" t="s">
        <v>8311</v>
      </c>
      <c r="C3212" s="65" t="s">
        <v>1939</v>
      </c>
      <c r="D3212" s="65" t="s">
        <v>8244</v>
      </c>
      <c r="E3212" s="65" t="s">
        <v>1935</v>
      </c>
      <c r="F3212" s="65">
        <v>60</v>
      </c>
      <c r="G3212" s="65" t="s">
        <v>2238</v>
      </c>
      <c r="H3212" s="65">
        <v>4</v>
      </c>
      <c r="I3212" s="65">
        <v>764.41</v>
      </c>
      <c r="J3212" s="65">
        <v>2594.43</v>
      </c>
      <c r="K3212" s="65">
        <v>122260</v>
      </c>
      <c r="L3212" s="65">
        <v>2700</v>
      </c>
      <c r="M3212" s="65">
        <v>6</v>
      </c>
      <c r="N3212" s="65">
        <v>99.57</v>
      </c>
      <c r="O3212" s="65"/>
    </row>
    <row r="3213" ht="15" spans="1:15">
      <c r="A3213" s="65" t="s">
        <v>36</v>
      </c>
      <c r="B3213" s="65" t="s">
        <v>8305</v>
      </c>
      <c r="C3213" s="65" t="s">
        <v>1939</v>
      </c>
      <c r="D3213" s="65" t="s">
        <v>8244</v>
      </c>
      <c r="E3213" s="65" t="s">
        <v>1935</v>
      </c>
      <c r="F3213" s="65">
        <v>60</v>
      </c>
      <c r="G3213" s="65" t="s">
        <v>2238</v>
      </c>
      <c r="H3213" s="65">
        <v>4</v>
      </c>
      <c r="I3213" s="65">
        <v>764.41</v>
      </c>
      <c r="J3213" s="65">
        <v>2594.43</v>
      </c>
      <c r="K3213" s="65">
        <v>122260</v>
      </c>
      <c r="L3213" s="65">
        <v>2700</v>
      </c>
      <c r="M3213" s="65">
        <v>6</v>
      </c>
      <c r="N3213" s="65">
        <v>99.57</v>
      </c>
      <c r="O3213" s="65"/>
    </row>
    <row r="3214" ht="15" spans="1:15">
      <c r="A3214" s="65" t="s">
        <v>36</v>
      </c>
      <c r="B3214" s="65" t="s">
        <v>8313</v>
      </c>
      <c r="C3214" s="65" t="s">
        <v>1939</v>
      </c>
      <c r="D3214" s="65" t="s">
        <v>8244</v>
      </c>
      <c r="E3214" s="65" t="s">
        <v>1935</v>
      </c>
      <c r="F3214" s="65">
        <v>60</v>
      </c>
      <c r="G3214" s="65" t="s">
        <v>2238</v>
      </c>
      <c r="H3214" s="65">
        <v>4</v>
      </c>
      <c r="I3214" s="65">
        <v>764.41</v>
      </c>
      <c r="J3214" s="65">
        <v>2594.43</v>
      </c>
      <c r="K3214" s="65">
        <v>122260</v>
      </c>
      <c r="L3214" s="65">
        <v>2700</v>
      </c>
      <c r="M3214" s="65">
        <v>6</v>
      </c>
      <c r="N3214" s="65">
        <v>99.57</v>
      </c>
      <c r="O3214" s="65"/>
    </row>
    <row r="3215" ht="15" spans="1:15">
      <c r="A3215" s="65" t="s">
        <v>36</v>
      </c>
      <c r="B3215" s="65" t="s">
        <v>8315</v>
      </c>
      <c r="C3215" s="65" t="s">
        <v>1939</v>
      </c>
      <c r="D3215" s="65" t="s">
        <v>8244</v>
      </c>
      <c r="E3215" s="65" t="s">
        <v>1935</v>
      </c>
      <c r="F3215" s="65">
        <v>60</v>
      </c>
      <c r="G3215" s="65" t="s">
        <v>2238</v>
      </c>
      <c r="H3215" s="65">
        <v>4</v>
      </c>
      <c r="I3215" s="65">
        <v>764.41</v>
      </c>
      <c r="J3215" s="65">
        <v>2594.43</v>
      </c>
      <c r="K3215" s="65">
        <v>122260</v>
      </c>
      <c r="L3215" s="65">
        <v>2700</v>
      </c>
      <c r="M3215" s="65">
        <v>6</v>
      </c>
      <c r="N3215" s="65">
        <v>99.57</v>
      </c>
      <c r="O3215" s="65"/>
    </row>
    <row r="3216" ht="15" spans="1:15">
      <c r="A3216" s="65" t="s">
        <v>36</v>
      </c>
      <c r="B3216" s="65" t="s">
        <v>8317</v>
      </c>
      <c r="C3216" s="65" t="s">
        <v>1939</v>
      </c>
      <c r="D3216" s="65" t="s">
        <v>8244</v>
      </c>
      <c r="E3216" s="65" t="s">
        <v>1935</v>
      </c>
      <c r="F3216" s="65">
        <v>60</v>
      </c>
      <c r="G3216" s="65" t="s">
        <v>2238</v>
      </c>
      <c r="H3216" s="65">
        <v>4</v>
      </c>
      <c r="I3216" s="65">
        <v>764.41</v>
      </c>
      <c r="J3216" s="65">
        <v>2594.43</v>
      </c>
      <c r="K3216" s="65">
        <v>122260</v>
      </c>
      <c r="L3216" s="65">
        <v>2700</v>
      </c>
      <c r="M3216" s="65">
        <v>6</v>
      </c>
      <c r="N3216" s="65">
        <v>99.57</v>
      </c>
      <c r="O3216" s="65"/>
    </row>
    <row r="3217" ht="15" spans="1:15">
      <c r="A3217" s="65" t="s">
        <v>36</v>
      </c>
      <c r="B3217" s="65" t="s">
        <v>8319</v>
      </c>
      <c r="C3217" s="65" t="s">
        <v>1939</v>
      </c>
      <c r="D3217" s="65" t="s">
        <v>8244</v>
      </c>
      <c r="E3217" s="65" t="s">
        <v>1935</v>
      </c>
      <c r="F3217" s="65">
        <v>60</v>
      </c>
      <c r="G3217" s="65" t="s">
        <v>2238</v>
      </c>
      <c r="H3217" s="65">
        <v>4</v>
      </c>
      <c r="I3217" s="65">
        <v>764.41</v>
      </c>
      <c r="J3217" s="65">
        <v>2594.43</v>
      </c>
      <c r="K3217" s="65">
        <v>122260</v>
      </c>
      <c r="L3217" s="65">
        <v>2700</v>
      </c>
      <c r="M3217" s="65">
        <v>6</v>
      </c>
      <c r="N3217" s="65">
        <v>99.57</v>
      </c>
      <c r="O3217" s="65"/>
    </row>
    <row r="3218" ht="15" spans="1:15">
      <c r="A3218" s="65" t="s">
        <v>36</v>
      </c>
      <c r="B3218" s="65" t="s">
        <v>8321</v>
      </c>
      <c r="C3218" s="65" t="s">
        <v>1939</v>
      </c>
      <c r="D3218" s="65" t="s">
        <v>8244</v>
      </c>
      <c r="E3218" s="65" t="s">
        <v>1935</v>
      </c>
      <c r="F3218" s="65">
        <v>60</v>
      </c>
      <c r="G3218" s="65" t="s">
        <v>2238</v>
      </c>
      <c r="H3218" s="65">
        <v>4</v>
      </c>
      <c r="I3218" s="65">
        <v>764.41</v>
      </c>
      <c r="J3218" s="65">
        <v>2594.43</v>
      </c>
      <c r="K3218" s="65">
        <v>122260</v>
      </c>
      <c r="L3218" s="65">
        <v>2700</v>
      </c>
      <c r="M3218" s="65">
        <v>6</v>
      </c>
      <c r="N3218" s="65">
        <v>99.57</v>
      </c>
      <c r="O3218" s="65"/>
    </row>
    <row r="3219" ht="15" spans="1:15">
      <c r="A3219" s="65" t="s">
        <v>36</v>
      </c>
      <c r="B3219" s="65" t="s">
        <v>8323</v>
      </c>
      <c r="C3219" s="65" t="s">
        <v>1939</v>
      </c>
      <c r="D3219" s="65" t="s">
        <v>8244</v>
      </c>
      <c r="E3219" s="65" t="s">
        <v>1935</v>
      </c>
      <c r="F3219" s="65">
        <v>60</v>
      </c>
      <c r="G3219" s="65" t="s">
        <v>2238</v>
      </c>
      <c r="H3219" s="65">
        <v>4</v>
      </c>
      <c r="I3219" s="65">
        <v>764.41</v>
      </c>
      <c r="J3219" s="65">
        <v>2594.43</v>
      </c>
      <c r="K3219" s="65">
        <v>122260</v>
      </c>
      <c r="L3219" s="65">
        <v>2700</v>
      </c>
      <c r="M3219" s="65">
        <v>6</v>
      </c>
      <c r="N3219" s="65">
        <v>99.57</v>
      </c>
      <c r="O3219" s="65"/>
    </row>
    <row r="3220" ht="15" spans="1:15">
      <c r="A3220" s="65" t="s">
        <v>36</v>
      </c>
      <c r="B3220" s="65" t="s">
        <v>8325</v>
      </c>
      <c r="C3220" s="65" t="s">
        <v>1939</v>
      </c>
      <c r="D3220" s="65" t="s">
        <v>8244</v>
      </c>
      <c r="E3220" s="65" t="s">
        <v>1935</v>
      </c>
      <c r="F3220" s="65">
        <v>60</v>
      </c>
      <c r="G3220" s="65" t="s">
        <v>2238</v>
      </c>
      <c r="H3220" s="65">
        <v>4</v>
      </c>
      <c r="I3220" s="65">
        <v>764.41</v>
      </c>
      <c r="J3220" s="65">
        <v>2594.43</v>
      </c>
      <c r="K3220" s="65">
        <v>122260</v>
      </c>
      <c r="L3220" s="65">
        <v>2700</v>
      </c>
      <c r="M3220" s="65">
        <v>6</v>
      </c>
      <c r="N3220" s="65">
        <v>99.57</v>
      </c>
      <c r="O3220" s="65"/>
    </row>
    <row r="3221" ht="15" spans="1:15">
      <c r="A3221" s="65" t="s">
        <v>36</v>
      </c>
      <c r="B3221" s="65" t="s">
        <v>8327</v>
      </c>
      <c r="C3221" s="65" t="s">
        <v>1939</v>
      </c>
      <c r="D3221" s="65" t="s">
        <v>8244</v>
      </c>
      <c r="E3221" s="65" t="s">
        <v>1935</v>
      </c>
      <c r="F3221" s="65">
        <v>60</v>
      </c>
      <c r="G3221" s="65" t="s">
        <v>2238</v>
      </c>
      <c r="H3221" s="65">
        <v>4</v>
      </c>
      <c r="I3221" s="65">
        <v>764.41</v>
      </c>
      <c r="J3221" s="65">
        <v>2594.43</v>
      </c>
      <c r="K3221" s="65">
        <v>122260</v>
      </c>
      <c r="L3221" s="65">
        <v>2700</v>
      </c>
      <c r="M3221" s="65">
        <v>6</v>
      </c>
      <c r="N3221" s="65">
        <v>99.57</v>
      </c>
      <c r="O3221" s="65"/>
    </row>
    <row r="3222" ht="15" spans="1:15">
      <c r="A3222" s="65" t="s">
        <v>36</v>
      </c>
      <c r="B3222" s="65" t="s">
        <v>8329</v>
      </c>
      <c r="C3222" s="65" t="s">
        <v>1939</v>
      </c>
      <c r="D3222" s="65" t="s">
        <v>8244</v>
      </c>
      <c r="E3222" s="65" t="s">
        <v>1935</v>
      </c>
      <c r="F3222" s="65">
        <v>60</v>
      </c>
      <c r="G3222" s="65" t="s">
        <v>2238</v>
      </c>
      <c r="H3222" s="65">
        <v>4</v>
      </c>
      <c r="I3222" s="65">
        <v>764.41</v>
      </c>
      <c r="J3222" s="65">
        <v>2594.43</v>
      </c>
      <c r="K3222" s="65">
        <v>122260</v>
      </c>
      <c r="L3222" s="65">
        <v>2700</v>
      </c>
      <c r="M3222" s="65">
        <v>6</v>
      </c>
      <c r="N3222" s="65">
        <v>99.57</v>
      </c>
      <c r="O3222" s="65"/>
    </row>
    <row r="3223" ht="15" spans="1:15">
      <c r="A3223" s="65" t="s">
        <v>36</v>
      </c>
      <c r="B3223" s="65" t="s">
        <v>8331</v>
      </c>
      <c r="C3223" s="65" t="s">
        <v>1939</v>
      </c>
      <c r="D3223" s="65" t="s">
        <v>8244</v>
      </c>
      <c r="E3223" s="65" t="s">
        <v>1935</v>
      </c>
      <c r="F3223" s="65">
        <v>60</v>
      </c>
      <c r="G3223" s="65" t="s">
        <v>2238</v>
      </c>
      <c r="H3223" s="65">
        <v>4</v>
      </c>
      <c r="I3223" s="65">
        <v>764.41</v>
      </c>
      <c r="J3223" s="65">
        <v>2594.43</v>
      </c>
      <c r="K3223" s="65">
        <v>122260</v>
      </c>
      <c r="L3223" s="65">
        <v>2700</v>
      </c>
      <c r="M3223" s="65">
        <v>6</v>
      </c>
      <c r="N3223" s="65">
        <v>99.57</v>
      </c>
      <c r="O3223" s="65"/>
    </row>
    <row r="3224" ht="15" spans="1:15">
      <c r="A3224" s="65" t="s">
        <v>36</v>
      </c>
      <c r="B3224" s="65" t="s">
        <v>8333</v>
      </c>
      <c r="C3224" s="65" t="s">
        <v>1939</v>
      </c>
      <c r="D3224" s="65" t="s">
        <v>8244</v>
      </c>
      <c r="E3224" s="65" t="s">
        <v>1935</v>
      </c>
      <c r="F3224" s="65">
        <v>60</v>
      </c>
      <c r="G3224" s="65" t="s">
        <v>2238</v>
      </c>
      <c r="H3224" s="65">
        <v>4</v>
      </c>
      <c r="I3224" s="65">
        <v>764.41</v>
      </c>
      <c r="J3224" s="65">
        <v>2594.43</v>
      </c>
      <c r="K3224" s="65">
        <v>122260</v>
      </c>
      <c r="L3224" s="65">
        <v>2700</v>
      </c>
      <c r="M3224" s="65">
        <v>6</v>
      </c>
      <c r="N3224" s="65">
        <v>99.57</v>
      </c>
      <c r="O3224" s="65"/>
    </row>
    <row r="3225" ht="15" spans="1:15">
      <c r="A3225" s="65" t="s">
        <v>36</v>
      </c>
      <c r="B3225" s="65" t="s">
        <v>8335</v>
      </c>
      <c r="C3225" s="65" t="s">
        <v>1939</v>
      </c>
      <c r="D3225" s="65" t="s">
        <v>8244</v>
      </c>
      <c r="E3225" s="65" t="s">
        <v>1935</v>
      </c>
      <c r="F3225" s="65">
        <v>60</v>
      </c>
      <c r="G3225" s="65" t="s">
        <v>2238</v>
      </c>
      <c r="H3225" s="65">
        <v>4</v>
      </c>
      <c r="I3225" s="65">
        <v>764.41</v>
      </c>
      <c r="J3225" s="65">
        <v>2594.43</v>
      </c>
      <c r="K3225" s="65">
        <v>122260</v>
      </c>
      <c r="L3225" s="65">
        <v>2700</v>
      </c>
      <c r="M3225" s="65">
        <v>6</v>
      </c>
      <c r="N3225" s="65">
        <v>99.57</v>
      </c>
      <c r="O3225" s="65"/>
    </row>
    <row r="3226" ht="15" spans="1:15">
      <c r="A3226" s="65" t="s">
        <v>36</v>
      </c>
      <c r="B3226" s="65" t="s">
        <v>8337</v>
      </c>
      <c r="C3226" s="65" t="s">
        <v>1939</v>
      </c>
      <c r="D3226" s="65" t="s">
        <v>8244</v>
      </c>
      <c r="E3226" s="65" t="s">
        <v>1935</v>
      </c>
      <c r="F3226" s="65">
        <v>60</v>
      </c>
      <c r="G3226" s="65" t="s">
        <v>2238</v>
      </c>
      <c r="H3226" s="65">
        <v>4</v>
      </c>
      <c r="I3226" s="65">
        <v>764.41</v>
      </c>
      <c r="J3226" s="65">
        <v>2594.43</v>
      </c>
      <c r="K3226" s="65">
        <v>122260</v>
      </c>
      <c r="L3226" s="65">
        <v>2700</v>
      </c>
      <c r="M3226" s="65">
        <v>6</v>
      </c>
      <c r="N3226" s="65">
        <v>99.57</v>
      </c>
      <c r="O3226" s="65"/>
    </row>
    <row r="3227" ht="15" spans="1:15">
      <c r="A3227" s="65" t="s">
        <v>36</v>
      </c>
      <c r="B3227" s="65" t="s">
        <v>8339</v>
      </c>
      <c r="C3227" s="65" t="s">
        <v>1939</v>
      </c>
      <c r="D3227" s="65" t="s">
        <v>8244</v>
      </c>
      <c r="E3227" s="65" t="s">
        <v>1935</v>
      </c>
      <c r="F3227" s="65">
        <v>60</v>
      </c>
      <c r="G3227" s="65" t="s">
        <v>2238</v>
      </c>
      <c r="H3227" s="65">
        <v>4</v>
      </c>
      <c r="I3227" s="65">
        <v>764.41</v>
      </c>
      <c r="J3227" s="65">
        <v>2594.43</v>
      </c>
      <c r="K3227" s="65">
        <v>122260</v>
      </c>
      <c r="L3227" s="65">
        <v>2700</v>
      </c>
      <c r="M3227" s="65">
        <v>6</v>
      </c>
      <c r="N3227" s="65">
        <v>99.57</v>
      </c>
      <c r="O3227" s="65"/>
    </row>
    <row r="3228" ht="15" spans="1:15">
      <c r="A3228" s="65" t="s">
        <v>36</v>
      </c>
      <c r="B3228" s="65" t="s">
        <v>8341</v>
      </c>
      <c r="C3228" s="65" t="s">
        <v>1939</v>
      </c>
      <c r="D3228" s="65" t="s">
        <v>8244</v>
      </c>
      <c r="E3228" s="65" t="s">
        <v>1935</v>
      </c>
      <c r="F3228" s="65">
        <v>60</v>
      </c>
      <c r="G3228" s="65" t="s">
        <v>2238</v>
      </c>
      <c r="H3228" s="65">
        <v>4</v>
      </c>
      <c r="I3228" s="65">
        <v>764.41</v>
      </c>
      <c r="J3228" s="65">
        <v>2594.43</v>
      </c>
      <c r="K3228" s="65">
        <v>122260</v>
      </c>
      <c r="L3228" s="65">
        <v>2700</v>
      </c>
      <c r="M3228" s="65">
        <v>6</v>
      </c>
      <c r="N3228" s="65">
        <v>99.57</v>
      </c>
      <c r="O3228" s="65"/>
    </row>
    <row r="3229" ht="15" spans="1:15">
      <c r="A3229" s="65" t="s">
        <v>36</v>
      </c>
      <c r="B3229" s="65" t="s">
        <v>8343</v>
      </c>
      <c r="C3229" s="65" t="s">
        <v>1939</v>
      </c>
      <c r="D3229" s="65" t="s">
        <v>8244</v>
      </c>
      <c r="E3229" s="65" t="s">
        <v>1935</v>
      </c>
      <c r="F3229" s="65">
        <v>60</v>
      </c>
      <c r="G3229" s="65" t="s">
        <v>2238</v>
      </c>
      <c r="H3229" s="65">
        <v>4</v>
      </c>
      <c r="I3229" s="65">
        <v>764.41</v>
      </c>
      <c r="J3229" s="65">
        <v>2594.43</v>
      </c>
      <c r="K3229" s="65">
        <v>122260</v>
      </c>
      <c r="L3229" s="65">
        <v>2700</v>
      </c>
      <c r="M3229" s="65">
        <v>6</v>
      </c>
      <c r="N3229" s="65">
        <v>99.57</v>
      </c>
      <c r="O3229" s="65"/>
    </row>
    <row r="3230" ht="15" spans="1:15">
      <c r="A3230" s="65" t="s">
        <v>36</v>
      </c>
      <c r="B3230" s="65" t="s">
        <v>8345</v>
      </c>
      <c r="C3230" s="65" t="s">
        <v>1939</v>
      </c>
      <c r="D3230" s="65" t="s">
        <v>8244</v>
      </c>
      <c r="E3230" s="65" t="s">
        <v>1935</v>
      </c>
      <c r="F3230" s="65">
        <v>60</v>
      </c>
      <c r="G3230" s="65" t="s">
        <v>2238</v>
      </c>
      <c r="H3230" s="65">
        <v>4</v>
      </c>
      <c r="I3230" s="65">
        <v>764.41</v>
      </c>
      <c r="J3230" s="65">
        <v>2594.43</v>
      </c>
      <c r="K3230" s="65">
        <v>122260</v>
      </c>
      <c r="L3230" s="65">
        <v>2700</v>
      </c>
      <c r="M3230" s="65">
        <v>6</v>
      </c>
      <c r="N3230" s="65">
        <v>99.57</v>
      </c>
      <c r="O3230" s="65"/>
    </row>
    <row r="3231" ht="15" spans="1:15">
      <c r="A3231" s="65" t="s">
        <v>36</v>
      </c>
      <c r="B3231" s="65" t="s">
        <v>8347</v>
      </c>
      <c r="C3231" s="65" t="s">
        <v>1939</v>
      </c>
      <c r="D3231" s="65" t="s">
        <v>8244</v>
      </c>
      <c r="E3231" s="65" t="s">
        <v>1935</v>
      </c>
      <c r="F3231" s="65">
        <v>60</v>
      </c>
      <c r="G3231" s="65" t="s">
        <v>2238</v>
      </c>
      <c r="H3231" s="65">
        <v>4</v>
      </c>
      <c r="I3231" s="65">
        <v>764.41</v>
      </c>
      <c r="J3231" s="65">
        <v>2594.43</v>
      </c>
      <c r="K3231" s="65">
        <v>122260</v>
      </c>
      <c r="L3231" s="65">
        <v>2700</v>
      </c>
      <c r="M3231" s="65">
        <v>6</v>
      </c>
      <c r="N3231" s="65">
        <v>99.57</v>
      </c>
      <c r="O3231" s="65"/>
    </row>
    <row r="3232" ht="15" spans="1:15">
      <c r="A3232" s="65" t="s">
        <v>36</v>
      </c>
      <c r="B3232" s="65" t="s">
        <v>8349</v>
      </c>
      <c r="C3232" s="65" t="s">
        <v>1939</v>
      </c>
      <c r="D3232" s="65" t="s">
        <v>8244</v>
      </c>
      <c r="E3232" s="65" t="s">
        <v>1935</v>
      </c>
      <c r="F3232" s="65">
        <v>60</v>
      </c>
      <c r="G3232" s="65" t="s">
        <v>2238</v>
      </c>
      <c r="H3232" s="65">
        <v>4</v>
      </c>
      <c r="I3232" s="65">
        <v>764.41</v>
      </c>
      <c r="J3232" s="65">
        <v>2594.43</v>
      </c>
      <c r="K3232" s="65">
        <v>122260</v>
      </c>
      <c r="L3232" s="65">
        <v>2700</v>
      </c>
      <c r="M3232" s="65">
        <v>6</v>
      </c>
      <c r="N3232" s="65">
        <v>99.57</v>
      </c>
      <c r="O3232" s="65"/>
    </row>
    <row r="3233" ht="15" spans="1:15">
      <c r="A3233" s="65" t="s">
        <v>36</v>
      </c>
      <c r="B3233" s="65" t="s">
        <v>8351</v>
      </c>
      <c r="C3233" s="65" t="s">
        <v>1939</v>
      </c>
      <c r="D3233" s="65" t="s">
        <v>8244</v>
      </c>
      <c r="E3233" s="65" t="s">
        <v>1935</v>
      </c>
      <c r="F3233" s="65">
        <v>60</v>
      </c>
      <c r="G3233" s="65" t="s">
        <v>2238</v>
      </c>
      <c r="H3233" s="65">
        <v>4</v>
      </c>
      <c r="I3233" s="65">
        <v>764.41</v>
      </c>
      <c r="J3233" s="65">
        <v>2594.43</v>
      </c>
      <c r="K3233" s="65">
        <v>122260</v>
      </c>
      <c r="L3233" s="65">
        <v>2700</v>
      </c>
      <c r="M3233" s="65">
        <v>6</v>
      </c>
      <c r="N3233" s="65">
        <v>99.57</v>
      </c>
      <c r="O3233" s="65"/>
    </row>
    <row r="3234" ht="15" spans="1:15">
      <c r="A3234" s="65" t="s">
        <v>36</v>
      </c>
      <c r="B3234" s="65" t="s">
        <v>8353</v>
      </c>
      <c r="C3234" s="65" t="s">
        <v>1939</v>
      </c>
      <c r="D3234" s="65" t="s">
        <v>8244</v>
      </c>
      <c r="E3234" s="65" t="s">
        <v>1935</v>
      </c>
      <c r="F3234" s="65">
        <v>60</v>
      </c>
      <c r="G3234" s="65" t="s">
        <v>2238</v>
      </c>
      <c r="H3234" s="65">
        <v>4</v>
      </c>
      <c r="I3234" s="65">
        <v>764.41</v>
      </c>
      <c r="J3234" s="65">
        <v>2594.43</v>
      </c>
      <c r="K3234" s="65">
        <v>122260</v>
      </c>
      <c r="L3234" s="65">
        <v>2700</v>
      </c>
      <c r="M3234" s="65">
        <v>6</v>
      </c>
      <c r="N3234" s="65">
        <v>99.57</v>
      </c>
      <c r="O3234" s="65"/>
    </row>
    <row r="3235" ht="15" spans="1:15">
      <c r="A3235" s="65" t="s">
        <v>36</v>
      </c>
      <c r="B3235" s="65" t="s">
        <v>8355</v>
      </c>
      <c r="C3235" s="65" t="s">
        <v>1939</v>
      </c>
      <c r="D3235" s="65" t="s">
        <v>8244</v>
      </c>
      <c r="E3235" s="65" t="s">
        <v>1935</v>
      </c>
      <c r="F3235" s="65">
        <v>60</v>
      </c>
      <c r="G3235" s="65" t="s">
        <v>2238</v>
      </c>
      <c r="H3235" s="65">
        <v>4</v>
      </c>
      <c r="I3235" s="65">
        <v>764.41</v>
      </c>
      <c r="J3235" s="65">
        <v>2594.43</v>
      </c>
      <c r="K3235" s="65">
        <v>122260</v>
      </c>
      <c r="L3235" s="65">
        <v>2700</v>
      </c>
      <c r="M3235" s="65">
        <v>6</v>
      </c>
      <c r="N3235" s="65">
        <v>99.57</v>
      </c>
      <c r="O3235" s="65"/>
    </row>
    <row r="3236" ht="15" spans="1:15">
      <c r="A3236" s="65" t="s">
        <v>36</v>
      </c>
      <c r="B3236" s="65" t="s">
        <v>8357</v>
      </c>
      <c r="C3236" s="65" t="s">
        <v>1939</v>
      </c>
      <c r="D3236" s="65" t="s">
        <v>8244</v>
      </c>
      <c r="E3236" s="65" t="s">
        <v>1935</v>
      </c>
      <c r="F3236" s="65">
        <v>60</v>
      </c>
      <c r="G3236" s="65" t="s">
        <v>2238</v>
      </c>
      <c r="H3236" s="65">
        <v>4</v>
      </c>
      <c r="I3236" s="65">
        <v>764.41</v>
      </c>
      <c r="J3236" s="65">
        <v>2594.43</v>
      </c>
      <c r="K3236" s="65">
        <v>122260</v>
      </c>
      <c r="L3236" s="65">
        <v>2700</v>
      </c>
      <c r="M3236" s="65">
        <v>6</v>
      </c>
      <c r="N3236" s="65">
        <v>99.57</v>
      </c>
      <c r="O3236" s="65"/>
    </row>
    <row r="3237" ht="15" spans="1:15">
      <c r="A3237" s="65" t="s">
        <v>36</v>
      </c>
      <c r="B3237" s="65" t="s">
        <v>8359</v>
      </c>
      <c r="C3237" s="65" t="s">
        <v>1939</v>
      </c>
      <c r="D3237" s="65" t="s">
        <v>8244</v>
      </c>
      <c r="E3237" s="65" t="s">
        <v>1935</v>
      </c>
      <c r="F3237" s="65">
        <v>60</v>
      </c>
      <c r="G3237" s="65" t="s">
        <v>2238</v>
      </c>
      <c r="H3237" s="65">
        <v>4</v>
      </c>
      <c r="I3237" s="65">
        <v>764.41</v>
      </c>
      <c r="J3237" s="65">
        <v>2594.43</v>
      </c>
      <c r="K3237" s="65">
        <v>122260</v>
      </c>
      <c r="L3237" s="65">
        <v>2700</v>
      </c>
      <c r="M3237" s="65">
        <v>6</v>
      </c>
      <c r="N3237" s="65">
        <v>99.57</v>
      </c>
      <c r="O3237" s="65"/>
    </row>
    <row r="3238" ht="15" spans="1:15">
      <c r="A3238" s="65" t="s">
        <v>36</v>
      </c>
      <c r="B3238" s="65" t="s">
        <v>8361</v>
      </c>
      <c r="C3238" s="65" t="s">
        <v>1939</v>
      </c>
      <c r="D3238" s="65" t="s">
        <v>8244</v>
      </c>
      <c r="E3238" s="65" t="s">
        <v>1935</v>
      </c>
      <c r="F3238" s="65">
        <v>60</v>
      </c>
      <c r="G3238" s="65" t="s">
        <v>2238</v>
      </c>
      <c r="H3238" s="65">
        <v>4</v>
      </c>
      <c r="I3238" s="65">
        <v>764.41</v>
      </c>
      <c r="J3238" s="65">
        <v>2594.43</v>
      </c>
      <c r="K3238" s="65">
        <v>122260</v>
      </c>
      <c r="L3238" s="65">
        <v>2700</v>
      </c>
      <c r="M3238" s="65">
        <v>6</v>
      </c>
      <c r="N3238" s="65">
        <v>99.57</v>
      </c>
      <c r="O3238" s="65"/>
    </row>
    <row r="3239" ht="15" spans="1:15">
      <c r="A3239" s="65" t="s">
        <v>36</v>
      </c>
      <c r="B3239" s="65" t="s">
        <v>8363</v>
      </c>
      <c r="C3239" s="65" t="s">
        <v>1939</v>
      </c>
      <c r="D3239" s="65" t="s">
        <v>8244</v>
      </c>
      <c r="E3239" s="65" t="s">
        <v>1935</v>
      </c>
      <c r="F3239" s="65">
        <v>60</v>
      </c>
      <c r="G3239" s="65" t="s">
        <v>2238</v>
      </c>
      <c r="H3239" s="65">
        <v>4</v>
      </c>
      <c r="I3239" s="65">
        <v>764.41</v>
      </c>
      <c r="J3239" s="65">
        <v>2594.43</v>
      </c>
      <c r="K3239" s="65">
        <v>122260</v>
      </c>
      <c r="L3239" s="65">
        <v>2700</v>
      </c>
      <c r="M3239" s="65">
        <v>6</v>
      </c>
      <c r="N3239" s="65">
        <v>99.57</v>
      </c>
      <c r="O3239" s="65"/>
    </row>
    <row r="3240" ht="15" spans="1:15">
      <c r="A3240" s="65" t="s">
        <v>36</v>
      </c>
      <c r="B3240" s="65" t="s">
        <v>8365</v>
      </c>
      <c r="C3240" s="65" t="s">
        <v>1939</v>
      </c>
      <c r="D3240" s="65" t="s">
        <v>8244</v>
      </c>
      <c r="E3240" s="65" t="s">
        <v>1935</v>
      </c>
      <c r="F3240" s="65">
        <v>60</v>
      </c>
      <c r="G3240" s="65" t="s">
        <v>2238</v>
      </c>
      <c r="H3240" s="65">
        <v>4</v>
      </c>
      <c r="I3240" s="65">
        <v>764.41</v>
      </c>
      <c r="J3240" s="65">
        <v>2594.43</v>
      </c>
      <c r="K3240" s="65">
        <v>122260</v>
      </c>
      <c r="L3240" s="65">
        <v>2700</v>
      </c>
      <c r="M3240" s="65">
        <v>6</v>
      </c>
      <c r="N3240" s="65">
        <v>99.57</v>
      </c>
      <c r="O3240" s="65"/>
    </row>
    <row r="3241" ht="15" spans="1:15">
      <c r="A3241" s="65" t="s">
        <v>36</v>
      </c>
      <c r="B3241" s="65" t="s">
        <v>8367</v>
      </c>
      <c r="C3241" s="65" t="s">
        <v>1939</v>
      </c>
      <c r="D3241" s="65" t="s">
        <v>8244</v>
      </c>
      <c r="E3241" s="65" t="s">
        <v>1935</v>
      </c>
      <c r="F3241" s="65">
        <v>60</v>
      </c>
      <c r="G3241" s="65" t="s">
        <v>2238</v>
      </c>
      <c r="H3241" s="65">
        <v>4</v>
      </c>
      <c r="I3241" s="65">
        <v>764.41</v>
      </c>
      <c r="J3241" s="65">
        <v>2594.43</v>
      </c>
      <c r="K3241" s="65">
        <v>122260</v>
      </c>
      <c r="L3241" s="65">
        <v>2700</v>
      </c>
      <c r="M3241" s="65">
        <v>6</v>
      </c>
      <c r="N3241" s="65">
        <v>99.57</v>
      </c>
      <c r="O3241" s="65"/>
    </row>
    <row r="3242" ht="15" spans="1:15">
      <c r="A3242" s="65" t="s">
        <v>36</v>
      </c>
      <c r="B3242" s="65" t="s">
        <v>8369</v>
      </c>
      <c r="C3242" s="65" t="s">
        <v>1939</v>
      </c>
      <c r="D3242" s="65" t="s">
        <v>8244</v>
      </c>
      <c r="E3242" s="65" t="s">
        <v>1935</v>
      </c>
      <c r="F3242" s="65">
        <v>60</v>
      </c>
      <c r="G3242" s="65" t="s">
        <v>2238</v>
      </c>
      <c r="H3242" s="65">
        <v>4</v>
      </c>
      <c r="I3242" s="65">
        <v>764.41</v>
      </c>
      <c r="J3242" s="65">
        <v>2594.43</v>
      </c>
      <c r="K3242" s="65">
        <v>122260</v>
      </c>
      <c r="L3242" s="65">
        <v>2700</v>
      </c>
      <c r="M3242" s="65">
        <v>6</v>
      </c>
      <c r="N3242" s="65">
        <v>99.57</v>
      </c>
      <c r="O3242" s="65"/>
    </row>
    <row r="3243" ht="15" spans="1:15">
      <c r="A3243" s="65" t="s">
        <v>36</v>
      </c>
      <c r="B3243" s="65" t="s">
        <v>8371</v>
      </c>
      <c r="C3243" s="65" t="s">
        <v>1939</v>
      </c>
      <c r="D3243" s="65" t="s">
        <v>8244</v>
      </c>
      <c r="E3243" s="65" t="s">
        <v>1935</v>
      </c>
      <c r="F3243" s="65">
        <v>60</v>
      </c>
      <c r="G3243" s="65" t="s">
        <v>2238</v>
      </c>
      <c r="H3243" s="65">
        <v>4</v>
      </c>
      <c r="I3243" s="65">
        <v>764.41</v>
      </c>
      <c r="J3243" s="65">
        <v>2594.43</v>
      </c>
      <c r="K3243" s="65">
        <v>122260</v>
      </c>
      <c r="L3243" s="65">
        <v>2700</v>
      </c>
      <c r="M3243" s="65">
        <v>6</v>
      </c>
      <c r="N3243" s="65">
        <v>99.57</v>
      </c>
      <c r="O3243" s="65"/>
    </row>
    <row r="3244" ht="15" spans="1:15">
      <c r="A3244" s="65" t="s">
        <v>36</v>
      </c>
      <c r="B3244" s="65" t="s">
        <v>8373</v>
      </c>
      <c r="C3244" s="65" t="s">
        <v>1939</v>
      </c>
      <c r="D3244" s="65" t="s">
        <v>8244</v>
      </c>
      <c r="E3244" s="65" t="s">
        <v>1935</v>
      </c>
      <c r="F3244" s="65">
        <v>60</v>
      </c>
      <c r="G3244" s="65" t="s">
        <v>2238</v>
      </c>
      <c r="H3244" s="65">
        <v>4</v>
      </c>
      <c r="I3244" s="65">
        <v>764.41</v>
      </c>
      <c r="J3244" s="65">
        <v>2594.43</v>
      </c>
      <c r="K3244" s="65">
        <v>122260</v>
      </c>
      <c r="L3244" s="65">
        <v>2700</v>
      </c>
      <c r="M3244" s="65">
        <v>6</v>
      </c>
      <c r="N3244" s="65">
        <v>99.57</v>
      </c>
      <c r="O3244" s="65"/>
    </row>
    <row r="3245" ht="15" spans="1:15">
      <c r="A3245" s="65" t="s">
        <v>36</v>
      </c>
      <c r="B3245" s="65" t="s">
        <v>8375</v>
      </c>
      <c r="C3245" s="65" t="s">
        <v>1939</v>
      </c>
      <c r="D3245" s="65" t="s">
        <v>8244</v>
      </c>
      <c r="E3245" s="65" t="s">
        <v>1935</v>
      </c>
      <c r="F3245" s="65">
        <v>60</v>
      </c>
      <c r="G3245" s="65" t="s">
        <v>2238</v>
      </c>
      <c r="H3245" s="65">
        <v>4</v>
      </c>
      <c r="I3245" s="65">
        <v>764.41</v>
      </c>
      <c r="J3245" s="65">
        <v>2594.43</v>
      </c>
      <c r="K3245" s="65">
        <v>122260</v>
      </c>
      <c r="L3245" s="65">
        <v>2700</v>
      </c>
      <c r="M3245" s="65">
        <v>6</v>
      </c>
      <c r="N3245" s="65">
        <v>99.57</v>
      </c>
      <c r="O3245" s="65"/>
    </row>
    <row r="3246" ht="15" spans="1:15">
      <c r="A3246" s="65" t="s">
        <v>36</v>
      </c>
      <c r="B3246" s="65" t="s">
        <v>8377</v>
      </c>
      <c r="C3246" s="65" t="s">
        <v>1939</v>
      </c>
      <c r="D3246" s="65" t="s">
        <v>8244</v>
      </c>
      <c r="E3246" s="65" t="s">
        <v>1935</v>
      </c>
      <c r="F3246" s="65">
        <v>60</v>
      </c>
      <c r="G3246" s="65" t="s">
        <v>2238</v>
      </c>
      <c r="H3246" s="65">
        <v>4</v>
      </c>
      <c r="I3246" s="65">
        <v>764.41</v>
      </c>
      <c r="J3246" s="65">
        <v>2594.43</v>
      </c>
      <c r="K3246" s="65">
        <v>122260</v>
      </c>
      <c r="L3246" s="65">
        <v>2700</v>
      </c>
      <c r="M3246" s="65">
        <v>6</v>
      </c>
      <c r="N3246" s="65">
        <v>99.57</v>
      </c>
      <c r="O3246" s="65"/>
    </row>
    <row r="3247" ht="15" spans="1:15">
      <c r="A3247" s="65" t="s">
        <v>36</v>
      </c>
      <c r="B3247" s="65" t="s">
        <v>8379</v>
      </c>
      <c r="C3247" s="65" t="s">
        <v>1939</v>
      </c>
      <c r="D3247" s="65" t="s">
        <v>8244</v>
      </c>
      <c r="E3247" s="65" t="s">
        <v>1935</v>
      </c>
      <c r="F3247" s="65">
        <v>60</v>
      </c>
      <c r="G3247" s="65" t="s">
        <v>2238</v>
      </c>
      <c r="H3247" s="65">
        <v>4</v>
      </c>
      <c r="I3247" s="65">
        <v>764.41</v>
      </c>
      <c r="J3247" s="65">
        <v>2594.43</v>
      </c>
      <c r="K3247" s="65">
        <v>122260</v>
      </c>
      <c r="L3247" s="65">
        <v>2700</v>
      </c>
      <c r="M3247" s="65">
        <v>6</v>
      </c>
      <c r="N3247" s="65">
        <v>99.57</v>
      </c>
      <c r="O3247" s="65"/>
    </row>
    <row r="3248" ht="15" spans="1:15">
      <c r="A3248" s="65" t="s">
        <v>36</v>
      </c>
      <c r="B3248" s="65" t="s">
        <v>8381</v>
      </c>
      <c r="C3248" s="65" t="s">
        <v>1939</v>
      </c>
      <c r="D3248" s="65" t="s">
        <v>8244</v>
      </c>
      <c r="E3248" s="65" t="s">
        <v>1935</v>
      </c>
      <c r="F3248" s="65">
        <v>60</v>
      </c>
      <c r="G3248" s="65" t="s">
        <v>2238</v>
      </c>
      <c r="H3248" s="65">
        <v>4</v>
      </c>
      <c r="I3248" s="65">
        <v>764.41</v>
      </c>
      <c r="J3248" s="65">
        <v>2594.43</v>
      </c>
      <c r="K3248" s="65">
        <v>122260</v>
      </c>
      <c r="L3248" s="65">
        <v>2700</v>
      </c>
      <c r="M3248" s="65">
        <v>6</v>
      </c>
      <c r="N3248" s="65">
        <v>99.57</v>
      </c>
      <c r="O3248" s="65"/>
    </row>
    <row r="3249" ht="15" spans="1:15">
      <c r="A3249" s="65" t="s">
        <v>36</v>
      </c>
      <c r="B3249" s="65" t="s">
        <v>8383</v>
      </c>
      <c r="C3249" s="65" t="s">
        <v>1939</v>
      </c>
      <c r="D3249" s="65" t="s">
        <v>8244</v>
      </c>
      <c r="E3249" s="65" t="s">
        <v>1935</v>
      </c>
      <c r="F3249" s="65">
        <v>60</v>
      </c>
      <c r="G3249" s="65" t="s">
        <v>2238</v>
      </c>
      <c r="H3249" s="65">
        <v>4</v>
      </c>
      <c r="I3249" s="65">
        <v>764.26</v>
      </c>
      <c r="J3249" s="65">
        <v>2594.09</v>
      </c>
      <c r="K3249" s="65">
        <v>122260</v>
      </c>
      <c r="L3249" s="65">
        <v>2700</v>
      </c>
      <c r="M3249" s="65">
        <v>6</v>
      </c>
      <c r="N3249" s="65">
        <v>99.91</v>
      </c>
      <c r="O3249" s="65"/>
    </row>
    <row r="3250" ht="15" spans="1:15">
      <c r="A3250" s="65" t="s">
        <v>36</v>
      </c>
      <c r="B3250" s="65" t="s">
        <v>8238</v>
      </c>
      <c r="C3250" s="65" t="s">
        <v>1939</v>
      </c>
      <c r="D3250" s="65" t="s">
        <v>8241</v>
      </c>
      <c r="E3250" s="65" t="s">
        <v>1935</v>
      </c>
      <c r="F3250" s="65">
        <v>60</v>
      </c>
      <c r="G3250" s="65" t="s">
        <v>2238</v>
      </c>
      <c r="H3250" s="65">
        <v>4</v>
      </c>
      <c r="I3250" s="65">
        <v>764.41</v>
      </c>
      <c r="J3250" s="65">
        <v>2594.43</v>
      </c>
      <c r="K3250" s="65">
        <v>122260</v>
      </c>
      <c r="L3250" s="65">
        <v>2700</v>
      </c>
      <c r="M3250" s="65">
        <v>6</v>
      </c>
      <c r="N3250" s="65">
        <v>99.57</v>
      </c>
      <c r="O3250" s="65"/>
    </row>
    <row r="3251" ht="15" spans="1:15">
      <c r="A3251" s="65" t="s">
        <v>36</v>
      </c>
      <c r="B3251" s="65" t="s">
        <v>8494</v>
      </c>
      <c r="C3251" s="65" t="s">
        <v>1939</v>
      </c>
      <c r="D3251" s="65" t="s">
        <v>8495</v>
      </c>
      <c r="E3251" s="65" t="s">
        <v>1935</v>
      </c>
      <c r="F3251" s="65">
        <v>60</v>
      </c>
      <c r="G3251" s="65" t="s">
        <v>10512</v>
      </c>
      <c r="H3251" s="65">
        <v>4</v>
      </c>
      <c r="I3251" s="65">
        <v>767.78</v>
      </c>
      <c r="J3251" s="65">
        <v>2605.88</v>
      </c>
      <c r="K3251" s="65">
        <v>122800</v>
      </c>
      <c r="L3251" s="65">
        <v>2700</v>
      </c>
      <c r="M3251" s="65">
        <v>6</v>
      </c>
      <c r="N3251" s="65">
        <v>88.12</v>
      </c>
      <c r="O3251" s="65"/>
    </row>
    <row r="3252" ht="15" spans="1:15">
      <c r="A3252" s="65" t="s">
        <v>36</v>
      </c>
      <c r="B3252" s="65" t="s">
        <v>8496</v>
      </c>
      <c r="C3252" s="65" t="s">
        <v>1939</v>
      </c>
      <c r="D3252" s="65" t="s">
        <v>8495</v>
      </c>
      <c r="E3252" s="65" t="s">
        <v>1935</v>
      </c>
      <c r="F3252" s="65">
        <v>60</v>
      </c>
      <c r="G3252" s="65" t="s">
        <v>10512</v>
      </c>
      <c r="H3252" s="65">
        <v>4</v>
      </c>
      <c r="I3252" s="65">
        <v>767.78</v>
      </c>
      <c r="J3252" s="65">
        <v>2605.88</v>
      </c>
      <c r="K3252" s="65">
        <v>122800</v>
      </c>
      <c r="L3252" s="65">
        <v>2700</v>
      </c>
      <c r="M3252" s="65">
        <v>6</v>
      </c>
      <c r="N3252" s="65">
        <v>88.12</v>
      </c>
      <c r="O3252" s="65"/>
    </row>
    <row r="3253" ht="15" spans="1:15">
      <c r="A3253" s="65" t="s">
        <v>36</v>
      </c>
      <c r="B3253" s="65" t="s">
        <v>8498</v>
      </c>
      <c r="C3253" s="65" t="s">
        <v>1939</v>
      </c>
      <c r="D3253" s="65" t="s">
        <v>8495</v>
      </c>
      <c r="E3253" s="65" t="s">
        <v>1935</v>
      </c>
      <c r="F3253" s="65">
        <v>60</v>
      </c>
      <c r="G3253" s="65" t="s">
        <v>10512</v>
      </c>
      <c r="H3253" s="65">
        <v>4</v>
      </c>
      <c r="I3253" s="65">
        <v>767.78</v>
      </c>
      <c r="J3253" s="65">
        <v>2605.88</v>
      </c>
      <c r="K3253" s="65">
        <v>122800</v>
      </c>
      <c r="L3253" s="65">
        <v>2700</v>
      </c>
      <c r="M3253" s="65">
        <v>6</v>
      </c>
      <c r="N3253" s="65">
        <v>88.12</v>
      </c>
      <c r="O3253" s="65"/>
    </row>
    <row r="3254" ht="15" spans="1:15">
      <c r="A3254" s="65" t="s">
        <v>36</v>
      </c>
      <c r="B3254" s="65" t="s">
        <v>8500</v>
      </c>
      <c r="C3254" s="65" t="s">
        <v>1939</v>
      </c>
      <c r="D3254" s="65" t="s">
        <v>8495</v>
      </c>
      <c r="E3254" s="65" t="s">
        <v>1935</v>
      </c>
      <c r="F3254" s="65">
        <v>60</v>
      </c>
      <c r="G3254" s="65" t="s">
        <v>10512</v>
      </c>
      <c r="H3254" s="65">
        <v>4</v>
      </c>
      <c r="I3254" s="65">
        <v>767.78</v>
      </c>
      <c r="J3254" s="65">
        <v>2605.88</v>
      </c>
      <c r="K3254" s="65">
        <v>122800</v>
      </c>
      <c r="L3254" s="65">
        <v>2700</v>
      </c>
      <c r="M3254" s="65">
        <v>6</v>
      </c>
      <c r="N3254" s="65">
        <v>88.12</v>
      </c>
      <c r="O3254" s="65"/>
    </row>
    <row r="3255" ht="15" spans="1:15">
      <c r="A3255" s="65" t="s">
        <v>36</v>
      </c>
      <c r="B3255" s="65" t="s">
        <v>8502</v>
      </c>
      <c r="C3255" s="65" t="s">
        <v>1939</v>
      </c>
      <c r="D3255" s="65" t="s">
        <v>8495</v>
      </c>
      <c r="E3255" s="65" t="s">
        <v>1935</v>
      </c>
      <c r="F3255" s="65">
        <v>60</v>
      </c>
      <c r="G3255" s="65" t="s">
        <v>10512</v>
      </c>
      <c r="H3255" s="65">
        <v>4</v>
      </c>
      <c r="I3255" s="65">
        <v>767.78</v>
      </c>
      <c r="J3255" s="65">
        <v>2605.88</v>
      </c>
      <c r="K3255" s="65">
        <v>122800</v>
      </c>
      <c r="L3255" s="65">
        <v>2700</v>
      </c>
      <c r="M3255" s="65">
        <v>6</v>
      </c>
      <c r="N3255" s="65">
        <v>88.12</v>
      </c>
      <c r="O3255" s="65"/>
    </row>
    <row r="3256" ht="15" spans="1:15">
      <c r="A3256" s="65" t="s">
        <v>36</v>
      </c>
      <c r="B3256" s="65" t="s">
        <v>8503</v>
      </c>
      <c r="C3256" s="65" t="s">
        <v>1939</v>
      </c>
      <c r="D3256" s="65" t="s">
        <v>8495</v>
      </c>
      <c r="E3256" s="65" t="s">
        <v>1935</v>
      </c>
      <c r="F3256" s="65">
        <v>60</v>
      </c>
      <c r="G3256" s="65" t="s">
        <v>10512</v>
      </c>
      <c r="H3256" s="65">
        <v>4</v>
      </c>
      <c r="I3256" s="65">
        <v>767.78</v>
      </c>
      <c r="J3256" s="65">
        <v>2605.88</v>
      </c>
      <c r="K3256" s="65">
        <v>122800</v>
      </c>
      <c r="L3256" s="65">
        <v>2700</v>
      </c>
      <c r="M3256" s="65">
        <v>6</v>
      </c>
      <c r="N3256" s="65">
        <v>88.12</v>
      </c>
      <c r="O3256" s="65"/>
    </row>
    <row r="3257" ht="15" spans="1:15">
      <c r="A3257" s="65" t="s">
        <v>36</v>
      </c>
      <c r="B3257" s="65" t="s">
        <v>8504</v>
      </c>
      <c r="C3257" s="65" t="s">
        <v>1939</v>
      </c>
      <c r="D3257" s="65" t="s">
        <v>8495</v>
      </c>
      <c r="E3257" s="65" t="s">
        <v>1935</v>
      </c>
      <c r="F3257" s="65">
        <v>60</v>
      </c>
      <c r="G3257" s="65" t="s">
        <v>10512</v>
      </c>
      <c r="H3257" s="65">
        <v>4</v>
      </c>
      <c r="I3257" s="65">
        <v>767.78</v>
      </c>
      <c r="J3257" s="65">
        <v>2605.88</v>
      </c>
      <c r="K3257" s="65">
        <v>122800</v>
      </c>
      <c r="L3257" s="65">
        <v>2700</v>
      </c>
      <c r="M3257" s="65">
        <v>6</v>
      </c>
      <c r="N3257" s="65">
        <v>88.12</v>
      </c>
      <c r="O3257" s="65"/>
    </row>
    <row r="3258" ht="15" spans="1:15">
      <c r="A3258" s="65" t="s">
        <v>36</v>
      </c>
      <c r="B3258" s="65" t="s">
        <v>8505</v>
      </c>
      <c r="C3258" s="65" t="s">
        <v>1939</v>
      </c>
      <c r="D3258" s="65" t="s">
        <v>8495</v>
      </c>
      <c r="E3258" s="65" t="s">
        <v>1935</v>
      </c>
      <c r="F3258" s="65">
        <v>60</v>
      </c>
      <c r="G3258" s="65" t="s">
        <v>10512</v>
      </c>
      <c r="H3258" s="65">
        <v>4</v>
      </c>
      <c r="I3258" s="65">
        <v>767.78</v>
      </c>
      <c r="J3258" s="65">
        <v>2605.88</v>
      </c>
      <c r="K3258" s="65">
        <v>122800</v>
      </c>
      <c r="L3258" s="65">
        <v>2700</v>
      </c>
      <c r="M3258" s="65">
        <v>6</v>
      </c>
      <c r="N3258" s="65">
        <v>88.12</v>
      </c>
      <c r="O3258" s="65"/>
    </row>
    <row r="3259" ht="15" spans="1:15">
      <c r="A3259" s="65" t="s">
        <v>36</v>
      </c>
      <c r="B3259" s="65" t="s">
        <v>8506</v>
      </c>
      <c r="C3259" s="65" t="s">
        <v>1939</v>
      </c>
      <c r="D3259" s="65" t="s">
        <v>8495</v>
      </c>
      <c r="E3259" s="65" t="s">
        <v>1935</v>
      </c>
      <c r="F3259" s="65">
        <v>60</v>
      </c>
      <c r="G3259" s="65" t="s">
        <v>10512</v>
      </c>
      <c r="H3259" s="65">
        <v>4</v>
      </c>
      <c r="I3259" s="65">
        <v>767.78</v>
      </c>
      <c r="J3259" s="65">
        <v>2605.88</v>
      </c>
      <c r="K3259" s="65">
        <v>122800</v>
      </c>
      <c r="L3259" s="65">
        <v>2700</v>
      </c>
      <c r="M3259" s="65">
        <v>6</v>
      </c>
      <c r="N3259" s="65">
        <v>88.12</v>
      </c>
      <c r="O3259" s="65"/>
    </row>
    <row r="3260" ht="15" spans="1:15">
      <c r="A3260" s="65" t="s">
        <v>36</v>
      </c>
      <c r="B3260" s="65" t="s">
        <v>8507</v>
      </c>
      <c r="C3260" s="65" t="s">
        <v>1939</v>
      </c>
      <c r="D3260" s="65" t="s">
        <v>8495</v>
      </c>
      <c r="E3260" s="65" t="s">
        <v>1935</v>
      </c>
      <c r="F3260" s="65">
        <v>60</v>
      </c>
      <c r="G3260" s="65" t="s">
        <v>10512</v>
      </c>
      <c r="H3260" s="65">
        <v>4</v>
      </c>
      <c r="I3260" s="65">
        <v>767.78</v>
      </c>
      <c r="J3260" s="65">
        <v>2605.88</v>
      </c>
      <c r="K3260" s="65">
        <v>122800</v>
      </c>
      <c r="L3260" s="65">
        <v>2700</v>
      </c>
      <c r="M3260" s="65">
        <v>6</v>
      </c>
      <c r="N3260" s="65">
        <v>88.12</v>
      </c>
      <c r="O3260" s="65"/>
    </row>
    <row r="3261" ht="15" spans="1:15">
      <c r="A3261" s="65" t="s">
        <v>36</v>
      </c>
      <c r="B3261" s="65" t="s">
        <v>8508</v>
      </c>
      <c r="C3261" s="65" t="s">
        <v>1939</v>
      </c>
      <c r="D3261" s="65" t="s">
        <v>8495</v>
      </c>
      <c r="E3261" s="65" t="s">
        <v>1935</v>
      </c>
      <c r="F3261" s="65">
        <v>60</v>
      </c>
      <c r="G3261" s="65" t="s">
        <v>10512</v>
      </c>
      <c r="H3261" s="65">
        <v>4</v>
      </c>
      <c r="I3261" s="65">
        <v>767.78</v>
      </c>
      <c r="J3261" s="65">
        <v>2605.88</v>
      </c>
      <c r="K3261" s="65">
        <v>122800</v>
      </c>
      <c r="L3261" s="65">
        <v>2700</v>
      </c>
      <c r="M3261" s="65">
        <v>6</v>
      </c>
      <c r="N3261" s="65">
        <v>88.12</v>
      </c>
      <c r="O3261" s="65"/>
    </row>
    <row r="3262" ht="15" spans="1:15">
      <c r="A3262" s="65" t="s">
        <v>36</v>
      </c>
      <c r="B3262" s="65" t="s">
        <v>8510</v>
      </c>
      <c r="C3262" s="65" t="s">
        <v>1939</v>
      </c>
      <c r="D3262" s="65" t="s">
        <v>8495</v>
      </c>
      <c r="E3262" s="65" t="s">
        <v>1935</v>
      </c>
      <c r="F3262" s="65">
        <v>60</v>
      </c>
      <c r="G3262" s="65" t="s">
        <v>10512</v>
      </c>
      <c r="H3262" s="65">
        <v>4</v>
      </c>
      <c r="I3262" s="65">
        <v>767.78</v>
      </c>
      <c r="J3262" s="65">
        <v>2605.88</v>
      </c>
      <c r="K3262" s="65">
        <v>122800</v>
      </c>
      <c r="L3262" s="65">
        <v>2700</v>
      </c>
      <c r="M3262" s="65">
        <v>6</v>
      </c>
      <c r="N3262" s="65">
        <v>88.12</v>
      </c>
      <c r="O3262" s="65"/>
    </row>
    <row r="3263" ht="15" spans="1:15">
      <c r="A3263" s="65" t="s">
        <v>36</v>
      </c>
      <c r="B3263" s="65" t="s">
        <v>8512</v>
      </c>
      <c r="C3263" s="65" t="s">
        <v>1939</v>
      </c>
      <c r="D3263" s="65" t="s">
        <v>8495</v>
      </c>
      <c r="E3263" s="65" t="s">
        <v>1935</v>
      </c>
      <c r="F3263" s="65">
        <v>60</v>
      </c>
      <c r="G3263" s="65" t="s">
        <v>10512</v>
      </c>
      <c r="H3263" s="65">
        <v>4</v>
      </c>
      <c r="I3263" s="65">
        <v>767.78</v>
      </c>
      <c r="J3263" s="65">
        <v>2605.88</v>
      </c>
      <c r="K3263" s="65">
        <v>122800</v>
      </c>
      <c r="L3263" s="65">
        <v>2700</v>
      </c>
      <c r="M3263" s="65">
        <v>6</v>
      </c>
      <c r="N3263" s="65">
        <v>88.12</v>
      </c>
      <c r="O3263" s="65"/>
    </row>
    <row r="3264" ht="15" spans="1:15">
      <c r="A3264" s="65" t="s">
        <v>36</v>
      </c>
      <c r="B3264" s="65" t="s">
        <v>8513</v>
      </c>
      <c r="C3264" s="65" t="s">
        <v>1939</v>
      </c>
      <c r="D3264" s="65" t="s">
        <v>8495</v>
      </c>
      <c r="E3264" s="65" t="s">
        <v>1935</v>
      </c>
      <c r="F3264" s="65">
        <v>60</v>
      </c>
      <c r="G3264" s="65" t="s">
        <v>10512</v>
      </c>
      <c r="H3264" s="65">
        <v>4</v>
      </c>
      <c r="I3264" s="65">
        <v>767.78</v>
      </c>
      <c r="J3264" s="65">
        <v>2605.88</v>
      </c>
      <c r="K3264" s="65">
        <v>122800</v>
      </c>
      <c r="L3264" s="65">
        <v>2700</v>
      </c>
      <c r="M3264" s="65">
        <v>6</v>
      </c>
      <c r="N3264" s="65">
        <v>88.12</v>
      </c>
      <c r="O3264" s="65"/>
    </row>
    <row r="3265" ht="15" spans="1:15">
      <c r="A3265" s="65" t="s">
        <v>36</v>
      </c>
      <c r="B3265" s="65" t="s">
        <v>8514</v>
      </c>
      <c r="C3265" s="65" t="s">
        <v>1939</v>
      </c>
      <c r="D3265" s="65" t="s">
        <v>8495</v>
      </c>
      <c r="E3265" s="65" t="s">
        <v>1935</v>
      </c>
      <c r="F3265" s="65">
        <v>60</v>
      </c>
      <c r="G3265" s="65" t="s">
        <v>10512</v>
      </c>
      <c r="H3265" s="65">
        <v>4</v>
      </c>
      <c r="I3265" s="65">
        <v>767.78</v>
      </c>
      <c r="J3265" s="65">
        <v>2605.88</v>
      </c>
      <c r="K3265" s="65">
        <v>122800</v>
      </c>
      <c r="L3265" s="65">
        <v>2700</v>
      </c>
      <c r="M3265" s="65">
        <v>6</v>
      </c>
      <c r="N3265" s="65">
        <v>88.12</v>
      </c>
      <c r="O3265" s="65"/>
    </row>
    <row r="3266" ht="15" spans="1:15">
      <c r="A3266" s="65" t="s">
        <v>36</v>
      </c>
      <c r="B3266" s="65" t="s">
        <v>8515</v>
      </c>
      <c r="C3266" s="65" t="s">
        <v>1939</v>
      </c>
      <c r="D3266" s="65" t="s">
        <v>8495</v>
      </c>
      <c r="E3266" s="65" t="s">
        <v>1935</v>
      </c>
      <c r="F3266" s="65">
        <v>60</v>
      </c>
      <c r="G3266" s="65" t="s">
        <v>10512</v>
      </c>
      <c r="H3266" s="65">
        <v>4</v>
      </c>
      <c r="I3266" s="65">
        <v>767.78</v>
      </c>
      <c r="J3266" s="65">
        <v>2605.88</v>
      </c>
      <c r="K3266" s="65">
        <v>122800</v>
      </c>
      <c r="L3266" s="65">
        <v>2700</v>
      </c>
      <c r="M3266" s="65">
        <v>6</v>
      </c>
      <c r="N3266" s="65">
        <v>88.12</v>
      </c>
      <c r="O3266" s="65"/>
    </row>
    <row r="3267" ht="15" spans="1:15">
      <c r="A3267" s="65" t="s">
        <v>36</v>
      </c>
      <c r="B3267" s="65" t="s">
        <v>8516</v>
      </c>
      <c r="C3267" s="65" t="s">
        <v>1939</v>
      </c>
      <c r="D3267" s="65" t="s">
        <v>8495</v>
      </c>
      <c r="E3267" s="65" t="s">
        <v>1935</v>
      </c>
      <c r="F3267" s="65">
        <v>60</v>
      </c>
      <c r="G3267" s="65" t="s">
        <v>10512</v>
      </c>
      <c r="H3267" s="65">
        <v>4</v>
      </c>
      <c r="I3267" s="65">
        <v>767.78</v>
      </c>
      <c r="J3267" s="65">
        <v>2605.88</v>
      </c>
      <c r="K3267" s="65">
        <v>122800</v>
      </c>
      <c r="L3267" s="65">
        <v>2700</v>
      </c>
      <c r="M3267" s="65">
        <v>6</v>
      </c>
      <c r="N3267" s="65">
        <v>88.12</v>
      </c>
      <c r="O3267" s="65"/>
    </row>
    <row r="3268" ht="15" spans="1:15">
      <c r="A3268" s="65" t="s">
        <v>36</v>
      </c>
      <c r="B3268" s="65" t="s">
        <v>8517</v>
      </c>
      <c r="C3268" s="65" t="s">
        <v>1939</v>
      </c>
      <c r="D3268" s="65" t="s">
        <v>8495</v>
      </c>
      <c r="E3268" s="65" t="s">
        <v>1935</v>
      </c>
      <c r="F3268" s="65">
        <v>60</v>
      </c>
      <c r="G3268" s="65" t="s">
        <v>10512</v>
      </c>
      <c r="H3268" s="65">
        <v>4</v>
      </c>
      <c r="I3268" s="65">
        <v>767.78</v>
      </c>
      <c r="J3268" s="65">
        <v>2605.88</v>
      </c>
      <c r="K3268" s="65">
        <v>122800</v>
      </c>
      <c r="L3268" s="65">
        <v>2700</v>
      </c>
      <c r="M3268" s="65">
        <v>6</v>
      </c>
      <c r="N3268" s="65">
        <v>88.12</v>
      </c>
      <c r="O3268" s="65"/>
    </row>
    <row r="3269" ht="15" spans="1:15">
      <c r="A3269" s="65" t="s">
        <v>36</v>
      </c>
      <c r="B3269" s="65" t="s">
        <v>8519</v>
      </c>
      <c r="C3269" s="65" t="s">
        <v>1939</v>
      </c>
      <c r="D3269" s="65" t="s">
        <v>8495</v>
      </c>
      <c r="E3269" s="65" t="s">
        <v>1935</v>
      </c>
      <c r="F3269" s="65">
        <v>60</v>
      </c>
      <c r="G3269" s="65" t="s">
        <v>10512</v>
      </c>
      <c r="H3269" s="65">
        <v>4</v>
      </c>
      <c r="I3269" s="65">
        <v>767.78</v>
      </c>
      <c r="J3269" s="65">
        <v>2605.88</v>
      </c>
      <c r="K3269" s="65">
        <v>122800</v>
      </c>
      <c r="L3269" s="65">
        <v>2700</v>
      </c>
      <c r="M3269" s="65">
        <v>6</v>
      </c>
      <c r="N3269" s="65">
        <v>88.12</v>
      </c>
      <c r="O3269" s="65"/>
    </row>
    <row r="3270" ht="15" spans="1:15">
      <c r="A3270" s="65" t="s">
        <v>36</v>
      </c>
      <c r="B3270" s="65" t="s">
        <v>8521</v>
      </c>
      <c r="C3270" s="65" t="s">
        <v>1939</v>
      </c>
      <c r="D3270" s="65" t="s">
        <v>8495</v>
      </c>
      <c r="E3270" s="65" t="s">
        <v>1935</v>
      </c>
      <c r="F3270" s="65">
        <v>60</v>
      </c>
      <c r="G3270" s="65" t="s">
        <v>10512</v>
      </c>
      <c r="H3270" s="65">
        <v>4</v>
      </c>
      <c r="I3270" s="65">
        <v>767.78</v>
      </c>
      <c r="J3270" s="65">
        <v>2605.88</v>
      </c>
      <c r="K3270" s="65">
        <v>122800</v>
      </c>
      <c r="L3270" s="65">
        <v>2700</v>
      </c>
      <c r="M3270" s="65">
        <v>6</v>
      </c>
      <c r="N3270" s="65">
        <v>88.12</v>
      </c>
      <c r="O3270" s="65"/>
    </row>
    <row r="3271" ht="15" spans="1:15">
      <c r="A3271" s="65" t="s">
        <v>36</v>
      </c>
      <c r="B3271" s="65" t="s">
        <v>8523</v>
      </c>
      <c r="C3271" s="65" t="s">
        <v>1939</v>
      </c>
      <c r="D3271" s="65" t="s">
        <v>8495</v>
      </c>
      <c r="E3271" s="65" t="s">
        <v>1935</v>
      </c>
      <c r="F3271" s="65">
        <v>60</v>
      </c>
      <c r="G3271" s="65" t="s">
        <v>10512</v>
      </c>
      <c r="H3271" s="65">
        <v>4</v>
      </c>
      <c r="I3271" s="65">
        <v>767.78</v>
      </c>
      <c r="J3271" s="65">
        <v>2605.88</v>
      </c>
      <c r="K3271" s="65">
        <v>122800</v>
      </c>
      <c r="L3271" s="65">
        <v>2700</v>
      </c>
      <c r="M3271" s="65">
        <v>6</v>
      </c>
      <c r="N3271" s="65">
        <v>88.12</v>
      </c>
      <c r="O3271" s="65"/>
    </row>
    <row r="3272" ht="15" spans="1:15">
      <c r="A3272" s="65" t="s">
        <v>36</v>
      </c>
      <c r="B3272" s="65" t="s">
        <v>8525</v>
      </c>
      <c r="C3272" s="65" t="s">
        <v>1939</v>
      </c>
      <c r="D3272" s="65" t="s">
        <v>8495</v>
      </c>
      <c r="E3272" s="65" t="s">
        <v>1935</v>
      </c>
      <c r="F3272" s="65">
        <v>60</v>
      </c>
      <c r="G3272" s="65" t="s">
        <v>10512</v>
      </c>
      <c r="H3272" s="65">
        <v>4</v>
      </c>
      <c r="I3272" s="65">
        <v>767.78</v>
      </c>
      <c r="J3272" s="65">
        <v>2605.88</v>
      </c>
      <c r="K3272" s="65">
        <v>122800</v>
      </c>
      <c r="L3272" s="65">
        <v>2700</v>
      </c>
      <c r="M3272" s="65">
        <v>6</v>
      </c>
      <c r="N3272" s="65">
        <v>88.12</v>
      </c>
      <c r="O3272" s="65"/>
    </row>
    <row r="3273" ht="15" spans="1:15">
      <c r="A3273" s="65" t="s">
        <v>36</v>
      </c>
      <c r="B3273" s="65" t="s">
        <v>8527</v>
      </c>
      <c r="C3273" s="65" t="s">
        <v>1939</v>
      </c>
      <c r="D3273" s="65" t="s">
        <v>8495</v>
      </c>
      <c r="E3273" s="65" t="s">
        <v>1935</v>
      </c>
      <c r="F3273" s="65">
        <v>60</v>
      </c>
      <c r="G3273" s="65" t="s">
        <v>10512</v>
      </c>
      <c r="H3273" s="65">
        <v>4</v>
      </c>
      <c r="I3273" s="65">
        <v>767.78</v>
      </c>
      <c r="J3273" s="65">
        <v>2605.88</v>
      </c>
      <c r="K3273" s="65">
        <v>122800</v>
      </c>
      <c r="L3273" s="65">
        <v>2700</v>
      </c>
      <c r="M3273" s="65">
        <v>6</v>
      </c>
      <c r="N3273" s="65">
        <v>88.12</v>
      </c>
      <c r="O3273" s="65"/>
    </row>
    <row r="3274" ht="15" spans="1:15">
      <c r="A3274" s="65" t="s">
        <v>36</v>
      </c>
      <c r="B3274" s="65" t="s">
        <v>8528</v>
      </c>
      <c r="C3274" s="65" t="s">
        <v>1939</v>
      </c>
      <c r="D3274" s="65" t="s">
        <v>8495</v>
      </c>
      <c r="E3274" s="65" t="s">
        <v>1935</v>
      </c>
      <c r="F3274" s="65">
        <v>60</v>
      </c>
      <c r="G3274" s="65" t="s">
        <v>10512</v>
      </c>
      <c r="H3274" s="65">
        <v>4</v>
      </c>
      <c r="I3274" s="65">
        <v>767.78</v>
      </c>
      <c r="J3274" s="65">
        <v>2605.88</v>
      </c>
      <c r="K3274" s="65">
        <v>122800</v>
      </c>
      <c r="L3274" s="65">
        <v>2700</v>
      </c>
      <c r="M3274" s="65">
        <v>6</v>
      </c>
      <c r="N3274" s="65">
        <v>88.12</v>
      </c>
      <c r="O3274" s="65"/>
    </row>
    <row r="3275" ht="15" spans="1:15">
      <c r="A3275" s="65" t="s">
        <v>36</v>
      </c>
      <c r="B3275" s="65" t="s">
        <v>8530</v>
      </c>
      <c r="C3275" s="65" t="s">
        <v>1939</v>
      </c>
      <c r="D3275" s="65" t="s">
        <v>8495</v>
      </c>
      <c r="E3275" s="65" t="s">
        <v>1935</v>
      </c>
      <c r="F3275" s="65">
        <v>60</v>
      </c>
      <c r="G3275" s="65" t="s">
        <v>10512</v>
      </c>
      <c r="H3275" s="65">
        <v>4</v>
      </c>
      <c r="I3275" s="65">
        <v>767.78</v>
      </c>
      <c r="J3275" s="65">
        <v>2605.88</v>
      </c>
      <c r="K3275" s="65">
        <v>122800</v>
      </c>
      <c r="L3275" s="65">
        <v>2700</v>
      </c>
      <c r="M3275" s="65">
        <v>6</v>
      </c>
      <c r="N3275" s="65">
        <v>88.12</v>
      </c>
      <c r="O3275" s="65"/>
    </row>
    <row r="3276" ht="15" spans="1:15">
      <c r="A3276" s="65" t="s">
        <v>36</v>
      </c>
      <c r="B3276" s="65" t="s">
        <v>8531</v>
      </c>
      <c r="C3276" s="65" t="s">
        <v>1939</v>
      </c>
      <c r="D3276" s="65" t="s">
        <v>8495</v>
      </c>
      <c r="E3276" s="65" t="s">
        <v>1935</v>
      </c>
      <c r="F3276" s="65">
        <v>60</v>
      </c>
      <c r="G3276" s="65" t="s">
        <v>10512</v>
      </c>
      <c r="H3276" s="65">
        <v>4</v>
      </c>
      <c r="I3276" s="65">
        <v>767.78</v>
      </c>
      <c r="J3276" s="65">
        <v>2605.88</v>
      </c>
      <c r="K3276" s="65">
        <v>122800</v>
      </c>
      <c r="L3276" s="65">
        <v>2700</v>
      </c>
      <c r="M3276" s="65">
        <v>6</v>
      </c>
      <c r="N3276" s="65">
        <v>88.12</v>
      </c>
      <c r="O3276" s="65"/>
    </row>
    <row r="3277" ht="15" spans="1:15">
      <c r="A3277" s="65" t="s">
        <v>36</v>
      </c>
      <c r="B3277" s="65" t="s">
        <v>8533</v>
      </c>
      <c r="C3277" s="65" t="s">
        <v>1939</v>
      </c>
      <c r="D3277" s="65" t="s">
        <v>8495</v>
      </c>
      <c r="E3277" s="65" t="s">
        <v>1935</v>
      </c>
      <c r="F3277" s="65">
        <v>60</v>
      </c>
      <c r="G3277" s="65" t="s">
        <v>10512</v>
      </c>
      <c r="H3277" s="65">
        <v>4</v>
      </c>
      <c r="I3277" s="65">
        <v>767.78</v>
      </c>
      <c r="J3277" s="65">
        <v>2605.88</v>
      </c>
      <c r="K3277" s="65">
        <v>122800</v>
      </c>
      <c r="L3277" s="65">
        <v>2700</v>
      </c>
      <c r="M3277" s="65">
        <v>6</v>
      </c>
      <c r="N3277" s="65">
        <v>88.12</v>
      </c>
      <c r="O3277" s="65"/>
    </row>
    <row r="3278" ht="15" spans="1:15">
      <c r="A3278" s="65" t="s">
        <v>36</v>
      </c>
      <c r="B3278" s="65" t="s">
        <v>8534</v>
      </c>
      <c r="C3278" s="65" t="s">
        <v>1939</v>
      </c>
      <c r="D3278" s="65" t="s">
        <v>8495</v>
      </c>
      <c r="E3278" s="65" t="s">
        <v>1935</v>
      </c>
      <c r="F3278" s="65">
        <v>60</v>
      </c>
      <c r="G3278" s="65" t="s">
        <v>10512</v>
      </c>
      <c r="H3278" s="65">
        <v>4</v>
      </c>
      <c r="I3278" s="65">
        <v>767.78</v>
      </c>
      <c r="J3278" s="65">
        <v>2605.88</v>
      </c>
      <c r="K3278" s="65">
        <v>122800</v>
      </c>
      <c r="L3278" s="65">
        <v>2700</v>
      </c>
      <c r="M3278" s="65">
        <v>6</v>
      </c>
      <c r="N3278" s="65">
        <v>88.12</v>
      </c>
      <c r="O3278" s="65"/>
    </row>
    <row r="3279" ht="15" spans="1:15">
      <c r="A3279" s="65" t="s">
        <v>36</v>
      </c>
      <c r="B3279" s="65" t="s">
        <v>8535</v>
      </c>
      <c r="C3279" s="65" t="s">
        <v>1939</v>
      </c>
      <c r="D3279" s="65" t="s">
        <v>8495</v>
      </c>
      <c r="E3279" s="65" t="s">
        <v>1935</v>
      </c>
      <c r="F3279" s="65">
        <v>60</v>
      </c>
      <c r="G3279" s="65" t="s">
        <v>10512</v>
      </c>
      <c r="H3279" s="65">
        <v>4</v>
      </c>
      <c r="I3279" s="65">
        <v>767.78</v>
      </c>
      <c r="J3279" s="65">
        <v>2605.88</v>
      </c>
      <c r="K3279" s="65">
        <v>122800</v>
      </c>
      <c r="L3279" s="65">
        <v>2700</v>
      </c>
      <c r="M3279" s="65">
        <v>6</v>
      </c>
      <c r="N3279" s="65">
        <v>88.12</v>
      </c>
      <c r="O3279" s="65"/>
    </row>
    <row r="3280" ht="15" spans="1:15">
      <c r="A3280" s="65" t="s">
        <v>36</v>
      </c>
      <c r="B3280" s="65" t="s">
        <v>8536</v>
      </c>
      <c r="C3280" s="65" t="s">
        <v>1939</v>
      </c>
      <c r="D3280" s="65" t="s">
        <v>8495</v>
      </c>
      <c r="E3280" s="65" t="s">
        <v>1935</v>
      </c>
      <c r="F3280" s="65">
        <v>60</v>
      </c>
      <c r="G3280" s="65" t="s">
        <v>10512</v>
      </c>
      <c r="H3280" s="65">
        <v>4</v>
      </c>
      <c r="I3280" s="65">
        <v>767.78</v>
      </c>
      <c r="J3280" s="65">
        <v>2605.88</v>
      </c>
      <c r="K3280" s="65">
        <v>122800</v>
      </c>
      <c r="L3280" s="65">
        <v>2700</v>
      </c>
      <c r="M3280" s="65">
        <v>6</v>
      </c>
      <c r="N3280" s="65">
        <v>88.12</v>
      </c>
      <c r="O3280" s="65"/>
    </row>
    <row r="3281" ht="15" spans="1:15">
      <c r="A3281" s="65" t="s">
        <v>36</v>
      </c>
      <c r="B3281" s="65" t="s">
        <v>8537</v>
      </c>
      <c r="C3281" s="65" t="s">
        <v>1939</v>
      </c>
      <c r="D3281" s="65" t="s">
        <v>8495</v>
      </c>
      <c r="E3281" s="65" t="s">
        <v>1935</v>
      </c>
      <c r="F3281" s="65">
        <v>60</v>
      </c>
      <c r="G3281" s="65" t="s">
        <v>10512</v>
      </c>
      <c r="H3281" s="65">
        <v>4</v>
      </c>
      <c r="I3281" s="65">
        <v>767.78</v>
      </c>
      <c r="J3281" s="65">
        <v>2605.88</v>
      </c>
      <c r="K3281" s="65">
        <v>122800</v>
      </c>
      <c r="L3281" s="65">
        <v>2700</v>
      </c>
      <c r="M3281" s="65">
        <v>6</v>
      </c>
      <c r="N3281" s="65">
        <v>88.12</v>
      </c>
      <c r="O3281" s="65"/>
    </row>
    <row r="3282" ht="15" spans="1:15">
      <c r="A3282" s="65" t="s">
        <v>36</v>
      </c>
      <c r="B3282" s="65" t="s">
        <v>8538</v>
      </c>
      <c r="C3282" s="65" t="s">
        <v>1939</v>
      </c>
      <c r="D3282" s="65" t="s">
        <v>8495</v>
      </c>
      <c r="E3282" s="65" t="s">
        <v>1935</v>
      </c>
      <c r="F3282" s="65">
        <v>60</v>
      </c>
      <c r="G3282" s="65" t="s">
        <v>10512</v>
      </c>
      <c r="H3282" s="65">
        <v>4</v>
      </c>
      <c r="I3282" s="65">
        <v>767.78</v>
      </c>
      <c r="J3282" s="65">
        <v>2605.88</v>
      </c>
      <c r="K3282" s="65">
        <v>122800</v>
      </c>
      <c r="L3282" s="65">
        <v>2700</v>
      </c>
      <c r="M3282" s="65">
        <v>6</v>
      </c>
      <c r="N3282" s="65">
        <v>88.12</v>
      </c>
      <c r="O3282" s="65"/>
    </row>
    <row r="3283" ht="15" spans="1:15">
      <c r="A3283" s="65" t="s">
        <v>36</v>
      </c>
      <c r="B3283" s="65" t="s">
        <v>8539</v>
      </c>
      <c r="C3283" s="65" t="s">
        <v>1939</v>
      </c>
      <c r="D3283" s="65" t="s">
        <v>8495</v>
      </c>
      <c r="E3283" s="65" t="s">
        <v>1935</v>
      </c>
      <c r="F3283" s="65">
        <v>60</v>
      </c>
      <c r="G3283" s="65" t="s">
        <v>10512</v>
      </c>
      <c r="H3283" s="65">
        <v>4</v>
      </c>
      <c r="I3283" s="65">
        <v>767.78</v>
      </c>
      <c r="J3283" s="65">
        <v>2605.88</v>
      </c>
      <c r="K3283" s="65">
        <v>122800</v>
      </c>
      <c r="L3283" s="65">
        <v>2700</v>
      </c>
      <c r="M3283" s="65">
        <v>6</v>
      </c>
      <c r="N3283" s="65">
        <v>88.12</v>
      </c>
      <c r="O3283" s="65"/>
    </row>
    <row r="3284" ht="15" spans="1:15">
      <c r="A3284" s="65" t="s">
        <v>36</v>
      </c>
      <c r="B3284" s="65" t="s">
        <v>8540</v>
      </c>
      <c r="C3284" s="65" t="s">
        <v>1939</v>
      </c>
      <c r="D3284" s="65" t="s">
        <v>8495</v>
      </c>
      <c r="E3284" s="65" t="s">
        <v>1935</v>
      </c>
      <c r="F3284" s="65">
        <v>60</v>
      </c>
      <c r="G3284" s="65" t="s">
        <v>10512</v>
      </c>
      <c r="H3284" s="65">
        <v>4</v>
      </c>
      <c r="I3284" s="65">
        <v>767.78</v>
      </c>
      <c r="J3284" s="65">
        <v>2605.88</v>
      </c>
      <c r="K3284" s="65">
        <v>122800</v>
      </c>
      <c r="L3284" s="65">
        <v>2700</v>
      </c>
      <c r="M3284" s="65">
        <v>6</v>
      </c>
      <c r="N3284" s="65">
        <v>88.12</v>
      </c>
      <c r="O3284" s="65"/>
    </row>
    <row r="3285" ht="15" spans="1:15">
      <c r="A3285" s="65" t="s">
        <v>36</v>
      </c>
      <c r="B3285" s="65" t="s">
        <v>8541</v>
      </c>
      <c r="C3285" s="65" t="s">
        <v>1939</v>
      </c>
      <c r="D3285" s="65" t="s">
        <v>8495</v>
      </c>
      <c r="E3285" s="65" t="s">
        <v>1935</v>
      </c>
      <c r="F3285" s="65">
        <v>60</v>
      </c>
      <c r="G3285" s="65" t="s">
        <v>10512</v>
      </c>
      <c r="H3285" s="65">
        <v>4</v>
      </c>
      <c r="I3285" s="65">
        <v>767.78</v>
      </c>
      <c r="J3285" s="65">
        <v>2605.88</v>
      </c>
      <c r="K3285" s="65">
        <v>122800</v>
      </c>
      <c r="L3285" s="65">
        <v>2700</v>
      </c>
      <c r="M3285" s="65">
        <v>6</v>
      </c>
      <c r="N3285" s="65">
        <v>88.12</v>
      </c>
      <c r="O3285" s="65"/>
    </row>
    <row r="3286" ht="15" spans="1:15">
      <c r="A3286" s="65" t="s">
        <v>36</v>
      </c>
      <c r="B3286" s="65" t="s">
        <v>8543</v>
      </c>
      <c r="C3286" s="65" t="s">
        <v>1939</v>
      </c>
      <c r="D3286" s="65" t="s">
        <v>8495</v>
      </c>
      <c r="E3286" s="65" t="s">
        <v>1935</v>
      </c>
      <c r="F3286" s="65">
        <v>60</v>
      </c>
      <c r="G3286" s="65" t="s">
        <v>10512</v>
      </c>
      <c r="H3286" s="65">
        <v>4</v>
      </c>
      <c r="I3286" s="65">
        <v>767.78</v>
      </c>
      <c r="J3286" s="65">
        <v>2605.88</v>
      </c>
      <c r="K3286" s="65">
        <v>122800</v>
      </c>
      <c r="L3286" s="65">
        <v>2700</v>
      </c>
      <c r="M3286" s="65">
        <v>6</v>
      </c>
      <c r="N3286" s="65">
        <v>88.12</v>
      </c>
      <c r="O3286" s="65"/>
    </row>
    <row r="3287" ht="15" spans="1:15">
      <c r="A3287" s="65" t="s">
        <v>36</v>
      </c>
      <c r="B3287" s="65" t="s">
        <v>8545</v>
      </c>
      <c r="C3287" s="65" t="s">
        <v>1939</v>
      </c>
      <c r="D3287" s="65" t="s">
        <v>8495</v>
      </c>
      <c r="E3287" s="65" t="s">
        <v>1935</v>
      </c>
      <c r="F3287" s="65">
        <v>60</v>
      </c>
      <c r="G3287" s="65" t="s">
        <v>10512</v>
      </c>
      <c r="H3287" s="65">
        <v>4</v>
      </c>
      <c r="I3287" s="65">
        <v>767.78</v>
      </c>
      <c r="J3287" s="65">
        <v>2605.88</v>
      </c>
      <c r="K3287" s="65">
        <v>122800</v>
      </c>
      <c r="L3287" s="65">
        <v>2700</v>
      </c>
      <c r="M3287" s="65">
        <v>6</v>
      </c>
      <c r="N3287" s="65">
        <v>88.12</v>
      </c>
      <c r="O3287" s="65"/>
    </row>
    <row r="3288" ht="15" spans="1:15">
      <c r="A3288" s="65" t="s">
        <v>36</v>
      </c>
      <c r="B3288" s="65" t="s">
        <v>8547</v>
      </c>
      <c r="C3288" s="65" t="s">
        <v>1939</v>
      </c>
      <c r="D3288" s="65" t="s">
        <v>8495</v>
      </c>
      <c r="E3288" s="65" t="s">
        <v>1935</v>
      </c>
      <c r="F3288" s="65">
        <v>60</v>
      </c>
      <c r="G3288" s="65" t="s">
        <v>10512</v>
      </c>
      <c r="H3288" s="65">
        <v>4</v>
      </c>
      <c r="I3288" s="65">
        <v>767.78</v>
      </c>
      <c r="J3288" s="65">
        <v>2605.88</v>
      </c>
      <c r="K3288" s="65">
        <v>122800</v>
      </c>
      <c r="L3288" s="65">
        <v>2700</v>
      </c>
      <c r="M3288" s="65">
        <v>6</v>
      </c>
      <c r="N3288" s="65">
        <v>88.12</v>
      </c>
      <c r="O3288" s="65"/>
    </row>
    <row r="3289" ht="15" spans="1:15">
      <c r="A3289" s="65" t="s">
        <v>36</v>
      </c>
      <c r="B3289" s="65" t="s">
        <v>8548</v>
      </c>
      <c r="C3289" s="65" t="s">
        <v>1939</v>
      </c>
      <c r="D3289" s="65" t="s">
        <v>8495</v>
      </c>
      <c r="E3289" s="65" t="s">
        <v>1935</v>
      </c>
      <c r="F3289" s="65">
        <v>60</v>
      </c>
      <c r="G3289" s="65" t="s">
        <v>10512</v>
      </c>
      <c r="H3289" s="65">
        <v>4</v>
      </c>
      <c r="I3289" s="65">
        <v>767.78</v>
      </c>
      <c r="J3289" s="65">
        <v>2605.88</v>
      </c>
      <c r="K3289" s="65">
        <v>122800</v>
      </c>
      <c r="L3289" s="65">
        <v>2700</v>
      </c>
      <c r="M3289" s="65">
        <v>6</v>
      </c>
      <c r="N3289" s="65">
        <v>88.12</v>
      </c>
      <c r="O3289" s="65"/>
    </row>
    <row r="3290" ht="15" spans="1:15">
      <c r="A3290" s="65" t="s">
        <v>36</v>
      </c>
      <c r="B3290" s="65" t="s">
        <v>8549</v>
      </c>
      <c r="C3290" s="65" t="s">
        <v>1939</v>
      </c>
      <c r="D3290" s="65" t="s">
        <v>8495</v>
      </c>
      <c r="E3290" s="65" t="s">
        <v>1935</v>
      </c>
      <c r="F3290" s="65">
        <v>60</v>
      </c>
      <c r="G3290" s="65" t="s">
        <v>10512</v>
      </c>
      <c r="H3290" s="65">
        <v>4</v>
      </c>
      <c r="I3290" s="65">
        <v>767.78</v>
      </c>
      <c r="J3290" s="65">
        <v>2605.88</v>
      </c>
      <c r="K3290" s="65">
        <v>122800</v>
      </c>
      <c r="L3290" s="65">
        <v>2700</v>
      </c>
      <c r="M3290" s="65">
        <v>6</v>
      </c>
      <c r="N3290" s="65">
        <v>88.12</v>
      </c>
      <c r="O3290" s="65"/>
    </row>
    <row r="3291" ht="15" spans="1:15">
      <c r="A3291" s="65" t="s">
        <v>36</v>
      </c>
      <c r="B3291" s="65" t="s">
        <v>8550</v>
      </c>
      <c r="C3291" s="65" t="s">
        <v>1939</v>
      </c>
      <c r="D3291" s="65" t="s">
        <v>8495</v>
      </c>
      <c r="E3291" s="65" t="s">
        <v>1935</v>
      </c>
      <c r="F3291" s="65">
        <v>60</v>
      </c>
      <c r="G3291" s="65" t="s">
        <v>10512</v>
      </c>
      <c r="H3291" s="65">
        <v>4</v>
      </c>
      <c r="I3291" s="65">
        <v>767.78</v>
      </c>
      <c r="J3291" s="65">
        <v>2605.88</v>
      </c>
      <c r="K3291" s="65">
        <v>122800</v>
      </c>
      <c r="L3291" s="65">
        <v>2700</v>
      </c>
      <c r="M3291" s="65">
        <v>6</v>
      </c>
      <c r="N3291" s="65">
        <v>88.12</v>
      </c>
      <c r="O3291" s="65"/>
    </row>
    <row r="3292" ht="15" spans="1:15">
      <c r="A3292" s="65" t="s">
        <v>36</v>
      </c>
      <c r="B3292" s="65" t="s">
        <v>8551</v>
      </c>
      <c r="C3292" s="65" t="s">
        <v>1939</v>
      </c>
      <c r="D3292" s="65" t="s">
        <v>8495</v>
      </c>
      <c r="E3292" s="65" t="s">
        <v>1935</v>
      </c>
      <c r="F3292" s="65">
        <v>60</v>
      </c>
      <c r="G3292" s="65" t="s">
        <v>10512</v>
      </c>
      <c r="H3292" s="65">
        <v>4</v>
      </c>
      <c r="I3292" s="65">
        <v>767.78</v>
      </c>
      <c r="J3292" s="65">
        <v>2605.88</v>
      </c>
      <c r="K3292" s="65">
        <v>122800</v>
      </c>
      <c r="L3292" s="65">
        <v>2700</v>
      </c>
      <c r="M3292" s="65">
        <v>6</v>
      </c>
      <c r="N3292" s="65">
        <v>88.12</v>
      </c>
      <c r="O3292" s="65"/>
    </row>
    <row r="3293" ht="15" spans="1:15">
      <c r="A3293" s="65" t="s">
        <v>36</v>
      </c>
      <c r="B3293" s="65" t="s">
        <v>8552</v>
      </c>
      <c r="C3293" s="65" t="s">
        <v>1939</v>
      </c>
      <c r="D3293" s="65" t="s">
        <v>8495</v>
      </c>
      <c r="E3293" s="65" t="s">
        <v>1935</v>
      </c>
      <c r="F3293" s="65">
        <v>60</v>
      </c>
      <c r="G3293" s="65" t="s">
        <v>10512</v>
      </c>
      <c r="H3293" s="65">
        <v>4</v>
      </c>
      <c r="I3293" s="65">
        <v>767.78</v>
      </c>
      <c r="J3293" s="65">
        <v>2605.88</v>
      </c>
      <c r="K3293" s="65">
        <v>122800</v>
      </c>
      <c r="L3293" s="65">
        <v>2700</v>
      </c>
      <c r="M3293" s="65">
        <v>6</v>
      </c>
      <c r="N3293" s="65">
        <v>88.12</v>
      </c>
      <c r="O3293" s="65"/>
    </row>
    <row r="3294" ht="15" spans="1:15">
      <c r="A3294" s="65" t="s">
        <v>36</v>
      </c>
      <c r="B3294" s="65" t="s">
        <v>8554</v>
      </c>
      <c r="C3294" s="65" t="s">
        <v>1939</v>
      </c>
      <c r="D3294" s="65" t="s">
        <v>8495</v>
      </c>
      <c r="E3294" s="65" t="s">
        <v>1935</v>
      </c>
      <c r="F3294" s="65">
        <v>60</v>
      </c>
      <c r="G3294" s="65" t="s">
        <v>10512</v>
      </c>
      <c r="H3294" s="65">
        <v>4</v>
      </c>
      <c r="I3294" s="65">
        <v>767.78</v>
      </c>
      <c r="J3294" s="65">
        <v>2605.88</v>
      </c>
      <c r="K3294" s="65">
        <v>122800</v>
      </c>
      <c r="L3294" s="65">
        <v>2700</v>
      </c>
      <c r="M3294" s="65">
        <v>6</v>
      </c>
      <c r="N3294" s="65">
        <v>88.12</v>
      </c>
      <c r="O3294" s="65"/>
    </row>
    <row r="3295" ht="15" spans="1:15">
      <c r="A3295" s="65" t="s">
        <v>36</v>
      </c>
      <c r="B3295" s="65" t="s">
        <v>8555</v>
      </c>
      <c r="C3295" s="65" t="s">
        <v>1939</v>
      </c>
      <c r="D3295" s="65" t="s">
        <v>8495</v>
      </c>
      <c r="E3295" s="65" t="s">
        <v>1935</v>
      </c>
      <c r="F3295" s="65">
        <v>60</v>
      </c>
      <c r="G3295" s="65" t="s">
        <v>10512</v>
      </c>
      <c r="H3295" s="65">
        <v>4</v>
      </c>
      <c r="I3295" s="65">
        <v>767.78</v>
      </c>
      <c r="J3295" s="65">
        <v>2605.88</v>
      </c>
      <c r="K3295" s="65">
        <v>122800</v>
      </c>
      <c r="L3295" s="65">
        <v>2700</v>
      </c>
      <c r="M3295" s="65">
        <v>6</v>
      </c>
      <c r="N3295" s="65">
        <v>88.12</v>
      </c>
      <c r="O3295" s="65"/>
    </row>
    <row r="3296" ht="15" spans="1:15">
      <c r="A3296" s="65" t="s">
        <v>36</v>
      </c>
      <c r="B3296" s="65" t="s">
        <v>8556</v>
      </c>
      <c r="C3296" s="65" t="s">
        <v>1939</v>
      </c>
      <c r="D3296" s="65" t="s">
        <v>8495</v>
      </c>
      <c r="E3296" s="65" t="s">
        <v>1935</v>
      </c>
      <c r="F3296" s="65">
        <v>60</v>
      </c>
      <c r="G3296" s="65" t="s">
        <v>10512</v>
      </c>
      <c r="H3296" s="65">
        <v>4</v>
      </c>
      <c r="I3296" s="65">
        <v>767.78</v>
      </c>
      <c r="J3296" s="65">
        <v>2605.88</v>
      </c>
      <c r="K3296" s="65">
        <v>122800</v>
      </c>
      <c r="L3296" s="65">
        <v>2700</v>
      </c>
      <c r="M3296" s="65">
        <v>6</v>
      </c>
      <c r="N3296" s="65">
        <v>88.12</v>
      </c>
      <c r="O3296" s="65"/>
    </row>
    <row r="3297" ht="15" spans="1:15">
      <c r="A3297" s="65" t="s">
        <v>36</v>
      </c>
      <c r="B3297" s="65" t="s">
        <v>8557</v>
      </c>
      <c r="C3297" s="65" t="s">
        <v>1939</v>
      </c>
      <c r="D3297" s="65" t="s">
        <v>8495</v>
      </c>
      <c r="E3297" s="65" t="s">
        <v>1935</v>
      </c>
      <c r="F3297" s="65">
        <v>60</v>
      </c>
      <c r="G3297" s="65" t="s">
        <v>10512</v>
      </c>
      <c r="H3297" s="65">
        <v>4</v>
      </c>
      <c r="I3297" s="65">
        <v>767.78</v>
      </c>
      <c r="J3297" s="65">
        <v>2605.88</v>
      </c>
      <c r="K3297" s="65">
        <v>122800</v>
      </c>
      <c r="L3297" s="65">
        <v>2700</v>
      </c>
      <c r="M3297" s="65">
        <v>6</v>
      </c>
      <c r="N3297" s="65">
        <v>88.12</v>
      </c>
      <c r="O3297" s="65"/>
    </row>
    <row r="3298" ht="15" spans="1:15">
      <c r="A3298" s="65" t="s">
        <v>36</v>
      </c>
      <c r="B3298" s="65" t="s">
        <v>8558</v>
      </c>
      <c r="C3298" s="65" t="s">
        <v>1939</v>
      </c>
      <c r="D3298" s="65" t="s">
        <v>8495</v>
      </c>
      <c r="E3298" s="65" t="s">
        <v>1935</v>
      </c>
      <c r="F3298" s="65">
        <v>60</v>
      </c>
      <c r="G3298" s="65" t="s">
        <v>10512</v>
      </c>
      <c r="H3298" s="65">
        <v>4</v>
      </c>
      <c r="I3298" s="65">
        <v>767.78</v>
      </c>
      <c r="J3298" s="65">
        <v>2605.88</v>
      </c>
      <c r="K3298" s="65">
        <v>122800</v>
      </c>
      <c r="L3298" s="65">
        <v>2700</v>
      </c>
      <c r="M3298" s="65">
        <v>6</v>
      </c>
      <c r="N3298" s="65">
        <v>88.12</v>
      </c>
      <c r="O3298" s="65"/>
    </row>
    <row r="3299" ht="15" spans="1:15">
      <c r="A3299" s="65" t="s">
        <v>36</v>
      </c>
      <c r="B3299" s="65" t="s">
        <v>8559</v>
      </c>
      <c r="C3299" s="65" t="s">
        <v>1939</v>
      </c>
      <c r="D3299" s="65" t="s">
        <v>8495</v>
      </c>
      <c r="E3299" s="65" t="s">
        <v>1935</v>
      </c>
      <c r="F3299" s="65">
        <v>60</v>
      </c>
      <c r="G3299" s="65" t="s">
        <v>10512</v>
      </c>
      <c r="H3299" s="65">
        <v>4</v>
      </c>
      <c r="I3299" s="65">
        <v>767.78</v>
      </c>
      <c r="J3299" s="65">
        <v>2605.88</v>
      </c>
      <c r="K3299" s="65">
        <v>122800</v>
      </c>
      <c r="L3299" s="65">
        <v>2700</v>
      </c>
      <c r="M3299" s="65">
        <v>6</v>
      </c>
      <c r="N3299" s="65">
        <v>88.12</v>
      </c>
      <c r="O3299" s="65"/>
    </row>
    <row r="3300" ht="15" spans="1:15">
      <c r="A3300" s="65" t="s">
        <v>36</v>
      </c>
      <c r="B3300" s="65" t="s">
        <v>8560</v>
      </c>
      <c r="C3300" s="65" t="s">
        <v>1939</v>
      </c>
      <c r="D3300" s="65" t="s">
        <v>8495</v>
      </c>
      <c r="E3300" s="65" t="s">
        <v>1935</v>
      </c>
      <c r="F3300" s="65">
        <v>60</v>
      </c>
      <c r="G3300" s="65" t="s">
        <v>10512</v>
      </c>
      <c r="H3300" s="65">
        <v>4</v>
      </c>
      <c r="I3300" s="65">
        <v>767.78</v>
      </c>
      <c r="J3300" s="65">
        <v>2605.88</v>
      </c>
      <c r="K3300" s="65">
        <v>122800</v>
      </c>
      <c r="L3300" s="65">
        <v>2700</v>
      </c>
      <c r="M3300" s="65">
        <v>6</v>
      </c>
      <c r="N3300" s="65">
        <v>88.12</v>
      </c>
      <c r="O3300" s="65"/>
    </row>
    <row r="3301" ht="15" spans="1:15">
      <c r="A3301" s="65" t="s">
        <v>36</v>
      </c>
      <c r="B3301" s="65" t="s">
        <v>8561</v>
      </c>
      <c r="C3301" s="65" t="s">
        <v>1939</v>
      </c>
      <c r="D3301" s="65" t="s">
        <v>8495</v>
      </c>
      <c r="E3301" s="65" t="s">
        <v>1935</v>
      </c>
      <c r="F3301" s="65">
        <v>60</v>
      </c>
      <c r="G3301" s="65" t="s">
        <v>10512</v>
      </c>
      <c r="H3301" s="65">
        <v>4</v>
      </c>
      <c r="I3301" s="65">
        <v>767.78</v>
      </c>
      <c r="J3301" s="65">
        <v>2605.88</v>
      </c>
      <c r="K3301" s="65">
        <v>122800</v>
      </c>
      <c r="L3301" s="65">
        <v>2700</v>
      </c>
      <c r="M3301" s="65">
        <v>6</v>
      </c>
      <c r="N3301" s="65">
        <v>88.12</v>
      </c>
      <c r="O3301" s="65"/>
    </row>
    <row r="3302" ht="15" spans="1:15">
      <c r="A3302" s="65" t="s">
        <v>36</v>
      </c>
      <c r="B3302" s="65" t="s">
        <v>8562</v>
      </c>
      <c r="C3302" s="65" t="s">
        <v>1939</v>
      </c>
      <c r="D3302" s="65" t="s">
        <v>8495</v>
      </c>
      <c r="E3302" s="65" t="s">
        <v>1935</v>
      </c>
      <c r="F3302" s="65">
        <v>60</v>
      </c>
      <c r="G3302" s="65" t="s">
        <v>10512</v>
      </c>
      <c r="H3302" s="65">
        <v>4</v>
      </c>
      <c r="I3302" s="65">
        <v>767.78</v>
      </c>
      <c r="J3302" s="65">
        <v>2605.88</v>
      </c>
      <c r="K3302" s="65">
        <v>122800</v>
      </c>
      <c r="L3302" s="65">
        <v>2700</v>
      </c>
      <c r="M3302" s="65">
        <v>6</v>
      </c>
      <c r="N3302" s="65">
        <v>88.12</v>
      </c>
      <c r="O3302" s="65"/>
    </row>
    <row r="3303" ht="15" spans="1:15">
      <c r="A3303" s="65" t="s">
        <v>36</v>
      </c>
      <c r="B3303" s="65" t="s">
        <v>8564</v>
      </c>
      <c r="C3303" s="65" t="s">
        <v>1939</v>
      </c>
      <c r="D3303" s="65" t="s">
        <v>8495</v>
      </c>
      <c r="E3303" s="65" t="s">
        <v>1935</v>
      </c>
      <c r="F3303" s="65">
        <v>60</v>
      </c>
      <c r="G3303" s="65" t="s">
        <v>10512</v>
      </c>
      <c r="H3303" s="65">
        <v>4</v>
      </c>
      <c r="I3303" s="65">
        <v>767.78</v>
      </c>
      <c r="J3303" s="65">
        <v>2605.88</v>
      </c>
      <c r="K3303" s="65">
        <v>122800</v>
      </c>
      <c r="L3303" s="65">
        <v>2700</v>
      </c>
      <c r="M3303" s="65">
        <v>6</v>
      </c>
      <c r="N3303" s="65">
        <v>88.12</v>
      </c>
      <c r="O3303" s="65"/>
    </row>
    <row r="3304" ht="15" spans="1:15">
      <c r="A3304" s="65" t="s">
        <v>36</v>
      </c>
      <c r="B3304" s="65" t="s">
        <v>8566</v>
      </c>
      <c r="C3304" s="65" t="s">
        <v>1939</v>
      </c>
      <c r="D3304" s="65" t="s">
        <v>8495</v>
      </c>
      <c r="E3304" s="65" t="s">
        <v>1935</v>
      </c>
      <c r="F3304" s="65">
        <v>60</v>
      </c>
      <c r="G3304" s="65" t="s">
        <v>10512</v>
      </c>
      <c r="H3304" s="65">
        <v>4</v>
      </c>
      <c r="I3304" s="65">
        <v>767.78</v>
      </c>
      <c r="J3304" s="65">
        <v>2605.88</v>
      </c>
      <c r="K3304" s="65">
        <v>122800</v>
      </c>
      <c r="L3304" s="65">
        <v>2700</v>
      </c>
      <c r="M3304" s="65">
        <v>6</v>
      </c>
      <c r="N3304" s="65">
        <v>88.12</v>
      </c>
      <c r="O3304" s="65"/>
    </row>
    <row r="3305" ht="15" spans="1:15">
      <c r="A3305" s="65" t="s">
        <v>36</v>
      </c>
      <c r="B3305" s="65" t="s">
        <v>8568</v>
      </c>
      <c r="C3305" s="65" t="s">
        <v>1939</v>
      </c>
      <c r="D3305" s="65" t="s">
        <v>8495</v>
      </c>
      <c r="E3305" s="65" t="s">
        <v>1935</v>
      </c>
      <c r="F3305" s="65">
        <v>60</v>
      </c>
      <c r="G3305" s="65" t="s">
        <v>10512</v>
      </c>
      <c r="H3305" s="65">
        <v>4</v>
      </c>
      <c r="I3305" s="65">
        <v>767.78</v>
      </c>
      <c r="J3305" s="65">
        <v>2605.88</v>
      </c>
      <c r="K3305" s="65">
        <v>122800</v>
      </c>
      <c r="L3305" s="65">
        <v>2700</v>
      </c>
      <c r="M3305" s="65">
        <v>6</v>
      </c>
      <c r="N3305" s="65">
        <v>88.12</v>
      </c>
      <c r="O3305" s="65"/>
    </row>
    <row r="3306" ht="15" spans="1:15">
      <c r="A3306" s="65" t="s">
        <v>36</v>
      </c>
      <c r="B3306" s="65" t="s">
        <v>8569</v>
      </c>
      <c r="C3306" s="65" t="s">
        <v>1939</v>
      </c>
      <c r="D3306" s="65" t="s">
        <v>8495</v>
      </c>
      <c r="E3306" s="65" t="s">
        <v>1935</v>
      </c>
      <c r="F3306" s="65">
        <v>60</v>
      </c>
      <c r="G3306" s="65" t="s">
        <v>10512</v>
      </c>
      <c r="H3306" s="65">
        <v>4</v>
      </c>
      <c r="I3306" s="65">
        <v>767.78</v>
      </c>
      <c r="J3306" s="65">
        <v>2605.88</v>
      </c>
      <c r="K3306" s="65">
        <v>122800</v>
      </c>
      <c r="L3306" s="65">
        <v>2700</v>
      </c>
      <c r="M3306" s="65">
        <v>6</v>
      </c>
      <c r="N3306" s="65">
        <v>88.12</v>
      </c>
      <c r="O3306" s="65"/>
    </row>
    <row r="3307" ht="15" spans="1:15">
      <c r="A3307" s="65" t="s">
        <v>36</v>
      </c>
      <c r="B3307" s="65" t="s">
        <v>8570</v>
      </c>
      <c r="C3307" s="65" t="s">
        <v>1939</v>
      </c>
      <c r="D3307" s="65" t="s">
        <v>8495</v>
      </c>
      <c r="E3307" s="65" t="s">
        <v>1935</v>
      </c>
      <c r="F3307" s="65">
        <v>60</v>
      </c>
      <c r="G3307" s="65" t="s">
        <v>10512</v>
      </c>
      <c r="H3307" s="65">
        <v>4</v>
      </c>
      <c r="I3307" s="65">
        <v>767.78</v>
      </c>
      <c r="J3307" s="65">
        <v>2605.88</v>
      </c>
      <c r="K3307" s="65">
        <v>122800</v>
      </c>
      <c r="L3307" s="65">
        <v>2700</v>
      </c>
      <c r="M3307" s="65">
        <v>6</v>
      </c>
      <c r="N3307" s="65">
        <v>88.12</v>
      </c>
      <c r="O3307" s="65" t="s">
        <v>5682</v>
      </c>
    </row>
    <row r="3308" ht="15" spans="1:15">
      <c r="A3308" s="65" t="s">
        <v>36</v>
      </c>
      <c r="B3308" s="65" t="s">
        <v>8572</v>
      </c>
      <c r="C3308" s="65" t="s">
        <v>1939</v>
      </c>
      <c r="D3308" s="65" t="s">
        <v>8495</v>
      </c>
      <c r="E3308" s="65" t="s">
        <v>1935</v>
      </c>
      <c r="F3308" s="65">
        <v>60</v>
      </c>
      <c r="G3308" s="65" t="s">
        <v>10512</v>
      </c>
      <c r="H3308" s="65">
        <v>4</v>
      </c>
      <c r="I3308" s="65">
        <v>767.78</v>
      </c>
      <c r="J3308" s="65">
        <v>2605.88</v>
      </c>
      <c r="K3308" s="65">
        <v>122800</v>
      </c>
      <c r="L3308" s="65">
        <v>2700</v>
      </c>
      <c r="M3308" s="65">
        <v>6</v>
      </c>
      <c r="N3308" s="65">
        <v>88.12</v>
      </c>
      <c r="O3308" s="65"/>
    </row>
    <row r="3309" ht="15" spans="1:15">
      <c r="A3309" s="65" t="s">
        <v>36</v>
      </c>
      <c r="B3309" s="65" t="s">
        <v>8574</v>
      </c>
      <c r="C3309" s="65" t="s">
        <v>1939</v>
      </c>
      <c r="D3309" s="65" t="s">
        <v>8495</v>
      </c>
      <c r="E3309" s="65" t="s">
        <v>1935</v>
      </c>
      <c r="F3309" s="65">
        <v>60</v>
      </c>
      <c r="G3309" s="65" t="s">
        <v>10512</v>
      </c>
      <c r="H3309" s="65">
        <v>4</v>
      </c>
      <c r="I3309" s="65">
        <v>767.78</v>
      </c>
      <c r="J3309" s="65">
        <v>2605.88</v>
      </c>
      <c r="K3309" s="65">
        <v>122800</v>
      </c>
      <c r="L3309" s="65">
        <v>2700</v>
      </c>
      <c r="M3309" s="65">
        <v>6</v>
      </c>
      <c r="N3309" s="65">
        <v>88.12</v>
      </c>
      <c r="O3309" s="65"/>
    </row>
    <row r="3310" ht="15" spans="1:15">
      <c r="A3310" s="65" t="s">
        <v>36</v>
      </c>
      <c r="B3310" s="65" t="s">
        <v>8575</v>
      </c>
      <c r="C3310" s="65" t="s">
        <v>1939</v>
      </c>
      <c r="D3310" s="65" t="s">
        <v>8495</v>
      </c>
      <c r="E3310" s="65" t="s">
        <v>1935</v>
      </c>
      <c r="F3310" s="65">
        <v>60</v>
      </c>
      <c r="G3310" s="65" t="s">
        <v>10512</v>
      </c>
      <c r="H3310" s="65">
        <v>4</v>
      </c>
      <c r="I3310" s="65">
        <v>767.78</v>
      </c>
      <c r="J3310" s="65">
        <v>2605.88</v>
      </c>
      <c r="K3310" s="65">
        <v>122800</v>
      </c>
      <c r="L3310" s="65">
        <v>2700</v>
      </c>
      <c r="M3310" s="65">
        <v>6</v>
      </c>
      <c r="N3310" s="65">
        <v>88.12</v>
      </c>
      <c r="O3310" s="65"/>
    </row>
    <row r="3311" ht="15" spans="1:15">
      <c r="A3311" s="65" t="s">
        <v>36</v>
      </c>
      <c r="B3311" s="65" t="s">
        <v>8576</v>
      </c>
      <c r="C3311" s="65" t="s">
        <v>1939</v>
      </c>
      <c r="D3311" s="65" t="s">
        <v>8495</v>
      </c>
      <c r="E3311" s="65" t="s">
        <v>1935</v>
      </c>
      <c r="F3311" s="65">
        <v>60</v>
      </c>
      <c r="G3311" s="65" t="s">
        <v>10512</v>
      </c>
      <c r="H3311" s="65">
        <v>4</v>
      </c>
      <c r="I3311" s="65">
        <v>767.78</v>
      </c>
      <c r="J3311" s="65">
        <v>2605.88</v>
      </c>
      <c r="K3311" s="65">
        <v>122800</v>
      </c>
      <c r="L3311" s="65">
        <v>2700</v>
      </c>
      <c r="M3311" s="65">
        <v>6</v>
      </c>
      <c r="N3311" s="65">
        <v>88.12</v>
      </c>
      <c r="O3311" s="65" t="s">
        <v>5682</v>
      </c>
    </row>
    <row r="3312" ht="15" spans="1:15">
      <c r="A3312" s="65" t="s">
        <v>36</v>
      </c>
      <c r="B3312" s="65" t="s">
        <v>8578</v>
      </c>
      <c r="C3312" s="65" t="s">
        <v>1939</v>
      </c>
      <c r="D3312" s="65" t="s">
        <v>8495</v>
      </c>
      <c r="E3312" s="65" t="s">
        <v>1935</v>
      </c>
      <c r="F3312" s="65">
        <v>60</v>
      </c>
      <c r="G3312" s="65" t="s">
        <v>10512</v>
      </c>
      <c r="H3312" s="65">
        <v>4</v>
      </c>
      <c r="I3312" s="65">
        <v>768.04</v>
      </c>
      <c r="J3312" s="65">
        <v>2606.12</v>
      </c>
      <c r="K3312" s="65">
        <v>122800</v>
      </c>
      <c r="L3312" s="65">
        <v>2700</v>
      </c>
      <c r="M3312" s="65">
        <v>6</v>
      </c>
      <c r="N3312" s="65">
        <v>87.88</v>
      </c>
      <c r="O3312" s="65"/>
    </row>
    <row r="3313" ht="15" spans="1:15">
      <c r="A3313" s="65" t="s">
        <v>36</v>
      </c>
      <c r="B3313" s="65" t="s">
        <v>8433</v>
      </c>
      <c r="C3313" s="65" t="s">
        <v>1939</v>
      </c>
      <c r="D3313" s="65" t="s">
        <v>8393</v>
      </c>
      <c r="E3313" s="65" t="s">
        <v>1935</v>
      </c>
      <c r="F3313" s="65">
        <v>60</v>
      </c>
      <c r="G3313" s="65" t="s">
        <v>10512</v>
      </c>
      <c r="H3313" s="65">
        <v>4</v>
      </c>
      <c r="I3313" s="65">
        <v>736.52</v>
      </c>
      <c r="J3313" s="65">
        <v>2499.78</v>
      </c>
      <c r="K3313" s="65">
        <v>117800</v>
      </c>
      <c r="L3313" s="65">
        <v>2600</v>
      </c>
      <c r="M3313" s="65">
        <v>6</v>
      </c>
      <c r="N3313" s="65">
        <v>94.22</v>
      </c>
      <c r="O3313" s="65" t="s">
        <v>8394</v>
      </c>
    </row>
    <row r="3314" ht="15" spans="1:15">
      <c r="A3314" s="65" t="s">
        <v>36</v>
      </c>
      <c r="B3314" s="65" t="s">
        <v>8435</v>
      </c>
      <c r="C3314" s="65" t="s">
        <v>1939</v>
      </c>
      <c r="D3314" s="65" t="s">
        <v>8393</v>
      </c>
      <c r="E3314" s="65" t="s">
        <v>1935</v>
      </c>
      <c r="F3314" s="65">
        <v>60</v>
      </c>
      <c r="G3314" s="65" t="s">
        <v>10512</v>
      </c>
      <c r="H3314" s="65">
        <v>4</v>
      </c>
      <c r="I3314" s="65">
        <v>736.52</v>
      </c>
      <c r="J3314" s="65">
        <v>2499.78</v>
      </c>
      <c r="K3314" s="65">
        <v>117800</v>
      </c>
      <c r="L3314" s="65">
        <v>2600</v>
      </c>
      <c r="M3314" s="65">
        <v>6</v>
      </c>
      <c r="N3314" s="65">
        <v>94.22</v>
      </c>
      <c r="O3314" s="65" t="s">
        <v>8394</v>
      </c>
    </row>
    <row r="3315" ht="15" spans="1:15">
      <c r="A3315" s="65" t="s">
        <v>36</v>
      </c>
      <c r="B3315" s="65" t="s">
        <v>8437</v>
      </c>
      <c r="C3315" s="65" t="s">
        <v>1939</v>
      </c>
      <c r="D3315" s="65" t="s">
        <v>8393</v>
      </c>
      <c r="E3315" s="65" t="s">
        <v>1935</v>
      </c>
      <c r="F3315" s="65">
        <v>60</v>
      </c>
      <c r="G3315" s="65" t="s">
        <v>10512</v>
      </c>
      <c r="H3315" s="65">
        <v>4</v>
      </c>
      <c r="I3315" s="65">
        <v>736.52</v>
      </c>
      <c r="J3315" s="65">
        <v>2499.78</v>
      </c>
      <c r="K3315" s="65">
        <v>117800</v>
      </c>
      <c r="L3315" s="65">
        <v>2600</v>
      </c>
      <c r="M3315" s="65">
        <v>6</v>
      </c>
      <c r="N3315" s="65">
        <v>94.22</v>
      </c>
      <c r="O3315" s="65" t="s">
        <v>8394</v>
      </c>
    </row>
    <row r="3316" ht="15" spans="1:15">
      <c r="A3316" s="65" t="s">
        <v>36</v>
      </c>
      <c r="B3316" s="65" t="s">
        <v>8439</v>
      </c>
      <c r="C3316" s="65" t="s">
        <v>1939</v>
      </c>
      <c r="D3316" s="65" t="s">
        <v>8393</v>
      </c>
      <c r="E3316" s="65" t="s">
        <v>1935</v>
      </c>
      <c r="F3316" s="65">
        <v>60</v>
      </c>
      <c r="G3316" s="65" t="s">
        <v>10512</v>
      </c>
      <c r="H3316" s="65">
        <v>4</v>
      </c>
      <c r="I3316" s="65">
        <v>736.52</v>
      </c>
      <c r="J3316" s="65">
        <v>2499.78</v>
      </c>
      <c r="K3316" s="65">
        <v>117800</v>
      </c>
      <c r="L3316" s="65">
        <v>2600</v>
      </c>
      <c r="M3316" s="65">
        <v>6</v>
      </c>
      <c r="N3316" s="65">
        <v>94.22</v>
      </c>
      <c r="O3316" s="65" t="s">
        <v>8394</v>
      </c>
    </row>
    <row r="3317" ht="15" spans="1:15">
      <c r="A3317" s="65" t="s">
        <v>36</v>
      </c>
      <c r="B3317" s="65" t="s">
        <v>8441</v>
      </c>
      <c r="C3317" s="65" t="s">
        <v>1939</v>
      </c>
      <c r="D3317" s="65" t="s">
        <v>8393</v>
      </c>
      <c r="E3317" s="65" t="s">
        <v>1935</v>
      </c>
      <c r="F3317" s="65">
        <v>60</v>
      </c>
      <c r="G3317" s="65" t="s">
        <v>10512</v>
      </c>
      <c r="H3317" s="65">
        <v>4</v>
      </c>
      <c r="I3317" s="65">
        <v>736.52</v>
      </c>
      <c r="J3317" s="65">
        <v>2499.78</v>
      </c>
      <c r="K3317" s="65">
        <v>117800</v>
      </c>
      <c r="L3317" s="65">
        <v>2600</v>
      </c>
      <c r="M3317" s="65">
        <v>6</v>
      </c>
      <c r="N3317" s="65">
        <v>94.22</v>
      </c>
      <c r="O3317" s="65" t="s">
        <v>8394</v>
      </c>
    </row>
    <row r="3318" ht="15" spans="1:15">
      <c r="A3318" s="65" t="s">
        <v>36</v>
      </c>
      <c r="B3318" s="65" t="s">
        <v>8389</v>
      </c>
      <c r="C3318" s="65" t="s">
        <v>1939</v>
      </c>
      <c r="D3318" s="65" t="s">
        <v>8393</v>
      </c>
      <c r="E3318" s="65" t="s">
        <v>1935</v>
      </c>
      <c r="F3318" s="65">
        <v>60</v>
      </c>
      <c r="G3318" s="65" t="s">
        <v>10512</v>
      </c>
      <c r="H3318" s="65">
        <v>4</v>
      </c>
      <c r="I3318" s="65">
        <v>736.52</v>
      </c>
      <c r="J3318" s="65">
        <v>2499.78</v>
      </c>
      <c r="K3318" s="65">
        <v>117800</v>
      </c>
      <c r="L3318" s="65">
        <v>2600</v>
      </c>
      <c r="M3318" s="65">
        <v>6</v>
      </c>
      <c r="N3318" s="65">
        <v>94.22</v>
      </c>
      <c r="O3318" s="65" t="s">
        <v>8394</v>
      </c>
    </row>
    <row r="3319" ht="15" spans="1:15">
      <c r="A3319" s="65" t="s">
        <v>36</v>
      </c>
      <c r="B3319" s="65" t="s">
        <v>8395</v>
      </c>
      <c r="C3319" s="65" t="s">
        <v>1939</v>
      </c>
      <c r="D3319" s="65" t="s">
        <v>8393</v>
      </c>
      <c r="E3319" s="65" t="s">
        <v>1935</v>
      </c>
      <c r="F3319" s="65">
        <v>60</v>
      </c>
      <c r="G3319" s="65" t="s">
        <v>10512</v>
      </c>
      <c r="H3319" s="65">
        <v>4</v>
      </c>
      <c r="I3319" s="65">
        <v>736.52</v>
      </c>
      <c r="J3319" s="65">
        <v>2499.78</v>
      </c>
      <c r="K3319" s="65">
        <v>117800</v>
      </c>
      <c r="L3319" s="65">
        <v>2600</v>
      </c>
      <c r="M3319" s="65">
        <v>6</v>
      </c>
      <c r="N3319" s="65">
        <v>94.22</v>
      </c>
      <c r="O3319" s="65" t="s">
        <v>8394</v>
      </c>
    </row>
    <row r="3320" ht="15" spans="1:15">
      <c r="A3320" s="65" t="s">
        <v>36</v>
      </c>
      <c r="B3320" s="65" t="s">
        <v>8397</v>
      </c>
      <c r="C3320" s="65" t="s">
        <v>1939</v>
      </c>
      <c r="D3320" s="65" t="s">
        <v>8393</v>
      </c>
      <c r="E3320" s="65" t="s">
        <v>1935</v>
      </c>
      <c r="F3320" s="65">
        <v>60</v>
      </c>
      <c r="G3320" s="65" t="s">
        <v>10512</v>
      </c>
      <c r="H3320" s="65">
        <v>4</v>
      </c>
      <c r="I3320" s="65">
        <v>736.52</v>
      </c>
      <c r="J3320" s="65">
        <v>2499.78</v>
      </c>
      <c r="K3320" s="65">
        <v>117800</v>
      </c>
      <c r="L3320" s="65">
        <v>2600</v>
      </c>
      <c r="M3320" s="65">
        <v>6</v>
      </c>
      <c r="N3320" s="65">
        <v>94.22</v>
      </c>
      <c r="O3320" s="65" t="s">
        <v>8394</v>
      </c>
    </row>
    <row r="3321" ht="15" spans="1:15">
      <c r="A3321" s="65" t="s">
        <v>36</v>
      </c>
      <c r="B3321" s="65" t="s">
        <v>8399</v>
      </c>
      <c r="C3321" s="65" t="s">
        <v>1939</v>
      </c>
      <c r="D3321" s="65" t="s">
        <v>8393</v>
      </c>
      <c r="E3321" s="65" t="s">
        <v>1935</v>
      </c>
      <c r="F3321" s="65">
        <v>60</v>
      </c>
      <c r="G3321" s="65" t="s">
        <v>10512</v>
      </c>
      <c r="H3321" s="65">
        <v>4</v>
      </c>
      <c r="I3321" s="65">
        <v>736.52</v>
      </c>
      <c r="J3321" s="65">
        <v>2499.78</v>
      </c>
      <c r="K3321" s="65">
        <v>117800</v>
      </c>
      <c r="L3321" s="65">
        <v>2600</v>
      </c>
      <c r="M3321" s="65">
        <v>6</v>
      </c>
      <c r="N3321" s="65">
        <v>94.22</v>
      </c>
      <c r="O3321" s="65" t="s">
        <v>8394</v>
      </c>
    </row>
    <row r="3322" ht="15" spans="1:15">
      <c r="A3322" s="65" t="s">
        <v>36</v>
      </c>
      <c r="B3322" s="65" t="s">
        <v>8401</v>
      </c>
      <c r="C3322" s="65" t="s">
        <v>1939</v>
      </c>
      <c r="D3322" s="65" t="s">
        <v>8393</v>
      </c>
      <c r="E3322" s="65" t="s">
        <v>1935</v>
      </c>
      <c r="F3322" s="65">
        <v>60</v>
      </c>
      <c r="G3322" s="65" t="s">
        <v>10512</v>
      </c>
      <c r="H3322" s="65">
        <v>4</v>
      </c>
      <c r="I3322" s="65">
        <v>736.52</v>
      </c>
      <c r="J3322" s="65">
        <v>2499.78</v>
      </c>
      <c r="K3322" s="65">
        <v>117800</v>
      </c>
      <c r="L3322" s="65">
        <v>2600</v>
      </c>
      <c r="M3322" s="65">
        <v>6</v>
      </c>
      <c r="N3322" s="65">
        <v>94.22</v>
      </c>
      <c r="O3322" s="65" t="s">
        <v>8394</v>
      </c>
    </row>
    <row r="3323" ht="15" spans="1:15">
      <c r="A3323" s="65" t="s">
        <v>36</v>
      </c>
      <c r="B3323" s="65" t="s">
        <v>8403</v>
      </c>
      <c r="C3323" s="65" t="s">
        <v>1939</v>
      </c>
      <c r="D3323" s="65" t="s">
        <v>8393</v>
      </c>
      <c r="E3323" s="65" t="s">
        <v>1935</v>
      </c>
      <c r="F3323" s="65">
        <v>60</v>
      </c>
      <c r="G3323" s="65" t="s">
        <v>10512</v>
      </c>
      <c r="H3323" s="65">
        <v>4</v>
      </c>
      <c r="I3323" s="65">
        <v>736.52</v>
      </c>
      <c r="J3323" s="65">
        <v>2499.78</v>
      </c>
      <c r="K3323" s="65">
        <v>117800</v>
      </c>
      <c r="L3323" s="65">
        <v>2600</v>
      </c>
      <c r="M3323" s="65">
        <v>6</v>
      </c>
      <c r="N3323" s="65">
        <v>94.22</v>
      </c>
      <c r="O3323" s="65" t="s">
        <v>8394</v>
      </c>
    </row>
    <row r="3324" ht="15" spans="1:15">
      <c r="A3324" s="65" t="s">
        <v>36</v>
      </c>
      <c r="B3324" s="65" t="s">
        <v>8405</v>
      </c>
      <c r="C3324" s="65" t="s">
        <v>1939</v>
      </c>
      <c r="D3324" s="65" t="s">
        <v>8393</v>
      </c>
      <c r="E3324" s="65" t="s">
        <v>1935</v>
      </c>
      <c r="F3324" s="65">
        <v>60</v>
      </c>
      <c r="G3324" s="65" t="s">
        <v>10512</v>
      </c>
      <c r="H3324" s="65">
        <v>4</v>
      </c>
      <c r="I3324" s="65">
        <v>736.52</v>
      </c>
      <c r="J3324" s="65">
        <v>2499.78</v>
      </c>
      <c r="K3324" s="65">
        <v>117800</v>
      </c>
      <c r="L3324" s="65">
        <v>2600</v>
      </c>
      <c r="M3324" s="65">
        <v>6</v>
      </c>
      <c r="N3324" s="65">
        <v>94.22</v>
      </c>
      <c r="O3324" s="65" t="s">
        <v>8394</v>
      </c>
    </row>
    <row r="3325" ht="15" spans="1:15">
      <c r="A3325" s="65" t="s">
        <v>36</v>
      </c>
      <c r="B3325" s="65" t="s">
        <v>8407</v>
      </c>
      <c r="C3325" s="65" t="s">
        <v>1939</v>
      </c>
      <c r="D3325" s="65" t="s">
        <v>8393</v>
      </c>
      <c r="E3325" s="65" t="s">
        <v>1935</v>
      </c>
      <c r="F3325" s="65">
        <v>60</v>
      </c>
      <c r="G3325" s="65" t="s">
        <v>10512</v>
      </c>
      <c r="H3325" s="65">
        <v>4</v>
      </c>
      <c r="I3325" s="65">
        <v>736.52</v>
      </c>
      <c r="J3325" s="65">
        <v>2499.78</v>
      </c>
      <c r="K3325" s="65">
        <v>117800</v>
      </c>
      <c r="L3325" s="65">
        <v>2600</v>
      </c>
      <c r="M3325" s="65">
        <v>6</v>
      </c>
      <c r="N3325" s="65">
        <v>94.22</v>
      </c>
      <c r="O3325" s="65" t="s">
        <v>8394</v>
      </c>
    </row>
    <row r="3326" ht="15" spans="1:15">
      <c r="A3326" s="65" t="s">
        <v>36</v>
      </c>
      <c r="B3326" s="65" t="s">
        <v>8409</v>
      </c>
      <c r="C3326" s="65" t="s">
        <v>1939</v>
      </c>
      <c r="D3326" s="65" t="s">
        <v>8393</v>
      </c>
      <c r="E3326" s="65" t="s">
        <v>1935</v>
      </c>
      <c r="F3326" s="65">
        <v>60</v>
      </c>
      <c r="G3326" s="65" t="s">
        <v>10512</v>
      </c>
      <c r="H3326" s="65">
        <v>4</v>
      </c>
      <c r="I3326" s="65">
        <v>736.52</v>
      </c>
      <c r="J3326" s="65">
        <v>2499.78</v>
      </c>
      <c r="K3326" s="65">
        <v>117800</v>
      </c>
      <c r="L3326" s="65">
        <v>2600</v>
      </c>
      <c r="M3326" s="65">
        <v>6</v>
      </c>
      <c r="N3326" s="65">
        <v>94.22</v>
      </c>
      <c r="O3326" s="65" t="s">
        <v>8394</v>
      </c>
    </row>
    <row r="3327" ht="15" spans="1:15">
      <c r="A3327" s="65" t="s">
        <v>36</v>
      </c>
      <c r="B3327" s="65" t="s">
        <v>8411</v>
      </c>
      <c r="C3327" s="65" t="s">
        <v>1939</v>
      </c>
      <c r="D3327" s="65" t="s">
        <v>8393</v>
      </c>
      <c r="E3327" s="65" t="s">
        <v>1935</v>
      </c>
      <c r="F3327" s="65">
        <v>60</v>
      </c>
      <c r="G3327" s="65" t="s">
        <v>10512</v>
      </c>
      <c r="H3327" s="65">
        <v>4</v>
      </c>
      <c r="I3327" s="65">
        <v>736.52</v>
      </c>
      <c r="J3327" s="65">
        <v>2499.78</v>
      </c>
      <c r="K3327" s="65">
        <v>117800</v>
      </c>
      <c r="L3327" s="65">
        <v>2600</v>
      </c>
      <c r="M3327" s="65">
        <v>6</v>
      </c>
      <c r="N3327" s="65">
        <v>94.22</v>
      </c>
      <c r="O3327" s="65" t="s">
        <v>8394</v>
      </c>
    </row>
    <row r="3328" ht="15" spans="1:15">
      <c r="A3328" s="65" t="s">
        <v>36</v>
      </c>
      <c r="B3328" s="65" t="s">
        <v>8413</v>
      </c>
      <c r="C3328" s="65" t="s">
        <v>1939</v>
      </c>
      <c r="D3328" s="65" t="s">
        <v>8393</v>
      </c>
      <c r="E3328" s="65" t="s">
        <v>1935</v>
      </c>
      <c r="F3328" s="65">
        <v>60</v>
      </c>
      <c r="G3328" s="65" t="s">
        <v>10512</v>
      </c>
      <c r="H3328" s="65">
        <v>4</v>
      </c>
      <c r="I3328" s="65">
        <v>736.52</v>
      </c>
      <c r="J3328" s="65">
        <v>2499.78</v>
      </c>
      <c r="K3328" s="65">
        <v>117800</v>
      </c>
      <c r="L3328" s="65">
        <v>2600</v>
      </c>
      <c r="M3328" s="65">
        <v>6</v>
      </c>
      <c r="N3328" s="65">
        <v>94.22</v>
      </c>
      <c r="O3328" s="65" t="s">
        <v>8394</v>
      </c>
    </row>
    <row r="3329" ht="15" spans="1:15">
      <c r="A3329" s="65" t="s">
        <v>36</v>
      </c>
      <c r="B3329" s="65" t="s">
        <v>8415</v>
      </c>
      <c r="C3329" s="65" t="s">
        <v>1939</v>
      </c>
      <c r="D3329" s="65" t="s">
        <v>8393</v>
      </c>
      <c r="E3329" s="65" t="s">
        <v>1935</v>
      </c>
      <c r="F3329" s="65">
        <v>60</v>
      </c>
      <c r="G3329" s="65" t="s">
        <v>10512</v>
      </c>
      <c r="H3329" s="65">
        <v>4</v>
      </c>
      <c r="I3329" s="65">
        <v>736.52</v>
      </c>
      <c r="J3329" s="65">
        <v>2499.78</v>
      </c>
      <c r="K3329" s="65">
        <v>117800</v>
      </c>
      <c r="L3329" s="65">
        <v>2600</v>
      </c>
      <c r="M3329" s="65">
        <v>6</v>
      </c>
      <c r="N3329" s="65">
        <v>94.22</v>
      </c>
      <c r="O3329" s="65" t="s">
        <v>8394</v>
      </c>
    </row>
    <row r="3330" ht="15" spans="1:15">
      <c r="A3330" s="65" t="s">
        <v>36</v>
      </c>
      <c r="B3330" s="65" t="s">
        <v>8419</v>
      </c>
      <c r="C3330" s="65" t="s">
        <v>1939</v>
      </c>
      <c r="D3330" s="65" t="s">
        <v>8393</v>
      </c>
      <c r="E3330" s="65" t="s">
        <v>1935</v>
      </c>
      <c r="F3330" s="65">
        <v>60</v>
      </c>
      <c r="G3330" s="65" t="s">
        <v>10512</v>
      </c>
      <c r="H3330" s="65">
        <v>4</v>
      </c>
      <c r="I3330" s="65">
        <v>736.52</v>
      </c>
      <c r="J3330" s="65">
        <v>2499.78</v>
      </c>
      <c r="K3330" s="65">
        <v>117800</v>
      </c>
      <c r="L3330" s="65">
        <v>2600</v>
      </c>
      <c r="M3330" s="65">
        <v>6</v>
      </c>
      <c r="N3330" s="65">
        <v>94.22</v>
      </c>
      <c r="O3330" s="65" t="s">
        <v>8394</v>
      </c>
    </row>
    <row r="3331" ht="15" spans="1:15">
      <c r="A3331" s="65" t="s">
        <v>36</v>
      </c>
      <c r="B3331" s="65" t="s">
        <v>8421</v>
      </c>
      <c r="C3331" s="65" t="s">
        <v>1939</v>
      </c>
      <c r="D3331" s="65" t="s">
        <v>8393</v>
      </c>
      <c r="E3331" s="65" t="s">
        <v>1935</v>
      </c>
      <c r="F3331" s="65">
        <v>60</v>
      </c>
      <c r="G3331" s="65" t="s">
        <v>10512</v>
      </c>
      <c r="H3331" s="65">
        <v>4</v>
      </c>
      <c r="I3331" s="65">
        <v>736.52</v>
      </c>
      <c r="J3331" s="65">
        <v>2499.78</v>
      </c>
      <c r="K3331" s="65">
        <v>117800</v>
      </c>
      <c r="L3331" s="65">
        <v>2600</v>
      </c>
      <c r="M3331" s="65">
        <v>6</v>
      </c>
      <c r="N3331" s="65">
        <v>94.22</v>
      </c>
      <c r="O3331" s="65" t="s">
        <v>8394</v>
      </c>
    </row>
    <row r="3332" ht="15" spans="1:15">
      <c r="A3332" s="65" t="s">
        <v>36</v>
      </c>
      <c r="B3332" s="65" t="s">
        <v>8423</v>
      </c>
      <c r="C3332" s="65" t="s">
        <v>1939</v>
      </c>
      <c r="D3332" s="65" t="s">
        <v>8393</v>
      </c>
      <c r="E3332" s="65" t="s">
        <v>1935</v>
      </c>
      <c r="F3332" s="65">
        <v>60</v>
      </c>
      <c r="G3332" s="65" t="s">
        <v>10512</v>
      </c>
      <c r="H3332" s="65">
        <v>4</v>
      </c>
      <c r="I3332" s="65">
        <v>736.52</v>
      </c>
      <c r="J3332" s="65">
        <v>2499.78</v>
      </c>
      <c r="K3332" s="65">
        <v>117800</v>
      </c>
      <c r="L3332" s="65">
        <v>2600</v>
      </c>
      <c r="M3332" s="65">
        <v>6</v>
      </c>
      <c r="N3332" s="65">
        <v>94.22</v>
      </c>
      <c r="O3332" s="65" t="s">
        <v>8394</v>
      </c>
    </row>
    <row r="3333" ht="15" spans="1:15">
      <c r="A3333" s="65" t="s">
        <v>36</v>
      </c>
      <c r="B3333" s="65" t="s">
        <v>8425</v>
      </c>
      <c r="C3333" s="65" t="s">
        <v>1939</v>
      </c>
      <c r="D3333" s="65" t="s">
        <v>8393</v>
      </c>
      <c r="E3333" s="65" t="s">
        <v>1935</v>
      </c>
      <c r="F3333" s="65">
        <v>60</v>
      </c>
      <c r="G3333" s="65" t="s">
        <v>10512</v>
      </c>
      <c r="H3333" s="65">
        <v>4</v>
      </c>
      <c r="I3333" s="65">
        <v>736.52</v>
      </c>
      <c r="J3333" s="65">
        <v>2499.78</v>
      </c>
      <c r="K3333" s="65">
        <v>117800</v>
      </c>
      <c r="L3333" s="65">
        <v>2600</v>
      </c>
      <c r="M3333" s="65">
        <v>6</v>
      </c>
      <c r="N3333" s="65">
        <v>94.22</v>
      </c>
      <c r="O3333" s="65" t="s">
        <v>8394</v>
      </c>
    </row>
    <row r="3334" ht="15" spans="1:15">
      <c r="A3334" s="65" t="s">
        <v>36</v>
      </c>
      <c r="B3334" s="65" t="s">
        <v>8427</v>
      </c>
      <c r="C3334" s="65" t="s">
        <v>1939</v>
      </c>
      <c r="D3334" s="65" t="s">
        <v>8393</v>
      </c>
      <c r="E3334" s="65" t="s">
        <v>1935</v>
      </c>
      <c r="F3334" s="65">
        <v>60</v>
      </c>
      <c r="G3334" s="65" t="s">
        <v>10512</v>
      </c>
      <c r="H3334" s="65">
        <v>4</v>
      </c>
      <c r="I3334" s="65">
        <v>736.52</v>
      </c>
      <c r="J3334" s="65">
        <v>2499.78</v>
      </c>
      <c r="K3334" s="65">
        <v>117800</v>
      </c>
      <c r="L3334" s="65">
        <v>2600</v>
      </c>
      <c r="M3334" s="65">
        <v>6</v>
      </c>
      <c r="N3334" s="65">
        <v>94.22</v>
      </c>
      <c r="O3334" s="65" t="s">
        <v>8394</v>
      </c>
    </row>
    <row r="3335" ht="15" spans="1:15">
      <c r="A3335" s="65" t="s">
        <v>36</v>
      </c>
      <c r="B3335" s="65" t="s">
        <v>8429</v>
      </c>
      <c r="C3335" s="65" t="s">
        <v>1939</v>
      </c>
      <c r="D3335" s="65" t="s">
        <v>8393</v>
      </c>
      <c r="E3335" s="65" t="s">
        <v>1935</v>
      </c>
      <c r="F3335" s="65">
        <v>60</v>
      </c>
      <c r="G3335" s="65" t="s">
        <v>10512</v>
      </c>
      <c r="H3335" s="65">
        <v>4</v>
      </c>
      <c r="I3335" s="65">
        <v>736.52</v>
      </c>
      <c r="J3335" s="65">
        <v>2499.78</v>
      </c>
      <c r="K3335" s="65">
        <v>117800</v>
      </c>
      <c r="L3335" s="65">
        <v>2600</v>
      </c>
      <c r="M3335" s="65">
        <v>6</v>
      </c>
      <c r="N3335" s="65">
        <v>94.22</v>
      </c>
      <c r="O3335" s="65" t="s">
        <v>8394</v>
      </c>
    </row>
    <row r="3336" ht="15" spans="1:15">
      <c r="A3336" s="65" t="s">
        <v>36</v>
      </c>
      <c r="B3336" s="65" t="s">
        <v>8431</v>
      </c>
      <c r="C3336" s="65" t="s">
        <v>1939</v>
      </c>
      <c r="D3336" s="65" t="s">
        <v>8393</v>
      </c>
      <c r="E3336" s="65" t="s">
        <v>1935</v>
      </c>
      <c r="F3336" s="65">
        <v>60</v>
      </c>
      <c r="G3336" s="65" t="s">
        <v>10512</v>
      </c>
      <c r="H3336" s="65">
        <v>4</v>
      </c>
      <c r="I3336" s="65">
        <v>736.52</v>
      </c>
      <c r="J3336" s="65">
        <v>2499.78</v>
      </c>
      <c r="K3336" s="65">
        <v>117800</v>
      </c>
      <c r="L3336" s="65">
        <v>2600</v>
      </c>
      <c r="M3336" s="65">
        <v>6</v>
      </c>
      <c r="N3336" s="65">
        <v>94.22</v>
      </c>
      <c r="O3336" s="65" t="s">
        <v>8394</v>
      </c>
    </row>
    <row r="3337" ht="15" spans="1:15">
      <c r="A3337" s="65" t="s">
        <v>36</v>
      </c>
      <c r="B3337" s="65" t="s">
        <v>8417</v>
      </c>
      <c r="C3337" s="65" t="s">
        <v>1939</v>
      </c>
      <c r="D3337" s="65" t="s">
        <v>8393</v>
      </c>
      <c r="E3337" s="65" t="s">
        <v>1935</v>
      </c>
      <c r="F3337" s="65">
        <v>60</v>
      </c>
      <c r="G3337" s="65" t="s">
        <v>10512</v>
      </c>
      <c r="H3337" s="65">
        <v>4</v>
      </c>
      <c r="I3337" s="65">
        <v>736.59</v>
      </c>
      <c r="J3337" s="65">
        <v>2499.82</v>
      </c>
      <c r="K3337" s="65">
        <v>117800</v>
      </c>
      <c r="L3337" s="65">
        <v>2600</v>
      </c>
      <c r="M3337" s="65">
        <v>6</v>
      </c>
      <c r="N3337" s="65">
        <v>94.18</v>
      </c>
      <c r="O3337" s="65" t="s">
        <v>8394</v>
      </c>
    </row>
    <row r="3338" ht="15" spans="1:15">
      <c r="A3338" s="65" t="s">
        <v>36</v>
      </c>
      <c r="B3338" s="65" t="s">
        <v>8605</v>
      </c>
      <c r="C3338" s="65" t="s">
        <v>1939</v>
      </c>
      <c r="D3338" s="65" t="s">
        <v>8582</v>
      </c>
      <c r="E3338" s="65" t="s">
        <v>1935</v>
      </c>
      <c r="F3338" s="65">
        <v>60</v>
      </c>
      <c r="G3338" s="65" t="s">
        <v>10512</v>
      </c>
      <c r="H3338" s="65">
        <v>4</v>
      </c>
      <c r="I3338" s="65">
        <v>708.14</v>
      </c>
      <c r="J3338" s="65">
        <v>2403.44</v>
      </c>
      <c r="K3338" s="65">
        <v>113260</v>
      </c>
      <c r="L3338" s="65">
        <v>2500</v>
      </c>
      <c r="M3338" s="65">
        <v>6</v>
      </c>
      <c r="N3338" s="65">
        <v>90.56</v>
      </c>
      <c r="O3338" s="65"/>
    </row>
    <row r="3339" ht="15" spans="1:15">
      <c r="A3339" s="65" t="s">
        <v>36</v>
      </c>
      <c r="B3339" s="65" t="s">
        <v>8607</v>
      </c>
      <c r="C3339" s="65" t="s">
        <v>1939</v>
      </c>
      <c r="D3339" s="65" t="s">
        <v>8582</v>
      </c>
      <c r="E3339" s="65" t="s">
        <v>1935</v>
      </c>
      <c r="F3339" s="65">
        <v>60</v>
      </c>
      <c r="G3339" s="65" t="s">
        <v>10512</v>
      </c>
      <c r="H3339" s="65">
        <v>4</v>
      </c>
      <c r="I3339" s="65">
        <v>708.14</v>
      </c>
      <c r="J3339" s="65">
        <v>2403.44</v>
      </c>
      <c r="K3339" s="65">
        <v>113260</v>
      </c>
      <c r="L3339" s="65">
        <v>2500</v>
      </c>
      <c r="M3339" s="65">
        <v>6</v>
      </c>
      <c r="N3339" s="65">
        <v>90.56</v>
      </c>
      <c r="O3339" s="65"/>
    </row>
    <row r="3340" ht="15" spans="1:15">
      <c r="A3340" s="65" t="s">
        <v>36</v>
      </c>
      <c r="B3340" s="65" t="s">
        <v>8609</v>
      </c>
      <c r="C3340" s="65" t="s">
        <v>1939</v>
      </c>
      <c r="D3340" s="65" t="s">
        <v>8582</v>
      </c>
      <c r="E3340" s="65" t="s">
        <v>1935</v>
      </c>
      <c r="F3340" s="65">
        <v>60</v>
      </c>
      <c r="G3340" s="65" t="s">
        <v>10512</v>
      </c>
      <c r="H3340" s="65">
        <v>4</v>
      </c>
      <c r="I3340" s="65">
        <v>708.14</v>
      </c>
      <c r="J3340" s="65">
        <v>2403.44</v>
      </c>
      <c r="K3340" s="65">
        <v>113260</v>
      </c>
      <c r="L3340" s="65">
        <v>2500</v>
      </c>
      <c r="M3340" s="65">
        <v>6</v>
      </c>
      <c r="N3340" s="65">
        <v>90.56</v>
      </c>
      <c r="O3340" s="65"/>
    </row>
    <row r="3341" ht="15" spans="1:15">
      <c r="A3341" s="65" t="s">
        <v>36</v>
      </c>
      <c r="B3341" s="65" t="s">
        <v>8611</v>
      </c>
      <c r="C3341" s="65" t="s">
        <v>1939</v>
      </c>
      <c r="D3341" s="65" t="s">
        <v>8582</v>
      </c>
      <c r="E3341" s="65" t="s">
        <v>1935</v>
      </c>
      <c r="F3341" s="65">
        <v>60</v>
      </c>
      <c r="G3341" s="65" t="s">
        <v>10512</v>
      </c>
      <c r="H3341" s="65">
        <v>4</v>
      </c>
      <c r="I3341" s="65">
        <v>708.14</v>
      </c>
      <c r="J3341" s="65">
        <v>2403.44</v>
      </c>
      <c r="K3341" s="65">
        <v>113260</v>
      </c>
      <c r="L3341" s="65">
        <v>2500</v>
      </c>
      <c r="M3341" s="65">
        <v>6</v>
      </c>
      <c r="N3341" s="65">
        <v>90.56</v>
      </c>
      <c r="O3341" s="65"/>
    </row>
    <row r="3342" ht="15" spans="1:15">
      <c r="A3342" s="65" t="s">
        <v>36</v>
      </c>
      <c r="B3342" s="65" t="s">
        <v>8613</v>
      </c>
      <c r="C3342" s="65" t="s">
        <v>1939</v>
      </c>
      <c r="D3342" s="65" t="s">
        <v>8582</v>
      </c>
      <c r="E3342" s="65" t="s">
        <v>1935</v>
      </c>
      <c r="F3342" s="65">
        <v>60</v>
      </c>
      <c r="G3342" s="65" t="s">
        <v>10512</v>
      </c>
      <c r="H3342" s="65">
        <v>4</v>
      </c>
      <c r="I3342" s="65">
        <v>708.14</v>
      </c>
      <c r="J3342" s="65">
        <v>2403.44</v>
      </c>
      <c r="K3342" s="65">
        <v>113260</v>
      </c>
      <c r="L3342" s="65">
        <v>2500</v>
      </c>
      <c r="M3342" s="65">
        <v>6</v>
      </c>
      <c r="N3342" s="65">
        <v>90.56</v>
      </c>
      <c r="O3342" s="65"/>
    </row>
    <row r="3343" ht="15" spans="1:15">
      <c r="A3343" s="65" t="s">
        <v>36</v>
      </c>
      <c r="B3343" s="65" t="s">
        <v>8615</v>
      </c>
      <c r="C3343" s="65" t="s">
        <v>1939</v>
      </c>
      <c r="D3343" s="65" t="s">
        <v>8582</v>
      </c>
      <c r="E3343" s="65" t="s">
        <v>1935</v>
      </c>
      <c r="F3343" s="65">
        <v>60</v>
      </c>
      <c r="G3343" s="65" t="s">
        <v>10512</v>
      </c>
      <c r="H3343" s="65">
        <v>4</v>
      </c>
      <c r="I3343" s="65">
        <v>708.14</v>
      </c>
      <c r="J3343" s="65">
        <v>2403.44</v>
      </c>
      <c r="K3343" s="65">
        <v>113260</v>
      </c>
      <c r="L3343" s="65">
        <v>2500</v>
      </c>
      <c r="M3343" s="65">
        <v>6</v>
      </c>
      <c r="N3343" s="65">
        <v>90.56</v>
      </c>
      <c r="O3343" s="65"/>
    </row>
    <row r="3344" ht="15" spans="1:15">
      <c r="A3344" s="65" t="s">
        <v>36</v>
      </c>
      <c r="B3344" s="65" t="s">
        <v>8617</v>
      </c>
      <c r="C3344" s="65" t="s">
        <v>1939</v>
      </c>
      <c r="D3344" s="65" t="s">
        <v>8582</v>
      </c>
      <c r="E3344" s="65" t="s">
        <v>1935</v>
      </c>
      <c r="F3344" s="65">
        <v>60</v>
      </c>
      <c r="G3344" s="65" t="s">
        <v>10512</v>
      </c>
      <c r="H3344" s="65">
        <v>4</v>
      </c>
      <c r="I3344" s="65">
        <v>708.14</v>
      </c>
      <c r="J3344" s="65">
        <v>2403.44</v>
      </c>
      <c r="K3344" s="65">
        <v>113260</v>
      </c>
      <c r="L3344" s="65">
        <v>2500</v>
      </c>
      <c r="M3344" s="65">
        <v>6</v>
      </c>
      <c r="N3344" s="65">
        <v>90.56</v>
      </c>
      <c r="O3344" s="65"/>
    </row>
    <row r="3345" ht="15" spans="1:15">
      <c r="A3345" s="65" t="s">
        <v>36</v>
      </c>
      <c r="B3345" s="65" t="s">
        <v>8619</v>
      </c>
      <c r="C3345" s="65" t="s">
        <v>1939</v>
      </c>
      <c r="D3345" s="65" t="s">
        <v>8582</v>
      </c>
      <c r="E3345" s="65" t="s">
        <v>1935</v>
      </c>
      <c r="F3345" s="65">
        <v>60</v>
      </c>
      <c r="G3345" s="65" t="s">
        <v>10512</v>
      </c>
      <c r="H3345" s="65">
        <v>4</v>
      </c>
      <c r="I3345" s="65">
        <v>708.14</v>
      </c>
      <c r="J3345" s="65">
        <v>2403.44</v>
      </c>
      <c r="K3345" s="65">
        <v>113260</v>
      </c>
      <c r="L3345" s="65">
        <v>2500</v>
      </c>
      <c r="M3345" s="65">
        <v>6</v>
      </c>
      <c r="N3345" s="65">
        <v>90.56</v>
      </c>
      <c r="O3345" s="65"/>
    </row>
    <row r="3346" ht="15" spans="1:15">
      <c r="A3346" s="65" t="s">
        <v>36</v>
      </c>
      <c r="B3346" s="65" t="s">
        <v>8621</v>
      </c>
      <c r="C3346" s="65" t="s">
        <v>1939</v>
      </c>
      <c r="D3346" s="65" t="s">
        <v>8582</v>
      </c>
      <c r="E3346" s="65" t="s">
        <v>1935</v>
      </c>
      <c r="F3346" s="65">
        <v>60</v>
      </c>
      <c r="G3346" s="65" t="s">
        <v>10512</v>
      </c>
      <c r="H3346" s="65">
        <v>4</v>
      </c>
      <c r="I3346" s="65">
        <v>708.14</v>
      </c>
      <c r="J3346" s="65">
        <v>2403.44</v>
      </c>
      <c r="K3346" s="65">
        <v>113260</v>
      </c>
      <c r="L3346" s="65">
        <v>2500</v>
      </c>
      <c r="M3346" s="65">
        <v>6</v>
      </c>
      <c r="N3346" s="65">
        <v>90.56</v>
      </c>
      <c r="O3346" s="65"/>
    </row>
    <row r="3347" ht="15" spans="1:15">
      <c r="A3347" s="65" t="s">
        <v>36</v>
      </c>
      <c r="B3347" s="65" t="s">
        <v>8623</v>
      </c>
      <c r="C3347" s="65" t="s">
        <v>1939</v>
      </c>
      <c r="D3347" s="65" t="s">
        <v>8582</v>
      </c>
      <c r="E3347" s="65" t="s">
        <v>1935</v>
      </c>
      <c r="F3347" s="65">
        <v>60</v>
      </c>
      <c r="G3347" s="65" t="s">
        <v>10512</v>
      </c>
      <c r="H3347" s="65">
        <v>4</v>
      </c>
      <c r="I3347" s="65">
        <v>708.14</v>
      </c>
      <c r="J3347" s="65">
        <v>2403.44</v>
      </c>
      <c r="K3347" s="65">
        <v>113260</v>
      </c>
      <c r="L3347" s="65">
        <v>2500</v>
      </c>
      <c r="M3347" s="65">
        <v>6</v>
      </c>
      <c r="N3347" s="65">
        <v>90.56</v>
      </c>
      <c r="O3347" s="65"/>
    </row>
    <row r="3348" ht="15" spans="1:15">
      <c r="A3348" s="65" t="s">
        <v>36</v>
      </c>
      <c r="B3348" s="65" t="s">
        <v>8625</v>
      </c>
      <c r="C3348" s="65" t="s">
        <v>1939</v>
      </c>
      <c r="D3348" s="65" t="s">
        <v>8582</v>
      </c>
      <c r="E3348" s="65" t="s">
        <v>1935</v>
      </c>
      <c r="F3348" s="65">
        <v>60</v>
      </c>
      <c r="G3348" s="65" t="s">
        <v>10512</v>
      </c>
      <c r="H3348" s="65">
        <v>4</v>
      </c>
      <c r="I3348" s="65">
        <v>708.14</v>
      </c>
      <c r="J3348" s="65">
        <v>2403.44</v>
      </c>
      <c r="K3348" s="65">
        <v>113260</v>
      </c>
      <c r="L3348" s="65">
        <v>2500</v>
      </c>
      <c r="M3348" s="65">
        <v>6</v>
      </c>
      <c r="N3348" s="65">
        <v>90.56</v>
      </c>
      <c r="O3348" s="65"/>
    </row>
    <row r="3349" ht="15" spans="1:15">
      <c r="A3349" s="65" t="s">
        <v>36</v>
      </c>
      <c r="B3349" s="65" t="s">
        <v>8627</v>
      </c>
      <c r="C3349" s="65" t="s">
        <v>1939</v>
      </c>
      <c r="D3349" s="65" t="s">
        <v>8582</v>
      </c>
      <c r="E3349" s="65" t="s">
        <v>1935</v>
      </c>
      <c r="F3349" s="65">
        <v>60</v>
      </c>
      <c r="G3349" s="65" t="s">
        <v>10512</v>
      </c>
      <c r="H3349" s="65">
        <v>4</v>
      </c>
      <c r="I3349" s="65">
        <v>708.14</v>
      </c>
      <c r="J3349" s="65">
        <v>2403.44</v>
      </c>
      <c r="K3349" s="65">
        <v>113260</v>
      </c>
      <c r="L3349" s="65">
        <v>2500</v>
      </c>
      <c r="M3349" s="65">
        <v>6</v>
      </c>
      <c r="N3349" s="65">
        <v>90.56</v>
      </c>
      <c r="O3349" s="65"/>
    </row>
    <row r="3350" ht="15" spans="1:15">
      <c r="A3350" s="65" t="s">
        <v>36</v>
      </c>
      <c r="B3350" s="65" t="s">
        <v>8629</v>
      </c>
      <c r="C3350" s="65" t="s">
        <v>1939</v>
      </c>
      <c r="D3350" s="65" t="s">
        <v>8582</v>
      </c>
      <c r="E3350" s="65" t="s">
        <v>1935</v>
      </c>
      <c r="F3350" s="65">
        <v>60</v>
      </c>
      <c r="G3350" s="65" t="s">
        <v>10512</v>
      </c>
      <c r="H3350" s="65">
        <v>4</v>
      </c>
      <c r="I3350" s="65">
        <v>708.14</v>
      </c>
      <c r="J3350" s="65">
        <v>2403.44</v>
      </c>
      <c r="K3350" s="65">
        <v>113260</v>
      </c>
      <c r="L3350" s="65">
        <v>2500</v>
      </c>
      <c r="M3350" s="65">
        <v>6</v>
      </c>
      <c r="N3350" s="65">
        <v>90.56</v>
      </c>
      <c r="O3350" s="65"/>
    </row>
    <row r="3351" ht="15" spans="1:15">
      <c r="A3351" s="65" t="s">
        <v>36</v>
      </c>
      <c r="B3351" s="65" t="s">
        <v>8631</v>
      </c>
      <c r="C3351" s="65" t="s">
        <v>1939</v>
      </c>
      <c r="D3351" s="65" t="s">
        <v>8582</v>
      </c>
      <c r="E3351" s="65" t="s">
        <v>1935</v>
      </c>
      <c r="F3351" s="65">
        <v>60</v>
      </c>
      <c r="G3351" s="65" t="s">
        <v>10512</v>
      </c>
      <c r="H3351" s="65">
        <v>4</v>
      </c>
      <c r="I3351" s="65">
        <v>708.14</v>
      </c>
      <c r="J3351" s="65">
        <v>2403.44</v>
      </c>
      <c r="K3351" s="65">
        <v>113260</v>
      </c>
      <c r="L3351" s="65">
        <v>2500</v>
      </c>
      <c r="M3351" s="65">
        <v>6</v>
      </c>
      <c r="N3351" s="65">
        <v>90.56</v>
      </c>
      <c r="O3351" s="65"/>
    </row>
    <row r="3352" ht="15" spans="1:15">
      <c r="A3352" s="65" t="s">
        <v>36</v>
      </c>
      <c r="B3352" s="65" t="s">
        <v>8633</v>
      </c>
      <c r="C3352" s="65" t="s">
        <v>1939</v>
      </c>
      <c r="D3352" s="65" t="s">
        <v>8582</v>
      </c>
      <c r="E3352" s="65" t="s">
        <v>1935</v>
      </c>
      <c r="F3352" s="65">
        <v>60</v>
      </c>
      <c r="G3352" s="65" t="s">
        <v>10512</v>
      </c>
      <c r="H3352" s="65">
        <v>4</v>
      </c>
      <c r="I3352" s="65">
        <v>708.14</v>
      </c>
      <c r="J3352" s="65">
        <v>2403.44</v>
      </c>
      <c r="K3352" s="65">
        <v>113260</v>
      </c>
      <c r="L3352" s="65">
        <v>2500</v>
      </c>
      <c r="M3352" s="65">
        <v>6</v>
      </c>
      <c r="N3352" s="65">
        <v>90.56</v>
      </c>
      <c r="O3352" s="65"/>
    </row>
    <row r="3353" ht="15" spans="1:15">
      <c r="A3353" s="65" t="s">
        <v>36</v>
      </c>
      <c r="B3353" s="65" t="s">
        <v>8635</v>
      </c>
      <c r="C3353" s="65" t="s">
        <v>1939</v>
      </c>
      <c r="D3353" s="65" t="s">
        <v>8582</v>
      </c>
      <c r="E3353" s="65" t="s">
        <v>1935</v>
      </c>
      <c r="F3353" s="65">
        <v>60</v>
      </c>
      <c r="G3353" s="65" t="s">
        <v>10512</v>
      </c>
      <c r="H3353" s="65">
        <v>4</v>
      </c>
      <c r="I3353" s="65">
        <v>708.14</v>
      </c>
      <c r="J3353" s="65">
        <v>2403.44</v>
      </c>
      <c r="K3353" s="65">
        <v>113260</v>
      </c>
      <c r="L3353" s="65">
        <v>2500</v>
      </c>
      <c r="M3353" s="65">
        <v>6</v>
      </c>
      <c r="N3353" s="65">
        <v>90.56</v>
      </c>
      <c r="O3353" s="65"/>
    </row>
    <row r="3354" ht="15" spans="1:15">
      <c r="A3354" s="65" t="s">
        <v>36</v>
      </c>
      <c r="B3354" s="65" t="s">
        <v>8637</v>
      </c>
      <c r="C3354" s="65" t="s">
        <v>1939</v>
      </c>
      <c r="D3354" s="65" t="s">
        <v>8582</v>
      </c>
      <c r="E3354" s="65" t="s">
        <v>1935</v>
      </c>
      <c r="F3354" s="65">
        <v>60</v>
      </c>
      <c r="G3354" s="65" t="s">
        <v>10512</v>
      </c>
      <c r="H3354" s="65">
        <v>4</v>
      </c>
      <c r="I3354" s="65">
        <v>708.14</v>
      </c>
      <c r="J3354" s="65">
        <v>2403.44</v>
      </c>
      <c r="K3354" s="65">
        <v>113260</v>
      </c>
      <c r="L3354" s="65">
        <v>2500</v>
      </c>
      <c r="M3354" s="65">
        <v>6</v>
      </c>
      <c r="N3354" s="65">
        <v>90.56</v>
      </c>
      <c r="O3354" s="65"/>
    </row>
    <row r="3355" ht="15" spans="1:15">
      <c r="A3355" s="65" t="s">
        <v>36</v>
      </c>
      <c r="B3355" s="65" t="s">
        <v>8639</v>
      </c>
      <c r="C3355" s="65" t="s">
        <v>1939</v>
      </c>
      <c r="D3355" s="65" t="s">
        <v>8582</v>
      </c>
      <c r="E3355" s="65" t="s">
        <v>1935</v>
      </c>
      <c r="F3355" s="65">
        <v>60</v>
      </c>
      <c r="G3355" s="65" t="s">
        <v>10512</v>
      </c>
      <c r="H3355" s="65">
        <v>4</v>
      </c>
      <c r="I3355" s="65">
        <v>708.14</v>
      </c>
      <c r="J3355" s="65">
        <v>2403.44</v>
      </c>
      <c r="K3355" s="65">
        <v>113260</v>
      </c>
      <c r="L3355" s="65">
        <v>2500</v>
      </c>
      <c r="M3355" s="65">
        <v>6</v>
      </c>
      <c r="N3355" s="65">
        <v>90.56</v>
      </c>
      <c r="O3355" s="65"/>
    </row>
    <row r="3356" ht="15" spans="1:15">
      <c r="A3356" s="65" t="s">
        <v>36</v>
      </c>
      <c r="B3356" s="65" t="s">
        <v>8641</v>
      </c>
      <c r="C3356" s="65" t="s">
        <v>1939</v>
      </c>
      <c r="D3356" s="65" t="s">
        <v>8582</v>
      </c>
      <c r="E3356" s="65" t="s">
        <v>1935</v>
      </c>
      <c r="F3356" s="65">
        <v>60</v>
      </c>
      <c r="G3356" s="65" t="s">
        <v>10512</v>
      </c>
      <c r="H3356" s="65">
        <v>4</v>
      </c>
      <c r="I3356" s="65">
        <v>708.14</v>
      </c>
      <c r="J3356" s="65">
        <v>2403.44</v>
      </c>
      <c r="K3356" s="65">
        <v>113260</v>
      </c>
      <c r="L3356" s="65">
        <v>2500</v>
      </c>
      <c r="M3356" s="65">
        <v>6</v>
      </c>
      <c r="N3356" s="65">
        <v>90.56</v>
      </c>
      <c r="O3356" s="65"/>
    </row>
    <row r="3357" ht="15" spans="1:15">
      <c r="A3357" s="65" t="s">
        <v>36</v>
      </c>
      <c r="B3357" s="65" t="s">
        <v>8643</v>
      </c>
      <c r="C3357" s="65" t="s">
        <v>1939</v>
      </c>
      <c r="D3357" s="65" t="s">
        <v>8582</v>
      </c>
      <c r="E3357" s="65" t="s">
        <v>1935</v>
      </c>
      <c r="F3357" s="65">
        <v>60</v>
      </c>
      <c r="G3357" s="65" t="s">
        <v>10512</v>
      </c>
      <c r="H3357" s="65">
        <v>4</v>
      </c>
      <c r="I3357" s="65">
        <v>708.14</v>
      </c>
      <c r="J3357" s="65">
        <v>2403.44</v>
      </c>
      <c r="K3357" s="65">
        <v>113260</v>
      </c>
      <c r="L3357" s="65">
        <v>2500</v>
      </c>
      <c r="M3357" s="65">
        <v>6</v>
      </c>
      <c r="N3357" s="65">
        <v>90.56</v>
      </c>
      <c r="O3357" s="65"/>
    </row>
    <row r="3358" ht="15" spans="1:15">
      <c r="A3358" s="65" t="s">
        <v>36</v>
      </c>
      <c r="B3358" s="65" t="s">
        <v>8645</v>
      </c>
      <c r="C3358" s="65" t="s">
        <v>1939</v>
      </c>
      <c r="D3358" s="65" t="s">
        <v>8582</v>
      </c>
      <c r="E3358" s="65" t="s">
        <v>1935</v>
      </c>
      <c r="F3358" s="65">
        <v>60</v>
      </c>
      <c r="G3358" s="65" t="s">
        <v>10512</v>
      </c>
      <c r="H3358" s="65">
        <v>4</v>
      </c>
      <c r="I3358" s="65">
        <v>708.14</v>
      </c>
      <c r="J3358" s="65">
        <v>2403.44</v>
      </c>
      <c r="K3358" s="65">
        <v>113260</v>
      </c>
      <c r="L3358" s="65">
        <v>2500</v>
      </c>
      <c r="M3358" s="65">
        <v>6</v>
      </c>
      <c r="N3358" s="65">
        <v>90.56</v>
      </c>
      <c r="O3358" s="65"/>
    </row>
    <row r="3359" ht="15" spans="1:15">
      <c r="A3359" s="65" t="s">
        <v>36</v>
      </c>
      <c r="B3359" s="65" t="s">
        <v>8647</v>
      </c>
      <c r="C3359" s="65" t="s">
        <v>1939</v>
      </c>
      <c r="D3359" s="65" t="s">
        <v>8582</v>
      </c>
      <c r="E3359" s="65" t="s">
        <v>1935</v>
      </c>
      <c r="F3359" s="65">
        <v>60</v>
      </c>
      <c r="G3359" s="65" t="s">
        <v>10512</v>
      </c>
      <c r="H3359" s="65">
        <v>4</v>
      </c>
      <c r="I3359" s="65">
        <v>708.14</v>
      </c>
      <c r="J3359" s="65">
        <v>2403.44</v>
      </c>
      <c r="K3359" s="65">
        <v>113260</v>
      </c>
      <c r="L3359" s="65">
        <v>2500</v>
      </c>
      <c r="M3359" s="65">
        <v>6</v>
      </c>
      <c r="N3359" s="65">
        <v>90.56</v>
      </c>
      <c r="O3359" s="65"/>
    </row>
    <row r="3360" ht="15" spans="1:15">
      <c r="A3360" s="65" t="s">
        <v>36</v>
      </c>
      <c r="B3360" s="65" t="s">
        <v>8649</v>
      </c>
      <c r="C3360" s="65" t="s">
        <v>1939</v>
      </c>
      <c r="D3360" s="65" t="s">
        <v>8582</v>
      </c>
      <c r="E3360" s="65" t="s">
        <v>1935</v>
      </c>
      <c r="F3360" s="65">
        <v>60</v>
      </c>
      <c r="G3360" s="65" t="s">
        <v>10512</v>
      </c>
      <c r="H3360" s="65">
        <v>4</v>
      </c>
      <c r="I3360" s="65">
        <v>708.14</v>
      </c>
      <c r="J3360" s="65">
        <v>2403.44</v>
      </c>
      <c r="K3360" s="65">
        <v>113260</v>
      </c>
      <c r="L3360" s="65">
        <v>2500</v>
      </c>
      <c r="M3360" s="65">
        <v>6</v>
      </c>
      <c r="N3360" s="65">
        <v>90.56</v>
      </c>
      <c r="O3360" s="65"/>
    </row>
    <row r="3361" ht="15" spans="1:15">
      <c r="A3361" s="65" t="s">
        <v>36</v>
      </c>
      <c r="B3361" s="65" t="s">
        <v>8651</v>
      </c>
      <c r="C3361" s="65" t="s">
        <v>1939</v>
      </c>
      <c r="D3361" s="65" t="s">
        <v>8582</v>
      </c>
      <c r="E3361" s="65" t="s">
        <v>1935</v>
      </c>
      <c r="F3361" s="65">
        <v>60</v>
      </c>
      <c r="G3361" s="65" t="s">
        <v>10512</v>
      </c>
      <c r="H3361" s="65">
        <v>4</v>
      </c>
      <c r="I3361" s="65">
        <v>708.14</v>
      </c>
      <c r="J3361" s="65">
        <v>2403.44</v>
      </c>
      <c r="K3361" s="65">
        <v>113260</v>
      </c>
      <c r="L3361" s="65">
        <v>2500</v>
      </c>
      <c r="M3361" s="65">
        <v>6</v>
      </c>
      <c r="N3361" s="65">
        <v>90.56</v>
      </c>
      <c r="O3361" s="65"/>
    </row>
    <row r="3362" ht="15" spans="1:15">
      <c r="A3362" s="65" t="s">
        <v>36</v>
      </c>
      <c r="B3362" s="65" t="s">
        <v>8653</v>
      </c>
      <c r="C3362" s="65" t="s">
        <v>1939</v>
      </c>
      <c r="D3362" s="65" t="s">
        <v>8582</v>
      </c>
      <c r="E3362" s="65" t="s">
        <v>1935</v>
      </c>
      <c r="F3362" s="65">
        <v>60</v>
      </c>
      <c r="G3362" s="65" t="s">
        <v>10512</v>
      </c>
      <c r="H3362" s="65">
        <v>4</v>
      </c>
      <c r="I3362" s="65">
        <v>708.14</v>
      </c>
      <c r="J3362" s="65">
        <v>2403.44</v>
      </c>
      <c r="K3362" s="65">
        <v>113260</v>
      </c>
      <c r="L3362" s="65">
        <v>2500</v>
      </c>
      <c r="M3362" s="65">
        <v>6</v>
      </c>
      <c r="N3362" s="65">
        <v>90.56</v>
      </c>
      <c r="O3362" s="65"/>
    </row>
    <row r="3363" ht="15" spans="1:15">
      <c r="A3363" s="65" t="s">
        <v>36</v>
      </c>
      <c r="B3363" s="65" t="s">
        <v>8655</v>
      </c>
      <c r="C3363" s="65" t="s">
        <v>1939</v>
      </c>
      <c r="D3363" s="65" t="s">
        <v>8582</v>
      </c>
      <c r="E3363" s="65" t="s">
        <v>1935</v>
      </c>
      <c r="F3363" s="65">
        <v>60</v>
      </c>
      <c r="G3363" s="65" t="s">
        <v>10512</v>
      </c>
      <c r="H3363" s="65">
        <v>4</v>
      </c>
      <c r="I3363" s="65">
        <v>708.14</v>
      </c>
      <c r="J3363" s="65">
        <v>2403.44</v>
      </c>
      <c r="K3363" s="65">
        <v>113260</v>
      </c>
      <c r="L3363" s="65">
        <v>2500</v>
      </c>
      <c r="M3363" s="65">
        <v>6</v>
      </c>
      <c r="N3363" s="65">
        <v>90.56</v>
      </c>
      <c r="O3363" s="65"/>
    </row>
    <row r="3364" ht="15" spans="1:15">
      <c r="A3364" s="65" t="s">
        <v>36</v>
      </c>
      <c r="B3364" s="65" t="s">
        <v>8657</v>
      </c>
      <c r="C3364" s="65" t="s">
        <v>1939</v>
      </c>
      <c r="D3364" s="65" t="s">
        <v>8582</v>
      </c>
      <c r="E3364" s="65" t="s">
        <v>1935</v>
      </c>
      <c r="F3364" s="65">
        <v>60</v>
      </c>
      <c r="G3364" s="65" t="s">
        <v>10512</v>
      </c>
      <c r="H3364" s="65">
        <v>4</v>
      </c>
      <c r="I3364" s="65">
        <v>708.14</v>
      </c>
      <c r="J3364" s="65">
        <v>2403.44</v>
      </c>
      <c r="K3364" s="65">
        <v>113260</v>
      </c>
      <c r="L3364" s="65">
        <v>2500</v>
      </c>
      <c r="M3364" s="65">
        <v>6</v>
      </c>
      <c r="N3364" s="65">
        <v>90.56</v>
      </c>
      <c r="O3364" s="65"/>
    </row>
    <row r="3365" ht="15" spans="1:15">
      <c r="A3365" s="65" t="s">
        <v>36</v>
      </c>
      <c r="B3365" s="65" t="s">
        <v>8659</v>
      </c>
      <c r="C3365" s="65" t="s">
        <v>1939</v>
      </c>
      <c r="D3365" s="65" t="s">
        <v>8582</v>
      </c>
      <c r="E3365" s="65" t="s">
        <v>1935</v>
      </c>
      <c r="F3365" s="65">
        <v>60</v>
      </c>
      <c r="G3365" s="65" t="s">
        <v>10512</v>
      </c>
      <c r="H3365" s="65">
        <v>4</v>
      </c>
      <c r="I3365" s="65">
        <v>708.14</v>
      </c>
      <c r="J3365" s="65">
        <v>2403.44</v>
      </c>
      <c r="K3365" s="65">
        <v>113260</v>
      </c>
      <c r="L3365" s="65">
        <v>2500</v>
      </c>
      <c r="M3365" s="65">
        <v>6</v>
      </c>
      <c r="N3365" s="65">
        <v>90.56</v>
      </c>
      <c r="O3365" s="65"/>
    </row>
    <row r="3366" ht="15" spans="1:15">
      <c r="A3366" s="65" t="s">
        <v>36</v>
      </c>
      <c r="B3366" s="65" t="s">
        <v>8661</v>
      </c>
      <c r="C3366" s="65" t="s">
        <v>1939</v>
      </c>
      <c r="D3366" s="65" t="s">
        <v>8582</v>
      </c>
      <c r="E3366" s="65" t="s">
        <v>1935</v>
      </c>
      <c r="F3366" s="65">
        <v>60</v>
      </c>
      <c r="G3366" s="65" t="s">
        <v>10512</v>
      </c>
      <c r="H3366" s="65">
        <v>4</v>
      </c>
      <c r="I3366" s="65">
        <v>708.14</v>
      </c>
      <c r="J3366" s="65">
        <v>2403.44</v>
      </c>
      <c r="K3366" s="65">
        <v>113260</v>
      </c>
      <c r="L3366" s="65">
        <v>2500</v>
      </c>
      <c r="M3366" s="65">
        <v>6</v>
      </c>
      <c r="N3366" s="65">
        <v>90.56</v>
      </c>
      <c r="O3366" s="65"/>
    </row>
    <row r="3367" ht="15" spans="1:15">
      <c r="A3367" s="65" t="s">
        <v>36</v>
      </c>
      <c r="B3367" s="65" t="s">
        <v>8663</v>
      </c>
      <c r="C3367" s="65" t="s">
        <v>1939</v>
      </c>
      <c r="D3367" s="65" t="s">
        <v>8582</v>
      </c>
      <c r="E3367" s="65" t="s">
        <v>1935</v>
      </c>
      <c r="F3367" s="65">
        <v>60</v>
      </c>
      <c r="G3367" s="65" t="s">
        <v>10512</v>
      </c>
      <c r="H3367" s="65">
        <v>4</v>
      </c>
      <c r="I3367" s="65">
        <v>708.14</v>
      </c>
      <c r="J3367" s="65">
        <v>2403.44</v>
      </c>
      <c r="K3367" s="65">
        <v>113260</v>
      </c>
      <c r="L3367" s="65">
        <v>2500</v>
      </c>
      <c r="M3367" s="65">
        <v>6</v>
      </c>
      <c r="N3367" s="65">
        <v>90.56</v>
      </c>
      <c r="O3367" s="65"/>
    </row>
    <row r="3368" ht="15" spans="1:15">
      <c r="A3368" s="65" t="s">
        <v>36</v>
      </c>
      <c r="B3368" s="65" t="s">
        <v>8665</v>
      </c>
      <c r="C3368" s="65" t="s">
        <v>1939</v>
      </c>
      <c r="D3368" s="65" t="s">
        <v>8582</v>
      </c>
      <c r="E3368" s="65" t="s">
        <v>1935</v>
      </c>
      <c r="F3368" s="65">
        <v>60</v>
      </c>
      <c r="G3368" s="65" t="s">
        <v>10512</v>
      </c>
      <c r="H3368" s="65">
        <v>4</v>
      </c>
      <c r="I3368" s="65">
        <v>708.14</v>
      </c>
      <c r="J3368" s="65">
        <v>2403.44</v>
      </c>
      <c r="K3368" s="65">
        <v>113260</v>
      </c>
      <c r="L3368" s="65">
        <v>2500</v>
      </c>
      <c r="M3368" s="65">
        <v>6</v>
      </c>
      <c r="N3368" s="65">
        <v>90.56</v>
      </c>
      <c r="O3368" s="65"/>
    </row>
    <row r="3369" ht="15" spans="1:15">
      <c r="A3369" s="65" t="s">
        <v>36</v>
      </c>
      <c r="B3369" s="65" t="s">
        <v>8667</v>
      </c>
      <c r="C3369" s="65" t="s">
        <v>1939</v>
      </c>
      <c r="D3369" s="65" t="s">
        <v>8582</v>
      </c>
      <c r="E3369" s="65" t="s">
        <v>1935</v>
      </c>
      <c r="F3369" s="65">
        <v>60</v>
      </c>
      <c r="G3369" s="65" t="s">
        <v>10512</v>
      </c>
      <c r="H3369" s="65">
        <v>4</v>
      </c>
      <c r="I3369" s="65">
        <v>708.14</v>
      </c>
      <c r="J3369" s="65">
        <v>2403.44</v>
      </c>
      <c r="K3369" s="65">
        <v>113260</v>
      </c>
      <c r="L3369" s="65">
        <v>2500</v>
      </c>
      <c r="M3369" s="65">
        <v>6</v>
      </c>
      <c r="N3369" s="65">
        <v>90.56</v>
      </c>
      <c r="O3369" s="65"/>
    </row>
    <row r="3370" ht="15" spans="1:15">
      <c r="A3370" s="65" t="s">
        <v>36</v>
      </c>
      <c r="B3370" s="65" t="s">
        <v>8669</v>
      </c>
      <c r="C3370" s="65" t="s">
        <v>1939</v>
      </c>
      <c r="D3370" s="65" t="s">
        <v>8582</v>
      </c>
      <c r="E3370" s="65" t="s">
        <v>1935</v>
      </c>
      <c r="F3370" s="65">
        <v>60</v>
      </c>
      <c r="G3370" s="65" t="s">
        <v>10512</v>
      </c>
      <c r="H3370" s="65">
        <v>4</v>
      </c>
      <c r="I3370" s="65">
        <v>708.14</v>
      </c>
      <c r="J3370" s="65">
        <v>2403.44</v>
      </c>
      <c r="K3370" s="65">
        <v>113260</v>
      </c>
      <c r="L3370" s="65">
        <v>2500</v>
      </c>
      <c r="M3370" s="65">
        <v>6</v>
      </c>
      <c r="N3370" s="65">
        <v>90.56</v>
      </c>
      <c r="O3370" s="65"/>
    </row>
    <row r="3371" ht="15" spans="1:15">
      <c r="A3371" s="65" t="s">
        <v>36</v>
      </c>
      <c r="B3371" s="65" t="s">
        <v>8671</v>
      </c>
      <c r="C3371" s="65" t="s">
        <v>1939</v>
      </c>
      <c r="D3371" s="65" t="s">
        <v>8582</v>
      </c>
      <c r="E3371" s="65" t="s">
        <v>1935</v>
      </c>
      <c r="F3371" s="65">
        <v>60</v>
      </c>
      <c r="G3371" s="65" t="s">
        <v>10512</v>
      </c>
      <c r="H3371" s="65">
        <v>4</v>
      </c>
      <c r="I3371" s="65">
        <v>708.14</v>
      </c>
      <c r="J3371" s="65">
        <v>2403.44</v>
      </c>
      <c r="K3371" s="65">
        <v>113260</v>
      </c>
      <c r="L3371" s="65">
        <v>2500</v>
      </c>
      <c r="M3371" s="65">
        <v>6</v>
      </c>
      <c r="N3371" s="65">
        <v>90.56</v>
      </c>
      <c r="O3371" s="65"/>
    </row>
    <row r="3372" ht="15" spans="1:15">
      <c r="A3372" s="65" t="s">
        <v>36</v>
      </c>
      <c r="B3372" s="65" t="s">
        <v>8673</v>
      </c>
      <c r="C3372" s="65" t="s">
        <v>1939</v>
      </c>
      <c r="D3372" s="65" t="s">
        <v>8582</v>
      </c>
      <c r="E3372" s="65" t="s">
        <v>1935</v>
      </c>
      <c r="F3372" s="65">
        <v>60</v>
      </c>
      <c r="G3372" s="65" t="s">
        <v>10512</v>
      </c>
      <c r="H3372" s="65">
        <v>4</v>
      </c>
      <c r="I3372" s="65">
        <v>708.14</v>
      </c>
      <c r="J3372" s="65">
        <v>2403.44</v>
      </c>
      <c r="K3372" s="65">
        <v>113260</v>
      </c>
      <c r="L3372" s="65">
        <v>2500</v>
      </c>
      <c r="M3372" s="65">
        <v>6</v>
      </c>
      <c r="N3372" s="65">
        <v>90.56</v>
      </c>
      <c r="O3372" s="65"/>
    </row>
    <row r="3373" ht="15" spans="1:15">
      <c r="A3373" s="65" t="s">
        <v>36</v>
      </c>
      <c r="B3373" s="65" t="s">
        <v>8675</v>
      </c>
      <c r="C3373" s="65" t="s">
        <v>1939</v>
      </c>
      <c r="D3373" s="65" t="s">
        <v>8582</v>
      </c>
      <c r="E3373" s="65" t="s">
        <v>1935</v>
      </c>
      <c r="F3373" s="65">
        <v>60</v>
      </c>
      <c r="G3373" s="65" t="s">
        <v>10512</v>
      </c>
      <c r="H3373" s="65">
        <v>4</v>
      </c>
      <c r="I3373" s="65">
        <v>708.14</v>
      </c>
      <c r="J3373" s="65">
        <v>2403.44</v>
      </c>
      <c r="K3373" s="65">
        <v>113260</v>
      </c>
      <c r="L3373" s="65">
        <v>2500</v>
      </c>
      <c r="M3373" s="65">
        <v>6</v>
      </c>
      <c r="N3373" s="65">
        <v>90.56</v>
      </c>
      <c r="O3373" s="65"/>
    </row>
    <row r="3374" ht="15" spans="1:15">
      <c r="A3374" s="65" t="s">
        <v>36</v>
      </c>
      <c r="B3374" s="65" t="s">
        <v>8677</v>
      </c>
      <c r="C3374" s="65" t="s">
        <v>1939</v>
      </c>
      <c r="D3374" s="65" t="s">
        <v>8582</v>
      </c>
      <c r="E3374" s="65" t="s">
        <v>1935</v>
      </c>
      <c r="F3374" s="65">
        <v>60</v>
      </c>
      <c r="G3374" s="65" t="s">
        <v>10512</v>
      </c>
      <c r="H3374" s="65">
        <v>4</v>
      </c>
      <c r="I3374" s="65">
        <v>708.14</v>
      </c>
      <c r="J3374" s="65">
        <v>2403.44</v>
      </c>
      <c r="K3374" s="65">
        <v>113260</v>
      </c>
      <c r="L3374" s="65">
        <v>2500</v>
      </c>
      <c r="M3374" s="65">
        <v>6</v>
      </c>
      <c r="N3374" s="65">
        <v>90.56</v>
      </c>
      <c r="O3374" s="65"/>
    </row>
    <row r="3375" ht="15" spans="1:15">
      <c r="A3375" s="65" t="s">
        <v>36</v>
      </c>
      <c r="B3375" s="65" t="s">
        <v>8679</v>
      </c>
      <c r="C3375" s="65" t="s">
        <v>1939</v>
      </c>
      <c r="D3375" s="65" t="s">
        <v>8582</v>
      </c>
      <c r="E3375" s="65" t="s">
        <v>1935</v>
      </c>
      <c r="F3375" s="65">
        <v>60</v>
      </c>
      <c r="G3375" s="65" t="s">
        <v>10512</v>
      </c>
      <c r="H3375" s="65">
        <v>4</v>
      </c>
      <c r="I3375" s="65">
        <v>708.14</v>
      </c>
      <c r="J3375" s="65">
        <v>2403.44</v>
      </c>
      <c r="K3375" s="65">
        <v>113260</v>
      </c>
      <c r="L3375" s="65">
        <v>2500</v>
      </c>
      <c r="M3375" s="65">
        <v>6</v>
      </c>
      <c r="N3375" s="65">
        <v>90.56</v>
      </c>
      <c r="O3375" s="65"/>
    </row>
    <row r="3376" ht="15" spans="1:15">
      <c r="A3376" s="65" t="s">
        <v>36</v>
      </c>
      <c r="B3376" s="65" t="s">
        <v>8681</v>
      </c>
      <c r="C3376" s="65" t="s">
        <v>1939</v>
      </c>
      <c r="D3376" s="65" t="s">
        <v>8582</v>
      </c>
      <c r="E3376" s="65" t="s">
        <v>1935</v>
      </c>
      <c r="F3376" s="65">
        <v>60</v>
      </c>
      <c r="G3376" s="65" t="s">
        <v>10512</v>
      </c>
      <c r="H3376" s="65">
        <v>4</v>
      </c>
      <c r="I3376" s="65">
        <v>708.14</v>
      </c>
      <c r="J3376" s="65">
        <v>2403.44</v>
      </c>
      <c r="K3376" s="65">
        <v>113260</v>
      </c>
      <c r="L3376" s="65">
        <v>2500</v>
      </c>
      <c r="M3376" s="65">
        <v>6</v>
      </c>
      <c r="N3376" s="65">
        <v>90.56</v>
      </c>
      <c r="O3376" s="65"/>
    </row>
    <row r="3377" ht="15" spans="1:15">
      <c r="A3377" s="65" t="s">
        <v>36</v>
      </c>
      <c r="B3377" s="65" t="s">
        <v>8683</v>
      </c>
      <c r="C3377" s="65" t="s">
        <v>1939</v>
      </c>
      <c r="D3377" s="65" t="s">
        <v>8582</v>
      </c>
      <c r="E3377" s="65" t="s">
        <v>1935</v>
      </c>
      <c r="F3377" s="65">
        <v>60</v>
      </c>
      <c r="G3377" s="65" t="s">
        <v>10512</v>
      </c>
      <c r="H3377" s="65">
        <v>4</v>
      </c>
      <c r="I3377" s="65">
        <v>708.14</v>
      </c>
      <c r="J3377" s="65">
        <v>2403.44</v>
      </c>
      <c r="K3377" s="65">
        <v>113260</v>
      </c>
      <c r="L3377" s="65">
        <v>2500</v>
      </c>
      <c r="M3377" s="65">
        <v>6</v>
      </c>
      <c r="N3377" s="65">
        <v>90.56</v>
      </c>
      <c r="O3377" s="65"/>
    </row>
    <row r="3378" ht="15" spans="1:15">
      <c r="A3378" s="65" t="s">
        <v>36</v>
      </c>
      <c r="B3378" s="65" t="s">
        <v>8579</v>
      </c>
      <c r="C3378" s="65" t="s">
        <v>1939</v>
      </c>
      <c r="D3378" s="65" t="s">
        <v>8582</v>
      </c>
      <c r="E3378" s="65" t="s">
        <v>1935</v>
      </c>
      <c r="F3378" s="65">
        <v>60</v>
      </c>
      <c r="G3378" s="65" t="s">
        <v>10512</v>
      </c>
      <c r="H3378" s="65">
        <v>4</v>
      </c>
      <c r="I3378" s="65">
        <v>708.14</v>
      </c>
      <c r="J3378" s="65">
        <v>2403.44</v>
      </c>
      <c r="K3378" s="65">
        <v>113260</v>
      </c>
      <c r="L3378" s="65">
        <v>2500</v>
      </c>
      <c r="M3378" s="65">
        <v>6</v>
      </c>
      <c r="N3378" s="65">
        <v>90.56</v>
      </c>
      <c r="O3378" s="65"/>
    </row>
    <row r="3379" ht="15" spans="1:15">
      <c r="A3379" s="65" t="s">
        <v>36</v>
      </c>
      <c r="B3379" s="65" t="s">
        <v>8583</v>
      </c>
      <c r="C3379" s="65" t="s">
        <v>1939</v>
      </c>
      <c r="D3379" s="65" t="s">
        <v>8582</v>
      </c>
      <c r="E3379" s="65" t="s">
        <v>1935</v>
      </c>
      <c r="F3379" s="65">
        <v>60</v>
      </c>
      <c r="G3379" s="65" t="s">
        <v>10512</v>
      </c>
      <c r="H3379" s="65">
        <v>4</v>
      </c>
      <c r="I3379" s="65">
        <v>708.14</v>
      </c>
      <c r="J3379" s="65">
        <v>2403.44</v>
      </c>
      <c r="K3379" s="65">
        <v>113260</v>
      </c>
      <c r="L3379" s="65">
        <v>2500</v>
      </c>
      <c r="M3379" s="65">
        <v>6</v>
      </c>
      <c r="N3379" s="65">
        <v>90.56</v>
      </c>
      <c r="O3379" s="65"/>
    </row>
    <row r="3380" ht="15" spans="1:15">
      <c r="A3380" s="65" t="s">
        <v>36</v>
      </c>
      <c r="B3380" s="65" t="s">
        <v>8585</v>
      </c>
      <c r="C3380" s="65" t="s">
        <v>1939</v>
      </c>
      <c r="D3380" s="65" t="s">
        <v>8582</v>
      </c>
      <c r="E3380" s="65" t="s">
        <v>1935</v>
      </c>
      <c r="F3380" s="65">
        <v>60</v>
      </c>
      <c r="G3380" s="65" t="s">
        <v>10512</v>
      </c>
      <c r="H3380" s="65">
        <v>4</v>
      </c>
      <c r="I3380" s="65">
        <v>708.14</v>
      </c>
      <c r="J3380" s="65">
        <v>2403.44</v>
      </c>
      <c r="K3380" s="65">
        <v>113260</v>
      </c>
      <c r="L3380" s="65">
        <v>2500</v>
      </c>
      <c r="M3380" s="65">
        <v>6</v>
      </c>
      <c r="N3380" s="65">
        <v>90.56</v>
      </c>
      <c r="O3380" s="65"/>
    </row>
    <row r="3381" ht="15" spans="1:15">
      <c r="A3381" s="65" t="s">
        <v>36</v>
      </c>
      <c r="B3381" s="65" t="s">
        <v>8587</v>
      </c>
      <c r="C3381" s="65" t="s">
        <v>1939</v>
      </c>
      <c r="D3381" s="65" t="s">
        <v>8582</v>
      </c>
      <c r="E3381" s="65" t="s">
        <v>1935</v>
      </c>
      <c r="F3381" s="65">
        <v>60</v>
      </c>
      <c r="G3381" s="65" t="s">
        <v>10512</v>
      </c>
      <c r="H3381" s="65">
        <v>4</v>
      </c>
      <c r="I3381" s="65">
        <v>708.14</v>
      </c>
      <c r="J3381" s="65">
        <v>2403.44</v>
      </c>
      <c r="K3381" s="65">
        <v>113260</v>
      </c>
      <c r="L3381" s="65">
        <v>2500</v>
      </c>
      <c r="M3381" s="65">
        <v>6</v>
      </c>
      <c r="N3381" s="65">
        <v>90.56</v>
      </c>
      <c r="O3381" s="65"/>
    </row>
    <row r="3382" ht="15" spans="1:15">
      <c r="A3382" s="65" t="s">
        <v>36</v>
      </c>
      <c r="B3382" s="65" t="s">
        <v>8589</v>
      </c>
      <c r="C3382" s="65" t="s">
        <v>1939</v>
      </c>
      <c r="D3382" s="65" t="s">
        <v>8582</v>
      </c>
      <c r="E3382" s="65" t="s">
        <v>1935</v>
      </c>
      <c r="F3382" s="65">
        <v>60</v>
      </c>
      <c r="G3382" s="65" t="s">
        <v>10512</v>
      </c>
      <c r="H3382" s="65">
        <v>4</v>
      </c>
      <c r="I3382" s="65">
        <v>708.14</v>
      </c>
      <c r="J3382" s="65">
        <v>2403.44</v>
      </c>
      <c r="K3382" s="65">
        <v>113260</v>
      </c>
      <c r="L3382" s="65">
        <v>2500</v>
      </c>
      <c r="M3382" s="65">
        <v>6</v>
      </c>
      <c r="N3382" s="65">
        <v>90.56</v>
      </c>
      <c r="O3382" s="65"/>
    </row>
    <row r="3383" ht="15" spans="1:15">
      <c r="A3383" s="65" t="s">
        <v>36</v>
      </c>
      <c r="B3383" s="65" t="s">
        <v>8591</v>
      </c>
      <c r="C3383" s="65" t="s">
        <v>1939</v>
      </c>
      <c r="D3383" s="65" t="s">
        <v>8582</v>
      </c>
      <c r="E3383" s="65" t="s">
        <v>1935</v>
      </c>
      <c r="F3383" s="65">
        <v>60</v>
      </c>
      <c r="G3383" s="65" t="s">
        <v>10512</v>
      </c>
      <c r="H3383" s="65">
        <v>4</v>
      </c>
      <c r="I3383" s="65">
        <v>708.14</v>
      </c>
      <c r="J3383" s="65">
        <v>2403.44</v>
      </c>
      <c r="K3383" s="65">
        <v>113260</v>
      </c>
      <c r="L3383" s="65">
        <v>2500</v>
      </c>
      <c r="M3383" s="65">
        <v>6</v>
      </c>
      <c r="N3383" s="65">
        <v>90.56</v>
      </c>
      <c r="O3383" s="65"/>
    </row>
    <row r="3384" ht="15" spans="1:15">
      <c r="A3384" s="65" t="s">
        <v>36</v>
      </c>
      <c r="B3384" s="65" t="s">
        <v>8593</v>
      </c>
      <c r="C3384" s="65" t="s">
        <v>1939</v>
      </c>
      <c r="D3384" s="65" t="s">
        <v>8582</v>
      </c>
      <c r="E3384" s="65" t="s">
        <v>1935</v>
      </c>
      <c r="F3384" s="65">
        <v>60</v>
      </c>
      <c r="G3384" s="65" t="s">
        <v>10512</v>
      </c>
      <c r="H3384" s="65">
        <v>4</v>
      </c>
      <c r="I3384" s="65">
        <v>708.14</v>
      </c>
      <c r="J3384" s="65">
        <v>2403.44</v>
      </c>
      <c r="K3384" s="65">
        <v>113260</v>
      </c>
      <c r="L3384" s="65">
        <v>2500</v>
      </c>
      <c r="M3384" s="65">
        <v>6</v>
      </c>
      <c r="N3384" s="65">
        <v>90.56</v>
      </c>
      <c r="O3384" s="65"/>
    </row>
    <row r="3385" ht="15" spans="1:15">
      <c r="A3385" s="65" t="s">
        <v>36</v>
      </c>
      <c r="B3385" s="65" t="s">
        <v>8595</v>
      </c>
      <c r="C3385" s="65" t="s">
        <v>1939</v>
      </c>
      <c r="D3385" s="65" t="s">
        <v>8582</v>
      </c>
      <c r="E3385" s="65" t="s">
        <v>1935</v>
      </c>
      <c r="F3385" s="65">
        <v>60</v>
      </c>
      <c r="G3385" s="65" t="s">
        <v>10512</v>
      </c>
      <c r="H3385" s="65">
        <v>4</v>
      </c>
      <c r="I3385" s="65">
        <v>708.14</v>
      </c>
      <c r="J3385" s="65">
        <v>2403.44</v>
      </c>
      <c r="K3385" s="65">
        <v>113260</v>
      </c>
      <c r="L3385" s="65">
        <v>2500</v>
      </c>
      <c r="M3385" s="65">
        <v>6</v>
      </c>
      <c r="N3385" s="65">
        <v>90.56</v>
      </c>
      <c r="O3385" s="65"/>
    </row>
    <row r="3386" ht="15" spans="1:15">
      <c r="A3386" s="65" t="s">
        <v>36</v>
      </c>
      <c r="B3386" s="65" t="s">
        <v>8597</v>
      </c>
      <c r="C3386" s="65" t="s">
        <v>1939</v>
      </c>
      <c r="D3386" s="65" t="s">
        <v>8582</v>
      </c>
      <c r="E3386" s="65" t="s">
        <v>1935</v>
      </c>
      <c r="F3386" s="65">
        <v>60</v>
      </c>
      <c r="G3386" s="65" t="s">
        <v>10512</v>
      </c>
      <c r="H3386" s="65">
        <v>4</v>
      </c>
      <c r="I3386" s="65">
        <v>708.14</v>
      </c>
      <c r="J3386" s="65">
        <v>2403.44</v>
      </c>
      <c r="K3386" s="65">
        <v>113260</v>
      </c>
      <c r="L3386" s="65">
        <v>2500</v>
      </c>
      <c r="M3386" s="65">
        <v>6</v>
      </c>
      <c r="N3386" s="65">
        <v>90.56</v>
      </c>
      <c r="O3386" s="65"/>
    </row>
    <row r="3387" ht="15" spans="1:15">
      <c r="A3387" s="65" t="s">
        <v>36</v>
      </c>
      <c r="B3387" s="65" t="s">
        <v>8599</v>
      </c>
      <c r="C3387" s="65" t="s">
        <v>1939</v>
      </c>
      <c r="D3387" s="65" t="s">
        <v>8582</v>
      </c>
      <c r="E3387" s="65" t="s">
        <v>1935</v>
      </c>
      <c r="F3387" s="65">
        <v>60</v>
      </c>
      <c r="G3387" s="65" t="s">
        <v>10512</v>
      </c>
      <c r="H3387" s="65">
        <v>4</v>
      </c>
      <c r="I3387" s="65">
        <v>708.14</v>
      </c>
      <c r="J3387" s="65">
        <v>2403.44</v>
      </c>
      <c r="K3387" s="65">
        <v>113260</v>
      </c>
      <c r="L3387" s="65">
        <v>2500</v>
      </c>
      <c r="M3387" s="65">
        <v>6</v>
      </c>
      <c r="N3387" s="65">
        <v>90.56</v>
      </c>
      <c r="O3387" s="65"/>
    </row>
    <row r="3388" ht="15" spans="1:15">
      <c r="A3388" s="65" t="s">
        <v>36</v>
      </c>
      <c r="B3388" s="65" t="s">
        <v>8601</v>
      </c>
      <c r="C3388" s="65" t="s">
        <v>1939</v>
      </c>
      <c r="D3388" s="65" t="s">
        <v>8582</v>
      </c>
      <c r="E3388" s="65" t="s">
        <v>1935</v>
      </c>
      <c r="F3388" s="65">
        <v>60</v>
      </c>
      <c r="G3388" s="65" t="s">
        <v>10512</v>
      </c>
      <c r="H3388" s="65">
        <v>4</v>
      </c>
      <c r="I3388" s="65">
        <v>708.14</v>
      </c>
      <c r="J3388" s="65">
        <v>2403.44</v>
      </c>
      <c r="K3388" s="65">
        <v>113260</v>
      </c>
      <c r="L3388" s="65">
        <v>2500</v>
      </c>
      <c r="M3388" s="65">
        <v>6</v>
      </c>
      <c r="N3388" s="65">
        <v>90.56</v>
      </c>
      <c r="O3388" s="65"/>
    </row>
    <row r="3389" ht="15" spans="1:15">
      <c r="A3389" s="65" t="s">
        <v>36</v>
      </c>
      <c r="B3389" s="65" t="s">
        <v>8603</v>
      </c>
      <c r="C3389" s="65" t="s">
        <v>1939</v>
      </c>
      <c r="D3389" s="65" t="s">
        <v>8582</v>
      </c>
      <c r="E3389" s="65" t="s">
        <v>1935</v>
      </c>
      <c r="F3389" s="65">
        <v>60</v>
      </c>
      <c r="G3389" s="65" t="s">
        <v>10512</v>
      </c>
      <c r="H3389" s="65">
        <v>4</v>
      </c>
      <c r="I3389" s="65">
        <v>707.99</v>
      </c>
      <c r="J3389" s="65">
        <v>2403.46</v>
      </c>
      <c r="K3389" s="65">
        <v>113260</v>
      </c>
      <c r="L3389" s="65">
        <v>2500</v>
      </c>
      <c r="M3389" s="65">
        <v>6</v>
      </c>
      <c r="N3389" s="65">
        <v>90.54</v>
      </c>
      <c r="O3389" s="65"/>
    </row>
    <row r="3390" ht="15" spans="1:15">
      <c r="A3390" s="65" t="s">
        <v>36</v>
      </c>
      <c r="B3390" s="65" t="s">
        <v>8443</v>
      </c>
      <c r="C3390" s="65" t="s">
        <v>1939</v>
      </c>
      <c r="D3390" s="65" t="s">
        <v>8445</v>
      </c>
      <c r="E3390" s="65" t="s">
        <v>1935</v>
      </c>
      <c r="F3390" s="65">
        <v>60</v>
      </c>
      <c r="G3390" s="65" t="s">
        <v>10512</v>
      </c>
      <c r="H3390" s="65">
        <v>4</v>
      </c>
      <c r="I3390" s="65">
        <v>736.52</v>
      </c>
      <c r="J3390" s="65">
        <v>2499.78</v>
      </c>
      <c r="K3390" s="65">
        <v>117800</v>
      </c>
      <c r="L3390" s="65">
        <v>2600</v>
      </c>
      <c r="M3390" s="65">
        <v>6</v>
      </c>
      <c r="N3390" s="65">
        <v>94.22</v>
      </c>
      <c r="O3390" s="65" t="s">
        <v>8394</v>
      </c>
    </row>
    <row r="3391" ht="15" spans="1:15">
      <c r="A3391" s="65" t="s">
        <v>36</v>
      </c>
      <c r="B3391" s="65" t="s">
        <v>8450</v>
      </c>
      <c r="C3391" s="65" t="s">
        <v>1939</v>
      </c>
      <c r="D3391" s="65" t="s">
        <v>8445</v>
      </c>
      <c r="E3391" s="65" t="s">
        <v>1935</v>
      </c>
      <c r="F3391" s="65">
        <v>60</v>
      </c>
      <c r="G3391" s="65" t="s">
        <v>10512</v>
      </c>
      <c r="H3391" s="65">
        <v>4</v>
      </c>
      <c r="I3391" s="65">
        <v>736.52</v>
      </c>
      <c r="J3391" s="65">
        <v>2499.78</v>
      </c>
      <c r="K3391" s="65">
        <v>117800</v>
      </c>
      <c r="L3391" s="65">
        <v>2600</v>
      </c>
      <c r="M3391" s="65">
        <v>6</v>
      </c>
      <c r="N3391" s="65">
        <v>94.22</v>
      </c>
      <c r="O3391" s="65" t="s">
        <v>8394</v>
      </c>
    </row>
    <row r="3392" ht="15" spans="1:15">
      <c r="A3392" s="65" t="s">
        <v>36</v>
      </c>
      <c r="B3392" s="65" t="s">
        <v>8448</v>
      </c>
      <c r="C3392" s="65" t="s">
        <v>1939</v>
      </c>
      <c r="D3392" s="65" t="s">
        <v>8445</v>
      </c>
      <c r="E3392" s="65" t="s">
        <v>1935</v>
      </c>
      <c r="F3392" s="65">
        <v>60</v>
      </c>
      <c r="G3392" s="65" t="s">
        <v>10512</v>
      </c>
      <c r="H3392" s="65">
        <v>4</v>
      </c>
      <c r="I3392" s="65">
        <v>736.52</v>
      </c>
      <c r="J3392" s="65">
        <v>2499.78</v>
      </c>
      <c r="K3392" s="65">
        <v>117800</v>
      </c>
      <c r="L3392" s="65">
        <v>2600</v>
      </c>
      <c r="M3392" s="65">
        <v>6</v>
      </c>
      <c r="N3392" s="65">
        <v>94.22</v>
      </c>
      <c r="O3392" s="65" t="s">
        <v>8394</v>
      </c>
    </row>
    <row r="3393" ht="15" spans="1:15">
      <c r="A3393" s="65" t="s">
        <v>36</v>
      </c>
      <c r="B3393" s="65" t="s">
        <v>8446</v>
      </c>
      <c r="C3393" s="65" t="s">
        <v>1939</v>
      </c>
      <c r="D3393" s="65" t="s">
        <v>8445</v>
      </c>
      <c r="E3393" s="65" t="s">
        <v>1935</v>
      </c>
      <c r="F3393" s="65">
        <v>60</v>
      </c>
      <c r="G3393" s="65" t="s">
        <v>10512</v>
      </c>
      <c r="H3393" s="65">
        <v>4</v>
      </c>
      <c r="I3393" s="65">
        <v>736.52</v>
      </c>
      <c r="J3393" s="65">
        <v>2499.78</v>
      </c>
      <c r="K3393" s="65">
        <v>117800</v>
      </c>
      <c r="L3393" s="65">
        <v>2600</v>
      </c>
      <c r="M3393" s="65">
        <v>6</v>
      </c>
      <c r="N3393" s="65">
        <v>94.22</v>
      </c>
      <c r="O3393" s="65" t="s">
        <v>8394</v>
      </c>
    </row>
    <row r="3394" ht="15" spans="1:15">
      <c r="A3394" s="65" t="s">
        <v>36</v>
      </c>
      <c r="B3394" s="65" t="s">
        <v>8486</v>
      </c>
      <c r="C3394" s="65" t="s">
        <v>1939</v>
      </c>
      <c r="D3394" s="65" t="s">
        <v>8445</v>
      </c>
      <c r="E3394" s="65" t="s">
        <v>1935</v>
      </c>
      <c r="F3394" s="65">
        <v>60</v>
      </c>
      <c r="G3394" s="65" t="s">
        <v>10512</v>
      </c>
      <c r="H3394" s="65">
        <v>4</v>
      </c>
      <c r="I3394" s="65">
        <v>736.52</v>
      </c>
      <c r="J3394" s="65">
        <v>2499.78</v>
      </c>
      <c r="K3394" s="65">
        <v>117800</v>
      </c>
      <c r="L3394" s="65">
        <v>2600</v>
      </c>
      <c r="M3394" s="65">
        <v>6</v>
      </c>
      <c r="N3394" s="65">
        <v>94.22</v>
      </c>
      <c r="O3394" s="65" t="s">
        <v>8394</v>
      </c>
    </row>
    <row r="3395" ht="15" spans="1:15">
      <c r="A3395" s="65" t="s">
        <v>36</v>
      </c>
      <c r="B3395" s="65" t="s">
        <v>8458</v>
      </c>
      <c r="C3395" s="65" t="s">
        <v>1939</v>
      </c>
      <c r="D3395" s="65" t="s">
        <v>8445</v>
      </c>
      <c r="E3395" s="65" t="s">
        <v>1935</v>
      </c>
      <c r="F3395" s="65">
        <v>60</v>
      </c>
      <c r="G3395" s="65" t="s">
        <v>10512</v>
      </c>
      <c r="H3395" s="65">
        <v>4</v>
      </c>
      <c r="I3395" s="65">
        <v>736.52</v>
      </c>
      <c r="J3395" s="65">
        <v>2499.78</v>
      </c>
      <c r="K3395" s="65">
        <v>117800</v>
      </c>
      <c r="L3395" s="65">
        <v>2600</v>
      </c>
      <c r="M3395" s="65">
        <v>6</v>
      </c>
      <c r="N3395" s="65">
        <v>94.22</v>
      </c>
      <c r="O3395" s="65" t="s">
        <v>8394</v>
      </c>
    </row>
    <row r="3396" ht="15" spans="1:15">
      <c r="A3396" s="65" t="s">
        <v>36</v>
      </c>
      <c r="B3396" s="65" t="s">
        <v>8452</v>
      </c>
      <c r="C3396" s="65" t="s">
        <v>1939</v>
      </c>
      <c r="D3396" s="65" t="s">
        <v>8445</v>
      </c>
      <c r="E3396" s="65" t="s">
        <v>1935</v>
      </c>
      <c r="F3396" s="65">
        <v>60</v>
      </c>
      <c r="G3396" s="65" t="s">
        <v>10512</v>
      </c>
      <c r="H3396" s="65">
        <v>4</v>
      </c>
      <c r="I3396" s="65">
        <v>736.52</v>
      </c>
      <c r="J3396" s="65">
        <v>2499.78</v>
      </c>
      <c r="K3396" s="65">
        <v>117800</v>
      </c>
      <c r="L3396" s="65">
        <v>2600</v>
      </c>
      <c r="M3396" s="65">
        <v>6</v>
      </c>
      <c r="N3396" s="65">
        <v>94.22</v>
      </c>
      <c r="O3396" s="65" t="s">
        <v>8394</v>
      </c>
    </row>
    <row r="3397" ht="15" spans="1:15">
      <c r="A3397" s="65" t="s">
        <v>36</v>
      </c>
      <c r="B3397" s="65" t="s">
        <v>8470</v>
      </c>
      <c r="C3397" s="65" t="s">
        <v>1939</v>
      </c>
      <c r="D3397" s="65" t="s">
        <v>8445</v>
      </c>
      <c r="E3397" s="65" t="s">
        <v>1935</v>
      </c>
      <c r="F3397" s="65">
        <v>60</v>
      </c>
      <c r="G3397" s="65" t="s">
        <v>10512</v>
      </c>
      <c r="H3397" s="65">
        <v>4</v>
      </c>
      <c r="I3397" s="65">
        <v>736.52</v>
      </c>
      <c r="J3397" s="65">
        <v>2499.78</v>
      </c>
      <c r="K3397" s="65">
        <v>117800</v>
      </c>
      <c r="L3397" s="65">
        <v>2600</v>
      </c>
      <c r="M3397" s="65">
        <v>6</v>
      </c>
      <c r="N3397" s="65">
        <v>94.22</v>
      </c>
      <c r="O3397" s="65" t="s">
        <v>8394</v>
      </c>
    </row>
    <row r="3398" ht="15" spans="1:15">
      <c r="A3398" s="65" t="s">
        <v>36</v>
      </c>
      <c r="B3398" s="65" t="s">
        <v>8464</v>
      </c>
      <c r="C3398" s="65" t="s">
        <v>1939</v>
      </c>
      <c r="D3398" s="65" t="s">
        <v>8445</v>
      </c>
      <c r="E3398" s="65" t="s">
        <v>1935</v>
      </c>
      <c r="F3398" s="65">
        <v>60</v>
      </c>
      <c r="G3398" s="65" t="s">
        <v>10512</v>
      </c>
      <c r="H3398" s="65">
        <v>4</v>
      </c>
      <c r="I3398" s="65">
        <v>736.52</v>
      </c>
      <c r="J3398" s="65">
        <v>2499.78</v>
      </c>
      <c r="K3398" s="65">
        <v>117800</v>
      </c>
      <c r="L3398" s="65">
        <v>2600</v>
      </c>
      <c r="M3398" s="65">
        <v>6</v>
      </c>
      <c r="N3398" s="65">
        <v>94.22</v>
      </c>
      <c r="O3398" s="65" t="s">
        <v>8394</v>
      </c>
    </row>
    <row r="3399" ht="15" spans="1:15">
      <c r="A3399" s="65" t="s">
        <v>36</v>
      </c>
      <c r="B3399" s="65" t="s">
        <v>8466</v>
      </c>
      <c r="C3399" s="65" t="s">
        <v>1939</v>
      </c>
      <c r="D3399" s="65" t="s">
        <v>8445</v>
      </c>
      <c r="E3399" s="65" t="s">
        <v>1935</v>
      </c>
      <c r="F3399" s="65">
        <v>60</v>
      </c>
      <c r="G3399" s="65" t="s">
        <v>10512</v>
      </c>
      <c r="H3399" s="65">
        <v>4</v>
      </c>
      <c r="I3399" s="65">
        <v>736.52</v>
      </c>
      <c r="J3399" s="65">
        <v>2499.78</v>
      </c>
      <c r="K3399" s="65">
        <v>117800</v>
      </c>
      <c r="L3399" s="65">
        <v>2600</v>
      </c>
      <c r="M3399" s="65">
        <v>6</v>
      </c>
      <c r="N3399" s="65">
        <v>94.22</v>
      </c>
      <c r="O3399" s="65" t="s">
        <v>8394</v>
      </c>
    </row>
    <row r="3400" ht="15" spans="1:15">
      <c r="A3400" s="65" t="s">
        <v>36</v>
      </c>
      <c r="B3400" s="65" t="s">
        <v>8462</v>
      </c>
      <c r="C3400" s="65" t="s">
        <v>1939</v>
      </c>
      <c r="D3400" s="65" t="s">
        <v>8445</v>
      </c>
      <c r="E3400" s="65" t="s">
        <v>1935</v>
      </c>
      <c r="F3400" s="65">
        <v>60</v>
      </c>
      <c r="G3400" s="65" t="s">
        <v>10512</v>
      </c>
      <c r="H3400" s="65">
        <v>4</v>
      </c>
      <c r="I3400" s="65">
        <v>736.52</v>
      </c>
      <c r="J3400" s="65">
        <v>2499.78</v>
      </c>
      <c r="K3400" s="65">
        <v>117800</v>
      </c>
      <c r="L3400" s="65">
        <v>2600</v>
      </c>
      <c r="M3400" s="65">
        <v>6</v>
      </c>
      <c r="N3400" s="65">
        <v>94.22</v>
      </c>
      <c r="O3400" s="65" t="s">
        <v>8394</v>
      </c>
    </row>
    <row r="3401" ht="15" spans="1:15">
      <c r="A3401" s="65" t="s">
        <v>36</v>
      </c>
      <c r="B3401" s="65" t="s">
        <v>8492</v>
      </c>
      <c r="C3401" s="65" t="s">
        <v>1939</v>
      </c>
      <c r="D3401" s="65" t="s">
        <v>8445</v>
      </c>
      <c r="E3401" s="65" t="s">
        <v>1935</v>
      </c>
      <c r="F3401" s="65">
        <v>60</v>
      </c>
      <c r="G3401" s="65" t="s">
        <v>10512</v>
      </c>
      <c r="H3401" s="65">
        <v>4</v>
      </c>
      <c r="I3401" s="65">
        <v>736.52</v>
      </c>
      <c r="J3401" s="65">
        <v>2499.78</v>
      </c>
      <c r="K3401" s="65">
        <v>117800</v>
      </c>
      <c r="L3401" s="65">
        <v>2600</v>
      </c>
      <c r="M3401" s="65">
        <v>6</v>
      </c>
      <c r="N3401" s="65">
        <v>94.22</v>
      </c>
      <c r="O3401" s="65" t="s">
        <v>8394</v>
      </c>
    </row>
    <row r="3402" ht="15" spans="1:15">
      <c r="A3402" s="65" t="s">
        <v>36</v>
      </c>
      <c r="B3402" s="65" t="s">
        <v>8488</v>
      </c>
      <c r="C3402" s="65" t="s">
        <v>1939</v>
      </c>
      <c r="D3402" s="65" t="s">
        <v>8445</v>
      </c>
      <c r="E3402" s="65" t="s">
        <v>1935</v>
      </c>
      <c r="F3402" s="65">
        <v>60</v>
      </c>
      <c r="G3402" s="65" t="s">
        <v>10512</v>
      </c>
      <c r="H3402" s="65">
        <v>4</v>
      </c>
      <c r="I3402" s="65">
        <v>736.52</v>
      </c>
      <c r="J3402" s="65">
        <v>2499.78</v>
      </c>
      <c r="K3402" s="65">
        <v>117800</v>
      </c>
      <c r="L3402" s="65">
        <v>2600</v>
      </c>
      <c r="M3402" s="65">
        <v>6</v>
      </c>
      <c r="N3402" s="65">
        <v>94.22</v>
      </c>
      <c r="O3402" s="65" t="s">
        <v>8394</v>
      </c>
    </row>
    <row r="3403" ht="15" spans="1:15">
      <c r="A3403" s="65" t="s">
        <v>36</v>
      </c>
      <c r="B3403" s="65" t="s">
        <v>8454</v>
      </c>
      <c r="C3403" s="65" t="s">
        <v>1939</v>
      </c>
      <c r="D3403" s="65" t="s">
        <v>8445</v>
      </c>
      <c r="E3403" s="65" t="s">
        <v>1935</v>
      </c>
      <c r="F3403" s="65">
        <v>60</v>
      </c>
      <c r="G3403" s="65" t="s">
        <v>10512</v>
      </c>
      <c r="H3403" s="65">
        <v>4</v>
      </c>
      <c r="I3403" s="65">
        <v>736.52</v>
      </c>
      <c r="J3403" s="65">
        <v>2499.78</v>
      </c>
      <c r="K3403" s="65">
        <v>117800</v>
      </c>
      <c r="L3403" s="65">
        <v>2600</v>
      </c>
      <c r="M3403" s="65">
        <v>6</v>
      </c>
      <c r="N3403" s="65">
        <v>94.22</v>
      </c>
      <c r="O3403" s="65" t="s">
        <v>8394</v>
      </c>
    </row>
    <row r="3404" ht="15" spans="1:15">
      <c r="A3404" s="65" t="s">
        <v>36</v>
      </c>
      <c r="B3404" s="65" t="s">
        <v>8456</v>
      </c>
      <c r="C3404" s="65" t="s">
        <v>1939</v>
      </c>
      <c r="D3404" s="65" t="s">
        <v>8445</v>
      </c>
      <c r="E3404" s="65" t="s">
        <v>1935</v>
      </c>
      <c r="F3404" s="65">
        <v>60</v>
      </c>
      <c r="G3404" s="65" t="s">
        <v>10512</v>
      </c>
      <c r="H3404" s="65">
        <v>4</v>
      </c>
      <c r="I3404" s="65">
        <v>736.52</v>
      </c>
      <c r="J3404" s="65">
        <v>2499.78</v>
      </c>
      <c r="K3404" s="65">
        <v>117800</v>
      </c>
      <c r="L3404" s="65">
        <v>2600</v>
      </c>
      <c r="M3404" s="65">
        <v>6</v>
      </c>
      <c r="N3404" s="65">
        <v>94.22</v>
      </c>
      <c r="O3404" s="65" t="s">
        <v>8394</v>
      </c>
    </row>
    <row r="3405" ht="15" spans="1:15">
      <c r="A3405" s="65" t="s">
        <v>36</v>
      </c>
      <c r="B3405" s="65" t="s">
        <v>8460</v>
      </c>
      <c r="C3405" s="65" t="s">
        <v>1939</v>
      </c>
      <c r="D3405" s="65" t="s">
        <v>8445</v>
      </c>
      <c r="E3405" s="65" t="s">
        <v>1935</v>
      </c>
      <c r="F3405" s="65">
        <v>60</v>
      </c>
      <c r="G3405" s="65" t="s">
        <v>10512</v>
      </c>
      <c r="H3405" s="65">
        <v>4</v>
      </c>
      <c r="I3405" s="65">
        <v>736.52</v>
      </c>
      <c r="J3405" s="65">
        <v>2499.78</v>
      </c>
      <c r="K3405" s="65">
        <v>117800</v>
      </c>
      <c r="L3405" s="65">
        <v>2600</v>
      </c>
      <c r="M3405" s="65">
        <v>6</v>
      </c>
      <c r="N3405" s="65">
        <v>94.22</v>
      </c>
      <c r="O3405" s="65" t="s">
        <v>8394</v>
      </c>
    </row>
    <row r="3406" ht="15" spans="1:15">
      <c r="A3406" s="65" t="s">
        <v>36</v>
      </c>
      <c r="B3406" s="65" t="s">
        <v>8484</v>
      </c>
      <c r="C3406" s="65" t="s">
        <v>1939</v>
      </c>
      <c r="D3406" s="65" t="s">
        <v>8445</v>
      </c>
      <c r="E3406" s="65" t="s">
        <v>1935</v>
      </c>
      <c r="F3406" s="65">
        <v>60</v>
      </c>
      <c r="G3406" s="65" t="s">
        <v>10512</v>
      </c>
      <c r="H3406" s="65">
        <v>4</v>
      </c>
      <c r="I3406" s="65">
        <v>736.52</v>
      </c>
      <c r="J3406" s="65">
        <v>2499.78</v>
      </c>
      <c r="K3406" s="65">
        <v>117800</v>
      </c>
      <c r="L3406" s="65">
        <v>2600</v>
      </c>
      <c r="M3406" s="65">
        <v>6</v>
      </c>
      <c r="N3406" s="65">
        <v>94.22</v>
      </c>
      <c r="O3406" s="65" t="s">
        <v>8394</v>
      </c>
    </row>
    <row r="3407" ht="15" spans="1:15">
      <c r="A3407" s="65" t="s">
        <v>36</v>
      </c>
      <c r="B3407" s="65" t="s">
        <v>8468</v>
      </c>
      <c r="C3407" s="65" t="s">
        <v>1939</v>
      </c>
      <c r="D3407" s="65" t="s">
        <v>8445</v>
      </c>
      <c r="E3407" s="65" t="s">
        <v>1935</v>
      </c>
      <c r="F3407" s="65">
        <v>60</v>
      </c>
      <c r="G3407" s="65" t="s">
        <v>10512</v>
      </c>
      <c r="H3407" s="65">
        <v>4</v>
      </c>
      <c r="I3407" s="65">
        <v>736.52</v>
      </c>
      <c r="J3407" s="65">
        <v>2499.78</v>
      </c>
      <c r="K3407" s="65">
        <v>117800</v>
      </c>
      <c r="L3407" s="65">
        <v>2600</v>
      </c>
      <c r="M3407" s="65">
        <v>6</v>
      </c>
      <c r="N3407" s="65">
        <v>94.22</v>
      </c>
      <c r="O3407" s="65" t="s">
        <v>8394</v>
      </c>
    </row>
    <row r="3408" ht="15" spans="1:15">
      <c r="A3408" s="65" t="s">
        <v>36</v>
      </c>
      <c r="B3408" s="65" t="s">
        <v>8472</v>
      </c>
      <c r="C3408" s="65" t="s">
        <v>1939</v>
      </c>
      <c r="D3408" s="65" t="s">
        <v>8445</v>
      </c>
      <c r="E3408" s="65" t="s">
        <v>1935</v>
      </c>
      <c r="F3408" s="65">
        <v>60</v>
      </c>
      <c r="G3408" s="65" t="s">
        <v>10512</v>
      </c>
      <c r="H3408" s="65">
        <v>4</v>
      </c>
      <c r="I3408" s="65">
        <v>736.52</v>
      </c>
      <c r="J3408" s="65">
        <v>2499.78</v>
      </c>
      <c r="K3408" s="65">
        <v>117800</v>
      </c>
      <c r="L3408" s="65">
        <v>2600</v>
      </c>
      <c r="M3408" s="65">
        <v>6</v>
      </c>
      <c r="N3408" s="65">
        <v>94.22</v>
      </c>
      <c r="O3408" s="65" t="s">
        <v>8394</v>
      </c>
    </row>
    <row r="3409" ht="15" spans="1:15">
      <c r="A3409" s="65" t="s">
        <v>36</v>
      </c>
      <c r="B3409" s="65" t="s">
        <v>8476</v>
      </c>
      <c r="C3409" s="65" t="s">
        <v>1939</v>
      </c>
      <c r="D3409" s="65" t="s">
        <v>8445</v>
      </c>
      <c r="E3409" s="65" t="s">
        <v>1935</v>
      </c>
      <c r="F3409" s="65">
        <v>60</v>
      </c>
      <c r="G3409" s="65" t="s">
        <v>10512</v>
      </c>
      <c r="H3409" s="65">
        <v>4</v>
      </c>
      <c r="I3409" s="65">
        <v>736.52</v>
      </c>
      <c r="J3409" s="65">
        <v>2499.78</v>
      </c>
      <c r="K3409" s="65">
        <v>117800</v>
      </c>
      <c r="L3409" s="65">
        <v>2600</v>
      </c>
      <c r="M3409" s="65">
        <v>6</v>
      </c>
      <c r="N3409" s="65">
        <v>94.22</v>
      </c>
      <c r="O3409" s="65" t="s">
        <v>8394</v>
      </c>
    </row>
    <row r="3410" ht="15" spans="1:15">
      <c r="A3410" s="65" t="s">
        <v>36</v>
      </c>
      <c r="B3410" s="65" t="s">
        <v>8478</v>
      </c>
      <c r="C3410" s="65" t="s">
        <v>1939</v>
      </c>
      <c r="D3410" s="65" t="s">
        <v>8445</v>
      </c>
      <c r="E3410" s="65" t="s">
        <v>1935</v>
      </c>
      <c r="F3410" s="65">
        <v>60</v>
      </c>
      <c r="G3410" s="65" t="s">
        <v>10512</v>
      </c>
      <c r="H3410" s="65">
        <v>4</v>
      </c>
      <c r="I3410" s="65">
        <v>736.52</v>
      </c>
      <c r="J3410" s="65">
        <v>2499.78</v>
      </c>
      <c r="K3410" s="65">
        <v>117800</v>
      </c>
      <c r="L3410" s="65">
        <v>2600</v>
      </c>
      <c r="M3410" s="65">
        <v>6</v>
      </c>
      <c r="N3410" s="65">
        <v>94.22</v>
      </c>
      <c r="O3410" s="65" t="s">
        <v>8394</v>
      </c>
    </row>
    <row r="3411" ht="15" spans="1:15">
      <c r="A3411" s="65" t="s">
        <v>36</v>
      </c>
      <c r="B3411" s="65" t="s">
        <v>8474</v>
      </c>
      <c r="C3411" s="65" t="s">
        <v>1939</v>
      </c>
      <c r="D3411" s="65" t="s">
        <v>8445</v>
      </c>
      <c r="E3411" s="65" t="s">
        <v>1935</v>
      </c>
      <c r="F3411" s="65">
        <v>60</v>
      </c>
      <c r="G3411" s="65" t="s">
        <v>10512</v>
      </c>
      <c r="H3411" s="65">
        <v>4</v>
      </c>
      <c r="I3411" s="65">
        <v>736.52</v>
      </c>
      <c r="J3411" s="65">
        <v>2499.78</v>
      </c>
      <c r="K3411" s="65">
        <v>117800</v>
      </c>
      <c r="L3411" s="65">
        <v>2600</v>
      </c>
      <c r="M3411" s="65">
        <v>6</v>
      </c>
      <c r="N3411" s="65">
        <v>94.22</v>
      </c>
      <c r="O3411" s="65" t="s">
        <v>8394</v>
      </c>
    </row>
    <row r="3412" ht="15" spans="1:15">
      <c r="A3412" s="65" t="s">
        <v>36</v>
      </c>
      <c r="B3412" s="65" t="s">
        <v>8482</v>
      </c>
      <c r="C3412" s="65" t="s">
        <v>1939</v>
      </c>
      <c r="D3412" s="65" t="s">
        <v>8445</v>
      </c>
      <c r="E3412" s="65" t="s">
        <v>1935</v>
      </c>
      <c r="F3412" s="65">
        <v>60</v>
      </c>
      <c r="G3412" s="65" t="s">
        <v>10512</v>
      </c>
      <c r="H3412" s="65">
        <v>4</v>
      </c>
      <c r="I3412" s="65">
        <v>736.52</v>
      </c>
      <c r="J3412" s="65">
        <v>2499.78</v>
      </c>
      <c r="K3412" s="65">
        <v>117800</v>
      </c>
      <c r="L3412" s="65">
        <v>2600</v>
      </c>
      <c r="M3412" s="65">
        <v>6</v>
      </c>
      <c r="N3412" s="65">
        <v>94.22</v>
      </c>
      <c r="O3412" s="65" t="s">
        <v>8394</v>
      </c>
    </row>
    <row r="3413" ht="15" spans="1:15">
      <c r="A3413" s="65" t="s">
        <v>36</v>
      </c>
      <c r="B3413" s="65" t="s">
        <v>8490</v>
      </c>
      <c r="C3413" s="65" t="s">
        <v>1939</v>
      </c>
      <c r="D3413" s="65" t="s">
        <v>8445</v>
      </c>
      <c r="E3413" s="65" t="s">
        <v>1935</v>
      </c>
      <c r="F3413" s="65">
        <v>60</v>
      </c>
      <c r="G3413" s="65" t="s">
        <v>10512</v>
      </c>
      <c r="H3413" s="65">
        <v>4</v>
      </c>
      <c r="I3413" s="65">
        <v>736.52</v>
      </c>
      <c r="J3413" s="65">
        <v>2499.78</v>
      </c>
      <c r="K3413" s="65">
        <v>117800</v>
      </c>
      <c r="L3413" s="65">
        <v>2600</v>
      </c>
      <c r="M3413" s="65">
        <v>6</v>
      </c>
      <c r="N3413" s="65">
        <v>94.22</v>
      </c>
      <c r="O3413" s="65" t="s">
        <v>8394</v>
      </c>
    </row>
    <row r="3414" ht="15" spans="1:15">
      <c r="A3414" s="65" t="s">
        <v>36</v>
      </c>
      <c r="B3414" s="65" t="s">
        <v>8480</v>
      </c>
      <c r="C3414" s="65" t="s">
        <v>1939</v>
      </c>
      <c r="D3414" s="65" t="s">
        <v>8445</v>
      </c>
      <c r="E3414" s="65" t="s">
        <v>1935</v>
      </c>
      <c r="F3414" s="65">
        <v>60</v>
      </c>
      <c r="G3414" s="65" t="s">
        <v>10512</v>
      </c>
      <c r="H3414" s="65">
        <v>4</v>
      </c>
      <c r="I3414" s="65">
        <v>736.59</v>
      </c>
      <c r="J3414" s="65">
        <v>2499.82</v>
      </c>
      <c r="K3414" s="65">
        <v>117800</v>
      </c>
      <c r="L3414" s="65">
        <v>2600</v>
      </c>
      <c r="M3414" s="65">
        <v>6</v>
      </c>
      <c r="N3414" s="65">
        <v>94.18</v>
      </c>
      <c r="O3414" s="65" t="s">
        <v>8394</v>
      </c>
    </row>
    <row r="3415" ht="15" spans="1:15">
      <c r="A3415" s="65" t="s">
        <v>36</v>
      </c>
      <c r="B3415" s="65" t="s">
        <v>8763</v>
      </c>
      <c r="C3415" s="65" t="s">
        <v>1939</v>
      </c>
      <c r="D3415" s="65" t="s">
        <v>8765</v>
      </c>
      <c r="E3415" s="65" t="s">
        <v>1935</v>
      </c>
      <c r="F3415" s="65">
        <v>60</v>
      </c>
      <c r="G3415" s="65" t="s">
        <v>10512</v>
      </c>
      <c r="H3415" s="65">
        <v>4</v>
      </c>
      <c r="I3415" s="65">
        <v>767.78</v>
      </c>
      <c r="J3415" s="65">
        <v>2605.88</v>
      </c>
      <c r="K3415" s="65">
        <v>122800</v>
      </c>
      <c r="L3415" s="65">
        <v>2700</v>
      </c>
      <c r="M3415" s="65">
        <v>6</v>
      </c>
      <c r="N3415" s="65">
        <v>88.12</v>
      </c>
      <c r="O3415" s="65" t="s">
        <v>5682</v>
      </c>
    </row>
    <row r="3416" ht="15" spans="1:15">
      <c r="A3416" s="65" t="s">
        <v>36</v>
      </c>
      <c r="B3416" s="65" t="s">
        <v>8766</v>
      </c>
      <c r="C3416" s="65" t="s">
        <v>1939</v>
      </c>
      <c r="D3416" s="65" t="s">
        <v>8765</v>
      </c>
      <c r="E3416" s="65" t="s">
        <v>1935</v>
      </c>
      <c r="F3416" s="65">
        <v>60</v>
      </c>
      <c r="G3416" s="65" t="s">
        <v>10512</v>
      </c>
      <c r="H3416" s="65">
        <v>4</v>
      </c>
      <c r="I3416" s="65">
        <v>767.78</v>
      </c>
      <c r="J3416" s="65">
        <v>2605.88</v>
      </c>
      <c r="K3416" s="65">
        <v>122800</v>
      </c>
      <c r="L3416" s="65">
        <v>2700</v>
      </c>
      <c r="M3416" s="65">
        <v>6</v>
      </c>
      <c r="N3416" s="65">
        <v>88.12</v>
      </c>
      <c r="O3416" s="65" t="s">
        <v>5682</v>
      </c>
    </row>
    <row r="3417" ht="15" spans="1:15">
      <c r="A3417" s="65" t="s">
        <v>36</v>
      </c>
      <c r="B3417" s="65" t="s">
        <v>8768</v>
      </c>
      <c r="C3417" s="65" t="s">
        <v>1939</v>
      </c>
      <c r="D3417" s="65" t="s">
        <v>8765</v>
      </c>
      <c r="E3417" s="65" t="s">
        <v>1935</v>
      </c>
      <c r="F3417" s="65">
        <v>60</v>
      </c>
      <c r="G3417" s="65" t="s">
        <v>10512</v>
      </c>
      <c r="H3417" s="65">
        <v>4</v>
      </c>
      <c r="I3417" s="65">
        <v>767.78</v>
      </c>
      <c r="J3417" s="65">
        <v>2605.88</v>
      </c>
      <c r="K3417" s="65">
        <v>122800</v>
      </c>
      <c r="L3417" s="65">
        <v>2700</v>
      </c>
      <c r="M3417" s="65">
        <v>6</v>
      </c>
      <c r="N3417" s="65">
        <v>88.12</v>
      </c>
      <c r="O3417" s="65" t="s">
        <v>5682</v>
      </c>
    </row>
    <row r="3418" ht="15" spans="1:15">
      <c r="A3418" s="65" t="s">
        <v>36</v>
      </c>
      <c r="B3418" s="65" t="s">
        <v>8770</v>
      </c>
      <c r="C3418" s="65" t="s">
        <v>1939</v>
      </c>
      <c r="D3418" s="65" t="s">
        <v>8765</v>
      </c>
      <c r="E3418" s="65" t="s">
        <v>1935</v>
      </c>
      <c r="F3418" s="65">
        <v>60</v>
      </c>
      <c r="G3418" s="65" t="s">
        <v>10512</v>
      </c>
      <c r="H3418" s="65">
        <v>4</v>
      </c>
      <c r="I3418" s="65">
        <v>767.78</v>
      </c>
      <c r="J3418" s="65">
        <v>2605.88</v>
      </c>
      <c r="K3418" s="65">
        <v>122800</v>
      </c>
      <c r="L3418" s="65">
        <v>2700</v>
      </c>
      <c r="M3418" s="65">
        <v>6</v>
      </c>
      <c r="N3418" s="65">
        <v>88.12</v>
      </c>
      <c r="O3418" s="65"/>
    </row>
    <row r="3419" ht="15" spans="1:15">
      <c r="A3419" s="65" t="s">
        <v>36</v>
      </c>
      <c r="B3419" s="65" t="s">
        <v>8772</v>
      </c>
      <c r="C3419" s="65" t="s">
        <v>1939</v>
      </c>
      <c r="D3419" s="65" t="s">
        <v>8765</v>
      </c>
      <c r="E3419" s="65" t="s">
        <v>1935</v>
      </c>
      <c r="F3419" s="65">
        <v>60</v>
      </c>
      <c r="G3419" s="65" t="s">
        <v>10512</v>
      </c>
      <c r="H3419" s="65">
        <v>4</v>
      </c>
      <c r="I3419" s="65">
        <v>767.78</v>
      </c>
      <c r="J3419" s="65">
        <v>2605.88</v>
      </c>
      <c r="K3419" s="65">
        <v>122800</v>
      </c>
      <c r="L3419" s="65">
        <v>2700</v>
      </c>
      <c r="M3419" s="65">
        <v>6</v>
      </c>
      <c r="N3419" s="65">
        <v>88.12</v>
      </c>
      <c r="O3419" s="65"/>
    </row>
    <row r="3420" ht="15" spans="1:15">
      <c r="A3420" s="65" t="s">
        <v>36</v>
      </c>
      <c r="B3420" s="65" t="s">
        <v>8774</v>
      </c>
      <c r="C3420" s="65" t="s">
        <v>1939</v>
      </c>
      <c r="D3420" s="65" t="s">
        <v>8765</v>
      </c>
      <c r="E3420" s="65" t="s">
        <v>1935</v>
      </c>
      <c r="F3420" s="65">
        <v>60</v>
      </c>
      <c r="G3420" s="65" t="s">
        <v>10512</v>
      </c>
      <c r="H3420" s="65">
        <v>4</v>
      </c>
      <c r="I3420" s="65">
        <v>767.78</v>
      </c>
      <c r="J3420" s="65">
        <v>2605.88</v>
      </c>
      <c r="K3420" s="65">
        <v>122800</v>
      </c>
      <c r="L3420" s="65">
        <v>2700</v>
      </c>
      <c r="M3420" s="65">
        <v>6</v>
      </c>
      <c r="N3420" s="65">
        <v>88.12</v>
      </c>
      <c r="O3420" s="65"/>
    </row>
    <row r="3421" ht="15" spans="1:15">
      <c r="A3421" s="65" t="s">
        <v>36</v>
      </c>
      <c r="B3421" s="65" t="s">
        <v>8776</v>
      </c>
      <c r="C3421" s="65" t="s">
        <v>1939</v>
      </c>
      <c r="D3421" s="65" t="s">
        <v>8765</v>
      </c>
      <c r="E3421" s="65" t="s">
        <v>1935</v>
      </c>
      <c r="F3421" s="65">
        <v>60</v>
      </c>
      <c r="G3421" s="65" t="s">
        <v>10512</v>
      </c>
      <c r="H3421" s="65">
        <v>4</v>
      </c>
      <c r="I3421" s="65">
        <v>767.78</v>
      </c>
      <c r="J3421" s="65">
        <v>2605.88</v>
      </c>
      <c r="K3421" s="65">
        <v>122800</v>
      </c>
      <c r="L3421" s="65">
        <v>2700</v>
      </c>
      <c r="M3421" s="65">
        <v>6</v>
      </c>
      <c r="N3421" s="65">
        <v>88.12</v>
      </c>
      <c r="O3421" s="65"/>
    </row>
    <row r="3422" ht="15" spans="1:15">
      <c r="A3422" s="65" t="s">
        <v>36</v>
      </c>
      <c r="B3422" s="65" t="s">
        <v>8778</v>
      </c>
      <c r="C3422" s="65" t="s">
        <v>1939</v>
      </c>
      <c r="D3422" s="65" t="s">
        <v>8765</v>
      </c>
      <c r="E3422" s="65" t="s">
        <v>1935</v>
      </c>
      <c r="F3422" s="65">
        <v>60</v>
      </c>
      <c r="G3422" s="65" t="s">
        <v>10512</v>
      </c>
      <c r="H3422" s="65">
        <v>4</v>
      </c>
      <c r="I3422" s="65">
        <v>767.78</v>
      </c>
      <c r="J3422" s="65">
        <v>2605.88</v>
      </c>
      <c r="K3422" s="65">
        <v>122800</v>
      </c>
      <c r="L3422" s="65">
        <v>2700</v>
      </c>
      <c r="M3422" s="65">
        <v>6</v>
      </c>
      <c r="N3422" s="65">
        <v>88.12</v>
      </c>
      <c r="O3422" s="65"/>
    </row>
    <row r="3423" ht="15" spans="1:15">
      <c r="A3423" s="65" t="s">
        <v>36</v>
      </c>
      <c r="B3423" s="65" t="s">
        <v>8780</v>
      </c>
      <c r="C3423" s="65" t="s">
        <v>1939</v>
      </c>
      <c r="D3423" s="65" t="s">
        <v>8765</v>
      </c>
      <c r="E3423" s="65" t="s">
        <v>1935</v>
      </c>
      <c r="F3423" s="65">
        <v>60</v>
      </c>
      <c r="G3423" s="65" t="s">
        <v>10512</v>
      </c>
      <c r="H3423" s="65">
        <v>4</v>
      </c>
      <c r="I3423" s="65">
        <v>767.78</v>
      </c>
      <c r="J3423" s="65">
        <v>2605.88</v>
      </c>
      <c r="K3423" s="65">
        <v>122800</v>
      </c>
      <c r="L3423" s="65">
        <v>2700</v>
      </c>
      <c r="M3423" s="65">
        <v>6</v>
      </c>
      <c r="N3423" s="65">
        <v>88.12</v>
      </c>
      <c r="O3423" s="65"/>
    </row>
    <row r="3424" ht="15" spans="1:15">
      <c r="A3424" s="65" t="s">
        <v>36</v>
      </c>
      <c r="B3424" s="65" t="s">
        <v>8782</v>
      </c>
      <c r="C3424" s="65" t="s">
        <v>1939</v>
      </c>
      <c r="D3424" s="65" t="s">
        <v>8765</v>
      </c>
      <c r="E3424" s="65" t="s">
        <v>1935</v>
      </c>
      <c r="F3424" s="65">
        <v>60</v>
      </c>
      <c r="G3424" s="65" t="s">
        <v>10512</v>
      </c>
      <c r="H3424" s="65">
        <v>4</v>
      </c>
      <c r="I3424" s="65">
        <v>767.78</v>
      </c>
      <c r="J3424" s="65">
        <v>2605.88</v>
      </c>
      <c r="K3424" s="65">
        <v>122800</v>
      </c>
      <c r="L3424" s="65">
        <v>2700</v>
      </c>
      <c r="M3424" s="65">
        <v>6</v>
      </c>
      <c r="N3424" s="65">
        <v>88.12</v>
      </c>
      <c r="O3424" s="65"/>
    </row>
    <row r="3425" ht="15" spans="1:15">
      <c r="A3425" s="65" t="s">
        <v>36</v>
      </c>
      <c r="B3425" s="65" t="s">
        <v>8784</v>
      </c>
      <c r="C3425" s="65" t="s">
        <v>1939</v>
      </c>
      <c r="D3425" s="65" t="s">
        <v>8765</v>
      </c>
      <c r="E3425" s="65" t="s">
        <v>1935</v>
      </c>
      <c r="F3425" s="65">
        <v>60</v>
      </c>
      <c r="G3425" s="65" t="s">
        <v>10512</v>
      </c>
      <c r="H3425" s="65">
        <v>4</v>
      </c>
      <c r="I3425" s="65">
        <v>767.78</v>
      </c>
      <c r="J3425" s="65">
        <v>2605.88</v>
      </c>
      <c r="K3425" s="65">
        <v>122800</v>
      </c>
      <c r="L3425" s="65">
        <v>2700</v>
      </c>
      <c r="M3425" s="65">
        <v>6</v>
      </c>
      <c r="N3425" s="65">
        <v>88.12</v>
      </c>
      <c r="O3425" s="65"/>
    </row>
    <row r="3426" ht="15" spans="1:15">
      <c r="A3426" s="65" t="s">
        <v>36</v>
      </c>
      <c r="B3426" s="65" t="s">
        <v>8786</v>
      </c>
      <c r="C3426" s="65" t="s">
        <v>1939</v>
      </c>
      <c r="D3426" s="65" t="s">
        <v>8765</v>
      </c>
      <c r="E3426" s="65" t="s">
        <v>1935</v>
      </c>
      <c r="F3426" s="65">
        <v>60</v>
      </c>
      <c r="G3426" s="65" t="s">
        <v>10512</v>
      </c>
      <c r="H3426" s="65">
        <v>4</v>
      </c>
      <c r="I3426" s="65">
        <v>767.78</v>
      </c>
      <c r="J3426" s="65">
        <v>2605.88</v>
      </c>
      <c r="K3426" s="65">
        <v>122800</v>
      </c>
      <c r="L3426" s="65">
        <v>2700</v>
      </c>
      <c r="M3426" s="65">
        <v>6</v>
      </c>
      <c r="N3426" s="65">
        <v>88.12</v>
      </c>
      <c r="O3426" s="65"/>
    </row>
    <row r="3427" ht="15" spans="1:15">
      <c r="A3427" s="65" t="s">
        <v>36</v>
      </c>
      <c r="B3427" s="65" t="s">
        <v>8788</v>
      </c>
      <c r="C3427" s="65" t="s">
        <v>1939</v>
      </c>
      <c r="D3427" s="65" t="s">
        <v>8765</v>
      </c>
      <c r="E3427" s="65" t="s">
        <v>1935</v>
      </c>
      <c r="F3427" s="65">
        <v>60</v>
      </c>
      <c r="G3427" s="65" t="s">
        <v>10512</v>
      </c>
      <c r="H3427" s="65">
        <v>4</v>
      </c>
      <c r="I3427" s="65">
        <v>767.78</v>
      </c>
      <c r="J3427" s="65">
        <v>2605.88</v>
      </c>
      <c r="K3427" s="65">
        <v>122800</v>
      </c>
      <c r="L3427" s="65">
        <v>2700</v>
      </c>
      <c r="M3427" s="65">
        <v>6</v>
      </c>
      <c r="N3427" s="65">
        <v>88.12</v>
      </c>
      <c r="O3427" s="65"/>
    </row>
    <row r="3428" ht="15" spans="1:15">
      <c r="A3428" s="65" t="s">
        <v>36</v>
      </c>
      <c r="B3428" s="65" t="s">
        <v>8790</v>
      </c>
      <c r="C3428" s="65" t="s">
        <v>1939</v>
      </c>
      <c r="D3428" s="65" t="s">
        <v>8765</v>
      </c>
      <c r="E3428" s="65" t="s">
        <v>1935</v>
      </c>
      <c r="F3428" s="65">
        <v>60</v>
      </c>
      <c r="G3428" s="65" t="s">
        <v>10512</v>
      </c>
      <c r="H3428" s="65">
        <v>4</v>
      </c>
      <c r="I3428" s="65">
        <v>767.78</v>
      </c>
      <c r="J3428" s="65">
        <v>2605.88</v>
      </c>
      <c r="K3428" s="65">
        <v>122800</v>
      </c>
      <c r="L3428" s="65">
        <v>2700</v>
      </c>
      <c r="M3428" s="65">
        <v>6</v>
      </c>
      <c r="N3428" s="65">
        <v>88.12</v>
      </c>
      <c r="O3428" s="65"/>
    </row>
    <row r="3429" ht="15" spans="1:15">
      <c r="A3429" s="65" t="s">
        <v>36</v>
      </c>
      <c r="B3429" s="65" t="s">
        <v>8792</v>
      </c>
      <c r="C3429" s="65" t="s">
        <v>1939</v>
      </c>
      <c r="D3429" s="65" t="s">
        <v>8765</v>
      </c>
      <c r="E3429" s="65" t="s">
        <v>1935</v>
      </c>
      <c r="F3429" s="65">
        <v>60</v>
      </c>
      <c r="G3429" s="65" t="s">
        <v>10512</v>
      </c>
      <c r="H3429" s="65">
        <v>4</v>
      </c>
      <c r="I3429" s="65">
        <v>767.78</v>
      </c>
      <c r="J3429" s="65">
        <v>2605.88</v>
      </c>
      <c r="K3429" s="65">
        <v>122800</v>
      </c>
      <c r="L3429" s="65">
        <v>2700</v>
      </c>
      <c r="M3429" s="65">
        <v>6</v>
      </c>
      <c r="N3429" s="65">
        <v>88.12</v>
      </c>
      <c r="O3429" s="65"/>
    </row>
    <row r="3430" ht="15" spans="1:15">
      <c r="A3430" s="65" t="s">
        <v>36</v>
      </c>
      <c r="B3430" s="65" t="s">
        <v>8794</v>
      </c>
      <c r="C3430" s="65" t="s">
        <v>1939</v>
      </c>
      <c r="D3430" s="65" t="s">
        <v>8765</v>
      </c>
      <c r="E3430" s="65" t="s">
        <v>1935</v>
      </c>
      <c r="F3430" s="65">
        <v>60</v>
      </c>
      <c r="G3430" s="65" t="s">
        <v>10512</v>
      </c>
      <c r="H3430" s="65">
        <v>4</v>
      </c>
      <c r="I3430" s="65">
        <v>767.78</v>
      </c>
      <c r="J3430" s="65">
        <v>2605.88</v>
      </c>
      <c r="K3430" s="65">
        <v>122800</v>
      </c>
      <c r="L3430" s="65">
        <v>2700</v>
      </c>
      <c r="M3430" s="65">
        <v>6</v>
      </c>
      <c r="N3430" s="65">
        <v>88.12</v>
      </c>
      <c r="O3430" s="65"/>
    </row>
    <row r="3431" ht="15" spans="1:15">
      <c r="A3431" s="65" t="s">
        <v>36</v>
      </c>
      <c r="B3431" s="65" t="s">
        <v>8796</v>
      </c>
      <c r="C3431" s="65" t="s">
        <v>1939</v>
      </c>
      <c r="D3431" s="65" t="s">
        <v>8765</v>
      </c>
      <c r="E3431" s="65" t="s">
        <v>1935</v>
      </c>
      <c r="F3431" s="65">
        <v>60</v>
      </c>
      <c r="G3431" s="65" t="s">
        <v>10512</v>
      </c>
      <c r="H3431" s="65">
        <v>4</v>
      </c>
      <c r="I3431" s="65">
        <v>767.78</v>
      </c>
      <c r="J3431" s="65">
        <v>2605.88</v>
      </c>
      <c r="K3431" s="65">
        <v>122800</v>
      </c>
      <c r="L3431" s="65">
        <v>2700</v>
      </c>
      <c r="M3431" s="65">
        <v>6</v>
      </c>
      <c r="N3431" s="65">
        <v>88.12</v>
      </c>
      <c r="O3431" s="65"/>
    </row>
    <row r="3432" ht="15" spans="1:15">
      <c r="A3432" s="65" t="s">
        <v>36</v>
      </c>
      <c r="B3432" s="65" t="s">
        <v>8798</v>
      </c>
      <c r="C3432" s="65" t="s">
        <v>1939</v>
      </c>
      <c r="D3432" s="65" t="s">
        <v>8765</v>
      </c>
      <c r="E3432" s="65" t="s">
        <v>1935</v>
      </c>
      <c r="F3432" s="65">
        <v>60</v>
      </c>
      <c r="G3432" s="65" t="s">
        <v>10512</v>
      </c>
      <c r="H3432" s="65">
        <v>4</v>
      </c>
      <c r="I3432" s="65">
        <v>767.78</v>
      </c>
      <c r="J3432" s="65">
        <v>2605.88</v>
      </c>
      <c r="K3432" s="65">
        <v>122800</v>
      </c>
      <c r="L3432" s="65">
        <v>2700</v>
      </c>
      <c r="M3432" s="65">
        <v>6</v>
      </c>
      <c r="N3432" s="65">
        <v>88.12</v>
      </c>
      <c r="O3432" s="65"/>
    </row>
    <row r="3433" ht="15" spans="1:15">
      <c r="A3433" s="65" t="s">
        <v>36</v>
      </c>
      <c r="B3433" s="65" t="s">
        <v>8800</v>
      </c>
      <c r="C3433" s="65" t="s">
        <v>1939</v>
      </c>
      <c r="D3433" s="65" t="s">
        <v>8765</v>
      </c>
      <c r="E3433" s="65" t="s">
        <v>1935</v>
      </c>
      <c r="F3433" s="65">
        <v>60</v>
      </c>
      <c r="G3433" s="65" t="s">
        <v>10512</v>
      </c>
      <c r="H3433" s="65">
        <v>4</v>
      </c>
      <c r="I3433" s="65">
        <v>767.78</v>
      </c>
      <c r="J3433" s="65">
        <v>2605.88</v>
      </c>
      <c r="K3433" s="65">
        <v>122800</v>
      </c>
      <c r="L3433" s="65">
        <v>2700</v>
      </c>
      <c r="M3433" s="65">
        <v>6</v>
      </c>
      <c r="N3433" s="65">
        <v>88.12</v>
      </c>
      <c r="O3433" s="65"/>
    </row>
    <row r="3434" ht="15" spans="1:15">
      <c r="A3434" s="65" t="s">
        <v>36</v>
      </c>
      <c r="B3434" s="65" t="s">
        <v>8802</v>
      </c>
      <c r="C3434" s="65" t="s">
        <v>1939</v>
      </c>
      <c r="D3434" s="65" t="s">
        <v>8765</v>
      </c>
      <c r="E3434" s="65" t="s">
        <v>1935</v>
      </c>
      <c r="F3434" s="65">
        <v>60</v>
      </c>
      <c r="G3434" s="65" t="s">
        <v>10512</v>
      </c>
      <c r="H3434" s="65">
        <v>4</v>
      </c>
      <c r="I3434" s="65">
        <v>767.78</v>
      </c>
      <c r="J3434" s="65">
        <v>2605.88</v>
      </c>
      <c r="K3434" s="65">
        <v>122800</v>
      </c>
      <c r="L3434" s="65">
        <v>2700</v>
      </c>
      <c r="M3434" s="65">
        <v>6</v>
      </c>
      <c r="N3434" s="65">
        <v>88.12</v>
      </c>
      <c r="O3434" s="65"/>
    </row>
    <row r="3435" ht="15" spans="1:15">
      <c r="A3435" s="65" t="s">
        <v>36</v>
      </c>
      <c r="B3435" s="65" t="s">
        <v>8804</v>
      </c>
      <c r="C3435" s="65" t="s">
        <v>1939</v>
      </c>
      <c r="D3435" s="65" t="s">
        <v>8765</v>
      </c>
      <c r="E3435" s="65" t="s">
        <v>1935</v>
      </c>
      <c r="F3435" s="65">
        <v>60</v>
      </c>
      <c r="G3435" s="65" t="s">
        <v>10512</v>
      </c>
      <c r="H3435" s="65">
        <v>4</v>
      </c>
      <c r="I3435" s="65">
        <v>767.78</v>
      </c>
      <c r="J3435" s="65">
        <v>2605.88</v>
      </c>
      <c r="K3435" s="65">
        <v>122800</v>
      </c>
      <c r="L3435" s="65">
        <v>2700</v>
      </c>
      <c r="M3435" s="65">
        <v>6</v>
      </c>
      <c r="N3435" s="65">
        <v>88.12</v>
      </c>
      <c r="O3435" s="65"/>
    </row>
    <row r="3436" ht="15" spans="1:15">
      <c r="A3436" s="65" t="s">
        <v>36</v>
      </c>
      <c r="B3436" s="65" t="s">
        <v>8806</v>
      </c>
      <c r="C3436" s="65" t="s">
        <v>1939</v>
      </c>
      <c r="D3436" s="65" t="s">
        <v>8765</v>
      </c>
      <c r="E3436" s="65" t="s">
        <v>1935</v>
      </c>
      <c r="F3436" s="65">
        <v>60</v>
      </c>
      <c r="G3436" s="65" t="s">
        <v>10512</v>
      </c>
      <c r="H3436" s="65">
        <v>4</v>
      </c>
      <c r="I3436" s="65">
        <v>767.78</v>
      </c>
      <c r="J3436" s="65">
        <v>2605.88</v>
      </c>
      <c r="K3436" s="65">
        <v>122800</v>
      </c>
      <c r="L3436" s="65">
        <v>2700</v>
      </c>
      <c r="M3436" s="65">
        <v>6</v>
      </c>
      <c r="N3436" s="65">
        <v>88.12</v>
      </c>
      <c r="O3436" s="65"/>
    </row>
    <row r="3437" ht="15" spans="1:15">
      <c r="A3437" s="65" t="s">
        <v>36</v>
      </c>
      <c r="B3437" s="65" t="s">
        <v>8808</v>
      </c>
      <c r="C3437" s="65" t="s">
        <v>1939</v>
      </c>
      <c r="D3437" s="65" t="s">
        <v>8765</v>
      </c>
      <c r="E3437" s="65" t="s">
        <v>1935</v>
      </c>
      <c r="F3437" s="65">
        <v>60</v>
      </c>
      <c r="G3437" s="65" t="s">
        <v>10512</v>
      </c>
      <c r="H3437" s="65">
        <v>4</v>
      </c>
      <c r="I3437" s="65">
        <v>767.78</v>
      </c>
      <c r="J3437" s="65">
        <v>2605.88</v>
      </c>
      <c r="K3437" s="65">
        <v>122800</v>
      </c>
      <c r="L3437" s="65">
        <v>2700</v>
      </c>
      <c r="M3437" s="65">
        <v>6</v>
      </c>
      <c r="N3437" s="65">
        <v>88.12</v>
      </c>
      <c r="O3437" s="65"/>
    </row>
    <row r="3438" ht="15" spans="1:15">
      <c r="A3438" s="65" t="s">
        <v>36</v>
      </c>
      <c r="B3438" s="65" t="s">
        <v>8810</v>
      </c>
      <c r="C3438" s="65" t="s">
        <v>1939</v>
      </c>
      <c r="D3438" s="65" t="s">
        <v>8765</v>
      </c>
      <c r="E3438" s="65" t="s">
        <v>1935</v>
      </c>
      <c r="F3438" s="65">
        <v>60</v>
      </c>
      <c r="G3438" s="65" t="s">
        <v>10512</v>
      </c>
      <c r="H3438" s="65">
        <v>4</v>
      </c>
      <c r="I3438" s="65">
        <v>767.78</v>
      </c>
      <c r="J3438" s="65">
        <v>2605.88</v>
      </c>
      <c r="K3438" s="65">
        <v>122800</v>
      </c>
      <c r="L3438" s="65">
        <v>2700</v>
      </c>
      <c r="M3438" s="65">
        <v>6</v>
      </c>
      <c r="N3438" s="65">
        <v>88.12</v>
      </c>
      <c r="O3438" s="65"/>
    </row>
    <row r="3439" ht="15" spans="1:15">
      <c r="A3439" s="65" t="s">
        <v>36</v>
      </c>
      <c r="B3439" s="65" t="s">
        <v>8812</v>
      </c>
      <c r="C3439" s="65" t="s">
        <v>1939</v>
      </c>
      <c r="D3439" s="65" t="s">
        <v>8765</v>
      </c>
      <c r="E3439" s="65" t="s">
        <v>1935</v>
      </c>
      <c r="F3439" s="65">
        <v>60</v>
      </c>
      <c r="G3439" s="65" t="s">
        <v>10512</v>
      </c>
      <c r="H3439" s="65">
        <v>4</v>
      </c>
      <c r="I3439" s="65">
        <v>767.78</v>
      </c>
      <c r="J3439" s="65">
        <v>2605.88</v>
      </c>
      <c r="K3439" s="65">
        <v>122800</v>
      </c>
      <c r="L3439" s="65">
        <v>2700</v>
      </c>
      <c r="M3439" s="65">
        <v>6</v>
      </c>
      <c r="N3439" s="65">
        <v>88.12</v>
      </c>
      <c r="O3439" s="65"/>
    </row>
    <row r="3440" ht="15" spans="1:15">
      <c r="A3440" s="65" t="s">
        <v>36</v>
      </c>
      <c r="B3440" s="65" t="s">
        <v>8814</v>
      </c>
      <c r="C3440" s="65" t="s">
        <v>1939</v>
      </c>
      <c r="D3440" s="65" t="s">
        <v>8765</v>
      </c>
      <c r="E3440" s="65" t="s">
        <v>1935</v>
      </c>
      <c r="F3440" s="65">
        <v>60</v>
      </c>
      <c r="G3440" s="65" t="s">
        <v>10512</v>
      </c>
      <c r="H3440" s="65">
        <v>4</v>
      </c>
      <c r="I3440" s="65">
        <v>767.78</v>
      </c>
      <c r="J3440" s="65">
        <v>2605.88</v>
      </c>
      <c r="K3440" s="65">
        <v>122800</v>
      </c>
      <c r="L3440" s="65">
        <v>2700</v>
      </c>
      <c r="M3440" s="65">
        <v>6</v>
      </c>
      <c r="N3440" s="65">
        <v>88.12</v>
      </c>
      <c r="O3440" s="65"/>
    </row>
    <row r="3441" ht="15" spans="1:15">
      <c r="A3441" s="65" t="s">
        <v>36</v>
      </c>
      <c r="B3441" s="65" t="s">
        <v>8816</v>
      </c>
      <c r="C3441" s="65" t="s">
        <v>1939</v>
      </c>
      <c r="D3441" s="65" t="s">
        <v>8765</v>
      </c>
      <c r="E3441" s="65" t="s">
        <v>1935</v>
      </c>
      <c r="F3441" s="65">
        <v>60</v>
      </c>
      <c r="G3441" s="65" t="s">
        <v>10512</v>
      </c>
      <c r="H3441" s="65">
        <v>4</v>
      </c>
      <c r="I3441" s="65">
        <v>767.78</v>
      </c>
      <c r="J3441" s="65">
        <v>2605.88</v>
      </c>
      <c r="K3441" s="65">
        <v>122800</v>
      </c>
      <c r="L3441" s="65">
        <v>2700</v>
      </c>
      <c r="M3441" s="65">
        <v>6</v>
      </c>
      <c r="N3441" s="65">
        <v>88.12</v>
      </c>
      <c r="O3441" s="65"/>
    </row>
    <row r="3442" ht="15" spans="1:15">
      <c r="A3442" s="65" t="s">
        <v>36</v>
      </c>
      <c r="B3442" s="65" t="s">
        <v>8818</v>
      </c>
      <c r="C3442" s="65" t="s">
        <v>1939</v>
      </c>
      <c r="D3442" s="65" t="s">
        <v>8765</v>
      </c>
      <c r="E3442" s="65" t="s">
        <v>1935</v>
      </c>
      <c r="F3442" s="65">
        <v>60</v>
      </c>
      <c r="G3442" s="65" t="s">
        <v>10512</v>
      </c>
      <c r="H3442" s="65">
        <v>4</v>
      </c>
      <c r="I3442" s="65">
        <v>767.78</v>
      </c>
      <c r="J3442" s="65">
        <v>2605.88</v>
      </c>
      <c r="K3442" s="65">
        <v>122800</v>
      </c>
      <c r="L3442" s="65">
        <v>2700</v>
      </c>
      <c r="M3442" s="65">
        <v>6</v>
      </c>
      <c r="N3442" s="65">
        <v>88.12</v>
      </c>
      <c r="O3442" s="65"/>
    </row>
    <row r="3443" ht="15" spans="1:15">
      <c r="A3443" s="65" t="s">
        <v>36</v>
      </c>
      <c r="B3443" s="65" t="s">
        <v>8820</v>
      </c>
      <c r="C3443" s="65" t="s">
        <v>1939</v>
      </c>
      <c r="D3443" s="65" t="s">
        <v>8765</v>
      </c>
      <c r="E3443" s="65" t="s">
        <v>1935</v>
      </c>
      <c r="F3443" s="65">
        <v>60</v>
      </c>
      <c r="G3443" s="65" t="s">
        <v>10512</v>
      </c>
      <c r="H3443" s="65">
        <v>4</v>
      </c>
      <c r="I3443" s="65">
        <v>767.78</v>
      </c>
      <c r="J3443" s="65">
        <v>2605.88</v>
      </c>
      <c r="K3443" s="65">
        <v>122800</v>
      </c>
      <c r="L3443" s="65">
        <v>2700</v>
      </c>
      <c r="M3443" s="65">
        <v>6</v>
      </c>
      <c r="N3443" s="65">
        <v>88.12</v>
      </c>
      <c r="O3443" s="65"/>
    </row>
    <row r="3444" ht="15" spans="1:15">
      <c r="A3444" s="65" t="s">
        <v>36</v>
      </c>
      <c r="B3444" s="65" t="s">
        <v>8822</v>
      </c>
      <c r="C3444" s="65" t="s">
        <v>1939</v>
      </c>
      <c r="D3444" s="65" t="s">
        <v>8765</v>
      </c>
      <c r="E3444" s="65" t="s">
        <v>1935</v>
      </c>
      <c r="F3444" s="65">
        <v>60</v>
      </c>
      <c r="G3444" s="65" t="s">
        <v>10512</v>
      </c>
      <c r="H3444" s="65">
        <v>4</v>
      </c>
      <c r="I3444" s="65">
        <v>767.78</v>
      </c>
      <c r="J3444" s="65">
        <v>2605.88</v>
      </c>
      <c r="K3444" s="65">
        <v>122800</v>
      </c>
      <c r="L3444" s="65">
        <v>2700</v>
      </c>
      <c r="M3444" s="65">
        <v>6</v>
      </c>
      <c r="N3444" s="65">
        <v>88.12</v>
      </c>
      <c r="O3444" s="65"/>
    </row>
    <row r="3445" ht="15" spans="1:15">
      <c r="A3445" s="65" t="s">
        <v>36</v>
      </c>
      <c r="B3445" s="65" t="s">
        <v>8824</v>
      </c>
      <c r="C3445" s="65" t="s">
        <v>1939</v>
      </c>
      <c r="D3445" s="65" t="s">
        <v>8765</v>
      </c>
      <c r="E3445" s="65" t="s">
        <v>1935</v>
      </c>
      <c r="F3445" s="65">
        <v>60</v>
      </c>
      <c r="G3445" s="65" t="s">
        <v>10512</v>
      </c>
      <c r="H3445" s="65">
        <v>4</v>
      </c>
      <c r="I3445" s="65">
        <v>767.78</v>
      </c>
      <c r="J3445" s="65">
        <v>2605.88</v>
      </c>
      <c r="K3445" s="65">
        <v>122800</v>
      </c>
      <c r="L3445" s="65">
        <v>2700</v>
      </c>
      <c r="M3445" s="65">
        <v>6</v>
      </c>
      <c r="N3445" s="65">
        <v>88.12</v>
      </c>
      <c r="O3445" s="65"/>
    </row>
    <row r="3446" ht="15" spans="1:15">
      <c r="A3446" s="65" t="s">
        <v>36</v>
      </c>
      <c r="B3446" s="65" t="s">
        <v>8826</v>
      </c>
      <c r="C3446" s="65" t="s">
        <v>1939</v>
      </c>
      <c r="D3446" s="65" t="s">
        <v>8765</v>
      </c>
      <c r="E3446" s="65" t="s">
        <v>1935</v>
      </c>
      <c r="F3446" s="65">
        <v>60</v>
      </c>
      <c r="G3446" s="65" t="s">
        <v>10512</v>
      </c>
      <c r="H3446" s="65">
        <v>4</v>
      </c>
      <c r="I3446" s="65">
        <v>767.78</v>
      </c>
      <c r="J3446" s="65">
        <v>2605.88</v>
      </c>
      <c r="K3446" s="65">
        <v>122800</v>
      </c>
      <c r="L3446" s="65">
        <v>2700</v>
      </c>
      <c r="M3446" s="65">
        <v>6</v>
      </c>
      <c r="N3446" s="65">
        <v>88.12</v>
      </c>
      <c r="O3446" s="65"/>
    </row>
    <row r="3447" ht="15" spans="1:15">
      <c r="A3447" s="65" t="s">
        <v>36</v>
      </c>
      <c r="B3447" s="65" t="s">
        <v>8828</v>
      </c>
      <c r="C3447" s="65" t="s">
        <v>1939</v>
      </c>
      <c r="D3447" s="65" t="s">
        <v>8765</v>
      </c>
      <c r="E3447" s="65" t="s">
        <v>1935</v>
      </c>
      <c r="F3447" s="65">
        <v>60</v>
      </c>
      <c r="G3447" s="65" t="s">
        <v>10512</v>
      </c>
      <c r="H3447" s="65">
        <v>4</v>
      </c>
      <c r="I3447" s="65">
        <v>767.78</v>
      </c>
      <c r="J3447" s="65">
        <v>2605.88</v>
      </c>
      <c r="K3447" s="65">
        <v>122800</v>
      </c>
      <c r="L3447" s="65">
        <v>2700</v>
      </c>
      <c r="M3447" s="65">
        <v>6</v>
      </c>
      <c r="N3447" s="65">
        <v>88.12</v>
      </c>
      <c r="O3447" s="65"/>
    </row>
    <row r="3448" ht="15" spans="1:15">
      <c r="A3448" s="65" t="s">
        <v>36</v>
      </c>
      <c r="B3448" s="65" t="s">
        <v>8830</v>
      </c>
      <c r="C3448" s="65" t="s">
        <v>1939</v>
      </c>
      <c r="D3448" s="65" t="s">
        <v>8765</v>
      </c>
      <c r="E3448" s="65" t="s">
        <v>1935</v>
      </c>
      <c r="F3448" s="65">
        <v>60</v>
      </c>
      <c r="G3448" s="65" t="s">
        <v>10512</v>
      </c>
      <c r="H3448" s="65">
        <v>4</v>
      </c>
      <c r="I3448" s="65">
        <v>767.78</v>
      </c>
      <c r="J3448" s="65">
        <v>2605.88</v>
      </c>
      <c r="K3448" s="65">
        <v>122800</v>
      </c>
      <c r="L3448" s="65">
        <v>2700</v>
      </c>
      <c r="M3448" s="65">
        <v>6</v>
      </c>
      <c r="N3448" s="65">
        <v>88.12</v>
      </c>
      <c r="O3448" s="65"/>
    </row>
    <row r="3449" ht="15" spans="1:15">
      <c r="A3449" s="65" t="s">
        <v>36</v>
      </c>
      <c r="B3449" s="65" t="s">
        <v>8832</v>
      </c>
      <c r="C3449" s="65" t="s">
        <v>1939</v>
      </c>
      <c r="D3449" s="65" t="s">
        <v>8765</v>
      </c>
      <c r="E3449" s="65" t="s">
        <v>1935</v>
      </c>
      <c r="F3449" s="65">
        <v>60</v>
      </c>
      <c r="G3449" s="65" t="s">
        <v>10512</v>
      </c>
      <c r="H3449" s="65">
        <v>4</v>
      </c>
      <c r="I3449" s="65">
        <v>767.78</v>
      </c>
      <c r="J3449" s="65">
        <v>2605.88</v>
      </c>
      <c r="K3449" s="65">
        <v>122800</v>
      </c>
      <c r="L3449" s="65">
        <v>2700</v>
      </c>
      <c r="M3449" s="65">
        <v>6</v>
      </c>
      <c r="N3449" s="65">
        <v>88.12</v>
      </c>
      <c r="O3449" s="65"/>
    </row>
    <row r="3450" ht="15" spans="1:15">
      <c r="A3450" s="65" t="s">
        <v>36</v>
      </c>
      <c r="B3450" s="65" t="s">
        <v>8834</v>
      </c>
      <c r="C3450" s="65" t="s">
        <v>1939</v>
      </c>
      <c r="D3450" s="65" t="s">
        <v>8765</v>
      </c>
      <c r="E3450" s="65" t="s">
        <v>1935</v>
      </c>
      <c r="F3450" s="65">
        <v>60</v>
      </c>
      <c r="G3450" s="65" t="s">
        <v>10512</v>
      </c>
      <c r="H3450" s="65">
        <v>4</v>
      </c>
      <c r="I3450" s="65">
        <v>767.78</v>
      </c>
      <c r="J3450" s="65">
        <v>2605.88</v>
      </c>
      <c r="K3450" s="65">
        <v>122800</v>
      </c>
      <c r="L3450" s="65">
        <v>2700</v>
      </c>
      <c r="M3450" s="65">
        <v>6</v>
      </c>
      <c r="N3450" s="65">
        <v>88.12</v>
      </c>
      <c r="O3450" s="65"/>
    </row>
    <row r="3451" ht="15" spans="1:15">
      <c r="A3451" s="65" t="s">
        <v>36</v>
      </c>
      <c r="B3451" s="65" t="s">
        <v>8836</v>
      </c>
      <c r="C3451" s="65" t="s">
        <v>1939</v>
      </c>
      <c r="D3451" s="65" t="s">
        <v>8765</v>
      </c>
      <c r="E3451" s="65" t="s">
        <v>1935</v>
      </c>
      <c r="F3451" s="65">
        <v>60</v>
      </c>
      <c r="G3451" s="65" t="s">
        <v>10512</v>
      </c>
      <c r="H3451" s="65">
        <v>4</v>
      </c>
      <c r="I3451" s="65">
        <v>767.78</v>
      </c>
      <c r="J3451" s="65">
        <v>2605.88</v>
      </c>
      <c r="K3451" s="65">
        <v>122800</v>
      </c>
      <c r="L3451" s="65">
        <v>2700</v>
      </c>
      <c r="M3451" s="65">
        <v>6</v>
      </c>
      <c r="N3451" s="65">
        <v>88.12</v>
      </c>
      <c r="O3451" s="65"/>
    </row>
    <row r="3452" ht="15" spans="1:15">
      <c r="A3452" s="65" t="s">
        <v>36</v>
      </c>
      <c r="B3452" s="65" t="s">
        <v>8838</v>
      </c>
      <c r="C3452" s="65" t="s">
        <v>1939</v>
      </c>
      <c r="D3452" s="65" t="s">
        <v>8765</v>
      </c>
      <c r="E3452" s="65" t="s">
        <v>1935</v>
      </c>
      <c r="F3452" s="65">
        <v>60</v>
      </c>
      <c r="G3452" s="65" t="s">
        <v>10512</v>
      </c>
      <c r="H3452" s="65">
        <v>4</v>
      </c>
      <c r="I3452" s="65">
        <v>767.78</v>
      </c>
      <c r="J3452" s="65">
        <v>2605.88</v>
      </c>
      <c r="K3452" s="65">
        <v>122800</v>
      </c>
      <c r="L3452" s="65">
        <v>2700</v>
      </c>
      <c r="M3452" s="65">
        <v>6</v>
      </c>
      <c r="N3452" s="65">
        <v>88.12</v>
      </c>
      <c r="O3452" s="65"/>
    </row>
    <row r="3453" ht="15" spans="1:15">
      <c r="A3453" s="65" t="s">
        <v>36</v>
      </c>
      <c r="B3453" s="65" t="s">
        <v>8840</v>
      </c>
      <c r="C3453" s="65" t="s">
        <v>1939</v>
      </c>
      <c r="D3453" s="65" t="s">
        <v>8765</v>
      </c>
      <c r="E3453" s="65" t="s">
        <v>1935</v>
      </c>
      <c r="F3453" s="65">
        <v>60</v>
      </c>
      <c r="G3453" s="65" t="s">
        <v>10512</v>
      </c>
      <c r="H3453" s="65">
        <v>4</v>
      </c>
      <c r="I3453" s="65">
        <v>767.78</v>
      </c>
      <c r="J3453" s="65">
        <v>2605.88</v>
      </c>
      <c r="K3453" s="65">
        <v>122800</v>
      </c>
      <c r="L3453" s="65">
        <v>2700</v>
      </c>
      <c r="M3453" s="65">
        <v>6</v>
      </c>
      <c r="N3453" s="65">
        <v>88.12</v>
      </c>
      <c r="O3453" s="65"/>
    </row>
    <row r="3454" ht="15" spans="1:15">
      <c r="A3454" s="65" t="s">
        <v>36</v>
      </c>
      <c r="B3454" s="65" t="s">
        <v>8842</v>
      </c>
      <c r="C3454" s="65" t="s">
        <v>1939</v>
      </c>
      <c r="D3454" s="65" t="s">
        <v>8765</v>
      </c>
      <c r="E3454" s="65" t="s">
        <v>1935</v>
      </c>
      <c r="F3454" s="65">
        <v>60</v>
      </c>
      <c r="G3454" s="65" t="s">
        <v>10512</v>
      </c>
      <c r="H3454" s="65">
        <v>4</v>
      </c>
      <c r="I3454" s="65">
        <v>767.78</v>
      </c>
      <c r="J3454" s="65">
        <v>2605.88</v>
      </c>
      <c r="K3454" s="65">
        <v>122800</v>
      </c>
      <c r="L3454" s="65">
        <v>2700</v>
      </c>
      <c r="M3454" s="65">
        <v>6</v>
      </c>
      <c r="N3454" s="65">
        <v>88.12</v>
      </c>
      <c r="O3454" s="65"/>
    </row>
    <row r="3455" ht="15" spans="1:15">
      <c r="A3455" s="65" t="s">
        <v>36</v>
      </c>
      <c r="B3455" s="65" t="s">
        <v>8844</v>
      </c>
      <c r="C3455" s="65" t="s">
        <v>1939</v>
      </c>
      <c r="D3455" s="65" t="s">
        <v>8765</v>
      </c>
      <c r="E3455" s="65" t="s">
        <v>1935</v>
      </c>
      <c r="F3455" s="65">
        <v>60</v>
      </c>
      <c r="G3455" s="65" t="s">
        <v>10512</v>
      </c>
      <c r="H3455" s="65">
        <v>4</v>
      </c>
      <c r="I3455" s="65">
        <v>767.78</v>
      </c>
      <c r="J3455" s="65">
        <v>2605.88</v>
      </c>
      <c r="K3455" s="65">
        <v>122800</v>
      </c>
      <c r="L3455" s="65">
        <v>2700</v>
      </c>
      <c r="M3455" s="65">
        <v>6</v>
      </c>
      <c r="N3455" s="65">
        <v>88.12</v>
      </c>
      <c r="O3455" s="65"/>
    </row>
    <row r="3456" ht="15" spans="1:15">
      <c r="A3456" s="65" t="s">
        <v>36</v>
      </c>
      <c r="B3456" s="65" t="s">
        <v>8846</v>
      </c>
      <c r="C3456" s="65" t="s">
        <v>1939</v>
      </c>
      <c r="D3456" s="65" t="s">
        <v>8765</v>
      </c>
      <c r="E3456" s="65" t="s">
        <v>1935</v>
      </c>
      <c r="F3456" s="65">
        <v>60</v>
      </c>
      <c r="G3456" s="65" t="s">
        <v>10512</v>
      </c>
      <c r="H3456" s="65">
        <v>4</v>
      </c>
      <c r="I3456" s="65">
        <v>767.78</v>
      </c>
      <c r="J3456" s="65">
        <v>2605.88</v>
      </c>
      <c r="K3456" s="65">
        <v>122800</v>
      </c>
      <c r="L3456" s="65">
        <v>2700</v>
      </c>
      <c r="M3456" s="65">
        <v>6</v>
      </c>
      <c r="N3456" s="65">
        <v>88.12</v>
      </c>
      <c r="O3456" s="65"/>
    </row>
    <row r="3457" ht="15" spans="1:15">
      <c r="A3457" s="65" t="s">
        <v>36</v>
      </c>
      <c r="B3457" s="65" t="s">
        <v>8848</v>
      </c>
      <c r="C3457" s="65" t="s">
        <v>1939</v>
      </c>
      <c r="D3457" s="65" t="s">
        <v>8765</v>
      </c>
      <c r="E3457" s="65" t="s">
        <v>1935</v>
      </c>
      <c r="F3457" s="65">
        <v>60</v>
      </c>
      <c r="G3457" s="65" t="s">
        <v>10512</v>
      </c>
      <c r="H3457" s="65">
        <v>4</v>
      </c>
      <c r="I3457" s="65">
        <v>767.78</v>
      </c>
      <c r="J3457" s="65">
        <v>2605.88</v>
      </c>
      <c r="K3457" s="65">
        <v>122800</v>
      </c>
      <c r="L3457" s="65">
        <v>2700</v>
      </c>
      <c r="M3457" s="65">
        <v>6</v>
      </c>
      <c r="N3457" s="65">
        <v>88.12</v>
      </c>
      <c r="O3457" s="65"/>
    </row>
    <row r="3458" ht="15" spans="1:15">
      <c r="A3458" s="65" t="s">
        <v>36</v>
      </c>
      <c r="B3458" s="65" t="s">
        <v>8850</v>
      </c>
      <c r="C3458" s="65" t="s">
        <v>1939</v>
      </c>
      <c r="D3458" s="65" t="s">
        <v>8765</v>
      </c>
      <c r="E3458" s="65" t="s">
        <v>1935</v>
      </c>
      <c r="F3458" s="65">
        <v>60</v>
      </c>
      <c r="G3458" s="65" t="s">
        <v>10512</v>
      </c>
      <c r="H3458" s="65">
        <v>4</v>
      </c>
      <c r="I3458" s="65">
        <v>767.78</v>
      </c>
      <c r="J3458" s="65">
        <v>2605.88</v>
      </c>
      <c r="K3458" s="65">
        <v>122800</v>
      </c>
      <c r="L3458" s="65">
        <v>2700</v>
      </c>
      <c r="M3458" s="65">
        <v>6</v>
      </c>
      <c r="N3458" s="65">
        <v>88.12</v>
      </c>
      <c r="O3458" s="65"/>
    </row>
    <row r="3459" ht="15" spans="1:15">
      <c r="A3459" s="65" t="s">
        <v>36</v>
      </c>
      <c r="B3459" s="65" t="s">
        <v>8852</v>
      </c>
      <c r="C3459" s="65" t="s">
        <v>1939</v>
      </c>
      <c r="D3459" s="65" t="s">
        <v>8765</v>
      </c>
      <c r="E3459" s="65" t="s">
        <v>1935</v>
      </c>
      <c r="F3459" s="65">
        <v>60</v>
      </c>
      <c r="G3459" s="65" t="s">
        <v>10512</v>
      </c>
      <c r="H3459" s="65">
        <v>4</v>
      </c>
      <c r="I3459" s="65">
        <v>767.78</v>
      </c>
      <c r="J3459" s="65">
        <v>2605.88</v>
      </c>
      <c r="K3459" s="65">
        <v>122800</v>
      </c>
      <c r="L3459" s="65">
        <v>2700</v>
      </c>
      <c r="M3459" s="65">
        <v>6</v>
      </c>
      <c r="N3459" s="65">
        <v>88.12</v>
      </c>
      <c r="O3459" s="65"/>
    </row>
    <row r="3460" ht="15" spans="1:15">
      <c r="A3460" s="65" t="s">
        <v>36</v>
      </c>
      <c r="B3460" s="65" t="s">
        <v>8854</v>
      </c>
      <c r="C3460" s="65" t="s">
        <v>1939</v>
      </c>
      <c r="D3460" s="65" t="s">
        <v>8765</v>
      </c>
      <c r="E3460" s="65" t="s">
        <v>1935</v>
      </c>
      <c r="F3460" s="65">
        <v>60</v>
      </c>
      <c r="G3460" s="65" t="s">
        <v>10512</v>
      </c>
      <c r="H3460" s="65">
        <v>4</v>
      </c>
      <c r="I3460" s="65">
        <v>767.78</v>
      </c>
      <c r="J3460" s="65">
        <v>2605.88</v>
      </c>
      <c r="K3460" s="65">
        <v>122800</v>
      </c>
      <c r="L3460" s="65">
        <v>2700</v>
      </c>
      <c r="M3460" s="65">
        <v>6</v>
      </c>
      <c r="N3460" s="65">
        <v>88.12</v>
      </c>
      <c r="O3460" s="65"/>
    </row>
    <row r="3461" ht="15" spans="1:15">
      <c r="A3461" s="65" t="s">
        <v>36</v>
      </c>
      <c r="B3461" s="65" t="s">
        <v>8856</v>
      </c>
      <c r="C3461" s="65" t="s">
        <v>1939</v>
      </c>
      <c r="D3461" s="65" t="s">
        <v>8765</v>
      </c>
      <c r="E3461" s="65" t="s">
        <v>1935</v>
      </c>
      <c r="F3461" s="65">
        <v>60</v>
      </c>
      <c r="G3461" s="65" t="s">
        <v>10512</v>
      </c>
      <c r="H3461" s="65">
        <v>4</v>
      </c>
      <c r="I3461" s="65">
        <v>767.78</v>
      </c>
      <c r="J3461" s="65">
        <v>2605.88</v>
      </c>
      <c r="K3461" s="65">
        <v>122800</v>
      </c>
      <c r="L3461" s="65">
        <v>2700</v>
      </c>
      <c r="M3461" s="65">
        <v>6</v>
      </c>
      <c r="N3461" s="65">
        <v>88.12</v>
      </c>
      <c r="O3461" s="65"/>
    </row>
    <row r="3462" ht="15" spans="1:15">
      <c r="A3462" s="65" t="s">
        <v>36</v>
      </c>
      <c r="B3462" s="65" t="s">
        <v>8858</v>
      </c>
      <c r="C3462" s="65" t="s">
        <v>1939</v>
      </c>
      <c r="D3462" s="65" t="s">
        <v>8765</v>
      </c>
      <c r="E3462" s="65" t="s">
        <v>1935</v>
      </c>
      <c r="F3462" s="65">
        <v>60</v>
      </c>
      <c r="G3462" s="65" t="s">
        <v>10512</v>
      </c>
      <c r="H3462" s="65">
        <v>4</v>
      </c>
      <c r="I3462" s="65">
        <v>767.78</v>
      </c>
      <c r="J3462" s="65">
        <v>2605.88</v>
      </c>
      <c r="K3462" s="65">
        <v>122800</v>
      </c>
      <c r="L3462" s="65">
        <v>2700</v>
      </c>
      <c r="M3462" s="65">
        <v>6</v>
      </c>
      <c r="N3462" s="65">
        <v>88.12</v>
      </c>
      <c r="O3462" s="65"/>
    </row>
    <row r="3463" ht="15" spans="1:15">
      <c r="A3463" s="65" t="s">
        <v>36</v>
      </c>
      <c r="B3463" s="65" t="s">
        <v>8860</v>
      </c>
      <c r="C3463" s="65" t="s">
        <v>1939</v>
      </c>
      <c r="D3463" s="65" t="s">
        <v>8765</v>
      </c>
      <c r="E3463" s="65" t="s">
        <v>1935</v>
      </c>
      <c r="F3463" s="65">
        <v>60</v>
      </c>
      <c r="G3463" s="65" t="s">
        <v>10512</v>
      </c>
      <c r="H3463" s="65">
        <v>4</v>
      </c>
      <c r="I3463" s="65">
        <v>767.78</v>
      </c>
      <c r="J3463" s="65">
        <v>2605.88</v>
      </c>
      <c r="K3463" s="65">
        <v>122800</v>
      </c>
      <c r="L3463" s="65">
        <v>2700</v>
      </c>
      <c r="M3463" s="65">
        <v>6</v>
      </c>
      <c r="N3463" s="65">
        <v>88.12</v>
      </c>
      <c r="O3463" s="65"/>
    </row>
    <row r="3464" ht="15" spans="1:15">
      <c r="A3464" s="65" t="s">
        <v>36</v>
      </c>
      <c r="B3464" s="65" t="s">
        <v>8862</v>
      </c>
      <c r="C3464" s="65" t="s">
        <v>1939</v>
      </c>
      <c r="D3464" s="65" t="s">
        <v>8765</v>
      </c>
      <c r="E3464" s="65" t="s">
        <v>1935</v>
      </c>
      <c r="F3464" s="65">
        <v>60</v>
      </c>
      <c r="G3464" s="65" t="s">
        <v>10512</v>
      </c>
      <c r="H3464" s="65">
        <v>4</v>
      </c>
      <c r="I3464" s="65">
        <v>767.78</v>
      </c>
      <c r="J3464" s="65">
        <v>2605.88</v>
      </c>
      <c r="K3464" s="65">
        <v>122800</v>
      </c>
      <c r="L3464" s="65">
        <v>2700</v>
      </c>
      <c r="M3464" s="65">
        <v>6</v>
      </c>
      <c r="N3464" s="65">
        <v>88.12</v>
      </c>
      <c r="O3464" s="65"/>
    </row>
    <row r="3465" ht="15" spans="1:15">
      <c r="A3465" s="65" t="s">
        <v>36</v>
      </c>
      <c r="B3465" s="65" t="s">
        <v>8864</v>
      </c>
      <c r="C3465" s="65" t="s">
        <v>1939</v>
      </c>
      <c r="D3465" s="65" t="s">
        <v>8765</v>
      </c>
      <c r="E3465" s="65" t="s">
        <v>1935</v>
      </c>
      <c r="F3465" s="65">
        <v>60</v>
      </c>
      <c r="G3465" s="65" t="s">
        <v>10512</v>
      </c>
      <c r="H3465" s="65">
        <v>4</v>
      </c>
      <c r="I3465" s="65">
        <v>767.78</v>
      </c>
      <c r="J3465" s="65">
        <v>2605.88</v>
      </c>
      <c r="K3465" s="65">
        <v>122800</v>
      </c>
      <c r="L3465" s="65">
        <v>2700</v>
      </c>
      <c r="M3465" s="65">
        <v>6</v>
      </c>
      <c r="N3465" s="65">
        <v>88.12</v>
      </c>
      <c r="O3465" s="65"/>
    </row>
    <row r="3466" ht="15" spans="1:15">
      <c r="A3466" s="65" t="s">
        <v>36</v>
      </c>
      <c r="B3466" s="65" t="s">
        <v>8866</v>
      </c>
      <c r="C3466" s="65" t="s">
        <v>1939</v>
      </c>
      <c r="D3466" s="65" t="s">
        <v>8765</v>
      </c>
      <c r="E3466" s="65" t="s">
        <v>1935</v>
      </c>
      <c r="F3466" s="65">
        <v>60</v>
      </c>
      <c r="G3466" s="65" t="s">
        <v>10512</v>
      </c>
      <c r="H3466" s="65">
        <v>4</v>
      </c>
      <c r="I3466" s="65">
        <v>767.78</v>
      </c>
      <c r="J3466" s="65">
        <v>2605.88</v>
      </c>
      <c r="K3466" s="65">
        <v>122800</v>
      </c>
      <c r="L3466" s="65">
        <v>2700</v>
      </c>
      <c r="M3466" s="65">
        <v>6</v>
      </c>
      <c r="N3466" s="65">
        <v>88.12</v>
      </c>
      <c r="O3466" s="65"/>
    </row>
    <row r="3467" ht="15" spans="1:15">
      <c r="A3467" s="65" t="s">
        <v>36</v>
      </c>
      <c r="B3467" s="65" t="s">
        <v>8868</v>
      </c>
      <c r="C3467" s="65" t="s">
        <v>1939</v>
      </c>
      <c r="D3467" s="65" t="s">
        <v>8765</v>
      </c>
      <c r="E3467" s="65" t="s">
        <v>1935</v>
      </c>
      <c r="F3467" s="65">
        <v>60</v>
      </c>
      <c r="G3467" s="65" t="s">
        <v>10512</v>
      </c>
      <c r="H3467" s="65">
        <v>4</v>
      </c>
      <c r="I3467" s="65">
        <v>767.78</v>
      </c>
      <c r="J3467" s="65">
        <v>2605.88</v>
      </c>
      <c r="K3467" s="65">
        <v>122800</v>
      </c>
      <c r="L3467" s="65">
        <v>2700</v>
      </c>
      <c r="M3467" s="65">
        <v>6</v>
      </c>
      <c r="N3467" s="65">
        <v>88.12</v>
      </c>
      <c r="O3467" s="65"/>
    </row>
    <row r="3468" ht="15" spans="1:15">
      <c r="A3468" s="65" t="s">
        <v>36</v>
      </c>
      <c r="B3468" s="65" t="s">
        <v>8870</v>
      </c>
      <c r="C3468" s="65" t="s">
        <v>1939</v>
      </c>
      <c r="D3468" s="65" t="s">
        <v>8765</v>
      </c>
      <c r="E3468" s="65" t="s">
        <v>1935</v>
      </c>
      <c r="F3468" s="65">
        <v>60</v>
      </c>
      <c r="G3468" s="65" t="s">
        <v>10512</v>
      </c>
      <c r="H3468" s="65">
        <v>4</v>
      </c>
      <c r="I3468" s="65">
        <v>767.78</v>
      </c>
      <c r="J3468" s="65">
        <v>2605.88</v>
      </c>
      <c r="K3468" s="65">
        <v>122800</v>
      </c>
      <c r="L3468" s="65">
        <v>2700</v>
      </c>
      <c r="M3468" s="65">
        <v>6</v>
      </c>
      <c r="N3468" s="65">
        <v>88.12</v>
      </c>
      <c r="O3468" s="65"/>
    </row>
    <row r="3469" ht="15" spans="1:15">
      <c r="A3469" s="65" t="s">
        <v>36</v>
      </c>
      <c r="B3469" s="65" t="s">
        <v>8872</v>
      </c>
      <c r="C3469" s="65" t="s">
        <v>1939</v>
      </c>
      <c r="D3469" s="65" t="s">
        <v>8765</v>
      </c>
      <c r="E3469" s="65" t="s">
        <v>1935</v>
      </c>
      <c r="F3469" s="65">
        <v>60</v>
      </c>
      <c r="G3469" s="65" t="s">
        <v>10512</v>
      </c>
      <c r="H3469" s="65">
        <v>4</v>
      </c>
      <c r="I3469" s="65">
        <v>767.78</v>
      </c>
      <c r="J3469" s="65">
        <v>2605.88</v>
      </c>
      <c r="K3469" s="65">
        <v>122800</v>
      </c>
      <c r="L3469" s="65">
        <v>2700</v>
      </c>
      <c r="M3469" s="65">
        <v>6</v>
      </c>
      <c r="N3469" s="65">
        <v>88.12</v>
      </c>
      <c r="O3469" s="65"/>
    </row>
    <row r="3470" ht="15" spans="1:15">
      <c r="A3470" s="65" t="s">
        <v>36</v>
      </c>
      <c r="B3470" s="65" t="s">
        <v>8874</v>
      </c>
      <c r="C3470" s="65" t="s">
        <v>1939</v>
      </c>
      <c r="D3470" s="65" t="s">
        <v>8765</v>
      </c>
      <c r="E3470" s="65" t="s">
        <v>1935</v>
      </c>
      <c r="F3470" s="65">
        <v>60</v>
      </c>
      <c r="G3470" s="65" t="s">
        <v>10512</v>
      </c>
      <c r="H3470" s="65">
        <v>4</v>
      </c>
      <c r="I3470" s="65">
        <v>767.78</v>
      </c>
      <c r="J3470" s="65">
        <v>2605.88</v>
      </c>
      <c r="K3470" s="65">
        <v>122800</v>
      </c>
      <c r="L3470" s="65">
        <v>2700</v>
      </c>
      <c r="M3470" s="65">
        <v>6</v>
      </c>
      <c r="N3470" s="65">
        <v>88.12</v>
      </c>
      <c r="O3470" s="65"/>
    </row>
    <row r="3471" ht="15" spans="1:15">
      <c r="A3471" s="65" t="s">
        <v>36</v>
      </c>
      <c r="B3471" s="65" t="s">
        <v>8876</v>
      </c>
      <c r="C3471" s="65" t="s">
        <v>1939</v>
      </c>
      <c r="D3471" s="65" t="s">
        <v>8765</v>
      </c>
      <c r="E3471" s="65" t="s">
        <v>1935</v>
      </c>
      <c r="F3471" s="65">
        <v>60</v>
      </c>
      <c r="G3471" s="65" t="s">
        <v>10512</v>
      </c>
      <c r="H3471" s="65">
        <v>4</v>
      </c>
      <c r="I3471" s="65">
        <v>767.78</v>
      </c>
      <c r="J3471" s="65">
        <v>2605.88</v>
      </c>
      <c r="K3471" s="65">
        <v>122800</v>
      </c>
      <c r="L3471" s="65">
        <v>2700</v>
      </c>
      <c r="M3471" s="65">
        <v>6</v>
      </c>
      <c r="N3471" s="65">
        <v>88.12</v>
      </c>
      <c r="O3471" s="65"/>
    </row>
    <row r="3472" ht="15" spans="1:15">
      <c r="A3472" s="65" t="s">
        <v>36</v>
      </c>
      <c r="B3472" s="65" t="s">
        <v>8878</v>
      </c>
      <c r="C3472" s="65" t="s">
        <v>1939</v>
      </c>
      <c r="D3472" s="65" t="s">
        <v>8765</v>
      </c>
      <c r="E3472" s="65" t="s">
        <v>1935</v>
      </c>
      <c r="F3472" s="65">
        <v>60</v>
      </c>
      <c r="G3472" s="65" t="s">
        <v>10512</v>
      </c>
      <c r="H3472" s="65">
        <v>4</v>
      </c>
      <c r="I3472" s="65">
        <v>767.78</v>
      </c>
      <c r="J3472" s="65">
        <v>2605.88</v>
      </c>
      <c r="K3472" s="65">
        <v>122800</v>
      </c>
      <c r="L3472" s="65">
        <v>2700</v>
      </c>
      <c r="M3472" s="65">
        <v>6</v>
      </c>
      <c r="N3472" s="65">
        <v>88.12</v>
      </c>
      <c r="O3472" s="65"/>
    </row>
    <row r="3473" ht="15" spans="1:15">
      <c r="A3473" s="65" t="s">
        <v>36</v>
      </c>
      <c r="B3473" s="65" t="s">
        <v>8880</v>
      </c>
      <c r="C3473" s="65" t="s">
        <v>1939</v>
      </c>
      <c r="D3473" s="65" t="s">
        <v>8765</v>
      </c>
      <c r="E3473" s="65" t="s">
        <v>1935</v>
      </c>
      <c r="F3473" s="65">
        <v>60</v>
      </c>
      <c r="G3473" s="65" t="s">
        <v>10512</v>
      </c>
      <c r="H3473" s="65">
        <v>4</v>
      </c>
      <c r="I3473" s="65">
        <v>768.03</v>
      </c>
      <c r="J3473" s="65">
        <v>2606.14</v>
      </c>
      <c r="K3473" s="65">
        <v>122800</v>
      </c>
      <c r="L3473" s="65">
        <v>2700</v>
      </c>
      <c r="M3473" s="65">
        <v>6</v>
      </c>
      <c r="N3473" s="65">
        <v>87.86</v>
      </c>
      <c r="O3473" s="65"/>
    </row>
    <row r="3474" ht="15" spans="1:15">
      <c r="A3474" s="65" t="s">
        <v>36</v>
      </c>
      <c r="B3474" s="65" t="s">
        <v>9005</v>
      </c>
      <c r="C3474" s="65" t="s">
        <v>1939</v>
      </c>
      <c r="D3474" s="65" t="s">
        <v>9007</v>
      </c>
      <c r="E3474" s="65" t="s">
        <v>8884</v>
      </c>
      <c r="F3474" s="65">
        <v>60</v>
      </c>
      <c r="G3474" s="65" t="s">
        <v>10512</v>
      </c>
      <c r="H3474" s="65">
        <v>4</v>
      </c>
      <c r="I3474" s="65">
        <v>711.26</v>
      </c>
      <c r="J3474" s="65">
        <v>2414.05</v>
      </c>
      <c r="K3474" s="65">
        <v>113760</v>
      </c>
      <c r="L3474" s="65">
        <v>2500</v>
      </c>
      <c r="M3474" s="65">
        <v>6</v>
      </c>
      <c r="N3474" s="65">
        <v>79.95</v>
      </c>
      <c r="O3474" s="65"/>
    </row>
    <row r="3475" ht="15" spans="1:15">
      <c r="A3475" s="65" t="s">
        <v>36</v>
      </c>
      <c r="B3475" s="65" t="s">
        <v>9008</v>
      </c>
      <c r="C3475" s="65" t="s">
        <v>1939</v>
      </c>
      <c r="D3475" s="65" t="s">
        <v>9007</v>
      </c>
      <c r="E3475" s="65" t="s">
        <v>8884</v>
      </c>
      <c r="F3475" s="65">
        <v>60</v>
      </c>
      <c r="G3475" s="65" t="s">
        <v>10512</v>
      </c>
      <c r="H3475" s="65">
        <v>4</v>
      </c>
      <c r="I3475" s="65">
        <v>711.26</v>
      </c>
      <c r="J3475" s="65">
        <v>2414.05</v>
      </c>
      <c r="K3475" s="65">
        <v>113760</v>
      </c>
      <c r="L3475" s="65">
        <v>2500</v>
      </c>
      <c r="M3475" s="65">
        <v>6</v>
      </c>
      <c r="N3475" s="65">
        <v>79.95</v>
      </c>
      <c r="O3475" s="65"/>
    </row>
    <row r="3476" ht="15" spans="1:15">
      <c r="A3476" s="65" t="s">
        <v>36</v>
      </c>
      <c r="B3476" s="65" t="s">
        <v>9010</v>
      </c>
      <c r="C3476" s="65" t="s">
        <v>1939</v>
      </c>
      <c r="D3476" s="65" t="s">
        <v>9007</v>
      </c>
      <c r="E3476" s="65" t="s">
        <v>8884</v>
      </c>
      <c r="F3476" s="65">
        <v>60</v>
      </c>
      <c r="G3476" s="65" t="s">
        <v>10512</v>
      </c>
      <c r="H3476" s="65">
        <v>4</v>
      </c>
      <c r="I3476" s="65">
        <v>711.26</v>
      </c>
      <c r="J3476" s="65">
        <v>2414.05</v>
      </c>
      <c r="K3476" s="65">
        <v>113760</v>
      </c>
      <c r="L3476" s="65">
        <v>2500</v>
      </c>
      <c r="M3476" s="65">
        <v>6</v>
      </c>
      <c r="N3476" s="65">
        <v>79.95</v>
      </c>
      <c r="O3476" s="65"/>
    </row>
    <row r="3477" ht="15" spans="1:15">
      <c r="A3477" s="65" t="s">
        <v>36</v>
      </c>
      <c r="B3477" s="65" t="s">
        <v>9012</v>
      </c>
      <c r="C3477" s="65" t="s">
        <v>1939</v>
      </c>
      <c r="D3477" s="65" t="s">
        <v>9007</v>
      </c>
      <c r="E3477" s="65" t="s">
        <v>8884</v>
      </c>
      <c r="F3477" s="65">
        <v>60</v>
      </c>
      <c r="G3477" s="65" t="s">
        <v>10512</v>
      </c>
      <c r="H3477" s="65">
        <v>4</v>
      </c>
      <c r="I3477" s="65">
        <v>711.26</v>
      </c>
      <c r="J3477" s="65">
        <v>2414.05</v>
      </c>
      <c r="K3477" s="65">
        <v>113760</v>
      </c>
      <c r="L3477" s="65">
        <v>2500</v>
      </c>
      <c r="M3477" s="65">
        <v>6</v>
      </c>
      <c r="N3477" s="65">
        <v>79.95</v>
      </c>
      <c r="O3477" s="65"/>
    </row>
    <row r="3478" ht="15" spans="1:15">
      <c r="A3478" s="65" t="s">
        <v>36</v>
      </c>
      <c r="B3478" s="65" t="s">
        <v>9014</v>
      </c>
      <c r="C3478" s="65" t="s">
        <v>1939</v>
      </c>
      <c r="D3478" s="65" t="s">
        <v>9007</v>
      </c>
      <c r="E3478" s="65" t="s">
        <v>8884</v>
      </c>
      <c r="F3478" s="65">
        <v>60</v>
      </c>
      <c r="G3478" s="65" t="s">
        <v>10512</v>
      </c>
      <c r="H3478" s="65">
        <v>4</v>
      </c>
      <c r="I3478" s="65">
        <v>711.26</v>
      </c>
      <c r="J3478" s="65">
        <v>2414.05</v>
      </c>
      <c r="K3478" s="65">
        <v>113760</v>
      </c>
      <c r="L3478" s="65">
        <v>2500</v>
      </c>
      <c r="M3478" s="65">
        <v>6</v>
      </c>
      <c r="N3478" s="65">
        <v>79.95</v>
      </c>
      <c r="O3478" s="65"/>
    </row>
    <row r="3479" ht="15" spans="1:15">
      <c r="A3479" s="65" t="s">
        <v>36</v>
      </c>
      <c r="B3479" s="65" t="s">
        <v>9016</v>
      </c>
      <c r="C3479" s="65" t="s">
        <v>1939</v>
      </c>
      <c r="D3479" s="65" t="s">
        <v>9007</v>
      </c>
      <c r="E3479" s="65" t="s">
        <v>8884</v>
      </c>
      <c r="F3479" s="65">
        <v>60</v>
      </c>
      <c r="G3479" s="65" t="s">
        <v>10512</v>
      </c>
      <c r="H3479" s="65">
        <v>4</v>
      </c>
      <c r="I3479" s="65">
        <v>711.26</v>
      </c>
      <c r="J3479" s="65">
        <v>2414.05</v>
      </c>
      <c r="K3479" s="65">
        <v>113760</v>
      </c>
      <c r="L3479" s="65">
        <v>2500</v>
      </c>
      <c r="M3479" s="65">
        <v>6</v>
      </c>
      <c r="N3479" s="65">
        <v>79.95</v>
      </c>
      <c r="O3479" s="65"/>
    </row>
    <row r="3480" ht="15" spans="1:15">
      <c r="A3480" s="65" t="s">
        <v>36</v>
      </c>
      <c r="B3480" s="65" t="s">
        <v>9018</v>
      </c>
      <c r="C3480" s="65" t="s">
        <v>1939</v>
      </c>
      <c r="D3480" s="65" t="s">
        <v>9007</v>
      </c>
      <c r="E3480" s="65" t="s">
        <v>8884</v>
      </c>
      <c r="F3480" s="65">
        <v>60</v>
      </c>
      <c r="G3480" s="65" t="s">
        <v>10512</v>
      </c>
      <c r="H3480" s="65">
        <v>4</v>
      </c>
      <c r="I3480" s="65">
        <v>711.26</v>
      </c>
      <c r="J3480" s="65">
        <v>2414.05</v>
      </c>
      <c r="K3480" s="65">
        <v>113760</v>
      </c>
      <c r="L3480" s="65">
        <v>2500</v>
      </c>
      <c r="M3480" s="65">
        <v>6</v>
      </c>
      <c r="N3480" s="65">
        <v>79.95</v>
      </c>
      <c r="O3480" s="65"/>
    </row>
    <row r="3481" ht="15" spans="1:15">
      <c r="A3481" s="65" t="s">
        <v>36</v>
      </c>
      <c r="B3481" s="65" t="s">
        <v>9020</v>
      </c>
      <c r="C3481" s="65" t="s">
        <v>1939</v>
      </c>
      <c r="D3481" s="65" t="s">
        <v>9007</v>
      </c>
      <c r="E3481" s="65" t="s">
        <v>8884</v>
      </c>
      <c r="F3481" s="65">
        <v>60</v>
      </c>
      <c r="G3481" s="65" t="s">
        <v>10512</v>
      </c>
      <c r="H3481" s="65">
        <v>4</v>
      </c>
      <c r="I3481" s="65">
        <v>711.26</v>
      </c>
      <c r="J3481" s="65">
        <v>2414.05</v>
      </c>
      <c r="K3481" s="65">
        <v>113760</v>
      </c>
      <c r="L3481" s="65">
        <v>2500</v>
      </c>
      <c r="M3481" s="65">
        <v>6</v>
      </c>
      <c r="N3481" s="65">
        <v>79.95</v>
      </c>
      <c r="O3481" s="65"/>
    </row>
    <row r="3482" ht="15" spans="1:15">
      <c r="A3482" s="65" t="s">
        <v>36</v>
      </c>
      <c r="B3482" s="65" t="s">
        <v>9022</v>
      </c>
      <c r="C3482" s="65" t="s">
        <v>1939</v>
      </c>
      <c r="D3482" s="65" t="s">
        <v>9007</v>
      </c>
      <c r="E3482" s="65" t="s">
        <v>8884</v>
      </c>
      <c r="F3482" s="65">
        <v>60</v>
      </c>
      <c r="G3482" s="65" t="s">
        <v>10512</v>
      </c>
      <c r="H3482" s="65">
        <v>4</v>
      </c>
      <c r="I3482" s="65">
        <v>711.26</v>
      </c>
      <c r="J3482" s="65">
        <v>2414.05</v>
      </c>
      <c r="K3482" s="65">
        <v>113760</v>
      </c>
      <c r="L3482" s="65">
        <v>2500</v>
      </c>
      <c r="M3482" s="65">
        <v>6</v>
      </c>
      <c r="N3482" s="65">
        <v>79.95</v>
      </c>
      <c r="O3482" s="65"/>
    </row>
    <row r="3483" ht="15" spans="1:15">
      <c r="A3483" s="65" t="s">
        <v>36</v>
      </c>
      <c r="B3483" s="65" t="s">
        <v>9024</v>
      </c>
      <c r="C3483" s="65" t="s">
        <v>1939</v>
      </c>
      <c r="D3483" s="65" t="s">
        <v>9007</v>
      </c>
      <c r="E3483" s="65" t="s">
        <v>8884</v>
      </c>
      <c r="F3483" s="65">
        <v>60</v>
      </c>
      <c r="G3483" s="65" t="s">
        <v>10512</v>
      </c>
      <c r="H3483" s="65">
        <v>4</v>
      </c>
      <c r="I3483" s="65">
        <v>711.26</v>
      </c>
      <c r="J3483" s="65">
        <v>2414.05</v>
      </c>
      <c r="K3483" s="65">
        <v>113760</v>
      </c>
      <c r="L3483" s="65">
        <v>2500</v>
      </c>
      <c r="M3483" s="65">
        <v>6</v>
      </c>
      <c r="N3483" s="65">
        <v>79.95</v>
      </c>
      <c r="O3483" s="65"/>
    </row>
    <row r="3484" ht="15" spans="1:15">
      <c r="A3484" s="65" t="s">
        <v>36</v>
      </c>
      <c r="B3484" s="65" t="s">
        <v>9026</v>
      </c>
      <c r="C3484" s="65" t="s">
        <v>1939</v>
      </c>
      <c r="D3484" s="65" t="s">
        <v>9007</v>
      </c>
      <c r="E3484" s="65" t="s">
        <v>8884</v>
      </c>
      <c r="F3484" s="65">
        <v>60</v>
      </c>
      <c r="G3484" s="65" t="s">
        <v>10512</v>
      </c>
      <c r="H3484" s="65">
        <v>4</v>
      </c>
      <c r="I3484" s="65">
        <v>711.26</v>
      </c>
      <c r="J3484" s="65">
        <v>2414.05</v>
      </c>
      <c r="K3484" s="65">
        <v>113760</v>
      </c>
      <c r="L3484" s="65">
        <v>2500</v>
      </c>
      <c r="M3484" s="65">
        <v>6</v>
      </c>
      <c r="N3484" s="65">
        <v>79.95</v>
      </c>
      <c r="O3484" s="65"/>
    </row>
    <row r="3485" ht="15" spans="1:15">
      <c r="A3485" s="65" t="s">
        <v>36</v>
      </c>
      <c r="B3485" s="65" t="s">
        <v>9028</v>
      </c>
      <c r="C3485" s="65" t="s">
        <v>1939</v>
      </c>
      <c r="D3485" s="65" t="s">
        <v>9007</v>
      </c>
      <c r="E3485" s="65" t="s">
        <v>8884</v>
      </c>
      <c r="F3485" s="65">
        <v>60</v>
      </c>
      <c r="G3485" s="65" t="s">
        <v>10512</v>
      </c>
      <c r="H3485" s="65">
        <v>4</v>
      </c>
      <c r="I3485" s="65">
        <v>711.26</v>
      </c>
      <c r="J3485" s="65">
        <v>2414.05</v>
      </c>
      <c r="K3485" s="65">
        <v>113760</v>
      </c>
      <c r="L3485" s="65">
        <v>2500</v>
      </c>
      <c r="M3485" s="65">
        <v>6</v>
      </c>
      <c r="N3485" s="65">
        <v>79.95</v>
      </c>
      <c r="O3485" s="65"/>
    </row>
    <row r="3486" ht="15" spans="1:15">
      <c r="A3486" s="65" t="s">
        <v>36</v>
      </c>
      <c r="B3486" s="65" t="s">
        <v>9030</v>
      </c>
      <c r="C3486" s="65" t="s">
        <v>1939</v>
      </c>
      <c r="D3486" s="65" t="s">
        <v>9007</v>
      </c>
      <c r="E3486" s="65" t="s">
        <v>8884</v>
      </c>
      <c r="F3486" s="65">
        <v>60</v>
      </c>
      <c r="G3486" s="65" t="s">
        <v>10512</v>
      </c>
      <c r="H3486" s="65">
        <v>4</v>
      </c>
      <c r="I3486" s="65">
        <v>711.26</v>
      </c>
      <c r="J3486" s="65">
        <v>2414.05</v>
      </c>
      <c r="K3486" s="65">
        <v>113760</v>
      </c>
      <c r="L3486" s="65">
        <v>2500</v>
      </c>
      <c r="M3486" s="65">
        <v>6</v>
      </c>
      <c r="N3486" s="65">
        <v>79.95</v>
      </c>
      <c r="O3486" s="65"/>
    </row>
    <row r="3487" ht="15" spans="1:15">
      <c r="A3487" s="65" t="s">
        <v>36</v>
      </c>
      <c r="B3487" s="65" t="s">
        <v>9032</v>
      </c>
      <c r="C3487" s="65" t="s">
        <v>1939</v>
      </c>
      <c r="D3487" s="65" t="s">
        <v>9007</v>
      </c>
      <c r="E3487" s="65" t="s">
        <v>8884</v>
      </c>
      <c r="F3487" s="65">
        <v>60</v>
      </c>
      <c r="G3487" s="65" t="s">
        <v>10512</v>
      </c>
      <c r="H3487" s="65">
        <v>4</v>
      </c>
      <c r="I3487" s="65">
        <v>711.26</v>
      </c>
      <c r="J3487" s="65">
        <v>2414.05</v>
      </c>
      <c r="K3487" s="65">
        <v>113760</v>
      </c>
      <c r="L3487" s="65">
        <v>2500</v>
      </c>
      <c r="M3487" s="65">
        <v>6</v>
      </c>
      <c r="N3487" s="65">
        <v>79.95</v>
      </c>
      <c r="O3487" s="65"/>
    </row>
    <row r="3488" ht="15" spans="1:15">
      <c r="A3488" s="65" t="s">
        <v>36</v>
      </c>
      <c r="B3488" s="65" t="s">
        <v>9034</v>
      </c>
      <c r="C3488" s="65" t="s">
        <v>1939</v>
      </c>
      <c r="D3488" s="65" t="s">
        <v>9007</v>
      </c>
      <c r="E3488" s="65" t="s">
        <v>8884</v>
      </c>
      <c r="F3488" s="65">
        <v>60</v>
      </c>
      <c r="G3488" s="65" t="s">
        <v>10512</v>
      </c>
      <c r="H3488" s="65">
        <v>4</v>
      </c>
      <c r="I3488" s="65">
        <v>711.26</v>
      </c>
      <c r="J3488" s="65">
        <v>2414.05</v>
      </c>
      <c r="K3488" s="65">
        <v>113760</v>
      </c>
      <c r="L3488" s="65">
        <v>2500</v>
      </c>
      <c r="M3488" s="65">
        <v>6</v>
      </c>
      <c r="N3488" s="65">
        <v>79.95</v>
      </c>
      <c r="O3488" s="65"/>
    </row>
    <row r="3489" ht="15" spans="1:15">
      <c r="A3489" s="65" t="s">
        <v>36</v>
      </c>
      <c r="B3489" s="65" t="s">
        <v>9036</v>
      </c>
      <c r="C3489" s="65" t="s">
        <v>1939</v>
      </c>
      <c r="D3489" s="65" t="s">
        <v>9007</v>
      </c>
      <c r="E3489" s="65" t="s">
        <v>8884</v>
      </c>
      <c r="F3489" s="65">
        <v>60</v>
      </c>
      <c r="G3489" s="65" t="s">
        <v>10512</v>
      </c>
      <c r="H3489" s="65">
        <v>4</v>
      </c>
      <c r="I3489" s="65">
        <v>711.26</v>
      </c>
      <c r="J3489" s="65">
        <v>2414.05</v>
      </c>
      <c r="K3489" s="65">
        <v>113760</v>
      </c>
      <c r="L3489" s="65">
        <v>2500</v>
      </c>
      <c r="M3489" s="65">
        <v>6</v>
      </c>
      <c r="N3489" s="65">
        <v>79.95</v>
      </c>
      <c r="O3489" s="65"/>
    </row>
    <row r="3490" ht="15" spans="1:15">
      <c r="A3490" s="65" t="s">
        <v>36</v>
      </c>
      <c r="B3490" s="65" t="s">
        <v>9038</v>
      </c>
      <c r="C3490" s="65" t="s">
        <v>1939</v>
      </c>
      <c r="D3490" s="65" t="s">
        <v>9007</v>
      </c>
      <c r="E3490" s="65" t="s">
        <v>8884</v>
      </c>
      <c r="F3490" s="65">
        <v>60</v>
      </c>
      <c r="G3490" s="65" t="s">
        <v>10512</v>
      </c>
      <c r="H3490" s="65">
        <v>4</v>
      </c>
      <c r="I3490" s="65">
        <v>711.26</v>
      </c>
      <c r="J3490" s="65">
        <v>2414.05</v>
      </c>
      <c r="K3490" s="65">
        <v>113760</v>
      </c>
      <c r="L3490" s="65">
        <v>2500</v>
      </c>
      <c r="M3490" s="65">
        <v>6</v>
      </c>
      <c r="N3490" s="65">
        <v>79.95</v>
      </c>
      <c r="O3490" s="65"/>
    </row>
    <row r="3491" ht="15" spans="1:15">
      <c r="A3491" s="65" t="s">
        <v>36</v>
      </c>
      <c r="B3491" s="65" t="s">
        <v>9040</v>
      </c>
      <c r="C3491" s="65" t="s">
        <v>1939</v>
      </c>
      <c r="D3491" s="65" t="s">
        <v>9007</v>
      </c>
      <c r="E3491" s="65" t="s">
        <v>8884</v>
      </c>
      <c r="F3491" s="65">
        <v>60</v>
      </c>
      <c r="G3491" s="65" t="s">
        <v>10512</v>
      </c>
      <c r="H3491" s="65">
        <v>4</v>
      </c>
      <c r="I3491" s="65">
        <v>711.26</v>
      </c>
      <c r="J3491" s="65">
        <v>2414.05</v>
      </c>
      <c r="K3491" s="65">
        <v>113760</v>
      </c>
      <c r="L3491" s="65">
        <v>2500</v>
      </c>
      <c r="M3491" s="65">
        <v>6</v>
      </c>
      <c r="N3491" s="65">
        <v>79.95</v>
      </c>
      <c r="O3491" s="65"/>
    </row>
    <row r="3492" ht="15" spans="1:15">
      <c r="A3492" s="65" t="s">
        <v>36</v>
      </c>
      <c r="B3492" s="65" t="s">
        <v>9042</v>
      </c>
      <c r="C3492" s="65" t="s">
        <v>1939</v>
      </c>
      <c r="D3492" s="65" t="s">
        <v>9007</v>
      </c>
      <c r="E3492" s="65" t="s">
        <v>8884</v>
      </c>
      <c r="F3492" s="65">
        <v>60</v>
      </c>
      <c r="G3492" s="65" t="s">
        <v>10512</v>
      </c>
      <c r="H3492" s="65">
        <v>4</v>
      </c>
      <c r="I3492" s="65">
        <v>711.26</v>
      </c>
      <c r="J3492" s="65">
        <v>2414.05</v>
      </c>
      <c r="K3492" s="65">
        <v>113760</v>
      </c>
      <c r="L3492" s="65">
        <v>2500</v>
      </c>
      <c r="M3492" s="65">
        <v>6</v>
      </c>
      <c r="N3492" s="65">
        <v>79.95</v>
      </c>
      <c r="O3492" s="65"/>
    </row>
    <row r="3493" ht="15" spans="1:15">
      <c r="A3493" s="65" t="s">
        <v>36</v>
      </c>
      <c r="B3493" s="65" t="s">
        <v>9044</v>
      </c>
      <c r="C3493" s="65" t="s">
        <v>1939</v>
      </c>
      <c r="D3493" s="65" t="s">
        <v>9007</v>
      </c>
      <c r="E3493" s="65" t="s">
        <v>8884</v>
      </c>
      <c r="F3493" s="65">
        <v>60</v>
      </c>
      <c r="G3493" s="65" t="s">
        <v>10512</v>
      </c>
      <c r="H3493" s="65">
        <v>4</v>
      </c>
      <c r="I3493" s="65">
        <v>711.26</v>
      </c>
      <c r="J3493" s="65">
        <v>2414.05</v>
      </c>
      <c r="K3493" s="65">
        <v>113760</v>
      </c>
      <c r="L3493" s="65">
        <v>2500</v>
      </c>
      <c r="M3493" s="65">
        <v>6</v>
      </c>
      <c r="N3493" s="65">
        <v>79.95</v>
      </c>
      <c r="O3493" s="65"/>
    </row>
    <row r="3494" ht="15" spans="1:15">
      <c r="A3494" s="65" t="s">
        <v>36</v>
      </c>
      <c r="B3494" s="65" t="s">
        <v>9046</v>
      </c>
      <c r="C3494" s="65" t="s">
        <v>1939</v>
      </c>
      <c r="D3494" s="65" t="s">
        <v>9007</v>
      </c>
      <c r="E3494" s="65" t="s">
        <v>8884</v>
      </c>
      <c r="F3494" s="65">
        <v>60</v>
      </c>
      <c r="G3494" s="65" t="s">
        <v>10512</v>
      </c>
      <c r="H3494" s="65">
        <v>4</v>
      </c>
      <c r="I3494" s="65">
        <v>711.26</v>
      </c>
      <c r="J3494" s="65">
        <v>2414.05</v>
      </c>
      <c r="K3494" s="65">
        <v>113760</v>
      </c>
      <c r="L3494" s="65">
        <v>2500</v>
      </c>
      <c r="M3494" s="65">
        <v>6</v>
      </c>
      <c r="N3494" s="65">
        <v>79.95</v>
      </c>
      <c r="O3494" s="65"/>
    </row>
    <row r="3495" ht="15" spans="1:15">
      <c r="A3495" s="65" t="s">
        <v>36</v>
      </c>
      <c r="B3495" s="65" t="s">
        <v>9048</v>
      </c>
      <c r="C3495" s="65" t="s">
        <v>1939</v>
      </c>
      <c r="D3495" s="65" t="s">
        <v>9007</v>
      </c>
      <c r="E3495" s="65" t="s">
        <v>8884</v>
      </c>
      <c r="F3495" s="65">
        <v>60</v>
      </c>
      <c r="G3495" s="65" t="s">
        <v>10512</v>
      </c>
      <c r="H3495" s="65">
        <v>4</v>
      </c>
      <c r="I3495" s="65">
        <v>711.26</v>
      </c>
      <c r="J3495" s="65">
        <v>2414.05</v>
      </c>
      <c r="K3495" s="65">
        <v>113760</v>
      </c>
      <c r="L3495" s="65">
        <v>2500</v>
      </c>
      <c r="M3495" s="65">
        <v>6</v>
      </c>
      <c r="N3495" s="65">
        <v>79.95</v>
      </c>
      <c r="O3495" s="65"/>
    </row>
    <row r="3496" ht="15" spans="1:15">
      <c r="A3496" s="65" t="s">
        <v>36</v>
      </c>
      <c r="B3496" s="65" t="s">
        <v>9050</v>
      </c>
      <c r="C3496" s="65" t="s">
        <v>1939</v>
      </c>
      <c r="D3496" s="65" t="s">
        <v>9007</v>
      </c>
      <c r="E3496" s="65" t="s">
        <v>8884</v>
      </c>
      <c r="F3496" s="65">
        <v>60</v>
      </c>
      <c r="G3496" s="65" t="s">
        <v>10512</v>
      </c>
      <c r="H3496" s="65">
        <v>4</v>
      </c>
      <c r="I3496" s="65">
        <v>711.26</v>
      </c>
      <c r="J3496" s="65">
        <v>2414.05</v>
      </c>
      <c r="K3496" s="65">
        <v>113760</v>
      </c>
      <c r="L3496" s="65">
        <v>2500</v>
      </c>
      <c r="M3496" s="65">
        <v>6</v>
      </c>
      <c r="N3496" s="65">
        <v>79.95</v>
      </c>
      <c r="O3496" s="65"/>
    </row>
    <row r="3497" ht="15" spans="1:15">
      <c r="A3497" s="65" t="s">
        <v>36</v>
      </c>
      <c r="B3497" s="65" t="s">
        <v>9052</v>
      </c>
      <c r="C3497" s="65" t="s">
        <v>1939</v>
      </c>
      <c r="D3497" s="65" t="s">
        <v>9007</v>
      </c>
      <c r="E3497" s="65" t="s">
        <v>8884</v>
      </c>
      <c r="F3497" s="65">
        <v>60</v>
      </c>
      <c r="G3497" s="65" t="s">
        <v>10512</v>
      </c>
      <c r="H3497" s="65">
        <v>4</v>
      </c>
      <c r="I3497" s="65">
        <v>711.26</v>
      </c>
      <c r="J3497" s="65">
        <v>2414.05</v>
      </c>
      <c r="K3497" s="65">
        <v>113760</v>
      </c>
      <c r="L3497" s="65">
        <v>2500</v>
      </c>
      <c r="M3497" s="65">
        <v>6</v>
      </c>
      <c r="N3497" s="65">
        <v>79.95</v>
      </c>
      <c r="O3497" s="65"/>
    </row>
    <row r="3498" ht="15" spans="1:15">
      <c r="A3498" s="65" t="s">
        <v>36</v>
      </c>
      <c r="B3498" s="65" t="s">
        <v>9054</v>
      </c>
      <c r="C3498" s="65" t="s">
        <v>1939</v>
      </c>
      <c r="D3498" s="65" t="s">
        <v>9007</v>
      </c>
      <c r="E3498" s="65" t="s">
        <v>8884</v>
      </c>
      <c r="F3498" s="65">
        <v>60</v>
      </c>
      <c r="G3498" s="65" t="s">
        <v>10512</v>
      </c>
      <c r="H3498" s="65">
        <v>4</v>
      </c>
      <c r="I3498" s="65">
        <v>711.26</v>
      </c>
      <c r="J3498" s="65">
        <v>2414.05</v>
      </c>
      <c r="K3498" s="65">
        <v>113760</v>
      </c>
      <c r="L3498" s="65">
        <v>2500</v>
      </c>
      <c r="M3498" s="65">
        <v>6</v>
      </c>
      <c r="N3498" s="65">
        <v>79.95</v>
      </c>
      <c r="O3498" s="65"/>
    </row>
    <row r="3499" ht="15" spans="1:15">
      <c r="A3499" s="65" t="s">
        <v>36</v>
      </c>
      <c r="B3499" s="65" t="s">
        <v>9056</v>
      </c>
      <c r="C3499" s="65" t="s">
        <v>1939</v>
      </c>
      <c r="D3499" s="65" t="s">
        <v>9007</v>
      </c>
      <c r="E3499" s="65" t="s">
        <v>8884</v>
      </c>
      <c r="F3499" s="65">
        <v>60</v>
      </c>
      <c r="G3499" s="65" t="s">
        <v>10512</v>
      </c>
      <c r="H3499" s="65">
        <v>4</v>
      </c>
      <c r="I3499" s="65">
        <v>711.26</v>
      </c>
      <c r="J3499" s="65">
        <v>2414.05</v>
      </c>
      <c r="K3499" s="65">
        <v>113760</v>
      </c>
      <c r="L3499" s="65">
        <v>2500</v>
      </c>
      <c r="M3499" s="65">
        <v>6</v>
      </c>
      <c r="N3499" s="65">
        <v>79.95</v>
      </c>
      <c r="O3499" s="65"/>
    </row>
    <row r="3500" ht="15" spans="1:15">
      <c r="A3500" s="65" t="s">
        <v>36</v>
      </c>
      <c r="B3500" s="65" t="s">
        <v>9058</v>
      </c>
      <c r="C3500" s="65" t="s">
        <v>1939</v>
      </c>
      <c r="D3500" s="65" t="s">
        <v>9007</v>
      </c>
      <c r="E3500" s="65" t="s">
        <v>8884</v>
      </c>
      <c r="F3500" s="65">
        <v>60</v>
      </c>
      <c r="G3500" s="65" t="s">
        <v>10512</v>
      </c>
      <c r="H3500" s="65">
        <v>4</v>
      </c>
      <c r="I3500" s="65">
        <v>711.26</v>
      </c>
      <c r="J3500" s="65">
        <v>2414.05</v>
      </c>
      <c r="K3500" s="65">
        <v>113760</v>
      </c>
      <c r="L3500" s="65">
        <v>2500</v>
      </c>
      <c r="M3500" s="65">
        <v>6</v>
      </c>
      <c r="N3500" s="65">
        <v>79.95</v>
      </c>
      <c r="O3500" s="65"/>
    </row>
    <row r="3501" ht="15" spans="1:15">
      <c r="A3501" s="65" t="s">
        <v>36</v>
      </c>
      <c r="B3501" s="65" t="s">
        <v>9060</v>
      </c>
      <c r="C3501" s="65" t="s">
        <v>1939</v>
      </c>
      <c r="D3501" s="65" t="s">
        <v>9007</v>
      </c>
      <c r="E3501" s="65" t="s">
        <v>8884</v>
      </c>
      <c r="F3501" s="65">
        <v>60</v>
      </c>
      <c r="G3501" s="65" t="s">
        <v>10512</v>
      </c>
      <c r="H3501" s="65">
        <v>4</v>
      </c>
      <c r="I3501" s="65">
        <v>711.26</v>
      </c>
      <c r="J3501" s="65">
        <v>2414.05</v>
      </c>
      <c r="K3501" s="65">
        <v>113760</v>
      </c>
      <c r="L3501" s="65">
        <v>2500</v>
      </c>
      <c r="M3501" s="65">
        <v>6</v>
      </c>
      <c r="N3501" s="65">
        <v>79.95</v>
      </c>
      <c r="O3501" s="65"/>
    </row>
    <row r="3502" ht="15" spans="1:15">
      <c r="A3502" s="65" t="s">
        <v>36</v>
      </c>
      <c r="B3502" s="65" t="s">
        <v>9062</v>
      </c>
      <c r="C3502" s="65" t="s">
        <v>1939</v>
      </c>
      <c r="D3502" s="65" t="s">
        <v>9007</v>
      </c>
      <c r="E3502" s="65" t="s">
        <v>8884</v>
      </c>
      <c r="F3502" s="65">
        <v>60</v>
      </c>
      <c r="G3502" s="65" t="s">
        <v>10512</v>
      </c>
      <c r="H3502" s="65">
        <v>4</v>
      </c>
      <c r="I3502" s="65">
        <v>711.26</v>
      </c>
      <c r="J3502" s="65">
        <v>2414.05</v>
      </c>
      <c r="K3502" s="65">
        <v>113760</v>
      </c>
      <c r="L3502" s="65">
        <v>2500</v>
      </c>
      <c r="M3502" s="65">
        <v>6</v>
      </c>
      <c r="N3502" s="65">
        <v>79.95</v>
      </c>
      <c r="O3502" s="65"/>
    </row>
    <row r="3503" ht="15" spans="1:15">
      <c r="A3503" s="65" t="s">
        <v>36</v>
      </c>
      <c r="B3503" s="65" t="s">
        <v>9064</v>
      </c>
      <c r="C3503" s="65" t="s">
        <v>1939</v>
      </c>
      <c r="D3503" s="65" t="s">
        <v>9007</v>
      </c>
      <c r="E3503" s="65" t="s">
        <v>8884</v>
      </c>
      <c r="F3503" s="65">
        <v>60</v>
      </c>
      <c r="G3503" s="65" t="s">
        <v>10512</v>
      </c>
      <c r="H3503" s="65">
        <v>4</v>
      </c>
      <c r="I3503" s="65">
        <v>711.26</v>
      </c>
      <c r="J3503" s="65">
        <v>2414.05</v>
      </c>
      <c r="K3503" s="65">
        <v>113760</v>
      </c>
      <c r="L3503" s="65">
        <v>2500</v>
      </c>
      <c r="M3503" s="65">
        <v>6</v>
      </c>
      <c r="N3503" s="65">
        <v>79.95</v>
      </c>
      <c r="O3503" s="65"/>
    </row>
    <row r="3504" ht="15" spans="1:15">
      <c r="A3504" s="65" t="s">
        <v>36</v>
      </c>
      <c r="B3504" s="65" t="s">
        <v>9066</v>
      </c>
      <c r="C3504" s="65" t="s">
        <v>1939</v>
      </c>
      <c r="D3504" s="65" t="s">
        <v>9007</v>
      </c>
      <c r="E3504" s="65" t="s">
        <v>8884</v>
      </c>
      <c r="F3504" s="65">
        <v>60</v>
      </c>
      <c r="G3504" s="65" t="s">
        <v>10512</v>
      </c>
      <c r="H3504" s="65">
        <v>4</v>
      </c>
      <c r="I3504" s="65">
        <v>711.26</v>
      </c>
      <c r="J3504" s="65">
        <v>2414.05</v>
      </c>
      <c r="K3504" s="65">
        <v>113760</v>
      </c>
      <c r="L3504" s="65">
        <v>2500</v>
      </c>
      <c r="M3504" s="65">
        <v>6</v>
      </c>
      <c r="N3504" s="65">
        <v>79.95</v>
      </c>
      <c r="O3504" s="65"/>
    </row>
    <row r="3505" ht="15" spans="1:15">
      <c r="A3505" s="65" t="s">
        <v>36</v>
      </c>
      <c r="B3505" s="65" t="s">
        <v>9068</v>
      </c>
      <c r="C3505" s="65" t="s">
        <v>1939</v>
      </c>
      <c r="D3505" s="65" t="s">
        <v>9007</v>
      </c>
      <c r="E3505" s="65" t="s">
        <v>8884</v>
      </c>
      <c r="F3505" s="65">
        <v>60</v>
      </c>
      <c r="G3505" s="65" t="s">
        <v>10512</v>
      </c>
      <c r="H3505" s="65">
        <v>4</v>
      </c>
      <c r="I3505" s="65">
        <v>711.26</v>
      </c>
      <c r="J3505" s="65">
        <v>2414.05</v>
      </c>
      <c r="K3505" s="65">
        <v>113760</v>
      </c>
      <c r="L3505" s="65">
        <v>2500</v>
      </c>
      <c r="M3505" s="65">
        <v>6</v>
      </c>
      <c r="N3505" s="65">
        <v>79.95</v>
      </c>
      <c r="O3505" s="65"/>
    </row>
    <row r="3506" ht="15" spans="1:15">
      <c r="A3506" s="65" t="s">
        <v>36</v>
      </c>
      <c r="B3506" s="65" t="s">
        <v>9070</v>
      </c>
      <c r="C3506" s="65" t="s">
        <v>1939</v>
      </c>
      <c r="D3506" s="65" t="s">
        <v>9007</v>
      </c>
      <c r="E3506" s="65" t="s">
        <v>8884</v>
      </c>
      <c r="F3506" s="65">
        <v>60</v>
      </c>
      <c r="G3506" s="65" t="s">
        <v>10512</v>
      </c>
      <c r="H3506" s="65">
        <v>4</v>
      </c>
      <c r="I3506" s="65">
        <v>711.26</v>
      </c>
      <c r="J3506" s="65">
        <v>2414.05</v>
      </c>
      <c r="K3506" s="65">
        <v>113760</v>
      </c>
      <c r="L3506" s="65">
        <v>2500</v>
      </c>
      <c r="M3506" s="65">
        <v>6</v>
      </c>
      <c r="N3506" s="65">
        <v>79.95</v>
      </c>
      <c r="O3506" s="65"/>
    </row>
    <row r="3507" ht="15" spans="1:15">
      <c r="A3507" s="65" t="s">
        <v>36</v>
      </c>
      <c r="B3507" s="65" t="s">
        <v>9072</v>
      </c>
      <c r="C3507" s="65" t="s">
        <v>1939</v>
      </c>
      <c r="D3507" s="65" t="s">
        <v>9007</v>
      </c>
      <c r="E3507" s="65" t="s">
        <v>8884</v>
      </c>
      <c r="F3507" s="65">
        <v>60</v>
      </c>
      <c r="G3507" s="65" t="s">
        <v>10512</v>
      </c>
      <c r="H3507" s="65">
        <v>4</v>
      </c>
      <c r="I3507" s="65">
        <v>711.26</v>
      </c>
      <c r="J3507" s="65">
        <v>2414.05</v>
      </c>
      <c r="K3507" s="65">
        <v>113760</v>
      </c>
      <c r="L3507" s="65">
        <v>2500</v>
      </c>
      <c r="M3507" s="65">
        <v>6</v>
      </c>
      <c r="N3507" s="65">
        <v>79.95</v>
      </c>
      <c r="O3507" s="65"/>
    </row>
    <row r="3508" ht="15" spans="1:15">
      <c r="A3508" s="65" t="s">
        <v>36</v>
      </c>
      <c r="B3508" s="65" t="s">
        <v>9074</v>
      </c>
      <c r="C3508" s="65" t="s">
        <v>1939</v>
      </c>
      <c r="D3508" s="65" t="s">
        <v>9007</v>
      </c>
      <c r="E3508" s="65" t="s">
        <v>8884</v>
      </c>
      <c r="F3508" s="65">
        <v>60</v>
      </c>
      <c r="G3508" s="65" t="s">
        <v>10512</v>
      </c>
      <c r="H3508" s="65">
        <v>4</v>
      </c>
      <c r="I3508" s="65">
        <v>711.26</v>
      </c>
      <c r="J3508" s="65">
        <v>2414.05</v>
      </c>
      <c r="K3508" s="65">
        <v>113760</v>
      </c>
      <c r="L3508" s="65">
        <v>2500</v>
      </c>
      <c r="M3508" s="65">
        <v>6</v>
      </c>
      <c r="N3508" s="65">
        <v>79.95</v>
      </c>
      <c r="O3508" s="65"/>
    </row>
    <row r="3509" ht="15" spans="1:15">
      <c r="A3509" s="65" t="s">
        <v>36</v>
      </c>
      <c r="B3509" s="65" t="s">
        <v>9076</v>
      </c>
      <c r="C3509" s="65" t="s">
        <v>1939</v>
      </c>
      <c r="D3509" s="65" t="s">
        <v>9007</v>
      </c>
      <c r="E3509" s="65" t="s">
        <v>8884</v>
      </c>
      <c r="F3509" s="65">
        <v>60</v>
      </c>
      <c r="G3509" s="65" t="s">
        <v>10512</v>
      </c>
      <c r="H3509" s="65">
        <v>4</v>
      </c>
      <c r="I3509" s="65">
        <v>711.26</v>
      </c>
      <c r="J3509" s="65">
        <v>2414.05</v>
      </c>
      <c r="K3509" s="65">
        <v>113760</v>
      </c>
      <c r="L3509" s="65">
        <v>2500</v>
      </c>
      <c r="M3509" s="65">
        <v>6</v>
      </c>
      <c r="N3509" s="65">
        <v>79.95</v>
      </c>
      <c r="O3509" s="65"/>
    </row>
    <row r="3510" ht="15" spans="1:15">
      <c r="A3510" s="65" t="s">
        <v>36</v>
      </c>
      <c r="B3510" s="65" t="s">
        <v>9078</v>
      </c>
      <c r="C3510" s="65" t="s">
        <v>1939</v>
      </c>
      <c r="D3510" s="65" t="s">
        <v>9007</v>
      </c>
      <c r="E3510" s="65" t="s">
        <v>8884</v>
      </c>
      <c r="F3510" s="65">
        <v>60</v>
      </c>
      <c r="G3510" s="65" t="s">
        <v>10512</v>
      </c>
      <c r="H3510" s="65">
        <v>4</v>
      </c>
      <c r="I3510" s="65">
        <v>711.26</v>
      </c>
      <c r="J3510" s="65">
        <v>2414.05</v>
      </c>
      <c r="K3510" s="65">
        <v>113760</v>
      </c>
      <c r="L3510" s="65">
        <v>2500</v>
      </c>
      <c r="M3510" s="65">
        <v>6</v>
      </c>
      <c r="N3510" s="65">
        <v>79.95</v>
      </c>
      <c r="O3510" s="65"/>
    </row>
    <row r="3511" ht="15" spans="1:15">
      <c r="A3511" s="65" t="s">
        <v>36</v>
      </c>
      <c r="B3511" s="65" t="s">
        <v>9080</v>
      </c>
      <c r="C3511" s="65" t="s">
        <v>1939</v>
      </c>
      <c r="D3511" s="65" t="s">
        <v>9007</v>
      </c>
      <c r="E3511" s="65" t="s">
        <v>8884</v>
      </c>
      <c r="F3511" s="65">
        <v>60</v>
      </c>
      <c r="G3511" s="65" t="s">
        <v>10512</v>
      </c>
      <c r="H3511" s="65">
        <v>4</v>
      </c>
      <c r="I3511" s="65">
        <v>711.26</v>
      </c>
      <c r="J3511" s="65">
        <v>2414.05</v>
      </c>
      <c r="K3511" s="65">
        <v>113760</v>
      </c>
      <c r="L3511" s="65">
        <v>2500</v>
      </c>
      <c r="M3511" s="65">
        <v>6</v>
      </c>
      <c r="N3511" s="65">
        <v>79.95</v>
      </c>
      <c r="O3511" s="65"/>
    </row>
    <row r="3512" ht="15" spans="1:15">
      <c r="A3512" s="65" t="s">
        <v>36</v>
      </c>
      <c r="B3512" s="65" t="s">
        <v>9082</v>
      </c>
      <c r="C3512" s="65" t="s">
        <v>1939</v>
      </c>
      <c r="D3512" s="65" t="s">
        <v>9007</v>
      </c>
      <c r="E3512" s="65" t="s">
        <v>8884</v>
      </c>
      <c r="F3512" s="65">
        <v>60</v>
      </c>
      <c r="G3512" s="65" t="s">
        <v>10512</v>
      </c>
      <c r="H3512" s="65">
        <v>4</v>
      </c>
      <c r="I3512" s="65">
        <v>711.26</v>
      </c>
      <c r="J3512" s="65">
        <v>2414.05</v>
      </c>
      <c r="K3512" s="65">
        <v>113760</v>
      </c>
      <c r="L3512" s="65">
        <v>2500</v>
      </c>
      <c r="M3512" s="65">
        <v>6</v>
      </c>
      <c r="N3512" s="65">
        <v>79.95</v>
      </c>
      <c r="O3512" s="65"/>
    </row>
    <row r="3513" ht="15" spans="1:15">
      <c r="A3513" s="65" t="s">
        <v>36</v>
      </c>
      <c r="B3513" s="65" t="s">
        <v>9084</v>
      </c>
      <c r="C3513" s="65" t="s">
        <v>1939</v>
      </c>
      <c r="D3513" s="65" t="s">
        <v>9007</v>
      </c>
      <c r="E3513" s="65" t="s">
        <v>8884</v>
      </c>
      <c r="F3513" s="65">
        <v>60</v>
      </c>
      <c r="G3513" s="65" t="s">
        <v>10512</v>
      </c>
      <c r="H3513" s="65">
        <v>4</v>
      </c>
      <c r="I3513" s="65">
        <v>711.39</v>
      </c>
      <c r="J3513" s="65">
        <v>2414.07</v>
      </c>
      <c r="K3513" s="65">
        <v>113760</v>
      </c>
      <c r="L3513" s="65">
        <v>2500</v>
      </c>
      <c r="M3513" s="65">
        <v>6</v>
      </c>
      <c r="N3513" s="65">
        <v>79.93</v>
      </c>
      <c r="O3513" s="65"/>
    </row>
    <row r="3514" ht="15" spans="1:15">
      <c r="A3514" s="65" t="s">
        <v>36</v>
      </c>
      <c r="B3514" s="65" t="s">
        <v>8882</v>
      </c>
      <c r="C3514" s="65" t="s">
        <v>1939</v>
      </c>
      <c r="D3514" s="65" t="s">
        <v>8886</v>
      </c>
      <c r="E3514" s="65" t="s">
        <v>8884</v>
      </c>
      <c r="F3514" s="65">
        <v>60</v>
      </c>
      <c r="G3514" s="65" t="s">
        <v>10512</v>
      </c>
      <c r="H3514" s="65">
        <v>4</v>
      </c>
      <c r="I3514" s="65">
        <v>711.26</v>
      </c>
      <c r="J3514" s="65">
        <v>2414.05</v>
      </c>
      <c r="K3514" s="65">
        <v>113760</v>
      </c>
      <c r="L3514" s="65">
        <v>2500</v>
      </c>
      <c r="M3514" s="65">
        <v>6</v>
      </c>
      <c r="N3514" s="65">
        <v>79.95</v>
      </c>
      <c r="O3514" s="65"/>
    </row>
    <row r="3515" ht="15" spans="1:15">
      <c r="A3515" s="65" t="s">
        <v>36</v>
      </c>
      <c r="B3515" s="65" t="s">
        <v>8887</v>
      </c>
      <c r="C3515" s="65" t="s">
        <v>1939</v>
      </c>
      <c r="D3515" s="65" t="s">
        <v>8886</v>
      </c>
      <c r="E3515" s="65" t="s">
        <v>8884</v>
      </c>
      <c r="F3515" s="65">
        <v>60</v>
      </c>
      <c r="G3515" s="65" t="s">
        <v>10512</v>
      </c>
      <c r="H3515" s="65">
        <v>4</v>
      </c>
      <c r="I3515" s="65">
        <v>711.26</v>
      </c>
      <c r="J3515" s="65">
        <v>2414.05</v>
      </c>
      <c r="K3515" s="65">
        <v>113760</v>
      </c>
      <c r="L3515" s="65">
        <v>2500</v>
      </c>
      <c r="M3515" s="65">
        <v>6</v>
      </c>
      <c r="N3515" s="65">
        <v>79.95</v>
      </c>
      <c r="O3515" s="65"/>
    </row>
    <row r="3516" ht="15" spans="1:15">
      <c r="A3516" s="65" t="s">
        <v>36</v>
      </c>
      <c r="B3516" s="65" t="s">
        <v>8889</v>
      </c>
      <c r="C3516" s="65" t="s">
        <v>1939</v>
      </c>
      <c r="D3516" s="65" t="s">
        <v>8886</v>
      </c>
      <c r="E3516" s="65" t="s">
        <v>8884</v>
      </c>
      <c r="F3516" s="65">
        <v>60</v>
      </c>
      <c r="G3516" s="65" t="s">
        <v>10512</v>
      </c>
      <c r="H3516" s="65">
        <v>4</v>
      </c>
      <c r="I3516" s="65">
        <v>711.26</v>
      </c>
      <c r="J3516" s="65">
        <v>2414.05</v>
      </c>
      <c r="K3516" s="65">
        <v>113760</v>
      </c>
      <c r="L3516" s="65">
        <v>2500</v>
      </c>
      <c r="M3516" s="65">
        <v>6</v>
      </c>
      <c r="N3516" s="65">
        <v>79.95</v>
      </c>
      <c r="O3516" s="65"/>
    </row>
    <row r="3517" ht="15" spans="1:15">
      <c r="A3517" s="65" t="s">
        <v>36</v>
      </c>
      <c r="B3517" s="65" t="s">
        <v>8891</v>
      </c>
      <c r="C3517" s="65" t="s">
        <v>1939</v>
      </c>
      <c r="D3517" s="65" t="s">
        <v>8886</v>
      </c>
      <c r="E3517" s="65" t="s">
        <v>8884</v>
      </c>
      <c r="F3517" s="65">
        <v>60</v>
      </c>
      <c r="G3517" s="65" t="s">
        <v>10512</v>
      </c>
      <c r="H3517" s="65">
        <v>4</v>
      </c>
      <c r="I3517" s="65">
        <v>711.26</v>
      </c>
      <c r="J3517" s="65">
        <v>2414.05</v>
      </c>
      <c r="K3517" s="65">
        <v>113760</v>
      </c>
      <c r="L3517" s="65">
        <v>2500</v>
      </c>
      <c r="M3517" s="65">
        <v>6</v>
      </c>
      <c r="N3517" s="65">
        <v>79.95</v>
      </c>
      <c r="O3517" s="65"/>
    </row>
    <row r="3518" ht="15" spans="1:15">
      <c r="A3518" s="65" t="s">
        <v>36</v>
      </c>
      <c r="B3518" s="65" t="s">
        <v>8893</v>
      </c>
      <c r="C3518" s="65" t="s">
        <v>1939</v>
      </c>
      <c r="D3518" s="65" t="s">
        <v>8886</v>
      </c>
      <c r="E3518" s="65" t="s">
        <v>8884</v>
      </c>
      <c r="F3518" s="65">
        <v>60</v>
      </c>
      <c r="G3518" s="65" t="s">
        <v>10512</v>
      </c>
      <c r="H3518" s="65">
        <v>4</v>
      </c>
      <c r="I3518" s="65">
        <v>711.26</v>
      </c>
      <c r="J3518" s="65">
        <v>2414.05</v>
      </c>
      <c r="K3518" s="65">
        <v>113760</v>
      </c>
      <c r="L3518" s="65">
        <v>2500</v>
      </c>
      <c r="M3518" s="65">
        <v>6</v>
      </c>
      <c r="N3518" s="65">
        <v>79.95</v>
      </c>
      <c r="O3518" s="65"/>
    </row>
    <row r="3519" ht="15" spans="1:15">
      <c r="A3519" s="65" t="s">
        <v>36</v>
      </c>
      <c r="B3519" s="65" t="s">
        <v>8895</v>
      </c>
      <c r="C3519" s="65" t="s">
        <v>1939</v>
      </c>
      <c r="D3519" s="65" t="s">
        <v>8886</v>
      </c>
      <c r="E3519" s="65" t="s">
        <v>8884</v>
      </c>
      <c r="F3519" s="65">
        <v>60</v>
      </c>
      <c r="G3519" s="65" t="s">
        <v>10512</v>
      </c>
      <c r="H3519" s="65">
        <v>4</v>
      </c>
      <c r="I3519" s="65">
        <v>711.26</v>
      </c>
      <c r="J3519" s="65">
        <v>2414.05</v>
      </c>
      <c r="K3519" s="65">
        <v>113760</v>
      </c>
      <c r="L3519" s="65">
        <v>2500</v>
      </c>
      <c r="M3519" s="65">
        <v>6</v>
      </c>
      <c r="N3519" s="65">
        <v>79.95</v>
      </c>
      <c r="O3519" s="65"/>
    </row>
    <row r="3520" ht="15" spans="1:15">
      <c r="A3520" s="65" t="s">
        <v>36</v>
      </c>
      <c r="B3520" s="65" t="s">
        <v>8897</v>
      </c>
      <c r="C3520" s="65" t="s">
        <v>1939</v>
      </c>
      <c r="D3520" s="65" t="s">
        <v>8886</v>
      </c>
      <c r="E3520" s="65" t="s">
        <v>8884</v>
      </c>
      <c r="F3520" s="65">
        <v>60</v>
      </c>
      <c r="G3520" s="65" t="s">
        <v>10512</v>
      </c>
      <c r="H3520" s="65">
        <v>4</v>
      </c>
      <c r="I3520" s="65">
        <v>711.26</v>
      </c>
      <c r="J3520" s="65">
        <v>2414.05</v>
      </c>
      <c r="K3520" s="65">
        <v>113760</v>
      </c>
      <c r="L3520" s="65">
        <v>2500</v>
      </c>
      <c r="M3520" s="65">
        <v>6</v>
      </c>
      <c r="N3520" s="65">
        <v>79.95</v>
      </c>
      <c r="O3520" s="65"/>
    </row>
    <row r="3521" ht="15" spans="1:15">
      <c r="A3521" s="65" t="s">
        <v>36</v>
      </c>
      <c r="B3521" s="65" t="s">
        <v>8899</v>
      </c>
      <c r="C3521" s="65" t="s">
        <v>1939</v>
      </c>
      <c r="D3521" s="65" t="s">
        <v>8886</v>
      </c>
      <c r="E3521" s="65" t="s">
        <v>8884</v>
      </c>
      <c r="F3521" s="65">
        <v>60</v>
      </c>
      <c r="G3521" s="65" t="s">
        <v>10512</v>
      </c>
      <c r="H3521" s="65">
        <v>4</v>
      </c>
      <c r="I3521" s="65">
        <v>711.26</v>
      </c>
      <c r="J3521" s="65">
        <v>2414.05</v>
      </c>
      <c r="K3521" s="65">
        <v>113760</v>
      </c>
      <c r="L3521" s="65">
        <v>2500</v>
      </c>
      <c r="M3521" s="65">
        <v>6</v>
      </c>
      <c r="N3521" s="65">
        <v>79.95</v>
      </c>
      <c r="O3521" s="65"/>
    </row>
    <row r="3522" ht="15" spans="1:15">
      <c r="A3522" s="65" t="s">
        <v>36</v>
      </c>
      <c r="B3522" s="65" t="s">
        <v>8901</v>
      </c>
      <c r="C3522" s="65" t="s">
        <v>1939</v>
      </c>
      <c r="D3522" s="65" t="s">
        <v>8886</v>
      </c>
      <c r="E3522" s="65" t="s">
        <v>8884</v>
      </c>
      <c r="F3522" s="65">
        <v>60</v>
      </c>
      <c r="G3522" s="65" t="s">
        <v>10512</v>
      </c>
      <c r="H3522" s="65">
        <v>4</v>
      </c>
      <c r="I3522" s="65">
        <v>711.26</v>
      </c>
      <c r="J3522" s="65">
        <v>2414.05</v>
      </c>
      <c r="K3522" s="65">
        <v>113760</v>
      </c>
      <c r="L3522" s="65">
        <v>2500</v>
      </c>
      <c r="M3522" s="65">
        <v>6</v>
      </c>
      <c r="N3522" s="65">
        <v>79.95</v>
      </c>
      <c r="O3522" s="65"/>
    </row>
    <row r="3523" ht="15" spans="1:15">
      <c r="A3523" s="65" t="s">
        <v>36</v>
      </c>
      <c r="B3523" s="65" t="s">
        <v>8903</v>
      </c>
      <c r="C3523" s="65" t="s">
        <v>1939</v>
      </c>
      <c r="D3523" s="65" t="s">
        <v>8886</v>
      </c>
      <c r="E3523" s="65" t="s">
        <v>8884</v>
      </c>
      <c r="F3523" s="65">
        <v>60</v>
      </c>
      <c r="G3523" s="65" t="s">
        <v>10512</v>
      </c>
      <c r="H3523" s="65">
        <v>4</v>
      </c>
      <c r="I3523" s="65">
        <v>711.26</v>
      </c>
      <c r="J3523" s="65">
        <v>2414.05</v>
      </c>
      <c r="K3523" s="65">
        <v>113760</v>
      </c>
      <c r="L3523" s="65">
        <v>2500</v>
      </c>
      <c r="M3523" s="65">
        <v>6</v>
      </c>
      <c r="N3523" s="65">
        <v>79.95</v>
      </c>
      <c r="O3523" s="65"/>
    </row>
    <row r="3524" ht="15" spans="1:15">
      <c r="A3524" s="65" t="s">
        <v>36</v>
      </c>
      <c r="B3524" s="65" t="s">
        <v>8905</v>
      </c>
      <c r="C3524" s="65" t="s">
        <v>1939</v>
      </c>
      <c r="D3524" s="65" t="s">
        <v>8886</v>
      </c>
      <c r="E3524" s="65" t="s">
        <v>8884</v>
      </c>
      <c r="F3524" s="65">
        <v>60</v>
      </c>
      <c r="G3524" s="65" t="s">
        <v>10512</v>
      </c>
      <c r="H3524" s="65">
        <v>4</v>
      </c>
      <c r="I3524" s="65">
        <v>711.26</v>
      </c>
      <c r="J3524" s="65">
        <v>2414.05</v>
      </c>
      <c r="K3524" s="65">
        <v>113760</v>
      </c>
      <c r="L3524" s="65">
        <v>2500</v>
      </c>
      <c r="M3524" s="65">
        <v>6</v>
      </c>
      <c r="N3524" s="65">
        <v>79.95</v>
      </c>
      <c r="O3524" s="65"/>
    </row>
    <row r="3525" ht="15" spans="1:15">
      <c r="A3525" s="65" t="s">
        <v>36</v>
      </c>
      <c r="B3525" s="65" t="s">
        <v>8907</v>
      </c>
      <c r="C3525" s="65" t="s">
        <v>1939</v>
      </c>
      <c r="D3525" s="65" t="s">
        <v>8886</v>
      </c>
      <c r="E3525" s="65" t="s">
        <v>8884</v>
      </c>
      <c r="F3525" s="65">
        <v>60</v>
      </c>
      <c r="G3525" s="65" t="s">
        <v>10512</v>
      </c>
      <c r="H3525" s="65">
        <v>4</v>
      </c>
      <c r="I3525" s="65">
        <v>711.26</v>
      </c>
      <c r="J3525" s="65">
        <v>2414.05</v>
      </c>
      <c r="K3525" s="65">
        <v>113760</v>
      </c>
      <c r="L3525" s="65">
        <v>2500</v>
      </c>
      <c r="M3525" s="65">
        <v>6</v>
      </c>
      <c r="N3525" s="65">
        <v>79.95</v>
      </c>
      <c r="O3525" s="65"/>
    </row>
    <row r="3526" ht="15" spans="1:15">
      <c r="A3526" s="65" t="s">
        <v>36</v>
      </c>
      <c r="B3526" s="65" t="s">
        <v>8909</v>
      </c>
      <c r="C3526" s="65" t="s">
        <v>1939</v>
      </c>
      <c r="D3526" s="65" t="s">
        <v>8886</v>
      </c>
      <c r="E3526" s="65" t="s">
        <v>8884</v>
      </c>
      <c r="F3526" s="65">
        <v>60</v>
      </c>
      <c r="G3526" s="65" t="s">
        <v>10512</v>
      </c>
      <c r="H3526" s="65">
        <v>4</v>
      </c>
      <c r="I3526" s="65">
        <v>711.26</v>
      </c>
      <c r="J3526" s="65">
        <v>2414.05</v>
      </c>
      <c r="K3526" s="65">
        <v>113760</v>
      </c>
      <c r="L3526" s="65">
        <v>2500</v>
      </c>
      <c r="M3526" s="65">
        <v>6</v>
      </c>
      <c r="N3526" s="65">
        <v>79.95</v>
      </c>
      <c r="O3526" s="65"/>
    </row>
    <row r="3527" ht="15" spans="1:15">
      <c r="A3527" s="65" t="s">
        <v>36</v>
      </c>
      <c r="B3527" s="65" t="s">
        <v>8911</v>
      </c>
      <c r="C3527" s="65" t="s">
        <v>1939</v>
      </c>
      <c r="D3527" s="65" t="s">
        <v>8886</v>
      </c>
      <c r="E3527" s="65" t="s">
        <v>8884</v>
      </c>
      <c r="F3527" s="65">
        <v>60</v>
      </c>
      <c r="G3527" s="65" t="s">
        <v>10512</v>
      </c>
      <c r="H3527" s="65">
        <v>4</v>
      </c>
      <c r="I3527" s="65">
        <v>711.26</v>
      </c>
      <c r="J3527" s="65">
        <v>2414.05</v>
      </c>
      <c r="K3527" s="65">
        <v>113760</v>
      </c>
      <c r="L3527" s="65">
        <v>2500</v>
      </c>
      <c r="M3527" s="65">
        <v>6</v>
      </c>
      <c r="N3527" s="65">
        <v>79.95</v>
      </c>
      <c r="O3527" s="65"/>
    </row>
    <row r="3528" ht="15" spans="1:15">
      <c r="A3528" s="65" t="s">
        <v>36</v>
      </c>
      <c r="B3528" s="65" t="s">
        <v>8913</v>
      </c>
      <c r="C3528" s="65" t="s">
        <v>1939</v>
      </c>
      <c r="D3528" s="65" t="s">
        <v>8886</v>
      </c>
      <c r="E3528" s="65" t="s">
        <v>8884</v>
      </c>
      <c r="F3528" s="65">
        <v>60</v>
      </c>
      <c r="G3528" s="65" t="s">
        <v>10512</v>
      </c>
      <c r="H3528" s="65">
        <v>4</v>
      </c>
      <c r="I3528" s="65">
        <v>711.26</v>
      </c>
      <c r="J3528" s="65">
        <v>2414.05</v>
      </c>
      <c r="K3528" s="65">
        <v>113760</v>
      </c>
      <c r="L3528" s="65">
        <v>2500</v>
      </c>
      <c r="M3528" s="65">
        <v>6</v>
      </c>
      <c r="N3528" s="65">
        <v>79.95</v>
      </c>
      <c r="O3528" s="65"/>
    </row>
    <row r="3529" ht="15" spans="1:15">
      <c r="A3529" s="65" t="s">
        <v>36</v>
      </c>
      <c r="B3529" s="65" t="s">
        <v>8915</v>
      </c>
      <c r="C3529" s="65" t="s">
        <v>1939</v>
      </c>
      <c r="D3529" s="65" t="s">
        <v>8886</v>
      </c>
      <c r="E3529" s="65" t="s">
        <v>8884</v>
      </c>
      <c r="F3529" s="65">
        <v>60</v>
      </c>
      <c r="G3529" s="65" t="s">
        <v>10512</v>
      </c>
      <c r="H3529" s="65">
        <v>4</v>
      </c>
      <c r="I3529" s="65">
        <v>711.26</v>
      </c>
      <c r="J3529" s="65">
        <v>2414.05</v>
      </c>
      <c r="K3529" s="65">
        <v>113760</v>
      </c>
      <c r="L3529" s="65">
        <v>2500</v>
      </c>
      <c r="M3529" s="65">
        <v>6</v>
      </c>
      <c r="N3529" s="65">
        <v>79.95</v>
      </c>
      <c r="O3529" s="65"/>
    </row>
    <row r="3530" ht="15" spans="1:15">
      <c r="A3530" s="65" t="s">
        <v>36</v>
      </c>
      <c r="B3530" s="65" t="s">
        <v>8917</v>
      </c>
      <c r="C3530" s="65" t="s">
        <v>1939</v>
      </c>
      <c r="D3530" s="65" t="s">
        <v>8886</v>
      </c>
      <c r="E3530" s="65" t="s">
        <v>8884</v>
      </c>
      <c r="F3530" s="65">
        <v>60</v>
      </c>
      <c r="G3530" s="65" t="s">
        <v>10512</v>
      </c>
      <c r="H3530" s="65">
        <v>4</v>
      </c>
      <c r="I3530" s="65">
        <v>711.26</v>
      </c>
      <c r="J3530" s="65">
        <v>2414.05</v>
      </c>
      <c r="K3530" s="65">
        <v>113760</v>
      </c>
      <c r="L3530" s="65">
        <v>2500</v>
      </c>
      <c r="M3530" s="65">
        <v>6</v>
      </c>
      <c r="N3530" s="65">
        <v>79.95</v>
      </c>
      <c r="O3530" s="65"/>
    </row>
    <row r="3531" ht="15" spans="1:15">
      <c r="A3531" s="65" t="s">
        <v>36</v>
      </c>
      <c r="B3531" s="65" t="s">
        <v>8919</v>
      </c>
      <c r="C3531" s="65" t="s">
        <v>1939</v>
      </c>
      <c r="D3531" s="65" t="s">
        <v>8886</v>
      </c>
      <c r="E3531" s="65" t="s">
        <v>8884</v>
      </c>
      <c r="F3531" s="65">
        <v>60</v>
      </c>
      <c r="G3531" s="65" t="s">
        <v>10512</v>
      </c>
      <c r="H3531" s="65">
        <v>4</v>
      </c>
      <c r="I3531" s="65">
        <v>711.26</v>
      </c>
      <c r="J3531" s="65">
        <v>2414.05</v>
      </c>
      <c r="K3531" s="65">
        <v>113760</v>
      </c>
      <c r="L3531" s="65">
        <v>2500</v>
      </c>
      <c r="M3531" s="65">
        <v>6</v>
      </c>
      <c r="N3531" s="65">
        <v>79.95</v>
      </c>
      <c r="O3531" s="65"/>
    </row>
    <row r="3532" ht="15" spans="1:15">
      <c r="A3532" s="65" t="s">
        <v>36</v>
      </c>
      <c r="B3532" s="65" t="s">
        <v>8921</v>
      </c>
      <c r="C3532" s="65" t="s">
        <v>1939</v>
      </c>
      <c r="D3532" s="65" t="s">
        <v>8886</v>
      </c>
      <c r="E3532" s="65" t="s">
        <v>8884</v>
      </c>
      <c r="F3532" s="65">
        <v>60</v>
      </c>
      <c r="G3532" s="65" t="s">
        <v>10512</v>
      </c>
      <c r="H3532" s="65">
        <v>4</v>
      </c>
      <c r="I3532" s="65">
        <v>711.26</v>
      </c>
      <c r="J3532" s="65">
        <v>2414.05</v>
      </c>
      <c r="K3532" s="65">
        <v>113760</v>
      </c>
      <c r="L3532" s="65">
        <v>2500</v>
      </c>
      <c r="M3532" s="65">
        <v>6</v>
      </c>
      <c r="N3532" s="65">
        <v>79.95</v>
      </c>
      <c r="O3532" s="65"/>
    </row>
    <row r="3533" ht="15" spans="1:15">
      <c r="A3533" s="65" t="s">
        <v>36</v>
      </c>
      <c r="B3533" s="65" t="s">
        <v>8923</v>
      </c>
      <c r="C3533" s="65" t="s">
        <v>1939</v>
      </c>
      <c r="D3533" s="65" t="s">
        <v>8886</v>
      </c>
      <c r="E3533" s="65" t="s">
        <v>8884</v>
      </c>
      <c r="F3533" s="65">
        <v>60</v>
      </c>
      <c r="G3533" s="65" t="s">
        <v>10512</v>
      </c>
      <c r="H3533" s="65">
        <v>4</v>
      </c>
      <c r="I3533" s="65">
        <v>711.26</v>
      </c>
      <c r="J3533" s="65">
        <v>2414.05</v>
      </c>
      <c r="K3533" s="65">
        <v>113760</v>
      </c>
      <c r="L3533" s="65">
        <v>2500</v>
      </c>
      <c r="M3533" s="65">
        <v>6</v>
      </c>
      <c r="N3533" s="65">
        <v>79.95</v>
      </c>
      <c r="O3533" s="65"/>
    </row>
    <row r="3534" ht="15" spans="1:15">
      <c r="A3534" s="65" t="s">
        <v>36</v>
      </c>
      <c r="B3534" s="65" t="s">
        <v>8925</v>
      </c>
      <c r="C3534" s="65" t="s">
        <v>1939</v>
      </c>
      <c r="D3534" s="65" t="s">
        <v>8886</v>
      </c>
      <c r="E3534" s="65" t="s">
        <v>8884</v>
      </c>
      <c r="F3534" s="65">
        <v>60</v>
      </c>
      <c r="G3534" s="65" t="s">
        <v>10512</v>
      </c>
      <c r="H3534" s="65">
        <v>4</v>
      </c>
      <c r="I3534" s="65">
        <v>711.26</v>
      </c>
      <c r="J3534" s="65">
        <v>2414.05</v>
      </c>
      <c r="K3534" s="65">
        <v>113760</v>
      </c>
      <c r="L3534" s="65">
        <v>2500</v>
      </c>
      <c r="M3534" s="65">
        <v>6</v>
      </c>
      <c r="N3534" s="65">
        <v>79.95</v>
      </c>
      <c r="O3534" s="65"/>
    </row>
    <row r="3535" ht="15" spans="1:15">
      <c r="A3535" s="65" t="s">
        <v>36</v>
      </c>
      <c r="B3535" s="65" t="s">
        <v>8927</v>
      </c>
      <c r="C3535" s="65" t="s">
        <v>1939</v>
      </c>
      <c r="D3535" s="65" t="s">
        <v>8886</v>
      </c>
      <c r="E3535" s="65" t="s">
        <v>8884</v>
      </c>
      <c r="F3535" s="65">
        <v>60</v>
      </c>
      <c r="G3535" s="65" t="s">
        <v>10512</v>
      </c>
      <c r="H3535" s="65">
        <v>4</v>
      </c>
      <c r="I3535" s="65">
        <v>711.26</v>
      </c>
      <c r="J3535" s="65">
        <v>2414.05</v>
      </c>
      <c r="K3535" s="65">
        <v>113760</v>
      </c>
      <c r="L3535" s="65">
        <v>2500</v>
      </c>
      <c r="M3535" s="65">
        <v>6</v>
      </c>
      <c r="N3535" s="65">
        <v>79.95</v>
      </c>
      <c r="O3535" s="65"/>
    </row>
    <row r="3536" ht="15" spans="1:15">
      <c r="A3536" s="65" t="s">
        <v>36</v>
      </c>
      <c r="B3536" s="65" t="s">
        <v>8929</v>
      </c>
      <c r="C3536" s="65" t="s">
        <v>1939</v>
      </c>
      <c r="D3536" s="65" t="s">
        <v>8886</v>
      </c>
      <c r="E3536" s="65" t="s">
        <v>8884</v>
      </c>
      <c r="F3536" s="65">
        <v>60</v>
      </c>
      <c r="G3536" s="65" t="s">
        <v>10512</v>
      </c>
      <c r="H3536" s="65">
        <v>4</v>
      </c>
      <c r="I3536" s="65">
        <v>711.26</v>
      </c>
      <c r="J3536" s="65">
        <v>2414.05</v>
      </c>
      <c r="K3536" s="65">
        <v>113760</v>
      </c>
      <c r="L3536" s="65">
        <v>2500</v>
      </c>
      <c r="M3536" s="65">
        <v>6</v>
      </c>
      <c r="N3536" s="65">
        <v>79.95</v>
      </c>
      <c r="O3536" s="65"/>
    </row>
    <row r="3537" ht="15" spans="1:15">
      <c r="A3537" s="65" t="s">
        <v>36</v>
      </c>
      <c r="B3537" s="65" t="s">
        <v>8931</v>
      </c>
      <c r="C3537" s="65" t="s">
        <v>1939</v>
      </c>
      <c r="D3537" s="65" t="s">
        <v>8886</v>
      </c>
      <c r="E3537" s="65" t="s">
        <v>8884</v>
      </c>
      <c r="F3537" s="65">
        <v>60</v>
      </c>
      <c r="G3537" s="65" t="s">
        <v>10512</v>
      </c>
      <c r="H3537" s="65">
        <v>4</v>
      </c>
      <c r="I3537" s="65">
        <v>711.26</v>
      </c>
      <c r="J3537" s="65">
        <v>2414.05</v>
      </c>
      <c r="K3537" s="65">
        <v>113760</v>
      </c>
      <c r="L3537" s="65">
        <v>2500</v>
      </c>
      <c r="M3537" s="65">
        <v>6</v>
      </c>
      <c r="N3537" s="65">
        <v>79.95</v>
      </c>
      <c r="O3537" s="65"/>
    </row>
    <row r="3538" ht="15" spans="1:15">
      <c r="A3538" s="65" t="s">
        <v>36</v>
      </c>
      <c r="B3538" s="65" t="s">
        <v>8933</v>
      </c>
      <c r="C3538" s="65" t="s">
        <v>1939</v>
      </c>
      <c r="D3538" s="65" t="s">
        <v>8886</v>
      </c>
      <c r="E3538" s="65" t="s">
        <v>8884</v>
      </c>
      <c r="F3538" s="65">
        <v>60</v>
      </c>
      <c r="G3538" s="65" t="s">
        <v>10512</v>
      </c>
      <c r="H3538" s="65">
        <v>4</v>
      </c>
      <c r="I3538" s="65">
        <v>711.26</v>
      </c>
      <c r="J3538" s="65">
        <v>2414.05</v>
      </c>
      <c r="K3538" s="65">
        <v>113760</v>
      </c>
      <c r="L3538" s="65">
        <v>2500</v>
      </c>
      <c r="M3538" s="65">
        <v>6</v>
      </c>
      <c r="N3538" s="65">
        <v>79.95</v>
      </c>
      <c r="O3538" s="65"/>
    </row>
    <row r="3539" ht="15" spans="1:15">
      <c r="A3539" s="65" t="s">
        <v>36</v>
      </c>
      <c r="B3539" s="65" t="s">
        <v>8935</v>
      </c>
      <c r="C3539" s="65" t="s">
        <v>1939</v>
      </c>
      <c r="D3539" s="65" t="s">
        <v>8886</v>
      </c>
      <c r="E3539" s="65" t="s">
        <v>8884</v>
      </c>
      <c r="F3539" s="65">
        <v>60</v>
      </c>
      <c r="G3539" s="65" t="s">
        <v>10512</v>
      </c>
      <c r="H3539" s="65">
        <v>4</v>
      </c>
      <c r="I3539" s="65">
        <v>711.26</v>
      </c>
      <c r="J3539" s="65">
        <v>2414.05</v>
      </c>
      <c r="K3539" s="65">
        <v>113760</v>
      </c>
      <c r="L3539" s="65">
        <v>2500</v>
      </c>
      <c r="M3539" s="65">
        <v>6</v>
      </c>
      <c r="N3539" s="65">
        <v>79.95</v>
      </c>
      <c r="O3539" s="65"/>
    </row>
    <row r="3540" ht="15" spans="1:15">
      <c r="A3540" s="65" t="s">
        <v>36</v>
      </c>
      <c r="B3540" s="65" t="s">
        <v>8937</v>
      </c>
      <c r="C3540" s="65" t="s">
        <v>1939</v>
      </c>
      <c r="D3540" s="65" t="s">
        <v>8886</v>
      </c>
      <c r="E3540" s="65" t="s">
        <v>8884</v>
      </c>
      <c r="F3540" s="65">
        <v>60</v>
      </c>
      <c r="G3540" s="65" t="s">
        <v>10512</v>
      </c>
      <c r="H3540" s="65">
        <v>4</v>
      </c>
      <c r="I3540" s="65">
        <v>711.26</v>
      </c>
      <c r="J3540" s="65">
        <v>2414.05</v>
      </c>
      <c r="K3540" s="65">
        <v>113760</v>
      </c>
      <c r="L3540" s="65">
        <v>2500</v>
      </c>
      <c r="M3540" s="65">
        <v>6</v>
      </c>
      <c r="N3540" s="65">
        <v>79.95</v>
      </c>
      <c r="O3540" s="65"/>
    </row>
    <row r="3541" ht="15" spans="1:15">
      <c r="A3541" s="65" t="s">
        <v>36</v>
      </c>
      <c r="B3541" s="65" t="s">
        <v>8939</v>
      </c>
      <c r="C3541" s="65" t="s">
        <v>1939</v>
      </c>
      <c r="D3541" s="65" t="s">
        <v>8886</v>
      </c>
      <c r="E3541" s="65" t="s">
        <v>8884</v>
      </c>
      <c r="F3541" s="65">
        <v>60</v>
      </c>
      <c r="G3541" s="65" t="s">
        <v>10512</v>
      </c>
      <c r="H3541" s="65">
        <v>4</v>
      </c>
      <c r="I3541" s="65">
        <v>711.26</v>
      </c>
      <c r="J3541" s="65">
        <v>2414.05</v>
      </c>
      <c r="K3541" s="65">
        <v>113760</v>
      </c>
      <c r="L3541" s="65">
        <v>2500</v>
      </c>
      <c r="M3541" s="65">
        <v>6</v>
      </c>
      <c r="N3541" s="65">
        <v>79.95</v>
      </c>
      <c r="O3541" s="65"/>
    </row>
    <row r="3542" ht="15" spans="1:15">
      <c r="A3542" s="65" t="s">
        <v>36</v>
      </c>
      <c r="B3542" s="65" t="s">
        <v>8941</v>
      </c>
      <c r="C3542" s="65" t="s">
        <v>1939</v>
      </c>
      <c r="D3542" s="65" t="s">
        <v>8886</v>
      </c>
      <c r="E3542" s="65" t="s">
        <v>8884</v>
      </c>
      <c r="F3542" s="65">
        <v>60</v>
      </c>
      <c r="G3542" s="65" t="s">
        <v>10512</v>
      </c>
      <c r="H3542" s="65">
        <v>4</v>
      </c>
      <c r="I3542" s="65">
        <v>711.26</v>
      </c>
      <c r="J3542" s="65">
        <v>2414.05</v>
      </c>
      <c r="K3542" s="65">
        <v>113760</v>
      </c>
      <c r="L3542" s="65">
        <v>2500</v>
      </c>
      <c r="M3542" s="65">
        <v>6</v>
      </c>
      <c r="N3542" s="65">
        <v>79.95</v>
      </c>
      <c r="O3542" s="65"/>
    </row>
    <row r="3543" ht="15" spans="1:15">
      <c r="A3543" s="65" t="s">
        <v>36</v>
      </c>
      <c r="B3543" s="65" t="s">
        <v>8943</v>
      </c>
      <c r="C3543" s="65" t="s">
        <v>1939</v>
      </c>
      <c r="D3543" s="65" t="s">
        <v>8886</v>
      </c>
      <c r="E3543" s="65" t="s">
        <v>8884</v>
      </c>
      <c r="F3543" s="65">
        <v>60</v>
      </c>
      <c r="G3543" s="65" t="s">
        <v>10512</v>
      </c>
      <c r="H3543" s="65">
        <v>4</v>
      </c>
      <c r="I3543" s="65">
        <v>711.26</v>
      </c>
      <c r="J3543" s="65">
        <v>2414.05</v>
      </c>
      <c r="K3543" s="65">
        <v>113760</v>
      </c>
      <c r="L3543" s="65">
        <v>2500</v>
      </c>
      <c r="M3543" s="65">
        <v>6</v>
      </c>
      <c r="N3543" s="65">
        <v>79.95</v>
      </c>
      <c r="O3543" s="65"/>
    </row>
    <row r="3544" ht="15" spans="1:15">
      <c r="A3544" s="65" t="s">
        <v>36</v>
      </c>
      <c r="B3544" s="65" t="s">
        <v>8945</v>
      </c>
      <c r="C3544" s="65" t="s">
        <v>1939</v>
      </c>
      <c r="D3544" s="65" t="s">
        <v>8886</v>
      </c>
      <c r="E3544" s="65" t="s">
        <v>8884</v>
      </c>
      <c r="F3544" s="65">
        <v>60</v>
      </c>
      <c r="G3544" s="65" t="s">
        <v>10512</v>
      </c>
      <c r="H3544" s="65">
        <v>4</v>
      </c>
      <c r="I3544" s="65">
        <v>711.26</v>
      </c>
      <c r="J3544" s="65">
        <v>2414.05</v>
      </c>
      <c r="K3544" s="65">
        <v>113760</v>
      </c>
      <c r="L3544" s="65">
        <v>2500</v>
      </c>
      <c r="M3544" s="65">
        <v>6</v>
      </c>
      <c r="N3544" s="65">
        <v>79.95</v>
      </c>
      <c r="O3544" s="65"/>
    </row>
    <row r="3545" ht="15" spans="1:15">
      <c r="A3545" s="65" t="s">
        <v>36</v>
      </c>
      <c r="B3545" s="65" t="s">
        <v>8947</v>
      </c>
      <c r="C3545" s="65" t="s">
        <v>1939</v>
      </c>
      <c r="D3545" s="65" t="s">
        <v>8886</v>
      </c>
      <c r="E3545" s="65" t="s">
        <v>8884</v>
      </c>
      <c r="F3545" s="65">
        <v>60</v>
      </c>
      <c r="G3545" s="65" t="s">
        <v>10512</v>
      </c>
      <c r="H3545" s="65">
        <v>4</v>
      </c>
      <c r="I3545" s="65">
        <v>711.26</v>
      </c>
      <c r="J3545" s="65">
        <v>2414.05</v>
      </c>
      <c r="K3545" s="65">
        <v>113760</v>
      </c>
      <c r="L3545" s="65">
        <v>2500</v>
      </c>
      <c r="M3545" s="65">
        <v>6</v>
      </c>
      <c r="N3545" s="65">
        <v>79.95</v>
      </c>
      <c r="O3545" s="65"/>
    </row>
    <row r="3546" ht="15" spans="1:15">
      <c r="A3546" s="65" t="s">
        <v>36</v>
      </c>
      <c r="B3546" s="65" t="s">
        <v>8949</v>
      </c>
      <c r="C3546" s="65" t="s">
        <v>1939</v>
      </c>
      <c r="D3546" s="65" t="s">
        <v>8886</v>
      </c>
      <c r="E3546" s="65" t="s">
        <v>8884</v>
      </c>
      <c r="F3546" s="65">
        <v>60</v>
      </c>
      <c r="G3546" s="65" t="s">
        <v>10512</v>
      </c>
      <c r="H3546" s="65">
        <v>4</v>
      </c>
      <c r="I3546" s="65">
        <v>711.26</v>
      </c>
      <c r="J3546" s="65">
        <v>2414.05</v>
      </c>
      <c r="K3546" s="65">
        <v>113760</v>
      </c>
      <c r="L3546" s="65">
        <v>2500</v>
      </c>
      <c r="M3546" s="65">
        <v>6</v>
      </c>
      <c r="N3546" s="65">
        <v>79.95</v>
      </c>
      <c r="O3546" s="65"/>
    </row>
    <row r="3547" ht="15" spans="1:15">
      <c r="A3547" s="65" t="s">
        <v>36</v>
      </c>
      <c r="B3547" s="65" t="s">
        <v>8951</v>
      </c>
      <c r="C3547" s="65" t="s">
        <v>1939</v>
      </c>
      <c r="D3547" s="65" t="s">
        <v>8886</v>
      </c>
      <c r="E3547" s="65" t="s">
        <v>8884</v>
      </c>
      <c r="F3547" s="65">
        <v>60</v>
      </c>
      <c r="G3547" s="65" t="s">
        <v>10512</v>
      </c>
      <c r="H3547" s="65">
        <v>4</v>
      </c>
      <c r="I3547" s="65">
        <v>711.26</v>
      </c>
      <c r="J3547" s="65">
        <v>2414.05</v>
      </c>
      <c r="K3547" s="65">
        <v>113760</v>
      </c>
      <c r="L3547" s="65">
        <v>2500</v>
      </c>
      <c r="M3547" s="65">
        <v>6</v>
      </c>
      <c r="N3547" s="65">
        <v>79.95</v>
      </c>
      <c r="O3547" s="65"/>
    </row>
    <row r="3548" ht="15" spans="1:15">
      <c r="A3548" s="65" t="s">
        <v>36</v>
      </c>
      <c r="B3548" s="65" t="s">
        <v>8953</v>
      </c>
      <c r="C3548" s="65" t="s">
        <v>1939</v>
      </c>
      <c r="D3548" s="65" t="s">
        <v>8886</v>
      </c>
      <c r="E3548" s="65" t="s">
        <v>8884</v>
      </c>
      <c r="F3548" s="65">
        <v>60</v>
      </c>
      <c r="G3548" s="65" t="s">
        <v>10512</v>
      </c>
      <c r="H3548" s="65">
        <v>4</v>
      </c>
      <c r="I3548" s="65">
        <v>711.26</v>
      </c>
      <c r="J3548" s="65">
        <v>2414.05</v>
      </c>
      <c r="K3548" s="65">
        <v>113760</v>
      </c>
      <c r="L3548" s="65">
        <v>2500</v>
      </c>
      <c r="M3548" s="65">
        <v>6</v>
      </c>
      <c r="N3548" s="65">
        <v>79.95</v>
      </c>
      <c r="O3548" s="65"/>
    </row>
    <row r="3549" ht="15" spans="1:15">
      <c r="A3549" s="65" t="s">
        <v>36</v>
      </c>
      <c r="B3549" s="65" t="s">
        <v>8955</v>
      </c>
      <c r="C3549" s="65" t="s">
        <v>1939</v>
      </c>
      <c r="D3549" s="65" t="s">
        <v>8886</v>
      </c>
      <c r="E3549" s="65" t="s">
        <v>8884</v>
      </c>
      <c r="F3549" s="65">
        <v>60</v>
      </c>
      <c r="G3549" s="65" t="s">
        <v>10512</v>
      </c>
      <c r="H3549" s="65">
        <v>4</v>
      </c>
      <c r="I3549" s="65">
        <v>711.26</v>
      </c>
      <c r="J3549" s="65">
        <v>2414.05</v>
      </c>
      <c r="K3549" s="65">
        <v>113760</v>
      </c>
      <c r="L3549" s="65">
        <v>2500</v>
      </c>
      <c r="M3549" s="65">
        <v>6</v>
      </c>
      <c r="N3549" s="65">
        <v>79.95</v>
      </c>
      <c r="O3549" s="65"/>
    </row>
    <row r="3550" ht="15" spans="1:15">
      <c r="A3550" s="65" t="s">
        <v>36</v>
      </c>
      <c r="B3550" s="65" t="s">
        <v>8957</v>
      </c>
      <c r="C3550" s="65" t="s">
        <v>1939</v>
      </c>
      <c r="D3550" s="65" t="s">
        <v>8886</v>
      </c>
      <c r="E3550" s="65" t="s">
        <v>8884</v>
      </c>
      <c r="F3550" s="65">
        <v>60</v>
      </c>
      <c r="G3550" s="65" t="s">
        <v>10512</v>
      </c>
      <c r="H3550" s="65">
        <v>4</v>
      </c>
      <c r="I3550" s="65">
        <v>711.26</v>
      </c>
      <c r="J3550" s="65">
        <v>2414.05</v>
      </c>
      <c r="K3550" s="65">
        <v>113760</v>
      </c>
      <c r="L3550" s="65">
        <v>2500</v>
      </c>
      <c r="M3550" s="65">
        <v>6</v>
      </c>
      <c r="N3550" s="65">
        <v>79.95</v>
      </c>
      <c r="O3550" s="65"/>
    </row>
    <row r="3551" ht="15" spans="1:15">
      <c r="A3551" s="65" t="s">
        <v>36</v>
      </c>
      <c r="B3551" s="65" t="s">
        <v>8959</v>
      </c>
      <c r="C3551" s="65" t="s">
        <v>1939</v>
      </c>
      <c r="D3551" s="65" t="s">
        <v>8886</v>
      </c>
      <c r="E3551" s="65" t="s">
        <v>8884</v>
      </c>
      <c r="F3551" s="65">
        <v>60</v>
      </c>
      <c r="G3551" s="65" t="s">
        <v>10512</v>
      </c>
      <c r="H3551" s="65">
        <v>4</v>
      </c>
      <c r="I3551" s="65">
        <v>711.26</v>
      </c>
      <c r="J3551" s="65">
        <v>2414.05</v>
      </c>
      <c r="K3551" s="65">
        <v>113760</v>
      </c>
      <c r="L3551" s="65">
        <v>2500</v>
      </c>
      <c r="M3551" s="65">
        <v>6</v>
      </c>
      <c r="N3551" s="65">
        <v>79.95</v>
      </c>
      <c r="O3551" s="65"/>
    </row>
    <row r="3552" ht="15" spans="1:15">
      <c r="A3552" s="65" t="s">
        <v>36</v>
      </c>
      <c r="B3552" s="65" t="s">
        <v>8961</v>
      </c>
      <c r="C3552" s="65" t="s">
        <v>1939</v>
      </c>
      <c r="D3552" s="65" t="s">
        <v>8886</v>
      </c>
      <c r="E3552" s="65" t="s">
        <v>8884</v>
      </c>
      <c r="F3552" s="65">
        <v>60</v>
      </c>
      <c r="G3552" s="65" t="s">
        <v>10512</v>
      </c>
      <c r="H3552" s="65">
        <v>4</v>
      </c>
      <c r="I3552" s="65">
        <v>711.26</v>
      </c>
      <c r="J3552" s="65">
        <v>2414.05</v>
      </c>
      <c r="K3552" s="65">
        <v>113760</v>
      </c>
      <c r="L3552" s="65">
        <v>2500</v>
      </c>
      <c r="M3552" s="65">
        <v>6</v>
      </c>
      <c r="N3552" s="65">
        <v>79.95</v>
      </c>
      <c r="O3552" s="65"/>
    </row>
    <row r="3553" ht="15" spans="1:15">
      <c r="A3553" s="65" t="s">
        <v>36</v>
      </c>
      <c r="B3553" s="65" t="s">
        <v>8963</v>
      </c>
      <c r="C3553" s="65" t="s">
        <v>1939</v>
      </c>
      <c r="D3553" s="65" t="s">
        <v>8886</v>
      </c>
      <c r="E3553" s="65" t="s">
        <v>8884</v>
      </c>
      <c r="F3553" s="65">
        <v>60</v>
      </c>
      <c r="G3553" s="65" t="s">
        <v>10512</v>
      </c>
      <c r="H3553" s="65">
        <v>4</v>
      </c>
      <c r="I3553" s="65">
        <v>711.26</v>
      </c>
      <c r="J3553" s="65">
        <v>2414.05</v>
      </c>
      <c r="K3553" s="65">
        <v>113760</v>
      </c>
      <c r="L3553" s="65">
        <v>2500</v>
      </c>
      <c r="M3553" s="65">
        <v>6</v>
      </c>
      <c r="N3553" s="65">
        <v>79.95</v>
      </c>
      <c r="O3553" s="65"/>
    </row>
    <row r="3554" ht="15" spans="1:15">
      <c r="A3554" s="65" t="s">
        <v>36</v>
      </c>
      <c r="B3554" s="65" t="s">
        <v>8965</v>
      </c>
      <c r="C3554" s="65" t="s">
        <v>1939</v>
      </c>
      <c r="D3554" s="65" t="s">
        <v>8886</v>
      </c>
      <c r="E3554" s="65" t="s">
        <v>8884</v>
      </c>
      <c r="F3554" s="65">
        <v>60</v>
      </c>
      <c r="G3554" s="65" t="s">
        <v>10512</v>
      </c>
      <c r="H3554" s="65">
        <v>4</v>
      </c>
      <c r="I3554" s="65">
        <v>711.26</v>
      </c>
      <c r="J3554" s="65">
        <v>2414.05</v>
      </c>
      <c r="K3554" s="65">
        <v>113760</v>
      </c>
      <c r="L3554" s="65">
        <v>2500</v>
      </c>
      <c r="M3554" s="65">
        <v>6</v>
      </c>
      <c r="N3554" s="65">
        <v>79.95</v>
      </c>
      <c r="O3554" s="65"/>
    </row>
    <row r="3555" ht="15" spans="1:15">
      <c r="A3555" s="65" t="s">
        <v>36</v>
      </c>
      <c r="B3555" s="65" t="s">
        <v>8967</v>
      </c>
      <c r="C3555" s="65" t="s">
        <v>1939</v>
      </c>
      <c r="D3555" s="65" t="s">
        <v>8886</v>
      </c>
      <c r="E3555" s="65" t="s">
        <v>8884</v>
      </c>
      <c r="F3555" s="65">
        <v>60</v>
      </c>
      <c r="G3555" s="65" t="s">
        <v>10512</v>
      </c>
      <c r="H3555" s="65">
        <v>4</v>
      </c>
      <c r="I3555" s="65">
        <v>711.26</v>
      </c>
      <c r="J3555" s="65">
        <v>2414.05</v>
      </c>
      <c r="K3555" s="65">
        <v>113760</v>
      </c>
      <c r="L3555" s="65">
        <v>2500</v>
      </c>
      <c r="M3555" s="65">
        <v>6</v>
      </c>
      <c r="N3555" s="65">
        <v>79.95</v>
      </c>
      <c r="O3555" s="65"/>
    </row>
    <row r="3556" ht="15" spans="1:15">
      <c r="A3556" s="65" t="s">
        <v>36</v>
      </c>
      <c r="B3556" s="65" t="s">
        <v>8969</v>
      </c>
      <c r="C3556" s="65" t="s">
        <v>1939</v>
      </c>
      <c r="D3556" s="65" t="s">
        <v>8886</v>
      </c>
      <c r="E3556" s="65" t="s">
        <v>8884</v>
      </c>
      <c r="F3556" s="65">
        <v>60</v>
      </c>
      <c r="G3556" s="65" t="s">
        <v>10512</v>
      </c>
      <c r="H3556" s="65">
        <v>4</v>
      </c>
      <c r="I3556" s="65">
        <v>711.26</v>
      </c>
      <c r="J3556" s="65">
        <v>2414.05</v>
      </c>
      <c r="K3556" s="65">
        <v>113760</v>
      </c>
      <c r="L3556" s="65">
        <v>2500</v>
      </c>
      <c r="M3556" s="65">
        <v>6</v>
      </c>
      <c r="N3556" s="65">
        <v>79.95</v>
      </c>
      <c r="O3556" s="65"/>
    </row>
    <row r="3557" ht="15" spans="1:15">
      <c r="A3557" s="65" t="s">
        <v>36</v>
      </c>
      <c r="B3557" s="65" t="s">
        <v>8971</v>
      </c>
      <c r="C3557" s="65" t="s">
        <v>1939</v>
      </c>
      <c r="D3557" s="65" t="s">
        <v>8886</v>
      </c>
      <c r="E3557" s="65" t="s">
        <v>8884</v>
      </c>
      <c r="F3557" s="65">
        <v>60</v>
      </c>
      <c r="G3557" s="65" t="s">
        <v>10512</v>
      </c>
      <c r="H3557" s="65">
        <v>4</v>
      </c>
      <c r="I3557" s="65">
        <v>711.26</v>
      </c>
      <c r="J3557" s="65">
        <v>2414.05</v>
      </c>
      <c r="K3557" s="65">
        <v>113760</v>
      </c>
      <c r="L3557" s="65">
        <v>2500</v>
      </c>
      <c r="M3557" s="65">
        <v>6</v>
      </c>
      <c r="N3557" s="65">
        <v>79.95</v>
      </c>
      <c r="O3557" s="65"/>
    </row>
    <row r="3558" ht="15" spans="1:15">
      <c r="A3558" s="65" t="s">
        <v>36</v>
      </c>
      <c r="B3558" s="65" t="s">
        <v>8973</v>
      </c>
      <c r="C3558" s="65" t="s">
        <v>1939</v>
      </c>
      <c r="D3558" s="65" t="s">
        <v>8886</v>
      </c>
      <c r="E3558" s="65" t="s">
        <v>8884</v>
      </c>
      <c r="F3558" s="65">
        <v>60</v>
      </c>
      <c r="G3558" s="65" t="s">
        <v>10512</v>
      </c>
      <c r="H3558" s="65">
        <v>4</v>
      </c>
      <c r="I3558" s="65">
        <v>711.26</v>
      </c>
      <c r="J3558" s="65">
        <v>2414.05</v>
      </c>
      <c r="K3558" s="65">
        <v>113760</v>
      </c>
      <c r="L3558" s="65">
        <v>2500</v>
      </c>
      <c r="M3558" s="65">
        <v>6</v>
      </c>
      <c r="N3558" s="65">
        <v>79.95</v>
      </c>
      <c r="O3558" s="65"/>
    </row>
    <row r="3559" ht="15" spans="1:15">
      <c r="A3559" s="65" t="s">
        <v>36</v>
      </c>
      <c r="B3559" s="65" t="s">
        <v>8975</v>
      </c>
      <c r="C3559" s="65" t="s">
        <v>1939</v>
      </c>
      <c r="D3559" s="65" t="s">
        <v>8886</v>
      </c>
      <c r="E3559" s="65" t="s">
        <v>8884</v>
      </c>
      <c r="F3559" s="65">
        <v>60</v>
      </c>
      <c r="G3559" s="65" t="s">
        <v>10512</v>
      </c>
      <c r="H3559" s="65">
        <v>4</v>
      </c>
      <c r="I3559" s="65">
        <v>711.26</v>
      </c>
      <c r="J3559" s="65">
        <v>2414.05</v>
      </c>
      <c r="K3559" s="65">
        <v>113760</v>
      </c>
      <c r="L3559" s="65">
        <v>2500</v>
      </c>
      <c r="M3559" s="65">
        <v>6</v>
      </c>
      <c r="N3559" s="65">
        <v>79.95</v>
      </c>
      <c r="O3559" s="65"/>
    </row>
    <row r="3560" ht="15" spans="1:15">
      <c r="A3560" s="65" t="s">
        <v>36</v>
      </c>
      <c r="B3560" s="65" t="s">
        <v>8977</v>
      </c>
      <c r="C3560" s="65" t="s">
        <v>1939</v>
      </c>
      <c r="D3560" s="65" t="s">
        <v>8886</v>
      </c>
      <c r="E3560" s="65" t="s">
        <v>8884</v>
      </c>
      <c r="F3560" s="65">
        <v>60</v>
      </c>
      <c r="G3560" s="65" t="s">
        <v>10512</v>
      </c>
      <c r="H3560" s="65">
        <v>4</v>
      </c>
      <c r="I3560" s="65">
        <v>711.26</v>
      </c>
      <c r="J3560" s="65">
        <v>2414.05</v>
      </c>
      <c r="K3560" s="65">
        <v>113760</v>
      </c>
      <c r="L3560" s="65">
        <v>2500</v>
      </c>
      <c r="M3560" s="65">
        <v>6</v>
      </c>
      <c r="N3560" s="65">
        <v>79.95</v>
      </c>
      <c r="O3560" s="65"/>
    </row>
    <row r="3561" ht="15" spans="1:15">
      <c r="A3561" s="65" t="s">
        <v>36</v>
      </c>
      <c r="B3561" s="65" t="s">
        <v>8979</v>
      </c>
      <c r="C3561" s="65" t="s">
        <v>1939</v>
      </c>
      <c r="D3561" s="65" t="s">
        <v>8886</v>
      </c>
      <c r="E3561" s="65" t="s">
        <v>8884</v>
      </c>
      <c r="F3561" s="65">
        <v>60</v>
      </c>
      <c r="G3561" s="65" t="s">
        <v>10512</v>
      </c>
      <c r="H3561" s="65">
        <v>4</v>
      </c>
      <c r="I3561" s="65">
        <v>711.26</v>
      </c>
      <c r="J3561" s="65">
        <v>2414.05</v>
      </c>
      <c r="K3561" s="65">
        <v>113760</v>
      </c>
      <c r="L3561" s="65">
        <v>2500</v>
      </c>
      <c r="M3561" s="65">
        <v>6</v>
      </c>
      <c r="N3561" s="65">
        <v>79.95</v>
      </c>
      <c r="O3561" s="65"/>
    </row>
    <row r="3562" ht="15" spans="1:15">
      <c r="A3562" s="65" t="s">
        <v>36</v>
      </c>
      <c r="B3562" s="65" t="s">
        <v>8981</v>
      </c>
      <c r="C3562" s="65" t="s">
        <v>1939</v>
      </c>
      <c r="D3562" s="65" t="s">
        <v>8886</v>
      </c>
      <c r="E3562" s="65" t="s">
        <v>8884</v>
      </c>
      <c r="F3562" s="65">
        <v>60</v>
      </c>
      <c r="G3562" s="65" t="s">
        <v>10512</v>
      </c>
      <c r="H3562" s="65">
        <v>4</v>
      </c>
      <c r="I3562" s="65">
        <v>711.26</v>
      </c>
      <c r="J3562" s="65">
        <v>2414.05</v>
      </c>
      <c r="K3562" s="65">
        <v>113760</v>
      </c>
      <c r="L3562" s="65">
        <v>2500</v>
      </c>
      <c r="M3562" s="65">
        <v>6</v>
      </c>
      <c r="N3562" s="65">
        <v>79.95</v>
      </c>
      <c r="O3562" s="65"/>
    </row>
    <row r="3563" ht="15" spans="1:15">
      <c r="A3563" s="65" t="s">
        <v>36</v>
      </c>
      <c r="B3563" s="65" t="s">
        <v>8983</v>
      </c>
      <c r="C3563" s="65" t="s">
        <v>1939</v>
      </c>
      <c r="D3563" s="65" t="s">
        <v>8886</v>
      </c>
      <c r="E3563" s="65" t="s">
        <v>8884</v>
      </c>
      <c r="F3563" s="65">
        <v>60</v>
      </c>
      <c r="G3563" s="65" t="s">
        <v>10512</v>
      </c>
      <c r="H3563" s="65">
        <v>4</v>
      </c>
      <c r="I3563" s="65">
        <v>711.26</v>
      </c>
      <c r="J3563" s="65">
        <v>2414.05</v>
      </c>
      <c r="K3563" s="65">
        <v>113760</v>
      </c>
      <c r="L3563" s="65">
        <v>2500</v>
      </c>
      <c r="M3563" s="65">
        <v>6</v>
      </c>
      <c r="N3563" s="65">
        <v>79.95</v>
      </c>
      <c r="O3563" s="65"/>
    </row>
    <row r="3564" ht="15" spans="1:15">
      <c r="A3564" s="65" t="s">
        <v>36</v>
      </c>
      <c r="B3564" s="65" t="s">
        <v>8985</v>
      </c>
      <c r="C3564" s="65" t="s">
        <v>1939</v>
      </c>
      <c r="D3564" s="65" t="s">
        <v>8886</v>
      </c>
      <c r="E3564" s="65" t="s">
        <v>8884</v>
      </c>
      <c r="F3564" s="65">
        <v>60</v>
      </c>
      <c r="G3564" s="65" t="s">
        <v>10512</v>
      </c>
      <c r="H3564" s="65">
        <v>4</v>
      </c>
      <c r="I3564" s="65">
        <v>711.26</v>
      </c>
      <c r="J3564" s="65">
        <v>2414.05</v>
      </c>
      <c r="K3564" s="65">
        <v>113760</v>
      </c>
      <c r="L3564" s="65">
        <v>2500</v>
      </c>
      <c r="M3564" s="65">
        <v>6</v>
      </c>
      <c r="N3564" s="65">
        <v>79.95</v>
      </c>
      <c r="O3564" s="65"/>
    </row>
    <row r="3565" ht="15" spans="1:15">
      <c r="A3565" s="65" t="s">
        <v>36</v>
      </c>
      <c r="B3565" s="65" t="s">
        <v>8987</v>
      </c>
      <c r="C3565" s="65" t="s">
        <v>1939</v>
      </c>
      <c r="D3565" s="65" t="s">
        <v>8886</v>
      </c>
      <c r="E3565" s="65" t="s">
        <v>8884</v>
      </c>
      <c r="F3565" s="65">
        <v>60</v>
      </c>
      <c r="G3565" s="65" t="s">
        <v>10512</v>
      </c>
      <c r="H3565" s="65">
        <v>4</v>
      </c>
      <c r="I3565" s="65">
        <v>711.26</v>
      </c>
      <c r="J3565" s="65">
        <v>2414.05</v>
      </c>
      <c r="K3565" s="65">
        <v>113760</v>
      </c>
      <c r="L3565" s="65">
        <v>2500</v>
      </c>
      <c r="M3565" s="65">
        <v>6</v>
      </c>
      <c r="N3565" s="65">
        <v>79.95</v>
      </c>
      <c r="O3565" s="65"/>
    </row>
    <row r="3566" ht="15" spans="1:15">
      <c r="A3566" s="65" t="s">
        <v>36</v>
      </c>
      <c r="B3566" s="65" t="s">
        <v>8989</v>
      </c>
      <c r="C3566" s="65" t="s">
        <v>1939</v>
      </c>
      <c r="D3566" s="65" t="s">
        <v>8886</v>
      </c>
      <c r="E3566" s="65" t="s">
        <v>8884</v>
      </c>
      <c r="F3566" s="65">
        <v>60</v>
      </c>
      <c r="G3566" s="65" t="s">
        <v>10512</v>
      </c>
      <c r="H3566" s="65">
        <v>4</v>
      </c>
      <c r="I3566" s="65">
        <v>711.26</v>
      </c>
      <c r="J3566" s="65">
        <v>2414.05</v>
      </c>
      <c r="K3566" s="65">
        <v>113760</v>
      </c>
      <c r="L3566" s="65">
        <v>2500</v>
      </c>
      <c r="M3566" s="65">
        <v>6</v>
      </c>
      <c r="N3566" s="65">
        <v>79.95</v>
      </c>
      <c r="O3566" s="65"/>
    </row>
    <row r="3567" ht="15" spans="1:15">
      <c r="A3567" s="65" t="s">
        <v>36</v>
      </c>
      <c r="B3567" s="65" t="s">
        <v>8991</v>
      </c>
      <c r="C3567" s="65" t="s">
        <v>1939</v>
      </c>
      <c r="D3567" s="65" t="s">
        <v>8886</v>
      </c>
      <c r="E3567" s="65" t="s">
        <v>8884</v>
      </c>
      <c r="F3567" s="65">
        <v>60</v>
      </c>
      <c r="G3567" s="65" t="s">
        <v>10512</v>
      </c>
      <c r="H3567" s="65">
        <v>4</v>
      </c>
      <c r="I3567" s="65">
        <v>711.26</v>
      </c>
      <c r="J3567" s="65">
        <v>2414.05</v>
      </c>
      <c r="K3567" s="65">
        <v>113760</v>
      </c>
      <c r="L3567" s="65">
        <v>2500</v>
      </c>
      <c r="M3567" s="65">
        <v>6</v>
      </c>
      <c r="N3567" s="65">
        <v>79.95</v>
      </c>
      <c r="O3567" s="65"/>
    </row>
    <row r="3568" ht="15" spans="1:15">
      <c r="A3568" s="65" t="s">
        <v>36</v>
      </c>
      <c r="B3568" s="65" t="s">
        <v>8993</v>
      </c>
      <c r="C3568" s="65" t="s">
        <v>1939</v>
      </c>
      <c r="D3568" s="65" t="s">
        <v>8886</v>
      </c>
      <c r="E3568" s="65" t="s">
        <v>8884</v>
      </c>
      <c r="F3568" s="65">
        <v>60</v>
      </c>
      <c r="G3568" s="65" t="s">
        <v>10512</v>
      </c>
      <c r="H3568" s="65">
        <v>4</v>
      </c>
      <c r="I3568" s="65">
        <v>711.26</v>
      </c>
      <c r="J3568" s="65">
        <v>2414.05</v>
      </c>
      <c r="K3568" s="65">
        <v>113760</v>
      </c>
      <c r="L3568" s="65">
        <v>2500</v>
      </c>
      <c r="M3568" s="65">
        <v>6</v>
      </c>
      <c r="N3568" s="65">
        <v>79.95</v>
      </c>
      <c r="O3568" s="65"/>
    </row>
    <row r="3569" ht="15" spans="1:15">
      <c r="A3569" s="65" t="s">
        <v>36</v>
      </c>
      <c r="B3569" s="65" t="s">
        <v>8995</v>
      </c>
      <c r="C3569" s="65" t="s">
        <v>1939</v>
      </c>
      <c r="D3569" s="65" t="s">
        <v>8886</v>
      </c>
      <c r="E3569" s="65" t="s">
        <v>8884</v>
      </c>
      <c r="F3569" s="65">
        <v>60</v>
      </c>
      <c r="G3569" s="65" t="s">
        <v>10512</v>
      </c>
      <c r="H3569" s="65">
        <v>4</v>
      </c>
      <c r="I3569" s="65">
        <v>711.26</v>
      </c>
      <c r="J3569" s="65">
        <v>2414.05</v>
      </c>
      <c r="K3569" s="65">
        <v>113760</v>
      </c>
      <c r="L3569" s="65">
        <v>2500</v>
      </c>
      <c r="M3569" s="65">
        <v>6</v>
      </c>
      <c r="N3569" s="65">
        <v>79.95</v>
      </c>
      <c r="O3569" s="65"/>
    </row>
    <row r="3570" ht="15" spans="1:15">
      <c r="A3570" s="65" t="s">
        <v>36</v>
      </c>
      <c r="B3570" s="65" t="s">
        <v>8997</v>
      </c>
      <c r="C3570" s="65" t="s">
        <v>1939</v>
      </c>
      <c r="D3570" s="65" t="s">
        <v>8886</v>
      </c>
      <c r="E3570" s="65" t="s">
        <v>8884</v>
      </c>
      <c r="F3570" s="65">
        <v>60</v>
      </c>
      <c r="G3570" s="65" t="s">
        <v>10512</v>
      </c>
      <c r="H3570" s="65">
        <v>4</v>
      </c>
      <c r="I3570" s="65">
        <v>711.26</v>
      </c>
      <c r="J3570" s="65">
        <v>2414.05</v>
      </c>
      <c r="K3570" s="65">
        <v>113760</v>
      </c>
      <c r="L3570" s="65">
        <v>2500</v>
      </c>
      <c r="M3570" s="65">
        <v>6</v>
      </c>
      <c r="N3570" s="65">
        <v>79.95</v>
      </c>
      <c r="O3570" s="65"/>
    </row>
    <row r="3571" ht="15" spans="1:15">
      <c r="A3571" s="65" t="s">
        <v>36</v>
      </c>
      <c r="B3571" s="65" t="s">
        <v>8999</v>
      </c>
      <c r="C3571" s="65" t="s">
        <v>1939</v>
      </c>
      <c r="D3571" s="65" t="s">
        <v>8886</v>
      </c>
      <c r="E3571" s="65" t="s">
        <v>8884</v>
      </c>
      <c r="F3571" s="65">
        <v>60</v>
      </c>
      <c r="G3571" s="65" t="s">
        <v>10512</v>
      </c>
      <c r="H3571" s="65">
        <v>4</v>
      </c>
      <c r="I3571" s="65">
        <v>711.26</v>
      </c>
      <c r="J3571" s="65">
        <v>2414.05</v>
      </c>
      <c r="K3571" s="65">
        <v>113760</v>
      </c>
      <c r="L3571" s="65">
        <v>2500</v>
      </c>
      <c r="M3571" s="65">
        <v>6</v>
      </c>
      <c r="N3571" s="65">
        <v>79.95</v>
      </c>
      <c r="O3571" s="65"/>
    </row>
    <row r="3572" ht="15" spans="1:15">
      <c r="A3572" s="65" t="s">
        <v>36</v>
      </c>
      <c r="B3572" s="65" t="s">
        <v>9001</v>
      </c>
      <c r="C3572" s="65" t="s">
        <v>1939</v>
      </c>
      <c r="D3572" s="65" t="s">
        <v>8886</v>
      </c>
      <c r="E3572" s="65" t="s">
        <v>8884</v>
      </c>
      <c r="F3572" s="65">
        <v>60</v>
      </c>
      <c r="G3572" s="65" t="s">
        <v>10512</v>
      </c>
      <c r="H3572" s="65">
        <v>4</v>
      </c>
      <c r="I3572" s="65">
        <v>711.26</v>
      </c>
      <c r="J3572" s="65">
        <v>2414.05</v>
      </c>
      <c r="K3572" s="65">
        <v>113760</v>
      </c>
      <c r="L3572" s="65">
        <v>2500</v>
      </c>
      <c r="M3572" s="65">
        <v>6</v>
      </c>
      <c r="N3572" s="65">
        <v>79.95</v>
      </c>
      <c r="O3572" s="65"/>
    </row>
    <row r="3573" ht="15" spans="1:15">
      <c r="A3573" s="65" t="s">
        <v>36</v>
      </c>
      <c r="B3573" s="65" t="s">
        <v>9003</v>
      </c>
      <c r="C3573" s="65" t="s">
        <v>1939</v>
      </c>
      <c r="D3573" s="65" t="s">
        <v>8886</v>
      </c>
      <c r="E3573" s="65" t="s">
        <v>8884</v>
      </c>
      <c r="F3573" s="65">
        <v>60</v>
      </c>
      <c r="G3573" s="65" t="s">
        <v>10512</v>
      </c>
      <c r="H3573" s="65">
        <v>4</v>
      </c>
      <c r="I3573" s="65">
        <v>711.46</v>
      </c>
      <c r="J3573" s="65">
        <v>2414.08</v>
      </c>
      <c r="K3573" s="65">
        <v>113760</v>
      </c>
      <c r="L3573" s="65">
        <v>2500</v>
      </c>
      <c r="M3573" s="65">
        <v>6</v>
      </c>
      <c r="N3573" s="65">
        <v>79.92</v>
      </c>
      <c r="O3573" s="65"/>
    </row>
    <row r="3574" ht="15" spans="1:15">
      <c r="A3574" s="65" t="s">
        <v>36</v>
      </c>
      <c r="B3574" s="65" t="s">
        <v>8685</v>
      </c>
      <c r="C3574" s="65" t="s">
        <v>1939</v>
      </c>
      <c r="D3574" s="65" t="s">
        <v>8688</v>
      </c>
      <c r="E3574" s="65" t="s">
        <v>1997</v>
      </c>
      <c r="F3574" s="65">
        <v>60</v>
      </c>
      <c r="G3574" s="65" t="s">
        <v>10512</v>
      </c>
      <c r="H3574" s="65">
        <v>4</v>
      </c>
      <c r="I3574" s="65">
        <v>736.52</v>
      </c>
      <c r="J3574" s="65">
        <v>2499.78</v>
      </c>
      <c r="K3574" s="65">
        <v>117800</v>
      </c>
      <c r="L3574" s="65">
        <v>2600</v>
      </c>
      <c r="M3574" s="65">
        <v>6</v>
      </c>
      <c r="N3574" s="65">
        <v>94.22</v>
      </c>
      <c r="O3574" s="65" t="s">
        <v>8689</v>
      </c>
    </row>
    <row r="3575" ht="15" spans="1:15">
      <c r="A3575" s="65" t="s">
        <v>36</v>
      </c>
      <c r="B3575" s="65" t="s">
        <v>8690</v>
      </c>
      <c r="C3575" s="65" t="s">
        <v>1939</v>
      </c>
      <c r="D3575" s="65" t="s">
        <v>8688</v>
      </c>
      <c r="E3575" s="65" t="s">
        <v>1997</v>
      </c>
      <c r="F3575" s="65">
        <v>60</v>
      </c>
      <c r="G3575" s="65" t="s">
        <v>10512</v>
      </c>
      <c r="H3575" s="65">
        <v>4</v>
      </c>
      <c r="I3575" s="65">
        <v>736.52</v>
      </c>
      <c r="J3575" s="65">
        <v>2499.78</v>
      </c>
      <c r="K3575" s="65">
        <v>117800</v>
      </c>
      <c r="L3575" s="65">
        <v>2600</v>
      </c>
      <c r="M3575" s="65">
        <v>6</v>
      </c>
      <c r="N3575" s="65">
        <v>94.22</v>
      </c>
      <c r="O3575" s="65" t="s">
        <v>6471</v>
      </c>
    </row>
    <row r="3576" ht="15" spans="1:15">
      <c r="A3576" s="65" t="s">
        <v>36</v>
      </c>
      <c r="B3576" s="65" t="s">
        <v>8693</v>
      </c>
      <c r="C3576" s="65" t="s">
        <v>1939</v>
      </c>
      <c r="D3576" s="65" t="s">
        <v>8688</v>
      </c>
      <c r="E3576" s="65" t="s">
        <v>1997</v>
      </c>
      <c r="F3576" s="65">
        <v>60</v>
      </c>
      <c r="G3576" s="65" t="s">
        <v>10512</v>
      </c>
      <c r="H3576" s="65">
        <v>4</v>
      </c>
      <c r="I3576" s="65">
        <v>736.52</v>
      </c>
      <c r="J3576" s="65">
        <v>2499.78</v>
      </c>
      <c r="K3576" s="65">
        <v>117800</v>
      </c>
      <c r="L3576" s="65">
        <v>2600</v>
      </c>
      <c r="M3576" s="65">
        <v>6</v>
      </c>
      <c r="N3576" s="65">
        <v>94.22</v>
      </c>
      <c r="O3576" s="65" t="s">
        <v>6471</v>
      </c>
    </row>
    <row r="3577" ht="15" spans="1:15">
      <c r="A3577" s="65" t="s">
        <v>36</v>
      </c>
      <c r="B3577" s="65" t="s">
        <v>8695</v>
      </c>
      <c r="C3577" s="65" t="s">
        <v>1939</v>
      </c>
      <c r="D3577" s="65" t="s">
        <v>8688</v>
      </c>
      <c r="E3577" s="65" t="s">
        <v>1997</v>
      </c>
      <c r="F3577" s="65">
        <v>60</v>
      </c>
      <c r="G3577" s="65" t="s">
        <v>10512</v>
      </c>
      <c r="H3577" s="65">
        <v>4</v>
      </c>
      <c r="I3577" s="65">
        <v>736.52</v>
      </c>
      <c r="J3577" s="65">
        <v>2499.78</v>
      </c>
      <c r="K3577" s="65">
        <v>117800</v>
      </c>
      <c r="L3577" s="65">
        <v>2600</v>
      </c>
      <c r="M3577" s="65">
        <v>6</v>
      </c>
      <c r="N3577" s="65">
        <v>94.22</v>
      </c>
      <c r="O3577" s="65" t="s">
        <v>8689</v>
      </c>
    </row>
    <row r="3578" ht="15" spans="1:15">
      <c r="A3578" s="65" t="s">
        <v>36</v>
      </c>
      <c r="B3578" s="65" t="s">
        <v>8697</v>
      </c>
      <c r="C3578" s="65" t="s">
        <v>1939</v>
      </c>
      <c r="D3578" s="65" t="s">
        <v>8688</v>
      </c>
      <c r="E3578" s="65" t="s">
        <v>1997</v>
      </c>
      <c r="F3578" s="65">
        <v>60</v>
      </c>
      <c r="G3578" s="65" t="s">
        <v>10512</v>
      </c>
      <c r="H3578" s="65">
        <v>4</v>
      </c>
      <c r="I3578" s="65">
        <v>736.52</v>
      </c>
      <c r="J3578" s="65">
        <v>2499.78</v>
      </c>
      <c r="K3578" s="65">
        <v>117800</v>
      </c>
      <c r="L3578" s="65">
        <v>2600</v>
      </c>
      <c r="M3578" s="65">
        <v>6</v>
      </c>
      <c r="N3578" s="65">
        <v>94.22</v>
      </c>
      <c r="O3578" s="65" t="s">
        <v>6471</v>
      </c>
    </row>
    <row r="3579" ht="15" spans="1:15">
      <c r="A3579" s="65" t="s">
        <v>36</v>
      </c>
      <c r="B3579" s="65" t="s">
        <v>8699</v>
      </c>
      <c r="C3579" s="65" t="s">
        <v>1939</v>
      </c>
      <c r="D3579" s="65" t="s">
        <v>8688</v>
      </c>
      <c r="E3579" s="65" t="s">
        <v>1997</v>
      </c>
      <c r="F3579" s="65">
        <v>60</v>
      </c>
      <c r="G3579" s="65" t="s">
        <v>10512</v>
      </c>
      <c r="H3579" s="65">
        <v>4</v>
      </c>
      <c r="I3579" s="65">
        <v>736.52</v>
      </c>
      <c r="J3579" s="65">
        <v>2499.78</v>
      </c>
      <c r="K3579" s="65">
        <v>117800</v>
      </c>
      <c r="L3579" s="65">
        <v>2600</v>
      </c>
      <c r="M3579" s="65">
        <v>6</v>
      </c>
      <c r="N3579" s="65">
        <v>94.22</v>
      </c>
      <c r="O3579" s="65" t="s">
        <v>8689</v>
      </c>
    </row>
    <row r="3580" ht="15" spans="1:15">
      <c r="A3580" s="65" t="s">
        <v>36</v>
      </c>
      <c r="B3580" s="65" t="s">
        <v>8701</v>
      </c>
      <c r="C3580" s="65" t="s">
        <v>1939</v>
      </c>
      <c r="D3580" s="65" t="s">
        <v>8688</v>
      </c>
      <c r="E3580" s="65" t="s">
        <v>1997</v>
      </c>
      <c r="F3580" s="65">
        <v>60</v>
      </c>
      <c r="G3580" s="65" t="s">
        <v>10512</v>
      </c>
      <c r="H3580" s="65">
        <v>4</v>
      </c>
      <c r="I3580" s="65">
        <v>736.52</v>
      </c>
      <c r="J3580" s="65">
        <v>2499.78</v>
      </c>
      <c r="K3580" s="65">
        <v>117800</v>
      </c>
      <c r="L3580" s="65">
        <v>2600</v>
      </c>
      <c r="M3580" s="65">
        <v>6</v>
      </c>
      <c r="N3580" s="65">
        <v>94.22</v>
      </c>
      <c r="O3580" s="65" t="s">
        <v>8689</v>
      </c>
    </row>
    <row r="3581" ht="15" spans="1:15">
      <c r="A3581" s="65" t="s">
        <v>36</v>
      </c>
      <c r="B3581" s="65" t="s">
        <v>8703</v>
      </c>
      <c r="C3581" s="65" t="s">
        <v>1939</v>
      </c>
      <c r="D3581" s="65" t="s">
        <v>8688</v>
      </c>
      <c r="E3581" s="65" t="s">
        <v>1997</v>
      </c>
      <c r="F3581" s="65">
        <v>60</v>
      </c>
      <c r="G3581" s="65" t="s">
        <v>10512</v>
      </c>
      <c r="H3581" s="65">
        <v>4</v>
      </c>
      <c r="I3581" s="65">
        <v>736.52</v>
      </c>
      <c r="J3581" s="65">
        <v>2499.78</v>
      </c>
      <c r="K3581" s="65">
        <v>117800</v>
      </c>
      <c r="L3581" s="65">
        <v>2600</v>
      </c>
      <c r="M3581" s="65">
        <v>6</v>
      </c>
      <c r="N3581" s="65">
        <v>94.22</v>
      </c>
      <c r="O3581" s="65" t="s">
        <v>6471</v>
      </c>
    </row>
    <row r="3582" ht="15" spans="1:15">
      <c r="A3582" s="65" t="s">
        <v>36</v>
      </c>
      <c r="B3582" s="65" t="s">
        <v>8705</v>
      </c>
      <c r="C3582" s="65" t="s">
        <v>1939</v>
      </c>
      <c r="D3582" s="65" t="s">
        <v>8688</v>
      </c>
      <c r="E3582" s="65" t="s">
        <v>1997</v>
      </c>
      <c r="F3582" s="65">
        <v>60</v>
      </c>
      <c r="G3582" s="65" t="s">
        <v>10512</v>
      </c>
      <c r="H3582" s="65">
        <v>4</v>
      </c>
      <c r="I3582" s="65">
        <v>736.52</v>
      </c>
      <c r="J3582" s="65">
        <v>2499.78</v>
      </c>
      <c r="K3582" s="65">
        <v>117800</v>
      </c>
      <c r="L3582" s="65">
        <v>2600</v>
      </c>
      <c r="M3582" s="65">
        <v>6</v>
      </c>
      <c r="N3582" s="65">
        <v>94.22</v>
      </c>
      <c r="O3582" s="65" t="s">
        <v>6471</v>
      </c>
    </row>
    <row r="3583" ht="15" spans="1:15">
      <c r="A3583" s="65" t="s">
        <v>36</v>
      </c>
      <c r="B3583" s="65" t="s">
        <v>8707</v>
      </c>
      <c r="C3583" s="65" t="s">
        <v>1939</v>
      </c>
      <c r="D3583" s="65" t="s">
        <v>8688</v>
      </c>
      <c r="E3583" s="65" t="s">
        <v>1997</v>
      </c>
      <c r="F3583" s="65">
        <v>60</v>
      </c>
      <c r="G3583" s="65" t="s">
        <v>10512</v>
      </c>
      <c r="H3583" s="65">
        <v>4</v>
      </c>
      <c r="I3583" s="65">
        <v>736.52</v>
      </c>
      <c r="J3583" s="65">
        <v>2499.78</v>
      </c>
      <c r="K3583" s="65">
        <v>117800</v>
      </c>
      <c r="L3583" s="65">
        <v>2600</v>
      </c>
      <c r="M3583" s="65">
        <v>6</v>
      </c>
      <c r="N3583" s="65">
        <v>94.22</v>
      </c>
      <c r="O3583" s="65" t="s">
        <v>8689</v>
      </c>
    </row>
    <row r="3584" ht="15" spans="1:15">
      <c r="A3584" s="65" t="s">
        <v>36</v>
      </c>
      <c r="B3584" s="65" t="s">
        <v>8709</v>
      </c>
      <c r="C3584" s="65" t="s">
        <v>1939</v>
      </c>
      <c r="D3584" s="65" t="s">
        <v>8688</v>
      </c>
      <c r="E3584" s="65" t="s">
        <v>1997</v>
      </c>
      <c r="F3584" s="65">
        <v>60</v>
      </c>
      <c r="G3584" s="65" t="s">
        <v>10512</v>
      </c>
      <c r="H3584" s="65">
        <v>4</v>
      </c>
      <c r="I3584" s="65">
        <v>736.52</v>
      </c>
      <c r="J3584" s="65">
        <v>2499.78</v>
      </c>
      <c r="K3584" s="65">
        <v>117800</v>
      </c>
      <c r="L3584" s="65">
        <v>2600</v>
      </c>
      <c r="M3584" s="65">
        <v>6</v>
      </c>
      <c r="N3584" s="65">
        <v>94.22</v>
      </c>
      <c r="O3584" s="65" t="s">
        <v>8689</v>
      </c>
    </row>
    <row r="3585" ht="15" spans="1:15">
      <c r="A3585" s="65" t="s">
        <v>36</v>
      </c>
      <c r="B3585" s="65" t="s">
        <v>8711</v>
      </c>
      <c r="C3585" s="65" t="s">
        <v>1939</v>
      </c>
      <c r="D3585" s="65" t="s">
        <v>8688</v>
      </c>
      <c r="E3585" s="65" t="s">
        <v>1997</v>
      </c>
      <c r="F3585" s="65">
        <v>60</v>
      </c>
      <c r="G3585" s="65" t="s">
        <v>10512</v>
      </c>
      <c r="H3585" s="65">
        <v>4</v>
      </c>
      <c r="I3585" s="65">
        <v>736.52</v>
      </c>
      <c r="J3585" s="65">
        <v>2499.78</v>
      </c>
      <c r="K3585" s="65">
        <v>117800</v>
      </c>
      <c r="L3585" s="65">
        <v>2600</v>
      </c>
      <c r="M3585" s="65">
        <v>6</v>
      </c>
      <c r="N3585" s="65">
        <v>94.22</v>
      </c>
      <c r="O3585" s="65" t="s">
        <v>8689</v>
      </c>
    </row>
    <row r="3586" ht="15" spans="1:15">
      <c r="A3586" s="65" t="s">
        <v>36</v>
      </c>
      <c r="B3586" s="65" t="s">
        <v>8713</v>
      </c>
      <c r="C3586" s="65" t="s">
        <v>1939</v>
      </c>
      <c r="D3586" s="65" t="s">
        <v>8688</v>
      </c>
      <c r="E3586" s="65" t="s">
        <v>1997</v>
      </c>
      <c r="F3586" s="65">
        <v>60</v>
      </c>
      <c r="G3586" s="65" t="s">
        <v>10512</v>
      </c>
      <c r="H3586" s="65">
        <v>4</v>
      </c>
      <c r="I3586" s="65">
        <v>736.52</v>
      </c>
      <c r="J3586" s="65">
        <v>2499.78</v>
      </c>
      <c r="K3586" s="65">
        <v>117800</v>
      </c>
      <c r="L3586" s="65">
        <v>2600</v>
      </c>
      <c r="M3586" s="65">
        <v>6</v>
      </c>
      <c r="N3586" s="65">
        <v>94.22</v>
      </c>
      <c r="O3586" s="65" t="s">
        <v>6471</v>
      </c>
    </row>
    <row r="3587" ht="15" spans="1:15">
      <c r="A3587" s="65" t="s">
        <v>36</v>
      </c>
      <c r="B3587" s="65" t="s">
        <v>8715</v>
      </c>
      <c r="C3587" s="65" t="s">
        <v>1939</v>
      </c>
      <c r="D3587" s="65" t="s">
        <v>8688</v>
      </c>
      <c r="E3587" s="65" t="s">
        <v>1997</v>
      </c>
      <c r="F3587" s="65">
        <v>60</v>
      </c>
      <c r="G3587" s="65" t="s">
        <v>10512</v>
      </c>
      <c r="H3587" s="65">
        <v>4</v>
      </c>
      <c r="I3587" s="65">
        <v>736.52</v>
      </c>
      <c r="J3587" s="65">
        <v>2499.78</v>
      </c>
      <c r="K3587" s="65">
        <v>117800</v>
      </c>
      <c r="L3587" s="65">
        <v>2600</v>
      </c>
      <c r="M3587" s="65">
        <v>6</v>
      </c>
      <c r="N3587" s="65">
        <v>94.22</v>
      </c>
      <c r="O3587" s="65" t="s">
        <v>6471</v>
      </c>
    </row>
    <row r="3588" ht="15" spans="1:15">
      <c r="A3588" s="65" t="s">
        <v>36</v>
      </c>
      <c r="B3588" s="65" t="s">
        <v>8717</v>
      </c>
      <c r="C3588" s="65" t="s">
        <v>1939</v>
      </c>
      <c r="D3588" s="65" t="s">
        <v>8688</v>
      </c>
      <c r="E3588" s="65" t="s">
        <v>1997</v>
      </c>
      <c r="F3588" s="65">
        <v>60</v>
      </c>
      <c r="G3588" s="65" t="s">
        <v>10512</v>
      </c>
      <c r="H3588" s="65">
        <v>4</v>
      </c>
      <c r="I3588" s="65">
        <v>736.52</v>
      </c>
      <c r="J3588" s="65">
        <v>2499.78</v>
      </c>
      <c r="K3588" s="65">
        <v>117800</v>
      </c>
      <c r="L3588" s="65">
        <v>2600</v>
      </c>
      <c r="M3588" s="65">
        <v>6</v>
      </c>
      <c r="N3588" s="65">
        <v>94.22</v>
      </c>
      <c r="O3588" s="65" t="s">
        <v>8689</v>
      </c>
    </row>
    <row r="3589" ht="15" spans="1:15">
      <c r="A3589" s="65" t="s">
        <v>36</v>
      </c>
      <c r="B3589" s="65" t="s">
        <v>8719</v>
      </c>
      <c r="C3589" s="65" t="s">
        <v>1939</v>
      </c>
      <c r="D3589" s="65" t="s">
        <v>8688</v>
      </c>
      <c r="E3589" s="65" t="s">
        <v>1997</v>
      </c>
      <c r="F3589" s="65">
        <v>60</v>
      </c>
      <c r="G3589" s="65" t="s">
        <v>10512</v>
      </c>
      <c r="H3589" s="65">
        <v>4</v>
      </c>
      <c r="I3589" s="65">
        <v>736.52</v>
      </c>
      <c r="J3589" s="65">
        <v>2499.78</v>
      </c>
      <c r="K3589" s="65">
        <v>117800</v>
      </c>
      <c r="L3589" s="65">
        <v>2600</v>
      </c>
      <c r="M3589" s="65">
        <v>6</v>
      </c>
      <c r="N3589" s="65">
        <v>94.22</v>
      </c>
      <c r="O3589" s="65" t="s">
        <v>8689</v>
      </c>
    </row>
    <row r="3590" ht="15" spans="1:15">
      <c r="A3590" s="65" t="s">
        <v>36</v>
      </c>
      <c r="B3590" s="65" t="s">
        <v>8721</v>
      </c>
      <c r="C3590" s="65" t="s">
        <v>1939</v>
      </c>
      <c r="D3590" s="65" t="s">
        <v>8688</v>
      </c>
      <c r="E3590" s="65" t="s">
        <v>1997</v>
      </c>
      <c r="F3590" s="65">
        <v>60</v>
      </c>
      <c r="G3590" s="65" t="s">
        <v>10512</v>
      </c>
      <c r="H3590" s="65">
        <v>4</v>
      </c>
      <c r="I3590" s="65">
        <v>736.52</v>
      </c>
      <c r="J3590" s="65">
        <v>2499.78</v>
      </c>
      <c r="K3590" s="65">
        <v>117800</v>
      </c>
      <c r="L3590" s="65">
        <v>2600</v>
      </c>
      <c r="M3590" s="65">
        <v>6</v>
      </c>
      <c r="N3590" s="65">
        <v>94.22</v>
      </c>
      <c r="O3590" s="65" t="s">
        <v>6471</v>
      </c>
    </row>
    <row r="3591" ht="15" spans="1:15">
      <c r="A3591" s="65" t="s">
        <v>36</v>
      </c>
      <c r="B3591" s="65" t="s">
        <v>8723</v>
      </c>
      <c r="C3591" s="65" t="s">
        <v>1939</v>
      </c>
      <c r="D3591" s="65" t="s">
        <v>8688</v>
      </c>
      <c r="E3591" s="65" t="s">
        <v>1997</v>
      </c>
      <c r="F3591" s="65">
        <v>60</v>
      </c>
      <c r="G3591" s="65" t="s">
        <v>10512</v>
      </c>
      <c r="H3591" s="65">
        <v>4</v>
      </c>
      <c r="I3591" s="65">
        <v>736.52</v>
      </c>
      <c r="J3591" s="65">
        <v>2499.78</v>
      </c>
      <c r="K3591" s="65">
        <v>117800</v>
      </c>
      <c r="L3591" s="65">
        <v>2600</v>
      </c>
      <c r="M3591" s="65">
        <v>6</v>
      </c>
      <c r="N3591" s="65">
        <v>94.22</v>
      </c>
      <c r="O3591" s="65" t="s">
        <v>8689</v>
      </c>
    </row>
    <row r="3592" ht="15" spans="1:15">
      <c r="A3592" s="65" t="s">
        <v>36</v>
      </c>
      <c r="B3592" s="65" t="s">
        <v>8725</v>
      </c>
      <c r="C3592" s="65" t="s">
        <v>1939</v>
      </c>
      <c r="D3592" s="65" t="s">
        <v>8688</v>
      </c>
      <c r="E3592" s="65" t="s">
        <v>1997</v>
      </c>
      <c r="F3592" s="65">
        <v>60</v>
      </c>
      <c r="G3592" s="65" t="s">
        <v>10512</v>
      </c>
      <c r="H3592" s="65">
        <v>4</v>
      </c>
      <c r="I3592" s="65">
        <v>736.52</v>
      </c>
      <c r="J3592" s="65">
        <v>2499.78</v>
      </c>
      <c r="K3592" s="65">
        <v>117800</v>
      </c>
      <c r="L3592" s="65">
        <v>2600</v>
      </c>
      <c r="M3592" s="65">
        <v>6</v>
      </c>
      <c r="N3592" s="65">
        <v>94.22</v>
      </c>
      <c r="O3592" s="65" t="s">
        <v>6471</v>
      </c>
    </row>
    <row r="3593" ht="15" spans="1:15">
      <c r="A3593" s="65" t="s">
        <v>36</v>
      </c>
      <c r="B3593" s="65" t="s">
        <v>8727</v>
      </c>
      <c r="C3593" s="65" t="s">
        <v>1939</v>
      </c>
      <c r="D3593" s="65" t="s">
        <v>8688</v>
      </c>
      <c r="E3593" s="65" t="s">
        <v>1997</v>
      </c>
      <c r="F3593" s="65">
        <v>60</v>
      </c>
      <c r="G3593" s="65" t="s">
        <v>10512</v>
      </c>
      <c r="H3593" s="65">
        <v>4</v>
      </c>
      <c r="I3593" s="65">
        <v>736.52</v>
      </c>
      <c r="J3593" s="65">
        <v>2499.78</v>
      </c>
      <c r="K3593" s="65">
        <v>117800</v>
      </c>
      <c r="L3593" s="65">
        <v>2600</v>
      </c>
      <c r="M3593" s="65">
        <v>6</v>
      </c>
      <c r="N3593" s="65">
        <v>94.22</v>
      </c>
      <c r="O3593" s="65" t="s">
        <v>8689</v>
      </c>
    </row>
    <row r="3594" ht="15" spans="1:15">
      <c r="A3594" s="65" t="s">
        <v>36</v>
      </c>
      <c r="B3594" s="65" t="s">
        <v>8729</v>
      </c>
      <c r="C3594" s="65" t="s">
        <v>1939</v>
      </c>
      <c r="D3594" s="65" t="s">
        <v>8688</v>
      </c>
      <c r="E3594" s="65" t="s">
        <v>1997</v>
      </c>
      <c r="F3594" s="65">
        <v>60</v>
      </c>
      <c r="G3594" s="65" t="s">
        <v>10512</v>
      </c>
      <c r="H3594" s="65">
        <v>4</v>
      </c>
      <c r="I3594" s="65">
        <v>736.52</v>
      </c>
      <c r="J3594" s="65">
        <v>2499.78</v>
      </c>
      <c r="K3594" s="65">
        <v>117800</v>
      </c>
      <c r="L3594" s="65">
        <v>2600</v>
      </c>
      <c r="M3594" s="65">
        <v>6</v>
      </c>
      <c r="N3594" s="65">
        <v>94.22</v>
      </c>
      <c r="O3594" s="65" t="s">
        <v>8689</v>
      </c>
    </row>
    <row r="3595" ht="15" spans="1:15">
      <c r="A3595" s="65" t="s">
        <v>36</v>
      </c>
      <c r="B3595" s="65" t="s">
        <v>8731</v>
      </c>
      <c r="C3595" s="65" t="s">
        <v>1939</v>
      </c>
      <c r="D3595" s="65" t="s">
        <v>8688</v>
      </c>
      <c r="E3595" s="65" t="s">
        <v>1997</v>
      </c>
      <c r="F3595" s="65">
        <v>60</v>
      </c>
      <c r="G3595" s="65" t="s">
        <v>10512</v>
      </c>
      <c r="H3595" s="65">
        <v>4</v>
      </c>
      <c r="I3595" s="65">
        <v>736.52</v>
      </c>
      <c r="J3595" s="65">
        <v>2499.78</v>
      </c>
      <c r="K3595" s="65">
        <v>117800</v>
      </c>
      <c r="L3595" s="65">
        <v>2600</v>
      </c>
      <c r="M3595" s="65">
        <v>6</v>
      </c>
      <c r="N3595" s="65">
        <v>94.22</v>
      </c>
      <c r="O3595" s="65" t="s">
        <v>8689</v>
      </c>
    </row>
    <row r="3596" ht="15" spans="1:15">
      <c r="A3596" s="65" t="s">
        <v>36</v>
      </c>
      <c r="B3596" s="65" t="s">
        <v>8733</v>
      </c>
      <c r="C3596" s="65" t="s">
        <v>1939</v>
      </c>
      <c r="D3596" s="65" t="s">
        <v>8688</v>
      </c>
      <c r="E3596" s="65" t="s">
        <v>1997</v>
      </c>
      <c r="F3596" s="65">
        <v>60</v>
      </c>
      <c r="G3596" s="65" t="s">
        <v>10512</v>
      </c>
      <c r="H3596" s="65">
        <v>4</v>
      </c>
      <c r="I3596" s="65">
        <v>736.52</v>
      </c>
      <c r="J3596" s="65">
        <v>2499.78</v>
      </c>
      <c r="K3596" s="65">
        <v>117800</v>
      </c>
      <c r="L3596" s="65">
        <v>2600</v>
      </c>
      <c r="M3596" s="65">
        <v>6</v>
      </c>
      <c r="N3596" s="65">
        <v>94.22</v>
      </c>
      <c r="O3596" s="65" t="s">
        <v>8689</v>
      </c>
    </row>
    <row r="3597" ht="15" spans="1:15">
      <c r="A3597" s="65" t="s">
        <v>36</v>
      </c>
      <c r="B3597" s="65" t="s">
        <v>8735</v>
      </c>
      <c r="C3597" s="65" t="s">
        <v>1939</v>
      </c>
      <c r="D3597" s="65" t="s">
        <v>8688</v>
      </c>
      <c r="E3597" s="65" t="s">
        <v>1997</v>
      </c>
      <c r="F3597" s="65">
        <v>60</v>
      </c>
      <c r="G3597" s="65" t="s">
        <v>10512</v>
      </c>
      <c r="H3597" s="65">
        <v>4</v>
      </c>
      <c r="I3597" s="65">
        <v>736.52</v>
      </c>
      <c r="J3597" s="65">
        <v>2499.78</v>
      </c>
      <c r="K3597" s="65">
        <v>117800</v>
      </c>
      <c r="L3597" s="65">
        <v>2600</v>
      </c>
      <c r="M3597" s="65">
        <v>6</v>
      </c>
      <c r="N3597" s="65">
        <v>94.22</v>
      </c>
      <c r="O3597" s="65" t="s">
        <v>8689</v>
      </c>
    </row>
    <row r="3598" ht="15" spans="1:15">
      <c r="A3598" s="65" t="s">
        <v>36</v>
      </c>
      <c r="B3598" s="65" t="s">
        <v>8737</v>
      </c>
      <c r="C3598" s="65" t="s">
        <v>1939</v>
      </c>
      <c r="D3598" s="65" t="s">
        <v>8688</v>
      </c>
      <c r="E3598" s="65" t="s">
        <v>1997</v>
      </c>
      <c r="F3598" s="65">
        <v>60</v>
      </c>
      <c r="G3598" s="65" t="s">
        <v>10512</v>
      </c>
      <c r="H3598" s="65">
        <v>4</v>
      </c>
      <c r="I3598" s="65">
        <v>736.52</v>
      </c>
      <c r="J3598" s="65">
        <v>2499.78</v>
      </c>
      <c r="K3598" s="65">
        <v>117800</v>
      </c>
      <c r="L3598" s="65">
        <v>2600</v>
      </c>
      <c r="M3598" s="65">
        <v>6</v>
      </c>
      <c r="N3598" s="65">
        <v>94.22</v>
      </c>
      <c r="O3598" s="65" t="s">
        <v>8689</v>
      </c>
    </row>
    <row r="3599" ht="15" spans="1:15">
      <c r="A3599" s="65" t="s">
        <v>36</v>
      </c>
      <c r="B3599" s="65" t="s">
        <v>8739</v>
      </c>
      <c r="C3599" s="65" t="s">
        <v>1939</v>
      </c>
      <c r="D3599" s="65" t="s">
        <v>8688</v>
      </c>
      <c r="E3599" s="65" t="s">
        <v>1997</v>
      </c>
      <c r="F3599" s="65">
        <v>60</v>
      </c>
      <c r="G3599" s="65" t="s">
        <v>10512</v>
      </c>
      <c r="H3599" s="65">
        <v>4</v>
      </c>
      <c r="I3599" s="65">
        <v>736.52</v>
      </c>
      <c r="J3599" s="65">
        <v>2499.78</v>
      </c>
      <c r="K3599" s="65">
        <v>117800</v>
      </c>
      <c r="L3599" s="65">
        <v>2600</v>
      </c>
      <c r="M3599" s="65">
        <v>6</v>
      </c>
      <c r="N3599" s="65">
        <v>94.22</v>
      </c>
      <c r="O3599" s="65" t="s">
        <v>8689</v>
      </c>
    </row>
    <row r="3600" ht="15" spans="1:15">
      <c r="A3600" s="65" t="s">
        <v>36</v>
      </c>
      <c r="B3600" s="65" t="s">
        <v>8741</v>
      </c>
      <c r="C3600" s="65" t="s">
        <v>1939</v>
      </c>
      <c r="D3600" s="65" t="s">
        <v>8688</v>
      </c>
      <c r="E3600" s="65" t="s">
        <v>1997</v>
      </c>
      <c r="F3600" s="65">
        <v>60</v>
      </c>
      <c r="G3600" s="65" t="s">
        <v>10512</v>
      </c>
      <c r="H3600" s="65">
        <v>4</v>
      </c>
      <c r="I3600" s="65">
        <v>736.52</v>
      </c>
      <c r="J3600" s="65">
        <v>2499.78</v>
      </c>
      <c r="K3600" s="65">
        <v>117800</v>
      </c>
      <c r="L3600" s="65">
        <v>2600</v>
      </c>
      <c r="M3600" s="65">
        <v>6</v>
      </c>
      <c r="N3600" s="65">
        <v>94.22</v>
      </c>
      <c r="O3600" s="65" t="s">
        <v>6471</v>
      </c>
    </row>
    <row r="3601" ht="15" spans="1:15">
      <c r="A3601" s="65" t="s">
        <v>36</v>
      </c>
      <c r="B3601" s="65" t="s">
        <v>8743</v>
      </c>
      <c r="C3601" s="65" t="s">
        <v>1939</v>
      </c>
      <c r="D3601" s="65" t="s">
        <v>8688</v>
      </c>
      <c r="E3601" s="65" t="s">
        <v>1997</v>
      </c>
      <c r="F3601" s="65">
        <v>60</v>
      </c>
      <c r="G3601" s="65" t="s">
        <v>10512</v>
      </c>
      <c r="H3601" s="65">
        <v>4</v>
      </c>
      <c r="I3601" s="65">
        <v>736.52</v>
      </c>
      <c r="J3601" s="65">
        <v>2499.78</v>
      </c>
      <c r="K3601" s="65">
        <v>117800</v>
      </c>
      <c r="L3601" s="65">
        <v>2600</v>
      </c>
      <c r="M3601" s="65">
        <v>6</v>
      </c>
      <c r="N3601" s="65">
        <v>94.22</v>
      </c>
      <c r="O3601" s="65" t="s">
        <v>8689</v>
      </c>
    </row>
    <row r="3602" ht="15" spans="1:15">
      <c r="A3602" s="65" t="s">
        <v>36</v>
      </c>
      <c r="B3602" s="65" t="s">
        <v>8745</v>
      </c>
      <c r="C3602" s="65" t="s">
        <v>1939</v>
      </c>
      <c r="D3602" s="65" t="s">
        <v>8688</v>
      </c>
      <c r="E3602" s="65" t="s">
        <v>1997</v>
      </c>
      <c r="F3602" s="65">
        <v>60</v>
      </c>
      <c r="G3602" s="65" t="s">
        <v>10512</v>
      </c>
      <c r="H3602" s="65">
        <v>4</v>
      </c>
      <c r="I3602" s="65">
        <v>736.52</v>
      </c>
      <c r="J3602" s="65">
        <v>2499.78</v>
      </c>
      <c r="K3602" s="65">
        <v>117800</v>
      </c>
      <c r="L3602" s="65">
        <v>2600</v>
      </c>
      <c r="M3602" s="65">
        <v>6</v>
      </c>
      <c r="N3602" s="65">
        <v>94.22</v>
      </c>
      <c r="O3602" s="65" t="s">
        <v>8689</v>
      </c>
    </row>
    <row r="3603" ht="15" spans="1:15">
      <c r="A3603" s="65" t="s">
        <v>36</v>
      </c>
      <c r="B3603" s="65" t="s">
        <v>8747</v>
      </c>
      <c r="C3603" s="65" t="s">
        <v>1939</v>
      </c>
      <c r="D3603" s="65" t="s">
        <v>8688</v>
      </c>
      <c r="E3603" s="65" t="s">
        <v>1997</v>
      </c>
      <c r="F3603" s="65">
        <v>60</v>
      </c>
      <c r="G3603" s="65" t="s">
        <v>10512</v>
      </c>
      <c r="H3603" s="65">
        <v>4</v>
      </c>
      <c r="I3603" s="65">
        <v>736.52</v>
      </c>
      <c r="J3603" s="65">
        <v>2499.78</v>
      </c>
      <c r="K3603" s="65">
        <v>117800</v>
      </c>
      <c r="L3603" s="65">
        <v>2600</v>
      </c>
      <c r="M3603" s="65">
        <v>6</v>
      </c>
      <c r="N3603" s="65">
        <v>94.22</v>
      </c>
      <c r="O3603" s="65" t="s">
        <v>6471</v>
      </c>
    </row>
    <row r="3604" ht="15" spans="1:15">
      <c r="A3604" s="65" t="s">
        <v>36</v>
      </c>
      <c r="B3604" s="65" t="s">
        <v>8749</v>
      </c>
      <c r="C3604" s="65" t="s">
        <v>1939</v>
      </c>
      <c r="D3604" s="65" t="s">
        <v>8688</v>
      </c>
      <c r="E3604" s="65" t="s">
        <v>1997</v>
      </c>
      <c r="F3604" s="65">
        <v>60</v>
      </c>
      <c r="G3604" s="65" t="s">
        <v>10512</v>
      </c>
      <c r="H3604" s="65">
        <v>4</v>
      </c>
      <c r="I3604" s="65">
        <v>736.52</v>
      </c>
      <c r="J3604" s="65">
        <v>2499.78</v>
      </c>
      <c r="K3604" s="65">
        <v>117800</v>
      </c>
      <c r="L3604" s="65">
        <v>2600</v>
      </c>
      <c r="M3604" s="65">
        <v>6</v>
      </c>
      <c r="N3604" s="65">
        <v>94.22</v>
      </c>
      <c r="O3604" s="65" t="s">
        <v>6471</v>
      </c>
    </row>
    <row r="3605" ht="15" spans="1:15">
      <c r="A3605" s="65" t="s">
        <v>36</v>
      </c>
      <c r="B3605" s="65" t="s">
        <v>8751</v>
      </c>
      <c r="C3605" s="65" t="s">
        <v>1939</v>
      </c>
      <c r="D3605" s="65" t="s">
        <v>8688</v>
      </c>
      <c r="E3605" s="65" t="s">
        <v>1997</v>
      </c>
      <c r="F3605" s="65">
        <v>60</v>
      </c>
      <c r="G3605" s="65" t="s">
        <v>10512</v>
      </c>
      <c r="H3605" s="65">
        <v>4</v>
      </c>
      <c r="I3605" s="65">
        <v>736.52</v>
      </c>
      <c r="J3605" s="65">
        <v>2499.78</v>
      </c>
      <c r="K3605" s="65">
        <v>117800</v>
      </c>
      <c r="L3605" s="65">
        <v>2600</v>
      </c>
      <c r="M3605" s="65">
        <v>6</v>
      </c>
      <c r="N3605" s="65">
        <v>94.22</v>
      </c>
      <c r="O3605" s="65" t="s">
        <v>6471</v>
      </c>
    </row>
    <row r="3606" ht="15" spans="1:15">
      <c r="A3606" s="65" t="s">
        <v>36</v>
      </c>
      <c r="B3606" s="65" t="s">
        <v>8753</v>
      </c>
      <c r="C3606" s="65" t="s">
        <v>1939</v>
      </c>
      <c r="D3606" s="65" t="s">
        <v>8688</v>
      </c>
      <c r="E3606" s="65" t="s">
        <v>1997</v>
      </c>
      <c r="F3606" s="65">
        <v>60</v>
      </c>
      <c r="G3606" s="65" t="s">
        <v>10512</v>
      </c>
      <c r="H3606" s="65">
        <v>4</v>
      </c>
      <c r="I3606" s="65">
        <v>736.52</v>
      </c>
      <c r="J3606" s="65">
        <v>2499.78</v>
      </c>
      <c r="K3606" s="65">
        <v>117800</v>
      </c>
      <c r="L3606" s="65">
        <v>2600</v>
      </c>
      <c r="M3606" s="65">
        <v>6</v>
      </c>
      <c r="N3606" s="65">
        <v>94.22</v>
      </c>
      <c r="O3606" s="65" t="s">
        <v>8689</v>
      </c>
    </row>
    <row r="3607" ht="15" spans="1:15">
      <c r="A3607" s="65" t="s">
        <v>36</v>
      </c>
      <c r="B3607" s="65" t="s">
        <v>8755</v>
      </c>
      <c r="C3607" s="65" t="s">
        <v>1939</v>
      </c>
      <c r="D3607" s="65" t="s">
        <v>8688</v>
      </c>
      <c r="E3607" s="65" t="s">
        <v>1997</v>
      </c>
      <c r="F3607" s="65">
        <v>60</v>
      </c>
      <c r="G3607" s="65" t="s">
        <v>10512</v>
      </c>
      <c r="H3607" s="65">
        <v>4</v>
      </c>
      <c r="I3607" s="65">
        <v>736.52</v>
      </c>
      <c r="J3607" s="65">
        <v>2499.78</v>
      </c>
      <c r="K3607" s="65">
        <v>117800</v>
      </c>
      <c r="L3607" s="65">
        <v>2600</v>
      </c>
      <c r="M3607" s="65">
        <v>6</v>
      </c>
      <c r="N3607" s="65">
        <v>94.22</v>
      </c>
      <c r="O3607" s="65" t="s">
        <v>8689</v>
      </c>
    </row>
    <row r="3608" ht="15" spans="1:15">
      <c r="A3608" s="65" t="s">
        <v>36</v>
      </c>
      <c r="B3608" s="65" t="s">
        <v>8757</v>
      </c>
      <c r="C3608" s="65" t="s">
        <v>1939</v>
      </c>
      <c r="D3608" s="65" t="s">
        <v>8688</v>
      </c>
      <c r="E3608" s="65" t="s">
        <v>1997</v>
      </c>
      <c r="F3608" s="65">
        <v>60</v>
      </c>
      <c r="G3608" s="65" t="s">
        <v>10512</v>
      </c>
      <c r="H3608" s="65">
        <v>4</v>
      </c>
      <c r="I3608" s="65">
        <v>736.52</v>
      </c>
      <c r="J3608" s="65">
        <v>2499.78</v>
      </c>
      <c r="K3608" s="65">
        <v>117800</v>
      </c>
      <c r="L3608" s="65">
        <v>2600</v>
      </c>
      <c r="M3608" s="65">
        <v>6</v>
      </c>
      <c r="N3608" s="65">
        <v>94.22</v>
      </c>
      <c r="O3608" s="65" t="s">
        <v>6471</v>
      </c>
    </row>
    <row r="3609" ht="15" spans="1:15">
      <c r="A3609" s="65" t="s">
        <v>36</v>
      </c>
      <c r="B3609" s="65" t="s">
        <v>8759</v>
      </c>
      <c r="C3609" s="65" t="s">
        <v>1939</v>
      </c>
      <c r="D3609" s="65" t="s">
        <v>8688</v>
      </c>
      <c r="E3609" s="65" t="s">
        <v>1997</v>
      </c>
      <c r="F3609" s="65">
        <v>60</v>
      </c>
      <c r="G3609" s="65" t="s">
        <v>10512</v>
      </c>
      <c r="H3609" s="65">
        <v>4</v>
      </c>
      <c r="I3609" s="65">
        <v>736.52</v>
      </c>
      <c r="J3609" s="65">
        <v>2499.78</v>
      </c>
      <c r="K3609" s="65">
        <v>117800</v>
      </c>
      <c r="L3609" s="65">
        <v>2600</v>
      </c>
      <c r="M3609" s="65">
        <v>6</v>
      </c>
      <c r="N3609" s="65">
        <v>94.22</v>
      </c>
      <c r="O3609" s="65" t="s">
        <v>6471</v>
      </c>
    </row>
    <row r="3610" ht="15" spans="1:15">
      <c r="A3610" s="65" t="s">
        <v>36</v>
      </c>
      <c r="B3610" s="65" t="s">
        <v>8761</v>
      </c>
      <c r="C3610" s="65" t="s">
        <v>1939</v>
      </c>
      <c r="D3610" s="65" t="s">
        <v>8688</v>
      </c>
      <c r="E3610" s="65" t="s">
        <v>1997</v>
      </c>
      <c r="F3610" s="65">
        <v>60</v>
      </c>
      <c r="G3610" s="65" t="s">
        <v>10512</v>
      </c>
      <c r="H3610" s="65">
        <v>4</v>
      </c>
      <c r="I3610" s="65">
        <v>736.62</v>
      </c>
      <c r="J3610" s="65">
        <v>2499.84</v>
      </c>
      <c r="K3610" s="65">
        <v>117800</v>
      </c>
      <c r="L3610" s="65">
        <v>2600</v>
      </c>
      <c r="M3610" s="65">
        <v>6</v>
      </c>
      <c r="N3610" s="65">
        <v>94.16</v>
      </c>
      <c r="O3610" s="65" t="s">
        <v>8689</v>
      </c>
    </row>
    <row r="3611" ht="15" spans="1:15">
      <c r="A3611" s="65" t="s">
        <v>36</v>
      </c>
      <c r="B3611" s="65" t="s">
        <v>9198</v>
      </c>
      <c r="C3611" s="65" t="s">
        <v>1939</v>
      </c>
      <c r="D3611" s="65" t="s">
        <v>9201</v>
      </c>
      <c r="E3611" s="65" t="s">
        <v>1935</v>
      </c>
      <c r="F3611" s="65">
        <v>28</v>
      </c>
      <c r="G3611" s="65" t="s">
        <v>10512</v>
      </c>
      <c r="H3611" s="65">
        <v>0</v>
      </c>
      <c r="I3611" s="65">
        <v>0</v>
      </c>
      <c r="J3611" s="65">
        <v>2459.7</v>
      </c>
      <c r="K3611" s="65">
        <v>63000</v>
      </c>
      <c r="L3611" s="65">
        <v>2550</v>
      </c>
      <c r="M3611" s="65">
        <v>6</v>
      </c>
      <c r="N3611" s="65">
        <v>84.3</v>
      </c>
      <c r="O3611" s="65"/>
    </row>
    <row r="3612" ht="15" spans="1:15">
      <c r="A3612" s="65" t="s">
        <v>36</v>
      </c>
      <c r="B3612" s="65" t="s">
        <v>9238</v>
      </c>
      <c r="C3612" s="65" t="s">
        <v>1939</v>
      </c>
      <c r="D3612" s="65" t="s">
        <v>9241</v>
      </c>
      <c r="E3612" s="65" t="s">
        <v>1935</v>
      </c>
      <c r="F3612" s="65">
        <v>28</v>
      </c>
      <c r="G3612" s="65" t="s">
        <v>10512</v>
      </c>
      <c r="H3612" s="65">
        <v>0</v>
      </c>
      <c r="I3612" s="65">
        <v>0</v>
      </c>
      <c r="J3612" s="65">
        <v>2459.7</v>
      </c>
      <c r="K3612" s="65">
        <v>63000</v>
      </c>
      <c r="L3612" s="65">
        <v>2550</v>
      </c>
      <c r="M3612" s="65">
        <v>6</v>
      </c>
      <c r="N3612" s="65">
        <v>84.3</v>
      </c>
      <c r="O3612" s="65"/>
    </row>
    <row r="3613" ht="15" spans="1:15">
      <c r="A3613" s="65" t="s">
        <v>36</v>
      </c>
      <c r="B3613" s="65" t="s">
        <v>9193</v>
      </c>
      <c r="C3613" s="65" t="s">
        <v>1939</v>
      </c>
      <c r="D3613" s="65" t="s">
        <v>9197</v>
      </c>
      <c r="E3613" s="65" t="s">
        <v>1935</v>
      </c>
      <c r="F3613" s="65">
        <v>28</v>
      </c>
      <c r="G3613" s="65" t="s">
        <v>10512</v>
      </c>
      <c r="H3613" s="65">
        <v>0</v>
      </c>
      <c r="I3613" s="65">
        <v>0</v>
      </c>
      <c r="J3613" s="65">
        <v>2459.7</v>
      </c>
      <c r="K3613" s="65">
        <v>63000</v>
      </c>
      <c r="L3613" s="65">
        <v>2550</v>
      </c>
      <c r="M3613" s="65">
        <v>6</v>
      </c>
      <c r="N3613" s="65">
        <v>84.3</v>
      </c>
      <c r="O3613" s="65"/>
    </row>
    <row r="3614" ht="15" spans="1:15">
      <c r="A3614" s="65" t="s">
        <v>36</v>
      </c>
      <c r="B3614" s="65" t="s">
        <v>9206</v>
      </c>
      <c r="C3614" s="65" t="s">
        <v>1939</v>
      </c>
      <c r="D3614" s="65" t="s">
        <v>9209</v>
      </c>
      <c r="E3614" s="65" t="s">
        <v>1935</v>
      </c>
      <c r="F3614" s="65">
        <v>28</v>
      </c>
      <c r="G3614" s="65" t="s">
        <v>10512</v>
      </c>
      <c r="H3614" s="65">
        <v>0</v>
      </c>
      <c r="I3614" s="65">
        <v>0</v>
      </c>
      <c r="J3614" s="65">
        <v>2459.7</v>
      </c>
      <c r="K3614" s="65">
        <v>63000</v>
      </c>
      <c r="L3614" s="65">
        <v>2550</v>
      </c>
      <c r="M3614" s="65">
        <v>6</v>
      </c>
      <c r="N3614" s="65">
        <v>84.3</v>
      </c>
      <c r="O3614" s="65"/>
    </row>
    <row r="3615" ht="15" spans="1:15">
      <c r="A3615" s="65" t="s">
        <v>36</v>
      </c>
      <c r="B3615" s="65" t="s">
        <v>9234</v>
      </c>
      <c r="C3615" s="65" t="s">
        <v>1939</v>
      </c>
      <c r="D3615" s="65" t="s">
        <v>9237</v>
      </c>
      <c r="E3615" s="65" t="s">
        <v>1935</v>
      </c>
      <c r="F3615" s="65">
        <v>28</v>
      </c>
      <c r="G3615" s="65" t="s">
        <v>10512</v>
      </c>
      <c r="H3615" s="65">
        <v>0</v>
      </c>
      <c r="I3615" s="65">
        <v>0</v>
      </c>
      <c r="J3615" s="65">
        <v>2459.7</v>
      </c>
      <c r="K3615" s="65">
        <v>63000</v>
      </c>
      <c r="L3615" s="65">
        <v>2550</v>
      </c>
      <c r="M3615" s="65">
        <v>6</v>
      </c>
      <c r="N3615" s="65">
        <v>84.3</v>
      </c>
      <c r="O3615" s="65"/>
    </row>
    <row r="3616" ht="15" spans="1:15">
      <c r="A3616" s="65" t="s">
        <v>36</v>
      </c>
      <c r="B3616" s="65" t="s">
        <v>9202</v>
      </c>
      <c r="C3616" s="65" t="s">
        <v>1939</v>
      </c>
      <c r="D3616" s="65" t="s">
        <v>9205</v>
      </c>
      <c r="E3616" s="65" t="s">
        <v>1935</v>
      </c>
      <c r="F3616" s="65">
        <v>28</v>
      </c>
      <c r="G3616" s="65" t="s">
        <v>10512</v>
      </c>
      <c r="H3616" s="65">
        <v>0</v>
      </c>
      <c r="I3616" s="65">
        <v>0</v>
      </c>
      <c r="J3616" s="65">
        <v>2459.7</v>
      </c>
      <c r="K3616" s="65">
        <v>63000</v>
      </c>
      <c r="L3616" s="65">
        <v>2550</v>
      </c>
      <c r="M3616" s="65">
        <v>6</v>
      </c>
      <c r="N3616" s="65">
        <v>84.3</v>
      </c>
      <c r="O3616" s="65"/>
    </row>
    <row r="3617" ht="15" spans="1:15">
      <c r="A3617" s="65" t="s">
        <v>36</v>
      </c>
      <c r="B3617" s="65" t="s">
        <v>9228</v>
      </c>
      <c r="C3617" s="65" t="s">
        <v>1939</v>
      </c>
      <c r="D3617" s="65" t="s">
        <v>9205</v>
      </c>
      <c r="E3617" s="65" t="s">
        <v>1935</v>
      </c>
      <c r="F3617" s="65">
        <v>28</v>
      </c>
      <c r="G3617" s="65" t="s">
        <v>10512</v>
      </c>
      <c r="H3617" s="65">
        <v>0</v>
      </c>
      <c r="I3617" s="65">
        <v>0</v>
      </c>
      <c r="J3617" s="65">
        <v>2459.7</v>
      </c>
      <c r="K3617" s="65">
        <v>63000</v>
      </c>
      <c r="L3617" s="65">
        <v>2550</v>
      </c>
      <c r="M3617" s="65">
        <v>6</v>
      </c>
      <c r="N3617" s="65">
        <v>84.3</v>
      </c>
      <c r="O3617" s="65"/>
    </row>
    <row r="3618" ht="15" spans="1:15">
      <c r="A3618" s="65" t="s">
        <v>36</v>
      </c>
      <c r="B3618" s="65" t="s">
        <v>9214</v>
      </c>
      <c r="C3618" s="65" t="s">
        <v>1939</v>
      </c>
      <c r="D3618" s="65" t="s">
        <v>9217</v>
      </c>
      <c r="E3618" s="65" t="s">
        <v>1935</v>
      </c>
      <c r="F3618" s="65">
        <v>28</v>
      </c>
      <c r="G3618" s="65" t="s">
        <v>10512</v>
      </c>
      <c r="H3618" s="65">
        <v>0</v>
      </c>
      <c r="I3618" s="65">
        <v>0</v>
      </c>
      <c r="J3618" s="65">
        <v>2459.7</v>
      </c>
      <c r="K3618" s="65">
        <v>63000</v>
      </c>
      <c r="L3618" s="65">
        <v>2550</v>
      </c>
      <c r="M3618" s="65">
        <v>6</v>
      </c>
      <c r="N3618" s="65">
        <v>84.3</v>
      </c>
      <c r="O3618" s="65"/>
    </row>
    <row r="3619" ht="15" spans="1:15">
      <c r="A3619" s="65" t="s">
        <v>36</v>
      </c>
      <c r="B3619" s="65" t="s">
        <v>9230</v>
      </c>
      <c r="C3619" s="65" t="s">
        <v>1939</v>
      </c>
      <c r="D3619" s="65" t="s">
        <v>9217</v>
      </c>
      <c r="E3619" s="65" t="s">
        <v>1935</v>
      </c>
      <c r="F3619" s="65">
        <v>28</v>
      </c>
      <c r="G3619" s="65" t="s">
        <v>10512</v>
      </c>
      <c r="H3619" s="65">
        <v>0</v>
      </c>
      <c r="I3619" s="65">
        <v>0</v>
      </c>
      <c r="J3619" s="65">
        <v>2459.7</v>
      </c>
      <c r="K3619" s="65">
        <v>63000</v>
      </c>
      <c r="L3619" s="65">
        <v>2550</v>
      </c>
      <c r="M3619" s="65">
        <v>6</v>
      </c>
      <c r="N3619" s="65">
        <v>84.3</v>
      </c>
      <c r="O3619" s="65"/>
    </row>
    <row r="3620" ht="15" spans="1:15">
      <c r="A3620" s="65" t="s">
        <v>36</v>
      </c>
      <c r="B3620" s="65" t="s">
        <v>9218</v>
      </c>
      <c r="C3620" s="65" t="s">
        <v>1939</v>
      </c>
      <c r="D3620" s="65" t="s">
        <v>9221</v>
      </c>
      <c r="E3620" s="65" t="s">
        <v>1935</v>
      </c>
      <c r="F3620" s="65">
        <v>28</v>
      </c>
      <c r="G3620" s="65" t="s">
        <v>10512</v>
      </c>
      <c r="H3620" s="65">
        <v>0</v>
      </c>
      <c r="I3620" s="65">
        <v>0</v>
      </c>
      <c r="J3620" s="65">
        <v>2459.7</v>
      </c>
      <c r="K3620" s="65">
        <v>63000</v>
      </c>
      <c r="L3620" s="65">
        <v>2550</v>
      </c>
      <c r="M3620" s="65">
        <v>6</v>
      </c>
      <c r="N3620" s="65">
        <v>84.3</v>
      </c>
      <c r="O3620" s="65"/>
    </row>
    <row r="3621" ht="15" spans="1:15">
      <c r="A3621" s="65" t="s">
        <v>36</v>
      </c>
      <c r="B3621" s="65" t="s">
        <v>9222</v>
      </c>
      <c r="C3621" s="65" t="s">
        <v>1939</v>
      </c>
      <c r="D3621" s="65" t="s">
        <v>9221</v>
      </c>
      <c r="E3621" s="65" t="s">
        <v>1935</v>
      </c>
      <c r="F3621" s="65">
        <v>28</v>
      </c>
      <c r="G3621" s="65" t="s">
        <v>10512</v>
      </c>
      <c r="H3621" s="65">
        <v>0</v>
      </c>
      <c r="I3621" s="65">
        <v>0</v>
      </c>
      <c r="J3621" s="65">
        <v>2459.7</v>
      </c>
      <c r="K3621" s="65">
        <v>63000</v>
      </c>
      <c r="L3621" s="65">
        <v>2550</v>
      </c>
      <c r="M3621" s="65">
        <v>6</v>
      </c>
      <c r="N3621" s="65">
        <v>84.3</v>
      </c>
      <c r="O3621" s="65"/>
    </row>
    <row r="3622" ht="15" spans="1:15">
      <c r="A3622" s="65" t="s">
        <v>36</v>
      </c>
      <c r="B3622" s="65" t="s">
        <v>9252</v>
      </c>
      <c r="C3622" s="65" t="s">
        <v>1939</v>
      </c>
      <c r="D3622" s="65" t="s">
        <v>9255</v>
      </c>
      <c r="E3622" s="65" t="s">
        <v>1935</v>
      </c>
      <c r="F3622" s="65">
        <v>28</v>
      </c>
      <c r="G3622" s="65" t="s">
        <v>10512</v>
      </c>
      <c r="H3622" s="65">
        <v>0</v>
      </c>
      <c r="I3622" s="65">
        <v>0</v>
      </c>
      <c r="J3622" s="65">
        <v>2537.79</v>
      </c>
      <c r="K3622" s="65">
        <v>65000</v>
      </c>
      <c r="L3622" s="65">
        <v>2600</v>
      </c>
      <c r="M3622" s="65">
        <v>6</v>
      </c>
      <c r="N3622" s="65">
        <v>56.21</v>
      </c>
      <c r="O3622" s="65"/>
    </row>
    <row r="3623" ht="15" spans="1:15">
      <c r="A3623" s="65" t="s">
        <v>36</v>
      </c>
      <c r="B3623" s="65" t="s">
        <v>9278</v>
      </c>
      <c r="C3623" s="65" t="s">
        <v>1939</v>
      </c>
      <c r="D3623" s="65" t="s">
        <v>9255</v>
      </c>
      <c r="E3623" s="65" t="s">
        <v>1935</v>
      </c>
      <c r="F3623" s="65">
        <v>28</v>
      </c>
      <c r="G3623" s="65" t="s">
        <v>10512</v>
      </c>
      <c r="H3623" s="65">
        <v>0</v>
      </c>
      <c r="I3623" s="65">
        <v>0</v>
      </c>
      <c r="J3623" s="65">
        <v>2537.78</v>
      </c>
      <c r="K3623" s="65">
        <v>65000</v>
      </c>
      <c r="L3623" s="65">
        <v>2600</v>
      </c>
      <c r="M3623" s="65">
        <v>6</v>
      </c>
      <c r="N3623" s="65">
        <v>56.22</v>
      </c>
      <c r="O3623" s="65"/>
    </row>
    <row r="3624" ht="15" spans="1:15">
      <c r="A3624" s="65" t="s">
        <v>36</v>
      </c>
      <c r="B3624" s="65" t="s">
        <v>9246</v>
      </c>
      <c r="C3624" s="65" t="s">
        <v>1939</v>
      </c>
      <c r="D3624" s="65" t="s">
        <v>9249</v>
      </c>
      <c r="E3624" s="65" t="s">
        <v>1935</v>
      </c>
      <c r="F3624" s="65">
        <v>28</v>
      </c>
      <c r="G3624" s="65" t="s">
        <v>10512</v>
      </c>
      <c r="H3624" s="65">
        <v>0</v>
      </c>
      <c r="I3624" s="65">
        <v>0</v>
      </c>
      <c r="J3624" s="65">
        <v>2537.79</v>
      </c>
      <c r="K3624" s="65">
        <v>65000</v>
      </c>
      <c r="L3624" s="65">
        <v>2600</v>
      </c>
      <c r="M3624" s="65">
        <v>6</v>
      </c>
      <c r="N3624" s="65">
        <v>56.21</v>
      </c>
      <c r="O3624" s="65"/>
    </row>
    <row r="3625" ht="15" spans="1:15">
      <c r="A3625" s="65" t="s">
        <v>36</v>
      </c>
      <c r="B3625" s="65" t="s">
        <v>9264</v>
      </c>
      <c r="C3625" s="65" t="s">
        <v>1939</v>
      </c>
      <c r="D3625" s="65" t="s">
        <v>9249</v>
      </c>
      <c r="E3625" s="65" t="s">
        <v>1935</v>
      </c>
      <c r="F3625" s="65">
        <v>28</v>
      </c>
      <c r="G3625" s="65" t="s">
        <v>10512</v>
      </c>
      <c r="H3625" s="65">
        <v>0</v>
      </c>
      <c r="I3625" s="65">
        <v>0</v>
      </c>
      <c r="J3625" s="65">
        <v>2537.79</v>
      </c>
      <c r="K3625" s="65">
        <v>65000</v>
      </c>
      <c r="L3625" s="65">
        <v>2600</v>
      </c>
      <c r="M3625" s="65">
        <v>6</v>
      </c>
      <c r="N3625" s="65">
        <v>56.21</v>
      </c>
      <c r="O3625" s="65"/>
    </row>
    <row r="3626" ht="15" spans="1:15">
      <c r="A3626" s="65" t="s">
        <v>36</v>
      </c>
      <c r="B3626" s="65" t="s">
        <v>9292</v>
      </c>
      <c r="C3626" s="65" t="s">
        <v>1939</v>
      </c>
      <c r="D3626" s="65" t="s">
        <v>9249</v>
      </c>
      <c r="E3626" s="65" t="s">
        <v>1935</v>
      </c>
      <c r="F3626" s="65">
        <v>28</v>
      </c>
      <c r="G3626" s="65" t="s">
        <v>10512</v>
      </c>
      <c r="H3626" s="65">
        <v>0</v>
      </c>
      <c r="I3626" s="65">
        <v>0</v>
      </c>
      <c r="J3626" s="65">
        <v>2537.78</v>
      </c>
      <c r="K3626" s="65">
        <v>65000</v>
      </c>
      <c r="L3626" s="65">
        <v>2600</v>
      </c>
      <c r="M3626" s="65">
        <v>6</v>
      </c>
      <c r="N3626" s="65">
        <v>56.22</v>
      </c>
      <c r="O3626" s="65"/>
    </row>
    <row r="3627" ht="15" spans="1:15">
      <c r="A3627" s="65" t="s">
        <v>36</v>
      </c>
      <c r="B3627" s="65" t="s">
        <v>9276</v>
      </c>
      <c r="C3627" s="65" t="s">
        <v>1939</v>
      </c>
      <c r="D3627" s="65" t="s">
        <v>9227</v>
      </c>
      <c r="E3627" s="65" t="s">
        <v>1935</v>
      </c>
      <c r="F3627" s="65">
        <v>28</v>
      </c>
      <c r="G3627" s="65" t="s">
        <v>10512</v>
      </c>
      <c r="H3627" s="65">
        <v>0</v>
      </c>
      <c r="I3627" s="65">
        <v>0</v>
      </c>
      <c r="J3627" s="65">
        <v>2537.79</v>
      </c>
      <c r="K3627" s="65">
        <v>65000</v>
      </c>
      <c r="L3627" s="65">
        <v>2600</v>
      </c>
      <c r="M3627" s="65">
        <v>6</v>
      </c>
      <c r="N3627" s="65">
        <v>56.21</v>
      </c>
      <c r="O3627" s="65"/>
    </row>
    <row r="3628" ht="15" spans="1:15">
      <c r="A3628" s="65" t="s">
        <v>36</v>
      </c>
      <c r="B3628" s="65" t="s">
        <v>9262</v>
      </c>
      <c r="C3628" s="65" t="s">
        <v>1939</v>
      </c>
      <c r="D3628" s="65" t="s">
        <v>9227</v>
      </c>
      <c r="E3628" s="65" t="s">
        <v>1935</v>
      </c>
      <c r="F3628" s="65">
        <v>28</v>
      </c>
      <c r="G3628" s="65" t="s">
        <v>10512</v>
      </c>
      <c r="H3628" s="65">
        <v>0</v>
      </c>
      <c r="I3628" s="65">
        <v>0</v>
      </c>
      <c r="J3628" s="65">
        <v>2537.79</v>
      </c>
      <c r="K3628" s="65">
        <v>65000</v>
      </c>
      <c r="L3628" s="65">
        <v>2600</v>
      </c>
      <c r="M3628" s="65">
        <v>6</v>
      </c>
      <c r="N3628" s="65">
        <v>56.21</v>
      </c>
      <c r="O3628" s="65"/>
    </row>
    <row r="3629" ht="15" spans="1:15">
      <c r="A3629" s="65" t="s">
        <v>36</v>
      </c>
      <c r="B3629" s="65" t="s">
        <v>9284</v>
      </c>
      <c r="C3629" s="65" t="s">
        <v>1939</v>
      </c>
      <c r="D3629" s="65" t="s">
        <v>9227</v>
      </c>
      <c r="E3629" s="65" t="s">
        <v>1935</v>
      </c>
      <c r="F3629" s="65">
        <v>28</v>
      </c>
      <c r="G3629" s="65" t="s">
        <v>10512</v>
      </c>
      <c r="H3629" s="65">
        <v>0</v>
      </c>
      <c r="I3629" s="65">
        <v>0</v>
      </c>
      <c r="J3629" s="65">
        <v>2537.79</v>
      </c>
      <c r="K3629" s="65">
        <v>65000</v>
      </c>
      <c r="L3629" s="65">
        <v>2600</v>
      </c>
      <c r="M3629" s="65">
        <v>6</v>
      </c>
      <c r="N3629" s="65">
        <v>56.21</v>
      </c>
      <c r="O3629" s="65"/>
    </row>
    <row r="3630" ht="15" spans="1:15">
      <c r="A3630" s="65" t="s">
        <v>36</v>
      </c>
      <c r="B3630" s="65" t="s">
        <v>9270</v>
      </c>
      <c r="C3630" s="65" t="s">
        <v>1939</v>
      </c>
      <c r="D3630" s="65" t="s">
        <v>9227</v>
      </c>
      <c r="E3630" s="65" t="s">
        <v>1935</v>
      </c>
      <c r="F3630" s="65">
        <v>28</v>
      </c>
      <c r="G3630" s="65" t="s">
        <v>10512</v>
      </c>
      <c r="H3630" s="65">
        <v>0</v>
      </c>
      <c r="I3630" s="65">
        <v>0</v>
      </c>
      <c r="J3630" s="65">
        <v>2537.79</v>
      </c>
      <c r="K3630" s="65">
        <v>65000</v>
      </c>
      <c r="L3630" s="65">
        <v>2600</v>
      </c>
      <c r="M3630" s="65">
        <v>6</v>
      </c>
      <c r="N3630" s="65">
        <v>56.21</v>
      </c>
      <c r="O3630" s="65"/>
    </row>
    <row r="3631" ht="15" spans="1:15">
      <c r="A3631" s="65" t="s">
        <v>36</v>
      </c>
      <c r="B3631" s="65" t="s">
        <v>9282</v>
      </c>
      <c r="C3631" s="65" t="s">
        <v>1939</v>
      </c>
      <c r="D3631" s="65" t="s">
        <v>9227</v>
      </c>
      <c r="E3631" s="65" t="s">
        <v>1935</v>
      </c>
      <c r="F3631" s="65">
        <v>28</v>
      </c>
      <c r="G3631" s="65" t="s">
        <v>10512</v>
      </c>
      <c r="H3631" s="65">
        <v>0</v>
      </c>
      <c r="I3631" s="65">
        <v>0</v>
      </c>
      <c r="J3631" s="65">
        <v>2537.79</v>
      </c>
      <c r="K3631" s="65">
        <v>65000</v>
      </c>
      <c r="L3631" s="65">
        <v>2600</v>
      </c>
      <c r="M3631" s="65">
        <v>6</v>
      </c>
      <c r="N3631" s="65">
        <v>56.21</v>
      </c>
      <c r="O3631" s="65"/>
    </row>
    <row r="3632" ht="15" spans="1:15">
      <c r="A3632" s="65" t="s">
        <v>36</v>
      </c>
      <c r="B3632" s="65" t="s">
        <v>9224</v>
      </c>
      <c r="C3632" s="65" t="s">
        <v>1939</v>
      </c>
      <c r="D3632" s="65" t="s">
        <v>9227</v>
      </c>
      <c r="E3632" s="65" t="s">
        <v>1935</v>
      </c>
      <c r="F3632" s="65">
        <v>28</v>
      </c>
      <c r="G3632" s="65" t="s">
        <v>10512</v>
      </c>
      <c r="H3632" s="65">
        <v>0</v>
      </c>
      <c r="I3632" s="65">
        <v>0</v>
      </c>
      <c r="J3632" s="65">
        <v>2537.79</v>
      </c>
      <c r="K3632" s="65">
        <v>65000</v>
      </c>
      <c r="L3632" s="65">
        <v>2600</v>
      </c>
      <c r="M3632" s="65">
        <v>6</v>
      </c>
      <c r="N3632" s="65">
        <v>56.21</v>
      </c>
      <c r="O3632" s="65"/>
    </row>
    <row r="3633" ht="15" spans="1:15">
      <c r="A3633" s="65" t="s">
        <v>36</v>
      </c>
      <c r="B3633" s="65" t="s">
        <v>9296</v>
      </c>
      <c r="C3633" s="65" t="s">
        <v>1939</v>
      </c>
      <c r="D3633" s="65" t="s">
        <v>9227</v>
      </c>
      <c r="E3633" s="65" t="s">
        <v>1935</v>
      </c>
      <c r="F3633" s="65">
        <v>28</v>
      </c>
      <c r="G3633" s="65" t="s">
        <v>10512</v>
      </c>
      <c r="H3633" s="65">
        <v>0</v>
      </c>
      <c r="I3633" s="65">
        <v>0</v>
      </c>
      <c r="J3633" s="65">
        <v>2537.79</v>
      </c>
      <c r="K3633" s="65">
        <v>65000</v>
      </c>
      <c r="L3633" s="65">
        <v>2600</v>
      </c>
      <c r="M3633" s="65">
        <v>6</v>
      </c>
      <c r="N3633" s="65">
        <v>56.21</v>
      </c>
      <c r="O3633" s="65"/>
    </row>
    <row r="3634" ht="15" spans="1:15">
      <c r="A3634" s="65" t="s">
        <v>36</v>
      </c>
      <c r="B3634" s="65" t="s">
        <v>9272</v>
      </c>
      <c r="C3634" s="65" t="s">
        <v>1939</v>
      </c>
      <c r="D3634" s="65" t="s">
        <v>9227</v>
      </c>
      <c r="E3634" s="65" t="s">
        <v>1935</v>
      </c>
      <c r="F3634" s="65">
        <v>28</v>
      </c>
      <c r="G3634" s="65" t="s">
        <v>10512</v>
      </c>
      <c r="H3634" s="65">
        <v>0</v>
      </c>
      <c r="I3634" s="65">
        <v>0</v>
      </c>
      <c r="J3634" s="65">
        <v>2537.79</v>
      </c>
      <c r="K3634" s="65">
        <v>65000</v>
      </c>
      <c r="L3634" s="65">
        <v>2600</v>
      </c>
      <c r="M3634" s="65">
        <v>6</v>
      </c>
      <c r="N3634" s="65">
        <v>56.21</v>
      </c>
      <c r="O3634" s="65"/>
    </row>
    <row r="3635" ht="15" spans="1:15">
      <c r="A3635" s="65" t="s">
        <v>36</v>
      </c>
      <c r="B3635" s="65" t="s">
        <v>9288</v>
      </c>
      <c r="C3635" s="65" t="s">
        <v>1939</v>
      </c>
      <c r="D3635" s="65" t="s">
        <v>9227</v>
      </c>
      <c r="E3635" s="65" t="s">
        <v>1935</v>
      </c>
      <c r="F3635" s="65">
        <v>28</v>
      </c>
      <c r="G3635" s="65" t="s">
        <v>10512</v>
      </c>
      <c r="H3635" s="65">
        <v>0</v>
      </c>
      <c r="I3635" s="65">
        <v>0</v>
      </c>
      <c r="J3635" s="65">
        <v>2537.79</v>
      </c>
      <c r="K3635" s="65">
        <v>65000</v>
      </c>
      <c r="L3635" s="65">
        <v>2600</v>
      </c>
      <c r="M3635" s="65">
        <v>6</v>
      </c>
      <c r="N3635" s="65">
        <v>56.21</v>
      </c>
      <c r="O3635" s="65"/>
    </row>
    <row r="3636" ht="15" spans="1:15">
      <c r="A3636" s="65" t="s">
        <v>36</v>
      </c>
      <c r="B3636" s="65" t="s">
        <v>9242</v>
      </c>
      <c r="C3636" s="65" t="s">
        <v>1939</v>
      </c>
      <c r="D3636" s="65" t="s">
        <v>9227</v>
      </c>
      <c r="E3636" s="65" t="s">
        <v>1935</v>
      </c>
      <c r="F3636" s="65">
        <v>28</v>
      </c>
      <c r="G3636" s="65" t="s">
        <v>10512</v>
      </c>
      <c r="H3636" s="65">
        <v>0</v>
      </c>
      <c r="I3636" s="65">
        <v>0</v>
      </c>
      <c r="J3636" s="65">
        <v>2537.79</v>
      </c>
      <c r="K3636" s="65">
        <v>65000</v>
      </c>
      <c r="L3636" s="65">
        <v>2600</v>
      </c>
      <c r="M3636" s="65">
        <v>6</v>
      </c>
      <c r="N3636" s="65">
        <v>56.21</v>
      </c>
      <c r="O3636" s="65"/>
    </row>
    <row r="3637" ht="15" spans="1:15">
      <c r="A3637" s="65" t="s">
        <v>36</v>
      </c>
      <c r="B3637" s="65" t="s">
        <v>9244</v>
      </c>
      <c r="C3637" s="65" t="s">
        <v>1939</v>
      </c>
      <c r="D3637" s="65" t="s">
        <v>9227</v>
      </c>
      <c r="E3637" s="65" t="s">
        <v>1935</v>
      </c>
      <c r="F3637" s="65">
        <v>28</v>
      </c>
      <c r="G3637" s="65" t="s">
        <v>10512</v>
      </c>
      <c r="H3637" s="65">
        <v>0</v>
      </c>
      <c r="I3637" s="65">
        <v>0</v>
      </c>
      <c r="J3637" s="65">
        <v>2537.74</v>
      </c>
      <c r="K3637" s="65">
        <v>65000</v>
      </c>
      <c r="L3637" s="65">
        <v>2600</v>
      </c>
      <c r="M3637" s="65">
        <v>6</v>
      </c>
      <c r="N3637" s="65">
        <v>56.26</v>
      </c>
      <c r="O3637" s="65"/>
    </row>
    <row r="3638" ht="15" spans="1:15">
      <c r="A3638" s="65" t="s">
        <v>36</v>
      </c>
      <c r="B3638" s="65" t="s">
        <v>9290</v>
      </c>
      <c r="C3638" s="65" t="s">
        <v>1939</v>
      </c>
      <c r="D3638" s="65" t="s">
        <v>9213</v>
      </c>
      <c r="E3638" s="65" t="s">
        <v>1935</v>
      </c>
      <c r="F3638" s="65">
        <v>28</v>
      </c>
      <c r="G3638" s="65" t="s">
        <v>10512</v>
      </c>
      <c r="H3638" s="65">
        <v>0</v>
      </c>
      <c r="I3638" s="65">
        <v>0</v>
      </c>
      <c r="J3638" s="65">
        <v>2537.79</v>
      </c>
      <c r="K3638" s="65">
        <v>65000</v>
      </c>
      <c r="L3638" s="65">
        <v>2600</v>
      </c>
      <c r="M3638" s="65">
        <v>6</v>
      </c>
      <c r="N3638" s="65">
        <v>56.21</v>
      </c>
      <c r="O3638" s="65"/>
    </row>
    <row r="3639" ht="15" spans="1:15">
      <c r="A3639" s="65" t="s">
        <v>36</v>
      </c>
      <c r="B3639" s="65" t="s">
        <v>9266</v>
      </c>
      <c r="C3639" s="65" t="s">
        <v>1939</v>
      </c>
      <c r="D3639" s="65" t="s">
        <v>9213</v>
      </c>
      <c r="E3639" s="65" t="s">
        <v>1935</v>
      </c>
      <c r="F3639" s="65">
        <v>28</v>
      </c>
      <c r="G3639" s="65" t="s">
        <v>10512</v>
      </c>
      <c r="H3639" s="65">
        <v>0</v>
      </c>
      <c r="I3639" s="65">
        <v>0</v>
      </c>
      <c r="J3639" s="65">
        <v>2537.79</v>
      </c>
      <c r="K3639" s="65">
        <v>65000</v>
      </c>
      <c r="L3639" s="65">
        <v>2600</v>
      </c>
      <c r="M3639" s="65">
        <v>6</v>
      </c>
      <c r="N3639" s="65">
        <v>56.21</v>
      </c>
      <c r="O3639" s="65"/>
    </row>
    <row r="3640" ht="15" spans="1:15">
      <c r="A3640" s="65" t="s">
        <v>36</v>
      </c>
      <c r="B3640" s="65" t="s">
        <v>9286</v>
      </c>
      <c r="C3640" s="65" t="s">
        <v>1939</v>
      </c>
      <c r="D3640" s="65" t="s">
        <v>9213</v>
      </c>
      <c r="E3640" s="65" t="s">
        <v>1935</v>
      </c>
      <c r="F3640" s="65">
        <v>28</v>
      </c>
      <c r="G3640" s="65" t="s">
        <v>10512</v>
      </c>
      <c r="H3640" s="65">
        <v>0</v>
      </c>
      <c r="I3640" s="65">
        <v>0</v>
      </c>
      <c r="J3640" s="65">
        <v>2537.79</v>
      </c>
      <c r="K3640" s="65">
        <v>65000</v>
      </c>
      <c r="L3640" s="65">
        <v>2600</v>
      </c>
      <c r="M3640" s="65">
        <v>6</v>
      </c>
      <c r="N3640" s="65">
        <v>56.21</v>
      </c>
      <c r="O3640" s="65"/>
    </row>
    <row r="3641" ht="15" spans="1:15">
      <c r="A3641" s="65" t="s">
        <v>36</v>
      </c>
      <c r="B3641" s="65" t="s">
        <v>9298</v>
      </c>
      <c r="C3641" s="65" t="s">
        <v>1939</v>
      </c>
      <c r="D3641" s="65" t="s">
        <v>9213</v>
      </c>
      <c r="E3641" s="65" t="s">
        <v>1935</v>
      </c>
      <c r="F3641" s="65">
        <v>28</v>
      </c>
      <c r="G3641" s="65" t="s">
        <v>10512</v>
      </c>
      <c r="H3641" s="65">
        <v>0</v>
      </c>
      <c r="I3641" s="65">
        <v>0</v>
      </c>
      <c r="J3641" s="65">
        <v>2537.79</v>
      </c>
      <c r="K3641" s="65">
        <v>65000</v>
      </c>
      <c r="L3641" s="65">
        <v>2600</v>
      </c>
      <c r="M3641" s="65">
        <v>6</v>
      </c>
      <c r="N3641" s="65">
        <v>56.21</v>
      </c>
      <c r="O3641" s="65"/>
    </row>
    <row r="3642" ht="15" spans="1:15">
      <c r="A3642" s="65" t="s">
        <v>36</v>
      </c>
      <c r="B3642" s="65" t="s">
        <v>9232</v>
      </c>
      <c r="C3642" s="65" t="s">
        <v>1939</v>
      </c>
      <c r="D3642" s="65" t="s">
        <v>9213</v>
      </c>
      <c r="E3642" s="65" t="s">
        <v>1935</v>
      </c>
      <c r="F3642" s="65">
        <v>28</v>
      </c>
      <c r="G3642" s="65" t="s">
        <v>10512</v>
      </c>
      <c r="H3642" s="65">
        <v>0</v>
      </c>
      <c r="I3642" s="65">
        <v>0</v>
      </c>
      <c r="J3642" s="65">
        <v>2537.79</v>
      </c>
      <c r="K3642" s="65">
        <v>65000</v>
      </c>
      <c r="L3642" s="65">
        <v>2600</v>
      </c>
      <c r="M3642" s="65">
        <v>6</v>
      </c>
      <c r="N3642" s="65">
        <v>56.21</v>
      </c>
      <c r="O3642" s="65"/>
    </row>
    <row r="3643" ht="15" spans="1:15">
      <c r="A3643" s="65" t="s">
        <v>36</v>
      </c>
      <c r="B3643" s="65" t="s">
        <v>9268</v>
      </c>
      <c r="C3643" s="65" t="s">
        <v>1939</v>
      </c>
      <c r="D3643" s="65" t="s">
        <v>9213</v>
      </c>
      <c r="E3643" s="65" t="s">
        <v>1935</v>
      </c>
      <c r="F3643" s="65">
        <v>28</v>
      </c>
      <c r="G3643" s="65" t="s">
        <v>10512</v>
      </c>
      <c r="H3643" s="65">
        <v>0</v>
      </c>
      <c r="I3643" s="65">
        <v>0</v>
      </c>
      <c r="J3643" s="65">
        <v>2537.79</v>
      </c>
      <c r="K3643" s="65">
        <v>65000</v>
      </c>
      <c r="L3643" s="65">
        <v>2600</v>
      </c>
      <c r="M3643" s="65">
        <v>6</v>
      </c>
      <c r="N3643" s="65">
        <v>56.21</v>
      </c>
      <c r="O3643" s="65"/>
    </row>
    <row r="3644" ht="15" spans="1:15">
      <c r="A3644" s="65" t="s">
        <v>36</v>
      </c>
      <c r="B3644" s="65" t="s">
        <v>9274</v>
      </c>
      <c r="C3644" s="65" t="s">
        <v>1939</v>
      </c>
      <c r="D3644" s="65" t="s">
        <v>9213</v>
      </c>
      <c r="E3644" s="65" t="s">
        <v>1935</v>
      </c>
      <c r="F3644" s="65">
        <v>28</v>
      </c>
      <c r="G3644" s="65" t="s">
        <v>10512</v>
      </c>
      <c r="H3644" s="65">
        <v>0</v>
      </c>
      <c r="I3644" s="65">
        <v>0</v>
      </c>
      <c r="J3644" s="65">
        <v>2537.79</v>
      </c>
      <c r="K3644" s="65">
        <v>65000</v>
      </c>
      <c r="L3644" s="65">
        <v>2600</v>
      </c>
      <c r="M3644" s="65">
        <v>6</v>
      </c>
      <c r="N3644" s="65">
        <v>56.21</v>
      </c>
      <c r="O3644" s="65"/>
    </row>
    <row r="3645" ht="15" spans="1:15">
      <c r="A3645" s="65" t="s">
        <v>36</v>
      </c>
      <c r="B3645" s="65" t="s">
        <v>9250</v>
      </c>
      <c r="C3645" s="65" t="s">
        <v>1939</v>
      </c>
      <c r="D3645" s="65" t="s">
        <v>9213</v>
      </c>
      <c r="E3645" s="65" t="s">
        <v>1935</v>
      </c>
      <c r="F3645" s="65">
        <v>28</v>
      </c>
      <c r="G3645" s="65" t="s">
        <v>10512</v>
      </c>
      <c r="H3645" s="65">
        <v>0</v>
      </c>
      <c r="I3645" s="65">
        <v>0</v>
      </c>
      <c r="J3645" s="65">
        <v>2537.79</v>
      </c>
      <c r="K3645" s="65">
        <v>65000</v>
      </c>
      <c r="L3645" s="65">
        <v>2600</v>
      </c>
      <c r="M3645" s="65">
        <v>6</v>
      </c>
      <c r="N3645" s="65">
        <v>56.21</v>
      </c>
      <c r="O3645" s="65"/>
    </row>
    <row r="3646" ht="15" spans="1:15">
      <c r="A3646" s="65" t="s">
        <v>36</v>
      </c>
      <c r="B3646" s="65" t="s">
        <v>9210</v>
      </c>
      <c r="C3646" s="65" t="s">
        <v>1939</v>
      </c>
      <c r="D3646" s="65" t="s">
        <v>9213</v>
      </c>
      <c r="E3646" s="65" t="s">
        <v>1935</v>
      </c>
      <c r="F3646" s="65">
        <v>28</v>
      </c>
      <c r="G3646" s="65" t="s">
        <v>10512</v>
      </c>
      <c r="H3646" s="65">
        <v>0</v>
      </c>
      <c r="I3646" s="65">
        <v>0</v>
      </c>
      <c r="J3646" s="65">
        <v>2537.79</v>
      </c>
      <c r="K3646" s="65">
        <v>65000</v>
      </c>
      <c r="L3646" s="65">
        <v>2600</v>
      </c>
      <c r="M3646" s="65">
        <v>6</v>
      </c>
      <c r="N3646" s="65">
        <v>56.21</v>
      </c>
      <c r="O3646" s="65"/>
    </row>
    <row r="3647" ht="15" spans="1:15">
      <c r="A3647" s="65" t="s">
        <v>36</v>
      </c>
      <c r="B3647" s="65" t="s">
        <v>9260</v>
      </c>
      <c r="C3647" s="65" t="s">
        <v>1939</v>
      </c>
      <c r="D3647" s="65" t="s">
        <v>9213</v>
      </c>
      <c r="E3647" s="65" t="s">
        <v>1935</v>
      </c>
      <c r="F3647" s="65">
        <v>28</v>
      </c>
      <c r="G3647" s="65" t="s">
        <v>10512</v>
      </c>
      <c r="H3647" s="65">
        <v>0</v>
      </c>
      <c r="I3647" s="65">
        <v>0</v>
      </c>
      <c r="J3647" s="65">
        <v>2537.79</v>
      </c>
      <c r="K3647" s="65">
        <v>65000</v>
      </c>
      <c r="L3647" s="65">
        <v>2600</v>
      </c>
      <c r="M3647" s="65">
        <v>6</v>
      </c>
      <c r="N3647" s="65">
        <v>56.21</v>
      </c>
      <c r="O3647" s="65"/>
    </row>
    <row r="3648" ht="15" spans="1:15">
      <c r="A3648" s="65" t="s">
        <v>36</v>
      </c>
      <c r="B3648" s="65" t="s">
        <v>9256</v>
      </c>
      <c r="C3648" s="65" t="s">
        <v>1939</v>
      </c>
      <c r="D3648" s="65" t="s">
        <v>9213</v>
      </c>
      <c r="E3648" s="65" t="s">
        <v>1935</v>
      </c>
      <c r="F3648" s="65">
        <v>28</v>
      </c>
      <c r="G3648" s="65" t="s">
        <v>10512</v>
      </c>
      <c r="H3648" s="65">
        <v>0</v>
      </c>
      <c r="I3648" s="65">
        <v>0</v>
      </c>
      <c r="J3648" s="65">
        <v>2537.79</v>
      </c>
      <c r="K3648" s="65">
        <v>65000</v>
      </c>
      <c r="L3648" s="65">
        <v>2600</v>
      </c>
      <c r="M3648" s="65">
        <v>6</v>
      </c>
      <c r="N3648" s="65">
        <v>56.21</v>
      </c>
      <c r="O3648" s="65"/>
    </row>
    <row r="3649" ht="15" spans="1:15">
      <c r="A3649" s="65" t="s">
        <v>36</v>
      </c>
      <c r="B3649" s="65" t="s">
        <v>9294</v>
      </c>
      <c r="C3649" s="65" t="s">
        <v>1939</v>
      </c>
      <c r="D3649" s="65" t="s">
        <v>9213</v>
      </c>
      <c r="E3649" s="65" t="s">
        <v>1935</v>
      </c>
      <c r="F3649" s="65">
        <v>28</v>
      </c>
      <c r="G3649" s="65" t="s">
        <v>10512</v>
      </c>
      <c r="H3649" s="65">
        <v>0</v>
      </c>
      <c r="I3649" s="65">
        <v>0</v>
      </c>
      <c r="J3649" s="65">
        <v>2537.79</v>
      </c>
      <c r="K3649" s="65">
        <v>65000</v>
      </c>
      <c r="L3649" s="65">
        <v>2600</v>
      </c>
      <c r="M3649" s="65">
        <v>6</v>
      </c>
      <c r="N3649" s="65">
        <v>56.21</v>
      </c>
      <c r="O3649" s="65"/>
    </row>
    <row r="3650" ht="15" spans="1:15">
      <c r="A3650" s="65" t="s">
        <v>36</v>
      </c>
      <c r="B3650" s="65" t="s">
        <v>9258</v>
      </c>
      <c r="C3650" s="65" t="s">
        <v>1939</v>
      </c>
      <c r="D3650" s="65" t="s">
        <v>9213</v>
      </c>
      <c r="E3650" s="65" t="s">
        <v>1935</v>
      </c>
      <c r="F3650" s="65">
        <v>28</v>
      </c>
      <c r="G3650" s="65" t="s">
        <v>10512</v>
      </c>
      <c r="H3650" s="65">
        <v>0</v>
      </c>
      <c r="I3650" s="65">
        <v>0</v>
      </c>
      <c r="J3650" s="65">
        <v>2537.79</v>
      </c>
      <c r="K3650" s="65">
        <v>65000</v>
      </c>
      <c r="L3650" s="65">
        <v>2600</v>
      </c>
      <c r="M3650" s="65">
        <v>6</v>
      </c>
      <c r="N3650" s="65">
        <v>56.21</v>
      </c>
      <c r="O3650" s="65"/>
    </row>
    <row r="3651" ht="15" spans="1:15">
      <c r="A3651" s="65" t="s">
        <v>36</v>
      </c>
      <c r="B3651" s="65" t="s">
        <v>9280</v>
      </c>
      <c r="C3651" s="65" t="s">
        <v>1939</v>
      </c>
      <c r="D3651" s="65" t="s">
        <v>9213</v>
      </c>
      <c r="E3651" s="65" t="s">
        <v>1935</v>
      </c>
      <c r="F3651" s="65">
        <v>28</v>
      </c>
      <c r="G3651" s="65" t="s">
        <v>10512</v>
      </c>
      <c r="H3651" s="65">
        <v>0</v>
      </c>
      <c r="I3651" s="65">
        <v>0</v>
      </c>
      <c r="J3651" s="65">
        <v>2537.73</v>
      </c>
      <c r="K3651" s="65">
        <v>65000</v>
      </c>
      <c r="L3651" s="65">
        <v>2600</v>
      </c>
      <c r="M3651" s="65">
        <v>6</v>
      </c>
      <c r="N3651" s="65">
        <v>56.27</v>
      </c>
      <c r="O3651" s="65"/>
    </row>
    <row r="3652" ht="15" spans="1:15">
      <c r="A3652" s="65" t="s">
        <v>36</v>
      </c>
      <c r="B3652" s="65" t="s">
        <v>9086</v>
      </c>
      <c r="C3652" s="65" t="s">
        <v>1939</v>
      </c>
      <c r="D3652" s="65" t="s">
        <v>9089</v>
      </c>
      <c r="E3652" s="65" t="s">
        <v>1997</v>
      </c>
      <c r="F3652" s="65">
        <v>60</v>
      </c>
      <c r="G3652" s="65" t="s">
        <v>10513</v>
      </c>
      <c r="H3652" s="65">
        <v>4</v>
      </c>
      <c r="I3652" s="65">
        <v>736.52</v>
      </c>
      <c r="J3652" s="65">
        <v>2499.78</v>
      </c>
      <c r="K3652" s="65">
        <v>117800</v>
      </c>
      <c r="L3652" s="65">
        <v>2600</v>
      </c>
      <c r="M3652" s="65">
        <v>6</v>
      </c>
      <c r="N3652" s="65">
        <v>94.22</v>
      </c>
      <c r="O3652" s="65" t="s">
        <v>6471</v>
      </c>
    </row>
    <row r="3653" ht="15" spans="1:15">
      <c r="A3653" s="65" t="s">
        <v>36</v>
      </c>
      <c r="B3653" s="65" t="s">
        <v>9090</v>
      </c>
      <c r="C3653" s="65" t="s">
        <v>1939</v>
      </c>
      <c r="D3653" s="65" t="s">
        <v>9089</v>
      </c>
      <c r="E3653" s="65" t="s">
        <v>1997</v>
      </c>
      <c r="F3653" s="65">
        <v>60</v>
      </c>
      <c r="G3653" s="65" t="s">
        <v>10513</v>
      </c>
      <c r="H3653" s="65">
        <v>4</v>
      </c>
      <c r="I3653" s="65">
        <v>736.52</v>
      </c>
      <c r="J3653" s="65">
        <v>2499.78</v>
      </c>
      <c r="K3653" s="65">
        <v>117800</v>
      </c>
      <c r="L3653" s="65">
        <v>2600</v>
      </c>
      <c r="M3653" s="65">
        <v>6</v>
      </c>
      <c r="N3653" s="65">
        <v>94.22</v>
      </c>
      <c r="O3653" s="65" t="s">
        <v>6471</v>
      </c>
    </row>
    <row r="3654" ht="15" spans="1:15">
      <c r="A3654" s="65" t="s">
        <v>36</v>
      </c>
      <c r="B3654" s="65" t="s">
        <v>9092</v>
      </c>
      <c r="C3654" s="65" t="s">
        <v>1939</v>
      </c>
      <c r="D3654" s="65" t="s">
        <v>9089</v>
      </c>
      <c r="E3654" s="65" t="s">
        <v>1997</v>
      </c>
      <c r="F3654" s="65">
        <v>60</v>
      </c>
      <c r="G3654" s="65" t="s">
        <v>10513</v>
      </c>
      <c r="H3654" s="65">
        <v>4</v>
      </c>
      <c r="I3654" s="65">
        <v>736.52</v>
      </c>
      <c r="J3654" s="65">
        <v>2499.78</v>
      </c>
      <c r="K3654" s="65">
        <v>117800</v>
      </c>
      <c r="L3654" s="65">
        <v>2600</v>
      </c>
      <c r="M3654" s="65">
        <v>6</v>
      </c>
      <c r="N3654" s="65">
        <v>94.22</v>
      </c>
      <c r="O3654" s="65" t="s">
        <v>8689</v>
      </c>
    </row>
    <row r="3655" ht="15" spans="1:15">
      <c r="A3655" s="65" t="s">
        <v>36</v>
      </c>
      <c r="B3655" s="65" t="s">
        <v>9095</v>
      </c>
      <c r="C3655" s="65" t="s">
        <v>1939</v>
      </c>
      <c r="D3655" s="65" t="s">
        <v>9089</v>
      </c>
      <c r="E3655" s="65" t="s">
        <v>1997</v>
      </c>
      <c r="F3655" s="65">
        <v>60</v>
      </c>
      <c r="G3655" s="65" t="s">
        <v>10513</v>
      </c>
      <c r="H3655" s="65">
        <v>4</v>
      </c>
      <c r="I3655" s="65">
        <v>736.52</v>
      </c>
      <c r="J3655" s="65">
        <v>2499.78</v>
      </c>
      <c r="K3655" s="65">
        <v>117800</v>
      </c>
      <c r="L3655" s="65">
        <v>2600</v>
      </c>
      <c r="M3655" s="65">
        <v>6</v>
      </c>
      <c r="N3655" s="65">
        <v>94.22</v>
      </c>
      <c r="O3655" s="65" t="s">
        <v>6471</v>
      </c>
    </row>
    <row r="3656" ht="15" spans="1:15">
      <c r="A3656" s="65" t="s">
        <v>36</v>
      </c>
      <c r="B3656" s="65" t="s">
        <v>9097</v>
      </c>
      <c r="C3656" s="65" t="s">
        <v>1939</v>
      </c>
      <c r="D3656" s="65" t="s">
        <v>9089</v>
      </c>
      <c r="E3656" s="65" t="s">
        <v>1997</v>
      </c>
      <c r="F3656" s="65">
        <v>60</v>
      </c>
      <c r="G3656" s="65" t="s">
        <v>10513</v>
      </c>
      <c r="H3656" s="65">
        <v>4</v>
      </c>
      <c r="I3656" s="65">
        <v>736.52</v>
      </c>
      <c r="J3656" s="65">
        <v>2499.78</v>
      </c>
      <c r="K3656" s="65">
        <v>117800</v>
      </c>
      <c r="L3656" s="65">
        <v>2600</v>
      </c>
      <c r="M3656" s="65">
        <v>6</v>
      </c>
      <c r="N3656" s="65">
        <v>94.22</v>
      </c>
      <c r="O3656" s="65" t="s">
        <v>6471</v>
      </c>
    </row>
    <row r="3657" ht="15" spans="1:15">
      <c r="A3657" s="65" t="s">
        <v>36</v>
      </c>
      <c r="B3657" s="65" t="s">
        <v>9099</v>
      </c>
      <c r="C3657" s="65" t="s">
        <v>1939</v>
      </c>
      <c r="D3657" s="65" t="s">
        <v>9089</v>
      </c>
      <c r="E3657" s="65" t="s">
        <v>1997</v>
      </c>
      <c r="F3657" s="65">
        <v>60</v>
      </c>
      <c r="G3657" s="65" t="s">
        <v>10513</v>
      </c>
      <c r="H3657" s="65">
        <v>4</v>
      </c>
      <c r="I3657" s="65">
        <v>736.52</v>
      </c>
      <c r="J3657" s="65">
        <v>2499.78</v>
      </c>
      <c r="K3657" s="65">
        <v>117800</v>
      </c>
      <c r="L3657" s="65">
        <v>2600</v>
      </c>
      <c r="M3657" s="65">
        <v>6</v>
      </c>
      <c r="N3657" s="65">
        <v>94.22</v>
      </c>
      <c r="O3657" s="65" t="s">
        <v>6471</v>
      </c>
    </row>
    <row r="3658" ht="15" spans="1:15">
      <c r="A3658" s="65" t="s">
        <v>36</v>
      </c>
      <c r="B3658" s="65" t="s">
        <v>9101</v>
      </c>
      <c r="C3658" s="65" t="s">
        <v>1939</v>
      </c>
      <c r="D3658" s="65" t="s">
        <v>9089</v>
      </c>
      <c r="E3658" s="65" t="s">
        <v>1997</v>
      </c>
      <c r="F3658" s="65">
        <v>60</v>
      </c>
      <c r="G3658" s="65" t="s">
        <v>10513</v>
      </c>
      <c r="H3658" s="65">
        <v>4</v>
      </c>
      <c r="I3658" s="65">
        <v>736.52</v>
      </c>
      <c r="J3658" s="65">
        <v>2499.78</v>
      </c>
      <c r="K3658" s="65">
        <v>117800</v>
      </c>
      <c r="L3658" s="65">
        <v>2600</v>
      </c>
      <c r="M3658" s="65">
        <v>6</v>
      </c>
      <c r="N3658" s="65">
        <v>94.22</v>
      </c>
      <c r="O3658" s="65" t="s">
        <v>6471</v>
      </c>
    </row>
    <row r="3659" ht="15" spans="1:15">
      <c r="A3659" s="65" t="s">
        <v>36</v>
      </c>
      <c r="B3659" s="65" t="s">
        <v>9103</v>
      </c>
      <c r="C3659" s="65" t="s">
        <v>1939</v>
      </c>
      <c r="D3659" s="65" t="s">
        <v>9089</v>
      </c>
      <c r="E3659" s="65" t="s">
        <v>1997</v>
      </c>
      <c r="F3659" s="65">
        <v>60</v>
      </c>
      <c r="G3659" s="65" t="s">
        <v>10513</v>
      </c>
      <c r="H3659" s="65">
        <v>4</v>
      </c>
      <c r="I3659" s="65">
        <v>736.52</v>
      </c>
      <c r="J3659" s="65">
        <v>2499.78</v>
      </c>
      <c r="K3659" s="65">
        <v>117800</v>
      </c>
      <c r="L3659" s="65">
        <v>2600</v>
      </c>
      <c r="M3659" s="65">
        <v>6</v>
      </c>
      <c r="N3659" s="65">
        <v>94.22</v>
      </c>
      <c r="O3659" s="65" t="s">
        <v>6471</v>
      </c>
    </row>
    <row r="3660" ht="15" spans="1:15">
      <c r="A3660" s="65" t="s">
        <v>36</v>
      </c>
      <c r="B3660" s="65" t="s">
        <v>9105</v>
      </c>
      <c r="C3660" s="65" t="s">
        <v>1939</v>
      </c>
      <c r="D3660" s="65" t="s">
        <v>9089</v>
      </c>
      <c r="E3660" s="65" t="s">
        <v>1997</v>
      </c>
      <c r="F3660" s="65">
        <v>60</v>
      </c>
      <c r="G3660" s="65" t="s">
        <v>10513</v>
      </c>
      <c r="H3660" s="65">
        <v>4</v>
      </c>
      <c r="I3660" s="65">
        <v>736.52</v>
      </c>
      <c r="J3660" s="65">
        <v>2499.78</v>
      </c>
      <c r="K3660" s="65">
        <v>117800</v>
      </c>
      <c r="L3660" s="65">
        <v>2600</v>
      </c>
      <c r="M3660" s="65">
        <v>6</v>
      </c>
      <c r="N3660" s="65">
        <v>94.22</v>
      </c>
      <c r="O3660" s="65" t="s">
        <v>6471</v>
      </c>
    </row>
    <row r="3661" ht="15" spans="1:15">
      <c r="A3661" s="65" t="s">
        <v>36</v>
      </c>
      <c r="B3661" s="65" t="s">
        <v>9107</v>
      </c>
      <c r="C3661" s="65" t="s">
        <v>1939</v>
      </c>
      <c r="D3661" s="65" t="s">
        <v>9089</v>
      </c>
      <c r="E3661" s="65" t="s">
        <v>1997</v>
      </c>
      <c r="F3661" s="65">
        <v>60</v>
      </c>
      <c r="G3661" s="65" t="s">
        <v>10513</v>
      </c>
      <c r="H3661" s="65">
        <v>4</v>
      </c>
      <c r="I3661" s="65">
        <v>736.52</v>
      </c>
      <c r="J3661" s="65">
        <v>2499.78</v>
      </c>
      <c r="K3661" s="65">
        <v>117800</v>
      </c>
      <c r="L3661" s="65">
        <v>2600</v>
      </c>
      <c r="M3661" s="65">
        <v>6</v>
      </c>
      <c r="N3661" s="65">
        <v>94.22</v>
      </c>
      <c r="O3661" s="65" t="s">
        <v>6471</v>
      </c>
    </row>
    <row r="3662" ht="15" spans="1:15">
      <c r="A3662" s="65" t="s">
        <v>36</v>
      </c>
      <c r="B3662" s="65" t="s">
        <v>9109</v>
      </c>
      <c r="C3662" s="65" t="s">
        <v>1939</v>
      </c>
      <c r="D3662" s="65" t="s">
        <v>9089</v>
      </c>
      <c r="E3662" s="65" t="s">
        <v>1997</v>
      </c>
      <c r="F3662" s="65">
        <v>60</v>
      </c>
      <c r="G3662" s="65" t="s">
        <v>10513</v>
      </c>
      <c r="H3662" s="65">
        <v>4</v>
      </c>
      <c r="I3662" s="65">
        <v>736.52</v>
      </c>
      <c r="J3662" s="65">
        <v>2499.78</v>
      </c>
      <c r="K3662" s="65">
        <v>117800</v>
      </c>
      <c r="L3662" s="65">
        <v>2600</v>
      </c>
      <c r="M3662" s="65">
        <v>6</v>
      </c>
      <c r="N3662" s="65">
        <v>94.22</v>
      </c>
      <c r="O3662" s="65" t="s">
        <v>6471</v>
      </c>
    </row>
    <row r="3663" ht="15" spans="1:15">
      <c r="A3663" s="65" t="s">
        <v>36</v>
      </c>
      <c r="B3663" s="65" t="s">
        <v>9111</v>
      </c>
      <c r="C3663" s="65" t="s">
        <v>1939</v>
      </c>
      <c r="D3663" s="65" t="s">
        <v>9089</v>
      </c>
      <c r="E3663" s="65" t="s">
        <v>1997</v>
      </c>
      <c r="F3663" s="65">
        <v>60</v>
      </c>
      <c r="G3663" s="65" t="s">
        <v>10513</v>
      </c>
      <c r="H3663" s="65">
        <v>4</v>
      </c>
      <c r="I3663" s="65">
        <v>736.52</v>
      </c>
      <c r="J3663" s="65">
        <v>2499.78</v>
      </c>
      <c r="K3663" s="65">
        <v>117800</v>
      </c>
      <c r="L3663" s="65">
        <v>2600</v>
      </c>
      <c r="M3663" s="65">
        <v>6</v>
      </c>
      <c r="N3663" s="65">
        <v>94.22</v>
      </c>
      <c r="O3663" s="65" t="s">
        <v>6471</v>
      </c>
    </row>
    <row r="3664" ht="15" spans="1:15">
      <c r="A3664" s="65" t="s">
        <v>36</v>
      </c>
      <c r="B3664" s="65" t="s">
        <v>9113</v>
      </c>
      <c r="C3664" s="65" t="s">
        <v>1939</v>
      </c>
      <c r="D3664" s="65" t="s">
        <v>9089</v>
      </c>
      <c r="E3664" s="65" t="s">
        <v>1997</v>
      </c>
      <c r="F3664" s="65">
        <v>60</v>
      </c>
      <c r="G3664" s="65" t="s">
        <v>10513</v>
      </c>
      <c r="H3664" s="65">
        <v>4</v>
      </c>
      <c r="I3664" s="65">
        <v>736.52</v>
      </c>
      <c r="J3664" s="65">
        <v>2499.78</v>
      </c>
      <c r="K3664" s="65">
        <v>117800</v>
      </c>
      <c r="L3664" s="65">
        <v>2600</v>
      </c>
      <c r="M3664" s="65">
        <v>6</v>
      </c>
      <c r="N3664" s="65">
        <v>94.22</v>
      </c>
      <c r="O3664" s="65" t="s">
        <v>6471</v>
      </c>
    </row>
    <row r="3665" ht="15" spans="1:15">
      <c r="A3665" s="65" t="s">
        <v>36</v>
      </c>
      <c r="B3665" s="65" t="s">
        <v>9115</v>
      </c>
      <c r="C3665" s="65" t="s">
        <v>1939</v>
      </c>
      <c r="D3665" s="65" t="s">
        <v>9089</v>
      </c>
      <c r="E3665" s="65" t="s">
        <v>1997</v>
      </c>
      <c r="F3665" s="65">
        <v>60</v>
      </c>
      <c r="G3665" s="65" t="s">
        <v>10513</v>
      </c>
      <c r="H3665" s="65">
        <v>4</v>
      </c>
      <c r="I3665" s="65">
        <v>736.52</v>
      </c>
      <c r="J3665" s="65">
        <v>2499.78</v>
      </c>
      <c r="K3665" s="65">
        <v>117800</v>
      </c>
      <c r="L3665" s="65">
        <v>2600</v>
      </c>
      <c r="M3665" s="65">
        <v>6</v>
      </c>
      <c r="N3665" s="65">
        <v>94.22</v>
      </c>
      <c r="O3665" s="65" t="s">
        <v>8689</v>
      </c>
    </row>
    <row r="3666" ht="15" spans="1:15">
      <c r="A3666" s="65" t="s">
        <v>36</v>
      </c>
      <c r="B3666" s="65" t="s">
        <v>9117</v>
      </c>
      <c r="C3666" s="65" t="s">
        <v>1939</v>
      </c>
      <c r="D3666" s="65" t="s">
        <v>9089</v>
      </c>
      <c r="E3666" s="65" t="s">
        <v>1997</v>
      </c>
      <c r="F3666" s="65">
        <v>60</v>
      </c>
      <c r="G3666" s="65" t="s">
        <v>10513</v>
      </c>
      <c r="H3666" s="65">
        <v>4</v>
      </c>
      <c r="I3666" s="65">
        <v>736.52</v>
      </c>
      <c r="J3666" s="65">
        <v>2499.78</v>
      </c>
      <c r="K3666" s="65">
        <v>117800</v>
      </c>
      <c r="L3666" s="65">
        <v>2600</v>
      </c>
      <c r="M3666" s="65">
        <v>6</v>
      </c>
      <c r="N3666" s="65">
        <v>94.22</v>
      </c>
      <c r="O3666" s="65" t="s">
        <v>6471</v>
      </c>
    </row>
    <row r="3667" ht="15" spans="1:15">
      <c r="A3667" s="65" t="s">
        <v>36</v>
      </c>
      <c r="B3667" s="65" t="s">
        <v>9119</v>
      </c>
      <c r="C3667" s="65" t="s">
        <v>1939</v>
      </c>
      <c r="D3667" s="65" t="s">
        <v>9089</v>
      </c>
      <c r="E3667" s="65" t="s">
        <v>1997</v>
      </c>
      <c r="F3667" s="65">
        <v>60</v>
      </c>
      <c r="G3667" s="65" t="s">
        <v>10513</v>
      </c>
      <c r="H3667" s="65">
        <v>4</v>
      </c>
      <c r="I3667" s="65">
        <v>736.52</v>
      </c>
      <c r="J3667" s="65">
        <v>2499.78</v>
      </c>
      <c r="K3667" s="65">
        <v>117800</v>
      </c>
      <c r="L3667" s="65">
        <v>2600</v>
      </c>
      <c r="M3667" s="65">
        <v>6</v>
      </c>
      <c r="N3667" s="65">
        <v>94.22</v>
      </c>
      <c r="O3667" s="65" t="s">
        <v>6471</v>
      </c>
    </row>
    <row r="3668" ht="15" spans="1:15">
      <c r="A3668" s="65" t="s">
        <v>36</v>
      </c>
      <c r="B3668" s="65" t="s">
        <v>9121</v>
      </c>
      <c r="C3668" s="65" t="s">
        <v>1939</v>
      </c>
      <c r="D3668" s="65" t="s">
        <v>9089</v>
      </c>
      <c r="E3668" s="65" t="s">
        <v>1997</v>
      </c>
      <c r="F3668" s="65">
        <v>60</v>
      </c>
      <c r="G3668" s="65" t="s">
        <v>10513</v>
      </c>
      <c r="H3668" s="65">
        <v>4</v>
      </c>
      <c r="I3668" s="65">
        <v>736.52</v>
      </c>
      <c r="J3668" s="65">
        <v>2499.78</v>
      </c>
      <c r="K3668" s="65">
        <v>117800</v>
      </c>
      <c r="L3668" s="65">
        <v>2600</v>
      </c>
      <c r="M3668" s="65">
        <v>6</v>
      </c>
      <c r="N3668" s="65">
        <v>94.22</v>
      </c>
      <c r="O3668" s="65" t="s">
        <v>6471</v>
      </c>
    </row>
    <row r="3669" ht="15" spans="1:15">
      <c r="A3669" s="65" t="s">
        <v>36</v>
      </c>
      <c r="B3669" s="65" t="s">
        <v>9123</v>
      </c>
      <c r="C3669" s="65" t="s">
        <v>1939</v>
      </c>
      <c r="D3669" s="65" t="s">
        <v>9089</v>
      </c>
      <c r="E3669" s="65" t="s">
        <v>1997</v>
      </c>
      <c r="F3669" s="65">
        <v>60</v>
      </c>
      <c r="G3669" s="65" t="s">
        <v>10513</v>
      </c>
      <c r="H3669" s="65">
        <v>4</v>
      </c>
      <c r="I3669" s="65">
        <v>736.52</v>
      </c>
      <c r="J3669" s="65">
        <v>2499.78</v>
      </c>
      <c r="K3669" s="65">
        <v>117800</v>
      </c>
      <c r="L3669" s="65">
        <v>2600</v>
      </c>
      <c r="M3669" s="65">
        <v>6</v>
      </c>
      <c r="N3669" s="65">
        <v>94.22</v>
      </c>
      <c r="O3669" s="65" t="s">
        <v>6471</v>
      </c>
    </row>
    <row r="3670" ht="15" spans="1:15">
      <c r="A3670" s="65" t="s">
        <v>36</v>
      </c>
      <c r="B3670" s="65" t="s">
        <v>9125</v>
      </c>
      <c r="C3670" s="65" t="s">
        <v>1939</v>
      </c>
      <c r="D3670" s="65" t="s">
        <v>9089</v>
      </c>
      <c r="E3670" s="65" t="s">
        <v>1997</v>
      </c>
      <c r="F3670" s="65">
        <v>60</v>
      </c>
      <c r="G3670" s="65" t="s">
        <v>10513</v>
      </c>
      <c r="H3670" s="65">
        <v>4</v>
      </c>
      <c r="I3670" s="65">
        <v>736.52</v>
      </c>
      <c r="J3670" s="65">
        <v>2499.78</v>
      </c>
      <c r="K3670" s="65">
        <v>117800</v>
      </c>
      <c r="L3670" s="65">
        <v>2600</v>
      </c>
      <c r="M3670" s="65">
        <v>6</v>
      </c>
      <c r="N3670" s="65">
        <v>94.22</v>
      </c>
      <c r="O3670" s="65" t="s">
        <v>6471</v>
      </c>
    </row>
    <row r="3671" ht="15" spans="1:15">
      <c r="A3671" s="65" t="s">
        <v>36</v>
      </c>
      <c r="B3671" s="65" t="s">
        <v>9127</v>
      </c>
      <c r="C3671" s="65" t="s">
        <v>1939</v>
      </c>
      <c r="D3671" s="65" t="s">
        <v>9089</v>
      </c>
      <c r="E3671" s="65" t="s">
        <v>1997</v>
      </c>
      <c r="F3671" s="65">
        <v>60</v>
      </c>
      <c r="G3671" s="65" t="s">
        <v>10513</v>
      </c>
      <c r="H3671" s="65">
        <v>4</v>
      </c>
      <c r="I3671" s="65">
        <v>736.52</v>
      </c>
      <c r="J3671" s="65">
        <v>2499.78</v>
      </c>
      <c r="K3671" s="65">
        <v>117800</v>
      </c>
      <c r="L3671" s="65">
        <v>2600</v>
      </c>
      <c r="M3671" s="65">
        <v>6</v>
      </c>
      <c r="N3671" s="65">
        <v>94.22</v>
      </c>
      <c r="O3671" s="65" t="s">
        <v>8689</v>
      </c>
    </row>
    <row r="3672" ht="15" spans="1:15">
      <c r="A3672" s="65" t="s">
        <v>36</v>
      </c>
      <c r="B3672" s="65" t="s">
        <v>9129</v>
      </c>
      <c r="C3672" s="65" t="s">
        <v>1939</v>
      </c>
      <c r="D3672" s="65" t="s">
        <v>9089</v>
      </c>
      <c r="E3672" s="65" t="s">
        <v>1997</v>
      </c>
      <c r="F3672" s="65">
        <v>60</v>
      </c>
      <c r="G3672" s="65" t="s">
        <v>10513</v>
      </c>
      <c r="H3672" s="65">
        <v>4</v>
      </c>
      <c r="I3672" s="65">
        <v>736.52</v>
      </c>
      <c r="J3672" s="65">
        <v>2499.78</v>
      </c>
      <c r="K3672" s="65">
        <v>117800</v>
      </c>
      <c r="L3672" s="65">
        <v>2600</v>
      </c>
      <c r="M3672" s="65">
        <v>6</v>
      </c>
      <c r="N3672" s="65">
        <v>94.22</v>
      </c>
      <c r="O3672" s="65" t="s">
        <v>6471</v>
      </c>
    </row>
    <row r="3673" ht="15" spans="1:15">
      <c r="A3673" s="65" t="s">
        <v>36</v>
      </c>
      <c r="B3673" s="65" t="s">
        <v>9131</v>
      </c>
      <c r="C3673" s="65" t="s">
        <v>1939</v>
      </c>
      <c r="D3673" s="65" t="s">
        <v>9089</v>
      </c>
      <c r="E3673" s="65" t="s">
        <v>1997</v>
      </c>
      <c r="F3673" s="65">
        <v>60</v>
      </c>
      <c r="G3673" s="65" t="s">
        <v>10513</v>
      </c>
      <c r="H3673" s="65">
        <v>4</v>
      </c>
      <c r="I3673" s="65">
        <v>736.52</v>
      </c>
      <c r="J3673" s="65">
        <v>2499.78</v>
      </c>
      <c r="K3673" s="65">
        <v>117800</v>
      </c>
      <c r="L3673" s="65">
        <v>2600</v>
      </c>
      <c r="M3673" s="65">
        <v>6</v>
      </c>
      <c r="N3673" s="65">
        <v>94.22</v>
      </c>
      <c r="O3673" s="65" t="s">
        <v>6471</v>
      </c>
    </row>
    <row r="3674" ht="15" spans="1:15">
      <c r="A3674" s="65" t="s">
        <v>36</v>
      </c>
      <c r="B3674" s="65" t="s">
        <v>9133</v>
      </c>
      <c r="C3674" s="65" t="s">
        <v>1939</v>
      </c>
      <c r="D3674" s="65" t="s">
        <v>9089</v>
      </c>
      <c r="E3674" s="65" t="s">
        <v>1997</v>
      </c>
      <c r="F3674" s="65">
        <v>60</v>
      </c>
      <c r="G3674" s="65" t="s">
        <v>10513</v>
      </c>
      <c r="H3674" s="65">
        <v>4</v>
      </c>
      <c r="I3674" s="65">
        <v>736.52</v>
      </c>
      <c r="J3674" s="65">
        <v>2499.78</v>
      </c>
      <c r="K3674" s="65">
        <v>117800</v>
      </c>
      <c r="L3674" s="65">
        <v>2600</v>
      </c>
      <c r="M3674" s="65">
        <v>6</v>
      </c>
      <c r="N3674" s="65">
        <v>94.22</v>
      </c>
      <c r="O3674" s="65" t="s">
        <v>6471</v>
      </c>
    </row>
    <row r="3675" ht="15" spans="1:15">
      <c r="A3675" s="65" t="s">
        <v>36</v>
      </c>
      <c r="B3675" s="65" t="s">
        <v>9135</v>
      </c>
      <c r="C3675" s="65" t="s">
        <v>1939</v>
      </c>
      <c r="D3675" s="65" t="s">
        <v>9089</v>
      </c>
      <c r="E3675" s="65" t="s">
        <v>1997</v>
      </c>
      <c r="F3675" s="65">
        <v>60</v>
      </c>
      <c r="G3675" s="65" t="s">
        <v>10513</v>
      </c>
      <c r="H3675" s="65">
        <v>4</v>
      </c>
      <c r="I3675" s="65">
        <v>736.52</v>
      </c>
      <c r="J3675" s="65">
        <v>2499.78</v>
      </c>
      <c r="K3675" s="65">
        <v>117800</v>
      </c>
      <c r="L3675" s="65">
        <v>2600</v>
      </c>
      <c r="M3675" s="65">
        <v>6</v>
      </c>
      <c r="N3675" s="65">
        <v>94.22</v>
      </c>
      <c r="O3675" s="65" t="s">
        <v>6471</v>
      </c>
    </row>
    <row r="3676" ht="15" spans="1:15">
      <c r="A3676" s="65" t="s">
        <v>36</v>
      </c>
      <c r="B3676" s="65" t="s">
        <v>9137</v>
      </c>
      <c r="C3676" s="65" t="s">
        <v>1939</v>
      </c>
      <c r="D3676" s="65" t="s">
        <v>9089</v>
      </c>
      <c r="E3676" s="65" t="s">
        <v>1997</v>
      </c>
      <c r="F3676" s="65">
        <v>60</v>
      </c>
      <c r="G3676" s="65" t="s">
        <v>10513</v>
      </c>
      <c r="H3676" s="65">
        <v>4</v>
      </c>
      <c r="I3676" s="65">
        <v>736.52</v>
      </c>
      <c r="J3676" s="65">
        <v>2499.78</v>
      </c>
      <c r="K3676" s="65">
        <v>117800</v>
      </c>
      <c r="L3676" s="65">
        <v>2600</v>
      </c>
      <c r="M3676" s="65">
        <v>6</v>
      </c>
      <c r="N3676" s="65">
        <v>94.22</v>
      </c>
      <c r="O3676" s="65" t="s">
        <v>6471</v>
      </c>
    </row>
    <row r="3677" ht="15" spans="1:15">
      <c r="A3677" s="65" t="s">
        <v>36</v>
      </c>
      <c r="B3677" s="65" t="s">
        <v>9139</v>
      </c>
      <c r="C3677" s="65" t="s">
        <v>1939</v>
      </c>
      <c r="D3677" s="65" t="s">
        <v>9089</v>
      </c>
      <c r="E3677" s="65" t="s">
        <v>1997</v>
      </c>
      <c r="F3677" s="65">
        <v>60</v>
      </c>
      <c r="G3677" s="65" t="s">
        <v>10513</v>
      </c>
      <c r="H3677" s="65">
        <v>4</v>
      </c>
      <c r="I3677" s="65">
        <v>736.52</v>
      </c>
      <c r="J3677" s="65">
        <v>2499.78</v>
      </c>
      <c r="K3677" s="65">
        <v>117800</v>
      </c>
      <c r="L3677" s="65">
        <v>2600</v>
      </c>
      <c r="M3677" s="65">
        <v>6</v>
      </c>
      <c r="N3677" s="65">
        <v>94.22</v>
      </c>
      <c r="O3677" s="65" t="s">
        <v>8689</v>
      </c>
    </row>
    <row r="3678" ht="15" spans="1:15">
      <c r="A3678" s="65" t="s">
        <v>36</v>
      </c>
      <c r="B3678" s="65" t="s">
        <v>9141</v>
      </c>
      <c r="C3678" s="65" t="s">
        <v>1939</v>
      </c>
      <c r="D3678" s="65" t="s">
        <v>9089</v>
      </c>
      <c r="E3678" s="65" t="s">
        <v>1997</v>
      </c>
      <c r="F3678" s="65">
        <v>60</v>
      </c>
      <c r="G3678" s="65" t="s">
        <v>10513</v>
      </c>
      <c r="H3678" s="65">
        <v>4</v>
      </c>
      <c r="I3678" s="65">
        <v>736.52</v>
      </c>
      <c r="J3678" s="65">
        <v>2499.78</v>
      </c>
      <c r="K3678" s="65">
        <v>117800</v>
      </c>
      <c r="L3678" s="65">
        <v>2600</v>
      </c>
      <c r="M3678" s="65">
        <v>6</v>
      </c>
      <c r="N3678" s="65">
        <v>94.22</v>
      </c>
      <c r="O3678" s="65" t="s">
        <v>8689</v>
      </c>
    </row>
    <row r="3679" ht="15" spans="1:15">
      <c r="A3679" s="65" t="s">
        <v>36</v>
      </c>
      <c r="B3679" s="65" t="s">
        <v>9143</v>
      </c>
      <c r="C3679" s="65" t="s">
        <v>1939</v>
      </c>
      <c r="D3679" s="65" t="s">
        <v>9089</v>
      </c>
      <c r="E3679" s="65" t="s">
        <v>1997</v>
      </c>
      <c r="F3679" s="65">
        <v>60</v>
      </c>
      <c r="G3679" s="65" t="s">
        <v>10513</v>
      </c>
      <c r="H3679" s="65">
        <v>4</v>
      </c>
      <c r="I3679" s="65">
        <v>736.52</v>
      </c>
      <c r="J3679" s="65">
        <v>2499.78</v>
      </c>
      <c r="K3679" s="65">
        <v>117800</v>
      </c>
      <c r="L3679" s="65">
        <v>2600</v>
      </c>
      <c r="M3679" s="65">
        <v>6</v>
      </c>
      <c r="N3679" s="65">
        <v>94.22</v>
      </c>
      <c r="O3679" s="65" t="s">
        <v>6471</v>
      </c>
    </row>
    <row r="3680" ht="15" spans="1:15">
      <c r="A3680" s="65" t="s">
        <v>36</v>
      </c>
      <c r="B3680" s="65" t="s">
        <v>9145</v>
      </c>
      <c r="C3680" s="65" t="s">
        <v>1939</v>
      </c>
      <c r="D3680" s="65" t="s">
        <v>9089</v>
      </c>
      <c r="E3680" s="65" t="s">
        <v>1997</v>
      </c>
      <c r="F3680" s="65">
        <v>60</v>
      </c>
      <c r="G3680" s="65" t="s">
        <v>10513</v>
      </c>
      <c r="H3680" s="65">
        <v>4</v>
      </c>
      <c r="I3680" s="65">
        <v>736.52</v>
      </c>
      <c r="J3680" s="65">
        <v>2499.78</v>
      </c>
      <c r="K3680" s="65">
        <v>117800</v>
      </c>
      <c r="L3680" s="65">
        <v>2600</v>
      </c>
      <c r="M3680" s="65">
        <v>6</v>
      </c>
      <c r="N3680" s="65">
        <v>94.22</v>
      </c>
      <c r="O3680" s="65" t="s">
        <v>8689</v>
      </c>
    </row>
    <row r="3681" ht="15" spans="1:15">
      <c r="A3681" s="65" t="s">
        <v>36</v>
      </c>
      <c r="B3681" s="65" t="s">
        <v>9147</v>
      </c>
      <c r="C3681" s="65" t="s">
        <v>1939</v>
      </c>
      <c r="D3681" s="65" t="s">
        <v>9089</v>
      </c>
      <c r="E3681" s="65" t="s">
        <v>1997</v>
      </c>
      <c r="F3681" s="65">
        <v>60</v>
      </c>
      <c r="G3681" s="65" t="s">
        <v>10513</v>
      </c>
      <c r="H3681" s="65">
        <v>4</v>
      </c>
      <c r="I3681" s="65">
        <v>736.52</v>
      </c>
      <c r="J3681" s="65">
        <v>2499.78</v>
      </c>
      <c r="K3681" s="65">
        <v>117800</v>
      </c>
      <c r="L3681" s="65">
        <v>2600</v>
      </c>
      <c r="M3681" s="65">
        <v>6</v>
      </c>
      <c r="N3681" s="65">
        <v>94.22</v>
      </c>
      <c r="O3681" s="65" t="s">
        <v>6471</v>
      </c>
    </row>
    <row r="3682" ht="15" spans="1:15">
      <c r="A3682" s="65" t="s">
        <v>36</v>
      </c>
      <c r="B3682" s="65" t="s">
        <v>9149</v>
      </c>
      <c r="C3682" s="65" t="s">
        <v>1939</v>
      </c>
      <c r="D3682" s="65" t="s">
        <v>9089</v>
      </c>
      <c r="E3682" s="65" t="s">
        <v>1997</v>
      </c>
      <c r="F3682" s="65">
        <v>60</v>
      </c>
      <c r="G3682" s="65" t="s">
        <v>10513</v>
      </c>
      <c r="H3682" s="65">
        <v>4</v>
      </c>
      <c r="I3682" s="65">
        <v>736.52</v>
      </c>
      <c r="J3682" s="65">
        <v>2499.78</v>
      </c>
      <c r="K3682" s="65">
        <v>117800</v>
      </c>
      <c r="L3682" s="65">
        <v>2600</v>
      </c>
      <c r="M3682" s="65">
        <v>6</v>
      </c>
      <c r="N3682" s="65">
        <v>94.22</v>
      </c>
      <c r="O3682" s="65" t="s">
        <v>8689</v>
      </c>
    </row>
    <row r="3683" ht="15" spans="1:15">
      <c r="A3683" s="65" t="s">
        <v>36</v>
      </c>
      <c r="B3683" s="65" t="s">
        <v>9151</v>
      </c>
      <c r="C3683" s="65" t="s">
        <v>1939</v>
      </c>
      <c r="D3683" s="65" t="s">
        <v>9089</v>
      </c>
      <c r="E3683" s="65" t="s">
        <v>1997</v>
      </c>
      <c r="F3683" s="65">
        <v>60</v>
      </c>
      <c r="G3683" s="65" t="s">
        <v>10513</v>
      </c>
      <c r="H3683" s="65">
        <v>4</v>
      </c>
      <c r="I3683" s="65">
        <v>736.52</v>
      </c>
      <c r="J3683" s="65">
        <v>2499.78</v>
      </c>
      <c r="K3683" s="65">
        <v>117800</v>
      </c>
      <c r="L3683" s="65">
        <v>2600</v>
      </c>
      <c r="M3683" s="65">
        <v>6</v>
      </c>
      <c r="N3683" s="65">
        <v>94.22</v>
      </c>
      <c r="O3683" s="65" t="s">
        <v>6471</v>
      </c>
    </row>
    <row r="3684" ht="15" spans="1:15">
      <c r="A3684" s="65" t="s">
        <v>36</v>
      </c>
      <c r="B3684" s="65" t="s">
        <v>9153</v>
      </c>
      <c r="C3684" s="65" t="s">
        <v>1939</v>
      </c>
      <c r="D3684" s="65" t="s">
        <v>9089</v>
      </c>
      <c r="E3684" s="65" t="s">
        <v>1997</v>
      </c>
      <c r="F3684" s="65">
        <v>60</v>
      </c>
      <c r="G3684" s="65" t="s">
        <v>10513</v>
      </c>
      <c r="H3684" s="65">
        <v>4</v>
      </c>
      <c r="I3684" s="65">
        <v>736.52</v>
      </c>
      <c r="J3684" s="65">
        <v>2499.78</v>
      </c>
      <c r="K3684" s="65">
        <v>117800</v>
      </c>
      <c r="L3684" s="65">
        <v>2600</v>
      </c>
      <c r="M3684" s="65">
        <v>6</v>
      </c>
      <c r="N3684" s="65">
        <v>94.22</v>
      </c>
      <c r="O3684" s="65" t="s">
        <v>6471</v>
      </c>
    </row>
    <row r="3685" ht="15" spans="1:15">
      <c r="A3685" s="65" t="s">
        <v>36</v>
      </c>
      <c r="B3685" s="65" t="s">
        <v>9155</v>
      </c>
      <c r="C3685" s="65" t="s">
        <v>1939</v>
      </c>
      <c r="D3685" s="65" t="s">
        <v>9089</v>
      </c>
      <c r="E3685" s="65" t="s">
        <v>1997</v>
      </c>
      <c r="F3685" s="65">
        <v>60</v>
      </c>
      <c r="G3685" s="65" t="s">
        <v>10513</v>
      </c>
      <c r="H3685" s="65">
        <v>4</v>
      </c>
      <c r="I3685" s="65">
        <v>736.52</v>
      </c>
      <c r="J3685" s="65">
        <v>2499.78</v>
      </c>
      <c r="K3685" s="65">
        <v>117800</v>
      </c>
      <c r="L3685" s="65">
        <v>2600</v>
      </c>
      <c r="M3685" s="65">
        <v>6</v>
      </c>
      <c r="N3685" s="65">
        <v>94.22</v>
      </c>
      <c r="O3685" s="65" t="s">
        <v>8689</v>
      </c>
    </row>
    <row r="3686" ht="15" spans="1:15">
      <c r="A3686" s="65" t="s">
        <v>36</v>
      </c>
      <c r="B3686" s="65" t="s">
        <v>9157</v>
      </c>
      <c r="C3686" s="65" t="s">
        <v>1939</v>
      </c>
      <c r="D3686" s="65" t="s">
        <v>9089</v>
      </c>
      <c r="E3686" s="65" t="s">
        <v>1997</v>
      </c>
      <c r="F3686" s="65">
        <v>60</v>
      </c>
      <c r="G3686" s="65" t="s">
        <v>10513</v>
      </c>
      <c r="H3686" s="65">
        <v>4</v>
      </c>
      <c r="I3686" s="65">
        <v>736.52</v>
      </c>
      <c r="J3686" s="65">
        <v>2499.78</v>
      </c>
      <c r="K3686" s="65">
        <v>117800</v>
      </c>
      <c r="L3686" s="65">
        <v>2600</v>
      </c>
      <c r="M3686" s="65">
        <v>6</v>
      </c>
      <c r="N3686" s="65">
        <v>94.22</v>
      </c>
      <c r="O3686" s="65" t="s">
        <v>8689</v>
      </c>
    </row>
    <row r="3687" ht="15" spans="1:15">
      <c r="A3687" s="65" t="s">
        <v>36</v>
      </c>
      <c r="B3687" s="65" t="s">
        <v>9159</v>
      </c>
      <c r="C3687" s="65" t="s">
        <v>1939</v>
      </c>
      <c r="D3687" s="65" t="s">
        <v>9089</v>
      </c>
      <c r="E3687" s="65" t="s">
        <v>1997</v>
      </c>
      <c r="F3687" s="65">
        <v>60</v>
      </c>
      <c r="G3687" s="65" t="s">
        <v>10513</v>
      </c>
      <c r="H3687" s="65">
        <v>4</v>
      </c>
      <c r="I3687" s="65">
        <v>736.52</v>
      </c>
      <c r="J3687" s="65">
        <v>2499.78</v>
      </c>
      <c r="K3687" s="65">
        <v>117800</v>
      </c>
      <c r="L3687" s="65">
        <v>2600</v>
      </c>
      <c r="M3687" s="65">
        <v>6</v>
      </c>
      <c r="N3687" s="65">
        <v>94.22</v>
      </c>
      <c r="O3687" s="65" t="s">
        <v>6471</v>
      </c>
    </row>
    <row r="3688" ht="15" spans="1:15">
      <c r="A3688" s="65" t="s">
        <v>36</v>
      </c>
      <c r="B3688" s="65" t="s">
        <v>9161</v>
      </c>
      <c r="C3688" s="65" t="s">
        <v>1939</v>
      </c>
      <c r="D3688" s="65" t="s">
        <v>9089</v>
      </c>
      <c r="E3688" s="65" t="s">
        <v>1997</v>
      </c>
      <c r="F3688" s="65">
        <v>60</v>
      </c>
      <c r="G3688" s="65" t="s">
        <v>10513</v>
      </c>
      <c r="H3688" s="65">
        <v>4</v>
      </c>
      <c r="I3688" s="65">
        <v>736.52</v>
      </c>
      <c r="J3688" s="65">
        <v>2499.78</v>
      </c>
      <c r="K3688" s="65">
        <v>117800</v>
      </c>
      <c r="L3688" s="65">
        <v>2600</v>
      </c>
      <c r="M3688" s="65">
        <v>6</v>
      </c>
      <c r="N3688" s="65">
        <v>94.22</v>
      </c>
      <c r="O3688" s="65" t="s">
        <v>6471</v>
      </c>
    </row>
    <row r="3689" ht="15" spans="1:15">
      <c r="A3689" s="65" t="s">
        <v>36</v>
      </c>
      <c r="B3689" s="65" t="s">
        <v>9163</v>
      </c>
      <c r="C3689" s="65" t="s">
        <v>1939</v>
      </c>
      <c r="D3689" s="65" t="s">
        <v>9089</v>
      </c>
      <c r="E3689" s="65" t="s">
        <v>1997</v>
      </c>
      <c r="F3689" s="65">
        <v>60</v>
      </c>
      <c r="G3689" s="65" t="s">
        <v>10513</v>
      </c>
      <c r="H3689" s="65">
        <v>4</v>
      </c>
      <c r="I3689" s="65">
        <v>736.52</v>
      </c>
      <c r="J3689" s="65">
        <v>2499.78</v>
      </c>
      <c r="K3689" s="65">
        <v>117800</v>
      </c>
      <c r="L3689" s="65">
        <v>2600</v>
      </c>
      <c r="M3689" s="65">
        <v>6</v>
      </c>
      <c r="N3689" s="65">
        <v>94.22</v>
      </c>
      <c r="O3689" s="65" t="s">
        <v>8689</v>
      </c>
    </row>
    <row r="3690" ht="15" spans="1:15">
      <c r="A3690" s="65" t="s">
        <v>36</v>
      </c>
      <c r="B3690" s="65" t="s">
        <v>9165</v>
      </c>
      <c r="C3690" s="65" t="s">
        <v>1939</v>
      </c>
      <c r="D3690" s="65" t="s">
        <v>9089</v>
      </c>
      <c r="E3690" s="65" t="s">
        <v>1997</v>
      </c>
      <c r="F3690" s="65">
        <v>60</v>
      </c>
      <c r="G3690" s="65" t="s">
        <v>10513</v>
      </c>
      <c r="H3690" s="65">
        <v>4</v>
      </c>
      <c r="I3690" s="65">
        <v>736.52</v>
      </c>
      <c r="J3690" s="65">
        <v>2499.78</v>
      </c>
      <c r="K3690" s="65">
        <v>117800</v>
      </c>
      <c r="L3690" s="65">
        <v>2600</v>
      </c>
      <c r="M3690" s="65">
        <v>6</v>
      </c>
      <c r="N3690" s="65">
        <v>94.22</v>
      </c>
      <c r="O3690" s="65" t="s">
        <v>8689</v>
      </c>
    </row>
    <row r="3691" ht="15" spans="1:15">
      <c r="A3691" s="65" t="s">
        <v>36</v>
      </c>
      <c r="B3691" s="65" t="s">
        <v>9167</v>
      </c>
      <c r="C3691" s="65" t="s">
        <v>1939</v>
      </c>
      <c r="D3691" s="65" t="s">
        <v>9089</v>
      </c>
      <c r="E3691" s="65" t="s">
        <v>1997</v>
      </c>
      <c r="F3691" s="65">
        <v>60</v>
      </c>
      <c r="G3691" s="65" t="s">
        <v>10513</v>
      </c>
      <c r="H3691" s="65">
        <v>4</v>
      </c>
      <c r="I3691" s="65">
        <v>736.52</v>
      </c>
      <c r="J3691" s="65">
        <v>2499.78</v>
      </c>
      <c r="K3691" s="65">
        <v>117800</v>
      </c>
      <c r="L3691" s="65">
        <v>2600</v>
      </c>
      <c r="M3691" s="65">
        <v>6</v>
      </c>
      <c r="N3691" s="65">
        <v>94.22</v>
      </c>
      <c r="O3691" s="65" t="s">
        <v>6471</v>
      </c>
    </row>
    <row r="3692" ht="15" spans="1:15">
      <c r="A3692" s="65" t="s">
        <v>36</v>
      </c>
      <c r="B3692" s="65" t="s">
        <v>9169</v>
      </c>
      <c r="C3692" s="65" t="s">
        <v>1939</v>
      </c>
      <c r="D3692" s="65" t="s">
        <v>9089</v>
      </c>
      <c r="E3692" s="65" t="s">
        <v>1997</v>
      </c>
      <c r="F3692" s="65">
        <v>60</v>
      </c>
      <c r="G3692" s="65" t="s">
        <v>10513</v>
      </c>
      <c r="H3692" s="65">
        <v>4</v>
      </c>
      <c r="I3692" s="65">
        <v>736.52</v>
      </c>
      <c r="J3692" s="65">
        <v>2499.78</v>
      </c>
      <c r="K3692" s="65">
        <v>117800</v>
      </c>
      <c r="L3692" s="65">
        <v>2600</v>
      </c>
      <c r="M3692" s="65">
        <v>6</v>
      </c>
      <c r="N3692" s="65">
        <v>94.22</v>
      </c>
      <c r="O3692" s="65" t="s">
        <v>6471</v>
      </c>
    </row>
    <row r="3693" ht="15" spans="1:15">
      <c r="A3693" s="65" t="s">
        <v>36</v>
      </c>
      <c r="B3693" s="65" t="s">
        <v>9171</v>
      </c>
      <c r="C3693" s="65" t="s">
        <v>1939</v>
      </c>
      <c r="D3693" s="65" t="s">
        <v>9089</v>
      </c>
      <c r="E3693" s="65" t="s">
        <v>1997</v>
      </c>
      <c r="F3693" s="65">
        <v>60</v>
      </c>
      <c r="G3693" s="65" t="s">
        <v>10513</v>
      </c>
      <c r="H3693" s="65">
        <v>4</v>
      </c>
      <c r="I3693" s="65">
        <v>736.52</v>
      </c>
      <c r="J3693" s="65">
        <v>2499.78</v>
      </c>
      <c r="K3693" s="65">
        <v>117800</v>
      </c>
      <c r="L3693" s="65">
        <v>2600</v>
      </c>
      <c r="M3693" s="65">
        <v>6</v>
      </c>
      <c r="N3693" s="65">
        <v>94.22</v>
      </c>
      <c r="O3693" s="65" t="s">
        <v>6471</v>
      </c>
    </row>
    <row r="3694" ht="15" spans="1:15">
      <c r="A3694" s="65" t="s">
        <v>36</v>
      </c>
      <c r="B3694" s="65" t="s">
        <v>9173</v>
      </c>
      <c r="C3694" s="65" t="s">
        <v>1939</v>
      </c>
      <c r="D3694" s="65" t="s">
        <v>9089</v>
      </c>
      <c r="E3694" s="65" t="s">
        <v>1997</v>
      </c>
      <c r="F3694" s="65">
        <v>60</v>
      </c>
      <c r="G3694" s="65" t="s">
        <v>10513</v>
      </c>
      <c r="H3694" s="65">
        <v>4</v>
      </c>
      <c r="I3694" s="65">
        <v>736.52</v>
      </c>
      <c r="J3694" s="65">
        <v>2499.78</v>
      </c>
      <c r="K3694" s="65">
        <v>117800</v>
      </c>
      <c r="L3694" s="65">
        <v>2600</v>
      </c>
      <c r="M3694" s="65">
        <v>6</v>
      </c>
      <c r="N3694" s="65">
        <v>94.22</v>
      </c>
      <c r="O3694" s="65" t="s">
        <v>6471</v>
      </c>
    </row>
    <row r="3695" ht="15" spans="1:15">
      <c r="A3695" s="65" t="s">
        <v>36</v>
      </c>
      <c r="B3695" s="65" t="s">
        <v>9175</v>
      </c>
      <c r="C3695" s="65" t="s">
        <v>1939</v>
      </c>
      <c r="D3695" s="65" t="s">
        <v>9089</v>
      </c>
      <c r="E3695" s="65" t="s">
        <v>1997</v>
      </c>
      <c r="F3695" s="65">
        <v>60</v>
      </c>
      <c r="G3695" s="65" t="s">
        <v>10513</v>
      </c>
      <c r="H3695" s="65">
        <v>4</v>
      </c>
      <c r="I3695" s="65">
        <v>736.52</v>
      </c>
      <c r="J3695" s="65">
        <v>2499.78</v>
      </c>
      <c r="K3695" s="65">
        <v>117800</v>
      </c>
      <c r="L3695" s="65">
        <v>2600</v>
      </c>
      <c r="M3695" s="65">
        <v>6</v>
      </c>
      <c r="N3695" s="65">
        <v>94.22</v>
      </c>
      <c r="O3695" s="65" t="s">
        <v>8689</v>
      </c>
    </row>
    <row r="3696" ht="15" spans="1:15">
      <c r="A3696" s="65" t="s">
        <v>36</v>
      </c>
      <c r="B3696" s="65" t="s">
        <v>9177</v>
      </c>
      <c r="C3696" s="65" t="s">
        <v>1939</v>
      </c>
      <c r="D3696" s="65" t="s">
        <v>9089</v>
      </c>
      <c r="E3696" s="65" t="s">
        <v>1997</v>
      </c>
      <c r="F3696" s="65">
        <v>60</v>
      </c>
      <c r="G3696" s="65" t="s">
        <v>10513</v>
      </c>
      <c r="H3696" s="65">
        <v>4</v>
      </c>
      <c r="I3696" s="65">
        <v>736.52</v>
      </c>
      <c r="J3696" s="65">
        <v>2499.78</v>
      </c>
      <c r="K3696" s="65">
        <v>117800</v>
      </c>
      <c r="L3696" s="65">
        <v>2600</v>
      </c>
      <c r="M3696" s="65">
        <v>6</v>
      </c>
      <c r="N3696" s="65">
        <v>94.22</v>
      </c>
      <c r="O3696" s="65" t="s">
        <v>6471</v>
      </c>
    </row>
    <row r="3697" ht="15" spans="1:15">
      <c r="A3697" s="65" t="s">
        <v>36</v>
      </c>
      <c r="B3697" s="65" t="s">
        <v>9179</v>
      </c>
      <c r="C3697" s="65" t="s">
        <v>1939</v>
      </c>
      <c r="D3697" s="65" t="s">
        <v>9089</v>
      </c>
      <c r="E3697" s="65" t="s">
        <v>1997</v>
      </c>
      <c r="F3697" s="65">
        <v>60</v>
      </c>
      <c r="G3697" s="65" t="s">
        <v>10513</v>
      </c>
      <c r="H3697" s="65">
        <v>4</v>
      </c>
      <c r="I3697" s="65">
        <v>736.52</v>
      </c>
      <c r="J3697" s="65">
        <v>2499.78</v>
      </c>
      <c r="K3697" s="65">
        <v>117800</v>
      </c>
      <c r="L3697" s="65">
        <v>2600</v>
      </c>
      <c r="M3697" s="65">
        <v>6</v>
      </c>
      <c r="N3697" s="65">
        <v>94.22</v>
      </c>
      <c r="O3697" s="65" t="s">
        <v>8689</v>
      </c>
    </row>
    <row r="3698" ht="15" spans="1:15">
      <c r="A3698" s="65" t="s">
        <v>36</v>
      </c>
      <c r="B3698" s="65" t="s">
        <v>9181</v>
      </c>
      <c r="C3698" s="65" t="s">
        <v>1939</v>
      </c>
      <c r="D3698" s="65" t="s">
        <v>9089</v>
      </c>
      <c r="E3698" s="65" t="s">
        <v>1997</v>
      </c>
      <c r="F3698" s="65">
        <v>60</v>
      </c>
      <c r="G3698" s="65" t="s">
        <v>10513</v>
      </c>
      <c r="H3698" s="65">
        <v>4</v>
      </c>
      <c r="I3698" s="65">
        <v>736.52</v>
      </c>
      <c r="J3698" s="65">
        <v>2499.78</v>
      </c>
      <c r="K3698" s="65">
        <v>117800</v>
      </c>
      <c r="L3698" s="65">
        <v>2600</v>
      </c>
      <c r="M3698" s="65">
        <v>6</v>
      </c>
      <c r="N3698" s="65">
        <v>94.22</v>
      </c>
      <c r="O3698" s="65" t="s">
        <v>6471</v>
      </c>
    </row>
    <row r="3699" ht="15" spans="1:15">
      <c r="A3699" s="65" t="s">
        <v>36</v>
      </c>
      <c r="B3699" s="65" t="s">
        <v>9183</v>
      </c>
      <c r="C3699" s="65" t="s">
        <v>1939</v>
      </c>
      <c r="D3699" s="65" t="s">
        <v>9089</v>
      </c>
      <c r="E3699" s="65" t="s">
        <v>1997</v>
      </c>
      <c r="F3699" s="65">
        <v>60</v>
      </c>
      <c r="G3699" s="65" t="s">
        <v>10513</v>
      </c>
      <c r="H3699" s="65">
        <v>4</v>
      </c>
      <c r="I3699" s="65">
        <v>736.52</v>
      </c>
      <c r="J3699" s="65">
        <v>2499.78</v>
      </c>
      <c r="K3699" s="65">
        <v>117800</v>
      </c>
      <c r="L3699" s="65">
        <v>2600</v>
      </c>
      <c r="M3699" s="65">
        <v>6</v>
      </c>
      <c r="N3699" s="65">
        <v>94.22</v>
      </c>
      <c r="O3699" s="65" t="s">
        <v>8689</v>
      </c>
    </row>
    <row r="3700" ht="15" spans="1:15">
      <c r="A3700" s="65" t="s">
        <v>36</v>
      </c>
      <c r="B3700" s="65" t="s">
        <v>9185</v>
      </c>
      <c r="C3700" s="65" t="s">
        <v>1939</v>
      </c>
      <c r="D3700" s="65" t="s">
        <v>9089</v>
      </c>
      <c r="E3700" s="65" t="s">
        <v>1997</v>
      </c>
      <c r="F3700" s="65">
        <v>60</v>
      </c>
      <c r="G3700" s="65" t="s">
        <v>10513</v>
      </c>
      <c r="H3700" s="65">
        <v>4</v>
      </c>
      <c r="I3700" s="65">
        <v>736.52</v>
      </c>
      <c r="J3700" s="65">
        <v>2499.78</v>
      </c>
      <c r="K3700" s="65">
        <v>117800</v>
      </c>
      <c r="L3700" s="65">
        <v>2600</v>
      </c>
      <c r="M3700" s="65">
        <v>6</v>
      </c>
      <c r="N3700" s="65">
        <v>94.22</v>
      </c>
      <c r="O3700" s="65" t="s">
        <v>8689</v>
      </c>
    </row>
    <row r="3701" ht="15" spans="1:15">
      <c r="A3701" s="65" t="s">
        <v>36</v>
      </c>
      <c r="B3701" s="65" t="s">
        <v>9187</v>
      </c>
      <c r="C3701" s="65" t="s">
        <v>1939</v>
      </c>
      <c r="D3701" s="65" t="s">
        <v>9089</v>
      </c>
      <c r="E3701" s="65" t="s">
        <v>1997</v>
      </c>
      <c r="F3701" s="65">
        <v>60</v>
      </c>
      <c r="G3701" s="65" t="s">
        <v>10513</v>
      </c>
      <c r="H3701" s="65">
        <v>4</v>
      </c>
      <c r="I3701" s="65">
        <v>736.52</v>
      </c>
      <c r="J3701" s="65">
        <v>2499.78</v>
      </c>
      <c r="K3701" s="65">
        <v>117800</v>
      </c>
      <c r="L3701" s="65">
        <v>2600</v>
      </c>
      <c r="M3701" s="65">
        <v>6</v>
      </c>
      <c r="N3701" s="65">
        <v>94.22</v>
      </c>
      <c r="O3701" s="65" t="s">
        <v>8689</v>
      </c>
    </row>
    <row r="3702" ht="15" spans="1:15">
      <c r="A3702" s="65" t="s">
        <v>36</v>
      </c>
      <c r="B3702" s="65" t="s">
        <v>9189</v>
      </c>
      <c r="C3702" s="65" t="s">
        <v>1939</v>
      </c>
      <c r="D3702" s="65" t="s">
        <v>9089</v>
      </c>
      <c r="E3702" s="65" t="s">
        <v>1997</v>
      </c>
      <c r="F3702" s="65">
        <v>60</v>
      </c>
      <c r="G3702" s="65" t="s">
        <v>10513</v>
      </c>
      <c r="H3702" s="65">
        <v>4</v>
      </c>
      <c r="I3702" s="65">
        <v>736.52</v>
      </c>
      <c r="J3702" s="65">
        <v>2499.78</v>
      </c>
      <c r="K3702" s="65">
        <v>117800</v>
      </c>
      <c r="L3702" s="65">
        <v>2600</v>
      </c>
      <c r="M3702" s="65">
        <v>6</v>
      </c>
      <c r="N3702" s="65">
        <v>94.22</v>
      </c>
      <c r="O3702" s="65" t="s">
        <v>8689</v>
      </c>
    </row>
    <row r="3703" ht="15" spans="1:15">
      <c r="A3703" s="65" t="s">
        <v>36</v>
      </c>
      <c r="B3703" s="65" t="s">
        <v>9191</v>
      </c>
      <c r="C3703" s="65" t="s">
        <v>1939</v>
      </c>
      <c r="D3703" s="65" t="s">
        <v>9089</v>
      </c>
      <c r="E3703" s="65" t="s">
        <v>1997</v>
      </c>
      <c r="F3703" s="65">
        <v>60</v>
      </c>
      <c r="G3703" s="65" t="s">
        <v>10513</v>
      </c>
      <c r="H3703" s="65">
        <v>4</v>
      </c>
      <c r="I3703" s="65">
        <v>736.66</v>
      </c>
      <c r="J3703" s="65">
        <v>2499.86</v>
      </c>
      <c r="K3703" s="65">
        <v>117800</v>
      </c>
      <c r="L3703" s="65">
        <v>2600</v>
      </c>
      <c r="M3703" s="65">
        <v>6</v>
      </c>
      <c r="N3703" s="65">
        <v>94.14</v>
      </c>
      <c r="O3703" s="65" t="s">
        <v>6471</v>
      </c>
    </row>
    <row r="3704" ht="15" spans="1:15">
      <c r="A3704" s="65" t="s">
        <v>36</v>
      </c>
      <c r="B3704" s="65" t="s">
        <v>9300</v>
      </c>
      <c r="C3704" s="65" t="s">
        <v>1939</v>
      </c>
      <c r="D3704" s="65" t="s">
        <v>9301</v>
      </c>
      <c r="E3704" s="65" t="s">
        <v>1935</v>
      </c>
      <c r="F3704" s="65">
        <v>60</v>
      </c>
      <c r="G3704" s="65" t="s">
        <v>10513</v>
      </c>
      <c r="H3704" s="65">
        <v>4</v>
      </c>
      <c r="I3704" s="65">
        <v>711.26</v>
      </c>
      <c r="J3704" s="65">
        <v>2414.05</v>
      </c>
      <c r="K3704" s="65">
        <v>113760</v>
      </c>
      <c r="L3704" s="65">
        <v>2500</v>
      </c>
      <c r="M3704" s="65">
        <v>6</v>
      </c>
      <c r="N3704" s="65">
        <v>79.95</v>
      </c>
      <c r="O3704" s="65"/>
    </row>
    <row r="3705" ht="15" spans="1:15">
      <c r="A3705" s="65" t="s">
        <v>36</v>
      </c>
      <c r="B3705" s="65" t="s">
        <v>9302</v>
      </c>
      <c r="C3705" s="65" t="s">
        <v>1939</v>
      </c>
      <c r="D3705" s="65" t="s">
        <v>9301</v>
      </c>
      <c r="E3705" s="65" t="s">
        <v>1935</v>
      </c>
      <c r="F3705" s="65">
        <v>60</v>
      </c>
      <c r="G3705" s="65" t="s">
        <v>10513</v>
      </c>
      <c r="H3705" s="65">
        <v>4</v>
      </c>
      <c r="I3705" s="65">
        <v>711.26</v>
      </c>
      <c r="J3705" s="65">
        <v>2414.05</v>
      </c>
      <c r="K3705" s="65">
        <v>113760</v>
      </c>
      <c r="L3705" s="65">
        <v>2500</v>
      </c>
      <c r="M3705" s="65">
        <v>6</v>
      </c>
      <c r="N3705" s="65">
        <v>79.95</v>
      </c>
      <c r="O3705" s="65"/>
    </row>
    <row r="3706" ht="15" spans="1:15">
      <c r="A3706" s="65" t="s">
        <v>36</v>
      </c>
      <c r="B3706" s="65" t="s">
        <v>9303</v>
      </c>
      <c r="C3706" s="65" t="s">
        <v>1939</v>
      </c>
      <c r="D3706" s="65" t="s">
        <v>9301</v>
      </c>
      <c r="E3706" s="65" t="s">
        <v>1935</v>
      </c>
      <c r="F3706" s="65">
        <v>60</v>
      </c>
      <c r="G3706" s="65" t="s">
        <v>10513</v>
      </c>
      <c r="H3706" s="65">
        <v>4</v>
      </c>
      <c r="I3706" s="65">
        <v>711.26</v>
      </c>
      <c r="J3706" s="65">
        <v>2414.05</v>
      </c>
      <c r="K3706" s="65">
        <v>113760</v>
      </c>
      <c r="L3706" s="65">
        <v>2500</v>
      </c>
      <c r="M3706" s="65">
        <v>6</v>
      </c>
      <c r="N3706" s="65">
        <v>79.95</v>
      </c>
      <c r="O3706" s="65"/>
    </row>
    <row r="3707" ht="15" spans="1:15">
      <c r="A3707" s="65" t="s">
        <v>36</v>
      </c>
      <c r="B3707" s="65" t="s">
        <v>9304</v>
      </c>
      <c r="C3707" s="65" t="s">
        <v>1939</v>
      </c>
      <c r="D3707" s="65" t="s">
        <v>9301</v>
      </c>
      <c r="E3707" s="65" t="s">
        <v>1935</v>
      </c>
      <c r="F3707" s="65">
        <v>60</v>
      </c>
      <c r="G3707" s="65" t="s">
        <v>10513</v>
      </c>
      <c r="H3707" s="65">
        <v>4</v>
      </c>
      <c r="I3707" s="65">
        <v>711.26</v>
      </c>
      <c r="J3707" s="65">
        <v>2414.05</v>
      </c>
      <c r="K3707" s="65">
        <v>113760</v>
      </c>
      <c r="L3707" s="65">
        <v>2500</v>
      </c>
      <c r="M3707" s="65">
        <v>6</v>
      </c>
      <c r="N3707" s="65">
        <v>79.95</v>
      </c>
      <c r="O3707" s="65"/>
    </row>
    <row r="3708" ht="15" spans="1:15">
      <c r="A3708" s="65" t="s">
        <v>36</v>
      </c>
      <c r="B3708" s="65" t="s">
        <v>9305</v>
      </c>
      <c r="C3708" s="65" t="s">
        <v>1939</v>
      </c>
      <c r="D3708" s="65" t="s">
        <v>9301</v>
      </c>
      <c r="E3708" s="65" t="s">
        <v>1935</v>
      </c>
      <c r="F3708" s="65">
        <v>60</v>
      </c>
      <c r="G3708" s="65" t="s">
        <v>10513</v>
      </c>
      <c r="H3708" s="65">
        <v>4</v>
      </c>
      <c r="I3708" s="65">
        <v>711.26</v>
      </c>
      <c r="J3708" s="65">
        <v>2414.05</v>
      </c>
      <c r="K3708" s="65">
        <v>113760</v>
      </c>
      <c r="L3708" s="65">
        <v>2500</v>
      </c>
      <c r="M3708" s="65">
        <v>6</v>
      </c>
      <c r="N3708" s="65">
        <v>79.95</v>
      </c>
      <c r="O3708" s="65"/>
    </row>
    <row r="3709" ht="15" spans="1:15">
      <c r="A3709" s="65" t="s">
        <v>36</v>
      </c>
      <c r="B3709" s="65" t="s">
        <v>9306</v>
      </c>
      <c r="C3709" s="65" t="s">
        <v>1939</v>
      </c>
      <c r="D3709" s="65" t="s">
        <v>9301</v>
      </c>
      <c r="E3709" s="65" t="s">
        <v>1935</v>
      </c>
      <c r="F3709" s="65">
        <v>60</v>
      </c>
      <c r="G3709" s="65" t="s">
        <v>10513</v>
      </c>
      <c r="H3709" s="65">
        <v>4</v>
      </c>
      <c r="I3709" s="65">
        <v>711.26</v>
      </c>
      <c r="J3709" s="65">
        <v>2414.05</v>
      </c>
      <c r="K3709" s="65">
        <v>113760</v>
      </c>
      <c r="L3709" s="65">
        <v>2500</v>
      </c>
      <c r="M3709" s="65">
        <v>6</v>
      </c>
      <c r="N3709" s="65">
        <v>79.95</v>
      </c>
      <c r="O3709" s="65"/>
    </row>
    <row r="3710" ht="15" spans="1:15">
      <c r="A3710" s="65" t="s">
        <v>36</v>
      </c>
      <c r="B3710" s="65" t="s">
        <v>9307</v>
      </c>
      <c r="C3710" s="65" t="s">
        <v>1939</v>
      </c>
      <c r="D3710" s="65" t="s">
        <v>9301</v>
      </c>
      <c r="E3710" s="65" t="s">
        <v>1935</v>
      </c>
      <c r="F3710" s="65">
        <v>60</v>
      </c>
      <c r="G3710" s="65" t="s">
        <v>10513</v>
      </c>
      <c r="H3710" s="65">
        <v>4</v>
      </c>
      <c r="I3710" s="65">
        <v>711.26</v>
      </c>
      <c r="J3710" s="65">
        <v>2414.05</v>
      </c>
      <c r="K3710" s="65">
        <v>113760</v>
      </c>
      <c r="L3710" s="65">
        <v>2500</v>
      </c>
      <c r="M3710" s="65">
        <v>6</v>
      </c>
      <c r="N3710" s="65">
        <v>79.95</v>
      </c>
      <c r="O3710" s="65"/>
    </row>
    <row r="3711" ht="15" spans="1:15">
      <c r="A3711" s="65" t="s">
        <v>36</v>
      </c>
      <c r="B3711" s="65" t="s">
        <v>9308</v>
      </c>
      <c r="C3711" s="65" t="s">
        <v>1939</v>
      </c>
      <c r="D3711" s="65" t="s">
        <v>9301</v>
      </c>
      <c r="E3711" s="65" t="s">
        <v>1935</v>
      </c>
      <c r="F3711" s="65">
        <v>60</v>
      </c>
      <c r="G3711" s="65" t="s">
        <v>10513</v>
      </c>
      <c r="H3711" s="65">
        <v>4</v>
      </c>
      <c r="I3711" s="65">
        <v>711.29</v>
      </c>
      <c r="J3711" s="65">
        <v>2414.05</v>
      </c>
      <c r="K3711" s="65">
        <v>113760</v>
      </c>
      <c r="L3711" s="65">
        <v>2500</v>
      </c>
      <c r="M3711" s="65">
        <v>6</v>
      </c>
      <c r="N3711" s="65">
        <v>79.95</v>
      </c>
      <c r="O3711" s="65"/>
    </row>
    <row r="3712" ht="15" spans="1:15">
      <c r="A3712" s="65" t="s">
        <v>36</v>
      </c>
      <c r="B3712" s="65" t="s">
        <v>9317</v>
      </c>
      <c r="C3712" s="65" t="s">
        <v>1939</v>
      </c>
      <c r="D3712" s="65" t="s">
        <v>9320</v>
      </c>
      <c r="E3712" s="65" t="s">
        <v>1935</v>
      </c>
      <c r="F3712" s="65">
        <v>60</v>
      </c>
      <c r="G3712" s="65" t="s">
        <v>10513</v>
      </c>
      <c r="H3712" s="65">
        <v>4</v>
      </c>
      <c r="I3712" s="65">
        <v>711.26</v>
      </c>
      <c r="J3712" s="65">
        <v>2414.05</v>
      </c>
      <c r="K3712" s="65">
        <v>113760</v>
      </c>
      <c r="L3712" s="65">
        <v>2500</v>
      </c>
      <c r="M3712" s="65">
        <v>6</v>
      </c>
      <c r="N3712" s="65">
        <v>79.95</v>
      </c>
      <c r="O3712" s="65"/>
    </row>
    <row r="3713" ht="15" spans="1:15">
      <c r="A3713" s="65" t="s">
        <v>36</v>
      </c>
      <c r="B3713" s="65" t="s">
        <v>9321</v>
      </c>
      <c r="C3713" s="65" t="s">
        <v>1939</v>
      </c>
      <c r="D3713" s="65" t="s">
        <v>9320</v>
      </c>
      <c r="E3713" s="65" t="s">
        <v>1935</v>
      </c>
      <c r="F3713" s="65">
        <v>60</v>
      </c>
      <c r="G3713" s="65" t="s">
        <v>10513</v>
      </c>
      <c r="H3713" s="65">
        <v>4</v>
      </c>
      <c r="I3713" s="65">
        <v>711.26</v>
      </c>
      <c r="J3713" s="65">
        <v>2414.05</v>
      </c>
      <c r="K3713" s="65">
        <v>113760</v>
      </c>
      <c r="L3713" s="65">
        <v>2500</v>
      </c>
      <c r="M3713" s="65">
        <v>6</v>
      </c>
      <c r="N3713" s="65">
        <v>79.95</v>
      </c>
      <c r="O3713" s="65"/>
    </row>
    <row r="3714" ht="15" spans="1:15">
      <c r="A3714" s="65" t="s">
        <v>36</v>
      </c>
      <c r="B3714" s="65" t="s">
        <v>9323</v>
      </c>
      <c r="C3714" s="65" t="s">
        <v>1939</v>
      </c>
      <c r="D3714" s="65" t="s">
        <v>9320</v>
      </c>
      <c r="E3714" s="65" t="s">
        <v>1935</v>
      </c>
      <c r="F3714" s="65">
        <v>60</v>
      </c>
      <c r="G3714" s="65" t="s">
        <v>10513</v>
      </c>
      <c r="H3714" s="65">
        <v>4</v>
      </c>
      <c r="I3714" s="65">
        <v>711.27</v>
      </c>
      <c r="J3714" s="65">
        <v>2414.05</v>
      </c>
      <c r="K3714" s="65">
        <v>113760</v>
      </c>
      <c r="L3714" s="65">
        <v>2500</v>
      </c>
      <c r="M3714" s="65">
        <v>6</v>
      </c>
      <c r="N3714" s="65">
        <v>79.95</v>
      </c>
      <c r="O3714" s="65"/>
    </row>
    <row r="3715" ht="15" spans="1:15">
      <c r="A3715" s="65" t="s">
        <v>36</v>
      </c>
      <c r="B3715" s="65" t="s">
        <v>9338</v>
      </c>
      <c r="C3715" s="65" t="s">
        <v>1939</v>
      </c>
      <c r="D3715" s="65" t="s">
        <v>9340</v>
      </c>
      <c r="E3715" s="65" t="s">
        <v>1935</v>
      </c>
      <c r="F3715" s="65">
        <v>60</v>
      </c>
      <c r="G3715" s="65" t="s">
        <v>10513</v>
      </c>
      <c r="H3715" s="65">
        <v>4</v>
      </c>
      <c r="I3715" s="65">
        <v>711.26</v>
      </c>
      <c r="J3715" s="65">
        <v>2414.05</v>
      </c>
      <c r="K3715" s="65">
        <v>113760</v>
      </c>
      <c r="L3715" s="65">
        <v>2500</v>
      </c>
      <c r="M3715" s="65">
        <v>6</v>
      </c>
      <c r="N3715" s="65">
        <v>79.95</v>
      </c>
      <c r="O3715" s="65"/>
    </row>
    <row r="3716" ht="15" spans="1:15">
      <c r="A3716" s="65" t="s">
        <v>36</v>
      </c>
      <c r="B3716" s="65" t="s">
        <v>9353</v>
      </c>
      <c r="C3716" s="65" t="s">
        <v>1939</v>
      </c>
      <c r="D3716" s="65" t="s">
        <v>9355</v>
      </c>
      <c r="E3716" s="65" t="s">
        <v>1935</v>
      </c>
      <c r="F3716" s="65">
        <v>60</v>
      </c>
      <c r="G3716" s="65" t="s">
        <v>10513</v>
      </c>
      <c r="H3716" s="65">
        <v>4</v>
      </c>
      <c r="I3716" s="65">
        <v>711.26</v>
      </c>
      <c r="J3716" s="65">
        <v>2414.05</v>
      </c>
      <c r="K3716" s="65">
        <v>113760</v>
      </c>
      <c r="L3716" s="65">
        <v>2500</v>
      </c>
      <c r="M3716" s="65">
        <v>6</v>
      </c>
      <c r="N3716" s="65">
        <v>79.95</v>
      </c>
      <c r="O3716" s="65"/>
    </row>
    <row r="3717" ht="15" spans="1:15">
      <c r="A3717" s="65" t="s">
        <v>36</v>
      </c>
      <c r="B3717" s="65" t="s">
        <v>9356</v>
      </c>
      <c r="C3717" s="65" t="s">
        <v>1939</v>
      </c>
      <c r="D3717" s="65" t="s">
        <v>9358</v>
      </c>
      <c r="E3717" s="65" t="s">
        <v>1935</v>
      </c>
      <c r="F3717" s="65">
        <v>60</v>
      </c>
      <c r="G3717" s="65" t="s">
        <v>10513</v>
      </c>
      <c r="H3717" s="65">
        <v>4</v>
      </c>
      <c r="I3717" s="65">
        <v>711.26</v>
      </c>
      <c r="J3717" s="65">
        <v>2414.05</v>
      </c>
      <c r="K3717" s="65">
        <v>113760</v>
      </c>
      <c r="L3717" s="65">
        <v>2500</v>
      </c>
      <c r="M3717" s="65">
        <v>6</v>
      </c>
      <c r="N3717" s="65">
        <v>79.95</v>
      </c>
      <c r="O3717" s="65"/>
    </row>
    <row r="3718" ht="15" spans="1:15">
      <c r="A3718" s="65" t="s">
        <v>36</v>
      </c>
      <c r="B3718" s="65" t="s">
        <v>9380</v>
      </c>
      <c r="C3718" s="65" t="s">
        <v>1939</v>
      </c>
      <c r="D3718" s="65" t="s">
        <v>9383</v>
      </c>
      <c r="E3718" s="65" t="s">
        <v>1935</v>
      </c>
      <c r="F3718" s="65">
        <v>60</v>
      </c>
      <c r="G3718" s="65" t="s">
        <v>10513</v>
      </c>
      <c r="H3718" s="65">
        <v>4</v>
      </c>
      <c r="I3718" s="65">
        <v>711.26</v>
      </c>
      <c r="J3718" s="65">
        <v>2414.05</v>
      </c>
      <c r="K3718" s="65">
        <v>113760</v>
      </c>
      <c r="L3718" s="65">
        <v>2500</v>
      </c>
      <c r="M3718" s="65">
        <v>6</v>
      </c>
      <c r="N3718" s="65">
        <v>79.95</v>
      </c>
      <c r="O3718" s="65"/>
    </row>
    <row r="3719" ht="15" spans="1:15">
      <c r="A3719" s="65" t="s">
        <v>36</v>
      </c>
      <c r="B3719" s="65" t="s">
        <v>9390</v>
      </c>
      <c r="C3719" s="65" t="s">
        <v>1939</v>
      </c>
      <c r="D3719" s="65" t="s">
        <v>9393</v>
      </c>
      <c r="E3719" s="65" t="s">
        <v>1935</v>
      </c>
      <c r="F3719" s="65">
        <v>60</v>
      </c>
      <c r="G3719" s="65" t="s">
        <v>10513</v>
      </c>
      <c r="H3719" s="65">
        <v>4</v>
      </c>
      <c r="I3719" s="65">
        <v>711.26</v>
      </c>
      <c r="J3719" s="65">
        <v>2414.05</v>
      </c>
      <c r="K3719" s="65">
        <v>113760</v>
      </c>
      <c r="L3719" s="65">
        <v>2500</v>
      </c>
      <c r="M3719" s="65">
        <v>6</v>
      </c>
      <c r="N3719" s="65">
        <v>79.95</v>
      </c>
      <c r="O3719" s="65"/>
    </row>
    <row r="3720" ht="15" spans="1:15">
      <c r="A3720" s="65" t="s">
        <v>36</v>
      </c>
      <c r="B3720" s="65" t="s">
        <v>9411</v>
      </c>
      <c r="C3720" s="65" t="s">
        <v>1939</v>
      </c>
      <c r="D3720" s="65" t="s">
        <v>9414</v>
      </c>
      <c r="E3720" s="65" t="s">
        <v>1935</v>
      </c>
      <c r="F3720" s="65">
        <v>60</v>
      </c>
      <c r="G3720" s="65" t="s">
        <v>10513</v>
      </c>
      <c r="H3720" s="65">
        <v>4</v>
      </c>
      <c r="I3720" s="65">
        <v>711.27</v>
      </c>
      <c r="J3720" s="65">
        <v>2414.05</v>
      </c>
      <c r="K3720" s="65">
        <v>113760</v>
      </c>
      <c r="L3720" s="65">
        <v>2500</v>
      </c>
      <c r="M3720" s="65">
        <v>6</v>
      </c>
      <c r="N3720" s="65">
        <v>79.95</v>
      </c>
      <c r="O3720" s="65"/>
    </row>
    <row r="3721" ht="15" spans="1:15">
      <c r="A3721" s="65" t="s">
        <v>36</v>
      </c>
      <c r="B3721" s="65" t="s">
        <v>9415</v>
      </c>
      <c r="C3721" s="65" t="s">
        <v>1939</v>
      </c>
      <c r="D3721" s="65" t="s">
        <v>9414</v>
      </c>
      <c r="E3721" s="65" t="s">
        <v>1935</v>
      </c>
      <c r="F3721" s="65">
        <v>60</v>
      </c>
      <c r="G3721" s="65" t="s">
        <v>10513</v>
      </c>
      <c r="H3721" s="65">
        <v>4</v>
      </c>
      <c r="I3721" s="65">
        <v>711.26</v>
      </c>
      <c r="J3721" s="65">
        <v>2414.05</v>
      </c>
      <c r="K3721" s="65">
        <v>113760</v>
      </c>
      <c r="L3721" s="65">
        <v>2500</v>
      </c>
      <c r="M3721" s="65">
        <v>6</v>
      </c>
      <c r="N3721" s="65">
        <v>79.95</v>
      </c>
      <c r="O3721" s="65"/>
    </row>
    <row r="3722" ht="15" spans="1:15">
      <c r="A3722" s="65" t="s">
        <v>36</v>
      </c>
      <c r="B3722" s="65" t="s">
        <v>9421</v>
      </c>
      <c r="C3722" s="65" t="s">
        <v>1939</v>
      </c>
      <c r="D3722" s="65" t="s">
        <v>9423</v>
      </c>
      <c r="E3722" s="65" t="s">
        <v>1935</v>
      </c>
      <c r="F3722" s="65">
        <v>60</v>
      </c>
      <c r="G3722" s="65" t="s">
        <v>10513</v>
      </c>
      <c r="H3722" s="65">
        <v>4</v>
      </c>
      <c r="I3722" s="65">
        <v>711.26</v>
      </c>
      <c r="J3722" s="65">
        <v>2414.05</v>
      </c>
      <c r="K3722" s="65">
        <v>113760</v>
      </c>
      <c r="L3722" s="65">
        <v>2500</v>
      </c>
      <c r="M3722" s="65">
        <v>6</v>
      </c>
      <c r="N3722" s="65">
        <v>79.95</v>
      </c>
      <c r="O3722" s="65"/>
    </row>
    <row r="3723" ht="15" spans="1:15">
      <c r="A3723" s="65" t="s">
        <v>36</v>
      </c>
      <c r="B3723" s="65" t="s">
        <v>9424</v>
      </c>
      <c r="C3723" s="65" t="s">
        <v>1939</v>
      </c>
      <c r="D3723" s="65" t="s">
        <v>9426</v>
      </c>
      <c r="E3723" s="65" t="s">
        <v>1935</v>
      </c>
      <c r="F3723" s="65">
        <v>60</v>
      </c>
      <c r="G3723" s="65" t="s">
        <v>10513</v>
      </c>
      <c r="H3723" s="65">
        <v>4</v>
      </c>
      <c r="I3723" s="65">
        <v>711.27</v>
      </c>
      <c r="J3723" s="65">
        <v>2414.05</v>
      </c>
      <c r="K3723" s="65">
        <v>113760</v>
      </c>
      <c r="L3723" s="65">
        <v>2500</v>
      </c>
      <c r="M3723" s="65">
        <v>6</v>
      </c>
      <c r="N3723" s="65">
        <v>79.95</v>
      </c>
      <c r="O3723" s="65"/>
    </row>
    <row r="3724" ht="15" spans="1:15">
      <c r="A3724" s="65" t="s">
        <v>36</v>
      </c>
      <c r="B3724" s="65" t="s">
        <v>9427</v>
      </c>
      <c r="C3724" s="65" t="s">
        <v>1939</v>
      </c>
      <c r="D3724" s="65" t="s">
        <v>9426</v>
      </c>
      <c r="E3724" s="65" t="s">
        <v>1935</v>
      </c>
      <c r="F3724" s="65">
        <v>60</v>
      </c>
      <c r="G3724" s="65" t="s">
        <v>10513</v>
      </c>
      <c r="H3724" s="65">
        <v>4</v>
      </c>
      <c r="I3724" s="65">
        <v>711.26</v>
      </c>
      <c r="J3724" s="65">
        <v>2414.05</v>
      </c>
      <c r="K3724" s="65">
        <v>113760</v>
      </c>
      <c r="L3724" s="65">
        <v>2500</v>
      </c>
      <c r="M3724" s="65">
        <v>6</v>
      </c>
      <c r="N3724" s="65">
        <v>79.95</v>
      </c>
      <c r="O3724" s="65"/>
    </row>
    <row r="3725" ht="15" spans="1:15">
      <c r="A3725" s="65" t="s">
        <v>36</v>
      </c>
      <c r="B3725" s="65" t="s">
        <v>9429</v>
      </c>
      <c r="C3725" s="65" t="s">
        <v>1939</v>
      </c>
      <c r="D3725" s="65" t="s">
        <v>9431</v>
      </c>
      <c r="E3725" s="65" t="s">
        <v>1935</v>
      </c>
      <c r="F3725" s="65">
        <v>60</v>
      </c>
      <c r="G3725" s="65" t="s">
        <v>10513</v>
      </c>
      <c r="H3725" s="65">
        <v>4</v>
      </c>
      <c r="I3725" s="65">
        <v>711.26</v>
      </c>
      <c r="J3725" s="65">
        <v>2414.05</v>
      </c>
      <c r="K3725" s="65">
        <v>113760</v>
      </c>
      <c r="L3725" s="65">
        <v>2500</v>
      </c>
      <c r="M3725" s="65">
        <v>6</v>
      </c>
      <c r="N3725" s="65">
        <v>79.95</v>
      </c>
      <c r="O3725" s="65"/>
    </row>
    <row r="3726" ht="15" spans="1:15">
      <c r="A3726" s="65" t="s">
        <v>36</v>
      </c>
      <c r="B3726" s="65" t="s">
        <v>9432</v>
      </c>
      <c r="C3726" s="65" t="s">
        <v>1939</v>
      </c>
      <c r="D3726" s="65" t="s">
        <v>9434</v>
      </c>
      <c r="E3726" s="65" t="s">
        <v>1935</v>
      </c>
      <c r="F3726" s="65">
        <v>60</v>
      </c>
      <c r="G3726" s="65" t="s">
        <v>10513</v>
      </c>
      <c r="H3726" s="65">
        <v>4</v>
      </c>
      <c r="I3726" s="65">
        <v>711.26</v>
      </c>
      <c r="J3726" s="65">
        <v>2414.05</v>
      </c>
      <c r="K3726" s="65">
        <v>113760</v>
      </c>
      <c r="L3726" s="65">
        <v>2500</v>
      </c>
      <c r="M3726" s="65">
        <v>6</v>
      </c>
      <c r="N3726" s="65">
        <v>79.95</v>
      </c>
      <c r="O3726" s="65"/>
    </row>
    <row r="3727" ht="15" spans="1:15">
      <c r="A3727" s="65" t="s">
        <v>36</v>
      </c>
      <c r="B3727" s="65" t="s">
        <v>9435</v>
      </c>
      <c r="C3727" s="65" t="s">
        <v>1939</v>
      </c>
      <c r="D3727" s="65" t="s">
        <v>9437</v>
      </c>
      <c r="E3727" s="65" t="s">
        <v>1935</v>
      </c>
      <c r="F3727" s="65">
        <v>60</v>
      </c>
      <c r="G3727" s="65" t="s">
        <v>10513</v>
      </c>
      <c r="H3727" s="65">
        <v>4</v>
      </c>
      <c r="I3727" s="65">
        <v>711.26</v>
      </c>
      <c r="J3727" s="65">
        <v>2414.05</v>
      </c>
      <c r="K3727" s="65">
        <v>113760</v>
      </c>
      <c r="L3727" s="65">
        <v>2500</v>
      </c>
      <c r="M3727" s="65">
        <v>6</v>
      </c>
      <c r="N3727" s="65">
        <v>79.95</v>
      </c>
      <c r="O3727" s="65"/>
    </row>
    <row r="3728" ht="15" spans="1:15">
      <c r="A3728" s="65" t="s">
        <v>36</v>
      </c>
      <c r="B3728" s="65" t="s">
        <v>9438</v>
      </c>
      <c r="C3728" s="65" t="s">
        <v>1939</v>
      </c>
      <c r="D3728" s="65" t="s">
        <v>9440</v>
      </c>
      <c r="E3728" s="65" t="s">
        <v>1935</v>
      </c>
      <c r="F3728" s="65">
        <v>60</v>
      </c>
      <c r="G3728" s="65" t="s">
        <v>10513</v>
      </c>
      <c r="H3728" s="65">
        <v>4</v>
      </c>
      <c r="I3728" s="65">
        <v>711.26</v>
      </c>
      <c r="J3728" s="65">
        <v>2414.05</v>
      </c>
      <c r="K3728" s="65">
        <v>113760</v>
      </c>
      <c r="L3728" s="65">
        <v>2500</v>
      </c>
      <c r="M3728" s="65">
        <v>6</v>
      </c>
      <c r="N3728" s="65">
        <v>79.95</v>
      </c>
      <c r="O3728" s="65"/>
    </row>
    <row r="3729" ht="15" spans="1:15">
      <c r="A3729" s="65" t="s">
        <v>36</v>
      </c>
      <c r="B3729" s="65" t="s">
        <v>9441</v>
      </c>
      <c r="C3729" s="65" t="s">
        <v>1939</v>
      </c>
      <c r="D3729" s="65" t="s">
        <v>9440</v>
      </c>
      <c r="E3729" s="65" t="s">
        <v>1935</v>
      </c>
      <c r="F3729" s="65">
        <v>60</v>
      </c>
      <c r="G3729" s="65" t="s">
        <v>10513</v>
      </c>
      <c r="H3729" s="65">
        <v>4</v>
      </c>
      <c r="I3729" s="65">
        <v>711.26</v>
      </c>
      <c r="J3729" s="65">
        <v>2414.05</v>
      </c>
      <c r="K3729" s="65">
        <v>113760</v>
      </c>
      <c r="L3729" s="65">
        <v>2500</v>
      </c>
      <c r="M3729" s="65">
        <v>6</v>
      </c>
      <c r="N3729" s="65">
        <v>79.95</v>
      </c>
      <c r="O3729" s="65"/>
    </row>
    <row r="3730" ht="15" spans="1:15">
      <c r="A3730" s="65" t="s">
        <v>36</v>
      </c>
      <c r="B3730" s="65" t="s">
        <v>9443</v>
      </c>
      <c r="C3730" s="65" t="s">
        <v>1939</v>
      </c>
      <c r="D3730" s="65" t="s">
        <v>9440</v>
      </c>
      <c r="E3730" s="65" t="s">
        <v>1935</v>
      </c>
      <c r="F3730" s="65">
        <v>60</v>
      </c>
      <c r="G3730" s="65" t="s">
        <v>10513</v>
      </c>
      <c r="H3730" s="65">
        <v>4</v>
      </c>
      <c r="I3730" s="65">
        <v>711.27</v>
      </c>
      <c r="J3730" s="65">
        <v>2414.05</v>
      </c>
      <c r="K3730" s="65">
        <v>113760</v>
      </c>
      <c r="L3730" s="65">
        <v>2500</v>
      </c>
      <c r="M3730" s="65">
        <v>6</v>
      </c>
      <c r="N3730" s="65">
        <v>79.95</v>
      </c>
      <c r="O3730" s="65"/>
    </row>
    <row r="3731" ht="15" spans="1:15">
      <c r="A3731" s="65" t="s">
        <v>36</v>
      </c>
      <c r="B3731" s="65" t="s">
        <v>9523</v>
      </c>
      <c r="C3731" s="65" t="s">
        <v>1939</v>
      </c>
      <c r="D3731" s="65" t="s">
        <v>9447</v>
      </c>
      <c r="E3731" s="65" t="s">
        <v>1935</v>
      </c>
      <c r="F3731" s="65">
        <v>60</v>
      </c>
      <c r="G3731" s="65" t="s">
        <v>10513</v>
      </c>
      <c r="H3731" s="65">
        <v>4</v>
      </c>
      <c r="I3731" s="65">
        <v>711.27</v>
      </c>
      <c r="J3731" s="65">
        <v>2414.05</v>
      </c>
      <c r="K3731" s="65">
        <v>113760</v>
      </c>
      <c r="L3731" s="65">
        <v>2500</v>
      </c>
      <c r="M3731" s="65">
        <v>6</v>
      </c>
      <c r="N3731" s="65">
        <v>79.95</v>
      </c>
      <c r="O3731" s="65"/>
    </row>
    <row r="3732" ht="15" spans="1:15">
      <c r="A3732" s="65" t="s">
        <v>36</v>
      </c>
      <c r="B3732" s="65" t="s">
        <v>9445</v>
      </c>
      <c r="C3732" s="65" t="s">
        <v>1939</v>
      </c>
      <c r="D3732" s="65" t="s">
        <v>9447</v>
      </c>
      <c r="E3732" s="65" t="s">
        <v>1935</v>
      </c>
      <c r="F3732" s="65">
        <v>60</v>
      </c>
      <c r="G3732" s="65" t="s">
        <v>10513</v>
      </c>
      <c r="H3732" s="65">
        <v>4</v>
      </c>
      <c r="I3732" s="65">
        <v>711.26</v>
      </c>
      <c r="J3732" s="65">
        <v>2414.05</v>
      </c>
      <c r="K3732" s="65">
        <v>113760</v>
      </c>
      <c r="L3732" s="65">
        <v>2500</v>
      </c>
      <c r="M3732" s="65">
        <v>6</v>
      </c>
      <c r="N3732" s="65">
        <v>79.95</v>
      </c>
      <c r="O3732" s="65"/>
    </row>
    <row r="3733" ht="15" spans="1:15">
      <c r="A3733" s="65" t="s">
        <v>36</v>
      </c>
      <c r="B3733" s="65" t="s">
        <v>9448</v>
      </c>
      <c r="C3733" s="65" t="s">
        <v>1939</v>
      </c>
      <c r="D3733" s="65" t="s">
        <v>9450</v>
      </c>
      <c r="E3733" s="65" t="s">
        <v>1935</v>
      </c>
      <c r="F3733" s="65">
        <v>60</v>
      </c>
      <c r="G3733" s="65" t="s">
        <v>10513</v>
      </c>
      <c r="H3733" s="65">
        <v>4</v>
      </c>
      <c r="I3733" s="65">
        <v>711.26</v>
      </c>
      <c r="J3733" s="65">
        <v>2414.05</v>
      </c>
      <c r="K3733" s="65">
        <v>113760</v>
      </c>
      <c r="L3733" s="65">
        <v>2500</v>
      </c>
      <c r="M3733" s="65">
        <v>6</v>
      </c>
      <c r="N3733" s="65">
        <v>79.95</v>
      </c>
      <c r="O3733" s="65"/>
    </row>
    <row r="3734" ht="15" spans="1:15">
      <c r="A3734" s="65" t="s">
        <v>36</v>
      </c>
      <c r="B3734" s="65" t="s">
        <v>9451</v>
      </c>
      <c r="C3734" s="65" t="s">
        <v>1939</v>
      </c>
      <c r="D3734" s="65" t="s">
        <v>9450</v>
      </c>
      <c r="E3734" s="65" t="s">
        <v>1935</v>
      </c>
      <c r="F3734" s="65">
        <v>60</v>
      </c>
      <c r="G3734" s="65" t="s">
        <v>10513</v>
      </c>
      <c r="H3734" s="65">
        <v>4</v>
      </c>
      <c r="I3734" s="65">
        <v>711.26</v>
      </c>
      <c r="J3734" s="65">
        <v>2414.05</v>
      </c>
      <c r="K3734" s="65">
        <v>113760</v>
      </c>
      <c r="L3734" s="65">
        <v>2500</v>
      </c>
      <c r="M3734" s="65">
        <v>6</v>
      </c>
      <c r="N3734" s="65">
        <v>79.95</v>
      </c>
      <c r="O3734" s="65"/>
    </row>
    <row r="3735" ht="15" spans="1:15">
      <c r="A3735" s="65" t="s">
        <v>36</v>
      </c>
      <c r="B3735" s="65" t="s">
        <v>9453</v>
      </c>
      <c r="C3735" s="65" t="s">
        <v>1939</v>
      </c>
      <c r="D3735" s="65" t="s">
        <v>9450</v>
      </c>
      <c r="E3735" s="65" t="s">
        <v>1935</v>
      </c>
      <c r="F3735" s="65">
        <v>60</v>
      </c>
      <c r="G3735" s="65" t="s">
        <v>10513</v>
      </c>
      <c r="H3735" s="65">
        <v>4</v>
      </c>
      <c r="I3735" s="65">
        <v>711.27</v>
      </c>
      <c r="J3735" s="65">
        <v>2414.05</v>
      </c>
      <c r="K3735" s="65">
        <v>113760</v>
      </c>
      <c r="L3735" s="65">
        <v>2500</v>
      </c>
      <c r="M3735" s="65">
        <v>6</v>
      </c>
      <c r="N3735" s="65">
        <v>79.95</v>
      </c>
      <c r="O3735" s="65"/>
    </row>
    <row r="3736" ht="15" spans="1:15">
      <c r="A3736" s="65" t="s">
        <v>36</v>
      </c>
      <c r="B3736" s="65" t="s">
        <v>9455</v>
      </c>
      <c r="C3736" s="65" t="s">
        <v>1939</v>
      </c>
      <c r="D3736" s="65" t="s">
        <v>9457</v>
      </c>
      <c r="E3736" s="65" t="s">
        <v>1935</v>
      </c>
      <c r="F3736" s="65">
        <v>60</v>
      </c>
      <c r="G3736" s="65" t="s">
        <v>10513</v>
      </c>
      <c r="H3736" s="65">
        <v>4</v>
      </c>
      <c r="I3736" s="65">
        <v>711.27</v>
      </c>
      <c r="J3736" s="65">
        <v>2414.05</v>
      </c>
      <c r="K3736" s="65">
        <v>113760</v>
      </c>
      <c r="L3736" s="65">
        <v>2500</v>
      </c>
      <c r="M3736" s="65">
        <v>6</v>
      </c>
      <c r="N3736" s="65">
        <v>79.95</v>
      </c>
      <c r="O3736" s="65"/>
    </row>
    <row r="3737" ht="15" spans="1:15">
      <c r="A3737" s="65" t="s">
        <v>36</v>
      </c>
      <c r="B3737" s="65" t="s">
        <v>9458</v>
      </c>
      <c r="C3737" s="65" t="s">
        <v>1939</v>
      </c>
      <c r="D3737" s="65" t="s">
        <v>9457</v>
      </c>
      <c r="E3737" s="65" t="s">
        <v>1935</v>
      </c>
      <c r="F3737" s="65">
        <v>60</v>
      </c>
      <c r="G3737" s="65" t="s">
        <v>10513</v>
      </c>
      <c r="H3737" s="65">
        <v>4</v>
      </c>
      <c r="I3737" s="65">
        <v>711.26</v>
      </c>
      <c r="J3737" s="65">
        <v>2414.05</v>
      </c>
      <c r="K3737" s="65">
        <v>113760</v>
      </c>
      <c r="L3737" s="65">
        <v>2500</v>
      </c>
      <c r="M3737" s="65">
        <v>6</v>
      </c>
      <c r="N3737" s="65">
        <v>79.95</v>
      </c>
      <c r="O3737" s="65"/>
    </row>
    <row r="3738" ht="15" spans="1:15">
      <c r="A3738" s="65" t="s">
        <v>36</v>
      </c>
      <c r="B3738" s="65" t="s">
        <v>9460</v>
      </c>
      <c r="C3738" s="65" t="s">
        <v>1939</v>
      </c>
      <c r="D3738" s="65" t="s">
        <v>9462</v>
      </c>
      <c r="E3738" s="65" t="s">
        <v>1935</v>
      </c>
      <c r="F3738" s="65">
        <v>60</v>
      </c>
      <c r="G3738" s="65" t="s">
        <v>10513</v>
      </c>
      <c r="H3738" s="65">
        <v>4</v>
      </c>
      <c r="I3738" s="65">
        <v>711.26</v>
      </c>
      <c r="J3738" s="65">
        <v>2414.05</v>
      </c>
      <c r="K3738" s="65">
        <v>113760</v>
      </c>
      <c r="L3738" s="65">
        <v>2500</v>
      </c>
      <c r="M3738" s="65">
        <v>6</v>
      </c>
      <c r="N3738" s="65">
        <v>79.95</v>
      </c>
      <c r="O3738" s="65"/>
    </row>
    <row r="3739" ht="15" spans="1:15">
      <c r="A3739" s="65" t="s">
        <v>36</v>
      </c>
      <c r="B3739" s="65" t="s">
        <v>9463</v>
      </c>
      <c r="C3739" s="65" t="s">
        <v>1939</v>
      </c>
      <c r="D3739" s="65" t="s">
        <v>9462</v>
      </c>
      <c r="E3739" s="65" t="s">
        <v>1935</v>
      </c>
      <c r="F3739" s="65">
        <v>60</v>
      </c>
      <c r="G3739" s="65" t="s">
        <v>10513</v>
      </c>
      <c r="H3739" s="65">
        <v>4</v>
      </c>
      <c r="I3739" s="65">
        <v>711.26</v>
      </c>
      <c r="J3739" s="65">
        <v>2414.05</v>
      </c>
      <c r="K3739" s="65">
        <v>113760</v>
      </c>
      <c r="L3739" s="65">
        <v>2500</v>
      </c>
      <c r="M3739" s="65">
        <v>6</v>
      </c>
      <c r="N3739" s="65">
        <v>79.95</v>
      </c>
      <c r="O3739" s="65"/>
    </row>
    <row r="3740" ht="15" spans="1:15">
      <c r="A3740" s="65" t="s">
        <v>36</v>
      </c>
      <c r="B3740" s="65" t="s">
        <v>9527</v>
      </c>
      <c r="C3740" s="65" t="s">
        <v>1939</v>
      </c>
      <c r="D3740" s="65" t="s">
        <v>9462</v>
      </c>
      <c r="E3740" s="65" t="s">
        <v>1935</v>
      </c>
      <c r="F3740" s="65">
        <v>60</v>
      </c>
      <c r="G3740" s="65" t="s">
        <v>10513</v>
      </c>
      <c r="H3740" s="65">
        <v>4</v>
      </c>
      <c r="I3740" s="65">
        <v>711.26</v>
      </c>
      <c r="J3740" s="65">
        <v>2414.05</v>
      </c>
      <c r="K3740" s="65">
        <v>113760</v>
      </c>
      <c r="L3740" s="65">
        <v>2500</v>
      </c>
      <c r="M3740" s="65">
        <v>6</v>
      </c>
      <c r="N3740" s="65">
        <v>79.95</v>
      </c>
      <c r="O3740" s="65"/>
    </row>
    <row r="3741" ht="15" spans="1:15">
      <c r="A3741" s="65" t="s">
        <v>36</v>
      </c>
      <c r="B3741" s="65" t="s">
        <v>9528</v>
      </c>
      <c r="C3741" s="65" t="s">
        <v>1939</v>
      </c>
      <c r="D3741" s="65" t="s">
        <v>9462</v>
      </c>
      <c r="E3741" s="65" t="s">
        <v>1935</v>
      </c>
      <c r="F3741" s="65">
        <v>60</v>
      </c>
      <c r="G3741" s="65" t="s">
        <v>10513</v>
      </c>
      <c r="H3741" s="65">
        <v>4</v>
      </c>
      <c r="I3741" s="65">
        <v>711.26</v>
      </c>
      <c r="J3741" s="65">
        <v>2414.05</v>
      </c>
      <c r="K3741" s="65">
        <v>113760</v>
      </c>
      <c r="L3741" s="65">
        <v>2500</v>
      </c>
      <c r="M3741" s="65">
        <v>6</v>
      </c>
      <c r="N3741" s="65">
        <v>79.95</v>
      </c>
      <c r="O3741" s="65"/>
    </row>
    <row r="3742" ht="15" spans="1:15">
      <c r="A3742" s="65" t="s">
        <v>36</v>
      </c>
      <c r="B3742" s="65" t="s">
        <v>9529</v>
      </c>
      <c r="C3742" s="65" t="s">
        <v>1939</v>
      </c>
      <c r="D3742" s="65" t="s">
        <v>9462</v>
      </c>
      <c r="E3742" s="65" t="s">
        <v>1935</v>
      </c>
      <c r="F3742" s="65">
        <v>60</v>
      </c>
      <c r="G3742" s="65" t="s">
        <v>10513</v>
      </c>
      <c r="H3742" s="65">
        <v>4</v>
      </c>
      <c r="I3742" s="65">
        <v>711.26</v>
      </c>
      <c r="J3742" s="65">
        <v>2414.05</v>
      </c>
      <c r="K3742" s="65">
        <v>113760</v>
      </c>
      <c r="L3742" s="65">
        <v>2500</v>
      </c>
      <c r="M3742" s="65">
        <v>6</v>
      </c>
      <c r="N3742" s="65">
        <v>79.95</v>
      </c>
      <c r="O3742" s="65"/>
    </row>
    <row r="3743" ht="15" spans="1:15">
      <c r="A3743" s="65" t="s">
        <v>36</v>
      </c>
      <c r="B3743" s="65" t="s">
        <v>9465</v>
      </c>
      <c r="C3743" s="65" t="s">
        <v>1939</v>
      </c>
      <c r="D3743" s="65" t="s">
        <v>9462</v>
      </c>
      <c r="E3743" s="65" t="s">
        <v>1935</v>
      </c>
      <c r="F3743" s="65">
        <v>60</v>
      </c>
      <c r="G3743" s="65" t="s">
        <v>10513</v>
      </c>
      <c r="H3743" s="65">
        <v>4</v>
      </c>
      <c r="I3743" s="65">
        <v>711.28</v>
      </c>
      <c r="J3743" s="65">
        <v>2414.05</v>
      </c>
      <c r="K3743" s="65">
        <v>113760</v>
      </c>
      <c r="L3743" s="65">
        <v>2500</v>
      </c>
      <c r="M3743" s="65">
        <v>6</v>
      </c>
      <c r="N3743" s="65">
        <v>79.95</v>
      </c>
      <c r="O3743" s="65"/>
    </row>
    <row r="3744" ht="15" spans="1:15">
      <c r="A3744" s="65" t="s">
        <v>36</v>
      </c>
      <c r="B3744" s="65" t="s">
        <v>9467</v>
      </c>
      <c r="C3744" s="65" t="s">
        <v>1939</v>
      </c>
      <c r="D3744" s="65" t="s">
        <v>9469</v>
      </c>
      <c r="E3744" s="65" t="s">
        <v>1935</v>
      </c>
      <c r="F3744" s="65">
        <v>60</v>
      </c>
      <c r="G3744" s="65" t="s">
        <v>10513</v>
      </c>
      <c r="H3744" s="65">
        <v>4</v>
      </c>
      <c r="I3744" s="65">
        <v>711.26</v>
      </c>
      <c r="J3744" s="65">
        <v>2414.05</v>
      </c>
      <c r="K3744" s="65">
        <v>113760</v>
      </c>
      <c r="L3744" s="65">
        <v>2500</v>
      </c>
      <c r="M3744" s="65">
        <v>6</v>
      </c>
      <c r="N3744" s="65">
        <v>79.95</v>
      </c>
      <c r="O3744" s="65"/>
    </row>
    <row r="3745" ht="15" spans="1:15">
      <c r="A3745" s="65" t="s">
        <v>36</v>
      </c>
      <c r="B3745" s="65" t="s">
        <v>9526</v>
      </c>
      <c r="C3745" s="65" t="s">
        <v>1939</v>
      </c>
      <c r="D3745" s="65" t="s">
        <v>9469</v>
      </c>
      <c r="E3745" s="65" t="s">
        <v>1935</v>
      </c>
      <c r="F3745" s="65">
        <v>60</v>
      </c>
      <c r="G3745" s="65" t="s">
        <v>10513</v>
      </c>
      <c r="H3745" s="65">
        <v>4</v>
      </c>
      <c r="I3745" s="65">
        <v>711.26</v>
      </c>
      <c r="J3745" s="65">
        <v>2414.05</v>
      </c>
      <c r="K3745" s="65">
        <v>113760</v>
      </c>
      <c r="L3745" s="65">
        <v>2500</v>
      </c>
      <c r="M3745" s="65">
        <v>6</v>
      </c>
      <c r="N3745" s="65">
        <v>79.95</v>
      </c>
      <c r="O3745" s="65"/>
    </row>
    <row r="3746" ht="15" spans="1:15">
      <c r="A3746" s="65" t="s">
        <v>36</v>
      </c>
      <c r="B3746" s="65" t="s">
        <v>9470</v>
      </c>
      <c r="C3746" s="65" t="s">
        <v>1939</v>
      </c>
      <c r="D3746" s="65" t="s">
        <v>9469</v>
      </c>
      <c r="E3746" s="65" t="s">
        <v>1935</v>
      </c>
      <c r="F3746" s="65">
        <v>60</v>
      </c>
      <c r="G3746" s="65" t="s">
        <v>10513</v>
      </c>
      <c r="H3746" s="65">
        <v>4</v>
      </c>
      <c r="I3746" s="65">
        <v>711.27</v>
      </c>
      <c r="J3746" s="65">
        <v>2414.05</v>
      </c>
      <c r="K3746" s="65">
        <v>113760</v>
      </c>
      <c r="L3746" s="65">
        <v>2500</v>
      </c>
      <c r="M3746" s="65">
        <v>6</v>
      </c>
      <c r="N3746" s="65">
        <v>79.95</v>
      </c>
      <c r="O3746" s="65"/>
    </row>
    <row r="3747" ht="15" spans="1:15">
      <c r="A3747" s="65" t="s">
        <v>36</v>
      </c>
      <c r="B3747" s="65" t="s">
        <v>9472</v>
      </c>
      <c r="C3747" s="65" t="s">
        <v>1939</v>
      </c>
      <c r="D3747" s="65" t="s">
        <v>9474</v>
      </c>
      <c r="E3747" s="65" t="s">
        <v>1935</v>
      </c>
      <c r="F3747" s="65">
        <v>60</v>
      </c>
      <c r="G3747" s="65" t="s">
        <v>10513</v>
      </c>
      <c r="H3747" s="65">
        <v>4</v>
      </c>
      <c r="I3747" s="65">
        <v>711.26</v>
      </c>
      <c r="J3747" s="65">
        <v>2414.05</v>
      </c>
      <c r="K3747" s="65">
        <v>113760</v>
      </c>
      <c r="L3747" s="65">
        <v>2500</v>
      </c>
      <c r="M3747" s="65">
        <v>6</v>
      </c>
      <c r="N3747" s="65">
        <v>79.95</v>
      </c>
      <c r="O3747" s="65"/>
    </row>
    <row r="3748" ht="15" spans="1:15">
      <c r="A3748" s="65" t="s">
        <v>36</v>
      </c>
      <c r="B3748" s="65" t="s">
        <v>9531</v>
      </c>
      <c r="C3748" s="65" t="s">
        <v>1939</v>
      </c>
      <c r="D3748" s="65" t="s">
        <v>9532</v>
      </c>
      <c r="E3748" s="65" t="s">
        <v>1935</v>
      </c>
      <c r="F3748" s="65">
        <v>60</v>
      </c>
      <c r="G3748" s="65" t="s">
        <v>10513</v>
      </c>
      <c r="H3748" s="65">
        <v>4</v>
      </c>
      <c r="I3748" s="65">
        <v>711.27</v>
      </c>
      <c r="J3748" s="65">
        <v>2414.05</v>
      </c>
      <c r="K3748" s="65">
        <v>113760</v>
      </c>
      <c r="L3748" s="65">
        <v>2500</v>
      </c>
      <c r="M3748" s="65">
        <v>6</v>
      </c>
      <c r="N3748" s="65">
        <v>79.95</v>
      </c>
      <c r="O3748" s="65"/>
    </row>
    <row r="3749" ht="15" spans="1:15">
      <c r="A3749" s="65" t="s">
        <v>36</v>
      </c>
      <c r="B3749" s="65" t="s">
        <v>9533</v>
      </c>
      <c r="C3749" s="65" t="s">
        <v>1939</v>
      </c>
      <c r="D3749" s="65" t="s">
        <v>9532</v>
      </c>
      <c r="E3749" s="65" t="s">
        <v>1935</v>
      </c>
      <c r="F3749" s="65">
        <v>60</v>
      </c>
      <c r="G3749" s="65" t="s">
        <v>10513</v>
      </c>
      <c r="H3749" s="65">
        <v>4</v>
      </c>
      <c r="I3749" s="65">
        <v>711.26</v>
      </c>
      <c r="J3749" s="65">
        <v>2414.05</v>
      </c>
      <c r="K3749" s="65">
        <v>113760</v>
      </c>
      <c r="L3749" s="65">
        <v>2500</v>
      </c>
      <c r="M3749" s="65">
        <v>6</v>
      </c>
      <c r="N3749" s="65">
        <v>79.95</v>
      </c>
      <c r="O3749" s="65"/>
    </row>
    <row r="3750" ht="15" spans="1:15">
      <c r="A3750" s="65" t="s">
        <v>36</v>
      </c>
      <c r="B3750" s="65" t="s">
        <v>9554</v>
      </c>
      <c r="C3750" s="65" t="s">
        <v>1939</v>
      </c>
      <c r="D3750" s="65" t="s">
        <v>9555</v>
      </c>
      <c r="E3750" s="65" t="s">
        <v>1935</v>
      </c>
      <c r="F3750" s="65">
        <v>60</v>
      </c>
      <c r="G3750" s="65" t="s">
        <v>10513</v>
      </c>
      <c r="H3750" s="65">
        <v>4</v>
      </c>
      <c r="I3750" s="65">
        <v>711.26</v>
      </c>
      <c r="J3750" s="65">
        <v>2414.05</v>
      </c>
      <c r="K3750" s="65">
        <v>113760</v>
      </c>
      <c r="L3750" s="65">
        <v>2500</v>
      </c>
      <c r="M3750" s="65">
        <v>6</v>
      </c>
      <c r="N3750" s="65">
        <v>79.95</v>
      </c>
      <c r="O3750" s="65"/>
    </row>
    <row r="3751" ht="15" spans="1:15">
      <c r="A3751" s="65" t="s">
        <v>36</v>
      </c>
      <c r="B3751" s="65" t="s">
        <v>9556</v>
      </c>
      <c r="C3751" s="65" t="s">
        <v>1939</v>
      </c>
      <c r="D3751" s="65" t="s">
        <v>9555</v>
      </c>
      <c r="E3751" s="65" t="s">
        <v>1935</v>
      </c>
      <c r="F3751" s="65">
        <v>60</v>
      </c>
      <c r="G3751" s="65" t="s">
        <v>10513</v>
      </c>
      <c r="H3751" s="65">
        <v>4</v>
      </c>
      <c r="I3751" s="65">
        <v>711.26</v>
      </c>
      <c r="J3751" s="65">
        <v>2414.05</v>
      </c>
      <c r="K3751" s="65">
        <v>113760</v>
      </c>
      <c r="L3751" s="65">
        <v>2500</v>
      </c>
      <c r="M3751" s="65">
        <v>6</v>
      </c>
      <c r="N3751" s="65">
        <v>79.95</v>
      </c>
      <c r="O3751" s="65"/>
    </row>
    <row r="3752" ht="15" spans="1:15">
      <c r="A3752" s="65" t="s">
        <v>36</v>
      </c>
      <c r="B3752" s="65" t="s">
        <v>9557</v>
      </c>
      <c r="C3752" s="65" t="s">
        <v>1939</v>
      </c>
      <c r="D3752" s="65" t="s">
        <v>9555</v>
      </c>
      <c r="E3752" s="65" t="s">
        <v>1935</v>
      </c>
      <c r="F3752" s="65">
        <v>60</v>
      </c>
      <c r="G3752" s="65" t="s">
        <v>10513</v>
      </c>
      <c r="H3752" s="65">
        <v>4</v>
      </c>
      <c r="I3752" s="65">
        <v>711.26</v>
      </c>
      <c r="J3752" s="65">
        <v>2414.05</v>
      </c>
      <c r="K3752" s="65">
        <v>113760</v>
      </c>
      <c r="L3752" s="65">
        <v>2500</v>
      </c>
      <c r="M3752" s="65">
        <v>6</v>
      </c>
      <c r="N3752" s="65">
        <v>79.95</v>
      </c>
      <c r="O3752" s="65"/>
    </row>
    <row r="3753" ht="15" spans="1:15">
      <c r="A3753" s="65" t="s">
        <v>36</v>
      </c>
      <c r="B3753" s="65" t="s">
        <v>9558</v>
      </c>
      <c r="C3753" s="65" t="s">
        <v>1939</v>
      </c>
      <c r="D3753" s="65" t="s">
        <v>9555</v>
      </c>
      <c r="E3753" s="65" t="s">
        <v>1935</v>
      </c>
      <c r="F3753" s="65">
        <v>60</v>
      </c>
      <c r="G3753" s="65" t="s">
        <v>10513</v>
      </c>
      <c r="H3753" s="65">
        <v>4</v>
      </c>
      <c r="I3753" s="65">
        <v>711.27</v>
      </c>
      <c r="J3753" s="65">
        <v>2414.05</v>
      </c>
      <c r="K3753" s="65">
        <v>113760</v>
      </c>
      <c r="L3753" s="65">
        <v>2500</v>
      </c>
      <c r="M3753" s="65">
        <v>6</v>
      </c>
      <c r="N3753" s="65">
        <v>79.95</v>
      </c>
      <c r="O3753" s="65"/>
    </row>
    <row r="3754" ht="15" spans="1:15">
      <c r="A3754" s="65" t="s">
        <v>36</v>
      </c>
      <c r="B3754" s="65" t="s">
        <v>9752</v>
      </c>
      <c r="C3754" s="65" t="s">
        <v>1939</v>
      </c>
      <c r="D3754" s="65" t="s">
        <v>9748</v>
      </c>
      <c r="E3754" s="65" t="s">
        <v>2002</v>
      </c>
      <c r="F3754" s="65">
        <v>60</v>
      </c>
      <c r="G3754" s="65" t="s">
        <v>10513</v>
      </c>
      <c r="H3754" s="65">
        <v>4</v>
      </c>
      <c r="I3754" s="65">
        <v>711.26</v>
      </c>
      <c r="J3754" s="65">
        <v>2414.05</v>
      </c>
      <c r="K3754" s="65">
        <v>113760</v>
      </c>
      <c r="L3754" s="65">
        <v>2500</v>
      </c>
      <c r="M3754" s="65">
        <v>6</v>
      </c>
      <c r="N3754" s="65">
        <v>79.95</v>
      </c>
      <c r="O3754" s="65" t="s">
        <v>9749</v>
      </c>
    </row>
    <row r="3755" ht="15" spans="1:15">
      <c r="A3755" s="65" t="s">
        <v>36</v>
      </c>
      <c r="B3755" s="65" t="s">
        <v>9756</v>
      </c>
      <c r="C3755" s="65" t="s">
        <v>1939</v>
      </c>
      <c r="D3755" s="65" t="s">
        <v>9748</v>
      </c>
      <c r="E3755" s="65" t="s">
        <v>2002</v>
      </c>
      <c r="F3755" s="65">
        <v>60</v>
      </c>
      <c r="G3755" s="65" t="s">
        <v>10513</v>
      </c>
      <c r="H3755" s="65">
        <v>4</v>
      </c>
      <c r="I3755" s="65">
        <v>711.26</v>
      </c>
      <c r="J3755" s="65">
        <v>2414.05</v>
      </c>
      <c r="K3755" s="65">
        <v>113760</v>
      </c>
      <c r="L3755" s="65">
        <v>2500</v>
      </c>
      <c r="M3755" s="65">
        <v>6</v>
      </c>
      <c r="N3755" s="65">
        <v>79.95</v>
      </c>
      <c r="O3755" s="65" t="s">
        <v>9749</v>
      </c>
    </row>
    <row r="3756" ht="15" spans="1:15">
      <c r="A3756" s="65" t="s">
        <v>36</v>
      </c>
      <c r="B3756" s="65" t="s">
        <v>9778</v>
      </c>
      <c r="C3756" s="65" t="s">
        <v>1939</v>
      </c>
      <c r="D3756" s="65" t="s">
        <v>9748</v>
      </c>
      <c r="E3756" s="65" t="s">
        <v>2002</v>
      </c>
      <c r="F3756" s="65">
        <v>60</v>
      </c>
      <c r="G3756" s="65" t="s">
        <v>10513</v>
      </c>
      <c r="H3756" s="65">
        <v>4</v>
      </c>
      <c r="I3756" s="65">
        <v>711.26</v>
      </c>
      <c r="J3756" s="65">
        <v>2414.05</v>
      </c>
      <c r="K3756" s="65">
        <v>113760</v>
      </c>
      <c r="L3756" s="65">
        <v>2500</v>
      </c>
      <c r="M3756" s="65">
        <v>6</v>
      </c>
      <c r="N3756" s="65">
        <v>79.95</v>
      </c>
      <c r="O3756" s="65" t="s">
        <v>9749</v>
      </c>
    </row>
    <row r="3757" ht="15" spans="1:15">
      <c r="A3757" s="65" t="s">
        <v>36</v>
      </c>
      <c r="B3757" s="65" t="s">
        <v>9784</v>
      </c>
      <c r="C3757" s="65" t="s">
        <v>1939</v>
      </c>
      <c r="D3757" s="65" t="s">
        <v>9748</v>
      </c>
      <c r="E3757" s="65" t="s">
        <v>2002</v>
      </c>
      <c r="F3757" s="65">
        <v>60</v>
      </c>
      <c r="G3757" s="65" t="s">
        <v>10513</v>
      </c>
      <c r="H3757" s="65">
        <v>4</v>
      </c>
      <c r="I3757" s="65">
        <v>711.26</v>
      </c>
      <c r="J3757" s="65">
        <v>2414.05</v>
      </c>
      <c r="K3757" s="65">
        <v>113760</v>
      </c>
      <c r="L3757" s="65">
        <v>2500</v>
      </c>
      <c r="M3757" s="65">
        <v>6</v>
      </c>
      <c r="N3757" s="65">
        <v>79.95</v>
      </c>
      <c r="O3757" s="65" t="s">
        <v>9749</v>
      </c>
    </row>
    <row r="3758" ht="15" spans="1:15">
      <c r="A3758" s="65" t="s">
        <v>36</v>
      </c>
      <c r="B3758" s="65" t="s">
        <v>9798</v>
      </c>
      <c r="C3758" s="65" t="s">
        <v>1939</v>
      </c>
      <c r="D3758" s="65" t="s">
        <v>9748</v>
      </c>
      <c r="E3758" s="65" t="s">
        <v>2002</v>
      </c>
      <c r="F3758" s="65">
        <v>60</v>
      </c>
      <c r="G3758" s="65" t="s">
        <v>10513</v>
      </c>
      <c r="H3758" s="65">
        <v>4</v>
      </c>
      <c r="I3758" s="65">
        <v>711.26</v>
      </c>
      <c r="J3758" s="65">
        <v>2414.05</v>
      </c>
      <c r="K3758" s="65">
        <v>113760</v>
      </c>
      <c r="L3758" s="65">
        <v>2500</v>
      </c>
      <c r="M3758" s="65">
        <v>6</v>
      </c>
      <c r="N3758" s="65">
        <v>79.95</v>
      </c>
      <c r="O3758" s="65" t="s">
        <v>9749</v>
      </c>
    </row>
    <row r="3759" ht="15" spans="1:15">
      <c r="A3759" s="65" t="s">
        <v>36</v>
      </c>
      <c r="B3759" s="65" t="s">
        <v>9802</v>
      </c>
      <c r="C3759" s="65" t="s">
        <v>1939</v>
      </c>
      <c r="D3759" s="65" t="s">
        <v>9748</v>
      </c>
      <c r="E3759" s="65" t="s">
        <v>2002</v>
      </c>
      <c r="F3759" s="65">
        <v>60</v>
      </c>
      <c r="G3759" s="65" t="s">
        <v>10513</v>
      </c>
      <c r="H3759" s="65">
        <v>4</v>
      </c>
      <c r="I3759" s="65">
        <v>711.26</v>
      </c>
      <c r="J3759" s="65">
        <v>2414.05</v>
      </c>
      <c r="K3759" s="65">
        <v>113760</v>
      </c>
      <c r="L3759" s="65">
        <v>2500</v>
      </c>
      <c r="M3759" s="65">
        <v>6</v>
      </c>
      <c r="N3759" s="65">
        <v>79.95</v>
      </c>
      <c r="O3759" s="65" t="s">
        <v>9749</v>
      </c>
    </row>
    <row r="3760" ht="15" spans="1:15">
      <c r="A3760" s="65" t="s">
        <v>36</v>
      </c>
      <c r="B3760" s="65" t="s">
        <v>9806</v>
      </c>
      <c r="C3760" s="65" t="s">
        <v>1939</v>
      </c>
      <c r="D3760" s="65" t="s">
        <v>9748</v>
      </c>
      <c r="E3760" s="65" t="s">
        <v>2002</v>
      </c>
      <c r="F3760" s="65">
        <v>60</v>
      </c>
      <c r="G3760" s="65" t="s">
        <v>10513</v>
      </c>
      <c r="H3760" s="65">
        <v>4</v>
      </c>
      <c r="I3760" s="65">
        <v>711.26</v>
      </c>
      <c r="J3760" s="65">
        <v>2414.05</v>
      </c>
      <c r="K3760" s="65">
        <v>113760</v>
      </c>
      <c r="L3760" s="65">
        <v>2500</v>
      </c>
      <c r="M3760" s="65">
        <v>6</v>
      </c>
      <c r="N3760" s="65">
        <v>79.95</v>
      </c>
      <c r="O3760" s="65" t="s">
        <v>9749</v>
      </c>
    </row>
    <row r="3761" ht="15" spans="1:15">
      <c r="A3761" s="65" t="s">
        <v>36</v>
      </c>
      <c r="B3761" s="65" t="s">
        <v>9764</v>
      </c>
      <c r="C3761" s="65" t="s">
        <v>1939</v>
      </c>
      <c r="D3761" s="65" t="s">
        <v>9748</v>
      </c>
      <c r="E3761" s="65" t="s">
        <v>2002</v>
      </c>
      <c r="F3761" s="65">
        <v>60</v>
      </c>
      <c r="G3761" s="65" t="s">
        <v>10513</v>
      </c>
      <c r="H3761" s="65">
        <v>4</v>
      </c>
      <c r="I3761" s="65">
        <v>711.26</v>
      </c>
      <c r="J3761" s="65">
        <v>2414.05</v>
      </c>
      <c r="K3761" s="65">
        <v>113760</v>
      </c>
      <c r="L3761" s="65">
        <v>2500</v>
      </c>
      <c r="M3761" s="65">
        <v>6</v>
      </c>
      <c r="N3761" s="65">
        <v>79.95</v>
      </c>
      <c r="O3761" s="65" t="s">
        <v>9749</v>
      </c>
    </row>
    <row r="3762" ht="15" spans="1:15">
      <c r="A3762" s="65" t="s">
        <v>36</v>
      </c>
      <c r="B3762" s="65" t="s">
        <v>9768</v>
      </c>
      <c r="C3762" s="65" t="s">
        <v>1939</v>
      </c>
      <c r="D3762" s="65" t="s">
        <v>9748</v>
      </c>
      <c r="E3762" s="65" t="s">
        <v>2002</v>
      </c>
      <c r="F3762" s="65">
        <v>60</v>
      </c>
      <c r="G3762" s="65" t="s">
        <v>10513</v>
      </c>
      <c r="H3762" s="65">
        <v>4</v>
      </c>
      <c r="I3762" s="65">
        <v>711.26</v>
      </c>
      <c r="J3762" s="65">
        <v>2414.05</v>
      </c>
      <c r="K3762" s="65">
        <v>113760</v>
      </c>
      <c r="L3762" s="65">
        <v>2500</v>
      </c>
      <c r="M3762" s="65">
        <v>6</v>
      </c>
      <c r="N3762" s="65">
        <v>79.95</v>
      </c>
      <c r="O3762" s="65" t="s">
        <v>9749</v>
      </c>
    </row>
    <row r="3763" ht="15" spans="1:15">
      <c r="A3763" s="65" t="s">
        <v>36</v>
      </c>
      <c r="B3763" s="65" t="s">
        <v>9786</v>
      </c>
      <c r="C3763" s="65" t="s">
        <v>1939</v>
      </c>
      <c r="D3763" s="65" t="s">
        <v>9748</v>
      </c>
      <c r="E3763" s="65" t="s">
        <v>2002</v>
      </c>
      <c r="F3763" s="65">
        <v>60</v>
      </c>
      <c r="G3763" s="65" t="s">
        <v>10513</v>
      </c>
      <c r="H3763" s="65">
        <v>4</v>
      </c>
      <c r="I3763" s="65">
        <v>711.26</v>
      </c>
      <c r="J3763" s="65">
        <v>2414.05</v>
      </c>
      <c r="K3763" s="65">
        <v>113760</v>
      </c>
      <c r="L3763" s="65">
        <v>2500</v>
      </c>
      <c r="M3763" s="65">
        <v>6</v>
      </c>
      <c r="N3763" s="65">
        <v>79.95</v>
      </c>
      <c r="O3763" s="65" t="s">
        <v>9749</v>
      </c>
    </row>
    <row r="3764" ht="15" spans="1:15">
      <c r="A3764" s="65" t="s">
        <v>36</v>
      </c>
      <c r="B3764" s="65" t="s">
        <v>9794</v>
      </c>
      <c r="C3764" s="65" t="s">
        <v>1939</v>
      </c>
      <c r="D3764" s="65" t="s">
        <v>9748</v>
      </c>
      <c r="E3764" s="65" t="s">
        <v>2002</v>
      </c>
      <c r="F3764" s="65">
        <v>60</v>
      </c>
      <c r="G3764" s="65" t="s">
        <v>10513</v>
      </c>
      <c r="H3764" s="65">
        <v>4</v>
      </c>
      <c r="I3764" s="65">
        <v>711.26</v>
      </c>
      <c r="J3764" s="65">
        <v>2414.05</v>
      </c>
      <c r="K3764" s="65">
        <v>113760</v>
      </c>
      <c r="L3764" s="65">
        <v>2500</v>
      </c>
      <c r="M3764" s="65">
        <v>6</v>
      </c>
      <c r="N3764" s="65">
        <v>79.95</v>
      </c>
      <c r="O3764" s="65" t="s">
        <v>9749</v>
      </c>
    </row>
    <row r="3765" ht="15" spans="1:15">
      <c r="A3765" s="65" t="s">
        <v>36</v>
      </c>
      <c r="B3765" s="65" t="s">
        <v>9788</v>
      </c>
      <c r="C3765" s="65" t="s">
        <v>1939</v>
      </c>
      <c r="D3765" s="65" t="s">
        <v>9748</v>
      </c>
      <c r="E3765" s="65" t="s">
        <v>2002</v>
      </c>
      <c r="F3765" s="65">
        <v>60</v>
      </c>
      <c r="G3765" s="65" t="s">
        <v>10513</v>
      </c>
      <c r="H3765" s="65">
        <v>4</v>
      </c>
      <c r="I3765" s="65">
        <v>711.26</v>
      </c>
      <c r="J3765" s="65">
        <v>2414.05</v>
      </c>
      <c r="K3765" s="65">
        <v>113760</v>
      </c>
      <c r="L3765" s="65">
        <v>2500</v>
      </c>
      <c r="M3765" s="65">
        <v>6</v>
      </c>
      <c r="N3765" s="65">
        <v>79.95</v>
      </c>
      <c r="O3765" s="65" t="s">
        <v>9749</v>
      </c>
    </row>
    <row r="3766" ht="15" spans="1:15">
      <c r="A3766" s="65" t="s">
        <v>36</v>
      </c>
      <c r="B3766" s="65" t="s">
        <v>9796</v>
      </c>
      <c r="C3766" s="65" t="s">
        <v>1939</v>
      </c>
      <c r="D3766" s="65" t="s">
        <v>9748</v>
      </c>
      <c r="E3766" s="65" t="s">
        <v>2002</v>
      </c>
      <c r="F3766" s="65">
        <v>60</v>
      </c>
      <c r="G3766" s="65" t="s">
        <v>10513</v>
      </c>
      <c r="H3766" s="65">
        <v>4</v>
      </c>
      <c r="I3766" s="65">
        <v>711.26</v>
      </c>
      <c r="J3766" s="65">
        <v>2414.05</v>
      </c>
      <c r="K3766" s="65">
        <v>113760</v>
      </c>
      <c r="L3766" s="65">
        <v>2500</v>
      </c>
      <c r="M3766" s="65">
        <v>6</v>
      </c>
      <c r="N3766" s="65">
        <v>79.95</v>
      </c>
      <c r="O3766" s="65" t="s">
        <v>9749</v>
      </c>
    </row>
    <row r="3767" ht="15" spans="1:15">
      <c r="A3767" s="65" t="s">
        <v>36</v>
      </c>
      <c r="B3767" s="65" t="s">
        <v>9800</v>
      </c>
      <c r="C3767" s="65" t="s">
        <v>1939</v>
      </c>
      <c r="D3767" s="65" t="s">
        <v>9748</v>
      </c>
      <c r="E3767" s="65" t="s">
        <v>2002</v>
      </c>
      <c r="F3767" s="65">
        <v>60</v>
      </c>
      <c r="G3767" s="65" t="s">
        <v>10513</v>
      </c>
      <c r="H3767" s="65">
        <v>4</v>
      </c>
      <c r="I3767" s="65">
        <v>711.26</v>
      </c>
      <c r="J3767" s="65">
        <v>2414.05</v>
      </c>
      <c r="K3767" s="65">
        <v>113760</v>
      </c>
      <c r="L3767" s="65">
        <v>2500</v>
      </c>
      <c r="M3767" s="65">
        <v>6</v>
      </c>
      <c r="N3767" s="65">
        <v>79.95</v>
      </c>
      <c r="O3767" s="65" t="s">
        <v>9749</v>
      </c>
    </row>
    <row r="3768" ht="15" spans="1:15">
      <c r="A3768" s="65" t="s">
        <v>36</v>
      </c>
      <c r="B3768" s="65" t="s">
        <v>9808</v>
      </c>
      <c r="C3768" s="65" t="s">
        <v>1939</v>
      </c>
      <c r="D3768" s="65" t="s">
        <v>9748</v>
      </c>
      <c r="E3768" s="65" t="s">
        <v>2002</v>
      </c>
      <c r="F3768" s="65">
        <v>60</v>
      </c>
      <c r="G3768" s="65" t="s">
        <v>10513</v>
      </c>
      <c r="H3768" s="65">
        <v>4</v>
      </c>
      <c r="I3768" s="65">
        <v>711.26</v>
      </c>
      <c r="J3768" s="65">
        <v>2414.05</v>
      </c>
      <c r="K3768" s="65">
        <v>113760</v>
      </c>
      <c r="L3768" s="65">
        <v>2500</v>
      </c>
      <c r="M3768" s="65">
        <v>6</v>
      </c>
      <c r="N3768" s="65">
        <v>79.95</v>
      </c>
      <c r="O3768" s="65" t="s">
        <v>9749</v>
      </c>
    </row>
    <row r="3769" ht="15" spans="1:15">
      <c r="A3769" s="65" t="s">
        <v>36</v>
      </c>
      <c r="B3769" s="65" t="s">
        <v>9744</v>
      </c>
      <c r="C3769" s="65" t="s">
        <v>1939</v>
      </c>
      <c r="D3769" s="65" t="s">
        <v>9748</v>
      </c>
      <c r="E3769" s="65" t="s">
        <v>2002</v>
      </c>
      <c r="F3769" s="65">
        <v>60</v>
      </c>
      <c r="G3769" s="65" t="s">
        <v>10513</v>
      </c>
      <c r="H3769" s="65">
        <v>4</v>
      </c>
      <c r="I3769" s="65">
        <v>711.26</v>
      </c>
      <c r="J3769" s="65">
        <v>2414.05</v>
      </c>
      <c r="K3769" s="65">
        <v>113760</v>
      </c>
      <c r="L3769" s="65">
        <v>2500</v>
      </c>
      <c r="M3769" s="65">
        <v>6</v>
      </c>
      <c r="N3769" s="65">
        <v>79.95</v>
      </c>
      <c r="O3769" s="65" t="s">
        <v>9749</v>
      </c>
    </row>
    <row r="3770" ht="15" spans="1:15">
      <c r="A3770" s="65" t="s">
        <v>36</v>
      </c>
      <c r="B3770" s="65" t="s">
        <v>9774</v>
      </c>
      <c r="C3770" s="65" t="s">
        <v>1939</v>
      </c>
      <c r="D3770" s="65" t="s">
        <v>9748</v>
      </c>
      <c r="E3770" s="65" t="s">
        <v>2002</v>
      </c>
      <c r="F3770" s="65">
        <v>60</v>
      </c>
      <c r="G3770" s="65" t="s">
        <v>10513</v>
      </c>
      <c r="H3770" s="65">
        <v>4</v>
      </c>
      <c r="I3770" s="65">
        <v>711.26</v>
      </c>
      <c r="J3770" s="65">
        <v>2414.05</v>
      </c>
      <c r="K3770" s="65">
        <v>113760</v>
      </c>
      <c r="L3770" s="65">
        <v>2500</v>
      </c>
      <c r="M3770" s="65">
        <v>6</v>
      </c>
      <c r="N3770" s="65">
        <v>79.95</v>
      </c>
      <c r="O3770" s="65" t="s">
        <v>9749</v>
      </c>
    </row>
    <row r="3771" ht="15" spans="1:15">
      <c r="A3771" s="65" t="s">
        <v>36</v>
      </c>
      <c r="B3771" s="65" t="s">
        <v>9780</v>
      </c>
      <c r="C3771" s="65" t="s">
        <v>1939</v>
      </c>
      <c r="D3771" s="65" t="s">
        <v>9748</v>
      </c>
      <c r="E3771" s="65" t="s">
        <v>2002</v>
      </c>
      <c r="F3771" s="65">
        <v>60</v>
      </c>
      <c r="G3771" s="65" t="s">
        <v>10513</v>
      </c>
      <c r="H3771" s="65">
        <v>4</v>
      </c>
      <c r="I3771" s="65">
        <v>711.26</v>
      </c>
      <c r="J3771" s="65">
        <v>2414.05</v>
      </c>
      <c r="K3771" s="65">
        <v>113760</v>
      </c>
      <c r="L3771" s="65">
        <v>2500</v>
      </c>
      <c r="M3771" s="65">
        <v>6</v>
      </c>
      <c r="N3771" s="65">
        <v>79.95</v>
      </c>
      <c r="O3771" s="65"/>
    </row>
    <row r="3772" ht="15" spans="1:15">
      <c r="A3772" s="65" t="s">
        <v>36</v>
      </c>
      <c r="B3772" s="65" t="s">
        <v>9776</v>
      </c>
      <c r="C3772" s="65" t="s">
        <v>1939</v>
      </c>
      <c r="D3772" s="65" t="s">
        <v>9748</v>
      </c>
      <c r="E3772" s="65" t="s">
        <v>2002</v>
      </c>
      <c r="F3772" s="65">
        <v>60</v>
      </c>
      <c r="G3772" s="65" t="s">
        <v>10513</v>
      </c>
      <c r="H3772" s="65">
        <v>4</v>
      </c>
      <c r="I3772" s="65">
        <v>711.26</v>
      </c>
      <c r="J3772" s="65">
        <v>2414.05</v>
      </c>
      <c r="K3772" s="65">
        <v>113760</v>
      </c>
      <c r="L3772" s="65">
        <v>2500</v>
      </c>
      <c r="M3772" s="65">
        <v>6</v>
      </c>
      <c r="N3772" s="65">
        <v>79.95</v>
      </c>
      <c r="O3772" s="65"/>
    </row>
    <row r="3773" ht="15" spans="1:15">
      <c r="A3773" s="65" t="s">
        <v>36</v>
      </c>
      <c r="B3773" s="65" t="s">
        <v>9792</v>
      </c>
      <c r="C3773" s="65" t="s">
        <v>1939</v>
      </c>
      <c r="D3773" s="65" t="s">
        <v>9748</v>
      </c>
      <c r="E3773" s="65" t="s">
        <v>2002</v>
      </c>
      <c r="F3773" s="65">
        <v>60</v>
      </c>
      <c r="G3773" s="65" t="s">
        <v>10513</v>
      </c>
      <c r="H3773" s="65">
        <v>4</v>
      </c>
      <c r="I3773" s="65">
        <v>711.26</v>
      </c>
      <c r="J3773" s="65">
        <v>2414.05</v>
      </c>
      <c r="K3773" s="65">
        <v>113760</v>
      </c>
      <c r="L3773" s="65">
        <v>2500</v>
      </c>
      <c r="M3773" s="65">
        <v>6</v>
      </c>
      <c r="N3773" s="65">
        <v>79.95</v>
      </c>
      <c r="O3773" s="65"/>
    </row>
    <row r="3774" ht="15" spans="1:15">
      <c r="A3774" s="65" t="s">
        <v>36</v>
      </c>
      <c r="B3774" s="65" t="s">
        <v>9750</v>
      </c>
      <c r="C3774" s="65" t="s">
        <v>1939</v>
      </c>
      <c r="D3774" s="65" t="s">
        <v>9748</v>
      </c>
      <c r="E3774" s="65" t="s">
        <v>2002</v>
      </c>
      <c r="F3774" s="65">
        <v>60</v>
      </c>
      <c r="G3774" s="65" t="s">
        <v>10513</v>
      </c>
      <c r="H3774" s="65">
        <v>4</v>
      </c>
      <c r="I3774" s="65">
        <v>711.26</v>
      </c>
      <c r="J3774" s="65">
        <v>2414.05</v>
      </c>
      <c r="K3774" s="65">
        <v>113760</v>
      </c>
      <c r="L3774" s="65">
        <v>2500</v>
      </c>
      <c r="M3774" s="65">
        <v>6</v>
      </c>
      <c r="N3774" s="65">
        <v>79.95</v>
      </c>
      <c r="O3774" s="65"/>
    </row>
    <row r="3775" ht="15" spans="1:15">
      <c r="A3775" s="65" t="s">
        <v>36</v>
      </c>
      <c r="B3775" s="65" t="s">
        <v>9754</v>
      </c>
      <c r="C3775" s="65" t="s">
        <v>1939</v>
      </c>
      <c r="D3775" s="65" t="s">
        <v>9748</v>
      </c>
      <c r="E3775" s="65" t="s">
        <v>2002</v>
      </c>
      <c r="F3775" s="65">
        <v>60</v>
      </c>
      <c r="G3775" s="65" t="s">
        <v>10513</v>
      </c>
      <c r="H3775" s="65">
        <v>4</v>
      </c>
      <c r="I3775" s="65">
        <v>711.26</v>
      </c>
      <c r="J3775" s="65">
        <v>2414.05</v>
      </c>
      <c r="K3775" s="65">
        <v>113760</v>
      </c>
      <c r="L3775" s="65">
        <v>2500</v>
      </c>
      <c r="M3775" s="65">
        <v>6</v>
      </c>
      <c r="N3775" s="65">
        <v>79.95</v>
      </c>
      <c r="O3775" s="65"/>
    </row>
    <row r="3776" ht="15" spans="1:15">
      <c r="A3776" s="65" t="s">
        <v>36</v>
      </c>
      <c r="B3776" s="65" t="s">
        <v>9762</v>
      </c>
      <c r="C3776" s="65" t="s">
        <v>1939</v>
      </c>
      <c r="D3776" s="65" t="s">
        <v>9748</v>
      </c>
      <c r="E3776" s="65" t="s">
        <v>2002</v>
      </c>
      <c r="F3776" s="65">
        <v>60</v>
      </c>
      <c r="G3776" s="65" t="s">
        <v>10513</v>
      </c>
      <c r="H3776" s="65">
        <v>4</v>
      </c>
      <c r="I3776" s="65">
        <v>711.26</v>
      </c>
      <c r="J3776" s="65">
        <v>2414.05</v>
      </c>
      <c r="K3776" s="65">
        <v>113760</v>
      </c>
      <c r="L3776" s="65">
        <v>2500</v>
      </c>
      <c r="M3776" s="65">
        <v>6</v>
      </c>
      <c r="N3776" s="65">
        <v>79.95</v>
      </c>
      <c r="O3776" s="65"/>
    </row>
    <row r="3777" ht="15" spans="1:15">
      <c r="A3777" s="65" t="s">
        <v>36</v>
      </c>
      <c r="B3777" s="65" t="s">
        <v>9772</v>
      </c>
      <c r="C3777" s="65" t="s">
        <v>1939</v>
      </c>
      <c r="D3777" s="65" t="s">
        <v>9748</v>
      </c>
      <c r="E3777" s="65" t="s">
        <v>2002</v>
      </c>
      <c r="F3777" s="65">
        <v>60</v>
      </c>
      <c r="G3777" s="65" t="s">
        <v>10513</v>
      </c>
      <c r="H3777" s="65">
        <v>4</v>
      </c>
      <c r="I3777" s="65">
        <v>711.26</v>
      </c>
      <c r="J3777" s="65">
        <v>2414.05</v>
      </c>
      <c r="K3777" s="65">
        <v>113760</v>
      </c>
      <c r="L3777" s="65">
        <v>2500</v>
      </c>
      <c r="M3777" s="65">
        <v>6</v>
      </c>
      <c r="N3777" s="65">
        <v>79.95</v>
      </c>
      <c r="O3777" s="65"/>
    </row>
    <row r="3778" ht="15" spans="1:15">
      <c r="A3778" s="65" t="s">
        <v>36</v>
      </c>
      <c r="B3778" s="65" t="s">
        <v>9782</v>
      </c>
      <c r="C3778" s="65" t="s">
        <v>1939</v>
      </c>
      <c r="D3778" s="65" t="s">
        <v>9748</v>
      </c>
      <c r="E3778" s="65" t="s">
        <v>2002</v>
      </c>
      <c r="F3778" s="65">
        <v>60</v>
      </c>
      <c r="G3778" s="65" t="s">
        <v>10513</v>
      </c>
      <c r="H3778" s="65">
        <v>4</v>
      </c>
      <c r="I3778" s="65">
        <v>711.26</v>
      </c>
      <c r="J3778" s="65">
        <v>2414.05</v>
      </c>
      <c r="K3778" s="65">
        <v>113760</v>
      </c>
      <c r="L3778" s="65">
        <v>2500</v>
      </c>
      <c r="M3778" s="65">
        <v>6</v>
      </c>
      <c r="N3778" s="65">
        <v>79.95</v>
      </c>
      <c r="O3778" s="65"/>
    </row>
    <row r="3779" ht="15" spans="1:15">
      <c r="A3779" s="65" t="s">
        <v>36</v>
      </c>
      <c r="B3779" s="65" t="s">
        <v>9790</v>
      </c>
      <c r="C3779" s="65" t="s">
        <v>1939</v>
      </c>
      <c r="D3779" s="65" t="s">
        <v>9748</v>
      </c>
      <c r="E3779" s="65" t="s">
        <v>2002</v>
      </c>
      <c r="F3779" s="65">
        <v>60</v>
      </c>
      <c r="G3779" s="65" t="s">
        <v>10513</v>
      </c>
      <c r="H3779" s="65">
        <v>4</v>
      </c>
      <c r="I3779" s="65">
        <v>711.26</v>
      </c>
      <c r="J3779" s="65">
        <v>2414.05</v>
      </c>
      <c r="K3779" s="65">
        <v>113760</v>
      </c>
      <c r="L3779" s="65">
        <v>2500</v>
      </c>
      <c r="M3779" s="65">
        <v>6</v>
      </c>
      <c r="N3779" s="65">
        <v>79.95</v>
      </c>
      <c r="O3779" s="65"/>
    </row>
    <row r="3780" ht="15" spans="1:15">
      <c r="A3780" s="65" t="s">
        <v>36</v>
      </c>
      <c r="B3780" s="65" t="s">
        <v>9804</v>
      </c>
      <c r="C3780" s="65" t="s">
        <v>1939</v>
      </c>
      <c r="D3780" s="65" t="s">
        <v>9748</v>
      </c>
      <c r="E3780" s="65" t="s">
        <v>2002</v>
      </c>
      <c r="F3780" s="65">
        <v>60</v>
      </c>
      <c r="G3780" s="65" t="s">
        <v>10513</v>
      </c>
      <c r="H3780" s="65">
        <v>4</v>
      </c>
      <c r="I3780" s="65">
        <v>711.35</v>
      </c>
      <c r="J3780" s="65">
        <v>2414.07</v>
      </c>
      <c r="K3780" s="65">
        <v>113760</v>
      </c>
      <c r="L3780" s="65">
        <v>2500</v>
      </c>
      <c r="M3780" s="65">
        <v>6</v>
      </c>
      <c r="N3780" s="65">
        <v>79.93</v>
      </c>
      <c r="O3780" s="65"/>
    </row>
    <row r="3781" ht="15" spans="1:15">
      <c r="A3781" s="65" t="s">
        <v>36</v>
      </c>
      <c r="B3781" s="65" t="s">
        <v>9642</v>
      </c>
      <c r="C3781" s="65" t="s">
        <v>1939</v>
      </c>
      <c r="D3781" s="65" t="s">
        <v>9644</v>
      </c>
      <c r="E3781" s="65" t="s">
        <v>2422</v>
      </c>
      <c r="F3781" s="65">
        <v>60</v>
      </c>
      <c r="G3781" s="65" t="s">
        <v>10513</v>
      </c>
      <c r="H3781" s="65">
        <v>4</v>
      </c>
      <c r="I3781" s="65">
        <v>767.78</v>
      </c>
      <c r="J3781" s="65">
        <v>2605.88</v>
      </c>
      <c r="K3781" s="65">
        <v>122800</v>
      </c>
      <c r="L3781" s="65">
        <v>2700</v>
      </c>
      <c r="M3781" s="65">
        <v>6</v>
      </c>
      <c r="N3781" s="65">
        <v>88.12</v>
      </c>
      <c r="O3781" s="65"/>
    </row>
    <row r="3782" ht="15" spans="1:15">
      <c r="A3782" s="65" t="s">
        <v>36</v>
      </c>
      <c r="B3782" s="65" t="s">
        <v>9645</v>
      </c>
      <c r="C3782" s="65" t="s">
        <v>1939</v>
      </c>
      <c r="D3782" s="65" t="s">
        <v>9644</v>
      </c>
      <c r="E3782" s="65" t="s">
        <v>2422</v>
      </c>
      <c r="F3782" s="65">
        <v>60</v>
      </c>
      <c r="G3782" s="65" t="s">
        <v>10513</v>
      </c>
      <c r="H3782" s="65">
        <v>4</v>
      </c>
      <c r="I3782" s="65">
        <v>767.78</v>
      </c>
      <c r="J3782" s="65">
        <v>2605.88</v>
      </c>
      <c r="K3782" s="65">
        <v>122800</v>
      </c>
      <c r="L3782" s="65">
        <v>2700</v>
      </c>
      <c r="M3782" s="65">
        <v>6</v>
      </c>
      <c r="N3782" s="65">
        <v>88.12</v>
      </c>
      <c r="O3782" s="65"/>
    </row>
    <row r="3783" ht="15" spans="1:15">
      <c r="A3783" s="65" t="s">
        <v>36</v>
      </c>
      <c r="B3783" s="65" t="s">
        <v>9647</v>
      </c>
      <c r="C3783" s="65" t="s">
        <v>1939</v>
      </c>
      <c r="D3783" s="65" t="s">
        <v>9644</v>
      </c>
      <c r="E3783" s="65" t="s">
        <v>2422</v>
      </c>
      <c r="F3783" s="65">
        <v>60</v>
      </c>
      <c r="G3783" s="65" t="s">
        <v>10513</v>
      </c>
      <c r="H3783" s="65">
        <v>4</v>
      </c>
      <c r="I3783" s="65">
        <v>767.78</v>
      </c>
      <c r="J3783" s="65">
        <v>2605.88</v>
      </c>
      <c r="K3783" s="65">
        <v>122800</v>
      </c>
      <c r="L3783" s="65">
        <v>2700</v>
      </c>
      <c r="M3783" s="65">
        <v>6</v>
      </c>
      <c r="N3783" s="65">
        <v>88.12</v>
      </c>
      <c r="O3783" s="65"/>
    </row>
    <row r="3784" ht="15" spans="1:15">
      <c r="A3784" s="65" t="s">
        <v>36</v>
      </c>
      <c r="B3784" s="65" t="s">
        <v>9649</v>
      </c>
      <c r="C3784" s="65" t="s">
        <v>1939</v>
      </c>
      <c r="D3784" s="65" t="s">
        <v>9644</v>
      </c>
      <c r="E3784" s="65" t="s">
        <v>2422</v>
      </c>
      <c r="F3784" s="65">
        <v>60</v>
      </c>
      <c r="G3784" s="65" t="s">
        <v>10513</v>
      </c>
      <c r="H3784" s="65">
        <v>4</v>
      </c>
      <c r="I3784" s="65">
        <v>767.78</v>
      </c>
      <c r="J3784" s="65">
        <v>2605.88</v>
      </c>
      <c r="K3784" s="65">
        <v>122800</v>
      </c>
      <c r="L3784" s="65">
        <v>2700</v>
      </c>
      <c r="M3784" s="65">
        <v>6</v>
      </c>
      <c r="N3784" s="65">
        <v>88.12</v>
      </c>
      <c r="O3784" s="65"/>
    </row>
    <row r="3785" ht="15" spans="1:15">
      <c r="A3785" s="65" t="s">
        <v>36</v>
      </c>
      <c r="B3785" s="65" t="s">
        <v>9651</v>
      </c>
      <c r="C3785" s="65" t="s">
        <v>1939</v>
      </c>
      <c r="D3785" s="65" t="s">
        <v>9644</v>
      </c>
      <c r="E3785" s="65" t="s">
        <v>2422</v>
      </c>
      <c r="F3785" s="65">
        <v>60</v>
      </c>
      <c r="G3785" s="65" t="s">
        <v>10513</v>
      </c>
      <c r="H3785" s="65">
        <v>4</v>
      </c>
      <c r="I3785" s="65">
        <v>767.78</v>
      </c>
      <c r="J3785" s="65">
        <v>2605.88</v>
      </c>
      <c r="K3785" s="65">
        <v>122800</v>
      </c>
      <c r="L3785" s="65">
        <v>2700</v>
      </c>
      <c r="M3785" s="65">
        <v>6</v>
      </c>
      <c r="N3785" s="65">
        <v>88.12</v>
      </c>
      <c r="O3785" s="65"/>
    </row>
    <row r="3786" ht="15" spans="1:15">
      <c r="A3786" s="65" t="s">
        <v>36</v>
      </c>
      <c r="B3786" s="65" t="s">
        <v>9653</v>
      </c>
      <c r="C3786" s="65" t="s">
        <v>1939</v>
      </c>
      <c r="D3786" s="65" t="s">
        <v>9644</v>
      </c>
      <c r="E3786" s="65" t="s">
        <v>2422</v>
      </c>
      <c r="F3786" s="65">
        <v>60</v>
      </c>
      <c r="G3786" s="65" t="s">
        <v>10513</v>
      </c>
      <c r="H3786" s="65">
        <v>4</v>
      </c>
      <c r="I3786" s="65">
        <v>767.78</v>
      </c>
      <c r="J3786" s="65">
        <v>2605.88</v>
      </c>
      <c r="K3786" s="65">
        <v>122800</v>
      </c>
      <c r="L3786" s="65">
        <v>2700</v>
      </c>
      <c r="M3786" s="65">
        <v>6</v>
      </c>
      <c r="N3786" s="65">
        <v>88.12</v>
      </c>
      <c r="O3786" s="65"/>
    </row>
    <row r="3787" ht="15" spans="1:15">
      <c r="A3787" s="65" t="s">
        <v>36</v>
      </c>
      <c r="B3787" s="65" t="s">
        <v>9655</v>
      </c>
      <c r="C3787" s="65" t="s">
        <v>1939</v>
      </c>
      <c r="D3787" s="65" t="s">
        <v>9644</v>
      </c>
      <c r="E3787" s="65" t="s">
        <v>2422</v>
      </c>
      <c r="F3787" s="65">
        <v>60</v>
      </c>
      <c r="G3787" s="65" t="s">
        <v>10513</v>
      </c>
      <c r="H3787" s="65">
        <v>4</v>
      </c>
      <c r="I3787" s="65">
        <v>767.78</v>
      </c>
      <c r="J3787" s="65">
        <v>2605.88</v>
      </c>
      <c r="K3787" s="65">
        <v>122800</v>
      </c>
      <c r="L3787" s="65">
        <v>2700</v>
      </c>
      <c r="M3787" s="65">
        <v>6</v>
      </c>
      <c r="N3787" s="65">
        <v>88.12</v>
      </c>
      <c r="O3787" s="65"/>
    </row>
    <row r="3788" ht="15" spans="1:15">
      <c r="A3788" s="65" t="s">
        <v>36</v>
      </c>
      <c r="B3788" s="65" t="s">
        <v>9657</v>
      </c>
      <c r="C3788" s="65" t="s">
        <v>1939</v>
      </c>
      <c r="D3788" s="65" t="s">
        <v>9644</v>
      </c>
      <c r="E3788" s="65" t="s">
        <v>2422</v>
      </c>
      <c r="F3788" s="65">
        <v>60</v>
      </c>
      <c r="G3788" s="65" t="s">
        <v>10513</v>
      </c>
      <c r="H3788" s="65">
        <v>4</v>
      </c>
      <c r="I3788" s="65">
        <v>767.78</v>
      </c>
      <c r="J3788" s="65">
        <v>2605.88</v>
      </c>
      <c r="K3788" s="65">
        <v>122800</v>
      </c>
      <c r="L3788" s="65">
        <v>2700</v>
      </c>
      <c r="M3788" s="65">
        <v>6</v>
      </c>
      <c r="N3788" s="65">
        <v>88.12</v>
      </c>
      <c r="O3788" s="65"/>
    </row>
    <row r="3789" ht="15" spans="1:15">
      <c r="A3789" s="65" t="s">
        <v>36</v>
      </c>
      <c r="B3789" s="65" t="s">
        <v>9659</v>
      </c>
      <c r="C3789" s="65" t="s">
        <v>1939</v>
      </c>
      <c r="D3789" s="65" t="s">
        <v>9644</v>
      </c>
      <c r="E3789" s="65" t="s">
        <v>2422</v>
      </c>
      <c r="F3789" s="65">
        <v>60</v>
      </c>
      <c r="G3789" s="65" t="s">
        <v>10513</v>
      </c>
      <c r="H3789" s="65">
        <v>4</v>
      </c>
      <c r="I3789" s="65">
        <v>767.78</v>
      </c>
      <c r="J3789" s="65">
        <v>2605.88</v>
      </c>
      <c r="K3789" s="65">
        <v>122800</v>
      </c>
      <c r="L3789" s="65">
        <v>2700</v>
      </c>
      <c r="M3789" s="65">
        <v>6</v>
      </c>
      <c r="N3789" s="65">
        <v>88.12</v>
      </c>
      <c r="O3789" s="65"/>
    </row>
    <row r="3790" ht="15" spans="1:15">
      <c r="A3790" s="65" t="s">
        <v>36</v>
      </c>
      <c r="B3790" s="65" t="s">
        <v>9661</v>
      </c>
      <c r="C3790" s="65" t="s">
        <v>1939</v>
      </c>
      <c r="D3790" s="65" t="s">
        <v>9644</v>
      </c>
      <c r="E3790" s="65" t="s">
        <v>2422</v>
      </c>
      <c r="F3790" s="65">
        <v>60</v>
      </c>
      <c r="G3790" s="65" t="s">
        <v>10513</v>
      </c>
      <c r="H3790" s="65">
        <v>4</v>
      </c>
      <c r="I3790" s="65">
        <v>767.78</v>
      </c>
      <c r="J3790" s="65">
        <v>2605.88</v>
      </c>
      <c r="K3790" s="65">
        <v>122800</v>
      </c>
      <c r="L3790" s="65">
        <v>2700</v>
      </c>
      <c r="M3790" s="65">
        <v>6</v>
      </c>
      <c r="N3790" s="65">
        <v>88.12</v>
      </c>
      <c r="O3790" s="65"/>
    </row>
    <row r="3791" ht="15" spans="1:15">
      <c r="A3791" s="65" t="s">
        <v>36</v>
      </c>
      <c r="B3791" s="65" t="s">
        <v>9663</v>
      </c>
      <c r="C3791" s="65" t="s">
        <v>1939</v>
      </c>
      <c r="D3791" s="65" t="s">
        <v>9644</v>
      </c>
      <c r="E3791" s="65" t="s">
        <v>2422</v>
      </c>
      <c r="F3791" s="65">
        <v>60</v>
      </c>
      <c r="G3791" s="65" t="s">
        <v>10513</v>
      </c>
      <c r="H3791" s="65">
        <v>4</v>
      </c>
      <c r="I3791" s="65">
        <v>767.78</v>
      </c>
      <c r="J3791" s="65">
        <v>2605.88</v>
      </c>
      <c r="K3791" s="65">
        <v>122800</v>
      </c>
      <c r="L3791" s="65">
        <v>2700</v>
      </c>
      <c r="M3791" s="65">
        <v>6</v>
      </c>
      <c r="N3791" s="65">
        <v>88.12</v>
      </c>
      <c r="O3791" s="65"/>
    </row>
    <row r="3792" ht="15" spans="1:15">
      <c r="A3792" s="65" t="s">
        <v>36</v>
      </c>
      <c r="B3792" s="65" t="s">
        <v>9665</v>
      </c>
      <c r="C3792" s="65" t="s">
        <v>1939</v>
      </c>
      <c r="D3792" s="65" t="s">
        <v>9644</v>
      </c>
      <c r="E3792" s="65" t="s">
        <v>2422</v>
      </c>
      <c r="F3792" s="65">
        <v>60</v>
      </c>
      <c r="G3792" s="65" t="s">
        <v>10513</v>
      </c>
      <c r="H3792" s="65">
        <v>4</v>
      </c>
      <c r="I3792" s="65">
        <v>767.78</v>
      </c>
      <c r="J3792" s="65">
        <v>2605.88</v>
      </c>
      <c r="K3792" s="65">
        <v>122800</v>
      </c>
      <c r="L3792" s="65">
        <v>2700</v>
      </c>
      <c r="M3792" s="65">
        <v>6</v>
      </c>
      <c r="N3792" s="65">
        <v>88.12</v>
      </c>
      <c r="O3792" s="65"/>
    </row>
    <row r="3793" ht="15" spans="1:15">
      <c r="A3793" s="65" t="s">
        <v>36</v>
      </c>
      <c r="B3793" s="65" t="s">
        <v>9667</v>
      </c>
      <c r="C3793" s="65" t="s">
        <v>1939</v>
      </c>
      <c r="D3793" s="65" t="s">
        <v>9644</v>
      </c>
      <c r="E3793" s="65" t="s">
        <v>2422</v>
      </c>
      <c r="F3793" s="65">
        <v>60</v>
      </c>
      <c r="G3793" s="65" t="s">
        <v>10513</v>
      </c>
      <c r="H3793" s="65">
        <v>4</v>
      </c>
      <c r="I3793" s="65">
        <v>767.78</v>
      </c>
      <c r="J3793" s="65">
        <v>2605.88</v>
      </c>
      <c r="K3793" s="65">
        <v>122800</v>
      </c>
      <c r="L3793" s="65">
        <v>2700</v>
      </c>
      <c r="M3793" s="65">
        <v>6</v>
      </c>
      <c r="N3793" s="65">
        <v>88.12</v>
      </c>
      <c r="O3793" s="65"/>
    </row>
    <row r="3794" ht="15" spans="1:15">
      <c r="A3794" s="65" t="s">
        <v>36</v>
      </c>
      <c r="B3794" s="65" t="s">
        <v>9669</v>
      </c>
      <c r="C3794" s="65" t="s">
        <v>1939</v>
      </c>
      <c r="D3794" s="65" t="s">
        <v>9644</v>
      </c>
      <c r="E3794" s="65" t="s">
        <v>2422</v>
      </c>
      <c r="F3794" s="65">
        <v>60</v>
      </c>
      <c r="G3794" s="65" t="s">
        <v>10513</v>
      </c>
      <c r="H3794" s="65">
        <v>4</v>
      </c>
      <c r="I3794" s="65">
        <v>767.78</v>
      </c>
      <c r="J3794" s="65">
        <v>2605.88</v>
      </c>
      <c r="K3794" s="65">
        <v>122800</v>
      </c>
      <c r="L3794" s="65">
        <v>2700</v>
      </c>
      <c r="M3794" s="65">
        <v>6</v>
      </c>
      <c r="N3794" s="65">
        <v>88.12</v>
      </c>
      <c r="O3794" s="65"/>
    </row>
    <row r="3795" ht="15" spans="1:15">
      <c r="A3795" s="65" t="s">
        <v>36</v>
      </c>
      <c r="B3795" s="65" t="s">
        <v>9671</v>
      </c>
      <c r="C3795" s="65" t="s">
        <v>1939</v>
      </c>
      <c r="D3795" s="65" t="s">
        <v>9644</v>
      </c>
      <c r="E3795" s="65" t="s">
        <v>2422</v>
      </c>
      <c r="F3795" s="65">
        <v>60</v>
      </c>
      <c r="G3795" s="65" t="s">
        <v>10513</v>
      </c>
      <c r="H3795" s="65">
        <v>4</v>
      </c>
      <c r="I3795" s="65">
        <v>767.78</v>
      </c>
      <c r="J3795" s="65">
        <v>2605.88</v>
      </c>
      <c r="K3795" s="65">
        <v>122800</v>
      </c>
      <c r="L3795" s="65">
        <v>2700</v>
      </c>
      <c r="M3795" s="65">
        <v>6</v>
      </c>
      <c r="N3795" s="65">
        <v>88.12</v>
      </c>
      <c r="O3795" s="65"/>
    </row>
    <row r="3796" ht="15" spans="1:15">
      <c r="A3796" s="65" t="s">
        <v>36</v>
      </c>
      <c r="B3796" s="65" t="s">
        <v>9673</v>
      </c>
      <c r="C3796" s="65" t="s">
        <v>1939</v>
      </c>
      <c r="D3796" s="65" t="s">
        <v>9644</v>
      </c>
      <c r="E3796" s="65" t="s">
        <v>2422</v>
      </c>
      <c r="F3796" s="65">
        <v>60</v>
      </c>
      <c r="G3796" s="65" t="s">
        <v>10513</v>
      </c>
      <c r="H3796" s="65">
        <v>4</v>
      </c>
      <c r="I3796" s="65">
        <v>767.78</v>
      </c>
      <c r="J3796" s="65">
        <v>2605.88</v>
      </c>
      <c r="K3796" s="65">
        <v>122800</v>
      </c>
      <c r="L3796" s="65">
        <v>2700</v>
      </c>
      <c r="M3796" s="65">
        <v>6</v>
      </c>
      <c r="N3796" s="65">
        <v>88.12</v>
      </c>
      <c r="O3796" s="65"/>
    </row>
    <row r="3797" ht="15" spans="1:15">
      <c r="A3797" s="65" t="s">
        <v>36</v>
      </c>
      <c r="B3797" s="65" t="s">
        <v>9675</v>
      </c>
      <c r="C3797" s="65" t="s">
        <v>1939</v>
      </c>
      <c r="D3797" s="65" t="s">
        <v>9644</v>
      </c>
      <c r="E3797" s="65" t="s">
        <v>2422</v>
      </c>
      <c r="F3797" s="65">
        <v>60</v>
      </c>
      <c r="G3797" s="65" t="s">
        <v>10513</v>
      </c>
      <c r="H3797" s="65">
        <v>4</v>
      </c>
      <c r="I3797" s="65">
        <v>767.78</v>
      </c>
      <c r="J3797" s="65">
        <v>2605.88</v>
      </c>
      <c r="K3797" s="65">
        <v>122800</v>
      </c>
      <c r="L3797" s="65">
        <v>2700</v>
      </c>
      <c r="M3797" s="65">
        <v>6</v>
      </c>
      <c r="N3797" s="65">
        <v>88.12</v>
      </c>
      <c r="O3797" s="65"/>
    </row>
    <row r="3798" ht="15" spans="1:15">
      <c r="A3798" s="65" t="s">
        <v>36</v>
      </c>
      <c r="B3798" s="65" t="s">
        <v>9677</v>
      </c>
      <c r="C3798" s="65" t="s">
        <v>1939</v>
      </c>
      <c r="D3798" s="65" t="s">
        <v>9644</v>
      </c>
      <c r="E3798" s="65" t="s">
        <v>2422</v>
      </c>
      <c r="F3798" s="65">
        <v>60</v>
      </c>
      <c r="G3798" s="65" t="s">
        <v>10513</v>
      </c>
      <c r="H3798" s="65">
        <v>4</v>
      </c>
      <c r="I3798" s="65">
        <v>767.78</v>
      </c>
      <c r="J3798" s="65">
        <v>2605.88</v>
      </c>
      <c r="K3798" s="65">
        <v>122800</v>
      </c>
      <c r="L3798" s="65">
        <v>2700</v>
      </c>
      <c r="M3798" s="65">
        <v>6</v>
      </c>
      <c r="N3798" s="65">
        <v>88.12</v>
      </c>
      <c r="O3798" s="65"/>
    </row>
    <row r="3799" ht="15" spans="1:15">
      <c r="A3799" s="65" t="s">
        <v>36</v>
      </c>
      <c r="B3799" s="65" t="s">
        <v>9679</v>
      </c>
      <c r="C3799" s="65" t="s">
        <v>1939</v>
      </c>
      <c r="D3799" s="65" t="s">
        <v>9644</v>
      </c>
      <c r="E3799" s="65" t="s">
        <v>2422</v>
      </c>
      <c r="F3799" s="65">
        <v>60</v>
      </c>
      <c r="G3799" s="65" t="s">
        <v>10513</v>
      </c>
      <c r="H3799" s="65">
        <v>4</v>
      </c>
      <c r="I3799" s="65">
        <v>767.78</v>
      </c>
      <c r="J3799" s="65">
        <v>2605.88</v>
      </c>
      <c r="K3799" s="65">
        <v>122800</v>
      </c>
      <c r="L3799" s="65">
        <v>2700</v>
      </c>
      <c r="M3799" s="65">
        <v>6</v>
      </c>
      <c r="N3799" s="65">
        <v>88.12</v>
      </c>
      <c r="O3799" s="65"/>
    </row>
    <row r="3800" ht="15" spans="1:15">
      <c r="A3800" s="65" t="s">
        <v>36</v>
      </c>
      <c r="B3800" s="65" t="s">
        <v>9681</v>
      </c>
      <c r="C3800" s="65" t="s">
        <v>1939</v>
      </c>
      <c r="D3800" s="65" t="s">
        <v>9644</v>
      </c>
      <c r="E3800" s="65" t="s">
        <v>2422</v>
      </c>
      <c r="F3800" s="65">
        <v>60</v>
      </c>
      <c r="G3800" s="65" t="s">
        <v>10513</v>
      </c>
      <c r="H3800" s="65">
        <v>4</v>
      </c>
      <c r="I3800" s="65">
        <v>767.78</v>
      </c>
      <c r="J3800" s="65">
        <v>2605.88</v>
      </c>
      <c r="K3800" s="65">
        <v>122800</v>
      </c>
      <c r="L3800" s="65">
        <v>2700</v>
      </c>
      <c r="M3800" s="65">
        <v>6</v>
      </c>
      <c r="N3800" s="65">
        <v>88.12</v>
      </c>
      <c r="O3800" s="65"/>
    </row>
    <row r="3801" ht="15" spans="1:15">
      <c r="A3801" s="65" t="s">
        <v>36</v>
      </c>
      <c r="B3801" s="65" t="s">
        <v>9683</v>
      </c>
      <c r="C3801" s="65" t="s">
        <v>1939</v>
      </c>
      <c r="D3801" s="65" t="s">
        <v>9644</v>
      </c>
      <c r="E3801" s="65" t="s">
        <v>2422</v>
      </c>
      <c r="F3801" s="65">
        <v>60</v>
      </c>
      <c r="G3801" s="65" t="s">
        <v>10513</v>
      </c>
      <c r="H3801" s="65">
        <v>4</v>
      </c>
      <c r="I3801" s="65">
        <v>767.78</v>
      </c>
      <c r="J3801" s="65">
        <v>2605.88</v>
      </c>
      <c r="K3801" s="65">
        <v>122800</v>
      </c>
      <c r="L3801" s="65">
        <v>2700</v>
      </c>
      <c r="M3801" s="65">
        <v>6</v>
      </c>
      <c r="N3801" s="65">
        <v>88.12</v>
      </c>
      <c r="O3801" s="65"/>
    </row>
    <row r="3802" ht="15" spans="1:15">
      <c r="A3802" s="65" t="s">
        <v>36</v>
      </c>
      <c r="B3802" s="65" t="s">
        <v>9685</v>
      </c>
      <c r="C3802" s="65" t="s">
        <v>1939</v>
      </c>
      <c r="D3802" s="65" t="s">
        <v>9644</v>
      </c>
      <c r="E3802" s="65" t="s">
        <v>2422</v>
      </c>
      <c r="F3802" s="65">
        <v>60</v>
      </c>
      <c r="G3802" s="65" t="s">
        <v>10513</v>
      </c>
      <c r="H3802" s="65">
        <v>4</v>
      </c>
      <c r="I3802" s="65">
        <v>767.78</v>
      </c>
      <c r="J3802" s="65">
        <v>2605.88</v>
      </c>
      <c r="K3802" s="65">
        <v>122800</v>
      </c>
      <c r="L3802" s="65">
        <v>2700</v>
      </c>
      <c r="M3802" s="65">
        <v>6</v>
      </c>
      <c r="N3802" s="65">
        <v>88.12</v>
      </c>
      <c r="O3802" s="65"/>
    </row>
    <row r="3803" ht="15" spans="1:15">
      <c r="A3803" s="65" t="s">
        <v>36</v>
      </c>
      <c r="B3803" s="65" t="s">
        <v>9687</v>
      </c>
      <c r="C3803" s="65" t="s">
        <v>1939</v>
      </c>
      <c r="D3803" s="65" t="s">
        <v>9644</v>
      </c>
      <c r="E3803" s="65" t="s">
        <v>2422</v>
      </c>
      <c r="F3803" s="65">
        <v>60</v>
      </c>
      <c r="G3803" s="65" t="s">
        <v>10513</v>
      </c>
      <c r="H3803" s="65">
        <v>4</v>
      </c>
      <c r="I3803" s="65">
        <v>767.78</v>
      </c>
      <c r="J3803" s="65">
        <v>2605.88</v>
      </c>
      <c r="K3803" s="65">
        <v>122800</v>
      </c>
      <c r="L3803" s="65">
        <v>2700</v>
      </c>
      <c r="M3803" s="65">
        <v>6</v>
      </c>
      <c r="N3803" s="65">
        <v>88.12</v>
      </c>
      <c r="O3803" s="65"/>
    </row>
    <row r="3804" ht="15" spans="1:15">
      <c r="A3804" s="65" t="s">
        <v>36</v>
      </c>
      <c r="B3804" s="65" t="s">
        <v>9689</v>
      </c>
      <c r="C3804" s="65" t="s">
        <v>1939</v>
      </c>
      <c r="D3804" s="65" t="s">
        <v>9644</v>
      </c>
      <c r="E3804" s="65" t="s">
        <v>2422</v>
      </c>
      <c r="F3804" s="65">
        <v>60</v>
      </c>
      <c r="G3804" s="65" t="s">
        <v>10513</v>
      </c>
      <c r="H3804" s="65">
        <v>4</v>
      </c>
      <c r="I3804" s="65">
        <v>767.78</v>
      </c>
      <c r="J3804" s="65">
        <v>2605.88</v>
      </c>
      <c r="K3804" s="65">
        <v>122800</v>
      </c>
      <c r="L3804" s="65">
        <v>2700</v>
      </c>
      <c r="M3804" s="65">
        <v>6</v>
      </c>
      <c r="N3804" s="65">
        <v>88.12</v>
      </c>
      <c r="O3804" s="65"/>
    </row>
    <row r="3805" ht="15" spans="1:15">
      <c r="A3805" s="65" t="s">
        <v>36</v>
      </c>
      <c r="B3805" s="65" t="s">
        <v>9691</v>
      </c>
      <c r="C3805" s="65" t="s">
        <v>1939</v>
      </c>
      <c r="D3805" s="65" t="s">
        <v>9644</v>
      </c>
      <c r="E3805" s="65" t="s">
        <v>2422</v>
      </c>
      <c r="F3805" s="65">
        <v>60</v>
      </c>
      <c r="G3805" s="65" t="s">
        <v>10513</v>
      </c>
      <c r="H3805" s="65">
        <v>4</v>
      </c>
      <c r="I3805" s="65">
        <v>767.78</v>
      </c>
      <c r="J3805" s="65">
        <v>2605.88</v>
      </c>
      <c r="K3805" s="65">
        <v>122800</v>
      </c>
      <c r="L3805" s="65">
        <v>2700</v>
      </c>
      <c r="M3805" s="65">
        <v>6</v>
      </c>
      <c r="N3805" s="65">
        <v>88.12</v>
      </c>
      <c r="O3805" s="65"/>
    </row>
    <row r="3806" ht="15" spans="1:15">
      <c r="A3806" s="65" t="s">
        <v>36</v>
      </c>
      <c r="B3806" s="65" t="s">
        <v>9693</v>
      </c>
      <c r="C3806" s="65" t="s">
        <v>1939</v>
      </c>
      <c r="D3806" s="65" t="s">
        <v>9644</v>
      </c>
      <c r="E3806" s="65" t="s">
        <v>2422</v>
      </c>
      <c r="F3806" s="65">
        <v>60</v>
      </c>
      <c r="G3806" s="65" t="s">
        <v>10513</v>
      </c>
      <c r="H3806" s="65">
        <v>4</v>
      </c>
      <c r="I3806" s="65">
        <v>767.78</v>
      </c>
      <c r="J3806" s="65">
        <v>2605.88</v>
      </c>
      <c r="K3806" s="65">
        <v>122800</v>
      </c>
      <c r="L3806" s="65">
        <v>2700</v>
      </c>
      <c r="M3806" s="65">
        <v>6</v>
      </c>
      <c r="N3806" s="65">
        <v>88.12</v>
      </c>
      <c r="O3806" s="65"/>
    </row>
    <row r="3807" ht="15" spans="1:15">
      <c r="A3807" s="65" t="s">
        <v>36</v>
      </c>
      <c r="B3807" s="65" t="s">
        <v>9695</v>
      </c>
      <c r="C3807" s="65" t="s">
        <v>1939</v>
      </c>
      <c r="D3807" s="65" t="s">
        <v>9644</v>
      </c>
      <c r="E3807" s="65" t="s">
        <v>2422</v>
      </c>
      <c r="F3807" s="65">
        <v>60</v>
      </c>
      <c r="G3807" s="65" t="s">
        <v>10513</v>
      </c>
      <c r="H3807" s="65">
        <v>4</v>
      </c>
      <c r="I3807" s="65">
        <v>767.78</v>
      </c>
      <c r="J3807" s="65">
        <v>2605.88</v>
      </c>
      <c r="K3807" s="65">
        <v>122800</v>
      </c>
      <c r="L3807" s="65">
        <v>2700</v>
      </c>
      <c r="M3807" s="65">
        <v>6</v>
      </c>
      <c r="N3807" s="65">
        <v>88.12</v>
      </c>
      <c r="O3807" s="65"/>
    </row>
    <row r="3808" ht="15" spans="1:15">
      <c r="A3808" s="65" t="s">
        <v>36</v>
      </c>
      <c r="B3808" s="65" t="s">
        <v>9697</v>
      </c>
      <c r="C3808" s="65" t="s">
        <v>1939</v>
      </c>
      <c r="D3808" s="65" t="s">
        <v>9644</v>
      </c>
      <c r="E3808" s="65" t="s">
        <v>2422</v>
      </c>
      <c r="F3808" s="65">
        <v>60</v>
      </c>
      <c r="G3808" s="65" t="s">
        <v>10513</v>
      </c>
      <c r="H3808" s="65">
        <v>4</v>
      </c>
      <c r="I3808" s="65">
        <v>767.78</v>
      </c>
      <c r="J3808" s="65">
        <v>2605.88</v>
      </c>
      <c r="K3808" s="65">
        <v>122800</v>
      </c>
      <c r="L3808" s="65">
        <v>2700</v>
      </c>
      <c r="M3808" s="65">
        <v>6</v>
      </c>
      <c r="N3808" s="65">
        <v>88.12</v>
      </c>
      <c r="O3808" s="65"/>
    </row>
    <row r="3809" ht="15" spans="1:15">
      <c r="A3809" s="65" t="s">
        <v>36</v>
      </c>
      <c r="B3809" s="65" t="s">
        <v>9699</v>
      </c>
      <c r="C3809" s="65" t="s">
        <v>1939</v>
      </c>
      <c r="D3809" s="65" t="s">
        <v>9644</v>
      </c>
      <c r="E3809" s="65" t="s">
        <v>2422</v>
      </c>
      <c r="F3809" s="65">
        <v>60</v>
      </c>
      <c r="G3809" s="65" t="s">
        <v>10513</v>
      </c>
      <c r="H3809" s="65">
        <v>4</v>
      </c>
      <c r="I3809" s="65">
        <v>767.78</v>
      </c>
      <c r="J3809" s="65">
        <v>2605.88</v>
      </c>
      <c r="K3809" s="65">
        <v>122800</v>
      </c>
      <c r="L3809" s="65">
        <v>2700</v>
      </c>
      <c r="M3809" s="65">
        <v>6</v>
      </c>
      <c r="N3809" s="65">
        <v>88.12</v>
      </c>
      <c r="O3809" s="65"/>
    </row>
    <row r="3810" ht="15" spans="1:15">
      <c r="A3810" s="65" t="s">
        <v>36</v>
      </c>
      <c r="B3810" s="65" t="s">
        <v>9701</v>
      </c>
      <c r="C3810" s="65" t="s">
        <v>1939</v>
      </c>
      <c r="D3810" s="65" t="s">
        <v>9644</v>
      </c>
      <c r="E3810" s="65" t="s">
        <v>2422</v>
      </c>
      <c r="F3810" s="65">
        <v>60</v>
      </c>
      <c r="G3810" s="65" t="s">
        <v>10513</v>
      </c>
      <c r="H3810" s="65">
        <v>4</v>
      </c>
      <c r="I3810" s="65">
        <v>767.78</v>
      </c>
      <c r="J3810" s="65">
        <v>2605.88</v>
      </c>
      <c r="K3810" s="65">
        <v>122800</v>
      </c>
      <c r="L3810" s="65">
        <v>2700</v>
      </c>
      <c r="M3810" s="65">
        <v>6</v>
      </c>
      <c r="N3810" s="65">
        <v>88.12</v>
      </c>
      <c r="O3810" s="65"/>
    </row>
    <row r="3811" ht="15" spans="1:15">
      <c r="A3811" s="65" t="s">
        <v>36</v>
      </c>
      <c r="B3811" s="65" t="s">
        <v>9703</v>
      </c>
      <c r="C3811" s="65" t="s">
        <v>1939</v>
      </c>
      <c r="D3811" s="65" t="s">
        <v>9644</v>
      </c>
      <c r="E3811" s="65" t="s">
        <v>2422</v>
      </c>
      <c r="F3811" s="65">
        <v>60</v>
      </c>
      <c r="G3811" s="65" t="s">
        <v>10513</v>
      </c>
      <c r="H3811" s="65">
        <v>4</v>
      </c>
      <c r="I3811" s="65">
        <v>767.78</v>
      </c>
      <c r="J3811" s="65">
        <v>2605.88</v>
      </c>
      <c r="K3811" s="65">
        <v>122800</v>
      </c>
      <c r="L3811" s="65">
        <v>2700</v>
      </c>
      <c r="M3811" s="65">
        <v>6</v>
      </c>
      <c r="N3811" s="65">
        <v>88.12</v>
      </c>
      <c r="O3811" s="65"/>
    </row>
    <row r="3812" ht="15" spans="1:15">
      <c r="A3812" s="65" t="s">
        <v>36</v>
      </c>
      <c r="B3812" s="65" t="s">
        <v>9705</v>
      </c>
      <c r="C3812" s="65" t="s">
        <v>1939</v>
      </c>
      <c r="D3812" s="65" t="s">
        <v>9644</v>
      </c>
      <c r="E3812" s="65" t="s">
        <v>2422</v>
      </c>
      <c r="F3812" s="65">
        <v>60</v>
      </c>
      <c r="G3812" s="65" t="s">
        <v>10513</v>
      </c>
      <c r="H3812" s="65">
        <v>4</v>
      </c>
      <c r="I3812" s="65">
        <v>767.78</v>
      </c>
      <c r="J3812" s="65">
        <v>2605.88</v>
      </c>
      <c r="K3812" s="65">
        <v>122800</v>
      </c>
      <c r="L3812" s="65">
        <v>2700</v>
      </c>
      <c r="M3812" s="65">
        <v>6</v>
      </c>
      <c r="N3812" s="65">
        <v>88.12</v>
      </c>
      <c r="O3812" s="65"/>
    </row>
    <row r="3813" ht="15" spans="1:15">
      <c r="A3813" s="65" t="s">
        <v>36</v>
      </c>
      <c r="B3813" s="65" t="s">
        <v>9707</v>
      </c>
      <c r="C3813" s="65" t="s">
        <v>1939</v>
      </c>
      <c r="D3813" s="65" t="s">
        <v>9644</v>
      </c>
      <c r="E3813" s="65" t="s">
        <v>2422</v>
      </c>
      <c r="F3813" s="65">
        <v>60</v>
      </c>
      <c r="G3813" s="65" t="s">
        <v>10513</v>
      </c>
      <c r="H3813" s="65">
        <v>4</v>
      </c>
      <c r="I3813" s="65">
        <v>767.78</v>
      </c>
      <c r="J3813" s="65">
        <v>2605.88</v>
      </c>
      <c r="K3813" s="65">
        <v>122800</v>
      </c>
      <c r="L3813" s="65">
        <v>2700</v>
      </c>
      <c r="M3813" s="65">
        <v>6</v>
      </c>
      <c r="N3813" s="65">
        <v>88.12</v>
      </c>
      <c r="O3813" s="65"/>
    </row>
    <row r="3814" ht="15" spans="1:15">
      <c r="A3814" s="65" t="s">
        <v>36</v>
      </c>
      <c r="B3814" s="65" t="s">
        <v>9709</v>
      </c>
      <c r="C3814" s="65" t="s">
        <v>1939</v>
      </c>
      <c r="D3814" s="65" t="s">
        <v>9644</v>
      </c>
      <c r="E3814" s="65" t="s">
        <v>2422</v>
      </c>
      <c r="F3814" s="65">
        <v>60</v>
      </c>
      <c r="G3814" s="65" t="s">
        <v>10513</v>
      </c>
      <c r="H3814" s="65">
        <v>4</v>
      </c>
      <c r="I3814" s="65">
        <v>767.78</v>
      </c>
      <c r="J3814" s="65">
        <v>2605.88</v>
      </c>
      <c r="K3814" s="65">
        <v>122800</v>
      </c>
      <c r="L3814" s="65">
        <v>2700</v>
      </c>
      <c r="M3814" s="65">
        <v>6</v>
      </c>
      <c r="N3814" s="65">
        <v>88.12</v>
      </c>
      <c r="O3814" s="65"/>
    </row>
    <row r="3815" ht="15" spans="1:15">
      <c r="A3815" s="65" t="s">
        <v>36</v>
      </c>
      <c r="B3815" s="65" t="s">
        <v>9711</v>
      </c>
      <c r="C3815" s="65" t="s">
        <v>1939</v>
      </c>
      <c r="D3815" s="65" t="s">
        <v>9644</v>
      </c>
      <c r="E3815" s="65" t="s">
        <v>2422</v>
      </c>
      <c r="F3815" s="65">
        <v>60</v>
      </c>
      <c r="G3815" s="65" t="s">
        <v>10513</v>
      </c>
      <c r="H3815" s="65">
        <v>4</v>
      </c>
      <c r="I3815" s="65">
        <v>767.78</v>
      </c>
      <c r="J3815" s="65">
        <v>2605.88</v>
      </c>
      <c r="K3815" s="65">
        <v>122800</v>
      </c>
      <c r="L3815" s="65">
        <v>2700</v>
      </c>
      <c r="M3815" s="65">
        <v>6</v>
      </c>
      <c r="N3815" s="65">
        <v>88.12</v>
      </c>
      <c r="O3815" s="65"/>
    </row>
    <row r="3816" ht="15" spans="1:15">
      <c r="A3816" s="65" t="s">
        <v>36</v>
      </c>
      <c r="B3816" s="65" t="s">
        <v>9713</v>
      </c>
      <c r="C3816" s="65" t="s">
        <v>1939</v>
      </c>
      <c r="D3816" s="65" t="s">
        <v>9644</v>
      </c>
      <c r="E3816" s="65" t="s">
        <v>2422</v>
      </c>
      <c r="F3816" s="65">
        <v>60</v>
      </c>
      <c r="G3816" s="65" t="s">
        <v>10513</v>
      </c>
      <c r="H3816" s="65">
        <v>4</v>
      </c>
      <c r="I3816" s="65">
        <v>767.78</v>
      </c>
      <c r="J3816" s="65">
        <v>2605.88</v>
      </c>
      <c r="K3816" s="65">
        <v>122800</v>
      </c>
      <c r="L3816" s="65">
        <v>2700</v>
      </c>
      <c r="M3816" s="65">
        <v>6</v>
      </c>
      <c r="N3816" s="65">
        <v>88.12</v>
      </c>
      <c r="O3816" s="65"/>
    </row>
    <row r="3817" ht="15" spans="1:15">
      <c r="A3817" s="65" t="s">
        <v>36</v>
      </c>
      <c r="B3817" s="65" t="s">
        <v>9715</v>
      </c>
      <c r="C3817" s="65" t="s">
        <v>1939</v>
      </c>
      <c r="D3817" s="65" t="s">
        <v>9644</v>
      </c>
      <c r="E3817" s="65" t="s">
        <v>2422</v>
      </c>
      <c r="F3817" s="65">
        <v>60</v>
      </c>
      <c r="G3817" s="65" t="s">
        <v>10513</v>
      </c>
      <c r="H3817" s="65">
        <v>4</v>
      </c>
      <c r="I3817" s="65">
        <v>767.78</v>
      </c>
      <c r="J3817" s="65">
        <v>2605.88</v>
      </c>
      <c r="K3817" s="65">
        <v>122800</v>
      </c>
      <c r="L3817" s="65">
        <v>2700</v>
      </c>
      <c r="M3817" s="65">
        <v>6</v>
      </c>
      <c r="N3817" s="65">
        <v>88.12</v>
      </c>
      <c r="O3817" s="65"/>
    </row>
    <row r="3818" ht="15" spans="1:15">
      <c r="A3818" s="65" t="s">
        <v>36</v>
      </c>
      <c r="B3818" s="65" t="s">
        <v>9717</v>
      </c>
      <c r="C3818" s="65" t="s">
        <v>1939</v>
      </c>
      <c r="D3818" s="65" t="s">
        <v>9644</v>
      </c>
      <c r="E3818" s="65" t="s">
        <v>2422</v>
      </c>
      <c r="F3818" s="65">
        <v>60</v>
      </c>
      <c r="G3818" s="65" t="s">
        <v>10513</v>
      </c>
      <c r="H3818" s="65">
        <v>4</v>
      </c>
      <c r="I3818" s="65">
        <v>767.78</v>
      </c>
      <c r="J3818" s="65">
        <v>2605.88</v>
      </c>
      <c r="K3818" s="65">
        <v>122800</v>
      </c>
      <c r="L3818" s="65">
        <v>2700</v>
      </c>
      <c r="M3818" s="65">
        <v>6</v>
      </c>
      <c r="N3818" s="65">
        <v>88.12</v>
      </c>
      <c r="O3818" s="65"/>
    </row>
    <row r="3819" ht="15" spans="1:15">
      <c r="A3819" s="65" t="s">
        <v>36</v>
      </c>
      <c r="B3819" s="65" t="s">
        <v>9719</v>
      </c>
      <c r="C3819" s="65" t="s">
        <v>1939</v>
      </c>
      <c r="D3819" s="65" t="s">
        <v>9644</v>
      </c>
      <c r="E3819" s="65" t="s">
        <v>2422</v>
      </c>
      <c r="F3819" s="65">
        <v>60</v>
      </c>
      <c r="G3819" s="65" t="s">
        <v>10513</v>
      </c>
      <c r="H3819" s="65">
        <v>4</v>
      </c>
      <c r="I3819" s="65">
        <v>767.78</v>
      </c>
      <c r="J3819" s="65">
        <v>2605.88</v>
      </c>
      <c r="K3819" s="65">
        <v>122800</v>
      </c>
      <c r="L3819" s="65">
        <v>2700</v>
      </c>
      <c r="M3819" s="65">
        <v>6</v>
      </c>
      <c r="N3819" s="65">
        <v>88.12</v>
      </c>
      <c r="O3819" s="65"/>
    </row>
    <row r="3820" ht="15" spans="1:15">
      <c r="A3820" s="65" t="s">
        <v>36</v>
      </c>
      <c r="B3820" s="65" t="s">
        <v>9721</v>
      </c>
      <c r="C3820" s="65" t="s">
        <v>1939</v>
      </c>
      <c r="D3820" s="65" t="s">
        <v>9644</v>
      </c>
      <c r="E3820" s="65" t="s">
        <v>2422</v>
      </c>
      <c r="F3820" s="65">
        <v>60</v>
      </c>
      <c r="G3820" s="65" t="s">
        <v>10513</v>
      </c>
      <c r="H3820" s="65">
        <v>4</v>
      </c>
      <c r="I3820" s="65">
        <v>767.78</v>
      </c>
      <c r="J3820" s="65">
        <v>2605.88</v>
      </c>
      <c r="K3820" s="65">
        <v>122800</v>
      </c>
      <c r="L3820" s="65">
        <v>2700</v>
      </c>
      <c r="M3820" s="65">
        <v>6</v>
      </c>
      <c r="N3820" s="65">
        <v>88.12</v>
      </c>
      <c r="O3820" s="65"/>
    </row>
    <row r="3821" ht="15" spans="1:15">
      <c r="A3821" s="65" t="s">
        <v>36</v>
      </c>
      <c r="B3821" s="65" t="s">
        <v>9723</v>
      </c>
      <c r="C3821" s="65" t="s">
        <v>1939</v>
      </c>
      <c r="D3821" s="65" t="s">
        <v>9644</v>
      </c>
      <c r="E3821" s="65" t="s">
        <v>2422</v>
      </c>
      <c r="F3821" s="65">
        <v>60</v>
      </c>
      <c r="G3821" s="65" t="s">
        <v>10513</v>
      </c>
      <c r="H3821" s="65">
        <v>4</v>
      </c>
      <c r="I3821" s="65">
        <v>767.78</v>
      </c>
      <c r="J3821" s="65">
        <v>2605.88</v>
      </c>
      <c r="K3821" s="65">
        <v>122800</v>
      </c>
      <c r="L3821" s="65">
        <v>2700</v>
      </c>
      <c r="M3821" s="65">
        <v>6</v>
      </c>
      <c r="N3821" s="65">
        <v>88.12</v>
      </c>
      <c r="O3821" s="65"/>
    </row>
    <row r="3822" ht="15" spans="1:15">
      <c r="A3822" s="65" t="s">
        <v>36</v>
      </c>
      <c r="B3822" s="65" t="s">
        <v>9725</v>
      </c>
      <c r="C3822" s="65" t="s">
        <v>1939</v>
      </c>
      <c r="D3822" s="65" t="s">
        <v>9644</v>
      </c>
      <c r="E3822" s="65" t="s">
        <v>2422</v>
      </c>
      <c r="F3822" s="65">
        <v>60</v>
      </c>
      <c r="G3822" s="65" t="s">
        <v>10513</v>
      </c>
      <c r="H3822" s="65">
        <v>4</v>
      </c>
      <c r="I3822" s="65">
        <v>767.78</v>
      </c>
      <c r="J3822" s="65">
        <v>2605.88</v>
      </c>
      <c r="K3822" s="65">
        <v>122800</v>
      </c>
      <c r="L3822" s="65">
        <v>2700</v>
      </c>
      <c r="M3822" s="65">
        <v>6</v>
      </c>
      <c r="N3822" s="65">
        <v>88.12</v>
      </c>
      <c r="O3822" s="65"/>
    </row>
    <row r="3823" ht="15" spans="1:15">
      <c r="A3823" s="65" t="s">
        <v>36</v>
      </c>
      <c r="B3823" s="65" t="s">
        <v>9727</v>
      </c>
      <c r="C3823" s="65" t="s">
        <v>1939</v>
      </c>
      <c r="D3823" s="65" t="s">
        <v>9644</v>
      </c>
      <c r="E3823" s="65" t="s">
        <v>2422</v>
      </c>
      <c r="F3823" s="65">
        <v>60</v>
      </c>
      <c r="G3823" s="65" t="s">
        <v>10513</v>
      </c>
      <c r="H3823" s="65">
        <v>4</v>
      </c>
      <c r="I3823" s="65">
        <v>767.78</v>
      </c>
      <c r="J3823" s="65">
        <v>2605.88</v>
      </c>
      <c r="K3823" s="65">
        <v>122800</v>
      </c>
      <c r="L3823" s="65">
        <v>2700</v>
      </c>
      <c r="M3823" s="65">
        <v>6</v>
      </c>
      <c r="N3823" s="65">
        <v>88.12</v>
      </c>
      <c r="O3823" s="65"/>
    </row>
    <row r="3824" ht="15" spans="1:15">
      <c r="A3824" s="65" t="s">
        <v>36</v>
      </c>
      <c r="B3824" s="65" t="s">
        <v>9729</v>
      </c>
      <c r="C3824" s="65" t="s">
        <v>1939</v>
      </c>
      <c r="D3824" s="65" t="s">
        <v>9644</v>
      </c>
      <c r="E3824" s="65" t="s">
        <v>2422</v>
      </c>
      <c r="F3824" s="65">
        <v>60</v>
      </c>
      <c r="G3824" s="65" t="s">
        <v>10513</v>
      </c>
      <c r="H3824" s="65">
        <v>4</v>
      </c>
      <c r="I3824" s="65">
        <v>767.78</v>
      </c>
      <c r="J3824" s="65">
        <v>2605.88</v>
      </c>
      <c r="K3824" s="65">
        <v>122800</v>
      </c>
      <c r="L3824" s="65">
        <v>2700</v>
      </c>
      <c r="M3824" s="65">
        <v>6</v>
      </c>
      <c r="N3824" s="65">
        <v>88.12</v>
      </c>
      <c r="O3824" s="65"/>
    </row>
    <row r="3825" ht="15" spans="1:15">
      <c r="A3825" s="65" t="s">
        <v>36</v>
      </c>
      <c r="B3825" s="65" t="s">
        <v>9731</v>
      </c>
      <c r="C3825" s="65" t="s">
        <v>1939</v>
      </c>
      <c r="D3825" s="65" t="s">
        <v>9644</v>
      </c>
      <c r="E3825" s="65" t="s">
        <v>2422</v>
      </c>
      <c r="F3825" s="65">
        <v>60</v>
      </c>
      <c r="G3825" s="65" t="s">
        <v>10513</v>
      </c>
      <c r="H3825" s="65">
        <v>4</v>
      </c>
      <c r="I3825" s="65">
        <v>767.78</v>
      </c>
      <c r="J3825" s="65">
        <v>2605.88</v>
      </c>
      <c r="K3825" s="65">
        <v>122800</v>
      </c>
      <c r="L3825" s="65">
        <v>2700</v>
      </c>
      <c r="M3825" s="65">
        <v>6</v>
      </c>
      <c r="N3825" s="65">
        <v>88.12</v>
      </c>
      <c r="O3825" s="65"/>
    </row>
    <row r="3826" ht="15" spans="1:15">
      <c r="A3826" s="65" t="s">
        <v>36</v>
      </c>
      <c r="B3826" s="65" t="s">
        <v>9733</v>
      </c>
      <c r="C3826" s="65" t="s">
        <v>1939</v>
      </c>
      <c r="D3826" s="65" t="s">
        <v>9644</v>
      </c>
      <c r="E3826" s="65" t="s">
        <v>2422</v>
      </c>
      <c r="F3826" s="65">
        <v>60</v>
      </c>
      <c r="G3826" s="65" t="s">
        <v>10513</v>
      </c>
      <c r="H3826" s="65">
        <v>4</v>
      </c>
      <c r="I3826" s="65">
        <v>767.78</v>
      </c>
      <c r="J3826" s="65">
        <v>2605.88</v>
      </c>
      <c r="K3826" s="65">
        <v>122800</v>
      </c>
      <c r="L3826" s="65">
        <v>2700</v>
      </c>
      <c r="M3826" s="65">
        <v>6</v>
      </c>
      <c r="N3826" s="65">
        <v>88.12</v>
      </c>
      <c r="O3826" s="65"/>
    </row>
    <row r="3827" ht="15" spans="1:15">
      <c r="A3827" s="65" t="s">
        <v>36</v>
      </c>
      <c r="B3827" s="65" t="s">
        <v>9735</v>
      </c>
      <c r="C3827" s="65" t="s">
        <v>1939</v>
      </c>
      <c r="D3827" s="65" t="s">
        <v>9644</v>
      </c>
      <c r="E3827" s="65" t="s">
        <v>2422</v>
      </c>
      <c r="F3827" s="65">
        <v>60</v>
      </c>
      <c r="G3827" s="65" t="s">
        <v>10513</v>
      </c>
      <c r="H3827" s="65">
        <v>4</v>
      </c>
      <c r="I3827" s="65">
        <v>767.78</v>
      </c>
      <c r="J3827" s="65">
        <v>2605.88</v>
      </c>
      <c r="K3827" s="65">
        <v>122800</v>
      </c>
      <c r="L3827" s="65">
        <v>2700</v>
      </c>
      <c r="M3827" s="65">
        <v>6</v>
      </c>
      <c r="N3827" s="65">
        <v>88.12</v>
      </c>
      <c r="O3827" s="65"/>
    </row>
    <row r="3828" ht="15" spans="1:15">
      <c r="A3828" s="65" t="s">
        <v>36</v>
      </c>
      <c r="B3828" s="65" t="s">
        <v>9737</v>
      </c>
      <c r="C3828" s="65" t="s">
        <v>1939</v>
      </c>
      <c r="D3828" s="65" t="s">
        <v>9644</v>
      </c>
      <c r="E3828" s="65" t="s">
        <v>2422</v>
      </c>
      <c r="F3828" s="65">
        <v>60</v>
      </c>
      <c r="G3828" s="65" t="s">
        <v>10513</v>
      </c>
      <c r="H3828" s="65">
        <v>4</v>
      </c>
      <c r="I3828" s="65">
        <v>767.78</v>
      </c>
      <c r="J3828" s="65">
        <v>2605.88</v>
      </c>
      <c r="K3828" s="65">
        <v>122800</v>
      </c>
      <c r="L3828" s="65">
        <v>2700</v>
      </c>
      <c r="M3828" s="65">
        <v>6</v>
      </c>
      <c r="N3828" s="65">
        <v>88.12</v>
      </c>
      <c r="O3828" s="65"/>
    </row>
    <row r="3829" ht="15" spans="1:15">
      <c r="A3829" s="65" t="s">
        <v>36</v>
      </c>
      <c r="B3829" s="65" t="s">
        <v>9739</v>
      </c>
      <c r="C3829" s="65" t="s">
        <v>1939</v>
      </c>
      <c r="D3829" s="65" t="s">
        <v>9644</v>
      </c>
      <c r="E3829" s="65" t="s">
        <v>2422</v>
      </c>
      <c r="F3829" s="65">
        <v>60</v>
      </c>
      <c r="G3829" s="65" t="s">
        <v>10513</v>
      </c>
      <c r="H3829" s="65">
        <v>4</v>
      </c>
      <c r="I3829" s="65">
        <v>767.78</v>
      </c>
      <c r="J3829" s="65">
        <v>2605.88</v>
      </c>
      <c r="K3829" s="65">
        <v>122800</v>
      </c>
      <c r="L3829" s="65">
        <v>2700</v>
      </c>
      <c r="M3829" s="65">
        <v>6</v>
      </c>
      <c r="N3829" s="65">
        <v>88.12</v>
      </c>
      <c r="O3829" s="65"/>
    </row>
    <row r="3830" ht="15" spans="1:15">
      <c r="A3830" s="65" t="s">
        <v>36</v>
      </c>
      <c r="B3830" s="65" t="s">
        <v>9741</v>
      </c>
      <c r="C3830" s="65" t="s">
        <v>1939</v>
      </c>
      <c r="D3830" s="65" t="s">
        <v>9644</v>
      </c>
      <c r="E3830" s="65" t="s">
        <v>2422</v>
      </c>
      <c r="F3830" s="65">
        <v>60</v>
      </c>
      <c r="G3830" s="65" t="s">
        <v>10513</v>
      </c>
      <c r="H3830" s="65">
        <v>4</v>
      </c>
      <c r="I3830" s="65">
        <v>767.99</v>
      </c>
      <c r="J3830" s="65">
        <v>2606.1</v>
      </c>
      <c r="K3830" s="65">
        <v>122800</v>
      </c>
      <c r="L3830" s="65">
        <v>2700</v>
      </c>
      <c r="M3830" s="65">
        <v>6</v>
      </c>
      <c r="N3830" s="65">
        <v>87.9</v>
      </c>
      <c r="O3830" s="65"/>
    </row>
    <row r="3831" ht="15" spans="1:15">
      <c r="A3831" s="65" t="s">
        <v>36</v>
      </c>
      <c r="B3831" s="65" t="s">
        <v>9860</v>
      </c>
      <c r="C3831" s="65" t="s">
        <v>1939</v>
      </c>
      <c r="D3831" s="65" t="s">
        <v>9861</v>
      </c>
      <c r="E3831" s="65" t="s">
        <v>2422</v>
      </c>
      <c r="F3831" s="65">
        <v>60</v>
      </c>
      <c r="G3831" s="65" t="s">
        <v>10513</v>
      </c>
      <c r="H3831" s="65">
        <v>4</v>
      </c>
      <c r="I3831" s="65">
        <v>711.26</v>
      </c>
      <c r="J3831" s="65">
        <v>2414.05</v>
      </c>
      <c r="K3831" s="65">
        <v>113760</v>
      </c>
      <c r="L3831" s="65">
        <v>2500</v>
      </c>
      <c r="M3831" s="65">
        <v>6</v>
      </c>
      <c r="N3831" s="65">
        <v>79.95</v>
      </c>
      <c r="O3831" s="65"/>
    </row>
    <row r="3832" ht="15" spans="1:15">
      <c r="A3832" s="65" t="s">
        <v>36</v>
      </c>
      <c r="B3832" s="65" t="s">
        <v>9862</v>
      </c>
      <c r="C3832" s="65" t="s">
        <v>1939</v>
      </c>
      <c r="D3832" s="65" t="s">
        <v>9861</v>
      </c>
      <c r="E3832" s="65" t="s">
        <v>2422</v>
      </c>
      <c r="F3832" s="65">
        <v>60</v>
      </c>
      <c r="G3832" s="65" t="s">
        <v>10513</v>
      </c>
      <c r="H3832" s="65">
        <v>4</v>
      </c>
      <c r="I3832" s="65">
        <v>711.26</v>
      </c>
      <c r="J3832" s="65">
        <v>2414.05</v>
      </c>
      <c r="K3832" s="65">
        <v>113760</v>
      </c>
      <c r="L3832" s="65">
        <v>2500</v>
      </c>
      <c r="M3832" s="65">
        <v>6</v>
      </c>
      <c r="N3832" s="65">
        <v>79.95</v>
      </c>
      <c r="O3832" s="65"/>
    </row>
    <row r="3833" ht="15" spans="1:15">
      <c r="A3833" s="65" t="s">
        <v>36</v>
      </c>
      <c r="B3833" s="65" t="s">
        <v>9863</v>
      </c>
      <c r="C3833" s="65" t="s">
        <v>1939</v>
      </c>
      <c r="D3833" s="65" t="s">
        <v>9861</v>
      </c>
      <c r="E3833" s="65" t="s">
        <v>2422</v>
      </c>
      <c r="F3833" s="65">
        <v>60</v>
      </c>
      <c r="G3833" s="65" t="s">
        <v>10513</v>
      </c>
      <c r="H3833" s="65">
        <v>4</v>
      </c>
      <c r="I3833" s="65">
        <v>711.26</v>
      </c>
      <c r="J3833" s="65">
        <v>2414.05</v>
      </c>
      <c r="K3833" s="65">
        <v>113760</v>
      </c>
      <c r="L3833" s="65">
        <v>2500</v>
      </c>
      <c r="M3833" s="65">
        <v>6</v>
      </c>
      <c r="N3833" s="65">
        <v>79.95</v>
      </c>
      <c r="O3833" s="65"/>
    </row>
    <row r="3834" ht="15" spans="1:15">
      <c r="A3834" s="65" t="s">
        <v>36</v>
      </c>
      <c r="B3834" s="65" t="s">
        <v>9864</v>
      </c>
      <c r="C3834" s="65" t="s">
        <v>1939</v>
      </c>
      <c r="D3834" s="65" t="s">
        <v>9861</v>
      </c>
      <c r="E3834" s="65" t="s">
        <v>2422</v>
      </c>
      <c r="F3834" s="65">
        <v>60</v>
      </c>
      <c r="G3834" s="65" t="s">
        <v>10513</v>
      </c>
      <c r="H3834" s="65">
        <v>4</v>
      </c>
      <c r="I3834" s="65">
        <v>711.26</v>
      </c>
      <c r="J3834" s="65">
        <v>2414.05</v>
      </c>
      <c r="K3834" s="65">
        <v>113760</v>
      </c>
      <c r="L3834" s="65">
        <v>2500</v>
      </c>
      <c r="M3834" s="65">
        <v>6</v>
      </c>
      <c r="N3834" s="65">
        <v>79.95</v>
      </c>
      <c r="O3834" s="65"/>
    </row>
    <row r="3835" ht="15" spans="1:15">
      <c r="A3835" s="65" t="s">
        <v>36</v>
      </c>
      <c r="B3835" s="65" t="s">
        <v>9865</v>
      </c>
      <c r="C3835" s="65" t="s">
        <v>1939</v>
      </c>
      <c r="D3835" s="65" t="s">
        <v>9861</v>
      </c>
      <c r="E3835" s="65" t="s">
        <v>2422</v>
      </c>
      <c r="F3835" s="65">
        <v>60</v>
      </c>
      <c r="G3835" s="65" t="s">
        <v>10513</v>
      </c>
      <c r="H3835" s="65">
        <v>4</v>
      </c>
      <c r="I3835" s="65">
        <v>711.26</v>
      </c>
      <c r="J3835" s="65">
        <v>2414.05</v>
      </c>
      <c r="K3835" s="65">
        <v>113760</v>
      </c>
      <c r="L3835" s="65">
        <v>2500</v>
      </c>
      <c r="M3835" s="65">
        <v>6</v>
      </c>
      <c r="N3835" s="65">
        <v>79.95</v>
      </c>
      <c r="O3835" s="65"/>
    </row>
    <row r="3836" ht="15" spans="1:15">
      <c r="A3836" s="65" t="s">
        <v>36</v>
      </c>
      <c r="B3836" s="65" t="s">
        <v>9866</v>
      </c>
      <c r="C3836" s="65" t="s">
        <v>1939</v>
      </c>
      <c r="D3836" s="65" t="s">
        <v>9861</v>
      </c>
      <c r="E3836" s="65" t="s">
        <v>2422</v>
      </c>
      <c r="F3836" s="65">
        <v>60</v>
      </c>
      <c r="G3836" s="65" t="s">
        <v>10513</v>
      </c>
      <c r="H3836" s="65">
        <v>4</v>
      </c>
      <c r="I3836" s="65">
        <v>711.26</v>
      </c>
      <c r="J3836" s="65">
        <v>2414.05</v>
      </c>
      <c r="K3836" s="65">
        <v>113760</v>
      </c>
      <c r="L3836" s="65">
        <v>2500</v>
      </c>
      <c r="M3836" s="65">
        <v>6</v>
      </c>
      <c r="N3836" s="65">
        <v>79.95</v>
      </c>
      <c r="O3836" s="65"/>
    </row>
    <row r="3837" ht="15" spans="1:15">
      <c r="A3837" s="65" t="s">
        <v>36</v>
      </c>
      <c r="B3837" s="65" t="s">
        <v>9867</v>
      </c>
      <c r="C3837" s="65" t="s">
        <v>1939</v>
      </c>
      <c r="D3837" s="65" t="s">
        <v>9861</v>
      </c>
      <c r="E3837" s="65" t="s">
        <v>2422</v>
      </c>
      <c r="F3837" s="65">
        <v>60</v>
      </c>
      <c r="G3837" s="65" t="s">
        <v>10513</v>
      </c>
      <c r="H3837" s="65">
        <v>4</v>
      </c>
      <c r="I3837" s="65">
        <v>711.26</v>
      </c>
      <c r="J3837" s="65">
        <v>2414.05</v>
      </c>
      <c r="K3837" s="65">
        <v>113760</v>
      </c>
      <c r="L3837" s="65">
        <v>2500</v>
      </c>
      <c r="M3837" s="65">
        <v>6</v>
      </c>
      <c r="N3837" s="65">
        <v>79.95</v>
      </c>
      <c r="O3837" s="65"/>
    </row>
    <row r="3838" ht="15" spans="1:15">
      <c r="A3838" s="65" t="s">
        <v>36</v>
      </c>
      <c r="B3838" s="65" t="s">
        <v>9868</v>
      </c>
      <c r="C3838" s="65" t="s">
        <v>1939</v>
      </c>
      <c r="D3838" s="65" t="s">
        <v>9861</v>
      </c>
      <c r="E3838" s="65" t="s">
        <v>2422</v>
      </c>
      <c r="F3838" s="65">
        <v>60</v>
      </c>
      <c r="G3838" s="65" t="s">
        <v>10513</v>
      </c>
      <c r="H3838" s="65">
        <v>4</v>
      </c>
      <c r="I3838" s="65">
        <v>711.26</v>
      </c>
      <c r="J3838" s="65">
        <v>2414.05</v>
      </c>
      <c r="K3838" s="65">
        <v>113760</v>
      </c>
      <c r="L3838" s="65">
        <v>2500</v>
      </c>
      <c r="M3838" s="65">
        <v>6</v>
      </c>
      <c r="N3838" s="65">
        <v>79.95</v>
      </c>
      <c r="O3838" s="65"/>
    </row>
    <row r="3839" ht="15" spans="1:15">
      <c r="A3839" s="65" t="s">
        <v>36</v>
      </c>
      <c r="B3839" s="65" t="s">
        <v>9869</v>
      </c>
      <c r="C3839" s="65" t="s">
        <v>1939</v>
      </c>
      <c r="D3839" s="65" t="s">
        <v>9861</v>
      </c>
      <c r="E3839" s="65" t="s">
        <v>2422</v>
      </c>
      <c r="F3839" s="65">
        <v>60</v>
      </c>
      <c r="G3839" s="65" t="s">
        <v>10513</v>
      </c>
      <c r="H3839" s="65">
        <v>4</v>
      </c>
      <c r="I3839" s="65">
        <v>711.26</v>
      </c>
      <c r="J3839" s="65">
        <v>2414.05</v>
      </c>
      <c r="K3839" s="65">
        <v>113760</v>
      </c>
      <c r="L3839" s="65">
        <v>2500</v>
      </c>
      <c r="M3839" s="65">
        <v>6</v>
      </c>
      <c r="N3839" s="65">
        <v>79.95</v>
      </c>
      <c r="O3839" s="65"/>
    </row>
    <row r="3840" ht="15" spans="1:15">
      <c r="A3840" s="65" t="s">
        <v>36</v>
      </c>
      <c r="B3840" s="65" t="s">
        <v>9870</v>
      </c>
      <c r="C3840" s="65" t="s">
        <v>1939</v>
      </c>
      <c r="D3840" s="65" t="s">
        <v>9861</v>
      </c>
      <c r="E3840" s="65" t="s">
        <v>2422</v>
      </c>
      <c r="F3840" s="65">
        <v>60</v>
      </c>
      <c r="G3840" s="65" t="s">
        <v>10513</v>
      </c>
      <c r="H3840" s="65">
        <v>4</v>
      </c>
      <c r="I3840" s="65">
        <v>711.26</v>
      </c>
      <c r="J3840" s="65">
        <v>2414.05</v>
      </c>
      <c r="K3840" s="65">
        <v>113760</v>
      </c>
      <c r="L3840" s="65">
        <v>2500</v>
      </c>
      <c r="M3840" s="65">
        <v>6</v>
      </c>
      <c r="N3840" s="65">
        <v>79.95</v>
      </c>
      <c r="O3840" s="65"/>
    </row>
    <row r="3841" ht="15" spans="1:15">
      <c r="A3841" s="65" t="s">
        <v>36</v>
      </c>
      <c r="B3841" s="65" t="s">
        <v>9871</v>
      </c>
      <c r="C3841" s="65" t="s">
        <v>1939</v>
      </c>
      <c r="D3841" s="65" t="s">
        <v>9861</v>
      </c>
      <c r="E3841" s="65" t="s">
        <v>2422</v>
      </c>
      <c r="F3841" s="65">
        <v>60</v>
      </c>
      <c r="G3841" s="65" t="s">
        <v>10513</v>
      </c>
      <c r="H3841" s="65">
        <v>4</v>
      </c>
      <c r="I3841" s="65">
        <v>711.26</v>
      </c>
      <c r="J3841" s="65">
        <v>2414.05</v>
      </c>
      <c r="K3841" s="65">
        <v>113760</v>
      </c>
      <c r="L3841" s="65">
        <v>2500</v>
      </c>
      <c r="M3841" s="65">
        <v>6</v>
      </c>
      <c r="N3841" s="65">
        <v>79.95</v>
      </c>
      <c r="O3841" s="65"/>
    </row>
    <row r="3842" ht="15" spans="1:15">
      <c r="A3842" s="65" t="s">
        <v>36</v>
      </c>
      <c r="B3842" s="65" t="s">
        <v>9872</v>
      </c>
      <c r="C3842" s="65" t="s">
        <v>1939</v>
      </c>
      <c r="D3842" s="65" t="s">
        <v>9861</v>
      </c>
      <c r="E3842" s="65" t="s">
        <v>2422</v>
      </c>
      <c r="F3842" s="65">
        <v>60</v>
      </c>
      <c r="G3842" s="65" t="s">
        <v>10513</v>
      </c>
      <c r="H3842" s="65">
        <v>4</v>
      </c>
      <c r="I3842" s="65">
        <v>711.26</v>
      </c>
      <c r="J3842" s="65">
        <v>2414.05</v>
      </c>
      <c r="K3842" s="65">
        <v>113760</v>
      </c>
      <c r="L3842" s="65">
        <v>2500</v>
      </c>
      <c r="M3842" s="65">
        <v>6</v>
      </c>
      <c r="N3842" s="65">
        <v>79.95</v>
      </c>
      <c r="O3842" s="65"/>
    </row>
    <row r="3843" ht="15" spans="1:15">
      <c r="A3843" s="65" t="s">
        <v>36</v>
      </c>
      <c r="B3843" s="65" t="s">
        <v>9873</v>
      </c>
      <c r="C3843" s="65" t="s">
        <v>1939</v>
      </c>
      <c r="D3843" s="65" t="s">
        <v>9861</v>
      </c>
      <c r="E3843" s="65" t="s">
        <v>2422</v>
      </c>
      <c r="F3843" s="65">
        <v>60</v>
      </c>
      <c r="G3843" s="65" t="s">
        <v>10513</v>
      </c>
      <c r="H3843" s="65">
        <v>4</v>
      </c>
      <c r="I3843" s="65">
        <v>711.26</v>
      </c>
      <c r="J3843" s="65">
        <v>2414.05</v>
      </c>
      <c r="K3843" s="65">
        <v>113760</v>
      </c>
      <c r="L3843" s="65">
        <v>2500</v>
      </c>
      <c r="M3843" s="65">
        <v>6</v>
      </c>
      <c r="N3843" s="65">
        <v>79.95</v>
      </c>
      <c r="O3843" s="65"/>
    </row>
    <row r="3844" ht="15" spans="1:15">
      <c r="A3844" s="65" t="s">
        <v>36</v>
      </c>
      <c r="B3844" s="65" t="s">
        <v>9874</v>
      </c>
      <c r="C3844" s="65" t="s">
        <v>1939</v>
      </c>
      <c r="D3844" s="65" t="s">
        <v>9861</v>
      </c>
      <c r="E3844" s="65" t="s">
        <v>2422</v>
      </c>
      <c r="F3844" s="65">
        <v>60</v>
      </c>
      <c r="G3844" s="65" t="s">
        <v>10513</v>
      </c>
      <c r="H3844" s="65">
        <v>4</v>
      </c>
      <c r="I3844" s="65">
        <v>711.26</v>
      </c>
      <c r="J3844" s="65">
        <v>2414.05</v>
      </c>
      <c r="K3844" s="65">
        <v>113760</v>
      </c>
      <c r="L3844" s="65">
        <v>2500</v>
      </c>
      <c r="M3844" s="65">
        <v>6</v>
      </c>
      <c r="N3844" s="65">
        <v>79.95</v>
      </c>
      <c r="O3844" s="65"/>
    </row>
    <row r="3845" ht="15" spans="1:15">
      <c r="A3845" s="65" t="s">
        <v>36</v>
      </c>
      <c r="B3845" s="65" t="s">
        <v>9875</v>
      </c>
      <c r="C3845" s="65" t="s">
        <v>1939</v>
      </c>
      <c r="D3845" s="65" t="s">
        <v>9861</v>
      </c>
      <c r="E3845" s="65" t="s">
        <v>2422</v>
      </c>
      <c r="F3845" s="65">
        <v>60</v>
      </c>
      <c r="G3845" s="65" t="s">
        <v>10513</v>
      </c>
      <c r="H3845" s="65">
        <v>4</v>
      </c>
      <c r="I3845" s="65">
        <v>711.31</v>
      </c>
      <c r="J3845" s="65">
        <v>2414.06</v>
      </c>
      <c r="K3845" s="65">
        <v>113760</v>
      </c>
      <c r="L3845" s="65">
        <v>2500</v>
      </c>
      <c r="M3845" s="65">
        <v>6</v>
      </c>
      <c r="N3845" s="65">
        <v>79.94</v>
      </c>
      <c r="O3845" s="65"/>
    </row>
    <row r="3846" ht="15" spans="1:15">
      <c r="A3846" s="65" t="s">
        <v>36</v>
      </c>
      <c r="B3846" s="65" t="s">
        <v>9559</v>
      </c>
      <c r="C3846" s="65" t="s">
        <v>1939</v>
      </c>
      <c r="D3846" s="65" t="s">
        <v>9560</v>
      </c>
      <c r="E3846" s="65" t="s">
        <v>2422</v>
      </c>
      <c r="F3846" s="65">
        <v>60</v>
      </c>
      <c r="G3846" s="65" t="s">
        <v>10513</v>
      </c>
      <c r="H3846" s="65">
        <v>4</v>
      </c>
      <c r="I3846" s="65">
        <v>711.26</v>
      </c>
      <c r="J3846" s="65">
        <v>2414.05</v>
      </c>
      <c r="K3846" s="65">
        <v>113760</v>
      </c>
      <c r="L3846" s="65">
        <v>2500</v>
      </c>
      <c r="M3846" s="65">
        <v>6</v>
      </c>
      <c r="N3846" s="65">
        <v>79.95</v>
      </c>
      <c r="O3846" s="65"/>
    </row>
    <row r="3847" ht="15" spans="1:15">
      <c r="A3847" s="65" t="s">
        <v>36</v>
      </c>
      <c r="B3847" s="65" t="s">
        <v>9561</v>
      </c>
      <c r="C3847" s="65" t="s">
        <v>1939</v>
      </c>
      <c r="D3847" s="65" t="s">
        <v>9560</v>
      </c>
      <c r="E3847" s="65" t="s">
        <v>2422</v>
      </c>
      <c r="F3847" s="65">
        <v>60</v>
      </c>
      <c r="G3847" s="65" t="s">
        <v>10513</v>
      </c>
      <c r="H3847" s="65">
        <v>4</v>
      </c>
      <c r="I3847" s="65">
        <v>711.26</v>
      </c>
      <c r="J3847" s="65">
        <v>2414.05</v>
      </c>
      <c r="K3847" s="65">
        <v>113760</v>
      </c>
      <c r="L3847" s="65">
        <v>2500</v>
      </c>
      <c r="M3847" s="65">
        <v>6</v>
      </c>
      <c r="N3847" s="65">
        <v>79.95</v>
      </c>
      <c r="O3847" s="65"/>
    </row>
    <row r="3848" ht="15" spans="1:15">
      <c r="A3848" s="65" t="s">
        <v>36</v>
      </c>
      <c r="B3848" s="65" t="s">
        <v>9562</v>
      </c>
      <c r="C3848" s="65" t="s">
        <v>1939</v>
      </c>
      <c r="D3848" s="65" t="s">
        <v>9560</v>
      </c>
      <c r="E3848" s="65" t="s">
        <v>2422</v>
      </c>
      <c r="F3848" s="65">
        <v>60</v>
      </c>
      <c r="G3848" s="65" t="s">
        <v>10513</v>
      </c>
      <c r="H3848" s="65">
        <v>4</v>
      </c>
      <c r="I3848" s="65">
        <v>711.26</v>
      </c>
      <c r="J3848" s="65">
        <v>2414.05</v>
      </c>
      <c r="K3848" s="65">
        <v>113760</v>
      </c>
      <c r="L3848" s="65">
        <v>2500</v>
      </c>
      <c r="M3848" s="65">
        <v>6</v>
      </c>
      <c r="N3848" s="65">
        <v>79.95</v>
      </c>
      <c r="O3848" s="65"/>
    </row>
    <row r="3849" ht="15" spans="1:15">
      <c r="A3849" s="65" t="s">
        <v>36</v>
      </c>
      <c r="B3849" s="65" t="s">
        <v>9565</v>
      </c>
      <c r="C3849" s="65" t="s">
        <v>1939</v>
      </c>
      <c r="D3849" s="65" t="s">
        <v>9560</v>
      </c>
      <c r="E3849" s="65" t="s">
        <v>2422</v>
      </c>
      <c r="F3849" s="65">
        <v>60</v>
      </c>
      <c r="G3849" s="65" t="s">
        <v>10513</v>
      </c>
      <c r="H3849" s="65">
        <v>4</v>
      </c>
      <c r="I3849" s="65">
        <v>711.26</v>
      </c>
      <c r="J3849" s="65">
        <v>2414.05</v>
      </c>
      <c r="K3849" s="65">
        <v>113760</v>
      </c>
      <c r="L3849" s="65">
        <v>2500</v>
      </c>
      <c r="M3849" s="65">
        <v>6</v>
      </c>
      <c r="N3849" s="65">
        <v>79.95</v>
      </c>
      <c r="O3849" s="65"/>
    </row>
    <row r="3850" ht="15" spans="1:15">
      <c r="A3850" s="65" t="s">
        <v>36</v>
      </c>
      <c r="B3850" s="65" t="s">
        <v>9567</v>
      </c>
      <c r="C3850" s="65" t="s">
        <v>1939</v>
      </c>
      <c r="D3850" s="65" t="s">
        <v>9560</v>
      </c>
      <c r="E3850" s="65" t="s">
        <v>2422</v>
      </c>
      <c r="F3850" s="65">
        <v>60</v>
      </c>
      <c r="G3850" s="65" t="s">
        <v>10513</v>
      </c>
      <c r="H3850" s="65">
        <v>4</v>
      </c>
      <c r="I3850" s="65">
        <v>711.26</v>
      </c>
      <c r="J3850" s="65">
        <v>2414.05</v>
      </c>
      <c r="K3850" s="65">
        <v>113760</v>
      </c>
      <c r="L3850" s="65">
        <v>2500</v>
      </c>
      <c r="M3850" s="65">
        <v>6</v>
      </c>
      <c r="N3850" s="65">
        <v>79.95</v>
      </c>
      <c r="O3850" s="65"/>
    </row>
    <row r="3851" ht="15" spans="1:15">
      <c r="A3851" s="65" t="s">
        <v>36</v>
      </c>
      <c r="B3851" s="65" t="s">
        <v>9568</v>
      </c>
      <c r="C3851" s="65" t="s">
        <v>1939</v>
      </c>
      <c r="D3851" s="65" t="s">
        <v>9560</v>
      </c>
      <c r="E3851" s="65" t="s">
        <v>2422</v>
      </c>
      <c r="F3851" s="65">
        <v>60</v>
      </c>
      <c r="G3851" s="65" t="s">
        <v>10513</v>
      </c>
      <c r="H3851" s="65">
        <v>4</v>
      </c>
      <c r="I3851" s="65">
        <v>711.26</v>
      </c>
      <c r="J3851" s="65">
        <v>2414.05</v>
      </c>
      <c r="K3851" s="65">
        <v>113760</v>
      </c>
      <c r="L3851" s="65">
        <v>2500</v>
      </c>
      <c r="M3851" s="65">
        <v>6</v>
      </c>
      <c r="N3851" s="65">
        <v>79.95</v>
      </c>
      <c r="O3851" s="65"/>
    </row>
    <row r="3852" ht="15" spans="1:15">
      <c r="A3852" s="65" t="s">
        <v>36</v>
      </c>
      <c r="B3852" s="65" t="s">
        <v>9569</v>
      </c>
      <c r="C3852" s="65" t="s">
        <v>1939</v>
      </c>
      <c r="D3852" s="65" t="s">
        <v>9560</v>
      </c>
      <c r="E3852" s="65" t="s">
        <v>2422</v>
      </c>
      <c r="F3852" s="65">
        <v>60</v>
      </c>
      <c r="G3852" s="65" t="s">
        <v>10513</v>
      </c>
      <c r="H3852" s="65">
        <v>4</v>
      </c>
      <c r="I3852" s="65">
        <v>711.26</v>
      </c>
      <c r="J3852" s="65">
        <v>2414.05</v>
      </c>
      <c r="K3852" s="65">
        <v>113760</v>
      </c>
      <c r="L3852" s="65">
        <v>2500</v>
      </c>
      <c r="M3852" s="65">
        <v>6</v>
      </c>
      <c r="N3852" s="65">
        <v>79.95</v>
      </c>
      <c r="O3852" s="65"/>
    </row>
    <row r="3853" ht="15" spans="1:15">
      <c r="A3853" s="65" t="s">
        <v>36</v>
      </c>
      <c r="B3853" s="65" t="s">
        <v>9570</v>
      </c>
      <c r="C3853" s="65" t="s">
        <v>1939</v>
      </c>
      <c r="D3853" s="65" t="s">
        <v>9560</v>
      </c>
      <c r="E3853" s="65" t="s">
        <v>2422</v>
      </c>
      <c r="F3853" s="65">
        <v>60</v>
      </c>
      <c r="G3853" s="65" t="s">
        <v>10513</v>
      </c>
      <c r="H3853" s="65">
        <v>4</v>
      </c>
      <c r="I3853" s="65">
        <v>711.26</v>
      </c>
      <c r="J3853" s="65">
        <v>2414.05</v>
      </c>
      <c r="K3853" s="65">
        <v>113760</v>
      </c>
      <c r="L3853" s="65">
        <v>2500</v>
      </c>
      <c r="M3853" s="65">
        <v>6</v>
      </c>
      <c r="N3853" s="65">
        <v>79.95</v>
      </c>
      <c r="O3853" s="65"/>
    </row>
    <row r="3854" ht="15" spans="1:15">
      <c r="A3854" s="65" t="s">
        <v>36</v>
      </c>
      <c r="B3854" s="65" t="s">
        <v>9572</v>
      </c>
      <c r="C3854" s="65" t="s">
        <v>1939</v>
      </c>
      <c r="D3854" s="65" t="s">
        <v>9560</v>
      </c>
      <c r="E3854" s="65" t="s">
        <v>2422</v>
      </c>
      <c r="F3854" s="65">
        <v>60</v>
      </c>
      <c r="G3854" s="65" t="s">
        <v>10513</v>
      </c>
      <c r="H3854" s="65">
        <v>4</v>
      </c>
      <c r="I3854" s="65">
        <v>711.26</v>
      </c>
      <c r="J3854" s="65">
        <v>2414.05</v>
      </c>
      <c r="K3854" s="65">
        <v>113760</v>
      </c>
      <c r="L3854" s="65">
        <v>2500</v>
      </c>
      <c r="M3854" s="65">
        <v>6</v>
      </c>
      <c r="N3854" s="65">
        <v>79.95</v>
      </c>
      <c r="O3854" s="65"/>
    </row>
    <row r="3855" ht="15" spans="1:15">
      <c r="A3855" s="65" t="s">
        <v>36</v>
      </c>
      <c r="B3855" s="65" t="s">
        <v>9574</v>
      </c>
      <c r="C3855" s="65" t="s">
        <v>1939</v>
      </c>
      <c r="D3855" s="65" t="s">
        <v>9560</v>
      </c>
      <c r="E3855" s="65" t="s">
        <v>2422</v>
      </c>
      <c r="F3855" s="65">
        <v>60</v>
      </c>
      <c r="G3855" s="65" t="s">
        <v>10513</v>
      </c>
      <c r="H3855" s="65">
        <v>4</v>
      </c>
      <c r="I3855" s="65">
        <v>711.26</v>
      </c>
      <c r="J3855" s="65">
        <v>2414.05</v>
      </c>
      <c r="K3855" s="65">
        <v>113760</v>
      </c>
      <c r="L3855" s="65">
        <v>2500</v>
      </c>
      <c r="M3855" s="65">
        <v>6</v>
      </c>
      <c r="N3855" s="65">
        <v>79.95</v>
      </c>
      <c r="O3855" s="65"/>
    </row>
    <row r="3856" ht="15" spans="1:15">
      <c r="A3856" s="65" t="s">
        <v>36</v>
      </c>
      <c r="B3856" s="65" t="s">
        <v>9576</v>
      </c>
      <c r="C3856" s="65" t="s">
        <v>1939</v>
      </c>
      <c r="D3856" s="65" t="s">
        <v>9560</v>
      </c>
      <c r="E3856" s="65" t="s">
        <v>2422</v>
      </c>
      <c r="F3856" s="65">
        <v>60</v>
      </c>
      <c r="G3856" s="65" t="s">
        <v>10513</v>
      </c>
      <c r="H3856" s="65">
        <v>4</v>
      </c>
      <c r="I3856" s="65">
        <v>711.26</v>
      </c>
      <c r="J3856" s="65">
        <v>2414.05</v>
      </c>
      <c r="K3856" s="65">
        <v>113760</v>
      </c>
      <c r="L3856" s="65">
        <v>2500</v>
      </c>
      <c r="M3856" s="65">
        <v>6</v>
      </c>
      <c r="N3856" s="65">
        <v>79.95</v>
      </c>
      <c r="O3856" s="65"/>
    </row>
    <row r="3857" ht="15" spans="1:15">
      <c r="A3857" s="65" t="s">
        <v>36</v>
      </c>
      <c r="B3857" s="65" t="s">
        <v>9578</v>
      </c>
      <c r="C3857" s="65" t="s">
        <v>1939</v>
      </c>
      <c r="D3857" s="65" t="s">
        <v>9560</v>
      </c>
      <c r="E3857" s="65" t="s">
        <v>2422</v>
      </c>
      <c r="F3857" s="65">
        <v>60</v>
      </c>
      <c r="G3857" s="65" t="s">
        <v>10513</v>
      </c>
      <c r="H3857" s="65">
        <v>4</v>
      </c>
      <c r="I3857" s="65">
        <v>711.26</v>
      </c>
      <c r="J3857" s="65">
        <v>2414.05</v>
      </c>
      <c r="K3857" s="65">
        <v>113760</v>
      </c>
      <c r="L3857" s="65">
        <v>2500</v>
      </c>
      <c r="M3857" s="65">
        <v>6</v>
      </c>
      <c r="N3857" s="65">
        <v>79.95</v>
      </c>
      <c r="O3857" s="65"/>
    </row>
    <row r="3858" ht="15" spans="1:15">
      <c r="A3858" s="65" t="s">
        <v>36</v>
      </c>
      <c r="B3858" s="65" t="s">
        <v>9580</v>
      </c>
      <c r="C3858" s="65" t="s">
        <v>1939</v>
      </c>
      <c r="D3858" s="65" t="s">
        <v>9560</v>
      </c>
      <c r="E3858" s="65" t="s">
        <v>2422</v>
      </c>
      <c r="F3858" s="65">
        <v>60</v>
      </c>
      <c r="G3858" s="65" t="s">
        <v>10513</v>
      </c>
      <c r="H3858" s="65">
        <v>4</v>
      </c>
      <c r="I3858" s="65">
        <v>711.26</v>
      </c>
      <c r="J3858" s="65">
        <v>2414.05</v>
      </c>
      <c r="K3858" s="65">
        <v>113760</v>
      </c>
      <c r="L3858" s="65">
        <v>2500</v>
      </c>
      <c r="M3858" s="65">
        <v>6</v>
      </c>
      <c r="N3858" s="65">
        <v>79.95</v>
      </c>
      <c r="O3858" s="65"/>
    </row>
    <row r="3859" ht="15" spans="1:15">
      <c r="A3859" s="65" t="s">
        <v>36</v>
      </c>
      <c r="B3859" s="65" t="s">
        <v>9582</v>
      </c>
      <c r="C3859" s="65" t="s">
        <v>1939</v>
      </c>
      <c r="D3859" s="65" t="s">
        <v>9560</v>
      </c>
      <c r="E3859" s="65" t="s">
        <v>2422</v>
      </c>
      <c r="F3859" s="65">
        <v>60</v>
      </c>
      <c r="G3859" s="65" t="s">
        <v>10513</v>
      </c>
      <c r="H3859" s="65">
        <v>4</v>
      </c>
      <c r="I3859" s="65">
        <v>711.26</v>
      </c>
      <c r="J3859" s="65">
        <v>2414.05</v>
      </c>
      <c r="K3859" s="65">
        <v>113760</v>
      </c>
      <c r="L3859" s="65">
        <v>2500</v>
      </c>
      <c r="M3859" s="65">
        <v>6</v>
      </c>
      <c r="N3859" s="65">
        <v>79.95</v>
      </c>
      <c r="O3859" s="65"/>
    </row>
    <row r="3860" ht="15" spans="1:15">
      <c r="A3860" s="65" t="s">
        <v>36</v>
      </c>
      <c r="B3860" s="65" t="s">
        <v>9584</v>
      </c>
      <c r="C3860" s="65" t="s">
        <v>1939</v>
      </c>
      <c r="D3860" s="65" t="s">
        <v>9560</v>
      </c>
      <c r="E3860" s="65" t="s">
        <v>2422</v>
      </c>
      <c r="F3860" s="65">
        <v>60</v>
      </c>
      <c r="G3860" s="65" t="s">
        <v>10513</v>
      </c>
      <c r="H3860" s="65">
        <v>4</v>
      </c>
      <c r="I3860" s="65">
        <v>711.26</v>
      </c>
      <c r="J3860" s="65">
        <v>2414.05</v>
      </c>
      <c r="K3860" s="65">
        <v>113760</v>
      </c>
      <c r="L3860" s="65">
        <v>2500</v>
      </c>
      <c r="M3860" s="65">
        <v>6</v>
      </c>
      <c r="N3860" s="65">
        <v>79.95</v>
      </c>
      <c r="O3860" s="65"/>
    </row>
    <row r="3861" ht="15" spans="1:15">
      <c r="A3861" s="65" t="s">
        <v>36</v>
      </c>
      <c r="B3861" s="65" t="s">
        <v>9586</v>
      </c>
      <c r="C3861" s="65" t="s">
        <v>1939</v>
      </c>
      <c r="D3861" s="65" t="s">
        <v>9560</v>
      </c>
      <c r="E3861" s="65" t="s">
        <v>2422</v>
      </c>
      <c r="F3861" s="65">
        <v>60</v>
      </c>
      <c r="G3861" s="65" t="s">
        <v>10513</v>
      </c>
      <c r="H3861" s="65">
        <v>4</v>
      </c>
      <c r="I3861" s="65">
        <v>711.26</v>
      </c>
      <c r="J3861" s="65">
        <v>2414.05</v>
      </c>
      <c r="K3861" s="65">
        <v>113760</v>
      </c>
      <c r="L3861" s="65">
        <v>2500</v>
      </c>
      <c r="M3861" s="65">
        <v>6</v>
      </c>
      <c r="N3861" s="65">
        <v>79.95</v>
      </c>
      <c r="O3861" s="65"/>
    </row>
    <row r="3862" ht="15" spans="1:15">
      <c r="A3862" s="65" t="s">
        <v>36</v>
      </c>
      <c r="B3862" s="65" t="s">
        <v>9587</v>
      </c>
      <c r="C3862" s="65" t="s">
        <v>1939</v>
      </c>
      <c r="D3862" s="65" t="s">
        <v>9560</v>
      </c>
      <c r="E3862" s="65" t="s">
        <v>2422</v>
      </c>
      <c r="F3862" s="65">
        <v>60</v>
      </c>
      <c r="G3862" s="65" t="s">
        <v>10513</v>
      </c>
      <c r="H3862" s="65">
        <v>4</v>
      </c>
      <c r="I3862" s="65">
        <v>711.26</v>
      </c>
      <c r="J3862" s="65">
        <v>2414.05</v>
      </c>
      <c r="K3862" s="65">
        <v>113760</v>
      </c>
      <c r="L3862" s="65">
        <v>2500</v>
      </c>
      <c r="M3862" s="65">
        <v>6</v>
      </c>
      <c r="N3862" s="65">
        <v>79.95</v>
      </c>
      <c r="O3862" s="65"/>
    </row>
    <row r="3863" ht="15" spans="1:15">
      <c r="A3863" s="65" t="s">
        <v>36</v>
      </c>
      <c r="B3863" s="65" t="s">
        <v>9589</v>
      </c>
      <c r="C3863" s="65" t="s">
        <v>1939</v>
      </c>
      <c r="D3863" s="65" t="s">
        <v>9560</v>
      </c>
      <c r="E3863" s="65" t="s">
        <v>2422</v>
      </c>
      <c r="F3863" s="65">
        <v>60</v>
      </c>
      <c r="G3863" s="65" t="s">
        <v>10513</v>
      </c>
      <c r="H3863" s="65">
        <v>4</v>
      </c>
      <c r="I3863" s="65">
        <v>711.26</v>
      </c>
      <c r="J3863" s="65">
        <v>2414.05</v>
      </c>
      <c r="K3863" s="65">
        <v>113760</v>
      </c>
      <c r="L3863" s="65">
        <v>2500</v>
      </c>
      <c r="M3863" s="65">
        <v>6</v>
      </c>
      <c r="N3863" s="65">
        <v>79.95</v>
      </c>
      <c r="O3863" s="65"/>
    </row>
    <row r="3864" ht="15" spans="1:15">
      <c r="A3864" s="65" t="s">
        <v>36</v>
      </c>
      <c r="B3864" s="65" t="s">
        <v>9590</v>
      </c>
      <c r="C3864" s="65" t="s">
        <v>1939</v>
      </c>
      <c r="D3864" s="65" t="s">
        <v>9560</v>
      </c>
      <c r="E3864" s="65" t="s">
        <v>2422</v>
      </c>
      <c r="F3864" s="65">
        <v>60</v>
      </c>
      <c r="G3864" s="65" t="s">
        <v>10513</v>
      </c>
      <c r="H3864" s="65">
        <v>4</v>
      </c>
      <c r="I3864" s="65">
        <v>711.26</v>
      </c>
      <c r="J3864" s="65">
        <v>2414.05</v>
      </c>
      <c r="K3864" s="65">
        <v>113760</v>
      </c>
      <c r="L3864" s="65">
        <v>2500</v>
      </c>
      <c r="M3864" s="65">
        <v>6</v>
      </c>
      <c r="N3864" s="65">
        <v>79.95</v>
      </c>
      <c r="O3864" s="65"/>
    </row>
    <row r="3865" ht="15" spans="1:15">
      <c r="A3865" s="65" t="s">
        <v>36</v>
      </c>
      <c r="B3865" s="65" t="s">
        <v>9592</v>
      </c>
      <c r="C3865" s="65" t="s">
        <v>1939</v>
      </c>
      <c r="D3865" s="65" t="s">
        <v>9560</v>
      </c>
      <c r="E3865" s="65" t="s">
        <v>2422</v>
      </c>
      <c r="F3865" s="65">
        <v>60</v>
      </c>
      <c r="G3865" s="65" t="s">
        <v>10513</v>
      </c>
      <c r="H3865" s="65">
        <v>4</v>
      </c>
      <c r="I3865" s="65">
        <v>711.26</v>
      </c>
      <c r="J3865" s="65">
        <v>2414.05</v>
      </c>
      <c r="K3865" s="65">
        <v>113760</v>
      </c>
      <c r="L3865" s="65">
        <v>2500</v>
      </c>
      <c r="M3865" s="65">
        <v>6</v>
      </c>
      <c r="N3865" s="65">
        <v>79.95</v>
      </c>
      <c r="O3865" s="65"/>
    </row>
    <row r="3866" ht="15" spans="1:15">
      <c r="A3866" s="65" t="s">
        <v>36</v>
      </c>
      <c r="B3866" s="65" t="s">
        <v>9593</v>
      </c>
      <c r="C3866" s="65" t="s">
        <v>1939</v>
      </c>
      <c r="D3866" s="65" t="s">
        <v>9560</v>
      </c>
      <c r="E3866" s="65" t="s">
        <v>2422</v>
      </c>
      <c r="F3866" s="65">
        <v>60</v>
      </c>
      <c r="G3866" s="65" t="s">
        <v>10513</v>
      </c>
      <c r="H3866" s="65">
        <v>4</v>
      </c>
      <c r="I3866" s="65">
        <v>711.26</v>
      </c>
      <c r="J3866" s="65">
        <v>2414.05</v>
      </c>
      <c r="K3866" s="65">
        <v>113760</v>
      </c>
      <c r="L3866" s="65">
        <v>2500</v>
      </c>
      <c r="M3866" s="65">
        <v>6</v>
      </c>
      <c r="N3866" s="65">
        <v>79.95</v>
      </c>
      <c r="O3866" s="65"/>
    </row>
    <row r="3867" ht="15" spans="1:15">
      <c r="A3867" s="65" t="s">
        <v>36</v>
      </c>
      <c r="B3867" s="65" t="s">
        <v>9595</v>
      </c>
      <c r="C3867" s="65" t="s">
        <v>1939</v>
      </c>
      <c r="D3867" s="65" t="s">
        <v>9560</v>
      </c>
      <c r="E3867" s="65" t="s">
        <v>2422</v>
      </c>
      <c r="F3867" s="65">
        <v>60</v>
      </c>
      <c r="G3867" s="65" t="s">
        <v>10513</v>
      </c>
      <c r="H3867" s="65">
        <v>4</v>
      </c>
      <c r="I3867" s="65">
        <v>711.26</v>
      </c>
      <c r="J3867" s="65">
        <v>2414.05</v>
      </c>
      <c r="K3867" s="65">
        <v>113760</v>
      </c>
      <c r="L3867" s="65">
        <v>2500</v>
      </c>
      <c r="M3867" s="65">
        <v>6</v>
      </c>
      <c r="N3867" s="65">
        <v>79.95</v>
      </c>
      <c r="O3867" s="65"/>
    </row>
    <row r="3868" ht="15" spans="1:15">
      <c r="A3868" s="65" t="s">
        <v>36</v>
      </c>
      <c r="B3868" s="65" t="s">
        <v>9597</v>
      </c>
      <c r="C3868" s="65" t="s">
        <v>1939</v>
      </c>
      <c r="D3868" s="65" t="s">
        <v>9560</v>
      </c>
      <c r="E3868" s="65" t="s">
        <v>2422</v>
      </c>
      <c r="F3868" s="65">
        <v>60</v>
      </c>
      <c r="G3868" s="65" t="s">
        <v>10513</v>
      </c>
      <c r="H3868" s="65">
        <v>4</v>
      </c>
      <c r="I3868" s="65">
        <v>711.26</v>
      </c>
      <c r="J3868" s="65">
        <v>2414.05</v>
      </c>
      <c r="K3868" s="65">
        <v>113760</v>
      </c>
      <c r="L3868" s="65">
        <v>2500</v>
      </c>
      <c r="M3868" s="65">
        <v>6</v>
      </c>
      <c r="N3868" s="65">
        <v>79.95</v>
      </c>
      <c r="O3868" s="65"/>
    </row>
    <row r="3869" ht="15" spans="1:15">
      <c r="A3869" s="65" t="s">
        <v>36</v>
      </c>
      <c r="B3869" s="65" t="s">
        <v>9598</v>
      </c>
      <c r="C3869" s="65" t="s">
        <v>1939</v>
      </c>
      <c r="D3869" s="65" t="s">
        <v>9560</v>
      </c>
      <c r="E3869" s="65" t="s">
        <v>2422</v>
      </c>
      <c r="F3869" s="65">
        <v>60</v>
      </c>
      <c r="G3869" s="65" t="s">
        <v>10513</v>
      </c>
      <c r="H3869" s="65">
        <v>4</v>
      </c>
      <c r="I3869" s="65">
        <v>711.26</v>
      </c>
      <c r="J3869" s="65">
        <v>2414.05</v>
      </c>
      <c r="K3869" s="65">
        <v>113760</v>
      </c>
      <c r="L3869" s="65">
        <v>2500</v>
      </c>
      <c r="M3869" s="65">
        <v>6</v>
      </c>
      <c r="N3869" s="65">
        <v>79.95</v>
      </c>
      <c r="O3869" s="65"/>
    </row>
    <row r="3870" ht="15" spans="1:15">
      <c r="A3870" s="65" t="s">
        <v>36</v>
      </c>
      <c r="B3870" s="65" t="s">
        <v>9599</v>
      </c>
      <c r="C3870" s="65" t="s">
        <v>1939</v>
      </c>
      <c r="D3870" s="65" t="s">
        <v>9560</v>
      </c>
      <c r="E3870" s="65" t="s">
        <v>2422</v>
      </c>
      <c r="F3870" s="65">
        <v>60</v>
      </c>
      <c r="G3870" s="65" t="s">
        <v>10513</v>
      </c>
      <c r="H3870" s="65">
        <v>4</v>
      </c>
      <c r="I3870" s="65">
        <v>711.26</v>
      </c>
      <c r="J3870" s="65">
        <v>2414.05</v>
      </c>
      <c r="K3870" s="65">
        <v>113760</v>
      </c>
      <c r="L3870" s="65">
        <v>2500</v>
      </c>
      <c r="M3870" s="65">
        <v>6</v>
      </c>
      <c r="N3870" s="65">
        <v>79.95</v>
      </c>
      <c r="O3870" s="65"/>
    </row>
    <row r="3871" ht="15" spans="1:15">
      <c r="A3871" s="65" t="s">
        <v>36</v>
      </c>
      <c r="B3871" s="65" t="s">
        <v>9600</v>
      </c>
      <c r="C3871" s="65" t="s">
        <v>1939</v>
      </c>
      <c r="D3871" s="65" t="s">
        <v>9560</v>
      </c>
      <c r="E3871" s="65" t="s">
        <v>2422</v>
      </c>
      <c r="F3871" s="65">
        <v>60</v>
      </c>
      <c r="G3871" s="65" t="s">
        <v>10513</v>
      </c>
      <c r="H3871" s="65">
        <v>4</v>
      </c>
      <c r="I3871" s="65">
        <v>711.26</v>
      </c>
      <c r="J3871" s="65">
        <v>2414.05</v>
      </c>
      <c r="K3871" s="65">
        <v>113760</v>
      </c>
      <c r="L3871" s="65">
        <v>2500</v>
      </c>
      <c r="M3871" s="65">
        <v>6</v>
      </c>
      <c r="N3871" s="65">
        <v>79.95</v>
      </c>
      <c r="O3871" s="65"/>
    </row>
    <row r="3872" ht="15" spans="1:15">
      <c r="A3872" s="65" t="s">
        <v>36</v>
      </c>
      <c r="B3872" s="65" t="s">
        <v>9601</v>
      </c>
      <c r="C3872" s="65" t="s">
        <v>1939</v>
      </c>
      <c r="D3872" s="65" t="s">
        <v>9560</v>
      </c>
      <c r="E3872" s="65" t="s">
        <v>2422</v>
      </c>
      <c r="F3872" s="65">
        <v>60</v>
      </c>
      <c r="G3872" s="65" t="s">
        <v>10513</v>
      </c>
      <c r="H3872" s="65">
        <v>4</v>
      </c>
      <c r="I3872" s="65">
        <v>711.26</v>
      </c>
      <c r="J3872" s="65">
        <v>2414.05</v>
      </c>
      <c r="K3872" s="65">
        <v>113760</v>
      </c>
      <c r="L3872" s="65">
        <v>2500</v>
      </c>
      <c r="M3872" s="65">
        <v>6</v>
      </c>
      <c r="N3872" s="65">
        <v>79.95</v>
      </c>
      <c r="O3872" s="65"/>
    </row>
    <row r="3873" ht="15" spans="1:15">
      <c r="A3873" s="65" t="s">
        <v>36</v>
      </c>
      <c r="B3873" s="65" t="s">
        <v>9603</v>
      </c>
      <c r="C3873" s="65" t="s">
        <v>1939</v>
      </c>
      <c r="D3873" s="65" t="s">
        <v>9560</v>
      </c>
      <c r="E3873" s="65" t="s">
        <v>2422</v>
      </c>
      <c r="F3873" s="65">
        <v>60</v>
      </c>
      <c r="G3873" s="65" t="s">
        <v>10513</v>
      </c>
      <c r="H3873" s="65">
        <v>4</v>
      </c>
      <c r="I3873" s="65">
        <v>711.26</v>
      </c>
      <c r="J3873" s="65">
        <v>2414.05</v>
      </c>
      <c r="K3873" s="65">
        <v>113760</v>
      </c>
      <c r="L3873" s="65">
        <v>2500</v>
      </c>
      <c r="M3873" s="65">
        <v>6</v>
      </c>
      <c r="N3873" s="65">
        <v>79.95</v>
      </c>
      <c r="O3873" s="65"/>
    </row>
    <row r="3874" ht="15" spans="1:15">
      <c r="A3874" s="65" t="s">
        <v>36</v>
      </c>
      <c r="B3874" s="65" t="s">
        <v>9604</v>
      </c>
      <c r="C3874" s="65" t="s">
        <v>1939</v>
      </c>
      <c r="D3874" s="65" t="s">
        <v>9560</v>
      </c>
      <c r="E3874" s="65" t="s">
        <v>2422</v>
      </c>
      <c r="F3874" s="65">
        <v>60</v>
      </c>
      <c r="G3874" s="65" t="s">
        <v>10513</v>
      </c>
      <c r="H3874" s="65">
        <v>4</v>
      </c>
      <c r="I3874" s="65">
        <v>711.26</v>
      </c>
      <c r="J3874" s="65">
        <v>2414.05</v>
      </c>
      <c r="K3874" s="65">
        <v>113760</v>
      </c>
      <c r="L3874" s="65">
        <v>2500</v>
      </c>
      <c r="M3874" s="65">
        <v>6</v>
      </c>
      <c r="N3874" s="65">
        <v>79.95</v>
      </c>
      <c r="O3874" s="65"/>
    </row>
    <row r="3875" ht="15" spans="1:15">
      <c r="A3875" s="65" t="s">
        <v>36</v>
      </c>
      <c r="B3875" s="65" t="s">
        <v>9606</v>
      </c>
      <c r="C3875" s="65" t="s">
        <v>1939</v>
      </c>
      <c r="D3875" s="65" t="s">
        <v>9560</v>
      </c>
      <c r="E3875" s="65" t="s">
        <v>2422</v>
      </c>
      <c r="F3875" s="65">
        <v>60</v>
      </c>
      <c r="G3875" s="65" t="s">
        <v>10513</v>
      </c>
      <c r="H3875" s="65">
        <v>4</v>
      </c>
      <c r="I3875" s="65">
        <v>711.26</v>
      </c>
      <c r="J3875" s="65">
        <v>2414.05</v>
      </c>
      <c r="K3875" s="65">
        <v>113760</v>
      </c>
      <c r="L3875" s="65">
        <v>2500</v>
      </c>
      <c r="M3875" s="65">
        <v>6</v>
      </c>
      <c r="N3875" s="65">
        <v>79.95</v>
      </c>
      <c r="O3875" s="65"/>
    </row>
    <row r="3876" ht="15" spans="1:15">
      <c r="A3876" s="65" t="s">
        <v>36</v>
      </c>
      <c r="B3876" s="65" t="s">
        <v>9608</v>
      </c>
      <c r="C3876" s="65" t="s">
        <v>1939</v>
      </c>
      <c r="D3876" s="65" t="s">
        <v>9560</v>
      </c>
      <c r="E3876" s="65" t="s">
        <v>2422</v>
      </c>
      <c r="F3876" s="65">
        <v>60</v>
      </c>
      <c r="G3876" s="65" t="s">
        <v>10513</v>
      </c>
      <c r="H3876" s="65">
        <v>4</v>
      </c>
      <c r="I3876" s="65">
        <v>711.26</v>
      </c>
      <c r="J3876" s="65">
        <v>2414.05</v>
      </c>
      <c r="K3876" s="65">
        <v>113760</v>
      </c>
      <c r="L3876" s="65">
        <v>2500</v>
      </c>
      <c r="M3876" s="65">
        <v>6</v>
      </c>
      <c r="N3876" s="65">
        <v>79.95</v>
      </c>
      <c r="O3876" s="65"/>
    </row>
    <row r="3877" ht="15" spans="1:15">
      <c r="A3877" s="65" t="s">
        <v>36</v>
      </c>
      <c r="B3877" s="65" t="s">
        <v>9609</v>
      </c>
      <c r="C3877" s="65" t="s">
        <v>1939</v>
      </c>
      <c r="D3877" s="65" t="s">
        <v>9560</v>
      </c>
      <c r="E3877" s="65" t="s">
        <v>2422</v>
      </c>
      <c r="F3877" s="65">
        <v>60</v>
      </c>
      <c r="G3877" s="65" t="s">
        <v>10513</v>
      </c>
      <c r="H3877" s="65">
        <v>4</v>
      </c>
      <c r="I3877" s="65">
        <v>711.26</v>
      </c>
      <c r="J3877" s="65">
        <v>2414.05</v>
      </c>
      <c r="K3877" s="65">
        <v>113760</v>
      </c>
      <c r="L3877" s="65">
        <v>2500</v>
      </c>
      <c r="M3877" s="65">
        <v>6</v>
      </c>
      <c r="N3877" s="65">
        <v>79.95</v>
      </c>
      <c r="O3877" s="65"/>
    </row>
    <row r="3878" ht="15" spans="1:15">
      <c r="A3878" s="65" t="s">
        <v>36</v>
      </c>
      <c r="B3878" s="65" t="s">
        <v>9611</v>
      </c>
      <c r="C3878" s="65" t="s">
        <v>1939</v>
      </c>
      <c r="D3878" s="65" t="s">
        <v>9560</v>
      </c>
      <c r="E3878" s="65" t="s">
        <v>2422</v>
      </c>
      <c r="F3878" s="65">
        <v>60</v>
      </c>
      <c r="G3878" s="65" t="s">
        <v>10513</v>
      </c>
      <c r="H3878" s="65">
        <v>4</v>
      </c>
      <c r="I3878" s="65">
        <v>711.26</v>
      </c>
      <c r="J3878" s="65">
        <v>2414.05</v>
      </c>
      <c r="K3878" s="65">
        <v>113760</v>
      </c>
      <c r="L3878" s="65">
        <v>2500</v>
      </c>
      <c r="M3878" s="65">
        <v>6</v>
      </c>
      <c r="N3878" s="65">
        <v>79.95</v>
      </c>
      <c r="O3878" s="65"/>
    </row>
    <row r="3879" ht="15" spans="1:15">
      <c r="A3879" s="65" t="s">
        <v>36</v>
      </c>
      <c r="B3879" s="65" t="s">
        <v>9612</v>
      </c>
      <c r="C3879" s="65" t="s">
        <v>1939</v>
      </c>
      <c r="D3879" s="65" t="s">
        <v>9560</v>
      </c>
      <c r="E3879" s="65" t="s">
        <v>2422</v>
      </c>
      <c r="F3879" s="65">
        <v>60</v>
      </c>
      <c r="G3879" s="65" t="s">
        <v>10513</v>
      </c>
      <c r="H3879" s="65">
        <v>4</v>
      </c>
      <c r="I3879" s="65">
        <v>711.26</v>
      </c>
      <c r="J3879" s="65">
        <v>2414.05</v>
      </c>
      <c r="K3879" s="65">
        <v>113760</v>
      </c>
      <c r="L3879" s="65">
        <v>2500</v>
      </c>
      <c r="M3879" s="65">
        <v>6</v>
      </c>
      <c r="N3879" s="65">
        <v>79.95</v>
      </c>
      <c r="O3879" s="65"/>
    </row>
    <row r="3880" ht="15" spans="1:15">
      <c r="A3880" s="65" t="s">
        <v>36</v>
      </c>
      <c r="B3880" s="65" t="s">
        <v>9613</v>
      </c>
      <c r="C3880" s="65" t="s">
        <v>1939</v>
      </c>
      <c r="D3880" s="65" t="s">
        <v>9560</v>
      </c>
      <c r="E3880" s="65" t="s">
        <v>2422</v>
      </c>
      <c r="F3880" s="65">
        <v>60</v>
      </c>
      <c r="G3880" s="65" t="s">
        <v>10513</v>
      </c>
      <c r="H3880" s="65">
        <v>4</v>
      </c>
      <c r="I3880" s="65">
        <v>711.26</v>
      </c>
      <c r="J3880" s="65">
        <v>2414.05</v>
      </c>
      <c r="K3880" s="65">
        <v>113760</v>
      </c>
      <c r="L3880" s="65">
        <v>2500</v>
      </c>
      <c r="M3880" s="65">
        <v>6</v>
      </c>
      <c r="N3880" s="65">
        <v>79.95</v>
      </c>
      <c r="O3880" s="65"/>
    </row>
    <row r="3881" ht="15" spans="1:15">
      <c r="A3881" s="65" t="s">
        <v>36</v>
      </c>
      <c r="B3881" s="65" t="s">
        <v>9614</v>
      </c>
      <c r="C3881" s="65" t="s">
        <v>1939</v>
      </c>
      <c r="D3881" s="65" t="s">
        <v>9560</v>
      </c>
      <c r="E3881" s="65" t="s">
        <v>2422</v>
      </c>
      <c r="F3881" s="65">
        <v>60</v>
      </c>
      <c r="G3881" s="65" t="s">
        <v>10513</v>
      </c>
      <c r="H3881" s="65">
        <v>4</v>
      </c>
      <c r="I3881" s="65">
        <v>711.26</v>
      </c>
      <c r="J3881" s="65">
        <v>2414.05</v>
      </c>
      <c r="K3881" s="65">
        <v>113760</v>
      </c>
      <c r="L3881" s="65">
        <v>2500</v>
      </c>
      <c r="M3881" s="65">
        <v>6</v>
      </c>
      <c r="N3881" s="65">
        <v>79.95</v>
      </c>
      <c r="O3881" s="65"/>
    </row>
    <row r="3882" ht="15" spans="1:15">
      <c r="A3882" s="65" t="s">
        <v>36</v>
      </c>
      <c r="B3882" s="65" t="s">
        <v>9615</v>
      </c>
      <c r="C3882" s="65" t="s">
        <v>1939</v>
      </c>
      <c r="D3882" s="65" t="s">
        <v>9560</v>
      </c>
      <c r="E3882" s="65" t="s">
        <v>2422</v>
      </c>
      <c r="F3882" s="65">
        <v>60</v>
      </c>
      <c r="G3882" s="65" t="s">
        <v>10513</v>
      </c>
      <c r="H3882" s="65">
        <v>4</v>
      </c>
      <c r="I3882" s="65">
        <v>711.26</v>
      </c>
      <c r="J3882" s="65">
        <v>2414.05</v>
      </c>
      <c r="K3882" s="65">
        <v>113760</v>
      </c>
      <c r="L3882" s="65">
        <v>2500</v>
      </c>
      <c r="M3882" s="65">
        <v>6</v>
      </c>
      <c r="N3882" s="65">
        <v>79.95</v>
      </c>
      <c r="O3882" s="65"/>
    </row>
    <row r="3883" ht="15" spans="1:15">
      <c r="A3883" s="65" t="s">
        <v>36</v>
      </c>
      <c r="B3883" s="65" t="s">
        <v>9617</v>
      </c>
      <c r="C3883" s="65" t="s">
        <v>1939</v>
      </c>
      <c r="D3883" s="65" t="s">
        <v>9560</v>
      </c>
      <c r="E3883" s="65" t="s">
        <v>2422</v>
      </c>
      <c r="F3883" s="65">
        <v>60</v>
      </c>
      <c r="G3883" s="65" t="s">
        <v>10513</v>
      </c>
      <c r="H3883" s="65">
        <v>4</v>
      </c>
      <c r="I3883" s="65">
        <v>711.39</v>
      </c>
      <c r="J3883" s="65">
        <v>2414.07</v>
      </c>
      <c r="K3883" s="65">
        <v>113760</v>
      </c>
      <c r="L3883" s="65">
        <v>2500</v>
      </c>
      <c r="M3883" s="65">
        <v>6</v>
      </c>
      <c r="N3883" s="65">
        <v>79.93</v>
      </c>
      <c r="O3883" s="65"/>
    </row>
    <row r="3884" ht="15" spans="1:15">
      <c r="A3884" s="65" t="s">
        <v>36</v>
      </c>
      <c r="B3884" s="65" t="s">
        <v>10323</v>
      </c>
      <c r="C3884" s="65" t="s">
        <v>1939</v>
      </c>
      <c r="D3884" s="65" t="s">
        <v>10326</v>
      </c>
      <c r="E3884" s="65" t="s">
        <v>1935</v>
      </c>
      <c r="F3884" s="65">
        <v>28</v>
      </c>
      <c r="G3884" s="65" t="s">
        <v>10513</v>
      </c>
      <c r="H3884" s="65">
        <v>0</v>
      </c>
      <c r="I3884" s="65">
        <v>0</v>
      </c>
      <c r="J3884" s="65">
        <v>2459.7</v>
      </c>
      <c r="K3884" s="65">
        <v>63000</v>
      </c>
      <c r="L3884" s="65">
        <v>2550</v>
      </c>
      <c r="M3884" s="65">
        <v>6</v>
      </c>
      <c r="N3884" s="65">
        <v>84.3</v>
      </c>
      <c r="O3884" s="65"/>
    </row>
    <row r="3885" ht="15" spans="1:15">
      <c r="A3885" s="65" t="s">
        <v>36</v>
      </c>
      <c r="B3885" s="65" t="s">
        <v>10327</v>
      </c>
      <c r="C3885" s="65" t="s">
        <v>1939</v>
      </c>
      <c r="D3885" s="65" t="s">
        <v>10326</v>
      </c>
      <c r="E3885" s="65" t="s">
        <v>1935</v>
      </c>
      <c r="F3885" s="65">
        <v>28</v>
      </c>
      <c r="G3885" s="65" t="s">
        <v>10513</v>
      </c>
      <c r="H3885" s="65">
        <v>0</v>
      </c>
      <c r="I3885" s="65">
        <v>0</v>
      </c>
      <c r="J3885" s="65">
        <v>2459.7</v>
      </c>
      <c r="K3885" s="65">
        <v>63000</v>
      </c>
      <c r="L3885" s="65">
        <v>2550</v>
      </c>
      <c r="M3885" s="65">
        <v>6</v>
      </c>
      <c r="N3885" s="65">
        <v>84.3</v>
      </c>
      <c r="O3885" s="65"/>
    </row>
    <row r="3886" ht="15" spans="1:15">
      <c r="A3886" s="65" t="s">
        <v>36</v>
      </c>
      <c r="B3886" s="65" t="s">
        <v>10329</v>
      </c>
      <c r="C3886" s="65" t="s">
        <v>1939</v>
      </c>
      <c r="D3886" s="65" t="s">
        <v>10326</v>
      </c>
      <c r="E3886" s="65" t="s">
        <v>1935</v>
      </c>
      <c r="F3886" s="65">
        <v>28</v>
      </c>
      <c r="G3886" s="65" t="s">
        <v>10513</v>
      </c>
      <c r="H3886" s="65">
        <v>0</v>
      </c>
      <c r="I3886" s="65">
        <v>0</v>
      </c>
      <c r="J3886" s="65">
        <v>2459.7</v>
      </c>
      <c r="K3886" s="65">
        <v>63000</v>
      </c>
      <c r="L3886" s="65">
        <v>2550</v>
      </c>
      <c r="M3886" s="65">
        <v>6</v>
      </c>
      <c r="N3886" s="65">
        <v>84.3</v>
      </c>
      <c r="O3886" s="65"/>
    </row>
    <row r="3887" ht="15" spans="1:15">
      <c r="A3887" s="65" t="s">
        <v>36</v>
      </c>
      <c r="B3887" s="65" t="s">
        <v>10331</v>
      </c>
      <c r="C3887" s="65" t="s">
        <v>1939</v>
      </c>
      <c r="D3887" s="65" t="s">
        <v>10326</v>
      </c>
      <c r="E3887" s="65" t="s">
        <v>1935</v>
      </c>
      <c r="F3887" s="65">
        <v>28</v>
      </c>
      <c r="G3887" s="65" t="s">
        <v>10513</v>
      </c>
      <c r="H3887" s="65">
        <v>0</v>
      </c>
      <c r="I3887" s="65">
        <v>0</v>
      </c>
      <c r="J3887" s="65">
        <v>2459.7</v>
      </c>
      <c r="K3887" s="65">
        <v>63000</v>
      </c>
      <c r="L3887" s="65">
        <v>2550</v>
      </c>
      <c r="M3887" s="65">
        <v>6</v>
      </c>
      <c r="N3887" s="65">
        <v>84.3</v>
      </c>
      <c r="O3887" s="65"/>
    </row>
    <row r="3888" ht="15" spans="1:15">
      <c r="A3888" s="65" t="s">
        <v>36</v>
      </c>
      <c r="B3888" s="65" t="s">
        <v>10333</v>
      </c>
      <c r="C3888" s="65" t="s">
        <v>1939</v>
      </c>
      <c r="D3888" s="65" t="s">
        <v>10326</v>
      </c>
      <c r="E3888" s="65" t="s">
        <v>1935</v>
      </c>
      <c r="F3888" s="65">
        <v>28</v>
      </c>
      <c r="G3888" s="65" t="s">
        <v>10513</v>
      </c>
      <c r="H3888" s="65">
        <v>0</v>
      </c>
      <c r="I3888" s="65">
        <v>0</v>
      </c>
      <c r="J3888" s="65">
        <v>2459.7</v>
      </c>
      <c r="K3888" s="65">
        <v>63000</v>
      </c>
      <c r="L3888" s="65">
        <v>2550</v>
      </c>
      <c r="M3888" s="65">
        <v>6</v>
      </c>
      <c r="N3888" s="65">
        <v>84.3</v>
      </c>
      <c r="O3888" s="65"/>
    </row>
    <row r="3889" ht="15" spans="1:15">
      <c r="A3889" s="65" t="s">
        <v>36</v>
      </c>
      <c r="B3889" s="65" t="s">
        <v>10335</v>
      </c>
      <c r="C3889" s="65" t="s">
        <v>1939</v>
      </c>
      <c r="D3889" s="65" t="s">
        <v>10326</v>
      </c>
      <c r="E3889" s="65" t="s">
        <v>1935</v>
      </c>
      <c r="F3889" s="65">
        <v>28</v>
      </c>
      <c r="G3889" s="65" t="s">
        <v>10513</v>
      </c>
      <c r="H3889" s="65">
        <v>0</v>
      </c>
      <c r="I3889" s="65">
        <v>0</v>
      </c>
      <c r="J3889" s="65">
        <v>2459.7</v>
      </c>
      <c r="K3889" s="65">
        <v>63000</v>
      </c>
      <c r="L3889" s="65">
        <v>2550</v>
      </c>
      <c r="M3889" s="65">
        <v>6</v>
      </c>
      <c r="N3889" s="65">
        <v>84.3</v>
      </c>
      <c r="O3889" s="65"/>
    </row>
    <row r="3890" ht="15" spans="1:15">
      <c r="A3890" s="65" t="s">
        <v>36</v>
      </c>
      <c r="B3890" s="65" t="s">
        <v>10337</v>
      </c>
      <c r="C3890" s="65" t="s">
        <v>1939</v>
      </c>
      <c r="D3890" s="65" t="s">
        <v>10326</v>
      </c>
      <c r="E3890" s="65" t="s">
        <v>1935</v>
      </c>
      <c r="F3890" s="65">
        <v>28</v>
      </c>
      <c r="G3890" s="65" t="s">
        <v>10513</v>
      </c>
      <c r="H3890" s="65">
        <v>0</v>
      </c>
      <c r="I3890" s="65">
        <v>0</v>
      </c>
      <c r="J3890" s="65">
        <v>2459.7</v>
      </c>
      <c r="K3890" s="65">
        <v>63000</v>
      </c>
      <c r="L3890" s="65">
        <v>2550</v>
      </c>
      <c r="M3890" s="65">
        <v>6</v>
      </c>
      <c r="N3890" s="65">
        <v>84.3</v>
      </c>
      <c r="O3890" s="65"/>
    </row>
    <row r="3891" ht="15" spans="1:15">
      <c r="A3891" s="65" t="s">
        <v>36</v>
      </c>
      <c r="B3891" s="65" t="s">
        <v>10339</v>
      </c>
      <c r="C3891" s="65" t="s">
        <v>1939</v>
      </c>
      <c r="D3891" s="65" t="s">
        <v>10342</v>
      </c>
      <c r="E3891" s="65" t="s">
        <v>1935</v>
      </c>
      <c r="F3891" s="65">
        <v>28</v>
      </c>
      <c r="G3891" s="65" t="s">
        <v>10513</v>
      </c>
      <c r="H3891" s="65">
        <v>0</v>
      </c>
      <c r="I3891" s="65">
        <v>0</v>
      </c>
      <c r="J3891" s="65">
        <v>2537.79</v>
      </c>
      <c r="K3891" s="65">
        <v>65000</v>
      </c>
      <c r="L3891" s="65">
        <v>2600</v>
      </c>
      <c r="M3891" s="65">
        <v>6</v>
      </c>
      <c r="N3891" s="65">
        <v>56.21</v>
      </c>
      <c r="O3891" s="65"/>
    </row>
    <row r="3892" ht="15" spans="1:15">
      <c r="A3892" s="65" t="s">
        <v>36</v>
      </c>
      <c r="B3892" s="65" t="s">
        <v>10343</v>
      </c>
      <c r="C3892" s="65" t="s">
        <v>1939</v>
      </c>
      <c r="D3892" s="65" t="s">
        <v>10342</v>
      </c>
      <c r="E3892" s="65" t="s">
        <v>1935</v>
      </c>
      <c r="F3892" s="65">
        <v>28</v>
      </c>
      <c r="G3892" s="65" t="s">
        <v>10513</v>
      </c>
      <c r="H3892" s="65">
        <v>0</v>
      </c>
      <c r="I3892" s="65">
        <v>0</v>
      </c>
      <c r="J3892" s="65">
        <v>2537.79</v>
      </c>
      <c r="K3892" s="65">
        <v>65000</v>
      </c>
      <c r="L3892" s="65">
        <v>2600</v>
      </c>
      <c r="M3892" s="65">
        <v>6</v>
      </c>
      <c r="N3892" s="65">
        <v>56.21</v>
      </c>
      <c r="O3892" s="65"/>
    </row>
    <row r="3893" ht="15" spans="1:15">
      <c r="A3893" s="65" t="s">
        <v>36</v>
      </c>
      <c r="B3893" s="65" t="s">
        <v>10345</v>
      </c>
      <c r="C3893" s="65" t="s">
        <v>1939</v>
      </c>
      <c r="D3893" s="65" t="s">
        <v>10342</v>
      </c>
      <c r="E3893" s="65" t="s">
        <v>1935</v>
      </c>
      <c r="F3893" s="65">
        <v>28</v>
      </c>
      <c r="G3893" s="65" t="s">
        <v>10513</v>
      </c>
      <c r="H3893" s="65">
        <v>0</v>
      </c>
      <c r="I3893" s="65">
        <v>0</v>
      </c>
      <c r="J3893" s="65">
        <v>2537.78</v>
      </c>
      <c r="K3893" s="65">
        <v>65000</v>
      </c>
      <c r="L3893" s="65">
        <v>2600</v>
      </c>
      <c r="M3893" s="65">
        <v>6</v>
      </c>
      <c r="N3893" s="65">
        <v>56.22</v>
      </c>
      <c r="O3893" s="65"/>
    </row>
    <row r="3894" ht="15" spans="1:15">
      <c r="A3894" s="65" t="s">
        <v>36</v>
      </c>
      <c r="B3894" s="65" t="s">
        <v>10374</v>
      </c>
      <c r="C3894" s="65" t="s">
        <v>1939</v>
      </c>
      <c r="D3894" s="65" t="s">
        <v>10377</v>
      </c>
      <c r="E3894" s="65" t="s">
        <v>1935</v>
      </c>
      <c r="F3894" s="65">
        <v>28</v>
      </c>
      <c r="G3894" s="65" t="s">
        <v>10513</v>
      </c>
      <c r="H3894" s="65">
        <v>0</v>
      </c>
      <c r="I3894" s="65">
        <v>0</v>
      </c>
      <c r="J3894" s="65">
        <v>2459.7</v>
      </c>
      <c r="K3894" s="65">
        <v>63000</v>
      </c>
      <c r="L3894" s="65">
        <v>2550</v>
      </c>
      <c r="M3894" s="65">
        <v>6</v>
      </c>
      <c r="N3894" s="65">
        <v>84.3</v>
      </c>
      <c r="O3894" s="65"/>
    </row>
    <row r="3895" ht="15" spans="1:15">
      <c r="A3895" s="65" t="s">
        <v>36</v>
      </c>
      <c r="B3895" s="65" t="s">
        <v>10378</v>
      </c>
      <c r="C3895" s="65" t="s">
        <v>1939</v>
      </c>
      <c r="D3895" s="65" t="s">
        <v>10381</v>
      </c>
      <c r="E3895" s="65" t="s">
        <v>1935</v>
      </c>
      <c r="F3895" s="65">
        <v>28</v>
      </c>
      <c r="G3895" s="65" t="s">
        <v>10513</v>
      </c>
      <c r="H3895" s="65">
        <v>0</v>
      </c>
      <c r="I3895" s="65">
        <v>0</v>
      </c>
      <c r="J3895" s="65">
        <v>2537.79</v>
      </c>
      <c r="K3895" s="65">
        <v>65000</v>
      </c>
      <c r="L3895" s="65">
        <v>2600</v>
      </c>
      <c r="M3895" s="65">
        <v>6</v>
      </c>
      <c r="N3895" s="65">
        <v>56.21</v>
      </c>
      <c r="O3895" s="65"/>
    </row>
    <row r="3896" ht="15" spans="1:15">
      <c r="A3896" s="65" t="s">
        <v>36</v>
      </c>
      <c r="B3896" s="65" t="s">
        <v>10382</v>
      </c>
      <c r="C3896" s="65" t="s">
        <v>1939</v>
      </c>
      <c r="D3896" s="65" t="s">
        <v>10381</v>
      </c>
      <c r="E3896" s="65" t="s">
        <v>1935</v>
      </c>
      <c r="F3896" s="65">
        <v>28</v>
      </c>
      <c r="G3896" s="65" t="s">
        <v>10513</v>
      </c>
      <c r="H3896" s="65">
        <v>0</v>
      </c>
      <c r="I3896" s="65">
        <v>0</v>
      </c>
      <c r="J3896" s="65">
        <v>2537.79</v>
      </c>
      <c r="K3896" s="65">
        <v>65000</v>
      </c>
      <c r="L3896" s="65">
        <v>2600</v>
      </c>
      <c r="M3896" s="65">
        <v>6</v>
      </c>
      <c r="N3896" s="65">
        <v>56.21</v>
      </c>
      <c r="O3896" s="65"/>
    </row>
    <row r="3897" ht="15" spans="1:15">
      <c r="A3897" s="65" t="s">
        <v>36</v>
      </c>
      <c r="B3897" s="65" t="s">
        <v>10384</v>
      </c>
      <c r="C3897" s="65" t="s">
        <v>1939</v>
      </c>
      <c r="D3897" s="65" t="s">
        <v>10381</v>
      </c>
      <c r="E3897" s="65" t="s">
        <v>1935</v>
      </c>
      <c r="F3897" s="65">
        <v>28</v>
      </c>
      <c r="G3897" s="65" t="s">
        <v>10513</v>
      </c>
      <c r="H3897" s="65">
        <v>0</v>
      </c>
      <c r="I3897" s="65">
        <v>0</v>
      </c>
      <c r="J3897" s="65">
        <v>2537.79</v>
      </c>
      <c r="K3897" s="65">
        <v>65000</v>
      </c>
      <c r="L3897" s="65">
        <v>2600</v>
      </c>
      <c r="M3897" s="65">
        <v>6</v>
      </c>
      <c r="N3897" s="65">
        <v>56.21</v>
      </c>
      <c r="O3897" s="65"/>
    </row>
    <row r="3898" ht="15" spans="1:15">
      <c r="A3898" s="65" t="s">
        <v>36</v>
      </c>
      <c r="B3898" s="65" t="s">
        <v>10386</v>
      </c>
      <c r="C3898" s="65" t="s">
        <v>1939</v>
      </c>
      <c r="D3898" s="65" t="s">
        <v>10381</v>
      </c>
      <c r="E3898" s="65" t="s">
        <v>1935</v>
      </c>
      <c r="F3898" s="65">
        <v>28</v>
      </c>
      <c r="G3898" s="65" t="s">
        <v>10513</v>
      </c>
      <c r="H3898" s="65">
        <v>0</v>
      </c>
      <c r="I3898" s="65">
        <v>0</v>
      </c>
      <c r="J3898" s="65">
        <v>2537.79</v>
      </c>
      <c r="K3898" s="65">
        <v>65000</v>
      </c>
      <c r="L3898" s="65">
        <v>2600</v>
      </c>
      <c r="M3898" s="65">
        <v>6</v>
      </c>
      <c r="N3898" s="65">
        <v>56.21</v>
      </c>
      <c r="O3898" s="65"/>
    </row>
    <row r="3899" ht="15" spans="1:15">
      <c r="A3899" s="65" t="s">
        <v>36</v>
      </c>
      <c r="B3899" s="65" t="s">
        <v>10388</v>
      </c>
      <c r="C3899" s="65" t="s">
        <v>1939</v>
      </c>
      <c r="D3899" s="65" t="s">
        <v>10381</v>
      </c>
      <c r="E3899" s="65" t="s">
        <v>1935</v>
      </c>
      <c r="F3899" s="65">
        <v>28</v>
      </c>
      <c r="G3899" s="65" t="s">
        <v>10513</v>
      </c>
      <c r="H3899" s="65">
        <v>0</v>
      </c>
      <c r="I3899" s="65">
        <v>0</v>
      </c>
      <c r="J3899" s="65">
        <v>2537.79</v>
      </c>
      <c r="K3899" s="65">
        <v>65000</v>
      </c>
      <c r="L3899" s="65">
        <v>2600</v>
      </c>
      <c r="M3899" s="65">
        <v>6</v>
      </c>
      <c r="N3899" s="65">
        <v>56.21</v>
      </c>
      <c r="O3899" s="65"/>
    </row>
    <row r="3900" ht="15" spans="1:15">
      <c r="A3900" s="65" t="s">
        <v>36</v>
      </c>
      <c r="B3900" s="65" t="s">
        <v>10390</v>
      </c>
      <c r="C3900" s="65" t="s">
        <v>1939</v>
      </c>
      <c r="D3900" s="65" t="s">
        <v>10381</v>
      </c>
      <c r="E3900" s="65" t="s">
        <v>1935</v>
      </c>
      <c r="F3900" s="65">
        <v>28</v>
      </c>
      <c r="G3900" s="65" t="s">
        <v>10513</v>
      </c>
      <c r="H3900" s="65">
        <v>0</v>
      </c>
      <c r="I3900" s="65">
        <v>0</v>
      </c>
      <c r="J3900" s="65">
        <v>2537.76</v>
      </c>
      <c r="K3900" s="65">
        <v>65000</v>
      </c>
      <c r="L3900" s="65">
        <v>2600</v>
      </c>
      <c r="M3900" s="65">
        <v>6</v>
      </c>
      <c r="N3900" s="65">
        <v>56.24</v>
      </c>
      <c r="O3900" s="65"/>
    </row>
    <row r="3901" ht="15" spans="1:15">
      <c r="A3901" s="65" t="s">
        <v>36</v>
      </c>
      <c r="B3901" s="65" t="s">
        <v>10392</v>
      </c>
      <c r="C3901" s="65" t="s">
        <v>1939</v>
      </c>
      <c r="D3901" s="65" t="s">
        <v>10395</v>
      </c>
      <c r="E3901" s="65" t="s">
        <v>1935</v>
      </c>
      <c r="F3901" s="65">
        <v>28</v>
      </c>
      <c r="G3901" s="65" t="s">
        <v>10513</v>
      </c>
      <c r="H3901" s="65">
        <v>0</v>
      </c>
      <c r="I3901" s="65">
        <v>0</v>
      </c>
      <c r="J3901" s="65">
        <v>2537.79</v>
      </c>
      <c r="K3901" s="65">
        <v>65000</v>
      </c>
      <c r="L3901" s="65">
        <v>2600</v>
      </c>
      <c r="M3901" s="65">
        <v>6</v>
      </c>
      <c r="N3901" s="65">
        <v>56.21</v>
      </c>
      <c r="O3901" s="65"/>
    </row>
    <row r="3902" ht="15" spans="1:15">
      <c r="A3902" s="65" t="s">
        <v>36</v>
      </c>
      <c r="B3902" s="65" t="s">
        <v>10396</v>
      </c>
      <c r="C3902" s="65" t="s">
        <v>1939</v>
      </c>
      <c r="D3902" s="65" t="s">
        <v>10395</v>
      </c>
      <c r="E3902" s="65" t="s">
        <v>1935</v>
      </c>
      <c r="F3902" s="65">
        <v>28</v>
      </c>
      <c r="G3902" s="65" t="s">
        <v>10513</v>
      </c>
      <c r="H3902" s="65">
        <v>0</v>
      </c>
      <c r="I3902" s="65">
        <v>0</v>
      </c>
      <c r="J3902" s="65">
        <v>2537.79</v>
      </c>
      <c r="K3902" s="65">
        <v>65000</v>
      </c>
      <c r="L3902" s="65">
        <v>2600</v>
      </c>
      <c r="M3902" s="65">
        <v>6</v>
      </c>
      <c r="N3902" s="65">
        <v>56.21</v>
      </c>
      <c r="O3902" s="65"/>
    </row>
    <row r="3903" ht="15" spans="1:15">
      <c r="A3903" s="65" t="s">
        <v>36</v>
      </c>
      <c r="B3903" s="65" t="s">
        <v>10398</v>
      </c>
      <c r="C3903" s="65" t="s">
        <v>1939</v>
      </c>
      <c r="D3903" s="65" t="s">
        <v>10395</v>
      </c>
      <c r="E3903" s="65" t="s">
        <v>1935</v>
      </c>
      <c r="F3903" s="65">
        <v>28</v>
      </c>
      <c r="G3903" s="65" t="s">
        <v>10513</v>
      </c>
      <c r="H3903" s="65">
        <v>0</v>
      </c>
      <c r="I3903" s="65">
        <v>0</v>
      </c>
      <c r="J3903" s="65">
        <v>2537.79</v>
      </c>
      <c r="K3903" s="65">
        <v>65000</v>
      </c>
      <c r="L3903" s="65">
        <v>2600</v>
      </c>
      <c r="M3903" s="65">
        <v>6</v>
      </c>
      <c r="N3903" s="65">
        <v>56.21</v>
      </c>
      <c r="O3903" s="65"/>
    </row>
    <row r="3904" ht="15" spans="1:15">
      <c r="A3904" s="65" t="s">
        <v>36</v>
      </c>
      <c r="B3904" s="65" t="s">
        <v>10400</v>
      </c>
      <c r="C3904" s="65" t="s">
        <v>1939</v>
      </c>
      <c r="D3904" s="65" t="s">
        <v>10395</v>
      </c>
      <c r="E3904" s="65" t="s">
        <v>1935</v>
      </c>
      <c r="F3904" s="65">
        <v>28</v>
      </c>
      <c r="G3904" s="65" t="s">
        <v>10513</v>
      </c>
      <c r="H3904" s="65">
        <v>0</v>
      </c>
      <c r="I3904" s="65">
        <v>0</v>
      </c>
      <c r="J3904" s="65">
        <v>2537.79</v>
      </c>
      <c r="K3904" s="65">
        <v>65000</v>
      </c>
      <c r="L3904" s="65">
        <v>2600</v>
      </c>
      <c r="M3904" s="65">
        <v>6</v>
      </c>
      <c r="N3904" s="65">
        <v>56.21</v>
      </c>
      <c r="O3904" s="65"/>
    </row>
    <row r="3905" ht="15" spans="1:15">
      <c r="A3905" s="65" t="s">
        <v>36</v>
      </c>
      <c r="B3905" s="65" t="s">
        <v>10402</v>
      </c>
      <c r="C3905" s="65" t="s">
        <v>1939</v>
      </c>
      <c r="D3905" s="65" t="s">
        <v>10395</v>
      </c>
      <c r="E3905" s="65" t="s">
        <v>1935</v>
      </c>
      <c r="F3905" s="65">
        <v>28</v>
      </c>
      <c r="G3905" s="65" t="s">
        <v>10513</v>
      </c>
      <c r="H3905" s="65">
        <v>0</v>
      </c>
      <c r="I3905" s="65">
        <v>0</v>
      </c>
      <c r="J3905" s="65">
        <v>2537.79</v>
      </c>
      <c r="K3905" s="65">
        <v>65000</v>
      </c>
      <c r="L3905" s="65">
        <v>2600</v>
      </c>
      <c r="M3905" s="65">
        <v>6</v>
      </c>
      <c r="N3905" s="65">
        <v>56.21</v>
      </c>
      <c r="O3905" s="65"/>
    </row>
    <row r="3906" ht="15" spans="1:15">
      <c r="A3906" s="65" t="s">
        <v>36</v>
      </c>
      <c r="B3906" s="65" t="s">
        <v>10404</v>
      </c>
      <c r="C3906" s="65" t="s">
        <v>1939</v>
      </c>
      <c r="D3906" s="65" t="s">
        <v>10395</v>
      </c>
      <c r="E3906" s="65" t="s">
        <v>1935</v>
      </c>
      <c r="F3906" s="65">
        <v>28</v>
      </c>
      <c r="G3906" s="65" t="s">
        <v>10513</v>
      </c>
      <c r="H3906" s="65">
        <v>0</v>
      </c>
      <c r="I3906" s="65">
        <v>0</v>
      </c>
      <c r="J3906" s="65">
        <v>2537.76</v>
      </c>
      <c r="K3906" s="65">
        <v>65000</v>
      </c>
      <c r="L3906" s="65">
        <v>2600</v>
      </c>
      <c r="M3906" s="65">
        <v>6</v>
      </c>
      <c r="N3906" s="65">
        <v>56.24</v>
      </c>
      <c r="O3906" s="65"/>
    </row>
    <row r="3907" ht="15" spans="1:15">
      <c r="A3907" s="65" t="s">
        <v>36</v>
      </c>
      <c r="B3907" s="65" t="s">
        <v>9325</v>
      </c>
      <c r="C3907" s="65" t="s">
        <v>1939</v>
      </c>
      <c r="D3907" s="65" t="s">
        <v>9327</v>
      </c>
      <c r="E3907" s="65" t="s">
        <v>1935</v>
      </c>
      <c r="F3907" s="65">
        <v>60</v>
      </c>
      <c r="G3907" s="65" t="s">
        <v>10513</v>
      </c>
      <c r="H3907" s="65">
        <v>4</v>
      </c>
      <c r="I3907" s="65">
        <v>711.26</v>
      </c>
      <c r="J3907" s="65">
        <v>2414.05</v>
      </c>
      <c r="K3907" s="65">
        <v>113760</v>
      </c>
      <c r="L3907" s="65">
        <v>2500</v>
      </c>
      <c r="M3907" s="65">
        <v>6</v>
      </c>
      <c r="N3907" s="65">
        <v>79.95</v>
      </c>
      <c r="O3907" s="65"/>
    </row>
    <row r="3908" ht="15" spans="1:15">
      <c r="A3908" s="65" t="s">
        <v>36</v>
      </c>
      <c r="B3908" s="65" t="s">
        <v>9328</v>
      </c>
      <c r="C3908" s="65" t="s">
        <v>1939</v>
      </c>
      <c r="D3908" s="65" t="s">
        <v>9330</v>
      </c>
      <c r="E3908" s="65" t="s">
        <v>1935</v>
      </c>
      <c r="F3908" s="65">
        <v>60</v>
      </c>
      <c r="G3908" s="65" t="s">
        <v>10513</v>
      </c>
      <c r="H3908" s="65">
        <v>4</v>
      </c>
      <c r="I3908" s="65">
        <v>711.26</v>
      </c>
      <c r="J3908" s="65">
        <v>2414.05</v>
      </c>
      <c r="K3908" s="65">
        <v>113760</v>
      </c>
      <c r="L3908" s="65">
        <v>2500</v>
      </c>
      <c r="M3908" s="65">
        <v>6</v>
      </c>
      <c r="N3908" s="65">
        <v>79.95</v>
      </c>
      <c r="O3908" s="65"/>
    </row>
    <row r="3909" ht="15" spans="1:15">
      <c r="A3909" s="65" t="s">
        <v>36</v>
      </c>
      <c r="B3909" s="65" t="s">
        <v>9331</v>
      </c>
      <c r="C3909" s="65" t="s">
        <v>1939</v>
      </c>
      <c r="D3909" s="65" t="s">
        <v>9334</v>
      </c>
      <c r="E3909" s="65" t="s">
        <v>1935</v>
      </c>
      <c r="F3909" s="65">
        <v>60</v>
      </c>
      <c r="G3909" s="65" t="s">
        <v>10513</v>
      </c>
      <c r="H3909" s="65">
        <v>4</v>
      </c>
      <c r="I3909" s="65">
        <v>711.26</v>
      </c>
      <c r="J3909" s="65">
        <v>2414.05</v>
      </c>
      <c r="K3909" s="65">
        <v>113760</v>
      </c>
      <c r="L3909" s="65">
        <v>2500</v>
      </c>
      <c r="M3909" s="65">
        <v>6</v>
      </c>
      <c r="N3909" s="65">
        <v>79.95</v>
      </c>
      <c r="O3909" s="65"/>
    </row>
    <row r="3910" ht="15" spans="1:15">
      <c r="A3910" s="65" t="s">
        <v>36</v>
      </c>
      <c r="B3910" s="65" t="s">
        <v>9335</v>
      </c>
      <c r="C3910" s="65" t="s">
        <v>1939</v>
      </c>
      <c r="D3910" s="65" t="s">
        <v>9337</v>
      </c>
      <c r="E3910" s="65" t="s">
        <v>1935</v>
      </c>
      <c r="F3910" s="65">
        <v>60</v>
      </c>
      <c r="G3910" s="65" t="s">
        <v>10513</v>
      </c>
      <c r="H3910" s="65">
        <v>4</v>
      </c>
      <c r="I3910" s="65">
        <v>711.26</v>
      </c>
      <c r="J3910" s="65">
        <v>2414.05</v>
      </c>
      <c r="K3910" s="65">
        <v>113760</v>
      </c>
      <c r="L3910" s="65">
        <v>2500</v>
      </c>
      <c r="M3910" s="65">
        <v>6</v>
      </c>
      <c r="N3910" s="65">
        <v>79.95</v>
      </c>
      <c r="O3910" s="65"/>
    </row>
    <row r="3911" ht="15" spans="1:15">
      <c r="A3911" s="65" t="s">
        <v>36</v>
      </c>
      <c r="B3911" s="65" t="s">
        <v>9341</v>
      </c>
      <c r="C3911" s="65" t="s">
        <v>1939</v>
      </c>
      <c r="D3911" s="65" t="s">
        <v>9343</v>
      </c>
      <c r="E3911" s="65" t="s">
        <v>1935</v>
      </c>
      <c r="F3911" s="65">
        <v>60</v>
      </c>
      <c r="G3911" s="65" t="s">
        <v>10513</v>
      </c>
      <c r="H3911" s="65">
        <v>4</v>
      </c>
      <c r="I3911" s="65">
        <v>711.26</v>
      </c>
      <c r="J3911" s="65">
        <v>2414.05</v>
      </c>
      <c r="K3911" s="65">
        <v>113760</v>
      </c>
      <c r="L3911" s="65">
        <v>2500</v>
      </c>
      <c r="M3911" s="65">
        <v>6</v>
      </c>
      <c r="N3911" s="65">
        <v>79.95</v>
      </c>
      <c r="O3911" s="65"/>
    </row>
    <row r="3912" ht="15" spans="1:15">
      <c r="A3912" s="65" t="s">
        <v>36</v>
      </c>
      <c r="B3912" s="65" t="s">
        <v>9344</v>
      </c>
      <c r="C3912" s="65" t="s">
        <v>1939</v>
      </c>
      <c r="D3912" s="65" t="s">
        <v>9346</v>
      </c>
      <c r="E3912" s="65" t="s">
        <v>1935</v>
      </c>
      <c r="F3912" s="65">
        <v>60</v>
      </c>
      <c r="G3912" s="65" t="s">
        <v>10513</v>
      </c>
      <c r="H3912" s="65">
        <v>4</v>
      </c>
      <c r="I3912" s="65">
        <v>711.26</v>
      </c>
      <c r="J3912" s="65">
        <v>2414.05</v>
      </c>
      <c r="K3912" s="65">
        <v>113760</v>
      </c>
      <c r="L3912" s="65">
        <v>2500</v>
      </c>
      <c r="M3912" s="65">
        <v>6</v>
      </c>
      <c r="N3912" s="65">
        <v>79.95</v>
      </c>
      <c r="O3912" s="65"/>
    </row>
    <row r="3913" ht="15" spans="1:15">
      <c r="A3913" s="65" t="s">
        <v>36</v>
      </c>
      <c r="B3913" s="65" t="s">
        <v>9347</v>
      </c>
      <c r="C3913" s="65" t="s">
        <v>1939</v>
      </c>
      <c r="D3913" s="65" t="s">
        <v>9349</v>
      </c>
      <c r="E3913" s="65" t="s">
        <v>1935</v>
      </c>
      <c r="F3913" s="65">
        <v>60</v>
      </c>
      <c r="G3913" s="65" t="s">
        <v>10513</v>
      </c>
      <c r="H3913" s="65">
        <v>4</v>
      </c>
      <c r="I3913" s="65">
        <v>711.26</v>
      </c>
      <c r="J3913" s="65">
        <v>2414.05</v>
      </c>
      <c r="K3913" s="65">
        <v>113760</v>
      </c>
      <c r="L3913" s="65">
        <v>2500</v>
      </c>
      <c r="M3913" s="65">
        <v>6</v>
      </c>
      <c r="N3913" s="65">
        <v>79.95</v>
      </c>
      <c r="O3913" s="65"/>
    </row>
    <row r="3914" ht="15" spans="1:15">
      <c r="A3914" s="65" t="s">
        <v>36</v>
      </c>
      <c r="B3914" s="65" t="s">
        <v>9350</v>
      </c>
      <c r="C3914" s="65" t="s">
        <v>1939</v>
      </c>
      <c r="D3914" s="65" t="s">
        <v>9352</v>
      </c>
      <c r="E3914" s="65" t="s">
        <v>1935</v>
      </c>
      <c r="F3914" s="65">
        <v>60</v>
      </c>
      <c r="G3914" s="65" t="s">
        <v>10513</v>
      </c>
      <c r="H3914" s="65">
        <v>4</v>
      </c>
      <c r="I3914" s="65">
        <v>711.26</v>
      </c>
      <c r="J3914" s="65">
        <v>2414.05</v>
      </c>
      <c r="K3914" s="65">
        <v>113760</v>
      </c>
      <c r="L3914" s="65">
        <v>2500</v>
      </c>
      <c r="M3914" s="65">
        <v>6</v>
      </c>
      <c r="N3914" s="65">
        <v>79.95</v>
      </c>
      <c r="O3914" s="65"/>
    </row>
    <row r="3915" ht="15" spans="1:15">
      <c r="A3915" s="65" t="s">
        <v>36</v>
      </c>
      <c r="B3915" s="65" t="s">
        <v>9359</v>
      </c>
      <c r="C3915" s="65" t="s">
        <v>1939</v>
      </c>
      <c r="D3915" s="65" t="s">
        <v>9361</v>
      </c>
      <c r="E3915" s="65" t="s">
        <v>1935</v>
      </c>
      <c r="F3915" s="65">
        <v>60</v>
      </c>
      <c r="G3915" s="65" t="s">
        <v>10513</v>
      </c>
      <c r="H3915" s="65">
        <v>4</v>
      </c>
      <c r="I3915" s="65">
        <v>711.26</v>
      </c>
      <c r="J3915" s="65">
        <v>2414.05</v>
      </c>
      <c r="K3915" s="65">
        <v>113760</v>
      </c>
      <c r="L3915" s="65">
        <v>2500</v>
      </c>
      <c r="M3915" s="65">
        <v>6</v>
      </c>
      <c r="N3915" s="65">
        <v>79.95</v>
      </c>
      <c r="O3915" s="65"/>
    </row>
    <row r="3916" ht="15" spans="1:15">
      <c r="A3916" s="65" t="s">
        <v>36</v>
      </c>
      <c r="B3916" s="65" t="s">
        <v>9362</v>
      </c>
      <c r="C3916" s="65" t="s">
        <v>1939</v>
      </c>
      <c r="D3916" s="65" t="s">
        <v>9364</v>
      </c>
      <c r="E3916" s="65" t="s">
        <v>1935</v>
      </c>
      <c r="F3916" s="65">
        <v>60</v>
      </c>
      <c r="G3916" s="65" t="s">
        <v>10513</v>
      </c>
      <c r="H3916" s="65">
        <v>4</v>
      </c>
      <c r="I3916" s="65">
        <v>711.26</v>
      </c>
      <c r="J3916" s="65">
        <v>2414.05</v>
      </c>
      <c r="K3916" s="65">
        <v>113760</v>
      </c>
      <c r="L3916" s="65">
        <v>2500</v>
      </c>
      <c r="M3916" s="65">
        <v>6</v>
      </c>
      <c r="N3916" s="65">
        <v>79.95</v>
      </c>
      <c r="O3916" s="65"/>
    </row>
    <row r="3917" ht="15" spans="1:15">
      <c r="A3917" s="65" t="s">
        <v>36</v>
      </c>
      <c r="B3917" s="65" t="s">
        <v>9365</v>
      </c>
      <c r="C3917" s="65" t="s">
        <v>1939</v>
      </c>
      <c r="D3917" s="65" t="s">
        <v>9368</v>
      </c>
      <c r="E3917" s="65" t="s">
        <v>1935</v>
      </c>
      <c r="F3917" s="65">
        <v>60</v>
      </c>
      <c r="G3917" s="65" t="s">
        <v>10513</v>
      </c>
      <c r="H3917" s="65">
        <v>4</v>
      </c>
      <c r="I3917" s="65">
        <v>711.26</v>
      </c>
      <c r="J3917" s="65">
        <v>2414.05</v>
      </c>
      <c r="K3917" s="65">
        <v>113760</v>
      </c>
      <c r="L3917" s="65">
        <v>2500</v>
      </c>
      <c r="M3917" s="65">
        <v>6</v>
      </c>
      <c r="N3917" s="65">
        <v>79.95</v>
      </c>
      <c r="O3917" s="65"/>
    </row>
    <row r="3918" ht="15" spans="1:15">
      <c r="A3918" s="65" t="s">
        <v>36</v>
      </c>
      <c r="B3918" s="65" t="s">
        <v>9369</v>
      </c>
      <c r="C3918" s="65" t="s">
        <v>1939</v>
      </c>
      <c r="D3918" s="65" t="s">
        <v>9372</v>
      </c>
      <c r="E3918" s="65" t="s">
        <v>1935</v>
      </c>
      <c r="F3918" s="65">
        <v>60</v>
      </c>
      <c r="G3918" s="65" t="s">
        <v>10513</v>
      </c>
      <c r="H3918" s="65">
        <v>4</v>
      </c>
      <c r="I3918" s="65">
        <v>711.26</v>
      </c>
      <c r="J3918" s="65">
        <v>2414.05</v>
      </c>
      <c r="K3918" s="65">
        <v>113760</v>
      </c>
      <c r="L3918" s="65">
        <v>2500</v>
      </c>
      <c r="M3918" s="65">
        <v>6</v>
      </c>
      <c r="N3918" s="65">
        <v>79.95</v>
      </c>
      <c r="O3918" s="65"/>
    </row>
    <row r="3919" ht="15" spans="1:15">
      <c r="A3919" s="65" t="s">
        <v>36</v>
      </c>
      <c r="B3919" s="65" t="s">
        <v>9373</v>
      </c>
      <c r="C3919" s="65" t="s">
        <v>1939</v>
      </c>
      <c r="D3919" s="65" t="s">
        <v>9376</v>
      </c>
      <c r="E3919" s="65" t="s">
        <v>1935</v>
      </c>
      <c r="F3919" s="65">
        <v>60</v>
      </c>
      <c r="G3919" s="65" t="s">
        <v>10513</v>
      </c>
      <c r="H3919" s="65">
        <v>4</v>
      </c>
      <c r="I3919" s="65">
        <v>711.26</v>
      </c>
      <c r="J3919" s="65">
        <v>2414.05</v>
      </c>
      <c r="K3919" s="65">
        <v>113760</v>
      </c>
      <c r="L3919" s="65">
        <v>2500</v>
      </c>
      <c r="M3919" s="65">
        <v>6</v>
      </c>
      <c r="N3919" s="65">
        <v>79.95</v>
      </c>
      <c r="O3919" s="65"/>
    </row>
    <row r="3920" ht="15" spans="1:15">
      <c r="A3920" s="65" t="s">
        <v>36</v>
      </c>
      <c r="B3920" s="65" t="s">
        <v>9377</v>
      </c>
      <c r="C3920" s="65" t="s">
        <v>1939</v>
      </c>
      <c r="D3920" s="65" t="s">
        <v>9379</v>
      </c>
      <c r="E3920" s="65" t="s">
        <v>1935</v>
      </c>
      <c r="F3920" s="65">
        <v>60</v>
      </c>
      <c r="G3920" s="65" t="s">
        <v>10513</v>
      </c>
      <c r="H3920" s="65">
        <v>4</v>
      </c>
      <c r="I3920" s="65">
        <v>711.26</v>
      </c>
      <c r="J3920" s="65">
        <v>2414.05</v>
      </c>
      <c r="K3920" s="65">
        <v>113760</v>
      </c>
      <c r="L3920" s="65">
        <v>2500</v>
      </c>
      <c r="M3920" s="65">
        <v>6</v>
      </c>
      <c r="N3920" s="65">
        <v>79.95</v>
      </c>
      <c r="O3920" s="65"/>
    </row>
    <row r="3921" ht="15" spans="1:15">
      <c r="A3921" s="65" t="s">
        <v>36</v>
      </c>
      <c r="B3921" s="65" t="s">
        <v>9384</v>
      </c>
      <c r="C3921" s="65" t="s">
        <v>1939</v>
      </c>
      <c r="D3921" s="65" t="s">
        <v>9386</v>
      </c>
      <c r="E3921" s="65" t="s">
        <v>1935</v>
      </c>
      <c r="F3921" s="65">
        <v>60</v>
      </c>
      <c r="G3921" s="65" t="s">
        <v>10513</v>
      </c>
      <c r="H3921" s="65">
        <v>4</v>
      </c>
      <c r="I3921" s="65">
        <v>711.26</v>
      </c>
      <c r="J3921" s="65">
        <v>2414.05</v>
      </c>
      <c r="K3921" s="65">
        <v>113760</v>
      </c>
      <c r="L3921" s="65">
        <v>2500</v>
      </c>
      <c r="M3921" s="65">
        <v>6</v>
      </c>
      <c r="N3921" s="65">
        <v>79.95</v>
      </c>
      <c r="O3921" s="65"/>
    </row>
    <row r="3922" ht="15" spans="1:15">
      <c r="A3922" s="65" t="s">
        <v>36</v>
      </c>
      <c r="B3922" s="65" t="s">
        <v>9387</v>
      </c>
      <c r="C3922" s="65" t="s">
        <v>1939</v>
      </c>
      <c r="D3922" s="65" t="s">
        <v>9389</v>
      </c>
      <c r="E3922" s="65" t="s">
        <v>1935</v>
      </c>
      <c r="F3922" s="65">
        <v>60</v>
      </c>
      <c r="G3922" s="65" t="s">
        <v>10513</v>
      </c>
      <c r="H3922" s="65">
        <v>4</v>
      </c>
      <c r="I3922" s="65">
        <v>711.26</v>
      </c>
      <c r="J3922" s="65">
        <v>2414.05</v>
      </c>
      <c r="K3922" s="65">
        <v>113760</v>
      </c>
      <c r="L3922" s="65">
        <v>2500</v>
      </c>
      <c r="M3922" s="65">
        <v>6</v>
      </c>
      <c r="N3922" s="65">
        <v>79.95</v>
      </c>
      <c r="O3922" s="65"/>
    </row>
    <row r="3923" ht="15" spans="1:15">
      <c r="A3923" s="65" t="s">
        <v>36</v>
      </c>
      <c r="B3923" s="65" t="s">
        <v>9394</v>
      </c>
      <c r="C3923" s="65" t="s">
        <v>1939</v>
      </c>
      <c r="D3923" s="65" t="s">
        <v>9397</v>
      </c>
      <c r="E3923" s="65" t="s">
        <v>1935</v>
      </c>
      <c r="F3923" s="65">
        <v>60</v>
      </c>
      <c r="G3923" s="65" t="s">
        <v>10513</v>
      </c>
      <c r="H3923" s="65">
        <v>4</v>
      </c>
      <c r="I3923" s="65">
        <v>711.27</v>
      </c>
      <c r="J3923" s="65">
        <v>2414.05</v>
      </c>
      <c r="K3923" s="65">
        <v>113760</v>
      </c>
      <c r="L3923" s="65">
        <v>2500</v>
      </c>
      <c r="M3923" s="65">
        <v>6</v>
      </c>
      <c r="N3923" s="65">
        <v>79.95</v>
      </c>
      <c r="O3923" s="65"/>
    </row>
    <row r="3924" ht="15" spans="1:15">
      <c r="A3924" s="65" t="s">
        <v>36</v>
      </c>
      <c r="B3924" s="65" t="s">
        <v>9398</v>
      </c>
      <c r="C3924" s="65" t="s">
        <v>1939</v>
      </c>
      <c r="D3924" s="65" t="s">
        <v>9397</v>
      </c>
      <c r="E3924" s="65" t="s">
        <v>1935</v>
      </c>
      <c r="F3924" s="65">
        <v>60</v>
      </c>
      <c r="G3924" s="65" t="s">
        <v>10513</v>
      </c>
      <c r="H3924" s="65">
        <v>4</v>
      </c>
      <c r="I3924" s="65">
        <v>711.26</v>
      </c>
      <c r="J3924" s="65">
        <v>2414.05</v>
      </c>
      <c r="K3924" s="65">
        <v>113760</v>
      </c>
      <c r="L3924" s="65">
        <v>2500</v>
      </c>
      <c r="M3924" s="65">
        <v>6</v>
      </c>
      <c r="N3924" s="65">
        <v>79.95</v>
      </c>
      <c r="O3924" s="65"/>
    </row>
    <row r="3925" ht="15" spans="1:15">
      <c r="A3925" s="65" t="s">
        <v>36</v>
      </c>
      <c r="B3925" s="65" t="s">
        <v>9399</v>
      </c>
      <c r="C3925" s="65" t="s">
        <v>1939</v>
      </c>
      <c r="D3925" s="65" t="s">
        <v>9402</v>
      </c>
      <c r="E3925" s="65" t="s">
        <v>1935</v>
      </c>
      <c r="F3925" s="65">
        <v>60</v>
      </c>
      <c r="G3925" s="65" t="s">
        <v>10513</v>
      </c>
      <c r="H3925" s="65">
        <v>4</v>
      </c>
      <c r="I3925" s="65">
        <v>711.27</v>
      </c>
      <c r="J3925" s="65">
        <v>2414.05</v>
      </c>
      <c r="K3925" s="65">
        <v>113760</v>
      </c>
      <c r="L3925" s="65">
        <v>2500</v>
      </c>
      <c r="M3925" s="65">
        <v>6</v>
      </c>
      <c r="N3925" s="65">
        <v>79.95</v>
      </c>
      <c r="O3925" s="65"/>
    </row>
    <row r="3926" ht="15" spans="1:15">
      <c r="A3926" s="65" t="s">
        <v>36</v>
      </c>
      <c r="B3926" s="65" t="s">
        <v>9403</v>
      </c>
      <c r="C3926" s="65" t="s">
        <v>1939</v>
      </c>
      <c r="D3926" s="65" t="s">
        <v>9402</v>
      </c>
      <c r="E3926" s="65" t="s">
        <v>1935</v>
      </c>
      <c r="F3926" s="65">
        <v>60</v>
      </c>
      <c r="G3926" s="65" t="s">
        <v>10513</v>
      </c>
      <c r="H3926" s="65">
        <v>4</v>
      </c>
      <c r="I3926" s="65">
        <v>711.26</v>
      </c>
      <c r="J3926" s="65">
        <v>2414.05</v>
      </c>
      <c r="K3926" s="65">
        <v>113760</v>
      </c>
      <c r="L3926" s="65">
        <v>2500</v>
      </c>
      <c r="M3926" s="65">
        <v>6</v>
      </c>
      <c r="N3926" s="65">
        <v>79.95</v>
      </c>
      <c r="O3926" s="65"/>
    </row>
    <row r="3927" ht="15" spans="1:15">
      <c r="A3927" s="65" t="s">
        <v>36</v>
      </c>
      <c r="B3927" s="65" t="s">
        <v>9405</v>
      </c>
      <c r="C3927" s="65" t="s">
        <v>1939</v>
      </c>
      <c r="D3927" s="65" t="s">
        <v>9408</v>
      </c>
      <c r="E3927" s="65" t="s">
        <v>1935</v>
      </c>
      <c r="F3927" s="65">
        <v>60</v>
      </c>
      <c r="G3927" s="65" t="s">
        <v>10513</v>
      </c>
      <c r="H3927" s="65">
        <v>4</v>
      </c>
      <c r="I3927" s="65">
        <v>711.27</v>
      </c>
      <c r="J3927" s="65">
        <v>2414.05</v>
      </c>
      <c r="K3927" s="65">
        <v>113760</v>
      </c>
      <c r="L3927" s="65">
        <v>2500</v>
      </c>
      <c r="M3927" s="65">
        <v>6</v>
      </c>
      <c r="N3927" s="65">
        <v>79.95</v>
      </c>
      <c r="O3927" s="65"/>
    </row>
    <row r="3928" ht="15" spans="1:15">
      <c r="A3928" s="65" t="s">
        <v>36</v>
      </c>
      <c r="B3928" s="65" t="s">
        <v>9409</v>
      </c>
      <c r="C3928" s="65" t="s">
        <v>1939</v>
      </c>
      <c r="D3928" s="65" t="s">
        <v>9408</v>
      </c>
      <c r="E3928" s="65" t="s">
        <v>1935</v>
      </c>
      <c r="F3928" s="65">
        <v>60</v>
      </c>
      <c r="G3928" s="65" t="s">
        <v>10513</v>
      </c>
      <c r="H3928" s="65">
        <v>4</v>
      </c>
      <c r="I3928" s="65">
        <v>711.26</v>
      </c>
      <c r="J3928" s="65">
        <v>2414.05</v>
      </c>
      <c r="K3928" s="65">
        <v>113760</v>
      </c>
      <c r="L3928" s="65">
        <v>2500</v>
      </c>
      <c r="M3928" s="65">
        <v>6</v>
      </c>
      <c r="N3928" s="65">
        <v>79.95</v>
      </c>
      <c r="O3928" s="65"/>
    </row>
    <row r="3929" ht="15" spans="1:15">
      <c r="A3929" s="65" t="s">
        <v>36</v>
      </c>
      <c r="B3929" s="65" t="s">
        <v>9417</v>
      </c>
      <c r="C3929" s="65" t="s">
        <v>1939</v>
      </c>
      <c r="D3929" s="65" t="s">
        <v>9420</v>
      </c>
      <c r="E3929" s="65" t="s">
        <v>1935</v>
      </c>
      <c r="F3929" s="65">
        <v>60</v>
      </c>
      <c r="G3929" s="65" t="s">
        <v>10513</v>
      </c>
      <c r="H3929" s="65">
        <v>4</v>
      </c>
      <c r="I3929" s="65">
        <v>711.27</v>
      </c>
      <c r="J3929" s="65">
        <v>2414.05</v>
      </c>
      <c r="K3929" s="65">
        <v>113760</v>
      </c>
      <c r="L3929" s="65">
        <v>2500</v>
      </c>
      <c r="M3929" s="65">
        <v>6</v>
      </c>
      <c r="N3929" s="65">
        <v>79.95</v>
      </c>
      <c r="O3929" s="65"/>
    </row>
    <row r="3930" ht="15" spans="1:15">
      <c r="A3930" s="65" t="s">
        <v>36</v>
      </c>
      <c r="B3930" s="65" t="s">
        <v>9530</v>
      </c>
      <c r="C3930" s="65" t="s">
        <v>1939</v>
      </c>
      <c r="D3930" s="65" t="s">
        <v>9420</v>
      </c>
      <c r="E3930" s="65" t="s">
        <v>1935</v>
      </c>
      <c r="F3930" s="65">
        <v>60</v>
      </c>
      <c r="G3930" s="65" t="s">
        <v>10513</v>
      </c>
      <c r="H3930" s="65">
        <v>4</v>
      </c>
      <c r="I3930" s="65">
        <v>711.26</v>
      </c>
      <c r="J3930" s="65">
        <v>2414.05</v>
      </c>
      <c r="K3930" s="65">
        <v>113760</v>
      </c>
      <c r="L3930" s="65">
        <v>2500</v>
      </c>
      <c r="M3930" s="65">
        <v>6</v>
      </c>
      <c r="N3930" s="65">
        <v>79.95</v>
      </c>
      <c r="O3930" s="65"/>
    </row>
    <row r="3931" ht="15" spans="1:15">
      <c r="A3931" s="65" t="s">
        <v>36</v>
      </c>
      <c r="B3931" s="65" t="s">
        <v>9524</v>
      </c>
      <c r="C3931" s="65" t="s">
        <v>1939</v>
      </c>
      <c r="D3931" s="65" t="s">
        <v>9525</v>
      </c>
      <c r="E3931" s="65" t="s">
        <v>1935</v>
      </c>
      <c r="F3931" s="65">
        <v>60</v>
      </c>
      <c r="G3931" s="65" t="s">
        <v>10513</v>
      </c>
      <c r="H3931" s="65">
        <v>4</v>
      </c>
      <c r="I3931" s="65">
        <v>711.26</v>
      </c>
      <c r="J3931" s="65">
        <v>2414.05</v>
      </c>
      <c r="K3931" s="65">
        <v>113760</v>
      </c>
      <c r="L3931" s="65">
        <v>2500</v>
      </c>
      <c r="M3931" s="65">
        <v>6</v>
      </c>
      <c r="N3931" s="65">
        <v>79.95</v>
      </c>
      <c r="O3931" s="65"/>
    </row>
    <row r="3932" ht="15" spans="1:15">
      <c r="A3932" s="65" t="s">
        <v>36</v>
      </c>
      <c r="B3932" s="65" t="s">
        <v>9534</v>
      </c>
      <c r="C3932" s="65" t="s">
        <v>1939</v>
      </c>
      <c r="D3932" s="65" t="s">
        <v>9535</v>
      </c>
      <c r="E3932" s="65" t="s">
        <v>1935</v>
      </c>
      <c r="F3932" s="65">
        <v>60</v>
      </c>
      <c r="G3932" s="65" t="s">
        <v>10513</v>
      </c>
      <c r="H3932" s="65">
        <v>4</v>
      </c>
      <c r="I3932" s="65">
        <v>711.27</v>
      </c>
      <c r="J3932" s="65">
        <v>2414.05</v>
      </c>
      <c r="K3932" s="65">
        <v>113760</v>
      </c>
      <c r="L3932" s="65">
        <v>2500</v>
      </c>
      <c r="M3932" s="65">
        <v>6</v>
      </c>
      <c r="N3932" s="65">
        <v>79.95</v>
      </c>
      <c r="O3932" s="65"/>
    </row>
    <row r="3933" ht="15" spans="1:15">
      <c r="A3933" s="65" t="s">
        <v>36</v>
      </c>
      <c r="B3933" s="65" t="s">
        <v>9536</v>
      </c>
      <c r="C3933" s="65" t="s">
        <v>1939</v>
      </c>
      <c r="D3933" s="65" t="s">
        <v>9535</v>
      </c>
      <c r="E3933" s="65" t="s">
        <v>1935</v>
      </c>
      <c r="F3933" s="65">
        <v>60</v>
      </c>
      <c r="G3933" s="65" t="s">
        <v>10513</v>
      </c>
      <c r="H3933" s="65">
        <v>4</v>
      </c>
      <c r="I3933" s="65">
        <v>711.26</v>
      </c>
      <c r="J3933" s="65">
        <v>2414.05</v>
      </c>
      <c r="K3933" s="65">
        <v>113760</v>
      </c>
      <c r="L3933" s="65">
        <v>2500</v>
      </c>
      <c r="M3933" s="65">
        <v>6</v>
      </c>
      <c r="N3933" s="65">
        <v>79.95</v>
      </c>
      <c r="O3933" s="65"/>
    </row>
    <row r="3934" ht="15" spans="1:15">
      <c r="A3934" s="65" t="s">
        <v>36</v>
      </c>
      <c r="B3934" s="65" t="s">
        <v>9537</v>
      </c>
      <c r="C3934" s="65" t="s">
        <v>1939</v>
      </c>
      <c r="D3934" s="65" t="s">
        <v>9538</v>
      </c>
      <c r="E3934" s="65" t="s">
        <v>1935</v>
      </c>
      <c r="F3934" s="65">
        <v>60</v>
      </c>
      <c r="G3934" s="65" t="s">
        <v>10513</v>
      </c>
      <c r="H3934" s="65">
        <v>4</v>
      </c>
      <c r="I3934" s="65">
        <v>711.26</v>
      </c>
      <c r="J3934" s="65">
        <v>2414.05</v>
      </c>
      <c r="K3934" s="65">
        <v>113760</v>
      </c>
      <c r="L3934" s="65">
        <v>2500</v>
      </c>
      <c r="M3934" s="65">
        <v>6</v>
      </c>
      <c r="N3934" s="65">
        <v>79.95</v>
      </c>
      <c r="O3934" s="65"/>
    </row>
    <row r="3935" ht="15" spans="1:15">
      <c r="A3935" s="65" t="s">
        <v>36</v>
      </c>
      <c r="B3935" s="65" t="s">
        <v>9539</v>
      </c>
      <c r="C3935" s="65" t="s">
        <v>1939</v>
      </c>
      <c r="D3935" s="65" t="s">
        <v>9538</v>
      </c>
      <c r="E3935" s="65" t="s">
        <v>1935</v>
      </c>
      <c r="F3935" s="65">
        <v>60</v>
      </c>
      <c r="G3935" s="65" t="s">
        <v>10513</v>
      </c>
      <c r="H3935" s="65">
        <v>4</v>
      </c>
      <c r="I3935" s="65">
        <v>711.26</v>
      </c>
      <c r="J3935" s="65">
        <v>2414.05</v>
      </c>
      <c r="K3935" s="65">
        <v>113760</v>
      </c>
      <c r="L3935" s="65">
        <v>2500</v>
      </c>
      <c r="M3935" s="65">
        <v>6</v>
      </c>
      <c r="N3935" s="65">
        <v>79.95</v>
      </c>
      <c r="O3935" s="65"/>
    </row>
    <row r="3936" ht="15" spans="1:15">
      <c r="A3936" s="65" t="s">
        <v>36</v>
      </c>
      <c r="B3936" s="65" t="s">
        <v>9540</v>
      </c>
      <c r="C3936" s="65" t="s">
        <v>1939</v>
      </c>
      <c r="D3936" s="65" t="s">
        <v>9538</v>
      </c>
      <c r="E3936" s="65" t="s">
        <v>1935</v>
      </c>
      <c r="F3936" s="65">
        <v>60</v>
      </c>
      <c r="G3936" s="65" t="s">
        <v>10513</v>
      </c>
      <c r="H3936" s="65">
        <v>4</v>
      </c>
      <c r="I3936" s="65">
        <v>711.27</v>
      </c>
      <c r="J3936" s="65">
        <v>2414.05</v>
      </c>
      <c r="K3936" s="65">
        <v>113760</v>
      </c>
      <c r="L3936" s="65">
        <v>2500</v>
      </c>
      <c r="M3936" s="65">
        <v>6</v>
      </c>
      <c r="N3936" s="65">
        <v>79.95</v>
      </c>
      <c r="O3936" s="65"/>
    </row>
    <row r="3937" ht="15" spans="1:15">
      <c r="A3937" s="65" t="s">
        <v>36</v>
      </c>
      <c r="B3937" s="65" t="s">
        <v>9541</v>
      </c>
      <c r="C3937" s="65" t="s">
        <v>1939</v>
      </c>
      <c r="D3937" s="65" t="s">
        <v>9542</v>
      </c>
      <c r="E3937" s="65" t="s">
        <v>1935</v>
      </c>
      <c r="F3937" s="65">
        <v>60</v>
      </c>
      <c r="G3937" s="65" t="s">
        <v>10513</v>
      </c>
      <c r="H3937" s="65">
        <v>4</v>
      </c>
      <c r="I3937" s="65">
        <v>711.26</v>
      </c>
      <c r="J3937" s="65">
        <v>2414.05</v>
      </c>
      <c r="K3937" s="65">
        <v>113760</v>
      </c>
      <c r="L3937" s="65">
        <v>2500</v>
      </c>
      <c r="M3937" s="65">
        <v>6</v>
      </c>
      <c r="N3937" s="65">
        <v>79.95</v>
      </c>
      <c r="O3937" s="65"/>
    </row>
    <row r="3938" ht="15" spans="1:15">
      <c r="A3938" s="65" t="s">
        <v>36</v>
      </c>
      <c r="B3938" s="65" t="s">
        <v>9543</v>
      </c>
      <c r="C3938" s="65" t="s">
        <v>1939</v>
      </c>
      <c r="D3938" s="65" t="s">
        <v>9542</v>
      </c>
      <c r="E3938" s="65" t="s">
        <v>1935</v>
      </c>
      <c r="F3938" s="65">
        <v>60</v>
      </c>
      <c r="G3938" s="65" t="s">
        <v>10513</v>
      </c>
      <c r="H3938" s="65">
        <v>4</v>
      </c>
      <c r="I3938" s="65">
        <v>711.26</v>
      </c>
      <c r="J3938" s="65">
        <v>2414.05</v>
      </c>
      <c r="K3938" s="65">
        <v>113760</v>
      </c>
      <c r="L3938" s="65">
        <v>2500</v>
      </c>
      <c r="M3938" s="65">
        <v>6</v>
      </c>
      <c r="N3938" s="65">
        <v>79.95</v>
      </c>
      <c r="O3938" s="65"/>
    </row>
    <row r="3939" ht="15" spans="1:15">
      <c r="A3939" s="65" t="s">
        <v>36</v>
      </c>
      <c r="B3939" s="65" t="s">
        <v>9544</v>
      </c>
      <c r="C3939" s="65" t="s">
        <v>1939</v>
      </c>
      <c r="D3939" s="65" t="s">
        <v>9542</v>
      </c>
      <c r="E3939" s="65" t="s">
        <v>1935</v>
      </c>
      <c r="F3939" s="65">
        <v>60</v>
      </c>
      <c r="G3939" s="65" t="s">
        <v>10513</v>
      </c>
      <c r="H3939" s="65">
        <v>4</v>
      </c>
      <c r="I3939" s="65">
        <v>711.27</v>
      </c>
      <c r="J3939" s="65">
        <v>2414.05</v>
      </c>
      <c r="K3939" s="65">
        <v>113760</v>
      </c>
      <c r="L3939" s="65">
        <v>2500</v>
      </c>
      <c r="M3939" s="65">
        <v>6</v>
      </c>
      <c r="N3939" s="65">
        <v>79.95</v>
      </c>
      <c r="O3939" s="65"/>
    </row>
    <row r="3940" ht="15" spans="1:15">
      <c r="A3940" s="65" t="s">
        <v>36</v>
      </c>
      <c r="B3940" s="65" t="s">
        <v>10406</v>
      </c>
      <c r="C3940" s="65" t="s">
        <v>1939</v>
      </c>
      <c r="D3940" s="65" t="s">
        <v>10409</v>
      </c>
      <c r="E3940" s="65" t="s">
        <v>2422</v>
      </c>
      <c r="F3940" s="65">
        <v>28</v>
      </c>
      <c r="G3940" s="65" t="s">
        <v>10513</v>
      </c>
      <c r="H3940" s="65">
        <v>0</v>
      </c>
      <c r="I3940" s="65">
        <v>0</v>
      </c>
      <c r="J3940" s="65">
        <v>2459.7</v>
      </c>
      <c r="K3940" s="65">
        <v>63000</v>
      </c>
      <c r="L3940" s="65">
        <v>2550</v>
      </c>
      <c r="M3940" s="65">
        <v>6</v>
      </c>
      <c r="N3940" s="65">
        <v>84.3</v>
      </c>
      <c r="O3940" s="65"/>
    </row>
    <row r="3941" ht="15" spans="1:15">
      <c r="A3941" s="65" t="s">
        <v>36</v>
      </c>
      <c r="B3941" s="65" t="s">
        <v>10410</v>
      </c>
      <c r="C3941" s="65" t="s">
        <v>1939</v>
      </c>
      <c r="D3941" s="65" t="s">
        <v>10409</v>
      </c>
      <c r="E3941" s="65" t="s">
        <v>2422</v>
      </c>
      <c r="F3941" s="65">
        <v>28</v>
      </c>
      <c r="G3941" s="65" t="s">
        <v>10513</v>
      </c>
      <c r="H3941" s="65">
        <v>0</v>
      </c>
      <c r="I3941" s="65">
        <v>0</v>
      </c>
      <c r="J3941" s="65">
        <v>2459.7</v>
      </c>
      <c r="K3941" s="65">
        <v>63000</v>
      </c>
      <c r="L3941" s="65">
        <v>2550</v>
      </c>
      <c r="M3941" s="65">
        <v>6</v>
      </c>
      <c r="N3941" s="65">
        <v>84.3</v>
      </c>
      <c r="O3941" s="65"/>
    </row>
    <row r="3942" ht="15" spans="1:15">
      <c r="A3942" s="65" t="s">
        <v>36</v>
      </c>
      <c r="B3942" s="65" t="s">
        <v>10412</v>
      </c>
      <c r="C3942" s="65" t="s">
        <v>1939</v>
      </c>
      <c r="D3942" s="65" t="s">
        <v>10415</v>
      </c>
      <c r="E3942" s="65" t="s">
        <v>2422</v>
      </c>
      <c r="F3942" s="65">
        <v>28</v>
      </c>
      <c r="G3942" s="65" t="s">
        <v>10513</v>
      </c>
      <c r="H3942" s="65">
        <v>0</v>
      </c>
      <c r="I3942" s="65">
        <v>0</v>
      </c>
      <c r="J3942" s="65">
        <v>2459.7</v>
      </c>
      <c r="K3942" s="65">
        <v>63000</v>
      </c>
      <c r="L3942" s="65">
        <v>2550</v>
      </c>
      <c r="M3942" s="65">
        <v>6</v>
      </c>
      <c r="N3942" s="65">
        <v>84.3</v>
      </c>
      <c r="O3942" s="65"/>
    </row>
    <row r="3943" ht="15" spans="1:15">
      <c r="A3943" s="65" t="s">
        <v>36</v>
      </c>
      <c r="B3943" s="65" t="s">
        <v>10416</v>
      </c>
      <c r="C3943" s="65" t="s">
        <v>1939</v>
      </c>
      <c r="D3943" s="65" t="s">
        <v>10415</v>
      </c>
      <c r="E3943" s="65" t="s">
        <v>2422</v>
      </c>
      <c r="F3943" s="65">
        <v>28</v>
      </c>
      <c r="G3943" s="65" t="s">
        <v>10513</v>
      </c>
      <c r="H3943" s="65">
        <v>0</v>
      </c>
      <c r="I3943" s="65">
        <v>0</v>
      </c>
      <c r="J3943" s="65">
        <v>2459.7</v>
      </c>
      <c r="K3943" s="65">
        <v>63000</v>
      </c>
      <c r="L3943" s="65">
        <v>2550</v>
      </c>
      <c r="M3943" s="65">
        <v>6</v>
      </c>
      <c r="N3943" s="65">
        <v>84.3</v>
      </c>
      <c r="O3943" s="65"/>
    </row>
    <row r="3944" ht="15" spans="1:15">
      <c r="A3944" s="65" t="s">
        <v>36</v>
      </c>
      <c r="B3944" s="65" t="s">
        <v>10418</v>
      </c>
      <c r="C3944" s="65" t="s">
        <v>1939</v>
      </c>
      <c r="D3944" s="65" t="s">
        <v>10415</v>
      </c>
      <c r="E3944" s="65" t="s">
        <v>2422</v>
      </c>
      <c r="F3944" s="65">
        <v>28</v>
      </c>
      <c r="G3944" s="65" t="s">
        <v>10513</v>
      </c>
      <c r="H3944" s="65">
        <v>0</v>
      </c>
      <c r="I3944" s="65">
        <v>0</v>
      </c>
      <c r="J3944" s="65">
        <v>2459.7</v>
      </c>
      <c r="K3944" s="65">
        <v>63000</v>
      </c>
      <c r="L3944" s="65">
        <v>2550</v>
      </c>
      <c r="M3944" s="65">
        <v>6</v>
      </c>
      <c r="N3944" s="65">
        <v>84.3</v>
      </c>
      <c r="O3944" s="65"/>
    </row>
    <row r="3945" ht="15" spans="1:15">
      <c r="A3945" s="65" t="s">
        <v>36</v>
      </c>
      <c r="B3945" s="65" t="s">
        <v>9810</v>
      </c>
      <c r="C3945" s="65" t="s">
        <v>1939</v>
      </c>
      <c r="D3945" s="65" t="s">
        <v>9811</v>
      </c>
      <c r="E3945" s="65" t="s">
        <v>2422</v>
      </c>
      <c r="F3945" s="65">
        <v>60</v>
      </c>
      <c r="G3945" s="65" t="s">
        <v>10513</v>
      </c>
      <c r="H3945" s="65">
        <v>4</v>
      </c>
      <c r="I3945" s="65">
        <v>711.26</v>
      </c>
      <c r="J3945" s="65">
        <v>2414.05</v>
      </c>
      <c r="K3945" s="65">
        <v>113760</v>
      </c>
      <c r="L3945" s="65">
        <v>2500</v>
      </c>
      <c r="M3945" s="65">
        <v>6</v>
      </c>
      <c r="N3945" s="65">
        <v>79.95</v>
      </c>
      <c r="O3945" s="65"/>
    </row>
    <row r="3946" ht="15" spans="1:15">
      <c r="A3946" s="65" t="s">
        <v>36</v>
      </c>
      <c r="B3946" s="65" t="s">
        <v>9812</v>
      </c>
      <c r="C3946" s="65" t="s">
        <v>1939</v>
      </c>
      <c r="D3946" s="65" t="s">
        <v>9811</v>
      </c>
      <c r="E3946" s="65" t="s">
        <v>2422</v>
      </c>
      <c r="F3946" s="65">
        <v>60</v>
      </c>
      <c r="G3946" s="65" t="s">
        <v>10513</v>
      </c>
      <c r="H3946" s="65">
        <v>4</v>
      </c>
      <c r="I3946" s="65">
        <v>711.26</v>
      </c>
      <c r="J3946" s="65">
        <v>2414.05</v>
      </c>
      <c r="K3946" s="65">
        <v>113760</v>
      </c>
      <c r="L3946" s="65">
        <v>2500</v>
      </c>
      <c r="M3946" s="65">
        <v>6</v>
      </c>
      <c r="N3946" s="65">
        <v>79.95</v>
      </c>
      <c r="O3946" s="65"/>
    </row>
    <row r="3947" ht="15" spans="1:15">
      <c r="A3947" s="65" t="s">
        <v>36</v>
      </c>
      <c r="B3947" s="65" t="s">
        <v>9813</v>
      </c>
      <c r="C3947" s="65" t="s">
        <v>1939</v>
      </c>
      <c r="D3947" s="65" t="s">
        <v>9811</v>
      </c>
      <c r="E3947" s="65" t="s">
        <v>2422</v>
      </c>
      <c r="F3947" s="65">
        <v>60</v>
      </c>
      <c r="G3947" s="65" t="s">
        <v>10513</v>
      </c>
      <c r="H3947" s="65">
        <v>4</v>
      </c>
      <c r="I3947" s="65">
        <v>711.26</v>
      </c>
      <c r="J3947" s="65">
        <v>2414.05</v>
      </c>
      <c r="K3947" s="65">
        <v>113760</v>
      </c>
      <c r="L3947" s="65">
        <v>2500</v>
      </c>
      <c r="M3947" s="65">
        <v>6</v>
      </c>
      <c r="N3947" s="65">
        <v>79.95</v>
      </c>
      <c r="O3947" s="65"/>
    </row>
    <row r="3948" ht="15" spans="1:15">
      <c r="A3948" s="65" t="s">
        <v>36</v>
      </c>
      <c r="B3948" s="65" t="s">
        <v>9814</v>
      </c>
      <c r="C3948" s="65" t="s">
        <v>1939</v>
      </c>
      <c r="D3948" s="65" t="s">
        <v>9811</v>
      </c>
      <c r="E3948" s="65" t="s">
        <v>2422</v>
      </c>
      <c r="F3948" s="65">
        <v>60</v>
      </c>
      <c r="G3948" s="65" t="s">
        <v>10513</v>
      </c>
      <c r="H3948" s="65">
        <v>4</v>
      </c>
      <c r="I3948" s="65">
        <v>711.26</v>
      </c>
      <c r="J3948" s="65">
        <v>2414.05</v>
      </c>
      <c r="K3948" s="65">
        <v>113760</v>
      </c>
      <c r="L3948" s="65">
        <v>2500</v>
      </c>
      <c r="M3948" s="65">
        <v>6</v>
      </c>
      <c r="N3948" s="65">
        <v>79.95</v>
      </c>
      <c r="O3948" s="65"/>
    </row>
    <row r="3949" ht="15" spans="1:15">
      <c r="A3949" s="65" t="s">
        <v>36</v>
      </c>
      <c r="B3949" s="65" t="s">
        <v>9815</v>
      </c>
      <c r="C3949" s="65" t="s">
        <v>1939</v>
      </c>
      <c r="D3949" s="65" t="s">
        <v>9811</v>
      </c>
      <c r="E3949" s="65" t="s">
        <v>2422</v>
      </c>
      <c r="F3949" s="65">
        <v>60</v>
      </c>
      <c r="G3949" s="65" t="s">
        <v>10513</v>
      </c>
      <c r="H3949" s="65">
        <v>4</v>
      </c>
      <c r="I3949" s="65">
        <v>711.26</v>
      </c>
      <c r="J3949" s="65">
        <v>2414.05</v>
      </c>
      <c r="K3949" s="65">
        <v>113760</v>
      </c>
      <c r="L3949" s="65">
        <v>2500</v>
      </c>
      <c r="M3949" s="65">
        <v>6</v>
      </c>
      <c r="N3949" s="65">
        <v>79.95</v>
      </c>
      <c r="O3949" s="65"/>
    </row>
    <row r="3950" ht="15" spans="1:15">
      <c r="A3950" s="65" t="s">
        <v>36</v>
      </c>
      <c r="B3950" s="65" t="s">
        <v>9816</v>
      </c>
      <c r="C3950" s="65" t="s">
        <v>1939</v>
      </c>
      <c r="D3950" s="65" t="s">
        <v>9811</v>
      </c>
      <c r="E3950" s="65" t="s">
        <v>2422</v>
      </c>
      <c r="F3950" s="65">
        <v>60</v>
      </c>
      <c r="G3950" s="65" t="s">
        <v>10513</v>
      </c>
      <c r="H3950" s="65">
        <v>4</v>
      </c>
      <c r="I3950" s="65">
        <v>711.26</v>
      </c>
      <c r="J3950" s="65">
        <v>2414.05</v>
      </c>
      <c r="K3950" s="65">
        <v>113760</v>
      </c>
      <c r="L3950" s="65">
        <v>2500</v>
      </c>
      <c r="M3950" s="65">
        <v>6</v>
      </c>
      <c r="N3950" s="65">
        <v>79.95</v>
      </c>
      <c r="O3950" s="65"/>
    </row>
    <row r="3951" ht="15" spans="1:15">
      <c r="A3951" s="65" t="s">
        <v>36</v>
      </c>
      <c r="B3951" s="65" t="s">
        <v>9817</v>
      </c>
      <c r="C3951" s="65" t="s">
        <v>1939</v>
      </c>
      <c r="D3951" s="65" t="s">
        <v>9811</v>
      </c>
      <c r="E3951" s="65" t="s">
        <v>2422</v>
      </c>
      <c r="F3951" s="65">
        <v>60</v>
      </c>
      <c r="G3951" s="65" t="s">
        <v>10513</v>
      </c>
      <c r="H3951" s="65">
        <v>4</v>
      </c>
      <c r="I3951" s="65">
        <v>711.26</v>
      </c>
      <c r="J3951" s="65">
        <v>2414.05</v>
      </c>
      <c r="K3951" s="65">
        <v>113760</v>
      </c>
      <c r="L3951" s="65">
        <v>2500</v>
      </c>
      <c r="M3951" s="65">
        <v>6</v>
      </c>
      <c r="N3951" s="65">
        <v>79.95</v>
      </c>
      <c r="O3951" s="65"/>
    </row>
    <row r="3952" ht="15" spans="1:15">
      <c r="A3952" s="65" t="s">
        <v>36</v>
      </c>
      <c r="B3952" s="65" t="s">
        <v>9818</v>
      </c>
      <c r="C3952" s="65" t="s">
        <v>1939</v>
      </c>
      <c r="D3952" s="65" t="s">
        <v>9811</v>
      </c>
      <c r="E3952" s="65" t="s">
        <v>2422</v>
      </c>
      <c r="F3952" s="65">
        <v>60</v>
      </c>
      <c r="G3952" s="65" t="s">
        <v>10513</v>
      </c>
      <c r="H3952" s="65">
        <v>4</v>
      </c>
      <c r="I3952" s="65">
        <v>711.26</v>
      </c>
      <c r="J3952" s="65">
        <v>2414.05</v>
      </c>
      <c r="K3952" s="65">
        <v>113760</v>
      </c>
      <c r="L3952" s="65">
        <v>2500</v>
      </c>
      <c r="M3952" s="65">
        <v>6</v>
      </c>
      <c r="N3952" s="65">
        <v>79.95</v>
      </c>
      <c r="O3952" s="65"/>
    </row>
    <row r="3953" ht="15" spans="1:15">
      <c r="A3953" s="65" t="s">
        <v>36</v>
      </c>
      <c r="B3953" s="65" t="s">
        <v>9819</v>
      </c>
      <c r="C3953" s="65" t="s">
        <v>1939</v>
      </c>
      <c r="D3953" s="65" t="s">
        <v>9811</v>
      </c>
      <c r="E3953" s="65" t="s">
        <v>2422</v>
      </c>
      <c r="F3953" s="65">
        <v>60</v>
      </c>
      <c r="G3953" s="65" t="s">
        <v>10513</v>
      </c>
      <c r="H3953" s="65">
        <v>4</v>
      </c>
      <c r="I3953" s="65">
        <v>711.26</v>
      </c>
      <c r="J3953" s="65">
        <v>2414.05</v>
      </c>
      <c r="K3953" s="65">
        <v>113760</v>
      </c>
      <c r="L3953" s="65">
        <v>2500</v>
      </c>
      <c r="M3953" s="65">
        <v>6</v>
      </c>
      <c r="N3953" s="65">
        <v>79.95</v>
      </c>
      <c r="O3953" s="65"/>
    </row>
    <row r="3954" ht="15" spans="1:15">
      <c r="A3954" s="65" t="s">
        <v>36</v>
      </c>
      <c r="B3954" s="65" t="s">
        <v>9820</v>
      </c>
      <c r="C3954" s="65" t="s">
        <v>1939</v>
      </c>
      <c r="D3954" s="65" t="s">
        <v>9811</v>
      </c>
      <c r="E3954" s="65" t="s">
        <v>2422</v>
      </c>
      <c r="F3954" s="65">
        <v>60</v>
      </c>
      <c r="G3954" s="65" t="s">
        <v>10513</v>
      </c>
      <c r="H3954" s="65">
        <v>4</v>
      </c>
      <c r="I3954" s="65">
        <v>711.26</v>
      </c>
      <c r="J3954" s="65">
        <v>2414.05</v>
      </c>
      <c r="K3954" s="65">
        <v>113760</v>
      </c>
      <c r="L3954" s="65">
        <v>2500</v>
      </c>
      <c r="M3954" s="65">
        <v>6</v>
      </c>
      <c r="N3954" s="65">
        <v>79.95</v>
      </c>
      <c r="O3954" s="65"/>
    </row>
    <row r="3955" ht="15" spans="1:15">
      <c r="A3955" s="65" t="s">
        <v>36</v>
      </c>
      <c r="B3955" s="65" t="s">
        <v>9821</v>
      </c>
      <c r="C3955" s="65" t="s">
        <v>1939</v>
      </c>
      <c r="D3955" s="65" t="s">
        <v>9811</v>
      </c>
      <c r="E3955" s="65" t="s">
        <v>2422</v>
      </c>
      <c r="F3955" s="65">
        <v>60</v>
      </c>
      <c r="G3955" s="65" t="s">
        <v>10513</v>
      </c>
      <c r="H3955" s="65">
        <v>4</v>
      </c>
      <c r="I3955" s="65">
        <v>711.26</v>
      </c>
      <c r="J3955" s="65">
        <v>2414.05</v>
      </c>
      <c r="K3955" s="65">
        <v>113760</v>
      </c>
      <c r="L3955" s="65">
        <v>2500</v>
      </c>
      <c r="M3955" s="65">
        <v>6</v>
      </c>
      <c r="N3955" s="65">
        <v>79.95</v>
      </c>
      <c r="O3955" s="65"/>
    </row>
    <row r="3956" ht="15" spans="1:15">
      <c r="A3956" s="65" t="s">
        <v>36</v>
      </c>
      <c r="B3956" s="65" t="s">
        <v>9822</v>
      </c>
      <c r="C3956" s="65" t="s">
        <v>1939</v>
      </c>
      <c r="D3956" s="65" t="s">
        <v>9811</v>
      </c>
      <c r="E3956" s="65" t="s">
        <v>2422</v>
      </c>
      <c r="F3956" s="65">
        <v>60</v>
      </c>
      <c r="G3956" s="65" t="s">
        <v>10513</v>
      </c>
      <c r="H3956" s="65">
        <v>4</v>
      </c>
      <c r="I3956" s="65">
        <v>711.26</v>
      </c>
      <c r="J3956" s="65">
        <v>2414.05</v>
      </c>
      <c r="K3956" s="65">
        <v>113760</v>
      </c>
      <c r="L3956" s="65">
        <v>2500</v>
      </c>
      <c r="M3956" s="65">
        <v>6</v>
      </c>
      <c r="N3956" s="65">
        <v>79.95</v>
      </c>
      <c r="O3956" s="65"/>
    </row>
    <row r="3957" ht="15" spans="1:15">
      <c r="A3957" s="65" t="s">
        <v>36</v>
      </c>
      <c r="B3957" s="65" t="s">
        <v>9823</v>
      </c>
      <c r="C3957" s="65" t="s">
        <v>1939</v>
      </c>
      <c r="D3957" s="65" t="s">
        <v>9811</v>
      </c>
      <c r="E3957" s="65" t="s">
        <v>2422</v>
      </c>
      <c r="F3957" s="65">
        <v>60</v>
      </c>
      <c r="G3957" s="65" t="s">
        <v>10513</v>
      </c>
      <c r="H3957" s="65">
        <v>4</v>
      </c>
      <c r="I3957" s="65">
        <v>711.26</v>
      </c>
      <c r="J3957" s="65">
        <v>2414.05</v>
      </c>
      <c r="K3957" s="65">
        <v>113760</v>
      </c>
      <c r="L3957" s="65">
        <v>2500</v>
      </c>
      <c r="M3957" s="65">
        <v>6</v>
      </c>
      <c r="N3957" s="65">
        <v>79.95</v>
      </c>
      <c r="O3957" s="65"/>
    </row>
    <row r="3958" ht="15" spans="1:15">
      <c r="A3958" s="65" t="s">
        <v>36</v>
      </c>
      <c r="B3958" s="65" t="s">
        <v>9824</v>
      </c>
      <c r="C3958" s="65" t="s">
        <v>1939</v>
      </c>
      <c r="D3958" s="65" t="s">
        <v>9811</v>
      </c>
      <c r="E3958" s="65" t="s">
        <v>2422</v>
      </c>
      <c r="F3958" s="65">
        <v>60</v>
      </c>
      <c r="G3958" s="65" t="s">
        <v>10513</v>
      </c>
      <c r="H3958" s="65">
        <v>4</v>
      </c>
      <c r="I3958" s="65">
        <v>711.26</v>
      </c>
      <c r="J3958" s="65">
        <v>2414.05</v>
      </c>
      <c r="K3958" s="65">
        <v>113760</v>
      </c>
      <c r="L3958" s="65">
        <v>2500</v>
      </c>
      <c r="M3958" s="65">
        <v>6</v>
      </c>
      <c r="N3958" s="65">
        <v>79.95</v>
      </c>
      <c r="O3958" s="65"/>
    </row>
    <row r="3959" ht="15" spans="1:15">
      <c r="A3959" s="65" t="s">
        <v>36</v>
      </c>
      <c r="B3959" s="65" t="s">
        <v>9825</v>
      </c>
      <c r="C3959" s="65" t="s">
        <v>1939</v>
      </c>
      <c r="D3959" s="65" t="s">
        <v>9811</v>
      </c>
      <c r="E3959" s="65" t="s">
        <v>2422</v>
      </c>
      <c r="F3959" s="65">
        <v>60</v>
      </c>
      <c r="G3959" s="65" t="s">
        <v>10513</v>
      </c>
      <c r="H3959" s="65">
        <v>4</v>
      </c>
      <c r="I3959" s="65">
        <v>711.26</v>
      </c>
      <c r="J3959" s="65">
        <v>2414.05</v>
      </c>
      <c r="K3959" s="65">
        <v>113760</v>
      </c>
      <c r="L3959" s="65">
        <v>2500</v>
      </c>
      <c r="M3959" s="65">
        <v>6</v>
      </c>
      <c r="N3959" s="65">
        <v>79.95</v>
      </c>
      <c r="O3959" s="65"/>
    </row>
    <row r="3960" ht="15" spans="1:15">
      <c r="A3960" s="65" t="s">
        <v>36</v>
      </c>
      <c r="B3960" s="65" t="s">
        <v>9826</v>
      </c>
      <c r="C3960" s="65" t="s">
        <v>1939</v>
      </c>
      <c r="D3960" s="65" t="s">
        <v>9811</v>
      </c>
      <c r="E3960" s="65" t="s">
        <v>2422</v>
      </c>
      <c r="F3960" s="65">
        <v>60</v>
      </c>
      <c r="G3960" s="65" t="s">
        <v>10513</v>
      </c>
      <c r="H3960" s="65">
        <v>4</v>
      </c>
      <c r="I3960" s="65">
        <v>711.26</v>
      </c>
      <c r="J3960" s="65">
        <v>2414.05</v>
      </c>
      <c r="K3960" s="65">
        <v>113760</v>
      </c>
      <c r="L3960" s="65">
        <v>2500</v>
      </c>
      <c r="M3960" s="65">
        <v>6</v>
      </c>
      <c r="N3960" s="65">
        <v>79.95</v>
      </c>
      <c r="O3960" s="65"/>
    </row>
    <row r="3961" ht="15" spans="1:15">
      <c r="A3961" s="65" t="s">
        <v>36</v>
      </c>
      <c r="B3961" s="65" t="s">
        <v>9827</v>
      </c>
      <c r="C3961" s="65" t="s">
        <v>1939</v>
      </c>
      <c r="D3961" s="65" t="s">
        <v>9811</v>
      </c>
      <c r="E3961" s="65" t="s">
        <v>2422</v>
      </c>
      <c r="F3961" s="65">
        <v>60</v>
      </c>
      <c r="G3961" s="65" t="s">
        <v>10513</v>
      </c>
      <c r="H3961" s="65">
        <v>4</v>
      </c>
      <c r="I3961" s="65">
        <v>711.26</v>
      </c>
      <c r="J3961" s="65">
        <v>2414.05</v>
      </c>
      <c r="K3961" s="65">
        <v>113760</v>
      </c>
      <c r="L3961" s="65">
        <v>2500</v>
      </c>
      <c r="M3961" s="65">
        <v>6</v>
      </c>
      <c r="N3961" s="65">
        <v>79.95</v>
      </c>
      <c r="O3961" s="65"/>
    </row>
    <row r="3962" ht="15" spans="1:15">
      <c r="A3962" s="65" t="s">
        <v>36</v>
      </c>
      <c r="B3962" s="65" t="s">
        <v>9828</v>
      </c>
      <c r="C3962" s="65" t="s">
        <v>1939</v>
      </c>
      <c r="D3962" s="65" t="s">
        <v>9811</v>
      </c>
      <c r="E3962" s="65" t="s">
        <v>2422</v>
      </c>
      <c r="F3962" s="65">
        <v>60</v>
      </c>
      <c r="G3962" s="65" t="s">
        <v>10513</v>
      </c>
      <c r="H3962" s="65">
        <v>4</v>
      </c>
      <c r="I3962" s="65">
        <v>711.26</v>
      </c>
      <c r="J3962" s="65">
        <v>2414.05</v>
      </c>
      <c r="K3962" s="65">
        <v>113760</v>
      </c>
      <c r="L3962" s="65">
        <v>2500</v>
      </c>
      <c r="M3962" s="65">
        <v>6</v>
      </c>
      <c r="N3962" s="65">
        <v>79.95</v>
      </c>
      <c r="O3962" s="65"/>
    </row>
    <row r="3963" ht="15" spans="1:15">
      <c r="A3963" s="65" t="s">
        <v>36</v>
      </c>
      <c r="B3963" s="65" t="s">
        <v>9829</v>
      </c>
      <c r="C3963" s="65" t="s">
        <v>1939</v>
      </c>
      <c r="D3963" s="65" t="s">
        <v>9811</v>
      </c>
      <c r="E3963" s="65" t="s">
        <v>2422</v>
      </c>
      <c r="F3963" s="65">
        <v>60</v>
      </c>
      <c r="G3963" s="65" t="s">
        <v>10513</v>
      </c>
      <c r="H3963" s="65">
        <v>4</v>
      </c>
      <c r="I3963" s="65">
        <v>711.26</v>
      </c>
      <c r="J3963" s="65">
        <v>2414.05</v>
      </c>
      <c r="K3963" s="65">
        <v>113760</v>
      </c>
      <c r="L3963" s="65">
        <v>2500</v>
      </c>
      <c r="M3963" s="65">
        <v>6</v>
      </c>
      <c r="N3963" s="65">
        <v>79.95</v>
      </c>
      <c r="O3963" s="65"/>
    </row>
    <row r="3964" ht="15" spans="1:15">
      <c r="A3964" s="65" t="s">
        <v>36</v>
      </c>
      <c r="B3964" s="65" t="s">
        <v>9830</v>
      </c>
      <c r="C3964" s="65" t="s">
        <v>1939</v>
      </c>
      <c r="D3964" s="65" t="s">
        <v>9811</v>
      </c>
      <c r="E3964" s="65" t="s">
        <v>2422</v>
      </c>
      <c r="F3964" s="65">
        <v>60</v>
      </c>
      <c r="G3964" s="65" t="s">
        <v>10513</v>
      </c>
      <c r="H3964" s="65">
        <v>4</v>
      </c>
      <c r="I3964" s="65">
        <v>711.26</v>
      </c>
      <c r="J3964" s="65">
        <v>2414.05</v>
      </c>
      <c r="K3964" s="65">
        <v>113760</v>
      </c>
      <c r="L3964" s="65">
        <v>2500</v>
      </c>
      <c r="M3964" s="65">
        <v>6</v>
      </c>
      <c r="N3964" s="65">
        <v>79.95</v>
      </c>
      <c r="O3964" s="65"/>
    </row>
    <row r="3965" ht="15" spans="1:15">
      <c r="A3965" s="65" t="s">
        <v>36</v>
      </c>
      <c r="B3965" s="65" t="s">
        <v>9831</v>
      </c>
      <c r="C3965" s="65" t="s">
        <v>1939</v>
      </c>
      <c r="D3965" s="65" t="s">
        <v>9811</v>
      </c>
      <c r="E3965" s="65" t="s">
        <v>2422</v>
      </c>
      <c r="F3965" s="65">
        <v>60</v>
      </c>
      <c r="G3965" s="65" t="s">
        <v>10513</v>
      </c>
      <c r="H3965" s="65">
        <v>4</v>
      </c>
      <c r="I3965" s="65">
        <v>711.26</v>
      </c>
      <c r="J3965" s="65">
        <v>2414.05</v>
      </c>
      <c r="K3965" s="65">
        <v>113760</v>
      </c>
      <c r="L3965" s="65">
        <v>2500</v>
      </c>
      <c r="M3965" s="65">
        <v>6</v>
      </c>
      <c r="N3965" s="65">
        <v>79.95</v>
      </c>
      <c r="O3965" s="65"/>
    </row>
    <row r="3966" ht="15" spans="1:15">
      <c r="A3966" s="65" t="s">
        <v>36</v>
      </c>
      <c r="B3966" s="65" t="s">
        <v>9832</v>
      </c>
      <c r="C3966" s="65" t="s">
        <v>1939</v>
      </c>
      <c r="D3966" s="65" t="s">
        <v>9811</v>
      </c>
      <c r="E3966" s="65" t="s">
        <v>2422</v>
      </c>
      <c r="F3966" s="65">
        <v>60</v>
      </c>
      <c r="G3966" s="65" t="s">
        <v>10513</v>
      </c>
      <c r="H3966" s="65">
        <v>4</v>
      </c>
      <c r="I3966" s="65">
        <v>711.26</v>
      </c>
      <c r="J3966" s="65">
        <v>2414.05</v>
      </c>
      <c r="K3966" s="65">
        <v>113760</v>
      </c>
      <c r="L3966" s="65">
        <v>2500</v>
      </c>
      <c r="M3966" s="65">
        <v>6</v>
      </c>
      <c r="N3966" s="65">
        <v>79.95</v>
      </c>
      <c r="O3966" s="65"/>
    </row>
    <row r="3967" ht="15" spans="1:15">
      <c r="A3967" s="65" t="s">
        <v>36</v>
      </c>
      <c r="B3967" s="65" t="s">
        <v>9833</v>
      </c>
      <c r="C3967" s="65" t="s">
        <v>1939</v>
      </c>
      <c r="D3967" s="65" t="s">
        <v>9811</v>
      </c>
      <c r="E3967" s="65" t="s">
        <v>2422</v>
      </c>
      <c r="F3967" s="65">
        <v>60</v>
      </c>
      <c r="G3967" s="65" t="s">
        <v>10513</v>
      </c>
      <c r="H3967" s="65">
        <v>4</v>
      </c>
      <c r="I3967" s="65">
        <v>711.26</v>
      </c>
      <c r="J3967" s="65">
        <v>2414.05</v>
      </c>
      <c r="K3967" s="65">
        <v>113760</v>
      </c>
      <c r="L3967" s="65">
        <v>2500</v>
      </c>
      <c r="M3967" s="65">
        <v>6</v>
      </c>
      <c r="N3967" s="65">
        <v>79.95</v>
      </c>
      <c r="O3967" s="65"/>
    </row>
    <row r="3968" ht="15" spans="1:15">
      <c r="A3968" s="65" t="s">
        <v>36</v>
      </c>
      <c r="B3968" s="65" t="s">
        <v>9834</v>
      </c>
      <c r="C3968" s="65" t="s">
        <v>1939</v>
      </c>
      <c r="D3968" s="65" t="s">
        <v>9811</v>
      </c>
      <c r="E3968" s="65" t="s">
        <v>2422</v>
      </c>
      <c r="F3968" s="65">
        <v>60</v>
      </c>
      <c r="G3968" s="65" t="s">
        <v>10513</v>
      </c>
      <c r="H3968" s="65">
        <v>4</v>
      </c>
      <c r="I3968" s="65">
        <v>711.26</v>
      </c>
      <c r="J3968" s="65">
        <v>2414.05</v>
      </c>
      <c r="K3968" s="65">
        <v>113760</v>
      </c>
      <c r="L3968" s="65">
        <v>2500</v>
      </c>
      <c r="M3968" s="65">
        <v>6</v>
      </c>
      <c r="N3968" s="65">
        <v>79.95</v>
      </c>
      <c r="O3968" s="65"/>
    </row>
    <row r="3969" ht="15" spans="1:15">
      <c r="A3969" s="65" t="s">
        <v>36</v>
      </c>
      <c r="B3969" s="65" t="s">
        <v>9835</v>
      </c>
      <c r="C3969" s="65" t="s">
        <v>1939</v>
      </c>
      <c r="D3969" s="65" t="s">
        <v>9811</v>
      </c>
      <c r="E3969" s="65" t="s">
        <v>2422</v>
      </c>
      <c r="F3969" s="65">
        <v>60</v>
      </c>
      <c r="G3969" s="65" t="s">
        <v>10513</v>
      </c>
      <c r="H3969" s="65">
        <v>4</v>
      </c>
      <c r="I3969" s="65">
        <v>711.26</v>
      </c>
      <c r="J3969" s="65">
        <v>2414.05</v>
      </c>
      <c r="K3969" s="65">
        <v>113760</v>
      </c>
      <c r="L3969" s="65">
        <v>2500</v>
      </c>
      <c r="M3969" s="65">
        <v>6</v>
      </c>
      <c r="N3969" s="65">
        <v>79.95</v>
      </c>
      <c r="O3969" s="65"/>
    </row>
    <row r="3970" ht="15" spans="1:15">
      <c r="A3970" s="65" t="s">
        <v>36</v>
      </c>
      <c r="B3970" s="65" t="s">
        <v>9836</v>
      </c>
      <c r="C3970" s="65" t="s">
        <v>1939</v>
      </c>
      <c r="D3970" s="65" t="s">
        <v>9811</v>
      </c>
      <c r="E3970" s="65" t="s">
        <v>2422</v>
      </c>
      <c r="F3970" s="65">
        <v>60</v>
      </c>
      <c r="G3970" s="65" t="s">
        <v>10513</v>
      </c>
      <c r="H3970" s="65">
        <v>4</v>
      </c>
      <c r="I3970" s="65">
        <v>711.26</v>
      </c>
      <c r="J3970" s="65">
        <v>2414.05</v>
      </c>
      <c r="K3970" s="65">
        <v>113760</v>
      </c>
      <c r="L3970" s="65">
        <v>2500</v>
      </c>
      <c r="M3970" s="65">
        <v>6</v>
      </c>
      <c r="N3970" s="65">
        <v>79.95</v>
      </c>
      <c r="O3970" s="65"/>
    </row>
    <row r="3971" ht="15" spans="1:15">
      <c r="A3971" s="65" t="s">
        <v>36</v>
      </c>
      <c r="B3971" s="65" t="s">
        <v>9837</v>
      </c>
      <c r="C3971" s="65" t="s">
        <v>1939</v>
      </c>
      <c r="D3971" s="65" t="s">
        <v>9811</v>
      </c>
      <c r="E3971" s="65" t="s">
        <v>2422</v>
      </c>
      <c r="F3971" s="65">
        <v>60</v>
      </c>
      <c r="G3971" s="65" t="s">
        <v>10513</v>
      </c>
      <c r="H3971" s="65">
        <v>4</v>
      </c>
      <c r="I3971" s="65">
        <v>711.26</v>
      </c>
      <c r="J3971" s="65">
        <v>2414.05</v>
      </c>
      <c r="K3971" s="65">
        <v>113760</v>
      </c>
      <c r="L3971" s="65">
        <v>2500</v>
      </c>
      <c r="M3971" s="65">
        <v>6</v>
      </c>
      <c r="N3971" s="65">
        <v>79.95</v>
      </c>
      <c r="O3971" s="65"/>
    </row>
    <row r="3972" ht="15" spans="1:15">
      <c r="A3972" s="65" t="s">
        <v>36</v>
      </c>
      <c r="B3972" s="65" t="s">
        <v>9838</v>
      </c>
      <c r="C3972" s="65" t="s">
        <v>1939</v>
      </c>
      <c r="D3972" s="65" t="s">
        <v>9811</v>
      </c>
      <c r="E3972" s="65" t="s">
        <v>2422</v>
      </c>
      <c r="F3972" s="65">
        <v>60</v>
      </c>
      <c r="G3972" s="65" t="s">
        <v>10513</v>
      </c>
      <c r="H3972" s="65">
        <v>4</v>
      </c>
      <c r="I3972" s="65">
        <v>711.26</v>
      </c>
      <c r="J3972" s="65">
        <v>2414.05</v>
      </c>
      <c r="K3972" s="65">
        <v>113760</v>
      </c>
      <c r="L3972" s="65">
        <v>2500</v>
      </c>
      <c r="M3972" s="65">
        <v>6</v>
      </c>
      <c r="N3972" s="65">
        <v>79.95</v>
      </c>
      <c r="O3972" s="65"/>
    </row>
    <row r="3973" ht="15" spans="1:15">
      <c r="A3973" s="65" t="s">
        <v>36</v>
      </c>
      <c r="B3973" s="65" t="s">
        <v>9839</v>
      </c>
      <c r="C3973" s="65" t="s">
        <v>1939</v>
      </c>
      <c r="D3973" s="65" t="s">
        <v>9811</v>
      </c>
      <c r="E3973" s="65" t="s">
        <v>2422</v>
      </c>
      <c r="F3973" s="65">
        <v>60</v>
      </c>
      <c r="G3973" s="65" t="s">
        <v>10513</v>
      </c>
      <c r="H3973" s="65">
        <v>4</v>
      </c>
      <c r="I3973" s="65">
        <v>711.26</v>
      </c>
      <c r="J3973" s="65">
        <v>2414.05</v>
      </c>
      <c r="K3973" s="65">
        <v>113760</v>
      </c>
      <c r="L3973" s="65">
        <v>2500</v>
      </c>
      <c r="M3973" s="65">
        <v>6</v>
      </c>
      <c r="N3973" s="65">
        <v>79.95</v>
      </c>
      <c r="O3973" s="65"/>
    </row>
    <row r="3974" ht="15" spans="1:15">
      <c r="A3974" s="65" t="s">
        <v>36</v>
      </c>
      <c r="B3974" s="65" t="s">
        <v>9840</v>
      </c>
      <c r="C3974" s="65" t="s">
        <v>1939</v>
      </c>
      <c r="D3974" s="65" t="s">
        <v>9811</v>
      </c>
      <c r="E3974" s="65" t="s">
        <v>2422</v>
      </c>
      <c r="F3974" s="65">
        <v>60</v>
      </c>
      <c r="G3974" s="65" t="s">
        <v>10513</v>
      </c>
      <c r="H3974" s="65">
        <v>4</v>
      </c>
      <c r="I3974" s="65">
        <v>711.26</v>
      </c>
      <c r="J3974" s="65">
        <v>2414.05</v>
      </c>
      <c r="K3974" s="65">
        <v>113760</v>
      </c>
      <c r="L3974" s="65">
        <v>2500</v>
      </c>
      <c r="M3974" s="65">
        <v>6</v>
      </c>
      <c r="N3974" s="65">
        <v>79.95</v>
      </c>
      <c r="O3974" s="65"/>
    </row>
    <row r="3975" ht="15" spans="1:15">
      <c r="A3975" s="65" t="s">
        <v>36</v>
      </c>
      <c r="B3975" s="65" t="s">
        <v>9841</v>
      </c>
      <c r="C3975" s="65" t="s">
        <v>1939</v>
      </c>
      <c r="D3975" s="65" t="s">
        <v>9811</v>
      </c>
      <c r="E3975" s="65" t="s">
        <v>2422</v>
      </c>
      <c r="F3975" s="65">
        <v>60</v>
      </c>
      <c r="G3975" s="65" t="s">
        <v>10513</v>
      </c>
      <c r="H3975" s="65">
        <v>4</v>
      </c>
      <c r="I3975" s="65">
        <v>711.26</v>
      </c>
      <c r="J3975" s="65">
        <v>2414.05</v>
      </c>
      <c r="K3975" s="65">
        <v>113760</v>
      </c>
      <c r="L3975" s="65">
        <v>2500</v>
      </c>
      <c r="M3975" s="65">
        <v>6</v>
      </c>
      <c r="N3975" s="65">
        <v>79.95</v>
      </c>
      <c r="O3975" s="65"/>
    </row>
    <row r="3976" ht="15" spans="1:15">
      <c r="A3976" s="65" t="s">
        <v>36</v>
      </c>
      <c r="B3976" s="65" t="s">
        <v>9842</v>
      </c>
      <c r="C3976" s="65" t="s">
        <v>1939</v>
      </c>
      <c r="D3976" s="65" t="s">
        <v>9811</v>
      </c>
      <c r="E3976" s="65" t="s">
        <v>2422</v>
      </c>
      <c r="F3976" s="65">
        <v>60</v>
      </c>
      <c r="G3976" s="65" t="s">
        <v>10513</v>
      </c>
      <c r="H3976" s="65">
        <v>4</v>
      </c>
      <c r="I3976" s="65">
        <v>711.26</v>
      </c>
      <c r="J3976" s="65">
        <v>2414.05</v>
      </c>
      <c r="K3976" s="65">
        <v>113760</v>
      </c>
      <c r="L3976" s="65">
        <v>2500</v>
      </c>
      <c r="M3976" s="65">
        <v>6</v>
      </c>
      <c r="N3976" s="65">
        <v>79.95</v>
      </c>
      <c r="O3976" s="65"/>
    </row>
    <row r="3977" ht="15" spans="1:15">
      <c r="A3977" s="65" t="s">
        <v>36</v>
      </c>
      <c r="B3977" s="65" t="s">
        <v>9843</v>
      </c>
      <c r="C3977" s="65" t="s">
        <v>1939</v>
      </c>
      <c r="D3977" s="65" t="s">
        <v>9811</v>
      </c>
      <c r="E3977" s="65" t="s">
        <v>2422</v>
      </c>
      <c r="F3977" s="65">
        <v>60</v>
      </c>
      <c r="G3977" s="65" t="s">
        <v>10513</v>
      </c>
      <c r="H3977" s="65">
        <v>4</v>
      </c>
      <c r="I3977" s="65">
        <v>711.26</v>
      </c>
      <c r="J3977" s="65">
        <v>2414.05</v>
      </c>
      <c r="K3977" s="65">
        <v>113760</v>
      </c>
      <c r="L3977" s="65">
        <v>2500</v>
      </c>
      <c r="M3977" s="65">
        <v>6</v>
      </c>
      <c r="N3977" s="65">
        <v>79.95</v>
      </c>
      <c r="O3977" s="65"/>
    </row>
    <row r="3978" ht="15" spans="1:15">
      <c r="A3978" s="65" t="s">
        <v>36</v>
      </c>
      <c r="B3978" s="65" t="s">
        <v>9844</v>
      </c>
      <c r="C3978" s="65" t="s">
        <v>1939</v>
      </c>
      <c r="D3978" s="65" t="s">
        <v>9811</v>
      </c>
      <c r="E3978" s="65" t="s">
        <v>2422</v>
      </c>
      <c r="F3978" s="65">
        <v>60</v>
      </c>
      <c r="G3978" s="65" t="s">
        <v>10513</v>
      </c>
      <c r="H3978" s="65">
        <v>4</v>
      </c>
      <c r="I3978" s="65">
        <v>711.26</v>
      </c>
      <c r="J3978" s="65">
        <v>2414.05</v>
      </c>
      <c r="K3978" s="65">
        <v>113760</v>
      </c>
      <c r="L3978" s="65">
        <v>2500</v>
      </c>
      <c r="M3978" s="65">
        <v>6</v>
      </c>
      <c r="N3978" s="65">
        <v>79.95</v>
      </c>
      <c r="O3978" s="65"/>
    </row>
    <row r="3979" ht="15" spans="1:15">
      <c r="A3979" s="65" t="s">
        <v>36</v>
      </c>
      <c r="B3979" s="65" t="s">
        <v>9845</v>
      </c>
      <c r="C3979" s="65" t="s">
        <v>1939</v>
      </c>
      <c r="D3979" s="65" t="s">
        <v>9811</v>
      </c>
      <c r="E3979" s="65" t="s">
        <v>2422</v>
      </c>
      <c r="F3979" s="65">
        <v>60</v>
      </c>
      <c r="G3979" s="65" t="s">
        <v>10513</v>
      </c>
      <c r="H3979" s="65">
        <v>4</v>
      </c>
      <c r="I3979" s="65">
        <v>711.26</v>
      </c>
      <c r="J3979" s="65">
        <v>2414.05</v>
      </c>
      <c r="K3979" s="65">
        <v>113760</v>
      </c>
      <c r="L3979" s="65">
        <v>2500</v>
      </c>
      <c r="M3979" s="65">
        <v>6</v>
      </c>
      <c r="N3979" s="65">
        <v>79.95</v>
      </c>
      <c r="O3979" s="65"/>
    </row>
    <row r="3980" ht="15" spans="1:15">
      <c r="A3980" s="65" t="s">
        <v>36</v>
      </c>
      <c r="B3980" s="65" t="s">
        <v>9846</v>
      </c>
      <c r="C3980" s="65" t="s">
        <v>1939</v>
      </c>
      <c r="D3980" s="65" t="s">
        <v>9811</v>
      </c>
      <c r="E3980" s="65" t="s">
        <v>2422</v>
      </c>
      <c r="F3980" s="65">
        <v>60</v>
      </c>
      <c r="G3980" s="65" t="s">
        <v>10513</v>
      </c>
      <c r="H3980" s="65">
        <v>4</v>
      </c>
      <c r="I3980" s="65">
        <v>711.26</v>
      </c>
      <c r="J3980" s="65">
        <v>2414.05</v>
      </c>
      <c r="K3980" s="65">
        <v>113760</v>
      </c>
      <c r="L3980" s="65">
        <v>2500</v>
      </c>
      <c r="M3980" s="65">
        <v>6</v>
      </c>
      <c r="N3980" s="65">
        <v>79.95</v>
      </c>
      <c r="O3980" s="65"/>
    </row>
    <row r="3981" ht="15" spans="1:15">
      <c r="A3981" s="65" t="s">
        <v>36</v>
      </c>
      <c r="B3981" s="65" t="s">
        <v>9847</v>
      </c>
      <c r="C3981" s="65" t="s">
        <v>1939</v>
      </c>
      <c r="D3981" s="65" t="s">
        <v>9811</v>
      </c>
      <c r="E3981" s="65" t="s">
        <v>2422</v>
      </c>
      <c r="F3981" s="65">
        <v>60</v>
      </c>
      <c r="G3981" s="65" t="s">
        <v>10513</v>
      </c>
      <c r="H3981" s="65">
        <v>4</v>
      </c>
      <c r="I3981" s="65">
        <v>711.26</v>
      </c>
      <c r="J3981" s="65">
        <v>2414.05</v>
      </c>
      <c r="K3981" s="65">
        <v>113760</v>
      </c>
      <c r="L3981" s="65">
        <v>2500</v>
      </c>
      <c r="M3981" s="65">
        <v>6</v>
      </c>
      <c r="N3981" s="65">
        <v>79.95</v>
      </c>
      <c r="O3981" s="65"/>
    </row>
    <row r="3982" ht="15" spans="1:15">
      <c r="A3982" s="65" t="s">
        <v>36</v>
      </c>
      <c r="B3982" s="65" t="s">
        <v>9848</v>
      </c>
      <c r="C3982" s="65" t="s">
        <v>1939</v>
      </c>
      <c r="D3982" s="65" t="s">
        <v>9811</v>
      </c>
      <c r="E3982" s="65" t="s">
        <v>2422</v>
      </c>
      <c r="F3982" s="65">
        <v>60</v>
      </c>
      <c r="G3982" s="65" t="s">
        <v>10513</v>
      </c>
      <c r="H3982" s="65">
        <v>4</v>
      </c>
      <c r="I3982" s="65">
        <v>711.26</v>
      </c>
      <c r="J3982" s="65">
        <v>2414.05</v>
      </c>
      <c r="K3982" s="65">
        <v>113760</v>
      </c>
      <c r="L3982" s="65">
        <v>2500</v>
      </c>
      <c r="M3982" s="65">
        <v>6</v>
      </c>
      <c r="N3982" s="65">
        <v>79.95</v>
      </c>
      <c r="O3982" s="65"/>
    </row>
    <row r="3983" ht="15" spans="1:15">
      <c r="A3983" s="65" t="s">
        <v>36</v>
      </c>
      <c r="B3983" s="65" t="s">
        <v>9849</v>
      </c>
      <c r="C3983" s="65" t="s">
        <v>1939</v>
      </c>
      <c r="D3983" s="65" t="s">
        <v>9811</v>
      </c>
      <c r="E3983" s="65" t="s">
        <v>2422</v>
      </c>
      <c r="F3983" s="65">
        <v>60</v>
      </c>
      <c r="G3983" s="65" t="s">
        <v>10513</v>
      </c>
      <c r="H3983" s="65">
        <v>4</v>
      </c>
      <c r="I3983" s="65">
        <v>711.26</v>
      </c>
      <c r="J3983" s="65">
        <v>2414.05</v>
      </c>
      <c r="K3983" s="65">
        <v>113760</v>
      </c>
      <c r="L3983" s="65">
        <v>2500</v>
      </c>
      <c r="M3983" s="65">
        <v>6</v>
      </c>
      <c r="N3983" s="65">
        <v>79.95</v>
      </c>
      <c r="O3983" s="65"/>
    </row>
    <row r="3984" ht="15" spans="1:15">
      <c r="A3984" s="65" t="s">
        <v>36</v>
      </c>
      <c r="B3984" s="65" t="s">
        <v>9850</v>
      </c>
      <c r="C3984" s="65" t="s">
        <v>1939</v>
      </c>
      <c r="D3984" s="65" t="s">
        <v>9811</v>
      </c>
      <c r="E3984" s="65" t="s">
        <v>2422</v>
      </c>
      <c r="F3984" s="65">
        <v>60</v>
      </c>
      <c r="G3984" s="65" t="s">
        <v>10513</v>
      </c>
      <c r="H3984" s="65">
        <v>4</v>
      </c>
      <c r="I3984" s="65">
        <v>711.26</v>
      </c>
      <c r="J3984" s="65">
        <v>2414.05</v>
      </c>
      <c r="K3984" s="65">
        <v>113760</v>
      </c>
      <c r="L3984" s="65">
        <v>2500</v>
      </c>
      <c r="M3984" s="65">
        <v>6</v>
      </c>
      <c r="N3984" s="65">
        <v>79.95</v>
      </c>
      <c r="O3984" s="65"/>
    </row>
    <row r="3985" ht="15" spans="1:15">
      <c r="A3985" s="65" t="s">
        <v>36</v>
      </c>
      <c r="B3985" s="65" t="s">
        <v>9851</v>
      </c>
      <c r="C3985" s="65" t="s">
        <v>1939</v>
      </c>
      <c r="D3985" s="65" t="s">
        <v>9811</v>
      </c>
      <c r="E3985" s="65" t="s">
        <v>2422</v>
      </c>
      <c r="F3985" s="65">
        <v>60</v>
      </c>
      <c r="G3985" s="65" t="s">
        <v>10513</v>
      </c>
      <c r="H3985" s="65">
        <v>4</v>
      </c>
      <c r="I3985" s="65">
        <v>711.26</v>
      </c>
      <c r="J3985" s="65">
        <v>2414.05</v>
      </c>
      <c r="K3985" s="65">
        <v>113760</v>
      </c>
      <c r="L3985" s="65">
        <v>2500</v>
      </c>
      <c r="M3985" s="65">
        <v>6</v>
      </c>
      <c r="N3985" s="65">
        <v>79.95</v>
      </c>
      <c r="O3985" s="65"/>
    </row>
    <row r="3986" ht="15" spans="1:15">
      <c r="A3986" s="65" t="s">
        <v>36</v>
      </c>
      <c r="B3986" s="65" t="s">
        <v>9852</v>
      </c>
      <c r="C3986" s="65" t="s">
        <v>1939</v>
      </c>
      <c r="D3986" s="65" t="s">
        <v>9811</v>
      </c>
      <c r="E3986" s="65" t="s">
        <v>2422</v>
      </c>
      <c r="F3986" s="65">
        <v>60</v>
      </c>
      <c r="G3986" s="65" t="s">
        <v>10513</v>
      </c>
      <c r="H3986" s="65">
        <v>4</v>
      </c>
      <c r="I3986" s="65">
        <v>711.26</v>
      </c>
      <c r="J3986" s="65">
        <v>2414.05</v>
      </c>
      <c r="K3986" s="65">
        <v>113760</v>
      </c>
      <c r="L3986" s="65">
        <v>2500</v>
      </c>
      <c r="M3986" s="65">
        <v>6</v>
      </c>
      <c r="N3986" s="65">
        <v>79.95</v>
      </c>
      <c r="O3986" s="65"/>
    </row>
    <row r="3987" ht="15" spans="1:15">
      <c r="A3987" s="65" t="s">
        <v>36</v>
      </c>
      <c r="B3987" s="65" t="s">
        <v>9853</v>
      </c>
      <c r="C3987" s="65" t="s">
        <v>1939</v>
      </c>
      <c r="D3987" s="65" t="s">
        <v>9811</v>
      </c>
      <c r="E3987" s="65" t="s">
        <v>2422</v>
      </c>
      <c r="F3987" s="65">
        <v>60</v>
      </c>
      <c r="G3987" s="65" t="s">
        <v>10513</v>
      </c>
      <c r="H3987" s="65">
        <v>4</v>
      </c>
      <c r="I3987" s="65">
        <v>711.26</v>
      </c>
      <c r="J3987" s="65">
        <v>2414.05</v>
      </c>
      <c r="K3987" s="65">
        <v>113760</v>
      </c>
      <c r="L3987" s="65">
        <v>2500</v>
      </c>
      <c r="M3987" s="65">
        <v>6</v>
      </c>
      <c r="N3987" s="65">
        <v>79.95</v>
      </c>
      <c r="O3987" s="65"/>
    </row>
    <row r="3988" ht="15" spans="1:15">
      <c r="A3988" s="65" t="s">
        <v>36</v>
      </c>
      <c r="B3988" s="65" t="s">
        <v>9854</v>
      </c>
      <c r="C3988" s="65" t="s">
        <v>1939</v>
      </c>
      <c r="D3988" s="65" t="s">
        <v>9811</v>
      </c>
      <c r="E3988" s="65" t="s">
        <v>2422</v>
      </c>
      <c r="F3988" s="65">
        <v>60</v>
      </c>
      <c r="G3988" s="65" t="s">
        <v>10513</v>
      </c>
      <c r="H3988" s="65">
        <v>4</v>
      </c>
      <c r="I3988" s="65">
        <v>711.26</v>
      </c>
      <c r="J3988" s="65">
        <v>2414.05</v>
      </c>
      <c r="K3988" s="65">
        <v>113760</v>
      </c>
      <c r="L3988" s="65">
        <v>2500</v>
      </c>
      <c r="M3988" s="65">
        <v>6</v>
      </c>
      <c r="N3988" s="65">
        <v>79.95</v>
      </c>
      <c r="O3988" s="65"/>
    </row>
    <row r="3989" ht="15" spans="1:15">
      <c r="A3989" s="65" t="s">
        <v>36</v>
      </c>
      <c r="B3989" s="65" t="s">
        <v>9855</v>
      </c>
      <c r="C3989" s="65" t="s">
        <v>1939</v>
      </c>
      <c r="D3989" s="65" t="s">
        <v>9811</v>
      </c>
      <c r="E3989" s="65" t="s">
        <v>2422</v>
      </c>
      <c r="F3989" s="65">
        <v>60</v>
      </c>
      <c r="G3989" s="65" t="s">
        <v>10513</v>
      </c>
      <c r="H3989" s="65">
        <v>4</v>
      </c>
      <c r="I3989" s="65">
        <v>711.26</v>
      </c>
      <c r="J3989" s="65">
        <v>2414.05</v>
      </c>
      <c r="K3989" s="65">
        <v>113760</v>
      </c>
      <c r="L3989" s="65">
        <v>2500</v>
      </c>
      <c r="M3989" s="65">
        <v>6</v>
      </c>
      <c r="N3989" s="65">
        <v>79.95</v>
      </c>
      <c r="O3989" s="65"/>
    </row>
    <row r="3990" ht="15" spans="1:15">
      <c r="A3990" s="65" t="s">
        <v>36</v>
      </c>
      <c r="B3990" s="65" t="s">
        <v>9856</v>
      </c>
      <c r="C3990" s="65" t="s">
        <v>1939</v>
      </c>
      <c r="D3990" s="65" t="s">
        <v>9811</v>
      </c>
      <c r="E3990" s="65" t="s">
        <v>2422</v>
      </c>
      <c r="F3990" s="65">
        <v>60</v>
      </c>
      <c r="G3990" s="65" t="s">
        <v>10513</v>
      </c>
      <c r="H3990" s="65">
        <v>4</v>
      </c>
      <c r="I3990" s="65">
        <v>711.26</v>
      </c>
      <c r="J3990" s="65">
        <v>2414.05</v>
      </c>
      <c r="K3990" s="65">
        <v>113760</v>
      </c>
      <c r="L3990" s="65">
        <v>2500</v>
      </c>
      <c r="M3990" s="65">
        <v>6</v>
      </c>
      <c r="N3990" s="65">
        <v>79.95</v>
      </c>
      <c r="O3990" s="65"/>
    </row>
    <row r="3991" ht="15" spans="1:15">
      <c r="A3991" s="65" t="s">
        <v>36</v>
      </c>
      <c r="B3991" s="65" t="s">
        <v>9857</v>
      </c>
      <c r="C3991" s="65" t="s">
        <v>1939</v>
      </c>
      <c r="D3991" s="65" t="s">
        <v>9811</v>
      </c>
      <c r="E3991" s="65" t="s">
        <v>2422</v>
      </c>
      <c r="F3991" s="65">
        <v>60</v>
      </c>
      <c r="G3991" s="65" t="s">
        <v>10513</v>
      </c>
      <c r="H3991" s="65">
        <v>4</v>
      </c>
      <c r="I3991" s="65">
        <v>711.26</v>
      </c>
      <c r="J3991" s="65">
        <v>2414.05</v>
      </c>
      <c r="K3991" s="65">
        <v>113760</v>
      </c>
      <c r="L3991" s="65">
        <v>2500</v>
      </c>
      <c r="M3991" s="65">
        <v>6</v>
      </c>
      <c r="N3991" s="65">
        <v>79.95</v>
      </c>
      <c r="O3991" s="65"/>
    </row>
    <row r="3992" ht="15" spans="1:15">
      <c r="A3992" s="65" t="s">
        <v>36</v>
      </c>
      <c r="B3992" s="65" t="s">
        <v>9858</v>
      </c>
      <c r="C3992" s="65" t="s">
        <v>1939</v>
      </c>
      <c r="D3992" s="65" t="s">
        <v>9811</v>
      </c>
      <c r="E3992" s="65" t="s">
        <v>2422</v>
      </c>
      <c r="F3992" s="65">
        <v>60</v>
      </c>
      <c r="G3992" s="65" t="s">
        <v>10513</v>
      </c>
      <c r="H3992" s="65">
        <v>4</v>
      </c>
      <c r="I3992" s="65">
        <v>711.26</v>
      </c>
      <c r="J3992" s="65">
        <v>2414.05</v>
      </c>
      <c r="K3992" s="65">
        <v>113760</v>
      </c>
      <c r="L3992" s="65">
        <v>2500</v>
      </c>
      <c r="M3992" s="65">
        <v>6</v>
      </c>
      <c r="N3992" s="65">
        <v>79.95</v>
      </c>
      <c r="O3992" s="65"/>
    </row>
    <row r="3993" ht="15" spans="1:15">
      <c r="A3993" s="65" t="s">
        <v>36</v>
      </c>
      <c r="B3993" s="65" t="s">
        <v>9859</v>
      </c>
      <c r="C3993" s="65" t="s">
        <v>1939</v>
      </c>
      <c r="D3993" s="65" t="s">
        <v>9811</v>
      </c>
      <c r="E3993" s="65" t="s">
        <v>2422</v>
      </c>
      <c r="F3993" s="65">
        <v>60</v>
      </c>
      <c r="G3993" s="65" t="s">
        <v>10513</v>
      </c>
      <c r="H3993" s="65">
        <v>4</v>
      </c>
      <c r="I3993" s="65">
        <v>711.26</v>
      </c>
      <c r="J3993" s="65">
        <v>2414.05</v>
      </c>
      <c r="K3993" s="65">
        <v>113760</v>
      </c>
      <c r="L3993" s="65">
        <v>2500</v>
      </c>
      <c r="M3993" s="65">
        <v>6</v>
      </c>
      <c r="N3993" s="65">
        <v>79.95</v>
      </c>
      <c r="O3993" s="65"/>
    </row>
    <row r="3994" ht="15" spans="1:15">
      <c r="A3994" s="65" t="s">
        <v>36</v>
      </c>
      <c r="B3994" s="65" t="s">
        <v>9876</v>
      </c>
      <c r="C3994" s="65" t="s">
        <v>1939</v>
      </c>
      <c r="D3994" s="65" t="s">
        <v>9811</v>
      </c>
      <c r="E3994" s="65" t="s">
        <v>2422</v>
      </c>
      <c r="F3994" s="65">
        <v>60</v>
      </c>
      <c r="G3994" s="65" t="s">
        <v>10513</v>
      </c>
      <c r="H3994" s="65">
        <v>4</v>
      </c>
      <c r="I3994" s="65">
        <v>711.26</v>
      </c>
      <c r="J3994" s="65">
        <v>2414.05</v>
      </c>
      <c r="K3994" s="65">
        <v>113760</v>
      </c>
      <c r="L3994" s="65">
        <v>2500</v>
      </c>
      <c r="M3994" s="65">
        <v>6</v>
      </c>
      <c r="N3994" s="65">
        <v>79.95</v>
      </c>
      <c r="O3994" s="65"/>
    </row>
    <row r="3995" ht="15" spans="1:15">
      <c r="A3995" s="65" t="s">
        <v>36</v>
      </c>
      <c r="B3995" s="65" t="s">
        <v>9877</v>
      </c>
      <c r="C3995" s="65" t="s">
        <v>1939</v>
      </c>
      <c r="D3995" s="65" t="s">
        <v>9811</v>
      </c>
      <c r="E3995" s="65" t="s">
        <v>2422</v>
      </c>
      <c r="F3995" s="65">
        <v>60</v>
      </c>
      <c r="G3995" s="65" t="s">
        <v>10513</v>
      </c>
      <c r="H3995" s="65">
        <v>4</v>
      </c>
      <c r="I3995" s="65">
        <v>711.26</v>
      </c>
      <c r="J3995" s="65">
        <v>2414.05</v>
      </c>
      <c r="K3995" s="65">
        <v>113760</v>
      </c>
      <c r="L3995" s="65">
        <v>2500</v>
      </c>
      <c r="M3995" s="65">
        <v>6</v>
      </c>
      <c r="N3995" s="65">
        <v>79.95</v>
      </c>
      <c r="O3995" s="65"/>
    </row>
    <row r="3996" ht="15" spans="1:15">
      <c r="A3996" s="65" t="s">
        <v>36</v>
      </c>
      <c r="B3996" s="65" t="s">
        <v>9878</v>
      </c>
      <c r="C3996" s="65" t="s">
        <v>1939</v>
      </c>
      <c r="D3996" s="65" t="s">
        <v>9811</v>
      </c>
      <c r="E3996" s="65" t="s">
        <v>2422</v>
      </c>
      <c r="F3996" s="65">
        <v>60</v>
      </c>
      <c r="G3996" s="65" t="s">
        <v>10513</v>
      </c>
      <c r="H3996" s="65">
        <v>4</v>
      </c>
      <c r="I3996" s="65">
        <v>711.26</v>
      </c>
      <c r="J3996" s="65">
        <v>2414.05</v>
      </c>
      <c r="K3996" s="65">
        <v>113760</v>
      </c>
      <c r="L3996" s="65">
        <v>2500</v>
      </c>
      <c r="M3996" s="65">
        <v>6</v>
      </c>
      <c r="N3996" s="65">
        <v>79.95</v>
      </c>
      <c r="O3996" s="65"/>
    </row>
    <row r="3997" ht="15" spans="1:15">
      <c r="A3997" s="65" t="s">
        <v>36</v>
      </c>
      <c r="B3997" s="65" t="s">
        <v>9879</v>
      </c>
      <c r="C3997" s="65" t="s">
        <v>1939</v>
      </c>
      <c r="D3997" s="65" t="s">
        <v>9811</v>
      </c>
      <c r="E3997" s="65" t="s">
        <v>2422</v>
      </c>
      <c r="F3997" s="65">
        <v>60</v>
      </c>
      <c r="G3997" s="65" t="s">
        <v>10513</v>
      </c>
      <c r="H3997" s="65">
        <v>4</v>
      </c>
      <c r="I3997" s="65">
        <v>711.26</v>
      </c>
      <c r="J3997" s="65">
        <v>2414.05</v>
      </c>
      <c r="K3997" s="65">
        <v>113760</v>
      </c>
      <c r="L3997" s="65">
        <v>2500</v>
      </c>
      <c r="M3997" s="65">
        <v>6</v>
      </c>
      <c r="N3997" s="65">
        <v>79.95</v>
      </c>
      <c r="O3997" s="65"/>
    </row>
    <row r="3998" ht="15" spans="1:15">
      <c r="A3998" s="65" t="s">
        <v>36</v>
      </c>
      <c r="B3998" s="65" t="s">
        <v>9880</v>
      </c>
      <c r="C3998" s="65" t="s">
        <v>1939</v>
      </c>
      <c r="D3998" s="65" t="s">
        <v>9811</v>
      </c>
      <c r="E3998" s="65" t="s">
        <v>2422</v>
      </c>
      <c r="F3998" s="65">
        <v>60</v>
      </c>
      <c r="G3998" s="65" t="s">
        <v>10513</v>
      </c>
      <c r="H3998" s="65">
        <v>4</v>
      </c>
      <c r="I3998" s="65">
        <v>711.26</v>
      </c>
      <c r="J3998" s="65">
        <v>2414.05</v>
      </c>
      <c r="K3998" s="65">
        <v>113760</v>
      </c>
      <c r="L3998" s="65">
        <v>2500</v>
      </c>
      <c r="M3998" s="65">
        <v>6</v>
      </c>
      <c r="N3998" s="65">
        <v>79.95</v>
      </c>
      <c r="O3998" s="65"/>
    </row>
    <row r="3999" ht="15" spans="1:15">
      <c r="A3999" s="65" t="s">
        <v>36</v>
      </c>
      <c r="B3999" s="65" t="s">
        <v>9881</v>
      </c>
      <c r="C3999" s="65" t="s">
        <v>1939</v>
      </c>
      <c r="D3999" s="65" t="s">
        <v>9811</v>
      </c>
      <c r="E3999" s="65" t="s">
        <v>2422</v>
      </c>
      <c r="F3999" s="65">
        <v>60</v>
      </c>
      <c r="G3999" s="65" t="s">
        <v>10513</v>
      </c>
      <c r="H3999" s="65">
        <v>4</v>
      </c>
      <c r="I3999" s="65">
        <v>711.26</v>
      </c>
      <c r="J3999" s="65">
        <v>2414.05</v>
      </c>
      <c r="K3999" s="65">
        <v>113760</v>
      </c>
      <c r="L3999" s="65">
        <v>2500</v>
      </c>
      <c r="M3999" s="65">
        <v>6</v>
      </c>
      <c r="N3999" s="65">
        <v>79.95</v>
      </c>
      <c r="O3999" s="65"/>
    </row>
    <row r="4000" ht="15" spans="1:15">
      <c r="A4000" s="65" t="s">
        <v>36</v>
      </c>
      <c r="B4000" s="65" t="s">
        <v>9882</v>
      </c>
      <c r="C4000" s="65" t="s">
        <v>1939</v>
      </c>
      <c r="D4000" s="65" t="s">
        <v>9811</v>
      </c>
      <c r="E4000" s="65" t="s">
        <v>2422</v>
      </c>
      <c r="F4000" s="65">
        <v>60</v>
      </c>
      <c r="G4000" s="65" t="s">
        <v>10513</v>
      </c>
      <c r="H4000" s="65">
        <v>4</v>
      </c>
      <c r="I4000" s="65">
        <v>711.26</v>
      </c>
      <c r="J4000" s="65">
        <v>2414.05</v>
      </c>
      <c r="K4000" s="65">
        <v>113760</v>
      </c>
      <c r="L4000" s="65">
        <v>2500</v>
      </c>
      <c r="M4000" s="65">
        <v>6</v>
      </c>
      <c r="N4000" s="65">
        <v>79.95</v>
      </c>
      <c r="O4000" s="65"/>
    </row>
    <row r="4001" ht="15" spans="1:15">
      <c r="A4001" s="65" t="s">
        <v>36</v>
      </c>
      <c r="B4001" s="65" t="s">
        <v>9883</v>
      </c>
      <c r="C4001" s="65" t="s">
        <v>1939</v>
      </c>
      <c r="D4001" s="65" t="s">
        <v>9811</v>
      </c>
      <c r="E4001" s="65" t="s">
        <v>2422</v>
      </c>
      <c r="F4001" s="65">
        <v>60</v>
      </c>
      <c r="G4001" s="65" t="s">
        <v>10513</v>
      </c>
      <c r="H4001" s="65">
        <v>4</v>
      </c>
      <c r="I4001" s="65">
        <v>711.26</v>
      </c>
      <c r="J4001" s="65">
        <v>2414.05</v>
      </c>
      <c r="K4001" s="65">
        <v>113760</v>
      </c>
      <c r="L4001" s="65">
        <v>2500</v>
      </c>
      <c r="M4001" s="65">
        <v>6</v>
      </c>
      <c r="N4001" s="65">
        <v>79.95</v>
      </c>
      <c r="O4001" s="65"/>
    </row>
    <row r="4002" ht="15" spans="1:15">
      <c r="A4002" s="65" t="s">
        <v>36</v>
      </c>
      <c r="B4002" s="65" t="s">
        <v>9985</v>
      </c>
      <c r="C4002" s="65" t="s">
        <v>1939</v>
      </c>
      <c r="D4002" s="65" t="s">
        <v>9811</v>
      </c>
      <c r="E4002" s="65" t="s">
        <v>2422</v>
      </c>
      <c r="F4002" s="65">
        <v>60</v>
      </c>
      <c r="G4002" s="65" t="s">
        <v>10513</v>
      </c>
      <c r="H4002" s="65">
        <v>4</v>
      </c>
      <c r="I4002" s="65">
        <v>711.26</v>
      </c>
      <c r="J4002" s="65">
        <v>2414.05</v>
      </c>
      <c r="K4002" s="65">
        <v>113760</v>
      </c>
      <c r="L4002" s="65">
        <v>2500</v>
      </c>
      <c r="M4002" s="65">
        <v>6</v>
      </c>
      <c r="N4002" s="65">
        <v>79.95</v>
      </c>
      <c r="O4002" s="65"/>
    </row>
    <row r="4003" ht="15" spans="1:15">
      <c r="A4003" s="65" t="s">
        <v>36</v>
      </c>
      <c r="B4003" s="65" t="s">
        <v>9986</v>
      </c>
      <c r="C4003" s="65" t="s">
        <v>1939</v>
      </c>
      <c r="D4003" s="65" t="s">
        <v>9811</v>
      </c>
      <c r="E4003" s="65" t="s">
        <v>2422</v>
      </c>
      <c r="F4003" s="65">
        <v>60</v>
      </c>
      <c r="G4003" s="65" t="s">
        <v>10513</v>
      </c>
      <c r="H4003" s="65">
        <v>4</v>
      </c>
      <c r="I4003" s="65">
        <v>711.26</v>
      </c>
      <c r="J4003" s="65">
        <v>2414.05</v>
      </c>
      <c r="K4003" s="65">
        <v>113760</v>
      </c>
      <c r="L4003" s="65">
        <v>2500</v>
      </c>
      <c r="M4003" s="65">
        <v>6</v>
      </c>
      <c r="N4003" s="65">
        <v>79.95</v>
      </c>
      <c r="O4003" s="65"/>
    </row>
    <row r="4004" ht="15" spans="1:15">
      <c r="A4004" s="65" t="s">
        <v>36</v>
      </c>
      <c r="B4004" s="65" t="s">
        <v>9987</v>
      </c>
      <c r="C4004" s="65" t="s">
        <v>1939</v>
      </c>
      <c r="D4004" s="65" t="s">
        <v>9811</v>
      </c>
      <c r="E4004" s="65" t="s">
        <v>2422</v>
      </c>
      <c r="F4004" s="65">
        <v>60</v>
      </c>
      <c r="G4004" s="65" t="s">
        <v>10513</v>
      </c>
      <c r="H4004" s="65">
        <v>4</v>
      </c>
      <c r="I4004" s="65">
        <v>711.46</v>
      </c>
      <c r="J4004" s="65">
        <v>2414.08</v>
      </c>
      <c r="K4004" s="65">
        <v>113760</v>
      </c>
      <c r="L4004" s="65">
        <v>2500</v>
      </c>
      <c r="M4004" s="65">
        <v>6</v>
      </c>
      <c r="N4004" s="65">
        <v>79.92</v>
      </c>
      <c r="O4004" s="65"/>
    </row>
    <row r="4005" ht="15" spans="1:15">
      <c r="A4005" s="65" t="s">
        <v>36</v>
      </c>
      <c r="B4005" s="65" t="s">
        <v>9619</v>
      </c>
      <c r="C4005" s="65" t="s">
        <v>1939</v>
      </c>
      <c r="D4005" s="65" t="s">
        <v>9621</v>
      </c>
      <c r="E4005" s="65" t="s">
        <v>1997</v>
      </c>
      <c r="F4005" s="65">
        <v>60</v>
      </c>
      <c r="G4005" s="65" t="s">
        <v>10513</v>
      </c>
      <c r="H4005" s="65">
        <v>4</v>
      </c>
      <c r="I4005" s="65">
        <v>736.52</v>
      </c>
      <c r="J4005" s="65">
        <v>2499.78</v>
      </c>
      <c r="K4005" s="65">
        <v>117800</v>
      </c>
      <c r="L4005" s="65">
        <v>2600</v>
      </c>
      <c r="M4005" s="65">
        <v>6</v>
      </c>
      <c r="N4005" s="65">
        <v>94.22</v>
      </c>
      <c r="O4005" s="65" t="s">
        <v>8689</v>
      </c>
    </row>
    <row r="4006" ht="15" spans="1:15">
      <c r="A4006" s="65" t="s">
        <v>36</v>
      </c>
      <c r="B4006" s="65" t="s">
        <v>9622</v>
      </c>
      <c r="C4006" s="65" t="s">
        <v>1939</v>
      </c>
      <c r="D4006" s="65" t="s">
        <v>9621</v>
      </c>
      <c r="E4006" s="65" t="s">
        <v>1997</v>
      </c>
      <c r="F4006" s="65">
        <v>60</v>
      </c>
      <c r="G4006" s="65" t="s">
        <v>10513</v>
      </c>
      <c r="H4006" s="65">
        <v>4</v>
      </c>
      <c r="I4006" s="65">
        <v>736.52</v>
      </c>
      <c r="J4006" s="65">
        <v>2499.78</v>
      </c>
      <c r="K4006" s="65">
        <v>117800</v>
      </c>
      <c r="L4006" s="65">
        <v>2600</v>
      </c>
      <c r="M4006" s="65">
        <v>6</v>
      </c>
      <c r="N4006" s="65">
        <v>94.22</v>
      </c>
      <c r="O4006" s="65" t="s">
        <v>8689</v>
      </c>
    </row>
    <row r="4007" ht="15" spans="1:15">
      <c r="A4007" s="65" t="s">
        <v>36</v>
      </c>
      <c r="B4007" s="65" t="s">
        <v>9624</v>
      </c>
      <c r="C4007" s="65" t="s">
        <v>1939</v>
      </c>
      <c r="D4007" s="65" t="s">
        <v>9621</v>
      </c>
      <c r="E4007" s="65" t="s">
        <v>1997</v>
      </c>
      <c r="F4007" s="65">
        <v>60</v>
      </c>
      <c r="G4007" s="65" t="s">
        <v>10513</v>
      </c>
      <c r="H4007" s="65">
        <v>4</v>
      </c>
      <c r="I4007" s="65">
        <v>736.52</v>
      </c>
      <c r="J4007" s="65">
        <v>2499.78</v>
      </c>
      <c r="K4007" s="65">
        <v>117800</v>
      </c>
      <c r="L4007" s="65">
        <v>2600</v>
      </c>
      <c r="M4007" s="65">
        <v>6</v>
      </c>
      <c r="N4007" s="65">
        <v>94.22</v>
      </c>
      <c r="O4007" s="65" t="s">
        <v>8689</v>
      </c>
    </row>
    <row r="4008" ht="15" spans="1:15">
      <c r="A4008" s="65" t="s">
        <v>36</v>
      </c>
      <c r="B4008" s="65" t="s">
        <v>9626</v>
      </c>
      <c r="C4008" s="65" t="s">
        <v>1939</v>
      </c>
      <c r="D4008" s="65" t="s">
        <v>9621</v>
      </c>
      <c r="E4008" s="65" t="s">
        <v>1997</v>
      </c>
      <c r="F4008" s="65">
        <v>60</v>
      </c>
      <c r="G4008" s="65" t="s">
        <v>10513</v>
      </c>
      <c r="H4008" s="65">
        <v>4</v>
      </c>
      <c r="I4008" s="65">
        <v>736.52</v>
      </c>
      <c r="J4008" s="65">
        <v>2499.78</v>
      </c>
      <c r="K4008" s="65">
        <v>117800</v>
      </c>
      <c r="L4008" s="65">
        <v>2600</v>
      </c>
      <c r="M4008" s="65">
        <v>6</v>
      </c>
      <c r="N4008" s="65">
        <v>94.22</v>
      </c>
      <c r="O4008" s="65" t="s">
        <v>8689</v>
      </c>
    </row>
    <row r="4009" ht="15" spans="1:15">
      <c r="A4009" s="65" t="s">
        <v>36</v>
      </c>
      <c r="B4009" s="65" t="s">
        <v>9628</v>
      </c>
      <c r="C4009" s="65" t="s">
        <v>1939</v>
      </c>
      <c r="D4009" s="65" t="s">
        <v>9621</v>
      </c>
      <c r="E4009" s="65" t="s">
        <v>1997</v>
      </c>
      <c r="F4009" s="65">
        <v>60</v>
      </c>
      <c r="G4009" s="65" t="s">
        <v>10513</v>
      </c>
      <c r="H4009" s="65">
        <v>4</v>
      </c>
      <c r="I4009" s="65">
        <v>736.52</v>
      </c>
      <c r="J4009" s="65">
        <v>2499.78</v>
      </c>
      <c r="K4009" s="65">
        <v>117800</v>
      </c>
      <c r="L4009" s="65">
        <v>2600</v>
      </c>
      <c r="M4009" s="65">
        <v>6</v>
      </c>
      <c r="N4009" s="65">
        <v>94.22</v>
      </c>
      <c r="O4009" s="65" t="s">
        <v>8689</v>
      </c>
    </row>
    <row r="4010" ht="15" spans="1:15">
      <c r="A4010" s="65" t="s">
        <v>36</v>
      </c>
      <c r="B4010" s="65" t="s">
        <v>9630</v>
      </c>
      <c r="C4010" s="65" t="s">
        <v>1939</v>
      </c>
      <c r="D4010" s="65" t="s">
        <v>9621</v>
      </c>
      <c r="E4010" s="65" t="s">
        <v>1997</v>
      </c>
      <c r="F4010" s="65">
        <v>60</v>
      </c>
      <c r="G4010" s="65" t="s">
        <v>10513</v>
      </c>
      <c r="H4010" s="65">
        <v>4</v>
      </c>
      <c r="I4010" s="65">
        <v>736.52</v>
      </c>
      <c r="J4010" s="65">
        <v>2499.78</v>
      </c>
      <c r="K4010" s="65">
        <v>117800</v>
      </c>
      <c r="L4010" s="65">
        <v>2600</v>
      </c>
      <c r="M4010" s="65">
        <v>6</v>
      </c>
      <c r="N4010" s="65">
        <v>94.22</v>
      </c>
      <c r="O4010" s="65" t="s">
        <v>8689</v>
      </c>
    </row>
    <row r="4011" ht="15" spans="1:15">
      <c r="A4011" s="65" t="s">
        <v>36</v>
      </c>
      <c r="B4011" s="65" t="s">
        <v>9632</v>
      </c>
      <c r="C4011" s="65" t="s">
        <v>1939</v>
      </c>
      <c r="D4011" s="65" t="s">
        <v>9621</v>
      </c>
      <c r="E4011" s="65" t="s">
        <v>1997</v>
      </c>
      <c r="F4011" s="65">
        <v>60</v>
      </c>
      <c r="G4011" s="65" t="s">
        <v>10513</v>
      </c>
      <c r="H4011" s="65">
        <v>4</v>
      </c>
      <c r="I4011" s="65">
        <v>736.52</v>
      </c>
      <c r="J4011" s="65">
        <v>2499.78</v>
      </c>
      <c r="K4011" s="65">
        <v>117800</v>
      </c>
      <c r="L4011" s="65">
        <v>2600</v>
      </c>
      <c r="M4011" s="65">
        <v>6</v>
      </c>
      <c r="N4011" s="65">
        <v>94.22</v>
      </c>
      <c r="O4011" s="65" t="s">
        <v>8689</v>
      </c>
    </row>
    <row r="4012" ht="15" spans="1:15">
      <c r="A4012" s="65" t="s">
        <v>36</v>
      </c>
      <c r="B4012" s="65" t="s">
        <v>9634</v>
      </c>
      <c r="C4012" s="65" t="s">
        <v>1939</v>
      </c>
      <c r="D4012" s="65" t="s">
        <v>9621</v>
      </c>
      <c r="E4012" s="65" t="s">
        <v>1997</v>
      </c>
      <c r="F4012" s="65">
        <v>60</v>
      </c>
      <c r="G4012" s="65" t="s">
        <v>10513</v>
      </c>
      <c r="H4012" s="65">
        <v>4</v>
      </c>
      <c r="I4012" s="65">
        <v>736.52</v>
      </c>
      <c r="J4012" s="65">
        <v>2499.78</v>
      </c>
      <c r="K4012" s="65">
        <v>117800</v>
      </c>
      <c r="L4012" s="65">
        <v>2600</v>
      </c>
      <c r="M4012" s="65">
        <v>6</v>
      </c>
      <c r="N4012" s="65">
        <v>94.22</v>
      </c>
      <c r="O4012" s="65" t="s">
        <v>8689</v>
      </c>
    </row>
    <row r="4013" ht="15" spans="1:15">
      <c r="A4013" s="65" t="s">
        <v>36</v>
      </c>
      <c r="B4013" s="65" t="s">
        <v>9636</v>
      </c>
      <c r="C4013" s="65" t="s">
        <v>1939</v>
      </c>
      <c r="D4013" s="65" t="s">
        <v>9621</v>
      </c>
      <c r="E4013" s="65" t="s">
        <v>1997</v>
      </c>
      <c r="F4013" s="65">
        <v>60</v>
      </c>
      <c r="G4013" s="65" t="s">
        <v>10513</v>
      </c>
      <c r="H4013" s="65">
        <v>4</v>
      </c>
      <c r="I4013" s="65">
        <v>736.52</v>
      </c>
      <c r="J4013" s="65">
        <v>2499.78</v>
      </c>
      <c r="K4013" s="65">
        <v>117800</v>
      </c>
      <c r="L4013" s="65">
        <v>2600</v>
      </c>
      <c r="M4013" s="65">
        <v>6</v>
      </c>
      <c r="N4013" s="65">
        <v>94.22</v>
      </c>
      <c r="O4013" s="65" t="s">
        <v>8689</v>
      </c>
    </row>
    <row r="4014" ht="15" spans="1:15">
      <c r="A4014" s="65" t="s">
        <v>36</v>
      </c>
      <c r="B4014" s="65" t="s">
        <v>9638</v>
      </c>
      <c r="C4014" s="65" t="s">
        <v>1939</v>
      </c>
      <c r="D4014" s="65" t="s">
        <v>9621</v>
      </c>
      <c r="E4014" s="65" t="s">
        <v>1997</v>
      </c>
      <c r="F4014" s="65">
        <v>60</v>
      </c>
      <c r="G4014" s="65" t="s">
        <v>10513</v>
      </c>
      <c r="H4014" s="65">
        <v>4</v>
      </c>
      <c r="I4014" s="65">
        <v>736.52</v>
      </c>
      <c r="J4014" s="65">
        <v>2499.78</v>
      </c>
      <c r="K4014" s="65">
        <v>117800</v>
      </c>
      <c r="L4014" s="65">
        <v>2600</v>
      </c>
      <c r="M4014" s="65">
        <v>6</v>
      </c>
      <c r="N4014" s="65">
        <v>94.22</v>
      </c>
      <c r="O4014" s="65" t="s">
        <v>8689</v>
      </c>
    </row>
    <row r="4015" ht="15" spans="1:15">
      <c r="A4015" s="65" t="s">
        <v>36</v>
      </c>
      <c r="B4015" s="65" t="s">
        <v>9640</v>
      </c>
      <c r="C4015" s="65" t="s">
        <v>1939</v>
      </c>
      <c r="D4015" s="65" t="s">
        <v>9621</v>
      </c>
      <c r="E4015" s="65" t="s">
        <v>1997</v>
      </c>
      <c r="F4015" s="65">
        <v>60</v>
      </c>
      <c r="G4015" s="65" t="s">
        <v>10513</v>
      </c>
      <c r="H4015" s="65">
        <v>4</v>
      </c>
      <c r="I4015" s="65">
        <v>736.55</v>
      </c>
      <c r="J4015" s="65">
        <v>2499.8</v>
      </c>
      <c r="K4015" s="65">
        <v>117800</v>
      </c>
      <c r="L4015" s="65">
        <v>2600</v>
      </c>
      <c r="M4015" s="65">
        <v>6</v>
      </c>
      <c r="N4015" s="65">
        <v>94.2</v>
      </c>
      <c r="O4015" s="65" t="s">
        <v>8689</v>
      </c>
    </row>
    <row r="4016" ht="15" spans="1:15">
      <c r="A4016" s="65" t="s">
        <v>36</v>
      </c>
      <c r="B4016" s="65" t="s">
        <v>10347</v>
      </c>
      <c r="C4016" s="65" t="s">
        <v>1939</v>
      </c>
      <c r="D4016" s="65" t="s">
        <v>10350</v>
      </c>
      <c r="E4016" s="65" t="s">
        <v>1935</v>
      </c>
      <c r="F4016" s="65">
        <v>28</v>
      </c>
      <c r="G4016" s="65" t="s">
        <v>10513</v>
      </c>
      <c r="H4016" s="65">
        <v>0</v>
      </c>
      <c r="I4016" s="65">
        <v>0</v>
      </c>
      <c r="J4016" s="65">
        <v>2537.79</v>
      </c>
      <c r="K4016" s="65">
        <v>65000</v>
      </c>
      <c r="L4016" s="65">
        <v>2600</v>
      </c>
      <c r="M4016" s="65">
        <v>6</v>
      </c>
      <c r="N4016" s="65">
        <v>56.21</v>
      </c>
      <c r="O4016" s="65"/>
    </row>
    <row r="4017" ht="15" spans="1:15">
      <c r="A4017" s="65" t="s">
        <v>36</v>
      </c>
      <c r="B4017" s="65" t="s">
        <v>10351</v>
      </c>
      <c r="C4017" s="65" t="s">
        <v>1939</v>
      </c>
      <c r="D4017" s="65" t="s">
        <v>10350</v>
      </c>
      <c r="E4017" s="65" t="s">
        <v>1935</v>
      </c>
      <c r="F4017" s="65">
        <v>28</v>
      </c>
      <c r="G4017" s="65" t="s">
        <v>10513</v>
      </c>
      <c r="H4017" s="65">
        <v>0</v>
      </c>
      <c r="I4017" s="65">
        <v>0</v>
      </c>
      <c r="J4017" s="65">
        <v>2537.79</v>
      </c>
      <c r="K4017" s="65">
        <v>65000</v>
      </c>
      <c r="L4017" s="65">
        <v>2600</v>
      </c>
      <c r="M4017" s="65">
        <v>6</v>
      </c>
      <c r="N4017" s="65">
        <v>56.21</v>
      </c>
      <c r="O4017" s="65"/>
    </row>
    <row r="4018" ht="15" spans="1:15">
      <c r="A4018" s="65" t="s">
        <v>36</v>
      </c>
      <c r="B4018" s="65" t="s">
        <v>10353</v>
      </c>
      <c r="C4018" s="65" t="s">
        <v>1939</v>
      </c>
      <c r="D4018" s="65" t="s">
        <v>10350</v>
      </c>
      <c r="E4018" s="65" t="s">
        <v>1935</v>
      </c>
      <c r="F4018" s="65">
        <v>28</v>
      </c>
      <c r="G4018" s="65" t="s">
        <v>10513</v>
      </c>
      <c r="H4018" s="65">
        <v>0</v>
      </c>
      <c r="I4018" s="65">
        <v>0</v>
      </c>
      <c r="J4018" s="65">
        <v>2537.79</v>
      </c>
      <c r="K4018" s="65">
        <v>65000</v>
      </c>
      <c r="L4018" s="65">
        <v>2600</v>
      </c>
      <c r="M4018" s="65">
        <v>6</v>
      </c>
      <c r="N4018" s="65">
        <v>56.21</v>
      </c>
      <c r="O4018" s="65"/>
    </row>
    <row r="4019" ht="15" spans="1:15">
      <c r="A4019" s="65" t="s">
        <v>36</v>
      </c>
      <c r="B4019" s="65" t="s">
        <v>10355</v>
      </c>
      <c r="C4019" s="65" t="s">
        <v>1939</v>
      </c>
      <c r="D4019" s="65" t="s">
        <v>10350</v>
      </c>
      <c r="E4019" s="65" t="s">
        <v>1935</v>
      </c>
      <c r="F4019" s="65">
        <v>28</v>
      </c>
      <c r="G4019" s="65" t="s">
        <v>10513</v>
      </c>
      <c r="H4019" s="65">
        <v>0</v>
      </c>
      <c r="I4019" s="65">
        <v>0</v>
      </c>
      <c r="J4019" s="65">
        <v>2537.79</v>
      </c>
      <c r="K4019" s="65">
        <v>65000</v>
      </c>
      <c r="L4019" s="65">
        <v>2600</v>
      </c>
      <c r="M4019" s="65">
        <v>6</v>
      </c>
      <c r="N4019" s="65">
        <v>56.21</v>
      </c>
      <c r="O4019" s="65"/>
    </row>
    <row r="4020" ht="15" spans="1:15">
      <c r="A4020" s="65" t="s">
        <v>36</v>
      </c>
      <c r="B4020" s="65" t="s">
        <v>10357</v>
      </c>
      <c r="C4020" s="65" t="s">
        <v>1939</v>
      </c>
      <c r="D4020" s="65" t="s">
        <v>10350</v>
      </c>
      <c r="E4020" s="65" t="s">
        <v>1935</v>
      </c>
      <c r="F4020" s="65">
        <v>28</v>
      </c>
      <c r="G4020" s="65" t="s">
        <v>10513</v>
      </c>
      <c r="H4020" s="65">
        <v>0</v>
      </c>
      <c r="I4020" s="65">
        <v>0</v>
      </c>
      <c r="J4020" s="65">
        <v>2537.79</v>
      </c>
      <c r="K4020" s="65">
        <v>65000</v>
      </c>
      <c r="L4020" s="65">
        <v>2600</v>
      </c>
      <c r="M4020" s="65">
        <v>6</v>
      </c>
      <c r="N4020" s="65">
        <v>56.21</v>
      </c>
      <c r="O4020" s="65"/>
    </row>
    <row r="4021" ht="15" spans="1:15">
      <c r="A4021" s="65" t="s">
        <v>36</v>
      </c>
      <c r="B4021" s="65" t="s">
        <v>10359</v>
      </c>
      <c r="C4021" s="65" t="s">
        <v>1939</v>
      </c>
      <c r="D4021" s="65" t="s">
        <v>10350</v>
      </c>
      <c r="E4021" s="65" t="s">
        <v>1935</v>
      </c>
      <c r="F4021" s="65">
        <v>28</v>
      </c>
      <c r="G4021" s="65" t="s">
        <v>10513</v>
      </c>
      <c r="H4021" s="65">
        <v>0</v>
      </c>
      <c r="I4021" s="65">
        <v>0</v>
      </c>
      <c r="J4021" s="65">
        <v>2537.79</v>
      </c>
      <c r="K4021" s="65">
        <v>65000</v>
      </c>
      <c r="L4021" s="65">
        <v>2600</v>
      </c>
      <c r="M4021" s="65">
        <v>6</v>
      </c>
      <c r="N4021" s="65">
        <v>56.21</v>
      </c>
      <c r="O4021" s="65"/>
    </row>
    <row r="4022" ht="15" spans="1:15">
      <c r="A4022" s="65" t="s">
        <v>36</v>
      </c>
      <c r="B4022" s="65" t="s">
        <v>10361</v>
      </c>
      <c r="C4022" s="65" t="s">
        <v>1939</v>
      </c>
      <c r="D4022" s="65" t="s">
        <v>10350</v>
      </c>
      <c r="E4022" s="65" t="s">
        <v>1935</v>
      </c>
      <c r="F4022" s="65">
        <v>28</v>
      </c>
      <c r="G4022" s="65" t="s">
        <v>10513</v>
      </c>
      <c r="H4022" s="65">
        <v>0</v>
      </c>
      <c r="I4022" s="65">
        <v>0</v>
      </c>
      <c r="J4022" s="65">
        <v>2537.79</v>
      </c>
      <c r="K4022" s="65">
        <v>65000</v>
      </c>
      <c r="L4022" s="65">
        <v>2600</v>
      </c>
      <c r="M4022" s="65">
        <v>6</v>
      </c>
      <c r="N4022" s="65">
        <v>56.21</v>
      </c>
      <c r="O4022" s="65"/>
    </row>
    <row r="4023" ht="15" spans="1:15">
      <c r="A4023" s="65" t="s">
        <v>36</v>
      </c>
      <c r="B4023" s="65" t="s">
        <v>10363</v>
      </c>
      <c r="C4023" s="65" t="s">
        <v>1939</v>
      </c>
      <c r="D4023" s="65" t="s">
        <v>10350</v>
      </c>
      <c r="E4023" s="65" t="s">
        <v>1935</v>
      </c>
      <c r="F4023" s="65">
        <v>28</v>
      </c>
      <c r="G4023" s="65" t="s">
        <v>10513</v>
      </c>
      <c r="H4023" s="65">
        <v>0</v>
      </c>
      <c r="I4023" s="65">
        <v>0</v>
      </c>
      <c r="J4023" s="65">
        <v>2537.79</v>
      </c>
      <c r="K4023" s="65">
        <v>65000</v>
      </c>
      <c r="L4023" s="65">
        <v>2600</v>
      </c>
      <c r="M4023" s="65">
        <v>6</v>
      </c>
      <c r="N4023" s="65">
        <v>56.21</v>
      </c>
      <c r="O4023" s="65"/>
    </row>
    <row r="4024" ht="15" spans="1:15">
      <c r="A4024" s="65" t="s">
        <v>36</v>
      </c>
      <c r="B4024" s="65" t="s">
        <v>10365</v>
      </c>
      <c r="C4024" s="65" t="s">
        <v>1939</v>
      </c>
      <c r="D4024" s="65" t="s">
        <v>10350</v>
      </c>
      <c r="E4024" s="65" t="s">
        <v>1935</v>
      </c>
      <c r="F4024" s="65">
        <v>28</v>
      </c>
      <c r="G4024" s="65" t="s">
        <v>10513</v>
      </c>
      <c r="H4024" s="65">
        <v>0</v>
      </c>
      <c r="I4024" s="65">
        <v>0</v>
      </c>
      <c r="J4024" s="65">
        <v>2537.79</v>
      </c>
      <c r="K4024" s="65">
        <v>65000</v>
      </c>
      <c r="L4024" s="65">
        <v>2600</v>
      </c>
      <c r="M4024" s="65">
        <v>6</v>
      </c>
      <c r="N4024" s="65">
        <v>56.21</v>
      </c>
      <c r="O4024" s="65"/>
    </row>
    <row r="4025" ht="15" spans="1:15">
      <c r="A4025" s="65" t="s">
        <v>36</v>
      </c>
      <c r="B4025" s="65" t="s">
        <v>10367</v>
      </c>
      <c r="C4025" s="65" t="s">
        <v>1939</v>
      </c>
      <c r="D4025" s="65" t="s">
        <v>10350</v>
      </c>
      <c r="E4025" s="65" t="s">
        <v>1935</v>
      </c>
      <c r="F4025" s="65">
        <v>28</v>
      </c>
      <c r="G4025" s="65" t="s">
        <v>10513</v>
      </c>
      <c r="H4025" s="65">
        <v>0</v>
      </c>
      <c r="I4025" s="65">
        <v>0</v>
      </c>
      <c r="J4025" s="65">
        <v>2537.79</v>
      </c>
      <c r="K4025" s="65">
        <v>65000</v>
      </c>
      <c r="L4025" s="65">
        <v>2600</v>
      </c>
      <c r="M4025" s="65">
        <v>6</v>
      </c>
      <c r="N4025" s="65">
        <v>56.21</v>
      </c>
      <c r="O4025" s="65"/>
    </row>
    <row r="4026" ht="15" spans="1:15">
      <c r="A4026" s="65" t="s">
        <v>36</v>
      </c>
      <c r="B4026" s="65" t="s">
        <v>10369</v>
      </c>
      <c r="C4026" s="65" t="s">
        <v>1939</v>
      </c>
      <c r="D4026" s="65" t="s">
        <v>10350</v>
      </c>
      <c r="E4026" s="65" t="s">
        <v>1935</v>
      </c>
      <c r="F4026" s="65">
        <v>28</v>
      </c>
      <c r="G4026" s="65" t="s">
        <v>10513</v>
      </c>
      <c r="H4026" s="65">
        <v>0</v>
      </c>
      <c r="I4026" s="65">
        <v>0</v>
      </c>
      <c r="J4026" s="65">
        <v>2459.7</v>
      </c>
      <c r="K4026" s="65">
        <v>63000</v>
      </c>
      <c r="L4026" s="65">
        <v>2550</v>
      </c>
      <c r="M4026" s="65">
        <v>6</v>
      </c>
      <c r="N4026" s="65">
        <v>84.3</v>
      </c>
      <c r="O4026" s="65"/>
    </row>
    <row r="4027" ht="15" spans="1:15">
      <c r="A4027" s="65" t="s">
        <v>36</v>
      </c>
      <c r="B4027" s="65" t="s">
        <v>10372</v>
      </c>
      <c r="C4027" s="65" t="s">
        <v>1939</v>
      </c>
      <c r="D4027" s="65" t="s">
        <v>10350</v>
      </c>
      <c r="E4027" s="65" t="s">
        <v>1935</v>
      </c>
      <c r="F4027" s="65">
        <v>28</v>
      </c>
      <c r="G4027" s="65" t="s">
        <v>10513</v>
      </c>
      <c r="H4027" s="65">
        <v>0</v>
      </c>
      <c r="I4027" s="65">
        <v>0</v>
      </c>
      <c r="J4027" s="65">
        <v>2459.66</v>
      </c>
      <c r="K4027" s="65">
        <v>63000</v>
      </c>
      <c r="L4027" s="65">
        <v>2550</v>
      </c>
      <c r="M4027" s="65">
        <v>6</v>
      </c>
      <c r="N4027" s="65">
        <v>84.34</v>
      </c>
      <c r="O4027" s="65"/>
    </row>
    <row r="4028" ht="15" spans="1:15">
      <c r="A4028" s="65" t="s">
        <v>36</v>
      </c>
      <c r="B4028" s="65" t="s">
        <v>9309</v>
      </c>
      <c r="C4028" s="65" t="s">
        <v>1939</v>
      </c>
      <c r="D4028" s="65" t="s">
        <v>9312</v>
      </c>
      <c r="E4028" s="65" t="s">
        <v>1935</v>
      </c>
      <c r="F4028" s="65">
        <v>60</v>
      </c>
      <c r="G4028" s="65" t="s">
        <v>10513</v>
      </c>
      <c r="H4028" s="65">
        <v>4</v>
      </c>
      <c r="I4028" s="65">
        <v>711.26</v>
      </c>
      <c r="J4028" s="65">
        <v>2414.05</v>
      </c>
      <c r="K4028" s="65">
        <v>113760</v>
      </c>
      <c r="L4028" s="65">
        <v>2500</v>
      </c>
      <c r="M4028" s="65">
        <v>6</v>
      </c>
      <c r="N4028" s="65">
        <v>79.95</v>
      </c>
      <c r="O4028" s="65"/>
    </row>
    <row r="4029" ht="15" spans="1:15">
      <c r="A4029" s="65" t="s">
        <v>36</v>
      </c>
      <c r="B4029" s="65" t="s">
        <v>9313</v>
      </c>
      <c r="C4029" s="65" t="s">
        <v>1939</v>
      </c>
      <c r="D4029" s="65" t="s">
        <v>9312</v>
      </c>
      <c r="E4029" s="65" t="s">
        <v>1935</v>
      </c>
      <c r="F4029" s="65">
        <v>60</v>
      </c>
      <c r="G4029" s="65" t="s">
        <v>10513</v>
      </c>
      <c r="H4029" s="65">
        <v>4</v>
      </c>
      <c r="I4029" s="65">
        <v>711.26</v>
      </c>
      <c r="J4029" s="65">
        <v>2414.05</v>
      </c>
      <c r="K4029" s="65">
        <v>113760</v>
      </c>
      <c r="L4029" s="65">
        <v>2500</v>
      </c>
      <c r="M4029" s="65">
        <v>6</v>
      </c>
      <c r="N4029" s="65">
        <v>79.95</v>
      </c>
      <c r="O4029" s="65"/>
    </row>
    <row r="4030" ht="15" spans="1:15">
      <c r="A4030" s="65" t="s">
        <v>36</v>
      </c>
      <c r="B4030" s="65" t="s">
        <v>9315</v>
      </c>
      <c r="C4030" s="65" t="s">
        <v>1939</v>
      </c>
      <c r="D4030" s="65" t="s">
        <v>9312</v>
      </c>
      <c r="E4030" s="65" t="s">
        <v>1935</v>
      </c>
      <c r="F4030" s="65">
        <v>60</v>
      </c>
      <c r="G4030" s="65" t="s">
        <v>10513</v>
      </c>
      <c r="H4030" s="65">
        <v>4</v>
      </c>
      <c r="I4030" s="65">
        <v>711.27</v>
      </c>
      <c r="J4030" s="65">
        <v>2414.05</v>
      </c>
      <c r="K4030" s="65">
        <v>113760</v>
      </c>
      <c r="L4030" s="65">
        <v>2500</v>
      </c>
      <c r="M4030" s="65">
        <v>6</v>
      </c>
      <c r="N4030" s="65">
        <v>79.95</v>
      </c>
      <c r="O4030" s="65"/>
    </row>
    <row r="4031" ht="15" spans="1:15">
      <c r="A4031" s="65" t="s">
        <v>36</v>
      </c>
      <c r="B4031" s="65" t="s">
        <v>9545</v>
      </c>
      <c r="C4031" s="65" t="s">
        <v>1939</v>
      </c>
      <c r="D4031" s="65" t="s">
        <v>9546</v>
      </c>
      <c r="E4031" s="65" t="s">
        <v>1935</v>
      </c>
      <c r="F4031" s="65">
        <v>60</v>
      </c>
      <c r="G4031" s="65" t="s">
        <v>10513</v>
      </c>
      <c r="H4031" s="65">
        <v>4</v>
      </c>
      <c r="I4031" s="65">
        <v>711.26</v>
      </c>
      <c r="J4031" s="65">
        <v>2414.05</v>
      </c>
      <c r="K4031" s="65">
        <v>113760</v>
      </c>
      <c r="L4031" s="65">
        <v>2500</v>
      </c>
      <c r="M4031" s="65">
        <v>6</v>
      </c>
      <c r="N4031" s="65">
        <v>79.95</v>
      </c>
      <c r="O4031" s="65"/>
    </row>
    <row r="4032" ht="15" spans="1:15">
      <c r="A4032" s="65" t="s">
        <v>36</v>
      </c>
      <c r="B4032" s="65" t="s">
        <v>9547</v>
      </c>
      <c r="C4032" s="65" t="s">
        <v>1939</v>
      </c>
      <c r="D4032" s="65" t="s">
        <v>9546</v>
      </c>
      <c r="E4032" s="65" t="s">
        <v>1935</v>
      </c>
      <c r="F4032" s="65">
        <v>60</v>
      </c>
      <c r="G4032" s="65" t="s">
        <v>10513</v>
      </c>
      <c r="H4032" s="65">
        <v>4</v>
      </c>
      <c r="I4032" s="65">
        <v>711.26</v>
      </c>
      <c r="J4032" s="65">
        <v>2414.05</v>
      </c>
      <c r="K4032" s="65">
        <v>113760</v>
      </c>
      <c r="L4032" s="65">
        <v>2500</v>
      </c>
      <c r="M4032" s="65">
        <v>6</v>
      </c>
      <c r="N4032" s="65">
        <v>79.95</v>
      </c>
      <c r="O4032" s="65"/>
    </row>
    <row r="4033" ht="15" spans="1:15">
      <c r="A4033" s="65" t="s">
        <v>36</v>
      </c>
      <c r="B4033" s="65" t="s">
        <v>9548</v>
      </c>
      <c r="C4033" s="65" t="s">
        <v>1939</v>
      </c>
      <c r="D4033" s="65" t="s">
        <v>9546</v>
      </c>
      <c r="E4033" s="65" t="s">
        <v>1935</v>
      </c>
      <c r="F4033" s="65">
        <v>60</v>
      </c>
      <c r="G4033" s="65" t="s">
        <v>10513</v>
      </c>
      <c r="H4033" s="65">
        <v>4</v>
      </c>
      <c r="I4033" s="65">
        <v>711.27</v>
      </c>
      <c r="J4033" s="65">
        <v>2414.05</v>
      </c>
      <c r="K4033" s="65">
        <v>113760</v>
      </c>
      <c r="L4033" s="65">
        <v>2500</v>
      </c>
      <c r="M4033" s="65">
        <v>6</v>
      </c>
      <c r="N4033" s="65">
        <v>79.95</v>
      </c>
      <c r="O4033" s="65"/>
    </row>
    <row r="4034" ht="15" spans="1:15">
      <c r="A4034" s="65" t="s">
        <v>36</v>
      </c>
      <c r="B4034" s="65" t="s">
        <v>9549</v>
      </c>
      <c r="C4034" s="65" t="s">
        <v>1939</v>
      </c>
      <c r="D4034" s="65" t="s">
        <v>9550</v>
      </c>
      <c r="E4034" s="65" t="s">
        <v>1935</v>
      </c>
      <c r="F4034" s="65">
        <v>60</v>
      </c>
      <c r="G4034" s="65" t="s">
        <v>10513</v>
      </c>
      <c r="H4034" s="65">
        <v>4</v>
      </c>
      <c r="I4034" s="65">
        <v>711.26</v>
      </c>
      <c r="J4034" s="65">
        <v>2414.05</v>
      </c>
      <c r="K4034" s="65">
        <v>113760</v>
      </c>
      <c r="L4034" s="65">
        <v>2500</v>
      </c>
      <c r="M4034" s="65">
        <v>6</v>
      </c>
      <c r="N4034" s="65">
        <v>79.95</v>
      </c>
      <c r="O4034" s="65"/>
    </row>
    <row r="4035" ht="15" spans="1:15">
      <c r="A4035" s="65" t="s">
        <v>36</v>
      </c>
      <c r="B4035" s="65" t="s">
        <v>9551</v>
      </c>
      <c r="C4035" s="65" t="s">
        <v>1939</v>
      </c>
      <c r="D4035" s="65" t="s">
        <v>9550</v>
      </c>
      <c r="E4035" s="65" t="s">
        <v>1935</v>
      </c>
      <c r="F4035" s="65">
        <v>60</v>
      </c>
      <c r="G4035" s="65" t="s">
        <v>10513</v>
      </c>
      <c r="H4035" s="65">
        <v>4</v>
      </c>
      <c r="I4035" s="65">
        <v>711.26</v>
      </c>
      <c r="J4035" s="65">
        <v>2414.05</v>
      </c>
      <c r="K4035" s="65">
        <v>113760</v>
      </c>
      <c r="L4035" s="65">
        <v>2500</v>
      </c>
      <c r="M4035" s="65">
        <v>6</v>
      </c>
      <c r="N4035" s="65">
        <v>79.95</v>
      </c>
      <c r="O4035" s="65"/>
    </row>
    <row r="4036" ht="15" spans="1:15">
      <c r="A4036" s="65" t="s">
        <v>36</v>
      </c>
      <c r="B4036" s="65" t="s">
        <v>9552</v>
      </c>
      <c r="C4036" s="65" t="s">
        <v>1939</v>
      </c>
      <c r="D4036" s="65" t="s">
        <v>9550</v>
      </c>
      <c r="E4036" s="65" t="s">
        <v>1935</v>
      </c>
      <c r="F4036" s="65">
        <v>60</v>
      </c>
      <c r="G4036" s="65" t="s">
        <v>10513</v>
      </c>
      <c r="H4036" s="65">
        <v>4</v>
      </c>
      <c r="I4036" s="65">
        <v>711.26</v>
      </c>
      <c r="J4036" s="65">
        <v>2414.05</v>
      </c>
      <c r="K4036" s="65">
        <v>113760</v>
      </c>
      <c r="L4036" s="65">
        <v>2500</v>
      </c>
      <c r="M4036" s="65">
        <v>6</v>
      </c>
      <c r="N4036" s="65">
        <v>79.95</v>
      </c>
      <c r="O4036" s="65"/>
    </row>
    <row r="4037" ht="15" spans="1:15">
      <c r="A4037" s="65" t="s">
        <v>36</v>
      </c>
      <c r="B4037" s="65" t="s">
        <v>9553</v>
      </c>
      <c r="C4037" s="65" t="s">
        <v>1939</v>
      </c>
      <c r="D4037" s="65" t="s">
        <v>9550</v>
      </c>
      <c r="E4037" s="65" t="s">
        <v>1935</v>
      </c>
      <c r="F4037" s="65">
        <v>60</v>
      </c>
      <c r="G4037" s="65" t="s">
        <v>10513</v>
      </c>
      <c r="H4037" s="65">
        <v>4</v>
      </c>
      <c r="I4037" s="65">
        <v>711.27</v>
      </c>
      <c r="J4037" s="65">
        <v>2414.05</v>
      </c>
      <c r="K4037" s="65">
        <v>113760</v>
      </c>
      <c r="L4037" s="65">
        <v>2500</v>
      </c>
      <c r="M4037" s="65">
        <v>6</v>
      </c>
      <c r="N4037" s="65">
        <v>79.95</v>
      </c>
      <c r="O4037" s="65"/>
    </row>
    <row r="4038" ht="15" spans="1:15">
      <c r="A4038" s="65" t="s">
        <v>36</v>
      </c>
      <c r="B4038" s="65" t="s">
        <v>9475</v>
      </c>
      <c r="C4038" s="65" t="s">
        <v>1939</v>
      </c>
      <c r="D4038" s="65" t="s">
        <v>9478</v>
      </c>
      <c r="E4038" s="65" t="s">
        <v>8884</v>
      </c>
      <c r="F4038" s="65">
        <v>60</v>
      </c>
      <c r="G4038" s="65" t="s">
        <v>10513</v>
      </c>
      <c r="H4038" s="65">
        <v>4</v>
      </c>
      <c r="I4038" s="65">
        <v>711.26</v>
      </c>
      <c r="J4038" s="65">
        <v>2414.05</v>
      </c>
      <c r="K4038" s="65">
        <v>113760</v>
      </c>
      <c r="L4038" s="65">
        <v>2500</v>
      </c>
      <c r="M4038" s="65">
        <v>6</v>
      </c>
      <c r="N4038" s="65">
        <v>79.95</v>
      </c>
      <c r="O4038" s="65"/>
    </row>
    <row r="4039" ht="15" spans="1:15">
      <c r="A4039" s="65" t="s">
        <v>36</v>
      </c>
      <c r="B4039" s="65" t="s">
        <v>9479</v>
      </c>
      <c r="C4039" s="65" t="s">
        <v>1939</v>
      </c>
      <c r="D4039" s="65" t="s">
        <v>9478</v>
      </c>
      <c r="E4039" s="65" t="s">
        <v>8884</v>
      </c>
      <c r="F4039" s="65">
        <v>60</v>
      </c>
      <c r="G4039" s="65" t="s">
        <v>10513</v>
      </c>
      <c r="H4039" s="65">
        <v>4</v>
      </c>
      <c r="I4039" s="65">
        <v>711.26</v>
      </c>
      <c r="J4039" s="65">
        <v>2414.05</v>
      </c>
      <c r="K4039" s="65">
        <v>113760</v>
      </c>
      <c r="L4039" s="65">
        <v>2500</v>
      </c>
      <c r="M4039" s="65">
        <v>6</v>
      </c>
      <c r="N4039" s="65">
        <v>79.95</v>
      </c>
      <c r="O4039" s="65"/>
    </row>
    <row r="4040" ht="15" spans="1:15">
      <c r="A4040" s="65" t="s">
        <v>36</v>
      </c>
      <c r="B4040" s="65" t="s">
        <v>9481</v>
      </c>
      <c r="C4040" s="65" t="s">
        <v>1939</v>
      </c>
      <c r="D4040" s="65" t="s">
        <v>9478</v>
      </c>
      <c r="E4040" s="65" t="s">
        <v>8884</v>
      </c>
      <c r="F4040" s="65">
        <v>60</v>
      </c>
      <c r="G4040" s="65" t="s">
        <v>10513</v>
      </c>
      <c r="H4040" s="65">
        <v>4</v>
      </c>
      <c r="I4040" s="65">
        <v>711.27</v>
      </c>
      <c r="J4040" s="65">
        <v>2414.05</v>
      </c>
      <c r="K4040" s="65">
        <v>113760</v>
      </c>
      <c r="L4040" s="65">
        <v>2500</v>
      </c>
      <c r="M4040" s="65">
        <v>6</v>
      </c>
      <c r="N4040" s="65">
        <v>79.95</v>
      </c>
      <c r="O4040" s="65"/>
    </row>
    <row r="4041" ht="15" spans="1:15">
      <c r="A4041" s="65" t="s">
        <v>36</v>
      </c>
      <c r="B4041" s="65" t="s">
        <v>9483</v>
      </c>
      <c r="C4041" s="65" t="s">
        <v>1939</v>
      </c>
      <c r="D4041" s="65" t="s">
        <v>9486</v>
      </c>
      <c r="E4041" s="65" t="s">
        <v>8884</v>
      </c>
      <c r="F4041" s="65">
        <v>60</v>
      </c>
      <c r="G4041" s="65" t="s">
        <v>10513</v>
      </c>
      <c r="H4041" s="65">
        <v>4</v>
      </c>
      <c r="I4041" s="65">
        <v>711.26</v>
      </c>
      <c r="J4041" s="65">
        <v>2414.05</v>
      </c>
      <c r="K4041" s="65">
        <v>113760</v>
      </c>
      <c r="L4041" s="65">
        <v>2500</v>
      </c>
      <c r="M4041" s="65">
        <v>6</v>
      </c>
      <c r="N4041" s="65">
        <v>79.95</v>
      </c>
      <c r="O4041" s="65"/>
    </row>
    <row r="4042" ht="15" spans="1:15">
      <c r="A4042" s="65" t="s">
        <v>36</v>
      </c>
      <c r="B4042" s="65" t="s">
        <v>9487</v>
      </c>
      <c r="C4042" s="65" t="s">
        <v>1939</v>
      </c>
      <c r="D4042" s="65" t="s">
        <v>9486</v>
      </c>
      <c r="E4042" s="65" t="s">
        <v>8884</v>
      </c>
      <c r="F4042" s="65">
        <v>60</v>
      </c>
      <c r="G4042" s="65" t="s">
        <v>10513</v>
      </c>
      <c r="H4042" s="65">
        <v>4</v>
      </c>
      <c r="I4042" s="65">
        <v>711.26</v>
      </c>
      <c r="J4042" s="65">
        <v>2414.05</v>
      </c>
      <c r="K4042" s="65">
        <v>113760</v>
      </c>
      <c r="L4042" s="65">
        <v>2500</v>
      </c>
      <c r="M4042" s="65">
        <v>6</v>
      </c>
      <c r="N4042" s="65">
        <v>79.95</v>
      </c>
      <c r="O4042" s="65"/>
    </row>
    <row r="4043" ht="15" spans="1:15">
      <c r="A4043" s="65" t="s">
        <v>36</v>
      </c>
      <c r="B4043" s="65" t="s">
        <v>9489</v>
      </c>
      <c r="C4043" s="65" t="s">
        <v>1939</v>
      </c>
      <c r="D4043" s="65" t="s">
        <v>9486</v>
      </c>
      <c r="E4043" s="65" t="s">
        <v>8884</v>
      </c>
      <c r="F4043" s="65">
        <v>60</v>
      </c>
      <c r="G4043" s="65" t="s">
        <v>10513</v>
      </c>
      <c r="H4043" s="65">
        <v>4</v>
      </c>
      <c r="I4043" s="65">
        <v>711.26</v>
      </c>
      <c r="J4043" s="65">
        <v>2414.05</v>
      </c>
      <c r="K4043" s="65">
        <v>113760</v>
      </c>
      <c r="L4043" s="65">
        <v>2500</v>
      </c>
      <c r="M4043" s="65">
        <v>6</v>
      </c>
      <c r="N4043" s="65">
        <v>79.95</v>
      </c>
      <c r="O4043" s="65"/>
    </row>
    <row r="4044" ht="15" spans="1:15">
      <c r="A4044" s="65" t="s">
        <v>36</v>
      </c>
      <c r="B4044" s="65" t="s">
        <v>9491</v>
      </c>
      <c r="C4044" s="65" t="s">
        <v>1939</v>
      </c>
      <c r="D4044" s="65" t="s">
        <v>9486</v>
      </c>
      <c r="E4044" s="65" t="s">
        <v>8884</v>
      </c>
      <c r="F4044" s="65">
        <v>60</v>
      </c>
      <c r="G4044" s="65" t="s">
        <v>10513</v>
      </c>
      <c r="H4044" s="65">
        <v>4</v>
      </c>
      <c r="I4044" s="65">
        <v>711.27</v>
      </c>
      <c r="J4044" s="65">
        <v>2414.05</v>
      </c>
      <c r="K4044" s="65">
        <v>113760</v>
      </c>
      <c r="L4044" s="65">
        <v>2500</v>
      </c>
      <c r="M4044" s="65">
        <v>6</v>
      </c>
      <c r="N4044" s="65">
        <v>79.95</v>
      </c>
      <c r="O4044" s="65"/>
    </row>
    <row r="4045" ht="15" spans="1:15">
      <c r="A4045" s="65" t="s">
        <v>36</v>
      </c>
      <c r="B4045" s="65" t="s">
        <v>9493</v>
      </c>
      <c r="C4045" s="65" t="s">
        <v>1939</v>
      </c>
      <c r="D4045" s="65" t="s">
        <v>9496</v>
      </c>
      <c r="E4045" s="65" t="s">
        <v>8884</v>
      </c>
      <c r="F4045" s="65">
        <v>60</v>
      </c>
      <c r="G4045" s="65" t="s">
        <v>10513</v>
      </c>
      <c r="H4045" s="65">
        <v>4</v>
      </c>
      <c r="I4045" s="65">
        <v>711.26</v>
      </c>
      <c r="J4045" s="65">
        <v>2414.05</v>
      </c>
      <c r="K4045" s="65">
        <v>113760</v>
      </c>
      <c r="L4045" s="65">
        <v>2500</v>
      </c>
      <c r="M4045" s="65">
        <v>6</v>
      </c>
      <c r="N4045" s="65">
        <v>79.95</v>
      </c>
      <c r="O4045" s="65"/>
    </row>
    <row r="4046" ht="15" spans="1:15">
      <c r="A4046" s="65" t="s">
        <v>36</v>
      </c>
      <c r="B4046" s="65" t="s">
        <v>9497</v>
      </c>
      <c r="C4046" s="65" t="s">
        <v>1939</v>
      </c>
      <c r="D4046" s="65" t="s">
        <v>9496</v>
      </c>
      <c r="E4046" s="65" t="s">
        <v>8884</v>
      </c>
      <c r="F4046" s="65">
        <v>60</v>
      </c>
      <c r="G4046" s="65" t="s">
        <v>10513</v>
      </c>
      <c r="H4046" s="65">
        <v>4</v>
      </c>
      <c r="I4046" s="65">
        <v>711.26</v>
      </c>
      <c r="J4046" s="65">
        <v>2414.05</v>
      </c>
      <c r="K4046" s="65">
        <v>113760</v>
      </c>
      <c r="L4046" s="65">
        <v>2500</v>
      </c>
      <c r="M4046" s="65">
        <v>6</v>
      </c>
      <c r="N4046" s="65">
        <v>79.95</v>
      </c>
      <c r="O4046" s="65"/>
    </row>
    <row r="4047" ht="15" spans="1:15">
      <c r="A4047" s="65" t="s">
        <v>36</v>
      </c>
      <c r="B4047" s="65" t="s">
        <v>9499</v>
      </c>
      <c r="C4047" s="65" t="s">
        <v>1939</v>
      </c>
      <c r="D4047" s="65" t="s">
        <v>9496</v>
      </c>
      <c r="E4047" s="65" t="s">
        <v>8884</v>
      </c>
      <c r="F4047" s="65">
        <v>60</v>
      </c>
      <c r="G4047" s="65" t="s">
        <v>10513</v>
      </c>
      <c r="H4047" s="65">
        <v>4</v>
      </c>
      <c r="I4047" s="65">
        <v>711.26</v>
      </c>
      <c r="J4047" s="65">
        <v>2414.05</v>
      </c>
      <c r="K4047" s="65">
        <v>113760</v>
      </c>
      <c r="L4047" s="65">
        <v>2500</v>
      </c>
      <c r="M4047" s="65">
        <v>6</v>
      </c>
      <c r="N4047" s="65">
        <v>79.95</v>
      </c>
      <c r="O4047" s="65"/>
    </row>
    <row r="4048" ht="15" spans="1:15">
      <c r="A4048" s="65" t="s">
        <v>36</v>
      </c>
      <c r="B4048" s="65" t="s">
        <v>9501</v>
      </c>
      <c r="C4048" s="65" t="s">
        <v>1939</v>
      </c>
      <c r="D4048" s="65" t="s">
        <v>9496</v>
      </c>
      <c r="E4048" s="65" t="s">
        <v>8884</v>
      </c>
      <c r="F4048" s="65">
        <v>60</v>
      </c>
      <c r="G4048" s="65" t="s">
        <v>10513</v>
      </c>
      <c r="H4048" s="65">
        <v>4</v>
      </c>
      <c r="I4048" s="65">
        <v>711.27</v>
      </c>
      <c r="J4048" s="65">
        <v>2414.05</v>
      </c>
      <c r="K4048" s="65">
        <v>113760</v>
      </c>
      <c r="L4048" s="65">
        <v>2500</v>
      </c>
      <c r="M4048" s="65">
        <v>6</v>
      </c>
      <c r="N4048" s="65">
        <v>79.95</v>
      </c>
      <c r="O4048" s="65"/>
    </row>
    <row r="4049" ht="15" spans="1:15">
      <c r="A4049" s="65" t="s">
        <v>36</v>
      </c>
      <c r="B4049" s="65" t="s">
        <v>9503</v>
      </c>
      <c r="C4049" s="65" t="s">
        <v>1939</v>
      </c>
      <c r="D4049" s="65" t="s">
        <v>9506</v>
      </c>
      <c r="E4049" s="65" t="s">
        <v>8884</v>
      </c>
      <c r="F4049" s="65">
        <v>60</v>
      </c>
      <c r="G4049" s="65" t="s">
        <v>10513</v>
      </c>
      <c r="H4049" s="65">
        <v>4</v>
      </c>
      <c r="I4049" s="65">
        <v>711.26</v>
      </c>
      <c r="J4049" s="65">
        <v>2414.05</v>
      </c>
      <c r="K4049" s="65">
        <v>113760</v>
      </c>
      <c r="L4049" s="65">
        <v>2500</v>
      </c>
      <c r="M4049" s="65">
        <v>6</v>
      </c>
      <c r="N4049" s="65">
        <v>79.95</v>
      </c>
      <c r="O4049" s="65"/>
    </row>
    <row r="4050" ht="15" spans="1:15">
      <c r="A4050" s="65" t="s">
        <v>36</v>
      </c>
      <c r="B4050" s="65" t="s">
        <v>9507</v>
      </c>
      <c r="C4050" s="65" t="s">
        <v>1939</v>
      </c>
      <c r="D4050" s="65" t="s">
        <v>9506</v>
      </c>
      <c r="E4050" s="65" t="s">
        <v>8884</v>
      </c>
      <c r="F4050" s="65">
        <v>60</v>
      </c>
      <c r="G4050" s="65" t="s">
        <v>10513</v>
      </c>
      <c r="H4050" s="65">
        <v>4</v>
      </c>
      <c r="I4050" s="65">
        <v>711.26</v>
      </c>
      <c r="J4050" s="65">
        <v>2414.05</v>
      </c>
      <c r="K4050" s="65">
        <v>113760</v>
      </c>
      <c r="L4050" s="65">
        <v>2500</v>
      </c>
      <c r="M4050" s="65">
        <v>6</v>
      </c>
      <c r="N4050" s="65">
        <v>79.95</v>
      </c>
      <c r="O4050" s="65"/>
    </row>
    <row r="4051" ht="15" spans="1:15">
      <c r="A4051" s="65" t="s">
        <v>36</v>
      </c>
      <c r="B4051" s="65" t="s">
        <v>9509</v>
      </c>
      <c r="C4051" s="65" t="s">
        <v>1939</v>
      </c>
      <c r="D4051" s="65" t="s">
        <v>9506</v>
      </c>
      <c r="E4051" s="65" t="s">
        <v>8884</v>
      </c>
      <c r="F4051" s="65">
        <v>60</v>
      </c>
      <c r="G4051" s="65" t="s">
        <v>10513</v>
      </c>
      <c r="H4051" s="65">
        <v>4</v>
      </c>
      <c r="I4051" s="65">
        <v>711.26</v>
      </c>
      <c r="J4051" s="65">
        <v>2414.05</v>
      </c>
      <c r="K4051" s="65">
        <v>113760</v>
      </c>
      <c r="L4051" s="65">
        <v>2500</v>
      </c>
      <c r="M4051" s="65">
        <v>6</v>
      </c>
      <c r="N4051" s="65">
        <v>79.95</v>
      </c>
      <c r="O4051" s="65"/>
    </row>
    <row r="4052" ht="15" spans="1:15">
      <c r="A4052" s="65" t="s">
        <v>36</v>
      </c>
      <c r="B4052" s="65" t="s">
        <v>9511</v>
      </c>
      <c r="C4052" s="65" t="s">
        <v>1939</v>
      </c>
      <c r="D4052" s="65" t="s">
        <v>9506</v>
      </c>
      <c r="E4052" s="65" t="s">
        <v>8884</v>
      </c>
      <c r="F4052" s="65">
        <v>60</v>
      </c>
      <c r="G4052" s="65" t="s">
        <v>10513</v>
      </c>
      <c r="H4052" s="65">
        <v>4</v>
      </c>
      <c r="I4052" s="65">
        <v>711.27</v>
      </c>
      <c r="J4052" s="65">
        <v>2414.05</v>
      </c>
      <c r="K4052" s="65">
        <v>113760</v>
      </c>
      <c r="L4052" s="65">
        <v>2500</v>
      </c>
      <c r="M4052" s="65">
        <v>6</v>
      </c>
      <c r="N4052" s="65">
        <v>79.95</v>
      </c>
      <c r="O4052" s="65"/>
    </row>
    <row r="4053" ht="15" spans="1:15">
      <c r="A4053" s="65" t="s">
        <v>36</v>
      </c>
      <c r="B4053" s="65" t="s">
        <v>9513</v>
      </c>
      <c r="C4053" s="65" t="s">
        <v>1939</v>
      </c>
      <c r="D4053" s="65" t="s">
        <v>9516</v>
      </c>
      <c r="E4053" s="65" t="s">
        <v>8884</v>
      </c>
      <c r="F4053" s="65">
        <v>60</v>
      </c>
      <c r="G4053" s="65" t="s">
        <v>10513</v>
      </c>
      <c r="H4053" s="65">
        <v>4</v>
      </c>
      <c r="I4053" s="65">
        <v>711.26</v>
      </c>
      <c r="J4053" s="65">
        <v>2414.05</v>
      </c>
      <c r="K4053" s="65">
        <v>113760</v>
      </c>
      <c r="L4053" s="65">
        <v>2500</v>
      </c>
      <c r="M4053" s="65">
        <v>6</v>
      </c>
      <c r="N4053" s="65">
        <v>79.95</v>
      </c>
      <c r="O4053" s="65"/>
    </row>
    <row r="4054" ht="15" spans="1:15">
      <c r="A4054" s="65" t="s">
        <v>36</v>
      </c>
      <c r="B4054" s="65" t="s">
        <v>9517</v>
      </c>
      <c r="C4054" s="65" t="s">
        <v>1939</v>
      </c>
      <c r="D4054" s="65" t="s">
        <v>9516</v>
      </c>
      <c r="E4054" s="65" t="s">
        <v>8884</v>
      </c>
      <c r="F4054" s="65">
        <v>60</v>
      </c>
      <c r="G4054" s="65" t="s">
        <v>10513</v>
      </c>
      <c r="H4054" s="65">
        <v>4</v>
      </c>
      <c r="I4054" s="65">
        <v>711.26</v>
      </c>
      <c r="J4054" s="65">
        <v>2414.05</v>
      </c>
      <c r="K4054" s="65">
        <v>113760</v>
      </c>
      <c r="L4054" s="65">
        <v>2500</v>
      </c>
      <c r="M4054" s="65">
        <v>6</v>
      </c>
      <c r="N4054" s="65">
        <v>79.95</v>
      </c>
      <c r="O4054" s="65"/>
    </row>
    <row r="4055" ht="15" spans="1:15">
      <c r="A4055" s="65" t="s">
        <v>36</v>
      </c>
      <c r="B4055" s="65" t="s">
        <v>9519</v>
      </c>
      <c r="C4055" s="65" t="s">
        <v>1939</v>
      </c>
      <c r="D4055" s="65" t="s">
        <v>9516</v>
      </c>
      <c r="E4055" s="65" t="s">
        <v>8884</v>
      </c>
      <c r="F4055" s="65">
        <v>60</v>
      </c>
      <c r="G4055" s="65" t="s">
        <v>10513</v>
      </c>
      <c r="H4055" s="65">
        <v>4</v>
      </c>
      <c r="I4055" s="65">
        <v>711.26</v>
      </c>
      <c r="J4055" s="65">
        <v>2414.05</v>
      </c>
      <c r="K4055" s="65">
        <v>113760</v>
      </c>
      <c r="L4055" s="65">
        <v>2500</v>
      </c>
      <c r="M4055" s="65">
        <v>6</v>
      </c>
      <c r="N4055" s="65">
        <v>79.95</v>
      </c>
      <c r="O4055" s="65"/>
    </row>
    <row r="4056" ht="15" spans="1:15">
      <c r="A4056" s="65" t="s">
        <v>36</v>
      </c>
      <c r="B4056" s="65" t="s">
        <v>9521</v>
      </c>
      <c r="C4056" s="65" t="s">
        <v>1939</v>
      </c>
      <c r="D4056" s="65" t="s">
        <v>9516</v>
      </c>
      <c r="E4056" s="65" t="s">
        <v>8884</v>
      </c>
      <c r="F4056" s="65">
        <v>60</v>
      </c>
      <c r="G4056" s="65" t="s">
        <v>10513</v>
      </c>
      <c r="H4056" s="65">
        <v>4</v>
      </c>
      <c r="I4056" s="65">
        <v>711.27</v>
      </c>
      <c r="J4056" s="65">
        <v>2414.05</v>
      </c>
      <c r="K4056" s="65">
        <v>113760</v>
      </c>
      <c r="L4056" s="65">
        <v>2500</v>
      </c>
      <c r="M4056" s="65">
        <v>6</v>
      </c>
      <c r="N4056" s="65">
        <v>79.95</v>
      </c>
      <c r="O4056" s="65"/>
    </row>
    <row r="4057" ht="15" spans="1:15">
      <c r="A4057" s="65" t="s">
        <v>36</v>
      </c>
      <c r="B4057" s="65" t="s">
        <v>9758</v>
      </c>
      <c r="C4057" s="65" t="s">
        <v>1939</v>
      </c>
      <c r="D4057" s="65" t="s">
        <v>9761</v>
      </c>
      <c r="E4057" s="65" t="s">
        <v>2422</v>
      </c>
      <c r="F4057" s="65">
        <v>60</v>
      </c>
      <c r="G4057" s="65" t="s">
        <v>10513</v>
      </c>
      <c r="H4057" s="65">
        <v>4</v>
      </c>
      <c r="I4057" s="65">
        <v>711.26</v>
      </c>
      <c r="J4057" s="65">
        <v>2414.05</v>
      </c>
      <c r="K4057" s="65">
        <v>113760</v>
      </c>
      <c r="L4057" s="65">
        <v>2500</v>
      </c>
      <c r="M4057" s="65">
        <v>6</v>
      </c>
      <c r="N4057" s="65">
        <v>79.95</v>
      </c>
      <c r="O4057" s="65" t="s">
        <v>9749</v>
      </c>
    </row>
    <row r="4058" ht="15" spans="1:15">
      <c r="A4058" s="65" t="s">
        <v>36</v>
      </c>
      <c r="B4058" s="65" t="s">
        <v>9766</v>
      </c>
      <c r="C4058" s="65" t="s">
        <v>1939</v>
      </c>
      <c r="D4058" s="65" t="s">
        <v>9761</v>
      </c>
      <c r="E4058" s="65" t="s">
        <v>2422</v>
      </c>
      <c r="F4058" s="65">
        <v>60</v>
      </c>
      <c r="G4058" s="65" t="s">
        <v>10513</v>
      </c>
      <c r="H4058" s="65">
        <v>4</v>
      </c>
      <c r="I4058" s="65">
        <v>711.26</v>
      </c>
      <c r="J4058" s="65">
        <v>2414.05</v>
      </c>
      <c r="K4058" s="65">
        <v>113760</v>
      </c>
      <c r="L4058" s="65">
        <v>2500</v>
      </c>
      <c r="M4058" s="65">
        <v>6</v>
      </c>
      <c r="N4058" s="65">
        <v>79.95</v>
      </c>
      <c r="O4058" s="65" t="s">
        <v>9749</v>
      </c>
    </row>
    <row r="4059" ht="15" spans="1:15">
      <c r="A4059" s="65" t="s">
        <v>36</v>
      </c>
      <c r="B4059" s="65" t="s">
        <v>9770</v>
      </c>
      <c r="C4059" s="65" t="s">
        <v>1939</v>
      </c>
      <c r="D4059" s="65" t="s">
        <v>9761</v>
      </c>
      <c r="E4059" s="65" t="s">
        <v>2422</v>
      </c>
      <c r="F4059" s="65">
        <v>60</v>
      </c>
      <c r="G4059" s="65" t="s">
        <v>10513</v>
      </c>
      <c r="H4059" s="65">
        <v>4</v>
      </c>
      <c r="I4059" s="65">
        <v>711.27</v>
      </c>
      <c r="J4059" s="65">
        <v>2414.05</v>
      </c>
      <c r="K4059" s="65">
        <v>113760</v>
      </c>
      <c r="L4059" s="65">
        <v>2500</v>
      </c>
      <c r="M4059" s="65">
        <v>6</v>
      </c>
      <c r="N4059" s="65">
        <v>79.95</v>
      </c>
      <c r="O4059" s="65" t="s">
        <v>9749</v>
      </c>
    </row>
    <row r="4060" ht="15" spans="1:15">
      <c r="A4060" s="65" t="s">
        <v>36</v>
      </c>
      <c r="B4060" s="65" t="s">
        <v>9884</v>
      </c>
      <c r="C4060" s="65" t="s">
        <v>1939</v>
      </c>
      <c r="D4060" s="65" t="s">
        <v>9885</v>
      </c>
      <c r="E4060" s="65" t="s">
        <v>2422</v>
      </c>
      <c r="F4060" s="65">
        <v>60</v>
      </c>
      <c r="G4060" s="65" t="s">
        <v>10513</v>
      </c>
      <c r="H4060" s="65">
        <v>4</v>
      </c>
      <c r="I4060" s="65">
        <v>711.26</v>
      </c>
      <c r="J4060" s="65">
        <v>2414.05</v>
      </c>
      <c r="K4060" s="65">
        <v>113760</v>
      </c>
      <c r="L4060" s="65">
        <v>2500</v>
      </c>
      <c r="M4060" s="65">
        <v>6</v>
      </c>
      <c r="N4060" s="65">
        <v>79.95</v>
      </c>
      <c r="O4060" s="65"/>
    </row>
    <row r="4061" ht="15" spans="1:15">
      <c r="A4061" s="65" t="s">
        <v>36</v>
      </c>
      <c r="B4061" s="65" t="s">
        <v>9886</v>
      </c>
      <c r="C4061" s="65" t="s">
        <v>1939</v>
      </c>
      <c r="D4061" s="65" t="s">
        <v>9885</v>
      </c>
      <c r="E4061" s="65" t="s">
        <v>2422</v>
      </c>
      <c r="F4061" s="65">
        <v>60</v>
      </c>
      <c r="G4061" s="65" t="s">
        <v>10513</v>
      </c>
      <c r="H4061" s="65">
        <v>4</v>
      </c>
      <c r="I4061" s="65">
        <v>711.26</v>
      </c>
      <c r="J4061" s="65">
        <v>2414.05</v>
      </c>
      <c r="K4061" s="65">
        <v>113760</v>
      </c>
      <c r="L4061" s="65">
        <v>2500</v>
      </c>
      <c r="M4061" s="65">
        <v>6</v>
      </c>
      <c r="N4061" s="65">
        <v>79.95</v>
      </c>
      <c r="O4061" s="65"/>
    </row>
    <row r="4062" ht="15" spans="1:15">
      <c r="A4062" s="65" t="s">
        <v>36</v>
      </c>
      <c r="B4062" s="65" t="s">
        <v>9887</v>
      </c>
      <c r="C4062" s="65" t="s">
        <v>1939</v>
      </c>
      <c r="D4062" s="65" t="s">
        <v>9885</v>
      </c>
      <c r="E4062" s="65" t="s">
        <v>2422</v>
      </c>
      <c r="F4062" s="65">
        <v>60</v>
      </c>
      <c r="G4062" s="65" t="s">
        <v>10513</v>
      </c>
      <c r="H4062" s="65">
        <v>4</v>
      </c>
      <c r="I4062" s="65">
        <v>711.26</v>
      </c>
      <c r="J4062" s="65">
        <v>2414.05</v>
      </c>
      <c r="K4062" s="65">
        <v>113760</v>
      </c>
      <c r="L4062" s="65">
        <v>2500</v>
      </c>
      <c r="M4062" s="65">
        <v>6</v>
      </c>
      <c r="N4062" s="65">
        <v>79.95</v>
      </c>
      <c r="O4062" s="65"/>
    </row>
    <row r="4063" ht="15" spans="1:15">
      <c r="A4063" s="65" t="s">
        <v>36</v>
      </c>
      <c r="B4063" s="65" t="s">
        <v>9888</v>
      </c>
      <c r="C4063" s="65" t="s">
        <v>1939</v>
      </c>
      <c r="D4063" s="65" t="s">
        <v>9885</v>
      </c>
      <c r="E4063" s="65" t="s">
        <v>2422</v>
      </c>
      <c r="F4063" s="65">
        <v>60</v>
      </c>
      <c r="G4063" s="65" t="s">
        <v>10513</v>
      </c>
      <c r="H4063" s="65">
        <v>4</v>
      </c>
      <c r="I4063" s="65">
        <v>711.26</v>
      </c>
      <c r="J4063" s="65">
        <v>2414.05</v>
      </c>
      <c r="K4063" s="65">
        <v>113760</v>
      </c>
      <c r="L4063" s="65">
        <v>2500</v>
      </c>
      <c r="M4063" s="65">
        <v>6</v>
      </c>
      <c r="N4063" s="65">
        <v>79.95</v>
      </c>
      <c r="O4063" s="65"/>
    </row>
    <row r="4064" ht="15" spans="1:15">
      <c r="A4064" s="65" t="s">
        <v>36</v>
      </c>
      <c r="B4064" s="65" t="s">
        <v>9889</v>
      </c>
      <c r="C4064" s="65" t="s">
        <v>1939</v>
      </c>
      <c r="D4064" s="65" t="s">
        <v>9885</v>
      </c>
      <c r="E4064" s="65" t="s">
        <v>2422</v>
      </c>
      <c r="F4064" s="65">
        <v>60</v>
      </c>
      <c r="G4064" s="65" t="s">
        <v>10513</v>
      </c>
      <c r="H4064" s="65">
        <v>4</v>
      </c>
      <c r="I4064" s="65">
        <v>711.26</v>
      </c>
      <c r="J4064" s="65">
        <v>2414.05</v>
      </c>
      <c r="K4064" s="65">
        <v>113760</v>
      </c>
      <c r="L4064" s="65">
        <v>2500</v>
      </c>
      <c r="M4064" s="65">
        <v>6</v>
      </c>
      <c r="N4064" s="65">
        <v>79.95</v>
      </c>
      <c r="O4064" s="65"/>
    </row>
    <row r="4065" ht="15" spans="1:15">
      <c r="A4065" s="65" t="s">
        <v>36</v>
      </c>
      <c r="B4065" s="65" t="s">
        <v>9890</v>
      </c>
      <c r="C4065" s="65" t="s">
        <v>1939</v>
      </c>
      <c r="D4065" s="65" t="s">
        <v>9885</v>
      </c>
      <c r="E4065" s="65" t="s">
        <v>2422</v>
      </c>
      <c r="F4065" s="65">
        <v>60</v>
      </c>
      <c r="G4065" s="65" t="s">
        <v>10513</v>
      </c>
      <c r="H4065" s="65">
        <v>4</v>
      </c>
      <c r="I4065" s="65">
        <v>711.26</v>
      </c>
      <c r="J4065" s="65">
        <v>2414.05</v>
      </c>
      <c r="K4065" s="65">
        <v>113760</v>
      </c>
      <c r="L4065" s="65">
        <v>2500</v>
      </c>
      <c r="M4065" s="65">
        <v>6</v>
      </c>
      <c r="N4065" s="65">
        <v>79.95</v>
      </c>
      <c r="O4065" s="65"/>
    </row>
    <row r="4066" ht="15" spans="1:15">
      <c r="A4066" s="65" t="s">
        <v>36</v>
      </c>
      <c r="B4066" s="65" t="s">
        <v>9891</v>
      </c>
      <c r="C4066" s="65" t="s">
        <v>1939</v>
      </c>
      <c r="D4066" s="65" t="s">
        <v>9885</v>
      </c>
      <c r="E4066" s="65" t="s">
        <v>2422</v>
      </c>
      <c r="F4066" s="65">
        <v>60</v>
      </c>
      <c r="G4066" s="65" t="s">
        <v>10513</v>
      </c>
      <c r="H4066" s="65">
        <v>4</v>
      </c>
      <c r="I4066" s="65">
        <v>711.26</v>
      </c>
      <c r="J4066" s="65">
        <v>2414.05</v>
      </c>
      <c r="K4066" s="65">
        <v>113760</v>
      </c>
      <c r="L4066" s="65">
        <v>2500</v>
      </c>
      <c r="M4066" s="65">
        <v>6</v>
      </c>
      <c r="N4066" s="65">
        <v>79.95</v>
      </c>
      <c r="O4066" s="65"/>
    </row>
    <row r="4067" ht="15" spans="1:15">
      <c r="A4067" s="65" t="s">
        <v>36</v>
      </c>
      <c r="B4067" s="65" t="s">
        <v>9892</v>
      </c>
      <c r="C4067" s="65" t="s">
        <v>1939</v>
      </c>
      <c r="D4067" s="65" t="s">
        <v>9885</v>
      </c>
      <c r="E4067" s="65" t="s">
        <v>2422</v>
      </c>
      <c r="F4067" s="65">
        <v>60</v>
      </c>
      <c r="G4067" s="65" t="s">
        <v>10513</v>
      </c>
      <c r="H4067" s="65">
        <v>4</v>
      </c>
      <c r="I4067" s="65">
        <v>711.26</v>
      </c>
      <c r="J4067" s="65">
        <v>2414.05</v>
      </c>
      <c r="K4067" s="65">
        <v>113760</v>
      </c>
      <c r="L4067" s="65">
        <v>2500</v>
      </c>
      <c r="M4067" s="65">
        <v>6</v>
      </c>
      <c r="N4067" s="65">
        <v>79.95</v>
      </c>
      <c r="O4067" s="65"/>
    </row>
    <row r="4068" ht="15" spans="1:15">
      <c r="A4068" s="65" t="s">
        <v>36</v>
      </c>
      <c r="B4068" s="65" t="s">
        <v>9893</v>
      </c>
      <c r="C4068" s="65" t="s">
        <v>1939</v>
      </c>
      <c r="D4068" s="65" t="s">
        <v>9885</v>
      </c>
      <c r="E4068" s="65" t="s">
        <v>2422</v>
      </c>
      <c r="F4068" s="65">
        <v>60</v>
      </c>
      <c r="G4068" s="65" t="s">
        <v>10513</v>
      </c>
      <c r="H4068" s="65">
        <v>4</v>
      </c>
      <c r="I4068" s="65">
        <v>711.26</v>
      </c>
      <c r="J4068" s="65">
        <v>2414.05</v>
      </c>
      <c r="K4068" s="65">
        <v>113760</v>
      </c>
      <c r="L4068" s="65">
        <v>2500</v>
      </c>
      <c r="M4068" s="65">
        <v>6</v>
      </c>
      <c r="N4068" s="65">
        <v>79.95</v>
      </c>
      <c r="O4068" s="65"/>
    </row>
    <row r="4069" ht="15" spans="1:15">
      <c r="A4069" s="65" t="s">
        <v>36</v>
      </c>
      <c r="B4069" s="65" t="s">
        <v>9894</v>
      </c>
      <c r="C4069" s="65" t="s">
        <v>1939</v>
      </c>
      <c r="D4069" s="65" t="s">
        <v>9885</v>
      </c>
      <c r="E4069" s="65" t="s">
        <v>2422</v>
      </c>
      <c r="F4069" s="65">
        <v>60</v>
      </c>
      <c r="G4069" s="65" t="s">
        <v>10513</v>
      </c>
      <c r="H4069" s="65">
        <v>4</v>
      </c>
      <c r="I4069" s="65">
        <v>711.26</v>
      </c>
      <c r="J4069" s="65">
        <v>2414.05</v>
      </c>
      <c r="K4069" s="65">
        <v>113760</v>
      </c>
      <c r="L4069" s="65">
        <v>2500</v>
      </c>
      <c r="M4069" s="65">
        <v>6</v>
      </c>
      <c r="N4069" s="65">
        <v>79.95</v>
      </c>
      <c r="O4069" s="65"/>
    </row>
    <row r="4070" ht="15" spans="1:15">
      <c r="A4070" s="65" t="s">
        <v>36</v>
      </c>
      <c r="B4070" s="65" t="s">
        <v>9895</v>
      </c>
      <c r="C4070" s="65" t="s">
        <v>1939</v>
      </c>
      <c r="D4070" s="65" t="s">
        <v>9885</v>
      </c>
      <c r="E4070" s="65" t="s">
        <v>2422</v>
      </c>
      <c r="F4070" s="65">
        <v>60</v>
      </c>
      <c r="G4070" s="65" t="s">
        <v>10513</v>
      </c>
      <c r="H4070" s="65">
        <v>4</v>
      </c>
      <c r="I4070" s="65">
        <v>711.26</v>
      </c>
      <c r="J4070" s="65">
        <v>2414.05</v>
      </c>
      <c r="K4070" s="65">
        <v>113760</v>
      </c>
      <c r="L4070" s="65">
        <v>2500</v>
      </c>
      <c r="M4070" s="65">
        <v>6</v>
      </c>
      <c r="N4070" s="65">
        <v>79.95</v>
      </c>
      <c r="O4070" s="65"/>
    </row>
    <row r="4071" ht="15" spans="1:15">
      <c r="A4071" s="65" t="s">
        <v>36</v>
      </c>
      <c r="B4071" s="65" t="s">
        <v>9896</v>
      </c>
      <c r="C4071" s="65" t="s">
        <v>1939</v>
      </c>
      <c r="D4071" s="65" t="s">
        <v>9885</v>
      </c>
      <c r="E4071" s="65" t="s">
        <v>2422</v>
      </c>
      <c r="F4071" s="65">
        <v>60</v>
      </c>
      <c r="G4071" s="65" t="s">
        <v>10513</v>
      </c>
      <c r="H4071" s="65">
        <v>4</v>
      </c>
      <c r="I4071" s="65">
        <v>711.26</v>
      </c>
      <c r="J4071" s="65">
        <v>2414.05</v>
      </c>
      <c r="K4071" s="65">
        <v>113760</v>
      </c>
      <c r="L4071" s="65">
        <v>2500</v>
      </c>
      <c r="M4071" s="65">
        <v>6</v>
      </c>
      <c r="N4071" s="65">
        <v>79.95</v>
      </c>
      <c r="O4071" s="65"/>
    </row>
    <row r="4072" ht="15" spans="1:15">
      <c r="A4072" s="65" t="s">
        <v>36</v>
      </c>
      <c r="B4072" s="65" t="s">
        <v>9897</v>
      </c>
      <c r="C4072" s="65" t="s">
        <v>1939</v>
      </c>
      <c r="D4072" s="65" t="s">
        <v>9885</v>
      </c>
      <c r="E4072" s="65" t="s">
        <v>2422</v>
      </c>
      <c r="F4072" s="65">
        <v>60</v>
      </c>
      <c r="G4072" s="65" t="s">
        <v>10513</v>
      </c>
      <c r="H4072" s="65">
        <v>4</v>
      </c>
      <c r="I4072" s="65">
        <v>711.26</v>
      </c>
      <c r="J4072" s="65">
        <v>2414.05</v>
      </c>
      <c r="K4072" s="65">
        <v>113760</v>
      </c>
      <c r="L4072" s="65">
        <v>2500</v>
      </c>
      <c r="M4072" s="65">
        <v>6</v>
      </c>
      <c r="N4072" s="65">
        <v>79.95</v>
      </c>
      <c r="O4072" s="65"/>
    </row>
    <row r="4073" ht="15" spans="1:15">
      <c r="A4073" s="65" t="s">
        <v>36</v>
      </c>
      <c r="B4073" s="65" t="s">
        <v>9898</v>
      </c>
      <c r="C4073" s="65" t="s">
        <v>1939</v>
      </c>
      <c r="D4073" s="65" t="s">
        <v>9885</v>
      </c>
      <c r="E4073" s="65" t="s">
        <v>2422</v>
      </c>
      <c r="F4073" s="65">
        <v>60</v>
      </c>
      <c r="G4073" s="65" t="s">
        <v>10513</v>
      </c>
      <c r="H4073" s="65">
        <v>4</v>
      </c>
      <c r="I4073" s="65">
        <v>711.26</v>
      </c>
      <c r="J4073" s="65">
        <v>2414.05</v>
      </c>
      <c r="K4073" s="65">
        <v>113760</v>
      </c>
      <c r="L4073" s="65">
        <v>2500</v>
      </c>
      <c r="M4073" s="65">
        <v>6</v>
      </c>
      <c r="N4073" s="65">
        <v>79.95</v>
      </c>
      <c r="O4073" s="65"/>
    </row>
    <row r="4074" ht="15" spans="1:15">
      <c r="A4074" s="65" t="s">
        <v>36</v>
      </c>
      <c r="B4074" s="65" t="s">
        <v>9899</v>
      </c>
      <c r="C4074" s="65" t="s">
        <v>1939</v>
      </c>
      <c r="D4074" s="65" t="s">
        <v>9885</v>
      </c>
      <c r="E4074" s="65" t="s">
        <v>2422</v>
      </c>
      <c r="F4074" s="65">
        <v>60</v>
      </c>
      <c r="G4074" s="65" t="s">
        <v>10513</v>
      </c>
      <c r="H4074" s="65">
        <v>4</v>
      </c>
      <c r="I4074" s="65">
        <v>711.26</v>
      </c>
      <c r="J4074" s="65">
        <v>2414.05</v>
      </c>
      <c r="K4074" s="65">
        <v>113760</v>
      </c>
      <c r="L4074" s="65">
        <v>2500</v>
      </c>
      <c r="M4074" s="65">
        <v>6</v>
      </c>
      <c r="N4074" s="65">
        <v>79.95</v>
      </c>
      <c r="O4074" s="65"/>
    </row>
    <row r="4075" ht="15" spans="1:15">
      <c r="A4075" s="65" t="s">
        <v>36</v>
      </c>
      <c r="B4075" s="65" t="s">
        <v>9900</v>
      </c>
      <c r="C4075" s="65" t="s">
        <v>1939</v>
      </c>
      <c r="D4075" s="65" t="s">
        <v>9885</v>
      </c>
      <c r="E4075" s="65" t="s">
        <v>2422</v>
      </c>
      <c r="F4075" s="65">
        <v>60</v>
      </c>
      <c r="G4075" s="65" t="s">
        <v>10513</v>
      </c>
      <c r="H4075" s="65">
        <v>4</v>
      </c>
      <c r="I4075" s="65">
        <v>711.26</v>
      </c>
      <c r="J4075" s="65">
        <v>2414.05</v>
      </c>
      <c r="K4075" s="65">
        <v>113760</v>
      </c>
      <c r="L4075" s="65">
        <v>2500</v>
      </c>
      <c r="M4075" s="65">
        <v>6</v>
      </c>
      <c r="N4075" s="65">
        <v>79.95</v>
      </c>
      <c r="O4075" s="65"/>
    </row>
    <row r="4076" ht="15" spans="1:15">
      <c r="A4076" s="65" t="s">
        <v>36</v>
      </c>
      <c r="B4076" s="65" t="s">
        <v>9901</v>
      </c>
      <c r="C4076" s="65" t="s">
        <v>1939</v>
      </c>
      <c r="D4076" s="65" t="s">
        <v>9885</v>
      </c>
      <c r="E4076" s="65" t="s">
        <v>2422</v>
      </c>
      <c r="F4076" s="65">
        <v>60</v>
      </c>
      <c r="G4076" s="65" t="s">
        <v>10513</v>
      </c>
      <c r="H4076" s="65">
        <v>4</v>
      </c>
      <c r="I4076" s="65">
        <v>711.26</v>
      </c>
      <c r="J4076" s="65">
        <v>2414.05</v>
      </c>
      <c r="K4076" s="65">
        <v>113760</v>
      </c>
      <c r="L4076" s="65">
        <v>2500</v>
      </c>
      <c r="M4076" s="65">
        <v>6</v>
      </c>
      <c r="N4076" s="65">
        <v>79.95</v>
      </c>
      <c r="O4076" s="65"/>
    </row>
    <row r="4077" ht="15" spans="1:15">
      <c r="A4077" s="65" t="s">
        <v>36</v>
      </c>
      <c r="B4077" s="65" t="s">
        <v>9902</v>
      </c>
      <c r="C4077" s="65" t="s">
        <v>1939</v>
      </c>
      <c r="D4077" s="65" t="s">
        <v>9885</v>
      </c>
      <c r="E4077" s="65" t="s">
        <v>2422</v>
      </c>
      <c r="F4077" s="65">
        <v>60</v>
      </c>
      <c r="G4077" s="65" t="s">
        <v>10513</v>
      </c>
      <c r="H4077" s="65">
        <v>4</v>
      </c>
      <c r="I4077" s="65">
        <v>711.26</v>
      </c>
      <c r="J4077" s="65">
        <v>2414.05</v>
      </c>
      <c r="K4077" s="65">
        <v>113760</v>
      </c>
      <c r="L4077" s="65">
        <v>2500</v>
      </c>
      <c r="M4077" s="65">
        <v>6</v>
      </c>
      <c r="N4077" s="65">
        <v>79.95</v>
      </c>
      <c r="O4077" s="65"/>
    </row>
    <row r="4078" ht="15" spans="1:15">
      <c r="A4078" s="65" t="s">
        <v>36</v>
      </c>
      <c r="B4078" s="65" t="s">
        <v>9903</v>
      </c>
      <c r="C4078" s="65" t="s">
        <v>1939</v>
      </c>
      <c r="D4078" s="65" t="s">
        <v>9885</v>
      </c>
      <c r="E4078" s="65" t="s">
        <v>2422</v>
      </c>
      <c r="F4078" s="65">
        <v>60</v>
      </c>
      <c r="G4078" s="65" t="s">
        <v>10513</v>
      </c>
      <c r="H4078" s="65">
        <v>4</v>
      </c>
      <c r="I4078" s="65">
        <v>711.26</v>
      </c>
      <c r="J4078" s="65">
        <v>2414.05</v>
      </c>
      <c r="K4078" s="65">
        <v>113760</v>
      </c>
      <c r="L4078" s="65">
        <v>2500</v>
      </c>
      <c r="M4078" s="65">
        <v>6</v>
      </c>
      <c r="N4078" s="65">
        <v>79.95</v>
      </c>
      <c r="O4078" s="65"/>
    </row>
    <row r="4079" ht="15" spans="1:15">
      <c r="A4079" s="65" t="s">
        <v>36</v>
      </c>
      <c r="B4079" s="65" t="s">
        <v>9904</v>
      </c>
      <c r="C4079" s="65" t="s">
        <v>1939</v>
      </c>
      <c r="D4079" s="65" t="s">
        <v>9885</v>
      </c>
      <c r="E4079" s="65" t="s">
        <v>2422</v>
      </c>
      <c r="F4079" s="65">
        <v>60</v>
      </c>
      <c r="G4079" s="65" t="s">
        <v>10513</v>
      </c>
      <c r="H4079" s="65">
        <v>4</v>
      </c>
      <c r="I4079" s="65">
        <v>711.26</v>
      </c>
      <c r="J4079" s="65">
        <v>2414.05</v>
      </c>
      <c r="K4079" s="65">
        <v>113760</v>
      </c>
      <c r="L4079" s="65">
        <v>2500</v>
      </c>
      <c r="M4079" s="65">
        <v>6</v>
      </c>
      <c r="N4079" s="65">
        <v>79.95</v>
      </c>
      <c r="O4079" s="65"/>
    </row>
    <row r="4080" ht="15" spans="1:15">
      <c r="A4080" s="65" t="s">
        <v>36</v>
      </c>
      <c r="B4080" s="65" t="s">
        <v>9905</v>
      </c>
      <c r="C4080" s="65" t="s">
        <v>1939</v>
      </c>
      <c r="D4080" s="65" t="s">
        <v>9885</v>
      </c>
      <c r="E4080" s="65" t="s">
        <v>2422</v>
      </c>
      <c r="F4080" s="65">
        <v>60</v>
      </c>
      <c r="G4080" s="65" t="s">
        <v>10513</v>
      </c>
      <c r="H4080" s="65">
        <v>4</v>
      </c>
      <c r="I4080" s="65">
        <v>711.26</v>
      </c>
      <c r="J4080" s="65">
        <v>2414.05</v>
      </c>
      <c r="K4080" s="65">
        <v>113760</v>
      </c>
      <c r="L4080" s="65">
        <v>2500</v>
      </c>
      <c r="M4080" s="65">
        <v>6</v>
      </c>
      <c r="N4080" s="65">
        <v>79.95</v>
      </c>
      <c r="O4080" s="65"/>
    </row>
    <row r="4081" ht="15" spans="1:15">
      <c r="A4081" s="65" t="s">
        <v>36</v>
      </c>
      <c r="B4081" s="65" t="s">
        <v>9906</v>
      </c>
      <c r="C4081" s="65" t="s">
        <v>1939</v>
      </c>
      <c r="D4081" s="65" t="s">
        <v>9885</v>
      </c>
      <c r="E4081" s="65" t="s">
        <v>2422</v>
      </c>
      <c r="F4081" s="65">
        <v>60</v>
      </c>
      <c r="G4081" s="65" t="s">
        <v>10513</v>
      </c>
      <c r="H4081" s="65">
        <v>4</v>
      </c>
      <c r="I4081" s="65">
        <v>711.26</v>
      </c>
      <c r="J4081" s="65">
        <v>2414.05</v>
      </c>
      <c r="K4081" s="65">
        <v>113760</v>
      </c>
      <c r="L4081" s="65">
        <v>2500</v>
      </c>
      <c r="M4081" s="65">
        <v>6</v>
      </c>
      <c r="N4081" s="65">
        <v>79.95</v>
      </c>
      <c r="O4081" s="65"/>
    </row>
    <row r="4082" ht="15" spans="1:15">
      <c r="A4082" s="65" t="s">
        <v>36</v>
      </c>
      <c r="B4082" s="65" t="s">
        <v>9907</v>
      </c>
      <c r="C4082" s="65" t="s">
        <v>1939</v>
      </c>
      <c r="D4082" s="65" t="s">
        <v>9885</v>
      </c>
      <c r="E4082" s="65" t="s">
        <v>2422</v>
      </c>
      <c r="F4082" s="65">
        <v>60</v>
      </c>
      <c r="G4082" s="65" t="s">
        <v>10513</v>
      </c>
      <c r="H4082" s="65">
        <v>4</v>
      </c>
      <c r="I4082" s="65">
        <v>711.26</v>
      </c>
      <c r="J4082" s="65">
        <v>2414.05</v>
      </c>
      <c r="K4082" s="65">
        <v>113760</v>
      </c>
      <c r="L4082" s="65">
        <v>2500</v>
      </c>
      <c r="M4082" s="65">
        <v>6</v>
      </c>
      <c r="N4082" s="65">
        <v>79.95</v>
      </c>
      <c r="O4082" s="65"/>
    </row>
    <row r="4083" ht="15" spans="1:15">
      <c r="A4083" s="65" t="s">
        <v>36</v>
      </c>
      <c r="B4083" s="65" t="s">
        <v>9908</v>
      </c>
      <c r="C4083" s="65" t="s">
        <v>1939</v>
      </c>
      <c r="D4083" s="65" t="s">
        <v>9885</v>
      </c>
      <c r="E4083" s="65" t="s">
        <v>2422</v>
      </c>
      <c r="F4083" s="65">
        <v>60</v>
      </c>
      <c r="G4083" s="65" t="s">
        <v>10513</v>
      </c>
      <c r="H4083" s="65">
        <v>4</v>
      </c>
      <c r="I4083" s="65">
        <v>711.26</v>
      </c>
      <c r="J4083" s="65">
        <v>2414.05</v>
      </c>
      <c r="K4083" s="65">
        <v>113760</v>
      </c>
      <c r="L4083" s="65">
        <v>2500</v>
      </c>
      <c r="M4083" s="65">
        <v>6</v>
      </c>
      <c r="N4083" s="65">
        <v>79.95</v>
      </c>
      <c r="O4083" s="65"/>
    </row>
    <row r="4084" ht="15" spans="1:15">
      <c r="A4084" s="65" t="s">
        <v>36</v>
      </c>
      <c r="B4084" s="65" t="s">
        <v>9909</v>
      </c>
      <c r="C4084" s="65" t="s">
        <v>1939</v>
      </c>
      <c r="D4084" s="65" t="s">
        <v>9885</v>
      </c>
      <c r="E4084" s="65" t="s">
        <v>2422</v>
      </c>
      <c r="F4084" s="65">
        <v>60</v>
      </c>
      <c r="G4084" s="65" t="s">
        <v>10513</v>
      </c>
      <c r="H4084" s="65">
        <v>4</v>
      </c>
      <c r="I4084" s="65">
        <v>711.26</v>
      </c>
      <c r="J4084" s="65">
        <v>2414.05</v>
      </c>
      <c r="K4084" s="65">
        <v>113760</v>
      </c>
      <c r="L4084" s="65">
        <v>2500</v>
      </c>
      <c r="M4084" s="65">
        <v>6</v>
      </c>
      <c r="N4084" s="65">
        <v>79.95</v>
      </c>
      <c r="O4084" s="65"/>
    </row>
    <row r="4085" ht="15" spans="1:15">
      <c r="A4085" s="65" t="s">
        <v>36</v>
      </c>
      <c r="B4085" s="65" t="s">
        <v>9910</v>
      </c>
      <c r="C4085" s="65" t="s">
        <v>1939</v>
      </c>
      <c r="D4085" s="65" t="s">
        <v>9885</v>
      </c>
      <c r="E4085" s="65" t="s">
        <v>2422</v>
      </c>
      <c r="F4085" s="65">
        <v>60</v>
      </c>
      <c r="G4085" s="65" t="s">
        <v>10513</v>
      </c>
      <c r="H4085" s="65">
        <v>4</v>
      </c>
      <c r="I4085" s="65">
        <v>711.26</v>
      </c>
      <c r="J4085" s="65">
        <v>2414.05</v>
      </c>
      <c r="K4085" s="65">
        <v>113760</v>
      </c>
      <c r="L4085" s="65">
        <v>2500</v>
      </c>
      <c r="M4085" s="65">
        <v>6</v>
      </c>
      <c r="N4085" s="65">
        <v>79.95</v>
      </c>
      <c r="O4085" s="65"/>
    </row>
    <row r="4086" ht="15" spans="1:15">
      <c r="A4086" s="65" t="s">
        <v>36</v>
      </c>
      <c r="B4086" s="65" t="s">
        <v>9911</v>
      </c>
      <c r="C4086" s="65" t="s">
        <v>1939</v>
      </c>
      <c r="D4086" s="65" t="s">
        <v>9885</v>
      </c>
      <c r="E4086" s="65" t="s">
        <v>2422</v>
      </c>
      <c r="F4086" s="65">
        <v>60</v>
      </c>
      <c r="G4086" s="65" t="s">
        <v>10513</v>
      </c>
      <c r="H4086" s="65">
        <v>4</v>
      </c>
      <c r="I4086" s="65">
        <v>711.26</v>
      </c>
      <c r="J4086" s="65">
        <v>2414.05</v>
      </c>
      <c r="K4086" s="65">
        <v>113760</v>
      </c>
      <c r="L4086" s="65">
        <v>2500</v>
      </c>
      <c r="M4086" s="65">
        <v>6</v>
      </c>
      <c r="N4086" s="65">
        <v>79.95</v>
      </c>
      <c r="O4086" s="65"/>
    </row>
    <row r="4087" ht="15" spans="1:15">
      <c r="A4087" s="65" t="s">
        <v>36</v>
      </c>
      <c r="B4087" s="65" t="s">
        <v>9912</v>
      </c>
      <c r="C4087" s="65" t="s">
        <v>1939</v>
      </c>
      <c r="D4087" s="65" t="s">
        <v>9885</v>
      </c>
      <c r="E4087" s="65" t="s">
        <v>2422</v>
      </c>
      <c r="F4087" s="65">
        <v>60</v>
      </c>
      <c r="G4087" s="65" t="s">
        <v>10513</v>
      </c>
      <c r="H4087" s="65">
        <v>4</v>
      </c>
      <c r="I4087" s="65">
        <v>711.26</v>
      </c>
      <c r="J4087" s="65">
        <v>2414.05</v>
      </c>
      <c r="K4087" s="65">
        <v>113760</v>
      </c>
      <c r="L4087" s="65">
        <v>2500</v>
      </c>
      <c r="M4087" s="65">
        <v>6</v>
      </c>
      <c r="N4087" s="65">
        <v>79.95</v>
      </c>
      <c r="O4087" s="65"/>
    </row>
    <row r="4088" ht="15" spans="1:15">
      <c r="A4088" s="65" t="s">
        <v>36</v>
      </c>
      <c r="B4088" s="65" t="s">
        <v>9913</v>
      </c>
      <c r="C4088" s="65" t="s">
        <v>1939</v>
      </c>
      <c r="D4088" s="65" t="s">
        <v>9885</v>
      </c>
      <c r="E4088" s="65" t="s">
        <v>2422</v>
      </c>
      <c r="F4088" s="65">
        <v>60</v>
      </c>
      <c r="G4088" s="65" t="s">
        <v>10513</v>
      </c>
      <c r="H4088" s="65">
        <v>4</v>
      </c>
      <c r="I4088" s="65">
        <v>711.26</v>
      </c>
      <c r="J4088" s="65">
        <v>2414.05</v>
      </c>
      <c r="K4088" s="65">
        <v>113760</v>
      </c>
      <c r="L4088" s="65">
        <v>2500</v>
      </c>
      <c r="M4088" s="65">
        <v>6</v>
      </c>
      <c r="N4088" s="65">
        <v>79.95</v>
      </c>
      <c r="O4088" s="65"/>
    </row>
    <row r="4089" ht="15" spans="1:15">
      <c r="A4089" s="65" t="s">
        <v>36</v>
      </c>
      <c r="B4089" s="65" t="s">
        <v>9914</v>
      </c>
      <c r="C4089" s="65" t="s">
        <v>1939</v>
      </c>
      <c r="D4089" s="65" t="s">
        <v>9885</v>
      </c>
      <c r="E4089" s="65" t="s">
        <v>2422</v>
      </c>
      <c r="F4089" s="65">
        <v>60</v>
      </c>
      <c r="G4089" s="65" t="s">
        <v>10513</v>
      </c>
      <c r="H4089" s="65">
        <v>4</v>
      </c>
      <c r="I4089" s="65">
        <v>711.26</v>
      </c>
      <c r="J4089" s="65">
        <v>2414.05</v>
      </c>
      <c r="K4089" s="65">
        <v>113760</v>
      </c>
      <c r="L4089" s="65">
        <v>2500</v>
      </c>
      <c r="M4089" s="65">
        <v>6</v>
      </c>
      <c r="N4089" s="65">
        <v>79.95</v>
      </c>
      <c r="O4089" s="65"/>
    </row>
    <row r="4090" ht="15" spans="1:15">
      <c r="A4090" s="65" t="s">
        <v>36</v>
      </c>
      <c r="B4090" s="65" t="s">
        <v>9915</v>
      </c>
      <c r="C4090" s="65" t="s">
        <v>1939</v>
      </c>
      <c r="D4090" s="65" t="s">
        <v>9885</v>
      </c>
      <c r="E4090" s="65" t="s">
        <v>2422</v>
      </c>
      <c r="F4090" s="65">
        <v>60</v>
      </c>
      <c r="G4090" s="65" t="s">
        <v>10513</v>
      </c>
      <c r="H4090" s="65">
        <v>4</v>
      </c>
      <c r="I4090" s="65">
        <v>711.26</v>
      </c>
      <c r="J4090" s="65">
        <v>2414.05</v>
      </c>
      <c r="K4090" s="65">
        <v>113760</v>
      </c>
      <c r="L4090" s="65">
        <v>2500</v>
      </c>
      <c r="M4090" s="65">
        <v>6</v>
      </c>
      <c r="N4090" s="65">
        <v>79.95</v>
      </c>
      <c r="O4090" s="65"/>
    </row>
    <row r="4091" ht="15" spans="1:15">
      <c r="A4091" s="65" t="s">
        <v>36</v>
      </c>
      <c r="B4091" s="65" t="s">
        <v>9916</v>
      </c>
      <c r="C4091" s="65" t="s">
        <v>1939</v>
      </c>
      <c r="D4091" s="65" t="s">
        <v>9885</v>
      </c>
      <c r="E4091" s="65" t="s">
        <v>2422</v>
      </c>
      <c r="F4091" s="65">
        <v>60</v>
      </c>
      <c r="G4091" s="65" t="s">
        <v>10513</v>
      </c>
      <c r="H4091" s="65">
        <v>4</v>
      </c>
      <c r="I4091" s="65">
        <v>711.26</v>
      </c>
      <c r="J4091" s="65">
        <v>2414.05</v>
      </c>
      <c r="K4091" s="65">
        <v>113760</v>
      </c>
      <c r="L4091" s="65">
        <v>2500</v>
      </c>
      <c r="M4091" s="65">
        <v>6</v>
      </c>
      <c r="N4091" s="65">
        <v>79.95</v>
      </c>
      <c r="O4091" s="65"/>
    </row>
    <row r="4092" ht="15" spans="1:15">
      <c r="A4092" s="65" t="s">
        <v>36</v>
      </c>
      <c r="B4092" s="65" t="s">
        <v>9917</v>
      </c>
      <c r="C4092" s="65" t="s">
        <v>1939</v>
      </c>
      <c r="D4092" s="65" t="s">
        <v>9885</v>
      </c>
      <c r="E4092" s="65" t="s">
        <v>2422</v>
      </c>
      <c r="F4092" s="65">
        <v>60</v>
      </c>
      <c r="G4092" s="65" t="s">
        <v>10513</v>
      </c>
      <c r="H4092" s="65">
        <v>4</v>
      </c>
      <c r="I4092" s="65">
        <v>711.26</v>
      </c>
      <c r="J4092" s="65">
        <v>2414.05</v>
      </c>
      <c r="K4092" s="65">
        <v>113760</v>
      </c>
      <c r="L4092" s="65">
        <v>2500</v>
      </c>
      <c r="M4092" s="65">
        <v>6</v>
      </c>
      <c r="N4092" s="65">
        <v>79.95</v>
      </c>
      <c r="O4092" s="65"/>
    </row>
    <row r="4093" ht="15" spans="1:15">
      <c r="A4093" s="65" t="s">
        <v>36</v>
      </c>
      <c r="B4093" s="65" t="s">
        <v>9918</v>
      </c>
      <c r="C4093" s="65" t="s">
        <v>1939</v>
      </c>
      <c r="D4093" s="65" t="s">
        <v>9885</v>
      </c>
      <c r="E4093" s="65" t="s">
        <v>2422</v>
      </c>
      <c r="F4093" s="65">
        <v>60</v>
      </c>
      <c r="G4093" s="65" t="s">
        <v>10513</v>
      </c>
      <c r="H4093" s="65">
        <v>4</v>
      </c>
      <c r="I4093" s="65">
        <v>711.26</v>
      </c>
      <c r="J4093" s="65">
        <v>2414.05</v>
      </c>
      <c r="K4093" s="65">
        <v>113760</v>
      </c>
      <c r="L4093" s="65">
        <v>2500</v>
      </c>
      <c r="M4093" s="65">
        <v>6</v>
      </c>
      <c r="N4093" s="65">
        <v>79.95</v>
      </c>
      <c r="O4093" s="65"/>
    </row>
    <row r="4094" ht="15" spans="1:15">
      <c r="A4094" s="65" t="s">
        <v>36</v>
      </c>
      <c r="B4094" s="65" t="s">
        <v>9919</v>
      </c>
      <c r="C4094" s="65" t="s">
        <v>1939</v>
      </c>
      <c r="D4094" s="65" t="s">
        <v>9885</v>
      </c>
      <c r="E4094" s="65" t="s">
        <v>2422</v>
      </c>
      <c r="F4094" s="65">
        <v>60</v>
      </c>
      <c r="G4094" s="65" t="s">
        <v>10513</v>
      </c>
      <c r="H4094" s="65">
        <v>4</v>
      </c>
      <c r="I4094" s="65">
        <v>711.26</v>
      </c>
      <c r="J4094" s="65">
        <v>2414.05</v>
      </c>
      <c r="K4094" s="65">
        <v>113760</v>
      </c>
      <c r="L4094" s="65">
        <v>2500</v>
      </c>
      <c r="M4094" s="65">
        <v>6</v>
      </c>
      <c r="N4094" s="65">
        <v>79.95</v>
      </c>
      <c r="O4094" s="65"/>
    </row>
    <row r="4095" ht="15" spans="1:15">
      <c r="A4095" s="65" t="s">
        <v>36</v>
      </c>
      <c r="B4095" s="65" t="s">
        <v>9920</v>
      </c>
      <c r="C4095" s="65" t="s">
        <v>1939</v>
      </c>
      <c r="D4095" s="65" t="s">
        <v>9885</v>
      </c>
      <c r="E4095" s="65" t="s">
        <v>2422</v>
      </c>
      <c r="F4095" s="65">
        <v>60</v>
      </c>
      <c r="G4095" s="65" t="s">
        <v>10513</v>
      </c>
      <c r="H4095" s="65">
        <v>4</v>
      </c>
      <c r="I4095" s="65">
        <v>711.26</v>
      </c>
      <c r="J4095" s="65">
        <v>2414.05</v>
      </c>
      <c r="K4095" s="65">
        <v>113760</v>
      </c>
      <c r="L4095" s="65">
        <v>2500</v>
      </c>
      <c r="M4095" s="65">
        <v>6</v>
      </c>
      <c r="N4095" s="65">
        <v>79.95</v>
      </c>
      <c r="O4095" s="65"/>
    </row>
    <row r="4096" ht="15" spans="1:15">
      <c r="A4096" s="65" t="s">
        <v>36</v>
      </c>
      <c r="B4096" s="65" t="s">
        <v>9921</v>
      </c>
      <c r="C4096" s="65" t="s">
        <v>1939</v>
      </c>
      <c r="D4096" s="65" t="s">
        <v>9885</v>
      </c>
      <c r="E4096" s="65" t="s">
        <v>2422</v>
      </c>
      <c r="F4096" s="65">
        <v>60</v>
      </c>
      <c r="G4096" s="65" t="s">
        <v>10513</v>
      </c>
      <c r="H4096" s="65">
        <v>4</v>
      </c>
      <c r="I4096" s="65">
        <v>711.26</v>
      </c>
      <c r="J4096" s="65">
        <v>2414.05</v>
      </c>
      <c r="K4096" s="65">
        <v>113760</v>
      </c>
      <c r="L4096" s="65">
        <v>2500</v>
      </c>
      <c r="M4096" s="65">
        <v>6</v>
      </c>
      <c r="N4096" s="65">
        <v>79.95</v>
      </c>
      <c r="O4096" s="65"/>
    </row>
    <row r="4097" ht="15" spans="1:15">
      <c r="A4097" s="65" t="s">
        <v>36</v>
      </c>
      <c r="B4097" s="65" t="s">
        <v>9922</v>
      </c>
      <c r="C4097" s="65" t="s">
        <v>1939</v>
      </c>
      <c r="D4097" s="65" t="s">
        <v>9885</v>
      </c>
      <c r="E4097" s="65" t="s">
        <v>2422</v>
      </c>
      <c r="F4097" s="65">
        <v>60</v>
      </c>
      <c r="G4097" s="65" t="s">
        <v>10513</v>
      </c>
      <c r="H4097" s="65">
        <v>4</v>
      </c>
      <c r="I4097" s="65">
        <v>711.26</v>
      </c>
      <c r="J4097" s="65">
        <v>2414.05</v>
      </c>
      <c r="K4097" s="65">
        <v>113760</v>
      </c>
      <c r="L4097" s="65">
        <v>2500</v>
      </c>
      <c r="M4097" s="65">
        <v>6</v>
      </c>
      <c r="N4097" s="65">
        <v>79.95</v>
      </c>
      <c r="O4097" s="65"/>
    </row>
    <row r="4098" ht="15" spans="1:15">
      <c r="A4098" s="65" t="s">
        <v>36</v>
      </c>
      <c r="B4098" s="65" t="s">
        <v>9923</v>
      </c>
      <c r="C4098" s="65" t="s">
        <v>1939</v>
      </c>
      <c r="D4098" s="65" t="s">
        <v>9885</v>
      </c>
      <c r="E4098" s="65" t="s">
        <v>2422</v>
      </c>
      <c r="F4098" s="65">
        <v>60</v>
      </c>
      <c r="G4098" s="65" t="s">
        <v>10513</v>
      </c>
      <c r="H4098" s="65">
        <v>4</v>
      </c>
      <c r="I4098" s="65">
        <v>711.26</v>
      </c>
      <c r="J4098" s="65">
        <v>2414.05</v>
      </c>
      <c r="K4098" s="65">
        <v>113760</v>
      </c>
      <c r="L4098" s="65">
        <v>2500</v>
      </c>
      <c r="M4098" s="65">
        <v>6</v>
      </c>
      <c r="N4098" s="65">
        <v>79.95</v>
      </c>
      <c r="O4098" s="65"/>
    </row>
    <row r="4099" ht="15" spans="1:15">
      <c r="A4099" s="65" t="s">
        <v>36</v>
      </c>
      <c r="B4099" s="65" t="s">
        <v>9924</v>
      </c>
      <c r="C4099" s="65" t="s">
        <v>1939</v>
      </c>
      <c r="D4099" s="65" t="s">
        <v>9885</v>
      </c>
      <c r="E4099" s="65" t="s">
        <v>2422</v>
      </c>
      <c r="F4099" s="65">
        <v>60</v>
      </c>
      <c r="G4099" s="65" t="s">
        <v>10513</v>
      </c>
      <c r="H4099" s="65">
        <v>4</v>
      </c>
      <c r="I4099" s="65">
        <v>711.26</v>
      </c>
      <c r="J4099" s="65">
        <v>2414.05</v>
      </c>
      <c r="K4099" s="65">
        <v>113760</v>
      </c>
      <c r="L4099" s="65">
        <v>2500</v>
      </c>
      <c r="M4099" s="65">
        <v>6</v>
      </c>
      <c r="N4099" s="65">
        <v>79.95</v>
      </c>
      <c r="O4099" s="65"/>
    </row>
    <row r="4100" ht="15" spans="1:15">
      <c r="A4100" s="65" t="s">
        <v>36</v>
      </c>
      <c r="B4100" s="65" t="s">
        <v>9925</v>
      </c>
      <c r="C4100" s="65" t="s">
        <v>1939</v>
      </c>
      <c r="D4100" s="65" t="s">
        <v>9885</v>
      </c>
      <c r="E4100" s="65" t="s">
        <v>2422</v>
      </c>
      <c r="F4100" s="65">
        <v>60</v>
      </c>
      <c r="G4100" s="65" t="s">
        <v>10513</v>
      </c>
      <c r="H4100" s="65">
        <v>4</v>
      </c>
      <c r="I4100" s="65">
        <v>711.26</v>
      </c>
      <c r="J4100" s="65">
        <v>2414.05</v>
      </c>
      <c r="K4100" s="65">
        <v>113760</v>
      </c>
      <c r="L4100" s="65">
        <v>2500</v>
      </c>
      <c r="M4100" s="65">
        <v>6</v>
      </c>
      <c r="N4100" s="65">
        <v>79.95</v>
      </c>
      <c r="O4100" s="65"/>
    </row>
    <row r="4101" ht="15" spans="1:15">
      <c r="A4101" s="65" t="s">
        <v>36</v>
      </c>
      <c r="B4101" s="65" t="s">
        <v>9926</v>
      </c>
      <c r="C4101" s="65" t="s">
        <v>1939</v>
      </c>
      <c r="D4101" s="65" t="s">
        <v>9885</v>
      </c>
      <c r="E4101" s="65" t="s">
        <v>2422</v>
      </c>
      <c r="F4101" s="65">
        <v>60</v>
      </c>
      <c r="G4101" s="65" t="s">
        <v>10513</v>
      </c>
      <c r="H4101" s="65">
        <v>4</v>
      </c>
      <c r="I4101" s="65">
        <v>711.26</v>
      </c>
      <c r="J4101" s="65">
        <v>2414.05</v>
      </c>
      <c r="K4101" s="65">
        <v>113760</v>
      </c>
      <c r="L4101" s="65">
        <v>2500</v>
      </c>
      <c r="M4101" s="65">
        <v>6</v>
      </c>
      <c r="N4101" s="65">
        <v>79.95</v>
      </c>
      <c r="O4101" s="65"/>
    </row>
    <row r="4102" ht="15" spans="1:15">
      <c r="A4102" s="65" t="s">
        <v>36</v>
      </c>
      <c r="B4102" s="65" t="s">
        <v>9927</v>
      </c>
      <c r="C4102" s="65" t="s">
        <v>1939</v>
      </c>
      <c r="D4102" s="65" t="s">
        <v>9885</v>
      </c>
      <c r="E4102" s="65" t="s">
        <v>2422</v>
      </c>
      <c r="F4102" s="65">
        <v>60</v>
      </c>
      <c r="G4102" s="65" t="s">
        <v>10513</v>
      </c>
      <c r="H4102" s="65">
        <v>4</v>
      </c>
      <c r="I4102" s="65">
        <v>711.26</v>
      </c>
      <c r="J4102" s="65">
        <v>2414.05</v>
      </c>
      <c r="K4102" s="65">
        <v>113760</v>
      </c>
      <c r="L4102" s="65">
        <v>2500</v>
      </c>
      <c r="M4102" s="65">
        <v>6</v>
      </c>
      <c r="N4102" s="65">
        <v>79.95</v>
      </c>
      <c r="O4102" s="65"/>
    </row>
    <row r="4103" ht="15" spans="1:15">
      <c r="A4103" s="65" t="s">
        <v>36</v>
      </c>
      <c r="B4103" s="65" t="s">
        <v>9928</v>
      </c>
      <c r="C4103" s="65" t="s">
        <v>1939</v>
      </c>
      <c r="D4103" s="65" t="s">
        <v>9885</v>
      </c>
      <c r="E4103" s="65" t="s">
        <v>2422</v>
      </c>
      <c r="F4103" s="65">
        <v>60</v>
      </c>
      <c r="G4103" s="65" t="s">
        <v>10513</v>
      </c>
      <c r="H4103" s="65">
        <v>4</v>
      </c>
      <c r="I4103" s="65">
        <v>711.26</v>
      </c>
      <c r="J4103" s="65">
        <v>2414.05</v>
      </c>
      <c r="K4103" s="65">
        <v>113760</v>
      </c>
      <c r="L4103" s="65">
        <v>2500</v>
      </c>
      <c r="M4103" s="65">
        <v>6</v>
      </c>
      <c r="N4103" s="65">
        <v>79.95</v>
      </c>
      <c r="O4103" s="65"/>
    </row>
    <row r="4104" ht="15" spans="1:15">
      <c r="A4104" s="65" t="s">
        <v>36</v>
      </c>
      <c r="B4104" s="65" t="s">
        <v>9929</v>
      </c>
      <c r="C4104" s="65" t="s">
        <v>1939</v>
      </c>
      <c r="D4104" s="65" t="s">
        <v>9885</v>
      </c>
      <c r="E4104" s="65" t="s">
        <v>2422</v>
      </c>
      <c r="F4104" s="65">
        <v>60</v>
      </c>
      <c r="G4104" s="65" t="s">
        <v>10513</v>
      </c>
      <c r="H4104" s="65">
        <v>4</v>
      </c>
      <c r="I4104" s="65">
        <v>711.26</v>
      </c>
      <c r="J4104" s="65">
        <v>2414.05</v>
      </c>
      <c r="K4104" s="65">
        <v>113760</v>
      </c>
      <c r="L4104" s="65">
        <v>2500</v>
      </c>
      <c r="M4104" s="65">
        <v>6</v>
      </c>
      <c r="N4104" s="65">
        <v>79.95</v>
      </c>
      <c r="O4104" s="65"/>
    </row>
    <row r="4105" ht="15" spans="1:15">
      <c r="A4105" s="65" t="s">
        <v>36</v>
      </c>
      <c r="B4105" s="65" t="s">
        <v>9930</v>
      </c>
      <c r="C4105" s="65" t="s">
        <v>1939</v>
      </c>
      <c r="D4105" s="65" t="s">
        <v>9885</v>
      </c>
      <c r="E4105" s="65" t="s">
        <v>2422</v>
      </c>
      <c r="F4105" s="65">
        <v>60</v>
      </c>
      <c r="G4105" s="65" t="s">
        <v>10513</v>
      </c>
      <c r="H4105" s="65">
        <v>4</v>
      </c>
      <c r="I4105" s="65">
        <v>711.26</v>
      </c>
      <c r="J4105" s="65">
        <v>2414.05</v>
      </c>
      <c r="K4105" s="65">
        <v>113760</v>
      </c>
      <c r="L4105" s="65">
        <v>2500</v>
      </c>
      <c r="M4105" s="65">
        <v>6</v>
      </c>
      <c r="N4105" s="65">
        <v>79.95</v>
      </c>
      <c r="O4105" s="65"/>
    </row>
    <row r="4106" ht="15" spans="1:15">
      <c r="A4106" s="65" t="s">
        <v>36</v>
      </c>
      <c r="B4106" s="65" t="s">
        <v>9931</v>
      </c>
      <c r="C4106" s="65" t="s">
        <v>1939</v>
      </c>
      <c r="D4106" s="65" t="s">
        <v>9885</v>
      </c>
      <c r="E4106" s="65" t="s">
        <v>2422</v>
      </c>
      <c r="F4106" s="65">
        <v>60</v>
      </c>
      <c r="G4106" s="65" t="s">
        <v>10513</v>
      </c>
      <c r="H4106" s="65">
        <v>4</v>
      </c>
      <c r="I4106" s="65">
        <v>711.26</v>
      </c>
      <c r="J4106" s="65">
        <v>2414.05</v>
      </c>
      <c r="K4106" s="65">
        <v>113760</v>
      </c>
      <c r="L4106" s="65">
        <v>2500</v>
      </c>
      <c r="M4106" s="65">
        <v>6</v>
      </c>
      <c r="N4106" s="65">
        <v>79.95</v>
      </c>
      <c r="O4106" s="65"/>
    </row>
    <row r="4107" ht="15" spans="1:15">
      <c r="A4107" s="65" t="s">
        <v>36</v>
      </c>
      <c r="B4107" s="65" t="s">
        <v>9932</v>
      </c>
      <c r="C4107" s="65" t="s">
        <v>1939</v>
      </c>
      <c r="D4107" s="65" t="s">
        <v>9885</v>
      </c>
      <c r="E4107" s="65" t="s">
        <v>2422</v>
      </c>
      <c r="F4107" s="65">
        <v>60</v>
      </c>
      <c r="G4107" s="65" t="s">
        <v>10513</v>
      </c>
      <c r="H4107" s="65">
        <v>4</v>
      </c>
      <c r="I4107" s="65">
        <v>711.26</v>
      </c>
      <c r="J4107" s="65">
        <v>2414.05</v>
      </c>
      <c r="K4107" s="65">
        <v>113760</v>
      </c>
      <c r="L4107" s="65">
        <v>2500</v>
      </c>
      <c r="M4107" s="65">
        <v>6</v>
      </c>
      <c r="N4107" s="65">
        <v>79.95</v>
      </c>
      <c r="O4107" s="65"/>
    </row>
    <row r="4108" ht="15" spans="1:15">
      <c r="A4108" s="65" t="s">
        <v>36</v>
      </c>
      <c r="B4108" s="65" t="s">
        <v>9933</v>
      </c>
      <c r="C4108" s="65" t="s">
        <v>1939</v>
      </c>
      <c r="D4108" s="65" t="s">
        <v>9885</v>
      </c>
      <c r="E4108" s="65" t="s">
        <v>2422</v>
      </c>
      <c r="F4108" s="65">
        <v>60</v>
      </c>
      <c r="G4108" s="65" t="s">
        <v>10513</v>
      </c>
      <c r="H4108" s="65">
        <v>4</v>
      </c>
      <c r="I4108" s="65">
        <v>711.26</v>
      </c>
      <c r="J4108" s="65">
        <v>2414.05</v>
      </c>
      <c r="K4108" s="65">
        <v>113760</v>
      </c>
      <c r="L4108" s="65">
        <v>2500</v>
      </c>
      <c r="M4108" s="65">
        <v>6</v>
      </c>
      <c r="N4108" s="65">
        <v>79.95</v>
      </c>
      <c r="O4108" s="65"/>
    </row>
    <row r="4109" ht="15" spans="1:15">
      <c r="A4109" s="65" t="s">
        <v>36</v>
      </c>
      <c r="B4109" s="65" t="s">
        <v>9934</v>
      </c>
      <c r="C4109" s="65" t="s">
        <v>1939</v>
      </c>
      <c r="D4109" s="65" t="s">
        <v>9885</v>
      </c>
      <c r="E4109" s="65" t="s">
        <v>2422</v>
      </c>
      <c r="F4109" s="65">
        <v>60</v>
      </c>
      <c r="G4109" s="65" t="s">
        <v>10513</v>
      </c>
      <c r="H4109" s="65">
        <v>4</v>
      </c>
      <c r="I4109" s="65">
        <v>711.26</v>
      </c>
      <c r="J4109" s="65">
        <v>2414.05</v>
      </c>
      <c r="K4109" s="65">
        <v>113760</v>
      </c>
      <c r="L4109" s="65">
        <v>2500</v>
      </c>
      <c r="M4109" s="65">
        <v>6</v>
      </c>
      <c r="N4109" s="65">
        <v>79.95</v>
      </c>
      <c r="O4109" s="65"/>
    </row>
    <row r="4110" ht="15" spans="1:15">
      <c r="A4110" s="65" t="s">
        <v>36</v>
      </c>
      <c r="B4110" s="65" t="s">
        <v>9935</v>
      </c>
      <c r="C4110" s="65" t="s">
        <v>1939</v>
      </c>
      <c r="D4110" s="65" t="s">
        <v>9885</v>
      </c>
      <c r="E4110" s="65" t="s">
        <v>2422</v>
      </c>
      <c r="F4110" s="65">
        <v>60</v>
      </c>
      <c r="G4110" s="65" t="s">
        <v>10513</v>
      </c>
      <c r="H4110" s="65">
        <v>4</v>
      </c>
      <c r="I4110" s="65">
        <v>711.26</v>
      </c>
      <c r="J4110" s="65">
        <v>2414.05</v>
      </c>
      <c r="K4110" s="65">
        <v>113760</v>
      </c>
      <c r="L4110" s="65">
        <v>2500</v>
      </c>
      <c r="M4110" s="65">
        <v>6</v>
      </c>
      <c r="N4110" s="65">
        <v>79.95</v>
      </c>
      <c r="O4110" s="65"/>
    </row>
    <row r="4111" ht="15" spans="1:15">
      <c r="A4111" s="65" t="s">
        <v>36</v>
      </c>
      <c r="B4111" s="65" t="s">
        <v>9936</v>
      </c>
      <c r="C4111" s="65" t="s">
        <v>1939</v>
      </c>
      <c r="D4111" s="65" t="s">
        <v>9885</v>
      </c>
      <c r="E4111" s="65" t="s">
        <v>2422</v>
      </c>
      <c r="F4111" s="65">
        <v>60</v>
      </c>
      <c r="G4111" s="65" t="s">
        <v>10513</v>
      </c>
      <c r="H4111" s="65">
        <v>4</v>
      </c>
      <c r="I4111" s="65">
        <v>711.26</v>
      </c>
      <c r="J4111" s="65">
        <v>2414.05</v>
      </c>
      <c r="K4111" s="65">
        <v>113760</v>
      </c>
      <c r="L4111" s="65">
        <v>2500</v>
      </c>
      <c r="M4111" s="65">
        <v>6</v>
      </c>
      <c r="N4111" s="65">
        <v>79.95</v>
      </c>
      <c r="O4111" s="65"/>
    </row>
    <row r="4112" ht="15" spans="1:15">
      <c r="A4112" s="65" t="s">
        <v>36</v>
      </c>
      <c r="B4112" s="65" t="s">
        <v>9937</v>
      </c>
      <c r="C4112" s="65" t="s">
        <v>1939</v>
      </c>
      <c r="D4112" s="65" t="s">
        <v>9885</v>
      </c>
      <c r="E4112" s="65" t="s">
        <v>2422</v>
      </c>
      <c r="F4112" s="65">
        <v>60</v>
      </c>
      <c r="G4112" s="65" t="s">
        <v>10513</v>
      </c>
      <c r="H4112" s="65">
        <v>4</v>
      </c>
      <c r="I4112" s="65">
        <v>711.26</v>
      </c>
      <c r="J4112" s="65">
        <v>2414.05</v>
      </c>
      <c r="K4112" s="65">
        <v>113760</v>
      </c>
      <c r="L4112" s="65">
        <v>2500</v>
      </c>
      <c r="M4112" s="65">
        <v>6</v>
      </c>
      <c r="N4112" s="65">
        <v>79.95</v>
      </c>
      <c r="O4112" s="65"/>
    </row>
    <row r="4113" ht="15" spans="1:15">
      <c r="A4113" s="65" t="s">
        <v>36</v>
      </c>
      <c r="B4113" s="65" t="s">
        <v>9938</v>
      </c>
      <c r="C4113" s="65" t="s">
        <v>1939</v>
      </c>
      <c r="D4113" s="65" t="s">
        <v>9885</v>
      </c>
      <c r="E4113" s="65" t="s">
        <v>2422</v>
      </c>
      <c r="F4113" s="65">
        <v>60</v>
      </c>
      <c r="G4113" s="65" t="s">
        <v>10513</v>
      </c>
      <c r="H4113" s="65">
        <v>4</v>
      </c>
      <c r="I4113" s="65">
        <v>711.26</v>
      </c>
      <c r="J4113" s="65">
        <v>2414.05</v>
      </c>
      <c r="K4113" s="65">
        <v>113760</v>
      </c>
      <c r="L4113" s="65">
        <v>2500</v>
      </c>
      <c r="M4113" s="65">
        <v>6</v>
      </c>
      <c r="N4113" s="65">
        <v>79.95</v>
      </c>
      <c r="O4113" s="65"/>
    </row>
    <row r="4114" ht="15" spans="1:15">
      <c r="A4114" s="65" t="s">
        <v>36</v>
      </c>
      <c r="B4114" s="65" t="s">
        <v>9939</v>
      </c>
      <c r="C4114" s="65" t="s">
        <v>1939</v>
      </c>
      <c r="D4114" s="65" t="s">
        <v>9885</v>
      </c>
      <c r="E4114" s="65" t="s">
        <v>2422</v>
      </c>
      <c r="F4114" s="65">
        <v>60</v>
      </c>
      <c r="G4114" s="65" t="s">
        <v>10513</v>
      </c>
      <c r="H4114" s="65">
        <v>4</v>
      </c>
      <c r="I4114" s="65">
        <v>711.26</v>
      </c>
      <c r="J4114" s="65">
        <v>2414.05</v>
      </c>
      <c r="K4114" s="65">
        <v>113760</v>
      </c>
      <c r="L4114" s="65">
        <v>2500</v>
      </c>
      <c r="M4114" s="65">
        <v>6</v>
      </c>
      <c r="N4114" s="65">
        <v>79.95</v>
      </c>
      <c r="O4114" s="65"/>
    </row>
    <row r="4115" ht="15" spans="1:15">
      <c r="A4115" s="65" t="s">
        <v>36</v>
      </c>
      <c r="B4115" s="65" t="s">
        <v>9940</v>
      </c>
      <c r="C4115" s="65" t="s">
        <v>1939</v>
      </c>
      <c r="D4115" s="65" t="s">
        <v>9885</v>
      </c>
      <c r="E4115" s="65" t="s">
        <v>2422</v>
      </c>
      <c r="F4115" s="65">
        <v>60</v>
      </c>
      <c r="G4115" s="65" t="s">
        <v>10513</v>
      </c>
      <c r="H4115" s="65">
        <v>4</v>
      </c>
      <c r="I4115" s="65">
        <v>711.26</v>
      </c>
      <c r="J4115" s="65">
        <v>2414.05</v>
      </c>
      <c r="K4115" s="65">
        <v>113760</v>
      </c>
      <c r="L4115" s="65">
        <v>2500</v>
      </c>
      <c r="M4115" s="65">
        <v>6</v>
      </c>
      <c r="N4115" s="65">
        <v>79.95</v>
      </c>
      <c r="O4115" s="65"/>
    </row>
    <row r="4116" ht="15" spans="1:15">
      <c r="A4116" s="65" t="s">
        <v>36</v>
      </c>
      <c r="B4116" s="65" t="s">
        <v>9941</v>
      </c>
      <c r="C4116" s="65" t="s">
        <v>1939</v>
      </c>
      <c r="D4116" s="65" t="s">
        <v>9885</v>
      </c>
      <c r="E4116" s="65" t="s">
        <v>2422</v>
      </c>
      <c r="F4116" s="65">
        <v>60</v>
      </c>
      <c r="G4116" s="65" t="s">
        <v>10513</v>
      </c>
      <c r="H4116" s="65">
        <v>4</v>
      </c>
      <c r="I4116" s="65">
        <v>711.26</v>
      </c>
      <c r="J4116" s="65">
        <v>2414.05</v>
      </c>
      <c r="K4116" s="65">
        <v>113760</v>
      </c>
      <c r="L4116" s="65">
        <v>2500</v>
      </c>
      <c r="M4116" s="65">
        <v>6</v>
      </c>
      <c r="N4116" s="65">
        <v>79.95</v>
      </c>
      <c r="O4116" s="65"/>
    </row>
    <row r="4117" ht="15" spans="1:15">
      <c r="A4117" s="65" t="s">
        <v>36</v>
      </c>
      <c r="B4117" s="65" t="s">
        <v>9942</v>
      </c>
      <c r="C4117" s="65" t="s">
        <v>1939</v>
      </c>
      <c r="D4117" s="65" t="s">
        <v>9885</v>
      </c>
      <c r="E4117" s="65" t="s">
        <v>2422</v>
      </c>
      <c r="F4117" s="65">
        <v>60</v>
      </c>
      <c r="G4117" s="65" t="s">
        <v>10513</v>
      </c>
      <c r="H4117" s="65">
        <v>4</v>
      </c>
      <c r="I4117" s="65">
        <v>711.26</v>
      </c>
      <c r="J4117" s="65">
        <v>2414.05</v>
      </c>
      <c r="K4117" s="65">
        <v>113760</v>
      </c>
      <c r="L4117" s="65">
        <v>2500</v>
      </c>
      <c r="M4117" s="65">
        <v>6</v>
      </c>
      <c r="N4117" s="65">
        <v>79.95</v>
      </c>
      <c r="O4117" s="65"/>
    </row>
    <row r="4118" ht="15" spans="1:15">
      <c r="A4118" s="65" t="s">
        <v>36</v>
      </c>
      <c r="B4118" s="65" t="s">
        <v>9943</v>
      </c>
      <c r="C4118" s="65" t="s">
        <v>1939</v>
      </c>
      <c r="D4118" s="65" t="s">
        <v>9885</v>
      </c>
      <c r="E4118" s="65" t="s">
        <v>2422</v>
      </c>
      <c r="F4118" s="65">
        <v>60</v>
      </c>
      <c r="G4118" s="65" t="s">
        <v>10513</v>
      </c>
      <c r="H4118" s="65">
        <v>4</v>
      </c>
      <c r="I4118" s="65">
        <v>711.26</v>
      </c>
      <c r="J4118" s="65">
        <v>2414.05</v>
      </c>
      <c r="K4118" s="65">
        <v>113760</v>
      </c>
      <c r="L4118" s="65">
        <v>2500</v>
      </c>
      <c r="M4118" s="65">
        <v>6</v>
      </c>
      <c r="N4118" s="65">
        <v>79.95</v>
      </c>
      <c r="O4118" s="65"/>
    </row>
    <row r="4119" ht="15" spans="1:15">
      <c r="A4119" s="65" t="s">
        <v>36</v>
      </c>
      <c r="B4119" s="65" t="s">
        <v>9944</v>
      </c>
      <c r="C4119" s="65" t="s">
        <v>1939</v>
      </c>
      <c r="D4119" s="65" t="s">
        <v>9885</v>
      </c>
      <c r="E4119" s="65" t="s">
        <v>2422</v>
      </c>
      <c r="F4119" s="65">
        <v>60</v>
      </c>
      <c r="G4119" s="65" t="s">
        <v>10513</v>
      </c>
      <c r="H4119" s="65">
        <v>4</v>
      </c>
      <c r="I4119" s="65">
        <v>711.26</v>
      </c>
      <c r="J4119" s="65">
        <v>2414.05</v>
      </c>
      <c r="K4119" s="65">
        <v>113760</v>
      </c>
      <c r="L4119" s="65">
        <v>2500</v>
      </c>
      <c r="M4119" s="65">
        <v>6</v>
      </c>
      <c r="N4119" s="65">
        <v>79.95</v>
      </c>
      <c r="O4119" s="65"/>
    </row>
    <row r="4120" ht="15" spans="1:15">
      <c r="A4120" s="65" t="s">
        <v>36</v>
      </c>
      <c r="B4120" s="65" t="s">
        <v>9945</v>
      </c>
      <c r="C4120" s="65" t="s">
        <v>1939</v>
      </c>
      <c r="D4120" s="65" t="s">
        <v>9885</v>
      </c>
      <c r="E4120" s="65" t="s">
        <v>2422</v>
      </c>
      <c r="F4120" s="65">
        <v>60</v>
      </c>
      <c r="G4120" s="65" t="s">
        <v>10513</v>
      </c>
      <c r="H4120" s="65">
        <v>4</v>
      </c>
      <c r="I4120" s="65">
        <v>711.26</v>
      </c>
      <c r="J4120" s="65">
        <v>2414.05</v>
      </c>
      <c r="K4120" s="65">
        <v>113760</v>
      </c>
      <c r="L4120" s="65">
        <v>2500</v>
      </c>
      <c r="M4120" s="65">
        <v>6</v>
      </c>
      <c r="N4120" s="65">
        <v>79.95</v>
      </c>
      <c r="O4120" s="65"/>
    </row>
    <row r="4121" ht="15" spans="1:15">
      <c r="A4121" s="65" t="s">
        <v>36</v>
      </c>
      <c r="B4121" s="65" t="s">
        <v>9946</v>
      </c>
      <c r="C4121" s="65" t="s">
        <v>1939</v>
      </c>
      <c r="D4121" s="65" t="s">
        <v>9885</v>
      </c>
      <c r="E4121" s="65" t="s">
        <v>2422</v>
      </c>
      <c r="F4121" s="65">
        <v>60</v>
      </c>
      <c r="G4121" s="65" t="s">
        <v>10513</v>
      </c>
      <c r="H4121" s="65">
        <v>4</v>
      </c>
      <c r="I4121" s="65">
        <v>711.26</v>
      </c>
      <c r="J4121" s="65">
        <v>2414.05</v>
      </c>
      <c r="K4121" s="65">
        <v>113760</v>
      </c>
      <c r="L4121" s="65">
        <v>2500</v>
      </c>
      <c r="M4121" s="65">
        <v>6</v>
      </c>
      <c r="N4121" s="65">
        <v>79.95</v>
      </c>
      <c r="O4121" s="65"/>
    </row>
    <row r="4122" ht="15" spans="1:15">
      <c r="A4122" s="65" t="s">
        <v>36</v>
      </c>
      <c r="B4122" s="65" t="s">
        <v>9947</v>
      </c>
      <c r="C4122" s="65" t="s">
        <v>1939</v>
      </c>
      <c r="D4122" s="65" t="s">
        <v>9885</v>
      </c>
      <c r="E4122" s="65" t="s">
        <v>2422</v>
      </c>
      <c r="F4122" s="65">
        <v>60</v>
      </c>
      <c r="G4122" s="65" t="s">
        <v>10513</v>
      </c>
      <c r="H4122" s="65">
        <v>4</v>
      </c>
      <c r="I4122" s="65">
        <v>711.26</v>
      </c>
      <c r="J4122" s="65">
        <v>2414.05</v>
      </c>
      <c r="K4122" s="65">
        <v>113760</v>
      </c>
      <c r="L4122" s="65">
        <v>2500</v>
      </c>
      <c r="M4122" s="65">
        <v>6</v>
      </c>
      <c r="N4122" s="65">
        <v>79.95</v>
      </c>
      <c r="O4122" s="65"/>
    </row>
    <row r="4123" ht="15" spans="1:15">
      <c r="A4123" s="65" t="s">
        <v>36</v>
      </c>
      <c r="B4123" s="65" t="s">
        <v>9948</v>
      </c>
      <c r="C4123" s="65" t="s">
        <v>1939</v>
      </c>
      <c r="D4123" s="65" t="s">
        <v>9885</v>
      </c>
      <c r="E4123" s="65" t="s">
        <v>2422</v>
      </c>
      <c r="F4123" s="65">
        <v>60</v>
      </c>
      <c r="G4123" s="65" t="s">
        <v>10513</v>
      </c>
      <c r="H4123" s="65">
        <v>4</v>
      </c>
      <c r="I4123" s="65">
        <v>711.26</v>
      </c>
      <c r="J4123" s="65">
        <v>2414.05</v>
      </c>
      <c r="K4123" s="65">
        <v>113760</v>
      </c>
      <c r="L4123" s="65">
        <v>2500</v>
      </c>
      <c r="M4123" s="65">
        <v>6</v>
      </c>
      <c r="N4123" s="65">
        <v>79.95</v>
      </c>
      <c r="O4123" s="65"/>
    </row>
    <row r="4124" ht="15" spans="1:15">
      <c r="A4124" s="65" t="s">
        <v>36</v>
      </c>
      <c r="B4124" s="65" t="s">
        <v>9949</v>
      </c>
      <c r="C4124" s="65" t="s">
        <v>1939</v>
      </c>
      <c r="D4124" s="65" t="s">
        <v>9885</v>
      </c>
      <c r="E4124" s="65" t="s">
        <v>2422</v>
      </c>
      <c r="F4124" s="65">
        <v>60</v>
      </c>
      <c r="G4124" s="65" t="s">
        <v>10513</v>
      </c>
      <c r="H4124" s="65">
        <v>4</v>
      </c>
      <c r="I4124" s="65">
        <v>711.26</v>
      </c>
      <c r="J4124" s="65">
        <v>2414.05</v>
      </c>
      <c r="K4124" s="65">
        <v>113760</v>
      </c>
      <c r="L4124" s="65">
        <v>2500</v>
      </c>
      <c r="M4124" s="65">
        <v>6</v>
      </c>
      <c r="N4124" s="65">
        <v>79.95</v>
      </c>
      <c r="O4124" s="65"/>
    </row>
    <row r="4125" ht="15" spans="1:15">
      <c r="A4125" s="65" t="s">
        <v>36</v>
      </c>
      <c r="B4125" s="65" t="s">
        <v>9950</v>
      </c>
      <c r="C4125" s="65" t="s">
        <v>1939</v>
      </c>
      <c r="D4125" s="65" t="s">
        <v>9885</v>
      </c>
      <c r="E4125" s="65" t="s">
        <v>2422</v>
      </c>
      <c r="F4125" s="65">
        <v>60</v>
      </c>
      <c r="G4125" s="65" t="s">
        <v>10513</v>
      </c>
      <c r="H4125" s="65">
        <v>4</v>
      </c>
      <c r="I4125" s="65">
        <v>711.26</v>
      </c>
      <c r="J4125" s="65">
        <v>2414.05</v>
      </c>
      <c r="K4125" s="65">
        <v>113760</v>
      </c>
      <c r="L4125" s="65">
        <v>2500</v>
      </c>
      <c r="M4125" s="65">
        <v>6</v>
      </c>
      <c r="N4125" s="65">
        <v>79.95</v>
      </c>
      <c r="O4125" s="65"/>
    </row>
    <row r="4126" ht="15" spans="1:15">
      <c r="A4126" s="65" t="s">
        <v>36</v>
      </c>
      <c r="B4126" s="65" t="s">
        <v>9951</v>
      </c>
      <c r="C4126" s="65" t="s">
        <v>1939</v>
      </c>
      <c r="D4126" s="65" t="s">
        <v>9885</v>
      </c>
      <c r="E4126" s="65" t="s">
        <v>2422</v>
      </c>
      <c r="F4126" s="65">
        <v>60</v>
      </c>
      <c r="G4126" s="65" t="s">
        <v>10513</v>
      </c>
      <c r="H4126" s="65">
        <v>4</v>
      </c>
      <c r="I4126" s="65">
        <v>711.26</v>
      </c>
      <c r="J4126" s="65">
        <v>2414.05</v>
      </c>
      <c r="K4126" s="65">
        <v>113760</v>
      </c>
      <c r="L4126" s="65">
        <v>2500</v>
      </c>
      <c r="M4126" s="65">
        <v>6</v>
      </c>
      <c r="N4126" s="65">
        <v>79.95</v>
      </c>
      <c r="O4126" s="65"/>
    </row>
    <row r="4127" ht="15" spans="1:15">
      <c r="A4127" s="65" t="s">
        <v>36</v>
      </c>
      <c r="B4127" s="65" t="s">
        <v>9952</v>
      </c>
      <c r="C4127" s="65" t="s">
        <v>1939</v>
      </c>
      <c r="D4127" s="65" t="s">
        <v>9885</v>
      </c>
      <c r="E4127" s="65" t="s">
        <v>2422</v>
      </c>
      <c r="F4127" s="65">
        <v>60</v>
      </c>
      <c r="G4127" s="65" t="s">
        <v>10513</v>
      </c>
      <c r="H4127" s="65">
        <v>4</v>
      </c>
      <c r="I4127" s="65">
        <v>711.26</v>
      </c>
      <c r="J4127" s="65">
        <v>2414.05</v>
      </c>
      <c r="K4127" s="65">
        <v>113760</v>
      </c>
      <c r="L4127" s="65">
        <v>2500</v>
      </c>
      <c r="M4127" s="65">
        <v>6</v>
      </c>
      <c r="N4127" s="65">
        <v>79.95</v>
      </c>
      <c r="O4127" s="65"/>
    </row>
    <row r="4128" ht="15" spans="1:15">
      <c r="A4128" s="65" t="s">
        <v>36</v>
      </c>
      <c r="B4128" s="65" t="s">
        <v>9953</v>
      </c>
      <c r="C4128" s="65" t="s">
        <v>1939</v>
      </c>
      <c r="D4128" s="65" t="s">
        <v>9885</v>
      </c>
      <c r="E4128" s="65" t="s">
        <v>2422</v>
      </c>
      <c r="F4128" s="65">
        <v>60</v>
      </c>
      <c r="G4128" s="65" t="s">
        <v>10513</v>
      </c>
      <c r="H4128" s="65">
        <v>4</v>
      </c>
      <c r="I4128" s="65">
        <v>711.26</v>
      </c>
      <c r="J4128" s="65">
        <v>2414.05</v>
      </c>
      <c r="K4128" s="65">
        <v>113760</v>
      </c>
      <c r="L4128" s="65">
        <v>2500</v>
      </c>
      <c r="M4128" s="65">
        <v>6</v>
      </c>
      <c r="N4128" s="65">
        <v>79.95</v>
      </c>
      <c r="O4128" s="65"/>
    </row>
    <row r="4129" ht="15" spans="1:15">
      <c r="A4129" s="65" t="s">
        <v>36</v>
      </c>
      <c r="B4129" s="65" t="s">
        <v>9954</v>
      </c>
      <c r="C4129" s="65" t="s">
        <v>1939</v>
      </c>
      <c r="D4129" s="65" t="s">
        <v>9885</v>
      </c>
      <c r="E4129" s="65" t="s">
        <v>2422</v>
      </c>
      <c r="F4129" s="65">
        <v>60</v>
      </c>
      <c r="G4129" s="65" t="s">
        <v>10513</v>
      </c>
      <c r="H4129" s="65">
        <v>4</v>
      </c>
      <c r="I4129" s="65">
        <v>711.26</v>
      </c>
      <c r="J4129" s="65">
        <v>2414.05</v>
      </c>
      <c r="K4129" s="65">
        <v>113760</v>
      </c>
      <c r="L4129" s="65">
        <v>2500</v>
      </c>
      <c r="M4129" s="65">
        <v>6</v>
      </c>
      <c r="N4129" s="65">
        <v>79.95</v>
      </c>
      <c r="O4129" s="65"/>
    </row>
    <row r="4130" ht="15" spans="1:15">
      <c r="A4130" s="65" t="s">
        <v>36</v>
      </c>
      <c r="B4130" s="65" t="s">
        <v>9955</v>
      </c>
      <c r="C4130" s="65" t="s">
        <v>1939</v>
      </c>
      <c r="D4130" s="65" t="s">
        <v>9885</v>
      </c>
      <c r="E4130" s="65" t="s">
        <v>2422</v>
      </c>
      <c r="F4130" s="65">
        <v>60</v>
      </c>
      <c r="G4130" s="65" t="s">
        <v>10513</v>
      </c>
      <c r="H4130" s="65">
        <v>4</v>
      </c>
      <c r="I4130" s="65">
        <v>711.26</v>
      </c>
      <c r="J4130" s="65">
        <v>2414.05</v>
      </c>
      <c r="K4130" s="65">
        <v>113760</v>
      </c>
      <c r="L4130" s="65">
        <v>2500</v>
      </c>
      <c r="M4130" s="65">
        <v>6</v>
      </c>
      <c r="N4130" s="65">
        <v>79.95</v>
      </c>
      <c r="O4130" s="65"/>
    </row>
    <row r="4131" ht="15" spans="1:15">
      <c r="A4131" s="65" t="s">
        <v>36</v>
      </c>
      <c r="B4131" s="65" t="s">
        <v>9956</v>
      </c>
      <c r="C4131" s="65" t="s">
        <v>1939</v>
      </c>
      <c r="D4131" s="65" t="s">
        <v>9885</v>
      </c>
      <c r="E4131" s="65" t="s">
        <v>2422</v>
      </c>
      <c r="F4131" s="65">
        <v>60</v>
      </c>
      <c r="G4131" s="65" t="s">
        <v>10513</v>
      </c>
      <c r="H4131" s="65">
        <v>4</v>
      </c>
      <c r="I4131" s="65">
        <v>711.26</v>
      </c>
      <c r="J4131" s="65">
        <v>2414.05</v>
      </c>
      <c r="K4131" s="65">
        <v>113760</v>
      </c>
      <c r="L4131" s="65">
        <v>2500</v>
      </c>
      <c r="M4131" s="65">
        <v>6</v>
      </c>
      <c r="N4131" s="65">
        <v>79.95</v>
      </c>
      <c r="O4131" s="65"/>
    </row>
    <row r="4132" ht="15" spans="1:15">
      <c r="A4132" s="65" t="s">
        <v>36</v>
      </c>
      <c r="B4132" s="65" t="s">
        <v>9957</v>
      </c>
      <c r="C4132" s="65" t="s">
        <v>1939</v>
      </c>
      <c r="D4132" s="65" t="s">
        <v>9885</v>
      </c>
      <c r="E4132" s="65" t="s">
        <v>2422</v>
      </c>
      <c r="F4132" s="65">
        <v>60</v>
      </c>
      <c r="G4132" s="65" t="s">
        <v>10513</v>
      </c>
      <c r="H4132" s="65">
        <v>4</v>
      </c>
      <c r="I4132" s="65">
        <v>711.26</v>
      </c>
      <c r="J4132" s="65">
        <v>2414.05</v>
      </c>
      <c r="K4132" s="65">
        <v>113760</v>
      </c>
      <c r="L4132" s="65">
        <v>2500</v>
      </c>
      <c r="M4132" s="65">
        <v>6</v>
      </c>
      <c r="N4132" s="65">
        <v>79.95</v>
      </c>
      <c r="O4132" s="65"/>
    </row>
    <row r="4133" ht="15" spans="1:15">
      <c r="A4133" s="65" t="s">
        <v>36</v>
      </c>
      <c r="B4133" s="65" t="s">
        <v>9958</v>
      </c>
      <c r="C4133" s="65" t="s">
        <v>1939</v>
      </c>
      <c r="D4133" s="65" t="s">
        <v>9885</v>
      </c>
      <c r="E4133" s="65" t="s">
        <v>2422</v>
      </c>
      <c r="F4133" s="65">
        <v>60</v>
      </c>
      <c r="G4133" s="65" t="s">
        <v>10513</v>
      </c>
      <c r="H4133" s="65">
        <v>4</v>
      </c>
      <c r="I4133" s="65">
        <v>711.26</v>
      </c>
      <c r="J4133" s="65">
        <v>2414.05</v>
      </c>
      <c r="K4133" s="65">
        <v>113760</v>
      </c>
      <c r="L4133" s="65">
        <v>2500</v>
      </c>
      <c r="M4133" s="65">
        <v>6</v>
      </c>
      <c r="N4133" s="65">
        <v>79.95</v>
      </c>
      <c r="O4133" s="65"/>
    </row>
    <row r="4134" ht="15" spans="1:15">
      <c r="A4134" s="65" t="s">
        <v>36</v>
      </c>
      <c r="B4134" s="65" t="s">
        <v>9959</v>
      </c>
      <c r="C4134" s="65" t="s">
        <v>1939</v>
      </c>
      <c r="D4134" s="65" t="s">
        <v>9885</v>
      </c>
      <c r="E4134" s="65" t="s">
        <v>2422</v>
      </c>
      <c r="F4134" s="65">
        <v>60</v>
      </c>
      <c r="G4134" s="65" t="s">
        <v>10513</v>
      </c>
      <c r="H4134" s="65">
        <v>4</v>
      </c>
      <c r="I4134" s="65">
        <v>711.26</v>
      </c>
      <c r="J4134" s="65">
        <v>2414.05</v>
      </c>
      <c r="K4134" s="65">
        <v>113760</v>
      </c>
      <c r="L4134" s="65">
        <v>2500</v>
      </c>
      <c r="M4134" s="65">
        <v>6</v>
      </c>
      <c r="N4134" s="65">
        <v>79.95</v>
      </c>
      <c r="O4134" s="65"/>
    </row>
    <row r="4135" ht="15" spans="1:15">
      <c r="A4135" s="65" t="s">
        <v>36</v>
      </c>
      <c r="B4135" s="65" t="s">
        <v>9960</v>
      </c>
      <c r="C4135" s="65" t="s">
        <v>1939</v>
      </c>
      <c r="D4135" s="65" t="s">
        <v>9885</v>
      </c>
      <c r="E4135" s="65" t="s">
        <v>2422</v>
      </c>
      <c r="F4135" s="65">
        <v>60</v>
      </c>
      <c r="G4135" s="65" t="s">
        <v>10513</v>
      </c>
      <c r="H4135" s="65">
        <v>4</v>
      </c>
      <c r="I4135" s="65">
        <v>711.26</v>
      </c>
      <c r="J4135" s="65">
        <v>2414.05</v>
      </c>
      <c r="K4135" s="65">
        <v>113760</v>
      </c>
      <c r="L4135" s="65">
        <v>2500</v>
      </c>
      <c r="M4135" s="65">
        <v>6</v>
      </c>
      <c r="N4135" s="65">
        <v>79.95</v>
      </c>
      <c r="O4135" s="65"/>
    </row>
    <row r="4136" ht="15" spans="1:15">
      <c r="A4136" s="65" t="s">
        <v>36</v>
      </c>
      <c r="B4136" s="65" t="s">
        <v>9961</v>
      </c>
      <c r="C4136" s="65" t="s">
        <v>1939</v>
      </c>
      <c r="D4136" s="65" t="s">
        <v>9885</v>
      </c>
      <c r="E4136" s="65" t="s">
        <v>2422</v>
      </c>
      <c r="F4136" s="65">
        <v>60</v>
      </c>
      <c r="G4136" s="65" t="s">
        <v>10513</v>
      </c>
      <c r="H4136" s="65">
        <v>4</v>
      </c>
      <c r="I4136" s="65">
        <v>711.26</v>
      </c>
      <c r="J4136" s="65">
        <v>2414.05</v>
      </c>
      <c r="K4136" s="65">
        <v>113760</v>
      </c>
      <c r="L4136" s="65">
        <v>2500</v>
      </c>
      <c r="M4136" s="65">
        <v>6</v>
      </c>
      <c r="N4136" s="65">
        <v>79.95</v>
      </c>
      <c r="O4136" s="65"/>
    </row>
    <row r="4137" ht="15" spans="1:15">
      <c r="A4137" s="65" t="s">
        <v>36</v>
      </c>
      <c r="B4137" s="65" t="s">
        <v>9962</v>
      </c>
      <c r="C4137" s="65" t="s">
        <v>1939</v>
      </c>
      <c r="D4137" s="65" t="s">
        <v>9885</v>
      </c>
      <c r="E4137" s="65" t="s">
        <v>2422</v>
      </c>
      <c r="F4137" s="65">
        <v>60</v>
      </c>
      <c r="G4137" s="65" t="s">
        <v>10513</v>
      </c>
      <c r="H4137" s="65">
        <v>4</v>
      </c>
      <c r="I4137" s="65">
        <v>711.26</v>
      </c>
      <c r="J4137" s="65">
        <v>2414.05</v>
      </c>
      <c r="K4137" s="65">
        <v>113760</v>
      </c>
      <c r="L4137" s="65">
        <v>2500</v>
      </c>
      <c r="M4137" s="65">
        <v>6</v>
      </c>
      <c r="N4137" s="65">
        <v>79.95</v>
      </c>
      <c r="O4137" s="65"/>
    </row>
    <row r="4138" ht="15" spans="1:15">
      <c r="A4138" s="65" t="s">
        <v>36</v>
      </c>
      <c r="B4138" s="65" t="s">
        <v>9963</v>
      </c>
      <c r="C4138" s="65" t="s">
        <v>1939</v>
      </c>
      <c r="D4138" s="65" t="s">
        <v>9885</v>
      </c>
      <c r="E4138" s="65" t="s">
        <v>2422</v>
      </c>
      <c r="F4138" s="65">
        <v>60</v>
      </c>
      <c r="G4138" s="65" t="s">
        <v>10513</v>
      </c>
      <c r="H4138" s="65">
        <v>4</v>
      </c>
      <c r="I4138" s="65">
        <v>711.26</v>
      </c>
      <c r="J4138" s="65">
        <v>2414.05</v>
      </c>
      <c r="K4138" s="65">
        <v>113760</v>
      </c>
      <c r="L4138" s="65">
        <v>2500</v>
      </c>
      <c r="M4138" s="65">
        <v>6</v>
      </c>
      <c r="N4138" s="65">
        <v>79.95</v>
      </c>
      <c r="O4138" s="65"/>
    </row>
    <row r="4139" ht="15" spans="1:15">
      <c r="A4139" s="65" t="s">
        <v>36</v>
      </c>
      <c r="B4139" s="65" t="s">
        <v>9964</v>
      </c>
      <c r="C4139" s="65" t="s">
        <v>1939</v>
      </c>
      <c r="D4139" s="65" t="s">
        <v>9885</v>
      </c>
      <c r="E4139" s="65" t="s">
        <v>2422</v>
      </c>
      <c r="F4139" s="65">
        <v>60</v>
      </c>
      <c r="G4139" s="65" t="s">
        <v>10513</v>
      </c>
      <c r="H4139" s="65">
        <v>4</v>
      </c>
      <c r="I4139" s="65">
        <v>711.26</v>
      </c>
      <c r="J4139" s="65">
        <v>2414.05</v>
      </c>
      <c r="K4139" s="65">
        <v>113760</v>
      </c>
      <c r="L4139" s="65">
        <v>2500</v>
      </c>
      <c r="M4139" s="65">
        <v>6</v>
      </c>
      <c r="N4139" s="65">
        <v>79.95</v>
      </c>
      <c r="O4139" s="65"/>
    </row>
    <row r="4140" ht="15" spans="1:15">
      <c r="A4140" s="65" t="s">
        <v>36</v>
      </c>
      <c r="B4140" s="65" t="s">
        <v>9965</v>
      </c>
      <c r="C4140" s="65" t="s">
        <v>1939</v>
      </c>
      <c r="D4140" s="65" t="s">
        <v>9885</v>
      </c>
      <c r="E4140" s="65" t="s">
        <v>2422</v>
      </c>
      <c r="F4140" s="65">
        <v>60</v>
      </c>
      <c r="G4140" s="65" t="s">
        <v>10513</v>
      </c>
      <c r="H4140" s="65">
        <v>4</v>
      </c>
      <c r="I4140" s="65">
        <v>711.26</v>
      </c>
      <c r="J4140" s="65">
        <v>2414.05</v>
      </c>
      <c r="K4140" s="65">
        <v>113760</v>
      </c>
      <c r="L4140" s="65">
        <v>2500</v>
      </c>
      <c r="M4140" s="65">
        <v>6</v>
      </c>
      <c r="N4140" s="65">
        <v>79.95</v>
      </c>
      <c r="O4140" s="65"/>
    </row>
    <row r="4141" ht="15" spans="1:15">
      <c r="A4141" s="65" t="s">
        <v>36</v>
      </c>
      <c r="B4141" s="65" t="s">
        <v>9966</v>
      </c>
      <c r="C4141" s="65" t="s">
        <v>1939</v>
      </c>
      <c r="D4141" s="65" t="s">
        <v>9885</v>
      </c>
      <c r="E4141" s="65" t="s">
        <v>2422</v>
      </c>
      <c r="F4141" s="65">
        <v>60</v>
      </c>
      <c r="G4141" s="65" t="s">
        <v>10513</v>
      </c>
      <c r="H4141" s="65">
        <v>4</v>
      </c>
      <c r="I4141" s="65">
        <v>711.26</v>
      </c>
      <c r="J4141" s="65">
        <v>2414.05</v>
      </c>
      <c r="K4141" s="65">
        <v>113760</v>
      </c>
      <c r="L4141" s="65">
        <v>2500</v>
      </c>
      <c r="M4141" s="65">
        <v>6</v>
      </c>
      <c r="N4141" s="65">
        <v>79.95</v>
      </c>
      <c r="O4141" s="65"/>
    </row>
    <row r="4142" ht="15" spans="1:15">
      <c r="A4142" s="65" t="s">
        <v>36</v>
      </c>
      <c r="B4142" s="65" t="s">
        <v>9967</v>
      </c>
      <c r="C4142" s="65" t="s">
        <v>1939</v>
      </c>
      <c r="D4142" s="65" t="s">
        <v>9885</v>
      </c>
      <c r="E4142" s="65" t="s">
        <v>2422</v>
      </c>
      <c r="F4142" s="65">
        <v>60</v>
      </c>
      <c r="G4142" s="65" t="s">
        <v>10513</v>
      </c>
      <c r="H4142" s="65">
        <v>4</v>
      </c>
      <c r="I4142" s="65">
        <v>711.26</v>
      </c>
      <c r="J4142" s="65">
        <v>2414.05</v>
      </c>
      <c r="K4142" s="65">
        <v>113760</v>
      </c>
      <c r="L4142" s="65">
        <v>2500</v>
      </c>
      <c r="M4142" s="65">
        <v>6</v>
      </c>
      <c r="N4142" s="65">
        <v>79.95</v>
      </c>
      <c r="O4142" s="65"/>
    </row>
    <row r="4143" ht="15" spans="1:15">
      <c r="A4143" s="65" t="s">
        <v>36</v>
      </c>
      <c r="B4143" s="65" t="s">
        <v>9968</v>
      </c>
      <c r="C4143" s="65" t="s">
        <v>1939</v>
      </c>
      <c r="D4143" s="65" t="s">
        <v>9885</v>
      </c>
      <c r="E4143" s="65" t="s">
        <v>2422</v>
      </c>
      <c r="F4143" s="65">
        <v>60</v>
      </c>
      <c r="G4143" s="65" t="s">
        <v>10513</v>
      </c>
      <c r="H4143" s="65">
        <v>4</v>
      </c>
      <c r="I4143" s="65">
        <v>711.26</v>
      </c>
      <c r="J4143" s="65">
        <v>2414.05</v>
      </c>
      <c r="K4143" s="65">
        <v>113760</v>
      </c>
      <c r="L4143" s="65">
        <v>2500</v>
      </c>
      <c r="M4143" s="65">
        <v>6</v>
      </c>
      <c r="N4143" s="65">
        <v>79.95</v>
      </c>
      <c r="O4143" s="65"/>
    </row>
    <row r="4144" ht="15" spans="1:15">
      <c r="A4144" s="65" t="s">
        <v>36</v>
      </c>
      <c r="B4144" s="65" t="s">
        <v>9969</v>
      </c>
      <c r="C4144" s="65" t="s">
        <v>1939</v>
      </c>
      <c r="D4144" s="65" t="s">
        <v>9885</v>
      </c>
      <c r="E4144" s="65" t="s">
        <v>2422</v>
      </c>
      <c r="F4144" s="65">
        <v>60</v>
      </c>
      <c r="G4144" s="65" t="s">
        <v>10513</v>
      </c>
      <c r="H4144" s="65">
        <v>4</v>
      </c>
      <c r="I4144" s="65">
        <v>711.26</v>
      </c>
      <c r="J4144" s="65">
        <v>2414.05</v>
      </c>
      <c r="K4144" s="65">
        <v>113760</v>
      </c>
      <c r="L4144" s="65">
        <v>2500</v>
      </c>
      <c r="M4144" s="65">
        <v>6</v>
      </c>
      <c r="N4144" s="65">
        <v>79.95</v>
      </c>
      <c r="O4144" s="65"/>
    </row>
    <row r="4145" ht="15" spans="1:15">
      <c r="A4145" s="65" t="s">
        <v>36</v>
      </c>
      <c r="B4145" s="65" t="s">
        <v>9970</v>
      </c>
      <c r="C4145" s="65" t="s">
        <v>1939</v>
      </c>
      <c r="D4145" s="65" t="s">
        <v>9885</v>
      </c>
      <c r="E4145" s="65" t="s">
        <v>2422</v>
      </c>
      <c r="F4145" s="65">
        <v>60</v>
      </c>
      <c r="G4145" s="65" t="s">
        <v>10513</v>
      </c>
      <c r="H4145" s="65">
        <v>4</v>
      </c>
      <c r="I4145" s="65">
        <v>711.26</v>
      </c>
      <c r="J4145" s="65">
        <v>2414.05</v>
      </c>
      <c r="K4145" s="65">
        <v>113760</v>
      </c>
      <c r="L4145" s="65">
        <v>2500</v>
      </c>
      <c r="M4145" s="65">
        <v>6</v>
      </c>
      <c r="N4145" s="65">
        <v>79.95</v>
      </c>
      <c r="O4145" s="65"/>
    </row>
    <row r="4146" ht="15" spans="1:15">
      <c r="A4146" s="65" t="s">
        <v>36</v>
      </c>
      <c r="B4146" s="65" t="s">
        <v>9971</v>
      </c>
      <c r="C4146" s="65" t="s">
        <v>1939</v>
      </c>
      <c r="D4146" s="65" t="s">
        <v>9885</v>
      </c>
      <c r="E4146" s="65" t="s">
        <v>2422</v>
      </c>
      <c r="F4146" s="65">
        <v>60</v>
      </c>
      <c r="G4146" s="65" t="s">
        <v>10513</v>
      </c>
      <c r="H4146" s="65">
        <v>4</v>
      </c>
      <c r="I4146" s="65">
        <v>711.26</v>
      </c>
      <c r="J4146" s="65">
        <v>2414.05</v>
      </c>
      <c r="K4146" s="65">
        <v>113760</v>
      </c>
      <c r="L4146" s="65">
        <v>2500</v>
      </c>
      <c r="M4146" s="65">
        <v>6</v>
      </c>
      <c r="N4146" s="65">
        <v>79.95</v>
      </c>
      <c r="O4146" s="65"/>
    </row>
    <row r="4147" ht="15" spans="1:15">
      <c r="A4147" s="65" t="s">
        <v>36</v>
      </c>
      <c r="B4147" s="65" t="s">
        <v>9972</v>
      </c>
      <c r="C4147" s="65" t="s">
        <v>1939</v>
      </c>
      <c r="D4147" s="65" t="s">
        <v>9885</v>
      </c>
      <c r="E4147" s="65" t="s">
        <v>2422</v>
      </c>
      <c r="F4147" s="65">
        <v>60</v>
      </c>
      <c r="G4147" s="65" t="s">
        <v>10513</v>
      </c>
      <c r="H4147" s="65">
        <v>4</v>
      </c>
      <c r="I4147" s="65">
        <v>711.26</v>
      </c>
      <c r="J4147" s="65">
        <v>2414.05</v>
      </c>
      <c r="K4147" s="65">
        <v>113760</v>
      </c>
      <c r="L4147" s="65">
        <v>2500</v>
      </c>
      <c r="M4147" s="65">
        <v>6</v>
      </c>
      <c r="N4147" s="65">
        <v>79.95</v>
      </c>
      <c r="O4147" s="65"/>
    </row>
    <row r="4148" ht="15" spans="1:15">
      <c r="A4148" s="65" t="s">
        <v>36</v>
      </c>
      <c r="B4148" s="65" t="s">
        <v>9973</v>
      </c>
      <c r="C4148" s="65" t="s">
        <v>1939</v>
      </c>
      <c r="D4148" s="65" t="s">
        <v>9885</v>
      </c>
      <c r="E4148" s="65" t="s">
        <v>2422</v>
      </c>
      <c r="F4148" s="65">
        <v>60</v>
      </c>
      <c r="G4148" s="65" t="s">
        <v>10513</v>
      </c>
      <c r="H4148" s="65">
        <v>4</v>
      </c>
      <c r="I4148" s="65">
        <v>711.26</v>
      </c>
      <c r="J4148" s="65">
        <v>2414.05</v>
      </c>
      <c r="K4148" s="65">
        <v>113760</v>
      </c>
      <c r="L4148" s="65">
        <v>2500</v>
      </c>
      <c r="M4148" s="65">
        <v>6</v>
      </c>
      <c r="N4148" s="65">
        <v>79.95</v>
      </c>
      <c r="O4148" s="65"/>
    </row>
    <row r="4149" ht="15" spans="1:15">
      <c r="A4149" s="65" t="s">
        <v>36</v>
      </c>
      <c r="B4149" s="65" t="s">
        <v>9974</v>
      </c>
      <c r="C4149" s="65" t="s">
        <v>1939</v>
      </c>
      <c r="D4149" s="65" t="s">
        <v>9885</v>
      </c>
      <c r="E4149" s="65" t="s">
        <v>2422</v>
      </c>
      <c r="F4149" s="65">
        <v>60</v>
      </c>
      <c r="G4149" s="65" t="s">
        <v>10513</v>
      </c>
      <c r="H4149" s="65">
        <v>4</v>
      </c>
      <c r="I4149" s="65">
        <v>711.26</v>
      </c>
      <c r="J4149" s="65">
        <v>2414.05</v>
      </c>
      <c r="K4149" s="65">
        <v>113760</v>
      </c>
      <c r="L4149" s="65">
        <v>2500</v>
      </c>
      <c r="M4149" s="65">
        <v>6</v>
      </c>
      <c r="N4149" s="65">
        <v>79.95</v>
      </c>
      <c r="O4149" s="65"/>
    </row>
    <row r="4150" ht="15" spans="1:15">
      <c r="A4150" s="65" t="s">
        <v>36</v>
      </c>
      <c r="B4150" s="65" t="s">
        <v>9975</v>
      </c>
      <c r="C4150" s="65" t="s">
        <v>1939</v>
      </c>
      <c r="D4150" s="65" t="s">
        <v>9885</v>
      </c>
      <c r="E4150" s="65" t="s">
        <v>2422</v>
      </c>
      <c r="F4150" s="65">
        <v>60</v>
      </c>
      <c r="G4150" s="65" t="s">
        <v>10513</v>
      </c>
      <c r="H4150" s="65">
        <v>4</v>
      </c>
      <c r="I4150" s="65">
        <v>711.26</v>
      </c>
      <c r="J4150" s="65">
        <v>2414.05</v>
      </c>
      <c r="K4150" s="65">
        <v>113760</v>
      </c>
      <c r="L4150" s="65">
        <v>2500</v>
      </c>
      <c r="M4150" s="65">
        <v>6</v>
      </c>
      <c r="N4150" s="65">
        <v>79.95</v>
      </c>
      <c r="O4150" s="65"/>
    </row>
    <row r="4151" ht="15" spans="1:15">
      <c r="A4151" s="65" t="s">
        <v>36</v>
      </c>
      <c r="B4151" s="65" t="s">
        <v>9976</v>
      </c>
      <c r="C4151" s="65" t="s">
        <v>1939</v>
      </c>
      <c r="D4151" s="65" t="s">
        <v>9885</v>
      </c>
      <c r="E4151" s="65" t="s">
        <v>2422</v>
      </c>
      <c r="F4151" s="65">
        <v>60</v>
      </c>
      <c r="G4151" s="65" t="s">
        <v>10513</v>
      </c>
      <c r="H4151" s="65">
        <v>4</v>
      </c>
      <c r="I4151" s="65">
        <v>711.26</v>
      </c>
      <c r="J4151" s="65">
        <v>2414.05</v>
      </c>
      <c r="K4151" s="65">
        <v>113760</v>
      </c>
      <c r="L4151" s="65">
        <v>2500</v>
      </c>
      <c r="M4151" s="65">
        <v>6</v>
      </c>
      <c r="N4151" s="65">
        <v>79.95</v>
      </c>
      <c r="O4151" s="65"/>
    </row>
    <row r="4152" ht="15" spans="1:15">
      <c r="A4152" s="65" t="s">
        <v>36</v>
      </c>
      <c r="B4152" s="65" t="s">
        <v>9977</v>
      </c>
      <c r="C4152" s="65" t="s">
        <v>1939</v>
      </c>
      <c r="D4152" s="65" t="s">
        <v>9885</v>
      </c>
      <c r="E4152" s="65" t="s">
        <v>2422</v>
      </c>
      <c r="F4152" s="65">
        <v>60</v>
      </c>
      <c r="G4152" s="65" t="s">
        <v>10513</v>
      </c>
      <c r="H4152" s="65">
        <v>4</v>
      </c>
      <c r="I4152" s="65">
        <v>711.26</v>
      </c>
      <c r="J4152" s="65">
        <v>2414.05</v>
      </c>
      <c r="K4152" s="65">
        <v>113760</v>
      </c>
      <c r="L4152" s="65">
        <v>2500</v>
      </c>
      <c r="M4152" s="65">
        <v>6</v>
      </c>
      <c r="N4152" s="65">
        <v>79.95</v>
      </c>
      <c r="O4152" s="65"/>
    </row>
    <row r="4153" ht="15" spans="1:15">
      <c r="A4153" s="65" t="s">
        <v>36</v>
      </c>
      <c r="B4153" s="65" t="s">
        <v>9978</v>
      </c>
      <c r="C4153" s="65" t="s">
        <v>1939</v>
      </c>
      <c r="D4153" s="65" t="s">
        <v>9885</v>
      </c>
      <c r="E4153" s="65" t="s">
        <v>2422</v>
      </c>
      <c r="F4153" s="65">
        <v>60</v>
      </c>
      <c r="G4153" s="65" t="s">
        <v>10513</v>
      </c>
      <c r="H4153" s="65">
        <v>4</v>
      </c>
      <c r="I4153" s="65">
        <v>711.26</v>
      </c>
      <c r="J4153" s="65">
        <v>2414.05</v>
      </c>
      <c r="K4153" s="65">
        <v>113760</v>
      </c>
      <c r="L4153" s="65">
        <v>2500</v>
      </c>
      <c r="M4153" s="65">
        <v>6</v>
      </c>
      <c r="N4153" s="65">
        <v>79.95</v>
      </c>
      <c r="O4153" s="65"/>
    </row>
    <row r="4154" ht="15" spans="1:15">
      <c r="A4154" s="65" t="s">
        <v>36</v>
      </c>
      <c r="B4154" s="65" t="s">
        <v>9979</v>
      </c>
      <c r="C4154" s="65" t="s">
        <v>1939</v>
      </c>
      <c r="D4154" s="65" t="s">
        <v>9885</v>
      </c>
      <c r="E4154" s="65" t="s">
        <v>2422</v>
      </c>
      <c r="F4154" s="65">
        <v>60</v>
      </c>
      <c r="G4154" s="65" t="s">
        <v>10513</v>
      </c>
      <c r="H4154" s="65">
        <v>4</v>
      </c>
      <c r="I4154" s="65">
        <v>711.26</v>
      </c>
      <c r="J4154" s="65">
        <v>2414.05</v>
      </c>
      <c r="K4154" s="65">
        <v>113760</v>
      </c>
      <c r="L4154" s="65">
        <v>2500</v>
      </c>
      <c r="M4154" s="65">
        <v>6</v>
      </c>
      <c r="N4154" s="65">
        <v>79.95</v>
      </c>
      <c r="O4154" s="65"/>
    </row>
    <row r="4155" ht="15" spans="1:15">
      <c r="A4155" s="65" t="s">
        <v>36</v>
      </c>
      <c r="B4155" s="65" t="s">
        <v>9980</v>
      </c>
      <c r="C4155" s="65" t="s">
        <v>1939</v>
      </c>
      <c r="D4155" s="65" t="s">
        <v>9885</v>
      </c>
      <c r="E4155" s="65" t="s">
        <v>2422</v>
      </c>
      <c r="F4155" s="65">
        <v>60</v>
      </c>
      <c r="G4155" s="65" t="s">
        <v>10513</v>
      </c>
      <c r="H4155" s="65">
        <v>4</v>
      </c>
      <c r="I4155" s="65">
        <v>711.26</v>
      </c>
      <c r="J4155" s="65">
        <v>2414.05</v>
      </c>
      <c r="K4155" s="65">
        <v>113760</v>
      </c>
      <c r="L4155" s="65">
        <v>2500</v>
      </c>
      <c r="M4155" s="65">
        <v>6</v>
      </c>
      <c r="N4155" s="65">
        <v>79.95</v>
      </c>
      <c r="O4155" s="65"/>
    </row>
    <row r="4156" ht="15" spans="1:15">
      <c r="A4156" s="65" t="s">
        <v>36</v>
      </c>
      <c r="B4156" s="65" t="s">
        <v>9981</v>
      </c>
      <c r="C4156" s="65" t="s">
        <v>1939</v>
      </c>
      <c r="D4156" s="65" t="s">
        <v>9885</v>
      </c>
      <c r="E4156" s="65" t="s">
        <v>2422</v>
      </c>
      <c r="F4156" s="65">
        <v>60</v>
      </c>
      <c r="G4156" s="65" t="s">
        <v>10513</v>
      </c>
      <c r="H4156" s="65">
        <v>4</v>
      </c>
      <c r="I4156" s="65">
        <v>711.26</v>
      </c>
      <c r="J4156" s="65">
        <v>2414.05</v>
      </c>
      <c r="K4156" s="65">
        <v>113760</v>
      </c>
      <c r="L4156" s="65">
        <v>2500</v>
      </c>
      <c r="M4156" s="65">
        <v>6</v>
      </c>
      <c r="N4156" s="65">
        <v>79.95</v>
      </c>
      <c r="O4156" s="65"/>
    </row>
    <row r="4157" ht="15" spans="1:15">
      <c r="A4157" s="65" t="s">
        <v>36</v>
      </c>
      <c r="B4157" s="65" t="s">
        <v>9982</v>
      </c>
      <c r="C4157" s="65" t="s">
        <v>1939</v>
      </c>
      <c r="D4157" s="65" t="s">
        <v>9885</v>
      </c>
      <c r="E4157" s="65" t="s">
        <v>2422</v>
      </c>
      <c r="F4157" s="65">
        <v>60</v>
      </c>
      <c r="G4157" s="65" t="s">
        <v>10513</v>
      </c>
      <c r="H4157" s="65">
        <v>4</v>
      </c>
      <c r="I4157" s="65">
        <v>711.26</v>
      </c>
      <c r="J4157" s="65">
        <v>2414.05</v>
      </c>
      <c r="K4157" s="65">
        <v>113760</v>
      </c>
      <c r="L4157" s="65">
        <v>2500</v>
      </c>
      <c r="M4157" s="65">
        <v>6</v>
      </c>
      <c r="N4157" s="65">
        <v>79.95</v>
      </c>
      <c r="O4157" s="65"/>
    </row>
    <row r="4158" ht="15" spans="1:15">
      <c r="A4158" s="65" t="s">
        <v>36</v>
      </c>
      <c r="B4158" s="65" t="s">
        <v>9983</v>
      </c>
      <c r="C4158" s="65" t="s">
        <v>1939</v>
      </c>
      <c r="D4158" s="65" t="s">
        <v>9885</v>
      </c>
      <c r="E4158" s="65" t="s">
        <v>2422</v>
      </c>
      <c r="F4158" s="65">
        <v>60</v>
      </c>
      <c r="G4158" s="65" t="s">
        <v>10513</v>
      </c>
      <c r="H4158" s="65">
        <v>4</v>
      </c>
      <c r="I4158" s="65">
        <v>711.26</v>
      </c>
      <c r="J4158" s="65">
        <v>2414.05</v>
      </c>
      <c r="K4158" s="65">
        <v>113760</v>
      </c>
      <c r="L4158" s="65">
        <v>2500</v>
      </c>
      <c r="M4158" s="65">
        <v>6</v>
      </c>
      <c r="N4158" s="65">
        <v>79.95</v>
      </c>
      <c r="O4158" s="65"/>
    </row>
    <row r="4159" ht="15" spans="1:15">
      <c r="A4159" s="65" t="s">
        <v>36</v>
      </c>
      <c r="B4159" s="65" t="s">
        <v>9984</v>
      </c>
      <c r="C4159" s="65" t="s">
        <v>1939</v>
      </c>
      <c r="D4159" s="65" t="s">
        <v>9885</v>
      </c>
      <c r="E4159" s="65" t="s">
        <v>2422</v>
      </c>
      <c r="F4159" s="65">
        <v>60</v>
      </c>
      <c r="G4159" s="65" t="s">
        <v>10513</v>
      </c>
      <c r="H4159" s="65">
        <v>4</v>
      </c>
      <c r="I4159" s="65">
        <v>711.59</v>
      </c>
      <c r="J4159" s="65">
        <v>2414.11</v>
      </c>
      <c r="K4159" s="65">
        <v>113760</v>
      </c>
      <c r="L4159" s="65">
        <v>2500</v>
      </c>
      <c r="M4159" s="65">
        <v>6</v>
      </c>
      <c r="N4159" s="65">
        <v>79.89</v>
      </c>
      <c r="O4159" s="65"/>
    </row>
    <row r="4160" ht="15" spans="1:15">
      <c r="A4160" s="65" t="s">
        <v>36</v>
      </c>
      <c r="B4160" s="65" t="s">
        <v>9988</v>
      </c>
      <c r="C4160" s="65" t="s">
        <v>1939</v>
      </c>
      <c r="D4160" s="65" t="s">
        <v>9990</v>
      </c>
      <c r="E4160" s="65" t="s">
        <v>2422</v>
      </c>
      <c r="F4160" s="65">
        <v>60</v>
      </c>
      <c r="G4160" s="65" t="s">
        <v>10513</v>
      </c>
      <c r="H4160" s="65">
        <v>4</v>
      </c>
      <c r="I4160" s="65">
        <v>767.78</v>
      </c>
      <c r="J4160" s="65">
        <v>2605.88</v>
      </c>
      <c r="K4160" s="65">
        <v>122800</v>
      </c>
      <c r="L4160" s="65">
        <v>2700</v>
      </c>
      <c r="M4160" s="65">
        <v>6</v>
      </c>
      <c r="N4160" s="65">
        <v>88.12</v>
      </c>
      <c r="O4160" s="65"/>
    </row>
    <row r="4161" ht="15" spans="1:15">
      <c r="A4161" s="65" t="s">
        <v>36</v>
      </c>
      <c r="B4161" s="65" t="s">
        <v>9991</v>
      </c>
      <c r="C4161" s="65" t="s">
        <v>1939</v>
      </c>
      <c r="D4161" s="65" t="s">
        <v>9990</v>
      </c>
      <c r="E4161" s="65" t="s">
        <v>2422</v>
      </c>
      <c r="F4161" s="65">
        <v>60</v>
      </c>
      <c r="G4161" s="65" t="s">
        <v>10513</v>
      </c>
      <c r="H4161" s="65">
        <v>4</v>
      </c>
      <c r="I4161" s="65">
        <v>767.78</v>
      </c>
      <c r="J4161" s="65">
        <v>2605.88</v>
      </c>
      <c r="K4161" s="65">
        <v>122800</v>
      </c>
      <c r="L4161" s="65">
        <v>2700</v>
      </c>
      <c r="M4161" s="65">
        <v>6</v>
      </c>
      <c r="N4161" s="65">
        <v>88.12</v>
      </c>
      <c r="O4161" s="65"/>
    </row>
    <row r="4162" ht="15" spans="1:15">
      <c r="A4162" s="65" t="s">
        <v>36</v>
      </c>
      <c r="B4162" s="65" t="s">
        <v>9993</v>
      </c>
      <c r="C4162" s="65" t="s">
        <v>1939</v>
      </c>
      <c r="D4162" s="65" t="s">
        <v>9990</v>
      </c>
      <c r="E4162" s="65" t="s">
        <v>2422</v>
      </c>
      <c r="F4162" s="65">
        <v>60</v>
      </c>
      <c r="G4162" s="65" t="s">
        <v>10513</v>
      </c>
      <c r="H4162" s="65">
        <v>4</v>
      </c>
      <c r="I4162" s="65">
        <v>767.78</v>
      </c>
      <c r="J4162" s="65">
        <v>2605.88</v>
      </c>
      <c r="K4162" s="65">
        <v>122800</v>
      </c>
      <c r="L4162" s="65">
        <v>2700</v>
      </c>
      <c r="M4162" s="65">
        <v>6</v>
      </c>
      <c r="N4162" s="65">
        <v>88.12</v>
      </c>
      <c r="O4162" s="65"/>
    </row>
    <row r="4163" ht="15" spans="1:15">
      <c r="A4163" s="65" t="s">
        <v>36</v>
      </c>
      <c r="B4163" s="65" t="s">
        <v>9995</v>
      </c>
      <c r="C4163" s="65" t="s">
        <v>1939</v>
      </c>
      <c r="D4163" s="65" t="s">
        <v>9990</v>
      </c>
      <c r="E4163" s="65" t="s">
        <v>2422</v>
      </c>
      <c r="F4163" s="65">
        <v>60</v>
      </c>
      <c r="G4163" s="65" t="s">
        <v>10513</v>
      </c>
      <c r="H4163" s="65">
        <v>4</v>
      </c>
      <c r="I4163" s="65">
        <v>767.78</v>
      </c>
      <c r="J4163" s="65">
        <v>2605.88</v>
      </c>
      <c r="K4163" s="65">
        <v>122800</v>
      </c>
      <c r="L4163" s="65">
        <v>2700</v>
      </c>
      <c r="M4163" s="65">
        <v>6</v>
      </c>
      <c r="N4163" s="65">
        <v>88.12</v>
      </c>
      <c r="O4163" s="65"/>
    </row>
    <row r="4164" ht="15" spans="1:15">
      <c r="A4164" s="65" t="s">
        <v>36</v>
      </c>
      <c r="B4164" s="65" t="s">
        <v>9997</v>
      </c>
      <c r="C4164" s="65" t="s">
        <v>1939</v>
      </c>
      <c r="D4164" s="65" t="s">
        <v>9990</v>
      </c>
      <c r="E4164" s="65" t="s">
        <v>2422</v>
      </c>
      <c r="F4164" s="65">
        <v>60</v>
      </c>
      <c r="G4164" s="65" t="s">
        <v>10513</v>
      </c>
      <c r="H4164" s="65">
        <v>4</v>
      </c>
      <c r="I4164" s="65">
        <v>767.78</v>
      </c>
      <c r="J4164" s="65">
        <v>2605.88</v>
      </c>
      <c r="K4164" s="65">
        <v>122800</v>
      </c>
      <c r="L4164" s="65">
        <v>2700</v>
      </c>
      <c r="M4164" s="65">
        <v>6</v>
      </c>
      <c r="N4164" s="65">
        <v>88.12</v>
      </c>
      <c r="O4164" s="65"/>
    </row>
    <row r="4165" ht="15" spans="1:15">
      <c r="A4165" s="65" t="s">
        <v>36</v>
      </c>
      <c r="B4165" s="65" t="s">
        <v>9999</v>
      </c>
      <c r="C4165" s="65" t="s">
        <v>1939</v>
      </c>
      <c r="D4165" s="65" t="s">
        <v>9990</v>
      </c>
      <c r="E4165" s="65" t="s">
        <v>2422</v>
      </c>
      <c r="F4165" s="65">
        <v>60</v>
      </c>
      <c r="G4165" s="65" t="s">
        <v>10513</v>
      </c>
      <c r="H4165" s="65">
        <v>4</v>
      </c>
      <c r="I4165" s="65">
        <v>767.78</v>
      </c>
      <c r="J4165" s="65">
        <v>2605.88</v>
      </c>
      <c r="K4165" s="65">
        <v>122800</v>
      </c>
      <c r="L4165" s="65">
        <v>2700</v>
      </c>
      <c r="M4165" s="65">
        <v>6</v>
      </c>
      <c r="N4165" s="65">
        <v>88.12</v>
      </c>
      <c r="O4165" s="65"/>
    </row>
    <row r="4166" ht="15" spans="1:15">
      <c r="A4166" s="65" t="s">
        <v>36</v>
      </c>
      <c r="B4166" s="65" t="s">
        <v>10001</v>
      </c>
      <c r="C4166" s="65" t="s">
        <v>1939</v>
      </c>
      <c r="D4166" s="65" t="s">
        <v>9990</v>
      </c>
      <c r="E4166" s="65" t="s">
        <v>2422</v>
      </c>
      <c r="F4166" s="65">
        <v>60</v>
      </c>
      <c r="G4166" s="65" t="s">
        <v>10513</v>
      </c>
      <c r="H4166" s="65">
        <v>4</v>
      </c>
      <c r="I4166" s="65">
        <v>767.78</v>
      </c>
      <c r="J4166" s="65">
        <v>2605.88</v>
      </c>
      <c r="K4166" s="65">
        <v>122800</v>
      </c>
      <c r="L4166" s="65">
        <v>2700</v>
      </c>
      <c r="M4166" s="65">
        <v>6</v>
      </c>
      <c r="N4166" s="65">
        <v>88.12</v>
      </c>
      <c r="O4166" s="65"/>
    </row>
    <row r="4167" ht="15" spans="1:15">
      <c r="A4167" s="65" t="s">
        <v>36</v>
      </c>
      <c r="B4167" s="65" t="s">
        <v>10003</v>
      </c>
      <c r="C4167" s="65" t="s">
        <v>1939</v>
      </c>
      <c r="D4167" s="65" t="s">
        <v>9990</v>
      </c>
      <c r="E4167" s="65" t="s">
        <v>2422</v>
      </c>
      <c r="F4167" s="65">
        <v>60</v>
      </c>
      <c r="G4167" s="65" t="s">
        <v>10513</v>
      </c>
      <c r="H4167" s="65">
        <v>4</v>
      </c>
      <c r="I4167" s="65">
        <v>767.78</v>
      </c>
      <c r="J4167" s="65">
        <v>2605.88</v>
      </c>
      <c r="K4167" s="65">
        <v>122800</v>
      </c>
      <c r="L4167" s="65">
        <v>2700</v>
      </c>
      <c r="M4167" s="65">
        <v>6</v>
      </c>
      <c r="N4167" s="65">
        <v>88.12</v>
      </c>
      <c r="O4167" s="65"/>
    </row>
    <row r="4168" ht="15" spans="1:15">
      <c r="A4168" s="65" t="s">
        <v>36</v>
      </c>
      <c r="B4168" s="65" t="s">
        <v>10005</v>
      </c>
      <c r="C4168" s="65" t="s">
        <v>1939</v>
      </c>
      <c r="D4168" s="65" t="s">
        <v>9990</v>
      </c>
      <c r="E4168" s="65" t="s">
        <v>2422</v>
      </c>
      <c r="F4168" s="65">
        <v>60</v>
      </c>
      <c r="G4168" s="65" t="s">
        <v>10513</v>
      </c>
      <c r="H4168" s="65">
        <v>4</v>
      </c>
      <c r="I4168" s="65">
        <v>767.78</v>
      </c>
      <c r="J4168" s="65">
        <v>2605.88</v>
      </c>
      <c r="K4168" s="65">
        <v>122800</v>
      </c>
      <c r="L4168" s="65">
        <v>2700</v>
      </c>
      <c r="M4168" s="65">
        <v>6</v>
      </c>
      <c r="N4168" s="65">
        <v>88.12</v>
      </c>
      <c r="O4168" s="65"/>
    </row>
    <row r="4169" ht="15" spans="1:15">
      <c r="A4169" s="65" t="s">
        <v>36</v>
      </c>
      <c r="B4169" s="65" t="s">
        <v>10007</v>
      </c>
      <c r="C4169" s="65" t="s">
        <v>1939</v>
      </c>
      <c r="D4169" s="65" t="s">
        <v>9990</v>
      </c>
      <c r="E4169" s="65" t="s">
        <v>2422</v>
      </c>
      <c r="F4169" s="65">
        <v>60</v>
      </c>
      <c r="G4169" s="65" t="s">
        <v>10513</v>
      </c>
      <c r="H4169" s="65">
        <v>4</v>
      </c>
      <c r="I4169" s="65">
        <v>767.78</v>
      </c>
      <c r="J4169" s="65">
        <v>2605.88</v>
      </c>
      <c r="K4169" s="65">
        <v>122800</v>
      </c>
      <c r="L4169" s="65">
        <v>2700</v>
      </c>
      <c r="M4169" s="65">
        <v>6</v>
      </c>
      <c r="N4169" s="65">
        <v>88.12</v>
      </c>
      <c r="O4169" s="65"/>
    </row>
    <row r="4170" ht="15" spans="1:15">
      <c r="A4170" s="65" t="s">
        <v>36</v>
      </c>
      <c r="B4170" s="65" t="s">
        <v>10009</v>
      </c>
      <c r="C4170" s="65" t="s">
        <v>1939</v>
      </c>
      <c r="D4170" s="65" t="s">
        <v>9990</v>
      </c>
      <c r="E4170" s="65" t="s">
        <v>2422</v>
      </c>
      <c r="F4170" s="65">
        <v>60</v>
      </c>
      <c r="G4170" s="65" t="s">
        <v>10513</v>
      </c>
      <c r="H4170" s="65">
        <v>4</v>
      </c>
      <c r="I4170" s="65">
        <v>767.78</v>
      </c>
      <c r="J4170" s="65">
        <v>2605.88</v>
      </c>
      <c r="K4170" s="65">
        <v>122800</v>
      </c>
      <c r="L4170" s="65">
        <v>2700</v>
      </c>
      <c r="M4170" s="65">
        <v>6</v>
      </c>
      <c r="N4170" s="65">
        <v>88.12</v>
      </c>
      <c r="O4170" s="65"/>
    </row>
    <row r="4171" ht="15" spans="1:15">
      <c r="A4171" s="65" t="s">
        <v>36</v>
      </c>
      <c r="B4171" s="65" t="s">
        <v>10011</v>
      </c>
      <c r="C4171" s="65" t="s">
        <v>1939</v>
      </c>
      <c r="D4171" s="65" t="s">
        <v>9990</v>
      </c>
      <c r="E4171" s="65" t="s">
        <v>2422</v>
      </c>
      <c r="F4171" s="65">
        <v>60</v>
      </c>
      <c r="G4171" s="65" t="s">
        <v>10513</v>
      </c>
      <c r="H4171" s="65">
        <v>4</v>
      </c>
      <c r="I4171" s="65">
        <v>767.78</v>
      </c>
      <c r="J4171" s="65">
        <v>2605.88</v>
      </c>
      <c r="K4171" s="65">
        <v>122800</v>
      </c>
      <c r="L4171" s="65">
        <v>2700</v>
      </c>
      <c r="M4171" s="65">
        <v>6</v>
      </c>
      <c r="N4171" s="65">
        <v>88.12</v>
      </c>
      <c r="O4171" s="65"/>
    </row>
    <row r="4172" ht="15" spans="1:15">
      <c r="A4172" s="65" t="s">
        <v>36</v>
      </c>
      <c r="B4172" s="65" t="s">
        <v>10013</v>
      </c>
      <c r="C4172" s="65" t="s">
        <v>1939</v>
      </c>
      <c r="D4172" s="65" t="s">
        <v>9990</v>
      </c>
      <c r="E4172" s="65" t="s">
        <v>2422</v>
      </c>
      <c r="F4172" s="65">
        <v>60</v>
      </c>
      <c r="G4172" s="65" t="s">
        <v>10513</v>
      </c>
      <c r="H4172" s="65">
        <v>4</v>
      </c>
      <c r="I4172" s="65">
        <v>767.78</v>
      </c>
      <c r="J4172" s="65">
        <v>2605.88</v>
      </c>
      <c r="K4172" s="65">
        <v>122800</v>
      </c>
      <c r="L4172" s="65">
        <v>2700</v>
      </c>
      <c r="M4172" s="65">
        <v>6</v>
      </c>
      <c r="N4172" s="65">
        <v>88.12</v>
      </c>
      <c r="O4172" s="65"/>
    </row>
    <row r="4173" ht="15" spans="1:15">
      <c r="A4173" s="65" t="s">
        <v>36</v>
      </c>
      <c r="B4173" s="65" t="s">
        <v>10015</v>
      </c>
      <c r="C4173" s="65" t="s">
        <v>1939</v>
      </c>
      <c r="D4173" s="65" t="s">
        <v>9990</v>
      </c>
      <c r="E4173" s="65" t="s">
        <v>2422</v>
      </c>
      <c r="F4173" s="65">
        <v>60</v>
      </c>
      <c r="G4173" s="65" t="s">
        <v>10513</v>
      </c>
      <c r="H4173" s="65">
        <v>4</v>
      </c>
      <c r="I4173" s="65">
        <v>767.78</v>
      </c>
      <c r="J4173" s="65">
        <v>2605.88</v>
      </c>
      <c r="K4173" s="65">
        <v>122800</v>
      </c>
      <c r="L4173" s="65">
        <v>2700</v>
      </c>
      <c r="M4173" s="65">
        <v>6</v>
      </c>
      <c r="N4173" s="65">
        <v>88.12</v>
      </c>
      <c r="O4173" s="65"/>
    </row>
    <row r="4174" ht="15" spans="1:15">
      <c r="A4174" s="65" t="s">
        <v>36</v>
      </c>
      <c r="B4174" s="65" t="s">
        <v>10017</v>
      </c>
      <c r="C4174" s="65" t="s">
        <v>1939</v>
      </c>
      <c r="D4174" s="65" t="s">
        <v>9990</v>
      </c>
      <c r="E4174" s="65" t="s">
        <v>2422</v>
      </c>
      <c r="F4174" s="65">
        <v>60</v>
      </c>
      <c r="G4174" s="65" t="s">
        <v>10513</v>
      </c>
      <c r="H4174" s="65">
        <v>4</v>
      </c>
      <c r="I4174" s="65">
        <v>767.78</v>
      </c>
      <c r="J4174" s="65">
        <v>2605.88</v>
      </c>
      <c r="K4174" s="65">
        <v>122800</v>
      </c>
      <c r="L4174" s="65">
        <v>2700</v>
      </c>
      <c r="M4174" s="65">
        <v>6</v>
      </c>
      <c r="N4174" s="65">
        <v>88.12</v>
      </c>
      <c r="O4174" s="65"/>
    </row>
    <row r="4175" ht="15" spans="1:15">
      <c r="A4175" s="65" t="s">
        <v>36</v>
      </c>
      <c r="B4175" s="65" t="s">
        <v>10019</v>
      </c>
      <c r="C4175" s="65" t="s">
        <v>1939</v>
      </c>
      <c r="D4175" s="65" t="s">
        <v>9990</v>
      </c>
      <c r="E4175" s="65" t="s">
        <v>2422</v>
      </c>
      <c r="F4175" s="65">
        <v>60</v>
      </c>
      <c r="G4175" s="65" t="s">
        <v>10513</v>
      </c>
      <c r="H4175" s="65">
        <v>4</v>
      </c>
      <c r="I4175" s="65">
        <v>767.78</v>
      </c>
      <c r="J4175" s="65">
        <v>2605.88</v>
      </c>
      <c r="K4175" s="65">
        <v>122800</v>
      </c>
      <c r="L4175" s="65">
        <v>2700</v>
      </c>
      <c r="M4175" s="65">
        <v>6</v>
      </c>
      <c r="N4175" s="65">
        <v>88.12</v>
      </c>
      <c r="O4175" s="65"/>
    </row>
    <row r="4176" ht="15" spans="1:15">
      <c r="A4176" s="65" t="s">
        <v>36</v>
      </c>
      <c r="B4176" s="65" t="s">
        <v>10021</v>
      </c>
      <c r="C4176" s="65" t="s">
        <v>1939</v>
      </c>
      <c r="D4176" s="65" t="s">
        <v>9990</v>
      </c>
      <c r="E4176" s="65" t="s">
        <v>2422</v>
      </c>
      <c r="F4176" s="65">
        <v>60</v>
      </c>
      <c r="G4176" s="65" t="s">
        <v>10513</v>
      </c>
      <c r="H4176" s="65">
        <v>4</v>
      </c>
      <c r="I4176" s="65">
        <v>767.78</v>
      </c>
      <c r="J4176" s="65">
        <v>2605.88</v>
      </c>
      <c r="K4176" s="65">
        <v>122800</v>
      </c>
      <c r="L4176" s="65">
        <v>2700</v>
      </c>
      <c r="M4176" s="65">
        <v>6</v>
      </c>
      <c r="N4176" s="65">
        <v>88.12</v>
      </c>
      <c r="O4176" s="65"/>
    </row>
    <row r="4177" ht="15" spans="1:15">
      <c r="A4177" s="65" t="s">
        <v>36</v>
      </c>
      <c r="B4177" s="65" t="s">
        <v>10023</v>
      </c>
      <c r="C4177" s="65" t="s">
        <v>1939</v>
      </c>
      <c r="D4177" s="65" t="s">
        <v>9990</v>
      </c>
      <c r="E4177" s="65" t="s">
        <v>2422</v>
      </c>
      <c r="F4177" s="65">
        <v>60</v>
      </c>
      <c r="G4177" s="65" t="s">
        <v>10513</v>
      </c>
      <c r="H4177" s="65">
        <v>4</v>
      </c>
      <c r="I4177" s="65">
        <v>767.78</v>
      </c>
      <c r="J4177" s="65">
        <v>2605.88</v>
      </c>
      <c r="K4177" s="65">
        <v>122800</v>
      </c>
      <c r="L4177" s="65">
        <v>2700</v>
      </c>
      <c r="M4177" s="65">
        <v>6</v>
      </c>
      <c r="N4177" s="65">
        <v>88.12</v>
      </c>
      <c r="O4177" s="65"/>
    </row>
    <row r="4178" ht="15" spans="1:15">
      <c r="A4178" s="65" t="s">
        <v>36</v>
      </c>
      <c r="B4178" s="65" t="s">
        <v>10025</v>
      </c>
      <c r="C4178" s="65" t="s">
        <v>1939</v>
      </c>
      <c r="D4178" s="65" t="s">
        <v>9990</v>
      </c>
      <c r="E4178" s="65" t="s">
        <v>2422</v>
      </c>
      <c r="F4178" s="65">
        <v>60</v>
      </c>
      <c r="G4178" s="65" t="s">
        <v>10513</v>
      </c>
      <c r="H4178" s="65">
        <v>4</v>
      </c>
      <c r="I4178" s="65">
        <v>767.78</v>
      </c>
      <c r="J4178" s="65">
        <v>2605.88</v>
      </c>
      <c r="K4178" s="65">
        <v>122800</v>
      </c>
      <c r="L4178" s="65">
        <v>2700</v>
      </c>
      <c r="M4178" s="65">
        <v>6</v>
      </c>
      <c r="N4178" s="65">
        <v>88.12</v>
      </c>
      <c r="O4178" s="65"/>
    </row>
    <row r="4179" ht="15" spans="1:15">
      <c r="A4179" s="65" t="s">
        <v>36</v>
      </c>
      <c r="B4179" s="65" t="s">
        <v>10027</v>
      </c>
      <c r="C4179" s="65" t="s">
        <v>1939</v>
      </c>
      <c r="D4179" s="65" t="s">
        <v>9990</v>
      </c>
      <c r="E4179" s="65" t="s">
        <v>2422</v>
      </c>
      <c r="F4179" s="65">
        <v>60</v>
      </c>
      <c r="G4179" s="65" t="s">
        <v>10513</v>
      </c>
      <c r="H4179" s="65">
        <v>4</v>
      </c>
      <c r="I4179" s="65">
        <v>767.78</v>
      </c>
      <c r="J4179" s="65">
        <v>2605.88</v>
      </c>
      <c r="K4179" s="65">
        <v>122800</v>
      </c>
      <c r="L4179" s="65">
        <v>2700</v>
      </c>
      <c r="M4179" s="65">
        <v>6</v>
      </c>
      <c r="N4179" s="65">
        <v>88.12</v>
      </c>
      <c r="O4179" s="65"/>
    </row>
    <row r="4180" ht="15" spans="1:15">
      <c r="A4180" s="65" t="s">
        <v>36</v>
      </c>
      <c r="B4180" s="65" t="s">
        <v>10029</v>
      </c>
      <c r="C4180" s="65" t="s">
        <v>1939</v>
      </c>
      <c r="D4180" s="65" t="s">
        <v>9990</v>
      </c>
      <c r="E4180" s="65" t="s">
        <v>2422</v>
      </c>
      <c r="F4180" s="65">
        <v>60</v>
      </c>
      <c r="G4180" s="65" t="s">
        <v>10513</v>
      </c>
      <c r="H4180" s="65">
        <v>4</v>
      </c>
      <c r="I4180" s="65">
        <v>767.78</v>
      </c>
      <c r="J4180" s="65">
        <v>2605.88</v>
      </c>
      <c r="K4180" s="65">
        <v>122800</v>
      </c>
      <c r="L4180" s="65">
        <v>2700</v>
      </c>
      <c r="M4180" s="65">
        <v>6</v>
      </c>
      <c r="N4180" s="65">
        <v>88.12</v>
      </c>
      <c r="O4180" s="65"/>
    </row>
    <row r="4181" ht="15" spans="1:15">
      <c r="A4181" s="65" t="s">
        <v>36</v>
      </c>
      <c r="B4181" s="65" t="s">
        <v>10031</v>
      </c>
      <c r="C4181" s="65" t="s">
        <v>1939</v>
      </c>
      <c r="D4181" s="65" t="s">
        <v>9990</v>
      </c>
      <c r="E4181" s="65" t="s">
        <v>2422</v>
      </c>
      <c r="F4181" s="65">
        <v>60</v>
      </c>
      <c r="G4181" s="65" t="s">
        <v>10513</v>
      </c>
      <c r="H4181" s="65">
        <v>4</v>
      </c>
      <c r="I4181" s="65">
        <v>767.78</v>
      </c>
      <c r="J4181" s="65">
        <v>2605.88</v>
      </c>
      <c r="K4181" s="65">
        <v>122800</v>
      </c>
      <c r="L4181" s="65">
        <v>2700</v>
      </c>
      <c r="M4181" s="65">
        <v>6</v>
      </c>
      <c r="N4181" s="65">
        <v>88.12</v>
      </c>
      <c r="O4181" s="65"/>
    </row>
    <row r="4182" ht="15" spans="1:15">
      <c r="A4182" s="65" t="s">
        <v>36</v>
      </c>
      <c r="B4182" s="65" t="s">
        <v>10033</v>
      </c>
      <c r="C4182" s="65" t="s">
        <v>1939</v>
      </c>
      <c r="D4182" s="65" t="s">
        <v>9990</v>
      </c>
      <c r="E4182" s="65" t="s">
        <v>2422</v>
      </c>
      <c r="F4182" s="65">
        <v>60</v>
      </c>
      <c r="G4182" s="65" t="s">
        <v>10513</v>
      </c>
      <c r="H4182" s="65">
        <v>4</v>
      </c>
      <c r="I4182" s="65">
        <v>767.78</v>
      </c>
      <c r="J4182" s="65">
        <v>2605.88</v>
      </c>
      <c r="K4182" s="65">
        <v>122800</v>
      </c>
      <c r="L4182" s="65">
        <v>2700</v>
      </c>
      <c r="M4182" s="65">
        <v>6</v>
      </c>
      <c r="N4182" s="65">
        <v>88.12</v>
      </c>
      <c r="O4182" s="65"/>
    </row>
    <row r="4183" ht="15" spans="1:15">
      <c r="A4183" s="65" t="s">
        <v>36</v>
      </c>
      <c r="B4183" s="65" t="s">
        <v>10035</v>
      </c>
      <c r="C4183" s="65" t="s">
        <v>1939</v>
      </c>
      <c r="D4183" s="65" t="s">
        <v>9990</v>
      </c>
      <c r="E4183" s="65" t="s">
        <v>2422</v>
      </c>
      <c r="F4183" s="65">
        <v>60</v>
      </c>
      <c r="G4183" s="65" t="s">
        <v>10513</v>
      </c>
      <c r="H4183" s="65">
        <v>4</v>
      </c>
      <c r="I4183" s="65">
        <v>767.78</v>
      </c>
      <c r="J4183" s="65">
        <v>2605.88</v>
      </c>
      <c r="K4183" s="65">
        <v>122800</v>
      </c>
      <c r="L4183" s="65">
        <v>2700</v>
      </c>
      <c r="M4183" s="65">
        <v>6</v>
      </c>
      <c r="N4183" s="65">
        <v>88.12</v>
      </c>
      <c r="O4183" s="65"/>
    </row>
    <row r="4184" ht="15" spans="1:15">
      <c r="A4184" s="65" t="s">
        <v>36</v>
      </c>
      <c r="B4184" s="65" t="s">
        <v>10037</v>
      </c>
      <c r="C4184" s="65" t="s">
        <v>1939</v>
      </c>
      <c r="D4184" s="65" t="s">
        <v>9990</v>
      </c>
      <c r="E4184" s="65" t="s">
        <v>2422</v>
      </c>
      <c r="F4184" s="65">
        <v>60</v>
      </c>
      <c r="G4184" s="65" t="s">
        <v>10513</v>
      </c>
      <c r="H4184" s="65">
        <v>4</v>
      </c>
      <c r="I4184" s="65">
        <v>767.78</v>
      </c>
      <c r="J4184" s="65">
        <v>2605.88</v>
      </c>
      <c r="K4184" s="65">
        <v>122800</v>
      </c>
      <c r="L4184" s="65">
        <v>2700</v>
      </c>
      <c r="M4184" s="65">
        <v>6</v>
      </c>
      <c r="N4184" s="65">
        <v>88.12</v>
      </c>
      <c r="O4184" s="65"/>
    </row>
    <row r="4185" ht="15" spans="1:15">
      <c r="A4185" s="65" t="s">
        <v>36</v>
      </c>
      <c r="B4185" s="65" t="s">
        <v>10039</v>
      </c>
      <c r="C4185" s="65" t="s">
        <v>1939</v>
      </c>
      <c r="D4185" s="65" t="s">
        <v>9990</v>
      </c>
      <c r="E4185" s="65" t="s">
        <v>2422</v>
      </c>
      <c r="F4185" s="65">
        <v>60</v>
      </c>
      <c r="G4185" s="65" t="s">
        <v>10513</v>
      </c>
      <c r="H4185" s="65">
        <v>4</v>
      </c>
      <c r="I4185" s="65">
        <v>767.78</v>
      </c>
      <c r="J4185" s="65">
        <v>2605.88</v>
      </c>
      <c r="K4185" s="65">
        <v>122800</v>
      </c>
      <c r="L4185" s="65">
        <v>2700</v>
      </c>
      <c r="M4185" s="65">
        <v>6</v>
      </c>
      <c r="N4185" s="65">
        <v>88.12</v>
      </c>
      <c r="O4185" s="65"/>
    </row>
    <row r="4186" ht="15" spans="1:15">
      <c r="A4186" s="65" t="s">
        <v>36</v>
      </c>
      <c r="B4186" s="65" t="s">
        <v>10041</v>
      </c>
      <c r="C4186" s="65" t="s">
        <v>1939</v>
      </c>
      <c r="D4186" s="65" t="s">
        <v>9990</v>
      </c>
      <c r="E4186" s="65" t="s">
        <v>2422</v>
      </c>
      <c r="F4186" s="65">
        <v>60</v>
      </c>
      <c r="G4186" s="65" t="s">
        <v>10513</v>
      </c>
      <c r="H4186" s="65">
        <v>4</v>
      </c>
      <c r="I4186" s="65">
        <v>767.78</v>
      </c>
      <c r="J4186" s="65">
        <v>2605.88</v>
      </c>
      <c r="K4186" s="65">
        <v>122800</v>
      </c>
      <c r="L4186" s="65">
        <v>2700</v>
      </c>
      <c r="M4186" s="65">
        <v>6</v>
      </c>
      <c r="N4186" s="65">
        <v>88.12</v>
      </c>
      <c r="O4186" s="65"/>
    </row>
    <row r="4187" ht="15" spans="1:15">
      <c r="A4187" s="65" t="s">
        <v>36</v>
      </c>
      <c r="B4187" s="65" t="s">
        <v>10043</v>
      </c>
      <c r="C4187" s="65" t="s">
        <v>1939</v>
      </c>
      <c r="D4187" s="65" t="s">
        <v>9990</v>
      </c>
      <c r="E4187" s="65" t="s">
        <v>2422</v>
      </c>
      <c r="F4187" s="65">
        <v>60</v>
      </c>
      <c r="G4187" s="65" t="s">
        <v>10513</v>
      </c>
      <c r="H4187" s="65">
        <v>4</v>
      </c>
      <c r="I4187" s="65">
        <v>767.78</v>
      </c>
      <c r="J4187" s="65">
        <v>2605.88</v>
      </c>
      <c r="K4187" s="65">
        <v>122800</v>
      </c>
      <c r="L4187" s="65">
        <v>2700</v>
      </c>
      <c r="M4187" s="65">
        <v>6</v>
      </c>
      <c r="N4187" s="65">
        <v>88.12</v>
      </c>
      <c r="O4187" s="65"/>
    </row>
    <row r="4188" ht="15" spans="1:15">
      <c r="A4188" s="65" t="s">
        <v>36</v>
      </c>
      <c r="B4188" s="65" t="s">
        <v>10045</v>
      </c>
      <c r="C4188" s="65" t="s">
        <v>1939</v>
      </c>
      <c r="D4188" s="65" t="s">
        <v>9990</v>
      </c>
      <c r="E4188" s="65" t="s">
        <v>2422</v>
      </c>
      <c r="F4188" s="65">
        <v>60</v>
      </c>
      <c r="G4188" s="65" t="s">
        <v>10513</v>
      </c>
      <c r="H4188" s="65">
        <v>4</v>
      </c>
      <c r="I4188" s="65">
        <v>767.78</v>
      </c>
      <c r="J4188" s="65">
        <v>2605.88</v>
      </c>
      <c r="K4188" s="65">
        <v>122800</v>
      </c>
      <c r="L4188" s="65">
        <v>2700</v>
      </c>
      <c r="M4188" s="65">
        <v>6</v>
      </c>
      <c r="N4188" s="65">
        <v>88.12</v>
      </c>
      <c r="O4188" s="65"/>
    </row>
    <row r="4189" ht="15" spans="1:15">
      <c r="A4189" s="65" t="s">
        <v>36</v>
      </c>
      <c r="B4189" s="65" t="s">
        <v>10047</v>
      </c>
      <c r="C4189" s="65" t="s">
        <v>1939</v>
      </c>
      <c r="D4189" s="65" t="s">
        <v>9990</v>
      </c>
      <c r="E4189" s="65" t="s">
        <v>2422</v>
      </c>
      <c r="F4189" s="65">
        <v>60</v>
      </c>
      <c r="G4189" s="65" t="s">
        <v>10513</v>
      </c>
      <c r="H4189" s="65">
        <v>4</v>
      </c>
      <c r="I4189" s="65">
        <v>767.78</v>
      </c>
      <c r="J4189" s="65">
        <v>2605.88</v>
      </c>
      <c r="K4189" s="65">
        <v>122800</v>
      </c>
      <c r="L4189" s="65">
        <v>2700</v>
      </c>
      <c r="M4189" s="65">
        <v>6</v>
      </c>
      <c r="N4189" s="65">
        <v>88.12</v>
      </c>
      <c r="O4189" s="65"/>
    </row>
    <row r="4190" ht="15" spans="1:15">
      <c r="A4190" s="65" t="s">
        <v>36</v>
      </c>
      <c r="B4190" s="65" t="s">
        <v>10049</v>
      </c>
      <c r="C4190" s="65" t="s">
        <v>1939</v>
      </c>
      <c r="D4190" s="65" t="s">
        <v>9990</v>
      </c>
      <c r="E4190" s="65" t="s">
        <v>2422</v>
      </c>
      <c r="F4190" s="65">
        <v>60</v>
      </c>
      <c r="G4190" s="65" t="s">
        <v>10513</v>
      </c>
      <c r="H4190" s="65">
        <v>4</v>
      </c>
      <c r="I4190" s="65">
        <v>767.78</v>
      </c>
      <c r="J4190" s="65">
        <v>2605.88</v>
      </c>
      <c r="K4190" s="65">
        <v>122800</v>
      </c>
      <c r="L4190" s="65">
        <v>2700</v>
      </c>
      <c r="M4190" s="65">
        <v>6</v>
      </c>
      <c r="N4190" s="65">
        <v>88.12</v>
      </c>
      <c r="O4190" s="65"/>
    </row>
    <row r="4191" ht="15" spans="1:15">
      <c r="A4191" s="65" t="s">
        <v>36</v>
      </c>
      <c r="B4191" s="65" t="s">
        <v>10051</v>
      </c>
      <c r="C4191" s="65" t="s">
        <v>1939</v>
      </c>
      <c r="D4191" s="65" t="s">
        <v>9990</v>
      </c>
      <c r="E4191" s="65" t="s">
        <v>2422</v>
      </c>
      <c r="F4191" s="65">
        <v>60</v>
      </c>
      <c r="G4191" s="65" t="s">
        <v>10513</v>
      </c>
      <c r="H4191" s="65">
        <v>4</v>
      </c>
      <c r="I4191" s="65">
        <v>767.78</v>
      </c>
      <c r="J4191" s="65">
        <v>2605.88</v>
      </c>
      <c r="K4191" s="65">
        <v>122800</v>
      </c>
      <c r="L4191" s="65">
        <v>2700</v>
      </c>
      <c r="M4191" s="65">
        <v>6</v>
      </c>
      <c r="N4191" s="65">
        <v>88.12</v>
      </c>
      <c r="O4191" s="65"/>
    </row>
    <row r="4192" ht="15" spans="1:15">
      <c r="A4192" s="65" t="s">
        <v>36</v>
      </c>
      <c r="B4192" s="65" t="s">
        <v>10053</v>
      </c>
      <c r="C4192" s="65" t="s">
        <v>1939</v>
      </c>
      <c r="D4192" s="65" t="s">
        <v>9990</v>
      </c>
      <c r="E4192" s="65" t="s">
        <v>2422</v>
      </c>
      <c r="F4192" s="65">
        <v>60</v>
      </c>
      <c r="G4192" s="65" t="s">
        <v>10513</v>
      </c>
      <c r="H4192" s="65">
        <v>4</v>
      </c>
      <c r="I4192" s="65">
        <v>767.78</v>
      </c>
      <c r="J4192" s="65">
        <v>2605.88</v>
      </c>
      <c r="K4192" s="65">
        <v>122800</v>
      </c>
      <c r="L4192" s="65">
        <v>2700</v>
      </c>
      <c r="M4192" s="65">
        <v>6</v>
      </c>
      <c r="N4192" s="65">
        <v>88.12</v>
      </c>
      <c r="O4192" s="65"/>
    </row>
    <row r="4193" ht="15" spans="1:15">
      <c r="A4193" s="65" t="s">
        <v>36</v>
      </c>
      <c r="B4193" s="65" t="s">
        <v>10055</v>
      </c>
      <c r="C4193" s="65" t="s">
        <v>1939</v>
      </c>
      <c r="D4193" s="65" t="s">
        <v>9990</v>
      </c>
      <c r="E4193" s="65" t="s">
        <v>2422</v>
      </c>
      <c r="F4193" s="65">
        <v>60</v>
      </c>
      <c r="G4193" s="65" t="s">
        <v>10513</v>
      </c>
      <c r="H4193" s="65">
        <v>4</v>
      </c>
      <c r="I4193" s="65">
        <v>767.78</v>
      </c>
      <c r="J4193" s="65">
        <v>2605.88</v>
      </c>
      <c r="K4193" s="65">
        <v>122800</v>
      </c>
      <c r="L4193" s="65">
        <v>2700</v>
      </c>
      <c r="M4193" s="65">
        <v>6</v>
      </c>
      <c r="N4193" s="65">
        <v>88.12</v>
      </c>
      <c r="O4193" s="65"/>
    </row>
    <row r="4194" ht="15" spans="1:15">
      <c r="A4194" s="65" t="s">
        <v>36</v>
      </c>
      <c r="B4194" s="65" t="s">
        <v>10057</v>
      </c>
      <c r="C4194" s="65" t="s">
        <v>1939</v>
      </c>
      <c r="D4194" s="65" t="s">
        <v>9990</v>
      </c>
      <c r="E4194" s="65" t="s">
        <v>2422</v>
      </c>
      <c r="F4194" s="65">
        <v>60</v>
      </c>
      <c r="G4194" s="65" t="s">
        <v>10513</v>
      </c>
      <c r="H4194" s="65">
        <v>4</v>
      </c>
      <c r="I4194" s="65">
        <v>767.78</v>
      </c>
      <c r="J4194" s="65">
        <v>2605.88</v>
      </c>
      <c r="K4194" s="65">
        <v>122800</v>
      </c>
      <c r="L4194" s="65">
        <v>2700</v>
      </c>
      <c r="M4194" s="65">
        <v>6</v>
      </c>
      <c r="N4194" s="65">
        <v>88.12</v>
      </c>
      <c r="O4194" s="65"/>
    </row>
    <row r="4195" ht="15" spans="1:15">
      <c r="A4195" s="65" t="s">
        <v>36</v>
      </c>
      <c r="B4195" s="65" t="s">
        <v>10059</v>
      </c>
      <c r="C4195" s="65" t="s">
        <v>1939</v>
      </c>
      <c r="D4195" s="65" t="s">
        <v>9990</v>
      </c>
      <c r="E4195" s="65" t="s">
        <v>2422</v>
      </c>
      <c r="F4195" s="65">
        <v>60</v>
      </c>
      <c r="G4195" s="65" t="s">
        <v>10513</v>
      </c>
      <c r="H4195" s="65">
        <v>4</v>
      </c>
      <c r="I4195" s="65">
        <v>767.78</v>
      </c>
      <c r="J4195" s="65">
        <v>2605.88</v>
      </c>
      <c r="K4195" s="65">
        <v>122800</v>
      </c>
      <c r="L4195" s="65">
        <v>2700</v>
      </c>
      <c r="M4195" s="65">
        <v>6</v>
      </c>
      <c r="N4195" s="65">
        <v>88.12</v>
      </c>
      <c r="O4195" s="65"/>
    </row>
    <row r="4196" ht="15" spans="1:15">
      <c r="A4196" s="65" t="s">
        <v>36</v>
      </c>
      <c r="B4196" s="65" t="s">
        <v>10061</v>
      </c>
      <c r="C4196" s="65" t="s">
        <v>1939</v>
      </c>
      <c r="D4196" s="65" t="s">
        <v>9990</v>
      </c>
      <c r="E4196" s="65" t="s">
        <v>2422</v>
      </c>
      <c r="F4196" s="65">
        <v>60</v>
      </c>
      <c r="G4196" s="65" t="s">
        <v>10513</v>
      </c>
      <c r="H4196" s="65">
        <v>4</v>
      </c>
      <c r="I4196" s="65">
        <v>767.78</v>
      </c>
      <c r="J4196" s="65">
        <v>2605.88</v>
      </c>
      <c r="K4196" s="65">
        <v>122800</v>
      </c>
      <c r="L4196" s="65">
        <v>2700</v>
      </c>
      <c r="M4196" s="65">
        <v>6</v>
      </c>
      <c r="N4196" s="65">
        <v>88.12</v>
      </c>
      <c r="O4196" s="65"/>
    </row>
    <row r="4197" ht="15" spans="1:15">
      <c r="A4197" s="65" t="s">
        <v>36</v>
      </c>
      <c r="B4197" s="65" t="s">
        <v>10063</v>
      </c>
      <c r="C4197" s="65" t="s">
        <v>1939</v>
      </c>
      <c r="D4197" s="65" t="s">
        <v>9990</v>
      </c>
      <c r="E4197" s="65" t="s">
        <v>2422</v>
      </c>
      <c r="F4197" s="65">
        <v>60</v>
      </c>
      <c r="G4197" s="65" t="s">
        <v>10513</v>
      </c>
      <c r="H4197" s="65">
        <v>4</v>
      </c>
      <c r="I4197" s="65">
        <v>767.78</v>
      </c>
      <c r="J4197" s="65">
        <v>2605.88</v>
      </c>
      <c r="K4197" s="65">
        <v>122800</v>
      </c>
      <c r="L4197" s="65">
        <v>2700</v>
      </c>
      <c r="M4197" s="65">
        <v>6</v>
      </c>
      <c r="N4197" s="65">
        <v>88.12</v>
      </c>
      <c r="O4197" s="65"/>
    </row>
    <row r="4198" ht="15" spans="1:15">
      <c r="A4198" s="65" t="s">
        <v>36</v>
      </c>
      <c r="B4198" s="65" t="s">
        <v>10065</v>
      </c>
      <c r="C4198" s="65" t="s">
        <v>1939</v>
      </c>
      <c r="D4198" s="65" t="s">
        <v>9990</v>
      </c>
      <c r="E4198" s="65" t="s">
        <v>2422</v>
      </c>
      <c r="F4198" s="65">
        <v>60</v>
      </c>
      <c r="G4198" s="65" t="s">
        <v>10513</v>
      </c>
      <c r="H4198" s="65">
        <v>4</v>
      </c>
      <c r="I4198" s="65">
        <v>767.78</v>
      </c>
      <c r="J4198" s="65">
        <v>2605.88</v>
      </c>
      <c r="K4198" s="65">
        <v>122800</v>
      </c>
      <c r="L4198" s="65">
        <v>2700</v>
      </c>
      <c r="M4198" s="65">
        <v>6</v>
      </c>
      <c r="N4198" s="65">
        <v>88.12</v>
      </c>
      <c r="O4198" s="65"/>
    </row>
    <row r="4199" ht="15" spans="1:15">
      <c r="A4199" s="65" t="s">
        <v>36</v>
      </c>
      <c r="B4199" s="65" t="s">
        <v>10067</v>
      </c>
      <c r="C4199" s="65" t="s">
        <v>1939</v>
      </c>
      <c r="D4199" s="65" t="s">
        <v>9990</v>
      </c>
      <c r="E4199" s="65" t="s">
        <v>2422</v>
      </c>
      <c r="F4199" s="65">
        <v>60</v>
      </c>
      <c r="G4199" s="65" t="s">
        <v>10513</v>
      </c>
      <c r="H4199" s="65">
        <v>4</v>
      </c>
      <c r="I4199" s="65">
        <v>767.78</v>
      </c>
      <c r="J4199" s="65">
        <v>2605.88</v>
      </c>
      <c r="K4199" s="65">
        <v>122800</v>
      </c>
      <c r="L4199" s="65">
        <v>2700</v>
      </c>
      <c r="M4199" s="65">
        <v>6</v>
      </c>
      <c r="N4199" s="65">
        <v>88.12</v>
      </c>
      <c r="O4199" s="65"/>
    </row>
    <row r="4200" ht="15" spans="1:15">
      <c r="A4200" s="65" t="s">
        <v>36</v>
      </c>
      <c r="B4200" s="65" t="s">
        <v>10069</v>
      </c>
      <c r="C4200" s="65" t="s">
        <v>1939</v>
      </c>
      <c r="D4200" s="65" t="s">
        <v>9990</v>
      </c>
      <c r="E4200" s="65" t="s">
        <v>2422</v>
      </c>
      <c r="F4200" s="65">
        <v>60</v>
      </c>
      <c r="G4200" s="65" t="s">
        <v>10513</v>
      </c>
      <c r="H4200" s="65">
        <v>4</v>
      </c>
      <c r="I4200" s="65">
        <v>767.78</v>
      </c>
      <c r="J4200" s="65">
        <v>2605.88</v>
      </c>
      <c r="K4200" s="65">
        <v>122800</v>
      </c>
      <c r="L4200" s="65">
        <v>2700</v>
      </c>
      <c r="M4200" s="65">
        <v>6</v>
      </c>
      <c r="N4200" s="65">
        <v>88.12</v>
      </c>
      <c r="O4200" s="65"/>
    </row>
    <row r="4201" ht="15" spans="1:15">
      <c r="A4201" s="65" t="s">
        <v>36</v>
      </c>
      <c r="B4201" s="65" t="s">
        <v>10071</v>
      </c>
      <c r="C4201" s="65" t="s">
        <v>1939</v>
      </c>
      <c r="D4201" s="65" t="s">
        <v>9990</v>
      </c>
      <c r="E4201" s="65" t="s">
        <v>2422</v>
      </c>
      <c r="F4201" s="65">
        <v>60</v>
      </c>
      <c r="G4201" s="65" t="s">
        <v>10513</v>
      </c>
      <c r="H4201" s="65">
        <v>4</v>
      </c>
      <c r="I4201" s="65">
        <v>767.78</v>
      </c>
      <c r="J4201" s="65">
        <v>2605.88</v>
      </c>
      <c r="K4201" s="65">
        <v>122800</v>
      </c>
      <c r="L4201" s="65">
        <v>2700</v>
      </c>
      <c r="M4201" s="65">
        <v>6</v>
      </c>
      <c r="N4201" s="65">
        <v>88.12</v>
      </c>
      <c r="O4201" s="65"/>
    </row>
    <row r="4202" ht="15" spans="1:15">
      <c r="A4202" s="65" t="s">
        <v>36</v>
      </c>
      <c r="B4202" s="65" t="s">
        <v>10073</v>
      </c>
      <c r="C4202" s="65" t="s">
        <v>1939</v>
      </c>
      <c r="D4202" s="65" t="s">
        <v>9990</v>
      </c>
      <c r="E4202" s="65" t="s">
        <v>2422</v>
      </c>
      <c r="F4202" s="65">
        <v>60</v>
      </c>
      <c r="G4202" s="65" t="s">
        <v>10513</v>
      </c>
      <c r="H4202" s="65">
        <v>4</v>
      </c>
      <c r="I4202" s="65">
        <v>767.78</v>
      </c>
      <c r="J4202" s="65">
        <v>2605.88</v>
      </c>
      <c r="K4202" s="65">
        <v>122800</v>
      </c>
      <c r="L4202" s="65">
        <v>2700</v>
      </c>
      <c r="M4202" s="65">
        <v>6</v>
      </c>
      <c r="N4202" s="65">
        <v>88.12</v>
      </c>
      <c r="O4202" s="65"/>
    </row>
    <row r="4203" ht="15" spans="1:15">
      <c r="A4203" s="65" t="s">
        <v>36</v>
      </c>
      <c r="B4203" s="65" t="s">
        <v>10075</v>
      </c>
      <c r="C4203" s="65" t="s">
        <v>1939</v>
      </c>
      <c r="D4203" s="65" t="s">
        <v>9990</v>
      </c>
      <c r="E4203" s="65" t="s">
        <v>2422</v>
      </c>
      <c r="F4203" s="65">
        <v>60</v>
      </c>
      <c r="G4203" s="65" t="s">
        <v>10513</v>
      </c>
      <c r="H4203" s="65">
        <v>4</v>
      </c>
      <c r="I4203" s="65">
        <v>767.78</v>
      </c>
      <c r="J4203" s="65">
        <v>2605.88</v>
      </c>
      <c r="K4203" s="65">
        <v>122800</v>
      </c>
      <c r="L4203" s="65">
        <v>2700</v>
      </c>
      <c r="M4203" s="65">
        <v>6</v>
      </c>
      <c r="N4203" s="65">
        <v>88.12</v>
      </c>
      <c r="O4203" s="65"/>
    </row>
    <row r="4204" ht="15" spans="1:15">
      <c r="A4204" s="65" t="s">
        <v>36</v>
      </c>
      <c r="B4204" s="65" t="s">
        <v>10077</v>
      </c>
      <c r="C4204" s="65" t="s">
        <v>1939</v>
      </c>
      <c r="D4204" s="65" t="s">
        <v>9990</v>
      </c>
      <c r="E4204" s="65" t="s">
        <v>2422</v>
      </c>
      <c r="F4204" s="65">
        <v>60</v>
      </c>
      <c r="G4204" s="65" t="s">
        <v>10513</v>
      </c>
      <c r="H4204" s="65">
        <v>4</v>
      </c>
      <c r="I4204" s="65">
        <v>767.78</v>
      </c>
      <c r="J4204" s="65">
        <v>2605.88</v>
      </c>
      <c r="K4204" s="65">
        <v>122800</v>
      </c>
      <c r="L4204" s="65">
        <v>2700</v>
      </c>
      <c r="M4204" s="65">
        <v>6</v>
      </c>
      <c r="N4204" s="65">
        <v>88.12</v>
      </c>
      <c r="O4204" s="65"/>
    </row>
    <row r="4205" ht="15" spans="1:15">
      <c r="A4205" s="65" t="s">
        <v>36</v>
      </c>
      <c r="B4205" s="65" t="s">
        <v>10079</v>
      </c>
      <c r="C4205" s="65" t="s">
        <v>1939</v>
      </c>
      <c r="D4205" s="65" t="s">
        <v>9990</v>
      </c>
      <c r="E4205" s="65" t="s">
        <v>2422</v>
      </c>
      <c r="F4205" s="65">
        <v>60</v>
      </c>
      <c r="G4205" s="65" t="s">
        <v>10513</v>
      </c>
      <c r="H4205" s="65">
        <v>4</v>
      </c>
      <c r="I4205" s="65">
        <v>767.78</v>
      </c>
      <c r="J4205" s="65">
        <v>2605.88</v>
      </c>
      <c r="K4205" s="65">
        <v>122800</v>
      </c>
      <c r="L4205" s="65">
        <v>2700</v>
      </c>
      <c r="M4205" s="65">
        <v>6</v>
      </c>
      <c r="N4205" s="65">
        <v>88.12</v>
      </c>
      <c r="O4205" s="65"/>
    </row>
    <row r="4206" ht="15" spans="1:15">
      <c r="A4206" s="65" t="s">
        <v>36</v>
      </c>
      <c r="B4206" s="65" t="s">
        <v>10081</v>
      </c>
      <c r="C4206" s="65" t="s">
        <v>1939</v>
      </c>
      <c r="D4206" s="65" t="s">
        <v>9990</v>
      </c>
      <c r="E4206" s="65" t="s">
        <v>2422</v>
      </c>
      <c r="F4206" s="65">
        <v>60</v>
      </c>
      <c r="G4206" s="65" t="s">
        <v>10513</v>
      </c>
      <c r="H4206" s="65">
        <v>4</v>
      </c>
      <c r="I4206" s="65">
        <v>767.78</v>
      </c>
      <c r="J4206" s="65">
        <v>2605.88</v>
      </c>
      <c r="K4206" s="65">
        <v>122800</v>
      </c>
      <c r="L4206" s="65">
        <v>2700</v>
      </c>
      <c r="M4206" s="65">
        <v>6</v>
      </c>
      <c r="N4206" s="65">
        <v>88.12</v>
      </c>
      <c r="O4206" s="65"/>
    </row>
    <row r="4207" ht="15" spans="1:15">
      <c r="A4207" s="65" t="s">
        <v>36</v>
      </c>
      <c r="B4207" s="65" t="s">
        <v>10083</v>
      </c>
      <c r="C4207" s="65" t="s">
        <v>1939</v>
      </c>
      <c r="D4207" s="65" t="s">
        <v>9990</v>
      </c>
      <c r="E4207" s="65" t="s">
        <v>2422</v>
      </c>
      <c r="F4207" s="65">
        <v>60</v>
      </c>
      <c r="G4207" s="65" t="s">
        <v>10513</v>
      </c>
      <c r="H4207" s="65">
        <v>4</v>
      </c>
      <c r="I4207" s="65">
        <v>767.78</v>
      </c>
      <c r="J4207" s="65">
        <v>2605.88</v>
      </c>
      <c r="K4207" s="65">
        <v>122800</v>
      </c>
      <c r="L4207" s="65">
        <v>2700</v>
      </c>
      <c r="M4207" s="65">
        <v>6</v>
      </c>
      <c r="N4207" s="65">
        <v>88.12</v>
      </c>
      <c r="O4207" s="65"/>
    </row>
    <row r="4208" ht="15" spans="1:15">
      <c r="A4208" s="65" t="s">
        <v>36</v>
      </c>
      <c r="B4208" s="65" t="s">
        <v>10085</v>
      </c>
      <c r="C4208" s="65" t="s">
        <v>1939</v>
      </c>
      <c r="D4208" s="65" t="s">
        <v>9990</v>
      </c>
      <c r="E4208" s="65" t="s">
        <v>2422</v>
      </c>
      <c r="F4208" s="65">
        <v>60</v>
      </c>
      <c r="G4208" s="65" t="s">
        <v>10513</v>
      </c>
      <c r="H4208" s="65">
        <v>4</v>
      </c>
      <c r="I4208" s="65">
        <v>767.78</v>
      </c>
      <c r="J4208" s="65">
        <v>2605.88</v>
      </c>
      <c r="K4208" s="65">
        <v>122800</v>
      </c>
      <c r="L4208" s="65">
        <v>2700</v>
      </c>
      <c r="M4208" s="65">
        <v>6</v>
      </c>
      <c r="N4208" s="65">
        <v>88.12</v>
      </c>
      <c r="O4208" s="65"/>
    </row>
    <row r="4209" ht="15" spans="1:15">
      <c r="A4209" s="65" t="s">
        <v>36</v>
      </c>
      <c r="B4209" s="65" t="s">
        <v>10087</v>
      </c>
      <c r="C4209" s="65" t="s">
        <v>1939</v>
      </c>
      <c r="D4209" s="65" t="s">
        <v>9990</v>
      </c>
      <c r="E4209" s="65" t="s">
        <v>2422</v>
      </c>
      <c r="F4209" s="65">
        <v>60</v>
      </c>
      <c r="G4209" s="65" t="s">
        <v>10513</v>
      </c>
      <c r="H4209" s="65">
        <v>4</v>
      </c>
      <c r="I4209" s="65">
        <v>767.78</v>
      </c>
      <c r="J4209" s="65">
        <v>2605.88</v>
      </c>
      <c r="K4209" s="65">
        <v>122800</v>
      </c>
      <c r="L4209" s="65">
        <v>2700</v>
      </c>
      <c r="M4209" s="65">
        <v>6</v>
      </c>
      <c r="N4209" s="65">
        <v>88.12</v>
      </c>
      <c r="O4209" s="65"/>
    </row>
    <row r="4210" ht="15" spans="1:15">
      <c r="A4210" s="65" t="s">
        <v>36</v>
      </c>
      <c r="B4210" s="65" t="s">
        <v>10089</v>
      </c>
      <c r="C4210" s="65" t="s">
        <v>1939</v>
      </c>
      <c r="D4210" s="65" t="s">
        <v>9990</v>
      </c>
      <c r="E4210" s="65" t="s">
        <v>2422</v>
      </c>
      <c r="F4210" s="65">
        <v>60</v>
      </c>
      <c r="G4210" s="65" t="s">
        <v>10513</v>
      </c>
      <c r="H4210" s="65">
        <v>4</v>
      </c>
      <c r="I4210" s="65">
        <v>767.78</v>
      </c>
      <c r="J4210" s="65">
        <v>2605.88</v>
      </c>
      <c r="K4210" s="65">
        <v>122800</v>
      </c>
      <c r="L4210" s="65">
        <v>2700</v>
      </c>
      <c r="M4210" s="65">
        <v>6</v>
      </c>
      <c r="N4210" s="65">
        <v>88.12</v>
      </c>
      <c r="O4210" s="65"/>
    </row>
    <row r="4211" ht="15" spans="1:15">
      <c r="A4211" s="65" t="s">
        <v>36</v>
      </c>
      <c r="B4211" s="65" t="s">
        <v>10091</v>
      </c>
      <c r="C4211" s="65" t="s">
        <v>1939</v>
      </c>
      <c r="D4211" s="65" t="s">
        <v>9990</v>
      </c>
      <c r="E4211" s="65" t="s">
        <v>2422</v>
      </c>
      <c r="F4211" s="65">
        <v>60</v>
      </c>
      <c r="G4211" s="65" t="s">
        <v>10513</v>
      </c>
      <c r="H4211" s="65">
        <v>4</v>
      </c>
      <c r="I4211" s="65">
        <v>767.78</v>
      </c>
      <c r="J4211" s="65">
        <v>2605.88</v>
      </c>
      <c r="K4211" s="65">
        <v>122800</v>
      </c>
      <c r="L4211" s="65">
        <v>2700</v>
      </c>
      <c r="M4211" s="65">
        <v>6</v>
      </c>
      <c r="N4211" s="65">
        <v>88.12</v>
      </c>
      <c r="O4211" s="65"/>
    </row>
    <row r="4212" ht="15" spans="1:15">
      <c r="A4212" s="65" t="s">
        <v>36</v>
      </c>
      <c r="B4212" s="65" t="s">
        <v>10093</v>
      </c>
      <c r="C4212" s="65" t="s">
        <v>1939</v>
      </c>
      <c r="D4212" s="65" t="s">
        <v>9990</v>
      </c>
      <c r="E4212" s="65" t="s">
        <v>2422</v>
      </c>
      <c r="F4212" s="65">
        <v>60</v>
      </c>
      <c r="G4212" s="65" t="s">
        <v>10513</v>
      </c>
      <c r="H4212" s="65">
        <v>4</v>
      </c>
      <c r="I4212" s="65">
        <v>767.78</v>
      </c>
      <c r="J4212" s="65">
        <v>2605.88</v>
      </c>
      <c r="K4212" s="65">
        <v>122800</v>
      </c>
      <c r="L4212" s="65">
        <v>2700</v>
      </c>
      <c r="M4212" s="65">
        <v>6</v>
      </c>
      <c r="N4212" s="65">
        <v>88.12</v>
      </c>
      <c r="O4212" s="65"/>
    </row>
    <row r="4213" ht="15" spans="1:15">
      <c r="A4213" s="65" t="s">
        <v>36</v>
      </c>
      <c r="B4213" s="65" t="s">
        <v>10095</v>
      </c>
      <c r="C4213" s="65" t="s">
        <v>1939</v>
      </c>
      <c r="D4213" s="65" t="s">
        <v>9990</v>
      </c>
      <c r="E4213" s="65" t="s">
        <v>2422</v>
      </c>
      <c r="F4213" s="65">
        <v>60</v>
      </c>
      <c r="G4213" s="65" t="s">
        <v>10513</v>
      </c>
      <c r="H4213" s="65">
        <v>4</v>
      </c>
      <c r="I4213" s="65">
        <v>767.78</v>
      </c>
      <c r="J4213" s="65">
        <v>2605.88</v>
      </c>
      <c r="K4213" s="65">
        <v>122800</v>
      </c>
      <c r="L4213" s="65">
        <v>2700</v>
      </c>
      <c r="M4213" s="65">
        <v>6</v>
      </c>
      <c r="N4213" s="65">
        <v>88.12</v>
      </c>
      <c r="O4213" s="65"/>
    </row>
    <row r="4214" ht="15" spans="1:15">
      <c r="A4214" s="65" t="s">
        <v>36</v>
      </c>
      <c r="B4214" s="65" t="s">
        <v>10097</v>
      </c>
      <c r="C4214" s="65" t="s">
        <v>1939</v>
      </c>
      <c r="D4214" s="65" t="s">
        <v>9990</v>
      </c>
      <c r="E4214" s="65" t="s">
        <v>2422</v>
      </c>
      <c r="F4214" s="65">
        <v>60</v>
      </c>
      <c r="G4214" s="65" t="s">
        <v>10513</v>
      </c>
      <c r="H4214" s="65">
        <v>4</v>
      </c>
      <c r="I4214" s="65">
        <v>767.78</v>
      </c>
      <c r="J4214" s="65">
        <v>2605.88</v>
      </c>
      <c r="K4214" s="65">
        <v>122800</v>
      </c>
      <c r="L4214" s="65">
        <v>2700</v>
      </c>
      <c r="M4214" s="65">
        <v>6</v>
      </c>
      <c r="N4214" s="65">
        <v>88.12</v>
      </c>
      <c r="O4214" s="65"/>
    </row>
    <row r="4215" ht="15" spans="1:15">
      <c r="A4215" s="65" t="s">
        <v>36</v>
      </c>
      <c r="B4215" s="65" t="s">
        <v>10099</v>
      </c>
      <c r="C4215" s="65" t="s">
        <v>1939</v>
      </c>
      <c r="D4215" s="65" t="s">
        <v>9990</v>
      </c>
      <c r="E4215" s="65" t="s">
        <v>2422</v>
      </c>
      <c r="F4215" s="65">
        <v>60</v>
      </c>
      <c r="G4215" s="65" t="s">
        <v>10513</v>
      </c>
      <c r="H4215" s="65">
        <v>4</v>
      </c>
      <c r="I4215" s="65">
        <v>767.78</v>
      </c>
      <c r="J4215" s="65">
        <v>2605.88</v>
      </c>
      <c r="K4215" s="65">
        <v>122800</v>
      </c>
      <c r="L4215" s="65">
        <v>2700</v>
      </c>
      <c r="M4215" s="65">
        <v>6</v>
      </c>
      <c r="N4215" s="65">
        <v>88.12</v>
      </c>
      <c r="O4215" s="65"/>
    </row>
    <row r="4216" ht="15" spans="1:15">
      <c r="A4216" s="65" t="s">
        <v>36</v>
      </c>
      <c r="B4216" s="65" t="s">
        <v>10101</v>
      </c>
      <c r="C4216" s="65" t="s">
        <v>1939</v>
      </c>
      <c r="D4216" s="65" t="s">
        <v>9990</v>
      </c>
      <c r="E4216" s="65" t="s">
        <v>2422</v>
      </c>
      <c r="F4216" s="65">
        <v>60</v>
      </c>
      <c r="G4216" s="65" t="s">
        <v>10513</v>
      </c>
      <c r="H4216" s="65">
        <v>4</v>
      </c>
      <c r="I4216" s="65">
        <v>768.02</v>
      </c>
      <c r="J4216" s="65">
        <v>2606.13</v>
      </c>
      <c r="K4216" s="65">
        <v>122800</v>
      </c>
      <c r="L4216" s="65">
        <v>2700</v>
      </c>
      <c r="M4216" s="65">
        <v>6</v>
      </c>
      <c r="N4216" s="65">
        <v>87.87</v>
      </c>
      <c r="O4216" s="65"/>
    </row>
    <row r="4217" ht="15" spans="1:15">
      <c r="A4217" s="65" t="s">
        <v>36</v>
      </c>
      <c r="B4217" s="65" t="s">
        <v>10220</v>
      </c>
      <c r="C4217" s="65" t="s">
        <v>1939</v>
      </c>
      <c r="D4217" s="65" t="s">
        <v>10222</v>
      </c>
      <c r="E4217" s="65" t="s">
        <v>10221</v>
      </c>
      <c r="F4217" s="65">
        <v>60</v>
      </c>
      <c r="G4217" s="65" t="s">
        <v>10513</v>
      </c>
      <c r="H4217" s="65">
        <v>4</v>
      </c>
      <c r="I4217" s="65">
        <v>720.64</v>
      </c>
      <c r="J4217" s="65">
        <v>2445.88</v>
      </c>
      <c r="K4217" s="65">
        <v>115260</v>
      </c>
      <c r="L4217" s="65">
        <v>2550</v>
      </c>
      <c r="M4217" s="65">
        <v>6</v>
      </c>
      <c r="N4217" s="65">
        <v>98.12</v>
      </c>
      <c r="O4217" s="65"/>
    </row>
    <row r="4218" ht="15" spans="1:15">
      <c r="A4218" s="65" t="s">
        <v>36</v>
      </c>
      <c r="B4218" s="65" t="s">
        <v>10223</v>
      </c>
      <c r="C4218" s="65" t="s">
        <v>1939</v>
      </c>
      <c r="D4218" s="65" t="s">
        <v>10222</v>
      </c>
      <c r="E4218" s="65" t="s">
        <v>10221</v>
      </c>
      <c r="F4218" s="65">
        <v>60</v>
      </c>
      <c r="G4218" s="65" t="s">
        <v>10513</v>
      </c>
      <c r="H4218" s="65">
        <v>4</v>
      </c>
      <c r="I4218" s="65">
        <v>720.64</v>
      </c>
      <c r="J4218" s="65">
        <v>2445.88</v>
      </c>
      <c r="K4218" s="65">
        <v>115260</v>
      </c>
      <c r="L4218" s="65">
        <v>2550</v>
      </c>
      <c r="M4218" s="65">
        <v>6</v>
      </c>
      <c r="N4218" s="65">
        <v>98.12</v>
      </c>
      <c r="O4218" s="65"/>
    </row>
    <row r="4219" ht="15" spans="1:15">
      <c r="A4219" s="65" t="s">
        <v>36</v>
      </c>
      <c r="B4219" s="65" t="s">
        <v>10224</v>
      </c>
      <c r="C4219" s="65" t="s">
        <v>1939</v>
      </c>
      <c r="D4219" s="65" t="s">
        <v>10222</v>
      </c>
      <c r="E4219" s="65" t="s">
        <v>10221</v>
      </c>
      <c r="F4219" s="65">
        <v>60</v>
      </c>
      <c r="G4219" s="65" t="s">
        <v>10513</v>
      </c>
      <c r="H4219" s="65">
        <v>4</v>
      </c>
      <c r="I4219" s="65">
        <v>720.64</v>
      </c>
      <c r="J4219" s="65">
        <v>2445.88</v>
      </c>
      <c r="K4219" s="65">
        <v>115260</v>
      </c>
      <c r="L4219" s="65">
        <v>2550</v>
      </c>
      <c r="M4219" s="65">
        <v>6</v>
      </c>
      <c r="N4219" s="65">
        <v>98.12</v>
      </c>
      <c r="O4219" s="65"/>
    </row>
    <row r="4220" ht="15" spans="1:15">
      <c r="A4220" s="65" t="s">
        <v>36</v>
      </c>
      <c r="B4220" s="65" t="s">
        <v>10225</v>
      </c>
      <c r="C4220" s="65" t="s">
        <v>1939</v>
      </c>
      <c r="D4220" s="65" t="s">
        <v>10222</v>
      </c>
      <c r="E4220" s="65" t="s">
        <v>10221</v>
      </c>
      <c r="F4220" s="65">
        <v>60</v>
      </c>
      <c r="G4220" s="65" t="s">
        <v>10513</v>
      </c>
      <c r="H4220" s="65">
        <v>4</v>
      </c>
      <c r="I4220" s="65">
        <v>720.64</v>
      </c>
      <c r="J4220" s="65">
        <v>2445.88</v>
      </c>
      <c r="K4220" s="65">
        <v>115260</v>
      </c>
      <c r="L4220" s="65">
        <v>2550</v>
      </c>
      <c r="M4220" s="65">
        <v>6</v>
      </c>
      <c r="N4220" s="65">
        <v>98.12</v>
      </c>
      <c r="O4220" s="65"/>
    </row>
    <row r="4221" ht="15" spans="1:15">
      <c r="A4221" s="65" t="s">
        <v>36</v>
      </c>
      <c r="B4221" s="65" t="s">
        <v>10226</v>
      </c>
      <c r="C4221" s="65" t="s">
        <v>1939</v>
      </c>
      <c r="D4221" s="65" t="s">
        <v>10222</v>
      </c>
      <c r="E4221" s="65" t="s">
        <v>10221</v>
      </c>
      <c r="F4221" s="65">
        <v>60</v>
      </c>
      <c r="G4221" s="65" t="s">
        <v>10513</v>
      </c>
      <c r="H4221" s="65">
        <v>4</v>
      </c>
      <c r="I4221" s="65">
        <v>720.64</v>
      </c>
      <c r="J4221" s="65">
        <v>2445.88</v>
      </c>
      <c r="K4221" s="65">
        <v>115260</v>
      </c>
      <c r="L4221" s="65">
        <v>2550</v>
      </c>
      <c r="M4221" s="65">
        <v>6</v>
      </c>
      <c r="N4221" s="65">
        <v>98.12</v>
      </c>
      <c r="O4221" s="65"/>
    </row>
    <row r="4222" ht="15" spans="1:15">
      <c r="A4222" s="65" t="s">
        <v>36</v>
      </c>
      <c r="B4222" s="65" t="s">
        <v>10227</v>
      </c>
      <c r="C4222" s="65" t="s">
        <v>1939</v>
      </c>
      <c r="D4222" s="65" t="s">
        <v>10222</v>
      </c>
      <c r="E4222" s="65" t="s">
        <v>10221</v>
      </c>
      <c r="F4222" s="65">
        <v>60</v>
      </c>
      <c r="G4222" s="65" t="s">
        <v>10513</v>
      </c>
      <c r="H4222" s="65">
        <v>4</v>
      </c>
      <c r="I4222" s="65">
        <v>720.64</v>
      </c>
      <c r="J4222" s="65">
        <v>2445.88</v>
      </c>
      <c r="K4222" s="65">
        <v>115260</v>
      </c>
      <c r="L4222" s="65">
        <v>2550</v>
      </c>
      <c r="M4222" s="65">
        <v>6</v>
      </c>
      <c r="N4222" s="65">
        <v>98.12</v>
      </c>
      <c r="O4222" s="65"/>
    </row>
    <row r="4223" ht="15" spans="1:15">
      <c r="A4223" s="65" t="s">
        <v>36</v>
      </c>
      <c r="B4223" s="65" t="s">
        <v>10228</v>
      </c>
      <c r="C4223" s="65" t="s">
        <v>1939</v>
      </c>
      <c r="D4223" s="65" t="s">
        <v>10222</v>
      </c>
      <c r="E4223" s="65" t="s">
        <v>10221</v>
      </c>
      <c r="F4223" s="65">
        <v>60</v>
      </c>
      <c r="G4223" s="65" t="s">
        <v>10513</v>
      </c>
      <c r="H4223" s="65">
        <v>4</v>
      </c>
      <c r="I4223" s="65">
        <v>720.64</v>
      </c>
      <c r="J4223" s="65">
        <v>2445.88</v>
      </c>
      <c r="K4223" s="65">
        <v>115260</v>
      </c>
      <c r="L4223" s="65">
        <v>2550</v>
      </c>
      <c r="M4223" s="65">
        <v>6</v>
      </c>
      <c r="N4223" s="65">
        <v>98.12</v>
      </c>
      <c r="O4223" s="65"/>
    </row>
    <row r="4224" ht="15" spans="1:15">
      <c r="A4224" s="65" t="s">
        <v>36</v>
      </c>
      <c r="B4224" s="65" t="s">
        <v>10229</v>
      </c>
      <c r="C4224" s="65" t="s">
        <v>1939</v>
      </c>
      <c r="D4224" s="65" t="s">
        <v>10222</v>
      </c>
      <c r="E4224" s="65" t="s">
        <v>10221</v>
      </c>
      <c r="F4224" s="65">
        <v>60</v>
      </c>
      <c r="G4224" s="65" t="s">
        <v>10513</v>
      </c>
      <c r="H4224" s="65">
        <v>4</v>
      </c>
      <c r="I4224" s="65">
        <v>720.64</v>
      </c>
      <c r="J4224" s="65">
        <v>2445.88</v>
      </c>
      <c r="K4224" s="65">
        <v>115260</v>
      </c>
      <c r="L4224" s="65">
        <v>2550</v>
      </c>
      <c r="M4224" s="65">
        <v>6</v>
      </c>
      <c r="N4224" s="65">
        <v>98.12</v>
      </c>
      <c r="O4224" s="65"/>
    </row>
    <row r="4225" ht="15" spans="1:15">
      <c r="A4225" s="65" t="s">
        <v>36</v>
      </c>
      <c r="B4225" s="65" t="s">
        <v>10230</v>
      </c>
      <c r="C4225" s="65" t="s">
        <v>1939</v>
      </c>
      <c r="D4225" s="65" t="s">
        <v>10222</v>
      </c>
      <c r="E4225" s="65" t="s">
        <v>10221</v>
      </c>
      <c r="F4225" s="65">
        <v>60</v>
      </c>
      <c r="G4225" s="65" t="s">
        <v>10513</v>
      </c>
      <c r="H4225" s="65">
        <v>4</v>
      </c>
      <c r="I4225" s="65">
        <v>720.64</v>
      </c>
      <c r="J4225" s="65">
        <v>2445.88</v>
      </c>
      <c r="K4225" s="65">
        <v>115260</v>
      </c>
      <c r="L4225" s="65">
        <v>2550</v>
      </c>
      <c r="M4225" s="65">
        <v>6</v>
      </c>
      <c r="N4225" s="65">
        <v>98.12</v>
      </c>
      <c r="O4225" s="65"/>
    </row>
    <row r="4226" ht="15" spans="1:15">
      <c r="A4226" s="65" t="s">
        <v>36</v>
      </c>
      <c r="B4226" s="65" t="s">
        <v>10231</v>
      </c>
      <c r="C4226" s="65" t="s">
        <v>1939</v>
      </c>
      <c r="D4226" s="65" t="s">
        <v>10222</v>
      </c>
      <c r="E4226" s="65" t="s">
        <v>10221</v>
      </c>
      <c r="F4226" s="65">
        <v>60</v>
      </c>
      <c r="G4226" s="65" t="s">
        <v>10513</v>
      </c>
      <c r="H4226" s="65">
        <v>4</v>
      </c>
      <c r="I4226" s="65">
        <v>720.64</v>
      </c>
      <c r="J4226" s="65">
        <v>2445.88</v>
      </c>
      <c r="K4226" s="65">
        <v>115260</v>
      </c>
      <c r="L4226" s="65">
        <v>2550</v>
      </c>
      <c r="M4226" s="65">
        <v>6</v>
      </c>
      <c r="N4226" s="65">
        <v>98.12</v>
      </c>
      <c r="O4226" s="65"/>
    </row>
    <row r="4227" ht="15" spans="1:15">
      <c r="A4227" s="65" t="s">
        <v>36</v>
      </c>
      <c r="B4227" s="65" t="s">
        <v>10232</v>
      </c>
      <c r="C4227" s="65" t="s">
        <v>1939</v>
      </c>
      <c r="D4227" s="65" t="s">
        <v>10222</v>
      </c>
      <c r="E4227" s="65" t="s">
        <v>10221</v>
      </c>
      <c r="F4227" s="65">
        <v>60</v>
      </c>
      <c r="G4227" s="65" t="s">
        <v>10513</v>
      </c>
      <c r="H4227" s="65">
        <v>4</v>
      </c>
      <c r="I4227" s="65">
        <v>720.64</v>
      </c>
      <c r="J4227" s="65">
        <v>2445.88</v>
      </c>
      <c r="K4227" s="65">
        <v>115260</v>
      </c>
      <c r="L4227" s="65">
        <v>2550</v>
      </c>
      <c r="M4227" s="65">
        <v>6</v>
      </c>
      <c r="N4227" s="65">
        <v>98.12</v>
      </c>
      <c r="O4227" s="65"/>
    </row>
    <row r="4228" ht="15" spans="1:15">
      <c r="A4228" s="65" t="s">
        <v>36</v>
      </c>
      <c r="B4228" s="65" t="s">
        <v>10233</v>
      </c>
      <c r="C4228" s="65" t="s">
        <v>1939</v>
      </c>
      <c r="D4228" s="65" t="s">
        <v>10222</v>
      </c>
      <c r="E4228" s="65" t="s">
        <v>10221</v>
      </c>
      <c r="F4228" s="65">
        <v>60</v>
      </c>
      <c r="G4228" s="65" t="s">
        <v>10513</v>
      </c>
      <c r="H4228" s="65">
        <v>4</v>
      </c>
      <c r="I4228" s="65">
        <v>720.64</v>
      </c>
      <c r="J4228" s="65">
        <v>2445.88</v>
      </c>
      <c r="K4228" s="65">
        <v>115260</v>
      </c>
      <c r="L4228" s="65">
        <v>2550</v>
      </c>
      <c r="M4228" s="65">
        <v>6</v>
      </c>
      <c r="N4228" s="65">
        <v>98.12</v>
      </c>
      <c r="O4228" s="65"/>
    </row>
    <row r="4229" ht="15" spans="1:15">
      <c r="A4229" s="65" t="s">
        <v>36</v>
      </c>
      <c r="B4229" s="65" t="s">
        <v>10234</v>
      </c>
      <c r="C4229" s="65" t="s">
        <v>1939</v>
      </c>
      <c r="D4229" s="65" t="s">
        <v>10222</v>
      </c>
      <c r="E4229" s="65" t="s">
        <v>10221</v>
      </c>
      <c r="F4229" s="65">
        <v>60</v>
      </c>
      <c r="G4229" s="65" t="s">
        <v>10513</v>
      </c>
      <c r="H4229" s="65">
        <v>4</v>
      </c>
      <c r="I4229" s="65">
        <v>720.64</v>
      </c>
      <c r="J4229" s="65">
        <v>2445.88</v>
      </c>
      <c r="K4229" s="65">
        <v>115260</v>
      </c>
      <c r="L4229" s="65">
        <v>2550</v>
      </c>
      <c r="M4229" s="65">
        <v>6</v>
      </c>
      <c r="N4229" s="65">
        <v>98.12</v>
      </c>
      <c r="O4229" s="65"/>
    </row>
    <row r="4230" ht="15" spans="1:15">
      <c r="A4230" s="65" t="s">
        <v>36</v>
      </c>
      <c r="B4230" s="65" t="s">
        <v>10235</v>
      </c>
      <c r="C4230" s="65" t="s">
        <v>1939</v>
      </c>
      <c r="D4230" s="65" t="s">
        <v>10222</v>
      </c>
      <c r="E4230" s="65" t="s">
        <v>10221</v>
      </c>
      <c r="F4230" s="65">
        <v>60</v>
      </c>
      <c r="G4230" s="65" t="s">
        <v>10513</v>
      </c>
      <c r="H4230" s="65">
        <v>4</v>
      </c>
      <c r="I4230" s="65">
        <v>720.64</v>
      </c>
      <c r="J4230" s="65">
        <v>2445.88</v>
      </c>
      <c r="K4230" s="65">
        <v>115260</v>
      </c>
      <c r="L4230" s="65">
        <v>2550</v>
      </c>
      <c r="M4230" s="65">
        <v>6</v>
      </c>
      <c r="N4230" s="65">
        <v>98.12</v>
      </c>
      <c r="O4230" s="65"/>
    </row>
    <row r="4231" ht="15" spans="1:15">
      <c r="A4231" s="65" t="s">
        <v>36</v>
      </c>
      <c r="B4231" s="65" t="s">
        <v>10236</v>
      </c>
      <c r="C4231" s="65" t="s">
        <v>1939</v>
      </c>
      <c r="D4231" s="65" t="s">
        <v>10222</v>
      </c>
      <c r="E4231" s="65" t="s">
        <v>10221</v>
      </c>
      <c r="F4231" s="65">
        <v>60</v>
      </c>
      <c r="G4231" s="65" t="s">
        <v>10513</v>
      </c>
      <c r="H4231" s="65">
        <v>4</v>
      </c>
      <c r="I4231" s="65">
        <v>720.64</v>
      </c>
      <c r="J4231" s="65">
        <v>2445.88</v>
      </c>
      <c r="K4231" s="65">
        <v>115260</v>
      </c>
      <c r="L4231" s="65">
        <v>2550</v>
      </c>
      <c r="M4231" s="65">
        <v>6</v>
      </c>
      <c r="N4231" s="65">
        <v>98.12</v>
      </c>
      <c r="O4231" s="65"/>
    </row>
    <row r="4232" ht="15" spans="1:15">
      <c r="A4232" s="65" t="s">
        <v>36</v>
      </c>
      <c r="B4232" s="65" t="s">
        <v>10237</v>
      </c>
      <c r="C4232" s="65" t="s">
        <v>1939</v>
      </c>
      <c r="D4232" s="65" t="s">
        <v>10222</v>
      </c>
      <c r="E4232" s="65" t="s">
        <v>10221</v>
      </c>
      <c r="F4232" s="65">
        <v>60</v>
      </c>
      <c r="G4232" s="65" t="s">
        <v>10513</v>
      </c>
      <c r="H4232" s="65">
        <v>4</v>
      </c>
      <c r="I4232" s="65">
        <v>720.64</v>
      </c>
      <c r="J4232" s="65">
        <v>2445.88</v>
      </c>
      <c r="K4232" s="65">
        <v>115260</v>
      </c>
      <c r="L4232" s="65">
        <v>2550</v>
      </c>
      <c r="M4232" s="65">
        <v>6</v>
      </c>
      <c r="N4232" s="65">
        <v>98.12</v>
      </c>
      <c r="O4232" s="65"/>
    </row>
    <row r="4233" ht="15" spans="1:15">
      <c r="A4233" s="65" t="s">
        <v>36</v>
      </c>
      <c r="B4233" s="65" t="s">
        <v>10238</v>
      </c>
      <c r="C4233" s="65" t="s">
        <v>1939</v>
      </c>
      <c r="D4233" s="65" t="s">
        <v>10222</v>
      </c>
      <c r="E4233" s="65" t="s">
        <v>10221</v>
      </c>
      <c r="F4233" s="65">
        <v>60</v>
      </c>
      <c r="G4233" s="65" t="s">
        <v>10513</v>
      </c>
      <c r="H4233" s="65">
        <v>4</v>
      </c>
      <c r="I4233" s="65">
        <v>720.64</v>
      </c>
      <c r="J4233" s="65">
        <v>2445.88</v>
      </c>
      <c r="K4233" s="65">
        <v>115260</v>
      </c>
      <c r="L4233" s="65">
        <v>2550</v>
      </c>
      <c r="M4233" s="65">
        <v>6</v>
      </c>
      <c r="N4233" s="65">
        <v>98.12</v>
      </c>
      <c r="O4233" s="65"/>
    </row>
    <row r="4234" ht="15" spans="1:15">
      <c r="A4234" s="65" t="s">
        <v>36</v>
      </c>
      <c r="B4234" s="65" t="s">
        <v>10239</v>
      </c>
      <c r="C4234" s="65" t="s">
        <v>1939</v>
      </c>
      <c r="D4234" s="65" t="s">
        <v>10222</v>
      </c>
      <c r="E4234" s="65" t="s">
        <v>10221</v>
      </c>
      <c r="F4234" s="65">
        <v>60</v>
      </c>
      <c r="G4234" s="65" t="s">
        <v>10513</v>
      </c>
      <c r="H4234" s="65">
        <v>4</v>
      </c>
      <c r="I4234" s="65">
        <v>720.64</v>
      </c>
      <c r="J4234" s="65">
        <v>2445.88</v>
      </c>
      <c r="K4234" s="65">
        <v>115260</v>
      </c>
      <c r="L4234" s="65">
        <v>2550</v>
      </c>
      <c r="M4234" s="65">
        <v>6</v>
      </c>
      <c r="N4234" s="65">
        <v>98.12</v>
      </c>
      <c r="O4234" s="65"/>
    </row>
    <row r="4235" ht="15" spans="1:15">
      <c r="A4235" s="65" t="s">
        <v>36</v>
      </c>
      <c r="B4235" s="65" t="s">
        <v>10240</v>
      </c>
      <c r="C4235" s="65" t="s">
        <v>1939</v>
      </c>
      <c r="D4235" s="65" t="s">
        <v>10222</v>
      </c>
      <c r="E4235" s="65" t="s">
        <v>10221</v>
      </c>
      <c r="F4235" s="65">
        <v>60</v>
      </c>
      <c r="G4235" s="65" t="s">
        <v>10513</v>
      </c>
      <c r="H4235" s="65">
        <v>4</v>
      </c>
      <c r="I4235" s="65">
        <v>720.64</v>
      </c>
      <c r="J4235" s="65">
        <v>2445.88</v>
      </c>
      <c r="K4235" s="65">
        <v>115260</v>
      </c>
      <c r="L4235" s="65">
        <v>2550</v>
      </c>
      <c r="M4235" s="65">
        <v>6</v>
      </c>
      <c r="N4235" s="65">
        <v>98.12</v>
      </c>
      <c r="O4235" s="65"/>
    </row>
    <row r="4236" ht="15" spans="1:15">
      <c r="A4236" s="65" t="s">
        <v>36</v>
      </c>
      <c r="B4236" s="65" t="s">
        <v>10241</v>
      </c>
      <c r="C4236" s="65" t="s">
        <v>1939</v>
      </c>
      <c r="D4236" s="65" t="s">
        <v>10222</v>
      </c>
      <c r="E4236" s="65" t="s">
        <v>10221</v>
      </c>
      <c r="F4236" s="65">
        <v>60</v>
      </c>
      <c r="G4236" s="65" t="s">
        <v>10513</v>
      </c>
      <c r="H4236" s="65">
        <v>4</v>
      </c>
      <c r="I4236" s="65">
        <v>720.64</v>
      </c>
      <c r="J4236" s="65">
        <v>2445.88</v>
      </c>
      <c r="K4236" s="65">
        <v>115260</v>
      </c>
      <c r="L4236" s="65">
        <v>2550</v>
      </c>
      <c r="M4236" s="65">
        <v>6</v>
      </c>
      <c r="N4236" s="65">
        <v>98.12</v>
      </c>
      <c r="O4236" s="65"/>
    </row>
    <row r="4237" ht="15" spans="1:15">
      <c r="A4237" s="65" t="s">
        <v>36</v>
      </c>
      <c r="B4237" s="65" t="s">
        <v>10242</v>
      </c>
      <c r="C4237" s="65" t="s">
        <v>1939</v>
      </c>
      <c r="D4237" s="65" t="s">
        <v>10222</v>
      </c>
      <c r="E4237" s="65" t="s">
        <v>10221</v>
      </c>
      <c r="F4237" s="65">
        <v>60</v>
      </c>
      <c r="G4237" s="65" t="s">
        <v>10513</v>
      </c>
      <c r="H4237" s="65">
        <v>4</v>
      </c>
      <c r="I4237" s="65">
        <v>720.64</v>
      </c>
      <c r="J4237" s="65">
        <v>2445.88</v>
      </c>
      <c r="K4237" s="65">
        <v>115260</v>
      </c>
      <c r="L4237" s="65">
        <v>2550</v>
      </c>
      <c r="M4237" s="65">
        <v>6</v>
      </c>
      <c r="N4237" s="65">
        <v>98.12</v>
      </c>
      <c r="O4237" s="65"/>
    </row>
    <row r="4238" ht="15" spans="1:15">
      <c r="A4238" s="65" t="s">
        <v>36</v>
      </c>
      <c r="B4238" s="65" t="s">
        <v>10243</v>
      </c>
      <c r="C4238" s="65" t="s">
        <v>1939</v>
      </c>
      <c r="D4238" s="65" t="s">
        <v>10222</v>
      </c>
      <c r="E4238" s="65" t="s">
        <v>10221</v>
      </c>
      <c r="F4238" s="65">
        <v>60</v>
      </c>
      <c r="G4238" s="65" t="s">
        <v>10513</v>
      </c>
      <c r="H4238" s="65">
        <v>4</v>
      </c>
      <c r="I4238" s="65">
        <v>720.64</v>
      </c>
      <c r="J4238" s="65">
        <v>2445.88</v>
      </c>
      <c r="K4238" s="65">
        <v>115260</v>
      </c>
      <c r="L4238" s="65">
        <v>2550</v>
      </c>
      <c r="M4238" s="65">
        <v>6</v>
      </c>
      <c r="N4238" s="65">
        <v>98.12</v>
      </c>
      <c r="O4238" s="65"/>
    </row>
    <row r="4239" ht="15" spans="1:15">
      <c r="A4239" s="65" t="s">
        <v>36</v>
      </c>
      <c r="B4239" s="65" t="s">
        <v>10244</v>
      </c>
      <c r="C4239" s="65" t="s">
        <v>1939</v>
      </c>
      <c r="D4239" s="65" t="s">
        <v>10222</v>
      </c>
      <c r="E4239" s="65" t="s">
        <v>10221</v>
      </c>
      <c r="F4239" s="65">
        <v>60</v>
      </c>
      <c r="G4239" s="65" t="s">
        <v>10513</v>
      </c>
      <c r="H4239" s="65">
        <v>4</v>
      </c>
      <c r="I4239" s="65">
        <v>720.64</v>
      </c>
      <c r="J4239" s="65">
        <v>2445.88</v>
      </c>
      <c r="K4239" s="65">
        <v>115260</v>
      </c>
      <c r="L4239" s="65">
        <v>2550</v>
      </c>
      <c r="M4239" s="65">
        <v>6</v>
      </c>
      <c r="N4239" s="65">
        <v>98.12</v>
      </c>
      <c r="O4239" s="65"/>
    </row>
    <row r="4240" ht="15" spans="1:15">
      <c r="A4240" s="65" t="s">
        <v>36</v>
      </c>
      <c r="B4240" s="65" t="s">
        <v>10245</v>
      </c>
      <c r="C4240" s="65" t="s">
        <v>1939</v>
      </c>
      <c r="D4240" s="65" t="s">
        <v>10222</v>
      </c>
      <c r="E4240" s="65" t="s">
        <v>10221</v>
      </c>
      <c r="F4240" s="65">
        <v>60</v>
      </c>
      <c r="G4240" s="65" t="s">
        <v>10513</v>
      </c>
      <c r="H4240" s="65">
        <v>4</v>
      </c>
      <c r="I4240" s="65">
        <v>720.64</v>
      </c>
      <c r="J4240" s="65">
        <v>2445.88</v>
      </c>
      <c r="K4240" s="65">
        <v>115260</v>
      </c>
      <c r="L4240" s="65">
        <v>2550</v>
      </c>
      <c r="M4240" s="65">
        <v>6</v>
      </c>
      <c r="N4240" s="65">
        <v>98.12</v>
      </c>
      <c r="O4240" s="65"/>
    </row>
    <row r="4241" ht="15" spans="1:15">
      <c r="A4241" s="65" t="s">
        <v>36</v>
      </c>
      <c r="B4241" s="65" t="s">
        <v>10246</v>
      </c>
      <c r="C4241" s="65" t="s">
        <v>1939</v>
      </c>
      <c r="D4241" s="65" t="s">
        <v>10222</v>
      </c>
      <c r="E4241" s="65" t="s">
        <v>10221</v>
      </c>
      <c r="F4241" s="65">
        <v>60</v>
      </c>
      <c r="G4241" s="65" t="s">
        <v>10513</v>
      </c>
      <c r="H4241" s="65">
        <v>4</v>
      </c>
      <c r="I4241" s="65">
        <v>720.64</v>
      </c>
      <c r="J4241" s="65">
        <v>2445.88</v>
      </c>
      <c r="K4241" s="65">
        <v>115260</v>
      </c>
      <c r="L4241" s="65">
        <v>2550</v>
      </c>
      <c r="M4241" s="65">
        <v>6</v>
      </c>
      <c r="N4241" s="65">
        <v>98.12</v>
      </c>
      <c r="O4241" s="65"/>
    </row>
    <row r="4242" ht="15" spans="1:15">
      <c r="A4242" s="65" t="s">
        <v>36</v>
      </c>
      <c r="B4242" s="65" t="s">
        <v>10247</v>
      </c>
      <c r="C4242" s="65" t="s">
        <v>1939</v>
      </c>
      <c r="D4242" s="65" t="s">
        <v>10222</v>
      </c>
      <c r="E4242" s="65" t="s">
        <v>10221</v>
      </c>
      <c r="F4242" s="65">
        <v>60</v>
      </c>
      <c r="G4242" s="65" t="s">
        <v>10513</v>
      </c>
      <c r="H4242" s="65">
        <v>4</v>
      </c>
      <c r="I4242" s="65">
        <v>720.64</v>
      </c>
      <c r="J4242" s="65">
        <v>2445.88</v>
      </c>
      <c r="K4242" s="65">
        <v>115260</v>
      </c>
      <c r="L4242" s="65">
        <v>2550</v>
      </c>
      <c r="M4242" s="65">
        <v>6</v>
      </c>
      <c r="N4242" s="65">
        <v>98.12</v>
      </c>
      <c r="O4242" s="65"/>
    </row>
    <row r="4243" ht="15" spans="1:15">
      <c r="A4243" s="65" t="s">
        <v>36</v>
      </c>
      <c r="B4243" s="65" t="s">
        <v>10248</v>
      </c>
      <c r="C4243" s="65" t="s">
        <v>1939</v>
      </c>
      <c r="D4243" s="65" t="s">
        <v>10222</v>
      </c>
      <c r="E4243" s="65" t="s">
        <v>10221</v>
      </c>
      <c r="F4243" s="65">
        <v>60</v>
      </c>
      <c r="G4243" s="65" t="s">
        <v>10513</v>
      </c>
      <c r="H4243" s="65">
        <v>4</v>
      </c>
      <c r="I4243" s="65">
        <v>720.64</v>
      </c>
      <c r="J4243" s="65">
        <v>2445.88</v>
      </c>
      <c r="K4243" s="65">
        <v>115260</v>
      </c>
      <c r="L4243" s="65">
        <v>2550</v>
      </c>
      <c r="M4243" s="65">
        <v>6</v>
      </c>
      <c r="N4243" s="65">
        <v>98.12</v>
      </c>
      <c r="O4243" s="65"/>
    </row>
    <row r="4244" ht="15" spans="1:15">
      <c r="A4244" s="65" t="s">
        <v>36</v>
      </c>
      <c r="B4244" s="65" t="s">
        <v>10249</v>
      </c>
      <c r="C4244" s="65" t="s">
        <v>1939</v>
      </c>
      <c r="D4244" s="65" t="s">
        <v>10222</v>
      </c>
      <c r="E4244" s="65" t="s">
        <v>10221</v>
      </c>
      <c r="F4244" s="65">
        <v>60</v>
      </c>
      <c r="G4244" s="65" t="s">
        <v>10513</v>
      </c>
      <c r="H4244" s="65">
        <v>4</v>
      </c>
      <c r="I4244" s="65">
        <v>720.64</v>
      </c>
      <c r="J4244" s="65">
        <v>2445.88</v>
      </c>
      <c r="K4244" s="65">
        <v>115260</v>
      </c>
      <c r="L4244" s="65">
        <v>2550</v>
      </c>
      <c r="M4244" s="65">
        <v>6</v>
      </c>
      <c r="N4244" s="65">
        <v>98.12</v>
      </c>
      <c r="O4244" s="65"/>
    </row>
    <row r="4245" ht="15" spans="1:15">
      <c r="A4245" s="65" t="s">
        <v>36</v>
      </c>
      <c r="B4245" s="65" t="s">
        <v>10250</v>
      </c>
      <c r="C4245" s="65" t="s">
        <v>1939</v>
      </c>
      <c r="D4245" s="65" t="s">
        <v>10222</v>
      </c>
      <c r="E4245" s="65" t="s">
        <v>10221</v>
      </c>
      <c r="F4245" s="65">
        <v>60</v>
      </c>
      <c r="G4245" s="65" t="s">
        <v>10513</v>
      </c>
      <c r="H4245" s="65">
        <v>4</v>
      </c>
      <c r="I4245" s="65">
        <v>720.64</v>
      </c>
      <c r="J4245" s="65">
        <v>2445.88</v>
      </c>
      <c r="K4245" s="65">
        <v>115260</v>
      </c>
      <c r="L4245" s="65">
        <v>2550</v>
      </c>
      <c r="M4245" s="65">
        <v>6</v>
      </c>
      <c r="N4245" s="65">
        <v>98.12</v>
      </c>
      <c r="O4245" s="65"/>
    </row>
    <row r="4246" ht="15" spans="1:15">
      <c r="A4246" s="65" t="s">
        <v>36</v>
      </c>
      <c r="B4246" s="65" t="s">
        <v>10251</v>
      </c>
      <c r="C4246" s="65" t="s">
        <v>1939</v>
      </c>
      <c r="D4246" s="65" t="s">
        <v>10222</v>
      </c>
      <c r="E4246" s="65" t="s">
        <v>10221</v>
      </c>
      <c r="F4246" s="65">
        <v>60</v>
      </c>
      <c r="G4246" s="65" t="s">
        <v>10513</v>
      </c>
      <c r="H4246" s="65">
        <v>4</v>
      </c>
      <c r="I4246" s="65">
        <v>720.64</v>
      </c>
      <c r="J4246" s="65">
        <v>2445.88</v>
      </c>
      <c r="K4246" s="65">
        <v>115260</v>
      </c>
      <c r="L4246" s="65">
        <v>2550</v>
      </c>
      <c r="M4246" s="65">
        <v>6</v>
      </c>
      <c r="N4246" s="65">
        <v>98.12</v>
      </c>
      <c r="O4246" s="65"/>
    </row>
    <row r="4247" ht="15" spans="1:15">
      <c r="A4247" s="65" t="s">
        <v>36</v>
      </c>
      <c r="B4247" s="65" t="s">
        <v>10252</v>
      </c>
      <c r="C4247" s="65" t="s">
        <v>1939</v>
      </c>
      <c r="D4247" s="65" t="s">
        <v>10222</v>
      </c>
      <c r="E4247" s="65" t="s">
        <v>10221</v>
      </c>
      <c r="F4247" s="65">
        <v>60</v>
      </c>
      <c r="G4247" s="65" t="s">
        <v>10513</v>
      </c>
      <c r="H4247" s="65">
        <v>4</v>
      </c>
      <c r="I4247" s="65">
        <v>720.64</v>
      </c>
      <c r="J4247" s="65">
        <v>2445.88</v>
      </c>
      <c r="K4247" s="65">
        <v>115260</v>
      </c>
      <c r="L4247" s="65">
        <v>2550</v>
      </c>
      <c r="M4247" s="65">
        <v>6</v>
      </c>
      <c r="N4247" s="65">
        <v>98.12</v>
      </c>
      <c r="O4247" s="65"/>
    </row>
    <row r="4248" ht="15" spans="1:15">
      <c r="A4248" s="65" t="s">
        <v>36</v>
      </c>
      <c r="B4248" s="65" t="s">
        <v>10253</v>
      </c>
      <c r="C4248" s="65" t="s">
        <v>1939</v>
      </c>
      <c r="D4248" s="65" t="s">
        <v>10222</v>
      </c>
      <c r="E4248" s="65" t="s">
        <v>10221</v>
      </c>
      <c r="F4248" s="65">
        <v>60</v>
      </c>
      <c r="G4248" s="65" t="s">
        <v>10513</v>
      </c>
      <c r="H4248" s="65">
        <v>4</v>
      </c>
      <c r="I4248" s="65">
        <v>720.64</v>
      </c>
      <c r="J4248" s="65">
        <v>2445.88</v>
      </c>
      <c r="K4248" s="65">
        <v>115260</v>
      </c>
      <c r="L4248" s="65">
        <v>2550</v>
      </c>
      <c r="M4248" s="65">
        <v>6</v>
      </c>
      <c r="N4248" s="65">
        <v>98.12</v>
      </c>
      <c r="O4248" s="65"/>
    </row>
    <row r="4249" ht="15" spans="1:15">
      <c r="A4249" s="65" t="s">
        <v>36</v>
      </c>
      <c r="B4249" s="65" t="s">
        <v>10254</v>
      </c>
      <c r="C4249" s="65" t="s">
        <v>1939</v>
      </c>
      <c r="D4249" s="65" t="s">
        <v>10222</v>
      </c>
      <c r="E4249" s="65" t="s">
        <v>10221</v>
      </c>
      <c r="F4249" s="65">
        <v>60</v>
      </c>
      <c r="G4249" s="65" t="s">
        <v>10513</v>
      </c>
      <c r="H4249" s="65">
        <v>4</v>
      </c>
      <c r="I4249" s="65">
        <v>720.64</v>
      </c>
      <c r="J4249" s="65">
        <v>2445.88</v>
      </c>
      <c r="K4249" s="65">
        <v>115260</v>
      </c>
      <c r="L4249" s="65">
        <v>2550</v>
      </c>
      <c r="M4249" s="65">
        <v>6</v>
      </c>
      <c r="N4249" s="65">
        <v>98.12</v>
      </c>
      <c r="O4249" s="65"/>
    </row>
    <row r="4250" ht="15" spans="1:15">
      <c r="A4250" s="65" t="s">
        <v>36</v>
      </c>
      <c r="B4250" s="65" t="s">
        <v>10255</v>
      </c>
      <c r="C4250" s="65" t="s">
        <v>1939</v>
      </c>
      <c r="D4250" s="65" t="s">
        <v>10222</v>
      </c>
      <c r="E4250" s="65" t="s">
        <v>10221</v>
      </c>
      <c r="F4250" s="65">
        <v>60</v>
      </c>
      <c r="G4250" s="65" t="s">
        <v>10513</v>
      </c>
      <c r="H4250" s="65">
        <v>4</v>
      </c>
      <c r="I4250" s="65">
        <v>720.64</v>
      </c>
      <c r="J4250" s="65">
        <v>2445.88</v>
      </c>
      <c r="K4250" s="65">
        <v>115260</v>
      </c>
      <c r="L4250" s="65">
        <v>2550</v>
      </c>
      <c r="M4250" s="65">
        <v>6</v>
      </c>
      <c r="N4250" s="65">
        <v>98.12</v>
      </c>
      <c r="O4250" s="65"/>
    </row>
    <row r="4251" ht="15" spans="1:15">
      <c r="A4251" s="65" t="s">
        <v>36</v>
      </c>
      <c r="B4251" s="65" t="s">
        <v>10256</v>
      </c>
      <c r="C4251" s="65" t="s">
        <v>1939</v>
      </c>
      <c r="D4251" s="65" t="s">
        <v>10222</v>
      </c>
      <c r="E4251" s="65" t="s">
        <v>10221</v>
      </c>
      <c r="F4251" s="65">
        <v>60</v>
      </c>
      <c r="G4251" s="65" t="s">
        <v>10513</v>
      </c>
      <c r="H4251" s="65">
        <v>4</v>
      </c>
      <c r="I4251" s="65">
        <v>720.64</v>
      </c>
      <c r="J4251" s="65">
        <v>2445.88</v>
      </c>
      <c r="K4251" s="65">
        <v>115260</v>
      </c>
      <c r="L4251" s="65">
        <v>2550</v>
      </c>
      <c r="M4251" s="65">
        <v>6</v>
      </c>
      <c r="N4251" s="65">
        <v>98.12</v>
      </c>
      <c r="O4251" s="65"/>
    </row>
    <row r="4252" ht="15" spans="1:15">
      <c r="A4252" s="65" t="s">
        <v>36</v>
      </c>
      <c r="B4252" s="65" t="s">
        <v>10257</v>
      </c>
      <c r="C4252" s="65" t="s">
        <v>1939</v>
      </c>
      <c r="D4252" s="65" t="s">
        <v>10222</v>
      </c>
      <c r="E4252" s="65" t="s">
        <v>10221</v>
      </c>
      <c r="F4252" s="65">
        <v>60</v>
      </c>
      <c r="G4252" s="65" t="s">
        <v>10513</v>
      </c>
      <c r="H4252" s="65">
        <v>4</v>
      </c>
      <c r="I4252" s="65">
        <v>720.64</v>
      </c>
      <c r="J4252" s="65">
        <v>2445.88</v>
      </c>
      <c r="K4252" s="65">
        <v>115260</v>
      </c>
      <c r="L4252" s="65">
        <v>2550</v>
      </c>
      <c r="M4252" s="65">
        <v>6</v>
      </c>
      <c r="N4252" s="65">
        <v>98.12</v>
      </c>
      <c r="O4252" s="65"/>
    </row>
    <row r="4253" ht="15" spans="1:15">
      <c r="A4253" s="65" t="s">
        <v>36</v>
      </c>
      <c r="B4253" s="65" t="s">
        <v>10258</v>
      </c>
      <c r="C4253" s="65" t="s">
        <v>1939</v>
      </c>
      <c r="D4253" s="65" t="s">
        <v>10222</v>
      </c>
      <c r="E4253" s="65" t="s">
        <v>10221</v>
      </c>
      <c r="F4253" s="65">
        <v>60</v>
      </c>
      <c r="G4253" s="65" t="s">
        <v>10513</v>
      </c>
      <c r="H4253" s="65">
        <v>4</v>
      </c>
      <c r="I4253" s="65">
        <v>720.64</v>
      </c>
      <c r="J4253" s="65">
        <v>2445.88</v>
      </c>
      <c r="K4253" s="65">
        <v>115260</v>
      </c>
      <c r="L4253" s="65">
        <v>2550</v>
      </c>
      <c r="M4253" s="65">
        <v>6</v>
      </c>
      <c r="N4253" s="65">
        <v>98.12</v>
      </c>
      <c r="O4253" s="65"/>
    </row>
    <row r="4254" ht="15" spans="1:15">
      <c r="A4254" s="65" t="s">
        <v>36</v>
      </c>
      <c r="B4254" s="65" t="s">
        <v>10259</v>
      </c>
      <c r="C4254" s="65" t="s">
        <v>1939</v>
      </c>
      <c r="D4254" s="65" t="s">
        <v>10222</v>
      </c>
      <c r="E4254" s="65" t="s">
        <v>10221</v>
      </c>
      <c r="F4254" s="65">
        <v>60</v>
      </c>
      <c r="G4254" s="65" t="s">
        <v>10513</v>
      </c>
      <c r="H4254" s="65">
        <v>4</v>
      </c>
      <c r="I4254" s="65">
        <v>720.64</v>
      </c>
      <c r="J4254" s="65">
        <v>2445.88</v>
      </c>
      <c r="K4254" s="65">
        <v>115260</v>
      </c>
      <c r="L4254" s="65">
        <v>2550</v>
      </c>
      <c r="M4254" s="65">
        <v>6</v>
      </c>
      <c r="N4254" s="65">
        <v>98.12</v>
      </c>
      <c r="O4254" s="65"/>
    </row>
    <row r="4255" ht="15" spans="1:15">
      <c r="A4255" s="65" t="s">
        <v>36</v>
      </c>
      <c r="B4255" s="65" t="s">
        <v>10260</v>
      </c>
      <c r="C4255" s="65" t="s">
        <v>1939</v>
      </c>
      <c r="D4255" s="65" t="s">
        <v>10222</v>
      </c>
      <c r="E4255" s="65" t="s">
        <v>10221</v>
      </c>
      <c r="F4255" s="65">
        <v>60</v>
      </c>
      <c r="G4255" s="65" t="s">
        <v>10513</v>
      </c>
      <c r="H4255" s="65">
        <v>4</v>
      </c>
      <c r="I4255" s="65">
        <v>720.64</v>
      </c>
      <c r="J4255" s="65">
        <v>2445.88</v>
      </c>
      <c r="K4255" s="65">
        <v>115260</v>
      </c>
      <c r="L4255" s="65">
        <v>2550</v>
      </c>
      <c r="M4255" s="65">
        <v>6</v>
      </c>
      <c r="N4255" s="65">
        <v>98.12</v>
      </c>
      <c r="O4255" s="65"/>
    </row>
    <row r="4256" ht="15" spans="1:15">
      <c r="A4256" s="65" t="s">
        <v>36</v>
      </c>
      <c r="B4256" s="65" t="s">
        <v>10261</v>
      </c>
      <c r="C4256" s="65" t="s">
        <v>1939</v>
      </c>
      <c r="D4256" s="65" t="s">
        <v>10222</v>
      </c>
      <c r="E4256" s="65" t="s">
        <v>10221</v>
      </c>
      <c r="F4256" s="65">
        <v>60</v>
      </c>
      <c r="G4256" s="65" t="s">
        <v>10513</v>
      </c>
      <c r="H4256" s="65">
        <v>4</v>
      </c>
      <c r="I4256" s="65">
        <v>720.64</v>
      </c>
      <c r="J4256" s="65">
        <v>2445.88</v>
      </c>
      <c r="K4256" s="65">
        <v>115260</v>
      </c>
      <c r="L4256" s="65">
        <v>2550</v>
      </c>
      <c r="M4256" s="65">
        <v>6</v>
      </c>
      <c r="N4256" s="65">
        <v>98.12</v>
      </c>
      <c r="O4256" s="65"/>
    </row>
    <row r="4257" ht="15" spans="1:15">
      <c r="A4257" s="65" t="s">
        <v>36</v>
      </c>
      <c r="B4257" s="65" t="s">
        <v>10262</v>
      </c>
      <c r="C4257" s="65" t="s">
        <v>1939</v>
      </c>
      <c r="D4257" s="65" t="s">
        <v>10222</v>
      </c>
      <c r="E4257" s="65" t="s">
        <v>10221</v>
      </c>
      <c r="F4257" s="65">
        <v>60</v>
      </c>
      <c r="G4257" s="65" t="s">
        <v>10513</v>
      </c>
      <c r="H4257" s="65">
        <v>4</v>
      </c>
      <c r="I4257" s="65">
        <v>720.64</v>
      </c>
      <c r="J4257" s="65">
        <v>2445.88</v>
      </c>
      <c r="K4257" s="65">
        <v>115260</v>
      </c>
      <c r="L4257" s="65">
        <v>2550</v>
      </c>
      <c r="M4257" s="65">
        <v>6</v>
      </c>
      <c r="N4257" s="65">
        <v>98.12</v>
      </c>
      <c r="O4257" s="65"/>
    </row>
    <row r="4258" ht="15" spans="1:15">
      <c r="A4258" s="65" t="s">
        <v>36</v>
      </c>
      <c r="B4258" s="65" t="s">
        <v>10263</v>
      </c>
      <c r="C4258" s="65" t="s">
        <v>1939</v>
      </c>
      <c r="D4258" s="65" t="s">
        <v>10222</v>
      </c>
      <c r="E4258" s="65" t="s">
        <v>10221</v>
      </c>
      <c r="F4258" s="65">
        <v>60</v>
      </c>
      <c r="G4258" s="65" t="s">
        <v>10513</v>
      </c>
      <c r="H4258" s="65">
        <v>4</v>
      </c>
      <c r="I4258" s="65">
        <v>720.64</v>
      </c>
      <c r="J4258" s="65">
        <v>2445.88</v>
      </c>
      <c r="K4258" s="65">
        <v>115260</v>
      </c>
      <c r="L4258" s="65">
        <v>2550</v>
      </c>
      <c r="M4258" s="65">
        <v>6</v>
      </c>
      <c r="N4258" s="65">
        <v>98.12</v>
      </c>
      <c r="O4258" s="65"/>
    </row>
    <row r="4259" ht="15" spans="1:15">
      <c r="A4259" s="65" t="s">
        <v>36</v>
      </c>
      <c r="B4259" s="65" t="s">
        <v>10264</v>
      </c>
      <c r="C4259" s="65" t="s">
        <v>1939</v>
      </c>
      <c r="D4259" s="65" t="s">
        <v>10222</v>
      </c>
      <c r="E4259" s="65" t="s">
        <v>10221</v>
      </c>
      <c r="F4259" s="65">
        <v>60</v>
      </c>
      <c r="G4259" s="65" t="s">
        <v>10513</v>
      </c>
      <c r="H4259" s="65">
        <v>4</v>
      </c>
      <c r="I4259" s="65">
        <v>720.64</v>
      </c>
      <c r="J4259" s="65">
        <v>2445.88</v>
      </c>
      <c r="K4259" s="65">
        <v>115260</v>
      </c>
      <c r="L4259" s="65">
        <v>2550</v>
      </c>
      <c r="M4259" s="65">
        <v>6</v>
      </c>
      <c r="N4259" s="65">
        <v>98.12</v>
      </c>
      <c r="O4259" s="65"/>
    </row>
    <row r="4260" ht="15" spans="1:15">
      <c r="A4260" s="65" t="s">
        <v>36</v>
      </c>
      <c r="B4260" s="65" t="s">
        <v>10265</v>
      </c>
      <c r="C4260" s="65" t="s">
        <v>1939</v>
      </c>
      <c r="D4260" s="65" t="s">
        <v>10222</v>
      </c>
      <c r="E4260" s="65" t="s">
        <v>10221</v>
      </c>
      <c r="F4260" s="65">
        <v>60</v>
      </c>
      <c r="G4260" s="65" t="s">
        <v>10513</v>
      </c>
      <c r="H4260" s="65">
        <v>4</v>
      </c>
      <c r="I4260" s="65">
        <v>720.64</v>
      </c>
      <c r="J4260" s="65">
        <v>2445.88</v>
      </c>
      <c r="K4260" s="65">
        <v>115260</v>
      </c>
      <c r="L4260" s="65">
        <v>2550</v>
      </c>
      <c r="M4260" s="65">
        <v>6</v>
      </c>
      <c r="N4260" s="65">
        <v>98.12</v>
      </c>
      <c r="O4260" s="65"/>
    </row>
    <row r="4261" ht="15" spans="1:15">
      <c r="A4261" s="65" t="s">
        <v>36</v>
      </c>
      <c r="B4261" s="65" t="s">
        <v>10266</v>
      </c>
      <c r="C4261" s="65" t="s">
        <v>1939</v>
      </c>
      <c r="D4261" s="65" t="s">
        <v>10222</v>
      </c>
      <c r="E4261" s="65" t="s">
        <v>10221</v>
      </c>
      <c r="F4261" s="65">
        <v>60</v>
      </c>
      <c r="G4261" s="65" t="s">
        <v>10513</v>
      </c>
      <c r="H4261" s="65">
        <v>4</v>
      </c>
      <c r="I4261" s="65">
        <v>720.64</v>
      </c>
      <c r="J4261" s="65">
        <v>2445.88</v>
      </c>
      <c r="K4261" s="65">
        <v>115260</v>
      </c>
      <c r="L4261" s="65">
        <v>2550</v>
      </c>
      <c r="M4261" s="65">
        <v>6</v>
      </c>
      <c r="N4261" s="65">
        <v>98.12</v>
      </c>
      <c r="O4261" s="65"/>
    </row>
    <row r="4262" ht="15" spans="1:15">
      <c r="A4262" s="65" t="s">
        <v>36</v>
      </c>
      <c r="B4262" s="65" t="s">
        <v>10267</v>
      </c>
      <c r="C4262" s="65" t="s">
        <v>1939</v>
      </c>
      <c r="D4262" s="65" t="s">
        <v>10222</v>
      </c>
      <c r="E4262" s="65" t="s">
        <v>10221</v>
      </c>
      <c r="F4262" s="65">
        <v>60</v>
      </c>
      <c r="G4262" s="65" t="s">
        <v>10513</v>
      </c>
      <c r="H4262" s="65">
        <v>4</v>
      </c>
      <c r="I4262" s="65">
        <v>720.64</v>
      </c>
      <c r="J4262" s="65">
        <v>2445.88</v>
      </c>
      <c r="K4262" s="65">
        <v>115260</v>
      </c>
      <c r="L4262" s="65">
        <v>2550</v>
      </c>
      <c r="M4262" s="65">
        <v>6</v>
      </c>
      <c r="N4262" s="65">
        <v>98.12</v>
      </c>
      <c r="O4262" s="65"/>
    </row>
    <row r="4263" ht="15" spans="1:15">
      <c r="A4263" s="65" t="s">
        <v>36</v>
      </c>
      <c r="B4263" s="65" t="s">
        <v>10268</v>
      </c>
      <c r="C4263" s="65" t="s">
        <v>1939</v>
      </c>
      <c r="D4263" s="65" t="s">
        <v>10222</v>
      </c>
      <c r="E4263" s="65" t="s">
        <v>10221</v>
      </c>
      <c r="F4263" s="65">
        <v>60</v>
      </c>
      <c r="G4263" s="65" t="s">
        <v>10513</v>
      </c>
      <c r="H4263" s="65">
        <v>4</v>
      </c>
      <c r="I4263" s="65">
        <v>720.64</v>
      </c>
      <c r="J4263" s="65">
        <v>2445.88</v>
      </c>
      <c r="K4263" s="65">
        <v>115260</v>
      </c>
      <c r="L4263" s="65">
        <v>2550</v>
      </c>
      <c r="M4263" s="65">
        <v>6</v>
      </c>
      <c r="N4263" s="65">
        <v>98.12</v>
      </c>
      <c r="O4263" s="65"/>
    </row>
    <row r="4264" ht="15" spans="1:15">
      <c r="A4264" s="65" t="s">
        <v>36</v>
      </c>
      <c r="B4264" s="65" t="s">
        <v>10269</v>
      </c>
      <c r="C4264" s="65" t="s">
        <v>1939</v>
      </c>
      <c r="D4264" s="65" t="s">
        <v>10222</v>
      </c>
      <c r="E4264" s="65" t="s">
        <v>10221</v>
      </c>
      <c r="F4264" s="65">
        <v>60</v>
      </c>
      <c r="G4264" s="65" t="s">
        <v>10513</v>
      </c>
      <c r="H4264" s="65">
        <v>4</v>
      </c>
      <c r="I4264" s="65">
        <v>720.64</v>
      </c>
      <c r="J4264" s="65">
        <v>2445.88</v>
      </c>
      <c r="K4264" s="65">
        <v>115260</v>
      </c>
      <c r="L4264" s="65">
        <v>2550</v>
      </c>
      <c r="M4264" s="65">
        <v>6</v>
      </c>
      <c r="N4264" s="65">
        <v>98.12</v>
      </c>
      <c r="O4264" s="65"/>
    </row>
    <row r="4265" ht="15" spans="1:15">
      <c r="A4265" s="65" t="s">
        <v>36</v>
      </c>
      <c r="B4265" s="65" t="s">
        <v>10270</v>
      </c>
      <c r="C4265" s="65" t="s">
        <v>1939</v>
      </c>
      <c r="D4265" s="65" t="s">
        <v>10222</v>
      </c>
      <c r="E4265" s="65" t="s">
        <v>10221</v>
      </c>
      <c r="F4265" s="65">
        <v>60</v>
      </c>
      <c r="G4265" s="65" t="s">
        <v>10513</v>
      </c>
      <c r="H4265" s="65">
        <v>4</v>
      </c>
      <c r="I4265" s="65">
        <v>720.64</v>
      </c>
      <c r="J4265" s="65">
        <v>2445.88</v>
      </c>
      <c r="K4265" s="65">
        <v>115260</v>
      </c>
      <c r="L4265" s="65">
        <v>2550</v>
      </c>
      <c r="M4265" s="65">
        <v>6</v>
      </c>
      <c r="N4265" s="65">
        <v>98.12</v>
      </c>
      <c r="O4265" s="65"/>
    </row>
    <row r="4266" ht="15" spans="1:15">
      <c r="A4266" s="65" t="s">
        <v>36</v>
      </c>
      <c r="B4266" s="65" t="s">
        <v>10271</v>
      </c>
      <c r="C4266" s="65" t="s">
        <v>1939</v>
      </c>
      <c r="D4266" s="65" t="s">
        <v>10222</v>
      </c>
      <c r="E4266" s="65" t="s">
        <v>10221</v>
      </c>
      <c r="F4266" s="65">
        <v>60</v>
      </c>
      <c r="G4266" s="65" t="s">
        <v>10513</v>
      </c>
      <c r="H4266" s="65">
        <v>4</v>
      </c>
      <c r="I4266" s="65">
        <v>720.64</v>
      </c>
      <c r="J4266" s="65">
        <v>2445.88</v>
      </c>
      <c r="K4266" s="65">
        <v>115260</v>
      </c>
      <c r="L4266" s="65">
        <v>2550</v>
      </c>
      <c r="M4266" s="65">
        <v>6</v>
      </c>
      <c r="N4266" s="65">
        <v>98.12</v>
      </c>
      <c r="O4266" s="65"/>
    </row>
    <row r="4267" ht="15" spans="1:15">
      <c r="A4267" s="65" t="s">
        <v>36</v>
      </c>
      <c r="B4267" s="65" t="s">
        <v>10272</v>
      </c>
      <c r="C4267" s="65" t="s">
        <v>1939</v>
      </c>
      <c r="D4267" s="65" t="s">
        <v>10222</v>
      </c>
      <c r="E4267" s="65" t="s">
        <v>10221</v>
      </c>
      <c r="F4267" s="65">
        <v>60</v>
      </c>
      <c r="G4267" s="65" t="s">
        <v>10513</v>
      </c>
      <c r="H4267" s="65">
        <v>4</v>
      </c>
      <c r="I4267" s="65">
        <v>720.64</v>
      </c>
      <c r="J4267" s="65">
        <v>2445.88</v>
      </c>
      <c r="K4267" s="65">
        <v>115260</v>
      </c>
      <c r="L4267" s="65">
        <v>2550</v>
      </c>
      <c r="M4267" s="65">
        <v>6</v>
      </c>
      <c r="N4267" s="65">
        <v>98.12</v>
      </c>
      <c r="O4267" s="65"/>
    </row>
    <row r="4268" ht="15" spans="1:15">
      <c r="A4268" s="65" t="s">
        <v>36</v>
      </c>
      <c r="B4268" s="65" t="s">
        <v>10273</v>
      </c>
      <c r="C4268" s="65" t="s">
        <v>1939</v>
      </c>
      <c r="D4268" s="65" t="s">
        <v>10222</v>
      </c>
      <c r="E4268" s="65" t="s">
        <v>10221</v>
      </c>
      <c r="F4268" s="65">
        <v>60</v>
      </c>
      <c r="G4268" s="65" t="s">
        <v>10513</v>
      </c>
      <c r="H4268" s="65">
        <v>4</v>
      </c>
      <c r="I4268" s="65">
        <v>720.64</v>
      </c>
      <c r="J4268" s="65">
        <v>2445.88</v>
      </c>
      <c r="K4268" s="65">
        <v>115260</v>
      </c>
      <c r="L4268" s="65">
        <v>2550</v>
      </c>
      <c r="M4268" s="65">
        <v>6</v>
      </c>
      <c r="N4268" s="65">
        <v>98.12</v>
      </c>
      <c r="O4268" s="65"/>
    </row>
    <row r="4269" ht="15" spans="1:15">
      <c r="A4269" s="65" t="s">
        <v>36</v>
      </c>
      <c r="B4269" s="65" t="s">
        <v>10274</v>
      </c>
      <c r="C4269" s="65" t="s">
        <v>1939</v>
      </c>
      <c r="D4269" s="65" t="s">
        <v>10222</v>
      </c>
      <c r="E4269" s="65" t="s">
        <v>10221</v>
      </c>
      <c r="F4269" s="65">
        <v>60</v>
      </c>
      <c r="G4269" s="65" t="s">
        <v>10513</v>
      </c>
      <c r="H4269" s="65">
        <v>4</v>
      </c>
      <c r="I4269" s="65">
        <v>720.64</v>
      </c>
      <c r="J4269" s="65">
        <v>2445.88</v>
      </c>
      <c r="K4269" s="65">
        <v>115260</v>
      </c>
      <c r="L4269" s="65">
        <v>2550</v>
      </c>
      <c r="M4269" s="65">
        <v>6</v>
      </c>
      <c r="N4269" s="65">
        <v>98.12</v>
      </c>
      <c r="O4269" s="65"/>
    </row>
    <row r="4270" ht="15" spans="1:15">
      <c r="A4270" s="65" t="s">
        <v>36</v>
      </c>
      <c r="B4270" s="65" t="s">
        <v>10275</v>
      </c>
      <c r="C4270" s="65" t="s">
        <v>1939</v>
      </c>
      <c r="D4270" s="65" t="s">
        <v>10222</v>
      </c>
      <c r="E4270" s="65" t="s">
        <v>10221</v>
      </c>
      <c r="F4270" s="65">
        <v>60</v>
      </c>
      <c r="G4270" s="65" t="s">
        <v>10513</v>
      </c>
      <c r="H4270" s="65">
        <v>4</v>
      </c>
      <c r="I4270" s="65">
        <v>720.64</v>
      </c>
      <c r="J4270" s="65">
        <v>2445.88</v>
      </c>
      <c r="K4270" s="65">
        <v>115260</v>
      </c>
      <c r="L4270" s="65">
        <v>2550</v>
      </c>
      <c r="M4270" s="65">
        <v>6</v>
      </c>
      <c r="N4270" s="65">
        <v>98.12</v>
      </c>
      <c r="O4270" s="65"/>
    </row>
    <row r="4271" ht="15" spans="1:15">
      <c r="A4271" s="65" t="s">
        <v>36</v>
      </c>
      <c r="B4271" s="65" t="s">
        <v>10276</v>
      </c>
      <c r="C4271" s="65" t="s">
        <v>1939</v>
      </c>
      <c r="D4271" s="65" t="s">
        <v>10222</v>
      </c>
      <c r="E4271" s="65" t="s">
        <v>10221</v>
      </c>
      <c r="F4271" s="65">
        <v>60</v>
      </c>
      <c r="G4271" s="65" t="s">
        <v>10513</v>
      </c>
      <c r="H4271" s="65">
        <v>4</v>
      </c>
      <c r="I4271" s="65">
        <v>720.64</v>
      </c>
      <c r="J4271" s="65">
        <v>2445.88</v>
      </c>
      <c r="K4271" s="65">
        <v>115260</v>
      </c>
      <c r="L4271" s="65">
        <v>2550</v>
      </c>
      <c r="M4271" s="65">
        <v>6</v>
      </c>
      <c r="N4271" s="65">
        <v>98.12</v>
      </c>
      <c r="O4271" s="65"/>
    </row>
    <row r="4272" ht="15" spans="1:15">
      <c r="A4272" s="65" t="s">
        <v>36</v>
      </c>
      <c r="B4272" s="65" t="s">
        <v>10277</v>
      </c>
      <c r="C4272" s="65" t="s">
        <v>1939</v>
      </c>
      <c r="D4272" s="65" t="s">
        <v>10222</v>
      </c>
      <c r="E4272" s="65" t="s">
        <v>10221</v>
      </c>
      <c r="F4272" s="65">
        <v>60</v>
      </c>
      <c r="G4272" s="65" t="s">
        <v>10513</v>
      </c>
      <c r="H4272" s="65">
        <v>4</v>
      </c>
      <c r="I4272" s="65">
        <v>720.64</v>
      </c>
      <c r="J4272" s="65">
        <v>2445.88</v>
      </c>
      <c r="K4272" s="65">
        <v>115260</v>
      </c>
      <c r="L4272" s="65">
        <v>2550</v>
      </c>
      <c r="M4272" s="65">
        <v>6</v>
      </c>
      <c r="N4272" s="65">
        <v>98.12</v>
      </c>
      <c r="O4272" s="65"/>
    </row>
    <row r="4273" ht="15" spans="1:15">
      <c r="A4273" s="65" t="s">
        <v>36</v>
      </c>
      <c r="B4273" s="65" t="s">
        <v>10278</v>
      </c>
      <c r="C4273" s="65" t="s">
        <v>1939</v>
      </c>
      <c r="D4273" s="65" t="s">
        <v>10222</v>
      </c>
      <c r="E4273" s="65" t="s">
        <v>10221</v>
      </c>
      <c r="F4273" s="65">
        <v>60</v>
      </c>
      <c r="G4273" s="65" t="s">
        <v>10513</v>
      </c>
      <c r="H4273" s="65">
        <v>4</v>
      </c>
      <c r="I4273" s="65">
        <v>720.64</v>
      </c>
      <c r="J4273" s="65">
        <v>2445.88</v>
      </c>
      <c r="K4273" s="65">
        <v>115260</v>
      </c>
      <c r="L4273" s="65">
        <v>2550</v>
      </c>
      <c r="M4273" s="65">
        <v>6</v>
      </c>
      <c r="N4273" s="65">
        <v>98.12</v>
      </c>
      <c r="O4273" s="65"/>
    </row>
    <row r="4274" ht="15" spans="1:15">
      <c r="A4274" s="65" t="s">
        <v>36</v>
      </c>
      <c r="B4274" s="65" t="s">
        <v>10279</v>
      </c>
      <c r="C4274" s="65" t="s">
        <v>1939</v>
      </c>
      <c r="D4274" s="65" t="s">
        <v>10222</v>
      </c>
      <c r="E4274" s="65" t="s">
        <v>10221</v>
      </c>
      <c r="F4274" s="65">
        <v>60</v>
      </c>
      <c r="G4274" s="65" t="s">
        <v>10513</v>
      </c>
      <c r="H4274" s="65">
        <v>4</v>
      </c>
      <c r="I4274" s="65">
        <v>720.64</v>
      </c>
      <c r="J4274" s="65">
        <v>2445.88</v>
      </c>
      <c r="K4274" s="65">
        <v>115260</v>
      </c>
      <c r="L4274" s="65">
        <v>2550</v>
      </c>
      <c r="M4274" s="65">
        <v>6</v>
      </c>
      <c r="N4274" s="65">
        <v>98.12</v>
      </c>
      <c r="O4274" s="65"/>
    </row>
    <row r="4275" ht="15" spans="1:15">
      <c r="A4275" s="65" t="s">
        <v>36</v>
      </c>
      <c r="B4275" s="65" t="s">
        <v>10280</v>
      </c>
      <c r="C4275" s="65" t="s">
        <v>1939</v>
      </c>
      <c r="D4275" s="65" t="s">
        <v>10222</v>
      </c>
      <c r="E4275" s="65" t="s">
        <v>10221</v>
      </c>
      <c r="F4275" s="65">
        <v>60</v>
      </c>
      <c r="G4275" s="65" t="s">
        <v>10513</v>
      </c>
      <c r="H4275" s="65">
        <v>4</v>
      </c>
      <c r="I4275" s="65">
        <v>720.64</v>
      </c>
      <c r="J4275" s="65">
        <v>2445.88</v>
      </c>
      <c r="K4275" s="65">
        <v>115260</v>
      </c>
      <c r="L4275" s="65">
        <v>2550</v>
      </c>
      <c r="M4275" s="65">
        <v>6</v>
      </c>
      <c r="N4275" s="65">
        <v>98.12</v>
      </c>
      <c r="O4275" s="65"/>
    </row>
    <row r="4276" ht="15" spans="1:15">
      <c r="A4276" s="65" t="s">
        <v>36</v>
      </c>
      <c r="B4276" s="65" t="s">
        <v>10281</v>
      </c>
      <c r="C4276" s="65" t="s">
        <v>1939</v>
      </c>
      <c r="D4276" s="65" t="s">
        <v>10222</v>
      </c>
      <c r="E4276" s="65" t="s">
        <v>10221</v>
      </c>
      <c r="F4276" s="65">
        <v>60</v>
      </c>
      <c r="G4276" s="65" t="s">
        <v>10513</v>
      </c>
      <c r="H4276" s="65">
        <v>4</v>
      </c>
      <c r="I4276" s="65">
        <v>720.64</v>
      </c>
      <c r="J4276" s="65">
        <v>2445.88</v>
      </c>
      <c r="K4276" s="65">
        <v>115260</v>
      </c>
      <c r="L4276" s="65">
        <v>2550</v>
      </c>
      <c r="M4276" s="65">
        <v>6</v>
      </c>
      <c r="N4276" s="65">
        <v>98.12</v>
      </c>
      <c r="O4276" s="65"/>
    </row>
    <row r="4277" ht="15" spans="1:15">
      <c r="A4277" s="65" t="s">
        <v>36</v>
      </c>
      <c r="B4277" s="65" t="s">
        <v>10282</v>
      </c>
      <c r="C4277" s="65" t="s">
        <v>1939</v>
      </c>
      <c r="D4277" s="65" t="s">
        <v>10222</v>
      </c>
      <c r="E4277" s="65" t="s">
        <v>10221</v>
      </c>
      <c r="F4277" s="65">
        <v>60</v>
      </c>
      <c r="G4277" s="65" t="s">
        <v>10513</v>
      </c>
      <c r="H4277" s="65">
        <v>4</v>
      </c>
      <c r="I4277" s="65">
        <v>720.64</v>
      </c>
      <c r="J4277" s="65">
        <v>2445.88</v>
      </c>
      <c r="K4277" s="65">
        <v>115260</v>
      </c>
      <c r="L4277" s="65">
        <v>2550</v>
      </c>
      <c r="M4277" s="65">
        <v>6</v>
      </c>
      <c r="N4277" s="65">
        <v>98.12</v>
      </c>
      <c r="O4277" s="65"/>
    </row>
    <row r="4278" ht="15" spans="1:15">
      <c r="A4278" s="65" t="s">
        <v>36</v>
      </c>
      <c r="B4278" s="65" t="s">
        <v>10283</v>
      </c>
      <c r="C4278" s="65" t="s">
        <v>1939</v>
      </c>
      <c r="D4278" s="65" t="s">
        <v>10222</v>
      </c>
      <c r="E4278" s="65" t="s">
        <v>10221</v>
      </c>
      <c r="F4278" s="65">
        <v>60</v>
      </c>
      <c r="G4278" s="65" t="s">
        <v>10513</v>
      </c>
      <c r="H4278" s="65">
        <v>4</v>
      </c>
      <c r="I4278" s="65">
        <v>720.64</v>
      </c>
      <c r="J4278" s="65">
        <v>2445.88</v>
      </c>
      <c r="K4278" s="65">
        <v>115260</v>
      </c>
      <c r="L4278" s="65">
        <v>2550</v>
      </c>
      <c r="M4278" s="65">
        <v>6</v>
      </c>
      <c r="N4278" s="65">
        <v>98.12</v>
      </c>
      <c r="O4278" s="65"/>
    </row>
    <row r="4279" ht="15" spans="1:15">
      <c r="A4279" s="65" t="s">
        <v>36</v>
      </c>
      <c r="B4279" s="65" t="s">
        <v>10284</v>
      </c>
      <c r="C4279" s="65" t="s">
        <v>1939</v>
      </c>
      <c r="D4279" s="65" t="s">
        <v>10222</v>
      </c>
      <c r="E4279" s="65" t="s">
        <v>10221</v>
      </c>
      <c r="F4279" s="65">
        <v>60</v>
      </c>
      <c r="G4279" s="65" t="s">
        <v>10513</v>
      </c>
      <c r="H4279" s="65">
        <v>4</v>
      </c>
      <c r="I4279" s="65">
        <v>720.64</v>
      </c>
      <c r="J4279" s="65">
        <v>2445.88</v>
      </c>
      <c r="K4279" s="65">
        <v>115260</v>
      </c>
      <c r="L4279" s="65">
        <v>2550</v>
      </c>
      <c r="M4279" s="65">
        <v>6</v>
      </c>
      <c r="N4279" s="65">
        <v>98.12</v>
      </c>
      <c r="O4279" s="65"/>
    </row>
    <row r="4280" ht="15" spans="1:15">
      <c r="A4280" s="65" t="s">
        <v>36</v>
      </c>
      <c r="B4280" s="65" t="s">
        <v>10285</v>
      </c>
      <c r="C4280" s="65" t="s">
        <v>1939</v>
      </c>
      <c r="D4280" s="65" t="s">
        <v>10222</v>
      </c>
      <c r="E4280" s="65" t="s">
        <v>10221</v>
      </c>
      <c r="F4280" s="65">
        <v>60</v>
      </c>
      <c r="G4280" s="65" t="s">
        <v>10513</v>
      </c>
      <c r="H4280" s="65">
        <v>4</v>
      </c>
      <c r="I4280" s="65">
        <v>720.64</v>
      </c>
      <c r="J4280" s="65">
        <v>2445.88</v>
      </c>
      <c r="K4280" s="65">
        <v>115260</v>
      </c>
      <c r="L4280" s="65">
        <v>2550</v>
      </c>
      <c r="M4280" s="65">
        <v>6</v>
      </c>
      <c r="N4280" s="65">
        <v>98.12</v>
      </c>
      <c r="O4280" s="65"/>
    </row>
    <row r="4281" ht="15" spans="1:15">
      <c r="A4281" s="65" t="s">
        <v>36</v>
      </c>
      <c r="B4281" s="65" t="s">
        <v>10286</v>
      </c>
      <c r="C4281" s="65" t="s">
        <v>1939</v>
      </c>
      <c r="D4281" s="65" t="s">
        <v>10222</v>
      </c>
      <c r="E4281" s="65" t="s">
        <v>10221</v>
      </c>
      <c r="F4281" s="65">
        <v>60</v>
      </c>
      <c r="G4281" s="65" t="s">
        <v>10513</v>
      </c>
      <c r="H4281" s="65">
        <v>4</v>
      </c>
      <c r="I4281" s="65">
        <v>720.64</v>
      </c>
      <c r="J4281" s="65">
        <v>2445.88</v>
      </c>
      <c r="K4281" s="65">
        <v>115260</v>
      </c>
      <c r="L4281" s="65">
        <v>2550</v>
      </c>
      <c r="M4281" s="65">
        <v>6</v>
      </c>
      <c r="N4281" s="65">
        <v>98.12</v>
      </c>
      <c r="O4281" s="65"/>
    </row>
    <row r="4282" ht="15" spans="1:15">
      <c r="A4282" s="65" t="s">
        <v>36</v>
      </c>
      <c r="B4282" s="65" t="s">
        <v>10287</v>
      </c>
      <c r="C4282" s="65" t="s">
        <v>1939</v>
      </c>
      <c r="D4282" s="65" t="s">
        <v>10222</v>
      </c>
      <c r="E4282" s="65" t="s">
        <v>10221</v>
      </c>
      <c r="F4282" s="65">
        <v>60</v>
      </c>
      <c r="G4282" s="65" t="s">
        <v>10513</v>
      </c>
      <c r="H4282" s="65">
        <v>4</v>
      </c>
      <c r="I4282" s="65">
        <v>720.64</v>
      </c>
      <c r="J4282" s="65">
        <v>2445.88</v>
      </c>
      <c r="K4282" s="65">
        <v>115260</v>
      </c>
      <c r="L4282" s="65">
        <v>2550</v>
      </c>
      <c r="M4282" s="65">
        <v>6</v>
      </c>
      <c r="N4282" s="65">
        <v>98.12</v>
      </c>
      <c r="O4282" s="65"/>
    </row>
    <row r="4283" ht="15" spans="1:15">
      <c r="A4283" s="65" t="s">
        <v>36</v>
      </c>
      <c r="B4283" s="65" t="s">
        <v>10288</v>
      </c>
      <c r="C4283" s="65" t="s">
        <v>1939</v>
      </c>
      <c r="D4283" s="65" t="s">
        <v>10222</v>
      </c>
      <c r="E4283" s="65" t="s">
        <v>10221</v>
      </c>
      <c r="F4283" s="65">
        <v>60</v>
      </c>
      <c r="G4283" s="65" t="s">
        <v>10513</v>
      </c>
      <c r="H4283" s="65">
        <v>4</v>
      </c>
      <c r="I4283" s="65">
        <v>720.64</v>
      </c>
      <c r="J4283" s="65">
        <v>2445.88</v>
      </c>
      <c r="K4283" s="65">
        <v>115260</v>
      </c>
      <c r="L4283" s="65">
        <v>2550</v>
      </c>
      <c r="M4283" s="65">
        <v>6</v>
      </c>
      <c r="N4283" s="65">
        <v>98.12</v>
      </c>
      <c r="O4283" s="65"/>
    </row>
    <row r="4284" ht="15" spans="1:15">
      <c r="A4284" s="65" t="s">
        <v>36</v>
      </c>
      <c r="B4284" s="65" t="s">
        <v>10289</v>
      </c>
      <c r="C4284" s="65" t="s">
        <v>1939</v>
      </c>
      <c r="D4284" s="65" t="s">
        <v>10222</v>
      </c>
      <c r="E4284" s="65" t="s">
        <v>10221</v>
      </c>
      <c r="F4284" s="65">
        <v>60</v>
      </c>
      <c r="G4284" s="65" t="s">
        <v>10513</v>
      </c>
      <c r="H4284" s="65">
        <v>4</v>
      </c>
      <c r="I4284" s="65">
        <v>720.64</v>
      </c>
      <c r="J4284" s="65">
        <v>2445.88</v>
      </c>
      <c r="K4284" s="65">
        <v>115260</v>
      </c>
      <c r="L4284" s="65">
        <v>2550</v>
      </c>
      <c r="M4284" s="65">
        <v>6</v>
      </c>
      <c r="N4284" s="65">
        <v>98.12</v>
      </c>
      <c r="O4284" s="65"/>
    </row>
    <row r="4285" ht="15" spans="1:15">
      <c r="A4285" s="65" t="s">
        <v>36</v>
      </c>
      <c r="B4285" s="65" t="s">
        <v>10290</v>
      </c>
      <c r="C4285" s="65" t="s">
        <v>1939</v>
      </c>
      <c r="D4285" s="65" t="s">
        <v>10222</v>
      </c>
      <c r="E4285" s="65" t="s">
        <v>10221</v>
      </c>
      <c r="F4285" s="65">
        <v>60</v>
      </c>
      <c r="G4285" s="65" t="s">
        <v>10513</v>
      </c>
      <c r="H4285" s="65">
        <v>4</v>
      </c>
      <c r="I4285" s="65">
        <v>720.64</v>
      </c>
      <c r="J4285" s="65">
        <v>2445.88</v>
      </c>
      <c r="K4285" s="65">
        <v>115260</v>
      </c>
      <c r="L4285" s="65">
        <v>2550</v>
      </c>
      <c r="M4285" s="65">
        <v>6</v>
      </c>
      <c r="N4285" s="65">
        <v>98.12</v>
      </c>
      <c r="O4285" s="65"/>
    </row>
    <row r="4286" ht="15" spans="1:15">
      <c r="A4286" s="65" t="s">
        <v>36</v>
      </c>
      <c r="B4286" s="65" t="s">
        <v>10291</v>
      </c>
      <c r="C4286" s="65" t="s">
        <v>1939</v>
      </c>
      <c r="D4286" s="65" t="s">
        <v>10222</v>
      </c>
      <c r="E4286" s="65" t="s">
        <v>10221</v>
      </c>
      <c r="F4286" s="65">
        <v>60</v>
      </c>
      <c r="G4286" s="65" t="s">
        <v>10513</v>
      </c>
      <c r="H4286" s="65">
        <v>4</v>
      </c>
      <c r="I4286" s="65">
        <v>720.64</v>
      </c>
      <c r="J4286" s="65">
        <v>2445.88</v>
      </c>
      <c r="K4286" s="65">
        <v>115260</v>
      </c>
      <c r="L4286" s="65">
        <v>2550</v>
      </c>
      <c r="M4286" s="65">
        <v>6</v>
      </c>
      <c r="N4286" s="65">
        <v>98.12</v>
      </c>
      <c r="O4286" s="65"/>
    </row>
    <row r="4287" ht="15" spans="1:15">
      <c r="A4287" s="65" t="s">
        <v>36</v>
      </c>
      <c r="B4287" s="65" t="s">
        <v>10292</v>
      </c>
      <c r="C4287" s="65" t="s">
        <v>1939</v>
      </c>
      <c r="D4287" s="65" t="s">
        <v>10222</v>
      </c>
      <c r="E4287" s="65" t="s">
        <v>10221</v>
      </c>
      <c r="F4287" s="65">
        <v>60</v>
      </c>
      <c r="G4287" s="65" t="s">
        <v>10513</v>
      </c>
      <c r="H4287" s="65">
        <v>4</v>
      </c>
      <c r="I4287" s="65">
        <v>720.64</v>
      </c>
      <c r="J4287" s="65">
        <v>2445.88</v>
      </c>
      <c r="K4287" s="65">
        <v>115260</v>
      </c>
      <c r="L4287" s="65">
        <v>2550</v>
      </c>
      <c r="M4287" s="65">
        <v>6</v>
      </c>
      <c r="N4287" s="65">
        <v>98.12</v>
      </c>
      <c r="O4287" s="65"/>
    </row>
    <row r="4288" ht="15" spans="1:15">
      <c r="A4288" s="65" t="s">
        <v>36</v>
      </c>
      <c r="B4288" s="65" t="s">
        <v>10293</v>
      </c>
      <c r="C4288" s="65" t="s">
        <v>1939</v>
      </c>
      <c r="D4288" s="65" t="s">
        <v>10222</v>
      </c>
      <c r="E4288" s="65" t="s">
        <v>10221</v>
      </c>
      <c r="F4288" s="65">
        <v>60</v>
      </c>
      <c r="G4288" s="65" t="s">
        <v>10513</v>
      </c>
      <c r="H4288" s="65">
        <v>4</v>
      </c>
      <c r="I4288" s="65">
        <v>720.64</v>
      </c>
      <c r="J4288" s="65">
        <v>2445.88</v>
      </c>
      <c r="K4288" s="65">
        <v>115260</v>
      </c>
      <c r="L4288" s="65">
        <v>2550</v>
      </c>
      <c r="M4288" s="65">
        <v>6</v>
      </c>
      <c r="N4288" s="65">
        <v>98.12</v>
      </c>
      <c r="O4288" s="65"/>
    </row>
    <row r="4289" ht="15" spans="1:15">
      <c r="A4289" s="65" t="s">
        <v>36</v>
      </c>
      <c r="B4289" s="65" t="s">
        <v>10294</v>
      </c>
      <c r="C4289" s="65" t="s">
        <v>1939</v>
      </c>
      <c r="D4289" s="65" t="s">
        <v>10222</v>
      </c>
      <c r="E4289" s="65" t="s">
        <v>10221</v>
      </c>
      <c r="F4289" s="65">
        <v>60</v>
      </c>
      <c r="G4289" s="65" t="s">
        <v>10513</v>
      </c>
      <c r="H4289" s="65">
        <v>4</v>
      </c>
      <c r="I4289" s="65">
        <v>720.64</v>
      </c>
      <c r="J4289" s="65">
        <v>2445.88</v>
      </c>
      <c r="K4289" s="65">
        <v>115260</v>
      </c>
      <c r="L4289" s="65">
        <v>2550</v>
      </c>
      <c r="M4289" s="65">
        <v>6</v>
      </c>
      <c r="N4289" s="65">
        <v>98.12</v>
      </c>
      <c r="O4289" s="65"/>
    </row>
    <row r="4290" ht="15" spans="1:15">
      <c r="A4290" s="65" t="s">
        <v>36</v>
      </c>
      <c r="B4290" s="65" t="s">
        <v>10295</v>
      </c>
      <c r="C4290" s="65" t="s">
        <v>1939</v>
      </c>
      <c r="D4290" s="65" t="s">
        <v>10222</v>
      </c>
      <c r="E4290" s="65" t="s">
        <v>10221</v>
      </c>
      <c r="F4290" s="65">
        <v>60</v>
      </c>
      <c r="G4290" s="65" t="s">
        <v>10513</v>
      </c>
      <c r="H4290" s="65">
        <v>4</v>
      </c>
      <c r="I4290" s="65">
        <v>720.64</v>
      </c>
      <c r="J4290" s="65">
        <v>2445.88</v>
      </c>
      <c r="K4290" s="65">
        <v>115260</v>
      </c>
      <c r="L4290" s="65">
        <v>2550</v>
      </c>
      <c r="M4290" s="65">
        <v>6</v>
      </c>
      <c r="N4290" s="65">
        <v>98.12</v>
      </c>
      <c r="O4290" s="65"/>
    </row>
    <row r="4291" ht="15" spans="1:15">
      <c r="A4291" s="65" t="s">
        <v>36</v>
      </c>
      <c r="B4291" s="65" t="s">
        <v>10296</v>
      </c>
      <c r="C4291" s="65" t="s">
        <v>1939</v>
      </c>
      <c r="D4291" s="65" t="s">
        <v>10222</v>
      </c>
      <c r="E4291" s="65" t="s">
        <v>10221</v>
      </c>
      <c r="F4291" s="65">
        <v>60</v>
      </c>
      <c r="G4291" s="65" t="s">
        <v>10513</v>
      </c>
      <c r="H4291" s="65">
        <v>4</v>
      </c>
      <c r="I4291" s="65">
        <v>720.64</v>
      </c>
      <c r="J4291" s="65">
        <v>2445.88</v>
      </c>
      <c r="K4291" s="65">
        <v>115260</v>
      </c>
      <c r="L4291" s="65">
        <v>2550</v>
      </c>
      <c r="M4291" s="65">
        <v>6</v>
      </c>
      <c r="N4291" s="65">
        <v>98.12</v>
      </c>
      <c r="O4291" s="65"/>
    </row>
    <row r="4292" ht="15" spans="1:15">
      <c r="A4292" s="65" t="s">
        <v>36</v>
      </c>
      <c r="B4292" s="65" t="s">
        <v>10297</v>
      </c>
      <c r="C4292" s="65" t="s">
        <v>1939</v>
      </c>
      <c r="D4292" s="65" t="s">
        <v>10222</v>
      </c>
      <c r="E4292" s="65" t="s">
        <v>10221</v>
      </c>
      <c r="F4292" s="65">
        <v>60</v>
      </c>
      <c r="G4292" s="65" t="s">
        <v>10513</v>
      </c>
      <c r="H4292" s="65">
        <v>4</v>
      </c>
      <c r="I4292" s="65">
        <v>720.64</v>
      </c>
      <c r="J4292" s="65">
        <v>2445.88</v>
      </c>
      <c r="K4292" s="65">
        <v>115260</v>
      </c>
      <c r="L4292" s="65">
        <v>2550</v>
      </c>
      <c r="M4292" s="65">
        <v>6</v>
      </c>
      <c r="N4292" s="65">
        <v>98.12</v>
      </c>
      <c r="O4292" s="65"/>
    </row>
    <row r="4293" ht="15" spans="1:15">
      <c r="A4293" s="65" t="s">
        <v>36</v>
      </c>
      <c r="B4293" s="65" t="s">
        <v>10298</v>
      </c>
      <c r="C4293" s="65" t="s">
        <v>1939</v>
      </c>
      <c r="D4293" s="65" t="s">
        <v>10222</v>
      </c>
      <c r="E4293" s="65" t="s">
        <v>10221</v>
      </c>
      <c r="F4293" s="65">
        <v>60</v>
      </c>
      <c r="G4293" s="65" t="s">
        <v>10513</v>
      </c>
      <c r="H4293" s="65">
        <v>4</v>
      </c>
      <c r="I4293" s="65">
        <v>720.64</v>
      </c>
      <c r="J4293" s="65">
        <v>2445.88</v>
      </c>
      <c r="K4293" s="65">
        <v>115260</v>
      </c>
      <c r="L4293" s="65">
        <v>2550</v>
      </c>
      <c r="M4293" s="65">
        <v>6</v>
      </c>
      <c r="N4293" s="65">
        <v>98.12</v>
      </c>
      <c r="O4293" s="65"/>
    </row>
    <row r="4294" ht="15" spans="1:15">
      <c r="A4294" s="65" t="s">
        <v>36</v>
      </c>
      <c r="B4294" s="65" t="s">
        <v>10299</v>
      </c>
      <c r="C4294" s="65" t="s">
        <v>1939</v>
      </c>
      <c r="D4294" s="65" t="s">
        <v>10222</v>
      </c>
      <c r="E4294" s="65" t="s">
        <v>10221</v>
      </c>
      <c r="F4294" s="65">
        <v>60</v>
      </c>
      <c r="G4294" s="65" t="s">
        <v>10513</v>
      </c>
      <c r="H4294" s="65">
        <v>4</v>
      </c>
      <c r="I4294" s="65">
        <v>720.64</v>
      </c>
      <c r="J4294" s="65">
        <v>2445.88</v>
      </c>
      <c r="K4294" s="65">
        <v>115260</v>
      </c>
      <c r="L4294" s="65">
        <v>2550</v>
      </c>
      <c r="M4294" s="65">
        <v>6</v>
      </c>
      <c r="N4294" s="65">
        <v>98.12</v>
      </c>
      <c r="O4294" s="65"/>
    </row>
    <row r="4295" ht="15" spans="1:15">
      <c r="A4295" s="65" t="s">
        <v>36</v>
      </c>
      <c r="B4295" s="65" t="s">
        <v>10300</v>
      </c>
      <c r="C4295" s="65" t="s">
        <v>1939</v>
      </c>
      <c r="D4295" s="65" t="s">
        <v>10222</v>
      </c>
      <c r="E4295" s="65" t="s">
        <v>10221</v>
      </c>
      <c r="F4295" s="65">
        <v>60</v>
      </c>
      <c r="G4295" s="65" t="s">
        <v>10513</v>
      </c>
      <c r="H4295" s="65">
        <v>4</v>
      </c>
      <c r="I4295" s="65">
        <v>720.64</v>
      </c>
      <c r="J4295" s="65">
        <v>2445.88</v>
      </c>
      <c r="K4295" s="65">
        <v>115260</v>
      </c>
      <c r="L4295" s="65">
        <v>2550</v>
      </c>
      <c r="M4295" s="65">
        <v>6</v>
      </c>
      <c r="N4295" s="65">
        <v>98.12</v>
      </c>
      <c r="O4295" s="65"/>
    </row>
    <row r="4296" ht="15" spans="1:15">
      <c r="A4296" s="65" t="s">
        <v>36</v>
      </c>
      <c r="B4296" s="65" t="s">
        <v>10301</v>
      </c>
      <c r="C4296" s="65" t="s">
        <v>1939</v>
      </c>
      <c r="D4296" s="65" t="s">
        <v>10222</v>
      </c>
      <c r="E4296" s="65" t="s">
        <v>10221</v>
      </c>
      <c r="F4296" s="65">
        <v>60</v>
      </c>
      <c r="G4296" s="65" t="s">
        <v>10513</v>
      </c>
      <c r="H4296" s="65">
        <v>4</v>
      </c>
      <c r="I4296" s="65">
        <v>720.64</v>
      </c>
      <c r="J4296" s="65">
        <v>2445.88</v>
      </c>
      <c r="K4296" s="65">
        <v>115260</v>
      </c>
      <c r="L4296" s="65">
        <v>2550</v>
      </c>
      <c r="M4296" s="65">
        <v>6</v>
      </c>
      <c r="N4296" s="65">
        <v>98.12</v>
      </c>
      <c r="O4296" s="65"/>
    </row>
    <row r="4297" ht="15" spans="1:15">
      <c r="A4297" s="65" t="s">
        <v>36</v>
      </c>
      <c r="B4297" s="65" t="s">
        <v>10302</v>
      </c>
      <c r="C4297" s="65" t="s">
        <v>1939</v>
      </c>
      <c r="D4297" s="65" t="s">
        <v>10222</v>
      </c>
      <c r="E4297" s="65" t="s">
        <v>10221</v>
      </c>
      <c r="F4297" s="65">
        <v>60</v>
      </c>
      <c r="G4297" s="65" t="s">
        <v>10513</v>
      </c>
      <c r="H4297" s="65">
        <v>4</v>
      </c>
      <c r="I4297" s="65">
        <v>720.79</v>
      </c>
      <c r="J4297" s="65">
        <v>2445.99</v>
      </c>
      <c r="K4297" s="65">
        <v>115260</v>
      </c>
      <c r="L4297" s="65">
        <v>2550</v>
      </c>
      <c r="M4297" s="65">
        <v>6</v>
      </c>
      <c r="N4297" s="65">
        <v>98.01</v>
      </c>
      <c r="O4297" s="65"/>
    </row>
    <row r="4298" ht="15" spans="1:15">
      <c r="A4298" s="65" t="s">
        <v>36</v>
      </c>
      <c r="B4298" s="65" t="s">
        <v>10420</v>
      </c>
      <c r="C4298" s="65" t="s">
        <v>1939</v>
      </c>
      <c r="D4298" s="65" t="s">
        <v>10423</v>
      </c>
      <c r="E4298" s="65" t="s">
        <v>2422</v>
      </c>
      <c r="F4298" s="65">
        <v>28</v>
      </c>
      <c r="G4298" s="65" t="s">
        <v>10513</v>
      </c>
      <c r="H4298" s="65">
        <v>0</v>
      </c>
      <c r="I4298" s="65">
        <v>0</v>
      </c>
      <c r="J4298" s="65">
        <v>2459.7</v>
      </c>
      <c r="K4298" s="65">
        <v>63000</v>
      </c>
      <c r="L4298" s="65">
        <v>2550</v>
      </c>
      <c r="M4298" s="65">
        <v>6</v>
      </c>
      <c r="N4298" s="65">
        <v>84.3</v>
      </c>
      <c r="O4298" s="65"/>
    </row>
    <row r="4299" ht="15" spans="1:15">
      <c r="A4299" s="65" t="s">
        <v>36</v>
      </c>
      <c r="B4299" s="65" t="s">
        <v>10424</v>
      </c>
      <c r="C4299" s="65" t="s">
        <v>1939</v>
      </c>
      <c r="D4299" s="65" t="s">
        <v>10423</v>
      </c>
      <c r="E4299" s="65" t="s">
        <v>2422</v>
      </c>
      <c r="F4299" s="65">
        <v>28</v>
      </c>
      <c r="G4299" s="65" t="s">
        <v>10513</v>
      </c>
      <c r="H4299" s="65">
        <v>0</v>
      </c>
      <c r="I4299" s="65">
        <v>0</v>
      </c>
      <c r="J4299" s="65">
        <v>2459.7</v>
      </c>
      <c r="K4299" s="65">
        <v>63000</v>
      </c>
      <c r="L4299" s="65">
        <v>2550</v>
      </c>
      <c r="M4299" s="65">
        <v>6</v>
      </c>
      <c r="N4299" s="65">
        <v>84.3</v>
      </c>
      <c r="O4299" s="65"/>
    </row>
    <row r="4300" ht="15" spans="1:15">
      <c r="A4300" s="65" t="s">
        <v>36</v>
      </c>
      <c r="B4300" s="65" t="s">
        <v>10426</v>
      </c>
      <c r="C4300" s="65" t="s">
        <v>1939</v>
      </c>
      <c r="D4300" s="65" t="s">
        <v>10423</v>
      </c>
      <c r="E4300" s="65" t="s">
        <v>2422</v>
      </c>
      <c r="F4300" s="65">
        <v>28</v>
      </c>
      <c r="G4300" s="65" t="s">
        <v>10513</v>
      </c>
      <c r="H4300" s="65">
        <v>0</v>
      </c>
      <c r="I4300" s="65">
        <v>0</v>
      </c>
      <c r="J4300" s="65">
        <v>2459.7</v>
      </c>
      <c r="K4300" s="65">
        <v>63000</v>
      </c>
      <c r="L4300" s="65">
        <v>2550</v>
      </c>
      <c r="M4300" s="65">
        <v>6</v>
      </c>
      <c r="N4300" s="65">
        <v>84.3</v>
      </c>
      <c r="O4300" s="65"/>
    </row>
    <row r="4301" ht="15" spans="1:15">
      <c r="A4301" s="65" t="s">
        <v>36</v>
      </c>
      <c r="B4301" s="65" t="s">
        <v>10428</v>
      </c>
      <c r="C4301" s="65" t="s">
        <v>1939</v>
      </c>
      <c r="D4301" s="65" t="s">
        <v>10423</v>
      </c>
      <c r="E4301" s="65" t="s">
        <v>2422</v>
      </c>
      <c r="F4301" s="65">
        <v>28</v>
      </c>
      <c r="G4301" s="65" t="s">
        <v>10513</v>
      </c>
      <c r="H4301" s="65">
        <v>0</v>
      </c>
      <c r="I4301" s="65">
        <v>0</v>
      </c>
      <c r="J4301" s="65">
        <v>2459.7</v>
      </c>
      <c r="K4301" s="65">
        <v>63000</v>
      </c>
      <c r="L4301" s="65">
        <v>2550</v>
      </c>
      <c r="M4301" s="65">
        <v>6</v>
      </c>
      <c r="N4301" s="65">
        <v>84.3</v>
      </c>
      <c r="O4301" s="65"/>
    </row>
    <row r="4302" ht="15" spans="1:15">
      <c r="A4302" s="65" t="s">
        <v>36</v>
      </c>
      <c r="B4302" s="65" t="s">
        <v>10430</v>
      </c>
      <c r="C4302" s="65" t="s">
        <v>1939</v>
      </c>
      <c r="D4302" s="65" t="s">
        <v>10423</v>
      </c>
      <c r="E4302" s="65" t="s">
        <v>2422</v>
      </c>
      <c r="F4302" s="65">
        <v>28</v>
      </c>
      <c r="G4302" s="65" t="s">
        <v>10513</v>
      </c>
      <c r="H4302" s="65">
        <v>0</v>
      </c>
      <c r="I4302" s="65">
        <v>0</v>
      </c>
      <c r="J4302" s="65">
        <v>2459.7</v>
      </c>
      <c r="K4302" s="65">
        <v>63000</v>
      </c>
      <c r="L4302" s="65">
        <v>2550</v>
      </c>
      <c r="M4302" s="65">
        <v>6</v>
      </c>
      <c r="N4302" s="65">
        <v>84.3</v>
      </c>
      <c r="O4302" s="65"/>
    </row>
    <row r="4303" ht="15" spans="1:15">
      <c r="A4303" s="65" t="s">
        <v>36</v>
      </c>
      <c r="B4303" s="65" t="s">
        <v>10432</v>
      </c>
      <c r="C4303" s="65" t="s">
        <v>1939</v>
      </c>
      <c r="D4303" s="65" t="s">
        <v>10423</v>
      </c>
      <c r="E4303" s="65" t="s">
        <v>2422</v>
      </c>
      <c r="F4303" s="65">
        <v>28</v>
      </c>
      <c r="G4303" s="65" t="s">
        <v>10513</v>
      </c>
      <c r="H4303" s="65">
        <v>0</v>
      </c>
      <c r="I4303" s="65">
        <v>0</v>
      </c>
      <c r="J4303" s="65">
        <v>2459.7</v>
      </c>
      <c r="K4303" s="65">
        <v>63000</v>
      </c>
      <c r="L4303" s="65">
        <v>2550</v>
      </c>
      <c r="M4303" s="65">
        <v>6</v>
      </c>
      <c r="N4303" s="65">
        <v>84.3</v>
      </c>
      <c r="O4303" s="65"/>
    </row>
    <row r="4304" ht="15" spans="1:15">
      <c r="A4304" s="65" t="s">
        <v>36</v>
      </c>
      <c r="B4304" s="65" t="s">
        <v>10434</v>
      </c>
      <c r="C4304" s="65" t="s">
        <v>1939</v>
      </c>
      <c r="D4304" s="65" t="s">
        <v>10423</v>
      </c>
      <c r="E4304" s="65" t="s">
        <v>2422</v>
      </c>
      <c r="F4304" s="65">
        <v>28</v>
      </c>
      <c r="G4304" s="65" t="s">
        <v>10513</v>
      </c>
      <c r="H4304" s="65">
        <v>0</v>
      </c>
      <c r="I4304" s="65">
        <v>0</v>
      </c>
      <c r="J4304" s="65">
        <v>2459.7</v>
      </c>
      <c r="K4304" s="65">
        <v>63000</v>
      </c>
      <c r="L4304" s="65">
        <v>2550</v>
      </c>
      <c r="M4304" s="65">
        <v>6</v>
      </c>
      <c r="N4304" s="65">
        <v>84.3</v>
      </c>
      <c r="O4304" s="65"/>
    </row>
    <row r="4305" ht="15" spans="1:15">
      <c r="A4305" s="65" t="s">
        <v>36</v>
      </c>
      <c r="B4305" s="65" t="s">
        <v>10436</v>
      </c>
      <c r="C4305" s="65" t="s">
        <v>1939</v>
      </c>
      <c r="D4305" s="65" t="s">
        <v>10423</v>
      </c>
      <c r="E4305" s="65" t="s">
        <v>2422</v>
      </c>
      <c r="F4305" s="65">
        <v>28</v>
      </c>
      <c r="G4305" s="65" t="s">
        <v>10513</v>
      </c>
      <c r="H4305" s="65">
        <v>0</v>
      </c>
      <c r="I4305" s="65">
        <v>0</v>
      </c>
      <c r="J4305" s="65">
        <v>2459.7</v>
      </c>
      <c r="K4305" s="65">
        <v>63000</v>
      </c>
      <c r="L4305" s="65">
        <v>2550</v>
      </c>
      <c r="M4305" s="65">
        <v>6</v>
      </c>
      <c r="N4305" s="65">
        <v>84.3</v>
      </c>
      <c r="O4305" s="65"/>
    </row>
    <row r="4306" ht="15" spans="1:15">
      <c r="A4306" s="65" t="s">
        <v>36</v>
      </c>
      <c r="B4306" s="65" t="s">
        <v>10438</v>
      </c>
      <c r="C4306" s="65" t="s">
        <v>1939</v>
      </c>
      <c r="D4306" s="65" t="s">
        <v>10423</v>
      </c>
      <c r="E4306" s="65" t="s">
        <v>2422</v>
      </c>
      <c r="F4306" s="65">
        <v>28</v>
      </c>
      <c r="G4306" s="65" t="s">
        <v>10513</v>
      </c>
      <c r="H4306" s="65">
        <v>0</v>
      </c>
      <c r="I4306" s="65">
        <v>0</v>
      </c>
      <c r="J4306" s="65">
        <v>2459.7</v>
      </c>
      <c r="K4306" s="65">
        <v>63000</v>
      </c>
      <c r="L4306" s="65">
        <v>2550</v>
      </c>
      <c r="M4306" s="65">
        <v>6</v>
      </c>
      <c r="N4306" s="65">
        <v>84.3</v>
      </c>
      <c r="O4306" s="65"/>
    </row>
    <row r="4307" ht="15" spans="1:15">
      <c r="A4307" s="65" t="s">
        <v>36</v>
      </c>
      <c r="B4307" s="65" t="s">
        <v>10440</v>
      </c>
      <c r="C4307" s="65" t="s">
        <v>1939</v>
      </c>
      <c r="D4307" s="65" t="s">
        <v>10423</v>
      </c>
      <c r="E4307" s="65" t="s">
        <v>2422</v>
      </c>
      <c r="F4307" s="65">
        <v>28</v>
      </c>
      <c r="G4307" s="65" t="s">
        <v>10513</v>
      </c>
      <c r="H4307" s="65">
        <v>0</v>
      </c>
      <c r="I4307" s="65">
        <v>0</v>
      </c>
      <c r="J4307" s="65">
        <v>2459.7</v>
      </c>
      <c r="K4307" s="65">
        <v>63000</v>
      </c>
      <c r="L4307" s="65">
        <v>2550</v>
      </c>
      <c r="M4307" s="65">
        <v>6</v>
      </c>
      <c r="N4307" s="65">
        <v>84.3</v>
      </c>
      <c r="O4307" s="65"/>
    </row>
    <row r="4308" ht="15" spans="1:15">
      <c r="A4308" s="65" t="s">
        <v>36</v>
      </c>
      <c r="B4308" s="65" t="s">
        <v>10442</v>
      </c>
      <c r="C4308" s="65" t="s">
        <v>1939</v>
      </c>
      <c r="D4308" s="65" t="s">
        <v>10423</v>
      </c>
      <c r="E4308" s="65" t="s">
        <v>2422</v>
      </c>
      <c r="F4308" s="65">
        <v>28</v>
      </c>
      <c r="G4308" s="65" t="s">
        <v>10513</v>
      </c>
      <c r="H4308" s="65">
        <v>0</v>
      </c>
      <c r="I4308" s="65">
        <v>0</v>
      </c>
      <c r="J4308" s="65">
        <v>2459.7</v>
      </c>
      <c r="K4308" s="65">
        <v>63000</v>
      </c>
      <c r="L4308" s="65">
        <v>2550</v>
      </c>
      <c r="M4308" s="65">
        <v>6</v>
      </c>
      <c r="N4308" s="65">
        <v>84.3</v>
      </c>
      <c r="O4308" s="65"/>
    </row>
    <row r="4309" ht="15" spans="1:15">
      <c r="A4309" s="65" t="s">
        <v>36</v>
      </c>
      <c r="B4309" s="65" t="s">
        <v>10444</v>
      </c>
      <c r="C4309" s="65" t="s">
        <v>1939</v>
      </c>
      <c r="D4309" s="65" t="s">
        <v>10423</v>
      </c>
      <c r="E4309" s="65" t="s">
        <v>2422</v>
      </c>
      <c r="F4309" s="65">
        <v>28</v>
      </c>
      <c r="G4309" s="65" t="s">
        <v>10513</v>
      </c>
      <c r="H4309" s="65">
        <v>0</v>
      </c>
      <c r="I4309" s="65">
        <v>0</v>
      </c>
      <c r="J4309" s="65">
        <v>2459.7</v>
      </c>
      <c r="K4309" s="65">
        <v>63000</v>
      </c>
      <c r="L4309" s="65">
        <v>2550</v>
      </c>
      <c r="M4309" s="65">
        <v>6</v>
      </c>
      <c r="N4309" s="65">
        <v>84.3</v>
      </c>
      <c r="O4309" s="65"/>
    </row>
    <row r="4310" ht="15" spans="1:15">
      <c r="A4310" s="65" t="s">
        <v>36</v>
      </c>
      <c r="B4310" s="65" t="s">
        <v>10446</v>
      </c>
      <c r="C4310" s="65" t="s">
        <v>1939</v>
      </c>
      <c r="D4310" s="65" t="s">
        <v>10423</v>
      </c>
      <c r="E4310" s="65" t="s">
        <v>2422</v>
      </c>
      <c r="F4310" s="65">
        <v>28</v>
      </c>
      <c r="G4310" s="65" t="s">
        <v>10513</v>
      </c>
      <c r="H4310" s="65">
        <v>0</v>
      </c>
      <c r="I4310" s="65">
        <v>0</v>
      </c>
      <c r="J4310" s="65">
        <v>2459.7</v>
      </c>
      <c r="K4310" s="65">
        <v>63000</v>
      </c>
      <c r="L4310" s="65">
        <v>2550</v>
      </c>
      <c r="M4310" s="65">
        <v>6</v>
      </c>
      <c r="N4310" s="65">
        <v>84.3</v>
      </c>
      <c r="O4310" s="65"/>
    </row>
    <row r="4311" ht="15" spans="1:15">
      <c r="A4311" s="65" t="s">
        <v>36</v>
      </c>
      <c r="B4311" s="65" t="s">
        <v>10448</v>
      </c>
      <c r="C4311" s="65" t="s">
        <v>1939</v>
      </c>
      <c r="D4311" s="65" t="s">
        <v>10423</v>
      </c>
      <c r="E4311" s="65" t="s">
        <v>2422</v>
      </c>
      <c r="F4311" s="65">
        <v>28</v>
      </c>
      <c r="G4311" s="65" t="s">
        <v>10513</v>
      </c>
      <c r="H4311" s="65">
        <v>0</v>
      </c>
      <c r="I4311" s="65">
        <v>0</v>
      </c>
      <c r="J4311" s="65">
        <v>2459.7</v>
      </c>
      <c r="K4311" s="65">
        <v>63000</v>
      </c>
      <c r="L4311" s="65">
        <v>2550</v>
      </c>
      <c r="M4311" s="65">
        <v>6</v>
      </c>
      <c r="N4311" s="65">
        <v>84.3</v>
      </c>
      <c r="O4311" s="65"/>
    </row>
    <row r="4312" ht="15" spans="1:15">
      <c r="A4312" s="65" t="s">
        <v>36</v>
      </c>
      <c r="B4312" s="65" t="s">
        <v>10450</v>
      </c>
      <c r="C4312" s="65" t="s">
        <v>1939</v>
      </c>
      <c r="D4312" s="65" t="s">
        <v>10423</v>
      </c>
      <c r="E4312" s="65" t="s">
        <v>2422</v>
      </c>
      <c r="F4312" s="65">
        <v>28</v>
      </c>
      <c r="G4312" s="65" t="s">
        <v>10513</v>
      </c>
      <c r="H4312" s="65">
        <v>0</v>
      </c>
      <c r="I4312" s="65">
        <v>0</v>
      </c>
      <c r="J4312" s="65">
        <v>2459.7</v>
      </c>
      <c r="K4312" s="65">
        <v>63000</v>
      </c>
      <c r="L4312" s="65">
        <v>2550</v>
      </c>
      <c r="M4312" s="65">
        <v>6</v>
      </c>
      <c r="N4312" s="65">
        <v>84.3</v>
      </c>
      <c r="O4312" s="65"/>
    </row>
    <row r="4313" ht="15" spans="1:15">
      <c r="A4313" s="65" t="s">
        <v>36</v>
      </c>
      <c r="B4313" s="65" t="s">
        <v>10452</v>
      </c>
      <c r="C4313" s="65" t="s">
        <v>1939</v>
      </c>
      <c r="D4313" s="65" t="s">
        <v>10423</v>
      </c>
      <c r="E4313" s="65" t="s">
        <v>2422</v>
      </c>
      <c r="F4313" s="65">
        <v>28</v>
      </c>
      <c r="G4313" s="65" t="s">
        <v>10513</v>
      </c>
      <c r="H4313" s="65">
        <v>0</v>
      </c>
      <c r="I4313" s="65">
        <v>0</v>
      </c>
      <c r="J4313" s="65">
        <v>2459.7</v>
      </c>
      <c r="K4313" s="65">
        <v>63000</v>
      </c>
      <c r="L4313" s="65">
        <v>2550</v>
      </c>
      <c r="M4313" s="65">
        <v>6</v>
      </c>
      <c r="N4313" s="65">
        <v>84.3</v>
      </c>
      <c r="O4313" s="65"/>
    </row>
    <row r="4314" ht="15" spans="1:15">
      <c r="A4314" s="65" t="s">
        <v>36</v>
      </c>
      <c r="B4314" s="65" t="s">
        <v>10454</v>
      </c>
      <c r="C4314" s="65" t="s">
        <v>1939</v>
      </c>
      <c r="D4314" s="65" t="s">
        <v>10423</v>
      </c>
      <c r="E4314" s="65" t="s">
        <v>2422</v>
      </c>
      <c r="F4314" s="65">
        <v>28</v>
      </c>
      <c r="G4314" s="65" t="s">
        <v>10513</v>
      </c>
      <c r="H4314" s="65">
        <v>0</v>
      </c>
      <c r="I4314" s="65">
        <v>0</v>
      </c>
      <c r="J4314" s="65">
        <v>2459.7</v>
      </c>
      <c r="K4314" s="65">
        <v>63000</v>
      </c>
      <c r="L4314" s="65">
        <v>2550</v>
      </c>
      <c r="M4314" s="65">
        <v>6</v>
      </c>
      <c r="N4314" s="65">
        <v>84.3</v>
      </c>
      <c r="O4314" s="65"/>
    </row>
    <row r="4315" ht="15" spans="1:15">
      <c r="A4315" s="65" t="s">
        <v>36</v>
      </c>
      <c r="B4315" s="65" t="s">
        <v>10456</v>
      </c>
      <c r="C4315" s="65" t="s">
        <v>1939</v>
      </c>
      <c r="D4315" s="65" t="s">
        <v>10423</v>
      </c>
      <c r="E4315" s="65" t="s">
        <v>2422</v>
      </c>
      <c r="F4315" s="65">
        <v>28</v>
      </c>
      <c r="G4315" s="65" t="s">
        <v>10513</v>
      </c>
      <c r="H4315" s="65">
        <v>0</v>
      </c>
      <c r="I4315" s="65">
        <v>0</v>
      </c>
      <c r="J4315" s="65">
        <v>2459.7</v>
      </c>
      <c r="K4315" s="65">
        <v>63000</v>
      </c>
      <c r="L4315" s="65">
        <v>2550</v>
      </c>
      <c r="M4315" s="65">
        <v>6</v>
      </c>
      <c r="N4315" s="65">
        <v>84.3</v>
      </c>
      <c r="O4315" s="65"/>
    </row>
    <row r="4316" ht="15" spans="1:15">
      <c r="A4316" s="65" t="s">
        <v>36</v>
      </c>
      <c r="B4316" s="65" t="s">
        <v>10458</v>
      </c>
      <c r="C4316" s="65" t="s">
        <v>1939</v>
      </c>
      <c r="D4316" s="65" t="s">
        <v>10423</v>
      </c>
      <c r="E4316" s="65" t="s">
        <v>2422</v>
      </c>
      <c r="F4316" s="65">
        <v>28</v>
      </c>
      <c r="G4316" s="65" t="s">
        <v>10513</v>
      </c>
      <c r="H4316" s="65">
        <v>0</v>
      </c>
      <c r="I4316" s="65">
        <v>0</v>
      </c>
      <c r="J4316" s="65">
        <v>2459.7</v>
      </c>
      <c r="K4316" s="65">
        <v>63000</v>
      </c>
      <c r="L4316" s="65">
        <v>2550</v>
      </c>
      <c r="M4316" s="65">
        <v>6</v>
      </c>
      <c r="N4316" s="65">
        <v>84.3</v>
      </c>
      <c r="O4316" s="65"/>
    </row>
    <row r="4317" ht="15" spans="1:15">
      <c r="A4317" s="65" t="s">
        <v>36</v>
      </c>
      <c r="B4317" s="65" t="s">
        <v>10460</v>
      </c>
      <c r="C4317" s="65" t="s">
        <v>1939</v>
      </c>
      <c r="D4317" s="65" t="s">
        <v>10423</v>
      </c>
      <c r="E4317" s="65" t="s">
        <v>2422</v>
      </c>
      <c r="F4317" s="65">
        <v>28</v>
      </c>
      <c r="G4317" s="65" t="s">
        <v>10513</v>
      </c>
      <c r="H4317" s="65">
        <v>0</v>
      </c>
      <c r="I4317" s="65">
        <v>0</v>
      </c>
      <c r="J4317" s="65">
        <v>2459.7</v>
      </c>
      <c r="K4317" s="65">
        <v>63000</v>
      </c>
      <c r="L4317" s="65">
        <v>2550</v>
      </c>
      <c r="M4317" s="65">
        <v>6</v>
      </c>
      <c r="N4317" s="65">
        <v>84.3</v>
      </c>
      <c r="O4317" s="65"/>
    </row>
    <row r="4318" ht="15" spans="1:15">
      <c r="A4318" s="65" t="s">
        <v>36</v>
      </c>
      <c r="B4318" s="65" t="s">
        <v>10462</v>
      </c>
      <c r="C4318" s="65" t="s">
        <v>1939</v>
      </c>
      <c r="D4318" s="65" t="s">
        <v>10465</v>
      </c>
      <c r="E4318" s="65" t="s">
        <v>2422</v>
      </c>
      <c r="F4318" s="65">
        <v>28</v>
      </c>
      <c r="G4318" s="65" t="s">
        <v>10513</v>
      </c>
      <c r="H4318" s="65">
        <v>0</v>
      </c>
      <c r="I4318" s="65">
        <v>0</v>
      </c>
      <c r="J4318" s="65">
        <v>2459.7</v>
      </c>
      <c r="K4318" s="65">
        <v>63000</v>
      </c>
      <c r="L4318" s="65">
        <v>2550</v>
      </c>
      <c r="M4318" s="65">
        <v>6</v>
      </c>
      <c r="N4318" s="65">
        <v>84.3</v>
      </c>
      <c r="O4318" s="65"/>
    </row>
    <row r="4319" ht="15" spans="1:15">
      <c r="A4319" s="65" t="s">
        <v>36</v>
      </c>
      <c r="B4319" s="65" t="s">
        <v>10466</v>
      </c>
      <c r="C4319" s="65" t="s">
        <v>1939</v>
      </c>
      <c r="D4319" s="65" t="s">
        <v>10465</v>
      </c>
      <c r="E4319" s="65" t="s">
        <v>2422</v>
      </c>
      <c r="F4319" s="65">
        <v>28</v>
      </c>
      <c r="G4319" s="65" t="s">
        <v>10513</v>
      </c>
      <c r="H4319" s="65">
        <v>0</v>
      </c>
      <c r="I4319" s="65">
        <v>0</v>
      </c>
      <c r="J4319" s="65">
        <v>2459.7</v>
      </c>
      <c r="K4319" s="65">
        <v>63000</v>
      </c>
      <c r="L4319" s="65">
        <v>2550</v>
      </c>
      <c r="M4319" s="65">
        <v>6</v>
      </c>
      <c r="N4319" s="65">
        <v>84.3</v>
      </c>
      <c r="O4319" s="65"/>
    </row>
    <row r="4320" ht="15" spans="1:15">
      <c r="A4320" s="65" t="s">
        <v>36</v>
      </c>
      <c r="B4320" s="65" t="s">
        <v>10468</v>
      </c>
      <c r="C4320" s="65" t="s">
        <v>1939</v>
      </c>
      <c r="D4320" s="65" t="s">
        <v>10465</v>
      </c>
      <c r="E4320" s="65" t="s">
        <v>2422</v>
      </c>
      <c r="F4320" s="65">
        <v>28</v>
      </c>
      <c r="G4320" s="65" t="s">
        <v>10513</v>
      </c>
      <c r="H4320" s="65">
        <v>0</v>
      </c>
      <c r="I4320" s="65">
        <v>0</v>
      </c>
      <c r="J4320" s="65">
        <v>2459.7</v>
      </c>
      <c r="K4320" s="65">
        <v>63000</v>
      </c>
      <c r="L4320" s="65">
        <v>2550</v>
      </c>
      <c r="M4320" s="65">
        <v>6</v>
      </c>
      <c r="N4320" s="65">
        <v>84.3</v>
      </c>
      <c r="O4320" s="65"/>
    </row>
    <row r="4321" ht="15" spans="1:15">
      <c r="A4321" s="65" t="s">
        <v>36</v>
      </c>
      <c r="B4321" s="65" t="s">
        <v>10470</v>
      </c>
      <c r="C4321" s="65" t="s">
        <v>1939</v>
      </c>
      <c r="D4321" s="65" t="s">
        <v>10473</v>
      </c>
      <c r="E4321" s="65" t="s">
        <v>2422</v>
      </c>
      <c r="F4321" s="65">
        <v>28</v>
      </c>
      <c r="G4321" s="65" t="s">
        <v>10513</v>
      </c>
      <c r="H4321" s="65">
        <v>0</v>
      </c>
      <c r="I4321" s="65">
        <v>0</v>
      </c>
      <c r="J4321" s="65">
        <v>2459.7</v>
      </c>
      <c r="K4321" s="65">
        <v>63000</v>
      </c>
      <c r="L4321" s="65">
        <v>2550</v>
      </c>
      <c r="M4321" s="65">
        <v>6</v>
      </c>
      <c r="N4321" s="65">
        <v>84.3</v>
      </c>
      <c r="O4321" s="65"/>
    </row>
    <row r="4322" ht="15" spans="1:15">
      <c r="A4322" s="65" t="s">
        <v>36</v>
      </c>
      <c r="B4322" s="65" t="s">
        <v>10474</v>
      </c>
      <c r="C4322" s="65" t="s">
        <v>1939</v>
      </c>
      <c r="D4322" s="65" t="s">
        <v>10473</v>
      </c>
      <c r="E4322" s="65" t="s">
        <v>2422</v>
      </c>
      <c r="F4322" s="65">
        <v>28</v>
      </c>
      <c r="G4322" s="65" t="s">
        <v>10513</v>
      </c>
      <c r="H4322" s="65">
        <v>0</v>
      </c>
      <c r="I4322" s="65">
        <v>0</v>
      </c>
      <c r="J4322" s="65">
        <v>2459.7</v>
      </c>
      <c r="K4322" s="65">
        <v>63000</v>
      </c>
      <c r="L4322" s="65">
        <v>2550</v>
      </c>
      <c r="M4322" s="65">
        <v>6</v>
      </c>
      <c r="N4322" s="65">
        <v>84.3</v>
      </c>
      <c r="O4322" s="65"/>
    </row>
    <row r="4323" ht="15" spans="1:15">
      <c r="A4323" s="65" t="s">
        <v>36</v>
      </c>
      <c r="B4323" s="65" t="s">
        <v>10103</v>
      </c>
      <c r="C4323" s="65" t="s">
        <v>1939</v>
      </c>
      <c r="D4323" s="65" t="s">
        <v>10104</v>
      </c>
      <c r="E4323" s="65" t="s">
        <v>2422</v>
      </c>
      <c r="F4323" s="65">
        <v>60</v>
      </c>
      <c r="G4323" s="65" t="s">
        <v>10513</v>
      </c>
      <c r="H4323" s="65">
        <v>4</v>
      </c>
      <c r="I4323" s="65">
        <v>711.26</v>
      </c>
      <c r="J4323" s="65">
        <v>2414.05</v>
      </c>
      <c r="K4323" s="65">
        <v>113760</v>
      </c>
      <c r="L4323" s="65">
        <v>2500</v>
      </c>
      <c r="M4323" s="65">
        <v>6</v>
      </c>
      <c r="N4323" s="65">
        <v>79.95</v>
      </c>
      <c r="O4323" s="65"/>
    </row>
    <row r="4324" ht="15" spans="1:15">
      <c r="A4324" s="65" t="s">
        <v>36</v>
      </c>
      <c r="B4324" s="65" t="s">
        <v>10105</v>
      </c>
      <c r="C4324" s="65" t="s">
        <v>1939</v>
      </c>
      <c r="D4324" s="65" t="s">
        <v>10104</v>
      </c>
      <c r="E4324" s="65" t="s">
        <v>2422</v>
      </c>
      <c r="F4324" s="65">
        <v>60</v>
      </c>
      <c r="G4324" s="65" t="s">
        <v>10513</v>
      </c>
      <c r="H4324" s="65">
        <v>4</v>
      </c>
      <c r="I4324" s="65">
        <v>711.26</v>
      </c>
      <c r="J4324" s="65">
        <v>2414.05</v>
      </c>
      <c r="K4324" s="65">
        <v>113760</v>
      </c>
      <c r="L4324" s="65">
        <v>2500</v>
      </c>
      <c r="M4324" s="65">
        <v>6</v>
      </c>
      <c r="N4324" s="65">
        <v>79.95</v>
      </c>
      <c r="O4324" s="65"/>
    </row>
    <row r="4325" ht="15" spans="1:15">
      <c r="A4325" s="65" t="s">
        <v>36</v>
      </c>
      <c r="B4325" s="65" t="s">
        <v>10106</v>
      </c>
      <c r="C4325" s="65" t="s">
        <v>1939</v>
      </c>
      <c r="D4325" s="65" t="s">
        <v>10104</v>
      </c>
      <c r="E4325" s="65" t="s">
        <v>2422</v>
      </c>
      <c r="F4325" s="65">
        <v>60</v>
      </c>
      <c r="G4325" s="65" t="s">
        <v>10513</v>
      </c>
      <c r="H4325" s="65">
        <v>4</v>
      </c>
      <c r="I4325" s="65">
        <v>711.26</v>
      </c>
      <c r="J4325" s="65">
        <v>2414.05</v>
      </c>
      <c r="K4325" s="65">
        <v>113760</v>
      </c>
      <c r="L4325" s="65">
        <v>2500</v>
      </c>
      <c r="M4325" s="65">
        <v>6</v>
      </c>
      <c r="N4325" s="65">
        <v>79.95</v>
      </c>
      <c r="O4325" s="65"/>
    </row>
    <row r="4326" ht="15" spans="1:15">
      <c r="A4326" s="65" t="s">
        <v>36</v>
      </c>
      <c r="B4326" s="65" t="s">
        <v>10107</v>
      </c>
      <c r="C4326" s="65" t="s">
        <v>1939</v>
      </c>
      <c r="D4326" s="65" t="s">
        <v>10104</v>
      </c>
      <c r="E4326" s="65" t="s">
        <v>2422</v>
      </c>
      <c r="F4326" s="65">
        <v>60</v>
      </c>
      <c r="G4326" s="65" t="s">
        <v>10513</v>
      </c>
      <c r="H4326" s="65">
        <v>4</v>
      </c>
      <c r="I4326" s="65">
        <v>711.26</v>
      </c>
      <c r="J4326" s="65">
        <v>2414.05</v>
      </c>
      <c r="K4326" s="65">
        <v>113760</v>
      </c>
      <c r="L4326" s="65">
        <v>2500</v>
      </c>
      <c r="M4326" s="65">
        <v>6</v>
      </c>
      <c r="N4326" s="65">
        <v>79.95</v>
      </c>
      <c r="O4326" s="65"/>
    </row>
    <row r="4327" ht="15" spans="1:15">
      <c r="A4327" s="65" t="s">
        <v>36</v>
      </c>
      <c r="B4327" s="65" t="s">
        <v>10108</v>
      </c>
      <c r="C4327" s="65" t="s">
        <v>1939</v>
      </c>
      <c r="D4327" s="65" t="s">
        <v>10104</v>
      </c>
      <c r="E4327" s="65" t="s">
        <v>2422</v>
      </c>
      <c r="F4327" s="65">
        <v>60</v>
      </c>
      <c r="G4327" s="65" t="s">
        <v>10513</v>
      </c>
      <c r="H4327" s="65">
        <v>4</v>
      </c>
      <c r="I4327" s="65">
        <v>711.26</v>
      </c>
      <c r="J4327" s="65">
        <v>2414.05</v>
      </c>
      <c r="K4327" s="65">
        <v>113760</v>
      </c>
      <c r="L4327" s="65">
        <v>2500</v>
      </c>
      <c r="M4327" s="65">
        <v>6</v>
      </c>
      <c r="N4327" s="65">
        <v>79.95</v>
      </c>
      <c r="O4327" s="65"/>
    </row>
    <row r="4328" ht="15" spans="1:15">
      <c r="A4328" s="65" t="s">
        <v>36</v>
      </c>
      <c r="B4328" s="65" t="s">
        <v>10109</v>
      </c>
      <c r="C4328" s="65" t="s">
        <v>1939</v>
      </c>
      <c r="D4328" s="65" t="s">
        <v>10104</v>
      </c>
      <c r="E4328" s="65" t="s">
        <v>2422</v>
      </c>
      <c r="F4328" s="65">
        <v>60</v>
      </c>
      <c r="G4328" s="65" t="s">
        <v>10513</v>
      </c>
      <c r="H4328" s="65">
        <v>4</v>
      </c>
      <c r="I4328" s="65">
        <v>711.26</v>
      </c>
      <c r="J4328" s="65">
        <v>2414.05</v>
      </c>
      <c r="K4328" s="65">
        <v>113760</v>
      </c>
      <c r="L4328" s="65">
        <v>2500</v>
      </c>
      <c r="M4328" s="65">
        <v>6</v>
      </c>
      <c r="N4328" s="65">
        <v>79.95</v>
      </c>
      <c r="O4328" s="65"/>
    </row>
    <row r="4329" ht="15" spans="1:15">
      <c r="A4329" s="65" t="s">
        <v>36</v>
      </c>
      <c r="B4329" s="65" t="s">
        <v>10110</v>
      </c>
      <c r="C4329" s="65" t="s">
        <v>1939</v>
      </c>
      <c r="D4329" s="65" t="s">
        <v>10104</v>
      </c>
      <c r="E4329" s="65" t="s">
        <v>2422</v>
      </c>
      <c r="F4329" s="65">
        <v>60</v>
      </c>
      <c r="G4329" s="65" t="s">
        <v>10513</v>
      </c>
      <c r="H4329" s="65">
        <v>4</v>
      </c>
      <c r="I4329" s="65">
        <v>711.26</v>
      </c>
      <c r="J4329" s="65">
        <v>2414.05</v>
      </c>
      <c r="K4329" s="65">
        <v>113760</v>
      </c>
      <c r="L4329" s="65">
        <v>2500</v>
      </c>
      <c r="M4329" s="65">
        <v>6</v>
      </c>
      <c r="N4329" s="65">
        <v>79.95</v>
      </c>
      <c r="O4329" s="65"/>
    </row>
    <row r="4330" ht="15" spans="1:15">
      <c r="A4330" s="65" t="s">
        <v>36</v>
      </c>
      <c r="B4330" s="65" t="s">
        <v>10111</v>
      </c>
      <c r="C4330" s="65" t="s">
        <v>1939</v>
      </c>
      <c r="D4330" s="65" t="s">
        <v>10104</v>
      </c>
      <c r="E4330" s="65" t="s">
        <v>2422</v>
      </c>
      <c r="F4330" s="65">
        <v>60</v>
      </c>
      <c r="G4330" s="65" t="s">
        <v>10513</v>
      </c>
      <c r="H4330" s="65">
        <v>4</v>
      </c>
      <c r="I4330" s="65">
        <v>711.26</v>
      </c>
      <c r="J4330" s="65">
        <v>2414.05</v>
      </c>
      <c r="K4330" s="65">
        <v>113760</v>
      </c>
      <c r="L4330" s="65">
        <v>2500</v>
      </c>
      <c r="M4330" s="65">
        <v>6</v>
      </c>
      <c r="N4330" s="65">
        <v>79.95</v>
      </c>
      <c r="O4330" s="65"/>
    </row>
    <row r="4331" ht="15" spans="1:15">
      <c r="A4331" s="65" t="s">
        <v>36</v>
      </c>
      <c r="B4331" s="65" t="s">
        <v>10112</v>
      </c>
      <c r="C4331" s="65" t="s">
        <v>1939</v>
      </c>
      <c r="D4331" s="65" t="s">
        <v>10104</v>
      </c>
      <c r="E4331" s="65" t="s">
        <v>2422</v>
      </c>
      <c r="F4331" s="65">
        <v>60</v>
      </c>
      <c r="G4331" s="65" t="s">
        <v>10513</v>
      </c>
      <c r="H4331" s="65">
        <v>4</v>
      </c>
      <c r="I4331" s="65">
        <v>711.26</v>
      </c>
      <c r="J4331" s="65">
        <v>2414.05</v>
      </c>
      <c r="K4331" s="65">
        <v>113760</v>
      </c>
      <c r="L4331" s="65">
        <v>2500</v>
      </c>
      <c r="M4331" s="65">
        <v>6</v>
      </c>
      <c r="N4331" s="65">
        <v>79.95</v>
      </c>
      <c r="O4331" s="65"/>
    </row>
    <row r="4332" ht="15" spans="1:15">
      <c r="A4332" s="65" t="s">
        <v>36</v>
      </c>
      <c r="B4332" s="65" t="s">
        <v>10113</v>
      </c>
      <c r="C4332" s="65" t="s">
        <v>1939</v>
      </c>
      <c r="D4332" s="65" t="s">
        <v>10104</v>
      </c>
      <c r="E4332" s="65" t="s">
        <v>2422</v>
      </c>
      <c r="F4332" s="65">
        <v>60</v>
      </c>
      <c r="G4332" s="65" t="s">
        <v>10513</v>
      </c>
      <c r="H4332" s="65">
        <v>4</v>
      </c>
      <c r="I4332" s="65">
        <v>711.26</v>
      </c>
      <c r="J4332" s="65">
        <v>2414.05</v>
      </c>
      <c r="K4332" s="65">
        <v>113760</v>
      </c>
      <c r="L4332" s="65">
        <v>2500</v>
      </c>
      <c r="M4332" s="65">
        <v>6</v>
      </c>
      <c r="N4332" s="65">
        <v>79.95</v>
      </c>
      <c r="O4332" s="65"/>
    </row>
    <row r="4333" ht="15" spans="1:15">
      <c r="A4333" s="65" t="s">
        <v>36</v>
      </c>
      <c r="B4333" s="65" t="s">
        <v>10114</v>
      </c>
      <c r="C4333" s="65" t="s">
        <v>1939</v>
      </c>
      <c r="D4333" s="65" t="s">
        <v>10104</v>
      </c>
      <c r="E4333" s="65" t="s">
        <v>2422</v>
      </c>
      <c r="F4333" s="65">
        <v>60</v>
      </c>
      <c r="G4333" s="65" t="s">
        <v>10513</v>
      </c>
      <c r="H4333" s="65">
        <v>4</v>
      </c>
      <c r="I4333" s="65">
        <v>711.26</v>
      </c>
      <c r="J4333" s="65">
        <v>2414.05</v>
      </c>
      <c r="K4333" s="65">
        <v>113760</v>
      </c>
      <c r="L4333" s="65">
        <v>2500</v>
      </c>
      <c r="M4333" s="65">
        <v>6</v>
      </c>
      <c r="N4333" s="65">
        <v>79.95</v>
      </c>
      <c r="O4333" s="65"/>
    </row>
    <row r="4334" ht="15" spans="1:15">
      <c r="A4334" s="65" t="s">
        <v>36</v>
      </c>
      <c r="B4334" s="65" t="s">
        <v>10115</v>
      </c>
      <c r="C4334" s="65" t="s">
        <v>1939</v>
      </c>
      <c r="D4334" s="65" t="s">
        <v>10104</v>
      </c>
      <c r="E4334" s="65" t="s">
        <v>2422</v>
      </c>
      <c r="F4334" s="65">
        <v>60</v>
      </c>
      <c r="G4334" s="65" t="s">
        <v>10513</v>
      </c>
      <c r="H4334" s="65">
        <v>4</v>
      </c>
      <c r="I4334" s="65">
        <v>711.26</v>
      </c>
      <c r="J4334" s="65">
        <v>2414.05</v>
      </c>
      <c r="K4334" s="65">
        <v>113760</v>
      </c>
      <c r="L4334" s="65">
        <v>2500</v>
      </c>
      <c r="M4334" s="65">
        <v>6</v>
      </c>
      <c r="N4334" s="65">
        <v>79.95</v>
      </c>
      <c r="O4334" s="65"/>
    </row>
    <row r="4335" ht="15" spans="1:15">
      <c r="A4335" s="65" t="s">
        <v>36</v>
      </c>
      <c r="B4335" s="65" t="s">
        <v>10116</v>
      </c>
      <c r="C4335" s="65" t="s">
        <v>1939</v>
      </c>
      <c r="D4335" s="65" t="s">
        <v>10104</v>
      </c>
      <c r="E4335" s="65" t="s">
        <v>2422</v>
      </c>
      <c r="F4335" s="65">
        <v>60</v>
      </c>
      <c r="G4335" s="65" t="s">
        <v>10513</v>
      </c>
      <c r="H4335" s="65">
        <v>4</v>
      </c>
      <c r="I4335" s="65">
        <v>711.26</v>
      </c>
      <c r="J4335" s="65">
        <v>2414.05</v>
      </c>
      <c r="K4335" s="65">
        <v>113760</v>
      </c>
      <c r="L4335" s="65">
        <v>2500</v>
      </c>
      <c r="M4335" s="65">
        <v>6</v>
      </c>
      <c r="N4335" s="65">
        <v>79.95</v>
      </c>
      <c r="O4335" s="65"/>
    </row>
    <row r="4336" ht="15" spans="1:15">
      <c r="A4336" s="65" t="s">
        <v>36</v>
      </c>
      <c r="B4336" s="65" t="s">
        <v>10117</v>
      </c>
      <c r="C4336" s="65" t="s">
        <v>1939</v>
      </c>
      <c r="D4336" s="65" t="s">
        <v>10104</v>
      </c>
      <c r="E4336" s="65" t="s">
        <v>2422</v>
      </c>
      <c r="F4336" s="65">
        <v>60</v>
      </c>
      <c r="G4336" s="65" t="s">
        <v>10513</v>
      </c>
      <c r="H4336" s="65">
        <v>4</v>
      </c>
      <c r="I4336" s="65">
        <v>711.26</v>
      </c>
      <c r="J4336" s="65">
        <v>2414.05</v>
      </c>
      <c r="K4336" s="65">
        <v>113760</v>
      </c>
      <c r="L4336" s="65">
        <v>2500</v>
      </c>
      <c r="M4336" s="65">
        <v>6</v>
      </c>
      <c r="N4336" s="65">
        <v>79.95</v>
      </c>
      <c r="O4336" s="65"/>
    </row>
    <row r="4337" ht="15" spans="1:15">
      <c r="A4337" s="65" t="s">
        <v>36</v>
      </c>
      <c r="B4337" s="65" t="s">
        <v>10118</v>
      </c>
      <c r="C4337" s="65" t="s">
        <v>1939</v>
      </c>
      <c r="D4337" s="65" t="s">
        <v>10104</v>
      </c>
      <c r="E4337" s="65" t="s">
        <v>2422</v>
      </c>
      <c r="F4337" s="65">
        <v>60</v>
      </c>
      <c r="G4337" s="65" t="s">
        <v>10513</v>
      </c>
      <c r="H4337" s="65">
        <v>4</v>
      </c>
      <c r="I4337" s="65">
        <v>711.26</v>
      </c>
      <c r="J4337" s="65">
        <v>2414.05</v>
      </c>
      <c r="K4337" s="65">
        <v>113760</v>
      </c>
      <c r="L4337" s="65">
        <v>2500</v>
      </c>
      <c r="M4337" s="65">
        <v>6</v>
      </c>
      <c r="N4337" s="65">
        <v>79.95</v>
      </c>
      <c r="O4337" s="65"/>
    </row>
    <row r="4338" ht="15" spans="1:15">
      <c r="A4338" s="65" t="s">
        <v>36</v>
      </c>
      <c r="B4338" s="65" t="s">
        <v>10119</v>
      </c>
      <c r="C4338" s="65" t="s">
        <v>1939</v>
      </c>
      <c r="D4338" s="65" t="s">
        <v>10104</v>
      </c>
      <c r="E4338" s="65" t="s">
        <v>2422</v>
      </c>
      <c r="F4338" s="65">
        <v>60</v>
      </c>
      <c r="G4338" s="65" t="s">
        <v>10513</v>
      </c>
      <c r="H4338" s="65">
        <v>4</v>
      </c>
      <c r="I4338" s="65">
        <v>711.26</v>
      </c>
      <c r="J4338" s="65">
        <v>2414.05</v>
      </c>
      <c r="K4338" s="65">
        <v>113760</v>
      </c>
      <c r="L4338" s="65">
        <v>2500</v>
      </c>
      <c r="M4338" s="65">
        <v>6</v>
      </c>
      <c r="N4338" s="65">
        <v>79.95</v>
      </c>
      <c r="O4338" s="65"/>
    </row>
    <row r="4339" ht="15" spans="1:15">
      <c r="A4339" s="65" t="s">
        <v>36</v>
      </c>
      <c r="B4339" s="65" t="s">
        <v>10120</v>
      </c>
      <c r="C4339" s="65" t="s">
        <v>1939</v>
      </c>
      <c r="D4339" s="65" t="s">
        <v>10104</v>
      </c>
      <c r="E4339" s="65" t="s">
        <v>2422</v>
      </c>
      <c r="F4339" s="65">
        <v>60</v>
      </c>
      <c r="G4339" s="65" t="s">
        <v>10513</v>
      </c>
      <c r="H4339" s="65">
        <v>4</v>
      </c>
      <c r="I4339" s="65">
        <v>711.26</v>
      </c>
      <c r="J4339" s="65">
        <v>2414.05</v>
      </c>
      <c r="K4339" s="65">
        <v>113760</v>
      </c>
      <c r="L4339" s="65">
        <v>2500</v>
      </c>
      <c r="M4339" s="65">
        <v>6</v>
      </c>
      <c r="N4339" s="65">
        <v>79.95</v>
      </c>
      <c r="O4339" s="65"/>
    </row>
    <row r="4340" ht="15" spans="1:15">
      <c r="A4340" s="65" t="s">
        <v>36</v>
      </c>
      <c r="B4340" s="65" t="s">
        <v>10121</v>
      </c>
      <c r="C4340" s="65" t="s">
        <v>1939</v>
      </c>
      <c r="D4340" s="65" t="s">
        <v>10104</v>
      </c>
      <c r="E4340" s="65" t="s">
        <v>2422</v>
      </c>
      <c r="F4340" s="65">
        <v>60</v>
      </c>
      <c r="G4340" s="65" t="s">
        <v>10513</v>
      </c>
      <c r="H4340" s="65">
        <v>4</v>
      </c>
      <c r="I4340" s="65">
        <v>711.26</v>
      </c>
      <c r="J4340" s="65">
        <v>2414.05</v>
      </c>
      <c r="K4340" s="65">
        <v>113760</v>
      </c>
      <c r="L4340" s="65">
        <v>2500</v>
      </c>
      <c r="M4340" s="65">
        <v>6</v>
      </c>
      <c r="N4340" s="65">
        <v>79.95</v>
      </c>
      <c r="O4340" s="65"/>
    </row>
    <row r="4341" ht="15" spans="1:15">
      <c r="A4341" s="65" t="s">
        <v>36</v>
      </c>
      <c r="B4341" s="65" t="s">
        <v>10122</v>
      </c>
      <c r="C4341" s="65" t="s">
        <v>1939</v>
      </c>
      <c r="D4341" s="65" t="s">
        <v>10104</v>
      </c>
      <c r="E4341" s="65" t="s">
        <v>2422</v>
      </c>
      <c r="F4341" s="65">
        <v>60</v>
      </c>
      <c r="G4341" s="65" t="s">
        <v>10513</v>
      </c>
      <c r="H4341" s="65">
        <v>4</v>
      </c>
      <c r="I4341" s="65">
        <v>711.26</v>
      </c>
      <c r="J4341" s="65">
        <v>2414.05</v>
      </c>
      <c r="K4341" s="65">
        <v>113760</v>
      </c>
      <c r="L4341" s="65">
        <v>2500</v>
      </c>
      <c r="M4341" s="65">
        <v>6</v>
      </c>
      <c r="N4341" s="65">
        <v>79.95</v>
      </c>
      <c r="O4341" s="65"/>
    </row>
    <row r="4342" ht="15" spans="1:15">
      <c r="A4342" s="65" t="s">
        <v>36</v>
      </c>
      <c r="B4342" s="65" t="s">
        <v>10123</v>
      </c>
      <c r="C4342" s="65" t="s">
        <v>1939</v>
      </c>
      <c r="D4342" s="65" t="s">
        <v>10104</v>
      </c>
      <c r="E4342" s="65" t="s">
        <v>2422</v>
      </c>
      <c r="F4342" s="65">
        <v>60</v>
      </c>
      <c r="G4342" s="65" t="s">
        <v>10513</v>
      </c>
      <c r="H4342" s="65">
        <v>4</v>
      </c>
      <c r="I4342" s="65">
        <v>711.26</v>
      </c>
      <c r="J4342" s="65">
        <v>2414.05</v>
      </c>
      <c r="K4342" s="65">
        <v>113760</v>
      </c>
      <c r="L4342" s="65">
        <v>2500</v>
      </c>
      <c r="M4342" s="65">
        <v>6</v>
      </c>
      <c r="N4342" s="65">
        <v>79.95</v>
      </c>
      <c r="O4342" s="65"/>
    </row>
    <row r="4343" ht="15" spans="1:15">
      <c r="A4343" s="65" t="s">
        <v>36</v>
      </c>
      <c r="B4343" s="65" t="s">
        <v>10124</v>
      </c>
      <c r="C4343" s="65" t="s">
        <v>1939</v>
      </c>
      <c r="D4343" s="65" t="s">
        <v>10104</v>
      </c>
      <c r="E4343" s="65" t="s">
        <v>2422</v>
      </c>
      <c r="F4343" s="65">
        <v>60</v>
      </c>
      <c r="G4343" s="65" t="s">
        <v>10513</v>
      </c>
      <c r="H4343" s="65">
        <v>4</v>
      </c>
      <c r="I4343" s="65">
        <v>711.26</v>
      </c>
      <c r="J4343" s="65">
        <v>2414.05</v>
      </c>
      <c r="K4343" s="65">
        <v>113760</v>
      </c>
      <c r="L4343" s="65">
        <v>2500</v>
      </c>
      <c r="M4343" s="65">
        <v>6</v>
      </c>
      <c r="N4343" s="65">
        <v>79.95</v>
      </c>
      <c r="O4343" s="65"/>
    </row>
    <row r="4344" ht="15" spans="1:15">
      <c r="A4344" s="65" t="s">
        <v>36</v>
      </c>
      <c r="B4344" s="65" t="s">
        <v>10125</v>
      </c>
      <c r="C4344" s="65" t="s">
        <v>1939</v>
      </c>
      <c r="D4344" s="65" t="s">
        <v>10104</v>
      </c>
      <c r="E4344" s="65" t="s">
        <v>2422</v>
      </c>
      <c r="F4344" s="65">
        <v>60</v>
      </c>
      <c r="G4344" s="65" t="s">
        <v>10513</v>
      </c>
      <c r="H4344" s="65">
        <v>4</v>
      </c>
      <c r="I4344" s="65">
        <v>711.26</v>
      </c>
      <c r="J4344" s="65">
        <v>2414.05</v>
      </c>
      <c r="K4344" s="65">
        <v>113760</v>
      </c>
      <c r="L4344" s="65">
        <v>2500</v>
      </c>
      <c r="M4344" s="65">
        <v>6</v>
      </c>
      <c r="N4344" s="65">
        <v>79.95</v>
      </c>
      <c r="O4344" s="65"/>
    </row>
    <row r="4345" ht="15" spans="1:15">
      <c r="A4345" s="65" t="s">
        <v>36</v>
      </c>
      <c r="B4345" s="65" t="s">
        <v>10126</v>
      </c>
      <c r="C4345" s="65" t="s">
        <v>1939</v>
      </c>
      <c r="D4345" s="65" t="s">
        <v>10104</v>
      </c>
      <c r="E4345" s="65" t="s">
        <v>2422</v>
      </c>
      <c r="F4345" s="65">
        <v>60</v>
      </c>
      <c r="G4345" s="65" t="s">
        <v>10513</v>
      </c>
      <c r="H4345" s="65">
        <v>4</v>
      </c>
      <c r="I4345" s="65">
        <v>711.26</v>
      </c>
      <c r="J4345" s="65">
        <v>2414.05</v>
      </c>
      <c r="K4345" s="65">
        <v>113760</v>
      </c>
      <c r="L4345" s="65">
        <v>2500</v>
      </c>
      <c r="M4345" s="65">
        <v>6</v>
      </c>
      <c r="N4345" s="65">
        <v>79.95</v>
      </c>
      <c r="O4345" s="65"/>
    </row>
    <row r="4346" ht="15" spans="1:15">
      <c r="A4346" s="65" t="s">
        <v>36</v>
      </c>
      <c r="B4346" s="65" t="s">
        <v>10127</v>
      </c>
      <c r="C4346" s="65" t="s">
        <v>1939</v>
      </c>
      <c r="D4346" s="65" t="s">
        <v>10104</v>
      </c>
      <c r="E4346" s="65" t="s">
        <v>2422</v>
      </c>
      <c r="F4346" s="65">
        <v>60</v>
      </c>
      <c r="G4346" s="65" t="s">
        <v>10513</v>
      </c>
      <c r="H4346" s="65">
        <v>4</v>
      </c>
      <c r="I4346" s="65">
        <v>711.26</v>
      </c>
      <c r="J4346" s="65">
        <v>2414.05</v>
      </c>
      <c r="K4346" s="65">
        <v>113760</v>
      </c>
      <c r="L4346" s="65">
        <v>2500</v>
      </c>
      <c r="M4346" s="65">
        <v>6</v>
      </c>
      <c r="N4346" s="65">
        <v>79.95</v>
      </c>
      <c r="O4346" s="65"/>
    </row>
    <row r="4347" ht="15" spans="1:15">
      <c r="A4347" s="65" t="s">
        <v>36</v>
      </c>
      <c r="B4347" s="65" t="s">
        <v>10128</v>
      </c>
      <c r="C4347" s="65" t="s">
        <v>1939</v>
      </c>
      <c r="D4347" s="65" t="s">
        <v>10104</v>
      </c>
      <c r="E4347" s="65" t="s">
        <v>2422</v>
      </c>
      <c r="F4347" s="65">
        <v>60</v>
      </c>
      <c r="G4347" s="65" t="s">
        <v>10513</v>
      </c>
      <c r="H4347" s="65">
        <v>4</v>
      </c>
      <c r="I4347" s="65">
        <v>711.26</v>
      </c>
      <c r="J4347" s="65">
        <v>2414.05</v>
      </c>
      <c r="K4347" s="65">
        <v>113760</v>
      </c>
      <c r="L4347" s="65">
        <v>2500</v>
      </c>
      <c r="M4347" s="65">
        <v>6</v>
      </c>
      <c r="N4347" s="65">
        <v>79.95</v>
      </c>
      <c r="O4347" s="65"/>
    </row>
    <row r="4348" ht="15" spans="1:15">
      <c r="A4348" s="65" t="s">
        <v>36</v>
      </c>
      <c r="B4348" s="65" t="s">
        <v>10129</v>
      </c>
      <c r="C4348" s="65" t="s">
        <v>1939</v>
      </c>
      <c r="D4348" s="65" t="s">
        <v>10104</v>
      </c>
      <c r="E4348" s="65" t="s">
        <v>2422</v>
      </c>
      <c r="F4348" s="65">
        <v>60</v>
      </c>
      <c r="G4348" s="65" t="s">
        <v>10513</v>
      </c>
      <c r="H4348" s="65">
        <v>4</v>
      </c>
      <c r="I4348" s="65">
        <v>711.26</v>
      </c>
      <c r="J4348" s="65">
        <v>2414.05</v>
      </c>
      <c r="K4348" s="65">
        <v>113760</v>
      </c>
      <c r="L4348" s="65">
        <v>2500</v>
      </c>
      <c r="M4348" s="65">
        <v>6</v>
      </c>
      <c r="N4348" s="65">
        <v>79.95</v>
      </c>
      <c r="O4348" s="65"/>
    </row>
    <row r="4349" ht="15" spans="1:15">
      <c r="A4349" s="65" t="s">
        <v>36</v>
      </c>
      <c r="B4349" s="65" t="s">
        <v>10130</v>
      </c>
      <c r="C4349" s="65" t="s">
        <v>1939</v>
      </c>
      <c r="D4349" s="65" t="s">
        <v>10104</v>
      </c>
      <c r="E4349" s="65" t="s">
        <v>2422</v>
      </c>
      <c r="F4349" s="65">
        <v>60</v>
      </c>
      <c r="G4349" s="65" t="s">
        <v>10513</v>
      </c>
      <c r="H4349" s="65">
        <v>4</v>
      </c>
      <c r="I4349" s="65">
        <v>711.26</v>
      </c>
      <c r="J4349" s="65">
        <v>2414.05</v>
      </c>
      <c r="K4349" s="65">
        <v>113760</v>
      </c>
      <c r="L4349" s="65">
        <v>2500</v>
      </c>
      <c r="M4349" s="65">
        <v>6</v>
      </c>
      <c r="N4349" s="65">
        <v>79.95</v>
      </c>
      <c r="O4349" s="65"/>
    </row>
    <row r="4350" ht="15" spans="1:15">
      <c r="A4350" s="65" t="s">
        <v>36</v>
      </c>
      <c r="B4350" s="65" t="s">
        <v>10131</v>
      </c>
      <c r="C4350" s="65" t="s">
        <v>1939</v>
      </c>
      <c r="D4350" s="65" t="s">
        <v>10104</v>
      </c>
      <c r="E4350" s="65" t="s">
        <v>2422</v>
      </c>
      <c r="F4350" s="65">
        <v>60</v>
      </c>
      <c r="G4350" s="65" t="s">
        <v>10513</v>
      </c>
      <c r="H4350" s="65">
        <v>4</v>
      </c>
      <c r="I4350" s="65">
        <v>711.26</v>
      </c>
      <c r="J4350" s="65">
        <v>2414.05</v>
      </c>
      <c r="K4350" s="65">
        <v>113760</v>
      </c>
      <c r="L4350" s="65">
        <v>2500</v>
      </c>
      <c r="M4350" s="65">
        <v>6</v>
      </c>
      <c r="N4350" s="65">
        <v>79.95</v>
      </c>
      <c r="O4350" s="65"/>
    </row>
    <row r="4351" ht="15" spans="1:15">
      <c r="A4351" s="65" t="s">
        <v>36</v>
      </c>
      <c r="B4351" s="65" t="s">
        <v>10132</v>
      </c>
      <c r="C4351" s="65" t="s">
        <v>1939</v>
      </c>
      <c r="D4351" s="65" t="s">
        <v>10104</v>
      </c>
      <c r="E4351" s="65" t="s">
        <v>2422</v>
      </c>
      <c r="F4351" s="65">
        <v>60</v>
      </c>
      <c r="G4351" s="65" t="s">
        <v>10513</v>
      </c>
      <c r="H4351" s="65">
        <v>4</v>
      </c>
      <c r="I4351" s="65">
        <v>711.26</v>
      </c>
      <c r="J4351" s="65">
        <v>2414.05</v>
      </c>
      <c r="K4351" s="65">
        <v>113760</v>
      </c>
      <c r="L4351" s="65">
        <v>2500</v>
      </c>
      <c r="M4351" s="65">
        <v>6</v>
      </c>
      <c r="N4351" s="65">
        <v>79.95</v>
      </c>
      <c r="O4351" s="65"/>
    </row>
    <row r="4352" ht="15" spans="1:15">
      <c r="A4352" s="65" t="s">
        <v>36</v>
      </c>
      <c r="B4352" s="65" t="s">
        <v>10133</v>
      </c>
      <c r="C4352" s="65" t="s">
        <v>1939</v>
      </c>
      <c r="D4352" s="65" t="s">
        <v>10104</v>
      </c>
      <c r="E4352" s="65" t="s">
        <v>2422</v>
      </c>
      <c r="F4352" s="65">
        <v>60</v>
      </c>
      <c r="G4352" s="65" t="s">
        <v>10513</v>
      </c>
      <c r="H4352" s="65">
        <v>4</v>
      </c>
      <c r="I4352" s="65">
        <v>711.26</v>
      </c>
      <c r="J4352" s="65">
        <v>2414.05</v>
      </c>
      <c r="K4352" s="65">
        <v>113760</v>
      </c>
      <c r="L4352" s="65">
        <v>2500</v>
      </c>
      <c r="M4352" s="65">
        <v>6</v>
      </c>
      <c r="N4352" s="65">
        <v>79.95</v>
      </c>
      <c r="O4352" s="65"/>
    </row>
    <row r="4353" ht="15" spans="1:15">
      <c r="A4353" s="65" t="s">
        <v>36</v>
      </c>
      <c r="B4353" s="65" t="s">
        <v>10134</v>
      </c>
      <c r="C4353" s="65" t="s">
        <v>1939</v>
      </c>
      <c r="D4353" s="65" t="s">
        <v>10104</v>
      </c>
      <c r="E4353" s="65" t="s">
        <v>2422</v>
      </c>
      <c r="F4353" s="65">
        <v>60</v>
      </c>
      <c r="G4353" s="65" t="s">
        <v>10513</v>
      </c>
      <c r="H4353" s="65">
        <v>4</v>
      </c>
      <c r="I4353" s="65">
        <v>711.26</v>
      </c>
      <c r="J4353" s="65">
        <v>2414.05</v>
      </c>
      <c r="K4353" s="65">
        <v>113760</v>
      </c>
      <c r="L4353" s="65">
        <v>2500</v>
      </c>
      <c r="M4353" s="65">
        <v>6</v>
      </c>
      <c r="N4353" s="65">
        <v>79.95</v>
      </c>
      <c r="O4353" s="65"/>
    </row>
    <row r="4354" ht="15" spans="1:15">
      <c r="A4354" s="65" t="s">
        <v>36</v>
      </c>
      <c r="B4354" s="65" t="s">
        <v>10135</v>
      </c>
      <c r="C4354" s="65" t="s">
        <v>1939</v>
      </c>
      <c r="D4354" s="65" t="s">
        <v>10104</v>
      </c>
      <c r="E4354" s="65" t="s">
        <v>2422</v>
      </c>
      <c r="F4354" s="65">
        <v>60</v>
      </c>
      <c r="G4354" s="65" t="s">
        <v>10513</v>
      </c>
      <c r="H4354" s="65">
        <v>4</v>
      </c>
      <c r="I4354" s="65">
        <v>711.26</v>
      </c>
      <c r="J4354" s="65">
        <v>2414.05</v>
      </c>
      <c r="K4354" s="65">
        <v>113760</v>
      </c>
      <c r="L4354" s="65">
        <v>2500</v>
      </c>
      <c r="M4354" s="65">
        <v>6</v>
      </c>
      <c r="N4354" s="65">
        <v>79.95</v>
      </c>
      <c r="O4354" s="65"/>
    </row>
    <row r="4355" ht="15" spans="1:15">
      <c r="A4355" s="65" t="s">
        <v>36</v>
      </c>
      <c r="B4355" s="65" t="s">
        <v>10136</v>
      </c>
      <c r="C4355" s="65" t="s">
        <v>1939</v>
      </c>
      <c r="D4355" s="65" t="s">
        <v>10104</v>
      </c>
      <c r="E4355" s="65" t="s">
        <v>2422</v>
      </c>
      <c r="F4355" s="65">
        <v>60</v>
      </c>
      <c r="G4355" s="65" t="s">
        <v>10513</v>
      </c>
      <c r="H4355" s="65">
        <v>4</v>
      </c>
      <c r="I4355" s="65">
        <v>711.26</v>
      </c>
      <c r="J4355" s="65">
        <v>2414.05</v>
      </c>
      <c r="K4355" s="65">
        <v>113760</v>
      </c>
      <c r="L4355" s="65">
        <v>2500</v>
      </c>
      <c r="M4355" s="65">
        <v>6</v>
      </c>
      <c r="N4355" s="65">
        <v>79.95</v>
      </c>
      <c r="O4355" s="65"/>
    </row>
    <row r="4356" ht="15" spans="1:15">
      <c r="A4356" s="65" t="s">
        <v>36</v>
      </c>
      <c r="B4356" s="65" t="s">
        <v>10137</v>
      </c>
      <c r="C4356" s="65" t="s">
        <v>1939</v>
      </c>
      <c r="D4356" s="65" t="s">
        <v>10104</v>
      </c>
      <c r="E4356" s="65" t="s">
        <v>2422</v>
      </c>
      <c r="F4356" s="65">
        <v>60</v>
      </c>
      <c r="G4356" s="65" t="s">
        <v>10513</v>
      </c>
      <c r="H4356" s="65">
        <v>4</v>
      </c>
      <c r="I4356" s="65">
        <v>711.26</v>
      </c>
      <c r="J4356" s="65">
        <v>2414.05</v>
      </c>
      <c r="K4356" s="65">
        <v>113760</v>
      </c>
      <c r="L4356" s="65">
        <v>2500</v>
      </c>
      <c r="M4356" s="65">
        <v>6</v>
      </c>
      <c r="N4356" s="65">
        <v>79.95</v>
      </c>
      <c r="O4356" s="65"/>
    </row>
    <row r="4357" ht="15" spans="1:15">
      <c r="A4357" s="65" t="s">
        <v>36</v>
      </c>
      <c r="B4357" s="65" t="s">
        <v>10138</v>
      </c>
      <c r="C4357" s="65" t="s">
        <v>1939</v>
      </c>
      <c r="D4357" s="65" t="s">
        <v>10104</v>
      </c>
      <c r="E4357" s="65" t="s">
        <v>2422</v>
      </c>
      <c r="F4357" s="65">
        <v>60</v>
      </c>
      <c r="G4357" s="65" t="s">
        <v>10513</v>
      </c>
      <c r="H4357" s="65">
        <v>4</v>
      </c>
      <c r="I4357" s="65">
        <v>711.26</v>
      </c>
      <c r="J4357" s="65">
        <v>2414.05</v>
      </c>
      <c r="K4357" s="65">
        <v>113760</v>
      </c>
      <c r="L4357" s="65">
        <v>2500</v>
      </c>
      <c r="M4357" s="65">
        <v>6</v>
      </c>
      <c r="N4357" s="65">
        <v>79.95</v>
      </c>
      <c r="O4357" s="65"/>
    </row>
    <row r="4358" ht="15" spans="1:15">
      <c r="A4358" s="65" t="s">
        <v>36</v>
      </c>
      <c r="B4358" s="65" t="s">
        <v>10139</v>
      </c>
      <c r="C4358" s="65" t="s">
        <v>1939</v>
      </c>
      <c r="D4358" s="65" t="s">
        <v>10104</v>
      </c>
      <c r="E4358" s="65" t="s">
        <v>2422</v>
      </c>
      <c r="F4358" s="65">
        <v>60</v>
      </c>
      <c r="G4358" s="65" t="s">
        <v>10513</v>
      </c>
      <c r="H4358" s="65">
        <v>4</v>
      </c>
      <c r="I4358" s="65">
        <v>711.26</v>
      </c>
      <c r="J4358" s="65">
        <v>2414.05</v>
      </c>
      <c r="K4358" s="65">
        <v>113760</v>
      </c>
      <c r="L4358" s="65">
        <v>2500</v>
      </c>
      <c r="M4358" s="65">
        <v>6</v>
      </c>
      <c r="N4358" s="65">
        <v>79.95</v>
      </c>
      <c r="O4358" s="65"/>
    </row>
    <row r="4359" ht="15" spans="1:15">
      <c r="A4359" s="65" t="s">
        <v>36</v>
      </c>
      <c r="B4359" s="65" t="s">
        <v>10140</v>
      </c>
      <c r="C4359" s="65" t="s">
        <v>1939</v>
      </c>
      <c r="D4359" s="65" t="s">
        <v>10104</v>
      </c>
      <c r="E4359" s="65" t="s">
        <v>2422</v>
      </c>
      <c r="F4359" s="65">
        <v>60</v>
      </c>
      <c r="G4359" s="65" t="s">
        <v>10513</v>
      </c>
      <c r="H4359" s="65">
        <v>4</v>
      </c>
      <c r="I4359" s="65">
        <v>711.26</v>
      </c>
      <c r="J4359" s="65">
        <v>2414.05</v>
      </c>
      <c r="K4359" s="65">
        <v>113760</v>
      </c>
      <c r="L4359" s="65">
        <v>2500</v>
      </c>
      <c r="M4359" s="65">
        <v>6</v>
      </c>
      <c r="N4359" s="65">
        <v>79.95</v>
      </c>
      <c r="O4359" s="65"/>
    </row>
    <row r="4360" ht="15" spans="1:15">
      <c r="A4360" s="65" t="s">
        <v>36</v>
      </c>
      <c r="B4360" s="65" t="s">
        <v>10141</v>
      </c>
      <c r="C4360" s="65" t="s">
        <v>1939</v>
      </c>
      <c r="D4360" s="65" t="s">
        <v>10104</v>
      </c>
      <c r="E4360" s="65" t="s">
        <v>2422</v>
      </c>
      <c r="F4360" s="65">
        <v>60</v>
      </c>
      <c r="G4360" s="65" t="s">
        <v>10513</v>
      </c>
      <c r="H4360" s="65">
        <v>4</v>
      </c>
      <c r="I4360" s="65">
        <v>711.26</v>
      </c>
      <c r="J4360" s="65">
        <v>2414.05</v>
      </c>
      <c r="K4360" s="65">
        <v>113760</v>
      </c>
      <c r="L4360" s="65">
        <v>2500</v>
      </c>
      <c r="M4360" s="65">
        <v>6</v>
      </c>
      <c r="N4360" s="65">
        <v>79.95</v>
      </c>
      <c r="O4360" s="65"/>
    </row>
    <row r="4361" ht="15" spans="1:15">
      <c r="A4361" s="65" t="s">
        <v>36</v>
      </c>
      <c r="B4361" s="65" t="s">
        <v>10142</v>
      </c>
      <c r="C4361" s="65" t="s">
        <v>1939</v>
      </c>
      <c r="D4361" s="65" t="s">
        <v>10104</v>
      </c>
      <c r="E4361" s="65" t="s">
        <v>2422</v>
      </c>
      <c r="F4361" s="65">
        <v>60</v>
      </c>
      <c r="G4361" s="65" t="s">
        <v>10513</v>
      </c>
      <c r="H4361" s="65">
        <v>4</v>
      </c>
      <c r="I4361" s="65">
        <v>711.26</v>
      </c>
      <c r="J4361" s="65">
        <v>2414.05</v>
      </c>
      <c r="K4361" s="65">
        <v>113760</v>
      </c>
      <c r="L4361" s="65">
        <v>2500</v>
      </c>
      <c r="M4361" s="65">
        <v>6</v>
      </c>
      <c r="N4361" s="65">
        <v>79.95</v>
      </c>
      <c r="O4361" s="65"/>
    </row>
    <row r="4362" ht="15" spans="1:15">
      <c r="A4362" s="65" t="s">
        <v>36</v>
      </c>
      <c r="B4362" s="65" t="s">
        <v>10143</v>
      </c>
      <c r="C4362" s="65" t="s">
        <v>1939</v>
      </c>
      <c r="D4362" s="65" t="s">
        <v>10104</v>
      </c>
      <c r="E4362" s="65" t="s">
        <v>2422</v>
      </c>
      <c r="F4362" s="65">
        <v>60</v>
      </c>
      <c r="G4362" s="65" t="s">
        <v>10513</v>
      </c>
      <c r="H4362" s="65">
        <v>4</v>
      </c>
      <c r="I4362" s="65">
        <v>711.26</v>
      </c>
      <c r="J4362" s="65">
        <v>2414.05</v>
      </c>
      <c r="K4362" s="65">
        <v>113760</v>
      </c>
      <c r="L4362" s="65">
        <v>2500</v>
      </c>
      <c r="M4362" s="65">
        <v>6</v>
      </c>
      <c r="N4362" s="65">
        <v>79.95</v>
      </c>
      <c r="O4362" s="65"/>
    </row>
    <row r="4363" ht="15" spans="1:15">
      <c r="A4363" s="65" t="s">
        <v>36</v>
      </c>
      <c r="B4363" s="65" t="s">
        <v>10144</v>
      </c>
      <c r="C4363" s="65" t="s">
        <v>1939</v>
      </c>
      <c r="D4363" s="65" t="s">
        <v>10104</v>
      </c>
      <c r="E4363" s="65" t="s">
        <v>2422</v>
      </c>
      <c r="F4363" s="65">
        <v>60</v>
      </c>
      <c r="G4363" s="65" t="s">
        <v>10513</v>
      </c>
      <c r="H4363" s="65">
        <v>4</v>
      </c>
      <c r="I4363" s="65">
        <v>711.26</v>
      </c>
      <c r="J4363" s="65">
        <v>2414.05</v>
      </c>
      <c r="K4363" s="65">
        <v>113760</v>
      </c>
      <c r="L4363" s="65">
        <v>2500</v>
      </c>
      <c r="M4363" s="65">
        <v>6</v>
      </c>
      <c r="N4363" s="65">
        <v>79.95</v>
      </c>
      <c r="O4363" s="65"/>
    </row>
    <row r="4364" ht="15" spans="1:15">
      <c r="A4364" s="65" t="s">
        <v>36</v>
      </c>
      <c r="B4364" s="65" t="s">
        <v>10145</v>
      </c>
      <c r="C4364" s="65" t="s">
        <v>1939</v>
      </c>
      <c r="D4364" s="65" t="s">
        <v>10104</v>
      </c>
      <c r="E4364" s="65" t="s">
        <v>2422</v>
      </c>
      <c r="F4364" s="65">
        <v>60</v>
      </c>
      <c r="G4364" s="65" t="s">
        <v>10513</v>
      </c>
      <c r="H4364" s="65">
        <v>4</v>
      </c>
      <c r="I4364" s="65">
        <v>711.26</v>
      </c>
      <c r="J4364" s="65">
        <v>2414.05</v>
      </c>
      <c r="K4364" s="65">
        <v>113760</v>
      </c>
      <c r="L4364" s="65">
        <v>2500</v>
      </c>
      <c r="M4364" s="65">
        <v>6</v>
      </c>
      <c r="N4364" s="65">
        <v>79.95</v>
      </c>
      <c r="O4364" s="65"/>
    </row>
    <row r="4365" ht="15" spans="1:15">
      <c r="A4365" s="65" t="s">
        <v>36</v>
      </c>
      <c r="B4365" s="65" t="s">
        <v>10146</v>
      </c>
      <c r="C4365" s="65" t="s">
        <v>1939</v>
      </c>
      <c r="D4365" s="65" t="s">
        <v>10104</v>
      </c>
      <c r="E4365" s="65" t="s">
        <v>2422</v>
      </c>
      <c r="F4365" s="65">
        <v>60</v>
      </c>
      <c r="G4365" s="65" t="s">
        <v>10513</v>
      </c>
      <c r="H4365" s="65">
        <v>4</v>
      </c>
      <c r="I4365" s="65">
        <v>711.26</v>
      </c>
      <c r="J4365" s="65">
        <v>2414.05</v>
      </c>
      <c r="K4365" s="65">
        <v>113760</v>
      </c>
      <c r="L4365" s="65">
        <v>2500</v>
      </c>
      <c r="M4365" s="65">
        <v>6</v>
      </c>
      <c r="N4365" s="65">
        <v>79.95</v>
      </c>
      <c r="O4365" s="65"/>
    </row>
    <row r="4366" ht="15" spans="1:15">
      <c r="A4366" s="65" t="s">
        <v>36</v>
      </c>
      <c r="B4366" s="65" t="s">
        <v>10147</v>
      </c>
      <c r="C4366" s="65" t="s">
        <v>1939</v>
      </c>
      <c r="D4366" s="65" t="s">
        <v>10104</v>
      </c>
      <c r="E4366" s="65" t="s">
        <v>2422</v>
      </c>
      <c r="F4366" s="65">
        <v>60</v>
      </c>
      <c r="G4366" s="65" t="s">
        <v>10513</v>
      </c>
      <c r="H4366" s="65">
        <v>4</v>
      </c>
      <c r="I4366" s="65">
        <v>711.26</v>
      </c>
      <c r="J4366" s="65">
        <v>2414.05</v>
      </c>
      <c r="K4366" s="65">
        <v>113760</v>
      </c>
      <c r="L4366" s="65">
        <v>2500</v>
      </c>
      <c r="M4366" s="65">
        <v>6</v>
      </c>
      <c r="N4366" s="65">
        <v>79.95</v>
      </c>
      <c r="O4366" s="65"/>
    </row>
    <row r="4367" ht="15" spans="1:15">
      <c r="A4367" s="65" t="s">
        <v>36</v>
      </c>
      <c r="B4367" s="65" t="s">
        <v>10148</v>
      </c>
      <c r="C4367" s="65" t="s">
        <v>1939</v>
      </c>
      <c r="D4367" s="65" t="s">
        <v>10104</v>
      </c>
      <c r="E4367" s="65" t="s">
        <v>2422</v>
      </c>
      <c r="F4367" s="65">
        <v>60</v>
      </c>
      <c r="G4367" s="65" t="s">
        <v>10513</v>
      </c>
      <c r="H4367" s="65">
        <v>4</v>
      </c>
      <c r="I4367" s="65">
        <v>711.26</v>
      </c>
      <c r="J4367" s="65">
        <v>2414.05</v>
      </c>
      <c r="K4367" s="65">
        <v>113760</v>
      </c>
      <c r="L4367" s="65">
        <v>2500</v>
      </c>
      <c r="M4367" s="65">
        <v>6</v>
      </c>
      <c r="N4367" s="65">
        <v>79.95</v>
      </c>
      <c r="O4367" s="65"/>
    </row>
    <row r="4368" ht="15" spans="1:15">
      <c r="A4368" s="65" t="s">
        <v>36</v>
      </c>
      <c r="B4368" s="65" t="s">
        <v>10149</v>
      </c>
      <c r="C4368" s="65" t="s">
        <v>1939</v>
      </c>
      <c r="D4368" s="65" t="s">
        <v>10104</v>
      </c>
      <c r="E4368" s="65" t="s">
        <v>2422</v>
      </c>
      <c r="F4368" s="65">
        <v>60</v>
      </c>
      <c r="G4368" s="65" t="s">
        <v>10513</v>
      </c>
      <c r="H4368" s="65">
        <v>4</v>
      </c>
      <c r="I4368" s="65">
        <v>711.26</v>
      </c>
      <c r="J4368" s="65">
        <v>2414.05</v>
      </c>
      <c r="K4368" s="65">
        <v>113760</v>
      </c>
      <c r="L4368" s="65">
        <v>2500</v>
      </c>
      <c r="M4368" s="65">
        <v>6</v>
      </c>
      <c r="N4368" s="65">
        <v>79.95</v>
      </c>
      <c r="O4368" s="65"/>
    </row>
    <row r="4369" ht="15" spans="1:15">
      <c r="A4369" s="65" t="s">
        <v>36</v>
      </c>
      <c r="B4369" s="65" t="s">
        <v>10150</v>
      </c>
      <c r="C4369" s="65" t="s">
        <v>1939</v>
      </c>
      <c r="D4369" s="65" t="s">
        <v>10104</v>
      </c>
      <c r="E4369" s="65" t="s">
        <v>2422</v>
      </c>
      <c r="F4369" s="65">
        <v>60</v>
      </c>
      <c r="G4369" s="65" t="s">
        <v>10513</v>
      </c>
      <c r="H4369" s="65">
        <v>4</v>
      </c>
      <c r="I4369" s="65">
        <v>711.26</v>
      </c>
      <c r="J4369" s="65">
        <v>2414.05</v>
      </c>
      <c r="K4369" s="65">
        <v>113760</v>
      </c>
      <c r="L4369" s="65">
        <v>2500</v>
      </c>
      <c r="M4369" s="65">
        <v>6</v>
      </c>
      <c r="N4369" s="65">
        <v>79.95</v>
      </c>
      <c r="O4369" s="65"/>
    </row>
    <row r="4370" ht="15" spans="1:15">
      <c r="A4370" s="65" t="s">
        <v>36</v>
      </c>
      <c r="B4370" s="65" t="s">
        <v>10151</v>
      </c>
      <c r="C4370" s="65" t="s">
        <v>1939</v>
      </c>
      <c r="D4370" s="65" t="s">
        <v>10104</v>
      </c>
      <c r="E4370" s="65" t="s">
        <v>2422</v>
      </c>
      <c r="F4370" s="65">
        <v>60</v>
      </c>
      <c r="G4370" s="65" t="s">
        <v>10513</v>
      </c>
      <c r="H4370" s="65">
        <v>4</v>
      </c>
      <c r="I4370" s="65">
        <v>711.26</v>
      </c>
      <c r="J4370" s="65">
        <v>2414.05</v>
      </c>
      <c r="K4370" s="65">
        <v>113760</v>
      </c>
      <c r="L4370" s="65">
        <v>2500</v>
      </c>
      <c r="M4370" s="65">
        <v>6</v>
      </c>
      <c r="N4370" s="65">
        <v>79.95</v>
      </c>
      <c r="O4370" s="65"/>
    </row>
    <row r="4371" ht="15" spans="1:15">
      <c r="A4371" s="65" t="s">
        <v>36</v>
      </c>
      <c r="B4371" s="65" t="s">
        <v>10152</v>
      </c>
      <c r="C4371" s="65" t="s">
        <v>1939</v>
      </c>
      <c r="D4371" s="65" t="s">
        <v>10104</v>
      </c>
      <c r="E4371" s="65" t="s">
        <v>2422</v>
      </c>
      <c r="F4371" s="65">
        <v>60</v>
      </c>
      <c r="G4371" s="65" t="s">
        <v>10513</v>
      </c>
      <c r="H4371" s="65">
        <v>4</v>
      </c>
      <c r="I4371" s="65">
        <v>711.26</v>
      </c>
      <c r="J4371" s="65">
        <v>2414.05</v>
      </c>
      <c r="K4371" s="65">
        <v>113760</v>
      </c>
      <c r="L4371" s="65">
        <v>2500</v>
      </c>
      <c r="M4371" s="65">
        <v>6</v>
      </c>
      <c r="N4371" s="65">
        <v>79.95</v>
      </c>
      <c r="O4371" s="65"/>
    </row>
    <row r="4372" ht="15" spans="1:15">
      <c r="A4372" s="65" t="s">
        <v>36</v>
      </c>
      <c r="B4372" s="65" t="s">
        <v>10153</v>
      </c>
      <c r="C4372" s="65" t="s">
        <v>1939</v>
      </c>
      <c r="D4372" s="65" t="s">
        <v>10104</v>
      </c>
      <c r="E4372" s="65" t="s">
        <v>2422</v>
      </c>
      <c r="F4372" s="65">
        <v>60</v>
      </c>
      <c r="G4372" s="65" t="s">
        <v>10513</v>
      </c>
      <c r="H4372" s="65">
        <v>4</v>
      </c>
      <c r="I4372" s="65">
        <v>711.26</v>
      </c>
      <c r="J4372" s="65">
        <v>2414.05</v>
      </c>
      <c r="K4372" s="65">
        <v>113760</v>
      </c>
      <c r="L4372" s="65">
        <v>2500</v>
      </c>
      <c r="M4372" s="65">
        <v>6</v>
      </c>
      <c r="N4372" s="65">
        <v>79.95</v>
      </c>
      <c r="O4372" s="65"/>
    </row>
    <row r="4373" ht="15" spans="1:15">
      <c r="A4373" s="65" t="s">
        <v>36</v>
      </c>
      <c r="B4373" s="65" t="s">
        <v>10154</v>
      </c>
      <c r="C4373" s="65" t="s">
        <v>1939</v>
      </c>
      <c r="D4373" s="65" t="s">
        <v>10104</v>
      </c>
      <c r="E4373" s="65" t="s">
        <v>2422</v>
      </c>
      <c r="F4373" s="65">
        <v>60</v>
      </c>
      <c r="G4373" s="65" t="s">
        <v>10513</v>
      </c>
      <c r="H4373" s="65">
        <v>4</v>
      </c>
      <c r="I4373" s="65">
        <v>711.26</v>
      </c>
      <c r="J4373" s="65">
        <v>2414.05</v>
      </c>
      <c r="K4373" s="65">
        <v>113760</v>
      </c>
      <c r="L4373" s="65">
        <v>2500</v>
      </c>
      <c r="M4373" s="65">
        <v>6</v>
      </c>
      <c r="N4373" s="65">
        <v>79.95</v>
      </c>
      <c r="O4373" s="65"/>
    </row>
    <row r="4374" ht="15" spans="1:15">
      <c r="A4374" s="65" t="s">
        <v>36</v>
      </c>
      <c r="B4374" s="65" t="s">
        <v>10155</v>
      </c>
      <c r="C4374" s="65" t="s">
        <v>1939</v>
      </c>
      <c r="D4374" s="65" t="s">
        <v>10104</v>
      </c>
      <c r="E4374" s="65" t="s">
        <v>2422</v>
      </c>
      <c r="F4374" s="65">
        <v>60</v>
      </c>
      <c r="G4374" s="65" t="s">
        <v>10513</v>
      </c>
      <c r="H4374" s="65">
        <v>4</v>
      </c>
      <c r="I4374" s="65">
        <v>711.26</v>
      </c>
      <c r="J4374" s="65">
        <v>2414.05</v>
      </c>
      <c r="K4374" s="65">
        <v>113760</v>
      </c>
      <c r="L4374" s="65">
        <v>2500</v>
      </c>
      <c r="M4374" s="65">
        <v>6</v>
      </c>
      <c r="N4374" s="65">
        <v>79.95</v>
      </c>
      <c r="O4374" s="65"/>
    </row>
    <row r="4375" ht="15" spans="1:15">
      <c r="A4375" s="65" t="s">
        <v>36</v>
      </c>
      <c r="B4375" s="65" t="s">
        <v>10156</v>
      </c>
      <c r="C4375" s="65" t="s">
        <v>1939</v>
      </c>
      <c r="D4375" s="65" t="s">
        <v>10104</v>
      </c>
      <c r="E4375" s="65" t="s">
        <v>2422</v>
      </c>
      <c r="F4375" s="65">
        <v>60</v>
      </c>
      <c r="G4375" s="65" t="s">
        <v>10513</v>
      </c>
      <c r="H4375" s="65">
        <v>4</v>
      </c>
      <c r="I4375" s="65">
        <v>711.26</v>
      </c>
      <c r="J4375" s="65">
        <v>2414.05</v>
      </c>
      <c r="K4375" s="65">
        <v>113760</v>
      </c>
      <c r="L4375" s="65">
        <v>2500</v>
      </c>
      <c r="M4375" s="65">
        <v>6</v>
      </c>
      <c r="N4375" s="65">
        <v>79.95</v>
      </c>
      <c r="O4375" s="65"/>
    </row>
    <row r="4376" ht="15" spans="1:15">
      <c r="A4376" s="65" t="s">
        <v>36</v>
      </c>
      <c r="B4376" s="65" t="s">
        <v>10157</v>
      </c>
      <c r="C4376" s="65" t="s">
        <v>1939</v>
      </c>
      <c r="D4376" s="65" t="s">
        <v>10104</v>
      </c>
      <c r="E4376" s="65" t="s">
        <v>2422</v>
      </c>
      <c r="F4376" s="65">
        <v>60</v>
      </c>
      <c r="G4376" s="65" t="s">
        <v>10513</v>
      </c>
      <c r="H4376" s="65">
        <v>4</v>
      </c>
      <c r="I4376" s="65">
        <v>711.26</v>
      </c>
      <c r="J4376" s="65">
        <v>2414.05</v>
      </c>
      <c r="K4376" s="65">
        <v>113760</v>
      </c>
      <c r="L4376" s="65">
        <v>2500</v>
      </c>
      <c r="M4376" s="65">
        <v>6</v>
      </c>
      <c r="N4376" s="65">
        <v>79.95</v>
      </c>
      <c r="O4376" s="65"/>
    </row>
    <row r="4377" ht="15" spans="1:15">
      <c r="A4377" s="65" t="s">
        <v>36</v>
      </c>
      <c r="B4377" s="65" t="s">
        <v>10158</v>
      </c>
      <c r="C4377" s="65" t="s">
        <v>1939</v>
      </c>
      <c r="D4377" s="65" t="s">
        <v>10104</v>
      </c>
      <c r="E4377" s="65" t="s">
        <v>2422</v>
      </c>
      <c r="F4377" s="65">
        <v>60</v>
      </c>
      <c r="G4377" s="65" t="s">
        <v>10513</v>
      </c>
      <c r="H4377" s="65">
        <v>4</v>
      </c>
      <c r="I4377" s="65">
        <v>711.26</v>
      </c>
      <c r="J4377" s="65">
        <v>2414.05</v>
      </c>
      <c r="K4377" s="65">
        <v>113760</v>
      </c>
      <c r="L4377" s="65">
        <v>2500</v>
      </c>
      <c r="M4377" s="65">
        <v>6</v>
      </c>
      <c r="N4377" s="65">
        <v>79.95</v>
      </c>
      <c r="O4377" s="65"/>
    </row>
    <row r="4378" ht="15" spans="1:15">
      <c r="A4378" s="65" t="s">
        <v>36</v>
      </c>
      <c r="B4378" s="65" t="s">
        <v>10159</v>
      </c>
      <c r="C4378" s="65" t="s">
        <v>1939</v>
      </c>
      <c r="D4378" s="65" t="s">
        <v>10104</v>
      </c>
      <c r="E4378" s="65" t="s">
        <v>2422</v>
      </c>
      <c r="F4378" s="65">
        <v>60</v>
      </c>
      <c r="G4378" s="65" t="s">
        <v>10513</v>
      </c>
      <c r="H4378" s="65">
        <v>4</v>
      </c>
      <c r="I4378" s="65">
        <v>711.26</v>
      </c>
      <c r="J4378" s="65">
        <v>2414.05</v>
      </c>
      <c r="K4378" s="65">
        <v>113760</v>
      </c>
      <c r="L4378" s="65">
        <v>2500</v>
      </c>
      <c r="M4378" s="65">
        <v>6</v>
      </c>
      <c r="N4378" s="65">
        <v>79.95</v>
      </c>
      <c r="O4378" s="65"/>
    </row>
    <row r="4379" ht="15" spans="1:15">
      <c r="A4379" s="65" t="s">
        <v>36</v>
      </c>
      <c r="B4379" s="65" t="s">
        <v>10160</v>
      </c>
      <c r="C4379" s="65" t="s">
        <v>1939</v>
      </c>
      <c r="D4379" s="65" t="s">
        <v>10104</v>
      </c>
      <c r="E4379" s="65" t="s">
        <v>2422</v>
      </c>
      <c r="F4379" s="65">
        <v>60</v>
      </c>
      <c r="G4379" s="65" t="s">
        <v>10513</v>
      </c>
      <c r="H4379" s="65">
        <v>4</v>
      </c>
      <c r="I4379" s="65">
        <v>711.26</v>
      </c>
      <c r="J4379" s="65">
        <v>2414.05</v>
      </c>
      <c r="K4379" s="65">
        <v>113760</v>
      </c>
      <c r="L4379" s="65">
        <v>2500</v>
      </c>
      <c r="M4379" s="65">
        <v>6</v>
      </c>
      <c r="N4379" s="65">
        <v>79.95</v>
      </c>
      <c r="O4379" s="65"/>
    </row>
    <row r="4380" ht="15" spans="1:15">
      <c r="A4380" s="65" t="s">
        <v>36</v>
      </c>
      <c r="B4380" s="65" t="s">
        <v>10161</v>
      </c>
      <c r="C4380" s="65" t="s">
        <v>1939</v>
      </c>
      <c r="D4380" s="65" t="s">
        <v>10104</v>
      </c>
      <c r="E4380" s="65" t="s">
        <v>2422</v>
      </c>
      <c r="F4380" s="65">
        <v>60</v>
      </c>
      <c r="G4380" s="65" t="s">
        <v>10513</v>
      </c>
      <c r="H4380" s="65">
        <v>4</v>
      </c>
      <c r="I4380" s="65">
        <v>711.45</v>
      </c>
      <c r="J4380" s="65">
        <v>2414.08</v>
      </c>
      <c r="K4380" s="65">
        <v>113760</v>
      </c>
      <c r="L4380" s="65">
        <v>2500</v>
      </c>
      <c r="M4380" s="65">
        <v>6</v>
      </c>
      <c r="N4380" s="65">
        <v>79.92</v>
      </c>
      <c r="O4380" s="65"/>
    </row>
    <row r="4381" ht="15" spans="1:15">
      <c r="A4381" s="65" t="s">
        <v>36</v>
      </c>
      <c r="B4381" s="65" t="s">
        <v>10303</v>
      </c>
      <c r="C4381" s="65" t="s">
        <v>1939</v>
      </c>
      <c r="D4381" s="65" t="s">
        <v>10304</v>
      </c>
      <c r="E4381" s="65" t="s">
        <v>10221</v>
      </c>
      <c r="F4381" s="65">
        <v>60</v>
      </c>
      <c r="G4381" s="65" t="s">
        <v>10513</v>
      </c>
      <c r="H4381" s="65">
        <v>4</v>
      </c>
      <c r="I4381" s="65">
        <v>720.64</v>
      </c>
      <c r="J4381" s="65">
        <v>2445.88</v>
      </c>
      <c r="K4381" s="65">
        <v>115260</v>
      </c>
      <c r="L4381" s="65">
        <v>2550</v>
      </c>
      <c r="M4381" s="65">
        <v>6</v>
      </c>
      <c r="N4381" s="65">
        <v>98.12</v>
      </c>
      <c r="O4381" s="65"/>
    </row>
    <row r="4382" ht="15" spans="1:15">
      <c r="A4382" s="65" t="s">
        <v>36</v>
      </c>
      <c r="B4382" s="65" t="s">
        <v>10305</v>
      </c>
      <c r="C4382" s="65" t="s">
        <v>1939</v>
      </c>
      <c r="D4382" s="65" t="s">
        <v>10304</v>
      </c>
      <c r="E4382" s="65" t="s">
        <v>10221</v>
      </c>
      <c r="F4382" s="65">
        <v>60</v>
      </c>
      <c r="G4382" s="65" t="s">
        <v>10513</v>
      </c>
      <c r="H4382" s="65">
        <v>4</v>
      </c>
      <c r="I4382" s="65">
        <v>720.64</v>
      </c>
      <c r="J4382" s="65">
        <v>2445.88</v>
      </c>
      <c r="K4382" s="65">
        <v>115260</v>
      </c>
      <c r="L4382" s="65">
        <v>2550</v>
      </c>
      <c r="M4382" s="65">
        <v>6</v>
      </c>
      <c r="N4382" s="65">
        <v>98.12</v>
      </c>
      <c r="O4382" s="65"/>
    </row>
    <row r="4383" ht="15" spans="1:15">
      <c r="A4383" s="65" t="s">
        <v>36</v>
      </c>
      <c r="B4383" s="65" t="s">
        <v>10306</v>
      </c>
      <c r="C4383" s="65" t="s">
        <v>1939</v>
      </c>
      <c r="D4383" s="65" t="s">
        <v>10304</v>
      </c>
      <c r="E4383" s="65" t="s">
        <v>10221</v>
      </c>
      <c r="F4383" s="65">
        <v>60</v>
      </c>
      <c r="G4383" s="65" t="s">
        <v>10513</v>
      </c>
      <c r="H4383" s="65">
        <v>4</v>
      </c>
      <c r="I4383" s="65">
        <v>720.64</v>
      </c>
      <c r="J4383" s="65">
        <v>2445.88</v>
      </c>
      <c r="K4383" s="65">
        <v>115260</v>
      </c>
      <c r="L4383" s="65">
        <v>2550</v>
      </c>
      <c r="M4383" s="65">
        <v>6</v>
      </c>
      <c r="N4383" s="65">
        <v>98.12</v>
      </c>
      <c r="O4383" s="65"/>
    </row>
    <row r="4384" ht="15" spans="1:15">
      <c r="A4384" s="65" t="s">
        <v>36</v>
      </c>
      <c r="B4384" s="65" t="s">
        <v>10307</v>
      </c>
      <c r="C4384" s="65" t="s">
        <v>1939</v>
      </c>
      <c r="D4384" s="65" t="s">
        <v>10304</v>
      </c>
      <c r="E4384" s="65" t="s">
        <v>10221</v>
      </c>
      <c r="F4384" s="65">
        <v>60</v>
      </c>
      <c r="G4384" s="65" t="s">
        <v>10513</v>
      </c>
      <c r="H4384" s="65">
        <v>4</v>
      </c>
      <c r="I4384" s="65">
        <v>720.64</v>
      </c>
      <c r="J4384" s="65">
        <v>2445.88</v>
      </c>
      <c r="K4384" s="65">
        <v>115260</v>
      </c>
      <c r="L4384" s="65">
        <v>2550</v>
      </c>
      <c r="M4384" s="65">
        <v>6</v>
      </c>
      <c r="N4384" s="65">
        <v>98.12</v>
      </c>
      <c r="O4384" s="65"/>
    </row>
    <row r="4385" ht="15" spans="1:15">
      <c r="A4385" s="65" t="s">
        <v>36</v>
      </c>
      <c r="B4385" s="65" t="s">
        <v>10308</v>
      </c>
      <c r="C4385" s="65" t="s">
        <v>1939</v>
      </c>
      <c r="D4385" s="65" t="s">
        <v>10304</v>
      </c>
      <c r="E4385" s="65" t="s">
        <v>10221</v>
      </c>
      <c r="F4385" s="65">
        <v>60</v>
      </c>
      <c r="G4385" s="65" t="s">
        <v>10513</v>
      </c>
      <c r="H4385" s="65">
        <v>4</v>
      </c>
      <c r="I4385" s="65">
        <v>720.64</v>
      </c>
      <c r="J4385" s="65">
        <v>2445.88</v>
      </c>
      <c r="K4385" s="65">
        <v>115260</v>
      </c>
      <c r="L4385" s="65">
        <v>2550</v>
      </c>
      <c r="M4385" s="65">
        <v>6</v>
      </c>
      <c r="N4385" s="65">
        <v>98.12</v>
      </c>
      <c r="O4385" s="65"/>
    </row>
    <row r="4386" ht="15" spans="1:15">
      <c r="A4386" s="65" t="s">
        <v>36</v>
      </c>
      <c r="B4386" s="65" t="s">
        <v>10309</v>
      </c>
      <c r="C4386" s="65" t="s">
        <v>1939</v>
      </c>
      <c r="D4386" s="65" t="s">
        <v>10304</v>
      </c>
      <c r="E4386" s="65" t="s">
        <v>10221</v>
      </c>
      <c r="F4386" s="65">
        <v>60</v>
      </c>
      <c r="G4386" s="65" t="s">
        <v>10513</v>
      </c>
      <c r="H4386" s="65">
        <v>4</v>
      </c>
      <c r="I4386" s="65">
        <v>720.64</v>
      </c>
      <c r="J4386" s="65">
        <v>2445.88</v>
      </c>
      <c r="K4386" s="65">
        <v>115260</v>
      </c>
      <c r="L4386" s="65">
        <v>2550</v>
      </c>
      <c r="M4386" s="65">
        <v>6</v>
      </c>
      <c r="N4386" s="65">
        <v>98.12</v>
      </c>
      <c r="O4386" s="65"/>
    </row>
    <row r="4387" ht="15" spans="1:15">
      <c r="A4387" s="65" t="s">
        <v>36</v>
      </c>
      <c r="B4387" s="65" t="s">
        <v>10310</v>
      </c>
      <c r="C4387" s="65" t="s">
        <v>1939</v>
      </c>
      <c r="D4387" s="65" t="s">
        <v>10304</v>
      </c>
      <c r="E4387" s="65" t="s">
        <v>10221</v>
      </c>
      <c r="F4387" s="65">
        <v>60</v>
      </c>
      <c r="G4387" s="65" t="s">
        <v>10513</v>
      </c>
      <c r="H4387" s="65">
        <v>4</v>
      </c>
      <c r="I4387" s="65">
        <v>720.64</v>
      </c>
      <c r="J4387" s="65">
        <v>2445.88</v>
      </c>
      <c r="K4387" s="65">
        <v>115260</v>
      </c>
      <c r="L4387" s="65">
        <v>2550</v>
      </c>
      <c r="M4387" s="65">
        <v>6</v>
      </c>
      <c r="N4387" s="65">
        <v>98.12</v>
      </c>
      <c r="O4387" s="65"/>
    </row>
    <row r="4388" ht="15" spans="1:15">
      <c r="A4388" s="65" t="s">
        <v>36</v>
      </c>
      <c r="B4388" s="65" t="s">
        <v>10311</v>
      </c>
      <c r="C4388" s="65" t="s">
        <v>1939</v>
      </c>
      <c r="D4388" s="65" t="s">
        <v>10304</v>
      </c>
      <c r="E4388" s="65" t="s">
        <v>10221</v>
      </c>
      <c r="F4388" s="65">
        <v>60</v>
      </c>
      <c r="G4388" s="65" t="s">
        <v>10513</v>
      </c>
      <c r="H4388" s="65">
        <v>4</v>
      </c>
      <c r="I4388" s="65">
        <v>720.64</v>
      </c>
      <c r="J4388" s="65">
        <v>2445.88</v>
      </c>
      <c r="K4388" s="65">
        <v>115260</v>
      </c>
      <c r="L4388" s="65">
        <v>2550</v>
      </c>
      <c r="M4388" s="65">
        <v>6</v>
      </c>
      <c r="N4388" s="65">
        <v>98.12</v>
      </c>
      <c r="O4388" s="65"/>
    </row>
    <row r="4389" ht="15" spans="1:15">
      <c r="A4389" s="65" t="s">
        <v>36</v>
      </c>
      <c r="B4389" s="65" t="s">
        <v>10312</v>
      </c>
      <c r="C4389" s="65" t="s">
        <v>1939</v>
      </c>
      <c r="D4389" s="65" t="s">
        <v>10304</v>
      </c>
      <c r="E4389" s="65" t="s">
        <v>10221</v>
      </c>
      <c r="F4389" s="65">
        <v>60</v>
      </c>
      <c r="G4389" s="65" t="s">
        <v>10513</v>
      </c>
      <c r="H4389" s="65">
        <v>4</v>
      </c>
      <c r="I4389" s="65">
        <v>720.64</v>
      </c>
      <c r="J4389" s="65">
        <v>2445.88</v>
      </c>
      <c r="K4389" s="65">
        <v>115260</v>
      </c>
      <c r="L4389" s="65">
        <v>2550</v>
      </c>
      <c r="M4389" s="65">
        <v>6</v>
      </c>
      <c r="N4389" s="65">
        <v>98.12</v>
      </c>
      <c r="O4389" s="65"/>
    </row>
    <row r="4390" ht="15" spans="1:15">
      <c r="A4390" s="65" t="s">
        <v>36</v>
      </c>
      <c r="B4390" s="65" t="s">
        <v>10313</v>
      </c>
      <c r="C4390" s="65" t="s">
        <v>1939</v>
      </c>
      <c r="D4390" s="65" t="s">
        <v>10304</v>
      </c>
      <c r="E4390" s="65" t="s">
        <v>10221</v>
      </c>
      <c r="F4390" s="65">
        <v>60</v>
      </c>
      <c r="G4390" s="65" t="s">
        <v>10513</v>
      </c>
      <c r="H4390" s="65">
        <v>4</v>
      </c>
      <c r="I4390" s="65">
        <v>720.64</v>
      </c>
      <c r="J4390" s="65">
        <v>2445.88</v>
      </c>
      <c r="K4390" s="65">
        <v>115260</v>
      </c>
      <c r="L4390" s="65">
        <v>2550</v>
      </c>
      <c r="M4390" s="65">
        <v>6</v>
      </c>
      <c r="N4390" s="65">
        <v>98.12</v>
      </c>
      <c r="O4390" s="65"/>
    </row>
    <row r="4391" ht="15" spans="1:15">
      <c r="A4391" s="65" t="s">
        <v>36</v>
      </c>
      <c r="B4391" s="65" t="s">
        <v>10314</v>
      </c>
      <c r="C4391" s="65" t="s">
        <v>1939</v>
      </c>
      <c r="D4391" s="65" t="s">
        <v>10304</v>
      </c>
      <c r="E4391" s="65" t="s">
        <v>10221</v>
      </c>
      <c r="F4391" s="65">
        <v>60</v>
      </c>
      <c r="G4391" s="65" t="s">
        <v>10513</v>
      </c>
      <c r="H4391" s="65">
        <v>4</v>
      </c>
      <c r="I4391" s="65">
        <v>720.64</v>
      </c>
      <c r="J4391" s="65">
        <v>2445.88</v>
      </c>
      <c r="K4391" s="65">
        <v>115260</v>
      </c>
      <c r="L4391" s="65">
        <v>2550</v>
      </c>
      <c r="M4391" s="65">
        <v>6</v>
      </c>
      <c r="N4391" s="65">
        <v>98.12</v>
      </c>
      <c r="O4391" s="65"/>
    </row>
    <row r="4392" ht="15" spans="1:15">
      <c r="A4392" s="65" t="s">
        <v>36</v>
      </c>
      <c r="B4392" s="65" t="s">
        <v>10315</v>
      </c>
      <c r="C4392" s="65" t="s">
        <v>1939</v>
      </c>
      <c r="D4392" s="65" t="s">
        <v>10304</v>
      </c>
      <c r="E4392" s="65" t="s">
        <v>10221</v>
      </c>
      <c r="F4392" s="65">
        <v>60</v>
      </c>
      <c r="G4392" s="65" t="s">
        <v>10513</v>
      </c>
      <c r="H4392" s="65">
        <v>4</v>
      </c>
      <c r="I4392" s="65">
        <v>720.64</v>
      </c>
      <c r="J4392" s="65">
        <v>2445.88</v>
      </c>
      <c r="K4392" s="65">
        <v>115260</v>
      </c>
      <c r="L4392" s="65">
        <v>2550</v>
      </c>
      <c r="M4392" s="65">
        <v>6</v>
      </c>
      <c r="N4392" s="65">
        <v>98.12</v>
      </c>
      <c r="O4392" s="65"/>
    </row>
    <row r="4393" ht="15" spans="1:15">
      <c r="A4393" s="65" t="s">
        <v>36</v>
      </c>
      <c r="B4393" s="65" t="s">
        <v>10316</v>
      </c>
      <c r="C4393" s="65" t="s">
        <v>1939</v>
      </c>
      <c r="D4393" s="65" t="s">
        <v>10304</v>
      </c>
      <c r="E4393" s="65" t="s">
        <v>10221</v>
      </c>
      <c r="F4393" s="65">
        <v>60</v>
      </c>
      <c r="G4393" s="65" t="s">
        <v>10513</v>
      </c>
      <c r="H4393" s="65">
        <v>4</v>
      </c>
      <c r="I4393" s="65">
        <v>720.64</v>
      </c>
      <c r="J4393" s="65">
        <v>2445.88</v>
      </c>
      <c r="K4393" s="65">
        <v>115260</v>
      </c>
      <c r="L4393" s="65">
        <v>2550</v>
      </c>
      <c r="M4393" s="65">
        <v>6</v>
      </c>
      <c r="N4393" s="65">
        <v>98.12</v>
      </c>
      <c r="O4393" s="65"/>
    </row>
    <row r="4394" ht="15" spans="1:15">
      <c r="A4394" s="65" t="s">
        <v>36</v>
      </c>
      <c r="B4394" s="65" t="s">
        <v>10317</v>
      </c>
      <c r="C4394" s="65" t="s">
        <v>1939</v>
      </c>
      <c r="D4394" s="65" t="s">
        <v>10304</v>
      </c>
      <c r="E4394" s="65" t="s">
        <v>10221</v>
      </c>
      <c r="F4394" s="65">
        <v>60</v>
      </c>
      <c r="G4394" s="65" t="s">
        <v>10513</v>
      </c>
      <c r="H4394" s="65">
        <v>4</v>
      </c>
      <c r="I4394" s="65">
        <v>720.64</v>
      </c>
      <c r="J4394" s="65">
        <v>2445.88</v>
      </c>
      <c r="K4394" s="65">
        <v>115260</v>
      </c>
      <c r="L4394" s="65">
        <v>2550</v>
      </c>
      <c r="M4394" s="65">
        <v>6</v>
      </c>
      <c r="N4394" s="65">
        <v>98.12</v>
      </c>
      <c r="O4394" s="65"/>
    </row>
    <row r="4395" ht="15" spans="1:15">
      <c r="A4395" s="65" t="s">
        <v>36</v>
      </c>
      <c r="B4395" s="65" t="s">
        <v>10318</v>
      </c>
      <c r="C4395" s="65" t="s">
        <v>1939</v>
      </c>
      <c r="D4395" s="65" t="s">
        <v>10304</v>
      </c>
      <c r="E4395" s="65" t="s">
        <v>10221</v>
      </c>
      <c r="F4395" s="65">
        <v>60</v>
      </c>
      <c r="G4395" s="65" t="s">
        <v>10513</v>
      </c>
      <c r="H4395" s="65">
        <v>4</v>
      </c>
      <c r="I4395" s="65">
        <v>720.64</v>
      </c>
      <c r="J4395" s="65">
        <v>2445.88</v>
      </c>
      <c r="K4395" s="65">
        <v>115260</v>
      </c>
      <c r="L4395" s="65">
        <v>2550</v>
      </c>
      <c r="M4395" s="65">
        <v>6</v>
      </c>
      <c r="N4395" s="65">
        <v>98.12</v>
      </c>
      <c r="O4395" s="65"/>
    </row>
    <row r="4396" ht="15" spans="1:15">
      <c r="A4396" s="65" t="s">
        <v>36</v>
      </c>
      <c r="B4396" s="65" t="s">
        <v>10319</v>
      </c>
      <c r="C4396" s="65" t="s">
        <v>1939</v>
      </c>
      <c r="D4396" s="65" t="s">
        <v>10304</v>
      </c>
      <c r="E4396" s="65" t="s">
        <v>10221</v>
      </c>
      <c r="F4396" s="65">
        <v>60</v>
      </c>
      <c r="G4396" s="65" t="s">
        <v>10513</v>
      </c>
      <c r="H4396" s="65">
        <v>4</v>
      </c>
      <c r="I4396" s="65">
        <v>720.64</v>
      </c>
      <c r="J4396" s="65">
        <v>2445.88</v>
      </c>
      <c r="K4396" s="65">
        <v>115260</v>
      </c>
      <c r="L4396" s="65">
        <v>2550</v>
      </c>
      <c r="M4396" s="65">
        <v>6</v>
      </c>
      <c r="N4396" s="65">
        <v>98.12</v>
      </c>
      <c r="O4396" s="65"/>
    </row>
    <row r="4397" ht="15" spans="1:15">
      <c r="A4397" s="65" t="s">
        <v>36</v>
      </c>
      <c r="B4397" s="65" t="s">
        <v>10320</v>
      </c>
      <c r="C4397" s="65" t="s">
        <v>1939</v>
      </c>
      <c r="D4397" s="65" t="s">
        <v>10304</v>
      </c>
      <c r="E4397" s="65" t="s">
        <v>10221</v>
      </c>
      <c r="F4397" s="65">
        <v>60</v>
      </c>
      <c r="G4397" s="65" t="s">
        <v>10513</v>
      </c>
      <c r="H4397" s="65">
        <v>4</v>
      </c>
      <c r="I4397" s="65">
        <v>720.64</v>
      </c>
      <c r="J4397" s="65">
        <v>2445.88</v>
      </c>
      <c r="K4397" s="65">
        <v>115260</v>
      </c>
      <c r="L4397" s="65">
        <v>2550</v>
      </c>
      <c r="M4397" s="65">
        <v>6</v>
      </c>
      <c r="N4397" s="65">
        <v>98.12</v>
      </c>
      <c r="O4397" s="65"/>
    </row>
    <row r="4398" ht="15" spans="1:15">
      <c r="A4398" s="65" t="s">
        <v>36</v>
      </c>
      <c r="B4398" s="65" t="s">
        <v>10321</v>
      </c>
      <c r="C4398" s="65" t="s">
        <v>1939</v>
      </c>
      <c r="D4398" s="65" t="s">
        <v>10304</v>
      </c>
      <c r="E4398" s="65" t="s">
        <v>10221</v>
      </c>
      <c r="F4398" s="65">
        <v>60</v>
      </c>
      <c r="G4398" s="65" t="s">
        <v>10513</v>
      </c>
      <c r="H4398" s="65">
        <v>4</v>
      </c>
      <c r="I4398" s="65">
        <v>720.64</v>
      </c>
      <c r="J4398" s="65">
        <v>2445.88</v>
      </c>
      <c r="K4398" s="65">
        <v>115260</v>
      </c>
      <c r="L4398" s="65">
        <v>2550</v>
      </c>
      <c r="M4398" s="65">
        <v>6</v>
      </c>
      <c r="N4398" s="65">
        <v>98.12</v>
      </c>
      <c r="O4398" s="65"/>
    </row>
    <row r="4399" ht="15" spans="1:15">
      <c r="A4399" s="65" t="s">
        <v>36</v>
      </c>
      <c r="B4399" s="65" t="s">
        <v>10322</v>
      </c>
      <c r="C4399" s="65" t="s">
        <v>1939</v>
      </c>
      <c r="D4399" s="65" t="s">
        <v>10304</v>
      </c>
      <c r="E4399" s="65" t="s">
        <v>10221</v>
      </c>
      <c r="F4399" s="65">
        <v>60</v>
      </c>
      <c r="G4399" s="65" t="s">
        <v>10513</v>
      </c>
      <c r="H4399" s="65">
        <v>4</v>
      </c>
      <c r="I4399" s="65">
        <v>720.67</v>
      </c>
      <c r="J4399" s="65">
        <v>2445.91</v>
      </c>
      <c r="K4399" s="65">
        <v>115260</v>
      </c>
      <c r="L4399" s="65">
        <v>2550</v>
      </c>
      <c r="M4399" s="65">
        <v>6</v>
      </c>
      <c r="N4399" s="65">
        <v>98.09</v>
      </c>
      <c r="O4399" s="65"/>
    </row>
    <row r="4400" ht="15" spans="1:15">
      <c r="A4400" s="65" t="s">
        <v>36</v>
      </c>
      <c r="B4400" s="65" t="s">
        <v>10476</v>
      </c>
      <c r="C4400" s="65" t="s">
        <v>1939</v>
      </c>
      <c r="D4400" s="65" t="s">
        <v>10479</v>
      </c>
      <c r="E4400" s="65" t="s">
        <v>2422</v>
      </c>
      <c r="F4400" s="65">
        <v>28</v>
      </c>
      <c r="G4400" s="65" t="s">
        <v>10513</v>
      </c>
      <c r="H4400" s="65">
        <v>0</v>
      </c>
      <c r="I4400" s="65">
        <v>0</v>
      </c>
      <c r="J4400" s="65">
        <v>2459.7</v>
      </c>
      <c r="K4400" s="65">
        <v>63000</v>
      </c>
      <c r="L4400" s="65">
        <v>2550</v>
      </c>
      <c r="M4400" s="65">
        <v>6</v>
      </c>
      <c r="N4400" s="65">
        <v>84.3</v>
      </c>
      <c r="O4400" s="65"/>
    </row>
    <row r="4401" ht="15" spans="1:15">
      <c r="A4401" s="65" t="s">
        <v>36</v>
      </c>
      <c r="B4401" s="65" t="s">
        <v>10480</v>
      </c>
      <c r="C4401" s="65" t="s">
        <v>1939</v>
      </c>
      <c r="D4401" s="65" t="s">
        <v>10479</v>
      </c>
      <c r="E4401" s="65" t="s">
        <v>2422</v>
      </c>
      <c r="F4401" s="65">
        <v>28</v>
      </c>
      <c r="G4401" s="65" t="s">
        <v>10513</v>
      </c>
      <c r="H4401" s="65">
        <v>0</v>
      </c>
      <c r="I4401" s="65">
        <v>0</v>
      </c>
      <c r="J4401" s="65">
        <v>2459.7</v>
      </c>
      <c r="K4401" s="65">
        <v>63000</v>
      </c>
      <c r="L4401" s="65">
        <v>2550</v>
      </c>
      <c r="M4401" s="65">
        <v>6</v>
      </c>
      <c r="N4401" s="65">
        <v>84.3</v>
      </c>
      <c r="O4401" s="65"/>
    </row>
    <row r="4402" ht="15" spans="1:15">
      <c r="A4402" s="65" t="s">
        <v>36</v>
      </c>
      <c r="B4402" s="65" t="s">
        <v>10482</v>
      </c>
      <c r="C4402" s="65" t="s">
        <v>1939</v>
      </c>
      <c r="D4402" s="65" t="s">
        <v>10485</v>
      </c>
      <c r="E4402" s="65" t="s">
        <v>2422</v>
      </c>
      <c r="F4402" s="65">
        <v>28</v>
      </c>
      <c r="G4402" s="65" t="s">
        <v>10513</v>
      </c>
      <c r="H4402" s="65">
        <v>0</v>
      </c>
      <c r="I4402" s="65">
        <v>0</v>
      </c>
      <c r="J4402" s="65">
        <v>2459.7</v>
      </c>
      <c r="K4402" s="65">
        <v>63000</v>
      </c>
      <c r="L4402" s="65">
        <v>2550</v>
      </c>
      <c r="M4402" s="65">
        <v>6</v>
      </c>
      <c r="N4402" s="65">
        <v>84.3</v>
      </c>
      <c r="O4402" s="65"/>
    </row>
    <row r="4403" ht="15" spans="1:15">
      <c r="A4403" s="65" t="s">
        <v>36</v>
      </c>
      <c r="B4403" s="65" t="s">
        <v>10486</v>
      </c>
      <c r="C4403" s="65" t="s">
        <v>1939</v>
      </c>
      <c r="D4403" s="65" t="s">
        <v>10485</v>
      </c>
      <c r="E4403" s="65" t="s">
        <v>2422</v>
      </c>
      <c r="F4403" s="65">
        <v>28</v>
      </c>
      <c r="G4403" s="65" t="s">
        <v>10513</v>
      </c>
      <c r="H4403" s="65">
        <v>0</v>
      </c>
      <c r="I4403" s="65">
        <v>0</v>
      </c>
      <c r="J4403" s="65">
        <v>2459.7</v>
      </c>
      <c r="K4403" s="65">
        <v>63000</v>
      </c>
      <c r="L4403" s="65">
        <v>2550</v>
      </c>
      <c r="M4403" s="65">
        <v>6</v>
      </c>
      <c r="N4403" s="65">
        <v>84.3</v>
      </c>
      <c r="O4403" s="65"/>
    </row>
    <row r="4404" ht="15" spans="1:15">
      <c r="A4404" s="65" t="s">
        <v>36</v>
      </c>
      <c r="B4404" s="65" t="s">
        <v>10488</v>
      </c>
      <c r="C4404" s="65" t="s">
        <v>1939</v>
      </c>
      <c r="D4404" s="65" t="s">
        <v>10485</v>
      </c>
      <c r="E4404" s="65" t="s">
        <v>2422</v>
      </c>
      <c r="F4404" s="65">
        <v>28</v>
      </c>
      <c r="G4404" s="65" t="s">
        <v>10513</v>
      </c>
      <c r="H4404" s="65">
        <v>0</v>
      </c>
      <c r="I4404" s="65">
        <v>0</v>
      </c>
      <c r="J4404" s="65">
        <v>2459.7</v>
      </c>
      <c r="K4404" s="65">
        <v>63000</v>
      </c>
      <c r="L4404" s="65">
        <v>2550</v>
      </c>
      <c r="M4404" s="65">
        <v>6</v>
      </c>
      <c r="N4404" s="65">
        <v>84.3</v>
      </c>
      <c r="O4404" s="65"/>
    </row>
    <row r="4405" ht="15" spans="1:15">
      <c r="A4405" s="65" t="s">
        <v>36</v>
      </c>
      <c r="B4405" s="65" t="s">
        <v>10490</v>
      </c>
      <c r="C4405" s="65" t="s">
        <v>1939</v>
      </c>
      <c r="D4405" s="65" t="s">
        <v>10485</v>
      </c>
      <c r="E4405" s="65" t="s">
        <v>2422</v>
      </c>
      <c r="F4405" s="65">
        <v>28</v>
      </c>
      <c r="G4405" s="65" t="s">
        <v>10513</v>
      </c>
      <c r="H4405" s="65">
        <v>0</v>
      </c>
      <c r="I4405" s="65">
        <v>0</v>
      </c>
      <c r="J4405" s="65">
        <v>2459.7</v>
      </c>
      <c r="K4405" s="65">
        <v>63000</v>
      </c>
      <c r="L4405" s="65">
        <v>2550</v>
      </c>
      <c r="M4405" s="65">
        <v>6</v>
      </c>
      <c r="N4405" s="65">
        <v>84.3</v>
      </c>
      <c r="O4405" s="65"/>
    </row>
    <row r="4406" ht="15" spans="1:15">
      <c r="A4406" s="65" t="s">
        <v>36</v>
      </c>
      <c r="B4406" s="65" t="s">
        <v>10492</v>
      </c>
      <c r="C4406" s="65" t="s">
        <v>1939</v>
      </c>
      <c r="D4406" s="65" t="s">
        <v>10485</v>
      </c>
      <c r="E4406" s="65" t="s">
        <v>2422</v>
      </c>
      <c r="F4406" s="65">
        <v>28</v>
      </c>
      <c r="G4406" s="65" t="s">
        <v>10513</v>
      </c>
      <c r="H4406" s="65">
        <v>0</v>
      </c>
      <c r="I4406" s="65">
        <v>0</v>
      </c>
      <c r="J4406" s="65">
        <v>2459.7</v>
      </c>
      <c r="K4406" s="65">
        <v>63000</v>
      </c>
      <c r="L4406" s="65">
        <v>2550</v>
      </c>
      <c r="M4406" s="65">
        <v>6</v>
      </c>
      <c r="N4406" s="65">
        <v>84.3</v>
      </c>
      <c r="O4406" s="65"/>
    </row>
    <row r="4407" ht="15" spans="1:15">
      <c r="A4407" s="65" t="s">
        <v>36</v>
      </c>
      <c r="B4407" s="65" t="s">
        <v>10494</v>
      </c>
      <c r="C4407" s="65" t="s">
        <v>1939</v>
      </c>
      <c r="D4407" s="65" t="s">
        <v>10485</v>
      </c>
      <c r="E4407" s="65" t="s">
        <v>2422</v>
      </c>
      <c r="F4407" s="65">
        <v>28</v>
      </c>
      <c r="G4407" s="65" t="s">
        <v>10513</v>
      </c>
      <c r="H4407" s="65">
        <v>0</v>
      </c>
      <c r="I4407" s="65">
        <v>0</v>
      </c>
      <c r="J4407" s="65">
        <v>2459.7</v>
      </c>
      <c r="K4407" s="65">
        <v>63000</v>
      </c>
      <c r="L4407" s="65">
        <v>2550</v>
      </c>
      <c r="M4407" s="65">
        <v>6</v>
      </c>
      <c r="N4407" s="65">
        <v>84.3</v>
      </c>
      <c r="O4407" s="65"/>
    </row>
    <row r="4408" ht="15" spans="1:15">
      <c r="A4408" s="65" t="s">
        <v>36</v>
      </c>
      <c r="B4408" s="65" t="s">
        <v>10496</v>
      </c>
      <c r="C4408" s="65" t="s">
        <v>1939</v>
      </c>
      <c r="D4408" s="65" t="s">
        <v>10485</v>
      </c>
      <c r="E4408" s="65" t="s">
        <v>2422</v>
      </c>
      <c r="F4408" s="65">
        <v>28</v>
      </c>
      <c r="G4408" s="65" t="s">
        <v>10513</v>
      </c>
      <c r="H4408" s="65">
        <v>0</v>
      </c>
      <c r="I4408" s="65">
        <v>0</v>
      </c>
      <c r="J4408" s="65">
        <v>2459.7</v>
      </c>
      <c r="K4408" s="65">
        <v>63000</v>
      </c>
      <c r="L4408" s="65">
        <v>2550</v>
      </c>
      <c r="M4408" s="65">
        <v>6</v>
      </c>
      <c r="N4408" s="65">
        <v>84.3</v>
      </c>
      <c r="O4408" s="65"/>
    </row>
    <row r="4409" ht="15" spans="1:15">
      <c r="A4409" s="65" t="s">
        <v>36</v>
      </c>
      <c r="B4409" s="65" t="s">
        <v>10498</v>
      </c>
      <c r="C4409" s="65" t="s">
        <v>1939</v>
      </c>
      <c r="D4409" s="65" t="s">
        <v>10485</v>
      </c>
      <c r="E4409" s="65" t="s">
        <v>2422</v>
      </c>
      <c r="F4409" s="65">
        <v>28</v>
      </c>
      <c r="G4409" s="65" t="s">
        <v>10513</v>
      </c>
      <c r="H4409" s="65">
        <v>0</v>
      </c>
      <c r="I4409" s="65">
        <v>0</v>
      </c>
      <c r="J4409" s="65">
        <v>2459.7</v>
      </c>
      <c r="K4409" s="65">
        <v>63000</v>
      </c>
      <c r="L4409" s="65">
        <v>2550</v>
      </c>
      <c r="M4409" s="65">
        <v>6</v>
      </c>
      <c r="N4409" s="65">
        <v>84.3</v>
      </c>
      <c r="O4409" s="65"/>
    </row>
    <row r="4410" ht="15" spans="1:15">
      <c r="A4410" s="65" t="s">
        <v>36</v>
      </c>
      <c r="B4410" s="65" t="s">
        <v>10500</v>
      </c>
      <c r="C4410" s="65" t="s">
        <v>1939</v>
      </c>
      <c r="D4410" s="65" t="s">
        <v>10485</v>
      </c>
      <c r="E4410" s="65" t="s">
        <v>2422</v>
      </c>
      <c r="F4410" s="65">
        <v>28</v>
      </c>
      <c r="G4410" s="65" t="s">
        <v>10513</v>
      </c>
      <c r="H4410" s="65">
        <v>0</v>
      </c>
      <c r="I4410" s="65">
        <v>0</v>
      </c>
      <c r="J4410" s="65">
        <v>2459.7</v>
      </c>
      <c r="K4410" s="65">
        <v>63000</v>
      </c>
      <c r="L4410" s="65">
        <v>2550</v>
      </c>
      <c r="M4410" s="65">
        <v>6</v>
      </c>
      <c r="N4410" s="65">
        <v>84.3</v>
      </c>
      <c r="O4410" s="65"/>
    </row>
    <row r="4411" ht="15" spans="1:15">
      <c r="A4411" s="65" t="s">
        <v>36</v>
      </c>
      <c r="B4411" s="65" t="s">
        <v>10502</v>
      </c>
      <c r="C4411" s="65" t="s">
        <v>1939</v>
      </c>
      <c r="D4411" s="65" t="s">
        <v>10485</v>
      </c>
      <c r="E4411" s="65" t="s">
        <v>2422</v>
      </c>
      <c r="F4411" s="65">
        <v>28</v>
      </c>
      <c r="G4411" s="65" t="s">
        <v>10513</v>
      </c>
      <c r="H4411" s="65">
        <v>0</v>
      </c>
      <c r="I4411" s="65">
        <v>0</v>
      </c>
      <c r="J4411" s="65">
        <v>2459.7</v>
      </c>
      <c r="K4411" s="65">
        <v>63000</v>
      </c>
      <c r="L4411" s="65">
        <v>2550</v>
      </c>
      <c r="M4411" s="65">
        <v>6</v>
      </c>
      <c r="N4411" s="65">
        <v>84.3</v>
      </c>
      <c r="O4411" s="65"/>
    </row>
    <row r="4412" ht="15" spans="1:15">
      <c r="A4412" s="65" t="s">
        <v>36</v>
      </c>
      <c r="B4412" s="65" t="s">
        <v>10162</v>
      </c>
      <c r="C4412" s="65" t="s">
        <v>1939</v>
      </c>
      <c r="D4412" s="65" t="s">
        <v>10163</v>
      </c>
      <c r="E4412" s="65" t="s">
        <v>1997</v>
      </c>
      <c r="F4412" s="65">
        <v>60</v>
      </c>
      <c r="G4412" s="65" t="s">
        <v>10513</v>
      </c>
      <c r="H4412" s="65">
        <v>4</v>
      </c>
      <c r="I4412" s="65">
        <v>736.52</v>
      </c>
      <c r="J4412" s="65">
        <v>2499.78</v>
      </c>
      <c r="K4412" s="65">
        <v>117800</v>
      </c>
      <c r="L4412" s="65">
        <v>2600</v>
      </c>
      <c r="M4412" s="65">
        <v>6</v>
      </c>
      <c r="N4412" s="65">
        <v>94.22</v>
      </c>
      <c r="O4412" s="65"/>
    </row>
    <row r="4413" ht="15" spans="1:15">
      <c r="A4413" s="65" t="s">
        <v>36</v>
      </c>
      <c r="B4413" s="65" t="s">
        <v>10164</v>
      </c>
      <c r="C4413" s="65" t="s">
        <v>1939</v>
      </c>
      <c r="D4413" s="65" t="s">
        <v>10163</v>
      </c>
      <c r="E4413" s="65" t="s">
        <v>1997</v>
      </c>
      <c r="F4413" s="65">
        <v>60</v>
      </c>
      <c r="G4413" s="65" t="s">
        <v>10513</v>
      </c>
      <c r="H4413" s="65">
        <v>4</v>
      </c>
      <c r="I4413" s="65">
        <v>736.52</v>
      </c>
      <c r="J4413" s="65">
        <v>2499.78</v>
      </c>
      <c r="K4413" s="65">
        <v>117800</v>
      </c>
      <c r="L4413" s="65">
        <v>2600</v>
      </c>
      <c r="M4413" s="65">
        <v>6</v>
      </c>
      <c r="N4413" s="65">
        <v>94.22</v>
      </c>
      <c r="O4413" s="65"/>
    </row>
    <row r="4414" ht="15" spans="1:15">
      <c r="A4414" s="65" t="s">
        <v>36</v>
      </c>
      <c r="B4414" s="65" t="s">
        <v>10165</v>
      </c>
      <c r="C4414" s="65" t="s">
        <v>1939</v>
      </c>
      <c r="D4414" s="65" t="s">
        <v>10163</v>
      </c>
      <c r="E4414" s="65" t="s">
        <v>1997</v>
      </c>
      <c r="F4414" s="65">
        <v>60</v>
      </c>
      <c r="G4414" s="65" t="s">
        <v>10513</v>
      </c>
      <c r="H4414" s="65">
        <v>4</v>
      </c>
      <c r="I4414" s="65">
        <v>736.52</v>
      </c>
      <c r="J4414" s="65">
        <v>2499.78</v>
      </c>
      <c r="K4414" s="65">
        <v>117800</v>
      </c>
      <c r="L4414" s="65">
        <v>2600</v>
      </c>
      <c r="M4414" s="65">
        <v>6</v>
      </c>
      <c r="N4414" s="65">
        <v>94.22</v>
      </c>
      <c r="O4414" s="65"/>
    </row>
    <row r="4415" ht="15" spans="1:15">
      <c r="A4415" s="65" t="s">
        <v>36</v>
      </c>
      <c r="B4415" s="65" t="s">
        <v>10166</v>
      </c>
      <c r="C4415" s="65" t="s">
        <v>1939</v>
      </c>
      <c r="D4415" s="65" t="s">
        <v>10163</v>
      </c>
      <c r="E4415" s="65" t="s">
        <v>1997</v>
      </c>
      <c r="F4415" s="65">
        <v>60</v>
      </c>
      <c r="G4415" s="65" t="s">
        <v>10513</v>
      </c>
      <c r="H4415" s="65">
        <v>4</v>
      </c>
      <c r="I4415" s="65">
        <v>736.52</v>
      </c>
      <c r="J4415" s="65">
        <v>2499.78</v>
      </c>
      <c r="K4415" s="65">
        <v>117800</v>
      </c>
      <c r="L4415" s="65">
        <v>2600</v>
      </c>
      <c r="M4415" s="65">
        <v>6</v>
      </c>
      <c r="N4415" s="65">
        <v>94.22</v>
      </c>
      <c r="O4415" s="65"/>
    </row>
    <row r="4416" ht="15" spans="1:15">
      <c r="A4416" s="65" t="s">
        <v>36</v>
      </c>
      <c r="B4416" s="65" t="s">
        <v>10167</v>
      </c>
      <c r="C4416" s="65" t="s">
        <v>1939</v>
      </c>
      <c r="D4416" s="65" t="s">
        <v>10163</v>
      </c>
      <c r="E4416" s="65" t="s">
        <v>1997</v>
      </c>
      <c r="F4416" s="65">
        <v>60</v>
      </c>
      <c r="G4416" s="65" t="s">
        <v>10513</v>
      </c>
      <c r="H4416" s="65">
        <v>4</v>
      </c>
      <c r="I4416" s="65">
        <v>736.52</v>
      </c>
      <c r="J4416" s="65">
        <v>2499.78</v>
      </c>
      <c r="K4416" s="65">
        <v>117800</v>
      </c>
      <c r="L4416" s="65">
        <v>2600</v>
      </c>
      <c r="M4416" s="65">
        <v>6</v>
      </c>
      <c r="N4416" s="65">
        <v>94.22</v>
      </c>
      <c r="O4416" s="65"/>
    </row>
    <row r="4417" ht="15" spans="1:15">
      <c r="A4417" s="65" t="s">
        <v>36</v>
      </c>
      <c r="B4417" s="65" t="s">
        <v>10168</v>
      </c>
      <c r="C4417" s="65" t="s">
        <v>1939</v>
      </c>
      <c r="D4417" s="65" t="s">
        <v>10163</v>
      </c>
      <c r="E4417" s="65" t="s">
        <v>1997</v>
      </c>
      <c r="F4417" s="65">
        <v>60</v>
      </c>
      <c r="G4417" s="65" t="s">
        <v>10513</v>
      </c>
      <c r="H4417" s="65">
        <v>4</v>
      </c>
      <c r="I4417" s="65">
        <v>736.52</v>
      </c>
      <c r="J4417" s="65">
        <v>2499.78</v>
      </c>
      <c r="K4417" s="65">
        <v>117800</v>
      </c>
      <c r="L4417" s="65">
        <v>2600</v>
      </c>
      <c r="M4417" s="65">
        <v>6</v>
      </c>
      <c r="N4417" s="65">
        <v>94.22</v>
      </c>
      <c r="O4417" s="65"/>
    </row>
    <row r="4418" ht="15" spans="1:15">
      <c r="A4418" s="65" t="s">
        <v>36</v>
      </c>
      <c r="B4418" s="65" t="s">
        <v>10169</v>
      </c>
      <c r="C4418" s="65" t="s">
        <v>1939</v>
      </c>
      <c r="D4418" s="65" t="s">
        <v>10163</v>
      </c>
      <c r="E4418" s="65" t="s">
        <v>1997</v>
      </c>
      <c r="F4418" s="65">
        <v>60</v>
      </c>
      <c r="G4418" s="65" t="s">
        <v>10513</v>
      </c>
      <c r="H4418" s="65">
        <v>4</v>
      </c>
      <c r="I4418" s="65">
        <v>736.52</v>
      </c>
      <c r="J4418" s="65">
        <v>2499.78</v>
      </c>
      <c r="K4418" s="65">
        <v>117800</v>
      </c>
      <c r="L4418" s="65">
        <v>2600</v>
      </c>
      <c r="M4418" s="65">
        <v>6</v>
      </c>
      <c r="N4418" s="65">
        <v>94.22</v>
      </c>
      <c r="O4418" s="65"/>
    </row>
    <row r="4419" ht="15" spans="1:15">
      <c r="A4419" s="65" t="s">
        <v>36</v>
      </c>
      <c r="B4419" s="65" t="s">
        <v>10170</v>
      </c>
      <c r="C4419" s="65" t="s">
        <v>1939</v>
      </c>
      <c r="D4419" s="65" t="s">
        <v>10163</v>
      </c>
      <c r="E4419" s="65" t="s">
        <v>1997</v>
      </c>
      <c r="F4419" s="65">
        <v>60</v>
      </c>
      <c r="G4419" s="65" t="s">
        <v>10513</v>
      </c>
      <c r="H4419" s="65">
        <v>4</v>
      </c>
      <c r="I4419" s="65">
        <v>736.52</v>
      </c>
      <c r="J4419" s="65">
        <v>2499.78</v>
      </c>
      <c r="K4419" s="65">
        <v>117800</v>
      </c>
      <c r="L4419" s="65">
        <v>2600</v>
      </c>
      <c r="M4419" s="65">
        <v>6</v>
      </c>
      <c r="N4419" s="65">
        <v>94.22</v>
      </c>
      <c r="O4419" s="65"/>
    </row>
    <row r="4420" ht="15" spans="1:15">
      <c r="A4420" s="65" t="s">
        <v>36</v>
      </c>
      <c r="B4420" s="65" t="s">
        <v>10171</v>
      </c>
      <c r="C4420" s="65" t="s">
        <v>1939</v>
      </c>
      <c r="D4420" s="65" t="s">
        <v>10163</v>
      </c>
      <c r="E4420" s="65" t="s">
        <v>1997</v>
      </c>
      <c r="F4420" s="65">
        <v>60</v>
      </c>
      <c r="G4420" s="65" t="s">
        <v>10513</v>
      </c>
      <c r="H4420" s="65">
        <v>4</v>
      </c>
      <c r="I4420" s="65">
        <v>736.52</v>
      </c>
      <c r="J4420" s="65">
        <v>2499.78</v>
      </c>
      <c r="K4420" s="65">
        <v>117800</v>
      </c>
      <c r="L4420" s="65">
        <v>2600</v>
      </c>
      <c r="M4420" s="65">
        <v>6</v>
      </c>
      <c r="N4420" s="65">
        <v>94.22</v>
      </c>
      <c r="O4420" s="65"/>
    </row>
    <row r="4421" ht="15" spans="1:15">
      <c r="A4421" s="65" t="s">
        <v>36</v>
      </c>
      <c r="B4421" s="65" t="s">
        <v>10172</v>
      </c>
      <c r="C4421" s="65" t="s">
        <v>1939</v>
      </c>
      <c r="D4421" s="65" t="s">
        <v>10163</v>
      </c>
      <c r="E4421" s="65" t="s">
        <v>1997</v>
      </c>
      <c r="F4421" s="65">
        <v>60</v>
      </c>
      <c r="G4421" s="65" t="s">
        <v>10513</v>
      </c>
      <c r="H4421" s="65">
        <v>4</v>
      </c>
      <c r="I4421" s="65">
        <v>736.52</v>
      </c>
      <c r="J4421" s="65">
        <v>2499.78</v>
      </c>
      <c r="K4421" s="65">
        <v>117800</v>
      </c>
      <c r="L4421" s="65">
        <v>2600</v>
      </c>
      <c r="M4421" s="65">
        <v>6</v>
      </c>
      <c r="N4421" s="65">
        <v>94.22</v>
      </c>
      <c r="O4421" s="65"/>
    </row>
    <row r="4422" ht="15" spans="1:15">
      <c r="A4422" s="65" t="s">
        <v>36</v>
      </c>
      <c r="B4422" s="65" t="s">
        <v>10173</v>
      </c>
      <c r="C4422" s="65" t="s">
        <v>1939</v>
      </c>
      <c r="D4422" s="65" t="s">
        <v>10163</v>
      </c>
      <c r="E4422" s="65" t="s">
        <v>1997</v>
      </c>
      <c r="F4422" s="65">
        <v>60</v>
      </c>
      <c r="G4422" s="65" t="s">
        <v>10513</v>
      </c>
      <c r="H4422" s="65">
        <v>4</v>
      </c>
      <c r="I4422" s="65">
        <v>736.52</v>
      </c>
      <c r="J4422" s="65">
        <v>2499.78</v>
      </c>
      <c r="K4422" s="65">
        <v>117800</v>
      </c>
      <c r="L4422" s="65">
        <v>2600</v>
      </c>
      <c r="M4422" s="65">
        <v>6</v>
      </c>
      <c r="N4422" s="65">
        <v>94.22</v>
      </c>
      <c r="O4422" s="65"/>
    </row>
    <row r="4423" ht="15" spans="1:15">
      <c r="A4423" s="65" t="s">
        <v>36</v>
      </c>
      <c r="B4423" s="65" t="s">
        <v>10174</v>
      </c>
      <c r="C4423" s="65" t="s">
        <v>1939</v>
      </c>
      <c r="D4423" s="65" t="s">
        <v>10163</v>
      </c>
      <c r="E4423" s="65" t="s">
        <v>1997</v>
      </c>
      <c r="F4423" s="65">
        <v>60</v>
      </c>
      <c r="G4423" s="65" t="s">
        <v>10513</v>
      </c>
      <c r="H4423" s="65">
        <v>4</v>
      </c>
      <c r="I4423" s="65">
        <v>736.52</v>
      </c>
      <c r="J4423" s="65">
        <v>2499.78</v>
      </c>
      <c r="K4423" s="65">
        <v>117800</v>
      </c>
      <c r="L4423" s="65">
        <v>2600</v>
      </c>
      <c r="M4423" s="65">
        <v>6</v>
      </c>
      <c r="N4423" s="65">
        <v>94.22</v>
      </c>
      <c r="O4423" s="65"/>
    </row>
    <row r="4424" ht="15" spans="1:15">
      <c r="A4424" s="65" t="s">
        <v>36</v>
      </c>
      <c r="B4424" s="65" t="s">
        <v>10175</v>
      </c>
      <c r="C4424" s="65" t="s">
        <v>1939</v>
      </c>
      <c r="D4424" s="65" t="s">
        <v>10163</v>
      </c>
      <c r="E4424" s="65" t="s">
        <v>1997</v>
      </c>
      <c r="F4424" s="65">
        <v>60</v>
      </c>
      <c r="G4424" s="65" t="s">
        <v>10513</v>
      </c>
      <c r="H4424" s="65">
        <v>4</v>
      </c>
      <c r="I4424" s="65">
        <v>736.52</v>
      </c>
      <c r="J4424" s="65">
        <v>2499.78</v>
      </c>
      <c r="K4424" s="65">
        <v>117800</v>
      </c>
      <c r="L4424" s="65">
        <v>2600</v>
      </c>
      <c r="M4424" s="65">
        <v>6</v>
      </c>
      <c r="N4424" s="65">
        <v>94.22</v>
      </c>
      <c r="O4424" s="65"/>
    </row>
    <row r="4425" ht="15" spans="1:15">
      <c r="A4425" s="65" t="s">
        <v>36</v>
      </c>
      <c r="B4425" s="65" t="s">
        <v>10176</v>
      </c>
      <c r="C4425" s="65" t="s">
        <v>1939</v>
      </c>
      <c r="D4425" s="65" t="s">
        <v>10163</v>
      </c>
      <c r="E4425" s="65" t="s">
        <v>1997</v>
      </c>
      <c r="F4425" s="65">
        <v>60</v>
      </c>
      <c r="G4425" s="65" t="s">
        <v>10513</v>
      </c>
      <c r="H4425" s="65">
        <v>4</v>
      </c>
      <c r="I4425" s="65">
        <v>736.52</v>
      </c>
      <c r="J4425" s="65">
        <v>2499.78</v>
      </c>
      <c r="K4425" s="65">
        <v>117800</v>
      </c>
      <c r="L4425" s="65">
        <v>2600</v>
      </c>
      <c r="M4425" s="65">
        <v>6</v>
      </c>
      <c r="N4425" s="65">
        <v>94.22</v>
      </c>
      <c r="O4425" s="65"/>
    </row>
    <row r="4426" ht="15" spans="1:15">
      <c r="A4426" s="65" t="s">
        <v>36</v>
      </c>
      <c r="B4426" s="65" t="s">
        <v>10177</v>
      </c>
      <c r="C4426" s="65" t="s">
        <v>1939</v>
      </c>
      <c r="D4426" s="65" t="s">
        <v>10163</v>
      </c>
      <c r="E4426" s="65" t="s">
        <v>1997</v>
      </c>
      <c r="F4426" s="65">
        <v>60</v>
      </c>
      <c r="G4426" s="65" t="s">
        <v>10513</v>
      </c>
      <c r="H4426" s="65">
        <v>4</v>
      </c>
      <c r="I4426" s="65">
        <v>736.52</v>
      </c>
      <c r="J4426" s="65">
        <v>2499.78</v>
      </c>
      <c r="K4426" s="65">
        <v>117800</v>
      </c>
      <c r="L4426" s="65">
        <v>2600</v>
      </c>
      <c r="M4426" s="65">
        <v>6</v>
      </c>
      <c r="N4426" s="65">
        <v>94.22</v>
      </c>
      <c r="O4426" s="65"/>
    </row>
    <row r="4427" ht="15" spans="1:15">
      <c r="A4427" s="65" t="s">
        <v>36</v>
      </c>
      <c r="B4427" s="65" t="s">
        <v>10178</v>
      </c>
      <c r="C4427" s="65" t="s">
        <v>1939</v>
      </c>
      <c r="D4427" s="65" t="s">
        <v>10163</v>
      </c>
      <c r="E4427" s="65" t="s">
        <v>1997</v>
      </c>
      <c r="F4427" s="65">
        <v>60</v>
      </c>
      <c r="G4427" s="65" t="s">
        <v>10513</v>
      </c>
      <c r="H4427" s="65">
        <v>4</v>
      </c>
      <c r="I4427" s="65">
        <v>736.52</v>
      </c>
      <c r="J4427" s="65">
        <v>2499.78</v>
      </c>
      <c r="K4427" s="65">
        <v>117800</v>
      </c>
      <c r="L4427" s="65">
        <v>2600</v>
      </c>
      <c r="M4427" s="65">
        <v>6</v>
      </c>
      <c r="N4427" s="65">
        <v>94.22</v>
      </c>
      <c r="O4427" s="65"/>
    </row>
    <row r="4428" ht="15" spans="1:15">
      <c r="A4428" s="65" t="s">
        <v>36</v>
      </c>
      <c r="B4428" s="65" t="s">
        <v>10179</v>
      </c>
      <c r="C4428" s="65" t="s">
        <v>1939</v>
      </c>
      <c r="D4428" s="65" t="s">
        <v>10163</v>
      </c>
      <c r="E4428" s="65" t="s">
        <v>1997</v>
      </c>
      <c r="F4428" s="65">
        <v>60</v>
      </c>
      <c r="G4428" s="65" t="s">
        <v>10513</v>
      </c>
      <c r="H4428" s="65">
        <v>4</v>
      </c>
      <c r="I4428" s="65">
        <v>736.52</v>
      </c>
      <c r="J4428" s="65">
        <v>2499.78</v>
      </c>
      <c r="K4428" s="65">
        <v>117800</v>
      </c>
      <c r="L4428" s="65">
        <v>2600</v>
      </c>
      <c r="M4428" s="65">
        <v>6</v>
      </c>
      <c r="N4428" s="65">
        <v>94.22</v>
      </c>
      <c r="O4428" s="65"/>
    </row>
    <row r="4429" ht="15" spans="1:15">
      <c r="A4429" s="65" t="s">
        <v>36</v>
      </c>
      <c r="B4429" s="65" t="s">
        <v>10180</v>
      </c>
      <c r="C4429" s="65" t="s">
        <v>1939</v>
      </c>
      <c r="D4429" s="65" t="s">
        <v>10163</v>
      </c>
      <c r="E4429" s="65" t="s">
        <v>1997</v>
      </c>
      <c r="F4429" s="65">
        <v>60</v>
      </c>
      <c r="G4429" s="65" t="s">
        <v>10513</v>
      </c>
      <c r="H4429" s="65">
        <v>4</v>
      </c>
      <c r="I4429" s="65">
        <v>736.52</v>
      </c>
      <c r="J4429" s="65">
        <v>2499.78</v>
      </c>
      <c r="K4429" s="65">
        <v>117800</v>
      </c>
      <c r="L4429" s="65">
        <v>2600</v>
      </c>
      <c r="M4429" s="65">
        <v>6</v>
      </c>
      <c r="N4429" s="65">
        <v>94.22</v>
      </c>
      <c r="O4429" s="65"/>
    </row>
    <row r="4430" ht="15" spans="1:15">
      <c r="A4430" s="65" t="s">
        <v>36</v>
      </c>
      <c r="B4430" s="65" t="s">
        <v>10181</v>
      </c>
      <c r="C4430" s="65" t="s">
        <v>1939</v>
      </c>
      <c r="D4430" s="65" t="s">
        <v>10163</v>
      </c>
      <c r="E4430" s="65" t="s">
        <v>1997</v>
      </c>
      <c r="F4430" s="65">
        <v>60</v>
      </c>
      <c r="G4430" s="65" t="s">
        <v>10513</v>
      </c>
      <c r="H4430" s="65">
        <v>4</v>
      </c>
      <c r="I4430" s="65">
        <v>736.52</v>
      </c>
      <c r="J4430" s="65">
        <v>2499.78</v>
      </c>
      <c r="K4430" s="65">
        <v>117800</v>
      </c>
      <c r="L4430" s="65">
        <v>2600</v>
      </c>
      <c r="M4430" s="65">
        <v>6</v>
      </c>
      <c r="N4430" s="65">
        <v>94.22</v>
      </c>
      <c r="O4430" s="65"/>
    </row>
    <row r="4431" ht="15" spans="1:15">
      <c r="A4431" s="65" t="s">
        <v>36</v>
      </c>
      <c r="B4431" s="65" t="s">
        <v>10182</v>
      </c>
      <c r="C4431" s="65" t="s">
        <v>1939</v>
      </c>
      <c r="D4431" s="65" t="s">
        <v>10163</v>
      </c>
      <c r="E4431" s="65" t="s">
        <v>1997</v>
      </c>
      <c r="F4431" s="65">
        <v>60</v>
      </c>
      <c r="G4431" s="65" t="s">
        <v>10513</v>
      </c>
      <c r="H4431" s="65">
        <v>4</v>
      </c>
      <c r="I4431" s="65">
        <v>736.52</v>
      </c>
      <c r="J4431" s="65">
        <v>2499.78</v>
      </c>
      <c r="K4431" s="65">
        <v>117800</v>
      </c>
      <c r="L4431" s="65">
        <v>2600</v>
      </c>
      <c r="M4431" s="65">
        <v>6</v>
      </c>
      <c r="N4431" s="65">
        <v>94.22</v>
      </c>
      <c r="O4431" s="65"/>
    </row>
    <row r="4432" ht="15" spans="1:15">
      <c r="A4432" s="65" t="s">
        <v>36</v>
      </c>
      <c r="B4432" s="65" t="s">
        <v>10183</v>
      </c>
      <c r="C4432" s="65" t="s">
        <v>1939</v>
      </c>
      <c r="D4432" s="65" t="s">
        <v>10163</v>
      </c>
      <c r="E4432" s="65" t="s">
        <v>1997</v>
      </c>
      <c r="F4432" s="65">
        <v>60</v>
      </c>
      <c r="G4432" s="65" t="s">
        <v>10513</v>
      </c>
      <c r="H4432" s="65">
        <v>4</v>
      </c>
      <c r="I4432" s="65">
        <v>736.52</v>
      </c>
      <c r="J4432" s="65">
        <v>2499.78</v>
      </c>
      <c r="K4432" s="65">
        <v>117800</v>
      </c>
      <c r="L4432" s="65">
        <v>2600</v>
      </c>
      <c r="M4432" s="65">
        <v>6</v>
      </c>
      <c r="N4432" s="65">
        <v>94.22</v>
      </c>
      <c r="O4432" s="65"/>
    </row>
    <row r="4433" ht="15" spans="1:15">
      <c r="A4433" s="65" t="s">
        <v>36</v>
      </c>
      <c r="B4433" s="65" t="s">
        <v>10184</v>
      </c>
      <c r="C4433" s="65" t="s">
        <v>1939</v>
      </c>
      <c r="D4433" s="65" t="s">
        <v>10163</v>
      </c>
      <c r="E4433" s="65" t="s">
        <v>1997</v>
      </c>
      <c r="F4433" s="65">
        <v>60</v>
      </c>
      <c r="G4433" s="65" t="s">
        <v>10513</v>
      </c>
      <c r="H4433" s="65">
        <v>4</v>
      </c>
      <c r="I4433" s="65">
        <v>736.52</v>
      </c>
      <c r="J4433" s="65">
        <v>2499.78</v>
      </c>
      <c r="K4433" s="65">
        <v>117800</v>
      </c>
      <c r="L4433" s="65">
        <v>2600</v>
      </c>
      <c r="M4433" s="65">
        <v>6</v>
      </c>
      <c r="N4433" s="65">
        <v>94.22</v>
      </c>
      <c r="O4433" s="65"/>
    </row>
    <row r="4434" ht="15" spans="1:15">
      <c r="A4434" s="65" t="s">
        <v>36</v>
      </c>
      <c r="B4434" s="65" t="s">
        <v>10185</v>
      </c>
      <c r="C4434" s="65" t="s">
        <v>1939</v>
      </c>
      <c r="D4434" s="65" t="s">
        <v>10163</v>
      </c>
      <c r="E4434" s="65" t="s">
        <v>1997</v>
      </c>
      <c r="F4434" s="65">
        <v>60</v>
      </c>
      <c r="G4434" s="65" t="s">
        <v>10513</v>
      </c>
      <c r="H4434" s="65">
        <v>4</v>
      </c>
      <c r="I4434" s="65">
        <v>736.52</v>
      </c>
      <c r="J4434" s="65">
        <v>2499.78</v>
      </c>
      <c r="K4434" s="65">
        <v>117800</v>
      </c>
      <c r="L4434" s="65">
        <v>2600</v>
      </c>
      <c r="M4434" s="65">
        <v>6</v>
      </c>
      <c r="N4434" s="65">
        <v>94.22</v>
      </c>
      <c r="O4434" s="65"/>
    </row>
    <row r="4435" ht="15" spans="1:15">
      <c r="A4435" s="65" t="s">
        <v>36</v>
      </c>
      <c r="B4435" s="65" t="s">
        <v>10186</v>
      </c>
      <c r="C4435" s="65" t="s">
        <v>1939</v>
      </c>
      <c r="D4435" s="65" t="s">
        <v>10163</v>
      </c>
      <c r="E4435" s="65" t="s">
        <v>1997</v>
      </c>
      <c r="F4435" s="65">
        <v>60</v>
      </c>
      <c r="G4435" s="65" t="s">
        <v>10513</v>
      </c>
      <c r="H4435" s="65">
        <v>4</v>
      </c>
      <c r="I4435" s="65">
        <v>736.52</v>
      </c>
      <c r="J4435" s="65">
        <v>2499.78</v>
      </c>
      <c r="K4435" s="65">
        <v>117800</v>
      </c>
      <c r="L4435" s="65">
        <v>2600</v>
      </c>
      <c r="M4435" s="65">
        <v>6</v>
      </c>
      <c r="N4435" s="65">
        <v>94.22</v>
      </c>
      <c r="O4435" s="65"/>
    </row>
    <row r="4436" ht="15" spans="1:15">
      <c r="A4436" s="65" t="s">
        <v>36</v>
      </c>
      <c r="B4436" s="65" t="s">
        <v>10187</v>
      </c>
      <c r="C4436" s="65" t="s">
        <v>1939</v>
      </c>
      <c r="D4436" s="65" t="s">
        <v>10163</v>
      </c>
      <c r="E4436" s="65" t="s">
        <v>1997</v>
      </c>
      <c r="F4436" s="65">
        <v>60</v>
      </c>
      <c r="G4436" s="65" t="s">
        <v>10513</v>
      </c>
      <c r="H4436" s="65">
        <v>4</v>
      </c>
      <c r="I4436" s="65">
        <v>736.52</v>
      </c>
      <c r="J4436" s="65">
        <v>2499.78</v>
      </c>
      <c r="K4436" s="65">
        <v>117800</v>
      </c>
      <c r="L4436" s="65">
        <v>2600</v>
      </c>
      <c r="M4436" s="65">
        <v>6</v>
      </c>
      <c r="N4436" s="65">
        <v>94.22</v>
      </c>
      <c r="O4436" s="65"/>
    </row>
    <row r="4437" ht="15" spans="1:15">
      <c r="A4437" s="65" t="s">
        <v>36</v>
      </c>
      <c r="B4437" s="65" t="s">
        <v>10188</v>
      </c>
      <c r="C4437" s="65" t="s">
        <v>1939</v>
      </c>
      <c r="D4437" s="65" t="s">
        <v>10163</v>
      </c>
      <c r="E4437" s="65" t="s">
        <v>1997</v>
      </c>
      <c r="F4437" s="65">
        <v>60</v>
      </c>
      <c r="G4437" s="65" t="s">
        <v>10513</v>
      </c>
      <c r="H4437" s="65">
        <v>4</v>
      </c>
      <c r="I4437" s="65">
        <v>736.52</v>
      </c>
      <c r="J4437" s="65">
        <v>2499.78</v>
      </c>
      <c r="K4437" s="65">
        <v>117800</v>
      </c>
      <c r="L4437" s="65">
        <v>2600</v>
      </c>
      <c r="M4437" s="65">
        <v>6</v>
      </c>
      <c r="N4437" s="65">
        <v>94.22</v>
      </c>
      <c r="O4437" s="65"/>
    </row>
    <row r="4438" ht="15" spans="1:15">
      <c r="A4438" s="65" t="s">
        <v>36</v>
      </c>
      <c r="B4438" s="65" t="s">
        <v>10189</v>
      </c>
      <c r="C4438" s="65" t="s">
        <v>1939</v>
      </c>
      <c r="D4438" s="65" t="s">
        <v>10163</v>
      </c>
      <c r="E4438" s="65" t="s">
        <v>1997</v>
      </c>
      <c r="F4438" s="65">
        <v>60</v>
      </c>
      <c r="G4438" s="65" t="s">
        <v>10513</v>
      </c>
      <c r="H4438" s="65">
        <v>4</v>
      </c>
      <c r="I4438" s="65">
        <v>736.52</v>
      </c>
      <c r="J4438" s="65">
        <v>2499.78</v>
      </c>
      <c r="K4438" s="65">
        <v>117800</v>
      </c>
      <c r="L4438" s="65">
        <v>2600</v>
      </c>
      <c r="M4438" s="65">
        <v>6</v>
      </c>
      <c r="N4438" s="65">
        <v>94.22</v>
      </c>
      <c r="O4438" s="65"/>
    </row>
    <row r="4439" ht="15" spans="1:15">
      <c r="A4439" s="65" t="s">
        <v>36</v>
      </c>
      <c r="B4439" s="65" t="s">
        <v>10514</v>
      </c>
      <c r="C4439" s="65" t="s">
        <v>1939</v>
      </c>
      <c r="D4439" s="65" t="s">
        <v>10163</v>
      </c>
      <c r="E4439" s="65" t="s">
        <v>1997</v>
      </c>
      <c r="F4439" s="65">
        <v>60</v>
      </c>
      <c r="G4439" s="65" t="s">
        <v>10513</v>
      </c>
      <c r="H4439" s="65">
        <v>4</v>
      </c>
      <c r="I4439" s="65">
        <v>736.52</v>
      </c>
      <c r="J4439" s="65">
        <v>2499.78</v>
      </c>
      <c r="K4439" s="65">
        <v>117800</v>
      </c>
      <c r="L4439" s="65">
        <v>2600</v>
      </c>
      <c r="M4439" s="65">
        <v>6</v>
      </c>
      <c r="N4439" s="65">
        <v>94.22</v>
      </c>
      <c r="O4439" s="65"/>
    </row>
    <row r="4440" ht="15" spans="1:15">
      <c r="A4440" s="65" t="s">
        <v>36</v>
      </c>
      <c r="B4440" s="65" t="s">
        <v>10190</v>
      </c>
      <c r="C4440" s="65" t="s">
        <v>1939</v>
      </c>
      <c r="D4440" s="65" t="s">
        <v>10163</v>
      </c>
      <c r="E4440" s="65" t="s">
        <v>1997</v>
      </c>
      <c r="F4440" s="65">
        <v>60</v>
      </c>
      <c r="G4440" s="65" t="s">
        <v>10513</v>
      </c>
      <c r="H4440" s="65">
        <v>4</v>
      </c>
      <c r="I4440" s="65">
        <v>736.52</v>
      </c>
      <c r="J4440" s="65">
        <v>2499.78</v>
      </c>
      <c r="K4440" s="65">
        <v>117800</v>
      </c>
      <c r="L4440" s="65">
        <v>2600</v>
      </c>
      <c r="M4440" s="65">
        <v>6</v>
      </c>
      <c r="N4440" s="65">
        <v>94.22</v>
      </c>
      <c r="O4440" s="65"/>
    </row>
    <row r="4441" ht="15" spans="1:15">
      <c r="A4441" s="65" t="s">
        <v>36</v>
      </c>
      <c r="B4441" s="65" t="s">
        <v>10191</v>
      </c>
      <c r="C4441" s="65" t="s">
        <v>1939</v>
      </c>
      <c r="D4441" s="65" t="s">
        <v>10163</v>
      </c>
      <c r="E4441" s="65" t="s">
        <v>1997</v>
      </c>
      <c r="F4441" s="65">
        <v>60</v>
      </c>
      <c r="G4441" s="65" t="s">
        <v>10513</v>
      </c>
      <c r="H4441" s="65">
        <v>4</v>
      </c>
      <c r="I4441" s="65">
        <v>736.52</v>
      </c>
      <c r="J4441" s="65">
        <v>2499.78</v>
      </c>
      <c r="K4441" s="65">
        <v>117800</v>
      </c>
      <c r="L4441" s="65">
        <v>2600</v>
      </c>
      <c r="M4441" s="65">
        <v>6</v>
      </c>
      <c r="N4441" s="65">
        <v>94.22</v>
      </c>
      <c r="O4441" s="65"/>
    </row>
    <row r="4442" ht="15" spans="1:15">
      <c r="A4442" s="65" t="s">
        <v>36</v>
      </c>
      <c r="B4442" s="65" t="s">
        <v>10192</v>
      </c>
      <c r="C4442" s="65" t="s">
        <v>1939</v>
      </c>
      <c r="D4442" s="65" t="s">
        <v>10163</v>
      </c>
      <c r="E4442" s="65" t="s">
        <v>1997</v>
      </c>
      <c r="F4442" s="65">
        <v>60</v>
      </c>
      <c r="G4442" s="65" t="s">
        <v>10513</v>
      </c>
      <c r="H4442" s="65">
        <v>4</v>
      </c>
      <c r="I4442" s="65">
        <v>736.52</v>
      </c>
      <c r="J4442" s="65">
        <v>2499.78</v>
      </c>
      <c r="K4442" s="65">
        <v>117800</v>
      </c>
      <c r="L4442" s="65">
        <v>2600</v>
      </c>
      <c r="M4442" s="65">
        <v>6</v>
      </c>
      <c r="N4442" s="65">
        <v>94.22</v>
      </c>
      <c r="O4442" s="65"/>
    </row>
    <row r="4443" ht="15" spans="1:15">
      <c r="A4443" s="65" t="s">
        <v>36</v>
      </c>
      <c r="B4443" s="65" t="s">
        <v>10193</v>
      </c>
      <c r="C4443" s="65" t="s">
        <v>1939</v>
      </c>
      <c r="D4443" s="65" t="s">
        <v>10163</v>
      </c>
      <c r="E4443" s="65" t="s">
        <v>1997</v>
      </c>
      <c r="F4443" s="65">
        <v>60</v>
      </c>
      <c r="G4443" s="65" t="s">
        <v>10513</v>
      </c>
      <c r="H4443" s="65">
        <v>4</v>
      </c>
      <c r="I4443" s="65">
        <v>736.52</v>
      </c>
      <c r="J4443" s="65">
        <v>2499.78</v>
      </c>
      <c r="K4443" s="65">
        <v>117800</v>
      </c>
      <c r="L4443" s="65">
        <v>2600</v>
      </c>
      <c r="M4443" s="65">
        <v>6</v>
      </c>
      <c r="N4443" s="65">
        <v>94.22</v>
      </c>
      <c r="O4443" s="65"/>
    </row>
    <row r="4444" ht="15" spans="1:15">
      <c r="A4444" s="65" t="s">
        <v>36</v>
      </c>
      <c r="B4444" s="65" t="s">
        <v>10194</v>
      </c>
      <c r="C4444" s="65" t="s">
        <v>1939</v>
      </c>
      <c r="D4444" s="65" t="s">
        <v>10163</v>
      </c>
      <c r="E4444" s="65" t="s">
        <v>1997</v>
      </c>
      <c r="F4444" s="65">
        <v>60</v>
      </c>
      <c r="G4444" s="65" t="s">
        <v>10513</v>
      </c>
      <c r="H4444" s="65">
        <v>4</v>
      </c>
      <c r="I4444" s="65">
        <v>736.52</v>
      </c>
      <c r="J4444" s="65">
        <v>2499.78</v>
      </c>
      <c r="K4444" s="65">
        <v>117800</v>
      </c>
      <c r="L4444" s="65">
        <v>2600</v>
      </c>
      <c r="M4444" s="65">
        <v>6</v>
      </c>
      <c r="N4444" s="65">
        <v>94.22</v>
      </c>
      <c r="O4444" s="65"/>
    </row>
    <row r="4445" ht="15" spans="1:15">
      <c r="A4445" s="65" t="s">
        <v>36</v>
      </c>
      <c r="B4445" s="65" t="s">
        <v>10195</v>
      </c>
      <c r="C4445" s="65" t="s">
        <v>1939</v>
      </c>
      <c r="D4445" s="65" t="s">
        <v>10163</v>
      </c>
      <c r="E4445" s="65" t="s">
        <v>1997</v>
      </c>
      <c r="F4445" s="65">
        <v>60</v>
      </c>
      <c r="G4445" s="65" t="s">
        <v>10513</v>
      </c>
      <c r="H4445" s="65">
        <v>4</v>
      </c>
      <c r="I4445" s="65">
        <v>736.52</v>
      </c>
      <c r="J4445" s="65">
        <v>2499.78</v>
      </c>
      <c r="K4445" s="65">
        <v>117800</v>
      </c>
      <c r="L4445" s="65">
        <v>2600</v>
      </c>
      <c r="M4445" s="65">
        <v>6</v>
      </c>
      <c r="N4445" s="65">
        <v>94.22</v>
      </c>
      <c r="O4445" s="65"/>
    </row>
    <row r="4446" ht="15" spans="1:15">
      <c r="A4446" s="65" t="s">
        <v>36</v>
      </c>
      <c r="B4446" s="65" t="s">
        <v>10196</v>
      </c>
      <c r="C4446" s="65" t="s">
        <v>1939</v>
      </c>
      <c r="D4446" s="65" t="s">
        <v>10163</v>
      </c>
      <c r="E4446" s="65" t="s">
        <v>1997</v>
      </c>
      <c r="F4446" s="65">
        <v>60</v>
      </c>
      <c r="G4446" s="65" t="s">
        <v>10513</v>
      </c>
      <c r="H4446" s="65">
        <v>4</v>
      </c>
      <c r="I4446" s="65">
        <v>736.52</v>
      </c>
      <c r="J4446" s="65">
        <v>2499.78</v>
      </c>
      <c r="K4446" s="65">
        <v>117800</v>
      </c>
      <c r="L4446" s="65">
        <v>2600</v>
      </c>
      <c r="M4446" s="65">
        <v>6</v>
      </c>
      <c r="N4446" s="65">
        <v>94.22</v>
      </c>
      <c r="O4446" s="65"/>
    </row>
    <row r="4447" ht="15" spans="1:15">
      <c r="A4447" s="65" t="s">
        <v>36</v>
      </c>
      <c r="B4447" s="65" t="s">
        <v>10197</v>
      </c>
      <c r="C4447" s="65" t="s">
        <v>1939</v>
      </c>
      <c r="D4447" s="65" t="s">
        <v>10163</v>
      </c>
      <c r="E4447" s="65" t="s">
        <v>1997</v>
      </c>
      <c r="F4447" s="65">
        <v>60</v>
      </c>
      <c r="G4447" s="65" t="s">
        <v>10513</v>
      </c>
      <c r="H4447" s="65">
        <v>4</v>
      </c>
      <c r="I4447" s="65">
        <v>736.52</v>
      </c>
      <c r="J4447" s="65">
        <v>2499.78</v>
      </c>
      <c r="K4447" s="65">
        <v>117800</v>
      </c>
      <c r="L4447" s="65">
        <v>2600</v>
      </c>
      <c r="M4447" s="65">
        <v>6</v>
      </c>
      <c r="N4447" s="65">
        <v>94.22</v>
      </c>
      <c r="O4447" s="65"/>
    </row>
    <row r="4448" ht="15" spans="1:15">
      <c r="A4448" s="65" t="s">
        <v>36</v>
      </c>
      <c r="B4448" s="65" t="s">
        <v>10198</v>
      </c>
      <c r="C4448" s="65" t="s">
        <v>1939</v>
      </c>
      <c r="D4448" s="65" t="s">
        <v>10163</v>
      </c>
      <c r="E4448" s="65" t="s">
        <v>1997</v>
      </c>
      <c r="F4448" s="65">
        <v>60</v>
      </c>
      <c r="G4448" s="65" t="s">
        <v>10513</v>
      </c>
      <c r="H4448" s="65">
        <v>4</v>
      </c>
      <c r="I4448" s="65">
        <v>736.52</v>
      </c>
      <c r="J4448" s="65">
        <v>2499.78</v>
      </c>
      <c r="K4448" s="65">
        <v>117800</v>
      </c>
      <c r="L4448" s="65">
        <v>2600</v>
      </c>
      <c r="M4448" s="65">
        <v>6</v>
      </c>
      <c r="N4448" s="65">
        <v>94.22</v>
      </c>
      <c r="O4448" s="65"/>
    </row>
    <row r="4449" ht="15" spans="1:15">
      <c r="A4449" s="65" t="s">
        <v>36</v>
      </c>
      <c r="B4449" s="65" t="s">
        <v>10199</v>
      </c>
      <c r="C4449" s="65" t="s">
        <v>1939</v>
      </c>
      <c r="D4449" s="65" t="s">
        <v>10163</v>
      </c>
      <c r="E4449" s="65" t="s">
        <v>1997</v>
      </c>
      <c r="F4449" s="65">
        <v>60</v>
      </c>
      <c r="G4449" s="65" t="s">
        <v>10513</v>
      </c>
      <c r="H4449" s="65">
        <v>4</v>
      </c>
      <c r="I4449" s="65">
        <v>736.52</v>
      </c>
      <c r="J4449" s="65">
        <v>2499.78</v>
      </c>
      <c r="K4449" s="65">
        <v>117800</v>
      </c>
      <c r="L4449" s="65">
        <v>2600</v>
      </c>
      <c r="M4449" s="65">
        <v>6</v>
      </c>
      <c r="N4449" s="65">
        <v>94.22</v>
      </c>
      <c r="O4449" s="65"/>
    </row>
    <row r="4450" ht="15" spans="1:15">
      <c r="A4450" s="65" t="s">
        <v>36</v>
      </c>
      <c r="B4450" s="65" t="s">
        <v>10200</v>
      </c>
      <c r="C4450" s="65" t="s">
        <v>1939</v>
      </c>
      <c r="D4450" s="65" t="s">
        <v>10163</v>
      </c>
      <c r="E4450" s="65" t="s">
        <v>1997</v>
      </c>
      <c r="F4450" s="65">
        <v>60</v>
      </c>
      <c r="G4450" s="65" t="s">
        <v>10513</v>
      </c>
      <c r="H4450" s="65">
        <v>4</v>
      </c>
      <c r="I4450" s="65">
        <v>736.52</v>
      </c>
      <c r="J4450" s="65">
        <v>2499.78</v>
      </c>
      <c r="K4450" s="65">
        <v>117800</v>
      </c>
      <c r="L4450" s="65">
        <v>2600</v>
      </c>
      <c r="M4450" s="65">
        <v>6</v>
      </c>
      <c r="N4450" s="65">
        <v>94.22</v>
      </c>
      <c r="O4450" s="65"/>
    </row>
    <row r="4451" ht="15" spans="1:15">
      <c r="A4451" s="65" t="s">
        <v>36</v>
      </c>
      <c r="B4451" s="65" t="s">
        <v>10201</v>
      </c>
      <c r="C4451" s="65" t="s">
        <v>1939</v>
      </c>
      <c r="D4451" s="65" t="s">
        <v>10163</v>
      </c>
      <c r="E4451" s="65" t="s">
        <v>1997</v>
      </c>
      <c r="F4451" s="65">
        <v>60</v>
      </c>
      <c r="G4451" s="65" t="s">
        <v>10513</v>
      </c>
      <c r="H4451" s="65">
        <v>4</v>
      </c>
      <c r="I4451" s="65">
        <v>736.52</v>
      </c>
      <c r="J4451" s="65">
        <v>2499.78</v>
      </c>
      <c r="K4451" s="65">
        <v>117800</v>
      </c>
      <c r="L4451" s="65">
        <v>2600</v>
      </c>
      <c r="M4451" s="65">
        <v>6</v>
      </c>
      <c r="N4451" s="65">
        <v>94.22</v>
      </c>
      <c r="O4451" s="65"/>
    </row>
    <row r="4452" ht="15" spans="1:15">
      <c r="A4452" s="65" t="s">
        <v>36</v>
      </c>
      <c r="B4452" s="65" t="s">
        <v>10202</v>
      </c>
      <c r="C4452" s="65" t="s">
        <v>1939</v>
      </c>
      <c r="D4452" s="65" t="s">
        <v>10163</v>
      </c>
      <c r="E4452" s="65" t="s">
        <v>1997</v>
      </c>
      <c r="F4452" s="65">
        <v>60</v>
      </c>
      <c r="G4452" s="65" t="s">
        <v>10513</v>
      </c>
      <c r="H4452" s="65">
        <v>4</v>
      </c>
      <c r="I4452" s="65">
        <v>736.52</v>
      </c>
      <c r="J4452" s="65">
        <v>2499.78</v>
      </c>
      <c r="K4452" s="65">
        <v>117800</v>
      </c>
      <c r="L4452" s="65">
        <v>2600</v>
      </c>
      <c r="M4452" s="65">
        <v>6</v>
      </c>
      <c r="N4452" s="65">
        <v>94.22</v>
      </c>
      <c r="O4452" s="65"/>
    </row>
    <row r="4453" ht="15" spans="1:15">
      <c r="A4453" s="65" t="s">
        <v>36</v>
      </c>
      <c r="B4453" s="65" t="s">
        <v>10203</v>
      </c>
      <c r="C4453" s="65" t="s">
        <v>1939</v>
      </c>
      <c r="D4453" s="65" t="s">
        <v>10163</v>
      </c>
      <c r="E4453" s="65" t="s">
        <v>1997</v>
      </c>
      <c r="F4453" s="65">
        <v>60</v>
      </c>
      <c r="G4453" s="65" t="s">
        <v>10513</v>
      </c>
      <c r="H4453" s="65">
        <v>4</v>
      </c>
      <c r="I4453" s="65">
        <v>736.52</v>
      </c>
      <c r="J4453" s="65">
        <v>2499.78</v>
      </c>
      <c r="K4453" s="65">
        <v>117800</v>
      </c>
      <c r="L4453" s="65">
        <v>2600</v>
      </c>
      <c r="M4453" s="65">
        <v>6</v>
      </c>
      <c r="N4453" s="65">
        <v>94.22</v>
      </c>
      <c r="O4453" s="65"/>
    </row>
    <row r="4454" ht="15" spans="1:15">
      <c r="A4454" s="65" t="s">
        <v>36</v>
      </c>
      <c r="B4454" s="65" t="s">
        <v>10204</v>
      </c>
      <c r="C4454" s="65" t="s">
        <v>1939</v>
      </c>
      <c r="D4454" s="65" t="s">
        <v>10163</v>
      </c>
      <c r="E4454" s="65" t="s">
        <v>1997</v>
      </c>
      <c r="F4454" s="65">
        <v>60</v>
      </c>
      <c r="G4454" s="65" t="s">
        <v>10513</v>
      </c>
      <c r="H4454" s="65">
        <v>4</v>
      </c>
      <c r="I4454" s="65">
        <v>736.52</v>
      </c>
      <c r="J4454" s="65">
        <v>2499.78</v>
      </c>
      <c r="K4454" s="65">
        <v>117800</v>
      </c>
      <c r="L4454" s="65">
        <v>2600</v>
      </c>
      <c r="M4454" s="65">
        <v>6</v>
      </c>
      <c r="N4454" s="65">
        <v>94.22</v>
      </c>
      <c r="O4454" s="65"/>
    </row>
    <row r="4455" ht="15" spans="1:15">
      <c r="A4455" s="65" t="s">
        <v>36</v>
      </c>
      <c r="B4455" s="65" t="s">
        <v>10205</v>
      </c>
      <c r="C4455" s="65" t="s">
        <v>1939</v>
      </c>
      <c r="D4455" s="65" t="s">
        <v>10163</v>
      </c>
      <c r="E4455" s="65" t="s">
        <v>1997</v>
      </c>
      <c r="F4455" s="65">
        <v>60</v>
      </c>
      <c r="G4455" s="65" t="s">
        <v>10513</v>
      </c>
      <c r="H4455" s="65">
        <v>4</v>
      </c>
      <c r="I4455" s="65">
        <v>736.52</v>
      </c>
      <c r="J4455" s="65">
        <v>2499.78</v>
      </c>
      <c r="K4455" s="65">
        <v>117800</v>
      </c>
      <c r="L4455" s="65">
        <v>2600</v>
      </c>
      <c r="M4455" s="65">
        <v>6</v>
      </c>
      <c r="N4455" s="65">
        <v>94.22</v>
      </c>
      <c r="O4455" s="65"/>
    </row>
    <row r="4456" ht="15" spans="1:15">
      <c r="A4456" s="65" t="s">
        <v>36</v>
      </c>
      <c r="B4456" s="65" t="s">
        <v>10206</v>
      </c>
      <c r="C4456" s="65" t="s">
        <v>1939</v>
      </c>
      <c r="D4456" s="65" t="s">
        <v>10163</v>
      </c>
      <c r="E4456" s="65" t="s">
        <v>1997</v>
      </c>
      <c r="F4456" s="65">
        <v>60</v>
      </c>
      <c r="G4456" s="65" t="s">
        <v>10513</v>
      </c>
      <c r="H4456" s="65">
        <v>4</v>
      </c>
      <c r="I4456" s="65">
        <v>736.52</v>
      </c>
      <c r="J4456" s="65">
        <v>2499.78</v>
      </c>
      <c r="K4456" s="65">
        <v>117800</v>
      </c>
      <c r="L4456" s="65">
        <v>2600</v>
      </c>
      <c r="M4456" s="65">
        <v>6</v>
      </c>
      <c r="N4456" s="65">
        <v>94.22</v>
      </c>
      <c r="O4456" s="65"/>
    </row>
    <row r="4457" ht="15" spans="1:15">
      <c r="A4457" s="65" t="s">
        <v>36</v>
      </c>
      <c r="B4457" s="65" t="s">
        <v>10207</v>
      </c>
      <c r="C4457" s="65" t="s">
        <v>1939</v>
      </c>
      <c r="D4457" s="65" t="s">
        <v>10163</v>
      </c>
      <c r="E4457" s="65" t="s">
        <v>1997</v>
      </c>
      <c r="F4457" s="65">
        <v>60</v>
      </c>
      <c r="G4457" s="65" t="s">
        <v>10513</v>
      </c>
      <c r="H4457" s="65">
        <v>4</v>
      </c>
      <c r="I4457" s="65">
        <v>736.52</v>
      </c>
      <c r="J4457" s="65">
        <v>2499.78</v>
      </c>
      <c r="K4457" s="65">
        <v>117800</v>
      </c>
      <c r="L4457" s="65">
        <v>2600</v>
      </c>
      <c r="M4457" s="65">
        <v>6</v>
      </c>
      <c r="N4457" s="65">
        <v>94.22</v>
      </c>
      <c r="O4457" s="65"/>
    </row>
    <row r="4458" ht="15" spans="1:15">
      <c r="A4458" s="65" t="s">
        <v>36</v>
      </c>
      <c r="B4458" s="65" t="s">
        <v>10208</v>
      </c>
      <c r="C4458" s="65" t="s">
        <v>1939</v>
      </c>
      <c r="D4458" s="65" t="s">
        <v>10163</v>
      </c>
      <c r="E4458" s="65" t="s">
        <v>1997</v>
      </c>
      <c r="F4458" s="65">
        <v>60</v>
      </c>
      <c r="G4458" s="65" t="s">
        <v>10513</v>
      </c>
      <c r="H4458" s="65">
        <v>4</v>
      </c>
      <c r="I4458" s="65">
        <v>736.52</v>
      </c>
      <c r="J4458" s="65">
        <v>2499.78</v>
      </c>
      <c r="K4458" s="65">
        <v>117800</v>
      </c>
      <c r="L4458" s="65">
        <v>2600</v>
      </c>
      <c r="M4458" s="65">
        <v>6</v>
      </c>
      <c r="N4458" s="65">
        <v>94.22</v>
      </c>
      <c r="O4458" s="65"/>
    </row>
    <row r="4459" ht="15" spans="1:15">
      <c r="A4459" s="65" t="s">
        <v>36</v>
      </c>
      <c r="B4459" s="65" t="s">
        <v>10209</v>
      </c>
      <c r="C4459" s="65" t="s">
        <v>1939</v>
      </c>
      <c r="D4459" s="65" t="s">
        <v>10163</v>
      </c>
      <c r="E4459" s="65" t="s">
        <v>1997</v>
      </c>
      <c r="F4459" s="65">
        <v>60</v>
      </c>
      <c r="G4459" s="65" t="s">
        <v>10513</v>
      </c>
      <c r="H4459" s="65">
        <v>4</v>
      </c>
      <c r="I4459" s="65">
        <v>736.52</v>
      </c>
      <c r="J4459" s="65">
        <v>2499.78</v>
      </c>
      <c r="K4459" s="65">
        <v>117800</v>
      </c>
      <c r="L4459" s="65">
        <v>2600</v>
      </c>
      <c r="M4459" s="65">
        <v>6</v>
      </c>
      <c r="N4459" s="65">
        <v>94.22</v>
      </c>
      <c r="O4459" s="65"/>
    </row>
    <row r="4460" ht="15" spans="1:15">
      <c r="A4460" s="65" t="s">
        <v>36</v>
      </c>
      <c r="B4460" s="65" t="s">
        <v>10210</v>
      </c>
      <c r="C4460" s="65" t="s">
        <v>1939</v>
      </c>
      <c r="D4460" s="65" t="s">
        <v>10163</v>
      </c>
      <c r="E4460" s="65" t="s">
        <v>1997</v>
      </c>
      <c r="F4460" s="65">
        <v>60</v>
      </c>
      <c r="G4460" s="65" t="s">
        <v>10513</v>
      </c>
      <c r="H4460" s="65">
        <v>4</v>
      </c>
      <c r="I4460" s="65">
        <v>736.52</v>
      </c>
      <c r="J4460" s="65">
        <v>2499.78</v>
      </c>
      <c r="K4460" s="65">
        <v>117800</v>
      </c>
      <c r="L4460" s="65">
        <v>2600</v>
      </c>
      <c r="M4460" s="65">
        <v>6</v>
      </c>
      <c r="N4460" s="65">
        <v>94.22</v>
      </c>
      <c r="O4460" s="65"/>
    </row>
    <row r="4461" ht="15" spans="1:15">
      <c r="A4461" s="65" t="s">
        <v>36</v>
      </c>
      <c r="B4461" s="65" t="s">
        <v>10211</v>
      </c>
      <c r="C4461" s="65" t="s">
        <v>1939</v>
      </c>
      <c r="D4461" s="65" t="s">
        <v>10163</v>
      </c>
      <c r="E4461" s="65" t="s">
        <v>1997</v>
      </c>
      <c r="F4461" s="65">
        <v>60</v>
      </c>
      <c r="G4461" s="65" t="s">
        <v>10513</v>
      </c>
      <c r="H4461" s="65">
        <v>4</v>
      </c>
      <c r="I4461" s="65">
        <v>736.52</v>
      </c>
      <c r="J4461" s="65">
        <v>2499.78</v>
      </c>
      <c r="K4461" s="65">
        <v>117800</v>
      </c>
      <c r="L4461" s="65">
        <v>2600</v>
      </c>
      <c r="M4461" s="65">
        <v>6</v>
      </c>
      <c r="N4461" s="65">
        <v>94.22</v>
      </c>
      <c r="O4461" s="65"/>
    </row>
    <row r="4462" ht="15" spans="1:15">
      <c r="A4462" s="65" t="s">
        <v>36</v>
      </c>
      <c r="B4462" s="65" t="s">
        <v>10212</v>
      </c>
      <c r="C4462" s="65" t="s">
        <v>1939</v>
      </c>
      <c r="D4462" s="65" t="s">
        <v>10163</v>
      </c>
      <c r="E4462" s="65" t="s">
        <v>1997</v>
      </c>
      <c r="F4462" s="65">
        <v>60</v>
      </c>
      <c r="G4462" s="65" t="s">
        <v>10513</v>
      </c>
      <c r="H4462" s="65">
        <v>4</v>
      </c>
      <c r="I4462" s="65">
        <v>736.52</v>
      </c>
      <c r="J4462" s="65">
        <v>2499.78</v>
      </c>
      <c r="K4462" s="65">
        <v>117800</v>
      </c>
      <c r="L4462" s="65">
        <v>2600</v>
      </c>
      <c r="M4462" s="65">
        <v>6</v>
      </c>
      <c r="N4462" s="65">
        <v>94.22</v>
      </c>
      <c r="O4462" s="65"/>
    </row>
    <row r="4463" ht="15" spans="1:15">
      <c r="A4463" s="65" t="s">
        <v>36</v>
      </c>
      <c r="B4463" s="65" t="s">
        <v>10213</v>
      </c>
      <c r="C4463" s="65" t="s">
        <v>1939</v>
      </c>
      <c r="D4463" s="65" t="s">
        <v>10163</v>
      </c>
      <c r="E4463" s="65" t="s">
        <v>1997</v>
      </c>
      <c r="F4463" s="65">
        <v>60</v>
      </c>
      <c r="G4463" s="65" t="s">
        <v>10513</v>
      </c>
      <c r="H4463" s="65">
        <v>4</v>
      </c>
      <c r="I4463" s="65">
        <v>736.52</v>
      </c>
      <c r="J4463" s="65">
        <v>2499.78</v>
      </c>
      <c r="K4463" s="65">
        <v>117800</v>
      </c>
      <c r="L4463" s="65">
        <v>2600</v>
      </c>
      <c r="M4463" s="65">
        <v>6</v>
      </c>
      <c r="N4463" s="65">
        <v>94.22</v>
      </c>
      <c r="O4463" s="65"/>
    </row>
    <row r="4464" ht="15" spans="1:15">
      <c r="A4464" s="65" t="s">
        <v>36</v>
      </c>
      <c r="B4464" s="65" t="s">
        <v>10214</v>
      </c>
      <c r="C4464" s="65" t="s">
        <v>1939</v>
      </c>
      <c r="D4464" s="65" t="s">
        <v>10163</v>
      </c>
      <c r="E4464" s="65" t="s">
        <v>1997</v>
      </c>
      <c r="F4464" s="65">
        <v>60</v>
      </c>
      <c r="G4464" s="65" t="s">
        <v>10513</v>
      </c>
      <c r="H4464" s="65">
        <v>4</v>
      </c>
      <c r="I4464" s="65">
        <v>736.52</v>
      </c>
      <c r="J4464" s="65">
        <v>2499.78</v>
      </c>
      <c r="K4464" s="65">
        <v>117800</v>
      </c>
      <c r="L4464" s="65">
        <v>2600</v>
      </c>
      <c r="M4464" s="65">
        <v>6</v>
      </c>
      <c r="N4464" s="65">
        <v>94.22</v>
      </c>
      <c r="O4464" s="65"/>
    </row>
    <row r="4465" ht="15" spans="1:15">
      <c r="A4465" s="65" t="s">
        <v>36</v>
      </c>
      <c r="B4465" s="65" t="s">
        <v>10215</v>
      </c>
      <c r="C4465" s="65" t="s">
        <v>1939</v>
      </c>
      <c r="D4465" s="65" t="s">
        <v>10163</v>
      </c>
      <c r="E4465" s="65" t="s">
        <v>1997</v>
      </c>
      <c r="F4465" s="65">
        <v>60</v>
      </c>
      <c r="G4465" s="65" t="s">
        <v>10513</v>
      </c>
      <c r="H4465" s="65">
        <v>4</v>
      </c>
      <c r="I4465" s="65">
        <v>736.52</v>
      </c>
      <c r="J4465" s="65">
        <v>2499.78</v>
      </c>
      <c r="K4465" s="65">
        <v>117800</v>
      </c>
      <c r="L4465" s="65">
        <v>2600</v>
      </c>
      <c r="M4465" s="65">
        <v>6</v>
      </c>
      <c r="N4465" s="65">
        <v>94.22</v>
      </c>
      <c r="O4465" s="65"/>
    </row>
    <row r="4466" ht="15" spans="1:15">
      <c r="A4466" s="65" t="s">
        <v>36</v>
      </c>
      <c r="B4466" s="65" t="s">
        <v>10216</v>
      </c>
      <c r="C4466" s="65" t="s">
        <v>1939</v>
      </c>
      <c r="D4466" s="65" t="s">
        <v>10163</v>
      </c>
      <c r="E4466" s="65" t="s">
        <v>1997</v>
      </c>
      <c r="F4466" s="65">
        <v>60</v>
      </c>
      <c r="G4466" s="65" t="s">
        <v>10513</v>
      </c>
      <c r="H4466" s="65">
        <v>4</v>
      </c>
      <c r="I4466" s="65">
        <v>736.52</v>
      </c>
      <c r="J4466" s="65">
        <v>2499.78</v>
      </c>
      <c r="K4466" s="65">
        <v>117800</v>
      </c>
      <c r="L4466" s="65">
        <v>2600</v>
      </c>
      <c r="M4466" s="65">
        <v>6</v>
      </c>
      <c r="N4466" s="65">
        <v>94.22</v>
      </c>
      <c r="O4466" s="65"/>
    </row>
    <row r="4467" ht="15" spans="1:15">
      <c r="A4467" s="65" t="s">
        <v>36</v>
      </c>
      <c r="B4467" s="65" t="s">
        <v>10217</v>
      </c>
      <c r="C4467" s="65" t="s">
        <v>1939</v>
      </c>
      <c r="D4467" s="65" t="s">
        <v>10163</v>
      </c>
      <c r="E4467" s="65" t="s">
        <v>1997</v>
      </c>
      <c r="F4467" s="65">
        <v>60</v>
      </c>
      <c r="G4467" s="65" t="s">
        <v>10513</v>
      </c>
      <c r="H4467" s="65">
        <v>4</v>
      </c>
      <c r="I4467" s="65">
        <v>736.52</v>
      </c>
      <c r="J4467" s="65">
        <v>2499.78</v>
      </c>
      <c r="K4467" s="65">
        <v>117800</v>
      </c>
      <c r="L4467" s="65">
        <v>2600</v>
      </c>
      <c r="M4467" s="65">
        <v>6</v>
      </c>
      <c r="N4467" s="65">
        <v>94.22</v>
      </c>
      <c r="O4467" s="65"/>
    </row>
    <row r="4468" ht="15" spans="1:15">
      <c r="A4468" s="65" t="s">
        <v>36</v>
      </c>
      <c r="B4468" s="65" t="s">
        <v>10218</v>
      </c>
      <c r="C4468" s="65" t="s">
        <v>1939</v>
      </c>
      <c r="D4468" s="65" t="s">
        <v>10163</v>
      </c>
      <c r="E4468" s="65" t="s">
        <v>1997</v>
      </c>
      <c r="F4468" s="65">
        <v>60</v>
      </c>
      <c r="G4468" s="65" t="s">
        <v>10513</v>
      </c>
      <c r="H4468" s="65">
        <v>4</v>
      </c>
      <c r="I4468" s="65">
        <v>736.52</v>
      </c>
      <c r="J4468" s="65">
        <v>2499.78</v>
      </c>
      <c r="K4468" s="65">
        <v>117800</v>
      </c>
      <c r="L4468" s="65">
        <v>2600</v>
      </c>
      <c r="M4468" s="65">
        <v>6</v>
      </c>
      <c r="N4468" s="65">
        <v>94.22</v>
      </c>
      <c r="O4468" s="65"/>
    </row>
    <row r="4469" ht="15" spans="1:15">
      <c r="A4469" s="65" t="s">
        <v>36</v>
      </c>
      <c r="B4469" s="65" t="s">
        <v>10219</v>
      </c>
      <c r="C4469" s="65" t="s">
        <v>1939</v>
      </c>
      <c r="D4469" s="65" t="s">
        <v>10163</v>
      </c>
      <c r="E4469" s="65" t="s">
        <v>1997</v>
      </c>
      <c r="F4469" s="65">
        <v>60</v>
      </c>
      <c r="G4469" s="65" t="s">
        <v>10513</v>
      </c>
      <c r="H4469" s="65">
        <v>4</v>
      </c>
      <c r="I4469" s="65">
        <v>736.68</v>
      </c>
      <c r="J4469" s="65">
        <v>2499.87</v>
      </c>
      <c r="K4469" s="65">
        <v>117800</v>
      </c>
      <c r="L4469" s="65">
        <v>2600</v>
      </c>
      <c r="M4469" s="65">
        <v>6</v>
      </c>
      <c r="N4469" s="65">
        <v>94.13</v>
      </c>
      <c r="O4469" s="65"/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128"/>
  <sheetViews>
    <sheetView workbookViewId="0">
      <pane ySplit="1" topLeftCell="A1701" activePane="bottomLeft" state="frozen"/>
      <selection/>
      <selection pane="bottomLeft" activeCell="M2" sqref="M2:M3128"/>
    </sheetView>
  </sheetViews>
  <sheetFormatPr defaultColWidth="9" defaultRowHeight="12"/>
  <cols>
    <col min="1" max="1" width="11.875" style="3" customWidth="1"/>
    <col min="2" max="2" width="31.625" style="3" customWidth="1"/>
    <col min="3" max="3" width="19.375" style="3" customWidth="1"/>
    <col min="4" max="4" width="10.25" style="3" customWidth="1"/>
    <col min="5" max="5" width="10.375" style="3" customWidth="1"/>
    <col min="6" max="6" width="8.15" style="3" customWidth="1"/>
    <col min="7" max="7" width="20.475" style="4" customWidth="1"/>
    <col min="8" max="8" width="8.875" style="3" customWidth="1"/>
    <col min="9" max="9" width="13.75" style="5" customWidth="1"/>
    <col min="10" max="10" width="10.875" style="5" customWidth="1"/>
    <col min="11" max="11" width="10.525" style="5" customWidth="1"/>
    <col min="12" max="12" width="10.25" style="3" customWidth="1"/>
    <col min="13" max="16384" width="9" style="3"/>
  </cols>
  <sheetData>
    <row r="1" s="25" customFormat="1" ht="17.7" customHeight="1" spans="1:13">
      <c r="A1" s="26" t="s">
        <v>10515</v>
      </c>
      <c r="B1" s="26" t="s">
        <v>10516</v>
      </c>
      <c r="C1" s="26" t="s">
        <v>48</v>
      </c>
      <c r="D1" s="26" t="s">
        <v>49</v>
      </c>
      <c r="E1" s="26" t="s">
        <v>10517</v>
      </c>
      <c r="F1" s="26" t="s">
        <v>10518</v>
      </c>
      <c r="G1" s="27" t="s">
        <v>10519</v>
      </c>
      <c r="H1" s="26" t="s">
        <v>10520</v>
      </c>
      <c r="I1" s="31" t="s">
        <v>10521</v>
      </c>
      <c r="J1" s="32" t="s">
        <v>10522</v>
      </c>
      <c r="K1" s="18" t="s">
        <v>10523</v>
      </c>
      <c r="L1" s="25" t="s">
        <v>10524</v>
      </c>
      <c r="M1" s="25" t="s">
        <v>10525</v>
      </c>
    </row>
    <row r="2" ht="13.5" spans="1:13">
      <c r="A2" s="13">
        <v>44750</v>
      </c>
      <c r="B2" s="28" t="s">
        <v>4935</v>
      </c>
      <c r="C2" s="28" t="s">
        <v>4945</v>
      </c>
      <c r="D2" s="14" t="s">
        <v>4946</v>
      </c>
      <c r="E2" s="15">
        <v>44721</v>
      </c>
      <c r="F2" s="14">
        <v>2980</v>
      </c>
      <c r="G2" s="37" t="s">
        <v>10526</v>
      </c>
      <c r="H2" s="3">
        <v>2980</v>
      </c>
      <c r="I2" s="19">
        <f>IFERROR(INDEX([3]流水汇总表!B:G,MATCH(G2,[3]流水汇总表!G:G,0),1),"")</f>
        <v>44750</v>
      </c>
      <c r="J2" s="5" t="str">
        <f>IF(G2="","",IF(SUMIFS(H:H,G:G,G2)=SUMIFS([3]流水汇总表!D:D,[3]流水汇总表!G:G,G2),"通过","不通过"))</f>
        <v>通过</v>
      </c>
      <c r="K2" s="20" t="str">
        <f ca="1" t="shared" ref="K2:K65" si="0">IF(AND(I2&lt;=A2),"已还款",IF(AND(TODAY()&gt;=A2,I2=""),"已逾期",IF(AND(TODAY()&gt;A2,I2&gt;A2),"逾期已还款",IF(AND(TODAY()&lt;A2),"即将到期",""))))</f>
        <v>已还款</v>
      </c>
      <c r="L2" s="3">
        <f>VLOOKUP(C2,网约车!D:Q,14,0)</f>
        <v>2660</v>
      </c>
      <c r="M2" s="3">
        <f>H2-L2</f>
        <v>320</v>
      </c>
    </row>
    <row r="3" ht="13.5" spans="1:13">
      <c r="A3" s="13">
        <v>44750</v>
      </c>
      <c r="B3" s="28" t="s">
        <v>4935</v>
      </c>
      <c r="C3" s="28" t="s">
        <v>4982</v>
      </c>
      <c r="D3" s="14" t="s">
        <v>4983</v>
      </c>
      <c r="E3" s="15">
        <v>44721</v>
      </c>
      <c r="F3" s="14">
        <v>2980</v>
      </c>
      <c r="G3" s="37" t="s">
        <v>10526</v>
      </c>
      <c r="H3" s="3">
        <v>2980</v>
      </c>
      <c r="I3" s="19">
        <f>IFERROR(INDEX([3]流水汇总表!B:G,MATCH(G3,[3]流水汇总表!G:G,0),1),"")</f>
        <v>44750</v>
      </c>
      <c r="J3" s="5" t="str">
        <f>IF(G3="","",IF(SUMIFS(H:H,G:G,G3)=SUMIFS([3]流水汇总表!D:D,[3]流水汇总表!G:G,G3),"通过","不通过"))</f>
        <v>通过</v>
      </c>
      <c r="K3" s="20" t="str">
        <f ca="1" t="shared" si="0"/>
        <v>已还款</v>
      </c>
      <c r="L3" s="3">
        <f>VLOOKUP(C3,网约车!D:Q,14,0)</f>
        <v>2660</v>
      </c>
      <c r="M3" s="3">
        <f t="shared" ref="M3:M66" si="1">H3-L3</f>
        <v>320</v>
      </c>
    </row>
    <row r="4" ht="13.5" spans="1:13">
      <c r="A4" s="13">
        <v>44750</v>
      </c>
      <c r="B4" s="28" t="s">
        <v>4935</v>
      </c>
      <c r="C4" s="28" t="s">
        <v>5026</v>
      </c>
      <c r="D4" s="14" t="s">
        <v>5027</v>
      </c>
      <c r="E4" s="15">
        <v>44722</v>
      </c>
      <c r="F4" s="14">
        <v>2980</v>
      </c>
      <c r="G4" s="37" t="s">
        <v>10526</v>
      </c>
      <c r="H4" s="3">
        <v>2980</v>
      </c>
      <c r="I4" s="19">
        <f>IFERROR(INDEX([3]流水汇总表!B:G,MATCH(G4,[3]流水汇总表!G:G,0),1),"")</f>
        <v>44750</v>
      </c>
      <c r="J4" s="5" t="str">
        <f>IF(G4="","",IF(SUMIFS(H:H,G:G,G4)=SUMIFS([3]流水汇总表!D:D,[3]流水汇总表!G:G,G4),"通过","不通过"))</f>
        <v>通过</v>
      </c>
      <c r="K4" s="20" t="str">
        <f ca="1" t="shared" si="0"/>
        <v>已还款</v>
      </c>
      <c r="L4" s="3">
        <f>VLOOKUP(C4,网约车!D:Q,14,0)</f>
        <v>2660</v>
      </c>
      <c r="M4" s="3">
        <f t="shared" si="1"/>
        <v>320</v>
      </c>
    </row>
    <row r="5" ht="13.5" spans="1:13">
      <c r="A5" s="13">
        <v>44750</v>
      </c>
      <c r="B5" s="28" t="s">
        <v>4935</v>
      </c>
      <c r="C5" s="28" t="s">
        <v>4980</v>
      </c>
      <c r="D5" s="14" t="s">
        <v>4981</v>
      </c>
      <c r="E5" s="15">
        <v>44721</v>
      </c>
      <c r="F5" s="14">
        <v>2980</v>
      </c>
      <c r="G5" s="37" t="s">
        <v>10526</v>
      </c>
      <c r="H5" s="3">
        <v>2980</v>
      </c>
      <c r="I5" s="19">
        <f>IFERROR(INDEX([3]流水汇总表!B:G,MATCH(G5,[3]流水汇总表!G:G,0),1),"")</f>
        <v>44750</v>
      </c>
      <c r="J5" s="5" t="str">
        <f>IF(G5="","",IF(SUMIFS(H:H,G:G,G5)=SUMIFS([3]流水汇总表!D:D,[3]流水汇总表!G:G,G5),"通过","不通过"))</f>
        <v>通过</v>
      </c>
      <c r="K5" s="20" t="str">
        <f ca="1" t="shared" si="0"/>
        <v>已还款</v>
      </c>
      <c r="L5" s="3">
        <f>VLOOKUP(C5,网约车!D:Q,14,0)</f>
        <v>2660</v>
      </c>
      <c r="M5" s="3">
        <f t="shared" si="1"/>
        <v>320</v>
      </c>
    </row>
    <row r="6" ht="13.5" spans="1:13">
      <c r="A6" s="13">
        <v>44750</v>
      </c>
      <c r="B6" s="28" t="s">
        <v>4935</v>
      </c>
      <c r="C6" s="28" t="s">
        <v>4932</v>
      </c>
      <c r="D6" s="14" t="s">
        <v>4933</v>
      </c>
      <c r="E6" s="15">
        <v>44721</v>
      </c>
      <c r="F6" s="14">
        <v>2980</v>
      </c>
      <c r="G6" s="37" t="s">
        <v>10526</v>
      </c>
      <c r="H6" s="3">
        <v>2980</v>
      </c>
      <c r="I6" s="19">
        <f>IFERROR(INDEX([3]流水汇总表!B:G,MATCH(G6,[3]流水汇总表!G:G,0),1),"")</f>
        <v>44750</v>
      </c>
      <c r="J6" s="5" t="str">
        <f>IF(G6="","",IF(SUMIFS(H:H,G:G,G6)=SUMIFS([3]流水汇总表!D:D,[3]流水汇总表!G:G,G6),"通过","不通过"))</f>
        <v>通过</v>
      </c>
      <c r="K6" s="20" t="str">
        <f ca="1" t="shared" si="0"/>
        <v>已还款</v>
      </c>
      <c r="L6" s="3">
        <f>VLOOKUP(C6,网约车!D:Q,14,0)</f>
        <v>2660</v>
      </c>
      <c r="M6" s="3">
        <f t="shared" si="1"/>
        <v>320</v>
      </c>
    </row>
    <row r="7" ht="13.5" spans="1:13">
      <c r="A7" s="13">
        <v>44750</v>
      </c>
      <c r="B7" s="28" t="s">
        <v>4935</v>
      </c>
      <c r="C7" s="28" t="s">
        <v>5036</v>
      </c>
      <c r="D7" s="14" t="s">
        <v>5037</v>
      </c>
      <c r="E7" s="15">
        <v>44722</v>
      </c>
      <c r="F7" s="14">
        <v>2980</v>
      </c>
      <c r="G7" s="37" t="s">
        <v>10526</v>
      </c>
      <c r="H7" s="3">
        <v>2980</v>
      </c>
      <c r="I7" s="19">
        <f>IFERROR(INDEX([3]流水汇总表!B:G,MATCH(G7,[3]流水汇总表!G:G,0),1),"")</f>
        <v>44750</v>
      </c>
      <c r="J7" s="5" t="str">
        <f>IF(G7="","",IF(SUMIFS(H:H,G:G,G7)=SUMIFS([3]流水汇总表!D:D,[3]流水汇总表!G:G,G7),"通过","不通过"))</f>
        <v>通过</v>
      </c>
      <c r="K7" s="20" t="str">
        <f ca="1" t="shared" si="0"/>
        <v>已还款</v>
      </c>
      <c r="L7" s="3">
        <f>VLOOKUP(C7,网约车!D:Q,14,0)</f>
        <v>2660</v>
      </c>
      <c r="M7" s="3">
        <f t="shared" si="1"/>
        <v>320</v>
      </c>
    </row>
    <row r="8" ht="13.5" spans="1:13">
      <c r="A8" s="13">
        <v>44750</v>
      </c>
      <c r="B8" s="28" t="s">
        <v>4935</v>
      </c>
      <c r="C8" s="28" t="s">
        <v>5030</v>
      </c>
      <c r="D8" s="14" t="s">
        <v>5031</v>
      </c>
      <c r="E8" s="15">
        <v>44722</v>
      </c>
      <c r="F8" s="14">
        <v>2980</v>
      </c>
      <c r="G8" s="37" t="s">
        <v>10526</v>
      </c>
      <c r="H8" s="3">
        <v>2980</v>
      </c>
      <c r="I8" s="19">
        <f>IFERROR(INDEX([3]流水汇总表!B:G,MATCH(G8,[3]流水汇总表!G:G,0),1),"")</f>
        <v>44750</v>
      </c>
      <c r="J8" s="5" t="str">
        <f>IF(G8="","",IF(SUMIFS(H:H,G:G,G8)=SUMIFS([3]流水汇总表!D:D,[3]流水汇总表!G:G,G8),"通过","不通过"))</f>
        <v>通过</v>
      </c>
      <c r="K8" s="20" t="str">
        <f ca="1" t="shared" si="0"/>
        <v>已还款</v>
      </c>
      <c r="L8" s="3">
        <f>VLOOKUP(C8,网约车!D:Q,14,0)</f>
        <v>2660</v>
      </c>
      <c r="M8" s="3">
        <f t="shared" si="1"/>
        <v>320</v>
      </c>
    </row>
    <row r="9" ht="13.5" spans="1:13">
      <c r="A9" s="13">
        <v>44750</v>
      </c>
      <c r="B9" s="28" t="s">
        <v>4935</v>
      </c>
      <c r="C9" s="28" t="s">
        <v>5018</v>
      </c>
      <c r="D9" s="14" t="s">
        <v>5019</v>
      </c>
      <c r="E9" s="15">
        <v>44722</v>
      </c>
      <c r="F9" s="14">
        <v>2980</v>
      </c>
      <c r="G9" s="37" t="s">
        <v>10526</v>
      </c>
      <c r="H9" s="3">
        <v>2980</v>
      </c>
      <c r="I9" s="19">
        <f>IFERROR(INDEX([3]流水汇总表!B:G,MATCH(G9,[3]流水汇总表!G:G,0),1),"")</f>
        <v>44750</v>
      </c>
      <c r="J9" s="5" t="str">
        <f>IF(G9="","",IF(SUMIFS(H:H,G:G,G9)=SUMIFS([3]流水汇总表!D:D,[3]流水汇总表!G:G,G9),"通过","不通过"))</f>
        <v>通过</v>
      </c>
      <c r="K9" s="20" t="str">
        <f ca="1" t="shared" si="0"/>
        <v>已还款</v>
      </c>
      <c r="L9" s="3">
        <f>VLOOKUP(C9,网约车!D:Q,14,0)</f>
        <v>2660</v>
      </c>
      <c r="M9" s="3">
        <f t="shared" si="1"/>
        <v>320</v>
      </c>
    </row>
    <row r="10" ht="13.5" spans="1:13">
      <c r="A10" s="13">
        <v>44750</v>
      </c>
      <c r="B10" s="28" t="s">
        <v>4935</v>
      </c>
      <c r="C10" s="28" t="s">
        <v>5054</v>
      </c>
      <c r="D10" s="14" t="s">
        <v>5055</v>
      </c>
      <c r="E10" s="15">
        <v>44722</v>
      </c>
      <c r="F10" s="14">
        <v>2980</v>
      </c>
      <c r="G10" s="37" t="s">
        <v>10526</v>
      </c>
      <c r="H10" s="3">
        <v>2980</v>
      </c>
      <c r="I10" s="19">
        <f>IFERROR(INDEX([3]流水汇总表!B:G,MATCH(G10,[3]流水汇总表!G:G,0),1),"")</f>
        <v>44750</v>
      </c>
      <c r="J10" s="5" t="str">
        <f>IF(G10="","",IF(SUMIFS(H:H,G:G,G10)=SUMIFS([3]流水汇总表!D:D,[3]流水汇总表!G:G,G10),"通过","不通过"))</f>
        <v>通过</v>
      </c>
      <c r="K10" s="20" t="str">
        <f ca="1" t="shared" si="0"/>
        <v>已还款</v>
      </c>
      <c r="L10" s="3">
        <f>VLOOKUP(C10,网约车!D:Q,14,0)</f>
        <v>2660</v>
      </c>
      <c r="M10" s="3">
        <f t="shared" si="1"/>
        <v>320</v>
      </c>
    </row>
    <row r="11" ht="13.5" spans="1:13">
      <c r="A11" s="13">
        <v>44750</v>
      </c>
      <c r="B11" s="28" t="s">
        <v>4935</v>
      </c>
      <c r="C11" s="28" t="s">
        <v>5014</v>
      </c>
      <c r="D11" s="14" t="s">
        <v>5015</v>
      </c>
      <c r="E11" s="15">
        <v>44722</v>
      </c>
      <c r="F11" s="14">
        <v>2980</v>
      </c>
      <c r="G11" s="37" t="s">
        <v>10526</v>
      </c>
      <c r="H11" s="3">
        <v>2980</v>
      </c>
      <c r="I11" s="19">
        <f>IFERROR(INDEX([3]流水汇总表!B:G,MATCH(G11,[3]流水汇总表!G:G,0),1),"")</f>
        <v>44750</v>
      </c>
      <c r="J11" s="5" t="str">
        <f>IF(G11="","",IF(SUMIFS(H:H,G:G,G11)=SUMIFS([3]流水汇总表!D:D,[3]流水汇总表!G:G,G11),"通过","不通过"))</f>
        <v>通过</v>
      </c>
      <c r="K11" s="20" t="str">
        <f ca="1" t="shared" si="0"/>
        <v>已还款</v>
      </c>
      <c r="L11" s="3">
        <f>VLOOKUP(C11,网约车!D:Q,14,0)</f>
        <v>2660</v>
      </c>
      <c r="M11" s="3">
        <f t="shared" si="1"/>
        <v>320</v>
      </c>
    </row>
    <row r="12" ht="13.5" spans="1:13">
      <c r="A12" s="13">
        <v>44750</v>
      </c>
      <c r="B12" s="28" t="s">
        <v>4935</v>
      </c>
      <c r="C12" s="28" t="s">
        <v>5059</v>
      </c>
      <c r="D12" s="14" t="s">
        <v>5060</v>
      </c>
      <c r="E12" s="15">
        <v>44722</v>
      </c>
      <c r="F12" s="14">
        <v>2980</v>
      </c>
      <c r="G12" s="37" t="s">
        <v>10526</v>
      </c>
      <c r="H12" s="3">
        <v>2980</v>
      </c>
      <c r="I12" s="19">
        <f>IFERROR(INDEX([3]流水汇总表!B:G,MATCH(G12,[3]流水汇总表!G:G,0),1),"")</f>
        <v>44750</v>
      </c>
      <c r="J12" s="5" t="str">
        <f>IF(G12="","",IF(SUMIFS(H:H,G:G,G12)=SUMIFS([3]流水汇总表!D:D,[3]流水汇总表!G:G,G12),"通过","不通过"))</f>
        <v>通过</v>
      </c>
      <c r="K12" s="20" t="str">
        <f ca="1" t="shared" si="0"/>
        <v>已还款</v>
      </c>
      <c r="L12" s="3">
        <f>VLOOKUP(C12,网约车!D:Q,14,0)</f>
        <v>2660</v>
      </c>
      <c r="M12" s="3">
        <f t="shared" si="1"/>
        <v>320</v>
      </c>
    </row>
    <row r="13" ht="13.5" spans="1:13">
      <c r="A13" s="13">
        <v>44750</v>
      </c>
      <c r="B13" s="28" t="s">
        <v>4935</v>
      </c>
      <c r="C13" s="28" t="s">
        <v>5004</v>
      </c>
      <c r="D13" s="14" t="s">
        <v>5005</v>
      </c>
      <c r="E13" s="15">
        <v>44722</v>
      </c>
      <c r="F13" s="14">
        <v>2980</v>
      </c>
      <c r="G13" s="37" t="s">
        <v>10526</v>
      </c>
      <c r="H13" s="3">
        <v>2980</v>
      </c>
      <c r="I13" s="19">
        <f>IFERROR(INDEX([3]流水汇总表!B:G,MATCH(G13,[3]流水汇总表!G:G,0),1),"")</f>
        <v>44750</v>
      </c>
      <c r="J13" s="5" t="str">
        <f>IF(G13="","",IF(SUMIFS(H:H,G:G,G13)=SUMIFS([3]流水汇总表!D:D,[3]流水汇总表!G:G,G13),"通过","不通过"))</f>
        <v>通过</v>
      </c>
      <c r="K13" s="20" t="str">
        <f ca="1" t="shared" si="0"/>
        <v>已还款</v>
      </c>
      <c r="L13" s="3">
        <f>VLOOKUP(C13,网约车!D:Q,14,0)</f>
        <v>2660</v>
      </c>
      <c r="M13" s="3">
        <f t="shared" si="1"/>
        <v>320</v>
      </c>
    </row>
    <row r="14" ht="13.5" spans="1:13">
      <c r="A14" s="13">
        <v>44750</v>
      </c>
      <c r="B14" s="28" t="s">
        <v>4935</v>
      </c>
      <c r="C14" s="28" t="s">
        <v>5024</v>
      </c>
      <c r="D14" s="14" t="s">
        <v>5025</v>
      </c>
      <c r="E14" s="15">
        <v>44722</v>
      </c>
      <c r="F14" s="14">
        <v>2980</v>
      </c>
      <c r="G14" s="37" t="s">
        <v>10526</v>
      </c>
      <c r="H14" s="3">
        <v>2980</v>
      </c>
      <c r="I14" s="19">
        <f>IFERROR(INDEX([3]流水汇总表!B:G,MATCH(G14,[3]流水汇总表!G:G,0),1),"")</f>
        <v>44750</v>
      </c>
      <c r="J14" s="5" t="str">
        <f>IF(G14="","",IF(SUMIFS(H:H,G:G,G14)=SUMIFS([3]流水汇总表!D:D,[3]流水汇总表!G:G,G14),"通过","不通过"))</f>
        <v>通过</v>
      </c>
      <c r="K14" s="20" t="str">
        <f ca="1" t="shared" si="0"/>
        <v>已还款</v>
      </c>
      <c r="L14" s="3">
        <f>VLOOKUP(C14,网约车!D:Q,14,0)</f>
        <v>2660</v>
      </c>
      <c r="M14" s="3">
        <f t="shared" si="1"/>
        <v>320</v>
      </c>
    </row>
    <row r="15" ht="13.5" spans="1:13">
      <c r="A15" s="13">
        <v>44750</v>
      </c>
      <c r="B15" s="28" t="s">
        <v>4935</v>
      </c>
      <c r="C15" s="28" t="s">
        <v>4959</v>
      </c>
      <c r="D15" s="14" t="s">
        <v>4960</v>
      </c>
      <c r="E15" s="15">
        <v>44721</v>
      </c>
      <c r="F15" s="14">
        <v>2980</v>
      </c>
      <c r="G15" s="37" t="s">
        <v>10526</v>
      </c>
      <c r="H15" s="3">
        <v>2980</v>
      </c>
      <c r="I15" s="19">
        <f>IFERROR(INDEX([3]流水汇总表!B:G,MATCH(G15,[3]流水汇总表!G:G,0),1),"")</f>
        <v>44750</v>
      </c>
      <c r="J15" s="5" t="str">
        <f>IF(G15="","",IF(SUMIFS(H:H,G:G,G15)=SUMIFS([3]流水汇总表!D:D,[3]流水汇总表!G:G,G15),"通过","不通过"))</f>
        <v>通过</v>
      </c>
      <c r="K15" s="20" t="str">
        <f ca="1" t="shared" si="0"/>
        <v>已还款</v>
      </c>
      <c r="L15" s="3">
        <f>VLOOKUP(C15,网约车!D:Q,14,0)</f>
        <v>2660</v>
      </c>
      <c r="M15" s="3">
        <f t="shared" si="1"/>
        <v>320</v>
      </c>
    </row>
    <row r="16" ht="13.5" spans="1:13">
      <c r="A16" s="13">
        <v>44750</v>
      </c>
      <c r="B16" s="28" t="s">
        <v>4935</v>
      </c>
      <c r="C16" s="28" t="s">
        <v>5034</v>
      </c>
      <c r="D16" s="14" t="s">
        <v>5035</v>
      </c>
      <c r="E16" s="15">
        <v>44722</v>
      </c>
      <c r="F16" s="14">
        <v>2980</v>
      </c>
      <c r="G16" s="37" t="s">
        <v>10526</v>
      </c>
      <c r="H16" s="3">
        <v>2980</v>
      </c>
      <c r="I16" s="19">
        <f>IFERROR(INDEX([3]流水汇总表!B:G,MATCH(G16,[3]流水汇总表!G:G,0),1),"")</f>
        <v>44750</v>
      </c>
      <c r="J16" s="5" t="str">
        <f>IF(G16="","",IF(SUMIFS(H:H,G:G,G16)=SUMIFS([3]流水汇总表!D:D,[3]流水汇总表!G:G,G16),"通过","不通过"))</f>
        <v>通过</v>
      </c>
      <c r="K16" s="20" t="str">
        <f ca="1" t="shared" si="0"/>
        <v>已还款</v>
      </c>
      <c r="L16" s="3">
        <f>VLOOKUP(C16,网约车!D:Q,14,0)</f>
        <v>2660</v>
      </c>
      <c r="M16" s="3">
        <f t="shared" si="1"/>
        <v>320</v>
      </c>
    </row>
    <row r="17" ht="13.5" spans="1:13">
      <c r="A17" s="13">
        <v>44750</v>
      </c>
      <c r="B17" s="28" t="s">
        <v>4935</v>
      </c>
      <c r="C17" s="28" t="s">
        <v>5052</v>
      </c>
      <c r="D17" s="14" t="s">
        <v>5053</v>
      </c>
      <c r="E17" s="15">
        <v>44722</v>
      </c>
      <c r="F17" s="14">
        <v>2980</v>
      </c>
      <c r="G17" s="37" t="s">
        <v>10526</v>
      </c>
      <c r="H17" s="3">
        <v>2980</v>
      </c>
      <c r="I17" s="19">
        <f>IFERROR(INDEX([3]流水汇总表!B:G,MATCH(G17,[3]流水汇总表!G:G,0),1),"")</f>
        <v>44750</v>
      </c>
      <c r="J17" s="5" t="str">
        <f>IF(G17="","",IF(SUMIFS(H:H,G:G,G17)=SUMIFS([3]流水汇总表!D:D,[3]流水汇总表!G:G,G17),"通过","不通过"))</f>
        <v>通过</v>
      </c>
      <c r="K17" s="20" t="str">
        <f ca="1" t="shared" si="0"/>
        <v>已还款</v>
      </c>
      <c r="L17" s="3">
        <f>VLOOKUP(C17,网约车!D:Q,14,0)</f>
        <v>2660</v>
      </c>
      <c r="M17" s="3">
        <f t="shared" si="1"/>
        <v>320</v>
      </c>
    </row>
    <row r="18" ht="13.5" spans="1:13">
      <c r="A18" s="13">
        <v>44750</v>
      </c>
      <c r="B18" s="28" t="s">
        <v>4935</v>
      </c>
      <c r="C18" s="28" t="s">
        <v>5038</v>
      </c>
      <c r="D18" s="14" t="s">
        <v>5039</v>
      </c>
      <c r="E18" s="15">
        <v>44722</v>
      </c>
      <c r="F18" s="14">
        <v>2980</v>
      </c>
      <c r="G18" s="37" t="s">
        <v>10526</v>
      </c>
      <c r="H18" s="3">
        <v>2980</v>
      </c>
      <c r="I18" s="19">
        <f>IFERROR(INDEX([3]流水汇总表!B:G,MATCH(G18,[3]流水汇总表!G:G,0),1),"")</f>
        <v>44750</v>
      </c>
      <c r="J18" s="5" t="str">
        <f>IF(G18="","",IF(SUMIFS(H:H,G:G,G18)=SUMIFS([3]流水汇总表!D:D,[3]流水汇总表!G:G,G18),"通过","不通过"))</f>
        <v>通过</v>
      </c>
      <c r="K18" s="20" t="str">
        <f ca="1" t="shared" si="0"/>
        <v>已还款</v>
      </c>
      <c r="L18" s="3">
        <f>VLOOKUP(C18,网约车!D:Q,14,0)</f>
        <v>2660</v>
      </c>
      <c r="M18" s="3">
        <f t="shared" si="1"/>
        <v>320</v>
      </c>
    </row>
    <row r="19" ht="13.5" spans="1:13">
      <c r="A19" s="13">
        <v>44750</v>
      </c>
      <c r="B19" s="28" t="s">
        <v>4935</v>
      </c>
      <c r="C19" s="28" t="s">
        <v>5006</v>
      </c>
      <c r="D19" s="14" t="s">
        <v>5007</v>
      </c>
      <c r="E19" s="15">
        <v>44721</v>
      </c>
      <c r="F19" s="14">
        <v>2980</v>
      </c>
      <c r="G19" s="37" t="s">
        <v>10526</v>
      </c>
      <c r="H19" s="3">
        <v>2980</v>
      </c>
      <c r="I19" s="19">
        <f>IFERROR(INDEX([3]流水汇总表!B:G,MATCH(G19,[3]流水汇总表!G:G,0),1),"")</f>
        <v>44750</v>
      </c>
      <c r="J19" s="5" t="str">
        <f>IF(G19="","",IF(SUMIFS(H:H,G:G,G19)=SUMIFS([3]流水汇总表!D:D,[3]流水汇总表!G:G,G19),"通过","不通过"))</f>
        <v>通过</v>
      </c>
      <c r="K19" s="20" t="str">
        <f ca="1" t="shared" si="0"/>
        <v>已还款</v>
      </c>
      <c r="L19" s="3">
        <f>VLOOKUP(C19,网约车!D:Q,14,0)</f>
        <v>2660</v>
      </c>
      <c r="M19" s="3">
        <f t="shared" si="1"/>
        <v>320</v>
      </c>
    </row>
    <row r="20" ht="13.5" spans="1:13">
      <c r="A20" s="13">
        <v>44750</v>
      </c>
      <c r="B20" s="28" t="s">
        <v>4935</v>
      </c>
      <c r="C20" s="14" t="s">
        <v>4937</v>
      </c>
      <c r="D20" s="14" t="s">
        <v>4938</v>
      </c>
      <c r="E20" s="15">
        <v>44721</v>
      </c>
      <c r="F20" s="14">
        <v>2980</v>
      </c>
      <c r="G20" s="37" t="s">
        <v>10526</v>
      </c>
      <c r="H20" s="3">
        <v>2980</v>
      </c>
      <c r="I20" s="19">
        <f>IFERROR(INDEX([3]流水汇总表!B:G,MATCH(G20,[3]流水汇总表!G:G,0),1),"")</f>
        <v>44750</v>
      </c>
      <c r="J20" s="5" t="str">
        <f>IF(G20="","",IF(SUMIFS(H:H,G:G,G20)=SUMIFS([3]流水汇总表!D:D,[3]流水汇总表!G:G,G20),"通过","不通过"))</f>
        <v>通过</v>
      </c>
      <c r="K20" s="20" t="str">
        <f ca="1" t="shared" si="0"/>
        <v>已还款</v>
      </c>
      <c r="L20" s="3">
        <f>VLOOKUP(C20,网约车!D:Q,14,0)</f>
        <v>2660</v>
      </c>
      <c r="M20" s="3">
        <f t="shared" si="1"/>
        <v>320</v>
      </c>
    </row>
    <row r="21" ht="13.5" spans="1:13">
      <c r="A21" s="13">
        <v>44750</v>
      </c>
      <c r="B21" s="28" t="s">
        <v>4935</v>
      </c>
      <c r="C21" s="14" t="s">
        <v>5032</v>
      </c>
      <c r="D21" s="14" t="s">
        <v>5033</v>
      </c>
      <c r="E21" s="15">
        <v>44722</v>
      </c>
      <c r="F21" s="14">
        <v>2980</v>
      </c>
      <c r="G21" s="37" t="s">
        <v>10526</v>
      </c>
      <c r="H21" s="3">
        <v>2980</v>
      </c>
      <c r="I21" s="19">
        <f>IFERROR(INDEX([3]流水汇总表!B:G,MATCH(G21,[3]流水汇总表!G:G,0),1),"")</f>
        <v>44750</v>
      </c>
      <c r="J21" s="5" t="str">
        <f>IF(G21="","",IF(SUMIFS(H:H,G:G,G21)=SUMIFS([3]流水汇总表!D:D,[3]流水汇总表!G:G,G21),"通过","不通过"))</f>
        <v>通过</v>
      </c>
      <c r="K21" s="20" t="str">
        <f ca="1" t="shared" si="0"/>
        <v>已还款</v>
      </c>
      <c r="L21" s="3">
        <f>VLOOKUP(C21,网约车!D:Q,14,0)</f>
        <v>2660</v>
      </c>
      <c r="M21" s="3">
        <f t="shared" si="1"/>
        <v>320</v>
      </c>
    </row>
    <row r="22" ht="13.5" spans="1:13">
      <c r="A22" s="13">
        <v>44760</v>
      </c>
      <c r="B22" s="28" t="s">
        <v>5043</v>
      </c>
      <c r="C22" s="14" t="s">
        <v>5048</v>
      </c>
      <c r="D22" s="14" t="s">
        <v>5049</v>
      </c>
      <c r="E22" s="15">
        <v>44725</v>
      </c>
      <c r="F22" s="14">
        <v>2980</v>
      </c>
      <c r="G22" s="38" t="s">
        <v>10527</v>
      </c>
      <c r="H22" s="3">
        <v>2980</v>
      </c>
      <c r="I22" s="19">
        <f>IFERROR(INDEX([3]流水汇总表!B:G,MATCH(G22,[3]流水汇总表!G:G,0),1),"")</f>
        <v>44760</v>
      </c>
      <c r="J22" s="5" t="str">
        <f>IF(G22="","",IF(SUMIFS(H:H,G:G,G22)=SUMIFS([3]流水汇总表!D:D,[3]流水汇总表!G:G,G22),"通过","不通过"))</f>
        <v>通过</v>
      </c>
      <c r="K22" s="20" t="str">
        <f ca="1" t="shared" si="0"/>
        <v>已还款</v>
      </c>
      <c r="L22" s="3">
        <f>VLOOKUP(C22,网约车!D:Q,14,0)</f>
        <v>2660</v>
      </c>
      <c r="M22" s="3">
        <f t="shared" si="1"/>
        <v>320</v>
      </c>
    </row>
    <row r="23" ht="13.5" spans="1:13">
      <c r="A23" s="13">
        <v>44760</v>
      </c>
      <c r="B23" s="28" t="s">
        <v>5043</v>
      </c>
      <c r="C23" s="14" t="s">
        <v>5056</v>
      </c>
      <c r="D23" s="14" t="s">
        <v>5057</v>
      </c>
      <c r="E23" s="15">
        <v>44726</v>
      </c>
      <c r="F23" s="14">
        <v>2980</v>
      </c>
      <c r="G23" s="38" t="s">
        <v>10527</v>
      </c>
      <c r="H23" s="3">
        <v>2980</v>
      </c>
      <c r="I23" s="19">
        <f>IFERROR(INDEX([3]流水汇总表!B:G,MATCH(G23,[3]流水汇总表!G:G,0),1),"")</f>
        <v>44760</v>
      </c>
      <c r="J23" s="5" t="str">
        <f>IF(G23="","",IF(SUMIFS(H:H,G:G,G23)=SUMIFS([3]流水汇总表!D:D,[3]流水汇总表!G:G,G23),"通过","不通过"))</f>
        <v>通过</v>
      </c>
      <c r="K23" s="20" t="str">
        <f ca="1" t="shared" si="0"/>
        <v>已还款</v>
      </c>
      <c r="L23" s="3">
        <f>VLOOKUP(C23,网约车!D:Q,14,0)</f>
        <v>2660</v>
      </c>
      <c r="M23" s="3">
        <f t="shared" si="1"/>
        <v>320</v>
      </c>
    </row>
    <row r="24" ht="13.5" spans="1:13">
      <c r="A24" s="13">
        <v>44760</v>
      </c>
      <c r="B24" s="28" t="s">
        <v>5043</v>
      </c>
      <c r="C24" s="14" t="s">
        <v>5040</v>
      </c>
      <c r="D24" s="14" t="s">
        <v>5041</v>
      </c>
      <c r="E24" s="15">
        <v>44729</v>
      </c>
      <c r="F24" s="14">
        <v>2980</v>
      </c>
      <c r="G24" s="38" t="s">
        <v>10527</v>
      </c>
      <c r="H24" s="3">
        <v>2980</v>
      </c>
      <c r="I24" s="19">
        <f>IFERROR(INDEX([3]流水汇总表!B:G,MATCH(G24,[3]流水汇总表!G:G,0),1),"")</f>
        <v>44760</v>
      </c>
      <c r="J24" s="5" t="str">
        <f>IF(G24="","",IF(SUMIFS(H:H,G:G,G24)=SUMIFS([3]流水汇总表!D:D,[3]流水汇总表!G:G,G24),"通过","不通过"))</f>
        <v>通过</v>
      </c>
      <c r="K24" s="20" t="str">
        <f ca="1" t="shared" si="0"/>
        <v>已还款</v>
      </c>
      <c r="L24" s="3">
        <f>VLOOKUP(C24,网约车!D:Q,14,0)</f>
        <v>2660</v>
      </c>
      <c r="M24" s="3">
        <f t="shared" si="1"/>
        <v>320</v>
      </c>
    </row>
    <row r="25" ht="13.5" spans="1:13">
      <c r="A25" s="13">
        <v>44760</v>
      </c>
      <c r="B25" s="28" t="s">
        <v>4935</v>
      </c>
      <c r="C25" s="28" t="s">
        <v>4998</v>
      </c>
      <c r="D25" s="14" t="s">
        <v>4999</v>
      </c>
      <c r="E25" s="15">
        <v>44723</v>
      </c>
      <c r="F25" s="14">
        <v>2980</v>
      </c>
      <c r="G25" s="123" t="s">
        <v>10528</v>
      </c>
      <c r="H25" s="3">
        <v>2980</v>
      </c>
      <c r="I25" s="19">
        <f>IFERROR(INDEX([3]流水汇总表!B:G,MATCH(G25,[3]流水汇总表!G:G,0),1),"")</f>
        <v>44760</v>
      </c>
      <c r="J25" s="5" t="str">
        <f>IF(G25="","",IF(SUMIFS(H:H,G:G,G25)=SUMIFS([3]流水汇总表!D:D,[3]流水汇总表!G:G,G25),"通过","不通过"))</f>
        <v>通过</v>
      </c>
      <c r="K25" s="20" t="str">
        <f ca="1" t="shared" si="0"/>
        <v>已还款</v>
      </c>
      <c r="L25" s="3">
        <f>VLOOKUP(C25,网约车!D:Q,14,0)</f>
        <v>2660</v>
      </c>
      <c r="M25" s="3">
        <f t="shared" si="1"/>
        <v>320</v>
      </c>
    </row>
    <row r="26" ht="13.5" spans="1:13">
      <c r="A26" s="13">
        <v>44760</v>
      </c>
      <c r="B26" s="28" t="s">
        <v>4935</v>
      </c>
      <c r="C26" s="28" t="s">
        <v>5008</v>
      </c>
      <c r="D26" s="14" t="s">
        <v>5009</v>
      </c>
      <c r="E26" s="15">
        <v>44723</v>
      </c>
      <c r="F26" s="14">
        <v>2980</v>
      </c>
      <c r="G26" s="123" t="s">
        <v>10528</v>
      </c>
      <c r="H26" s="3">
        <v>2980</v>
      </c>
      <c r="I26" s="19">
        <f>IFERROR(INDEX([3]流水汇总表!B:G,MATCH(G26,[3]流水汇总表!G:G,0),1),"")</f>
        <v>44760</v>
      </c>
      <c r="J26" s="5" t="str">
        <f>IF(G26="","",IF(SUMIFS(H:H,G:G,G26)=SUMIFS([3]流水汇总表!D:D,[3]流水汇总表!G:G,G26),"通过","不通过"))</f>
        <v>通过</v>
      </c>
      <c r="K26" s="20" t="str">
        <f ca="1" t="shared" si="0"/>
        <v>已还款</v>
      </c>
      <c r="L26" s="3">
        <f>VLOOKUP(C26,网约车!D:Q,14,0)</f>
        <v>2660</v>
      </c>
      <c r="M26" s="3">
        <f t="shared" si="1"/>
        <v>320</v>
      </c>
    </row>
    <row r="27" ht="13.5" spans="1:13">
      <c r="A27" s="13">
        <v>44760</v>
      </c>
      <c r="B27" s="28" t="s">
        <v>4935</v>
      </c>
      <c r="C27" s="28" t="s">
        <v>5020</v>
      </c>
      <c r="D27" s="14" t="s">
        <v>5021</v>
      </c>
      <c r="E27" s="15">
        <v>44723</v>
      </c>
      <c r="F27" s="14">
        <v>2980</v>
      </c>
      <c r="G27" s="123" t="s">
        <v>10528</v>
      </c>
      <c r="H27" s="3">
        <v>2980</v>
      </c>
      <c r="I27" s="19">
        <f>IFERROR(INDEX([3]流水汇总表!B:G,MATCH(G27,[3]流水汇总表!G:G,0),1),"")</f>
        <v>44760</v>
      </c>
      <c r="J27" s="5" t="str">
        <f>IF(G27="","",IF(SUMIFS(H:H,G:G,G27)=SUMIFS([3]流水汇总表!D:D,[3]流水汇总表!G:G,G27),"通过","不通过"))</f>
        <v>通过</v>
      </c>
      <c r="K27" s="20" t="str">
        <f ca="1" t="shared" si="0"/>
        <v>已还款</v>
      </c>
      <c r="L27" s="3">
        <f>VLOOKUP(C27,网约车!D:Q,14,0)</f>
        <v>2660</v>
      </c>
      <c r="M27" s="3">
        <f t="shared" si="1"/>
        <v>320</v>
      </c>
    </row>
    <row r="28" ht="13.5" spans="1:13">
      <c r="A28" s="13">
        <v>44760</v>
      </c>
      <c r="B28" s="28" t="s">
        <v>4935</v>
      </c>
      <c r="C28" s="28" t="s">
        <v>5016</v>
      </c>
      <c r="D28" s="14" t="s">
        <v>5017</v>
      </c>
      <c r="E28" s="15">
        <v>44723</v>
      </c>
      <c r="F28" s="14">
        <v>2980</v>
      </c>
      <c r="G28" s="123" t="s">
        <v>10528</v>
      </c>
      <c r="H28" s="3">
        <v>2980</v>
      </c>
      <c r="I28" s="19">
        <f>IFERROR(INDEX([3]流水汇总表!B:G,MATCH(G28,[3]流水汇总表!G:G,0),1),"")</f>
        <v>44760</v>
      </c>
      <c r="J28" s="5" t="str">
        <f>IF(G28="","",IF(SUMIFS(H:H,G:G,G28)=SUMIFS([3]流水汇总表!D:D,[3]流水汇总表!G:G,G28),"通过","不通过"))</f>
        <v>通过</v>
      </c>
      <c r="K28" s="20" t="str">
        <f ca="1" t="shared" si="0"/>
        <v>已还款</v>
      </c>
      <c r="L28" s="3">
        <f>VLOOKUP(C28,网约车!D:Q,14,0)</f>
        <v>2660</v>
      </c>
      <c r="M28" s="3">
        <f t="shared" si="1"/>
        <v>320</v>
      </c>
    </row>
    <row r="29" ht="13.5" spans="1:13">
      <c r="A29" s="13">
        <v>44760</v>
      </c>
      <c r="B29" s="28" t="s">
        <v>4935</v>
      </c>
      <c r="C29" s="28" t="s">
        <v>5028</v>
      </c>
      <c r="D29" s="14" t="s">
        <v>5029</v>
      </c>
      <c r="E29" s="15">
        <v>44723</v>
      </c>
      <c r="F29" s="14">
        <v>2980</v>
      </c>
      <c r="G29" s="123" t="s">
        <v>10528</v>
      </c>
      <c r="H29" s="3">
        <v>2980</v>
      </c>
      <c r="I29" s="19">
        <f>IFERROR(INDEX([3]流水汇总表!B:G,MATCH(G29,[3]流水汇总表!G:G,0),1),"")</f>
        <v>44760</v>
      </c>
      <c r="J29" s="5" t="str">
        <f>IF(G29="","",IF(SUMIFS(H:H,G:G,G29)=SUMIFS([3]流水汇总表!D:D,[3]流水汇总表!G:G,G29),"通过","不通过"))</f>
        <v>通过</v>
      </c>
      <c r="K29" s="20" t="str">
        <f ca="1" t="shared" si="0"/>
        <v>已还款</v>
      </c>
      <c r="L29" s="3">
        <f>VLOOKUP(C29,网约车!D:Q,14,0)</f>
        <v>2660</v>
      </c>
      <c r="M29" s="3">
        <f t="shared" si="1"/>
        <v>320</v>
      </c>
    </row>
    <row r="30" ht="13.5" spans="1:13">
      <c r="A30" s="13">
        <v>44760</v>
      </c>
      <c r="B30" s="28" t="s">
        <v>4935</v>
      </c>
      <c r="C30" s="28" t="s">
        <v>5044</v>
      </c>
      <c r="D30" s="14" t="s">
        <v>5045</v>
      </c>
      <c r="E30" s="15">
        <v>44723</v>
      </c>
      <c r="F30" s="14">
        <v>2980</v>
      </c>
      <c r="G30" s="123" t="s">
        <v>10528</v>
      </c>
      <c r="H30" s="3">
        <v>2980</v>
      </c>
      <c r="I30" s="19">
        <f>IFERROR(INDEX([3]流水汇总表!B:G,MATCH(G30,[3]流水汇总表!G:G,0),1),"")</f>
        <v>44760</v>
      </c>
      <c r="J30" s="5" t="str">
        <f>IF(G30="","",IF(SUMIFS(H:H,G:G,G30)=SUMIFS([3]流水汇总表!D:D,[3]流水汇总表!G:G,G30),"通过","不通过"))</f>
        <v>通过</v>
      </c>
      <c r="K30" s="20" t="str">
        <f ca="1" t="shared" si="0"/>
        <v>已还款</v>
      </c>
      <c r="L30" s="3">
        <f>VLOOKUP(C30,网约车!D:Q,14,0)</f>
        <v>2660</v>
      </c>
      <c r="M30" s="3">
        <f t="shared" si="1"/>
        <v>320</v>
      </c>
    </row>
    <row r="31" ht="13.5" spans="1:13">
      <c r="A31" s="13">
        <v>44760</v>
      </c>
      <c r="B31" s="28" t="s">
        <v>4935</v>
      </c>
      <c r="C31" s="28" t="s">
        <v>5022</v>
      </c>
      <c r="D31" s="14" t="s">
        <v>5023</v>
      </c>
      <c r="E31" s="15">
        <v>44723</v>
      </c>
      <c r="F31" s="14">
        <v>2980</v>
      </c>
      <c r="G31" s="123" t="s">
        <v>10528</v>
      </c>
      <c r="H31" s="3">
        <v>2980</v>
      </c>
      <c r="I31" s="19">
        <f>IFERROR(INDEX([3]流水汇总表!B:G,MATCH(G31,[3]流水汇总表!G:G,0),1),"")</f>
        <v>44760</v>
      </c>
      <c r="J31" s="5" t="str">
        <f>IF(G31="","",IF(SUMIFS(H:H,G:G,G31)=SUMIFS([3]流水汇总表!D:D,[3]流水汇总表!G:G,G31),"通过","不通过"))</f>
        <v>通过</v>
      </c>
      <c r="K31" s="20" t="str">
        <f ca="1" t="shared" si="0"/>
        <v>已还款</v>
      </c>
      <c r="L31" s="3">
        <f>VLOOKUP(C31,网约车!D:Q,14,0)</f>
        <v>2660</v>
      </c>
      <c r="M31" s="3">
        <f t="shared" si="1"/>
        <v>320</v>
      </c>
    </row>
    <row r="32" ht="13.5" spans="1:13">
      <c r="A32" s="13">
        <v>44760</v>
      </c>
      <c r="B32" s="28" t="s">
        <v>4935</v>
      </c>
      <c r="C32" s="28" t="s">
        <v>5050</v>
      </c>
      <c r="D32" s="14" t="s">
        <v>5051</v>
      </c>
      <c r="E32" s="15">
        <v>44723</v>
      </c>
      <c r="F32" s="14">
        <v>2980</v>
      </c>
      <c r="G32" s="123" t="s">
        <v>10528</v>
      </c>
      <c r="H32" s="3">
        <v>2980</v>
      </c>
      <c r="I32" s="19">
        <f>IFERROR(INDEX([3]流水汇总表!B:G,MATCH(G32,[3]流水汇总表!G:G,0),1),"")</f>
        <v>44760</v>
      </c>
      <c r="J32" s="5" t="str">
        <f>IF(G32="","",IF(SUMIFS(H:H,G:G,G32)=SUMIFS([3]流水汇总表!D:D,[3]流水汇总表!G:G,G32),"通过","不通过"))</f>
        <v>通过</v>
      </c>
      <c r="K32" s="20" t="str">
        <f ca="1" t="shared" si="0"/>
        <v>已还款</v>
      </c>
      <c r="L32" s="3">
        <f>VLOOKUP(C32,网约车!D:Q,14,0)</f>
        <v>2660</v>
      </c>
      <c r="M32" s="3">
        <f t="shared" si="1"/>
        <v>320</v>
      </c>
    </row>
    <row r="33" ht="13.5" spans="1:13">
      <c r="A33" s="13">
        <v>44760</v>
      </c>
      <c r="B33" s="28" t="s">
        <v>4935</v>
      </c>
      <c r="C33" s="28" t="s">
        <v>5070</v>
      </c>
      <c r="D33" s="14" t="s">
        <v>5071</v>
      </c>
      <c r="E33" s="15">
        <v>44727</v>
      </c>
      <c r="F33" s="14">
        <v>2980</v>
      </c>
      <c r="G33" s="123" t="s">
        <v>10528</v>
      </c>
      <c r="H33" s="3">
        <v>2980</v>
      </c>
      <c r="I33" s="19">
        <f>IFERROR(INDEX([3]流水汇总表!B:G,MATCH(G33,[3]流水汇总表!G:G,0),1),"")</f>
        <v>44760</v>
      </c>
      <c r="J33" s="5" t="str">
        <f>IF(G33="","",IF(SUMIFS(H:H,G:G,G33)=SUMIFS([3]流水汇总表!D:D,[3]流水汇总表!G:G,G33),"通过","不通过"))</f>
        <v>通过</v>
      </c>
      <c r="K33" s="20" t="str">
        <f ca="1" t="shared" si="0"/>
        <v>已还款</v>
      </c>
      <c r="L33" s="3">
        <f>VLOOKUP(C33,网约车!D:Q,14,0)</f>
        <v>2680</v>
      </c>
      <c r="M33" s="3">
        <f t="shared" si="1"/>
        <v>300</v>
      </c>
    </row>
    <row r="34" ht="13.5" spans="1:13">
      <c r="A34" s="13">
        <v>44760</v>
      </c>
      <c r="B34" s="28" t="s">
        <v>4935</v>
      </c>
      <c r="C34" s="28" t="s">
        <v>4994</v>
      </c>
      <c r="D34" s="14" t="s">
        <v>4995</v>
      </c>
      <c r="E34" s="15">
        <v>44723</v>
      </c>
      <c r="F34" s="14">
        <v>2980</v>
      </c>
      <c r="G34" s="123" t="s">
        <v>10528</v>
      </c>
      <c r="H34" s="3">
        <v>2980</v>
      </c>
      <c r="I34" s="19">
        <f>IFERROR(INDEX([3]流水汇总表!B:G,MATCH(G34,[3]流水汇总表!G:G,0),1),"")</f>
        <v>44760</v>
      </c>
      <c r="J34" s="5" t="str">
        <f>IF(G34="","",IF(SUMIFS(H:H,G:G,G34)=SUMIFS([3]流水汇总表!D:D,[3]流水汇总表!G:G,G34),"通过","不通过"))</f>
        <v>通过</v>
      </c>
      <c r="K34" s="20" t="str">
        <f ca="1" t="shared" si="0"/>
        <v>已还款</v>
      </c>
      <c r="L34" s="3">
        <f>VLOOKUP(C34,网约车!D:Q,14,0)</f>
        <v>2660</v>
      </c>
      <c r="M34" s="3">
        <f t="shared" si="1"/>
        <v>320</v>
      </c>
    </row>
    <row r="35" ht="13.5" spans="1:13">
      <c r="A35" s="13">
        <v>44760</v>
      </c>
      <c r="B35" s="28" t="s">
        <v>4935</v>
      </c>
      <c r="C35" s="28" t="s">
        <v>5077</v>
      </c>
      <c r="D35" s="14" t="s">
        <v>5078</v>
      </c>
      <c r="E35" s="15">
        <v>44727</v>
      </c>
      <c r="F35" s="14">
        <v>2980</v>
      </c>
      <c r="G35" s="123" t="s">
        <v>10528</v>
      </c>
      <c r="H35" s="3">
        <v>2980</v>
      </c>
      <c r="I35" s="19">
        <f>IFERROR(INDEX([3]流水汇总表!B:G,MATCH(G35,[3]流水汇总表!G:G,0),1),"")</f>
        <v>44760</v>
      </c>
      <c r="J35" s="5" t="str">
        <f>IF(G35="","",IF(SUMIFS(H:H,G:G,G35)=SUMIFS([3]流水汇总表!D:D,[3]流水汇总表!G:G,G35),"通过","不通过"))</f>
        <v>通过</v>
      </c>
      <c r="K35" s="20" t="str">
        <f ca="1" t="shared" si="0"/>
        <v>已还款</v>
      </c>
      <c r="L35" s="3">
        <f>VLOOKUP(C35,网约车!D:Q,14,0)</f>
        <v>2680</v>
      </c>
      <c r="M35" s="3">
        <f t="shared" si="1"/>
        <v>300</v>
      </c>
    </row>
    <row r="36" ht="13.5" spans="1:13">
      <c r="A36" s="13">
        <v>44760</v>
      </c>
      <c r="B36" s="28" t="s">
        <v>4935</v>
      </c>
      <c r="C36" s="28" t="s">
        <v>5075</v>
      </c>
      <c r="D36" s="14" t="s">
        <v>5076</v>
      </c>
      <c r="E36" s="15">
        <v>44727</v>
      </c>
      <c r="F36" s="14">
        <v>2980</v>
      </c>
      <c r="G36" s="123" t="s">
        <v>10528</v>
      </c>
      <c r="H36" s="3">
        <v>2980</v>
      </c>
      <c r="I36" s="19">
        <f>IFERROR(INDEX([3]流水汇总表!B:G,MATCH(G36,[3]流水汇总表!G:G,0),1),"")</f>
        <v>44760</v>
      </c>
      <c r="J36" s="5" t="str">
        <f>IF(G36="","",IF(SUMIFS(H:H,G:G,G36)=SUMIFS([3]流水汇总表!D:D,[3]流水汇总表!G:G,G36),"通过","不通过"))</f>
        <v>通过</v>
      </c>
      <c r="K36" s="20" t="str">
        <f ca="1" t="shared" si="0"/>
        <v>已还款</v>
      </c>
      <c r="L36" s="3">
        <f>VLOOKUP(C36,网约车!D:Q,14,0)</f>
        <v>2680</v>
      </c>
      <c r="M36" s="3">
        <f t="shared" si="1"/>
        <v>300</v>
      </c>
    </row>
    <row r="37" ht="13.5" spans="1:13">
      <c r="A37" s="13">
        <v>44770</v>
      </c>
      <c r="B37" s="28" t="s">
        <v>5043</v>
      </c>
      <c r="C37" s="14" t="s">
        <v>5605</v>
      </c>
      <c r="D37" s="14" t="s">
        <v>5606</v>
      </c>
      <c r="E37" s="15">
        <v>44737</v>
      </c>
      <c r="F37" s="14">
        <v>2980</v>
      </c>
      <c r="G37" s="29" t="s">
        <v>10529</v>
      </c>
      <c r="H37" s="3">
        <v>2980</v>
      </c>
      <c r="I37" s="19">
        <f>IFERROR(INDEX([3]流水汇总表!B:G,MATCH(G37,[3]流水汇总表!G:G,0),1),"")</f>
        <v>44770</v>
      </c>
      <c r="J37" s="5" t="str">
        <f>IF(G37="","",IF(SUMIFS(H:H,G:G,G37)=SUMIFS([3]流水汇总表!D:D,[3]流水汇总表!G:G,G37),"通过","不通过"))</f>
        <v>通过</v>
      </c>
      <c r="K37" s="20" t="str">
        <f ca="1" t="shared" si="0"/>
        <v>已还款</v>
      </c>
      <c r="L37" s="3">
        <f>VLOOKUP(C37,网约车!D:Q,14,0)</f>
        <v>2700</v>
      </c>
      <c r="M37" s="3">
        <f t="shared" si="1"/>
        <v>280</v>
      </c>
    </row>
    <row r="38" ht="13.5" spans="1:13">
      <c r="A38" s="13">
        <v>44770</v>
      </c>
      <c r="B38" s="28" t="s">
        <v>5043</v>
      </c>
      <c r="C38" s="14" t="s">
        <v>5602</v>
      </c>
      <c r="D38" s="14" t="s">
        <v>5603</v>
      </c>
      <c r="E38" s="15">
        <v>44737</v>
      </c>
      <c r="F38" s="14">
        <v>2980</v>
      </c>
      <c r="G38" s="29" t="s">
        <v>10529</v>
      </c>
      <c r="H38" s="3">
        <v>2980</v>
      </c>
      <c r="I38" s="19">
        <f>IFERROR(INDEX([3]流水汇总表!B:G,MATCH(G38,[3]流水汇总表!G:G,0),1),"")</f>
        <v>44770</v>
      </c>
      <c r="J38" s="5" t="str">
        <f>IF(G38="","",IF(SUMIFS(H:H,G:G,G38)=SUMIFS([3]流水汇总表!D:D,[3]流水汇总表!G:G,G38),"通过","不通过"))</f>
        <v>通过</v>
      </c>
      <c r="K38" s="20" t="str">
        <f ca="1" t="shared" si="0"/>
        <v>已还款</v>
      </c>
      <c r="L38" s="3">
        <f>VLOOKUP(C38,网约车!D:Q,14,0)</f>
        <v>2700</v>
      </c>
      <c r="M38" s="3">
        <f t="shared" si="1"/>
        <v>280</v>
      </c>
    </row>
    <row r="39" ht="13.5" spans="1:13">
      <c r="A39" s="13">
        <v>44770</v>
      </c>
      <c r="B39" s="28" t="s">
        <v>5043</v>
      </c>
      <c r="C39" s="14" t="s">
        <v>5385</v>
      </c>
      <c r="D39" s="14" t="s">
        <v>5386</v>
      </c>
      <c r="E39" s="15">
        <v>44741</v>
      </c>
      <c r="F39" s="14">
        <v>2980</v>
      </c>
      <c r="G39" s="29" t="s">
        <v>10529</v>
      </c>
      <c r="H39" s="3">
        <v>2980</v>
      </c>
      <c r="I39" s="19">
        <f>IFERROR(INDEX([3]流水汇总表!B:G,MATCH(G39,[3]流水汇总表!G:G,0),1),"")</f>
        <v>44770</v>
      </c>
      <c r="J39" s="5" t="str">
        <f>IF(G39="","",IF(SUMIFS(H:H,G:G,G39)=SUMIFS([3]流水汇总表!D:D,[3]流水汇总表!G:G,G39),"通过","不通过"))</f>
        <v>通过</v>
      </c>
      <c r="K39" s="20" t="str">
        <f ca="1" t="shared" si="0"/>
        <v>已还款</v>
      </c>
      <c r="L39" s="3">
        <f>VLOOKUP(C39,网约车!D:Q,14,0)</f>
        <v>2700</v>
      </c>
      <c r="M39" s="3">
        <f t="shared" si="1"/>
        <v>280</v>
      </c>
    </row>
    <row r="40" ht="13.5" spans="1:13">
      <c r="A40" s="13">
        <v>44770</v>
      </c>
      <c r="B40" s="39" t="s">
        <v>5043</v>
      </c>
      <c r="C40" s="14" t="s">
        <v>5382</v>
      </c>
      <c r="D40" s="14" t="s">
        <v>5383</v>
      </c>
      <c r="E40" s="15">
        <v>44741</v>
      </c>
      <c r="F40" s="14">
        <v>2980</v>
      </c>
      <c r="G40" s="29" t="s">
        <v>10529</v>
      </c>
      <c r="H40" s="3">
        <v>2980</v>
      </c>
      <c r="I40" s="19">
        <f>IFERROR(INDEX([3]流水汇总表!B:G,MATCH(G40,[3]流水汇总表!G:G,0),1),"")</f>
        <v>44770</v>
      </c>
      <c r="J40" s="5" t="str">
        <f>IF(G40="","",IF(SUMIFS(H:H,G:G,G40)=SUMIFS([3]流水汇总表!D:D,[3]流水汇总表!G:G,G40),"通过","不通过"))</f>
        <v>通过</v>
      </c>
      <c r="K40" s="20" t="str">
        <f ca="1" t="shared" si="0"/>
        <v>已还款</v>
      </c>
      <c r="L40" s="3">
        <f>VLOOKUP(C40,网约车!D:Q,14,0)</f>
        <v>2700</v>
      </c>
      <c r="M40" s="3">
        <f t="shared" si="1"/>
        <v>280</v>
      </c>
    </row>
    <row r="41" ht="13.5" spans="1:13">
      <c r="A41" s="13">
        <v>44770</v>
      </c>
      <c r="B41" s="39" t="s">
        <v>5043</v>
      </c>
      <c r="C41" s="14" t="s">
        <v>5623</v>
      </c>
      <c r="D41" s="14" t="s">
        <v>5624</v>
      </c>
      <c r="E41" s="15">
        <v>44741</v>
      </c>
      <c r="F41" s="14">
        <v>2980</v>
      </c>
      <c r="G41" s="29" t="s">
        <v>10529</v>
      </c>
      <c r="H41" s="3">
        <v>2980</v>
      </c>
      <c r="I41" s="19">
        <f>IFERROR(INDEX([3]流水汇总表!B:G,MATCH(G41,[3]流水汇总表!G:G,0),1),"")</f>
        <v>44770</v>
      </c>
      <c r="J41" s="5" t="str">
        <f>IF(G41="","",IF(SUMIFS(H:H,G:G,G41)=SUMIFS([3]流水汇总表!D:D,[3]流水汇总表!G:G,G41),"通过","不通过"))</f>
        <v>通过</v>
      </c>
      <c r="K41" s="20" t="str">
        <f ca="1" t="shared" si="0"/>
        <v>已还款</v>
      </c>
      <c r="L41" s="3">
        <f>VLOOKUP(C41,网约车!D:Q,14,0)</f>
        <v>2700</v>
      </c>
      <c r="M41" s="3">
        <f t="shared" si="1"/>
        <v>280</v>
      </c>
    </row>
    <row r="42" ht="13.5" spans="1:13">
      <c r="A42" s="13">
        <v>44770</v>
      </c>
      <c r="B42" s="14" t="s">
        <v>5282</v>
      </c>
      <c r="C42" s="14" t="s">
        <v>5285</v>
      </c>
      <c r="D42" s="14" t="s">
        <v>5286</v>
      </c>
      <c r="E42" s="15">
        <v>44742</v>
      </c>
      <c r="F42" s="14">
        <v>2980</v>
      </c>
      <c r="G42" s="40" t="s">
        <v>10530</v>
      </c>
      <c r="H42" s="3">
        <v>2980</v>
      </c>
      <c r="I42" s="19">
        <f>IFERROR(INDEX([3]流水汇总表!B:G,MATCH(G42,[3]流水汇总表!G:G,0),1),"")</f>
        <v>44767</v>
      </c>
      <c r="J42" s="5" t="str">
        <f>IF(G42="","",IF(SUMIFS(H:H,G:G,G42)=SUMIFS([3]流水汇总表!D:D,[3]流水汇总表!G:G,G42),"通过","不通过"))</f>
        <v>通过</v>
      </c>
      <c r="K42" s="20" t="str">
        <f ca="1" t="shared" si="0"/>
        <v>已还款</v>
      </c>
      <c r="L42" s="3">
        <f>VLOOKUP(C42,网约车!D:Q,14,0)</f>
        <v>2700</v>
      </c>
      <c r="M42" s="3">
        <f t="shared" si="1"/>
        <v>280</v>
      </c>
    </row>
    <row r="43" ht="13.5" spans="1:13">
      <c r="A43" s="13">
        <v>44770</v>
      </c>
      <c r="B43" s="14" t="s">
        <v>5282</v>
      </c>
      <c r="C43" s="14" t="s">
        <v>5280</v>
      </c>
      <c r="D43" s="14" t="s">
        <v>5281</v>
      </c>
      <c r="E43" s="15">
        <v>44742</v>
      </c>
      <c r="F43" s="14">
        <v>2980</v>
      </c>
      <c r="G43" s="40" t="s">
        <v>10530</v>
      </c>
      <c r="H43" s="3">
        <v>2980</v>
      </c>
      <c r="I43" s="19">
        <f>IFERROR(INDEX([3]流水汇总表!B:G,MATCH(G43,[3]流水汇总表!G:G,0),1),"")</f>
        <v>44767</v>
      </c>
      <c r="J43" s="5" t="str">
        <f>IF(G43="","",IF(SUMIFS(H:H,G:G,G43)=SUMIFS([3]流水汇总表!D:D,[3]流水汇总表!G:G,G43),"通过","不通过"))</f>
        <v>通过</v>
      </c>
      <c r="K43" s="20" t="str">
        <f ca="1" t="shared" si="0"/>
        <v>已还款</v>
      </c>
      <c r="L43" s="3">
        <f>VLOOKUP(C43,网约车!D:Q,14,0)</f>
        <v>2700</v>
      </c>
      <c r="M43" s="3">
        <f t="shared" si="1"/>
        <v>280</v>
      </c>
    </row>
    <row r="44" ht="13.5" spans="1:13">
      <c r="A44" s="13">
        <v>44770</v>
      </c>
      <c r="B44" s="14" t="s">
        <v>5223</v>
      </c>
      <c r="C44" s="14" t="s">
        <v>5221</v>
      </c>
      <c r="D44" s="14" t="s">
        <v>5222</v>
      </c>
      <c r="E44" s="15">
        <v>44742</v>
      </c>
      <c r="F44" s="14">
        <v>2980</v>
      </c>
      <c r="G44" s="40" t="s">
        <v>10531</v>
      </c>
      <c r="H44" s="3">
        <v>2980</v>
      </c>
      <c r="I44" s="19">
        <f>IFERROR(INDEX([3]流水汇总表!B:G,MATCH(G44,[3]流水汇总表!G:G,0),1),"")</f>
        <v>44767</v>
      </c>
      <c r="J44" s="5" t="str">
        <f>IF(G44="","",IF(SUMIFS(H:H,G:G,G44)=SUMIFS([3]流水汇总表!D:D,[3]流水汇总表!G:G,G44),"通过","不通过"))</f>
        <v>通过</v>
      </c>
      <c r="K44" s="20" t="str">
        <f ca="1" t="shared" si="0"/>
        <v>已还款</v>
      </c>
      <c r="L44" s="3">
        <f>VLOOKUP(C44,网约车!D:Q,14,0)</f>
        <v>2700</v>
      </c>
      <c r="M44" s="3">
        <f t="shared" si="1"/>
        <v>280</v>
      </c>
    </row>
    <row r="45" ht="13.5" spans="1:13">
      <c r="A45" s="13">
        <v>44770</v>
      </c>
      <c r="B45" s="14" t="s">
        <v>5223</v>
      </c>
      <c r="C45" s="14" t="s">
        <v>5477</v>
      </c>
      <c r="D45" s="14" t="s">
        <v>5478</v>
      </c>
      <c r="E45" s="15">
        <v>44742</v>
      </c>
      <c r="F45" s="14">
        <v>2980</v>
      </c>
      <c r="G45" s="40" t="s">
        <v>10531</v>
      </c>
      <c r="H45" s="3">
        <v>2980</v>
      </c>
      <c r="I45" s="19">
        <f>IFERROR(INDEX([3]流水汇总表!B:G,MATCH(G45,[3]流水汇总表!G:G,0),1),"")</f>
        <v>44767</v>
      </c>
      <c r="J45" s="5" t="str">
        <f>IF(G45="","",IF(SUMIFS(H:H,G:G,G45)=SUMIFS([3]流水汇总表!D:D,[3]流水汇总表!G:G,G45),"通过","不通过"))</f>
        <v>通过</v>
      </c>
      <c r="K45" s="20" t="str">
        <f ca="1" t="shared" si="0"/>
        <v>已还款</v>
      </c>
      <c r="L45" s="3">
        <f>VLOOKUP(C45,网约车!D:Q,14,0)</f>
        <v>2700</v>
      </c>
      <c r="M45" s="3">
        <f t="shared" si="1"/>
        <v>280</v>
      </c>
    </row>
    <row r="46" ht="13.5" spans="1:13">
      <c r="A46" s="13">
        <v>44770</v>
      </c>
      <c r="B46" s="28" t="s">
        <v>5180</v>
      </c>
      <c r="C46" s="28" t="s">
        <v>5177</v>
      </c>
      <c r="D46" s="14" t="s">
        <v>5178</v>
      </c>
      <c r="E46" s="15">
        <v>44740</v>
      </c>
      <c r="F46" s="14">
        <v>2980</v>
      </c>
      <c r="G46" s="124" t="s">
        <v>10532</v>
      </c>
      <c r="H46" s="3">
        <v>2980</v>
      </c>
      <c r="I46" s="19">
        <f>IFERROR(INDEX([3]流水汇总表!B:G,MATCH(G46,[3]流水汇总表!G:G,0),1),"")</f>
        <v>44770</v>
      </c>
      <c r="J46" s="5" t="str">
        <f>IF(G46="","",IF(SUMIFS(H:H,G:G,G46)=SUMIFS([3]流水汇总表!D:D,[3]流水汇总表!G:G,G46),"通过","不通过"))</f>
        <v>通过</v>
      </c>
      <c r="K46" s="20" t="str">
        <f ca="1" t="shared" si="0"/>
        <v>已还款</v>
      </c>
      <c r="L46" s="3">
        <f>VLOOKUP(C46,网约车!D:Q,14,0)</f>
        <v>2660</v>
      </c>
      <c r="M46" s="3">
        <f t="shared" si="1"/>
        <v>320</v>
      </c>
    </row>
    <row r="47" ht="13.5" spans="1:13">
      <c r="A47" s="13">
        <v>44770</v>
      </c>
      <c r="B47" s="14" t="s">
        <v>5180</v>
      </c>
      <c r="C47" s="14" t="s">
        <v>5217</v>
      </c>
      <c r="D47" s="14" t="s">
        <v>5218</v>
      </c>
      <c r="E47" s="15">
        <v>44742</v>
      </c>
      <c r="F47" s="14">
        <v>2980</v>
      </c>
      <c r="G47" s="124" t="s">
        <v>10532</v>
      </c>
      <c r="H47" s="3">
        <v>2980</v>
      </c>
      <c r="I47" s="19">
        <f>IFERROR(INDEX([3]流水汇总表!B:G,MATCH(G47,[3]流水汇总表!G:G,0),1),"")</f>
        <v>44770</v>
      </c>
      <c r="J47" s="5" t="str">
        <f>IF(G47="","",IF(SUMIFS(H:H,G:G,G47)=SUMIFS([3]流水汇总表!D:D,[3]流水汇总表!G:G,G47),"通过","不通过"))</f>
        <v>通过</v>
      </c>
      <c r="K47" s="20" t="str">
        <f ca="1" t="shared" si="0"/>
        <v>已还款</v>
      </c>
      <c r="L47" s="3">
        <f>VLOOKUP(C47,网约车!D:Q,14,0)</f>
        <v>2700</v>
      </c>
      <c r="M47" s="3">
        <f t="shared" si="1"/>
        <v>280</v>
      </c>
    </row>
    <row r="48" ht="13.5" spans="1:13">
      <c r="A48" s="13">
        <v>44770</v>
      </c>
      <c r="B48" s="14" t="s">
        <v>5180</v>
      </c>
      <c r="C48" s="14" t="s">
        <v>5471</v>
      </c>
      <c r="D48" s="14" t="s">
        <v>5472</v>
      </c>
      <c r="E48" s="15">
        <v>44742</v>
      </c>
      <c r="F48" s="14">
        <v>2980</v>
      </c>
      <c r="G48" s="124" t="s">
        <v>10532</v>
      </c>
      <c r="H48" s="3">
        <v>2980</v>
      </c>
      <c r="I48" s="19">
        <f>IFERROR(INDEX([3]流水汇总表!B:G,MATCH(G48,[3]流水汇总表!G:G,0),1),"")</f>
        <v>44770</v>
      </c>
      <c r="J48" s="5" t="str">
        <f>IF(G48="","",IF(SUMIFS(H:H,G:G,G48)=SUMIFS([3]流水汇总表!D:D,[3]流水汇总表!G:G,G48),"通过","不通过"))</f>
        <v>通过</v>
      </c>
      <c r="K48" s="20" t="str">
        <f ca="1" t="shared" si="0"/>
        <v>已还款</v>
      </c>
      <c r="L48" s="3">
        <f>VLOOKUP(C48,网约车!D:Q,14,0)</f>
        <v>2700</v>
      </c>
      <c r="M48" s="3">
        <f t="shared" si="1"/>
        <v>280</v>
      </c>
    </row>
    <row r="49" ht="14.25" spans="1:13">
      <c r="A49" s="13">
        <v>44770</v>
      </c>
      <c r="B49" s="28" t="s">
        <v>5193</v>
      </c>
      <c r="C49" s="14" t="s">
        <v>5607</v>
      </c>
      <c r="D49" s="14" t="s">
        <v>5608</v>
      </c>
      <c r="E49" s="15">
        <v>44740</v>
      </c>
      <c r="F49" s="14">
        <v>2980</v>
      </c>
      <c r="G49" s="16" t="s">
        <v>10533</v>
      </c>
      <c r="H49" s="3">
        <v>2980</v>
      </c>
      <c r="I49" s="19">
        <f>IFERROR(INDEX([3]流水汇总表!B:G,MATCH(G49,[3]流水汇总表!G:G,0),1),"")</f>
        <v>44770</v>
      </c>
      <c r="J49" s="5" t="str">
        <f>IF(G49="","",IF(SUMIFS(H:H,G:G,G49)=SUMIFS([3]流水汇总表!D:D,[3]流水汇总表!G:G,G49),"通过","不通过"))</f>
        <v>通过</v>
      </c>
      <c r="K49" s="20" t="str">
        <f ca="1" t="shared" si="0"/>
        <v>已还款</v>
      </c>
      <c r="L49" s="3">
        <f>VLOOKUP(C49,网约车!D:Q,14,0)</f>
        <v>2700</v>
      </c>
      <c r="M49" s="3">
        <f t="shared" si="1"/>
        <v>280</v>
      </c>
    </row>
    <row r="50" ht="14.25" spans="1:13">
      <c r="A50" s="13">
        <v>44770</v>
      </c>
      <c r="B50" s="28" t="s">
        <v>5193</v>
      </c>
      <c r="C50" s="14" t="s">
        <v>5584</v>
      </c>
      <c r="D50" s="14" t="s">
        <v>5585</v>
      </c>
      <c r="E50" s="15">
        <v>44740</v>
      </c>
      <c r="F50" s="14">
        <v>2980</v>
      </c>
      <c r="G50" s="16" t="s">
        <v>10533</v>
      </c>
      <c r="H50" s="3">
        <v>2980</v>
      </c>
      <c r="I50" s="19">
        <f>IFERROR(INDEX([3]流水汇总表!B:G,MATCH(G50,[3]流水汇总表!G:G,0),1),"")</f>
        <v>44770</v>
      </c>
      <c r="J50" s="5" t="str">
        <f>IF(G50="","",IF(SUMIFS(H:H,G:G,G50)=SUMIFS([3]流水汇总表!D:D,[3]流水汇总表!G:G,G50),"通过","不通过"))</f>
        <v>通过</v>
      </c>
      <c r="K50" s="20" t="str">
        <f ca="1" t="shared" si="0"/>
        <v>已还款</v>
      </c>
      <c r="L50" s="3">
        <f>VLOOKUP(C50,网约车!D:Q,14,0)</f>
        <v>2700</v>
      </c>
      <c r="M50" s="3">
        <f t="shared" si="1"/>
        <v>280</v>
      </c>
    </row>
    <row r="51" ht="14.25" spans="1:13">
      <c r="A51" s="13">
        <v>44770</v>
      </c>
      <c r="B51" s="28" t="s">
        <v>5193</v>
      </c>
      <c r="C51" s="14" t="s">
        <v>5191</v>
      </c>
      <c r="D51" s="14" t="s">
        <v>5192</v>
      </c>
      <c r="E51" s="15">
        <v>44740</v>
      </c>
      <c r="F51" s="14">
        <v>2980</v>
      </c>
      <c r="G51" s="16" t="s">
        <v>10533</v>
      </c>
      <c r="H51" s="3">
        <v>2980</v>
      </c>
      <c r="I51" s="19">
        <f>IFERROR(INDEX([3]流水汇总表!B:G,MATCH(G51,[3]流水汇总表!G:G,0),1),"")</f>
        <v>44770</v>
      </c>
      <c r="J51" s="5" t="str">
        <f>IF(G51="","",IF(SUMIFS(H:H,G:G,G51)=SUMIFS([3]流水汇总表!D:D,[3]流水汇总表!G:G,G51),"通过","不通过"))</f>
        <v>通过</v>
      </c>
      <c r="K51" s="20" t="str">
        <f ca="1" t="shared" si="0"/>
        <v>已还款</v>
      </c>
      <c r="L51" s="3">
        <f>VLOOKUP(C51,网约车!D:Q,14,0)</f>
        <v>2660</v>
      </c>
      <c r="M51" s="3">
        <f t="shared" si="1"/>
        <v>320</v>
      </c>
    </row>
    <row r="52" ht="13.5" spans="1:13">
      <c r="A52" s="13">
        <v>44770</v>
      </c>
      <c r="B52" s="28" t="s">
        <v>4935</v>
      </c>
      <c r="C52" s="14" t="s">
        <v>5139</v>
      </c>
      <c r="D52" s="14" t="s">
        <v>5140</v>
      </c>
      <c r="E52" s="15">
        <v>44733</v>
      </c>
      <c r="F52" s="14">
        <v>2980</v>
      </c>
      <c r="G52" s="124" t="s">
        <v>10534</v>
      </c>
      <c r="H52" s="3">
        <v>2980</v>
      </c>
      <c r="I52" s="19">
        <f>IFERROR(INDEX([3]流水汇总表!B:G,MATCH(G52,[3]流水汇总表!G:G,0),1),"")</f>
        <v>44770</v>
      </c>
      <c r="J52" s="5" t="str">
        <f>IF(G52="","",IF(SUMIFS(H:H,G:G,G52)=SUMIFS([3]流水汇总表!D:D,[3]流水汇总表!G:G,G52),"通过","不通过"))</f>
        <v>通过</v>
      </c>
      <c r="K52" s="20" t="str">
        <f ca="1" t="shared" si="0"/>
        <v>已还款</v>
      </c>
      <c r="L52" s="3">
        <f>VLOOKUP(C52,网约车!D:Q,14,0)</f>
        <v>2660</v>
      </c>
      <c r="M52" s="3">
        <f t="shared" si="1"/>
        <v>320</v>
      </c>
    </row>
    <row r="53" ht="13.5" spans="1:13">
      <c r="A53" s="13">
        <v>44770</v>
      </c>
      <c r="B53" s="28" t="s">
        <v>4935</v>
      </c>
      <c r="C53" s="14" t="s">
        <v>5175</v>
      </c>
      <c r="D53" s="14" t="s">
        <v>5176</v>
      </c>
      <c r="E53" s="15">
        <v>44737</v>
      </c>
      <c r="F53" s="14">
        <v>2980</v>
      </c>
      <c r="G53" s="124" t="s">
        <v>10534</v>
      </c>
      <c r="H53" s="3">
        <v>2980</v>
      </c>
      <c r="I53" s="19">
        <f>IFERROR(INDEX([3]流水汇总表!B:G,MATCH(G53,[3]流水汇总表!G:G,0),1),"")</f>
        <v>44770</v>
      </c>
      <c r="J53" s="5" t="str">
        <f>IF(G53="","",IF(SUMIFS(H:H,G:G,G53)=SUMIFS([3]流水汇总表!D:D,[3]流水汇总表!G:G,G53),"通过","不通过"))</f>
        <v>通过</v>
      </c>
      <c r="K53" s="20" t="str">
        <f ca="1" t="shared" si="0"/>
        <v>已还款</v>
      </c>
      <c r="L53" s="3">
        <f>VLOOKUP(C53,网约车!D:Q,14,0)</f>
        <v>2660</v>
      </c>
      <c r="M53" s="3">
        <f t="shared" si="1"/>
        <v>320</v>
      </c>
    </row>
    <row r="54" ht="13.5" spans="1:13">
      <c r="A54" s="13">
        <v>44770</v>
      </c>
      <c r="B54" s="28" t="s">
        <v>4935</v>
      </c>
      <c r="C54" s="14" t="s">
        <v>5637</v>
      </c>
      <c r="D54" s="14" t="s">
        <v>5638</v>
      </c>
      <c r="E54" s="15">
        <v>44737</v>
      </c>
      <c r="F54" s="14">
        <v>2980</v>
      </c>
      <c r="G54" s="124" t="s">
        <v>10534</v>
      </c>
      <c r="H54" s="3">
        <v>2980</v>
      </c>
      <c r="I54" s="19">
        <f>IFERROR(INDEX([3]流水汇总表!B:G,MATCH(G54,[3]流水汇总表!G:G,0),1),"")</f>
        <v>44770</v>
      </c>
      <c r="J54" s="5" t="str">
        <f>IF(G54="","",IF(SUMIFS(H:H,G:G,G54)=SUMIFS([3]流水汇总表!D:D,[3]流水汇总表!G:G,G54),"通过","不通过"))</f>
        <v>通过</v>
      </c>
      <c r="K54" s="20" t="str">
        <f ca="1" t="shared" si="0"/>
        <v>已还款</v>
      </c>
      <c r="L54" s="3">
        <f>VLOOKUP(C54,网约车!D:Q,14,0)</f>
        <v>2700</v>
      </c>
      <c r="M54" s="3">
        <f t="shared" si="1"/>
        <v>280</v>
      </c>
    </row>
    <row r="55" ht="13.5" spans="1:13">
      <c r="A55" s="13">
        <v>44770</v>
      </c>
      <c r="B55" s="28" t="s">
        <v>4935</v>
      </c>
      <c r="C55" s="14" t="s">
        <v>5633</v>
      </c>
      <c r="D55" s="14" t="s">
        <v>5634</v>
      </c>
      <c r="E55" s="15">
        <v>44737</v>
      </c>
      <c r="F55" s="14">
        <v>2980</v>
      </c>
      <c r="G55" s="124" t="s">
        <v>10534</v>
      </c>
      <c r="H55" s="3">
        <v>2980</v>
      </c>
      <c r="I55" s="19">
        <f>IFERROR(INDEX([3]流水汇总表!B:G,MATCH(G55,[3]流水汇总表!G:G,0),1),"")</f>
        <v>44770</v>
      </c>
      <c r="J55" s="5" t="str">
        <f>IF(G55="","",IF(SUMIFS(H:H,G:G,G55)=SUMIFS([3]流水汇总表!D:D,[3]流水汇总表!G:G,G55),"通过","不通过"))</f>
        <v>通过</v>
      </c>
      <c r="K55" s="20" t="str">
        <f ca="1" t="shared" si="0"/>
        <v>已还款</v>
      </c>
      <c r="L55" s="3">
        <f>VLOOKUP(C55,网约车!D:Q,14,0)</f>
        <v>2700</v>
      </c>
      <c r="M55" s="3">
        <f t="shared" si="1"/>
        <v>280</v>
      </c>
    </row>
    <row r="56" ht="13.5" spans="1:13">
      <c r="A56" s="13">
        <v>44770</v>
      </c>
      <c r="B56" s="28" t="s">
        <v>4935</v>
      </c>
      <c r="C56" s="14" t="s">
        <v>5625</v>
      </c>
      <c r="D56" s="14" t="s">
        <v>5626</v>
      </c>
      <c r="E56" s="15">
        <v>44737</v>
      </c>
      <c r="F56" s="14">
        <v>2980</v>
      </c>
      <c r="G56" s="124" t="s">
        <v>10534</v>
      </c>
      <c r="H56" s="3">
        <v>2980</v>
      </c>
      <c r="I56" s="19">
        <f>IFERROR(INDEX([3]流水汇总表!B:G,MATCH(G56,[3]流水汇总表!G:G,0),1),"")</f>
        <v>44770</v>
      </c>
      <c r="J56" s="5" t="str">
        <f>IF(G56="","",IF(SUMIFS(H:H,G:G,G56)=SUMIFS([3]流水汇总表!D:D,[3]流水汇总表!G:G,G56),"通过","不通过"))</f>
        <v>通过</v>
      </c>
      <c r="K56" s="20" t="str">
        <f ca="1" t="shared" si="0"/>
        <v>已还款</v>
      </c>
      <c r="L56" s="3">
        <f>VLOOKUP(C56,网约车!D:Q,14,0)</f>
        <v>2700</v>
      </c>
      <c r="M56" s="3">
        <f t="shared" si="1"/>
        <v>280</v>
      </c>
    </row>
    <row r="57" ht="13.5" spans="1:13">
      <c r="A57" s="13">
        <v>44770</v>
      </c>
      <c r="B57" s="28" t="s">
        <v>4935</v>
      </c>
      <c r="C57" s="14" t="s">
        <v>5591</v>
      </c>
      <c r="D57" s="14" t="s">
        <v>5592</v>
      </c>
      <c r="E57" s="15">
        <v>44739</v>
      </c>
      <c r="F57" s="14">
        <v>2980</v>
      </c>
      <c r="G57" s="124" t="s">
        <v>10534</v>
      </c>
      <c r="H57" s="3">
        <v>2980</v>
      </c>
      <c r="I57" s="19">
        <f>IFERROR(INDEX([3]流水汇总表!B:G,MATCH(G57,[3]流水汇总表!G:G,0),1),"")</f>
        <v>44770</v>
      </c>
      <c r="J57" s="5" t="str">
        <f>IF(G57="","",IF(SUMIFS(H:H,G:G,G57)=SUMIFS([3]流水汇总表!D:D,[3]流水汇总表!G:G,G57),"通过","不通过"))</f>
        <v>通过</v>
      </c>
      <c r="K57" s="20" t="str">
        <f ca="1" t="shared" si="0"/>
        <v>已还款</v>
      </c>
      <c r="L57" s="3">
        <f>VLOOKUP(C57,网约车!D:Q,14,0)</f>
        <v>2700</v>
      </c>
      <c r="M57" s="3">
        <f t="shared" si="1"/>
        <v>280</v>
      </c>
    </row>
    <row r="58" ht="13.5" spans="1:13">
      <c r="A58" s="13">
        <v>44770</v>
      </c>
      <c r="B58" s="28" t="s">
        <v>4935</v>
      </c>
      <c r="C58" s="14" t="s">
        <v>5588</v>
      </c>
      <c r="D58" s="14" t="s">
        <v>5589</v>
      </c>
      <c r="E58" s="15">
        <v>44739</v>
      </c>
      <c r="F58" s="14">
        <v>2980</v>
      </c>
      <c r="G58" s="124" t="s">
        <v>10534</v>
      </c>
      <c r="H58" s="3">
        <v>2980</v>
      </c>
      <c r="I58" s="19">
        <f>IFERROR(INDEX([3]流水汇总表!B:G,MATCH(G58,[3]流水汇总表!G:G,0),1),"")</f>
        <v>44770</v>
      </c>
      <c r="J58" s="5" t="str">
        <f>IF(G58="","",IF(SUMIFS(H:H,G:G,G58)=SUMIFS([3]流水汇总表!D:D,[3]流水汇总表!G:G,G58),"通过","不通过"))</f>
        <v>通过</v>
      </c>
      <c r="K58" s="20" t="str">
        <f ca="1" t="shared" si="0"/>
        <v>已还款</v>
      </c>
      <c r="L58" s="3">
        <f>VLOOKUP(C58,网约车!D:Q,14,0)</f>
        <v>2700</v>
      </c>
      <c r="M58" s="3">
        <f t="shared" si="1"/>
        <v>280</v>
      </c>
    </row>
    <row r="59" ht="13.5" spans="1:13">
      <c r="A59" s="13">
        <v>44770</v>
      </c>
      <c r="B59" s="14" t="s">
        <v>4935</v>
      </c>
      <c r="C59" s="14" t="s">
        <v>5560</v>
      </c>
      <c r="D59" s="14" t="s">
        <v>5561</v>
      </c>
      <c r="E59" s="15">
        <v>44742</v>
      </c>
      <c r="F59" s="14">
        <v>2980</v>
      </c>
      <c r="G59" s="124" t="s">
        <v>10534</v>
      </c>
      <c r="H59" s="3">
        <v>2980</v>
      </c>
      <c r="I59" s="19">
        <f>IFERROR(INDEX([3]流水汇总表!B:G,MATCH(G59,[3]流水汇总表!G:G,0),1),"")</f>
        <v>44770</v>
      </c>
      <c r="J59" s="5" t="str">
        <f>IF(G59="","",IF(SUMIFS(H:H,G:G,G59)=SUMIFS([3]流水汇总表!D:D,[3]流水汇总表!G:G,G59),"通过","不通过"))</f>
        <v>通过</v>
      </c>
      <c r="K59" s="20" t="str">
        <f ca="1" t="shared" si="0"/>
        <v>已还款</v>
      </c>
      <c r="L59" s="3">
        <f>VLOOKUP(C59,网约车!D:Q,14,0)</f>
        <v>2700</v>
      </c>
      <c r="M59" s="3">
        <f t="shared" si="1"/>
        <v>280</v>
      </c>
    </row>
    <row r="60" ht="13.5" spans="1:13">
      <c r="A60" s="13">
        <v>44770</v>
      </c>
      <c r="B60" s="28" t="s">
        <v>4935</v>
      </c>
      <c r="C60" s="14" t="s">
        <v>5558</v>
      </c>
      <c r="D60" s="14" t="s">
        <v>5559</v>
      </c>
      <c r="E60" s="15">
        <v>44742</v>
      </c>
      <c r="F60" s="14">
        <v>2980</v>
      </c>
      <c r="G60" s="124" t="s">
        <v>10534</v>
      </c>
      <c r="H60" s="3">
        <v>2980</v>
      </c>
      <c r="I60" s="19">
        <f>IFERROR(INDEX([3]流水汇总表!B:G,MATCH(G60,[3]流水汇总表!G:G,0),1),"")</f>
        <v>44770</v>
      </c>
      <c r="J60" s="5" t="str">
        <f>IF(G60="","",IF(SUMIFS(H:H,G:G,G60)=SUMIFS([3]流水汇总表!D:D,[3]流水汇总表!G:G,G60),"通过","不通过"))</f>
        <v>通过</v>
      </c>
      <c r="K60" s="20" t="str">
        <f ca="1" t="shared" si="0"/>
        <v>已还款</v>
      </c>
      <c r="L60" s="3">
        <f>VLOOKUP(C60,网约车!D:Q,14,0)</f>
        <v>2700</v>
      </c>
      <c r="M60" s="3">
        <f t="shared" si="1"/>
        <v>280</v>
      </c>
    </row>
    <row r="61" ht="13.5" spans="1:13">
      <c r="A61" s="13">
        <v>44770</v>
      </c>
      <c r="B61" s="42" t="s">
        <v>4935</v>
      </c>
      <c r="C61" s="14" t="s">
        <v>5544</v>
      </c>
      <c r="D61" s="14" t="s">
        <v>5545</v>
      </c>
      <c r="E61" s="15">
        <v>44742</v>
      </c>
      <c r="F61" s="14">
        <v>2980</v>
      </c>
      <c r="G61" s="124" t="s">
        <v>10534</v>
      </c>
      <c r="H61" s="3">
        <v>2980</v>
      </c>
      <c r="I61" s="19">
        <f>IFERROR(INDEX([3]流水汇总表!B:G,MATCH(G61,[3]流水汇总表!G:G,0),1),"")</f>
        <v>44770</v>
      </c>
      <c r="J61" s="5" t="str">
        <f>IF(G61="","",IF(SUMIFS(H:H,G:G,G61)=SUMIFS([3]流水汇总表!D:D,[3]流水汇总表!G:G,G61),"通过","不通过"))</f>
        <v>通过</v>
      </c>
      <c r="K61" s="20" t="str">
        <f ca="1" t="shared" si="0"/>
        <v>已还款</v>
      </c>
      <c r="L61" s="3">
        <f>VLOOKUP(C61,网约车!D:Q,14,0)</f>
        <v>2700</v>
      </c>
      <c r="M61" s="3">
        <f t="shared" si="1"/>
        <v>280</v>
      </c>
    </row>
    <row r="62" ht="13.5" spans="1:13">
      <c r="A62" s="13">
        <v>44770</v>
      </c>
      <c r="B62" s="42" t="s">
        <v>4935</v>
      </c>
      <c r="C62" s="14" t="s">
        <v>5526</v>
      </c>
      <c r="D62" s="14" t="s">
        <v>5527</v>
      </c>
      <c r="E62" s="15">
        <v>44742</v>
      </c>
      <c r="F62" s="14">
        <v>2980</v>
      </c>
      <c r="G62" s="124" t="s">
        <v>10534</v>
      </c>
      <c r="H62" s="3">
        <v>2980</v>
      </c>
      <c r="I62" s="19">
        <f>IFERROR(INDEX([3]流水汇总表!B:G,MATCH(G62,[3]流水汇总表!G:G,0),1),"")</f>
        <v>44770</v>
      </c>
      <c r="J62" s="5" t="str">
        <f>IF(G62="","",IF(SUMIFS(H:H,G:G,G62)=SUMIFS([3]流水汇总表!D:D,[3]流水汇总表!G:G,G62),"通过","不通过"))</f>
        <v>通过</v>
      </c>
      <c r="K62" s="20" t="str">
        <f ca="1" t="shared" si="0"/>
        <v>已还款</v>
      </c>
      <c r="L62" s="3">
        <f>VLOOKUP(C62,网约车!D:Q,14,0)</f>
        <v>2700</v>
      </c>
      <c r="M62" s="3">
        <f t="shared" si="1"/>
        <v>280</v>
      </c>
    </row>
    <row r="63" ht="13.5" spans="1:13">
      <c r="A63" s="13">
        <v>44770</v>
      </c>
      <c r="B63" s="14" t="s">
        <v>4935</v>
      </c>
      <c r="C63" s="14" t="s">
        <v>5380</v>
      </c>
      <c r="D63" s="14" t="s">
        <v>5381</v>
      </c>
      <c r="E63" s="15">
        <v>44742</v>
      </c>
      <c r="F63" s="14">
        <v>2980</v>
      </c>
      <c r="G63" s="124" t="s">
        <v>10534</v>
      </c>
      <c r="H63" s="3">
        <v>2980</v>
      </c>
      <c r="I63" s="19">
        <f>IFERROR(INDEX([3]流水汇总表!B:G,MATCH(G63,[3]流水汇总表!G:G,0),1),"")</f>
        <v>44770</v>
      </c>
      <c r="J63" s="5" t="str">
        <f>IF(G63="","",IF(SUMIFS(H:H,G:G,G63)=SUMIFS([3]流水汇总表!D:D,[3]流水汇总表!G:G,G63),"通过","不通过"))</f>
        <v>通过</v>
      </c>
      <c r="K63" s="20" t="str">
        <f ca="1" t="shared" si="0"/>
        <v>已还款</v>
      </c>
      <c r="L63" s="3">
        <f>VLOOKUP(C63,网约车!D:Q,14,0)</f>
        <v>2700</v>
      </c>
      <c r="M63" s="3">
        <f t="shared" si="1"/>
        <v>280</v>
      </c>
    </row>
    <row r="64" ht="13.5" spans="1:13">
      <c r="A64" s="13">
        <v>44770</v>
      </c>
      <c r="B64" s="14" t="s">
        <v>4935</v>
      </c>
      <c r="C64" s="14" t="s">
        <v>5378</v>
      </c>
      <c r="D64" s="14" t="s">
        <v>5379</v>
      </c>
      <c r="E64" s="15">
        <v>44742</v>
      </c>
      <c r="F64" s="14">
        <v>2980</v>
      </c>
      <c r="G64" s="124" t="s">
        <v>10534</v>
      </c>
      <c r="H64" s="3">
        <v>2980</v>
      </c>
      <c r="I64" s="19">
        <f>IFERROR(INDEX([3]流水汇总表!B:G,MATCH(G64,[3]流水汇总表!G:G,0),1),"")</f>
        <v>44770</v>
      </c>
      <c r="J64" s="5" t="str">
        <f>IF(G64="","",IF(SUMIFS(H:H,G:G,G64)=SUMIFS([3]流水汇总表!D:D,[3]流水汇总表!G:G,G64),"通过","不通过"))</f>
        <v>通过</v>
      </c>
      <c r="K64" s="20" t="str">
        <f ca="1" t="shared" si="0"/>
        <v>已还款</v>
      </c>
      <c r="L64" s="3">
        <f>VLOOKUP(C64,网约车!D:Q,14,0)</f>
        <v>2700</v>
      </c>
      <c r="M64" s="3">
        <f t="shared" si="1"/>
        <v>280</v>
      </c>
    </row>
    <row r="65" ht="13.5" spans="1:13">
      <c r="A65" s="13">
        <v>44770</v>
      </c>
      <c r="B65" s="14" t="s">
        <v>4935</v>
      </c>
      <c r="C65" s="14" t="s">
        <v>5376</v>
      </c>
      <c r="D65" s="14" t="s">
        <v>5377</v>
      </c>
      <c r="E65" s="15">
        <v>44742</v>
      </c>
      <c r="F65" s="14">
        <v>2980</v>
      </c>
      <c r="G65" s="124" t="s">
        <v>10534</v>
      </c>
      <c r="H65" s="3">
        <v>2980</v>
      </c>
      <c r="I65" s="19">
        <f>IFERROR(INDEX([3]流水汇总表!B:G,MATCH(G65,[3]流水汇总表!G:G,0),1),"")</f>
        <v>44770</v>
      </c>
      <c r="J65" s="5" t="str">
        <f>IF(G65="","",IF(SUMIFS(H:H,G:G,G65)=SUMIFS([3]流水汇总表!D:D,[3]流水汇总表!G:G,G65),"通过","不通过"))</f>
        <v>通过</v>
      </c>
      <c r="K65" s="20" t="str">
        <f ca="1" t="shared" si="0"/>
        <v>已还款</v>
      </c>
      <c r="L65" s="3">
        <f>VLOOKUP(C65,网约车!D:Q,14,0)</f>
        <v>2700</v>
      </c>
      <c r="M65" s="3">
        <f t="shared" si="1"/>
        <v>280</v>
      </c>
    </row>
    <row r="66" ht="13.5" spans="1:13">
      <c r="A66" s="13">
        <v>44770</v>
      </c>
      <c r="B66" s="14" t="s">
        <v>4935</v>
      </c>
      <c r="C66" s="14" t="s">
        <v>5374</v>
      </c>
      <c r="D66" s="14" t="s">
        <v>5375</v>
      </c>
      <c r="E66" s="15">
        <v>44742</v>
      </c>
      <c r="F66" s="14">
        <v>2980</v>
      </c>
      <c r="G66" s="124" t="s">
        <v>10534</v>
      </c>
      <c r="H66" s="3">
        <v>2980</v>
      </c>
      <c r="I66" s="19">
        <f>IFERROR(INDEX([3]流水汇总表!B:G,MATCH(G66,[3]流水汇总表!G:G,0),1),"")</f>
        <v>44770</v>
      </c>
      <c r="J66" s="5" t="str">
        <f>IF(G66="","",IF(SUMIFS(H:H,G:G,G66)=SUMIFS([3]流水汇总表!D:D,[3]流水汇总表!G:G,G66),"通过","不通过"))</f>
        <v>通过</v>
      </c>
      <c r="K66" s="20" t="str">
        <f ca="1" t="shared" ref="K66:K129" si="2">IF(AND(I66&lt;=A66),"已还款",IF(AND(TODAY()&gt;=A66,I66=""),"已逾期",IF(AND(TODAY()&gt;A66,I66&gt;A66),"逾期已还款",IF(AND(TODAY()&lt;A66),"即将到期",""))))</f>
        <v>已还款</v>
      </c>
      <c r="L66" s="3">
        <f>VLOOKUP(C66,网约车!D:Q,14,0)</f>
        <v>2700</v>
      </c>
      <c r="M66" s="3">
        <f t="shared" si="1"/>
        <v>280</v>
      </c>
    </row>
    <row r="67" ht="13.5" spans="1:13">
      <c r="A67" s="13">
        <v>44770</v>
      </c>
      <c r="B67" s="14" t="s">
        <v>4935</v>
      </c>
      <c r="C67" s="14" t="s">
        <v>5313</v>
      </c>
      <c r="D67" s="14" t="s">
        <v>5314</v>
      </c>
      <c r="E67" s="15">
        <v>44742</v>
      </c>
      <c r="F67" s="14">
        <v>2980</v>
      </c>
      <c r="G67" s="124" t="s">
        <v>10534</v>
      </c>
      <c r="H67" s="3">
        <v>2980</v>
      </c>
      <c r="I67" s="19">
        <f>IFERROR(INDEX([3]流水汇总表!B:G,MATCH(G67,[3]流水汇总表!G:G,0),1),"")</f>
        <v>44770</v>
      </c>
      <c r="J67" s="5" t="str">
        <f>IF(G67="","",IF(SUMIFS(H:H,G:G,G67)=SUMIFS([3]流水汇总表!D:D,[3]流水汇总表!G:G,G67),"通过","不通过"))</f>
        <v>通过</v>
      </c>
      <c r="K67" s="20" t="str">
        <f ca="1" t="shared" si="2"/>
        <v>已还款</v>
      </c>
      <c r="L67" s="3">
        <f>VLOOKUP(C67,网约车!D:Q,14,0)</f>
        <v>2700</v>
      </c>
      <c r="M67" s="3">
        <f t="shared" ref="M67:M130" si="3">H67-L67</f>
        <v>280</v>
      </c>
    </row>
    <row r="68" ht="13.5" spans="1:13">
      <c r="A68" s="13">
        <v>44770</v>
      </c>
      <c r="B68" s="14" t="s">
        <v>4935</v>
      </c>
      <c r="C68" s="14" t="s">
        <v>5661</v>
      </c>
      <c r="D68" s="14" t="s">
        <v>5662</v>
      </c>
      <c r="E68" s="15">
        <v>44742</v>
      </c>
      <c r="F68" s="14">
        <v>2980</v>
      </c>
      <c r="G68" s="124" t="s">
        <v>10534</v>
      </c>
      <c r="H68" s="3">
        <v>2980</v>
      </c>
      <c r="I68" s="19">
        <f>IFERROR(INDEX([3]流水汇总表!B:G,MATCH(G68,[3]流水汇总表!G:G,0),1),"")</f>
        <v>44770</v>
      </c>
      <c r="J68" s="5" t="str">
        <f>IF(G68="","",IF(SUMIFS(H:H,G:G,G68)=SUMIFS([3]流水汇总表!D:D,[3]流水汇总表!G:G,G68),"通过","不通过"))</f>
        <v>通过</v>
      </c>
      <c r="K68" s="20" t="str">
        <f ca="1" t="shared" si="2"/>
        <v>已还款</v>
      </c>
      <c r="L68" s="3">
        <f>VLOOKUP(C68,网约车!D:Q,14,0)</f>
        <v>2700</v>
      </c>
      <c r="M68" s="3">
        <f t="shared" si="3"/>
        <v>280</v>
      </c>
    </row>
    <row r="69" ht="13.5" spans="1:13">
      <c r="A69" s="13">
        <v>44770</v>
      </c>
      <c r="B69" s="14" t="s">
        <v>4935</v>
      </c>
      <c r="C69" s="28" t="s">
        <v>5297</v>
      </c>
      <c r="D69" s="14" t="s">
        <v>5298</v>
      </c>
      <c r="E69" s="15">
        <v>44742</v>
      </c>
      <c r="F69" s="14">
        <v>2980</v>
      </c>
      <c r="G69" s="124" t="s">
        <v>10534</v>
      </c>
      <c r="H69" s="3">
        <v>2980</v>
      </c>
      <c r="I69" s="19">
        <f>IFERROR(INDEX([3]流水汇总表!B:G,MATCH(G69,[3]流水汇总表!G:G,0),1),"")</f>
        <v>44770</v>
      </c>
      <c r="J69" s="5" t="str">
        <f>IF(G69="","",IF(SUMIFS(H:H,G:G,G69)=SUMIFS([3]流水汇总表!D:D,[3]流水汇总表!G:G,G69),"通过","不通过"))</f>
        <v>通过</v>
      </c>
      <c r="K69" s="20" t="str">
        <f ca="1" t="shared" si="2"/>
        <v>已还款</v>
      </c>
      <c r="L69" s="3">
        <f>VLOOKUP(C69,网约车!D:Q,14,0)</f>
        <v>2700</v>
      </c>
      <c r="M69" s="3">
        <f t="shared" si="3"/>
        <v>280</v>
      </c>
    </row>
    <row r="70" ht="14.25" spans="1:13">
      <c r="A70" s="13">
        <v>44770</v>
      </c>
      <c r="B70" s="28" t="s">
        <v>5069</v>
      </c>
      <c r="C70" s="28" t="s">
        <v>5120</v>
      </c>
      <c r="D70" s="14" t="s">
        <v>5121</v>
      </c>
      <c r="E70" s="15">
        <v>44739</v>
      </c>
      <c r="F70" s="14">
        <v>2980</v>
      </c>
      <c r="G70" s="16" t="s">
        <v>10535</v>
      </c>
      <c r="H70" s="3">
        <v>2980</v>
      </c>
      <c r="I70" s="19">
        <f>IFERROR(INDEX([3]流水汇总表!B:G,MATCH(G70,[3]流水汇总表!G:G,0),1),"")</f>
        <v>44770</v>
      </c>
      <c r="J70" s="5" t="str">
        <f>IF(G70="","",IF(SUMIFS(H:H,G:G,G70)=SUMIFS([3]流水汇总表!D:D,[3]流水汇总表!G:G,G70),"通过","不通过"))</f>
        <v>通过</v>
      </c>
      <c r="K70" s="20" t="str">
        <f ca="1" t="shared" si="2"/>
        <v>已还款</v>
      </c>
      <c r="L70" s="3">
        <f>VLOOKUP(C70,网约车!D:Q,14,0)</f>
        <v>2660</v>
      </c>
      <c r="M70" s="3">
        <f t="shared" si="3"/>
        <v>320</v>
      </c>
    </row>
    <row r="71" ht="14.25" spans="1:13">
      <c r="A71" s="13">
        <v>44770</v>
      </c>
      <c r="B71" s="28" t="s">
        <v>5069</v>
      </c>
      <c r="C71" s="28" t="s">
        <v>5255</v>
      </c>
      <c r="D71" s="14" t="s">
        <v>5256</v>
      </c>
      <c r="E71" s="15">
        <v>44739</v>
      </c>
      <c r="F71" s="14">
        <v>2980</v>
      </c>
      <c r="G71" s="16" t="s">
        <v>10535</v>
      </c>
      <c r="H71" s="3">
        <v>2980</v>
      </c>
      <c r="I71" s="19">
        <f>IFERROR(INDEX([3]流水汇总表!B:G,MATCH(G71,[3]流水汇总表!G:G,0),1),"")</f>
        <v>44770</v>
      </c>
      <c r="J71" s="5" t="str">
        <f>IF(G71="","",IF(SUMIFS(H:H,G:G,G71)=SUMIFS([3]流水汇总表!D:D,[3]流水汇总表!G:G,G71),"通过","不通过"))</f>
        <v>通过</v>
      </c>
      <c r="K71" s="20" t="str">
        <f ca="1" t="shared" si="2"/>
        <v>已还款</v>
      </c>
      <c r="L71" s="3">
        <f>VLOOKUP(C71,网约车!D:Q,14,0)</f>
        <v>2660</v>
      </c>
      <c r="M71" s="3">
        <f t="shared" si="3"/>
        <v>320</v>
      </c>
    </row>
    <row r="72" ht="14.25" spans="1:13">
      <c r="A72" s="13">
        <v>44770</v>
      </c>
      <c r="B72" s="28" t="s">
        <v>5069</v>
      </c>
      <c r="C72" s="28" t="s">
        <v>5257</v>
      </c>
      <c r="D72" s="14" t="s">
        <v>5258</v>
      </c>
      <c r="E72" s="15">
        <v>44739</v>
      </c>
      <c r="F72" s="14">
        <v>2980</v>
      </c>
      <c r="G72" s="16" t="s">
        <v>10535</v>
      </c>
      <c r="H72" s="3">
        <v>2980</v>
      </c>
      <c r="I72" s="19">
        <f>IFERROR(INDEX([3]流水汇总表!B:G,MATCH(G72,[3]流水汇总表!G:G,0),1),"")</f>
        <v>44770</v>
      </c>
      <c r="J72" s="5" t="str">
        <f>IF(G72="","",IF(SUMIFS(H:H,G:G,G72)=SUMIFS([3]流水汇总表!D:D,[3]流水汇总表!G:G,G72),"通过","不通过"))</f>
        <v>通过</v>
      </c>
      <c r="K72" s="20" t="str">
        <f ca="1" t="shared" si="2"/>
        <v>已还款</v>
      </c>
      <c r="L72" s="3">
        <f>VLOOKUP(C72,网约车!D:Q,14,0)</f>
        <v>2660</v>
      </c>
      <c r="M72" s="3">
        <f t="shared" si="3"/>
        <v>320</v>
      </c>
    </row>
    <row r="73" ht="14.25" spans="1:13">
      <c r="A73" s="13">
        <v>44770</v>
      </c>
      <c r="B73" s="28" t="s">
        <v>5069</v>
      </c>
      <c r="C73" s="28" t="s">
        <v>5259</v>
      </c>
      <c r="D73" s="14" t="s">
        <v>5260</v>
      </c>
      <c r="E73" s="15">
        <v>44739</v>
      </c>
      <c r="F73" s="14">
        <v>2980</v>
      </c>
      <c r="G73" s="16" t="s">
        <v>10535</v>
      </c>
      <c r="H73" s="3">
        <v>2980</v>
      </c>
      <c r="I73" s="19">
        <f>IFERROR(INDEX([3]流水汇总表!B:G,MATCH(G73,[3]流水汇总表!G:G,0),1),"")</f>
        <v>44770</v>
      </c>
      <c r="J73" s="5" t="str">
        <f>IF(G73="","",IF(SUMIFS(H:H,G:G,G73)=SUMIFS([3]流水汇总表!D:D,[3]流水汇总表!G:G,G73),"通过","不通过"))</f>
        <v>通过</v>
      </c>
      <c r="K73" s="20" t="str">
        <f ca="1" t="shared" si="2"/>
        <v>已还款</v>
      </c>
      <c r="L73" s="3">
        <f>VLOOKUP(C73,网约车!D:Q,14,0)</f>
        <v>2660</v>
      </c>
      <c r="M73" s="3">
        <f t="shared" si="3"/>
        <v>320</v>
      </c>
    </row>
    <row r="74" ht="14.25" spans="1:13">
      <c r="A74" s="13">
        <v>44770</v>
      </c>
      <c r="B74" s="28" t="s">
        <v>5069</v>
      </c>
      <c r="C74" s="28" t="s">
        <v>5261</v>
      </c>
      <c r="D74" s="14" t="s">
        <v>5262</v>
      </c>
      <c r="E74" s="15">
        <v>44739</v>
      </c>
      <c r="F74" s="14">
        <v>2980</v>
      </c>
      <c r="G74" s="16" t="s">
        <v>10535</v>
      </c>
      <c r="H74" s="3">
        <v>2980</v>
      </c>
      <c r="I74" s="19">
        <f>IFERROR(INDEX([3]流水汇总表!B:G,MATCH(G74,[3]流水汇总表!G:G,0),1),"")</f>
        <v>44770</v>
      </c>
      <c r="J74" s="5" t="str">
        <f>IF(G74="","",IF(SUMIFS(H:H,G:G,G74)=SUMIFS([3]流水汇总表!D:D,[3]流水汇总表!G:G,G74),"通过","不通过"))</f>
        <v>通过</v>
      </c>
      <c r="K74" s="20" t="str">
        <f ca="1" t="shared" si="2"/>
        <v>已还款</v>
      </c>
      <c r="L74" s="3">
        <f>VLOOKUP(C74,网约车!D:Q,14,0)</f>
        <v>2660</v>
      </c>
      <c r="M74" s="3">
        <f t="shared" si="3"/>
        <v>320</v>
      </c>
    </row>
    <row r="75" ht="14.25" spans="1:13">
      <c r="A75" s="13">
        <v>44770</v>
      </c>
      <c r="B75" s="28" t="s">
        <v>5069</v>
      </c>
      <c r="C75" s="28" t="s">
        <v>5263</v>
      </c>
      <c r="D75" s="14" t="s">
        <v>5264</v>
      </c>
      <c r="E75" s="15">
        <v>44739</v>
      </c>
      <c r="F75" s="14">
        <v>2980</v>
      </c>
      <c r="G75" s="16" t="s">
        <v>10535</v>
      </c>
      <c r="H75" s="3">
        <v>2980</v>
      </c>
      <c r="I75" s="19">
        <f>IFERROR(INDEX([3]流水汇总表!B:G,MATCH(G75,[3]流水汇总表!G:G,0),1),"")</f>
        <v>44770</v>
      </c>
      <c r="J75" s="5" t="str">
        <f>IF(G75="","",IF(SUMIFS(H:H,G:G,G75)=SUMIFS([3]流水汇总表!D:D,[3]流水汇总表!G:G,G75),"通过","不通过"))</f>
        <v>通过</v>
      </c>
      <c r="K75" s="20" t="str">
        <f ca="1" t="shared" si="2"/>
        <v>已还款</v>
      </c>
      <c r="L75" s="3">
        <f>VLOOKUP(C75,网约车!D:Q,14,0)</f>
        <v>2660</v>
      </c>
      <c r="M75" s="3">
        <f t="shared" si="3"/>
        <v>320</v>
      </c>
    </row>
    <row r="76" ht="14.25" spans="1:13">
      <c r="A76" s="13">
        <v>44770</v>
      </c>
      <c r="B76" s="28" t="s">
        <v>5069</v>
      </c>
      <c r="C76" s="28" t="s">
        <v>5116</v>
      </c>
      <c r="D76" s="14" t="s">
        <v>5117</v>
      </c>
      <c r="E76" s="15">
        <v>44739</v>
      </c>
      <c r="F76" s="14">
        <v>2980</v>
      </c>
      <c r="G76" s="16" t="s">
        <v>10535</v>
      </c>
      <c r="H76" s="3">
        <v>2980</v>
      </c>
      <c r="I76" s="19">
        <f>IFERROR(INDEX([3]流水汇总表!B:G,MATCH(G76,[3]流水汇总表!G:G,0),1),"")</f>
        <v>44770</v>
      </c>
      <c r="J76" s="5" t="str">
        <f>IF(G76="","",IF(SUMIFS(H:H,G:G,G76)=SUMIFS([3]流水汇总表!D:D,[3]流水汇总表!G:G,G76),"通过","不通过"))</f>
        <v>通过</v>
      </c>
      <c r="K76" s="20" t="str">
        <f ca="1" t="shared" si="2"/>
        <v>已还款</v>
      </c>
      <c r="L76" s="3">
        <f>VLOOKUP(C76,网约车!D:Q,14,0)</f>
        <v>2660</v>
      </c>
      <c r="M76" s="3">
        <f t="shared" si="3"/>
        <v>320</v>
      </c>
    </row>
    <row r="77" ht="14.25" spans="1:13">
      <c r="A77" s="13">
        <v>44770</v>
      </c>
      <c r="B77" s="28" t="s">
        <v>5069</v>
      </c>
      <c r="C77" s="28" t="s">
        <v>5268</v>
      </c>
      <c r="D77" s="14" t="s">
        <v>5269</v>
      </c>
      <c r="E77" s="15">
        <v>44739</v>
      </c>
      <c r="F77" s="14">
        <v>2980</v>
      </c>
      <c r="G77" s="16" t="s">
        <v>10535</v>
      </c>
      <c r="H77" s="3">
        <v>2980</v>
      </c>
      <c r="I77" s="19">
        <f>IFERROR(INDEX([3]流水汇总表!B:G,MATCH(G77,[3]流水汇总表!G:G,0),1),"")</f>
        <v>44770</v>
      </c>
      <c r="J77" s="5" t="str">
        <f>IF(G77="","",IF(SUMIFS(H:H,G:G,G77)=SUMIFS([3]流水汇总表!D:D,[3]流水汇总表!G:G,G77),"通过","不通过"))</f>
        <v>通过</v>
      </c>
      <c r="K77" s="20" t="str">
        <f ca="1" t="shared" si="2"/>
        <v>已还款</v>
      </c>
      <c r="L77" s="3">
        <f>VLOOKUP(C77,网约车!D:Q,14,0)</f>
        <v>2660</v>
      </c>
      <c r="M77" s="3">
        <f t="shared" si="3"/>
        <v>320</v>
      </c>
    </row>
    <row r="78" ht="14.25" spans="1:13">
      <c r="A78" s="13">
        <v>44770</v>
      </c>
      <c r="B78" s="28" t="s">
        <v>5069</v>
      </c>
      <c r="C78" s="28" t="s">
        <v>5128</v>
      </c>
      <c r="D78" s="14" t="s">
        <v>5129</v>
      </c>
      <c r="E78" s="15">
        <v>44739</v>
      </c>
      <c r="F78" s="14">
        <v>2980</v>
      </c>
      <c r="G78" s="16" t="s">
        <v>10535</v>
      </c>
      <c r="H78" s="3">
        <v>2980</v>
      </c>
      <c r="I78" s="19">
        <f>IFERROR(INDEX([3]流水汇总表!B:G,MATCH(G78,[3]流水汇总表!G:G,0),1),"")</f>
        <v>44770</v>
      </c>
      <c r="J78" s="5" t="str">
        <f>IF(G78="","",IF(SUMIFS(H:H,G:G,G78)=SUMIFS([3]流水汇总表!D:D,[3]流水汇总表!G:G,G78),"通过","不通过"))</f>
        <v>通过</v>
      </c>
      <c r="K78" s="20" t="str">
        <f ca="1" t="shared" si="2"/>
        <v>已还款</v>
      </c>
      <c r="L78" s="3">
        <f>VLOOKUP(C78,网约车!D:Q,14,0)</f>
        <v>2660</v>
      </c>
      <c r="M78" s="3">
        <f t="shared" si="3"/>
        <v>320</v>
      </c>
    </row>
    <row r="79" ht="14.25" spans="1:13">
      <c r="A79" s="13">
        <v>44770</v>
      </c>
      <c r="B79" s="28" t="s">
        <v>5069</v>
      </c>
      <c r="C79" s="28" t="s">
        <v>5270</v>
      </c>
      <c r="D79" s="14" t="s">
        <v>5271</v>
      </c>
      <c r="E79" s="15">
        <v>44739</v>
      </c>
      <c r="F79" s="14">
        <v>2980</v>
      </c>
      <c r="G79" s="16" t="s">
        <v>10535</v>
      </c>
      <c r="H79" s="3">
        <v>2980</v>
      </c>
      <c r="I79" s="19">
        <f>IFERROR(INDEX([3]流水汇总表!B:G,MATCH(G79,[3]流水汇总表!G:G,0),1),"")</f>
        <v>44770</v>
      </c>
      <c r="J79" s="5" t="str">
        <f>IF(G79="","",IF(SUMIFS(H:H,G:G,G79)=SUMIFS([3]流水汇总表!D:D,[3]流水汇总表!G:G,G79),"通过","不通过"))</f>
        <v>通过</v>
      </c>
      <c r="K79" s="20" t="str">
        <f ca="1" t="shared" si="2"/>
        <v>已还款</v>
      </c>
      <c r="L79" s="3">
        <f>VLOOKUP(C79,网约车!D:Q,14,0)</f>
        <v>2660</v>
      </c>
      <c r="M79" s="3">
        <f t="shared" si="3"/>
        <v>320</v>
      </c>
    </row>
    <row r="80" ht="14.25" spans="1:13">
      <c r="A80" s="13">
        <v>44770</v>
      </c>
      <c r="B80" s="28" t="s">
        <v>5069</v>
      </c>
      <c r="C80" s="28" t="s">
        <v>5122</v>
      </c>
      <c r="D80" s="14" t="s">
        <v>5123</v>
      </c>
      <c r="E80" s="15">
        <v>44739</v>
      </c>
      <c r="F80" s="14">
        <v>2980</v>
      </c>
      <c r="G80" s="16" t="s">
        <v>10535</v>
      </c>
      <c r="H80" s="3">
        <v>2980</v>
      </c>
      <c r="I80" s="19">
        <f>IFERROR(INDEX([3]流水汇总表!B:G,MATCH(G80,[3]流水汇总表!G:G,0),1),"")</f>
        <v>44770</v>
      </c>
      <c r="J80" s="5" t="str">
        <f>IF(G80="","",IF(SUMIFS(H:H,G:G,G80)=SUMIFS([3]流水汇总表!D:D,[3]流水汇总表!G:G,G80),"通过","不通过"))</f>
        <v>通过</v>
      </c>
      <c r="K80" s="20" t="str">
        <f ca="1" t="shared" si="2"/>
        <v>已还款</v>
      </c>
      <c r="L80" s="3">
        <f>VLOOKUP(C80,网约车!D:Q,14,0)</f>
        <v>2660</v>
      </c>
      <c r="M80" s="3">
        <f t="shared" si="3"/>
        <v>320</v>
      </c>
    </row>
    <row r="81" ht="14.25" spans="1:13">
      <c r="A81" s="13">
        <v>44770</v>
      </c>
      <c r="B81" s="28" t="s">
        <v>5069</v>
      </c>
      <c r="C81" s="28" t="s">
        <v>5278</v>
      </c>
      <c r="D81" s="14" t="s">
        <v>5279</v>
      </c>
      <c r="E81" s="15">
        <v>44739</v>
      </c>
      <c r="F81" s="14">
        <v>2980</v>
      </c>
      <c r="G81" s="16" t="s">
        <v>10535</v>
      </c>
      <c r="H81" s="3">
        <v>2980</v>
      </c>
      <c r="I81" s="19">
        <f>IFERROR(INDEX([3]流水汇总表!B:G,MATCH(G81,[3]流水汇总表!G:G,0),1),"")</f>
        <v>44770</v>
      </c>
      <c r="J81" s="5" t="str">
        <f>IF(G81="","",IF(SUMIFS(H:H,G:G,G81)=SUMIFS([3]流水汇总表!D:D,[3]流水汇总表!G:G,G81),"通过","不通过"))</f>
        <v>通过</v>
      </c>
      <c r="K81" s="20" t="str">
        <f ca="1" t="shared" si="2"/>
        <v>已还款</v>
      </c>
      <c r="L81" s="3">
        <f>VLOOKUP(C81,网约车!D:Q,14,0)</f>
        <v>2660</v>
      </c>
      <c r="M81" s="3">
        <f t="shared" si="3"/>
        <v>320</v>
      </c>
    </row>
    <row r="82" ht="14.25" spans="1:13">
      <c r="A82" s="13">
        <v>44770</v>
      </c>
      <c r="B82" s="28" t="s">
        <v>5069</v>
      </c>
      <c r="C82" s="28" t="s">
        <v>5099</v>
      </c>
      <c r="D82" s="14" t="s">
        <v>5100</v>
      </c>
      <c r="E82" s="15">
        <v>44739</v>
      </c>
      <c r="F82" s="14">
        <v>2980</v>
      </c>
      <c r="G82" s="16" t="s">
        <v>10535</v>
      </c>
      <c r="H82" s="3">
        <v>2980</v>
      </c>
      <c r="I82" s="19">
        <f>IFERROR(INDEX([3]流水汇总表!B:G,MATCH(G82,[3]流水汇总表!G:G,0),1),"")</f>
        <v>44770</v>
      </c>
      <c r="J82" s="5" t="str">
        <f>IF(G82="","",IF(SUMIFS(H:H,G:G,G82)=SUMIFS([3]流水汇总表!D:D,[3]流水汇总表!G:G,G82),"通过","不通过"))</f>
        <v>通过</v>
      </c>
      <c r="K82" s="20" t="str">
        <f ca="1" t="shared" si="2"/>
        <v>已还款</v>
      </c>
      <c r="L82" s="3">
        <f>VLOOKUP(C82,网约车!D:Q,14,0)</f>
        <v>2660</v>
      </c>
      <c r="M82" s="3">
        <f t="shared" si="3"/>
        <v>320</v>
      </c>
    </row>
    <row r="83" ht="14.25" spans="1:13">
      <c r="A83" s="13">
        <v>44770</v>
      </c>
      <c r="B83" s="28" t="s">
        <v>5069</v>
      </c>
      <c r="C83" s="28" t="s">
        <v>5146</v>
      </c>
      <c r="D83" s="14" t="s">
        <v>5147</v>
      </c>
      <c r="E83" s="15">
        <v>44739</v>
      </c>
      <c r="F83" s="14">
        <v>2980</v>
      </c>
      <c r="G83" s="16" t="s">
        <v>10535</v>
      </c>
      <c r="H83" s="3">
        <v>2980</v>
      </c>
      <c r="I83" s="19">
        <f>IFERROR(INDEX([3]流水汇总表!B:G,MATCH(G83,[3]流水汇总表!G:G,0),1),"")</f>
        <v>44770</v>
      </c>
      <c r="J83" s="5" t="str">
        <f>IF(G83="","",IF(SUMIFS(H:H,G:G,G83)=SUMIFS([3]流水汇总表!D:D,[3]流水汇总表!G:G,G83),"通过","不通过"))</f>
        <v>通过</v>
      </c>
      <c r="K83" s="20" t="str">
        <f ca="1" t="shared" si="2"/>
        <v>已还款</v>
      </c>
      <c r="L83" s="3">
        <f>VLOOKUP(C83,网约车!D:Q,14,0)</f>
        <v>2660</v>
      </c>
      <c r="M83" s="3">
        <f t="shared" si="3"/>
        <v>320</v>
      </c>
    </row>
    <row r="84" ht="14.25" spans="1:13">
      <c r="A84" s="13">
        <v>44770</v>
      </c>
      <c r="B84" s="28" t="s">
        <v>5069</v>
      </c>
      <c r="C84" s="28" t="s">
        <v>5149</v>
      </c>
      <c r="D84" s="14" t="s">
        <v>5150</v>
      </c>
      <c r="E84" s="15">
        <v>44739</v>
      </c>
      <c r="F84" s="14">
        <v>2980</v>
      </c>
      <c r="G84" s="16" t="s">
        <v>10535</v>
      </c>
      <c r="H84" s="3">
        <v>2980</v>
      </c>
      <c r="I84" s="19">
        <f>IFERROR(INDEX([3]流水汇总表!B:G,MATCH(G84,[3]流水汇总表!G:G,0),1),"")</f>
        <v>44770</v>
      </c>
      <c r="J84" s="5" t="str">
        <f>IF(G84="","",IF(SUMIFS(H:H,G:G,G84)=SUMIFS([3]流水汇总表!D:D,[3]流水汇总表!G:G,G84),"通过","不通过"))</f>
        <v>通过</v>
      </c>
      <c r="K84" s="20" t="str">
        <f ca="1" t="shared" si="2"/>
        <v>已还款</v>
      </c>
      <c r="L84" s="3">
        <f>VLOOKUP(C84,网约车!D:Q,14,0)</f>
        <v>2660</v>
      </c>
      <c r="M84" s="3">
        <f t="shared" si="3"/>
        <v>320</v>
      </c>
    </row>
    <row r="85" ht="14.25" spans="1:13">
      <c r="A85" s="13">
        <v>44770</v>
      </c>
      <c r="B85" s="28" t="s">
        <v>5069</v>
      </c>
      <c r="C85" s="28" t="s">
        <v>5151</v>
      </c>
      <c r="D85" s="14" t="s">
        <v>5152</v>
      </c>
      <c r="E85" s="15">
        <v>44739</v>
      </c>
      <c r="F85" s="14">
        <v>2980</v>
      </c>
      <c r="G85" s="16" t="s">
        <v>10535</v>
      </c>
      <c r="H85" s="3">
        <v>2980</v>
      </c>
      <c r="I85" s="19">
        <f>IFERROR(INDEX([3]流水汇总表!B:G,MATCH(G85,[3]流水汇总表!G:G,0),1),"")</f>
        <v>44770</v>
      </c>
      <c r="J85" s="5" t="str">
        <f>IF(G85="","",IF(SUMIFS(H:H,G:G,G85)=SUMIFS([3]流水汇总表!D:D,[3]流水汇总表!G:G,G85),"通过","不通过"))</f>
        <v>通过</v>
      </c>
      <c r="K85" s="20" t="str">
        <f ca="1" t="shared" si="2"/>
        <v>已还款</v>
      </c>
      <c r="L85" s="3">
        <f>VLOOKUP(C85,网约车!D:Q,14,0)</f>
        <v>2660</v>
      </c>
      <c r="M85" s="3">
        <f t="shared" si="3"/>
        <v>320</v>
      </c>
    </row>
    <row r="86" ht="14.25" spans="1:13">
      <c r="A86" s="13">
        <v>44770</v>
      </c>
      <c r="B86" s="28" t="s">
        <v>5069</v>
      </c>
      <c r="C86" s="28" t="s">
        <v>5153</v>
      </c>
      <c r="D86" s="14" t="s">
        <v>5154</v>
      </c>
      <c r="E86" s="15">
        <v>44739</v>
      </c>
      <c r="F86" s="14">
        <v>2980</v>
      </c>
      <c r="G86" s="16" t="s">
        <v>10535</v>
      </c>
      <c r="H86" s="3">
        <v>2980</v>
      </c>
      <c r="I86" s="19">
        <f>IFERROR(INDEX([3]流水汇总表!B:G,MATCH(G86,[3]流水汇总表!G:G,0),1),"")</f>
        <v>44770</v>
      </c>
      <c r="J86" s="5" t="str">
        <f>IF(G86="","",IF(SUMIFS(H:H,G:G,G86)=SUMIFS([3]流水汇总表!D:D,[3]流水汇总表!G:G,G86),"通过","不通过"))</f>
        <v>通过</v>
      </c>
      <c r="K86" s="20" t="str">
        <f ca="1" t="shared" si="2"/>
        <v>已还款</v>
      </c>
      <c r="L86" s="3">
        <f>VLOOKUP(C86,网约车!D:Q,14,0)</f>
        <v>2660</v>
      </c>
      <c r="M86" s="3">
        <f t="shared" si="3"/>
        <v>320</v>
      </c>
    </row>
    <row r="87" ht="14.25" spans="1:13">
      <c r="A87" s="13">
        <v>44770</v>
      </c>
      <c r="B87" s="28" t="s">
        <v>5069</v>
      </c>
      <c r="C87" s="28" t="s">
        <v>5204</v>
      </c>
      <c r="D87" s="14" t="s">
        <v>5205</v>
      </c>
      <c r="E87" s="15">
        <v>44739</v>
      </c>
      <c r="F87" s="14">
        <v>2980</v>
      </c>
      <c r="G87" s="16" t="s">
        <v>10535</v>
      </c>
      <c r="H87" s="3">
        <v>2980</v>
      </c>
      <c r="I87" s="19">
        <f>IFERROR(INDEX([3]流水汇总表!B:G,MATCH(G87,[3]流水汇总表!G:G,0),1),"")</f>
        <v>44770</v>
      </c>
      <c r="J87" s="5" t="str">
        <f>IF(G87="","",IF(SUMIFS(H:H,G:G,G87)=SUMIFS([3]流水汇总表!D:D,[3]流水汇总表!G:G,G87),"通过","不通过"))</f>
        <v>通过</v>
      </c>
      <c r="K87" s="20" t="str">
        <f ca="1" t="shared" si="2"/>
        <v>已还款</v>
      </c>
      <c r="L87" s="3">
        <f>VLOOKUP(C87,网约车!D:Q,14,0)</f>
        <v>2660</v>
      </c>
      <c r="M87" s="3">
        <f t="shared" si="3"/>
        <v>320</v>
      </c>
    </row>
    <row r="88" ht="14.25" spans="1:13">
      <c r="A88" s="13">
        <v>44770</v>
      </c>
      <c r="B88" s="28" t="s">
        <v>5069</v>
      </c>
      <c r="C88" s="28" t="s">
        <v>5155</v>
      </c>
      <c r="D88" s="14" t="s">
        <v>5156</v>
      </c>
      <c r="E88" s="15">
        <v>44739</v>
      </c>
      <c r="F88" s="14">
        <v>2980</v>
      </c>
      <c r="G88" s="16" t="s">
        <v>10535</v>
      </c>
      <c r="H88" s="3">
        <v>2980</v>
      </c>
      <c r="I88" s="19">
        <f>IFERROR(INDEX([3]流水汇总表!B:G,MATCH(G88,[3]流水汇总表!G:G,0),1),"")</f>
        <v>44770</v>
      </c>
      <c r="J88" s="5" t="str">
        <f>IF(G88="","",IF(SUMIFS(H:H,G:G,G88)=SUMIFS([3]流水汇总表!D:D,[3]流水汇总表!G:G,G88),"通过","不通过"))</f>
        <v>通过</v>
      </c>
      <c r="K88" s="20" t="str">
        <f ca="1" t="shared" si="2"/>
        <v>已还款</v>
      </c>
      <c r="L88" s="3">
        <f>VLOOKUP(C88,网约车!D:Q,14,0)</f>
        <v>2660</v>
      </c>
      <c r="M88" s="3">
        <f t="shared" si="3"/>
        <v>320</v>
      </c>
    </row>
    <row r="89" ht="14.25" spans="1:13">
      <c r="A89" s="13">
        <v>44770</v>
      </c>
      <c r="B89" s="28" t="s">
        <v>5069</v>
      </c>
      <c r="C89" s="28" t="s">
        <v>5157</v>
      </c>
      <c r="D89" s="14" t="s">
        <v>5158</v>
      </c>
      <c r="E89" s="15">
        <v>44739</v>
      </c>
      <c r="F89" s="14">
        <v>2980</v>
      </c>
      <c r="G89" s="16" t="s">
        <v>10535</v>
      </c>
      <c r="H89" s="3">
        <v>2980</v>
      </c>
      <c r="I89" s="19">
        <f>IFERROR(INDEX([3]流水汇总表!B:G,MATCH(G89,[3]流水汇总表!G:G,0),1),"")</f>
        <v>44770</v>
      </c>
      <c r="J89" s="5" t="str">
        <f>IF(G89="","",IF(SUMIFS(H:H,G:G,G89)=SUMIFS([3]流水汇总表!D:D,[3]流水汇总表!G:G,G89),"通过","不通过"))</f>
        <v>通过</v>
      </c>
      <c r="K89" s="20" t="str">
        <f ca="1" t="shared" si="2"/>
        <v>已还款</v>
      </c>
      <c r="L89" s="3">
        <f>VLOOKUP(C89,网约车!D:Q,14,0)</f>
        <v>2660</v>
      </c>
      <c r="M89" s="3">
        <f t="shared" si="3"/>
        <v>320</v>
      </c>
    </row>
    <row r="90" ht="14.25" spans="1:13">
      <c r="A90" s="13">
        <v>44770</v>
      </c>
      <c r="B90" s="28" t="s">
        <v>5069</v>
      </c>
      <c r="C90" s="28" t="s">
        <v>5159</v>
      </c>
      <c r="D90" s="14" t="s">
        <v>5160</v>
      </c>
      <c r="E90" s="15">
        <v>44739</v>
      </c>
      <c r="F90" s="14">
        <v>2980</v>
      </c>
      <c r="G90" s="16" t="s">
        <v>10535</v>
      </c>
      <c r="H90" s="3">
        <v>2980</v>
      </c>
      <c r="I90" s="19">
        <f>IFERROR(INDEX([3]流水汇总表!B:G,MATCH(G90,[3]流水汇总表!G:G,0),1),"")</f>
        <v>44770</v>
      </c>
      <c r="J90" s="5" t="str">
        <f>IF(G90="","",IF(SUMIFS(H:H,G:G,G90)=SUMIFS([3]流水汇总表!D:D,[3]流水汇总表!G:G,G90),"通过","不通过"))</f>
        <v>通过</v>
      </c>
      <c r="K90" s="20" t="str">
        <f ca="1" t="shared" si="2"/>
        <v>已还款</v>
      </c>
      <c r="L90" s="3">
        <f>VLOOKUP(C90,网约车!D:Q,14,0)</f>
        <v>2660</v>
      </c>
      <c r="M90" s="3">
        <f t="shared" si="3"/>
        <v>320</v>
      </c>
    </row>
    <row r="91" ht="14.25" spans="1:13">
      <c r="A91" s="13">
        <v>44770</v>
      </c>
      <c r="B91" s="28" t="s">
        <v>5069</v>
      </c>
      <c r="C91" s="28" t="s">
        <v>5161</v>
      </c>
      <c r="D91" s="14" t="s">
        <v>5162</v>
      </c>
      <c r="E91" s="15">
        <v>44739</v>
      </c>
      <c r="F91" s="14">
        <v>2980</v>
      </c>
      <c r="G91" s="16" t="s">
        <v>10535</v>
      </c>
      <c r="H91" s="3">
        <v>2980</v>
      </c>
      <c r="I91" s="19">
        <f>IFERROR(INDEX([3]流水汇总表!B:G,MATCH(G91,[3]流水汇总表!G:G,0),1),"")</f>
        <v>44770</v>
      </c>
      <c r="J91" s="5" t="str">
        <f>IF(G91="","",IF(SUMIFS(H:H,G:G,G91)=SUMIFS([3]流水汇总表!D:D,[3]流水汇总表!G:G,G91),"通过","不通过"))</f>
        <v>通过</v>
      </c>
      <c r="K91" s="20" t="str">
        <f ca="1" t="shared" si="2"/>
        <v>已还款</v>
      </c>
      <c r="L91" s="3">
        <f>VLOOKUP(C91,网约车!D:Q,14,0)</f>
        <v>2660</v>
      </c>
      <c r="M91" s="3">
        <f t="shared" si="3"/>
        <v>320</v>
      </c>
    </row>
    <row r="92" ht="14.25" spans="1:13">
      <c r="A92" s="13">
        <v>44770</v>
      </c>
      <c r="B92" s="28" t="s">
        <v>5069</v>
      </c>
      <c r="C92" s="28" t="s">
        <v>5163</v>
      </c>
      <c r="D92" s="14" t="s">
        <v>5164</v>
      </c>
      <c r="E92" s="15">
        <v>44739</v>
      </c>
      <c r="F92" s="14">
        <v>2980</v>
      </c>
      <c r="G92" s="16" t="s">
        <v>10535</v>
      </c>
      <c r="H92" s="3">
        <v>2980</v>
      </c>
      <c r="I92" s="19">
        <f>IFERROR(INDEX([3]流水汇总表!B:G,MATCH(G92,[3]流水汇总表!G:G,0),1),"")</f>
        <v>44770</v>
      </c>
      <c r="J92" s="5" t="str">
        <f>IF(G92="","",IF(SUMIFS(H:H,G:G,G92)=SUMIFS([3]流水汇总表!D:D,[3]流水汇总表!G:G,G92),"通过","不通过"))</f>
        <v>通过</v>
      </c>
      <c r="K92" s="20" t="str">
        <f ca="1" t="shared" si="2"/>
        <v>已还款</v>
      </c>
      <c r="L92" s="3">
        <f>VLOOKUP(C92,网约车!D:Q,14,0)</f>
        <v>2660</v>
      </c>
      <c r="M92" s="3">
        <f t="shared" si="3"/>
        <v>320</v>
      </c>
    </row>
    <row r="93" ht="14.25" spans="1:13">
      <c r="A93" s="13">
        <v>44770</v>
      </c>
      <c r="B93" s="28" t="s">
        <v>5069</v>
      </c>
      <c r="C93" s="28" t="s">
        <v>5165</v>
      </c>
      <c r="D93" s="14" t="s">
        <v>5166</v>
      </c>
      <c r="E93" s="15">
        <v>44739</v>
      </c>
      <c r="F93" s="14">
        <v>2980</v>
      </c>
      <c r="G93" s="16" t="s">
        <v>10535</v>
      </c>
      <c r="H93" s="3">
        <v>2980</v>
      </c>
      <c r="I93" s="19">
        <f>IFERROR(INDEX([3]流水汇总表!B:G,MATCH(G93,[3]流水汇总表!G:G,0),1),"")</f>
        <v>44770</v>
      </c>
      <c r="J93" s="5" t="str">
        <f>IF(G93="","",IF(SUMIFS(H:H,G:G,G93)=SUMIFS([3]流水汇总表!D:D,[3]流水汇总表!G:G,G93),"通过","不通过"))</f>
        <v>通过</v>
      </c>
      <c r="K93" s="20" t="str">
        <f ca="1" t="shared" si="2"/>
        <v>已还款</v>
      </c>
      <c r="L93" s="3">
        <f>VLOOKUP(C93,网约车!D:Q,14,0)</f>
        <v>2660</v>
      </c>
      <c r="M93" s="3">
        <f t="shared" si="3"/>
        <v>320</v>
      </c>
    </row>
    <row r="94" ht="14.25" spans="1:13">
      <c r="A94" s="13">
        <v>44770</v>
      </c>
      <c r="B94" s="28" t="s">
        <v>5069</v>
      </c>
      <c r="C94" s="28" t="s">
        <v>5171</v>
      </c>
      <c r="D94" s="14" t="s">
        <v>5172</v>
      </c>
      <c r="E94" s="15">
        <v>44739</v>
      </c>
      <c r="F94" s="14">
        <v>2980</v>
      </c>
      <c r="G94" s="16" t="s">
        <v>10535</v>
      </c>
      <c r="H94" s="3">
        <v>2980</v>
      </c>
      <c r="I94" s="19">
        <f>IFERROR(INDEX([3]流水汇总表!B:G,MATCH(G94,[3]流水汇总表!G:G,0),1),"")</f>
        <v>44770</v>
      </c>
      <c r="J94" s="5" t="str">
        <f>IF(G94="","",IF(SUMIFS(H:H,G:G,G94)=SUMIFS([3]流水汇总表!D:D,[3]流水汇总表!G:G,G94),"通过","不通过"))</f>
        <v>通过</v>
      </c>
      <c r="K94" s="20" t="str">
        <f ca="1" t="shared" si="2"/>
        <v>已还款</v>
      </c>
      <c r="L94" s="3">
        <f>VLOOKUP(C94,网约车!D:Q,14,0)</f>
        <v>2660</v>
      </c>
      <c r="M94" s="3">
        <f t="shared" si="3"/>
        <v>320</v>
      </c>
    </row>
    <row r="95" ht="14.25" spans="1:13">
      <c r="A95" s="13">
        <v>44770</v>
      </c>
      <c r="B95" s="28" t="s">
        <v>5069</v>
      </c>
      <c r="C95" s="28" t="s">
        <v>5173</v>
      </c>
      <c r="D95" s="14" t="s">
        <v>5174</v>
      </c>
      <c r="E95" s="15">
        <v>44739</v>
      </c>
      <c r="F95" s="14">
        <v>2980</v>
      </c>
      <c r="G95" s="16" t="s">
        <v>10535</v>
      </c>
      <c r="H95" s="3">
        <v>2980</v>
      </c>
      <c r="I95" s="19">
        <f>IFERROR(INDEX([3]流水汇总表!B:G,MATCH(G95,[3]流水汇总表!G:G,0),1),"")</f>
        <v>44770</v>
      </c>
      <c r="J95" s="5" t="str">
        <f>IF(G95="","",IF(SUMIFS(H:H,G:G,G95)=SUMIFS([3]流水汇总表!D:D,[3]流水汇总表!G:G,G95),"通过","不通过"))</f>
        <v>通过</v>
      </c>
      <c r="K95" s="20" t="str">
        <f ca="1" t="shared" si="2"/>
        <v>已还款</v>
      </c>
      <c r="L95" s="3">
        <f>VLOOKUP(C95,网约车!D:Q,14,0)</f>
        <v>2660</v>
      </c>
      <c r="M95" s="3">
        <f t="shared" si="3"/>
        <v>320</v>
      </c>
    </row>
    <row r="96" ht="14.25" spans="1:13">
      <c r="A96" s="13">
        <v>44770</v>
      </c>
      <c r="B96" s="28" t="s">
        <v>5069</v>
      </c>
      <c r="C96" s="28" t="s">
        <v>5210</v>
      </c>
      <c r="D96" s="14" t="s">
        <v>5211</v>
      </c>
      <c r="E96" s="15">
        <v>44739</v>
      </c>
      <c r="F96" s="14">
        <v>2980</v>
      </c>
      <c r="G96" s="16" t="s">
        <v>10535</v>
      </c>
      <c r="H96" s="3">
        <v>2980</v>
      </c>
      <c r="I96" s="19">
        <f>IFERROR(INDEX([3]流水汇总表!B:G,MATCH(G96,[3]流水汇总表!G:G,0),1),"")</f>
        <v>44770</v>
      </c>
      <c r="J96" s="5" t="str">
        <f>IF(G96="","",IF(SUMIFS(H:H,G:G,G96)=SUMIFS([3]流水汇总表!D:D,[3]流水汇总表!G:G,G96),"通过","不通过"))</f>
        <v>通过</v>
      </c>
      <c r="K96" s="20" t="str">
        <f ca="1" t="shared" si="2"/>
        <v>已还款</v>
      </c>
      <c r="L96" s="3">
        <f>VLOOKUP(C96,网约车!D:Q,14,0)</f>
        <v>2660</v>
      </c>
      <c r="M96" s="3">
        <f t="shared" si="3"/>
        <v>320</v>
      </c>
    </row>
    <row r="97" ht="14.25" spans="1:13">
      <c r="A97" s="13">
        <v>44770</v>
      </c>
      <c r="B97" s="28" t="s">
        <v>5069</v>
      </c>
      <c r="C97" s="28" t="s">
        <v>5194</v>
      </c>
      <c r="D97" s="14" t="s">
        <v>5195</v>
      </c>
      <c r="E97" s="15">
        <v>44739</v>
      </c>
      <c r="F97" s="14">
        <v>2980</v>
      </c>
      <c r="G97" s="16" t="s">
        <v>10535</v>
      </c>
      <c r="H97" s="3">
        <v>2980</v>
      </c>
      <c r="I97" s="19">
        <f>IFERROR(INDEX([3]流水汇总表!B:G,MATCH(G97,[3]流水汇总表!G:G,0),1),"")</f>
        <v>44770</v>
      </c>
      <c r="J97" s="5" t="str">
        <f>IF(G97="","",IF(SUMIFS(H:H,G:G,G97)=SUMIFS([3]流水汇总表!D:D,[3]流水汇总表!G:G,G97),"通过","不通过"))</f>
        <v>通过</v>
      </c>
      <c r="K97" s="20" t="str">
        <f ca="1" t="shared" si="2"/>
        <v>已还款</v>
      </c>
      <c r="L97" s="3">
        <f>VLOOKUP(C97,网约车!D:Q,14,0)</f>
        <v>2660</v>
      </c>
      <c r="M97" s="3">
        <f t="shared" si="3"/>
        <v>320</v>
      </c>
    </row>
    <row r="98" ht="14.25" spans="1:13">
      <c r="A98" s="13">
        <v>44770</v>
      </c>
      <c r="B98" s="28" t="s">
        <v>5069</v>
      </c>
      <c r="C98" s="28" t="s">
        <v>5199</v>
      </c>
      <c r="D98" s="14" t="s">
        <v>5200</v>
      </c>
      <c r="E98" s="15">
        <v>44739</v>
      </c>
      <c r="F98" s="14">
        <v>2980</v>
      </c>
      <c r="G98" s="16" t="s">
        <v>10535</v>
      </c>
      <c r="H98" s="3">
        <v>2980</v>
      </c>
      <c r="I98" s="19">
        <f>IFERROR(INDEX([3]流水汇总表!B:G,MATCH(G98,[3]流水汇总表!G:G,0),1),"")</f>
        <v>44770</v>
      </c>
      <c r="J98" s="5" t="str">
        <f>IF(G98="","",IF(SUMIFS(H:H,G:G,G98)=SUMIFS([3]流水汇总表!D:D,[3]流水汇总表!G:G,G98),"通过","不通过"))</f>
        <v>通过</v>
      </c>
      <c r="K98" s="20" t="str">
        <f ca="1" t="shared" si="2"/>
        <v>已还款</v>
      </c>
      <c r="L98" s="3">
        <f>VLOOKUP(C98,网约车!D:Q,14,0)</f>
        <v>2660</v>
      </c>
      <c r="M98" s="3">
        <f t="shared" si="3"/>
        <v>320</v>
      </c>
    </row>
    <row r="99" ht="14.25" spans="1:13">
      <c r="A99" s="13">
        <v>44770</v>
      </c>
      <c r="B99" s="28" t="s">
        <v>5069</v>
      </c>
      <c r="C99" s="28" t="s">
        <v>5641</v>
      </c>
      <c r="D99" s="14" t="s">
        <v>5642</v>
      </c>
      <c r="E99" s="15">
        <v>44739</v>
      </c>
      <c r="F99" s="14">
        <v>2980</v>
      </c>
      <c r="G99" s="16" t="s">
        <v>10535</v>
      </c>
      <c r="H99" s="3">
        <v>2980</v>
      </c>
      <c r="I99" s="19">
        <f>IFERROR(INDEX([3]流水汇总表!B:G,MATCH(G99,[3]流水汇总表!G:G,0),1),"")</f>
        <v>44770</v>
      </c>
      <c r="J99" s="5" t="str">
        <f>IF(G99="","",IF(SUMIFS(H:H,G:G,G99)=SUMIFS([3]流水汇总表!D:D,[3]流水汇总表!G:G,G99),"通过","不通过"))</f>
        <v>通过</v>
      </c>
      <c r="K99" s="20" t="str">
        <f ca="1" t="shared" si="2"/>
        <v>已还款</v>
      </c>
      <c r="L99" s="3">
        <f>VLOOKUP(C99,网约车!D:Q,14,0)</f>
        <v>2700</v>
      </c>
      <c r="M99" s="3">
        <f t="shared" si="3"/>
        <v>280</v>
      </c>
    </row>
    <row r="100" ht="14.25" spans="1:13">
      <c r="A100" s="13">
        <v>44770</v>
      </c>
      <c r="B100" s="28" t="s">
        <v>5069</v>
      </c>
      <c r="C100" s="28" t="s">
        <v>5651</v>
      </c>
      <c r="D100" s="14" t="s">
        <v>5652</v>
      </c>
      <c r="E100" s="15">
        <v>44739</v>
      </c>
      <c r="F100" s="14">
        <v>2980</v>
      </c>
      <c r="G100" s="16" t="s">
        <v>10535</v>
      </c>
      <c r="H100" s="3">
        <v>2980</v>
      </c>
      <c r="I100" s="19">
        <f>IFERROR(INDEX([3]流水汇总表!B:G,MATCH(G100,[3]流水汇总表!G:G,0),1),"")</f>
        <v>44770</v>
      </c>
      <c r="J100" s="5" t="str">
        <f>IF(G100="","",IF(SUMIFS(H:H,G:G,G100)=SUMIFS([3]流水汇总表!D:D,[3]流水汇总表!G:G,G100),"通过","不通过"))</f>
        <v>通过</v>
      </c>
      <c r="K100" s="20" t="str">
        <f ca="1" t="shared" si="2"/>
        <v>已还款</v>
      </c>
      <c r="L100" s="3">
        <f>VLOOKUP(C100,网约车!D:Q,14,0)</f>
        <v>2700</v>
      </c>
      <c r="M100" s="3">
        <f t="shared" si="3"/>
        <v>280</v>
      </c>
    </row>
    <row r="101" ht="14.25" spans="1:13">
      <c r="A101" s="13">
        <v>44770</v>
      </c>
      <c r="B101" s="28" t="s">
        <v>5069</v>
      </c>
      <c r="C101" s="28" t="s">
        <v>5631</v>
      </c>
      <c r="D101" s="14" t="s">
        <v>5632</v>
      </c>
      <c r="E101" s="15">
        <v>44739</v>
      </c>
      <c r="F101" s="14">
        <v>2980</v>
      </c>
      <c r="G101" s="16" t="s">
        <v>10535</v>
      </c>
      <c r="H101" s="3">
        <v>2980</v>
      </c>
      <c r="I101" s="19">
        <f>IFERROR(INDEX([3]流水汇总表!B:G,MATCH(G101,[3]流水汇总表!G:G,0),1),"")</f>
        <v>44770</v>
      </c>
      <c r="J101" s="5" t="str">
        <f>IF(G101="","",IF(SUMIFS(H:H,G:G,G101)=SUMIFS([3]流水汇总表!D:D,[3]流水汇总表!G:G,G101),"通过","不通过"))</f>
        <v>通过</v>
      </c>
      <c r="K101" s="20" t="str">
        <f ca="1" t="shared" si="2"/>
        <v>已还款</v>
      </c>
      <c r="L101" s="3">
        <f>VLOOKUP(C101,网约车!D:Q,14,0)</f>
        <v>2700</v>
      </c>
      <c r="M101" s="3">
        <f t="shared" si="3"/>
        <v>280</v>
      </c>
    </row>
    <row r="102" ht="14.25" spans="1:13">
      <c r="A102" s="13">
        <v>44770</v>
      </c>
      <c r="B102" s="28" t="s">
        <v>5069</v>
      </c>
      <c r="C102" s="28" t="s">
        <v>5645</v>
      </c>
      <c r="D102" s="14" t="s">
        <v>5646</v>
      </c>
      <c r="E102" s="15">
        <v>44739</v>
      </c>
      <c r="F102" s="14">
        <v>2980</v>
      </c>
      <c r="G102" s="16" t="s">
        <v>10535</v>
      </c>
      <c r="H102" s="3">
        <v>2980</v>
      </c>
      <c r="I102" s="19">
        <f>IFERROR(INDEX([3]流水汇总表!B:G,MATCH(G102,[3]流水汇总表!G:G,0),1),"")</f>
        <v>44770</v>
      </c>
      <c r="J102" s="5" t="str">
        <f>IF(G102="","",IF(SUMIFS(H:H,G:G,G102)=SUMIFS([3]流水汇总表!D:D,[3]流水汇总表!G:G,G102),"通过","不通过"))</f>
        <v>通过</v>
      </c>
      <c r="K102" s="20" t="str">
        <f ca="1" t="shared" si="2"/>
        <v>已还款</v>
      </c>
      <c r="L102" s="3">
        <f>VLOOKUP(C102,网约车!D:Q,14,0)</f>
        <v>2700</v>
      </c>
      <c r="M102" s="3">
        <f t="shared" si="3"/>
        <v>280</v>
      </c>
    </row>
    <row r="103" ht="14.25" spans="1:13">
      <c r="A103" s="13">
        <v>44770</v>
      </c>
      <c r="B103" s="28" t="s">
        <v>5069</v>
      </c>
      <c r="C103" s="28" t="s">
        <v>5649</v>
      </c>
      <c r="D103" s="14" t="s">
        <v>5650</v>
      </c>
      <c r="E103" s="15">
        <v>44739</v>
      </c>
      <c r="F103" s="14">
        <v>2980</v>
      </c>
      <c r="G103" s="16" t="s">
        <v>10535</v>
      </c>
      <c r="H103" s="3">
        <v>2980</v>
      </c>
      <c r="I103" s="19">
        <f>IFERROR(INDEX([3]流水汇总表!B:G,MATCH(G103,[3]流水汇总表!G:G,0),1),"")</f>
        <v>44770</v>
      </c>
      <c r="J103" s="5" t="str">
        <f>IF(G103="","",IF(SUMIFS(H:H,G:G,G103)=SUMIFS([3]流水汇总表!D:D,[3]流水汇总表!G:G,G103),"通过","不通过"))</f>
        <v>通过</v>
      </c>
      <c r="K103" s="20" t="str">
        <f ca="1" t="shared" si="2"/>
        <v>已还款</v>
      </c>
      <c r="L103" s="3">
        <f>VLOOKUP(C103,网约车!D:Q,14,0)</f>
        <v>2700</v>
      </c>
      <c r="M103" s="3">
        <f t="shared" si="3"/>
        <v>280</v>
      </c>
    </row>
    <row r="104" ht="14.25" spans="1:13">
      <c r="A104" s="13">
        <v>44770</v>
      </c>
      <c r="B104" s="28" t="s">
        <v>5069</v>
      </c>
      <c r="C104" s="28" t="s">
        <v>5627</v>
      </c>
      <c r="D104" s="14" t="s">
        <v>5628</v>
      </c>
      <c r="E104" s="15">
        <v>44739</v>
      </c>
      <c r="F104" s="14">
        <v>2980</v>
      </c>
      <c r="G104" s="16" t="s">
        <v>10535</v>
      </c>
      <c r="H104" s="3">
        <v>2980</v>
      </c>
      <c r="I104" s="19">
        <f>IFERROR(INDEX([3]流水汇总表!B:G,MATCH(G104,[3]流水汇总表!G:G,0),1),"")</f>
        <v>44770</v>
      </c>
      <c r="J104" s="5" t="str">
        <f>IF(G104="","",IF(SUMIFS(H:H,G:G,G104)=SUMIFS([3]流水汇总表!D:D,[3]流水汇总表!G:G,G104),"通过","不通过"))</f>
        <v>通过</v>
      </c>
      <c r="K104" s="20" t="str">
        <f ca="1" t="shared" si="2"/>
        <v>已还款</v>
      </c>
      <c r="L104" s="3">
        <f>VLOOKUP(C104,网约车!D:Q,14,0)</f>
        <v>2700</v>
      </c>
      <c r="M104" s="3">
        <f t="shared" si="3"/>
        <v>280</v>
      </c>
    </row>
    <row r="105" ht="14.25" spans="1:13">
      <c r="A105" s="13">
        <v>44770</v>
      </c>
      <c r="B105" s="28" t="s">
        <v>5069</v>
      </c>
      <c r="C105" s="28" t="s">
        <v>5611</v>
      </c>
      <c r="D105" s="14" t="s">
        <v>5612</v>
      </c>
      <c r="E105" s="15">
        <v>44739</v>
      </c>
      <c r="F105" s="14">
        <v>2980</v>
      </c>
      <c r="G105" s="16" t="s">
        <v>10535</v>
      </c>
      <c r="H105" s="3">
        <v>2980</v>
      </c>
      <c r="I105" s="19">
        <f>IFERROR(INDEX([3]流水汇总表!B:G,MATCH(G105,[3]流水汇总表!G:G,0),1),"")</f>
        <v>44770</v>
      </c>
      <c r="J105" s="5" t="str">
        <f>IF(G105="","",IF(SUMIFS(H:H,G:G,G105)=SUMIFS([3]流水汇总表!D:D,[3]流水汇总表!G:G,G105),"通过","不通过"))</f>
        <v>通过</v>
      </c>
      <c r="K105" s="20" t="str">
        <f ca="1" t="shared" si="2"/>
        <v>已还款</v>
      </c>
      <c r="L105" s="3">
        <f>VLOOKUP(C105,网约车!D:Q,14,0)</f>
        <v>2700</v>
      </c>
      <c r="M105" s="3">
        <f t="shared" si="3"/>
        <v>280</v>
      </c>
    </row>
    <row r="106" ht="14.25" spans="1:13">
      <c r="A106" s="13">
        <v>44770</v>
      </c>
      <c r="B106" s="28" t="s">
        <v>5069</v>
      </c>
      <c r="C106" s="28" t="s">
        <v>5598</v>
      </c>
      <c r="D106" s="14" t="s">
        <v>5599</v>
      </c>
      <c r="E106" s="15">
        <v>44739</v>
      </c>
      <c r="F106" s="14">
        <v>2980</v>
      </c>
      <c r="G106" s="16" t="s">
        <v>10535</v>
      </c>
      <c r="H106" s="3">
        <v>2980</v>
      </c>
      <c r="I106" s="19">
        <f>IFERROR(INDEX([3]流水汇总表!B:G,MATCH(G106,[3]流水汇总表!G:G,0),1),"")</f>
        <v>44770</v>
      </c>
      <c r="J106" s="5" t="str">
        <f>IF(G106="","",IF(SUMIFS(H:H,G:G,G106)=SUMIFS([3]流水汇总表!D:D,[3]流水汇总表!G:G,G106),"通过","不通过"))</f>
        <v>通过</v>
      </c>
      <c r="K106" s="20" t="str">
        <f ca="1" t="shared" si="2"/>
        <v>已还款</v>
      </c>
      <c r="L106" s="3">
        <f>VLOOKUP(C106,网约车!D:Q,14,0)</f>
        <v>2700</v>
      </c>
      <c r="M106" s="3">
        <f t="shared" si="3"/>
        <v>280</v>
      </c>
    </row>
    <row r="107" ht="14.25" spans="1:13">
      <c r="A107" s="13">
        <v>44770</v>
      </c>
      <c r="B107" s="28" t="s">
        <v>5069</v>
      </c>
      <c r="C107" s="28" t="s">
        <v>5639</v>
      </c>
      <c r="D107" s="14" t="s">
        <v>5640</v>
      </c>
      <c r="E107" s="15">
        <v>44739</v>
      </c>
      <c r="F107" s="14">
        <v>2980</v>
      </c>
      <c r="G107" s="16" t="s">
        <v>10535</v>
      </c>
      <c r="H107" s="3">
        <v>2980</v>
      </c>
      <c r="I107" s="19">
        <f>IFERROR(INDEX([3]流水汇总表!B:G,MATCH(G107,[3]流水汇总表!G:G,0),1),"")</f>
        <v>44770</v>
      </c>
      <c r="J107" s="5" t="str">
        <f>IF(G107="","",IF(SUMIFS(H:H,G:G,G107)=SUMIFS([3]流水汇总表!D:D,[3]流水汇总表!G:G,G107),"通过","不通过"))</f>
        <v>通过</v>
      </c>
      <c r="K107" s="20" t="str">
        <f ca="1" t="shared" si="2"/>
        <v>已还款</v>
      </c>
      <c r="L107" s="3">
        <f>VLOOKUP(C107,网约车!D:Q,14,0)</f>
        <v>2700</v>
      </c>
      <c r="M107" s="3">
        <f t="shared" si="3"/>
        <v>280</v>
      </c>
    </row>
    <row r="108" ht="14.25" spans="1:13">
      <c r="A108" s="13">
        <v>44770</v>
      </c>
      <c r="B108" s="28" t="s">
        <v>5069</v>
      </c>
      <c r="C108" s="28" t="s">
        <v>5629</v>
      </c>
      <c r="D108" s="14" t="s">
        <v>5630</v>
      </c>
      <c r="E108" s="15">
        <v>44739</v>
      </c>
      <c r="F108" s="14">
        <v>2980</v>
      </c>
      <c r="G108" s="16" t="s">
        <v>10535</v>
      </c>
      <c r="H108" s="3">
        <v>2980</v>
      </c>
      <c r="I108" s="19">
        <f>IFERROR(INDEX([3]流水汇总表!B:G,MATCH(G108,[3]流水汇总表!G:G,0),1),"")</f>
        <v>44770</v>
      </c>
      <c r="J108" s="5" t="str">
        <f>IF(G108="","",IF(SUMIFS(H:H,G:G,G108)=SUMIFS([3]流水汇总表!D:D,[3]流水汇总表!G:G,G108),"通过","不通过"))</f>
        <v>通过</v>
      </c>
      <c r="K108" s="20" t="str">
        <f ca="1" t="shared" si="2"/>
        <v>已还款</v>
      </c>
      <c r="L108" s="3">
        <f>VLOOKUP(C108,网约车!D:Q,14,0)</f>
        <v>2700</v>
      </c>
      <c r="M108" s="3">
        <f t="shared" si="3"/>
        <v>280</v>
      </c>
    </row>
    <row r="109" ht="14.25" spans="1:13">
      <c r="A109" s="13">
        <v>44770</v>
      </c>
      <c r="B109" s="28" t="s">
        <v>5069</v>
      </c>
      <c r="C109" s="28" t="s">
        <v>5609</v>
      </c>
      <c r="D109" s="14" t="s">
        <v>5610</v>
      </c>
      <c r="E109" s="15">
        <v>44739</v>
      </c>
      <c r="F109" s="14">
        <v>2980</v>
      </c>
      <c r="G109" s="16" t="s">
        <v>10535</v>
      </c>
      <c r="H109" s="3">
        <v>2980</v>
      </c>
      <c r="I109" s="19">
        <f>IFERROR(INDEX([3]流水汇总表!B:G,MATCH(G109,[3]流水汇总表!G:G,0),1),"")</f>
        <v>44770</v>
      </c>
      <c r="J109" s="5" t="str">
        <f>IF(G109="","",IF(SUMIFS(H:H,G:G,G109)=SUMIFS([3]流水汇总表!D:D,[3]流水汇总表!G:G,G109),"通过","不通过"))</f>
        <v>通过</v>
      </c>
      <c r="K109" s="20" t="str">
        <f ca="1" t="shared" si="2"/>
        <v>已还款</v>
      </c>
      <c r="L109" s="3">
        <f>VLOOKUP(C109,网约车!D:Q,14,0)</f>
        <v>2700</v>
      </c>
      <c r="M109" s="3">
        <f t="shared" si="3"/>
        <v>280</v>
      </c>
    </row>
    <row r="110" ht="14.25" spans="1:13">
      <c r="A110" s="13">
        <v>44770</v>
      </c>
      <c r="B110" s="28" t="s">
        <v>5069</v>
      </c>
      <c r="C110" s="28" t="s">
        <v>5615</v>
      </c>
      <c r="D110" s="14" t="s">
        <v>5616</v>
      </c>
      <c r="E110" s="15">
        <v>44739</v>
      </c>
      <c r="F110" s="14">
        <v>2980</v>
      </c>
      <c r="G110" s="16" t="s">
        <v>10535</v>
      </c>
      <c r="H110" s="3">
        <v>2980</v>
      </c>
      <c r="I110" s="19">
        <f>IFERROR(INDEX([3]流水汇总表!B:G,MATCH(G110,[3]流水汇总表!G:G,0),1),"")</f>
        <v>44770</v>
      </c>
      <c r="J110" s="5" t="str">
        <f>IF(G110="","",IF(SUMIFS(H:H,G:G,G110)=SUMIFS([3]流水汇总表!D:D,[3]流水汇总表!G:G,G110),"通过","不通过"))</f>
        <v>通过</v>
      </c>
      <c r="K110" s="20" t="str">
        <f ca="1" t="shared" si="2"/>
        <v>已还款</v>
      </c>
      <c r="L110" s="3">
        <f>VLOOKUP(C110,网约车!D:Q,14,0)</f>
        <v>2700</v>
      </c>
      <c r="M110" s="3">
        <f t="shared" si="3"/>
        <v>280</v>
      </c>
    </row>
    <row r="111" ht="14.25" spans="1:13">
      <c r="A111" s="13">
        <v>44770</v>
      </c>
      <c r="B111" s="28" t="s">
        <v>5069</v>
      </c>
      <c r="C111" s="28" t="s">
        <v>5613</v>
      </c>
      <c r="D111" s="14" t="s">
        <v>5614</v>
      </c>
      <c r="E111" s="15">
        <v>44739</v>
      </c>
      <c r="F111" s="14">
        <v>2980</v>
      </c>
      <c r="G111" s="16" t="s">
        <v>10535</v>
      </c>
      <c r="H111" s="3">
        <v>2980</v>
      </c>
      <c r="I111" s="19">
        <f>IFERROR(INDEX([3]流水汇总表!B:G,MATCH(G111,[3]流水汇总表!G:G,0),1),"")</f>
        <v>44770</v>
      </c>
      <c r="J111" s="5" t="str">
        <f>IF(G111="","",IF(SUMIFS(H:H,G:G,G111)=SUMIFS([3]流水汇总表!D:D,[3]流水汇总表!G:G,G111),"通过","不通过"))</f>
        <v>通过</v>
      </c>
      <c r="K111" s="20" t="str">
        <f ca="1" t="shared" si="2"/>
        <v>已还款</v>
      </c>
      <c r="L111" s="3">
        <f>VLOOKUP(C111,网约车!D:Q,14,0)</f>
        <v>2700</v>
      </c>
      <c r="M111" s="3">
        <f t="shared" si="3"/>
        <v>280</v>
      </c>
    </row>
    <row r="112" ht="14.25" spans="1:13">
      <c r="A112" s="13">
        <v>44770</v>
      </c>
      <c r="B112" s="28" t="s">
        <v>5069</v>
      </c>
      <c r="C112" s="28" t="s">
        <v>5657</v>
      </c>
      <c r="D112" s="14" t="s">
        <v>5658</v>
      </c>
      <c r="E112" s="15">
        <v>44739</v>
      </c>
      <c r="F112" s="14">
        <v>2980</v>
      </c>
      <c r="G112" s="16" t="s">
        <v>10535</v>
      </c>
      <c r="H112" s="3">
        <v>2980</v>
      </c>
      <c r="I112" s="19">
        <f>IFERROR(INDEX([3]流水汇总表!B:G,MATCH(G112,[3]流水汇总表!G:G,0),1),"")</f>
        <v>44770</v>
      </c>
      <c r="J112" s="5" t="str">
        <f>IF(G112="","",IF(SUMIFS(H:H,G:G,G112)=SUMIFS([3]流水汇总表!D:D,[3]流水汇总表!G:G,G112),"通过","不通过"))</f>
        <v>通过</v>
      </c>
      <c r="K112" s="20" t="str">
        <f ca="1" t="shared" si="2"/>
        <v>已还款</v>
      </c>
      <c r="L112" s="3">
        <f>VLOOKUP(C112,网约车!D:Q,14,0)</f>
        <v>2700</v>
      </c>
      <c r="M112" s="3">
        <f t="shared" si="3"/>
        <v>280</v>
      </c>
    </row>
    <row r="113" ht="14.25" spans="1:13">
      <c r="A113" s="13">
        <v>44770</v>
      </c>
      <c r="B113" s="28" t="s">
        <v>5069</v>
      </c>
      <c r="C113" s="28" t="s">
        <v>5617</v>
      </c>
      <c r="D113" s="14" t="s">
        <v>5618</v>
      </c>
      <c r="E113" s="15">
        <v>44739</v>
      </c>
      <c r="F113" s="14">
        <v>2980</v>
      </c>
      <c r="G113" s="16" t="s">
        <v>10535</v>
      </c>
      <c r="H113" s="3">
        <v>2980</v>
      </c>
      <c r="I113" s="19">
        <f>IFERROR(INDEX([3]流水汇总表!B:G,MATCH(G113,[3]流水汇总表!G:G,0),1),"")</f>
        <v>44770</v>
      </c>
      <c r="J113" s="5" t="str">
        <f>IF(G113="","",IF(SUMIFS(H:H,G:G,G113)=SUMIFS([3]流水汇总表!D:D,[3]流水汇总表!G:G,G113),"通过","不通过"))</f>
        <v>通过</v>
      </c>
      <c r="K113" s="20" t="str">
        <f ca="1" t="shared" si="2"/>
        <v>已还款</v>
      </c>
      <c r="L113" s="3">
        <f>VLOOKUP(C113,网约车!D:Q,14,0)</f>
        <v>2700</v>
      </c>
      <c r="M113" s="3">
        <f t="shared" si="3"/>
        <v>280</v>
      </c>
    </row>
    <row r="114" ht="14.25" spans="1:13">
      <c r="A114" s="13">
        <v>44770</v>
      </c>
      <c r="B114" s="28" t="s">
        <v>5069</v>
      </c>
      <c r="C114" s="28" t="s">
        <v>5659</v>
      </c>
      <c r="D114" s="14" t="s">
        <v>5660</v>
      </c>
      <c r="E114" s="15">
        <v>44739</v>
      </c>
      <c r="F114" s="14">
        <v>2980</v>
      </c>
      <c r="G114" s="16" t="s">
        <v>10535</v>
      </c>
      <c r="H114" s="3">
        <v>2980</v>
      </c>
      <c r="I114" s="19">
        <f>IFERROR(INDEX([3]流水汇总表!B:G,MATCH(G114,[3]流水汇总表!G:G,0),1),"")</f>
        <v>44770</v>
      </c>
      <c r="J114" s="5" t="str">
        <f>IF(G114="","",IF(SUMIFS(H:H,G:G,G114)=SUMIFS([3]流水汇总表!D:D,[3]流水汇总表!G:G,G114),"通过","不通过"))</f>
        <v>通过</v>
      </c>
      <c r="K114" s="20" t="str">
        <f ca="1" t="shared" si="2"/>
        <v>已还款</v>
      </c>
      <c r="L114" s="3">
        <f>VLOOKUP(C114,网约车!D:Q,14,0)</f>
        <v>2700</v>
      </c>
      <c r="M114" s="3">
        <f t="shared" si="3"/>
        <v>280</v>
      </c>
    </row>
    <row r="115" ht="14.25" spans="1:13">
      <c r="A115" s="13">
        <v>44770</v>
      </c>
      <c r="B115" s="28" t="s">
        <v>5069</v>
      </c>
      <c r="C115" s="14" t="s">
        <v>5073</v>
      </c>
      <c r="D115" s="14" t="s">
        <v>5074</v>
      </c>
      <c r="E115" s="15">
        <v>44740</v>
      </c>
      <c r="F115" s="14">
        <v>2980</v>
      </c>
      <c r="G115" s="16" t="s">
        <v>10535</v>
      </c>
      <c r="H115" s="3">
        <v>2980</v>
      </c>
      <c r="I115" s="19">
        <f>IFERROR(INDEX([3]流水汇总表!B:G,MATCH(G115,[3]流水汇总表!G:G,0),1),"")</f>
        <v>44770</v>
      </c>
      <c r="J115" s="5" t="str">
        <f>IF(G115="","",IF(SUMIFS(H:H,G:G,G115)=SUMIFS([3]流水汇总表!D:D,[3]流水汇总表!G:G,G115),"通过","不通过"))</f>
        <v>通过</v>
      </c>
      <c r="K115" s="20" t="str">
        <f ca="1" t="shared" si="2"/>
        <v>已还款</v>
      </c>
      <c r="L115" s="3">
        <f>VLOOKUP(C115,网约车!D:Q,14,0)</f>
        <v>2680</v>
      </c>
      <c r="M115" s="3">
        <f t="shared" si="3"/>
        <v>300</v>
      </c>
    </row>
    <row r="116" ht="14.25" spans="1:13">
      <c r="A116" s="13">
        <v>44770</v>
      </c>
      <c r="B116" s="28" t="s">
        <v>5069</v>
      </c>
      <c r="C116" s="14" t="s">
        <v>5067</v>
      </c>
      <c r="D116" s="14" t="s">
        <v>5068</v>
      </c>
      <c r="E116" s="15">
        <v>44740</v>
      </c>
      <c r="F116" s="14">
        <v>2980</v>
      </c>
      <c r="G116" s="16" t="s">
        <v>10535</v>
      </c>
      <c r="H116" s="3">
        <v>2980</v>
      </c>
      <c r="I116" s="19">
        <f>IFERROR(INDEX([3]流水汇总表!B:G,MATCH(G116,[3]流水汇总表!G:G,0),1),"")</f>
        <v>44770</v>
      </c>
      <c r="J116" s="5" t="str">
        <f>IF(G116="","",IF(SUMIFS(H:H,G:G,G116)=SUMIFS([3]流水汇总表!D:D,[3]流水汇总表!G:G,G116),"通过","不通过"))</f>
        <v>通过</v>
      </c>
      <c r="K116" s="20" t="str">
        <f ca="1" t="shared" si="2"/>
        <v>已还款</v>
      </c>
      <c r="L116" s="3">
        <f>VLOOKUP(C116,网约车!D:Q,14,0)</f>
        <v>2680</v>
      </c>
      <c r="M116" s="3">
        <f t="shared" si="3"/>
        <v>300</v>
      </c>
    </row>
    <row r="117" ht="14.25" spans="1:13">
      <c r="A117" s="13">
        <v>44770</v>
      </c>
      <c r="B117" s="28" t="s">
        <v>5069</v>
      </c>
      <c r="C117" s="14" t="s">
        <v>5208</v>
      </c>
      <c r="D117" s="14" t="s">
        <v>5209</v>
      </c>
      <c r="E117" s="15">
        <v>44740</v>
      </c>
      <c r="F117" s="14">
        <v>2980</v>
      </c>
      <c r="G117" s="16" t="s">
        <v>10535</v>
      </c>
      <c r="H117" s="3">
        <v>2980</v>
      </c>
      <c r="I117" s="19">
        <f>IFERROR(INDEX([3]流水汇总表!B:G,MATCH(G117,[3]流水汇总表!G:G,0),1),"")</f>
        <v>44770</v>
      </c>
      <c r="J117" s="5" t="str">
        <f>IF(G117="","",IF(SUMIFS(H:H,G:G,G117)=SUMIFS([3]流水汇总表!D:D,[3]流水汇总表!G:G,G117),"通过","不通过"))</f>
        <v>通过</v>
      </c>
      <c r="K117" s="20" t="str">
        <f ca="1" t="shared" si="2"/>
        <v>已还款</v>
      </c>
      <c r="L117" s="3">
        <f>VLOOKUP(C117,网约车!D:Q,14,0)</f>
        <v>2660</v>
      </c>
      <c r="M117" s="3">
        <f t="shared" si="3"/>
        <v>320</v>
      </c>
    </row>
    <row r="118" ht="14.25" spans="1:13">
      <c r="A118" s="13">
        <v>44770</v>
      </c>
      <c r="B118" s="28" t="s">
        <v>5069</v>
      </c>
      <c r="C118" s="14" t="s">
        <v>5183</v>
      </c>
      <c r="D118" s="14" t="s">
        <v>5184</v>
      </c>
      <c r="E118" s="15">
        <v>44740</v>
      </c>
      <c r="F118" s="14">
        <v>2980</v>
      </c>
      <c r="G118" s="16" t="s">
        <v>10535</v>
      </c>
      <c r="H118" s="3">
        <v>2980</v>
      </c>
      <c r="I118" s="19">
        <f>IFERROR(INDEX([3]流水汇总表!B:G,MATCH(G118,[3]流水汇总表!G:G,0),1),"")</f>
        <v>44770</v>
      </c>
      <c r="J118" s="5" t="str">
        <f>IF(G118="","",IF(SUMIFS(H:H,G:G,G118)=SUMIFS([3]流水汇总表!D:D,[3]流水汇总表!G:G,G118),"通过","不通过"))</f>
        <v>通过</v>
      </c>
      <c r="K118" s="20" t="str">
        <f ca="1" t="shared" si="2"/>
        <v>已还款</v>
      </c>
      <c r="L118" s="3">
        <f>VLOOKUP(C118,网约车!D:Q,14,0)</f>
        <v>2660</v>
      </c>
      <c r="M118" s="3">
        <f t="shared" si="3"/>
        <v>320</v>
      </c>
    </row>
    <row r="119" ht="14.25" spans="1:13">
      <c r="A119" s="13">
        <v>44770</v>
      </c>
      <c r="B119" s="28" t="s">
        <v>5069</v>
      </c>
      <c r="C119" s="14" t="s">
        <v>5655</v>
      </c>
      <c r="D119" s="14" t="s">
        <v>5656</v>
      </c>
      <c r="E119" s="15">
        <v>44740</v>
      </c>
      <c r="F119" s="14">
        <v>2980</v>
      </c>
      <c r="G119" s="16" t="s">
        <v>10535</v>
      </c>
      <c r="H119" s="3">
        <v>2980</v>
      </c>
      <c r="I119" s="19">
        <f>IFERROR(INDEX([3]流水汇总表!B:G,MATCH(G119,[3]流水汇总表!G:G,0),1),"")</f>
        <v>44770</v>
      </c>
      <c r="J119" s="5" t="str">
        <f>IF(G119="","",IF(SUMIFS(H:H,G:G,G119)=SUMIFS([3]流水汇总表!D:D,[3]流水汇总表!G:G,G119),"通过","不通过"))</f>
        <v>通过</v>
      </c>
      <c r="K119" s="20" t="str">
        <f ca="1" t="shared" si="2"/>
        <v>已还款</v>
      </c>
      <c r="L119" s="3">
        <f>VLOOKUP(C119,网约车!D:Q,14,0)</f>
        <v>2700</v>
      </c>
      <c r="M119" s="3">
        <f t="shared" si="3"/>
        <v>280</v>
      </c>
    </row>
    <row r="120" ht="14.25" spans="1:13">
      <c r="A120" s="13">
        <v>44770</v>
      </c>
      <c r="B120" s="28" t="s">
        <v>5069</v>
      </c>
      <c r="C120" s="14" t="s">
        <v>5653</v>
      </c>
      <c r="D120" s="14" t="s">
        <v>5654</v>
      </c>
      <c r="E120" s="15">
        <v>44740</v>
      </c>
      <c r="F120" s="14">
        <v>2980</v>
      </c>
      <c r="G120" s="16" t="s">
        <v>10535</v>
      </c>
      <c r="H120" s="3">
        <v>2980</v>
      </c>
      <c r="I120" s="19">
        <f>IFERROR(INDEX([3]流水汇总表!B:G,MATCH(G120,[3]流水汇总表!G:G,0),1),"")</f>
        <v>44770</v>
      </c>
      <c r="J120" s="5" t="str">
        <f>IF(G120="","",IF(SUMIFS(H:H,G:G,G120)=SUMIFS([3]流水汇总表!D:D,[3]流水汇总表!G:G,G120),"通过","不通过"))</f>
        <v>通过</v>
      </c>
      <c r="K120" s="20" t="str">
        <f ca="1" t="shared" si="2"/>
        <v>已还款</v>
      </c>
      <c r="L120" s="3">
        <f>VLOOKUP(C120,网约车!D:Q,14,0)</f>
        <v>2700</v>
      </c>
      <c r="M120" s="3">
        <f t="shared" si="3"/>
        <v>280</v>
      </c>
    </row>
    <row r="121" ht="14.25" spans="1:13">
      <c r="A121" s="13">
        <v>44770</v>
      </c>
      <c r="B121" s="28" t="s">
        <v>5069</v>
      </c>
      <c r="C121" s="14" t="s">
        <v>5647</v>
      </c>
      <c r="D121" s="14" t="s">
        <v>5648</v>
      </c>
      <c r="E121" s="15">
        <v>44740</v>
      </c>
      <c r="F121" s="14">
        <v>2980</v>
      </c>
      <c r="G121" s="16" t="s">
        <v>10535</v>
      </c>
      <c r="H121" s="3">
        <v>2980</v>
      </c>
      <c r="I121" s="19">
        <f>IFERROR(INDEX([3]流水汇总表!B:G,MATCH(G121,[3]流水汇总表!G:G,0),1),"")</f>
        <v>44770</v>
      </c>
      <c r="J121" s="5" t="str">
        <f>IF(G121="","",IF(SUMIFS(H:H,G:G,G121)=SUMIFS([3]流水汇总表!D:D,[3]流水汇总表!G:G,G121),"通过","不通过"))</f>
        <v>通过</v>
      </c>
      <c r="K121" s="20" t="str">
        <f ca="1" t="shared" si="2"/>
        <v>已还款</v>
      </c>
      <c r="L121" s="3">
        <f>VLOOKUP(C121,网约车!D:Q,14,0)</f>
        <v>2700</v>
      </c>
      <c r="M121" s="3">
        <f t="shared" si="3"/>
        <v>280</v>
      </c>
    </row>
    <row r="122" ht="14.25" spans="1:13">
      <c r="A122" s="13">
        <v>44770</v>
      </c>
      <c r="B122" s="28" t="s">
        <v>5069</v>
      </c>
      <c r="C122" s="14" t="s">
        <v>5643</v>
      </c>
      <c r="D122" s="14" t="s">
        <v>5644</v>
      </c>
      <c r="E122" s="15">
        <v>44740</v>
      </c>
      <c r="F122" s="14">
        <v>2980</v>
      </c>
      <c r="G122" s="16" t="s">
        <v>10535</v>
      </c>
      <c r="H122" s="3">
        <v>2980</v>
      </c>
      <c r="I122" s="19">
        <f>IFERROR(INDEX([3]流水汇总表!B:G,MATCH(G122,[3]流水汇总表!G:G,0),1),"")</f>
        <v>44770</v>
      </c>
      <c r="J122" s="5" t="str">
        <f>IF(G122="","",IF(SUMIFS(H:H,G:G,G122)=SUMIFS([3]流水汇总表!D:D,[3]流水汇总表!G:G,G122),"通过","不通过"))</f>
        <v>通过</v>
      </c>
      <c r="K122" s="20" t="str">
        <f ca="1" t="shared" si="2"/>
        <v>已还款</v>
      </c>
      <c r="L122" s="3">
        <f>VLOOKUP(C122,网约车!D:Q,14,0)</f>
        <v>2700</v>
      </c>
      <c r="M122" s="3">
        <f t="shared" si="3"/>
        <v>280</v>
      </c>
    </row>
    <row r="123" ht="14.25" spans="1:13">
      <c r="A123" s="13">
        <v>44770</v>
      </c>
      <c r="B123" s="28" t="s">
        <v>5069</v>
      </c>
      <c r="C123" s="14" t="s">
        <v>5600</v>
      </c>
      <c r="D123" s="14" t="s">
        <v>5601</v>
      </c>
      <c r="E123" s="15">
        <v>44740</v>
      </c>
      <c r="F123" s="14">
        <v>2980</v>
      </c>
      <c r="G123" s="16" t="s">
        <v>10535</v>
      </c>
      <c r="H123" s="3">
        <v>2980</v>
      </c>
      <c r="I123" s="19">
        <f>IFERROR(INDEX([3]流水汇总表!B:G,MATCH(G123,[3]流水汇总表!G:G,0),1),"")</f>
        <v>44770</v>
      </c>
      <c r="J123" s="5" t="str">
        <f>IF(G123="","",IF(SUMIFS(H:H,G:G,G123)=SUMIFS([3]流水汇总表!D:D,[3]流水汇总表!G:G,G123),"通过","不通过"))</f>
        <v>通过</v>
      </c>
      <c r="K123" s="20" t="str">
        <f ca="1" t="shared" si="2"/>
        <v>已还款</v>
      </c>
      <c r="L123" s="3">
        <f>VLOOKUP(C123,网约车!D:Q,14,0)</f>
        <v>2700</v>
      </c>
      <c r="M123" s="3">
        <f t="shared" si="3"/>
        <v>280</v>
      </c>
    </row>
    <row r="124" ht="14.25" spans="1:13">
      <c r="A124" s="13">
        <v>44770</v>
      </c>
      <c r="B124" s="28" t="s">
        <v>5069</v>
      </c>
      <c r="C124" s="14" t="s">
        <v>5595</v>
      </c>
      <c r="D124" s="14" t="s">
        <v>5596</v>
      </c>
      <c r="E124" s="15">
        <v>44740</v>
      </c>
      <c r="F124" s="14">
        <v>2980</v>
      </c>
      <c r="G124" s="16" t="s">
        <v>10535</v>
      </c>
      <c r="H124" s="3">
        <v>2980</v>
      </c>
      <c r="I124" s="19">
        <f>IFERROR(INDEX([3]流水汇总表!B:G,MATCH(G124,[3]流水汇总表!G:G,0),1),"")</f>
        <v>44770</v>
      </c>
      <c r="J124" s="5" t="str">
        <f>IF(G124="","",IF(SUMIFS(H:H,G:G,G124)=SUMIFS([3]流水汇总表!D:D,[3]流水汇总表!G:G,G124),"通过","不通过"))</f>
        <v>通过</v>
      </c>
      <c r="K124" s="20" t="str">
        <f ca="1" t="shared" si="2"/>
        <v>已还款</v>
      </c>
      <c r="L124" s="3">
        <f>VLOOKUP(C124,网约车!D:Q,14,0)</f>
        <v>2700</v>
      </c>
      <c r="M124" s="3">
        <f t="shared" si="3"/>
        <v>280</v>
      </c>
    </row>
    <row r="125" ht="14.25" spans="1:13">
      <c r="A125" s="13">
        <v>44770</v>
      </c>
      <c r="B125" s="28" t="s">
        <v>5069</v>
      </c>
      <c r="C125" s="14" t="s">
        <v>5510</v>
      </c>
      <c r="D125" s="14" t="s">
        <v>5511</v>
      </c>
      <c r="E125" s="15">
        <v>44740</v>
      </c>
      <c r="F125" s="14">
        <v>2980</v>
      </c>
      <c r="G125" s="16" t="s">
        <v>10535</v>
      </c>
      <c r="H125" s="3">
        <v>2980</v>
      </c>
      <c r="I125" s="19">
        <f>IFERROR(INDEX([3]流水汇总表!B:G,MATCH(G125,[3]流水汇总表!G:G,0),1),"")</f>
        <v>44770</v>
      </c>
      <c r="J125" s="5" t="str">
        <f>IF(G125="","",IF(SUMIFS(H:H,G:G,G125)=SUMIFS([3]流水汇总表!D:D,[3]流水汇总表!G:G,G125),"通过","不通过"))</f>
        <v>通过</v>
      </c>
      <c r="K125" s="20" t="str">
        <f ca="1" t="shared" si="2"/>
        <v>已还款</v>
      </c>
      <c r="L125" s="3">
        <f>VLOOKUP(C125,网约车!D:Q,14,0)</f>
        <v>2700</v>
      </c>
      <c r="M125" s="3">
        <f t="shared" si="3"/>
        <v>280</v>
      </c>
    </row>
    <row r="126" ht="14.25" spans="1:13">
      <c r="A126" s="13">
        <v>44770</v>
      </c>
      <c r="B126" s="28" t="s">
        <v>5069</v>
      </c>
      <c r="C126" s="14" t="s">
        <v>5508</v>
      </c>
      <c r="D126" s="14" t="s">
        <v>5509</v>
      </c>
      <c r="E126" s="15">
        <v>44740</v>
      </c>
      <c r="F126" s="14">
        <v>2980</v>
      </c>
      <c r="G126" s="16" t="s">
        <v>10535</v>
      </c>
      <c r="H126" s="3">
        <v>2980</v>
      </c>
      <c r="I126" s="19">
        <f>IFERROR(INDEX([3]流水汇总表!B:G,MATCH(G126,[3]流水汇总表!G:G,0),1),"")</f>
        <v>44770</v>
      </c>
      <c r="J126" s="5" t="str">
        <f>IF(G126="","",IF(SUMIFS(H:H,G:G,G126)=SUMIFS([3]流水汇总表!D:D,[3]流水汇总表!G:G,G126),"通过","不通过"))</f>
        <v>通过</v>
      </c>
      <c r="K126" s="20" t="str">
        <f ca="1" t="shared" si="2"/>
        <v>已还款</v>
      </c>
      <c r="L126" s="3">
        <f>VLOOKUP(C126,网约车!D:Q,14,0)</f>
        <v>2700</v>
      </c>
      <c r="M126" s="3">
        <f t="shared" si="3"/>
        <v>280</v>
      </c>
    </row>
    <row r="127" ht="14.25" spans="1:13">
      <c r="A127" s="13">
        <v>44770</v>
      </c>
      <c r="B127" s="28" t="s">
        <v>5069</v>
      </c>
      <c r="C127" s="14" t="s">
        <v>5506</v>
      </c>
      <c r="D127" s="14" t="s">
        <v>5507</v>
      </c>
      <c r="E127" s="15">
        <v>44740</v>
      </c>
      <c r="F127" s="14">
        <v>2980</v>
      </c>
      <c r="G127" s="16" t="s">
        <v>10535</v>
      </c>
      <c r="H127" s="3">
        <v>2980</v>
      </c>
      <c r="I127" s="19">
        <f>IFERROR(INDEX([3]流水汇总表!B:G,MATCH(G127,[3]流水汇总表!G:G,0),1),"")</f>
        <v>44770</v>
      </c>
      <c r="J127" s="5" t="str">
        <f>IF(G127="","",IF(SUMIFS(H:H,G:G,G127)=SUMIFS([3]流水汇总表!D:D,[3]流水汇总表!G:G,G127),"通过","不通过"))</f>
        <v>通过</v>
      </c>
      <c r="K127" s="20" t="str">
        <f ca="1" t="shared" si="2"/>
        <v>已还款</v>
      </c>
      <c r="L127" s="3">
        <f>VLOOKUP(C127,网约车!D:Q,14,0)</f>
        <v>2700</v>
      </c>
      <c r="M127" s="3">
        <f t="shared" si="3"/>
        <v>280</v>
      </c>
    </row>
    <row r="128" ht="14.25" spans="1:13">
      <c r="A128" s="13">
        <v>44770</v>
      </c>
      <c r="B128" s="28" t="s">
        <v>5069</v>
      </c>
      <c r="C128" s="14" t="s">
        <v>5504</v>
      </c>
      <c r="D128" s="14" t="s">
        <v>5505</v>
      </c>
      <c r="E128" s="15">
        <v>44740</v>
      </c>
      <c r="F128" s="14">
        <v>2980</v>
      </c>
      <c r="G128" s="16" t="s">
        <v>10535</v>
      </c>
      <c r="H128" s="3">
        <v>2980</v>
      </c>
      <c r="I128" s="19">
        <f>IFERROR(INDEX([3]流水汇总表!B:G,MATCH(G128,[3]流水汇总表!G:G,0),1),"")</f>
        <v>44770</v>
      </c>
      <c r="J128" s="5" t="str">
        <f>IF(G128="","",IF(SUMIFS(H:H,G:G,G128)=SUMIFS([3]流水汇总表!D:D,[3]流水汇总表!G:G,G128),"通过","不通过"))</f>
        <v>通过</v>
      </c>
      <c r="K128" s="20" t="str">
        <f ca="1" t="shared" si="2"/>
        <v>已还款</v>
      </c>
      <c r="L128" s="3">
        <f>VLOOKUP(C128,网约车!D:Q,14,0)</f>
        <v>2700</v>
      </c>
      <c r="M128" s="3">
        <f t="shared" si="3"/>
        <v>280</v>
      </c>
    </row>
    <row r="129" ht="14.25" spans="1:13">
      <c r="A129" s="13">
        <v>44770</v>
      </c>
      <c r="B129" s="28" t="s">
        <v>5069</v>
      </c>
      <c r="C129" s="14" t="s">
        <v>5502</v>
      </c>
      <c r="D129" s="14" t="s">
        <v>5503</v>
      </c>
      <c r="E129" s="15">
        <v>44740</v>
      </c>
      <c r="F129" s="14">
        <v>2980</v>
      </c>
      <c r="G129" s="16" t="s">
        <v>10535</v>
      </c>
      <c r="H129" s="3">
        <v>2980</v>
      </c>
      <c r="I129" s="19">
        <f>IFERROR(INDEX([3]流水汇总表!B:G,MATCH(G129,[3]流水汇总表!G:G,0),1),"")</f>
        <v>44770</v>
      </c>
      <c r="J129" s="5" t="str">
        <f>IF(G129="","",IF(SUMIFS(H:H,G:G,G129)=SUMIFS([3]流水汇总表!D:D,[3]流水汇总表!G:G,G129),"通过","不通过"))</f>
        <v>通过</v>
      </c>
      <c r="K129" s="20" t="str">
        <f ca="1" t="shared" si="2"/>
        <v>已还款</v>
      </c>
      <c r="L129" s="3">
        <f>VLOOKUP(C129,网约车!D:Q,14,0)</f>
        <v>2700</v>
      </c>
      <c r="M129" s="3">
        <f t="shared" si="3"/>
        <v>280</v>
      </c>
    </row>
    <row r="130" ht="14.25" spans="1:13">
      <c r="A130" s="13">
        <v>44770</v>
      </c>
      <c r="B130" s="28" t="s">
        <v>5069</v>
      </c>
      <c r="C130" s="14" t="s">
        <v>5500</v>
      </c>
      <c r="D130" s="14" t="s">
        <v>5501</v>
      </c>
      <c r="E130" s="15">
        <v>44740</v>
      </c>
      <c r="F130" s="14">
        <v>2980</v>
      </c>
      <c r="G130" s="16" t="s">
        <v>10535</v>
      </c>
      <c r="H130" s="3">
        <v>2980</v>
      </c>
      <c r="I130" s="19">
        <f>IFERROR(INDEX([3]流水汇总表!B:G,MATCH(G130,[3]流水汇总表!G:G,0),1),"")</f>
        <v>44770</v>
      </c>
      <c r="J130" s="5" t="str">
        <f>IF(G130="","",IF(SUMIFS(H:H,G:G,G130)=SUMIFS([3]流水汇总表!D:D,[3]流水汇总表!G:G,G130),"通过","不通过"))</f>
        <v>通过</v>
      </c>
      <c r="K130" s="20" t="str">
        <f ca="1" t="shared" ref="K130:K193" si="4">IF(AND(I130&lt;=A130),"已还款",IF(AND(TODAY()&gt;=A130,I130=""),"已逾期",IF(AND(TODAY()&gt;A130,I130&gt;A130),"逾期已还款",IF(AND(TODAY()&lt;A130),"即将到期",""))))</f>
        <v>已还款</v>
      </c>
      <c r="L130" s="3">
        <f>VLOOKUP(C130,网约车!D:Q,14,0)</f>
        <v>2700</v>
      </c>
      <c r="M130" s="3">
        <f t="shared" si="3"/>
        <v>280</v>
      </c>
    </row>
    <row r="131" ht="14.25" spans="1:13">
      <c r="A131" s="13">
        <v>44770</v>
      </c>
      <c r="B131" s="28" t="s">
        <v>5069</v>
      </c>
      <c r="C131" s="14" t="s">
        <v>5498</v>
      </c>
      <c r="D131" s="14" t="s">
        <v>5499</v>
      </c>
      <c r="E131" s="15">
        <v>44740</v>
      </c>
      <c r="F131" s="14">
        <v>2980</v>
      </c>
      <c r="G131" s="16" t="s">
        <v>10535</v>
      </c>
      <c r="H131" s="3">
        <v>2980</v>
      </c>
      <c r="I131" s="19">
        <f>IFERROR(INDEX([3]流水汇总表!B:G,MATCH(G131,[3]流水汇总表!G:G,0),1),"")</f>
        <v>44770</v>
      </c>
      <c r="J131" s="5" t="str">
        <f>IF(G131="","",IF(SUMIFS(H:H,G:G,G131)=SUMIFS([3]流水汇总表!D:D,[3]流水汇总表!G:G,G131),"通过","不通过"))</f>
        <v>通过</v>
      </c>
      <c r="K131" s="20" t="str">
        <f ca="1" t="shared" si="4"/>
        <v>已还款</v>
      </c>
      <c r="L131" s="3">
        <f>VLOOKUP(C131,网约车!D:Q,14,0)</f>
        <v>2700</v>
      </c>
      <c r="M131" s="3">
        <f t="shared" ref="M131:M194" si="5">H131-L131</f>
        <v>280</v>
      </c>
    </row>
    <row r="132" ht="14.25" spans="1:13">
      <c r="A132" s="13">
        <v>44770</v>
      </c>
      <c r="B132" s="28" t="s">
        <v>5069</v>
      </c>
      <c r="C132" s="14" t="s">
        <v>5494</v>
      </c>
      <c r="D132" s="14" t="s">
        <v>5495</v>
      </c>
      <c r="E132" s="15">
        <v>44740</v>
      </c>
      <c r="F132" s="14">
        <v>2980</v>
      </c>
      <c r="G132" s="16" t="s">
        <v>10535</v>
      </c>
      <c r="H132" s="3">
        <v>2980</v>
      </c>
      <c r="I132" s="19">
        <f>IFERROR(INDEX([3]流水汇总表!B:G,MATCH(G132,[3]流水汇总表!G:G,0),1),"")</f>
        <v>44770</v>
      </c>
      <c r="J132" s="5" t="str">
        <f>IF(G132="","",IF(SUMIFS(H:H,G:G,G132)=SUMIFS([3]流水汇总表!D:D,[3]流水汇总表!G:G,G132),"通过","不通过"))</f>
        <v>通过</v>
      </c>
      <c r="K132" s="20" t="str">
        <f ca="1" t="shared" si="4"/>
        <v>已还款</v>
      </c>
      <c r="L132" s="3">
        <f>VLOOKUP(C132,网约车!D:Q,14,0)</f>
        <v>2700</v>
      </c>
      <c r="M132" s="3">
        <f t="shared" si="5"/>
        <v>280</v>
      </c>
    </row>
    <row r="133" ht="14.25" spans="1:13">
      <c r="A133" s="13">
        <v>44770</v>
      </c>
      <c r="B133" s="28" t="s">
        <v>5069</v>
      </c>
      <c r="C133" s="14" t="s">
        <v>5532</v>
      </c>
      <c r="D133" s="14" t="s">
        <v>5533</v>
      </c>
      <c r="E133" s="15">
        <v>44740</v>
      </c>
      <c r="F133" s="14">
        <v>2980</v>
      </c>
      <c r="G133" s="16" t="s">
        <v>10535</v>
      </c>
      <c r="H133" s="3">
        <v>2980</v>
      </c>
      <c r="I133" s="19">
        <f>IFERROR(INDEX([3]流水汇总表!B:G,MATCH(G133,[3]流水汇总表!G:G,0),1),"")</f>
        <v>44770</v>
      </c>
      <c r="J133" s="5" t="str">
        <f>IF(G133="","",IF(SUMIFS(H:H,G:G,G133)=SUMIFS([3]流水汇总表!D:D,[3]流水汇总表!G:G,G133),"通过","不通过"))</f>
        <v>通过</v>
      </c>
      <c r="K133" s="20" t="str">
        <f ca="1" t="shared" si="4"/>
        <v>已还款</v>
      </c>
      <c r="L133" s="3">
        <f>VLOOKUP(C133,网约车!D:Q,14,0)</f>
        <v>2700</v>
      </c>
      <c r="M133" s="3">
        <f t="shared" si="5"/>
        <v>280</v>
      </c>
    </row>
    <row r="134" ht="14.25" spans="1:13">
      <c r="A134" s="13">
        <v>44770</v>
      </c>
      <c r="B134" s="28" t="s">
        <v>5069</v>
      </c>
      <c r="C134" s="14" t="s">
        <v>5530</v>
      </c>
      <c r="D134" s="14" t="s">
        <v>5531</v>
      </c>
      <c r="E134" s="15">
        <v>44740</v>
      </c>
      <c r="F134" s="14">
        <v>2980</v>
      </c>
      <c r="G134" s="16" t="s">
        <v>10535</v>
      </c>
      <c r="H134" s="3">
        <v>2980</v>
      </c>
      <c r="I134" s="19">
        <f>IFERROR(INDEX([3]流水汇总表!B:G,MATCH(G134,[3]流水汇总表!G:G,0),1),"")</f>
        <v>44770</v>
      </c>
      <c r="J134" s="5" t="str">
        <f>IF(G134="","",IF(SUMIFS(H:H,G:G,G134)=SUMIFS([3]流水汇总表!D:D,[3]流水汇总表!G:G,G134),"通过","不通过"))</f>
        <v>通过</v>
      </c>
      <c r="K134" s="20" t="str">
        <f ca="1" t="shared" si="4"/>
        <v>已还款</v>
      </c>
      <c r="L134" s="3">
        <f>VLOOKUP(C134,网约车!D:Q,14,0)</f>
        <v>2700</v>
      </c>
      <c r="M134" s="3">
        <f t="shared" si="5"/>
        <v>280</v>
      </c>
    </row>
    <row r="135" ht="14.25" spans="1:13">
      <c r="A135" s="13">
        <v>44770</v>
      </c>
      <c r="B135" s="28" t="s">
        <v>5069</v>
      </c>
      <c r="C135" s="14" t="s">
        <v>5524</v>
      </c>
      <c r="D135" s="14" t="s">
        <v>5525</v>
      </c>
      <c r="E135" s="15">
        <v>44740</v>
      </c>
      <c r="F135" s="14">
        <v>2980</v>
      </c>
      <c r="G135" s="16" t="s">
        <v>10535</v>
      </c>
      <c r="H135" s="3">
        <v>2980</v>
      </c>
      <c r="I135" s="19">
        <f>IFERROR(INDEX([3]流水汇总表!B:G,MATCH(G135,[3]流水汇总表!G:G,0),1),"")</f>
        <v>44770</v>
      </c>
      <c r="J135" s="5" t="str">
        <f>IF(G135="","",IF(SUMIFS(H:H,G:G,G135)=SUMIFS([3]流水汇总表!D:D,[3]流水汇总表!G:G,G135),"通过","不通过"))</f>
        <v>通过</v>
      </c>
      <c r="K135" s="20" t="str">
        <f ca="1" t="shared" si="4"/>
        <v>已还款</v>
      </c>
      <c r="L135" s="3">
        <f>VLOOKUP(C135,网约车!D:Q,14,0)</f>
        <v>2700</v>
      </c>
      <c r="M135" s="3">
        <f t="shared" si="5"/>
        <v>280</v>
      </c>
    </row>
    <row r="136" ht="14.25" spans="1:13">
      <c r="A136" s="13">
        <v>44770</v>
      </c>
      <c r="B136" s="28" t="s">
        <v>5069</v>
      </c>
      <c r="C136" s="14" t="s">
        <v>5593</v>
      </c>
      <c r="D136" s="14" t="s">
        <v>5594</v>
      </c>
      <c r="E136" s="15">
        <v>44740</v>
      </c>
      <c r="F136" s="14">
        <v>2980</v>
      </c>
      <c r="G136" s="16" t="s">
        <v>10535</v>
      </c>
      <c r="H136" s="3">
        <v>2980</v>
      </c>
      <c r="I136" s="19">
        <f>IFERROR(INDEX([3]流水汇总表!B:G,MATCH(G136,[3]流水汇总表!G:G,0),1),"")</f>
        <v>44770</v>
      </c>
      <c r="J136" s="5" t="str">
        <f>IF(G136="","",IF(SUMIFS(H:H,G:G,G136)=SUMIFS([3]流水汇总表!D:D,[3]流水汇总表!G:G,G136),"通过","不通过"))</f>
        <v>通过</v>
      </c>
      <c r="K136" s="20" t="str">
        <f ca="1" t="shared" si="4"/>
        <v>已还款</v>
      </c>
      <c r="L136" s="3">
        <f>VLOOKUP(C136,网约车!D:Q,14,0)</f>
        <v>2700</v>
      </c>
      <c r="M136" s="3">
        <f t="shared" si="5"/>
        <v>280</v>
      </c>
    </row>
    <row r="137" ht="14.25" spans="1:13">
      <c r="A137" s="13">
        <v>44770</v>
      </c>
      <c r="B137" s="28" t="s">
        <v>5069</v>
      </c>
      <c r="C137" s="14" t="s">
        <v>5635</v>
      </c>
      <c r="D137" s="14" t="s">
        <v>5636</v>
      </c>
      <c r="E137" s="15">
        <v>44740</v>
      </c>
      <c r="F137" s="14">
        <v>2980</v>
      </c>
      <c r="G137" s="16" t="s">
        <v>10535</v>
      </c>
      <c r="H137" s="3">
        <v>2980</v>
      </c>
      <c r="I137" s="19">
        <f>IFERROR(INDEX([3]流水汇总表!B:G,MATCH(G137,[3]流水汇总表!G:G,0),1),"")</f>
        <v>44770</v>
      </c>
      <c r="J137" s="5" t="str">
        <f>IF(G137="","",IF(SUMIFS(H:H,G:G,G137)=SUMIFS([3]流水汇总表!D:D,[3]流水汇总表!G:G,G137),"通过","不通过"))</f>
        <v>通过</v>
      </c>
      <c r="K137" s="20" t="str">
        <f ca="1" t="shared" si="4"/>
        <v>已还款</v>
      </c>
      <c r="L137" s="3">
        <f>VLOOKUP(C137,网约车!D:Q,14,0)</f>
        <v>2700</v>
      </c>
      <c r="M137" s="3">
        <f t="shared" si="5"/>
        <v>280</v>
      </c>
    </row>
    <row r="138" ht="14.25" spans="1:13">
      <c r="A138" s="13">
        <v>44770</v>
      </c>
      <c r="B138" s="28" t="s">
        <v>5069</v>
      </c>
      <c r="C138" s="14" t="s">
        <v>5534</v>
      </c>
      <c r="D138" s="14" t="s">
        <v>5535</v>
      </c>
      <c r="E138" s="15">
        <v>44740</v>
      </c>
      <c r="F138" s="14">
        <v>2980</v>
      </c>
      <c r="G138" s="16" t="s">
        <v>10535</v>
      </c>
      <c r="H138" s="3">
        <v>2980</v>
      </c>
      <c r="I138" s="19">
        <f>IFERROR(INDEX([3]流水汇总表!B:G,MATCH(G138,[3]流水汇总表!G:G,0),1),"")</f>
        <v>44770</v>
      </c>
      <c r="J138" s="5" t="str">
        <f>IF(G138="","",IF(SUMIFS(H:H,G:G,G138)=SUMIFS([3]流水汇总表!D:D,[3]流水汇总表!G:G,G138),"通过","不通过"))</f>
        <v>通过</v>
      </c>
      <c r="K138" s="20" t="str">
        <f ca="1" t="shared" si="4"/>
        <v>已还款</v>
      </c>
      <c r="L138" s="3">
        <f>VLOOKUP(C138,网约车!D:Q,14,0)</f>
        <v>2700</v>
      </c>
      <c r="M138" s="3">
        <f t="shared" si="5"/>
        <v>280</v>
      </c>
    </row>
    <row r="139" ht="14.25" spans="1:13">
      <c r="A139" s="13">
        <v>44770</v>
      </c>
      <c r="B139" s="28" t="s">
        <v>5069</v>
      </c>
      <c r="C139" s="14" t="s">
        <v>5520</v>
      </c>
      <c r="D139" s="14" t="s">
        <v>5521</v>
      </c>
      <c r="E139" s="15">
        <v>44740</v>
      </c>
      <c r="F139" s="14">
        <v>2980</v>
      </c>
      <c r="G139" s="16" t="s">
        <v>10535</v>
      </c>
      <c r="H139" s="3">
        <v>2980</v>
      </c>
      <c r="I139" s="19">
        <f>IFERROR(INDEX([3]流水汇总表!B:G,MATCH(G139,[3]流水汇总表!G:G,0),1),"")</f>
        <v>44770</v>
      </c>
      <c r="J139" s="5" t="str">
        <f>IF(G139="","",IF(SUMIFS(H:H,G:G,G139)=SUMIFS([3]流水汇总表!D:D,[3]流水汇总表!G:G,G139),"通过","不通过"))</f>
        <v>通过</v>
      </c>
      <c r="K139" s="20" t="str">
        <f ca="1" t="shared" si="4"/>
        <v>已还款</v>
      </c>
      <c r="L139" s="3">
        <f>VLOOKUP(C139,网约车!D:Q,14,0)</f>
        <v>2700</v>
      </c>
      <c r="M139" s="3">
        <f t="shared" si="5"/>
        <v>280</v>
      </c>
    </row>
    <row r="140" ht="14.25" spans="1:13">
      <c r="A140" s="13">
        <v>44770</v>
      </c>
      <c r="B140" s="28" t="s">
        <v>5069</v>
      </c>
      <c r="C140" s="14" t="s">
        <v>5586</v>
      </c>
      <c r="D140" s="14" t="s">
        <v>5587</v>
      </c>
      <c r="E140" s="15">
        <v>44740</v>
      </c>
      <c r="F140" s="14">
        <v>2980</v>
      </c>
      <c r="G140" s="16" t="s">
        <v>10535</v>
      </c>
      <c r="H140" s="3">
        <v>2980</v>
      </c>
      <c r="I140" s="19">
        <f>IFERROR(INDEX([3]流水汇总表!B:G,MATCH(G140,[3]流水汇总表!G:G,0),1),"")</f>
        <v>44770</v>
      </c>
      <c r="J140" s="5" t="str">
        <f>IF(G140="","",IF(SUMIFS(H:H,G:G,G140)=SUMIFS([3]流水汇总表!D:D,[3]流水汇总表!G:G,G140),"通过","不通过"))</f>
        <v>通过</v>
      </c>
      <c r="K140" s="20" t="str">
        <f ca="1" t="shared" si="4"/>
        <v>已还款</v>
      </c>
      <c r="L140" s="3">
        <f>VLOOKUP(C140,网约车!D:Q,14,0)</f>
        <v>2700</v>
      </c>
      <c r="M140" s="3">
        <f t="shared" si="5"/>
        <v>280</v>
      </c>
    </row>
    <row r="141" ht="14.25" spans="1:13">
      <c r="A141" s="13">
        <v>44770</v>
      </c>
      <c r="B141" s="28" t="s">
        <v>5069</v>
      </c>
      <c r="C141" s="14" t="s">
        <v>5580</v>
      </c>
      <c r="D141" s="14" t="s">
        <v>5581</v>
      </c>
      <c r="E141" s="15">
        <v>44740</v>
      </c>
      <c r="F141" s="14">
        <v>2980</v>
      </c>
      <c r="G141" s="16" t="s">
        <v>10535</v>
      </c>
      <c r="H141" s="3">
        <v>2980</v>
      </c>
      <c r="I141" s="19">
        <f>IFERROR(INDEX([3]流水汇总表!B:G,MATCH(G141,[3]流水汇总表!G:G,0),1),"")</f>
        <v>44770</v>
      </c>
      <c r="J141" s="5" t="str">
        <f>IF(G141="","",IF(SUMIFS(H:H,G:G,G141)=SUMIFS([3]流水汇总表!D:D,[3]流水汇总表!G:G,G141),"通过","不通过"))</f>
        <v>通过</v>
      </c>
      <c r="K141" s="20" t="str">
        <f ca="1" t="shared" si="4"/>
        <v>已还款</v>
      </c>
      <c r="L141" s="3">
        <f>VLOOKUP(C141,网约车!D:Q,14,0)</f>
        <v>2700</v>
      </c>
      <c r="M141" s="3">
        <f t="shared" si="5"/>
        <v>280</v>
      </c>
    </row>
    <row r="142" ht="14.25" spans="1:13">
      <c r="A142" s="13">
        <v>44770</v>
      </c>
      <c r="B142" s="28" t="s">
        <v>5069</v>
      </c>
      <c r="C142" s="14" t="s">
        <v>5536</v>
      </c>
      <c r="D142" s="14" t="s">
        <v>5537</v>
      </c>
      <c r="E142" s="15">
        <v>44740</v>
      </c>
      <c r="F142" s="14">
        <v>2980</v>
      </c>
      <c r="G142" s="16" t="s">
        <v>10535</v>
      </c>
      <c r="H142" s="3">
        <v>2980</v>
      </c>
      <c r="I142" s="19">
        <f>IFERROR(INDEX([3]流水汇总表!B:G,MATCH(G142,[3]流水汇总表!G:G,0),1),"")</f>
        <v>44770</v>
      </c>
      <c r="J142" s="5" t="str">
        <f>IF(G142="","",IF(SUMIFS(H:H,G:G,G142)=SUMIFS([3]流水汇总表!D:D,[3]流水汇总表!G:G,G142),"通过","不通过"))</f>
        <v>通过</v>
      </c>
      <c r="K142" s="20" t="str">
        <f ca="1" t="shared" si="4"/>
        <v>已还款</v>
      </c>
      <c r="L142" s="3">
        <f>VLOOKUP(C142,网约车!D:Q,14,0)</f>
        <v>2700</v>
      </c>
      <c r="M142" s="3">
        <f t="shared" si="5"/>
        <v>280</v>
      </c>
    </row>
    <row r="143" ht="14.25" spans="1:13">
      <c r="A143" s="13">
        <v>44770</v>
      </c>
      <c r="B143" s="28" t="s">
        <v>5069</v>
      </c>
      <c r="C143" s="14" t="s">
        <v>5576</v>
      </c>
      <c r="D143" s="14" t="s">
        <v>5577</v>
      </c>
      <c r="E143" s="15">
        <v>44740</v>
      </c>
      <c r="F143" s="14">
        <v>2980</v>
      </c>
      <c r="G143" s="16" t="s">
        <v>10535</v>
      </c>
      <c r="H143" s="3">
        <v>2980</v>
      </c>
      <c r="I143" s="19">
        <f>IFERROR(INDEX([3]流水汇总表!B:G,MATCH(G143,[3]流水汇总表!G:G,0),1),"")</f>
        <v>44770</v>
      </c>
      <c r="J143" s="5" t="str">
        <f>IF(G143="","",IF(SUMIFS(H:H,G:G,G143)=SUMIFS([3]流水汇总表!D:D,[3]流水汇总表!G:G,G143),"通过","不通过"))</f>
        <v>通过</v>
      </c>
      <c r="K143" s="20" t="str">
        <f ca="1" t="shared" si="4"/>
        <v>已还款</v>
      </c>
      <c r="L143" s="3">
        <f>VLOOKUP(C143,网约车!D:Q,14,0)</f>
        <v>2700</v>
      </c>
      <c r="M143" s="3">
        <f t="shared" si="5"/>
        <v>280</v>
      </c>
    </row>
    <row r="144" ht="14.25" spans="1:13">
      <c r="A144" s="13">
        <v>44770</v>
      </c>
      <c r="B144" s="28" t="s">
        <v>5069</v>
      </c>
      <c r="C144" s="14" t="s">
        <v>5489</v>
      </c>
      <c r="D144" s="14" t="s">
        <v>5490</v>
      </c>
      <c r="E144" s="15">
        <v>44740</v>
      </c>
      <c r="F144" s="14">
        <v>2980</v>
      </c>
      <c r="G144" s="16" t="s">
        <v>10535</v>
      </c>
      <c r="H144" s="3">
        <v>2980</v>
      </c>
      <c r="I144" s="19">
        <f>IFERROR(INDEX([3]流水汇总表!B:G,MATCH(G144,[3]流水汇总表!G:G,0),1),"")</f>
        <v>44770</v>
      </c>
      <c r="J144" s="5" t="str">
        <f>IF(G144="","",IF(SUMIFS(H:H,G:G,G144)=SUMIFS([3]流水汇总表!D:D,[3]流水汇总表!G:G,G144),"通过","不通过"))</f>
        <v>通过</v>
      </c>
      <c r="K144" s="20" t="str">
        <f ca="1" t="shared" si="4"/>
        <v>已还款</v>
      </c>
      <c r="L144" s="3">
        <f>VLOOKUP(C144,网约车!D:Q,14,0)</f>
        <v>2700</v>
      </c>
      <c r="M144" s="3">
        <f t="shared" si="5"/>
        <v>280</v>
      </c>
    </row>
    <row r="145" ht="14.25" spans="1:13">
      <c r="A145" s="13">
        <v>44770</v>
      </c>
      <c r="B145" s="28" t="s">
        <v>5084</v>
      </c>
      <c r="C145" s="14" t="s">
        <v>5085</v>
      </c>
      <c r="D145" s="14" t="s">
        <v>5086</v>
      </c>
      <c r="E145" s="15">
        <v>44741</v>
      </c>
      <c r="F145" s="14">
        <v>2980</v>
      </c>
      <c r="G145" s="16" t="s">
        <v>10535</v>
      </c>
      <c r="H145" s="3">
        <v>2980</v>
      </c>
      <c r="I145" s="19">
        <f>IFERROR(INDEX([3]流水汇总表!B:G,MATCH(G145,[3]流水汇总表!G:G,0),1),"")</f>
        <v>44770</v>
      </c>
      <c r="J145" s="5" t="str">
        <f>IF(G145="","",IF(SUMIFS(H:H,G:G,G145)=SUMIFS([3]流水汇总表!D:D,[3]流水汇总表!G:G,G145),"通过","不通过"))</f>
        <v>通过</v>
      </c>
      <c r="K145" s="20" t="str">
        <f ca="1" t="shared" si="4"/>
        <v>已还款</v>
      </c>
      <c r="L145" s="3">
        <f>VLOOKUP(C145,网约车!D:Q,14,0)</f>
        <v>2660</v>
      </c>
      <c r="M145" s="3">
        <f t="shared" si="5"/>
        <v>320</v>
      </c>
    </row>
    <row r="146" ht="14.25" spans="1:13">
      <c r="A146" s="13">
        <v>44770</v>
      </c>
      <c r="B146" s="39" t="s">
        <v>5084</v>
      </c>
      <c r="C146" s="14" t="s">
        <v>5079</v>
      </c>
      <c r="D146" s="14" t="s">
        <v>5080</v>
      </c>
      <c r="E146" s="15">
        <v>44741</v>
      </c>
      <c r="F146" s="14">
        <v>2980</v>
      </c>
      <c r="G146" s="16" t="s">
        <v>10535</v>
      </c>
      <c r="H146" s="3">
        <v>2980</v>
      </c>
      <c r="I146" s="19">
        <f>IFERROR(INDEX([3]流水汇总表!B:G,MATCH(G146,[3]流水汇总表!G:G,0),1),"")</f>
        <v>44770</v>
      </c>
      <c r="J146" s="5" t="str">
        <f>IF(G146="","",IF(SUMIFS(H:H,G:G,G146)=SUMIFS([3]流水汇总表!D:D,[3]流水汇总表!G:G,G146),"通过","不通过"))</f>
        <v>通过</v>
      </c>
      <c r="K146" s="20" t="str">
        <f ca="1" t="shared" si="4"/>
        <v>已还款</v>
      </c>
      <c r="L146" s="3">
        <f>VLOOKUP(C146,网约车!D:Q,14,0)</f>
        <v>2660</v>
      </c>
      <c r="M146" s="3">
        <f t="shared" si="5"/>
        <v>320</v>
      </c>
    </row>
    <row r="147" ht="14.25" spans="1:13">
      <c r="A147" s="13">
        <v>44770</v>
      </c>
      <c r="B147" s="39" t="s">
        <v>5084</v>
      </c>
      <c r="C147" s="14" t="s">
        <v>5126</v>
      </c>
      <c r="D147" s="14" t="s">
        <v>5127</v>
      </c>
      <c r="E147" s="15">
        <v>44741</v>
      </c>
      <c r="F147" s="14">
        <v>2980</v>
      </c>
      <c r="G147" s="16" t="s">
        <v>10535</v>
      </c>
      <c r="H147" s="3">
        <v>2980</v>
      </c>
      <c r="I147" s="19">
        <f>IFERROR(INDEX([3]流水汇总表!B:G,MATCH(G147,[3]流水汇总表!G:G,0),1),"")</f>
        <v>44770</v>
      </c>
      <c r="J147" s="5" t="str">
        <f>IF(G147="","",IF(SUMIFS(H:H,G:G,G147)=SUMIFS([3]流水汇总表!D:D,[3]流水汇总表!G:G,G147),"通过","不通过"))</f>
        <v>通过</v>
      </c>
      <c r="K147" s="20" t="str">
        <f ca="1" t="shared" si="4"/>
        <v>已还款</v>
      </c>
      <c r="L147" s="3">
        <f>VLOOKUP(C147,网约车!D:Q,14,0)</f>
        <v>2660</v>
      </c>
      <c r="M147" s="3">
        <f t="shared" si="5"/>
        <v>320</v>
      </c>
    </row>
    <row r="148" ht="14.25" spans="1:13">
      <c r="A148" s="13">
        <v>44770</v>
      </c>
      <c r="B148" s="39" t="s">
        <v>5084</v>
      </c>
      <c r="C148" s="14" t="s">
        <v>5114</v>
      </c>
      <c r="D148" s="14" t="s">
        <v>5115</v>
      </c>
      <c r="E148" s="15">
        <v>44741</v>
      </c>
      <c r="F148" s="14">
        <v>2980</v>
      </c>
      <c r="G148" s="16" t="s">
        <v>10535</v>
      </c>
      <c r="H148" s="3">
        <v>2980</v>
      </c>
      <c r="I148" s="19">
        <f>IFERROR(INDEX([3]流水汇总表!B:G,MATCH(G148,[3]流水汇总表!G:G,0),1),"")</f>
        <v>44770</v>
      </c>
      <c r="J148" s="5" t="str">
        <f>IF(G148="","",IF(SUMIFS(H:H,G:G,G148)=SUMIFS([3]流水汇总表!D:D,[3]流水汇总表!G:G,G148),"通过","不通过"))</f>
        <v>通过</v>
      </c>
      <c r="K148" s="20" t="str">
        <f ca="1" t="shared" si="4"/>
        <v>已还款</v>
      </c>
      <c r="L148" s="3">
        <f>VLOOKUP(C148,网约车!D:Q,14,0)</f>
        <v>2660</v>
      </c>
      <c r="M148" s="3">
        <f t="shared" si="5"/>
        <v>320</v>
      </c>
    </row>
    <row r="149" ht="14.25" spans="1:13">
      <c r="A149" s="13">
        <v>44770</v>
      </c>
      <c r="B149" s="39" t="s">
        <v>5084</v>
      </c>
      <c r="C149" s="14" t="s">
        <v>5118</v>
      </c>
      <c r="D149" s="14" t="s">
        <v>5119</v>
      </c>
      <c r="E149" s="15">
        <v>44741</v>
      </c>
      <c r="F149" s="14">
        <v>2980</v>
      </c>
      <c r="G149" s="16" t="s">
        <v>10535</v>
      </c>
      <c r="H149" s="3">
        <v>2980</v>
      </c>
      <c r="I149" s="19">
        <f>IFERROR(INDEX([3]流水汇总表!B:G,MATCH(G149,[3]流水汇总表!G:G,0),1),"")</f>
        <v>44770</v>
      </c>
      <c r="J149" s="5" t="str">
        <f>IF(G149="","",IF(SUMIFS(H:H,G:G,G149)=SUMIFS([3]流水汇总表!D:D,[3]流水汇总表!G:G,G149),"通过","不通过"))</f>
        <v>通过</v>
      </c>
      <c r="K149" s="20" t="str">
        <f ca="1" t="shared" si="4"/>
        <v>已还款</v>
      </c>
      <c r="L149" s="3">
        <f>VLOOKUP(C149,网约车!D:Q,14,0)</f>
        <v>2660</v>
      </c>
      <c r="M149" s="3">
        <f t="shared" si="5"/>
        <v>320</v>
      </c>
    </row>
    <row r="150" ht="14.25" spans="1:13">
      <c r="A150" s="13">
        <v>44770</v>
      </c>
      <c r="B150" s="39" t="s">
        <v>5084</v>
      </c>
      <c r="C150" s="14" t="s">
        <v>5133</v>
      </c>
      <c r="D150" s="14" t="s">
        <v>5134</v>
      </c>
      <c r="E150" s="15">
        <v>44741</v>
      </c>
      <c r="F150" s="14">
        <v>2980</v>
      </c>
      <c r="G150" s="16" t="s">
        <v>10535</v>
      </c>
      <c r="H150" s="3">
        <v>2980</v>
      </c>
      <c r="I150" s="19">
        <f>IFERROR(INDEX([3]流水汇总表!B:G,MATCH(G150,[3]流水汇总表!G:G,0),1),"")</f>
        <v>44770</v>
      </c>
      <c r="J150" s="5" t="str">
        <f>IF(G150="","",IF(SUMIFS(H:H,G:G,G150)=SUMIFS([3]流水汇总表!D:D,[3]流水汇总表!G:G,G150),"通过","不通过"))</f>
        <v>通过</v>
      </c>
      <c r="K150" s="20" t="str">
        <f ca="1" t="shared" si="4"/>
        <v>已还款</v>
      </c>
      <c r="L150" s="3">
        <f>VLOOKUP(C150,网约车!D:Q,14,0)</f>
        <v>2660</v>
      </c>
      <c r="M150" s="3">
        <f t="shared" si="5"/>
        <v>320</v>
      </c>
    </row>
    <row r="151" ht="14.25" spans="1:13">
      <c r="A151" s="13">
        <v>44770</v>
      </c>
      <c r="B151" s="39" t="s">
        <v>5084</v>
      </c>
      <c r="C151" s="14" t="s">
        <v>5135</v>
      </c>
      <c r="D151" s="14" t="s">
        <v>5136</v>
      </c>
      <c r="E151" s="15">
        <v>44741</v>
      </c>
      <c r="F151" s="14">
        <v>2980</v>
      </c>
      <c r="G151" s="16" t="s">
        <v>10535</v>
      </c>
      <c r="H151" s="3">
        <v>2980</v>
      </c>
      <c r="I151" s="19">
        <f>IFERROR(INDEX([3]流水汇总表!B:G,MATCH(G151,[3]流水汇总表!G:G,0),1),"")</f>
        <v>44770</v>
      </c>
      <c r="J151" s="5" t="str">
        <f>IF(G151="","",IF(SUMIFS(H:H,G:G,G151)=SUMIFS([3]流水汇总表!D:D,[3]流水汇总表!G:G,G151),"通过","不通过"))</f>
        <v>通过</v>
      </c>
      <c r="K151" s="20" t="str">
        <f ca="1" t="shared" si="4"/>
        <v>已还款</v>
      </c>
      <c r="L151" s="3">
        <f>VLOOKUP(C151,网约车!D:Q,14,0)</f>
        <v>2660</v>
      </c>
      <c r="M151" s="3">
        <f t="shared" si="5"/>
        <v>320</v>
      </c>
    </row>
    <row r="152" ht="14.25" spans="1:13">
      <c r="A152" s="13">
        <v>44770</v>
      </c>
      <c r="B152" s="39" t="s">
        <v>5084</v>
      </c>
      <c r="C152" s="14" t="s">
        <v>5112</v>
      </c>
      <c r="D152" s="14" t="s">
        <v>5113</v>
      </c>
      <c r="E152" s="15">
        <v>44741</v>
      </c>
      <c r="F152" s="14">
        <v>2980</v>
      </c>
      <c r="G152" s="16" t="s">
        <v>10535</v>
      </c>
      <c r="H152" s="3">
        <v>2980</v>
      </c>
      <c r="I152" s="19">
        <f>IFERROR(INDEX([3]流水汇总表!B:G,MATCH(G152,[3]流水汇总表!G:G,0),1),"")</f>
        <v>44770</v>
      </c>
      <c r="J152" s="5" t="str">
        <f>IF(G152="","",IF(SUMIFS(H:H,G:G,G152)=SUMIFS([3]流水汇总表!D:D,[3]流水汇总表!G:G,G152),"通过","不通过"))</f>
        <v>通过</v>
      </c>
      <c r="K152" s="20" t="str">
        <f ca="1" t="shared" si="4"/>
        <v>已还款</v>
      </c>
      <c r="L152" s="3">
        <f>VLOOKUP(C152,网约车!D:Q,14,0)</f>
        <v>2660</v>
      </c>
      <c r="M152" s="3">
        <f t="shared" si="5"/>
        <v>320</v>
      </c>
    </row>
    <row r="153" ht="14.25" spans="1:13">
      <c r="A153" s="13">
        <v>44770</v>
      </c>
      <c r="B153" s="39" t="s">
        <v>5084</v>
      </c>
      <c r="C153" s="14" t="s">
        <v>5124</v>
      </c>
      <c r="D153" s="14" t="s">
        <v>5125</v>
      </c>
      <c r="E153" s="15">
        <v>44741</v>
      </c>
      <c r="F153" s="14">
        <v>2980</v>
      </c>
      <c r="G153" s="16" t="s">
        <v>10535</v>
      </c>
      <c r="H153" s="3">
        <v>2980</v>
      </c>
      <c r="I153" s="19">
        <f>IFERROR(INDEX([3]流水汇总表!B:G,MATCH(G153,[3]流水汇总表!G:G,0),1),"")</f>
        <v>44770</v>
      </c>
      <c r="J153" s="5" t="str">
        <f>IF(G153="","",IF(SUMIFS(H:H,G:G,G153)=SUMIFS([3]流水汇总表!D:D,[3]流水汇总表!G:G,G153),"通过","不通过"))</f>
        <v>通过</v>
      </c>
      <c r="K153" s="20" t="str">
        <f ca="1" t="shared" si="4"/>
        <v>已还款</v>
      </c>
      <c r="L153" s="3">
        <f>VLOOKUP(C153,网约车!D:Q,14,0)</f>
        <v>2660</v>
      </c>
      <c r="M153" s="3">
        <f t="shared" si="5"/>
        <v>320</v>
      </c>
    </row>
    <row r="154" ht="14.25" spans="1:13">
      <c r="A154" s="13">
        <v>44770</v>
      </c>
      <c r="B154" s="39" t="s">
        <v>5084</v>
      </c>
      <c r="C154" s="14" t="s">
        <v>5095</v>
      </c>
      <c r="D154" s="14" t="s">
        <v>5096</v>
      </c>
      <c r="E154" s="15">
        <v>44741</v>
      </c>
      <c r="F154" s="14">
        <v>2980</v>
      </c>
      <c r="G154" s="16" t="s">
        <v>10535</v>
      </c>
      <c r="H154" s="3">
        <v>2980</v>
      </c>
      <c r="I154" s="19">
        <f>IFERROR(INDEX([3]流水汇总表!B:G,MATCH(G154,[3]流水汇总表!G:G,0),1),"")</f>
        <v>44770</v>
      </c>
      <c r="J154" s="5" t="str">
        <f>IF(G154="","",IF(SUMIFS(H:H,G:G,G154)=SUMIFS([3]流水汇总表!D:D,[3]流水汇总表!G:G,G154),"通过","不通过"))</f>
        <v>通过</v>
      </c>
      <c r="K154" s="20" t="str">
        <f ca="1" t="shared" si="4"/>
        <v>已还款</v>
      </c>
      <c r="L154" s="3">
        <f>VLOOKUP(C154,网约车!D:Q,14,0)</f>
        <v>2660</v>
      </c>
      <c r="M154" s="3">
        <f t="shared" si="5"/>
        <v>320</v>
      </c>
    </row>
    <row r="155" ht="14.25" spans="1:13">
      <c r="A155" s="13">
        <v>44770</v>
      </c>
      <c r="B155" s="39" t="s">
        <v>5084</v>
      </c>
      <c r="C155" s="14" t="s">
        <v>5102</v>
      </c>
      <c r="D155" s="14" t="s">
        <v>5103</v>
      </c>
      <c r="E155" s="15">
        <v>44741</v>
      </c>
      <c r="F155" s="14">
        <v>2980</v>
      </c>
      <c r="G155" s="16" t="s">
        <v>10535</v>
      </c>
      <c r="H155" s="3">
        <v>2980</v>
      </c>
      <c r="I155" s="19">
        <f>IFERROR(INDEX([3]流水汇总表!B:G,MATCH(G155,[3]流水汇总表!G:G,0),1),"")</f>
        <v>44770</v>
      </c>
      <c r="J155" s="5" t="str">
        <f>IF(G155="","",IF(SUMIFS(H:H,G:G,G155)=SUMIFS([3]流水汇总表!D:D,[3]流水汇总表!G:G,G155),"通过","不通过"))</f>
        <v>通过</v>
      </c>
      <c r="K155" s="20" t="str">
        <f ca="1" t="shared" si="4"/>
        <v>已还款</v>
      </c>
      <c r="L155" s="3">
        <f>VLOOKUP(C155,网约车!D:Q,14,0)</f>
        <v>2660</v>
      </c>
      <c r="M155" s="3">
        <f t="shared" si="5"/>
        <v>320</v>
      </c>
    </row>
    <row r="156" ht="14.25" spans="1:13">
      <c r="A156" s="13">
        <v>44770</v>
      </c>
      <c r="B156" s="39" t="s">
        <v>5084</v>
      </c>
      <c r="C156" s="14" t="s">
        <v>5104</v>
      </c>
      <c r="D156" s="14" t="s">
        <v>5105</v>
      </c>
      <c r="E156" s="15">
        <v>44741</v>
      </c>
      <c r="F156" s="14">
        <v>2980</v>
      </c>
      <c r="G156" s="16" t="s">
        <v>10535</v>
      </c>
      <c r="H156" s="3">
        <v>2980</v>
      </c>
      <c r="I156" s="19">
        <f>IFERROR(INDEX([3]流水汇总表!B:G,MATCH(G156,[3]流水汇总表!G:G,0),1),"")</f>
        <v>44770</v>
      </c>
      <c r="J156" s="5" t="str">
        <f>IF(G156="","",IF(SUMIFS(H:H,G:G,G156)=SUMIFS([3]流水汇总表!D:D,[3]流水汇总表!G:G,G156),"通过","不通过"))</f>
        <v>通过</v>
      </c>
      <c r="K156" s="20" t="str">
        <f ca="1" t="shared" si="4"/>
        <v>已还款</v>
      </c>
      <c r="L156" s="3">
        <f>VLOOKUP(C156,网约车!D:Q,14,0)</f>
        <v>2660</v>
      </c>
      <c r="M156" s="3">
        <f t="shared" si="5"/>
        <v>320</v>
      </c>
    </row>
    <row r="157" ht="14.25" spans="1:13">
      <c r="A157" s="13">
        <v>44770</v>
      </c>
      <c r="B157" s="39" t="s">
        <v>5084</v>
      </c>
      <c r="C157" s="14" t="s">
        <v>5093</v>
      </c>
      <c r="D157" s="14" t="s">
        <v>5094</v>
      </c>
      <c r="E157" s="15">
        <v>44741</v>
      </c>
      <c r="F157" s="14">
        <v>2980</v>
      </c>
      <c r="G157" s="16" t="s">
        <v>10535</v>
      </c>
      <c r="H157" s="3">
        <v>2980</v>
      </c>
      <c r="I157" s="19">
        <f>IFERROR(INDEX([3]流水汇总表!B:G,MATCH(G157,[3]流水汇总表!G:G,0),1),"")</f>
        <v>44770</v>
      </c>
      <c r="J157" s="5" t="str">
        <f>IF(G157="","",IF(SUMIFS(H:H,G:G,G157)=SUMIFS([3]流水汇总表!D:D,[3]流水汇总表!G:G,G157),"通过","不通过"))</f>
        <v>通过</v>
      </c>
      <c r="K157" s="20" t="str">
        <f ca="1" t="shared" si="4"/>
        <v>已还款</v>
      </c>
      <c r="L157" s="3">
        <f>VLOOKUP(C157,网约车!D:Q,14,0)</f>
        <v>2660</v>
      </c>
      <c r="M157" s="3">
        <f t="shared" si="5"/>
        <v>320</v>
      </c>
    </row>
    <row r="158" ht="14.25" spans="1:13">
      <c r="A158" s="13">
        <v>44770</v>
      </c>
      <c r="B158" s="39" t="s">
        <v>5084</v>
      </c>
      <c r="C158" s="14" t="s">
        <v>5097</v>
      </c>
      <c r="D158" s="14" t="s">
        <v>5098</v>
      </c>
      <c r="E158" s="15">
        <v>44741</v>
      </c>
      <c r="F158" s="14">
        <v>2980</v>
      </c>
      <c r="G158" s="16" t="s">
        <v>10535</v>
      </c>
      <c r="H158" s="3">
        <v>2980</v>
      </c>
      <c r="I158" s="19">
        <f>IFERROR(INDEX([3]流水汇总表!B:G,MATCH(G158,[3]流水汇总表!G:G,0),1),"")</f>
        <v>44770</v>
      </c>
      <c r="J158" s="5" t="str">
        <f>IF(G158="","",IF(SUMIFS(H:H,G:G,G158)=SUMIFS([3]流水汇总表!D:D,[3]流水汇总表!G:G,G158),"通过","不通过"))</f>
        <v>通过</v>
      </c>
      <c r="K158" s="20" t="str">
        <f ca="1" t="shared" si="4"/>
        <v>已还款</v>
      </c>
      <c r="L158" s="3">
        <f>VLOOKUP(C158,网约车!D:Q,14,0)</f>
        <v>2660</v>
      </c>
      <c r="M158" s="3">
        <f t="shared" si="5"/>
        <v>320</v>
      </c>
    </row>
    <row r="159" ht="14.25" spans="1:13">
      <c r="A159" s="13">
        <v>44770</v>
      </c>
      <c r="B159" s="39" t="s">
        <v>5084</v>
      </c>
      <c r="C159" s="28" t="s">
        <v>5669</v>
      </c>
      <c r="D159" s="14" t="s">
        <v>5670</v>
      </c>
      <c r="E159" s="15">
        <v>44741</v>
      </c>
      <c r="F159" s="14">
        <v>2980</v>
      </c>
      <c r="G159" s="16" t="s">
        <v>10535</v>
      </c>
      <c r="H159" s="3">
        <v>2980</v>
      </c>
      <c r="I159" s="19">
        <f>IFERROR(INDEX([3]流水汇总表!B:G,MATCH(G159,[3]流水汇总表!G:G,0),1),"")</f>
        <v>44770</v>
      </c>
      <c r="J159" s="5" t="str">
        <f>IF(G159="","",IF(SUMIFS(H:H,G:G,G159)=SUMIFS([3]流水汇总表!D:D,[3]流水汇总表!G:G,G159),"通过","不通过"))</f>
        <v>通过</v>
      </c>
      <c r="K159" s="20" t="str">
        <f ca="1" t="shared" si="4"/>
        <v>已还款</v>
      </c>
      <c r="L159" s="3">
        <f>VLOOKUP(C159,网约车!D:Q,14,0)</f>
        <v>2700</v>
      </c>
      <c r="M159" s="3">
        <f t="shared" si="5"/>
        <v>280</v>
      </c>
    </row>
    <row r="160" ht="14.25" spans="1:13">
      <c r="A160" s="13">
        <v>44770</v>
      </c>
      <c r="B160" s="14" t="s">
        <v>5084</v>
      </c>
      <c r="C160" s="14" t="s">
        <v>5106</v>
      </c>
      <c r="D160" s="14" t="s">
        <v>5107</v>
      </c>
      <c r="E160" s="15">
        <v>44742</v>
      </c>
      <c r="F160" s="14">
        <v>2980</v>
      </c>
      <c r="G160" s="16" t="s">
        <v>10535</v>
      </c>
      <c r="H160" s="3">
        <v>2980</v>
      </c>
      <c r="I160" s="19">
        <f>IFERROR(INDEX([3]流水汇总表!B:G,MATCH(G160,[3]流水汇总表!G:G,0),1),"")</f>
        <v>44770</v>
      </c>
      <c r="J160" s="5" t="str">
        <f>IF(G160="","",IF(SUMIFS(H:H,G:G,G160)=SUMIFS([3]流水汇总表!D:D,[3]流水汇总表!G:G,G160),"通过","不通过"))</f>
        <v>通过</v>
      </c>
      <c r="K160" s="20" t="str">
        <f ca="1" t="shared" si="4"/>
        <v>已还款</v>
      </c>
      <c r="L160" s="3">
        <f>VLOOKUP(C160,网约车!D:Q,14,0)</f>
        <v>2660</v>
      </c>
      <c r="M160" s="3">
        <f t="shared" si="5"/>
        <v>320</v>
      </c>
    </row>
    <row r="161" ht="14.25" spans="1:13">
      <c r="A161" s="13">
        <v>44770</v>
      </c>
      <c r="B161" s="14" t="s">
        <v>5084</v>
      </c>
      <c r="C161" s="14" t="s">
        <v>5137</v>
      </c>
      <c r="D161" s="14" t="s">
        <v>5138</v>
      </c>
      <c r="E161" s="15">
        <v>44742</v>
      </c>
      <c r="F161" s="14">
        <v>2980</v>
      </c>
      <c r="G161" s="16" t="s">
        <v>10535</v>
      </c>
      <c r="H161" s="3">
        <v>2980</v>
      </c>
      <c r="I161" s="19">
        <f>IFERROR(INDEX([3]流水汇总表!B:G,MATCH(G161,[3]流水汇总表!G:G,0),1),"")</f>
        <v>44770</v>
      </c>
      <c r="J161" s="5" t="str">
        <f>IF(G161="","",IF(SUMIFS(H:H,G:G,G161)=SUMIFS([3]流水汇总表!D:D,[3]流水汇总表!G:G,G161),"通过","不通过"))</f>
        <v>通过</v>
      </c>
      <c r="K161" s="20" t="str">
        <f ca="1" t="shared" si="4"/>
        <v>已还款</v>
      </c>
      <c r="L161" s="3">
        <f>VLOOKUP(C161,网约车!D:Q,14,0)</f>
        <v>2660</v>
      </c>
      <c r="M161" s="3">
        <f t="shared" si="5"/>
        <v>320</v>
      </c>
    </row>
    <row r="162" ht="14.25" spans="1:13">
      <c r="A162" s="13">
        <v>44770</v>
      </c>
      <c r="B162" s="14" t="s">
        <v>5084</v>
      </c>
      <c r="C162" s="14" t="s">
        <v>5453</v>
      </c>
      <c r="D162" s="14" t="s">
        <v>5454</v>
      </c>
      <c r="E162" s="15">
        <v>44742</v>
      </c>
      <c r="F162" s="14">
        <v>2980</v>
      </c>
      <c r="G162" s="16" t="s">
        <v>10535</v>
      </c>
      <c r="H162" s="3">
        <v>2980</v>
      </c>
      <c r="I162" s="19">
        <f>IFERROR(INDEX([3]流水汇总表!B:G,MATCH(G162,[3]流水汇总表!G:G,0),1),"")</f>
        <v>44770</v>
      </c>
      <c r="J162" s="5" t="str">
        <f>IF(G162="","",IF(SUMIFS(H:H,G:G,G162)=SUMIFS([3]流水汇总表!D:D,[3]流水汇总表!G:G,G162),"通过","不通过"))</f>
        <v>通过</v>
      </c>
      <c r="K162" s="20" t="str">
        <f ca="1" t="shared" si="4"/>
        <v>已还款</v>
      </c>
      <c r="L162" s="3">
        <f>VLOOKUP(C162,网约车!D:Q,14,0)</f>
        <v>2700</v>
      </c>
      <c r="M162" s="3">
        <f t="shared" si="5"/>
        <v>280</v>
      </c>
    </row>
    <row r="163" ht="14.25" spans="1:13">
      <c r="A163" s="13">
        <v>44770</v>
      </c>
      <c r="B163" s="14" t="s">
        <v>5084</v>
      </c>
      <c r="C163" s="14" t="s">
        <v>5451</v>
      </c>
      <c r="D163" s="14" t="s">
        <v>5452</v>
      </c>
      <c r="E163" s="15">
        <v>44742</v>
      </c>
      <c r="F163" s="14">
        <v>2980</v>
      </c>
      <c r="G163" s="16" t="s">
        <v>10535</v>
      </c>
      <c r="H163" s="3">
        <v>2980</v>
      </c>
      <c r="I163" s="19">
        <f>IFERROR(INDEX([3]流水汇总表!B:G,MATCH(G163,[3]流水汇总表!G:G,0),1),"")</f>
        <v>44770</v>
      </c>
      <c r="J163" s="5" t="str">
        <f>IF(G163="","",IF(SUMIFS(H:H,G:G,G163)=SUMIFS([3]流水汇总表!D:D,[3]流水汇总表!G:G,G163),"通过","不通过"))</f>
        <v>通过</v>
      </c>
      <c r="K163" s="20" t="str">
        <f ca="1" t="shared" si="4"/>
        <v>已还款</v>
      </c>
      <c r="L163" s="3">
        <f>VLOOKUP(C163,网约车!D:Q,14,0)</f>
        <v>2700</v>
      </c>
      <c r="M163" s="3">
        <f t="shared" si="5"/>
        <v>280</v>
      </c>
    </row>
    <row r="164" ht="14.25" spans="1:13">
      <c r="A164" s="13">
        <v>44770</v>
      </c>
      <c r="B164" s="14" t="s">
        <v>5084</v>
      </c>
      <c r="C164" s="14" t="s">
        <v>5449</v>
      </c>
      <c r="D164" s="14" t="s">
        <v>5450</v>
      </c>
      <c r="E164" s="15">
        <v>44742</v>
      </c>
      <c r="F164" s="14">
        <v>2980</v>
      </c>
      <c r="G164" s="16" t="s">
        <v>10535</v>
      </c>
      <c r="H164" s="3">
        <v>2980</v>
      </c>
      <c r="I164" s="19">
        <f>IFERROR(INDEX([3]流水汇总表!B:G,MATCH(G164,[3]流水汇总表!G:G,0),1),"")</f>
        <v>44770</v>
      </c>
      <c r="J164" s="5" t="str">
        <f>IF(G164="","",IF(SUMIFS(H:H,G:G,G164)=SUMIFS([3]流水汇总表!D:D,[3]流水汇总表!G:G,G164),"通过","不通过"))</f>
        <v>通过</v>
      </c>
      <c r="K164" s="20" t="str">
        <f ca="1" t="shared" si="4"/>
        <v>已还款</v>
      </c>
      <c r="L164" s="3">
        <f>VLOOKUP(C164,网约车!D:Q,14,0)</f>
        <v>2700</v>
      </c>
      <c r="M164" s="3">
        <f t="shared" si="5"/>
        <v>280</v>
      </c>
    </row>
    <row r="165" ht="14.25" spans="1:13">
      <c r="A165" s="13">
        <v>44770</v>
      </c>
      <c r="B165" s="14" t="s">
        <v>5084</v>
      </c>
      <c r="C165" s="14" t="s">
        <v>5447</v>
      </c>
      <c r="D165" s="14" t="s">
        <v>5448</v>
      </c>
      <c r="E165" s="15">
        <v>44742</v>
      </c>
      <c r="F165" s="14">
        <v>2980</v>
      </c>
      <c r="G165" s="16" t="s">
        <v>10535</v>
      </c>
      <c r="H165" s="3">
        <v>2980</v>
      </c>
      <c r="I165" s="19">
        <f>IFERROR(INDEX([3]流水汇总表!B:G,MATCH(G165,[3]流水汇总表!G:G,0),1),"")</f>
        <v>44770</v>
      </c>
      <c r="J165" s="5" t="str">
        <f>IF(G165="","",IF(SUMIFS(H:H,G:G,G165)=SUMIFS([3]流水汇总表!D:D,[3]流水汇总表!G:G,G165),"通过","不通过"))</f>
        <v>通过</v>
      </c>
      <c r="K165" s="20" t="str">
        <f ca="1" t="shared" si="4"/>
        <v>已还款</v>
      </c>
      <c r="L165" s="3">
        <f>VLOOKUP(C165,网约车!D:Q,14,0)</f>
        <v>2700</v>
      </c>
      <c r="M165" s="3">
        <f t="shared" si="5"/>
        <v>280</v>
      </c>
    </row>
    <row r="166" ht="14.25" spans="1:13">
      <c r="A166" s="13">
        <v>44770</v>
      </c>
      <c r="B166" s="14" t="s">
        <v>5084</v>
      </c>
      <c r="C166" s="14" t="s">
        <v>5445</v>
      </c>
      <c r="D166" s="14" t="s">
        <v>5446</v>
      </c>
      <c r="E166" s="15">
        <v>44742</v>
      </c>
      <c r="F166" s="14">
        <v>2980</v>
      </c>
      <c r="G166" s="16" t="s">
        <v>10535</v>
      </c>
      <c r="H166" s="3">
        <v>2980</v>
      </c>
      <c r="I166" s="19">
        <f>IFERROR(INDEX([3]流水汇总表!B:G,MATCH(G166,[3]流水汇总表!G:G,0),1),"")</f>
        <v>44770</v>
      </c>
      <c r="J166" s="5" t="str">
        <f>IF(G166="","",IF(SUMIFS(H:H,G:G,G166)=SUMIFS([3]流水汇总表!D:D,[3]流水汇总表!G:G,G166),"通过","不通过"))</f>
        <v>通过</v>
      </c>
      <c r="K166" s="20" t="str">
        <f ca="1" t="shared" si="4"/>
        <v>已还款</v>
      </c>
      <c r="L166" s="3">
        <f>VLOOKUP(C166,网约车!D:Q,14,0)</f>
        <v>2700</v>
      </c>
      <c r="M166" s="3">
        <f t="shared" si="5"/>
        <v>280</v>
      </c>
    </row>
    <row r="167" ht="14.25" spans="1:13">
      <c r="A167" s="13">
        <v>44770</v>
      </c>
      <c r="B167" s="14" t="s">
        <v>5084</v>
      </c>
      <c r="C167" s="14" t="s">
        <v>5443</v>
      </c>
      <c r="D167" s="14" t="s">
        <v>5444</v>
      </c>
      <c r="E167" s="15">
        <v>44742</v>
      </c>
      <c r="F167" s="14">
        <v>2980</v>
      </c>
      <c r="G167" s="16" t="s">
        <v>10535</v>
      </c>
      <c r="H167" s="3">
        <v>2980</v>
      </c>
      <c r="I167" s="19">
        <f>IFERROR(INDEX([3]流水汇总表!B:G,MATCH(G167,[3]流水汇总表!G:G,0),1),"")</f>
        <v>44770</v>
      </c>
      <c r="J167" s="5" t="str">
        <f>IF(G167="","",IF(SUMIFS(H:H,G:G,G167)=SUMIFS([3]流水汇总表!D:D,[3]流水汇总表!G:G,G167),"通过","不通过"))</f>
        <v>通过</v>
      </c>
      <c r="K167" s="20" t="str">
        <f ca="1" t="shared" si="4"/>
        <v>已还款</v>
      </c>
      <c r="L167" s="3">
        <f>VLOOKUP(C167,网约车!D:Q,14,0)</f>
        <v>2700</v>
      </c>
      <c r="M167" s="3">
        <f t="shared" si="5"/>
        <v>280</v>
      </c>
    </row>
    <row r="168" ht="14.25" spans="1:13">
      <c r="A168" s="13">
        <v>44770</v>
      </c>
      <c r="B168" s="14" t="s">
        <v>5084</v>
      </c>
      <c r="C168" s="14" t="s">
        <v>5441</v>
      </c>
      <c r="D168" s="14" t="s">
        <v>5442</v>
      </c>
      <c r="E168" s="15">
        <v>44742</v>
      </c>
      <c r="F168" s="14">
        <v>2980</v>
      </c>
      <c r="G168" s="16" t="s">
        <v>10535</v>
      </c>
      <c r="H168" s="3">
        <v>2980</v>
      </c>
      <c r="I168" s="19">
        <f>IFERROR(INDEX([3]流水汇总表!B:G,MATCH(G168,[3]流水汇总表!G:G,0),1),"")</f>
        <v>44770</v>
      </c>
      <c r="J168" s="5" t="str">
        <f>IF(G168="","",IF(SUMIFS(H:H,G:G,G168)=SUMIFS([3]流水汇总表!D:D,[3]流水汇总表!G:G,G168),"通过","不通过"))</f>
        <v>通过</v>
      </c>
      <c r="K168" s="20" t="str">
        <f ca="1" t="shared" si="4"/>
        <v>已还款</v>
      </c>
      <c r="L168" s="3">
        <f>VLOOKUP(C168,网约车!D:Q,14,0)</f>
        <v>2700</v>
      </c>
      <c r="M168" s="3">
        <f t="shared" si="5"/>
        <v>280</v>
      </c>
    </row>
    <row r="169" ht="14.25" spans="1:13">
      <c r="A169" s="13">
        <v>44770</v>
      </c>
      <c r="B169" s="14" t="s">
        <v>5084</v>
      </c>
      <c r="C169" s="14" t="s">
        <v>5439</v>
      </c>
      <c r="D169" s="14" t="s">
        <v>5440</v>
      </c>
      <c r="E169" s="15">
        <v>44742</v>
      </c>
      <c r="F169" s="14">
        <v>2980</v>
      </c>
      <c r="G169" s="16" t="s">
        <v>10535</v>
      </c>
      <c r="H169" s="3">
        <v>2980</v>
      </c>
      <c r="I169" s="19">
        <f>IFERROR(INDEX([3]流水汇总表!B:G,MATCH(G169,[3]流水汇总表!G:G,0),1),"")</f>
        <v>44770</v>
      </c>
      <c r="J169" s="5" t="str">
        <f>IF(G169="","",IF(SUMIFS(H:H,G:G,G169)=SUMIFS([3]流水汇总表!D:D,[3]流水汇总表!G:G,G169),"通过","不通过"))</f>
        <v>通过</v>
      </c>
      <c r="K169" s="20" t="str">
        <f ca="1" t="shared" si="4"/>
        <v>已还款</v>
      </c>
      <c r="L169" s="3">
        <f>VLOOKUP(C169,网约车!D:Q,14,0)</f>
        <v>2700</v>
      </c>
      <c r="M169" s="3">
        <f t="shared" si="5"/>
        <v>280</v>
      </c>
    </row>
    <row r="170" ht="14.25" spans="1:13">
      <c r="A170" s="13">
        <v>44770</v>
      </c>
      <c r="B170" s="14" t="s">
        <v>5084</v>
      </c>
      <c r="C170" s="14" t="s">
        <v>5437</v>
      </c>
      <c r="D170" s="14" t="s">
        <v>5438</v>
      </c>
      <c r="E170" s="15">
        <v>44742</v>
      </c>
      <c r="F170" s="14">
        <v>2980</v>
      </c>
      <c r="G170" s="16" t="s">
        <v>10535</v>
      </c>
      <c r="H170" s="3">
        <v>2980</v>
      </c>
      <c r="I170" s="19">
        <f>IFERROR(INDEX([3]流水汇总表!B:G,MATCH(G170,[3]流水汇总表!G:G,0),1),"")</f>
        <v>44770</v>
      </c>
      <c r="J170" s="5" t="str">
        <f>IF(G170="","",IF(SUMIFS(H:H,G:G,G170)=SUMIFS([3]流水汇总表!D:D,[3]流水汇总表!G:G,G170),"通过","不通过"))</f>
        <v>通过</v>
      </c>
      <c r="K170" s="20" t="str">
        <f ca="1" t="shared" si="4"/>
        <v>已还款</v>
      </c>
      <c r="L170" s="3">
        <f>VLOOKUP(C170,网约车!D:Q,14,0)</f>
        <v>2700</v>
      </c>
      <c r="M170" s="3">
        <f t="shared" si="5"/>
        <v>280</v>
      </c>
    </row>
    <row r="171" ht="14.25" spans="1:13">
      <c r="A171" s="13">
        <v>44770</v>
      </c>
      <c r="B171" s="14" t="s">
        <v>5084</v>
      </c>
      <c r="C171" s="14" t="s">
        <v>5435</v>
      </c>
      <c r="D171" s="14" t="s">
        <v>5436</v>
      </c>
      <c r="E171" s="15">
        <v>44742</v>
      </c>
      <c r="F171" s="14">
        <v>2980</v>
      </c>
      <c r="G171" s="16" t="s">
        <v>10535</v>
      </c>
      <c r="H171" s="3">
        <v>2980</v>
      </c>
      <c r="I171" s="19">
        <f>IFERROR(INDEX([3]流水汇总表!B:G,MATCH(G171,[3]流水汇总表!G:G,0),1),"")</f>
        <v>44770</v>
      </c>
      <c r="J171" s="5" t="str">
        <f>IF(G171="","",IF(SUMIFS(H:H,G:G,G171)=SUMIFS([3]流水汇总表!D:D,[3]流水汇总表!G:G,G171),"通过","不通过"))</f>
        <v>通过</v>
      </c>
      <c r="K171" s="20" t="str">
        <f ca="1" t="shared" si="4"/>
        <v>已还款</v>
      </c>
      <c r="L171" s="3">
        <f>VLOOKUP(C171,网约车!D:Q,14,0)</f>
        <v>2700</v>
      </c>
      <c r="M171" s="3">
        <f t="shared" si="5"/>
        <v>280</v>
      </c>
    </row>
    <row r="172" ht="14.25" spans="1:13">
      <c r="A172" s="13">
        <v>44770</v>
      </c>
      <c r="B172" s="14" t="s">
        <v>5084</v>
      </c>
      <c r="C172" s="14" t="s">
        <v>5433</v>
      </c>
      <c r="D172" s="14" t="s">
        <v>5434</v>
      </c>
      <c r="E172" s="15">
        <v>44742</v>
      </c>
      <c r="F172" s="14">
        <v>2980</v>
      </c>
      <c r="G172" s="16" t="s">
        <v>10535</v>
      </c>
      <c r="H172" s="3">
        <v>2980</v>
      </c>
      <c r="I172" s="19">
        <f>IFERROR(INDEX([3]流水汇总表!B:G,MATCH(G172,[3]流水汇总表!G:G,0),1),"")</f>
        <v>44770</v>
      </c>
      <c r="J172" s="5" t="str">
        <f>IF(G172="","",IF(SUMIFS(H:H,G:G,G172)=SUMIFS([3]流水汇总表!D:D,[3]流水汇总表!G:G,G172),"通过","不通过"))</f>
        <v>通过</v>
      </c>
      <c r="K172" s="20" t="str">
        <f ca="1" t="shared" si="4"/>
        <v>已还款</v>
      </c>
      <c r="L172" s="3">
        <f>VLOOKUP(C172,网约车!D:Q,14,0)</f>
        <v>2700</v>
      </c>
      <c r="M172" s="3">
        <f t="shared" si="5"/>
        <v>280</v>
      </c>
    </row>
    <row r="173" ht="14.25" spans="1:13">
      <c r="A173" s="13">
        <v>44770</v>
      </c>
      <c r="B173" s="14" t="s">
        <v>5084</v>
      </c>
      <c r="C173" s="14" t="s">
        <v>5431</v>
      </c>
      <c r="D173" s="14" t="s">
        <v>5432</v>
      </c>
      <c r="E173" s="15">
        <v>44742</v>
      </c>
      <c r="F173" s="14">
        <v>2980</v>
      </c>
      <c r="G173" s="16" t="s">
        <v>10535</v>
      </c>
      <c r="H173" s="3">
        <v>2980</v>
      </c>
      <c r="I173" s="19">
        <f>IFERROR(INDEX([3]流水汇总表!B:G,MATCH(G173,[3]流水汇总表!G:G,0),1),"")</f>
        <v>44770</v>
      </c>
      <c r="J173" s="5" t="str">
        <f>IF(G173="","",IF(SUMIFS(H:H,G:G,G173)=SUMIFS([3]流水汇总表!D:D,[3]流水汇总表!G:G,G173),"通过","不通过"))</f>
        <v>通过</v>
      </c>
      <c r="K173" s="20" t="str">
        <f ca="1" t="shared" si="4"/>
        <v>已还款</v>
      </c>
      <c r="L173" s="3">
        <f>VLOOKUP(C173,网约车!D:Q,14,0)</f>
        <v>2700</v>
      </c>
      <c r="M173" s="3">
        <f t="shared" si="5"/>
        <v>280</v>
      </c>
    </row>
    <row r="174" ht="14.25" spans="1:13">
      <c r="A174" s="13">
        <v>44770</v>
      </c>
      <c r="B174" s="14" t="s">
        <v>5084</v>
      </c>
      <c r="C174" s="14" t="s">
        <v>5429</v>
      </c>
      <c r="D174" s="14" t="s">
        <v>5430</v>
      </c>
      <c r="E174" s="15">
        <v>44742</v>
      </c>
      <c r="F174" s="14">
        <v>2980</v>
      </c>
      <c r="G174" s="16" t="s">
        <v>10535</v>
      </c>
      <c r="H174" s="3">
        <v>2980</v>
      </c>
      <c r="I174" s="19">
        <f>IFERROR(INDEX([3]流水汇总表!B:G,MATCH(G174,[3]流水汇总表!G:G,0),1),"")</f>
        <v>44770</v>
      </c>
      <c r="J174" s="5" t="str">
        <f>IF(G174="","",IF(SUMIFS(H:H,G:G,G174)=SUMIFS([3]流水汇总表!D:D,[3]流水汇总表!G:G,G174),"通过","不通过"))</f>
        <v>通过</v>
      </c>
      <c r="K174" s="20" t="str">
        <f ca="1" t="shared" si="4"/>
        <v>已还款</v>
      </c>
      <c r="L174" s="3">
        <f>VLOOKUP(C174,网约车!D:Q,14,0)</f>
        <v>2700</v>
      </c>
      <c r="M174" s="3">
        <f t="shared" si="5"/>
        <v>280</v>
      </c>
    </row>
    <row r="175" ht="14.25" spans="1:13">
      <c r="A175" s="13">
        <v>44770</v>
      </c>
      <c r="B175" s="14" t="s">
        <v>5084</v>
      </c>
      <c r="C175" s="14" t="s">
        <v>5461</v>
      </c>
      <c r="D175" s="14" t="s">
        <v>5462</v>
      </c>
      <c r="E175" s="15">
        <v>44742</v>
      </c>
      <c r="F175" s="14">
        <v>2980</v>
      </c>
      <c r="G175" s="16" t="s">
        <v>10535</v>
      </c>
      <c r="H175" s="3">
        <v>2980</v>
      </c>
      <c r="I175" s="19">
        <f>IFERROR(INDEX([3]流水汇总表!B:G,MATCH(G175,[3]流水汇总表!G:G,0),1),"")</f>
        <v>44770</v>
      </c>
      <c r="J175" s="5" t="str">
        <f>IF(G175="","",IF(SUMIFS(H:H,G:G,G175)=SUMIFS([3]流水汇总表!D:D,[3]流水汇总表!G:G,G175),"通过","不通过"))</f>
        <v>通过</v>
      </c>
      <c r="K175" s="20" t="str">
        <f ca="1" t="shared" si="4"/>
        <v>已还款</v>
      </c>
      <c r="L175" s="3">
        <f>VLOOKUP(C175,网约车!D:Q,14,0)</f>
        <v>2700</v>
      </c>
      <c r="M175" s="3">
        <f t="shared" si="5"/>
        <v>280</v>
      </c>
    </row>
    <row r="176" ht="14.25" spans="1:13">
      <c r="A176" s="13">
        <v>44770</v>
      </c>
      <c r="B176" s="14" t="s">
        <v>5084</v>
      </c>
      <c r="C176" s="14" t="s">
        <v>5459</v>
      </c>
      <c r="D176" s="14" t="s">
        <v>5460</v>
      </c>
      <c r="E176" s="15">
        <v>44742</v>
      </c>
      <c r="F176" s="14">
        <v>2980</v>
      </c>
      <c r="G176" s="16" t="s">
        <v>10535</v>
      </c>
      <c r="H176" s="3">
        <v>2980</v>
      </c>
      <c r="I176" s="19">
        <f>IFERROR(INDEX([3]流水汇总表!B:G,MATCH(G176,[3]流水汇总表!G:G,0),1),"")</f>
        <v>44770</v>
      </c>
      <c r="J176" s="5" t="str">
        <f>IF(G176="","",IF(SUMIFS(H:H,G:G,G176)=SUMIFS([3]流水汇总表!D:D,[3]流水汇总表!G:G,G176),"通过","不通过"))</f>
        <v>通过</v>
      </c>
      <c r="K176" s="20" t="str">
        <f ca="1" t="shared" si="4"/>
        <v>已还款</v>
      </c>
      <c r="L176" s="3">
        <f>VLOOKUP(C176,网约车!D:Q,14,0)</f>
        <v>2700</v>
      </c>
      <c r="M176" s="3">
        <f t="shared" si="5"/>
        <v>280</v>
      </c>
    </row>
    <row r="177" ht="14.25" spans="1:13">
      <c r="A177" s="13">
        <v>44770</v>
      </c>
      <c r="B177" s="14" t="s">
        <v>5084</v>
      </c>
      <c r="C177" s="14" t="s">
        <v>5457</v>
      </c>
      <c r="D177" s="14" t="s">
        <v>5458</v>
      </c>
      <c r="E177" s="15">
        <v>44742</v>
      </c>
      <c r="F177" s="14">
        <v>2980</v>
      </c>
      <c r="G177" s="16" t="s">
        <v>10535</v>
      </c>
      <c r="H177" s="3">
        <v>2980</v>
      </c>
      <c r="I177" s="19">
        <f>IFERROR(INDEX([3]流水汇总表!B:G,MATCH(G177,[3]流水汇总表!G:G,0),1),"")</f>
        <v>44770</v>
      </c>
      <c r="J177" s="5" t="str">
        <f>IF(G177="","",IF(SUMIFS(H:H,G:G,G177)=SUMIFS([3]流水汇总表!D:D,[3]流水汇总表!G:G,G177),"通过","不通过"))</f>
        <v>通过</v>
      </c>
      <c r="K177" s="20" t="str">
        <f ca="1" t="shared" si="4"/>
        <v>已还款</v>
      </c>
      <c r="L177" s="3">
        <f>VLOOKUP(C177,网约车!D:Q,14,0)</f>
        <v>2700</v>
      </c>
      <c r="M177" s="3">
        <f t="shared" si="5"/>
        <v>280</v>
      </c>
    </row>
    <row r="178" ht="14.25" spans="1:13">
      <c r="A178" s="13">
        <v>44770</v>
      </c>
      <c r="B178" s="14" t="s">
        <v>5084</v>
      </c>
      <c r="C178" s="14" t="s">
        <v>5455</v>
      </c>
      <c r="D178" s="14" t="s">
        <v>5456</v>
      </c>
      <c r="E178" s="15">
        <v>44742</v>
      </c>
      <c r="F178" s="14">
        <v>2980</v>
      </c>
      <c r="G178" s="16" t="s">
        <v>10535</v>
      </c>
      <c r="H178" s="3">
        <v>2980</v>
      </c>
      <c r="I178" s="19">
        <f>IFERROR(INDEX([3]流水汇总表!B:G,MATCH(G178,[3]流水汇总表!G:G,0),1),"")</f>
        <v>44770</v>
      </c>
      <c r="J178" s="5" t="str">
        <f>IF(G178="","",IF(SUMIFS(H:H,G:G,G178)=SUMIFS([3]流水汇总表!D:D,[3]流水汇总表!G:G,G178),"通过","不通过"))</f>
        <v>通过</v>
      </c>
      <c r="K178" s="20" t="str">
        <f ca="1" t="shared" si="4"/>
        <v>已还款</v>
      </c>
      <c r="L178" s="3">
        <f>VLOOKUP(C178,网约车!D:Q,14,0)</f>
        <v>2700</v>
      </c>
      <c r="M178" s="3">
        <f t="shared" si="5"/>
        <v>280</v>
      </c>
    </row>
    <row r="179" ht="14.25" spans="1:13">
      <c r="A179" s="13">
        <v>44770</v>
      </c>
      <c r="B179" s="14" t="s">
        <v>5084</v>
      </c>
      <c r="C179" s="14" t="s">
        <v>5427</v>
      </c>
      <c r="D179" s="14" t="s">
        <v>5428</v>
      </c>
      <c r="E179" s="15">
        <v>44742</v>
      </c>
      <c r="F179" s="14">
        <v>2980</v>
      </c>
      <c r="G179" s="16" t="s">
        <v>10535</v>
      </c>
      <c r="H179" s="3">
        <v>2980</v>
      </c>
      <c r="I179" s="19">
        <f>IFERROR(INDEX([3]流水汇总表!B:G,MATCH(G179,[3]流水汇总表!G:G,0),1),"")</f>
        <v>44770</v>
      </c>
      <c r="J179" s="5" t="str">
        <f>IF(G179="","",IF(SUMIFS(H:H,G:G,G179)=SUMIFS([3]流水汇总表!D:D,[3]流水汇总表!G:G,G179),"通过","不通过"))</f>
        <v>通过</v>
      </c>
      <c r="K179" s="20" t="str">
        <f ca="1" t="shared" si="4"/>
        <v>已还款</v>
      </c>
      <c r="L179" s="3">
        <f>VLOOKUP(C179,网约车!D:Q,14,0)</f>
        <v>2700</v>
      </c>
      <c r="M179" s="3">
        <f t="shared" si="5"/>
        <v>280</v>
      </c>
    </row>
    <row r="180" ht="14.25" spans="1:13">
      <c r="A180" s="13">
        <v>44770</v>
      </c>
      <c r="B180" s="14" t="s">
        <v>5084</v>
      </c>
      <c r="C180" s="14" t="s">
        <v>5425</v>
      </c>
      <c r="D180" s="14" t="s">
        <v>5426</v>
      </c>
      <c r="E180" s="15">
        <v>44742</v>
      </c>
      <c r="F180" s="14">
        <v>2980</v>
      </c>
      <c r="G180" s="16" t="s">
        <v>10535</v>
      </c>
      <c r="H180" s="3">
        <v>2980</v>
      </c>
      <c r="I180" s="19">
        <f>IFERROR(INDEX([3]流水汇总表!B:G,MATCH(G180,[3]流水汇总表!G:G,0),1),"")</f>
        <v>44770</v>
      </c>
      <c r="J180" s="5" t="str">
        <f>IF(G180="","",IF(SUMIFS(H:H,G:G,G180)=SUMIFS([3]流水汇总表!D:D,[3]流水汇总表!G:G,G180),"通过","不通过"))</f>
        <v>通过</v>
      </c>
      <c r="K180" s="20" t="str">
        <f ca="1" t="shared" si="4"/>
        <v>已还款</v>
      </c>
      <c r="L180" s="3">
        <f>VLOOKUP(C180,网约车!D:Q,14,0)</f>
        <v>2700</v>
      </c>
      <c r="M180" s="3">
        <f t="shared" si="5"/>
        <v>280</v>
      </c>
    </row>
    <row r="181" ht="14.25" spans="1:13">
      <c r="A181" s="13">
        <v>44770</v>
      </c>
      <c r="B181" s="14" t="s">
        <v>5084</v>
      </c>
      <c r="C181" s="14" t="s">
        <v>5423</v>
      </c>
      <c r="D181" s="14" t="s">
        <v>5424</v>
      </c>
      <c r="E181" s="15">
        <v>44742</v>
      </c>
      <c r="F181" s="14">
        <v>2980</v>
      </c>
      <c r="G181" s="16" t="s">
        <v>10535</v>
      </c>
      <c r="H181" s="3">
        <v>2980</v>
      </c>
      <c r="I181" s="19">
        <f>IFERROR(INDEX([3]流水汇总表!B:G,MATCH(G181,[3]流水汇总表!G:G,0),1),"")</f>
        <v>44770</v>
      </c>
      <c r="J181" s="5" t="str">
        <f>IF(G181="","",IF(SUMIFS(H:H,G:G,G181)=SUMIFS([3]流水汇总表!D:D,[3]流水汇总表!G:G,G181),"通过","不通过"))</f>
        <v>通过</v>
      </c>
      <c r="K181" s="20" t="str">
        <f ca="1" t="shared" si="4"/>
        <v>已还款</v>
      </c>
      <c r="L181" s="3">
        <f>VLOOKUP(C181,网约车!D:Q,14,0)</f>
        <v>2700</v>
      </c>
      <c r="M181" s="3">
        <f t="shared" si="5"/>
        <v>280</v>
      </c>
    </row>
    <row r="182" ht="14.25" spans="1:13">
      <c r="A182" s="13">
        <v>44770</v>
      </c>
      <c r="B182" s="14" t="s">
        <v>5084</v>
      </c>
      <c r="C182" s="14" t="s">
        <v>5421</v>
      </c>
      <c r="D182" s="14" t="s">
        <v>5422</v>
      </c>
      <c r="E182" s="15">
        <v>44742</v>
      </c>
      <c r="F182" s="14">
        <v>2980</v>
      </c>
      <c r="G182" s="16" t="s">
        <v>10535</v>
      </c>
      <c r="H182" s="3">
        <v>2980</v>
      </c>
      <c r="I182" s="19">
        <f>IFERROR(INDEX([3]流水汇总表!B:G,MATCH(G182,[3]流水汇总表!G:G,0),1),"")</f>
        <v>44770</v>
      </c>
      <c r="J182" s="5" t="str">
        <f>IF(G182="","",IF(SUMIFS(H:H,G:G,G182)=SUMIFS([3]流水汇总表!D:D,[3]流水汇总表!G:G,G182),"通过","不通过"))</f>
        <v>通过</v>
      </c>
      <c r="K182" s="20" t="str">
        <f ca="1" t="shared" si="4"/>
        <v>已还款</v>
      </c>
      <c r="L182" s="3">
        <f>VLOOKUP(C182,网约车!D:Q,14,0)</f>
        <v>2700</v>
      </c>
      <c r="M182" s="3">
        <f t="shared" si="5"/>
        <v>280</v>
      </c>
    </row>
    <row r="183" ht="14.25" spans="1:13">
      <c r="A183" s="13">
        <v>44770</v>
      </c>
      <c r="B183" s="14" t="s">
        <v>5084</v>
      </c>
      <c r="C183" s="14" t="s">
        <v>5419</v>
      </c>
      <c r="D183" s="14" t="s">
        <v>5420</v>
      </c>
      <c r="E183" s="15">
        <v>44742</v>
      </c>
      <c r="F183" s="14">
        <v>2980</v>
      </c>
      <c r="G183" s="16" t="s">
        <v>10535</v>
      </c>
      <c r="H183" s="3">
        <v>2980</v>
      </c>
      <c r="I183" s="19">
        <f>IFERROR(INDEX([3]流水汇总表!B:G,MATCH(G183,[3]流水汇总表!G:G,0),1),"")</f>
        <v>44770</v>
      </c>
      <c r="J183" s="5" t="str">
        <f>IF(G183="","",IF(SUMIFS(H:H,G:G,G183)=SUMIFS([3]流水汇总表!D:D,[3]流水汇总表!G:G,G183),"通过","不通过"))</f>
        <v>通过</v>
      </c>
      <c r="K183" s="20" t="str">
        <f ca="1" t="shared" si="4"/>
        <v>已还款</v>
      </c>
      <c r="L183" s="3">
        <f>VLOOKUP(C183,网约车!D:Q,14,0)</f>
        <v>2700</v>
      </c>
      <c r="M183" s="3">
        <f t="shared" si="5"/>
        <v>280</v>
      </c>
    </row>
    <row r="184" ht="14.25" spans="1:13">
      <c r="A184" s="13">
        <v>44770</v>
      </c>
      <c r="B184" s="14" t="s">
        <v>5084</v>
      </c>
      <c r="C184" s="14" t="s">
        <v>5417</v>
      </c>
      <c r="D184" s="14" t="s">
        <v>5418</v>
      </c>
      <c r="E184" s="15">
        <v>44742</v>
      </c>
      <c r="F184" s="14">
        <v>2980</v>
      </c>
      <c r="G184" s="16" t="s">
        <v>10535</v>
      </c>
      <c r="H184" s="3">
        <v>2980</v>
      </c>
      <c r="I184" s="19">
        <f>IFERROR(INDEX([3]流水汇总表!B:G,MATCH(G184,[3]流水汇总表!G:G,0),1),"")</f>
        <v>44770</v>
      </c>
      <c r="J184" s="5" t="str">
        <f>IF(G184="","",IF(SUMIFS(H:H,G:G,G184)=SUMIFS([3]流水汇总表!D:D,[3]流水汇总表!G:G,G184),"通过","不通过"))</f>
        <v>通过</v>
      </c>
      <c r="K184" s="20" t="str">
        <f ca="1" t="shared" si="4"/>
        <v>已还款</v>
      </c>
      <c r="L184" s="3">
        <f>VLOOKUP(C184,网约车!D:Q,14,0)</f>
        <v>2700</v>
      </c>
      <c r="M184" s="3">
        <f t="shared" si="5"/>
        <v>280</v>
      </c>
    </row>
    <row r="185" ht="14.25" spans="1:13">
      <c r="A185" s="13">
        <v>44770</v>
      </c>
      <c r="B185" s="14" t="s">
        <v>5084</v>
      </c>
      <c r="C185" s="14" t="s">
        <v>5415</v>
      </c>
      <c r="D185" s="14" t="s">
        <v>5416</v>
      </c>
      <c r="E185" s="15">
        <v>44742</v>
      </c>
      <c r="F185" s="14">
        <v>2980</v>
      </c>
      <c r="G185" s="16" t="s">
        <v>10535</v>
      </c>
      <c r="H185" s="3">
        <v>2980</v>
      </c>
      <c r="I185" s="19">
        <f>IFERROR(INDEX([3]流水汇总表!B:G,MATCH(G185,[3]流水汇总表!G:G,0),1),"")</f>
        <v>44770</v>
      </c>
      <c r="J185" s="5" t="str">
        <f>IF(G185="","",IF(SUMIFS(H:H,G:G,G185)=SUMIFS([3]流水汇总表!D:D,[3]流水汇总表!G:G,G185),"通过","不通过"))</f>
        <v>通过</v>
      </c>
      <c r="K185" s="20" t="str">
        <f ca="1" t="shared" si="4"/>
        <v>已还款</v>
      </c>
      <c r="L185" s="3">
        <f>VLOOKUP(C185,网约车!D:Q,14,0)</f>
        <v>2700</v>
      </c>
      <c r="M185" s="3">
        <f t="shared" si="5"/>
        <v>280</v>
      </c>
    </row>
    <row r="186" ht="14.25" spans="1:13">
      <c r="A186" s="13">
        <v>44770</v>
      </c>
      <c r="B186" s="14" t="s">
        <v>5084</v>
      </c>
      <c r="C186" s="14" t="s">
        <v>5411</v>
      </c>
      <c r="D186" s="14" t="s">
        <v>5412</v>
      </c>
      <c r="E186" s="15">
        <v>44742</v>
      </c>
      <c r="F186" s="14">
        <v>2980</v>
      </c>
      <c r="G186" s="16" t="s">
        <v>10535</v>
      </c>
      <c r="H186" s="3">
        <v>2980</v>
      </c>
      <c r="I186" s="19">
        <f>IFERROR(INDEX([3]流水汇总表!B:G,MATCH(G186,[3]流水汇总表!G:G,0),1),"")</f>
        <v>44770</v>
      </c>
      <c r="J186" s="5" t="str">
        <f>IF(G186="","",IF(SUMIFS(H:H,G:G,G186)=SUMIFS([3]流水汇总表!D:D,[3]流水汇总表!G:G,G186),"通过","不通过"))</f>
        <v>通过</v>
      </c>
      <c r="K186" s="20" t="str">
        <f ca="1" t="shared" si="4"/>
        <v>已还款</v>
      </c>
      <c r="L186" s="3">
        <f>VLOOKUP(C186,网约车!D:Q,14,0)</f>
        <v>2700</v>
      </c>
      <c r="M186" s="3">
        <f t="shared" si="5"/>
        <v>280</v>
      </c>
    </row>
    <row r="187" ht="14.25" spans="1:13">
      <c r="A187" s="13">
        <v>44770</v>
      </c>
      <c r="B187" s="14" t="s">
        <v>5084</v>
      </c>
      <c r="C187" s="14" t="s">
        <v>5409</v>
      </c>
      <c r="D187" s="14" t="s">
        <v>5410</v>
      </c>
      <c r="E187" s="15">
        <v>44742</v>
      </c>
      <c r="F187" s="14">
        <v>2980</v>
      </c>
      <c r="G187" s="16" t="s">
        <v>10535</v>
      </c>
      <c r="H187" s="3">
        <v>2980</v>
      </c>
      <c r="I187" s="19">
        <f>IFERROR(INDEX([3]流水汇总表!B:G,MATCH(G187,[3]流水汇总表!G:G,0),1),"")</f>
        <v>44770</v>
      </c>
      <c r="J187" s="5" t="str">
        <f>IF(G187="","",IF(SUMIFS(H:H,G:G,G187)=SUMIFS([3]流水汇总表!D:D,[3]流水汇总表!G:G,G187),"通过","不通过"))</f>
        <v>通过</v>
      </c>
      <c r="K187" s="20" t="str">
        <f ca="1" t="shared" si="4"/>
        <v>已还款</v>
      </c>
      <c r="L187" s="3">
        <f>VLOOKUP(C187,网约车!D:Q,14,0)</f>
        <v>2700</v>
      </c>
      <c r="M187" s="3">
        <f t="shared" si="5"/>
        <v>280</v>
      </c>
    </row>
    <row r="188" ht="14.25" spans="1:13">
      <c r="A188" s="13">
        <v>44770</v>
      </c>
      <c r="B188" s="14" t="s">
        <v>5084</v>
      </c>
      <c r="C188" s="14" t="s">
        <v>5407</v>
      </c>
      <c r="D188" s="14" t="s">
        <v>5408</v>
      </c>
      <c r="E188" s="15">
        <v>44742</v>
      </c>
      <c r="F188" s="14">
        <v>2980</v>
      </c>
      <c r="G188" s="16" t="s">
        <v>10535</v>
      </c>
      <c r="H188" s="3">
        <v>2980</v>
      </c>
      <c r="I188" s="19">
        <f>IFERROR(INDEX([3]流水汇总表!B:G,MATCH(G188,[3]流水汇总表!G:G,0),1),"")</f>
        <v>44770</v>
      </c>
      <c r="J188" s="5" t="str">
        <f>IF(G188="","",IF(SUMIFS(H:H,G:G,G188)=SUMIFS([3]流水汇总表!D:D,[3]流水汇总表!G:G,G188),"通过","不通过"))</f>
        <v>通过</v>
      </c>
      <c r="K188" s="20" t="str">
        <f ca="1" t="shared" si="4"/>
        <v>已还款</v>
      </c>
      <c r="L188" s="3">
        <f>VLOOKUP(C188,网约车!D:Q,14,0)</f>
        <v>2700</v>
      </c>
      <c r="M188" s="3">
        <f t="shared" si="5"/>
        <v>280</v>
      </c>
    </row>
    <row r="189" ht="14.25" spans="1:13">
      <c r="A189" s="13">
        <v>44770</v>
      </c>
      <c r="B189" s="14" t="s">
        <v>5084</v>
      </c>
      <c r="C189" s="14" t="s">
        <v>5405</v>
      </c>
      <c r="D189" s="14" t="s">
        <v>5406</v>
      </c>
      <c r="E189" s="15">
        <v>44742</v>
      </c>
      <c r="F189" s="14">
        <v>2980</v>
      </c>
      <c r="G189" s="16" t="s">
        <v>10535</v>
      </c>
      <c r="H189" s="3">
        <v>2980</v>
      </c>
      <c r="I189" s="19">
        <f>IFERROR(INDEX([3]流水汇总表!B:G,MATCH(G189,[3]流水汇总表!G:G,0),1),"")</f>
        <v>44770</v>
      </c>
      <c r="J189" s="5" t="str">
        <f>IF(G189="","",IF(SUMIFS(H:H,G:G,G189)=SUMIFS([3]流水汇总表!D:D,[3]流水汇总表!G:G,G189),"通过","不通过"))</f>
        <v>通过</v>
      </c>
      <c r="K189" s="20" t="str">
        <f ca="1" t="shared" si="4"/>
        <v>已还款</v>
      </c>
      <c r="L189" s="3">
        <f>VLOOKUP(C189,网约车!D:Q,14,0)</f>
        <v>2700</v>
      </c>
      <c r="M189" s="3">
        <f t="shared" si="5"/>
        <v>280</v>
      </c>
    </row>
    <row r="190" ht="14.25" spans="1:13">
      <c r="A190" s="13">
        <v>44770</v>
      </c>
      <c r="B190" s="14" t="s">
        <v>5084</v>
      </c>
      <c r="C190" s="14" t="s">
        <v>5403</v>
      </c>
      <c r="D190" s="14" t="s">
        <v>5404</v>
      </c>
      <c r="E190" s="15">
        <v>44742</v>
      </c>
      <c r="F190" s="14">
        <v>2980</v>
      </c>
      <c r="G190" s="16" t="s">
        <v>10535</v>
      </c>
      <c r="H190" s="3">
        <v>2980</v>
      </c>
      <c r="I190" s="19">
        <f>IFERROR(INDEX([3]流水汇总表!B:G,MATCH(G190,[3]流水汇总表!G:G,0),1),"")</f>
        <v>44770</v>
      </c>
      <c r="J190" s="5" t="str">
        <f>IF(G190="","",IF(SUMIFS(H:H,G:G,G190)=SUMIFS([3]流水汇总表!D:D,[3]流水汇总表!G:G,G190),"通过","不通过"))</f>
        <v>通过</v>
      </c>
      <c r="K190" s="20" t="str">
        <f ca="1" t="shared" si="4"/>
        <v>已还款</v>
      </c>
      <c r="L190" s="3">
        <f>VLOOKUP(C190,网约车!D:Q,14,0)</f>
        <v>2700</v>
      </c>
      <c r="M190" s="3">
        <f t="shared" si="5"/>
        <v>280</v>
      </c>
    </row>
    <row r="191" ht="14.25" spans="1:13">
      <c r="A191" s="13">
        <v>44770</v>
      </c>
      <c r="B191" s="14" t="s">
        <v>5084</v>
      </c>
      <c r="C191" s="14" t="s">
        <v>5401</v>
      </c>
      <c r="D191" s="14" t="s">
        <v>5402</v>
      </c>
      <c r="E191" s="15">
        <v>44742</v>
      </c>
      <c r="F191" s="14">
        <v>2980</v>
      </c>
      <c r="G191" s="16" t="s">
        <v>10535</v>
      </c>
      <c r="H191" s="3">
        <v>2980</v>
      </c>
      <c r="I191" s="19">
        <f>IFERROR(INDEX([3]流水汇总表!B:G,MATCH(G191,[3]流水汇总表!G:G,0),1),"")</f>
        <v>44770</v>
      </c>
      <c r="J191" s="5" t="str">
        <f>IF(G191="","",IF(SUMIFS(H:H,G:G,G191)=SUMIFS([3]流水汇总表!D:D,[3]流水汇总表!G:G,G191),"通过","不通过"))</f>
        <v>通过</v>
      </c>
      <c r="K191" s="20" t="str">
        <f ca="1" t="shared" si="4"/>
        <v>已还款</v>
      </c>
      <c r="L191" s="3">
        <f>VLOOKUP(C191,网约车!D:Q,14,0)</f>
        <v>2700</v>
      </c>
      <c r="M191" s="3">
        <f t="shared" si="5"/>
        <v>280</v>
      </c>
    </row>
    <row r="192" ht="14.25" spans="1:13">
      <c r="A192" s="13">
        <v>44770</v>
      </c>
      <c r="B192" s="14" t="s">
        <v>5084</v>
      </c>
      <c r="C192" s="14" t="s">
        <v>5399</v>
      </c>
      <c r="D192" s="14" t="s">
        <v>5400</v>
      </c>
      <c r="E192" s="15">
        <v>44742</v>
      </c>
      <c r="F192" s="14">
        <v>2980</v>
      </c>
      <c r="G192" s="16" t="s">
        <v>10535</v>
      </c>
      <c r="H192" s="3">
        <v>2980</v>
      </c>
      <c r="I192" s="19">
        <f>IFERROR(INDEX([3]流水汇总表!B:G,MATCH(G192,[3]流水汇总表!G:G,0),1),"")</f>
        <v>44770</v>
      </c>
      <c r="J192" s="5" t="str">
        <f>IF(G192="","",IF(SUMIFS(H:H,G:G,G192)=SUMIFS([3]流水汇总表!D:D,[3]流水汇总表!G:G,G192),"通过","不通过"))</f>
        <v>通过</v>
      </c>
      <c r="K192" s="20" t="str">
        <f ca="1" t="shared" si="4"/>
        <v>已还款</v>
      </c>
      <c r="L192" s="3">
        <f>VLOOKUP(C192,网约车!D:Q,14,0)</f>
        <v>2700</v>
      </c>
      <c r="M192" s="3">
        <f t="shared" si="5"/>
        <v>280</v>
      </c>
    </row>
    <row r="193" ht="14.25" spans="1:13">
      <c r="A193" s="13">
        <v>44770</v>
      </c>
      <c r="B193" s="14" t="s">
        <v>5084</v>
      </c>
      <c r="C193" s="14" t="s">
        <v>5397</v>
      </c>
      <c r="D193" s="14" t="s">
        <v>5398</v>
      </c>
      <c r="E193" s="15">
        <v>44742</v>
      </c>
      <c r="F193" s="14">
        <v>2980</v>
      </c>
      <c r="G193" s="16" t="s">
        <v>10535</v>
      </c>
      <c r="H193" s="3">
        <v>2980</v>
      </c>
      <c r="I193" s="19">
        <f>IFERROR(INDEX([3]流水汇总表!B:G,MATCH(G193,[3]流水汇总表!G:G,0),1),"")</f>
        <v>44770</v>
      </c>
      <c r="J193" s="5" t="str">
        <f>IF(G193="","",IF(SUMIFS(H:H,G:G,G193)=SUMIFS([3]流水汇总表!D:D,[3]流水汇总表!G:G,G193),"通过","不通过"))</f>
        <v>通过</v>
      </c>
      <c r="K193" s="20" t="str">
        <f ca="1" t="shared" si="4"/>
        <v>已还款</v>
      </c>
      <c r="L193" s="3">
        <f>VLOOKUP(C193,网约车!D:Q,14,0)</f>
        <v>2700</v>
      </c>
      <c r="M193" s="3">
        <f t="shared" si="5"/>
        <v>280</v>
      </c>
    </row>
    <row r="194" ht="14.25" spans="1:13">
      <c r="A194" s="13">
        <v>44770</v>
      </c>
      <c r="B194" s="14" t="s">
        <v>5084</v>
      </c>
      <c r="C194" s="14" t="s">
        <v>5463</v>
      </c>
      <c r="D194" s="14" t="s">
        <v>5464</v>
      </c>
      <c r="E194" s="15">
        <v>44742</v>
      </c>
      <c r="F194" s="14">
        <v>2980</v>
      </c>
      <c r="G194" s="16" t="s">
        <v>10535</v>
      </c>
      <c r="H194" s="3">
        <v>2980</v>
      </c>
      <c r="I194" s="19">
        <f>IFERROR(INDEX([3]流水汇总表!B:G,MATCH(G194,[3]流水汇总表!G:G,0),1),"")</f>
        <v>44770</v>
      </c>
      <c r="J194" s="5" t="str">
        <f>IF(G194="","",IF(SUMIFS(H:H,G:G,G194)=SUMIFS([3]流水汇总表!D:D,[3]流水汇总表!G:G,G194),"通过","不通过"))</f>
        <v>通过</v>
      </c>
      <c r="K194" s="20" t="str">
        <f ca="1" t="shared" ref="K194:K257" si="6">IF(AND(I194&lt;=A194),"已还款",IF(AND(TODAY()&gt;=A194,I194=""),"已逾期",IF(AND(TODAY()&gt;A194,I194&gt;A194),"逾期已还款",IF(AND(TODAY()&lt;A194),"即将到期",""))))</f>
        <v>已还款</v>
      </c>
      <c r="L194" s="3">
        <f>VLOOKUP(C194,网约车!D:Q,14,0)</f>
        <v>2700</v>
      </c>
      <c r="M194" s="3">
        <f t="shared" si="5"/>
        <v>280</v>
      </c>
    </row>
    <row r="195" ht="14.25" spans="1:13">
      <c r="A195" s="13">
        <v>44770</v>
      </c>
      <c r="B195" s="14" t="s">
        <v>5084</v>
      </c>
      <c r="C195" s="14" t="s">
        <v>5395</v>
      </c>
      <c r="D195" s="14" t="s">
        <v>5396</v>
      </c>
      <c r="E195" s="15">
        <v>44742</v>
      </c>
      <c r="F195" s="14">
        <v>2980</v>
      </c>
      <c r="G195" s="16" t="s">
        <v>10535</v>
      </c>
      <c r="H195" s="3">
        <v>2980</v>
      </c>
      <c r="I195" s="19">
        <f>IFERROR(INDEX([3]流水汇总表!B:G,MATCH(G195,[3]流水汇总表!G:G,0),1),"")</f>
        <v>44770</v>
      </c>
      <c r="J195" s="5" t="str">
        <f>IF(G195="","",IF(SUMIFS(H:H,G:G,G195)=SUMIFS([3]流水汇总表!D:D,[3]流水汇总表!G:G,G195),"通过","不通过"))</f>
        <v>通过</v>
      </c>
      <c r="K195" s="20" t="str">
        <f ca="1" t="shared" si="6"/>
        <v>已还款</v>
      </c>
      <c r="L195" s="3">
        <f>VLOOKUP(C195,网约车!D:Q,14,0)</f>
        <v>2700</v>
      </c>
      <c r="M195" s="3">
        <f t="shared" ref="M195:M258" si="7">H195-L195</f>
        <v>280</v>
      </c>
    </row>
    <row r="196" ht="14.25" spans="1:13">
      <c r="A196" s="13">
        <v>44770</v>
      </c>
      <c r="B196" s="14" t="s">
        <v>5084</v>
      </c>
      <c r="C196" s="14" t="s">
        <v>5393</v>
      </c>
      <c r="D196" s="14" t="s">
        <v>5394</v>
      </c>
      <c r="E196" s="15">
        <v>44742</v>
      </c>
      <c r="F196" s="14">
        <v>2980</v>
      </c>
      <c r="G196" s="16" t="s">
        <v>10535</v>
      </c>
      <c r="H196" s="3">
        <v>2980</v>
      </c>
      <c r="I196" s="19">
        <f>IFERROR(INDEX([3]流水汇总表!B:G,MATCH(G196,[3]流水汇总表!G:G,0),1),"")</f>
        <v>44770</v>
      </c>
      <c r="J196" s="5" t="str">
        <f>IF(G196="","",IF(SUMIFS(H:H,G:G,G196)=SUMIFS([3]流水汇总表!D:D,[3]流水汇总表!G:G,G196),"通过","不通过"))</f>
        <v>通过</v>
      </c>
      <c r="K196" s="20" t="str">
        <f ca="1" t="shared" si="6"/>
        <v>已还款</v>
      </c>
      <c r="L196" s="3">
        <f>VLOOKUP(C196,网约车!D:Q,14,0)</f>
        <v>2700</v>
      </c>
      <c r="M196" s="3">
        <f t="shared" si="7"/>
        <v>280</v>
      </c>
    </row>
    <row r="197" ht="14.25" spans="1:13">
      <c r="A197" s="13">
        <v>44770</v>
      </c>
      <c r="B197" s="14" t="s">
        <v>5084</v>
      </c>
      <c r="C197" s="14" t="s">
        <v>5391</v>
      </c>
      <c r="D197" s="14" t="s">
        <v>5392</v>
      </c>
      <c r="E197" s="15">
        <v>44742</v>
      </c>
      <c r="F197" s="14">
        <v>2980</v>
      </c>
      <c r="G197" s="16" t="s">
        <v>10535</v>
      </c>
      <c r="H197" s="3">
        <v>2980</v>
      </c>
      <c r="I197" s="19">
        <f>IFERROR(INDEX([3]流水汇总表!B:G,MATCH(G197,[3]流水汇总表!G:G,0),1),"")</f>
        <v>44770</v>
      </c>
      <c r="J197" s="5" t="str">
        <f>IF(G197="","",IF(SUMIFS(H:H,G:G,G197)=SUMIFS([3]流水汇总表!D:D,[3]流水汇总表!G:G,G197),"通过","不通过"))</f>
        <v>通过</v>
      </c>
      <c r="K197" s="20" t="str">
        <f ca="1" t="shared" si="6"/>
        <v>已还款</v>
      </c>
      <c r="L197" s="3">
        <f>VLOOKUP(C197,网约车!D:Q,14,0)</f>
        <v>2700</v>
      </c>
      <c r="M197" s="3">
        <f t="shared" si="7"/>
        <v>280</v>
      </c>
    </row>
    <row r="198" ht="14.25" spans="1:13">
      <c r="A198" s="13">
        <v>44770</v>
      </c>
      <c r="B198" s="14" t="s">
        <v>5084</v>
      </c>
      <c r="C198" s="14" t="s">
        <v>5389</v>
      </c>
      <c r="D198" s="14" t="s">
        <v>5390</v>
      </c>
      <c r="E198" s="15">
        <v>44742</v>
      </c>
      <c r="F198" s="14">
        <v>2980</v>
      </c>
      <c r="G198" s="16" t="s">
        <v>10535</v>
      </c>
      <c r="H198" s="3">
        <v>2980</v>
      </c>
      <c r="I198" s="19">
        <f>IFERROR(INDEX([3]流水汇总表!B:G,MATCH(G198,[3]流水汇总表!G:G,0),1),"")</f>
        <v>44770</v>
      </c>
      <c r="J198" s="5" t="str">
        <f>IF(G198="","",IF(SUMIFS(H:H,G:G,G198)=SUMIFS([3]流水汇总表!D:D,[3]流水汇总表!G:G,G198),"通过","不通过"))</f>
        <v>通过</v>
      </c>
      <c r="K198" s="20" t="str">
        <f ca="1" t="shared" si="6"/>
        <v>已还款</v>
      </c>
      <c r="L198" s="3">
        <f>VLOOKUP(C198,网约车!D:Q,14,0)</f>
        <v>2700</v>
      </c>
      <c r="M198" s="3">
        <f t="shared" si="7"/>
        <v>280</v>
      </c>
    </row>
    <row r="199" ht="14.25" spans="1:13">
      <c r="A199" s="13">
        <v>44770</v>
      </c>
      <c r="B199" s="14" t="s">
        <v>5084</v>
      </c>
      <c r="C199" s="14" t="s">
        <v>5387</v>
      </c>
      <c r="D199" s="14" t="s">
        <v>5388</v>
      </c>
      <c r="E199" s="15">
        <v>44742</v>
      </c>
      <c r="F199" s="14">
        <v>2980</v>
      </c>
      <c r="G199" s="16" t="s">
        <v>10535</v>
      </c>
      <c r="H199" s="3">
        <v>2980</v>
      </c>
      <c r="I199" s="19">
        <f>IFERROR(INDEX([3]流水汇总表!B:G,MATCH(G199,[3]流水汇总表!G:G,0),1),"")</f>
        <v>44770</v>
      </c>
      <c r="J199" s="5" t="str">
        <f>IF(G199="","",IF(SUMIFS(H:H,G:G,G199)=SUMIFS([3]流水汇总表!D:D,[3]流水汇总表!G:G,G199),"通过","不通过"))</f>
        <v>通过</v>
      </c>
      <c r="K199" s="20" t="str">
        <f ca="1" t="shared" si="6"/>
        <v>已还款</v>
      </c>
      <c r="L199" s="3">
        <f>VLOOKUP(C199,网约车!D:Q,14,0)</f>
        <v>2700</v>
      </c>
      <c r="M199" s="3">
        <f t="shared" si="7"/>
        <v>280</v>
      </c>
    </row>
    <row r="200" ht="14.25" spans="1:13">
      <c r="A200" s="13">
        <v>44770</v>
      </c>
      <c r="B200" s="14" t="s">
        <v>5084</v>
      </c>
      <c r="C200" s="28" t="s">
        <v>5485</v>
      </c>
      <c r="D200" s="14" t="s">
        <v>5486</v>
      </c>
      <c r="E200" s="15">
        <v>44742</v>
      </c>
      <c r="F200" s="14">
        <v>2980</v>
      </c>
      <c r="G200" s="16" t="s">
        <v>10535</v>
      </c>
      <c r="H200" s="3">
        <v>2980</v>
      </c>
      <c r="I200" s="19">
        <f>IFERROR(INDEX([3]流水汇总表!B:G,MATCH(G200,[3]流水汇总表!G:G,0),1),"")</f>
        <v>44770</v>
      </c>
      <c r="J200" s="5" t="str">
        <f>IF(G200="","",IF(SUMIFS(H:H,G:G,G200)=SUMIFS([3]流水汇总表!D:D,[3]流水汇总表!G:G,G200),"通过","不通过"))</f>
        <v>通过</v>
      </c>
      <c r="K200" s="20" t="str">
        <f ca="1" t="shared" si="6"/>
        <v>已还款</v>
      </c>
      <c r="L200" s="3">
        <f>VLOOKUP(C200,网约车!D:Q,14,0)</f>
        <v>2700</v>
      </c>
      <c r="M200" s="3">
        <f t="shared" si="7"/>
        <v>280</v>
      </c>
    </row>
    <row r="201" ht="14.25" spans="1:13">
      <c r="A201" s="13">
        <v>44770</v>
      </c>
      <c r="B201" s="14" t="s">
        <v>5084</v>
      </c>
      <c r="C201" s="14" t="s">
        <v>5295</v>
      </c>
      <c r="D201" s="14" t="s">
        <v>5296</v>
      </c>
      <c r="E201" s="15">
        <v>44742</v>
      </c>
      <c r="F201" s="14">
        <v>2980</v>
      </c>
      <c r="G201" s="16" t="s">
        <v>10535</v>
      </c>
      <c r="H201" s="3">
        <v>2980</v>
      </c>
      <c r="I201" s="19">
        <f>IFERROR(INDEX([3]流水汇总表!B:G,MATCH(G201,[3]流水汇总表!G:G,0),1),"")</f>
        <v>44770</v>
      </c>
      <c r="J201" s="5" t="str">
        <f>IF(G201="","",IF(SUMIFS(H:H,G:G,G201)=SUMIFS([3]流水汇总表!D:D,[3]流水汇总表!G:G,G201),"通过","不通过"))</f>
        <v>通过</v>
      </c>
      <c r="K201" s="20" t="str">
        <f ca="1" t="shared" si="6"/>
        <v>已还款</v>
      </c>
      <c r="L201" s="3">
        <f>VLOOKUP(C201,网约车!D:Q,14,0)</f>
        <v>2700</v>
      </c>
      <c r="M201" s="3">
        <f t="shared" si="7"/>
        <v>280</v>
      </c>
    </row>
    <row r="202" ht="14.25" spans="1:13">
      <c r="A202" s="13">
        <v>44770</v>
      </c>
      <c r="B202" s="14" t="s">
        <v>5084</v>
      </c>
      <c r="C202" s="14" t="s">
        <v>5293</v>
      </c>
      <c r="D202" s="14" t="s">
        <v>5294</v>
      </c>
      <c r="E202" s="15">
        <v>44742</v>
      </c>
      <c r="F202" s="14">
        <v>2980</v>
      </c>
      <c r="G202" s="16" t="s">
        <v>10535</v>
      </c>
      <c r="H202" s="3">
        <v>2980</v>
      </c>
      <c r="I202" s="19">
        <f>IFERROR(INDEX([3]流水汇总表!B:G,MATCH(G202,[3]流水汇总表!G:G,0),1),"")</f>
        <v>44770</v>
      </c>
      <c r="J202" s="5" t="str">
        <f>IF(G202="","",IF(SUMIFS(H:H,G:G,G202)=SUMIFS([3]流水汇总表!D:D,[3]流水汇总表!G:G,G202),"通过","不通过"))</f>
        <v>通过</v>
      </c>
      <c r="K202" s="20" t="str">
        <f ca="1" t="shared" si="6"/>
        <v>已还款</v>
      </c>
      <c r="L202" s="3">
        <f>VLOOKUP(C202,网约车!D:Q,14,0)</f>
        <v>2700</v>
      </c>
      <c r="M202" s="3">
        <f t="shared" si="7"/>
        <v>280</v>
      </c>
    </row>
    <row r="203" ht="14.25" spans="1:13">
      <c r="A203" s="13">
        <v>44770</v>
      </c>
      <c r="B203" s="14" t="s">
        <v>5084</v>
      </c>
      <c r="C203" s="14" t="s">
        <v>5289</v>
      </c>
      <c r="D203" s="14" t="s">
        <v>5290</v>
      </c>
      <c r="E203" s="15">
        <v>44742</v>
      </c>
      <c r="F203" s="14">
        <v>2980</v>
      </c>
      <c r="G203" s="16" t="s">
        <v>10535</v>
      </c>
      <c r="H203" s="3">
        <v>2980</v>
      </c>
      <c r="I203" s="19">
        <f>IFERROR(INDEX([3]流水汇总表!B:G,MATCH(G203,[3]流水汇总表!G:G,0),1),"")</f>
        <v>44770</v>
      </c>
      <c r="J203" s="5" t="str">
        <f>IF(G203="","",IF(SUMIFS(H:H,G:G,G203)=SUMIFS([3]流水汇总表!D:D,[3]流水汇总表!G:G,G203),"通过","不通过"))</f>
        <v>通过</v>
      </c>
      <c r="K203" s="20" t="str">
        <f ca="1" t="shared" si="6"/>
        <v>已还款</v>
      </c>
      <c r="L203" s="3">
        <f>VLOOKUP(C203,网约车!D:Q,14,0)</f>
        <v>2700</v>
      </c>
      <c r="M203" s="3">
        <f t="shared" si="7"/>
        <v>280</v>
      </c>
    </row>
    <row r="204" ht="14.25" spans="1:13">
      <c r="A204" s="13">
        <v>44770</v>
      </c>
      <c r="B204" s="14" t="s">
        <v>5084</v>
      </c>
      <c r="C204" s="14" t="s">
        <v>5287</v>
      </c>
      <c r="D204" s="14" t="s">
        <v>5288</v>
      </c>
      <c r="E204" s="15">
        <v>44742</v>
      </c>
      <c r="F204" s="14">
        <v>2980</v>
      </c>
      <c r="G204" s="16" t="s">
        <v>10535</v>
      </c>
      <c r="H204" s="3">
        <v>2980</v>
      </c>
      <c r="I204" s="19">
        <f>IFERROR(INDEX([3]流水汇总表!B:G,MATCH(G204,[3]流水汇总表!G:G,0),1),"")</f>
        <v>44770</v>
      </c>
      <c r="J204" s="5" t="str">
        <f>IF(G204="","",IF(SUMIFS(H:H,G:G,G204)=SUMIFS([3]流水汇总表!D:D,[3]流水汇总表!G:G,G204),"通过","不通过"))</f>
        <v>通过</v>
      </c>
      <c r="K204" s="20" t="str">
        <f ca="1" t="shared" si="6"/>
        <v>已还款</v>
      </c>
      <c r="L204" s="3">
        <f>VLOOKUP(C204,网约车!D:Q,14,0)</f>
        <v>2700</v>
      </c>
      <c r="M204" s="3">
        <f t="shared" si="7"/>
        <v>280</v>
      </c>
    </row>
    <row r="205" ht="14.25" spans="1:13">
      <c r="A205" s="13">
        <v>44770</v>
      </c>
      <c r="B205" s="14" t="s">
        <v>5084</v>
      </c>
      <c r="C205" s="14" t="s">
        <v>5283</v>
      </c>
      <c r="D205" s="14" t="s">
        <v>5284</v>
      </c>
      <c r="E205" s="15">
        <v>44742</v>
      </c>
      <c r="F205" s="14">
        <v>2980</v>
      </c>
      <c r="G205" s="16" t="s">
        <v>10535</v>
      </c>
      <c r="H205" s="3">
        <v>2980</v>
      </c>
      <c r="I205" s="19">
        <f>IFERROR(INDEX([3]流水汇总表!B:G,MATCH(G205,[3]流水汇总表!G:G,0),1),"")</f>
        <v>44770</v>
      </c>
      <c r="J205" s="5" t="str">
        <f>IF(G205="","",IF(SUMIFS(H:H,G:G,G205)=SUMIFS([3]流水汇总表!D:D,[3]流水汇总表!G:G,G205),"通过","不通过"))</f>
        <v>通过</v>
      </c>
      <c r="K205" s="20" t="str">
        <f ca="1" t="shared" si="6"/>
        <v>已还款</v>
      </c>
      <c r="L205" s="3">
        <f>VLOOKUP(C205,网约车!D:Q,14,0)</f>
        <v>2700</v>
      </c>
      <c r="M205" s="3">
        <f t="shared" si="7"/>
        <v>280</v>
      </c>
    </row>
    <row r="206" ht="14.25" spans="1:13">
      <c r="A206" s="13">
        <v>44770</v>
      </c>
      <c r="B206" s="14" t="s">
        <v>5084</v>
      </c>
      <c r="C206" s="14" t="s">
        <v>5230</v>
      </c>
      <c r="D206" s="14" t="s">
        <v>5231</v>
      </c>
      <c r="E206" s="15">
        <v>44742</v>
      </c>
      <c r="F206" s="14">
        <v>2980</v>
      </c>
      <c r="G206" s="16" t="s">
        <v>10535</v>
      </c>
      <c r="H206" s="3">
        <v>2980</v>
      </c>
      <c r="I206" s="19">
        <f>IFERROR(INDEX([3]流水汇总表!B:G,MATCH(G206,[3]流水汇总表!G:G,0),1),"")</f>
        <v>44770</v>
      </c>
      <c r="J206" s="5" t="str">
        <f>IF(G206="","",IF(SUMIFS(H:H,G:G,G206)=SUMIFS([3]流水汇总表!D:D,[3]流水汇总表!G:G,G206),"通过","不通过"))</f>
        <v>通过</v>
      </c>
      <c r="K206" s="20" t="str">
        <f ca="1" t="shared" si="6"/>
        <v>已还款</v>
      </c>
      <c r="L206" s="3">
        <f>VLOOKUP(C206,网约车!D:Q,14,0)</f>
        <v>2700</v>
      </c>
      <c r="M206" s="3">
        <f t="shared" si="7"/>
        <v>280</v>
      </c>
    </row>
    <row r="207" ht="14.25" spans="1:13">
      <c r="A207" s="13">
        <v>44770</v>
      </c>
      <c r="B207" s="14" t="s">
        <v>5084</v>
      </c>
      <c r="C207" s="14" t="s">
        <v>5228</v>
      </c>
      <c r="D207" s="14" t="s">
        <v>5229</v>
      </c>
      <c r="E207" s="15">
        <v>44742</v>
      </c>
      <c r="F207" s="14">
        <v>2980</v>
      </c>
      <c r="G207" s="16" t="s">
        <v>10535</v>
      </c>
      <c r="H207" s="3">
        <v>2980</v>
      </c>
      <c r="I207" s="19">
        <f>IFERROR(INDEX([3]流水汇总表!B:G,MATCH(G207,[3]流水汇总表!G:G,0),1),"")</f>
        <v>44770</v>
      </c>
      <c r="J207" s="5" t="str">
        <f>IF(G207="","",IF(SUMIFS(H:H,G:G,G207)=SUMIFS([3]流水汇总表!D:D,[3]流水汇总表!G:G,G207),"通过","不通过"))</f>
        <v>通过</v>
      </c>
      <c r="K207" s="20" t="str">
        <f ca="1" t="shared" si="6"/>
        <v>已还款</v>
      </c>
      <c r="L207" s="3">
        <f>VLOOKUP(C207,网约车!D:Q,14,0)</f>
        <v>2700</v>
      </c>
      <c r="M207" s="3">
        <f t="shared" si="7"/>
        <v>280</v>
      </c>
    </row>
    <row r="208" ht="14.25" spans="1:13">
      <c r="A208" s="13">
        <v>44770</v>
      </c>
      <c r="B208" s="14" t="s">
        <v>5084</v>
      </c>
      <c r="C208" s="14" t="s">
        <v>5226</v>
      </c>
      <c r="D208" s="14" t="s">
        <v>5227</v>
      </c>
      <c r="E208" s="15">
        <v>44742</v>
      </c>
      <c r="F208" s="14">
        <v>2980</v>
      </c>
      <c r="G208" s="16" t="s">
        <v>10535</v>
      </c>
      <c r="H208" s="3">
        <v>2980</v>
      </c>
      <c r="I208" s="19">
        <f>IFERROR(INDEX([3]流水汇总表!B:G,MATCH(G208,[3]流水汇总表!G:G,0),1),"")</f>
        <v>44770</v>
      </c>
      <c r="J208" s="5" t="str">
        <f>IF(G208="","",IF(SUMIFS(H:H,G:G,G208)=SUMIFS([3]流水汇总表!D:D,[3]流水汇总表!G:G,G208),"通过","不通过"))</f>
        <v>通过</v>
      </c>
      <c r="K208" s="20" t="str">
        <f ca="1" t="shared" si="6"/>
        <v>已还款</v>
      </c>
      <c r="L208" s="3">
        <f>VLOOKUP(C208,网约车!D:Q,14,0)</f>
        <v>2700</v>
      </c>
      <c r="M208" s="3">
        <f t="shared" si="7"/>
        <v>280</v>
      </c>
    </row>
    <row r="209" ht="14.25" spans="1:13">
      <c r="A209" s="13">
        <v>44770</v>
      </c>
      <c r="B209" s="14" t="s">
        <v>5084</v>
      </c>
      <c r="C209" s="14" t="s">
        <v>5224</v>
      </c>
      <c r="D209" s="14" t="s">
        <v>5225</v>
      </c>
      <c r="E209" s="15">
        <v>44742</v>
      </c>
      <c r="F209" s="14">
        <v>2980</v>
      </c>
      <c r="G209" s="16" t="s">
        <v>10535</v>
      </c>
      <c r="H209" s="3">
        <v>2980</v>
      </c>
      <c r="I209" s="19">
        <f>IFERROR(INDEX([3]流水汇总表!B:G,MATCH(G209,[3]流水汇总表!G:G,0),1),"")</f>
        <v>44770</v>
      </c>
      <c r="J209" s="5" t="str">
        <f>IF(G209="","",IF(SUMIFS(H:H,G:G,G209)=SUMIFS([3]流水汇总表!D:D,[3]流水汇总表!G:G,G209),"通过","不通过"))</f>
        <v>通过</v>
      </c>
      <c r="K209" s="20" t="str">
        <f ca="1" t="shared" si="6"/>
        <v>已还款</v>
      </c>
      <c r="L209" s="3">
        <f>VLOOKUP(C209,网约车!D:Q,14,0)</f>
        <v>2700</v>
      </c>
      <c r="M209" s="3">
        <f t="shared" si="7"/>
        <v>280</v>
      </c>
    </row>
    <row r="210" ht="14.25" spans="1:13">
      <c r="A210" s="13">
        <v>44770</v>
      </c>
      <c r="B210" s="14" t="s">
        <v>5084</v>
      </c>
      <c r="C210" s="14" t="s">
        <v>5219</v>
      </c>
      <c r="D210" s="14" t="s">
        <v>5220</v>
      </c>
      <c r="E210" s="15">
        <v>44742</v>
      </c>
      <c r="F210" s="14">
        <v>2980</v>
      </c>
      <c r="G210" s="16" t="s">
        <v>10535</v>
      </c>
      <c r="H210" s="3">
        <v>2980</v>
      </c>
      <c r="I210" s="19">
        <f>IFERROR(INDEX([3]流水汇总表!B:G,MATCH(G210,[3]流水汇总表!G:G,0),1),"")</f>
        <v>44770</v>
      </c>
      <c r="J210" s="5" t="str">
        <f>IF(G210="","",IF(SUMIFS(H:H,G:G,G210)=SUMIFS([3]流水汇总表!D:D,[3]流水汇总表!G:G,G210),"通过","不通过"))</f>
        <v>通过</v>
      </c>
      <c r="K210" s="20" t="str">
        <f ca="1" t="shared" si="6"/>
        <v>已还款</v>
      </c>
      <c r="L210" s="3">
        <f>VLOOKUP(C210,网约车!D:Q,14,0)</f>
        <v>2700</v>
      </c>
      <c r="M210" s="3">
        <f t="shared" si="7"/>
        <v>280</v>
      </c>
    </row>
    <row r="211" ht="14.25" spans="1:13">
      <c r="A211" s="13">
        <v>44770</v>
      </c>
      <c r="B211" s="14" t="s">
        <v>5084</v>
      </c>
      <c r="C211" s="14" t="s">
        <v>5212</v>
      </c>
      <c r="D211" s="14" t="s">
        <v>5213</v>
      </c>
      <c r="E211" s="15">
        <v>44742</v>
      </c>
      <c r="F211" s="14">
        <v>2980</v>
      </c>
      <c r="G211" s="16" t="s">
        <v>10535</v>
      </c>
      <c r="H211" s="3">
        <v>2980</v>
      </c>
      <c r="I211" s="19">
        <f>IFERROR(INDEX([3]流水汇总表!B:G,MATCH(G211,[3]流水汇总表!G:G,0),1),"")</f>
        <v>44770</v>
      </c>
      <c r="J211" s="5" t="str">
        <f>IF(G211="","",IF(SUMIFS(H:H,G:G,G211)=SUMIFS([3]流水汇总表!D:D,[3]流水汇总表!G:G,G211),"通过","不通过"))</f>
        <v>通过</v>
      </c>
      <c r="K211" s="20" t="str">
        <f ca="1" t="shared" si="6"/>
        <v>已还款</v>
      </c>
      <c r="L211" s="3">
        <f>VLOOKUP(C211,网约车!D:Q,14,0)</f>
        <v>2700</v>
      </c>
      <c r="M211" s="3">
        <f t="shared" si="7"/>
        <v>280</v>
      </c>
    </row>
    <row r="212" ht="14.25" spans="1:13">
      <c r="A212" s="13">
        <v>44770</v>
      </c>
      <c r="B212" s="14" t="s">
        <v>5084</v>
      </c>
      <c r="C212" s="14" t="s">
        <v>5362</v>
      </c>
      <c r="D212" s="14" t="s">
        <v>5363</v>
      </c>
      <c r="E212" s="15">
        <v>44742</v>
      </c>
      <c r="F212" s="14">
        <v>2980</v>
      </c>
      <c r="G212" s="16" t="s">
        <v>10535</v>
      </c>
      <c r="H212" s="3">
        <v>2980</v>
      </c>
      <c r="I212" s="19">
        <f>IFERROR(INDEX([3]流水汇总表!B:G,MATCH(G212,[3]流水汇总表!G:G,0),1),"")</f>
        <v>44770</v>
      </c>
      <c r="J212" s="5" t="str">
        <f>IF(G212="","",IF(SUMIFS(H:H,G:G,G212)=SUMIFS([3]流水汇总表!D:D,[3]流水汇总表!G:G,G212),"通过","不通过"))</f>
        <v>通过</v>
      </c>
      <c r="K212" s="20" t="str">
        <f ca="1" t="shared" si="6"/>
        <v>已还款</v>
      </c>
      <c r="L212" s="3">
        <f>VLOOKUP(C212,网约车!D:Q,14,0)</f>
        <v>2700</v>
      </c>
      <c r="M212" s="3">
        <f t="shared" si="7"/>
        <v>280</v>
      </c>
    </row>
    <row r="213" ht="14.25" spans="1:13">
      <c r="A213" s="13">
        <v>44770</v>
      </c>
      <c r="B213" s="14" t="s">
        <v>5084</v>
      </c>
      <c r="C213" s="14" t="s">
        <v>5360</v>
      </c>
      <c r="D213" s="14" t="s">
        <v>5361</v>
      </c>
      <c r="E213" s="15">
        <v>44742</v>
      </c>
      <c r="F213" s="14">
        <v>2980</v>
      </c>
      <c r="G213" s="16" t="s">
        <v>10535</v>
      </c>
      <c r="H213" s="3">
        <v>2980</v>
      </c>
      <c r="I213" s="19">
        <f>IFERROR(INDEX([3]流水汇总表!B:G,MATCH(G213,[3]流水汇总表!G:G,0),1),"")</f>
        <v>44770</v>
      </c>
      <c r="J213" s="5" t="str">
        <f>IF(G213="","",IF(SUMIFS(H:H,G:G,G213)=SUMIFS([3]流水汇总表!D:D,[3]流水汇总表!G:G,G213),"通过","不通过"))</f>
        <v>通过</v>
      </c>
      <c r="K213" s="20" t="str">
        <f ca="1" t="shared" si="6"/>
        <v>已还款</v>
      </c>
      <c r="L213" s="3">
        <f>VLOOKUP(C213,网约车!D:Q,14,0)</f>
        <v>2700</v>
      </c>
      <c r="M213" s="3">
        <f t="shared" si="7"/>
        <v>280</v>
      </c>
    </row>
    <row r="214" ht="14.25" spans="1:13">
      <c r="A214" s="13">
        <v>44770</v>
      </c>
      <c r="B214" s="14" t="s">
        <v>5084</v>
      </c>
      <c r="C214" s="14" t="s">
        <v>5358</v>
      </c>
      <c r="D214" s="14" t="s">
        <v>5359</v>
      </c>
      <c r="E214" s="15">
        <v>44742</v>
      </c>
      <c r="F214" s="14">
        <v>2980</v>
      </c>
      <c r="G214" s="16" t="s">
        <v>10535</v>
      </c>
      <c r="H214" s="3">
        <v>2980</v>
      </c>
      <c r="I214" s="19">
        <f>IFERROR(INDEX([3]流水汇总表!B:G,MATCH(G214,[3]流水汇总表!G:G,0),1),"")</f>
        <v>44770</v>
      </c>
      <c r="J214" s="5" t="str">
        <f>IF(G214="","",IF(SUMIFS(H:H,G:G,G214)=SUMIFS([3]流水汇总表!D:D,[3]流水汇总表!G:G,G214),"通过","不通过"))</f>
        <v>通过</v>
      </c>
      <c r="K214" s="20" t="str">
        <f ca="1" t="shared" si="6"/>
        <v>已还款</v>
      </c>
      <c r="L214" s="3">
        <f>VLOOKUP(C214,网约车!D:Q,14,0)</f>
        <v>2700</v>
      </c>
      <c r="M214" s="3">
        <f t="shared" si="7"/>
        <v>280</v>
      </c>
    </row>
    <row r="215" ht="14.25" spans="1:13">
      <c r="A215" s="13">
        <v>44770</v>
      </c>
      <c r="B215" s="14" t="s">
        <v>5084</v>
      </c>
      <c r="C215" s="14" t="s">
        <v>5356</v>
      </c>
      <c r="D215" s="14" t="s">
        <v>5357</v>
      </c>
      <c r="E215" s="15">
        <v>44742</v>
      </c>
      <c r="F215" s="14">
        <v>2980</v>
      </c>
      <c r="G215" s="16" t="s">
        <v>10535</v>
      </c>
      <c r="H215" s="3">
        <v>2980</v>
      </c>
      <c r="I215" s="19">
        <f>IFERROR(INDEX([3]流水汇总表!B:G,MATCH(G215,[3]流水汇总表!G:G,0),1),"")</f>
        <v>44770</v>
      </c>
      <c r="J215" s="5" t="str">
        <f>IF(G215="","",IF(SUMIFS(H:H,G:G,G215)=SUMIFS([3]流水汇总表!D:D,[3]流水汇总表!G:G,G215),"通过","不通过"))</f>
        <v>通过</v>
      </c>
      <c r="K215" s="20" t="str">
        <f ca="1" t="shared" si="6"/>
        <v>已还款</v>
      </c>
      <c r="L215" s="3">
        <f>VLOOKUP(C215,网约车!D:Q,14,0)</f>
        <v>2700</v>
      </c>
      <c r="M215" s="3">
        <f t="shared" si="7"/>
        <v>280</v>
      </c>
    </row>
    <row r="216" ht="14.25" spans="1:13">
      <c r="A216" s="13">
        <v>44770</v>
      </c>
      <c r="B216" s="14" t="s">
        <v>5084</v>
      </c>
      <c r="C216" s="14" t="s">
        <v>5352</v>
      </c>
      <c r="D216" s="14" t="s">
        <v>5353</v>
      </c>
      <c r="E216" s="15">
        <v>44742</v>
      </c>
      <c r="F216" s="14">
        <v>2980</v>
      </c>
      <c r="G216" s="16" t="s">
        <v>10535</v>
      </c>
      <c r="H216" s="3">
        <v>2980</v>
      </c>
      <c r="I216" s="19">
        <f>IFERROR(INDEX([3]流水汇总表!B:G,MATCH(G216,[3]流水汇总表!G:G,0),1),"")</f>
        <v>44770</v>
      </c>
      <c r="J216" s="5" t="str">
        <f>IF(G216="","",IF(SUMIFS(H:H,G:G,G216)=SUMIFS([3]流水汇总表!D:D,[3]流水汇总表!G:G,G216),"通过","不通过"))</f>
        <v>通过</v>
      </c>
      <c r="K216" s="20" t="str">
        <f ca="1" t="shared" si="6"/>
        <v>已还款</v>
      </c>
      <c r="L216" s="3">
        <f>VLOOKUP(C216,网约车!D:Q,14,0)</f>
        <v>2700</v>
      </c>
      <c r="M216" s="3">
        <f t="shared" si="7"/>
        <v>280</v>
      </c>
    </row>
    <row r="217" ht="14.25" spans="1:13">
      <c r="A217" s="13">
        <v>44770</v>
      </c>
      <c r="B217" s="14" t="s">
        <v>5084</v>
      </c>
      <c r="C217" s="14" t="s">
        <v>5345</v>
      </c>
      <c r="D217" s="14" t="s">
        <v>5346</v>
      </c>
      <c r="E217" s="15">
        <v>44742</v>
      </c>
      <c r="F217" s="14">
        <v>2980</v>
      </c>
      <c r="G217" s="16" t="s">
        <v>10535</v>
      </c>
      <c r="H217" s="3">
        <v>2980</v>
      </c>
      <c r="I217" s="19">
        <f>IFERROR(INDEX([3]流水汇总表!B:G,MATCH(G217,[3]流水汇总表!G:G,0),1),"")</f>
        <v>44770</v>
      </c>
      <c r="J217" s="5" t="str">
        <f>IF(G217="","",IF(SUMIFS(H:H,G:G,G217)=SUMIFS([3]流水汇总表!D:D,[3]流水汇总表!G:G,G217),"通过","不通过"))</f>
        <v>通过</v>
      </c>
      <c r="K217" s="20" t="str">
        <f ca="1" t="shared" si="6"/>
        <v>已还款</v>
      </c>
      <c r="L217" s="3">
        <f>VLOOKUP(C217,网约车!D:Q,14,0)</f>
        <v>2700</v>
      </c>
      <c r="M217" s="3">
        <f t="shared" si="7"/>
        <v>280</v>
      </c>
    </row>
    <row r="218" ht="14.25" spans="1:13">
      <c r="A218" s="13">
        <v>44770</v>
      </c>
      <c r="B218" s="14" t="s">
        <v>5084</v>
      </c>
      <c r="C218" s="14" t="s">
        <v>5343</v>
      </c>
      <c r="D218" s="14" t="s">
        <v>5344</v>
      </c>
      <c r="E218" s="15">
        <v>44742</v>
      </c>
      <c r="F218" s="14">
        <v>2980</v>
      </c>
      <c r="G218" s="16" t="s">
        <v>10535</v>
      </c>
      <c r="H218" s="3">
        <v>2980</v>
      </c>
      <c r="I218" s="19">
        <f>IFERROR(INDEX([3]流水汇总表!B:G,MATCH(G218,[3]流水汇总表!G:G,0),1),"")</f>
        <v>44770</v>
      </c>
      <c r="J218" s="5" t="str">
        <f>IF(G218="","",IF(SUMIFS(H:H,G:G,G218)=SUMIFS([3]流水汇总表!D:D,[3]流水汇总表!G:G,G218),"通过","不通过"))</f>
        <v>通过</v>
      </c>
      <c r="K218" s="20" t="str">
        <f ca="1" t="shared" si="6"/>
        <v>已还款</v>
      </c>
      <c r="L218" s="3">
        <f>VLOOKUP(C218,网约车!D:Q,14,0)</f>
        <v>2700</v>
      </c>
      <c r="M218" s="3">
        <f t="shared" si="7"/>
        <v>280</v>
      </c>
    </row>
    <row r="219" ht="14.25" spans="1:13">
      <c r="A219" s="13">
        <v>44770</v>
      </c>
      <c r="B219" s="14" t="s">
        <v>5084</v>
      </c>
      <c r="C219" s="14" t="s">
        <v>5341</v>
      </c>
      <c r="D219" s="14" t="s">
        <v>5342</v>
      </c>
      <c r="E219" s="15">
        <v>44742</v>
      </c>
      <c r="F219" s="14">
        <v>2980</v>
      </c>
      <c r="G219" s="16" t="s">
        <v>10535</v>
      </c>
      <c r="H219" s="3">
        <v>2980</v>
      </c>
      <c r="I219" s="19">
        <f>IFERROR(INDEX([3]流水汇总表!B:G,MATCH(G219,[3]流水汇总表!G:G,0),1),"")</f>
        <v>44770</v>
      </c>
      <c r="J219" s="5" t="str">
        <f>IF(G219="","",IF(SUMIFS(H:H,G:G,G219)=SUMIFS([3]流水汇总表!D:D,[3]流水汇总表!G:G,G219),"通过","不通过"))</f>
        <v>通过</v>
      </c>
      <c r="K219" s="20" t="str">
        <f ca="1" t="shared" si="6"/>
        <v>已还款</v>
      </c>
      <c r="L219" s="3">
        <f>VLOOKUP(C219,网约车!D:Q,14,0)</f>
        <v>2700</v>
      </c>
      <c r="M219" s="3">
        <f t="shared" si="7"/>
        <v>280</v>
      </c>
    </row>
    <row r="220" ht="14.25" spans="1:13">
      <c r="A220" s="13">
        <v>44770</v>
      </c>
      <c r="B220" s="14" t="s">
        <v>5084</v>
      </c>
      <c r="C220" s="14" t="s">
        <v>5337</v>
      </c>
      <c r="D220" s="14" t="s">
        <v>5338</v>
      </c>
      <c r="E220" s="15">
        <v>44742</v>
      </c>
      <c r="F220" s="14">
        <v>2980</v>
      </c>
      <c r="G220" s="16" t="s">
        <v>10535</v>
      </c>
      <c r="H220" s="3">
        <v>2980</v>
      </c>
      <c r="I220" s="19">
        <f>IFERROR(INDEX([3]流水汇总表!B:G,MATCH(G220,[3]流水汇总表!G:G,0),1),"")</f>
        <v>44770</v>
      </c>
      <c r="J220" s="5" t="str">
        <f>IF(G220="","",IF(SUMIFS(H:H,G:G,G220)=SUMIFS([3]流水汇总表!D:D,[3]流水汇总表!G:G,G220),"通过","不通过"))</f>
        <v>通过</v>
      </c>
      <c r="K220" s="20" t="str">
        <f ca="1" t="shared" si="6"/>
        <v>已还款</v>
      </c>
      <c r="L220" s="3">
        <f>VLOOKUP(C220,网约车!D:Q,14,0)</f>
        <v>2700</v>
      </c>
      <c r="M220" s="3">
        <f t="shared" si="7"/>
        <v>280</v>
      </c>
    </row>
    <row r="221" ht="14.25" spans="1:13">
      <c r="A221" s="13">
        <v>44770</v>
      </c>
      <c r="B221" s="14" t="s">
        <v>5084</v>
      </c>
      <c r="C221" s="14" t="s">
        <v>5333</v>
      </c>
      <c r="D221" s="14" t="s">
        <v>5334</v>
      </c>
      <c r="E221" s="15">
        <v>44742</v>
      </c>
      <c r="F221" s="14">
        <v>2980</v>
      </c>
      <c r="G221" s="16" t="s">
        <v>10535</v>
      </c>
      <c r="H221" s="3">
        <v>2980</v>
      </c>
      <c r="I221" s="19">
        <f>IFERROR(INDEX([3]流水汇总表!B:G,MATCH(G221,[3]流水汇总表!G:G,0),1),"")</f>
        <v>44770</v>
      </c>
      <c r="J221" s="5" t="str">
        <f>IF(G221="","",IF(SUMIFS(H:H,G:G,G221)=SUMIFS([3]流水汇总表!D:D,[3]流水汇总表!G:G,G221),"通过","不通过"))</f>
        <v>通过</v>
      </c>
      <c r="K221" s="20" t="str">
        <f ca="1" t="shared" si="6"/>
        <v>已还款</v>
      </c>
      <c r="L221" s="3">
        <f>VLOOKUP(C221,网约车!D:Q,14,0)</f>
        <v>2700</v>
      </c>
      <c r="M221" s="3">
        <f t="shared" si="7"/>
        <v>280</v>
      </c>
    </row>
    <row r="222" ht="14.25" spans="1:13">
      <c r="A222" s="13">
        <v>44770</v>
      </c>
      <c r="B222" s="14" t="s">
        <v>5084</v>
      </c>
      <c r="C222" s="14" t="s">
        <v>5329</v>
      </c>
      <c r="D222" s="14" t="s">
        <v>5330</v>
      </c>
      <c r="E222" s="15">
        <v>44742</v>
      </c>
      <c r="F222" s="14">
        <v>2980</v>
      </c>
      <c r="G222" s="16" t="s">
        <v>10535</v>
      </c>
      <c r="H222" s="3">
        <v>2980</v>
      </c>
      <c r="I222" s="19">
        <f>IFERROR(INDEX([3]流水汇总表!B:G,MATCH(G222,[3]流水汇总表!G:G,0),1),"")</f>
        <v>44770</v>
      </c>
      <c r="J222" s="5" t="str">
        <f>IF(G222="","",IF(SUMIFS(H:H,G:G,G222)=SUMIFS([3]流水汇总表!D:D,[3]流水汇总表!G:G,G222),"通过","不通过"))</f>
        <v>通过</v>
      </c>
      <c r="K222" s="20" t="str">
        <f ca="1" t="shared" si="6"/>
        <v>已还款</v>
      </c>
      <c r="L222" s="3">
        <f>VLOOKUP(C222,网约车!D:Q,14,0)</f>
        <v>2700</v>
      </c>
      <c r="M222" s="3">
        <f t="shared" si="7"/>
        <v>280</v>
      </c>
    </row>
    <row r="223" ht="14.25" spans="1:13">
      <c r="A223" s="13">
        <v>44770</v>
      </c>
      <c r="B223" s="14" t="s">
        <v>5084</v>
      </c>
      <c r="C223" s="14" t="s">
        <v>5327</v>
      </c>
      <c r="D223" s="14" t="s">
        <v>5328</v>
      </c>
      <c r="E223" s="15">
        <v>44742</v>
      </c>
      <c r="F223" s="14">
        <v>2980</v>
      </c>
      <c r="G223" s="16" t="s">
        <v>10535</v>
      </c>
      <c r="H223" s="3">
        <v>2980</v>
      </c>
      <c r="I223" s="19">
        <f>IFERROR(INDEX([3]流水汇总表!B:G,MATCH(G223,[3]流水汇总表!G:G,0),1),"")</f>
        <v>44770</v>
      </c>
      <c r="J223" s="5" t="str">
        <f>IF(G223="","",IF(SUMIFS(H:H,G:G,G223)=SUMIFS([3]流水汇总表!D:D,[3]流水汇总表!G:G,G223),"通过","不通过"))</f>
        <v>通过</v>
      </c>
      <c r="K223" s="20" t="str">
        <f ca="1" t="shared" si="6"/>
        <v>已还款</v>
      </c>
      <c r="L223" s="3">
        <f>VLOOKUP(C223,网约车!D:Q,14,0)</f>
        <v>2700</v>
      </c>
      <c r="M223" s="3">
        <f t="shared" si="7"/>
        <v>280</v>
      </c>
    </row>
    <row r="224" ht="14.25" spans="1:13">
      <c r="A224" s="13">
        <v>44770</v>
      </c>
      <c r="B224" s="14" t="s">
        <v>5084</v>
      </c>
      <c r="C224" s="14" t="s">
        <v>5323</v>
      </c>
      <c r="D224" s="14" t="s">
        <v>5324</v>
      </c>
      <c r="E224" s="15">
        <v>44742</v>
      </c>
      <c r="F224" s="14">
        <v>2980</v>
      </c>
      <c r="G224" s="16" t="s">
        <v>10535</v>
      </c>
      <c r="H224" s="3">
        <v>2980</v>
      </c>
      <c r="I224" s="19">
        <f>IFERROR(INDEX([3]流水汇总表!B:G,MATCH(G224,[3]流水汇总表!G:G,0),1),"")</f>
        <v>44770</v>
      </c>
      <c r="J224" s="5" t="str">
        <f>IF(G224="","",IF(SUMIFS(H:H,G:G,G224)=SUMIFS([3]流水汇总表!D:D,[3]流水汇总表!G:G,G224),"通过","不通过"))</f>
        <v>通过</v>
      </c>
      <c r="K224" s="20" t="str">
        <f ca="1" t="shared" si="6"/>
        <v>已还款</v>
      </c>
      <c r="L224" s="3">
        <f>VLOOKUP(C224,网约车!D:Q,14,0)</f>
        <v>2700</v>
      </c>
      <c r="M224" s="3">
        <f t="shared" si="7"/>
        <v>280</v>
      </c>
    </row>
    <row r="225" ht="14.25" spans="1:13">
      <c r="A225" s="13">
        <v>44770</v>
      </c>
      <c r="B225" s="14" t="s">
        <v>5084</v>
      </c>
      <c r="C225" s="14" t="s">
        <v>5475</v>
      </c>
      <c r="D225" s="14" t="s">
        <v>5476</v>
      </c>
      <c r="E225" s="15">
        <v>44742</v>
      </c>
      <c r="F225" s="14">
        <v>2980</v>
      </c>
      <c r="G225" s="16" t="s">
        <v>10535</v>
      </c>
      <c r="H225" s="3">
        <v>2980</v>
      </c>
      <c r="I225" s="19">
        <f>IFERROR(INDEX([3]流水汇总表!B:G,MATCH(G225,[3]流水汇总表!G:G,0),1),"")</f>
        <v>44770</v>
      </c>
      <c r="J225" s="5" t="str">
        <f>IF(G225="","",IF(SUMIFS(H:H,G:G,G225)=SUMIFS([3]流水汇总表!D:D,[3]流水汇总表!G:G,G225),"通过","不通过"))</f>
        <v>通过</v>
      </c>
      <c r="K225" s="20" t="str">
        <f ca="1" t="shared" si="6"/>
        <v>已还款</v>
      </c>
      <c r="L225" s="3">
        <f>VLOOKUP(C225,网约车!D:Q,14,0)</f>
        <v>2700</v>
      </c>
      <c r="M225" s="3">
        <f t="shared" si="7"/>
        <v>280</v>
      </c>
    </row>
    <row r="226" ht="14.25" spans="1:13">
      <c r="A226" s="13">
        <v>44770</v>
      </c>
      <c r="B226" s="14" t="s">
        <v>5084</v>
      </c>
      <c r="C226" s="14" t="s">
        <v>5574</v>
      </c>
      <c r="D226" s="14" t="s">
        <v>5575</v>
      </c>
      <c r="E226" s="15">
        <v>44742</v>
      </c>
      <c r="F226" s="14">
        <v>2980</v>
      </c>
      <c r="G226" s="16" t="s">
        <v>10535</v>
      </c>
      <c r="H226" s="3">
        <v>2980</v>
      </c>
      <c r="I226" s="19">
        <f>IFERROR(INDEX([3]流水汇总表!B:G,MATCH(G226,[3]流水汇总表!G:G,0),1),"")</f>
        <v>44770</v>
      </c>
      <c r="J226" s="5" t="str">
        <f>IF(G226="","",IF(SUMIFS(H:H,G:G,G226)=SUMIFS([3]流水汇总表!D:D,[3]流水汇总表!G:G,G226),"通过","不通过"))</f>
        <v>通过</v>
      </c>
      <c r="K226" s="20" t="str">
        <f ca="1" t="shared" si="6"/>
        <v>已还款</v>
      </c>
      <c r="L226" s="3">
        <f>VLOOKUP(C226,网约车!D:Q,14,0)</f>
        <v>2700</v>
      </c>
      <c r="M226" s="3">
        <f t="shared" si="7"/>
        <v>280</v>
      </c>
    </row>
    <row r="227" ht="14.25" spans="1:13">
      <c r="A227" s="13">
        <v>44770</v>
      </c>
      <c r="B227" s="14" t="s">
        <v>5084</v>
      </c>
      <c r="C227" s="14" t="s">
        <v>5572</v>
      </c>
      <c r="D227" s="14" t="s">
        <v>5573</v>
      </c>
      <c r="E227" s="15">
        <v>44742</v>
      </c>
      <c r="F227" s="14">
        <v>2980</v>
      </c>
      <c r="G227" s="16" t="s">
        <v>10535</v>
      </c>
      <c r="H227" s="3">
        <v>2980</v>
      </c>
      <c r="I227" s="19">
        <f>IFERROR(INDEX([3]流水汇总表!B:G,MATCH(G227,[3]流水汇总表!G:G,0),1),"")</f>
        <v>44770</v>
      </c>
      <c r="J227" s="5" t="str">
        <f>IF(G227="","",IF(SUMIFS(H:H,G:G,G227)=SUMIFS([3]流水汇总表!D:D,[3]流水汇总表!G:G,G227),"通过","不通过"))</f>
        <v>通过</v>
      </c>
      <c r="K227" s="20" t="str">
        <f ca="1" t="shared" si="6"/>
        <v>已还款</v>
      </c>
      <c r="L227" s="3">
        <f>VLOOKUP(C227,网约车!D:Q,14,0)</f>
        <v>2700</v>
      </c>
      <c r="M227" s="3">
        <f t="shared" si="7"/>
        <v>280</v>
      </c>
    </row>
    <row r="228" ht="14.25" spans="1:13">
      <c r="A228" s="13">
        <v>44770</v>
      </c>
      <c r="B228" s="14" t="s">
        <v>5084</v>
      </c>
      <c r="C228" s="14" t="s">
        <v>5570</v>
      </c>
      <c r="D228" s="14" t="s">
        <v>5571</v>
      </c>
      <c r="E228" s="15">
        <v>44742</v>
      </c>
      <c r="F228" s="14">
        <v>2980</v>
      </c>
      <c r="G228" s="16" t="s">
        <v>10535</v>
      </c>
      <c r="H228" s="3">
        <v>2980</v>
      </c>
      <c r="I228" s="19">
        <f>IFERROR(INDEX([3]流水汇总表!B:G,MATCH(G228,[3]流水汇总表!G:G,0),1),"")</f>
        <v>44770</v>
      </c>
      <c r="J228" s="5" t="str">
        <f>IF(G228="","",IF(SUMIFS(H:H,G:G,G228)=SUMIFS([3]流水汇总表!D:D,[3]流水汇总表!G:G,G228),"通过","不通过"))</f>
        <v>通过</v>
      </c>
      <c r="K228" s="20" t="str">
        <f ca="1" t="shared" si="6"/>
        <v>已还款</v>
      </c>
      <c r="L228" s="3">
        <f>VLOOKUP(C228,网约车!D:Q,14,0)</f>
        <v>2700</v>
      </c>
      <c r="M228" s="3">
        <f t="shared" si="7"/>
        <v>280</v>
      </c>
    </row>
    <row r="229" ht="14.25" spans="1:13">
      <c r="A229" s="13">
        <v>44770</v>
      </c>
      <c r="B229" s="14" t="s">
        <v>5084</v>
      </c>
      <c r="C229" s="14" t="s">
        <v>5568</v>
      </c>
      <c r="D229" s="14" t="s">
        <v>5569</v>
      </c>
      <c r="E229" s="15">
        <v>44742</v>
      </c>
      <c r="F229" s="14">
        <v>2980</v>
      </c>
      <c r="G229" s="16" t="s">
        <v>10535</v>
      </c>
      <c r="H229" s="3">
        <v>2980</v>
      </c>
      <c r="I229" s="19">
        <f>IFERROR(INDEX([3]流水汇总表!B:G,MATCH(G229,[3]流水汇总表!G:G,0),1),"")</f>
        <v>44770</v>
      </c>
      <c r="J229" s="5" t="str">
        <f>IF(G229="","",IF(SUMIFS(H:H,G:G,G229)=SUMIFS([3]流水汇总表!D:D,[3]流水汇总表!G:G,G229),"通过","不通过"))</f>
        <v>通过</v>
      </c>
      <c r="K229" s="20" t="str">
        <f ca="1" t="shared" si="6"/>
        <v>已还款</v>
      </c>
      <c r="L229" s="3">
        <f>VLOOKUP(C229,网约车!D:Q,14,0)</f>
        <v>2700</v>
      </c>
      <c r="M229" s="3">
        <f t="shared" si="7"/>
        <v>280</v>
      </c>
    </row>
    <row r="230" ht="14.25" spans="1:13">
      <c r="A230" s="13">
        <v>44770</v>
      </c>
      <c r="B230" s="14" t="s">
        <v>5084</v>
      </c>
      <c r="C230" s="14" t="s">
        <v>5566</v>
      </c>
      <c r="D230" s="14" t="s">
        <v>5567</v>
      </c>
      <c r="E230" s="15">
        <v>44742</v>
      </c>
      <c r="F230" s="14">
        <v>2980</v>
      </c>
      <c r="G230" s="16" t="s">
        <v>10535</v>
      </c>
      <c r="H230" s="3">
        <v>2980</v>
      </c>
      <c r="I230" s="19">
        <f>IFERROR(INDEX([3]流水汇总表!B:G,MATCH(G230,[3]流水汇总表!G:G,0),1),"")</f>
        <v>44770</v>
      </c>
      <c r="J230" s="5" t="str">
        <f>IF(G230="","",IF(SUMIFS(H:H,G:G,G230)=SUMIFS([3]流水汇总表!D:D,[3]流水汇总表!G:G,G230),"通过","不通过"))</f>
        <v>通过</v>
      </c>
      <c r="K230" s="20" t="str">
        <f ca="1" t="shared" si="6"/>
        <v>已还款</v>
      </c>
      <c r="L230" s="3">
        <f>VLOOKUP(C230,网约车!D:Q,14,0)</f>
        <v>2700</v>
      </c>
      <c r="M230" s="3">
        <f t="shared" si="7"/>
        <v>280</v>
      </c>
    </row>
    <row r="231" ht="14.25" spans="1:13">
      <c r="A231" s="13">
        <v>44770</v>
      </c>
      <c r="B231" s="14" t="s">
        <v>5084</v>
      </c>
      <c r="C231" s="14" t="s">
        <v>5564</v>
      </c>
      <c r="D231" s="14" t="s">
        <v>5565</v>
      </c>
      <c r="E231" s="15">
        <v>44742</v>
      </c>
      <c r="F231" s="14">
        <v>2980</v>
      </c>
      <c r="G231" s="16" t="s">
        <v>10535</v>
      </c>
      <c r="H231" s="3">
        <v>2980</v>
      </c>
      <c r="I231" s="19">
        <f>IFERROR(INDEX([3]流水汇总表!B:G,MATCH(G231,[3]流水汇总表!G:G,0),1),"")</f>
        <v>44770</v>
      </c>
      <c r="J231" s="5" t="str">
        <f>IF(G231="","",IF(SUMIFS(H:H,G:G,G231)=SUMIFS([3]流水汇总表!D:D,[3]流水汇总表!G:G,G231),"通过","不通过"))</f>
        <v>通过</v>
      </c>
      <c r="K231" s="20" t="str">
        <f ca="1" t="shared" si="6"/>
        <v>已还款</v>
      </c>
      <c r="L231" s="3">
        <f>VLOOKUP(C231,网约车!D:Q,14,0)</f>
        <v>2700</v>
      </c>
      <c r="M231" s="3">
        <f t="shared" si="7"/>
        <v>280</v>
      </c>
    </row>
    <row r="232" ht="14.25" spans="1:13">
      <c r="A232" s="13">
        <v>44770</v>
      </c>
      <c r="B232" s="14" t="s">
        <v>5084</v>
      </c>
      <c r="C232" s="14" t="s">
        <v>5562</v>
      </c>
      <c r="D232" s="14" t="s">
        <v>5563</v>
      </c>
      <c r="E232" s="15">
        <v>44742</v>
      </c>
      <c r="F232" s="14">
        <v>2980</v>
      </c>
      <c r="G232" s="16" t="s">
        <v>10535</v>
      </c>
      <c r="H232" s="3">
        <v>2980</v>
      </c>
      <c r="I232" s="19">
        <f>IFERROR(INDEX([3]流水汇总表!B:G,MATCH(G232,[3]流水汇总表!G:G,0),1),"")</f>
        <v>44770</v>
      </c>
      <c r="J232" s="5" t="str">
        <f>IF(G232="","",IF(SUMIFS(H:H,G:G,G232)=SUMIFS([3]流水汇总表!D:D,[3]流水汇总表!G:G,G232),"通过","不通过"))</f>
        <v>通过</v>
      </c>
      <c r="K232" s="20" t="str">
        <f ca="1" t="shared" si="6"/>
        <v>已还款</v>
      </c>
      <c r="L232" s="3">
        <f>VLOOKUP(C232,网约车!D:Q,14,0)</f>
        <v>2700</v>
      </c>
      <c r="M232" s="3">
        <f t="shared" si="7"/>
        <v>280</v>
      </c>
    </row>
    <row r="233" ht="14.25" spans="1:13">
      <c r="A233" s="13">
        <v>44770</v>
      </c>
      <c r="B233" s="14" t="s">
        <v>5084</v>
      </c>
      <c r="C233" s="14" t="s">
        <v>5556</v>
      </c>
      <c r="D233" s="14" t="s">
        <v>5557</v>
      </c>
      <c r="E233" s="15">
        <v>44742</v>
      </c>
      <c r="F233" s="14">
        <v>2980</v>
      </c>
      <c r="G233" s="16" t="s">
        <v>10535</v>
      </c>
      <c r="H233" s="3">
        <v>2980</v>
      </c>
      <c r="I233" s="19">
        <f>IFERROR(INDEX([3]流水汇总表!B:G,MATCH(G233,[3]流水汇总表!G:G,0),1),"")</f>
        <v>44770</v>
      </c>
      <c r="J233" s="5" t="str">
        <f>IF(G233="","",IF(SUMIFS(H:H,G:G,G233)=SUMIFS([3]流水汇总表!D:D,[3]流水汇总表!G:G,G233),"通过","不通过"))</f>
        <v>通过</v>
      </c>
      <c r="K233" s="20" t="str">
        <f ca="1" t="shared" si="6"/>
        <v>已还款</v>
      </c>
      <c r="L233" s="3">
        <f>VLOOKUP(C233,网约车!D:Q,14,0)</f>
        <v>2700</v>
      </c>
      <c r="M233" s="3">
        <f t="shared" si="7"/>
        <v>280</v>
      </c>
    </row>
    <row r="234" ht="14.25" spans="1:13">
      <c r="A234" s="13">
        <v>44770</v>
      </c>
      <c r="B234" s="14" t="s">
        <v>5084</v>
      </c>
      <c r="C234" s="14" t="s">
        <v>5554</v>
      </c>
      <c r="D234" s="14" t="s">
        <v>5555</v>
      </c>
      <c r="E234" s="15">
        <v>44742</v>
      </c>
      <c r="F234" s="14">
        <v>2980</v>
      </c>
      <c r="G234" s="16" t="s">
        <v>10535</v>
      </c>
      <c r="H234" s="3">
        <v>2980</v>
      </c>
      <c r="I234" s="19">
        <f>IFERROR(INDEX([3]流水汇总表!B:G,MATCH(G234,[3]流水汇总表!G:G,0),1),"")</f>
        <v>44770</v>
      </c>
      <c r="J234" s="5" t="str">
        <f>IF(G234="","",IF(SUMIFS(H:H,G:G,G234)=SUMIFS([3]流水汇总表!D:D,[3]流水汇总表!G:G,G234),"通过","不通过"))</f>
        <v>通过</v>
      </c>
      <c r="K234" s="20" t="str">
        <f ca="1" t="shared" si="6"/>
        <v>已还款</v>
      </c>
      <c r="L234" s="3">
        <f>VLOOKUP(C234,网约车!D:Q,14,0)</f>
        <v>2700</v>
      </c>
      <c r="M234" s="3">
        <f t="shared" si="7"/>
        <v>280</v>
      </c>
    </row>
    <row r="235" ht="14.25" spans="1:13">
      <c r="A235" s="13">
        <v>44770</v>
      </c>
      <c r="B235" s="14" t="s">
        <v>5084</v>
      </c>
      <c r="C235" s="14" t="s">
        <v>5552</v>
      </c>
      <c r="D235" s="14" t="s">
        <v>5553</v>
      </c>
      <c r="E235" s="15">
        <v>44742</v>
      </c>
      <c r="F235" s="14">
        <v>2980</v>
      </c>
      <c r="G235" s="16" t="s">
        <v>10535</v>
      </c>
      <c r="H235" s="3">
        <v>2980</v>
      </c>
      <c r="I235" s="19">
        <f>IFERROR(INDEX([3]流水汇总表!B:G,MATCH(G235,[3]流水汇总表!G:G,0),1),"")</f>
        <v>44770</v>
      </c>
      <c r="J235" s="5" t="str">
        <f>IF(G235="","",IF(SUMIFS(H:H,G:G,G235)=SUMIFS([3]流水汇总表!D:D,[3]流水汇总表!G:G,G235),"通过","不通过"))</f>
        <v>通过</v>
      </c>
      <c r="K235" s="20" t="str">
        <f ca="1" t="shared" si="6"/>
        <v>已还款</v>
      </c>
      <c r="L235" s="3">
        <f>VLOOKUP(C235,网约车!D:Q,14,0)</f>
        <v>2700</v>
      </c>
      <c r="M235" s="3">
        <f t="shared" si="7"/>
        <v>280</v>
      </c>
    </row>
    <row r="236" ht="14.25" spans="1:13">
      <c r="A236" s="13">
        <v>44770</v>
      </c>
      <c r="B236" s="14" t="s">
        <v>5084</v>
      </c>
      <c r="C236" s="14" t="s">
        <v>5550</v>
      </c>
      <c r="D236" s="14" t="s">
        <v>5551</v>
      </c>
      <c r="E236" s="15">
        <v>44742</v>
      </c>
      <c r="F236" s="14">
        <v>2980</v>
      </c>
      <c r="G236" s="16" t="s">
        <v>10535</v>
      </c>
      <c r="H236" s="3">
        <v>2980</v>
      </c>
      <c r="I236" s="19">
        <f>IFERROR(INDEX([3]流水汇总表!B:G,MATCH(G236,[3]流水汇总表!G:G,0),1),"")</f>
        <v>44770</v>
      </c>
      <c r="J236" s="5" t="str">
        <f>IF(G236="","",IF(SUMIFS(H:H,G:G,G236)=SUMIFS([3]流水汇总表!D:D,[3]流水汇总表!G:G,G236),"通过","不通过"))</f>
        <v>通过</v>
      </c>
      <c r="K236" s="20" t="str">
        <f ca="1" t="shared" si="6"/>
        <v>已还款</v>
      </c>
      <c r="L236" s="3">
        <f>VLOOKUP(C236,网约车!D:Q,14,0)</f>
        <v>2700</v>
      </c>
      <c r="M236" s="3">
        <f t="shared" si="7"/>
        <v>280</v>
      </c>
    </row>
    <row r="237" ht="14.25" spans="1:13">
      <c r="A237" s="13">
        <v>44770</v>
      </c>
      <c r="B237" s="14" t="s">
        <v>5084</v>
      </c>
      <c r="C237" s="14" t="s">
        <v>5548</v>
      </c>
      <c r="D237" s="14" t="s">
        <v>5549</v>
      </c>
      <c r="E237" s="15">
        <v>44742</v>
      </c>
      <c r="F237" s="14">
        <v>2980</v>
      </c>
      <c r="G237" s="16" t="s">
        <v>10535</v>
      </c>
      <c r="H237" s="3">
        <v>2980</v>
      </c>
      <c r="I237" s="19">
        <f>IFERROR(INDEX([3]流水汇总表!B:G,MATCH(G237,[3]流水汇总表!G:G,0),1),"")</f>
        <v>44770</v>
      </c>
      <c r="J237" s="5" t="str">
        <f>IF(G237="","",IF(SUMIFS(H:H,G:G,G237)=SUMIFS([3]流水汇总表!D:D,[3]流水汇总表!G:G,G237),"通过","不通过"))</f>
        <v>通过</v>
      </c>
      <c r="K237" s="20" t="str">
        <f ca="1" t="shared" si="6"/>
        <v>已还款</v>
      </c>
      <c r="L237" s="3">
        <f>VLOOKUP(C237,网约车!D:Q,14,0)</f>
        <v>2700</v>
      </c>
      <c r="M237" s="3">
        <f t="shared" si="7"/>
        <v>280</v>
      </c>
    </row>
    <row r="238" ht="14.25" spans="1:13">
      <c r="A238" s="13">
        <v>44770</v>
      </c>
      <c r="B238" s="14" t="s">
        <v>5084</v>
      </c>
      <c r="C238" s="14" t="s">
        <v>5487</v>
      </c>
      <c r="D238" s="14" t="s">
        <v>5488</v>
      </c>
      <c r="E238" s="15">
        <v>44742</v>
      </c>
      <c r="F238" s="14">
        <v>2980</v>
      </c>
      <c r="G238" s="16" t="s">
        <v>10535</v>
      </c>
      <c r="H238" s="3">
        <v>2980</v>
      </c>
      <c r="I238" s="19">
        <f>IFERROR(INDEX([3]流水汇总表!B:G,MATCH(G238,[3]流水汇总表!G:G,0),1),"")</f>
        <v>44770</v>
      </c>
      <c r="J238" s="5" t="str">
        <f>IF(G238="","",IF(SUMIFS(H:H,G:G,G238)=SUMIFS([3]流水汇总表!D:D,[3]流水汇总表!G:G,G238),"通过","不通过"))</f>
        <v>通过</v>
      </c>
      <c r="K238" s="20" t="str">
        <f ca="1" t="shared" si="6"/>
        <v>已还款</v>
      </c>
      <c r="L238" s="3">
        <f>VLOOKUP(C238,网约车!D:Q,14,0)</f>
        <v>2700</v>
      </c>
      <c r="M238" s="3">
        <f t="shared" si="7"/>
        <v>280</v>
      </c>
    </row>
    <row r="239" ht="14.25" spans="1:13">
      <c r="A239" s="13">
        <v>44770</v>
      </c>
      <c r="B239" s="14" t="s">
        <v>5084</v>
      </c>
      <c r="C239" s="14" t="s">
        <v>5479</v>
      </c>
      <c r="D239" s="14" t="s">
        <v>5480</v>
      </c>
      <c r="E239" s="15">
        <v>44742</v>
      </c>
      <c r="F239" s="14">
        <v>2980</v>
      </c>
      <c r="G239" s="16" t="s">
        <v>10535</v>
      </c>
      <c r="H239" s="3">
        <v>2980</v>
      </c>
      <c r="I239" s="19">
        <f>IFERROR(INDEX([3]流水汇总表!B:G,MATCH(G239,[3]流水汇总表!G:G,0),1),"")</f>
        <v>44770</v>
      </c>
      <c r="J239" s="5" t="str">
        <f>IF(G239="","",IF(SUMIFS(H:H,G:G,G239)=SUMIFS([3]流水汇总表!D:D,[3]流水汇总表!G:G,G239),"通过","不通过"))</f>
        <v>通过</v>
      </c>
      <c r="K239" s="20" t="str">
        <f ca="1" t="shared" si="6"/>
        <v>已还款</v>
      </c>
      <c r="L239" s="3">
        <f>VLOOKUP(C239,网约车!D:Q,14,0)</f>
        <v>2700</v>
      </c>
      <c r="M239" s="3">
        <f t="shared" si="7"/>
        <v>280</v>
      </c>
    </row>
    <row r="240" ht="14.25" spans="1:13">
      <c r="A240" s="13">
        <v>44770</v>
      </c>
      <c r="B240" s="14" t="s">
        <v>5084</v>
      </c>
      <c r="C240" s="14" t="s">
        <v>5518</v>
      </c>
      <c r="D240" s="14" t="s">
        <v>5519</v>
      </c>
      <c r="E240" s="15">
        <v>44742</v>
      </c>
      <c r="F240" s="14">
        <v>2980</v>
      </c>
      <c r="G240" s="16" t="s">
        <v>10535</v>
      </c>
      <c r="H240" s="3">
        <v>2980</v>
      </c>
      <c r="I240" s="19">
        <f>IFERROR(INDEX([3]流水汇总表!B:G,MATCH(G240,[3]流水汇总表!G:G,0),1),"")</f>
        <v>44770</v>
      </c>
      <c r="J240" s="5" t="str">
        <f>IF(G240="","",IF(SUMIFS(H:H,G:G,G240)=SUMIFS([3]流水汇总表!D:D,[3]流水汇总表!G:G,G240),"通过","不通过"))</f>
        <v>通过</v>
      </c>
      <c r="K240" s="20" t="str">
        <f ca="1" t="shared" si="6"/>
        <v>已还款</v>
      </c>
      <c r="L240" s="3">
        <f>VLOOKUP(C240,网约车!D:Q,14,0)</f>
        <v>2700</v>
      </c>
      <c r="M240" s="3">
        <f t="shared" si="7"/>
        <v>280</v>
      </c>
    </row>
    <row r="241" ht="14.25" spans="1:13">
      <c r="A241" s="13">
        <v>44770</v>
      </c>
      <c r="B241" s="14" t="s">
        <v>5084</v>
      </c>
      <c r="C241" s="14" t="s">
        <v>5516</v>
      </c>
      <c r="D241" s="14" t="s">
        <v>5517</v>
      </c>
      <c r="E241" s="15">
        <v>44742</v>
      </c>
      <c r="F241" s="14">
        <v>2980</v>
      </c>
      <c r="G241" s="16" t="s">
        <v>10535</v>
      </c>
      <c r="H241" s="3">
        <v>2980</v>
      </c>
      <c r="I241" s="19">
        <f>IFERROR(INDEX([3]流水汇总表!B:G,MATCH(G241,[3]流水汇总表!G:G,0),1),"")</f>
        <v>44770</v>
      </c>
      <c r="J241" s="5" t="str">
        <f>IF(G241="","",IF(SUMIFS(H:H,G:G,G241)=SUMIFS([3]流水汇总表!D:D,[3]流水汇总表!G:G,G241),"通过","不通过"))</f>
        <v>通过</v>
      </c>
      <c r="K241" s="20" t="str">
        <f ca="1" t="shared" si="6"/>
        <v>已还款</v>
      </c>
      <c r="L241" s="3">
        <f>VLOOKUP(C241,网约车!D:Q,14,0)</f>
        <v>2700</v>
      </c>
      <c r="M241" s="3">
        <f t="shared" si="7"/>
        <v>280</v>
      </c>
    </row>
    <row r="242" ht="14.25" spans="1:13">
      <c r="A242" s="13">
        <v>44770</v>
      </c>
      <c r="B242" s="14" t="s">
        <v>5084</v>
      </c>
      <c r="C242" s="14" t="s">
        <v>5469</v>
      </c>
      <c r="D242" s="14" t="s">
        <v>5470</v>
      </c>
      <c r="E242" s="15">
        <v>44742</v>
      </c>
      <c r="F242" s="14">
        <v>2980</v>
      </c>
      <c r="G242" s="16" t="s">
        <v>10535</v>
      </c>
      <c r="H242" s="3">
        <v>2980</v>
      </c>
      <c r="I242" s="19">
        <f>IFERROR(INDEX([3]流水汇总表!B:G,MATCH(G242,[3]流水汇总表!G:G,0),1),"")</f>
        <v>44770</v>
      </c>
      <c r="J242" s="5" t="str">
        <f>IF(G242="","",IF(SUMIFS(H:H,G:G,G242)=SUMIFS([3]流水汇总表!D:D,[3]流水汇总表!G:G,G242),"通过","不通过"))</f>
        <v>通过</v>
      </c>
      <c r="K242" s="20" t="str">
        <f ca="1" t="shared" si="6"/>
        <v>已还款</v>
      </c>
      <c r="L242" s="3">
        <f>VLOOKUP(C242,网约车!D:Q,14,0)</f>
        <v>2700</v>
      </c>
      <c r="M242" s="3">
        <f t="shared" si="7"/>
        <v>280</v>
      </c>
    </row>
    <row r="243" ht="14.25" spans="1:13">
      <c r="A243" s="13">
        <v>44770</v>
      </c>
      <c r="B243" s="14" t="s">
        <v>5084</v>
      </c>
      <c r="C243" s="14" t="s">
        <v>5465</v>
      </c>
      <c r="D243" s="14" t="s">
        <v>5466</v>
      </c>
      <c r="E243" s="15">
        <v>44742</v>
      </c>
      <c r="F243" s="14">
        <v>2980</v>
      </c>
      <c r="G243" s="16" t="s">
        <v>10535</v>
      </c>
      <c r="H243" s="3">
        <v>2980</v>
      </c>
      <c r="I243" s="19">
        <f>IFERROR(INDEX([3]流水汇总表!B:G,MATCH(G243,[3]流水汇总表!G:G,0),1),"")</f>
        <v>44770</v>
      </c>
      <c r="J243" s="5" t="str">
        <f>IF(G243="","",IF(SUMIFS(H:H,G:G,G243)=SUMIFS([3]流水汇总表!D:D,[3]流水汇总表!G:G,G243),"通过","不通过"))</f>
        <v>通过</v>
      </c>
      <c r="K243" s="20" t="str">
        <f ca="1" t="shared" si="6"/>
        <v>已还款</v>
      </c>
      <c r="L243" s="3">
        <f>VLOOKUP(C243,网约车!D:Q,14,0)</f>
        <v>2700</v>
      </c>
      <c r="M243" s="3">
        <f t="shared" si="7"/>
        <v>280</v>
      </c>
    </row>
    <row r="244" ht="14.25" spans="1:13">
      <c r="A244" s="13">
        <v>44770</v>
      </c>
      <c r="B244" s="14" t="s">
        <v>5084</v>
      </c>
      <c r="C244" s="14" t="s">
        <v>5540</v>
      </c>
      <c r="D244" s="14" t="s">
        <v>5541</v>
      </c>
      <c r="E244" s="15">
        <v>44742</v>
      </c>
      <c r="F244" s="14">
        <v>2980</v>
      </c>
      <c r="G244" s="16" t="s">
        <v>10535</v>
      </c>
      <c r="H244" s="3">
        <v>2980</v>
      </c>
      <c r="I244" s="19">
        <f>IFERROR(INDEX([3]流水汇总表!B:G,MATCH(G244,[3]流水汇总表!G:G,0),1),"")</f>
        <v>44770</v>
      </c>
      <c r="J244" s="5" t="str">
        <f>IF(G244="","",IF(SUMIFS(H:H,G:G,G244)=SUMIFS([3]流水汇总表!D:D,[3]流水汇总表!G:G,G244),"通过","不通过"))</f>
        <v>通过</v>
      </c>
      <c r="K244" s="20" t="str">
        <f ca="1" t="shared" si="6"/>
        <v>已还款</v>
      </c>
      <c r="L244" s="3">
        <f>VLOOKUP(C244,网约车!D:Q,14,0)</f>
        <v>2700</v>
      </c>
      <c r="M244" s="3">
        <f t="shared" si="7"/>
        <v>280</v>
      </c>
    </row>
    <row r="245" ht="14.25" spans="1:13">
      <c r="A245" s="13">
        <v>44770</v>
      </c>
      <c r="B245" s="14" t="s">
        <v>5084</v>
      </c>
      <c r="C245" s="14" t="s">
        <v>5666</v>
      </c>
      <c r="D245" s="14" t="s">
        <v>5667</v>
      </c>
      <c r="E245" s="15">
        <v>44742</v>
      </c>
      <c r="F245" s="14">
        <v>2980</v>
      </c>
      <c r="G245" s="16" t="s">
        <v>10535</v>
      </c>
      <c r="H245" s="3">
        <v>2980</v>
      </c>
      <c r="I245" s="19">
        <f>IFERROR(INDEX([3]流水汇总表!B:G,MATCH(G245,[3]流水汇总表!G:G,0),1),"")</f>
        <v>44770</v>
      </c>
      <c r="J245" s="5" t="str">
        <f>IF(G245="","",IF(SUMIFS(H:H,G:G,G245)=SUMIFS([3]流水汇总表!D:D,[3]流水汇总表!G:G,G245),"通过","不通过"))</f>
        <v>通过</v>
      </c>
      <c r="K245" s="20" t="str">
        <f ca="1" t="shared" si="6"/>
        <v>已还款</v>
      </c>
      <c r="L245" s="3">
        <f>VLOOKUP(C245,网约车!D:Q,14,0)</f>
        <v>2700</v>
      </c>
      <c r="M245" s="3">
        <f t="shared" si="7"/>
        <v>280</v>
      </c>
    </row>
    <row r="246" ht="14.25" spans="1:13">
      <c r="A246" s="13">
        <v>44770</v>
      </c>
      <c r="B246" s="14" t="s">
        <v>5084</v>
      </c>
      <c r="C246" s="14" t="s">
        <v>5672</v>
      </c>
      <c r="D246" s="14" t="s">
        <v>5673</v>
      </c>
      <c r="E246" s="15">
        <v>44742</v>
      </c>
      <c r="F246" s="14">
        <v>2980</v>
      </c>
      <c r="G246" s="16" t="s">
        <v>10535</v>
      </c>
      <c r="H246" s="3">
        <v>2980</v>
      </c>
      <c r="I246" s="19">
        <f>IFERROR(INDEX([3]流水汇总表!B:G,MATCH(G246,[3]流水汇总表!G:G,0),1),"")</f>
        <v>44770</v>
      </c>
      <c r="J246" s="5" t="str">
        <f>IF(G246="","",IF(SUMIFS(H:H,G:G,G246)=SUMIFS([3]流水汇总表!D:D,[3]流水汇总表!G:G,G246),"通过","不通过"))</f>
        <v>通过</v>
      </c>
      <c r="K246" s="20" t="str">
        <f ca="1" t="shared" si="6"/>
        <v>已还款</v>
      </c>
      <c r="L246" s="3">
        <f>VLOOKUP(C246,网约车!D:Q,14,0)</f>
        <v>2700</v>
      </c>
      <c r="M246" s="3">
        <f t="shared" si="7"/>
        <v>280</v>
      </c>
    </row>
    <row r="247" ht="14.25" spans="1:13">
      <c r="A247" s="13">
        <v>44770</v>
      </c>
      <c r="B247" s="14" t="s">
        <v>5084</v>
      </c>
      <c r="C247" s="14" t="s">
        <v>5761</v>
      </c>
      <c r="D247" s="14" t="s">
        <v>5762</v>
      </c>
      <c r="E247" s="15">
        <v>44742</v>
      </c>
      <c r="F247" s="14">
        <v>2980</v>
      </c>
      <c r="G247" s="16" t="s">
        <v>10535</v>
      </c>
      <c r="H247" s="3">
        <v>2980</v>
      </c>
      <c r="I247" s="19">
        <f>IFERROR(INDEX([3]流水汇总表!B:G,MATCH(G247,[3]流水汇总表!G:G,0),1),"")</f>
        <v>44770</v>
      </c>
      <c r="J247" s="5" t="str">
        <f>IF(G247="","",IF(SUMIFS(H:H,G:G,G247)=SUMIFS([3]流水汇总表!D:D,[3]流水汇总表!G:G,G247),"通过","不通过"))</f>
        <v>通过</v>
      </c>
      <c r="K247" s="20" t="str">
        <f ca="1" t="shared" si="6"/>
        <v>已还款</v>
      </c>
      <c r="L247" s="3">
        <f>VLOOKUP(C247,网约车!D:Q,14,0)</f>
        <v>2700</v>
      </c>
      <c r="M247" s="3">
        <f t="shared" si="7"/>
        <v>280</v>
      </c>
    </row>
    <row r="248" ht="14.25" spans="1:13">
      <c r="A248" s="13">
        <v>44770</v>
      </c>
      <c r="B248" s="14" t="s">
        <v>5084</v>
      </c>
      <c r="C248" s="14" t="s">
        <v>5372</v>
      </c>
      <c r="D248" s="14" t="s">
        <v>5373</v>
      </c>
      <c r="E248" s="15">
        <v>44742</v>
      </c>
      <c r="F248" s="14">
        <v>2980</v>
      </c>
      <c r="G248" s="16" t="s">
        <v>10535</v>
      </c>
      <c r="H248" s="3">
        <v>2980</v>
      </c>
      <c r="I248" s="19">
        <f>IFERROR(INDEX([3]流水汇总表!B:G,MATCH(G248,[3]流水汇总表!G:G,0),1),"")</f>
        <v>44770</v>
      </c>
      <c r="J248" s="5" t="str">
        <f>IF(G248="","",IF(SUMIFS(H:H,G:G,G248)=SUMIFS([3]流水汇总表!D:D,[3]流水汇总表!G:G,G248),"通过","不通过"))</f>
        <v>通过</v>
      </c>
      <c r="K248" s="20" t="str">
        <f ca="1" t="shared" si="6"/>
        <v>已还款</v>
      </c>
      <c r="L248" s="3">
        <f>VLOOKUP(C248,网约车!D:Q,14,0)</f>
        <v>2700</v>
      </c>
      <c r="M248" s="3">
        <f t="shared" si="7"/>
        <v>280</v>
      </c>
    </row>
    <row r="249" ht="14.25" spans="1:13">
      <c r="A249" s="13">
        <v>44770</v>
      </c>
      <c r="B249" s="14" t="s">
        <v>5084</v>
      </c>
      <c r="C249" s="14" t="s">
        <v>5370</v>
      </c>
      <c r="D249" s="14" t="s">
        <v>5371</v>
      </c>
      <c r="E249" s="15">
        <v>44742</v>
      </c>
      <c r="F249" s="14">
        <v>2980</v>
      </c>
      <c r="G249" s="16" t="s">
        <v>10535</v>
      </c>
      <c r="H249" s="3">
        <v>2980</v>
      </c>
      <c r="I249" s="19">
        <f>IFERROR(INDEX([3]流水汇总表!B:G,MATCH(G249,[3]流水汇总表!G:G,0),1),"")</f>
        <v>44770</v>
      </c>
      <c r="J249" s="5" t="str">
        <f>IF(G249="","",IF(SUMIFS(H:H,G:G,G249)=SUMIFS([3]流水汇总表!D:D,[3]流水汇总表!G:G,G249),"通过","不通过"))</f>
        <v>通过</v>
      </c>
      <c r="K249" s="20" t="str">
        <f ca="1" t="shared" si="6"/>
        <v>已还款</v>
      </c>
      <c r="L249" s="3">
        <f>VLOOKUP(C249,网约车!D:Q,14,0)</f>
        <v>2700</v>
      </c>
      <c r="M249" s="3">
        <f t="shared" si="7"/>
        <v>280</v>
      </c>
    </row>
    <row r="250" ht="14.25" spans="1:13">
      <c r="A250" s="13">
        <v>44770</v>
      </c>
      <c r="B250" s="14" t="s">
        <v>5084</v>
      </c>
      <c r="C250" s="14" t="s">
        <v>5368</v>
      </c>
      <c r="D250" s="14" t="s">
        <v>5369</v>
      </c>
      <c r="E250" s="15">
        <v>44742</v>
      </c>
      <c r="F250" s="14">
        <v>2980</v>
      </c>
      <c r="G250" s="16" t="s">
        <v>10535</v>
      </c>
      <c r="H250" s="3">
        <v>2980</v>
      </c>
      <c r="I250" s="19">
        <f>IFERROR(INDEX([3]流水汇总表!B:G,MATCH(G250,[3]流水汇总表!G:G,0),1),"")</f>
        <v>44770</v>
      </c>
      <c r="J250" s="5" t="str">
        <f>IF(G250="","",IF(SUMIFS(H:H,G:G,G250)=SUMIFS([3]流水汇总表!D:D,[3]流水汇总表!G:G,G250),"通过","不通过"))</f>
        <v>通过</v>
      </c>
      <c r="K250" s="20" t="str">
        <f ca="1" t="shared" si="6"/>
        <v>已还款</v>
      </c>
      <c r="L250" s="3">
        <f>VLOOKUP(C250,网约车!D:Q,14,0)</f>
        <v>2700</v>
      </c>
      <c r="M250" s="3">
        <f t="shared" si="7"/>
        <v>280</v>
      </c>
    </row>
    <row r="251" ht="14.25" spans="1:13">
      <c r="A251" s="13">
        <v>44770</v>
      </c>
      <c r="B251" s="14" t="s">
        <v>5084</v>
      </c>
      <c r="C251" s="14" t="s">
        <v>5364</v>
      </c>
      <c r="D251" s="14" t="s">
        <v>5365</v>
      </c>
      <c r="E251" s="15">
        <v>44742</v>
      </c>
      <c r="F251" s="14">
        <v>2980</v>
      </c>
      <c r="G251" s="16" t="s">
        <v>10535</v>
      </c>
      <c r="H251" s="3">
        <v>2980</v>
      </c>
      <c r="I251" s="19">
        <f>IFERROR(INDEX([3]流水汇总表!B:G,MATCH(G251,[3]流水汇总表!G:G,0),1),"")</f>
        <v>44770</v>
      </c>
      <c r="J251" s="5" t="str">
        <f>IF(G251="","",IF(SUMIFS(H:H,G:G,G251)=SUMIFS([3]流水汇总表!D:D,[3]流水汇总表!G:G,G251),"通过","不通过"))</f>
        <v>通过</v>
      </c>
      <c r="K251" s="20" t="str">
        <f ca="1" t="shared" si="6"/>
        <v>已还款</v>
      </c>
      <c r="L251" s="3">
        <f>VLOOKUP(C251,网约车!D:Q,14,0)</f>
        <v>2700</v>
      </c>
      <c r="M251" s="3">
        <f t="shared" si="7"/>
        <v>280</v>
      </c>
    </row>
    <row r="252" ht="14.25" spans="1:13">
      <c r="A252" s="13">
        <v>44770</v>
      </c>
      <c r="B252" s="14" t="s">
        <v>5084</v>
      </c>
      <c r="C252" s="14" t="s">
        <v>5315</v>
      </c>
      <c r="D252" s="14" t="s">
        <v>5316</v>
      </c>
      <c r="E252" s="15">
        <v>44742</v>
      </c>
      <c r="F252" s="14">
        <v>2980</v>
      </c>
      <c r="G252" s="16" t="s">
        <v>10535</v>
      </c>
      <c r="H252" s="3">
        <v>2980</v>
      </c>
      <c r="I252" s="19">
        <f>IFERROR(INDEX([3]流水汇总表!B:G,MATCH(G252,[3]流水汇总表!G:G,0),1),"")</f>
        <v>44770</v>
      </c>
      <c r="J252" s="5" t="str">
        <f>IF(G252="","",IF(SUMIFS(H:H,G:G,G252)=SUMIFS([3]流水汇总表!D:D,[3]流水汇总表!G:G,G252),"通过","不通过"))</f>
        <v>通过</v>
      </c>
      <c r="K252" s="20" t="str">
        <f ca="1" t="shared" si="6"/>
        <v>已还款</v>
      </c>
      <c r="L252" s="3">
        <f>VLOOKUP(C252,网约车!D:Q,14,0)</f>
        <v>2700</v>
      </c>
      <c r="M252" s="3">
        <f t="shared" si="7"/>
        <v>280</v>
      </c>
    </row>
    <row r="253" ht="14.25" spans="1:13">
      <c r="A253" s="13">
        <v>44770</v>
      </c>
      <c r="B253" s="14" t="s">
        <v>5084</v>
      </c>
      <c r="C253" s="14" t="s">
        <v>5512</v>
      </c>
      <c r="D253" s="14" t="s">
        <v>5513</v>
      </c>
      <c r="E253" s="15">
        <v>44742</v>
      </c>
      <c r="F253" s="14">
        <v>2980</v>
      </c>
      <c r="G253" s="16" t="s">
        <v>10535</v>
      </c>
      <c r="H253" s="3">
        <v>2980</v>
      </c>
      <c r="I253" s="19">
        <f>IFERROR(INDEX([3]流水汇总表!B:G,MATCH(G253,[3]流水汇总表!G:G,0),1),"")</f>
        <v>44770</v>
      </c>
      <c r="J253" s="5" t="str">
        <f>IF(G253="","",IF(SUMIFS(H:H,G:G,G253)=SUMIFS([3]流水汇总表!D:D,[3]流水汇总表!G:G,G253),"通过","不通过"))</f>
        <v>通过</v>
      </c>
      <c r="K253" s="20" t="str">
        <f ca="1" t="shared" si="6"/>
        <v>已还款</v>
      </c>
      <c r="L253" s="3">
        <f>VLOOKUP(C253,网约车!D:Q,14,0)</f>
        <v>2700</v>
      </c>
      <c r="M253" s="3">
        <f t="shared" si="7"/>
        <v>280</v>
      </c>
    </row>
    <row r="254" ht="14.25" spans="1:13">
      <c r="A254" s="13">
        <v>44770</v>
      </c>
      <c r="B254" s="14" t="s">
        <v>5084</v>
      </c>
      <c r="C254" s="14" t="s">
        <v>5663</v>
      </c>
      <c r="D254" s="14" t="s">
        <v>5664</v>
      </c>
      <c r="E254" s="15">
        <v>44742</v>
      </c>
      <c r="F254" s="14">
        <v>2980</v>
      </c>
      <c r="G254" s="16" t="s">
        <v>10535</v>
      </c>
      <c r="H254" s="3">
        <v>2980</v>
      </c>
      <c r="I254" s="19">
        <f>IFERROR(INDEX([3]流水汇总表!B:G,MATCH(G254,[3]流水汇总表!G:G,0),1),"")</f>
        <v>44770</v>
      </c>
      <c r="J254" s="5" t="str">
        <f>IF(G254="","",IF(SUMIFS(H:H,G:G,G254)=SUMIFS([3]流水汇总表!D:D,[3]流水汇总表!G:G,G254),"通过","不通过"))</f>
        <v>通过</v>
      </c>
      <c r="K254" s="20" t="str">
        <f ca="1" t="shared" si="6"/>
        <v>已还款</v>
      </c>
      <c r="L254" s="3">
        <f>VLOOKUP(C254,网约车!D:Q,14,0)</f>
        <v>2700</v>
      </c>
      <c r="M254" s="3">
        <f t="shared" si="7"/>
        <v>280</v>
      </c>
    </row>
    <row r="255" ht="13.5" spans="1:13">
      <c r="A255" s="13">
        <v>44770</v>
      </c>
      <c r="B255" s="28" t="s">
        <v>5187</v>
      </c>
      <c r="C255" s="28" t="s">
        <v>5185</v>
      </c>
      <c r="D255" s="14" t="s">
        <v>5186</v>
      </c>
      <c r="E255" s="15">
        <v>44740</v>
      </c>
      <c r="F255" s="14">
        <v>2980</v>
      </c>
      <c r="G255" s="43" t="s">
        <v>10536</v>
      </c>
      <c r="H255" s="3">
        <v>2980</v>
      </c>
      <c r="I255" s="19">
        <f>IFERROR(INDEX([3]流水汇总表!B:G,MATCH(G255,[3]流水汇总表!G:G,0),1),"")</f>
        <v>44770</v>
      </c>
      <c r="J255" s="5" t="str">
        <f>IF(G255="","",IF(SUMIFS(H:H,G:G,G255)=SUMIFS([3]流水汇总表!D:D,[3]流水汇总表!G:G,G255),"通过","不通过"))</f>
        <v>通过</v>
      </c>
      <c r="K255" s="20" t="str">
        <f ca="1" t="shared" si="6"/>
        <v>已还款</v>
      </c>
      <c r="L255" s="3">
        <f>VLOOKUP(C255,网约车!D:Q,14,0)</f>
        <v>2660</v>
      </c>
      <c r="M255" s="3">
        <f t="shared" si="7"/>
        <v>320</v>
      </c>
    </row>
    <row r="256" ht="13.5" spans="1:13">
      <c r="A256" s="13">
        <v>44770</v>
      </c>
      <c r="B256" s="14" t="s">
        <v>5187</v>
      </c>
      <c r="C256" s="14" t="s">
        <v>5299</v>
      </c>
      <c r="D256" s="14" t="s">
        <v>5300</v>
      </c>
      <c r="E256" s="15">
        <v>44742</v>
      </c>
      <c r="F256" s="14">
        <v>2980</v>
      </c>
      <c r="G256" s="43" t="s">
        <v>10536</v>
      </c>
      <c r="H256" s="3">
        <v>2980</v>
      </c>
      <c r="I256" s="19">
        <f>IFERROR(INDEX([3]流水汇总表!B:G,MATCH(G256,[3]流水汇总表!G:G,0),1),"")</f>
        <v>44770</v>
      </c>
      <c r="J256" s="5" t="str">
        <f>IF(G256="","",IF(SUMIFS(H:H,G:G,G256)=SUMIFS([3]流水汇总表!D:D,[3]流水汇总表!G:G,G256),"通过","不通过"))</f>
        <v>通过</v>
      </c>
      <c r="K256" s="20" t="str">
        <f ca="1" t="shared" si="6"/>
        <v>已还款</v>
      </c>
      <c r="L256" s="3">
        <f>VLOOKUP(C256,网约车!D:Q,14,0)</f>
        <v>2700</v>
      </c>
      <c r="M256" s="3">
        <f t="shared" si="7"/>
        <v>280</v>
      </c>
    </row>
    <row r="257" ht="13.5" spans="1:13">
      <c r="A257" s="13">
        <v>44770</v>
      </c>
      <c r="B257" s="14" t="s">
        <v>5187</v>
      </c>
      <c r="C257" s="14" t="s">
        <v>5291</v>
      </c>
      <c r="D257" s="14" t="s">
        <v>5292</v>
      </c>
      <c r="E257" s="15">
        <v>44742</v>
      </c>
      <c r="F257" s="14">
        <v>2980</v>
      </c>
      <c r="G257" s="43" t="s">
        <v>10536</v>
      </c>
      <c r="H257" s="3">
        <v>2980</v>
      </c>
      <c r="I257" s="19">
        <f>IFERROR(INDEX([3]流水汇总表!B:G,MATCH(G257,[3]流水汇总表!G:G,0),1),"")</f>
        <v>44770</v>
      </c>
      <c r="J257" s="5" t="str">
        <f>IF(G257="","",IF(SUMIFS(H:H,G:G,G257)=SUMIFS([3]流水汇总表!D:D,[3]流水汇总表!G:G,G257),"通过","不通过"))</f>
        <v>通过</v>
      </c>
      <c r="K257" s="20" t="str">
        <f ca="1" t="shared" si="6"/>
        <v>已还款</v>
      </c>
      <c r="L257" s="3">
        <f>VLOOKUP(C257,网约车!D:Q,14,0)</f>
        <v>2700</v>
      </c>
      <c r="M257" s="3">
        <f t="shared" si="7"/>
        <v>280</v>
      </c>
    </row>
    <row r="258" ht="13.5" spans="1:13">
      <c r="A258" s="13">
        <v>44770</v>
      </c>
      <c r="B258" s="28" t="s">
        <v>5066</v>
      </c>
      <c r="C258" s="28" t="s">
        <v>5061</v>
      </c>
      <c r="D258" s="14" t="s">
        <v>5062</v>
      </c>
      <c r="E258" s="15">
        <v>44740</v>
      </c>
      <c r="F258" s="14">
        <v>2980</v>
      </c>
      <c r="G258" s="40" t="s">
        <v>10537</v>
      </c>
      <c r="H258" s="3">
        <v>2980</v>
      </c>
      <c r="I258" s="19">
        <f>IFERROR(INDEX([3]流水汇总表!B:G,MATCH(G258,[3]流水汇总表!G:G,0),1),"")</f>
        <v>44769</v>
      </c>
      <c r="J258" s="5" t="str">
        <f>IF(G258="","",IF(SUMIFS(H:H,G:G,G258)=SUMIFS([3]流水汇总表!D:D,[3]流水汇总表!G:G,G258),"通过","不通过"))</f>
        <v>通过</v>
      </c>
      <c r="K258" s="20" t="str">
        <f ca="1" t="shared" ref="K258:K321" si="8">IF(AND(I258&lt;=A258),"已还款",IF(AND(TODAY()&gt;=A258,I258=""),"已逾期",IF(AND(TODAY()&gt;A258,I258&gt;A258),"逾期已还款",IF(AND(TODAY()&lt;A258),"即将到期",""))))</f>
        <v>已还款</v>
      </c>
      <c r="L258" s="3">
        <f>VLOOKUP(C258,网约车!D:Q,14,0)</f>
        <v>2680</v>
      </c>
      <c r="M258" s="3">
        <f t="shared" si="7"/>
        <v>300</v>
      </c>
    </row>
    <row r="259" ht="13.5" spans="1:13">
      <c r="A259" s="13">
        <v>44770</v>
      </c>
      <c r="B259" s="28" t="s">
        <v>5066</v>
      </c>
      <c r="C259" s="14" t="s">
        <v>5483</v>
      </c>
      <c r="D259" s="14" t="s">
        <v>5484</v>
      </c>
      <c r="E259" s="15">
        <v>44742</v>
      </c>
      <c r="F259" s="14">
        <v>2980</v>
      </c>
      <c r="G259" s="40" t="s">
        <v>10537</v>
      </c>
      <c r="H259" s="3">
        <v>2980</v>
      </c>
      <c r="I259" s="19">
        <f>IFERROR(INDEX([3]流水汇总表!B:G,MATCH(G259,[3]流水汇总表!G:G,0),1),"")</f>
        <v>44769</v>
      </c>
      <c r="J259" s="5" t="str">
        <f>IF(G259="","",IF(SUMIFS(H:H,G:G,G259)=SUMIFS([3]流水汇总表!D:D,[3]流水汇总表!G:G,G259),"通过","不通过"))</f>
        <v>通过</v>
      </c>
      <c r="K259" s="20" t="str">
        <f ca="1" t="shared" si="8"/>
        <v>已还款</v>
      </c>
      <c r="L259" s="3">
        <f>VLOOKUP(C259,网约车!D:Q,14,0)</f>
        <v>2700</v>
      </c>
      <c r="M259" s="3">
        <f t="shared" ref="M259:M322" si="9">H259-L259</f>
        <v>280</v>
      </c>
    </row>
    <row r="260" ht="13.5" spans="1:13">
      <c r="A260" s="13">
        <v>44770</v>
      </c>
      <c r="B260" s="28" t="s">
        <v>5013</v>
      </c>
      <c r="C260" s="28" t="s">
        <v>5181</v>
      </c>
      <c r="D260" s="14" t="s">
        <v>5182</v>
      </c>
      <c r="E260" s="15">
        <v>44740</v>
      </c>
      <c r="F260" s="14">
        <v>2980</v>
      </c>
      <c r="G260" s="43" t="s">
        <v>10538</v>
      </c>
      <c r="H260" s="3">
        <v>2980</v>
      </c>
      <c r="I260" s="19">
        <f>IFERROR(INDEX([3]流水汇总表!B:G,MATCH(G260,[3]流水汇总表!G:G,0),1),"")</f>
        <v>44767</v>
      </c>
      <c r="J260" s="5" t="str">
        <f>IF(G260="","",IF(SUMIFS(H:H,G:G,G260)=SUMIFS([3]流水汇总表!D:D,[3]流水汇总表!G:G,G260),"通过","不通过"))</f>
        <v>通过</v>
      </c>
      <c r="K260" s="20" t="str">
        <f ca="1" t="shared" si="8"/>
        <v>已还款</v>
      </c>
      <c r="L260" s="3">
        <f>VLOOKUP(C260,网约车!D:Q,14,0)</f>
        <v>2660</v>
      </c>
      <c r="M260" s="3">
        <f t="shared" si="9"/>
        <v>320</v>
      </c>
    </row>
    <row r="261" ht="13.5" spans="1:13">
      <c r="A261" s="13">
        <v>44770</v>
      </c>
      <c r="B261" s="42" t="s">
        <v>5013</v>
      </c>
      <c r="C261" s="14" t="s">
        <v>5010</v>
      </c>
      <c r="D261" s="14" t="s">
        <v>5011</v>
      </c>
      <c r="E261" s="15">
        <v>44742</v>
      </c>
      <c r="F261" s="14">
        <v>2980</v>
      </c>
      <c r="G261" s="43" t="s">
        <v>10538</v>
      </c>
      <c r="H261" s="3">
        <v>2980</v>
      </c>
      <c r="I261" s="19">
        <f>IFERROR(INDEX([3]流水汇总表!B:G,MATCH(G261,[3]流水汇总表!G:G,0),1),"")</f>
        <v>44767</v>
      </c>
      <c r="J261" s="5" t="str">
        <f>IF(G261="","",IF(SUMIFS(H:H,G:G,G261)=SUMIFS([3]流水汇总表!D:D,[3]流水汇总表!G:G,G261),"通过","不通过"))</f>
        <v>通过</v>
      </c>
      <c r="K261" s="20" t="str">
        <f ca="1" t="shared" si="8"/>
        <v>已还款</v>
      </c>
      <c r="L261" s="3">
        <f>VLOOKUP(C261,网约车!D:Q,14,0)</f>
        <v>2660</v>
      </c>
      <c r="M261" s="3">
        <f t="shared" si="9"/>
        <v>320</v>
      </c>
    </row>
    <row r="262" ht="13.5" spans="1:13">
      <c r="A262" s="13">
        <v>44770</v>
      </c>
      <c r="B262" s="14" t="s">
        <v>5013</v>
      </c>
      <c r="C262" s="14" t="s">
        <v>5305</v>
      </c>
      <c r="D262" s="14" t="s">
        <v>5306</v>
      </c>
      <c r="E262" s="15">
        <v>44742</v>
      </c>
      <c r="F262" s="14">
        <v>2980</v>
      </c>
      <c r="G262" s="43" t="s">
        <v>10538</v>
      </c>
      <c r="H262" s="3">
        <v>2980</v>
      </c>
      <c r="I262" s="19">
        <f>IFERROR(INDEX([3]流水汇总表!B:G,MATCH(G262,[3]流水汇总表!G:G,0),1),"")</f>
        <v>44767</v>
      </c>
      <c r="J262" s="5" t="str">
        <f>IF(G262="","",IF(SUMIFS(H:H,G:G,G262)=SUMIFS([3]流水汇总表!D:D,[3]流水汇总表!G:G,G262),"通过","不通过"))</f>
        <v>通过</v>
      </c>
      <c r="K262" s="20" t="str">
        <f ca="1" t="shared" si="8"/>
        <v>已还款</v>
      </c>
      <c r="L262" s="3">
        <f>VLOOKUP(C262,网约车!D:Q,14,0)</f>
        <v>2700</v>
      </c>
      <c r="M262" s="3">
        <f t="shared" si="9"/>
        <v>280</v>
      </c>
    </row>
    <row r="263" ht="13.5" spans="1:13">
      <c r="A263" s="13">
        <v>44770</v>
      </c>
      <c r="B263" s="14" t="s">
        <v>5013</v>
      </c>
      <c r="C263" s="14" t="s">
        <v>5303</v>
      </c>
      <c r="D263" s="14" t="s">
        <v>5304</v>
      </c>
      <c r="E263" s="15">
        <v>44742</v>
      </c>
      <c r="F263" s="14">
        <v>2980</v>
      </c>
      <c r="G263" s="43" t="s">
        <v>10538</v>
      </c>
      <c r="H263" s="3">
        <v>2980</v>
      </c>
      <c r="I263" s="19">
        <f>IFERROR(INDEX([3]流水汇总表!B:G,MATCH(G263,[3]流水汇总表!G:G,0),1),"")</f>
        <v>44767</v>
      </c>
      <c r="J263" s="5" t="str">
        <f>IF(G263="","",IF(SUMIFS(H:H,G:G,G263)=SUMIFS([3]流水汇总表!D:D,[3]流水汇总表!G:G,G263),"通过","不通过"))</f>
        <v>通过</v>
      </c>
      <c r="K263" s="20" t="str">
        <f ca="1" t="shared" si="8"/>
        <v>已还款</v>
      </c>
      <c r="L263" s="3">
        <f>VLOOKUP(C263,网约车!D:Q,14,0)</f>
        <v>2700</v>
      </c>
      <c r="M263" s="3">
        <f t="shared" si="9"/>
        <v>280</v>
      </c>
    </row>
    <row r="264" ht="13.5" spans="1:13">
      <c r="A264" s="13">
        <v>44770</v>
      </c>
      <c r="B264" s="14" t="s">
        <v>5013</v>
      </c>
      <c r="C264" s="14" t="s">
        <v>5301</v>
      </c>
      <c r="D264" s="14" t="s">
        <v>5302</v>
      </c>
      <c r="E264" s="15">
        <v>44742</v>
      </c>
      <c r="F264" s="14">
        <v>2980</v>
      </c>
      <c r="G264" s="43" t="s">
        <v>10538</v>
      </c>
      <c r="H264" s="3">
        <v>2980</v>
      </c>
      <c r="I264" s="19">
        <f>IFERROR(INDEX([3]流水汇总表!B:G,MATCH(G264,[3]流水汇总表!G:G,0),1),"")</f>
        <v>44767</v>
      </c>
      <c r="J264" s="5" t="str">
        <f>IF(G264="","",IF(SUMIFS(H:H,G:G,G264)=SUMIFS([3]流水汇总表!D:D,[3]流水汇总表!G:G,G264),"通过","不通过"))</f>
        <v>通过</v>
      </c>
      <c r="K264" s="20" t="str">
        <f ca="1" t="shared" si="8"/>
        <v>已还款</v>
      </c>
      <c r="L264" s="3">
        <f>VLOOKUP(C264,网约车!D:Q,14,0)</f>
        <v>2700</v>
      </c>
      <c r="M264" s="3">
        <f t="shared" si="9"/>
        <v>280</v>
      </c>
    </row>
    <row r="265" s="25" customFormat="1" ht="13.5" spans="1:13">
      <c r="A265" s="13">
        <v>44781</v>
      </c>
      <c r="B265" s="14" t="s">
        <v>5043</v>
      </c>
      <c r="C265" s="14" t="s">
        <v>6040</v>
      </c>
      <c r="D265" s="28" t="s">
        <v>6041</v>
      </c>
      <c r="E265" s="15">
        <v>44749</v>
      </c>
      <c r="F265" s="14">
        <v>2980</v>
      </c>
      <c r="G265" s="125" t="s">
        <v>10539</v>
      </c>
      <c r="H265" s="3">
        <v>2980</v>
      </c>
      <c r="I265" s="19">
        <f>IFERROR(INDEX([3]流水汇总表!B:G,MATCH(G265,[3]流水汇总表!G:G,0),1),"")</f>
        <v>44781</v>
      </c>
      <c r="J265" s="5" t="str">
        <f>IF(G265="","",IF(SUMIFS(H:H,G:G,G265)=SUMIFS([3]流水汇总表!D:D,[3]流水汇总表!G:G,G265),"通过","不通过"))</f>
        <v>通过</v>
      </c>
      <c r="K265" s="20" t="str">
        <f ca="1" t="shared" si="8"/>
        <v>已还款</v>
      </c>
      <c r="L265" s="3">
        <f>VLOOKUP(C265,网约车!D:Q,14,0)</f>
        <v>2700</v>
      </c>
      <c r="M265" s="3">
        <f t="shared" si="9"/>
        <v>280</v>
      </c>
    </row>
    <row r="266" ht="13.5" spans="1:13">
      <c r="A266" s="13">
        <v>44781</v>
      </c>
      <c r="B266" s="14" t="s">
        <v>6039</v>
      </c>
      <c r="C266" s="14" t="s">
        <v>6037</v>
      </c>
      <c r="D266" s="28" t="s">
        <v>6038</v>
      </c>
      <c r="E266" s="15">
        <v>44749</v>
      </c>
      <c r="F266" s="14">
        <v>2980</v>
      </c>
      <c r="G266" s="29" t="s">
        <v>10540</v>
      </c>
      <c r="H266" s="3">
        <v>2980</v>
      </c>
      <c r="I266" s="19">
        <f>IFERROR(INDEX([3]流水汇总表!B:G,MATCH(G266,[3]流水汇总表!G:G,0),1),"")</f>
        <v>44781</v>
      </c>
      <c r="J266" s="5" t="str">
        <f>IF(G266="","",IF(SUMIFS(H:H,G:G,G266)=SUMIFS([3]流水汇总表!D:D,[3]流水汇总表!G:G,G266),"通过","不通过"))</f>
        <v>通过</v>
      </c>
      <c r="K266" s="20" t="str">
        <f ca="1" t="shared" si="8"/>
        <v>已还款</v>
      </c>
      <c r="L266" s="3">
        <f>VLOOKUP(C266,网约车!D:Q,14,0)</f>
        <v>2700</v>
      </c>
      <c r="M266" s="3">
        <f t="shared" si="9"/>
        <v>280</v>
      </c>
    </row>
    <row r="267" ht="14.25" spans="1:13">
      <c r="A267" s="13">
        <v>44781</v>
      </c>
      <c r="B267" s="14" t="s">
        <v>5282</v>
      </c>
      <c r="C267" s="14" t="s">
        <v>5347</v>
      </c>
      <c r="D267" s="14" t="s">
        <v>5348</v>
      </c>
      <c r="E267" s="15">
        <v>44746</v>
      </c>
      <c r="F267" s="14">
        <v>2980</v>
      </c>
      <c r="G267" s="16" t="s">
        <v>10541</v>
      </c>
      <c r="H267" s="3">
        <v>2980</v>
      </c>
      <c r="I267" s="19">
        <f>IFERROR(INDEX([3]流水汇总表!B:G,MATCH(G267,[3]流水汇总表!G:G,0),1),"")</f>
        <v>44781</v>
      </c>
      <c r="J267" s="5" t="str">
        <f>IF(G267="","",IF(SUMIFS(H:H,G:G,G267)=SUMIFS([3]流水汇总表!D:D,[3]流水汇总表!G:G,G267),"通过","不通过"))</f>
        <v>通过</v>
      </c>
      <c r="K267" s="20" t="str">
        <f ca="1" t="shared" si="8"/>
        <v>已还款</v>
      </c>
      <c r="L267" s="3">
        <f>VLOOKUP(C267,网约车!D:Q,14,0)</f>
        <v>2700</v>
      </c>
      <c r="M267" s="3">
        <f t="shared" si="9"/>
        <v>280</v>
      </c>
    </row>
    <row r="268" ht="14.25" spans="1:13">
      <c r="A268" s="13">
        <v>44781</v>
      </c>
      <c r="B268" s="14" t="s">
        <v>5282</v>
      </c>
      <c r="C268" s="14" t="s">
        <v>5339</v>
      </c>
      <c r="D268" s="14" t="s">
        <v>5340</v>
      </c>
      <c r="E268" s="15">
        <v>44746</v>
      </c>
      <c r="F268" s="14">
        <v>2980</v>
      </c>
      <c r="G268" s="16" t="s">
        <v>10541</v>
      </c>
      <c r="H268" s="3">
        <v>2980</v>
      </c>
      <c r="I268" s="19">
        <f>IFERROR(INDEX([3]流水汇总表!B:G,MATCH(G268,[3]流水汇总表!G:G,0),1),"")</f>
        <v>44781</v>
      </c>
      <c r="J268" s="5" t="str">
        <f>IF(G268="","",IF(SUMIFS(H:H,G:G,G268)=SUMIFS([3]流水汇总表!D:D,[3]流水汇总表!G:G,G268),"通过","不通过"))</f>
        <v>通过</v>
      </c>
      <c r="K268" s="20" t="str">
        <f ca="1" t="shared" si="8"/>
        <v>已还款</v>
      </c>
      <c r="L268" s="3">
        <f>VLOOKUP(C268,网约车!D:Q,14,0)</f>
        <v>2700</v>
      </c>
      <c r="M268" s="3">
        <f t="shared" si="9"/>
        <v>280</v>
      </c>
    </row>
    <row r="269" ht="14.25" spans="1:13">
      <c r="A269" s="13">
        <v>44781</v>
      </c>
      <c r="B269" s="14" t="s">
        <v>5282</v>
      </c>
      <c r="C269" s="14" t="s">
        <v>6050</v>
      </c>
      <c r="D269" s="14" t="s">
        <v>6051</v>
      </c>
      <c r="E269" s="15">
        <v>44749</v>
      </c>
      <c r="F269" s="14">
        <v>2980</v>
      </c>
      <c r="G269" s="16" t="s">
        <v>10541</v>
      </c>
      <c r="H269" s="3">
        <v>2980</v>
      </c>
      <c r="I269" s="19">
        <f>IFERROR(INDEX([3]流水汇总表!B:G,MATCH(G269,[3]流水汇总表!G:G,0),1),"")</f>
        <v>44781</v>
      </c>
      <c r="J269" s="5" t="str">
        <f>IF(G269="","",IF(SUMIFS(H:H,G:G,G269)=SUMIFS([3]流水汇总表!D:D,[3]流水汇总表!G:G,G269),"通过","不通过"))</f>
        <v>通过</v>
      </c>
      <c r="K269" s="20" t="str">
        <f ca="1" t="shared" si="8"/>
        <v>已还款</v>
      </c>
      <c r="L269" s="3">
        <f>VLOOKUP(C269,网约车!D:Q,14,0)</f>
        <v>2700</v>
      </c>
      <c r="M269" s="3">
        <f t="shared" si="9"/>
        <v>280</v>
      </c>
    </row>
    <row r="270" ht="14.25" spans="1:13">
      <c r="A270" s="13">
        <v>44781</v>
      </c>
      <c r="B270" s="14" t="s">
        <v>5223</v>
      </c>
      <c r="C270" s="14" t="s">
        <v>6042</v>
      </c>
      <c r="D270" s="14" t="s">
        <v>6043</v>
      </c>
      <c r="E270" s="15">
        <v>44749</v>
      </c>
      <c r="F270" s="14">
        <v>2980</v>
      </c>
      <c r="G270" s="16" t="s">
        <v>10542</v>
      </c>
      <c r="H270" s="3">
        <v>2980</v>
      </c>
      <c r="I270" s="19">
        <f>IFERROR(INDEX([3]流水汇总表!B:G,MATCH(G270,[3]流水汇总表!G:G,0),1),"")</f>
        <v>44781</v>
      </c>
      <c r="J270" s="5" t="str">
        <f>IF(G270="","",IF(SUMIFS(H:H,G:G,G270)=SUMIFS([3]流水汇总表!D:D,[3]流水汇总表!G:G,G270),"通过","不通过"))</f>
        <v>通过</v>
      </c>
      <c r="K270" s="20" t="str">
        <f ca="1" t="shared" si="8"/>
        <v>已还款</v>
      </c>
      <c r="L270" s="3">
        <f>VLOOKUP(C270,网约车!D:Q,14,0)</f>
        <v>2700</v>
      </c>
      <c r="M270" s="3">
        <f t="shared" si="9"/>
        <v>280</v>
      </c>
    </row>
    <row r="271" ht="14.25" spans="1:13">
      <c r="A271" s="13">
        <v>44781</v>
      </c>
      <c r="B271" s="14" t="s">
        <v>5223</v>
      </c>
      <c r="C271" s="14" t="s">
        <v>6048</v>
      </c>
      <c r="D271" s="14" t="s">
        <v>6049</v>
      </c>
      <c r="E271" s="15">
        <v>44749</v>
      </c>
      <c r="F271" s="14">
        <v>2980</v>
      </c>
      <c r="G271" s="16" t="s">
        <v>10542</v>
      </c>
      <c r="H271" s="3">
        <v>2980</v>
      </c>
      <c r="I271" s="19">
        <f>IFERROR(INDEX([3]流水汇总表!B:G,MATCH(G271,[3]流水汇总表!G:G,0),1),"")</f>
        <v>44781</v>
      </c>
      <c r="J271" s="5" t="str">
        <f>IF(G271="","",IF(SUMIFS(H:H,G:G,G271)=SUMIFS([3]流水汇总表!D:D,[3]流水汇总表!G:G,G271),"通过","不通过"))</f>
        <v>通过</v>
      </c>
      <c r="K271" s="20" t="str">
        <f ca="1" t="shared" si="8"/>
        <v>已还款</v>
      </c>
      <c r="L271" s="3">
        <f>VLOOKUP(C271,网约车!D:Q,14,0)</f>
        <v>2700</v>
      </c>
      <c r="M271" s="3">
        <f t="shared" si="9"/>
        <v>280</v>
      </c>
    </row>
    <row r="272" ht="13.5" spans="1:13">
      <c r="A272" s="13">
        <v>44781</v>
      </c>
      <c r="B272" s="14" t="s">
        <v>5180</v>
      </c>
      <c r="C272" s="14" t="s">
        <v>6065</v>
      </c>
      <c r="D272" s="28" t="s">
        <v>6066</v>
      </c>
      <c r="E272" s="15">
        <v>44749</v>
      </c>
      <c r="F272" s="14">
        <v>2980</v>
      </c>
      <c r="G272" s="125" t="s">
        <v>10543</v>
      </c>
      <c r="H272" s="3">
        <v>2980</v>
      </c>
      <c r="I272" s="19">
        <f>IFERROR(INDEX([3]流水汇总表!B:G,MATCH(G272,[3]流水汇总表!G:G,0),1),"")</f>
        <v>44781</v>
      </c>
      <c r="J272" s="5" t="str">
        <f>IF(G272="","",IF(SUMIFS(H:H,G:G,G272)=SUMIFS([3]流水汇总表!D:D,[3]流水汇总表!G:G,G272),"通过","不通过"))</f>
        <v>通过</v>
      </c>
      <c r="K272" s="20" t="str">
        <f ca="1" t="shared" si="8"/>
        <v>已还款</v>
      </c>
      <c r="L272" s="3">
        <f>VLOOKUP(C272,网约车!D:Q,14,0)</f>
        <v>2700</v>
      </c>
      <c r="M272" s="3">
        <f t="shared" si="9"/>
        <v>280</v>
      </c>
    </row>
    <row r="273" ht="13.5" spans="1:13">
      <c r="A273" s="13">
        <v>44781</v>
      </c>
      <c r="B273" s="14" t="s">
        <v>5180</v>
      </c>
      <c r="C273" s="14" t="s">
        <v>6101</v>
      </c>
      <c r="D273" s="28" t="s">
        <v>6102</v>
      </c>
      <c r="E273" s="15">
        <v>44751</v>
      </c>
      <c r="F273" s="14">
        <v>2980</v>
      </c>
      <c r="G273" s="125" t="s">
        <v>10543</v>
      </c>
      <c r="H273" s="3">
        <v>2980</v>
      </c>
      <c r="I273" s="19">
        <f>IFERROR(INDEX([3]流水汇总表!B:G,MATCH(G273,[3]流水汇总表!G:G,0),1),"")</f>
        <v>44781</v>
      </c>
      <c r="J273" s="5" t="str">
        <f>IF(G273="","",IF(SUMIFS(H:H,G:G,G273)=SUMIFS([3]流水汇总表!D:D,[3]流水汇总表!G:G,G273),"通过","不通过"))</f>
        <v>通过</v>
      </c>
      <c r="K273" s="20" t="str">
        <f ca="1" t="shared" si="8"/>
        <v>已还款</v>
      </c>
      <c r="L273" s="3">
        <f>VLOOKUP(C273,网约车!D:Q,14,0)</f>
        <v>2700</v>
      </c>
      <c r="M273" s="3">
        <f t="shared" si="9"/>
        <v>280</v>
      </c>
    </row>
    <row r="274" ht="13.5" spans="1:13">
      <c r="A274" s="13">
        <v>44781</v>
      </c>
      <c r="B274" s="14" t="s">
        <v>4935</v>
      </c>
      <c r="C274" s="14" t="s">
        <v>4945</v>
      </c>
      <c r="D274" s="14" t="s">
        <v>4946</v>
      </c>
      <c r="E274" s="15">
        <v>44721</v>
      </c>
      <c r="F274" s="14">
        <v>2980</v>
      </c>
      <c r="G274" s="126" t="s">
        <v>10544</v>
      </c>
      <c r="H274" s="3">
        <v>2980</v>
      </c>
      <c r="I274" s="19">
        <f>IFERROR(INDEX([3]流水汇总表!B:G,MATCH(G274,[3]流水汇总表!G:G,0),1),"")</f>
        <v>44781</v>
      </c>
      <c r="J274" s="5" t="str">
        <f>IF(G274="","",IF(SUMIFS(H:H,G:G,G274)=SUMIFS([3]流水汇总表!D:D,[3]流水汇总表!G:G,G274),"通过","不通过"))</f>
        <v>通过</v>
      </c>
      <c r="K274" s="20" t="str">
        <f ca="1" t="shared" si="8"/>
        <v>已还款</v>
      </c>
      <c r="L274" s="3">
        <f>VLOOKUP(C274,网约车!D:Q,14,0)</f>
        <v>2660</v>
      </c>
      <c r="M274" s="3">
        <f t="shared" si="9"/>
        <v>320</v>
      </c>
    </row>
    <row r="275" ht="13.5" spans="1:13">
      <c r="A275" s="13">
        <v>44781</v>
      </c>
      <c r="B275" s="14" t="s">
        <v>4935</v>
      </c>
      <c r="C275" s="14" t="s">
        <v>4982</v>
      </c>
      <c r="D275" s="14" t="s">
        <v>4983</v>
      </c>
      <c r="E275" s="15">
        <v>44721</v>
      </c>
      <c r="F275" s="14">
        <v>2980</v>
      </c>
      <c r="G275" s="126" t="s">
        <v>10544</v>
      </c>
      <c r="H275" s="3">
        <v>2980</v>
      </c>
      <c r="I275" s="19">
        <f>IFERROR(INDEX([3]流水汇总表!B:G,MATCH(G275,[3]流水汇总表!G:G,0),1),"")</f>
        <v>44781</v>
      </c>
      <c r="J275" s="5" t="str">
        <f>IF(G275="","",IF(SUMIFS(H:H,G:G,G275)=SUMIFS([3]流水汇总表!D:D,[3]流水汇总表!G:G,G275),"通过","不通过"))</f>
        <v>通过</v>
      </c>
      <c r="K275" s="20" t="str">
        <f ca="1" t="shared" si="8"/>
        <v>已还款</v>
      </c>
      <c r="L275" s="3">
        <f>VLOOKUP(C275,网约车!D:Q,14,0)</f>
        <v>2660</v>
      </c>
      <c r="M275" s="3">
        <f t="shared" si="9"/>
        <v>320</v>
      </c>
    </row>
    <row r="276" ht="13.5" spans="1:13">
      <c r="A276" s="13">
        <v>44781</v>
      </c>
      <c r="B276" s="14" t="s">
        <v>4935</v>
      </c>
      <c r="C276" s="14" t="s">
        <v>5026</v>
      </c>
      <c r="D276" s="14" t="s">
        <v>5027</v>
      </c>
      <c r="E276" s="15">
        <v>44722</v>
      </c>
      <c r="F276" s="14">
        <v>2980</v>
      </c>
      <c r="G276" s="126" t="s">
        <v>10544</v>
      </c>
      <c r="H276" s="3">
        <v>2980</v>
      </c>
      <c r="I276" s="19">
        <f>IFERROR(INDEX([3]流水汇总表!B:G,MATCH(G276,[3]流水汇总表!G:G,0),1),"")</f>
        <v>44781</v>
      </c>
      <c r="J276" s="5" t="str">
        <f>IF(G276="","",IF(SUMIFS(H:H,G:G,G276)=SUMIFS([3]流水汇总表!D:D,[3]流水汇总表!G:G,G276),"通过","不通过"))</f>
        <v>通过</v>
      </c>
      <c r="K276" s="20" t="str">
        <f ca="1" t="shared" si="8"/>
        <v>已还款</v>
      </c>
      <c r="L276" s="3">
        <f>VLOOKUP(C276,网约车!D:Q,14,0)</f>
        <v>2660</v>
      </c>
      <c r="M276" s="3">
        <f t="shared" si="9"/>
        <v>320</v>
      </c>
    </row>
    <row r="277" ht="13.5" spans="1:13">
      <c r="A277" s="13">
        <v>44781</v>
      </c>
      <c r="B277" s="14" t="s">
        <v>4935</v>
      </c>
      <c r="C277" s="14" t="s">
        <v>4980</v>
      </c>
      <c r="D277" s="14" t="s">
        <v>4981</v>
      </c>
      <c r="E277" s="15">
        <v>44721</v>
      </c>
      <c r="F277" s="14">
        <v>2980</v>
      </c>
      <c r="G277" s="126" t="s">
        <v>10544</v>
      </c>
      <c r="H277" s="3">
        <v>2980</v>
      </c>
      <c r="I277" s="19">
        <f>IFERROR(INDEX([3]流水汇总表!B:G,MATCH(G277,[3]流水汇总表!G:G,0),1),"")</f>
        <v>44781</v>
      </c>
      <c r="J277" s="5" t="str">
        <f>IF(G277="","",IF(SUMIFS(H:H,G:G,G277)=SUMIFS([3]流水汇总表!D:D,[3]流水汇总表!G:G,G277),"通过","不通过"))</f>
        <v>通过</v>
      </c>
      <c r="K277" s="20" t="str">
        <f ca="1" t="shared" si="8"/>
        <v>已还款</v>
      </c>
      <c r="L277" s="3">
        <f>VLOOKUP(C277,网约车!D:Q,14,0)</f>
        <v>2660</v>
      </c>
      <c r="M277" s="3">
        <f t="shared" si="9"/>
        <v>320</v>
      </c>
    </row>
    <row r="278" ht="13.5" spans="1:13">
      <c r="A278" s="13">
        <v>44781</v>
      </c>
      <c r="B278" s="14" t="s">
        <v>4935</v>
      </c>
      <c r="C278" s="14" t="s">
        <v>4932</v>
      </c>
      <c r="D278" s="14" t="s">
        <v>4933</v>
      </c>
      <c r="E278" s="15">
        <v>44721</v>
      </c>
      <c r="F278" s="14">
        <v>2980</v>
      </c>
      <c r="G278" s="126" t="s">
        <v>10544</v>
      </c>
      <c r="H278" s="3">
        <v>2980</v>
      </c>
      <c r="I278" s="19">
        <f>IFERROR(INDEX([3]流水汇总表!B:G,MATCH(G278,[3]流水汇总表!G:G,0),1),"")</f>
        <v>44781</v>
      </c>
      <c r="J278" s="5" t="str">
        <f>IF(G278="","",IF(SUMIFS(H:H,G:G,G278)=SUMIFS([3]流水汇总表!D:D,[3]流水汇总表!G:G,G278),"通过","不通过"))</f>
        <v>通过</v>
      </c>
      <c r="K278" s="20" t="str">
        <f ca="1" t="shared" si="8"/>
        <v>已还款</v>
      </c>
      <c r="L278" s="3">
        <f>VLOOKUP(C278,网约车!D:Q,14,0)</f>
        <v>2660</v>
      </c>
      <c r="M278" s="3">
        <f t="shared" si="9"/>
        <v>320</v>
      </c>
    </row>
    <row r="279" ht="13.5" spans="1:13">
      <c r="A279" s="13">
        <v>44781</v>
      </c>
      <c r="B279" s="14" t="s">
        <v>4935</v>
      </c>
      <c r="C279" s="14" t="s">
        <v>5036</v>
      </c>
      <c r="D279" s="14" t="s">
        <v>5037</v>
      </c>
      <c r="E279" s="15">
        <v>44722</v>
      </c>
      <c r="F279" s="14">
        <v>2980</v>
      </c>
      <c r="G279" s="126" t="s">
        <v>10544</v>
      </c>
      <c r="H279" s="3">
        <v>2980</v>
      </c>
      <c r="I279" s="19">
        <f>IFERROR(INDEX([3]流水汇总表!B:G,MATCH(G279,[3]流水汇总表!G:G,0),1),"")</f>
        <v>44781</v>
      </c>
      <c r="J279" s="5" t="str">
        <f>IF(G279="","",IF(SUMIFS(H:H,G:G,G279)=SUMIFS([3]流水汇总表!D:D,[3]流水汇总表!G:G,G279),"通过","不通过"))</f>
        <v>通过</v>
      </c>
      <c r="K279" s="20" t="str">
        <f ca="1" t="shared" si="8"/>
        <v>已还款</v>
      </c>
      <c r="L279" s="3">
        <f>VLOOKUP(C279,网约车!D:Q,14,0)</f>
        <v>2660</v>
      </c>
      <c r="M279" s="3">
        <f t="shared" si="9"/>
        <v>320</v>
      </c>
    </row>
    <row r="280" ht="13.5" spans="1:13">
      <c r="A280" s="13">
        <v>44781</v>
      </c>
      <c r="B280" s="14" t="s">
        <v>4935</v>
      </c>
      <c r="C280" s="14" t="s">
        <v>5030</v>
      </c>
      <c r="D280" s="14" t="s">
        <v>5031</v>
      </c>
      <c r="E280" s="15">
        <v>44722</v>
      </c>
      <c r="F280" s="14">
        <v>2980</v>
      </c>
      <c r="G280" s="126" t="s">
        <v>10544</v>
      </c>
      <c r="H280" s="3">
        <v>2980</v>
      </c>
      <c r="I280" s="19">
        <f>IFERROR(INDEX([3]流水汇总表!B:G,MATCH(G280,[3]流水汇总表!G:G,0),1),"")</f>
        <v>44781</v>
      </c>
      <c r="J280" s="5" t="str">
        <f>IF(G280="","",IF(SUMIFS(H:H,G:G,G280)=SUMIFS([3]流水汇总表!D:D,[3]流水汇总表!G:G,G280),"通过","不通过"))</f>
        <v>通过</v>
      </c>
      <c r="K280" s="20" t="str">
        <f ca="1" t="shared" si="8"/>
        <v>已还款</v>
      </c>
      <c r="L280" s="3">
        <f>VLOOKUP(C280,网约车!D:Q,14,0)</f>
        <v>2660</v>
      </c>
      <c r="M280" s="3">
        <f t="shared" si="9"/>
        <v>320</v>
      </c>
    </row>
    <row r="281" ht="13.5" spans="1:13">
      <c r="A281" s="13">
        <v>44781</v>
      </c>
      <c r="B281" s="14" t="s">
        <v>4935</v>
      </c>
      <c r="C281" s="14" t="s">
        <v>5018</v>
      </c>
      <c r="D281" s="14" t="s">
        <v>5019</v>
      </c>
      <c r="E281" s="15">
        <v>44722</v>
      </c>
      <c r="F281" s="14">
        <v>2980</v>
      </c>
      <c r="G281" s="126" t="s">
        <v>10544</v>
      </c>
      <c r="H281" s="3">
        <v>2980</v>
      </c>
      <c r="I281" s="19">
        <f>IFERROR(INDEX([3]流水汇总表!B:G,MATCH(G281,[3]流水汇总表!G:G,0),1),"")</f>
        <v>44781</v>
      </c>
      <c r="J281" s="5" t="str">
        <f>IF(G281="","",IF(SUMIFS(H:H,G:G,G281)=SUMIFS([3]流水汇总表!D:D,[3]流水汇总表!G:G,G281),"通过","不通过"))</f>
        <v>通过</v>
      </c>
      <c r="K281" s="20" t="str">
        <f ca="1" t="shared" si="8"/>
        <v>已还款</v>
      </c>
      <c r="L281" s="3">
        <f>VLOOKUP(C281,网约车!D:Q,14,0)</f>
        <v>2660</v>
      </c>
      <c r="M281" s="3">
        <f t="shared" si="9"/>
        <v>320</v>
      </c>
    </row>
    <row r="282" ht="13.5" spans="1:13">
      <c r="A282" s="13">
        <v>44781</v>
      </c>
      <c r="B282" s="14" t="s">
        <v>4935</v>
      </c>
      <c r="C282" s="14" t="s">
        <v>5054</v>
      </c>
      <c r="D282" s="14" t="s">
        <v>5055</v>
      </c>
      <c r="E282" s="15">
        <v>44722</v>
      </c>
      <c r="F282" s="14">
        <v>2980</v>
      </c>
      <c r="G282" s="126" t="s">
        <v>10544</v>
      </c>
      <c r="H282" s="3">
        <v>2980</v>
      </c>
      <c r="I282" s="19">
        <f>IFERROR(INDEX([3]流水汇总表!B:G,MATCH(G282,[3]流水汇总表!G:G,0),1),"")</f>
        <v>44781</v>
      </c>
      <c r="J282" s="5" t="str">
        <f>IF(G282="","",IF(SUMIFS(H:H,G:G,G282)=SUMIFS([3]流水汇总表!D:D,[3]流水汇总表!G:G,G282),"通过","不通过"))</f>
        <v>通过</v>
      </c>
      <c r="K282" s="20" t="str">
        <f ca="1" t="shared" si="8"/>
        <v>已还款</v>
      </c>
      <c r="L282" s="3">
        <f>VLOOKUP(C282,网约车!D:Q,14,0)</f>
        <v>2660</v>
      </c>
      <c r="M282" s="3">
        <f t="shared" si="9"/>
        <v>320</v>
      </c>
    </row>
    <row r="283" ht="13.5" spans="1:13">
      <c r="A283" s="13">
        <v>44781</v>
      </c>
      <c r="B283" s="14" t="s">
        <v>4935</v>
      </c>
      <c r="C283" s="14" t="s">
        <v>5014</v>
      </c>
      <c r="D283" s="14" t="s">
        <v>5015</v>
      </c>
      <c r="E283" s="15">
        <v>44722</v>
      </c>
      <c r="F283" s="14">
        <v>2980</v>
      </c>
      <c r="G283" s="126" t="s">
        <v>10544</v>
      </c>
      <c r="H283" s="3">
        <v>2980</v>
      </c>
      <c r="I283" s="19">
        <f>IFERROR(INDEX([3]流水汇总表!B:G,MATCH(G283,[3]流水汇总表!G:G,0),1),"")</f>
        <v>44781</v>
      </c>
      <c r="J283" s="5" t="str">
        <f>IF(G283="","",IF(SUMIFS(H:H,G:G,G283)=SUMIFS([3]流水汇总表!D:D,[3]流水汇总表!G:G,G283),"通过","不通过"))</f>
        <v>通过</v>
      </c>
      <c r="K283" s="20" t="str">
        <f ca="1" t="shared" si="8"/>
        <v>已还款</v>
      </c>
      <c r="L283" s="3">
        <f>VLOOKUP(C283,网约车!D:Q,14,0)</f>
        <v>2660</v>
      </c>
      <c r="M283" s="3">
        <f t="shared" si="9"/>
        <v>320</v>
      </c>
    </row>
    <row r="284" ht="13.5" spans="1:13">
      <c r="A284" s="13">
        <v>44781</v>
      </c>
      <c r="B284" s="14" t="s">
        <v>4935</v>
      </c>
      <c r="C284" s="14" t="s">
        <v>5059</v>
      </c>
      <c r="D284" s="14" t="s">
        <v>5060</v>
      </c>
      <c r="E284" s="15">
        <v>44722</v>
      </c>
      <c r="F284" s="14">
        <v>2980</v>
      </c>
      <c r="G284" s="126" t="s">
        <v>10544</v>
      </c>
      <c r="H284" s="3">
        <v>2980</v>
      </c>
      <c r="I284" s="19">
        <f>IFERROR(INDEX([3]流水汇总表!B:G,MATCH(G284,[3]流水汇总表!G:G,0),1),"")</f>
        <v>44781</v>
      </c>
      <c r="J284" s="5" t="str">
        <f>IF(G284="","",IF(SUMIFS(H:H,G:G,G284)=SUMIFS([3]流水汇总表!D:D,[3]流水汇总表!G:G,G284),"通过","不通过"))</f>
        <v>通过</v>
      </c>
      <c r="K284" s="20" t="str">
        <f ca="1" t="shared" si="8"/>
        <v>已还款</v>
      </c>
      <c r="L284" s="3">
        <f>VLOOKUP(C284,网约车!D:Q,14,0)</f>
        <v>2660</v>
      </c>
      <c r="M284" s="3">
        <f t="shared" si="9"/>
        <v>320</v>
      </c>
    </row>
    <row r="285" ht="13.5" spans="1:13">
      <c r="A285" s="13">
        <v>44781</v>
      </c>
      <c r="B285" s="14" t="s">
        <v>4935</v>
      </c>
      <c r="C285" s="14" t="s">
        <v>5004</v>
      </c>
      <c r="D285" s="14" t="s">
        <v>5005</v>
      </c>
      <c r="E285" s="15">
        <v>44722</v>
      </c>
      <c r="F285" s="14">
        <v>2980</v>
      </c>
      <c r="G285" s="126" t="s">
        <v>10544</v>
      </c>
      <c r="H285" s="3">
        <v>2980</v>
      </c>
      <c r="I285" s="19">
        <f>IFERROR(INDEX([3]流水汇总表!B:G,MATCH(G285,[3]流水汇总表!G:G,0),1),"")</f>
        <v>44781</v>
      </c>
      <c r="J285" s="5" t="str">
        <f>IF(G285="","",IF(SUMIFS(H:H,G:G,G285)=SUMIFS([3]流水汇总表!D:D,[3]流水汇总表!G:G,G285),"通过","不通过"))</f>
        <v>通过</v>
      </c>
      <c r="K285" s="20" t="str">
        <f ca="1" t="shared" si="8"/>
        <v>已还款</v>
      </c>
      <c r="L285" s="3">
        <f>VLOOKUP(C285,网约车!D:Q,14,0)</f>
        <v>2660</v>
      </c>
      <c r="M285" s="3">
        <f t="shared" si="9"/>
        <v>320</v>
      </c>
    </row>
    <row r="286" ht="13.5" spans="1:13">
      <c r="A286" s="13">
        <v>44781</v>
      </c>
      <c r="B286" s="14" t="s">
        <v>4935</v>
      </c>
      <c r="C286" s="14" t="s">
        <v>5024</v>
      </c>
      <c r="D286" s="14" t="s">
        <v>5025</v>
      </c>
      <c r="E286" s="15">
        <v>44722</v>
      </c>
      <c r="F286" s="14">
        <v>2980</v>
      </c>
      <c r="G286" s="126" t="s">
        <v>10544</v>
      </c>
      <c r="H286" s="3">
        <v>2980</v>
      </c>
      <c r="I286" s="19">
        <f>IFERROR(INDEX([3]流水汇总表!B:G,MATCH(G286,[3]流水汇总表!G:G,0),1),"")</f>
        <v>44781</v>
      </c>
      <c r="J286" s="5" t="str">
        <f>IF(G286="","",IF(SUMIFS(H:H,G:G,G286)=SUMIFS([3]流水汇总表!D:D,[3]流水汇总表!G:G,G286),"通过","不通过"))</f>
        <v>通过</v>
      </c>
      <c r="K286" s="20" t="str">
        <f ca="1" t="shared" si="8"/>
        <v>已还款</v>
      </c>
      <c r="L286" s="3">
        <f>VLOOKUP(C286,网约车!D:Q,14,0)</f>
        <v>2660</v>
      </c>
      <c r="M286" s="3">
        <f t="shared" si="9"/>
        <v>320</v>
      </c>
    </row>
    <row r="287" ht="13.5" spans="1:13">
      <c r="A287" s="13">
        <v>44781</v>
      </c>
      <c r="B287" s="14" t="s">
        <v>4935</v>
      </c>
      <c r="C287" s="14" t="s">
        <v>4959</v>
      </c>
      <c r="D287" s="14" t="s">
        <v>4960</v>
      </c>
      <c r="E287" s="15">
        <v>44721</v>
      </c>
      <c r="F287" s="14">
        <v>2980</v>
      </c>
      <c r="G287" s="126" t="s">
        <v>10544</v>
      </c>
      <c r="H287" s="3">
        <v>2980</v>
      </c>
      <c r="I287" s="19">
        <f>IFERROR(INDEX([3]流水汇总表!B:G,MATCH(G287,[3]流水汇总表!G:G,0),1),"")</f>
        <v>44781</v>
      </c>
      <c r="J287" s="5" t="str">
        <f>IF(G287="","",IF(SUMIFS(H:H,G:G,G287)=SUMIFS([3]流水汇总表!D:D,[3]流水汇总表!G:G,G287),"通过","不通过"))</f>
        <v>通过</v>
      </c>
      <c r="K287" s="20" t="str">
        <f ca="1" t="shared" si="8"/>
        <v>已还款</v>
      </c>
      <c r="L287" s="3">
        <f>VLOOKUP(C287,网约车!D:Q,14,0)</f>
        <v>2660</v>
      </c>
      <c r="M287" s="3">
        <f t="shared" si="9"/>
        <v>320</v>
      </c>
    </row>
    <row r="288" ht="13.5" spans="1:13">
      <c r="A288" s="13">
        <v>44781</v>
      </c>
      <c r="B288" s="14" t="s">
        <v>4935</v>
      </c>
      <c r="C288" s="14" t="s">
        <v>5034</v>
      </c>
      <c r="D288" s="14" t="s">
        <v>5035</v>
      </c>
      <c r="E288" s="15">
        <v>44722</v>
      </c>
      <c r="F288" s="14">
        <v>2980</v>
      </c>
      <c r="G288" s="126" t="s">
        <v>10544</v>
      </c>
      <c r="H288" s="3">
        <v>2980</v>
      </c>
      <c r="I288" s="19">
        <f>IFERROR(INDEX([3]流水汇总表!B:G,MATCH(G288,[3]流水汇总表!G:G,0),1),"")</f>
        <v>44781</v>
      </c>
      <c r="J288" s="5" t="str">
        <f>IF(G288="","",IF(SUMIFS(H:H,G:G,G288)=SUMIFS([3]流水汇总表!D:D,[3]流水汇总表!G:G,G288),"通过","不通过"))</f>
        <v>通过</v>
      </c>
      <c r="K288" s="20" t="str">
        <f ca="1" t="shared" si="8"/>
        <v>已还款</v>
      </c>
      <c r="L288" s="3">
        <f>VLOOKUP(C288,网约车!D:Q,14,0)</f>
        <v>2660</v>
      </c>
      <c r="M288" s="3">
        <f t="shared" si="9"/>
        <v>320</v>
      </c>
    </row>
    <row r="289" ht="13.5" spans="1:13">
      <c r="A289" s="13">
        <v>44781</v>
      </c>
      <c r="B289" s="14" t="s">
        <v>4935</v>
      </c>
      <c r="C289" s="14" t="s">
        <v>5052</v>
      </c>
      <c r="D289" s="14" t="s">
        <v>5053</v>
      </c>
      <c r="E289" s="15">
        <v>44722</v>
      </c>
      <c r="F289" s="14">
        <v>2980</v>
      </c>
      <c r="G289" s="126" t="s">
        <v>10544</v>
      </c>
      <c r="H289" s="3">
        <v>2980</v>
      </c>
      <c r="I289" s="19">
        <f>IFERROR(INDEX([3]流水汇总表!B:G,MATCH(G289,[3]流水汇总表!G:G,0),1),"")</f>
        <v>44781</v>
      </c>
      <c r="J289" s="5" t="str">
        <f>IF(G289="","",IF(SUMIFS(H:H,G:G,G289)=SUMIFS([3]流水汇总表!D:D,[3]流水汇总表!G:G,G289),"通过","不通过"))</f>
        <v>通过</v>
      </c>
      <c r="K289" s="20" t="str">
        <f ca="1" t="shared" si="8"/>
        <v>已还款</v>
      </c>
      <c r="L289" s="3">
        <f>VLOOKUP(C289,网约车!D:Q,14,0)</f>
        <v>2660</v>
      </c>
      <c r="M289" s="3">
        <f t="shared" si="9"/>
        <v>320</v>
      </c>
    </row>
    <row r="290" ht="13.5" spans="1:13">
      <c r="A290" s="13">
        <v>44781</v>
      </c>
      <c r="B290" s="14" t="s">
        <v>4935</v>
      </c>
      <c r="C290" s="14" t="s">
        <v>5038</v>
      </c>
      <c r="D290" s="14" t="s">
        <v>5039</v>
      </c>
      <c r="E290" s="15">
        <v>44722</v>
      </c>
      <c r="F290" s="14">
        <v>2980</v>
      </c>
      <c r="G290" s="126" t="s">
        <v>10544</v>
      </c>
      <c r="H290" s="3">
        <v>2980</v>
      </c>
      <c r="I290" s="19">
        <f>IFERROR(INDEX([3]流水汇总表!B:G,MATCH(G290,[3]流水汇总表!G:G,0),1),"")</f>
        <v>44781</v>
      </c>
      <c r="J290" s="5" t="str">
        <f>IF(G290="","",IF(SUMIFS(H:H,G:G,G290)=SUMIFS([3]流水汇总表!D:D,[3]流水汇总表!G:G,G290),"通过","不通过"))</f>
        <v>通过</v>
      </c>
      <c r="K290" s="20" t="str">
        <f ca="1" t="shared" si="8"/>
        <v>已还款</v>
      </c>
      <c r="L290" s="3">
        <f>VLOOKUP(C290,网约车!D:Q,14,0)</f>
        <v>2660</v>
      </c>
      <c r="M290" s="3">
        <f t="shared" si="9"/>
        <v>320</v>
      </c>
    </row>
    <row r="291" ht="13.5" spans="1:13">
      <c r="A291" s="13">
        <v>44781</v>
      </c>
      <c r="B291" s="14" t="s">
        <v>4935</v>
      </c>
      <c r="C291" s="14" t="s">
        <v>5006</v>
      </c>
      <c r="D291" s="14" t="s">
        <v>5007</v>
      </c>
      <c r="E291" s="15">
        <v>44721</v>
      </c>
      <c r="F291" s="14">
        <v>2980</v>
      </c>
      <c r="G291" s="126" t="s">
        <v>10544</v>
      </c>
      <c r="H291" s="3">
        <v>2980</v>
      </c>
      <c r="I291" s="19">
        <f>IFERROR(INDEX([3]流水汇总表!B:G,MATCH(G291,[3]流水汇总表!G:G,0),1),"")</f>
        <v>44781</v>
      </c>
      <c r="J291" s="5" t="str">
        <f>IF(G291="","",IF(SUMIFS(H:H,G:G,G291)=SUMIFS([3]流水汇总表!D:D,[3]流水汇总表!G:G,G291),"通过","不通过"))</f>
        <v>通过</v>
      </c>
      <c r="K291" s="20" t="str">
        <f ca="1" t="shared" si="8"/>
        <v>已还款</v>
      </c>
      <c r="L291" s="3">
        <f>VLOOKUP(C291,网约车!D:Q,14,0)</f>
        <v>2660</v>
      </c>
      <c r="M291" s="3">
        <f t="shared" si="9"/>
        <v>320</v>
      </c>
    </row>
    <row r="292" ht="13.5" spans="1:13">
      <c r="A292" s="13">
        <v>44781</v>
      </c>
      <c r="B292" s="14" t="s">
        <v>4935</v>
      </c>
      <c r="C292" s="14" t="s">
        <v>4937</v>
      </c>
      <c r="D292" s="14" t="s">
        <v>4938</v>
      </c>
      <c r="E292" s="15">
        <v>44721</v>
      </c>
      <c r="F292" s="14">
        <v>2980</v>
      </c>
      <c r="G292" s="126" t="s">
        <v>10544</v>
      </c>
      <c r="H292" s="3">
        <v>2980</v>
      </c>
      <c r="I292" s="19">
        <f>IFERROR(INDEX([3]流水汇总表!B:G,MATCH(G292,[3]流水汇总表!G:G,0),1),"")</f>
        <v>44781</v>
      </c>
      <c r="J292" s="5" t="str">
        <f>IF(G292="","",IF(SUMIFS(H:H,G:G,G292)=SUMIFS([3]流水汇总表!D:D,[3]流水汇总表!G:G,G292),"通过","不通过"))</f>
        <v>通过</v>
      </c>
      <c r="K292" s="20" t="str">
        <f ca="1" t="shared" si="8"/>
        <v>已还款</v>
      </c>
      <c r="L292" s="3">
        <f>VLOOKUP(C292,网约车!D:Q,14,0)</f>
        <v>2660</v>
      </c>
      <c r="M292" s="3">
        <f t="shared" si="9"/>
        <v>320</v>
      </c>
    </row>
    <row r="293" ht="13.5" spans="1:13">
      <c r="A293" s="13">
        <v>44781</v>
      </c>
      <c r="B293" s="14" t="s">
        <v>4935</v>
      </c>
      <c r="C293" s="14" t="s">
        <v>5032</v>
      </c>
      <c r="D293" s="14" t="s">
        <v>5033</v>
      </c>
      <c r="E293" s="15">
        <v>44722</v>
      </c>
      <c r="F293" s="14">
        <v>2980</v>
      </c>
      <c r="G293" s="126" t="s">
        <v>10544</v>
      </c>
      <c r="H293" s="3">
        <v>2980</v>
      </c>
      <c r="I293" s="19">
        <f>IFERROR(INDEX([3]流水汇总表!B:G,MATCH(G293,[3]流水汇总表!G:G,0),1),"")</f>
        <v>44781</v>
      </c>
      <c r="J293" s="5" t="str">
        <f>IF(G293="","",IF(SUMIFS(H:H,G:G,G293)=SUMIFS([3]流水汇总表!D:D,[3]流水汇总表!G:G,G293),"通过","不通过"))</f>
        <v>通过</v>
      </c>
      <c r="K293" s="20" t="str">
        <f ca="1" t="shared" si="8"/>
        <v>已还款</v>
      </c>
      <c r="L293" s="3">
        <f>VLOOKUP(C293,网约车!D:Q,14,0)</f>
        <v>2660</v>
      </c>
      <c r="M293" s="3">
        <f t="shared" si="9"/>
        <v>320</v>
      </c>
    </row>
    <row r="294" ht="14.25" spans="1:13">
      <c r="A294" s="13">
        <v>44781</v>
      </c>
      <c r="B294" s="14" t="s">
        <v>5351</v>
      </c>
      <c r="C294" s="14" t="s">
        <v>5354</v>
      </c>
      <c r="D294" s="28" t="s">
        <v>5355</v>
      </c>
      <c r="E294" s="15">
        <v>44744</v>
      </c>
      <c r="F294" s="14">
        <v>2980</v>
      </c>
      <c r="G294" s="16" t="s">
        <v>10545</v>
      </c>
      <c r="H294" s="3">
        <v>2980</v>
      </c>
      <c r="I294" s="19">
        <f>IFERROR(INDEX([3]流水汇总表!B:G,MATCH(G294,[3]流水汇总表!G:G,0),1),"")</f>
        <v>44781</v>
      </c>
      <c r="J294" s="5" t="str">
        <f>IF(G294="","",IF(SUMIFS(H:H,G:G,G294)=SUMIFS([3]流水汇总表!D:D,[3]流水汇总表!G:G,G294),"通过","不通过"))</f>
        <v>通过</v>
      </c>
      <c r="K294" s="20" t="str">
        <f ca="1" t="shared" si="8"/>
        <v>已还款</v>
      </c>
      <c r="L294" s="3">
        <f>VLOOKUP(C294,网约车!D:Q,14,0)</f>
        <v>2700</v>
      </c>
      <c r="M294" s="3">
        <f t="shared" si="9"/>
        <v>280</v>
      </c>
    </row>
    <row r="295" ht="14.25" spans="1:13">
      <c r="A295" s="13">
        <v>44781</v>
      </c>
      <c r="B295" s="14" t="s">
        <v>5351</v>
      </c>
      <c r="C295" s="14" t="s">
        <v>5349</v>
      </c>
      <c r="D295" s="28" t="s">
        <v>5350</v>
      </c>
      <c r="E295" s="15">
        <v>44744</v>
      </c>
      <c r="F295" s="14">
        <v>2980</v>
      </c>
      <c r="G295" s="16" t="s">
        <v>10545</v>
      </c>
      <c r="H295" s="3">
        <v>2980</v>
      </c>
      <c r="I295" s="19">
        <f>IFERROR(INDEX([3]流水汇总表!B:G,MATCH(G295,[3]流水汇总表!G:G,0),1),"")</f>
        <v>44781</v>
      </c>
      <c r="J295" s="5" t="str">
        <f>IF(G295="","",IF(SUMIFS(H:H,G:G,G295)=SUMIFS([3]流水汇总表!D:D,[3]流水汇总表!G:G,G295),"通过","不通过"))</f>
        <v>通过</v>
      </c>
      <c r="K295" s="20" t="str">
        <f ca="1" t="shared" si="8"/>
        <v>已还款</v>
      </c>
      <c r="L295" s="3">
        <f>VLOOKUP(C295,网约车!D:Q,14,0)</f>
        <v>2700</v>
      </c>
      <c r="M295" s="3">
        <f t="shared" si="9"/>
        <v>280</v>
      </c>
    </row>
    <row r="296" ht="14.25" spans="1:13">
      <c r="A296" s="13">
        <v>44781</v>
      </c>
      <c r="B296" s="14" t="s">
        <v>5351</v>
      </c>
      <c r="C296" s="14" t="s">
        <v>6098</v>
      </c>
      <c r="D296" s="28" t="s">
        <v>6099</v>
      </c>
      <c r="E296" s="15">
        <v>44751</v>
      </c>
      <c r="F296" s="14">
        <v>2980</v>
      </c>
      <c r="G296" s="16" t="s">
        <v>10545</v>
      </c>
      <c r="H296" s="3">
        <v>2980</v>
      </c>
      <c r="I296" s="19">
        <f>IFERROR(INDEX([3]流水汇总表!B:G,MATCH(G296,[3]流水汇总表!G:G,0),1),"")</f>
        <v>44781</v>
      </c>
      <c r="J296" s="5" t="str">
        <f>IF(G296="","",IF(SUMIFS(H:H,G:G,G296)=SUMIFS([3]流水汇总表!D:D,[3]流水汇总表!G:G,G296),"通过","不通过"))</f>
        <v>通过</v>
      </c>
      <c r="K296" s="20" t="str">
        <f ca="1" t="shared" si="8"/>
        <v>已还款</v>
      </c>
      <c r="L296" s="3">
        <f>VLOOKUP(C296,网约车!D:Q,14,0)</f>
        <v>2700</v>
      </c>
      <c r="M296" s="3">
        <f t="shared" si="9"/>
        <v>280</v>
      </c>
    </row>
    <row r="297" ht="13.5" spans="1:13">
      <c r="A297" s="13">
        <v>44781</v>
      </c>
      <c r="B297" s="14" t="s">
        <v>5187</v>
      </c>
      <c r="C297" s="14" t="s">
        <v>6063</v>
      </c>
      <c r="D297" s="28" t="s">
        <v>6064</v>
      </c>
      <c r="E297" s="15">
        <v>44749</v>
      </c>
      <c r="F297" s="14">
        <v>2980</v>
      </c>
      <c r="G297" s="29" t="s">
        <v>10546</v>
      </c>
      <c r="H297" s="3">
        <v>2980</v>
      </c>
      <c r="I297" s="19">
        <f>IFERROR(INDEX([3]流水汇总表!B:G,MATCH(G297,[3]流水汇总表!G:G,0),1),"")</f>
        <v>44781</v>
      </c>
      <c r="J297" s="5" t="str">
        <f>IF(G297="","",IF(SUMIFS(H:H,G:G,G297)=SUMIFS([3]流水汇总表!D:D,[3]流水汇总表!G:G,G297),"通过","不通过"))</f>
        <v>通过</v>
      </c>
      <c r="K297" s="20" t="str">
        <f ca="1" t="shared" si="8"/>
        <v>已还款</v>
      </c>
      <c r="L297" s="3">
        <f>VLOOKUP(C297,网约车!D:Q,14,0)</f>
        <v>2700</v>
      </c>
      <c r="M297" s="3">
        <f t="shared" si="9"/>
        <v>280</v>
      </c>
    </row>
    <row r="298" ht="13.5" spans="1:13">
      <c r="A298" s="13">
        <v>44781</v>
      </c>
      <c r="B298" s="14" t="s">
        <v>5187</v>
      </c>
      <c r="C298" s="14" t="s">
        <v>6083</v>
      </c>
      <c r="D298" s="28" t="s">
        <v>6084</v>
      </c>
      <c r="E298" s="15">
        <v>44751</v>
      </c>
      <c r="F298" s="14">
        <v>2980</v>
      </c>
      <c r="G298" s="29" t="s">
        <v>10546</v>
      </c>
      <c r="H298" s="3">
        <v>2980</v>
      </c>
      <c r="I298" s="19">
        <f>IFERROR(INDEX([3]流水汇总表!B:G,MATCH(G298,[3]流水汇总表!G:G,0),1),"")</f>
        <v>44781</v>
      </c>
      <c r="J298" s="5" t="str">
        <f>IF(G298="","",IF(SUMIFS(H:H,G:G,G298)=SUMIFS([3]流水汇总表!D:D,[3]流水汇总表!G:G,G298),"通过","不通过"))</f>
        <v>通过</v>
      </c>
      <c r="K298" s="20" t="str">
        <f ca="1" t="shared" si="8"/>
        <v>已还款</v>
      </c>
      <c r="L298" s="3">
        <f>VLOOKUP(C298,网约车!D:Q,14,0)</f>
        <v>2700</v>
      </c>
      <c r="M298" s="3">
        <f t="shared" si="9"/>
        <v>280</v>
      </c>
    </row>
    <row r="299" ht="13.5" spans="1:13">
      <c r="A299" s="13">
        <v>44781</v>
      </c>
      <c r="B299" s="14" t="s">
        <v>5013</v>
      </c>
      <c r="C299" s="14" t="s">
        <v>6054</v>
      </c>
      <c r="D299" s="28" t="s">
        <v>6055</v>
      </c>
      <c r="E299" s="15">
        <v>44749</v>
      </c>
      <c r="F299" s="14">
        <v>2980</v>
      </c>
      <c r="G299" s="125" t="s">
        <v>10547</v>
      </c>
      <c r="H299" s="3">
        <v>2980</v>
      </c>
      <c r="I299" s="19">
        <f>IFERROR(INDEX([3]流水汇总表!B:G,MATCH(G299,[3]流水汇总表!G:G,0),1),"")</f>
        <v>44780</v>
      </c>
      <c r="J299" s="5" t="str">
        <f>IF(G299="","",IF(SUMIFS(H:H,G:G,G299)=SUMIFS([3]流水汇总表!D:D,[3]流水汇总表!G:G,G299),"通过","不通过"))</f>
        <v>通过</v>
      </c>
      <c r="K299" s="20" t="str">
        <f ca="1" t="shared" si="8"/>
        <v>已还款</v>
      </c>
      <c r="L299" s="3">
        <f>VLOOKUP(C299,网约车!D:Q,14,0)</f>
        <v>2700</v>
      </c>
      <c r="M299" s="3">
        <f t="shared" si="9"/>
        <v>280</v>
      </c>
    </row>
    <row r="300" ht="13.5" spans="1:13">
      <c r="A300" s="13">
        <v>44781</v>
      </c>
      <c r="B300" s="14" t="s">
        <v>5013</v>
      </c>
      <c r="C300" s="14" t="s">
        <v>6061</v>
      </c>
      <c r="D300" s="28" t="s">
        <v>6062</v>
      </c>
      <c r="E300" s="15">
        <v>44749</v>
      </c>
      <c r="F300" s="14">
        <v>2980</v>
      </c>
      <c r="G300" s="125" t="s">
        <v>10547</v>
      </c>
      <c r="H300" s="3">
        <v>2980</v>
      </c>
      <c r="I300" s="19">
        <f>IFERROR(INDEX([3]流水汇总表!B:G,MATCH(G300,[3]流水汇总表!G:G,0),1),"")</f>
        <v>44780</v>
      </c>
      <c r="J300" s="5" t="str">
        <f>IF(G300="","",IF(SUMIFS(H:H,G:G,G300)=SUMIFS([3]流水汇总表!D:D,[3]流水汇总表!G:G,G300),"通过","不通过"))</f>
        <v>通过</v>
      </c>
      <c r="K300" s="20" t="str">
        <f ca="1" t="shared" si="8"/>
        <v>已还款</v>
      </c>
      <c r="L300" s="3">
        <f>VLOOKUP(C300,网约车!D:Q,14,0)</f>
        <v>2700</v>
      </c>
      <c r="M300" s="3">
        <f t="shared" si="9"/>
        <v>280</v>
      </c>
    </row>
    <row r="301" ht="13.5" spans="1:13">
      <c r="A301" s="13">
        <v>44781</v>
      </c>
      <c r="B301" s="14" t="s">
        <v>5013</v>
      </c>
      <c r="C301" s="14" t="s">
        <v>6092</v>
      </c>
      <c r="D301" s="28" t="s">
        <v>6093</v>
      </c>
      <c r="E301" s="15">
        <v>44751</v>
      </c>
      <c r="F301" s="14">
        <v>2980</v>
      </c>
      <c r="G301" s="125" t="s">
        <v>10547</v>
      </c>
      <c r="H301" s="3">
        <v>2980</v>
      </c>
      <c r="I301" s="19">
        <f>IFERROR(INDEX([3]流水汇总表!B:G,MATCH(G301,[3]流水汇总表!G:G,0),1),"")</f>
        <v>44780</v>
      </c>
      <c r="J301" s="5" t="str">
        <f>IF(G301="","",IF(SUMIFS(H:H,G:G,G301)=SUMIFS([3]流水汇总表!D:D,[3]流水汇总表!G:G,G301),"通过","不通过"))</f>
        <v>通过</v>
      </c>
      <c r="K301" s="20" t="str">
        <f ca="1" t="shared" si="8"/>
        <v>已还款</v>
      </c>
      <c r="L301" s="3">
        <f>VLOOKUP(C301,网约车!D:Q,14,0)</f>
        <v>2700</v>
      </c>
      <c r="M301" s="3">
        <f t="shared" si="9"/>
        <v>280</v>
      </c>
    </row>
    <row r="302" ht="13.5" spans="1:13">
      <c r="A302" s="13">
        <v>44781</v>
      </c>
      <c r="B302" s="14" t="s">
        <v>5013</v>
      </c>
      <c r="C302" s="14" t="s">
        <v>6081</v>
      </c>
      <c r="D302" s="28" t="s">
        <v>6082</v>
      </c>
      <c r="E302" s="15">
        <v>44751</v>
      </c>
      <c r="F302" s="14">
        <v>2980</v>
      </c>
      <c r="G302" s="125" t="s">
        <v>10547</v>
      </c>
      <c r="H302" s="3">
        <v>2980</v>
      </c>
      <c r="I302" s="19">
        <f>IFERROR(INDEX([3]流水汇总表!B:G,MATCH(G302,[3]流水汇总表!G:G,0),1),"")</f>
        <v>44780</v>
      </c>
      <c r="J302" s="5" t="str">
        <f>IF(G302="","",IF(SUMIFS(H:H,G:G,G302)=SUMIFS([3]流水汇总表!D:D,[3]流水汇总表!G:G,G302),"通过","不通过"))</f>
        <v>通过</v>
      </c>
      <c r="K302" s="20" t="str">
        <f ca="1" t="shared" si="8"/>
        <v>已还款</v>
      </c>
      <c r="L302" s="3">
        <f>VLOOKUP(C302,网约车!D:Q,14,0)</f>
        <v>2700</v>
      </c>
      <c r="M302" s="3">
        <f t="shared" si="9"/>
        <v>280</v>
      </c>
    </row>
    <row r="303" ht="13.5" spans="1:13">
      <c r="A303" s="13">
        <v>44791</v>
      </c>
      <c r="B303" s="14" t="s">
        <v>5043</v>
      </c>
      <c r="C303" s="14" t="s">
        <v>5048</v>
      </c>
      <c r="D303" s="14" t="s">
        <v>5049</v>
      </c>
      <c r="E303" s="15">
        <v>44725</v>
      </c>
      <c r="F303" s="14">
        <v>2980</v>
      </c>
      <c r="G303" s="125" t="s">
        <v>10548</v>
      </c>
      <c r="H303" s="3">
        <v>2980</v>
      </c>
      <c r="I303" s="19">
        <f>IFERROR(INDEX([3]流水汇总表!B:G,MATCH(G303,[3]流水汇总表!G:G,0),1),"")</f>
        <v>44791</v>
      </c>
      <c r="J303" s="5" t="str">
        <f>IF(G303="","",IF(SUMIFS(H:H,G:G,G303)=SUMIFS([3]流水汇总表!D:D,[3]流水汇总表!G:G,G303),"通过","不通过"))</f>
        <v>通过</v>
      </c>
      <c r="K303" s="20" t="str">
        <f ca="1" t="shared" si="8"/>
        <v>已还款</v>
      </c>
      <c r="L303" s="3">
        <f>VLOOKUP(C303,网约车!D:Q,14,0)</f>
        <v>2660</v>
      </c>
      <c r="M303" s="3">
        <f t="shared" si="9"/>
        <v>320</v>
      </c>
    </row>
    <row r="304" ht="13.5" spans="1:13">
      <c r="A304" s="13">
        <v>44791</v>
      </c>
      <c r="B304" s="14" t="s">
        <v>5043</v>
      </c>
      <c r="C304" s="14" t="s">
        <v>5056</v>
      </c>
      <c r="D304" s="14" t="s">
        <v>5057</v>
      </c>
      <c r="E304" s="15">
        <v>44726</v>
      </c>
      <c r="F304" s="14">
        <v>2980</v>
      </c>
      <c r="G304" s="125" t="s">
        <v>10548</v>
      </c>
      <c r="H304" s="3">
        <v>2980</v>
      </c>
      <c r="I304" s="19">
        <f>IFERROR(INDEX([3]流水汇总表!B:G,MATCH(G304,[3]流水汇总表!G:G,0),1),"")</f>
        <v>44791</v>
      </c>
      <c r="J304" s="5" t="str">
        <f>IF(G304="","",IF(SUMIFS(H:H,G:G,G304)=SUMIFS([3]流水汇总表!D:D,[3]流水汇总表!G:G,G304),"通过","不通过"))</f>
        <v>通过</v>
      </c>
      <c r="K304" s="20" t="str">
        <f ca="1" t="shared" si="8"/>
        <v>已还款</v>
      </c>
      <c r="L304" s="3">
        <f>VLOOKUP(C304,网约车!D:Q,14,0)</f>
        <v>2660</v>
      </c>
      <c r="M304" s="3">
        <f t="shared" si="9"/>
        <v>320</v>
      </c>
    </row>
    <row r="305" ht="13.5" spans="1:13">
      <c r="A305" s="13">
        <v>44791</v>
      </c>
      <c r="B305" s="14" t="s">
        <v>5043</v>
      </c>
      <c r="C305" s="14" t="s">
        <v>5040</v>
      </c>
      <c r="D305" s="14" t="s">
        <v>5041</v>
      </c>
      <c r="E305" s="15">
        <v>44729</v>
      </c>
      <c r="F305" s="14">
        <v>2980</v>
      </c>
      <c r="G305" s="125" t="s">
        <v>10548</v>
      </c>
      <c r="H305" s="3">
        <v>2980</v>
      </c>
      <c r="I305" s="19">
        <f>IFERROR(INDEX([3]流水汇总表!B:G,MATCH(G305,[3]流水汇总表!G:G,0),1),"")</f>
        <v>44791</v>
      </c>
      <c r="J305" s="5" t="str">
        <f>IF(G305="","",IF(SUMIFS(H:H,G:G,G305)=SUMIFS([3]流水汇总表!D:D,[3]流水汇总表!G:G,G305),"通过","不通过"))</f>
        <v>通过</v>
      </c>
      <c r="K305" s="20" t="str">
        <f ca="1" t="shared" si="8"/>
        <v>已还款</v>
      </c>
      <c r="L305" s="3">
        <f>VLOOKUP(C305,网约车!D:Q,14,0)</f>
        <v>2660</v>
      </c>
      <c r="M305" s="3">
        <f t="shared" si="9"/>
        <v>320</v>
      </c>
    </row>
    <row r="306" ht="13.5" spans="1:13">
      <c r="A306" s="13">
        <v>44791</v>
      </c>
      <c r="B306" s="14" t="s">
        <v>5043</v>
      </c>
      <c r="C306" s="14" t="s">
        <v>6783</v>
      </c>
      <c r="D306" s="14" t="s">
        <v>6784</v>
      </c>
      <c r="E306" s="15">
        <v>44758</v>
      </c>
      <c r="F306" s="14">
        <v>2980</v>
      </c>
      <c r="G306" s="125" t="s">
        <v>10548</v>
      </c>
      <c r="H306" s="3">
        <v>2980</v>
      </c>
      <c r="I306" s="19">
        <f>IFERROR(INDEX([3]流水汇总表!B:G,MATCH(G306,[3]流水汇总表!G:G,0),1),"")</f>
        <v>44791</v>
      </c>
      <c r="J306" s="5" t="str">
        <f>IF(G306="","",IF(SUMIFS(H:H,G:G,G306)=SUMIFS([3]流水汇总表!D:D,[3]流水汇总表!G:G,G306),"通过","不通过"))</f>
        <v>通过</v>
      </c>
      <c r="K306" s="20" t="str">
        <f ca="1" t="shared" si="8"/>
        <v>已还款</v>
      </c>
      <c r="L306" s="3">
        <f>VLOOKUP(C306,网约车!D:Q,14,0)</f>
        <v>2700</v>
      </c>
      <c r="M306" s="3">
        <f t="shared" si="9"/>
        <v>280</v>
      </c>
    </row>
    <row r="307" ht="14.25" spans="1:13">
      <c r="A307" s="13">
        <v>44791</v>
      </c>
      <c r="B307" s="14" t="s">
        <v>5773</v>
      </c>
      <c r="C307" s="14" t="s">
        <v>5986</v>
      </c>
      <c r="D307" s="14" t="s">
        <v>5987</v>
      </c>
      <c r="E307" s="15">
        <v>44757</v>
      </c>
      <c r="F307" s="14">
        <v>2980</v>
      </c>
      <c r="G307" s="127" t="s">
        <v>10549</v>
      </c>
      <c r="H307" s="3">
        <v>2980</v>
      </c>
      <c r="I307" s="19">
        <f>IFERROR(INDEX([3]流水汇总表!B:G,MATCH(G307,[3]流水汇总表!G:G,0),1),"")</f>
        <v>44791</v>
      </c>
      <c r="J307" s="5" t="str">
        <f>IF(G307="","",IF(SUMIFS(H:H,G:G,G307)=SUMIFS([3]流水汇总表!D:D,[3]流水汇总表!G:G,G307),"通过","不通过"))</f>
        <v>通过</v>
      </c>
      <c r="K307" s="20" t="str">
        <f ca="1" t="shared" si="8"/>
        <v>已还款</v>
      </c>
      <c r="L307" s="3">
        <f>VLOOKUP(C307,网约车!D:Q,14,0)</f>
        <v>2660</v>
      </c>
      <c r="M307" s="3">
        <f t="shared" si="9"/>
        <v>320</v>
      </c>
    </row>
    <row r="308" ht="14.25" spans="1:13">
      <c r="A308" s="13">
        <v>44791</v>
      </c>
      <c r="B308" s="14" t="s">
        <v>5773</v>
      </c>
      <c r="C308" s="14" t="s">
        <v>5888</v>
      </c>
      <c r="D308" s="14" t="s">
        <v>5889</v>
      </c>
      <c r="E308" s="15">
        <v>44757</v>
      </c>
      <c r="F308" s="14">
        <v>2980</v>
      </c>
      <c r="G308" s="127" t="s">
        <v>10549</v>
      </c>
      <c r="H308" s="3">
        <v>2980</v>
      </c>
      <c r="I308" s="19">
        <f>IFERROR(INDEX([3]流水汇总表!B:G,MATCH(G308,[3]流水汇总表!G:G,0),1),"")</f>
        <v>44791</v>
      </c>
      <c r="J308" s="5" t="str">
        <f>IF(G308="","",IF(SUMIFS(H:H,G:G,G308)=SUMIFS([3]流水汇总表!D:D,[3]流水汇总表!G:G,G308),"通过","不通过"))</f>
        <v>通过</v>
      </c>
      <c r="K308" s="20" t="str">
        <f ca="1" t="shared" si="8"/>
        <v>已还款</v>
      </c>
      <c r="L308" s="3">
        <f>VLOOKUP(C308,网约车!D:Q,14,0)</f>
        <v>2660</v>
      </c>
      <c r="M308" s="3">
        <f t="shared" si="9"/>
        <v>320</v>
      </c>
    </row>
    <row r="309" ht="14.25" spans="1:13">
      <c r="A309" s="13">
        <v>44791</v>
      </c>
      <c r="B309" s="14" t="s">
        <v>5773</v>
      </c>
      <c r="C309" s="14" t="s">
        <v>5874</v>
      </c>
      <c r="D309" s="14" t="s">
        <v>5875</v>
      </c>
      <c r="E309" s="15">
        <v>44757</v>
      </c>
      <c r="F309" s="14">
        <v>2980</v>
      </c>
      <c r="G309" s="127" t="s">
        <v>10549</v>
      </c>
      <c r="H309" s="3">
        <v>2980</v>
      </c>
      <c r="I309" s="19">
        <f>IFERROR(INDEX([3]流水汇总表!B:G,MATCH(G309,[3]流水汇总表!G:G,0),1),"")</f>
        <v>44791</v>
      </c>
      <c r="J309" s="5" t="str">
        <f>IF(G309="","",IF(SUMIFS(H:H,G:G,G309)=SUMIFS([3]流水汇总表!D:D,[3]流水汇总表!G:G,G309),"通过","不通过"))</f>
        <v>通过</v>
      </c>
      <c r="K309" s="20" t="str">
        <f ca="1" t="shared" si="8"/>
        <v>已还款</v>
      </c>
      <c r="L309" s="3">
        <f>VLOOKUP(C309,网约车!D:Q,14,0)</f>
        <v>2660</v>
      </c>
      <c r="M309" s="3">
        <f t="shared" si="9"/>
        <v>320</v>
      </c>
    </row>
    <row r="310" ht="14.25" spans="1:13">
      <c r="A310" s="13">
        <v>44791</v>
      </c>
      <c r="B310" s="14" t="s">
        <v>5773</v>
      </c>
      <c r="C310" s="14" t="s">
        <v>5922</v>
      </c>
      <c r="D310" s="14" t="s">
        <v>5923</v>
      </c>
      <c r="E310" s="15">
        <v>44757</v>
      </c>
      <c r="F310" s="14">
        <v>2980</v>
      </c>
      <c r="G310" s="127" t="s">
        <v>10549</v>
      </c>
      <c r="H310" s="3">
        <v>2980</v>
      </c>
      <c r="I310" s="19">
        <f>IFERROR(INDEX([3]流水汇总表!B:G,MATCH(G310,[3]流水汇总表!G:G,0),1),"")</f>
        <v>44791</v>
      </c>
      <c r="J310" s="5" t="str">
        <f>IF(G310="","",IF(SUMIFS(H:H,G:G,G310)=SUMIFS([3]流水汇总表!D:D,[3]流水汇总表!G:G,G310),"通过","不通过"))</f>
        <v>通过</v>
      </c>
      <c r="K310" s="20" t="str">
        <f ca="1" t="shared" si="8"/>
        <v>已还款</v>
      </c>
      <c r="L310" s="3">
        <f>VLOOKUP(C310,网约车!D:Q,14,0)</f>
        <v>2660</v>
      </c>
      <c r="M310" s="3">
        <f t="shared" si="9"/>
        <v>320</v>
      </c>
    </row>
    <row r="311" ht="14.25" spans="1:13">
      <c r="A311" s="13">
        <v>44791</v>
      </c>
      <c r="B311" s="14" t="s">
        <v>5773</v>
      </c>
      <c r="C311" s="14" t="s">
        <v>5978</v>
      </c>
      <c r="D311" s="14" t="s">
        <v>5979</v>
      </c>
      <c r="E311" s="15">
        <v>44757</v>
      </c>
      <c r="F311" s="14">
        <v>2980</v>
      </c>
      <c r="G311" s="127" t="s">
        <v>10549</v>
      </c>
      <c r="H311" s="3">
        <v>2980</v>
      </c>
      <c r="I311" s="19">
        <f>IFERROR(INDEX([3]流水汇总表!B:G,MATCH(G311,[3]流水汇总表!G:G,0),1),"")</f>
        <v>44791</v>
      </c>
      <c r="J311" s="5" t="str">
        <f>IF(G311="","",IF(SUMIFS(H:H,G:G,G311)=SUMIFS([3]流水汇总表!D:D,[3]流水汇总表!G:G,G311),"通过","不通过"))</f>
        <v>通过</v>
      </c>
      <c r="K311" s="20" t="str">
        <f ca="1" t="shared" si="8"/>
        <v>已还款</v>
      </c>
      <c r="L311" s="3">
        <f>VLOOKUP(C311,网约车!D:Q,14,0)</f>
        <v>2660</v>
      </c>
      <c r="M311" s="3">
        <f t="shared" si="9"/>
        <v>320</v>
      </c>
    </row>
    <row r="312" ht="14.25" spans="1:13">
      <c r="A312" s="13">
        <v>44791</v>
      </c>
      <c r="B312" s="14" t="s">
        <v>5773</v>
      </c>
      <c r="C312" s="14" t="s">
        <v>5886</v>
      </c>
      <c r="D312" s="14" t="s">
        <v>5887</v>
      </c>
      <c r="E312" s="15">
        <v>44757</v>
      </c>
      <c r="F312" s="14">
        <v>2980</v>
      </c>
      <c r="G312" s="127" t="s">
        <v>10549</v>
      </c>
      <c r="H312" s="3">
        <v>2980</v>
      </c>
      <c r="I312" s="19">
        <f>IFERROR(INDEX([3]流水汇总表!B:G,MATCH(G312,[3]流水汇总表!G:G,0),1),"")</f>
        <v>44791</v>
      </c>
      <c r="J312" s="5" t="str">
        <f>IF(G312="","",IF(SUMIFS(H:H,G:G,G312)=SUMIFS([3]流水汇总表!D:D,[3]流水汇总表!G:G,G312),"通过","不通过"))</f>
        <v>通过</v>
      </c>
      <c r="K312" s="20" t="str">
        <f ca="1" t="shared" si="8"/>
        <v>已还款</v>
      </c>
      <c r="L312" s="3">
        <f>VLOOKUP(C312,网约车!D:Q,14,0)</f>
        <v>2660</v>
      </c>
      <c r="M312" s="3">
        <f t="shared" si="9"/>
        <v>320</v>
      </c>
    </row>
    <row r="313" ht="14.25" spans="1:13">
      <c r="A313" s="13">
        <v>44791</v>
      </c>
      <c r="B313" s="14" t="s">
        <v>5773</v>
      </c>
      <c r="C313" s="14" t="s">
        <v>5878</v>
      </c>
      <c r="D313" s="14" t="s">
        <v>5879</v>
      </c>
      <c r="E313" s="15">
        <v>44757</v>
      </c>
      <c r="F313" s="14">
        <v>2980</v>
      </c>
      <c r="G313" s="127" t="s">
        <v>10549</v>
      </c>
      <c r="H313" s="3">
        <v>2980</v>
      </c>
      <c r="I313" s="19">
        <f>IFERROR(INDEX([3]流水汇总表!B:G,MATCH(G313,[3]流水汇总表!G:G,0),1),"")</f>
        <v>44791</v>
      </c>
      <c r="J313" s="5" t="str">
        <f>IF(G313="","",IF(SUMIFS(H:H,G:G,G313)=SUMIFS([3]流水汇总表!D:D,[3]流水汇总表!G:G,G313),"通过","不通过"))</f>
        <v>通过</v>
      </c>
      <c r="K313" s="20" t="str">
        <f ca="1" t="shared" si="8"/>
        <v>已还款</v>
      </c>
      <c r="L313" s="3">
        <f>VLOOKUP(C313,网约车!D:Q,14,0)</f>
        <v>2660</v>
      </c>
      <c r="M313" s="3">
        <f t="shared" si="9"/>
        <v>320</v>
      </c>
    </row>
    <row r="314" ht="14.25" spans="1:13">
      <c r="A314" s="13">
        <v>44791</v>
      </c>
      <c r="B314" s="14" t="s">
        <v>5773</v>
      </c>
      <c r="C314" s="14" t="s">
        <v>6012</v>
      </c>
      <c r="D314" s="14" t="s">
        <v>6013</v>
      </c>
      <c r="E314" s="15">
        <v>44757</v>
      </c>
      <c r="F314" s="14">
        <v>2980</v>
      </c>
      <c r="G314" s="127" t="s">
        <v>10549</v>
      </c>
      <c r="H314" s="3">
        <v>2980</v>
      </c>
      <c r="I314" s="19">
        <f>IFERROR(INDEX([3]流水汇总表!B:G,MATCH(G314,[3]流水汇总表!G:G,0),1),"")</f>
        <v>44791</v>
      </c>
      <c r="J314" s="5" t="str">
        <f>IF(G314="","",IF(SUMIFS(H:H,G:G,G314)=SUMIFS([3]流水汇总表!D:D,[3]流水汇总表!G:G,G314),"通过","不通过"))</f>
        <v>通过</v>
      </c>
      <c r="K314" s="20" t="str">
        <f ca="1" t="shared" si="8"/>
        <v>已还款</v>
      </c>
      <c r="L314" s="3">
        <f>VLOOKUP(C314,网约车!D:Q,14,0)</f>
        <v>2660</v>
      </c>
      <c r="M314" s="3">
        <f t="shared" si="9"/>
        <v>320</v>
      </c>
    </row>
    <row r="315" ht="14.25" spans="1:13">
      <c r="A315" s="13">
        <v>44791</v>
      </c>
      <c r="B315" s="14" t="s">
        <v>5773</v>
      </c>
      <c r="C315" s="14" t="s">
        <v>5839</v>
      </c>
      <c r="D315" s="14" t="s">
        <v>5840</v>
      </c>
      <c r="E315" s="15">
        <v>44757</v>
      </c>
      <c r="F315" s="14">
        <v>2980</v>
      </c>
      <c r="G315" s="127" t="s">
        <v>10549</v>
      </c>
      <c r="H315" s="3">
        <v>2980</v>
      </c>
      <c r="I315" s="19">
        <f>IFERROR(INDEX([3]流水汇总表!B:G,MATCH(G315,[3]流水汇总表!G:G,0),1),"")</f>
        <v>44791</v>
      </c>
      <c r="J315" s="5" t="str">
        <f>IF(G315="","",IF(SUMIFS(H:H,G:G,G315)=SUMIFS([3]流水汇总表!D:D,[3]流水汇总表!G:G,G315),"通过","不通过"))</f>
        <v>通过</v>
      </c>
      <c r="K315" s="20" t="str">
        <f ca="1" t="shared" si="8"/>
        <v>已还款</v>
      </c>
      <c r="L315" s="3">
        <f>VLOOKUP(C315,网约车!D:Q,14,0)</f>
        <v>2660</v>
      </c>
      <c r="M315" s="3">
        <f t="shared" si="9"/>
        <v>320</v>
      </c>
    </row>
    <row r="316" ht="14.25" spans="1:13">
      <c r="A316" s="13">
        <v>44791</v>
      </c>
      <c r="B316" s="14" t="s">
        <v>5773</v>
      </c>
      <c r="C316" s="14" t="s">
        <v>5876</v>
      </c>
      <c r="D316" s="14" t="s">
        <v>5877</v>
      </c>
      <c r="E316" s="15">
        <v>44757</v>
      </c>
      <c r="F316" s="14">
        <v>2980</v>
      </c>
      <c r="G316" s="127" t="s">
        <v>10549</v>
      </c>
      <c r="H316" s="3">
        <v>2980</v>
      </c>
      <c r="I316" s="19">
        <f>IFERROR(INDEX([3]流水汇总表!B:G,MATCH(G316,[3]流水汇总表!G:G,0),1),"")</f>
        <v>44791</v>
      </c>
      <c r="J316" s="5" t="str">
        <f>IF(G316="","",IF(SUMIFS(H:H,G:G,G316)=SUMIFS([3]流水汇总表!D:D,[3]流水汇总表!G:G,G316),"通过","不通过"))</f>
        <v>通过</v>
      </c>
      <c r="K316" s="20" t="str">
        <f ca="1" t="shared" si="8"/>
        <v>已还款</v>
      </c>
      <c r="L316" s="3">
        <f>VLOOKUP(C316,网约车!D:Q,14,0)</f>
        <v>2660</v>
      </c>
      <c r="M316" s="3">
        <f t="shared" si="9"/>
        <v>320</v>
      </c>
    </row>
    <row r="317" ht="14.25" spans="1:13">
      <c r="A317" s="13">
        <v>44791</v>
      </c>
      <c r="B317" s="14" t="s">
        <v>5773</v>
      </c>
      <c r="C317" s="14" t="s">
        <v>5848</v>
      </c>
      <c r="D317" s="14" t="s">
        <v>5849</v>
      </c>
      <c r="E317" s="15">
        <v>44757</v>
      </c>
      <c r="F317" s="14">
        <v>2980</v>
      </c>
      <c r="G317" s="127" t="s">
        <v>10549</v>
      </c>
      <c r="H317" s="3">
        <v>2980</v>
      </c>
      <c r="I317" s="19">
        <f>IFERROR(INDEX([3]流水汇总表!B:G,MATCH(G317,[3]流水汇总表!G:G,0),1),"")</f>
        <v>44791</v>
      </c>
      <c r="J317" s="5" t="str">
        <f>IF(G317="","",IF(SUMIFS(H:H,G:G,G317)=SUMIFS([3]流水汇总表!D:D,[3]流水汇总表!G:G,G317),"通过","不通过"))</f>
        <v>通过</v>
      </c>
      <c r="K317" s="20" t="str">
        <f ca="1" t="shared" si="8"/>
        <v>已还款</v>
      </c>
      <c r="L317" s="3">
        <f>VLOOKUP(C317,网约车!D:Q,14,0)</f>
        <v>2660</v>
      </c>
      <c r="M317" s="3">
        <f t="shared" si="9"/>
        <v>320</v>
      </c>
    </row>
    <row r="318" ht="14.25" spans="1:13">
      <c r="A318" s="13">
        <v>44791</v>
      </c>
      <c r="B318" s="14" t="s">
        <v>5773</v>
      </c>
      <c r="C318" s="14" t="s">
        <v>5880</v>
      </c>
      <c r="D318" s="14" t="s">
        <v>5881</v>
      </c>
      <c r="E318" s="15">
        <v>44757</v>
      </c>
      <c r="F318" s="14">
        <v>2980</v>
      </c>
      <c r="G318" s="127" t="s">
        <v>10549</v>
      </c>
      <c r="H318" s="3">
        <v>2980</v>
      </c>
      <c r="I318" s="19">
        <f>IFERROR(INDEX([3]流水汇总表!B:G,MATCH(G318,[3]流水汇总表!G:G,0),1),"")</f>
        <v>44791</v>
      </c>
      <c r="J318" s="5" t="str">
        <f>IF(G318="","",IF(SUMIFS(H:H,G:G,G318)=SUMIFS([3]流水汇总表!D:D,[3]流水汇总表!G:G,G318),"通过","不通过"))</f>
        <v>通过</v>
      </c>
      <c r="K318" s="20" t="str">
        <f ca="1" t="shared" si="8"/>
        <v>已还款</v>
      </c>
      <c r="L318" s="3">
        <f>VLOOKUP(C318,网约车!D:Q,14,0)</f>
        <v>2660</v>
      </c>
      <c r="M318" s="3">
        <f t="shared" si="9"/>
        <v>320</v>
      </c>
    </row>
    <row r="319" ht="14.25" spans="1:13">
      <c r="A319" s="13">
        <v>44791</v>
      </c>
      <c r="B319" s="14" t="s">
        <v>5773</v>
      </c>
      <c r="C319" s="14" t="s">
        <v>5980</v>
      </c>
      <c r="D319" s="14" t="s">
        <v>5981</v>
      </c>
      <c r="E319" s="15">
        <v>44757</v>
      </c>
      <c r="F319" s="14">
        <v>2980</v>
      </c>
      <c r="G319" s="127" t="s">
        <v>10549</v>
      </c>
      <c r="H319" s="3">
        <v>2980</v>
      </c>
      <c r="I319" s="19">
        <f>IFERROR(INDEX([3]流水汇总表!B:G,MATCH(G319,[3]流水汇总表!G:G,0),1),"")</f>
        <v>44791</v>
      </c>
      <c r="J319" s="5" t="str">
        <f>IF(G319="","",IF(SUMIFS(H:H,G:G,G319)=SUMIFS([3]流水汇总表!D:D,[3]流水汇总表!G:G,G319),"通过","不通过"))</f>
        <v>通过</v>
      </c>
      <c r="K319" s="20" t="str">
        <f ca="1" t="shared" si="8"/>
        <v>已还款</v>
      </c>
      <c r="L319" s="3">
        <f>VLOOKUP(C319,网约车!D:Q,14,0)</f>
        <v>2660</v>
      </c>
      <c r="M319" s="3">
        <f t="shared" si="9"/>
        <v>320</v>
      </c>
    </row>
    <row r="320" ht="14.25" spans="1:13">
      <c r="A320" s="13">
        <v>44791</v>
      </c>
      <c r="B320" s="14" t="s">
        <v>5773</v>
      </c>
      <c r="C320" s="14" t="s">
        <v>5954</v>
      </c>
      <c r="D320" s="14" t="s">
        <v>5955</v>
      </c>
      <c r="E320" s="15">
        <v>44757</v>
      </c>
      <c r="F320" s="14">
        <v>2980</v>
      </c>
      <c r="G320" s="127" t="s">
        <v>10549</v>
      </c>
      <c r="H320" s="3">
        <v>2980</v>
      </c>
      <c r="I320" s="19">
        <f>IFERROR(INDEX([3]流水汇总表!B:G,MATCH(G320,[3]流水汇总表!G:G,0),1),"")</f>
        <v>44791</v>
      </c>
      <c r="J320" s="5" t="str">
        <f>IF(G320="","",IF(SUMIFS(H:H,G:G,G320)=SUMIFS([3]流水汇总表!D:D,[3]流水汇总表!G:G,G320),"通过","不通过"))</f>
        <v>通过</v>
      </c>
      <c r="K320" s="20" t="str">
        <f ca="1" t="shared" si="8"/>
        <v>已还款</v>
      </c>
      <c r="L320" s="3">
        <f>VLOOKUP(C320,网约车!D:Q,14,0)</f>
        <v>2660</v>
      </c>
      <c r="M320" s="3">
        <f t="shared" si="9"/>
        <v>320</v>
      </c>
    </row>
    <row r="321" ht="14.25" spans="1:13">
      <c r="A321" s="13">
        <v>44791</v>
      </c>
      <c r="B321" s="14" t="s">
        <v>5773</v>
      </c>
      <c r="C321" s="14" t="s">
        <v>5964</v>
      </c>
      <c r="D321" s="14" t="s">
        <v>5965</v>
      </c>
      <c r="E321" s="15">
        <v>44757</v>
      </c>
      <c r="F321" s="14">
        <v>2980</v>
      </c>
      <c r="G321" s="127" t="s">
        <v>10549</v>
      </c>
      <c r="H321" s="3">
        <v>2980</v>
      </c>
      <c r="I321" s="19">
        <f>IFERROR(INDEX([3]流水汇总表!B:G,MATCH(G321,[3]流水汇总表!G:G,0),1),"")</f>
        <v>44791</v>
      </c>
      <c r="J321" s="5" t="str">
        <f>IF(G321="","",IF(SUMIFS(H:H,G:G,G321)=SUMIFS([3]流水汇总表!D:D,[3]流水汇总表!G:G,G321),"通过","不通过"))</f>
        <v>通过</v>
      </c>
      <c r="K321" s="20" t="str">
        <f ca="1" t="shared" si="8"/>
        <v>已还款</v>
      </c>
      <c r="L321" s="3">
        <f>VLOOKUP(C321,网约车!D:Q,14,0)</f>
        <v>2660</v>
      </c>
      <c r="M321" s="3">
        <f t="shared" si="9"/>
        <v>320</v>
      </c>
    </row>
    <row r="322" ht="14.25" spans="1:13">
      <c r="A322" s="13">
        <v>44791</v>
      </c>
      <c r="B322" s="14" t="s">
        <v>5773</v>
      </c>
      <c r="C322" s="14" t="s">
        <v>5884</v>
      </c>
      <c r="D322" s="14" t="s">
        <v>5885</v>
      </c>
      <c r="E322" s="15">
        <v>44757</v>
      </c>
      <c r="F322" s="14">
        <v>2980</v>
      </c>
      <c r="G322" s="127" t="s">
        <v>10549</v>
      </c>
      <c r="H322" s="3">
        <v>2980</v>
      </c>
      <c r="I322" s="19">
        <f>IFERROR(INDEX([3]流水汇总表!B:G,MATCH(G322,[3]流水汇总表!G:G,0),1),"")</f>
        <v>44791</v>
      </c>
      <c r="J322" s="5" t="str">
        <f>IF(G322="","",IF(SUMIFS(H:H,G:G,G322)=SUMIFS([3]流水汇总表!D:D,[3]流水汇总表!G:G,G322),"通过","不通过"))</f>
        <v>通过</v>
      </c>
      <c r="K322" s="20" t="str">
        <f ca="1" t="shared" ref="K322:K385" si="10">IF(AND(I322&lt;=A322),"已还款",IF(AND(TODAY()&gt;=A322,I322=""),"已逾期",IF(AND(TODAY()&gt;A322,I322&gt;A322),"逾期已还款",IF(AND(TODAY()&lt;A322),"即将到期",""))))</f>
        <v>已还款</v>
      </c>
      <c r="L322" s="3">
        <f>VLOOKUP(C322,网约车!D:Q,14,0)</f>
        <v>2660</v>
      </c>
      <c r="M322" s="3">
        <f t="shared" si="9"/>
        <v>320</v>
      </c>
    </row>
    <row r="323" ht="14.25" spans="1:13">
      <c r="A323" s="13">
        <v>44791</v>
      </c>
      <c r="B323" s="14" t="s">
        <v>5773</v>
      </c>
      <c r="C323" s="14" t="s">
        <v>5976</v>
      </c>
      <c r="D323" s="14" t="s">
        <v>5977</v>
      </c>
      <c r="E323" s="15">
        <v>44757</v>
      </c>
      <c r="F323" s="14">
        <v>2980</v>
      </c>
      <c r="G323" s="127" t="s">
        <v>10549</v>
      </c>
      <c r="H323" s="3">
        <v>2980</v>
      </c>
      <c r="I323" s="19">
        <f>IFERROR(INDEX([3]流水汇总表!B:G,MATCH(G323,[3]流水汇总表!G:G,0),1),"")</f>
        <v>44791</v>
      </c>
      <c r="J323" s="5" t="str">
        <f>IF(G323="","",IF(SUMIFS(H:H,G:G,G323)=SUMIFS([3]流水汇总表!D:D,[3]流水汇总表!G:G,G323),"通过","不通过"))</f>
        <v>通过</v>
      </c>
      <c r="K323" s="20" t="str">
        <f ca="1" t="shared" si="10"/>
        <v>已还款</v>
      </c>
      <c r="L323" s="3">
        <f>VLOOKUP(C323,网约车!D:Q,14,0)</f>
        <v>2660</v>
      </c>
      <c r="M323" s="3">
        <f t="shared" ref="M323:M386" si="11">H323-L323</f>
        <v>320</v>
      </c>
    </row>
    <row r="324" ht="14.25" spans="1:13">
      <c r="A324" s="13">
        <v>44791</v>
      </c>
      <c r="B324" s="14" t="s">
        <v>5773</v>
      </c>
      <c r="C324" s="14" t="s">
        <v>5982</v>
      </c>
      <c r="D324" s="14" t="s">
        <v>5983</v>
      </c>
      <c r="E324" s="15">
        <v>44757</v>
      </c>
      <c r="F324" s="14">
        <v>2980</v>
      </c>
      <c r="G324" s="127" t="s">
        <v>10549</v>
      </c>
      <c r="H324" s="3">
        <v>2980</v>
      </c>
      <c r="I324" s="19">
        <f>IFERROR(INDEX([3]流水汇总表!B:G,MATCH(G324,[3]流水汇总表!G:G,0),1),"")</f>
        <v>44791</v>
      </c>
      <c r="J324" s="5" t="str">
        <f>IF(G324="","",IF(SUMIFS(H:H,G:G,G324)=SUMIFS([3]流水汇总表!D:D,[3]流水汇总表!G:G,G324),"通过","不通过"))</f>
        <v>通过</v>
      </c>
      <c r="K324" s="20" t="str">
        <f ca="1" t="shared" si="10"/>
        <v>已还款</v>
      </c>
      <c r="L324" s="3">
        <f>VLOOKUP(C324,网约车!D:Q,14,0)</f>
        <v>2660</v>
      </c>
      <c r="M324" s="3">
        <f t="shared" si="11"/>
        <v>320</v>
      </c>
    </row>
    <row r="325" ht="14.25" spans="1:13">
      <c r="A325" s="13">
        <v>44791</v>
      </c>
      <c r="B325" s="14" t="s">
        <v>5773</v>
      </c>
      <c r="C325" s="14" t="s">
        <v>5974</v>
      </c>
      <c r="D325" s="14" t="s">
        <v>5975</v>
      </c>
      <c r="E325" s="15">
        <v>44757</v>
      </c>
      <c r="F325" s="14">
        <v>2980</v>
      </c>
      <c r="G325" s="127" t="s">
        <v>10549</v>
      </c>
      <c r="H325" s="3">
        <v>2980</v>
      </c>
      <c r="I325" s="19">
        <f>IFERROR(INDEX([3]流水汇总表!B:G,MATCH(G325,[3]流水汇总表!G:G,0),1),"")</f>
        <v>44791</v>
      </c>
      <c r="J325" s="5" t="str">
        <f>IF(G325="","",IF(SUMIFS(H:H,G:G,G325)=SUMIFS([3]流水汇总表!D:D,[3]流水汇总表!G:G,G325),"通过","不通过"))</f>
        <v>通过</v>
      </c>
      <c r="K325" s="20" t="str">
        <f ca="1" t="shared" si="10"/>
        <v>已还款</v>
      </c>
      <c r="L325" s="3">
        <f>VLOOKUP(C325,网约车!D:Q,14,0)</f>
        <v>2660</v>
      </c>
      <c r="M325" s="3">
        <f t="shared" si="11"/>
        <v>320</v>
      </c>
    </row>
    <row r="326" ht="14.25" spans="1:13">
      <c r="A326" s="13">
        <v>44791</v>
      </c>
      <c r="B326" s="14" t="s">
        <v>5773</v>
      </c>
      <c r="C326" s="14" t="s">
        <v>5872</v>
      </c>
      <c r="D326" s="14" t="s">
        <v>5873</v>
      </c>
      <c r="E326" s="15">
        <v>44757</v>
      </c>
      <c r="F326" s="14">
        <v>2980</v>
      </c>
      <c r="G326" s="127" t="s">
        <v>10549</v>
      </c>
      <c r="H326" s="3">
        <v>2980</v>
      </c>
      <c r="I326" s="19">
        <f>IFERROR(INDEX([3]流水汇总表!B:G,MATCH(G326,[3]流水汇总表!G:G,0),1),"")</f>
        <v>44791</v>
      </c>
      <c r="J326" s="5" t="str">
        <f>IF(G326="","",IF(SUMIFS(H:H,G:G,G326)=SUMIFS([3]流水汇总表!D:D,[3]流水汇总表!G:G,G326),"通过","不通过"))</f>
        <v>通过</v>
      </c>
      <c r="K326" s="20" t="str">
        <f ca="1" t="shared" si="10"/>
        <v>已还款</v>
      </c>
      <c r="L326" s="3">
        <f>VLOOKUP(C326,网约车!D:Q,14,0)</f>
        <v>2660</v>
      </c>
      <c r="M326" s="3">
        <f t="shared" si="11"/>
        <v>320</v>
      </c>
    </row>
    <row r="327" ht="14.25" spans="1:13">
      <c r="A327" s="13">
        <v>44791</v>
      </c>
      <c r="B327" s="14" t="s">
        <v>5773</v>
      </c>
      <c r="C327" s="14" t="s">
        <v>5856</v>
      </c>
      <c r="D327" s="14" t="s">
        <v>5857</v>
      </c>
      <c r="E327" s="15">
        <v>44757</v>
      </c>
      <c r="F327" s="14">
        <v>2980</v>
      </c>
      <c r="G327" s="127" t="s">
        <v>10549</v>
      </c>
      <c r="H327" s="3">
        <v>2980</v>
      </c>
      <c r="I327" s="19">
        <f>IFERROR(INDEX([3]流水汇总表!B:G,MATCH(G327,[3]流水汇总表!G:G,0),1),"")</f>
        <v>44791</v>
      </c>
      <c r="J327" s="5" t="str">
        <f>IF(G327="","",IF(SUMIFS(H:H,G:G,G327)=SUMIFS([3]流水汇总表!D:D,[3]流水汇总表!G:G,G327),"通过","不通过"))</f>
        <v>通过</v>
      </c>
      <c r="K327" s="20" t="str">
        <f ca="1" t="shared" si="10"/>
        <v>已还款</v>
      </c>
      <c r="L327" s="3">
        <f>VLOOKUP(C327,网约车!D:Q,14,0)</f>
        <v>2660</v>
      </c>
      <c r="M327" s="3">
        <f t="shared" si="11"/>
        <v>320</v>
      </c>
    </row>
    <row r="328" ht="14.25" spans="1:13">
      <c r="A328" s="13">
        <v>44791</v>
      </c>
      <c r="B328" s="14" t="s">
        <v>5773</v>
      </c>
      <c r="C328" s="14" t="s">
        <v>6008</v>
      </c>
      <c r="D328" s="14" t="s">
        <v>6009</v>
      </c>
      <c r="E328" s="15">
        <v>44757</v>
      </c>
      <c r="F328" s="14">
        <v>2980</v>
      </c>
      <c r="G328" s="127" t="s">
        <v>10549</v>
      </c>
      <c r="H328" s="3">
        <v>2980</v>
      </c>
      <c r="I328" s="19">
        <f>IFERROR(INDEX([3]流水汇总表!B:G,MATCH(G328,[3]流水汇总表!G:G,0),1),"")</f>
        <v>44791</v>
      </c>
      <c r="J328" s="5" t="str">
        <f>IF(G328="","",IF(SUMIFS(H:H,G:G,G328)=SUMIFS([3]流水汇总表!D:D,[3]流水汇总表!G:G,G328),"通过","不通过"))</f>
        <v>通过</v>
      </c>
      <c r="K328" s="20" t="str">
        <f ca="1" t="shared" si="10"/>
        <v>已还款</v>
      </c>
      <c r="L328" s="3">
        <f>VLOOKUP(C328,网约车!D:Q,14,0)</f>
        <v>2660</v>
      </c>
      <c r="M328" s="3">
        <f t="shared" si="11"/>
        <v>320</v>
      </c>
    </row>
    <row r="329" ht="14.25" spans="1:13">
      <c r="A329" s="13">
        <v>44791</v>
      </c>
      <c r="B329" s="14" t="s">
        <v>5773</v>
      </c>
      <c r="C329" s="14" t="s">
        <v>5972</v>
      </c>
      <c r="D329" s="14" t="s">
        <v>5973</v>
      </c>
      <c r="E329" s="15">
        <v>44757</v>
      </c>
      <c r="F329" s="14">
        <v>2980</v>
      </c>
      <c r="G329" s="127" t="s">
        <v>10549</v>
      </c>
      <c r="H329" s="3">
        <v>2980</v>
      </c>
      <c r="I329" s="19">
        <f>IFERROR(INDEX([3]流水汇总表!B:G,MATCH(G329,[3]流水汇总表!G:G,0),1),"")</f>
        <v>44791</v>
      </c>
      <c r="J329" s="5" t="str">
        <f>IF(G329="","",IF(SUMIFS(H:H,G:G,G329)=SUMIFS([3]流水汇总表!D:D,[3]流水汇总表!G:G,G329),"通过","不通过"))</f>
        <v>通过</v>
      </c>
      <c r="K329" s="20" t="str">
        <f ca="1" t="shared" si="10"/>
        <v>已还款</v>
      </c>
      <c r="L329" s="3">
        <f>VLOOKUP(C329,网约车!D:Q,14,0)</f>
        <v>2660</v>
      </c>
      <c r="M329" s="3">
        <f t="shared" si="11"/>
        <v>320</v>
      </c>
    </row>
    <row r="330" ht="14.25" spans="1:13">
      <c r="A330" s="13">
        <v>44791</v>
      </c>
      <c r="B330" s="14" t="s">
        <v>5773</v>
      </c>
      <c r="C330" s="14" t="s">
        <v>5852</v>
      </c>
      <c r="D330" s="14" t="s">
        <v>5853</v>
      </c>
      <c r="E330" s="15">
        <v>44757</v>
      </c>
      <c r="F330" s="14">
        <v>2980</v>
      </c>
      <c r="G330" s="127" t="s">
        <v>10549</v>
      </c>
      <c r="H330" s="3">
        <v>2980</v>
      </c>
      <c r="I330" s="19">
        <f>IFERROR(INDEX([3]流水汇总表!B:G,MATCH(G330,[3]流水汇总表!G:G,0),1),"")</f>
        <v>44791</v>
      </c>
      <c r="J330" s="5" t="str">
        <f>IF(G330="","",IF(SUMIFS(H:H,G:G,G330)=SUMIFS([3]流水汇总表!D:D,[3]流水汇总表!G:G,G330),"通过","不通过"))</f>
        <v>通过</v>
      </c>
      <c r="K330" s="20" t="str">
        <f ca="1" t="shared" si="10"/>
        <v>已还款</v>
      </c>
      <c r="L330" s="3">
        <f>VLOOKUP(C330,网约车!D:Q,14,0)</f>
        <v>2660</v>
      </c>
      <c r="M330" s="3">
        <f t="shared" si="11"/>
        <v>320</v>
      </c>
    </row>
    <row r="331" ht="14.25" spans="1:13">
      <c r="A331" s="13">
        <v>44791</v>
      </c>
      <c r="B331" s="14" t="s">
        <v>5773</v>
      </c>
      <c r="C331" s="14" t="s">
        <v>5918</v>
      </c>
      <c r="D331" s="14" t="s">
        <v>5919</v>
      </c>
      <c r="E331" s="15">
        <v>44757</v>
      </c>
      <c r="F331" s="14">
        <v>2980</v>
      </c>
      <c r="G331" s="127" t="s">
        <v>10549</v>
      </c>
      <c r="H331" s="3">
        <v>2980</v>
      </c>
      <c r="I331" s="19">
        <f>IFERROR(INDEX([3]流水汇总表!B:G,MATCH(G331,[3]流水汇总表!G:G,0),1),"")</f>
        <v>44791</v>
      </c>
      <c r="J331" s="5" t="str">
        <f>IF(G331="","",IF(SUMIFS(H:H,G:G,G331)=SUMIFS([3]流水汇总表!D:D,[3]流水汇总表!G:G,G331),"通过","不通过"))</f>
        <v>通过</v>
      </c>
      <c r="K331" s="20" t="str">
        <f ca="1" t="shared" si="10"/>
        <v>已还款</v>
      </c>
      <c r="L331" s="3">
        <f>VLOOKUP(C331,网约车!D:Q,14,0)</f>
        <v>2660</v>
      </c>
      <c r="M331" s="3">
        <f t="shared" si="11"/>
        <v>320</v>
      </c>
    </row>
    <row r="332" ht="14.25" spans="1:13">
      <c r="A332" s="13">
        <v>44791</v>
      </c>
      <c r="B332" s="14" t="s">
        <v>5773</v>
      </c>
      <c r="C332" s="14" t="s">
        <v>5956</v>
      </c>
      <c r="D332" s="14" t="s">
        <v>5957</v>
      </c>
      <c r="E332" s="15">
        <v>44757</v>
      </c>
      <c r="F332" s="14">
        <v>2980</v>
      </c>
      <c r="G332" s="127" t="s">
        <v>10549</v>
      </c>
      <c r="H332" s="3">
        <v>2980</v>
      </c>
      <c r="I332" s="19">
        <f>IFERROR(INDEX([3]流水汇总表!B:G,MATCH(G332,[3]流水汇总表!G:G,0),1),"")</f>
        <v>44791</v>
      </c>
      <c r="J332" s="5" t="str">
        <f>IF(G332="","",IF(SUMIFS(H:H,G:G,G332)=SUMIFS([3]流水汇总表!D:D,[3]流水汇总表!G:G,G332),"通过","不通过"))</f>
        <v>通过</v>
      </c>
      <c r="K332" s="20" t="str">
        <f ca="1" t="shared" si="10"/>
        <v>已还款</v>
      </c>
      <c r="L332" s="3">
        <f>VLOOKUP(C332,网约车!D:Q,14,0)</f>
        <v>2660</v>
      </c>
      <c r="M332" s="3">
        <f t="shared" si="11"/>
        <v>320</v>
      </c>
    </row>
    <row r="333" ht="14.25" spans="1:13">
      <c r="A333" s="13">
        <v>44791</v>
      </c>
      <c r="B333" s="14" t="s">
        <v>5773</v>
      </c>
      <c r="C333" s="14" t="s">
        <v>5844</v>
      </c>
      <c r="D333" s="14" t="s">
        <v>5845</v>
      </c>
      <c r="E333" s="15">
        <v>44757</v>
      </c>
      <c r="F333" s="14">
        <v>2980</v>
      </c>
      <c r="G333" s="127" t="s">
        <v>10549</v>
      </c>
      <c r="H333" s="3">
        <v>2980</v>
      </c>
      <c r="I333" s="19">
        <f>IFERROR(INDEX([3]流水汇总表!B:G,MATCH(G333,[3]流水汇总表!G:G,0),1),"")</f>
        <v>44791</v>
      </c>
      <c r="J333" s="5" t="str">
        <f>IF(G333="","",IF(SUMIFS(H:H,G:G,G333)=SUMIFS([3]流水汇总表!D:D,[3]流水汇总表!G:G,G333),"通过","不通过"))</f>
        <v>通过</v>
      </c>
      <c r="K333" s="20" t="str">
        <f ca="1" t="shared" si="10"/>
        <v>已还款</v>
      </c>
      <c r="L333" s="3">
        <f>VLOOKUP(C333,网约车!D:Q,14,0)</f>
        <v>2660</v>
      </c>
      <c r="M333" s="3">
        <f t="shared" si="11"/>
        <v>320</v>
      </c>
    </row>
    <row r="334" ht="14.25" spans="1:13">
      <c r="A334" s="13">
        <v>44791</v>
      </c>
      <c r="B334" s="14" t="s">
        <v>5773</v>
      </c>
      <c r="C334" s="14" t="s">
        <v>5930</v>
      </c>
      <c r="D334" s="14" t="s">
        <v>5931</v>
      </c>
      <c r="E334" s="15">
        <v>44762</v>
      </c>
      <c r="F334" s="14">
        <v>2980</v>
      </c>
      <c r="G334" s="127" t="s">
        <v>10549</v>
      </c>
      <c r="H334" s="3">
        <v>2980</v>
      </c>
      <c r="I334" s="19">
        <f>IFERROR(INDEX([3]流水汇总表!B:G,MATCH(G334,[3]流水汇总表!G:G,0),1),"")</f>
        <v>44791</v>
      </c>
      <c r="J334" s="5" t="str">
        <f>IF(G334="","",IF(SUMIFS(H:H,G:G,G334)=SUMIFS([3]流水汇总表!D:D,[3]流水汇总表!G:G,G334),"通过","不通过"))</f>
        <v>通过</v>
      </c>
      <c r="K334" s="20" t="str">
        <f ca="1" t="shared" si="10"/>
        <v>已还款</v>
      </c>
      <c r="L334" s="3">
        <f>VLOOKUP(C334,网约车!D:Q,14,0)</f>
        <v>2660</v>
      </c>
      <c r="M334" s="3">
        <f t="shared" si="11"/>
        <v>320</v>
      </c>
    </row>
    <row r="335" ht="14.25" spans="1:13">
      <c r="A335" s="13">
        <v>44791</v>
      </c>
      <c r="B335" s="14" t="s">
        <v>5773</v>
      </c>
      <c r="C335" s="14" t="s">
        <v>5948</v>
      </c>
      <c r="D335" s="14" t="s">
        <v>5949</v>
      </c>
      <c r="E335" s="15">
        <v>44762</v>
      </c>
      <c r="F335" s="14">
        <v>2980</v>
      </c>
      <c r="G335" s="127" t="s">
        <v>10549</v>
      </c>
      <c r="H335" s="3">
        <v>2980</v>
      </c>
      <c r="I335" s="19">
        <f>IFERROR(INDEX([3]流水汇总表!B:G,MATCH(G335,[3]流水汇总表!G:G,0),1),"")</f>
        <v>44791</v>
      </c>
      <c r="J335" s="5" t="str">
        <f>IF(G335="","",IF(SUMIFS(H:H,G:G,G335)=SUMIFS([3]流水汇总表!D:D,[3]流水汇总表!G:G,G335),"通过","不通过"))</f>
        <v>通过</v>
      </c>
      <c r="K335" s="20" t="str">
        <f ca="1" t="shared" si="10"/>
        <v>已还款</v>
      </c>
      <c r="L335" s="3">
        <f>VLOOKUP(C335,网约车!D:Q,14,0)</f>
        <v>2660</v>
      </c>
      <c r="M335" s="3">
        <f t="shared" si="11"/>
        <v>320</v>
      </c>
    </row>
    <row r="336" ht="14.25" spans="1:13">
      <c r="A336" s="13">
        <v>44791</v>
      </c>
      <c r="B336" s="14" t="s">
        <v>5773</v>
      </c>
      <c r="C336" s="14" t="s">
        <v>5990</v>
      </c>
      <c r="D336" s="14" t="s">
        <v>5991</v>
      </c>
      <c r="E336" s="15">
        <v>44762</v>
      </c>
      <c r="F336" s="14">
        <v>2980</v>
      </c>
      <c r="G336" s="127" t="s">
        <v>10549</v>
      </c>
      <c r="H336" s="3">
        <v>2980</v>
      </c>
      <c r="I336" s="19">
        <f>IFERROR(INDEX([3]流水汇总表!B:G,MATCH(G336,[3]流水汇总表!G:G,0),1),"")</f>
        <v>44791</v>
      </c>
      <c r="J336" s="5" t="str">
        <f>IF(G336="","",IF(SUMIFS(H:H,G:G,G336)=SUMIFS([3]流水汇总表!D:D,[3]流水汇总表!G:G,G336),"通过","不通过"))</f>
        <v>通过</v>
      </c>
      <c r="K336" s="20" t="str">
        <f ca="1" t="shared" si="10"/>
        <v>已还款</v>
      </c>
      <c r="L336" s="3">
        <f>VLOOKUP(C336,网约车!D:Q,14,0)</f>
        <v>2660</v>
      </c>
      <c r="M336" s="3">
        <f t="shared" si="11"/>
        <v>320</v>
      </c>
    </row>
    <row r="337" ht="14.25" spans="1:13">
      <c r="A337" s="13">
        <v>44791</v>
      </c>
      <c r="B337" s="14" t="s">
        <v>5773</v>
      </c>
      <c r="C337" s="14" t="s">
        <v>5996</v>
      </c>
      <c r="D337" s="14" t="s">
        <v>5997</v>
      </c>
      <c r="E337" s="15">
        <v>44762</v>
      </c>
      <c r="F337" s="14">
        <v>2980</v>
      </c>
      <c r="G337" s="127" t="s">
        <v>10549</v>
      </c>
      <c r="H337" s="3">
        <v>2980</v>
      </c>
      <c r="I337" s="19">
        <f>IFERROR(INDEX([3]流水汇总表!B:G,MATCH(G337,[3]流水汇总表!G:G,0),1),"")</f>
        <v>44791</v>
      </c>
      <c r="J337" s="5" t="str">
        <f>IF(G337="","",IF(SUMIFS(H:H,G:G,G337)=SUMIFS([3]流水汇总表!D:D,[3]流水汇总表!G:G,G337),"通过","不通过"))</f>
        <v>通过</v>
      </c>
      <c r="K337" s="20" t="str">
        <f ca="1" t="shared" si="10"/>
        <v>已还款</v>
      </c>
      <c r="L337" s="3">
        <f>VLOOKUP(C337,网约车!D:Q,14,0)</f>
        <v>2660</v>
      </c>
      <c r="M337" s="3">
        <f t="shared" si="11"/>
        <v>320</v>
      </c>
    </row>
    <row r="338" ht="14.25" spans="1:13">
      <c r="A338" s="13">
        <v>44791</v>
      </c>
      <c r="B338" s="14" t="s">
        <v>5773</v>
      </c>
      <c r="C338" s="14" t="s">
        <v>6022</v>
      </c>
      <c r="D338" s="14" t="s">
        <v>6023</v>
      </c>
      <c r="E338" s="15">
        <v>44762</v>
      </c>
      <c r="F338" s="14">
        <v>2980</v>
      </c>
      <c r="G338" s="127" t="s">
        <v>10549</v>
      </c>
      <c r="H338" s="3">
        <v>2980</v>
      </c>
      <c r="I338" s="19">
        <f>IFERROR(INDEX([3]流水汇总表!B:G,MATCH(G338,[3]流水汇总表!G:G,0),1),"")</f>
        <v>44791</v>
      </c>
      <c r="J338" s="5" t="str">
        <f>IF(G338="","",IF(SUMIFS(H:H,G:G,G338)=SUMIFS([3]流水汇总表!D:D,[3]流水汇总表!G:G,G338),"通过","不通过"))</f>
        <v>通过</v>
      </c>
      <c r="K338" s="20" t="str">
        <f ca="1" t="shared" si="10"/>
        <v>已还款</v>
      </c>
      <c r="L338" s="3">
        <f>VLOOKUP(C338,网约车!D:Q,14,0)</f>
        <v>2660</v>
      </c>
      <c r="M338" s="3">
        <f t="shared" si="11"/>
        <v>320</v>
      </c>
    </row>
    <row r="339" ht="14.25" spans="1:13">
      <c r="A339" s="13">
        <v>44791</v>
      </c>
      <c r="B339" s="14" t="s">
        <v>5773</v>
      </c>
      <c r="C339" s="14" t="s">
        <v>6024</v>
      </c>
      <c r="D339" s="14" t="s">
        <v>6025</v>
      </c>
      <c r="E339" s="15">
        <v>44762</v>
      </c>
      <c r="F339" s="14">
        <v>2980</v>
      </c>
      <c r="G339" s="127" t="s">
        <v>10549</v>
      </c>
      <c r="H339" s="3">
        <v>2980</v>
      </c>
      <c r="I339" s="19">
        <f>IFERROR(INDEX([3]流水汇总表!B:G,MATCH(G339,[3]流水汇总表!G:G,0),1),"")</f>
        <v>44791</v>
      </c>
      <c r="J339" s="5" t="str">
        <f>IF(G339="","",IF(SUMIFS(H:H,G:G,G339)=SUMIFS([3]流水汇总表!D:D,[3]流水汇总表!G:G,G339),"通过","不通过"))</f>
        <v>通过</v>
      </c>
      <c r="K339" s="20" t="str">
        <f ca="1" t="shared" si="10"/>
        <v>已还款</v>
      </c>
      <c r="L339" s="3">
        <f>VLOOKUP(C339,网约车!D:Q,14,0)</f>
        <v>2660</v>
      </c>
      <c r="M339" s="3">
        <f t="shared" si="11"/>
        <v>320</v>
      </c>
    </row>
    <row r="340" ht="14.25" spans="1:13">
      <c r="A340" s="13">
        <v>44791</v>
      </c>
      <c r="B340" s="14" t="s">
        <v>5773</v>
      </c>
      <c r="C340" s="14" t="s">
        <v>6002</v>
      </c>
      <c r="D340" s="14" t="s">
        <v>6003</v>
      </c>
      <c r="E340" s="15">
        <v>44762</v>
      </c>
      <c r="F340" s="14">
        <v>2980</v>
      </c>
      <c r="G340" s="127" t="s">
        <v>10549</v>
      </c>
      <c r="H340" s="3">
        <v>2980</v>
      </c>
      <c r="I340" s="19">
        <f>IFERROR(INDEX([3]流水汇总表!B:G,MATCH(G340,[3]流水汇总表!G:G,0),1),"")</f>
        <v>44791</v>
      </c>
      <c r="J340" s="5" t="str">
        <f>IF(G340="","",IF(SUMIFS(H:H,G:G,G340)=SUMIFS([3]流水汇总表!D:D,[3]流水汇总表!G:G,G340),"通过","不通过"))</f>
        <v>通过</v>
      </c>
      <c r="K340" s="20" t="str">
        <f ca="1" t="shared" si="10"/>
        <v>已还款</v>
      </c>
      <c r="L340" s="3">
        <f>VLOOKUP(C340,网约车!D:Q,14,0)</f>
        <v>2660</v>
      </c>
      <c r="M340" s="3">
        <f t="shared" si="11"/>
        <v>320</v>
      </c>
    </row>
    <row r="341" ht="14.25" spans="1:13">
      <c r="A341" s="13">
        <v>44791</v>
      </c>
      <c r="B341" s="14" t="s">
        <v>5773</v>
      </c>
      <c r="C341" s="14" t="s">
        <v>5940</v>
      </c>
      <c r="D341" s="14" t="s">
        <v>5941</v>
      </c>
      <c r="E341" s="15">
        <v>44762</v>
      </c>
      <c r="F341" s="14">
        <v>2980</v>
      </c>
      <c r="G341" s="127" t="s">
        <v>10549</v>
      </c>
      <c r="H341" s="3">
        <v>2980</v>
      </c>
      <c r="I341" s="19">
        <f>IFERROR(INDEX([3]流水汇总表!B:G,MATCH(G341,[3]流水汇总表!G:G,0),1),"")</f>
        <v>44791</v>
      </c>
      <c r="J341" s="5" t="str">
        <f>IF(G341="","",IF(SUMIFS(H:H,G:G,G341)=SUMIFS([3]流水汇总表!D:D,[3]流水汇总表!G:G,G341),"通过","不通过"))</f>
        <v>通过</v>
      </c>
      <c r="K341" s="20" t="str">
        <f ca="1" t="shared" si="10"/>
        <v>已还款</v>
      </c>
      <c r="L341" s="3">
        <f>VLOOKUP(C341,网约车!D:Q,14,0)</f>
        <v>2660</v>
      </c>
      <c r="M341" s="3">
        <f t="shared" si="11"/>
        <v>320</v>
      </c>
    </row>
    <row r="342" ht="14.25" spans="1:13">
      <c r="A342" s="13">
        <v>44791</v>
      </c>
      <c r="B342" s="14" t="s">
        <v>5773</v>
      </c>
      <c r="C342" s="14" t="s">
        <v>6010</v>
      </c>
      <c r="D342" s="14" t="s">
        <v>6011</v>
      </c>
      <c r="E342" s="15">
        <v>44762</v>
      </c>
      <c r="F342" s="14">
        <v>2980</v>
      </c>
      <c r="G342" s="127" t="s">
        <v>10549</v>
      </c>
      <c r="H342" s="3">
        <v>2980</v>
      </c>
      <c r="I342" s="19">
        <f>IFERROR(INDEX([3]流水汇总表!B:G,MATCH(G342,[3]流水汇总表!G:G,0),1),"")</f>
        <v>44791</v>
      </c>
      <c r="J342" s="5" t="str">
        <f>IF(G342="","",IF(SUMIFS(H:H,G:G,G342)=SUMIFS([3]流水汇总表!D:D,[3]流水汇总表!G:G,G342),"通过","不通过"))</f>
        <v>通过</v>
      </c>
      <c r="K342" s="20" t="str">
        <f ca="1" t="shared" si="10"/>
        <v>已还款</v>
      </c>
      <c r="L342" s="3">
        <f>VLOOKUP(C342,网约车!D:Q,14,0)</f>
        <v>2660</v>
      </c>
      <c r="M342" s="3">
        <f t="shared" si="11"/>
        <v>320</v>
      </c>
    </row>
    <row r="343" ht="14.25" spans="1:13">
      <c r="A343" s="13">
        <v>44791</v>
      </c>
      <c r="B343" s="14" t="s">
        <v>5773</v>
      </c>
      <c r="C343" s="14" t="s">
        <v>6000</v>
      </c>
      <c r="D343" s="14" t="s">
        <v>6001</v>
      </c>
      <c r="E343" s="15">
        <v>44762</v>
      </c>
      <c r="F343" s="14">
        <v>2980</v>
      </c>
      <c r="G343" s="127" t="s">
        <v>10549</v>
      </c>
      <c r="H343" s="3">
        <v>2980</v>
      </c>
      <c r="I343" s="19">
        <f>IFERROR(INDEX([3]流水汇总表!B:G,MATCH(G343,[3]流水汇总表!G:G,0),1),"")</f>
        <v>44791</v>
      </c>
      <c r="J343" s="5" t="str">
        <f>IF(G343="","",IF(SUMIFS(H:H,G:G,G343)=SUMIFS([3]流水汇总表!D:D,[3]流水汇总表!G:G,G343),"通过","不通过"))</f>
        <v>通过</v>
      </c>
      <c r="K343" s="20" t="str">
        <f ca="1" t="shared" si="10"/>
        <v>已还款</v>
      </c>
      <c r="L343" s="3">
        <f>VLOOKUP(C343,网约车!D:Q,14,0)</f>
        <v>2660</v>
      </c>
      <c r="M343" s="3">
        <f t="shared" si="11"/>
        <v>320</v>
      </c>
    </row>
    <row r="344" ht="14.25" spans="1:13">
      <c r="A344" s="13">
        <v>44791</v>
      </c>
      <c r="B344" s="14" t="s">
        <v>5773</v>
      </c>
      <c r="C344" s="14" t="s">
        <v>5795</v>
      </c>
      <c r="D344" s="14" t="s">
        <v>5796</v>
      </c>
      <c r="E344" s="15">
        <v>44762</v>
      </c>
      <c r="F344" s="14">
        <v>2980</v>
      </c>
      <c r="G344" s="127" t="s">
        <v>10549</v>
      </c>
      <c r="H344" s="3">
        <v>2980</v>
      </c>
      <c r="I344" s="19">
        <f>IFERROR(INDEX([3]流水汇总表!B:G,MATCH(G344,[3]流水汇总表!G:G,0),1),"")</f>
        <v>44791</v>
      </c>
      <c r="J344" s="5" t="str">
        <f>IF(G344="","",IF(SUMIFS(H:H,G:G,G344)=SUMIFS([3]流水汇总表!D:D,[3]流水汇总表!G:G,G344),"通过","不通过"))</f>
        <v>通过</v>
      </c>
      <c r="K344" s="20" t="str">
        <f ca="1" t="shared" si="10"/>
        <v>已还款</v>
      </c>
      <c r="L344" s="3">
        <f>VLOOKUP(C344,网约车!D:Q,14,0)</f>
        <v>2660</v>
      </c>
      <c r="M344" s="3">
        <f t="shared" si="11"/>
        <v>320</v>
      </c>
    </row>
    <row r="345" ht="14.25" spans="1:13">
      <c r="A345" s="13">
        <v>44791</v>
      </c>
      <c r="B345" s="14" t="s">
        <v>5773</v>
      </c>
      <c r="C345" s="14" t="s">
        <v>5774</v>
      </c>
      <c r="D345" s="14" t="s">
        <v>5775</v>
      </c>
      <c r="E345" s="15">
        <v>44762</v>
      </c>
      <c r="F345" s="14">
        <v>2980</v>
      </c>
      <c r="G345" s="127" t="s">
        <v>10549</v>
      </c>
      <c r="H345" s="3">
        <v>2980</v>
      </c>
      <c r="I345" s="19">
        <f>IFERROR(INDEX([3]流水汇总表!B:G,MATCH(G345,[3]流水汇总表!G:G,0),1),"")</f>
        <v>44791</v>
      </c>
      <c r="J345" s="5" t="str">
        <f>IF(G345="","",IF(SUMIFS(H:H,G:G,G345)=SUMIFS([3]流水汇总表!D:D,[3]流水汇总表!G:G,G345),"通过","不通过"))</f>
        <v>通过</v>
      </c>
      <c r="K345" s="20" t="str">
        <f ca="1" t="shared" si="10"/>
        <v>已还款</v>
      </c>
      <c r="L345" s="3">
        <f>VLOOKUP(C345,网约车!D:Q,14,0)</f>
        <v>2660</v>
      </c>
      <c r="M345" s="3">
        <f t="shared" si="11"/>
        <v>320</v>
      </c>
    </row>
    <row r="346" ht="14.25" spans="1:13">
      <c r="A346" s="13">
        <v>44791</v>
      </c>
      <c r="B346" s="14" t="s">
        <v>6114</v>
      </c>
      <c r="C346" s="14" t="s">
        <v>6110</v>
      </c>
      <c r="D346" s="14" t="s">
        <v>6111</v>
      </c>
      <c r="E346" s="15">
        <v>44754</v>
      </c>
      <c r="F346" s="14">
        <v>2980</v>
      </c>
      <c r="G346" s="16" t="s">
        <v>10550</v>
      </c>
      <c r="H346" s="3">
        <v>2980</v>
      </c>
      <c r="I346" s="19">
        <f>IFERROR(INDEX([3]流水汇总表!B:G,MATCH(G346,[3]流水汇总表!G:G,0),1),"")</f>
        <v>44790</v>
      </c>
      <c r="J346" s="5" t="str">
        <f>IF(G346="","",IF(SUMIFS(H:H,G:G,G346)=SUMIFS([3]流水汇总表!D:D,[3]流水汇总表!G:G,G346),"通过","不通过"))</f>
        <v>通过</v>
      </c>
      <c r="K346" s="20" t="str">
        <f ca="1" t="shared" si="10"/>
        <v>已还款</v>
      </c>
      <c r="L346" s="3">
        <f>VLOOKUP(C346,网约车!D:Q,14,0)</f>
        <v>2700</v>
      </c>
      <c r="M346" s="3">
        <f t="shared" si="11"/>
        <v>280</v>
      </c>
    </row>
    <row r="347" ht="14.25" spans="1:13">
      <c r="A347" s="13">
        <v>44791</v>
      </c>
      <c r="B347" s="14" t="s">
        <v>6114</v>
      </c>
      <c r="C347" s="14" t="s">
        <v>6115</v>
      </c>
      <c r="D347" s="14" t="s">
        <v>6116</v>
      </c>
      <c r="E347" s="15">
        <v>44754</v>
      </c>
      <c r="F347" s="14">
        <v>2980</v>
      </c>
      <c r="G347" s="16" t="s">
        <v>10550</v>
      </c>
      <c r="H347" s="3">
        <v>2980</v>
      </c>
      <c r="I347" s="19">
        <f>IFERROR(INDEX([3]流水汇总表!B:G,MATCH(G347,[3]流水汇总表!G:G,0),1),"")</f>
        <v>44790</v>
      </c>
      <c r="J347" s="5" t="str">
        <f>IF(G347="","",IF(SUMIFS(H:H,G:G,G347)=SUMIFS([3]流水汇总表!D:D,[3]流水汇总表!G:G,G347),"通过","不通过"))</f>
        <v>通过</v>
      </c>
      <c r="K347" s="20" t="str">
        <f ca="1" t="shared" si="10"/>
        <v>已还款</v>
      </c>
      <c r="L347" s="3">
        <f>VLOOKUP(C347,网约车!D:Q,14,0)</f>
        <v>2700</v>
      </c>
      <c r="M347" s="3">
        <f t="shared" si="11"/>
        <v>280</v>
      </c>
    </row>
    <row r="348" ht="14.25" spans="1:13">
      <c r="A348" s="13">
        <v>44791</v>
      </c>
      <c r="B348" s="14" t="s">
        <v>6114</v>
      </c>
      <c r="C348" s="14" t="s">
        <v>6120</v>
      </c>
      <c r="D348" s="14" t="s">
        <v>6121</v>
      </c>
      <c r="E348" s="15">
        <v>44754</v>
      </c>
      <c r="F348" s="14">
        <v>2980</v>
      </c>
      <c r="G348" s="16" t="s">
        <v>10550</v>
      </c>
      <c r="H348" s="3">
        <v>2980</v>
      </c>
      <c r="I348" s="19">
        <f>IFERROR(INDEX([3]流水汇总表!B:G,MATCH(G348,[3]流水汇总表!G:G,0),1),"")</f>
        <v>44790</v>
      </c>
      <c r="J348" s="5" t="str">
        <f>IF(G348="","",IF(SUMIFS(H:H,G:G,G348)=SUMIFS([3]流水汇总表!D:D,[3]流水汇总表!G:G,G348),"通过","不通过"))</f>
        <v>通过</v>
      </c>
      <c r="K348" s="20" t="str">
        <f ca="1" t="shared" si="10"/>
        <v>已还款</v>
      </c>
      <c r="L348" s="3">
        <f>VLOOKUP(C348,网约车!D:Q,14,0)</f>
        <v>2700</v>
      </c>
      <c r="M348" s="3">
        <f t="shared" si="11"/>
        <v>280</v>
      </c>
    </row>
    <row r="349" ht="14.25" spans="1:13">
      <c r="A349" s="13">
        <v>44791</v>
      </c>
      <c r="B349" s="14" t="s">
        <v>6114</v>
      </c>
      <c r="C349" s="14" t="s">
        <v>6122</v>
      </c>
      <c r="D349" s="14" t="s">
        <v>6123</v>
      </c>
      <c r="E349" s="15">
        <v>44754</v>
      </c>
      <c r="F349" s="14">
        <v>2980</v>
      </c>
      <c r="G349" s="16" t="s">
        <v>10550</v>
      </c>
      <c r="H349" s="3">
        <v>2980</v>
      </c>
      <c r="I349" s="19">
        <f>IFERROR(INDEX([3]流水汇总表!B:G,MATCH(G349,[3]流水汇总表!G:G,0),1),"")</f>
        <v>44790</v>
      </c>
      <c r="J349" s="5" t="str">
        <f>IF(G349="","",IF(SUMIFS(H:H,G:G,G349)=SUMIFS([3]流水汇总表!D:D,[3]流水汇总表!G:G,G349),"通过","不通过"))</f>
        <v>通过</v>
      </c>
      <c r="K349" s="20" t="str">
        <f ca="1" t="shared" si="10"/>
        <v>已还款</v>
      </c>
      <c r="L349" s="3">
        <f>VLOOKUP(C349,网约车!D:Q,14,0)</f>
        <v>2700</v>
      </c>
      <c r="M349" s="3">
        <f t="shared" si="11"/>
        <v>280</v>
      </c>
    </row>
    <row r="350" ht="14.25" spans="1:13">
      <c r="A350" s="13">
        <v>44791</v>
      </c>
      <c r="B350" s="14" t="s">
        <v>6114</v>
      </c>
      <c r="C350" s="14" t="s">
        <v>6124</v>
      </c>
      <c r="D350" s="14" t="s">
        <v>6125</v>
      </c>
      <c r="E350" s="15">
        <v>44754</v>
      </c>
      <c r="F350" s="14">
        <v>2980</v>
      </c>
      <c r="G350" s="16" t="s">
        <v>10550</v>
      </c>
      <c r="H350" s="3">
        <v>2980</v>
      </c>
      <c r="I350" s="19">
        <f>IFERROR(INDEX([3]流水汇总表!B:G,MATCH(G350,[3]流水汇总表!G:G,0),1),"")</f>
        <v>44790</v>
      </c>
      <c r="J350" s="5" t="str">
        <f>IF(G350="","",IF(SUMIFS(H:H,G:G,G350)=SUMIFS([3]流水汇总表!D:D,[3]流水汇总表!G:G,G350),"通过","不通过"))</f>
        <v>通过</v>
      </c>
      <c r="K350" s="20" t="str">
        <f ca="1" t="shared" si="10"/>
        <v>已还款</v>
      </c>
      <c r="L350" s="3">
        <f>VLOOKUP(C350,网约车!D:Q,14,0)</f>
        <v>2700</v>
      </c>
      <c r="M350" s="3">
        <f t="shared" si="11"/>
        <v>280</v>
      </c>
    </row>
    <row r="351" ht="14.25" spans="1:13">
      <c r="A351" s="13">
        <v>44791</v>
      </c>
      <c r="B351" s="14" t="s">
        <v>6114</v>
      </c>
      <c r="C351" s="14" t="s">
        <v>6126</v>
      </c>
      <c r="D351" s="14" t="s">
        <v>6127</v>
      </c>
      <c r="E351" s="15">
        <v>44754</v>
      </c>
      <c r="F351" s="14">
        <v>2980</v>
      </c>
      <c r="G351" s="16" t="s">
        <v>10550</v>
      </c>
      <c r="H351" s="3">
        <v>2980</v>
      </c>
      <c r="I351" s="19">
        <f>IFERROR(INDEX([3]流水汇总表!B:G,MATCH(G351,[3]流水汇总表!G:G,0),1),"")</f>
        <v>44790</v>
      </c>
      <c r="J351" s="5" t="str">
        <f>IF(G351="","",IF(SUMIFS(H:H,G:G,G351)=SUMIFS([3]流水汇总表!D:D,[3]流水汇总表!G:G,G351),"通过","不通过"))</f>
        <v>通过</v>
      </c>
      <c r="K351" s="20" t="str">
        <f ca="1" t="shared" si="10"/>
        <v>已还款</v>
      </c>
      <c r="L351" s="3">
        <f>VLOOKUP(C351,网约车!D:Q,14,0)</f>
        <v>2700</v>
      </c>
      <c r="M351" s="3">
        <f t="shared" si="11"/>
        <v>280</v>
      </c>
    </row>
    <row r="352" ht="14.25" spans="1:13">
      <c r="A352" s="13">
        <v>44791</v>
      </c>
      <c r="B352" s="14" t="s">
        <v>6114</v>
      </c>
      <c r="C352" s="14" t="s">
        <v>6128</v>
      </c>
      <c r="D352" s="14" t="s">
        <v>6129</v>
      </c>
      <c r="E352" s="15">
        <v>44754</v>
      </c>
      <c r="F352" s="14">
        <v>2980</v>
      </c>
      <c r="G352" s="16" t="s">
        <v>10550</v>
      </c>
      <c r="H352" s="3">
        <v>2980</v>
      </c>
      <c r="I352" s="19">
        <f>IFERROR(INDEX([3]流水汇总表!B:G,MATCH(G352,[3]流水汇总表!G:G,0),1),"")</f>
        <v>44790</v>
      </c>
      <c r="J352" s="5" t="str">
        <f>IF(G352="","",IF(SUMIFS(H:H,G:G,G352)=SUMIFS([3]流水汇总表!D:D,[3]流水汇总表!G:G,G352),"通过","不通过"))</f>
        <v>通过</v>
      </c>
      <c r="K352" s="20" t="str">
        <f ca="1" t="shared" si="10"/>
        <v>已还款</v>
      </c>
      <c r="L352" s="3">
        <f>VLOOKUP(C352,网约车!D:Q,14,0)</f>
        <v>2700</v>
      </c>
      <c r="M352" s="3">
        <f t="shared" si="11"/>
        <v>280</v>
      </c>
    </row>
    <row r="353" ht="14.25" spans="1:13">
      <c r="A353" s="13">
        <v>44791</v>
      </c>
      <c r="B353" s="14" t="s">
        <v>6114</v>
      </c>
      <c r="C353" s="14" t="s">
        <v>6130</v>
      </c>
      <c r="D353" s="14" t="s">
        <v>6131</v>
      </c>
      <c r="E353" s="15">
        <v>44754</v>
      </c>
      <c r="F353" s="14">
        <v>2980</v>
      </c>
      <c r="G353" s="16" t="s">
        <v>10550</v>
      </c>
      <c r="H353" s="3">
        <v>2980</v>
      </c>
      <c r="I353" s="19">
        <f>IFERROR(INDEX([3]流水汇总表!B:G,MATCH(G353,[3]流水汇总表!G:G,0),1),"")</f>
        <v>44790</v>
      </c>
      <c r="J353" s="5" t="str">
        <f>IF(G353="","",IF(SUMIFS(H:H,G:G,G353)=SUMIFS([3]流水汇总表!D:D,[3]流水汇总表!G:G,G353),"通过","不通过"))</f>
        <v>通过</v>
      </c>
      <c r="K353" s="20" t="str">
        <f ca="1" t="shared" si="10"/>
        <v>已还款</v>
      </c>
      <c r="L353" s="3">
        <f>VLOOKUP(C353,网约车!D:Q,14,0)</f>
        <v>2700</v>
      </c>
      <c r="M353" s="3">
        <f t="shared" si="11"/>
        <v>280</v>
      </c>
    </row>
    <row r="354" ht="14.25" spans="1:13">
      <c r="A354" s="13">
        <v>44791</v>
      </c>
      <c r="B354" s="14" t="s">
        <v>6114</v>
      </c>
      <c r="C354" s="14" t="s">
        <v>6132</v>
      </c>
      <c r="D354" s="14" t="s">
        <v>6133</v>
      </c>
      <c r="E354" s="15">
        <v>44754</v>
      </c>
      <c r="F354" s="14">
        <v>2980</v>
      </c>
      <c r="G354" s="16" t="s">
        <v>10550</v>
      </c>
      <c r="H354" s="3">
        <v>2980</v>
      </c>
      <c r="I354" s="19">
        <f>IFERROR(INDEX([3]流水汇总表!B:G,MATCH(G354,[3]流水汇总表!G:G,0),1),"")</f>
        <v>44790</v>
      </c>
      <c r="J354" s="5" t="str">
        <f>IF(G354="","",IF(SUMIFS(H:H,G:G,G354)=SUMIFS([3]流水汇总表!D:D,[3]流水汇总表!G:G,G354),"通过","不通过"))</f>
        <v>通过</v>
      </c>
      <c r="K354" s="20" t="str">
        <f ca="1" t="shared" si="10"/>
        <v>已还款</v>
      </c>
      <c r="L354" s="3">
        <f>VLOOKUP(C354,网约车!D:Q,14,0)</f>
        <v>2700</v>
      </c>
      <c r="M354" s="3">
        <f t="shared" si="11"/>
        <v>280</v>
      </c>
    </row>
    <row r="355" ht="14.25" spans="1:13">
      <c r="A355" s="13">
        <v>44791</v>
      </c>
      <c r="B355" s="14" t="s">
        <v>6114</v>
      </c>
      <c r="C355" s="14" t="s">
        <v>6134</v>
      </c>
      <c r="D355" s="14" t="s">
        <v>6135</v>
      </c>
      <c r="E355" s="15">
        <v>44754</v>
      </c>
      <c r="F355" s="14">
        <v>2980</v>
      </c>
      <c r="G355" s="16" t="s">
        <v>10550</v>
      </c>
      <c r="H355" s="3">
        <v>2980</v>
      </c>
      <c r="I355" s="19">
        <f>IFERROR(INDEX([3]流水汇总表!B:G,MATCH(G355,[3]流水汇总表!G:G,0),1),"")</f>
        <v>44790</v>
      </c>
      <c r="J355" s="5" t="str">
        <f>IF(G355="","",IF(SUMIFS(H:H,G:G,G355)=SUMIFS([3]流水汇总表!D:D,[3]流水汇总表!G:G,G355),"通过","不通过"))</f>
        <v>通过</v>
      </c>
      <c r="K355" s="20" t="str">
        <f ca="1" t="shared" si="10"/>
        <v>已还款</v>
      </c>
      <c r="L355" s="3">
        <f>VLOOKUP(C355,网约车!D:Q,14,0)</f>
        <v>2700</v>
      </c>
      <c r="M355" s="3">
        <f t="shared" si="11"/>
        <v>280</v>
      </c>
    </row>
    <row r="356" ht="14.25" spans="1:13">
      <c r="A356" s="13">
        <v>44791</v>
      </c>
      <c r="B356" s="14" t="s">
        <v>6114</v>
      </c>
      <c r="C356" s="14" t="s">
        <v>6138</v>
      </c>
      <c r="D356" s="14" t="s">
        <v>6139</v>
      </c>
      <c r="E356" s="15">
        <v>44754</v>
      </c>
      <c r="F356" s="14">
        <v>2980</v>
      </c>
      <c r="G356" s="16" t="s">
        <v>10550</v>
      </c>
      <c r="H356" s="3">
        <v>2980</v>
      </c>
      <c r="I356" s="19">
        <f>IFERROR(INDEX([3]流水汇总表!B:G,MATCH(G356,[3]流水汇总表!G:G,0),1),"")</f>
        <v>44790</v>
      </c>
      <c r="J356" s="5" t="str">
        <f>IF(G356="","",IF(SUMIFS(H:H,G:G,G356)=SUMIFS([3]流水汇总表!D:D,[3]流水汇总表!G:G,G356),"通过","不通过"))</f>
        <v>通过</v>
      </c>
      <c r="K356" s="20" t="str">
        <f ca="1" t="shared" si="10"/>
        <v>已还款</v>
      </c>
      <c r="L356" s="3">
        <f>VLOOKUP(C356,网约车!D:Q,14,0)</f>
        <v>2700</v>
      </c>
      <c r="M356" s="3">
        <f t="shared" si="11"/>
        <v>280</v>
      </c>
    </row>
    <row r="357" ht="14.25" spans="1:13">
      <c r="A357" s="13">
        <v>44791</v>
      </c>
      <c r="B357" s="14" t="s">
        <v>6114</v>
      </c>
      <c r="C357" s="14" t="s">
        <v>6140</v>
      </c>
      <c r="D357" s="14" t="s">
        <v>6141</v>
      </c>
      <c r="E357" s="15">
        <v>44754</v>
      </c>
      <c r="F357" s="14">
        <v>2980</v>
      </c>
      <c r="G357" s="16" t="s">
        <v>10550</v>
      </c>
      <c r="H357" s="3">
        <v>2980</v>
      </c>
      <c r="I357" s="19">
        <f>IFERROR(INDEX([3]流水汇总表!B:G,MATCH(G357,[3]流水汇总表!G:G,0),1),"")</f>
        <v>44790</v>
      </c>
      <c r="J357" s="5" t="str">
        <f>IF(G357="","",IF(SUMIFS(H:H,G:G,G357)=SUMIFS([3]流水汇总表!D:D,[3]流水汇总表!G:G,G357),"通过","不通过"))</f>
        <v>通过</v>
      </c>
      <c r="K357" s="20" t="str">
        <f ca="1" t="shared" si="10"/>
        <v>已还款</v>
      </c>
      <c r="L357" s="3">
        <f>VLOOKUP(C357,网约车!D:Q,14,0)</f>
        <v>2700</v>
      </c>
      <c r="M357" s="3">
        <f t="shared" si="11"/>
        <v>280</v>
      </c>
    </row>
    <row r="358" ht="14.25" spans="1:13">
      <c r="A358" s="13">
        <v>44791</v>
      </c>
      <c r="B358" s="14" t="s">
        <v>6114</v>
      </c>
      <c r="C358" s="14" t="s">
        <v>6146</v>
      </c>
      <c r="D358" s="14" t="s">
        <v>6147</v>
      </c>
      <c r="E358" s="15">
        <v>44754</v>
      </c>
      <c r="F358" s="14">
        <v>2980</v>
      </c>
      <c r="G358" s="16" t="s">
        <v>10550</v>
      </c>
      <c r="H358" s="3">
        <v>2980</v>
      </c>
      <c r="I358" s="19">
        <f>IFERROR(INDEX([3]流水汇总表!B:G,MATCH(G358,[3]流水汇总表!G:G,0),1),"")</f>
        <v>44790</v>
      </c>
      <c r="J358" s="5" t="str">
        <f>IF(G358="","",IF(SUMIFS(H:H,G:G,G358)=SUMIFS([3]流水汇总表!D:D,[3]流水汇总表!G:G,G358),"通过","不通过"))</f>
        <v>通过</v>
      </c>
      <c r="K358" s="20" t="str">
        <f ca="1" t="shared" si="10"/>
        <v>已还款</v>
      </c>
      <c r="L358" s="3">
        <f>VLOOKUP(C358,网约车!D:Q,14,0)</f>
        <v>2700</v>
      </c>
      <c r="M358" s="3">
        <f t="shared" si="11"/>
        <v>280</v>
      </c>
    </row>
    <row r="359" ht="14.25" spans="1:13">
      <c r="A359" s="13">
        <v>44791</v>
      </c>
      <c r="B359" s="14" t="s">
        <v>6114</v>
      </c>
      <c r="C359" s="14" t="s">
        <v>6148</v>
      </c>
      <c r="D359" s="14" t="s">
        <v>6149</v>
      </c>
      <c r="E359" s="15">
        <v>44754</v>
      </c>
      <c r="F359" s="14">
        <v>2980</v>
      </c>
      <c r="G359" s="16" t="s">
        <v>10550</v>
      </c>
      <c r="H359" s="3">
        <v>2980</v>
      </c>
      <c r="I359" s="19">
        <f>IFERROR(INDEX([3]流水汇总表!B:G,MATCH(G359,[3]流水汇总表!G:G,0),1),"")</f>
        <v>44790</v>
      </c>
      <c r="J359" s="5" t="str">
        <f>IF(G359="","",IF(SUMIFS(H:H,G:G,G359)=SUMIFS([3]流水汇总表!D:D,[3]流水汇总表!G:G,G359),"通过","不通过"))</f>
        <v>通过</v>
      </c>
      <c r="K359" s="20" t="str">
        <f ca="1" t="shared" si="10"/>
        <v>已还款</v>
      </c>
      <c r="L359" s="3">
        <f>VLOOKUP(C359,网约车!D:Q,14,0)</f>
        <v>2700</v>
      </c>
      <c r="M359" s="3">
        <f t="shared" si="11"/>
        <v>280</v>
      </c>
    </row>
    <row r="360" ht="14.25" spans="1:13">
      <c r="A360" s="13">
        <v>44791</v>
      </c>
      <c r="B360" s="14" t="s">
        <v>6114</v>
      </c>
      <c r="C360" s="14" t="s">
        <v>6150</v>
      </c>
      <c r="D360" s="14" t="s">
        <v>6151</v>
      </c>
      <c r="E360" s="15">
        <v>44754</v>
      </c>
      <c r="F360" s="14">
        <v>2980</v>
      </c>
      <c r="G360" s="16" t="s">
        <v>10550</v>
      </c>
      <c r="H360" s="3">
        <v>2980</v>
      </c>
      <c r="I360" s="19">
        <f>IFERROR(INDEX([3]流水汇总表!B:G,MATCH(G360,[3]流水汇总表!G:G,0),1),"")</f>
        <v>44790</v>
      </c>
      <c r="J360" s="5" t="str">
        <f>IF(G360="","",IF(SUMIFS(H:H,G:G,G360)=SUMIFS([3]流水汇总表!D:D,[3]流水汇总表!G:G,G360),"通过","不通过"))</f>
        <v>通过</v>
      </c>
      <c r="K360" s="20" t="str">
        <f ca="1" t="shared" si="10"/>
        <v>已还款</v>
      </c>
      <c r="L360" s="3">
        <f>VLOOKUP(C360,网约车!D:Q,14,0)</f>
        <v>2700</v>
      </c>
      <c r="M360" s="3">
        <f t="shared" si="11"/>
        <v>280</v>
      </c>
    </row>
    <row r="361" ht="14.25" spans="1:13">
      <c r="A361" s="13">
        <v>44791</v>
      </c>
      <c r="B361" s="14" t="s">
        <v>6114</v>
      </c>
      <c r="C361" s="14" t="s">
        <v>6152</v>
      </c>
      <c r="D361" s="14" t="s">
        <v>6153</v>
      </c>
      <c r="E361" s="15">
        <v>44754</v>
      </c>
      <c r="F361" s="14">
        <v>2980</v>
      </c>
      <c r="G361" s="16" t="s">
        <v>10550</v>
      </c>
      <c r="H361" s="3">
        <v>2980</v>
      </c>
      <c r="I361" s="19">
        <f>IFERROR(INDEX([3]流水汇总表!B:G,MATCH(G361,[3]流水汇总表!G:G,0),1),"")</f>
        <v>44790</v>
      </c>
      <c r="J361" s="5" t="str">
        <f>IF(G361="","",IF(SUMIFS(H:H,G:G,G361)=SUMIFS([3]流水汇总表!D:D,[3]流水汇总表!G:G,G361),"通过","不通过"))</f>
        <v>通过</v>
      </c>
      <c r="K361" s="20" t="str">
        <f ca="1" t="shared" si="10"/>
        <v>已还款</v>
      </c>
      <c r="L361" s="3">
        <f>VLOOKUP(C361,网约车!D:Q,14,0)</f>
        <v>2700</v>
      </c>
      <c r="M361" s="3">
        <f t="shared" si="11"/>
        <v>280</v>
      </c>
    </row>
    <row r="362" ht="14.25" spans="1:13">
      <c r="A362" s="13">
        <v>44791</v>
      </c>
      <c r="B362" s="14" t="s">
        <v>6114</v>
      </c>
      <c r="C362" s="14" t="s">
        <v>6154</v>
      </c>
      <c r="D362" s="14" t="s">
        <v>6155</v>
      </c>
      <c r="E362" s="15">
        <v>44754</v>
      </c>
      <c r="F362" s="14">
        <v>2980</v>
      </c>
      <c r="G362" s="16" t="s">
        <v>10550</v>
      </c>
      <c r="H362" s="3">
        <v>2980</v>
      </c>
      <c r="I362" s="19">
        <f>IFERROR(INDEX([3]流水汇总表!B:G,MATCH(G362,[3]流水汇总表!G:G,0),1),"")</f>
        <v>44790</v>
      </c>
      <c r="J362" s="5" t="str">
        <f>IF(G362="","",IF(SUMIFS(H:H,G:G,G362)=SUMIFS([3]流水汇总表!D:D,[3]流水汇总表!G:G,G362),"通过","不通过"))</f>
        <v>通过</v>
      </c>
      <c r="K362" s="20" t="str">
        <f ca="1" t="shared" si="10"/>
        <v>已还款</v>
      </c>
      <c r="L362" s="3">
        <f>VLOOKUP(C362,网约车!D:Q,14,0)</f>
        <v>2700</v>
      </c>
      <c r="M362" s="3">
        <f t="shared" si="11"/>
        <v>280</v>
      </c>
    </row>
    <row r="363" ht="14.25" spans="1:13">
      <c r="A363" s="13">
        <v>44791</v>
      </c>
      <c r="B363" s="14" t="s">
        <v>6114</v>
      </c>
      <c r="C363" s="14" t="s">
        <v>6156</v>
      </c>
      <c r="D363" s="14" t="s">
        <v>6157</v>
      </c>
      <c r="E363" s="15">
        <v>44754</v>
      </c>
      <c r="F363" s="14">
        <v>2980</v>
      </c>
      <c r="G363" s="16" t="s">
        <v>10550</v>
      </c>
      <c r="H363" s="3">
        <v>2980</v>
      </c>
      <c r="I363" s="19">
        <f>IFERROR(INDEX([3]流水汇总表!B:G,MATCH(G363,[3]流水汇总表!G:G,0),1),"")</f>
        <v>44790</v>
      </c>
      <c r="J363" s="5" t="str">
        <f>IF(G363="","",IF(SUMIFS(H:H,G:G,G363)=SUMIFS([3]流水汇总表!D:D,[3]流水汇总表!G:G,G363),"通过","不通过"))</f>
        <v>通过</v>
      </c>
      <c r="K363" s="20" t="str">
        <f ca="1" t="shared" si="10"/>
        <v>已还款</v>
      </c>
      <c r="L363" s="3">
        <f>VLOOKUP(C363,网约车!D:Q,14,0)</f>
        <v>2700</v>
      </c>
      <c r="M363" s="3">
        <f t="shared" si="11"/>
        <v>280</v>
      </c>
    </row>
    <row r="364" ht="14.25" spans="1:13">
      <c r="A364" s="13">
        <v>44791</v>
      </c>
      <c r="B364" s="14" t="s">
        <v>6114</v>
      </c>
      <c r="C364" s="14" t="s">
        <v>6158</v>
      </c>
      <c r="D364" s="14" t="s">
        <v>6159</v>
      </c>
      <c r="E364" s="15">
        <v>44754</v>
      </c>
      <c r="F364" s="14">
        <v>2980</v>
      </c>
      <c r="G364" s="16" t="s">
        <v>10550</v>
      </c>
      <c r="H364" s="3">
        <v>2980</v>
      </c>
      <c r="I364" s="19">
        <f>IFERROR(INDEX([3]流水汇总表!B:G,MATCH(G364,[3]流水汇总表!G:G,0),1),"")</f>
        <v>44790</v>
      </c>
      <c r="J364" s="5" t="str">
        <f>IF(G364="","",IF(SUMIFS(H:H,G:G,G364)=SUMIFS([3]流水汇总表!D:D,[3]流水汇总表!G:G,G364),"通过","不通过"))</f>
        <v>通过</v>
      </c>
      <c r="K364" s="20" t="str">
        <f ca="1" t="shared" si="10"/>
        <v>已还款</v>
      </c>
      <c r="L364" s="3">
        <f>VLOOKUP(C364,网约车!D:Q,14,0)</f>
        <v>2700</v>
      </c>
      <c r="M364" s="3">
        <f t="shared" si="11"/>
        <v>280</v>
      </c>
    </row>
    <row r="365" ht="14.25" spans="1:13">
      <c r="A365" s="13">
        <v>44791</v>
      </c>
      <c r="B365" s="14" t="s">
        <v>6114</v>
      </c>
      <c r="C365" s="14" t="s">
        <v>6160</v>
      </c>
      <c r="D365" s="14" t="s">
        <v>6161</v>
      </c>
      <c r="E365" s="15">
        <v>44754</v>
      </c>
      <c r="F365" s="14">
        <v>2980</v>
      </c>
      <c r="G365" s="16" t="s">
        <v>10550</v>
      </c>
      <c r="H365" s="3">
        <v>2980</v>
      </c>
      <c r="I365" s="19">
        <f>IFERROR(INDEX([3]流水汇总表!B:G,MATCH(G365,[3]流水汇总表!G:G,0),1),"")</f>
        <v>44790</v>
      </c>
      <c r="J365" s="5" t="str">
        <f>IF(G365="","",IF(SUMIFS(H:H,G:G,G365)=SUMIFS([3]流水汇总表!D:D,[3]流水汇总表!G:G,G365),"通过","不通过"))</f>
        <v>通过</v>
      </c>
      <c r="K365" s="20" t="str">
        <f ca="1" t="shared" si="10"/>
        <v>已还款</v>
      </c>
      <c r="L365" s="3">
        <f>VLOOKUP(C365,网约车!D:Q,14,0)</f>
        <v>2700</v>
      </c>
      <c r="M365" s="3">
        <f t="shared" si="11"/>
        <v>280</v>
      </c>
    </row>
    <row r="366" ht="14.25" spans="1:13">
      <c r="A366" s="13">
        <v>44791</v>
      </c>
      <c r="B366" s="14" t="s">
        <v>6114</v>
      </c>
      <c r="C366" s="14" t="s">
        <v>6162</v>
      </c>
      <c r="D366" s="14" t="s">
        <v>6163</v>
      </c>
      <c r="E366" s="15">
        <v>44754</v>
      </c>
      <c r="F366" s="14">
        <v>2980</v>
      </c>
      <c r="G366" s="16" t="s">
        <v>10550</v>
      </c>
      <c r="H366" s="3">
        <v>2980</v>
      </c>
      <c r="I366" s="19">
        <f>IFERROR(INDEX([3]流水汇总表!B:G,MATCH(G366,[3]流水汇总表!G:G,0),1),"")</f>
        <v>44790</v>
      </c>
      <c r="J366" s="5" t="str">
        <f>IF(G366="","",IF(SUMIFS(H:H,G:G,G366)=SUMIFS([3]流水汇总表!D:D,[3]流水汇总表!G:G,G366),"通过","不通过"))</f>
        <v>通过</v>
      </c>
      <c r="K366" s="20" t="str">
        <f ca="1" t="shared" si="10"/>
        <v>已还款</v>
      </c>
      <c r="L366" s="3">
        <f>VLOOKUP(C366,网约车!D:Q,14,0)</f>
        <v>2700</v>
      </c>
      <c r="M366" s="3">
        <f t="shared" si="11"/>
        <v>280</v>
      </c>
    </row>
    <row r="367" ht="14.25" spans="1:13">
      <c r="A367" s="13">
        <v>44791</v>
      </c>
      <c r="B367" s="14" t="s">
        <v>6114</v>
      </c>
      <c r="C367" s="14" t="s">
        <v>6166</v>
      </c>
      <c r="D367" s="14" t="s">
        <v>6167</v>
      </c>
      <c r="E367" s="15">
        <v>44754</v>
      </c>
      <c r="F367" s="14">
        <v>2980</v>
      </c>
      <c r="G367" s="16" t="s">
        <v>10550</v>
      </c>
      <c r="H367" s="3">
        <v>2980</v>
      </c>
      <c r="I367" s="19">
        <f>IFERROR(INDEX([3]流水汇总表!B:G,MATCH(G367,[3]流水汇总表!G:G,0),1),"")</f>
        <v>44790</v>
      </c>
      <c r="J367" s="5" t="str">
        <f>IF(G367="","",IF(SUMIFS(H:H,G:G,G367)=SUMIFS([3]流水汇总表!D:D,[3]流水汇总表!G:G,G367),"通过","不通过"))</f>
        <v>通过</v>
      </c>
      <c r="K367" s="20" t="str">
        <f ca="1" t="shared" si="10"/>
        <v>已还款</v>
      </c>
      <c r="L367" s="3">
        <f>VLOOKUP(C367,网约车!D:Q,14,0)</f>
        <v>2700</v>
      </c>
      <c r="M367" s="3">
        <f t="shared" si="11"/>
        <v>280</v>
      </c>
    </row>
    <row r="368" ht="14.25" spans="1:13">
      <c r="A368" s="13">
        <v>44791</v>
      </c>
      <c r="B368" s="14" t="s">
        <v>6114</v>
      </c>
      <c r="C368" s="14" t="s">
        <v>6168</v>
      </c>
      <c r="D368" s="14" t="s">
        <v>6169</v>
      </c>
      <c r="E368" s="15">
        <v>44754</v>
      </c>
      <c r="F368" s="14">
        <v>2980</v>
      </c>
      <c r="G368" s="16" t="s">
        <v>10550</v>
      </c>
      <c r="H368" s="3">
        <v>2980</v>
      </c>
      <c r="I368" s="19">
        <f>IFERROR(INDEX([3]流水汇总表!B:G,MATCH(G368,[3]流水汇总表!G:G,0),1),"")</f>
        <v>44790</v>
      </c>
      <c r="J368" s="5" t="str">
        <f>IF(G368="","",IF(SUMIFS(H:H,G:G,G368)=SUMIFS([3]流水汇总表!D:D,[3]流水汇总表!G:G,G368),"通过","不通过"))</f>
        <v>通过</v>
      </c>
      <c r="K368" s="20" t="str">
        <f ca="1" t="shared" si="10"/>
        <v>已还款</v>
      </c>
      <c r="L368" s="3">
        <f>VLOOKUP(C368,网约车!D:Q,14,0)</f>
        <v>2700</v>
      </c>
      <c r="M368" s="3">
        <f t="shared" si="11"/>
        <v>280</v>
      </c>
    </row>
    <row r="369" ht="14.25" spans="1:13">
      <c r="A369" s="13">
        <v>44791</v>
      </c>
      <c r="B369" s="14" t="s">
        <v>6114</v>
      </c>
      <c r="C369" s="14" t="s">
        <v>6172</v>
      </c>
      <c r="D369" s="14" t="s">
        <v>6173</v>
      </c>
      <c r="E369" s="15">
        <v>44754</v>
      </c>
      <c r="F369" s="14">
        <v>2980</v>
      </c>
      <c r="G369" s="16" t="s">
        <v>10550</v>
      </c>
      <c r="H369" s="3">
        <v>2980</v>
      </c>
      <c r="I369" s="19">
        <f>IFERROR(INDEX([3]流水汇总表!B:G,MATCH(G369,[3]流水汇总表!G:G,0),1),"")</f>
        <v>44790</v>
      </c>
      <c r="J369" s="5" t="str">
        <f>IF(G369="","",IF(SUMIFS(H:H,G:G,G369)=SUMIFS([3]流水汇总表!D:D,[3]流水汇总表!G:G,G369),"通过","不通过"))</f>
        <v>通过</v>
      </c>
      <c r="K369" s="20" t="str">
        <f ca="1" t="shared" si="10"/>
        <v>已还款</v>
      </c>
      <c r="L369" s="3">
        <f>VLOOKUP(C369,网约车!D:Q,14,0)</f>
        <v>2700</v>
      </c>
      <c r="M369" s="3">
        <f t="shared" si="11"/>
        <v>280</v>
      </c>
    </row>
    <row r="370" ht="14.25" spans="1:13">
      <c r="A370" s="13">
        <v>44791</v>
      </c>
      <c r="B370" s="14" t="s">
        <v>6114</v>
      </c>
      <c r="C370" s="14" t="s">
        <v>6174</v>
      </c>
      <c r="D370" s="14" t="s">
        <v>6175</v>
      </c>
      <c r="E370" s="15">
        <v>44754</v>
      </c>
      <c r="F370" s="14">
        <v>2980</v>
      </c>
      <c r="G370" s="16" t="s">
        <v>10550</v>
      </c>
      <c r="H370" s="3">
        <v>2980</v>
      </c>
      <c r="I370" s="19">
        <f>IFERROR(INDEX([3]流水汇总表!B:G,MATCH(G370,[3]流水汇总表!G:G,0),1),"")</f>
        <v>44790</v>
      </c>
      <c r="J370" s="5" t="str">
        <f>IF(G370="","",IF(SUMIFS(H:H,G:G,G370)=SUMIFS([3]流水汇总表!D:D,[3]流水汇总表!G:G,G370),"通过","不通过"))</f>
        <v>通过</v>
      </c>
      <c r="K370" s="20" t="str">
        <f ca="1" t="shared" si="10"/>
        <v>已还款</v>
      </c>
      <c r="L370" s="3">
        <f>VLOOKUP(C370,网约车!D:Q,14,0)</f>
        <v>2700</v>
      </c>
      <c r="M370" s="3">
        <f t="shared" si="11"/>
        <v>280</v>
      </c>
    </row>
    <row r="371" ht="14.25" spans="1:13">
      <c r="A371" s="13">
        <v>44791</v>
      </c>
      <c r="B371" s="14" t="s">
        <v>6114</v>
      </c>
      <c r="C371" s="14" t="s">
        <v>6176</v>
      </c>
      <c r="D371" s="14" t="s">
        <v>6177</v>
      </c>
      <c r="E371" s="15">
        <v>44754</v>
      </c>
      <c r="F371" s="14">
        <v>2980</v>
      </c>
      <c r="G371" s="16" t="s">
        <v>10550</v>
      </c>
      <c r="H371" s="3">
        <v>2980</v>
      </c>
      <c r="I371" s="19">
        <f>IFERROR(INDEX([3]流水汇总表!B:G,MATCH(G371,[3]流水汇总表!G:G,0),1),"")</f>
        <v>44790</v>
      </c>
      <c r="J371" s="5" t="str">
        <f>IF(G371="","",IF(SUMIFS(H:H,G:G,G371)=SUMIFS([3]流水汇总表!D:D,[3]流水汇总表!G:G,G371),"通过","不通过"))</f>
        <v>通过</v>
      </c>
      <c r="K371" s="20" t="str">
        <f ca="1" t="shared" si="10"/>
        <v>已还款</v>
      </c>
      <c r="L371" s="3">
        <f>VLOOKUP(C371,网约车!D:Q,14,0)</f>
        <v>2700</v>
      </c>
      <c r="M371" s="3">
        <f t="shared" si="11"/>
        <v>280</v>
      </c>
    </row>
    <row r="372" ht="14.25" spans="1:13">
      <c r="A372" s="13">
        <v>44791</v>
      </c>
      <c r="B372" s="14" t="s">
        <v>6114</v>
      </c>
      <c r="C372" s="14" t="s">
        <v>6117</v>
      </c>
      <c r="D372" s="14" t="s">
        <v>6118</v>
      </c>
      <c r="E372" s="15">
        <v>44754</v>
      </c>
      <c r="F372" s="14">
        <v>2980</v>
      </c>
      <c r="G372" s="16" t="s">
        <v>10550</v>
      </c>
      <c r="H372" s="3">
        <v>2980</v>
      </c>
      <c r="I372" s="19">
        <f>IFERROR(INDEX([3]流水汇总表!B:G,MATCH(G372,[3]流水汇总表!G:G,0),1),"")</f>
        <v>44790</v>
      </c>
      <c r="J372" s="5" t="str">
        <f>IF(G372="","",IF(SUMIFS(H:H,G:G,G372)=SUMIFS([3]流水汇总表!D:D,[3]流水汇总表!G:G,G372),"通过","不通过"))</f>
        <v>通过</v>
      </c>
      <c r="K372" s="20" t="str">
        <f ca="1" t="shared" si="10"/>
        <v>已还款</v>
      </c>
      <c r="L372" s="3">
        <f>VLOOKUP(C372,网约车!D:Q,14,0)</f>
        <v>2700</v>
      </c>
      <c r="M372" s="3">
        <f t="shared" si="11"/>
        <v>280</v>
      </c>
    </row>
    <row r="373" ht="14.25" spans="1:13">
      <c r="A373" s="13">
        <v>44791</v>
      </c>
      <c r="B373" s="14" t="s">
        <v>6114</v>
      </c>
      <c r="C373" s="14" t="s">
        <v>6136</v>
      </c>
      <c r="D373" s="14" t="s">
        <v>6137</v>
      </c>
      <c r="E373" s="15">
        <v>44754</v>
      </c>
      <c r="F373" s="14">
        <v>2980</v>
      </c>
      <c r="G373" s="16" t="s">
        <v>10550</v>
      </c>
      <c r="H373" s="3">
        <v>2980</v>
      </c>
      <c r="I373" s="19">
        <f>IFERROR(INDEX([3]流水汇总表!B:G,MATCH(G373,[3]流水汇总表!G:G,0),1),"")</f>
        <v>44790</v>
      </c>
      <c r="J373" s="5" t="str">
        <f>IF(G373="","",IF(SUMIFS(H:H,G:G,G373)=SUMIFS([3]流水汇总表!D:D,[3]流水汇总表!G:G,G373),"通过","不通过"))</f>
        <v>通过</v>
      </c>
      <c r="K373" s="20" t="str">
        <f ca="1" t="shared" si="10"/>
        <v>已还款</v>
      </c>
      <c r="L373" s="3">
        <f>VLOOKUP(C373,网约车!D:Q,14,0)</f>
        <v>2700</v>
      </c>
      <c r="M373" s="3">
        <f t="shared" si="11"/>
        <v>280</v>
      </c>
    </row>
    <row r="374" ht="14.25" spans="1:13">
      <c r="A374" s="13">
        <v>44791</v>
      </c>
      <c r="B374" s="14" t="s">
        <v>6114</v>
      </c>
      <c r="C374" s="14" t="s">
        <v>6142</v>
      </c>
      <c r="D374" s="14" t="s">
        <v>6143</v>
      </c>
      <c r="E374" s="15">
        <v>44754</v>
      </c>
      <c r="F374" s="14">
        <v>2980</v>
      </c>
      <c r="G374" s="16" t="s">
        <v>10550</v>
      </c>
      <c r="H374" s="3">
        <v>2980</v>
      </c>
      <c r="I374" s="19">
        <f>IFERROR(INDEX([3]流水汇总表!B:G,MATCH(G374,[3]流水汇总表!G:G,0),1),"")</f>
        <v>44790</v>
      </c>
      <c r="J374" s="5" t="str">
        <f>IF(G374="","",IF(SUMIFS(H:H,G:G,G374)=SUMIFS([3]流水汇总表!D:D,[3]流水汇总表!G:G,G374),"通过","不通过"))</f>
        <v>通过</v>
      </c>
      <c r="K374" s="20" t="str">
        <f ca="1" t="shared" si="10"/>
        <v>已还款</v>
      </c>
      <c r="L374" s="3">
        <f>VLOOKUP(C374,网约车!D:Q,14,0)</f>
        <v>2700</v>
      </c>
      <c r="M374" s="3">
        <f t="shared" si="11"/>
        <v>280</v>
      </c>
    </row>
    <row r="375" ht="14.25" spans="1:13">
      <c r="A375" s="13">
        <v>44791</v>
      </c>
      <c r="B375" s="14" t="s">
        <v>6114</v>
      </c>
      <c r="C375" s="14" t="s">
        <v>6144</v>
      </c>
      <c r="D375" s="14" t="s">
        <v>6145</v>
      </c>
      <c r="E375" s="15">
        <v>44754</v>
      </c>
      <c r="F375" s="14">
        <v>2980</v>
      </c>
      <c r="G375" s="16" t="s">
        <v>10550</v>
      </c>
      <c r="H375" s="3">
        <v>2980</v>
      </c>
      <c r="I375" s="19">
        <f>IFERROR(INDEX([3]流水汇总表!B:G,MATCH(G375,[3]流水汇总表!G:G,0),1),"")</f>
        <v>44790</v>
      </c>
      <c r="J375" s="5" t="str">
        <f>IF(G375="","",IF(SUMIFS(H:H,G:G,G375)=SUMIFS([3]流水汇总表!D:D,[3]流水汇总表!G:G,G375),"通过","不通过"))</f>
        <v>通过</v>
      </c>
      <c r="K375" s="20" t="str">
        <f ca="1" t="shared" si="10"/>
        <v>已还款</v>
      </c>
      <c r="L375" s="3">
        <f>VLOOKUP(C375,网约车!D:Q,14,0)</f>
        <v>2700</v>
      </c>
      <c r="M375" s="3">
        <f t="shared" si="11"/>
        <v>280</v>
      </c>
    </row>
    <row r="376" ht="14.25" spans="1:13">
      <c r="A376" s="13">
        <v>44791</v>
      </c>
      <c r="B376" s="14" t="s">
        <v>6114</v>
      </c>
      <c r="C376" s="14" t="s">
        <v>6164</v>
      </c>
      <c r="D376" s="14" t="s">
        <v>6165</v>
      </c>
      <c r="E376" s="15">
        <v>44754</v>
      </c>
      <c r="F376" s="14">
        <v>2980</v>
      </c>
      <c r="G376" s="16" t="s">
        <v>10550</v>
      </c>
      <c r="H376" s="3">
        <v>2980</v>
      </c>
      <c r="I376" s="19">
        <f>IFERROR(INDEX([3]流水汇总表!B:G,MATCH(G376,[3]流水汇总表!G:G,0),1),"")</f>
        <v>44790</v>
      </c>
      <c r="J376" s="5" t="str">
        <f>IF(G376="","",IF(SUMIFS(H:H,G:G,G376)=SUMIFS([3]流水汇总表!D:D,[3]流水汇总表!G:G,G376),"通过","不通过"))</f>
        <v>通过</v>
      </c>
      <c r="K376" s="20" t="str">
        <f ca="1" t="shared" si="10"/>
        <v>已还款</v>
      </c>
      <c r="L376" s="3">
        <f>VLOOKUP(C376,网约车!D:Q,14,0)</f>
        <v>2700</v>
      </c>
      <c r="M376" s="3">
        <f t="shared" si="11"/>
        <v>280</v>
      </c>
    </row>
    <row r="377" ht="14.25" spans="1:13">
      <c r="A377" s="13">
        <v>44791</v>
      </c>
      <c r="B377" s="14" t="s">
        <v>6114</v>
      </c>
      <c r="C377" s="14" t="s">
        <v>6170</v>
      </c>
      <c r="D377" s="14" t="s">
        <v>6171</v>
      </c>
      <c r="E377" s="15">
        <v>44754</v>
      </c>
      <c r="F377" s="14">
        <v>2980</v>
      </c>
      <c r="G377" s="16" t="s">
        <v>10550</v>
      </c>
      <c r="H377" s="3">
        <v>2980</v>
      </c>
      <c r="I377" s="19">
        <f>IFERROR(INDEX([3]流水汇总表!B:G,MATCH(G377,[3]流水汇总表!G:G,0),1),"")</f>
        <v>44790</v>
      </c>
      <c r="J377" s="5" t="str">
        <f>IF(G377="","",IF(SUMIFS(H:H,G:G,G377)=SUMIFS([3]流水汇总表!D:D,[3]流水汇总表!G:G,G377),"通过","不通过"))</f>
        <v>通过</v>
      </c>
      <c r="K377" s="20" t="str">
        <f ca="1" t="shared" si="10"/>
        <v>已还款</v>
      </c>
      <c r="L377" s="3">
        <f>VLOOKUP(C377,网约车!D:Q,14,0)</f>
        <v>2700</v>
      </c>
      <c r="M377" s="3">
        <f t="shared" si="11"/>
        <v>280</v>
      </c>
    </row>
    <row r="378" ht="14.25" spans="1:13">
      <c r="A378" s="13">
        <v>44791</v>
      </c>
      <c r="B378" s="14" t="s">
        <v>6114</v>
      </c>
      <c r="C378" s="14" t="s">
        <v>6178</v>
      </c>
      <c r="D378" s="14" t="s">
        <v>6179</v>
      </c>
      <c r="E378" s="15">
        <v>44754</v>
      </c>
      <c r="F378" s="14">
        <v>2980</v>
      </c>
      <c r="G378" s="16" t="s">
        <v>10550</v>
      </c>
      <c r="H378" s="3">
        <v>2980</v>
      </c>
      <c r="I378" s="19">
        <f>IFERROR(INDEX([3]流水汇总表!B:G,MATCH(G378,[3]流水汇总表!G:G,0),1),"")</f>
        <v>44790</v>
      </c>
      <c r="J378" s="5" t="str">
        <f>IF(G378="","",IF(SUMIFS(H:H,G:G,G378)=SUMIFS([3]流水汇总表!D:D,[3]流水汇总表!G:G,G378),"通过","不通过"))</f>
        <v>通过</v>
      </c>
      <c r="K378" s="20" t="str">
        <f ca="1" t="shared" si="10"/>
        <v>已还款</v>
      </c>
      <c r="L378" s="3">
        <f>VLOOKUP(C378,网约车!D:Q,14,0)</f>
        <v>2700</v>
      </c>
      <c r="M378" s="3">
        <f t="shared" si="11"/>
        <v>280</v>
      </c>
    </row>
    <row r="379" ht="14.25" spans="1:13">
      <c r="A379" s="13">
        <v>44791</v>
      </c>
      <c r="B379" s="14" t="s">
        <v>6114</v>
      </c>
      <c r="C379" s="14" t="s">
        <v>6180</v>
      </c>
      <c r="D379" s="14" t="s">
        <v>6181</v>
      </c>
      <c r="E379" s="15">
        <v>44754</v>
      </c>
      <c r="F379" s="14">
        <v>2980</v>
      </c>
      <c r="G379" s="16" t="s">
        <v>10550</v>
      </c>
      <c r="H379" s="3">
        <v>2980</v>
      </c>
      <c r="I379" s="19">
        <f>IFERROR(INDEX([3]流水汇总表!B:G,MATCH(G379,[3]流水汇总表!G:G,0),1),"")</f>
        <v>44790</v>
      </c>
      <c r="J379" s="5" t="str">
        <f>IF(G379="","",IF(SUMIFS(H:H,G:G,G379)=SUMIFS([3]流水汇总表!D:D,[3]流水汇总表!G:G,G379),"通过","不通过"))</f>
        <v>通过</v>
      </c>
      <c r="K379" s="20" t="str">
        <f ca="1" t="shared" si="10"/>
        <v>已还款</v>
      </c>
      <c r="L379" s="3">
        <f>VLOOKUP(C379,网约车!D:Q,14,0)</f>
        <v>2700</v>
      </c>
      <c r="M379" s="3">
        <f t="shared" si="11"/>
        <v>280</v>
      </c>
    </row>
    <row r="380" ht="14.25" spans="1:13">
      <c r="A380" s="13">
        <v>44791</v>
      </c>
      <c r="B380" s="14" t="s">
        <v>6114</v>
      </c>
      <c r="C380" s="14" t="s">
        <v>6182</v>
      </c>
      <c r="D380" s="14" t="s">
        <v>6183</v>
      </c>
      <c r="E380" s="15">
        <v>44754</v>
      </c>
      <c r="F380" s="14">
        <v>2980</v>
      </c>
      <c r="G380" s="16" t="s">
        <v>10550</v>
      </c>
      <c r="H380" s="3">
        <v>2980</v>
      </c>
      <c r="I380" s="19">
        <f>IFERROR(INDEX([3]流水汇总表!B:G,MATCH(G380,[3]流水汇总表!G:G,0),1),"")</f>
        <v>44790</v>
      </c>
      <c r="J380" s="5" t="str">
        <f>IF(G380="","",IF(SUMIFS(H:H,G:G,G380)=SUMIFS([3]流水汇总表!D:D,[3]流水汇总表!G:G,G380),"通过","不通过"))</f>
        <v>通过</v>
      </c>
      <c r="K380" s="20" t="str">
        <f ca="1" t="shared" si="10"/>
        <v>已还款</v>
      </c>
      <c r="L380" s="3">
        <f>VLOOKUP(C380,网约车!D:Q,14,0)</f>
        <v>2700</v>
      </c>
      <c r="M380" s="3">
        <f t="shared" si="11"/>
        <v>280</v>
      </c>
    </row>
    <row r="381" ht="14.25" spans="1:13">
      <c r="A381" s="13">
        <v>44791</v>
      </c>
      <c r="B381" s="14" t="s">
        <v>6114</v>
      </c>
      <c r="C381" s="14" t="s">
        <v>6184</v>
      </c>
      <c r="D381" s="14" t="s">
        <v>6185</v>
      </c>
      <c r="E381" s="15">
        <v>44754</v>
      </c>
      <c r="F381" s="14">
        <v>2980</v>
      </c>
      <c r="G381" s="16" t="s">
        <v>10550</v>
      </c>
      <c r="H381" s="3">
        <v>2980</v>
      </c>
      <c r="I381" s="19">
        <f>IFERROR(INDEX([3]流水汇总表!B:G,MATCH(G381,[3]流水汇总表!G:G,0),1),"")</f>
        <v>44790</v>
      </c>
      <c r="J381" s="5" t="str">
        <f>IF(G381="","",IF(SUMIFS(H:H,G:G,G381)=SUMIFS([3]流水汇总表!D:D,[3]流水汇总表!G:G,G381),"通过","不通过"))</f>
        <v>通过</v>
      </c>
      <c r="K381" s="20" t="str">
        <f ca="1" t="shared" si="10"/>
        <v>已还款</v>
      </c>
      <c r="L381" s="3">
        <f>VLOOKUP(C381,网约车!D:Q,14,0)</f>
        <v>2700</v>
      </c>
      <c r="M381" s="3">
        <f t="shared" si="11"/>
        <v>280</v>
      </c>
    </row>
    <row r="382" ht="14.25" spans="1:13">
      <c r="A382" s="13">
        <v>44791</v>
      </c>
      <c r="B382" s="14" t="s">
        <v>6114</v>
      </c>
      <c r="C382" s="14" t="s">
        <v>6772</v>
      </c>
      <c r="D382" s="14" t="s">
        <v>6773</v>
      </c>
      <c r="E382" s="15">
        <v>44758</v>
      </c>
      <c r="F382" s="14">
        <v>2980</v>
      </c>
      <c r="G382" s="16" t="s">
        <v>10550</v>
      </c>
      <c r="H382" s="3">
        <v>2980</v>
      </c>
      <c r="I382" s="19">
        <f>IFERROR(INDEX([3]流水汇总表!B:G,MATCH(G382,[3]流水汇总表!G:G,0),1),"")</f>
        <v>44790</v>
      </c>
      <c r="J382" s="5" t="str">
        <f>IF(G382="","",IF(SUMIFS(H:H,G:G,G382)=SUMIFS([3]流水汇总表!D:D,[3]流水汇总表!G:G,G382),"通过","不通过"))</f>
        <v>通过</v>
      </c>
      <c r="K382" s="20" t="str">
        <f ca="1" t="shared" si="10"/>
        <v>已还款</v>
      </c>
      <c r="L382" s="3">
        <f>VLOOKUP(C382,网约车!D:Q,14,0)</f>
        <v>2700</v>
      </c>
      <c r="M382" s="3">
        <f t="shared" si="11"/>
        <v>280</v>
      </c>
    </row>
    <row r="383" ht="14.25" spans="1:13">
      <c r="A383" s="13">
        <v>44791</v>
      </c>
      <c r="B383" s="14" t="s">
        <v>6114</v>
      </c>
      <c r="C383" s="14" t="s">
        <v>6775</v>
      </c>
      <c r="D383" s="14" t="s">
        <v>6776</v>
      </c>
      <c r="E383" s="15">
        <v>44758</v>
      </c>
      <c r="F383" s="14">
        <v>2980</v>
      </c>
      <c r="G383" s="16" t="s">
        <v>10550</v>
      </c>
      <c r="H383" s="3">
        <v>2980</v>
      </c>
      <c r="I383" s="19">
        <f>IFERROR(INDEX([3]流水汇总表!B:G,MATCH(G383,[3]流水汇总表!G:G,0),1),"")</f>
        <v>44790</v>
      </c>
      <c r="J383" s="5" t="str">
        <f>IF(G383="","",IF(SUMIFS(H:H,G:G,G383)=SUMIFS([3]流水汇总表!D:D,[3]流水汇总表!G:G,G383),"通过","不通过"))</f>
        <v>通过</v>
      </c>
      <c r="K383" s="20" t="str">
        <f ca="1" t="shared" si="10"/>
        <v>已还款</v>
      </c>
      <c r="L383" s="3">
        <f>VLOOKUP(C383,网约车!D:Q,14,0)</f>
        <v>2700</v>
      </c>
      <c r="M383" s="3">
        <f t="shared" si="11"/>
        <v>280</v>
      </c>
    </row>
    <row r="384" ht="14.25" spans="1:13">
      <c r="A384" s="13">
        <v>44791</v>
      </c>
      <c r="B384" s="14" t="s">
        <v>6114</v>
      </c>
      <c r="C384" s="14" t="s">
        <v>6777</v>
      </c>
      <c r="D384" s="14" t="s">
        <v>6778</v>
      </c>
      <c r="E384" s="15">
        <v>44758</v>
      </c>
      <c r="F384" s="14">
        <v>2980</v>
      </c>
      <c r="G384" s="16" t="s">
        <v>10550</v>
      </c>
      <c r="H384" s="3">
        <v>2980</v>
      </c>
      <c r="I384" s="19">
        <f>IFERROR(INDEX([3]流水汇总表!B:G,MATCH(G384,[3]流水汇总表!G:G,0),1),"")</f>
        <v>44790</v>
      </c>
      <c r="J384" s="5" t="str">
        <f>IF(G384="","",IF(SUMIFS(H:H,G:G,G384)=SUMIFS([3]流水汇总表!D:D,[3]流水汇总表!G:G,G384),"通过","不通过"))</f>
        <v>通过</v>
      </c>
      <c r="K384" s="20" t="str">
        <f ca="1" t="shared" si="10"/>
        <v>已还款</v>
      </c>
      <c r="L384" s="3">
        <f>VLOOKUP(C384,网约车!D:Q,14,0)</f>
        <v>2700</v>
      </c>
      <c r="M384" s="3">
        <f t="shared" si="11"/>
        <v>280</v>
      </c>
    </row>
    <row r="385" ht="14.25" spans="1:13">
      <c r="A385" s="13">
        <v>44791</v>
      </c>
      <c r="B385" s="14" t="s">
        <v>6114</v>
      </c>
      <c r="C385" s="14" t="s">
        <v>6779</v>
      </c>
      <c r="D385" s="14" t="s">
        <v>6780</v>
      </c>
      <c r="E385" s="15">
        <v>44758</v>
      </c>
      <c r="F385" s="14">
        <v>2980</v>
      </c>
      <c r="G385" s="16" t="s">
        <v>10550</v>
      </c>
      <c r="H385" s="3">
        <v>2980</v>
      </c>
      <c r="I385" s="19">
        <f>IFERROR(INDEX([3]流水汇总表!B:G,MATCH(G385,[3]流水汇总表!G:G,0),1),"")</f>
        <v>44790</v>
      </c>
      <c r="J385" s="5" t="str">
        <f>IF(G385="","",IF(SUMIFS(H:H,G:G,G385)=SUMIFS([3]流水汇总表!D:D,[3]流水汇总表!G:G,G385),"通过","不通过"))</f>
        <v>通过</v>
      </c>
      <c r="K385" s="20" t="str">
        <f ca="1" t="shared" si="10"/>
        <v>已还款</v>
      </c>
      <c r="L385" s="3">
        <f>VLOOKUP(C385,网约车!D:Q,14,0)</f>
        <v>2700</v>
      </c>
      <c r="M385" s="3">
        <f t="shared" si="11"/>
        <v>280</v>
      </c>
    </row>
    <row r="386" ht="14.25" spans="1:13">
      <c r="A386" s="13">
        <v>44791</v>
      </c>
      <c r="B386" s="14" t="s">
        <v>6114</v>
      </c>
      <c r="C386" s="14" t="s">
        <v>6781</v>
      </c>
      <c r="D386" s="14" t="s">
        <v>6782</v>
      </c>
      <c r="E386" s="15">
        <v>44758</v>
      </c>
      <c r="F386" s="14">
        <v>2980</v>
      </c>
      <c r="G386" s="16" t="s">
        <v>10550</v>
      </c>
      <c r="H386" s="3">
        <v>2980</v>
      </c>
      <c r="I386" s="19">
        <f>IFERROR(INDEX([3]流水汇总表!B:G,MATCH(G386,[3]流水汇总表!G:G,0),1),"")</f>
        <v>44790</v>
      </c>
      <c r="J386" s="5" t="str">
        <f>IF(G386="","",IF(SUMIFS(H:H,G:G,G386)=SUMIFS([3]流水汇总表!D:D,[3]流水汇总表!G:G,G386),"通过","不通过"))</f>
        <v>通过</v>
      </c>
      <c r="K386" s="20" t="str">
        <f ca="1" t="shared" ref="K386:K449" si="12">IF(AND(I386&lt;=A386),"已还款",IF(AND(TODAY()&gt;=A386,I386=""),"已逾期",IF(AND(TODAY()&gt;A386,I386&gt;A386),"逾期已还款",IF(AND(TODAY()&lt;A386),"即将到期",""))))</f>
        <v>已还款</v>
      </c>
      <c r="L386" s="3">
        <f>VLOOKUP(C386,网约车!D:Q,14,0)</f>
        <v>2700</v>
      </c>
      <c r="M386" s="3">
        <f t="shared" si="11"/>
        <v>280</v>
      </c>
    </row>
    <row r="387" ht="14.25" spans="1:13">
      <c r="A387" s="13">
        <v>44791</v>
      </c>
      <c r="B387" s="14" t="s">
        <v>6741</v>
      </c>
      <c r="C387" s="14" t="s">
        <v>6763</v>
      </c>
      <c r="D387" s="14" t="s">
        <v>6764</v>
      </c>
      <c r="E387" s="15">
        <v>44758</v>
      </c>
      <c r="F387" s="14">
        <v>2980</v>
      </c>
      <c r="G387" s="16" t="s">
        <v>10551</v>
      </c>
      <c r="H387" s="3">
        <v>2980</v>
      </c>
      <c r="I387" s="19">
        <f>IFERROR(INDEX([3]流水汇总表!B:G,MATCH(G387,[3]流水汇总表!G:G,0),1),"")</f>
        <v>44791</v>
      </c>
      <c r="J387" s="5" t="str">
        <f>IF(G387="","",IF(SUMIFS(H:H,G:G,G387)=SUMIFS([3]流水汇总表!D:D,[3]流水汇总表!G:G,G387),"通过","不通过"))</f>
        <v>通过</v>
      </c>
      <c r="K387" s="20" t="str">
        <f ca="1" t="shared" si="12"/>
        <v>已还款</v>
      </c>
      <c r="L387" s="3">
        <f>VLOOKUP(C387,网约车!D:Q,14,0)</f>
        <v>2700</v>
      </c>
      <c r="M387" s="3">
        <f t="shared" ref="M387:M450" si="13">H387-L387</f>
        <v>280</v>
      </c>
    </row>
    <row r="388" ht="14.25" spans="1:13">
      <c r="A388" s="13">
        <v>44791</v>
      </c>
      <c r="B388" s="14" t="s">
        <v>6741</v>
      </c>
      <c r="C388" s="14" t="s">
        <v>6737</v>
      </c>
      <c r="D388" s="14" t="s">
        <v>6738</v>
      </c>
      <c r="E388" s="15">
        <v>44758</v>
      </c>
      <c r="F388" s="14">
        <v>2980</v>
      </c>
      <c r="G388" s="16" t="s">
        <v>10551</v>
      </c>
      <c r="H388" s="3">
        <v>2980</v>
      </c>
      <c r="I388" s="19">
        <f>IFERROR(INDEX([3]流水汇总表!B:G,MATCH(G388,[3]流水汇总表!G:G,0),1),"")</f>
        <v>44791</v>
      </c>
      <c r="J388" s="5" t="str">
        <f>IF(G388="","",IF(SUMIFS(H:H,G:G,G388)=SUMIFS([3]流水汇总表!D:D,[3]流水汇总表!G:G,G388),"通过","不通过"))</f>
        <v>通过</v>
      </c>
      <c r="K388" s="20" t="str">
        <f ca="1" t="shared" si="12"/>
        <v>已还款</v>
      </c>
      <c r="L388" s="3">
        <f>VLOOKUP(C388,网约车!D:Q,14,0)</f>
        <v>2700</v>
      </c>
      <c r="M388" s="3">
        <f t="shared" si="13"/>
        <v>280</v>
      </c>
    </row>
    <row r="389" ht="14.25" spans="1:13">
      <c r="A389" s="13">
        <v>44791</v>
      </c>
      <c r="B389" s="14" t="s">
        <v>6741</v>
      </c>
      <c r="C389" s="14" t="s">
        <v>6742</v>
      </c>
      <c r="D389" s="14" t="s">
        <v>6743</v>
      </c>
      <c r="E389" s="15">
        <v>44758</v>
      </c>
      <c r="F389" s="14">
        <v>2980</v>
      </c>
      <c r="G389" s="16" t="s">
        <v>10551</v>
      </c>
      <c r="H389" s="3">
        <v>2980</v>
      </c>
      <c r="I389" s="19">
        <f>IFERROR(INDEX([3]流水汇总表!B:G,MATCH(G389,[3]流水汇总表!G:G,0),1),"")</f>
        <v>44791</v>
      </c>
      <c r="J389" s="5" t="str">
        <f>IF(G389="","",IF(SUMIFS(H:H,G:G,G389)=SUMIFS([3]流水汇总表!D:D,[3]流水汇总表!G:G,G389),"通过","不通过"))</f>
        <v>通过</v>
      </c>
      <c r="K389" s="20" t="str">
        <f ca="1" t="shared" si="12"/>
        <v>已还款</v>
      </c>
      <c r="L389" s="3">
        <f>VLOOKUP(C389,网约车!D:Q,14,0)</f>
        <v>2700</v>
      </c>
      <c r="M389" s="3">
        <f t="shared" si="13"/>
        <v>280</v>
      </c>
    </row>
    <row r="390" ht="14.25" spans="1:13">
      <c r="A390" s="13">
        <v>44791</v>
      </c>
      <c r="B390" s="14" t="s">
        <v>6769</v>
      </c>
      <c r="C390" s="14" t="s">
        <v>6766</v>
      </c>
      <c r="D390" s="14" t="s">
        <v>6767</v>
      </c>
      <c r="E390" s="15">
        <v>44758</v>
      </c>
      <c r="F390" s="14">
        <v>2980</v>
      </c>
      <c r="G390" s="16" t="s">
        <v>10552</v>
      </c>
      <c r="H390" s="3">
        <v>2980</v>
      </c>
      <c r="I390" s="19">
        <f>IFERROR(INDEX([3]流水汇总表!B:G,MATCH(G390,[3]流水汇总表!G:G,0),1),"")</f>
        <v>44790</v>
      </c>
      <c r="J390" s="5" t="str">
        <f>IF(G390="","",IF(SUMIFS(H:H,G:G,G390)=SUMIFS([3]流水汇总表!D:D,[3]流水汇总表!G:G,G390),"通过","不通过"))</f>
        <v>通过</v>
      </c>
      <c r="K390" s="20" t="str">
        <f ca="1" t="shared" si="12"/>
        <v>已还款</v>
      </c>
      <c r="L390" s="3">
        <f>VLOOKUP(C390,网约车!D:Q,14,0)</f>
        <v>2700</v>
      </c>
      <c r="M390" s="3">
        <f t="shared" si="13"/>
        <v>280</v>
      </c>
    </row>
    <row r="391" ht="14.25" spans="1:13">
      <c r="A391" s="13">
        <v>44791</v>
      </c>
      <c r="B391" s="14" t="s">
        <v>5223</v>
      </c>
      <c r="C391" s="14" t="s">
        <v>6087</v>
      </c>
      <c r="D391" s="14" t="s">
        <v>6088</v>
      </c>
      <c r="E391" s="15">
        <v>44753</v>
      </c>
      <c r="F391" s="14">
        <v>2980</v>
      </c>
      <c r="G391" s="16" t="s">
        <v>10553</v>
      </c>
      <c r="H391" s="3">
        <v>2980</v>
      </c>
      <c r="I391" s="19">
        <f>IFERROR(INDEX([3]流水汇总表!B:G,MATCH(G391,[3]流水汇总表!G:G,0),1),"")</f>
        <v>44791</v>
      </c>
      <c r="J391" s="5" t="str">
        <f>IF(G391="","",IF(SUMIFS(H:H,G:G,G391)=SUMIFS([3]流水汇总表!D:D,[3]流水汇总表!G:G,G391),"通过","不通过"))</f>
        <v>通过</v>
      </c>
      <c r="K391" s="20" t="str">
        <f ca="1" t="shared" si="12"/>
        <v>已还款</v>
      </c>
      <c r="L391" s="3">
        <f>VLOOKUP(C391,网约车!D:Q,14,0)</f>
        <v>2700</v>
      </c>
      <c r="M391" s="3">
        <f t="shared" si="13"/>
        <v>280</v>
      </c>
    </row>
    <row r="392" ht="14.25" spans="1:13">
      <c r="A392" s="13">
        <v>44791</v>
      </c>
      <c r="B392" s="14" t="s">
        <v>5223</v>
      </c>
      <c r="C392" s="14" t="s">
        <v>6072</v>
      </c>
      <c r="D392" s="14" t="s">
        <v>6073</v>
      </c>
      <c r="E392" s="15">
        <v>44753</v>
      </c>
      <c r="F392" s="14">
        <v>2980</v>
      </c>
      <c r="G392" s="16" t="s">
        <v>10553</v>
      </c>
      <c r="H392" s="3">
        <v>2980</v>
      </c>
      <c r="I392" s="19">
        <f>IFERROR(INDEX([3]流水汇总表!B:G,MATCH(G392,[3]流水汇总表!G:G,0),1),"")</f>
        <v>44791</v>
      </c>
      <c r="J392" s="5" t="str">
        <f>IF(G392="","",IF(SUMIFS(H:H,G:G,G392)=SUMIFS([3]流水汇总表!D:D,[3]流水汇总表!G:G,G392),"通过","不通过"))</f>
        <v>通过</v>
      </c>
      <c r="K392" s="20" t="str">
        <f ca="1" t="shared" si="12"/>
        <v>已还款</v>
      </c>
      <c r="L392" s="3">
        <f>VLOOKUP(C392,网约车!D:Q,14,0)</f>
        <v>2700</v>
      </c>
      <c r="M392" s="3">
        <f t="shared" si="13"/>
        <v>280</v>
      </c>
    </row>
    <row r="393" ht="14.25" spans="1:13">
      <c r="A393" s="13">
        <v>44791</v>
      </c>
      <c r="B393" s="14" t="s">
        <v>5223</v>
      </c>
      <c r="C393" s="14" t="s">
        <v>6094</v>
      </c>
      <c r="D393" s="14" t="s">
        <v>6095</v>
      </c>
      <c r="E393" s="15">
        <v>44753</v>
      </c>
      <c r="F393" s="14">
        <v>2980</v>
      </c>
      <c r="G393" s="16" t="s">
        <v>10553</v>
      </c>
      <c r="H393" s="3">
        <v>2980</v>
      </c>
      <c r="I393" s="19">
        <f>IFERROR(INDEX([3]流水汇总表!B:G,MATCH(G393,[3]流水汇总表!G:G,0),1),"")</f>
        <v>44791</v>
      </c>
      <c r="J393" s="5" t="str">
        <f>IF(G393="","",IF(SUMIFS(H:H,G:G,G393)=SUMIFS([3]流水汇总表!D:D,[3]流水汇总表!G:G,G393),"通过","不通过"))</f>
        <v>通过</v>
      </c>
      <c r="K393" s="20" t="str">
        <f ca="1" t="shared" si="12"/>
        <v>已还款</v>
      </c>
      <c r="L393" s="3">
        <f>VLOOKUP(C393,网约车!D:Q,14,0)</f>
        <v>2700</v>
      </c>
      <c r="M393" s="3">
        <f t="shared" si="13"/>
        <v>280</v>
      </c>
    </row>
    <row r="394" ht="14.25" spans="1:13">
      <c r="A394" s="13">
        <v>44791</v>
      </c>
      <c r="B394" s="14" t="s">
        <v>5223</v>
      </c>
      <c r="C394" s="14" t="s">
        <v>6107</v>
      </c>
      <c r="D394" s="14" t="s">
        <v>6108</v>
      </c>
      <c r="E394" s="15">
        <v>44753</v>
      </c>
      <c r="F394" s="14">
        <v>2980</v>
      </c>
      <c r="G394" s="16" t="s">
        <v>10553</v>
      </c>
      <c r="H394" s="3">
        <v>2980</v>
      </c>
      <c r="I394" s="19">
        <f>IFERROR(INDEX([3]流水汇总表!B:G,MATCH(G394,[3]流水汇总表!G:G,0),1),"")</f>
        <v>44791</v>
      </c>
      <c r="J394" s="5" t="str">
        <f>IF(G394="","",IF(SUMIFS(H:H,G:G,G394)=SUMIFS([3]流水汇总表!D:D,[3]流水汇总表!G:G,G394),"通过","不通过"))</f>
        <v>通过</v>
      </c>
      <c r="K394" s="20" t="str">
        <f ca="1" t="shared" si="12"/>
        <v>已还款</v>
      </c>
      <c r="L394" s="3">
        <f>VLOOKUP(C394,网约车!D:Q,14,0)</f>
        <v>2700</v>
      </c>
      <c r="M394" s="3">
        <f t="shared" si="13"/>
        <v>280</v>
      </c>
    </row>
    <row r="395" ht="14.25" spans="1:13">
      <c r="A395" s="13">
        <v>44791</v>
      </c>
      <c r="B395" s="14" t="s">
        <v>5223</v>
      </c>
      <c r="C395" s="14" t="s">
        <v>6079</v>
      </c>
      <c r="D395" s="14" t="s">
        <v>6080</v>
      </c>
      <c r="E395" s="15">
        <v>44753</v>
      </c>
      <c r="F395" s="14">
        <v>2980</v>
      </c>
      <c r="G395" s="16" t="s">
        <v>10553</v>
      </c>
      <c r="H395" s="3">
        <v>2980</v>
      </c>
      <c r="I395" s="19">
        <f>IFERROR(INDEX([3]流水汇总表!B:G,MATCH(G395,[3]流水汇总表!G:G,0),1),"")</f>
        <v>44791</v>
      </c>
      <c r="J395" s="5" t="str">
        <f>IF(G395="","",IF(SUMIFS(H:H,G:G,G395)=SUMIFS([3]流水汇总表!D:D,[3]流水汇总表!G:G,G395),"通过","不通过"))</f>
        <v>通过</v>
      </c>
      <c r="K395" s="20" t="str">
        <f ca="1" t="shared" si="12"/>
        <v>已还款</v>
      </c>
      <c r="L395" s="3">
        <f>VLOOKUP(C395,网约车!D:Q,14,0)</f>
        <v>2700</v>
      </c>
      <c r="M395" s="3">
        <f t="shared" si="13"/>
        <v>280</v>
      </c>
    </row>
    <row r="396" ht="13.5" spans="1:13">
      <c r="A396" s="13">
        <v>44791</v>
      </c>
      <c r="B396" s="14" t="s">
        <v>5180</v>
      </c>
      <c r="C396" s="14" t="s">
        <v>6090</v>
      </c>
      <c r="D396" s="14" t="s">
        <v>6091</v>
      </c>
      <c r="E396" s="15">
        <v>44753</v>
      </c>
      <c r="F396" s="14">
        <v>2980</v>
      </c>
      <c r="G396" s="125" t="s">
        <v>10554</v>
      </c>
      <c r="H396" s="3">
        <v>2980</v>
      </c>
      <c r="I396" s="19">
        <f>IFERROR(INDEX([3]流水汇总表!B:G,MATCH(G396,[3]流水汇总表!G:G,0),1),"")</f>
        <v>44791</v>
      </c>
      <c r="J396" s="5" t="str">
        <f>IF(G396="","",IF(SUMIFS(H:H,G:G,G396)=SUMIFS([3]流水汇总表!D:D,[3]流水汇总表!G:G,G396),"通过","不通过"))</f>
        <v>通过</v>
      </c>
      <c r="K396" s="20" t="str">
        <f ca="1" t="shared" si="12"/>
        <v>已还款</v>
      </c>
      <c r="L396" s="3">
        <f>VLOOKUP(C396,网约车!D:Q,14,0)</f>
        <v>2700</v>
      </c>
      <c r="M396" s="3">
        <f t="shared" si="13"/>
        <v>280</v>
      </c>
    </row>
    <row r="397" ht="13.5" spans="1:13">
      <c r="A397" s="13">
        <v>44791</v>
      </c>
      <c r="B397" s="14" t="s">
        <v>5180</v>
      </c>
      <c r="C397" s="14" t="s">
        <v>6104</v>
      </c>
      <c r="D397" s="14" t="s">
        <v>6105</v>
      </c>
      <c r="E397" s="15">
        <v>44753</v>
      </c>
      <c r="F397" s="14">
        <v>2980</v>
      </c>
      <c r="G397" s="125" t="s">
        <v>10554</v>
      </c>
      <c r="H397" s="3">
        <v>2980</v>
      </c>
      <c r="I397" s="19">
        <f>IFERROR(INDEX([3]流水汇总表!B:G,MATCH(G397,[3]流水汇总表!G:G,0),1),"")</f>
        <v>44791</v>
      </c>
      <c r="J397" s="5" t="str">
        <f>IF(G397="","",IF(SUMIFS(H:H,G:G,G397)=SUMIFS([3]流水汇总表!D:D,[3]流水汇总表!G:G,G397),"通过","不通过"))</f>
        <v>通过</v>
      </c>
      <c r="K397" s="20" t="str">
        <f ca="1" t="shared" si="12"/>
        <v>已还款</v>
      </c>
      <c r="L397" s="3">
        <f>VLOOKUP(C397,网约车!D:Q,14,0)</f>
        <v>2700</v>
      </c>
      <c r="M397" s="3">
        <f t="shared" si="13"/>
        <v>280</v>
      </c>
    </row>
    <row r="398" ht="13.5" spans="1:13">
      <c r="A398" s="13">
        <v>44791</v>
      </c>
      <c r="B398" s="14" t="s">
        <v>5180</v>
      </c>
      <c r="C398" s="14" t="s">
        <v>6085</v>
      </c>
      <c r="D398" s="14" t="s">
        <v>6086</v>
      </c>
      <c r="E398" s="15">
        <v>44753</v>
      </c>
      <c r="F398" s="14">
        <v>2980</v>
      </c>
      <c r="G398" s="125" t="s">
        <v>10554</v>
      </c>
      <c r="H398" s="3">
        <v>2980</v>
      </c>
      <c r="I398" s="19">
        <f>IFERROR(INDEX([3]流水汇总表!B:G,MATCH(G398,[3]流水汇总表!G:G,0),1),"")</f>
        <v>44791</v>
      </c>
      <c r="J398" s="5" t="str">
        <f>IF(G398="","",IF(SUMIFS(H:H,G:G,G398)=SUMIFS([3]流水汇总表!D:D,[3]流水汇总表!G:G,G398),"通过","不通过"))</f>
        <v>通过</v>
      </c>
      <c r="K398" s="20" t="str">
        <f ca="1" t="shared" si="12"/>
        <v>已还款</v>
      </c>
      <c r="L398" s="3">
        <f>VLOOKUP(C398,网约车!D:Q,14,0)</f>
        <v>2700</v>
      </c>
      <c r="M398" s="3">
        <f t="shared" si="13"/>
        <v>280</v>
      </c>
    </row>
    <row r="399" ht="13.5" spans="1:13">
      <c r="A399" s="13">
        <v>44791</v>
      </c>
      <c r="B399" s="14" t="s">
        <v>5180</v>
      </c>
      <c r="C399" s="14" t="s">
        <v>5619</v>
      </c>
      <c r="D399" s="14" t="s">
        <v>5620</v>
      </c>
      <c r="E399" s="15">
        <v>44753</v>
      </c>
      <c r="F399" s="14">
        <v>2980</v>
      </c>
      <c r="G399" s="125" t="s">
        <v>10554</v>
      </c>
      <c r="H399" s="3">
        <v>2980</v>
      </c>
      <c r="I399" s="19">
        <f>IFERROR(INDEX([3]流水汇总表!B:G,MATCH(G399,[3]流水汇总表!G:G,0),1),"")</f>
        <v>44791</v>
      </c>
      <c r="J399" s="5" t="str">
        <f>IF(G399="","",IF(SUMIFS(H:H,G:G,G399)=SUMIFS([3]流水汇总表!D:D,[3]流水汇总表!G:G,G399),"通过","不通过"))</f>
        <v>通过</v>
      </c>
      <c r="K399" s="20" t="str">
        <f ca="1" t="shared" si="12"/>
        <v>已还款</v>
      </c>
      <c r="L399" s="3">
        <f>VLOOKUP(C399,网约车!D:Q,14,0)</f>
        <v>2700</v>
      </c>
      <c r="M399" s="3">
        <f t="shared" si="13"/>
        <v>280</v>
      </c>
    </row>
    <row r="400" ht="13.5" spans="1:13">
      <c r="A400" s="13">
        <v>44791</v>
      </c>
      <c r="B400" s="14" t="s">
        <v>5180</v>
      </c>
      <c r="C400" s="14" t="s">
        <v>6067</v>
      </c>
      <c r="D400" s="14" t="s">
        <v>6068</v>
      </c>
      <c r="E400" s="15">
        <v>44753</v>
      </c>
      <c r="F400" s="14">
        <v>2980</v>
      </c>
      <c r="G400" s="125" t="s">
        <v>10554</v>
      </c>
      <c r="H400" s="3">
        <v>2980</v>
      </c>
      <c r="I400" s="19">
        <f>IFERROR(INDEX([3]流水汇总表!B:G,MATCH(G400,[3]流水汇总表!G:G,0),1),"")</f>
        <v>44791</v>
      </c>
      <c r="J400" s="5" t="str">
        <f>IF(G400="","",IF(SUMIFS(H:H,G:G,G400)=SUMIFS([3]流水汇总表!D:D,[3]流水汇总表!G:G,G400),"通过","不通过"))</f>
        <v>通过</v>
      </c>
      <c r="K400" s="20" t="str">
        <f ca="1" t="shared" si="12"/>
        <v>已还款</v>
      </c>
      <c r="L400" s="3">
        <f>VLOOKUP(C400,网约车!D:Q,14,0)</f>
        <v>2700</v>
      </c>
      <c r="M400" s="3">
        <f t="shared" si="13"/>
        <v>280</v>
      </c>
    </row>
    <row r="401" ht="13.5" spans="1:13">
      <c r="A401" s="13">
        <v>44791</v>
      </c>
      <c r="B401" s="14" t="s">
        <v>5180</v>
      </c>
      <c r="C401" s="14" t="s">
        <v>6032</v>
      </c>
      <c r="D401" s="14" t="s">
        <v>6033</v>
      </c>
      <c r="E401" s="15">
        <v>44753</v>
      </c>
      <c r="F401" s="14">
        <v>2980</v>
      </c>
      <c r="G401" s="125" t="s">
        <v>10554</v>
      </c>
      <c r="H401" s="3">
        <v>2980</v>
      </c>
      <c r="I401" s="19">
        <f>IFERROR(INDEX([3]流水汇总表!B:G,MATCH(G401,[3]流水汇总表!G:G,0),1),"")</f>
        <v>44791</v>
      </c>
      <c r="J401" s="5" t="str">
        <f>IF(G401="","",IF(SUMIFS(H:H,G:G,G401)=SUMIFS([3]流水汇总表!D:D,[3]流水汇总表!G:G,G401),"通过","不通过"))</f>
        <v>通过</v>
      </c>
      <c r="K401" s="20" t="str">
        <f ca="1" t="shared" si="12"/>
        <v>已还款</v>
      </c>
      <c r="L401" s="3">
        <f>VLOOKUP(C401,网约车!D:Q,14,0)</f>
        <v>2700</v>
      </c>
      <c r="M401" s="3">
        <f t="shared" si="13"/>
        <v>280</v>
      </c>
    </row>
    <row r="402" ht="13.5" spans="1:13">
      <c r="A402" s="13">
        <v>44791</v>
      </c>
      <c r="B402" s="14" t="s">
        <v>5180</v>
      </c>
      <c r="C402" s="14" t="s">
        <v>6070</v>
      </c>
      <c r="D402" s="14" t="s">
        <v>6071</v>
      </c>
      <c r="E402" s="15">
        <v>44753</v>
      </c>
      <c r="F402" s="14">
        <v>2980</v>
      </c>
      <c r="G402" s="125" t="s">
        <v>10554</v>
      </c>
      <c r="H402" s="3">
        <v>2980</v>
      </c>
      <c r="I402" s="19">
        <f>IFERROR(INDEX([3]流水汇总表!B:G,MATCH(G402,[3]流水汇总表!G:G,0),1),"")</f>
        <v>44791</v>
      </c>
      <c r="J402" s="5" t="str">
        <f>IF(G402="","",IF(SUMIFS(H:H,G:G,G402)=SUMIFS([3]流水汇总表!D:D,[3]流水汇总表!G:G,G402),"通过","不通过"))</f>
        <v>通过</v>
      </c>
      <c r="K402" s="20" t="str">
        <f ca="1" t="shared" si="12"/>
        <v>已还款</v>
      </c>
      <c r="L402" s="3">
        <f>VLOOKUP(C402,网约车!D:Q,14,0)</f>
        <v>2700</v>
      </c>
      <c r="M402" s="3">
        <f t="shared" si="13"/>
        <v>280</v>
      </c>
    </row>
    <row r="403" ht="13.5" spans="1:13">
      <c r="A403" s="13">
        <v>44791</v>
      </c>
      <c r="B403" s="14" t="s">
        <v>5180</v>
      </c>
      <c r="C403" s="14" t="s">
        <v>6057</v>
      </c>
      <c r="D403" s="14" t="s">
        <v>6058</v>
      </c>
      <c r="E403" s="15">
        <v>44753</v>
      </c>
      <c r="F403" s="14">
        <v>2980</v>
      </c>
      <c r="G403" s="125" t="s">
        <v>10554</v>
      </c>
      <c r="H403" s="3">
        <v>2980</v>
      </c>
      <c r="I403" s="19">
        <f>IFERROR(INDEX([3]流水汇总表!B:G,MATCH(G403,[3]流水汇总表!G:G,0),1),"")</f>
        <v>44791</v>
      </c>
      <c r="J403" s="5" t="str">
        <f>IF(G403="","",IF(SUMIFS(H:H,G:G,G403)=SUMIFS([3]流水汇总表!D:D,[3]流水汇总表!G:G,G403),"通过","不通过"))</f>
        <v>通过</v>
      </c>
      <c r="K403" s="20" t="str">
        <f ca="1" t="shared" si="12"/>
        <v>已还款</v>
      </c>
      <c r="L403" s="3">
        <f>VLOOKUP(C403,网约车!D:Q,14,0)</f>
        <v>2700</v>
      </c>
      <c r="M403" s="3">
        <f t="shared" si="13"/>
        <v>280</v>
      </c>
    </row>
    <row r="404" ht="13.5" spans="1:13">
      <c r="A404" s="13">
        <v>44791</v>
      </c>
      <c r="B404" s="14" t="s">
        <v>5180</v>
      </c>
      <c r="C404" s="14" t="s">
        <v>6052</v>
      </c>
      <c r="D404" s="14" t="s">
        <v>6053</v>
      </c>
      <c r="E404" s="15">
        <v>44753</v>
      </c>
      <c r="F404" s="14">
        <v>2980</v>
      </c>
      <c r="G404" s="125" t="s">
        <v>10554</v>
      </c>
      <c r="H404" s="3">
        <v>2980</v>
      </c>
      <c r="I404" s="19">
        <f>IFERROR(INDEX([3]流水汇总表!B:G,MATCH(G404,[3]流水汇总表!G:G,0),1),"")</f>
        <v>44791</v>
      </c>
      <c r="J404" s="5" t="str">
        <f>IF(G404="","",IF(SUMIFS(H:H,G:G,G404)=SUMIFS([3]流水汇总表!D:D,[3]流水汇总表!G:G,G404),"通过","不通过"))</f>
        <v>通过</v>
      </c>
      <c r="K404" s="20" t="str">
        <f ca="1" t="shared" si="12"/>
        <v>已还款</v>
      </c>
      <c r="L404" s="3">
        <f>VLOOKUP(C404,网约车!D:Q,14,0)</f>
        <v>2700</v>
      </c>
      <c r="M404" s="3">
        <f t="shared" si="13"/>
        <v>280</v>
      </c>
    </row>
    <row r="405" ht="13.5" spans="1:13">
      <c r="A405" s="13">
        <v>44791</v>
      </c>
      <c r="B405" s="14" t="s">
        <v>4935</v>
      </c>
      <c r="C405" s="14" t="s">
        <v>4998</v>
      </c>
      <c r="D405" s="14" t="s">
        <v>4999</v>
      </c>
      <c r="E405" s="15">
        <v>44723</v>
      </c>
      <c r="F405" s="14">
        <v>2980</v>
      </c>
      <c r="G405" s="125" t="s">
        <v>10555</v>
      </c>
      <c r="H405" s="3">
        <v>2980</v>
      </c>
      <c r="I405" s="19">
        <f>IFERROR(INDEX([3]流水汇总表!B:G,MATCH(G405,[3]流水汇总表!G:G,0),1),"")</f>
        <v>44791</v>
      </c>
      <c r="J405" s="5" t="str">
        <f>IF(G405="","",IF(SUMIFS(H:H,G:G,G405)=SUMIFS([3]流水汇总表!D:D,[3]流水汇总表!G:G,G405),"通过","不通过"))</f>
        <v>通过</v>
      </c>
      <c r="K405" s="20" t="str">
        <f ca="1" t="shared" si="12"/>
        <v>已还款</v>
      </c>
      <c r="L405" s="3">
        <f>VLOOKUP(C405,网约车!D:Q,14,0)</f>
        <v>2660</v>
      </c>
      <c r="M405" s="3">
        <f t="shared" si="13"/>
        <v>320</v>
      </c>
    </row>
    <row r="406" ht="13.5" spans="1:13">
      <c r="A406" s="13">
        <v>44791</v>
      </c>
      <c r="B406" s="14" t="s">
        <v>4935</v>
      </c>
      <c r="C406" s="14" t="s">
        <v>5008</v>
      </c>
      <c r="D406" s="14" t="s">
        <v>5009</v>
      </c>
      <c r="E406" s="15">
        <v>44723</v>
      </c>
      <c r="F406" s="14">
        <v>2980</v>
      </c>
      <c r="G406" s="125" t="s">
        <v>10555</v>
      </c>
      <c r="H406" s="3">
        <v>2980</v>
      </c>
      <c r="I406" s="19">
        <f>IFERROR(INDEX([3]流水汇总表!B:G,MATCH(G406,[3]流水汇总表!G:G,0),1),"")</f>
        <v>44791</v>
      </c>
      <c r="J406" s="5" t="str">
        <f>IF(G406="","",IF(SUMIFS(H:H,G:G,G406)=SUMIFS([3]流水汇总表!D:D,[3]流水汇总表!G:G,G406),"通过","不通过"))</f>
        <v>通过</v>
      </c>
      <c r="K406" s="20" t="str">
        <f ca="1" t="shared" si="12"/>
        <v>已还款</v>
      </c>
      <c r="L406" s="3">
        <f>VLOOKUP(C406,网约车!D:Q,14,0)</f>
        <v>2660</v>
      </c>
      <c r="M406" s="3">
        <f t="shared" si="13"/>
        <v>320</v>
      </c>
    </row>
    <row r="407" ht="13.5" spans="1:13">
      <c r="A407" s="13">
        <v>44791</v>
      </c>
      <c r="B407" s="14" t="s">
        <v>4935</v>
      </c>
      <c r="C407" s="14" t="s">
        <v>5020</v>
      </c>
      <c r="D407" s="14" t="s">
        <v>5021</v>
      </c>
      <c r="E407" s="15">
        <v>44723</v>
      </c>
      <c r="F407" s="14">
        <v>2980</v>
      </c>
      <c r="G407" s="125" t="s">
        <v>10555</v>
      </c>
      <c r="H407" s="3">
        <v>2980</v>
      </c>
      <c r="I407" s="19">
        <f>IFERROR(INDEX([3]流水汇总表!B:G,MATCH(G407,[3]流水汇总表!G:G,0),1),"")</f>
        <v>44791</v>
      </c>
      <c r="J407" s="5" t="str">
        <f>IF(G407="","",IF(SUMIFS(H:H,G:G,G407)=SUMIFS([3]流水汇总表!D:D,[3]流水汇总表!G:G,G407),"通过","不通过"))</f>
        <v>通过</v>
      </c>
      <c r="K407" s="20" t="str">
        <f ca="1" t="shared" si="12"/>
        <v>已还款</v>
      </c>
      <c r="L407" s="3">
        <f>VLOOKUP(C407,网约车!D:Q,14,0)</f>
        <v>2660</v>
      </c>
      <c r="M407" s="3">
        <f t="shared" si="13"/>
        <v>320</v>
      </c>
    </row>
    <row r="408" ht="13.5" spans="1:13">
      <c r="A408" s="13">
        <v>44791</v>
      </c>
      <c r="B408" s="14" t="s">
        <v>4935</v>
      </c>
      <c r="C408" s="14" t="s">
        <v>5016</v>
      </c>
      <c r="D408" s="14" t="s">
        <v>5017</v>
      </c>
      <c r="E408" s="15">
        <v>44723</v>
      </c>
      <c r="F408" s="14">
        <v>2980</v>
      </c>
      <c r="G408" s="125" t="s">
        <v>10555</v>
      </c>
      <c r="H408" s="3">
        <v>2980</v>
      </c>
      <c r="I408" s="19">
        <f>IFERROR(INDEX([3]流水汇总表!B:G,MATCH(G408,[3]流水汇总表!G:G,0),1),"")</f>
        <v>44791</v>
      </c>
      <c r="J408" s="5" t="str">
        <f>IF(G408="","",IF(SUMIFS(H:H,G:G,G408)=SUMIFS([3]流水汇总表!D:D,[3]流水汇总表!G:G,G408),"通过","不通过"))</f>
        <v>通过</v>
      </c>
      <c r="K408" s="20" t="str">
        <f ca="1" t="shared" si="12"/>
        <v>已还款</v>
      </c>
      <c r="L408" s="3">
        <f>VLOOKUP(C408,网约车!D:Q,14,0)</f>
        <v>2660</v>
      </c>
      <c r="M408" s="3">
        <f t="shared" si="13"/>
        <v>320</v>
      </c>
    </row>
    <row r="409" ht="13.5" spans="1:13">
      <c r="A409" s="13">
        <v>44791</v>
      </c>
      <c r="B409" s="14" t="s">
        <v>4935</v>
      </c>
      <c r="C409" s="14" t="s">
        <v>5028</v>
      </c>
      <c r="D409" s="14" t="s">
        <v>5029</v>
      </c>
      <c r="E409" s="15">
        <v>44723</v>
      </c>
      <c r="F409" s="14">
        <v>2980</v>
      </c>
      <c r="G409" s="125" t="s">
        <v>10555</v>
      </c>
      <c r="H409" s="3">
        <v>2980</v>
      </c>
      <c r="I409" s="19">
        <f>IFERROR(INDEX([3]流水汇总表!B:G,MATCH(G409,[3]流水汇总表!G:G,0),1),"")</f>
        <v>44791</v>
      </c>
      <c r="J409" s="5" t="str">
        <f>IF(G409="","",IF(SUMIFS(H:H,G:G,G409)=SUMIFS([3]流水汇总表!D:D,[3]流水汇总表!G:G,G409),"通过","不通过"))</f>
        <v>通过</v>
      </c>
      <c r="K409" s="20" t="str">
        <f ca="1" t="shared" si="12"/>
        <v>已还款</v>
      </c>
      <c r="L409" s="3">
        <f>VLOOKUP(C409,网约车!D:Q,14,0)</f>
        <v>2660</v>
      </c>
      <c r="M409" s="3">
        <f t="shared" si="13"/>
        <v>320</v>
      </c>
    </row>
    <row r="410" ht="13.5" spans="1:13">
      <c r="A410" s="13">
        <v>44791</v>
      </c>
      <c r="B410" s="14" t="s">
        <v>4935</v>
      </c>
      <c r="C410" s="14" t="s">
        <v>5044</v>
      </c>
      <c r="D410" s="14" t="s">
        <v>5045</v>
      </c>
      <c r="E410" s="15">
        <v>44723</v>
      </c>
      <c r="F410" s="14">
        <v>2980</v>
      </c>
      <c r="G410" s="125" t="s">
        <v>10555</v>
      </c>
      <c r="H410" s="3">
        <v>2980</v>
      </c>
      <c r="I410" s="19">
        <f>IFERROR(INDEX([3]流水汇总表!B:G,MATCH(G410,[3]流水汇总表!G:G,0),1),"")</f>
        <v>44791</v>
      </c>
      <c r="J410" s="5" t="str">
        <f>IF(G410="","",IF(SUMIFS(H:H,G:G,G410)=SUMIFS([3]流水汇总表!D:D,[3]流水汇总表!G:G,G410),"通过","不通过"))</f>
        <v>通过</v>
      </c>
      <c r="K410" s="20" t="str">
        <f ca="1" t="shared" si="12"/>
        <v>已还款</v>
      </c>
      <c r="L410" s="3">
        <f>VLOOKUP(C410,网约车!D:Q,14,0)</f>
        <v>2660</v>
      </c>
      <c r="M410" s="3">
        <f t="shared" si="13"/>
        <v>320</v>
      </c>
    </row>
    <row r="411" ht="13.5" spans="1:13">
      <c r="A411" s="13">
        <v>44791</v>
      </c>
      <c r="B411" s="14" t="s">
        <v>4935</v>
      </c>
      <c r="C411" s="14" t="s">
        <v>5022</v>
      </c>
      <c r="D411" s="14" t="s">
        <v>5023</v>
      </c>
      <c r="E411" s="15">
        <v>44723</v>
      </c>
      <c r="F411" s="14">
        <v>2980</v>
      </c>
      <c r="G411" s="125" t="s">
        <v>10555</v>
      </c>
      <c r="H411" s="3">
        <v>2980</v>
      </c>
      <c r="I411" s="19">
        <f>IFERROR(INDEX([3]流水汇总表!B:G,MATCH(G411,[3]流水汇总表!G:G,0),1),"")</f>
        <v>44791</v>
      </c>
      <c r="J411" s="5" t="str">
        <f>IF(G411="","",IF(SUMIFS(H:H,G:G,G411)=SUMIFS([3]流水汇总表!D:D,[3]流水汇总表!G:G,G411),"通过","不通过"))</f>
        <v>通过</v>
      </c>
      <c r="K411" s="20" t="str">
        <f ca="1" t="shared" si="12"/>
        <v>已还款</v>
      </c>
      <c r="L411" s="3">
        <f>VLOOKUP(C411,网约车!D:Q,14,0)</f>
        <v>2660</v>
      </c>
      <c r="M411" s="3">
        <f t="shared" si="13"/>
        <v>320</v>
      </c>
    </row>
    <row r="412" ht="13.5" spans="1:13">
      <c r="A412" s="13">
        <v>44791</v>
      </c>
      <c r="B412" s="14" t="s">
        <v>4935</v>
      </c>
      <c r="C412" s="14" t="s">
        <v>5050</v>
      </c>
      <c r="D412" s="14" t="s">
        <v>5051</v>
      </c>
      <c r="E412" s="15">
        <v>44723</v>
      </c>
      <c r="F412" s="14">
        <v>2980</v>
      </c>
      <c r="G412" s="125" t="s">
        <v>10555</v>
      </c>
      <c r="H412" s="3">
        <v>2980</v>
      </c>
      <c r="I412" s="19">
        <f>IFERROR(INDEX([3]流水汇总表!B:G,MATCH(G412,[3]流水汇总表!G:G,0),1),"")</f>
        <v>44791</v>
      </c>
      <c r="J412" s="5" t="str">
        <f>IF(G412="","",IF(SUMIFS(H:H,G:G,G412)=SUMIFS([3]流水汇总表!D:D,[3]流水汇总表!G:G,G412),"通过","不通过"))</f>
        <v>通过</v>
      </c>
      <c r="K412" s="20" t="str">
        <f ca="1" t="shared" si="12"/>
        <v>已还款</v>
      </c>
      <c r="L412" s="3">
        <f>VLOOKUP(C412,网约车!D:Q,14,0)</f>
        <v>2660</v>
      </c>
      <c r="M412" s="3">
        <f t="shared" si="13"/>
        <v>320</v>
      </c>
    </row>
    <row r="413" ht="13.5" spans="1:13">
      <c r="A413" s="13">
        <v>44791</v>
      </c>
      <c r="B413" s="14" t="s">
        <v>4935</v>
      </c>
      <c r="C413" s="14" t="s">
        <v>5070</v>
      </c>
      <c r="D413" s="14" t="s">
        <v>5071</v>
      </c>
      <c r="E413" s="15">
        <v>44727</v>
      </c>
      <c r="F413" s="14">
        <v>2980</v>
      </c>
      <c r="G413" s="125" t="s">
        <v>10555</v>
      </c>
      <c r="H413" s="3">
        <v>2980</v>
      </c>
      <c r="I413" s="19">
        <f>IFERROR(INDEX([3]流水汇总表!B:G,MATCH(G413,[3]流水汇总表!G:G,0),1),"")</f>
        <v>44791</v>
      </c>
      <c r="J413" s="5" t="str">
        <f>IF(G413="","",IF(SUMIFS(H:H,G:G,G413)=SUMIFS([3]流水汇总表!D:D,[3]流水汇总表!G:G,G413),"通过","不通过"))</f>
        <v>通过</v>
      </c>
      <c r="K413" s="20" t="str">
        <f ca="1" t="shared" si="12"/>
        <v>已还款</v>
      </c>
      <c r="L413" s="3">
        <f>VLOOKUP(C413,网约车!D:Q,14,0)</f>
        <v>2680</v>
      </c>
      <c r="M413" s="3">
        <f t="shared" si="13"/>
        <v>300</v>
      </c>
    </row>
    <row r="414" ht="13.5" spans="1:13">
      <c r="A414" s="13">
        <v>44791</v>
      </c>
      <c r="B414" s="14" t="s">
        <v>4935</v>
      </c>
      <c r="C414" s="14" t="s">
        <v>4994</v>
      </c>
      <c r="D414" s="14" t="s">
        <v>4995</v>
      </c>
      <c r="E414" s="15">
        <v>44723</v>
      </c>
      <c r="F414" s="14">
        <v>2980</v>
      </c>
      <c r="G414" s="125" t="s">
        <v>10555</v>
      </c>
      <c r="H414" s="3">
        <v>2980</v>
      </c>
      <c r="I414" s="19">
        <f>IFERROR(INDEX([3]流水汇总表!B:G,MATCH(G414,[3]流水汇总表!G:G,0),1),"")</f>
        <v>44791</v>
      </c>
      <c r="J414" s="5" t="str">
        <f>IF(G414="","",IF(SUMIFS(H:H,G:G,G414)=SUMIFS([3]流水汇总表!D:D,[3]流水汇总表!G:G,G414),"通过","不通过"))</f>
        <v>通过</v>
      </c>
      <c r="K414" s="20" t="str">
        <f ca="1" t="shared" si="12"/>
        <v>已还款</v>
      </c>
      <c r="L414" s="3">
        <f>VLOOKUP(C414,网约车!D:Q,14,0)</f>
        <v>2660</v>
      </c>
      <c r="M414" s="3">
        <f t="shared" si="13"/>
        <v>320</v>
      </c>
    </row>
    <row r="415" ht="13.5" spans="1:13">
      <c r="A415" s="13">
        <v>44791</v>
      </c>
      <c r="B415" s="14" t="s">
        <v>4935</v>
      </c>
      <c r="C415" s="14" t="s">
        <v>5077</v>
      </c>
      <c r="D415" s="14" t="s">
        <v>5078</v>
      </c>
      <c r="E415" s="15">
        <v>44727</v>
      </c>
      <c r="F415" s="14">
        <v>2980</v>
      </c>
      <c r="G415" s="125" t="s">
        <v>10555</v>
      </c>
      <c r="H415" s="3">
        <v>2980</v>
      </c>
      <c r="I415" s="19">
        <f>IFERROR(INDEX([3]流水汇总表!B:G,MATCH(G415,[3]流水汇总表!G:G,0),1),"")</f>
        <v>44791</v>
      </c>
      <c r="J415" s="5" t="str">
        <f>IF(G415="","",IF(SUMIFS(H:H,G:G,G415)=SUMIFS([3]流水汇总表!D:D,[3]流水汇总表!G:G,G415),"通过","不通过"))</f>
        <v>通过</v>
      </c>
      <c r="K415" s="20" t="str">
        <f ca="1" t="shared" si="12"/>
        <v>已还款</v>
      </c>
      <c r="L415" s="3">
        <f>VLOOKUP(C415,网约车!D:Q,14,0)</f>
        <v>2680</v>
      </c>
      <c r="M415" s="3">
        <f t="shared" si="13"/>
        <v>300</v>
      </c>
    </row>
    <row r="416" ht="13.5" spans="1:13">
      <c r="A416" s="13">
        <v>44791</v>
      </c>
      <c r="B416" s="14" t="s">
        <v>4935</v>
      </c>
      <c r="C416" s="14" t="s">
        <v>5075</v>
      </c>
      <c r="D416" s="14" t="s">
        <v>5076</v>
      </c>
      <c r="E416" s="15">
        <v>44727</v>
      </c>
      <c r="F416" s="14">
        <v>2980</v>
      </c>
      <c r="G416" s="125" t="s">
        <v>10555</v>
      </c>
      <c r="H416" s="3">
        <v>2980</v>
      </c>
      <c r="I416" s="19">
        <f>IFERROR(INDEX([3]流水汇总表!B:G,MATCH(G416,[3]流水汇总表!G:G,0),1),"")</f>
        <v>44791</v>
      </c>
      <c r="J416" s="5" t="str">
        <f>IF(G416="","",IF(SUMIFS(H:H,G:G,G416)=SUMIFS([3]流水汇总表!D:D,[3]流水汇总表!G:G,G416),"通过","不通过"))</f>
        <v>通过</v>
      </c>
      <c r="K416" s="20" t="str">
        <f ca="1" t="shared" si="12"/>
        <v>已还款</v>
      </c>
      <c r="L416" s="3">
        <f>VLOOKUP(C416,网约车!D:Q,14,0)</f>
        <v>2680</v>
      </c>
      <c r="M416" s="3">
        <f t="shared" si="13"/>
        <v>300</v>
      </c>
    </row>
    <row r="417" ht="13.5" spans="1:13">
      <c r="A417" s="13">
        <v>44801</v>
      </c>
      <c r="B417" s="14" t="s">
        <v>5043</v>
      </c>
      <c r="C417" s="14" t="s">
        <v>5605</v>
      </c>
      <c r="D417" s="14" t="s">
        <v>5606</v>
      </c>
      <c r="E417" s="15">
        <v>44737</v>
      </c>
      <c r="F417" s="14">
        <v>2980</v>
      </c>
      <c r="G417" s="125" t="s">
        <v>10556</v>
      </c>
      <c r="H417" s="3">
        <v>2980</v>
      </c>
      <c r="I417" s="19">
        <f>IFERROR(INDEX([3]流水汇总表!B:G,MATCH(G417,[3]流水汇总表!G:G,0),1),"")</f>
        <v>44801</v>
      </c>
      <c r="J417" s="5" t="str">
        <f>IF(G417="","",IF(SUMIFS(H:H,G:G,G417)=SUMIFS([3]流水汇总表!D:D,[3]流水汇总表!G:G,G417),"通过","不通过"))</f>
        <v>通过</v>
      </c>
      <c r="K417" s="20" t="str">
        <f ca="1" t="shared" si="12"/>
        <v>已还款</v>
      </c>
      <c r="L417" s="3">
        <f>VLOOKUP(C417,网约车!D:Q,14,0)</f>
        <v>2700</v>
      </c>
      <c r="M417" s="3">
        <f t="shared" si="13"/>
        <v>280</v>
      </c>
    </row>
    <row r="418" ht="13.5" spans="1:13">
      <c r="A418" s="13">
        <v>44801</v>
      </c>
      <c r="B418" s="14" t="s">
        <v>5043</v>
      </c>
      <c r="C418" s="14" t="s">
        <v>5602</v>
      </c>
      <c r="D418" s="14" t="s">
        <v>5603</v>
      </c>
      <c r="E418" s="15">
        <v>44737</v>
      </c>
      <c r="F418" s="14">
        <v>2980</v>
      </c>
      <c r="G418" s="125" t="s">
        <v>10556</v>
      </c>
      <c r="H418" s="3">
        <v>2980</v>
      </c>
      <c r="I418" s="19">
        <f>IFERROR(INDEX([3]流水汇总表!B:G,MATCH(G418,[3]流水汇总表!G:G,0),1),"")</f>
        <v>44801</v>
      </c>
      <c r="J418" s="5" t="str">
        <f>IF(G418="","",IF(SUMIFS(H:H,G:G,G418)=SUMIFS([3]流水汇总表!D:D,[3]流水汇总表!G:G,G418),"通过","不通过"))</f>
        <v>通过</v>
      </c>
      <c r="K418" s="20" t="str">
        <f ca="1" t="shared" si="12"/>
        <v>已还款</v>
      </c>
      <c r="L418" s="3">
        <f>VLOOKUP(C418,网约车!D:Q,14,0)</f>
        <v>2700</v>
      </c>
      <c r="M418" s="3">
        <f t="shared" si="13"/>
        <v>280</v>
      </c>
    </row>
    <row r="419" ht="13.5" spans="1:13">
      <c r="A419" s="13">
        <v>44801</v>
      </c>
      <c r="B419" s="14" t="s">
        <v>5043</v>
      </c>
      <c r="C419" s="14" t="s">
        <v>5385</v>
      </c>
      <c r="D419" s="14" t="s">
        <v>5386</v>
      </c>
      <c r="E419" s="15">
        <v>44741</v>
      </c>
      <c r="F419" s="14">
        <v>2980</v>
      </c>
      <c r="G419" s="125" t="s">
        <v>10556</v>
      </c>
      <c r="H419" s="3">
        <v>2980</v>
      </c>
      <c r="I419" s="19">
        <f>IFERROR(INDEX([3]流水汇总表!B:G,MATCH(G419,[3]流水汇总表!G:G,0),1),"")</f>
        <v>44801</v>
      </c>
      <c r="J419" s="5" t="str">
        <f>IF(G419="","",IF(SUMIFS(H:H,G:G,G419)=SUMIFS([3]流水汇总表!D:D,[3]流水汇总表!G:G,G419),"通过","不通过"))</f>
        <v>通过</v>
      </c>
      <c r="K419" s="20" t="str">
        <f ca="1" t="shared" si="12"/>
        <v>已还款</v>
      </c>
      <c r="L419" s="3">
        <f>VLOOKUP(C419,网约车!D:Q,14,0)</f>
        <v>2700</v>
      </c>
      <c r="M419" s="3">
        <f t="shared" si="13"/>
        <v>280</v>
      </c>
    </row>
    <row r="420" ht="13.5" spans="1:13">
      <c r="A420" s="13">
        <v>44801</v>
      </c>
      <c r="B420" s="14" t="s">
        <v>5043</v>
      </c>
      <c r="C420" s="14" t="s">
        <v>5382</v>
      </c>
      <c r="D420" s="14" t="s">
        <v>5383</v>
      </c>
      <c r="E420" s="15">
        <v>44741</v>
      </c>
      <c r="F420" s="14">
        <v>2980</v>
      </c>
      <c r="G420" s="125" t="s">
        <v>10556</v>
      </c>
      <c r="H420" s="3">
        <v>2980</v>
      </c>
      <c r="I420" s="19">
        <f>IFERROR(INDEX([3]流水汇总表!B:G,MATCH(G420,[3]流水汇总表!G:G,0),1),"")</f>
        <v>44801</v>
      </c>
      <c r="J420" s="5" t="str">
        <f>IF(G420="","",IF(SUMIFS(H:H,G:G,G420)=SUMIFS([3]流水汇总表!D:D,[3]流水汇总表!G:G,G420),"通过","不通过"))</f>
        <v>通过</v>
      </c>
      <c r="K420" s="20" t="str">
        <f ca="1" t="shared" si="12"/>
        <v>已还款</v>
      </c>
      <c r="L420" s="3">
        <f>VLOOKUP(C420,网约车!D:Q,14,0)</f>
        <v>2700</v>
      </c>
      <c r="M420" s="3">
        <f t="shared" si="13"/>
        <v>280</v>
      </c>
    </row>
    <row r="421" ht="13.5" spans="1:13">
      <c r="A421" s="13">
        <v>44801</v>
      </c>
      <c r="B421" s="14" t="s">
        <v>5043</v>
      </c>
      <c r="C421" s="14" t="s">
        <v>5623</v>
      </c>
      <c r="D421" s="14" t="s">
        <v>5624</v>
      </c>
      <c r="E421" s="15">
        <v>44741</v>
      </c>
      <c r="F421" s="14">
        <v>2980</v>
      </c>
      <c r="G421" s="125" t="s">
        <v>10556</v>
      </c>
      <c r="H421" s="3">
        <v>2980</v>
      </c>
      <c r="I421" s="19">
        <f>IFERROR(INDEX([3]流水汇总表!B:G,MATCH(G421,[3]流水汇总表!G:G,0),1),"")</f>
        <v>44801</v>
      </c>
      <c r="J421" s="5" t="str">
        <f>IF(G421="","",IF(SUMIFS(H:H,G:G,G421)=SUMIFS([3]流水汇总表!D:D,[3]流水汇总表!G:G,G421),"通过","不通过"))</f>
        <v>通过</v>
      </c>
      <c r="K421" s="20" t="str">
        <f ca="1" t="shared" si="12"/>
        <v>已还款</v>
      </c>
      <c r="L421" s="3">
        <f>VLOOKUP(C421,网约车!D:Q,14,0)</f>
        <v>2700</v>
      </c>
      <c r="M421" s="3">
        <f t="shared" si="13"/>
        <v>280</v>
      </c>
    </row>
    <row r="422" ht="14.25" spans="1:13">
      <c r="A422" s="13">
        <v>44801</v>
      </c>
      <c r="B422" s="14" t="s">
        <v>5773</v>
      </c>
      <c r="C422" s="14" t="s">
        <v>5768</v>
      </c>
      <c r="D422" s="14" t="s">
        <v>5769</v>
      </c>
      <c r="E422" s="15">
        <v>44765</v>
      </c>
      <c r="F422" s="14">
        <v>2980</v>
      </c>
      <c r="G422" s="16" t="s">
        <v>10557</v>
      </c>
      <c r="H422" s="3">
        <v>2980</v>
      </c>
      <c r="I422" s="19">
        <f>IFERROR(INDEX([3]流水汇总表!B:G,MATCH(G422,[3]流水汇总表!G:G,0),1),"")</f>
        <v>44799</v>
      </c>
      <c r="J422" s="5" t="str">
        <f>IF(G422="","",IF(SUMIFS(H:H,G:G,G422)=SUMIFS([3]流水汇总表!D:D,[3]流水汇总表!G:G,G422),"通过","不通过"))</f>
        <v>通过</v>
      </c>
      <c r="K422" s="20" t="str">
        <f ca="1" t="shared" si="12"/>
        <v>已还款</v>
      </c>
      <c r="L422" s="3">
        <f>VLOOKUP(C422,网约车!D:Q,14,0)</f>
        <v>2660</v>
      </c>
      <c r="M422" s="3">
        <f t="shared" si="13"/>
        <v>320</v>
      </c>
    </row>
    <row r="423" ht="14.25" spans="1:13">
      <c r="A423" s="13">
        <v>44801</v>
      </c>
      <c r="B423" s="14" t="s">
        <v>5773</v>
      </c>
      <c r="C423" s="14" t="s">
        <v>5787</v>
      </c>
      <c r="D423" s="14" t="s">
        <v>5788</v>
      </c>
      <c r="E423" s="15">
        <v>44765</v>
      </c>
      <c r="F423" s="14">
        <v>2980</v>
      </c>
      <c r="G423" s="16" t="s">
        <v>10557</v>
      </c>
      <c r="H423" s="3">
        <v>2980</v>
      </c>
      <c r="I423" s="19">
        <f>IFERROR(INDEX([3]流水汇总表!B:G,MATCH(G423,[3]流水汇总表!G:G,0),1),"")</f>
        <v>44799</v>
      </c>
      <c r="J423" s="5" t="str">
        <f>IF(G423="","",IF(SUMIFS(H:H,G:G,G423)=SUMIFS([3]流水汇总表!D:D,[3]流水汇总表!G:G,G423),"通过","不通过"))</f>
        <v>通过</v>
      </c>
      <c r="K423" s="20" t="str">
        <f ca="1" t="shared" si="12"/>
        <v>已还款</v>
      </c>
      <c r="L423" s="3">
        <f>VLOOKUP(C423,网约车!D:Q,14,0)</f>
        <v>2660</v>
      </c>
      <c r="M423" s="3">
        <f t="shared" si="13"/>
        <v>320</v>
      </c>
    </row>
    <row r="424" ht="14.25" spans="1:13">
      <c r="A424" s="13">
        <v>44801</v>
      </c>
      <c r="B424" s="14" t="s">
        <v>5773</v>
      </c>
      <c r="C424" s="14" t="s">
        <v>5791</v>
      </c>
      <c r="D424" s="14" t="s">
        <v>5792</v>
      </c>
      <c r="E424" s="15">
        <v>44765</v>
      </c>
      <c r="F424" s="14">
        <v>2980</v>
      </c>
      <c r="G424" s="16" t="s">
        <v>10557</v>
      </c>
      <c r="H424" s="3">
        <v>2980</v>
      </c>
      <c r="I424" s="19">
        <f>IFERROR(INDEX([3]流水汇总表!B:G,MATCH(G424,[3]流水汇总表!G:G,0),1),"")</f>
        <v>44799</v>
      </c>
      <c r="J424" s="5" t="str">
        <f>IF(G424="","",IF(SUMIFS(H:H,G:G,G424)=SUMIFS([3]流水汇总表!D:D,[3]流水汇总表!G:G,G424),"通过","不通过"))</f>
        <v>通过</v>
      </c>
      <c r="K424" s="20" t="str">
        <f ca="1" t="shared" si="12"/>
        <v>已还款</v>
      </c>
      <c r="L424" s="3">
        <f>VLOOKUP(C424,网约车!D:Q,14,0)</f>
        <v>2660</v>
      </c>
      <c r="M424" s="3">
        <f t="shared" si="13"/>
        <v>320</v>
      </c>
    </row>
    <row r="425" ht="14.25" spans="1:13">
      <c r="A425" s="13">
        <v>44801</v>
      </c>
      <c r="B425" s="14" t="s">
        <v>5773</v>
      </c>
      <c r="C425" s="14" t="s">
        <v>5793</v>
      </c>
      <c r="D425" s="14" t="s">
        <v>5794</v>
      </c>
      <c r="E425" s="15">
        <v>44765</v>
      </c>
      <c r="F425" s="14">
        <v>2980</v>
      </c>
      <c r="G425" s="16" t="s">
        <v>10557</v>
      </c>
      <c r="H425" s="3">
        <v>2980</v>
      </c>
      <c r="I425" s="19">
        <f>IFERROR(INDEX([3]流水汇总表!B:G,MATCH(G425,[3]流水汇总表!G:G,0),1),"")</f>
        <v>44799</v>
      </c>
      <c r="J425" s="5" t="str">
        <f>IF(G425="","",IF(SUMIFS(H:H,G:G,G425)=SUMIFS([3]流水汇总表!D:D,[3]流水汇总表!G:G,G425),"通过","不通过"))</f>
        <v>通过</v>
      </c>
      <c r="K425" s="20" t="str">
        <f ca="1" t="shared" si="12"/>
        <v>已还款</v>
      </c>
      <c r="L425" s="3">
        <f>VLOOKUP(C425,网约车!D:Q,14,0)</f>
        <v>2660</v>
      </c>
      <c r="M425" s="3">
        <f t="shared" si="13"/>
        <v>320</v>
      </c>
    </row>
    <row r="426" ht="14.25" spans="1:13">
      <c r="A426" s="13">
        <v>44801</v>
      </c>
      <c r="B426" s="14" t="s">
        <v>5773</v>
      </c>
      <c r="C426" s="14" t="s">
        <v>5807</v>
      </c>
      <c r="D426" s="14" t="s">
        <v>5808</v>
      </c>
      <c r="E426" s="15">
        <v>44765</v>
      </c>
      <c r="F426" s="14">
        <v>2980</v>
      </c>
      <c r="G426" s="16" t="s">
        <v>10557</v>
      </c>
      <c r="H426" s="3">
        <v>2980</v>
      </c>
      <c r="I426" s="19">
        <f>IFERROR(INDEX([3]流水汇总表!B:G,MATCH(G426,[3]流水汇总表!G:G,0),1),"")</f>
        <v>44799</v>
      </c>
      <c r="J426" s="5" t="str">
        <f>IF(G426="","",IF(SUMIFS(H:H,G:G,G426)=SUMIFS([3]流水汇总表!D:D,[3]流水汇总表!G:G,G426),"通过","不通过"))</f>
        <v>通过</v>
      </c>
      <c r="K426" s="20" t="str">
        <f ca="1" t="shared" si="12"/>
        <v>已还款</v>
      </c>
      <c r="L426" s="3">
        <f>VLOOKUP(C426,网约车!D:Q,14,0)</f>
        <v>2660</v>
      </c>
      <c r="M426" s="3">
        <f t="shared" si="13"/>
        <v>320</v>
      </c>
    </row>
    <row r="427" ht="14.25" spans="1:13">
      <c r="A427" s="13">
        <v>44801</v>
      </c>
      <c r="B427" s="14" t="s">
        <v>5773</v>
      </c>
      <c r="C427" s="14" t="s">
        <v>5815</v>
      </c>
      <c r="D427" s="14" t="s">
        <v>5816</v>
      </c>
      <c r="E427" s="15">
        <v>44765</v>
      </c>
      <c r="F427" s="14">
        <v>2980</v>
      </c>
      <c r="G427" s="16" t="s">
        <v>10557</v>
      </c>
      <c r="H427" s="3">
        <v>2980</v>
      </c>
      <c r="I427" s="19">
        <f>IFERROR(INDEX([3]流水汇总表!B:G,MATCH(G427,[3]流水汇总表!G:G,0),1),"")</f>
        <v>44799</v>
      </c>
      <c r="J427" s="5" t="str">
        <f>IF(G427="","",IF(SUMIFS(H:H,G:G,G427)=SUMIFS([3]流水汇总表!D:D,[3]流水汇总表!G:G,G427),"通过","不通过"))</f>
        <v>通过</v>
      </c>
      <c r="K427" s="20" t="str">
        <f ca="1" t="shared" si="12"/>
        <v>已还款</v>
      </c>
      <c r="L427" s="3">
        <f>VLOOKUP(C427,网约车!D:Q,14,0)</f>
        <v>2660</v>
      </c>
      <c r="M427" s="3">
        <f t="shared" si="13"/>
        <v>320</v>
      </c>
    </row>
    <row r="428" ht="14.25" spans="1:13">
      <c r="A428" s="13">
        <v>44801</v>
      </c>
      <c r="B428" s="14" t="s">
        <v>5773</v>
      </c>
      <c r="C428" s="14" t="s">
        <v>5817</v>
      </c>
      <c r="D428" s="14" t="s">
        <v>5818</v>
      </c>
      <c r="E428" s="15">
        <v>44765</v>
      </c>
      <c r="F428" s="14">
        <v>2980</v>
      </c>
      <c r="G428" s="16" t="s">
        <v>10557</v>
      </c>
      <c r="H428" s="3">
        <v>2980</v>
      </c>
      <c r="I428" s="19">
        <f>IFERROR(INDEX([3]流水汇总表!B:G,MATCH(G428,[3]流水汇总表!G:G,0),1),"")</f>
        <v>44799</v>
      </c>
      <c r="J428" s="5" t="str">
        <f>IF(G428="","",IF(SUMIFS(H:H,G:G,G428)=SUMIFS([3]流水汇总表!D:D,[3]流水汇总表!G:G,G428),"通过","不通过"))</f>
        <v>通过</v>
      </c>
      <c r="K428" s="20" t="str">
        <f ca="1" t="shared" si="12"/>
        <v>已还款</v>
      </c>
      <c r="L428" s="3">
        <f>VLOOKUP(C428,网约车!D:Q,14,0)</f>
        <v>2660</v>
      </c>
      <c r="M428" s="3">
        <f t="shared" si="13"/>
        <v>320</v>
      </c>
    </row>
    <row r="429" ht="14.25" spans="1:13">
      <c r="A429" s="13">
        <v>44801</v>
      </c>
      <c r="B429" s="14" t="s">
        <v>5773</v>
      </c>
      <c r="C429" s="14" t="s">
        <v>5819</v>
      </c>
      <c r="D429" s="14" t="s">
        <v>5820</v>
      </c>
      <c r="E429" s="15">
        <v>44765</v>
      </c>
      <c r="F429" s="14">
        <v>2980</v>
      </c>
      <c r="G429" s="16" t="s">
        <v>10557</v>
      </c>
      <c r="H429" s="3">
        <v>2980</v>
      </c>
      <c r="I429" s="19">
        <f>IFERROR(INDEX([3]流水汇总表!B:G,MATCH(G429,[3]流水汇总表!G:G,0),1),"")</f>
        <v>44799</v>
      </c>
      <c r="J429" s="5" t="str">
        <f>IF(G429="","",IF(SUMIFS(H:H,G:G,G429)=SUMIFS([3]流水汇总表!D:D,[3]流水汇总表!G:G,G429),"通过","不通过"))</f>
        <v>通过</v>
      </c>
      <c r="K429" s="20" t="str">
        <f ca="1" t="shared" si="12"/>
        <v>已还款</v>
      </c>
      <c r="L429" s="3">
        <f>VLOOKUP(C429,网约车!D:Q,14,0)</f>
        <v>2660</v>
      </c>
      <c r="M429" s="3">
        <f t="shared" si="13"/>
        <v>320</v>
      </c>
    </row>
    <row r="430" ht="14.25" spans="1:13">
      <c r="A430" s="13">
        <v>44801</v>
      </c>
      <c r="B430" s="14" t="s">
        <v>5773</v>
      </c>
      <c r="C430" s="14" t="s">
        <v>5825</v>
      </c>
      <c r="D430" s="14" t="s">
        <v>5826</v>
      </c>
      <c r="E430" s="15">
        <v>44765</v>
      </c>
      <c r="F430" s="14">
        <v>2980</v>
      </c>
      <c r="G430" s="16" t="s">
        <v>10557</v>
      </c>
      <c r="H430" s="3">
        <v>2980</v>
      </c>
      <c r="I430" s="19">
        <f>IFERROR(INDEX([3]流水汇总表!B:G,MATCH(G430,[3]流水汇总表!G:G,0),1),"")</f>
        <v>44799</v>
      </c>
      <c r="J430" s="5" t="str">
        <f>IF(G430="","",IF(SUMIFS(H:H,G:G,G430)=SUMIFS([3]流水汇总表!D:D,[3]流水汇总表!G:G,G430),"通过","不通过"))</f>
        <v>通过</v>
      </c>
      <c r="K430" s="20" t="str">
        <f ca="1" t="shared" si="12"/>
        <v>已还款</v>
      </c>
      <c r="L430" s="3">
        <f>VLOOKUP(C430,网约车!D:Q,14,0)</f>
        <v>2660</v>
      </c>
      <c r="M430" s="3">
        <f t="shared" si="13"/>
        <v>320</v>
      </c>
    </row>
    <row r="431" ht="14.25" spans="1:13">
      <c r="A431" s="13">
        <v>44801</v>
      </c>
      <c r="B431" s="14" t="s">
        <v>5773</v>
      </c>
      <c r="C431" s="14" t="s">
        <v>5837</v>
      </c>
      <c r="D431" s="14" t="s">
        <v>5838</v>
      </c>
      <c r="E431" s="15">
        <v>44765</v>
      </c>
      <c r="F431" s="14">
        <v>2980</v>
      </c>
      <c r="G431" s="16" t="s">
        <v>10557</v>
      </c>
      <c r="H431" s="3">
        <v>2980</v>
      </c>
      <c r="I431" s="19">
        <f>IFERROR(INDEX([3]流水汇总表!B:G,MATCH(G431,[3]流水汇总表!G:G,0),1),"")</f>
        <v>44799</v>
      </c>
      <c r="J431" s="5" t="str">
        <f>IF(G431="","",IF(SUMIFS(H:H,G:G,G431)=SUMIFS([3]流水汇总表!D:D,[3]流水汇总表!G:G,G431),"通过","不通过"))</f>
        <v>通过</v>
      </c>
      <c r="K431" s="20" t="str">
        <f ca="1" t="shared" si="12"/>
        <v>已还款</v>
      </c>
      <c r="L431" s="3">
        <f>VLOOKUP(C431,网约车!D:Q,14,0)</f>
        <v>2660</v>
      </c>
      <c r="M431" s="3">
        <f t="shared" si="13"/>
        <v>320</v>
      </c>
    </row>
    <row r="432" ht="14.25" spans="1:13">
      <c r="A432" s="13">
        <v>44801</v>
      </c>
      <c r="B432" s="14" t="s">
        <v>5773</v>
      </c>
      <c r="C432" s="14" t="s">
        <v>5864</v>
      </c>
      <c r="D432" s="14" t="s">
        <v>5865</v>
      </c>
      <c r="E432" s="15">
        <v>44765</v>
      </c>
      <c r="F432" s="14">
        <v>2980</v>
      </c>
      <c r="G432" s="16" t="s">
        <v>10557</v>
      </c>
      <c r="H432" s="3">
        <v>2980</v>
      </c>
      <c r="I432" s="19">
        <f>IFERROR(INDEX([3]流水汇总表!B:G,MATCH(G432,[3]流水汇总表!G:G,0),1),"")</f>
        <v>44799</v>
      </c>
      <c r="J432" s="5" t="str">
        <f>IF(G432="","",IF(SUMIFS(H:H,G:G,G432)=SUMIFS([3]流水汇总表!D:D,[3]流水汇总表!G:G,G432),"通过","不通过"))</f>
        <v>通过</v>
      </c>
      <c r="K432" s="20" t="str">
        <f ca="1" t="shared" si="12"/>
        <v>已还款</v>
      </c>
      <c r="L432" s="3">
        <f>VLOOKUP(C432,网约车!D:Q,14,0)</f>
        <v>2660</v>
      </c>
      <c r="M432" s="3">
        <f t="shared" si="13"/>
        <v>320</v>
      </c>
    </row>
    <row r="433" ht="14.25" spans="1:13">
      <c r="A433" s="13">
        <v>44801</v>
      </c>
      <c r="B433" s="14" t="s">
        <v>5773</v>
      </c>
      <c r="C433" s="14" t="s">
        <v>5866</v>
      </c>
      <c r="D433" s="14" t="s">
        <v>5867</v>
      </c>
      <c r="E433" s="15">
        <v>44765</v>
      </c>
      <c r="F433" s="14">
        <v>2980</v>
      </c>
      <c r="G433" s="16" t="s">
        <v>10557</v>
      </c>
      <c r="H433" s="3">
        <v>2980</v>
      </c>
      <c r="I433" s="19">
        <f>IFERROR(INDEX([3]流水汇总表!B:G,MATCH(G433,[3]流水汇总表!G:G,0),1),"")</f>
        <v>44799</v>
      </c>
      <c r="J433" s="5" t="str">
        <f>IF(G433="","",IF(SUMIFS(H:H,G:G,G433)=SUMIFS([3]流水汇总表!D:D,[3]流水汇总表!G:G,G433),"通过","不通过"))</f>
        <v>通过</v>
      </c>
      <c r="K433" s="20" t="str">
        <f ca="1" t="shared" si="12"/>
        <v>已还款</v>
      </c>
      <c r="L433" s="3">
        <f>VLOOKUP(C433,网约车!D:Q,14,0)</f>
        <v>2660</v>
      </c>
      <c r="M433" s="3">
        <f t="shared" si="13"/>
        <v>320</v>
      </c>
    </row>
    <row r="434" ht="14.25" spans="1:13">
      <c r="A434" s="13">
        <v>44801</v>
      </c>
      <c r="B434" s="14" t="s">
        <v>5773</v>
      </c>
      <c r="C434" s="14" t="s">
        <v>5868</v>
      </c>
      <c r="D434" s="14" t="s">
        <v>5869</v>
      </c>
      <c r="E434" s="15">
        <v>44765</v>
      </c>
      <c r="F434" s="14">
        <v>2980</v>
      </c>
      <c r="G434" s="16" t="s">
        <v>10557</v>
      </c>
      <c r="H434" s="3">
        <v>2980</v>
      </c>
      <c r="I434" s="19">
        <f>IFERROR(INDEX([3]流水汇总表!B:G,MATCH(G434,[3]流水汇总表!G:G,0),1),"")</f>
        <v>44799</v>
      </c>
      <c r="J434" s="5" t="str">
        <f>IF(G434="","",IF(SUMIFS(H:H,G:G,G434)=SUMIFS([3]流水汇总表!D:D,[3]流水汇总表!G:G,G434),"通过","不通过"))</f>
        <v>通过</v>
      </c>
      <c r="K434" s="20" t="str">
        <f ca="1" t="shared" si="12"/>
        <v>已还款</v>
      </c>
      <c r="L434" s="3">
        <f>VLOOKUP(C434,网约车!D:Q,14,0)</f>
        <v>2660</v>
      </c>
      <c r="M434" s="3">
        <f t="shared" si="13"/>
        <v>320</v>
      </c>
    </row>
    <row r="435" ht="14.25" spans="1:13">
      <c r="A435" s="13">
        <v>44801</v>
      </c>
      <c r="B435" s="14" t="s">
        <v>5773</v>
      </c>
      <c r="C435" s="14" t="s">
        <v>5870</v>
      </c>
      <c r="D435" s="14" t="s">
        <v>5871</v>
      </c>
      <c r="E435" s="15">
        <v>44765</v>
      </c>
      <c r="F435" s="14">
        <v>2980</v>
      </c>
      <c r="G435" s="16" t="s">
        <v>10557</v>
      </c>
      <c r="H435" s="3">
        <v>2980</v>
      </c>
      <c r="I435" s="19">
        <f>IFERROR(INDEX([3]流水汇总表!B:G,MATCH(G435,[3]流水汇总表!G:G,0),1),"")</f>
        <v>44799</v>
      </c>
      <c r="J435" s="5" t="str">
        <f>IF(G435="","",IF(SUMIFS(H:H,G:G,G435)=SUMIFS([3]流水汇总表!D:D,[3]流水汇总表!G:G,G435),"通过","不通过"))</f>
        <v>通过</v>
      </c>
      <c r="K435" s="20" t="str">
        <f ca="1" t="shared" si="12"/>
        <v>已还款</v>
      </c>
      <c r="L435" s="3">
        <f>VLOOKUP(C435,网约车!D:Q,14,0)</f>
        <v>2660</v>
      </c>
      <c r="M435" s="3">
        <f t="shared" si="13"/>
        <v>320</v>
      </c>
    </row>
    <row r="436" ht="14.25" spans="1:13">
      <c r="A436" s="13">
        <v>44801</v>
      </c>
      <c r="B436" s="14" t="s">
        <v>5773</v>
      </c>
      <c r="C436" s="14" t="s">
        <v>5882</v>
      </c>
      <c r="D436" s="14" t="s">
        <v>5883</v>
      </c>
      <c r="E436" s="15">
        <v>44765</v>
      </c>
      <c r="F436" s="14">
        <v>2980</v>
      </c>
      <c r="G436" s="16" t="s">
        <v>10557</v>
      </c>
      <c r="H436" s="3">
        <v>2980</v>
      </c>
      <c r="I436" s="19">
        <f>IFERROR(INDEX([3]流水汇总表!B:G,MATCH(G436,[3]流水汇总表!G:G,0),1),"")</f>
        <v>44799</v>
      </c>
      <c r="J436" s="5" t="str">
        <f>IF(G436="","",IF(SUMIFS(H:H,G:G,G436)=SUMIFS([3]流水汇总表!D:D,[3]流水汇总表!G:G,G436),"通过","不通过"))</f>
        <v>通过</v>
      </c>
      <c r="K436" s="20" t="str">
        <f ca="1" t="shared" si="12"/>
        <v>已还款</v>
      </c>
      <c r="L436" s="3">
        <f>VLOOKUP(C436,网约车!D:Q,14,0)</f>
        <v>2660</v>
      </c>
      <c r="M436" s="3">
        <f t="shared" si="13"/>
        <v>320</v>
      </c>
    </row>
    <row r="437" ht="14.25" spans="1:13">
      <c r="A437" s="13">
        <v>44801</v>
      </c>
      <c r="B437" s="14" t="s">
        <v>5773</v>
      </c>
      <c r="C437" s="14" t="s">
        <v>5892</v>
      </c>
      <c r="D437" s="14" t="s">
        <v>5893</v>
      </c>
      <c r="E437" s="15">
        <v>44765</v>
      </c>
      <c r="F437" s="14">
        <v>2980</v>
      </c>
      <c r="G437" s="16" t="s">
        <v>10557</v>
      </c>
      <c r="H437" s="3">
        <v>2980</v>
      </c>
      <c r="I437" s="19">
        <f>IFERROR(INDEX([3]流水汇总表!B:G,MATCH(G437,[3]流水汇总表!G:G,0),1),"")</f>
        <v>44799</v>
      </c>
      <c r="J437" s="5" t="str">
        <f>IF(G437="","",IF(SUMIFS(H:H,G:G,G437)=SUMIFS([3]流水汇总表!D:D,[3]流水汇总表!G:G,G437),"通过","不通过"))</f>
        <v>通过</v>
      </c>
      <c r="K437" s="20" t="str">
        <f ca="1" t="shared" si="12"/>
        <v>已还款</v>
      </c>
      <c r="L437" s="3">
        <f>VLOOKUP(C437,网约车!D:Q,14,0)</f>
        <v>2660</v>
      </c>
      <c r="M437" s="3">
        <f t="shared" si="13"/>
        <v>320</v>
      </c>
    </row>
    <row r="438" ht="14.25" spans="1:13">
      <c r="A438" s="13">
        <v>44801</v>
      </c>
      <c r="B438" s="14" t="s">
        <v>5773</v>
      </c>
      <c r="C438" s="14" t="s">
        <v>5898</v>
      </c>
      <c r="D438" s="14" t="s">
        <v>5899</v>
      </c>
      <c r="E438" s="15">
        <v>44765</v>
      </c>
      <c r="F438" s="14">
        <v>2980</v>
      </c>
      <c r="G438" s="16" t="s">
        <v>10557</v>
      </c>
      <c r="H438" s="3">
        <v>2980</v>
      </c>
      <c r="I438" s="19">
        <f>IFERROR(INDEX([3]流水汇总表!B:G,MATCH(G438,[3]流水汇总表!G:G,0),1),"")</f>
        <v>44799</v>
      </c>
      <c r="J438" s="5" t="str">
        <f>IF(G438="","",IF(SUMIFS(H:H,G:G,G438)=SUMIFS([3]流水汇总表!D:D,[3]流水汇总表!G:G,G438),"通过","不通过"))</f>
        <v>通过</v>
      </c>
      <c r="K438" s="20" t="str">
        <f ca="1" t="shared" si="12"/>
        <v>已还款</v>
      </c>
      <c r="L438" s="3">
        <f>VLOOKUP(C438,网约车!D:Q,14,0)</f>
        <v>2660</v>
      </c>
      <c r="M438" s="3">
        <f t="shared" si="13"/>
        <v>320</v>
      </c>
    </row>
    <row r="439" ht="14.25" spans="1:13">
      <c r="A439" s="13">
        <v>44801</v>
      </c>
      <c r="B439" s="14" t="s">
        <v>5773</v>
      </c>
      <c r="C439" s="14" t="s">
        <v>5902</v>
      </c>
      <c r="D439" s="14" t="s">
        <v>5903</v>
      </c>
      <c r="E439" s="15">
        <v>44765</v>
      </c>
      <c r="F439" s="14">
        <v>2980</v>
      </c>
      <c r="G439" s="16" t="s">
        <v>10557</v>
      </c>
      <c r="H439" s="3">
        <v>2980</v>
      </c>
      <c r="I439" s="19">
        <f>IFERROR(INDEX([3]流水汇总表!B:G,MATCH(G439,[3]流水汇总表!G:G,0),1),"")</f>
        <v>44799</v>
      </c>
      <c r="J439" s="5" t="str">
        <f>IF(G439="","",IF(SUMIFS(H:H,G:G,G439)=SUMIFS([3]流水汇总表!D:D,[3]流水汇总表!G:G,G439),"通过","不通过"))</f>
        <v>通过</v>
      </c>
      <c r="K439" s="20" t="str">
        <f ca="1" t="shared" si="12"/>
        <v>已还款</v>
      </c>
      <c r="L439" s="3">
        <f>VLOOKUP(C439,网约车!D:Q,14,0)</f>
        <v>2660</v>
      </c>
      <c r="M439" s="3">
        <f t="shared" si="13"/>
        <v>320</v>
      </c>
    </row>
    <row r="440" ht="14.25" spans="1:13">
      <c r="A440" s="13">
        <v>44801</v>
      </c>
      <c r="B440" s="14" t="s">
        <v>5773</v>
      </c>
      <c r="C440" s="14" t="s">
        <v>5910</v>
      </c>
      <c r="D440" s="14" t="s">
        <v>5911</v>
      </c>
      <c r="E440" s="15">
        <v>44765</v>
      </c>
      <c r="F440" s="14">
        <v>2980</v>
      </c>
      <c r="G440" s="16" t="s">
        <v>10557</v>
      </c>
      <c r="H440" s="3">
        <v>2980</v>
      </c>
      <c r="I440" s="19">
        <f>IFERROR(INDEX([3]流水汇总表!B:G,MATCH(G440,[3]流水汇总表!G:G,0),1),"")</f>
        <v>44799</v>
      </c>
      <c r="J440" s="5" t="str">
        <f>IF(G440="","",IF(SUMIFS(H:H,G:G,G440)=SUMIFS([3]流水汇总表!D:D,[3]流水汇总表!G:G,G440),"通过","不通过"))</f>
        <v>通过</v>
      </c>
      <c r="K440" s="20" t="str">
        <f ca="1" t="shared" si="12"/>
        <v>已还款</v>
      </c>
      <c r="L440" s="3">
        <f>VLOOKUP(C440,网约车!D:Q,14,0)</f>
        <v>2660</v>
      </c>
      <c r="M440" s="3">
        <f t="shared" si="13"/>
        <v>320</v>
      </c>
    </row>
    <row r="441" ht="14.25" spans="1:13">
      <c r="A441" s="13">
        <v>44801</v>
      </c>
      <c r="B441" s="14" t="s">
        <v>5773</v>
      </c>
      <c r="C441" s="14" t="s">
        <v>5920</v>
      </c>
      <c r="D441" s="14" t="s">
        <v>5921</v>
      </c>
      <c r="E441" s="15">
        <v>44765</v>
      </c>
      <c r="F441" s="14">
        <v>2980</v>
      </c>
      <c r="G441" s="16" t="s">
        <v>10557</v>
      </c>
      <c r="H441" s="3">
        <v>2980</v>
      </c>
      <c r="I441" s="19">
        <f>IFERROR(INDEX([3]流水汇总表!B:G,MATCH(G441,[3]流水汇总表!G:G,0),1),"")</f>
        <v>44799</v>
      </c>
      <c r="J441" s="5" t="str">
        <f>IF(G441="","",IF(SUMIFS(H:H,G:G,G441)=SUMIFS([3]流水汇总表!D:D,[3]流水汇总表!G:G,G441),"通过","不通过"))</f>
        <v>通过</v>
      </c>
      <c r="K441" s="20" t="str">
        <f ca="1" t="shared" si="12"/>
        <v>已还款</v>
      </c>
      <c r="L441" s="3">
        <f>VLOOKUP(C441,网约车!D:Q,14,0)</f>
        <v>2660</v>
      </c>
      <c r="M441" s="3">
        <f t="shared" si="13"/>
        <v>320</v>
      </c>
    </row>
    <row r="442" ht="14.25" spans="1:13">
      <c r="A442" s="13">
        <v>44801</v>
      </c>
      <c r="B442" s="14" t="s">
        <v>5773</v>
      </c>
      <c r="C442" s="14" t="s">
        <v>5932</v>
      </c>
      <c r="D442" s="14" t="s">
        <v>5933</v>
      </c>
      <c r="E442" s="15">
        <v>44765</v>
      </c>
      <c r="F442" s="14">
        <v>2980</v>
      </c>
      <c r="G442" s="16" t="s">
        <v>10557</v>
      </c>
      <c r="H442" s="3">
        <v>2980</v>
      </c>
      <c r="I442" s="19">
        <f>IFERROR(INDEX([3]流水汇总表!B:G,MATCH(G442,[3]流水汇总表!G:G,0),1),"")</f>
        <v>44799</v>
      </c>
      <c r="J442" s="5" t="str">
        <f>IF(G442="","",IF(SUMIFS(H:H,G:G,G442)=SUMIFS([3]流水汇总表!D:D,[3]流水汇总表!G:G,G442),"通过","不通过"))</f>
        <v>通过</v>
      </c>
      <c r="K442" s="20" t="str">
        <f ca="1" t="shared" si="12"/>
        <v>已还款</v>
      </c>
      <c r="L442" s="3">
        <f>VLOOKUP(C442,网约车!D:Q,14,0)</f>
        <v>2660</v>
      </c>
      <c r="M442" s="3">
        <f t="shared" si="13"/>
        <v>320</v>
      </c>
    </row>
    <row r="443" ht="14.25" spans="1:13">
      <c r="A443" s="13">
        <v>44801</v>
      </c>
      <c r="B443" s="14" t="s">
        <v>5773</v>
      </c>
      <c r="C443" s="14" t="s">
        <v>5938</v>
      </c>
      <c r="D443" s="14" t="s">
        <v>5939</v>
      </c>
      <c r="E443" s="15">
        <v>44765</v>
      </c>
      <c r="F443" s="14">
        <v>2980</v>
      </c>
      <c r="G443" s="16" t="s">
        <v>10557</v>
      </c>
      <c r="H443" s="3">
        <v>2980</v>
      </c>
      <c r="I443" s="19">
        <f>IFERROR(INDEX([3]流水汇总表!B:G,MATCH(G443,[3]流水汇总表!G:G,0),1),"")</f>
        <v>44799</v>
      </c>
      <c r="J443" s="5" t="str">
        <f>IF(G443="","",IF(SUMIFS(H:H,G:G,G443)=SUMIFS([3]流水汇总表!D:D,[3]流水汇总表!G:G,G443),"通过","不通过"))</f>
        <v>通过</v>
      </c>
      <c r="K443" s="20" t="str">
        <f ca="1" t="shared" si="12"/>
        <v>已还款</v>
      </c>
      <c r="L443" s="3">
        <f>VLOOKUP(C443,网约车!D:Q,14,0)</f>
        <v>2660</v>
      </c>
      <c r="M443" s="3">
        <f t="shared" si="13"/>
        <v>320</v>
      </c>
    </row>
    <row r="444" ht="14.25" spans="1:13">
      <c r="A444" s="13">
        <v>44801</v>
      </c>
      <c r="B444" s="14" t="s">
        <v>5773</v>
      </c>
      <c r="C444" s="14" t="s">
        <v>5984</v>
      </c>
      <c r="D444" s="14" t="s">
        <v>5985</v>
      </c>
      <c r="E444" s="15">
        <v>44765</v>
      </c>
      <c r="F444" s="14">
        <v>2980</v>
      </c>
      <c r="G444" s="16" t="s">
        <v>10557</v>
      </c>
      <c r="H444" s="3">
        <v>2980</v>
      </c>
      <c r="I444" s="19">
        <f>IFERROR(INDEX([3]流水汇总表!B:G,MATCH(G444,[3]流水汇总表!G:G,0),1),"")</f>
        <v>44799</v>
      </c>
      <c r="J444" s="5" t="str">
        <f>IF(G444="","",IF(SUMIFS(H:H,G:G,G444)=SUMIFS([3]流水汇总表!D:D,[3]流水汇总表!G:G,G444),"通过","不通过"))</f>
        <v>通过</v>
      </c>
      <c r="K444" s="20" t="str">
        <f ca="1" t="shared" si="12"/>
        <v>已还款</v>
      </c>
      <c r="L444" s="3">
        <f>VLOOKUP(C444,网约车!D:Q,14,0)</f>
        <v>2660</v>
      </c>
      <c r="M444" s="3">
        <f t="shared" si="13"/>
        <v>320</v>
      </c>
    </row>
    <row r="445" ht="14.25" spans="1:13">
      <c r="A445" s="13">
        <v>44801</v>
      </c>
      <c r="B445" s="14" t="s">
        <v>5773</v>
      </c>
      <c r="C445" s="14" t="s">
        <v>5994</v>
      </c>
      <c r="D445" s="14" t="s">
        <v>5995</v>
      </c>
      <c r="E445" s="15">
        <v>44765</v>
      </c>
      <c r="F445" s="14">
        <v>2980</v>
      </c>
      <c r="G445" s="16" t="s">
        <v>10557</v>
      </c>
      <c r="H445" s="3">
        <v>2980</v>
      </c>
      <c r="I445" s="19">
        <f>IFERROR(INDEX([3]流水汇总表!B:G,MATCH(G445,[3]流水汇总表!G:G,0),1),"")</f>
        <v>44799</v>
      </c>
      <c r="J445" s="5" t="str">
        <f>IF(G445="","",IF(SUMIFS(H:H,G:G,G445)=SUMIFS([3]流水汇总表!D:D,[3]流水汇总表!G:G,G445),"通过","不通过"))</f>
        <v>通过</v>
      </c>
      <c r="K445" s="20" t="str">
        <f ca="1" t="shared" si="12"/>
        <v>已还款</v>
      </c>
      <c r="L445" s="3">
        <f>VLOOKUP(C445,网约车!D:Q,14,0)</f>
        <v>2660</v>
      </c>
      <c r="M445" s="3">
        <f t="shared" si="13"/>
        <v>320</v>
      </c>
    </row>
    <row r="446" ht="14.25" spans="1:13">
      <c r="A446" s="13">
        <v>44801</v>
      </c>
      <c r="B446" s="14" t="s">
        <v>5773</v>
      </c>
      <c r="C446" s="14" t="s">
        <v>6004</v>
      </c>
      <c r="D446" s="14" t="s">
        <v>6005</v>
      </c>
      <c r="E446" s="15">
        <v>44765</v>
      </c>
      <c r="F446" s="14">
        <v>2980</v>
      </c>
      <c r="G446" s="16" t="s">
        <v>10557</v>
      </c>
      <c r="H446" s="3">
        <v>2980</v>
      </c>
      <c r="I446" s="19">
        <f>IFERROR(INDEX([3]流水汇总表!B:G,MATCH(G446,[3]流水汇总表!G:G,0),1),"")</f>
        <v>44799</v>
      </c>
      <c r="J446" s="5" t="str">
        <f>IF(G446="","",IF(SUMIFS(H:H,G:G,G446)=SUMIFS([3]流水汇总表!D:D,[3]流水汇总表!G:G,G446),"通过","不通过"))</f>
        <v>通过</v>
      </c>
      <c r="K446" s="20" t="str">
        <f ca="1" t="shared" si="12"/>
        <v>已还款</v>
      </c>
      <c r="L446" s="3">
        <f>VLOOKUP(C446,网约车!D:Q,14,0)</f>
        <v>2660</v>
      </c>
      <c r="M446" s="3">
        <f t="shared" si="13"/>
        <v>320</v>
      </c>
    </row>
    <row r="447" ht="14.25" spans="1:13">
      <c r="A447" s="13">
        <v>44801</v>
      </c>
      <c r="B447" s="14" t="s">
        <v>5773</v>
      </c>
      <c r="C447" s="14" t="s">
        <v>6014</v>
      </c>
      <c r="D447" s="14" t="s">
        <v>6015</v>
      </c>
      <c r="E447" s="15">
        <v>44765</v>
      </c>
      <c r="F447" s="14">
        <v>2980</v>
      </c>
      <c r="G447" s="16" t="s">
        <v>10557</v>
      </c>
      <c r="H447" s="3">
        <v>2980</v>
      </c>
      <c r="I447" s="19">
        <f>IFERROR(INDEX([3]流水汇总表!B:G,MATCH(G447,[3]流水汇总表!G:G,0),1),"")</f>
        <v>44799</v>
      </c>
      <c r="J447" s="5" t="str">
        <f>IF(G447="","",IF(SUMIFS(H:H,G:G,G447)=SUMIFS([3]流水汇总表!D:D,[3]流水汇总表!G:G,G447),"通过","不通过"))</f>
        <v>通过</v>
      </c>
      <c r="K447" s="20" t="str">
        <f ca="1" t="shared" si="12"/>
        <v>已还款</v>
      </c>
      <c r="L447" s="3">
        <f>VLOOKUP(C447,网约车!D:Q,14,0)</f>
        <v>2660</v>
      </c>
      <c r="M447" s="3">
        <f t="shared" si="13"/>
        <v>320</v>
      </c>
    </row>
    <row r="448" ht="14.25" spans="1:13">
      <c r="A448" s="13">
        <v>44801</v>
      </c>
      <c r="B448" s="14" t="s">
        <v>5773</v>
      </c>
      <c r="C448" s="14" t="s">
        <v>5780</v>
      </c>
      <c r="D448" s="14" t="s">
        <v>5781</v>
      </c>
      <c r="E448" s="15">
        <v>44765</v>
      </c>
      <c r="F448" s="14">
        <v>2980</v>
      </c>
      <c r="G448" s="16" t="s">
        <v>10557</v>
      </c>
      <c r="H448" s="3">
        <v>2980</v>
      </c>
      <c r="I448" s="19">
        <f>IFERROR(INDEX([3]流水汇总表!B:G,MATCH(G448,[3]流水汇总表!G:G,0),1),"")</f>
        <v>44799</v>
      </c>
      <c r="J448" s="5" t="str">
        <f>IF(G448="","",IF(SUMIFS(H:H,G:G,G448)=SUMIFS([3]流水汇总表!D:D,[3]流水汇总表!G:G,G448),"通过","不通过"))</f>
        <v>通过</v>
      </c>
      <c r="K448" s="20" t="str">
        <f ca="1" t="shared" si="12"/>
        <v>已还款</v>
      </c>
      <c r="L448" s="3">
        <f>VLOOKUP(C448,网约车!D:Q,14,0)</f>
        <v>2660</v>
      </c>
      <c r="M448" s="3">
        <f t="shared" si="13"/>
        <v>320</v>
      </c>
    </row>
    <row r="449" ht="14.25" spans="1:13">
      <c r="A449" s="13">
        <v>44801</v>
      </c>
      <c r="B449" s="14" t="s">
        <v>5773</v>
      </c>
      <c r="C449" s="14" t="s">
        <v>5782</v>
      </c>
      <c r="D449" s="14" t="s">
        <v>5783</v>
      </c>
      <c r="E449" s="15">
        <v>44765</v>
      </c>
      <c r="F449" s="14">
        <v>2980</v>
      </c>
      <c r="G449" s="16" t="s">
        <v>10557</v>
      </c>
      <c r="H449" s="3">
        <v>2980</v>
      </c>
      <c r="I449" s="19">
        <f>IFERROR(INDEX([3]流水汇总表!B:G,MATCH(G449,[3]流水汇总表!G:G,0),1),"")</f>
        <v>44799</v>
      </c>
      <c r="J449" s="5" t="str">
        <f>IF(G449="","",IF(SUMIFS(H:H,G:G,G449)=SUMIFS([3]流水汇总表!D:D,[3]流水汇总表!G:G,G449),"通过","不通过"))</f>
        <v>通过</v>
      </c>
      <c r="K449" s="20" t="str">
        <f ca="1" t="shared" si="12"/>
        <v>已还款</v>
      </c>
      <c r="L449" s="3">
        <f>VLOOKUP(C449,网约车!D:Q,14,0)</f>
        <v>2660</v>
      </c>
      <c r="M449" s="3">
        <f t="shared" si="13"/>
        <v>320</v>
      </c>
    </row>
    <row r="450" ht="14.25" spans="1:13">
      <c r="A450" s="13">
        <v>44801</v>
      </c>
      <c r="B450" s="14" t="s">
        <v>5773</v>
      </c>
      <c r="C450" s="14" t="s">
        <v>5789</v>
      </c>
      <c r="D450" s="14" t="s">
        <v>5790</v>
      </c>
      <c r="E450" s="15">
        <v>44765</v>
      </c>
      <c r="F450" s="14">
        <v>2980</v>
      </c>
      <c r="G450" s="16" t="s">
        <v>10557</v>
      </c>
      <c r="H450" s="3">
        <v>2980</v>
      </c>
      <c r="I450" s="19">
        <f>IFERROR(INDEX([3]流水汇总表!B:G,MATCH(G450,[3]流水汇总表!G:G,0),1),"")</f>
        <v>44799</v>
      </c>
      <c r="J450" s="5" t="str">
        <f>IF(G450="","",IF(SUMIFS(H:H,G:G,G450)=SUMIFS([3]流水汇总表!D:D,[3]流水汇总表!G:G,G450),"通过","不通过"))</f>
        <v>通过</v>
      </c>
      <c r="K450" s="20" t="str">
        <f ca="1" t="shared" ref="K450:K513" si="14">IF(AND(I450&lt;=A450),"已还款",IF(AND(TODAY()&gt;=A450,I450=""),"已逾期",IF(AND(TODAY()&gt;A450,I450&gt;A450),"逾期已还款",IF(AND(TODAY()&lt;A450),"即将到期",""))))</f>
        <v>已还款</v>
      </c>
      <c r="L450" s="3">
        <f>VLOOKUP(C450,网约车!D:Q,14,0)</f>
        <v>2660</v>
      </c>
      <c r="M450" s="3">
        <f t="shared" si="13"/>
        <v>320</v>
      </c>
    </row>
    <row r="451" ht="14.25" spans="1:13">
      <c r="A451" s="13">
        <v>44801</v>
      </c>
      <c r="B451" s="14" t="s">
        <v>5773</v>
      </c>
      <c r="C451" s="14" t="s">
        <v>5803</v>
      </c>
      <c r="D451" s="14" t="s">
        <v>5804</v>
      </c>
      <c r="E451" s="15">
        <v>44765</v>
      </c>
      <c r="F451" s="14">
        <v>2980</v>
      </c>
      <c r="G451" s="16" t="s">
        <v>10557</v>
      </c>
      <c r="H451" s="3">
        <v>2980</v>
      </c>
      <c r="I451" s="19">
        <f>IFERROR(INDEX([3]流水汇总表!B:G,MATCH(G451,[3]流水汇总表!G:G,0),1),"")</f>
        <v>44799</v>
      </c>
      <c r="J451" s="5" t="str">
        <f>IF(G451="","",IF(SUMIFS(H:H,G:G,G451)=SUMIFS([3]流水汇总表!D:D,[3]流水汇总表!G:G,G451),"通过","不通过"))</f>
        <v>通过</v>
      </c>
      <c r="K451" s="20" t="str">
        <f ca="1" t="shared" si="14"/>
        <v>已还款</v>
      </c>
      <c r="L451" s="3">
        <f>VLOOKUP(C451,网约车!D:Q,14,0)</f>
        <v>2660</v>
      </c>
      <c r="M451" s="3">
        <f t="shared" ref="M451:M514" si="15">H451-L451</f>
        <v>320</v>
      </c>
    </row>
    <row r="452" ht="14.25" spans="1:13">
      <c r="A452" s="13">
        <v>44801</v>
      </c>
      <c r="B452" s="14" t="s">
        <v>5773</v>
      </c>
      <c r="C452" s="14" t="s">
        <v>5821</v>
      </c>
      <c r="D452" s="14" t="s">
        <v>5822</v>
      </c>
      <c r="E452" s="15">
        <v>44765</v>
      </c>
      <c r="F452" s="14">
        <v>2980</v>
      </c>
      <c r="G452" s="16" t="s">
        <v>10557</v>
      </c>
      <c r="H452" s="3">
        <v>2980</v>
      </c>
      <c r="I452" s="19">
        <f>IFERROR(INDEX([3]流水汇总表!B:G,MATCH(G452,[3]流水汇总表!G:G,0),1),"")</f>
        <v>44799</v>
      </c>
      <c r="J452" s="5" t="str">
        <f>IF(G452="","",IF(SUMIFS(H:H,G:G,G452)=SUMIFS([3]流水汇总表!D:D,[3]流水汇总表!G:G,G452),"通过","不通过"))</f>
        <v>通过</v>
      </c>
      <c r="K452" s="20" t="str">
        <f ca="1" t="shared" si="14"/>
        <v>已还款</v>
      </c>
      <c r="L452" s="3">
        <f>VLOOKUP(C452,网约车!D:Q,14,0)</f>
        <v>2660</v>
      </c>
      <c r="M452" s="3">
        <f t="shared" si="15"/>
        <v>320</v>
      </c>
    </row>
    <row r="453" ht="14.25" spans="1:13">
      <c r="A453" s="13">
        <v>44801</v>
      </c>
      <c r="B453" s="14" t="s">
        <v>5773</v>
      </c>
      <c r="C453" s="14" t="s">
        <v>5829</v>
      </c>
      <c r="D453" s="14" t="s">
        <v>5830</v>
      </c>
      <c r="E453" s="15">
        <v>44765</v>
      </c>
      <c r="F453" s="14">
        <v>2980</v>
      </c>
      <c r="G453" s="16" t="s">
        <v>10557</v>
      </c>
      <c r="H453" s="3">
        <v>2980</v>
      </c>
      <c r="I453" s="19">
        <f>IFERROR(INDEX([3]流水汇总表!B:G,MATCH(G453,[3]流水汇总表!G:G,0),1),"")</f>
        <v>44799</v>
      </c>
      <c r="J453" s="5" t="str">
        <f>IF(G453="","",IF(SUMIFS(H:H,G:G,G453)=SUMIFS([3]流水汇总表!D:D,[3]流水汇总表!G:G,G453),"通过","不通过"))</f>
        <v>通过</v>
      </c>
      <c r="K453" s="20" t="str">
        <f ca="1" t="shared" si="14"/>
        <v>已还款</v>
      </c>
      <c r="L453" s="3">
        <f>VLOOKUP(C453,网约车!D:Q,14,0)</f>
        <v>2660</v>
      </c>
      <c r="M453" s="3">
        <f t="shared" si="15"/>
        <v>320</v>
      </c>
    </row>
    <row r="454" ht="14.25" spans="1:13">
      <c r="A454" s="13">
        <v>44801</v>
      </c>
      <c r="B454" s="14" t="s">
        <v>5773</v>
      </c>
      <c r="C454" s="14" t="s">
        <v>5833</v>
      </c>
      <c r="D454" s="14" t="s">
        <v>5834</v>
      </c>
      <c r="E454" s="15">
        <v>44765</v>
      </c>
      <c r="F454" s="14">
        <v>2980</v>
      </c>
      <c r="G454" s="16" t="s">
        <v>10557</v>
      </c>
      <c r="H454" s="3">
        <v>2980</v>
      </c>
      <c r="I454" s="19">
        <f>IFERROR(INDEX([3]流水汇总表!B:G,MATCH(G454,[3]流水汇总表!G:G,0),1),"")</f>
        <v>44799</v>
      </c>
      <c r="J454" s="5" t="str">
        <f>IF(G454="","",IF(SUMIFS(H:H,G:G,G454)=SUMIFS([3]流水汇总表!D:D,[3]流水汇总表!G:G,G454),"通过","不通过"))</f>
        <v>通过</v>
      </c>
      <c r="K454" s="20" t="str">
        <f ca="1" t="shared" si="14"/>
        <v>已还款</v>
      </c>
      <c r="L454" s="3">
        <f>VLOOKUP(C454,网约车!D:Q,14,0)</f>
        <v>2660</v>
      </c>
      <c r="M454" s="3">
        <f t="shared" si="15"/>
        <v>320</v>
      </c>
    </row>
    <row r="455" ht="14.25" spans="1:13">
      <c r="A455" s="13">
        <v>44801</v>
      </c>
      <c r="B455" s="14" t="s">
        <v>5773</v>
      </c>
      <c r="C455" s="14" t="s">
        <v>5850</v>
      </c>
      <c r="D455" s="14" t="s">
        <v>5851</v>
      </c>
      <c r="E455" s="15">
        <v>44765</v>
      </c>
      <c r="F455" s="14">
        <v>2980</v>
      </c>
      <c r="G455" s="16" t="s">
        <v>10557</v>
      </c>
      <c r="H455" s="3">
        <v>2980</v>
      </c>
      <c r="I455" s="19">
        <f>IFERROR(INDEX([3]流水汇总表!B:G,MATCH(G455,[3]流水汇总表!G:G,0),1),"")</f>
        <v>44799</v>
      </c>
      <c r="J455" s="5" t="str">
        <f>IF(G455="","",IF(SUMIFS(H:H,G:G,G455)=SUMIFS([3]流水汇总表!D:D,[3]流水汇总表!G:G,G455),"通过","不通过"))</f>
        <v>通过</v>
      </c>
      <c r="K455" s="20" t="str">
        <f ca="1" t="shared" si="14"/>
        <v>已还款</v>
      </c>
      <c r="L455" s="3">
        <f>VLOOKUP(C455,网约车!D:Q,14,0)</f>
        <v>2660</v>
      </c>
      <c r="M455" s="3">
        <f t="shared" si="15"/>
        <v>320</v>
      </c>
    </row>
    <row r="456" ht="14.25" spans="1:13">
      <c r="A456" s="13">
        <v>44801</v>
      </c>
      <c r="B456" s="14" t="s">
        <v>5773</v>
      </c>
      <c r="C456" s="14" t="s">
        <v>5858</v>
      </c>
      <c r="D456" s="14" t="s">
        <v>5859</v>
      </c>
      <c r="E456" s="15">
        <v>44765</v>
      </c>
      <c r="F456" s="14">
        <v>2980</v>
      </c>
      <c r="G456" s="16" t="s">
        <v>10557</v>
      </c>
      <c r="H456" s="3">
        <v>2980</v>
      </c>
      <c r="I456" s="19">
        <f>IFERROR(INDEX([3]流水汇总表!B:G,MATCH(G456,[3]流水汇总表!G:G,0),1),"")</f>
        <v>44799</v>
      </c>
      <c r="J456" s="5" t="str">
        <f>IF(G456="","",IF(SUMIFS(H:H,G:G,G456)=SUMIFS([3]流水汇总表!D:D,[3]流水汇总表!G:G,G456),"通过","不通过"))</f>
        <v>通过</v>
      </c>
      <c r="K456" s="20" t="str">
        <f ca="1" t="shared" si="14"/>
        <v>已还款</v>
      </c>
      <c r="L456" s="3">
        <f>VLOOKUP(C456,网约车!D:Q,14,0)</f>
        <v>2660</v>
      </c>
      <c r="M456" s="3">
        <f t="shared" si="15"/>
        <v>320</v>
      </c>
    </row>
    <row r="457" ht="14.25" spans="1:13">
      <c r="A457" s="13">
        <v>44801</v>
      </c>
      <c r="B457" s="14" t="s">
        <v>5773</v>
      </c>
      <c r="C457" s="14" t="s">
        <v>5860</v>
      </c>
      <c r="D457" s="14" t="s">
        <v>5861</v>
      </c>
      <c r="E457" s="15">
        <v>44765</v>
      </c>
      <c r="F457" s="14">
        <v>2980</v>
      </c>
      <c r="G457" s="16" t="s">
        <v>10557</v>
      </c>
      <c r="H457" s="3">
        <v>2980</v>
      </c>
      <c r="I457" s="19">
        <f>IFERROR(INDEX([3]流水汇总表!B:G,MATCH(G457,[3]流水汇总表!G:G,0),1),"")</f>
        <v>44799</v>
      </c>
      <c r="J457" s="5" t="str">
        <f>IF(G457="","",IF(SUMIFS(H:H,G:G,G457)=SUMIFS([3]流水汇总表!D:D,[3]流水汇总表!G:G,G457),"通过","不通过"))</f>
        <v>通过</v>
      </c>
      <c r="K457" s="20" t="str">
        <f ca="1" t="shared" si="14"/>
        <v>已还款</v>
      </c>
      <c r="L457" s="3">
        <f>VLOOKUP(C457,网约车!D:Q,14,0)</f>
        <v>2660</v>
      </c>
      <c r="M457" s="3">
        <f t="shared" si="15"/>
        <v>320</v>
      </c>
    </row>
    <row r="458" ht="14.25" spans="1:13">
      <c r="A458" s="13">
        <v>44801</v>
      </c>
      <c r="B458" s="14" t="s">
        <v>5773</v>
      </c>
      <c r="C458" s="14" t="s">
        <v>5890</v>
      </c>
      <c r="D458" s="14" t="s">
        <v>5891</v>
      </c>
      <c r="E458" s="15">
        <v>44765</v>
      </c>
      <c r="F458" s="14">
        <v>2980</v>
      </c>
      <c r="G458" s="16" t="s">
        <v>10557</v>
      </c>
      <c r="H458" s="3">
        <v>2980</v>
      </c>
      <c r="I458" s="19">
        <f>IFERROR(INDEX([3]流水汇总表!B:G,MATCH(G458,[3]流水汇总表!G:G,0),1),"")</f>
        <v>44799</v>
      </c>
      <c r="J458" s="5" t="str">
        <f>IF(G458="","",IF(SUMIFS(H:H,G:G,G458)=SUMIFS([3]流水汇总表!D:D,[3]流水汇总表!G:G,G458),"通过","不通过"))</f>
        <v>通过</v>
      </c>
      <c r="K458" s="20" t="str">
        <f ca="1" t="shared" si="14"/>
        <v>已还款</v>
      </c>
      <c r="L458" s="3">
        <f>VLOOKUP(C458,网约车!D:Q,14,0)</f>
        <v>2660</v>
      </c>
      <c r="M458" s="3">
        <f t="shared" si="15"/>
        <v>320</v>
      </c>
    </row>
    <row r="459" ht="14.25" spans="1:13">
      <c r="A459" s="13">
        <v>44801</v>
      </c>
      <c r="B459" s="14" t="s">
        <v>5773</v>
      </c>
      <c r="C459" s="14" t="s">
        <v>5908</v>
      </c>
      <c r="D459" s="14" t="s">
        <v>5909</v>
      </c>
      <c r="E459" s="15">
        <v>44765</v>
      </c>
      <c r="F459" s="14">
        <v>2980</v>
      </c>
      <c r="G459" s="16" t="s">
        <v>10557</v>
      </c>
      <c r="H459" s="3">
        <v>2980</v>
      </c>
      <c r="I459" s="19">
        <f>IFERROR(INDEX([3]流水汇总表!B:G,MATCH(G459,[3]流水汇总表!G:G,0),1),"")</f>
        <v>44799</v>
      </c>
      <c r="J459" s="5" t="str">
        <f>IF(G459="","",IF(SUMIFS(H:H,G:G,G459)=SUMIFS([3]流水汇总表!D:D,[3]流水汇总表!G:G,G459),"通过","不通过"))</f>
        <v>通过</v>
      </c>
      <c r="K459" s="20" t="str">
        <f ca="1" t="shared" si="14"/>
        <v>已还款</v>
      </c>
      <c r="L459" s="3">
        <f>VLOOKUP(C459,网约车!D:Q,14,0)</f>
        <v>2660</v>
      </c>
      <c r="M459" s="3">
        <f t="shared" si="15"/>
        <v>320</v>
      </c>
    </row>
    <row r="460" ht="14.25" spans="1:13">
      <c r="A460" s="13">
        <v>44801</v>
      </c>
      <c r="B460" s="14" t="s">
        <v>5773</v>
      </c>
      <c r="C460" s="14" t="s">
        <v>5912</v>
      </c>
      <c r="D460" s="14" t="s">
        <v>5913</v>
      </c>
      <c r="E460" s="15">
        <v>44765</v>
      </c>
      <c r="F460" s="14">
        <v>2980</v>
      </c>
      <c r="G460" s="16" t="s">
        <v>10557</v>
      </c>
      <c r="H460" s="3">
        <v>2980</v>
      </c>
      <c r="I460" s="19">
        <f>IFERROR(INDEX([3]流水汇总表!B:G,MATCH(G460,[3]流水汇总表!G:G,0),1),"")</f>
        <v>44799</v>
      </c>
      <c r="J460" s="5" t="str">
        <f>IF(G460="","",IF(SUMIFS(H:H,G:G,G460)=SUMIFS([3]流水汇总表!D:D,[3]流水汇总表!G:G,G460),"通过","不通过"))</f>
        <v>通过</v>
      </c>
      <c r="K460" s="20" t="str">
        <f ca="1" t="shared" si="14"/>
        <v>已还款</v>
      </c>
      <c r="L460" s="3">
        <f>VLOOKUP(C460,网约车!D:Q,14,0)</f>
        <v>2660</v>
      </c>
      <c r="M460" s="3">
        <f t="shared" si="15"/>
        <v>320</v>
      </c>
    </row>
    <row r="461" ht="14.25" spans="1:13">
      <c r="A461" s="13">
        <v>44801</v>
      </c>
      <c r="B461" s="14" t="s">
        <v>5773</v>
      </c>
      <c r="C461" s="14" t="s">
        <v>5914</v>
      </c>
      <c r="D461" s="14" t="s">
        <v>5915</v>
      </c>
      <c r="E461" s="15">
        <v>44765</v>
      </c>
      <c r="F461" s="14">
        <v>2980</v>
      </c>
      <c r="G461" s="16" t="s">
        <v>10557</v>
      </c>
      <c r="H461" s="3">
        <v>2980</v>
      </c>
      <c r="I461" s="19">
        <f>IFERROR(INDEX([3]流水汇总表!B:G,MATCH(G461,[3]流水汇总表!G:G,0),1),"")</f>
        <v>44799</v>
      </c>
      <c r="J461" s="5" t="str">
        <f>IF(G461="","",IF(SUMIFS(H:H,G:G,G461)=SUMIFS([3]流水汇总表!D:D,[3]流水汇总表!G:G,G461),"通过","不通过"))</f>
        <v>通过</v>
      </c>
      <c r="K461" s="20" t="str">
        <f ca="1" t="shared" si="14"/>
        <v>已还款</v>
      </c>
      <c r="L461" s="3">
        <f>VLOOKUP(C461,网约车!D:Q,14,0)</f>
        <v>2660</v>
      </c>
      <c r="M461" s="3">
        <f t="shared" si="15"/>
        <v>320</v>
      </c>
    </row>
    <row r="462" ht="14.25" spans="1:13">
      <c r="A462" s="13">
        <v>44801</v>
      </c>
      <c r="B462" s="14" t="s">
        <v>5773</v>
      </c>
      <c r="C462" s="14" t="s">
        <v>5916</v>
      </c>
      <c r="D462" s="14" t="s">
        <v>5917</v>
      </c>
      <c r="E462" s="15">
        <v>44765</v>
      </c>
      <c r="F462" s="14">
        <v>2980</v>
      </c>
      <c r="G462" s="16" t="s">
        <v>10557</v>
      </c>
      <c r="H462" s="3">
        <v>2980</v>
      </c>
      <c r="I462" s="19">
        <f>IFERROR(INDEX([3]流水汇总表!B:G,MATCH(G462,[3]流水汇总表!G:G,0),1),"")</f>
        <v>44799</v>
      </c>
      <c r="J462" s="5" t="str">
        <f>IF(G462="","",IF(SUMIFS(H:H,G:G,G462)=SUMIFS([3]流水汇总表!D:D,[3]流水汇总表!G:G,G462),"通过","不通过"))</f>
        <v>通过</v>
      </c>
      <c r="K462" s="20" t="str">
        <f ca="1" t="shared" si="14"/>
        <v>已还款</v>
      </c>
      <c r="L462" s="3">
        <f>VLOOKUP(C462,网约车!D:Q,14,0)</f>
        <v>2660</v>
      </c>
      <c r="M462" s="3">
        <f t="shared" si="15"/>
        <v>320</v>
      </c>
    </row>
    <row r="463" ht="14.25" spans="1:13">
      <c r="A463" s="13">
        <v>44801</v>
      </c>
      <c r="B463" s="14" t="s">
        <v>5773</v>
      </c>
      <c r="C463" s="14" t="s">
        <v>5924</v>
      </c>
      <c r="D463" s="14" t="s">
        <v>5925</v>
      </c>
      <c r="E463" s="15">
        <v>44765</v>
      </c>
      <c r="F463" s="14">
        <v>2980</v>
      </c>
      <c r="G463" s="16" t="s">
        <v>10557</v>
      </c>
      <c r="H463" s="3">
        <v>2980</v>
      </c>
      <c r="I463" s="19">
        <f>IFERROR(INDEX([3]流水汇总表!B:G,MATCH(G463,[3]流水汇总表!G:G,0),1),"")</f>
        <v>44799</v>
      </c>
      <c r="J463" s="5" t="str">
        <f>IF(G463="","",IF(SUMIFS(H:H,G:G,G463)=SUMIFS([3]流水汇总表!D:D,[3]流水汇总表!G:G,G463),"通过","不通过"))</f>
        <v>通过</v>
      </c>
      <c r="K463" s="20" t="str">
        <f ca="1" t="shared" si="14"/>
        <v>已还款</v>
      </c>
      <c r="L463" s="3">
        <f>VLOOKUP(C463,网约车!D:Q,14,0)</f>
        <v>2660</v>
      </c>
      <c r="M463" s="3">
        <f t="shared" si="15"/>
        <v>320</v>
      </c>
    </row>
    <row r="464" ht="14.25" spans="1:13">
      <c r="A464" s="13">
        <v>44801</v>
      </c>
      <c r="B464" s="14" t="s">
        <v>5773</v>
      </c>
      <c r="C464" s="14" t="s">
        <v>5926</v>
      </c>
      <c r="D464" s="14" t="s">
        <v>5927</v>
      </c>
      <c r="E464" s="15">
        <v>44765</v>
      </c>
      <c r="F464" s="14">
        <v>2980</v>
      </c>
      <c r="G464" s="16" t="s">
        <v>10557</v>
      </c>
      <c r="H464" s="3">
        <v>2980</v>
      </c>
      <c r="I464" s="19">
        <f>IFERROR(INDEX([3]流水汇总表!B:G,MATCH(G464,[3]流水汇总表!G:G,0),1),"")</f>
        <v>44799</v>
      </c>
      <c r="J464" s="5" t="str">
        <f>IF(G464="","",IF(SUMIFS(H:H,G:G,G464)=SUMIFS([3]流水汇总表!D:D,[3]流水汇总表!G:G,G464),"通过","不通过"))</f>
        <v>通过</v>
      </c>
      <c r="K464" s="20" t="str">
        <f ca="1" t="shared" si="14"/>
        <v>已还款</v>
      </c>
      <c r="L464" s="3">
        <f>VLOOKUP(C464,网约车!D:Q,14,0)</f>
        <v>2660</v>
      </c>
      <c r="M464" s="3">
        <f t="shared" si="15"/>
        <v>320</v>
      </c>
    </row>
    <row r="465" ht="14.25" spans="1:13">
      <c r="A465" s="13">
        <v>44801</v>
      </c>
      <c r="B465" s="14" t="s">
        <v>5773</v>
      </c>
      <c r="C465" s="14" t="s">
        <v>5928</v>
      </c>
      <c r="D465" s="14" t="s">
        <v>5929</v>
      </c>
      <c r="E465" s="15">
        <v>44765</v>
      </c>
      <c r="F465" s="14">
        <v>2980</v>
      </c>
      <c r="G465" s="16" t="s">
        <v>10557</v>
      </c>
      <c r="H465" s="3">
        <v>2980</v>
      </c>
      <c r="I465" s="19">
        <f>IFERROR(INDEX([3]流水汇总表!B:G,MATCH(G465,[3]流水汇总表!G:G,0),1),"")</f>
        <v>44799</v>
      </c>
      <c r="J465" s="5" t="str">
        <f>IF(G465="","",IF(SUMIFS(H:H,G:G,G465)=SUMIFS([3]流水汇总表!D:D,[3]流水汇总表!G:G,G465),"通过","不通过"))</f>
        <v>通过</v>
      </c>
      <c r="K465" s="20" t="str">
        <f ca="1" t="shared" si="14"/>
        <v>已还款</v>
      </c>
      <c r="L465" s="3">
        <f>VLOOKUP(C465,网约车!D:Q,14,0)</f>
        <v>2660</v>
      </c>
      <c r="M465" s="3">
        <f t="shared" si="15"/>
        <v>320</v>
      </c>
    </row>
    <row r="466" ht="14.25" spans="1:13">
      <c r="A466" s="13">
        <v>44801</v>
      </c>
      <c r="B466" s="14" t="s">
        <v>5773</v>
      </c>
      <c r="C466" s="14" t="s">
        <v>5936</v>
      </c>
      <c r="D466" s="14" t="s">
        <v>5937</v>
      </c>
      <c r="E466" s="15">
        <v>44765</v>
      </c>
      <c r="F466" s="14">
        <v>2980</v>
      </c>
      <c r="G466" s="16" t="s">
        <v>10557</v>
      </c>
      <c r="H466" s="3">
        <v>2980</v>
      </c>
      <c r="I466" s="19">
        <f>IFERROR(INDEX([3]流水汇总表!B:G,MATCH(G466,[3]流水汇总表!G:G,0),1),"")</f>
        <v>44799</v>
      </c>
      <c r="J466" s="5" t="str">
        <f>IF(G466="","",IF(SUMIFS(H:H,G:G,G466)=SUMIFS([3]流水汇总表!D:D,[3]流水汇总表!G:G,G466),"通过","不通过"))</f>
        <v>通过</v>
      </c>
      <c r="K466" s="20" t="str">
        <f ca="1" t="shared" si="14"/>
        <v>已还款</v>
      </c>
      <c r="L466" s="3">
        <f>VLOOKUP(C466,网约车!D:Q,14,0)</f>
        <v>2660</v>
      </c>
      <c r="M466" s="3">
        <f t="shared" si="15"/>
        <v>320</v>
      </c>
    </row>
    <row r="467" ht="14.25" spans="1:13">
      <c r="A467" s="13">
        <v>44801</v>
      </c>
      <c r="B467" s="14" t="s">
        <v>5773</v>
      </c>
      <c r="C467" s="14" t="s">
        <v>5942</v>
      </c>
      <c r="D467" s="14" t="s">
        <v>5943</v>
      </c>
      <c r="E467" s="15">
        <v>44765</v>
      </c>
      <c r="F467" s="14">
        <v>2980</v>
      </c>
      <c r="G467" s="16" t="s">
        <v>10557</v>
      </c>
      <c r="H467" s="3">
        <v>2980</v>
      </c>
      <c r="I467" s="19">
        <f>IFERROR(INDEX([3]流水汇总表!B:G,MATCH(G467,[3]流水汇总表!G:G,0),1),"")</f>
        <v>44799</v>
      </c>
      <c r="J467" s="5" t="str">
        <f>IF(G467="","",IF(SUMIFS(H:H,G:G,G467)=SUMIFS([3]流水汇总表!D:D,[3]流水汇总表!G:G,G467),"通过","不通过"))</f>
        <v>通过</v>
      </c>
      <c r="K467" s="20" t="str">
        <f ca="1" t="shared" si="14"/>
        <v>已还款</v>
      </c>
      <c r="L467" s="3">
        <f>VLOOKUP(C467,网约车!D:Q,14,0)</f>
        <v>2660</v>
      </c>
      <c r="M467" s="3">
        <f t="shared" si="15"/>
        <v>320</v>
      </c>
    </row>
    <row r="468" ht="14.25" spans="1:13">
      <c r="A468" s="13">
        <v>44801</v>
      </c>
      <c r="B468" s="14" t="s">
        <v>5773</v>
      </c>
      <c r="C468" s="14" t="s">
        <v>5946</v>
      </c>
      <c r="D468" s="14" t="s">
        <v>5947</v>
      </c>
      <c r="E468" s="15">
        <v>44765</v>
      </c>
      <c r="F468" s="14">
        <v>2980</v>
      </c>
      <c r="G468" s="16" t="s">
        <v>10557</v>
      </c>
      <c r="H468" s="3">
        <v>2980</v>
      </c>
      <c r="I468" s="19">
        <f>IFERROR(INDEX([3]流水汇总表!B:G,MATCH(G468,[3]流水汇总表!G:G,0),1),"")</f>
        <v>44799</v>
      </c>
      <c r="J468" s="5" t="str">
        <f>IF(G468="","",IF(SUMIFS(H:H,G:G,G468)=SUMIFS([3]流水汇总表!D:D,[3]流水汇总表!G:G,G468),"通过","不通过"))</f>
        <v>通过</v>
      </c>
      <c r="K468" s="20" t="str">
        <f ca="1" t="shared" si="14"/>
        <v>已还款</v>
      </c>
      <c r="L468" s="3">
        <f>VLOOKUP(C468,网约车!D:Q,14,0)</f>
        <v>2660</v>
      </c>
      <c r="M468" s="3">
        <f t="shared" si="15"/>
        <v>320</v>
      </c>
    </row>
    <row r="469" ht="14.25" spans="1:13">
      <c r="A469" s="13">
        <v>44801</v>
      </c>
      <c r="B469" s="14" t="s">
        <v>5773</v>
      </c>
      <c r="C469" s="14" t="s">
        <v>5952</v>
      </c>
      <c r="D469" s="14" t="s">
        <v>5953</v>
      </c>
      <c r="E469" s="15">
        <v>44765</v>
      </c>
      <c r="F469" s="14">
        <v>2980</v>
      </c>
      <c r="G469" s="16" t="s">
        <v>10557</v>
      </c>
      <c r="H469" s="3">
        <v>2980</v>
      </c>
      <c r="I469" s="19">
        <f>IFERROR(INDEX([3]流水汇总表!B:G,MATCH(G469,[3]流水汇总表!G:G,0),1),"")</f>
        <v>44799</v>
      </c>
      <c r="J469" s="5" t="str">
        <f>IF(G469="","",IF(SUMIFS(H:H,G:G,G469)=SUMIFS([3]流水汇总表!D:D,[3]流水汇总表!G:G,G469),"通过","不通过"))</f>
        <v>通过</v>
      </c>
      <c r="K469" s="20" t="str">
        <f ca="1" t="shared" si="14"/>
        <v>已还款</v>
      </c>
      <c r="L469" s="3">
        <f>VLOOKUP(C469,网约车!D:Q,14,0)</f>
        <v>2660</v>
      </c>
      <c r="M469" s="3">
        <f t="shared" si="15"/>
        <v>320</v>
      </c>
    </row>
    <row r="470" ht="14.25" spans="1:13">
      <c r="A470" s="13">
        <v>44801</v>
      </c>
      <c r="B470" s="14" t="s">
        <v>5773</v>
      </c>
      <c r="C470" s="14" t="s">
        <v>5960</v>
      </c>
      <c r="D470" s="14" t="s">
        <v>5961</v>
      </c>
      <c r="E470" s="15">
        <v>44765</v>
      </c>
      <c r="F470" s="14">
        <v>2980</v>
      </c>
      <c r="G470" s="16" t="s">
        <v>10557</v>
      </c>
      <c r="H470" s="3">
        <v>2980</v>
      </c>
      <c r="I470" s="19">
        <f>IFERROR(INDEX([3]流水汇总表!B:G,MATCH(G470,[3]流水汇总表!G:G,0),1),"")</f>
        <v>44799</v>
      </c>
      <c r="J470" s="5" t="str">
        <f>IF(G470="","",IF(SUMIFS(H:H,G:G,G470)=SUMIFS([3]流水汇总表!D:D,[3]流水汇总表!G:G,G470),"通过","不通过"))</f>
        <v>通过</v>
      </c>
      <c r="K470" s="20" t="str">
        <f ca="1" t="shared" si="14"/>
        <v>已还款</v>
      </c>
      <c r="L470" s="3">
        <f>VLOOKUP(C470,网约车!D:Q,14,0)</f>
        <v>2660</v>
      </c>
      <c r="M470" s="3">
        <f t="shared" si="15"/>
        <v>320</v>
      </c>
    </row>
    <row r="471" ht="14.25" spans="1:13">
      <c r="A471" s="13">
        <v>44801</v>
      </c>
      <c r="B471" s="14" t="s">
        <v>5773</v>
      </c>
      <c r="C471" s="14" t="s">
        <v>5962</v>
      </c>
      <c r="D471" s="14" t="s">
        <v>5963</v>
      </c>
      <c r="E471" s="15">
        <v>44765</v>
      </c>
      <c r="F471" s="14">
        <v>2980</v>
      </c>
      <c r="G471" s="16" t="s">
        <v>10557</v>
      </c>
      <c r="H471" s="3">
        <v>2980</v>
      </c>
      <c r="I471" s="19">
        <f>IFERROR(INDEX([3]流水汇总表!B:G,MATCH(G471,[3]流水汇总表!G:G,0),1),"")</f>
        <v>44799</v>
      </c>
      <c r="J471" s="5" t="str">
        <f>IF(G471="","",IF(SUMIFS(H:H,G:G,G471)=SUMIFS([3]流水汇总表!D:D,[3]流水汇总表!G:G,G471),"通过","不通过"))</f>
        <v>通过</v>
      </c>
      <c r="K471" s="20" t="str">
        <f ca="1" t="shared" si="14"/>
        <v>已还款</v>
      </c>
      <c r="L471" s="3">
        <f>VLOOKUP(C471,网约车!D:Q,14,0)</f>
        <v>2660</v>
      </c>
      <c r="M471" s="3">
        <f t="shared" si="15"/>
        <v>320</v>
      </c>
    </row>
    <row r="472" ht="14.25" spans="1:13">
      <c r="A472" s="13">
        <v>44801</v>
      </c>
      <c r="B472" s="14" t="s">
        <v>5773</v>
      </c>
      <c r="C472" s="14" t="s">
        <v>5988</v>
      </c>
      <c r="D472" s="14" t="s">
        <v>5989</v>
      </c>
      <c r="E472" s="15">
        <v>44765</v>
      </c>
      <c r="F472" s="14">
        <v>2980</v>
      </c>
      <c r="G472" s="16" t="s">
        <v>10557</v>
      </c>
      <c r="H472" s="3">
        <v>2980</v>
      </c>
      <c r="I472" s="19">
        <f>IFERROR(INDEX([3]流水汇总表!B:G,MATCH(G472,[3]流水汇总表!G:G,0),1),"")</f>
        <v>44799</v>
      </c>
      <c r="J472" s="5" t="str">
        <f>IF(G472="","",IF(SUMIFS(H:H,G:G,G472)=SUMIFS([3]流水汇总表!D:D,[3]流水汇总表!G:G,G472),"通过","不通过"))</f>
        <v>通过</v>
      </c>
      <c r="K472" s="20" t="str">
        <f ca="1" t="shared" si="14"/>
        <v>已还款</v>
      </c>
      <c r="L472" s="3">
        <f>VLOOKUP(C472,网约车!D:Q,14,0)</f>
        <v>2660</v>
      </c>
      <c r="M472" s="3">
        <f t="shared" si="15"/>
        <v>320</v>
      </c>
    </row>
    <row r="473" ht="14.25" spans="1:13">
      <c r="A473" s="13">
        <v>44801</v>
      </c>
      <c r="B473" s="14" t="s">
        <v>5773</v>
      </c>
      <c r="C473" s="14" t="s">
        <v>5998</v>
      </c>
      <c r="D473" s="14" t="s">
        <v>5999</v>
      </c>
      <c r="E473" s="15">
        <v>44765</v>
      </c>
      <c r="F473" s="14">
        <v>2980</v>
      </c>
      <c r="G473" s="16" t="s">
        <v>10557</v>
      </c>
      <c r="H473" s="3">
        <v>2980</v>
      </c>
      <c r="I473" s="19">
        <f>IFERROR(INDEX([3]流水汇总表!B:G,MATCH(G473,[3]流水汇总表!G:G,0),1),"")</f>
        <v>44799</v>
      </c>
      <c r="J473" s="5" t="str">
        <f>IF(G473="","",IF(SUMIFS(H:H,G:G,G473)=SUMIFS([3]流水汇总表!D:D,[3]流水汇总表!G:G,G473),"通过","不通过"))</f>
        <v>通过</v>
      </c>
      <c r="K473" s="20" t="str">
        <f ca="1" t="shared" si="14"/>
        <v>已还款</v>
      </c>
      <c r="L473" s="3">
        <f>VLOOKUP(C473,网约车!D:Q,14,0)</f>
        <v>2660</v>
      </c>
      <c r="M473" s="3">
        <f t="shared" si="15"/>
        <v>320</v>
      </c>
    </row>
    <row r="474" ht="14.25" spans="1:13">
      <c r="A474" s="13">
        <v>44801</v>
      </c>
      <c r="B474" s="14" t="s">
        <v>5773</v>
      </c>
      <c r="C474" s="14" t="s">
        <v>6006</v>
      </c>
      <c r="D474" s="14" t="s">
        <v>6007</v>
      </c>
      <c r="E474" s="15">
        <v>44765</v>
      </c>
      <c r="F474" s="14">
        <v>2980</v>
      </c>
      <c r="G474" s="16" t="s">
        <v>10557</v>
      </c>
      <c r="H474" s="3">
        <v>2980</v>
      </c>
      <c r="I474" s="19">
        <f>IFERROR(INDEX([3]流水汇总表!B:G,MATCH(G474,[3]流水汇总表!G:G,0),1),"")</f>
        <v>44799</v>
      </c>
      <c r="J474" s="5" t="str">
        <f>IF(G474="","",IF(SUMIFS(H:H,G:G,G474)=SUMIFS([3]流水汇总表!D:D,[3]流水汇总表!G:G,G474),"通过","不通过"))</f>
        <v>通过</v>
      </c>
      <c r="K474" s="20" t="str">
        <f ca="1" t="shared" si="14"/>
        <v>已还款</v>
      </c>
      <c r="L474" s="3">
        <f>VLOOKUP(C474,网约车!D:Q,14,0)</f>
        <v>2660</v>
      </c>
      <c r="M474" s="3">
        <f t="shared" si="15"/>
        <v>320</v>
      </c>
    </row>
    <row r="475" ht="14.25" spans="1:13">
      <c r="A475" s="13">
        <v>44801</v>
      </c>
      <c r="B475" s="14" t="s">
        <v>5773</v>
      </c>
      <c r="C475" s="14" t="s">
        <v>6016</v>
      </c>
      <c r="D475" s="14" t="s">
        <v>6017</v>
      </c>
      <c r="E475" s="15">
        <v>44765</v>
      </c>
      <c r="F475" s="14">
        <v>2980</v>
      </c>
      <c r="G475" s="16" t="s">
        <v>10557</v>
      </c>
      <c r="H475" s="3">
        <v>2980</v>
      </c>
      <c r="I475" s="19">
        <f>IFERROR(INDEX([3]流水汇总表!B:G,MATCH(G475,[3]流水汇总表!G:G,0),1),"")</f>
        <v>44799</v>
      </c>
      <c r="J475" s="5" t="str">
        <f>IF(G475="","",IF(SUMIFS(H:H,G:G,G475)=SUMIFS([3]流水汇总表!D:D,[3]流水汇总表!G:G,G475),"通过","不通过"))</f>
        <v>通过</v>
      </c>
      <c r="K475" s="20" t="str">
        <f ca="1" t="shared" si="14"/>
        <v>已还款</v>
      </c>
      <c r="L475" s="3">
        <f>VLOOKUP(C475,网约车!D:Q,14,0)</f>
        <v>2660</v>
      </c>
      <c r="M475" s="3">
        <f t="shared" si="15"/>
        <v>320</v>
      </c>
    </row>
    <row r="476" ht="14.25" spans="1:13">
      <c r="A476" s="13">
        <v>44801</v>
      </c>
      <c r="B476" s="14" t="s">
        <v>5773</v>
      </c>
      <c r="C476" s="14" t="s">
        <v>6018</v>
      </c>
      <c r="D476" s="14" t="s">
        <v>6019</v>
      </c>
      <c r="E476" s="15">
        <v>44765</v>
      </c>
      <c r="F476" s="14">
        <v>2980</v>
      </c>
      <c r="G476" s="16" t="s">
        <v>10557</v>
      </c>
      <c r="H476" s="3">
        <v>2980</v>
      </c>
      <c r="I476" s="19">
        <f>IFERROR(INDEX([3]流水汇总表!B:G,MATCH(G476,[3]流水汇总表!G:G,0),1),"")</f>
        <v>44799</v>
      </c>
      <c r="J476" s="5" t="str">
        <f>IF(G476="","",IF(SUMIFS(H:H,G:G,G476)=SUMIFS([3]流水汇总表!D:D,[3]流水汇总表!G:G,G476),"通过","不通过"))</f>
        <v>通过</v>
      </c>
      <c r="K476" s="20" t="str">
        <f ca="1" t="shared" si="14"/>
        <v>已还款</v>
      </c>
      <c r="L476" s="3">
        <f>VLOOKUP(C476,网约车!D:Q,14,0)</f>
        <v>2660</v>
      </c>
      <c r="M476" s="3">
        <f t="shared" si="15"/>
        <v>320</v>
      </c>
    </row>
    <row r="477" ht="14.25" spans="1:13">
      <c r="A477" s="13">
        <v>44801</v>
      </c>
      <c r="B477" s="14" t="s">
        <v>5773</v>
      </c>
      <c r="C477" s="14" t="s">
        <v>6030</v>
      </c>
      <c r="D477" s="14" t="s">
        <v>6031</v>
      </c>
      <c r="E477" s="15">
        <v>44765</v>
      </c>
      <c r="F477" s="14">
        <v>2980</v>
      </c>
      <c r="G477" s="16" t="s">
        <v>10557</v>
      </c>
      <c r="H477" s="3">
        <v>2980</v>
      </c>
      <c r="I477" s="19">
        <f>IFERROR(INDEX([3]流水汇总表!B:G,MATCH(G477,[3]流水汇总表!G:G,0),1),"")</f>
        <v>44799</v>
      </c>
      <c r="J477" s="5" t="str">
        <f>IF(G477="","",IF(SUMIFS(H:H,G:G,G477)=SUMIFS([3]流水汇总表!D:D,[3]流水汇总表!G:G,G477),"通过","不通过"))</f>
        <v>通过</v>
      </c>
      <c r="K477" s="20" t="str">
        <f ca="1" t="shared" si="14"/>
        <v>已还款</v>
      </c>
      <c r="L477" s="3">
        <f>VLOOKUP(C477,网约车!D:Q,14,0)</f>
        <v>2660</v>
      </c>
      <c r="M477" s="3">
        <f t="shared" si="15"/>
        <v>320</v>
      </c>
    </row>
    <row r="478" ht="14.25" spans="1:13">
      <c r="A478" s="13">
        <v>44801</v>
      </c>
      <c r="B478" s="14" t="s">
        <v>5773</v>
      </c>
      <c r="C478" s="14" t="s">
        <v>5784</v>
      </c>
      <c r="D478" s="14" t="s">
        <v>5785</v>
      </c>
      <c r="E478" s="15">
        <v>44768</v>
      </c>
      <c r="F478" s="14">
        <v>2980</v>
      </c>
      <c r="G478" s="16" t="s">
        <v>10557</v>
      </c>
      <c r="H478" s="3">
        <v>2980</v>
      </c>
      <c r="I478" s="19">
        <f>IFERROR(INDEX([3]流水汇总表!B:G,MATCH(G478,[3]流水汇总表!G:G,0),1),"")</f>
        <v>44799</v>
      </c>
      <c r="J478" s="5" t="str">
        <f>IF(G478="","",IF(SUMIFS(H:H,G:G,G478)=SUMIFS([3]流水汇总表!D:D,[3]流水汇总表!G:G,G478),"通过","不通过"))</f>
        <v>通过</v>
      </c>
      <c r="K478" s="20" t="str">
        <f ca="1" t="shared" si="14"/>
        <v>已还款</v>
      </c>
      <c r="L478" s="3">
        <f>VLOOKUP(C478,网约车!D:Q,14,0)</f>
        <v>2660</v>
      </c>
      <c r="M478" s="3">
        <f t="shared" si="15"/>
        <v>320</v>
      </c>
    </row>
    <row r="479" ht="14.25" spans="1:13">
      <c r="A479" s="13">
        <v>44801</v>
      </c>
      <c r="B479" s="14" t="s">
        <v>5773</v>
      </c>
      <c r="C479" s="14" t="s">
        <v>5992</v>
      </c>
      <c r="D479" s="14" t="s">
        <v>5993</v>
      </c>
      <c r="E479" s="15">
        <v>44768</v>
      </c>
      <c r="F479" s="14">
        <v>2980</v>
      </c>
      <c r="G479" s="16" t="s">
        <v>10557</v>
      </c>
      <c r="H479" s="3">
        <v>2980</v>
      </c>
      <c r="I479" s="19">
        <f>IFERROR(INDEX([3]流水汇总表!B:G,MATCH(G479,[3]流水汇总表!G:G,0),1),"")</f>
        <v>44799</v>
      </c>
      <c r="J479" s="5" t="str">
        <f>IF(G479="","",IF(SUMIFS(H:H,G:G,G479)=SUMIFS([3]流水汇总表!D:D,[3]流水汇总表!G:G,G479),"通过","不通过"))</f>
        <v>通过</v>
      </c>
      <c r="K479" s="20" t="str">
        <f ca="1" t="shared" si="14"/>
        <v>已还款</v>
      </c>
      <c r="L479" s="3">
        <f>VLOOKUP(C479,网约车!D:Q,14,0)</f>
        <v>2660</v>
      </c>
      <c r="M479" s="3">
        <f t="shared" si="15"/>
        <v>320</v>
      </c>
    </row>
    <row r="480" ht="14.25" spans="1:13">
      <c r="A480" s="13">
        <v>44801</v>
      </c>
      <c r="B480" s="14" t="s">
        <v>5773</v>
      </c>
      <c r="C480" s="14" t="s">
        <v>6020</v>
      </c>
      <c r="D480" s="14" t="s">
        <v>6021</v>
      </c>
      <c r="E480" s="15">
        <v>44768</v>
      </c>
      <c r="F480" s="14">
        <v>2980</v>
      </c>
      <c r="G480" s="16" t="s">
        <v>10557</v>
      </c>
      <c r="H480" s="3">
        <v>2980</v>
      </c>
      <c r="I480" s="19">
        <f>IFERROR(INDEX([3]流水汇总表!B:G,MATCH(G480,[3]流水汇总表!G:G,0),1),"")</f>
        <v>44799</v>
      </c>
      <c r="J480" s="5" t="str">
        <f>IF(G480="","",IF(SUMIFS(H:H,G:G,G480)=SUMIFS([3]流水汇总表!D:D,[3]流水汇总表!G:G,G480),"通过","不通过"))</f>
        <v>通过</v>
      </c>
      <c r="K480" s="20" t="str">
        <f ca="1" t="shared" si="14"/>
        <v>已还款</v>
      </c>
      <c r="L480" s="3">
        <f>VLOOKUP(C480,网约车!D:Q,14,0)</f>
        <v>2660</v>
      </c>
      <c r="M480" s="3">
        <f t="shared" si="15"/>
        <v>320</v>
      </c>
    </row>
    <row r="481" ht="14.25" spans="1:13">
      <c r="A481" s="13">
        <v>44801</v>
      </c>
      <c r="B481" s="14" t="s">
        <v>5773</v>
      </c>
      <c r="C481" s="14" t="s">
        <v>5777</v>
      </c>
      <c r="D481" s="14" t="s">
        <v>5778</v>
      </c>
      <c r="E481" s="15">
        <v>44769</v>
      </c>
      <c r="F481" s="14">
        <v>2980</v>
      </c>
      <c r="G481" s="16" t="s">
        <v>10557</v>
      </c>
      <c r="H481" s="3">
        <v>2980</v>
      </c>
      <c r="I481" s="19">
        <f>IFERROR(INDEX([3]流水汇总表!B:G,MATCH(G481,[3]流水汇总表!G:G,0),1),"")</f>
        <v>44799</v>
      </c>
      <c r="J481" s="5" t="str">
        <f>IF(G481="","",IF(SUMIFS(H:H,G:G,G481)=SUMIFS([3]流水汇总表!D:D,[3]流水汇总表!G:G,G481),"通过","不通过"))</f>
        <v>通过</v>
      </c>
      <c r="K481" s="20" t="str">
        <f ca="1" t="shared" si="14"/>
        <v>已还款</v>
      </c>
      <c r="L481" s="3">
        <f>VLOOKUP(C481,网约车!D:Q,14,0)</f>
        <v>2660</v>
      </c>
      <c r="M481" s="3">
        <f t="shared" si="15"/>
        <v>320</v>
      </c>
    </row>
    <row r="482" ht="14.25" spans="1:13">
      <c r="A482" s="13">
        <v>44801</v>
      </c>
      <c r="B482" s="14" t="s">
        <v>5773</v>
      </c>
      <c r="C482" s="14" t="s">
        <v>5797</v>
      </c>
      <c r="D482" s="14" t="s">
        <v>5798</v>
      </c>
      <c r="E482" s="15">
        <v>44769</v>
      </c>
      <c r="F482" s="14">
        <v>2980</v>
      </c>
      <c r="G482" s="16" t="s">
        <v>10557</v>
      </c>
      <c r="H482" s="3">
        <v>2980</v>
      </c>
      <c r="I482" s="19">
        <f>IFERROR(INDEX([3]流水汇总表!B:G,MATCH(G482,[3]流水汇总表!G:G,0),1),"")</f>
        <v>44799</v>
      </c>
      <c r="J482" s="5" t="str">
        <f>IF(G482="","",IF(SUMIFS(H:H,G:G,G482)=SUMIFS([3]流水汇总表!D:D,[3]流水汇总表!G:G,G482),"通过","不通过"))</f>
        <v>通过</v>
      </c>
      <c r="K482" s="20" t="str">
        <f ca="1" t="shared" si="14"/>
        <v>已还款</v>
      </c>
      <c r="L482" s="3">
        <f>VLOOKUP(C482,网约车!D:Q,14,0)</f>
        <v>2660</v>
      </c>
      <c r="M482" s="3">
        <f t="shared" si="15"/>
        <v>320</v>
      </c>
    </row>
    <row r="483" ht="14.25" spans="1:13">
      <c r="A483" s="13">
        <v>44801</v>
      </c>
      <c r="B483" s="14" t="s">
        <v>5773</v>
      </c>
      <c r="C483" s="14" t="s">
        <v>5799</v>
      </c>
      <c r="D483" s="14" t="s">
        <v>5800</v>
      </c>
      <c r="E483" s="15">
        <v>44769</v>
      </c>
      <c r="F483" s="14">
        <v>2980</v>
      </c>
      <c r="G483" s="16" t="s">
        <v>10557</v>
      </c>
      <c r="H483" s="3">
        <v>2980</v>
      </c>
      <c r="I483" s="19">
        <f>IFERROR(INDEX([3]流水汇总表!B:G,MATCH(G483,[3]流水汇总表!G:G,0),1),"")</f>
        <v>44799</v>
      </c>
      <c r="J483" s="5" t="str">
        <f>IF(G483="","",IF(SUMIFS(H:H,G:G,G483)=SUMIFS([3]流水汇总表!D:D,[3]流水汇总表!G:G,G483),"通过","不通过"))</f>
        <v>通过</v>
      </c>
      <c r="K483" s="20" t="str">
        <f ca="1" t="shared" si="14"/>
        <v>已还款</v>
      </c>
      <c r="L483" s="3">
        <f>VLOOKUP(C483,网约车!D:Q,14,0)</f>
        <v>2660</v>
      </c>
      <c r="M483" s="3">
        <f t="shared" si="15"/>
        <v>320</v>
      </c>
    </row>
    <row r="484" ht="14.25" spans="1:13">
      <c r="A484" s="13">
        <v>44801</v>
      </c>
      <c r="B484" s="14" t="s">
        <v>5773</v>
      </c>
      <c r="C484" s="14" t="s">
        <v>5801</v>
      </c>
      <c r="D484" s="14" t="s">
        <v>5802</v>
      </c>
      <c r="E484" s="15">
        <v>44769</v>
      </c>
      <c r="F484" s="14">
        <v>2980</v>
      </c>
      <c r="G484" s="16" t="s">
        <v>10557</v>
      </c>
      <c r="H484" s="3">
        <v>2980</v>
      </c>
      <c r="I484" s="19">
        <f>IFERROR(INDEX([3]流水汇总表!B:G,MATCH(G484,[3]流水汇总表!G:G,0),1),"")</f>
        <v>44799</v>
      </c>
      <c r="J484" s="5" t="str">
        <f>IF(G484="","",IF(SUMIFS(H:H,G:G,G484)=SUMIFS([3]流水汇总表!D:D,[3]流水汇总表!G:G,G484),"通过","不通过"))</f>
        <v>通过</v>
      </c>
      <c r="K484" s="20" t="str">
        <f ca="1" t="shared" si="14"/>
        <v>已还款</v>
      </c>
      <c r="L484" s="3">
        <f>VLOOKUP(C484,网约车!D:Q,14,0)</f>
        <v>2660</v>
      </c>
      <c r="M484" s="3">
        <f t="shared" si="15"/>
        <v>320</v>
      </c>
    </row>
    <row r="485" ht="14.25" spans="1:13">
      <c r="A485" s="13">
        <v>44801</v>
      </c>
      <c r="B485" s="14" t="s">
        <v>5773</v>
      </c>
      <c r="C485" s="14" t="s">
        <v>5805</v>
      </c>
      <c r="D485" s="14" t="s">
        <v>5806</v>
      </c>
      <c r="E485" s="15">
        <v>44769</v>
      </c>
      <c r="F485" s="14">
        <v>2980</v>
      </c>
      <c r="G485" s="16" t="s">
        <v>10557</v>
      </c>
      <c r="H485" s="3">
        <v>2980</v>
      </c>
      <c r="I485" s="19">
        <f>IFERROR(INDEX([3]流水汇总表!B:G,MATCH(G485,[3]流水汇总表!G:G,0),1),"")</f>
        <v>44799</v>
      </c>
      <c r="J485" s="5" t="str">
        <f>IF(G485="","",IF(SUMIFS(H:H,G:G,G485)=SUMIFS([3]流水汇总表!D:D,[3]流水汇总表!G:G,G485),"通过","不通过"))</f>
        <v>通过</v>
      </c>
      <c r="K485" s="20" t="str">
        <f ca="1" t="shared" si="14"/>
        <v>已还款</v>
      </c>
      <c r="L485" s="3">
        <f>VLOOKUP(C485,网约车!D:Q,14,0)</f>
        <v>2660</v>
      </c>
      <c r="M485" s="3">
        <f t="shared" si="15"/>
        <v>320</v>
      </c>
    </row>
    <row r="486" ht="14.25" spans="1:13">
      <c r="A486" s="13">
        <v>44801</v>
      </c>
      <c r="B486" s="14" t="s">
        <v>5773</v>
      </c>
      <c r="C486" s="14" t="s">
        <v>5809</v>
      </c>
      <c r="D486" s="14" t="s">
        <v>5810</v>
      </c>
      <c r="E486" s="15">
        <v>44769</v>
      </c>
      <c r="F486" s="14">
        <v>2980</v>
      </c>
      <c r="G486" s="16" t="s">
        <v>10557</v>
      </c>
      <c r="H486" s="3">
        <v>2980</v>
      </c>
      <c r="I486" s="19">
        <f>IFERROR(INDEX([3]流水汇总表!B:G,MATCH(G486,[3]流水汇总表!G:G,0),1),"")</f>
        <v>44799</v>
      </c>
      <c r="J486" s="5" t="str">
        <f>IF(G486="","",IF(SUMIFS(H:H,G:G,G486)=SUMIFS([3]流水汇总表!D:D,[3]流水汇总表!G:G,G486),"通过","不通过"))</f>
        <v>通过</v>
      </c>
      <c r="K486" s="20" t="str">
        <f ca="1" t="shared" si="14"/>
        <v>已还款</v>
      </c>
      <c r="L486" s="3">
        <f>VLOOKUP(C486,网约车!D:Q,14,0)</f>
        <v>2660</v>
      </c>
      <c r="M486" s="3">
        <f t="shared" si="15"/>
        <v>320</v>
      </c>
    </row>
    <row r="487" ht="14.25" spans="1:13">
      <c r="A487" s="13">
        <v>44801</v>
      </c>
      <c r="B487" s="14" t="s">
        <v>5773</v>
      </c>
      <c r="C487" s="14" t="s">
        <v>5811</v>
      </c>
      <c r="D487" s="14" t="s">
        <v>5812</v>
      </c>
      <c r="E487" s="15">
        <v>44769</v>
      </c>
      <c r="F487" s="14">
        <v>2980</v>
      </c>
      <c r="G487" s="16" t="s">
        <v>10557</v>
      </c>
      <c r="H487" s="3">
        <v>2980</v>
      </c>
      <c r="I487" s="19">
        <f>IFERROR(INDEX([3]流水汇总表!B:G,MATCH(G487,[3]流水汇总表!G:G,0),1),"")</f>
        <v>44799</v>
      </c>
      <c r="J487" s="5" t="str">
        <f>IF(G487="","",IF(SUMIFS(H:H,G:G,G487)=SUMIFS([3]流水汇总表!D:D,[3]流水汇总表!G:G,G487),"通过","不通过"))</f>
        <v>通过</v>
      </c>
      <c r="K487" s="20" t="str">
        <f ca="1" t="shared" si="14"/>
        <v>已还款</v>
      </c>
      <c r="L487" s="3">
        <f>VLOOKUP(C487,网约车!D:Q,14,0)</f>
        <v>2660</v>
      </c>
      <c r="M487" s="3">
        <f t="shared" si="15"/>
        <v>320</v>
      </c>
    </row>
    <row r="488" ht="14.25" spans="1:13">
      <c r="A488" s="13">
        <v>44801</v>
      </c>
      <c r="B488" s="14" t="s">
        <v>5773</v>
      </c>
      <c r="C488" s="14" t="s">
        <v>5813</v>
      </c>
      <c r="D488" s="14" t="s">
        <v>5814</v>
      </c>
      <c r="E488" s="15">
        <v>44769</v>
      </c>
      <c r="F488" s="14">
        <v>2980</v>
      </c>
      <c r="G488" s="16" t="s">
        <v>10557</v>
      </c>
      <c r="H488" s="3">
        <v>2980</v>
      </c>
      <c r="I488" s="19">
        <f>IFERROR(INDEX([3]流水汇总表!B:G,MATCH(G488,[3]流水汇总表!G:G,0),1),"")</f>
        <v>44799</v>
      </c>
      <c r="J488" s="5" t="str">
        <f>IF(G488="","",IF(SUMIFS(H:H,G:G,G488)=SUMIFS([3]流水汇总表!D:D,[3]流水汇总表!G:G,G488),"通过","不通过"))</f>
        <v>通过</v>
      </c>
      <c r="K488" s="20" t="str">
        <f ca="1" t="shared" si="14"/>
        <v>已还款</v>
      </c>
      <c r="L488" s="3">
        <f>VLOOKUP(C488,网约车!D:Q,14,0)</f>
        <v>2660</v>
      </c>
      <c r="M488" s="3">
        <f t="shared" si="15"/>
        <v>320</v>
      </c>
    </row>
    <row r="489" ht="14.25" spans="1:13">
      <c r="A489" s="13">
        <v>44801</v>
      </c>
      <c r="B489" s="14" t="s">
        <v>5773</v>
      </c>
      <c r="C489" s="14" t="s">
        <v>5823</v>
      </c>
      <c r="D489" s="14" t="s">
        <v>5824</v>
      </c>
      <c r="E489" s="15">
        <v>44769</v>
      </c>
      <c r="F489" s="14">
        <v>2980</v>
      </c>
      <c r="G489" s="16" t="s">
        <v>10557</v>
      </c>
      <c r="H489" s="3">
        <v>2980</v>
      </c>
      <c r="I489" s="19">
        <f>IFERROR(INDEX([3]流水汇总表!B:G,MATCH(G489,[3]流水汇总表!G:G,0),1),"")</f>
        <v>44799</v>
      </c>
      <c r="J489" s="5" t="str">
        <f>IF(G489="","",IF(SUMIFS(H:H,G:G,G489)=SUMIFS([3]流水汇总表!D:D,[3]流水汇总表!G:G,G489),"通过","不通过"))</f>
        <v>通过</v>
      </c>
      <c r="K489" s="20" t="str">
        <f ca="1" t="shared" si="14"/>
        <v>已还款</v>
      </c>
      <c r="L489" s="3">
        <f>VLOOKUP(C489,网约车!D:Q,14,0)</f>
        <v>2660</v>
      </c>
      <c r="M489" s="3">
        <f t="shared" si="15"/>
        <v>320</v>
      </c>
    </row>
    <row r="490" ht="14.25" spans="1:13">
      <c r="A490" s="13">
        <v>44801</v>
      </c>
      <c r="B490" s="14" t="s">
        <v>5773</v>
      </c>
      <c r="C490" s="14" t="s">
        <v>5827</v>
      </c>
      <c r="D490" s="14" t="s">
        <v>5828</v>
      </c>
      <c r="E490" s="15">
        <v>44769</v>
      </c>
      <c r="F490" s="14">
        <v>2980</v>
      </c>
      <c r="G490" s="16" t="s">
        <v>10557</v>
      </c>
      <c r="H490" s="3">
        <v>2980</v>
      </c>
      <c r="I490" s="19">
        <f>IFERROR(INDEX([3]流水汇总表!B:G,MATCH(G490,[3]流水汇总表!G:G,0),1),"")</f>
        <v>44799</v>
      </c>
      <c r="J490" s="5" t="str">
        <f>IF(G490="","",IF(SUMIFS(H:H,G:G,G490)=SUMIFS([3]流水汇总表!D:D,[3]流水汇总表!G:G,G490),"通过","不通过"))</f>
        <v>通过</v>
      </c>
      <c r="K490" s="20" t="str">
        <f ca="1" t="shared" si="14"/>
        <v>已还款</v>
      </c>
      <c r="L490" s="3">
        <f>VLOOKUP(C490,网约车!D:Q,14,0)</f>
        <v>2660</v>
      </c>
      <c r="M490" s="3">
        <f t="shared" si="15"/>
        <v>320</v>
      </c>
    </row>
    <row r="491" ht="14.25" spans="1:13">
      <c r="A491" s="13">
        <v>44801</v>
      </c>
      <c r="B491" s="14" t="s">
        <v>5773</v>
      </c>
      <c r="C491" s="14" t="s">
        <v>5831</v>
      </c>
      <c r="D491" s="14" t="s">
        <v>5832</v>
      </c>
      <c r="E491" s="15">
        <v>44769</v>
      </c>
      <c r="F491" s="14">
        <v>2980</v>
      </c>
      <c r="G491" s="16" t="s">
        <v>10557</v>
      </c>
      <c r="H491" s="3">
        <v>2980</v>
      </c>
      <c r="I491" s="19">
        <f>IFERROR(INDEX([3]流水汇总表!B:G,MATCH(G491,[3]流水汇总表!G:G,0),1),"")</f>
        <v>44799</v>
      </c>
      <c r="J491" s="5" t="str">
        <f>IF(G491="","",IF(SUMIFS(H:H,G:G,G491)=SUMIFS([3]流水汇总表!D:D,[3]流水汇总表!G:G,G491),"通过","不通过"))</f>
        <v>通过</v>
      </c>
      <c r="K491" s="20" t="str">
        <f ca="1" t="shared" si="14"/>
        <v>已还款</v>
      </c>
      <c r="L491" s="3">
        <f>VLOOKUP(C491,网约车!D:Q,14,0)</f>
        <v>2660</v>
      </c>
      <c r="M491" s="3">
        <f t="shared" si="15"/>
        <v>320</v>
      </c>
    </row>
    <row r="492" ht="14.25" spans="1:13">
      <c r="A492" s="13">
        <v>44801</v>
      </c>
      <c r="B492" s="14" t="s">
        <v>5773</v>
      </c>
      <c r="C492" s="14" t="s">
        <v>5835</v>
      </c>
      <c r="D492" s="14" t="s">
        <v>5836</v>
      </c>
      <c r="E492" s="15">
        <v>44769</v>
      </c>
      <c r="F492" s="14">
        <v>2980</v>
      </c>
      <c r="G492" s="16" t="s">
        <v>10557</v>
      </c>
      <c r="H492" s="3">
        <v>2980</v>
      </c>
      <c r="I492" s="19">
        <f>IFERROR(INDEX([3]流水汇总表!B:G,MATCH(G492,[3]流水汇总表!G:G,0),1),"")</f>
        <v>44799</v>
      </c>
      <c r="J492" s="5" t="str">
        <f>IF(G492="","",IF(SUMIFS(H:H,G:G,G492)=SUMIFS([3]流水汇总表!D:D,[3]流水汇总表!G:G,G492),"通过","不通过"))</f>
        <v>通过</v>
      </c>
      <c r="K492" s="20" t="str">
        <f ca="1" t="shared" si="14"/>
        <v>已还款</v>
      </c>
      <c r="L492" s="3">
        <f>VLOOKUP(C492,网约车!D:Q,14,0)</f>
        <v>2660</v>
      </c>
      <c r="M492" s="3">
        <f t="shared" si="15"/>
        <v>320</v>
      </c>
    </row>
    <row r="493" ht="14.25" spans="1:13">
      <c r="A493" s="13">
        <v>44801</v>
      </c>
      <c r="B493" s="14" t="s">
        <v>5773</v>
      </c>
      <c r="C493" s="14" t="s">
        <v>5842</v>
      </c>
      <c r="D493" s="14" t="s">
        <v>5843</v>
      </c>
      <c r="E493" s="15">
        <v>44769</v>
      </c>
      <c r="F493" s="14">
        <v>2980</v>
      </c>
      <c r="G493" s="16" t="s">
        <v>10557</v>
      </c>
      <c r="H493" s="3">
        <v>2980</v>
      </c>
      <c r="I493" s="19">
        <f>IFERROR(INDEX([3]流水汇总表!B:G,MATCH(G493,[3]流水汇总表!G:G,0),1),"")</f>
        <v>44799</v>
      </c>
      <c r="J493" s="5" t="str">
        <f>IF(G493="","",IF(SUMIFS(H:H,G:G,G493)=SUMIFS([3]流水汇总表!D:D,[3]流水汇总表!G:G,G493),"通过","不通过"))</f>
        <v>通过</v>
      </c>
      <c r="K493" s="20" t="str">
        <f ca="1" t="shared" si="14"/>
        <v>已还款</v>
      </c>
      <c r="L493" s="3">
        <f>VLOOKUP(C493,网约车!D:Q,14,0)</f>
        <v>2660</v>
      </c>
      <c r="M493" s="3">
        <f t="shared" si="15"/>
        <v>320</v>
      </c>
    </row>
    <row r="494" ht="14.25" spans="1:13">
      <c r="A494" s="13">
        <v>44801</v>
      </c>
      <c r="B494" s="14" t="s">
        <v>5773</v>
      </c>
      <c r="C494" s="14" t="s">
        <v>5846</v>
      </c>
      <c r="D494" s="14" t="s">
        <v>5847</v>
      </c>
      <c r="E494" s="15">
        <v>44769</v>
      </c>
      <c r="F494" s="14">
        <v>2980</v>
      </c>
      <c r="G494" s="16" t="s">
        <v>10557</v>
      </c>
      <c r="H494" s="3">
        <v>2980</v>
      </c>
      <c r="I494" s="19">
        <f>IFERROR(INDEX([3]流水汇总表!B:G,MATCH(G494,[3]流水汇总表!G:G,0),1),"")</f>
        <v>44799</v>
      </c>
      <c r="J494" s="5" t="str">
        <f>IF(G494="","",IF(SUMIFS(H:H,G:G,G494)=SUMIFS([3]流水汇总表!D:D,[3]流水汇总表!G:G,G494),"通过","不通过"))</f>
        <v>通过</v>
      </c>
      <c r="K494" s="20" t="str">
        <f ca="1" t="shared" si="14"/>
        <v>已还款</v>
      </c>
      <c r="L494" s="3">
        <f>VLOOKUP(C494,网约车!D:Q,14,0)</f>
        <v>2660</v>
      </c>
      <c r="M494" s="3">
        <f t="shared" si="15"/>
        <v>320</v>
      </c>
    </row>
    <row r="495" ht="14.25" spans="1:13">
      <c r="A495" s="13">
        <v>44801</v>
      </c>
      <c r="B495" s="14" t="s">
        <v>5773</v>
      </c>
      <c r="C495" s="14" t="s">
        <v>5854</v>
      </c>
      <c r="D495" s="14" t="s">
        <v>5855</v>
      </c>
      <c r="E495" s="15">
        <v>44769</v>
      </c>
      <c r="F495" s="14">
        <v>2980</v>
      </c>
      <c r="G495" s="16" t="s">
        <v>10557</v>
      </c>
      <c r="H495" s="3">
        <v>2980</v>
      </c>
      <c r="I495" s="19">
        <f>IFERROR(INDEX([3]流水汇总表!B:G,MATCH(G495,[3]流水汇总表!G:G,0),1),"")</f>
        <v>44799</v>
      </c>
      <c r="J495" s="5" t="str">
        <f>IF(G495="","",IF(SUMIFS(H:H,G:G,G495)=SUMIFS([3]流水汇总表!D:D,[3]流水汇总表!G:G,G495),"通过","不通过"))</f>
        <v>通过</v>
      </c>
      <c r="K495" s="20" t="str">
        <f ca="1" t="shared" si="14"/>
        <v>已还款</v>
      </c>
      <c r="L495" s="3">
        <f>VLOOKUP(C495,网约车!D:Q,14,0)</f>
        <v>2660</v>
      </c>
      <c r="M495" s="3">
        <f t="shared" si="15"/>
        <v>320</v>
      </c>
    </row>
    <row r="496" ht="14.25" spans="1:13">
      <c r="A496" s="13">
        <v>44801</v>
      </c>
      <c r="B496" s="14" t="s">
        <v>5773</v>
      </c>
      <c r="C496" s="14" t="s">
        <v>5862</v>
      </c>
      <c r="D496" s="14" t="s">
        <v>5863</v>
      </c>
      <c r="E496" s="15">
        <v>44769</v>
      </c>
      <c r="F496" s="14">
        <v>2980</v>
      </c>
      <c r="G496" s="16" t="s">
        <v>10557</v>
      </c>
      <c r="H496" s="3">
        <v>2980</v>
      </c>
      <c r="I496" s="19">
        <f>IFERROR(INDEX([3]流水汇总表!B:G,MATCH(G496,[3]流水汇总表!G:G,0),1),"")</f>
        <v>44799</v>
      </c>
      <c r="J496" s="5" t="str">
        <f>IF(G496="","",IF(SUMIFS(H:H,G:G,G496)=SUMIFS([3]流水汇总表!D:D,[3]流水汇总表!G:G,G496),"通过","不通过"))</f>
        <v>通过</v>
      </c>
      <c r="K496" s="20" t="str">
        <f ca="1" t="shared" si="14"/>
        <v>已还款</v>
      </c>
      <c r="L496" s="3">
        <f>VLOOKUP(C496,网约车!D:Q,14,0)</f>
        <v>2660</v>
      </c>
      <c r="M496" s="3">
        <f t="shared" si="15"/>
        <v>320</v>
      </c>
    </row>
    <row r="497" ht="14.25" spans="1:13">
      <c r="A497" s="13">
        <v>44801</v>
      </c>
      <c r="B497" s="14" t="s">
        <v>5773</v>
      </c>
      <c r="C497" s="14" t="s">
        <v>5894</v>
      </c>
      <c r="D497" s="14" t="s">
        <v>5895</v>
      </c>
      <c r="E497" s="15">
        <v>44769</v>
      </c>
      <c r="F497" s="14">
        <v>2980</v>
      </c>
      <c r="G497" s="16" t="s">
        <v>10557</v>
      </c>
      <c r="H497" s="3">
        <v>2980</v>
      </c>
      <c r="I497" s="19">
        <f>IFERROR(INDEX([3]流水汇总表!B:G,MATCH(G497,[3]流水汇总表!G:G,0),1),"")</f>
        <v>44799</v>
      </c>
      <c r="J497" s="5" t="str">
        <f>IF(G497="","",IF(SUMIFS(H:H,G:G,G497)=SUMIFS([3]流水汇总表!D:D,[3]流水汇总表!G:G,G497),"通过","不通过"))</f>
        <v>通过</v>
      </c>
      <c r="K497" s="20" t="str">
        <f ca="1" t="shared" si="14"/>
        <v>已还款</v>
      </c>
      <c r="L497" s="3">
        <f>VLOOKUP(C497,网约车!D:Q,14,0)</f>
        <v>2660</v>
      </c>
      <c r="M497" s="3">
        <f t="shared" si="15"/>
        <v>320</v>
      </c>
    </row>
    <row r="498" ht="14.25" spans="1:13">
      <c r="A498" s="13">
        <v>44801</v>
      </c>
      <c r="B498" s="14" t="s">
        <v>5773</v>
      </c>
      <c r="C498" s="14" t="s">
        <v>5896</v>
      </c>
      <c r="D498" s="14" t="s">
        <v>5897</v>
      </c>
      <c r="E498" s="15">
        <v>44769</v>
      </c>
      <c r="F498" s="14">
        <v>2980</v>
      </c>
      <c r="G498" s="16" t="s">
        <v>10557</v>
      </c>
      <c r="H498" s="3">
        <v>2980</v>
      </c>
      <c r="I498" s="19">
        <f>IFERROR(INDEX([3]流水汇总表!B:G,MATCH(G498,[3]流水汇总表!G:G,0),1),"")</f>
        <v>44799</v>
      </c>
      <c r="J498" s="5" t="str">
        <f>IF(G498="","",IF(SUMIFS(H:H,G:G,G498)=SUMIFS([3]流水汇总表!D:D,[3]流水汇总表!G:G,G498),"通过","不通过"))</f>
        <v>通过</v>
      </c>
      <c r="K498" s="20" t="str">
        <f ca="1" t="shared" si="14"/>
        <v>已还款</v>
      </c>
      <c r="L498" s="3">
        <f>VLOOKUP(C498,网约车!D:Q,14,0)</f>
        <v>2660</v>
      </c>
      <c r="M498" s="3">
        <f t="shared" si="15"/>
        <v>320</v>
      </c>
    </row>
    <row r="499" ht="14.25" spans="1:13">
      <c r="A499" s="13">
        <v>44801</v>
      </c>
      <c r="B499" s="14" t="s">
        <v>5773</v>
      </c>
      <c r="C499" s="14" t="s">
        <v>5900</v>
      </c>
      <c r="D499" s="14" t="s">
        <v>5901</v>
      </c>
      <c r="E499" s="15">
        <v>44769</v>
      </c>
      <c r="F499" s="14">
        <v>2980</v>
      </c>
      <c r="G499" s="16" t="s">
        <v>10557</v>
      </c>
      <c r="H499" s="3">
        <v>2980</v>
      </c>
      <c r="I499" s="19">
        <f>IFERROR(INDEX([3]流水汇总表!B:G,MATCH(G499,[3]流水汇总表!G:G,0),1),"")</f>
        <v>44799</v>
      </c>
      <c r="J499" s="5" t="str">
        <f>IF(G499="","",IF(SUMIFS(H:H,G:G,G499)=SUMIFS([3]流水汇总表!D:D,[3]流水汇总表!G:G,G499),"通过","不通过"))</f>
        <v>通过</v>
      </c>
      <c r="K499" s="20" t="str">
        <f ca="1" t="shared" si="14"/>
        <v>已还款</v>
      </c>
      <c r="L499" s="3">
        <f>VLOOKUP(C499,网约车!D:Q,14,0)</f>
        <v>2660</v>
      </c>
      <c r="M499" s="3">
        <f t="shared" si="15"/>
        <v>320</v>
      </c>
    </row>
    <row r="500" ht="14.25" spans="1:13">
      <c r="A500" s="13">
        <v>44801</v>
      </c>
      <c r="B500" s="14" t="s">
        <v>5773</v>
      </c>
      <c r="C500" s="14" t="s">
        <v>5904</v>
      </c>
      <c r="D500" s="14" t="s">
        <v>5905</v>
      </c>
      <c r="E500" s="15">
        <v>44769</v>
      </c>
      <c r="F500" s="14">
        <v>2980</v>
      </c>
      <c r="G500" s="16" t="s">
        <v>10557</v>
      </c>
      <c r="H500" s="3">
        <v>2980</v>
      </c>
      <c r="I500" s="19">
        <f>IFERROR(INDEX([3]流水汇总表!B:G,MATCH(G500,[3]流水汇总表!G:G,0),1),"")</f>
        <v>44799</v>
      </c>
      <c r="J500" s="5" t="str">
        <f>IF(G500="","",IF(SUMIFS(H:H,G:G,G500)=SUMIFS([3]流水汇总表!D:D,[3]流水汇总表!G:G,G500),"通过","不通过"))</f>
        <v>通过</v>
      </c>
      <c r="K500" s="20" t="str">
        <f ca="1" t="shared" si="14"/>
        <v>已还款</v>
      </c>
      <c r="L500" s="3">
        <f>VLOOKUP(C500,网约车!D:Q,14,0)</f>
        <v>2660</v>
      </c>
      <c r="M500" s="3">
        <f t="shared" si="15"/>
        <v>320</v>
      </c>
    </row>
    <row r="501" ht="14.25" spans="1:13">
      <c r="A501" s="13">
        <v>44801</v>
      </c>
      <c r="B501" s="14" t="s">
        <v>5773</v>
      </c>
      <c r="C501" s="14" t="s">
        <v>5906</v>
      </c>
      <c r="D501" s="14" t="s">
        <v>5907</v>
      </c>
      <c r="E501" s="15">
        <v>44769</v>
      </c>
      <c r="F501" s="14">
        <v>2980</v>
      </c>
      <c r="G501" s="16" t="s">
        <v>10557</v>
      </c>
      <c r="H501" s="3">
        <v>2980</v>
      </c>
      <c r="I501" s="19">
        <f>IFERROR(INDEX([3]流水汇总表!B:G,MATCH(G501,[3]流水汇总表!G:G,0),1),"")</f>
        <v>44799</v>
      </c>
      <c r="J501" s="5" t="str">
        <f>IF(G501="","",IF(SUMIFS(H:H,G:G,G501)=SUMIFS([3]流水汇总表!D:D,[3]流水汇总表!G:G,G501),"通过","不通过"))</f>
        <v>通过</v>
      </c>
      <c r="K501" s="20" t="str">
        <f ca="1" t="shared" si="14"/>
        <v>已还款</v>
      </c>
      <c r="L501" s="3">
        <f>VLOOKUP(C501,网约车!D:Q,14,0)</f>
        <v>2660</v>
      </c>
      <c r="M501" s="3">
        <f t="shared" si="15"/>
        <v>320</v>
      </c>
    </row>
    <row r="502" ht="14.25" spans="1:13">
      <c r="A502" s="13">
        <v>44801</v>
      </c>
      <c r="B502" s="14" t="s">
        <v>5773</v>
      </c>
      <c r="C502" s="14" t="s">
        <v>5934</v>
      </c>
      <c r="D502" s="14" t="s">
        <v>5935</v>
      </c>
      <c r="E502" s="15">
        <v>44769</v>
      </c>
      <c r="F502" s="14">
        <v>2980</v>
      </c>
      <c r="G502" s="16" t="s">
        <v>10557</v>
      </c>
      <c r="H502" s="3">
        <v>2980</v>
      </c>
      <c r="I502" s="19">
        <f>IFERROR(INDEX([3]流水汇总表!B:G,MATCH(G502,[3]流水汇总表!G:G,0),1),"")</f>
        <v>44799</v>
      </c>
      <c r="J502" s="5" t="str">
        <f>IF(G502="","",IF(SUMIFS(H:H,G:G,G502)=SUMIFS([3]流水汇总表!D:D,[3]流水汇总表!G:G,G502),"通过","不通过"))</f>
        <v>通过</v>
      </c>
      <c r="K502" s="20" t="str">
        <f ca="1" t="shared" si="14"/>
        <v>已还款</v>
      </c>
      <c r="L502" s="3">
        <f>VLOOKUP(C502,网约车!D:Q,14,0)</f>
        <v>2660</v>
      </c>
      <c r="M502" s="3">
        <f t="shared" si="15"/>
        <v>320</v>
      </c>
    </row>
    <row r="503" ht="14.25" spans="1:13">
      <c r="A503" s="13">
        <v>44801</v>
      </c>
      <c r="B503" s="14" t="s">
        <v>5773</v>
      </c>
      <c r="C503" s="14" t="s">
        <v>5944</v>
      </c>
      <c r="D503" s="14" t="s">
        <v>5945</v>
      </c>
      <c r="E503" s="15">
        <v>44769</v>
      </c>
      <c r="F503" s="14">
        <v>2980</v>
      </c>
      <c r="G503" s="16" t="s">
        <v>10557</v>
      </c>
      <c r="H503" s="3">
        <v>2980</v>
      </c>
      <c r="I503" s="19">
        <f>IFERROR(INDEX([3]流水汇总表!B:G,MATCH(G503,[3]流水汇总表!G:G,0),1),"")</f>
        <v>44799</v>
      </c>
      <c r="J503" s="5" t="str">
        <f>IF(G503="","",IF(SUMIFS(H:H,G:G,G503)=SUMIFS([3]流水汇总表!D:D,[3]流水汇总表!G:G,G503),"通过","不通过"))</f>
        <v>通过</v>
      </c>
      <c r="K503" s="20" t="str">
        <f ca="1" t="shared" si="14"/>
        <v>已还款</v>
      </c>
      <c r="L503" s="3">
        <f>VLOOKUP(C503,网约车!D:Q,14,0)</f>
        <v>2660</v>
      </c>
      <c r="M503" s="3">
        <f t="shared" si="15"/>
        <v>320</v>
      </c>
    </row>
    <row r="504" ht="14.25" spans="1:13">
      <c r="A504" s="13">
        <v>44801</v>
      </c>
      <c r="B504" s="14" t="s">
        <v>5773</v>
      </c>
      <c r="C504" s="14" t="s">
        <v>5950</v>
      </c>
      <c r="D504" s="14" t="s">
        <v>5951</v>
      </c>
      <c r="E504" s="15">
        <v>44769</v>
      </c>
      <c r="F504" s="14">
        <v>2980</v>
      </c>
      <c r="G504" s="16" t="s">
        <v>10557</v>
      </c>
      <c r="H504" s="3">
        <v>2980</v>
      </c>
      <c r="I504" s="19">
        <f>IFERROR(INDEX([3]流水汇总表!B:G,MATCH(G504,[3]流水汇总表!G:G,0),1),"")</f>
        <v>44799</v>
      </c>
      <c r="J504" s="5" t="str">
        <f>IF(G504="","",IF(SUMIFS(H:H,G:G,G504)=SUMIFS([3]流水汇总表!D:D,[3]流水汇总表!G:G,G504),"通过","不通过"))</f>
        <v>通过</v>
      </c>
      <c r="K504" s="20" t="str">
        <f ca="1" t="shared" si="14"/>
        <v>已还款</v>
      </c>
      <c r="L504" s="3">
        <f>VLOOKUP(C504,网约车!D:Q,14,0)</f>
        <v>2660</v>
      </c>
      <c r="M504" s="3">
        <f t="shared" si="15"/>
        <v>320</v>
      </c>
    </row>
    <row r="505" ht="14.25" spans="1:13">
      <c r="A505" s="13">
        <v>44801</v>
      </c>
      <c r="B505" s="14" t="s">
        <v>5773</v>
      </c>
      <c r="C505" s="14" t="s">
        <v>5958</v>
      </c>
      <c r="D505" s="14" t="s">
        <v>5959</v>
      </c>
      <c r="E505" s="15">
        <v>44769</v>
      </c>
      <c r="F505" s="14">
        <v>2980</v>
      </c>
      <c r="G505" s="16" t="s">
        <v>10557</v>
      </c>
      <c r="H505" s="3">
        <v>2980</v>
      </c>
      <c r="I505" s="19">
        <f>IFERROR(INDEX([3]流水汇总表!B:G,MATCH(G505,[3]流水汇总表!G:G,0),1),"")</f>
        <v>44799</v>
      </c>
      <c r="J505" s="5" t="str">
        <f>IF(G505="","",IF(SUMIFS(H:H,G:G,G505)=SUMIFS([3]流水汇总表!D:D,[3]流水汇总表!G:G,G505),"通过","不通过"))</f>
        <v>通过</v>
      </c>
      <c r="K505" s="20" t="str">
        <f ca="1" t="shared" si="14"/>
        <v>已还款</v>
      </c>
      <c r="L505" s="3">
        <f>VLOOKUP(C505,网约车!D:Q,14,0)</f>
        <v>2660</v>
      </c>
      <c r="M505" s="3">
        <f t="shared" si="15"/>
        <v>320</v>
      </c>
    </row>
    <row r="506" ht="14.25" spans="1:13">
      <c r="A506" s="13">
        <v>44801</v>
      </c>
      <c r="B506" s="14" t="s">
        <v>5773</v>
      </c>
      <c r="C506" s="14" t="s">
        <v>5966</v>
      </c>
      <c r="D506" s="14" t="s">
        <v>5967</v>
      </c>
      <c r="E506" s="15">
        <v>44769</v>
      </c>
      <c r="F506" s="14">
        <v>2980</v>
      </c>
      <c r="G506" s="16" t="s">
        <v>10557</v>
      </c>
      <c r="H506" s="3">
        <v>2980</v>
      </c>
      <c r="I506" s="19">
        <f>IFERROR(INDEX([3]流水汇总表!B:G,MATCH(G506,[3]流水汇总表!G:G,0),1),"")</f>
        <v>44799</v>
      </c>
      <c r="J506" s="5" t="str">
        <f>IF(G506="","",IF(SUMIFS(H:H,G:G,G506)=SUMIFS([3]流水汇总表!D:D,[3]流水汇总表!G:G,G506),"通过","不通过"))</f>
        <v>通过</v>
      </c>
      <c r="K506" s="20" t="str">
        <f ca="1" t="shared" si="14"/>
        <v>已还款</v>
      </c>
      <c r="L506" s="3">
        <f>VLOOKUP(C506,网约车!D:Q,14,0)</f>
        <v>2660</v>
      </c>
      <c r="M506" s="3">
        <f t="shared" si="15"/>
        <v>320</v>
      </c>
    </row>
    <row r="507" ht="14.25" spans="1:13">
      <c r="A507" s="13">
        <v>44801</v>
      </c>
      <c r="B507" s="14" t="s">
        <v>5773</v>
      </c>
      <c r="C507" s="14" t="s">
        <v>5968</v>
      </c>
      <c r="D507" s="14" t="s">
        <v>5969</v>
      </c>
      <c r="E507" s="15">
        <v>44769</v>
      </c>
      <c r="F507" s="14">
        <v>2980</v>
      </c>
      <c r="G507" s="16" t="s">
        <v>10557</v>
      </c>
      <c r="H507" s="3">
        <v>2980</v>
      </c>
      <c r="I507" s="19">
        <f>IFERROR(INDEX([3]流水汇总表!B:G,MATCH(G507,[3]流水汇总表!G:G,0),1),"")</f>
        <v>44799</v>
      </c>
      <c r="J507" s="5" t="str">
        <f>IF(G507="","",IF(SUMIFS(H:H,G:G,G507)=SUMIFS([3]流水汇总表!D:D,[3]流水汇总表!G:G,G507),"通过","不通过"))</f>
        <v>通过</v>
      </c>
      <c r="K507" s="20" t="str">
        <f ca="1" t="shared" si="14"/>
        <v>已还款</v>
      </c>
      <c r="L507" s="3">
        <f>VLOOKUP(C507,网约车!D:Q,14,0)</f>
        <v>2660</v>
      </c>
      <c r="M507" s="3">
        <f t="shared" si="15"/>
        <v>320</v>
      </c>
    </row>
    <row r="508" ht="14.25" spans="1:13">
      <c r="A508" s="13">
        <v>44801</v>
      </c>
      <c r="B508" s="14" t="s">
        <v>5773</v>
      </c>
      <c r="C508" s="14" t="s">
        <v>5970</v>
      </c>
      <c r="D508" s="14" t="s">
        <v>5971</v>
      </c>
      <c r="E508" s="15">
        <v>44769</v>
      </c>
      <c r="F508" s="14">
        <v>2980</v>
      </c>
      <c r="G508" s="16" t="s">
        <v>10557</v>
      </c>
      <c r="H508" s="3">
        <v>2980</v>
      </c>
      <c r="I508" s="19">
        <f>IFERROR(INDEX([3]流水汇总表!B:G,MATCH(G508,[3]流水汇总表!G:G,0),1),"")</f>
        <v>44799</v>
      </c>
      <c r="J508" s="5" t="str">
        <f>IF(G508="","",IF(SUMIFS(H:H,G:G,G508)=SUMIFS([3]流水汇总表!D:D,[3]流水汇总表!G:G,G508),"通过","不通过"))</f>
        <v>通过</v>
      </c>
      <c r="K508" s="20" t="str">
        <f ca="1" t="shared" si="14"/>
        <v>已还款</v>
      </c>
      <c r="L508" s="3">
        <f>VLOOKUP(C508,网约车!D:Q,14,0)</f>
        <v>2660</v>
      </c>
      <c r="M508" s="3">
        <f t="shared" si="15"/>
        <v>320</v>
      </c>
    </row>
    <row r="509" ht="14.25" spans="1:13">
      <c r="A509" s="13">
        <v>44801</v>
      </c>
      <c r="B509" s="14" t="s">
        <v>5773</v>
      </c>
      <c r="C509" s="14" t="s">
        <v>6026</v>
      </c>
      <c r="D509" s="14" t="s">
        <v>6027</v>
      </c>
      <c r="E509" s="15">
        <v>44769</v>
      </c>
      <c r="F509" s="14">
        <v>2980</v>
      </c>
      <c r="G509" s="16" t="s">
        <v>10557</v>
      </c>
      <c r="H509" s="3">
        <v>2980</v>
      </c>
      <c r="I509" s="19">
        <f>IFERROR(INDEX([3]流水汇总表!B:G,MATCH(G509,[3]流水汇总表!G:G,0),1),"")</f>
        <v>44799</v>
      </c>
      <c r="J509" s="5" t="str">
        <f>IF(G509="","",IF(SUMIFS(H:H,G:G,G509)=SUMIFS([3]流水汇总表!D:D,[3]流水汇总表!G:G,G509),"通过","不通过"))</f>
        <v>通过</v>
      </c>
      <c r="K509" s="20" t="str">
        <f ca="1" t="shared" si="14"/>
        <v>已还款</v>
      </c>
      <c r="L509" s="3">
        <f>VLOOKUP(C509,网约车!D:Q,14,0)</f>
        <v>2660</v>
      </c>
      <c r="M509" s="3">
        <f t="shared" si="15"/>
        <v>320</v>
      </c>
    </row>
    <row r="510" ht="14.25" spans="1:13">
      <c r="A510" s="13">
        <v>44801</v>
      </c>
      <c r="B510" s="14" t="s">
        <v>5773</v>
      </c>
      <c r="C510" s="14" t="s">
        <v>6028</v>
      </c>
      <c r="D510" s="14" t="s">
        <v>6029</v>
      </c>
      <c r="E510" s="15">
        <v>44769</v>
      </c>
      <c r="F510" s="14">
        <v>2980</v>
      </c>
      <c r="G510" s="16" t="s">
        <v>10557</v>
      </c>
      <c r="H510" s="3">
        <v>2980</v>
      </c>
      <c r="I510" s="19">
        <f>IFERROR(INDEX([3]流水汇总表!B:G,MATCH(G510,[3]流水汇总表!G:G,0),1),"")</f>
        <v>44799</v>
      </c>
      <c r="J510" s="5" t="str">
        <f>IF(G510="","",IF(SUMIFS(H:H,G:G,G510)=SUMIFS([3]流水汇总表!D:D,[3]流水汇总表!G:G,G510),"通过","不通过"))</f>
        <v>通过</v>
      </c>
      <c r="K510" s="20" t="str">
        <f ca="1" t="shared" si="14"/>
        <v>已还款</v>
      </c>
      <c r="L510" s="3">
        <f>VLOOKUP(C510,网约车!D:Q,14,0)</f>
        <v>2660</v>
      </c>
      <c r="M510" s="3">
        <f t="shared" si="15"/>
        <v>320</v>
      </c>
    </row>
    <row r="511" ht="14.25" spans="1:13">
      <c r="A511" s="13">
        <v>44801</v>
      </c>
      <c r="B511" s="14" t="s">
        <v>6741</v>
      </c>
      <c r="C511" s="14" t="s">
        <v>7909</v>
      </c>
      <c r="D511" s="14" t="s">
        <v>7910</v>
      </c>
      <c r="E511" s="15">
        <v>44765</v>
      </c>
      <c r="F511" s="14">
        <v>2980</v>
      </c>
      <c r="G511" s="24" t="s">
        <v>10558</v>
      </c>
      <c r="H511" s="3">
        <v>2980</v>
      </c>
      <c r="I511" s="19">
        <f>IFERROR(INDEX([3]流水汇总表!B:G,MATCH(G511,[3]流水汇总表!G:G,0),1),"")</f>
        <v>44801</v>
      </c>
      <c r="J511" s="5" t="str">
        <f>IF(G511="","",IF(SUMIFS(H:H,G:G,G511)=SUMIFS([3]流水汇总表!D:D,[3]流水汇总表!G:G,G511),"通过","不通过"))</f>
        <v>通过</v>
      </c>
      <c r="K511" s="20" t="str">
        <f ca="1" t="shared" si="14"/>
        <v>已还款</v>
      </c>
      <c r="L511" s="3">
        <f>VLOOKUP(C511,网约车!D:Q,14,0)</f>
        <v>2700</v>
      </c>
      <c r="M511" s="3">
        <f t="shared" si="15"/>
        <v>280</v>
      </c>
    </row>
    <row r="512" ht="14.25" spans="1:13">
      <c r="A512" s="13">
        <v>44801</v>
      </c>
      <c r="B512" s="14" t="s">
        <v>6741</v>
      </c>
      <c r="C512" s="14" t="s">
        <v>7913</v>
      </c>
      <c r="D512" s="14" t="s">
        <v>7914</v>
      </c>
      <c r="E512" s="15">
        <v>44765</v>
      </c>
      <c r="F512" s="14">
        <v>2980</v>
      </c>
      <c r="G512" s="24" t="s">
        <v>10558</v>
      </c>
      <c r="H512" s="3">
        <v>2980</v>
      </c>
      <c r="I512" s="19">
        <f>IFERROR(INDEX([3]流水汇总表!B:G,MATCH(G512,[3]流水汇总表!G:G,0),1),"")</f>
        <v>44801</v>
      </c>
      <c r="J512" s="5" t="str">
        <f>IF(G512="","",IF(SUMIFS(H:H,G:G,G512)=SUMIFS([3]流水汇总表!D:D,[3]流水汇总表!G:G,G512),"通过","不通过"))</f>
        <v>通过</v>
      </c>
      <c r="K512" s="20" t="str">
        <f ca="1" t="shared" si="14"/>
        <v>已还款</v>
      </c>
      <c r="L512" s="3">
        <f>VLOOKUP(C512,网约车!D:Q,14,0)</f>
        <v>2700</v>
      </c>
      <c r="M512" s="3">
        <f t="shared" si="15"/>
        <v>280</v>
      </c>
    </row>
    <row r="513" ht="14.25" spans="1:13">
      <c r="A513" s="13">
        <v>44801</v>
      </c>
      <c r="B513" s="14" t="s">
        <v>6741</v>
      </c>
      <c r="C513" s="14" t="s">
        <v>7915</v>
      </c>
      <c r="D513" s="14" t="s">
        <v>7916</v>
      </c>
      <c r="E513" s="15">
        <v>44765</v>
      </c>
      <c r="F513" s="14">
        <v>2980</v>
      </c>
      <c r="G513" s="24" t="s">
        <v>10558</v>
      </c>
      <c r="H513" s="3">
        <v>2980</v>
      </c>
      <c r="I513" s="19">
        <f>IFERROR(INDEX([3]流水汇总表!B:G,MATCH(G513,[3]流水汇总表!G:G,0),1),"")</f>
        <v>44801</v>
      </c>
      <c r="J513" s="5" t="str">
        <f>IF(G513="","",IF(SUMIFS(H:H,G:G,G513)=SUMIFS([3]流水汇总表!D:D,[3]流水汇总表!G:G,G513),"通过","不通过"))</f>
        <v>通过</v>
      </c>
      <c r="K513" s="20" t="str">
        <f ca="1" t="shared" si="14"/>
        <v>已还款</v>
      </c>
      <c r="L513" s="3">
        <f>VLOOKUP(C513,网约车!D:Q,14,0)</f>
        <v>2700</v>
      </c>
      <c r="M513" s="3">
        <f t="shared" si="15"/>
        <v>280</v>
      </c>
    </row>
    <row r="514" ht="14.25" spans="1:13">
      <c r="A514" s="13">
        <v>44801</v>
      </c>
      <c r="B514" s="14" t="s">
        <v>6741</v>
      </c>
      <c r="C514" s="14" t="s">
        <v>7917</v>
      </c>
      <c r="D514" s="14" t="s">
        <v>7918</v>
      </c>
      <c r="E514" s="15">
        <v>44765</v>
      </c>
      <c r="F514" s="14">
        <v>2980</v>
      </c>
      <c r="G514" s="24" t="s">
        <v>10558</v>
      </c>
      <c r="H514" s="3">
        <v>2980</v>
      </c>
      <c r="I514" s="19">
        <f>IFERROR(INDEX([3]流水汇总表!B:G,MATCH(G514,[3]流水汇总表!G:G,0),1),"")</f>
        <v>44801</v>
      </c>
      <c r="J514" s="5" t="str">
        <f>IF(G514="","",IF(SUMIFS(H:H,G:G,G514)=SUMIFS([3]流水汇总表!D:D,[3]流水汇总表!G:G,G514),"通过","不通过"))</f>
        <v>通过</v>
      </c>
      <c r="K514" s="20" t="str">
        <f ca="1" t="shared" ref="K514:K577" si="16">IF(AND(I514&lt;=A514),"已还款",IF(AND(TODAY()&gt;=A514,I514=""),"已逾期",IF(AND(TODAY()&gt;A514,I514&gt;A514),"逾期已还款",IF(AND(TODAY()&lt;A514),"即将到期",""))))</f>
        <v>已还款</v>
      </c>
      <c r="L514" s="3">
        <f>VLOOKUP(C514,网约车!D:Q,14,0)</f>
        <v>2700</v>
      </c>
      <c r="M514" s="3">
        <f t="shared" si="15"/>
        <v>280</v>
      </c>
    </row>
    <row r="515" ht="14.25" spans="1:13">
      <c r="A515" s="13">
        <v>44801</v>
      </c>
      <c r="B515" s="14" t="s">
        <v>6741</v>
      </c>
      <c r="C515" s="14" t="s">
        <v>7919</v>
      </c>
      <c r="D515" s="14" t="s">
        <v>7920</v>
      </c>
      <c r="E515" s="15">
        <v>44765</v>
      </c>
      <c r="F515" s="14">
        <v>2980</v>
      </c>
      <c r="G515" s="24" t="s">
        <v>10558</v>
      </c>
      <c r="H515" s="3">
        <v>2980</v>
      </c>
      <c r="I515" s="19">
        <f>IFERROR(INDEX([3]流水汇总表!B:G,MATCH(G515,[3]流水汇总表!G:G,0),1),"")</f>
        <v>44801</v>
      </c>
      <c r="J515" s="5" t="str">
        <f>IF(G515="","",IF(SUMIFS(H:H,G:G,G515)=SUMIFS([3]流水汇总表!D:D,[3]流水汇总表!G:G,G515),"通过","不通过"))</f>
        <v>通过</v>
      </c>
      <c r="K515" s="20" t="str">
        <f ca="1" t="shared" si="16"/>
        <v>已还款</v>
      </c>
      <c r="L515" s="3">
        <f>VLOOKUP(C515,网约车!D:Q,14,0)</f>
        <v>2700</v>
      </c>
      <c r="M515" s="3">
        <f t="shared" ref="M515:M578" si="17">H515-L515</f>
        <v>280</v>
      </c>
    </row>
    <row r="516" ht="14.25" spans="1:13">
      <c r="A516" s="13">
        <v>44801</v>
      </c>
      <c r="B516" s="14" t="s">
        <v>6741</v>
      </c>
      <c r="C516" s="14" t="s">
        <v>7931</v>
      </c>
      <c r="D516" s="14" t="s">
        <v>7932</v>
      </c>
      <c r="E516" s="15">
        <v>44769</v>
      </c>
      <c r="F516" s="14">
        <v>2980</v>
      </c>
      <c r="G516" s="24" t="s">
        <v>10558</v>
      </c>
      <c r="H516" s="3">
        <v>2980</v>
      </c>
      <c r="I516" s="19">
        <f>IFERROR(INDEX([3]流水汇总表!B:G,MATCH(G516,[3]流水汇总表!G:G,0),1),"")</f>
        <v>44801</v>
      </c>
      <c r="J516" s="5" t="str">
        <f>IF(G516="","",IF(SUMIFS(H:H,G:G,G516)=SUMIFS([3]流水汇总表!D:D,[3]流水汇总表!G:G,G516),"通过","不通过"))</f>
        <v>通过</v>
      </c>
      <c r="K516" s="20" t="str">
        <f ca="1" t="shared" si="16"/>
        <v>已还款</v>
      </c>
      <c r="L516" s="3">
        <f>VLOOKUP(C516,网约车!D:Q,14,0)</f>
        <v>2700</v>
      </c>
      <c r="M516" s="3">
        <f t="shared" si="17"/>
        <v>280</v>
      </c>
    </row>
    <row r="517" ht="14.25" spans="1:13">
      <c r="A517" s="13">
        <v>44801</v>
      </c>
      <c r="B517" s="14" t="s">
        <v>6741</v>
      </c>
      <c r="C517" s="14" t="s">
        <v>7934</v>
      </c>
      <c r="D517" s="14" t="s">
        <v>7935</v>
      </c>
      <c r="E517" s="15">
        <v>44769</v>
      </c>
      <c r="F517" s="14">
        <v>2980</v>
      </c>
      <c r="G517" s="24" t="s">
        <v>10558</v>
      </c>
      <c r="H517" s="3">
        <v>2980</v>
      </c>
      <c r="I517" s="19">
        <f>IFERROR(INDEX([3]流水汇总表!B:G,MATCH(G517,[3]流水汇总表!G:G,0),1),"")</f>
        <v>44801</v>
      </c>
      <c r="J517" s="5" t="str">
        <f>IF(G517="","",IF(SUMIFS(H:H,G:G,G517)=SUMIFS([3]流水汇总表!D:D,[3]流水汇总表!G:G,G517),"通过","不通过"))</f>
        <v>通过</v>
      </c>
      <c r="K517" s="20" t="str">
        <f ca="1" t="shared" si="16"/>
        <v>已还款</v>
      </c>
      <c r="L517" s="3">
        <f>VLOOKUP(C517,网约车!D:Q,14,0)</f>
        <v>2700</v>
      </c>
      <c r="M517" s="3">
        <f t="shared" si="17"/>
        <v>280</v>
      </c>
    </row>
    <row r="518" ht="14.25" spans="1:13">
      <c r="A518" s="13">
        <v>44801</v>
      </c>
      <c r="B518" s="14" t="s">
        <v>6741</v>
      </c>
      <c r="C518" s="14" t="s">
        <v>7936</v>
      </c>
      <c r="D518" s="14" t="s">
        <v>7937</v>
      </c>
      <c r="E518" s="15">
        <v>44769</v>
      </c>
      <c r="F518" s="14">
        <v>2980</v>
      </c>
      <c r="G518" s="24" t="s">
        <v>10558</v>
      </c>
      <c r="H518" s="3">
        <v>2980</v>
      </c>
      <c r="I518" s="19">
        <f>IFERROR(INDEX([3]流水汇总表!B:G,MATCH(G518,[3]流水汇总表!G:G,0),1),"")</f>
        <v>44801</v>
      </c>
      <c r="J518" s="5" t="str">
        <f>IF(G518="","",IF(SUMIFS(H:H,G:G,G518)=SUMIFS([3]流水汇总表!D:D,[3]流水汇总表!G:G,G518),"通过","不通过"))</f>
        <v>通过</v>
      </c>
      <c r="K518" s="20" t="str">
        <f ca="1" t="shared" si="16"/>
        <v>已还款</v>
      </c>
      <c r="L518" s="3">
        <f>VLOOKUP(C518,网约车!D:Q,14,0)</f>
        <v>2700</v>
      </c>
      <c r="M518" s="3">
        <f t="shared" si="17"/>
        <v>280</v>
      </c>
    </row>
    <row r="519" ht="14.25" spans="1:13">
      <c r="A519" s="13">
        <v>44801</v>
      </c>
      <c r="B519" s="14" t="s">
        <v>6741</v>
      </c>
      <c r="C519" s="14" t="s">
        <v>7938</v>
      </c>
      <c r="D519" s="14" t="s">
        <v>7939</v>
      </c>
      <c r="E519" s="15">
        <v>44769</v>
      </c>
      <c r="F519" s="14">
        <v>2980</v>
      </c>
      <c r="G519" s="24" t="s">
        <v>10558</v>
      </c>
      <c r="H519" s="3">
        <v>2980</v>
      </c>
      <c r="I519" s="19">
        <f>IFERROR(INDEX([3]流水汇总表!B:G,MATCH(G519,[3]流水汇总表!G:G,0),1),"")</f>
        <v>44801</v>
      </c>
      <c r="J519" s="5" t="str">
        <f>IF(G519="","",IF(SUMIFS(H:H,G:G,G519)=SUMIFS([3]流水汇总表!D:D,[3]流水汇总表!G:G,G519),"通过","不通过"))</f>
        <v>通过</v>
      </c>
      <c r="K519" s="20" t="str">
        <f ca="1" t="shared" si="16"/>
        <v>已还款</v>
      </c>
      <c r="L519" s="3">
        <f>VLOOKUP(C519,网约车!D:Q,14,0)</f>
        <v>2700</v>
      </c>
      <c r="M519" s="3">
        <f t="shared" si="17"/>
        <v>280</v>
      </c>
    </row>
    <row r="520" ht="14.25" spans="1:13">
      <c r="A520" s="13">
        <v>44801</v>
      </c>
      <c r="B520" s="14" t="s">
        <v>6741</v>
      </c>
      <c r="C520" s="14" t="s">
        <v>7940</v>
      </c>
      <c r="D520" s="14" t="s">
        <v>7941</v>
      </c>
      <c r="E520" s="15">
        <v>44769</v>
      </c>
      <c r="F520" s="14">
        <v>2980</v>
      </c>
      <c r="G520" s="24" t="s">
        <v>10558</v>
      </c>
      <c r="H520" s="3">
        <v>2980</v>
      </c>
      <c r="I520" s="19">
        <f>IFERROR(INDEX([3]流水汇总表!B:G,MATCH(G520,[3]流水汇总表!G:G,0),1),"")</f>
        <v>44801</v>
      </c>
      <c r="J520" s="5" t="str">
        <f>IF(G520="","",IF(SUMIFS(H:H,G:G,G520)=SUMIFS([3]流水汇总表!D:D,[3]流水汇总表!G:G,G520),"通过","不通过"))</f>
        <v>通过</v>
      </c>
      <c r="K520" s="20" t="str">
        <f ca="1" t="shared" si="16"/>
        <v>已还款</v>
      </c>
      <c r="L520" s="3">
        <f>VLOOKUP(C520,网约车!D:Q,14,0)</f>
        <v>2700</v>
      </c>
      <c r="M520" s="3">
        <f t="shared" si="17"/>
        <v>280</v>
      </c>
    </row>
    <row r="521" ht="14.25" spans="1:13">
      <c r="A521" s="13">
        <v>44801</v>
      </c>
      <c r="B521" s="14" t="s">
        <v>6741</v>
      </c>
      <c r="C521" s="14" t="s">
        <v>7942</v>
      </c>
      <c r="D521" s="14" t="s">
        <v>7943</v>
      </c>
      <c r="E521" s="15">
        <v>44769</v>
      </c>
      <c r="F521" s="14">
        <v>2980</v>
      </c>
      <c r="G521" s="24" t="s">
        <v>10558</v>
      </c>
      <c r="H521" s="3">
        <v>2980</v>
      </c>
      <c r="I521" s="19">
        <f>IFERROR(INDEX([3]流水汇总表!B:G,MATCH(G521,[3]流水汇总表!G:G,0),1),"")</f>
        <v>44801</v>
      </c>
      <c r="J521" s="5" t="str">
        <f>IF(G521="","",IF(SUMIFS(H:H,G:G,G521)=SUMIFS([3]流水汇总表!D:D,[3]流水汇总表!G:G,G521),"通过","不通过"))</f>
        <v>通过</v>
      </c>
      <c r="K521" s="20" t="str">
        <f ca="1" t="shared" si="16"/>
        <v>已还款</v>
      </c>
      <c r="L521" s="3">
        <f>VLOOKUP(C521,网约车!D:Q,14,0)</f>
        <v>2700</v>
      </c>
      <c r="M521" s="3">
        <f t="shared" si="17"/>
        <v>280</v>
      </c>
    </row>
    <row r="522" ht="14.25" spans="1:13">
      <c r="A522" s="13">
        <v>44801</v>
      </c>
      <c r="B522" s="14" t="s">
        <v>6741</v>
      </c>
      <c r="C522" s="14" t="s">
        <v>7944</v>
      </c>
      <c r="D522" s="14" t="s">
        <v>7945</v>
      </c>
      <c r="E522" s="15">
        <v>44769</v>
      </c>
      <c r="F522" s="14">
        <v>2980</v>
      </c>
      <c r="G522" s="24" t="s">
        <v>10558</v>
      </c>
      <c r="H522" s="3">
        <v>2980</v>
      </c>
      <c r="I522" s="19">
        <f>IFERROR(INDEX([3]流水汇总表!B:G,MATCH(G522,[3]流水汇总表!G:G,0),1),"")</f>
        <v>44801</v>
      </c>
      <c r="J522" s="5" t="str">
        <f>IF(G522="","",IF(SUMIFS(H:H,G:G,G522)=SUMIFS([3]流水汇总表!D:D,[3]流水汇总表!G:G,G522),"通过","不通过"))</f>
        <v>通过</v>
      </c>
      <c r="K522" s="20" t="str">
        <f ca="1" t="shared" si="16"/>
        <v>已还款</v>
      </c>
      <c r="L522" s="3">
        <f>VLOOKUP(C522,网约车!D:Q,14,0)</f>
        <v>2700</v>
      </c>
      <c r="M522" s="3">
        <f t="shared" si="17"/>
        <v>280</v>
      </c>
    </row>
    <row r="523" ht="14.25" spans="1:13">
      <c r="A523" s="13">
        <v>44801</v>
      </c>
      <c r="B523" s="14" t="s">
        <v>6741</v>
      </c>
      <c r="C523" s="14" t="s">
        <v>7946</v>
      </c>
      <c r="D523" s="14" t="s">
        <v>7947</v>
      </c>
      <c r="E523" s="15">
        <v>44769</v>
      </c>
      <c r="F523" s="14">
        <v>2980</v>
      </c>
      <c r="G523" s="24" t="s">
        <v>10558</v>
      </c>
      <c r="H523" s="3">
        <v>2980</v>
      </c>
      <c r="I523" s="19">
        <f>IFERROR(INDEX([3]流水汇总表!B:G,MATCH(G523,[3]流水汇总表!G:G,0),1),"")</f>
        <v>44801</v>
      </c>
      <c r="J523" s="5" t="str">
        <f>IF(G523="","",IF(SUMIFS(H:H,G:G,G523)=SUMIFS([3]流水汇总表!D:D,[3]流水汇总表!G:G,G523),"通过","不通过"))</f>
        <v>通过</v>
      </c>
      <c r="K523" s="20" t="str">
        <f ca="1" t="shared" si="16"/>
        <v>已还款</v>
      </c>
      <c r="L523" s="3">
        <f>VLOOKUP(C523,网约车!D:Q,14,0)</f>
        <v>2700</v>
      </c>
      <c r="M523" s="3">
        <f t="shared" si="17"/>
        <v>280</v>
      </c>
    </row>
    <row r="524" ht="14.25" spans="1:13">
      <c r="A524" s="13">
        <v>44801</v>
      </c>
      <c r="B524" s="14" t="s">
        <v>6741</v>
      </c>
      <c r="C524" s="14" t="s">
        <v>7948</v>
      </c>
      <c r="D524" s="14" t="s">
        <v>7949</v>
      </c>
      <c r="E524" s="15">
        <v>44769</v>
      </c>
      <c r="F524" s="14">
        <v>2980</v>
      </c>
      <c r="G524" s="24" t="s">
        <v>10558</v>
      </c>
      <c r="H524" s="3">
        <v>2980</v>
      </c>
      <c r="I524" s="19">
        <f>IFERROR(INDEX([3]流水汇总表!B:G,MATCH(G524,[3]流水汇总表!G:G,0),1),"")</f>
        <v>44801</v>
      </c>
      <c r="J524" s="5" t="str">
        <f>IF(G524="","",IF(SUMIFS(H:H,G:G,G524)=SUMIFS([3]流水汇总表!D:D,[3]流水汇总表!G:G,G524),"通过","不通过"))</f>
        <v>通过</v>
      </c>
      <c r="K524" s="20" t="str">
        <f ca="1" t="shared" si="16"/>
        <v>已还款</v>
      </c>
      <c r="L524" s="3">
        <f>VLOOKUP(C524,网约车!D:Q,14,0)</f>
        <v>2700</v>
      </c>
      <c r="M524" s="3">
        <f t="shared" si="17"/>
        <v>280</v>
      </c>
    </row>
    <row r="525" ht="14.25" spans="1:13">
      <c r="A525" s="13">
        <v>44801</v>
      </c>
      <c r="B525" s="14" t="s">
        <v>6741</v>
      </c>
      <c r="C525" s="14" t="s">
        <v>7950</v>
      </c>
      <c r="D525" s="14" t="s">
        <v>7951</v>
      </c>
      <c r="E525" s="15">
        <v>44769</v>
      </c>
      <c r="F525" s="14">
        <v>2980</v>
      </c>
      <c r="G525" s="24" t="s">
        <v>10558</v>
      </c>
      <c r="H525" s="3">
        <v>2980</v>
      </c>
      <c r="I525" s="19">
        <f>IFERROR(INDEX([3]流水汇总表!B:G,MATCH(G525,[3]流水汇总表!G:G,0),1),"")</f>
        <v>44801</v>
      </c>
      <c r="J525" s="5" t="str">
        <f>IF(G525="","",IF(SUMIFS(H:H,G:G,G525)=SUMIFS([3]流水汇总表!D:D,[3]流水汇总表!G:G,G525),"通过","不通过"))</f>
        <v>通过</v>
      </c>
      <c r="K525" s="20" t="str">
        <f ca="1" t="shared" si="16"/>
        <v>已还款</v>
      </c>
      <c r="L525" s="3">
        <f>VLOOKUP(C525,网约车!D:Q,14,0)</f>
        <v>2700</v>
      </c>
      <c r="M525" s="3">
        <f t="shared" si="17"/>
        <v>280</v>
      </c>
    </row>
    <row r="526" ht="14.25" spans="1:13">
      <c r="A526" s="13">
        <v>44801</v>
      </c>
      <c r="B526" s="14" t="s">
        <v>6741</v>
      </c>
      <c r="C526" s="14" t="s">
        <v>7952</v>
      </c>
      <c r="D526" s="14" t="s">
        <v>7953</v>
      </c>
      <c r="E526" s="15">
        <v>44769</v>
      </c>
      <c r="F526" s="14">
        <v>2980</v>
      </c>
      <c r="G526" s="24" t="s">
        <v>10558</v>
      </c>
      <c r="H526" s="3">
        <v>2980</v>
      </c>
      <c r="I526" s="19">
        <f>IFERROR(INDEX([3]流水汇总表!B:G,MATCH(G526,[3]流水汇总表!G:G,0),1),"")</f>
        <v>44801</v>
      </c>
      <c r="J526" s="5" t="str">
        <f>IF(G526="","",IF(SUMIFS(H:H,G:G,G526)=SUMIFS([3]流水汇总表!D:D,[3]流水汇总表!G:G,G526),"通过","不通过"))</f>
        <v>通过</v>
      </c>
      <c r="K526" s="20" t="str">
        <f ca="1" t="shared" si="16"/>
        <v>已还款</v>
      </c>
      <c r="L526" s="3">
        <f>VLOOKUP(C526,网约车!D:Q,14,0)</f>
        <v>2700</v>
      </c>
      <c r="M526" s="3">
        <f t="shared" si="17"/>
        <v>280</v>
      </c>
    </row>
    <row r="527" ht="14.25" spans="1:13">
      <c r="A527" s="13">
        <v>44801</v>
      </c>
      <c r="B527" s="14" t="s">
        <v>6741</v>
      </c>
      <c r="C527" s="14" t="s">
        <v>7954</v>
      </c>
      <c r="D527" s="14" t="s">
        <v>7955</v>
      </c>
      <c r="E527" s="15">
        <v>44769</v>
      </c>
      <c r="F527" s="14">
        <v>2980</v>
      </c>
      <c r="G527" s="24" t="s">
        <v>10558</v>
      </c>
      <c r="H527" s="3">
        <v>2980</v>
      </c>
      <c r="I527" s="19">
        <f>IFERROR(INDEX([3]流水汇总表!B:G,MATCH(G527,[3]流水汇总表!G:G,0),1),"")</f>
        <v>44801</v>
      </c>
      <c r="J527" s="5" t="str">
        <f>IF(G527="","",IF(SUMIFS(H:H,G:G,G527)=SUMIFS([3]流水汇总表!D:D,[3]流水汇总表!G:G,G527),"通过","不通过"))</f>
        <v>通过</v>
      </c>
      <c r="K527" s="20" t="str">
        <f ca="1" t="shared" si="16"/>
        <v>已还款</v>
      </c>
      <c r="L527" s="3">
        <f>VLOOKUP(C527,网约车!D:Q,14,0)</f>
        <v>2700</v>
      </c>
      <c r="M527" s="3">
        <f t="shared" si="17"/>
        <v>280</v>
      </c>
    </row>
    <row r="528" ht="14.25" spans="1:13">
      <c r="A528" s="13">
        <v>44801</v>
      </c>
      <c r="B528" s="14" t="s">
        <v>6741</v>
      </c>
      <c r="C528" s="14" t="s">
        <v>7956</v>
      </c>
      <c r="D528" s="14" t="s">
        <v>7957</v>
      </c>
      <c r="E528" s="15">
        <v>44769</v>
      </c>
      <c r="F528" s="14">
        <v>2980</v>
      </c>
      <c r="G528" s="24" t="s">
        <v>10558</v>
      </c>
      <c r="H528" s="3">
        <v>2980</v>
      </c>
      <c r="I528" s="19">
        <f>IFERROR(INDEX([3]流水汇总表!B:G,MATCH(G528,[3]流水汇总表!G:G,0),1),"")</f>
        <v>44801</v>
      </c>
      <c r="J528" s="5" t="str">
        <f>IF(G528="","",IF(SUMIFS(H:H,G:G,G528)=SUMIFS([3]流水汇总表!D:D,[3]流水汇总表!G:G,G528),"通过","不通过"))</f>
        <v>通过</v>
      </c>
      <c r="K528" s="20" t="str">
        <f ca="1" t="shared" si="16"/>
        <v>已还款</v>
      </c>
      <c r="L528" s="3">
        <f>VLOOKUP(C528,网约车!D:Q,14,0)</f>
        <v>2700</v>
      </c>
      <c r="M528" s="3">
        <f t="shared" si="17"/>
        <v>280</v>
      </c>
    </row>
    <row r="529" ht="14.25" spans="1:13">
      <c r="A529" s="13">
        <v>44801</v>
      </c>
      <c r="B529" s="14" t="s">
        <v>6741</v>
      </c>
      <c r="C529" s="14" t="s">
        <v>7958</v>
      </c>
      <c r="D529" s="14" t="s">
        <v>7959</v>
      </c>
      <c r="E529" s="15">
        <v>44769</v>
      </c>
      <c r="F529" s="14">
        <v>2980</v>
      </c>
      <c r="G529" s="24" t="s">
        <v>10558</v>
      </c>
      <c r="H529" s="3">
        <v>2980</v>
      </c>
      <c r="I529" s="19">
        <f>IFERROR(INDEX([3]流水汇总表!B:G,MATCH(G529,[3]流水汇总表!G:G,0),1),"")</f>
        <v>44801</v>
      </c>
      <c r="J529" s="5" t="str">
        <f>IF(G529="","",IF(SUMIFS(H:H,G:G,G529)=SUMIFS([3]流水汇总表!D:D,[3]流水汇总表!G:G,G529),"通过","不通过"))</f>
        <v>通过</v>
      </c>
      <c r="K529" s="20" t="str">
        <f ca="1" t="shared" si="16"/>
        <v>已还款</v>
      </c>
      <c r="L529" s="3">
        <f>VLOOKUP(C529,网约车!D:Q,14,0)</f>
        <v>2700</v>
      </c>
      <c r="M529" s="3">
        <f t="shared" si="17"/>
        <v>280</v>
      </c>
    </row>
    <row r="530" ht="14.25" spans="1:13">
      <c r="A530" s="13">
        <v>44801</v>
      </c>
      <c r="B530" s="14" t="s">
        <v>6741</v>
      </c>
      <c r="C530" s="14" t="s">
        <v>7960</v>
      </c>
      <c r="D530" s="14" t="s">
        <v>7961</v>
      </c>
      <c r="E530" s="15">
        <v>44769</v>
      </c>
      <c r="F530" s="14">
        <v>2980</v>
      </c>
      <c r="G530" s="24" t="s">
        <v>10558</v>
      </c>
      <c r="H530" s="3">
        <v>2980</v>
      </c>
      <c r="I530" s="19">
        <f>IFERROR(INDEX([3]流水汇总表!B:G,MATCH(G530,[3]流水汇总表!G:G,0),1),"")</f>
        <v>44801</v>
      </c>
      <c r="J530" s="5" t="str">
        <f>IF(G530="","",IF(SUMIFS(H:H,G:G,G530)=SUMIFS([3]流水汇总表!D:D,[3]流水汇总表!G:G,G530),"通过","不通过"))</f>
        <v>通过</v>
      </c>
      <c r="K530" s="20" t="str">
        <f ca="1" t="shared" si="16"/>
        <v>已还款</v>
      </c>
      <c r="L530" s="3">
        <f>VLOOKUP(C530,网约车!D:Q,14,0)</f>
        <v>2700</v>
      </c>
      <c r="M530" s="3">
        <f t="shared" si="17"/>
        <v>280</v>
      </c>
    </row>
    <row r="531" ht="14.25" spans="1:13">
      <c r="A531" s="13">
        <v>44801</v>
      </c>
      <c r="B531" s="14" t="s">
        <v>6769</v>
      </c>
      <c r="C531" s="14" t="s">
        <v>7921</v>
      </c>
      <c r="D531" s="14" t="s">
        <v>7922</v>
      </c>
      <c r="E531" s="15">
        <v>44765</v>
      </c>
      <c r="F531" s="14">
        <v>2980</v>
      </c>
      <c r="G531" s="24" t="s">
        <v>10559</v>
      </c>
      <c r="H531" s="3">
        <v>2980</v>
      </c>
      <c r="I531" s="19">
        <f>IFERROR(INDEX([3]流水汇总表!B:G,MATCH(G531,[3]流水汇总表!G:G,0),1),"")</f>
        <v>44799</v>
      </c>
      <c r="J531" s="5" t="str">
        <f>IF(G531="","",IF(SUMIFS(H:H,G:G,G531)=SUMIFS([3]流水汇总表!D:D,[3]流水汇总表!G:G,G531),"通过","不通过"))</f>
        <v>通过</v>
      </c>
      <c r="K531" s="20" t="str">
        <f ca="1" t="shared" si="16"/>
        <v>已还款</v>
      </c>
      <c r="L531" s="3">
        <f>VLOOKUP(C531,网约车!D:Q,14,0)</f>
        <v>2700</v>
      </c>
      <c r="M531" s="3">
        <f t="shared" si="17"/>
        <v>280</v>
      </c>
    </row>
    <row r="532" ht="14.25" spans="1:13">
      <c r="A532" s="13">
        <v>44801</v>
      </c>
      <c r="B532" s="14" t="s">
        <v>6769</v>
      </c>
      <c r="C532" s="14" t="s">
        <v>7923</v>
      </c>
      <c r="D532" s="14" t="s">
        <v>7924</v>
      </c>
      <c r="E532" s="15">
        <v>44765</v>
      </c>
      <c r="F532" s="14">
        <v>2980</v>
      </c>
      <c r="G532" s="24" t="s">
        <v>10559</v>
      </c>
      <c r="H532" s="3">
        <v>2980</v>
      </c>
      <c r="I532" s="19">
        <f>IFERROR(INDEX([3]流水汇总表!B:G,MATCH(G532,[3]流水汇总表!G:G,0),1),"")</f>
        <v>44799</v>
      </c>
      <c r="J532" s="5" t="str">
        <f>IF(G532="","",IF(SUMIFS(H:H,G:G,G532)=SUMIFS([3]流水汇总表!D:D,[3]流水汇总表!G:G,G532),"通过","不通过"))</f>
        <v>通过</v>
      </c>
      <c r="K532" s="20" t="str">
        <f ca="1" t="shared" si="16"/>
        <v>已还款</v>
      </c>
      <c r="L532" s="3">
        <f>VLOOKUP(C532,网约车!D:Q,14,0)</f>
        <v>2700</v>
      </c>
      <c r="M532" s="3">
        <f t="shared" si="17"/>
        <v>280</v>
      </c>
    </row>
    <row r="533" ht="14.25" spans="1:13">
      <c r="A533" s="13">
        <v>44801</v>
      </c>
      <c r="B533" s="14" t="s">
        <v>6769</v>
      </c>
      <c r="C533" s="14" t="s">
        <v>7925</v>
      </c>
      <c r="D533" s="14" t="s">
        <v>7926</v>
      </c>
      <c r="E533" s="15">
        <v>44765</v>
      </c>
      <c r="F533" s="14">
        <v>2980</v>
      </c>
      <c r="G533" s="24" t="s">
        <v>10559</v>
      </c>
      <c r="H533" s="3">
        <v>2980</v>
      </c>
      <c r="I533" s="19">
        <f>IFERROR(INDEX([3]流水汇总表!B:G,MATCH(G533,[3]流水汇总表!G:G,0),1),"")</f>
        <v>44799</v>
      </c>
      <c r="J533" s="5" t="str">
        <f>IF(G533="","",IF(SUMIFS(H:H,G:G,G533)=SUMIFS([3]流水汇总表!D:D,[3]流水汇总表!G:G,G533),"通过","不通过"))</f>
        <v>通过</v>
      </c>
      <c r="K533" s="20" t="str">
        <f ca="1" t="shared" si="16"/>
        <v>已还款</v>
      </c>
      <c r="L533" s="3">
        <f>VLOOKUP(C533,网约车!D:Q,14,0)</f>
        <v>2700</v>
      </c>
      <c r="M533" s="3">
        <f t="shared" si="17"/>
        <v>280</v>
      </c>
    </row>
    <row r="534" ht="14.25" spans="1:13">
      <c r="A534" s="13">
        <v>44801</v>
      </c>
      <c r="B534" s="14" t="s">
        <v>5282</v>
      </c>
      <c r="C534" s="14" t="s">
        <v>5285</v>
      </c>
      <c r="D534" s="14" t="s">
        <v>5286</v>
      </c>
      <c r="E534" s="15">
        <v>44742</v>
      </c>
      <c r="F534" s="14">
        <v>2980</v>
      </c>
      <c r="G534" s="16" t="s">
        <v>10560</v>
      </c>
      <c r="H534" s="3">
        <v>2980</v>
      </c>
      <c r="I534" s="19">
        <f>IFERROR(INDEX([3]流水汇总表!B:G,MATCH(G534,[3]流水汇总表!G:G,0),1),"")</f>
        <v>44799</v>
      </c>
      <c r="J534" s="5" t="str">
        <f>IF(G534="","",IF(SUMIFS(H:H,G:G,G534)=SUMIFS([3]流水汇总表!D:D,[3]流水汇总表!G:G,G534),"通过","不通过"))</f>
        <v>通过</v>
      </c>
      <c r="K534" s="20" t="str">
        <f ca="1" t="shared" si="16"/>
        <v>已还款</v>
      </c>
      <c r="L534" s="3">
        <f>VLOOKUP(C534,网约车!D:Q,14,0)</f>
        <v>2700</v>
      </c>
      <c r="M534" s="3">
        <f t="shared" si="17"/>
        <v>280</v>
      </c>
    </row>
    <row r="535" ht="14.25" spans="1:13">
      <c r="A535" s="13">
        <v>44801</v>
      </c>
      <c r="B535" s="14" t="s">
        <v>5282</v>
      </c>
      <c r="C535" s="14" t="s">
        <v>5280</v>
      </c>
      <c r="D535" s="14" t="s">
        <v>5281</v>
      </c>
      <c r="E535" s="15">
        <v>44742</v>
      </c>
      <c r="F535" s="14">
        <v>2980</v>
      </c>
      <c r="G535" s="16" t="s">
        <v>10560</v>
      </c>
      <c r="H535" s="3">
        <v>2980</v>
      </c>
      <c r="I535" s="19">
        <f>IFERROR(INDEX([3]流水汇总表!B:G,MATCH(G535,[3]流水汇总表!G:G,0),1),"")</f>
        <v>44799</v>
      </c>
      <c r="J535" s="5" t="str">
        <f>IF(G535="","",IF(SUMIFS(H:H,G:G,G535)=SUMIFS([3]流水汇总表!D:D,[3]流水汇总表!G:G,G535),"通过","不通过"))</f>
        <v>通过</v>
      </c>
      <c r="K535" s="20" t="str">
        <f ca="1" t="shared" si="16"/>
        <v>已还款</v>
      </c>
      <c r="L535" s="3">
        <f>VLOOKUP(C535,网约车!D:Q,14,0)</f>
        <v>2700</v>
      </c>
      <c r="M535" s="3">
        <f t="shared" si="17"/>
        <v>280</v>
      </c>
    </row>
    <row r="536" ht="14.25" spans="1:13">
      <c r="A536" s="13">
        <v>44801</v>
      </c>
      <c r="B536" s="14" t="s">
        <v>5223</v>
      </c>
      <c r="C536" s="14" t="s">
        <v>5221</v>
      </c>
      <c r="D536" s="14" t="s">
        <v>5222</v>
      </c>
      <c r="E536" s="15">
        <v>44742</v>
      </c>
      <c r="F536" s="14">
        <v>2980</v>
      </c>
      <c r="G536" s="16" t="s">
        <v>10561</v>
      </c>
      <c r="H536" s="3">
        <v>2980</v>
      </c>
      <c r="I536" s="19">
        <f>IFERROR(INDEX([3]流水汇总表!B:G,MATCH(G536,[3]流水汇总表!G:G,0),1),"")</f>
        <v>44801</v>
      </c>
      <c r="J536" s="5" t="str">
        <f>IF(G536="","",IF(SUMIFS(H:H,G:G,G536)=SUMIFS([3]流水汇总表!D:D,[3]流水汇总表!G:G,G536),"通过","不通过"))</f>
        <v>通过</v>
      </c>
      <c r="K536" s="20" t="str">
        <f ca="1" t="shared" si="16"/>
        <v>已还款</v>
      </c>
      <c r="L536" s="3">
        <f>VLOOKUP(C536,网约车!D:Q,14,0)</f>
        <v>2700</v>
      </c>
      <c r="M536" s="3">
        <f t="shared" si="17"/>
        <v>280</v>
      </c>
    </row>
    <row r="537" ht="14.25" spans="1:13">
      <c r="A537" s="13">
        <v>44801</v>
      </c>
      <c r="B537" s="14" t="s">
        <v>5223</v>
      </c>
      <c r="C537" s="14" t="s">
        <v>5477</v>
      </c>
      <c r="D537" s="14" t="s">
        <v>5478</v>
      </c>
      <c r="E537" s="15">
        <v>44742</v>
      </c>
      <c r="F537" s="14">
        <v>2980</v>
      </c>
      <c r="G537" s="16" t="s">
        <v>10561</v>
      </c>
      <c r="H537" s="3">
        <v>2980</v>
      </c>
      <c r="I537" s="19">
        <f>IFERROR(INDEX([3]流水汇总表!B:G,MATCH(G537,[3]流水汇总表!G:G,0),1),"")</f>
        <v>44801</v>
      </c>
      <c r="J537" s="5" t="str">
        <f>IF(G537="","",IF(SUMIFS(H:H,G:G,G537)=SUMIFS([3]流水汇总表!D:D,[3]流水汇总表!G:G,G537),"通过","不通过"))</f>
        <v>通过</v>
      </c>
      <c r="K537" s="20" t="str">
        <f ca="1" t="shared" si="16"/>
        <v>已还款</v>
      </c>
      <c r="L537" s="3">
        <f>VLOOKUP(C537,网约车!D:Q,14,0)</f>
        <v>2700</v>
      </c>
      <c r="M537" s="3">
        <f t="shared" si="17"/>
        <v>280</v>
      </c>
    </row>
    <row r="538" ht="13.5" spans="1:13">
      <c r="A538" s="13">
        <v>44801</v>
      </c>
      <c r="B538" s="14" t="s">
        <v>5180</v>
      </c>
      <c r="C538" s="14" t="s">
        <v>5177</v>
      </c>
      <c r="D538" s="14" t="s">
        <v>5178</v>
      </c>
      <c r="E538" s="15">
        <v>44740</v>
      </c>
      <c r="F538" s="14">
        <v>2980</v>
      </c>
      <c r="G538" s="125" t="s">
        <v>10562</v>
      </c>
      <c r="H538" s="3">
        <v>2980</v>
      </c>
      <c r="I538" s="19">
        <f>IFERROR(INDEX([3]流水汇总表!B:G,MATCH(G538,[3]流水汇总表!G:G,0),1),"")</f>
        <v>44801</v>
      </c>
      <c r="J538" s="5" t="str">
        <f>IF(G538="","",IF(SUMIFS(H:H,G:G,G538)=SUMIFS([3]流水汇总表!D:D,[3]流水汇总表!G:G,G538),"通过","不通过"))</f>
        <v>通过</v>
      </c>
      <c r="K538" s="20" t="str">
        <f ca="1" t="shared" si="16"/>
        <v>已还款</v>
      </c>
      <c r="L538" s="3">
        <f>VLOOKUP(C538,网约车!D:Q,14,0)</f>
        <v>2660</v>
      </c>
      <c r="M538" s="3">
        <f t="shared" si="17"/>
        <v>320</v>
      </c>
    </row>
    <row r="539" ht="13.5" spans="1:13">
      <c r="A539" s="13">
        <v>44801</v>
      </c>
      <c r="B539" s="14" t="s">
        <v>5180</v>
      </c>
      <c r="C539" s="14" t="s">
        <v>5217</v>
      </c>
      <c r="D539" s="14" t="s">
        <v>5218</v>
      </c>
      <c r="E539" s="15">
        <v>44742</v>
      </c>
      <c r="F539" s="14">
        <v>2980</v>
      </c>
      <c r="G539" s="125" t="s">
        <v>10562</v>
      </c>
      <c r="H539" s="3">
        <v>2980</v>
      </c>
      <c r="I539" s="19">
        <f>IFERROR(INDEX([3]流水汇总表!B:G,MATCH(G539,[3]流水汇总表!G:G,0),1),"")</f>
        <v>44801</v>
      </c>
      <c r="J539" s="5" t="str">
        <f>IF(G539="","",IF(SUMIFS(H:H,G:G,G539)=SUMIFS([3]流水汇总表!D:D,[3]流水汇总表!G:G,G539),"通过","不通过"))</f>
        <v>通过</v>
      </c>
      <c r="K539" s="20" t="str">
        <f ca="1" t="shared" si="16"/>
        <v>已还款</v>
      </c>
      <c r="L539" s="3">
        <f>VLOOKUP(C539,网约车!D:Q,14,0)</f>
        <v>2700</v>
      </c>
      <c r="M539" s="3">
        <f t="shared" si="17"/>
        <v>280</v>
      </c>
    </row>
    <row r="540" ht="13.5" spans="1:13">
      <c r="A540" s="13">
        <v>44801</v>
      </c>
      <c r="B540" s="14" t="s">
        <v>5180</v>
      </c>
      <c r="C540" s="14" t="s">
        <v>5471</v>
      </c>
      <c r="D540" s="14" t="s">
        <v>5472</v>
      </c>
      <c r="E540" s="15">
        <v>44742</v>
      </c>
      <c r="F540" s="14">
        <v>2980</v>
      </c>
      <c r="G540" s="125" t="s">
        <v>10562</v>
      </c>
      <c r="H540" s="3">
        <v>2980</v>
      </c>
      <c r="I540" s="19">
        <f>IFERROR(INDEX([3]流水汇总表!B:G,MATCH(G540,[3]流水汇总表!G:G,0),1),"")</f>
        <v>44801</v>
      </c>
      <c r="J540" s="5" t="str">
        <f>IF(G540="","",IF(SUMIFS(H:H,G:G,G540)=SUMIFS([3]流水汇总表!D:D,[3]流水汇总表!G:G,G540),"通过","不通过"))</f>
        <v>通过</v>
      </c>
      <c r="K540" s="20" t="str">
        <f ca="1" t="shared" si="16"/>
        <v>已还款</v>
      </c>
      <c r="L540" s="3">
        <f>VLOOKUP(C540,网约车!D:Q,14,0)</f>
        <v>2700</v>
      </c>
      <c r="M540" s="3">
        <f t="shared" si="17"/>
        <v>280</v>
      </c>
    </row>
    <row r="541" ht="14.25" spans="1:13">
      <c r="A541" s="13">
        <v>44801</v>
      </c>
      <c r="B541" s="14" t="s">
        <v>5193</v>
      </c>
      <c r="C541" s="14" t="s">
        <v>5607</v>
      </c>
      <c r="D541" s="14" t="s">
        <v>5608</v>
      </c>
      <c r="E541" s="15">
        <v>44740</v>
      </c>
      <c r="F541" s="14">
        <v>2980</v>
      </c>
      <c r="G541" s="16" t="s">
        <v>10563</v>
      </c>
      <c r="H541" s="3">
        <v>2980</v>
      </c>
      <c r="I541" s="19">
        <f>IFERROR(INDEX([3]流水汇总表!B:G,MATCH(G541,[3]流水汇总表!G:G,0),1),"")</f>
        <v>44801</v>
      </c>
      <c r="J541" s="5" t="str">
        <f>IF(G541="","",IF(SUMIFS(H:H,G:G,G541)=SUMIFS([3]流水汇总表!D:D,[3]流水汇总表!G:G,G541),"通过","不通过"))</f>
        <v>通过</v>
      </c>
      <c r="K541" s="20" t="str">
        <f ca="1" t="shared" si="16"/>
        <v>已还款</v>
      </c>
      <c r="L541" s="3">
        <f>VLOOKUP(C541,网约车!D:Q,14,0)</f>
        <v>2700</v>
      </c>
      <c r="M541" s="3">
        <f t="shared" si="17"/>
        <v>280</v>
      </c>
    </row>
    <row r="542" ht="14.25" spans="1:13">
      <c r="A542" s="13">
        <v>44801</v>
      </c>
      <c r="B542" s="14" t="s">
        <v>5193</v>
      </c>
      <c r="C542" s="14" t="s">
        <v>5584</v>
      </c>
      <c r="D542" s="14" t="s">
        <v>5585</v>
      </c>
      <c r="E542" s="15">
        <v>44740</v>
      </c>
      <c r="F542" s="14">
        <v>2980</v>
      </c>
      <c r="G542" s="16" t="s">
        <v>10563</v>
      </c>
      <c r="H542" s="3">
        <v>2980</v>
      </c>
      <c r="I542" s="19">
        <f>IFERROR(INDEX([3]流水汇总表!B:G,MATCH(G542,[3]流水汇总表!G:G,0),1),"")</f>
        <v>44801</v>
      </c>
      <c r="J542" s="5" t="str">
        <f>IF(G542="","",IF(SUMIFS(H:H,G:G,G542)=SUMIFS([3]流水汇总表!D:D,[3]流水汇总表!G:G,G542),"通过","不通过"))</f>
        <v>通过</v>
      </c>
      <c r="K542" s="20" t="str">
        <f ca="1" t="shared" si="16"/>
        <v>已还款</v>
      </c>
      <c r="L542" s="3">
        <f>VLOOKUP(C542,网约车!D:Q,14,0)</f>
        <v>2700</v>
      </c>
      <c r="M542" s="3">
        <f t="shared" si="17"/>
        <v>280</v>
      </c>
    </row>
    <row r="543" ht="14.25" spans="1:13">
      <c r="A543" s="13">
        <v>44801</v>
      </c>
      <c r="B543" s="14" t="s">
        <v>5193</v>
      </c>
      <c r="C543" s="14" t="s">
        <v>5191</v>
      </c>
      <c r="D543" s="14" t="s">
        <v>5192</v>
      </c>
      <c r="E543" s="15">
        <v>44740</v>
      </c>
      <c r="F543" s="14">
        <v>2980</v>
      </c>
      <c r="G543" s="16" t="s">
        <v>10563</v>
      </c>
      <c r="H543" s="3">
        <v>2980</v>
      </c>
      <c r="I543" s="19">
        <f>IFERROR(INDEX([3]流水汇总表!B:G,MATCH(G543,[3]流水汇总表!G:G,0),1),"")</f>
        <v>44801</v>
      </c>
      <c r="J543" s="5" t="str">
        <f>IF(G543="","",IF(SUMIFS(H:H,G:G,G543)=SUMIFS([3]流水汇总表!D:D,[3]流水汇总表!G:G,G543),"通过","不通过"))</f>
        <v>通过</v>
      </c>
      <c r="K543" s="20" t="str">
        <f ca="1" t="shared" si="16"/>
        <v>已还款</v>
      </c>
      <c r="L543" s="3">
        <f>VLOOKUP(C543,网约车!D:Q,14,0)</f>
        <v>2660</v>
      </c>
      <c r="M543" s="3">
        <f t="shared" si="17"/>
        <v>320</v>
      </c>
    </row>
    <row r="544" ht="13.5" spans="1:13">
      <c r="A544" s="13">
        <v>44801</v>
      </c>
      <c r="B544" s="14" t="s">
        <v>4935</v>
      </c>
      <c r="C544" s="14" t="s">
        <v>5139</v>
      </c>
      <c r="D544" s="14" t="s">
        <v>5140</v>
      </c>
      <c r="E544" s="15">
        <v>44733</v>
      </c>
      <c r="F544" s="14">
        <v>2980</v>
      </c>
      <c r="G544" s="125" t="s">
        <v>10564</v>
      </c>
      <c r="H544" s="3">
        <v>2980</v>
      </c>
      <c r="I544" s="19">
        <f>IFERROR(INDEX([3]流水汇总表!B:G,MATCH(G544,[3]流水汇总表!G:G,0),1),"")</f>
        <v>44801</v>
      </c>
      <c r="J544" s="5" t="str">
        <f>IF(G544="","",IF(SUMIFS(H:H,G:G,G544)=SUMIFS([3]流水汇总表!D:D,[3]流水汇总表!G:G,G544),"通过","不通过"))</f>
        <v>通过</v>
      </c>
      <c r="K544" s="20" t="str">
        <f ca="1" t="shared" si="16"/>
        <v>已还款</v>
      </c>
      <c r="L544" s="3">
        <f>VLOOKUP(C544,网约车!D:Q,14,0)</f>
        <v>2660</v>
      </c>
      <c r="M544" s="3">
        <f t="shared" si="17"/>
        <v>320</v>
      </c>
    </row>
    <row r="545" ht="13.5" spans="1:13">
      <c r="A545" s="13">
        <v>44801</v>
      </c>
      <c r="B545" s="14" t="s">
        <v>4935</v>
      </c>
      <c r="C545" s="14" t="s">
        <v>5175</v>
      </c>
      <c r="D545" s="14" t="s">
        <v>5176</v>
      </c>
      <c r="E545" s="15">
        <v>44737</v>
      </c>
      <c r="F545" s="14">
        <v>2980</v>
      </c>
      <c r="G545" s="125" t="s">
        <v>10564</v>
      </c>
      <c r="H545" s="3">
        <v>2980</v>
      </c>
      <c r="I545" s="19">
        <f>IFERROR(INDEX([3]流水汇总表!B:G,MATCH(G545,[3]流水汇总表!G:G,0),1),"")</f>
        <v>44801</v>
      </c>
      <c r="J545" s="5" t="str">
        <f>IF(G545="","",IF(SUMIFS(H:H,G:G,G545)=SUMIFS([3]流水汇总表!D:D,[3]流水汇总表!G:G,G545),"通过","不通过"))</f>
        <v>通过</v>
      </c>
      <c r="K545" s="20" t="str">
        <f ca="1" t="shared" si="16"/>
        <v>已还款</v>
      </c>
      <c r="L545" s="3">
        <f>VLOOKUP(C545,网约车!D:Q,14,0)</f>
        <v>2660</v>
      </c>
      <c r="M545" s="3">
        <f t="shared" si="17"/>
        <v>320</v>
      </c>
    </row>
    <row r="546" ht="13.5" spans="1:13">
      <c r="A546" s="13">
        <v>44801</v>
      </c>
      <c r="B546" s="14" t="s">
        <v>4935</v>
      </c>
      <c r="C546" s="14" t="s">
        <v>5637</v>
      </c>
      <c r="D546" s="14" t="s">
        <v>5638</v>
      </c>
      <c r="E546" s="15">
        <v>44737</v>
      </c>
      <c r="F546" s="14">
        <v>2980</v>
      </c>
      <c r="G546" s="125" t="s">
        <v>10564</v>
      </c>
      <c r="H546" s="3">
        <v>2980</v>
      </c>
      <c r="I546" s="19">
        <f>IFERROR(INDEX([3]流水汇总表!B:G,MATCH(G546,[3]流水汇总表!G:G,0),1),"")</f>
        <v>44801</v>
      </c>
      <c r="J546" s="5" t="str">
        <f>IF(G546="","",IF(SUMIFS(H:H,G:G,G546)=SUMIFS([3]流水汇总表!D:D,[3]流水汇总表!G:G,G546),"通过","不通过"))</f>
        <v>通过</v>
      </c>
      <c r="K546" s="20" t="str">
        <f ca="1" t="shared" si="16"/>
        <v>已还款</v>
      </c>
      <c r="L546" s="3">
        <f>VLOOKUP(C546,网约车!D:Q,14,0)</f>
        <v>2700</v>
      </c>
      <c r="M546" s="3">
        <f t="shared" si="17"/>
        <v>280</v>
      </c>
    </row>
    <row r="547" ht="13.5" spans="1:13">
      <c r="A547" s="13">
        <v>44801</v>
      </c>
      <c r="B547" s="14" t="s">
        <v>4935</v>
      </c>
      <c r="C547" s="14" t="s">
        <v>5633</v>
      </c>
      <c r="D547" s="14" t="s">
        <v>5634</v>
      </c>
      <c r="E547" s="15">
        <v>44737</v>
      </c>
      <c r="F547" s="14">
        <v>2980</v>
      </c>
      <c r="G547" s="125" t="s">
        <v>10564</v>
      </c>
      <c r="H547" s="3">
        <v>2980</v>
      </c>
      <c r="I547" s="19">
        <f>IFERROR(INDEX([3]流水汇总表!B:G,MATCH(G547,[3]流水汇总表!G:G,0),1),"")</f>
        <v>44801</v>
      </c>
      <c r="J547" s="5" t="str">
        <f>IF(G547="","",IF(SUMIFS(H:H,G:G,G547)=SUMIFS([3]流水汇总表!D:D,[3]流水汇总表!G:G,G547),"通过","不通过"))</f>
        <v>通过</v>
      </c>
      <c r="K547" s="20" t="str">
        <f ca="1" t="shared" si="16"/>
        <v>已还款</v>
      </c>
      <c r="L547" s="3">
        <f>VLOOKUP(C547,网约车!D:Q,14,0)</f>
        <v>2700</v>
      </c>
      <c r="M547" s="3">
        <f t="shared" si="17"/>
        <v>280</v>
      </c>
    </row>
    <row r="548" ht="13.5" spans="1:13">
      <c r="A548" s="13">
        <v>44801</v>
      </c>
      <c r="B548" s="14" t="s">
        <v>4935</v>
      </c>
      <c r="C548" s="14" t="s">
        <v>5625</v>
      </c>
      <c r="D548" s="14" t="s">
        <v>5626</v>
      </c>
      <c r="E548" s="15">
        <v>44737</v>
      </c>
      <c r="F548" s="14">
        <v>2980</v>
      </c>
      <c r="G548" s="125" t="s">
        <v>10564</v>
      </c>
      <c r="H548" s="3">
        <v>2980</v>
      </c>
      <c r="I548" s="19">
        <f>IFERROR(INDEX([3]流水汇总表!B:G,MATCH(G548,[3]流水汇总表!G:G,0),1),"")</f>
        <v>44801</v>
      </c>
      <c r="J548" s="5" t="str">
        <f>IF(G548="","",IF(SUMIFS(H:H,G:G,G548)=SUMIFS([3]流水汇总表!D:D,[3]流水汇总表!G:G,G548),"通过","不通过"))</f>
        <v>通过</v>
      </c>
      <c r="K548" s="20" t="str">
        <f ca="1" t="shared" si="16"/>
        <v>已还款</v>
      </c>
      <c r="L548" s="3">
        <f>VLOOKUP(C548,网约车!D:Q,14,0)</f>
        <v>2700</v>
      </c>
      <c r="M548" s="3">
        <f t="shared" si="17"/>
        <v>280</v>
      </c>
    </row>
    <row r="549" ht="13.5" spans="1:13">
      <c r="A549" s="13">
        <v>44801</v>
      </c>
      <c r="B549" s="14" t="s">
        <v>4935</v>
      </c>
      <c r="C549" s="14" t="s">
        <v>5591</v>
      </c>
      <c r="D549" s="14" t="s">
        <v>5592</v>
      </c>
      <c r="E549" s="15">
        <v>44739</v>
      </c>
      <c r="F549" s="14">
        <v>2980</v>
      </c>
      <c r="G549" s="125" t="s">
        <v>10564</v>
      </c>
      <c r="H549" s="3">
        <v>2980</v>
      </c>
      <c r="I549" s="19">
        <f>IFERROR(INDEX([3]流水汇总表!B:G,MATCH(G549,[3]流水汇总表!G:G,0),1),"")</f>
        <v>44801</v>
      </c>
      <c r="J549" s="5" t="str">
        <f>IF(G549="","",IF(SUMIFS(H:H,G:G,G549)=SUMIFS([3]流水汇总表!D:D,[3]流水汇总表!G:G,G549),"通过","不通过"))</f>
        <v>通过</v>
      </c>
      <c r="K549" s="20" t="str">
        <f ca="1" t="shared" si="16"/>
        <v>已还款</v>
      </c>
      <c r="L549" s="3">
        <f>VLOOKUP(C549,网约车!D:Q,14,0)</f>
        <v>2700</v>
      </c>
      <c r="M549" s="3">
        <f t="shared" si="17"/>
        <v>280</v>
      </c>
    </row>
    <row r="550" ht="13.5" spans="1:13">
      <c r="A550" s="13">
        <v>44801</v>
      </c>
      <c r="B550" s="14" t="s">
        <v>4935</v>
      </c>
      <c r="C550" s="14" t="s">
        <v>5588</v>
      </c>
      <c r="D550" s="14" t="s">
        <v>5589</v>
      </c>
      <c r="E550" s="15">
        <v>44739</v>
      </c>
      <c r="F550" s="14">
        <v>2980</v>
      </c>
      <c r="G550" s="125" t="s">
        <v>10564</v>
      </c>
      <c r="H550" s="3">
        <v>2980</v>
      </c>
      <c r="I550" s="19">
        <f>IFERROR(INDEX([3]流水汇总表!B:G,MATCH(G550,[3]流水汇总表!G:G,0),1),"")</f>
        <v>44801</v>
      </c>
      <c r="J550" s="5" t="str">
        <f>IF(G550="","",IF(SUMIFS(H:H,G:G,G550)=SUMIFS([3]流水汇总表!D:D,[3]流水汇总表!G:G,G550),"通过","不通过"))</f>
        <v>通过</v>
      </c>
      <c r="K550" s="20" t="str">
        <f ca="1" t="shared" si="16"/>
        <v>已还款</v>
      </c>
      <c r="L550" s="3">
        <f>VLOOKUP(C550,网约车!D:Q,14,0)</f>
        <v>2700</v>
      </c>
      <c r="M550" s="3">
        <f t="shared" si="17"/>
        <v>280</v>
      </c>
    </row>
    <row r="551" ht="13.5" spans="1:13">
      <c r="A551" s="13">
        <v>44801</v>
      </c>
      <c r="B551" s="14" t="s">
        <v>4935</v>
      </c>
      <c r="C551" s="14" t="s">
        <v>5560</v>
      </c>
      <c r="D551" s="14" t="s">
        <v>5561</v>
      </c>
      <c r="E551" s="15">
        <v>44742</v>
      </c>
      <c r="F551" s="14">
        <v>2980</v>
      </c>
      <c r="G551" s="125" t="s">
        <v>10564</v>
      </c>
      <c r="H551" s="3">
        <v>2980</v>
      </c>
      <c r="I551" s="19">
        <f>IFERROR(INDEX([3]流水汇总表!B:G,MATCH(G551,[3]流水汇总表!G:G,0),1),"")</f>
        <v>44801</v>
      </c>
      <c r="J551" s="5" t="str">
        <f>IF(G551="","",IF(SUMIFS(H:H,G:G,G551)=SUMIFS([3]流水汇总表!D:D,[3]流水汇总表!G:G,G551),"通过","不通过"))</f>
        <v>通过</v>
      </c>
      <c r="K551" s="20" t="str">
        <f ca="1" t="shared" si="16"/>
        <v>已还款</v>
      </c>
      <c r="L551" s="3">
        <f>VLOOKUP(C551,网约车!D:Q,14,0)</f>
        <v>2700</v>
      </c>
      <c r="M551" s="3">
        <f t="shared" si="17"/>
        <v>280</v>
      </c>
    </row>
    <row r="552" ht="13.5" spans="1:13">
      <c r="A552" s="13">
        <v>44801</v>
      </c>
      <c r="B552" s="14" t="s">
        <v>4935</v>
      </c>
      <c r="C552" s="14" t="s">
        <v>5558</v>
      </c>
      <c r="D552" s="14" t="s">
        <v>5559</v>
      </c>
      <c r="E552" s="15">
        <v>44742</v>
      </c>
      <c r="F552" s="14">
        <v>2980</v>
      </c>
      <c r="G552" s="125" t="s">
        <v>10564</v>
      </c>
      <c r="H552" s="3">
        <v>2980</v>
      </c>
      <c r="I552" s="19">
        <f>IFERROR(INDEX([3]流水汇总表!B:G,MATCH(G552,[3]流水汇总表!G:G,0),1),"")</f>
        <v>44801</v>
      </c>
      <c r="J552" s="5" t="str">
        <f>IF(G552="","",IF(SUMIFS(H:H,G:G,G552)=SUMIFS([3]流水汇总表!D:D,[3]流水汇总表!G:G,G552),"通过","不通过"))</f>
        <v>通过</v>
      </c>
      <c r="K552" s="20" t="str">
        <f ca="1" t="shared" si="16"/>
        <v>已还款</v>
      </c>
      <c r="L552" s="3">
        <f>VLOOKUP(C552,网约车!D:Q,14,0)</f>
        <v>2700</v>
      </c>
      <c r="M552" s="3">
        <f t="shared" si="17"/>
        <v>280</v>
      </c>
    </row>
    <row r="553" ht="13.5" spans="1:13">
      <c r="A553" s="13">
        <v>44801</v>
      </c>
      <c r="B553" s="14" t="s">
        <v>4935</v>
      </c>
      <c r="C553" s="14" t="s">
        <v>5544</v>
      </c>
      <c r="D553" s="14" t="s">
        <v>5545</v>
      </c>
      <c r="E553" s="15">
        <v>44742</v>
      </c>
      <c r="F553" s="14">
        <v>2980</v>
      </c>
      <c r="G553" s="125" t="s">
        <v>10564</v>
      </c>
      <c r="H553" s="3">
        <v>2980</v>
      </c>
      <c r="I553" s="19">
        <f>IFERROR(INDEX([3]流水汇总表!B:G,MATCH(G553,[3]流水汇总表!G:G,0),1),"")</f>
        <v>44801</v>
      </c>
      <c r="J553" s="5" t="str">
        <f>IF(G553="","",IF(SUMIFS(H:H,G:G,G553)=SUMIFS([3]流水汇总表!D:D,[3]流水汇总表!G:G,G553),"通过","不通过"))</f>
        <v>通过</v>
      </c>
      <c r="K553" s="20" t="str">
        <f ca="1" t="shared" si="16"/>
        <v>已还款</v>
      </c>
      <c r="L553" s="3">
        <f>VLOOKUP(C553,网约车!D:Q,14,0)</f>
        <v>2700</v>
      </c>
      <c r="M553" s="3">
        <f t="shared" si="17"/>
        <v>280</v>
      </c>
    </row>
    <row r="554" ht="13.5" spans="1:13">
      <c r="A554" s="13">
        <v>44801</v>
      </c>
      <c r="B554" s="14" t="s">
        <v>4935</v>
      </c>
      <c r="C554" s="14" t="s">
        <v>5526</v>
      </c>
      <c r="D554" s="14" t="s">
        <v>5527</v>
      </c>
      <c r="E554" s="15">
        <v>44742</v>
      </c>
      <c r="F554" s="14">
        <v>2980</v>
      </c>
      <c r="G554" s="125" t="s">
        <v>10564</v>
      </c>
      <c r="H554" s="3">
        <v>2980</v>
      </c>
      <c r="I554" s="19">
        <f>IFERROR(INDEX([3]流水汇总表!B:G,MATCH(G554,[3]流水汇总表!G:G,0),1),"")</f>
        <v>44801</v>
      </c>
      <c r="J554" s="5" t="str">
        <f>IF(G554="","",IF(SUMIFS(H:H,G:G,G554)=SUMIFS([3]流水汇总表!D:D,[3]流水汇总表!G:G,G554),"通过","不通过"))</f>
        <v>通过</v>
      </c>
      <c r="K554" s="20" t="str">
        <f ca="1" t="shared" si="16"/>
        <v>已还款</v>
      </c>
      <c r="L554" s="3">
        <f>VLOOKUP(C554,网约车!D:Q,14,0)</f>
        <v>2700</v>
      </c>
      <c r="M554" s="3">
        <f t="shared" si="17"/>
        <v>280</v>
      </c>
    </row>
    <row r="555" ht="13.5" spans="1:13">
      <c r="A555" s="13">
        <v>44801</v>
      </c>
      <c r="B555" s="14" t="s">
        <v>4935</v>
      </c>
      <c r="C555" s="14" t="s">
        <v>5380</v>
      </c>
      <c r="D555" s="14" t="s">
        <v>5381</v>
      </c>
      <c r="E555" s="15">
        <v>44742</v>
      </c>
      <c r="F555" s="14">
        <v>2980</v>
      </c>
      <c r="G555" s="125" t="s">
        <v>10564</v>
      </c>
      <c r="H555" s="3">
        <v>2980</v>
      </c>
      <c r="I555" s="19">
        <f>IFERROR(INDEX([3]流水汇总表!B:G,MATCH(G555,[3]流水汇总表!G:G,0),1),"")</f>
        <v>44801</v>
      </c>
      <c r="J555" s="5" t="str">
        <f>IF(G555="","",IF(SUMIFS(H:H,G:G,G555)=SUMIFS([3]流水汇总表!D:D,[3]流水汇总表!G:G,G555),"通过","不通过"))</f>
        <v>通过</v>
      </c>
      <c r="K555" s="20" t="str">
        <f ca="1" t="shared" si="16"/>
        <v>已还款</v>
      </c>
      <c r="L555" s="3">
        <f>VLOOKUP(C555,网约车!D:Q,14,0)</f>
        <v>2700</v>
      </c>
      <c r="M555" s="3">
        <f t="shared" si="17"/>
        <v>280</v>
      </c>
    </row>
    <row r="556" ht="13.5" spans="1:13">
      <c r="A556" s="13">
        <v>44801</v>
      </c>
      <c r="B556" s="14" t="s">
        <v>4935</v>
      </c>
      <c r="C556" s="14" t="s">
        <v>5378</v>
      </c>
      <c r="D556" s="14" t="s">
        <v>5379</v>
      </c>
      <c r="E556" s="15">
        <v>44742</v>
      </c>
      <c r="F556" s="14">
        <v>2980</v>
      </c>
      <c r="G556" s="125" t="s">
        <v>10564</v>
      </c>
      <c r="H556" s="3">
        <v>2980</v>
      </c>
      <c r="I556" s="19">
        <f>IFERROR(INDEX([3]流水汇总表!B:G,MATCH(G556,[3]流水汇总表!G:G,0),1),"")</f>
        <v>44801</v>
      </c>
      <c r="J556" s="5" t="str">
        <f>IF(G556="","",IF(SUMIFS(H:H,G:G,G556)=SUMIFS([3]流水汇总表!D:D,[3]流水汇总表!G:G,G556),"通过","不通过"))</f>
        <v>通过</v>
      </c>
      <c r="K556" s="20" t="str">
        <f ca="1" t="shared" si="16"/>
        <v>已还款</v>
      </c>
      <c r="L556" s="3">
        <f>VLOOKUP(C556,网约车!D:Q,14,0)</f>
        <v>2700</v>
      </c>
      <c r="M556" s="3">
        <f t="shared" si="17"/>
        <v>280</v>
      </c>
    </row>
    <row r="557" ht="13.5" spans="1:13">
      <c r="A557" s="13">
        <v>44801</v>
      </c>
      <c r="B557" s="14" t="s">
        <v>4935</v>
      </c>
      <c r="C557" s="14" t="s">
        <v>5376</v>
      </c>
      <c r="D557" s="14" t="s">
        <v>5377</v>
      </c>
      <c r="E557" s="15">
        <v>44742</v>
      </c>
      <c r="F557" s="14">
        <v>2980</v>
      </c>
      <c r="G557" s="125" t="s">
        <v>10564</v>
      </c>
      <c r="H557" s="3">
        <v>2980</v>
      </c>
      <c r="I557" s="19">
        <f>IFERROR(INDEX([3]流水汇总表!B:G,MATCH(G557,[3]流水汇总表!G:G,0),1),"")</f>
        <v>44801</v>
      </c>
      <c r="J557" s="5" t="str">
        <f>IF(G557="","",IF(SUMIFS(H:H,G:G,G557)=SUMIFS([3]流水汇总表!D:D,[3]流水汇总表!G:G,G557),"通过","不通过"))</f>
        <v>通过</v>
      </c>
      <c r="K557" s="20" t="str">
        <f ca="1" t="shared" si="16"/>
        <v>已还款</v>
      </c>
      <c r="L557" s="3">
        <f>VLOOKUP(C557,网约车!D:Q,14,0)</f>
        <v>2700</v>
      </c>
      <c r="M557" s="3">
        <f t="shared" si="17"/>
        <v>280</v>
      </c>
    </row>
    <row r="558" ht="13.5" spans="1:13">
      <c r="A558" s="13">
        <v>44801</v>
      </c>
      <c r="B558" s="14" t="s">
        <v>4935</v>
      </c>
      <c r="C558" s="14" t="s">
        <v>5374</v>
      </c>
      <c r="D558" s="14" t="s">
        <v>5375</v>
      </c>
      <c r="E558" s="15">
        <v>44742</v>
      </c>
      <c r="F558" s="14">
        <v>2980</v>
      </c>
      <c r="G558" s="125" t="s">
        <v>10564</v>
      </c>
      <c r="H558" s="3">
        <v>2980</v>
      </c>
      <c r="I558" s="19">
        <f>IFERROR(INDEX([3]流水汇总表!B:G,MATCH(G558,[3]流水汇总表!G:G,0),1),"")</f>
        <v>44801</v>
      </c>
      <c r="J558" s="5" t="str">
        <f>IF(G558="","",IF(SUMIFS(H:H,G:G,G558)=SUMIFS([3]流水汇总表!D:D,[3]流水汇总表!G:G,G558),"通过","不通过"))</f>
        <v>通过</v>
      </c>
      <c r="K558" s="20" t="str">
        <f ca="1" t="shared" si="16"/>
        <v>已还款</v>
      </c>
      <c r="L558" s="3">
        <f>VLOOKUP(C558,网约车!D:Q,14,0)</f>
        <v>2700</v>
      </c>
      <c r="M558" s="3">
        <f t="shared" si="17"/>
        <v>280</v>
      </c>
    </row>
    <row r="559" ht="13.5" spans="1:13">
      <c r="A559" s="13">
        <v>44801</v>
      </c>
      <c r="B559" s="14" t="s">
        <v>4935</v>
      </c>
      <c r="C559" s="14" t="s">
        <v>5313</v>
      </c>
      <c r="D559" s="14" t="s">
        <v>5314</v>
      </c>
      <c r="E559" s="15">
        <v>44742</v>
      </c>
      <c r="F559" s="14">
        <v>2980</v>
      </c>
      <c r="G559" s="125" t="s">
        <v>10564</v>
      </c>
      <c r="H559" s="3">
        <v>2980</v>
      </c>
      <c r="I559" s="19">
        <f>IFERROR(INDEX([3]流水汇总表!B:G,MATCH(G559,[3]流水汇总表!G:G,0),1),"")</f>
        <v>44801</v>
      </c>
      <c r="J559" s="5" t="str">
        <f>IF(G559="","",IF(SUMIFS(H:H,G:G,G559)=SUMIFS([3]流水汇总表!D:D,[3]流水汇总表!G:G,G559),"通过","不通过"))</f>
        <v>通过</v>
      </c>
      <c r="K559" s="20" t="str">
        <f ca="1" t="shared" si="16"/>
        <v>已还款</v>
      </c>
      <c r="L559" s="3">
        <f>VLOOKUP(C559,网约车!D:Q,14,0)</f>
        <v>2700</v>
      </c>
      <c r="M559" s="3">
        <f t="shared" si="17"/>
        <v>280</v>
      </c>
    </row>
    <row r="560" ht="13.5" spans="1:13">
      <c r="A560" s="13">
        <v>44801</v>
      </c>
      <c r="B560" s="14" t="s">
        <v>4935</v>
      </c>
      <c r="C560" s="14" t="s">
        <v>5661</v>
      </c>
      <c r="D560" s="14" t="s">
        <v>5662</v>
      </c>
      <c r="E560" s="15">
        <v>44742</v>
      </c>
      <c r="F560" s="14">
        <v>2980</v>
      </c>
      <c r="G560" s="125" t="s">
        <v>10564</v>
      </c>
      <c r="H560" s="3">
        <v>2980</v>
      </c>
      <c r="I560" s="19">
        <f>IFERROR(INDEX([3]流水汇总表!B:G,MATCH(G560,[3]流水汇总表!G:G,0),1),"")</f>
        <v>44801</v>
      </c>
      <c r="J560" s="5" t="str">
        <f>IF(G560="","",IF(SUMIFS(H:H,G:G,G560)=SUMIFS([3]流水汇总表!D:D,[3]流水汇总表!G:G,G560),"通过","不通过"))</f>
        <v>通过</v>
      </c>
      <c r="K560" s="20" t="str">
        <f ca="1" t="shared" si="16"/>
        <v>已还款</v>
      </c>
      <c r="L560" s="3">
        <f>VLOOKUP(C560,网约车!D:Q,14,0)</f>
        <v>2700</v>
      </c>
      <c r="M560" s="3">
        <f t="shared" si="17"/>
        <v>280</v>
      </c>
    </row>
    <row r="561" ht="13.5" spans="1:13">
      <c r="A561" s="13">
        <v>44801</v>
      </c>
      <c r="B561" s="14" t="s">
        <v>4935</v>
      </c>
      <c r="C561" s="14" t="s">
        <v>5297</v>
      </c>
      <c r="D561" s="14" t="s">
        <v>5298</v>
      </c>
      <c r="E561" s="15">
        <v>44742</v>
      </c>
      <c r="F561" s="14">
        <v>2980</v>
      </c>
      <c r="G561" s="125" t="s">
        <v>10564</v>
      </c>
      <c r="H561" s="3">
        <v>2980</v>
      </c>
      <c r="I561" s="19">
        <f>IFERROR(INDEX([3]流水汇总表!B:G,MATCH(G561,[3]流水汇总表!G:G,0),1),"")</f>
        <v>44801</v>
      </c>
      <c r="J561" s="5" t="str">
        <f>IF(G561="","",IF(SUMIFS(H:H,G:G,G561)=SUMIFS([3]流水汇总表!D:D,[3]流水汇总表!G:G,G561),"通过","不通过"))</f>
        <v>通过</v>
      </c>
      <c r="K561" s="20" t="str">
        <f ca="1" t="shared" si="16"/>
        <v>已还款</v>
      </c>
      <c r="L561" s="3">
        <f>VLOOKUP(C561,网约车!D:Q,14,0)</f>
        <v>2700</v>
      </c>
      <c r="M561" s="3">
        <f t="shared" si="17"/>
        <v>280</v>
      </c>
    </row>
    <row r="562" ht="14.25" spans="1:13">
      <c r="A562" s="13">
        <v>44801</v>
      </c>
      <c r="B562" s="14" t="s">
        <v>5069</v>
      </c>
      <c r="C562" s="14" t="s">
        <v>5120</v>
      </c>
      <c r="D562" s="14" t="s">
        <v>5121</v>
      </c>
      <c r="E562" s="15">
        <v>44739</v>
      </c>
      <c r="F562" s="14">
        <v>2980</v>
      </c>
      <c r="G562" s="16" t="s">
        <v>10565</v>
      </c>
      <c r="H562" s="3">
        <v>2980</v>
      </c>
      <c r="I562" s="19">
        <f>IFERROR(INDEX([3]流水汇总表!B:G,MATCH(G562,[3]流水汇总表!G:G,0),1),"")</f>
        <v>44800</v>
      </c>
      <c r="J562" s="5" t="str">
        <f>IF(G562="","",IF(SUMIFS(H:H,G:G,G562)=SUMIFS([3]流水汇总表!D:D,[3]流水汇总表!G:G,G562),"通过","不通过"))</f>
        <v>通过</v>
      </c>
      <c r="K562" s="20" t="str">
        <f ca="1" t="shared" si="16"/>
        <v>已还款</v>
      </c>
      <c r="L562" s="3">
        <f>VLOOKUP(C562,网约车!D:Q,14,0)</f>
        <v>2660</v>
      </c>
      <c r="M562" s="3">
        <f t="shared" si="17"/>
        <v>320</v>
      </c>
    </row>
    <row r="563" ht="14.25" spans="1:13">
      <c r="A563" s="13">
        <v>44801</v>
      </c>
      <c r="B563" s="14" t="s">
        <v>5069</v>
      </c>
      <c r="C563" s="14" t="s">
        <v>5255</v>
      </c>
      <c r="D563" s="14" t="s">
        <v>5256</v>
      </c>
      <c r="E563" s="15">
        <v>44739</v>
      </c>
      <c r="F563" s="14">
        <v>2980</v>
      </c>
      <c r="G563" s="16" t="s">
        <v>10565</v>
      </c>
      <c r="H563" s="3">
        <v>2980</v>
      </c>
      <c r="I563" s="19">
        <f>IFERROR(INDEX([3]流水汇总表!B:G,MATCH(G563,[3]流水汇总表!G:G,0),1),"")</f>
        <v>44800</v>
      </c>
      <c r="J563" s="5" t="str">
        <f>IF(G563="","",IF(SUMIFS(H:H,G:G,G563)=SUMIFS([3]流水汇总表!D:D,[3]流水汇总表!G:G,G563),"通过","不通过"))</f>
        <v>通过</v>
      </c>
      <c r="K563" s="20" t="str">
        <f ca="1" t="shared" si="16"/>
        <v>已还款</v>
      </c>
      <c r="L563" s="3">
        <f>VLOOKUP(C563,网约车!D:Q,14,0)</f>
        <v>2660</v>
      </c>
      <c r="M563" s="3">
        <f t="shared" si="17"/>
        <v>320</v>
      </c>
    </row>
    <row r="564" ht="14.25" spans="1:13">
      <c r="A564" s="13">
        <v>44801</v>
      </c>
      <c r="B564" s="14" t="s">
        <v>5069</v>
      </c>
      <c r="C564" s="14" t="s">
        <v>5257</v>
      </c>
      <c r="D564" s="14" t="s">
        <v>5258</v>
      </c>
      <c r="E564" s="15">
        <v>44739</v>
      </c>
      <c r="F564" s="14">
        <v>2980</v>
      </c>
      <c r="G564" s="16" t="s">
        <v>10565</v>
      </c>
      <c r="H564" s="3">
        <v>2980</v>
      </c>
      <c r="I564" s="19">
        <f>IFERROR(INDEX([3]流水汇总表!B:G,MATCH(G564,[3]流水汇总表!G:G,0),1),"")</f>
        <v>44800</v>
      </c>
      <c r="J564" s="5" t="str">
        <f>IF(G564="","",IF(SUMIFS(H:H,G:G,G564)=SUMIFS([3]流水汇总表!D:D,[3]流水汇总表!G:G,G564),"通过","不通过"))</f>
        <v>通过</v>
      </c>
      <c r="K564" s="20" t="str">
        <f ca="1" t="shared" si="16"/>
        <v>已还款</v>
      </c>
      <c r="L564" s="3">
        <f>VLOOKUP(C564,网约车!D:Q,14,0)</f>
        <v>2660</v>
      </c>
      <c r="M564" s="3">
        <f t="shared" si="17"/>
        <v>320</v>
      </c>
    </row>
    <row r="565" ht="14.25" spans="1:13">
      <c r="A565" s="13">
        <v>44801</v>
      </c>
      <c r="B565" s="14" t="s">
        <v>5069</v>
      </c>
      <c r="C565" s="14" t="s">
        <v>5259</v>
      </c>
      <c r="D565" s="14" t="s">
        <v>5260</v>
      </c>
      <c r="E565" s="15">
        <v>44739</v>
      </c>
      <c r="F565" s="14">
        <v>2980</v>
      </c>
      <c r="G565" s="16" t="s">
        <v>10565</v>
      </c>
      <c r="H565" s="3">
        <v>2980</v>
      </c>
      <c r="I565" s="19">
        <f>IFERROR(INDEX([3]流水汇总表!B:G,MATCH(G565,[3]流水汇总表!G:G,0),1),"")</f>
        <v>44800</v>
      </c>
      <c r="J565" s="5" t="str">
        <f>IF(G565="","",IF(SUMIFS(H:H,G:G,G565)=SUMIFS([3]流水汇总表!D:D,[3]流水汇总表!G:G,G565),"通过","不通过"))</f>
        <v>通过</v>
      </c>
      <c r="K565" s="20" t="str">
        <f ca="1" t="shared" si="16"/>
        <v>已还款</v>
      </c>
      <c r="L565" s="3">
        <f>VLOOKUP(C565,网约车!D:Q,14,0)</f>
        <v>2660</v>
      </c>
      <c r="M565" s="3">
        <f t="shared" si="17"/>
        <v>320</v>
      </c>
    </row>
    <row r="566" ht="14.25" spans="1:13">
      <c r="A566" s="13">
        <v>44801</v>
      </c>
      <c r="B566" s="14" t="s">
        <v>5069</v>
      </c>
      <c r="C566" s="14" t="s">
        <v>5261</v>
      </c>
      <c r="D566" s="14" t="s">
        <v>5262</v>
      </c>
      <c r="E566" s="15">
        <v>44739</v>
      </c>
      <c r="F566" s="14">
        <v>2980</v>
      </c>
      <c r="G566" s="16" t="s">
        <v>10565</v>
      </c>
      <c r="H566" s="3">
        <v>2980</v>
      </c>
      <c r="I566" s="19">
        <f>IFERROR(INDEX([3]流水汇总表!B:G,MATCH(G566,[3]流水汇总表!G:G,0),1),"")</f>
        <v>44800</v>
      </c>
      <c r="J566" s="5" t="str">
        <f>IF(G566="","",IF(SUMIFS(H:H,G:G,G566)=SUMIFS([3]流水汇总表!D:D,[3]流水汇总表!G:G,G566),"通过","不通过"))</f>
        <v>通过</v>
      </c>
      <c r="K566" s="20" t="str">
        <f ca="1" t="shared" si="16"/>
        <v>已还款</v>
      </c>
      <c r="L566" s="3">
        <f>VLOOKUP(C566,网约车!D:Q,14,0)</f>
        <v>2660</v>
      </c>
      <c r="M566" s="3">
        <f t="shared" si="17"/>
        <v>320</v>
      </c>
    </row>
    <row r="567" ht="14.25" spans="1:13">
      <c r="A567" s="13">
        <v>44801</v>
      </c>
      <c r="B567" s="14" t="s">
        <v>5069</v>
      </c>
      <c r="C567" s="14" t="s">
        <v>5263</v>
      </c>
      <c r="D567" s="14" t="s">
        <v>5264</v>
      </c>
      <c r="E567" s="15">
        <v>44739</v>
      </c>
      <c r="F567" s="14">
        <v>2980</v>
      </c>
      <c r="G567" s="16" t="s">
        <v>10565</v>
      </c>
      <c r="H567" s="3">
        <v>2980</v>
      </c>
      <c r="I567" s="19">
        <f>IFERROR(INDEX([3]流水汇总表!B:G,MATCH(G567,[3]流水汇总表!G:G,0),1),"")</f>
        <v>44800</v>
      </c>
      <c r="J567" s="5" t="str">
        <f>IF(G567="","",IF(SUMIFS(H:H,G:G,G567)=SUMIFS([3]流水汇总表!D:D,[3]流水汇总表!G:G,G567),"通过","不通过"))</f>
        <v>通过</v>
      </c>
      <c r="K567" s="20" t="str">
        <f ca="1" t="shared" si="16"/>
        <v>已还款</v>
      </c>
      <c r="L567" s="3">
        <f>VLOOKUP(C567,网约车!D:Q,14,0)</f>
        <v>2660</v>
      </c>
      <c r="M567" s="3">
        <f t="shared" si="17"/>
        <v>320</v>
      </c>
    </row>
    <row r="568" ht="14.25" spans="1:13">
      <c r="A568" s="13">
        <v>44801</v>
      </c>
      <c r="B568" s="14" t="s">
        <v>5069</v>
      </c>
      <c r="C568" s="14" t="s">
        <v>5116</v>
      </c>
      <c r="D568" s="14" t="s">
        <v>5117</v>
      </c>
      <c r="E568" s="15">
        <v>44739</v>
      </c>
      <c r="F568" s="14">
        <v>2980</v>
      </c>
      <c r="G568" s="16" t="s">
        <v>10565</v>
      </c>
      <c r="H568" s="3">
        <v>2980</v>
      </c>
      <c r="I568" s="19">
        <f>IFERROR(INDEX([3]流水汇总表!B:G,MATCH(G568,[3]流水汇总表!G:G,0),1),"")</f>
        <v>44800</v>
      </c>
      <c r="J568" s="5" t="str">
        <f>IF(G568="","",IF(SUMIFS(H:H,G:G,G568)=SUMIFS([3]流水汇总表!D:D,[3]流水汇总表!G:G,G568),"通过","不通过"))</f>
        <v>通过</v>
      </c>
      <c r="K568" s="20" t="str">
        <f ca="1" t="shared" si="16"/>
        <v>已还款</v>
      </c>
      <c r="L568" s="3">
        <f>VLOOKUP(C568,网约车!D:Q,14,0)</f>
        <v>2660</v>
      </c>
      <c r="M568" s="3">
        <f t="shared" si="17"/>
        <v>320</v>
      </c>
    </row>
    <row r="569" ht="14.25" spans="1:13">
      <c r="A569" s="13">
        <v>44801</v>
      </c>
      <c r="B569" s="14" t="s">
        <v>5069</v>
      </c>
      <c r="C569" s="14" t="s">
        <v>5268</v>
      </c>
      <c r="D569" s="14" t="s">
        <v>5269</v>
      </c>
      <c r="E569" s="15">
        <v>44739</v>
      </c>
      <c r="F569" s="14">
        <v>2980</v>
      </c>
      <c r="G569" s="16" t="s">
        <v>10565</v>
      </c>
      <c r="H569" s="3">
        <v>2980</v>
      </c>
      <c r="I569" s="19">
        <f>IFERROR(INDEX([3]流水汇总表!B:G,MATCH(G569,[3]流水汇总表!G:G,0),1),"")</f>
        <v>44800</v>
      </c>
      <c r="J569" s="5" t="str">
        <f>IF(G569="","",IF(SUMIFS(H:H,G:G,G569)=SUMIFS([3]流水汇总表!D:D,[3]流水汇总表!G:G,G569),"通过","不通过"))</f>
        <v>通过</v>
      </c>
      <c r="K569" s="20" t="str">
        <f ca="1" t="shared" si="16"/>
        <v>已还款</v>
      </c>
      <c r="L569" s="3">
        <f>VLOOKUP(C569,网约车!D:Q,14,0)</f>
        <v>2660</v>
      </c>
      <c r="M569" s="3">
        <f t="shared" si="17"/>
        <v>320</v>
      </c>
    </row>
    <row r="570" ht="14.25" spans="1:13">
      <c r="A570" s="13">
        <v>44801</v>
      </c>
      <c r="B570" s="14" t="s">
        <v>5069</v>
      </c>
      <c r="C570" s="14" t="s">
        <v>5128</v>
      </c>
      <c r="D570" s="14" t="s">
        <v>5129</v>
      </c>
      <c r="E570" s="15">
        <v>44739</v>
      </c>
      <c r="F570" s="14">
        <v>2980</v>
      </c>
      <c r="G570" s="16" t="s">
        <v>10565</v>
      </c>
      <c r="H570" s="3">
        <v>2980</v>
      </c>
      <c r="I570" s="19">
        <f>IFERROR(INDEX([3]流水汇总表!B:G,MATCH(G570,[3]流水汇总表!G:G,0),1),"")</f>
        <v>44800</v>
      </c>
      <c r="J570" s="5" t="str">
        <f>IF(G570="","",IF(SUMIFS(H:H,G:G,G570)=SUMIFS([3]流水汇总表!D:D,[3]流水汇总表!G:G,G570),"通过","不通过"))</f>
        <v>通过</v>
      </c>
      <c r="K570" s="20" t="str">
        <f ca="1" t="shared" si="16"/>
        <v>已还款</v>
      </c>
      <c r="L570" s="3">
        <f>VLOOKUP(C570,网约车!D:Q,14,0)</f>
        <v>2660</v>
      </c>
      <c r="M570" s="3">
        <f t="shared" si="17"/>
        <v>320</v>
      </c>
    </row>
    <row r="571" ht="14.25" spans="1:13">
      <c r="A571" s="13">
        <v>44801</v>
      </c>
      <c r="B571" s="14" t="s">
        <v>5069</v>
      </c>
      <c r="C571" s="14" t="s">
        <v>5270</v>
      </c>
      <c r="D571" s="14" t="s">
        <v>5271</v>
      </c>
      <c r="E571" s="15">
        <v>44739</v>
      </c>
      <c r="F571" s="14">
        <v>2980</v>
      </c>
      <c r="G571" s="16" t="s">
        <v>10565</v>
      </c>
      <c r="H571" s="3">
        <v>2980</v>
      </c>
      <c r="I571" s="19">
        <f>IFERROR(INDEX([3]流水汇总表!B:G,MATCH(G571,[3]流水汇总表!G:G,0),1),"")</f>
        <v>44800</v>
      </c>
      <c r="J571" s="5" t="str">
        <f>IF(G571="","",IF(SUMIFS(H:H,G:G,G571)=SUMIFS([3]流水汇总表!D:D,[3]流水汇总表!G:G,G571),"通过","不通过"))</f>
        <v>通过</v>
      </c>
      <c r="K571" s="20" t="str">
        <f ca="1" t="shared" si="16"/>
        <v>已还款</v>
      </c>
      <c r="L571" s="3">
        <f>VLOOKUP(C571,网约车!D:Q,14,0)</f>
        <v>2660</v>
      </c>
      <c r="M571" s="3">
        <f t="shared" si="17"/>
        <v>320</v>
      </c>
    </row>
    <row r="572" ht="14.25" spans="1:13">
      <c r="A572" s="13">
        <v>44801</v>
      </c>
      <c r="B572" s="14" t="s">
        <v>5069</v>
      </c>
      <c r="C572" s="14" t="s">
        <v>5122</v>
      </c>
      <c r="D572" s="14" t="s">
        <v>5123</v>
      </c>
      <c r="E572" s="15">
        <v>44739</v>
      </c>
      <c r="F572" s="14">
        <v>2980</v>
      </c>
      <c r="G572" s="16" t="s">
        <v>10565</v>
      </c>
      <c r="H572" s="3">
        <v>2980</v>
      </c>
      <c r="I572" s="19">
        <f>IFERROR(INDEX([3]流水汇总表!B:G,MATCH(G572,[3]流水汇总表!G:G,0),1),"")</f>
        <v>44800</v>
      </c>
      <c r="J572" s="5" t="str">
        <f>IF(G572="","",IF(SUMIFS(H:H,G:G,G572)=SUMIFS([3]流水汇总表!D:D,[3]流水汇总表!G:G,G572),"通过","不通过"))</f>
        <v>通过</v>
      </c>
      <c r="K572" s="20" t="str">
        <f ca="1" t="shared" si="16"/>
        <v>已还款</v>
      </c>
      <c r="L572" s="3">
        <f>VLOOKUP(C572,网约车!D:Q,14,0)</f>
        <v>2660</v>
      </c>
      <c r="M572" s="3">
        <f t="shared" si="17"/>
        <v>320</v>
      </c>
    </row>
    <row r="573" ht="14.25" spans="1:13">
      <c r="A573" s="13">
        <v>44801</v>
      </c>
      <c r="B573" s="14" t="s">
        <v>5069</v>
      </c>
      <c r="C573" s="14" t="s">
        <v>5278</v>
      </c>
      <c r="D573" s="14" t="s">
        <v>5279</v>
      </c>
      <c r="E573" s="15">
        <v>44739</v>
      </c>
      <c r="F573" s="14">
        <v>2980</v>
      </c>
      <c r="G573" s="16" t="s">
        <v>10565</v>
      </c>
      <c r="H573" s="3">
        <v>2980</v>
      </c>
      <c r="I573" s="19">
        <f>IFERROR(INDEX([3]流水汇总表!B:G,MATCH(G573,[3]流水汇总表!G:G,0),1),"")</f>
        <v>44800</v>
      </c>
      <c r="J573" s="5" t="str">
        <f>IF(G573="","",IF(SUMIFS(H:H,G:G,G573)=SUMIFS([3]流水汇总表!D:D,[3]流水汇总表!G:G,G573),"通过","不通过"))</f>
        <v>通过</v>
      </c>
      <c r="K573" s="20" t="str">
        <f ca="1" t="shared" si="16"/>
        <v>已还款</v>
      </c>
      <c r="L573" s="3">
        <f>VLOOKUP(C573,网约车!D:Q,14,0)</f>
        <v>2660</v>
      </c>
      <c r="M573" s="3">
        <f t="shared" si="17"/>
        <v>320</v>
      </c>
    </row>
    <row r="574" ht="14.25" spans="1:13">
      <c r="A574" s="13">
        <v>44801</v>
      </c>
      <c r="B574" s="14" t="s">
        <v>5069</v>
      </c>
      <c r="C574" s="14" t="s">
        <v>5099</v>
      </c>
      <c r="D574" s="14" t="s">
        <v>5100</v>
      </c>
      <c r="E574" s="15">
        <v>44739</v>
      </c>
      <c r="F574" s="14">
        <v>2980</v>
      </c>
      <c r="G574" s="16" t="s">
        <v>10565</v>
      </c>
      <c r="H574" s="3">
        <v>2980</v>
      </c>
      <c r="I574" s="19">
        <f>IFERROR(INDEX([3]流水汇总表!B:G,MATCH(G574,[3]流水汇总表!G:G,0),1),"")</f>
        <v>44800</v>
      </c>
      <c r="J574" s="5" t="str">
        <f>IF(G574="","",IF(SUMIFS(H:H,G:G,G574)=SUMIFS([3]流水汇总表!D:D,[3]流水汇总表!G:G,G574),"通过","不通过"))</f>
        <v>通过</v>
      </c>
      <c r="K574" s="20" t="str">
        <f ca="1" t="shared" si="16"/>
        <v>已还款</v>
      </c>
      <c r="L574" s="3">
        <f>VLOOKUP(C574,网约车!D:Q,14,0)</f>
        <v>2660</v>
      </c>
      <c r="M574" s="3">
        <f t="shared" si="17"/>
        <v>320</v>
      </c>
    </row>
    <row r="575" ht="14.25" spans="1:13">
      <c r="A575" s="13">
        <v>44801</v>
      </c>
      <c r="B575" s="14" t="s">
        <v>5069</v>
      </c>
      <c r="C575" s="14" t="s">
        <v>5146</v>
      </c>
      <c r="D575" s="14" t="s">
        <v>5147</v>
      </c>
      <c r="E575" s="15">
        <v>44739</v>
      </c>
      <c r="F575" s="14">
        <v>2980</v>
      </c>
      <c r="G575" s="16" t="s">
        <v>10565</v>
      </c>
      <c r="H575" s="3">
        <v>2980</v>
      </c>
      <c r="I575" s="19">
        <f>IFERROR(INDEX([3]流水汇总表!B:G,MATCH(G575,[3]流水汇总表!G:G,0),1),"")</f>
        <v>44800</v>
      </c>
      <c r="J575" s="5" t="str">
        <f>IF(G575="","",IF(SUMIFS(H:H,G:G,G575)=SUMIFS([3]流水汇总表!D:D,[3]流水汇总表!G:G,G575),"通过","不通过"))</f>
        <v>通过</v>
      </c>
      <c r="K575" s="20" t="str">
        <f ca="1" t="shared" si="16"/>
        <v>已还款</v>
      </c>
      <c r="L575" s="3">
        <f>VLOOKUP(C575,网约车!D:Q,14,0)</f>
        <v>2660</v>
      </c>
      <c r="M575" s="3">
        <f t="shared" si="17"/>
        <v>320</v>
      </c>
    </row>
    <row r="576" ht="14.25" spans="1:13">
      <c r="A576" s="13">
        <v>44801</v>
      </c>
      <c r="B576" s="14" t="s">
        <v>5069</v>
      </c>
      <c r="C576" s="14" t="s">
        <v>5149</v>
      </c>
      <c r="D576" s="14" t="s">
        <v>5150</v>
      </c>
      <c r="E576" s="15">
        <v>44739</v>
      </c>
      <c r="F576" s="14">
        <v>2980</v>
      </c>
      <c r="G576" s="16" t="s">
        <v>10565</v>
      </c>
      <c r="H576" s="3">
        <v>2980</v>
      </c>
      <c r="I576" s="19">
        <f>IFERROR(INDEX([3]流水汇总表!B:G,MATCH(G576,[3]流水汇总表!G:G,0),1),"")</f>
        <v>44800</v>
      </c>
      <c r="J576" s="5" t="str">
        <f>IF(G576="","",IF(SUMIFS(H:H,G:G,G576)=SUMIFS([3]流水汇总表!D:D,[3]流水汇总表!G:G,G576),"通过","不通过"))</f>
        <v>通过</v>
      </c>
      <c r="K576" s="20" t="str">
        <f ca="1" t="shared" si="16"/>
        <v>已还款</v>
      </c>
      <c r="L576" s="3">
        <f>VLOOKUP(C576,网约车!D:Q,14,0)</f>
        <v>2660</v>
      </c>
      <c r="M576" s="3">
        <f t="shared" si="17"/>
        <v>320</v>
      </c>
    </row>
    <row r="577" ht="14.25" spans="1:13">
      <c r="A577" s="13">
        <v>44801</v>
      </c>
      <c r="B577" s="14" t="s">
        <v>5069</v>
      </c>
      <c r="C577" s="14" t="s">
        <v>5151</v>
      </c>
      <c r="D577" s="14" t="s">
        <v>5152</v>
      </c>
      <c r="E577" s="15">
        <v>44739</v>
      </c>
      <c r="F577" s="14">
        <v>2980</v>
      </c>
      <c r="G577" s="16" t="s">
        <v>10565</v>
      </c>
      <c r="H577" s="3">
        <v>2980</v>
      </c>
      <c r="I577" s="19">
        <f>IFERROR(INDEX([3]流水汇总表!B:G,MATCH(G577,[3]流水汇总表!G:G,0),1),"")</f>
        <v>44800</v>
      </c>
      <c r="J577" s="5" t="str">
        <f>IF(G577="","",IF(SUMIFS(H:H,G:G,G577)=SUMIFS([3]流水汇总表!D:D,[3]流水汇总表!G:G,G577),"通过","不通过"))</f>
        <v>通过</v>
      </c>
      <c r="K577" s="20" t="str">
        <f ca="1" t="shared" si="16"/>
        <v>已还款</v>
      </c>
      <c r="L577" s="3">
        <f>VLOOKUP(C577,网约车!D:Q,14,0)</f>
        <v>2660</v>
      </c>
      <c r="M577" s="3">
        <f t="shared" si="17"/>
        <v>320</v>
      </c>
    </row>
    <row r="578" ht="14.25" spans="1:13">
      <c r="A578" s="13">
        <v>44801</v>
      </c>
      <c r="B578" s="14" t="s">
        <v>5069</v>
      </c>
      <c r="C578" s="14" t="s">
        <v>5153</v>
      </c>
      <c r="D578" s="14" t="s">
        <v>5154</v>
      </c>
      <c r="E578" s="15">
        <v>44739</v>
      </c>
      <c r="F578" s="14">
        <v>2980</v>
      </c>
      <c r="G578" s="16" t="s">
        <v>10565</v>
      </c>
      <c r="H578" s="3">
        <v>2980</v>
      </c>
      <c r="I578" s="19">
        <f>IFERROR(INDEX([3]流水汇总表!B:G,MATCH(G578,[3]流水汇总表!G:G,0),1),"")</f>
        <v>44800</v>
      </c>
      <c r="J578" s="5" t="str">
        <f>IF(G578="","",IF(SUMIFS(H:H,G:G,G578)=SUMIFS([3]流水汇总表!D:D,[3]流水汇总表!G:G,G578),"通过","不通过"))</f>
        <v>通过</v>
      </c>
      <c r="K578" s="20" t="str">
        <f ca="1" t="shared" ref="K578:K641" si="18">IF(AND(I578&lt;=A578),"已还款",IF(AND(TODAY()&gt;=A578,I578=""),"已逾期",IF(AND(TODAY()&gt;A578,I578&gt;A578),"逾期已还款",IF(AND(TODAY()&lt;A578),"即将到期",""))))</f>
        <v>已还款</v>
      </c>
      <c r="L578" s="3">
        <f>VLOOKUP(C578,网约车!D:Q,14,0)</f>
        <v>2660</v>
      </c>
      <c r="M578" s="3">
        <f t="shared" si="17"/>
        <v>320</v>
      </c>
    </row>
    <row r="579" ht="14.25" spans="1:13">
      <c r="A579" s="13">
        <v>44801</v>
      </c>
      <c r="B579" s="14" t="s">
        <v>5069</v>
      </c>
      <c r="C579" s="14" t="s">
        <v>5204</v>
      </c>
      <c r="D579" s="14" t="s">
        <v>5205</v>
      </c>
      <c r="E579" s="15">
        <v>44739</v>
      </c>
      <c r="F579" s="14">
        <v>2980</v>
      </c>
      <c r="G579" s="16" t="s">
        <v>10565</v>
      </c>
      <c r="H579" s="3">
        <v>2980</v>
      </c>
      <c r="I579" s="19">
        <f>IFERROR(INDEX([3]流水汇总表!B:G,MATCH(G579,[3]流水汇总表!G:G,0),1),"")</f>
        <v>44800</v>
      </c>
      <c r="J579" s="5" t="str">
        <f>IF(G579="","",IF(SUMIFS(H:H,G:G,G579)=SUMIFS([3]流水汇总表!D:D,[3]流水汇总表!G:G,G579),"通过","不通过"))</f>
        <v>通过</v>
      </c>
      <c r="K579" s="20" t="str">
        <f ca="1" t="shared" si="18"/>
        <v>已还款</v>
      </c>
      <c r="L579" s="3">
        <f>VLOOKUP(C579,网约车!D:Q,14,0)</f>
        <v>2660</v>
      </c>
      <c r="M579" s="3">
        <f t="shared" ref="M579:M642" si="19">H579-L579</f>
        <v>320</v>
      </c>
    </row>
    <row r="580" ht="14.25" spans="1:13">
      <c r="A580" s="13">
        <v>44801</v>
      </c>
      <c r="B580" s="14" t="s">
        <v>5069</v>
      </c>
      <c r="C580" s="14" t="s">
        <v>5155</v>
      </c>
      <c r="D580" s="14" t="s">
        <v>5156</v>
      </c>
      <c r="E580" s="15">
        <v>44739</v>
      </c>
      <c r="F580" s="14">
        <v>2980</v>
      </c>
      <c r="G580" s="16" t="s">
        <v>10565</v>
      </c>
      <c r="H580" s="3">
        <v>2980</v>
      </c>
      <c r="I580" s="19">
        <f>IFERROR(INDEX([3]流水汇总表!B:G,MATCH(G580,[3]流水汇总表!G:G,0),1),"")</f>
        <v>44800</v>
      </c>
      <c r="J580" s="5" t="str">
        <f>IF(G580="","",IF(SUMIFS(H:H,G:G,G580)=SUMIFS([3]流水汇总表!D:D,[3]流水汇总表!G:G,G580),"通过","不通过"))</f>
        <v>通过</v>
      </c>
      <c r="K580" s="20" t="str">
        <f ca="1" t="shared" si="18"/>
        <v>已还款</v>
      </c>
      <c r="L580" s="3">
        <f>VLOOKUP(C580,网约车!D:Q,14,0)</f>
        <v>2660</v>
      </c>
      <c r="M580" s="3">
        <f t="shared" si="19"/>
        <v>320</v>
      </c>
    </row>
    <row r="581" ht="14.25" spans="1:13">
      <c r="A581" s="13">
        <v>44801</v>
      </c>
      <c r="B581" s="14" t="s">
        <v>5069</v>
      </c>
      <c r="C581" s="14" t="s">
        <v>5157</v>
      </c>
      <c r="D581" s="14" t="s">
        <v>5158</v>
      </c>
      <c r="E581" s="15">
        <v>44739</v>
      </c>
      <c r="F581" s="14">
        <v>2980</v>
      </c>
      <c r="G581" s="16" t="s">
        <v>10565</v>
      </c>
      <c r="H581" s="3">
        <v>2980</v>
      </c>
      <c r="I581" s="19">
        <f>IFERROR(INDEX([3]流水汇总表!B:G,MATCH(G581,[3]流水汇总表!G:G,0),1),"")</f>
        <v>44800</v>
      </c>
      <c r="J581" s="5" t="str">
        <f>IF(G581="","",IF(SUMIFS(H:H,G:G,G581)=SUMIFS([3]流水汇总表!D:D,[3]流水汇总表!G:G,G581),"通过","不通过"))</f>
        <v>通过</v>
      </c>
      <c r="K581" s="20" t="str">
        <f ca="1" t="shared" si="18"/>
        <v>已还款</v>
      </c>
      <c r="L581" s="3">
        <f>VLOOKUP(C581,网约车!D:Q,14,0)</f>
        <v>2660</v>
      </c>
      <c r="M581" s="3">
        <f t="shared" si="19"/>
        <v>320</v>
      </c>
    </row>
    <row r="582" ht="14.25" spans="1:13">
      <c r="A582" s="13">
        <v>44801</v>
      </c>
      <c r="B582" s="14" t="s">
        <v>5069</v>
      </c>
      <c r="C582" s="14" t="s">
        <v>5159</v>
      </c>
      <c r="D582" s="14" t="s">
        <v>5160</v>
      </c>
      <c r="E582" s="15">
        <v>44739</v>
      </c>
      <c r="F582" s="14">
        <v>2980</v>
      </c>
      <c r="G582" s="16" t="s">
        <v>10565</v>
      </c>
      <c r="H582" s="3">
        <v>2980</v>
      </c>
      <c r="I582" s="19">
        <f>IFERROR(INDEX([3]流水汇总表!B:G,MATCH(G582,[3]流水汇总表!G:G,0),1),"")</f>
        <v>44800</v>
      </c>
      <c r="J582" s="5" t="str">
        <f>IF(G582="","",IF(SUMIFS(H:H,G:G,G582)=SUMIFS([3]流水汇总表!D:D,[3]流水汇总表!G:G,G582),"通过","不通过"))</f>
        <v>通过</v>
      </c>
      <c r="K582" s="20" t="str">
        <f ca="1" t="shared" si="18"/>
        <v>已还款</v>
      </c>
      <c r="L582" s="3">
        <f>VLOOKUP(C582,网约车!D:Q,14,0)</f>
        <v>2660</v>
      </c>
      <c r="M582" s="3">
        <f t="shared" si="19"/>
        <v>320</v>
      </c>
    </row>
    <row r="583" ht="14.25" spans="1:13">
      <c r="A583" s="13">
        <v>44801</v>
      </c>
      <c r="B583" s="14" t="s">
        <v>5069</v>
      </c>
      <c r="C583" s="14" t="s">
        <v>5161</v>
      </c>
      <c r="D583" s="14" t="s">
        <v>5162</v>
      </c>
      <c r="E583" s="15">
        <v>44739</v>
      </c>
      <c r="F583" s="14">
        <v>2980</v>
      </c>
      <c r="G583" s="16" t="s">
        <v>10565</v>
      </c>
      <c r="H583" s="3">
        <v>2980</v>
      </c>
      <c r="I583" s="19">
        <f>IFERROR(INDEX([3]流水汇总表!B:G,MATCH(G583,[3]流水汇总表!G:G,0),1),"")</f>
        <v>44800</v>
      </c>
      <c r="J583" s="5" t="str">
        <f>IF(G583="","",IF(SUMIFS(H:H,G:G,G583)=SUMIFS([3]流水汇总表!D:D,[3]流水汇总表!G:G,G583),"通过","不通过"))</f>
        <v>通过</v>
      </c>
      <c r="K583" s="20" t="str">
        <f ca="1" t="shared" si="18"/>
        <v>已还款</v>
      </c>
      <c r="L583" s="3">
        <f>VLOOKUP(C583,网约车!D:Q,14,0)</f>
        <v>2660</v>
      </c>
      <c r="M583" s="3">
        <f t="shared" si="19"/>
        <v>320</v>
      </c>
    </row>
    <row r="584" ht="14.25" spans="1:13">
      <c r="A584" s="13">
        <v>44801</v>
      </c>
      <c r="B584" s="14" t="s">
        <v>5069</v>
      </c>
      <c r="C584" s="14" t="s">
        <v>5163</v>
      </c>
      <c r="D584" s="14" t="s">
        <v>5164</v>
      </c>
      <c r="E584" s="15">
        <v>44739</v>
      </c>
      <c r="F584" s="14">
        <v>2980</v>
      </c>
      <c r="G584" s="16" t="s">
        <v>10565</v>
      </c>
      <c r="H584" s="3">
        <v>2980</v>
      </c>
      <c r="I584" s="19">
        <f>IFERROR(INDEX([3]流水汇总表!B:G,MATCH(G584,[3]流水汇总表!G:G,0),1),"")</f>
        <v>44800</v>
      </c>
      <c r="J584" s="5" t="str">
        <f>IF(G584="","",IF(SUMIFS(H:H,G:G,G584)=SUMIFS([3]流水汇总表!D:D,[3]流水汇总表!G:G,G584),"通过","不通过"))</f>
        <v>通过</v>
      </c>
      <c r="K584" s="20" t="str">
        <f ca="1" t="shared" si="18"/>
        <v>已还款</v>
      </c>
      <c r="L584" s="3">
        <f>VLOOKUP(C584,网约车!D:Q,14,0)</f>
        <v>2660</v>
      </c>
      <c r="M584" s="3">
        <f t="shared" si="19"/>
        <v>320</v>
      </c>
    </row>
    <row r="585" ht="14.25" spans="1:13">
      <c r="A585" s="13">
        <v>44801</v>
      </c>
      <c r="B585" s="14" t="s">
        <v>5069</v>
      </c>
      <c r="C585" s="14" t="s">
        <v>5165</v>
      </c>
      <c r="D585" s="14" t="s">
        <v>5166</v>
      </c>
      <c r="E585" s="15">
        <v>44739</v>
      </c>
      <c r="F585" s="14">
        <v>2980</v>
      </c>
      <c r="G585" s="16" t="s">
        <v>10565</v>
      </c>
      <c r="H585" s="3">
        <v>2980</v>
      </c>
      <c r="I585" s="19">
        <f>IFERROR(INDEX([3]流水汇总表!B:G,MATCH(G585,[3]流水汇总表!G:G,0),1),"")</f>
        <v>44800</v>
      </c>
      <c r="J585" s="5" t="str">
        <f>IF(G585="","",IF(SUMIFS(H:H,G:G,G585)=SUMIFS([3]流水汇总表!D:D,[3]流水汇总表!G:G,G585),"通过","不通过"))</f>
        <v>通过</v>
      </c>
      <c r="K585" s="20" t="str">
        <f ca="1" t="shared" si="18"/>
        <v>已还款</v>
      </c>
      <c r="L585" s="3">
        <f>VLOOKUP(C585,网约车!D:Q,14,0)</f>
        <v>2660</v>
      </c>
      <c r="M585" s="3">
        <f t="shared" si="19"/>
        <v>320</v>
      </c>
    </row>
    <row r="586" ht="14.25" spans="1:13">
      <c r="A586" s="13">
        <v>44801</v>
      </c>
      <c r="B586" s="14" t="s">
        <v>5069</v>
      </c>
      <c r="C586" s="14" t="s">
        <v>5171</v>
      </c>
      <c r="D586" s="14" t="s">
        <v>5172</v>
      </c>
      <c r="E586" s="15">
        <v>44739</v>
      </c>
      <c r="F586" s="14">
        <v>2980</v>
      </c>
      <c r="G586" s="16" t="s">
        <v>10565</v>
      </c>
      <c r="H586" s="3">
        <v>2980</v>
      </c>
      <c r="I586" s="19">
        <f>IFERROR(INDEX([3]流水汇总表!B:G,MATCH(G586,[3]流水汇总表!G:G,0),1),"")</f>
        <v>44800</v>
      </c>
      <c r="J586" s="5" t="str">
        <f>IF(G586="","",IF(SUMIFS(H:H,G:G,G586)=SUMIFS([3]流水汇总表!D:D,[3]流水汇总表!G:G,G586),"通过","不通过"))</f>
        <v>通过</v>
      </c>
      <c r="K586" s="20" t="str">
        <f ca="1" t="shared" si="18"/>
        <v>已还款</v>
      </c>
      <c r="L586" s="3">
        <f>VLOOKUP(C586,网约车!D:Q,14,0)</f>
        <v>2660</v>
      </c>
      <c r="M586" s="3">
        <f t="shared" si="19"/>
        <v>320</v>
      </c>
    </row>
    <row r="587" ht="14.25" spans="1:13">
      <c r="A587" s="13">
        <v>44801</v>
      </c>
      <c r="B587" s="14" t="s">
        <v>5069</v>
      </c>
      <c r="C587" s="14" t="s">
        <v>5173</v>
      </c>
      <c r="D587" s="14" t="s">
        <v>5174</v>
      </c>
      <c r="E587" s="15">
        <v>44739</v>
      </c>
      <c r="F587" s="14">
        <v>2980</v>
      </c>
      <c r="G587" s="16" t="s">
        <v>10565</v>
      </c>
      <c r="H587" s="3">
        <v>2980</v>
      </c>
      <c r="I587" s="19">
        <f>IFERROR(INDEX([3]流水汇总表!B:G,MATCH(G587,[3]流水汇总表!G:G,0),1),"")</f>
        <v>44800</v>
      </c>
      <c r="J587" s="5" t="str">
        <f>IF(G587="","",IF(SUMIFS(H:H,G:G,G587)=SUMIFS([3]流水汇总表!D:D,[3]流水汇总表!G:G,G587),"通过","不通过"))</f>
        <v>通过</v>
      </c>
      <c r="K587" s="20" t="str">
        <f ca="1" t="shared" si="18"/>
        <v>已还款</v>
      </c>
      <c r="L587" s="3">
        <f>VLOOKUP(C587,网约车!D:Q,14,0)</f>
        <v>2660</v>
      </c>
      <c r="M587" s="3">
        <f t="shared" si="19"/>
        <v>320</v>
      </c>
    </row>
    <row r="588" ht="14.25" spans="1:13">
      <c r="A588" s="13">
        <v>44801</v>
      </c>
      <c r="B588" s="14" t="s">
        <v>5069</v>
      </c>
      <c r="C588" s="14" t="s">
        <v>5210</v>
      </c>
      <c r="D588" s="14" t="s">
        <v>5211</v>
      </c>
      <c r="E588" s="15">
        <v>44739</v>
      </c>
      <c r="F588" s="14">
        <v>2980</v>
      </c>
      <c r="G588" s="16" t="s">
        <v>10565</v>
      </c>
      <c r="H588" s="3">
        <v>2980</v>
      </c>
      <c r="I588" s="19">
        <f>IFERROR(INDEX([3]流水汇总表!B:G,MATCH(G588,[3]流水汇总表!G:G,0),1),"")</f>
        <v>44800</v>
      </c>
      <c r="J588" s="5" t="str">
        <f>IF(G588="","",IF(SUMIFS(H:H,G:G,G588)=SUMIFS([3]流水汇总表!D:D,[3]流水汇总表!G:G,G588),"通过","不通过"))</f>
        <v>通过</v>
      </c>
      <c r="K588" s="20" t="str">
        <f ca="1" t="shared" si="18"/>
        <v>已还款</v>
      </c>
      <c r="L588" s="3">
        <f>VLOOKUP(C588,网约车!D:Q,14,0)</f>
        <v>2660</v>
      </c>
      <c r="M588" s="3">
        <f t="shared" si="19"/>
        <v>320</v>
      </c>
    </row>
    <row r="589" ht="14.25" spans="1:13">
      <c r="A589" s="13">
        <v>44801</v>
      </c>
      <c r="B589" s="14" t="s">
        <v>5069</v>
      </c>
      <c r="C589" s="14" t="s">
        <v>5194</v>
      </c>
      <c r="D589" s="14" t="s">
        <v>5195</v>
      </c>
      <c r="E589" s="15">
        <v>44739</v>
      </c>
      <c r="F589" s="14">
        <v>2980</v>
      </c>
      <c r="G589" s="16" t="s">
        <v>10565</v>
      </c>
      <c r="H589" s="3">
        <v>2980</v>
      </c>
      <c r="I589" s="19">
        <f>IFERROR(INDEX([3]流水汇总表!B:G,MATCH(G589,[3]流水汇总表!G:G,0),1),"")</f>
        <v>44800</v>
      </c>
      <c r="J589" s="5" t="str">
        <f>IF(G589="","",IF(SUMIFS(H:H,G:G,G589)=SUMIFS([3]流水汇总表!D:D,[3]流水汇总表!G:G,G589),"通过","不通过"))</f>
        <v>通过</v>
      </c>
      <c r="K589" s="20" t="str">
        <f ca="1" t="shared" si="18"/>
        <v>已还款</v>
      </c>
      <c r="L589" s="3">
        <f>VLOOKUP(C589,网约车!D:Q,14,0)</f>
        <v>2660</v>
      </c>
      <c r="M589" s="3">
        <f t="shared" si="19"/>
        <v>320</v>
      </c>
    </row>
    <row r="590" ht="14.25" spans="1:13">
      <c r="A590" s="13">
        <v>44801</v>
      </c>
      <c r="B590" s="14" t="s">
        <v>5069</v>
      </c>
      <c r="C590" s="14" t="s">
        <v>5199</v>
      </c>
      <c r="D590" s="14" t="s">
        <v>5200</v>
      </c>
      <c r="E590" s="15">
        <v>44739</v>
      </c>
      <c r="F590" s="14">
        <v>2980</v>
      </c>
      <c r="G590" s="16" t="s">
        <v>10565</v>
      </c>
      <c r="H590" s="3">
        <v>2980</v>
      </c>
      <c r="I590" s="19">
        <f>IFERROR(INDEX([3]流水汇总表!B:G,MATCH(G590,[3]流水汇总表!G:G,0),1),"")</f>
        <v>44800</v>
      </c>
      <c r="J590" s="5" t="str">
        <f>IF(G590="","",IF(SUMIFS(H:H,G:G,G590)=SUMIFS([3]流水汇总表!D:D,[3]流水汇总表!G:G,G590),"通过","不通过"))</f>
        <v>通过</v>
      </c>
      <c r="K590" s="20" t="str">
        <f ca="1" t="shared" si="18"/>
        <v>已还款</v>
      </c>
      <c r="L590" s="3">
        <f>VLOOKUP(C590,网约车!D:Q,14,0)</f>
        <v>2660</v>
      </c>
      <c r="M590" s="3">
        <f t="shared" si="19"/>
        <v>320</v>
      </c>
    </row>
    <row r="591" ht="14.25" spans="1:13">
      <c r="A591" s="13">
        <v>44801</v>
      </c>
      <c r="B591" s="14" t="s">
        <v>5069</v>
      </c>
      <c r="C591" s="14" t="s">
        <v>5641</v>
      </c>
      <c r="D591" s="14" t="s">
        <v>5642</v>
      </c>
      <c r="E591" s="15">
        <v>44739</v>
      </c>
      <c r="F591" s="14">
        <v>2980</v>
      </c>
      <c r="G591" s="16" t="s">
        <v>10565</v>
      </c>
      <c r="H591" s="3">
        <v>2980</v>
      </c>
      <c r="I591" s="19">
        <f>IFERROR(INDEX([3]流水汇总表!B:G,MATCH(G591,[3]流水汇总表!G:G,0),1),"")</f>
        <v>44800</v>
      </c>
      <c r="J591" s="5" t="str">
        <f>IF(G591="","",IF(SUMIFS(H:H,G:G,G591)=SUMIFS([3]流水汇总表!D:D,[3]流水汇总表!G:G,G591),"通过","不通过"))</f>
        <v>通过</v>
      </c>
      <c r="K591" s="20" t="str">
        <f ca="1" t="shared" si="18"/>
        <v>已还款</v>
      </c>
      <c r="L591" s="3">
        <f>VLOOKUP(C591,网约车!D:Q,14,0)</f>
        <v>2700</v>
      </c>
      <c r="M591" s="3">
        <f t="shared" si="19"/>
        <v>280</v>
      </c>
    </row>
    <row r="592" ht="14.25" spans="1:13">
      <c r="A592" s="13">
        <v>44801</v>
      </c>
      <c r="B592" s="14" t="s">
        <v>5069</v>
      </c>
      <c r="C592" s="14" t="s">
        <v>5651</v>
      </c>
      <c r="D592" s="14" t="s">
        <v>5652</v>
      </c>
      <c r="E592" s="15">
        <v>44739</v>
      </c>
      <c r="F592" s="14">
        <v>2980</v>
      </c>
      <c r="G592" s="16" t="s">
        <v>10565</v>
      </c>
      <c r="H592" s="3">
        <v>2980</v>
      </c>
      <c r="I592" s="19">
        <f>IFERROR(INDEX([3]流水汇总表!B:G,MATCH(G592,[3]流水汇总表!G:G,0),1),"")</f>
        <v>44800</v>
      </c>
      <c r="J592" s="5" t="str">
        <f>IF(G592="","",IF(SUMIFS(H:H,G:G,G592)=SUMIFS([3]流水汇总表!D:D,[3]流水汇总表!G:G,G592),"通过","不通过"))</f>
        <v>通过</v>
      </c>
      <c r="K592" s="20" t="str">
        <f ca="1" t="shared" si="18"/>
        <v>已还款</v>
      </c>
      <c r="L592" s="3">
        <f>VLOOKUP(C592,网约车!D:Q,14,0)</f>
        <v>2700</v>
      </c>
      <c r="M592" s="3">
        <f t="shared" si="19"/>
        <v>280</v>
      </c>
    </row>
    <row r="593" ht="14.25" spans="1:13">
      <c r="A593" s="13">
        <v>44801</v>
      </c>
      <c r="B593" s="14" t="s">
        <v>5069</v>
      </c>
      <c r="C593" s="14" t="s">
        <v>5631</v>
      </c>
      <c r="D593" s="14" t="s">
        <v>5632</v>
      </c>
      <c r="E593" s="15">
        <v>44739</v>
      </c>
      <c r="F593" s="14">
        <v>2980</v>
      </c>
      <c r="G593" s="16" t="s">
        <v>10565</v>
      </c>
      <c r="H593" s="3">
        <v>2980</v>
      </c>
      <c r="I593" s="19">
        <f>IFERROR(INDEX([3]流水汇总表!B:G,MATCH(G593,[3]流水汇总表!G:G,0),1),"")</f>
        <v>44800</v>
      </c>
      <c r="J593" s="5" t="str">
        <f>IF(G593="","",IF(SUMIFS(H:H,G:G,G593)=SUMIFS([3]流水汇总表!D:D,[3]流水汇总表!G:G,G593),"通过","不通过"))</f>
        <v>通过</v>
      </c>
      <c r="K593" s="20" t="str">
        <f ca="1" t="shared" si="18"/>
        <v>已还款</v>
      </c>
      <c r="L593" s="3">
        <f>VLOOKUP(C593,网约车!D:Q,14,0)</f>
        <v>2700</v>
      </c>
      <c r="M593" s="3">
        <f t="shared" si="19"/>
        <v>280</v>
      </c>
    </row>
    <row r="594" ht="14.25" spans="1:13">
      <c r="A594" s="13">
        <v>44801</v>
      </c>
      <c r="B594" s="14" t="s">
        <v>5069</v>
      </c>
      <c r="C594" s="14" t="s">
        <v>5645</v>
      </c>
      <c r="D594" s="14" t="s">
        <v>5646</v>
      </c>
      <c r="E594" s="15">
        <v>44739</v>
      </c>
      <c r="F594" s="14">
        <v>2980</v>
      </c>
      <c r="G594" s="16" t="s">
        <v>10565</v>
      </c>
      <c r="H594" s="3">
        <v>2980</v>
      </c>
      <c r="I594" s="19">
        <f>IFERROR(INDEX([3]流水汇总表!B:G,MATCH(G594,[3]流水汇总表!G:G,0),1),"")</f>
        <v>44800</v>
      </c>
      <c r="J594" s="5" t="str">
        <f>IF(G594="","",IF(SUMIFS(H:H,G:G,G594)=SUMIFS([3]流水汇总表!D:D,[3]流水汇总表!G:G,G594),"通过","不通过"))</f>
        <v>通过</v>
      </c>
      <c r="K594" s="20" t="str">
        <f ca="1" t="shared" si="18"/>
        <v>已还款</v>
      </c>
      <c r="L594" s="3">
        <f>VLOOKUP(C594,网约车!D:Q,14,0)</f>
        <v>2700</v>
      </c>
      <c r="M594" s="3">
        <f t="shared" si="19"/>
        <v>280</v>
      </c>
    </row>
    <row r="595" ht="14.25" spans="1:13">
      <c r="A595" s="13">
        <v>44801</v>
      </c>
      <c r="B595" s="14" t="s">
        <v>5069</v>
      </c>
      <c r="C595" s="14" t="s">
        <v>5649</v>
      </c>
      <c r="D595" s="14" t="s">
        <v>5650</v>
      </c>
      <c r="E595" s="15">
        <v>44739</v>
      </c>
      <c r="F595" s="14">
        <v>2980</v>
      </c>
      <c r="G595" s="16" t="s">
        <v>10565</v>
      </c>
      <c r="H595" s="3">
        <v>2980</v>
      </c>
      <c r="I595" s="19">
        <f>IFERROR(INDEX([3]流水汇总表!B:G,MATCH(G595,[3]流水汇总表!G:G,0),1),"")</f>
        <v>44800</v>
      </c>
      <c r="J595" s="5" t="str">
        <f>IF(G595="","",IF(SUMIFS(H:H,G:G,G595)=SUMIFS([3]流水汇总表!D:D,[3]流水汇总表!G:G,G595),"通过","不通过"))</f>
        <v>通过</v>
      </c>
      <c r="K595" s="20" t="str">
        <f ca="1" t="shared" si="18"/>
        <v>已还款</v>
      </c>
      <c r="L595" s="3">
        <f>VLOOKUP(C595,网约车!D:Q,14,0)</f>
        <v>2700</v>
      </c>
      <c r="M595" s="3">
        <f t="shared" si="19"/>
        <v>280</v>
      </c>
    </row>
    <row r="596" ht="14.25" spans="1:13">
      <c r="A596" s="13">
        <v>44801</v>
      </c>
      <c r="B596" s="14" t="s">
        <v>5069</v>
      </c>
      <c r="C596" s="14" t="s">
        <v>5627</v>
      </c>
      <c r="D596" s="14" t="s">
        <v>5628</v>
      </c>
      <c r="E596" s="15">
        <v>44739</v>
      </c>
      <c r="F596" s="14">
        <v>2980</v>
      </c>
      <c r="G596" s="16" t="s">
        <v>10565</v>
      </c>
      <c r="H596" s="3">
        <v>2980</v>
      </c>
      <c r="I596" s="19">
        <f>IFERROR(INDEX([3]流水汇总表!B:G,MATCH(G596,[3]流水汇总表!G:G,0),1),"")</f>
        <v>44800</v>
      </c>
      <c r="J596" s="5" t="str">
        <f>IF(G596="","",IF(SUMIFS(H:H,G:G,G596)=SUMIFS([3]流水汇总表!D:D,[3]流水汇总表!G:G,G596),"通过","不通过"))</f>
        <v>通过</v>
      </c>
      <c r="K596" s="20" t="str">
        <f ca="1" t="shared" si="18"/>
        <v>已还款</v>
      </c>
      <c r="L596" s="3">
        <f>VLOOKUP(C596,网约车!D:Q,14,0)</f>
        <v>2700</v>
      </c>
      <c r="M596" s="3">
        <f t="shared" si="19"/>
        <v>280</v>
      </c>
    </row>
    <row r="597" ht="14.25" spans="1:13">
      <c r="A597" s="13">
        <v>44801</v>
      </c>
      <c r="B597" s="14" t="s">
        <v>5069</v>
      </c>
      <c r="C597" s="14" t="s">
        <v>5611</v>
      </c>
      <c r="D597" s="14" t="s">
        <v>5612</v>
      </c>
      <c r="E597" s="15">
        <v>44739</v>
      </c>
      <c r="F597" s="14">
        <v>2980</v>
      </c>
      <c r="G597" s="16" t="s">
        <v>10565</v>
      </c>
      <c r="H597" s="3">
        <v>2980</v>
      </c>
      <c r="I597" s="19">
        <f>IFERROR(INDEX([3]流水汇总表!B:G,MATCH(G597,[3]流水汇总表!G:G,0),1),"")</f>
        <v>44800</v>
      </c>
      <c r="J597" s="5" t="str">
        <f>IF(G597="","",IF(SUMIFS(H:H,G:G,G597)=SUMIFS([3]流水汇总表!D:D,[3]流水汇总表!G:G,G597),"通过","不通过"))</f>
        <v>通过</v>
      </c>
      <c r="K597" s="20" t="str">
        <f ca="1" t="shared" si="18"/>
        <v>已还款</v>
      </c>
      <c r="L597" s="3">
        <f>VLOOKUP(C597,网约车!D:Q,14,0)</f>
        <v>2700</v>
      </c>
      <c r="M597" s="3">
        <f t="shared" si="19"/>
        <v>280</v>
      </c>
    </row>
    <row r="598" ht="14.25" spans="1:13">
      <c r="A598" s="13">
        <v>44801</v>
      </c>
      <c r="B598" s="14" t="s">
        <v>5069</v>
      </c>
      <c r="C598" s="14" t="s">
        <v>5598</v>
      </c>
      <c r="D598" s="14" t="s">
        <v>5599</v>
      </c>
      <c r="E598" s="15">
        <v>44739</v>
      </c>
      <c r="F598" s="14">
        <v>2980</v>
      </c>
      <c r="G598" s="16" t="s">
        <v>10565</v>
      </c>
      <c r="H598" s="3">
        <v>2980</v>
      </c>
      <c r="I598" s="19">
        <f>IFERROR(INDEX([3]流水汇总表!B:G,MATCH(G598,[3]流水汇总表!G:G,0),1),"")</f>
        <v>44800</v>
      </c>
      <c r="J598" s="5" t="str">
        <f>IF(G598="","",IF(SUMIFS(H:H,G:G,G598)=SUMIFS([3]流水汇总表!D:D,[3]流水汇总表!G:G,G598),"通过","不通过"))</f>
        <v>通过</v>
      </c>
      <c r="K598" s="20" t="str">
        <f ca="1" t="shared" si="18"/>
        <v>已还款</v>
      </c>
      <c r="L598" s="3">
        <f>VLOOKUP(C598,网约车!D:Q,14,0)</f>
        <v>2700</v>
      </c>
      <c r="M598" s="3">
        <f t="shared" si="19"/>
        <v>280</v>
      </c>
    </row>
    <row r="599" ht="14.25" spans="1:13">
      <c r="A599" s="13">
        <v>44801</v>
      </c>
      <c r="B599" s="14" t="s">
        <v>5069</v>
      </c>
      <c r="C599" s="14" t="s">
        <v>5639</v>
      </c>
      <c r="D599" s="14" t="s">
        <v>5640</v>
      </c>
      <c r="E599" s="15">
        <v>44739</v>
      </c>
      <c r="F599" s="14">
        <v>2980</v>
      </c>
      <c r="G599" s="16" t="s">
        <v>10565</v>
      </c>
      <c r="H599" s="3">
        <v>2980</v>
      </c>
      <c r="I599" s="19">
        <f>IFERROR(INDEX([3]流水汇总表!B:G,MATCH(G599,[3]流水汇总表!G:G,0),1),"")</f>
        <v>44800</v>
      </c>
      <c r="J599" s="5" t="str">
        <f>IF(G599="","",IF(SUMIFS(H:H,G:G,G599)=SUMIFS([3]流水汇总表!D:D,[3]流水汇总表!G:G,G599),"通过","不通过"))</f>
        <v>通过</v>
      </c>
      <c r="K599" s="20" t="str">
        <f ca="1" t="shared" si="18"/>
        <v>已还款</v>
      </c>
      <c r="L599" s="3">
        <f>VLOOKUP(C599,网约车!D:Q,14,0)</f>
        <v>2700</v>
      </c>
      <c r="M599" s="3">
        <f t="shared" si="19"/>
        <v>280</v>
      </c>
    </row>
    <row r="600" ht="14.25" spans="1:13">
      <c r="A600" s="13">
        <v>44801</v>
      </c>
      <c r="B600" s="14" t="s">
        <v>5069</v>
      </c>
      <c r="C600" s="14" t="s">
        <v>5629</v>
      </c>
      <c r="D600" s="14" t="s">
        <v>5630</v>
      </c>
      <c r="E600" s="15">
        <v>44739</v>
      </c>
      <c r="F600" s="14">
        <v>2980</v>
      </c>
      <c r="G600" s="16" t="s">
        <v>10565</v>
      </c>
      <c r="H600" s="3">
        <v>2980</v>
      </c>
      <c r="I600" s="19">
        <f>IFERROR(INDEX([3]流水汇总表!B:G,MATCH(G600,[3]流水汇总表!G:G,0),1),"")</f>
        <v>44800</v>
      </c>
      <c r="J600" s="5" t="str">
        <f>IF(G600="","",IF(SUMIFS(H:H,G:G,G600)=SUMIFS([3]流水汇总表!D:D,[3]流水汇总表!G:G,G600),"通过","不通过"))</f>
        <v>通过</v>
      </c>
      <c r="K600" s="20" t="str">
        <f ca="1" t="shared" si="18"/>
        <v>已还款</v>
      </c>
      <c r="L600" s="3">
        <f>VLOOKUP(C600,网约车!D:Q,14,0)</f>
        <v>2700</v>
      </c>
      <c r="M600" s="3">
        <f t="shared" si="19"/>
        <v>280</v>
      </c>
    </row>
    <row r="601" ht="14.25" spans="1:13">
      <c r="A601" s="13">
        <v>44801</v>
      </c>
      <c r="B601" s="14" t="s">
        <v>5069</v>
      </c>
      <c r="C601" s="14" t="s">
        <v>5609</v>
      </c>
      <c r="D601" s="14" t="s">
        <v>5610</v>
      </c>
      <c r="E601" s="15">
        <v>44739</v>
      </c>
      <c r="F601" s="14">
        <v>2980</v>
      </c>
      <c r="G601" s="16" t="s">
        <v>10565</v>
      </c>
      <c r="H601" s="3">
        <v>2980</v>
      </c>
      <c r="I601" s="19">
        <f>IFERROR(INDEX([3]流水汇总表!B:G,MATCH(G601,[3]流水汇总表!G:G,0),1),"")</f>
        <v>44800</v>
      </c>
      <c r="J601" s="5" t="str">
        <f>IF(G601="","",IF(SUMIFS(H:H,G:G,G601)=SUMIFS([3]流水汇总表!D:D,[3]流水汇总表!G:G,G601),"通过","不通过"))</f>
        <v>通过</v>
      </c>
      <c r="K601" s="20" t="str">
        <f ca="1" t="shared" si="18"/>
        <v>已还款</v>
      </c>
      <c r="L601" s="3">
        <f>VLOOKUP(C601,网约车!D:Q,14,0)</f>
        <v>2700</v>
      </c>
      <c r="M601" s="3">
        <f t="shared" si="19"/>
        <v>280</v>
      </c>
    </row>
    <row r="602" ht="14.25" spans="1:13">
      <c r="A602" s="13">
        <v>44801</v>
      </c>
      <c r="B602" s="14" t="s">
        <v>5069</v>
      </c>
      <c r="C602" s="14" t="s">
        <v>5615</v>
      </c>
      <c r="D602" s="14" t="s">
        <v>5616</v>
      </c>
      <c r="E602" s="15">
        <v>44739</v>
      </c>
      <c r="F602" s="14">
        <v>2980</v>
      </c>
      <c r="G602" s="16" t="s">
        <v>10565</v>
      </c>
      <c r="H602" s="3">
        <v>2980</v>
      </c>
      <c r="I602" s="19">
        <f>IFERROR(INDEX([3]流水汇总表!B:G,MATCH(G602,[3]流水汇总表!G:G,0),1),"")</f>
        <v>44800</v>
      </c>
      <c r="J602" s="5" t="str">
        <f>IF(G602="","",IF(SUMIFS(H:H,G:G,G602)=SUMIFS([3]流水汇总表!D:D,[3]流水汇总表!G:G,G602),"通过","不通过"))</f>
        <v>通过</v>
      </c>
      <c r="K602" s="20" t="str">
        <f ca="1" t="shared" si="18"/>
        <v>已还款</v>
      </c>
      <c r="L602" s="3">
        <f>VLOOKUP(C602,网约车!D:Q,14,0)</f>
        <v>2700</v>
      </c>
      <c r="M602" s="3">
        <f t="shared" si="19"/>
        <v>280</v>
      </c>
    </row>
    <row r="603" ht="14.25" spans="1:13">
      <c r="A603" s="13">
        <v>44801</v>
      </c>
      <c r="B603" s="14" t="s">
        <v>5069</v>
      </c>
      <c r="C603" s="14" t="s">
        <v>5613</v>
      </c>
      <c r="D603" s="14" t="s">
        <v>5614</v>
      </c>
      <c r="E603" s="15">
        <v>44739</v>
      </c>
      <c r="F603" s="14">
        <v>2980</v>
      </c>
      <c r="G603" s="16" t="s">
        <v>10565</v>
      </c>
      <c r="H603" s="3">
        <v>2980</v>
      </c>
      <c r="I603" s="19">
        <f>IFERROR(INDEX([3]流水汇总表!B:G,MATCH(G603,[3]流水汇总表!G:G,0),1),"")</f>
        <v>44800</v>
      </c>
      <c r="J603" s="5" t="str">
        <f>IF(G603="","",IF(SUMIFS(H:H,G:G,G603)=SUMIFS([3]流水汇总表!D:D,[3]流水汇总表!G:G,G603),"通过","不通过"))</f>
        <v>通过</v>
      </c>
      <c r="K603" s="20" t="str">
        <f ca="1" t="shared" si="18"/>
        <v>已还款</v>
      </c>
      <c r="L603" s="3">
        <f>VLOOKUP(C603,网约车!D:Q,14,0)</f>
        <v>2700</v>
      </c>
      <c r="M603" s="3">
        <f t="shared" si="19"/>
        <v>280</v>
      </c>
    </row>
    <row r="604" ht="14.25" spans="1:13">
      <c r="A604" s="13">
        <v>44801</v>
      </c>
      <c r="B604" s="14" t="s">
        <v>5069</v>
      </c>
      <c r="C604" s="14" t="s">
        <v>5657</v>
      </c>
      <c r="D604" s="14" t="s">
        <v>5658</v>
      </c>
      <c r="E604" s="15">
        <v>44739</v>
      </c>
      <c r="F604" s="14">
        <v>2980</v>
      </c>
      <c r="G604" s="16" t="s">
        <v>10565</v>
      </c>
      <c r="H604" s="3">
        <v>2980</v>
      </c>
      <c r="I604" s="19">
        <f>IFERROR(INDEX([3]流水汇总表!B:G,MATCH(G604,[3]流水汇总表!G:G,0),1),"")</f>
        <v>44800</v>
      </c>
      <c r="J604" s="5" t="str">
        <f>IF(G604="","",IF(SUMIFS(H:H,G:G,G604)=SUMIFS([3]流水汇总表!D:D,[3]流水汇总表!G:G,G604),"通过","不通过"))</f>
        <v>通过</v>
      </c>
      <c r="K604" s="20" t="str">
        <f ca="1" t="shared" si="18"/>
        <v>已还款</v>
      </c>
      <c r="L604" s="3">
        <f>VLOOKUP(C604,网约车!D:Q,14,0)</f>
        <v>2700</v>
      </c>
      <c r="M604" s="3">
        <f t="shared" si="19"/>
        <v>280</v>
      </c>
    </row>
    <row r="605" ht="14.25" spans="1:13">
      <c r="A605" s="13">
        <v>44801</v>
      </c>
      <c r="B605" s="14" t="s">
        <v>5069</v>
      </c>
      <c r="C605" s="14" t="s">
        <v>5617</v>
      </c>
      <c r="D605" s="14" t="s">
        <v>5618</v>
      </c>
      <c r="E605" s="15">
        <v>44739</v>
      </c>
      <c r="F605" s="14">
        <v>2980</v>
      </c>
      <c r="G605" s="16" t="s">
        <v>10565</v>
      </c>
      <c r="H605" s="3">
        <v>2980</v>
      </c>
      <c r="I605" s="19">
        <f>IFERROR(INDEX([3]流水汇总表!B:G,MATCH(G605,[3]流水汇总表!G:G,0),1),"")</f>
        <v>44800</v>
      </c>
      <c r="J605" s="5" t="str">
        <f>IF(G605="","",IF(SUMIFS(H:H,G:G,G605)=SUMIFS([3]流水汇总表!D:D,[3]流水汇总表!G:G,G605),"通过","不通过"))</f>
        <v>通过</v>
      </c>
      <c r="K605" s="20" t="str">
        <f ca="1" t="shared" si="18"/>
        <v>已还款</v>
      </c>
      <c r="L605" s="3">
        <f>VLOOKUP(C605,网约车!D:Q,14,0)</f>
        <v>2700</v>
      </c>
      <c r="M605" s="3">
        <f t="shared" si="19"/>
        <v>280</v>
      </c>
    </row>
    <row r="606" ht="14.25" spans="1:13">
      <c r="A606" s="13">
        <v>44801</v>
      </c>
      <c r="B606" s="14" t="s">
        <v>5069</v>
      </c>
      <c r="C606" s="14" t="s">
        <v>5659</v>
      </c>
      <c r="D606" s="14" t="s">
        <v>5660</v>
      </c>
      <c r="E606" s="15">
        <v>44739</v>
      </c>
      <c r="F606" s="14">
        <v>2980</v>
      </c>
      <c r="G606" s="16" t="s">
        <v>10565</v>
      </c>
      <c r="H606" s="3">
        <v>2980</v>
      </c>
      <c r="I606" s="19">
        <f>IFERROR(INDEX([3]流水汇总表!B:G,MATCH(G606,[3]流水汇总表!G:G,0),1),"")</f>
        <v>44800</v>
      </c>
      <c r="J606" s="5" t="str">
        <f>IF(G606="","",IF(SUMIFS(H:H,G:G,G606)=SUMIFS([3]流水汇总表!D:D,[3]流水汇总表!G:G,G606),"通过","不通过"))</f>
        <v>通过</v>
      </c>
      <c r="K606" s="20" t="str">
        <f ca="1" t="shared" si="18"/>
        <v>已还款</v>
      </c>
      <c r="L606" s="3">
        <f>VLOOKUP(C606,网约车!D:Q,14,0)</f>
        <v>2700</v>
      </c>
      <c r="M606" s="3">
        <f t="shared" si="19"/>
        <v>280</v>
      </c>
    </row>
    <row r="607" ht="14.25" spans="1:13">
      <c r="A607" s="13">
        <v>44801</v>
      </c>
      <c r="B607" s="14" t="s">
        <v>5069</v>
      </c>
      <c r="C607" s="14" t="s">
        <v>5073</v>
      </c>
      <c r="D607" s="14" t="s">
        <v>5074</v>
      </c>
      <c r="E607" s="15">
        <v>44740</v>
      </c>
      <c r="F607" s="14">
        <v>2980</v>
      </c>
      <c r="G607" s="16" t="s">
        <v>10565</v>
      </c>
      <c r="H607" s="3">
        <v>2980</v>
      </c>
      <c r="I607" s="19">
        <f>IFERROR(INDEX([3]流水汇总表!B:G,MATCH(G607,[3]流水汇总表!G:G,0),1),"")</f>
        <v>44800</v>
      </c>
      <c r="J607" s="5" t="str">
        <f>IF(G607="","",IF(SUMIFS(H:H,G:G,G607)=SUMIFS([3]流水汇总表!D:D,[3]流水汇总表!G:G,G607),"通过","不通过"))</f>
        <v>通过</v>
      </c>
      <c r="K607" s="20" t="str">
        <f ca="1" t="shared" si="18"/>
        <v>已还款</v>
      </c>
      <c r="L607" s="3">
        <f>VLOOKUP(C607,网约车!D:Q,14,0)</f>
        <v>2680</v>
      </c>
      <c r="M607" s="3">
        <f t="shared" si="19"/>
        <v>300</v>
      </c>
    </row>
    <row r="608" ht="14.25" spans="1:13">
      <c r="A608" s="13">
        <v>44801</v>
      </c>
      <c r="B608" s="14" t="s">
        <v>5069</v>
      </c>
      <c r="C608" s="14" t="s">
        <v>5067</v>
      </c>
      <c r="D608" s="14" t="s">
        <v>5068</v>
      </c>
      <c r="E608" s="15">
        <v>44740</v>
      </c>
      <c r="F608" s="14">
        <v>2980</v>
      </c>
      <c r="G608" s="16" t="s">
        <v>10565</v>
      </c>
      <c r="H608" s="3">
        <v>2980</v>
      </c>
      <c r="I608" s="19">
        <f>IFERROR(INDEX([3]流水汇总表!B:G,MATCH(G608,[3]流水汇总表!G:G,0),1),"")</f>
        <v>44800</v>
      </c>
      <c r="J608" s="5" t="str">
        <f>IF(G608="","",IF(SUMIFS(H:H,G:G,G608)=SUMIFS([3]流水汇总表!D:D,[3]流水汇总表!G:G,G608),"通过","不通过"))</f>
        <v>通过</v>
      </c>
      <c r="K608" s="20" t="str">
        <f ca="1" t="shared" si="18"/>
        <v>已还款</v>
      </c>
      <c r="L608" s="3">
        <f>VLOOKUP(C608,网约车!D:Q,14,0)</f>
        <v>2680</v>
      </c>
      <c r="M608" s="3">
        <f t="shared" si="19"/>
        <v>300</v>
      </c>
    </row>
    <row r="609" ht="14.25" spans="1:13">
      <c r="A609" s="13">
        <v>44801</v>
      </c>
      <c r="B609" s="14" t="s">
        <v>5069</v>
      </c>
      <c r="C609" s="14" t="s">
        <v>5208</v>
      </c>
      <c r="D609" s="14" t="s">
        <v>5209</v>
      </c>
      <c r="E609" s="15">
        <v>44740</v>
      </c>
      <c r="F609" s="14">
        <v>2980</v>
      </c>
      <c r="G609" s="16" t="s">
        <v>10565</v>
      </c>
      <c r="H609" s="3">
        <v>2980</v>
      </c>
      <c r="I609" s="19">
        <f>IFERROR(INDEX([3]流水汇总表!B:G,MATCH(G609,[3]流水汇总表!G:G,0),1),"")</f>
        <v>44800</v>
      </c>
      <c r="J609" s="5" t="str">
        <f>IF(G609="","",IF(SUMIFS(H:H,G:G,G609)=SUMIFS([3]流水汇总表!D:D,[3]流水汇总表!G:G,G609),"通过","不通过"))</f>
        <v>通过</v>
      </c>
      <c r="K609" s="20" t="str">
        <f ca="1" t="shared" si="18"/>
        <v>已还款</v>
      </c>
      <c r="L609" s="3">
        <f>VLOOKUP(C609,网约车!D:Q,14,0)</f>
        <v>2660</v>
      </c>
      <c r="M609" s="3">
        <f t="shared" si="19"/>
        <v>320</v>
      </c>
    </row>
    <row r="610" ht="14.25" spans="1:13">
      <c r="A610" s="13">
        <v>44801</v>
      </c>
      <c r="B610" s="14" t="s">
        <v>5069</v>
      </c>
      <c r="C610" s="14" t="s">
        <v>5183</v>
      </c>
      <c r="D610" s="14" t="s">
        <v>5184</v>
      </c>
      <c r="E610" s="15">
        <v>44740</v>
      </c>
      <c r="F610" s="14">
        <v>2980</v>
      </c>
      <c r="G610" s="16" t="s">
        <v>10565</v>
      </c>
      <c r="H610" s="3">
        <v>2980</v>
      </c>
      <c r="I610" s="19">
        <f>IFERROR(INDEX([3]流水汇总表!B:G,MATCH(G610,[3]流水汇总表!G:G,0),1),"")</f>
        <v>44800</v>
      </c>
      <c r="J610" s="5" t="str">
        <f>IF(G610="","",IF(SUMIFS(H:H,G:G,G610)=SUMIFS([3]流水汇总表!D:D,[3]流水汇总表!G:G,G610),"通过","不通过"))</f>
        <v>通过</v>
      </c>
      <c r="K610" s="20" t="str">
        <f ca="1" t="shared" si="18"/>
        <v>已还款</v>
      </c>
      <c r="L610" s="3">
        <f>VLOOKUP(C610,网约车!D:Q,14,0)</f>
        <v>2660</v>
      </c>
      <c r="M610" s="3">
        <f t="shared" si="19"/>
        <v>320</v>
      </c>
    </row>
    <row r="611" ht="14.25" spans="1:13">
      <c r="A611" s="13">
        <v>44801</v>
      </c>
      <c r="B611" s="14" t="s">
        <v>5069</v>
      </c>
      <c r="C611" s="14" t="s">
        <v>5655</v>
      </c>
      <c r="D611" s="14" t="s">
        <v>5656</v>
      </c>
      <c r="E611" s="15">
        <v>44740</v>
      </c>
      <c r="F611" s="14">
        <v>2980</v>
      </c>
      <c r="G611" s="16" t="s">
        <v>10565</v>
      </c>
      <c r="H611" s="3">
        <v>2980</v>
      </c>
      <c r="I611" s="19">
        <f>IFERROR(INDEX([3]流水汇总表!B:G,MATCH(G611,[3]流水汇总表!G:G,0),1),"")</f>
        <v>44800</v>
      </c>
      <c r="J611" s="5" t="str">
        <f>IF(G611="","",IF(SUMIFS(H:H,G:G,G611)=SUMIFS([3]流水汇总表!D:D,[3]流水汇总表!G:G,G611),"通过","不通过"))</f>
        <v>通过</v>
      </c>
      <c r="K611" s="20" t="str">
        <f ca="1" t="shared" si="18"/>
        <v>已还款</v>
      </c>
      <c r="L611" s="3">
        <f>VLOOKUP(C611,网约车!D:Q,14,0)</f>
        <v>2700</v>
      </c>
      <c r="M611" s="3">
        <f t="shared" si="19"/>
        <v>280</v>
      </c>
    </row>
    <row r="612" ht="14.25" spans="1:13">
      <c r="A612" s="13">
        <v>44801</v>
      </c>
      <c r="B612" s="14" t="s">
        <v>5069</v>
      </c>
      <c r="C612" s="14" t="s">
        <v>5653</v>
      </c>
      <c r="D612" s="14" t="s">
        <v>5654</v>
      </c>
      <c r="E612" s="15">
        <v>44740</v>
      </c>
      <c r="F612" s="14">
        <v>2980</v>
      </c>
      <c r="G612" s="16" t="s">
        <v>10565</v>
      </c>
      <c r="H612" s="3">
        <v>2980</v>
      </c>
      <c r="I612" s="19">
        <f>IFERROR(INDEX([3]流水汇总表!B:G,MATCH(G612,[3]流水汇总表!G:G,0),1),"")</f>
        <v>44800</v>
      </c>
      <c r="J612" s="5" t="str">
        <f>IF(G612="","",IF(SUMIFS(H:H,G:G,G612)=SUMIFS([3]流水汇总表!D:D,[3]流水汇总表!G:G,G612),"通过","不通过"))</f>
        <v>通过</v>
      </c>
      <c r="K612" s="20" t="str">
        <f ca="1" t="shared" si="18"/>
        <v>已还款</v>
      </c>
      <c r="L612" s="3">
        <f>VLOOKUP(C612,网约车!D:Q,14,0)</f>
        <v>2700</v>
      </c>
      <c r="M612" s="3">
        <f t="shared" si="19"/>
        <v>280</v>
      </c>
    </row>
    <row r="613" ht="14.25" spans="1:13">
      <c r="A613" s="13">
        <v>44801</v>
      </c>
      <c r="B613" s="14" t="s">
        <v>5069</v>
      </c>
      <c r="C613" s="14" t="s">
        <v>5647</v>
      </c>
      <c r="D613" s="14" t="s">
        <v>5648</v>
      </c>
      <c r="E613" s="15">
        <v>44740</v>
      </c>
      <c r="F613" s="14">
        <v>2980</v>
      </c>
      <c r="G613" s="16" t="s">
        <v>10565</v>
      </c>
      <c r="H613" s="3">
        <v>2980</v>
      </c>
      <c r="I613" s="19">
        <f>IFERROR(INDEX([3]流水汇总表!B:G,MATCH(G613,[3]流水汇总表!G:G,0),1),"")</f>
        <v>44800</v>
      </c>
      <c r="J613" s="5" t="str">
        <f>IF(G613="","",IF(SUMIFS(H:H,G:G,G613)=SUMIFS([3]流水汇总表!D:D,[3]流水汇总表!G:G,G613),"通过","不通过"))</f>
        <v>通过</v>
      </c>
      <c r="K613" s="20" t="str">
        <f ca="1" t="shared" si="18"/>
        <v>已还款</v>
      </c>
      <c r="L613" s="3">
        <f>VLOOKUP(C613,网约车!D:Q,14,0)</f>
        <v>2700</v>
      </c>
      <c r="M613" s="3">
        <f t="shared" si="19"/>
        <v>280</v>
      </c>
    </row>
    <row r="614" ht="14.25" spans="1:13">
      <c r="A614" s="13">
        <v>44801</v>
      </c>
      <c r="B614" s="14" t="s">
        <v>5069</v>
      </c>
      <c r="C614" s="14" t="s">
        <v>5643</v>
      </c>
      <c r="D614" s="14" t="s">
        <v>5644</v>
      </c>
      <c r="E614" s="15">
        <v>44740</v>
      </c>
      <c r="F614" s="14">
        <v>2980</v>
      </c>
      <c r="G614" s="16" t="s">
        <v>10565</v>
      </c>
      <c r="H614" s="3">
        <v>2980</v>
      </c>
      <c r="I614" s="19">
        <f>IFERROR(INDEX([3]流水汇总表!B:G,MATCH(G614,[3]流水汇总表!G:G,0),1),"")</f>
        <v>44800</v>
      </c>
      <c r="J614" s="5" t="str">
        <f>IF(G614="","",IF(SUMIFS(H:H,G:G,G614)=SUMIFS([3]流水汇总表!D:D,[3]流水汇总表!G:G,G614),"通过","不通过"))</f>
        <v>通过</v>
      </c>
      <c r="K614" s="20" t="str">
        <f ca="1" t="shared" si="18"/>
        <v>已还款</v>
      </c>
      <c r="L614" s="3">
        <f>VLOOKUP(C614,网约车!D:Q,14,0)</f>
        <v>2700</v>
      </c>
      <c r="M614" s="3">
        <f t="shared" si="19"/>
        <v>280</v>
      </c>
    </row>
    <row r="615" ht="14.25" spans="1:13">
      <c r="A615" s="13">
        <v>44801</v>
      </c>
      <c r="B615" s="14" t="s">
        <v>5069</v>
      </c>
      <c r="C615" s="14" t="s">
        <v>5600</v>
      </c>
      <c r="D615" s="14" t="s">
        <v>5601</v>
      </c>
      <c r="E615" s="15">
        <v>44740</v>
      </c>
      <c r="F615" s="14">
        <v>2980</v>
      </c>
      <c r="G615" s="16" t="s">
        <v>10565</v>
      </c>
      <c r="H615" s="3">
        <v>2980</v>
      </c>
      <c r="I615" s="19">
        <f>IFERROR(INDEX([3]流水汇总表!B:G,MATCH(G615,[3]流水汇总表!G:G,0),1),"")</f>
        <v>44800</v>
      </c>
      <c r="J615" s="5" t="str">
        <f>IF(G615="","",IF(SUMIFS(H:H,G:G,G615)=SUMIFS([3]流水汇总表!D:D,[3]流水汇总表!G:G,G615),"通过","不通过"))</f>
        <v>通过</v>
      </c>
      <c r="K615" s="20" t="str">
        <f ca="1" t="shared" si="18"/>
        <v>已还款</v>
      </c>
      <c r="L615" s="3">
        <f>VLOOKUP(C615,网约车!D:Q,14,0)</f>
        <v>2700</v>
      </c>
      <c r="M615" s="3">
        <f t="shared" si="19"/>
        <v>280</v>
      </c>
    </row>
    <row r="616" ht="14.25" spans="1:13">
      <c r="A616" s="13">
        <v>44801</v>
      </c>
      <c r="B616" s="14" t="s">
        <v>5069</v>
      </c>
      <c r="C616" s="14" t="s">
        <v>5595</v>
      </c>
      <c r="D616" s="14" t="s">
        <v>5596</v>
      </c>
      <c r="E616" s="15">
        <v>44740</v>
      </c>
      <c r="F616" s="14">
        <v>2980</v>
      </c>
      <c r="G616" s="16" t="s">
        <v>10565</v>
      </c>
      <c r="H616" s="3">
        <v>2980</v>
      </c>
      <c r="I616" s="19">
        <f>IFERROR(INDEX([3]流水汇总表!B:G,MATCH(G616,[3]流水汇总表!G:G,0),1),"")</f>
        <v>44800</v>
      </c>
      <c r="J616" s="5" t="str">
        <f>IF(G616="","",IF(SUMIFS(H:H,G:G,G616)=SUMIFS([3]流水汇总表!D:D,[3]流水汇总表!G:G,G616),"通过","不通过"))</f>
        <v>通过</v>
      </c>
      <c r="K616" s="20" t="str">
        <f ca="1" t="shared" si="18"/>
        <v>已还款</v>
      </c>
      <c r="L616" s="3">
        <f>VLOOKUP(C616,网约车!D:Q,14,0)</f>
        <v>2700</v>
      </c>
      <c r="M616" s="3">
        <f t="shared" si="19"/>
        <v>280</v>
      </c>
    </row>
    <row r="617" ht="14.25" spans="1:13">
      <c r="A617" s="13">
        <v>44801</v>
      </c>
      <c r="B617" s="14" t="s">
        <v>5069</v>
      </c>
      <c r="C617" s="14" t="s">
        <v>5510</v>
      </c>
      <c r="D617" s="14" t="s">
        <v>5511</v>
      </c>
      <c r="E617" s="15">
        <v>44740</v>
      </c>
      <c r="F617" s="14">
        <v>2980</v>
      </c>
      <c r="G617" s="16" t="s">
        <v>10565</v>
      </c>
      <c r="H617" s="3">
        <v>2980</v>
      </c>
      <c r="I617" s="19">
        <f>IFERROR(INDEX([3]流水汇总表!B:G,MATCH(G617,[3]流水汇总表!G:G,0),1),"")</f>
        <v>44800</v>
      </c>
      <c r="J617" s="5" t="str">
        <f>IF(G617="","",IF(SUMIFS(H:H,G:G,G617)=SUMIFS([3]流水汇总表!D:D,[3]流水汇总表!G:G,G617),"通过","不通过"))</f>
        <v>通过</v>
      </c>
      <c r="K617" s="20" t="str">
        <f ca="1" t="shared" si="18"/>
        <v>已还款</v>
      </c>
      <c r="L617" s="3">
        <f>VLOOKUP(C617,网约车!D:Q,14,0)</f>
        <v>2700</v>
      </c>
      <c r="M617" s="3">
        <f t="shared" si="19"/>
        <v>280</v>
      </c>
    </row>
    <row r="618" ht="14.25" spans="1:13">
      <c r="A618" s="13">
        <v>44801</v>
      </c>
      <c r="B618" s="14" t="s">
        <v>5069</v>
      </c>
      <c r="C618" s="14" t="s">
        <v>5508</v>
      </c>
      <c r="D618" s="14" t="s">
        <v>5509</v>
      </c>
      <c r="E618" s="15">
        <v>44740</v>
      </c>
      <c r="F618" s="14">
        <v>2980</v>
      </c>
      <c r="G618" s="16" t="s">
        <v>10565</v>
      </c>
      <c r="H618" s="3">
        <v>2980</v>
      </c>
      <c r="I618" s="19">
        <f>IFERROR(INDEX([3]流水汇总表!B:G,MATCH(G618,[3]流水汇总表!G:G,0),1),"")</f>
        <v>44800</v>
      </c>
      <c r="J618" s="5" t="str">
        <f>IF(G618="","",IF(SUMIFS(H:H,G:G,G618)=SUMIFS([3]流水汇总表!D:D,[3]流水汇总表!G:G,G618),"通过","不通过"))</f>
        <v>通过</v>
      </c>
      <c r="K618" s="20" t="str">
        <f ca="1" t="shared" si="18"/>
        <v>已还款</v>
      </c>
      <c r="L618" s="3">
        <f>VLOOKUP(C618,网约车!D:Q,14,0)</f>
        <v>2700</v>
      </c>
      <c r="M618" s="3">
        <f t="shared" si="19"/>
        <v>280</v>
      </c>
    </row>
    <row r="619" ht="14.25" spans="1:13">
      <c r="A619" s="13">
        <v>44801</v>
      </c>
      <c r="B619" s="14" t="s">
        <v>5069</v>
      </c>
      <c r="C619" s="14" t="s">
        <v>5506</v>
      </c>
      <c r="D619" s="14" t="s">
        <v>5507</v>
      </c>
      <c r="E619" s="15">
        <v>44740</v>
      </c>
      <c r="F619" s="14">
        <v>2980</v>
      </c>
      <c r="G619" s="16" t="s">
        <v>10565</v>
      </c>
      <c r="H619" s="3">
        <v>2980</v>
      </c>
      <c r="I619" s="19">
        <f>IFERROR(INDEX([3]流水汇总表!B:G,MATCH(G619,[3]流水汇总表!G:G,0),1),"")</f>
        <v>44800</v>
      </c>
      <c r="J619" s="5" t="str">
        <f>IF(G619="","",IF(SUMIFS(H:H,G:G,G619)=SUMIFS([3]流水汇总表!D:D,[3]流水汇总表!G:G,G619),"通过","不通过"))</f>
        <v>通过</v>
      </c>
      <c r="K619" s="20" t="str">
        <f ca="1" t="shared" si="18"/>
        <v>已还款</v>
      </c>
      <c r="L619" s="3">
        <f>VLOOKUP(C619,网约车!D:Q,14,0)</f>
        <v>2700</v>
      </c>
      <c r="M619" s="3">
        <f t="shared" si="19"/>
        <v>280</v>
      </c>
    </row>
    <row r="620" ht="14.25" spans="1:13">
      <c r="A620" s="13">
        <v>44801</v>
      </c>
      <c r="B620" s="14" t="s">
        <v>5069</v>
      </c>
      <c r="C620" s="14" t="s">
        <v>5504</v>
      </c>
      <c r="D620" s="14" t="s">
        <v>5505</v>
      </c>
      <c r="E620" s="15">
        <v>44740</v>
      </c>
      <c r="F620" s="14">
        <v>2980</v>
      </c>
      <c r="G620" s="16" t="s">
        <v>10565</v>
      </c>
      <c r="H620" s="3">
        <v>2980</v>
      </c>
      <c r="I620" s="19">
        <f>IFERROR(INDEX([3]流水汇总表!B:G,MATCH(G620,[3]流水汇总表!G:G,0),1),"")</f>
        <v>44800</v>
      </c>
      <c r="J620" s="5" t="str">
        <f>IF(G620="","",IF(SUMIFS(H:H,G:G,G620)=SUMIFS([3]流水汇总表!D:D,[3]流水汇总表!G:G,G620),"通过","不通过"))</f>
        <v>通过</v>
      </c>
      <c r="K620" s="20" t="str">
        <f ca="1" t="shared" si="18"/>
        <v>已还款</v>
      </c>
      <c r="L620" s="3">
        <f>VLOOKUP(C620,网约车!D:Q,14,0)</f>
        <v>2700</v>
      </c>
      <c r="M620" s="3">
        <f t="shared" si="19"/>
        <v>280</v>
      </c>
    </row>
    <row r="621" ht="14.25" spans="1:13">
      <c r="A621" s="13">
        <v>44801</v>
      </c>
      <c r="B621" s="14" t="s">
        <v>5069</v>
      </c>
      <c r="C621" s="14" t="s">
        <v>5502</v>
      </c>
      <c r="D621" s="14" t="s">
        <v>5503</v>
      </c>
      <c r="E621" s="15">
        <v>44740</v>
      </c>
      <c r="F621" s="14">
        <v>2980</v>
      </c>
      <c r="G621" s="16" t="s">
        <v>10565</v>
      </c>
      <c r="H621" s="3">
        <v>2980</v>
      </c>
      <c r="I621" s="19">
        <f>IFERROR(INDEX([3]流水汇总表!B:G,MATCH(G621,[3]流水汇总表!G:G,0),1),"")</f>
        <v>44800</v>
      </c>
      <c r="J621" s="5" t="str">
        <f>IF(G621="","",IF(SUMIFS(H:H,G:G,G621)=SUMIFS([3]流水汇总表!D:D,[3]流水汇总表!G:G,G621),"通过","不通过"))</f>
        <v>通过</v>
      </c>
      <c r="K621" s="20" t="str">
        <f ca="1" t="shared" si="18"/>
        <v>已还款</v>
      </c>
      <c r="L621" s="3">
        <f>VLOOKUP(C621,网约车!D:Q,14,0)</f>
        <v>2700</v>
      </c>
      <c r="M621" s="3">
        <f t="shared" si="19"/>
        <v>280</v>
      </c>
    </row>
    <row r="622" ht="14.25" spans="1:13">
      <c r="A622" s="13">
        <v>44801</v>
      </c>
      <c r="B622" s="14" t="s">
        <v>5069</v>
      </c>
      <c r="C622" s="14" t="s">
        <v>5500</v>
      </c>
      <c r="D622" s="14" t="s">
        <v>5501</v>
      </c>
      <c r="E622" s="15">
        <v>44740</v>
      </c>
      <c r="F622" s="14">
        <v>2980</v>
      </c>
      <c r="G622" s="16" t="s">
        <v>10565</v>
      </c>
      <c r="H622" s="3">
        <v>2980</v>
      </c>
      <c r="I622" s="19">
        <f>IFERROR(INDEX([3]流水汇总表!B:G,MATCH(G622,[3]流水汇总表!G:G,0),1),"")</f>
        <v>44800</v>
      </c>
      <c r="J622" s="5" t="str">
        <f>IF(G622="","",IF(SUMIFS(H:H,G:G,G622)=SUMIFS([3]流水汇总表!D:D,[3]流水汇总表!G:G,G622),"通过","不通过"))</f>
        <v>通过</v>
      </c>
      <c r="K622" s="20" t="str">
        <f ca="1" t="shared" si="18"/>
        <v>已还款</v>
      </c>
      <c r="L622" s="3">
        <f>VLOOKUP(C622,网约车!D:Q,14,0)</f>
        <v>2700</v>
      </c>
      <c r="M622" s="3">
        <f t="shared" si="19"/>
        <v>280</v>
      </c>
    </row>
    <row r="623" ht="14.25" spans="1:13">
      <c r="A623" s="13">
        <v>44801</v>
      </c>
      <c r="B623" s="14" t="s">
        <v>5069</v>
      </c>
      <c r="C623" s="14" t="s">
        <v>5498</v>
      </c>
      <c r="D623" s="14" t="s">
        <v>5499</v>
      </c>
      <c r="E623" s="15">
        <v>44740</v>
      </c>
      <c r="F623" s="14">
        <v>2980</v>
      </c>
      <c r="G623" s="16" t="s">
        <v>10565</v>
      </c>
      <c r="H623" s="3">
        <v>2980</v>
      </c>
      <c r="I623" s="19">
        <f>IFERROR(INDEX([3]流水汇总表!B:G,MATCH(G623,[3]流水汇总表!G:G,0),1),"")</f>
        <v>44800</v>
      </c>
      <c r="J623" s="5" t="str">
        <f>IF(G623="","",IF(SUMIFS(H:H,G:G,G623)=SUMIFS([3]流水汇总表!D:D,[3]流水汇总表!G:G,G623),"通过","不通过"))</f>
        <v>通过</v>
      </c>
      <c r="K623" s="20" t="str">
        <f ca="1" t="shared" si="18"/>
        <v>已还款</v>
      </c>
      <c r="L623" s="3">
        <f>VLOOKUP(C623,网约车!D:Q,14,0)</f>
        <v>2700</v>
      </c>
      <c r="M623" s="3">
        <f t="shared" si="19"/>
        <v>280</v>
      </c>
    </row>
    <row r="624" ht="14.25" spans="1:13">
      <c r="A624" s="13">
        <v>44801</v>
      </c>
      <c r="B624" s="14" t="s">
        <v>5069</v>
      </c>
      <c r="C624" s="14" t="s">
        <v>5494</v>
      </c>
      <c r="D624" s="14" t="s">
        <v>5495</v>
      </c>
      <c r="E624" s="15">
        <v>44740</v>
      </c>
      <c r="F624" s="14">
        <v>2980</v>
      </c>
      <c r="G624" s="16" t="s">
        <v>10565</v>
      </c>
      <c r="H624" s="3">
        <v>2980</v>
      </c>
      <c r="I624" s="19">
        <f>IFERROR(INDEX([3]流水汇总表!B:G,MATCH(G624,[3]流水汇总表!G:G,0),1),"")</f>
        <v>44800</v>
      </c>
      <c r="J624" s="5" t="str">
        <f>IF(G624="","",IF(SUMIFS(H:H,G:G,G624)=SUMIFS([3]流水汇总表!D:D,[3]流水汇总表!G:G,G624),"通过","不通过"))</f>
        <v>通过</v>
      </c>
      <c r="K624" s="20" t="str">
        <f ca="1" t="shared" si="18"/>
        <v>已还款</v>
      </c>
      <c r="L624" s="3">
        <f>VLOOKUP(C624,网约车!D:Q,14,0)</f>
        <v>2700</v>
      </c>
      <c r="M624" s="3">
        <f t="shared" si="19"/>
        <v>280</v>
      </c>
    </row>
    <row r="625" ht="14.25" spans="1:13">
      <c r="A625" s="13">
        <v>44801</v>
      </c>
      <c r="B625" s="14" t="s">
        <v>5069</v>
      </c>
      <c r="C625" s="14" t="s">
        <v>5532</v>
      </c>
      <c r="D625" s="14" t="s">
        <v>5533</v>
      </c>
      <c r="E625" s="15">
        <v>44740</v>
      </c>
      <c r="F625" s="14">
        <v>2980</v>
      </c>
      <c r="G625" s="16" t="s">
        <v>10565</v>
      </c>
      <c r="H625" s="3">
        <v>2980</v>
      </c>
      <c r="I625" s="19">
        <f>IFERROR(INDEX([3]流水汇总表!B:G,MATCH(G625,[3]流水汇总表!G:G,0),1),"")</f>
        <v>44800</v>
      </c>
      <c r="J625" s="5" t="str">
        <f>IF(G625="","",IF(SUMIFS(H:H,G:G,G625)=SUMIFS([3]流水汇总表!D:D,[3]流水汇总表!G:G,G625),"通过","不通过"))</f>
        <v>通过</v>
      </c>
      <c r="K625" s="20" t="str">
        <f ca="1" t="shared" si="18"/>
        <v>已还款</v>
      </c>
      <c r="L625" s="3">
        <f>VLOOKUP(C625,网约车!D:Q,14,0)</f>
        <v>2700</v>
      </c>
      <c r="M625" s="3">
        <f t="shared" si="19"/>
        <v>280</v>
      </c>
    </row>
    <row r="626" ht="14.25" spans="1:13">
      <c r="A626" s="13">
        <v>44801</v>
      </c>
      <c r="B626" s="14" t="s">
        <v>5069</v>
      </c>
      <c r="C626" s="14" t="s">
        <v>5530</v>
      </c>
      <c r="D626" s="14" t="s">
        <v>5531</v>
      </c>
      <c r="E626" s="15">
        <v>44740</v>
      </c>
      <c r="F626" s="14">
        <v>2980</v>
      </c>
      <c r="G626" s="16" t="s">
        <v>10565</v>
      </c>
      <c r="H626" s="3">
        <v>2980</v>
      </c>
      <c r="I626" s="19">
        <f>IFERROR(INDEX([3]流水汇总表!B:G,MATCH(G626,[3]流水汇总表!G:G,0),1),"")</f>
        <v>44800</v>
      </c>
      <c r="J626" s="5" t="str">
        <f>IF(G626="","",IF(SUMIFS(H:H,G:G,G626)=SUMIFS([3]流水汇总表!D:D,[3]流水汇总表!G:G,G626),"通过","不通过"))</f>
        <v>通过</v>
      </c>
      <c r="K626" s="20" t="str">
        <f ca="1" t="shared" si="18"/>
        <v>已还款</v>
      </c>
      <c r="L626" s="3">
        <f>VLOOKUP(C626,网约车!D:Q,14,0)</f>
        <v>2700</v>
      </c>
      <c r="M626" s="3">
        <f t="shared" si="19"/>
        <v>280</v>
      </c>
    </row>
    <row r="627" ht="14.25" spans="1:13">
      <c r="A627" s="13">
        <v>44801</v>
      </c>
      <c r="B627" s="14" t="s">
        <v>5069</v>
      </c>
      <c r="C627" s="14" t="s">
        <v>5524</v>
      </c>
      <c r="D627" s="14" t="s">
        <v>5525</v>
      </c>
      <c r="E627" s="15">
        <v>44740</v>
      </c>
      <c r="F627" s="14">
        <v>2980</v>
      </c>
      <c r="G627" s="16" t="s">
        <v>10565</v>
      </c>
      <c r="H627" s="3">
        <v>2980</v>
      </c>
      <c r="I627" s="19">
        <f>IFERROR(INDEX([3]流水汇总表!B:G,MATCH(G627,[3]流水汇总表!G:G,0),1),"")</f>
        <v>44800</v>
      </c>
      <c r="J627" s="5" t="str">
        <f>IF(G627="","",IF(SUMIFS(H:H,G:G,G627)=SUMIFS([3]流水汇总表!D:D,[3]流水汇总表!G:G,G627),"通过","不通过"))</f>
        <v>通过</v>
      </c>
      <c r="K627" s="20" t="str">
        <f ca="1" t="shared" si="18"/>
        <v>已还款</v>
      </c>
      <c r="L627" s="3">
        <f>VLOOKUP(C627,网约车!D:Q,14,0)</f>
        <v>2700</v>
      </c>
      <c r="M627" s="3">
        <f t="shared" si="19"/>
        <v>280</v>
      </c>
    </row>
    <row r="628" ht="14.25" spans="1:13">
      <c r="A628" s="13">
        <v>44801</v>
      </c>
      <c r="B628" s="14" t="s">
        <v>5069</v>
      </c>
      <c r="C628" s="14" t="s">
        <v>5593</v>
      </c>
      <c r="D628" s="14" t="s">
        <v>5594</v>
      </c>
      <c r="E628" s="15">
        <v>44740</v>
      </c>
      <c r="F628" s="14">
        <v>2980</v>
      </c>
      <c r="G628" s="16" t="s">
        <v>10565</v>
      </c>
      <c r="H628" s="3">
        <v>2980</v>
      </c>
      <c r="I628" s="19">
        <f>IFERROR(INDEX([3]流水汇总表!B:G,MATCH(G628,[3]流水汇总表!G:G,0),1),"")</f>
        <v>44800</v>
      </c>
      <c r="J628" s="5" t="str">
        <f>IF(G628="","",IF(SUMIFS(H:H,G:G,G628)=SUMIFS([3]流水汇总表!D:D,[3]流水汇总表!G:G,G628),"通过","不通过"))</f>
        <v>通过</v>
      </c>
      <c r="K628" s="20" t="str">
        <f ca="1" t="shared" si="18"/>
        <v>已还款</v>
      </c>
      <c r="L628" s="3">
        <f>VLOOKUP(C628,网约车!D:Q,14,0)</f>
        <v>2700</v>
      </c>
      <c r="M628" s="3">
        <f t="shared" si="19"/>
        <v>280</v>
      </c>
    </row>
    <row r="629" ht="14.25" spans="1:13">
      <c r="A629" s="13">
        <v>44801</v>
      </c>
      <c r="B629" s="14" t="s">
        <v>5069</v>
      </c>
      <c r="C629" s="14" t="s">
        <v>5635</v>
      </c>
      <c r="D629" s="14" t="s">
        <v>5636</v>
      </c>
      <c r="E629" s="15">
        <v>44740</v>
      </c>
      <c r="F629" s="14">
        <v>2980</v>
      </c>
      <c r="G629" s="16" t="s">
        <v>10565</v>
      </c>
      <c r="H629" s="3">
        <v>2980</v>
      </c>
      <c r="I629" s="19">
        <f>IFERROR(INDEX([3]流水汇总表!B:G,MATCH(G629,[3]流水汇总表!G:G,0),1),"")</f>
        <v>44800</v>
      </c>
      <c r="J629" s="5" t="str">
        <f>IF(G629="","",IF(SUMIFS(H:H,G:G,G629)=SUMIFS([3]流水汇总表!D:D,[3]流水汇总表!G:G,G629),"通过","不通过"))</f>
        <v>通过</v>
      </c>
      <c r="K629" s="20" t="str">
        <f ca="1" t="shared" si="18"/>
        <v>已还款</v>
      </c>
      <c r="L629" s="3">
        <f>VLOOKUP(C629,网约车!D:Q,14,0)</f>
        <v>2700</v>
      </c>
      <c r="M629" s="3">
        <f t="shared" si="19"/>
        <v>280</v>
      </c>
    </row>
    <row r="630" ht="14.25" spans="1:13">
      <c r="A630" s="13">
        <v>44801</v>
      </c>
      <c r="B630" s="14" t="s">
        <v>5069</v>
      </c>
      <c r="C630" s="14" t="s">
        <v>5534</v>
      </c>
      <c r="D630" s="14" t="s">
        <v>5535</v>
      </c>
      <c r="E630" s="15">
        <v>44740</v>
      </c>
      <c r="F630" s="14">
        <v>2980</v>
      </c>
      <c r="G630" s="16" t="s">
        <v>10565</v>
      </c>
      <c r="H630" s="3">
        <v>2980</v>
      </c>
      <c r="I630" s="19">
        <f>IFERROR(INDEX([3]流水汇总表!B:G,MATCH(G630,[3]流水汇总表!G:G,0),1),"")</f>
        <v>44800</v>
      </c>
      <c r="J630" s="5" t="str">
        <f>IF(G630="","",IF(SUMIFS(H:H,G:G,G630)=SUMIFS([3]流水汇总表!D:D,[3]流水汇总表!G:G,G630),"通过","不通过"))</f>
        <v>通过</v>
      </c>
      <c r="K630" s="20" t="str">
        <f ca="1" t="shared" si="18"/>
        <v>已还款</v>
      </c>
      <c r="L630" s="3">
        <f>VLOOKUP(C630,网约车!D:Q,14,0)</f>
        <v>2700</v>
      </c>
      <c r="M630" s="3">
        <f t="shared" si="19"/>
        <v>280</v>
      </c>
    </row>
    <row r="631" ht="14.25" spans="1:13">
      <c r="A631" s="13">
        <v>44801</v>
      </c>
      <c r="B631" s="14" t="s">
        <v>5069</v>
      </c>
      <c r="C631" s="14" t="s">
        <v>5520</v>
      </c>
      <c r="D631" s="14" t="s">
        <v>5521</v>
      </c>
      <c r="E631" s="15">
        <v>44740</v>
      </c>
      <c r="F631" s="14">
        <v>2980</v>
      </c>
      <c r="G631" s="16" t="s">
        <v>10565</v>
      </c>
      <c r="H631" s="3">
        <v>2980</v>
      </c>
      <c r="I631" s="19">
        <f>IFERROR(INDEX([3]流水汇总表!B:G,MATCH(G631,[3]流水汇总表!G:G,0),1),"")</f>
        <v>44800</v>
      </c>
      <c r="J631" s="5" t="str">
        <f>IF(G631="","",IF(SUMIFS(H:H,G:G,G631)=SUMIFS([3]流水汇总表!D:D,[3]流水汇总表!G:G,G631),"通过","不通过"))</f>
        <v>通过</v>
      </c>
      <c r="K631" s="20" t="str">
        <f ca="1" t="shared" si="18"/>
        <v>已还款</v>
      </c>
      <c r="L631" s="3">
        <f>VLOOKUP(C631,网约车!D:Q,14,0)</f>
        <v>2700</v>
      </c>
      <c r="M631" s="3">
        <f t="shared" si="19"/>
        <v>280</v>
      </c>
    </row>
    <row r="632" ht="14.25" spans="1:13">
      <c r="A632" s="13">
        <v>44801</v>
      </c>
      <c r="B632" s="14" t="s">
        <v>5069</v>
      </c>
      <c r="C632" s="14" t="s">
        <v>5586</v>
      </c>
      <c r="D632" s="14" t="s">
        <v>5587</v>
      </c>
      <c r="E632" s="15">
        <v>44740</v>
      </c>
      <c r="F632" s="14">
        <v>2980</v>
      </c>
      <c r="G632" s="16" t="s">
        <v>10565</v>
      </c>
      <c r="H632" s="3">
        <v>2980</v>
      </c>
      <c r="I632" s="19">
        <f>IFERROR(INDEX([3]流水汇总表!B:G,MATCH(G632,[3]流水汇总表!G:G,0),1),"")</f>
        <v>44800</v>
      </c>
      <c r="J632" s="5" t="str">
        <f>IF(G632="","",IF(SUMIFS(H:H,G:G,G632)=SUMIFS([3]流水汇总表!D:D,[3]流水汇总表!G:G,G632),"通过","不通过"))</f>
        <v>通过</v>
      </c>
      <c r="K632" s="20" t="str">
        <f ca="1" t="shared" si="18"/>
        <v>已还款</v>
      </c>
      <c r="L632" s="3">
        <f>VLOOKUP(C632,网约车!D:Q,14,0)</f>
        <v>2700</v>
      </c>
      <c r="M632" s="3">
        <f t="shared" si="19"/>
        <v>280</v>
      </c>
    </row>
    <row r="633" ht="14.25" spans="1:13">
      <c r="A633" s="13">
        <v>44801</v>
      </c>
      <c r="B633" s="14" t="s">
        <v>5069</v>
      </c>
      <c r="C633" s="14" t="s">
        <v>5580</v>
      </c>
      <c r="D633" s="14" t="s">
        <v>5581</v>
      </c>
      <c r="E633" s="15">
        <v>44740</v>
      </c>
      <c r="F633" s="14">
        <v>2980</v>
      </c>
      <c r="G633" s="16" t="s">
        <v>10565</v>
      </c>
      <c r="H633" s="3">
        <v>2980</v>
      </c>
      <c r="I633" s="19">
        <f>IFERROR(INDEX([3]流水汇总表!B:G,MATCH(G633,[3]流水汇总表!G:G,0),1),"")</f>
        <v>44800</v>
      </c>
      <c r="J633" s="5" t="str">
        <f>IF(G633="","",IF(SUMIFS(H:H,G:G,G633)=SUMIFS([3]流水汇总表!D:D,[3]流水汇总表!G:G,G633),"通过","不通过"))</f>
        <v>通过</v>
      </c>
      <c r="K633" s="20" t="str">
        <f ca="1" t="shared" si="18"/>
        <v>已还款</v>
      </c>
      <c r="L633" s="3">
        <f>VLOOKUP(C633,网约车!D:Q,14,0)</f>
        <v>2700</v>
      </c>
      <c r="M633" s="3">
        <f t="shared" si="19"/>
        <v>280</v>
      </c>
    </row>
    <row r="634" ht="14.25" spans="1:13">
      <c r="A634" s="13">
        <v>44801</v>
      </c>
      <c r="B634" s="14" t="s">
        <v>5069</v>
      </c>
      <c r="C634" s="14" t="s">
        <v>5536</v>
      </c>
      <c r="D634" s="14" t="s">
        <v>5537</v>
      </c>
      <c r="E634" s="15">
        <v>44740</v>
      </c>
      <c r="F634" s="14">
        <v>2980</v>
      </c>
      <c r="G634" s="16" t="s">
        <v>10565</v>
      </c>
      <c r="H634" s="3">
        <v>2980</v>
      </c>
      <c r="I634" s="19">
        <f>IFERROR(INDEX([3]流水汇总表!B:G,MATCH(G634,[3]流水汇总表!G:G,0),1),"")</f>
        <v>44800</v>
      </c>
      <c r="J634" s="5" t="str">
        <f>IF(G634="","",IF(SUMIFS(H:H,G:G,G634)=SUMIFS([3]流水汇总表!D:D,[3]流水汇总表!G:G,G634),"通过","不通过"))</f>
        <v>通过</v>
      </c>
      <c r="K634" s="20" t="str">
        <f ca="1" t="shared" si="18"/>
        <v>已还款</v>
      </c>
      <c r="L634" s="3">
        <f>VLOOKUP(C634,网约车!D:Q,14,0)</f>
        <v>2700</v>
      </c>
      <c r="M634" s="3">
        <f t="shared" si="19"/>
        <v>280</v>
      </c>
    </row>
    <row r="635" ht="14.25" spans="1:13">
      <c r="A635" s="13">
        <v>44801</v>
      </c>
      <c r="B635" s="14" t="s">
        <v>5069</v>
      </c>
      <c r="C635" s="14" t="s">
        <v>5576</v>
      </c>
      <c r="D635" s="14" t="s">
        <v>5577</v>
      </c>
      <c r="E635" s="15">
        <v>44740</v>
      </c>
      <c r="F635" s="14">
        <v>2980</v>
      </c>
      <c r="G635" s="16" t="s">
        <v>10565</v>
      </c>
      <c r="H635" s="3">
        <v>2980</v>
      </c>
      <c r="I635" s="19">
        <f>IFERROR(INDEX([3]流水汇总表!B:G,MATCH(G635,[3]流水汇总表!G:G,0),1),"")</f>
        <v>44800</v>
      </c>
      <c r="J635" s="5" t="str">
        <f>IF(G635="","",IF(SUMIFS(H:H,G:G,G635)=SUMIFS([3]流水汇总表!D:D,[3]流水汇总表!G:G,G635),"通过","不通过"))</f>
        <v>通过</v>
      </c>
      <c r="K635" s="20" t="str">
        <f ca="1" t="shared" si="18"/>
        <v>已还款</v>
      </c>
      <c r="L635" s="3">
        <f>VLOOKUP(C635,网约车!D:Q,14,0)</f>
        <v>2700</v>
      </c>
      <c r="M635" s="3">
        <f t="shared" si="19"/>
        <v>280</v>
      </c>
    </row>
    <row r="636" ht="14.25" spans="1:13">
      <c r="A636" s="13">
        <v>44801</v>
      </c>
      <c r="B636" s="14" t="s">
        <v>5069</v>
      </c>
      <c r="C636" s="14" t="s">
        <v>5489</v>
      </c>
      <c r="D636" s="14" t="s">
        <v>5490</v>
      </c>
      <c r="E636" s="15">
        <v>44740</v>
      </c>
      <c r="F636" s="14">
        <v>2980</v>
      </c>
      <c r="G636" s="16" t="s">
        <v>10565</v>
      </c>
      <c r="H636" s="3">
        <v>2980</v>
      </c>
      <c r="I636" s="19">
        <f>IFERROR(INDEX([3]流水汇总表!B:G,MATCH(G636,[3]流水汇总表!G:G,0),1),"")</f>
        <v>44800</v>
      </c>
      <c r="J636" s="5" t="str">
        <f>IF(G636="","",IF(SUMIFS(H:H,G:G,G636)=SUMIFS([3]流水汇总表!D:D,[3]流水汇总表!G:G,G636),"通过","不通过"))</f>
        <v>通过</v>
      </c>
      <c r="K636" s="20" t="str">
        <f ca="1" t="shared" si="18"/>
        <v>已还款</v>
      </c>
      <c r="L636" s="3">
        <f>VLOOKUP(C636,网约车!D:Q,14,0)</f>
        <v>2700</v>
      </c>
      <c r="M636" s="3">
        <f t="shared" si="19"/>
        <v>280</v>
      </c>
    </row>
    <row r="637" ht="14.25" spans="1:13">
      <c r="A637" s="13">
        <v>44801</v>
      </c>
      <c r="B637" s="14" t="s">
        <v>5084</v>
      </c>
      <c r="C637" s="14" t="s">
        <v>5413</v>
      </c>
      <c r="D637" s="14" t="s">
        <v>5414</v>
      </c>
      <c r="E637" s="15">
        <v>44763</v>
      </c>
      <c r="F637" s="14">
        <v>2980</v>
      </c>
      <c r="G637" s="16" t="s">
        <v>10565</v>
      </c>
      <c r="H637" s="3">
        <v>2980</v>
      </c>
      <c r="I637" s="19">
        <f>IFERROR(INDEX([3]流水汇总表!B:G,MATCH(G637,[3]流水汇总表!G:G,0),1),"")</f>
        <v>44800</v>
      </c>
      <c r="J637" s="5" t="str">
        <f>IF(G637="","",IF(SUMIFS(H:H,G:G,G637)=SUMIFS([3]流水汇总表!D:D,[3]流水汇总表!G:G,G637),"通过","不通过"))</f>
        <v>通过</v>
      </c>
      <c r="K637" s="20" t="str">
        <f ca="1" t="shared" si="18"/>
        <v>已还款</v>
      </c>
      <c r="L637" s="3">
        <f>VLOOKUP(C637,网约车!D:Q,14,0)</f>
        <v>2700</v>
      </c>
      <c r="M637" s="3">
        <f t="shared" si="19"/>
        <v>280</v>
      </c>
    </row>
    <row r="638" ht="14.25" spans="1:13">
      <c r="A638" s="13">
        <v>44801</v>
      </c>
      <c r="B638" s="14" t="s">
        <v>5084</v>
      </c>
      <c r="C638" s="14" t="s">
        <v>5335</v>
      </c>
      <c r="D638" s="14" t="s">
        <v>5336</v>
      </c>
      <c r="E638" s="15">
        <v>44763</v>
      </c>
      <c r="F638" s="14">
        <v>2980</v>
      </c>
      <c r="G638" s="16" t="s">
        <v>10565</v>
      </c>
      <c r="H638" s="3">
        <v>2980</v>
      </c>
      <c r="I638" s="19">
        <f>IFERROR(INDEX([3]流水汇总表!B:G,MATCH(G638,[3]流水汇总表!G:G,0),1),"")</f>
        <v>44800</v>
      </c>
      <c r="J638" s="5" t="str">
        <f>IF(G638="","",IF(SUMIFS(H:H,G:G,G638)=SUMIFS([3]流水汇总表!D:D,[3]流水汇总表!G:G,G638),"通过","不通过"))</f>
        <v>通过</v>
      </c>
      <c r="K638" s="20" t="str">
        <f ca="1" t="shared" si="18"/>
        <v>已还款</v>
      </c>
      <c r="L638" s="3">
        <f>VLOOKUP(C638,网约车!D:Q,14,0)</f>
        <v>2700</v>
      </c>
      <c r="M638" s="3">
        <f t="shared" si="19"/>
        <v>280</v>
      </c>
    </row>
    <row r="639" ht="14.25" spans="1:13">
      <c r="A639" s="13">
        <v>44801</v>
      </c>
      <c r="B639" s="14" t="s">
        <v>5084</v>
      </c>
      <c r="C639" s="14" t="s">
        <v>5331</v>
      </c>
      <c r="D639" s="14" t="s">
        <v>5332</v>
      </c>
      <c r="E639" s="15">
        <v>44763</v>
      </c>
      <c r="F639" s="14">
        <v>2980</v>
      </c>
      <c r="G639" s="16" t="s">
        <v>10565</v>
      </c>
      <c r="H639" s="3">
        <v>2980</v>
      </c>
      <c r="I639" s="19">
        <f>IFERROR(INDEX([3]流水汇总表!B:G,MATCH(G639,[3]流水汇总表!G:G,0),1),"")</f>
        <v>44800</v>
      </c>
      <c r="J639" s="5" t="str">
        <f>IF(G639="","",IF(SUMIFS(H:H,G:G,G639)=SUMIFS([3]流水汇总表!D:D,[3]流水汇总表!G:G,G639),"通过","不通过"))</f>
        <v>通过</v>
      </c>
      <c r="K639" s="20" t="str">
        <f ca="1" t="shared" si="18"/>
        <v>已还款</v>
      </c>
      <c r="L639" s="3">
        <f>VLOOKUP(C639,网约车!D:Q,14,0)</f>
        <v>2700</v>
      </c>
      <c r="M639" s="3">
        <f t="shared" si="19"/>
        <v>280</v>
      </c>
    </row>
    <row r="640" ht="14.25" spans="1:13">
      <c r="A640" s="13">
        <v>44801</v>
      </c>
      <c r="B640" s="14" t="s">
        <v>5084</v>
      </c>
      <c r="C640" s="14" t="s">
        <v>5325</v>
      </c>
      <c r="D640" s="14" t="s">
        <v>5326</v>
      </c>
      <c r="E640" s="15">
        <v>44763</v>
      </c>
      <c r="F640" s="14">
        <v>2980</v>
      </c>
      <c r="G640" s="16" t="s">
        <v>10565</v>
      </c>
      <c r="H640" s="3">
        <v>2980</v>
      </c>
      <c r="I640" s="19">
        <f>IFERROR(INDEX([3]流水汇总表!B:G,MATCH(G640,[3]流水汇总表!G:G,0),1),"")</f>
        <v>44800</v>
      </c>
      <c r="J640" s="5" t="str">
        <f>IF(G640="","",IF(SUMIFS(H:H,G:G,G640)=SUMIFS([3]流水汇总表!D:D,[3]流水汇总表!G:G,G640),"通过","不通过"))</f>
        <v>通过</v>
      </c>
      <c r="K640" s="20" t="str">
        <f ca="1" t="shared" si="18"/>
        <v>已还款</v>
      </c>
      <c r="L640" s="3">
        <f>VLOOKUP(C640,网约车!D:Q,14,0)</f>
        <v>2700</v>
      </c>
      <c r="M640" s="3">
        <f t="shared" si="19"/>
        <v>280</v>
      </c>
    </row>
    <row r="641" ht="14.25" spans="1:13">
      <c r="A641" s="13">
        <v>44801</v>
      </c>
      <c r="B641" s="14" t="s">
        <v>5084</v>
      </c>
      <c r="C641" s="14" t="s">
        <v>5320</v>
      </c>
      <c r="D641" s="14" t="s">
        <v>5321</v>
      </c>
      <c r="E641" s="15">
        <v>44763</v>
      </c>
      <c r="F641" s="14">
        <v>2980</v>
      </c>
      <c r="G641" s="16" t="s">
        <v>10565</v>
      </c>
      <c r="H641" s="3">
        <v>2980</v>
      </c>
      <c r="I641" s="19">
        <f>IFERROR(INDEX([3]流水汇总表!B:G,MATCH(G641,[3]流水汇总表!G:G,0),1),"")</f>
        <v>44800</v>
      </c>
      <c r="J641" s="5" t="str">
        <f>IF(G641="","",IF(SUMIFS(H:H,G:G,G641)=SUMIFS([3]流水汇总表!D:D,[3]流水汇总表!G:G,G641),"通过","不通过"))</f>
        <v>通过</v>
      </c>
      <c r="K641" s="20" t="str">
        <f ca="1" t="shared" si="18"/>
        <v>已还款</v>
      </c>
      <c r="L641" s="3">
        <f>VLOOKUP(C641,网约车!D:Q,14,0)</f>
        <v>2700</v>
      </c>
      <c r="M641" s="3">
        <f t="shared" si="19"/>
        <v>280</v>
      </c>
    </row>
    <row r="642" ht="14.25" spans="1:13">
      <c r="A642" s="13">
        <v>44801</v>
      </c>
      <c r="B642" s="14" t="s">
        <v>5084</v>
      </c>
      <c r="C642" s="14" t="s">
        <v>5621</v>
      </c>
      <c r="D642" s="14" t="s">
        <v>5622</v>
      </c>
      <c r="E642" s="15">
        <v>44763</v>
      </c>
      <c r="F642" s="14">
        <v>2980</v>
      </c>
      <c r="G642" s="16" t="s">
        <v>10565</v>
      </c>
      <c r="H642" s="3">
        <v>2980</v>
      </c>
      <c r="I642" s="19">
        <f>IFERROR(INDEX([3]流水汇总表!B:G,MATCH(G642,[3]流水汇总表!G:G,0),1),"")</f>
        <v>44800</v>
      </c>
      <c r="J642" s="5" t="str">
        <f>IF(G642="","",IF(SUMIFS(H:H,G:G,G642)=SUMIFS([3]流水汇总表!D:D,[3]流水汇总表!G:G,G642),"通过","不通过"))</f>
        <v>通过</v>
      </c>
      <c r="K642" s="20" t="str">
        <f ca="1" t="shared" ref="K642:K705" si="20">IF(AND(I642&lt;=A642),"已还款",IF(AND(TODAY()&gt;=A642,I642=""),"已逾期",IF(AND(TODAY()&gt;A642,I642&gt;A642),"逾期已还款",IF(AND(TODAY()&lt;A642),"即将到期",""))))</f>
        <v>已还款</v>
      </c>
      <c r="L642" s="3">
        <f>VLOOKUP(C642,网约车!D:Q,14,0)</f>
        <v>2700</v>
      </c>
      <c r="M642" s="3">
        <f t="shared" si="19"/>
        <v>280</v>
      </c>
    </row>
    <row r="643" ht="14.25" spans="1:13">
      <c r="A643" s="13">
        <v>44801</v>
      </c>
      <c r="B643" s="14" t="s">
        <v>5084</v>
      </c>
      <c r="C643" s="14" t="s">
        <v>5675</v>
      </c>
      <c r="D643" s="14" t="s">
        <v>5676</v>
      </c>
      <c r="E643" s="15">
        <v>44763</v>
      </c>
      <c r="F643" s="14">
        <v>2980</v>
      </c>
      <c r="G643" s="16" t="s">
        <v>10565</v>
      </c>
      <c r="H643" s="3">
        <v>2980</v>
      </c>
      <c r="I643" s="19">
        <f>IFERROR(INDEX([3]流水汇总表!B:G,MATCH(G643,[3]流水汇总表!G:G,0),1),"")</f>
        <v>44800</v>
      </c>
      <c r="J643" s="5" t="str">
        <f>IF(G643="","",IF(SUMIFS(H:H,G:G,G643)=SUMIFS([3]流水汇总表!D:D,[3]流水汇总表!G:G,G643),"通过","不通过"))</f>
        <v>通过</v>
      </c>
      <c r="K643" s="20" t="str">
        <f ca="1" t="shared" si="20"/>
        <v>已还款</v>
      </c>
      <c r="L643" s="3">
        <f>VLOOKUP(C643,网约车!D:Q,14,0)</f>
        <v>2700</v>
      </c>
      <c r="M643" s="3">
        <f t="shared" ref="M643:M706" si="21">H643-L643</f>
        <v>280</v>
      </c>
    </row>
    <row r="644" ht="14.25" spans="1:13">
      <c r="A644" s="13">
        <v>44801</v>
      </c>
      <c r="B644" s="14" t="s">
        <v>5084</v>
      </c>
      <c r="C644" s="14" t="s">
        <v>5765</v>
      </c>
      <c r="D644" s="14" t="s">
        <v>5766</v>
      </c>
      <c r="E644" s="15">
        <v>44763</v>
      </c>
      <c r="F644" s="14">
        <v>2980</v>
      </c>
      <c r="G644" s="16" t="s">
        <v>10565</v>
      </c>
      <c r="H644" s="3">
        <v>2980</v>
      </c>
      <c r="I644" s="19">
        <f>IFERROR(INDEX([3]流水汇总表!B:G,MATCH(G644,[3]流水汇总表!G:G,0),1),"")</f>
        <v>44800</v>
      </c>
      <c r="J644" s="5" t="str">
        <f>IF(G644="","",IF(SUMIFS(H:H,G:G,G644)=SUMIFS([3]流水汇总表!D:D,[3]流水汇总表!G:G,G644),"通过","不通过"))</f>
        <v>通过</v>
      </c>
      <c r="K644" s="20" t="str">
        <f ca="1" t="shared" si="20"/>
        <v>已还款</v>
      </c>
      <c r="L644" s="3">
        <f>VLOOKUP(C644,网约车!D:Q,14,0)</f>
        <v>2700</v>
      </c>
      <c r="M644" s="3">
        <f t="shared" si="21"/>
        <v>280</v>
      </c>
    </row>
    <row r="645" ht="14.25" spans="1:13">
      <c r="A645" s="13">
        <v>44801</v>
      </c>
      <c r="B645" s="14" t="s">
        <v>5084</v>
      </c>
      <c r="C645" s="14" t="s">
        <v>6035</v>
      </c>
      <c r="D645" s="14" t="s">
        <v>6036</v>
      </c>
      <c r="E645" s="15">
        <v>44763</v>
      </c>
      <c r="F645" s="14">
        <v>2980</v>
      </c>
      <c r="G645" s="16" t="s">
        <v>10565</v>
      </c>
      <c r="H645" s="3">
        <v>2980</v>
      </c>
      <c r="I645" s="19">
        <f>IFERROR(INDEX([3]流水汇总表!B:G,MATCH(G645,[3]流水汇总表!G:G,0),1),"")</f>
        <v>44800</v>
      </c>
      <c r="J645" s="5" t="str">
        <f>IF(G645="","",IF(SUMIFS(H:H,G:G,G645)=SUMIFS([3]流水汇总表!D:D,[3]流水汇总表!G:G,G645),"通过","不通过"))</f>
        <v>通过</v>
      </c>
      <c r="K645" s="20" t="str">
        <f ca="1" t="shared" si="20"/>
        <v>已还款</v>
      </c>
      <c r="L645" s="3">
        <f>VLOOKUP(C645,网约车!D:Q,14,0)</f>
        <v>2700</v>
      </c>
      <c r="M645" s="3">
        <f t="shared" si="21"/>
        <v>280</v>
      </c>
    </row>
    <row r="646" ht="14.25" spans="1:13">
      <c r="A646" s="13">
        <v>44801</v>
      </c>
      <c r="B646" s="14" t="s">
        <v>5084</v>
      </c>
      <c r="C646" s="14" t="s">
        <v>6044</v>
      </c>
      <c r="D646" s="14" t="s">
        <v>6045</v>
      </c>
      <c r="E646" s="15">
        <v>44763</v>
      </c>
      <c r="F646" s="14">
        <v>2980</v>
      </c>
      <c r="G646" s="16" t="s">
        <v>10565</v>
      </c>
      <c r="H646" s="3">
        <v>2980</v>
      </c>
      <c r="I646" s="19">
        <f>IFERROR(INDEX([3]流水汇总表!B:G,MATCH(G646,[3]流水汇总表!G:G,0),1),"")</f>
        <v>44800</v>
      </c>
      <c r="J646" s="5" t="str">
        <f>IF(G646="","",IF(SUMIFS(H:H,G:G,G646)=SUMIFS([3]流水汇总表!D:D,[3]流水汇总表!G:G,G646),"通过","不通过"))</f>
        <v>通过</v>
      </c>
      <c r="K646" s="20" t="str">
        <f ca="1" t="shared" si="20"/>
        <v>已还款</v>
      </c>
      <c r="L646" s="3">
        <f>VLOOKUP(C646,网约车!D:Q,14,0)</f>
        <v>2700</v>
      </c>
      <c r="M646" s="3">
        <f t="shared" si="21"/>
        <v>280</v>
      </c>
    </row>
    <row r="647" ht="14.25" spans="1:13">
      <c r="A647" s="13">
        <v>44801</v>
      </c>
      <c r="B647" s="14" t="s">
        <v>5084</v>
      </c>
      <c r="C647" s="14" t="s">
        <v>6046</v>
      </c>
      <c r="D647" s="14" t="s">
        <v>6047</v>
      </c>
      <c r="E647" s="15">
        <v>44763</v>
      </c>
      <c r="F647" s="14">
        <v>2980</v>
      </c>
      <c r="G647" s="16" t="s">
        <v>10565</v>
      </c>
      <c r="H647" s="3">
        <v>2980</v>
      </c>
      <c r="I647" s="19">
        <f>IFERROR(INDEX([3]流水汇总表!B:G,MATCH(G647,[3]流水汇总表!G:G,0),1),"")</f>
        <v>44800</v>
      </c>
      <c r="J647" s="5" t="str">
        <f>IF(G647="","",IF(SUMIFS(H:H,G:G,G647)=SUMIFS([3]流水汇总表!D:D,[3]流水汇总表!G:G,G647),"通过","不通过"))</f>
        <v>通过</v>
      </c>
      <c r="K647" s="20" t="str">
        <f ca="1" t="shared" si="20"/>
        <v>已还款</v>
      </c>
      <c r="L647" s="3">
        <f>VLOOKUP(C647,网约车!D:Q,14,0)</f>
        <v>2700</v>
      </c>
      <c r="M647" s="3">
        <f t="shared" si="21"/>
        <v>280</v>
      </c>
    </row>
    <row r="648" ht="14.25" spans="1:13">
      <c r="A648" s="13">
        <v>44801</v>
      </c>
      <c r="B648" s="14" t="s">
        <v>5084</v>
      </c>
      <c r="C648" s="14" t="s">
        <v>5085</v>
      </c>
      <c r="D648" s="14" t="s">
        <v>5086</v>
      </c>
      <c r="E648" s="15">
        <v>44741</v>
      </c>
      <c r="F648" s="14">
        <v>2980</v>
      </c>
      <c r="G648" s="16" t="s">
        <v>10565</v>
      </c>
      <c r="H648" s="3">
        <v>2980</v>
      </c>
      <c r="I648" s="19">
        <f>IFERROR(INDEX([3]流水汇总表!B:G,MATCH(G648,[3]流水汇总表!G:G,0),1),"")</f>
        <v>44800</v>
      </c>
      <c r="J648" s="5" t="str">
        <f>IF(G648="","",IF(SUMIFS(H:H,G:G,G648)=SUMIFS([3]流水汇总表!D:D,[3]流水汇总表!G:G,G648),"通过","不通过"))</f>
        <v>通过</v>
      </c>
      <c r="K648" s="20" t="str">
        <f ca="1" t="shared" si="20"/>
        <v>已还款</v>
      </c>
      <c r="L648" s="3">
        <f>VLOOKUP(C648,网约车!D:Q,14,0)</f>
        <v>2660</v>
      </c>
      <c r="M648" s="3">
        <f t="shared" si="21"/>
        <v>320</v>
      </c>
    </row>
    <row r="649" ht="14.25" spans="1:13">
      <c r="A649" s="13">
        <v>44801</v>
      </c>
      <c r="B649" s="14" t="s">
        <v>5084</v>
      </c>
      <c r="C649" s="14" t="s">
        <v>5079</v>
      </c>
      <c r="D649" s="14" t="s">
        <v>5080</v>
      </c>
      <c r="E649" s="15">
        <v>44741</v>
      </c>
      <c r="F649" s="14">
        <v>2980</v>
      </c>
      <c r="G649" s="16" t="s">
        <v>10565</v>
      </c>
      <c r="H649" s="3">
        <v>2980</v>
      </c>
      <c r="I649" s="19">
        <f>IFERROR(INDEX([3]流水汇总表!B:G,MATCH(G649,[3]流水汇总表!G:G,0),1),"")</f>
        <v>44800</v>
      </c>
      <c r="J649" s="5" t="str">
        <f>IF(G649="","",IF(SUMIFS(H:H,G:G,G649)=SUMIFS([3]流水汇总表!D:D,[3]流水汇总表!G:G,G649),"通过","不通过"))</f>
        <v>通过</v>
      </c>
      <c r="K649" s="20" t="str">
        <f ca="1" t="shared" si="20"/>
        <v>已还款</v>
      </c>
      <c r="L649" s="3">
        <f>VLOOKUP(C649,网约车!D:Q,14,0)</f>
        <v>2660</v>
      </c>
      <c r="M649" s="3">
        <f t="shared" si="21"/>
        <v>320</v>
      </c>
    </row>
    <row r="650" ht="14.25" spans="1:13">
      <c r="A650" s="13">
        <v>44801</v>
      </c>
      <c r="B650" s="14" t="s">
        <v>5084</v>
      </c>
      <c r="C650" s="14" t="s">
        <v>5126</v>
      </c>
      <c r="D650" s="14" t="s">
        <v>5127</v>
      </c>
      <c r="E650" s="15">
        <v>44741</v>
      </c>
      <c r="F650" s="14">
        <v>2980</v>
      </c>
      <c r="G650" s="16" t="s">
        <v>10565</v>
      </c>
      <c r="H650" s="3">
        <v>2980</v>
      </c>
      <c r="I650" s="19">
        <f>IFERROR(INDEX([3]流水汇总表!B:G,MATCH(G650,[3]流水汇总表!G:G,0),1),"")</f>
        <v>44800</v>
      </c>
      <c r="J650" s="5" t="str">
        <f>IF(G650="","",IF(SUMIFS(H:H,G:G,G650)=SUMIFS([3]流水汇总表!D:D,[3]流水汇总表!G:G,G650),"通过","不通过"))</f>
        <v>通过</v>
      </c>
      <c r="K650" s="20" t="str">
        <f ca="1" t="shared" si="20"/>
        <v>已还款</v>
      </c>
      <c r="L650" s="3">
        <f>VLOOKUP(C650,网约车!D:Q,14,0)</f>
        <v>2660</v>
      </c>
      <c r="M650" s="3">
        <f t="shared" si="21"/>
        <v>320</v>
      </c>
    </row>
    <row r="651" ht="14.25" spans="1:13">
      <c r="A651" s="13">
        <v>44801</v>
      </c>
      <c r="B651" s="14" t="s">
        <v>5084</v>
      </c>
      <c r="C651" s="14" t="s">
        <v>5114</v>
      </c>
      <c r="D651" s="14" t="s">
        <v>5115</v>
      </c>
      <c r="E651" s="15">
        <v>44741</v>
      </c>
      <c r="F651" s="14">
        <v>2980</v>
      </c>
      <c r="G651" s="16" t="s">
        <v>10565</v>
      </c>
      <c r="H651" s="3">
        <v>2980</v>
      </c>
      <c r="I651" s="19">
        <f>IFERROR(INDEX([3]流水汇总表!B:G,MATCH(G651,[3]流水汇总表!G:G,0),1),"")</f>
        <v>44800</v>
      </c>
      <c r="J651" s="5" t="str">
        <f>IF(G651="","",IF(SUMIFS(H:H,G:G,G651)=SUMIFS([3]流水汇总表!D:D,[3]流水汇总表!G:G,G651),"通过","不通过"))</f>
        <v>通过</v>
      </c>
      <c r="K651" s="20" t="str">
        <f ca="1" t="shared" si="20"/>
        <v>已还款</v>
      </c>
      <c r="L651" s="3">
        <f>VLOOKUP(C651,网约车!D:Q,14,0)</f>
        <v>2660</v>
      </c>
      <c r="M651" s="3">
        <f t="shared" si="21"/>
        <v>320</v>
      </c>
    </row>
    <row r="652" ht="14.25" spans="1:13">
      <c r="A652" s="13">
        <v>44801</v>
      </c>
      <c r="B652" s="14" t="s">
        <v>5084</v>
      </c>
      <c r="C652" s="14" t="s">
        <v>5118</v>
      </c>
      <c r="D652" s="14" t="s">
        <v>5119</v>
      </c>
      <c r="E652" s="15">
        <v>44741</v>
      </c>
      <c r="F652" s="14">
        <v>2980</v>
      </c>
      <c r="G652" s="16" t="s">
        <v>10565</v>
      </c>
      <c r="H652" s="3">
        <v>2980</v>
      </c>
      <c r="I652" s="19">
        <f>IFERROR(INDEX([3]流水汇总表!B:G,MATCH(G652,[3]流水汇总表!G:G,0),1),"")</f>
        <v>44800</v>
      </c>
      <c r="J652" s="5" t="str">
        <f>IF(G652="","",IF(SUMIFS(H:H,G:G,G652)=SUMIFS([3]流水汇总表!D:D,[3]流水汇总表!G:G,G652),"通过","不通过"))</f>
        <v>通过</v>
      </c>
      <c r="K652" s="20" t="str">
        <f ca="1" t="shared" si="20"/>
        <v>已还款</v>
      </c>
      <c r="L652" s="3">
        <f>VLOOKUP(C652,网约车!D:Q,14,0)</f>
        <v>2660</v>
      </c>
      <c r="M652" s="3">
        <f t="shared" si="21"/>
        <v>320</v>
      </c>
    </row>
    <row r="653" ht="14.25" spans="1:13">
      <c r="A653" s="13">
        <v>44801</v>
      </c>
      <c r="B653" s="14" t="s">
        <v>5084</v>
      </c>
      <c r="C653" s="14" t="s">
        <v>5133</v>
      </c>
      <c r="D653" s="14" t="s">
        <v>5134</v>
      </c>
      <c r="E653" s="15">
        <v>44741</v>
      </c>
      <c r="F653" s="14">
        <v>2980</v>
      </c>
      <c r="G653" s="16" t="s">
        <v>10565</v>
      </c>
      <c r="H653" s="3">
        <v>2980</v>
      </c>
      <c r="I653" s="19">
        <f>IFERROR(INDEX([3]流水汇总表!B:G,MATCH(G653,[3]流水汇总表!G:G,0),1),"")</f>
        <v>44800</v>
      </c>
      <c r="J653" s="5" t="str">
        <f>IF(G653="","",IF(SUMIFS(H:H,G:G,G653)=SUMIFS([3]流水汇总表!D:D,[3]流水汇总表!G:G,G653),"通过","不通过"))</f>
        <v>通过</v>
      </c>
      <c r="K653" s="20" t="str">
        <f ca="1" t="shared" si="20"/>
        <v>已还款</v>
      </c>
      <c r="L653" s="3">
        <f>VLOOKUP(C653,网约车!D:Q,14,0)</f>
        <v>2660</v>
      </c>
      <c r="M653" s="3">
        <f t="shared" si="21"/>
        <v>320</v>
      </c>
    </row>
    <row r="654" ht="14.25" spans="1:13">
      <c r="A654" s="13">
        <v>44801</v>
      </c>
      <c r="B654" s="14" t="s">
        <v>5084</v>
      </c>
      <c r="C654" s="14" t="s">
        <v>5135</v>
      </c>
      <c r="D654" s="14" t="s">
        <v>5136</v>
      </c>
      <c r="E654" s="15">
        <v>44741</v>
      </c>
      <c r="F654" s="14">
        <v>2980</v>
      </c>
      <c r="G654" s="16" t="s">
        <v>10565</v>
      </c>
      <c r="H654" s="3">
        <v>2980</v>
      </c>
      <c r="I654" s="19">
        <f>IFERROR(INDEX([3]流水汇总表!B:G,MATCH(G654,[3]流水汇总表!G:G,0),1),"")</f>
        <v>44800</v>
      </c>
      <c r="J654" s="5" t="str">
        <f>IF(G654="","",IF(SUMIFS(H:H,G:G,G654)=SUMIFS([3]流水汇总表!D:D,[3]流水汇总表!G:G,G654),"通过","不通过"))</f>
        <v>通过</v>
      </c>
      <c r="K654" s="20" t="str">
        <f ca="1" t="shared" si="20"/>
        <v>已还款</v>
      </c>
      <c r="L654" s="3">
        <f>VLOOKUP(C654,网约车!D:Q,14,0)</f>
        <v>2660</v>
      </c>
      <c r="M654" s="3">
        <f t="shared" si="21"/>
        <v>320</v>
      </c>
    </row>
    <row r="655" ht="14.25" spans="1:13">
      <c r="A655" s="13">
        <v>44801</v>
      </c>
      <c r="B655" s="14" t="s">
        <v>5084</v>
      </c>
      <c r="C655" s="14" t="s">
        <v>5112</v>
      </c>
      <c r="D655" s="14" t="s">
        <v>5113</v>
      </c>
      <c r="E655" s="15">
        <v>44741</v>
      </c>
      <c r="F655" s="14">
        <v>2980</v>
      </c>
      <c r="G655" s="16" t="s">
        <v>10565</v>
      </c>
      <c r="H655" s="3">
        <v>2980</v>
      </c>
      <c r="I655" s="19">
        <f>IFERROR(INDEX([3]流水汇总表!B:G,MATCH(G655,[3]流水汇总表!G:G,0),1),"")</f>
        <v>44800</v>
      </c>
      <c r="J655" s="5" t="str">
        <f>IF(G655="","",IF(SUMIFS(H:H,G:G,G655)=SUMIFS([3]流水汇总表!D:D,[3]流水汇总表!G:G,G655),"通过","不通过"))</f>
        <v>通过</v>
      </c>
      <c r="K655" s="20" t="str">
        <f ca="1" t="shared" si="20"/>
        <v>已还款</v>
      </c>
      <c r="L655" s="3">
        <f>VLOOKUP(C655,网约车!D:Q,14,0)</f>
        <v>2660</v>
      </c>
      <c r="M655" s="3">
        <f t="shared" si="21"/>
        <v>320</v>
      </c>
    </row>
    <row r="656" ht="14.25" spans="1:13">
      <c r="A656" s="13">
        <v>44801</v>
      </c>
      <c r="B656" s="14" t="s">
        <v>5084</v>
      </c>
      <c r="C656" s="14" t="s">
        <v>5124</v>
      </c>
      <c r="D656" s="14" t="s">
        <v>5125</v>
      </c>
      <c r="E656" s="15">
        <v>44741</v>
      </c>
      <c r="F656" s="14">
        <v>2980</v>
      </c>
      <c r="G656" s="16" t="s">
        <v>10565</v>
      </c>
      <c r="H656" s="3">
        <v>2980</v>
      </c>
      <c r="I656" s="19">
        <f>IFERROR(INDEX([3]流水汇总表!B:G,MATCH(G656,[3]流水汇总表!G:G,0),1),"")</f>
        <v>44800</v>
      </c>
      <c r="J656" s="5" t="str">
        <f>IF(G656="","",IF(SUMIFS(H:H,G:G,G656)=SUMIFS([3]流水汇总表!D:D,[3]流水汇总表!G:G,G656),"通过","不通过"))</f>
        <v>通过</v>
      </c>
      <c r="K656" s="20" t="str">
        <f ca="1" t="shared" si="20"/>
        <v>已还款</v>
      </c>
      <c r="L656" s="3">
        <f>VLOOKUP(C656,网约车!D:Q,14,0)</f>
        <v>2660</v>
      </c>
      <c r="M656" s="3">
        <f t="shared" si="21"/>
        <v>320</v>
      </c>
    </row>
    <row r="657" ht="14.25" spans="1:13">
      <c r="A657" s="13">
        <v>44801</v>
      </c>
      <c r="B657" s="14" t="s">
        <v>5084</v>
      </c>
      <c r="C657" s="14" t="s">
        <v>5095</v>
      </c>
      <c r="D657" s="14" t="s">
        <v>5096</v>
      </c>
      <c r="E657" s="15">
        <v>44741</v>
      </c>
      <c r="F657" s="14">
        <v>2980</v>
      </c>
      <c r="G657" s="16" t="s">
        <v>10565</v>
      </c>
      <c r="H657" s="3">
        <v>2980</v>
      </c>
      <c r="I657" s="19">
        <f>IFERROR(INDEX([3]流水汇总表!B:G,MATCH(G657,[3]流水汇总表!G:G,0),1),"")</f>
        <v>44800</v>
      </c>
      <c r="J657" s="5" t="str">
        <f>IF(G657="","",IF(SUMIFS(H:H,G:G,G657)=SUMIFS([3]流水汇总表!D:D,[3]流水汇总表!G:G,G657),"通过","不通过"))</f>
        <v>通过</v>
      </c>
      <c r="K657" s="20" t="str">
        <f ca="1" t="shared" si="20"/>
        <v>已还款</v>
      </c>
      <c r="L657" s="3">
        <f>VLOOKUP(C657,网约车!D:Q,14,0)</f>
        <v>2660</v>
      </c>
      <c r="M657" s="3">
        <f t="shared" si="21"/>
        <v>320</v>
      </c>
    </row>
    <row r="658" ht="14.25" spans="1:13">
      <c r="A658" s="13">
        <v>44801</v>
      </c>
      <c r="B658" s="14" t="s">
        <v>5084</v>
      </c>
      <c r="C658" s="14" t="s">
        <v>5102</v>
      </c>
      <c r="D658" s="14" t="s">
        <v>5103</v>
      </c>
      <c r="E658" s="15">
        <v>44741</v>
      </c>
      <c r="F658" s="14">
        <v>2980</v>
      </c>
      <c r="G658" s="16" t="s">
        <v>10565</v>
      </c>
      <c r="H658" s="3">
        <v>2980</v>
      </c>
      <c r="I658" s="19">
        <f>IFERROR(INDEX([3]流水汇总表!B:G,MATCH(G658,[3]流水汇总表!G:G,0),1),"")</f>
        <v>44800</v>
      </c>
      <c r="J658" s="5" t="str">
        <f>IF(G658="","",IF(SUMIFS(H:H,G:G,G658)=SUMIFS([3]流水汇总表!D:D,[3]流水汇总表!G:G,G658),"通过","不通过"))</f>
        <v>通过</v>
      </c>
      <c r="K658" s="20" t="str">
        <f ca="1" t="shared" si="20"/>
        <v>已还款</v>
      </c>
      <c r="L658" s="3">
        <f>VLOOKUP(C658,网约车!D:Q,14,0)</f>
        <v>2660</v>
      </c>
      <c r="M658" s="3">
        <f t="shared" si="21"/>
        <v>320</v>
      </c>
    </row>
    <row r="659" ht="14.25" spans="1:13">
      <c r="A659" s="13">
        <v>44801</v>
      </c>
      <c r="B659" s="14" t="s">
        <v>5084</v>
      </c>
      <c r="C659" s="14" t="s">
        <v>5104</v>
      </c>
      <c r="D659" s="14" t="s">
        <v>5105</v>
      </c>
      <c r="E659" s="15">
        <v>44741</v>
      </c>
      <c r="F659" s="14">
        <v>2980</v>
      </c>
      <c r="G659" s="16" t="s">
        <v>10565</v>
      </c>
      <c r="H659" s="3">
        <v>2980</v>
      </c>
      <c r="I659" s="19">
        <f>IFERROR(INDEX([3]流水汇总表!B:G,MATCH(G659,[3]流水汇总表!G:G,0),1),"")</f>
        <v>44800</v>
      </c>
      <c r="J659" s="5" t="str">
        <f>IF(G659="","",IF(SUMIFS(H:H,G:G,G659)=SUMIFS([3]流水汇总表!D:D,[3]流水汇总表!G:G,G659),"通过","不通过"))</f>
        <v>通过</v>
      </c>
      <c r="K659" s="20" t="str">
        <f ca="1" t="shared" si="20"/>
        <v>已还款</v>
      </c>
      <c r="L659" s="3">
        <f>VLOOKUP(C659,网约车!D:Q,14,0)</f>
        <v>2660</v>
      </c>
      <c r="M659" s="3">
        <f t="shared" si="21"/>
        <v>320</v>
      </c>
    </row>
    <row r="660" ht="14.25" spans="1:13">
      <c r="A660" s="13">
        <v>44801</v>
      </c>
      <c r="B660" s="14" t="s">
        <v>5084</v>
      </c>
      <c r="C660" s="14" t="s">
        <v>5093</v>
      </c>
      <c r="D660" s="14" t="s">
        <v>5094</v>
      </c>
      <c r="E660" s="15">
        <v>44741</v>
      </c>
      <c r="F660" s="14">
        <v>2980</v>
      </c>
      <c r="G660" s="16" t="s">
        <v>10565</v>
      </c>
      <c r="H660" s="3">
        <v>2980</v>
      </c>
      <c r="I660" s="19">
        <f>IFERROR(INDEX([3]流水汇总表!B:G,MATCH(G660,[3]流水汇总表!G:G,0),1),"")</f>
        <v>44800</v>
      </c>
      <c r="J660" s="5" t="str">
        <f>IF(G660="","",IF(SUMIFS(H:H,G:G,G660)=SUMIFS([3]流水汇总表!D:D,[3]流水汇总表!G:G,G660),"通过","不通过"))</f>
        <v>通过</v>
      </c>
      <c r="K660" s="20" t="str">
        <f ca="1" t="shared" si="20"/>
        <v>已还款</v>
      </c>
      <c r="L660" s="3">
        <f>VLOOKUP(C660,网约车!D:Q,14,0)</f>
        <v>2660</v>
      </c>
      <c r="M660" s="3">
        <f t="shared" si="21"/>
        <v>320</v>
      </c>
    </row>
    <row r="661" ht="14.25" spans="1:13">
      <c r="A661" s="13">
        <v>44801</v>
      </c>
      <c r="B661" s="14" t="s">
        <v>5084</v>
      </c>
      <c r="C661" s="14" t="s">
        <v>5097</v>
      </c>
      <c r="D661" s="14" t="s">
        <v>5098</v>
      </c>
      <c r="E661" s="15">
        <v>44741</v>
      </c>
      <c r="F661" s="14">
        <v>2980</v>
      </c>
      <c r="G661" s="16" t="s">
        <v>10565</v>
      </c>
      <c r="H661" s="3">
        <v>2980</v>
      </c>
      <c r="I661" s="19">
        <f>IFERROR(INDEX([3]流水汇总表!B:G,MATCH(G661,[3]流水汇总表!G:G,0),1),"")</f>
        <v>44800</v>
      </c>
      <c r="J661" s="5" t="str">
        <f>IF(G661="","",IF(SUMIFS(H:H,G:G,G661)=SUMIFS([3]流水汇总表!D:D,[3]流水汇总表!G:G,G661),"通过","不通过"))</f>
        <v>通过</v>
      </c>
      <c r="K661" s="20" t="str">
        <f ca="1" t="shared" si="20"/>
        <v>已还款</v>
      </c>
      <c r="L661" s="3">
        <f>VLOOKUP(C661,网约车!D:Q,14,0)</f>
        <v>2660</v>
      </c>
      <c r="M661" s="3">
        <f t="shared" si="21"/>
        <v>320</v>
      </c>
    </row>
    <row r="662" ht="14.25" spans="1:13">
      <c r="A662" s="13">
        <v>44801</v>
      </c>
      <c r="B662" s="14" t="s">
        <v>5084</v>
      </c>
      <c r="C662" s="14" t="s">
        <v>5669</v>
      </c>
      <c r="D662" s="14" t="s">
        <v>5670</v>
      </c>
      <c r="E662" s="15">
        <v>44741</v>
      </c>
      <c r="F662" s="14">
        <v>2980</v>
      </c>
      <c r="G662" s="16" t="s">
        <v>10565</v>
      </c>
      <c r="H662" s="3">
        <v>2980</v>
      </c>
      <c r="I662" s="19">
        <f>IFERROR(INDEX([3]流水汇总表!B:G,MATCH(G662,[3]流水汇总表!G:G,0),1),"")</f>
        <v>44800</v>
      </c>
      <c r="J662" s="5" t="str">
        <f>IF(G662="","",IF(SUMIFS(H:H,G:G,G662)=SUMIFS([3]流水汇总表!D:D,[3]流水汇总表!G:G,G662),"通过","不通过"))</f>
        <v>通过</v>
      </c>
      <c r="K662" s="20" t="str">
        <f ca="1" t="shared" si="20"/>
        <v>已还款</v>
      </c>
      <c r="L662" s="3">
        <f>VLOOKUP(C662,网约车!D:Q,14,0)</f>
        <v>2700</v>
      </c>
      <c r="M662" s="3">
        <f t="shared" si="21"/>
        <v>280</v>
      </c>
    </row>
    <row r="663" ht="14.25" spans="1:13">
      <c r="A663" s="13">
        <v>44801</v>
      </c>
      <c r="B663" s="14" t="s">
        <v>5084</v>
      </c>
      <c r="C663" s="14" t="s">
        <v>5106</v>
      </c>
      <c r="D663" s="14" t="s">
        <v>5107</v>
      </c>
      <c r="E663" s="15">
        <v>44742</v>
      </c>
      <c r="F663" s="14">
        <v>2980</v>
      </c>
      <c r="G663" s="16" t="s">
        <v>10565</v>
      </c>
      <c r="H663" s="3">
        <v>2980</v>
      </c>
      <c r="I663" s="19">
        <f>IFERROR(INDEX([3]流水汇总表!B:G,MATCH(G663,[3]流水汇总表!G:G,0),1),"")</f>
        <v>44800</v>
      </c>
      <c r="J663" s="5" t="str">
        <f>IF(G663="","",IF(SUMIFS(H:H,G:G,G663)=SUMIFS([3]流水汇总表!D:D,[3]流水汇总表!G:G,G663),"通过","不通过"))</f>
        <v>通过</v>
      </c>
      <c r="K663" s="20" t="str">
        <f ca="1" t="shared" si="20"/>
        <v>已还款</v>
      </c>
      <c r="L663" s="3">
        <f>VLOOKUP(C663,网约车!D:Q,14,0)</f>
        <v>2660</v>
      </c>
      <c r="M663" s="3">
        <f t="shared" si="21"/>
        <v>320</v>
      </c>
    </row>
    <row r="664" ht="14.25" spans="1:13">
      <c r="A664" s="13">
        <v>44801</v>
      </c>
      <c r="B664" s="14" t="s">
        <v>5084</v>
      </c>
      <c r="C664" s="14" t="s">
        <v>5137</v>
      </c>
      <c r="D664" s="14" t="s">
        <v>5138</v>
      </c>
      <c r="E664" s="15">
        <v>44742</v>
      </c>
      <c r="F664" s="14">
        <v>2980</v>
      </c>
      <c r="G664" s="16" t="s">
        <v>10565</v>
      </c>
      <c r="H664" s="3">
        <v>2980</v>
      </c>
      <c r="I664" s="19">
        <f>IFERROR(INDEX([3]流水汇总表!B:G,MATCH(G664,[3]流水汇总表!G:G,0),1),"")</f>
        <v>44800</v>
      </c>
      <c r="J664" s="5" t="str">
        <f>IF(G664="","",IF(SUMIFS(H:H,G:G,G664)=SUMIFS([3]流水汇总表!D:D,[3]流水汇总表!G:G,G664),"通过","不通过"))</f>
        <v>通过</v>
      </c>
      <c r="K664" s="20" t="str">
        <f ca="1" t="shared" si="20"/>
        <v>已还款</v>
      </c>
      <c r="L664" s="3">
        <f>VLOOKUP(C664,网约车!D:Q,14,0)</f>
        <v>2660</v>
      </c>
      <c r="M664" s="3">
        <f t="shared" si="21"/>
        <v>320</v>
      </c>
    </row>
    <row r="665" ht="14.25" spans="1:13">
      <c r="A665" s="13">
        <v>44801</v>
      </c>
      <c r="B665" s="14" t="s">
        <v>5084</v>
      </c>
      <c r="C665" s="14" t="s">
        <v>5453</v>
      </c>
      <c r="D665" s="14" t="s">
        <v>5454</v>
      </c>
      <c r="E665" s="15">
        <v>44742</v>
      </c>
      <c r="F665" s="14">
        <v>2980</v>
      </c>
      <c r="G665" s="16" t="s">
        <v>10565</v>
      </c>
      <c r="H665" s="3">
        <v>2980</v>
      </c>
      <c r="I665" s="19">
        <f>IFERROR(INDEX([3]流水汇总表!B:G,MATCH(G665,[3]流水汇总表!G:G,0),1),"")</f>
        <v>44800</v>
      </c>
      <c r="J665" s="5" t="str">
        <f>IF(G665="","",IF(SUMIFS(H:H,G:G,G665)=SUMIFS([3]流水汇总表!D:D,[3]流水汇总表!G:G,G665),"通过","不通过"))</f>
        <v>通过</v>
      </c>
      <c r="K665" s="20" t="str">
        <f ca="1" t="shared" si="20"/>
        <v>已还款</v>
      </c>
      <c r="L665" s="3">
        <f>VLOOKUP(C665,网约车!D:Q,14,0)</f>
        <v>2700</v>
      </c>
      <c r="M665" s="3">
        <f t="shared" si="21"/>
        <v>280</v>
      </c>
    </row>
    <row r="666" ht="14.25" spans="1:13">
      <c r="A666" s="13">
        <v>44801</v>
      </c>
      <c r="B666" s="14" t="s">
        <v>5084</v>
      </c>
      <c r="C666" s="14" t="s">
        <v>5451</v>
      </c>
      <c r="D666" s="14" t="s">
        <v>5452</v>
      </c>
      <c r="E666" s="15">
        <v>44742</v>
      </c>
      <c r="F666" s="14">
        <v>2980</v>
      </c>
      <c r="G666" s="16" t="s">
        <v>10565</v>
      </c>
      <c r="H666" s="3">
        <v>2980</v>
      </c>
      <c r="I666" s="19">
        <f>IFERROR(INDEX([3]流水汇总表!B:G,MATCH(G666,[3]流水汇总表!G:G,0),1),"")</f>
        <v>44800</v>
      </c>
      <c r="J666" s="5" t="str">
        <f>IF(G666="","",IF(SUMIFS(H:H,G:G,G666)=SUMIFS([3]流水汇总表!D:D,[3]流水汇总表!G:G,G666),"通过","不通过"))</f>
        <v>通过</v>
      </c>
      <c r="K666" s="20" t="str">
        <f ca="1" t="shared" si="20"/>
        <v>已还款</v>
      </c>
      <c r="L666" s="3">
        <f>VLOOKUP(C666,网约车!D:Q,14,0)</f>
        <v>2700</v>
      </c>
      <c r="M666" s="3">
        <f t="shared" si="21"/>
        <v>280</v>
      </c>
    </row>
    <row r="667" ht="14.25" spans="1:13">
      <c r="A667" s="13">
        <v>44801</v>
      </c>
      <c r="B667" s="14" t="s">
        <v>5084</v>
      </c>
      <c r="C667" s="14" t="s">
        <v>5449</v>
      </c>
      <c r="D667" s="14" t="s">
        <v>5450</v>
      </c>
      <c r="E667" s="15">
        <v>44742</v>
      </c>
      <c r="F667" s="14">
        <v>2980</v>
      </c>
      <c r="G667" s="16" t="s">
        <v>10565</v>
      </c>
      <c r="H667" s="3">
        <v>2980</v>
      </c>
      <c r="I667" s="19">
        <f>IFERROR(INDEX([3]流水汇总表!B:G,MATCH(G667,[3]流水汇总表!G:G,0),1),"")</f>
        <v>44800</v>
      </c>
      <c r="J667" s="5" t="str">
        <f>IF(G667="","",IF(SUMIFS(H:H,G:G,G667)=SUMIFS([3]流水汇总表!D:D,[3]流水汇总表!G:G,G667),"通过","不通过"))</f>
        <v>通过</v>
      </c>
      <c r="K667" s="20" t="str">
        <f ca="1" t="shared" si="20"/>
        <v>已还款</v>
      </c>
      <c r="L667" s="3">
        <f>VLOOKUP(C667,网约车!D:Q,14,0)</f>
        <v>2700</v>
      </c>
      <c r="M667" s="3">
        <f t="shared" si="21"/>
        <v>280</v>
      </c>
    </row>
    <row r="668" ht="14.25" spans="1:13">
      <c r="A668" s="13">
        <v>44801</v>
      </c>
      <c r="B668" s="14" t="s">
        <v>5084</v>
      </c>
      <c r="C668" s="14" t="s">
        <v>5447</v>
      </c>
      <c r="D668" s="14" t="s">
        <v>5448</v>
      </c>
      <c r="E668" s="15">
        <v>44742</v>
      </c>
      <c r="F668" s="14">
        <v>2980</v>
      </c>
      <c r="G668" s="16" t="s">
        <v>10565</v>
      </c>
      <c r="H668" s="3">
        <v>2980</v>
      </c>
      <c r="I668" s="19">
        <f>IFERROR(INDEX([3]流水汇总表!B:G,MATCH(G668,[3]流水汇总表!G:G,0),1),"")</f>
        <v>44800</v>
      </c>
      <c r="J668" s="5" t="str">
        <f>IF(G668="","",IF(SUMIFS(H:H,G:G,G668)=SUMIFS([3]流水汇总表!D:D,[3]流水汇总表!G:G,G668),"通过","不通过"))</f>
        <v>通过</v>
      </c>
      <c r="K668" s="20" t="str">
        <f ca="1" t="shared" si="20"/>
        <v>已还款</v>
      </c>
      <c r="L668" s="3">
        <f>VLOOKUP(C668,网约车!D:Q,14,0)</f>
        <v>2700</v>
      </c>
      <c r="M668" s="3">
        <f t="shared" si="21"/>
        <v>280</v>
      </c>
    </row>
    <row r="669" ht="14.25" spans="1:13">
      <c r="A669" s="13">
        <v>44801</v>
      </c>
      <c r="B669" s="14" t="s">
        <v>5084</v>
      </c>
      <c r="C669" s="14" t="s">
        <v>5445</v>
      </c>
      <c r="D669" s="14" t="s">
        <v>5446</v>
      </c>
      <c r="E669" s="15">
        <v>44742</v>
      </c>
      <c r="F669" s="14">
        <v>2980</v>
      </c>
      <c r="G669" s="16" t="s">
        <v>10565</v>
      </c>
      <c r="H669" s="3">
        <v>2980</v>
      </c>
      <c r="I669" s="19">
        <f>IFERROR(INDEX([3]流水汇总表!B:G,MATCH(G669,[3]流水汇总表!G:G,0),1),"")</f>
        <v>44800</v>
      </c>
      <c r="J669" s="5" t="str">
        <f>IF(G669="","",IF(SUMIFS(H:H,G:G,G669)=SUMIFS([3]流水汇总表!D:D,[3]流水汇总表!G:G,G669),"通过","不通过"))</f>
        <v>通过</v>
      </c>
      <c r="K669" s="20" t="str">
        <f ca="1" t="shared" si="20"/>
        <v>已还款</v>
      </c>
      <c r="L669" s="3">
        <f>VLOOKUP(C669,网约车!D:Q,14,0)</f>
        <v>2700</v>
      </c>
      <c r="M669" s="3">
        <f t="shared" si="21"/>
        <v>280</v>
      </c>
    </row>
    <row r="670" ht="14.25" spans="1:13">
      <c r="A670" s="13">
        <v>44801</v>
      </c>
      <c r="B670" s="14" t="s">
        <v>5084</v>
      </c>
      <c r="C670" s="14" t="s">
        <v>5443</v>
      </c>
      <c r="D670" s="14" t="s">
        <v>5444</v>
      </c>
      <c r="E670" s="15">
        <v>44742</v>
      </c>
      <c r="F670" s="14">
        <v>2980</v>
      </c>
      <c r="G670" s="16" t="s">
        <v>10565</v>
      </c>
      <c r="H670" s="3">
        <v>2980</v>
      </c>
      <c r="I670" s="19">
        <f>IFERROR(INDEX([3]流水汇总表!B:G,MATCH(G670,[3]流水汇总表!G:G,0),1),"")</f>
        <v>44800</v>
      </c>
      <c r="J670" s="5" t="str">
        <f>IF(G670="","",IF(SUMIFS(H:H,G:G,G670)=SUMIFS([3]流水汇总表!D:D,[3]流水汇总表!G:G,G670),"通过","不通过"))</f>
        <v>通过</v>
      </c>
      <c r="K670" s="20" t="str">
        <f ca="1" t="shared" si="20"/>
        <v>已还款</v>
      </c>
      <c r="L670" s="3">
        <f>VLOOKUP(C670,网约车!D:Q,14,0)</f>
        <v>2700</v>
      </c>
      <c r="M670" s="3">
        <f t="shared" si="21"/>
        <v>280</v>
      </c>
    </row>
    <row r="671" ht="14.25" spans="1:13">
      <c r="A671" s="13">
        <v>44801</v>
      </c>
      <c r="B671" s="14" t="s">
        <v>5084</v>
      </c>
      <c r="C671" s="14" t="s">
        <v>5441</v>
      </c>
      <c r="D671" s="14" t="s">
        <v>5442</v>
      </c>
      <c r="E671" s="15">
        <v>44742</v>
      </c>
      <c r="F671" s="14">
        <v>2980</v>
      </c>
      <c r="G671" s="16" t="s">
        <v>10565</v>
      </c>
      <c r="H671" s="3">
        <v>2980</v>
      </c>
      <c r="I671" s="19">
        <f>IFERROR(INDEX([3]流水汇总表!B:G,MATCH(G671,[3]流水汇总表!G:G,0),1),"")</f>
        <v>44800</v>
      </c>
      <c r="J671" s="5" t="str">
        <f>IF(G671="","",IF(SUMIFS(H:H,G:G,G671)=SUMIFS([3]流水汇总表!D:D,[3]流水汇总表!G:G,G671),"通过","不通过"))</f>
        <v>通过</v>
      </c>
      <c r="K671" s="20" t="str">
        <f ca="1" t="shared" si="20"/>
        <v>已还款</v>
      </c>
      <c r="L671" s="3">
        <f>VLOOKUP(C671,网约车!D:Q,14,0)</f>
        <v>2700</v>
      </c>
      <c r="M671" s="3">
        <f t="shared" si="21"/>
        <v>280</v>
      </c>
    </row>
    <row r="672" ht="14.25" spans="1:13">
      <c r="A672" s="13">
        <v>44801</v>
      </c>
      <c r="B672" s="14" t="s">
        <v>5084</v>
      </c>
      <c r="C672" s="14" t="s">
        <v>5439</v>
      </c>
      <c r="D672" s="14" t="s">
        <v>5440</v>
      </c>
      <c r="E672" s="15">
        <v>44742</v>
      </c>
      <c r="F672" s="14">
        <v>2980</v>
      </c>
      <c r="G672" s="16" t="s">
        <v>10565</v>
      </c>
      <c r="H672" s="3">
        <v>2980</v>
      </c>
      <c r="I672" s="19">
        <f>IFERROR(INDEX([3]流水汇总表!B:G,MATCH(G672,[3]流水汇总表!G:G,0),1),"")</f>
        <v>44800</v>
      </c>
      <c r="J672" s="5" t="str">
        <f>IF(G672="","",IF(SUMIFS(H:H,G:G,G672)=SUMIFS([3]流水汇总表!D:D,[3]流水汇总表!G:G,G672),"通过","不通过"))</f>
        <v>通过</v>
      </c>
      <c r="K672" s="20" t="str">
        <f ca="1" t="shared" si="20"/>
        <v>已还款</v>
      </c>
      <c r="L672" s="3">
        <f>VLOOKUP(C672,网约车!D:Q,14,0)</f>
        <v>2700</v>
      </c>
      <c r="M672" s="3">
        <f t="shared" si="21"/>
        <v>280</v>
      </c>
    </row>
    <row r="673" ht="14.25" spans="1:13">
      <c r="A673" s="13">
        <v>44801</v>
      </c>
      <c r="B673" s="14" t="s">
        <v>5084</v>
      </c>
      <c r="C673" s="14" t="s">
        <v>5437</v>
      </c>
      <c r="D673" s="14" t="s">
        <v>5438</v>
      </c>
      <c r="E673" s="15">
        <v>44742</v>
      </c>
      <c r="F673" s="14">
        <v>2980</v>
      </c>
      <c r="G673" s="16" t="s">
        <v>10565</v>
      </c>
      <c r="H673" s="3">
        <v>2980</v>
      </c>
      <c r="I673" s="19">
        <f>IFERROR(INDEX([3]流水汇总表!B:G,MATCH(G673,[3]流水汇总表!G:G,0),1),"")</f>
        <v>44800</v>
      </c>
      <c r="J673" s="5" t="str">
        <f>IF(G673="","",IF(SUMIFS(H:H,G:G,G673)=SUMIFS([3]流水汇总表!D:D,[3]流水汇总表!G:G,G673),"通过","不通过"))</f>
        <v>通过</v>
      </c>
      <c r="K673" s="20" t="str">
        <f ca="1" t="shared" si="20"/>
        <v>已还款</v>
      </c>
      <c r="L673" s="3">
        <f>VLOOKUP(C673,网约车!D:Q,14,0)</f>
        <v>2700</v>
      </c>
      <c r="M673" s="3">
        <f t="shared" si="21"/>
        <v>280</v>
      </c>
    </row>
    <row r="674" ht="14.25" spans="1:13">
      <c r="A674" s="13">
        <v>44801</v>
      </c>
      <c r="B674" s="14" t="s">
        <v>5084</v>
      </c>
      <c r="C674" s="14" t="s">
        <v>5435</v>
      </c>
      <c r="D674" s="14" t="s">
        <v>5436</v>
      </c>
      <c r="E674" s="15">
        <v>44742</v>
      </c>
      <c r="F674" s="14">
        <v>2980</v>
      </c>
      <c r="G674" s="16" t="s">
        <v>10565</v>
      </c>
      <c r="H674" s="3">
        <v>2980</v>
      </c>
      <c r="I674" s="19">
        <f>IFERROR(INDEX([3]流水汇总表!B:G,MATCH(G674,[3]流水汇总表!G:G,0),1),"")</f>
        <v>44800</v>
      </c>
      <c r="J674" s="5" t="str">
        <f>IF(G674="","",IF(SUMIFS(H:H,G:G,G674)=SUMIFS([3]流水汇总表!D:D,[3]流水汇总表!G:G,G674),"通过","不通过"))</f>
        <v>通过</v>
      </c>
      <c r="K674" s="20" t="str">
        <f ca="1" t="shared" si="20"/>
        <v>已还款</v>
      </c>
      <c r="L674" s="3">
        <f>VLOOKUP(C674,网约车!D:Q,14,0)</f>
        <v>2700</v>
      </c>
      <c r="M674" s="3">
        <f t="shared" si="21"/>
        <v>280</v>
      </c>
    </row>
    <row r="675" ht="14.25" spans="1:13">
      <c r="A675" s="13">
        <v>44801</v>
      </c>
      <c r="B675" s="14" t="s">
        <v>5084</v>
      </c>
      <c r="C675" s="14" t="s">
        <v>5433</v>
      </c>
      <c r="D675" s="14" t="s">
        <v>5434</v>
      </c>
      <c r="E675" s="15">
        <v>44742</v>
      </c>
      <c r="F675" s="14">
        <v>2980</v>
      </c>
      <c r="G675" s="16" t="s">
        <v>10565</v>
      </c>
      <c r="H675" s="3">
        <v>2980</v>
      </c>
      <c r="I675" s="19">
        <f>IFERROR(INDEX([3]流水汇总表!B:G,MATCH(G675,[3]流水汇总表!G:G,0),1),"")</f>
        <v>44800</v>
      </c>
      <c r="J675" s="5" t="str">
        <f>IF(G675="","",IF(SUMIFS(H:H,G:G,G675)=SUMIFS([3]流水汇总表!D:D,[3]流水汇总表!G:G,G675),"通过","不通过"))</f>
        <v>通过</v>
      </c>
      <c r="K675" s="20" t="str">
        <f ca="1" t="shared" si="20"/>
        <v>已还款</v>
      </c>
      <c r="L675" s="3">
        <f>VLOOKUP(C675,网约车!D:Q,14,0)</f>
        <v>2700</v>
      </c>
      <c r="M675" s="3">
        <f t="shared" si="21"/>
        <v>280</v>
      </c>
    </row>
    <row r="676" ht="14.25" spans="1:13">
      <c r="A676" s="13">
        <v>44801</v>
      </c>
      <c r="B676" s="14" t="s">
        <v>5084</v>
      </c>
      <c r="C676" s="14" t="s">
        <v>5431</v>
      </c>
      <c r="D676" s="14" t="s">
        <v>5432</v>
      </c>
      <c r="E676" s="15">
        <v>44742</v>
      </c>
      <c r="F676" s="14">
        <v>2980</v>
      </c>
      <c r="G676" s="16" t="s">
        <v>10565</v>
      </c>
      <c r="H676" s="3">
        <v>2980</v>
      </c>
      <c r="I676" s="19">
        <f>IFERROR(INDEX([3]流水汇总表!B:G,MATCH(G676,[3]流水汇总表!G:G,0),1),"")</f>
        <v>44800</v>
      </c>
      <c r="J676" s="5" t="str">
        <f>IF(G676="","",IF(SUMIFS(H:H,G:G,G676)=SUMIFS([3]流水汇总表!D:D,[3]流水汇总表!G:G,G676),"通过","不通过"))</f>
        <v>通过</v>
      </c>
      <c r="K676" s="20" t="str">
        <f ca="1" t="shared" si="20"/>
        <v>已还款</v>
      </c>
      <c r="L676" s="3">
        <f>VLOOKUP(C676,网约车!D:Q,14,0)</f>
        <v>2700</v>
      </c>
      <c r="M676" s="3">
        <f t="shared" si="21"/>
        <v>280</v>
      </c>
    </row>
    <row r="677" ht="14.25" spans="1:13">
      <c r="A677" s="13">
        <v>44801</v>
      </c>
      <c r="B677" s="14" t="s">
        <v>5084</v>
      </c>
      <c r="C677" s="14" t="s">
        <v>5429</v>
      </c>
      <c r="D677" s="14" t="s">
        <v>5430</v>
      </c>
      <c r="E677" s="15">
        <v>44742</v>
      </c>
      <c r="F677" s="14">
        <v>2980</v>
      </c>
      <c r="G677" s="16" t="s">
        <v>10565</v>
      </c>
      <c r="H677" s="3">
        <v>2980</v>
      </c>
      <c r="I677" s="19">
        <f>IFERROR(INDEX([3]流水汇总表!B:G,MATCH(G677,[3]流水汇总表!G:G,0),1),"")</f>
        <v>44800</v>
      </c>
      <c r="J677" s="5" t="str">
        <f>IF(G677="","",IF(SUMIFS(H:H,G:G,G677)=SUMIFS([3]流水汇总表!D:D,[3]流水汇总表!G:G,G677),"通过","不通过"))</f>
        <v>通过</v>
      </c>
      <c r="K677" s="20" t="str">
        <f ca="1" t="shared" si="20"/>
        <v>已还款</v>
      </c>
      <c r="L677" s="3">
        <f>VLOOKUP(C677,网约车!D:Q,14,0)</f>
        <v>2700</v>
      </c>
      <c r="M677" s="3">
        <f t="shared" si="21"/>
        <v>280</v>
      </c>
    </row>
    <row r="678" ht="14.25" spans="1:13">
      <c r="A678" s="13">
        <v>44801</v>
      </c>
      <c r="B678" s="14" t="s">
        <v>5084</v>
      </c>
      <c r="C678" s="14" t="s">
        <v>5461</v>
      </c>
      <c r="D678" s="14" t="s">
        <v>5462</v>
      </c>
      <c r="E678" s="15">
        <v>44742</v>
      </c>
      <c r="F678" s="14">
        <v>2980</v>
      </c>
      <c r="G678" s="16" t="s">
        <v>10565</v>
      </c>
      <c r="H678" s="3">
        <v>2980</v>
      </c>
      <c r="I678" s="19">
        <f>IFERROR(INDEX([3]流水汇总表!B:G,MATCH(G678,[3]流水汇总表!G:G,0),1),"")</f>
        <v>44800</v>
      </c>
      <c r="J678" s="5" t="str">
        <f>IF(G678="","",IF(SUMIFS(H:H,G:G,G678)=SUMIFS([3]流水汇总表!D:D,[3]流水汇总表!G:G,G678),"通过","不通过"))</f>
        <v>通过</v>
      </c>
      <c r="K678" s="20" t="str">
        <f ca="1" t="shared" si="20"/>
        <v>已还款</v>
      </c>
      <c r="L678" s="3">
        <f>VLOOKUP(C678,网约车!D:Q,14,0)</f>
        <v>2700</v>
      </c>
      <c r="M678" s="3">
        <f t="shared" si="21"/>
        <v>280</v>
      </c>
    </row>
    <row r="679" ht="14.25" spans="1:13">
      <c r="A679" s="13">
        <v>44801</v>
      </c>
      <c r="B679" s="14" t="s">
        <v>5084</v>
      </c>
      <c r="C679" s="14" t="s">
        <v>5459</v>
      </c>
      <c r="D679" s="14" t="s">
        <v>5460</v>
      </c>
      <c r="E679" s="15">
        <v>44742</v>
      </c>
      <c r="F679" s="14">
        <v>2980</v>
      </c>
      <c r="G679" s="16" t="s">
        <v>10565</v>
      </c>
      <c r="H679" s="3">
        <v>2980</v>
      </c>
      <c r="I679" s="19">
        <f>IFERROR(INDEX([3]流水汇总表!B:G,MATCH(G679,[3]流水汇总表!G:G,0),1),"")</f>
        <v>44800</v>
      </c>
      <c r="J679" s="5" t="str">
        <f>IF(G679="","",IF(SUMIFS(H:H,G:G,G679)=SUMIFS([3]流水汇总表!D:D,[3]流水汇总表!G:G,G679),"通过","不通过"))</f>
        <v>通过</v>
      </c>
      <c r="K679" s="20" t="str">
        <f ca="1" t="shared" si="20"/>
        <v>已还款</v>
      </c>
      <c r="L679" s="3">
        <f>VLOOKUP(C679,网约车!D:Q,14,0)</f>
        <v>2700</v>
      </c>
      <c r="M679" s="3">
        <f t="shared" si="21"/>
        <v>280</v>
      </c>
    </row>
    <row r="680" ht="14.25" spans="1:13">
      <c r="A680" s="13">
        <v>44801</v>
      </c>
      <c r="B680" s="14" t="s">
        <v>5084</v>
      </c>
      <c r="C680" s="14" t="s">
        <v>5457</v>
      </c>
      <c r="D680" s="14" t="s">
        <v>5458</v>
      </c>
      <c r="E680" s="15">
        <v>44742</v>
      </c>
      <c r="F680" s="14">
        <v>2980</v>
      </c>
      <c r="G680" s="16" t="s">
        <v>10565</v>
      </c>
      <c r="H680" s="3">
        <v>2980</v>
      </c>
      <c r="I680" s="19">
        <f>IFERROR(INDEX([3]流水汇总表!B:G,MATCH(G680,[3]流水汇总表!G:G,0),1),"")</f>
        <v>44800</v>
      </c>
      <c r="J680" s="5" t="str">
        <f>IF(G680="","",IF(SUMIFS(H:H,G:G,G680)=SUMIFS([3]流水汇总表!D:D,[3]流水汇总表!G:G,G680),"通过","不通过"))</f>
        <v>通过</v>
      </c>
      <c r="K680" s="20" t="str">
        <f ca="1" t="shared" si="20"/>
        <v>已还款</v>
      </c>
      <c r="L680" s="3">
        <f>VLOOKUP(C680,网约车!D:Q,14,0)</f>
        <v>2700</v>
      </c>
      <c r="M680" s="3">
        <f t="shared" si="21"/>
        <v>280</v>
      </c>
    </row>
    <row r="681" ht="14.25" spans="1:13">
      <c r="A681" s="13">
        <v>44801</v>
      </c>
      <c r="B681" s="14" t="s">
        <v>5084</v>
      </c>
      <c r="C681" s="14" t="s">
        <v>5455</v>
      </c>
      <c r="D681" s="14" t="s">
        <v>5456</v>
      </c>
      <c r="E681" s="15">
        <v>44742</v>
      </c>
      <c r="F681" s="14">
        <v>2980</v>
      </c>
      <c r="G681" s="16" t="s">
        <v>10565</v>
      </c>
      <c r="H681" s="3">
        <v>2980</v>
      </c>
      <c r="I681" s="19">
        <f>IFERROR(INDEX([3]流水汇总表!B:G,MATCH(G681,[3]流水汇总表!G:G,0),1),"")</f>
        <v>44800</v>
      </c>
      <c r="J681" s="5" t="str">
        <f>IF(G681="","",IF(SUMIFS(H:H,G:G,G681)=SUMIFS([3]流水汇总表!D:D,[3]流水汇总表!G:G,G681),"通过","不通过"))</f>
        <v>通过</v>
      </c>
      <c r="K681" s="20" t="str">
        <f ca="1" t="shared" si="20"/>
        <v>已还款</v>
      </c>
      <c r="L681" s="3">
        <f>VLOOKUP(C681,网约车!D:Q,14,0)</f>
        <v>2700</v>
      </c>
      <c r="M681" s="3">
        <f t="shared" si="21"/>
        <v>280</v>
      </c>
    </row>
    <row r="682" ht="14.25" spans="1:13">
      <c r="A682" s="13">
        <v>44801</v>
      </c>
      <c r="B682" s="14" t="s">
        <v>5084</v>
      </c>
      <c r="C682" s="14" t="s">
        <v>5427</v>
      </c>
      <c r="D682" s="14" t="s">
        <v>5428</v>
      </c>
      <c r="E682" s="15">
        <v>44742</v>
      </c>
      <c r="F682" s="14">
        <v>2980</v>
      </c>
      <c r="G682" s="16" t="s">
        <v>10565</v>
      </c>
      <c r="H682" s="3">
        <v>2980</v>
      </c>
      <c r="I682" s="19">
        <f>IFERROR(INDEX([3]流水汇总表!B:G,MATCH(G682,[3]流水汇总表!G:G,0),1),"")</f>
        <v>44800</v>
      </c>
      <c r="J682" s="5" t="str">
        <f>IF(G682="","",IF(SUMIFS(H:H,G:G,G682)=SUMIFS([3]流水汇总表!D:D,[3]流水汇总表!G:G,G682),"通过","不通过"))</f>
        <v>通过</v>
      </c>
      <c r="K682" s="20" t="str">
        <f ca="1" t="shared" si="20"/>
        <v>已还款</v>
      </c>
      <c r="L682" s="3">
        <f>VLOOKUP(C682,网约车!D:Q,14,0)</f>
        <v>2700</v>
      </c>
      <c r="M682" s="3">
        <f t="shared" si="21"/>
        <v>280</v>
      </c>
    </row>
    <row r="683" ht="14.25" spans="1:13">
      <c r="A683" s="13">
        <v>44801</v>
      </c>
      <c r="B683" s="14" t="s">
        <v>5084</v>
      </c>
      <c r="C683" s="14" t="s">
        <v>5425</v>
      </c>
      <c r="D683" s="14" t="s">
        <v>5426</v>
      </c>
      <c r="E683" s="15">
        <v>44742</v>
      </c>
      <c r="F683" s="14">
        <v>2980</v>
      </c>
      <c r="G683" s="16" t="s">
        <v>10565</v>
      </c>
      <c r="H683" s="3">
        <v>2980</v>
      </c>
      <c r="I683" s="19">
        <f>IFERROR(INDEX([3]流水汇总表!B:G,MATCH(G683,[3]流水汇总表!G:G,0),1),"")</f>
        <v>44800</v>
      </c>
      <c r="J683" s="5" t="str">
        <f>IF(G683="","",IF(SUMIFS(H:H,G:G,G683)=SUMIFS([3]流水汇总表!D:D,[3]流水汇总表!G:G,G683),"通过","不通过"))</f>
        <v>通过</v>
      </c>
      <c r="K683" s="20" t="str">
        <f ca="1" t="shared" si="20"/>
        <v>已还款</v>
      </c>
      <c r="L683" s="3">
        <f>VLOOKUP(C683,网约车!D:Q,14,0)</f>
        <v>2700</v>
      </c>
      <c r="M683" s="3">
        <f t="shared" si="21"/>
        <v>280</v>
      </c>
    </row>
    <row r="684" ht="14.25" spans="1:13">
      <c r="A684" s="13">
        <v>44801</v>
      </c>
      <c r="B684" s="14" t="s">
        <v>5084</v>
      </c>
      <c r="C684" s="14" t="s">
        <v>5423</v>
      </c>
      <c r="D684" s="14" t="s">
        <v>5424</v>
      </c>
      <c r="E684" s="15">
        <v>44742</v>
      </c>
      <c r="F684" s="14">
        <v>2980</v>
      </c>
      <c r="G684" s="16" t="s">
        <v>10565</v>
      </c>
      <c r="H684" s="3">
        <v>2980</v>
      </c>
      <c r="I684" s="19">
        <f>IFERROR(INDEX([3]流水汇总表!B:G,MATCH(G684,[3]流水汇总表!G:G,0),1),"")</f>
        <v>44800</v>
      </c>
      <c r="J684" s="5" t="str">
        <f>IF(G684="","",IF(SUMIFS(H:H,G:G,G684)=SUMIFS([3]流水汇总表!D:D,[3]流水汇总表!G:G,G684),"通过","不通过"))</f>
        <v>通过</v>
      </c>
      <c r="K684" s="20" t="str">
        <f ca="1" t="shared" si="20"/>
        <v>已还款</v>
      </c>
      <c r="L684" s="3">
        <f>VLOOKUP(C684,网约车!D:Q,14,0)</f>
        <v>2700</v>
      </c>
      <c r="M684" s="3">
        <f t="shared" si="21"/>
        <v>280</v>
      </c>
    </row>
    <row r="685" ht="14.25" spans="1:13">
      <c r="A685" s="13">
        <v>44801</v>
      </c>
      <c r="B685" s="14" t="s">
        <v>5084</v>
      </c>
      <c r="C685" s="14" t="s">
        <v>5421</v>
      </c>
      <c r="D685" s="14" t="s">
        <v>5422</v>
      </c>
      <c r="E685" s="15">
        <v>44742</v>
      </c>
      <c r="F685" s="14">
        <v>2980</v>
      </c>
      <c r="G685" s="16" t="s">
        <v>10565</v>
      </c>
      <c r="H685" s="3">
        <v>2980</v>
      </c>
      <c r="I685" s="19">
        <f>IFERROR(INDEX([3]流水汇总表!B:G,MATCH(G685,[3]流水汇总表!G:G,0),1),"")</f>
        <v>44800</v>
      </c>
      <c r="J685" s="5" t="str">
        <f>IF(G685="","",IF(SUMIFS(H:H,G:G,G685)=SUMIFS([3]流水汇总表!D:D,[3]流水汇总表!G:G,G685),"通过","不通过"))</f>
        <v>通过</v>
      </c>
      <c r="K685" s="20" t="str">
        <f ca="1" t="shared" si="20"/>
        <v>已还款</v>
      </c>
      <c r="L685" s="3">
        <f>VLOOKUP(C685,网约车!D:Q,14,0)</f>
        <v>2700</v>
      </c>
      <c r="M685" s="3">
        <f t="shared" si="21"/>
        <v>280</v>
      </c>
    </row>
    <row r="686" ht="14.25" spans="1:13">
      <c r="A686" s="13">
        <v>44801</v>
      </c>
      <c r="B686" s="14" t="s">
        <v>5084</v>
      </c>
      <c r="C686" s="14" t="s">
        <v>5419</v>
      </c>
      <c r="D686" s="14" t="s">
        <v>5420</v>
      </c>
      <c r="E686" s="15">
        <v>44742</v>
      </c>
      <c r="F686" s="14">
        <v>2980</v>
      </c>
      <c r="G686" s="16" t="s">
        <v>10565</v>
      </c>
      <c r="H686" s="3">
        <v>2980</v>
      </c>
      <c r="I686" s="19">
        <f>IFERROR(INDEX([3]流水汇总表!B:G,MATCH(G686,[3]流水汇总表!G:G,0),1),"")</f>
        <v>44800</v>
      </c>
      <c r="J686" s="5" t="str">
        <f>IF(G686="","",IF(SUMIFS(H:H,G:G,G686)=SUMIFS([3]流水汇总表!D:D,[3]流水汇总表!G:G,G686),"通过","不通过"))</f>
        <v>通过</v>
      </c>
      <c r="K686" s="20" t="str">
        <f ca="1" t="shared" si="20"/>
        <v>已还款</v>
      </c>
      <c r="L686" s="3">
        <f>VLOOKUP(C686,网约车!D:Q,14,0)</f>
        <v>2700</v>
      </c>
      <c r="M686" s="3">
        <f t="shared" si="21"/>
        <v>280</v>
      </c>
    </row>
    <row r="687" ht="14.25" spans="1:13">
      <c r="A687" s="13">
        <v>44801</v>
      </c>
      <c r="B687" s="14" t="s">
        <v>5084</v>
      </c>
      <c r="C687" s="14" t="s">
        <v>5417</v>
      </c>
      <c r="D687" s="14" t="s">
        <v>5418</v>
      </c>
      <c r="E687" s="15">
        <v>44742</v>
      </c>
      <c r="F687" s="14">
        <v>2980</v>
      </c>
      <c r="G687" s="16" t="s">
        <v>10565</v>
      </c>
      <c r="H687" s="3">
        <v>2980</v>
      </c>
      <c r="I687" s="19">
        <f>IFERROR(INDEX([3]流水汇总表!B:G,MATCH(G687,[3]流水汇总表!G:G,0),1),"")</f>
        <v>44800</v>
      </c>
      <c r="J687" s="5" t="str">
        <f>IF(G687="","",IF(SUMIFS(H:H,G:G,G687)=SUMIFS([3]流水汇总表!D:D,[3]流水汇总表!G:G,G687),"通过","不通过"))</f>
        <v>通过</v>
      </c>
      <c r="K687" s="20" t="str">
        <f ca="1" t="shared" si="20"/>
        <v>已还款</v>
      </c>
      <c r="L687" s="3">
        <f>VLOOKUP(C687,网约车!D:Q,14,0)</f>
        <v>2700</v>
      </c>
      <c r="M687" s="3">
        <f t="shared" si="21"/>
        <v>280</v>
      </c>
    </row>
    <row r="688" ht="14.25" spans="1:13">
      <c r="A688" s="13">
        <v>44801</v>
      </c>
      <c r="B688" s="14" t="s">
        <v>5084</v>
      </c>
      <c r="C688" s="14" t="s">
        <v>5415</v>
      </c>
      <c r="D688" s="14" t="s">
        <v>5416</v>
      </c>
      <c r="E688" s="15">
        <v>44742</v>
      </c>
      <c r="F688" s="14">
        <v>2980</v>
      </c>
      <c r="G688" s="16" t="s">
        <v>10565</v>
      </c>
      <c r="H688" s="3">
        <v>2980</v>
      </c>
      <c r="I688" s="19">
        <f>IFERROR(INDEX([3]流水汇总表!B:G,MATCH(G688,[3]流水汇总表!G:G,0),1),"")</f>
        <v>44800</v>
      </c>
      <c r="J688" s="5" t="str">
        <f>IF(G688="","",IF(SUMIFS(H:H,G:G,G688)=SUMIFS([3]流水汇总表!D:D,[3]流水汇总表!G:G,G688),"通过","不通过"))</f>
        <v>通过</v>
      </c>
      <c r="K688" s="20" t="str">
        <f ca="1" t="shared" si="20"/>
        <v>已还款</v>
      </c>
      <c r="L688" s="3">
        <f>VLOOKUP(C688,网约车!D:Q,14,0)</f>
        <v>2700</v>
      </c>
      <c r="M688" s="3">
        <f t="shared" si="21"/>
        <v>280</v>
      </c>
    </row>
    <row r="689" ht="14.25" spans="1:13">
      <c r="A689" s="13">
        <v>44801</v>
      </c>
      <c r="B689" s="14" t="s">
        <v>5084</v>
      </c>
      <c r="C689" s="14" t="s">
        <v>5411</v>
      </c>
      <c r="D689" s="14" t="s">
        <v>5412</v>
      </c>
      <c r="E689" s="15">
        <v>44742</v>
      </c>
      <c r="F689" s="14">
        <v>2980</v>
      </c>
      <c r="G689" s="16" t="s">
        <v>10565</v>
      </c>
      <c r="H689" s="3">
        <v>2980</v>
      </c>
      <c r="I689" s="19">
        <f>IFERROR(INDEX([3]流水汇总表!B:G,MATCH(G689,[3]流水汇总表!G:G,0),1),"")</f>
        <v>44800</v>
      </c>
      <c r="J689" s="5" t="str">
        <f>IF(G689="","",IF(SUMIFS(H:H,G:G,G689)=SUMIFS([3]流水汇总表!D:D,[3]流水汇总表!G:G,G689),"通过","不通过"))</f>
        <v>通过</v>
      </c>
      <c r="K689" s="20" t="str">
        <f ca="1" t="shared" si="20"/>
        <v>已还款</v>
      </c>
      <c r="L689" s="3">
        <f>VLOOKUP(C689,网约车!D:Q,14,0)</f>
        <v>2700</v>
      </c>
      <c r="M689" s="3">
        <f t="shared" si="21"/>
        <v>280</v>
      </c>
    </row>
    <row r="690" ht="14.25" spans="1:13">
      <c r="A690" s="13">
        <v>44801</v>
      </c>
      <c r="B690" s="14" t="s">
        <v>5084</v>
      </c>
      <c r="C690" s="14" t="s">
        <v>5409</v>
      </c>
      <c r="D690" s="14" t="s">
        <v>5410</v>
      </c>
      <c r="E690" s="15">
        <v>44742</v>
      </c>
      <c r="F690" s="14">
        <v>2980</v>
      </c>
      <c r="G690" s="16" t="s">
        <v>10565</v>
      </c>
      <c r="H690" s="3">
        <v>2980</v>
      </c>
      <c r="I690" s="19">
        <f>IFERROR(INDEX([3]流水汇总表!B:G,MATCH(G690,[3]流水汇总表!G:G,0),1),"")</f>
        <v>44800</v>
      </c>
      <c r="J690" s="5" t="str">
        <f>IF(G690="","",IF(SUMIFS(H:H,G:G,G690)=SUMIFS([3]流水汇总表!D:D,[3]流水汇总表!G:G,G690),"通过","不通过"))</f>
        <v>通过</v>
      </c>
      <c r="K690" s="20" t="str">
        <f ca="1" t="shared" si="20"/>
        <v>已还款</v>
      </c>
      <c r="L690" s="3">
        <f>VLOOKUP(C690,网约车!D:Q,14,0)</f>
        <v>2700</v>
      </c>
      <c r="M690" s="3">
        <f t="shared" si="21"/>
        <v>280</v>
      </c>
    </row>
    <row r="691" ht="14.25" spans="1:13">
      <c r="A691" s="13">
        <v>44801</v>
      </c>
      <c r="B691" s="14" t="s">
        <v>5084</v>
      </c>
      <c r="C691" s="14" t="s">
        <v>5407</v>
      </c>
      <c r="D691" s="14" t="s">
        <v>5408</v>
      </c>
      <c r="E691" s="15">
        <v>44742</v>
      </c>
      <c r="F691" s="14">
        <v>2980</v>
      </c>
      <c r="G691" s="16" t="s">
        <v>10565</v>
      </c>
      <c r="H691" s="3">
        <v>2980</v>
      </c>
      <c r="I691" s="19">
        <f>IFERROR(INDEX([3]流水汇总表!B:G,MATCH(G691,[3]流水汇总表!G:G,0),1),"")</f>
        <v>44800</v>
      </c>
      <c r="J691" s="5" t="str">
        <f>IF(G691="","",IF(SUMIFS(H:H,G:G,G691)=SUMIFS([3]流水汇总表!D:D,[3]流水汇总表!G:G,G691),"通过","不通过"))</f>
        <v>通过</v>
      </c>
      <c r="K691" s="20" t="str">
        <f ca="1" t="shared" si="20"/>
        <v>已还款</v>
      </c>
      <c r="L691" s="3">
        <f>VLOOKUP(C691,网约车!D:Q,14,0)</f>
        <v>2700</v>
      </c>
      <c r="M691" s="3">
        <f t="shared" si="21"/>
        <v>280</v>
      </c>
    </row>
    <row r="692" ht="14.25" spans="1:13">
      <c r="A692" s="13">
        <v>44801</v>
      </c>
      <c r="B692" s="14" t="s">
        <v>5084</v>
      </c>
      <c r="C692" s="14" t="s">
        <v>5405</v>
      </c>
      <c r="D692" s="14" t="s">
        <v>5406</v>
      </c>
      <c r="E692" s="15">
        <v>44742</v>
      </c>
      <c r="F692" s="14">
        <v>2980</v>
      </c>
      <c r="G692" s="16" t="s">
        <v>10565</v>
      </c>
      <c r="H692" s="3">
        <v>2980</v>
      </c>
      <c r="I692" s="19">
        <f>IFERROR(INDEX([3]流水汇总表!B:G,MATCH(G692,[3]流水汇总表!G:G,0),1),"")</f>
        <v>44800</v>
      </c>
      <c r="J692" s="5" t="str">
        <f>IF(G692="","",IF(SUMIFS(H:H,G:G,G692)=SUMIFS([3]流水汇总表!D:D,[3]流水汇总表!G:G,G692),"通过","不通过"))</f>
        <v>通过</v>
      </c>
      <c r="K692" s="20" t="str">
        <f ca="1" t="shared" si="20"/>
        <v>已还款</v>
      </c>
      <c r="L692" s="3">
        <f>VLOOKUP(C692,网约车!D:Q,14,0)</f>
        <v>2700</v>
      </c>
      <c r="M692" s="3">
        <f t="shared" si="21"/>
        <v>280</v>
      </c>
    </row>
    <row r="693" ht="14.25" spans="1:13">
      <c r="A693" s="13">
        <v>44801</v>
      </c>
      <c r="B693" s="14" t="s">
        <v>5084</v>
      </c>
      <c r="C693" s="14" t="s">
        <v>5403</v>
      </c>
      <c r="D693" s="14" t="s">
        <v>5404</v>
      </c>
      <c r="E693" s="15">
        <v>44742</v>
      </c>
      <c r="F693" s="14">
        <v>2980</v>
      </c>
      <c r="G693" s="16" t="s">
        <v>10565</v>
      </c>
      <c r="H693" s="3">
        <v>2980</v>
      </c>
      <c r="I693" s="19">
        <f>IFERROR(INDEX([3]流水汇总表!B:G,MATCH(G693,[3]流水汇总表!G:G,0),1),"")</f>
        <v>44800</v>
      </c>
      <c r="J693" s="5" t="str">
        <f>IF(G693="","",IF(SUMIFS(H:H,G:G,G693)=SUMIFS([3]流水汇总表!D:D,[3]流水汇总表!G:G,G693),"通过","不通过"))</f>
        <v>通过</v>
      </c>
      <c r="K693" s="20" t="str">
        <f ca="1" t="shared" si="20"/>
        <v>已还款</v>
      </c>
      <c r="L693" s="3">
        <f>VLOOKUP(C693,网约车!D:Q,14,0)</f>
        <v>2700</v>
      </c>
      <c r="M693" s="3">
        <f t="shared" si="21"/>
        <v>280</v>
      </c>
    </row>
    <row r="694" ht="14.25" spans="1:13">
      <c r="A694" s="13">
        <v>44801</v>
      </c>
      <c r="B694" s="14" t="s">
        <v>5084</v>
      </c>
      <c r="C694" s="14" t="s">
        <v>5401</v>
      </c>
      <c r="D694" s="14" t="s">
        <v>5402</v>
      </c>
      <c r="E694" s="15">
        <v>44742</v>
      </c>
      <c r="F694" s="14">
        <v>2980</v>
      </c>
      <c r="G694" s="16" t="s">
        <v>10565</v>
      </c>
      <c r="H694" s="3">
        <v>2980</v>
      </c>
      <c r="I694" s="19">
        <f>IFERROR(INDEX([3]流水汇总表!B:G,MATCH(G694,[3]流水汇总表!G:G,0),1),"")</f>
        <v>44800</v>
      </c>
      <c r="J694" s="5" t="str">
        <f>IF(G694="","",IF(SUMIFS(H:H,G:G,G694)=SUMIFS([3]流水汇总表!D:D,[3]流水汇总表!G:G,G694),"通过","不通过"))</f>
        <v>通过</v>
      </c>
      <c r="K694" s="20" t="str">
        <f ca="1" t="shared" si="20"/>
        <v>已还款</v>
      </c>
      <c r="L694" s="3">
        <f>VLOOKUP(C694,网约车!D:Q,14,0)</f>
        <v>2700</v>
      </c>
      <c r="M694" s="3">
        <f t="shared" si="21"/>
        <v>280</v>
      </c>
    </row>
    <row r="695" ht="14.25" spans="1:13">
      <c r="A695" s="13">
        <v>44801</v>
      </c>
      <c r="B695" s="14" t="s">
        <v>5084</v>
      </c>
      <c r="C695" s="14" t="s">
        <v>5399</v>
      </c>
      <c r="D695" s="14" t="s">
        <v>5400</v>
      </c>
      <c r="E695" s="15">
        <v>44742</v>
      </c>
      <c r="F695" s="14">
        <v>2980</v>
      </c>
      <c r="G695" s="16" t="s">
        <v>10565</v>
      </c>
      <c r="H695" s="3">
        <v>2980</v>
      </c>
      <c r="I695" s="19">
        <f>IFERROR(INDEX([3]流水汇总表!B:G,MATCH(G695,[3]流水汇总表!G:G,0),1),"")</f>
        <v>44800</v>
      </c>
      <c r="J695" s="5" t="str">
        <f>IF(G695="","",IF(SUMIFS(H:H,G:G,G695)=SUMIFS([3]流水汇总表!D:D,[3]流水汇总表!G:G,G695),"通过","不通过"))</f>
        <v>通过</v>
      </c>
      <c r="K695" s="20" t="str">
        <f ca="1" t="shared" si="20"/>
        <v>已还款</v>
      </c>
      <c r="L695" s="3">
        <f>VLOOKUP(C695,网约车!D:Q,14,0)</f>
        <v>2700</v>
      </c>
      <c r="M695" s="3">
        <f t="shared" si="21"/>
        <v>280</v>
      </c>
    </row>
    <row r="696" ht="14.25" spans="1:13">
      <c r="A696" s="13">
        <v>44801</v>
      </c>
      <c r="B696" s="14" t="s">
        <v>5084</v>
      </c>
      <c r="C696" s="14" t="s">
        <v>5397</v>
      </c>
      <c r="D696" s="14" t="s">
        <v>5398</v>
      </c>
      <c r="E696" s="15">
        <v>44742</v>
      </c>
      <c r="F696" s="14">
        <v>2980</v>
      </c>
      <c r="G696" s="16" t="s">
        <v>10565</v>
      </c>
      <c r="H696" s="3">
        <v>2980</v>
      </c>
      <c r="I696" s="19">
        <f>IFERROR(INDEX([3]流水汇总表!B:G,MATCH(G696,[3]流水汇总表!G:G,0),1),"")</f>
        <v>44800</v>
      </c>
      <c r="J696" s="5" t="str">
        <f>IF(G696="","",IF(SUMIFS(H:H,G:G,G696)=SUMIFS([3]流水汇总表!D:D,[3]流水汇总表!G:G,G696),"通过","不通过"))</f>
        <v>通过</v>
      </c>
      <c r="K696" s="20" t="str">
        <f ca="1" t="shared" si="20"/>
        <v>已还款</v>
      </c>
      <c r="L696" s="3">
        <f>VLOOKUP(C696,网约车!D:Q,14,0)</f>
        <v>2700</v>
      </c>
      <c r="M696" s="3">
        <f t="shared" si="21"/>
        <v>280</v>
      </c>
    </row>
    <row r="697" ht="14.25" spans="1:13">
      <c r="A697" s="13">
        <v>44801</v>
      </c>
      <c r="B697" s="14" t="s">
        <v>5084</v>
      </c>
      <c r="C697" s="14" t="s">
        <v>5463</v>
      </c>
      <c r="D697" s="14" t="s">
        <v>5464</v>
      </c>
      <c r="E697" s="15">
        <v>44742</v>
      </c>
      <c r="F697" s="14">
        <v>2980</v>
      </c>
      <c r="G697" s="16" t="s">
        <v>10565</v>
      </c>
      <c r="H697" s="3">
        <v>2980</v>
      </c>
      <c r="I697" s="19">
        <f>IFERROR(INDEX([3]流水汇总表!B:G,MATCH(G697,[3]流水汇总表!G:G,0),1),"")</f>
        <v>44800</v>
      </c>
      <c r="J697" s="5" t="str">
        <f>IF(G697="","",IF(SUMIFS(H:H,G:G,G697)=SUMIFS([3]流水汇总表!D:D,[3]流水汇总表!G:G,G697),"通过","不通过"))</f>
        <v>通过</v>
      </c>
      <c r="K697" s="20" t="str">
        <f ca="1" t="shared" si="20"/>
        <v>已还款</v>
      </c>
      <c r="L697" s="3">
        <f>VLOOKUP(C697,网约车!D:Q,14,0)</f>
        <v>2700</v>
      </c>
      <c r="M697" s="3">
        <f t="shared" si="21"/>
        <v>280</v>
      </c>
    </row>
    <row r="698" ht="14.25" spans="1:13">
      <c r="A698" s="13">
        <v>44801</v>
      </c>
      <c r="B698" s="14" t="s">
        <v>5084</v>
      </c>
      <c r="C698" s="14" t="s">
        <v>5395</v>
      </c>
      <c r="D698" s="14" t="s">
        <v>5396</v>
      </c>
      <c r="E698" s="15">
        <v>44742</v>
      </c>
      <c r="F698" s="14">
        <v>2980</v>
      </c>
      <c r="G698" s="16" t="s">
        <v>10565</v>
      </c>
      <c r="H698" s="3">
        <v>2980</v>
      </c>
      <c r="I698" s="19">
        <f>IFERROR(INDEX([3]流水汇总表!B:G,MATCH(G698,[3]流水汇总表!G:G,0),1),"")</f>
        <v>44800</v>
      </c>
      <c r="J698" s="5" t="str">
        <f>IF(G698="","",IF(SUMIFS(H:H,G:G,G698)=SUMIFS([3]流水汇总表!D:D,[3]流水汇总表!G:G,G698),"通过","不通过"))</f>
        <v>通过</v>
      </c>
      <c r="K698" s="20" t="str">
        <f ca="1" t="shared" si="20"/>
        <v>已还款</v>
      </c>
      <c r="L698" s="3">
        <f>VLOOKUP(C698,网约车!D:Q,14,0)</f>
        <v>2700</v>
      </c>
      <c r="M698" s="3">
        <f t="shared" si="21"/>
        <v>280</v>
      </c>
    </row>
    <row r="699" ht="14.25" spans="1:13">
      <c r="A699" s="13">
        <v>44801</v>
      </c>
      <c r="B699" s="14" t="s">
        <v>5084</v>
      </c>
      <c r="C699" s="14" t="s">
        <v>5393</v>
      </c>
      <c r="D699" s="14" t="s">
        <v>5394</v>
      </c>
      <c r="E699" s="15">
        <v>44742</v>
      </c>
      <c r="F699" s="14">
        <v>2980</v>
      </c>
      <c r="G699" s="16" t="s">
        <v>10565</v>
      </c>
      <c r="H699" s="3">
        <v>2980</v>
      </c>
      <c r="I699" s="19">
        <f>IFERROR(INDEX([3]流水汇总表!B:G,MATCH(G699,[3]流水汇总表!G:G,0),1),"")</f>
        <v>44800</v>
      </c>
      <c r="J699" s="5" t="str">
        <f>IF(G699="","",IF(SUMIFS(H:H,G:G,G699)=SUMIFS([3]流水汇总表!D:D,[3]流水汇总表!G:G,G699),"通过","不通过"))</f>
        <v>通过</v>
      </c>
      <c r="K699" s="20" t="str">
        <f ca="1" t="shared" si="20"/>
        <v>已还款</v>
      </c>
      <c r="L699" s="3">
        <f>VLOOKUP(C699,网约车!D:Q,14,0)</f>
        <v>2700</v>
      </c>
      <c r="M699" s="3">
        <f t="shared" si="21"/>
        <v>280</v>
      </c>
    </row>
    <row r="700" ht="14.25" spans="1:13">
      <c r="A700" s="13">
        <v>44801</v>
      </c>
      <c r="B700" s="14" t="s">
        <v>5084</v>
      </c>
      <c r="C700" s="14" t="s">
        <v>5391</v>
      </c>
      <c r="D700" s="14" t="s">
        <v>5392</v>
      </c>
      <c r="E700" s="15">
        <v>44742</v>
      </c>
      <c r="F700" s="14">
        <v>2980</v>
      </c>
      <c r="G700" s="16" t="s">
        <v>10565</v>
      </c>
      <c r="H700" s="3">
        <v>2980</v>
      </c>
      <c r="I700" s="19">
        <f>IFERROR(INDEX([3]流水汇总表!B:G,MATCH(G700,[3]流水汇总表!G:G,0),1),"")</f>
        <v>44800</v>
      </c>
      <c r="J700" s="5" t="str">
        <f>IF(G700="","",IF(SUMIFS(H:H,G:G,G700)=SUMIFS([3]流水汇总表!D:D,[3]流水汇总表!G:G,G700),"通过","不通过"))</f>
        <v>通过</v>
      </c>
      <c r="K700" s="20" t="str">
        <f ca="1" t="shared" si="20"/>
        <v>已还款</v>
      </c>
      <c r="L700" s="3">
        <f>VLOOKUP(C700,网约车!D:Q,14,0)</f>
        <v>2700</v>
      </c>
      <c r="M700" s="3">
        <f t="shared" si="21"/>
        <v>280</v>
      </c>
    </row>
    <row r="701" ht="14.25" spans="1:13">
      <c r="A701" s="13">
        <v>44801</v>
      </c>
      <c r="B701" s="14" t="s">
        <v>5084</v>
      </c>
      <c r="C701" s="14" t="s">
        <v>5389</v>
      </c>
      <c r="D701" s="14" t="s">
        <v>5390</v>
      </c>
      <c r="E701" s="15">
        <v>44742</v>
      </c>
      <c r="F701" s="14">
        <v>2980</v>
      </c>
      <c r="G701" s="16" t="s">
        <v>10565</v>
      </c>
      <c r="H701" s="3">
        <v>2980</v>
      </c>
      <c r="I701" s="19">
        <f>IFERROR(INDEX([3]流水汇总表!B:G,MATCH(G701,[3]流水汇总表!G:G,0),1),"")</f>
        <v>44800</v>
      </c>
      <c r="J701" s="5" t="str">
        <f>IF(G701="","",IF(SUMIFS(H:H,G:G,G701)=SUMIFS([3]流水汇总表!D:D,[3]流水汇总表!G:G,G701),"通过","不通过"))</f>
        <v>通过</v>
      </c>
      <c r="K701" s="20" t="str">
        <f ca="1" t="shared" si="20"/>
        <v>已还款</v>
      </c>
      <c r="L701" s="3">
        <f>VLOOKUP(C701,网约车!D:Q,14,0)</f>
        <v>2700</v>
      </c>
      <c r="M701" s="3">
        <f t="shared" si="21"/>
        <v>280</v>
      </c>
    </row>
    <row r="702" ht="14.25" spans="1:13">
      <c r="A702" s="13">
        <v>44801</v>
      </c>
      <c r="B702" s="14" t="s">
        <v>5084</v>
      </c>
      <c r="C702" s="14" t="s">
        <v>5387</v>
      </c>
      <c r="D702" s="14" t="s">
        <v>5388</v>
      </c>
      <c r="E702" s="15">
        <v>44742</v>
      </c>
      <c r="F702" s="14">
        <v>2980</v>
      </c>
      <c r="G702" s="16" t="s">
        <v>10565</v>
      </c>
      <c r="H702" s="3">
        <v>2980</v>
      </c>
      <c r="I702" s="19">
        <f>IFERROR(INDEX([3]流水汇总表!B:G,MATCH(G702,[3]流水汇总表!G:G,0),1),"")</f>
        <v>44800</v>
      </c>
      <c r="J702" s="5" t="str">
        <f>IF(G702="","",IF(SUMIFS(H:H,G:G,G702)=SUMIFS([3]流水汇总表!D:D,[3]流水汇总表!G:G,G702),"通过","不通过"))</f>
        <v>通过</v>
      </c>
      <c r="K702" s="20" t="str">
        <f ca="1" t="shared" si="20"/>
        <v>已还款</v>
      </c>
      <c r="L702" s="3">
        <f>VLOOKUP(C702,网约车!D:Q,14,0)</f>
        <v>2700</v>
      </c>
      <c r="M702" s="3">
        <f t="shared" si="21"/>
        <v>280</v>
      </c>
    </row>
    <row r="703" ht="14.25" spans="1:13">
      <c r="A703" s="13">
        <v>44801</v>
      </c>
      <c r="B703" s="14" t="s">
        <v>5084</v>
      </c>
      <c r="C703" s="14" t="s">
        <v>5485</v>
      </c>
      <c r="D703" s="14" t="s">
        <v>5486</v>
      </c>
      <c r="E703" s="15">
        <v>44742</v>
      </c>
      <c r="F703" s="14">
        <v>2980</v>
      </c>
      <c r="G703" s="16" t="s">
        <v>10565</v>
      </c>
      <c r="H703" s="3">
        <v>2980</v>
      </c>
      <c r="I703" s="19">
        <f>IFERROR(INDEX([3]流水汇总表!B:G,MATCH(G703,[3]流水汇总表!G:G,0),1),"")</f>
        <v>44800</v>
      </c>
      <c r="J703" s="5" t="str">
        <f>IF(G703="","",IF(SUMIFS(H:H,G:G,G703)=SUMIFS([3]流水汇总表!D:D,[3]流水汇总表!G:G,G703),"通过","不通过"))</f>
        <v>通过</v>
      </c>
      <c r="K703" s="20" t="str">
        <f ca="1" t="shared" si="20"/>
        <v>已还款</v>
      </c>
      <c r="L703" s="3">
        <f>VLOOKUP(C703,网约车!D:Q,14,0)</f>
        <v>2700</v>
      </c>
      <c r="M703" s="3">
        <f t="shared" si="21"/>
        <v>280</v>
      </c>
    </row>
    <row r="704" ht="14.25" spans="1:13">
      <c r="A704" s="13">
        <v>44801</v>
      </c>
      <c r="B704" s="14" t="s">
        <v>5084</v>
      </c>
      <c r="C704" s="14" t="s">
        <v>5295</v>
      </c>
      <c r="D704" s="14" t="s">
        <v>5296</v>
      </c>
      <c r="E704" s="15">
        <v>44742</v>
      </c>
      <c r="F704" s="14">
        <v>2980</v>
      </c>
      <c r="G704" s="16" t="s">
        <v>10565</v>
      </c>
      <c r="H704" s="3">
        <v>2980</v>
      </c>
      <c r="I704" s="19">
        <f>IFERROR(INDEX([3]流水汇总表!B:G,MATCH(G704,[3]流水汇总表!G:G,0),1),"")</f>
        <v>44800</v>
      </c>
      <c r="J704" s="5" t="str">
        <f>IF(G704="","",IF(SUMIFS(H:H,G:G,G704)=SUMIFS([3]流水汇总表!D:D,[3]流水汇总表!G:G,G704),"通过","不通过"))</f>
        <v>通过</v>
      </c>
      <c r="K704" s="20" t="str">
        <f ca="1" t="shared" si="20"/>
        <v>已还款</v>
      </c>
      <c r="L704" s="3">
        <f>VLOOKUP(C704,网约车!D:Q,14,0)</f>
        <v>2700</v>
      </c>
      <c r="M704" s="3">
        <f t="shared" si="21"/>
        <v>280</v>
      </c>
    </row>
    <row r="705" ht="14.25" spans="1:13">
      <c r="A705" s="13">
        <v>44801</v>
      </c>
      <c r="B705" s="14" t="s">
        <v>5084</v>
      </c>
      <c r="C705" s="14" t="s">
        <v>5293</v>
      </c>
      <c r="D705" s="14" t="s">
        <v>5294</v>
      </c>
      <c r="E705" s="15">
        <v>44742</v>
      </c>
      <c r="F705" s="14">
        <v>2980</v>
      </c>
      <c r="G705" s="16" t="s">
        <v>10565</v>
      </c>
      <c r="H705" s="3">
        <v>2980</v>
      </c>
      <c r="I705" s="19">
        <f>IFERROR(INDEX([3]流水汇总表!B:G,MATCH(G705,[3]流水汇总表!G:G,0),1),"")</f>
        <v>44800</v>
      </c>
      <c r="J705" s="5" t="str">
        <f>IF(G705="","",IF(SUMIFS(H:H,G:G,G705)=SUMIFS([3]流水汇总表!D:D,[3]流水汇总表!G:G,G705),"通过","不通过"))</f>
        <v>通过</v>
      </c>
      <c r="K705" s="20" t="str">
        <f ca="1" t="shared" si="20"/>
        <v>已还款</v>
      </c>
      <c r="L705" s="3">
        <f>VLOOKUP(C705,网约车!D:Q,14,0)</f>
        <v>2700</v>
      </c>
      <c r="M705" s="3">
        <f t="shared" si="21"/>
        <v>280</v>
      </c>
    </row>
    <row r="706" ht="14.25" spans="1:13">
      <c r="A706" s="13">
        <v>44801</v>
      </c>
      <c r="B706" s="14" t="s">
        <v>5084</v>
      </c>
      <c r="C706" s="14" t="s">
        <v>5289</v>
      </c>
      <c r="D706" s="14" t="s">
        <v>5290</v>
      </c>
      <c r="E706" s="15">
        <v>44742</v>
      </c>
      <c r="F706" s="14">
        <v>2980</v>
      </c>
      <c r="G706" s="16" t="s">
        <v>10565</v>
      </c>
      <c r="H706" s="3">
        <v>2980</v>
      </c>
      <c r="I706" s="19">
        <f>IFERROR(INDEX([3]流水汇总表!B:G,MATCH(G706,[3]流水汇总表!G:G,0),1),"")</f>
        <v>44800</v>
      </c>
      <c r="J706" s="5" t="str">
        <f>IF(G706="","",IF(SUMIFS(H:H,G:G,G706)=SUMIFS([3]流水汇总表!D:D,[3]流水汇总表!G:G,G706),"通过","不通过"))</f>
        <v>通过</v>
      </c>
      <c r="K706" s="20" t="str">
        <f ca="1" t="shared" ref="K706:K769" si="22">IF(AND(I706&lt;=A706),"已还款",IF(AND(TODAY()&gt;=A706,I706=""),"已逾期",IF(AND(TODAY()&gt;A706,I706&gt;A706),"逾期已还款",IF(AND(TODAY()&lt;A706),"即将到期",""))))</f>
        <v>已还款</v>
      </c>
      <c r="L706" s="3">
        <f>VLOOKUP(C706,网约车!D:Q,14,0)</f>
        <v>2700</v>
      </c>
      <c r="M706" s="3">
        <f t="shared" si="21"/>
        <v>280</v>
      </c>
    </row>
    <row r="707" ht="14.25" spans="1:13">
      <c r="A707" s="13">
        <v>44801</v>
      </c>
      <c r="B707" s="14" t="s">
        <v>5084</v>
      </c>
      <c r="C707" s="14" t="s">
        <v>5287</v>
      </c>
      <c r="D707" s="14" t="s">
        <v>5288</v>
      </c>
      <c r="E707" s="15">
        <v>44742</v>
      </c>
      <c r="F707" s="14">
        <v>2980</v>
      </c>
      <c r="G707" s="16" t="s">
        <v>10565</v>
      </c>
      <c r="H707" s="3">
        <v>2980</v>
      </c>
      <c r="I707" s="19">
        <f>IFERROR(INDEX([3]流水汇总表!B:G,MATCH(G707,[3]流水汇总表!G:G,0),1),"")</f>
        <v>44800</v>
      </c>
      <c r="J707" s="5" t="str">
        <f>IF(G707="","",IF(SUMIFS(H:H,G:G,G707)=SUMIFS([3]流水汇总表!D:D,[3]流水汇总表!G:G,G707),"通过","不通过"))</f>
        <v>通过</v>
      </c>
      <c r="K707" s="20" t="str">
        <f ca="1" t="shared" si="22"/>
        <v>已还款</v>
      </c>
      <c r="L707" s="3">
        <f>VLOOKUP(C707,网约车!D:Q,14,0)</f>
        <v>2700</v>
      </c>
      <c r="M707" s="3">
        <f t="shared" ref="M707:M770" si="23">H707-L707</f>
        <v>280</v>
      </c>
    </row>
    <row r="708" ht="14.25" spans="1:13">
      <c r="A708" s="13">
        <v>44801</v>
      </c>
      <c r="B708" s="14" t="s">
        <v>5084</v>
      </c>
      <c r="C708" s="14" t="s">
        <v>5283</v>
      </c>
      <c r="D708" s="14" t="s">
        <v>5284</v>
      </c>
      <c r="E708" s="15">
        <v>44742</v>
      </c>
      <c r="F708" s="14">
        <v>2980</v>
      </c>
      <c r="G708" s="16" t="s">
        <v>10565</v>
      </c>
      <c r="H708" s="3">
        <v>2980</v>
      </c>
      <c r="I708" s="19">
        <f>IFERROR(INDEX([3]流水汇总表!B:G,MATCH(G708,[3]流水汇总表!G:G,0),1),"")</f>
        <v>44800</v>
      </c>
      <c r="J708" s="5" t="str">
        <f>IF(G708="","",IF(SUMIFS(H:H,G:G,G708)=SUMIFS([3]流水汇总表!D:D,[3]流水汇总表!G:G,G708),"通过","不通过"))</f>
        <v>通过</v>
      </c>
      <c r="K708" s="20" t="str">
        <f ca="1" t="shared" si="22"/>
        <v>已还款</v>
      </c>
      <c r="L708" s="3">
        <f>VLOOKUP(C708,网约车!D:Q,14,0)</f>
        <v>2700</v>
      </c>
      <c r="M708" s="3">
        <f t="shared" si="23"/>
        <v>280</v>
      </c>
    </row>
    <row r="709" ht="14.25" spans="1:13">
      <c r="A709" s="13">
        <v>44801</v>
      </c>
      <c r="B709" s="14" t="s">
        <v>5084</v>
      </c>
      <c r="C709" s="14" t="s">
        <v>5230</v>
      </c>
      <c r="D709" s="14" t="s">
        <v>5231</v>
      </c>
      <c r="E709" s="15">
        <v>44742</v>
      </c>
      <c r="F709" s="14">
        <v>2980</v>
      </c>
      <c r="G709" s="16" t="s">
        <v>10565</v>
      </c>
      <c r="H709" s="3">
        <v>2980</v>
      </c>
      <c r="I709" s="19">
        <f>IFERROR(INDEX([3]流水汇总表!B:G,MATCH(G709,[3]流水汇总表!G:G,0),1),"")</f>
        <v>44800</v>
      </c>
      <c r="J709" s="5" t="str">
        <f>IF(G709="","",IF(SUMIFS(H:H,G:G,G709)=SUMIFS([3]流水汇总表!D:D,[3]流水汇总表!G:G,G709),"通过","不通过"))</f>
        <v>通过</v>
      </c>
      <c r="K709" s="20" t="str">
        <f ca="1" t="shared" si="22"/>
        <v>已还款</v>
      </c>
      <c r="L709" s="3">
        <f>VLOOKUP(C709,网约车!D:Q,14,0)</f>
        <v>2700</v>
      </c>
      <c r="M709" s="3">
        <f t="shared" si="23"/>
        <v>280</v>
      </c>
    </row>
    <row r="710" ht="14.25" spans="1:13">
      <c r="A710" s="13">
        <v>44801</v>
      </c>
      <c r="B710" s="14" t="s">
        <v>5084</v>
      </c>
      <c r="C710" s="14" t="s">
        <v>5228</v>
      </c>
      <c r="D710" s="14" t="s">
        <v>5229</v>
      </c>
      <c r="E710" s="15">
        <v>44742</v>
      </c>
      <c r="F710" s="14">
        <v>2980</v>
      </c>
      <c r="G710" s="16" t="s">
        <v>10565</v>
      </c>
      <c r="H710" s="3">
        <v>2980</v>
      </c>
      <c r="I710" s="19">
        <f>IFERROR(INDEX([3]流水汇总表!B:G,MATCH(G710,[3]流水汇总表!G:G,0),1),"")</f>
        <v>44800</v>
      </c>
      <c r="J710" s="5" t="str">
        <f>IF(G710="","",IF(SUMIFS(H:H,G:G,G710)=SUMIFS([3]流水汇总表!D:D,[3]流水汇总表!G:G,G710),"通过","不通过"))</f>
        <v>通过</v>
      </c>
      <c r="K710" s="20" t="str">
        <f ca="1" t="shared" si="22"/>
        <v>已还款</v>
      </c>
      <c r="L710" s="3">
        <f>VLOOKUP(C710,网约车!D:Q,14,0)</f>
        <v>2700</v>
      </c>
      <c r="M710" s="3">
        <f t="shared" si="23"/>
        <v>280</v>
      </c>
    </row>
    <row r="711" ht="14.25" spans="1:13">
      <c r="A711" s="13">
        <v>44801</v>
      </c>
      <c r="B711" s="14" t="s">
        <v>5084</v>
      </c>
      <c r="C711" s="14" t="s">
        <v>5226</v>
      </c>
      <c r="D711" s="14" t="s">
        <v>5227</v>
      </c>
      <c r="E711" s="15">
        <v>44742</v>
      </c>
      <c r="F711" s="14">
        <v>2980</v>
      </c>
      <c r="G711" s="16" t="s">
        <v>10565</v>
      </c>
      <c r="H711" s="3">
        <v>2980</v>
      </c>
      <c r="I711" s="19">
        <f>IFERROR(INDEX([3]流水汇总表!B:G,MATCH(G711,[3]流水汇总表!G:G,0),1),"")</f>
        <v>44800</v>
      </c>
      <c r="J711" s="5" t="str">
        <f>IF(G711="","",IF(SUMIFS(H:H,G:G,G711)=SUMIFS([3]流水汇总表!D:D,[3]流水汇总表!G:G,G711),"通过","不通过"))</f>
        <v>通过</v>
      </c>
      <c r="K711" s="20" t="str">
        <f ca="1" t="shared" si="22"/>
        <v>已还款</v>
      </c>
      <c r="L711" s="3">
        <f>VLOOKUP(C711,网约车!D:Q,14,0)</f>
        <v>2700</v>
      </c>
      <c r="M711" s="3">
        <f t="shared" si="23"/>
        <v>280</v>
      </c>
    </row>
    <row r="712" ht="14.25" spans="1:13">
      <c r="A712" s="13">
        <v>44801</v>
      </c>
      <c r="B712" s="14" t="s">
        <v>5084</v>
      </c>
      <c r="C712" s="14" t="s">
        <v>5224</v>
      </c>
      <c r="D712" s="14" t="s">
        <v>5225</v>
      </c>
      <c r="E712" s="15">
        <v>44742</v>
      </c>
      <c r="F712" s="14">
        <v>2980</v>
      </c>
      <c r="G712" s="16" t="s">
        <v>10565</v>
      </c>
      <c r="H712" s="3">
        <v>2980</v>
      </c>
      <c r="I712" s="19">
        <f>IFERROR(INDEX([3]流水汇总表!B:G,MATCH(G712,[3]流水汇总表!G:G,0),1),"")</f>
        <v>44800</v>
      </c>
      <c r="J712" s="5" t="str">
        <f>IF(G712="","",IF(SUMIFS(H:H,G:G,G712)=SUMIFS([3]流水汇总表!D:D,[3]流水汇总表!G:G,G712),"通过","不通过"))</f>
        <v>通过</v>
      </c>
      <c r="K712" s="20" t="str">
        <f ca="1" t="shared" si="22"/>
        <v>已还款</v>
      </c>
      <c r="L712" s="3">
        <f>VLOOKUP(C712,网约车!D:Q,14,0)</f>
        <v>2700</v>
      </c>
      <c r="M712" s="3">
        <f t="shared" si="23"/>
        <v>280</v>
      </c>
    </row>
    <row r="713" ht="14.25" spans="1:13">
      <c r="A713" s="13">
        <v>44801</v>
      </c>
      <c r="B713" s="14" t="s">
        <v>5084</v>
      </c>
      <c r="C713" s="14" t="s">
        <v>5219</v>
      </c>
      <c r="D713" s="14" t="s">
        <v>5220</v>
      </c>
      <c r="E713" s="15">
        <v>44742</v>
      </c>
      <c r="F713" s="14">
        <v>2980</v>
      </c>
      <c r="G713" s="16" t="s">
        <v>10565</v>
      </c>
      <c r="H713" s="3">
        <v>2980</v>
      </c>
      <c r="I713" s="19">
        <f>IFERROR(INDEX([3]流水汇总表!B:G,MATCH(G713,[3]流水汇总表!G:G,0),1),"")</f>
        <v>44800</v>
      </c>
      <c r="J713" s="5" t="str">
        <f>IF(G713="","",IF(SUMIFS(H:H,G:G,G713)=SUMIFS([3]流水汇总表!D:D,[3]流水汇总表!G:G,G713),"通过","不通过"))</f>
        <v>通过</v>
      </c>
      <c r="K713" s="20" t="str">
        <f ca="1" t="shared" si="22"/>
        <v>已还款</v>
      </c>
      <c r="L713" s="3">
        <f>VLOOKUP(C713,网约车!D:Q,14,0)</f>
        <v>2700</v>
      </c>
      <c r="M713" s="3">
        <f t="shared" si="23"/>
        <v>280</v>
      </c>
    </row>
    <row r="714" ht="14.25" spans="1:13">
      <c r="A714" s="13">
        <v>44801</v>
      </c>
      <c r="B714" s="14" t="s">
        <v>5084</v>
      </c>
      <c r="C714" s="14" t="s">
        <v>5212</v>
      </c>
      <c r="D714" s="14" t="s">
        <v>5213</v>
      </c>
      <c r="E714" s="15">
        <v>44742</v>
      </c>
      <c r="F714" s="14">
        <v>2980</v>
      </c>
      <c r="G714" s="16" t="s">
        <v>10565</v>
      </c>
      <c r="H714" s="3">
        <v>2980</v>
      </c>
      <c r="I714" s="19">
        <f>IFERROR(INDEX([3]流水汇总表!B:G,MATCH(G714,[3]流水汇总表!G:G,0),1),"")</f>
        <v>44800</v>
      </c>
      <c r="J714" s="5" t="str">
        <f>IF(G714="","",IF(SUMIFS(H:H,G:G,G714)=SUMIFS([3]流水汇总表!D:D,[3]流水汇总表!G:G,G714),"通过","不通过"))</f>
        <v>通过</v>
      </c>
      <c r="K714" s="20" t="str">
        <f ca="1" t="shared" si="22"/>
        <v>已还款</v>
      </c>
      <c r="L714" s="3">
        <f>VLOOKUP(C714,网约车!D:Q,14,0)</f>
        <v>2700</v>
      </c>
      <c r="M714" s="3">
        <f t="shared" si="23"/>
        <v>280</v>
      </c>
    </row>
    <row r="715" ht="14.25" spans="1:13">
      <c r="A715" s="13">
        <v>44801</v>
      </c>
      <c r="B715" s="14" t="s">
        <v>5084</v>
      </c>
      <c r="C715" s="14" t="s">
        <v>5362</v>
      </c>
      <c r="D715" s="14" t="s">
        <v>5363</v>
      </c>
      <c r="E715" s="15">
        <v>44742</v>
      </c>
      <c r="F715" s="14">
        <v>2980</v>
      </c>
      <c r="G715" s="16" t="s">
        <v>10565</v>
      </c>
      <c r="H715" s="3">
        <v>2980</v>
      </c>
      <c r="I715" s="19">
        <f>IFERROR(INDEX([3]流水汇总表!B:G,MATCH(G715,[3]流水汇总表!G:G,0),1),"")</f>
        <v>44800</v>
      </c>
      <c r="J715" s="5" t="str">
        <f>IF(G715="","",IF(SUMIFS(H:H,G:G,G715)=SUMIFS([3]流水汇总表!D:D,[3]流水汇总表!G:G,G715),"通过","不通过"))</f>
        <v>通过</v>
      </c>
      <c r="K715" s="20" t="str">
        <f ca="1" t="shared" si="22"/>
        <v>已还款</v>
      </c>
      <c r="L715" s="3">
        <f>VLOOKUP(C715,网约车!D:Q,14,0)</f>
        <v>2700</v>
      </c>
      <c r="M715" s="3">
        <f t="shared" si="23"/>
        <v>280</v>
      </c>
    </row>
    <row r="716" ht="14.25" spans="1:13">
      <c r="A716" s="13">
        <v>44801</v>
      </c>
      <c r="B716" s="14" t="s">
        <v>5084</v>
      </c>
      <c r="C716" s="14" t="s">
        <v>5360</v>
      </c>
      <c r="D716" s="14" t="s">
        <v>5361</v>
      </c>
      <c r="E716" s="15">
        <v>44742</v>
      </c>
      <c r="F716" s="14">
        <v>2980</v>
      </c>
      <c r="G716" s="16" t="s">
        <v>10565</v>
      </c>
      <c r="H716" s="3">
        <v>2980</v>
      </c>
      <c r="I716" s="19">
        <f>IFERROR(INDEX([3]流水汇总表!B:G,MATCH(G716,[3]流水汇总表!G:G,0),1),"")</f>
        <v>44800</v>
      </c>
      <c r="J716" s="5" t="str">
        <f>IF(G716="","",IF(SUMIFS(H:H,G:G,G716)=SUMIFS([3]流水汇总表!D:D,[3]流水汇总表!G:G,G716),"通过","不通过"))</f>
        <v>通过</v>
      </c>
      <c r="K716" s="20" t="str">
        <f ca="1" t="shared" si="22"/>
        <v>已还款</v>
      </c>
      <c r="L716" s="3">
        <f>VLOOKUP(C716,网约车!D:Q,14,0)</f>
        <v>2700</v>
      </c>
      <c r="M716" s="3">
        <f t="shared" si="23"/>
        <v>280</v>
      </c>
    </row>
    <row r="717" ht="14.25" spans="1:13">
      <c r="A717" s="13">
        <v>44801</v>
      </c>
      <c r="B717" s="14" t="s">
        <v>5084</v>
      </c>
      <c r="C717" s="14" t="s">
        <v>5358</v>
      </c>
      <c r="D717" s="14" t="s">
        <v>5359</v>
      </c>
      <c r="E717" s="15">
        <v>44742</v>
      </c>
      <c r="F717" s="14">
        <v>2980</v>
      </c>
      <c r="G717" s="16" t="s">
        <v>10565</v>
      </c>
      <c r="H717" s="3">
        <v>2980</v>
      </c>
      <c r="I717" s="19">
        <f>IFERROR(INDEX([3]流水汇总表!B:G,MATCH(G717,[3]流水汇总表!G:G,0),1),"")</f>
        <v>44800</v>
      </c>
      <c r="J717" s="5" t="str">
        <f>IF(G717="","",IF(SUMIFS(H:H,G:G,G717)=SUMIFS([3]流水汇总表!D:D,[3]流水汇总表!G:G,G717),"通过","不通过"))</f>
        <v>通过</v>
      </c>
      <c r="K717" s="20" t="str">
        <f ca="1" t="shared" si="22"/>
        <v>已还款</v>
      </c>
      <c r="L717" s="3">
        <f>VLOOKUP(C717,网约车!D:Q,14,0)</f>
        <v>2700</v>
      </c>
      <c r="M717" s="3">
        <f t="shared" si="23"/>
        <v>280</v>
      </c>
    </row>
    <row r="718" ht="14.25" spans="1:13">
      <c r="A718" s="13">
        <v>44801</v>
      </c>
      <c r="B718" s="14" t="s">
        <v>5084</v>
      </c>
      <c r="C718" s="14" t="s">
        <v>5356</v>
      </c>
      <c r="D718" s="14" t="s">
        <v>5357</v>
      </c>
      <c r="E718" s="15">
        <v>44742</v>
      </c>
      <c r="F718" s="14">
        <v>2980</v>
      </c>
      <c r="G718" s="16" t="s">
        <v>10565</v>
      </c>
      <c r="H718" s="3">
        <v>2980</v>
      </c>
      <c r="I718" s="19">
        <f>IFERROR(INDEX([3]流水汇总表!B:G,MATCH(G718,[3]流水汇总表!G:G,0),1),"")</f>
        <v>44800</v>
      </c>
      <c r="J718" s="5" t="str">
        <f>IF(G718="","",IF(SUMIFS(H:H,G:G,G718)=SUMIFS([3]流水汇总表!D:D,[3]流水汇总表!G:G,G718),"通过","不通过"))</f>
        <v>通过</v>
      </c>
      <c r="K718" s="20" t="str">
        <f ca="1" t="shared" si="22"/>
        <v>已还款</v>
      </c>
      <c r="L718" s="3">
        <f>VLOOKUP(C718,网约车!D:Q,14,0)</f>
        <v>2700</v>
      </c>
      <c r="M718" s="3">
        <f t="shared" si="23"/>
        <v>280</v>
      </c>
    </row>
    <row r="719" ht="14.25" spans="1:13">
      <c r="A719" s="13">
        <v>44801</v>
      </c>
      <c r="B719" s="14" t="s">
        <v>5084</v>
      </c>
      <c r="C719" s="14" t="s">
        <v>5352</v>
      </c>
      <c r="D719" s="14" t="s">
        <v>5353</v>
      </c>
      <c r="E719" s="15">
        <v>44742</v>
      </c>
      <c r="F719" s="14">
        <v>2980</v>
      </c>
      <c r="G719" s="16" t="s">
        <v>10565</v>
      </c>
      <c r="H719" s="3">
        <v>2980</v>
      </c>
      <c r="I719" s="19">
        <f>IFERROR(INDEX([3]流水汇总表!B:G,MATCH(G719,[3]流水汇总表!G:G,0),1),"")</f>
        <v>44800</v>
      </c>
      <c r="J719" s="5" t="str">
        <f>IF(G719="","",IF(SUMIFS(H:H,G:G,G719)=SUMIFS([3]流水汇总表!D:D,[3]流水汇总表!G:G,G719),"通过","不通过"))</f>
        <v>通过</v>
      </c>
      <c r="K719" s="20" t="str">
        <f ca="1" t="shared" si="22"/>
        <v>已还款</v>
      </c>
      <c r="L719" s="3">
        <f>VLOOKUP(C719,网约车!D:Q,14,0)</f>
        <v>2700</v>
      </c>
      <c r="M719" s="3">
        <f t="shared" si="23"/>
        <v>280</v>
      </c>
    </row>
    <row r="720" ht="14.25" spans="1:13">
      <c r="A720" s="13">
        <v>44801</v>
      </c>
      <c r="B720" s="14" t="s">
        <v>5084</v>
      </c>
      <c r="C720" s="14" t="s">
        <v>5345</v>
      </c>
      <c r="D720" s="14" t="s">
        <v>5346</v>
      </c>
      <c r="E720" s="15">
        <v>44742</v>
      </c>
      <c r="F720" s="14">
        <v>2980</v>
      </c>
      <c r="G720" s="16" t="s">
        <v>10565</v>
      </c>
      <c r="H720" s="3">
        <v>2980</v>
      </c>
      <c r="I720" s="19">
        <f>IFERROR(INDEX([3]流水汇总表!B:G,MATCH(G720,[3]流水汇总表!G:G,0),1),"")</f>
        <v>44800</v>
      </c>
      <c r="J720" s="5" t="str">
        <f>IF(G720="","",IF(SUMIFS(H:H,G:G,G720)=SUMIFS([3]流水汇总表!D:D,[3]流水汇总表!G:G,G720),"通过","不通过"))</f>
        <v>通过</v>
      </c>
      <c r="K720" s="20" t="str">
        <f ca="1" t="shared" si="22"/>
        <v>已还款</v>
      </c>
      <c r="L720" s="3">
        <f>VLOOKUP(C720,网约车!D:Q,14,0)</f>
        <v>2700</v>
      </c>
      <c r="M720" s="3">
        <f t="shared" si="23"/>
        <v>280</v>
      </c>
    </row>
    <row r="721" ht="14.25" spans="1:13">
      <c r="A721" s="13">
        <v>44801</v>
      </c>
      <c r="B721" s="14" t="s">
        <v>5084</v>
      </c>
      <c r="C721" s="14" t="s">
        <v>5343</v>
      </c>
      <c r="D721" s="14" t="s">
        <v>5344</v>
      </c>
      <c r="E721" s="15">
        <v>44742</v>
      </c>
      <c r="F721" s="14">
        <v>2980</v>
      </c>
      <c r="G721" s="16" t="s">
        <v>10565</v>
      </c>
      <c r="H721" s="3">
        <v>2980</v>
      </c>
      <c r="I721" s="19">
        <f>IFERROR(INDEX([3]流水汇总表!B:G,MATCH(G721,[3]流水汇总表!G:G,0),1),"")</f>
        <v>44800</v>
      </c>
      <c r="J721" s="5" t="str">
        <f>IF(G721="","",IF(SUMIFS(H:H,G:G,G721)=SUMIFS([3]流水汇总表!D:D,[3]流水汇总表!G:G,G721),"通过","不通过"))</f>
        <v>通过</v>
      </c>
      <c r="K721" s="20" t="str">
        <f ca="1" t="shared" si="22"/>
        <v>已还款</v>
      </c>
      <c r="L721" s="3">
        <f>VLOOKUP(C721,网约车!D:Q,14,0)</f>
        <v>2700</v>
      </c>
      <c r="M721" s="3">
        <f t="shared" si="23"/>
        <v>280</v>
      </c>
    </row>
    <row r="722" ht="14.25" spans="1:13">
      <c r="A722" s="13">
        <v>44801</v>
      </c>
      <c r="B722" s="14" t="s">
        <v>5084</v>
      </c>
      <c r="C722" s="14" t="s">
        <v>5341</v>
      </c>
      <c r="D722" s="14" t="s">
        <v>5342</v>
      </c>
      <c r="E722" s="15">
        <v>44742</v>
      </c>
      <c r="F722" s="14">
        <v>2980</v>
      </c>
      <c r="G722" s="16" t="s">
        <v>10565</v>
      </c>
      <c r="H722" s="3">
        <v>2980</v>
      </c>
      <c r="I722" s="19">
        <f>IFERROR(INDEX([3]流水汇总表!B:G,MATCH(G722,[3]流水汇总表!G:G,0),1),"")</f>
        <v>44800</v>
      </c>
      <c r="J722" s="5" t="str">
        <f>IF(G722="","",IF(SUMIFS(H:H,G:G,G722)=SUMIFS([3]流水汇总表!D:D,[3]流水汇总表!G:G,G722),"通过","不通过"))</f>
        <v>通过</v>
      </c>
      <c r="K722" s="20" t="str">
        <f ca="1" t="shared" si="22"/>
        <v>已还款</v>
      </c>
      <c r="L722" s="3">
        <f>VLOOKUP(C722,网约车!D:Q,14,0)</f>
        <v>2700</v>
      </c>
      <c r="M722" s="3">
        <f t="shared" si="23"/>
        <v>280</v>
      </c>
    </row>
    <row r="723" ht="14.25" spans="1:13">
      <c r="A723" s="13">
        <v>44801</v>
      </c>
      <c r="B723" s="14" t="s">
        <v>5084</v>
      </c>
      <c r="C723" s="14" t="s">
        <v>5337</v>
      </c>
      <c r="D723" s="14" t="s">
        <v>5338</v>
      </c>
      <c r="E723" s="15">
        <v>44742</v>
      </c>
      <c r="F723" s="14">
        <v>2980</v>
      </c>
      <c r="G723" s="16" t="s">
        <v>10565</v>
      </c>
      <c r="H723" s="3">
        <v>2980</v>
      </c>
      <c r="I723" s="19">
        <f>IFERROR(INDEX([3]流水汇总表!B:G,MATCH(G723,[3]流水汇总表!G:G,0),1),"")</f>
        <v>44800</v>
      </c>
      <c r="J723" s="5" t="str">
        <f>IF(G723="","",IF(SUMIFS(H:H,G:G,G723)=SUMIFS([3]流水汇总表!D:D,[3]流水汇总表!G:G,G723),"通过","不通过"))</f>
        <v>通过</v>
      </c>
      <c r="K723" s="20" t="str">
        <f ca="1" t="shared" si="22"/>
        <v>已还款</v>
      </c>
      <c r="L723" s="3">
        <f>VLOOKUP(C723,网约车!D:Q,14,0)</f>
        <v>2700</v>
      </c>
      <c r="M723" s="3">
        <f t="shared" si="23"/>
        <v>280</v>
      </c>
    </row>
    <row r="724" ht="14.25" spans="1:13">
      <c r="A724" s="13">
        <v>44801</v>
      </c>
      <c r="B724" s="14" t="s">
        <v>5084</v>
      </c>
      <c r="C724" s="14" t="s">
        <v>5333</v>
      </c>
      <c r="D724" s="14" t="s">
        <v>5334</v>
      </c>
      <c r="E724" s="15">
        <v>44742</v>
      </c>
      <c r="F724" s="14">
        <v>2980</v>
      </c>
      <c r="G724" s="16" t="s">
        <v>10565</v>
      </c>
      <c r="H724" s="3">
        <v>2980</v>
      </c>
      <c r="I724" s="19">
        <f>IFERROR(INDEX([3]流水汇总表!B:G,MATCH(G724,[3]流水汇总表!G:G,0),1),"")</f>
        <v>44800</v>
      </c>
      <c r="J724" s="5" t="str">
        <f>IF(G724="","",IF(SUMIFS(H:H,G:G,G724)=SUMIFS([3]流水汇总表!D:D,[3]流水汇总表!G:G,G724),"通过","不通过"))</f>
        <v>通过</v>
      </c>
      <c r="K724" s="20" t="str">
        <f ca="1" t="shared" si="22"/>
        <v>已还款</v>
      </c>
      <c r="L724" s="3">
        <f>VLOOKUP(C724,网约车!D:Q,14,0)</f>
        <v>2700</v>
      </c>
      <c r="M724" s="3">
        <f t="shared" si="23"/>
        <v>280</v>
      </c>
    </row>
    <row r="725" ht="14.25" spans="1:13">
      <c r="A725" s="13">
        <v>44801</v>
      </c>
      <c r="B725" s="14" t="s">
        <v>5084</v>
      </c>
      <c r="C725" s="14" t="s">
        <v>5329</v>
      </c>
      <c r="D725" s="14" t="s">
        <v>5330</v>
      </c>
      <c r="E725" s="15">
        <v>44742</v>
      </c>
      <c r="F725" s="14">
        <v>2980</v>
      </c>
      <c r="G725" s="16" t="s">
        <v>10565</v>
      </c>
      <c r="H725" s="3">
        <v>2980</v>
      </c>
      <c r="I725" s="19">
        <f>IFERROR(INDEX([3]流水汇总表!B:G,MATCH(G725,[3]流水汇总表!G:G,0),1),"")</f>
        <v>44800</v>
      </c>
      <c r="J725" s="5" t="str">
        <f>IF(G725="","",IF(SUMIFS(H:H,G:G,G725)=SUMIFS([3]流水汇总表!D:D,[3]流水汇总表!G:G,G725),"通过","不通过"))</f>
        <v>通过</v>
      </c>
      <c r="K725" s="20" t="str">
        <f ca="1" t="shared" si="22"/>
        <v>已还款</v>
      </c>
      <c r="L725" s="3">
        <f>VLOOKUP(C725,网约车!D:Q,14,0)</f>
        <v>2700</v>
      </c>
      <c r="M725" s="3">
        <f t="shared" si="23"/>
        <v>280</v>
      </c>
    </row>
    <row r="726" ht="14.25" spans="1:13">
      <c r="A726" s="13">
        <v>44801</v>
      </c>
      <c r="B726" s="14" t="s">
        <v>5084</v>
      </c>
      <c r="C726" s="14" t="s">
        <v>5327</v>
      </c>
      <c r="D726" s="14" t="s">
        <v>5328</v>
      </c>
      <c r="E726" s="15">
        <v>44742</v>
      </c>
      <c r="F726" s="14">
        <v>2980</v>
      </c>
      <c r="G726" s="16" t="s">
        <v>10565</v>
      </c>
      <c r="H726" s="3">
        <v>2980</v>
      </c>
      <c r="I726" s="19">
        <f>IFERROR(INDEX([3]流水汇总表!B:G,MATCH(G726,[3]流水汇总表!G:G,0),1),"")</f>
        <v>44800</v>
      </c>
      <c r="J726" s="5" t="str">
        <f>IF(G726="","",IF(SUMIFS(H:H,G:G,G726)=SUMIFS([3]流水汇总表!D:D,[3]流水汇总表!G:G,G726),"通过","不通过"))</f>
        <v>通过</v>
      </c>
      <c r="K726" s="20" t="str">
        <f ca="1" t="shared" si="22"/>
        <v>已还款</v>
      </c>
      <c r="L726" s="3">
        <f>VLOOKUP(C726,网约车!D:Q,14,0)</f>
        <v>2700</v>
      </c>
      <c r="M726" s="3">
        <f t="shared" si="23"/>
        <v>280</v>
      </c>
    </row>
    <row r="727" ht="14.25" spans="1:13">
      <c r="A727" s="13">
        <v>44801</v>
      </c>
      <c r="B727" s="14" t="s">
        <v>5084</v>
      </c>
      <c r="C727" s="14" t="s">
        <v>5323</v>
      </c>
      <c r="D727" s="14" t="s">
        <v>5324</v>
      </c>
      <c r="E727" s="15">
        <v>44742</v>
      </c>
      <c r="F727" s="14">
        <v>2980</v>
      </c>
      <c r="G727" s="16" t="s">
        <v>10565</v>
      </c>
      <c r="H727" s="3">
        <v>2980</v>
      </c>
      <c r="I727" s="19">
        <f>IFERROR(INDEX([3]流水汇总表!B:G,MATCH(G727,[3]流水汇总表!G:G,0),1),"")</f>
        <v>44800</v>
      </c>
      <c r="J727" s="5" t="str">
        <f>IF(G727="","",IF(SUMIFS(H:H,G:G,G727)=SUMIFS([3]流水汇总表!D:D,[3]流水汇总表!G:G,G727),"通过","不通过"))</f>
        <v>通过</v>
      </c>
      <c r="K727" s="20" t="str">
        <f ca="1" t="shared" si="22"/>
        <v>已还款</v>
      </c>
      <c r="L727" s="3">
        <f>VLOOKUP(C727,网约车!D:Q,14,0)</f>
        <v>2700</v>
      </c>
      <c r="M727" s="3">
        <f t="shared" si="23"/>
        <v>280</v>
      </c>
    </row>
    <row r="728" ht="14.25" spans="1:13">
      <c r="A728" s="13">
        <v>44801</v>
      </c>
      <c r="B728" s="14" t="s">
        <v>5084</v>
      </c>
      <c r="C728" s="14" t="s">
        <v>5475</v>
      </c>
      <c r="D728" s="14" t="s">
        <v>5476</v>
      </c>
      <c r="E728" s="15">
        <v>44742</v>
      </c>
      <c r="F728" s="14">
        <v>2980</v>
      </c>
      <c r="G728" s="16" t="s">
        <v>10565</v>
      </c>
      <c r="H728" s="3">
        <v>2980</v>
      </c>
      <c r="I728" s="19">
        <f>IFERROR(INDEX([3]流水汇总表!B:G,MATCH(G728,[3]流水汇总表!G:G,0),1),"")</f>
        <v>44800</v>
      </c>
      <c r="J728" s="5" t="str">
        <f>IF(G728="","",IF(SUMIFS(H:H,G:G,G728)=SUMIFS([3]流水汇总表!D:D,[3]流水汇总表!G:G,G728),"通过","不通过"))</f>
        <v>通过</v>
      </c>
      <c r="K728" s="20" t="str">
        <f ca="1" t="shared" si="22"/>
        <v>已还款</v>
      </c>
      <c r="L728" s="3">
        <f>VLOOKUP(C728,网约车!D:Q,14,0)</f>
        <v>2700</v>
      </c>
      <c r="M728" s="3">
        <f t="shared" si="23"/>
        <v>280</v>
      </c>
    </row>
    <row r="729" ht="14.25" spans="1:13">
      <c r="A729" s="13">
        <v>44801</v>
      </c>
      <c r="B729" s="14" t="s">
        <v>5084</v>
      </c>
      <c r="C729" s="14" t="s">
        <v>5574</v>
      </c>
      <c r="D729" s="14" t="s">
        <v>5575</v>
      </c>
      <c r="E729" s="15">
        <v>44742</v>
      </c>
      <c r="F729" s="14">
        <v>2980</v>
      </c>
      <c r="G729" s="16" t="s">
        <v>10565</v>
      </c>
      <c r="H729" s="3">
        <v>2980</v>
      </c>
      <c r="I729" s="19">
        <f>IFERROR(INDEX([3]流水汇总表!B:G,MATCH(G729,[3]流水汇总表!G:G,0),1),"")</f>
        <v>44800</v>
      </c>
      <c r="J729" s="5" t="str">
        <f>IF(G729="","",IF(SUMIFS(H:H,G:G,G729)=SUMIFS([3]流水汇总表!D:D,[3]流水汇总表!G:G,G729),"通过","不通过"))</f>
        <v>通过</v>
      </c>
      <c r="K729" s="20" t="str">
        <f ca="1" t="shared" si="22"/>
        <v>已还款</v>
      </c>
      <c r="L729" s="3">
        <f>VLOOKUP(C729,网约车!D:Q,14,0)</f>
        <v>2700</v>
      </c>
      <c r="M729" s="3">
        <f t="shared" si="23"/>
        <v>280</v>
      </c>
    </row>
    <row r="730" ht="14.25" spans="1:13">
      <c r="A730" s="13">
        <v>44801</v>
      </c>
      <c r="B730" s="14" t="s">
        <v>5084</v>
      </c>
      <c r="C730" s="14" t="s">
        <v>5572</v>
      </c>
      <c r="D730" s="14" t="s">
        <v>5573</v>
      </c>
      <c r="E730" s="15">
        <v>44742</v>
      </c>
      <c r="F730" s="14">
        <v>2980</v>
      </c>
      <c r="G730" s="16" t="s">
        <v>10565</v>
      </c>
      <c r="H730" s="3">
        <v>2980</v>
      </c>
      <c r="I730" s="19">
        <f>IFERROR(INDEX([3]流水汇总表!B:G,MATCH(G730,[3]流水汇总表!G:G,0),1),"")</f>
        <v>44800</v>
      </c>
      <c r="J730" s="5" t="str">
        <f>IF(G730="","",IF(SUMIFS(H:H,G:G,G730)=SUMIFS([3]流水汇总表!D:D,[3]流水汇总表!G:G,G730),"通过","不通过"))</f>
        <v>通过</v>
      </c>
      <c r="K730" s="20" t="str">
        <f ca="1" t="shared" si="22"/>
        <v>已还款</v>
      </c>
      <c r="L730" s="3">
        <f>VLOOKUP(C730,网约车!D:Q,14,0)</f>
        <v>2700</v>
      </c>
      <c r="M730" s="3">
        <f t="shared" si="23"/>
        <v>280</v>
      </c>
    </row>
    <row r="731" ht="14.25" spans="1:13">
      <c r="A731" s="13">
        <v>44801</v>
      </c>
      <c r="B731" s="14" t="s">
        <v>5084</v>
      </c>
      <c r="C731" s="14" t="s">
        <v>5570</v>
      </c>
      <c r="D731" s="14" t="s">
        <v>5571</v>
      </c>
      <c r="E731" s="15">
        <v>44742</v>
      </c>
      <c r="F731" s="14">
        <v>2980</v>
      </c>
      <c r="G731" s="16" t="s">
        <v>10565</v>
      </c>
      <c r="H731" s="3">
        <v>2980</v>
      </c>
      <c r="I731" s="19">
        <f>IFERROR(INDEX([3]流水汇总表!B:G,MATCH(G731,[3]流水汇总表!G:G,0),1),"")</f>
        <v>44800</v>
      </c>
      <c r="J731" s="5" t="str">
        <f>IF(G731="","",IF(SUMIFS(H:H,G:G,G731)=SUMIFS([3]流水汇总表!D:D,[3]流水汇总表!G:G,G731),"通过","不通过"))</f>
        <v>通过</v>
      </c>
      <c r="K731" s="20" t="str">
        <f ca="1" t="shared" si="22"/>
        <v>已还款</v>
      </c>
      <c r="L731" s="3">
        <f>VLOOKUP(C731,网约车!D:Q,14,0)</f>
        <v>2700</v>
      </c>
      <c r="M731" s="3">
        <f t="shared" si="23"/>
        <v>280</v>
      </c>
    </row>
    <row r="732" ht="14.25" spans="1:13">
      <c r="A732" s="13">
        <v>44801</v>
      </c>
      <c r="B732" s="14" t="s">
        <v>5084</v>
      </c>
      <c r="C732" s="14" t="s">
        <v>5568</v>
      </c>
      <c r="D732" s="14" t="s">
        <v>5569</v>
      </c>
      <c r="E732" s="15">
        <v>44742</v>
      </c>
      <c r="F732" s="14">
        <v>2980</v>
      </c>
      <c r="G732" s="16" t="s">
        <v>10565</v>
      </c>
      <c r="H732" s="3">
        <v>2980</v>
      </c>
      <c r="I732" s="19">
        <f>IFERROR(INDEX([3]流水汇总表!B:G,MATCH(G732,[3]流水汇总表!G:G,0),1),"")</f>
        <v>44800</v>
      </c>
      <c r="J732" s="5" t="str">
        <f>IF(G732="","",IF(SUMIFS(H:H,G:G,G732)=SUMIFS([3]流水汇总表!D:D,[3]流水汇总表!G:G,G732),"通过","不通过"))</f>
        <v>通过</v>
      </c>
      <c r="K732" s="20" t="str">
        <f ca="1" t="shared" si="22"/>
        <v>已还款</v>
      </c>
      <c r="L732" s="3">
        <f>VLOOKUP(C732,网约车!D:Q,14,0)</f>
        <v>2700</v>
      </c>
      <c r="M732" s="3">
        <f t="shared" si="23"/>
        <v>280</v>
      </c>
    </row>
    <row r="733" ht="14.25" spans="1:13">
      <c r="A733" s="13">
        <v>44801</v>
      </c>
      <c r="B733" s="14" t="s">
        <v>5084</v>
      </c>
      <c r="C733" s="14" t="s">
        <v>5566</v>
      </c>
      <c r="D733" s="14" t="s">
        <v>5567</v>
      </c>
      <c r="E733" s="15">
        <v>44742</v>
      </c>
      <c r="F733" s="14">
        <v>2980</v>
      </c>
      <c r="G733" s="16" t="s">
        <v>10565</v>
      </c>
      <c r="H733" s="3">
        <v>2980</v>
      </c>
      <c r="I733" s="19">
        <f>IFERROR(INDEX([3]流水汇总表!B:G,MATCH(G733,[3]流水汇总表!G:G,0),1),"")</f>
        <v>44800</v>
      </c>
      <c r="J733" s="5" t="str">
        <f>IF(G733="","",IF(SUMIFS(H:H,G:G,G733)=SUMIFS([3]流水汇总表!D:D,[3]流水汇总表!G:G,G733),"通过","不通过"))</f>
        <v>通过</v>
      </c>
      <c r="K733" s="20" t="str">
        <f ca="1" t="shared" si="22"/>
        <v>已还款</v>
      </c>
      <c r="L733" s="3">
        <f>VLOOKUP(C733,网约车!D:Q,14,0)</f>
        <v>2700</v>
      </c>
      <c r="M733" s="3">
        <f t="shared" si="23"/>
        <v>280</v>
      </c>
    </row>
    <row r="734" ht="14.25" spans="1:13">
      <c r="A734" s="13">
        <v>44801</v>
      </c>
      <c r="B734" s="14" t="s">
        <v>5084</v>
      </c>
      <c r="C734" s="14" t="s">
        <v>5564</v>
      </c>
      <c r="D734" s="14" t="s">
        <v>5565</v>
      </c>
      <c r="E734" s="15">
        <v>44742</v>
      </c>
      <c r="F734" s="14">
        <v>2980</v>
      </c>
      <c r="G734" s="16" t="s">
        <v>10565</v>
      </c>
      <c r="H734" s="3">
        <v>2980</v>
      </c>
      <c r="I734" s="19">
        <f>IFERROR(INDEX([3]流水汇总表!B:G,MATCH(G734,[3]流水汇总表!G:G,0),1),"")</f>
        <v>44800</v>
      </c>
      <c r="J734" s="5" t="str">
        <f>IF(G734="","",IF(SUMIFS(H:H,G:G,G734)=SUMIFS([3]流水汇总表!D:D,[3]流水汇总表!G:G,G734),"通过","不通过"))</f>
        <v>通过</v>
      </c>
      <c r="K734" s="20" t="str">
        <f ca="1" t="shared" si="22"/>
        <v>已还款</v>
      </c>
      <c r="L734" s="3">
        <f>VLOOKUP(C734,网约车!D:Q,14,0)</f>
        <v>2700</v>
      </c>
      <c r="M734" s="3">
        <f t="shared" si="23"/>
        <v>280</v>
      </c>
    </row>
    <row r="735" ht="14.25" spans="1:13">
      <c r="A735" s="13">
        <v>44801</v>
      </c>
      <c r="B735" s="14" t="s">
        <v>5084</v>
      </c>
      <c r="C735" s="14" t="s">
        <v>5562</v>
      </c>
      <c r="D735" s="14" t="s">
        <v>5563</v>
      </c>
      <c r="E735" s="15">
        <v>44742</v>
      </c>
      <c r="F735" s="14">
        <v>2980</v>
      </c>
      <c r="G735" s="16" t="s">
        <v>10565</v>
      </c>
      <c r="H735" s="3">
        <v>2980</v>
      </c>
      <c r="I735" s="19">
        <f>IFERROR(INDEX([3]流水汇总表!B:G,MATCH(G735,[3]流水汇总表!G:G,0),1),"")</f>
        <v>44800</v>
      </c>
      <c r="J735" s="5" t="str">
        <f>IF(G735="","",IF(SUMIFS(H:H,G:G,G735)=SUMIFS([3]流水汇总表!D:D,[3]流水汇总表!G:G,G735),"通过","不通过"))</f>
        <v>通过</v>
      </c>
      <c r="K735" s="20" t="str">
        <f ca="1" t="shared" si="22"/>
        <v>已还款</v>
      </c>
      <c r="L735" s="3">
        <f>VLOOKUP(C735,网约车!D:Q,14,0)</f>
        <v>2700</v>
      </c>
      <c r="M735" s="3">
        <f t="shared" si="23"/>
        <v>280</v>
      </c>
    </row>
    <row r="736" ht="14.25" spans="1:13">
      <c r="A736" s="13">
        <v>44801</v>
      </c>
      <c r="B736" s="14" t="s">
        <v>5084</v>
      </c>
      <c r="C736" s="14" t="s">
        <v>5556</v>
      </c>
      <c r="D736" s="14" t="s">
        <v>5557</v>
      </c>
      <c r="E736" s="15">
        <v>44742</v>
      </c>
      <c r="F736" s="14">
        <v>2980</v>
      </c>
      <c r="G736" s="16" t="s">
        <v>10565</v>
      </c>
      <c r="H736" s="3">
        <v>2980</v>
      </c>
      <c r="I736" s="19">
        <f>IFERROR(INDEX([3]流水汇总表!B:G,MATCH(G736,[3]流水汇总表!G:G,0),1),"")</f>
        <v>44800</v>
      </c>
      <c r="J736" s="5" t="str">
        <f>IF(G736="","",IF(SUMIFS(H:H,G:G,G736)=SUMIFS([3]流水汇总表!D:D,[3]流水汇总表!G:G,G736),"通过","不通过"))</f>
        <v>通过</v>
      </c>
      <c r="K736" s="20" t="str">
        <f ca="1" t="shared" si="22"/>
        <v>已还款</v>
      </c>
      <c r="L736" s="3">
        <f>VLOOKUP(C736,网约车!D:Q,14,0)</f>
        <v>2700</v>
      </c>
      <c r="M736" s="3">
        <f t="shared" si="23"/>
        <v>280</v>
      </c>
    </row>
    <row r="737" ht="14.25" spans="1:13">
      <c r="A737" s="13">
        <v>44801</v>
      </c>
      <c r="B737" s="14" t="s">
        <v>5084</v>
      </c>
      <c r="C737" s="14" t="s">
        <v>5554</v>
      </c>
      <c r="D737" s="14" t="s">
        <v>5555</v>
      </c>
      <c r="E737" s="15">
        <v>44742</v>
      </c>
      <c r="F737" s="14">
        <v>2980</v>
      </c>
      <c r="G737" s="16" t="s">
        <v>10565</v>
      </c>
      <c r="H737" s="3">
        <v>2980</v>
      </c>
      <c r="I737" s="19">
        <f>IFERROR(INDEX([3]流水汇总表!B:G,MATCH(G737,[3]流水汇总表!G:G,0),1),"")</f>
        <v>44800</v>
      </c>
      <c r="J737" s="5" t="str">
        <f>IF(G737="","",IF(SUMIFS(H:H,G:G,G737)=SUMIFS([3]流水汇总表!D:D,[3]流水汇总表!G:G,G737),"通过","不通过"))</f>
        <v>通过</v>
      </c>
      <c r="K737" s="20" t="str">
        <f ca="1" t="shared" si="22"/>
        <v>已还款</v>
      </c>
      <c r="L737" s="3">
        <f>VLOOKUP(C737,网约车!D:Q,14,0)</f>
        <v>2700</v>
      </c>
      <c r="M737" s="3">
        <f t="shared" si="23"/>
        <v>280</v>
      </c>
    </row>
    <row r="738" ht="14.25" spans="1:13">
      <c r="A738" s="13">
        <v>44801</v>
      </c>
      <c r="B738" s="14" t="s">
        <v>5084</v>
      </c>
      <c r="C738" s="14" t="s">
        <v>5552</v>
      </c>
      <c r="D738" s="14" t="s">
        <v>5553</v>
      </c>
      <c r="E738" s="15">
        <v>44742</v>
      </c>
      <c r="F738" s="14">
        <v>2980</v>
      </c>
      <c r="G738" s="16" t="s">
        <v>10565</v>
      </c>
      <c r="H738" s="3">
        <v>2980</v>
      </c>
      <c r="I738" s="19">
        <f>IFERROR(INDEX([3]流水汇总表!B:G,MATCH(G738,[3]流水汇总表!G:G,0),1),"")</f>
        <v>44800</v>
      </c>
      <c r="J738" s="5" t="str">
        <f>IF(G738="","",IF(SUMIFS(H:H,G:G,G738)=SUMIFS([3]流水汇总表!D:D,[3]流水汇总表!G:G,G738),"通过","不通过"))</f>
        <v>通过</v>
      </c>
      <c r="K738" s="20" t="str">
        <f ca="1" t="shared" si="22"/>
        <v>已还款</v>
      </c>
      <c r="L738" s="3">
        <f>VLOOKUP(C738,网约车!D:Q,14,0)</f>
        <v>2700</v>
      </c>
      <c r="M738" s="3">
        <f t="shared" si="23"/>
        <v>280</v>
      </c>
    </row>
    <row r="739" ht="14.25" spans="1:13">
      <c r="A739" s="13">
        <v>44801</v>
      </c>
      <c r="B739" s="14" t="s">
        <v>5084</v>
      </c>
      <c r="C739" s="14" t="s">
        <v>5550</v>
      </c>
      <c r="D739" s="14" t="s">
        <v>5551</v>
      </c>
      <c r="E739" s="15">
        <v>44742</v>
      </c>
      <c r="F739" s="14">
        <v>2980</v>
      </c>
      <c r="G739" s="16" t="s">
        <v>10565</v>
      </c>
      <c r="H739" s="3">
        <v>2980</v>
      </c>
      <c r="I739" s="19">
        <f>IFERROR(INDEX([3]流水汇总表!B:G,MATCH(G739,[3]流水汇总表!G:G,0),1),"")</f>
        <v>44800</v>
      </c>
      <c r="J739" s="5" t="str">
        <f>IF(G739="","",IF(SUMIFS(H:H,G:G,G739)=SUMIFS([3]流水汇总表!D:D,[3]流水汇总表!G:G,G739),"通过","不通过"))</f>
        <v>通过</v>
      </c>
      <c r="K739" s="20" t="str">
        <f ca="1" t="shared" si="22"/>
        <v>已还款</v>
      </c>
      <c r="L739" s="3">
        <f>VLOOKUP(C739,网约车!D:Q,14,0)</f>
        <v>2700</v>
      </c>
      <c r="M739" s="3">
        <f t="shared" si="23"/>
        <v>280</v>
      </c>
    </row>
    <row r="740" ht="14.25" spans="1:13">
      <c r="A740" s="13">
        <v>44801</v>
      </c>
      <c r="B740" s="14" t="s">
        <v>5084</v>
      </c>
      <c r="C740" s="14" t="s">
        <v>5548</v>
      </c>
      <c r="D740" s="14" t="s">
        <v>5549</v>
      </c>
      <c r="E740" s="15">
        <v>44742</v>
      </c>
      <c r="F740" s="14">
        <v>2980</v>
      </c>
      <c r="G740" s="16" t="s">
        <v>10565</v>
      </c>
      <c r="H740" s="3">
        <v>2980</v>
      </c>
      <c r="I740" s="19">
        <f>IFERROR(INDEX([3]流水汇总表!B:G,MATCH(G740,[3]流水汇总表!G:G,0),1),"")</f>
        <v>44800</v>
      </c>
      <c r="J740" s="5" t="str">
        <f>IF(G740="","",IF(SUMIFS(H:H,G:G,G740)=SUMIFS([3]流水汇总表!D:D,[3]流水汇总表!G:G,G740),"通过","不通过"))</f>
        <v>通过</v>
      </c>
      <c r="K740" s="20" t="str">
        <f ca="1" t="shared" si="22"/>
        <v>已还款</v>
      </c>
      <c r="L740" s="3">
        <f>VLOOKUP(C740,网约车!D:Q,14,0)</f>
        <v>2700</v>
      </c>
      <c r="M740" s="3">
        <f t="shared" si="23"/>
        <v>280</v>
      </c>
    </row>
    <row r="741" ht="14.25" spans="1:13">
      <c r="A741" s="13">
        <v>44801</v>
      </c>
      <c r="B741" s="14" t="s">
        <v>5084</v>
      </c>
      <c r="C741" s="14" t="s">
        <v>5487</v>
      </c>
      <c r="D741" s="14" t="s">
        <v>5488</v>
      </c>
      <c r="E741" s="15">
        <v>44742</v>
      </c>
      <c r="F741" s="14">
        <v>2980</v>
      </c>
      <c r="G741" s="16" t="s">
        <v>10565</v>
      </c>
      <c r="H741" s="3">
        <v>2980</v>
      </c>
      <c r="I741" s="19">
        <f>IFERROR(INDEX([3]流水汇总表!B:G,MATCH(G741,[3]流水汇总表!G:G,0),1),"")</f>
        <v>44800</v>
      </c>
      <c r="J741" s="5" t="str">
        <f>IF(G741="","",IF(SUMIFS(H:H,G:G,G741)=SUMIFS([3]流水汇总表!D:D,[3]流水汇总表!G:G,G741),"通过","不通过"))</f>
        <v>通过</v>
      </c>
      <c r="K741" s="20" t="str">
        <f ca="1" t="shared" si="22"/>
        <v>已还款</v>
      </c>
      <c r="L741" s="3">
        <f>VLOOKUP(C741,网约车!D:Q,14,0)</f>
        <v>2700</v>
      </c>
      <c r="M741" s="3">
        <f t="shared" si="23"/>
        <v>280</v>
      </c>
    </row>
    <row r="742" ht="14.25" spans="1:13">
      <c r="A742" s="13">
        <v>44801</v>
      </c>
      <c r="B742" s="14" t="s">
        <v>5084</v>
      </c>
      <c r="C742" s="14" t="s">
        <v>5479</v>
      </c>
      <c r="D742" s="14" t="s">
        <v>5480</v>
      </c>
      <c r="E742" s="15">
        <v>44742</v>
      </c>
      <c r="F742" s="14">
        <v>2980</v>
      </c>
      <c r="G742" s="16" t="s">
        <v>10565</v>
      </c>
      <c r="H742" s="3">
        <v>2980</v>
      </c>
      <c r="I742" s="19">
        <f>IFERROR(INDEX([3]流水汇总表!B:G,MATCH(G742,[3]流水汇总表!G:G,0),1),"")</f>
        <v>44800</v>
      </c>
      <c r="J742" s="5" t="str">
        <f>IF(G742="","",IF(SUMIFS(H:H,G:G,G742)=SUMIFS([3]流水汇总表!D:D,[3]流水汇总表!G:G,G742),"通过","不通过"))</f>
        <v>通过</v>
      </c>
      <c r="K742" s="20" t="str">
        <f ca="1" t="shared" si="22"/>
        <v>已还款</v>
      </c>
      <c r="L742" s="3">
        <f>VLOOKUP(C742,网约车!D:Q,14,0)</f>
        <v>2700</v>
      </c>
      <c r="M742" s="3">
        <f t="shared" si="23"/>
        <v>280</v>
      </c>
    </row>
    <row r="743" ht="14.25" spans="1:13">
      <c r="A743" s="13">
        <v>44801</v>
      </c>
      <c r="B743" s="14" t="s">
        <v>5084</v>
      </c>
      <c r="C743" s="14" t="s">
        <v>5518</v>
      </c>
      <c r="D743" s="14" t="s">
        <v>5519</v>
      </c>
      <c r="E743" s="15">
        <v>44742</v>
      </c>
      <c r="F743" s="14">
        <v>2980</v>
      </c>
      <c r="G743" s="16" t="s">
        <v>10565</v>
      </c>
      <c r="H743" s="3">
        <v>2980</v>
      </c>
      <c r="I743" s="19">
        <f>IFERROR(INDEX([3]流水汇总表!B:G,MATCH(G743,[3]流水汇总表!G:G,0),1),"")</f>
        <v>44800</v>
      </c>
      <c r="J743" s="5" t="str">
        <f>IF(G743="","",IF(SUMIFS(H:H,G:G,G743)=SUMIFS([3]流水汇总表!D:D,[3]流水汇总表!G:G,G743),"通过","不通过"))</f>
        <v>通过</v>
      </c>
      <c r="K743" s="20" t="str">
        <f ca="1" t="shared" si="22"/>
        <v>已还款</v>
      </c>
      <c r="L743" s="3">
        <f>VLOOKUP(C743,网约车!D:Q,14,0)</f>
        <v>2700</v>
      </c>
      <c r="M743" s="3">
        <f t="shared" si="23"/>
        <v>280</v>
      </c>
    </row>
    <row r="744" ht="14.25" spans="1:13">
      <c r="A744" s="13">
        <v>44801</v>
      </c>
      <c r="B744" s="14" t="s">
        <v>5084</v>
      </c>
      <c r="C744" s="14" t="s">
        <v>5516</v>
      </c>
      <c r="D744" s="14" t="s">
        <v>5517</v>
      </c>
      <c r="E744" s="15">
        <v>44742</v>
      </c>
      <c r="F744" s="14">
        <v>2980</v>
      </c>
      <c r="G744" s="16" t="s">
        <v>10565</v>
      </c>
      <c r="H744" s="3">
        <v>2980</v>
      </c>
      <c r="I744" s="19">
        <f>IFERROR(INDEX([3]流水汇总表!B:G,MATCH(G744,[3]流水汇总表!G:G,0),1),"")</f>
        <v>44800</v>
      </c>
      <c r="J744" s="5" t="str">
        <f>IF(G744="","",IF(SUMIFS(H:H,G:G,G744)=SUMIFS([3]流水汇总表!D:D,[3]流水汇总表!G:G,G744),"通过","不通过"))</f>
        <v>通过</v>
      </c>
      <c r="K744" s="20" t="str">
        <f ca="1" t="shared" si="22"/>
        <v>已还款</v>
      </c>
      <c r="L744" s="3">
        <f>VLOOKUP(C744,网约车!D:Q,14,0)</f>
        <v>2700</v>
      </c>
      <c r="M744" s="3">
        <f t="shared" si="23"/>
        <v>280</v>
      </c>
    </row>
    <row r="745" ht="14.25" spans="1:13">
      <c r="A745" s="13">
        <v>44801</v>
      </c>
      <c r="B745" s="14" t="s">
        <v>5084</v>
      </c>
      <c r="C745" s="14" t="s">
        <v>5469</v>
      </c>
      <c r="D745" s="14" t="s">
        <v>5470</v>
      </c>
      <c r="E745" s="15">
        <v>44742</v>
      </c>
      <c r="F745" s="14">
        <v>2980</v>
      </c>
      <c r="G745" s="16" t="s">
        <v>10565</v>
      </c>
      <c r="H745" s="3">
        <v>2980</v>
      </c>
      <c r="I745" s="19">
        <f>IFERROR(INDEX([3]流水汇总表!B:G,MATCH(G745,[3]流水汇总表!G:G,0),1),"")</f>
        <v>44800</v>
      </c>
      <c r="J745" s="5" t="str">
        <f>IF(G745="","",IF(SUMIFS(H:H,G:G,G745)=SUMIFS([3]流水汇总表!D:D,[3]流水汇总表!G:G,G745),"通过","不通过"))</f>
        <v>通过</v>
      </c>
      <c r="K745" s="20" t="str">
        <f ca="1" t="shared" si="22"/>
        <v>已还款</v>
      </c>
      <c r="L745" s="3">
        <f>VLOOKUP(C745,网约车!D:Q,14,0)</f>
        <v>2700</v>
      </c>
      <c r="M745" s="3">
        <f t="shared" si="23"/>
        <v>280</v>
      </c>
    </row>
    <row r="746" ht="14.25" spans="1:13">
      <c r="A746" s="13">
        <v>44801</v>
      </c>
      <c r="B746" s="14" t="s">
        <v>5084</v>
      </c>
      <c r="C746" s="14" t="s">
        <v>5465</v>
      </c>
      <c r="D746" s="14" t="s">
        <v>5466</v>
      </c>
      <c r="E746" s="15">
        <v>44742</v>
      </c>
      <c r="F746" s="14">
        <v>2980</v>
      </c>
      <c r="G746" s="16" t="s">
        <v>10565</v>
      </c>
      <c r="H746" s="3">
        <v>2980</v>
      </c>
      <c r="I746" s="19">
        <f>IFERROR(INDEX([3]流水汇总表!B:G,MATCH(G746,[3]流水汇总表!G:G,0),1),"")</f>
        <v>44800</v>
      </c>
      <c r="J746" s="5" t="str">
        <f>IF(G746="","",IF(SUMIFS(H:H,G:G,G746)=SUMIFS([3]流水汇总表!D:D,[3]流水汇总表!G:G,G746),"通过","不通过"))</f>
        <v>通过</v>
      </c>
      <c r="K746" s="20" t="str">
        <f ca="1" t="shared" si="22"/>
        <v>已还款</v>
      </c>
      <c r="L746" s="3">
        <f>VLOOKUP(C746,网约车!D:Q,14,0)</f>
        <v>2700</v>
      </c>
      <c r="M746" s="3">
        <f t="shared" si="23"/>
        <v>280</v>
      </c>
    </row>
    <row r="747" ht="14.25" spans="1:13">
      <c r="A747" s="13">
        <v>44801</v>
      </c>
      <c r="B747" s="14" t="s">
        <v>5084</v>
      </c>
      <c r="C747" s="14" t="s">
        <v>5540</v>
      </c>
      <c r="D747" s="14" t="s">
        <v>5541</v>
      </c>
      <c r="E747" s="15">
        <v>44742</v>
      </c>
      <c r="F747" s="14">
        <v>2980</v>
      </c>
      <c r="G747" s="16" t="s">
        <v>10565</v>
      </c>
      <c r="H747" s="3">
        <v>2980</v>
      </c>
      <c r="I747" s="19">
        <f>IFERROR(INDEX([3]流水汇总表!B:G,MATCH(G747,[3]流水汇总表!G:G,0),1),"")</f>
        <v>44800</v>
      </c>
      <c r="J747" s="5" t="str">
        <f>IF(G747="","",IF(SUMIFS(H:H,G:G,G747)=SUMIFS([3]流水汇总表!D:D,[3]流水汇总表!G:G,G747),"通过","不通过"))</f>
        <v>通过</v>
      </c>
      <c r="K747" s="20" t="str">
        <f ca="1" t="shared" si="22"/>
        <v>已还款</v>
      </c>
      <c r="L747" s="3">
        <f>VLOOKUP(C747,网约车!D:Q,14,0)</f>
        <v>2700</v>
      </c>
      <c r="M747" s="3">
        <f t="shared" si="23"/>
        <v>280</v>
      </c>
    </row>
    <row r="748" ht="14.25" spans="1:13">
      <c r="A748" s="13">
        <v>44801</v>
      </c>
      <c r="B748" s="14" t="s">
        <v>5084</v>
      </c>
      <c r="C748" s="14" t="s">
        <v>5666</v>
      </c>
      <c r="D748" s="14" t="s">
        <v>5667</v>
      </c>
      <c r="E748" s="15">
        <v>44742</v>
      </c>
      <c r="F748" s="14">
        <v>2980</v>
      </c>
      <c r="G748" s="16" t="s">
        <v>10565</v>
      </c>
      <c r="H748" s="3">
        <v>2980</v>
      </c>
      <c r="I748" s="19">
        <f>IFERROR(INDEX([3]流水汇总表!B:G,MATCH(G748,[3]流水汇总表!G:G,0),1),"")</f>
        <v>44800</v>
      </c>
      <c r="J748" s="5" t="str">
        <f>IF(G748="","",IF(SUMIFS(H:H,G:G,G748)=SUMIFS([3]流水汇总表!D:D,[3]流水汇总表!G:G,G748),"通过","不通过"))</f>
        <v>通过</v>
      </c>
      <c r="K748" s="20" t="str">
        <f ca="1" t="shared" si="22"/>
        <v>已还款</v>
      </c>
      <c r="L748" s="3">
        <f>VLOOKUP(C748,网约车!D:Q,14,0)</f>
        <v>2700</v>
      </c>
      <c r="M748" s="3">
        <f t="shared" si="23"/>
        <v>280</v>
      </c>
    </row>
    <row r="749" ht="14.25" spans="1:13">
      <c r="A749" s="13">
        <v>44801</v>
      </c>
      <c r="B749" s="14" t="s">
        <v>5084</v>
      </c>
      <c r="C749" s="14" t="s">
        <v>5672</v>
      </c>
      <c r="D749" s="14" t="s">
        <v>5673</v>
      </c>
      <c r="E749" s="15">
        <v>44742</v>
      </c>
      <c r="F749" s="14">
        <v>2980</v>
      </c>
      <c r="G749" s="16" t="s">
        <v>10565</v>
      </c>
      <c r="H749" s="3">
        <v>2980</v>
      </c>
      <c r="I749" s="19">
        <f>IFERROR(INDEX([3]流水汇总表!B:G,MATCH(G749,[3]流水汇总表!G:G,0),1),"")</f>
        <v>44800</v>
      </c>
      <c r="J749" s="5" t="str">
        <f>IF(G749="","",IF(SUMIFS(H:H,G:G,G749)=SUMIFS([3]流水汇总表!D:D,[3]流水汇总表!G:G,G749),"通过","不通过"))</f>
        <v>通过</v>
      </c>
      <c r="K749" s="20" t="str">
        <f ca="1" t="shared" si="22"/>
        <v>已还款</v>
      </c>
      <c r="L749" s="3">
        <f>VLOOKUP(C749,网约车!D:Q,14,0)</f>
        <v>2700</v>
      </c>
      <c r="M749" s="3">
        <f t="shared" si="23"/>
        <v>280</v>
      </c>
    </row>
    <row r="750" ht="14.25" spans="1:13">
      <c r="A750" s="13">
        <v>44801</v>
      </c>
      <c r="B750" s="14" t="s">
        <v>5084</v>
      </c>
      <c r="C750" s="14" t="s">
        <v>5761</v>
      </c>
      <c r="D750" s="14" t="s">
        <v>5762</v>
      </c>
      <c r="E750" s="15">
        <v>44742</v>
      </c>
      <c r="F750" s="14">
        <v>2980</v>
      </c>
      <c r="G750" s="16" t="s">
        <v>10565</v>
      </c>
      <c r="H750" s="3">
        <v>2980</v>
      </c>
      <c r="I750" s="19">
        <f>IFERROR(INDEX([3]流水汇总表!B:G,MATCH(G750,[3]流水汇总表!G:G,0),1),"")</f>
        <v>44800</v>
      </c>
      <c r="J750" s="5" t="str">
        <f>IF(G750="","",IF(SUMIFS(H:H,G:G,G750)=SUMIFS([3]流水汇总表!D:D,[3]流水汇总表!G:G,G750),"通过","不通过"))</f>
        <v>通过</v>
      </c>
      <c r="K750" s="20" t="str">
        <f ca="1" t="shared" si="22"/>
        <v>已还款</v>
      </c>
      <c r="L750" s="3">
        <f>VLOOKUP(C750,网约车!D:Q,14,0)</f>
        <v>2700</v>
      </c>
      <c r="M750" s="3">
        <f t="shared" si="23"/>
        <v>280</v>
      </c>
    </row>
    <row r="751" ht="14.25" spans="1:13">
      <c r="A751" s="13">
        <v>44801</v>
      </c>
      <c r="B751" s="14" t="s">
        <v>5084</v>
      </c>
      <c r="C751" s="14" t="s">
        <v>5372</v>
      </c>
      <c r="D751" s="14" t="s">
        <v>5373</v>
      </c>
      <c r="E751" s="15">
        <v>44742</v>
      </c>
      <c r="F751" s="14">
        <v>2980</v>
      </c>
      <c r="G751" s="16" t="s">
        <v>10565</v>
      </c>
      <c r="H751" s="3">
        <v>2980</v>
      </c>
      <c r="I751" s="19">
        <f>IFERROR(INDEX([3]流水汇总表!B:G,MATCH(G751,[3]流水汇总表!G:G,0),1),"")</f>
        <v>44800</v>
      </c>
      <c r="J751" s="5" t="str">
        <f>IF(G751="","",IF(SUMIFS(H:H,G:G,G751)=SUMIFS([3]流水汇总表!D:D,[3]流水汇总表!G:G,G751),"通过","不通过"))</f>
        <v>通过</v>
      </c>
      <c r="K751" s="20" t="str">
        <f ca="1" t="shared" si="22"/>
        <v>已还款</v>
      </c>
      <c r="L751" s="3">
        <f>VLOOKUP(C751,网约车!D:Q,14,0)</f>
        <v>2700</v>
      </c>
      <c r="M751" s="3">
        <f t="shared" si="23"/>
        <v>280</v>
      </c>
    </row>
    <row r="752" ht="14.25" spans="1:13">
      <c r="A752" s="13">
        <v>44801</v>
      </c>
      <c r="B752" s="14" t="s">
        <v>5084</v>
      </c>
      <c r="C752" s="14" t="s">
        <v>5370</v>
      </c>
      <c r="D752" s="14" t="s">
        <v>5371</v>
      </c>
      <c r="E752" s="15">
        <v>44742</v>
      </c>
      <c r="F752" s="14">
        <v>2980</v>
      </c>
      <c r="G752" s="16" t="s">
        <v>10565</v>
      </c>
      <c r="H752" s="3">
        <v>2980</v>
      </c>
      <c r="I752" s="19">
        <f>IFERROR(INDEX([3]流水汇总表!B:G,MATCH(G752,[3]流水汇总表!G:G,0),1),"")</f>
        <v>44800</v>
      </c>
      <c r="J752" s="5" t="str">
        <f>IF(G752="","",IF(SUMIFS(H:H,G:G,G752)=SUMIFS([3]流水汇总表!D:D,[3]流水汇总表!G:G,G752),"通过","不通过"))</f>
        <v>通过</v>
      </c>
      <c r="K752" s="20" t="str">
        <f ca="1" t="shared" si="22"/>
        <v>已还款</v>
      </c>
      <c r="L752" s="3">
        <f>VLOOKUP(C752,网约车!D:Q,14,0)</f>
        <v>2700</v>
      </c>
      <c r="M752" s="3">
        <f t="shared" si="23"/>
        <v>280</v>
      </c>
    </row>
    <row r="753" ht="14.25" spans="1:13">
      <c r="A753" s="13">
        <v>44801</v>
      </c>
      <c r="B753" s="14" t="s">
        <v>5084</v>
      </c>
      <c r="C753" s="14" t="s">
        <v>5368</v>
      </c>
      <c r="D753" s="14" t="s">
        <v>5369</v>
      </c>
      <c r="E753" s="15">
        <v>44742</v>
      </c>
      <c r="F753" s="14">
        <v>2980</v>
      </c>
      <c r="G753" s="16" t="s">
        <v>10565</v>
      </c>
      <c r="H753" s="3">
        <v>2980</v>
      </c>
      <c r="I753" s="19">
        <f>IFERROR(INDEX([3]流水汇总表!B:G,MATCH(G753,[3]流水汇总表!G:G,0),1),"")</f>
        <v>44800</v>
      </c>
      <c r="J753" s="5" t="str">
        <f>IF(G753="","",IF(SUMIFS(H:H,G:G,G753)=SUMIFS([3]流水汇总表!D:D,[3]流水汇总表!G:G,G753),"通过","不通过"))</f>
        <v>通过</v>
      </c>
      <c r="K753" s="20" t="str">
        <f ca="1" t="shared" si="22"/>
        <v>已还款</v>
      </c>
      <c r="L753" s="3">
        <f>VLOOKUP(C753,网约车!D:Q,14,0)</f>
        <v>2700</v>
      </c>
      <c r="M753" s="3">
        <f t="shared" si="23"/>
        <v>280</v>
      </c>
    </row>
    <row r="754" ht="14.25" spans="1:13">
      <c r="A754" s="13">
        <v>44801</v>
      </c>
      <c r="B754" s="14" t="s">
        <v>5084</v>
      </c>
      <c r="C754" s="14" t="s">
        <v>5364</v>
      </c>
      <c r="D754" s="14" t="s">
        <v>5365</v>
      </c>
      <c r="E754" s="15">
        <v>44742</v>
      </c>
      <c r="F754" s="14">
        <v>2980</v>
      </c>
      <c r="G754" s="16" t="s">
        <v>10565</v>
      </c>
      <c r="H754" s="3">
        <v>2980</v>
      </c>
      <c r="I754" s="19">
        <f>IFERROR(INDEX([3]流水汇总表!B:G,MATCH(G754,[3]流水汇总表!G:G,0),1),"")</f>
        <v>44800</v>
      </c>
      <c r="J754" s="5" t="str">
        <f>IF(G754="","",IF(SUMIFS(H:H,G:G,G754)=SUMIFS([3]流水汇总表!D:D,[3]流水汇总表!G:G,G754),"通过","不通过"))</f>
        <v>通过</v>
      </c>
      <c r="K754" s="20" t="str">
        <f ca="1" t="shared" si="22"/>
        <v>已还款</v>
      </c>
      <c r="L754" s="3">
        <f>VLOOKUP(C754,网约车!D:Q,14,0)</f>
        <v>2700</v>
      </c>
      <c r="M754" s="3">
        <f t="shared" si="23"/>
        <v>280</v>
      </c>
    </row>
    <row r="755" ht="14.25" spans="1:13">
      <c r="A755" s="13">
        <v>44801</v>
      </c>
      <c r="B755" s="14" t="s">
        <v>5084</v>
      </c>
      <c r="C755" s="14" t="s">
        <v>5315</v>
      </c>
      <c r="D755" s="14" t="s">
        <v>5316</v>
      </c>
      <c r="E755" s="15">
        <v>44742</v>
      </c>
      <c r="F755" s="14">
        <v>2980</v>
      </c>
      <c r="G755" s="16" t="s">
        <v>10565</v>
      </c>
      <c r="H755" s="3">
        <v>2980</v>
      </c>
      <c r="I755" s="19">
        <f>IFERROR(INDEX([3]流水汇总表!B:G,MATCH(G755,[3]流水汇总表!G:G,0),1),"")</f>
        <v>44800</v>
      </c>
      <c r="J755" s="5" t="str">
        <f>IF(G755="","",IF(SUMIFS(H:H,G:G,G755)=SUMIFS([3]流水汇总表!D:D,[3]流水汇总表!G:G,G755),"通过","不通过"))</f>
        <v>通过</v>
      </c>
      <c r="K755" s="20" t="str">
        <f ca="1" t="shared" si="22"/>
        <v>已还款</v>
      </c>
      <c r="L755" s="3">
        <f>VLOOKUP(C755,网约车!D:Q,14,0)</f>
        <v>2700</v>
      </c>
      <c r="M755" s="3">
        <f t="shared" si="23"/>
        <v>280</v>
      </c>
    </row>
    <row r="756" ht="14.25" spans="1:13">
      <c r="A756" s="13">
        <v>44801</v>
      </c>
      <c r="B756" s="14" t="s">
        <v>5084</v>
      </c>
      <c r="C756" s="14" t="s">
        <v>5512</v>
      </c>
      <c r="D756" s="14" t="s">
        <v>5513</v>
      </c>
      <c r="E756" s="15">
        <v>44742</v>
      </c>
      <c r="F756" s="14">
        <v>2980</v>
      </c>
      <c r="G756" s="16" t="s">
        <v>10565</v>
      </c>
      <c r="H756" s="3">
        <v>2980</v>
      </c>
      <c r="I756" s="19">
        <f>IFERROR(INDEX([3]流水汇总表!B:G,MATCH(G756,[3]流水汇总表!G:G,0),1),"")</f>
        <v>44800</v>
      </c>
      <c r="J756" s="5" t="str">
        <f>IF(G756="","",IF(SUMIFS(H:H,G:G,G756)=SUMIFS([3]流水汇总表!D:D,[3]流水汇总表!G:G,G756),"通过","不通过"))</f>
        <v>通过</v>
      </c>
      <c r="K756" s="20" t="str">
        <f ca="1" t="shared" si="22"/>
        <v>已还款</v>
      </c>
      <c r="L756" s="3">
        <f>VLOOKUP(C756,网约车!D:Q,14,0)</f>
        <v>2700</v>
      </c>
      <c r="M756" s="3">
        <f t="shared" si="23"/>
        <v>280</v>
      </c>
    </row>
    <row r="757" ht="14.25" spans="1:13">
      <c r="A757" s="13">
        <v>44801</v>
      </c>
      <c r="B757" s="14" t="s">
        <v>5084</v>
      </c>
      <c r="C757" s="14" t="s">
        <v>5663</v>
      </c>
      <c r="D757" s="14" t="s">
        <v>5664</v>
      </c>
      <c r="E757" s="15">
        <v>44742</v>
      </c>
      <c r="F757" s="14">
        <v>2980</v>
      </c>
      <c r="G757" s="16" t="s">
        <v>10565</v>
      </c>
      <c r="H757" s="3">
        <v>2980</v>
      </c>
      <c r="I757" s="19">
        <f>IFERROR(INDEX([3]流水汇总表!B:G,MATCH(G757,[3]流水汇总表!G:G,0),1),"")</f>
        <v>44800</v>
      </c>
      <c r="J757" s="5" t="str">
        <f>IF(G757="","",IF(SUMIFS(H:H,G:G,G757)=SUMIFS([3]流水汇总表!D:D,[3]流水汇总表!G:G,G757),"通过","不通过"))</f>
        <v>通过</v>
      </c>
      <c r="K757" s="20" t="str">
        <f ca="1" t="shared" si="22"/>
        <v>已还款</v>
      </c>
      <c r="L757" s="3">
        <f>VLOOKUP(C757,网约车!D:Q,14,0)</f>
        <v>2700</v>
      </c>
      <c r="M757" s="3">
        <f t="shared" si="23"/>
        <v>280</v>
      </c>
    </row>
    <row r="758" ht="14.25" spans="1:13">
      <c r="A758" s="13">
        <v>44801</v>
      </c>
      <c r="B758" s="14" t="s">
        <v>5084</v>
      </c>
      <c r="C758" s="14" t="s">
        <v>6059</v>
      </c>
      <c r="D758" s="14" t="s">
        <v>6060</v>
      </c>
      <c r="E758" s="15">
        <v>44763</v>
      </c>
      <c r="F758" s="14">
        <v>2980</v>
      </c>
      <c r="G758" s="16" t="s">
        <v>10565</v>
      </c>
      <c r="H758" s="3">
        <v>2980</v>
      </c>
      <c r="I758" s="19">
        <f>IFERROR(INDEX([3]流水汇总表!B:G,MATCH(G758,[3]流水汇总表!G:G,0),1),"")</f>
        <v>44800</v>
      </c>
      <c r="J758" s="5" t="str">
        <f>IF(G758="","",IF(SUMIFS(H:H,G:G,G758)=SUMIFS([3]流水汇总表!D:D,[3]流水汇总表!G:G,G758),"通过","不通过"))</f>
        <v>通过</v>
      </c>
      <c r="K758" s="20" t="str">
        <f ca="1" t="shared" si="22"/>
        <v>已还款</v>
      </c>
      <c r="L758" s="3">
        <f>VLOOKUP(C758,网约车!D:Q,14,0)</f>
        <v>2700</v>
      </c>
      <c r="M758" s="3">
        <f t="shared" si="23"/>
        <v>280</v>
      </c>
    </row>
    <row r="759" ht="14.25" spans="1:13">
      <c r="A759" s="13">
        <v>44801</v>
      </c>
      <c r="B759" s="14" t="s">
        <v>5084</v>
      </c>
      <c r="C759" s="14" t="s">
        <v>6517</v>
      </c>
      <c r="D759" s="14" t="s">
        <v>6518</v>
      </c>
      <c r="E759" s="15">
        <v>44763</v>
      </c>
      <c r="F759" s="14">
        <v>2980</v>
      </c>
      <c r="G759" s="16" t="s">
        <v>10565</v>
      </c>
      <c r="H759" s="3">
        <v>2980</v>
      </c>
      <c r="I759" s="19">
        <f>IFERROR(INDEX([3]流水汇总表!B:G,MATCH(G759,[3]流水汇总表!G:G,0),1),"")</f>
        <v>44800</v>
      </c>
      <c r="J759" s="5" t="str">
        <f>IF(G759="","",IF(SUMIFS(H:H,G:G,G759)=SUMIFS([3]流水汇总表!D:D,[3]流水汇总表!G:G,G759),"通过","不通过"))</f>
        <v>通过</v>
      </c>
      <c r="K759" s="20" t="str">
        <f ca="1" t="shared" si="22"/>
        <v>已还款</v>
      </c>
      <c r="L759" s="3">
        <f>VLOOKUP(C759,网约车!D:Q,14,0)</f>
        <v>2700</v>
      </c>
      <c r="M759" s="3">
        <f t="shared" si="23"/>
        <v>280</v>
      </c>
    </row>
    <row r="760" ht="14.25" spans="1:13">
      <c r="A760" s="13">
        <v>44801</v>
      </c>
      <c r="B760" s="14" t="s">
        <v>5084</v>
      </c>
      <c r="C760" s="14" t="s">
        <v>6521</v>
      </c>
      <c r="D760" s="14" t="s">
        <v>6522</v>
      </c>
      <c r="E760" s="15">
        <v>44763</v>
      </c>
      <c r="F760" s="14">
        <v>2980</v>
      </c>
      <c r="G760" s="16" t="s">
        <v>10565</v>
      </c>
      <c r="H760" s="3">
        <v>2980</v>
      </c>
      <c r="I760" s="19">
        <f>IFERROR(INDEX([3]流水汇总表!B:G,MATCH(G760,[3]流水汇总表!G:G,0),1),"")</f>
        <v>44800</v>
      </c>
      <c r="J760" s="5" t="str">
        <f>IF(G760="","",IF(SUMIFS(H:H,G:G,G760)=SUMIFS([3]流水汇总表!D:D,[3]流水汇总表!G:G,G760),"通过","不通过"))</f>
        <v>通过</v>
      </c>
      <c r="K760" s="20" t="str">
        <f ca="1" t="shared" si="22"/>
        <v>已还款</v>
      </c>
      <c r="L760" s="3">
        <f>VLOOKUP(C760,网约车!D:Q,14,0)</f>
        <v>2700</v>
      </c>
      <c r="M760" s="3">
        <f t="shared" si="23"/>
        <v>280</v>
      </c>
    </row>
    <row r="761" ht="14.25" spans="1:13">
      <c r="A761" s="13">
        <v>44801</v>
      </c>
      <c r="B761" s="14" t="s">
        <v>5084</v>
      </c>
      <c r="C761" s="14" t="s">
        <v>6523</v>
      </c>
      <c r="D761" s="14" t="s">
        <v>6524</v>
      </c>
      <c r="E761" s="15">
        <v>44763</v>
      </c>
      <c r="F761" s="14">
        <v>2980</v>
      </c>
      <c r="G761" s="16" t="s">
        <v>10565</v>
      </c>
      <c r="H761" s="3">
        <v>2980</v>
      </c>
      <c r="I761" s="19">
        <f>IFERROR(INDEX([3]流水汇总表!B:G,MATCH(G761,[3]流水汇总表!G:G,0),1),"")</f>
        <v>44800</v>
      </c>
      <c r="J761" s="5" t="str">
        <f>IF(G761="","",IF(SUMIFS(H:H,G:G,G761)=SUMIFS([3]流水汇总表!D:D,[3]流水汇总表!G:G,G761),"通过","不通过"))</f>
        <v>通过</v>
      </c>
      <c r="K761" s="20" t="str">
        <f ca="1" t="shared" si="22"/>
        <v>已还款</v>
      </c>
      <c r="L761" s="3">
        <f>VLOOKUP(C761,网约车!D:Q,14,0)</f>
        <v>2700</v>
      </c>
      <c r="M761" s="3">
        <f t="shared" si="23"/>
        <v>280</v>
      </c>
    </row>
    <row r="762" ht="14.25" spans="1:13">
      <c r="A762" s="13">
        <v>44801</v>
      </c>
      <c r="B762" s="14" t="s">
        <v>5084</v>
      </c>
      <c r="C762" s="14" t="s">
        <v>6525</v>
      </c>
      <c r="D762" s="14" t="s">
        <v>6526</v>
      </c>
      <c r="E762" s="15">
        <v>44763</v>
      </c>
      <c r="F762" s="14">
        <v>2980</v>
      </c>
      <c r="G762" s="16" t="s">
        <v>10565</v>
      </c>
      <c r="H762" s="3">
        <v>2980</v>
      </c>
      <c r="I762" s="19">
        <f>IFERROR(INDEX([3]流水汇总表!B:G,MATCH(G762,[3]流水汇总表!G:G,0),1),"")</f>
        <v>44800</v>
      </c>
      <c r="J762" s="5" t="str">
        <f>IF(G762="","",IF(SUMIFS(H:H,G:G,G762)=SUMIFS([3]流水汇总表!D:D,[3]流水汇总表!G:G,G762),"通过","不通过"))</f>
        <v>通过</v>
      </c>
      <c r="K762" s="20" t="str">
        <f ca="1" t="shared" si="22"/>
        <v>已还款</v>
      </c>
      <c r="L762" s="3">
        <f>VLOOKUP(C762,网约车!D:Q,14,0)</f>
        <v>2700</v>
      </c>
      <c r="M762" s="3">
        <f t="shared" si="23"/>
        <v>280</v>
      </c>
    </row>
    <row r="763" ht="14.25" spans="1:13">
      <c r="A763" s="13">
        <v>44801</v>
      </c>
      <c r="B763" s="14" t="s">
        <v>5084</v>
      </c>
      <c r="C763" s="14" t="s">
        <v>6527</v>
      </c>
      <c r="D763" s="14" t="s">
        <v>6528</v>
      </c>
      <c r="E763" s="15">
        <v>44763</v>
      </c>
      <c r="F763" s="14">
        <v>2980</v>
      </c>
      <c r="G763" s="16" t="s">
        <v>10565</v>
      </c>
      <c r="H763" s="3">
        <v>2980</v>
      </c>
      <c r="I763" s="19">
        <f>IFERROR(INDEX([3]流水汇总表!B:G,MATCH(G763,[3]流水汇总表!G:G,0),1),"")</f>
        <v>44800</v>
      </c>
      <c r="J763" s="5" t="str">
        <f>IF(G763="","",IF(SUMIFS(H:H,G:G,G763)=SUMIFS([3]流水汇总表!D:D,[3]流水汇总表!G:G,G763),"通过","不通过"))</f>
        <v>通过</v>
      </c>
      <c r="K763" s="20" t="str">
        <f ca="1" t="shared" si="22"/>
        <v>已还款</v>
      </c>
      <c r="L763" s="3">
        <f>VLOOKUP(C763,网约车!D:Q,14,0)</f>
        <v>2700</v>
      </c>
      <c r="M763" s="3">
        <f t="shared" si="23"/>
        <v>280</v>
      </c>
    </row>
    <row r="764" ht="14.25" spans="1:13">
      <c r="A764" s="13">
        <v>44801</v>
      </c>
      <c r="B764" s="14" t="s">
        <v>5084</v>
      </c>
      <c r="C764" s="14" t="s">
        <v>6529</v>
      </c>
      <c r="D764" s="14" t="s">
        <v>6530</v>
      </c>
      <c r="E764" s="15">
        <v>44763</v>
      </c>
      <c r="F764" s="14">
        <v>2980</v>
      </c>
      <c r="G764" s="16" t="s">
        <v>10565</v>
      </c>
      <c r="H764" s="3">
        <v>2980</v>
      </c>
      <c r="I764" s="19">
        <f>IFERROR(INDEX([3]流水汇总表!B:G,MATCH(G764,[3]流水汇总表!G:G,0),1),"")</f>
        <v>44800</v>
      </c>
      <c r="J764" s="5" t="str">
        <f>IF(G764="","",IF(SUMIFS(H:H,G:G,G764)=SUMIFS([3]流水汇总表!D:D,[3]流水汇总表!G:G,G764),"通过","不通过"))</f>
        <v>通过</v>
      </c>
      <c r="K764" s="20" t="str">
        <f ca="1" t="shared" si="22"/>
        <v>已还款</v>
      </c>
      <c r="L764" s="3">
        <f>VLOOKUP(C764,网约车!D:Q,14,0)</f>
        <v>2700</v>
      </c>
      <c r="M764" s="3">
        <f t="shared" si="23"/>
        <v>280</v>
      </c>
    </row>
    <row r="765" ht="14.25" spans="1:13">
      <c r="A765" s="13">
        <v>44801</v>
      </c>
      <c r="B765" s="14" t="s">
        <v>5084</v>
      </c>
      <c r="C765" s="14" t="s">
        <v>6744</v>
      </c>
      <c r="D765" s="14" t="s">
        <v>6745</v>
      </c>
      <c r="E765" s="15">
        <v>44763</v>
      </c>
      <c r="F765" s="14">
        <v>2980</v>
      </c>
      <c r="G765" s="16" t="s">
        <v>10565</v>
      </c>
      <c r="H765" s="3">
        <v>2980</v>
      </c>
      <c r="I765" s="19">
        <f>IFERROR(INDEX([3]流水汇总表!B:G,MATCH(G765,[3]流水汇总表!G:G,0),1),"")</f>
        <v>44800</v>
      </c>
      <c r="J765" s="5" t="str">
        <f>IF(G765="","",IF(SUMIFS(H:H,G:G,G765)=SUMIFS([3]流水汇总表!D:D,[3]流水汇总表!G:G,G765),"通过","不通过"))</f>
        <v>通过</v>
      </c>
      <c r="K765" s="20" t="str">
        <f ca="1" t="shared" si="22"/>
        <v>已还款</v>
      </c>
      <c r="L765" s="3">
        <f>VLOOKUP(C765,网约车!D:Q,14,0)</f>
        <v>2700</v>
      </c>
      <c r="M765" s="3">
        <f t="shared" si="23"/>
        <v>280</v>
      </c>
    </row>
    <row r="766" ht="14.25" spans="1:13">
      <c r="A766" s="13">
        <v>44801</v>
      </c>
      <c r="B766" s="14" t="s">
        <v>5084</v>
      </c>
      <c r="C766" s="14" t="s">
        <v>6747</v>
      </c>
      <c r="D766" s="14" t="s">
        <v>6748</v>
      </c>
      <c r="E766" s="15">
        <v>44763</v>
      </c>
      <c r="F766" s="14">
        <v>2980</v>
      </c>
      <c r="G766" s="16" t="s">
        <v>10565</v>
      </c>
      <c r="H766" s="3">
        <v>2980</v>
      </c>
      <c r="I766" s="19">
        <f>IFERROR(INDEX([3]流水汇总表!B:G,MATCH(G766,[3]流水汇总表!G:G,0),1),"")</f>
        <v>44800</v>
      </c>
      <c r="J766" s="5" t="str">
        <f>IF(G766="","",IF(SUMIFS(H:H,G:G,G766)=SUMIFS([3]流水汇总表!D:D,[3]流水汇总表!G:G,G766),"通过","不通过"))</f>
        <v>通过</v>
      </c>
      <c r="K766" s="20" t="str">
        <f ca="1" t="shared" si="22"/>
        <v>已还款</v>
      </c>
      <c r="L766" s="3">
        <f>VLOOKUP(C766,网约车!D:Q,14,0)</f>
        <v>2700</v>
      </c>
      <c r="M766" s="3">
        <f t="shared" si="23"/>
        <v>280</v>
      </c>
    </row>
    <row r="767" ht="14.25" spans="1:13">
      <c r="A767" s="13">
        <v>44801</v>
      </c>
      <c r="B767" s="14" t="s">
        <v>5084</v>
      </c>
      <c r="C767" s="14" t="s">
        <v>6749</v>
      </c>
      <c r="D767" s="14" t="s">
        <v>6750</v>
      </c>
      <c r="E767" s="15">
        <v>44763</v>
      </c>
      <c r="F767" s="14">
        <v>2980</v>
      </c>
      <c r="G767" s="16" t="s">
        <v>10565</v>
      </c>
      <c r="H767" s="3">
        <v>2980</v>
      </c>
      <c r="I767" s="19">
        <f>IFERROR(INDEX([3]流水汇总表!B:G,MATCH(G767,[3]流水汇总表!G:G,0),1),"")</f>
        <v>44800</v>
      </c>
      <c r="J767" s="5" t="str">
        <f>IF(G767="","",IF(SUMIFS(H:H,G:G,G767)=SUMIFS([3]流水汇总表!D:D,[3]流水汇总表!G:G,G767),"通过","不通过"))</f>
        <v>通过</v>
      </c>
      <c r="K767" s="20" t="str">
        <f ca="1" t="shared" si="22"/>
        <v>已还款</v>
      </c>
      <c r="L767" s="3">
        <f>VLOOKUP(C767,网约车!D:Q,14,0)</f>
        <v>2700</v>
      </c>
      <c r="M767" s="3">
        <f t="shared" si="23"/>
        <v>280</v>
      </c>
    </row>
    <row r="768" ht="14.25" spans="1:13">
      <c r="A768" s="13">
        <v>44801</v>
      </c>
      <c r="B768" s="14" t="s">
        <v>5084</v>
      </c>
      <c r="C768" s="14" t="s">
        <v>6751</v>
      </c>
      <c r="D768" s="14" t="s">
        <v>6752</v>
      </c>
      <c r="E768" s="15">
        <v>44763</v>
      </c>
      <c r="F768" s="14">
        <v>2980</v>
      </c>
      <c r="G768" s="16" t="s">
        <v>10565</v>
      </c>
      <c r="H768" s="3">
        <v>2980</v>
      </c>
      <c r="I768" s="19">
        <f>IFERROR(INDEX([3]流水汇总表!B:G,MATCH(G768,[3]流水汇总表!G:G,0),1),"")</f>
        <v>44800</v>
      </c>
      <c r="J768" s="5" t="str">
        <f>IF(G768="","",IF(SUMIFS(H:H,G:G,G768)=SUMIFS([3]流水汇总表!D:D,[3]流水汇总表!G:G,G768),"通过","不通过"))</f>
        <v>通过</v>
      </c>
      <c r="K768" s="20" t="str">
        <f ca="1" t="shared" si="22"/>
        <v>已还款</v>
      </c>
      <c r="L768" s="3">
        <f>VLOOKUP(C768,网约车!D:Q,14,0)</f>
        <v>2700</v>
      </c>
      <c r="M768" s="3">
        <f t="shared" si="23"/>
        <v>280</v>
      </c>
    </row>
    <row r="769" ht="14.25" spans="1:13">
      <c r="A769" s="13">
        <v>44801</v>
      </c>
      <c r="B769" s="14" t="s">
        <v>5084</v>
      </c>
      <c r="C769" s="14" t="s">
        <v>6753</v>
      </c>
      <c r="D769" s="14" t="s">
        <v>6754</v>
      </c>
      <c r="E769" s="15">
        <v>44763</v>
      </c>
      <c r="F769" s="14">
        <v>2980</v>
      </c>
      <c r="G769" s="16" t="s">
        <v>10565</v>
      </c>
      <c r="H769" s="3">
        <v>2980</v>
      </c>
      <c r="I769" s="19">
        <f>IFERROR(INDEX([3]流水汇总表!B:G,MATCH(G769,[3]流水汇总表!G:G,0),1),"")</f>
        <v>44800</v>
      </c>
      <c r="J769" s="5" t="str">
        <f>IF(G769="","",IF(SUMIFS(H:H,G:G,G769)=SUMIFS([3]流水汇总表!D:D,[3]流水汇总表!G:G,G769),"通过","不通过"))</f>
        <v>通过</v>
      </c>
      <c r="K769" s="20" t="str">
        <f ca="1" t="shared" si="22"/>
        <v>已还款</v>
      </c>
      <c r="L769" s="3">
        <f>VLOOKUP(C769,网约车!D:Q,14,0)</f>
        <v>2700</v>
      </c>
      <c r="M769" s="3">
        <f t="shared" si="23"/>
        <v>280</v>
      </c>
    </row>
    <row r="770" ht="14.25" spans="1:13">
      <c r="A770" s="13">
        <v>44801</v>
      </c>
      <c r="B770" s="14" t="s">
        <v>5084</v>
      </c>
      <c r="C770" s="14" t="s">
        <v>6755</v>
      </c>
      <c r="D770" s="14" t="s">
        <v>6756</v>
      </c>
      <c r="E770" s="15">
        <v>44763</v>
      </c>
      <c r="F770" s="14">
        <v>2980</v>
      </c>
      <c r="G770" s="16" t="s">
        <v>10565</v>
      </c>
      <c r="H770" s="3">
        <v>2980</v>
      </c>
      <c r="I770" s="19">
        <f>IFERROR(INDEX([3]流水汇总表!B:G,MATCH(G770,[3]流水汇总表!G:G,0),1),"")</f>
        <v>44800</v>
      </c>
      <c r="J770" s="5" t="str">
        <f>IF(G770="","",IF(SUMIFS(H:H,G:G,G770)=SUMIFS([3]流水汇总表!D:D,[3]流水汇总表!G:G,G770),"通过","不通过"))</f>
        <v>通过</v>
      </c>
      <c r="K770" s="20" t="str">
        <f ca="1" t="shared" ref="K770:K833" si="24">IF(AND(I770&lt;=A770),"已还款",IF(AND(TODAY()&gt;=A770,I770=""),"已逾期",IF(AND(TODAY()&gt;A770,I770&gt;A770),"逾期已还款",IF(AND(TODAY()&lt;A770),"即将到期",""))))</f>
        <v>已还款</v>
      </c>
      <c r="L770" s="3">
        <f>VLOOKUP(C770,网约车!D:Q,14,0)</f>
        <v>2700</v>
      </c>
      <c r="M770" s="3">
        <f t="shared" si="23"/>
        <v>280</v>
      </c>
    </row>
    <row r="771" ht="14.25" spans="1:13">
      <c r="A771" s="13">
        <v>44801</v>
      </c>
      <c r="B771" s="14" t="s">
        <v>5084</v>
      </c>
      <c r="C771" s="14" t="s">
        <v>6757</v>
      </c>
      <c r="D771" s="14" t="s">
        <v>6758</v>
      </c>
      <c r="E771" s="15">
        <v>44763</v>
      </c>
      <c r="F771" s="14">
        <v>2980</v>
      </c>
      <c r="G771" s="16" t="s">
        <v>10565</v>
      </c>
      <c r="H771" s="3">
        <v>2980</v>
      </c>
      <c r="I771" s="19">
        <f>IFERROR(INDEX([3]流水汇总表!B:G,MATCH(G771,[3]流水汇总表!G:G,0),1),"")</f>
        <v>44800</v>
      </c>
      <c r="J771" s="5" t="str">
        <f>IF(G771="","",IF(SUMIFS(H:H,G:G,G771)=SUMIFS([3]流水汇总表!D:D,[3]流水汇总表!G:G,G771),"通过","不通过"))</f>
        <v>通过</v>
      </c>
      <c r="K771" s="20" t="str">
        <f ca="1" t="shared" si="24"/>
        <v>已还款</v>
      </c>
      <c r="L771" s="3">
        <f>VLOOKUP(C771,网约车!D:Q,14,0)</f>
        <v>2700</v>
      </c>
      <c r="M771" s="3">
        <f t="shared" ref="M771:M834" si="25">H771-L771</f>
        <v>280</v>
      </c>
    </row>
    <row r="772" ht="14.25" spans="1:13">
      <c r="A772" s="13">
        <v>44801</v>
      </c>
      <c r="B772" s="14" t="s">
        <v>5084</v>
      </c>
      <c r="C772" s="14" t="s">
        <v>6759</v>
      </c>
      <c r="D772" s="14" t="s">
        <v>6760</v>
      </c>
      <c r="E772" s="15">
        <v>44763</v>
      </c>
      <c r="F772" s="14">
        <v>2980</v>
      </c>
      <c r="G772" s="16" t="s">
        <v>10565</v>
      </c>
      <c r="H772" s="3">
        <v>2980</v>
      </c>
      <c r="I772" s="19">
        <f>IFERROR(INDEX([3]流水汇总表!B:G,MATCH(G772,[3]流水汇总表!G:G,0),1),"")</f>
        <v>44800</v>
      </c>
      <c r="J772" s="5" t="str">
        <f>IF(G772="","",IF(SUMIFS(H:H,G:G,G772)=SUMIFS([3]流水汇总表!D:D,[3]流水汇总表!G:G,G772),"通过","不通过"))</f>
        <v>通过</v>
      </c>
      <c r="K772" s="20" t="str">
        <f ca="1" t="shared" si="24"/>
        <v>已还款</v>
      </c>
      <c r="L772" s="3">
        <f>VLOOKUP(C772,网约车!D:Q,14,0)</f>
        <v>2700</v>
      </c>
      <c r="M772" s="3">
        <f t="shared" si="25"/>
        <v>280</v>
      </c>
    </row>
    <row r="773" ht="14.25" spans="1:13">
      <c r="A773" s="13">
        <v>44801</v>
      </c>
      <c r="B773" s="14" t="s">
        <v>5084</v>
      </c>
      <c r="C773" s="14" t="s">
        <v>6761</v>
      </c>
      <c r="D773" s="14" t="s">
        <v>6762</v>
      </c>
      <c r="E773" s="15">
        <v>44763</v>
      </c>
      <c r="F773" s="14">
        <v>2980</v>
      </c>
      <c r="G773" s="16" t="s">
        <v>10565</v>
      </c>
      <c r="H773" s="3">
        <v>2980</v>
      </c>
      <c r="I773" s="19">
        <f>IFERROR(INDEX([3]流水汇总表!B:G,MATCH(G773,[3]流水汇总表!G:G,0),1),"")</f>
        <v>44800</v>
      </c>
      <c r="J773" s="5" t="str">
        <f>IF(G773="","",IF(SUMIFS(H:H,G:G,G773)=SUMIFS([3]流水汇总表!D:D,[3]流水汇总表!G:G,G773),"通过","不通过"))</f>
        <v>通过</v>
      </c>
      <c r="K773" s="20" t="str">
        <f ca="1" t="shared" si="24"/>
        <v>已还款</v>
      </c>
      <c r="L773" s="3">
        <f>VLOOKUP(C773,网约车!D:Q,14,0)</f>
        <v>2700</v>
      </c>
      <c r="M773" s="3">
        <f t="shared" si="25"/>
        <v>280</v>
      </c>
    </row>
    <row r="774" ht="14.25" spans="1:13">
      <c r="A774" s="13">
        <v>44801</v>
      </c>
      <c r="B774" s="14" t="s">
        <v>5084</v>
      </c>
      <c r="C774" s="14" t="s">
        <v>6770</v>
      </c>
      <c r="D774" s="14" t="s">
        <v>6771</v>
      </c>
      <c r="E774" s="15">
        <v>44763</v>
      </c>
      <c r="F774" s="14">
        <v>2980</v>
      </c>
      <c r="G774" s="16" t="s">
        <v>10565</v>
      </c>
      <c r="H774" s="3">
        <v>2980</v>
      </c>
      <c r="I774" s="19">
        <f>IFERROR(INDEX([3]流水汇总表!B:G,MATCH(G774,[3]流水汇总表!G:G,0),1),"")</f>
        <v>44800</v>
      </c>
      <c r="J774" s="5" t="str">
        <f>IF(G774="","",IF(SUMIFS(H:H,G:G,G774)=SUMIFS([3]流水汇总表!D:D,[3]流水汇总表!G:G,G774),"通过","不通过"))</f>
        <v>通过</v>
      </c>
      <c r="K774" s="20" t="str">
        <f ca="1" t="shared" si="24"/>
        <v>已还款</v>
      </c>
      <c r="L774" s="3">
        <f>VLOOKUP(C774,网约车!D:Q,14,0)</f>
        <v>2700</v>
      </c>
      <c r="M774" s="3">
        <f t="shared" si="25"/>
        <v>280</v>
      </c>
    </row>
    <row r="775" ht="14.25" spans="1:13">
      <c r="A775" s="13">
        <v>44801</v>
      </c>
      <c r="B775" s="14" t="s">
        <v>5084</v>
      </c>
      <c r="C775" s="14" t="s">
        <v>7800</v>
      </c>
      <c r="D775" s="14" t="s">
        <v>7801</v>
      </c>
      <c r="E775" s="15">
        <v>44768</v>
      </c>
      <c r="F775" s="14">
        <v>2980</v>
      </c>
      <c r="G775" s="16" t="s">
        <v>10565</v>
      </c>
      <c r="H775" s="3">
        <v>2980</v>
      </c>
      <c r="I775" s="19">
        <f>IFERROR(INDEX([3]流水汇总表!B:G,MATCH(G775,[3]流水汇总表!G:G,0),1),"")</f>
        <v>44800</v>
      </c>
      <c r="J775" s="5" t="str">
        <f>IF(G775="","",IF(SUMIFS(H:H,G:G,G775)=SUMIFS([3]流水汇总表!D:D,[3]流水汇总表!G:G,G775),"通过","不通过"))</f>
        <v>通过</v>
      </c>
      <c r="K775" s="20" t="str">
        <f ca="1" t="shared" si="24"/>
        <v>已还款</v>
      </c>
      <c r="L775" s="3">
        <f>VLOOKUP(C775,网约车!D:Q,14,0)</f>
        <v>2700</v>
      </c>
      <c r="M775" s="3">
        <f t="shared" si="25"/>
        <v>280</v>
      </c>
    </row>
    <row r="776" ht="14.25" spans="1:13">
      <c r="A776" s="13">
        <v>44801</v>
      </c>
      <c r="B776" s="14" t="s">
        <v>5084</v>
      </c>
      <c r="C776" s="14" t="s">
        <v>7804</v>
      </c>
      <c r="D776" s="14" t="s">
        <v>7805</v>
      </c>
      <c r="E776" s="15">
        <v>44768</v>
      </c>
      <c r="F776" s="14">
        <v>2980</v>
      </c>
      <c r="G776" s="16" t="s">
        <v>10565</v>
      </c>
      <c r="H776" s="3">
        <v>2980</v>
      </c>
      <c r="I776" s="19">
        <f>IFERROR(INDEX([3]流水汇总表!B:G,MATCH(G776,[3]流水汇总表!G:G,0),1),"")</f>
        <v>44800</v>
      </c>
      <c r="J776" s="5" t="str">
        <f>IF(G776="","",IF(SUMIFS(H:H,G:G,G776)=SUMIFS([3]流水汇总表!D:D,[3]流水汇总表!G:G,G776),"通过","不通过"))</f>
        <v>通过</v>
      </c>
      <c r="K776" s="20" t="str">
        <f ca="1" t="shared" si="24"/>
        <v>已还款</v>
      </c>
      <c r="L776" s="3">
        <f>VLOOKUP(C776,网约车!D:Q,14,0)</f>
        <v>2700</v>
      </c>
      <c r="M776" s="3">
        <f t="shared" si="25"/>
        <v>280</v>
      </c>
    </row>
    <row r="777" ht="14.25" spans="1:13">
      <c r="A777" s="13">
        <v>44801</v>
      </c>
      <c r="B777" s="14" t="s">
        <v>5084</v>
      </c>
      <c r="C777" s="14" t="s">
        <v>7806</v>
      </c>
      <c r="D777" s="14" t="s">
        <v>7807</v>
      </c>
      <c r="E777" s="15">
        <v>44768</v>
      </c>
      <c r="F777" s="14">
        <v>2980</v>
      </c>
      <c r="G777" s="16" t="s">
        <v>10565</v>
      </c>
      <c r="H777" s="3">
        <v>2980</v>
      </c>
      <c r="I777" s="19">
        <f>IFERROR(INDEX([3]流水汇总表!B:G,MATCH(G777,[3]流水汇总表!G:G,0),1),"")</f>
        <v>44800</v>
      </c>
      <c r="J777" s="5" t="str">
        <f>IF(G777="","",IF(SUMIFS(H:H,G:G,G777)=SUMIFS([3]流水汇总表!D:D,[3]流水汇总表!G:G,G777),"通过","不通过"))</f>
        <v>通过</v>
      </c>
      <c r="K777" s="20" t="str">
        <f ca="1" t="shared" si="24"/>
        <v>已还款</v>
      </c>
      <c r="L777" s="3">
        <f>VLOOKUP(C777,网约车!D:Q,14,0)</f>
        <v>2700</v>
      </c>
      <c r="M777" s="3">
        <f t="shared" si="25"/>
        <v>280</v>
      </c>
    </row>
    <row r="778" ht="14.25" spans="1:13">
      <c r="A778" s="13">
        <v>44801</v>
      </c>
      <c r="B778" s="14" t="s">
        <v>5084</v>
      </c>
      <c r="C778" s="14" t="s">
        <v>7809</v>
      </c>
      <c r="D778" s="14" t="s">
        <v>7810</v>
      </c>
      <c r="E778" s="15">
        <v>44768</v>
      </c>
      <c r="F778" s="14">
        <v>2980</v>
      </c>
      <c r="G778" s="16" t="s">
        <v>10565</v>
      </c>
      <c r="H778" s="3">
        <v>2980</v>
      </c>
      <c r="I778" s="19">
        <f>IFERROR(INDEX([3]流水汇总表!B:G,MATCH(G778,[3]流水汇总表!G:G,0),1),"")</f>
        <v>44800</v>
      </c>
      <c r="J778" s="5" t="str">
        <f>IF(G778="","",IF(SUMIFS(H:H,G:G,G778)=SUMIFS([3]流水汇总表!D:D,[3]流水汇总表!G:G,G778),"通过","不通过"))</f>
        <v>通过</v>
      </c>
      <c r="K778" s="20" t="str">
        <f ca="1" t="shared" si="24"/>
        <v>已还款</v>
      </c>
      <c r="L778" s="3">
        <f>VLOOKUP(C778,网约车!D:Q,14,0)</f>
        <v>2700</v>
      </c>
      <c r="M778" s="3">
        <f t="shared" si="25"/>
        <v>280</v>
      </c>
    </row>
    <row r="779" ht="14.25" spans="1:13">
      <c r="A779" s="13">
        <v>44801</v>
      </c>
      <c r="B779" s="14" t="s">
        <v>5084</v>
      </c>
      <c r="C779" s="14" t="s">
        <v>7813</v>
      </c>
      <c r="D779" s="14" t="s">
        <v>7814</v>
      </c>
      <c r="E779" s="15">
        <v>44768</v>
      </c>
      <c r="F779" s="14">
        <v>2980</v>
      </c>
      <c r="G779" s="16" t="s">
        <v>10565</v>
      </c>
      <c r="H779" s="3">
        <v>2980</v>
      </c>
      <c r="I779" s="19">
        <f>IFERROR(INDEX([3]流水汇总表!B:G,MATCH(G779,[3]流水汇总表!G:G,0),1),"")</f>
        <v>44800</v>
      </c>
      <c r="J779" s="5" t="str">
        <f>IF(G779="","",IF(SUMIFS(H:H,G:G,G779)=SUMIFS([3]流水汇总表!D:D,[3]流水汇总表!G:G,G779),"通过","不通过"))</f>
        <v>通过</v>
      </c>
      <c r="K779" s="20" t="str">
        <f ca="1" t="shared" si="24"/>
        <v>已还款</v>
      </c>
      <c r="L779" s="3">
        <f>VLOOKUP(C779,网约车!D:Q,14,0)</f>
        <v>2700</v>
      </c>
      <c r="M779" s="3">
        <f t="shared" si="25"/>
        <v>280</v>
      </c>
    </row>
    <row r="780" ht="14.25" spans="1:13">
      <c r="A780" s="13">
        <v>44801</v>
      </c>
      <c r="B780" s="14" t="s">
        <v>5084</v>
      </c>
      <c r="C780" s="14" t="s">
        <v>7815</v>
      </c>
      <c r="D780" s="14" t="s">
        <v>7816</v>
      </c>
      <c r="E780" s="15">
        <v>44768</v>
      </c>
      <c r="F780" s="14">
        <v>2980</v>
      </c>
      <c r="G780" s="16" t="s">
        <v>10565</v>
      </c>
      <c r="H780" s="3">
        <v>2980</v>
      </c>
      <c r="I780" s="19">
        <f>IFERROR(INDEX([3]流水汇总表!B:G,MATCH(G780,[3]流水汇总表!G:G,0),1),"")</f>
        <v>44800</v>
      </c>
      <c r="J780" s="5" t="str">
        <f>IF(G780="","",IF(SUMIFS(H:H,G:G,G780)=SUMIFS([3]流水汇总表!D:D,[3]流水汇总表!G:G,G780),"通过","不通过"))</f>
        <v>通过</v>
      </c>
      <c r="K780" s="20" t="str">
        <f ca="1" t="shared" si="24"/>
        <v>已还款</v>
      </c>
      <c r="L780" s="3">
        <f>VLOOKUP(C780,网约车!D:Q,14,0)</f>
        <v>2700</v>
      </c>
      <c r="M780" s="3">
        <f t="shared" si="25"/>
        <v>280</v>
      </c>
    </row>
    <row r="781" ht="14.25" spans="1:13">
      <c r="A781" s="13">
        <v>44801</v>
      </c>
      <c r="B781" s="14" t="s">
        <v>5084</v>
      </c>
      <c r="C781" s="14" t="s">
        <v>7818</v>
      </c>
      <c r="D781" s="14" t="s">
        <v>7819</v>
      </c>
      <c r="E781" s="15">
        <v>44768</v>
      </c>
      <c r="F781" s="14">
        <v>2980</v>
      </c>
      <c r="G781" s="16" t="s">
        <v>10565</v>
      </c>
      <c r="H781" s="3">
        <v>2980</v>
      </c>
      <c r="I781" s="19">
        <f>IFERROR(INDEX([3]流水汇总表!B:G,MATCH(G781,[3]流水汇总表!G:G,0),1),"")</f>
        <v>44800</v>
      </c>
      <c r="J781" s="5" t="str">
        <f>IF(G781="","",IF(SUMIFS(H:H,G:G,G781)=SUMIFS([3]流水汇总表!D:D,[3]流水汇总表!G:G,G781),"通过","不通过"))</f>
        <v>通过</v>
      </c>
      <c r="K781" s="20" t="str">
        <f ca="1" t="shared" si="24"/>
        <v>已还款</v>
      </c>
      <c r="L781" s="3">
        <f>VLOOKUP(C781,网约车!D:Q,14,0)</f>
        <v>2700</v>
      </c>
      <c r="M781" s="3">
        <f t="shared" si="25"/>
        <v>280</v>
      </c>
    </row>
    <row r="782" ht="14.25" spans="1:13">
      <c r="A782" s="13">
        <v>44801</v>
      </c>
      <c r="B782" s="14" t="s">
        <v>5084</v>
      </c>
      <c r="C782" s="14" t="s">
        <v>7822</v>
      </c>
      <c r="D782" s="14" t="s">
        <v>7823</v>
      </c>
      <c r="E782" s="15">
        <v>44768</v>
      </c>
      <c r="F782" s="14">
        <v>2980</v>
      </c>
      <c r="G782" s="16" t="s">
        <v>10565</v>
      </c>
      <c r="H782" s="3">
        <v>2980</v>
      </c>
      <c r="I782" s="19">
        <f>IFERROR(INDEX([3]流水汇总表!B:G,MATCH(G782,[3]流水汇总表!G:G,0),1),"")</f>
        <v>44800</v>
      </c>
      <c r="J782" s="5" t="str">
        <f>IF(G782="","",IF(SUMIFS(H:H,G:G,G782)=SUMIFS([3]流水汇总表!D:D,[3]流水汇总表!G:G,G782),"通过","不通过"))</f>
        <v>通过</v>
      </c>
      <c r="K782" s="20" t="str">
        <f ca="1" t="shared" si="24"/>
        <v>已还款</v>
      </c>
      <c r="L782" s="3">
        <f>VLOOKUP(C782,网约车!D:Q,14,0)</f>
        <v>2700</v>
      </c>
      <c r="M782" s="3">
        <f t="shared" si="25"/>
        <v>280</v>
      </c>
    </row>
    <row r="783" ht="14.25" spans="1:13">
      <c r="A783" s="13">
        <v>44801</v>
      </c>
      <c r="B783" s="14" t="s">
        <v>6813</v>
      </c>
      <c r="C783" s="14" t="s">
        <v>7927</v>
      </c>
      <c r="D783" s="14" t="s">
        <v>7928</v>
      </c>
      <c r="E783" s="15">
        <v>44765</v>
      </c>
      <c r="F783" s="14">
        <v>2980</v>
      </c>
      <c r="G783" s="127" t="s">
        <v>10566</v>
      </c>
      <c r="H783" s="3">
        <v>2980</v>
      </c>
      <c r="I783" s="19">
        <f>IFERROR(INDEX([3]流水汇总表!B:G,MATCH(G783,[3]流水汇总表!G:G,0),1),"")</f>
        <v>44801</v>
      </c>
      <c r="J783" s="5" t="str">
        <f>IF(G783="","",IF(SUMIFS(H:H,G:G,G783)=SUMIFS([3]流水汇总表!D:D,[3]流水汇总表!G:G,G783),"通过","不通过"))</f>
        <v>通过</v>
      </c>
      <c r="K783" s="20" t="str">
        <f ca="1" t="shared" si="24"/>
        <v>已还款</v>
      </c>
      <c r="L783" s="3">
        <f>VLOOKUP(C783,网约车!D:Q,14,0)</f>
        <v>2700</v>
      </c>
      <c r="M783" s="3">
        <f t="shared" si="25"/>
        <v>280</v>
      </c>
    </row>
    <row r="784" ht="14.25" spans="1:13">
      <c r="A784" s="13">
        <v>44801</v>
      </c>
      <c r="B784" s="14" t="s">
        <v>6813</v>
      </c>
      <c r="C784" s="14" t="s">
        <v>7929</v>
      </c>
      <c r="D784" s="14" t="s">
        <v>7930</v>
      </c>
      <c r="E784" s="15">
        <v>44765</v>
      </c>
      <c r="F784" s="14">
        <v>2980</v>
      </c>
      <c r="G784" s="127" t="s">
        <v>10566</v>
      </c>
      <c r="H784" s="3">
        <v>2980</v>
      </c>
      <c r="I784" s="19">
        <f>IFERROR(INDEX([3]流水汇总表!B:G,MATCH(G784,[3]流水汇总表!G:G,0),1),"")</f>
        <v>44801</v>
      </c>
      <c r="J784" s="5" t="str">
        <f>IF(G784="","",IF(SUMIFS(H:H,G:G,G784)=SUMIFS([3]流水汇总表!D:D,[3]流水汇总表!G:G,G784),"通过","不通过"))</f>
        <v>通过</v>
      </c>
      <c r="K784" s="20" t="str">
        <f ca="1" t="shared" si="24"/>
        <v>已还款</v>
      </c>
      <c r="L784" s="3">
        <f>VLOOKUP(C784,网约车!D:Q,14,0)</f>
        <v>2700</v>
      </c>
      <c r="M784" s="3">
        <f t="shared" si="25"/>
        <v>280</v>
      </c>
    </row>
    <row r="785" ht="13.5" spans="1:13">
      <c r="A785" s="13">
        <v>44801</v>
      </c>
      <c r="B785" s="14" t="s">
        <v>5187</v>
      </c>
      <c r="C785" s="14" t="s">
        <v>5185</v>
      </c>
      <c r="D785" s="14" t="s">
        <v>5186</v>
      </c>
      <c r="E785" s="15">
        <v>44740</v>
      </c>
      <c r="F785" s="14">
        <v>2980</v>
      </c>
      <c r="G785" s="22" t="s">
        <v>10567</v>
      </c>
      <c r="H785" s="3">
        <v>2980</v>
      </c>
      <c r="I785" s="19">
        <f>IFERROR(INDEX([3]流水汇总表!B:G,MATCH(G785,[3]流水汇总表!G:G,0),1),"")</f>
        <v>44801</v>
      </c>
      <c r="J785" s="5" t="str">
        <f>IF(G785="","",IF(SUMIFS(H:H,G:G,G785)=SUMIFS([3]流水汇总表!D:D,[3]流水汇总表!G:G,G785),"通过","不通过"))</f>
        <v>通过</v>
      </c>
      <c r="K785" s="20" t="str">
        <f ca="1" t="shared" si="24"/>
        <v>已还款</v>
      </c>
      <c r="L785" s="3">
        <f>VLOOKUP(C785,网约车!D:Q,14,0)</f>
        <v>2660</v>
      </c>
      <c r="M785" s="3">
        <f t="shared" si="25"/>
        <v>320</v>
      </c>
    </row>
    <row r="786" ht="13.5" spans="1:13">
      <c r="A786" s="13">
        <v>44801</v>
      </c>
      <c r="B786" s="14" t="s">
        <v>5187</v>
      </c>
      <c r="C786" s="14" t="s">
        <v>5299</v>
      </c>
      <c r="D786" s="14" t="s">
        <v>5300</v>
      </c>
      <c r="E786" s="15">
        <v>44742</v>
      </c>
      <c r="F786" s="14">
        <v>2980</v>
      </c>
      <c r="G786" s="22" t="s">
        <v>10567</v>
      </c>
      <c r="H786" s="3">
        <v>2980</v>
      </c>
      <c r="I786" s="19">
        <f>IFERROR(INDEX([3]流水汇总表!B:G,MATCH(G786,[3]流水汇总表!G:G,0),1),"")</f>
        <v>44801</v>
      </c>
      <c r="J786" s="5" t="str">
        <f>IF(G786="","",IF(SUMIFS(H:H,G:G,G786)=SUMIFS([3]流水汇总表!D:D,[3]流水汇总表!G:G,G786),"通过","不通过"))</f>
        <v>通过</v>
      </c>
      <c r="K786" s="20" t="str">
        <f ca="1" t="shared" si="24"/>
        <v>已还款</v>
      </c>
      <c r="L786" s="3">
        <f>VLOOKUP(C786,网约车!D:Q,14,0)</f>
        <v>2700</v>
      </c>
      <c r="M786" s="3">
        <f t="shared" si="25"/>
        <v>280</v>
      </c>
    </row>
    <row r="787" ht="13.5" spans="1:13">
      <c r="A787" s="13">
        <v>44801</v>
      </c>
      <c r="B787" s="14" t="s">
        <v>5187</v>
      </c>
      <c r="C787" s="14" t="s">
        <v>5291</v>
      </c>
      <c r="D787" s="14" t="s">
        <v>5292</v>
      </c>
      <c r="E787" s="15">
        <v>44742</v>
      </c>
      <c r="F787" s="14">
        <v>2980</v>
      </c>
      <c r="G787" s="22" t="s">
        <v>10567</v>
      </c>
      <c r="H787" s="3">
        <v>2980</v>
      </c>
      <c r="I787" s="19">
        <f>IFERROR(INDEX([3]流水汇总表!B:G,MATCH(G787,[3]流水汇总表!G:G,0),1),"")</f>
        <v>44801</v>
      </c>
      <c r="J787" s="5" t="str">
        <f>IF(G787="","",IF(SUMIFS(H:H,G:G,G787)=SUMIFS([3]流水汇总表!D:D,[3]流水汇总表!G:G,G787),"通过","不通过"))</f>
        <v>通过</v>
      </c>
      <c r="K787" s="20" t="str">
        <f ca="1" t="shared" si="24"/>
        <v>已还款</v>
      </c>
      <c r="L787" s="3">
        <f>VLOOKUP(C787,网约车!D:Q,14,0)</f>
        <v>2700</v>
      </c>
      <c r="M787" s="3">
        <f t="shared" si="25"/>
        <v>280</v>
      </c>
    </row>
    <row r="788" ht="14.25" spans="1:13">
      <c r="A788" s="13">
        <v>44801</v>
      </c>
      <c r="B788" s="14" t="s">
        <v>5066</v>
      </c>
      <c r="C788" s="14" t="s">
        <v>5061</v>
      </c>
      <c r="D788" s="14" t="s">
        <v>5062</v>
      </c>
      <c r="E788" s="15">
        <v>44740</v>
      </c>
      <c r="F788" s="14">
        <v>2980</v>
      </c>
      <c r="G788" s="128" t="s">
        <v>10568</v>
      </c>
      <c r="H788" s="3">
        <v>2980</v>
      </c>
      <c r="I788" s="19">
        <f>IFERROR(INDEX([3]流水汇总表!B:G,MATCH(G788,[3]流水汇总表!G:G,0),1),"")</f>
        <v>44799</v>
      </c>
      <c r="J788" s="5" t="str">
        <f>IF(G788="","",IF(SUMIFS(H:H,G:G,G788)=SUMIFS([3]流水汇总表!D:D,[3]流水汇总表!G:G,G788),"通过","不通过"))</f>
        <v>通过</v>
      </c>
      <c r="K788" s="20" t="str">
        <f ca="1" t="shared" si="24"/>
        <v>已还款</v>
      </c>
      <c r="L788" s="3">
        <f>VLOOKUP(C788,网约车!D:Q,14,0)</f>
        <v>2680</v>
      </c>
      <c r="M788" s="3">
        <f t="shared" si="25"/>
        <v>300</v>
      </c>
    </row>
    <row r="789" ht="14.25" spans="1:13">
      <c r="A789" s="13">
        <v>44801</v>
      </c>
      <c r="B789" s="14" t="s">
        <v>5066</v>
      </c>
      <c r="C789" s="14" t="s">
        <v>5483</v>
      </c>
      <c r="D789" s="14" t="s">
        <v>5484</v>
      </c>
      <c r="E789" s="15">
        <v>44742</v>
      </c>
      <c r="F789" s="14">
        <v>2980</v>
      </c>
      <c r="G789" s="128" t="s">
        <v>10568</v>
      </c>
      <c r="H789" s="3">
        <v>2980</v>
      </c>
      <c r="I789" s="19">
        <f>IFERROR(INDEX([3]流水汇总表!B:G,MATCH(G789,[3]流水汇总表!G:G,0),1),"")</f>
        <v>44799</v>
      </c>
      <c r="J789" s="5" t="str">
        <f>IF(G789="","",IF(SUMIFS(H:H,G:G,G789)=SUMIFS([3]流水汇总表!D:D,[3]流水汇总表!G:G,G789),"通过","不通过"))</f>
        <v>通过</v>
      </c>
      <c r="K789" s="20" t="str">
        <f ca="1" t="shared" si="24"/>
        <v>已还款</v>
      </c>
      <c r="L789" s="3">
        <f>VLOOKUP(C789,网约车!D:Q,14,0)</f>
        <v>2700</v>
      </c>
      <c r="M789" s="3">
        <f t="shared" si="25"/>
        <v>280</v>
      </c>
    </row>
    <row r="790" ht="14.25" spans="1:13">
      <c r="A790" s="13">
        <v>44801</v>
      </c>
      <c r="B790" s="14" t="s">
        <v>5013</v>
      </c>
      <c r="C790" s="14" t="s">
        <v>5181</v>
      </c>
      <c r="D790" s="14" t="s">
        <v>5182</v>
      </c>
      <c r="E790" s="15">
        <v>44737</v>
      </c>
      <c r="F790" s="14">
        <v>2980</v>
      </c>
      <c r="G790" s="16" t="s">
        <v>10569</v>
      </c>
      <c r="H790" s="3">
        <v>2980</v>
      </c>
      <c r="I790" s="19">
        <f>IFERROR(INDEX([3]流水汇总表!B:G,MATCH(G790,[3]流水汇总表!G:G,0),1),"")</f>
        <v>44801</v>
      </c>
      <c r="J790" s="5" t="str">
        <f>IF(G790="","",IF(SUMIFS(H:H,G:G,G790)=SUMIFS([3]流水汇总表!D:D,[3]流水汇总表!G:G,G790),"通过","不通过"))</f>
        <v>通过</v>
      </c>
      <c r="K790" s="20" t="str">
        <f ca="1" t="shared" si="24"/>
        <v>已还款</v>
      </c>
      <c r="L790" s="3">
        <f>VLOOKUP(C790,网约车!D:Q,14,0)</f>
        <v>2660</v>
      </c>
      <c r="M790" s="3">
        <f t="shared" si="25"/>
        <v>320</v>
      </c>
    </row>
    <row r="791" ht="13.5" spans="1:13">
      <c r="A791" s="13">
        <v>44801</v>
      </c>
      <c r="B791" s="14" t="s">
        <v>5013</v>
      </c>
      <c r="C791" s="14" t="s">
        <v>5010</v>
      </c>
      <c r="D791" s="14" t="s">
        <v>5011</v>
      </c>
      <c r="E791" s="15">
        <v>44742</v>
      </c>
      <c r="F791" s="14">
        <v>2980</v>
      </c>
      <c r="G791" s="22" t="s">
        <v>10570</v>
      </c>
      <c r="H791" s="3">
        <v>2980</v>
      </c>
      <c r="I791" s="19">
        <f>IFERROR(INDEX([3]流水汇总表!B:G,MATCH(G791,[3]流水汇总表!G:G,0),1),"")</f>
        <v>44801</v>
      </c>
      <c r="J791" s="5" t="str">
        <f>IF(G791="","",IF(SUMIFS(H:H,G:G,G791)=SUMIFS([3]流水汇总表!D:D,[3]流水汇总表!G:G,G791),"通过","不通过"))</f>
        <v>通过</v>
      </c>
      <c r="K791" s="20" t="str">
        <f ca="1" t="shared" si="24"/>
        <v>已还款</v>
      </c>
      <c r="L791" s="3">
        <f>VLOOKUP(C791,网约车!D:Q,14,0)</f>
        <v>2660</v>
      </c>
      <c r="M791" s="3">
        <f t="shared" si="25"/>
        <v>320</v>
      </c>
    </row>
    <row r="792" ht="13.5" spans="1:13">
      <c r="A792" s="13">
        <v>44801</v>
      </c>
      <c r="B792" s="14" t="s">
        <v>5013</v>
      </c>
      <c r="C792" s="14" t="s">
        <v>5305</v>
      </c>
      <c r="D792" s="14" t="s">
        <v>5306</v>
      </c>
      <c r="E792" s="15">
        <v>44742</v>
      </c>
      <c r="F792" s="14">
        <v>2980</v>
      </c>
      <c r="G792" s="22" t="s">
        <v>10570</v>
      </c>
      <c r="H792" s="3">
        <v>2980</v>
      </c>
      <c r="I792" s="19">
        <f>IFERROR(INDEX([3]流水汇总表!B:G,MATCH(G792,[3]流水汇总表!G:G,0),1),"")</f>
        <v>44801</v>
      </c>
      <c r="J792" s="5" t="str">
        <f>IF(G792="","",IF(SUMIFS(H:H,G:G,G792)=SUMIFS([3]流水汇总表!D:D,[3]流水汇总表!G:G,G792),"通过","不通过"))</f>
        <v>通过</v>
      </c>
      <c r="K792" s="20" t="str">
        <f ca="1" t="shared" si="24"/>
        <v>已还款</v>
      </c>
      <c r="L792" s="3">
        <f>VLOOKUP(C792,网约车!D:Q,14,0)</f>
        <v>2700</v>
      </c>
      <c r="M792" s="3">
        <f t="shared" si="25"/>
        <v>280</v>
      </c>
    </row>
    <row r="793" ht="13.5" spans="1:13">
      <c r="A793" s="13">
        <v>44801</v>
      </c>
      <c r="B793" s="14" t="s">
        <v>5013</v>
      </c>
      <c r="C793" s="14" t="s">
        <v>5303</v>
      </c>
      <c r="D793" s="14" t="s">
        <v>5304</v>
      </c>
      <c r="E793" s="15">
        <v>44742</v>
      </c>
      <c r="F793" s="14">
        <v>2980</v>
      </c>
      <c r="G793" s="22" t="s">
        <v>10570</v>
      </c>
      <c r="H793" s="3">
        <v>2980</v>
      </c>
      <c r="I793" s="19">
        <f>IFERROR(INDEX([3]流水汇总表!B:G,MATCH(G793,[3]流水汇总表!G:G,0),1),"")</f>
        <v>44801</v>
      </c>
      <c r="J793" s="5" t="str">
        <f>IF(G793="","",IF(SUMIFS(H:H,G:G,G793)=SUMIFS([3]流水汇总表!D:D,[3]流水汇总表!G:G,G793),"通过","不通过"))</f>
        <v>通过</v>
      </c>
      <c r="K793" s="20" t="str">
        <f ca="1" t="shared" si="24"/>
        <v>已还款</v>
      </c>
      <c r="L793" s="3">
        <f>VLOOKUP(C793,网约车!D:Q,14,0)</f>
        <v>2700</v>
      </c>
      <c r="M793" s="3">
        <f t="shared" si="25"/>
        <v>280</v>
      </c>
    </row>
    <row r="794" ht="13.5" spans="1:13">
      <c r="A794" s="13">
        <v>44801</v>
      </c>
      <c r="B794" s="14" t="s">
        <v>5013</v>
      </c>
      <c r="C794" s="14" t="s">
        <v>5301</v>
      </c>
      <c r="D794" s="14" t="s">
        <v>5302</v>
      </c>
      <c r="E794" s="15">
        <v>44742</v>
      </c>
      <c r="F794" s="14">
        <v>2980</v>
      </c>
      <c r="G794" s="22" t="s">
        <v>10570</v>
      </c>
      <c r="H794" s="3">
        <v>2980</v>
      </c>
      <c r="I794" s="19">
        <f>IFERROR(INDEX([3]流水汇总表!B:G,MATCH(G794,[3]流水汇总表!G:G,0),1),"")</f>
        <v>44801</v>
      </c>
      <c r="J794" s="5" t="str">
        <f>IF(G794="","",IF(SUMIFS(H:H,G:G,G794)=SUMIFS([3]流水汇总表!D:D,[3]流水汇总表!G:G,G794),"通过","不通过"))</f>
        <v>通过</v>
      </c>
      <c r="K794" s="20" t="str">
        <f ca="1" t="shared" si="24"/>
        <v>已还款</v>
      </c>
      <c r="L794" s="3">
        <f>VLOOKUP(C794,网约车!D:Q,14,0)</f>
        <v>2700</v>
      </c>
      <c r="M794" s="3">
        <f t="shared" si="25"/>
        <v>280</v>
      </c>
    </row>
    <row r="795" ht="14.25" spans="1:13">
      <c r="A795" s="13">
        <v>44801</v>
      </c>
      <c r="B795" s="14" t="s">
        <v>6471</v>
      </c>
      <c r="C795" s="14" t="s">
        <v>6583</v>
      </c>
      <c r="D795" s="14" t="s">
        <v>6584</v>
      </c>
      <c r="E795" s="15">
        <v>44768</v>
      </c>
      <c r="F795" s="14">
        <v>2980</v>
      </c>
      <c r="G795" s="16" t="s">
        <v>10571</v>
      </c>
      <c r="H795" s="3">
        <v>2980</v>
      </c>
      <c r="I795" s="19">
        <f>IFERROR(INDEX([3]流水汇总表!B:G,MATCH(G795,[3]流水汇总表!G:G,0),1),"")</f>
        <v>44801</v>
      </c>
      <c r="J795" s="5" t="str">
        <f>IF(G795="","",IF(SUMIFS(H:H,G:G,G795)=SUMIFS([3]流水汇总表!D:D,[3]流水汇总表!G:G,G795),"通过","不通过"))</f>
        <v>通过</v>
      </c>
      <c r="K795" s="20" t="str">
        <f ca="1" t="shared" si="24"/>
        <v>已还款</v>
      </c>
      <c r="L795" s="3">
        <f>VLOOKUP(C795,网约车!D:Q,14,0)</f>
        <v>2680</v>
      </c>
      <c r="M795" s="3">
        <f t="shared" si="25"/>
        <v>300</v>
      </c>
    </row>
    <row r="796" ht="14.25" spans="1:13">
      <c r="A796" s="13">
        <v>44801</v>
      </c>
      <c r="B796" s="14" t="s">
        <v>6471</v>
      </c>
      <c r="C796" s="14" t="s">
        <v>6577</v>
      </c>
      <c r="D796" s="14" t="s">
        <v>6578</v>
      </c>
      <c r="E796" s="15">
        <v>44768</v>
      </c>
      <c r="F796" s="14">
        <v>2980</v>
      </c>
      <c r="G796" s="16" t="s">
        <v>10571</v>
      </c>
      <c r="H796" s="3">
        <v>2980</v>
      </c>
      <c r="I796" s="19">
        <f>IFERROR(INDEX([3]流水汇总表!B:G,MATCH(G796,[3]流水汇总表!G:G,0),1),"")</f>
        <v>44801</v>
      </c>
      <c r="J796" s="5" t="str">
        <f>IF(G796="","",IF(SUMIFS(H:H,G:G,G796)=SUMIFS([3]流水汇总表!D:D,[3]流水汇总表!G:G,G796),"通过","不通过"))</f>
        <v>通过</v>
      </c>
      <c r="K796" s="20" t="str">
        <f ca="1" t="shared" si="24"/>
        <v>已还款</v>
      </c>
      <c r="L796" s="3">
        <f>VLOOKUP(C796,网约车!D:Q,14,0)</f>
        <v>2680</v>
      </c>
      <c r="M796" s="3">
        <f t="shared" si="25"/>
        <v>300</v>
      </c>
    </row>
    <row r="797" ht="14.25" spans="1:13">
      <c r="A797" s="13">
        <v>44801</v>
      </c>
      <c r="B797" s="14" t="s">
        <v>6471</v>
      </c>
      <c r="C797" s="14" t="s">
        <v>6575</v>
      </c>
      <c r="D797" s="14" t="s">
        <v>6576</v>
      </c>
      <c r="E797" s="15">
        <v>44768</v>
      </c>
      <c r="F797" s="14">
        <v>2980</v>
      </c>
      <c r="G797" s="16" t="s">
        <v>10571</v>
      </c>
      <c r="H797" s="3">
        <v>2980</v>
      </c>
      <c r="I797" s="19">
        <f>IFERROR(INDEX([3]流水汇总表!B:G,MATCH(G797,[3]流水汇总表!G:G,0),1),"")</f>
        <v>44801</v>
      </c>
      <c r="J797" s="5" t="str">
        <f>IF(G797="","",IF(SUMIFS(H:H,G:G,G797)=SUMIFS([3]流水汇总表!D:D,[3]流水汇总表!G:G,G797),"通过","不通过"))</f>
        <v>通过</v>
      </c>
      <c r="K797" s="20" t="str">
        <f ca="1" t="shared" si="24"/>
        <v>已还款</v>
      </c>
      <c r="L797" s="3">
        <f>VLOOKUP(C797,网约车!D:Q,14,0)</f>
        <v>2680</v>
      </c>
      <c r="M797" s="3">
        <f t="shared" si="25"/>
        <v>300</v>
      </c>
    </row>
    <row r="798" ht="14.25" spans="1:13">
      <c r="A798" s="13">
        <v>44801</v>
      </c>
      <c r="B798" s="14" t="s">
        <v>6471</v>
      </c>
      <c r="C798" s="14" t="s">
        <v>6571</v>
      </c>
      <c r="D798" s="14" t="s">
        <v>6572</v>
      </c>
      <c r="E798" s="15">
        <v>44768</v>
      </c>
      <c r="F798" s="14">
        <v>2980</v>
      </c>
      <c r="G798" s="16" t="s">
        <v>10571</v>
      </c>
      <c r="H798" s="3">
        <v>2980</v>
      </c>
      <c r="I798" s="19">
        <f>IFERROR(INDEX([3]流水汇总表!B:G,MATCH(G798,[3]流水汇总表!G:G,0),1),"")</f>
        <v>44801</v>
      </c>
      <c r="J798" s="5" t="str">
        <f>IF(G798="","",IF(SUMIFS(H:H,G:G,G798)=SUMIFS([3]流水汇总表!D:D,[3]流水汇总表!G:G,G798),"通过","不通过"))</f>
        <v>通过</v>
      </c>
      <c r="K798" s="20" t="str">
        <f ca="1" t="shared" si="24"/>
        <v>已还款</v>
      </c>
      <c r="L798" s="3">
        <f>VLOOKUP(C798,网约车!D:Q,14,0)</f>
        <v>2680</v>
      </c>
      <c r="M798" s="3">
        <f t="shared" si="25"/>
        <v>300</v>
      </c>
    </row>
    <row r="799" ht="14.25" spans="1:13">
      <c r="A799" s="13">
        <v>44801</v>
      </c>
      <c r="B799" s="14" t="s">
        <v>6471</v>
      </c>
      <c r="C799" s="14" t="s">
        <v>6569</v>
      </c>
      <c r="D799" s="14" t="s">
        <v>6570</v>
      </c>
      <c r="E799" s="15">
        <v>44768</v>
      </c>
      <c r="F799" s="14">
        <v>2980</v>
      </c>
      <c r="G799" s="16" t="s">
        <v>10571</v>
      </c>
      <c r="H799" s="3">
        <v>2980</v>
      </c>
      <c r="I799" s="19">
        <f>IFERROR(INDEX([3]流水汇总表!B:G,MATCH(G799,[3]流水汇总表!G:G,0),1),"")</f>
        <v>44801</v>
      </c>
      <c r="J799" s="5" t="str">
        <f>IF(G799="","",IF(SUMIFS(H:H,G:G,G799)=SUMIFS([3]流水汇总表!D:D,[3]流水汇总表!G:G,G799),"通过","不通过"))</f>
        <v>通过</v>
      </c>
      <c r="K799" s="20" t="str">
        <f ca="1" t="shared" si="24"/>
        <v>已还款</v>
      </c>
      <c r="L799" s="3">
        <f>VLOOKUP(C799,网约车!D:Q,14,0)</f>
        <v>2680</v>
      </c>
      <c r="M799" s="3">
        <f t="shared" si="25"/>
        <v>300</v>
      </c>
    </row>
    <row r="800" ht="14.25" spans="1:13">
      <c r="A800" s="13">
        <v>44801</v>
      </c>
      <c r="B800" s="14" t="s">
        <v>6471</v>
      </c>
      <c r="C800" s="14" t="s">
        <v>6543</v>
      </c>
      <c r="D800" s="14" t="s">
        <v>6544</v>
      </c>
      <c r="E800" s="15">
        <v>44768</v>
      </c>
      <c r="F800" s="14">
        <v>2980</v>
      </c>
      <c r="G800" s="16" t="s">
        <v>10571</v>
      </c>
      <c r="H800" s="3">
        <v>2980</v>
      </c>
      <c r="I800" s="19">
        <f>IFERROR(INDEX([3]流水汇总表!B:G,MATCH(G800,[3]流水汇总表!G:G,0),1),"")</f>
        <v>44801</v>
      </c>
      <c r="J800" s="5" t="str">
        <f>IF(G800="","",IF(SUMIFS(H:H,G:G,G800)=SUMIFS([3]流水汇总表!D:D,[3]流水汇总表!G:G,G800),"通过","不通过"))</f>
        <v>通过</v>
      </c>
      <c r="K800" s="20" t="str">
        <f ca="1" t="shared" si="24"/>
        <v>已还款</v>
      </c>
      <c r="L800" s="3">
        <f>VLOOKUP(C800,网约车!D:Q,14,0)</f>
        <v>2680</v>
      </c>
      <c r="M800" s="3">
        <f t="shared" si="25"/>
        <v>300</v>
      </c>
    </row>
    <row r="801" ht="14.25" spans="1:13">
      <c r="A801" s="13">
        <v>44801</v>
      </c>
      <c r="B801" s="14" t="s">
        <v>6471</v>
      </c>
      <c r="C801" s="14" t="s">
        <v>6537</v>
      </c>
      <c r="D801" s="14" t="s">
        <v>6538</v>
      </c>
      <c r="E801" s="15">
        <v>44768</v>
      </c>
      <c r="F801" s="14">
        <v>2980</v>
      </c>
      <c r="G801" s="16" t="s">
        <v>10571</v>
      </c>
      <c r="H801" s="3">
        <v>2980</v>
      </c>
      <c r="I801" s="19">
        <f>IFERROR(INDEX([3]流水汇总表!B:G,MATCH(G801,[3]流水汇总表!G:G,0),1),"")</f>
        <v>44801</v>
      </c>
      <c r="J801" s="5" t="str">
        <f>IF(G801="","",IF(SUMIFS(H:H,G:G,G801)=SUMIFS([3]流水汇总表!D:D,[3]流水汇总表!G:G,G801),"通过","不通过"))</f>
        <v>通过</v>
      </c>
      <c r="K801" s="20" t="str">
        <f ca="1" t="shared" si="24"/>
        <v>已还款</v>
      </c>
      <c r="L801" s="3">
        <f>VLOOKUP(C801,网约车!D:Q,14,0)</f>
        <v>2680</v>
      </c>
      <c r="M801" s="3">
        <f t="shared" si="25"/>
        <v>300</v>
      </c>
    </row>
    <row r="802" ht="14.25" spans="1:13">
      <c r="A802" s="13">
        <v>44801</v>
      </c>
      <c r="B802" s="14" t="s">
        <v>6471</v>
      </c>
      <c r="C802" s="14" t="s">
        <v>6507</v>
      </c>
      <c r="D802" s="14" t="s">
        <v>6508</v>
      </c>
      <c r="E802" s="15">
        <v>44768</v>
      </c>
      <c r="F802" s="14">
        <v>2980</v>
      </c>
      <c r="G802" s="16" t="s">
        <v>10571</v>
      </c>
      <c r="H802" s="3">
        <v>2980</v>
      </c>
      <c r="I802" s="19">
        <f>IFERROR(INDEX([3]流水汇总表!B:G,MATCH(G802,[3]流水汇总表!G:G,0),1),"")</f>
        <v>44801</v>
      </c>
      <c r="J802" s="5" t="str">
        <f>IF(G802="","",IF(SUMIFS(H:H,G:G,G802)=SUMIFS([3]流水汇总表!D:D,[3]流水汇总表!G:G,G802),"通过","不通过"))</f>
        <v>通过</v>
      </c>
      <c r="K802" s="20" t="str">
        <f ca="1" t="shared" si="24"/>
        <v>已还款</v>
      </c>
      <c r="L802" s="3">
        <f>VLOOKUP(C802,网约车!D:Q,14,0)</f>
        <v>2680</v>
      </c>
      <c r="M802" s="3">
        <f t="shared" si="25"/>
        <v>300</v>
      </c>
    </row>
    <row r="803" ht="14.25" spans="1:13">
      <c r="A803" s="13">
        <v>44801</v>
      </c>
      <c r="B803" s="14" t="s">
        <v>6471</v>
      </c>
      <c r="C803" s="14" t="s">
        <v>6505</v>
      </c>
      <c r="D803" s="14" t="s">
        <v>6506</v>
      </c>
      <c r="E803" s="15">
        <v>44768</v>
      </c>
      <c r="F803" s="14">
        <v>2980</v>
      </c>
      <c r="G803" s="16" t="s">
        <v>10571</v>
      </c>
      <c r="H803" s="3">
        <v>2980</v>
      </c>
      <c r="I803" s="19">
        <f>IFERROR(INDEX([3]流水汇总表!B:G,MATCH(G803,[3]流水汇总表!G:G,0),1),"")</f>
        <v>44801</v>
      </c>
      <c r="J803" s="5" t="str">
        <f>IF(G803="","",IF(SUMIFS(H:H,G:G,G803)=SUMIFS([3]流水汇总表!D:D,[3]流水汇总表!G:G,G803),"通过","不通过"))</f>
        <v>通过</v>
      </c>
      <c r="K803" s="20" t="str">
        <f ca="1" t="shared" si="24"/>
        <v>已还款</v>
      </c>
      <c r="L803" s="3">
        <f>VLOOKUP(C803,网约车!D:Q,14,0)</f>
        <v>2680</v>
      </c>
      <c r="M803" s="3">
        <f t="shared" si="25"/>
        <v>300</v>
      </c>
    </row>
    <row r="804" ht="14.25" spans="1:13">
      <c r="A804" s="13">
        <v>44801</v>
      </c>
      <c r="B804" s="14" t="s">
        <v>6471</v>
      </c>
      <c r="C804" s="14" t="s">
        <v>6501</v>
      </c>
      <c r="D804" s="14" t="s">
        <v>6502</v>
      </c>
      <c r="E804" s="15">
        <v>44768</v>
      </c>
      <c r="F804" s="14">
        <v>2980</v>
      </c>
      <c r="G804" s="16" t="s">
        <v>10571</v>
      </c>
      <c r="H804" s="3">
        <v>2980</v>
      </c>
      <c r="I804" s="19">
        <f>IFERROR(INDEX([3]流水汇总表!B:G,MATCH(G804,[3]流水汇总表!G:G,0),1),"")</f>
        <v>44801</v>
      </c>
      <c r="J804" s="5" t="str">
        <f>IF(G804="","",IF(SUMIFS(H:H,G:G,G804)=SUMIFS([3]流水汇总表!D:D,[3]流水汇总表!G:G,G804),"通过","不通过"))</f>
        <v>通过</v>
      </c>
      <c r="K804" s="20" t="str">
        <f ca="1" t="shared" si="24"/>
        <v>已还款</v>
      </c>
      <c r="L804" s="3">
        <f>VLOOKUP(C804,网约车!D:Q,14,0)</f>
        <v>2680</v>
      </c>
      <c r="M804" s="3">
        <f t="shared" si="25"/>
        <v>300</v>
      </c>
    </row>
    <row r="805" ht="14.25" spans="1:13">
      <c r="A805" s="13">
        <v>44801</v>
      </c>
      <c r="B805" s="14" t="s">
        <v>6471</v>
      </c>
      <c r="C805" s="14" t="s">
        <v>6495</v>
      </c>
      <c r="D805" s="14" t="s">
        <v>6496</v>
      </c>
      <c r="E805" s="15">
        <v>44768</v>
      </c>
      <c r="F805" s="14">
        <v>2980</v>
      </c>
      <c r="G805" s="16" t="s">
        <v>10571</v>
      </c>
      <c r="H805" s="3">
        <v>2980</v>
      </c>
      <c r="I805" s="19">
        <f>IFERROR(INDEX([3]流水汇总表!B:G,MATCH(G805,[3]流水汇总表!G:G,0),1),"")</f>
        <v>44801</v>
      </c>
      <c r="J805" s="5" t="str">
        <f>IF(G805="","",IF(SUMIFS(H:H,G:G,G805)=SUMIFS([3]流水汇总表!D:D,[3]流水汇总表!G:G,G805),"通过","不通过"))</f>
        <v>通过</v>
      </c>
      <c r="K805" s="20" t="str">
        <f ca="1" t="shared" si="24"/>
        <v>已还款</v>
      </c>
      <c r="L805" s="3">
        <f>VLOOKUP(C805,网约车!D:Q,14,0)</f>
        <v>2680</v>
      </c>
      <c r="M805" s="3">
        <f t="shared" si="25"/>
        <v>300</v>
      </c>
    </row>
    <row r="806" ht="14.25" spans="1:13">
      <c r="A806" s="13">
        <v>44801</v>
      </c>
      <c r="B806" s="14" t="s">
        <v>6471</v>
      </c>
      <c r="C806" s="14" t="s">
        <v>6493</v>
      </c>
      <c r="D806" s="14" t="s">
        <v>6494</v>
      </c>
      <c r="E806" s="15">
        <v>44768</v>
      </c>
      <c r="F806" s="14">
        <v>2980</v>
      </c>
      <c r="G806" s="16" t="s">
        <v>10571</v>
      </c>
      <c r="H806" s="3">
        <v>2980</v>
      </c>
      <c r="I806" s="19">
        <f>IFERROR(INDEX([3]流水汇总表!B:G,MATCH(G806,[3]流水汇总表!G:G,0),1),"")</f>
        <v>44801</v>
      </c>
      <c r="J806" s="5" t="str">
        <f>IF(G806="","",IF(SUMIFS(H:H,G:G,G806)=SUMIFS([3]流水汇总表!D:D,[3]流水汇总表!G:G,G806),"通过","不通过"))</f>
        <v>通过</v>
      </c>
      <c r="K806" s="20" t="str">
        <f ca="1" t="shared" si="24"/>
        <v>已还款</v>
      </c>
      <c r="L806" s="3">
        <f>VLOOKUP(C806,网约车!D:Q,14,0)</f>
        <v>2680</v>
      </c>
      <c r="M806" s="3">
        <f t="shared" si="25"/>
        <v>300</v>
      </c>
    </row>
    <row r="807" ht="14.25" spans="1:13">
      <c r="A807" s="13">
        <v>44801</v>
      </c>
      <c r="B807" s="14" t="s">
        <v>6471</v>
      </c>
      <c r="C807" s="14" t="s">
        <v>6491</v>
      </c>
      <c r="D807" s="14" t="s">
        <v>6492</v>
      </c>
      <c r="E807" s="15">
        <v>44768</v>
      </c>
      <c r="F807" s="14">
        <v>2980</v>
      </c>
      <c r="G807" s="16" t="s">
        <v>10571</v>
      </c>
      <c r="H807" s="3">
        <v>2980</v>
      </c>
      <c r="I807" s="19">
        <f>IFERROR(INDEX([3]流水汇总表!B:G,MATCH(G807,[3]流水汇总表!G:G,0),1),"")</f>
        <v>44801</v>
      </c>
      <c r="J807" s="5" t="str">
        <f>IF(G807="","",IF(SUMIFS(H:H,G:G,G807)=SUMIFS([3]流水汇总表!D:D,[3]流水汇总表!G:G,G807),"通过","不通过"))</f>
        <v>通过</v>
      </c>
      <c r="K807" s="20" t="str">
        <f ca="1" t="shared" si="24"/>
        <v>已还款</v>
      </c>
      <c r="L807" s="3">
        <f>VLOOKUP(C807,网约车!D:Q,14,0)</f>
        <v>2680</v>
      </c>
      <c r="M807" s="3">
        <f t="shared" si="25"/>
        <v>300</v>
      </c>
    </row>
    <row r="808" ht="14.25" spans="1:13">
      <c r="A808" s="13">
        <v>44801</v>
      </c>
      <c r="B808" s="14" t="s">
        <v>6471</v>
      </c>
      <c r="C808" s="14" t="s">
        <v>6478</v>
      </c>
      <c r="D808" s="14" t="s">
        <v>6479</v>
      </c>
      <c r="E808" s="15">
        <v>44768</v>
      </c>
      <c r="F808" s="14">
        <v>2980</v>
      </c>
      <c r="G808" s="16" t="s">
        <v>10571</v>
      </c>
      <c r="H808" s="3">
        <v>2980</v>
      </c>
      <c r="I808" s="19">
        <f>IFERROR(INDEX([3]流水汇总表!B:G,MATCH(G808,[3]流水汇总表!G:G,0),1),"")</f>
        <v>44801</v>
      </c>
      <c r="J808" s="5" t="str">
        <f>IF(G808="","",IF(SUMIFS(H:H,G:G,G808)=SUMIFS([3]流水汇总表!D:D,[3]流水汇总表!G:G,G808),"通过","不通过"))</f>
        <v>通过</v>
      </c>
      <c r="K808" s="20" t="str">
        <f ca="1" t="shared" si="24"/>
        <v>已还款</v>
      </c>
      <c r="L808" s="3">
        <f>VLOOKUP(C808,网约车!D:Q,14,0)</f>
        <v>2680</v>
      </c>
      <c r="M808" s="3">
        <f t="shared" si="25"/>
        <v>300</v>
      </c>
    </row>
    <row r="809" ht="14.25" spans="1:13">
      <c r="A809" s="13">
        <v>44801</v>
      </c>
      <c r="B809" s="14" t="s">
        <v>6471</v>
      </c>
      <c r="C809" s="14" t="s">
        <v>6466</v>
      </c>
      <c r="D809" s="14" t="s">
        <v>6467</v>
      </c>
      <c r="E809" s="15">
        <v>44769</v>
      </c>
      <c r="F809" s="14">
        <v>2980</v>
      </c>
      <c r="G809" s="16" t="s">
        <v>10571</v>
      </c>
      <c r="H809" s="3">
        <v>2980</v>
      </c>
      <c r="I809" s="19">
        <f>IFERROR(INDEX([3]流水汇总表!B:G,MATCH(G809,[3]流水汇总表!G:G,0),1),"")</f>
        <v>44801</v>
      </c>
      <c r="J809" s="5" t="str">
        <f>IF(G809="","",IF(SUMIFS(H:H,G:G,G809)=SUMIFS([3]流水汇总表!D:D,[3]流水汇总表!G:G,G809),"通过","不通过"))</f>
        <v>通过</v>
      </c>
      <c r="K809" s="20" t="str">
        <f ca="1" t="shared" si="24"/>
        <v>已还款</v>
      </c>
      <c r="L809" s="3">
        <f>VLOOKUP(C809,网约车!D:Q,14,0)</f>
        <v>2680</v>
      </c>
      <c r="M809" s="3">
        <f t="shared" si="25"/>
        <v>300</v>
      </c>
    </row>
    <row r="810" ht="14.25" spans="1:13">
      <c r="A810" s="13">
        <v>44801</v>
      </c>
      <c r="B810" s="14" t="s">
        <v>6471</v>
      </c>
      <c r="C810" s="14" t="s">
        <v>6472</v>
      </c>
      <c r="D810" s="14" t="s">
        <v>6473</v>
      </c>
      <c r="E810" s="15">
        <v>44769</v>
      </c>
      <c r="F810" s="14">
        <v>2980</v>
      </c>
      <c r="G810" s="16" t="s">
        <v>10571</v>
      </c>
      <c r="H810" s="3">
        <v>2980</v>
      </c>
      <c r="I810" s="19">
        <f>IFERROR(INDEX([3]流水汇总表!B:G,MATCH(G810,[3]流水汇总表!G:G,0),1),"")</f>
        <v>44801</v>
      </c>
      <c r="J810" s="5" t="str">
        <f>IF(G810="","",IF(SUMIFS(H:H,G:G,G810)=SUMIFS([3]流水汇总表!D:D,[3]流水汇总表!G:G,G810),"通过","不通过"))</f>
        <v>通过</v>
      </c>
      <c r="K810" s="20" t="str">
        <f ca="1" t="shared" si="24"/>
        <v>已还款</v>
      </c>
      <c r="L810" s="3">
        <f>VLOOKUP(C810,网约车!D:Q,14,0)</f>
        <v>2680</v>
      </c>
      <c r="M810" s="3">
        <f t="shared" si="25"/>
        <v>300</v>
      </c>
    </row>
    <row r="811" ht="14.25" spans="1:13">
      <c r="A811" s="13">
        <v>44801</v>
      </c>
      <c r="B811" s="14" t="s">
        <v>6471</v>
      </c>
      <c r="C811" s="14" t="s">
        <v>6474</v>
      </c>
      <c r="D811" s="14" t="s">
        <v>6475</v>
      </c>
      <c r="E811" s="15">
        <v>44769</v>
      </c>
      <c r="F811" s="14">
        <v>2980</v>
      </c>
      <c r="G811" s="16" t="s">
        <v>10571</v>
      </c>
      <c r="H811" s="3">
        <v>2980</v>
      </c>
      <c r="I811" s="19">
        <f>IFERROR(INDEX([3]流水汇总表!B:G,MATCH(G811,[3]流水汇总表!G:G,0),1),"")</f>
        <v>44801</v>
      </c>
      <c r="J811" s="5" t="str">
        <f>IF(G811="","",IF(SUMIFS(H:H,G:G,G811)=SUMIFS([3]流水汇总表!D:D,[3]流水汇总表!G:G,G811),"通过","不通过"))</f>
        <v>通过</v>
      </c>
      <c r="K811" s="20" t="str">
        <f ca="1" t="shared" si="24"/>
        <v>已还款</v>
      </c>
      <c r="L811" s="3">
        <f>VLOOKUP(C811,网约车!D:Q,14,0)</f>
        <v>2680</v>
      </c>
      <c r="M811" s="3">
        <f t="shared" si="25"/>
        <v>300</v>
      </c>
    </row>
    <row r="812" ht="14.25" spans="1:13">
      <c r="A812" s="13">
        <v>44801</v>
      </c>
      <c r="B812" s="14" t="s">
        <v>6471</v>
      </c>
      <c r="C812" s="14" t="s">
        <v>6476</v>
      </c>
      <c r="D812" s="14" t="s">
        <v>6477</v>
      </c>
      <c r="E812" s="15">
        <v>44769</v>
      </c>
      <c r="F812" s="14">
        <v>2980</v>
      </c>
      <c r="G812" s="16" t="s">
        <v>10571</v>
      </c>
      <c r="H812" s="3">
        <v>2980</v>
      </c>
      <c r="I812" s="19">
        <f>IFERROR(INDEX([3]流水汇总表!B:G,MATCH(G812,[3]流水汇总表!G:G,0),1),"")</f>
        <v>44801</v>
      </c>
      <c r="J812" s="5" t="str">
        <f>IF(G812="","",IF(SUMIFS(H:H,G:G,G812)=SUMIFS([3]流水汇总表!D:D,[3]流水汇总表!G:G,G812),"通过","不通过"))</f>
        <v>通过</v>
      </c>
      <c r="K812" s="20" t="str">
        <f ca="1" t="shared" si="24"/>
        <v>已还款</v>
      </c>
      <c r="L812" s="3">
        <f>VLOOKUP(C812,网约车!D:Q,14,0)</f>
        <v>2680</v>
      </c>
      <c r="M812" s="3">
        <f t="shared" si="25"/>
        <v>300</v>
      </c>
    </row>
    <row r="813" ht="14.25" spans="1:13">
      <c r="A813" s="13">
        <v>44801</v>
      </c>
      <c r="B813" s="14" t="s">
        <v>6471</v>
      </c>
      <c r="C813" s="14" t="s">
        <v>6481</v>
      </c>
      <c r="D813" s="14" t="s">
        <v>6482</v>
      </c>
      <c r="E813" s="15">
        <v>44769</v>
      </c>
      <c r="F813" s="14">
        <v>2980</v>
      </c>
      <c r="G813" s="16" t="s">
        <v>10571</v>
      </c>
      <c r="H813" s="3">
        <v>2980</v>
      </c>
      <c r="I813" s="19">
        <f>IFERROR(INDEX([3]流水汇总表!B:G,MATCH(G813,[3]流水汇总表!G:G,0),1),"")</f>
        <v>44801</v>
      </c>
      <c r="J813" s="5" t="str">
        <f>IF(G813="","",IF(SUMIFS(H:H,G:G,G813)=SUMIFS([3]流水汇总表!D:D,[3]流水汇总表!G:G,G813),"通过","不通过"))</f>
        <v>通过</v>
      </c>
      <c r="K813" s="20" t="str">
        <f ca="1" t="shared" si="24"/>
        <v>已还款</v>
      </c>
      <c r="L813" s="3">
        <f>VLOOKUP(C813,网约车!D:Q,14,0)</f>
        <v>2680</v>
      </c>
      <c r="M813" s="3">
        <f t="shared" si="25"/>
        <v>300</v>
      </c>
    </row>
    <row r="814" ht="14.25" spans="1:13">
      <c r="A814" s="13">
        <v>44801</v>
      </c>
      <c r="B814" s="14" t="s">
        <v>6471</v>
      </c>
      <c r="C814" s="14" t="s">
        <v>6483</v>
      </c>
      <c r="D814" s="14" t="s">
        <v>6484</v>
      </c>
      <c r="E814" s="15">
        <v>44769</v>
      </c>
      <c r="F814" s="14">
        <v>2980</v>
      </c>
      <c r="G814" s="16" t="s">
        <v>10571</v>
      </c>
      <c r="H814" s="3">
        <v>2980</v>
      </c>
      <c r="I814" s="19">
        <f>IFERROR(INDEX([3]流水汇总表!B:G,MATCH(G814,[3]流水汇总表!G:G,0),1),"")</f>
        <v>44801</v>
      </c>
      <c r="J814" s="5" t="str">
        <f>IF(G814="","",IF(SUMIFS(H:H,G:G,G814)=SUMIFS([3]流水汇总表!D:D,[3]流水汇总表!G:G,G814),"通过","不通过"))</f>
        <v>通过</v>
      </c>
      <c r="K814" s="20" t="str">
        <f ca="1" t="shared" si="24"/>
        <v>已还款</v>
      </c>
      <c r="L814" s="3">
        <f>VLOOKUP(C814,网约车!D:Q,14,0)</f>
        <v>2680</v>
      </c>
      <c r="M814" s="3">
        <f t="shared" si="25"/>
        <v>300</v>
      </c>
    </row>
    <row r="815" ht="14.25" spans="1:13">
      <c r="A815" s="13">
        <v>44801</v>
      </c>
      <c r="B815" s="14" t="s">
        <v>6471</v>
      </c>
      <c r="C815" s="14" t="s">
        <v>6485</v>
      </c>
      <c r="D815" s="14" t="s">
        <v>6486</v>
      </c>
      <c r="E815" s="15">
        <v>44769</v>
      </c>
      <c r="F815" s="14">
        <v>2980</v>
      </c>
      <c r="G815" s="16" t="s">
        <v>10571</v>
      </c>
      <c r="H815" s="3">
        <v>2980</v>
      </c>
      <c r="I815" s="19">
        <f>IFERROR(INDEX([3]流水汇总表!B:G,MATCH(G815,[3]流水汇总表!G:G,0),1),"")</f>
        <v>44801</v>
      </c>
      <c r="J815" s="5" t="str">
        <f>IF(G815="","",IF(SUMIFS(H:H,G:G,G815)=SUMIFS([3]流水汇总表!D:D,[3]流水汇总表!G:G,G815),"通过","不通过"))</f>
        <v>通过</v>
      </c>
      <c r="K815" s="20" t="str">
        <f ca="1" t="shared" si="24"/>
        <v>已还款</v>
      </c>
      <c r="L815" s="3">
        <f>VLOOKUP(C815,网约车!D:Q,14,0)</f>
        <v>2680</v>
      </c>
      <c r="M815" s="3">
        <f t="shared" si="25"/>
        <v>300</v>
      </c>
    </row>
    <row r="816" ht="14.25" spans="1:13">
      <c r="A816" s="13">
        <v>44801</v>
      </c>
      <c r="B816" s="14" t="s">
        <v>6471</v>
      </c>
      <c r="C816" s="14" t="s">
        <v>6487</v>
      </c>
      <c r="D816" s="14" t="s">
        <v>6488</v>
      </c>
      <c r="E816" s="15">
        <v>44769</v>
      </c>
      <c r="F816" s="14">
        <v>2980</v>
      </c>
      <c r="G816" s="16" t="s">
        <v>10571</v>
      </c>
      <c r="H816" s="3">
        <v>2980</v>
      </c>
      <c r="I816" s="19">
        <f>IFERROR(INDEX([3]流水汇总表!B:G,MATCH(G816,[3]流水汇总表!G:G,0),1),"")</f>
        <v>44801</v>
      </c>
      <c r="J816" s="5" t="str">
        <f>IF(G816="","",IF(SUMIFS(H:H,G:G,G816)=SUMIFS([3]流水汇总表!D:D,[3]流水汇总表!G:G,G816),"通过","不通过"))</f>
        <v>通过</v>
      </c>
      <c r="K816" s="20" t="str">
        <f ca="1" t="shared" si="24"/>
        <v>已还款</v>
      </c>
      <c r="L816" s="3">
        <f>VLOOKUP(C816,网约车!D:Q,14,0)</f>
        <v>2680</v>
      </c>
      <c r="M816" s="3">
        <f t="shared" si="25"/>
        <v>300</v>
      </c>
    </row>
    <row r="817" ht="14.25" spans="1:13">
      <c r="A817" s="13">
        <v>44801</v>
      </c>
      <c r="B817" s="14" t="s">
        <v>6471</v>
      </c>
      <c r="C817" s="14" t="s">
        <v>6489</v>
      </c>
      <c r="D817" s="14" t="s">
        <v>6490</v>
      </c>
      <c r="E817" s="15">
        <v>44769</v>
      </c>
      <c r="F817" s="14">
        <v>2980</v>
      </c>
      <c r="G817" s="16" t="s">
        <v>10571</v>
      </c>
      <c r="H817" s="3">
        <v>2980</v>
      </c>
      <c r="I817" s="19">
        <f>IFERROR(INDEX([3]流水汇总表!B:G,MATCH(G817,[3]流水汇总表!G:G,0),1),"")</f>
        <v>44801</v>
      </c>
      <c r="J817" s="5" t="str">
        <f>IF(G817="","",IF(SUMIFS(H:H,G:G,G817)=SUMIFS([3]流水汇总表!D:D,[3]流水汇总表!G:G,G817),"通过","不通过"))</f>
        <v>通过</v>
      </c>
      <c r="K817" s="20" t="str">
        <f ca="1" t="shared" si="24"/>
        <v>已还款</v>
      </c>
      <c r="L817" s="3">
        <f>VLOOKUP(C817,网约车!D:Q,14,0)</f>
        <v>2680</v>
      </c>
      <c r="M817" s="3">
        <f t="shared" si="25"/>
        <v>300</v>
      </c>
    </row>
    <row r="818" ht="14.25" spans="1:13">
      <c r="A818" s="13">
        <v>44801</v>
      </c>
      <c r="B818" s="14" t="s">
        <v>6471</v>
      </c>
      <c r="C818" s="14" t="s">
        <v>6497</v>
      </c>
      <c r="D818" s="14" t="s">
        <v>6498</v>
      </c>
      <c r="E818" s="15">
        <v>44769</v>
      </c>
      <c r="F818" s="14">
        <v>2980</v>
      </c>
      <c r="G818" s="16" t="s">
        <v>10571</v>
      </c>
      <c r="H818" s="3">
        <v>2980</v>
      </c>
      <c r="I818" s="19">
        <f>IFERROR(INDEX([3]流水汇总表!B:G,MATCH(G818,[3]流水汇总表!G:G,0),1),"")</f>
        <v>44801</v>
      </c>
      <c r="J818" s="5" t="str">
        <f>IF(G818="","",IF(SUMIFS(H:H,G:G,G818)=SUMIFS([3]流水汇总表!D:D,[3]流水汇总表!G:G,G818),"通过","不通过"))</f>
        <v>通过</v>
      </c>
      <c r="K818" s="20" t="str">
        <f ca="1" t="shared" si="24"/>
        <v>已还款</v>
      </c>
      <c r="L818" s="3">
        <f>VLOOKUP(C818,网约车!D:Q,14,0)</f>
        <v>2680</v>
      </c>
      <c r="M818" s="3">
        <f t="shared" si="25"/>
        <v>300</v>
      </c>
    </row>
    <row r="819" ht="14.25" spans="1:13">
      <c r="A819" s="13">
        <v>44801</v>
      </c>
      <c r="B819" s="14" t="s">
        <v>6471</v>
      </c>
      <c r="C819" s="14" t="s">
        <v>6499</v>
      </c>
      <c r="D819" s="14" t="s">
        <v>6500</v>
      </c>
      <c r="E819" s="15">
        <v>44769</v>
      </c>
      <c r="F819" s="14">
        <v>2980</v>
      </c>
      <c r="G819" s="16" t="s">
        <v>10571</v>
      </c>
      <c r="H819" s="3">
        <v>2980</v>
      </c>
      <c r="I819" s="19">
        <f>IFERROR(INDEX([3]流水汇总表!B:G,MATCH(G819,[3]流水汇总表!G:G,0),1),"")</f>
        <v>44801</v>
      </c>
      <c r="J819" s="5" t="str">
        <f>IF(G819="","",IF(SUMIFS(H:H,G:G,G819)=SUMIFS([3]流水汇总表!D:D,[3]流水汇总表!G:G,G819),"通过","不通过"))</f>
        <v>通过</v>
      </c>
      <c r="K819" s="20" t="str">
        <f ca="1" t="shared" si="24"/>
        <v>已还款</v>
      </c>
      <c r="L819" s="3">
        <f>VLOOKUP(C819,网约车!D:Q,14,0)</f>
        <v>2680</v>
      </c>
      <c r="M819" s="3">
        <f t="shared" si="25"/>
        <v>300</v>
      </c>
    </row>
    <row r="820" ht="14.25" spans="1:13">
      <c r="A820" s="13">
        <v>44801</v>
      </c>
      <c r="B820" s="14" t="s">
        <v>6471</v>
      </c>
      <c r="C820" s="14" t="s">
        <v>6503</v>
      </c>
      <c r="D820" s="14" t="s">
        <v>6504</v>
      </c>
      <c r="E820" s="15">
        <v>44769</v>
      </c>
      <c r="F820" s="14">
        <v>2980</v>
      </c>
      <c r="G820" s="16" t="s">
        <v>10571</v>
      </c>
      <c r="H820" s="3">
        <v>2980</v>
      </c>
      <c r="I820" s="19">
        <f>IFERROR(INDEX([3]流水汇总表!B:G,MATCH(G820,[3]流水汇总表!G:G,0),1),"")</f>
        <v>44801</v>
      </c>
      <c r="J820" s="5" t="str">
        <f>IF(G820="","",IF(SUMIFS(H:H,G:G,G820)=SUMIFS([3]流水汇总表!D:D,[3]流水汇总表!G:G,G820),"通过","不通过"))</f>
        <v>通过</v>
      </c>
      <c r="K820" s="20" t="str">
        <f ca="1" t="shared" si="24"/>
        <v>已还款</v>
      </c>
      <c r="L820" s="3">
        <f>VLOOKUP(C820,网约车!D:Q,14,0)</f>
        <v>2680</v>
      </c>
      <c r="M820" s="3">
        <f t="shared" si="25"/>
        <v>300</v>
      </c>
    </row>
    <row r="821" ht="14.25" spans="1:13">
      <c r="A821" s="13">
        <v>44801</v>
      </c>
      <c r="B821" s="14" t="s">
        <v>6471</v>
      </c>
      <c r="C821" s="14" t="s">
        <v>6509</v>
      </c>
      <c r="D821" s="14" t="s">
        <v>6510</v>
      </c>
      <c r="E821" s="15">
        <v>44769</v>
      </c>
      <c r="F821" s="14">
        <v>2980</v>
      </c>
      <c r="G821" s="16" t="s">
        <v>10571</v>
      </c>
      <c r="H821" s="3">
        <v>2980</v>
      </c>
      <c r="I821" s="19">
        <f>IFERROR(INDEX([3]流水汇总表!B:G,MATCH(G821,[3]流水汇总表!G:G,0),1),"")</f>
        <v>44801</v>
      </c>
      <c r="J821" s="5" t="str">
        <f>IF(G821="","",IF(SUMIFS(H:H,G:G,G821)=SUMIFS([3]流水汇总表!D:D,[3]流水汇总表!G:G,G821),"通过","不通过"))</f>
        <v>通过</v>
      </c>
      <c r="K821" s="20" t="str">
        <f ca="1" t="shared" si="24"/>
        <v>已还款</v>
      </c>
      <c r="L821" s="3">
        <f>VLOOKUP(C821,网约车!D:Q,14,0)</f>
        <v>2680</v>
      </c>
      <c r="M821" s="3">
        <f t="shared" si="25"/>
        <v>300</v>
      </c>
    </row>
    <row r="822" ht="14.25" spans="1:13">
      <c r="A822" s="13">
        <v>44801</v>
      </c>
      <c r="B822" s="14" t="s">
        <v>6471</v>
      </c>
      <c r="C822" s="14" t="s">
        <v>6511</v>
      </c>
      <c r="D822" s="14" t="s">
        <v>6512</v>
      </c>
      <c r="E822" s="15">
        <v>44769</v>
      </c>
      <c r="F822" s="14">
        <v>2980</v>
      </c>
      <c r="G822" s="16" t="s">
        <v>10571</v>
      </c>
      <c r="H822" s="3">
        <v>2980</v>
      </c>
      <c r="I822" s="19">
        <f>IFERROR(INDEX([3]流水汇总表!B:G,MATCH(G822,[3]流水汇总表!G:G,0),1),"")</f>
        <v>44801</v>
      </c>
      <c r="J822" s="5" t="str">
        <f>IF(G822="","",IF(SUMIFS(H:H,G:G,G822)=SUMIFS([3]流水汇总表!D:D,[3]流水汇总表!G:G,G822),"通过","不通过"))</f>
        <v>通过</v>
      </c>
      <c r="K822" s="20" t="str">
        <f ca="1" t="shared" si="24"/>
        <v>已还款</v>
      </c>
      <c r="L822" s="3">
        <f>VLOOKUP(C822,网约车!D:Q,14,0)</f>
        <v>2680</v>
      </c>
      <c r="M822" s="3">
        <f t="shared" si="25"/>
        <v>300</v>
      </c>
    </row>
    <row r="823" ht="14.25" spans="1:13">
      <c r="A823" s="13">
        <v>44801</v>
      </c>
      <c r="B823" s="14" t="s">
        <v>6471</v>
      </c>
      <c r="C823" s="14" t="s">
        <v>6513</v>
      </c>
      <c r="D823" s="14" t="s">
        <v>6514</v>
      </c>
      <c r="E823" s="15">
        <v>44769</v>
      </c>
      <c r="F823" s="14">
        <v>2980</v>
      </c>
      <c r="G823" s="16" t="s">
        <v>10571</v>
      </c>
      <c r="H823" s="3">
        <v>2980</v>
      </c>
      <c r="I823" s="19">
        <f>IFERROR(INDEX([3]流水汇总表!B:G,MATCH(G823,[3]流水汇总表!G:G,0),1),"")</f>
        <v>44801</v>
      </c>
      <c r="J823" s="5" t="str">
        <f>IF(G823="","",IF(SUMIFS(H:H,G:G,G823)=SUMIFS([3]流水汇总表!D:D,[3]流水汇总表!G:G,G823),"通过","不通过"))</f>
        <v>通过</v>
      </c>
      <c r="K823" s="20" t="str">
        <f ca="1" t="shared" si="24"/>
        <v>已还款</v>
      </c>
      <c r="L823" s="3">
        <f>VLOOKUP(C823,网约车!D:Q,14,0)</f>
        <v>2680</v>
      </c>
      <c r="M823" s="3">
        <f t="shared" si="25"/>
        <v>300</v>
      </c>
    </row>
    <row r="824" ht="14.25" spans="1:13">
      <c r="A824" s="13">
        <v>44801</v>
      </c>
      <c r="B824" s="14" t="s">
        <v>6471</v>
      </c>
      <c r="C824" s="14" t="s">
        <v>6515</v>
      </c>
      <c r="D824" s="14" t="s">
        <v>6516</v>
      </c>
      <c r="E824" s="15">
        <v>44769</v>
      </c>
      <c r="F824" s="14">
        <v>2980</v>
      </c>
      <c r="G824" s="16" t="s">
        <v>10571</v>
      </c>
      <c r="H824" s="3">
        <v>2980</v>
      </c>
      <c r="I824" s="19">
        <f>IFERROR(INDEX([3]流水汇总表!B:G,MATCH(G824,[3]流水汇总表!G:G,0),1),"")</f>
        <v>44801</v>
      </c>
      <c r="J824" s="5" t="str">
        <f>IF(G824="","",IF(SUMIFS(H:H,G:G,G824)=SUMIFS([3]流水汇总表!D:D,[3]流水汇总表!G:G,G824),"通过","不通过"))</f>
        <v>通过</v>
      </c>
      <c r="K824" s="20" t="str">
        <f ca="1" t="shared" si="24"/>
        <v>已还款</v>
      </c>
      <c r="L824" s="3">
        <f>VLOOKUP(C824,网约车!D:Q,14,0)</f>
        <v>2680</v>
      </c>
      <c r="M824" s="3">
        <f t="shared" si="25"/>
        <v>300</v>
      </c>
    </row>
    <row r="825" ht="14.25" spans="1:13">
      <c r="A825" s="13">
        <v>44801</v>
      </c>
      <c r="B825" s="14" t="s">
        <v>6471</v>
      </c>
      <c r="C825" s="14" t="s">
        <v>6533</v>
      </c>
      <c r="D825" s="14" t="s">
        <v>6534</v>
      </c>
      <c r="E825" s="15">
        <v>44769</v>
      </c>
      <c r="F825" s="14">
        <v>2980</v>
      </c>
      <c r="G825" s="16" t="s">
        <v>10571</v>
      </c>
      <c r="H825" s="3">
        <v>2980</v>
      </c>
      <c r="I825" s="19">
        <f>IFERROR(INDEX([3]流水汇总表!B:G,MATCH(G825,[3]流水汇总表!G:G,0),1),"")</f>
        <v>44801</v>
      </c>
      <c r="J825" s="5" t="str">
        <f>IF(G825="","",IF(SUMIFS(H:H,G:G,G825)=SUMIFS([3]流水汇总表!D:D,[3]流水汇总表!G:G,G825),"通过","不通过"))</f>
        <v>通过</v>
      </c>
      <c r="K825" s="20" t="str">
        <f ca="1" t="shared" si="24"/>
        <v>已还款</v>
      </c>
      <c r="L825" s="3">
        <f>VLOOKUP(C825,网约车!D:Q,14,0)</f>
        <v>2680</v>
      </c>
      <c r="M825" s="3">
        <f t="shared" si="25"/>
        <v>300</v>
      </c>
    </row>
    <row r="826" ht="14.25" spans="1:13">
      <c r="A826" s="13">
        <v>44801</v>
      </c>
      <c r="B826" s="14" t="s">
        <v>6471</v>
      </c>
      <c r="C826" s="14" t="s">
        <v>6535</v>
      </c>
      <c r="D826" s="14" t="s">
        <v>6536</v>
      </c>
      <c r="E826" s="15">
        <v>44769</v>
      </c>
      <c r="F826" s="14">
        <v>2980</v>
      </c>
      <c r="G826" s="16" t="s">
        <v>10571</v>
      </c>
      <c r="H826" s="3">
        <v>2980</v>
      </c>
      <c r="I826" s="19">
        <f>IFERROR(INDEX([3]流水汇总表!B:G,MATCH(G826,[3]流水汇总表!G:G,0),1),"")</f>
        <v>44801</v>
      </c>
      <c r="J826" s="5" t="str">
        <f>IF(G826="","",IF(SUMIFS(H:H,G:G,G826)=SUMIFS([3]流水汇总表!D:D,[3]流水汇总表!G:G,G826),"通过","不通过"))</f>
        <v>通过</v>
      </c>
      <c r="K826" s="20" t="str">
        <f ca="1" t="shared" si="24"/>
        <v>已还款</v>
      </c>
      <c r="L826" s="3">
        <f>VLOOKUP(C826,网约车!D:Q,14,0)</f>
        <v>2680</v>
      </c>
      <c r="M826" s="3">
        <f t="shared" si="25"/>
        <v>300</v>
      </c>
    </row>
    <row r="827" ht="14.25" spans="1:13">
      <c r="A827" s="13">
        <v>44801</v>
      </c>
      <c r="B827" s="14" t="s">
        <v>6471</v>
      </c>
      <c r="C827" s="14" t="s">
        <v>6539</v>
      </c>
      <c r="D827" s="14" t="s">
        <v>6540</v>
      </c>
      <c r="E827" s="15">
        <v>44769</v>
      </c>
      <c r="F827" s="14">
        <v>2980</v>
      </c>
      <c r="G827" s="16" t="s">
        <v>10571</v>
      </c>
      <c r="H827" s="3">
        <v>2980</v>
      </c>
      <c r="I827" s="19">
        <f>IFERROR(INDEX([3]流水汇总表!B:G,MATCH(G827,[3]流水汇总表!G:G,0),1),"")</f>
        <v>44801</v>
      </c>
      <c r="J827" s="5" t="str">
        <f>IF(G827="","",IF(SUMIFS(H:H,G:G,G827)=SUMIFS([3]流水汇总表!D:D,[3]流水汇总表!G:G,G827),"通过","不通过"))</f>
        <v>通过</v>
      </c>
      <c r="K827" s="20" t="str">
        <f ca="1" t="shared" si="24"/>
        <v>已还款</v>
      </c>
      <c r="L827" s="3">
        <f>VLOOKUP(C827,网约车!D:Q,14,0)</f>
        <v>2680</v>
      </c>
      <c r="M827" s="3">
        <f t="shared" si="25"/>
        <v>300</v>
      </c>
    </row>
    <row r="828" ht="14.25" spans="1:13">
      <c r="A828" s="13">
        <v>44801</v>
      </c>
      <c r="B828" s="14" t="s">
        <v>6471</v>
      </c>
      <c r="C828" s="14" t="s">
        <v>6541</v>
      </c>
      <c r="D828" s="14" t="s">
        <v>6542</v>
      </c>
      <c r="E828" s="15">
        <v>44769</v>
      </c>
      <c r="F828" s="14">
        <v>2980</v>
      </c>
      <c r="G828" s="16" t="s">
        <v>10571</v>
      </c>
      <c r="H828" s="3">
        <v>2980</v>
      </c>
      <c r="I828" s="19">
        <f>IFERROR(INDEX([3]流水汇总表!B:G,MATCH(G828,[3]流水汇总表!G:G,0),1),"")</f>
        <v>44801</v>
      </c>
      <c r="J828" s="5" t="str">
        <f>IF(G828="","",IF(SUMIFS(H:H,G:G,G828)=SUMIFS([3]流水汇总表!D:D,[3]流水汇总表!G:G,G828),"通过","不通过"))</f>
        <v>通过</v>
      </c>
      <c r="K828" s="20" t="str">
        <f ca="1" t="shared" si="24"/>
        <v>已还款</v>
      </c>
      <c r="L828" s="3">
        <f>VLOOKUP(C828,网约车!D:Q,14,0)</f>
        <v>2680</v>
      </c>
      <c r="M828" s="3">
        <f t="shared" si="25"/>
        <v>300</v>
      </c>
    </row>
    <row r="829" ht="14.25" spans="1:13">
      <c r="A829" s="13">
        <v>44801</v>
      </c>
      <c r="B829" s="14" t="s">
        <v>6471</v>
      </c>
      <c r="C829" s="14" t="s">
        <v>6545</v>
      </c>
      <c r="D829" s="14" t="s">
        <v>6546</v>
      </c>
      <c r="E829" s="15">
        <v>44769</v>
      </c>
      <c r="F829" s="14">
        <v>2980</v>
      </c>
      <c r="G829" s="16" t="s">
        <v>10571</v>
      </c>
      <c r="H829" s="3">
        <v>2980</v>
      </c>
      <c r="I829" s="19">
        <f>IFERROR(INDEX([3]流水汇总表!B:G,MATCH(G829,[3]流水汇总表!G:G,0),1),"")</f>
        <v>44801</v>
      </c>
      <c r="J829" s="5" t="str">
        <f>IF(G829="","",IF(SUMIFS(H:H,G:G,G829)=SUMIFS([3]流水汇总表!D:D,[3]流水汇总表!G:G,G829),"通过","不通过"))</f>
        <v>通过</v>
      </c>
      <c r="K829" s="20" t="str">
        <f ca="1" t="shared" si="24"/>
        <v>已还款</v>
      </c>
      <c r="L829" s="3">
        <f>VLOOKUP(C829,网约车!D:Q,14,0)</f>
        <v>2680</v>
      </c>
      <c r="M829" s="3">
        <f t="shared" si="25"/>
        <v>300</v>
      </c>
    </row>
    <row r="830" ht="14.25" spans="1:13">
      <c r="A830" s="13">
        <v>44801</v>
      </c>
      <c r="B830" s="14" t="s">
        <v>6471</v>
      </c>
      <c r="C830" s="14" t="s">
        <v>6547</v>
      </c>
      <c r="D830" s="14" t="s">
        <v>6548</v>
      </c>
      <c r="E830" s="15">
        <v>44769</v>
      </c>
      <c r="F830" s="14">
        <v>2980</v>
      </c>
      <c r="G830" s="16" t="s">
        <v>10571</v>
      </c>
      <c r="H830" s="3">
        <v>2980</v>
      </c>
      <c r="I830" s="19">
        <f>IFERROR(INDEX([3]流水汇总表!B:G,MATCH(G830,[3]流水汇总表!G:G,0),1),"")</f>
        <v>44801</v>
      </c>
      <c r="J830" s="5" t="str">
        <f>IF(G830="","",IF(SUMIFS(H:H,G:G,G830)=SUMIFS([3]流水汇总表!D:D,[3]流水汇总表!G:G,G830),"通过","不通过"))</f>
        <v>通过</v>
      </c>
      <c r="K830" s="20" t="str">
        <f ca="1" t="shared" si="24"/>
        <v>已还款</v>
      </c>
      <c r="L830" s="3">
        <f>VLOOKUP(C830,网约车!D:Q,14,0)</f>
        <v>2680</v>
      </c>
      <c r="M830" s="3">
        <f t="shared" si="25"/>
        <v>300</v>
      </c>
    </row>
    <row r="831" ht="14.25" spans="1:13">
      <c r="A831" s="13">
        <v>44801</v>
      </c>
      <c r="B831" s="14" t="s">
        <v>6471</v>
      </c>
      <c r="C831" s="14" t="s">
        <v>6549</v>
      </c>
      <c r="D831" s="14" t="s">
        <v>6550</v>
      </c>
      <c r="E831" s="15">
        <v>44769</v>
      </c>
      <c r="F831" s="14">
        <v>2980</v>
      </c>
      <c r="G831" s="16" t="s">
        <v>10571</v>
      </c>
      <c r="H831" s="3">
        <v>2980</v>
      </c>
      <c r="I831" s="19">
        <f>IFERROR(INDEX([3]流水汇总表!B:G,MATCH(G831,[3]流水汇总表!G:G,0),1),"")</f>
        <v>44801</v>
      </c>
      <c r="J831" s="5" t="str">
        <f>IF(G831="","",IF(SUMIFS(H:H,G:G,G831)=SUMIFS([3]流水汇总表!D:D,[3]流水汇总表!G:G,G831),"通过","不通过"))</f>
        <v>通过</v>
      </c>
      <c r="K831" s="20" t="str">
        <f ca="1" t="shared" si="24"/>
        <v>已还款</v>
      </c>
      <c r="L831" s="3">
        <f>VLOOKUP(C831,网约车!D:Q,14,0)</f>
        <v>2680</v>
      </c>
      <c r="M831" s="3">
        <f t="shared" si="25"/>
        <v>300</v>
      </c>
    </row>
    <row r="832" ht="14.25" spans="1:13">
      <c r="A832" s="13">
        <v>44801</v>
      </c>
      <c r="B832" s="14" t="s">
        <v>6471</v>
      </c>
      <c r="C832" s="14" t="s">
        <v>6551</v>
      </c>
      <c r="D832" s="14" t="s">
        <v>6552</v>
      </c>
      <c r="E832" s="15">
        <v>44769</v>
      </c>
      <c r="F832" s="14">
        <v>2980</v>
      </c>
      <c r="G832" s="16" t="s">
        <v>10571</v>
      </c>
      <c r="H832" s="3">
        <v>2980</v>
      </c>
      <c r="I832" s="19">
        <f>IFERROR(INDEX([3]流水汇总表!B:G,MATCH(G832,[3]流水汇总表!G:G,0),1),"")</f>
        <v>44801</v>
      </c>
      <c r="J832" s="5" t="str">
        <f>IF(G832="","",IF(SUMIFS(H:H,G:G,G832)=SUMIFS([3]流水汇总表!D:D,[3]流水汇总表!G:G,G832),"通过","不通过"))</f>
        <v>通过</v>
      </c>
      <c r="K832" s="20" t="str">
        <f ca="1" t="shared" si="24"/>
        <v>已还款</v>
      </c>
      <c r="L832" s="3">
        <f>VLOOKUP(C832,网约车!D:Q,14,0)</f>
        <v>2680</v>
      </c>
      <c r="M832" s="3">
        <f t="shared" si="25"/>
        <v>300</v>
      </c>
    </row>
    <row r="833" ht="14.25" spans="1:13">
      <c r="A833" s="13">
        <v>44801</v>
      </c>
      <c r="B833" s="14" t="s">
        <v>6471</v>
      </c>
      <c r="C833" s="14" t="s">
        <v>6553</v>
      </c>
      <c r="D833" s="14" t="s">
        <v>6554</v>
      </c>
      <c r="E833" s="15">
        <v>44769</v>
      </c>
      <c r="F833" s="14">
        <v>2980</v>
      </c>
      <c r="G833" s="16" t="s">
        <v>10571</v>
      </c>
      <c r="H833" s="3">
        <v>2980</v>
      </c>
      <c r="I833" s="19">
        <f>IFERROR(INDEX([3]流水汇总表!B:G,MATCH(G833,[3]流水汇总表!G:G,0),1),"")</f>
        <v>44801</v>
      </c>
      <c r="J833" s="5" t="str">
        <f>IF(G833="","",IF(SUMIFS(H:H,G:G,G833)=SUMIFS([3]流水汇总表!D:D,[3]流水汇总表!G:G,G833),"通过","不通过"))</f>
        <v>通过</v>
      </c>
      <c r="K833" s="20" t="str">
        <f ca="1" t="shared" si="24"/>
        <v>已还款</v>
      </c>
      <c r="L833" s="3">
        <f>VLOOKUP(C833,网约车!D:Q,14,0)</f>
        <v>2680</v>
      </c>
      <c r="M833" s="3">
        <f t="shared" si="25"/>
        <v>300</v>
      </c>
    </row>
    <row r="834" ht="14.25" spans="1:13">
      <c r="A834" s="13">
        <v>44801</v>
      </c>
      <c r="B834" s="14" t="s">
        <v>6471</v>
      </c>
      <c r="C834" s="14" t="s">
        <v>6555</v>
      </c>
      <c r="D834" s="14" t="s">
        <v>6556</v>
      </c>
      <c r="E834" s="15">
        <v>44769</v>
      </c>
      <c r="F834" s="14">
        <v>2980</v>
      </c>
      <c r="G834" s="16" t="s">
        <v>10571</v>
      </c>
      <c r="H834" s="3">
        <v>2980</v>
      </c>
      <c r="I834" s="19">
        <f>IFERROR(INDEX([3]流水汇总表!B:G,MATCH(G834,[3]流水汇总表!G:G,0),1),"")</f>
        <v>44801</v>
      </c>
      <c r="J834" s="5" t="str">
        <f>IF(G834="","",IF(SUMIFS(H:H,G:G,G834)=SUMIFS([3]流水汇总表!D:D,[3]流水汇总表!G:G,G834),"通过","不通过"))</f>
        <v>通过</v>
      </c>
      <c r="K834" s="20" t="str">
        <f ca="1" t="shared" ref="K834:K897" si="26">IF(AND(I834&lt;=A834),"已还款",IF(AND(TODAY()&gt;=A834,I834=""),"已逾期",IF(AND(TODAY()&gt;A834,I834&gt;A834),"逾期已还款",IF(AND(TODAY()&lt;A834),"即将到期",""))))</f>
        <v>已还款</v>
      </c>
      <c r="L834" s="3">
        <f>VLOOKUP(C834,网约车!D:Q,14,0)</f>
        <v>2680</v>
      </c>
      <c r="M834" s="3">
        <f t="shared" si="25"/>
        <v>300</v>
      </c>
    </row>
    <row r="835" ht="14.25" spans="1:13">
      <c r="A835" s="13">
        <v>44801</v>
      </c>
      <c r="B835" s="14" t="s">
        <v>6471</v>
      </c>
      <c r="C835" s="14" t="s">
        <v>6557</v>
      </c>
      <c r="D835" s="14" t="s">
        <v>6558</v>
      </c>
      <c r="E835" s="15">
        <v>44769</v>
      </c>
      <c r="F835" s="14">
        <v>2980</v>
      </c>
      <c r="G835" s="16" t="s">
        <v>10571</v>
      </c>
      <c r="H835" s="3">
        <v>2980</v>
      </c>
      <c r="I835" s="19">
        <f>IFERROR(INDEX([3]流水汇总表!B:G,MATCH(G835,[3]流水汇总表!G:G,0),1),"")</f>
        <v>44801</v>
      </c>
      <c r="J835" s="5" t="str">
        <f>IF(G835="","",IF(SUMIFS(H:H,G:G,G835)=SUMIFS([3]流水汇总表!D:D,[3]流水汇总表!G:G,G835),"通过","不通过"))</f>
        <v>通过</v>
      </c>
      <c r="K835" s="20" t="str">
        <f ca="1" t="shared" si="26"/>
        <v>已还款</v>
      </c>
      <c r="L835" s="3">
        <f>VLOOKUP(C835,网约车!D:Q,14,0)</f>
        <v>2680</v>
      </c>
      <c r="M835" s="3">
        <f t="shared" ref="M835:M898" si="27">H835-L835</f>
        <v>300</v>
      </c>
    </row>
    <row r="836" ht="14.25" spans="1:13">
      <c r="A836" s="13">
        <v>44801</v>
      </c>
      <c r="B836" s="14" t="s">
        <v>6471</v>
      </c>
      <c r="C836" s="14" t="s">
        <v>6559</v>
      </c>
      <c r="D836" s="14" t="s">
        <v>6560</v>
      </c>
      <c r="E836" s="15">
        <v>44769</v>
      </c>
      <c r="F836" s="14">
        <v>2980</v>
      </c>
      <c r="G836" s="16" t="s">
        <v>10571</v>
      </c>
      <c r="H836" s="3">
        <v>2980</v>
      </c>
      <c r="I836" s="19">
        <f>IFERROR(INDEX([3]流水汇总表!B:G,MATCH(G836,[3]流水汇总表!G:G,0),1),"")</f>
        <v>44801</v>
      </c>
      <c r="J836" s="5" t="str">
        <f>IF(G836="","",IF(SUMIFS(H:H,G:G,G836)=SUMIFS([3]流水汇总表!D:D,[3]流水汇总表!G:G,G836),"通过","不通过"))</f>
        <v>通过</v>
      </c>
      <c r="K836" s="20" t="str">
        <f ca="1" t="shared" si="26"/>
        <v>已还款</v>
      </c>
      <c r="L836" s="3">
        <f>VLOOKUP(C836,网约车!D:Q,14,0)</f>
        <v>2680</v>
      </c>
      <c r="M836" s="3">
        <f t="shared" si="27"/>
        <v>300</v>
      </c>
    </row>
    <row r="837" ht="14.25" spans="1:13">
      <c r="A837" s="13">
        <v>44801</v>
      </c>
      <c r="B837" s="14" t="s">
        <v>6471</v>
      </c>
      <c r="C837" s="14" t="s">
        <v>6561</v>
      </c>
      <c r="D837" s="14" t="s">
        <v>6562</v>
      </c>
      <c r="E837" s="15">
        <v>44769</v>
      </c>
      <c r="F837" s="14">
        <v>2980</v>
      </c>
      <c r="G837" s="16" t="s">
        <v>10571</v>
      </c>
      <c r="H837" s="3">
        <v>2980</v>
      </c>
      <c r="I837" s="19">
        <f>IFERROR(INDEX([3]流水汇总表!B:G,MATCH(G837,[3]流水汇总表!G:G,0),1),"")</f>
        <v>44801</v>
      </c>
      <c r="J837" s="5" t="str">
        <f>IF(G837="","",IF(SUMIFS(H:H,G:G,G837)=SUMIFS([3]流水汇总表!D:D,[3]流水汇总表!G:G,G837),"通过","不通过"))</f>
        <v>通过</v>
      </c>
      <c r="K837" s="20" t="str">
        <f ca="1" t="shared" si="26"/>
        <v>已还款</v>
      </c>
      <c r="L837" s="3">
        <f>VLOOKUP(C837,网约车!D:Q,14,0)</f>
        <v>2680</v>
      </c>
      <c r="M837" s="3">
        <f t="shared" si="27"/>
        <v>300</v>
      </c>
    </row>
    <row r="838" ht="14.25" spans="1:13">
      <c r="A838" s="13">
        <v>44801</v>
      </c>
      <c r="B838" s="14" t="s">
        <v>6471</v>
      </c>
      <c r="C838" s="14" t="s">
        <v>6563</v>
      </c>
      <c r="D838" s="14" t="s">
        <v>6564</v>
      </c>
      <c r="E838" s="15">
        <v>44769</v>
      </c>
      <c r="F838" s="14">
        <v>2980</v>
      </c>
      <c r="G838" s="16" t="s">
        <v>10571</v>
      </c>
      <c r="H838" s="3">
        <v>2980</v>
      </c>
      <c r="I838" s="19">
        <f>IFERROR(INDEX([3]流水汇总表!B:G,MATCH(G838,[3]流水汇总表!G:G,0),1),"")</f>
        <v>44801</v>
      </c>
      <c r="J838" s="5" t="str">
        <f>IF(G838="","",IF(SUMIFS(H:H,G:G,G838)=SUMIFS([3]流水汇总表!D:D,[3]流水汇总表!G:G,G838),"通过","不通过"))</f>
        <v>通过</v>
      </c>
      <c r="K838" s="20" t="str">
        <f ca="1" t="shared" si="26"/>
        <v>已还款</v>
      </c>
      <c r="L838" s="3">
        <f>VLOOKUP(C838,网约车!D:Q,14,0)</f>
        <v>2680</v>
      </c>
      <c r="M838" s="3">
        <f t="shared" si="27"/>
        <v>300</v>
      </c>
    </row>
    <row r="839" ht="14.25" spans="1:13">
      <c r="A839" s="13">
        <v>44801</v>
      </c>
      <c r="B839" s="14" t="s">
        <v>6471</v>
      </c>
      <c r="C839" s="14" t="s">
        <v>6565</v>
      </c>
      <c r="D839" s="14" t="s">
        <v>6566</v>
      </c>
      <c r="E839" s="15">
        <v>44769</v>
      </c>
      <c r="F839" s="14">
        <v>2980</v>
      </c>
      <c r="G839" s="16" t="s">
        <v>10571</v>
      </c>
      <c r="H839" s="3">
        <v>2980</v>
      </c>
      <c r="I839" s="19">
        <f>IFERROR(INDEX([3]流水汇总表!B:G,MATCH(G839,[3]流水汇总表!G:G,0),1),"")</f>
        <v>44801</v>
      </c>
      <c r="J839" s="5" t="str">
        <f>IF(G839="","",IF(SUMIFS(H:H,G:G,G839)=SUMIFS([3]流水汇总表!D:D,[3]流水汇总表!G:G,G839),"通过","不通过"))</f>
        <v>通过</v>
      </c>
      <c r="K839" s="20" t="str">
        <f ca="1" t="shared" si="26"/>
        <v>已还款</v>
      </c>
      <c r="L839" s="3">
        <f>VLOOKUP(C839,网约车!D:Q,14,0)</f>
        <v>2680</v>
      </c>
      <c r="M839" s="3">
        <f t="shared" si="27"/>
        <v>300</v>
      </c>
    </row>
    <row r="840" ht="14.25" spans="1:13">
      <c r="A840" s="13">
        <v>44801</v>
      </c>
      <c r="B840" s="14" t="s">
        <v>6471</v>
      </c>
      <c r="C840" s="14" t="s">
        <v>6567</v>
      </c>
      <c r="D840" s="14" t="s">
        <v>6568</v>
      </c>
      <c r="E840" s="15">
        <v>44769</v>
      </c>
      <c r="F840" s="14">
        <v>2980</v>
      </c>
      <c r="G840" s="16" t="s">
        <v>10571</v>
      </c>
      <c r="H840" s="3">
        <v>2980</v>
      </c>
      <c r="I840" s="19">
        <f>IFERROR(INDEX([3]流水汇总表!B:G,MATCH(G840,[3]流水汇总表!G:G,0),1),"")</f>
        <v>44801</v>
      </c>
      <c r="J840" s="5" t="str">
        <f>IF(G840="","",IF(SUMIFS(H:H,G:G,G840)=SUMIFS([3]流水汇总表!D:D,[3]流水汇总表!G:G,G840),"通过","不通过"))</f>
        <v>通过</v>
      </c>
      <c r="K840" s="20" t="str">
        <f ca="1" t="shared" si="26"/>
        <v>已还款</v>
      </c>
      <c r="L840" s="3">
        <f>VLOOKUP(C840,网约车!D:Q,14,0)</f>
        <v>2680</v>
      </c>
      <c r="M840" s="3">
        <f t="shared" si="27"/>
        <v>300</v>
      </c>
    </row>
    <row r="841" ht="14.25" spans="1:13">
      <c r="A841" s="13">
        <v>44801</v>
      </c>
      <c r="B841" s="14" t="s">
        <v>6471</v>
      </c>
      <c r="C841" s="14" t="s">
        <v>6573</v>
      </c>
      <c r="D841" s="14" t="s">
        <v>6574</v>
      </c>
      <c r="E841" s="15">
        <v>44769</v>
      </c>
      <c r="F841" s="14">
        <v>2980</v>
      </c>
      <c r="G841" s="16" t="s">
        <v>10571</v>
      </c>
      <c r="H841" s="3">
        <v>2980</v>
      </c>
      <c r="I841" s="19">
        <f>IFERROR(INDEX([3]流水汇总表!B:G,MATCH(G841,[3]流水汇总表!G:G,0),1),"")</f>
        <v>44801</v>
      </c>
      <c r="J841" s="5" t="str">
        <f>IF(G841="","",IF(SUMIFS(H:H,G:G,G841)=SUMIFS([3]流水汇总表!D:D,[3]流水汇总表!G:G,G841),"通过","不通过"))</f>
        <v>通过</v>
      </c>
      <c r="K841" s="20" t="str">
        <f ca="1" t="shared" si="26"/>
        <v>已还款</v>
      </c>
      <c r="L841" s="3">
        <f>VLOOKUP(C841,网约车!D:Q,14,0)</f>
        <v>2680</v>
      </c>
      <c r="M841" s="3">
        <f t="shared" si="27"/>
        <v>300</v>
      </c>
    </row>
    <row r="842" ht="14.25" spans="1:13">
      <c r="A842" s="13">
        <v>44801</v>
      </c>
      <c r="B842" s="14" t="s">
        <v>6471</v>
      </c>
      <c r="C842" s="14" t="s">
        <v>6579</v>
      </c>
      <c r="D842" s="14" t="s">
        <v>6580</v>
      </c>
      <c r="E842" s="15">
        <v>44769</v>
      </c>
      <c r="F842" s="14">
        <v>2980</v>
      </c>
      <c r="G842" s="16" t="s">
        <v>10571</v>
      </c>
      <c r="H842" s="3">
        <v>2980</v>
      </c>
      <c r="I842" s="19">
        <f>IFERROR(INDEX([3]流水汇总表!B:G,MATCH(G842,[3]流水汇总表!G:G,0),1),"")</f>
        <v>44801</v>
      </c>
      <c r="J842" s="5" t="str">
        <f>IF(G842="","",IF(SUMIFS(H:H,G:G,G842)=SUMIFS([3]流水汇总表!D:D,[3]流水汇总表!G:G,G842),"通过","不通过"))</f>
        <v>通过</v>
      </c>
      <c r="K842" s="20" t="str">
        <f ca="1" t="shared" si="26"/>
        <v>已还款</v>
      </c>
      <c r="L842" s="3">
        <f>VLOOKUP(C842,网约车!D:Q,14,0)</f>
        <v>2680</v>
      </c>
      <c r="M842" s="3">
        <f t="shared" si="27"/>
        <v>300</v>
      </c>
    </row>
    <row r="843" ht="14.25" spans="1:13">
      <c r="A843" s="13">
        <v>44801</v>
      </c>
      <c r="B843" s="14" t="s">
        <v>6471</v>
      </c>
      <c r="C843" s="14" t="s">
        <v>6581</v>
      </c>
      <c r="D843" s="14" t="s">
        <v>6582</v>
      </c>
      <c r="E843" s="15">
        <v>44769</v>
      </c>
      <c r="F843" s="14">
        <v>2980</v>
      </c>
      <c r="G843" s="16" t="s">
        <v>10571</v>
      </c>
      <c r="H843" s="3">
        <v>2980</v>
      </c>
      <c r="I843" s="19">
        <f>IFERROR(INDEX([3]流水汇总表!B:G,MATCH(G843,[3]流水汇总表!G:G,0),1),"")</f>
        <v>44801</v>
      </c>
      <c r="J843" s="5" t="str">
        <f>IF(G843="","",IF(SUMIFS(H:H,G:G,G843)=SUMIFS([3]流水汇总表!D:D,[3]流水汇总表!G:G,G843),"通过","不通过"))</f>
        <v>通过</v>
      </c>
      <c r="K843" s="20" t="str">
        <f ca="1" t="shared" si="26"/>
        <v>已还款</v>
      </c>
      <c r="L843" s="3">
        <f>VLOOKUP(C843,网约车!D:Q,14,0)</f>
        <v>2680</v>
      </c>
      <c r="M843" s="3">
        <f t="shared" si="27"/>
        <v>300</v>
      </c>
    </row>
    <row r="844" ht="14.25" spans="1:13">
      <c r="A844" s="13">
        <v>44801</v>
      </c>
      <c r="B844" s="14" t="s">
        <v>6471</v>
      </c>
      <c r="C844" s="14" t="s">
        <v>6585</v>
      </c>
      <c r="D844" s="14" t="s">
        <v>6586</v>
      </c>
      <c r="E844" s="15">
        <v>44769</v>
      </c>
      <c r="F844" s="14">
        <v>2980</v>
      </c>
      <c r="G844" s="16" t="s">
        <v>10571</v>
      </c>
      <c r="H844" s="3">
        <v>2980</v>
      </c>
      <c r="I844" s="19">
        <f>IFERROR(INDEX([3]流水汇总表!B:G,MATCH(G844,[3]流水汇总表!G:G,0),1),"")</f>
        <v>44801</v>
      </c>
      <c r="J844" s="5" t="str">
        <f>IF(G844="","",IF(SUMIFS(H:H,G:G,G844)=SUMIFS([3]流水汇总表!D:D,[3]流水汇总表!G:G,G844),"通过","不通过"))</f>
        <v>通过</v>
      </c>
      <c r="K844" s="20" t="str">
        <f ca="1" t="shared" si="26"/>
        <v>已还款</v>
      </c>
      <c r="L844" s="3">
        <f>VLOOKUP(C844,网约车!D:Q,14,0)</f>
        <v>2680</v>
      </c>
      <c r="M844" s="3">
        <f t="shared" si="27"/>
        <v>300</v>
      </c>
    </row>
    <row r="845" ht="14.25" spans="1:13">
      <c r="A845" s="13">
        <v>44832</v>
      </c>
      <c r="B845" s="14" t="s">
        <v>5084</v>
      </c>
      <c r="C845" s="14" t="s">
        <v>5413</v>
      </c>
      <c r="D845" s="14" t="s">
        <v>5414</v>
      </c>
      <c r="E845" s="15">
        <v>44763</v>
      </c>
      <c r="F845" s="14">
        <v>2980</v>
      </c>
      <c r="G845" s="16" t="s">
        <v>10572</v>
      </c>
      <c r="H845" s="3">
        <v>2980</v>
      </c>
      <c r="I845" s="19">
        <f>IFERROR(INDEX([3]流水汇总表!B:G,MATCH(G845,[3]流水汇总表!G:G,0),1),"")</f>
        <v>44832</v>
      </c>
      <c r="J845" s="5" t="str">
        <f>IF(G845="","",IF(SUMIFS(H:H,G:G,G845)=SUMIFS([3]流水汇总表!D:D,[3]流水汇总表!G:G,G845),"通过","不通过"))</f>
        <v>通过</v>
      </c>
      <c r="K845" s="20" t="str">
        <f ca="1" t="shared" si="26"/>
        <v>已还款</v>
      </c>
      <c r="L845" s="3">
        <f>VLOOKUP(C845,网约车!D:Q,14,0)</f>
        <v>2700</v>
      </c>
      <c r="M845" s="3">
        <f t="shared" si="27"/>
        <v>280</v>
      </c>
    </row>
    <row r="846" ht="14.25" spans="1:13">
      <c r="A846" s="13">
        <v>44832</v>
      </c>
      <c r="B846" s="14" t="s">
        <v>5084</v>
      </c>
      <c r="C846" s="14" t="s">
        <v>5335</v>
      </c>
      <c r="D846" s="14" t="s">
        <v>5336</v>
      </c>
      <c r="E846" s="15">
        <v>44763</v>
      </c>
      <c r="F846" s="14">
        <v>2980</v>
      </c>
      <c r="G846" s="16" t="s">
        <v>10572</v>
      </c>
      <c r="H846" s="3">
        <v>2980</v>
      </c>
      <c r="I846" s="19">
        <f>IFERROR(INDEX([3]流水汇总表!B:G,MATCH(G846,[3]流水汇总表!G:G,0),1),"")</f>
        <v>44832</v>
      </c>
      <c r="J846" s="5" t="str">
        <f>IF(G846="","",IF(SUMIFS(H:H,G:G,G846)=SUMIFS([3]流水汇总表!D:D,[3]流水汇总表!G:G,G846),"通过","不通过"))</f>
        <v>通过</v>
      </c>
      <c r="K846" s="20" t="str">
        <f ca="1" t="shared" si="26"/>
        <v>已还款</v>
      </c>
      <c r="L846" s="3">
        <f>VLOOKUP(C846,网约车!D:Q,14,0)</f>
        <v>2700</v>
      </c>
      <c r="M846" s="3">
        <f t="shared" si="27"/>
        <v>280</v>
      </c>
    </row>
    <row r="847" ht="14.25" spans="1:13">
      <c r="A847" s="13">
        <v>44832</v>
      </c>
      <c r="B847" s="14" t="s">
        <v>5084</v>
      </c>
      <c r="C847" s="14" t="s">
        <v>5331</v>
      </c>
      <c r="D847" s="14" t="s">
        <v>5332</v>
      </c>
      <c r="E847" s="15">
        <v>44763</v>
      </c>
      <c r="F847" s="14">
        <v>2980</v>
      </c>
      <c r="G847" s="16" t="s">
        <v>10572</v>
      </c>
      <c r="H847" s="3">
        <v>2980</v>
      </c>
      <c r="I847" s="19">
        <f>IFERROR(INDEX([3]流水汇总表!B:G,MATCH(G847,[3]流水汇总表!G:G,0),1),"")</f>
        <v>44832</v>
      </c>
      <c r="J847" s="5" t="str">
        <f>IF(G847="","",IF(SUMIFS(H:H,G:G,G847)=SUMIFS([3]流水汇总表!D:D,[3]流水汇总表!G:G,G847),"通过","不通过"))</f>
        <v>通过</v>
      </c>
      <c r="K847" s="20" t="str">
        <f ca="1" t="shared" si="26"/>
        <v>已还款</v>
      </c>
      <c r="L847" s="3">
        <f>VLOOKUP(C847,网约车!D:Q,14,0)</f>
        <v>2700</v>
      </c>
      <c r="M847" s="3">
        <f t="shared" si="27"/>
        <v>280</v>
      </c>
    </row>
    <row r="848" ht="14.25" spans="1:13">
      <c r="A848" s="13">
        <v>44832</v>
      </c>
      <c r="B848" s="14" t="s">
        <v>5084</v>
      </c>
      <c r="C848" s="14" t="s">
        <v>5325</v>
      </c>
      <c r="D848" s="14" t="s">
        <v>5326</v>
      </c>
      <c r="E848" s="15">
        <v>44763</v>
      </c>
      <c r="F848" s="14">
        <v>2980</v>
      </c>
      <c r="G848" s="16" t="s">
        <v>10572</v>
      </c>
      <c r="H848" s="3">
        <v>2980</v>
      </c>
      <c r="I848" s="19">
        <f>IFERROR(INDEX([3]流水汇总表!B:G,MATCH(G848,[3]流水汇总表!G:G,0),1),"")</f>
        <v>44832</v>
      </c>
      <c r="J848" s="5" t="str">
        <f>IF(G848="","",IF(SUMIFS(H:H,G:G,G848)=SUMIFS([3]流水汇总表!D:D,[3]流水汇总表!G:G,G848),"通过","不通过"))</f>
        <v>通过</v>
      </c>
      <c r="K848" s="20" t="str">
        <f ca="1" t="shared" si="26"/>
        <v>已还款</v>
      </c>
      <c r="L848" s="3">
        <f>VLOOKUP(C848,网约车!D:Q,14,0)</f>
        <v>2700</v>
      </c>
      <c r="M848" s="3">
        <f t="shared" si="27"/>
        <v>280</v>
      </c>
    </row>
    <row r="849" ht="14.25" spans="1:13">
      <c r="A849" s="13">
        <v>44832</v>
      </c>
      <c r="B849" s="14" t="s">
        <v>5084</v>
      </c>
      <c r="C849" s="14" t="s">
        <v>5320</v>
      </c>
      <c r="D849" s="14" t="s">
        <v>5321</v>
      </c>
      <c r="E849" s="15">
        <v>44763</v>
      </c>
      <c r="F849" s="14">
        <v>2980</v>
      </c>
      <c r="G849" s="16" t="s">
        <v>10572</v>
      </c>
      <c r="H849" s="3">
        <v>2980</v>
      </c>
      <c r="I849" s="19">
        <f>IFERROR(INDEX([3]流水汇总表!B:G,MATCH(G849,[3]流水汇总表!G:G,0),1),"")</f>
        <v>44832</v>
      </c>
      <c r="J849" s="5" t="str">
        <f>IF(G849="","",IF(SUMIFS(H:H,G:G,G849)=SUMIFS([3]流水汇总表!D:D,[3]流水汇总表!G:G,G849),"通过","不通过"))</f>
        <v>通过</v>
      </c>
      <c r="K849" s="20" t="str">
        <f ca="1" t="shared" si="26"/>
        <v>已还款</v>
      </c>
      <c r="L849" s="3">
        <f>VLOOKUP(C849,网约车!D:Q,14,0)</f>
        <v>2700</v>
      </c>
      <c r="M849" s="3">
        <f t="shared" si="27"/>
        <v>280</v>
      </c>
    </row>
    <row r="850" ht="14.25" spans="1:13">
      <c r="A850" s="13">
        <v>44832</v>
      </c>
      <c r="B850" s="14" t="s">
        <v>5084</v>
      </c>
      <c r="C850" s="14" t="s">
        <v>5621</v>
      </c>
      <c r="D850" s="14" t="s">
        <v>5622</v>
      </c>
      <c r="E850" s="15">
        <v>44763</v>
      </c>
      <c r="F850" s="14">
        <v>2980</v>
      </c>
      <c r="G850" s="16" t="s">
        <v>10572</v>
      </c>
      <c r="H850" s="3">
        <v>2980</v>
      </c>
      <c r="I850" s="19">
        <f>IFERROR(INDEX([3]流水汇总表!B:G,MATCH(G850,[3]流水汇总表!G:G,0),1),"")</f>
        <v>44832</v>
      </c>
      <c r="J850" s="5" t="str">
        <f>IF(G850="","",IF(SUMIFS(H:H,G:G,G850)=SUMIFS([3]流水汇总表!D:D,[3]流水汇总表!G:G,G850),"通过","不通过"))</f>
        <v>通过</v>
      </c>
      <c r="K850" s="20" t="str">
        <f ca="1" t="shared" si="26"/>
        <v>已还款</v>
      </c>
      <c r="L850" s="3">
        <f>VLOOKUP(C850,网约车!D:Q,14,0)</f>
        <v>2700</v>
      </c>
      <c r="M850" s="3">
        <f t="shared" si="27"/>
        <v>280</v>
      </c>
    </row>
    <row r="851" ht="14.25" spans="1:13">
      <c r="A851" s="13">
        <v>44832</v>
      </c>
      <c r="B851" s="14" t="s">
        <v>5084</v>
      </c>
      <c r="C851" s="14" t="s">
        <v>5675</v>
      </c>
      <c r="D851" s="14" t="s">
        <v>5676</v>
      </c>
      <c r="E851" s="15">
        <v>44763</v>
      </c>
      <c r="F851" s="14">
        <v>2980</v>
      </c>
      <c r="G851" s="16" t="s">
        <v>10572</v>
      </c>
      <c r="H851" s="3">
        <v>2980</v>
      </c>
      <c r="I851" s="19">
        <f>IFERROR(INDEX([3]流水汇总表!B:G,MATCH(G851,[3]流水汇总表!G:G,0),1),"")</f>
        <v>44832</v>
      </c>
      <c r="J851" s="5" t="str">
        <f>IF(G851="","",IF(SUMIFS(H:H,G:G,G851)=SUMIFS([3]流水汇总表!D:D,[3]流水汇总表!G:G,G851),"通过","不通过"))</f>
        <v>通过</v>
      </c>
      <c r="K851" s="20" t="str">
        <f ca="1" t="shared" si="26"/>
        <v>已还款</v>
      </c>
      <c r="L851" s="3">
        <f>VLOOKUP(C851,网约车!D:Q,14,0)</f>
        <v>2700</v>
      </c>
      <c r="M851" s="3">
        <f t="shared" si="27"/>
        <v>280</v>
      </c>
    </row>
    <row r="852" ht="14.25" spans="1:13">
      <c r="A852" s="13">
        <v>44832</v>
      </c>
      <c r="B852" s="14" t="s">
        <v>5084</v>
      </c>
      <c r="C852" s="14" t="s">
        <v>5765</v>
      </c>
      <c r="D852" s="14" t="s">
        <v>5766</v>
      </c>
      <c r="E852" s="15">
        <v>44763</v>
      </c>
      <c r="F852" s="14">
        <v>2980</v>
      </c>
      <c r="G852" s="16" t="s">
        <v>10572</v>
      </c>
      <c r="H852" s="3">
        <v>2980</v>
      </c>
      <c r="I852" s="19">
        <f>IFERROR(INDEX([3]流水汇总表!B:G,MATCH(G852,[3]流水汇总表!G:G,0),1),"")</f>
        <v>44832</v>
      </c>
      <c r="J852" s="5" t="str">
        <f>IF(G852="","",IF(SUMIFS(H:H,G:G,G852)=SUMIFS([3]流水汇总表!D:D,[3]流水汇总表!G:G,G852),"通过","不通过"))</f>
        <v>通过</v>
      </c>
      <c r="K852" s="20" t="str">
        <f ca="1" t="shared" si="26"/>
        <v>已还款</v>
      </c>
      <c r="L852" s="3">
        <f>VLOOKUP(C852,网约车!D:Q,14,0)</f>
        <v>2700</v>
      </c>
      <c r="M852" s="3">
        <f t="shared" si="27"/>
        <v>280</v>
      </c>
    </row>
    <row r="853" ht="14.25" spans="1:13">
      <c r="A853" s="13">
        <v>44832</v>
      </c>
      <c r="B853" s="14" t="s">
        <v>5084</v>
      </c>
      <c r="C853" s="14" t="s">
        <v>6035</v>
      </c>
      <c r="D853" s="14" t="s">
        <v>6036</v>
      </c>
      <c r="E853" s="15">
        <v>44763</v>
      </c>
      <c r="F853" s="14">
        <v>2980</v>
      </c>
      <c r="G853" s="16" t="s">
        <v>10572</v>
      </c>
      <c r="H853" s="3">
        <v>2980</v>
      </c>
      <c r="I853" s="19">
        <f>IFERROR(INDEX([3]流水汇总表!B:G,MATCH(G853,[3]流水汇总表!G:G,0),1),"")</f>
        <v>44832</v>
      </c>
      <c r="J853" s="5" t="str">
        <f>IF(G853="","",IF(SUMIFS(H:H,G:G,G853)=SUMIFS([3]流水汇总表!D:D,[3]流水汇总表!G:G,G853),"通过","不通过"))</f>
        <v>通过</v>
      </c>
      <c r="K853" s="20" t="str">
        <f ca="1" t="shared" si="26"/>
        <v>已还款</v>
      </c>
      <c r="L853" s="3">
        <f>VLOOKUP(C853,网约车!D:Q,14,0)</f>
        <v>2700</v>
      </c>
      <c r="M853" s="3">
        <f t="shared" si="27"/>
        <v>280</v>
      </c>
    </row>
    <row r="854" ht="14.25" spans="1:13">
      <c r="A854" s="13">
        <v>44832</v>
      </c>
      <c r="B854" s="14" t="s">
        <v>5084</v>
      </c>
      <c r="C854" s="14" t="s">
        <v>6044</v>
      </c>
      <c r="D854" s="14" t="s">
        <v>6045</v>
      </c>
      <c r="E854" s="15">
        <v>44763</v>
      </c>
      <c r="F854" s="14">
        <v>2980</v>
      </c>
      <c r="G854" s="16" t="s">
        <v>10572</v>
      </c>
      <c r="H854" s="3">
        <v>2980</v>
      </c>
      <c r="I854" s="19">
        <f>IFERROR(INDEX([3]流水汇总表!B:G,MATCH(G854,[3]流水汇总表!G:G,0),1),"")</f>
        <v>44832</v>
      </c>
      <c r="J854" s="5" t="str">
        <f>IF(G854="","",IF(SUMIFS(H:H,G:G,G854)=SUMIFS([3]流水汇总表!D:D,[3]流水汇总表!G:G,G854),"通过","不通过"))</f>
        <v>通过</v>
      </c>
      <c r="K854" s="20" t="str">
        <f ca="1" t="shared" si="26"/>
        <v>已还款</v>
      </c>
      <c r="L854" s="3">
        <f>VLOOKUP(C854,网约车!D:Q,14,0)</f>
        <v>2700</v>
      </c>
      <c r="M854" s="3">
        <f t="shared" si="27"/>
        <v>280</v>
      </c>
    </row>
    <row r="855" ht="14.25" spans="1:13">
      <c r="A855" s="13">
        <v>44832</v>
      </c>
      <c r="B855" s="14" t="s">
        <v>5084</v>
      </c>
      <c r="C855" s="14" t="s">
        <v>6046</v>
      </c>
      <c r="D855" s="14" t="s">
        <v>6047</v>
      </c>
      <c r="E855" s="15">
        <v>44763</v>
      </c>
      <c r="F855" s="14">
        <v>2980</v>
      </c>
      <c r="G855" s="16" t="s">
        <v>10572</v>
      </c>
      <c r="H855" s="3">
        <v>2980</v>
      </c>
      <c r="I855" s="19">
        <f>IFERROR(INDEX([3]流水汇总表!B:G,MATCH(G855,[3]流水汇总表!G:G,0),1),"")</f>
        <v>44832</v>
      </c>
      <c r="J855" s="5" t="str">
        <f>IF(G855="","",IF(SUMIFS(H:H,G:G,G855)=SUMIFS([3]流水汇总表!D:D,[3]流水汇总表!G:G,G855),"通过","不通过"))</f>
        <v>通过</v>
      </c>
      <c r="K855" s="20" t="str">
        <f ca="1" t="shared" si="26"/>
        <v>已还款</v>
      </c>
      <c r="L855" s="3">
        <f>VLOOKUP(C855,网约车!D:Q,14,0)</f>
        <v>2700</v>
      </c>
      <c r="M855" s="3">
        <f t="shared" si="27"/>
        <v>280</v>
      </c>
    </row>
    <row r="856" ht="14.25" spans="1:13">
      <c r="A856" s="13">
        <v>44832</v>
      </c>
      <c r="B856" s="14" t="s">
        <v>5069</v>
      </c>
      <c r="C856" s="14" t="s">
        <v>5120</v>
      </c>
      <c r="D856" s="14" t="s">
        <v>5121</v>
      </c>
      <c r="E856" s="15">
        <v>44739</v>
      </c>
      <c r="F856" s="14">
        <v>2980</v>
      </c>
      <c r="G856" s="16" t="s">
        <v>10572</v>
      </c>
      <c r="H856" s="3">
        <v>2980</v>
      </c>
      <c r="I856" s="19">
        <f>IFERROR(INDEX([3]流水汇总表!B:G,MATCH(G856,[3]流水汇总表!G:G,0),1),"")</f>
        <v>44832</v>
      </c>
      <c r="J856" s="5" t="str">
        <f>IF(G856="","",IF(SUMIFS(H:H,G:G,G856)=SUMIFS([3]流水汇总表!D:D,[3]流水汇总表!G:G,G856),"通过","不通过"))</f>
        <v>通过</v>
      </c>
      <c r="K856" s="20" t="str">
        <f ca="1" t="shared" si="26"/>
        <v>已还款</v>
      </c>
      <c r="L856" s="3">
        <f>VLOOKUP(C856,网约车!D:Q,14,0)</f>
        <v>2660</v>
      </c>
      <c r="M856" s="3">
        <f t="shared" si="27"/>
        <v>320</v>
      </c>
    </row>
    <row r="857" ht="14.25" spans="1:13">
      <c r="A857" s="13">
        <v>44832</v>
      </c>
      <c r="B857" s="14" t="s">
        <v>5069</v>
      </c>
      <c r="C857" s="14" t="s">
        <v>5255</v>
      </c>
      <c r="D857" s="14" t="s">
        <v>5256</v>
      </c>
      <c r="E857" s="15">
        <v>44739</v>
      </c>
      <c r="F857" s="14">
        <v>2980</v>
      </c>
      <c r="G857" s="16" t="s">
        <v>10572</v>
      </c>
      <c r="H857" s="3">
        <v>2980</v>
      </c>
      <c r="I857" s="19">
        <f>IFERROR(INDEX([3]流水汇总表!B:G,MATCH(G857,[3]流水汇总表!G:G,0),1),"")</f>
        <v>44832</v>
      </c>
      <c r="J857" s="5" t="str">
        <f>IF(G857="","",IF(SUMIFS(H:H,G:G,G857)=SUMIFS([3]流水汇总表!D:D,[3]流水汇总表!G:G,G857),"通过","不通过"))</f>
        <v>通过</v>
      </c>
      <c r="K857" s="20" t="str">
        <f ca="1" t="shared" si="26"/>
        <v>已还款</v>
      </c>
      <c r="L857" s="3">
        <f>VLOOKUP(C857,网约车!D:Q,14,0)</f>
        <v>2660</v>
      </c>
      <c r="M857" s="3">
        <f t="shared" si="27"/>
        <v>320</v>
      </c>
    </row>
    <row r="858" ht="14.25" spans="1:13">
      <c r="A858" s="13">
        <v>44832</v>
      </c>
      <c r="B858" s="14" t="s">
        <v>5069</v>
      </c>
      <c r="C858" s="14" t="s">
        <v>5257</v>
      </c>
      <c r="D858" s="14" t="s">
        <v>5258</v>
      </c>
      <c r="E858" s="15">
        <v>44739</v>
      </c>
      <c r="F858" s="14">
        <v>2980</v>
      </c>
      <c r="G858" s="16" t="s">
        <v>10572</v>
      </c>
      <c r="H858" s="3">
        <v>2980</v>
      </c>
      <c r="I858" s="19">
        <f>IFERROR(INDEX([3]流水汇总表!B:G,MATCH(G858,[3]流水汇总表!G:G,0),1),"")</f>
        <v>44832</v>
      </c>
      <c r="J858" s="5" t="str">
        <f>IF(G858="","",IF(SUMIFS(H:H,G:G,G858)=SUMIFS([3]流水汇总表!D:D,[3]流水汇总表!G:G,G858),"通过","不通过"))</f>
        <v>通过</v>
      </c>
      <c r="K858" s="20" t="str">
        <f ca="1" t="shared" si="26"/>
        <v>已还款</v>
      </c>
      <c r="L858" s="3">
        <f>VLOOKUP(C858,网约车!D:Q,14,0)</f>
        <v>2660</v>
      </c>
      <c r="M858" s="3">
        <f t="shared" si="27"/>
        <v>320</v>
      </c>
    </row>
    <row r="859" ht="14.25" spans="1:13">
      <c r="A859" s="13">
        <v>44832</v>
      </c>
      <c r="B859" s="14" t="s">
        <v>5069</v>
      </c>
      <c r="C859" s="14" t="s">
        <v>5259</v>
      </c>
      <c r="D859" s="14" t="s">
        <v>5260</v>
      </c>
      <c r="E859" s="15">
        <v>44739</v>
      </c>
      <c r="F859" s="14">
        <v>2980</v>
      </c>
      <c r="G859" s="16" t="s">
        <v>10572</v>
      </c>
      <c r="H859" s="3">
        <v>2980</v>
      </c>
      <c r="I859" s="19">
        <f>IFERROR(INDEX([3]流水汇总表!B:G,MATCH(G859,[3]流水汇总表!G:G,0),1),"")</f>
        <v>44832</v>
      </c>
      <c r="J859" s="5" t="str">
        <f>IF(G859="","",IF(SUMIFS(H:H,G:G,G859)=SUMIFS([3]流水汇总表!D:D,[3]流水汇总表!G:G,G859),"通过","不通过"))</f>
        <v>通过</v>
      </c>
      <c r="K859" s="20" t="str">
        <f ca="1" t="shared" si="26"/>
        <v>已还款</v>
      </c>
      <c r="L859" s="3">
        <f>VLOOKUP(C859,网约车!D:Q,14,0)</f>
        <v>2660</v>
      </c>
      <c r="M859" s="3">
        <f t="shared" si="27"/>
        <v>320</v>
      </c>
    </row>
    <row r="860" ht="14.25" spans="1:13">
      <c r="A860" s="13">
        <v>44832</v>
      </c>
      <c r="B860" s="14" t="s">
        <v>5069</v>
      </c>
      <c r="C860" s="14" t="s">
        <v>5261</v>
      </c>
      <c r="D860" s="14" t="s">
        <v>5262</v>
      </c>
      <c r="E860" s="15">
        <v>44739</v>
      </c>
      <c r="F860" s="14">
        <v>2980</v>
      </c>
      <c r="G860" s="16" t="s">
        <v>10572</v>
      </c>
      <c r="H860" s="3">
        <v>2980</v>
      </c>
      <c r="I860" s="19">
        <f>IFERROR(INDEX([3]流水汇总表!B:G,MATCH(G860,[3]流水汇总表!G:G,0),1),"")</f>
        <v>44832</v>
      </c>
      <c r="J860" s="5" t="str">
        <f>IF(G860="","",IF(SUMIFS(H:H,G:G,G860)=SUMIFS([3]流水汇总表!D:D,[3]流水汇总表!G:G,G860),"通过","不通过"))</f>
        <v>通过</v>
      </c>
      <c r="K860" s="20" t="str">
        <f ca="1" t="shared" si="26"/>
        <v>已还款</v>
      </c>
      <c r="L860" s="3">
        <f>VLOOKUP(C860,网约车!D:Q,14,0)</f>
        <v>2660</v>
      </c>
      <c r="M860" s="3">
        <f t="shared" si="27"/>
        <v>320</v>
      </c>
    </row>
    <row r="861" ht="14.25" spans="1:13">
      <c r="A861" s="13">
        <v>44832</v>
      </c>
      <c r="B861" s="14" t="s">
        <v>5069</v>
      </c>
      <c r="C861" s="14" t="s">
        <v>5263</v>
      </c>
      <c r="D861" s="14" t="s">
        <v>5264</v>
      </c>
      <c r="E861" s="15">
        <v>44739</v>
      </c>
      <c r="F861" s="14">
        <v>2980</v>
      </c>
      <c r="G861" s="16" t="s">
        <v>10572</v>
      </c>
      <c r="H861" s="3">
        <v>2980</v>
      </c>
      <c r="I861" s="19">
        <f>IFERROR(INDEX([3]流水汇总表!B:G,MATCH(G861,[3]流水汇总表!G:G,0),1),"")</f>
        <v>44832</v>
      </c>
      <c r="J861" s="5" t="str">
        <f>IF(G861="","",IF(SUMIFS(H:H,G:G,G861)=SUMIFS([3]流水汇总表!D:D,[3]流水汇总表!G:G,G861),"通过","不通过"))</f>
        <v>通过</v>
      </c>
      <c r="K861" s="20" t="str">
        <f ca="1" t="shared" si="26"/>
        <v>已还款</v>
      </c>
      <c r="L861" s="3">
        <f>VLOOKUP(C861,网约车!D:Q,14,0)</f>
        <v>2660</v>
      </c>
      <c r="M861" s="3">
        <f t="shared" si="27"/>
        <v>320</v>
      </c>
    </row>
    <row r="862" ht="14.25" spans="1:13">
      <c r="A862" s="13">
        <v>44832</v>
      </c>
      <c r="B862" s="14" t="s">
        <v>5069</v>
      </c>
      <c r="C862" s="14" t="s">
        <v>5116</v>
      </c>
      <c r="D862" s="14" t="s">
        <v>5117</v>
      </c>
      <c r="E862" s="15">
        <v>44739</v>
      </c>
      <c r="F862" s="14">
        <v>2980</v>
      </c>
      <c r="G862" s="16" t="s">
        <v>10572</v>
      </c>
      <c r="H862" s="3">
        <v>2980</v>
      </c>
      <c r="I862" s="19">
        <f>IFERROR(INDEX([3]流水汇总表!B:G,MATCH(G862,[3]流水汇总表!G:G,0),1),"")</f>
        <v>44832</v>
      </c>
      <c r="J862" s="5" t="str">
        <f>IF(G862="","",IF(SUMIFS(H:H,G:G,G862)=SUMIFS([3]流水汇总表!D:D,[3]流水汇总表!G:G,G862),"通过","不通过"))</f>
        <v>通过</v>
      </c>
      <c r="K862" s="20" t="str">
        <f ca="1" t="shared" si="26"/>
        <v>已还款</v>
      </c>
      <c r="L862" s="3">
        <f>VLOOKUP(C862,网约车!D:Q,14,0)</f>
        <v>2660</v>
      </c>
      <c r="M862" s="3">
        <f t="shared" si="27"/>
        <v>320</v>
      </c>
    </row>
    <row r="863" ht="14.25" spans="1:13">
      <c r="A863" s="13">
        <v>44832</v>
      </c>
      <c r="B863" s="14" t="s">
        <v>5069</v>
      </c>
      <c r="C863" s="14" t="s">
        <v>5268</v>
      </c>
      <c r="D863" s="14" t="s">
        <v>5269</v>
      </c>
      <c r="E863" s="15">
        <v>44739</v>
      </c>
      <c r="F863" s="14">
        <v>2980</v>
      </c>
      <c r="G863" s="16" t="s">
        <v>10572</v>
      </c>
      <c r="H863" s="3">
        <v>2980</v>
      </c>
      <c r="I863" s="19">
        <f>IFERROR(INDEX([3]流水汇总表!B:G,MATCH(G863,[3]流水汇总表!G:G,0),1),"")</f>
        <v>44832</v>
      </c>
      <c r="J863" s="5" t="str">
        <f>IF(G863="","",IF(SUMIFS(H:H,G:G,G863)=SUMIFS([3]流水汇总表!D:D,[3]流水汇总表!G:G,G863),"通过","不通过"))</f>
        <v>通过</v>
      </c>
      <c r="K863" s="20" t="str">
        <f ca="1" t="shared" si="26"/>
        <v>已还款</v>
      </c>
      <c r="L863" s="3">
        <f>VLOOKUP(C863,网约车!D:Q,14,0)</f>
        <v>2660</v>
      </c>
      <c r="M863" s="3">
        <f t="shared" si="27"/>
        <v>320</v>
      </c>
    </row>
    <row r="864" ht="14.25" spans="1:13">
      <c r="A864" s="13">
        <v>44832</v>
      </c>
      <c r="B864" s="14" t="s">
        <v>5069</v>
      </c>
      <c r="C864" s="14" t="s">
        <v>5128</v>
      </c>
      <c r="D864" s="14" t="s">
        <v>5129</v>
      </c>
      <c r="E864" s="15">
        <v>44739</v>
      </c>
      <c r="F864" s="14">
        <v>2980</v>
      </c>
      <c r="G864" s="16" t="s">
        <v>10572</v>
      </c>
      <c r="H864" s="3">
        <v>2980</v>
      </c>
      <c r="I864" s="19">
        <f>IFERROR(INDEX([3]流水汇总表!B:G,MATCH(G864,[3]流水汇总表!G:G,0),1),"")</f>
        <v>44832</v>
      </c>
      <c r="J864" s="5" t="str">
        <f>IF(G864="","",IF(SUMIFS(H:H,G:G,G864)=SUMIFS([3]流水汇总表!D:D,[3]流水汇总表!G:G,G864),"通过","不通过"))</f>
        <v>通过</v>
      </c>
      <c r="K864" s="20" t="str">
        <f ca="1" t="shared" si="26"/>
        <v>已还款</v>
      </c>
      <c r="L864" s="3">
        <f>VLOOKUP(C864,网约车!D:Q,14,0)</f>
        <v>2660</v>
      </c>
      <c r="M864" s="3">
        <f t="shared" si="27"/>
        <v>320</v>
      </c>
    </row>
    <row r="865" ht="14.25" spans="1:13">
      <c r="A865" s="13">
        <v>44832</v>
      </c>
      <c r="B865" s="14" t="s">
        <v>5069</v>
      </c>
      <c r="C865" s="14" t="s">
        <v>5270</v>
      </c>
      <c r="D865" s="14" t="s">
        <v>5271</v>
      </c>
      <c r="E865" s="15">
        <v>44739</v>
      </c>
      <c r="F865" s="14">
        <v>2980</v>
      </c>
      <c r="G865" s="16" t="s">
        <v>10572</v>
      </c>
      <c r="H865" s="3">
        <v>2980</v>
      </c>
      <c r="I865" s="19">
        <f>IFERROR(INDEX([3]流水汇总表!B:G,MATCH(G865,[3]流水汇总表!G:G,0),1),"")</f>
        <v>44832</v>
      </c>
      <c r="J865" s="5" t="str">
        <f>IF(G865="","",IF(SUMIFS(H:H,G:G,G865)=SUMIFS([3]流水汇总表!D:D,[3]流水汇总表!G:G,G865),"通过","不通过"))</f>
        <v>通过</v>
      </c>
      <c r="K865" s="20" t="str">
        <f ca="1" t="shared" si="26"/>
        <v>已还款</v>
      </c>
      <c r="L865" s="3">
        <f>VLOOKUP(C865,网约车!D:Q,14,0)</f>
        <v>2660</v>
      </c>
      <c r="M865" s="3">
        <f t="shared" si="27"/>
        <v>320</v>
      </c>
    </row>
    <row r="866" ht="14.25" spans="1:13">
      <c r="A866" s="13">
        <v>44832</v>
      </c>
      <c r="B866" s="14" t="s">
        <v>5069</v>
      </c>
      <c r="C866" s="14" t="s">
        <v>5122</v>
      </c>
      <c r="D866" s="14" t="s">
        <v>5123</v>
      </c>
      <c r="E866" s="15">
        <v>44739</v>
      </c>
      <c r="F866" s="14">
        <v>2980</v>
      </c>
      <c r="G866" s="16" t="s">
        <v>10572</v>
      </c>
      <c r="H866" s="3">
        <v>2980</v>
      </c>
      <c r="I866" s="19">
        <f>IFERROR(INDEX([3]流水汇总表!B:G,MATCH(G866,[3]流水汇总表!G:G,0),1),"")</f>
        <v>44832</v>
      </c>
      <c r="J866" s="5" t="str">
        <f>IF(G866="","",IF(SUMIFS(H:H,G:G,G866)=SUMIFS([3]流水汇总表!D:D,[3]流水汇总表!G:G,G866),"通过","不通过"))</f>
        <v>通过</v>
      </c>
      <c r="K866" s="20" t="str">
        <f ca="1" t="shared" si="26"/>
        <v>已还款</v>
      </c>
      <c r="L866" s="3">
        <f>VLOOKUP(C866,网约车!D:Q,14,0)</f>
        <v>2660</v>
      </c>
      <c r="M866" s="3">
        <f t="shared" si="27"/>
        <v>320</v>
      </c>
    </row>
    <row r="867" ht="14.25" spans="1:13">
      <c r="A867" s="13">
        <v>44832</v>
      </c>
      <c r="B867" s="14" t="s">
        <v>5069</v>
      </c>
      <c r="C867" s="14" t="s">
        <v>5278</v>
      </c>
      <c r="D867" s="14" t="s">
        <v>5279</v>
      </c>
      <c r="E867" s="15">
        <v>44739</v>
      </c>
      <c r="F867" s="14">
        <v>2980</v>
      </c>
      <c r="G867" s="16" t="s">
        <v>10572</v>
      </c>
      <c r="H867" s="3">
        <v>2980</v>
      </c>
      <c r="I867" s="19">
        <f>IFERROR(INDEX([3]流水汇总表!B:G,MATCH(G867,[3]流水汇总表!G:G,0),1),"")</f>
        <v>44832</v>
      </c>
      <c r="J867" s="5" t="str">
        <f>IF(G867="","",IF(SUMIFS(H:H,G:G,G867)=SUMIFS([3]流水汇总表!D:D,[3]流水汇总表!G:G,G867),"通过","不通过"))</f>
        <v>通过</v>
      </c>
      <c r="K867" s="20" t="str">
        <f ca="1" t="shared" si="26"/>
        <v>已还款</v>
      </c>
      <c r="L867" s="3">
        <f>VLOOKUP(C867,网约车!D:Q,14,0)</f>
        <v>2660</v>
      </c>
      <c r="M867" s="3">
        <f t="shared" si="27"/>
        <v>320</v>
      </c>
    </row>
    <row r="868" ht="14.25" spans="1:13">
      <c r="A868" s="13">
        <v>44832</v>
      </c>
      <c r="B868" s="14" t="s">
        <v>5069</v>
      </c>
      <c r="C868" s="14" t="s">
        <v>5099</v>
      </c>
      <c r="D868" s="14" t="s">
        <v>5100</v>
      </c>
      <c r="E868" s="15">
        <v>44739</v>
      </c>
      <c r="F868" s="14">
        <v>2980</v>
      </c>
      <c r="G868" s="16" t="s">
        <v>10572</v>
      </c>
      <c r="H868" s="3">
        <v>2980</v>
      </c>
      <c r="I868" s="19">
        <f>IFERROR(INDEX([3]流水汇总表!B:G,MATCH(G868,[3]流水汇总表!G:G,0),1),"")</f>
        <v>44832</v>
      </c>
      <c r="J868" s="5" t="str">
        <f>IF(G868="","",IF(SUMIFS(H:H,G:G,G868)=SUMIFS([3]流水汇总表!D:D,[3]流水汇总表!G:G,G868),"通过","不通过"))</f>
        <v>通过</v>
      </c>
      <c r="K868" s="20" t="str">
        <f ca="1" t="shared" si="26"/>
        <v>已还款</v>
      </c>
      <c r="L868" s="3">
        <f>VLOOKUP(C868,网约车!D:Q,14,0)</f>
        <v>2660</v>
      </c>
      <c r="M868" s="3">
        <f t="shared" si="27"/>
        <v>320</v>
      </c>
    </row>
    <row r="869" ht="14.25" spans="1:13">
      <c r="A869" s="13">
        <v>44832</v>
      </c>
      <c r="B869" s="14" t="s">
        <v>5069</v>
      </c>
      <c r="C869" s="14" t="s">
        <v>5146</v>
      </c>
      <c r="D869" s="14" t="s">
        <v>5147</v>
      </c>
      <c r="E869" s="15">
        <v>44739</v>
      </c>
      <c r="F869" s="14">
        <v>2980</v>
      </c>
      <c r="G869" s="16" t="s">
        <v>10572</v>
      </c>
      <c r="H869" s="3">
        <v>2980</v>
      </c>
      <c r="I869" s="19">
        <f>IFERROR(INDEX([3]流水汇总表!B:G,MATCH(G869,[3]流水汇总表!G:G,0),1),"")</f>
        <v>44832</v>
      </c>
      <c r="J869" s="5" t="str">
        <f>IF(G869="","",IF(SUMIFS(H:H,G:G,G869)=SUMIFS([3]流水汇总表!D:D,[3]流水汇总表!G:G,G869),"通过","不通过"))</f>
        <v>通过</v>
      </c>
      <c r="K869" s="20" t="str">
        <f ca="1" t="shared" si="26"/>
        <v>已还款</v>
      </c>
      <c r="L869" s="3">
        <f>VLOOKUP(C869,网约车!D:Q,14,0)</f>
        <v>2660</v>
      </c>
      <c r="M869" s="3">
        <f t="shared" si="27"/>
        <v>320</v>
      </c>
    </row>
    <row r="870" ht="14.25" spans="1:13">
      <c r="A870" s="13">
        <v>44832</v>
      </c>
      <c r="B870" s="14" t="s">
        <v>5069</v>
      </c>
      <c r="C870" s="14" t="s">
        <v>5149</v>
      </c>
      <c r="D870" s="14" t="s">
        <v>5150</v>
      </c>
      <c r="E870" s="15">
        <v>44739</v>
      </c>
      <c r="F870" s="14">
        <v>2980</v>
      </c>
      <c r="G870" s="16" t="s">
        <v>10572</v>
      </c>
      <c r="H870" s="3">
        <v>2980</v>
      </c>
      <c r="I870" s="19">
        <f>IFERROR(INDEX([3]流水汇总表!B:G,MATCH(G870,[3]流水汇总表!G:G,0),1),"")</f>
        <v>44832</v>
      </c>
      <c r="J870" s="5" t="str">
        <f>IF(G870="","",IF(SUMIFS(H:H,G:G,G870)=SUMIFS([3]流水汇总表!D:D,[3]流水汇总表!G:G,G870),"通过","不通过"))</f>
        <v>通过</v>
      </c>
      <c r="K870" s="20" t="str">
        <f ca="1" t="shared" si="26"/>
        <v>已还款</v>
      </c>
      <c r="L870" s="3">
        <f>VLOOKUP(C870,网约车!D:Q,14,0)</f>
        <v>2660</v>
      </c>
      <c r="M870" s="3">
        <f t="shared" si="27"/>
        <v>320</v>
      </c>
    </row>
    <row r="871" ht="14.25" spans="1:13">
      <c r="A871" s="13">
        <v>44832</v>
      </c>
      <c r="B871" s="14" t="s">
        <v>5069</v>
      </c>
      <c r="C871" s="14" t="s">
        <v>5151</v>
      </c>
      <c r="D871" s="14" t="s">
        <v>5152</v>
      </c>
      <c r="E871" s="15">
        <v>44739</v>
      </c>
      <c r="F871" s="14">
        <v>2980</v>
      </c>
      <c r="G871" s="16" t="s">
        <v>10572</v>
      </c>
      <c r="H871" s="3">
        <v>2980</v>
      </c>
      <c r="I871" s="19">
        <f>IFERROR(INDEX([3]流水汇总表!B:G,MATCH(G871,[3]流水汇总表!G:G,0),1),"")</f>
        <v>44832</v>
      </c>
      <c r="J871" s="5" t="str">
        <f>IF(G871="","",IF(SUMIFS(H:H,G:G,G871)=SUMIFS([3]流水汇总表!D:D,[3]流水汇总表!G:G,G871),"通过","不通过"))</f>
        <v>通过</v>
      </c>
      <c r="K871" s="20" t="str">
        <f ca="1" t="shared" si="26"/>
        <v>已还款</v>
      </c>
      <c r="L871" s="3">
        <f>VLOOKUP(C871,网约车!D:Q,14,0)</f>
        <v>2660</v>
      </c>
      <c r="M871" s="3">
        <f t="shared" si="27"/>
        <v>320</v>
      </c>
    </row>
    <row r="872" ht="14.25" spans="1:13">
      <c r="A872" s="13">
        <v>44832</v>
      </c>
      <c r="B872" s="14" t="s">
        <v>5069</v>
      </c>
      <c r="C872" s="14" t="s">
        <v>5153</v>
      </c>
      <c r="D872" s="14" t="s">
        <v>5154</v>
      </c>
      <c r="E872" s="15">
        <v>44739</v>
      </c>
      <c r="F872" s="14">
        <v>2980</v>
      </c>
      <c r="G872" s="16" t="s">
        <v>10572</v>
      </c>
      <c r="H872" s="3">
        <v>2980</v>
      </c>
      <c r="I872" s="19">
        <f>IFERROR(INDEX([3]流水汇总表!B:G,MATCH(G872,[3]流水汇总表!G:G,0),1),"")</f>
        <v>44832</v>
      </c>
      <c r="J872" s="5" t="str">
        <f>IF(G872="","",IF(SUMIFS(H:H,G:G,G872)=SUMIFS([3]流水汇总表!D:D,[3]流水汇总表!G:G,G872),"通过","不通过"))</f>
        <v>通过</v>
      </c>
      <c r="K872" s="20" t="str">
        <f ca="1" t="shared" si="26"/>
        <v>已还款</v>
      </c>
      <c r="L872" s="3">
        <f>VLOOKUP(C872,网约车!D:Q,14,0)</f>
        <v>2660</v>
      </c>
      <c r="M872" s="3">
        <f t="shared" si="27"/>
        <v>320</v>
      </c>
    </row>
    <row r="873" ht="14.25" spans="1:13">
      <c r="A873" s="13">
        <v>44832</v>
      </c>
      <c r="B873" s="14" t="s">
        <v>5069</v>
      </c>
      <c r="C873" s="14" t="s">
        <v>5204</v>
      </c>
      <c r="D873" s="14" t="s">
        <v>5205</v>
      </c>
      <c r="E873" s="15">
        <v>44739</v>
      </c>
      <c r="F873" s="14">
        <v>2980</v>
      </c>
      <c r="G873" s="16" t="s">
        <v>10572</v>
      </c>
      <c r="H873" s="3">
        <v>2980</v>
      </c>
      <c r="I873" s="19">
        <f>IFERROR(INDEX([3]流水汇总表!B:G,MATCH(G873,[3]流水汇总表!G:G,0),1),"")</f>
        <v>44832</v>
      </c>
      <c r="J873" s="5" t="str">
        <f>IF(G873="","",IF(SUMIFS(H:H,G:G,G873)=SUMIFS([3]流水汇总表!D:D,[3]流水汇总表!G:G,G873),"通过","不通过"))</f>
        <v>通过</v>
      </c>
      <c r="K873" s="20" t="str">
        <f ca="1" t="shared" si="26"/>
        <v>已还款</v>
      </c>
      <c r="L873" s="3">
        <f>VLOOKUP(C873,网约车!D:Q,14,0)</f>
        <v>2660</v>
      </c>
      <c r="M873" s="3">
        <f t="shared" si="27"/>
        <v>320</v>
      </c>
    </row>
    <row r="874" ht="14.25" spans="1:13">
      <c r="A874" s="13">
        <v>44832</v>
      </c>
      <c r="B874" s="14" t="s">
        <v>5069</v>
      </c>
      <c r="C874" s="14" t="s">
        <v>5155</v>
      </c>
      <c r="D874" s="14" t="s">
        <v>5156</v>
      </c>
      <c r="E874" s="15">
        <v>44739</v>
      </c>
      <c r="F874" s="14">
        <v>2980</v>
      </c>
      <c r="G874" s="16" t="s">
        <v>10572</v>
      </c>
      <c r="H874" s="3">
        <v>2980</v>
      </c>
      <c r="I874" s="19">
        <f>IFERROR(INDEX([3]流水汇总表!B:G,MATCH(G874,[3]流水汇总表!G:G,0),1),"")</f>
        <v>44832</v>
      </c>
      <c r="J874" s="5" t="str">
        <f>IF(G874="","",IF(SUMIFS(H:H,G:G,G874)=SUMIFS([3]流水汇总表!D:D,[3]流水汇总表!G:G,G874),"通过","不通过"))</f>
        <v>通过</v>
      </c>
      <c r="K874" s="20" t="str">
        <f ca="1" t="shared" si="26"/>
        <v>已还款</v>
      </c>
      <c r="L874" s="3">
        <f>VLOOKUP(C874,网约车!D:Q,14,0)</f>
        <v>2660</v>
      </c>
      <c r="M874" s="3">
        <f t="shared" si="27"/>
        <v>320</v>
      </c>
    </row>
    <row r="875" ht="14.25" spans="1:13">
      <c r="A875" s="13">
        <v>44832</v>
      </c>
      <c r="B875" s="14" t="s">
        <v>5069</v>
      </c>
      <c r="C875" s="14" t="s">
        <v>5157</v>
      </c>
      <c r="D875" s="14" t="s">
        <v>5158</v>
      </c>
      <c r="E875" s="15">
        <v>44739</v>
      </c>
      <c r="F875" s="14">
        <v>2980</v>
      </c>
      <c r="G875" s="16" t="s">
        <v>10572</v>
      </c>
      <c r="H875" s="3">
        <v>2980</v>
      </c>
      <c r="I875" s="19">
        <f>IFERROR(INDEX([3]流水汇总表!B:G,MATCH(G875,[3]流水汇总表!G:G,0),1),"")</f>
        <v>44832</v>
      </c>
      <c r="J875" s="5" t="str">
        <f>IF(G875="","",IF(SUMIFS(H:H,G:G,G875)=SUMIFS([3]流水汇总表!D:D,[3]流水汇总表!G:G,G875),"通过","不通过"))</f>
        <v>通过</v>
      </c>
      <c r="K875" s="20" t="str">
        <f ca="1" t="shared" si="26"/>
        <v>已还款</v>
      </c>
      <c r="L875" s="3">
        <f>VLOOKUP(C875,网约车!D:Q,14,0)</f>
        <v>2660</v>
      </c>
      <c r="M875" s="3">
        <f t="shared" si="27"/>
        <v>320</v>
      </c>
    </row>
    <row r="876" ht="14.25" spans="1:13">
      <c r="A876" s="13">
        <v>44832</v>
      </c>
      <c r="B876" s="14" t="s">
        <v>5069</v>
      </c>
      <c r="C876" s="14" t="s">
        <v>5159</v>
      </c>
      <c r="D876" s="14" t="s">
        <v>5160</v>
      </c>
      <c r="E876" s="15">
        <v>44739</v>
      </c>
      <c r="F876" s="14">
        <v>2980</v>
      </c>
      <c r="G876" s="16" t="s">
        <v>10572</v>
      </c>
      <c r="H876" s="3">
        <v>2980</v>
      </c>
      <c r="I876" s="19">
        <f>IFERROR(INDEX([3]流水汇总表!B:G,MATCH(G876,[3]流水汇总表!G:G,0),1),"")</f>
        <v>44832</v>
      </c>
      <c r="J876" s="5" t="str">
        <f>IF(G876="","",IF(SUMIFS(H:H,G:G,G876)=SUMIFS([3]流水汇总表!D:D,[3]流水汇总表!G:G,G876),"通过","不通过"))</f>
        <v>通过</v>
      </c>
      <c r="K876" s="20" t="str">
        <f ca="1" t="shared" si="26"/>
        <v>已还款</v>
      </c>
      <c r="L876" s="3">
        <f>VLOOKUP(C876,网约车!D:Q,14,0)</f>
        <v>2660</v>
      </c>
      <c r="M876" s="3">
        <f t="shared" si="27"/>
        <v>320</v>
      </c>
    </row>
    <row r="877" ht="14.25" spans="1:13">
      <c r="A877" s="13">
        <v>44832</v>
      </c>
      <c r="B877" s="14" t="s">
        <v>5069</v>
      </c>
      <c r="C877" s="14" t="s">
        <v>5161</v>
      </c>
      <c r="D877" s="14" t="s">
        <v>5162</v>
      </c>
      <c r="E877" s="15">
        <v>44739</v>
      </c>
      <c r="F877" s="14">
        <v>2980</v>
      </c>
      <c r="G877" s="16" t="s">
        <v>10572</v>
      </c>
      <c r="H877" s="3">
        <v>2980</v>
      </c>
      <c r="I877" s="19">
        <f>IFERROR(INDEX([3]流水汇总表!B:G,MATCH(G877,[3]流水汇总表!G:G,0),1),"")</f>
        <v>44832</v>
      </c>
      <c r="J877" s="5" t="str">
        <f>IF(G877="","",IF(SUMIFS(H:H,G:G,G877)=SUMIFS([3]流水汇总表!D:D,[3]流水汇总表!G:G,G877),"通过","不通过"))</f>
        <v>通过</v>
      </c>
      <c r="K877" s="20" t="str">
        <f ca="1" t="shared" si="26"/>
        <v>已还款</v>
      </c>
      <c r="L877" s="3">
        <f>VLOOKUP(C877,网约车!D:Q,14,0)</f>
        <v>2660</v>
      </c>
      <c r="M877" s="3">
        <f t="shared" si="27"/>
        <v>320</v>
      </c>
    </row>
    <row r="878" ht="14.25" spans="1:13">
      <c r="A878" s="13">
        <v>44832</v>
      </c>
      <c r="B878" s="14" t="s">
        <v>5069</v>
      </c>
      <c r="C878" s="14" t="s">
        <v>5163</v>
      </c>
      <c r="D878" s="14" t="s">
        <v>5164</v>
      </c>
      <c r="E878" s="15">
        <v>44739</v>
      </c>
      <c r="F878" s="14">
        <v>2980</v>
      </c>
      <c r="G878" s="16" t="s">
        <v>10572</v>
      </c>
      <c r="H878" s="3">
        <v>2980</v>
      </c>
      <c r="I878" s="19">
        <f>IFERROR(INDEX([3]流水汇总表!B:G,MATCH(G878,[3]流水汇总表!G:G,0),1),"")</f>
        <v>44832</v>
      </c>
      <c r="J878" s="5" t="str">
        <f>IF(G878="","",IF(SUMIFS(H:H,G:G,G878)=SUMIFS([3]流水汇总表!D:D,[3]流水汇总表!G:G,G878),"通过","不通过"))</f>
        <v>通过</v>
      </c>
      <c r="K878" s="20" t="str">
        <f ca="1" t="shared" si="26"/>
        <v>已还款</v>
      </c>
      <c r="L878" s="3">
        <f>VLOOKUP(C878,网约车!D:Q,14,0)</f>
        <v>2660</v>
      </c>
      <c r="M878" s="3">
        <f t="shared" si="27"/>
        <v>320</v>
      </c>
    </row>
    <row r="879" ht="14.25" spans="1:13">
      <c r="A879" s="13">
        <v>44832</v>
      </c>
      <c r="B879" s="14" t="s">
        <v>5069</v>
      </c>
      <c r="C879" s="14" t="s">
        <v>5165</v>
      </c>
      <c r="D879" s="14" t="s">
        <v>5166</v>
      </c>
      <c r="E879" s="15">
        <v>44739</v>
      </c>
      <c r="F879" s="14">
        <v>2980</v>
      </c>
      <c r="G879" s="16" t="s">
        <v>10572</v>
      </c>
      <c r="H879" s="3">
        <v>2980</v>
      </c>
      <c r="I879" s="19">
        <f>IFERROR(INDEX([3]流水汇总表!B:G,MATCH(G879,[3]流水汇总表!G:G,0),1),"")</f>
        <v>44832</v>
      </c>
      <c r="J879" s="5" t="str">
        <f>IF(G879="","",IF(SUMIFS(H:H,G:G,G879)=SUMIFS([3]流水汇总表!D:D,[3]流水汇总表!G:G,G879),"通过","不通过"))</f>
        <v>通过</v>
      </c>
      <c r="K879" s="20" t="str">
        <f ca="1" t="shared" si="26"/>
        <v>已还款</v>
      </c>
      <c r="L879" s="3">
        <f>VLOOKUP(C879,网约车!D:Q,14,0)</f>
        <v>2660</v>
      </c>
      <c r="M879" s="3">
        <f t="shared" si="27"/>
        <v>320</v>
      </c>
    </row>
    <row r="880" ht="14.25" spans="1:13">
      <c r="A880" s="13">
        <v>44832</v>
      </c>
      <c r="B880" s="14" t="s">
        <v>5069</v>
      </c>
      <c r="C880" s="14" t="s">
        <v>5171</v>
      </c>
      <c r="D880" s="14" t="s">
        <v>5172</v>
      </c>
      <c r="E880" s="15">
        <v>44739</v>
      </c>
      <c r="F880" s="14">
        <v>2980</v>
      </c>
      <c r="G880" s="16" t="s">
        <v>10572</v>
      </c>
      <c r="H880" s="3">
        <v>2980</v>
      </c>
      <c r="I880" s="19">
        <f>IFERROR(INDEX([3]流水汇总表!B:G,MATCH(G880,[3]流水汇总表!G:G,0),1),"")</f>
        <v>44832</v>
      </c>
      <c r="J880" s="5" t="str">
        <f>IF(G880="","",IF(SUMIFS(H:H,G:G,G880)=SUMIFS([3]流水汇总表!D:D,[3]流水汇总表!G:G,G880),"通过","不通过"))</f>
        <v>通过</v>
      </c>
      <c r="K880" s="20" t="str">
        <f ca="1" t="shared" si="26"/>
        <v>已还款</v>
      </c>
      <c r="L880" s="3">
        <f>VLOOKUP(C880,网约车!D:Q,14,0)</f>
        <v>2660</v>
      </c>
      <c r="M880" s="3">
        <f t="shared" si="27"/>
        <v>320</v>
      </c>
    </row>
    <row r="881" ht="14.25" spans="1:13">
      <c r="A881" s="13">
        <v>44832</v>
      </c>
      <c r="B881" s="14" t="s">
        <v>5069</v>
      </c>
      <c r="C881" s="14" t="s">
        <v>5173</v>
      </c>
      <c r="D881" s="14" t="s">
        <v>5174</v>
      </c>
      <c r="E881" s="15">
        <v>44739</v>
      </c>
      <c r="F881" s="14">
        <v>2980</v>
      </c>
      <c r="G881" s="16" t="s">
        <v>10572</v>
      </c>
      <c r="H881" s="3">
        <v>2980</v>
      </c>
      <c r="I881" s="19">
        <f>IFERROR(INDEX([3]流水汇总表!B:G,MATCH(G881,[3]流水汇总表!G:G,0),1),"")</f>
        <v>44832</v>
      </c>
      <c r="J881" s="5" t="str">
        <f>IF(G881="","",IF(SUMIFS(H:H,G:G,G881)=SUMIFS([3]流水汇总表!D:D,[3]流水汇总表!G:G,G881),"通过","不通过"))</f>
        <v>通过</v>
      </c>
      <c r="K881" s="20" t="str">
        <f ca="1" t="shared" si="26"/>
        <v>已还款</v>
      </c>
      <c r="L881" s="3">
        <f>VLOOKUP(C881,网约车!D:Q,14,0)</f>
        <v>2660</v>
      </c>
      <c r="M881" s="3">
        <f t="shared" si="27"/>
        <v>320</v>
      </c>
    </row>
    <row r="882" ht="14.25" spans="1:13">
      <c r="A882" s="13">
        <v>44832</v>
      </c>
      <c r="B882" s="14" t="s">
        <v>5069</v>
      </c>
      <c r="C882" s="14" t="s">
        <v>5210</v>
      </c>
      <c r="D882" s="14" t="s">
        <v>5211</v>
      </c>
      <c r="E882" s="15">
        <v>44739</v>
      </c>
      <c r="F882" s="14">
        <v>2980</v>
      </c>
      <c r="G882" s="16" t="s">
        <v>10572</v>
      </c>
      <c r="H882" s="3">
        <v>2980</v>
      </c>
      <c r="I882" s="19">
        <f>IFERROR(INDEX([3]流水汇总表!B:G,MATCH(G882,[3]流水汇总表!G:G,0),1),"")</f>
        <v>44832</v>
      </c>
      <c r="J882" s="5" t="str">
        <f>IF(G882="","",IF(SUMIFS(H:H,G:G,G882)=SUMIFS([3]流水汇总表!D:D,[3]流水汇总表!G:G,G882),"通过","不通过"))</f>
        <v>通过</v>
      </c>
      <c r="K882" s="20" t="str">
        <f ca="1" t="shared" si="26"/>
        <v>已还款</v>
      </c>
      <c r="L882" s="3">
        <f>VLOOKUP(C882,网约车!D:Q,14,0)</f>
        <v>2660</v>
      </c>
      <c r="M882" s="3">
        <f t="shared" si="27"/>
        <v>320</v>
      </c>
    </row>
    <row r="883" ht="14.25" spans="1:13">
      <c r="A883" s="13">
        <v>44832</v>
      </c>
      <c r="B883" s="14" t="s">
        <v>5069</v>
      </c>
      <c r="C883" s="14" t="s">
        <v>5194</v>
      </c>
      <c r="D883" s="14" t="s">
        <v>5195</v>
      </c>
      <c r="E883" s="15">
        <v>44739</v>
      </c>
      <c r="F883" s="14">
        <v>2980</v>
      </c>
      <c r="G883" s="16" t="s">
        <v>10572</v>
      </c>
      <c r="H883" s="3">
        <v>2980</v>
      </c>
      <c r="I883" s="19">
        <f>IFERROR(INDEX([3]流水汇总表!B:G,MATCH(G883,[3]流水汇总表!G:G,0),1),"")</f>
        <v>44832</v>
      </c>
      <c r="J883" s="5" t="str">
        <f>IF(G883="","",IF(SUMIFS(H:H,G:G,G883)=SUMIFS([3]流水汇总表!D:D,[3]流水汇总表!G:G,G883),"通过","不通过"))</f>
        <v>通过</v>
      </c>
      <c r="K883" s="20" t="str">
        <f ca="1" t="shared" si="26"/>
        <v>已还款</v>
      </c>
      <c r="L883" s="3">
        <f>VLOOKUP(C883,网约车!D:Q,14,0)</f>
        <v>2660</v>
      </c>
      <c r="M883" s="3">
        <f t="shared" si="27"/>
        <v>320</v>
      </c>
    </row>
    <row r="884" ht="14.25" spans="1:13">
      <c r="A884" s="13">
        <v>44832</v>
      </c>
      <c r="B884" s="14" t="s">
        <v>5069</v>
      </c>
      <c r="C884" s="14" t="s">
        <v>5199</v>
      </c>
      <c r="D884" s="14" t="s">
        <v>5200</v>
      </c>
      <c r="E884" s="15">
        <v>44739</v>
      </c>
      <c r="F884" s="14">
        <v>2980</v>
      </c>
      <c r="G884" s="16" t="s">
        <v>10572</v>
      </c>
      <c r="H884" s="3">
        <v>2980</v>
      </c>
      <c r="I884" s="19">
        <f>IFERROR(INDEX([3]流水汇总表!B:G,MATCH(G884,[3]流水汇总表!G:G,0),1),"")</f>
        <v>44832</v>
      </c>
      <c r="J884" s="5" t="str">
        <f>IF(G884="","",IF(SUMIFS(H:H,G:G,G884)=SUMIFS([3]流水汇总表!D:D,[3]流水汇总表!G:G,G884),"通过","不通过"))</f>
        <v>通过</v>
      </c>
      <c r="K884" s="20" t="str">
        <f ca="1" t="shared" si="26"/>
        <v>已还款</v>
      </c>
      <c r="L884" s="3">
        <f>VLOOKUP(C884,网约车!D:Q,14,0)</f>
        <v>2660</v>
      </c>
      <c r="M884" s="3">
        <f t="shared" si="27"/>
        <v>320</v>
      </c>
    </row>
    <row r="885" ht="14.25" spans="1:13">
      <c r="A885" s="13">
        <v>44832</v>
      </c>
      <c r="B885" s="14" t="s">
        <v>5069</v>
      </c>
      <c r="C885" s="14" t="s">
        <v>5641</v>
      </c>
      <c r="D885" s="14" t="s">
        <v>5642</v>
      </c>
      <c r="E885" s="15">
        <v>44739</v>
      </c>
      <c r="F885" s="14">
        <v>2980</v>
      </c>
      <c r="G885" s="16" t="s">
        <v>10572</v>
      </c>
      <c r="H885" s="3">
        <v>2980</v>
      </c>
      <c r="I885" s="19">
        <f>IFERROR(INDEX([3]流水汇总表!B:G,MATCH(G885,[3]流水汇总表!G:G,0),1),"")</f>
        <v>44832</v>
      </c>
      <c r="J885" s="5" t="str">
        <f>IF(G885="","",IF(SUMIFS(H:H,G:G,G885)=SUMIFS([3]流水汇总表!D:D,[3]流水汇总表!G:G,G885),"通过","不通过"))</f>
        <v>通过</v>
      </c>
      <c r="K885" s="20" t="str">
        <f ca="1" t="shared" si="26"/>
        <v>已还款</v>
      </c>
      <c r="L885" s="3">
        <f>VLOOKUP(C885,网约车!D:Q,14,0)</f>
        <v>2700</v>
      </c>
      <c r="M885" s="3">
        <f t="shared" si="27"/>
        <v>280</v>
      </c>
    </row>
    <row r="886" ht="14.25" spans="1:13">
      <c r="A886" s="13">
        <v>44832</v>
      </c>
      <c r="B886" s="14" t="s">
        <v>5069</v>
      </c>
      <c r="C886" s="14" t="s">
        <v>5651</v>
      </c>
      <c r="D886" s="14" t="s">
        <v>5652</v>
      </c>
      <c r="E886" s="15">
        <v>44739</v>
      </c>
      <c r="F886" s="14">
        <v>2980</v>
      </c>
      <c r="G886" s="16" t="s">
        <v>10572</v>
      </c>
      <c r="H886" s="3">
        <v>2980</v>
      </c>
      <c r="I886" s="19">
        <f>IFERROR(INDEX([3]流水汇总表!B:G,MATCH(G886,[3]流水汇总表!G:G,0),1),"")</f>
        <v>44832</v>
      </c>
      <c r="J886" s="5" t="str">
        <f>IF(G886="","",IF(SUMIFS(H:H,G:G,G886)=SUMIFS([3]流水汇总表!D:D,[3]流水汇总表!G:G,G886),"通过","不通过"))</f>
        <v>通过</v>
      </c>
      <c r="K886" s="20" t="str">
        <f ca="1" t="shared" si="26"/>
        <v>已还款</v>
      </c>
      <c r="L886" s="3">
        <f>VLOOKUP(C886,网约车!D:Q,14,0)</f>
        <v>2700</v>
      </c>
      <c r="M886" s="3">
        <f t="shared" si="27"/>
        <v>280</v>
      </c>
    </row>
    <row r="887" ht="14.25" spans="1:13">
      <c r="A887" s="13">
        <v>44832</v>
      </c>
      <c r="B887" s="14" t="s">
        <v>5069</v>
      </c>
      <c r="C887" s="14" t="s">
        <v>5631</v>
      </c>
      <c r="D887" s="14" t="s">
        <v>5632</v>
      </c>
      <c r="E887" s="15">
        <v>44739</v>
      </c>
      <c r="F887" s="14">
        <v>2980</v>
      </c>
      <c r="G887" s="16" t="s">
        <v>10572</v>
      </c>
      <c r="H887" s="3">
        <v>2980</v>
      </c>
      <c r="I887" s="19">
        <f>IFERROR(INDEX([3]流水汇总表!B:G,MATCH(G887,[3]流水汇总表!G:G,0),1),"")</f>
        <v>44832</v>
      </c>
      <c r="J887" s="5" t="str">
        <f>IF(G887="","",IF(SUMIFS(H:H,G:G,G887)=SUMIFS([3]流水汇总表!D:D,[3]流水汇总表!G:G,G887),"通过","不通过"))</f>
        <v>通过</v>
      </c>
      <c r="K887" s="20" t="str">
        <f ca="1" t="shared" si="26"/>
        <v>已还款</v>
      </c>
      <c r="L887" s="3">
        <f>VLOOKUP(C887,网约车!D:Q,14,0)</f>
        <v>2700</v>
      </c>
      <c r="M887" s="3">
        <f t="shared" si="27"/>
        <v>280</v>
      </c>
    </row>
    <row r="888" ht="14.25" spans="1:13">
      <c r="A888" s="13">
        <v>44832</v>
      </c>
      <c r="B888" s="14" t="s">
        <v>5069</v>
      </c>
      <c r="C888" s="14" t="s">
        <v>5645</v>
      </c>
      <c r="D888" s="14" t="s">
        <v>5646</v>
      </c>
      <c r="E888" s="15">
        <v>44739</v>
      </c>
      <c r="F888" s="14">
        <v>2980</v>
      </c>
      <c r="G888" s="16" t="s">
        <v>10572</v>
      </c>
      <c r="H888" s="3">
        <v>2980</v>
      </c>
      <c r="I888" s="19">
        <f>IFERROR(INDEX([3]流水汇总表!B:G,MATCH(G888,[3]流水汇总表!G:G,0),1),"")</f>
        <v>44832</v>
      </c>
      <c r="J888" s="5" t="str">
        <f>IF(G888="","",IF(SUMIFS(H:H,G:G,G888)=SUMIFS([3]流水汇总表!D:D,[3]流水汇总表!G:G,G888),"通过","不通过"))</f>
        <v>通过</v>
      </c>
      <c r="K888" s="20" t="str">
        <f ca="1" t="shared" si="26"/>
        <v>已还款</v>
      </c>
      <c r="L888" s="3">
        <f>VLOOKUP(C888,网约车!D:Q,14,0)</f>
        <v>2700</v>
      </c>
      <c r="M888" s="3">
        <f t="shared" si="27"/>
        <v>280</v>
      </c>
    </row>
    <row r="889" ht="14.25" spans="1:13">
      <c r="A889" s="13">
        <v>44832</v>
      </c>
      <c r="B889" s="14" t="s">
        <v>5069</v>
      </c>
      <c r="C889" s="14" t="s">
        <v>5649</v>
      </c>
      <c r="D889" s="14" t="s">
        <v>5650</v>
      </c>
      <c r="E889" s="15">
        <v>44739</v>
      </c>
      <c r="F889" s="14">
        <v>2980</v>
      </c>
      <c r="G889" s="16" t="s">
        <v>10572</v>
      </c>
      <c r="H889" s="3">
        <v>2980</v>
      </c>
      <c r="I889" s="19">
        <f>IFERROR(INDEX([3]流水汇总表!B:G,MATCH(G889,[3]流水汇总表!G:G,0),1),"")</f>
        <v>44832</v>
      </c>
      <c r="J889" s="5" t="str">
        <f>IF(G889="","",IF(SUMIFS(H:H,G:G,G889)=SUMIFS([3]流水汇总表!D:D,[3]流水汇总表!G:G,G889),"通过","不通过"))</f>
        <v>通过</v>
      </c>
      <c r="K889" s="20" t="str">
        <f ca="1" t="shared" si="26"/>
        <v>已还款</v>
      </c>
      <c r="L889" s="3">
        <f>VLOOKUP(C889,网约车!D:Q,14,0)</f>
        <v>2700</v>
      </c>
      <c r="M889" s="3">
        <f t="shared" si="27"/>
        <v>280</v>
      </c>
    </row>
    <row r="890" ht="14.25" spans="1:13">
      <c r="A890" s="13">
        <v>44832</v>
      </c>
      <c r="B890" s="14" t="s">
        <v>5069</v>
      </c>
      <c r="C890" s="14" t="s">
        <v>5627</v>
      </c>
      <c r="D890" s="14" t="s">
        <v>5628</v>
      </c>
      <c r="E890" s="15">
        <v>44739</v>
      </c>
      <c r="F890" s="14">
        <v>2980</v>
      </c>
      <c r="G890" s="16" t="s">
        <v>10572</v>
      </c>
      <c r="H890" s="3">
        <v>2980</v>
      </c>
      <c r="I890" s="19">
        <f>IFERROR(INDEX([3]流水汇总表!B:G,MATCH(G890,[3]流水汇总表!G:G,0),1),"")</f>
        <v>44832</v>
      </c>
      <c r="J890" s="5" t="str">
        <f>IF(G890="","",IF(SUMIFS(H:H,G:G,G890)=SUMIFS([3]流水汇总表!D:D,[3]流水汇总表!G:G,G890),"通过","不通过"))</f>
        <v>通过</v>
      </c>
      <c r="K890" s="20" t="str">
        <f ca="1" t="shared" si="26"/>
        <v>已还款</v>
      </c>
      <c r="L890" s="3">
        <f>VLOOKUP(C890,网约车!D:Q,14,0)</f>
        <v>2700</v>
      </c>
      <c r="M890" s="3">
        <f t="shared" si="27"/>
        <v>280</v>
      </c>
    </row>
    <row r="891" ht="14.25" spans="1:13">
      <c r="A891" s="13">
        <v>44832</v>
      </c>
      <c r="B891" s="14" t="s">
        <v>5069</v>
      </c>
      <c r="C891" s="14" t="s">
        <v>5611</v>
      </c>
      <c r="D891" s="14" t="s">
        <v>5612</v>
      </c>
      <c r="E891" s="15">
        <v>44739</v>
      </c>
      <c r="F891" s="14">
        <v>2980</v>
      </c>
      <c r="G891" s="16" t="s">
        <v>10572</v>
      </c>
      <c r="H891" s="3">
        <v>2980</v>
      </c>
      <c r="I891" s="19">
        <f>IFERROR(INDEX([3]流水汇总表!B:G,MATCH(G891,[3]流水汇总表!G:G,0),1),"")</f>
        <v>44832</v>
      </c>
      <c r="J891" s="5" t="str">
        <f>IF(G891="","",IF(SUMIFS(H:H,G:G,G891)=SUMIFS([3]流水汇总表!D:D,[3]流水汇总表!G:G,G891),"通过","不通过"))</f>
        <v>通过</v>
      </c>
      <c r="K891" s="20" t="str">
        <f ca="1" t="shared" si="26"/>
        <v>已还款</v>
      </c>
      <c r="L891" s="3">
        <f>VLOOKUP(C891,网约车!D:Q,14,0)</f>
        <v>2700</v>
      </c>
      <c r="M891" s="3">
        <f t="shared" si="27"/>
        <v>280</v>
      </c>
    </row>
    <row r="892" ht="14.25" spans="1:13">
      <c r="A892" s="13">
        <v>44832</v>
      </c>
      <c r="B892" s="14" t="s">
        <v>5069</v>
      </c>
      <c r="C892" s="14" t="s">
        <v>5598</v>
      </c>
      <c r="D892" s="14" t="s">
        <v>5599</v>
      </c>
      <c r="E892" s="15">
        <v>44739</v>
      </c>
      <c r="F892" s="14">
        <v>2980</v>
      </c>
      <c r="G892" s="16" t="s">
        <v>10572</v>
      </c>
      <c r="H892" s="3">
        <v>2980</v>
      </c>
      <c r="I892" s="19">
        <f>IFERROR(INDEX([3]流水汇总表!B:G,MATCH(G892,[3]流水汇总表!G:G,0),1),"")</f>
        <v>44832</v>
      </c>
      <c r="J892" s="5" t="str">
        <f>IF(G892="","",IF(SUMIFS(H:H,G:G,G892)=SUMIFS([3]流水汇总表!D:D,[3]流水汇总表!G:G,G892),"通过","不通过"))</f>
        <v>通过</v>
      </c>
      <c r="K892" s="20" t="str">
        <f ca="1" t="shared" si="26"/>
        <v>已还款</v>
      </c>
      <c r="L892" s="3">
        <f>VLOOKUP(C892,网约车!D:Q,14,0)</f>
        <v>2700</v>
      </c>
      <c r="M892" s="3">
        <f t="shared" si="27"/>
        <v>280</v>
      </c>
    </row>
    <row r="893" ht="14.25" spans="1:13">
      <c r="A893" s="13">
        <v>44832</v>
      </c>
      <c r="B893" s="14" t="s">
        <v>5069</v>
      </c>
      <c r="C893" s="14" t="s">
        <v>5639</v>
      </c>
      <c r="D893" s="14" t="s">
        <v>5640</v>
      </c>
      <c r="E893" s="15">
        <v>44739</v>
      </c>
      <c r="F893" s="14">
        <v>2980</v>
      </c>
      <c r="G893" s="16" t="s">
        <v>10572</v>
      </c>
      <c r="H893" s="3">
        <v>2980</v>
      </c>
      <c r="I893" s="19">
        <f>IFERROR(INDEX([3]流水汇总表!B:G,MATCH(G893,[3]流水汇总表!G:G,0),1),"")</f>
        <v>44832</v>
      </c>
      <c r="J893" s="5" t="str">
        <f>IF(G893="","",IF(SUMIFS(H:H,G:G,G893)=SUMIFS([3]流水汇总表!D:D,[3]流水汇总表!G:G,G893),"通过","不通过"))</f>
        <v>通过</v>
      </c>
      <c r="K893" s="20" t="str">
        <f ca="1" t="shared" si="26"/>
        <v>已还款</v>
      </c>
      <c r="L893" s="3">
        <f>VLOOKUP(C893,网约车!D:Q,14,0)</f>
        <v>2700</v>
      </c>
      <c r="M893" s="3">
        <f t="shared" si="27"/>
        <v>280</v>
      </c>
    </row>
    <row r="894" ht="14.25" spans="1:13">
      <c r="A894" s="13">
        <v>44832</v>
      </c>
      <c r="B894" s="14" t="s">
        <v>5069</v>
      </c>
      <c r="C894" s="14" t="s">
        <v>5629</v>
      </c>
      <c r="D894" s="14" t="s">
        <v>5630</v>
      </c>
      <c r="E894" s="15">
        <v>44739</v>
      </c>
      <c r="F894" s="14">
        <v>2980</v>
      </c>
      <c r="G894" s="16" t="s">
        <v>10572</v>
      </c>
      <c r="H894" s="3">
        <v>2980</v>
      </c>
      <c r="I894" s="19">
        <f>IFERROR(INDEX([3]流水汇总表!B:G,MATCH(G894,[3]流水汇总表!G:G,0),1),"")</f>
        <v>44832</v>
      </c>
      <c r="J894" s="5" t="str">
        <f>IF(G894="","",IF(SUMIFS(H:H,G:G,G894)=SUMIFS([3]流水汇总表!D:D,[3]流水汇总表!G:G,G894),"通过","不通过"))</f>
        <v>通过</v>
      </c>
      <c r="K894" s="20" t="str">
        <f ca="1" t="shared" si="26"/>
        <v>已还款</v>
      </c>
      <c r="L894" s="3">
        <f>VLOOKUP(C894,网约车!D:Q,14,0)</f>
        <v>2700</v>
      </c>
      <c r="M894" s="3">
        <f t="shared" si="27"/>
        <v>280</v>
      </c>
    </row>
    <row r="895" ht="14.25" spans="1:13">
      <c r="A895" s="13">
        <v>44832</v>
      </c>
      <c r="B895" s="14" t="s">
        <v>5069</v>
      </c>
      <c r="C895" s="14" t="s">
        <v>5609</v>
      </c>
      <c r="D895" s="14" t="s">
        <v>5610</v>
      </c>
      <c r="E895" s="15">
        <v>44739</v>
      </c>
      <c r="F895" s="14">
        <v>2980</v>
      </c>
      <c r="G895" s="16" t="s">
        <v>10572</v>
      </c>
      <c r="H895" s="3">
        <v>2980</v>
      </c>
      <c r="I895" s="19">
        <f>IFERROR(INDEX([3]流水汇总表!B:G,MATCH(G895,[3]流水汇总表!G:G,0),1),"")</f>
        <v>44832</v>
      </c>
      <c r="J895" s="5" t="str">
        <f>IF(G895="","",IF(SUMIFS(H:H,G:G,G895)=SUMIFS([3]流水汇总表!D:D,[3]流水汇总表!G:G,G895),"通过","不通过"))</f>
        <v>通过</v>
      </c>
      <c r="K895" s="20" t="str">
        <f ca="1" t="shared" si="26"/>
        <v>已还款</v>
      </c>
      <c r="L895" s="3">
        <f>VLOOKUP(C895,网约车!D:Q,14,0)</f>
        <v>2700</v>
      </c>
      <c r="M895" s="3">
        <f t="shared" si="27"/>
        <v>280</v>
      </c>
    </row>
    <row r="896" ht="14.25" spans="1:13">
      <c r="A896" s="13">
        <v>44832</v>
      </c>
      <c r="B896" s="14" t="s">
        <v>5069</v>
      </c>
      <c r="C896" s="14" t="s">
        <v>5615</v>
      </c>
      <c r="D896" s="14" t="s">
        <v>5616</v>
      </c>
      <c r="E896" s="15">
        <v>44739</v>
      </c>
      <c r="F896" s="14">
        <v>2980</v>
      </c>
      <c r="G896" s="16" t="s">
        <v>10572</v>
      </c>
      <c r="H896" s="3">
        <v>2980</v>
      </c>
      <c r="I896" s="19">
        <f>IFERROR(INDEX([3]流水汇总表!B:G,MATCH(G896,[3]流水汇总表!G:G,0),1),"")</f>
        <v>44832</v>
      </c>
      <c r="J896" s="5" t="str">
        <f>IF(G896="","",IF(SUMIFS(H:H,G:G,G896)=SUMIFS([3]流水汇总表!D:D,[3]流水汇总表!G:G,G896),"通过","不通过"))</f>
        <v>通过</v>
      </c>
      <c r="K896" s="20" t="str">
        <f ca="1" t="shared" si="26"/>
        <v>已还款</v>
      </c>
      <c r="L896" s="3">
        <f>VLOOKUP(C896,网约车!D:Q,14,0)</f>
        <v>2700</v>
      </c>
      <c r="M896" s="3">
        <f t="shared" si="27"/>
        <v>280</v>
      </c>
    </row>
    <row r="897" ht="14.25" spans="1:13">
      <c r="A897" s="13">
        <v>44832</v>
      </c>
      <c r="B897" s="14" t="s">
        <v>5069</v>
      </c>
      <c r="C897" s="14" t="s">
        <v>5613</v>
      </c>
      <c r="D897" s="14" t="s">
        <v>5614</v>
      </c>
      <c r="E897" s="15">
        <v>44739</v>
      </c>
      <c r="F897" s="14">
        <v>2980</v>
      </c>
      <c r="G897" s="16" t="s">
        <v>10572</v>
      </c>
      <c r="H897" s="3">
        <v>2980</v>
      </c>
      <c r="I897" s="19">
        <f>IFERROR(INDEX([3]流水汇总表!B:G,MATCH(G897,[3]流水汇总表!G:G,0),1),"")</f>
        <v>44832</v>
      </c>
      <c r="J897" s="5" t="str">
        <f>IF(G897="","",IF(SUMIFS(H:H,G:G,G897)=SUMIFS([3]流水汇总表!D:D,[3]流水汇总表!G:G,G897),"通过","不通过"))</f>
        <v>通过</v>
      </c>
      <c r="K897" s="20" t="str">
        <f ca="1" t="shared" si="26"/>
        <v>已还款</v>
      </c>
      <c r="L897" s="3">
        <f>VLOOKUP(C897,网约车!D:Q,14,0)</f>
        <v>2700</v>
      </c>
      <c r="M897" s="3">
        <f t="shared" si="27"/>
        <v>280</v>
      </c>
    </row>
    <row r="898" ht="14.25" spans="1:13">
      <c r="A898" s="13">
        <v>44832</v>
      </c>
      <c r="B898" s="14" t="s">
        <v>5069</v>
      </c>
      <c r="C898" s="14" t="s">
        <v>5657</v>
      </c>
      <c r="D898" s="14" t="s">
        <v>5658</v>
      </c>
      <c r="E898" s="15">
        <v>44739</v>
      </c>
      <c r="F898" s="14">
        <v>2980</v>
      </c>
      <c r="G898" s="16" t="s">
        <v>10572</v>
      </c>
      <c r="H898" s="3">
        <v>2980</v>
      </c>
      <c r="I898" s="19">
        <f>IFERROR(INDEX([3]流水汇总表!B:G,MATCH(G898,[3]流水汇总表!G:G,0),1),"")</f>
        <v>44832</v>
      </c>
      <c r="J898" s="5" t="str">
        <f>IF(G898="","",IF(SUMIFS(H:H,G:G,G898)=SUMIFS([3]流水汇总表!D:D,[3]流水汇总表!G:G,G898),"通过","不通过"))</f>
        <v>通过</v>
      </c>
      <c r="K898" s="20" t="str">
        <f ca="1" t="shared" ref="K898:K961" si="28">IF(AND(I898&lt;=A898),"已还款",IF(AND(TODAY()&gt;=A898,I898=""),"已逾期",IF(AND(TODAY()&gt;A898,I898&gt;A898),"逾期已还款",IF(AND(TODAY()&lt;A898),"即将到期",""))))</f>
        <v>已还款</v>
      </c>
      <c r="L898" s="3">
        <f>VLOOKUP(C898,网约车!D:Q,14,0)</f>
        <v>2700</v>
      </c>
      <c r="M898" s="3">
        <f t="shared" si="27"/>
        <v>280</v>
      </c>
    </row>
    <row r="899" ht="14.25" spans="1:13">
      <c r="A899" s="13">
        <v>44832</v>
      </c>
      <c r="B899" s="14" t="s">
        <v>5069</v>
      </c>
      <c r="C899" s="14" t="s">
        <v>5617</v>
      </c>
      <c r="D899" s="14" t="s">
        <v>5618</v>
      </c>
      <c r="E899" s="15">
        <v>44739</v>
      </c>
      <c r="F899" s="14">
        <v>2980</v>
      </c>
      <c r="G899" s="16" t="s">
        <v>10572</v>
      </c>
      <c r="H899" s="3">
        <v>2980</v>
      </c>
      <c r="I899" s="19">
        <f>IFERROR(INDEX([3]流水汇总表!B:G,MATCH(G899,[3]流水汇总表!G:G,0),1),"")</f>
        <v>44832</v>
      </c>
      <c r="J899" s="5" t="str">
        <f>IF(G899="","",IF(SUMIFS(H:H,G:G,G899)=SUMIFS([3]流水汇总表!D:D,[3]流水汇总表!G:G,G899),"通过","不通过"))</f>
        <v>通过</v>
      </c>
      <c r="K899" s="20" t="str">
        <f ca="1" t="shared" si="28"/>
        <v>已还款</v>
      </c>
      <c r="L899" s="3">
        <f>VLOOKUP(C899,网约车!D:Q,14,0)</f>
        <v>2700</v>
      </c>
      <c r="M899" s="3">
        <f t="shared" ref="M899:M962" si="29">H899-L899</f>
        <v>280</v>
      </c>
    </row>
    <row r="900" ht="14.25" spans="1:13">
      <c r="A900" s="13">
        <v>44832</v>
      </c>
      <c r="B900" s="14" t="s">
        <v>5069</v>
      </c>
      <c r="C900" s="14" t="s">
        <v>5659</v>
      </c>
      <c r="D900" s="14" t="s">
        <v>5660</v>
      </c>
      <c r="E900" s="15">
        <v>44739</v>
      </c>
      <c r="F900" s="14">
        <v>2980</v>
      </c>
      <c r="G900" s="16" t="s">
        <v>10572</v>
      </c>
      <c r="H900" s="3">
        <v>2980</v>
      </c>
      <c r="I900" s="19">
        <f>IFERROR(INDEX([3]流水汇总表!B:G,MATCH(G900,[3]流水汇总表!G:G,0),1),"")</f>
        <v>44832</v>
      </c>
      <c r="J900" s="5" t="str">
        <f>IF(G900="","",IF(SUMIFS(H:H,G:G,G900)=SUMIFS([3]流水汇总表!D:D,[3]流水汇总表!G:G,G900),"通过","不通过"))</f>
        <v>通过</v>
      </c>
      <c r="K900" s="20" t="str">
        <f ca="1" t="shared" si="28"/>
        <v>已还款</v>
      </c>
      <c r="L900" s="3">
        <f>VLOOKUP(C900,网约车!D:Q,14,0)</f>
        <v>2700</v>
      </c>
      <c r="M900" s="3">
        <f t="shared" si="29"/>
        <v>280</v>
      </c>
    </row>
    <row r="901" ht="13.5" spans="1:13">
      <c r="A901" s="13">
        <v>44812</v>
      </c>
      <c r="B901" s="14" t="s">
        <v>4935</v>
      </c>
      <c r="C901" s="14" t="s">
        <v>4945</v>
      </c>
      <c r="D901" s="14" t="s">
        <v>4946</v>
      </c>
      <c r="E901" s="15">
        <v>44721</v>
      </c>
      <c r="F901" s="14">
        <v>2980</v>
      </c>
      <c r="G901" s="125" t="s">
        <v>10573</v>
      </c>
      <c r="H901" s="3">
        <v>2980</v>
      </c>
      <c r="I901" s="19">
        <f>IFERROR(INDEX([3]流水汇总表!B:G,MATCH(G901,[3]流水汇总表!G:G,0),1),"")</f>
        <v>44812</v>
      </c>
      <c r="J901" s="5" t="str">
        <f>IF(G901="","",IF(SUMIFS(H:H,G:G,G901)=SUMIFS([3]流水汇总表!D:D,[3]流水汇总表!G:G,G901),"通过","不通过"))</f>
        <v>通过</v>
      </c>
      <c r="K901" s="20" t="str">
        <f ca="1" t="shared" si="28"/>
        <v>已还款</v>
      </c>
      <c r="L901" s="3">
        <f>VLOOKUP(C901,网约车!D:Q,14,0)</f>
        <v>2660</v>
      </c>
      <c r="M901" s="3">
        <f t="shared" si="29"/>
        <v>320</v>
      </c>
    </row>
    <row r="902" ht="13.5" spans="1:13">
      <c r="A902" s="13">
        <v>44812</v>
      </c>
      <c r="B902" s="14" t="s">
        <v>4935</v>
      </c>
      <c r="C902" s="14" t="s">
        <v>4982</v>
      </c>
      <c r="D902" s="14" t="s">
        <v>4983</v>
      </c>
      <c r="E902" s="15">
        <v>44721</v>
      </c>
      <c r="F902" s="14">
        <v>2980</v>
      </c>
      <c r="G902" s="125" t="s">
        <v>10573</v>
      </c>
      <c r="H902" s="3">
        <v>2980</v>
      </c>
      <c r="I902" s="19">
        <f>IFERROR(INDEX([3]流水汇总表!B:G,MATCH(G902,[3]流水汇总表!G:G,0),1),"")</f>
        <v>44812</v>
      </c>
      <c r="J902" s="5" t="str">
        <f>IF(G902="","",IF(SUMIFS(H:H,G:G,G902)=SUMIFS([3]流水汇总表!D:D,[3]流水汇总表!G:G,G902),"通过","不通过"))</f>
        <v>通过</v>
      </c>
      <c r="K902" s="20" t="str">
        <f ca="1" t="shared" si="28"/>
        <v>已还款</v>
      </c>
      <c r="L902" s="3">
        <f>VLOOKUP(C902,网约车!D:Q,14,0)</f>
        <v>2660</v>
      </c>
      <c r="M902" s="3">
        <f t="shared" si="29"/>
        <v>320</v>
      </c>
    </row>
    <row r="903" ht="13.5" spans="1:13">
      <c r="A903" s="13">
        <v>44812</v>
      </c>
      <c r="B903" s="14" t="s">
        <v>4935</v>
      </c>
      <c r="C903" s="14" t="s">
        <v>5026</v>
      </c>
      <c r="D903" s="14" t="s">
        <v>5027</v>
      </c>
      <c r="E903" s="15">
        <v>44722</v>
      </c>
      <c r="F903" s="14">
        <v>2980</v>
      </c>
      <c r="G903" s="125" t="s">
        <v>10573</v>
      </c>
      <c r="H903" s="3">
        <v>2980</v>
      </c>
      <c r="I903" s="19">
        <f>IFERROR(INDEX([3]流水汇总表!B:G,MATCH(G903,[3]流水汇总表!G:G,0),1),"")</f>
        <v>44812</v>
      </c>
      <c r="J903" s="5" t="str">
        <f>IF(G903="","",IF(SUMIFS(H:H,G:G,G903)=SUMIFS([3]流水汇总表!D:D,[3]流水汇总表!G:G,G903),"通过","不通过"))</f>
        <v>通过</v>
      </c>
      <c r="K903" s="20" t="str">
        <f ca="1" t="shared" si="28"/>
        <v>已还款</v>
      </c>
      <c r="L903" s="3">
        <f>VLOOKUP(C903,网约车!D:Q,14,0)</f>
        <v>2660</v>
      </c>
      <c r="M903" s="3">
        <f t="shared" si="29"/>
        <v>320</v>
      </c>
    </row>
    <row r="904" ht="13.5" spans="1:13">
      <c r="A904" s="13">
        <v>44812</v>
      </c>
      <c r="B904" s="14" t="s">
        <v>4935</v>
      </c>
      <c r="C904" s="14" t="s">
        <v>4980</v>
      </c>
      <c r="D904" s="14" t="s">
        <v>4981</v>
      </c>
      <c r="E904" s="15">
        <v>44721</v>
      </c>
      <c r="F904" s="14">
        <v>2980</v>
      </c>
      <c r="G904" s="125" t="s">
        <v>10573</v>
      </c>
      <c r="H904" s="3">
        <v>2980</v>
      </c>
      <c r="I904" s="19">
        <f>IFERROR(INDEX([3]流水汇总表!B:G,MATCH(G904,[3]流水汇总表!G:G,0),1),"")</f>
        <v>44812</v>
      </c>
      <c r="J904" s="5" t="str">
        <f>IF(G904="","",IF(SUMIFS(H:H,G:G,G904)=SUMIFS([3]流水汇总表!D:D,[3]流水汇总表!G:G,G904),"通过","不通过"))</f>
        <v>通过</v>
      </c>
      <c r="K904" s="20" t="str">
        <f ca="1" t="shared" si="28"/>
        <v>已还款</v>
      </c>
      <c r="L904" s="3">
        <f>VLOOKUP(C904,网约车!D:Q,14,0)</f>
        <v>2660</v>
      </c>
      <c r="M904" s="3">
        <f t="shared" si="29"/>
        <v>320</v>
      </c>
    </row>
    <row r="905" ht="13.5" spans="1:13">
      <c r="A905" s="13">
        <v>44812</v>
      </c>
      <c r="B905" s="14" t="s">
        <v>4935</v>
      </c>
      <c r="C905" s="14" t="s">
        <v>4932</v>
      </c>
      <c r="D905" s="14" t="s">
        <v>4933</v>
      </c>
      <c r="E905" s="15">
        <v>44721</v>
      </c>
      <c r="F905" s="14">
        <v>2980</v>
      </c>
      <c r="G905" s="125" t="s">
        <v>10573</v>
      </c>
      <c r="H905" s="3">
        <v>2980</v>
      </c>
      <c r="I905" s="19">
        <f>IFERROR(INDEX([3]流水汇总表!B:G,MATCH(G905,[3]流水汇总表!G:G,0),1),"")</f>
        <v>44812</v>
      </c>
      <c r="J905" s="5" t="str">
        <f>IF(G905="","",IF(SUMIFS(H:H,G:G,G905)=SUMIFS([3]流水汇总表!D:D,[3]流水汇总表!G:G,G905),"通过","不通过"))</f>
        <v>通过</v>
      </c>
      <c r="K905" s="20" t="str">
        <f ca="1" t="shared" si="28"/>
        <v>已还款</v>
      </c>
      <c r="L905" s="3">
        <f>VLOOKUP(C905,网约车!D:Q,14,0)</f>
        <v>2660</v>
      </c>
      <c r="M905" s="3">
        <f t="shared" si="29"/>
        <v>320</v>
      </c>
    </row>
    <row r="906" ht="13.5" spans="1:13">
      <c r="A906" s="13">
        <v>44812</v>
      </c>
      <c r="B906" s="14" t="s">
        <v>4935</v>
      </c>
      <c r="C906" s="14" t="s">
        <v>5036</v>
      </c>
      <c r="D906" s="14" t="s">
        <v>5037</v>
      </c>
      <c r="E906" s="15">
        <v>44722</v>
      </c>
      <c r="F906" s="14">
        <v>2980</v>
      </c>
      <c r="G906" s="125" t="s">
        <v>10573</v>
      </c>
      <c r="H906" s="3">
        <v>2980</v>
      </c>
      <c r="I906" s="19">
        <f>IFERROR(INDEX([3]流水汇总表!B:G,MATCH(G906,[3]流水汇总表!G:G,0),1),"")</f>
        <v>44812</v>
      </c>
      <c r="J906" s="5" t="str">
        <f>IF(G906="","",IF(SUMIFS(H:H,G:G,G906)=SUMIFS([3]流水汇总表!D:D,[3]流水汇总表!G:G,G906),"通过","不通过"))</f>
        <v>通过</v>
      </c>
      <c r="K906" s="20" t="str">
        <f ca="1" t="shared" si="28"/>
        <v>已还款</v>
      </c>
      <c r="L906" s="3">
        <f>VLOOKUP(C906,网约车!D:Q,14,0)</f>
        <v>2660</v>
      </c>
      <c r="M906" s="3">
        <f t="shared" si="29"/>
        <v>320</v>
      </c>
    </row>
    <row r="907" ht="13.5" spans="1:13">
      <c r="A907" s="13">
        <v>44812</v>
      </c>
      <c r="B907" s="14" t="s">
        <v>4935</v>
      </c>
      <c r="C907" s="14" t="s">
        <v>5030</v>
      </c>
      <c r="D907" s="14" t="s">
        <v>5031</v>
      </c>
      <c r="E907" s="15">
        <v>44722</v>
      </c>
      <c r="F907" s="14">
        <v>2980</v>
      </c>
      <c r="G907" s="125" t="s">
        <v>10573</v>
      </c>
      <c r="H907" s="3">
        <v>2980</v>
      </c>
      <c r="I907" s="19">
        <f>IFERROR(INDEX([3]流水汇总表!B:G,MATCH(G907,[3]流水汇总表!G:G,0),1),"")</f>
        <v>44812</v>
      </c>
      <c r="J907" s="5" t="str">
        <f>IF(G907="","",IF(SUMIFS(H:H,G:G,G907)=SUMIFS([3]流水汇总表!D:D,[3]流水汇总表!G:G,G907),"通过","不通过"))</f>
        <v>通过</v>
      </c>
      <c r="K907" s="20" t="str">
        <f ca="1" t="shared" si="28"/>
        <v>已还款</v>
      </c>
      <c r="L907" s="3">
        <f>VLOOKUP(C907,网约车!D:Q,14,0)</f>
        <v>2660</v>
      </c>
      <c r="M907" s="3">
        <f t="shared" si="29"/>
        <v>320</v>
      </c>
    </row>
    <row r="908" ht="13.5" spans="1:13">
      <c r="A908" s="13">
        <v>44812</v>
      </c>
      <c r="B908" s="14" t="s">
        <v>4935</v>
      </c>
      <c r="C908" s="14" t="s">
        <v>5018</v>
      </c>
      <c r="D908" s="14" t="s">
        <v>5019</v>
      </c>
      <c r="E908" s="15">
        <v>44722</v>
      </c>
      <c r="F908" s="14">
        <v>2980</v>
      </c>
      <c r="G908" s="125" t="s">
        <v>10573</v>
      </c>
      <c r="H908" s="3">
        <v>2980</v>
      </c>
      <c r="I908" s="19">
        <f>IFERROR(INDEX([3]流水汇总表!B:G,MATCH(G908,[3]流水汇总表!G:G,0),1),"")</f>
        <v>44812</v>
      </c>
      <c r="J908" s="5" t="str">
        <f>IF(G908="","",IF(SUMIFS(H:H,G:G,G908)=SUMIFS([3]流水汇总表!D:D,[3]流水汇总表!G:G,G908),"通过","不通过"))</f>
        <v>通过</v>
      </c>
      <c r="K908" s="20" t="str">
        <f ca="1" t="shared" si="28"/>
        <v>已还款</v>
      </c>
      <c r="L908" s="3">
        <f>VLOOKUP(C908,网约车!D:Q,14,0)</f>
        <v>2660</v>
      </c>
      <c r="M908" s="3">
        <f t="shared" si="29"/>
        <v>320</v>
      </c>
    </row>
    <row r="909" ht="13.5" spans="1:13">
      <c r="A909" s="13">
        <v>44812</v>
      </c>
      <c r="B909" s="14" t="s">
        <v>4935</v>
      </c>
      <c r="C909" s="14" t="s">
        <v>5054</v>
      </c>
      <c r="D909" s="14" t="s">
        <v>5055</v>
      </c>
      <c r="E909" s="15">
        <v>44722</v>
      </c>
      <c r="F909" s="14">
        <v>2980</v>
      </c>
      <c r="G909" s="125" t="s">
        <v>10573</v>
      </c>
      <c r="H909" s="3">
        <v>2980</v>
      </c>
      <c r="I909" s="19">
        <f>IFERROR(INDEX([3]流水汇总表!B:G,MATCH(G909,[3]流水汇总表!G:G,0),1),"")</f>
        <v>44812</v>
      </c>
      <c r="J909" s="5" t="str">
        <f>IF(G909="","",IF(SUMIFS(H:H,G:G,G909)=SUMIFS([3]流水汇总表!D:D,[3]流水汇总表!G:G,G909),"通过","不通过"))</f>
        <v>通过</v>
      </c>
      <c r="K909" s="20" t="str">
        <f ca="1" t="shared" si="28"/>
        <v>已还款</v>
      </c>
      <c r="L909" s="3">
        <f>VLOOKUP(C909,网约车!D:Q,14,0)</f>
        <v>2660</v>
      </c>
      <c r="M909" s="3">
        <f t="shared" si="29"/>
        <v>320</v>
      </c>
    </row>
    <row r="910" ht="13.5" spans="1:13">
      <c r="A910" s="13">
        <v>44812</v>
      </c>
      <c r="B910" s="14" t="s">
        <v>4935</v>
      </c>
      <c r="C910" s="14" t="s">
        <v>5014</v>
      </c>
      <c r="D910" s="14" t="s">
        <v>5015</v>
      </c>
      <c r="E910" s="15">
        <v>44722</v>
      </c>
      <c r="F910" s="14">
        <v>2980</v>
      </c>
      <c r="G910" s="125" t="s">
        <v>10573</v>
      </c>
      <c r="H910" s="3">
        <v>2980</v>
      </c>
      <c r="I910" s="19">
        <f>IFERROR(INDEX([3]流水汇总表!B:G,MATCH(G910,[3]流水汇总表!G:G,0),1),"")</f>
        <v>44812</v>
      </c>
      <c r="J910" s="5" t="str">
        <f>IF(G910="","",IF(SUMIFS(H:H,G:G,G910)=SUMIFS([3]流水汇总表!D:D,[3]流水汇总表!G:G,G910),"通过","不通过"))</f>
        <v>通过</v>
      </c>
      <c r="K910" s="20" t="str">
        <f ca="1" t="shared" si="28"/>
        <v>已还款</v>
      </c>
      <c r="L910" s="3">
        <f>VLOOKUP(C910,网约车!D:Q,14,0)</f>
        <v>2660</v>
      </c>
      <c r="M910" s="3">
        <f t="shared" si="29"/>
        <v>320</v>
      </c>
    </row>
    <row r="911" ht="13.5" spans="1:13">
      <c r="A911" s="13">
        <v>44822</v>
      </c>
      <c r="B911" s="14" t="s">
        <v>4935</v>
      </c>
      <c r="C911" s="14" t="s">
        <v>4998</v>
      </c>
      <c r="D911" s="14" t="s">
        <v>4999</v>
      </c>
      <c r="E911" s="15">
        <v>44723</v>
      </c>
      <c r="F911" s="14">
        <v>2980</v>
      </c>
      <c r="G911" s="125" t="s">
        <v>10574</v>
      </c>
      <c r="H911" s="3">
        <v>2980</v>
      </c>
      <c r="I911" s="19">
        <f>IFERROR(INDEX([3]流水汇总表!B:G,MATCH(G911,[3]流水汇总表!G:G,0),1),"")</f>
        <v>44822</v>
      </c>
      <c r="J911" s="5" t="str">
        <f>IF(G911="","",IF(SUMIFS(H:H,G:G,G911)=SUMIFS([3]流水汇总表!D:D,[3]流水汇总表!G:G,G911),"通过","不通过"))</f>
        <v>通过</v>
      </c>
      <c r="K911" s="20" t="str">
        <f ca="1" t="shared" si="28"/>
        <v>已还款</v>
      </c>
      <c r="L911" s="3">
        <f>VLOOKUP(C911,网约车!D:Q,14,0)</f>
        <v>2660</v>
      </c>
      <c r="M911" s="3">
        <f t="shared" si="29"/>
        <v>320</v>
      </c>
    </row>
    <row r="912" ht="13.5" spans="1:13">
      <c r="A912" s="13">
        <v>44822</v>
      </c>
      <c r="B912" s="14" t="s">
        <v>4935</v>
      </c>
      <c r="C912" s="14" t="s">
        <v>5008</v>
      </c>
      <c r="D912" s="14" t="s">
        <v>5009</v>
      </c>
      <c r="E912" s="15">
        <v>44723</v>
      </c>
      <c r="F912" s="14">
        <v>2980</v>
      </c>
      <c r="G912" s="125" t="s">
        <v>10574</v>
      </c>
      <c r="H912" s="3">
        <v>2980</v>
      </c>
      <c r="I912" s="19">
        <f>IFERROR(INDEX([3]流水汇总表!B:G,MATCH(G912,[3]流水汇总表!G:G,0),1),"")</f>
        <v>44822</v>
      </c>
      <c r="J912" s="5" t="str">
        <f>IF(G912="","",IF(SUMIFS(H:H,G:G,G912)=SUMIFS([3]流水汇总表!D:D,[3]流水汇总表!G:G,G912),"通过","不通过"))</f>
        <v>通过</v>
      </c>
      <c r="K912" s="20" t="str">
        <f ca="1" t="shared" si="28"/>
        <v>已还款</v>
      </c>
      <c r="L912" s="3">
        <f>VLOOKUP(C912,网约车!D:Q,14,0)</f>
        <v>2660</v>
      </c>
      <c r="M912" s="3">
        <f t="shared" si="29"/>
        <v>320</v>
      </c>
    </row>
    <row r="913" ht="13.5" spans="1:13">
      <c r="A913" s="13">
        <v>44822</v>
      </c>
      <c r="B913" s="14" t="s">
        <v>4935</v>
      </c>
      <c r="C913" s="14" t="s">
        <v>5020</v>
      </c>
      <c r="D913" s="14" t="s">
        <v>5021</v>
      </c>
      <c r="E913" s="15">
        <v>44723</v>
      </c>
      <c r="F913" s="14">
        <v>2980</v>
      </c>
      <c r="G913" s="125" t="s">
        <v>10574</v>
      </c>
      <c r="H913" s="3">
        <v>2980</v>
      </c>
      <c r="I913" s="19">
        <f>IFERROR(INDEX([3]流水汇总表!B:G,MATCH(G913,[3]流水汇总表!G:G,0),1),"")</f>
        <v>44822</v>
      </c>
      <c r="J913" s="5" t="str">
        <f>IF(G913="","",IF(SUMIFS(H:H,G:G,G913)=SUMIFS([3]流水汇总表!D:D,[3]流水汇总表!G:G,G913),"通过","不通过"))</f>
        <v>通过</v>
      </c>
      <c r="K913" s="20" t="str">
        <f ca="1" t="shared" si="28"/>
        <v>已还款</v>
      </c>
      <c r="L913" s="3">
        <f>VLOOKUP(C913,网约车!D:Q,14,0)</f>
        <v>2660</v>
      </c>
      <c r="M913" s="3">
        <f t="shared" si="29"/>
        <v>320</v>
      </c>
    </row>
    <row r="914" ht="13.5" spans="1:13">
      <c r="A914" s="13">
        <v>44812</v>
      </c>
      <c r="B914" s="14" t="s">
        <v>4935</v>
      </c>
      <c r="C914" s="14" t="s">
        <v>5059</v>
      </c>
      <c r="D914" s="14" t="s">
        <v>5060</v>
      </c>
      <c r="E914" s="15">
        <v>44722</v>
      </c>
      <c r="F914" s="14">
        <v>2980</v>
      </c>
      <c r="G914" s="125" t="s">
        <v>10573</v>
      </c>
      <c r="H914" s="3">
        <v>2980</v>
      </c>
      <c r="I914" s="19">
        <f>IFERROR(INDEX([3]流水汇总表!B:G,MATCH(G914,[3]流水汇总表!G:G,0),1),"")</f>
        <v>44812</v>
      </c>
      <c r="J914" s="5" t="str">
        <f>IF(G914="","",IF(SUMIFS(H:H,G:G,G914)=SUMIFS([3]流水汇总表!D:D,[3]流水汇总表!G:G,G914),"通过","不通过"))</f>
        <v>通过</v>
      </c>
      <c r="K914" s="20" t="str">
        <f ca="1" t="shared" si="28"/>
        <v>已还款</v>
      </c>
      <c r="L914" s="3">
        <f>VLOOKUP(C914,网约车!D:Q,14,0)</f>
        <v>2660</v>
      </c>
      <c r="M914" s="3">
        <f t="shared" si="29"/>
        <v>320</v>
      </c>
    </row>
    <row r="915" ht="13.5" spans="1:13">
      <c r="A915" s="13">
        <v>44822</v>
      </c>
      <c r="B915" s="14" t="s">
        <v>4935</v>
      </c>
      <c r="C915" s="14" t="s">
        <v>5016</v>
      </c>
      <c r="D915" s="14" t="s">
        <v>5017</v>
      </c>
      <c r="E915" s="15">
        <v>44723</v>
      </c>
      <c r="F915" s="14">
        <v>2980</v>
      </c>
      <c r="G915" s="125" t="s">
        <v>10574</v>
      </c>
      <c r="H915" s="3">
        <v>2980</v>
      </c>
      <c r="I915" s="19">
        <f>IFERROR(INDEX([3]流水汇总表!B:G,MATCH(G915,[3]流水汇总表!G:G,0),1),"")</f>
        <v>44822</v>
      </c>
      <c r="J915" s="5" t="str">
        <f>IF(G915="","",IF(SUMIFS(H:H,G:G,G915)=SUMIFS([3]流水汇总表!D:D,[3]流水汇总表!G:G,G915),"通过","不通过"))</f>
        <v>通过</v>
      </c>
      <c r="K915" s="20" t="str">
        <f ca="1" t="shared" si="28"/>
        <v>已还款</v>
      </c>
      <c r="L915" s="3">
        <f>VLOOKUP(C915,网约车!D:Q,14,0)</f>
        <v>2660</v>
      </c>
      <c r="M915" s="3">
        <f t="shared" si="29"/>
        <v>320</v>
      </c>
    </row>
    <row r="916" ht="13.5" spans="1:13">
      <c r="A916" s="13">
        <v>44822</v>
      </c>
      <c r="B916" s="14" t="s">
        <v>4935</v>
      </c>
      <c r="C916" s="14" t="s">
        <v>5028</v>
      </c>
      <c r="D916" s="14" t="s">
        <v>5029</v>
      </c>
      <c r="E916" s="15">
        <v>44723</v>
      </c>
      <c r="F916" s="14">
        <v>2980</v>
      </c>
      <c r="G916" s="125" t="s">
        <v>10574</v>
      </c>
      <c r="H916" s="3">
        <v>2980</v>
      </c>
      <c r="I916" s="19">
        <f>IFERROR(INDEX([3]流水汇总表!B:G,MATCH(G916,[3]流水汇总表!G:G,0),1),"")</f>
        <v>44822</v>
      </c>
      <c r="J916" s="5" t="str">
        <f>IF(G916="","",IF(SUMIFS(H:H,G:G,G916)=SUMIFS([3]流水汇总表!D:D,[3]流水汇总表!G:G,G916),"通过","不通过"))</f>
        <v>通过</v>
      </c>
      <c r="K916" s="20" t="str">
        <f ca="1" t="shared" si="28"/>
        <v>已还款</v>
      </c>
      <c r="L916" s="3">
        <f>VLOOKUP(C916,网约车!D:Q,14,0)</f>
        <v>2660</v>
      </c>
      <c r="M916" s="3">
        <f t="shared" si="29"/>
        <v>320</v>
      </c>
    </row>
    <row r="917" ht="13.5" spans="1:13">
      <c r="A917" s="13">
        <v>44812</v>
      </c>
      <c r="B917" s="14" t="s">
        <v>4935</v>
      </c>
      <c r="C917" s="14" t="s">
        <v>5004</v>
      </c>
      <c r="D917" s="14" t="s">
        <v>5005</v>
      </c>
      <c r="E917" s="15">
        <v>44722</v>
      </c>
      <c r="F917" s="14">
        <v>2980</v>
      </c>
      <c r="G917" s="125" t="s">
        <v>10573</v>
      </c>
      <c r="H917" s="3">
        <v>2980</v>
      </c>
      <c r="I917" s="19">
        <f>IFERROR(INDEX([3]流水汇总表!B:G,MATCH(G917,[3]流水汇总表!G:G,0),1),"")</f>
        <v>44812</v>
      </c>
      <c r="J917" s="5" t="str">
        <f>IF(G917="","",IF(SUMIFS(H:H,G:G,G917)=SUMIFS([3]流水汇总表!D:D,[3]流水汇总表!G:G,G917),"通过","不通过"))</f>
        <v>通过</v>
      </c>
      <c r="K917" s="20" t="str">
        <f ca="1" t="shared" si="28"/>
        <v>已还款</v>
      </c>
      <c r="L917" s="3">
        <f>VLOOKUP(C917,网约车!D:Q,14,0)</f>
        <v>2660</v>
      </c>
      <c r="M917" s="3">
        <f t="shared" si="29"/>
        <v>320</v>
      </c>
    </row>
    <row r="918" ht="13.5" spans="1:13">
      <c r="A918" s="13">
        <v>44812</v>
      </c>
      <c r="B918" s="14" t="s">
        <v>4935</v>
      </c>
      <c r="C918" s="14" t="s">
        <v>5024</v>
      </c>
      <c r="D918" s="14" t="s">
        <v>5025</v>
      </c>
      <c r="E918" s="15">
        <v>44722</v>
      </c>
      <c r="F918" s="14">
        <v>2980</v>
      </c>
      <c r="G918" s="125" t="s">
        <v>10573</v>
      </c>
      <c r="H918" s="3">
        <v>2980</v>
      </c>
      <c r="I918" s="19">
        <f>IFERROR(INDEX([3]流水汇总表!B:G,MATCH(G918,[3]流水汇总表!G:G,0),1),"")</f>
        <v>44812</v>
      </c>
      <c r="J918" s="5" t="str">
        <f>IF(G918="","",IF(SUMIFS(H:H,G:G,G918)=SUMIFS([3]流水汇总表!D:D,[3]流水汇总表!G:G,G918),"通过","不通过"))</f>
        <v>通过</v>
      </c>
      <c r="K918" s="20" t="str">
        <f ca="1" t="shared" si="28"/>
        <v>已还款</v>
      </c>
      <c r="L918" s="3">
        <f>VLOOKUP(C918,网约车!D:Q,14,0)</f>
        <v>2660</v>
      </c>
      <c r="M918" s="3">
        <f t="shared" si="29"/>
        <v>320</v>
      </c>
    </row>
    <row r="919" ht="13.5" spans="1:13">
      <c r="A919" s="13">
        <v>44822</v>
      </c>
      <c r="B919" s="14" t="s">
        <v>4935</v>
      </c>
      <c r="C919" s="14" t="s">
        <v>5044</v>
      </c>
      <c r="D919" s="14" t="s">
        <v>5045</v>
      </c>
      <c r="E919" s="15">
        <v>44723</v>
      </c>
      <c r="F919" s="14">
        <v>2980</v>
      </c>
      <c r="G919" s="125" t="s">
        <v>10574</v>
      </c>
      <c r="H919" s="3">
        <v>2980</v>
      </c>
      <c r="I919" s="19">
        <f>IFERROR(INDEX([3]流水汇总表!B:G,MATCH(G919,[3]流水汇总表!G:G,0),1),"")</f>
        <v>44822</v>
      </c>
      <c r="J919" s="5" t="str">
        <f>IF(G919="","",IF(SUMIFS(H:H,G:G,G919)=SUMIFS([3]流水汇总表!D:D,[3]流水汇总表!G:G,G919),"通过","不通过"))</f>
        <v>通过</v>
      </c>
      <c r="K919" s="20" t="str">
        <f ca="1" t="shared" si="28"/>
        <v>已还款</v>
      </c>
      <c r="L919" s="3">
        <f>VLOOKUP(C919,网约车!D:Q,14,0)</f>
        <v>2660</v>
      </c>
      <c r="M919" s="3">
        <f t="shared" si="29"/>
        <v>320</v>
      </c>
    </row>
    <row r="920" ht="13.5" spans="1:13">
      <c r="A920" s="13">
        <v>44822</v>
      </c>
      <c r="B920" s="14" t="s">
        <v>4935</v>
      </c>
      <c r="C920" s="14" t="s">
        <v>5022</v>
      </c>
      <c r="D920" s="14" t="s">
        <v>5023</v>
      </c>
      <c r="E920" s="15">
        <v>44723</v>
      </c>
      <c r="F920" s="14">
        <v>2980</v>
      </c>
      <c r="G920" s="125" t="s">
        <v>10574</v>
      </c>
      <c r="H920" s="3">
        <v>2980</v>
      </c>
      <c r="I920" s="19">
        <f>IFERROR(INDEX([3]流水汇总表!B:G,MATCH(G920,[3]流水汇总表!G:G,0),1),"")</f>
        <v>44822</v>
      </c>
      <c r="J920" s="5" t="str">
        <f>IF(G920="","",IF(SUMIFS(H:H,G:G,G920)=SUMIFS([3]流水汇总表!D:D,[3]流水汇总表!G:G,G920),"通过","不通过"))</f>
        <v>通过</v>
      </c>
      <c r="K920" s="20" t="str">
        <f ca="1" t="shared" si="28"/>
        <v>已还款</v>
      </c>
      <c r="L920" s="3">
        <f>VLOOKUP(C920,网约车!D:Q,14,0)</f>
        <v>2660</v>
      </c>
      <c r="M920" s="3">
        <f t="shared" si="29"/>
        <v>320</v>
      </c>
    </row>
    <row r="921" ht="13.5" spans="1:13">
      <c r="A921" s="13">
        <v>44822</v>
      </c>
      <c r="B921" s="14" t="s">
        <v>4935</v>
      </c>
      <c r="C921" s="14" t="s">
        <v>5050</v>
      </c>
      <c r="D921" s="14" t="s">
        <v>5051</v>
      </c>
      <c r="E921" s="15">
        <v>44723</v>
      </c>
      <c r="F921" s="14">
        <v>2980</v>
      </c>
      <c r="G921" s="125" t="s">
        <v>10574</v>
      </c>
      <c r="H921" s="3">
        <v>2980</v>
      </c>
      <c r="I921" s="19">
        <f>IFERROR(INDEX([3]流水汇总表!B:G,MATCH(G921,[3]流水汇总表!G:G,0),1),"")</f>
        <v>44822</v>
      </c>
      <c r="J921" s="5" t="str">
        <f>IF(G921="","",IF(SUMIFS(H:H,G:G,G921)=SUMIFS([3]流水汇总表!D:D,[3]流水汇总表!G:G,G921),"通过","不通过"))</f>
        <v>通过</v>
      </c>
      <c r="K921" s="20" t="str">
        <f ca="1" t="shared" si="28"/>
        <v>已还款</v>
      </c>
      <c r="L921" s="3">
        <f>VLOOKUP(C921,网约车!D:Q,14,0)</f>
        <v>2660</v>
      </c>
      <c r="M921" s="3">
        <f t="shared" si="29"/>
        <v>320</v>
      </c>
    </row>
    <row r="922" ht="13.5" spans="1:13">
      <c r="A922" s="13">
        <v>44812</v>
      </c>
      <c r="B922" s="14" t="s">
        <v>4935</v>
      </c>
      <c r="C922" s="14" t="s">
        <v>4959</v>
      </c>
      <c r="D922" s="14" t="s">
        <v>4960</v>
      </c>
      <c r="E922" s="15">
        <v>44721</v>
      </c>
      <c r="F922" s="14">
        <v>2980</v>
      </c>
      <c r="G922" s="125" t="s">
        <v>10573</v>
      </c>
      <c r="H922" s="3">
        <v>2980</v>
      </c>
      <c r="I922" s="19">
        <f>IFERROR(INDEX([3]流水汇总表!B:G,MATCH(G922,[3]流水汇总表!G:G,0),1),"")</f>
        <v>44812</v>
      </c>
      <c r="J922" s="5" t="str">
        <f>IF(G922="","",IF(SUMIFS(H:H,G:G,G922)=SUMIFS([3]流水汇总表!D:D,[3]流水汇总表!G:G,G922),"通过","不通过"))</f>
        <v>通过</v>
      </c>
      <c r="K922" s="20" t="str">
        <f ca="1" t="shared" si="28"/>
        <v>已还款</v>
      </c>
      <c r="L922" s="3">
        <f>VLOOKUP(C922,网约车!D:Q,14,0)</f>
        <v>2660</v>
      </c>
      <c r="M922" s="3">
        <f t="shared" si="29"/>
        <v>320</v>
      </c>
    </row>
    <row r="923" ht="13.5" spans="1:13">
      <c r="A923" s="13">
        <v>44812</v>
      </c>
      <c r="B923" s="14" t="s">
        <v>4935</v>
      </c>
      <c r="C923" s="14" t="s">
        <v>5034</v>
      </c>
      <c r="D923" s="14" t="s">
        <v>5035</v>
      </c>
      <c r="E923" s="15">
        <v>44722</v>
      </c>
      <c r="F923" s="14">
        <v>2980</v>
      </c>
      <c r="G923" s="125" t="s">
        <v>10573</v>
      </c>
      <c r="H923" s="3">
        <v>2980</v>
      </c>
      <c r="I923" s="19">
        <f>IFERROR(INDEX([3]流水汇总表!B:G,MATCH(G923,[3]流水汇总表!G:G,0),1),"")</f>
        <v>44812</v>
      </c>
      <c r="J923" s="5" t="str">
        <f>IF(G923="","",IF(SUMIFS(H:H,G:G,G923)=SUMIFS([3]流水汇总表!D:D,[3]流水汇总表!G:G,G923),"通过","不通过"))</f>
        <v>通过</v>
      </c>
      <c r="K923" s="20" t="str">
        <f ca="1" t="shared" si="28"/>
        <v>已还款</v>
      </c>
      <c r="L923" s="3">
        <f>VLOOKUP(C923,网约车!D:Q,14,0)</f>
        <v>2660</v>
      </c>
      <c r="M923" s="3">
        <f t="shared" si="29"/>
        <v>320</v>
      </c>
    </row>
    <row r="924" ht="13.5" spans="1:13">
      <c r="A924" s="13">
        <v>44812</v>
      </c>
      <c r="B924" s="14" t="s">
        <v>4935</v>
      </c>
      <c r="C924" s="14" t="s">
        <v>5052</v>
      </c>
      <c r="D924" s="14" t="s">
        <v>5053</v>
      </c>
      <c r="E924" s="15">
        <v>44722</v>
      </c>
      <c r="F924" s="14">
        <v>2980</v>
      </c>
      <c r="G924" s="125" t="s">
        <v>10573</v>
      </c>
      <c r="H924" s="3">
        <v>2980</v>
      </c>
      <c r="I924" s="19">
        <f>IFERROR(INDEX([3]流水汇总表!B:G,MATCH(G924,[3]流水汇总表!G:G,0),1),"")</f>
        <v>44812</v>
      </c>
      <c r="J924" s="5" t="str">
        <f>IF(G924="","",IF(SUMIFS(H:H,G:G,G924)=SUMIFS([3]流水汇总表!D:D,[3]流水汇总表!G:G,G924),"通过","不通过"))</f>
        <v>通过</v>
      </c>
      <c r="K924" s="20" t="str">
        <f ca="1" t="shared" si="28"/>
        <v>已还款</v>
      </c>
      <c r="L924" s="3">
        <f>VLOOKUP(C924,网约车!D:Q,14,0)</f>
        <v>2660</v>
      </c>
      <c r="M924" s="3">
        <f t="shared" si="29"/>
        <v>320</v>
      </c>
    </row>
    <row r="925" ht="13.5" spans="1:13">
      <c r="A925" s="13">
        <v>44822</v>
      </c>
      <c r="B925" s="14" t="s">
        <v>4935</v>
      </c>
      <c r="C925" s="14" t="s">
        <v>5070</v>
      </c>
      <c r="D925" s="14" t="s">
        <v>5071</v>
      </c>
      <c r="E925" s="15">
        <v>44727</v>
      </c>
      <c r="F925" s="14">
        <v>2980</v>
      </c>
      <c r="G925" s="125" t="s">
        <v>10574</v>
      </c>
      <c r="H925" s="3">
        <v>2980</v>
      </c>
      <c r="I925" s="19">
        <f>IFERROR(INDEX([3]流水汇总表!B:G,MATCH(G925,[3]流水汇总表!G:G,0),1),"")</f>
        <v>44822</v>
      </c>
      <c r="J925" s="5" t="str">
        <f>IF(G925="","",IF(SUMIFS(H:H,G:G,G925)=SUMIFS([3]流水汇总表!D:D,[3]流水汇总表!G:G,G925),"通过","不通过"))</f>
        <v>通过</v>
      </c>
      <c r="K925" s="20" t="str">
        <f ca="1" t="shared" si="28"/>
        <v>已还款</v>
      </c>
      <c r="L925" s="3">
        <f>VLOOKUP(C925,网约车!D:Q,14,0)</f>
        <v>2680</v>
      </c>
      <c r="M925" s="3">
        <f t="shared" si="29"/>
        <v>300</v>
      </c>
    </row>
    <row r="926" ht="13.5" spans="1:13">
      <c r="A926" s="13">
        <v>44812</v>
      </c>
      <c r="B926" s="14" t="s">
        <v>4935</v>
      </c>
      <c r="C926" s="14" t="s">
        <v>5038</v>
      </c>
      <c r="D926" s="14" t="s">
        <v>5039</v>
      </c>
      <c r="E926" s="15">
        <v>44722</v>
      </c>
      <c r="F926" s="14">
        <v>2980</v>
      </c>
      <c r="G926" s="125" t="s">
        <v>10573</v>
      </c>
      <c r="H926" s="3">
        <v>2980</v>
      </c>
      <c r="I926" s="19">
        <f>IFERROR(INDEX([3]流水汇总表!B:G,MATCH(G926,[3]流水汇总表!G:G,0),1),"")</f>
        <v>44812</v>
      </c>
      <c r="J926" s="5" t="str">
        <f>IF(G926="","",IF(SUMIFS(H:H,G:G,G926)=SUMIFS([3]流水汇总表!D:D,[3]流水汇总表!G:G,G926),"通过","不通过"))</f>
        <v>通过</v>
      </c>
      <c r="K926" s="20" t="str">
        <f ca="1" t="shared" si="28"/>
        <v>已还款</v>
      </c>
      <c r="L926" s="3">
        <f>VLOOKUP(C926,网约车!D:Q,14,0)</f>
        <v>2660</v>
      </c>
      <c r="M926" s="3">
        <f t="shared" si="29"/>
        <v>320</v>
      </c>
    </row>
    <row r="927" ht="13.5" spans="1:13">
      <c r="A927" s="13">
        <v>44822</v>
      </c>
      <c r="B927" s="14" t="s">
        <v>4935</v>
      </c>
      <c r="C927" s="14" t="s">
        <v>4994</v>
      </c>
      <c r="D927" s="14" t="s">
        <v>4995</v>
      </c>
      <c r="E927" s="15">
        <v>44723</v>
      </c>
      <c r="F927" s="14">
        <v>2980</v>
      </c>
      <c r="G927" s="125" t="s">
        <v>10574</v>
      </c>
      <c r="H927" s="3">
        <v>2980</v>
      </c>
      <c r="I927" s="19">
        <f>IFERROR(INDEX([3]流水汇总表!B:G,MATCH(G927,[3]流水汇总表!G:G,0),1),"")</f>
        <v>44822</v>
      </c>
      <c r="J927" s="5" t="str">
        <f>IF(G927="","",IF(SUMIFS(H:H,G:G,G927)=SUMIFS([3]流水汇总表!D:D,[3]流水汇总表!G:G,G927),"通过","不通过"))</f>
        <v>通过</v>
      </c>
      <c r="K927" s="20" t="str">
        <f ca="1" t="shared" si="28"/>
        <v>已还款</v>
      </c>
      <c r="L927" s="3">
        <f>VLOOKUP(C927,网约车!D:Q,14,0)</f>
        <v>2660</v>
      </c>
      <c r="M927" s="3">
        <f t="shared" si="29"/>
        <v>320</v>
      </c>
    </row>
    <row r="928" ht="13.5" spans="1:13">
      <c r="A928" s="13">
        <v>44812</v>
      </c>
      <c r="B928" s="14" t="s">
        <v>4935</v>
      </c>
      <c r="C928" s="14" t="s">
        <v>5006</v>
      </c>
      <c r="D928" s="14" t="s">
        <v>5007</v>
      </c>
      <c r="E928" s="15">
        <v>44721</v>
      </c>
      <c r="F928" s="14">
        <v>2980</v>
      </c>
      <c r="G928" s="125" t="s">
        <v>10573</v>
      </c>
      <c r="H928" s="3">
        <v>2980</v>
      </c>
      <c r="I928" s="19">
        <f>IFERROR(INDEX([3]流水汇总表!B:G,MATCH(G928,[3]流水汇总表!G:G,0),1),"")</f>
        <v>44812</v>
      </c>
      <c r="J928" s="5" t="str">
        <f>IF(G928="","",IF(SUMIFS(H:H,G:G,G928)=SUMIFS([3]流水汇总表!D:D,[3]流水汇总表!G:G,G928),"通过","不通过"))</f>
        <v>通过</v>
      </c>
      <c r="K928" s="20" t="str">
        <f ca="1" t="shared" si="28"/>
        <v>已还款</v>
      </c>
      <c r="L928" s="3">
        <f>VLOOKUP(C928,网约车!D:Q,14,0)</f>
        <v>2660</v>
      </c>
      <c r="M928" s="3">
        <f t="shared" si="29"/>
        <v>320</v>
      </c>
    </row>
    <row r="929" ht="13.5" spans="1:13">
      <c r="A929" s="13">
        <v>44822</v>
      </c>
      <c r="B929" s="14" t="s">
        <v>4935</v>
      </c>
      <c r="C929" s="14" t="s">
        <v>5077</v>
      </c>
      <c r="D929" s="14" t="s">
        <v>5078</v>
      </c>
      <c r="E929" s="15">
        <v>44727</v>
      </c>
      <c r="F929" s="14">
        <v>2980</v>
      </c>
      <c r="G929" s="125" t="s">
        <v>10574</v>
      </c>
      <c r="H929" s="3">
        <v>2980</v>
      </c>
      <c r="I929" s="19">
        <f>IFERROR(INDEX([3]流水汇总表!B:G,MATCH(G929,[3]流水汇总表!G:G,0),1),"")</f>
        <v>44822</v>
      </c>
      <c r="J929" s="5" t="str">
        <f>IF(G929="","",IF(SUMIFS(H:H,G:G,G929)=SUMIFS([3]流水汇总表!D:D,[3]流水汇总表!G:G,G929),"通过","不通过"))</f>
        <v>通过</v>
      </c>
      <c r="K929" s="20" t="str">
        <f ca="1" t="shared" si="28"/>
        <v>已还款</v>
      </c>
      <c r="L929" s="3">
        <f>VLOOKUP(C929,网约车!D:Q,14,0)</f>
        <v>2680</v>
      </c>
      <c r="M929" s="3">
        <f t="shared" si="29"/>
        <v>300</v>
      </c>
    </row>
    <row r="930" ht="13.5" spans="1:13">
      <c r="A930" s="13">
        <v>44822</v>
      </c>
      <c r="B930" s="14" t="s">
        <v>4935</v>
      </c>
      <c r="C930" s="14" t="s">
        <v>5075</v>
      </c>
      <c r="D930" s="14" t="s">
        <v>5076</v>
      </c>
      <c r="E930" s="15">
        <v>44727</v>
      </c>
      <c r="F930" s="14">
        <v>2980</v>
      </c>
      <c r="G930" s="125" t="s">
        <v>10574</v>
      </c>
      <c r="H930" s="3">
        <v>2980</v>
      </c>
      <c r="I930" s="19">
        <f>IFERROR(INDEX([3]流水汇总表!B:G,MATCH(G930,[3]流水汇总表!G:G,0),1),"")</f>
        <v>44822</v>
      </c>
      <c r="J930" s="5" t="str">
        <f>IF(G930="","",IF(SUMIFS(H:H,G:G,G930)=SUMIFS([3]流水汇总表!D:D,[3]流水汇总表!G:G,G930),"通过","不通过"))</f>
        <v>通过</v>
      </c>
      <c r="K930" s="20" t="str">
        <f ca="1" t="shared" si="28"/>
        <v>已还款</v>
      </c>
      <c r="L930" s="3">
        <f>VLOOKUP(C930,网约车!D:Q,14,0)</f>
        <v>2680</v>
      </c>
      <c r="M930" s="3">
        <f t="shared" si="29"/>
        <v>300</v>
      </c>
    </row>
    <row r="931" ht="13.5" spans="1:13">
      <c r="A931" s="13">
        <v>44812</v>
      </c>
      <c r="B931" s="14" t="s">
        <v>4935</v>
      </c>
      <c r="C931" s="14" t="s">
        <v>4937</v>
      </c>
      <c r="D931" s="14" t="s">
        <v>4938</v>
      </c>
      <c r="E931" s="15">
        <v>44721</v>
      </c>
      <c r="F931" s="14">
        <v>2980</v>
      </c>
      <c r="G931" s="125" t="s">
        <v>10573</v>
      </c>
      <c r="H931" s="3">
        <v>2980</v>
      </c>
      <c r="I931" s="19">
        <f>IFERROR(INDEX([3]流水汇总表!B:G,MATCH(G931,[3]流水汇总表!G:G,0),1),"")</f>
        <v>44812</v>
      </c>
      <c r="J931" s="5" t="str">
        <f>IF(G931="","",IF(SUMIFS(H:H,G:G,G931)=SUMIFS([3]流水汇总表!D:D,[3]流水汇总表!G:G,G931),"通过","不通过"))</f>
        <v>通过</v>
      </c>
      <c r="K931" s="20" t="str">
        <f ca="1" t="shared" si="28"/>
        <v>已还款</v>
      </c>
      <c r="L931" s="3">
        <f>VLOOKUP(C931,网约车!D:Q,14,0)</f>
        <v>2660</v>
      </c>
      <c r="M931" s="3">
        <f t="shared" si="29"/>
        <v>320</v>
      </c>
    </row>
    <row r="932" ht="13.5" spans="1:13">
      <c r="A932" s="13">
        <v>44812</v>
      </c>
      <c r="B932" s="14" t="s">
        <v>4935</v>
      </c>
      <c r="C932" s="14" t="s">
        <v>5032</v>
      </c>
      <c r="D932" s="14" t="s">
        <v>5033</v>
      </c>
      <c r="E932" s="15">
        <v>44722</v>
      </c>
      <c r="F932" s="14">
        <v>2980</v>
      </c>
      <c r="G932" s="125" t="s">
        <v>10573</v>
      </c>
      <c r="H932" s="3">
        <v>2980</v>
      </c>
      <c r="I932" s="19">
        <f>IFERROR(INDEX([3]流水汇总表!B:G,MATCH(G932,[3]流水汇总表!G:G,0),1),"")</f>
        <v>44812</v>
      </c>
      <c r="J932" s="5" t="str">
        <f>IF(G932="","",IF(SUMIFS(H:H,G:G,G932)=SUMIFS([3]流水汇总表!D:D,[3]流水汇总表!G:G,G932),"通过","不通过"))</f>
        <v>通过</v>
      </c>
      <c r="K932" s="20" t="str">
        <f ca="1" t="shared" si="28"/>
        <v>已还款</v>
      </c>
      <c r="L932" s="3">
        <f>VLOOKUP(C932,网约车!D:Q,14,0)</f>
        <v>2660</v>
      </c>
      <c r="M932" s="3">
        <f t="shared" si="29"/>
        <v>320</v>
      </c>
    </row>
    <row r="933" ht="13.5" spans="1:13">
      <c r="A933" s="13">
        <v>44832</v>
      </c>
      <c r="B933" s="14" t="s">
        <v>4935</v>
      </c>
      <c r="C933" s="14" t="s">
        <v>5139</v>
      </c>
      <c r="D933" s="14" t="s">
        <v>5140</v>
      </c>
      <c r="E933" s="15">
        <v>44733</v>
      </c>
      <c r="F933" s="14">
        <v>2980</v>
      </c>
      <c r="G933" s="129" t="s">
        <v>10575</v>
      </c>
      <c r="H933" s="3">
        <v>2980</v>
      </c>
      <c r="I933" s="19">
        <f>IFERROR(INDEX([3]流水汇总表!B:G,MATCH(G933,[3]流水汇总表!G:G,0),1),"")</f>
        <v>44832</v>
      </c>
      <c r="J933" s="5" t="str">
        <f>IF(G933="","",IF(SUMIFS(H:H,G:G,G933)=SUMIFS([3]流水汇总表!D:D,[3]流水汇总表!G:G,G933),"通过","不通过"))</f>
        <v>通过</v>
      </c>
      <c r="K933" s="20" t="str">
        <f ca="1" t="shared" si="28"/>
        <v>已还款</v>
      </c>
      <c r="L933" s="3">
        <f>VLOOKUP(C933,网约车!D:Q,14,0)</f>
        <v>2660</v>
      </c>
      <c r="M933" s="3">
        <f t="shared" si="29"/>
        <v>320</v>
      </c>
    </row>
    <row r="934" ht="13.5" spans="1:13">
      <c r="A934" s="13">
        <v>44832</v>
      </c>
      <c r="B934" s="14" t="s">
        <v>4935</v>
      </c>
      <c r="C934" s="14" t="s">
        <v>5175</v>
      </c>
      <c r="D934" s="14" t="s">
        <v>5176</v>
      </c>
      <c r="E934" s="15">
        <v>44737</v>
      </c>
      <c r="F934" s="14">
        <v>2980</v>
      </c>
      <c r="G934" s="129" t="s">
        <v>10575</v>
      </c>
      <c r="H934" s="3">
        <v>2980</v>
      </c>
      <c r="I934" s="19">
        <f>IFERROR(INDEX([3]流水汇总表!B:G,MATCH(G934,[3]流水汇总表!G:G,0),1),"")</f>
        <v>44832</v>
      </c>
      <c r="J934" s="5" t="str">
        <f>IF(G934="","",IF(SUMIFS(H:H,G:G,G934)=SUMIFS([3]流水汇总表!D:D,[3]流水汇总表!G:G,G934),"通过","不通过"))</f>
        <v>通过</v>
      </c>
      <c r="K934" s="20" t="str">
        <f ca="1" t="shared" si="28"/>
        <v>已还款</v>
      </c>
      <c r="L934" s="3">
        <f>VLOOKUP(C934,网约车!D:Q,14,0)</f>
        <v>2660</v>
      </c>
      <c r="M934" s="3">
        <f t="shared" si="29"/>
        <v>320</v>
      </c>
    </row>
    <row r="935" ht="13.5" spans="1:13">
      <c r="A935" s="13">
        <v>44832</v>
      </c>
      <c r="B935" s="14" t="s">
        <v>4935</v>
      </c>
      <c r="C935" s="14" t="s">
        <v>5637</v>
      </c>
      <c r="D935" s="14" t="s">
        <v>5638</v>
      </c>
      <c r="E935" s="15">
        <v>44737</v>
      </c>
      <c r="F935" s="14">
        <v>2980</v>
      </c>
      <c r="G935" s="129" t="s">
        <v>10575</v>
      </c>
      <c r="H935" s="3">
        <v>2980</v>
      </c>
      <c r="I935" s="19">
        <f>IFERROR(INDEX([3]流水汇总表!B:G,MATCH(G935,[3]流水汇总表!G:G,0),1),"")</f>
        <v>44832</v>
      </c>
      <c r="J935" s="5" t="str">
        <f>IF(G935="","",IF(SUMIFS(H:H,G:G,G935)=SUMIFS([3]流水汇总表!D:D,[3]流水汇总表!G:G,G935),"通过","不通过"))</f>
        <v>通过</v>
      </c>
      <c r="K935" s="20" t="str">
        <f ca="1" t="shared" si="28"/>
        <v>已还款</v>
      </c>
      <c r="L935" s="3">
        <f>VLOOKUP(C935,网约车!D:Q,14,0)</f>
        <v>2700</v>
      </c>
      <c r="M935" s="3">
        <f t="shared" si="29"/>
        <v>280</v>
      </c>
    </row>
    <row r="936" ht="13.5" spans="1:13">
      <c r="A936" s="13">
        <v>44832</v>
      </c>
      <c r="B936" s="14" t="s">
        <v>4935</v>
      </c>
      <c r="C936" s="14" t="s">
        <v>5633</v>
      </c>
      <c r="D936" s="14" t="s">
        <v>5634</v>
      </c>
      <c r="E936" s="15">
        <v>44737</v>
      </c>
      <c r="F936" s="14">
        <v>2980</v>
      </c>
      <c r="G936" s="129" t="s">
        <v>10575</v>
      </c>
      <c r="H936" s="3">
        <v>2980</v>
      </c>
      <c r="I936" s="19">
        <f>IFERROR(INDEX([3]流水汇总表!B:G,MATCH(G936,[3]流水汇总表!G:G,0),1),"")</f>
        <v>44832</v>
      </c>
      <c r="J936" s="5" t="str">
        <f>IF(G936="","",IF(SUMIFS(H:H,G:G,G936)=SUMIFS([3]流水汇总表!D:D,[3]流水汇总表!G:G,G936),"通过","不通过"))</f>
        <v>通过</v>
      </c>
      <c r="K936" s="20" t="str">
        <f ca="1" t="shared" si="28"/>
        <v>已还款</v>
      </c>
      <c r="L936" s="3">
        <f>VLOOKUP(C936,网约车!D:Q,14,0)</f>
        <v>2700</v>
      </c>
      <c r="M936" s="3">
        <f t="shared" si="29"/>
        <v>280</v>
      </c>
    </row>
    <row r="937" ht="13.5" spans="1:13">
      <c r="A937" s="13">
        <v>44832</v>
      </c>
      <c r="B937" s="14" t="s">
        <v>4935</v>
      </c>
      <c r="C937" s="14" t="s">
        <v>5625</v>
      </c>
      <c r="D937" s="14" t="s">
        <v>5626</v>
      </c>
      <c r="E937" s="15">
        <v>44737</v>
      </c>
      <c r="F937" s="14">
        <v>2980</v>
      </c>
      <c r="G937" s="129" t="s">
        <v>10575</v>
      </c>
      <c r="H937" s="3">
        <v>2980</v>
      </c>
      <c r="I937" s="19">
        <f>IFERROR(INDEX([3]流水汇总表!B:G,MATCH(G937,[3]流水汇总表!G:G,0),1),"")</f>
        <v>44832</v>
      </c>
      <c r="J937" s="5" t="str">
        <f>IF(G937="","",IF(SUMIFS(H:H,G:G,G937)=SUMIFS([3]流水汇总表!D:D,[3]流水汇总表!G:G,G937),"通过","不通过"))</f>
        <v>通过</v>
      </c>
      <c r="K937" s="20" t="str">
        <f ca="1" t="shared" si="28"/>
        <v>已还款</v>
      </c>
      <c r="L937" s="3">
        <f>VLOOKUP(C937,网约车!D:Q,14,0)</f>
        <v>2700</v>
      </c>
      <c r="M937" s="3">
        <f t="shared" si="29"/>
        <v>280</v>
      </c>
    </row>
    <row r="938" ht="13.5" spans="1:13">
      <c r="A938" s="13">
        <v>44832</v>
      </c>
      <c r="B938" s="14" t="s">
        <v>4935</v>
      </c>
      <c r="C938" s="14" t="s">
        <v>5591</v>
      </c>
      <c r="D938" s="14" t="s">
        <v>5592</v>
      </c>
      <c r="E938" s="15">
        <v>44739</v>
      </c>
      <c r="F938" s="14">
        <v>2980</v>
      </c>
      <c r="G938" s="129" t="s">
        <v>10575</v>
      </c>
      <c r="H938" s="3">
        <v>2980</v>
      </c>
      <c r="I938" s="19">
        <f>IFERROR(INDEX([3]流水汇总表!B:G,MATCH(G938,[3]流水汇总表!G:G,0),1),"")</f>
        <v>44832</v>
      </c>
      <c r="J938" s="5" t="str">
        <f>IF(G938="","",IF(SUMIFS(H:H,G:G,G938)=SUMIFS([3]流水汇总表!D:D,[3]流水汇总表!G:G,G938),"通过","不通过"))</f>
        <v>通过</v>
      </c>
      <c r="K938" s="20" t="str">
        <f ca="1" t="shared" si="28"/>
        <v>已还款</v>
      </c>
      <c r="L938" s="3">
        <f>VLOOKUP(C938,网约车!D:Q,14,0)</f>
        <v>2700</v>
      </c>
      <c r="M938" s="3">
        <f t="shared" si="29"/>
        <v>280</v>
      </c>
    </row>
    <row r="939" ht="13.5" spans="1:13">
      <c r="A939" s="13">
        <v>44832</v>
      </c>
      <c r="B939" s="14" t="s">
        <v>4935</v>
      </c>
      <c r="C939" s="14" t="s">
        <v>5588</v>
      </c>
      <c r="D939" s="14" t="s">
        <v>5589</v>
      </c>
      <c r="E939" s="15">
        <v>44739</v>
      </c>
      <c r="F939" s="14">
        <v>2980</v>
      </c>
      <c r="G939" s="129" t="s">
        <v>10575</v>
      </c>
      <c r="H939" s="3">
        <v>2980</v>
      </c>
      <c r="I939" s="19">
        <f>IFERROR(INDEX([3]流水汇总表!B:G,MATCH(G939,[3]流水汇总表!G:G,0),1),"")</f>
        <v>44832</v>
      </c>
      <c r="J939" s="5" t="str">
        <f>IF(G939="","",IF(SUMIFS(H:H,G:G,G939)=SUMIFS([3]流水汇总表!D:D,[3]流水汇总表!G:G,G939),"通过","不通过"))</f>
        <v>通过</v>
      </c>
      <c r="K939" s="20" t="str">
        <f ca="1" t="shared" si="28"/>
        <v>已还款</v>
      </c>
      <c r="L939" s="3">
        <f>VLOOKUP(C939,网约车!D:Q,14,0)</f>
        <v>2700</v>
      </c>
      <c r="M939" s="3">
        <f t="shared" si="29"/>
        <v>280</v>
      </c>
    </row>
    <row r="940" ht="13.5" spans="1:13">
      <c r="A940" s="13">
        <v>44822</v>
      </c>
      <c r="B940" s="14" t="s">
        <v>5043</v>
      </c>
      <c r="C940" s="14" t="s">
        <v>5048</v>
      </c>
      <c r="D940" s="14" t="s">
        <v>5049</v>
      </c>
      <c r="E940" s="15">
        <v>44725</v>
      </c>
      <c r="F940" s="14">
        <v>2980</v>
      </c>
      <c r="G940" s="125" t="s">
        <v>10576</v>
      </c>
      <c r="H940" s="3">
        <v>2980</v>
      </c>
      <c r="I940" s="19">
        <f>IFERROR(INDEX([3]流水汇总表!B:G,MATCH(G940,[3]流水汇总表!G:G,0),1),"")</f>
        <v>44823</v>
      </c>
      <c r="J940" s="5" t="str">
        <f>IF(G940="","",IF(SUMIFS(H:H,G:G,G940)=SUMIFS([3]流水汇总表!D:D,[3]流水汇总表!G:G,G940),"通过","不通过"))</f>
        <v>通过</v>
      </c>
      <c r="K940" s="20" t="str">
        <f ca="1" t="shared" si="28"/>
        <v>逾期已还款</v>
      </c>
      <c r="L940" s="3">
        <f>VLOOKUP(C940,网约车!D:Q,14,0)</f>
        <v>2660</v>
      </c>
      <c r="M940" s="3">
        <f t="shared" si="29"/>
        <v>320</v>
      </c>
    </row>
    <row r="941" ht="13.5" spans="1:13">
      <c r="A941" s="13">
        <v>44822</v>
      </c>
      <c r="B941" s="14" t="s">
        <v>5043</v>
      </c>
      <c r="C941" s="14" t="s">
        <v>5056</v>
      </c>
      <c r="D941" s="14" t="s">
        <v>5057</v>
      </c>
      <c r="E941" s="15">
        <v>44726</v>
      </c>
      <c r="F941" s="14">
        <v>2980</v>
      </c>
      <c r="G941" s="125" t="s">
        <v>10576</v>
      </c>
      <c r="H941" s="3">
        <v>2980</v>
      </c>
      <c r="I941" s="19">
        <f>IFERROR(INDEX([3]流水汇总表!B:G,MATCH(G941,[3]流水汇总表!G:G,0),1),"")</f>
        <v>44823</v>
      </c>
      <c r="J941" s="5" t="str">
        <f>IF(G941="","",IF(SUMIFS(H:H,G:G,G941)=SUMIFS([3]流水汇总表!D:D,[3]流水汇总表!G:G,G941),"通过","不通过"))</f>
        <v>通过</v>
      </c>
      <c r="K941" s="20" t="str">
        <f ca="1" t="shared" si="28"/>
        <v>逾期已还款</v>
      </c>
      <c r="L941" s="3">
        <f>VLOOKUP(C941,网约车!D:Q,14,0)</f>
        <v>2660</v>
      </c>
      <c r="M941" s="3">
        <f t="shared" si="29"/>
        <v>320</v>
      </c>
    </row>
    <row r="942" ht="13.5" spans="1:13">
      <c r="A942" s="13">
        <v>44822</v>
      </c>
      <c r="B942" s="14" t="s">
        <v>5043</v>
      </c>
      <c r="C942" s="14" t="s">
        <v>5040</v>
      </c>
      <c r="D942" s="14" t="s">
        <v>5041</v>
      </c>
      <c r="E942" s="15">
        <v>44729</v>
      </c>
      <c r="F942" s="14">
        <v>2980</v>
      </c>
      <c r="G942" s="125" t="s">
        <v>10577</v>
      </c>
      <c r="H942" s="3">
        <v>2980</v>
      </c>
      <c r="I942" s="19">
        <f>IFERROR(INDEX([3]流水汇总表!B:G,MATCH(G942,[3]流水汇总表!G:G,0),1),"")</f>
        <v>44822</v>
      </c>
      <c r="J942" s="5" t="str">
        <f>IF(G942="","",IF(SUMIFS(H:H,G:G,G942)=SUMIFS([3]流水汇总表!D:D,[3]流水汇总表!G:G,G942),"通过","不通过"))</f>
        <v>通过</v>
      </c>
      <c r="K942" s="20" t="str">
        <f ca="1" t="shared" si="28"/>
        <v>已还款</v>
      </c>
      <c r="L942" s="3">
        <f>VLOOKUP(C942,网约车!D:Q,14,0)</f>
        <v>2660</v>
      </c>
      <c r="M942" s="3">
        <f t="shared" si="29"/>
        <v>320</v>
      </c>
    </row>
    <row r="943" ht="13.5" spans="1:13">
      <c r="A943" s="13">
        <v>44832</v>
      </c>
      <c r="B943" s="14" t="s">
        <v>5043</v>
      </c>
      <c r="C943" s="14" t="s">
        <v>5605</v>
      </c>
      <c r="D943" s="14" t="s">
        <v>5606</v>
      </c>
      <c r="E943" s="15">
        <v>44737</v>
      </c>
      <c r="F943" s="14">
        <v>2980</v>
      </c>
      <c r="G943" s="22" t="s">
        <v>10578</v>
      </c>
      <c r="H943" s="22">
        <v>2980</v>
      </c>
      <c r="I943" s="19">
        <f>IFERROR(INDEX([3]流水汇总表!B:G,MATCH(G943,[3]流水汇总表!G:G,0),1),"")</f>
        <v>44832</v>
      </c>
      <c r="J943" s="5" t="str">
        <f>IF(G943="","",IF(SUMIFS(H:H,G:G,G943)=SUMIFS([3]流水汇总表!D:D,[3]流水汇总表!G:G,G943),"通过","不通过"))</f>
        <v>通过</v>
      </c>
      <c r="K943" s="20" t="str">
        <f ca="1" t="shared" si="28"/>
        <v>已还款</v>
      </c>
      <c r="L943" s="3">
        <f>VLOOKUP(C943,网约车!D:Q,14,0)</f>
        <v>2700</v>
      </c>
      <c r="M943" s="3">
        <f t="shared" si="29"/>
        <v>280</v>
      </c>
    </row>
    <row r="944" ht="13.5" spans="1:13">
      <c r="A944" s="13">
        <v>44832</v>
      </c>
      <c r="B944" s="14" t="s">
        <v>5043</v>
      </c>
      <c r="C944" s="14" t="s">
        <v>5602</v>
      </c>
      <c r="D944" s="14" t="s">
        <v>5603</v>
      </c>
      <c r="E944" s="15">
        <v>44737</v>
      </c>
      <c r="F944" s="14">
        <v>2980</v>
      </c>
      <c r="G944" s="22" t="s">
        <v>10578</v>
      </c>
      <c r="H944" s="22">
        <v>2980</v>
      </c>
      <c r="I944" s="19">
        <f>IFERROR(INDEX([3]流水汇总表!B:G,MATCH(G944,[3]流水汇总表!G:G,0),1),"")</f>
        <v>44832</v>
      </c>
      <c r="J944" s="5" t="str">
        <f>IF(G944="","",IF(SUMIFS(H:H,G:G,G944)=SUMIFS([3]流水汇总表!D:D,[3]流水汇总表!G:G,G944),"通过","不通过"))</f>
        <v>通过</v>
      </c>
      <c r="K944" s="20" t="str">
        <f ca="1" t="shared" si="28"/>
        <v>已还款</v>
      </c>
      <c r="L944" s="3">
        <f>VLOOKUP(C944,网约车!D:Q,14,0)</f>
        <v>2700</v>
      </c>
      <c r="M944" s="3">
        <f t="shared" si="29"/>
        <v>280</v>
      </c>
    </row>
    <row r="945" ht="14.25" spans="1:13">
      <c r="A945" s="13">
        <v>44832</v>
      </c>
      <c r="B945" s="14" t="s">
        <v>5013</v>
      </c>
      <c r="C945" s="14" t="s">
        <v>5181</v>
      </c>
      <c r="D945" s="14" t="s">
        <v>5182</v>
      </c>
      <c r="E945" s="15">
        <v>44737</v>
      </c>
      <c r="F945" s="14">
        <v>2980</v>
      </c>
      <c r="G945" s="16" t="s">
        <v>10579</v>
      </c>
      <c r="H945" s="3">
        <v>2980</v>
      </c>
      <c r="I945" s="19">
        <f>IFERROR(INDEX([3]流水汇总表!B:G,MATCH(G945,[3]流水汇总表!G:G,0),1),"")</f>
        <v>44832</v>
      </c>
      <c r="J945" s="5" t="str">
        <f>IF(G945="","",IF(SUMIFS(H:H,G:G,G945)=SUMIFS([3]流水汇总表!D:D,[3]流水汇总表!G:G,G945),"通过","不通过"))</f>
        <v>通过</v>
      </c>
      <c r="K945" s="20" t="str">
        <f ca="1" t="shared" si="28"/>
        <v>已还款</v>
      </c>
      <c r="L945" s="3">
        <f>VLOOKUP(C945,网约车!D:Q,14,0)</f>
        <v>2660</v>
      </c>
      <c r="M945" s="3">
        <f t="shared" si="29"/>
        <v>320</v>
      </c>
    </row>
    <row r="946" ht="13.5" spans="1:13">
      <c r="A946" s="13">
        <v>44832</v>
      </c>
      <c r="B946" s="14" t="s">
        <v>5180</v>
      </c>
      <c r="C946" s="14" t="s">
        <v>5177</v>
      </c>
      <c r="D946" s="14" t="s">
        <v>5178</v>
      </c>
      <c r="E946" s="15">
        <v>44740</v>
      </c>
      <c r="F946" s="14">
        <v>2980</v>
      </c>
      <c r="G946" s="129" t="s">
        <v>10580</v>
      </c>
      <c r="H946" s="3">
        <v>2980</v>
      </c>
      <c r="I946" s="19">
        <f>IFERROR(INDEX([3]流水汇总表!B:G,MATCH(G946,[3]流水汇总表!G:G,0),1),"")</f>
        <v>44832</v>
      </c>
      <c r="J946" s="5" t="str">
        <f>IF(G946="","",IF(SUMIFS(H:H,G:G,G946)=SUMIFS([3]流水汇总表!D:D,[3]流水汇总表!G:G,G946),"通过","不通过"))</f>
        <v>通过</v>
      </c>
      <c r="K946" s="20" t="str">
        <f ca="1" t="shared" si="28"/>
        <v>已还款</v>
      </c>
      <c r="L946" s="3">
        <f>VLOOKUP(C946,网约车!D:Q,14,0)</f>
        <v>2660</v>
      </c>
      <c r="M946" s="3">
        <f t="shared" si="29"/>
        <v>320</v>
      </c>
    </row>
    <row r="947" ht="14.25" spans="1:13">
      <c r="A947" s="13">
        <v>44832</v>
      </c>
      <c r="B947" s="14" t="s">
        <v>5069</v>
      </c>
      <c r="C947" s="14" t="s">
        <v>5073</v>
      </c>
      <c r="D947" s="14" t="s">
        <v>5074</v>
      </c>
      <c r="E947" s="15">
        <v>44740</v>
      </c>
      <c r="F947" s="14">
        <v>2980</v>
      </c>
      <c r="G947" s="16" t="s">
        <v>10572</v>
      </c>
      <c r="H947" s="3">
        <v>2980</v>
      </c>
      <c r="I947" s="19">
        <f>IFERROR(INDEX([3]流水汇总表!B:G,MATCH(G947,[3]流水汇总表!G:G,0),1),"")</f>
        <v>44832</v>
      </c>
      <c r="J947" s="5" t="str">
        <f>IF(G947="","",IF(SUMIFS(H:H,G:G,G947)=SUMIFS([3]流水汇总表!D:D,[3]流水汇总表!G:G,G947),"通过","不通过"))</f>
        <v>通过</v>
      </c>
      <c r="K947" s="20" t="str">
        <f ca="1" t="shared" si="28"/>
        <v>已还款</v>
      </c>
      <c r="L947" s="3">
        <f>VLOOKUP(C947,网约车!D:Q,14,0)</f>
        <v>2680</v>
      </c>
      <c r="M947" s="3">
        <f t="shared" si="29"/>
        <v>300</v>
      </c>
    </row>
    <row r="948" ht="14.25" spans="1:13">
      <c r="A948" s="13">
        <v>44832</v>
      </c>
      <c r="B948" s="14" t="s">
        <v>5069</v>
      </c>
      <c r="C948" s="14" t="s">
        <v>5067</v>
      </c>
      <c r="D948" s="14" t="s">
        <v>5068</v>
      </c>
      <c r="E948" s="15">
        <v>44740</v>
      </c>
      <c r="F948" s="14">
        <v>2980</v>
      </c>
      <c r="G948" s="16" t="s">
        <v>10572</v>
      </c>
      <c r="H948" s="3">
        <v>2980</v>
      </c>
      <c r="I948" s="19">
        <f>IFERROR(INDEX([3]流水汇总表!B:G,MATCH(G948,[3]流水汇总表!G:G,0),1),"")</f>
        <v>44832</v>
      </c>
      <c r="J948" s="5" t="str">
        <f>IF(G948="","",IF(SUMIFS(H:H,G:G,G948)=SUMIFS([3]流水汇总表!D:D,[3]流水汇总表!G:G,G948),"通过","不通过"))</f>
        <v>通过</v>
      </c>
      <c r="K948" s="20" t="str">
        <f ca="1" t="shared" si="28"/>
        <v>已还款</v>
      </c>
      <c r="L948" s="3">
        <f>VLOOKUP(C948,网约车!D:Q,14,0)</f>
        <v>2680</v>
      </c>
      <c r="M948" s="3">
        <f t="shared" si="29"/>
        <v>300</v>
      </c>
    </row>
    <row r="949" ht="14.25" spans="1:13">
      <c r="A949" s="13">
        <v>44832</v>
      </c>
      <c r="B949" s="14" t="s">
        <v>5069</v>
      </c>
      <c r="C949" s="14" t="s">
        <v>5208</v>
      </c>
      <c r="D949" s="14" t="s">
        <v>5209</v>
      </c>
      <c r="E949" s="15">
        <v>44740</v>
      </c>
      <c r="F949" s="14">
        <v>2980</v>
      </c>
      <c r="G949" s="16" t="s">
        <v>10572</v>
      </c>
      <c r="H949" s="3">
        <v>2980</v>
      </c>
      <c r="I949" s="19">
        <f>IFERROR(INDEX([3]流水汇总表!B:G,MATCH(G949,[3]流水汇总表!G:G,0),1),"")</f>
        <v>44832</v>
      </c>
      <c r="J949" s="5" t="str">
        <f>IF(G949="","",IF(SUMIFS(H:H,G:G,G949)=SUMIFS([3]流水汇总表!D:D,[3]流水汇总表!G:G,G949),"通过","不通过"))</f>
        <v>通过</v>
      </c>
      <c r="K949" s="20" t="str">
        <f ca="1" t="shared" si="28"/>
        <v>已还款</v>
      </c>
      <c r="L949" s="3">
        <f>VLOOKUP(C949,网约车!D:Q,14,0)</f>
        <v>2660</v>
      </c>
      <c r="M949" s="3">
        <f t="shared" si="29"/>
        <v>320</v>
      </c>
    </row>
    <row r="950" ht="14.25" spans="1:13">
      <c r="A950" s="13">
        <v>44832</v>
      </c>
      <c r="B950" s="14" t="s">
        <v>5069</v>
      </c>
      <c r="C950" s="14" t="s">
        <v>5183</v>
      </c>
      <c r="D950" s="14" t="s">
        <v>5184</v>
      </c>
      <c r="E950" s="15">
        <v>44740</v>
      </c>
      <c r="F950" s="14">
        <v>2980</v>
      </c>
      <c r="G950" s="16" t="s">
        <v>10572</v>
      </c>
      <c r="H950" s="3">
        <v>2980</v>
      </c>
      <c r="I950" s="19">
        <f>IFERROR(INDEX([3]流水汇总表!B:G,MATCH(G950,[3]流水汇总表!G:G,0),1),"")</f>
        <v>44832</v>
      </c>
      <c r="J950" s="5" t="str">
        <f>IF(G950="","",IF(SUMIFS(H:H,G:G,G950)=SUMIFS([3]流水汇总表!D:D,[3]流水汇总表!G:G,G950),"通过","不通过"))</f>
        <v>通过</v>
      </c>
      <c r="K950" s="20" t="str">
        <f ca="1" t="shared" si="28"/>
        <v>已还款</v>
      </c>
      <c r="L950" s="3">
        <f>VLOOKUP(C950,网约车!D:Q,14,0)</f>
        <v>2660</v>
      </c>
      <c r="M950" s="3">
        <f t="shared" si="29"/>
        <v>320</v>
      </c>
    </row>
    <row r="951" ht="14.25" spans="1:13">
      <c r="A951" s="13">
        <v>44832</v>
      </c>
      <c r="B951" s="14" t="s">
        <v>5069</v>
      </c>
      <c r="C951" s="14" t="s">
        <v>5655</v>
      </c>
      <c r="D951" s="14" t="s">
        <v>5656</v>
      </c>
      <c r="E951" s="15">
        <v>44740</v>
      </c>
      <c r="F951" s="14">
        <v>2980</v>
      </c>
      <c r="G951" s="16" t="s">
        <v>10572</v>
      </c>
      <c r="H951" s="3">
        <v>2980</v>
      </c>
      <c r="I951" s="19">
        <f>IFERROR(INDEX([3]流水汇总表!B:G,MATCH(G951,[3]流水汇总表!G:G,0),1),"")</f>
        <v>44832</v>
      </c>
      <c r="J951" s="5" t="str">
        <f>IF(G951="","",IF(SUMIFS(H:H,G:G,G951)=SUMIFS([3]流水汇总表!D:D,[3]流水汇总表!G:G,G951),"通过","不通过"))</f>
        <v>通过</v>
      </c>
      <c r="K951" s="20" t="str">
        <f ca="1" t="shared" si="28"/>
        <v>已还款</v>
      </c>
      <c r="L951" s="3">
        <f>VLOOKUP(C951,网约车!D:Q,14,0)</f>
        <v>2700</v>
      </c>
      <c r="M951" s="3">
        <f t="shared" si="29"/>
        <v>280</v>
      </c>
    </row>
    <row r="952" ht="14.25" spans="1:13">
      <c r="A952" s="13">
        <v>44832</v>
      </c>
      <c r="B952" s="14" t="s">
        <v>5069</v>
      </c>
      <c r="C952" s="14" t="s">
        <v>5653</v>
      </c>
      <c r="D952" s="14" t="s">
        <v>5654</v>
      </c>
      <c r="E952" s="15">
        <v>44740</v>
      </c>
      <c r="F952" s="14">
        <v>2980</v>
      </c>
      <c r="G952" s="16" t="s">
        <v>10572</v>
      </c>
      <c r="H952" s="3">
        <v>2980</v>
      </c>
      <c r="I952" s="19">
        <f>IFERROR(INDEX([3]流水汇总表!B:G,MATCH(G952,[3]流水汇总表!G:G,0),1),"")</f>
        <v>44832</v>
      </c>
      <c r="J952" s="5" t="str">
        <f>IF(G952="","",IF(SUMIFS(H:H,G:G,G952)=SUMIFS([3]流水汇总表!D:D,[3]流水汇总表!G:G,G952),"通过","不通过"))</f>
        <v>通过</v>
      </c>
      <c r="K952" s="20" t="str">
        <f ca="1" t="shared" si="28"/>
        <v>已还款</v>
      </c>
      <c r="L952" s="3">
        <f>VLOOKUP(C952,网约车!D:Q,14,0)</f>
        <v>2700</v>
      </c>
      <c r="M952" s="3">
        <f t="shared" si="29"/>
        <v>280</v>
      </c>
    </row>
    <row r="953" ht="14.25" spans="1:13">
      <c r="A953" s="13">
        <v>44832</v>
      </c>
      <c r="B953" s="14" t="s">
        <v>5069</v>
      </c>
      <c r="C953" s="14" t="s">
        <v>5647</v>
      </c>
      <c r="D953" s="14" t="s">
        <v>5648</v>
      </c>
      <c r="E953" s="15">
        <v>44740</v>
      </c>
      <c r="F953" s="14">
        <v>2980</v>
      </c>
      <c r="G953" s="16" t="s">
        <v>10572</v>
      </c>
      <c r="H953" s="3">
        <v>2980</v>
      </c>
      <c r="I953" s="19">
        <f>IFERROR(INDEX([3]流水汇总表!B:G,MATCH(G953,[3]流水汇总表!G:G,0),1),"")</f>
        <v>44832</v>
      </c>
      <c r="J953" s="5" t="str">
        <f>IF(G953="","",IF(SUMIFS(H:H,G:G,G953)=SUMIFS([3]流水汇总表!D:D,[3]流水汇总表!G:G,G953),"通过","不通过"))</f>
        <v>通过</v>
      </c>
      <c r="K953" s="20" t="str">
        <f ca="1" t="shared" si="28"/>
        <v>已还款</v>
      </c>
      <c r="L953" s="3">
        <f>VLOOKUP(C953,网约车!D:Q,14,0)</f>
        <v>2700</v>
      </c>
      <c r="M953" s="3">
        <f t="shared" si="29"/>
        <v>280</v>
      </c>
    </row>
    <row r="954" ht="14.25" spans="1:13">
      <c r="A954" s="13">
        <v>44832</v>
      </c>
      <c r="B954" s="14" t="s">
        <v>5069</v>
      </c>
      <c r="C954" s="14" t="s">
        <v>5643</v>
      </c>
      <c r="D954" s="14" t="s">
        <v>5644</v>
      </c>
      <c r="E954" s="15">
        <v>44740</v>
      </c>
      <c r="F954" s="14">
        <v>2980</v>
      </c>
      <c r="G954" s="16" t="s">
        <v>10572</v>
      </c>
      <c r="H954" s="3">
        <v>2980</v>
      </c>
      <c r="I954" s="19">
        <f>IFERROR(INDEX([3]流水汇总表!B:G,MATCH(G954,[3]流水汇总表!G:G,0),1),"")</f>
        <v>44832</v>
      </c>
      <c r="J954" s="5" t="str">
        <f>IF(G954="","",IF(SUMIFS(H:H,G:G,G954)=SUMIFS([3]流水汇总表!D:D,[3]流水汇总表!G:G,G954),"通过","不通过"))</f>
        <v>通过</v>
      </c>
      <c r="K954" s="20" t="str">
        <f ca="1" t="shared" si="28"/>
        <v>已还款</v>
      </c>
      <c r="L954" s="3">
        <f>VLOOKUP(C954,网约车!D:Q,14,0)</f>
        <v>2700</v>
      </c>
      <c r="M954" s="3">
        <f t="shared" si="29"/>
        <v>280</v>
      </c>
    </row>
    <row r="955" ht="14.25" spans="1:13">
      <c r="A955" s="13">
        <v>44832</v>
      </c>
      <c r="B955" s="14" t="s">
        <v>5069</v>
      </c>
      <c r="C955" s="14" t="s">
        <v>5600</v>
      </c>
      <c r="D955" s="14" t="s">
        <v>5601</v>
      </c>
      <c r="E955" s="15">
        <v>44740</v>
      </c>
      <c r="F955" s="14">
        <v>2980</v>
      </c>
      <c r="G955" s="16" t="s">
        <v>10572</v>
      </c>
      <c r="H955" s="3">
        <v>2980</v>
      </c>
      <c r="I955" s="19">
        <f>IFERROR(INDEX([3]流水汇总表!B:G,MATCH(G955,[3]流水汇总表!G:G,0),1),"")</f>
        <v>44832</v>
      </c>
      <c r="J955" s="5" t="str">
        <f>IF(G955="","",IF(SUMIFS(H:H,G:G,G955)=SUMIFS([3]流水汇总表!D:D,[3]流水汇总表!G:G,G955),"通过","不通过"))</f>
        <v>通过</v>
      </c>
      <c r="K955" s="20" t="str">
        <f ca="1" t="shared" si="28"/>
        <v>已还款</v>
      </c>
      <c r="L955" s="3">
        <f>VLOOKUP(C955,网约车!D:Q,14,0)</f>
        <v>2700</v>
      </c>
      <c r="M955" s="3">
        <f t="shared" si="29"/>
        <v>280</v>
      </c>
    </row>
    <row r="956" ht="14.25" spans="1:13">
      <c r="A956" s="13">
        <v>44832</v>
      </c>
      <c r="B956" s="14" t="s">
        <v>5069</v>
      </c>
      <c r="C956" s="14" t="s">
        <v>5595</v>
      </c>
      <c r="D956" s="14" t="s">
        <v>5596</v>
      </c>
      <c r="E956" s="15">
        <v>44740</v>
      </c>
      <c r="F956" s="14">
        <v>2980</v>
      </c>
      <c r="G956" s="16" t="s">
        <v>10572</v>
      </c>
      <c r="H956" s="3">
        <v>2980</v>
      </c>
      <c r="I956" s="19">
        <f>IFERROR(INDEX([3]流水汇总表!B:G,MATCH(G956,[3]流水汇总表!G:G,0),1),"")</f>
        <v>44832</v>
      </c>
      <c r="J956" s="5" t="str">
        <f>IF(G956="","",IF(SUMIFS(H:H,G:G,G956)=SUMIFS([3]流水汇总表!D:D,[3]流水汇总表!G:G,G956),"通过","不通过"))</f>
        <v>通过</v>
      </c>
      <c r="K956" s="20" t="str">
        <f ca="1" t="shared" si="28"/>
        <v>已还款</v>
      </c>
      <c r="L956" s="3">
        <f>VLOOKUP(C956,网约车!D:Q,14,0)</f>
        <v>2700</v>
      </c>
      <c r="M956" s="3">
        <f t="shared" si="29"/>
        <v>280</v>
      </c>
    </row>
    <row r="957" ht="14.25" spans="1:13">
      <c r="A957" s="13">
        <v>44832</v>
      </c>
      <c r="B957" s="14" t="s">
        <v>5069</v>
      </c>
      <c r="C957" s="14" t="s">
        <v>5510</v>
      </c>
      <c r="D957" s="14" t="s">
        <v>5511</v>
      </c>
      <c r="E957" s="15">
        <v>44740</v>
      </c>
      <c r="F957" s="14">
        <v>2980</v>
      </c>
      <c r="G957" s="16" t="s">
        <v>10572</v>
      </c>
      <c r="H957" s="3">
        <v>2980</v>
      </c>
      <c r="I957" s="19">
        <f>IFERROR(INDEX([3]流水汇总表!B:G,MATCH(G957,[3]流水汇总表!G:G,0),1),"")</f>
        <v>44832</v>
      </c>
      <c r="J957" s="5" t="str">
        <f>IF(G957="","",IF(SUMIFS(H:H,G:G,G957)=SUMIFS([3]流水汇总表!D:D,[3]流水汇总表!G:G,G957),"通过","不通过"))</f>
        <v>通过</v>
      </c>
      <c r="K957" s="20" t="str">
        <f ca="1" t="shared" si="28"/>
        <v>已还款</v>
      </c>
      <c r="L957" s="3">
        <f>VLOOKUP(C957,网约车!D:Q,14,0)</f>
        <v>2700</v>
      </c>
      <c r="M957" s="3">
        <f t="shared" si="29"/>
        <v>280</v>
      </c>
    </row>
    <row r="958" ht="14.25" spans="1:13">
      <c r="A958" s="13">
        <v>44832</v>
      </c>
      <c r="B958" s="14" t="s">
        <v>5069</v>
      </c>
      <c r="C958" s="14" t="s">
        <v>5508</v>
      </c>
      <c r="D958" s="14" t="s">
        <v>5509</v>
      </c>
      <c r="E958" s="15">
        <v>44740</v>
      </c>
      <c r="F958" s="14">
        <v>2980</v>
      </c>
      <c r="G958" s="16" t="s">
        <v>10572</v>
      </c>
      <c r="H958" s="3">
        <v>2980</v>
      </c>
      <c r="I958" s="19">
        <f>IFERROR(INDEX([3]流水汇总表!B:G,MATCH(G958,[3]流水汇总表!G:G,0),1),"")</f>
        <v>44832</v>
      </c>
      <c r="J958" s="5" t="str">
        <f>IF(G958="","",IF(SUMIFS(H:H,G:G,G958)=SUMIFS([3]流水汇总表!D:D,[3]流水汇总表!G:G,G958),"通过","不通过"))</f>
        <v>通过</v>
      </c>
      <c r="K958" s="20" t="str">
        <f ca="1" t="shared" si="28"/>
        <v>已还款</v>
      </c>
      <c r="L958" s="3">
        <f>VLOOKUP(C958,网约车!D:Q,14,0)</f>
        <v>2700</v>
      </c>
      <c r="M958" s="3">
        <f t="shared" si="29"/>
        <v>280</v>
      </c>
    </row>
    <row r="959" ht="14.25" spans="1:13">
      <c r="A959" s="13">
        <v>44832</v>
      </c>
      <c r="B959" s="14" t="s">
        <v>5069</v>
      </c>
      <c r="C959" s="14" t="s">
        <v>5506</v>
      </c>
      <c r="D959" s="14" t="s">
        <v>5507</v>
      </c>
      <c r="E959" s="15">
        <v>44740</v>
      </c>
      <c r="F959" s="14">
        <v>2980</v>
      </c>
      <c r="G959" s="16" t="s">
        <v>10572</v>
      </c>
      <c r="H959" s="3">
        <v>2980</v>
      </c>
      <c r="I959" s="19">
        <f>IFERROR(INDEX([3]流水汇总表!B:G,MATCH(G959,[3]流水汇总表!G:G,0),1),"")</f>
        <v>44832</v>
      </c>
      <c r="J959" s="5" t="str">
        <f>IF(G959="","",IF(SUMIFS(H:H,G:G,G959)=SUMIFS([3]流水汇总表!D:D,[3]流水汇总表!G:G,G959),"通过","不通过"))</f>
        <v>通过</v>
      </c>
      <c r="K959" s="20" t="str">
        <f ca="1" t="shared" si="28"/>
        <v>已还款</v>
      </c>
      <c r="L959" s="3">
        <f>VLOOKUP(C959,网约车!D:Q,14,0)</f>
        <v>2700</v>
      </c>
      <c r="M959" s="3">
        <f t="shared" si="29"/>
        <v>280</v>
      </c>
    </row>
    <row r="960" ht="14.25" spans="1:13">
      <c r="A960" s="13">
        <v>44832</v>
      </c>
      <c r="B960" s="14" t="s">
        <v>5069</v>
      </c>
      <c r="C960" s="14" t="s">
        <v>5504</v>
      </c>
      <c r="D960" s="14" t="s">
        <v>5505</v>
      </c>
      <c r="E960" s="15">
        <v>44740</v>
      </c>
      <c r="F960" s="14">
        <v>2980</v>
      </c>
      <c r="G960" s="16" t="s">
        <v>10572</v>
      </c>
      <c r="H960" s="3">
        <v>2980</v>
      </c>
      <c r="I960" s="19">
        <f>IFERROR(INDEX([3]流水汇总表!B:G,MATCH(G960,[3]流水汇总表!G:G,0),1),"")</f>
        <v>44832</v>
      </c>
      <c r="J960" s="5" t="str">
        <f>IF(G960="","",IF(SUMIFS(H:H,G:G,G960)=SUMIFS([3]流水汇总表!D:D,[3]流水汇总表!G:G,G960),"通过","不通过"))</f>
        <v>通过</v>
      </c>
      <c r="K960" s="20" t="str">
        <f ca="1" t="shared" si="28"/>
        <v>已还款</v>
      </c>
      <c r="L960" s="3">
        <f>VLOOKUP(C960,网约车!D:Q,14,0)</f>
        <v>2700</v>
      </c>
      <c r="M960" s="3">
        <f t="shared" si="29"/>
        <v>280</v>
      </c>
    </row>
    <row r="961" ht="14.25" spans="1:13">
      <c r="A961" s="13">
        <v>44832</v>
      </c>
      <c r="B961" s="14" t="s">
        <v>5069</v>
      </c>
      <c r="C961" s="14" t="s">
        <v>5502</v>
      </c>
      <c r="D961" s="14" t="s">
        <v>5503</v>
      </c>
      <c r="E961" s="15">
        <v>44740</v>
      </c>
      <c r="F961" s="14">
        <v>2980</v>
      </c>
      <c r="G961" s="16" t="s">
        <v>10572</v>
      </c>
      <c r="H961" s="3">
        <v>2980</v>
      </c>
      <c r="I961" s="19">
        <f>IFERROR(INDEX([3]流水汇总表!B:G,MATCH(G961,[3]流水汇总表!G:G,0),1),"")</f>
        <v>44832</v>
      </c>
      <c r="J961" s="5" t="str">
        <f>IF(G961="","",IF(SUMIFS(H:H,G:G,G961)=SUMIFS([3]流水汇总表!D:D,[3]流水汇总表!G:G,G961),"通过","不通过"))</f>
        <v>通过</v>
      </c>
      <c r="K961" s="20" t="str">
        <f ca="1" t="shared" si="28"/>
        <v>已还款</v>
      </c>
      <c r="L961" s="3">
        <f>VLOOKUP(C961,网约车!D:Q,14,0)</f>
        <v>2700</v>
      </c>
      <c r="M961" s="3">
        <f t="shared" si="29"/>
        <v>280</v>
      </c>
    </row>
    <row r="962" ht="14.25" spans="1:13">
      <c r="A962" s="13">
        <v>44832</v>
      </c>
      <c r="B962" s="14" t="s">
        <v>5069</v>
      </c>
      <c r="C962" s="14" t="s">
        <v>5500</v>
      </c>
      <c r="D962" s="14" t="s">
        <v>5501</v>
      </c>
      <c r="E962" s="15">
        <v>44740</v>
      </c>
      <c r="F962" s="14">
        <v>2980</v>
      </c>
      <c r="G962" s="16" t="s">
        <v>10572</v>
      </c>
      <c r="H962" s="3">
        <v>2980</v>
      </c>
      <c r="I962" s="19">
        <f>IFERROR(INDEX([3]流水汇总表!B:G,MATCH(G962,[3]流水汇总表!G:G,0),1),"")</f>
        <v>44832</v>
      </c>
      <c r="J962" s="5" t="str">
        <f>IF(G962="","",IF(SUMIFS(H:H,G:G,G962)=SUMIFS([3]流水汇总表!D:D,[3]流水汇总表!G:G,G962),"通过","不通过"))</f>
        <v>通过</v>
      </c>
      <c r="K962" s="20" t="str">
        <f ca="1" t="shared" ref="K962:K1025" si="30">IF(AND(I962&lt;=A962),"已还款",IF(AND(TODAY()&gt;=A962,I962=""),"已逾期",IF(AND(TODAY()&gt;A962,I962&gt;A962),"逾期已还款",IF(AND(TODAY()&lt;A962),"即将到期",""))))</f>
        <v>已还款</v>
      </c>
      <c r="L962" s="3">
        <f>VLOOKUP(C962,网约车!D:Q,14,0)</f>
        <v>2700</v>
      </c>
      <c r="M962" s="3">
        <f t="shared" si="29"/>
        <v>280</v>
      </c>
    </row>
    <row r="963" ht="14.25" spans="1:13">
      <c r="A963" s="13">
        <v>44832</v>
      </c>
      <c r="B963" s="14" t="s">
        <v>5069</v>
      </c>
      <c r="C963" s="14" t="s">
        <v>5498</v>
      </c>
      <c r="D963" s="14" t="s">
        <v>5499</v>
      </c>
      <c r="E963" s="15">
        <v>44740</v>
      </c>
      <c r="F963" s="14">
        <v>2980</v>
      </c>
      <c r="G963" s="16" t="s">
        <v>10572</v>
      </c>
      <c r="H963" s="3">
        <v>2980</v>
      </c>
      <c r="I963" s="19">
        <f>IFERROR(INDEX([3]流水汇总表!B:G,MATCH(G963,[3]流水汇总表!G:G,0),1),"")</f>
        <v>44832</v>
      </c>
      <c r="J963" s="5" t="str">
        <f>IF(G963="","",IF(SUMIFS(H:H,G:G,G963)=SUMIFS([3]流水汇总表!D:D,[3]流水汇总表!G:G,G963),"通过","不通过"))</f>
        <v>通过</v>
      </c>
      <c r="K963" s="20" t="str">
        <f ca="1" t="shared" si="30"/>
        <v>已还款</v>
      </c>
      <c r="L963" s="3">
        <f>VLOOKUP(C963,网约车!D:Q,14,0)</f>
        <v>2700</v>
      </c>
      <c r="M963" s="3">
        <f t="shared" ref="M963:M1026" si="31">H963-L963</f>
        <v>280</v>
      </c>
    </row>
    <row r="964" ht="14.25" spans="1:13">
      <c r="A964" s="13">
        <v>44832</v>
      </c>
      <c r="B964" s="14" t="s">
        <v>5069</v>
      </c>
      <c r="C964" s="14" t="s">
        <v>5494</v>
      </c>
      <c r="D964" s="14" t="s">
        <v>5495</v>
      </c>
      <c r="E964" s="15">
        <v>44740</v>
      </c>
      <c r="F964" s="14">
        <v>2980</v>
      </c>
      <c r="G964" s="16" t="s">
        <v>10572</v>
      </c>
      <c r="H964" s="3">
        <v>2980</v>
      </c>
      <c r="I964" s="19">
        <f>IFERROR(INDEX([3]流水汇总表!B:G,MATCH(G964,[3]流水汇总表!G:G,0),1),"")</f>
        <v>44832</v>
      </c>
      <c r="J964" s="5" t="str">
        <f>IF(G964="","",IF(SUMIFS(H:H,G:G,G964)=SUMIFS([3]流水汇总表!D:D,[3]流水汇总表!G:G,G964),"通过","不通过"))</f>
        <v>通过</v>
      </c>
      <c r="K964" s="20" t="str">
        <f ca="1" t="shared" si="30"/>
        <v>已还款</v>
      </c>
      <c r="L964" s="3">
        <f>VLOOKUP(C964,网约车!D:Q,14,0)</f>
        <v>2700</v>
      </c>
      <c r="M964" s="3">
        <f t="shared" si="31"/>
        <v>280</v>
      </c>
    </row>
    <row r="965" ht="14.25" spans="1:13">
      <c r="A965" s="13">
        <v>44832</v>
      </c>
      <c r="B965" s="14" t="s">
        <v>5069</v>
      </c>
      <c r="C965" s="14" t="s">
        <v>5532</v>
      </c>
      <c r="D965" s="14" t="s">
        <v>5533</v>
      </c>
      <c r="E965" s="15">
        <v>44740</v>
      </c>
      <c r="F965" s="14">
        <v>2980</v>
      </c>
      <c r="G965" s="16" t="s">
        <v>10572</v>
      </c>
      <c r="H965" s="3">
        <v>2980</v>
      </c>
      <c r="I965" s="19">
        <f>IFERROR(INDEX([3]流水汇总表!B:G,MATCH(G965,[3]流水汇总表!G:G,0),1),"")</f>
        <v>44832</v>
      </c>
      <c r="J965" s="5" t="str">
        <f>IF(G965="","",IF(SUMIFS(H:H,G:G,G965)=SUMIFS([3]流水汇总表!D:D,[3]流水汇总表!G:G,G965),"通过","不通过"))</f>
        <v>通过</v>
      </c>
      <c r="K965" s="20" t="str">
        <f ca="1" t="shared" si="30"/>
        <v>已还款</v>
      </c>
      <c r="L965" s="3">
        <f>VLOOKUP(C965,网约车!D:Q,14,0)</f>
        <v>2700</v>
      </c>
      <c r="M965" s="3">
        <f t="shared" si="31"/>
        <v>280</v>
      </c>
    </row>
    <row r="966" ht="14.25" spans="1:13">
      <c r="A966" s="13">
        <v>44832</v>
      </c>
      <c r="B966" s="14" t="s">
        <v>5069</v>
      </c>
      <c r="C966" s="14" t="s">
        <v>5530</v>
      </c>
      <c r="D966" s="14" t="s">
        <v>5531</v>
      </c>
      <c r="E966" s="15">
        <v>44740</v>
      </c>
      <c r="F966" s="14">
        <v>2980</v>
      </c>
      <c r="G966" s="16" t="s">
        <v>10572</v>
      </c>
      <c r="H966" s="3">
        <v>2980</v>
      </c>
      <c r="I966" s="19">
        <f>IFERROR(INDEX([3]流水汇总表!B:G,MATCH(G966,[3]流水汇总表!G:G,0),1),"")</f>
        <v>44832</v>
      </c>
      <c r="J966" s="5" t="str">
        <f>IF(G966="","",IF(SUMIFS(H:H,G:G,G966)=SUMIFS([3]流水汇总表!D:D,[3]流水汇总表!G:G,G966),"通过","不通过"))</f>
        <v>通过</v>
      </c>
      <c r="K966" s="20" t="str">
        <f ca="1" t="shared" si="30"/>
        <v>已还款</v>
      </c>
      <c r="L966" s="3">
        <f>VLOOKUP(C966,网约车!D:Q,14,0)</f>
        <v>2700</v>
      </c>
      <c r="M966" s="3">
        <f t="shared" si="31"/>
        <v>280</v>
      </c>
    </row>
    <row r="967" ht="14.25" spans="1:13">
      <c r="A967" s="13">
        <v>44832</v>
      </c>
      <c r="B967" s="14" t="s">
        <v>5069</v>
      </c>
      <c r="C967" s="14" t="s">
        <v>5524</v>
      </c>
      <c r="D967" s="14" t="s">
        <v>5525</v>
      </c>
      <c r="E967" s="15">
        <v>44740</v>
      </c>
      <c r="F967" s="14">
        <v>2980</v>
      </c>
      <c r="G967" s="16" t="s">
        <v>10572</v>
      </c>
      <c r="H967" s="3">
        <v>2980</v>
      </c>
      <c r="I967" s="19">
        <f>IFERROR(INDEX([3]流水汇总表!B:G,MATCH(G967,[3]流水汇总表!G:G,0),1),"")</f>
        <v>44832</v>
      </c>
      <c r="J967" s="5" t="str">
        <f>IF(G967="","",IF(SUMIFS(H:H,G:G,G967)=SUMIFS([3]流水汇总表!D:D,[3]流水汇总表!G:G,G967),"通过","不通过"))</f>
        <v>通过</v>
      </c>
      <c r="K967" s="20" t="str">
        <f ca="1" t="shared" si="30"/>
        <v>已还款</v>
      </c>
      <c r="L967" s="3">
        <f>VLOOKUP(C967,网约车!D:Q,14,0)</f>
        <v>2700</v>
      </c>
      <c r="M967" s="3">
        <f t="shared" si="31"/>
        <v>280</v>
      </c>
    </row>
    <row r="968" ht="14.25" spans="1:13">
      <c r="A968" s="13">
        <v>44832</v>
      </c>
      <c r="B968" s="14" t="s">
        <v>5069</v>
      </c>
      <c r="C968" s="14" t="s">
        <v>5593</v>
      </c>
      <c r="D968" s="14" t="s">
        <v>5594</v>
      </c>
      <c r="E968" s="15">
        <v>44740</v>
      </c>
      <c r="F968" s="14">
        <v>2980</v>
      </c>
      <c r="G968" s="16" t="s">
        <v>10572</v>
      </c>
      <c r="H968" s="3">
        <v>2980</v>
      </c>
      <c r="I968" s="19">
        <f>IFERROR(INDEX([3]流水汇总表!B:G,MATCH(G968,[3]流水汇总表!G:G,0),1),"")</f>
        <v>44832</v>
      </c>
      <c r="J968" s="5" t="str">
        <f>IF(G968="","",IF(SUMIFS(H:H,G:G,G968)=SUMIFS([3]流水汇总表!D:D,[3]流水汇总表!G:G,G968),"通过","不通过"))</f>
        <v>通过</v>
      </c>
      <c r="K968" s="20" t="str">
        <f ca="1" t="shared" si="30"/>
        <v>已还款</v>
      </c>
      <c r="L968" s="3">
        <f>VLOOKUP(C968,网约车!D:Q,14,0)</f>
        <v>2700</v>
      </c>
      <c r="M968" s="3">
        <f t="shared" si="31"/>
        <v>280</v>
      </c>
    </row>
    <row r="969" ht="14.25" spans="1:13">
      <c r="A969" s="13">
        <v>44832</v>
      </c>
      <c r="B969" s="14" t="s">
        <v>5069</v>
      </c>
      <c r="C969" s="14" t="s">
        <v>5635</v>
      </c>
      <c r="D969" s="14" t="s">
        <v>5636</v>
      </c>
      <c r="E969" s="15">
        <v>44740</v>
      </c>
      <c r="F969" s="14">
        <v>2980</v>
      </c>
      <c r="G969" s="16" t="s">
        <v>10572</v>
      </c>
      <c r="H969" s="3">
        <v>2980</v>
      </c>
      <c r="I969" s="19">
        <f>IFERROR(INDEX([3]流水汇总表!B:G,MATCH(G969,[3]流水汇总表!G:G,0),1),"")</f>
        <v>44832</v>
      </c>
      <c r="J969" s="5" t="str">
        <f>IF(G969="","",IF(SUMIFS(H:H,G:G,G969)=SUMIFS([3]流水汇总表!D:D,[3]流水汇总表!G:G,G969),"通过","不通过"))</f>
        <v>通过</v>
      </c>
      <c r="K969" s="20" t="str">
        <f ca="1" t="shared" si="30"/>
        <v>已还款</v>
      </c>
      <c r="L969" s="3">
        <f>VLOOKUP(C969,网约车!D:Q,14,0)</f>
        <v>2700</v>
      </c>
      <c r="M969" s="3">
        <f t="shared" si="31"/>
        <v>280</v>
      </c>
    </row>
    <row r="970" ht="14.25" spans="1:13">
      <c r="A970" s="13">
        <v>44832</v>
      </c>
      <c r="B970" s="14" t="s">
        <v>5069</v>
      </c>
      <c r="C970" s="14" t="s">
        <v>5534</v>
      </c>
      <c r="D970" s="14" t="s">
        <v>5535</v>
      </c>
      <c r="E970" s="15">
        <v>44740</v>
      </c>
      <c r="F970" s="14">
        <v>2980</v>
      </c>
      <c r="G970" s="16" t="s">
        <v>10572</v>
      </c>
      <c r="H970" s="3">
        <v>2980</v>
      </c>
      <c r="I970" s="19">
        <f>IFERROR(INDEX([3]流水汇总表!B:G,MATCH(G970,[3]流水汇总表!G:G,0),1),"")</f>
        <v>44832</v>
      </c>
      <c r="J970" s="5" t="str">
        <f>IF(G970="","",IF(SUMIFS(H:H,G:G,G970)=SUMIFS([3]流水汇总表!D:D,[3]流水汇总表!G:G,G970),"通过","不通过"))</f>
        <v>通过</v>
      </c>
      <c r="K970" s="20" t="str">
        <f ca="1" t="shared" si="30"/>
        <v>已还款</v>
      </c>
      <c r="L970" s="3">
        <f>VLOOKUP(C970,网约车!D:Q,14,0)</f>
        <v>2700</v>
      </c>
      <c r="M970" s="3">
        <f t="shared" si="31"/>
        <v>280</v>
      </c>
    </row>
    <row r="971" ht="14.25" spans="1:13">
      <c r="A971" s="13">
        <v>44832</v>
      </c>
      <c r="B971" s="14" t="s">
        <v>5069</v>
      </c>
      <c r="C971" s="14" t="s">
        <v>5520</v>
      </c>
      <c r="D971" s="14" t="s">
        <v>5521</v>
      </c>
      <c r="E971" s="15">
        <v>44740</v>
      </c>
      <c r="F971" s="14">
        <v>2980</v>
      </c>
      <c r="G971" s="16" t="s">
        <v>10572</v>
      </c>
      <c r="H971" s="3">
        <v>2980</v>
      </c>
      <c r="I971" s="19">
        <f>IFERROR(INDEX([3]流水汇总表!B:G,MATCH(G971,[3]流水汇总表!G:G,0),1),"")</f>
        <v>44832</v>
      </c>
      <c r="J971" s="5" t="str">
        <f>IF(G971="","",IF(SUMIFS(H:H,G:G,G971)=SUMIFS([3]流水汇总表!D:D,[3]流水汇总表!G:G,G971),"通过","不通过"))</f>
        <v>通过</v>
      </c>
      <c r="K971" s="20" t="str">
        <f ca="1" t="shared" si="30"/>
        <v>已还款</v>
      </c>
      <c r="L971" s="3">
        <f>VLOOKUP(C971,网约车!D:Q,14,0)</f>
        <v>2700</v>
      </c>
      <c r="M971" s="3">
        <f t="shared" si="31"/>
        <v>280</v>
      </c>
    </row>
    <row r="972" ht="14.25" spans="1:13">
      <c r="A972" s="13">
        <v>44832</v>
      </c>
      <c r="B972" s="14" t="s">
        <v>5069</v>
      </c>
      <c r="C972" s="14" t="s">
        <v>5586</v>
      </c>
      <c r="D972" s="14" t="s">
        <v>5587</v>
      </c>
      <c r="E972" s="15">
        <v>44740</v>
      </c>
      <c r="F972" s="14">
        <v>2980</v>
      </c>
      <c r="G972" s="16" t="s">
        <v>10572</v>
      </c>
      <c r="H972" s="3">
        <v>2980</v>
      </c>
      <c r="I972" s="19">
        <f>IFERROR(INDEX([3]流水汇总表!B:G,MATCH(G972,[3]流水汇总表!G:G,0),1),"")</f>
        <v>44832</v>
      </c>
      <c r="J972" s="5" t="str">
        <f>IF(G972="","",IF(SUMIFS(H:H,G:G,G972)=SUMIFS([3]流水汇总表!D:D,[3]流水汇总表!G:G,G972),"通过","不通过"))</f>
        <v>通过</v>
      </c>
      <c r="K972" s="20" t="str">
        <f ca="1" t="shared" si="30"/>
        <v>已还款</v>
      </c>
      <c r="L972" s="3">
        <f>VLOOKUP(C972,网约车!D:Q,14,0)</f>
        <v>2700</v>
      </c>
      <c r="M972" s="3">
        <f t="shared" si="31"/>
        <v>280</v>
      </c>
    </row>
    <row r="973" ht="14.25" spans="1:13">
      <c r="A973" s="13">
        <v>44832</v>
      </c>
      <c r="B973" s="14" t="s">
        <v>5069</v>
      </c>
      <c r="C973" s="14" t="s">
        <v>5580</v>
      </c>
      <c r="D973" s="14" t="s">
        <v>5581</v>
      </c>
      <c r="E973" s="15">
        <v>44740</v>
      </c>
      <c r="F973" s="14">
        <v>2980</v>
      </c>
      <c r="G973" s="16" t="s">
        <v>10572</v>
      </c>
      <c r="H973" s="3">
        <v>2980</v>
      </c>
      <c r="I973" s="19">
        <f>IFERROR(INDEX([3]流水汇总表!B:G,MATCH(G973,[3]流水汇总表!G:G,0),1),"")</f>
        <v>44832</v>
      </c>
      <c r="J973" s="5" t="str">
        <f>IF(G973="","",IF(SUMIFS(H:H,G:G,G973)=SUMIFS([3]流水汇总表!D:D,[3]流水汇总表!G:G,G973),"通过","不通过"))</f>
        <v>通过</v>
      </c>
      <c r="K973" s="20" t="str">
        <f ca="1" t="shared" si="30"/>
        <v>已还款</v>
      </c>
      <c r="L973" s="3">
        <f>VLOOKUP(C973,网约车!D:Q,14,0)</f>
        <v>2700</v>
      </c>
      <c r="M973" s="3">
        <f t="shared" si="31"/>
        <v>280</v>
      </c>
    </row>
    <row r="974" ht="14.25" spans="1:13">
      <c r="A974" s="13">
        <v>44832</v>
      </c>
      <c r="B974" s="14" t="s">
        <v>5069</v>
      </c>
      <c r="C974" s="14" t="s">
        <v>5536</v>
      </c>
      <c r="D974" s="14" t="s">
        <v>5537</v>
      </c>
      <c r="E974" s="15">
        <v>44740</v>
      </c>
      <c r="F974" s="14">
        <v>2980</v>
      </c>
      <c r="G974" s="16" t="s">
        <v>10572</v>
      </c>
      <c r="H974" s="3">
        <v>2980</v>
      </c>
      <c r="I974" s="19">
        <f>IFERROR(INDEX([3]流水汇总表!B:G,MATCH(G974,[3]流水汇总表!G:G,0),1),"")</f>
        <v>44832</v>
      </c>
      <c r="J974" s="5" t="str">
        <f>IF(G974="","",IF(SUMIFS(H:H,G:G,G974)=SUMIFS([3]流水汇总表!D:D,[3]流水汇总表!G:G,G974),"通过","不通过"))</f>
        <v>通过</v>
      </c>
      <c r="K974" s="20" t="str">
        <f ca="1" t="shared" si="30"/>
        <v>已还款</v>
      </c>
      <c r="L974" s="3">
        <f>VLOOKUP(C974,网约车!D:Q,14,0)</f>
        <v>2700</v>
      </c>
      <c r="M974" s="3">
        <f t="shared" si="31"/>
        <v>280</v>
      </c>
    </row>
    <row r="975" ht="14.25" spans="1:13">
      <c r="A975" s="13">
        <v>44832</v>
      </c>
      <c r="B975" s="14" t="s">
        <v>5069</v>
      </c>
      <c r="C975" s="14" t="s">
        <v>5576</v>
      </c>
      <c r="D975" s="14" t="s">
        <v>5577</v>
      </c>
      <c r="E975" s="15">
        <v>44740</v>
      </c>
      <c r="F975" s="14">
        <v>2980</v>
      </c>
      <c r="G975" s="16" t="s">
        <v>10572</v>
      </c>
      <c r="H975" s="3">
        <v>2980</v>
      </c>
      <c r="I975" s="19">
        <f>IFERROR(INDEX([3]流水汇总表!B:G,MATCH(G975,[3]流水汇总表!G:G,0),1),"")</f>
        <v>44832</v>
      </c>
      <c r="J975" s="5" t="str">
        <f>IF(G975="","",IF(SUMIFS(H:H,G:G,G975)=SUMIFS([3]流水汇总表!D:D,[3]流水汇总表!G:G,G975),"通过","不通过"))</f>
        <v>通过</v>
      </c>
      <c r="K975" s="20" t="str">
        <f ca="1" t="shared" si="30"/>
        <v>已还款</v>
      </c>
      <c r="L975" s="3">
        <f>VLOOKUP(C975,网约车!D:Q,14,0)</f>
        <v>2700</v>
      </c>
      <c r="M975" s="3">
        <f t="shared" si="31"/>
        <v>280</v>
      </c>
    </row>
    <row r="976" ht="14.25" spans="1:13">
      <c r="A976" s="13">
        <v>44832</v>
      </c>
      <c r="B976" s="14" t="s">
        <v>5069</v>
      </c>
      <c r="C976" s="14" t="s">
        <v>5489</v>
      </c>
      <c r="D976" s="14" t="s">
        <v>5490</v>
      </c>
      <c r="E976" s="15">
        <v>44740</v>
      </c>
      <c r="F976" s="14">
        <v>2980</v>
      </c>
      <c r="G976" s="16" t="s">
        <v>10572</v>
      </c>
      <c r="H976" s="3">
        <v>2980</v>
      </c>
      <c r="I976" s="19">
        <f>IFERROR(INDEX([3]流水汇总表!B:G,MATCH(G976,[3]流水汇总表!G:G,0),1),"")</f>
        <v>44832</v>
      </c>
      <c r="J976" s="5" t="str">
        <f>IF(G976="","",IF(SUMIFS(H:H,G:G,G976)=SUMIFS([3]流水汇总表!D:D,[3]流水汇总表!G:G,G976),"通过","不通过"))</f>
        <v>通过</v>
      </c>
      <c r="K976" s="20" t="str">
        <f ca="1" t="shared" si="30"/>
        <v>已还款</v>
      </c>
      <c r="L976" s="3">
        <f>VLOOKUP(C976,网约车!D:Q,14,0)</f>
        <v>2700</v>
      </c>
      <c r="M976" s="3">
        <f t="shared" si="31"/>
        <v>280</v>
      </c>
    </row>
    <row r="977" ht="13.5" spans="1:13">
      <c r="A977" s="13">
        <v>44832</v>
      </c>
      <c r="B977" s="14" t="s">
        <v>5066</v>
      </c>
      <c r="C977" s="14" t="s">
        <v>5061</v>
      </c>
      <c r="D977" s="14" t="s">
        <v>5062</v>
      </c>
      <c r="E977" s="15">
        <v>44740</v>
      </c>
      <c r="F977" s="14">
        <v>2980</v>
      </c>
      <c r="G977" s="129" t="s">
        <v>10581</v>
      </c>
      <c r="H977" s="3">
        <v>2980</v>
      </c>
      <c r="I977" s="19">
        <f>IFERROR(INDEX([3]流水汇总表!B:G,MATCH(G977,[3]流水汇总表!G:G,0),1),"")</f>
        <v>44832</v>
      </c>
      <c r="J977" s="5" t="str">
        <f>IF(G977="","",IF(SUMIFS(H:H,G:G,G977)=SUMIFS([3]流水汇总表!D:D,[3]流水汇总表!G:G,G977),"通过","不通过"))</f>
        <v>通过</v>
      </c>
      <c r="K977" s="20" t="str">
        <f ca="1" t="shared" si="30"/>
        <v>已还款</v>
      </c>
      <c r="L977" s="3">
        <f>VLOOKUP(C977,网约车!D:Q,14,0)</f>
        <v>2680</v>
      </c>
      <c r="M977" s="3">
        <f t="shared" si="31"/>
        <v>300</v>
      </c>
    </row>
    <row r="978" ht="13.5" spans="1:13">
      <c r="A978" s="13">
        <v>44832</v>
      </c>
      <c r="B978" s="14" t="s">
        <v>5187</v>
      </c>
      <c r="C978" s="14" t="s">
        <v>5185</v>
      </c>
      <c r="D978" s="14" t="s">
        <v>5186</v>
      </c>
      <c r="E978" s="15">
        <v>44740</v>
      </c>
      <c r="F978" s="14">
        <v>2980</v>
      </c>
      <c r="G978" s="22" t="s">
        <v>10582</v>
      </c>
      <c r="H978" s="3">
        <v>2980</v>
      </c>
      <c r="I978" s="19">
        <f>IFERROR(INDEX([3]流水汇总表!B:G,MATCH(G978,[3]流水汇总表!G:G,0),1),"")</f>
        <v>44832</v>
      </c>
      <c r="J978" s="5" t="str">
        <f>IF(G978="","",IF(SUMIFS(H:H,G:G,G978)=SUMIFS([3]流水汇总表!D:D,[3]流水汇总表!G:G,G978),"通过","不通过"))</f>
        <v>通过</v>
      </c>
      <c r="K978" s="20" t="str">
        <f ca="1" t="shared" si="30"/>
        <v>已还款</v>
      </c>
      <c r="L978" s="3">
        <f>VLOOKUP(C978,网约车!D:Q,14,0)</f>
        <v>2660</v>
      </c>
      <c r="M978" s="3">
        <f t="shared" si="31"/>
        <v>320</v>
      </c>
    </row>
    <row r="979" ht="14.25" spans="1:13">
      <c r="A979" s="13">
        <v>44832</v>
      </c>
      <c r="B979" s="14" t="s">
        <v>5193</v>
      </c>
      <c r="C979" s="14" t="s">
        <v>5607</v>
      </c>
      <c r="D979" s="14" t="s">
        <v>5608</v>
      </c>
      <c r="E979" s="15">
        <v>44740</v>
      </c>
      <c r="F979" s="14">
        <v>2980</v>
      </c>
      <c r="G979" s="127" t="s">
        <v>10583</v>
      </c>
      <c r="H979" s="3">
        <v>2980</v>
      </c>
      <c r="I979" s="19">
        <f>IFERROR(INDEX([3]流水汇总表!B:G,MATCH(G979,[3]流水汇总表!G:G,0),1),"")</f>
        <v>44832</v>
      </c>
      <c r="J979" s="5" t="str">
        <f>IF(G979="","",IF(SUMIFS(H:H,G:G,G979)=SUMIFS([3]流水汇总表!D:D,[3]流水汇总表!G:G,G979),"通过","不通过"))</f>
        <v>通过</v>
      </c>
      <c r="K979" s="20" t="str">
        <f ca="1" t="shared" si="30"/>
        <v>已还款</v>
      </c>
      <c r="L979" s="3">
        <f>VLOOKUP(C979,网约车!D:Q,14,0)</f>
        <v>2700</v>
      </c>
      <c r="M979" s="3">
        <f t="shared" si="31"/>
        <v>280</v>
      </c>
    </row>
    <row r="980" ht="14.25" spans="1:13">
      <c r="A980" s="13">
        <v>44832</v>
      </c>
      <c r="B980" s="14" t="s">
        <v>5193</v>
      </c>
      <c r="C980" s="14" t="s">
        <v>5584</v>
      </c>
      <c r="D980" s="14" t="s">
        <v>5585</v>
      </c>
      <c r="E980" s="15">
        <v>44740</v>
      </c>
      <c r="F980" s="14">
        <v>2980</v>
      </c>
      <c r="G980" s="127" t="s">
        <v>10583</v>
      </c>
      <c r="H980" s="3">
        <v>2980</v>
      </c>
      <c r="I980" s="19">
        <f>IFERROR(INDEX([3]流水汇总表!B:G,MATCH(G980,[3]流水汇总表!G:G,0),1),"")</f>
        <v>44832</v>
      </c>
      <c r="J980" s="5" t="str">
        <f>IF(G980="","",IF(SUMIFS(H:H,G:G,G980)=SUMIFS([3]流水汇总表!D:D,[3]流水汇总表!G:G,G980),"通过","不通过"))</f>
        <v>通过</v>
      </c>
      <c r="K980" s="20" t="str">
        <f ca="1" t="shared" si="30"/>
        <v>已还款</v>
      </c>
      <c r="L980" s="3">
        <f>VLOOKUP(C980,网约车!D:Q,14,0)</f>
        <v>2700</v>
      </c>
      <c r="M980" s="3">
        <f t="shared" si="31"/>
        <v>280</v>
      </c>
    </row>
    <row r="981" ht="14.25" spans="1:13">
      <c r="A981" s="13">
        <v>44832</v>
      </c>
      <c r="B981" s="14" t="s">
        <v>5193</v>
      </c>
      <c r="C981" s="14" t="s">
        <v>5191</v>
      </c>
      <c r="D981" s="14" t="s">
        <v>5192</v>
      </c>
      <c r="E981" s="15">
        <v>44740</v>
      </c>
      <c r="F981" s="14">
        <v>2980</v>
      </c>
      <c r="G981" s="127" t="s">
        <v>10583</v>
      </c>
      <c r="H981" s="3">
        <v>2980</v>
      </c>
      <c r="I981" s="19">
        <f>IFERROR(INDEX([3]流水汇总表!B:G,MATCH(G981,[3]流水汇总表!G:G,0),1),"")</f>
        <v>44832</v>
      </c>
      <c r="J981" s="5" t="str">
        <f>IF(G981="","",IF(SUMIFS(H:H,G:G,G981)=SUMIFS([3]流水汇总表!D:D,[3]流水汇总表!G:G,G981),"通过","不通过"))</f>
        <v>通过</v>
      </c>
      <c r="K981" s="20" t="str">
        <f ca="1" t="shared" si="30"/>
        <v>已还款</v>
      </c>
      <c r="L981" s="3">
        <f>VLOOKUP(C981,网约车!D:Q,14,0)</f>
        <v>2660</v>
      </c>
      <c r="M981" s="3">
        <f t="shared" si="31"/>
        <v>320</v>
      </c>
    </row>
    <row r="982" ht="14.25" spans="1:13">
      <c r="A982" s="13">
        <v>44832</v>
      </c>
      <c r="B982" s="14" t="s">
        <v>5084</v>
      </c>
      <c r="C982" s="14" t="s">
        <v>5085</v>
      </c>
      <c r="D982" s="14" t="s">
        <v>5086</v>
      </c>
      <c r="E982" s="15">
        <v>44741</v>
      </c>
      <c r="F982" s="14">
        <v>2980</v>
      </c>
      <c r="G982" s="16" t="s">
        <v>10572</v>
      </c>
      <c r="H982" s="3">
        <v>2980</v>
      </c>
      <c r="I982" s="19">
        <f>IFERROR(INDEX([3]流水汇总表!B:G,MATCH(G982,[3]流水汇总表!G:G,0),1),"")</f>
        <v>44832</v>
      </c>
      <c r="J982" s="5" t="str">
        <f>IF(G982="","",IF(SUMIFS(H:H,G:G,G982)=SUMIFS([3]流水汇总表!D:D,[3]流水汇总表!G:G,G982),"通过","不通过"))</f>
        <v>通过</v>
      </c>
      <c r="K982" s="20" t="str">
        <f ca="1" t="shared" si="30"/>
        <v>已还款</v>
      </c>
      <c r="L982" s="3">
        <f>VLOOKUP(C982,网约车!D:Q,14,0)</f>
        <v>2660</v>
      </c>
      <c r="M982" s="3">
        <f t="shared" si="31"/>
        <v>320</v>
      </c>
    </row>
    <row r="983" ht="14.25" spans="1:13">
      <c r="A983" s="13">
        <v>44832</v>
      </c>
      <c r="B983" s="14" t="s">
        <v>5084</v>
      </c>
      <c r="C983" s="14" t="s">
        <v>5079</v>
      </c>
      <c r="D983" s="14" t="s">
        <v>5080</v>
      </c>
      <c r="E983" s="15">
        <v>44741</v>
      </c>
      <c r="F983" s="14">
        <v>2980</v>
      </c>
      <c r="G983" s="16" t="s">
        <v>10572</v>
      </c>
      <c r="H983" s="3">
        <v>2980</v>
      </c>
      <c r="I983" s="19">
        <f>IFERROR(INDEX([3]流水汇总表!B:G,MATCH(G983,[3]流水汇总表!G:G,0),1),"")</f>
        <v>44832</v>
      </c>
      <c r="J983" s="5" t="str">
        <f>IF(G983="","",IF(SUMIFS(H:H,G:G,G983)=SUMIFS([3]流水汇总表!D:D,[3]流水汇总表!G:G,G983),"通过","不通过"))</f>
        <v>通过</v>
      </c>
      <c r="K983" s="20" t="str">
        <f ca="1" t="shared" si="30"/>
        <v>已还款</v>
      </c>
      <c r="L983" s="3">
        <f>VLOOKUP(C983,网约车!D:Q,14,0)</f>
        <v>2660</v>
      </c>
      <c r="M983" s="3">
        <f t="shared" si="31"/>
        <v>320</v>
      </c>
    </row>
    <row r="984" ht="14.25" spans="1:13">
      <c r="A984" s="13">
        <v>44832</v>
      </c>
      <c r="B984" s="14" t="s">
        <v>5084</v>
      </c>
      <c r="C984" s="14" t="s">
        <v>5126</v>
      </c>
      <c r="D984" s="14" t="s">
        <v>5127</v>
      </c>
      <c r="E984" s="15">
        <v>44741</v>
      </c>
      <c r="F984" s="14">
        <v>2980</v>
      </c>
      <c r="G984" s="16" t="s">
        <v>10572</v>
      </c>
      <c r="H984" s="3">
        <v>2980</v>
      </c>
      <c r="I984" s="19">
        <f>IFERROR(INDEX([3]流水汇总表!B:G,MATCH(G984,[3]流水汇总表!G:G,0),1),"")</f>
        <v>44832</v>
      </c>
      <c r="J984" s="5" t="str">
        <f>IF(G984="","",IF(SUMIFS(H:H,G:G,G984)=SUMIFS([3]流水汇总表!D:D,[3]流水汇总表!G:G,G984),"通过","不通过"))</f>
        <v>通过</v>
      </c>
      <c r="K984" s="20" t="str">
        <f ca="1" t="shared" si="30"/>
        <v>已还款</v>
      </c>
      <c r="L984" s="3">
        <f>VLOOKUP(C984,网约车!D:Q,14,0)</f>
        <v>2660</v>
      </c>
      <c r="M984" s="3">
        <f t="shared" si="31"/>
        <v>320</v>
      </c>
    </row>
    <row r="985" ht="14.25" spans="1:13">
      <c r="A985" s="13">
        <v>44832</v>
      </c>
      <c r="B985" s="14" t="s">
        <v>5084</v>
      </c>
      <c r="C985" s="14" t="s">
        <v>5114</v>
      </c>
      <c r="D985" s="14" t="s">
        <v>5115</v>
      </c>
      <c r="E985" s="15">
        <v>44741</v>
      </c>
      <c r="F985" s="14">
        <v>2980</v>
      </c>
      <c r="G985" s="16" t="s">
        <v>10572</v>
      </c>
      <c r="H985" s="3">
        <v>2980</v>
      </c>
      <c r="I985" s="19">
        <f>IFERROR(INDEX([3]流水汇总表!B:G,MATCH(G985,[3]流水汇总表!G:G,0),1),"")</f>
        <v>44832</v>
      </c>
      <c r="J985" s="5" t="str">
        <f>IF(G985="","",IF(SUMIFS(H:H,G:G,G985)=SUMIFS([3]流水汇总表!D:D,[3]流水汇总表!G:G,G985),"通过","不通过"))</f>
        <v>通过</v>
      </c>
      <c r="K985" s="20" t="str">
        <f ca="1" t="shared" si="30"/>
        <v>已还款</v>
      </c>
      <c r="L985" s="3">
        <f>VLOOKUP(C985,网约车!D:Q,14,0)</f>
        <v>2660</v>
      </c>
      <c r="M985" s="3">
        <f t="shared" si="31"/>
        <v>320</v>
      </c>
    </row>
    <row r="986" ht="14.25" spans="1:13">
      <c r="A986" s="13">
        <v>44832</v>
      </c>
      <c r="B986" s="14" t="s">
        <v>5084</v>
      </c>
      <c r="C986" s="14" t="s">
        <v>5118</v>
      </c>
      <c r="D986" s="14" t="s">
        <v>5119</v>
      </c>
      <c r="E986" s="15">
        <v>44741</v>
      </c>
      <c r="F986" s="14">
        <v>2980</v>
      </c>
      <c r="G986" s="16" t="s">
        <v>10572</v>
      </c>
      <c r="H986" s="3">
        <v>2980</v>
      </c>
      <c r="I986" s="19">
        <f>IFERROR(INDEX([3]流水汇总表!B:G,MATCH(G986,[3]流水汇总表!G:G,0),1),"")</f>
        <v>44832</v>
      </c>
      <c r="J986" s="5" t="str">
        <f>IF(G986="","",IF(SUMIFS(H:H,G:G,G986)=SUMIFS([3]流水汇总表!D:D,[3]流水汇总表!G:G,G986),"通过","不通过"))</f>
        <v>通过</v>
      </c>
      <c r="K986" s="20" t="str">
        <f ca="1" t="shared" si="30"/>
        <v>已还款</v>
      </c>
      <c r="L986" s="3">
        <f>VLOOKUP(C986,网约车!D:Q,14,0)</f>
        <v>2660</v>
      </c>
      <c r="M986" s="3">
        <f t="shared" si="31"/>
        <v>320</v>
      </c>
    </row>
    <row r="987" ht="14.25" spans="1:13">
      <c r="A987" s="13">
        <v>44832</v>
      </c>
      <c r="B987" s="14" t="s">
        <v>5084</v>
      </c>
      <c r="C987" s="14" t="s">
        <v>5133</v>
      </c>
      <c r="D987" s="14" t="s">
        <v>5134</v>
      </c>
      <c r="E987" s="15">
        <v>44741</v>
      </c>
      <c r="F987" s="14">
        <v>2980</v>
      </c>
      <c r="G987" s="16" t="s">
        <v>10572</v>
      </c>
      <c r="H987" s="3">
        <v>2980</v>
      </c>
      <c r="I987" s="19">
        <f>IFERROR(INDEX([3]流水汇总表!B:G,MATCH(G987,[3]流水汇总表!G:G,0),1),"")</f>
        <v>44832</v>
      </c>
      <c r="J987" s="5" t="str">
        <f>IF(G987="","",IF(SUMIFS(H:H,G:G,G987)=SUMIFS([3]流水汇总表!D:D,[3]流水汇总表!G:G,G987),"通过","不通过"))</f>
        <v>通过</v>
      </c>
      <c r="K987" s="20" t="str">
        <f ca="1" t="shared" si="30"/>
        <v>已还款</v>
      </c>
      <c r="L987" s="3">
        <f>VLOOKUP(C987,网约车!D:Q,14,0)</f>
        <v>2660</v>
      </c>
      <c r="M987" s="3">
        <f t="shared" si="31"/>
        <v>320</v>
      </c>
    </row>
    <row r="988" ht="14.25" spans="1:13">
      <c r="A988" s="13">
        <v>44832</v>
      </c>
      <c r="B988" s="14" t="s">
        <v>5084</v>
      </c>
      <c r="C988" s="14" t="s">
        <v>5135</v>
      </c>
      <c r="D988" s="14" t="s">
        <v>5136</v>
      </c>
      <c r="E988" s="15">
        <v>44741</v>
      </c>
      <c r="F988" s="14">
        <v>2980</v>
      </c>
      <c r="G988" s="16" t="s">
        <v>10572</v>
      </c>
      <c r="H988" s="3">
        <v>2980</v>
      </c>
      <c r="I988" s="19">
        <f>IFERROR(INDEX([3]流水汇总表!B:G,MATCH(G988,[3]流水汇总表!G:G,0),1),"")</f>
        <v>44832</v>
      </c>
      <c r="J988" s="5" t="str">
        <f>IF(G988="","",IF(SUMIFS(H:H,G:G,G988)=SUMIFS([3]流水汇总表!D:D,[3]流水汇总表!G:G,G988),"通过","不通过"))</f>
        <v>通过</v>
      </c>
      <c r="K988" s="20" t="str">
        <f ca="1" t="shared" si="30"/>
        <v>已还款</v>
      </c>
      <c r="L988" s="3">
        <f>VLOOKUP(C988,网约车!D:Q,14,0)</f>
        <v>2660</v>
      </c>
      <c r="M988" s="3">
        <f t="shared" si="31"/>
        <v>320</v>
      </c>
    </row>
    <row r="989" ht="14.25" spans="1:13">
      <c r="A989" s="13">
        <v>44832</v>
      </c>
      <c r="B989" s="14" t="s">
        <v>5084</v>
      </c>
      <c r="C989" s="14" t="s">
        <v>5112</v>
      </c>
      <c r="D989" s="14" t="s">
        <v>5113</v>
      </c>
      <c r="E989" s="15">
        <v>44741</v>
      </c>
      <c r="F989" s="14">
        <v>2980</v>
      </c>
      <c r="G989" s="16" t="s">
        <v>10572</v>
      </c>
      <c r="H989" s="3">
        <v>2980</v>
      </c>
      <c r="I989" s="19">
        <f>IFERROR(INDEX([3]流水汇总表!B:G,MATCH(G989,[3]流水汇总表!G:G,0),1),"")</f>
        <v>44832</v>
      </c>
      <c r="J989" s="5" t="str">
        <f>IF(G989="","",IF(SUMIFS(H:H,G:G,G989)=SUMIFS([3]流水汇总表!D:D,[3]流水汇总表!G:G,G989),"通过","不通过"))</f>
        <v>通过</v>
      </c>
      <c r="K989" s="20" t="str">
        <f ca="1" t="shared" si="30"/>
        <v>已还款</v>
      </c>
      <c r="L989" s="3">
        <f>VLOOKUP(C989,网约车!D:Q,14,0)</f>
        <v>2660</v>
      </c>
      <c r="M989" s="3">
        <f t="shared" si="31"/>
        <v>320</v>
      </c>
    </row>
    <row r="990" ht="14.25" spans="1:13">
      <c r="A990" s="13">
        <v>44832</v>
      </c>
      <c r="B990" s="14" t="s">
        <v>5084</v>
      </c>
      <c r="C990" s="14" t="s">
        <v>5124</v>
      </c>
      <c r="D990" s="14" t="s">
        <v>5125</v>
      </c>
      <c r="E990" s="15">
        <v>44741</v>
      </c>
      <c r="F990" s="14">
        <v>2980</v>
      </c>
      <c r="G990" s="16" t="s">
        <v>10572</v>
      </c>
      <c r="H990" s="3">
        <v>2980</v>
      </c>
      <c r="I990" s="19">
        <f>IFERROR(INDEX([3]流水汇总表!B:G,MATCH(G990,[3]流水汇总表!G:G,0),1),"")</f>
        <v>44832</v>
      </c>
      <c r="J990" s="5" t="str">
        <f>IF(G990="","",IF(SUMIFS(H:H,G:G,G990)=SUMIFS([3]流水汇总表!D:D,[3]流水汇总表!G:G,G990),"通过","不通过"))</f>
        <v>通过</v>
      </c>
      <c r="K990" s="20" t="str">
        <f ca="1" t="shared" si="30"/>
        <v>已还款</v>
      </c>
      <c r="L990" s="3">
        <f>VLOOKUP(C990,网约车!D:Q,14,0)</f>
        <v>2660</v>
      </c>
      <c r="M990" s="3">
        <f t="shared" si="31"/>
        <v>320</v>
      </c>
    </row>
    <row r="991" ht="14.25" spans="1:13">
      <c r="A991" s="13">
        <v>44832</v>
      </c>
      <c r="B991" s="14" t="s">
        <v>5084</v>
      </c>
      <c r="C991" s="14" t="s">
        <v>5095</v>
      </c>
      <c r="D991" s="14" t="s">
        <v>5096</v>
      </c>
      <c r="E991" s="15">
        <v>44741</v>
      </c>
      <c r="F991" s="14">
        <v>2980</v>
      </c>
      <c r="G991" s="16" t="s">
        <v>10572</v>
      </c>
      <c r="H991" s="3">
        <v>2980</v>
      </c>
      <c r="I991" s="19">
        <f>IFERROR(INDEX([3]流水汇总表!B:G,MATCH(G991,[3]流水汇总表!G:G,0),1),"")</f>
        <v>44832</v>
      </c>
      <c r="J991" s="5" t="str">
        <f>IF(G991="","",IF(SUMIFS(H:H,G:G,G991)=SUMIFS([3]流水汇总表!D:D,[3]流水汇总表!G:G,G991),"通过","不通过"))</f>
        <v>通过</v>
      </c>
      <c r="K991" s="20" t="str">
        <f ca="1" t="shared" si="30"/>
        <v>已还款</v>
      </c>
      <c r="L991" s="3">
        <f>VLOOKUP(C991,网约车!D:Q,14,0)</f>
        <v>2660</v>
      </c>
      <c r="M991" s="3">
        <f t="shared" si="31"/>
        <v>320</v>
      </c>
    </row>
    <row r="992" ht="14.25" spans="1:13">
      <c r="A992" s="13">
        <v>44832</v>
      </c>
      <c r="B992" s="14" t="s">
        <v>5084</v>
      </c>
      <c r="C992" s="14" t="s">
        <v>5102</v>
      </c>
      <c r="D992" s="14" t="s">
        <v>5103</v>
      </c>
      <c r="E992" s="15">
        <v>44741</v>
      </c>
      <c r="F992" s="14">
        <v>2980</v>
      </c>
      <c r="G992" s="16" t="s">
        <v>10572</v>
      </c>
      <c r="H992" s="3">
        <v>2980</v>
      </c>
      <c r="I992" s="19">
        <f>IFERROR(INDEX([3]流水汇总表!B:G,MATCH(G992,[3]流水汇总表!G:G,0),1),"")</f>
        <v>44832</v>
      </c>
      <c r="J992" s="5" t="str">
        <f>IF(G992="","",IF(SUMIFS(H:H,G:G,G992)=SUMIFS([3]流水汇总表!D:D,[3]流水汇总表!G:G,G992),"通过","不通过"))</f>
        <v>通过</v>
      </c>
      <c r="K992" s="20" t="str">
        <f ca="1" t="shared" si="30"/>
        <v>已还款</v>
      </c>
      <c r="L992" s="3">
        <f>VLOOKUP(C992,网约车!D:Q,14,0)</f>
        <v>2660</v>
      </c>
      <c r="M992" s="3">
        <f t="shared" si="31"/>
        <v>320</v>
      </c>
    </row>
    <row r="993" ht="14.25" spans="1:13">
      <c r="A993" s="13">
        <v>44832</v>
      </c>
      <c r="B993" s="14" t="s">
        <v>5084</v>
      </c>
      <c r="C993" s="14" t="s">
        <v>5104</v>
      </c>
      <c r="D993" s="14" t="s">
        <v>5105</v>
      </c>
      <c r="E993" s="15">
        <v>44741</v>
      </c>
      <c r="F993" s="14">
        <v>2980</v>
      </c>
      <c r="G993" s="16" t="s">
        <v>10572</v>
      </c>
      <c r="H993" s="3">
        <v>2980</v>
      </c>
      <c r="I993" s="19">
        <f>IFERROR(INDEX([3]流水汇总表!B:G,MATCH(G993,[3]流水汇总表!G:G,0),1),"")</f>
        <v>44832</v>
      </c>
      <c r="J993" s="5" t="str">
        <f>IF(G993="","",IF(SUMIFS(H:H,G:G,G993)=SUMIFS([3]流水汇总表!D:D,[3]流水汇总表!G:G,G993),"通过","不通过"))</f>
        <v>通过</v>
      </c>
      <c r="K993" s="20" t="str">
        <f ca="1" t="shared" si="30"/>
        <v>已还款</v>
      </c>
      <c r="L993" s="3">
        <f>VLOOKUP(C993,网约车!D:Q,14,0)</f>
        <v>2660</v>
      </c>
      <c r="M993" s="3">
        <f t="shared" si="31"/>
        <v>320</v>
      </c>
    </row>
    <row r="994" ht="14.25" spans="1:13">
      <c r="A994" s="13">
        <v>44832</v>
      </c>
      <c r="B994" s="14" t="s">
        <v>5084</v>
      </c>
      <c r="C994" s="14" t="s">
        <v>5093</v>
      </c>
      <c r="D994" s="14" t="s">
        <v>5094</v>
      </c>
      <c r="E994" s="15">
        <v>44741</v>
      </c>
      <c r="F994" s="14">
        <v>2980</v>
      </c>
      <c r="G994" s="16" t="s">
        <v>10572</v>
      </c>
      <c r="H994" s="3">
        <v>2980</v>
      </c>
      <c r="I994" s="19">
        <f>IFERROR(INDEX([3]流水汇总表!B:G,MATCH(G994,[3]流水汇总表!G:G,0),1),"")</f>
        <v>44832</v>
      </c>
      <c r="J994" s="5" t="str">
        <f>IF(G994="","",IF(SUMIFS(H:H,G:G,G994)=SUMIFS([3]流水汇总表!D:D,[3]流水汇总表!G:G,G994),"通过","不通过"))</f>
        <v>通过</v>
      </c>
      <c r="K994" s="20" t="str">
        <f ca="1" t="shared" si="30"/>
        <v>已还款</v>
      </c>
      <c r="L994" s="3">
        <f>VLOOKUP(C994,网约车!D:Q,14,0)</f>
        <v>2660</v>
      </c>
      <c r="M994" s="3">
        <f t="shared" si="31"/>
        <v>320</v>
      </c>
    </row>
    <row r="995" ht="14.25" spans="1:13">
      <c r="A995" s="13">
        <v>44832</v>
      </c>
      <c r="B995" s="14" t="s">
        <v>5084</v>
      </c>
      <c r="C995" s="14" t="s">
        <v>5097</v>
      </c>
      <c r="D995" s="14" t="s">
        <v>5098</v>
      </c>
      <c r="E995" s="15">
        <v>44741</v>
      </c>
      <c r="F995" s="14">
        <v>2980</v>
      </c>
      <c r="G995" s="16" t="s">
        <v>10572</v>
      </c>
      <c r="H995" s="3">
        <v>2980</v>
      </c>
      <c r="I995" s="19">
        <f>IFERROR(INDEX([3]流水汇总表!B:G,MATCH(G995,[3]流水汇总表!G:G,0),1),"")</f>
        <v>44832</v>
      </c>
      <c r="J995" s="5" t="str">
        <f>IF(G995="","",IF(SUMIFS(H:H,G:G,G995)=SUMIFS([3]流水汇总表!D:D,[3]流水汇总表!G:G,G995),"通过","不通过"))</f>
        <v>通过</v>
      </c>
      <c r="K995" s="20" t="str">
        <f ca="1" t="shared" si="30"/>
        <v>已还款</v>
      </c>
      <c r="L995" s="3">
        <f>VLOOKUP(C995,网约车!D:Q,14,0)</f>
        <v>2660</v>
      </c>
      <c r="M995" s="3">
        <f t="shared" si="31"/>
        <v>320</v>
      </c>
    </row>
    <row r="996" ht="14.25" spans="1:13">
      <c r="A996" s="13">
        <v>44832</v>
      </c>
      <c r="B996" s="14" t="s">
        <v>5084</v>
      </c>
      <c r="C996" s="14" t="s">
        <v>5669</v>
      </c>
      <c r="D996" s="14" t="s">
        <v>5670</v>
      </c>
      <c r="E996" s="15">
        <v>44741</v>
      </c>
      <c r="F996" s="14">
        <v>2980</v>
      </c>
      <c r="G996" s="16" t="s">
        <v>10572</v>
      </c>
      <c r="H996" s="3">
        <v>2980</v>
      </c>
      <c r="I996" s="19">
        <f>IFERROR(INDEX([3]流水汇总表!B:G,MATCH(G996,[3]流水汇总表!G:G,0),1),"")</f>
        <v>44832</v>
      </c>
      <c r="J996" s="5" t="str">
        <f>IF(G996="","",IF(SUMIFS(H:H,G:G,G996)=SUMIFS([3]流水汇总表!D:D,[3]流水汇总表!G:G,G996),"通过","不通过"))</f>
        <v>通过</v>
      </c>
      <c r="K996" s="20" t="str">
        <f ca="1" t="shared" si="30"/>
        <v>已还款</v>
      </c>
      <c r="L996" s="3">
        <f>VLOOKUP(C996,网约车!D:Q,14,0)</f>
        <v>2700</v>
      </c>
      <c r="M996" s="3">
        <f t="shared" si="31"/>
        <v>280</v>
      </c>
    </row>
    <row r="997" ht="13.5" spans="1:13">
      <c r="A997" s="13">
        <v>44832</v>
      </c>
      <c r="B997" s="14" t="s">
        <v>5043</v>
      </c>
      <c r="C997" s="14" t="s">
        <v>5385</v>
      </c>
      <c r="D997" s="14" t="s">
        <v>5386</v>
      </c>
      <c r="E997" s="15">
        <v>44741</v>
      </c>
      <c r="F997" s="14">
        <v>2980</v>
      </c>
      <c r="G997" s="22" t="s">
        <v>10578</v>
      </c>
      <c r="H997" s="22">
        <v>2980</v>
      </c>
      <c r="I997" s="19">
        <f>IFERROR(INDEX([3]流水汇总表!B:G,MATCH(G997,[3]流水汇总表!G:G,0),1),"")</f>
        <v>44832</v>
      </c>
      <c r="J997" s="5" t="str">
        <f>IF(G997="","",IF(SUMIFS(H:H,G:G,G997)=SUMIFS([3]流水汇总表!D:D,[3]流水汇总表!G:G,G997),"通过","不通过"))</f>
        <v>通过</v>
      </c>
      <c r="K997" s="20" t="str">
        <f ca="1" t="shared" si="30"/>
        <v>已还款</v>
      </c>
      <c r="L997" s="3">
        <f>VLOOKUP(C997,网约车!D:Q,14,0)</f>
        <v>2700</v>
      </c>
      <c r="M997" s="3">
        <f t="shared" si="31"/>
        <v>280</v>
      </c>
    </row>
    <row r="998" ht="13.5" spans="1:13">
      <c r="A998" s="13">
        <v>44832</v>
      </c>
      <c r="B998" s="14" t="s">
        <v>5043</v>
      </c>
      <c r="C998" s="14" t="s">
        <v>5382</v>
      </c>
      <c r="D998" s="14" t="s">
        <v>5383</v>
      </c>
      <c r="E998" s="15">
        <v>44741</v>
      </c>
      <c r="F998" s="14">
        <v>2980</v>
      </c>
      <c r="G998" s="22" t="s">
        <v>10578</v>
      </c>
      <c r="H998" s="22">
        <v>2980</v>
      </c>
      <c r="I998" s="19">
        <f>IFERROR(INDEX([3]流水汇总表!B:G,MATCH(G998,[3]流水汇总表!G:G,0),1),"")</f>
        <v>44832</v>
      </c>
      <c r="J998" s="5" t="str">
        <f>IF(G998="","",IF(SUMIFS(H:H,G:G,G998)=SUMIFS([3]流水汇总表!D:D,[3]流水汇总表!G:G,G998),"通过","不通过"))</f>
        <v>通过</v>
      </c>
      <c r="K998" s="20" t="str">
        <f ca="1" t="shared" si="30"/>
        <v>已还款</v>
      </c>
      <c r="L998" s="3">
        <f>VLOOKUP(C998,网约车!D:Q,14,0)</f>
        <v>2700</v>
      </c>
      <c r="M998" s="3">
        <f t="shared" si="31"/>
        <v>280</v>
      </c>
    </row>
    <row r="999" ht="13.5" spans="1:13">
      <c r="A999" s="13">
        <v>44832</v>
      </c>
      <c r="B999" s="14" t="s">
        <v>5043</v>
      </c>
      <c r="C999" s="14" t="s">
        <v>5623</v>
      </c>
      <c r="D999" s="14" t="s">
        <v>5624</v>
      </c>
      <c r="E999" s="15">
        <v>44741</v>
      </c>
      <c r="F999" s="14">
        <v>2980</v>
      </c>
      <c r="G999" s="22" t="s">
        <v>10578</v>
      </c>
      <c r="H999" s="22">
        <v>2980</v>
      </c>
      <c r="I999" s="19">
        <f>IFERROR(INDEX([3]流水汇总表!B:G,MATCH(G999,[3]流水汇总表!G:G,0),1),"")</f>
        <v>44832</v>
      </c>
      <c r="J999" s="5" t="str">
        <f>IF(G999="","",IF(SUMIFS(H:H,G:G,G999)=SUMIFS([3]流水汇总表!D:D,[3]流水汇总表!G:G,G999),"通过","不通过"))</f>
        <v>通过</v>
      </c>
      <c r="K999" s="20" t="str">
        <f ca="1" t="shared" si="30"/>
        <v>已还款</v>
      </c>
      <c r="L999" s="3">
        <f>VLOOKUP(C999,网约车!D:Q,14,0)</f>
        <v>2700</v>
      </c>
      <c r="M999" s="3">
        <f t="shared" si="31"/>
        <v>280</v>
      </c>
    </row>
    <row r="1000" ht="13.5" spans="1:13">
      <c r="A1000" s="13">
        <v>44832</v>
      </c>
      <c r="B1000" s="14" t="s">
        <v>5066</v>
      </c>
      <c r="C1000" s="14" t="s">
        <v>5483</v>
      </c>
      <c r="D1000" s="14" t="s">
        <v>5484</v>
      </c>
      <c r="E1000" s="15">
        <v>44742</v>
      </c>
      <c r="F1000" s="14">
        <v>2980</v>
      </c>
      <c r="G1000" s="129" t="s">
        <v>10581</v>
      </c>
      <c r="H1000" s="3">
        <v>2980</v>
      </c>
      <c r="I1000" s="19">
        <f>IFERROR(INDEX([3]流水汇总表!B:G,MATCH(G1000,[3]流水汇总表!G:G,0),1),"")</f>
        <v>44832</v>
      </c>
      <c r="J1000" s="5" t="str">
        <f>IF(G1000="","",IF(SUMIFS(H:H,G:G,G1000)=SUMIFS([3]流水汇总表!D:D,[3]流水汇总表!G:G,G1000),"通过","不通过"))</f>
        <v>通过</v>
      </c>
      <c r="K1000" s="20" t="str">
        <f ca="1" t="shared" si="30"/>
        <v>已还款</v>
      </c>
      <c r="L1000" s="3">
        <f>VLOOKUP(C1000,网约车!D:Q,14,0)</f>
        <v>2700</v>
      </c>
      <c r="M1000" s="3">
        <f t="shared" si="31"/>
        <v>280</v>
      </c>
    </row>
    <row r="1001" ht="13.5" spans="1:13">
      <c r="A1001" s="13">
        <v>44832</v>
      </c>
      <c r="B1001" s="14" t="s">
        <v>5013</v>
      </c>
      <c r="C1001" s="14" t="s">
        <v>5010</v>
      </c>
      <c r="D1001" s="14" t="s">
        <v>5011</v>
      </c>
      <c r="E1001" s="15">
        <v>44742</v>
      </c>
      <c r="F1001" s="14">
        <v>2980</v>
      </c>
      <c r="G1001" s="22" t="s">
        <v>10584</v>
      </c>
      <c r="H1001" s="3">
        <v>2980</v>
      </c>
      <c r="I1001" s="19">
        <f>IFERROR(INDEX([3]流水汇总表!B:G,MATCH(G1001,[3]流水汇总表!G:G,0),1),"")</f>
        <v>44832</v>
      </c>
      <c r="J1001" s="5" t="str">
        <f>IF(G1001="","",IF(SUMIFS(H:H,G:G,G1001)=SUMIFS([3]流水汇总表!D:D,[3]流水汇总表!G:G,G1001),"通过","不通过"))</f>
        <v>通过</v>
      </c>
      <c r="K1001" s="20" t="str">
        <f ca="1" t="shared" si="30"/>
        <v>已还款</v>
      </c>
      <c r="L1001" s="3">
        <f>VLOOKUP(C1001,网约车!D:Q,14,0)</f>
        <v>2660</v>
      </c>
      <c r="M1001" s="3">
        <f t="shared" si="31"/>
        <v>320</v>
      </c>
    </row>
    <row r="1002" ht="13.5" spans="1:13">
      <c r="A1002" s="13">
        <v>44832</v>
      </c>
      <c r="B1002" s="14" t="s">
        <v>5013</v>
      </c>
      <c r="C1002" s="14" t="s">
        <v>5305</v>
      </c>
      <c r="D1002" s="14" t="s">
        <v>5306</v>
      </c>
      <c r="E1002" s="15">
        <v>44742</v>
      </c>
      <c r="F1002" s="14">
        <v>2980</v>
      </c>
      <c r="G1002" s="22" t="s">
        <v>10584</v>
      </c>
      <c r="H1002" s="3">
        <v>2980</v>
      </c>
      <c r="I1002" s="19">
        <f>IFERROR(INDEX([3]流水汇总表!B:G,MATCH(G1002,[3]流水汇总表!G:G,0),1),"")</f>
        <v>44832</v>
      </c>
      <c r="J1002" s="5" t="str">
        <f>IF(G1002="","",IF(SUMIFS(H:H,G:G,G1002)=SUMIFS([3]流水汇总表!D:D,[3]流水汇总表!G:G,G1002),"通过","不通过"))</f>
        <v>通过</v>
      </c>
      <c r="K1002" s="20" t="str">
        <f ca="1" t="shared" si="30"/>
        <v>已还款</v>
      </c>
      <c r="L1002" s="3">
        <f>VLOOKUP(C1002,网约车!D:Q,14,0)</f>
        <v>2700</v>
      </c>
      <c r="M1002" s="3">
        <f t="shared" si="31"/>
        <v>280</v>
      </c>
    </row>
    <row r="1003" ht="13.5" spans="1:13">
      <c r="A1003" s="13">
        <v>44832</v>
      </c>
      <c r="B1003" s="14" t="s">
        <v>5013</v>
      </c>
      <c r="C1003" s="14" t="s">
        <v>5303</v>
      </c>
      <c r="D1003" s="14" t="s">
        <v>5304</v>
      </c>
      <c r="E1003" s="15">
        <v>44742</v>
      </c>
      <c r="F1003" s="14">
        <v>2980</v>
      </c>
      <c r="G1003" s="22" t="s">
        <v>10584</v>
      </c>
      <c r="H1003" s="3">
        <v>2980</v>
      </c>
      <c r="I1003" s="19">
        <f>IFERROR(INDEX([3]流水汇总表!B:G,MATCH(G1003,[3]流水汇总表!G:G,0),1),"")</f>
        <v>44832</v>
      </c>
      <c r="J1003" s="5" t="str">
        <f>IF(G1003="","",IF(SUMIFS(H:H,G:G,G1003)=SUMIFS([3]流水汇总表!D:D,[3]流水汇总表!G:G,G1003),"通过","不通过"))</f>
        <v>通过</v>
      </c>
      <c r="K1003" s="20" t="str">
        <f ca="1" t="shared" si="30"/>
        <v>已还款</v>
      </c>
      <c r="L1003" s="3">
        <f>VLOOKUP(C1003,网约车!D:Q,14,0)</f>
        <v>2700</v>
      </c>
      <c r="M1003" s="3">
        <f t="shared" si="31"/>
        <v>280</v>
      </c>
    </row>
    <row r="1004" ht="13.5" spans="1:13">
      <c r="A1004" s="13">
        <v>44832</v>
      </c>
      <c r="B1004" s="14" t="s">
        <v>5013</v>
      </c>
      <c r="C1004" s="14" t="s">
        <v>5301</v>
      </c>
      <c r="D1004" s="14" t="s">
        <v>5302</v>
      </c>
      <c r="E1004" s="15">
        <v>44742</v>
      </c>
      <c r="F1004" s="14">
        <v>2980</v>
      </c>
      <c r="G1004" s="22" t="s">
        <v>10584</v>
      </c>
      <c r="H1004" s="3">
        <v>2980</v>
      </c>
      <c r="I1004" s="19">
        <f>IFERROR(INDEX([3]流水汇总表!B:G,MATCH(G1004,[3]流水汇总表!G:G,0),1),"")</f>
        <v>44832</v>
      </c>
      <c r="J1004" s="5" t="str">
        <f>IF(G1004="","",IF(SUMIFS(H:H,G:G,G1004)=SUMIFS([3]流水汇总表!D:D,[3]流水汇总表!G:G,G1004),"通过","不通过"))</f>
        <v>通过</v>
      </c>
      <c r="K1004" s="20" t="str">
        <f ca="1" t="shared" si="30"/>
        <v>已还款</v>
      </c>
      <c r="L1004" s="3">
        <f>VLOOKUP(C1004,网约车!D:Q,14,0)</f>
        <v>2700</v>
      </c>
      <c r="M1004" s="3">
        <f t="shared" si="31"/>
        <v>280</v>
      </c>
    </row>
    <row r="1005" ht="13.5" spans="1:13">
      <c r="A1005" s="13">
        <v>44832</v>
      </c>
      <c r="B1005" s="14" t="s">
        <v>5187</v>
      </c>
      <c r="C1005" s="14" t="s">
        <v>5299</v>
      </c>
      <c r="D1005" s="14" t="s">
        <v>5300</v>
      </c>
      <c r="E1005" s="15">
        <v>44742</v>
      </c>
      <c r="F1005" s="14">
        <v>2980</v>
      </c>
      <c r="G1005" s="22" t="s">
        <v>10582</v>
      </c>
      <c r="H1005" s="3">
        <v>2980</v>
      </c>
      <c r="I1005" s="19">
        <f>IFERROR(INDEX([3]流水汇总表!B:G,MATCH(G1005,[3]流水汇总表!G:G,0),1),"")</f>
        <v>44832</v>
      </c>
      <c r="J1005" s="5" t="str">
        <f>IF(G1005="","",IF(SUMIFS(H:H,G:G,G1005)=SUMIFS([3]流水汇总表!D:D,[3]流水汇总表!G:G,G1005),"通过","不通过"))</f>
        <v>通过</v>
      </c>
      <c r="K1005" s="20" t="str">
        <f ca="1" t="shared" si="30"/>
        <v>已还款</v>
      </c>
      <c r="L1005" s="3">
        <f>VLOOKUP(C1005,网约车!D:Q,14,0)</f>
        <v>2700</v>
      </c>
      <c r="M1005" s="3">
        <f t="shared" si="31"/>
        <v>280</v>
      </c>
    </row>
    <row r="1006" ht="13.5" spans="1:13">
      <c r="A1006" s="13">
        <v>44832</v>
      </c>
      <c r="B1006" s="14" t="s">
        <v>5187</v>
      </c>
      <c r="C1006" s="14" t="s">
        <v>5291</v>
      </c>
      <c r="D1006" s="14" t="s">
        <v>5292</v>
      </c>
      <c r="E1006" s="15">
        <v>44742</v>
      </c>
      <c r="F1006" s="14">
        <v>2980</v>
      </c>
      <c r="G1006" s="22" t="s">
        <v>10582</v>
      </c>
      <c r="H1006" s="3">
        <v>2980</v>
      </c>
      <c r="I1006" s="19">
        <f>IFERROR(INDEX([3]流水汇总表!B:G,MATCH(G1006,[3]流水汇总表!G:G,0),1),"")</f>
        <v>44832</v>
      </c>
      <c r="J1006" s="5" t="str">
        <f>IF(G1006="","",IF(SUMIFS(H:H,G:G,G1006)=SUMIFS([3]流水汇总表!D:D,[3]流水汇总表!G:G,G1006),"通过","不通过"))</f>
        <v>通过</v>
      </c>
      <c r="K1006" s="20" t="str">
        <f ca="1" t="shared" si="30"/>
        <v>已还款</v>
      </c>
      <c r="L1006" s="3">
        <f>VLOOKUP(C1006,网约车!D:Q,14,0)</f>
        <v>2700</v>
      </c>
      <c r="M1006" s="3">
        <f t="shared" si="31"/>
        <v>280</v>
      </c>
    </row>
    <row r="1007" ht="13.5" spans="1:13">
      <c r="A1007" s="13">
        <v>44832</v>
      </c>
      <c r="B1007" s="14" t="s">
        <v>5180</v>
      </c>
      <c r="C1007" s="14" t="s">
        <v>5217</v>
      </c>
      <c r="D1007" s="14" t="s">
        <v>5218</v>
      </c>
      <c r="E1007" s="15">
        <v>44742</v>
      </c>
      <c r="F1007" s="14">
        <v>2980</v>
      </c>
      <c r="G1007" s="129" t="s">
        <v>10580</v>
      </c>
      <c r="H1007" s="3">
        <v>2980</v>
      </c>
      <c r="I1007" s="19">
        <f>IFERROR(INDEX([3]流水汇总表!B:G,MATCH(G1007,[3]流水汇总表!G:G,0),1),"")</f>
        <v>44832</v>
      </c>
      <c r="J1007" s="5" t="str">
        <f>IF(G1007="","",IF(SUMIFS(H:H,G:G,G1007)=SUMIFS([3]流水汇总表!D:D,[3]流水汇总表!G:G,G1007),"通过","不通过"))</f>
        <v>通过</v>
      </c>
      <c r="K1007" s="20" t="str">
        <f ca="1" t="shared" si="30"/>
        <v>已还款</v>
      </c>
      <c r="L1007" s="3">
        <f>VLOOKUP(C1007,网约车!D:Q,14,0)</f>
        <v>2700</v>
      </c>
      <c r="M1007" s="3">
        <f t="shared" si="31"/>
        <v>280</v>
      </c>
    </row>
    <row r="1008" ht="13.5" spans="1:13">
      <c r="A1008" s="13">
        <v>44832</v>
      </c>
      <c r="B1008" s="14" t="s">
        <v>5180</v>
      </c>
      <c r="C1008" s="14" t="s">
        <v>5471</v>
      </c>
      <c r="D1008" s="14" t="s">
        <v>5472</v>
      </c>
      <c r="E1008" s="15">
        <v>44742</v>
      </c>
      <c r="F1008" s="14">
        <v>2980</v>
      </c>
      <c r="G1008" s="129" t="s">
        <v>10580</v>
      </c>
      <c r="H1008" s="3">
        <v>2980</v>
      </c>
      <c r="I1008" s="19">
        <f>IFERROR(INDEX([3]流水汇总表!B:G,MATCH(G1008,[3]流水汇总表!G:G,0),1),"")</f>
        <v>44832</v>
      </c>
      <c r="J1008" s="5" t="str">
        <f>IF(G1008="","",IF(SUMIFS(H:H,G:G,G1008)=SUMIFS([3]流水汇总表!D:D,[3]流水汇总表!G:G,G1008),"通过","不通过"))</f>
        <v>通过</v>
      </c>
      <c r="K1008" s="20" t="str">
        <f ca="1" t="shared" si="30"/>
        <v>已还款</v>
      </c>
      <c r="L1008" s="3">
        <f>VLOOKUP(C1008,网约车!D:Q,14,0)</f>
        <v>2700</v>
      </c>
      <c r="M1008" s="3">
        <f t="shared" si="31"/>
        <v>280</v>
      </c>
    </row>
    <row r="1009" ht="14.25" spans="1:13">
      <c r="A1009" s="13">
        <v>44832</v>
      </c>
      <c r="B1009" s="14" t="s">
        <v>5282</v>
      </c>
      <c r="C1009" s="14" t="s">
        <v>5285</v>
      </c>
      <c r="D1009" s="14" t="s">
        <v>5286</v>
      </c>
      <c r="E1009" s="15">
        <v>44742</v>
      </c>
      <c r="F1009" s="14">
        <v>2980</v>
      </c>
      <c r="G1009" s="16" t="s">
        <v>10585</v>
      </c>
      <c r="H1009" s="3">
        <v>2980</v>
      </c>
      <c r="I1009" s="19">
        <f>IFERROR(INDEX([3]流水汇总表!B:G,MATCH(G1009,[3]流水汇总表!G:G,0),1),"")</f>
        <v>44832</v>
      </c>
      <c r="J1009" s="5" t="str">
        <f>IF(G1009="","",IF(SUMIFS(H:H,G:G,G1009)=SUMIFS([3]流水汇总表!D:D,[3]流水汇总表!G:G,G1009),"通过","不通过"))</f>
        <v>通过</v>
      </c>
      <c r="K1009" s="20" t="str">
        <f ca="1" t="shared" si="30"/>
        <v>已还款</v>
      </c>
      <c r="L1009" s="3">
        <f>VLOOKUP(C1009,网约车!D:Q,14,0)</f>
        <v>2700</v>
      </c>
      <c r="M1009" s="3">
        <f t="shared" si="31"/>
        <v>280</v>
      </c>
    </row>
    <row r="1010" ht="14.25" spans="1:13">
      <c r="A1010" s="13">
        <v>44832</v>
      </c>
      <c r="B1010" s="14" t="s">
        <v>5282</v>
      </c>
      <c r="C1010" s="14" t="s">
        <v>5280</v>
      </c>
      <c r="D1010" s="14" t="s">
        <v>5281</v>
      </c>
      <c r="E1010" s="15">
        <v>44742</v>
      </c>
      <c r="F1010" s="14">
        <v>2980</v>
      </c>
      <c r="G1010" s="16" t="s">
        <v>10585</v>
      </c>
      <c r="H1010" s="3">
        <v>2980</v>
      </c>
      <c r="I1010" s="19">
        <f>IFERROR(INDEX([3]流水汇总表!B:G,MATCH(G1010,[3]流水汇总表!G:G,0),1),"")</f>
        <v>44832</v>
      </c>
      <c r="J1010" s="5" t="str">
        <f>IF(G1010="","",IF(SUMIFS(H:H,G:G,G1010)=SUMIFS([3]流水汇总表!D:D,[3]流水汇总表!G:G,G1010),"通过","不通过"))</f>
        <v>通过</v>
      </c>
      <c r="K1010" s="20" t="str">
        <f ca="1" t="shared" si="30"/>
        <v>已还款</v>
      </c>
      <c r="L1010" s="3">
        <f>VLOOKUP(C1010,网约车!D:Q,14,0)</f>
        <v>2700</v>
      </c>
      <c r="M1010" s="3">
        <f t="shared" si="31"/>
        <v>280</v>
      </c>
    </row>
    <row r="1011" ht="13.5" spans="1:13">
      <c r="A1011" s="13">
        <v>44832</v>
      </c>
      <c r="B1011" s="14" t="s">
        <v>4935</v>
      </c>
      <c r="C1011" s="14" t="s">
        <v>5560</v>
      </c>
      <c r="D1011" s="14" t="s">
        <v>5561</v>
      </c>
      <c r="E1011" s="15">
        <v>44742</v>
      </c>
      <c r="F1011" s="14">
        <v>2980</v>
      </c>
      <c r="G1011" s="129" t="s">
        <v>10575</v>
      </c>
      <c r="H1011" s="3">
        <v>2980</v>
      </c>
      <c r="I1011" s="19">
        <f>IFERROR(INDEX([3]流水汇总表!B:G,MATCH(G1011,[3]流水汇总表!G:G,0),1),"")</f>
        <v>44832</v>
      </c>
      <c r="J1011" s="5" t="str">
        <f>IF(G1011="","",IF(SUMIFS(H:H,G:G,G1011)=SUMIFS([3]流水汇总表!D:D,[3]流水汇总表!G:G,G1011),"通过","不通过"))</f>
        <v>通过</v>
      </c>
      <c r="K1011" s="20" t="str">
        <f ca="1" t="shared" si="30"/>
        <v>已还款</v>
      </c>
      <c r="L1011" s="3">
        <f>VLOOKUP(C1011,网约车!D:Q,14,0)</f>
        <v>2700</v>
      </c>
      <c r="M1011" s="3">
        <f t="shared" si="31"/>
        <v>280</v>
      </c>
    </row>
    <row r="1012" ht="13.5" spans="1:13">
      <c r="A1012" s="13">
        <v>44832</v>
      </c>
      <c r="B1012" s="14" t="s">
        <v>4935</v>
      </c>
      <c r="C1012" s="14" t="s">
        <v>5558</v>
      </c>
      <c r="D1012" s="14" t="s">
        <v>5559</v>
      </c>
      <c r="E1012" s="15">
        <v>44742</v>
      </c>
      <c r="F1012" s="14">
        <v>2980</v>
      </c>
      <c r="G1012" s="129" t="s">
        <v>10575</v>
      </c>
      <c r="H1012" s="3">
        <v>2980</v>
      </c>
      <c r="I1012" s="19">
        <f>IFERROR(INDEX([3]流水汇总表!B:G,MATCH(G1012,[3]流水汇总表!G:G,0),1),"")</f>
        <v>44832</v>
      </c>
      <c r="J1012" s="5" t="str">
        <f>IF(G1012="","",IF(SUMIFS(H:H,G:G,G1012)=SUMIFS([3]流水汇总表!D:D,[3]流水汇总表!G:G,G1012),"通过","不通过"))</f>
        <v>通过</v>
      </c>
      <c r="K1012" s="20" t="str">
        <f ca="1" t="shared" si="30"/>
        <v>已还款</v>
      </c>
      <c r="L1012" s="3">
        <f>VLOOKUP(C1012,网约车!D:Q,14,0)</f>
        <v>2700</v>
      </c>
      <c r="M1012" s="3">
        <f t="shared" si="31"/>
        <v>280</v>
      </c>
    </row>
    <row r="1013" ht="13.5" spans="1:13">
      <c r="A1013" s="13">
        <v>44832</v>
      </c>
      <c r="B1013" s="14" t="s">
        <v>4935</v>
      </c>
      <c r="C1013" s="14" t="s">
        <v>5544</v>
      </c>
      <c r="D1013" s="14" t="s">
        <v>5545</v>
      </c>
      <c r="E1013" s="15">
        <v>44742</v>
      </c>
      <c r="F1013" s="14">
        <v>2980</v>
      </c>
      <c r="G1013" s="129" t="s">
        <v>10575</v>
      </c>
      <c r="H1013" s="3">
        <v>2980</v>
      </c>
      <c r="I1013" s="19">
        <f>IFERROR(INDEX([3]流水汇总表!B:G,MATCH(G1013,[3]流水汇总表!G:G,0),1),"")</f>
        <v>44832</v>
      </c>
      <c r="J1013" s="5" t="str">
        <f>IF(G1013="","",IF(SUMIFS(H:H,G:G,G1013)=SUMIFS([3]流水汇总表!D:D,[3]流水汇总表!G:G,G1013),"通过","不通过"))</f>
        <v>通过</v>
      </c>
      <c r="K1013" s="20" t="str">
        <f ca="1" t="shared" si="30"/>
        <v>已还款</v>
      </c>
      <c r="L1013" s="3">
        <f>VLOOKUP(C1013,网约车!D:Q,14,0)</f>
        <v>2700</v>
      </c>
      <c r="M1013" s="3">
        <f t="shared" si="31"/>
        <v>280</v>
      </c>
    </row>
    <row r="1014" ht="13.5" spans="1:13">
      <c r="A1014" s="13">
        <v>44832</v>
      </c>
      <c r="B1014" s="14" t="s">
        <v>4935</v>
      </c>
      <c r="C1014" s="14" t="s">
        <v>5526</v>
      </c>
      <c r="D1014" s="14" t="s">
        <v>5527</v>
      </c>
      <c r="E1014" s="15">
        <v>44742</v>
      </c>
      <c r="F1014" s="14">
        <v>2980</v>
      </c>
      <c r="G1014" s="129" t="s">
        <v>10575</v>
      </c>
      <c r="H1014" s="3">
        <v>2980</v>
      </c>
      <c r="I1014" s="19">
        <f>IFERROR(INDEX([3]流水汇总表!B:G,MATCH(G1014,[3]流水汇总表!G:G,0),1),"")</f>
        <v>44832</v>
      </c>
      <c r="J1014" s="5" t="str">
        <f>IF(G1014="","",IF(SUMIFS(H:H,G:G,G1014)=SUMIFS([3]流水汇总表!D:D,[3]流水汇总表!G:G,G1014),"通过","不通过"))</f>
        <v>通过</v>
      </c>
      <c r="K1014" s="20" t="str">
        <f ca="1" t="shared" si="30"/>
        <v>已还款</v>
      </c>
      <c r="L1014" s="3">
        <f>VLOOKUP(C1014,网约车!D:Q,14,0)</f>
        <v>2700</v>
      </c>
      <c r="M1014" s="3">
        <f t="shared" si="31"/>
        <v>280</v>
      </c>
    </row>
    <row r="1015" ht="13.5" spans="1:13">
      <c r="A1015" s="13">
        <v>44832</v>
      </c>
      <c r="B1015" s="14" t="s">
        <v>4935</v>
      </c>
      <c r="C1015" s="14" t="s">
        <v>5380</v>
      </c>
      <c r="D1015" s="14" t="s">
        <v>5381</v>
      </c>
      <c r="E1015" s="15">
        <v>44742</v>
      </c>
      <c r="F1015" s="14">
        <v>2980</v>
      </c>
      <c r="G1015" s="129" t="s">
        <v>10575</v>
      </c>
      <c r="H1015" s="3">
        <v>2980</v>
      </c>
      <c r="I1015" s="19">
        <f>IFERROR(INDEX([3]流水汇总表!B:G,MATCH(G1015,[3]流水汇总表!G:G,0),1),"")</f>
        <v>44832</v>
      </c>
      <c r="J1015" s="5" t="str">
        <f>IF(G1015="","",IF(SUMIFS(H:H,G:G,G1015)=SUMIFS([3]流水汇总表!D:D,[3]流水汇总表!G:G,G1015),"通过","不通过"))</f>
        <v>通过</v>
      </c>
      <c r="K1015" s="20" t="str">
        <f ca="1" t="shared" si="30"/>
        <v>已还款</v>
      </c>
      <c r="L1015" s="3">
        <f>VLOOKUP(C1015,网约车!D:Q,14,0)</f>
        <v>2700</v>
      </c>
      <c r="M1015" s="3">
        <f t="shared" si="31"/>
        <v>280</v>
      </c>
    </row>
    <row r="1016" ht="13.5" spans="1:13">
      <c r="A1016" s="13">
        <v>44832</v>
      </c>
      <c r="B1016" s="14" t="s">
        <v>4935</v>
      </c>
      <c r="C1016" s="14" t="s">
        <v>5378</v>
      </c>
      <c r="D1016" s="14" t="s">
        <v>5379</v>
      </c>
      <c r="E1016" s="15">
        <v>44742</v>
      </c>
      <c r="F1016" s="14">
        <v>2980</v>
      </c>
      <c r="G1016" s="129" t="s">
        <v>10575</v>
      </c>
      <c r="H1016" s="3">
        <v>2980</v>
      </c>
      <c r="I1016" s="19">
        <f>IFERROR(INDEX([3]流水汇总表!B:G,MATCH(G1016,[3]流水汇总表!G:G,0),1),"")</f>
        <v>44832</v>
      </c>
      <c r="J1016" s="5" t="str">
        <f>IF(G1016="","",IF(SUMIFS(H:H,G:G,G1016)=SUMIFS([3]流水汇总表!D:D,[3]流水汇总表!G:G,G1016),"通过","不通过"))</f>
        <v>通过</v>
      </c>
      <c r="K1016" s="20" t="str">
        <f ca="1" t="shared" si="30"/>
        <v>已还款</v>
      </c>
      <c r="L1016" s="3">
        <f>VLOOKUP(C1016,网约车!D:Q,14,0)</f>
        <v>2700</v>
      </c>
      <c r="M1016" s="3">
        <f t="shared" si="31"/>
        <v>280</v>
      </c>
    </row>
    <row r="1017" ht="13.5" spans="1:13">
      <c r="A1017" s="13">
        <v>44832</v>
      </c>
      <c r="B1017" s="14" t="s">
        <v>4935</v>
      </c>
      <c r="C1017" s="14" t="s">
        <v>5376</v>
      </c>
      <c r="D1017" s="14" t="s">
        <v>5377</v>
      </c>
      <c r="E1017" s="15">
        <v>44742</v>
      </c>
      <c r="F1017" s="14">
        <v>2980</v>
      </c>
      <c r="G1017" s="129" t="s">
        <v>10575</v>
      </c>
      <c r="H1017" s="3">
        <v>2980</v>
      </c>
      <c r="I1017" s="19">
        <f>IFERROR(INDEX([3]流水汇总表!B:G,MATCH(G1017,[3]流水汇总表!G:G,0),1),"")</f>
        <v>44832</v>
      </c>
      <c r="J1017" s="5" t="str">
        <f>IF(G1017="","",IF(SUMIFS(H:H,G:G,G1017)=SUMIFS([3]流水汇总表!D:D,[3]流水汇总表!G:G,G1017),"通过","不通过"))</f>
        <v>通过</v>
      </c>
      <c r="K1017" s="20" t="str">
        <f ca="1" t="shared" si="30"/>
        <v>已还款</v>
      </c>
      <c r="L1017" s="3">
        <f>VLOOKUP(C1017,网约车!D:Q,14,0)</f>
        <v>2700</v>
      </c>
      <c r="M1017" s="3">
        <f t="shared" si="31"/>
        <v>280</v>
      </c>
    </row>
    <row r="1018" ht="13.5" spans="1:13">
      <c r="A1018" s="13">
        <v>44832</v>
      </c>
      <c r="B1018" s="14" t="s">
        <v>4935</v>
      </c>
      <c r="C1018" s="14" t="s">
        <v>5374</v>
      </c>
      <c r="D1018" s="14" t="s">
        <v>5375</v>
      </c>
      <c r="E1018" s="15">
        <v>44742</v>
      </c>
      <c r="F1018" s="14">
        <v>2980</v>
      </c>
      <c r="G1018" s="129" t="s">
        <v>10575</v>
      </c>
      <c r="H1018" s="3">
        <v>2980</v>
      </c>
      <c r="I1018" s="19">
        <f>IFERROR(INDEX([3]流水汇总表!B:G,MATCH(G1018,[3]流水汇总表!G:G,0),1),"")</f>
        <v>44832</v>
      </c>
      <c r="J1018" s="5" t="str">
        <f>IF(G1018="","",IF(SUMIFS(H:H,G:G,G1018)=SUMIFS([3]流水汇总表!D:D,[3]流水汇总表!G:G,G1018),"通过","不通过"))</f>
        <v>通过</v>
      </c>
      <c r="K1018" s="20" t="str">
        <f ca="1" t="shared" si="30"/>
        <v>已还款</v>
      </c>
      <c r="L1018" s="3">
        <f>VLOOKUP(C1018,网约车!D:Q,14,0)</f>
        <v>2700</v>
      </c>
      <c r="M1018" s="3">
        <f t="shared" si="31"/>
        <v>280</v>
      </c>
    </row>
    <row r="1019" ht="13.5" spans="1:13">
      <c r="A1019" s="13">
        <v>44832</v>
      </c>
      <c r="B1019" s="14" t="s">
        <v>4935</v>
      </c>
      <c r="C1019" s="14" t="s">
        <v>5313</v>
      </c>
      <c r="D1019" s="14" t="s">
        <v>5314</v>
      </c>
      <c r="E1019" s="15">
        <v>44742</v>
      </c>
      <c r="F1019" s="14">
        <v>2980</v>
      </c>
      <c r="G1019" s="129" t="s">
        <v>10575</v>
      </c>
      <c r="H1019" s="3">
        <v>2980</v>
      </c>
      <c r="I1019" s="19">
        <f>IFERROR(INDEX([3]流水汇总表!B:G,MATCH(G1019,[3]流水汇总表!G:G,0),1),"")</f>
        <v>44832</v>
      </c>
      <c r="J1019" s="5" t="str">
        <f>IF(G1019="","",IF(SUMIFS(H:H,G:G,G1019)=SUMIFS([3]流水汇总表!D:D,[3]流水汇总表!G:G,G1019),"通过","不通过"))</f>
        <v>通过</v>
      </c>
      <c r="K1019" s="20" t="str">
        <f ca="1" t="shared" si="30"/>
        <v>已还款</v>
      </c>
      <c r="L1019" s="3">
        <f>VLOOKUP(C1019,网约车!D:Q,14,0)</f>
        <v>2700</v>
      </c>
      <c r="M1019" s="3">
        <f t="shared" si="31"/>
        <v>280</v>
      </c>
    </row>
    <row r="1020" ht="13.5" spans="1:13">
      <c r="A1020" s="13">
        <v>44832</v>
      </c>
      <c r="B1020" s="14" t="s">
        <v>4935</v>
      </c>
      <c r="C1020" s="14" t="s">
        <v>5661</v>
      </c>
      <c r="D1020" s="14" t="s">
        <v>5662</v>
      </c>
      <c r="E1020" s="15">
        <v>44742</v>
      </c>
      <c r="F1020" s="14">
        <v>2980</v>
      </c>
      <c r="G1020" s="129" t="s">
        <v>10575</v>
      </c>
      <c r="H1020" s="3">
        <v>2980</v>
      </c>
      <c r="I1020" s="19">
        <f>IFERROR(INDEX([3]流水汇总表!B:G,MATCH(G1020,[3]流水汇总表!G:G,0),1),"")</f>
        <v>44832</v>
      </c>
      <c r="J1020" s="5" t="str">
        <f>IF(G1020="","",IF(SUMIFS(H:H,G:G,G1020)=SUMIFS([3]流水汇总表!D:D,[3]流水汇总表!G:G,G1020),"通过","不通过"))</f>
        <v>通过</v>
      </c>
      <c r="K1020" s="20" t="str">
        <f ca="1" t="shared" si="30"/>
        <v>已还款</v>
      </c>
      <c r="L1020" s="3">
        <f>VLOOKUP(C1020,网约车!D:Q,14,0)</f>
        <v>2700</v>
      </c>
      <c r="M1020" s="3">
        <f t="shared" si="31"/>
        <v>280</v>
      </c>
    </row>
    <row r="1021" ht="13.5" spans="1:13">
      <c r="A1021" s="13">
        <v>44832</v>
      </c>
      <c r="B1021" s="14" t="s">
        <v>4935</v>
      </c>
      <c r="C1021" s="14" t="s">
        <v>5297</v>
      </c>
      <c r="D1021" s="14" t="s">
        <v>5298</v>
      </c>
      <c r="E1021" s="15">
        <v>44742</v>
      </c>
      <c r="F1021" s="14">
        <v>2980</v>
      </c>
      <c r="G1021" s="129" t="s">
        <v>10575</v>
      </c>
      <c r="H1021" s="3">
        <v>2980</v>
      </c>
      <c r="I1021" s="19">
        <f>IFERROR(INDEX([3]流水汇总表!B:G,MATCH(G1021,[3]流水汇总表!G:G,0),1),"")</f>
        <v>44832</v>
      </c>
      <c r="J1021" s="5" t="str">
        <f>IF(G1021="","",IF(SUMIFS(H:H,G:G,G1021)=SUMIFS([3]流水汇总表!D:D,[3]流水汇总表!G:G,G1021),"通过","不通过"))</f>
        <v>通过</v>
      </c>
      <c r="K1021" s="20" t="str">
        <f ca="1" t="shared" si="30"/>
        <v>已还款</v>
      </c>
      <c r="L1021" s="3">
        <f>VLOOKUP(C1021,网约车!D:Q,14,0)</f>
        <v>2700</v>
      </c>
      <c r="M1021" s="3">
        <f t="shared" si="31"/>
        <v>280</v>
      </c>
    </row>
    <row r="1022" ht="14.25" spans="1:13">
      <c r="A1022" s="13">
        <v>44832</v>
      </c>
      <c r="B1022" s="14" t="s">
        <v>5223</v>
      </c>
      <c r="C1022" s="14" t="s">
        <v>5221</v>
      </c>
      <c r="D1022" s="14" t="s">
        <v>5222</v>
      </c>
      <c r="E1022" s="15">
        <v>44742</v>
      </c>
      <c r="F1022" s="14">
        <v>2980</v>
      </c>
      <c r="G1022" s="16" t="s">
        <v>10586</v>
      </c>
      <c r="H1022" s="3">
        <v>2980</v>
      </c>
      <c r="I1022" s="19">
        <f>IFERROR(INDEX([3]流水汇总表!B:G,MATCH(G1022,[3]流水汇总表!G:G,0),1),"")</f>
        <v>44832</v>
      </c>
      <c r="J1022" s="5" t="str">
        <f>IF(G1022="","",IF(SUMIFS(H:H,G:G,G1022)=SUMIFS([3]流水汇总表!D:D,[3]流水汇总表!G:G,G1022),"通过","不通过"))</f>
        <v>通过</v>
      </c>
      <c r="K1022" s="20" t="str">
        <f ca="1" t="shared" si="30"/>
        <v>已还款</v>
      </c>
      <c r="L1022" s="3">
        <f>VLOOKUP(C1022,网约车!D:Q,14,0)</f>
        <v>2700</v>
      </c>
      <c r="M1022" s="3">
        <f t="shared" si="31"/>
        <v>280</v>
      </c>
    </row>
    <row r="1023" ht="14.25" spans="1:13">
      <c r="A1023" s="13">
        <v>44832</v>
      </c>
      <c r="B1023" s="14" t="s">
        <v>5223</v>
      </c>
      <c r="C1023" s="14" t="s">
        <v>5477</v>
      </c>
      <c r="D1023" s="14" t="s">
        <v>5478</v>
      </c>
      <c r="E1023" s="15">
        <v>44742</v>
      </c>
      <c r="F1023" s="14">
        <v>2980</v>
      </c>
      <c r="G1023" s="16" t="s">
        <v>10586</v>
      </c>
      <c r="H1023" s="3">
        <v>2980</v>
      </c>
      <c r="I1023" s="19">
        <f>IFERROR(INDEX([3]流水汇总表!B:G,MATCH(G1023,[3]流水汇总表!G:G,0),1),"")</f>
        <v>44832</v>
      </c>
      <c r="J1023" s="5" t="str">
        <f>IF(G1023="","",IF(SUMIFS(H:H,G:G,G1023)=SUMIFS([3]流水汇总表!D:D,[3]流水汇总表!G:G,G1023),"通过","不通过"))</f>
        <v>通过</v>
      </c>
      <c r="K1023" s="20" t="str">
        <f ca="1" t="shared" si="30"/>
        <v>已还款</v>
      </c>
      <c r="L1023" s="3">
        <f>VLOOKUP(C1023,网约车!D:Q,14,0)</f>
        <v>2700</v>
      </c>
      <c r="M1023" s="3">
        <f t="shared" si="31"/>
        <v>280</v>
      </c>
    </row>
    <row r="1024" ht="14.25" spans="1:13">
      <c r="A1024" s="13">
        <v>44832</v>
      </c>
      <c r="B1024" s="14" t="s">
        <v>5084</v>
      </c>
      <c r="C1024" s="14" t="s">
        <v>5106</v>
      </c>
      <c r="D1024" s="14" t="s">
        <v>5107</v>
      </c>
      <c r="E1024" s="15">
        <v>44742</v>
      </c>
      <c r="F1024" s="14">
        <v>2980</v>
      </c>
      <c r="G1024" s="16" t="s">
        <v>10572</v>
      </c>
      <c r="H1024" s="3">
        <v>2980</v>
      </c>
      <c r="I1024" s="19">
        <f>IFERROR(INDEX([3]流水汇总表!B:G,MATCH(G1024,[3]流水汇总表!G:G,0),1),"")</f>
        <v>44832</v>
      </c>
      <c r="J1024" s="5" t="str">
        <f>IF(G1024="","",IF(SUMIFS(H:H,G:G,G1024)=SUMIFS([3]流水汇总表!D:D,[3]流水汇总表!G:G,G1024),"通过","不通过"))</f>
        <v>通过</v>
      </c>
      <c r="K1024" s="20" t="str">
        <f ca="1" t="shared" si="30"/>
        <v>已还款</v>
      </c>
      <c r="L1024" s="3">
        <f>VLOOKUP(C1024,网约车!D:Q,14,0)</f>
        <v>2660</v>
      </c>
      <c r="M1024" s="3">
        <f t="shared" si="31"/>
        <v>320</v>
      </c>
    </row>
    <row r="1025" ht="14.25" spans="1:13">
      <c r="A1025" s="13">
        <v>44832</v>
      </c>
      <c r="B1025" s="14" t="s">
        <v>5084</v>
      </c>
      <c r="C1025" s="14" t="s">
        <v>5137</v>
      </c>
      <c r="D1025" s="14" t="s">
        <v>5138</v>
      </c>
      <c r="E1025" s="15">
        <v>44742</v>
      </c>
      <c r="F1025" s="14">
        <v>2980</v>
      </c>
      <c r="G1025" s="16" t="s">
        <v>10572</v>
      </c>
      <c r="H1025" s="3">
        <v>2980</v>
      </c>
      <c r="I1025" s="19">
        <f>IFERROR(INDEX([3]流水汇总表!B:G,MATCH(G1025,[3]流水汇总表!G:G,0),1),"")</f>
        <v>44832</v>
      </c>
      <c r="J1025" s="5" t="str">
        <f>IF(G1025="","",IF(SUMIFS(H:H,G:G,G1025)=SUMIFS([3]流水汇总表!D:D,[3]流水汇总表!G:G,G1025),"通过","不通过"))</f>
        <v>通过</v>
      </c>
      <c r="K1025" s="20" t="str">
        <f ca="1" t="shared" si="30"/>
        <v>已还款</v>
      </c>
      <c r="L1025" s="3">
        <f>VLOOKUP(C1025,网约车!D:Q,14,0)</f>
        <v>2660</v>
      </c>
      <c r="M1025" s="3">
        <f t="shared" si="31"/>
        <v>320</v>
      </c>
    </row>
    <row r="1026" ht="14.25" spans="1:13">
      <c r="A1026" s="13">
        <v>44832</v>
      </c>
      <c r="B1026" s="14" t="s">
        <v>5084</v>
      </c>
      <c r="C1026" s="14" t="s">
        <v>5453</v>
      </c>
      <c r="D1026" s="14" t="s">
        <v>5454</v>
      </c>
      <c r="E1026" s="15">
        <v>44742</v>
      </c>
      <c r="F1026" s="14">
        <v>2980</v>
      </c>
      <c r="G1026" s="16" t="s">
        <v>10572</v>
      </c>
      <c r="H1026" s="3">
        <v>2980</v>
      </c>
      <c r="I1026" s="19">
        <f>IFERROR(INDEX([3]流水汇总表!B:G,MATCH(G1026,[3]流水汇总表!G:G,0),1),"")</f>
        <v>44832</v>
      </c>
      <c r="J1026" s="5" t="str">
        <f>IF(G1026="","",IF(SUMIFS(H:H,G:G,G1026)=SUMIFS([3]流水汇总表!D:D,[3]流水汇总表!G:G,G1026),"通过","不通过"))</f>
        <v>通过</v>
      </c>
      <c r="K1026" s="20" t="str">
        <f ca="1" t="shared" ref="K1026:K1089" si="32">IF(AND(I1026&lt;=A1026),"已还款",IF(AND(TODAY()&gt;=A1026,I1026=""),"已逾期",IF(AND(TODAY()&gt;A1026,I1026&gt;A1026),"逾期已还款",IF(AND(TODAY()&lt;A1026),"即将到期",""))))</f>
        <v>已还款</v>
      </c>
      <c r="L1026" s="3">
        <f>VLOOKUP(C1026,网约车!D:Q,14,0)</f>
        <v>2700</v>
      </c>
      <c r="M1026" s="3">
        <f t="shared" si="31"/>
        <v>280</v>
      </c>
    </row>
    <row r="1027" ht="14.25" spans="1:13">
      <c r="A1027" s="13">
        <v>44832</v>
      </c>
      <c r="B1027" s="14" t="s">
        <v>5084</v>
      </c>
      <c r="C1027" s="14" t="s">
        <v>5451</v>
      </c>
      <c r="D1027" s="14" t="s">
        <v>5452</v>
      </c>
      <c r="E1027" s="15">
        <v>44742</v>
      </c>
      <c r="F1027" s="14">
        <v>2980</v>
      </c>
      <c r="G1027" s="16" t="s">
        <v>10572</v>
      </c>
      <c r="H1027" s="3">
        <v>2980</v>
      </c>
      <c r="I1027" s="19">
        <f>IFERROR(INDEX([3]流水汇总表!B:G,MATCH(G1027,[3]流水汇总表!G:G,0),1),"")</f>
        <v>44832</v>
      </c>
      <c r="J1027" s="5" t="str">
        <f>IF(G1027="","",IF(SUMIFS(H:H,G:G,G1027)=SUMIFS([3]流水汇总表!D:D,[3]流水汇总表!G:G,G1027),"通过","不通过"))</f>
        <v>通过</v>
      </c>
      <c r="K1027" s="20" t="str">
        <f ca="1" t="shared" si="32"/>
        <v>已还款</v>
      </c>
      <c r="L1027" s="3">
        <f>VLOOKUP(C1027,网约车!D:Q,14,0)</f>
        <v>2700</v>
      </c>
      <c r="M1027" s="3">
        <f t="shared" ref="M1027:M1090" si="33">H1027-L1027</f>
        <v>280</v>
      </c>
    </row>
    <row r="1028" ht="14.25" spans="1:13">
      <c r="A1028" s="13">
        <v>44832</v>
      </c>
      <c r="B1028" s="14" t="s">
        <v>5084</v>
      </c>
      <c r="C1028" s="14" t="s">
        <v>5449</v>
      </c>
      <c r="D1028" s="14" t="s">
        <v>5450</v>
      </c>
      <c r="E1028" s="15">
        <v>44742</v>
      </c>
      <c r="F1028" s="14">
        <v>2980</v>
      </c>
      <c r="G1028" s="16" t="s">
        <v>10572</v>
      </c>
      <c r="H1028" s="3">
        <v>2980</v>
      </c>
      <c r="I1028" s="19">
        <f>IFERROR(INDEX([3]流水汇总表!B:G,MATCH(G1028,[3]流水汇总表!G:G,0),1),"")</f>
        <v>44832</v>
      </c>
      <c r="J1028" s="5" t="str">
        <f>IF(G1028="","",IF(SUMIFS(H:H,G:G,G1028)=SUMIFS([3]流水汇总表!D:D,[3]流水汇总表!G:G,G1028),"通过","不通过"))</f>
        <v>通过</v>
      </c>
      <c r="K1028" s="20" t="str">
        <f ca="1" t="shared" si="32"/>
        <v>已还款</v>
      </c>
      <c r="L1028" s="3">
        <f>VLOOKUP(C1028,网约车!D:Q,14,0)</f>
        <v>2700</v>
      </c>
      <c r="M1028" s="3">
        <f t="shared" si="33"/>
        <v>280</v>
      </c>
    </row>
    <row r="1029" ht="14.25" spans="1:13">
      <c r="A1029" s="13">
        <v>44832</v>
      </c>
      <c r="B1029" s="14" t="s">
        <v>5084</v>
      </c>
      <c r="C1029" s="14" t="s">
        <v>5447</v>
      </c>
      <c r="D1029" s="14" t="s">
        <v>5448</v>
      </c>
      <c r="E1029" s="15">
        <v>44742</v>
      </c>
      <c r="F1029" s="14">
        <v>2980</v>
      </c>
      <c r="G1029" s="16" t="s">
        <v>10572</v>
      </c>
      <c r="H1029" s="3">
        <v>2980</v>
      </c>
      <c r="I1029" s="19">
        <f>IFERROR(INDEX([3]流水汇总表!B:G,MATCH(G1029,[3]流水汇总表!G:G,0),1),"")</f>
        <v>44832</v>
      </c>
      <c r="J1029" s="5" t="str">
        <f>IF(G1029="","",IF(SUMIFS(H:H,G:G,G1029)=SUMIFS([3]流水汇总表!D:D,[3]流水汇总表!G:G,G1029),"通过","不通过"))</f>
        <v>通过</v>
      </c>
      <c r="K1029" s="20" t="str">
        <f ca="1" t="shared" si="32"/>
        <v>已还款</v>
      </c>
      <c r="L1029" s="3">
        <f>VLOOKUP(C1029,网约车!D:Q,14,0)</f>
        <v>2700</v>
      </c>
      <c r="M1029" s="3">
        <f t="shared" si="33"/>
        <v>280</v>
      </c>
    </row>
    <row r="1030" ht="14.25" spans="1:13">
      <c r="A1030" s="13">
        <v>44832</v>
      </c>
      <c r="B1030" s="14" t="s">
        <v>5084</v>
      </c>
      <c r="C1030" s="14" t="s">
        <v>5445</v>
      </c>
      <c r="D1030" s="14" t="s">
        <v>5446</v>
      </c>
      <c r="E1030" s="15">
        <v>44742</v>
      </c>
      <c r="F1030" s="14">
        <v>2980</v>
      </c>
      <c r="G1030" s="16" t="s">
        <v>10572</v>
      </c>
      <c r="H1030" s="3">
        <v>2980</v>
      </c>
      <c r="I1030" s="19">
        <f>IFERROR(INDEX([3]流水汇总表!B:G,MATCH(G1030,[3]流水汇总表!G:G,0),1),"")</f>
        <v>44832</v>
      </c>
      <c r="J1030" s="5" t="str">
        <f>IF(G1030="","",IF(SUMIFS(H:H,G:G,G1030)=SUMIFS([3]流水汇总表!D:D,[3]流水汇总表!G:G,G1030),"通过","不通过"))</f>
        <v>通过</v>
      </c>
      <c r="K1030" s="20" t="str">
        <f ca="1" t="shared" si="32"/>
        <v>已还款</v>
      </c>
      <c r="L1030" s="3">
        <f>VLOOKUP(C1030,网约车!D:Q,14,0)</f>
        <v>2700</v>
      </c>
      <c r="M1030" s="3">
        <f t="shared" si="33"/>
        <v>280</v>
      </c>
    </row>
    <row r="1031" ht="14.25" spans="1:13">
      <c r="A1031" s="13">
        <v>44832</v>
      </c>
      <c r="B1031" s="14" t="s">
        <v>5084</v>
      </c>
      <c r="C1031" s="14" t="s">
        <v>5443</v>
      </c>
      <c r="D1031" s="14" t="s">
        <v>5444</v>
      </c>
      <c r="E1031" s="15">
        <v>44742</v>
      </c>
      <c r="F1031" s="14">
        <v>2980</v>
      </c>
      <c r="G1031" s="16" t="s">
        <v>10572</v>
      </c>
      <c r="H1031" s="3">
        <v>2980</v>
      </c>
      <c r="I1031" s="19">
        <f>IFERROR(INDEX([3]流水汇总表!B:G,MATCH(G1031,[3]流水汇总表!G:G,0),1),"")</f>
        <v>44832</v>
      </c>
      <c r="J1031" s="5" t="str">
        <f>IF(G1031="","",IF(SUMIFS(H:H,G:G,G1031)=SUMIFS([3]流水汇总表!D:D,[3]流水汇总表!G:G,G1031),"通过","不通过"))</f>
        <v>通过</v>
      </c>
      <c r="K1031" s="20" t="str">
        <f ca="1" t="shared" si="32"/>
        <v>已还款</v>
      </c>
      <c r="L1031" s="3">
        <f>VLOOKUP(C1031,网约车!D:Q,14,0)</f>
        <v>2700</v>
      </c>
      <c r="M1031" s="3">
        <f t="shared" si="33"/>
        <v>280</v>
      </c>
    </row>
    <row r="1032" ht="14.25" spans="1:13">
      <c r="A1032" s="13">
        <v>44832</v>
      </c>
      <c r="B1032" s="14" t="s">
        <v>5084</v>
      </c>
      <c r="C1032" s="14" t="s">
        <v>5441</v>
      </c>
      <c r="D1032" s="14" t="s">
        <v>5442</v>
      </c>
      <c r="E1032" s="15">
        <v>44742</v>
      </c>
      <c r="F1032" s="14">
        <v>2980</v>
      </c>
      <c r="G1032" s="16" t="s">
        <v>10572</v>
      </c>
      <c r="H1032" s="3">
        <v>2980</v>
      </c>
      <c r="I1032" s="19">
        <f>IFERROR(INDEX([3]流水汇总表!B:G,MATCH(G1032,[3]流水汇总表!G:G,0),1),"")</f>
        <v>44832</v>
      </c>
      <c r="J1032" s="5" t="str">
        <f>IF(G1032="","",IF(SUMIFS(H:H,G:G,G1032)=SUMIFS([3]流水汇总表!D:D,[3]流水汇总表!G:G,G1032),"通过","不通过"))</f>
        <v>通过</v>
      </c>
      <c r="K1032" s="20" t="str">
        <f ca="1" t="shared" si="32"/>
        <v>已还款</v>
      </c>
      <c r="L1032" s="3">
        <f>VLOOKUP(C1032,网约车!D:Q,14,0)</f>
        <v>2700</v>
      </c>
      <c r="M1032" s="3">
        <f t="shared" si="33"/>
        <v>280</v>
      </c>
    </row>
    <row r="1033" ht="14.25" spans="1:13">
      <c r="A1033" s="13">
        <v>44832</v>
      </c>
      <c r="B1033" s="14" t="s">
        <v>5084</v>
      </c>
      <c r="C1033" s="14" t="s">
        <v>5439</v>
      </c>
      <c r="D1033" s="14" t="s">
        <v>5440</v>
      </c>
      <c r="E1033" s="15">
        <v>44742</v>
      </c>
      <c r="F1033" s="14">
        <v>2980</v>
      </c>
      <c r="G1033" s="16" t="s">
        <v>10572</v>
      </c>
      <c r="H1033" s="3">
        <v>2980</v>
      </c>
      <c r="I1033" s="19">
        <f>IFERROR(INDEX([3]流水汇总表!B:G,MATCH(G1033,[3]流水汇总表!G:G,0),1),"")</f>
        <v>44832</v>
      </c>
      <c r="J1033" s="5" t="str">
        <f>IF(G1033="","",IF(SUMIFS(H:H,G:G,G1033)=SUMIFS([3]流水汇总表!D:D,[3]流水汇总表!G:G,G1033),"通过","不通过"))</f>
        <v>通过</v>
      </c>
      <c r="K1033" s="20" t="str">
        <f ca="1" t="shared" si="32"/>
        <v>已还款</v>
      </c>
      <c r="L1033" s="3">
        <f>VLOOKUP(C1033,网约车!D:Q,14,0)</f>
        <v>2700</v>
      </c>
      <c r="M1033" s="3">
        <f t="shared" si="33"/>
        <v>280</v>
      </c>
    </row>
    <row r="1034" ht="14.25" spans="1:13">
      <c r="A1034" s="13">
        <v>44832</v>
      </c>
      <c r="B1034" s="14" t="s">
        <v>5084</v>
      </c>
      <c r="C1034" s="14" t="s">
        <v>5437</v>
      </c>
      <c r="D1034" s="14" t="s">
        <v>5438</v>
      </c>
      <c r="E1034" s="15">
        <v>44742</v>
      </c>
      <c r="F1034" s="14">
        <v>2980</v>
      </c>
      <c r="G1034" s="16" t="s">
        <v>10572</v>
      </c>
      <c r="H1034" s="3">
        <v>2980</v>
      </c>
      <c r="I1034" s="19">
        <f>IFERROR(INDEX([3]流水汇总表!B:G,MATCH(G1034,[3]流水汇总表!G:G,0),1),"")</f>
        <v>44832</v>
      </c>
      <c r="J1034" s="5" t="str">
        <f>IF(G1034="","",IF(SUMIFS(H:H,G:G,G1034)=SUMIFS([3]流水汇总表!D:D,[3]流水汇总表!G:G,G1034),"通过","不通过"))</f>
        <v>通过</v>
      </c>
      <c r="K1034" s="20" t="str">
        <f ca="1" t="shared" si="32"/>
        <v>已还款</v>
      </c>
      <c r="L1034" s="3">
        <f>VLOOKUP(C1034,网约车!D:Q,14,0)</f>
        <v>2700</v>
      </c>
      <c r="M1034" s="3">
        <f t="shared" si="33"/>
        <v>280</v>
      </c>
    </row>
    <row r="1035" ht="14.25" spans="1:13">
      <c r="A1035" s="13">
        <v>44832</v>
      </c>
      <c r="B1035" s="14" t="s">
        <v>5084</v>
      </c>
      <c r="C1035" s="14" t="s">
        <v>5435</v>
      </c>
      <c r="D1035" s="14" t="s">
        <v>5436</v>
      </c>
      <c r="E1035" s="15">
        <v>44742</v>
      </c>
      <c r="F1035" s="14">
        <v>2980</v>
      </c>
      <c r="G1035" s="16" t="s">
        <v>10572</v>
      </c>
      <c r="H1035" s="3">
        <v>2980</v>
      </c>
      <c r="I1035" s="19">
        <f>IFERROR(INDEX([3]流水汇总表!B:G,MATCH(G1035,[3]流水汇总表!G:G,0),1),"")</f>
        <v>44832</v>
      </c>
      <c r="J1035" s="5" t="str">
        <f>IF(G1035="","",IF(SUMIFS(H:H,G:G,G1035)=SUMIFS([3]流水汇总表!D:D,[3]流水汇总表!G:G,G1035),"通过","不通过"))</f>
        <v>通过</v>
      </c>
      <c r="K1035" s="20" t="str">
        <f ca="1" t="shared" si="32"/>
        <v>已还款</v>
      </c>
      <c r="L1035" s="3">
        <f>VLOOKUP(C1035,网约车!D:Q,14,0)</f>
        <v>2700</v>
      </c>
      <c r="M1035" s="3">
        <f t="shared" si="33"/>
        <v>280</v>
      </c>
    </row>
    <row r="1036" ht="14.25" spans="1:13">
      <c r="A1036" s="13">
        <v>44832</v>
      </c>
      <c r="B1036" s="14" t="s">
        <v>5084</v>
      </c>
      <c r="C1036" s="14" t="s">
        <v>5433</v>
      </c>
      <c r="D1036" s="14" t="s">
        <v>5434</v>
      </c>
      <c r="E1036" s="15">
        <v>44742</v>
      </c>
      <c r="F1036" s="14">
        <v>2980</v>
      </c>
      <c r="G1036" s="16" t="s">
        <v>10572</v>
      </c>
      <c r="H1036" s="3">
        <v>2980</v>
      </c>
      <c r="I1036" s="19">
        <f>IFERROR(INDEX([3]流水汇总表!B:G,MATCH(G1036,[3]流水汇总表!G:G,0),1),"")</f>
        <v>44832</v>
      </c>
      <c r="J1036" s="5" t="str">
        <f>IF(G1036="","",IF(SUMIFS(H:H,G:G,G1036)=SUMIFS([3]流水汇总表!D:D,[3]流水汇总表!G:G,G1036),"通过","不通过"))</f>
        <v>通过</v>
      </c>
      <c r="K1036" s="20" t="str">
        <f ca="1" t="shared" si="32"/>
        <v>已还款</v>
      </c>
      <c r="L1036" s="3">
        <f>VLOOKUP(C1036,网约车!D:Q,14,0)</f>
        <v>2700</v>
      </c>
      <c r="M1036" s="3">
        <f t="shared" si="33"/>
        <v>280</v>
      </c>
    </row>
    <row r="1037" ht="14.25" spans="1:13">
      <c r="A1037" s="13">
        <v>44832</v>
      </c>
      <c r="B1037" s="14" t="s">
        <v>5084</v>
      </c>
      <c r="C1037" s="14" t="s">
        <v>5431</v>
      </c>
      <c r="D1037" s="14" t="s">
        <v>5432</v>
      </c>
      <c r="E1037" s="15">
        <v>44742</v>
      </c>
      <c r="F1037" s="14">
        <v>2980</v>
      </c>
      <c r="G1037" s="16" t="s">
        <v>10572</v>
      </c>
      <c r="H1037" s="3">
        <v>2980</v>
      </c>
      <c r="I1037" s="19">
        <f>IFERROR(INDEX([3]流水汇总表!B:G,MATCH(G1037,[3]流水汇总表!G:G,0),1),"")</f>
        <v>44832</v>
      </c>
      <c r="J1037" s="5" t="str">
        <f>IF(G1037="","",IF(SUMIFS(H:H,G:G,G1037)=SUMIFS([3]流水汇总表!D:D,[3]流水汇总表!G:G,G1037),"通过","不通过"))</f>
        <v>通过</v>
      </c>
      <c r="K1037" s="20" t="str">
        <f ca="1" t="shared" si="32"/>
        <v>已还款</v>
      </c>
      <c r="L1037" s="3">
        <f>VLOOKUP(C1037,网约车!D:Q,14,0)</f>
        <v>2700</v>
      </c>
      <c r="M1037" s="3">
        <f t="shared" si="33"/>
        <v>280</v>
      </c>
    </row>
    <row r="1038" ht="14.25" spans="1:13">
      <c r="A1038" s="13">
        <v>44832</v>
      </c>
      <c r="B1038" s="14" t="s">
        <v>5084</v>
      </c>
      <c r="C1038" s="14" t="s">
        <v>5429</v>
      </c>
      <c r="D1038" s="14" t="s">
        <v>5430</v>
      </c>
      <c r="E1038" s="15">
        <v>44742</v>
      </c>
      <c r="F1038" s="14">
        <v>2980</v>
      </c>
      <c r="G1038" s="16" t="s">
        <v>10572</v>
      </c>
      <c r="H1038" s="3">
        <v>2980</v>
      </c>
      <c r="I1038" s="19">
        <f>IFERROR(INDEX([3]流水汇总表!B:G,MATCH(G1038,[3]流水汇总表!G:G,0),1),"")</f>
        <v>44832</v>
      </c>
      <c r="J1038" s="5" t="str">
        <f>IF(G1038="","",IF(SUMIFS(H:H,G:G,G1038)=SUMIFS([3]流水汇总表!D:D,[3]流水汇总表!G:G,G1038),"通过","不通过"))</f>
        <v>通过</v>
      </c>
      <c r="K1038" s="20" t="str">
        <f ca="1" t="shared" si="32"/>
        <v>已还款</v>
      </c>
      <c r="L1038" s="3">
        <f>VLOOKUP(C1038,网约车!D:Q,14,0)</f>
        <v>2700</v>
      </c>
      <c r="M1038" s="3">
        <f t="shared" si="33"/>
        <v>280</v>
      </c>
    </row>
    <row r="1039" ht="14.25" spans="1:13">
      <c r="A1039" s="13">
        <v>44832</v>
      </c>
      <c r="B1039" s="14" t="s">
        <v>5084</v>
      </c>
      <c r="C1039" s="14" t="s">
        <v>5461</v>
      </c>
      <c r="D1039" s="14" t="s">
        <v>5462</v>
      </c>
      <c r="E1039" s="15">
        <v>44742</v>
      </c>
      <c r="F1039" s="14">
        <v>2980</v>
      </c>
      <c r="G1039" s="16" t="s">
        <v>10572</v>
      </c>
      <c r="H1039" s="3">
        <v>2980</v>
      </c>
      <c r="I1039" s="19">
        <f>IFERROR(INDEX([3]流水汇总表!B:G,MATCH(G1039,[3]流水汇总表!G:G,0),1),"")</f>
        <v>44832</v>
      </c>
      <c r="J1039" s="5" t="str">
        <f>IF(G1039="","",IF(SUMIFS(H:H,G:G,G1039)=SUMIFS([3]流水汇总表!D:D,[3]流水汇总表!G:G,G1039),"通过","不通过"))</f>
        <v>通过</v>
      </c>
      <c r="K1039" s="20" t="str">
        <f ca="1" t="shared" si="32"/>
        <v>已还款</v>
      </c>
      <c r="L1039" s="3">
        <f>VLOOKUP(C1039,网约车!D:Q,14,0)</f>
        <v>2700</v>
      </c>
      <c r="M1039" s="3">
        <f t="shared" si="33"/>
        <v>280</v>
      </c>
    </row>
    <row r="1040" ht="14.25" spans="1:13">
      <c r="A1040" s="13">
        <v>44832</v>
      </c>
      <c r="B1040" s="14" t="s">
        <v>5084</v>
      </c>
      <c r="C1040" s="14" t="s">
        <v>5459</v>
      </c>
      <c r="D1040" s="14" t="s">
        <v>5460</v>
      </c>
      <c r="E1040" s="15">
        <v>44742</v>
      </c>
      <c r="F1040" s="14">
        <v>2980</v>
      </c>
      <c r="G1040" s="16" t="s">
        <v>10572</v>
      </c>
      <c r="H1040" s="3">
        <v>2980</v>
      </c>
      <c r="I1040" s="19">
        <f>IFERROR(INDEX([3]流水汇总表!B:G,MATCH(G1040,[3]流水汇总表!G:G,0),1),"")</f>
        <v>44832</v>
      </c>
      <c r="J1040" s="5" t="str">
        <f>IF(G1040="","",IF(SUMIFS(H:H,G:G,G1040)=SUMIFS([3]流水汇总表!D:D,[3]流水汇总表!G:G,G1040),"通过","不通过"))</f>
        <v>通过</v>
      </c>
      <c r="K1040" s="20" t="str">
        <f ca="1" t="shared" si="32"/>
        <v>已还款</v>
      </c>
      <c r="L1040" s="3">
        <f>VLOOKUP(C1040,网约车!D:Q,14,0)</f>
        <v>2700</v>
      </c>
      <c r="M1040" s="3">
        <f t="shared" si="33"/>
        <v>280</v>
      </c>
    </row>
    <row r="1041" ht="14.25" spans="1:13">
      <c r="A1041" s="13">
        <v>44832</v>
      </c>
      <c r="B1041" s="14" t="s">
        <v>5084</v>
      </c>
      <c r="C1041" s="14" t="s">
        <v>5457</v>
      </c>
      <c r="D1041" s="14" t="s">
        <v>5458</v>
      </c>
      <c r="E1041" s="15">
        <v>44742</v>
      </c>
      <c r="F1041" s="14">
        <v>2980</v>
      </c>
      <c r="G1041" s="16" t="s">
        <v>10572</v>
      </c>
      <c r="H1041" s="3">
        <v>2980</v>
      </c>
      <c r="I1041" s="19">
        <f>IFERROR(INDEX([3]流水汇总表!B:G,MATCH(G1041,[3]流水汇总表!G:G,0),1),"")</f>
        <v>44832</v>
      </c>
      <c r="J1041" s="5" t="str">
        <f>IF(G1041="","",IF(SUMIFS(H:H,G:G,G1041)=SUMIFS([3]流水汇总表!D:D,[3]流水汇总表!G:G,G1041),"通过","不通过"))</f>
        <v>通过</v>
      </c>
      <c r="K1041" s="20" t="str">
        <f ca="1" t="shared" si="32"/>
        <v>已还款</v>
      </c>
      <c r="L1041" s="3">
        <f>VLOOKUP(C1041,网约车!D:Q,14,0)</f>
        <v>2700</v>
      </c>
      <c r="M1041" s="3">
        <f t="shared" si="33"/>
        <v>280</v>
      </c>
    </row>
    <row r="1042" ht="14.25" spans="1:13">
      <c r="A1042" s="13">
        <v>44832</v>
      </c>
      <c r="B1042" s="14" t="s">
        <v>5084</v>
      </c>
      <c r="C1042" s="14" t="s">
        <v>5455</v>
      </c>
      <c r="D1042" s="14" t="s">
        <v>5456</v>
      </c>
      <c r="E1042" s="15">
        <v>44742</v>
      </c>
      <c r="F1042" s="14">
        <v>2980</v>
      </c>
      <c r="G1042" s="16" t="s">
        <v>10572</v>
      </c>
      <c r="H1042" s="3">
        <v>2980</v>
      </c>
      <c r="I1042" s="19">
        <f>IFERROR(INDEX([3]流水汇总表!B:G,MATCH(G1042,[3]流水汇总表!G:G,0),1),"")</f>
        <v>44832</v>
      </c>
      <c r="J1042" s="5" t="str">
        <f>IF(G1042="","",IF(SUMIFS(H:H,G:G,G1042)=SUMIFS([3]流水汇总表!D:D,[3]流水汇总表!G:G,G1042),"通过","不通过"))</f>
        <v>通过</v>
      </c>
      <c r="K1042" s="20" t="str">
        <f ca="1" t="shared" si="32"/>
        <v>已还款</v>
      </c>
      <c r="L1042" s="3">
        <f>VLOOKUP(C1042,网约车!D:Q,14,0)</f>
        <v>2700</v>
      </c>
      <c r="M1042" s="3">
        <f t="shared" si="33"/>
        <v>280</v>
      </c>
    </row>
    <row r="1043" ht="14.25" spans="1:13">
      <c r="A1043" s="13">
        <v>44832</v>
      </c>
      <c r="B1043" s="14" t="s">
        <v>5084</v>
      </c>
      <c r="C1043" s="14" t="s">
        <v>5427</v>
      </c>
      <c r="D1043" s="14" t="s">
        <v>5428</v>
      </c>
      <c r="E1043" s="15">
        <v>44742</v>
      </c>
      <c r="F1043" s="14">
        <v>2980</v>
      </c>
      <c r="G1043" s="16" t="s">
        <v>10572</v>
      </c>
      <c r="H1043" s="3">
        <v>2980</v>
      </c>
      <c r="I1043" s="19">
        <f>IFERROR(INDEX([3]流水汇总表!B:G,MATCH(G1043,[3]流水汇总表!G:G,0),1),"")</f>
        <v>44832</v>
      </c>
      <c r="J1043" s="5" t="str">
        <f>IF(G1043="","",IF(SUMIFS(H:H,G:G,G1043)=SUMIFS([3]流水汇总表!D:D,[3]流水汇总表!G:G,G1043),"通过","不通过"))</f>
        <v>通过</v>
      </c>
      <c r="K1043" s="20" t="str">
        <f ca="1" t="shared" si="32"/>
        <v>已还款</v>
      </c>
      <c r="L1043" s="3">
        <f>VLOOKUP(C1043,网约车!D:Q,14,0)</f>
        <v>2700</v>
      </c>
      <c r="M1043" s="3">
        <f t="shared" si="33"/>
        <v>280</v>
      </c>
    </row>
    <row r="1044" ht="14.25" spans="1:13">
      <c r="A1044" s="13">
        <v>44832</v>
      </c>
      <c r="B1044" s="14" t="s">
        <v>5084</v>
      </c>
      <c r="C1044" s="14" t="s">
        <v>5425</v>
      </c>
      <c r="D1044" s="14" t="s">
        <v>5426</v>
      </c>
      <c r="E1044" s="15">
        <v>44742</v>
      </c>
      <c r="F1044" s="14">
        <v>2980</v>
      </c>
      <c r="G1044" s="16" t="s">
        <v>10572</v>
      </c>
      <c r="H1044" s="3">
        <v>2980</v>
      </c>
      <c r="I1044" s="19">
        <f>IFERROR(INDEX([3]流水汇总表!B:G,MATCH(G1044,[3]流水汇总表!G:G,0),1),"")</f>
        <v>44832</v>
      </c>
      <c r="J1044" s="5" t="str">
        <f>IF(G1044="","",IF(SUMIFS(H:H,G:G,G1044)=SUMIFS([3]流水汇总表!D:D,[3]流水汇总表!G:G,G1044),"通过","不通过"))</f>
        <v>通过</v>
      </c>
      <c r="K1044" s="20" t="str">
        <f ca="1" t="shared" si="32"/>
        <v>已还款</v>
      </c>
      <c r="L1044" s="3">
        <f>VLOOKUP(C1044,网约车!D:Q,14,0)</f>
        <v>2700</v>
      </c>
      <c r="M1044" s="3">
        <f t="shared" si="33"/>
        <v>280</v>
      </c>
    </row>
    <row r="1045" ht="14.25" spans="1:13">
      <c r="A1045" s="13">
        <v>44832</v>
      </c>
      <c r="B1045" s="14" t="s">
        <v>5084</v>
      </c>
      <c r="C1045" s="14" t="s">
        <v>5423</v>
      </c>
      <c r="D1045" s="14" t="s">
        <v>5424</v>
      </c>
      <c r="E1045" s="15">
        <v>44742</v>
      </c>
      <c r="F1045" s="14">
        <v>2980</v>
      </c>
      <c r="G1045" s="16" t="s">
        <v>10572</v>
      </c>
      <c r="H1045" s="3">
        <v>2980</v>
      </c>
      <c r="I1045" s="19">
        <f>IFERROR(INDEX([3]流水汇总表!B:G,MATCH(G1045,[3]流水汇总表!G:G,0),1),"")</f>
        <v>44832</v>
      </c>
      <c r="J1045" s="5" t="str">
        <f>IF(G1045="","",IF(SUMIFS(H:H,G:G,G1045)=SUMIFS([3]流水汇总表!D:D,[3]流水汇总表!G:G,G1045),"通过","不通过"))</f>
        <v>通过</v>
      </c>
      <c r="K1045" s="20" t="str">
        <f ca="1" t="shared" si="32"/>
        <v>已还款</v>
      </c>
      <c r="L1045" s="3">
        <f>VLOOKUP(C1045,网约车!D:Q,14,0)</f>
        <v>2700</v>
      </c>
      <c r="M1045" s="3">
        <f t="shared" si="33"/>
        <v>280</v>
      </c>
    </row>
    <row r="1046" ht="14.25" spans="1:13">
      <c r="A1046" s="13">
        <v>44832</v>
      </c>
      <c r="B1046" s="14" t="s">
        <v>5084</v>
      </c>
      <c r="C1046" s="14" t="s">
        <v>5421</v>
      </c>
      <c r="D1046" s="14" t="s">
        <v>5422</v>
      </c>
      <c r="E1046" s="15">
        <v>44742</v>
      </c>
      <c r="F1046" s="14">
        <v>2980</v>
      </c>
      <c r="G1046" s="16" t="s">
        <v>10572</v>
      </c>
      <c r="H1046" s="3">
        <v>2980</v>
      </c>
      <c r="I1046" s="19">
        <f>IFERROR(INDEX([3]流水汇总表!B:G,MATCH(G1046,[3]流水汇总表!G:G,0),1),"")</f>
        <v>44832</v>
      </c>
      <c r="J1046" s="5" t="str">
        <f>IF(G1046="","",IF(SUMIFS(H:H,G:G,G1046)=SUMIFS([3]流水汇总表!D:D,[3]流水汇总表!G:G,G1046),"通过","不通过"))</f>
        <v>通过</v>
      </c>
      <c r="K1046" s="20" t="str">
        <f ca="1" t="shared" si="32"/>
        <v>已还款</v>
      </c>
      <c r="L1046" s="3">
        <f>VLOOKUP(C1046,网约车!D:Q,14,0)</f>
        <v>2700</v>
      </c>
      <c r="M1046" s="3">
        <f t="shared" si="33"/>
        <v>280</v>
      </c>
    </row>
    <row r="1047" ht="14.25" spans="1:13">
      <c r="A1047" s="13">
        <v>44832</v>
      </c>
      <c r="B1047" s="14" t="s">
        <v>5084</v>
      </c>
      <c r="C1047" s="14" t="s">
        <v>5419</v>
      </c>
      <c r="D1047" s="14" t="s">
        <v>5420</v>
      </c>
      <c r="E1047" s="15">
        <v>44742</v>
      </c>
      <c r="F1047" s="14">
        <v>2980</v>
      </c>
      <c r="G1047" s="16" t="s">
        <v>10572</v>
      </c>
      <c r="H1047" s="3">
        <v>2980</v>
      </c>
      <c r="I1047" s="19">
        <f>IFERROR(INDEX([3]流水汇总表!B:G,MATCH(G1047,[3]流水汇总表!G:G,0),1),"")</f>
        <v>44832</v>
      </c>
      <c r="J1047" s="5" t="str">
        <f>IF(G1047="","",IF(SUMIFS(H:H,G:G,G1047)=SUMIFS([3]流水汇总表!D:D,[3]流水汇总表!G:G,G1047),"通过","不通过"))</f>
        <v>通过</v>
      </c>
      <c r="K1047" s="20" t="str">
        <f ca="1" t="shared" si="32"/>
        <v>已还款</v>
      </c>
      <c r="L1047" s="3">
        <f>VLOOKUP(C1047,网约车!D:Q,14,0)</f>
        <v>2700</v>
      </c>
      <c r="M1047" s="3">
        <f t="shared" si="33"/>
        <v>280</v>
      </c>
    </row>
    <row r="1048" ht="14.25" spans="1:13">
      <c r="A1048" s="13">
        <v>44832</v>
      </c>
      <c r="B1048" s="14" t="s">
        <v>5084</v>
      </c>
      <c r="C1048" s="14" t="s">
        <v>5417</v>
      </c>
      <c r="D1048" s="14" t="s">
        <v>5418</v>
      </c>
      <c r="E1048" s="15">
        <v>44742</v>
      </c>
      <c r="F1048" s="14">
        <v>2980</v>
      </c>
      <c r="G1048" s="16" t="s">
        <v>10572</v>
      </c>
      <c r="H1048" s="3">
        <v>2980</v>
      </c>
      <c r="I1048" s="19">
        <f>IFERROR(INDEX([3]流水汇总表!B:G,MATCH(G1048,[3]流水汇总表!G:G,0),1),"")</f>
        <v>44832</v>
      </c>
      <c r="J1048" s="5" t="str">
        <f>IF(G1048="","",IF(SUMIFS(H:H,G:G,G1048)=SUMIFS([3]流水汇总表!D:D,[3]流水汇总表!G:G,G1048),"通过","不通过"))</f>
        <v>通过</v>
      </c>
      <c r="K1048" s="20" t="str">
        <f ca="1" t="shared" si="32"/>
        <v>已还款</v>
      </c>
      <c r="L1048" s="3">
        <f>VLOOKUP(C1048,网约车!D:Q,14,0)</f>
        <v>2700</v>
      </c>
      <c r="M1048" s="3">
        <f t="shared" si="33"/>
        <v>280</v>
      </c>
    </row>
    <row r="1049" ht="14.25" spans="1:13">
      <c r="A1049" s="13">
        <v>44832</v>
      </c>
      <c r="B1049" s="14" t="s">
        <v>5084</v>
      </c>
      <c r="C1049" s="14" t="s">
        <v>5415</v>
      </c>
      <c r="D1049" s="14" t="s">
        <v>5416</v>
      </c>
      <c r="E1049" s="15">
        <v>44742</v>
      </c>
      <c r="F1049" s="14">
        <v>2980</v>
      </c>
      <c r="G1049" s="16" t="s">
        <v>10572</v>
      </c>
      <c r="H1049" s="3">
        <v>2980</v>
      </c>
      <c r="I1049" s="19">
        <f>IFERROR(INDEX([3]流水汇总表!B:G,MATCH(G1049,[3]流水汇总表!G:G,0),1),"")</f>
        <v>44832</v>
      </c>
      <c r="J1049" s="5" t="str">
        <f>IF(G1049="","",IF(SUMIFS(H:H,G:G,G1049)=SUMIFS([3]流水汇总表!D:D,[3]流水汇总表!G:G,G1049),"通过","不通过"))</f>
        <v>通过</v>
      </c>
      <c r="K1049" s="20" t="str">
        <f ca="1" t="shared" si="32"/>
        <v>已还款</v>
      </c>
      <c r="L1049" s="3">
        <f>VLOOKUP(C1049,网约车!D:Q,14,0)</f>
        <v>2700</v>
      </c>
      <c r="M1049" s="3">
        <f t="shared" si="33"/>
        <v>280</v>
      </c>
    </row>
    <row r="1050" ht="14.25" spans="1:13">
      <c r="A1050" s="13">
        <v>44832</v>
      </c>
      <c r="B1050" s="14" t="s">
        <v>5084</v>
      </c>
      <c r="C1050" s="14" t="s">
        <v>5411</v>
      </c>
      <c r="D1050" s="14" t="s">
        <v>5412</v>
      </c>
      <c r="E1050" s="15">
        <v>44742</v>
      </c>
      <c r="F1050" s="14">
        <v>2980</v>
      </c>
      <c r="G1050" s="16" t="s">
        <v>10572</v>
      </c>
      <c r="H1050" s="3">
        <v>2980</v>
      </c>
      <c r="I1050" s="19">
        <f>IFERROR(INDEX([3]流水汇总表!B:G,MATCH(G1050,[3]流水汇总表!G:G,0),1),"")</f>
        <v>44832</v>
      </c>
      <c r="J1050" s="5" t="str">
        <f>IF(G1050="","",IF(SUMIFS(H:H,G:G,G1050)=SUMIFS([3]流水汇总表!D:D,[3]流水汇总表!G:G,G1050),"通过","不通过"))</f>
        <v>通过</v>
      </c>
      <c r="K1050" s="20" t="str">
        <f ca="1" t="shared" si="32"/>
        <v>已还款</v>
      </c>
      <c r="L1050" s="3">
        <f>VLOOKUP(C1050,网约车!D:Q,14,0)</f>
        <v>2700</v>
      </c>
      <c r="M1050" s="3">
        <f t="shared" si="33"/>
        <v>280</v>
      </c>
    </row>
    <row r="1051" ht="14.25" spans="1:13">
      <c r="A1051" s="13">
        <v>44832</v>
      </c>
      <c r="B1051" s="14" t="s">
        <v>5084</v>
      </c>
      <c r="C1051" s="14" t="s">
        <v>5409</v>
      </c>
      <c r="D1051" s="14" t="s">
        <v>5410</v>
      </c>
      <c r="E1051" s="15">
        <v>44742</v>
      </c>
      <c r="F1051" s="14">
        <v>2980</v>
      </c>
      <c r="G1051" s="16" t="s">
        <v>10572</v>
      </c>
      <c r="H1051" s="3">
        <v>2980</v>
      </c>
      <c r="I1051" s="19">
        <f>IFERROR(INDEX([3]流水汇总表!B:G,MATCH(G1051,[3]流水汇总表!G:G,0),1),"")</f>
        <v>44832</v>
      </c>
      <c r="J1051" s="5" t="str">
        <f>IF(G1051="","",IF(SUMIFS(H:H,G:G,G1051)=SUMIFS([3]流水汇总表!D:D,[3]流水汇总表!G:G,G1051),"通过","不通过"))</f>
        <v>通过</v>
      </c>
      <c r="K1051" s="20" t="str">
        <f ca="1" t="shared" si="32"/>
        <v>已还款</v>
      </c>
      <c r="L1051" s="3">
        <f>VLOOKUP(C1051,网约车!D:Q,14,0)</f>
        <v>2700</v>
      </c>
      <c r="M1051" s="3">
        <f t="shared" si="33"/>
        <v>280</v>
      </c>
    </row>
    <row r="1052" ht="14.25" spans="1:13">
      <c r="A1052" s="13">
        <v>44832</v>
      </c>
      <c r="B1052" s="14" t="s">
        <v>5084</v>
      </c>
      <c r="C1052" s="14" t="s">
        <v>5407</v>
      </c>
      <c r="D1052" s="14" t="s">
        <v>5408</v>
      </c>
      <c r="E1052" s="15">
        <v>44742</v>
      </c>
      <c r="F1052" s="14">
        <v>2980</v>
      </c>
      <c r="G1052" s="16" t="s">
        <v>10572</v>
      </c>
      <c r="H1052" s="3">
        <v>2980</v>
      </c>
      <c r="I1052" s="19">
        <f>IFERROR(INDEX([3]流水汇总表!B:G,MATCH(G1052,[3]流水汇总表!G:G,0),1),"")</f>
        <v>44832</v>
      </c>
      <c r="J1052" s="5" t="str">
        <f>IF(G1052="","",IF(SUMIFS(H:H,G:G,G1052)=SUMIFS([3]流水汇总表!D:D,[3]流水汇总表!G:G,G1052),"通过","不通过"))</f>
        <v>通过</v>
      </c>
      <c r="K1052" s="20" t="str">
        <f ca="1" t="shared" si="32"/>
        <v>已还款</v>
      </c>
      <c r="L1052" s="3">
        <f>VLOOKUP(C1052,网约车!D:Q,14,0)</f>
        <v>2700</v>
      </c>
      <c r="M1052" s="3">
        <f t="shared" si="33"/>
        <v>280</v>
      </c>
    </row>
    <row r="1053" ht="14.25" spans="1:13">
      <c r="A1053" s="13">
        <v>44832</v>
      </c>
      <c r="B1053" s="14" t="s">
        <v>5084</v>
      </c>
      <c r="C1053" s="14" t="s">
        <v>5405</v>
      </c>
      <c r="D1053" s="14" t="s">
        <v>5406</v>
      </c>
      <c r="E1053" s="15">
        <v>44742</v>
      </c>
      <c r="F1053" s="14">
        <v>2980</v>
      </c>
      <c r="G1053" s="16" t="s">
        <v>10572</v>
      </c>
      <c r="H1053" s="3">
        <v>2980</v>
      </c>
      <c r="I1053" s="19">
        <f>IFERROR(INDEX([3]流水汇总表!B:G,MATCH(G1053,[3]流水汇总表!G:G,0),1),"")</f>
        <v>44832</v>
      </c>
      <c r="J1053" s="5" t="str">
        <f>IF(G1053="","",IF(SUMIFS(H:H,G:G,G1053)=SUMIFS([3]流水汇总表!D:D,[3]流水汇总表!G:G,G1053),"通过","不通过"))</f>
        <v>通过</v>
      </c>
      <c r="K1053" s="20" t="str">
        <f ca="1" t="shared" si="32"/>
        <v>已还款</v>
      </c>
      <c r="L1053" s="3">
        <f>VLOOKUP(C1053,网约车!D:Q,14,0)</f>
        <v>2700</v>
      </c>
      <c r="M1053" s="3">
        <f t="shared" si="33"/>
        <v>280</v>
      </c>
    </row>
    <row r="1054" ht="14.25" spans="1:13">
      <c r="A1054" s="13">
        <v>44832</v>
      </c>
      <c r="B1054" s="14" t="s">
        <v>5084</v>
      </c>
      <c r="C1054" s="14" t="s">
        <v>5403</v>
      </c>
      <c r="D1054" s="14" t="s">
        <v>5404</v>
      </c>
      <c r="E1054" s="15">
        <v>44742</v>
      </c>
      <c r="F1054" s="14">
        <v>2980</v>
      </c>
      <c r="G1054" s="16" t="s">
        <v>10572</v>
      </c>
      <c r="H1054" s="3">
        <v>2980</v>
      </c>
      <c r="I1054" s="19">
        <f>IFERROR(INDEX([3]流水汇总表!B:G,MATCH(G1054,[3]流水汇总表!G:G,0),1),"")</f>
        <v>44832</v>
      </c>
      <c r="J1054" s="5" t="str">
        <f>IF(G1054="","",IF(SUMIFS(H:H,G:G,G1054)=SUMIFS([3]流水汇总表!D:D,[3]流水汇总表!G:G,G1054),"通过","不通过"))</f>
        <v>通过</v>
      </c>
      <c r="K1054" s="20" t="str">
        <f ca="1" t="shared" si="32"/>
        <v>已还款</v>
      </c>
      <c r="L1054" s="3">
        <f>VLOOKUP(C1054,网约车!D:Q,14,0)</f>
        <v>2700</v>
      </c>
      <c r="M1054" s="3">
        <f t="shared" si="33"/>
        <v>280</v>
      </c>
    </row>
    <row r="1055" ht="14.25" spans="1:13">
      <c r="A1055" s="13">
        <v>44832</v>
      </c>
      <c r="B1055" s="14" t="s">
        <v>5084</v>
      </c>
      <c r="C1055" s="14" t="s">
        <v>5401</v>
      </c>
      <c r="D1055" s="14" t="s">
        <v>5402</v>
      </c>
      <c r="E1055" s="15">
        <v>44742</v>
      </c>
      <c r="F1055" s="14">
        <v>2980</v>
      </c>
      <c r="G1055" s="16" t="s">
        <v>10572</v>
      </c>
      <c r="H1055" s="3">
        <v>2980</v>
      </c>
      <c r="I1055" s="19">
        <f>IFERROR(INDEX([3]流水汇总表!B:G,MATCH(G1055,[3]流水汇总表!G:G,0),1),"")</f>
        <v>44832</v>
      </c>
      <c r="J1055" s="5" t="str">
        <f>IF(G1055="","",IF(SUMIFS(H:H,G:G,G1055)=SUMIFS([3]流水汇总表!D:D,[3]流水汇总表!G:G,G1055),"通过","不通过"))</f>
        <v>通过</v>
      </c>
      <c r="K1055" s="20" t="str">
        <f ca="1" t="shared" si="32"/>
        <v>已还款</v>
      </c>
      <c r="L1055" s="3">
        <f>VLOOKUP(C1055,网约车!D:Q,14,0)</f>
        <v>2700</v>
      </c>
      <c r="M1055" s="3">
        <f t="shared" si="33"/>
        <v>280</v>
      </c>
    </row>
    <row r="1056" ht="14.25" spans="1:13">
      <c r="A1056" s="13">
        <v>44832</v>
      </c>
      <c r="B1056" s="14" t="s">
        <v>5084</v>
      </c>
      <c r="C1056" s="14" t="s">
        <v>5399</v>
      </c>
      <c r="D1056" s="14" t="s">
        <v>5400</v>
      </c>
      <c r="E1056" s="15">
        <v>44742</v>
      </c>
      <c r="F1056" s="14">
        <v>2980</v>
      </c>
      <c r="G1056" s="16" t="s">
        <v>10572</v>
      </c>
      <c r="H1056" s="3">
        <v>2980</v>
      </c>
      <c r="I1056" s="19">
        <f>IFERROR(INDEX([3]流水汇总表!B:G,MATCH(G1056,[3]流水汇总表!G:G,0),1),"")</f>
        <v>44832</v>
      </c>
      <c r="J1056" s="5" t="str">
        <f>IF(G1056="","",IF(SUMIFS(H:H,G:G,G1056)=SUMIFS([3]流水汇总表!D:D,[3]流水汇总表!G:G,G1056),"通过","不通过"))</f>
        <v>通过</v>
      </c>
      <c r="K1056" s="20" t="str">
        <f ca="1" t="shared" si="32"/>
        <v>已还款</v>
      </c>
      <c r="L1056" s="3">
        <f>VLOOKUP(C1056,网约车!D:Q,14,0)</f>
        <v>2700</v>
      </c>
      <c r="M1056" s="3">
        <f t="shared" si="33"/>
        <v>280</v>
      </c>
    </row>
    <row r="1057" ht="14.25" spans="1:13">
      <c r="A1057" s="13">
        <v>44832</v>
      </c>
      <c r="B1057" s="14" t="s">
        <v>5084</v>
      </c>
      <c r="C1057" s="14" t="s">
        <v>5397</v>
      </c>
      <c r="D1057" s="14" t="s">
        <v>5398</v>
      </c>
      <c r="E1057" s="15">
        <v>44742</v>
      </c>
      <c r="F1057" s="14">
        <v>2980</v>
      </c>
      <c r="G1057" s="16" t="s">
        <v>10572</v>
      </c>
      <c r="H1057" s="3">
        <v>2980</v>
      </c>
      <c r="I1057" s="19">
        <f>IFERROR(INDEX([3]流水汇总表!B:G,MATCH(G1057,[3]流水汇总表!G:G,0),1),"")</f>
        <v>44832</v>
      </c>
      <c r="J1057" s="5" t="str">
        <f>IF(G1057="","",IF(SUMIFS(H:H,G:G,G1057)=SUMIFS([3]流水汇总表!D:D,[3]流水汇总表!G:G,G1057),"通过","不通过"))</f>
        <v>通过</v>
      </c>
      <c r="K1057" s="20" t="str">
        <f ca="1" t="shared" si="32"/>
        <v>已还款</v>
      </c>
      <c r="L1057" s="3">
        <f>VLOOKUP(C1057,网约车!D:Q,14,0)</f>
        <v>2700</v>
      </c>
      <c r="M1057" s="3">
        <f t="shared" si="33"/>
        <v>280</v>
      </c>
    </row>
    <row r="1058" ht="14.25" spans="1:13">
      <c r="A1058" s="13">
        <v>44832</v>
      </c>
      <c r="B1058" s="14" t="s">
        <v>5084</v>
      </c>
      <c r="C1058" s="14" t="s">
        <v>5463</v>
      </c>
      <c r="D1058" s="14" t="s">
        <v>5464</v>
      </c>
      <c r="E1058" s="15">
        <v>44742</v>
      </c>
      <c r="F1058" s="14">
        <v>2980</v>
      </c>
      <c r="G1058" s="16" t="s">
        <v>10572</v>
      </c>
      <c r="H1058" s="3">
        <v>2980</v>
      </c>
      <c r="I1058" s="19">
        <f>IFERROR(INDEX([3]流水汇总表!B:G,MATCH(G1058,[3]流水汇总表!G:G,0),1),"")</f>
        <v>44832</v>
      </c>
      <c r="J1058" s="5" t="str">
        <f>IF(G1058="","",IF(SUMIFS(H:H,G:G,G1058)=SUMIFS([3]流水汇总表!D:D,[3]流水汇总表!G:G,G1058),"通过","不通过"))</f>
        <v>通过</v>
      </c>
      <c r="K1058" s="20" t="str">
        <f ca="1" t="shared" si="32"/>
        <v>已还款</v>
      </c>
      <c r="L1058" s="3">
        <f>VLOOKUP(C1058,网约车!D:Q,14,0)</f>
        <v>2700</v>
      </c>
      <c r="M1058" s="3">
        <f t="shared" si="33"/>
        <v>280</v>
      </c>
    </row>
    <row r="1059" ht="14.25" spans="1:13">
      <c r="A1059" s="13">
        <v>44832</v>
      </c>
      <c r="B1059" s="14" t="s">
        <v>5084</v>
      </c>
      <c r="C1059" s="14" t="s">
        <v>5395</v>
      </c>
      <c r="D1059" s="14" t="s">
        <v>5396</v>
      </c>
      <c r="E1059" s="15">
        <v>44742</v>
      </c>
      <c r="F1059" s="14">
        <v>2980</v>
      </c>
      <c r="G1059" s="16" t="s">
        <v>10572</v>
      </c>
      <c r="H1059" s="3">
        <v>2980</v>
      </c>
      <c r="I1059" s="19">
        <f>IFERROR(INDEX([3]流水汇总表!B:G,MATCH(G1059,[3]流水汇总表!G:G,0),1),"")</f>
        <v>44832</v>
      </c>
      <c r="J1059" s="5" t="str">
        <f>IF(G1059="","",IF(SUMIFS(H:H,G:G,G1059)=SUMIFS([3]流水汇总表!D:D,[3]流水汇总表!G:G,G1059),"通过","不通过"))</f>
        <v>通过</v>
      </c>
      <c r="K1059" s="20" t="str">
        <f ca="1" t="shared" si="32"/>
        <v>已还款</v>
      </c>
      <c r="L1059" s="3">
        <f>VLOOKUP(C1059,网约车!D:Q,14,0)</f>
        <v>2700</v>
      </c>
      <c r="M1059" s="3">
        <f t="shared" si="33"/>
        <v>280</v>
      </c>
    </row>
    <row r="1060" ht="14.25" spans="1:13">
      <c r="A1060" s="13">
        <v>44832</v>
      </c>
      <c r="B1060" s="14" t="s">
        <v>5084</v>
      </c>
      <c r="C1060" s="14" t="s">
        <v>5393</v>
      </c>
      <c r="D1060" s="14" t="s">
        <v>5394</v>
      </c>
      <c r="E1060" s="15">
        <v>44742</v>
      </c>
      <c r="F1060" s="14">
        <v>2980</v>
      </c>
      <c r="G1060" s="16" t="s">
        <v>10572</v>
      </c>
      <c r="H1060" s="3">
        <v>2980</v>
      </c>
      <c r="I1060" s="19">
        <f>IFERROR(INDEX([3]流水汇总表!B:G,MATCH(G1060,[3]流水汇总表!G:G,0),1),"")</f>
        <v>44832</v>
      </c>
      <c r="J1060" s="5" t="str">
        <f>IF(G1060="","",IF(SUMIFS(H:H,G:G,G1060)=SUMIFS([3]流水汇总表!D:D,[3]流水汇总表!G:G,G1060),"通过","不通过"))</f>
        <v>通过</v>
      </c>
      <c r="K1060" s="20" t="str">
        <f ca="1" t="shared" si="32"/>
        <v>已还款</v>
      </c>
      <c r="L1060" s="3">
        <f>VLOOKUP(C1060,网约车!D:Q,14,0)</f>
        <v>2700</v>
      </c>
      <c r="M1060" s="3">
        <f t="shared" si="33"/>
        <v>280</v>
      </c>
    </row>
    <row r="1061" ht="14.25" spans="1:13">
      <c r="A1061" s="13">
        <v>44832</v>
      </c>
      <c r="B1061" s="14" t="s">
        <v>5084</v>
      </c>
      <c r="C1061" s="14" t="s">
        <v>5391</v>
      </c>
      <c r="D1061" s="14" t="s">
        <v>5392</v>
      </c>
      <c r="E1061" s="15">
        <v>44742</v>
      </c>
      <c r="F1061" s="14">
        <v>2980</v>
      </c>
      <c r="G1061" s="16" t="s">
        <v>10572</v>
      </c>
      <c r="H1061" s="3">
        <v>2980</v>
      </c>
      <c r="I1061" s="19">
        <f>IFERROR(INDEX([3]流水汇总表!B:G,MATCH(G1061,[3]流水汇总表!G:G,0),1),"")</f>
        <v>44832</v>
      </c>
      <c r="J1061" s="5" t="str">
        <f>IF(G1061="","",IF(SUMIFS(H:H,G:G,G1061)=SUMIFS([3]流水汇总表!D:D,[3]流水汇总表!G:G,G1061),"通过","不通过"))</f>
        <v>通过</v>
      </c>
      <c r="K1061" s="20" t="str">
        <f ca="1" t="shared" si="32"/>
        <v>已还款</v>
      </c>
      <c r="L1061" s="3">
        <f>VLOOKUP(C1061,网约车!D:Q,14,0)</f>
        <v>2700</v>
      </c>
      <c r="M1061" s="3">
        <f t="shared" si="33"/>
        <v>280</v>
      </c>
    </row>
    <row r="1062" ht="14.25" spans="1:13">
      <c r="A1062" s="13">
        <v>44832</v>
      </c>
      <c r="B1062" s="14" t="s">
        <v>5084</v>
      </c>
      <c r="C1062" s="14" t="s">
        <v>5389</v>
      </c>
      <c r="D1062" s="14" t="s">
        <v>5390</v>
      </c>
      <c r="E1062" s="15">
        <v>44742</v>
      </c>
      <c r="F1062" s="14">
        <v>2980</v>
      </c>
      <c r="G1062" s="16" t="s">
        <v>10572</v>
      </c>
      <c r="H1062" s="3">
        <v>2980</v>
      </c>
      <c r="I1062" s="19">
        <f>IFERROR(INDEX([3]流水汇总表!B:G,MATCH(G1062,[3]流水汇总表!G:G,0),1),"")</f>
        <v>44832</v>
      </c>
      <c r="J1062" s="5" t="str">
        <f>IF(G1062="","",IF(SUMIFS(H:H,G:G,G1062)=SUMIFS([3]流水汇总表!D:D,[3]流水汇总表!G:G,G1062),"通过","不通过"))</f>
        <v>通过</v>
      </c>
      <c r="K1062" s="20" t="str">
        <f ca="1" t="shared" si="32"/>
        <v>已还款</v>
      </c>
      <c r="L1062" s="3">
        <f>VLOOKUP(C1062,网约车!D:Q,14,0)</f>
        <v>2700</v>
      </c>
      <c r="M1062" s="3">
        <f t="shared" si="33"/>
        <v>280</v>
      </c>
    </row>
    <row r="1063" ht="14.25" spans="1:13">
      <c r="A1063" s="13">
        <v>44832</v>
      </c>
      <c r="B1063" s="14" t="s">
        <v>5084</v>
      </c>
      <c r="C1063" s="14" t="s">
        <v>5387</v>
      </c>
      <c r="D1063" s="14" t="s">
        <v>5388</v>
      </c>
      <c r="E1063" s="15">
        <v>44742</v>
      </c>
      <c r="F1063" s="14">
        <v>2980</v>
      </c>
      <c r="G1063" s="16" t="s">
        <v>10572</v>
      </c>
      <c r="H1063" s="3">
        <v>2980</v>
      </c>
      <c r="I1063" s="19">
        <f>IFERROR(INDEX([3]流水汇总表!B:G,MATCH(G1063,[3]流水汇总表!G:G,0),1),"")</f>
        <v>44832</v>
      </c>
      <c r="J1063" s="5" t="str">
        <f>IF(G1063="","",IF(SUMIFS(H:H,G:G,G1063)=SUMIFS([3]流水汇总表!D:D,[3]流水汇总表!G:G,G1063),"通过","不通过"))</f>
        <v>通过</v>
      </c>
      <c r="K1063" s="20" t="str">
        <f ca="1" t="shared" si="32"/>
        <v>已还款</v>
      </c>
      <c r="L1063" s="3">
        <f>VLOOKUP(C1063,网约车!D:Q,14,0)</f>
        <v>2700</v>
      </c>
      <c r="M1063" s="3">
        <f t="shared" si="33"/>
        <v>280</v>
      </c>
    </row>
    <row r="1064" ht="14.25" spans="1:13">
      <c r="A1064" s="13">
        <v>44832</v>
      </c>
      <c r="B1064" s="14" t="s">
        <v>5084</v>
      </c>
      <c r="C1064" s="14" t="s">
        <v>5485</v>
      </c>
      <c r="D1064" s="14" t="s">
        <v>5486</v>
      </c>
      <c r="E1064" s="15">
        <v>44742</v>
      </c>
      <c r="F1064" s="14">
        <v>2980</v>
      </c>
      <c r="G1064" s="16" t="s">
        <v>10572</v>
      </c>
      <c r="H1064" s="3">
        <v>2980</v>
      </c>
      <c r="I1064" s="19">
        <f>IFERROR(INDEX([3]流水汇总表!B:G,MATCH(G1064,[3]流水汇总表!G:G,0),1),"")</f>
        <v>44832</v>
      </c>
      <c r="J1064" s="5" t="str">
        <f>IF(G1064="","",IF(SUMIFS(H:H,G:G,G1064)=SUMIFS([3]流水汇总表!D:D,[3]流水汇总表!G:G,G1064),"通过","不通过"))</f>
        <v>通过</v>
      </c>
      <c r="K1064" s="20" t="str">
        <f ca="1" t="shared" si="32"/>
        <v>已还款</v>
      </c>
      <c r="L1064" s="3">
        <f>VLOOKUP(C1064,网约车!D:Q,14,0)</f>
        <v>2700</v>
      </c>
      <c r="M1064" s="3">
        <f t="shared" si="33"/>
        <v>280</v>
      </c>
    </row>
    <row r="1065" ht="14.25" spans="1:13">
      <c r="A1065" s="13">
        <v>44832</v>
      </c>
      <c r="B1065" s="14" t="s">
        <v>5084</v>
      </c>
      <c r="C1065" s="14" t="s">
        <v>5295</v>
      </c>
      <c r="D1065" s="14" t="s">
        <v>5296</v>
      </c>
      <c r="E1065" s="15">
        <v>44742</v>
      </c>
      <c r="F1065" s="14">
        <v>2980</v>
      </c>
      <c r="G1065" s="16" t="s">
        <v>10572</v>
      </c>
      <c r="H1065" s="3">
        <v>2980</v>
      </c>
      <c r="I1065" s="19">
        <f>IFERROR(INDEX([3]流水汇总表!B:G,MATCH(G1065,[3]流水汇总表!G:G,0),1),"")</f>
        <v>44832</v>
      </c>
      <c r="J1065" s="5" t="str">
        <f>IF(G1065="","",IF(SUMIFS(H:H,G:G,G1065)=SUMIFS([3]流水汇总表!D:D,[3]流水汇总表!G:G,G1065),"通过","不通过"))</f>
        <v>通过</v>
      </c>
      <c r="K1065" s="20" t="str">
        <f ca="1" t="shared" si="32"/>
        <v>已还款</v>
      </c>
      <c r="L1065" s="3">
        <f>VLOOKUP(C1065,网约车!D:Q,14,0)</f>
        <v>2700</v>
      </c>
      <c r="M1065" s="3">
        <f t="shared" si="33"/>
        <v>280</v>
      </c>
    </row>
    <row r="1066" ht="14.25" spans="1:13">
      <c r="A1066" s="13">
        <v>44832</v>
      </c>
      <c r="B1066" s="14" t="s">
        <v>5084</v>
      </c>
      <c r="C1066" s="14" t="s">
        <v>5293</v>
      </c>
      <c r="D1066" s="14" t="s">
        <v>5294</v>
      </c>
      <c r="E1066" s="15">
        <v>44742</v>
      </c>
      <c r="F1066" s="14">
        <v>2980</v>
      </c>
      <c r="G1066" s="16" t="s">
        <v>10572</v>
      </c>
      <c r="H1066" s="3">
        <v>2980</v>
      </c>
      <c r="I1066" s="19">
        <f>IFERROR(INDEX([3]流水汇总表!B:G,MATCH(G1066,[3]流水汇总表!G:G,0),1),"")</f>
        <v>44832</v>
      </c>
      <c r="J1066" s="5" t="str">
        <f>IF(G1066="","",IF(SUMIFS(H:H,G:G,G1066)=SUMIFS([3]流水汇总表!D:D,[3]流水汇总表!G:G,G1066),"通过","不通过"))</f>
        <v>通过</v>
      </c>
      <c r="K1066" s="20" t="str">
        <f ca="1" t="shared" si="32"/>
        <v>已还款</v>
      </c>
      <c r="L1066" s="3">
        <f>VLOOKUP(C1066,网约车!D:Q,14,0)</f>
        <v>2700</v>
      </c>
      <c r="M1066" s="3">
        <f t="shared" si="33"/>
        <v>280</v>
      </c>
    </row>
    <row r="1067" ht="14.25" spans="1:13">
      <c r="A1067" s="13">
        <v>44832</v>
      </c>
      <c r="B1067" s="14" t="s">
        <v>5084</v>
      </c>
      <c r="C1067" s="14" t="s">
        <v>5289</v>
      </c>
      <c r="D1067" s="14" t="s">
        <v>5290</v>
      </c>
      <c r="E1067" s="15">
        <v>44742</v>
      </c>
      <c r="F1067" s="14">
        <v>2980</v>
      </c>
      <c r="G1067" s="16" t="s">
        <v>10572</v>
      </c>
      <c r="H1067" s="3">
        <v>2980</v>
      </c>
      <c r="I1067" s="19">
        <f>IFERROR(INDEX([3]流水汇总表!B:G,MATCH(G1067,[3]流水汇总表!G:G,0),1),"")</f>
        <v>44832</v>
      </c>
      <c r="J1067" s="5" t="str">
        <f>IF(G1067="","",IF(SUMIFS(H:H,G:G,G1067)=SUMIFS([3]流水汇总表!D:D,[3]流水汇总表!G:G,G1067),"通过","不通过"))</f>
        <v>通过</v>
      </c>
      <c r="K1067" s="20" t="str">
        <f ca="1" t="shared" si="32"/>
        <v>已还款</v>
      </c>
      <c r="L1067" s="3">
        <f>VLOOKUP(C1067,网约车!D:Q,14,0)</f>
        <v>2700</v>
      </c>
      <c r="M1067" s="3">
        <f t="shared" si="33"/>
        <v>280</v>
      </c>
    </row>
    <row r="1068" ht="14.25" spans="1:13">
      <c r="A1068" s="13">
        <v>44832</v>
      </c>
      <c r="B1068" s="14" t="s">
        <v>5084</v>
      </c>
      <c r="C1068" s="14" t="s">
        <v>5287</v>
      </c>
      <c r="D1068" s="14" t="s">
        <v>5288</v>
      </c>
      <c r="E1068" s="15">
        <v>44742</v>
      </c>
      <c r="F1068" s="14">
        <v>2980</v>
      </c>
      <c r="G1068" s="16" t="s">
        <v>10572</v>
      </c>
      <c r="H1068" s="3">
        <v>2980</v>
      </c>
      <c r="I1068" s="19">
        <f>IFERROR(INDEX([3]流水汇总表!B:G,MATCH(G1068,[3]流水汇总表!G:G,0),1),"")</f>
        <v>44832</v>
      </c>
      <c r="J1068" s="5" t="str">
        <f>IF(G1068="","",IF(SUMIFS(H:H,G:G,G1068)=SUMIFS([3]流水汇总表!D:D,[3]流水汇总表!G:G,G1068),"通过","不通过"))</f>
        <v>通过</v>
      </c>
      <c r="K1068" s="20" t="str">
        <f ca="1" t="shared" si="32"/>
        <v>已还款</v>
      </c>
      <c r="L1068" s="3">
        <f>VLOOKUP(C1068,网约车!D:Q,14,0)</f>
        <v>2700</v>
      </c>
      <c r="M1068" s="3">
        <f t="shared" si="33"/>
        <v>280</v>
      </c>
    </row>
    <row r="1069" ht="14.25" spans="1:13">
      <c r="A1069" s="13">
        <v>44832</v>
      </c>
      <c r="B1069" s="14" t="s">
        <v>5084</v>
      </c>
      <c r="C1069" s="14" t="s">
        <v>5283</v>
      </c>
      <c r="D1069" s="14" t="s">
        <v>5284</v>
      </c>
      <c r="E1069" s="15">
        <v>44742</v>
      </c>
      <c r="F1069" s="14">
        <v>2980</v>
      </c>
      <c r="G1069" s="16" t="s">
        <v>10572</v>
      </c>
      <c r="H1069" s="3">
        <v>2980</v>
      </c>
      <c r="I1069" s="19">
        <f>IFERROR(INDEX([3]流水汇总表!B:G,MATCH(G1069,[3]流水汇总表!G:G,0),1),"")</f>
        <v>44832</v>
      </c>
      <c r="J1069" s="5" t="str">
        <f>IF(G1069="","",IF(SUMIFS(H:H,G:G,G1069)=SUMIFS([3]流水汇总表!D:D,[3]流水汇总表!G:G,G1069),"通过","不通过"))</f>
        <v>通过</v>
      </c>
      <c r="K1069" s="20" t="str">
        <f ca="1" t="shared" si="32"/>
        <v>已还款</v>
      </c>
      <c r="L1069" s="3">
        <f>VLOOKUP(C1069,网约车!D:Q,14,0)</f>
        <v>2700</v>
      </c>
      <c r="M1069" s="3">
        <f t="shared" si="33"/>
        <v>280</v>
      </c>
    </row>
    <row r="1070" ht="14.25" spans="1:13">
      <c r="A1070" s="13">
        <v>44832</v>
      </c>
      <c r="B1070" s="14" t="s">
        <v>5084</v>
      </c>
      <c r="C1070" s="14" t="s">
        <v>5230</v>
      </c>
      <c r="D1070" s="14" t="s">
        <v>5231</v>
      </c>
      <c r="E1070" s="15">
        <v>44742</v>
      </c>
      <c r="F1070" s="14">
        <v>2980</v>
      </c>
      <c r="G1070" s="16" t="s">
        <v>10572</v>
      </c>
      <c r="H1070" s="3">
        <v>2980</v>
      </c>
      <c r="I1070" s="19">
        <f>IFERROR(INDEX([3]流水汇总表!B:G,MATCH(G1070,[3]流水汇总表!G:G,0),1),"")</f>
        <v>44832</v>
      </c>
      <c r="J1070" s="5" t="str">
        <f>IF(G1070="","",IF(SUMIFS(H:H,G:G,G1070)=SUMIFS([3]流水汇总表!D:D,[3]流水汇总表!G:G,G1070),"通过","不通过"))</f>
        <v>通过</v>
      </c>
      <c r="K1070" s="20" t="str">
        <f ca="1" t="shared" si="32"/>
        <v>已还款</v>
      </c>
      <c r="L1070" s="3">
        <f>VLOOKUP(C1070,网约车!D:Q,14,0)</f>
        <v>2700</v>
      </c>
      <c r="M1070" s="3">
        <f t="shared" si="33"/>
        <v>280</v>
      </c>
    </row>
    <row r="1071" ht="14.25" spans="1:13">
      <c r="A1071" s="13">
        <v>44832</v>
      </c>
      <c r="B1071" s="14" t="s">
        <v>5084</v>
      </c>
      <c r="C1071" s="14" t="s">
        <v>5228</v>
      </c>
      <c r="D1071" s="14" t="s">
        <v>5229</v>
      </c>
      <c r="E1071" s="15">
        <v>44742</v>
      </c>
      <c r="F1071" s="14">
        <v>2980</v>
      </c>
      <c r="G1071" s="16" t="s">
        <v>10572</v>
      </c>
      <c r="H1071" s="3">
        <v>2980</v>
      </c>
      <c r="I1071" s="19">
        <f>IFERROR(INDEX([3]流水汇总表!B:G,MATCH(G1071,[3]流水汇总表!G:G,0),1),"")</f>
        <v>44832</v>
      </c>
      <c r="J1071" s="5" t="str">
        <f>IF(G1071="","",IF(SUMIFS(H:H,G:G,G1071)=SUMIFS([3]流水汇总表!D:D,[3]流水汇总表!G:G,G1071),"通过","不通过"))</f>
        <v>通过</v>
      </c>
      <c r="K1071" s="20" t="str">
        <f ca="1" t="shared" si="32"/>
        <v>已还款</v>
      </c>
      <c r="L1071" s="3">
        <f>VLOOKUP(C1071,网约车!D:Q,14,0)</f>
        <v>2700</v>
      </c>
      <c r="M1071" s="3">
        <f t="shared" si="33"/>
        <v>280</v>
      </c>
    </row>
    <row r="1072" ht="14.25" spans="1:13">
      <c r="A1072" s="13">
        <v>44832</v>
      </c>
      <c r="B1072" s="14" t="s">
        <v>5084</v>
      </c>
      <c r="C1072" s="14" t="s">
        <v>5226</v>
      </c>
      <c r="D1072" s="14" t="s">
        <v>5227</v>
      </c>
      <c r="E1072" s="15">
        <v>44742</v>
      </c>
      <c r="F1072" s="14">
        <v>2980</v>
      </c>
      <c r="G1072" s="16" t="s">
        <v>10572</v>
      </c>
      <c r="H1072" s="3">
        <v>2980</v>
      </c>
      <c r="I1072" s="19">
        <f>IFERROR(INDEX([3]流水汇总表!B:G,MATCH(G1072,[3]流水汇总表!G:G,0),1),"")</f>
        <v>44832</v>
      </c>
      <c r="J1072" s="5" t="str">
        <f>IF(G1072="","",IF(SUMIFS(H:H,G:G,G1072)=SUMIFS([3]流水汇总表!D:D,[3]流水汇总表!G:G,G1072),"通过","不通过"))</f>
        <v>通过</v>
      </c>
      <c r="K1072" s="20" t="str">
        <f ca="1" t="shared" si="32"/>
        <v>已还款</v>
      </c>
      <c r="L1072" s="3">
        <f>VLOOKUP(C1072,网约车!D:Q,14,0)</f>
        <v>2700</v>
      </c>
      <c r="M1072" s="3">
        <f t="shared" si="33"/>
        <v>280</v>
      </c>
    </row>
    <row r="1073" ht="14.25" spans="1:13">
      <c r="A1073" s="13">
        <v>44832</v>
      </c>
      <c r="B1073" s="14" t="s">
        <v>5084</v>
      </c>
      <c r="C1073" s="14" t="s">
        <v>5224</v>
      </c>
      <c r="D1073" s="14" t="s">
        <v>5225</v>
      </c>
      <c r="E1073" s="15">
        <v>44742</v>
      </c>
      <c r="F1073" s="14">
        <v>2980</v>
      </c>
      <c r="G1073" s="16" t="s">
        <v>10572</v>
      </c>
      <c r="H1073" s="3">
        <v>2980</v>
      </c>
      <c r="I1073" s="19">
        <f>IFERROR(INDEX([3]流水汇总表!B:G,MATCH(G1073,[3]流水汇总表!G:G,0),1),"")</f>
        <v>44832</v>
      </c>
      <c r="J1073" s="5" t="str">
        <f>IF(G1073="","",IF(SUMIFS(H:H,G:G,G1073)=SUMIFS([3]流水汇总表!D:D,[3]流水汇总表!G:G,G1073),"通过","不通过"))</f>
        <v>通过</v>
      </c>
      <c r="K1073" s="20" t="str">
        <f ca="1" t="shared" si="32"/>
        <v>已还款</v>
      </c>
      <c r="L1073" s="3">
        <f>VLOOKUP(C1073,网约车!D:Q,14,0)</f>
        <v>2700</v>
      </c>
      <c r="M1073" s="3">
        <f t="shared" si="33"/>
        <v>280</v>
      </c>
    </row>
    <row r="1074" ht="14.25" spans="1:13">
      <c r="A1074" s="13">
        <v>44832</v>
      </c>
      <c r="B1074" s="14" t="s">
        <v>5084</v>
      </c>
      <c r="C1074" s="14" t="s">
        <v>5219</v>
      </c>
      <c r="D1074" s="14" t="s">
        <v>5220</v>
      </c>
      <c r="E1074" s="15">
        <v>44742</v>
      </c>
      <c r="F1074" s="14">
        <v>2980</v>
      </c>
      <c r="G1074" s="16" t="s">
        <v>10572</v>
      </c>
      <c r="H1074" s="3">
        <v>2980</v>
      </c>
      <c r="I1074" s="19">
        <f>IFERROR(INDEX([3]流水汇总表!B:G,MATCH(G1074,[3]流水汇总表!G:G,0),1),"")</f>
        <v>44832</v>
      </c>
      <c r="J1074" s="5" t="str">
        <f>IF(G1074="","",IF(SUMIFS(H:H,G:G,G1074)=SUMIFS([3]流水汇总表!D:D,[3]流水汇总表!G:G,G1074),"通过","不通过"))</f>
        <v>通过</v>
      </c>
      <c r="K1074" s="20" t="str">
        <f ca="1" t="shared" si="32"/>
        <v>已还款</v>
      </c>
      <c r="L1074" s="3">
        <f>VLOOKUP(C1074,网约车!D:Q,14,0)</f>
        <v>2700</v>
      </c>
      <c r="M1074" s="3">
        <f t="shared" si="33"/>
        <v>280</v>
      </c>
    </row>
    <row r="1075" ht="14.25" spans="1:13">
      <c r="A1075" s="13">
        <v>44832</v>
      </c>
      <c r="B1075" s="14" t="s">
        <v>5084</v>
      </c>
      <c r="C1075" s="14" t="s">
        <v>5212</v>
      </c>
      <c r="D1075" s="14" t="s">
        <v>5213</v>
      </c>
      <c r="E1075" s="15">
        <v>44742</v>
      </c>
      <c r="F1075" s="14">
        <v>2980</v>
      </c>
      <c r="G1075" s="16" t="s">
        <v>10572</v>
      </c>
      <c r="H1075" s="3">
        <v>2980</v>
      </c>
      <c r="I1075" s="19">
        <f>IFERROR(INDEX([3]流水汇总表!B:G,MATCH(G1075,[3]流水汇总表!G:G,0),1),"")</f>
        <v>44832</v>
      </c>
      <c r="J1075" s="5" t="str">
        <f>IF(G1075="","",IF(SUMIFS(H:H,G:G,G1075)=SUMIFS([3]流水汇总表!D:D,[3]流水汇总表!G:G,G1075),"通过","不通过"))</f>
        <v>通过</v>
      </c>
      <c r="K1075" s="20" t="str">
        <f ca="1" t="shared" si="32"/>
        <v>已还款</v>
      </c>
      <c r="L1075" s="3">
        <f>VLOOKUP(C1075,网约车!D:Q,14,0)</f>
        <v>2700</v>
      </c>
      <c r="M1075" s="3">
        <f t="shared" si="33"/>
        <v>280</v>
      </c>
    </row>
    <row r="1076" ht="14.25" spans="1:13">
      <c r="A1076" s="13">
        <v>44832</v>
      </c>
      <c r="B1076" s="14" t="s">
        <v>5084</v>
      </c>
      <c r="C1076" s="14" t="s">
        <v>5362</v>
      </c>
      <c r="D1076" s="14" t="s">
        <v>5363</v>
      </c>
      <c r="E1076" s="15">
        <v>44742</v>
      </c>
      <c r="F1076" s="14">
        <v>2980</v>
      </c>
      <c r="G1076" s="16" t="s">
        <v>10572</v>
      </c>
      <c r="H1076" s="3">
        <v>2980</v>
      </c>
      <c r="I1076" s="19">
        <f>IFERROR(INDEX([3]流水汇总表!B:G,MATCH(G1076,[3]流水汇总表!G:G,0),1),"")</f>
        <v>44832</v>
      </c>
      <c r="J1076" s="5" t="str">
        <f>IF(G1076="","",IF(SUMIFS(H:H,G:G,G1076)=SUMIFS([3]流水汇总表!D:D,[3]流水汇总表!G:G,G1076),"通过","不通过"))</f>
        <v>通过</v>
      </c>
      <c r="K1076" s="20" t="str">
        <f ca="1" t="shared" si="32"/>
        <v>已还款</v>
      </c>
      <c r="L1076" s="3">
        <f>VLOOKUP(C1076,网约车!D:Q,14,0)</f>
        <v>2700</v>
      </c>
      <c r="M1076" s="3">
        <f t="shared" si="33"/>
        <v>280</v>
      </c>
    </row>
    <row r="1077" ht="14.25" spans="1:13">
      <c r="A1077" s="13">
        <v>44832</v>
      </c>
      <c r="B1077" s="14" t="s">
        <v>5084</v>
      </c>
      <c r="C1077" s="14" t="s">
        <v>5360</v>
      </c>
      <c r="D1077" s="14" t="s">
        <v>5361</v>
      </c>
      <c r="E1077" s="15">
        <v>44742</v>
      </c>
      <c r="F1077" s="14">
        <v>2980</v>
      </c>
      <c r="G1077" s="16" t="s">
        <v>10572</v>
      </c>
      <c r="H1077" s="3">
        <v>2980</v>
      </c>
      <c r="I1077" s="19">
        <f>IFERROR(INDEX([3]流水汇总表!B:G,MATCH(G1077,[3]流水汇总表!G:G,0),1),"")</f>
        <v>44832</v>
      </c>
      <c r="J1077" s="5" t="str">
        <f>IF(G1077="","",IF(SUMIFS(H:H,G:G,G1077)=SUMIFS([3]流水汇总表!D:D,[3]流水汇总表!G:G,G1077),"通过","不通过"))</f>
        <v>通过</v>
      </c>
      <c r="K1077" s="20" t="str">
        <f ca="1" t="shared" si="32"/>
        <v>已还款</v>
      </c>
      <c r="L1077" s="3">
        <f>VLOOKUP(C1077,网约车!D:Q,14,0)</f>
        <v>2700</v>
      </c>
      <c r="M1077" s="3">
        <f t="shared" si="33"/>
        <v>280</v>
      </c>
    </row>
    <row r="1078" ht="14.25" spans="1:13">
      <c r="A1078" s="13">
        <v>44832</v>
      </c>
      <c r="B1078" s="14" t="s">
        <v>5084</v>
      </c>
      <c r="C1078" s="14" t="s">
        <v>5358</v>
      </c>
      <c r="D1078" s="14" t="s">
        <v>5359</v>
      </c>
      <c r="E1078" s="15">
        <v>44742</v>
      </c>
      <c r="F1078" s="14">
        <v>2980</v>
      </c>
      <c r="G1078" s="16" t="s">
        <v>10572</v>
      </c>
      <c r="H1078" s="3">
        <v>2980</v>
      </c>
      <c r="I1078" s="19">
        <f>IFERROR(INDEX([3]流水汇总表!B:G,MATCH(G1078,[3]流水汇总表!G:G,0),1),"")</f>
        <v>44832</v>
      </c>
      <c r="J1078" s="5" t="str">
        <f>IF(G1078="","",IF(SUMIFS(H:H,G:G,G1078)=SUMIFS([3]流水汇总表!D:D,[3]流水汇总表!G:G,G1078),"通过","不通过"))</f>
        <v>通过</v>
      </c>
      <c r="K1078" s="20" t="str">
        <f ca="1" t="shared" si="32"/>
        <v>已还款</v>
      </c>
      <c r="L1078" s="3">
        <f>VLOOKUP(C1078,网约车!D:Q,14,0)</f>
        <v>2700</v>
      </c>
      <c r="M1078" s="3">
        <f t="shared" si="33"/>
        <v>280</v>
      </c>
    </row>
    <row r="1079" ht="14.25" spans="1:13">
      <c r="A1079" s="13">
        <v>44832</v>
      </c>
      <c r="B1079" s="14" t="s">
        <v>5084</v>
      </c>
      <c r="C1079" s="14" t="s">
        <v>5356</v>
      </c>
      <c r="D1079" s="14" t="s">
        <v>5357</v>
      </c>
      <c r="E1079" s="15">
        <v>44742</v>
      </c>
      <c r="F1079" s="14">
        <v>2980</v>
      </c>
      <c r="G1079" s="16" t="s">
        <v>10572</v>
      </c>
      <c r="H1079" s="3">
        <v>2980</v>
      </c>
      <c r="I1079" s="19">
        <f>IFERROR(INDEX([3]流水汇总表!B:G,MATCH(G1079,[3]流水汇总表!G:G,0),1),"")</f>
        <v>44832</v>
      </c>
      <c r="J1079" s="5" t="str">
        <f>IF(G1079="","",IF(SUMIFS(H:H,G:G,G1079)=SUMIFS([3]流水汇总表!D:D,[3]流水汇总表!G:G,G1079),"通过","不通过"))</f>
        <v>通过</v>
      </c>
      <c r="K1079" s="20" t="str">
        <f ca="1" t="shared" si="32"/>
        <v>已还款</v>
      </c>
      <c r="L1079" s="3">
        <f>VLOOKUP(C1079,网约车!D:Q,14,0)</f>
        <v>2700</v>
      </c>
      <c r="M1079" s="3">
        <f t="shared" si="33"/>
        <v>280</v>
      </c>
    </row>
    <row r="1080" ht="14.25" spans="1:13">
      <c r="A1080" s="13">
        <v>44832</v>
      </c>
      <c r="B1080" s="14" t="s">
        <v>5084</v>
      </c>
      <c r="C1080" s="14" t="s">
        <v>5352</v>
      </c>
      <c r="D1080" s="14" t="s">
        <v>5353</v>
      </c>
      <c r="E1080" s="15">
        <v>44742</v>
      </c>
      <c r="F1080" s="14">
        <v>2980</v>
      </c>
      <c r="G1080" s="16" t="s">
        <v>10572</v>
      </c>
      <c r="H1080" s="3">
        <v>2980</v>
      </c>
      <c r="I1080" s="19">
        <f>IFERROR(INDEX([3]流水汇总表!B:G,MATCH(G1080,[3]流水汇总表!G:G,0),1),"")</f>
        <v>44832</v>
      </c>
      <c r="J1080" s="5" t="str">
        <f>IF(G1080="","",IF(SUMIFS(H:H,G:G,G1080)=SUMIFS([3]流水汇总表!D:D,[3]流水汇总表!G:G,G1080),"通过","不通过"))</f>
        <v>通过</v>
      </c>
      <c r="K1080" s="20" t="str">
        <f ca="1" t="shared" si="32"/>
        <v>已还款</v>
      </c>
      <c r="L1080" s="3">
        <f>VLOOKUP(C1080,网约车!D:Q,14,0)</f>
        <v>2700</v>
      </c>
      <c r="M1080" s="3">
        <f t="shared" si="33"/>
        <v>280</v>
      </c>
    </row>
    <row r="1081" ht="14.25" spans="1:13">
      <c r="A1081" s="13">
        <v>44832</v>
      </c>
      <c r="B1081" s="14" t="s">
        <v>5084</v>
      </c>
      <c r="C1081" s="14" t="s">
        <v>5345</v>
      </c>
      <c r="D1081" s="14" t="s">
        <v>5346</v>
      </c>
      <c r="E1081" s="15">
        <v>44742</v>
      </c>
      <c r="F1081" s="14">
        <v>2980</v>
      </c>
      <c r="G1081" s="16" t="s">
        <v>10572</v>
      </c>
      <c r="H1081" s="3">
        <v>2980</v>
      </c>
      <c r="I1081" s="19">
        <f>IFERROR(INDEX([3]流水汇总表!B:G,MATCH(G1081,[3]流水汇总表!G:G,0),1),"")</f>
        <v>44832</v>
      </c>
      <c r="J1081" s="5" t="str">
        <f>IF(G1081="","",IF(SUMIFS(H:H,G:G,G1081)=SUMIFS([3]流水汇总表!D:D,[3]流水汇总表!G:G,G1081),"通过","不通过"))</f>
        <v>通过</v>
      </c>
      <c r="K1081" s="20" t="str">
        <f ca="1" t="shared" si="32"/>
        <v>已还款</v>
      </c>
      <c r="L1081" s="3">
        <f>VLOOKUP(C1081,网约车!D:Q,14,0)</f>
        <v>2700</v>
      </c>
      <c r="M1081" s="3">
        <f t="shared" si="33"/>
        <v>280</v>
      </c>
    </row>
    <row r="1082" ht="14.25" spans="1:13">
      <c r="A1082" s="13">
        <v>44832</v>
      </c>
      <c r="B1082" s="14" t="s">
        <v>5084</v>
      </c>
      <c r="C1082" s="14" t="s">
        <v>5343</v>
      </c>
      <c r="D1082" s="14" t="s">
        <v>5344</v>
      </c>
      <c r="E1082" s="15">
        <v>44742</v>
      </c>
      <c r="F1082" s="14">
        <v>2980</v>
      </c>
      <c r="G1082" s="16" t="s">
        <v>10572</v>
      </c>
      <c r="H1082" s="3">
        <v>2980</v>
      </c>
      <c r="I1082" s="19">
        <f>IFERROR(INDEX([3]流水汇总表!B:G,MATCH(G1082,[3]流水汇总表!G:G,0),1),"")</f>
        <v>44832</v>
      </c>
      <c r="J1082" s="5" t="str">
        <f>IF(G1082="","",IF(SUMIFS(H:H,G:G,G1082)=SUMIFS([3]流水汇总表!D:D,[3]流水汇总表!G:G,G1082),"通过","不通过"))</f>
        <v>通过</v>
      </c>
      <c r="K1082" s="20" t="str">
        <f ca="1" t="shared" si="32"/>
        <v>已还款</v>
      </c>
      <c r="L1082" s="3">
        <f>VLOOKUP(C1082,网约车!D:Q,14,0)</f>
        <v>2700</v>
      </c>
      <c r="M1082" s="3">
        <f t="shared" si="33"/>
        <v>280</v>
      </c>
    </row>
    <row r="1083" ht="14.25" spans="1:13">
      <c r="A1083" s="13">
        <v>44832</v>
      </c>
      <c r="B1083" s="14" t="s">
        <v>5084</v>
      </c>
      <c r="C1083" s="14" t="s">
        <v>5341</v>
      </c>
      <c r="D1083" s="14" t="s">
        <v>5342</v>
      </c>
      <c r="E1083" s="15">
        <v>44742</v>
      </c>
      <c r="F1083" s="14">
        <v>2980</v>
      </c>
      <c r="G1083" s="16" t="s">
        <v>10572</v>
      </c>
      <c r="H1083" s="3">
        <v>2980</v>
      </c>
      <c r="I1083" s="19">
        <f>IFERROR(INDEX([3]流水汇总表!B:G,MATCH(G1083,[3]流水汇总表!G:G,0),1),"")</f>
        <v>44832</v>
      </c>
      <c r="J1083" s="5" t="str">
        <f>IF(G1083="","",IF(SUMIFS(H:H,G:G,G1083)=SUMIFS([3]流水汇总表!D:D,[3]流水汇总表!G:G,G1083),"通过","不通过"))</f>
        <v>通过</v>
      </c>
      <c r="K1083" s="20" t="str">
        <f ca="1" t="shared" si="32"/>
        <v>已还款</v>
      </c>
      <c r="L1083" s="3">
        <f>VLOOKUP(C1083,网约车!D:Q,14,0)</f>
        <v>2700</v>
      </c>
      <c r="M1083" s="3">
        <f t="shared" si="33"/>
        <v>280</v>
      </c>
    </row>
    <row r="1084" ht="14.25" spans="1:13">
      <c r="A1084" s="13">
        <v>44832</v>
      </c>
      <c r="B1084" s="14" t="s">
        <v>5084</v>
      </c>
      <c r="C1084" s="14" t="s">
        <v>5337</v>
      </c>
      <c r="D1084" s="14" t="s">
        <v>5338</v>
      </c>
      <c r="E1084" s="15">
        <v>44742</v>
      </c>
      <c r="F1084" s="14">
        <v>2980</v>
      </c>
      <c r="G1084" s="16" t="s">
        <v>10572</v>
      </c>
      <c r="H1084" s="3">
        <v>2980</v>
      </c>
      <c r="I1084" s="19">
        <f>IFERROR(INDEX([3]流水汇总表!B:G,MATCH(G1084,[3]流水汇总表!G:G,0),1),"")</f>
        <v>44832</v>
      </c>
      <c r="J1084" s="5" t="str">
        <f>IF(G1084="","",IF(SUMIFS(H:H,G:G,G1084)=SUMIFS([3]流水汇总表!D:D,[3]流水汇总表!G:G,G1084),"通过","不通过"))</f>
        <v>通过</v>
      </c>
      <c r="K1084" s="20" t="str">
        <f ca="1" t="shared" si="32"/>
        <v>已还款</v>
      </c>
      <c r="L1084" s="3">
        <f>VLOOKUP(C1084,网约车!D:Q,14,0)</f>
        <v>2700</v>
      </c>
      <c r="M1084" s="3">
        <f t="shared" si="33"/>
        <v>280</v>
      </c>
    </row>
    <row r="1085" ht="14.25" spans="1:13">
      <c r="A1085" s="13">
        <v>44832</v>
      </c>
      <c r="B1085" s="14" t="s">
        <v>5084</v>
      </c>
      <c r="C1085" s="14" t="s">
        <v>5333</v>
      </c>
      <c r="D1085" s="14" t="s">
        <v>5334</v>
      </c>
      <c r="E1085" s="15">
        <v>44742</v>
      </c>
      <c r="F1085" s="14">
        <v>2980</v>
      </c>
      <c r="G1085" s="16" t="s">
        <v>10572</v>
      </c>
      <c r="H1085" s="3">
        <v>2980</v>
      </c>
      <c r="I1085" s="19">
        <f>IFERROR(INDEX([3]流水汇总表!B:G,MATCH(G1085,[3]流水汇总表!G:G,0),1),"")</f>
        <v>44832</v>
      </c>
      <c r="J1085" s="5" t="str">
        <f>IF(G1085="","",IF(SUMIFS(H:H,G:G,G1085)=SUMIFS([3]流水汇总表!D:D,[3]流水汇总表!G:G,G1085),"通过","不通过"))</f>
        <v>通过</v>
      </c>
      <c r="K1085" s="20" t="str">
        <f ca="1" t="shared" si="32"/>
        <v>已还款</v>
      </c>
      <c r="L1085" s="3">
        <f>VLOOKUP(C1085,网约车!D:Q,14,0)</f>
        <v>2700</v>
      </c>
      <c r="M1085" s="3">
        <f t="shared" si="33"/>
        <v>280</v>
      </c>
    </row>
    <row r="1086" ht="14.25" spans="1:13">
      <c r="A1086" s="13">
        <v>44832</v>
      </c>
      <c r="B1086" s="14" t="s">
        <v>5084</v>
      </c>
      <c r="C1086" s="14" t="s">
        <v>5329</v>
      </c>
      <c r="D1086" s="14" t="s">
        <v>5330</v>
      </c>
      <c r="E1086" s="15">
        <v>44742</v>
      </c>
      <c r="F1086" s="14">
        <v>2980</v>
      </c>
      <c r="G1086" s="16" t="s">
        <v>10572</v>
      </c>
      <c r="H1086" s="3">
        <v>2980</v>
      </c>
      <c r="I1086" s="19">
        <f>IFERROR(INDEX([3]流水汇总表!B:G,MATCH(G1086,[3]流水汇总表!G:G,0),1),"")</f>
        <v>44832</v>
      </c>
      <c r="J1086" s="5" t="str">
        <f>IF(G1086="","",IF(SUMIFS(H:H,G:G,G1086)=SUMIFS([3]流水汇总表!D:D,[3]流水汇总表!G:G,G1086),"通过","不通过"))</f>
        <v>通过</v>
      </c>
      <c r="K1086" s="20" t="str">
        <f ca="1" t="shared" si="32"/>
        <v>已还款</v>
      </c>
      <c r="L1086" s="3">
        <f>VLOOKUP(C1086,网约车!D:Q,14,0)</f>
        <v>2700</v>
      </c>
      <c r="M1086" s="3">
        <f t="shared" si="33"/>
        <v>280</v>
      </c>
    </row>
    <row r="1087" ht="14.25" spans="1:13">
      <c r="A1087" s="13">
        <v>44832</v>
      </c>
      <c r="B1087" s="14" t="s">
        <v>5084</v>
      </c>
      <c r="C1087" s="14" t="s">
        <v>5327</v>
      </c>
      <c r="D1087" s="14" t="s">
        <v>5328</v>
      </c>
      <c r="E1087" s="15">
        <v>44742</v>
      </c>
      <c r="F1087" s="14">
        <v>2980</v>
      </c>
      <c r="G1087" s="16" t="s">
        <v>10572</v>
      </c>
      <c r="H1087" s="3">
        <v>2980</v>
      </c>
      <c r="I1087" s="19">
        <f>IFERROR(INDEX([3]流水汇总表!B:G,MATCH(G1087,[3]流水汇总表!G:G,0),1),"")</f>
        <v>44832</v>
      </c>
      <c r="J1087" s="5" t="str">
        <f>IF(G1087="","",IF(SUMIFS(H:H,G:G,G1087)=SUMIFS([3]流水汇总表!D:D,[3]流水汇总表!G:G,G1087),"通过","不通过"))</f>
        <v>通过</v>
      </c>
      <c r="K1087" s="20" t="str">
        <f ca="1" t="shared" si="32"/>
        <v>已还款</v>
      </c>
      <c r="L1087" s="3">
        <f>VLOOKUP(C1087,网约车!D:Q,14,0)</f>
        <v>2700</v>
      </c>
      <c r="M1087" s="3">
        <f t="shared" si="33"/>
        <v>280</v>
      </c>
    </row>
    <row r="1088" ht="14.25" spans="1:13">
      <c r="A1088" s="13">
        <v>44832</v>
      </c>
      <c r="B1088" s="14" t="s">
        <v>5084</v>
      </c>
      <c r="C1088" s="14" t="s">
        <v>5323</v>
      </c>
      <c r="D1088" s="14" t="s">
        <v>5324</v>
      </c>
      <c r="E1088" s="15">
        <v>44742</v>
      </c>
      <c r="F1088" s="14">
        <v>2980</v>
      </c>
      <c r="G1088" s="16" t="s">
        <v>10572</v>
      </c>
      <c r="H1088" s="3">
        <v>2980</v>
      </c>
      <c r="I1088" s="19">
        <f>IFERROR(INDEX([3]流水汇总表!B:G,MATCH(G1088,[3]流水汇总表!G:G,0),1),"")</f>
        <v>44832</v>
      </c>
      <c r="J1088" s="5" t="str">
        <f>IF(G1088="","",IF(SUMIFS(H:H,G:G,G1088)=SUMIFS([3]流水汇总表!D:D,[3]流水汇总表!G:G,G1088),"通过","不通过"))</f>
        <v>通过</v>
      </c>
      <c r="K1088" s="20" t="str">
        <f ca="1" t="shared" si="32"/>
        <v>已还款</v>
      </c>
      <c r="L1088" s="3">
        <f>VLOOKUP(C1088,网约车!D:Q,14,0)</f>
        <v>2700</v>
      </c>
      <c r="M1088" s="3">
        <f t="shared" si="33"/>
        <v>280</v>
      </c>
    </row>
    <row r="1089" ht="14.25" spans="1:13">
      <c r="A1089" s="13">
        <v>44832</v>
      </c>
      <c r="B1089" s="14" t="s">
        <v>5084</v>
      </c>
      <c r="C1089" s="14" t="s">
        <v>5475</v>
      </c>
      <c r="D1089" s="14" t="s">
        <v>5476</v>
      </c>
      <c r="E1089" s="15">
        <v>44742</v>
      </c>
      <c r="F1089" s="14">
        <v>2980</v>
      </c>
      <c r="G1089" s="16" t="s">
        <v>10572</v>
      </c>
      <c r="H1089" s="3">
        <v>2980</v>
      </c>
      <c r="I1089" s="19">
        <f>IFERROR(INDEX([3]流水汇总表!B:G,MATCH(G1089,[3]流水汇总表!G:G,0),1),"")</f>
        <v>44832</v>
      </c>
      <c r="J1089" s="5" t="str">
        <f>IF(G1089="","",IF(SUMIFS(H:H,G:G,G1089)=SUMIFS([3]流水汇总表!D:D,[3]流水汇总表!G:G,G1089),"通过","不通过"))</f>
        <v>通过</v>
      </c>
      <c r="K1089" s="20" t="str">
        <f ca="1" t="shared" si="32"/>
        <v>已还款</v>
      </c>
      <c r="L1089" s="3">
        <f>VLOOKUP(C1089,网约车!D:Q,14,0)</f>
        <v>2700</v>
      </c>
      <c r="M1089" s="3">
        <f t="shared" si="33"/>
        <v>280</v>
      </c>
    </row>
    <row r="1090" ht="14.25" spans="1:13">
      <c r="A1090" s="13">
        <v>44832</v>
      </c>
      <c r="B1090" s="14" t="s">
        <v>5084</v>
      </c>
      <c r="C1090" s="14" t="s">
        <v>5574</v>
      </c>
      <c r="D1090" s="14" t="s">
        <v>5575</v>
      </c>
      <c r="E1090" s="15">
        <v>44742</v>
      </c>
      <c r="F1090" s="14">
        <v>2980</v>
      </c>
      <c r="G1090" s="16" t="s">
        <v>10572</v>
      </c>
      <c r="H1090" s="3">
        <v>2980</v>
      </c>
      <c r="I1090" s="19">
        <f>IFERROR(INDEX([3]流水汇总表!B:G,MATCH(G1090,[3]流水汇总表!G:G,0),1),"")</f>
        <v>44832</v>
      </c>
      <c r="J1090" s="5" t="str">
        <f>IF(G1090="","",IF(SUMIFS(H:H,G:G,G1090)=SUMIFS([3]流水汇总表!D:D,[3]流水汇总表!G:G,G1090),"通过","不通过"))</f>
        <v>通过</v>
      </c>
      <c r="K1090" s="20" t="str">
        <f ca="1" t="shared" ref="K1090:K1153" si="34">IF(AND(I1090&lt;=A1090),"已还款",IF(AND(TODAY()&gt;=A1090,I1090=""),"已逾期",IF(AND(TODAY()&gt;A1090,I1090&gt;A1090),"逾期已还款",IF(AND(TODAY()&lt;A1090),"即将到期",""))))</f>
        <v>已还款</v>
      </c>
      <c r="L1090" s="3">
        <f>VLOOKUP(C1090,网约车!D:Q,14,0)</f>
        <v>2700</v>
      </c>
      <c r="M1090" s="3">
        <f t="shared" si="33"/>
        <v>280</v>
      </c>
    </row>
    <row r="1091" ht="14.25" spans="1:13">
      <c r="A1091" s="13">
        <v>44832</v>
      </c>
      <c r="B1091" s="14" t="s">
        <v>5084</v>
      </c>
      <c r="C1091" s="14" t="s">
        <v>5572</v>
      </c>
      <c r="D1091" s="14" t="s">
        <v>5573</v>
      </c>
      <c r="E1091" s="15">
        <v>44742</v>
      </c>
      <c r="F1091" s="14">
        <v>2980</v>
      </c>
      <c r="G1091" s="16" t="s">
        <v>10572</v>
      </c>
      <c r="H1091" s="3">
        <v>2980</v>
      </c>
      <c r="I1091" s="19">
        <f>IFERROR(INDEX([3]流水汇总表!B:G,MATCH(G1091,[3]流水汇总表!G:G,0),1),"")</f>
        <v>44832</v>
      </c>
      <c r="J1091" s="5" t="str">
        <f>IF(G1091="","",IF(SUMIFS(H:H,G:G,G1091)=SUMIFS([3]流水汇总表!D:D,[3]流水汇总表!G:G,G1091),"通过","不通过"))</f>
        <v>通过</v>
      </c>
      <c r="K1091" s="20" t="str">
        <f ca="1" t="shared" si="34"/>
        <v>已还款</v>
      </c>
      <c r="L1091" s="3">
        <f>VLOOKUP(C1091,网约车!D:Q,14,0)</f>
        <v>2700</v>
      </c>
      <c r="M1091" s="3">
        <f t="shared" ref="M1091:M1154" si="35">H1091-L1091</f>
        <v>280</v>
      </c>
    </row>
    <row r="1092" ht="14.25" spans="1:13">
      <c r="A1092" s="13">
        <v>44832</v>
      </c>
      <c r="B1092" s="14" t="s">
        <v>5084</v>
      </c>
      <c r="C1092" s="14" t="s">
        <v>5570</v>
      </c>
      <c r="D1092" s="14" t="s">
        <v>5571</v>
      </c>
      <c r="E1092" s="15">
        <v>44742</v>
      </c>
      <c r="F1092" s="14">
        <v>2980</v>
      </c>
      <c r="G1092" s="16" t="s">
        <v>10572</v>
      </c>
      <c r="H1092" s="3">
        <v>2980</v>
      </c>
      <c r="I1092" s="19">
        <f>IFERROR(INDEX([3]流水汇总表!B:G,MATCH(G1092,[3]流水汇总表!G:G,0),1),"")</f>
        <v>44832</v>
      </c>
      <c r="J1092" s="5" t="str">
        <f>IF(G1092="","",IF(SUMIFS(H:H,G:G,G1092)=SUMIFS([3]流水汇总表!D:D,[3]流水汇总表!G:G,G1092),"通过","不通过"))</f>
        <v>通过</v>
      </c>
      <c r="K1092" s="20" t="str">
        <f ca="1" t="shared" si="34"/>
        <v>已还款</v>
      </c>
      <c r="L1092" s="3">
        <f>VLOOKUP(C1092,网约车!D:Q,14,0)</f>
        <v>2700</v>
      </c>
      <c r="M1092" s="3">
        <f t="shared" si="35"/>
        <v>280</v>
      </c>
    </row>
    <row r="1093" ht="14.25" spans="1:13">
      <c r="A1093" s="13">
        <v>44832</v>
      </c>
      <c r="B1093" s="14" t="s">
        <v>5084</v>
      </c>
      <c r="C1093" s="14" t="s">
        <v>5568</v>
      </c>
      <c r="D1093" s="14" t="s">
        <v>5569</v>
      </c>
      <c r="E1093" s="15">
        <v>44742</v>
      </c>
      <c r="F1093" s="14">
        <v>2980</v>
      </c>
      <c r="G1093" s="16" t="s">
        <v>10572</v>
      </c>
      <c r="H1093" s="3">
        <v>2980</v>
      </c>
      <c r="I1093" s="19">
        <f>IFERROR(INDEX([3]流水汇总表!B:G,MATCH(G1093,[3]流水汇总表!G:G,0),1),"")</f>
        <v>44832</v>
      </c>
      <c r="J1093" s="5" t="str">
        <f>IF(G1093="","",IF(SUMIFS(H:H,G:G,G1093)=SUMIFS([3]流水汇总表!D:D,[3]流水汇总表!G:G,G1093),"通过","不通过"))</f>
        <v>通过</v>
      </c>
      <c r="K1093" s="20" t="str">
        <f ca="1" t="shared" si="34"/>
        <v>已还款</v>
      </c>
      <c r="L1093" s="3">
        <f>VLOOKUP(C1093,网约车!D:Q,14,0)</f>
        <v>2700</v>
      </c>
      <c r="M1093" s="3">
        <f t="shared" si="35"/>
        <v>280</v>
      </c>
    </row>
    <row r="1094" ht="14.25" spans="1:13">
      <c r="A1094" s="13">
        <v>44832</v>
      </c>
      <c r="B1094" s="14" t="s">
        <v>5084</v>
      </c>
      <c r="C1094" s="14" t="s">
        <v>5566</v>
      </c>
      <c r="D1094" s="14" t="s">
        <v>5567</v>
      </c>
      <c r="E1094" s="15">
        <v>44742</v>
      </c>
      <c r="F1094" s="14">
        <v>2980</v>
      </c>
      <c r="G1094" s="16" t="s">
        <v>10572</v>
      </c>
      <c r="H1094" s="3">
        <v>2980</v>
      </c>
      <c r="I1094" s="19">
        <f>IFERROR(INDEX([3]流水汇总表!B:G,MATCH(G1094,[3]流水汇总表!G:G,0),1),"")</f>
        <v>44832</v>
      </c>
      <c r="J1094" s="5" t="str">
        <f>IF(G1094="","",IF(SUMIFS(H:H,G:G,G1094)=SUMIFS([3]流水汇总表!D:D,[3]流水汇总表!G:G,G1094),"通过","不通过"))</f>
        <v>通过</v>
      </c>
      <c r="K1094" s="20" t="str">
        <f ca="1" t="shared" si="34"/>
        <v>已还款</v>
      </c>
      <c r="L1094" s="3">
        <f>VLOOKUP(C1094,网约车!D:Q,14,0)</f>
        <v>2700</v>
      </c>
      <c r="M1094" s="3">
        <f t="shared" si="35"/>
        <v>280</v>
      </c>
    </row>
    <row r="1095" ht="14.25" spans="1:13">
      <c r="A1095" s="13">
        <v>44832</v>
      </c>
      <c r="B1095" s="14" t="s">
        <v>5084</v>
      </c>
      <c r="C1095" s="14" t="s">
        <v>5564</v>
      </c>
      <c r="D1095" s="14" t="s">
        <v>5565</v>
      </c>
      <c r="E1095" s="15">
        <v>44742</v>
      </c>
      <c r="F1095" s="14">
        <v>2980</v>
      </c>
      <c r="G1095" s="16" t="s">
        <v>10572</v>
      </c>
      <c r="H1095" s="3">
        <v>2980</v>
      </c>
      <c r="I1095" s="19">
        <f>IFERROR(INDEX([3]流水汇总表!B:G,MATCH(G1095,[3]流水汇总表!G:G,0),1),"")</f>
        <v>44832</v>
      </c>
      <c r="J1095" s="5" t="str">
        <f>IF(G1095="","",IF(SUMIFS(H:H,G:G,G1095)=SUMIFS([3]流水汇总表!D:D,[3]流水汇总表!G:G,G1095),"通过","不通过"))</f>
        <v>通过</v>
      </c>
      <c r="K1095" s="20" t="str">
        <f ca="1" t="shared" si="34"/>
        <v>已还款</v>
      </c>
      <c r="L1095" s="3">
        <f>VLOOKUP(C1095,网约车!D:Q,14,0)</f>
        <v>2700</v>
      </c>
      <c r="M1095" s="3">
        <f t="shared" si="35"/>
        <v>280</v>
      </c>
    </row>
    <row r="1096" ht="14.25" spans="1:13">
      <c r="A1096" s="13">
        <v>44832</v>
      </c>
      <c r="B1096" s="14" t="s">
        <v>5084</v>
      </c>
      <c r="C1096" s="14" t="s">
        <v>5562</v>
      </c>
      <c r="D1096" s="14" t="s">
        <v>5563</v>
      </c>
      <c r="E1096" s="15">
        <v>44742</v>
      </c>
      <c r="F1096" s="14">
        <v>2980</v>
      </c>
      <c r="G1096" s="16" t="s">
        <v>10572</v>
      </c>
      <c r="H1096" s="3">
        <v>2980</v>
      </c>
      <c r="I1096" s="19">
        <f>IFERROR(INDEX([3]流水汇总表!B:G,MATCH(G1096,[3]流水汇总表!G:G,0),1),"")</f>
        <v>44832</v>
      </c>
      <c r="J1096" s="5" t="str">
        <f>IF(G1096="","",IF(SUMIFS(H:H,G:G,G1096)=SUMIFS([3]流水汇总表!D:D,[3]流水汇总表!G:G,G1096),"通过","不通过"))</f>
        <v>通过</v>
      </c>
      <c r="K1096" s="20" t="str">
        <f ca="1" t="shared" si="34"/>
        <v>已还款</v>
      </c>
      <c r="L1096" s="3">
        <f>VLOOKUP(C1096,网约车!D:Q,14,0)</f>
        <v>2700</v>
      </c>
      <c r="M1096" s="3">
        <f t="shared" si="35"/>
        <v>280</v>
      </c>
    </row>
    <row r="1097" ht="14.25" spans="1:13">
      <c r="A1097" s="13">
        <v>44832</v>
      </c>
      <c r="B1097" s="14" t="s">
        <v>5084</v>
      </c>
      <c r="C1097" s="14" t="s">
        <v>5556</v>
      </c>
      <c r="D1097" s="14" t="s">
        <v>5557</v>
      </c>
      <c r="E1097" s="15">
        <v>44742</v>
      </c>
      <c r="F1097" s="14">
        <v>2980</v>
      </c>
      <c r="G1097" s="16" t="s">
        <v>10572</v>
      </c>
      <c r="H1097" s="3">
        <v>2980</v>
      </c>
      <c r="I1097" s="19">
        <f>IFERROR(INDEX([3]流水汇总表!B:G,MATCH(G1097,[3]流水汇总表!G:G,0),1),"")</f>
        <v>44832</v>
      </c>
      <c r="J1097" s="5" t="str">
        <f>IF(G1097="","",IF(SUMIFS(H:H,G:G,G1097)=SUMIFS([3]流水汇总表!D:D,[3]流水汇总表!G:G,G1097),"通过","不通过"))</f>
        <v>通过</v>
      </c>
      <c r="K1097" s="20" t="str">
        <f ca="1" t="shared" si="34"/>
        <v>已还款</v>
      </c>
      <c r="L1097" s="3">
        <f>VLOOKUP(C1097,网约车!D:Q,14,0)</f>
        <v>2700</v>
      </c>
      <c r="M1097" s="3">
        <f t="shared" si="35"/>
        <v>280</v>
      </c>
    </row>
    <row r="1098" ht="14.25" spans="1:13">
      <c r="A1098" s="13">
        <v>44832</v>
      </c>
      <c r="B1098" s="14" t="s">
        <v>5084</v>
      </c>
      <c r="C1098" s="14" t="s">
        <v>5554</v>
      </c>
      <c r="D1098" s="14" t="s">
        <v>5555</v>
      </c>
      <c r="E1098" s="15">
        <v>44742</v>
      </c>
      <c r="F1098" s="14">
        <v>2980</v>
      </c>
      <c r="G1098" s="16" t="s">
        <v>10572</v>
      </c>
      <c r="H1098" s="3">
        <v>2980</v>
      </c>
      <c r="I1098" s="19">
        <f>IFERROR(INDEX([3]流水汇总表!B:G,MATCH(G1098,[3]流水汇总表!G:G,0),1),"")</f>
        <v>44832</v>
      </c>
      <c r="J1098" s="5" t="str">
        <f>IF(G1098="","",IF(SUMIFS(H:H,G:G,G1098)=SUMIFS([3]流水汇总表!D:D,[3]流水汇总表!G:G,G1098),"通过","不通过"))</f>
        <v>通过</v>
      </c>
      <c r="K1098" s="20" t="str">
        <f ca="1" t="shared" si="34"/>
        <v>已还款</v>
      </c>
      <c r="L1098" s="3">
        <f>VLOOKUP(C1098,网约车!D:Q,14,0)</f>
        <v>2700</v>
      </c>
      <c r="M1098" s="3">
        <f t="shared" si="35"/>
        <v>280</v>
      </c>
    </row>
    <row r="1099" ht="14.25" spans="1:13">
      <c r="A1099" s="13">
        <v>44832</v>
      </c>
      <c r="B1099" s="14" t="s">
        <v>5084</v>
      </c>
      <c r="C1099" s="14" t="s">
        <v>5552</v>
      </c>
      <c r="D1099" s="14" t="s">
        <v>5553</v>
      </c>
      <c r="E1099" s="15">
        <v>44742</v>
      </c>
      <c r="F1099" s="14">
        <v>2980</v>
      </c>
      <c r="G1099" s="16" t="s">
        <v>10572</v>
      </c>
      <c r="H1099" s="3">
        <v>2980</v>
      </c>
      <c r="I1099" s="19">
        <f>IFERROR(INDEX([3]流水汇总表!B:G,MATCH(G1099,[3]流水汇总表!G:G,0),1),"")</f>
        <v>44832</v>
      </c>
      <c r="J1099" s="5" t="str">
        <f>IF(G1099="","",IF(SUMIFS(H:H,G:G,G1099)=SUMIFS([3]流水汇总表!D:D,[3]流水汇总表!G:G,G1099),"通过","不通过"))</f>
        <v>通过</v>
      </c>
      <c r="K1099" s="20" t="str">
        <f ca="1" t="shared" si="34"/>
        <v>已还款</v>
      </c>
      <c r="L1099" s="3">
        <f>VLOOKUP(C1099,网约车!D:Q,14,0)</f>
        <v>2700</v>
      </c>
      <c r="M1099" s="3">
        <f t="shared" si="35"/>
        <v>280</v>
      </c>
    </row>
    <row r="1100" ht="14.25" spans="1:13">
      <c r="A1100" s="13">
        <v>44832</v>
      </c>
      <c r="B1100" s="14" t="s">
        <v>5084</v>
      </c>
      <c r="C1100" s="14" t="s">
        <v>5550</v>
      </c>
      <c r="D1100" s="14" t="s">
        <v>5551</v>
      </c>
      <c r="E1100" s="15">
        <v>44742</v>
      </c>
      <c r="F1100" s="14">
        <v>2980</v>
      </c>
      <c r="G1100" s="16" t="s">
        <v>10572</v>
      </c>
      <c r="H1100" s="3">
        <v>2980</v>
      </c>
      <c r="I1100" s="19">
        <f>IFERROR(INDEX([3]流水汇总表!B:G,MATCH(G1100,[3]流水汇总表!G:G,0),1),"")</f>
        <v>44832</v>
      </c>
      <c r="J1100" s="5" t="str">
        <f>IF(G1100="","",IF(SUMIFS(H:H,G:G,G1100)=SUMIFS([3]流水汇总表!D:D,[3]流水汇总表!G:G,G1100),"通过","不通过"))</f>
        <v>通过</v>
      </c>
      <c r="K1100" s="20" t="str">
        <f ca="1" t="shared" si="34"/>
        <v>已还款</v>
      </c>
      <c r="L1100" s="3">
        <f>VLOOKUP(C1100,网约车!D:Q,14,0)</f>
        <v>2700</v>
      </c>
      <c r="M1100" s="3">
        <f t="shared" si="35"/>
        <v>280</v>
      </c>
    </row>
    <row r="1101" ht="14.25" spans="1:13">
      <c r="A1101" s="13">
        <v>44832</v>
      </c>
      <c r="B1101" s="14" t="s">
        <v>5084</v>
      </c>
      <c r="C1101" s="14" t="s">
        <v>5548</v>
      </c>
      <c r="D1101" s="14" t="s">
        <v>5549</v>
      </c>
      <c r="E1101" s="15">
        <v>44742</v>
      </c>
      <c r="F1101" s="14">
        <v>2980</v>
      </c>
      <c r="G1101" s="16" t="s">
        <v>10572</v>
      </c>
      <c r="H1101" s="3">
        <v>2980</v>
      </c>
      <c r="I1101" s="19">
        <f>IFERROR(INDEX([3]流水汇总表!B:G,MATCH(G1101,[3]流水汇总表!G:G,0),1),"")</f>
        <v>44832</v>
      </c>
      <c r="J1101" s="5" t="str">
        <f>IF(G1101="","",IF(SUMIFS(H:H,G:G,G1101)=SUMIFS([3]流水汇总表!D:D,[3]流水汇总表!G:G,G1101),"通过","不通过"))</f>
        <v>通过</v>
      </c>
      <c r="K1101" s="20" t="str">
        <f ca="1" t="shared" si="34"/>
        <v>已还款</v>
      </c>
      <c r="L1101" s="3">
        <f>VLOOKUP(C1101,网约车!D:Q,14,0)</f>
        <v>2700</v>
      </c>
      <c r="M1101" s="3">
        <f t="shared" si="35"/>
        <v>280</v>
      </c>
    </row>
    <row r="1102" ht="14.25" spans="1:13">
      <c r="A1102" s="13">
        <v>44832</v>
      </c>
      <c r="B1102" s="14" t="s">
        <v>5084</v>
      </c>
      <c r="C1102" s="14" t="s">
        <v>5487</v>
      </c>
      <c r="D1102" s="14" t="s">
        <v>5488</v>
      </c>
      <c r="E1102" s="15">
        <v>44742</v>
      </c>
      <c r="F1102" s="14">
        <v>2980</v>
      </c>
      <c r="G1102" s="16" t="s">
        <v>10572</v>
      </c>
      <c r="H1102" s="3">
        <v>2980</v>
      </c>
      <c r="I1102" s="19">
        <f>IFERROR(INDEX([3]流水汇总表!B:G,MATCH(G1102,[3]流水汇总表!G:G,0),1),"")</f>
        <v>44832</v>
      </c>
      <c r="J1102" s="5" t="str">
        <f>IF(G1102="","",IF(SUMIFS(H:H,G:G,G1102)=SUMIFS([3]流水汇总表!D:D,[3]流水汇总表!G:G,G1102),"通过","不通过"))</f>
        <v>通过</v>
      </c>
      <c r="K1102" s="20" t="str">
        <f ca="1" t="shared" si="34"/>
        <v>已还款</v>
      </c>
      <c r="L1102" s="3">
        <f>VLOOKUP(C1102,网约车!D:Q,14,0)</f>
        <v>2700</v>
      </c>
      <c r="M1102" s="3">
        <f t="shared" si="35"/>
        <v>280</v>
      </c>
    </row>
    <row r="1103" ht="14.25" spans="1:13">
      <c r="A1103" s="13">
        <v>44832</v>
      </c>
      <c r="B1103" s="14" t="s">
        <v>5084</v>
      </c>
      <c r="C1103" s="14" t="s">
        <v>5479</v>
      </c>
      <c r="D1103" s="14" t="s">
        <v>5480</v>
      </c>
      <c r="E1103" s="15">
        <v>44742</v>
      </c>
      <c r="F1103" s="14">
        <v>2980</v>
      </c>
      <c r="G1103" s="16" t="s">
        <v>10572</v>
      </c>
      <c r="H1103" s="3">
        <v>2980</v>
      </c>
      <c r="I1103" s="19">
        <f>IFERROR(INDEX([3]流水汇总表!B:G,MATCH(G1103,[3]流水汇总表!G:G,0),1),"")</f>
        <v>44832</v>
      </c>
      <c r="J1103" s="5" t="str">
        <f>IF(G1103="","",IF(SUMIFS(H:H,G:G,G1103)=SUMIFS([3]流水汇总表!D:D,[3]流水汇总表!G:G,G1103),"通过","不通过"))</f>
        <v>通过</v>
      </c>
      <c r="K1103" s="20" t="str">
        <f ca="1" t="shared" si="34"/>
        <v>已还款</v>
      </c>
      <c r="L1103" s="3">
        <f>VLOOKUP(C1103,网约车!D:Q,14,0)</f>
        <v>2700</v>
      </c>
      <c r="M1103" s="3">
        <f t="shared" si="35"/>
        <v>280</v>
      </c>
    </row>
    <row r="1104" ht="14.25" spans="1:13">
      <c r="A1104" s="13">
        <v>44832</v>
      </c>
      <c r="B1104" s="14" t="s">
        <v>5084</v>
      </c>
      <c r="C1104" s="14" t="s">
        <v>5518</v>
      </c>
      <c r="D1104" s="14" t="s">
        <v>5519</v>
      </c>
      <c r="E1104" s="15">
        <v>44742</v>
      </c>
      <c r="F1104" s="14">
        <v>2980</v>
      </c>
      <c r="G1104" s="16" t="s">
        <v>10572</v>
      </c>
      <c r="H1104" s="3">
        <v>2980</v>
      </c>
      <c r="I1104" s="19">
        <f>IFERROR(INDEX([3]流水汇总表!B:G,MATCH(G1104,[3]流水汇总表!G:G,0),1),"")</f>
        <v>44832</v>
      </c>
      <c r="J1104" s="5" t="str">
        <f>IF(G1104="","",IF(SUMIFS(H:H,G:G,G1104)=SUMIFS([3]流水汇总表!D:D,[3]流水汇总表!G:G,G1104),"通过","不通过"))</f>
        <v>通过</v>
      </c>
      <c r="K1104" s="20" t="str">
        <f ca="1" t="shared" si="34"/>
        <v>已还款</v>
      </c>
      <c r="L1104" s="3">
        <f>VLOOKUP(C1104,网约车!D:Q,14,0)</f>
        <v>2700</v>
      </c>
      <c r="M1104" s="3">
        <f t="shared" si="35"/>
        <v>280</v>
      </c>
    </row>
    <row r="1105" ht="14.25" spans="1:13">
      <c r="A1105" s="13">
        <v>44832</v>
      </c>
      <c r="B1105" s="14" t="s">
        <v>5084</v>
      </c>
      <c r="C1105" s="14" t="s">
        <v>5516</v>
      </c>
      <c r="D1105" s="14" t="s">
        <v>5517</v>
      </c>
      <c r="E1105" s="15">
        <v>44742</v>
      </c>
      <c r="F1105" s="14">
        <v>2980</v>
      </c>
      <c r="G1105" s="16" t="s">
        <v>10572</v>
      </c>
      <c r="H1105" s="3">
        <v>2980</v>
      </c>
      <c r="I1105" s="19">
        <f>IFERROR(INDEX([3]流水汇总表!B:G,MATCH(G1105,[3]流水汇总表!G:G,0),1),"")</f>
        <v>44832</v>
      </c>
      <c r="J1105" s="5" t="str">
        <f>IF(G1105="","",IF(SUMIFS(H:H,G:G,G1105)=SUMIFS([3]流水汇总表!D:D,[3]流水汇总表!G:G,G1105),"通过","不通过"))</f>
        <v>通过</v>
      </c>
      <c r="K1105" s="20" t="str">
        <f ca="1" t="shared" si="34"/>
        <v>已还款</v>
      </c>
      <c r="L1105" s="3">
        <f>VLOOKUP(C1105,网约车!D:Q,14,0)</f>
        <v>2700</v>
      </c>
      <c r="M1105" s="3">
        <f t="shared" si="35"/>
        <v>280</v>
      </c>
    </row>
    <row r="1106" ht="14.25" spans="1:13">
      <c r="A1106" s="13">
        <v>44832</v>
      </c>
      <c r="B1106" s="14" t="s">
        <v>5084</v>
      </c>
      <c r="C1106" s="14" t="s">
        <v>5469</v>
      </c>
      <c r="D1106" s="14" t="s">
        <v>5470</v>
      </c>
      <c r="E1106" s="15">
        <v>44742</v>
      </c>
      <c r="F1106" s="14">
        <v>2980</v>
      </c>
      <c r="G1106" s="16" t="s">
        <v>10572</v>
      </c>
      <c r="H1106" s="3">
        <v>2980</v>
      </c>
      <c r="I1106" s="19">
        <f>IFERROR(INDEX([3]流水汇总表!B:G,MATCH(G1106,[3]流水汇总表!G:G,0),1),"")</f>
        <v>44832</v>
      </c>
      <c r="J1106" s="5" t="str">
        <f>IF(G1106="","",IF(SUMIFS(H:H,G:G,G1106)=SUMIFS([3]流水汇总表!D:D,[3]流水汇总表!G:G,G1106),"通过","不通过"))</f>
        <v>通过</v>
      </c>
      <c r="K1106" s="20" t="str">
        <f ca="1" t="shared" si="34"/>
        <v>已还款</v>
      </c>
      <c r="L1106" s="3">
        <f>VLOOKUP(C1106,网约车!D:Q,14,0)</f>
        <v>2700</v>
      </c>
      <c r="M1106" s="3">
        <f t="shared" si="35"/>
        <v>280</v>
      </c>
    </row>
    <row r="1107" ht="14.25" spans="1:13">
      <c r="A1107" s="13">
        <v>44832</v>
      </c>
      <c r="B1107" s="14" t="s">
        <v>5084</v>
      </c>
      <c r="C1107" s="14" t="s">
        <v>5465</v>
      </c>
      <c r="D1107" s="14" t="s">
        <v>5466</v>
      </c>
      <c r="E1107" s="15">
        <v>44742</v>
      </c>
      <c r="F1107" s="14">
        <v>2980</v>
      </c>
      <c r="G1107" s="16" t="s">
        <v>10572</v>
      </c>
      <c r="H1107" s="3">
        <v>2980</v>
      </c>
      <c r="I1107" s="19">
        <f>IFERROR(INDEX([3]流水汇总表!B:G,MATCH(G1107,[3]流水汇总表!G:G,0),1),"")</f>
        <v>44832</v>
      </c>
      <c r="J1107" s="5" t="str">
        <f>IF(G1107="","",IF(SUMIFS(H:H,G:G,G1107)=SUMIFS([3]流水汇总表!D:D,[3]流水汇总表!G:G,G1107),"通过","不通过"))</f>
        <v>通过</v>
      </c>
      <c r="K1107" s="20" t="str">
        <f ca="1" t="shared" si="34"/>
        <v>已还款</v>
      </c>
      <c r="L1107" s="3">
        <f>VLOOKUP(C1107,网约车!D:Q,14,0)</f>
        <v>2700</v>
      </c>
      <c r="M1107" s="3">
        <f t="shared" si="35"/>
        <v>280</v>
      </c>
    </row>
    <row r="1108" ht="14.25" spans="1:13">
      <c r="A1108" s="13">
        <v>44832</v>
      </c>
      <c r="B1108" s="14" t="s">
        <v>5084</v>
      </c>
      <c r="C1108" s="14" t="s">
        <v>5540</v>
      </c>
      <c r="D1108" s="14" t="s">
        <v>5541</v>
      </c>
      <c r="E1108" s="15">
        <v>44742</v>
      </c>
      <c r="F1108" s="14">
        <v>2980</v>
      </c>
      <c r="G1108" s="16" t="s">
        <v>10572</v>
      </c>
      <c r="H1108" s="3">
        <v>2980</v>
      </c>
      <c r="I1108" s="19">
        <f>IFERROR(INDEX([3]流水汇总表!B:G,MATCH(G1108,[3]流水汇总表!G:G,0),1),"")</f>
        <v>44832</v>
      </c>
      <c r="J1108" s="5" t="str">
        <f>IF(G1108="","",IF(SUMIFS(H:H,G:G,G1108)=SUMIFS([3]流水汇总表!D:D,[3]流水汇总表!G:G,G1108),"通过","不通过"))</f>
        <v>通过</v>
      </c>
      <c r="K1108" s="20" t="str">
        <f ca="1" t="shared" si="34"/>
        <v>已还款</v>
      </c>
      <c r="L1108" s="3">
        <f>VLOOKUP(C1108,网约车!D:Q,14,0)</f>
        <v>2700</v>
      </c>
      <c r="M1108" s="3">
        <f t="shared" si="35"/>
        <v>280</v>
      </c>
    </row>
    <row r="1109" ht="14.25" spans="1:13">
      <c r="A1109" s="13">
        <v>44832</v>
      </c>
      <c r="B1109" s="14" t="s">
        <v>5084</v>
      </c>
      <c r="C1109" s="14" t="s">
        <v>5666</v>
      </c>
      <c r="D1109" s="14" t="s">
        <v>5667</v>
      </c>
      <c r="E1109" s="15">
        <v>44742</v>
      </c>
      <c r="F1109" s="14">
        <v>2980</v>
      </c>
      <c r="G1109" s="16" t="s">
        <v>10572</v>
      </c>
      <c r="H1109" s="3">
        <v>2980</v>
      </c>
      <c r="I1109" s="19">
        <f>IFERROR(INDEX([3]流水汇总表!B:G,MATCH(G1109,[3]流水汇总表!G:G,0),1),"")</f>
        <v>44832</v>
      </c>
      <c r="J1109" s="5" t="str">
        <f>IF(G1109="","",IF(SUMIFS(H:H,G:G,G1109)=SUMIFS([3]流水汇总表!D:D,[3]流水汇总表!G:G,G1109),"通过","不通过"))</f>
        <v>通过</v>
      </c>
      <c r="K1109" s="20" t="str">
        <f ca="1" t="shared" si="34"/>
        <v>已还款</v>
      </c>
      <c r="L1109" s="3">
        <f>VLOOKUP(C1109,网约车!D:Q,14,0)</f>
        <v>2700</v>
      </c>
      <c r="M1109" s="3">
        <f t="shared" si="35"/>
        <v>280</v>
      </c>
    </row>
    <row r="1110" ht="14.25" spans="1:13">
      <c r="A1110" s="13">
        <v>44832</v>
      </c>
      <c r="B1110" s="14" t="s">
        <v>5084</v>
      </c>
      <c r="C1110" s="14" t="s">
        <v>5672</v>
      </c>
      <c r="D1110" s="14" t="s">
        <v>5673</v>
      </c>
      <c r="E1110" s="15">
        <v>44742</v>
      </c>
      <c r="F1110" s="14">
        <v>2980</v>
      </c>
      <c r="G1110" s="16" t="s">
        <v>10572</v>
      </c>
      <c r="H1110" s="3">
        <v>2980</v>
      </c>
      <c r="I1110" s="19">
        <f>IFERROR(INDEX([3]流水汇总表!B:G,MATCH(G1110,[3]流水汇总表!G:G,0),1),"")</f>
        <v>44832</v>
      </c>
      <c r="J1110" s="5" t="str">
        <f>IF(G1110="","",IF(SUMIFS(H:H,G:G,G1110)=SUMIFS([3]流水汇总表!D:D,[3]流水汇总表!G:G,G1110),"通过","不通过"))</f>
        <v>通过</v>
      </c>
      <c r="K1110" s="20" t="str">
        <f ca="1" t="shared" si="34"/>
        <v>已还款</v>
      </c>
      <c r="L1110" s="3">
        <f>VLOOKUP(C1110,网约车!D:Q,14,0)</f>
        <v>2700</v>
      </c>
      <c r="M1110" s="3">
        <f t="shared" si="35"/>
        <v>280</v>
      </c>
    </row>
    <row r="1111" ht="14.25" spans="1:13">
      <c r="A1111" s="13">
        <v>44832</v>
      </c>
      <c r="B1111" s="14" t="s">
        <v>5084</v>
      </c>
      <c r="C1111" s="14" t="s">
        <v>5761</v>
      </c>
      <c r="D1111" s="14" t="s">
        <v>5762</v>
      </c>
      <c r="E1111" s="15">
        <v>44742</v>
      </c>
      <c r="F1111" s="14">
        <v>2980</v>
      </c>
      <c r="G1111" s="16" t="s">
        <v>10572</v>
      </c>
      <c r="H1111" s="3">
        <v>2980</v>
      </c>
      <c r="I1111" s="19">
        <f>IFERROR(INDEX([3]流水汇总表!B:G,MATCH(G1111,[3]流水汇总表!G:G,0),1),"")</f>
        <v>44832</v>
      </c>
      <c r="J1111" s="5" t="str">
        <f>IF(G1111="","",IF(SUMIFS(H:H,G:G,G1111)=SUMIFS([3]流水汇总表!D:D,[3]流水汇总表!G:G,G1111),"通过","不通过"))</f>
        <v>通过</v>
      </c>
      <c r="K1111" s="20" t="str">
        <f ca="1" t="shared" si="34"/>
        <v>已还款</v>
      </c>
      <c r="L1111" s="3">
        <f>VLOOKUP(C1111,网约车!D:Q,14,0)</f>
        <v>2700</v>
      </c>
      <c r="M1111" s="3">
        <f t="shared" si="35"/>
        <v>280</v>
      </c>
    </row>
    <row r="1112" ht="14.25" spans="1:13">
      <c r="A1112" s="13">
        <v>44832</v>
      </c>
      <c r="B1112" s="14" t="s">
        <v>5084</v>
      </c>
      <c r="C1112" s="14" t="s">
        <v>5372</v>
      </c>
      <c r="D1112" s="14" t="s">
        <v>5373</v>
      </c>
      <c r="E1112" s="15">
        <v>44742</v>
      </c>
      <c r="F1112" s="14">
        <v>2980</v>
      </c>
      <c r="G1112" s="16" t="s">
        <v>10572</v>
      </c>
      <c r="H1112" s="3">
        <v>2980</v>
      </c>
      <c r="I1112" s="19">
        <f>IFERROR(INDEX([3]流水汇总表!B:G,MATCH(G1112,[3]流水汇总表!G:G,0),1),"")</f>
        <v>44832</v>
      </c>
      <c r="J1112" s="5" t="str">
        <f>IF(G1112="","",IF(SUMIFS(H:H,G:G,G1112)=SUMIFS([3]流水汇总表!D:D,[3]流水汇总表!G:G,G1112),"通过","不通过"))</f>
        <v>通过</v>
      </c>
      <c r="K1112" s="20" t="str">
        <f ca="1" t="shared" si="34"/>
        <v>已还款</v>
      </c>
      <c r="L1112" s="3">
        <f>VLOOKUP(C1112,网约车!D:Q,14,0)</f>
        <v>2700</v>
      </c>
      <c r="M1112" s="3">
        <f t="shared" si="35"/>
        <v>280</v>
      </c>
    </row>
    <row r="1113" ht="14.25" spans="1:13">
      <c r="A1113" s="13">
        <v>44832</v>
      </c>
      <c r="B1113" s="14" t="s">
        <v>5084</v>
      </c>
      <c r="C1113" s="14" t="s">
        <v>5370</v>
      </c>
      <c r="D1113" s="14" t="s">
        <v>5371</v>
      </c>
      <c r="E1113" s="15">
        <v>44742</v>
      </c>
      <c r="F1113" s="14">
        <v>2980</v>
      </c>
      <c r="G1113" s="16" t="s">
        <v>10572</v>
      </c>
      <c r="H1113" s="3">
        <v>2980</v>
      </c>
      <c r="I1113" s="19">
        <f>IFERROR(INDEX([3]流水汇总表!B:G,MATCH(G1113,[3]流水汇总表!G:G,0),1),"")</f>
        <v>44832</v>
      </c>
      <c r="J1113" s="5" t="str">
        <f>IF(G1113="","",IF(SUMIFS(H:H,G:G,G1113)=SUMIFS([3]流水汇总表!D:D,[3]流水汇总表!G:G,G1113),"通过","不通过"))</f>
        <v>通过</v>
      </c>
      <c r="K1113" s="20" t="str">
        <f ca="1" t="shared" si="34"/>
        <v>已还款</v>
      </c>
      <c r="L1113" s="3">
        <f>VLOOKUP(C1113,网约车!D:Q,14,0)</f>
        <v>2700</v>
      </c>
      <c r="M1113" s="3">
        <f t="shared" si="35"/>
        <v>280</v>
      </c>
    </row>
    <row r="1114" ht="14.25" spans="1:13">
      <c r="A1114" s="13">
        <v>44832</v>
      </c>
      <c r="B1114" s="14" t="s">
        <v>5084</v>
      </c>
      <c r="C1114" s="14" t="s">
        <v>5368</v>
      </c>
      <c r="D1114" s="14" t="s">
        <v>5369</v>
      </c>
      <c r="E1114" s="15">
        <v>44742</v>
      </c>
      <c r="F1114" s="14">
        <v>2980</v>
      </c>
      <c r="G1114" s="16" t="s">
        <v>10572</v>
      </c>
      <c r="H1114" s="3">
        <v>2980</v>
      </c>
      <c r="I1114" s="19">
        <f>IFERROR(INDEX([3]流水汇总表!B:G,MATCH(G1114,[3]流水汇总表!G:G,0),1),"")</f>
        <v>44832</v>
      </c>
      <c r="J1114" s="5" t="str">
        <f>IF(G1114="","",IF(SUMIFS(H:H,G:G,G1114)=SUMIFS([3]流水汇总表!D:D,[3]流水汇总表!G:G,G1114),"通过","不通过"))</f>
        <v>通过</v>
      </c>
      <c r="K1114" s="20" t="str">
        <f ca="1" t="shared" si="34"/>
        <v>已还款</v>
      </c>
      <c r="L1114" s="3">
        <f>VLOOKUP(C1114,网约车!D:Q,14,0)</f>
        <v>2700</v>
      </c>
      <c r="M1114" s="3">
        <f t="shared" si="35"/>
        <v>280</v>
      </c>
    </row>
    <row r="1115" ht="14.25" spans="1:13">
      <c r="A1115" s="13">
        <v>44832</v>
      </c>
      <c r="B1115" s="14" t="s">
        <v>5084</v>
      </c>
      <c r="C1115" s="14" t="s">
        <v>5364</v>
      </c>
      <c r="D1115" s="14" t="s">
        <v>5365</v>
      </c>
      <c r="E1115" s="15">
        <v>44742</v>
      </c>
      <c r="F1115" s="14">
        <v>2980</v>
      </c>
      <c r="G1115" s="16" t="s">
        <v>10572</v>
      </c>
      <c r="H1115" s="3">
        <v>2980</v>
      </c>
      <c r="I1115" s="19">
        <f>IFERROR(INDEX([3]流水汇总表!B:G,MATCH(G1115,[3]流水汇总表!G:G,0),1),"")</f>
        <v>44832</v>
      </c>
      <c r="J1115" s="5" t="str">
        <f>IF(G1115="","",IF(SUMIFS(H:H,G:G,G1115)=SUMIFS([3]流水汇总表!D:D,[3]流水汇总表!G:G,G1115),"通过","不通过"))</f>
        <v>通过</v>
      </c>
      <c r="K1115" s="20" t="str">
        <f ca="1" t="shared" si="34"/>
        <v>已还款</v>
      </c>
      <c r="L1115" s="3">
        <f>VLOOKUP(C1115,网约车!D:Q,14,0)</f>
        <v>2700</v>
      </c>
      <c r="M1115" s="3">
        <f t="shared" si="35"/>
        <v>280</v>
      </c>
    </row>
    <row r="1116" ht="14.25" spans="1:13">
      <c r="A1116" s="13">
        <v>44832</v>
      </c>
      <c r="B1116" s="14" t="s">
        <v>5084</v>
      </c>
      <c r="C1116" s="14" t="s">
        <v>5315</v>
      </c>
      <c r="D1116" s="14" t="s">
        <v>5316</v>
      </c>
      <c r="E1116" s="15">
        <v>44742</v>
      </c>
      <c r="F1116" s="14">
        <v>2980</v>
      </c>
      <c r="G1116" s="16" t="s">
        <v>10572</v>
      </c>
      <c r="H1116" s="3">
        <v>2980</v>
      </c>
      <c r="I1116" s="19">
        <f>IFERROR(INDEX([3]流水汇总表!B:G,MATCH(G1116,[3]流水汇总表!G:G,0),1),"")</f>
        <v>44832</v>
      </c>
      <c r="J1116" s="5" t="str">
        <f>IF(G1116="","",IF(SUMIFS(H:H,G:G,G1116)=SUMIFS([3]流水汇总表!D:D,[3]流水汇总表!G:G,G1116),"通过","不通过"))</f>
        <v>通过</v>
      </c>
      <c r="K1116" s="20" t="str">
        <f ca="1" t="shared" si="34"/>
        <v>已还款</v>
      </c>
      <c r="L1116" s="3">
        <f>VLOOKUP(C1116,网约车!D:Q,14,0)</f>
        <v>2700</v>
      </c>
      <c r="M1116" s="3">
        <f t="shared" si="35"/>
        <v>280</v>
      </c>
    </row>
    <row r="1117" ht="14.25" spans="1:13">
      <c r="A1117" s="13">
        <v>44832</v>
      </c>
      <c r="B1117" s="14" t="s">
        <v>5084</v>
      </c>
      <c r="C1117" s="14" t="s">
        <v>5512</v>
      </c>
      <c r="D1117" s="14" t="s">
        <v>5513</v>
      </c>
      <c r="E1117" s="15">
        <v>44742</v>
      </c>
      <c r="F1117" s="14">
        <v>2980</v>
      </c>
      <c r="G1117" s="16" t="s">
        <v>10572</v>
      </c>
      <c r="H1117" s="3">
        <v>2980</v>
      </c>
      <c r="I1117" s="19">
        <f>IFERROR(INDEX([3]流水汇总表!B:G,MATCH(G1117,[3]流水汇总表!G:G,0),1),"")</f>
        <v>44832</v>
      </c>
      <c r="J1117" s="5" t="str">
        <f>IF(G1117="","",IF(SUMIFS(H:H,G:G,G1117)=SUMIFS([3]流水汇总表!D:D,[3]流水汇总表!G:G,G1117),"通过","不通过"))</f>
        <v>通过</v>
      </c>
      <c r="K1117" s="20" t="str">
        <f ca="1" t="shared" si="34"/>
        <v>已还款</v>
      </c>
      <c r="L1117" s="3">
        <f>VLOOKUP(C1117,网约车!D:Q,14,0)</f>
        <v>2700</v>
      </c>
      <c r="M1117" s="3">
        <f t="shared" si="35"/>
        <v>280</v>
      </c>
    </row>
    <row r="1118" ht="14.25" spans="1:13">
      <c r="A1118" s="13">
        <v>44832</v>
      </c>
      <c r="B1118" s="14" t="s">
        <v>5084</v>
      </c>
      <c r="C1118" s="14" t="s">
        <v>5663</v>
      </c>
      <c r="D1118" s="14" t="s">
        <v>5664</v>
      </c>
      <c r="E1118" s="15">
        <v>44742</v>
      </c>
      <c r="F1118" s="14">
        <v>2980</v>
      </c>
      <c r="G1118" s="16" t="s">
        <v>10572</v>
      </c>
      <c r="H1118" s="3">
        <v>2980</v>
      </c>
      <c r="I1118" s="19">
        <f>IFERROR(INDEX([3]流水汇总表!B:G,MATCH(G1118,[3]流水汇总表!G:G,0),1),"")</f>
        <v>44832</v>
      </c>
      <c r="J1118" s="5" t="str">
        <f>IF(G1118="","",IF(SUMIFS(H:H,G:G,G1118)=SUMIFS([3]流水汇总表!D:D,[3]流水汇总表!G:G,G1118),"通过","不通过"))</f>
        <v>通过</v>
      </c>
      <c r="K1118" s="20" t="str">
        <f ca="1" t="shared" si="34"/>
        <v>已还款</v>
      </c>
      <c r="L1118" s="3">
        <f>VLOOKUP(C1118,网约车!D:Q,14,0)</f>
        <v>2700</v>
      </c>
      <c r="M1118" s="3">
        <f t="shared" si="35"/>
        <v>280</v>
      </c>
    </row>
    <row r="1119" ht="14.25" spans="1:13">
      <c r="A1119" s="13">
        <v>44812</v>
      </c>
      <c r="B1119" s="14" t="s">
        <v>5351</v>
      </c>
      <c r="C1119" s="14" t="s">
        <v>5354</v>
      </c>
      <c r="D1119" s="14" t="s">
        <v>5355</v>
      </c>
      <c r="E1119" s="15">
        <v>44744</v>
      </c>
      <c r="F1119" s="14">
        <v>2980</v>
      </c>
      <c r="G1119" s="127" t="s">
        <v>10587</v>
      </c>
      <c r="H1119" s="3">
        <v>2980</v>
      </c>
      <c r="I1119" s="19">
        <f>IFERROR(INDEX([3]流水汇总表!B:G,MATCH(G1119,[3]流水汇总表!G:G,0),1),"")</f>
        <v>44812</v>
      </c>
      <c r="J1119" s="5" t="str">
        <f>IF(G1119="","",IF(SUMIFS(H:H,G:G,G1119)=SUMIFS([3]流水汇总表!D:D,[3]流水汇总表!G:G,G1119),"通过","不通过"))</f>
        <v>通过</v>
      </c>
      <c r="K1119" s="20" t="str">
        <f ca="1" t="shared" si="34"/>
        <v>已还款</v>
      </c>
      <c r="L1119" s="3">
        <f>VLOOKUP(C1119,网约车!D:Q,14,0)</f>
        <v>2700</v>
      </c>
      <c r="M1119" s="3">
        <f t="shared" si="35"/>
        <v>280</v>
      </c>
    </row>
    <row r="1120" ht="14.25" spans="1:13">
      <c r="A1120" s="13">
        <v>44812</v>
      </c>
      <c r="B1120" s="14" t="s">
        <v>5351</v>
      </c>
      <c r="C1120" s="14" t="s">
        <v>5349</v>
      </c>
      <c r="D1120" s="14" t="s">
        <v>5350</v>
      </c>
      <c r="E1120" s="15">
        <v>44744</v>
      </c>
      <c r="F1120" s="14">
        <v>2980</v>
      </c>
      <c r="G1120" s="127" t="s">
        <v>10587</v>
      </c>
      <c r="H1120" s="3">
        <v>2980</v>
      </c>
      <c r="I1120" s="19">
        <f>IFERROR(INDEX([3]流水汇总表!B:G,MATCH(G1120,[3]流水汇总表!G:G,0),1),"")</f>
        <v>44812</v>
      </c>
      <c r="J1120" s="5" t="str">
        <f>IF(G1120="","",IF(SUMIFS(H:H,G:G,G1120)=SUMIFS([3]流水汇总表!D:D,[3]流水汇总表!G:G,G1120),"通过","不通过"))</f>
        <v>通过</v>
      </c>
      <c r="K1120" s="20" t="str">
        <f ca="1" t="shared" si="34"/>
        <v>已还款</v>
      </c>
      <c r="L1120" s="3">
        <f>VLOOKUP(C1120,网约车!D:Q,14,0)</f>
        <v>2700</v>
      </c>
      <c r="M1120" s="3">
        <f t="shared" si="35"/>
        <v>280</v>
      </c>
    </row>
    <row r="1121" ht="14.25" spans="1:13">
      <c r="A1121" s="13">
        <v>44812</v>
      </c>
      <c r="B1121" s="14" t="s">
        <v>5282</v>
      </c>
      <c r="C1121" s="14" t="s">
        <v>5347</v>
      </c>
      <c r="D1121" s="14" t="s">
        <v>5348</v>
      </c>
      <c r="E1121" s="15">
        <v>44746</v>
      </c>
      <c r="F1121" s="14">
        <v>2980</v>
      </c>
      <c r="G1121" s="16" t="s">
        <v>10588</v>
      </c>
      <c r="H1121" s="3">
        <v>2980</v>
      </c>
      <c r="I1121" s="19">
        <f>IFERROR(INDEX([3]流水汇总表!B:G,MATCH(G1121,[3]流水汇总表!G:G,0),1),"")</f>
        <v>44812</v>
      </c>
      <c r="J1121" s="5" t="str">
        <f>IF(G1121="","",IF(SUMIFS(H:H,G:G,G1121)=SUMIFS([3]流水汇总表!D:D,[3]流水汇总表!G:G,G1121),"通过","不通过"))</f>
        <v>通过</v>
      </c>
      <c r="K1121" s="20" t="str">
        <f ca="1" t="shared" si="34"/>
        <v>已还款</v>
      </c>
      <c r="L1121" s="3">
        <f>VLOOKUP(C1121,网约车!D:Q,14,0)</f>
        <v>2700</v>
      </c>
      <c r="M1121" s="3">
        <f t="shared" si="35"/>
        <v>280</v>
      </c>
    </row>
    <row r="1122" ht="14.25" spans="1:13">
      <c r="A1122" s="13">
        <v>44812</v>
      </c>
      <c r="B1122" s="14" t="s">
        <v>5282</v>
      </c>
      <c r="C1122" s="14" t="s">
        <v>5339</v>
      </c>
      <c r="D1122" s="14" t="s">
        <v>5340</v>
      </c>
      <c r="E1122" s="15">
        <v>44746</v>
      </c>
      <c r="F1122" s="14">
        <v>2980</v>
      </c>
      <c r="G1122" s="16" t="s">
        <v>10588</v>
      </c>
      <c r="H1122" s="3">
        <v>2980</v>
      </c>
      <c r="I1122" s="19">
        <f>IFERROR(INDEX([3]流水汇总表!B:G,MATCH(G1122,[3]流水汇总表!G:G,0),1),"")</f>
        <v>44812</v>
      </c>
      <c r="J1122" s="5" t="str">
        <f>IF(G1122="","",IF(SUMIFS(H:H,G:G,G1122)=SUMIFS([3]流水汇总表!D:D,[3]流水汇总表!G:G,G1122),"通过","不通过"))</f>
        <v>通过</v>
      </c>
      <c r="K1122" s="20" t="str">
        <f ca="1" t="shared" si="34"/>
        <v>已还款</v>
      </c>
      <c r="L1122" s="3">
        <f>VLOOKUP(C1122,网约车!D:Q,14,0)</f>
        <v>2700</v>
      </c>
      <c r="M1122" s="3">
        <f t="shared" si="35"/>
        <v>280</v>
      </c>
    </row>
    <row r="1123" ht="13.5" spans="1:13">
      <c r="A1123" s="13">
        <v>44812</v>
      </c>
      <c r="B1123" s="14" t="s">
        <v>5043</v>
      </c>
      <c r="C1123" s="14" t="s">
        <v>6040</v>
      </c>
      <c r="D1123" s="14" t="s">
        <v>6041</v>
      </c>
      <c r="E1123" s="15">
        <v>44749</v>
      </c>
      <c r="F1123" s="14">
        <v>2980</v>
      </c>
      <c r="G1123" s="130" t="s">
        <v>10589</v>
      </c>
      <c r="H1123" s="3">
        <v>2980</v>
      </c>
      <c r="I1123" s="19">
        <f>IFERROR(INDEX([3]流水汇总表!B:G,MATCH(G1123,[3]流水汇总表!G:G,0),1),"")</f>
        <v>44812</v>
      </c>
      <c r="J1123" s="5" t="str">
        <f>IF(G1123="","",IF(SUMIFS(H:H,G:G,G1123)=SUMIFS([3]流水汇总表!D:D,[3]流水汇总表!G:G,G1123),"通过","不通过"))</f>
        <v>通过</v>
      </c>
      <c r="K1123" s="20" t="str">
        <f ca="1" t="shared" si="34"/>
        <v>已还款</v>
      </c>
      <c r="L1123" s="3">
        <f>VLOOKUP(C1123,网约车!D:Q,14,0)</f>
        <v>2700</v>
      </c>
      <c r="M1123" s="3">
        <f t="shared" si="35"/>
        <v>280</v>
      </c>
    </row>
    <row r="1124" ht="13.5" spans="1:13">
      <c r="A1124" s="13">
        <v>44812</v>
      </c>
      <c r="B1124" s="14" t="s">
        <v>6039</v>
      </c>
      <c r="C1124" s="14" t="s">
        <v>6037</v>
      </c>
      <c r="D1124" s="14" t="s">
        <v>6038</v>
      </c>
      <c r="E1124" s="15">
        <v>44749</v>
      </c>
      <c r="F1124" s="14">
        <v>2980</v>
      </c>
      <c r="G1124" s="22" t="s">
        <v>10590</v>
      </c>
      <c r="H1124" s="3">
        <v>2980</v>
      </c>
      <c r="I1124" s="19">
        <f>IFERROR(INDEX([3]流水汇总表!B:G,MATCH(G1124,[3]流水汇总表!G:G,0),1),"")</f>
        <v>44812</v>
      </c>
      <c r="J1124" s="5" t="str">
        <f>IF(G1124="","",IF(SUMIFS(H:H,G:G,G1124)=SUMIFS([3]流水汇总表!D:D,[3]流水汇总表!G:G,G1124),"通过","不通过"))</f>
        <v>通过</v>
      </c>
      <c r="K1124" s="20" t="str">
        <f ca="1" t="shared" si="34"/>
        <v>已还款</v>
      </c>
      <c r="L1124" s="3">
        <f>VLOOKUP(C1124,网约车!D:Q,14,0)</f>
        <v>2700</v>
      </c>
      <c r="M1124" s="3">
        <f t="shared" si="35"/>
        <v>280</v>
      </c>
    </row>
    <row r="1125" ht="14.25" spans="1:13">
      <c r="A1125" s="13">
        <v>44812</v>
      </c>
      <c r="B1125" s="14" t="s">
        <v>5282</v>
      </c>
      <c r="C1125" s="14" t="s">
        <v>6050</v>
      </c>
      <c r="D1125" s="14" t="s">
        <v>6051</v>
      </c>
      <c r="E1125" s="15">
        <v>44749</v>
      </c>
      <c r="F1125" s="14">
        <v>2980</v>
      </c>
      <c r="G1125" s="16" t="s">
        <v>10588</v>
      </c>
      <c r="H1125" s="3">
        <v>2980</v>
      </c>
      <c r="I1125" s="19">
        <f>IFERROR(INDEX([3]流水汇总表!B:G,MATCH(G1125,[3]流水汇总表!G:G,0),1),"")</f>
        <v>44812</v>
      </c>
      <c r="J1125" s="5" t="str">
        <f>IF(G1125="","",IF(SUMIFS(H:H,G:G,G1125)=SUMIFS([3]流水汇总表!D:D,[3]流水汇总表!G:G,G1125),"通过","不通过"))</f>
        <v>通过</v>
      </c>
      <c r="K1125" s="20" t="str">
        <f ca="1" t="shared" si="34"/>
        <v>已还款</v>
      </c>
      <c r="L1125" s="3">
        <f>VLOOKUP(C1125,网约车!D:Q,14,0)</f>
        <v>2700</v>
      </c>
      <c r="M1125" s="3">
        <f t="shared" si="35"/>
        <v>280</v>
      </c>
    </row>
    <row r="1126" ht="14.25" spans="1:13">
      <c r="A1126" s="13">
        <v>44812</v>
      </c>
      <c r="B1126" s="14" t="s">
        <v>5223</v>
      </c>
      <c r="C1126" s="14" t="s">
        <v>6042</v>
      </c>
      <c r="D1126" s="14" t="s">
        <v>6043</v>
      </c>
      <c r="E1126" s="15">
        <v>44749</v>
      </c>
      <c r="F1126" s="14">
        <v>2980</v>
      </c>
      <c r="G1126" s="16" t="s">
        <v>10591</v>
      </c>
      <c r="H1126" s="3">
        <v>2980</v>
      </c>
      <c r="I1126" s="19">
        <f>IFERROR(INDEX([3]流水汇总表!B:G,MATCH(G1126,[3]流水汇总表!G:G,0),1),"")</f>
        <v>44812</v>
      </c>
      <c r="J1126" s="5" t="str">
        <f>IF(G1126="","",IF(SUMIFS(H:H,G:G,G1126)=SUMIFS([3]流水汇总表!D:D,[3]流水汇总表!G:G,G1126),"通过","不通过"))</f>
        <v>通过</v>
      </c>
      <c r="K1126" s="20" t="str">
        <f ca="1" t="shared" si="34"/>
        <v>已还款</v>
      </c>
      <c r="L1126" s="3">
        <f>VLOOKUP(C1126,网约车!D:Q,14,0)</f>
        <v>2700</v>
      </c>
      <c r="M1126" s="3">
        <f t="shared" si="35"/>
        <v>280</v>
      </c>
    </row>
    <row r="1127" ht="14.25" spans="1:13">
      <c r="A1127" s="13">
        <v>44812</v>
      </c>
      <c r="B1127" s="14" t="s">
        <v>5223</v>
      </c>
      <c r="C1127" s="14" t="s">
        <v>6048</v>
      </c>
      <c r="D1127" s="14" t="s">
        <v>6049</v>
      </c>
      <c r="E1127" s="15">
        <v>44749</v>
      </c>
      <c r="F1127" s="14">
        <v>2980</v>
      </c>
      <c r="G1127" s="16" t="s">
        <v>10591</v>
      </c>
      <c r="H1127" s="3">
        <v>2980</v>
      </c>
      <c r="I1127" s="19">
        <f>IFERROR(INDEX([3]流水汇总表!B:G,MATCH(G1127,[3]流水汇总表!G:G,0),1),"")</f>
        <v>44812</v>
      </c>
      <c r="J1127" s="5" t="str">
        <f>IF(G1127="","",IF(SUMIFS(H:H,G:G,G1127)=SUMIFS([3]流水汇总表!D:D,[3]流水汇总表!G:G,G1127),"通过","不通过"))</f>
        <v>通过</v>
      </c>
      <c r="K1127" s="20" t="str">
        <f ca="1" t="shared" si="34"/>
        <v>已还款</v>
      </c>
      <c r="L1127" s="3">
        <f>VLOOKUP(C1127,网约车!D:Q,14,0)</f>
        <v>2700</v>
      </c>
      <c r="M1127" s="3">
        <f t="shared" si="35"/>
        <v>280</v>
      </c>
    </row>
    <row r="1128" ht="13.5" spans="1:13">
      <c r="A1128" s="13">
        <v>44812</v>
      </c>
      <c r="B1128" s="14" t="s">
        <v>5180</v>
      </c>
      <c r="C1128" s="14" t="s">
        <v>6065</v>
      </c>
      <c r="D1128" s="14" t="s">
        <v>6066</v>
      </c>
      <c r="E1128" s="15">
        <v>44749</v>
      </c>
      <c r="F1128" s="14">
        <v>2980</v>
      </c>
      <c r="G1128" s="125" t="s">
        <v>10592</v>
      </c>
      <c r="H1128" s="3">
        <v>2980</v>
      </c>
      <c r="I1128" s="19">
        <f>IFERROR(INDEX([3]流水汇总表!B:G,MATCH(G1128,[3]流水汇总表!G:G,0),1),"")</f>
        <v>44812</v>
      </c>
      <c r="J1128" s="5" t="str">
        <f>IF(G1128="","",IF(SUMIFS(H:H,G:G,G1128)=SUMIFS([3]流水汇总表!D:D,[3]流水汇总表!G:G,G1128),"通过","不通过"))</f>
        <v>通过</v>
      </c>
      <c r="K1128" s="20" t="str">
        <f ca="1" t="shared" si="34"/>
        <v>已还款</v>
      </c>
      <c r="L1128" s="3">
        <f>VLOOKUP(C1128,网约车!D:Q,14,0)</f>
        <v>2700</v>
      </c>
      <c r="M1128" s="3">
        <f t="shared" si="35"/>
        <v>280</v>
      </c>
    </row>
    <row r="1129" ht="13.5" spans="1:13">
      <c r="A1129" s="13">
        <v>44812</v>
      </c>
      <c r="B1129" s="14" t="s">
        <v>5187</v>
      </c>
      <c r="C1129" s="14" t="s">
        <v>6063</v>
      </c>
      <c r="D1129" s="14" t="s">
        <v>6064</v>
      </c>
      <c r="E1129" s="15">
        <v>44749</v>
      </c>
      <c r="F1129" s="14">
        <v>2980</v>
      </c>
      <c r="G1129" s="22" t="s">
        <v>10593</v>
      </c>
      <c r="H1129" s="3">
        <v>2980</v>
      </c>
      <c r="I1129" s="19">
        <f>IFERROR(INDEX([3]流水汇总表!B:G,MATCH(G1129,[3]流水汇总表!G:G,0),1),"")</f>
        <v>44812</v>
      </c>
      <c r="J1129" s="5" t="str">
        <f>IF(G1129="","",IF(SUMIFS(H:H,G:G,G1129)=SUMIFS([3]流水汇总表!D:D,[3]流水汇总表!G:G,G1129),"通过","不通过"))</f>
        <v>通过</v>
      </c>
      <c r="K1129" s="20" t="str">
        <f ca="1" t="shared" si="34"/>
        <v>已还款</v>
      </c>
      <c r="L1129" s="3">
        <f>VLOOKUP(C1129,网约车!D:Q,14,0)</f>
        <v>2700</v>
      </c>
      <c r="M1129" s="3">
        <f t="shared" si="35"/>
        <v>280</v>
      </c>
    </row>
    <row r="1130" ht="13.5" spans="1:13">
      <c r="A1130" s="13">
        <v>44812</v>
      </c>
      <c r="B1130" s="14" t="s">
        <v>5013</v>
      </c>
      <c r="C1130" s="14" t="s">
        <v>6054</v>
      </c>
      <c r="D1130" s="14" t="s">
        <v>6055</v>
      </c>
      <c r="E1130" s="15">
        <v>44749</v>
      </c>
      <c r="F1130" s="14">
        <v>2980</v>
      </c>
      <c r="G1130" s="22" t="s">
        <v>10594</v>
      </c>
      <c r="H1130" s="3">
        <v>2980</v>
      </c>
      <c r="I1130" s="19">
        <f>IFERROR(INDEX([3]流水汇总表!B:G,MATCH(G1130,[3]流水汇总表!G:G,0),1),"")</f>
        <v>44812</v>
      </c>
      <c r="J1130" s="5" t="str">
        <f>IF(G1130="","",IF(SUMIFS(H:H,G:G,G1130)=SUMIFS([3]流水汇总表!D:D,[3]流水汇总表!G:G,G1130),"通过","不通过"))</f>
        <v>通过</v>
      </c>
      <c r="K1130" s="20" t="str">
        <f ca="1" t="shared" si="34"/>
        <v>已还款</v>
      </c>
      <c r="L1130" s="3">
        <f>VLOOKUP(C1130,网约车!D:Q,14,0)</f>
        <v>2700</v>
      </c>
      <c r="M1130" s="3">
        <f t="shared" si="35"/>
        <v>280</v>
      </c>
    </row>
    <row r="1131" ht="13.5" spans="1:13">
      <c r="A1131" s="13">
        <v>44812</v>
      </c>
      <c r="B1131" s="14" t="s">
        <v>5013</v>
      </c>
      <c r="C1131" s="14" t="s">
        <v>6061</v>
      </c>
      <c r="D1131" s="14" t="s">
        <v>6062</v>
      </c>
      <c r="E1131" s="15">
        <v>44749</v>
      </c>
      <c r="F1131" s="14">
        <v>2980</v>
      </c>
      <c r="G1131" s="22" t="s">
        <v>10594</v>
      </c>
      <c r="H1131" s="3">
        <v>2980</v>
      </c>
      <c r="I1131" s="19">
        <f>IFERROR(INDEX([3]流水汇总表!B:G,MATCH(G1131,[3]流水汇总表!G:G,0),1),"")</f>
        <v>44812</v>
      </c>
      <c r="J1131" s="5" t="str">
        <f>IF(G1131="","",IF(SUMIFS(H:H,G:G,G1131)=SUMIFS([3]流水汇总表!D:D,[3]流水汇总表!G:G,G1131),"通过","不通过"))</f>
        <v>通过</v>
      </c>
      <c r="K1131" s="20" t="str">
        <f ca="1" t="shared" si="34"/>
        <v>已还款</v>
      </c>
      <c r="L1131" s="3">
        <f>VLOOKUP(C1131,网约车!D:Q,14,0)</f>
        <v>2700</v>
      </c>
      <c r="M1131" s="3">
        <f t="shared" si="35"/>
        <v>280</v>
      </c>
    </row>
    <row r="1132" ht="13.5" spans="1:13">
      <c r="A1132" s="13">
        <v>44812</v>
      </c>
      <c r="B1132" s="14" t="s">
        <v>5013</v>
      </c>
      <c r="C1132" s="14" t="s">
        <v>6092</v>
      </c>
      <c r="D1132" s="14" t="s">
        <v>6093</v>
      </c>
      <c r="E1132" s="15">
        <v>44751</v>
      </c>
      <c r="F1132" s="14">
        <v>2980</v>
      </c>
      <c r="G1132" s="22" t="s">
        <v>10594</v>
      </c>
      <c r="H1132" s="3">
        <v>2980</v>
      </c>
      <c r="I1132" s="19">
        <f>IFERROR(INDEX([3]流水汇总表!B:G,MATCH(G1132,[3]流水汇总表!G:G,0),1),"")</f>
        <v>44812</v>
      </c>
      <c r="J1132" s="5" t="str">
        <f>IF(G1132="","",IF(SUMIFS(H:H,G:G,G1132)=SUMIFS([3]流水汇总表!D:D,[3]流水汇总表!G:G,G1132),"通过","不通过"))</f>
        <v>通过</v>
      </c>
      <c r="K1132" s="20" t="str">
        <f ca="1" t="shared" si="34"/>
        <v>已还款</v>
      </c>
      <c r="L1132" s="3">
        <f>VLOOKUP(C1132,网约车!D:Q,14,0)</f>
        <v>2700</v>
      </c>
      <c r="M1132" s="3">
        <f t="shared" si="35"/>
        <v>280</v>
      </c>
    </row>
    <row r="1133" ht="13.5" spans="1:13">
      <c r="A1133" s="13">
        <v>44812</v>
      </c>
      <c r="B1133" s="14" t="s">
        <v>5013</v>
      </c>
      <c r="C1133" s="14" t="s">
        <v>6081</v>
      </c>
      <c r="D1133" s="14" t="s">
        <v>6082</v>
      </c>
      <c r="E1133" s="15">
        <v>44751</v>
      </c>
      <c r="F1133" s="14">
        <v>2980</v>
      </c>
      <c r="G1133" s="22" t="s">
        <v>10594</v>
      </c>
      <c r="H1133" s="3">
        <v>2980</v>
      </c>
      <c r="I1133" s="19">
        <f>IFERROR(INDEX([3]流水汇总表!B:G,MATCH(G1133,[3]流水汇总表!G:G,0),1),"")</f>
        <v>44812</v>
      </c>
      <c r="J1133" s="5" t="str">
        <f>IF(G1133="","",IF(SUMIFS(H:H,G:G,G1133)=SUMIFS([3]流水汇总表!D:D,[3]流水汇总表!G:G,G1133),"通过","不通过"))</f>
        <v>通过</v>
      </c>
      <c r="K1133" s="20" t="str">
        <f ca="1" t="shared" si="34"/>
        <v>已还款</v>
      </c>
      <c r="L1133" s="3">
        <f>VLOOKUP(C1133,网约车!D:Q,14,0)</f>
        <v>2700</v>
      </c>
      <c r="M1133" s="3">
        <f t="shared" si="35"/>
        <v>280</v>
      </c>
    </row>
    <row r="1134" ht="13.5" spans="1:13">
      <c r="A1134" s="13">
        <v>44812</v>
      </c>
      <c r="B1134" s="14" t="s">
        <v>5180</v>
      </c>
      <c r="C1134" s="14" t="s">
        <v>6101</v>
      </c>
      <c r="D1134" s="14" t="s">
        <v>6102</v>
      </c>
      <c r="E1134" s="15">
        <v>44751</v>
      </c>
      <c r="F1134" s="14">
        <v>2980</v>
      </c>
      <c r="G1134" s="125" t="s">
        <v>10592</v>
      </c>
      <c r="H1134" s="3">
        <v>2980</v>
      </c>
      <c r="I1134" s="19">
        <f>IFERROR(INDEX([3]流水汇总表!B:G,MATCH(G1134,[3]流水汇总表!G:G,0),1),"")</f>
        <v>44812</v>
      </c>
      <c r="J1134" s="5" t="str">
        <f>IF(G1134="","",IF(SUMIFS(H:H,G:G,G1134)=SUMIFS([3]流水汇总表!D:D,[3]流水汇总表!G:G,G1134),"通过","不通过"))</f>
        <v>通过</v>
      </c>
      <c r="K1134" s="20" t="str">
        <f ca="1" t="shared" si="34"/>
        <v>已还款</v>
      </c>
      <c r="L1134" s="3">
        <f>VLOOKUP(C1134,网约车!D:Q,14,0)</f>
        <v>2700</v>
      </c>
      <c r="M1134" s="3">
        <f t="shared" si="35"/>
        <v>280</v>
      </c>
    </row>
    <row r="1135" ht="13.5" spans="1:13">
      <c r="A1135" s="13">
        <v>44822</v>
      </c>
      <c r="B1135" s="14" t="s">
        <v>5180</v>
      </c>
      <c r="C1135" s="14" t="s">
        <v>6090</v>
      </c>
      <c r="D1135" s="14" t="s">
        <v>6091</v>
      </c>
      <c r="E1135" s="15">
        <v>44753</v>
      </c>
      <c r="F1135" s="14">
        <v>2980</v>
      </c>
      <c r="G1135" s="125" t="s">
        <v>10595</v>
      </c>
      <c r="H1135" s="3">
        <v>2980</v>
      </c>
      <c r="I1135" s="19">
        <f>IFERROR(INDEX([3]流水汇总表!B:G,MATCH(G1135,[3]流水汇总表!G:G,0),1),"")</f>
        <v>44822</v>
      </c>
      <c r="J1135" s="5" t="str">
        <f>IF(G1135="","",IF(SUMIFS(H:H,G:G,G1135)=SUMIFS([3]流水汇总表!D:D,[3]流水汇总表!G:G,G1135),"通过","不通过"))</f>
        <v>通过</v>
      </c>
      <c r="K1135" s="20" t="str">
        <f ca="1" t="shared" si="34"/>
        <v>已还款</v>
      </c>
      <c r="L1135" s="3">
        <f>VLOOKUP(C1135,网约车!D:Q,14,0)</f>
        <v>2700</v>
      </c>
      <c r="M1135" s="3">
        <f t="shared" si="35"/>
        <v>280</v>
      </c>
    </row>
    <row r="1136" ht="13.5" spans="1:13">
      <c r="A1136" s="13">
        <v>44822</v>
      </c>
      <c r="B1136" s="14" t="s">
        <v>5180</v>
      </c>
      <c r="C1136" s="14" t="s">
        <v>6104</v>
      </c>
      <c r="D1136" s="14" t="s">
        <v>6105</v>
      </c>
      <c r="E1136" s="15">
        <v>44753</v>
      </c>
      <c r="F1136" s="14">
        <v>2980</v>
      </c>
      <c r="G1136" s="125" t="s">
        <v>10595</v>
      </c>
      <c r="H1136" s="3">
        <v>2980</v>
      </c>
      <c r="I1136" s="19">
        <f>IFERROR(INDEX([3]流水汇总表!B:G,MATCH(G1136,[3]流水汇总表!G:G,0),1),"")</f>
        <v>44822</v>
      </c>
      <c r="J1136" s="5" t="str">
        <f>IF(G1136="","",IF(SUMIFS(H:H,G:G,G1136)=SUMIFS([3]流水汇总表!D:D,[3]流水汇总表!G:G,G1136),"通过","不通过"))</f>
        <v>通过</v>
      </c>
      <c r="K1136" s="20" t="str">
        <f ca="1" t="shared" si="34"/>
        <v>已还款</v>
      </c>
      <c r="L1136" s="3">
        <f>VLOOKUP(C1136,网约车!D:Q,14,0)</f>
        <v>2700</v>
      </c>
      <c r="M1136" s="3">
        <f t="shared" si="35"/>
        <v>280</v>
      </c>
    </row>
    <row r="1137" ht="13.5" spans="1:13">
      <c r="A1137" s="13">
        <v>44822</v>
      </c>
      <c r="B1137" s="14" t="s">
        <v>5180</v>
      </c>
      <c r="C1137" s="14" t="s">
        <v>6085</v>
      </c>
      <c r="D1137" s="14" t="s">
        <v>6086</v>
      </c>
      <c r="E1137" s="15">
        <v>44753</v>
      </c>
      <c r="F1137" s="14">
        <v>2980</v>
      </c>
      <c r="G1137" s="125" t="s">
        <v>10595</v>
      </c>
      <c r="H1137" s="3">
        <v>2980</v>
      </c>
      <c r="I1137" s="19">
        <f>IFERROR(INDEX([3]流水汇总表!B:G,MATCH(G1137,[3]流水汇总表!G:G,0),1),"")</f>
        <v>44822</v>
      </c>
      <c r="J1137" s="5" t="str">
        <f>IF(G1137="","",IF(SUMIFS(H:H,G:G,G1137)=SUMIFS([3]流水汇总表!D:D,[3]流水汇总表!G:G,G1137),"通过","不通过"))</f>
        <v>通过</v>
      </c>
      <c r="K1137" s="20" t="str">
        <f ca="1" t="shared" si="34"/>
        <v>已还款</v>
      </c>
      <c r="L1137" s="3">
        <f>VLOOKUP(C1137,网约车!D:Q,14,0)</f>
        <v>2700</v>
      </c>
      <c r="M1137" s="3">
        <f t="shared" si="35"/>
        <v>280</v>
      </c>
    </row>
    <row r="1138" ht="13.5" spans="1:13">
      <c r="A1138" s="13">
        <v>44822</v>
      </c>
      <c r="B1138" s="14" t="s">
        <v>5180</v>
      </c>
      <c r="C1138" s="14" t="s">
        <v>5619</v>
      </c>
      <c r="D1138" s="14" t="s">
        <v>5620</v>
      </c>
      <c r="E1138" s="15">
        <v>44753</v>
      </c>
      <c r="F1138" s="14">
        <v>2980</v>
      </c>
      <c r="G1138" s="125" t="s">
        <v>10595</v>
      </c>
      <c r="H1138" s="3">
        <v>2980</v>
      </c>
      <c r="I1138" s="19">
        <f>IFERROR(INDEX([3]流水汇总表!B:G,MATCH(G1138,[3]流水汇总表!G:G,0),1),"")</f>
        <v>44822</v>
      </c>
      <c r="J1138" s="5" t="str">
        <f>IF(G1138="","",IF(SUMIFS(H:H,G:G,G1138)=SUMIFS([3]流水汇总表!D:D,[3]流水汇总表!G:G,G1138),"通过","不通过"))</f>
        <v>通过</v>
      </c>
      <c r="K1138" s="20" t="str">
        <f ca="1" t="shared" si="34"/>
        <v>已还款</v>
      </c>
      <c r="L1138" s="3">
        <f>VLOOKUP(C1138,网约车!D:Q,14,0)</f>
        <v>2700</v>
      </c>
      <c r="M1138" s="3">
        <f t="shared" si="35"/>
        <v>280</v>
      </c>
    </row>
    <row r="1139" ht="13.5" spans="1:13">
      <c r="A1139" s="13">
        <v>44822</v>
      </c>
      <c r="B1139" s="14" t="s">
        <v>5180</v>
      </c>
      <c r="C1139" s="14" t="s">
        <v>6067</v>
      </c>
      <c r="D1139" s="14" t="s">
        <v>6068</v>
      </c>
      <c r="E1139" s="15">
        <v>44753</v>
      </c>
      <c r="F1139" s="14">
        <v>2980</v>
      </c>
      <c r="G1139" s="125" t="s">
        <v>10595</v>
      </c>
      <c r="H1139" s="3">
        <v>2980</v>
      </c>
      <c r="I1139" s="19">
        <f>IFERROR(INDEX([3]流水汇总表!B:G,MATCH(G1139,[3]流水汇总表!G:G,0),1),"")</f>
        <v>44822</v>
      </c>
      <c r="J1139" s="5" t="str">
        <f>IF(G1139="","",IF(SUMIFS(H:H,G:G,G1139)=SUMIFS([3]流水汇总表!D:D,[3]流水汇总表!G:G,G1139),"通过","不通过"))</f>
        <v>通过</v>
      </c>
      <c r="K1139" s="20" t="str">
        <f ca="1" t="shared" si="34"/>
        <v>已还款</v>
      </c>
      <c r="L1139" s="3">
        <f>VLOOKUP(C1139,网约车!D:Q,14,0)</f>
        <v>2700</v>
      </c>
      <c r="M1139" s="3">
        <f t="shared" si="35"/>
        <v>280</v>
      </c>
    </row>
    <row r="1140" ht="13.5" spans="1:13">
      <c r="A1140" s="13">
        <v>44822</v>
      </c>
      <c r="B1140" s="14" t="s">
        <v>5180</v>
      </c>
      <c r="C1140" s="14" t="s">
        <v>6032</v>
      </c>
      <c r="D1140" s="14" t="s">
        <v>6033</v>
      </c>
      <c r="E1140" s="15">
        <v>44753</v>
      </c>
      <c r="F1140" s="14">
        <v>2980</v>
      </c>
      <c r="G1140" s="125" t="s">
        <v>10595</v>
      </c>
      <c r="H1140" s="3">
        <v>2980</v>
      </c>
      <c r="I1140" s="19">
        <f>IFERROR(INDEX([3]流水汇总表!B:G,MATCH(G1140,[3]流水汇总表!G:G,0),1),"")</f>
        <v>44822</v>
      </c>
      <c r="J1140" s="5" t="str">
        <f>IF(G1140="","",IF(SUMIFS(H:H,G:G,G1140)=SUMIFS([3]流水汇总表!D:D,[3]流水汇总表!G:G,G1140),"通过","不通过"))</f>
        <v>通过</v>
      </c>
      <c r="K1140" s="20" t="str">
        <f ca="1" t="shared" si="34"/>
        <v>已还款</v>
      </c>
      <c r="L1140" s="3">
        <f>VLOOKUP(C1140,网约车!D:Q,14,0)</f>
        <v>2700</v>
      </c>
      <c r="M1140" s="3">
        <f t="shared" si="35"/>
        <v>280</v>
      </c>
    </row>
    <row r="1141" ht="13.5" spans="1:13">
      <c r="A1141" s="13">
        <v>44822</v>
      </c>
      <c r="B1141" s="14" t="s">
        <v>5180</v>
      </c>
      <c r="C1141" s="14" t="s">
        <v>6070</v>
      </c>
      <c r="D1141" s="14" t="s">
        <v>6071</v>
      </c>
      <c r="E1141" s="15">
        <v>44753</v>
      </c>
      <c r="F1141" s="14">
        <v>2980</v>
      </c>
      <c r="G1141" s="125" t="s">
        <v>10595</v>
      </c>
      <c r="H1141" s="3">
        <v>2980</v>
      </c>
      <c r="I1141" s="19">
        <f>IFERROR(INDEX([3]流水汇总表!B:G,MATCH(G1141,[3]流水汇总表!G:G,0),1),"")</f>
        <v>44822</v>
      </c>
      <c r="J1141" s="5" t="str">
        <f>IF(G1141="","",IF(SUMIFS(H:H,G:G,G1141)=SUMIFS([3]流水汇总表!D:D,[3]流水汇总表!G:G,G1141),"通过","不通过"))</f>
        <v>通过</v>
      </c>
      <c r="K1141" s="20" t="str">
        <f ca="1" t="shared" si="34"/>
        <v>已还款</v>
      </c>
      <c r="L1141" s="3">
        <f>VLOOKUP(C1141,网约车!D:Q,14,0)</f>
        <v>2700</v>
      </c>
      <c r="M1141" s="3">
        <f t="shared" si="35"/>
        <v>280</v>
      </c>
    </row>
    <row r="1142" ht="13.5" spans="1:13">
      <c r="A1142" s="13">
        <v>44822</v>
      </c>
      <c r="B1142" s="14" t="s">
        <v>5180</v>
      </c>
      <c r="C1142" s="14" t="s">
        <v>6057</v>
      </c>
      <c r="D1142" s="14" t="s">
        <v>6058</v>
      </c>
      <c r="E1142" s="15">
        <v>44753</v>
      </c>
      <c r="F1142" s="14">
        <v>2980</v>
      </c>
      <c r="G1142" s="125" t="s">
        <v>10595</v>
      </c>
      <c r="H1142" s="3">
        <v>2980</v>
      </c>
      <c r="I1142" s="19">
        <f>IFERROR(INDEX([3]流水汇总表!B:G,MATCH(G1142,[3]流水汇总表!G:G,0),1),"")</f>
        <v>44822</v>
      </c>
      <c r="J1142" s="5" t="str">
        <f>IF(G1142="","",IF(SUMIFS(H:H,G:G,G1142)=SUMIFS([3]流水汇总表!D:D,[3]流水汇总表!G:G,G1142),"通过","不通过"))</f>
        <v>通过</v>
      </c>
      <c r="K1142" s="20" t="str">
        <f ca="1" t="shared" si="34"/>
        <v>已还款</v>
      </c>
      <c r="L1142" s="3">
        <f>VLOOKUP(C1142,网约车!D:Q,14,0)</f>
        <v>2700</v>
      </c>
      <c r="M1142" s="3">
        <f t="shared" si="35"/>
        <v>280</v>
      </c>
    </row>
    <row r="1143" ht="13.5" spans="1:13">
      <c r="A1143" s="13">
        <v>44822</v>
      </c>
      <c r="B1143" s="14" t="s">
        <v>5180</v>
      </c>
      <c r="C1143" s="14" t="s">
        <v>6052</v>
      </c>
      <c r="D1143" s="14" t="s">
        <v>6053</v>
      </c>
      <c r="E1143" s="15">
        <v>44753</v>
      </c>
      <c r="F1143" s="14">
        <v>2980</v>
      </c>
      <c r="G1143" s="125" t="s">
        <v>10595</v>
      </c>
      <c r="H1143" s="3">
        <v>2980</v>
      </c>
      <c r="I1143" s="19">
        <f>IFERROR(INDEX([3]流水汇总表!B:G,MATCH(G1143,[3]流水汇总表!G:G,0),1),"")</f>
        <v>44822</v>
      </c>
      <c r="J1143" s="5" t="str">
        <f>IF(G1143="","",IF(SUMIFS(H:H,G:G,G1143)=SUMIFS([3]流水汇总表!D:D,[3]流水汇总表!G:G,G1143),"通过","不通过"))</f>
        <v>通过</v>
      </c>
      <c r="K1143" s="20" t="str">
        <f ca="1" t="shared" si="34"/>
        <v>已还款</v>
      </c>
      <c r="L1143" s="3">
        <f>VLOOKUP(C1143,网约车!D:Q,14,0)</f>
        <v>2700</v>
      </c>
      <c r="M1143" s="3">
        <f t="shared" si="35"/>
        <v>280</v>
      </c>
    </row>
    <row r="1144" ht="14.25" spans="1:13">
      <c r="A1144" s="13">
        <v>44822</v>
      </c>
      <c r="B1144" s="14" t="s">
        <v>5223</v>
      </c>
      <c r="C1144" s="14" t="s">
        <v>6087</v>
      </c>
      <c r="D1144" s="14" t="s">
        <v>6088</v>
      </c>
      <c r="E1144" s="15">
        <v>44753</v>
      </c>
      <c r="F1144" s="14">
        <v>2980</v>
      </c>
      <c r="G1144" s="127" t="s">
        <v>10596</v>
      </c>
      <c r="H1144" s="3">
        <v>2980</v>
      </c>
      <c r="I1144" s="19">
        <f>IFERROR(INDEX([3]流水汇总表!B:G,MATCH(G1144,[3]流水汇总表!G:G,0),1),"")</f>
        <v>44822</v>
      </c>
      <c r="J1144" s="5" t="str">
        <f>IF(G1144="","",IF(SUMIFS(H:H,G:G,G1144)=SUMIFS([3]流水汇总表!D:D,[3]流水汇总表!G:G,G1144),"通过","不通过"))</f>
        <v>通过</v>
      </c>
      <c r="K1144" s="20" t="str">
        <f ca="1" t="shared" si="34"/>
        <v>已还款</v>
      </c>
      <c r="L1144" s="3">
        <f>VLOOKUP(C1144,网约车!D:Q,14,0)</f>
        <v>2700</v>
      </c>
      <c r="M1144" s="3">
        <f t="shared" si="35"/>
        <v>280</v>
      </c>
    </row>
    <row r="1145" ht="14.25" spans="1:13">
      <c r="A1145" s="13">
        <v>44822</v>
      </c>
      <c r="B1145" s="14" t="s">
        <v>5223</v>
      </c>
      <c r="C1145" s="14" t="s">
        <v>6072</v>
      </c>
      <c r="D1145" s="14" t="s">
        <v>6073</v>
      </c>
      <c r="E1145" s="15">
        <v>44753</v>
      </c>
      <c r="F1145" s="14">
        <v>2980</v>
      </c>
      <c r="G1145" s="127" t="s">
        <v>10596</v>
      </c>
      <c r="H1145" s="3">
        <v>2980</v>
      </c>
      <c r="I1145" s="19">
        <f>IFERROR(INDEX([3]流水汇总表!B:G,MATCH(G1145,[3]流水汇总表!G:G,0),1),"")</f>
        <v>44822</v>
      </c>
      <c r="J1145" s="5" t="str">
        <f>IF(G1145="","",IF(SUMIFS(H:H,G:G,G1145)=SUMIFS([3]流水汇总表!D:D,[3]流水汇总表!G:G,G1145),"通过","不通过"))</f>
        <v>通过</v>
      </c>
      <c r="K1145" s="20" t="str">
        <f ca="1" t="shared" si="34"/>
        <v>已还款</v>
      </c>
      <c r="L1145" s="3">
        <f>VLOOKUP(C1145,网约车!D:Q,14,0)</f>
        <v>2700</v>
      </c>
      <c r="M1145" s="3">
        <f t="shared" si="35"/>
        <v>280</v>
      </c>
    </row>
    <row r="1146" ht="14.25" spans="1:13">
      <c r="A1146" s="13">
        <v>44822</v>
      </c>
      <c r="B1146" s="14" t="s">
        <v>5223</v>
      </c>
      <c r="C1146" s="14" t="s">
        <v>6094</v>
      </c>
      <c r="D1146" s="14" t="s">
        <v>6095</v>
      </c>
      <c r="E1146" s="15">
        <v>44753</v>
      </c>
      <c r="F1146" s="14">
        <v>2980</v>
      </c>
      <c r="G1146" s="127" t="s">
        <v>10596</v>
      </c>
      <c r="H1146" s="3">
        <v>2980</v>
      </c>
      <c r="I1146" s="19">
        <f>IFERROR(INDEX([3]流水汇总表!B:G,MATCH(G1146,[3]流水汇总表!G:G,0),1),"")</f>
        <v>44822</v>
      </c>
      <c r="J1146" s="5" t="str">
        <f>IF(G1146="","",IF(SUMIFS(H:H,G:G,G1146)=SUMIFS([3]流水汇总表!D:D,[3]流水汇总表!G:G,G1146),"通过","不通过"))</f>
        <v>通过</v>
      </c>
      <c r="K1146" s="20" t="str">
        <f ca="1" t="shared" si="34"/>
        <v>已还款</v>
      </c>
      <c r="L1146" s="3">
        <f>VLOOKUP(C1146,网约车!D:Q,14,0)</f>
        <v>2700</v>
      </c>
      <c r="M1146" s="3">
        <f t="shared" si="35"/>
        <v>280</v>
      </c>
    </row>
    <row r="1147" ht="14.25" spans="1:13">
      <c r="A1147" s="13">
        <v>44822</v>
      </c>
      <c r="B1147" s="14" t="s">
        <v>5223</v>
      </c>
      <c r="C1147" s="14" t="s">
        <v>6107</v>
      </c>
      <c r="D1147" s="14" t="s">
        <v>6108</v>
      </c>
      <c r="E1147" s="15">
        <v>44753</v>
      </c>
      <c r="F1147" s="14">
        <v>2980</v>
      </c>
      <c r="G1147" s="127" t="s">
        <v>10596</v>
      </c>
      <c r="H1147" s="3">
        <v>2980</v>
      </c>
      <c r="I1147" s="19">
        <f>IFERROR(INDEX([3]流水汇总表!B:G,MATCH(G1147,[3]流水汇总表!G:G,0),1),"")</f>
        <v>44822</v>
      </c>
      <c r="J1147" s="5" t="str">
        <f>IF(G1147="","",IF(SUMIFS(H:H,G:G,G1147)=SUMIFS([3]流水汇总表!D:D,[3]流水汇总表!G:G,G1147),"通过","不通过"))</f>
        <v>通过</v>
      </c>
      <c r="K1147" s="20" t="str">
        <f ca="1" t="shared" si="34"/>
        <v>已还款</v>
      </c>
      <c r="L1147" s="3">
        <f>VLOOKUP(C1147,网约车!D:Q,14,0)</f>
        <v>2700</v>
      </c>
      <c r="M1147" s="3">
        <f t="shared" si="35"/>
        <v>280</v>
      </c>
    </row>
    <row r="1148" ht="14.25" spans="1:13">
      <c r="A1148" s="13">
        <v>44822</v>
      </c>
      <c r="B1148" s="14" t="s">
        <v>5223</v>
      </c>
      <c r="C1148" s="14" t="s">
        <v>6079</v>
      </c>
      <c r="D1148" s="14" t="s">
        <v>6080</v>
      </c>
      <c r="E1148" s="15">
        <v>44753</v>
      </c>
      <c r="F1148" s="14">
        <v>2980</v>
      </c>
      <c r="G1148" s="127" t="s">
        <v>10596</v>
      </c>
      <c r="H1148" s="3">
        <v>2980</v>
      </c>
      <c r="I1148" s="19">
        <f>IFERROR(INDEX([3]流水汇总表!B:G,MATCH(G1148,[3]流水汇总表!G:G,0),1),"")</f>
        <v>44822</v>
      </c>
      <c r="J1148" s="5" t="str">
        <f>IF(G1148="","",IF(SUMIFS(H:H,G:G,G1148)=SUMIFS([3]流水汇总表!D:D,[3]流水汇总表!G:G,G1148),"通过","不通过"))</f>
        <v>通过</v>
      </c>
      <c r="K1148" s="20" t="str">
        <f ca="1" t="shared" si="34"/>
        <v>已还款</v>
      </c>
      <c r="L1148" s="3">
        <f>VLOOKUP(C1148,网约车!D:Q,14,0)</f>
        <v>2700</v>
      </c>
      <c r="M1148" s="3">
        <f t="shared" si="35"/>
        <v>280</v>
      </c>
    </row>
    <row r="1149" ht="13.5" spans="1:13">
      <c r="A1149" s="13">
        <v>44812</v>
      </c>
      <c r="B1149" s="14" t="s">
        <v>5187</v>
      </c>
      <c r="C1149" s="14" t="s">
        <v>6083</v>
      </c>
      <c r="D1149" s="14" t="s">
        <v>6084</v>
      </c>
      <c r="E1149" s="15">
        <v>44751</v>
      </c>
      <c r="F1149" s="14">
        <v>2980</v>
      </c>
      <c r="G1149" s="22" t="s">
        <v>10593</v>
      </c>
      <c r="H1149" s="3">
        <v>2980</v>
      </c>
      <c r="I1149" s="19">
        <f>IFERROR(INDEX([3]流水汇总表!B:G,MATCH(G1149,[3]流水汇总表!G:G,0),1),"")</f>
        <v>44812</v>
      </c>
      <c r="J1149" s="5" t="str">
        <f>IF(G1149="","",IF(SUMIFS(H:H,G:G,G1149)=SUMIFS([3]流水汇总表!D:D,[3]流水汇总表!G:G,G1149),"通过","不通过"))</f>
        <v>通过</v>
      </c>
      <c r="K1149" s="20" t="str">
        <f ca="1" t="shared" si="34"/>
        <v>已还款</v>
      </c>
      <c r="L1149" s="3">
        <f>VLOOKUP(C1149,网约车!D:Q,14,0)</f>
        <v>2700</v>
      </c>
      <c r="M1149" s="3">
        <f t="shared" si="35"/>
        <v>280</v>
      </c>
    </row>
    <row r="1150" ht="14.25" spans="1:13">
      <c r="A1150" s="13">
        <v>44812</v>
      </c>
      <c r="B1150" s="14" t="s">
        <v>5351</v>
      </c>
      <c r="C1150" s="14" t="s">
        <v>6098</v>
      </c>
      <c r="D1150" s="14" t="s">
        <v>6099</v>
      </c>
      <c r="E1150" s="15">
        <v>44751</v>
      </c>
      <c r="F1150" s="14">
        <v>2980</v>
      </c>
      <c r="G1150" s="127" t="s">
        <v>10587</v>
      </c>
      <c r="H1150" s="3">
        <v>2980</v>
      </c>
      <c r="I1150" s="19">
        <f>IFERROR(INDEX([3]流水汇总表!B:G,MATCH(G1150,[3]流水汇总表!G:G,0),1),"")</f>
        <v>44812</v>
      </c>
      <c r="J1150" s="5" t="str">
        <f>IF(G1150="","",IF(SUMIFS(H:H,G:G,G1150)=SUMIFS([3]流水汇总表!D:D,[3]流水汇总表!G:G,G1150),"通过","不通过"))</f>
        <v>通过</v>
      </c>
      <c r="K1150" s="20" t="str">
        <f ca="1" t="shared" si="34"/>
        <v>已还款</v>
      </c>
      <c r="L1150" s="3">
        <f>VLOOKUP(C1150,网约车!D:Q,14,0)</f>
        <v>2700</v>
      </c>
      <c r="M1150" s="3">
        <f t="shared" si="35"/>
        <v>280</v>
      </c>
    </row>
    <row r="1151" ht="14.25" spans="1:13">
      <c r="A1151" s="13">
        <v>44822</v>
      </c>
      <c r="B1151" s="14" t="s">
        <v>6114</v>
      </c>
      <c r="C1151" s="14" t="s">
        <v>6110</v>
      </c>
      <c r="D1151" s="14" t="s">
        <v>6111</v>
      </c>
      <c r="E1151" s="15">
        <v>44754</v>
      </c>
      <c r="F1151" s="14">
        <v>2980</v>
      </c>
      <c r="G1151" s="16" t="s">
        <v>10597</v>
      </c>
      <c r="H1151" s="3">
        <v>2980</v>
      </c>
      <c r="I1151" s="19">
        <f>IFERROR(INDEX([3]流水汇总表!B:G,MATCH(G1151,[3]流水汇总表!G:G,0),1),"")</f>
        <v>44821</v>
      </c>
      <c r="J1151" s="5" t="str">
        <f>IF(G1151="","",IF(SUMIFS(H:H,G:G,G1151)=SUMIFS([3]流水汇总表!D:D,[3]流水汇总表!G:G,G1151),"通过","不通过"))</f>
        <v>通过</v>
      </c>
      <c r="K1151" s="20" t="str">
        <f ca="1" t="shared" si="34"/>
        <v>已还款</v>
      </c>
      <c r="L1151" s="3">
        <f>VLOOKUP(C1151,网约车!D:Q,14,0)</f>
        <v>2700</v>
      </c>
      <c r="M1151" s="3">
        <f t="shared" si="35"/>
        <v>280</v>
      </c>
    </row>
    <row r="1152" ht="14.25" spans="1:13">
      <c r="A1152" s="13">
        <v>44822</v>
      </c>
      <c r="B1152" s="14" t="s">
        <v>6114</v>
      </c>
      <c r="C1152" s="14" t="s">
        <v>6115</v>
      </c>
      <c r="D1152" s="14" t="s">
        <v>6116</v>
      </c>
      <c r="E1152" s="15">
        <v>44754</v>
      </c>
      <c r="F1152" s="14">
        <v>2980</v>
      </c>
      <c r="G1152" s="16" t="s">
        <v>10597</v>
      </c>
      <c r="H1152" s="3">
        <v>2980</v>
      </c>
      <c r="I1152" s="19">
        <f>IFERROR(INDEX([3]流水汇总表!B:G,MATCH(G1152,[3]流水汇总表!G:G,0),1),"")</f>
        <v>44821</v>
      </c>
      <c r="J1152" s="5" t="str">
        <f>IF(G1152="","",IF(SUMIFS(H:H,G:G,G1152)=SUMIFS([3]流水汇总表!D:D,[3]流水汇总表!G:G,G1152),"通过","不通过"))</f>
        <v>通过</v>
      </c>
      <c r="K1152" s="20" t="str">
        <f ca="1" t="shared" si="34"/>
        <v>已还款</v>
      </c>
      <c r="L1152" s="3">
        <f>VLOOKUP(C1152,网约车!D:Q,14,0)</f>
        <v>2700</v>
      </c>
      <c r="M1152" s="3">
        <f t="shared" si="35"/>
        <v>280</v>
      </c>
    </row>
    <row r="1153" ht="14.25" spans="1:13">
      <c r="A1153" s="13">
        <v>44822</v>
      </c>
      <c r="B1153" s="14" t="s">
        <v>6114</v>
      </c>
      <c r="C1153" s="14" t="s">
        <v>6120</v>
      </c>
      <c r="D1153" s="14" t="s">
        <v>6121</v>
      </c>
      <c r="E1153" s="15">
        <v>44754</v>
      </c>
      <c r="F1153" s="14">
        <v>2980</v>
      </c>
      <c r="G1153" s="16" t="s">
        <v>10597</v>
      </c>
      <c r="H1153" s="3">
        <v>2980</v>
      </c>
      <c r="I1153" s="19">
        <f>IFERROR(INDEX([3]流水汇总表!B:G,MATCH(G1153,[3]流水汇总表!G:G,0),1),"")</f>
        <v>44821</v>
      </c>
      <c r="J1153" s="5" t="str">
        <f>IF(G1153="","",IF(SUMIFS(H:H,G:G,G1153)=SUMIFS([3]流水汇总表!D:D,[3]流水汇总表!G:G,G1153),"通过","不通过"))</f>
        <v>通过</v>
      </c>
      <c r="K1153" s="20" t="str">
        <f ca="1" t="shared" si="34"/>
        <v>已还款</v>
      </c>
      <c r="L1153" s="3">
        <f>VLOOKUP(C1153,网约车!D:Q,14,0)</f>
        <v>2700</v>
      </c>
      <c r="M1153" s="3">
        <f t="shared" si="35"/>
        <v>280</v>
      </c>
    </row>
    <row r="1154" ht="14.25" spans="1:13">
      <c r="A1154" s="13">
        <v>44822</v>
      </c>
      <c r="B1154" s="14" t="s">
        <v>6114</v>
      </c>
      <c r="C1154" s="14" t="s">
        <v>6122</v>
      </c>
      <c r="D1154" s="14" t="s">
        <v>6123</v>
      </c>
      <c r="E1154" s="15">
        <v>44754</v>
      </c>
      <c r="F1154" s="14">
        <v>2980</v>
      </c>
      <c r="G1154" s="16" t="s">
        <v>10597</v>
      </c>
      <c r="H1154" s="3">
        <v>2980</v>
      </c>
      <c r="I1154" s="19">
        <f>IFERROR(INDEX([3]流水汇总表!B:G,MATCH(G1154,[3]流水汇总表!G:G,0),1),"")</f>
        <v>44821</v>
      </c>
      <c r="J1154" s="5" t="str">
        <f>IF(G1154="","",IF(SUMIFS(H:H,G:G,G1154)=SUMIFS([3]流水汇总表!D:D,[3]流水汇总表!G:G,G1154),"通过","不通过"))</f>
        <v>通过</v>
      </c>
      <c r="K1154" s="20" t="str">
        <f ca="1" t="shared" ref="K1154:K1217" si="36">IF(AND(I1154&lt;=A1154),"已还款",IF(AND(TODAY()&gt;=A1154,I1154=""),"已逾期",IF(AND(TODAY()&gt;A1154,I1154&gt;A1154),"逾期已还款",IF(AND(TODAY()&lt;A1154),"即将到期",""))))</f>
        <v>已还款</v>
      </c>
      <c r="L1154" s="3">
        <f>VLOOKUP(C1154,网约车!D:Q,14,0)</f>
        <v>2700</v>
      </c>
      <c r="M1154" s="3">
        <f t="shared" si="35"/>
        <v>280</v>
      </c>
    </row>
    <row r="1155" ht="14.25" spans="1:13">
      <c r="A1155" s="13">
        <v>44822</v>
      </c>
      <c r="B1155" s="14" t="s">
        <v>6114</v>
      </c>
      <c r="C1155" s="14" t="s">
        <v>6124</v>
      </c>
      <c r="D1155" s="14" t="s">
        <v>6125</v>
      </c>
      <c r="E1155" s="15">
        <v>44754</v>
      </c>
      <c r="F1155" s="14">
        <v>2980</v>
      </c>
      <c r="G1155" s="16" t="s">
        <v>10597</v>
      </c>
      <c r="H1155" s="3">
        <v>2980</v>
      </c>
      <c r="I1155" s="19">
        <f>IFERROR(INDEX([3]流水汇总表!B:G,MATCH(G1155,[3]流水汇总表!G:G,0),1),"")</f>
        <v>44821</v>
      </c>
      <c r="J1155" s="5" t="str">
        <f>IF(G1155="","",IF(SUMIFS(H:H,G:G,G1155)=SUMIFS([3]流水汇总表!D:D,[3]流水汇总表!G:G,G1155),"通过","不通过"))</f>
        <v>通过</v>
      </c>
      <c r="K1155" s="20" t="str">
        <f ca="1" t="shared" si="36"/>
        <v>已还款</v>
      </c>
      <c r="L1155" s="3">
        <f>VLOOKUP(C1155,网约车!D:Q,14,0)</f>
        <v>2700</v>
      </c>
      <c r="M1155" s="3">
        <f t="shared" ref="M1155:M1218" si="37">H1155-L1155</f>
        <v>280</v>
      </c>
    </row>
    <row r="1156" ht="14.25" spans="1:13">
      <c r="A1156" s="13">
        <v>44822</v>
      </c>
      <c r="B1156" s="14" t="s">
        <v>6114</v>
      </c>
      <c r="C1156" s="14" t="s">
        <v>6126</v>
      </c>
      <c r="D1156" s="14" t="s">
        <v>6127</v>
      </c>
      <c r="E1156" s="15">
        <v>44754</v>
      </c>
      <c r="F1156" s="14">
        <v>2980</v>
      </c>
      <c r="G1156" s="16" t="s">
        <v>10597</v>
      </c>
      <c r="H1156" s="3">
        <v>2980</v>
      </c>
      <c r="I1156" s="19">
        <f>IFERROR(INDEX([3]流水汇总表!B:G,MATCH(G1156,[3]流水汇总表!G:G,0),1),"")</f>
        <v>44821</v>
      </c>
      <c r="J1156" s="5" t="str">
        <f>IF(G1156="","",IF(SUMIFS(H:H,G:G,G1156)=SUMIFS([3]流水汇总表!D:D,[3]流水汇总表!G:G,G1156),"通过","不通过"))</f>
        <v>通过</v>
      </c>
      <c r="K1156" s="20" t="str">
        <f ca="1" t="shared" si="36"/>
        <v>已还款</v>
      </c>
      <c r="L1156" s="3">
        <f>VLOOKUP(C1156,网约车!D:Q,14,0)</f>
        <v>2700</v>
      </c>
      <c r="M1156" s="3">
        <f t="shared" si="37"/>
        <v>280</v>
      </c>
    </row>
    <row r="1157" ht="14.25" spans="1:13">
      <c r="A1157" s="13">
        <v>44822</v>
      </c>
      <c r="B1157" s="14" t="s">
        <v>6114</v>
      </c>
      <c r="C1157" s="14" t="s">
        <v>6128</v>
      </c>
      <c r="D1157" s="14" t="s">
        <v>6129</v>
      </c>
      <c r="E1157" s="15">
        <v>44754</v>
      </c>
      <c r="F1157" s="14">
        <v>2980</v>
      </c>
      <c r="G1157" s="16" t="s">
        <v>10597</v>
      </c>
      <c r="H1157" s="3">
        <v>2980</v>
      </c>
      <c r="I1157" s="19">
        <f>IFERROR(INDEX([3]流水汇总表!B:G,MATCH(G1157,[3]流水汇总表!G:G,0),1),"")</f>
        <v>44821</v>
      </c>
      <c r="J1157" s="5" t="str">
        <f>IF(G1157="","",IF(SUMIFS(H:H,G:G,G1157)=SUMIFS([3]流水汇总表!D:D,[3]流水汇总表!G:G,G1157),"通过","不通过"))</f>
        <v>通过</v>
      </c>
      <c r="K1157" s="20" t="str">
        <f ca="1" t="shared" si="36"/>
        <v>已还款</v>
      </c>
      <c r="L1157" s="3">
        <f>VLOOKUP(C1157,网约车!D:Q,14,0)</f>
        <v>2700</v>
      </c>
      <c r="M1157" s="3">
        <f t="shared" si="37"/>
        <v>280</v>
      </c>
    </row>
    <row r="1158" ht="14.25" spans="1:13">
      <c r="A1158" s="13">
        <v>44822</v>
      </c>
      <c r="B1158" s="14" t="s">
        <v>6114</v>
      </c>
      <c r="C1158" s="14" t="s">
        <v>6130</v>
      </c>
      <c r="D1158" s="14" t="s">
        <v>6131</v>
      </c>
      <c r="E1158" s="15">
        <v>44754</v>
      </c>
      <c r="F1158" s="14">
        <v>2980</v>
      </c>
      <c r="G1158" s="16" t="s">
        <v>10597</v>
      </c>
      <c r="H1158" s="3">
        <v>2980</v>
      </c>
      <c r="I1158" s="19">
        <f>IFERROR(INDEX([3]流水汇总表!B:G,MATCH(G1158,[3]流水汇总表!G:G,0),1),"")</f>
        <v>44821</v>
      </c>
      <c r="J1158" s="5" t="str">
        <f>IF(G1158="","",IF(SUMIFS(H:H,G:G,G1158)=SUMIFS([3]流水汇总表!D:D,[3]流水汇总表!G:G,G1158),"通过","不通过"))</f>
        <v>通过</v>
      </c>
      <c r="K1158" s="20" t="str">
        <f ca="1" t="shared" si="36"/>
        <v>已还款</v>
      </c>
      <c r="L1158" s="3">
        <f>VLOOKUP(C1158,网约车!D:Q,14,0)</f>
        <v>2700</v>
      </c>
      <c r="M1158" s="3">
        <f t="shared" si="37"/>
        <v>280</v>
      </c>
    </row>
    <row r="1159" ht="14.25" spans="1:13">
      <c r="A1159" s="13">
        <v>44822</v>
      </c>
      <c r="B1159" s="14" t="s">
        <v>6114</v>
      </c>
      <c r="C1159" s="14" t="s">
        <v>6132</v>
      </c>
      <c r="D1159" s="14" t="s">
        <v>6133</v>
      </c>
      <c r="E1159" s="15">
        <v>44754</v>
      </c>
      <c r="F1159" s="14">
        <v>2980</v>
      </c>
      <c r="G1159" s="16" t="s">
        <v>10597</v>
      </c>
      <c r="H1159" s="3">
        <v>2980</v>
      </c>
      <c r="I1159" s="19">
        <f>IFERROR(INDEX([3]流水汇总表!B:G,MATCH(G1159,[3]流水汇总表!G:G,0),1),"")</f>
        <v>44821</v>
      </c>
      <c r="J1159" s="5" t="str">
        <f>IF(G1159="","",IF(SUMIFS(H:H,G:G,G1159)=SUMIFS([3]流水汇总表!D:D,[3]流水汇总表!G:G,G1159),"通过","不通过"))</f>
        <v>通过</v>
      </c>
      <c r="K1159" s="20" t="str">
        <f ca="1" t="shared" si="36"/>
        <v>已还款</v>
      </c>
      <c r="L1159" s="3">
        <f>VLOOKUP(C1159,网约车!D:Q,14,0)</f>
        <v>2700</v>
      </c>
      <c r="M1159" s="3">
        <f t="shared" si="37"/>
        <v>280</v>
      </c>
    </row>
    <row r="1160" ht="14.25" spans="1:13">
      <c r="A1160" s="13">
        <v>44822</v>
      </c>
      <c r="B1160" s="14" t="s">
        <v>6114</v>
      </c>
      <c r="C1160" s="14" t="s">
        <v>6134</v>
      </c>
      <c r="D1160" s="14" t="s">
        <v>6135</v>
      </c>
      <c r="E1160" s="15">
        <v>44754</v>
      </c>
      <c r="F1160" s="14">
        <v>2980</v>
      </c>
      <c r="G1160" s="16" t="s">
        <v>10597</v>
      </c>
      <c r="H1160" s="3">
        <v>2980</v>
      </c>
      <c r="I1160" s="19">
        <f>IFERROR(INDEX([3]流水汇总表!B:G,MATCH(G1160,[3]流水汇总表!G:G,0),1),"")</f>
        <v>44821</v>
      </c>
      <c r="J1160" s="5" t="str">
        <f>IF(G1160="","",IF(SUMIFS(H:H,G:G,G1160)=SUMIFS([3]流水汇总表!D:D,[3]流水汇总表!G:G,G1160),"通过","不通过"))</f>
        <v>通过</v>
      </c>
      <c r="K1160" s="20" t="str">
        <f ca="1" t="shared" si="36"/>
        <v>已还款</v>
      </c>
      <c r="L1160" s="3">
        <f>VLOOKUP(C1160,网约车!D:Q,14,0)</f>
        <v>2700</v>
      </c>
      <c r="M1160" s="3">
        <f t="shared" si="37"/>
        <v>280</v>
      </c>
    </row>
    <row r="1161" ht="14.25" spans="1:13">
      <c r="A1161" s="13">
        <v>44822</v>
      </c>
      <c r="B1161" s="14" t="s">
        <v>6114</v>
      </c>
      <c r="C1161" s="14" t="s">
        <v>6138</v>
      </c>
      <c r="D1161" s="14" t="s">
        <v>6139</v>
      </c>
      <c r="E1161" s="15">
        <v>44754</v>
      </c>
      <c r="F1161" s="14">
        <v>2980</v>
      </c>
      <c r="G1161" s="16" t="s">
        <v>10597</v>
      </c>
      <c r="H1161" s="3">
        <v>2980</v>
      </c>
      <c r="I1161" s="19">
        <f>IFERROR(INDEX([3]流水汇总表!B:G,MATCH(G1161,[3]流水汇总表!G:G,0),1),"")</f>
        <v>44821</v>
      </c>
      <c r="J1161" s="5" t="str">
        <f>IF(G1161="","",IF(SUMIFS(H:H,G:G,G1161)=SUMIFS([3]流水汇总表!D:D,[3]流水汇总表!G:G,G1161),"通过","不通过"))</f>
        <v>通过</v>
      </c>
      <c r="K1161" s="20" t="str">
        <f ca="1" t="shared" si="36"/>
        <v>已还款</v>
      </c>
      <c r="L1161" s="3">
        <f>VLOOKUP(C1161,网约车!D:Q,14,0)</f>
        <v>2700</v>
      </c>
      <c r="M1161" s="3">
        <f t="shared" si="37"/>
        <v>280</v>
      </c>
    </row>
    <row r="1162" ht="14.25" spans="1:13">
      <c r="A1162" s="13">
        <v>44822</v>
      </c>
      <c r="B1162" s="14" t="s">
        <v>6114</v>
      </c>
      <c r="C1162" s="14" t="s">
        <v>6140</v>
      </c>
      <c r="D1162" s="14" t="s">
        <v>6141</v>
      </c>
      <c r="E1162" s="15">
        <v>44754</v>
      </c>
      <c r="F1162" s="14">
        <v>2980</v>
      </c>
      <c r="G1162" s="16" t="s">
        <v>10597</v>
      </c>
      <c r="H1162" s="3">
        <v>2980</v>
      </c>
      <c r="I1162" s="19">
        <f>IFERROR(INDEX([3]流水汇总表!B:G,MATCH(G1162,[3]流水汇总表!G:G,0),1),"")</f>
        <v>44821</v>
      </c>
      <c r="J1162" s="5" t="str">
        <f>IF(G1162="","",IF(SUMIFS(H:H,G:G,G1162)=SUMIFS([3]流水汇总表!D:D,[3]流水汇总表!G:G,G1162),"通过","不通过"))</f>
        <v>通过</v>
      </c>
      <c r="K1162" s="20" t="str">
        <f ca="1" t="shared" si="36"/>
        <v>已还款</v>
      </c>
      <c r="L1162" s="3">
        <f>VLOOKUP(C1162,网约车!D:Q,14,0)</f>
        <v>2700</v>
      </c>
      <c r="M1162" s="3">
        <f t="shared" si="37"/>
        <v>280</v>
      </c>
    </row>
    <row r="1163" ht="14.25" spans="1:13">
      <c r="A1163" s="13">
        <v>44822</v>
      </c>
      <c r="B1163" s="14" t="s">
        <v>6114</v>
      </c>
      <c r="C1163" s="14" t="s">
        <v>6146</v>
      </c>
      <c r="D1163" s="14" t="s">
        <v>6147</v>
      </c>
      <c r="E1163" s="15">
        <v>44754</v>
      </c>
      <c r="F1163" s="14">
        <v>2980</v>
      </c>
      <c r="G1163" s="16" t="s">
        <v>10597</v>
      </c>
      <c r="H1163" s="3">
        <v>2980</v>
      </c>
      <c r="I1163" s="19">
        <f>IFERROR(INDEX([3]流水汇总表!B:G,MATCH(G1163,[3]流水汇总表!G:G,0),1),"")</f>
        <v>44821</v>
      </c>
      <c r="J1163" s="5" t="str">
        <f>IF(G1163="","",IF(SUMIFS(H:H,G:G,G1163)=SUMIFS([3]流水汇总表!D:D,[3]流水汇总表!G:G,G1163),"通过","不通过"))</f>
        <v>通过</v>
      </c>
      <c r="K1163" s="20" t="str">
        <f ca="1" t="shared" si="36"/>
        <v>已还款</v>
      </c>
      <c r="L1163" s="3">
        <f>VLOOKUP(C1163,网约车!D:Q,14,0)</f>
        <v>2700</v>
      </c>
      <c r="M1163" s="3">
        <f t="shared" si="37"/>
        <v>280</v>
      </c>
    </row>
    <row r="1164" ht="14.25" spans="1:13">
      <c r="A1164" s="13">
        <v>44822</v>
      </c>
      <c r="B1164" s="14" t="s">
        <v>6114</v>
      </c>
      <c r="C1164" s="14" t="s">
        <v>6148</v>
      </c>
      <c r="D1164" s="14" t="s">
        <v>6149</v>
      </c>
      <c r="E1164" s="15">
        <v>44754</v>
      </c>
      <c r="F1164" s="14">
        <v>2980</v>
      </c>
      <c r="G1164" s="16" t="s">
        <v>10597</v>
      </c>
      <c r="H1164" s="3">
        <v>2980</v>
      </c>
      <c r="I1164" s="19">
        <f>IFERROR(INDEX([3]流水汇总表!B:G,MATCH(G1164,[3]流水汇总表!G:G,0),1),"")</f>
        <v>44821</v>
      </c>
      <c r="J1164" s="5" t="str">
        <f>IF(G1164="","",IF(SUMIFS(H:H,G:G,G1164)=SUMIFS([3]流水汇总表!D:D,[3]流水汇总表!G:G,G1164),"通过","不通过"))</f>
        <v>通过</v>
      </c>
      <c r="K1164" s="20" t="str">
        <f ca="1" t="shared" si="36"/>
        <v>已还款</v>
      </c>
      <c r="L1164" s="3">
        <f>VLOOKUP(C1164,网约车!D:Q,14,0)</f>
        <v>2700</v>
      </c>
      <c r="M1164" s="3">
        <f t="shared" si="37"/>
        <v>280</v>
      </c>
    </row>
    <row r="1165" ht="14.25" spans="1:13">
      <c r="A1165" s="13">
        <v>44822</v>
      </c>
      <c r="B1165" s="14" t="s">
        <v>6114</v>
      </c>
      <c r="C1165" s="14" t="s">
        <v>6150</v>
      </c>
      <c r="D1165" s="14" t="s">
        <v>6151</v>
      </c>
      <c r="E1165" s="15">
        <v>44754</v>
      </c>
      <c r="F1165" s="14">
        <v>2980</v>
      </c>
      <c r="G1165" s="16" t="s">
        <v>10597</v>
      </c>
      <c r="H1165" s="3">
        <v>2980</v>
      </c>
      <c r="I1165" s="19">
        <f>IFERROR(INDEX([3]流水汇总表!B:G,MATCH(G1165,[3]流水汇总表!G:G,0),1),"")</f>
        <v>44821</v>
      </c>
      <c r="J1165" s="5" t="str">
        <f>IF(G1165="","",IF(SUMIFS(H:H,G:G,G1165)=SUMIFS([3]流水汇总表!D:D,[3]流水汇总表!G:G,G1165),"通过","不通过"))</f>
        <v>通过</v>
      </c>
      <c r="K1165" s="20" t="str">
        <f ca="1" t="shared" si="36"/>
        <v>已还款</v>
      </c>
      <c r="L1165" s="3">
        <f>VLOOKUP(C1165,网约车!D:Q,14,0)</f>
        <v>2700</v>
      </c>
      <c r="M1165" s="3">
        <f t="shared" si="37"/>
        <v>280</v>
      </c>
    </row>
    <row r="1166" ht="14.25" spans="1:13">
      <c r="A1166" s="13">
        <v>44822</v>
      </c>
      <c r="B1166" s="14" t="s">
        <v>6114</v>
      </c>
      <c r="C1166" s="14" t="s">
        <v>6152</v>
      </c>
      <c r="D1166" s="14" t="s">
        <v>6153</v>
      </c>
      <c r="E1166" s="15">
        <v>44754</v>
      </c>
      <c r="F1166" s="14">
        <v>2980</v>
      </c>
      <c r="G1166" s="16" t="s">
        <v>10597</v>
      </c>
      <c r="H1166" s="3">
        <v>2980</v>
      </c>
      <c r="I1166" s="19">
        <f>IFERROR(INDEX([3]流水汇总表!B:G,MATCH(G1166,[3]流水汇总表!G:G,0),1),"")</f>
        <v>44821</v>
      </c>
      <c r="J1166" s="5" t="str">
        <f>IF(G1166="","",IF(SUMIFS(H:H,G:G,G1166)=SUMIFS([3]流水汇总表!D:D,[3]流水汇总表!G:G,G1166),"通过","不通过"))</f>
        <v>通过</v>
      </c>
      <c r="K1166" s="20" t="str">
        <f ca="1" t="shared" si="36"/>
        <v>已还款</v>
      </c>
      <c r="L1166" s="3">
        <f>VLOOKUP(C1166,网约车!D:Q,14,0)</f>
        <v>2700</v>
      </c>
      <c r="M1166" s="3">
        <f t="shared" si="37"/>
        <v>280</v>
      </c>
    </row>
    <row r="1167" ht="14.25" spans="1:13">
      <c r="A1167" s="13">
        <v>44822</v>
      </c>
      <c r="B1167" s="14" t="s">
        <v>6114</v>
      </c>
      <c r="C1167" s="14" t="s">
        <v>6154</v>
      </c>
      <c r="D1167" s="14" t="s">
        <v>6155</v>
      </c>
      <c r="E1167" s="15">
        <v>44754</v>
      </c>
      <c r="F1167" s="14">
        <v>2980</v>
      </c>
      <c r="G1167" s="16" t="s">
        <v>10597</v>
      </c>
      <c r="H1167" s="3">
        <v>2980</v>
      </c>
      <c r="I1167" s="19">
        <f>IFERROR(INDEX([3]流水汇总表!B:G,MATCH(G1167,[3]流水汇总表!G:G,0),1),"")</f>
        <v>44821</v>
      </c>
      <c r="J1167" s="5" t="str">
        <f>IF(G1167="","",IF(SUMIFS(H:H,G:G,G1167)=SUMIFS([3]流水汇总表!D:D,[3]流水汇总表!G:G,G1167),"通过","不通过"))</f>
        <v>通过</v>
      </c>
      <c r="K1167" s="20" t="str">
        <f ca="1" t="shared" si="36"/>
        <v>已还款</v>
      </c>
      <c r="L1167" s="3">
        <f>VLOOKUP(C1167,网约车!D:Q,14,0)</f>
        <v>2700</v>
      </c>
      <c r="M1167" s="3">
        <f t="shared" si="37"/>
        <v>280</v>
      </c>
    </row>
    <row r="1168" ht="14.25" spans="1:13">
      <c r="A1168" s="13">
        <v>44822</v>
      </c>
      <c r="B1168" s="14" t="s">
        <v>6114</v>
      </c>
      <c r="C1168" s="14" t="s">
        <v>6156</v>
      </c>
      <c r="D1168" s="14" t="s">
        <v>6157</v>
      </c>
      <c r="E1168" s="15">
        <v>44754</v>
      </c>
      <c r="F1168" s="14">
        <v>2980</v>
      </c>
      <c r="G1168" s="16" t="s">
        <v>10597</v>
      </c>
      <c r="H1168" s="3">
        <v>2980</v>
      </c>
      <c r="I1168" s="19">
        <f>IFERROR(INDEX([3]流水汇总表!B:G,MATCH(G1168,[3]流水汇总表!G:G,0),1),"")</f>
        <v>44821</v>
      </c>
      <c r="J1168" s="5" t="str">
        <f>IF(G1168="","",IF(SUMIFS(H:H,G:G,G1168)=SUMIFS([3]流水汇总表!D:D,[3]流水汇总表!G:G,G1168),"通过","不通过"))</f>
        <v>通过</v>
      </c>
      <c r="K1168" s="20" t="str">
        <f ca="1" t="shared" si="36"/>
        <v>已还款</v>
      </c>
      <c r="L1168" s="3">
        <f>VLOOKUP(C1168,网约车!D:Q,14,0)</f>
        <v>2700</v>
      </c>
      <c r="M1168" s="3">
        <f t="shared" si="37"/>
        <v>280</v>
      </c>
    </row>
    <row r="1169" ht="14.25" spans="1:13">
      <c r="A1169" s="13">
        <v>44822</v>
      </c>
      <c r="B1169" s="14" t="s">
        <v>6114</v>
      </c>
      <c r="C1169" s="14" t="s">
        <v>6158</v>
      </c>
      <c r="D1169" s="14" t="s">
        <v>6159</v>
      </c>
      <c r="E1169" s="15">
        <v>44754</v>
      </c>
      <c r="F1169" s="14">
        <v>2980</v>
      </c>
      <c r="G1169" s="16" t="s">
        <v>10597</v>
      </c>
      <c r="H1169" s="3">
        <v>2980</v>
      </c>
      <c r="I1169" s="19">
        <f>IFERROR(INDEX([3]流水汇总表!B:G,MATCH(G1169,[3]流水汇总表!G:G,0),1),"")</f>
        <v>44821</v>
      </c>
      <c r="J1169" s="5" t="str">
        <f>IF(G1169="","",IF(SUMIFS(H:H,G:G,G1169)=SUMIFS([3]流水汇总表!D:D,[3]流水汇总表!G:G,G1169),"通过","不通过"))</f>
        <v>通过</v>
      </c>
      <c r="K1169" s="20" t="str">
        <f ca="1" t="shared" si="36"/>
        <v>已还款</v>
      </c>
      <c r="L1169" s="3">
        <f>VLOOKUP(C1169,网约车!D:Q,14,0)</f>
        <v>2700</v>
      </c>
      <c r="M1169" s="3">
        <f t="shared" si="37"/>
        <v>280</v>
      </c>
    </row>
    <row r="1170" ht="14.25" spans="1:13">
      <c r="A1170" s="13">
        <v>44822</v>
      </c>
      <c r="B1170" s="14" t="s">
        <v>6114</v>
      </c>
      <c r="C1170" s="14" t="s">
        <v>6160</v>
      </c>
      <c r="D1170" s="14" t="s">
        <v>6161</v>
      </c>
      <c r="E1170" s="15">
        <v>44754</v>
      </c>
      <c r="F1170" s="14">
        <v>2980</v>
      </c>
      <c r="G1170" s="16" t="s">
        <v>10597</v>
      </c>
      <c r="H1170" s="3">
        <v>2980</v>
      </c>
      <c r="I1170" s="19">
        <f>IFERROR(INDEX([3]流水汇总表!B:G,MATCH(G1170,[3]流水汇总表!G:G,0),1),"")</f>
        <v>44821</v>
      </c>
      <c r="J1170" s="5" t="str">
        <f>IF(G1170="","",IF(SUMIFS(H:H,G:G,G1170)=SUMIFS([3]流水汇总表!D:D,[3]流水汇总表!G:G,G1170),"通过","不通过"))</f>
        <v>通过</v>
      </c>
      <c r="K1170" s="20" t="str">
        <f ca="1" t="shared" si="36"/>
        <v>已还款</v>
      </c>
      <c r="L1170" s="3">
        <f>VLOOKUP(C1170,网约车!D:Q,14,0)</f>
        <v>2700</v>
      </c>
      <c r="M1170" s="3">
        <f t="shared" si="37"/>
        <v>280</v>
      </c>
    </row>
    <row r="1171" ht="14.25" spans="1:13">
      <c r="A1171" s="13">
        <v>44822</v>
      </c>
      <c r="B1171" s="14" t="s">
        <v>6114</v>
      </c>
      <c r="C1171" s="14" t="s">
        <v>6162</v>
      </c>
      <c r="D1171" s="14" t="s">
        <v>6163</v>
      </c>
      <c r="E1171" s="15">
        <v>44754</v>
      </c>
      <c r="F1171" s="14">
        <v>2980</v>
      </c>
      <c r="G1171" s="16" t="s">
        <v>10597</v>
      </c>
      <c r="H1171" s="3">
        <v>2980</v>
      </c>
      <c r="I1171" s="19">
        <f>IFERROR(INDEX([3]流水汇总表!B:G,MATCH(G1171,[3]流水汇总表!G:G,0),1),"")</f>
        <v>44821</v>
      </c>
      <c r="J1171" s="5" t="str">
        <f>IF(G1171="","",IF(SUMIFS(H:H,G:G,G1171)=SUMIFS([3]流水汇总表!D:D,[3]流水汇总表!G:G,G1171),"通过","不通过"))</f>
        <v>通过</v>
      </c>
      <c r="K1171" s="20" t="str">
        <f ca="1" t="shared" si="36"/>
        <v>已还款</v>
      </c>
      <c r="L1171" s="3">
        <f>VLOOKUP(C1171,网约车!D:Q,14,0)</f>
        <v>2700</v>
      </c>
      <c r="M1171" s="3">
        <f t="shared" si="37"/>
        <v>280</v>
      </c>
    </row>
    <row r="1172" ht="14.25" spans="1:13">
      <c r="A1172" s="13">
        <v>44822</v>
      </c>
      <c r="B1172" s="14" t="s">
        <v>6114</v>
      </c>
      <c r="C1172" s="14" t="s">
        <v>6166</v>
      </c>
      <c r="D1172" s="14" t="s">
        <v>6167</v>
      </c>
      <c r="E1172" s="15">
        <v>44754</v>
      </c>
      <c r="F1172" s="14">
        <v>2980</v>
      </c>
      <c r="G1172" s="16" t="s">
        <v>10597</v>
      </c>
      <c r="H1172" s="3">
        <v>2980</v>
      </c>
      <c r="I1172" s="19">
        <f>IFERROR(INDEX([3]流水汇总表!B:G,MATCH(G1172,[3]流水汇总表!G:G,0),1),"")</f>
        <v>44821</v>
      </c>
      <c r="J1172" s="5" t="str">
        <f>IF(G1172="","",IF(SUMIFS(H:H,G:G,G1172)=SUMIFS([3]流水汇总表!D:D,[3]流水汇总表!G:G,G1172),"通过","不通过"))</f>
        <v>通过</v>
      </c>
      <c r="K1172" s="20" t="str">
        <f ca="1" t="shared" si="36"/>
        <v>已还款</v>
      </c>
      <c r="L1172" s="3">
        <f>VLOOKUP(C1172,网约车!D:Q,14,0)</f>
        <v>2700</v>
      </c>
      <c r="M1172" s="3">
        <f t="shared" si="37"/>
        <v>280</v>
      </c>
    </row>
    <row r="1173" ht="14.25" spans="1:13">
      <c r="A1173" s="13">
        <v>44822</v>
      </c>
      <c r="B1173" s="14" t="s">
        <v>6114</v>
      </c>
      <c r="C1173" s="14" t="s">
        <v>6168</v>
      </c>
      <c r="D1173" s="14" t="s">
        <v>6169</v>
      </c>
      <c r="E1173" s="15">
        <v>44754</v>
      </c>
      <c r="F1173" s="14">
        <v>2980</v>
      </c>
      <c r="G1173" s="16" t="s">
        <v>10597</v>
      </c>
      <c r="H1173" s="3">
        <v>2980</v>
      </c>
      <c r="I1173" s="19">
        <f>IFERROR(INDEX([3]流水汇总表!B:G,MATCH(G1173,[3]流水汇总表!G:G,0),1),"")</f>
        <v>44821</v>
      </c>
      <c r="J1173" s="5" t="str">
        <f>IF(G1173="","",IF(SUMIFS(H:H,G:G,G1173)=SUMIFS([3]流水汇总表!D:D,[3]流水汇总表!G:G,G1173),"通过","不通过"))</f>
        <v>通过</v>
      </c>
      <c r="K1173" s="20" t="str">
        <f ca="1" t="shared" si="36"/>
        <v>已还款</v>
      </c>
      <c r="L1173" s="3">
        <f>VLOOKUP(C1173,网约车!D:Q,14,0)</f>
        <v>2700</v>
      </c>
      <c r="M1173" s="3">
        <f t="shared" si="37"/>
        <v>280</v>
      </c>
    </row>
    <row r="1174" ht="14.25" spans="1:13">
      <c r="A1174" s="13">
        <v>44822</v>
      </c>
      <c r="B1174" s="14" t="s">
        <v>6114</v>
      </c>
      <c r="C1174" s="14" t="s">
        <v>6172</v>
      </c>
      <c r="D1174" s="14" t="s">
        <v>6173</v>
      </c>
      <c r="E1174" s="15">
        <v>44754</v>
      </c>
      <c r="F1174" s="14">
        <v>2980</v>
      </c>
      <c r="G1174" s="16" t="s">
        <v>10597</v>
      </c>
      <c r="H1174" s="3">
        <v>2980</v>
      </c>
      <c r="I1174" s="19">
        <f>IFERROR(INDEX([3]流水汇总表!B:G,MATCH(G1174,[3]流水汇总表!G:G,0),1),"")</f>
        <v>44821</v>
      </c>
      <c r="J1174" s="5" t="str">
        <f>IF(G1174="","",IF(SUMIFS(H:H,G:G,G1174)=SUMIFS([3]流水汇总表!D:D,[3]流水汇总表!G:G,G1174),"通过","不通过"))</f>
        <v>通过</v>
      </c>
      <c r="K1174" s="20" t="str">
        <f ca="1" t="shared" si="36"/>
        <v>已还款</v>
      </c>
      <c r="L1174" s="3">
        <f>VLOOKUP(C1174,网约车!D:Q,14,0)</f>
        <v>2700</v>
      </c>
      <c r="M1174" s="3">
        <f t="shared" si="37"/>
        <v>280</v>
      </c>
    </row>
    <row r="1175" ht="14.25" spans="1:13">
      <c r="A1175" s="13">
        <v>44822</v>
      </c>
      <c r="B1175" s="14" t="s">
        <v>6114</v>
      </c>
      <c r="C1175" s="14" t="s">
        <v>6174</v>
      </c>
      <c r="D1175" s="14" t="s">
        <v>6175</v>
      </c>
      <c r="E1175" s="15">
        <v>44754</v>
      </c>
      <c r="F1175" s="14">
        <v>2980</v>
      </c>
      <c r="G1175" s="16" t="s">
        <v>10597</v>
      </c>
      <c r="H1175" s="3">
        <v>2980</v>
      </c>
      <c r="I1175" s="19">
        <f>IFERROR(INDEX([3]流水汇总表!B:G,MATCH(G1175,[3]流水汇总表!G:G,0),1),"")</f>
        <v>44821</v>
      </c>
      <c r="J1175" s="5" t="str">
        <f>IF(G1175="","",IF(SUMIFS(H:H,G:G,G1175)=SUMIFS([3]流水汇总表!D:D,[3]流水汇总表!G:G,G1175),"通过","不通过"))</f>
        <v>通过</v>
      </c>
      <c r="K1175" s="20" t="str">
        <f ca="1" t="shared" si="36"/>
        <v>已还款</v>
      </c>
      <c r="L1175" s="3">
        <f>VLOOKUP(C1175,网约车!D:Q,14,0)</f>
        <v>2700</v>
      </c>
      <c r="M1175" s="3">
        <f t="shared" si="37"/>
        <v>280</v>
      </c>
    </row>
    <row r="1176" ht="14.25" spans="1:13">
      <c r="A1176" s="13">
        <v>44822</v>
      </c>
      <c r="B1176" s="14" t="s">
        <v>6114</v>
      </c>
      <c r="C1176" s="14" t="s">
        <v>6176</v>
      </c>
      <c r="D1176" s="14" t="s">
        <v>6177</v>
      </c>
      <c r="E1176" s="15">
        <v>44754</v>
      </c>
      <c r="F1176" s="14">
        <v>2980</v>
      </c>
      <c r="G1176" s="16" t="s">
        <v>10597</v>
      </c>
      <c r="H1176" s="3">
        <v>2980</v>
      </c>
      <c r="I1176" s="19">
        <f>IFERROR(INDEX([3]流水汇总表!B:G,MATCH(G1176,[3]流水汇总表!G:G,0),1),"")</f>
        <v>44821</v>
      </c>
      <c r="J1176" s="5" t="str">
        <f>IF(G1176="","",IF(SUMIFS(H:H,G:G,G1176)=SUMIFS([3]流水汇总表!D:D,[3]流水汇总表!G:G,G1176),"通过","不通过"))</f>
        <v>通过</v>
      </c>
      <c r="K1176" s="20" t="str">
        <f ca="1" t="shared" si="36"/>
        <v>已还款</v>
      </c>
      <c r="L1176" s="3">
        <f>VLOOKUP(C1176,网约车!D:Q,14,0)</f>
        <v>2700</v>
      </c>
      <c r="M1176" s="3">
        <f t="shared" si="37"/>
        <v>280</v>
      </c>
    </row>
    <row r="1177" ht="14.25" spans="1:13">
      <c r="A1177" s="13">
        <v>44832</v>
      </c>
      <c r="B1177" s="14" t="s">
        <v>5084</v>
      </c>
      <c r="C1177" s="14" t="s">
        <v>6059</v>
      </c>
      <c r="D1177" s="14" t="s">
        <v>6060</v>
      </c>
      <c r="E1177" s="15">
        <v>44763</v>
      </c>
      <c r="F1177" s="14">
        <v>2980</v>
      </c>
      <c r="G1177" s="16" t="s">
        <v>10572</v>
      </c>
      <c r="H1177" s="3">
        <v>2980</v>
      </c>
      <c r="I1177" s="19">
        <f>IFERROR(INDEX([3]流水汇总表!B:G,MATCH(G1177,[3]流水汇总表!G:G,0),1),"")</f>
        <v>44832</v>
      </c>
      <c r="J1177" s="5" t="str">
        <f>IF(G1177="","",IF(SUMIFS(H:H,G:G,G1177)=SUMIFS([3]流水汇总表!D:D,[3]流水汇总表!G:G,G1177),"通过","不通过"))</f>
        <v>通过</v>
      </c>
      <c r="K1177" s="20" t="str">
        <f ca="1" t="shared" si="36"/>
        <v>已还款</v>
      </c>
      <c r="L1177" s="3">
        <f>VLOOKUP(C1177,网约车!D:Q,14,0)</f>
        <v>2700</v>
      </c>
      <c r="M1177" s="3">
        <f t="shared" si="37"/>
        <v>280</v>
      </c>
    </row>
    <row r="1178" ht="14.25" spans="1:13">
      <c r="A1178" s="13">
        <v>44832</v>
      </c>
      <c r="B1178" s="14" t="s">
        <v>5084</v>
      </c>
      <c r="C1178" s="14" t="s">
        <v>6517</v>
      </c>
      <c r="D1178" s="14" t="s">
        <v>6518</v>
      </c>
      <c r="E1178" s="15">
        <v>44763</v>
      </c>
      <c r="F1178" s="14">
        <v>2980</v>
      </c>
      <c r="G1178" s="16" t="s">
        <v>10572</v>
      </c>
      <c r="H1178" s="3">
        <v>2980</v>
      </c>
      <c r="I1178" s="19">
        <f>IFERROR(INDEX([3]流水汇总表!B:G,MATCH(G1178,[3]流水汇总表!G:G,0),1),"")</f>
        <v>44832</v>
      </c>
      <c r="J1178" s="5" t="str">
        <f>IF(G1178="","",IF(SUMIFS(H:H,G:G,G1178)=SUMIFS([3]流水汇总表!D:D,[3]流水汇总表!G:G,G1178),"通过","不通过"))</f>
        <v>通过</v>
      </c>
      <c r="K1178" s="20" t="str">
        <f ca="1" t="shared" si="36"/>
        <v>已还款</v>
      </c>
      <c r="L1178" s="3">
        <f>VLOOKUP(C1178,网约车!D:Q,14,0)</f>
        <v>2700</v>
      </c>
      <c r="M1178" s="3">
        <f t="shared" si="37"/>
        <v>280</v>
      </c>
    </row>
    <row r="1179" ht="14.25" spans="1:13">
      <c r="A1179" s="13">
        <v>44832</v>
      </c>
      <c r="B1179" s="14" t="s">
        <v>5084</v>
      </c>
      <c r="C1179" s="14" t="s">
        <v>6521</v>
      </c>
      <c r="D1179" s="14" t="s">
        <v>6522</v>
      </c>
      <c r="E1179" s="15">
        <v>44763</v>
      </c>
      <c r="F1179" s="14">
        <v>2980</v>
      </c>
      <c r="G1179" s="16" t="s">
        <v>10572</v>
      </c>
      <c r="H1179" s="3">
        <v>2980</v>
      </c>
      <c r="I1179" s="19">
        <f>IFERROR(INDEX([3]流水汇总表!B:G,MATCH(G1179,[3]流水汇总表!G:G,0),1),"")</f>
        <v>44832</v>
      </c>
      <c r="J1179" s="5" t="str">
        <f>IF(G1179="","",IF(SUMIFS(H:H,G:G,G1179)=SUMIFS([3]流水汇总表!D:D,[3]流水汇总表!G:G,G1179),"通过","不通过"))</f>
        <v>通过</v>
      </c>
      <c r="K1179" s="20" t="str">
        <f ca="1" t="shared" si="36"/>
        <v>已还款</v>
      </c>
      <c r="L1179" s="3">
        <f>VLOOKUP(C1179,网约车!D:Q,14,0)</f>
        <v>2700</v>
      </c>
      <c r="M1179" s="3">
        <f t="shared" si="37"/>
        <v>280</v>
      </c>
    </row>
    <row r="1180" ht="14.25" spans="1:13">
      <c r="A1180" s="13">
        <v>44832</v>
      </c>
      <c r="B1180" s="14" t="s">
        <v>5084</v>
      </c>
      <c r="C1180" s="14" t="s">
        <v>6523</v>
      </c>
      <c r="D1180" s="14" t="s">
        <v>6524</v>
      </c>
      <c r="E1180" s="15">
        <v>44763</v>
      </c>
      <c r="F1180" s="14">
        <v>2980</v>
      </c>
      <c r="G1180" s="16" t="s">
        <v>10572</v>
      </c>
      <c r="H1180" s="3">
        <v>2980</v>
      </c>
      <c r="I1180" s="19">
        <f>IFERROR(INDEX([3]流水汇总表!B:G,MATCH(G1180,[3]流水汇总表!G:G,0),1),"")</f>
        <v>44832</v>
      </c>
      <c r="J1180" s="5" t="str">
        <f>IF(G1180="","",IF(SUMIFS(H:H,G:G,G1180)=SUMIFS([3]流水汇总表!D:D,[3]流水汇总表!G:G,G1180),"通过","不通过"))</f>
        <v>通过</v>
      </c>
      <c r="K1180" s="20" t="str">
        <f ca="1" t="shared" si="36"/>
        <v>已还款</v>
      </c>
      <c r="L1180" s="3">
        <f>VLOOKUP(C1180,网约车!D:Q,14,0)</f>
        <v>2700</v>
      </c>
      <c r="M1180" s="3">
        <f t="shared" si="37"/>
        <v>280</v>
      </c>
    </row>
    <row r="1181" ht="14.25" spans="1:13">
      <c r="A1181" s="13">
        <v>44832</v>
      </c>
      <c r="B1181" s="14" t="s">
        <v>5084</v>
      </c>
      <c r="C1181" s="14" t="s">
        <v>6525</v>
      </c>
      <c r="D1181" s="14" t="s">
        <v>6526</v>
      </c>
      <c r="E1181" s="15">
        <v>44763</v>
      </c>
      <c r="F1181" s="14">
        <v>2980</v>
      </c>
      <c r="G1181" s="16" t="s">
        <v>10572</v>
      </c>
      <c r="H1181" s="3">
        <v>2980</v>
      </c>
      <c r="I1181" s="19">
        <f>IFERROR(INDEX([3]流水汇总表!B:G,MATCH(G1181,[3]流水汇总表!G:G,0),1),"")</f>
        <v>44832</v>
      </c>
      <c r="J1181" s="5" t="str">
        <f>IF(G1181="","",IF(SUMIFS(H:H,G:G,G1181)=SUMIFS([3]流水汇总表!D:D,[3]流水汇总表!G:G,G1181),"通过","不通过"))</f>
        <v>通过</v>
      </c>
      <c r="K1181" s="20" t="str">
        <f ca="1" t="shared" si="36"/>
        <v>已还款</v>
      </c>
      <c r="L1181" s="3">
        <f>VLOOKUP(C1181,网约车!D:Q,14,0)</f>
        <v>2700</v>
      </c>
      <c r="M1181" s="3">
        <f t="shared" si="37"/>
        <v>280</v>
      </c>
    </row>
    <row r="1182" ht="14.25" spans="1:13">
      <c r="A1182" s="13">
        <v>44832</v>
      </c>
      <c r="B1182" s="14" t="s">
        <v>5084</v>
      </c>
      <c r="C1182" s="14" t="s">
        <v>6527</v>
      </c>
      <c r="D1182" s="14" t="s">
        <v>6528</v>
      </c>
      <c r="E1182" s="15">
        <v>44763</v>
      </c>
      <c r="F1182" s="14">
        <v>2980</v>
      </c>
      <c r="G1182" s="16" t="s">
        <v>10572</v>
      </c>
      <c r="H1182" s="3">
        <v>2980</v>
      </c>
      <c r="I1182" s="19">
        <f>IFERROR(INDEX([3]流水汇总表!B:G,MATCH(G1182,[3]流水汇总表!G:G,0),1),"")</f>
        <v>44832</v>
      </c>
      <c r="J1182" s="5" t="str">
        <f>IF(G1182="","",IF(SUMIFS(H:H,G:G,G1182)=SUMIFS([3]流水汇总表!D:D,[3]流水汇总表!G:G,G1182),"通过","不通过"))</f>
        <v>通过</v>
      </c>
      <c r="K1182" s="20" t="str">
        <f ca="1" t="shared" si="36"/>
        <v>已还款</v>
      </c>
      <c r="L1182" s="3">
        <f>VLOOKUP(C1182,网约车!D:Q,14,0)</f>
        <v>2700</v>
      </c>
      <c r="M1182" s="3">
        <f t="shared" si="37"/>
        <v>280</v>
      </c>
    </row>
    <row r="1183" ht="14.25" spans="1:13">
      <c r="A1183" s="13">
        <v>44832</v>
      </c>
      <c r="B1183" s="14" t="s">
        <v>5084</v>
      </c>
      <c r="C1183" s="14" t="s">
        <v>6529</v>
      </c>
      <c r="D1183" s="14" t="s">
        <v>6530</v>
      </c>
      <c r="E1183" s="15">
        <v>44763</v>
      </c>
      <c r="F1183" s="14">
        <v>2980</v>
      </c>
      <c r="G1183" s="16" t="s">
        <v>10572</v>
      </c>
      <c r="H1183" s="3">
        <v>2980</v>
      </c>
      <c r="I1183" s="19">
        <f>IFERROR(INDEX([3]流水汇总表!B:G,MATCH(G1183,[3]流水汇总表!G:G,0),1),"")</f>
        <v>44832</v>
      </c>
      <c r="J1183" s="5" t="str">
        <f>IF(G1183="","",IF(SUMIFS(H:H,G:G,G1183)=SUMIFS([3]流水汇总表!D:D,[3]流水汇总表!G:G,G1183),"通过","不通过"))</f>
        <v>通过</v>
      </c>
      <c r="K1183" s="20" t="str">
        <f ca="1" t="shared" si="36"/>
        <v>已还款</v>
      </c>
      <c r="L1183" s="3">
        <f>VLOOKUP(C1183,网约车!D:Q,14,0)</f>
        <v>2700</v>
      </c>
      <c r="M1183" s="3">
        <f t="shared" si="37"/>
        <v>280</v>
      </c>
    </row>
    <row r="1184" ht="14.25" spans="1:13">
      <c r="A1184" s="13">
        <v>44832</v>
      </c>
      <c r="B1184" s="14" t="s">
        <v>5084</v>
      </c>
      <c r="C1184" s="14" t="s">
        <v>6744</v>
      </c>
      <c r="D1184" s="14" t="s">
        <v>6745</v>
      </c>
      <c r="E1184" s="15">
        <v>44763</v>
      </c>
      <c r="F1184" s="14">
        <v>2980</v>
      </c>
      <c r="G1184" s="16" t="s">
        <v>10572</v>
      </c>
      <c r="H1184" s="3">
        <v>2980</v>
      </c>
      <c r="I1184" s="19">
        <f>IFERROR(INDEX([3]流水汇总表!B:G,MATCH(G1184,[3]流水汇总表!G:G,0),1),"")</f>
        <v>44832</v>
      </c>
      <c r="J1184" s="5" t="str">
        <f>IF(G1184="","",IF(SUMIFS(H:H,G:G,G1184)=SUMIFS([3]流水汇总表!D:D,[3]流水汇总表!G:G,G1184),"通过","不通过"))</f>
        <v>通过</v>
      </c>
      <c r="K1184" s="20" t="str">
        <f ca="1" t="shared" si="36"/>
        <v>已还款</v>
      </c>
      <c r="L1184" s="3">
        <f>VLOOKUP(C1184,网约车!D:Q,14,0)</f>
        <v>2700</v>
      </c>
      <c r="M1184" s="3">
        <f t="shared" si="37"/>
        <v>280</v>
      </c>
    </row>
    <row r="1185" ht="14.25" spans="1:13">
      <c r="A1185" s="13">
        <v>44832</v>
      </c>
      <c r="B1185" s="14" t="s">
        <v>5084</v>
      </c>
      <c r="C1185" s="14" t="s">
        <v>6747</v>
      </c>
      <c r="D1185" s="14" t="s">
        <v>6748</v>
      </c>
      <c r="E1185" s="15">
        <v>44763</v>
      </c>
      <c r="F1185" s="14">
        <v>2980</v>
      </c>
      <c r="G1185" s="16" t="s">
        <v>10572</v>
      </c>
      <c r="H1185" s="3">
        <v>2980</v>
      </c>
      <c r="I1185" s="19">
        <f>IFERROR(INDEX([3]流水汇总表!B:G,MATCH(G1185,[3]流水汇总表!G:G,0),1),"")</f>
        <v>44832</v>
      </c>
      <c r="J1185" s="5" t="str">
        <f>IF(G1185="","",IF(SUMIFS(H:H,G:G,G1185)=SUMIFS([3]流水汇总表!D:D,[3]流水汇总表!G:G,G1185),"通过","不通过"))</f>
        <v>通过</v>
      </c>
      <c r="K1185" s="20" t="str">
        <f ca="1" t="shared" si="36"/>
        <v>已还款</v>
      </c>
      <c r="L1185" s="3">
        <f>VLOOKUP(C1185,网约车!D:Q,14,0)</f>
        <v>2700</v>
      </c>
      <c r="M1185" s="3">
        <f t="shared" si="37"/>
        <v>280</v>
      </c>
    </row>
    <row r="1186" ht="14.25" spans="1:13">
      <c r="A1186" s="13">
        <v>44832</v>
      </c>
      <c r="B1186" s="14" t="s">
        <v>5084</v>
      </c>
      <c r="C1186" s="14" t="s">
        <v>6749</v>
      </c>
      <c r="D1186" s="14" t="s">
        <v>6750</v>
      </c>
      <c r="E1186" s="15">
        <v>44763</v>
      </c>
      <c r="F1186" s="14">
        <v>2980</v>
      </c>
      <c r="G1186" s="16" t="s">
        <v>10572</v>
      </c>
      <c r="H1186" s="3">
        <v>2980</v>
      </c>
      <c r="I1186" s="19">
        <f>IFERROR(INDEX([3]流水汇总表!B:G,MATCH(G1186,[3]流水汇总表!G:G,0),1),"")</f>
        <v>44832</v>
      </c>
      <c r="J1186" s="5" t="str">
        <f>IF(G1186="","",IF(SUMIFS(H:H,G:G,G1186)=SUMIFS([3]流水汇总表!D:D,[3]流水汇总表!G:G,G1186),"通过","不通过"))</f>
        <v>通过</v>
      </c>
      <c r="K1186" s="20" t="str">
        <f ca="1" t="shared" si="36"/>
        <v>已还款</v>
      </c>
      <c r="L1186" s="3">
        <f>VLOOKUP(C1186,网约车!D:Q,14,0)</f>
        <v>2700</v>
      </c>
      <c r="M1186" s="3">
        <f t="shared" si="37"/>
        <v>280</v>
      </c>
    </row>
    <row r="1187" ht="14.25" spans="1:13">
      <c r="A1187" s="13">
        <v>44832</v>
      </c>
      <c r="B1187" s="14" t="s">
        <v>5084</v>
      </c>
      <c r="C1187" s="14" t="s">
        <v>6751</v>
      </c>
      <c r="D1187" s="14" t="s">
        <v>6752</v>
      </c>
      <c r="E1187" s="15">
        <v>44763</v>
      </c>
      <c r="F1187" s="14">
        <v>2980</v>
      </c>
      <c r="G1187" s="16" t="s">
        <v>10572</v>
      </c>
      <c r="H1187" s="3">
        <v>2980</v>
      </c>
      <c r="I1187" s="19">
        <f>IFERROR(INDEX([3]流水汇总表!B:G,MATCH(G1187,[3]流水汇总表!G:G,0),1),"")</f>
        <v>44832</v>
      </c>
      <c r="J1187" s="5" t="str">
        <f>IF(G1187="","",IF(SUMIFS(H:H,G:G,G1187)=SUMIFS([3]流水汇总表!D:D,[3]流水汇总表!G:G,G1187),"通过","不通过"))</f>
        <v>通过</v>
      </c>
      <c r="K1187" s="20" t="str">
        <f ca="1" t="shared" si="36"/>
        <v>已还款</v>
      </c>
      <c r="L1187" s="3">
        <f>VLOOKUP(C1187,网约车!D:Q,14,0)</f>
        <v>2700</v>
      </c>
      <c r="M1187" s="3">
        <f t="shared" si="37"/>
        <v>280</v>
      </c>
    </row>
    <row r="1188" ht="14.25" spans="1:13">
      <c r="A1188" s="13">
        <v>44832</v>
      </c>
      <c r="B1188" s="14" t="s">
        <v>5084</v>
      </c>
      <c r="C1188" s="14" t="s">
        <v>6753</v>
      </c>
      <c r="D1188" s="14" t="s">
        <v>6754</v>
      </c>
      <c r="E1188" s="15">
        <v>44763</v>
      </c>
      <c r="F1188" s="14">
        <v>2980</v>
      </c>
      <c r="G1188" s="16" t="s">
        <v>10572</v>
      </c>
      <c r="H1188" s="3">
        <v>2980</v>
      </c>
      <c r="I1188" s="19">
        <f>IFERROR(INDEX([3]流水汇总表!B:G,MATCH(G1188,[3]流水汇总表!G:G,0),1),"")</f>
        <v>44832</v>
      </c>
      <c r="J1188" s="5" t="str">
        <f>IF(G1188="","",IF(SUMIFS(H:H,G:G,G1188)=SUMIFS([3]流水汇总表!D:D,[3]流水汇总表!G:G,G1188),"通过","不通过"))</f>
        <v>通过</v>
      </c>
      <c r="K1188" s="20" t="str">
        <f ca="1" t="shared" si="36"/>
        <v>已还款</v>
      </c>
      <c r="L1188" s="3">
        <f>VLOOKUP(C1188,网约车!D:Q,14,0)</f>
        <v>2700</v>
      </c>
      <c r="M1188" s="3">
        <f t="shared" si="37"/>
        <v>280</v>
      </c>
    </row>
    <row r="1189" ht="14.25" spans="1:13">
      <c r="A1189" s="13">
        <v>44822</v>
      </c>
      <c r="B1189" s="14" t="s">
        <v>5773</v>
      </c>
      <c r="C1189" s="14" t="s">
        <v>5986</v>
      </c>
      <c r="D1189" s="14" t="s">
        <v>5987</v>
      </c>
      <c r="E1189" s="15">
        <v>44757</v>
      </c>
      <c r="F1189" s="14">
        <v>2980</v>
      </c>
      <c r="G1189" s="16" t="s">
        <v>10598</v>
      </c>
      <c r="H1189" s="3">
        <v>2980</v>
      </c>
      <c r="I1189" s="19">
        <f>IFERROR(INDEX([3]流水汇总表!B:G,MATCH(G1189,[3]流水汇总表!G:G,0),1),"")</f>
        <v>44822</v>
      </c>
      <c r="J1189" s="5" t="str">
        <f>IF(G1189="","",IF(SUMIFS(H:H,G:G,G1189)=SUMIFS([3]流水汇总表!D:D,[3]流水汇总表!G:G,G1189),"通过","不通过"))</f>
        <v>通过</v>
      </c>
      <c r="K1189" s="20" t="str">
        <f ca="1" t="shared" si="36"/>
        <v>已还款</v>
      </c>
      <c r="L1189" s="3">
        <f>VLOOKUP(C1189,网约车!D:Q,14,0)</f>
        <v>2660</v>
      </c>
      <c r="M1189" s="3">
        <f t="shared" si="37"/>
        <v>320</v>
      </c>
    </row>
    <row r="1190" ht="14.25" spans="1:13">
      <c r="A1190" s="13">
        <v>44822</v>
      </c>
      <c r="B1190" s="14" t="s">
        <v>5773</v>
      </c>
      <c r="C1190" s="14" t="s">
        <v>5888</v>
      </c>
      <c r="D1190" s="14" t="s">
        <v>5889</v>
      </c>
      <c r="E1190" s="15">
        <v>44757</v>
      </c>
      <c r="F1190" s="14">
        <v>2980</v>
      </c>
      <c r="G1190" s="16" t="s">
        <v>10598</v>
      </c>
      <c r="H1190" s="3">
        <v>2980</v>
      </c>
      <c r="I1190" s="19">
        <f>IFERROR(INDEX([3]流水汇总表!B:G,MATCH(G1190,[3]流水汇总表!G:G,0),1),"")</f>
        <v>44822</v>
      </c>
      <c r="J1190" s="5" t="str">
        <f>IF(G1190="","",IF(SUMIFS(H:H,G:G,G1190)=SUMIFS([3]流水汇总表!D:D,[3]流水汇总表!G:G,G1190),"通过","不通过"))</f>
        <v>通过</v>
      </c>
      <c r="K1190" s="20" t="str">
        <f ca="1" t="shared" si="36"/>
        <v>已还款</v>
      </c>
      <c r="L1190" s="3">
        <f>VLOOKUP(C1190,网约车!D:Q,14,0)</f>
        <v>2660</v>
      </c>
      <c r="M1190" s="3">
        <f t="shared" si="37"/>
        <v>320</v>
      </c>
    </row>
    <row r="1191" ht="14.25" spans="1:13">
      <c r="A1191" s="13">
        <v>44822</v>
      </c>
      <c r="B1191" s="14" t="s">
        <v>5773</v>
      </c>
      <c r="C1191" s="14" t="s">
        <v>5874</v>
      </c>
      <c r="D1191" s="14" t="s">
        <v>5875</v>
      </c>
      <c r="E1191" s="15">
        <v>44757</v>
      </c>
      <c r="F1191" s="14">
        <v>2980</v>
      </c>
      <c r="G1191" s="16" t="s">
        <v>10598</v>
      </c>
      <c r="H1191" s="3">
        <v>2980</v>
      </c>
      <c r="I1191" s="19">
        <f>IFERROR(INDEX([3]流水汇总表!B:G,MATCH(G1191,[3]流水汇总表!G:G,0),1),"")</f>
        <v>44822</v>
      </c>
      <c r="J1191" s="5" t="str">
        <f>IF(G1191="","",IF(SUMIFS(H:H,G:G,G1191)=SUMIFS([3]流水汇总表!D:D,[3]流水汇总表!G:G,G1191),"通过","不通过"))</f>
        <v>通过</v>
      </c>
      <c r="K1191" s="20" t="str">
        <f ca="1" t="shared" si="36"/>
        <v>已还款</v>
      </c>
      <c r="L1191" s="3">
        <f>VLOOKUP(C1191,网约车!D:Q,14,0)</f>
        <v>2660</v>
      </c>
      <c r="M1191" s="3">
        <f t="shared" si="37"/>
        <v>320</v>
      </c>
    </row>
    <row r="1192" ht="14.25" spans="1:13">
      <c r="A1192" s="13">
        <v>44822</v>
      </c>
      <c r="B1192" s="14" t="s">
        <v>5773</v>
      </c>
      <c r="C1192" s="14" t="s">
        <v>5922</v>
      </c>
      <c r="D1192" s="14" t="s">
        <v>5923</v>
      </c>
      <c r="E1192" s="15">
        <v>44757</v>
      </c>
      <c r="F1192" s="14">
        <v>2980</v>
      </c>
      <c r="G1192" s="16" t="s">
        <v>10598</v>
      </c>
      <c r="H1192" s="3">
        <v>2980</v>
      </c>
      <c r="I1192" s="19">
        <f>IFERROR(INDEX([3]流水汇总表!B:G,MATCH(G1192,[3]流水汇总表!G:G,0),1),"")</f>
        <v>44822</v>
      </c>
      <c r="J1192" s="5" t="str">
        <f>IF(G1192="","",IF(SUMIFS(H:H,G:G,G1192)=SUMIFS([3]流水汇总表!D:D,[3]流水汇总表!G:G,G1192),"通过","不通过"))</f>
        <v>通过</v>
      </c>
      <c r="K1192" s="20" t="str">
        <f ca="1" t="shared" si="36"/>
        <v>已还款</v>
      </c>
      <c r="L1192" s="3">
        <f>VLOOKUP(C1192,网约车!D:Q,14,0)</f>
        <v>2660</v>
      </c>
      <c r="M1192" s="3">
        <f t="shared" si="37"/>
        <v>320</v>
      </c>
    </row>
    <row r="1193" ht="14.25" spans="1:13">
      <c r="A1193" s="13">
        <v>44822</v>
      </c>
      <c r="B1193" s="14" t="s">
        <v>5773</v>
      </c>
      <c r="C1193" s="14" t="s">
        <v>5978</v>
      </c>
      <c r="D1193" s="14" t="s">
        <v>5979</v>
      </c>
      <c r="E1193" s="15">
        <v>44757</v>
      </c>
      <c r="F1193" s="14">
        <v>2980</v>
      </c>
      <c r="G1193" s="16" t="s">
        <v>10598</v>
      </c>
      <c r="H1193" s="3">
        <v>2980</v>
      </c>
      <c r="I1193" s="19">
        <f>IFERROR(INDEX([3]流水汇总表!B:G,MATCH(G1193,[3]流水汇总表!G:G,0),1),"")</f>
        <v>44822</v>
      </c>
      <c r="J1193" s="5" t="str">
        <f>IF(G1193="","",IF(SUMIFS(H:H,G:G,G1193)=SUMIFS([3]流水汇总表!D:D,[3]流水汇总表!G:G,G1193),"通过","不通过"))</f>
        <v>通过</v>
      </c>
      <c r="K1193" s="20" t="str">
        <f ca="1" t="shared" si="36"/>
        <v>已还款</v>
      </c>
      <c r="L1193" s="3">
        <f>VLOOKUP(C1193,网约车!D:Q,14,0)</f>
        <v>2660</v>
      </c>
      <c r="M1193" s="3">
        <f t="shared" si="37"/>
        <v>320</v>
      </c>
    </row>
    <row r="1194" ht="14.25" spans="1:13">
      <c r="A1194" s="13">
        <v>44822</v>
      </c>
      <c r="B1194" s="14" t="s">
        <v>5773</v>
      </c>
      <c r="C1194" s="14" t="s">
        <v>5886</v>
      </c>
      <c r="D1194" s="14" t="s">
        <v>5887</v>
      </c>
      <c r="E1194" s="15">
        <v>44757</v>
      </c>
      <c r="F1194" s="14">
        <v>2980</v>
      </c>
      <c r="G1194" s="16" t="s">
        <v>10598</v>
      </c>
      <c r="H1194" s="3">
        <v>2980</v>
      </c>
      <c r="I1194" s="19">
        <f>IFERROR(INDEX([3]流水汇总表!B:G,MATCH(G1194,[3]流水汇总表!G:G,0),1),"")</f>
        <v>44822</v>
      </c>
      <c r="J1194" s="5" t="str">
        <f>IF(G1194="","",IF(SUMIFS(H:H,G:G,G1194)=SUMIFS([3]流水汇总表!D:D,[3]流水汇总表!G:G,G1194),"通过","不通过"))</f>
        <v>通过</v>
      </c>
      <c r="K1194" s="20" t="str">
        <f ca="1" t="shared" si="36"/>
        <v>已还款</v>
      </c>
      <c r="L1194" s="3">
        <f>VLOOKUP(C1194,网约车!D:Q,14,0)</f>
        <v>2660</v>
      </c>
      <c r="M1194" s="3">
        <f t="shared" si="37"/>
        <v>320</v>
      </c>
    </row>
    <row r="1195" ht="14.25" spans="1:13">
      <c r="A1195" s="13">
        <v>44822</v>
      </c>
      <c r="B1195" s="14" t="s">
        <v>5773</v>
      </c>
      <c r="C1195" s="14" t="s">
        <v>5878</v>
      </c>
      <c r="D1195" s="14" t="s">
        <v>5879</v>
      </c>
      <c r="E1195" s="15">
        <v>44757</v>
      </c>
      <c r="F1195" s="14">
        <v>2980</v>
      </c>
      <c r="G1195" s="16" t="s">
        <v>10598</v>
      </c>
      <c r="H1195" s="3">
        <v>2980</v>
      </c>
      <c r="I1195" s="19">
        <f>IFERROR(INDEX([3]流水汇总表!B:G,MATCH(G1195,[3]流水汇总表!G:G,0),1),"")</f>
        <v>44822</v>
      </c>
      <c r="J1195" s="5" t="str">
        <f>IF(G1195="","",IF(SUMIFS(H:H,G:G,G1195)=SUMIFS([3]流水汇总表!D:D,[3]流水汇总表!G:G,G1195),"通过","不通过"))</f>
        <v>通过</v>
      </c>
      <c r="K1195" s="20" t="str">
        <f ca="1" t="shared" si="36"/>
        <v>已还款</v>
      </c>
      <c r="L1195" s="3">
        <f>VLOOKUP(C1195,网约车!D:Q,14,0)</f>
        <v>2660</v>
      </c>
      <c r="M1195" s="3">
        <f t="shared" si="37"/>
        <v>320</v>
      </c>
    </row>
    <row r="1196" ht="14.25" spans="1:13">
      <c r="A1196" s="13">
        <v>44822</v>
      </c>
      <c r="B1196" s="14" t="s">
        <v>5773</v>
      </c>
      <c r="C1196" s="14" t="s">
        <v>6012</v>
      </c>
      <c r="D1196" s="14" t="s">
        <v>6013</v>
      </c>
      <c r="E1196" s="15">
        <v>44757</v>
      </c>
      <c r="F1196" s="14">
        <v>2980</v>
      </c>
      <c r="G1196" s="16" t="s">
        <v>10598</v>
      </c>
      <c r="H1196" s="3">
        <v>2980</v>
      </c>
      <c r="I1196" s="19">
        <f>IFERROR(INDEX([3]流水汇总表!B:G,MATCH(G1196,[3]流水汇总表!G:G,0),1),"")</f>
        <v>44822</v>
      </c>
      <c r="J1196" s="5" t="str">
        <f>IF(G1196="","",IF(SUMIFS(H:H,G:G,G1196)=SUMIFS([3]流水汇总表!D:D,[3]流水汇总表!G:G,G1196),"通过","不通过"))</f>
        <v>通过</v>
      </c>
      <c r="K1196" s="20" t="str">
        <f ca="1" t="shared" si="36"/>
        <v>已还款</v>
      </c>
      <c r="L1196" s="3">
        <f>VLOOKUP(C1196,网约车!D:Q,14,0)</f>
        <v>2660</v>
      </c>
      <c r="M1196" s="3">
        <f t="shared" si="37"/>
        <v>320</v>
      </c>
    </row>
    <row r="1197" ht="14.25" spans="1:13">
      <c r="A1197" s="13">
        <v>44822</v>
      </c>
      <c r="B1197" s="14" t="s">
        <v>5773</v>
      </c>
      <c r="C1197" s="14" t="s">
        <v>5839</v>
      </c>
      <c r="D1197" s="14" t="s">
        <v>5840</v>
      </c>
      <c r="E1197" s="15">
        <v>44757</v>
      </c>
      <c r="F1197" s="14">
        <v>2980</v>
      </c>
      <c r="G1197" s="16" t="s">
        <v>10598</v>
      </c>
      <c r="H1197" s="3">
        <v>2980</v>
      </c>
      <c r="I1197" s="19">
        <f>IFERROR(INDEX([3]流水汇总表!B:G,MATCH(G1197,[3]流水汇总表!G:G,0),1),"")</f>
        <v>44822</v>
      </c>
      <c r="J1197" s="5" t="str">
        <f>IF(G1197="","",IF(SUMIFS(H:H,G:G,G1197)=SUMIFS([3]流水汇总表!D:D,[3]流水汇总表!G:G,G1197),"通过","不通过"))</f>
        <v>通过</v>
      </c>
      <c r="K1197" s="20" t="str">
        <f ca="1" t="shared" si="36"/>
        <v>已还款</v>
      </c>
      <c r="L1197" s="3">
        <f>VLOOKUP(C1197,网约车!D:Q,14,0)</f>
        <v>2660</v>
      </c>
      <c r="M1197" s="3">
        <f t="shared" si="37"/>
        <v>320</v>
      </c>
    </row>
    <row r="1198" ht="14.25" spans="1:13">
      <c r="A1198" s="13">
        <v>44822</v>
      </c>
      <c r="B1198" s="14" t="s">
        <v>5773</v>
      </c>
      <c r="C1198" s="14" t="s">
        <v>5876</v>
      </c>
      <c r="D1198" s="14" t="s">
        <v>5877</v>
      </c>
      <c r="E1198" s="15">
        <v>44757</v>
      </c>
      <c r="F1198" s="14">
        <v>2980</v>
      </c>
      <c r="G1198" s="16" t="s">
        <v>10598</v>
      </c>
      <c r="H1198" s="3">
        <v>2980</v>
      </c>
      <c r="I1198" s="19">
        <f>IFERROR(INDEX([3]流水汇总表!B:G,MATCH(G1198,[3]流水汇总表!G:G,0),1),"")</f>
        <v>44822</v>
      </c>
      <c r="J1198" s="5" t="str">
        <f>IF(G1198="","",IF(SUMIFS(H:H,G:G,G1198)=SUMIFS([3]流水汇总表!D:D,[3]流水汇总表!G:G,G1198),"通过","不通过"))</f>
        <v>通过</v>
      </c>
      <c r="K1198" s="20" t="str">
        <f ca="1" t="shared" si="36"/>
        <v>已还款</v>
      </c>
      <c r="L1198" s="3">
        <f>VLOOKUP(C1198,网约车!D:Q,14,0)</f>
        <v>2660</v>
      </c>
      <c r="M1198" s="3">
        <f t="shared" si="37"/>
        <v>320</v>
      </c>
    </row>
    <row r="1199" ht="14.25" spans="1:13">
      <c r="A1199" s="13">
        <v>44822</v>
      </c>
      <c r="B1199" s="14" t="s">
        <v>5773</v>
      </c>
      <c r="C1199" s="14" t="s">
        <v>5848</v>
      </c>
      <c r="D1199" s="14" t="s">
        <v>5849</v>
      </c>
      <c r="E1199" s="15">
        <v>44757</v>
      </c>
      <c r="F1199" s="14">
        <v>2980</v>
      </c>
      <c r="G1199" s="16" t="s">
        <v>10598</v>
      </c>
      <c r="H1199" s="3">
        <v>2980</v>
      </c>
      <c r="I1199" s="19">
        <f>IFERROR(INDEX([3]流水汇总表!B:G,MATCH(G1199,[3]流水汇总表!G:G,0),1),"")</f>
        <v>44822</v>
      </c>
      <c r="J1199" s="5" t="str">
        <f>IF(G1199="","",IF(SUMIFS(H:H,G:G,G1199)=SUMIFS([3]流水汇总表!D:D,[3]流水汇总表!G:G,G1199),"通过","不通过"))</f>
        <v>通过</v>
      </c>
      <c r="K1199" s="20" t="str">
        <f ca="1" t="shared" si="36"/>
        <v>已还款</v>
      </c>
      <c r="L1199" s="3">
        <f>VLOOKUP(C1199,网约车!D:Q,14,0)</f>
        <v>2660</v>
      </c>
      <c r="M1199" s="3">
        <f t="shared" si="37"/>
        <v>320</v>
      </c>
    </row>
    <row r="1200" ht="14.25" spans="1:13">
      <c r="A1200" s="13">
        <v>44822</v>
      </c>
      <c r="B1200" s="14" t="s">
        <v>5773</v>
      </c>
      <c r="C1200" s="14" t="s">
        <v>5880</v>
      </c>
      <c r="D1200" s="14" t="s">
        <v>5881</v>
      </c>
      <c r="E1200" s="15">
        <v>44757</v>
      </c>
      <c r="F1200" s="14">
        <v>2980</v>
      </c>
      <c r="G1200" s="16" t="s">
        <v>10598</v>
      </c>
      <c r="H1200" s="3">
        <v>2980</v>
      </c>
      <c r="I1200" s="19">
        <f>IFERROR(INDEX([3]流水汇总表!B:G,MATCH(G1200,[3]流水汇总表!G:G,0),1),"")</f>
        <v>44822</v>
      </c>
      <c r="J1200" s="5" t="str">
        <f>IF(G1200="","",IF(SUMIFS(H:H,G:G,G1200)=SUMIFS([3]流水汇总表!D:D,[3]流水汇总表!G:G,G1200),"通过","不通过"))</f>
        <v>通过</v>
      </c>
      <c r="K1200" s="20" t="str">
        <f ca="1" t="shared" si="36"/>
        <v>已还款</v>
      </c>
      <c r="L1200" s="3">
        <f>VLOOKUP(C1200,网约车!D:Q,14,0)</f>
        <v>2660</v>
      </c>
      <c r="M1200" s="3">
        <f t="shared" si="37"/>
        <v>320</v>
      </c>
    </row>
    <row r="1201" ht="14.25" spans="1:13">
      <c r="A1201" s="13">
        <v>44822</v>
      </c>
      <c r="B1201" s="14" t="s">
        <v>5773</v>
      </c>
      <c r="C1201" s="14" t="s">
        <v>5980</v>
      </c>
      <c r="D1201" s="14" t="s">
        <v>5981</v>
      </c>
      <c r="E1201" s="15">
        <v>44757</v>
      </c>
      <c r="F1201" s="14">
        <v>2980</v>
      </c>
      <c r="G1201" s="16" t="s">
        <v>10598</v>
      </c>
      <c r="H1201" s="3">
        <v>2980</v>
      </c>
      <c r="I1201" s="19">
        <f>IFERROR(INDEX([3]流水汇总表!B:G,MATCH(G1201,[3]流水汇总表!G:G,0),1),"")</f>
        <v>44822</v>
      </c>
      <c r="J1201" s="5" t="str">
        <f>IF(G1201="","",IF(SUMIFS(H:H,G:G,G1201)=SUMIFS([3]流水汇总表!D:D,[3]流水汇总表!G:G,G1201),"通过","不通过"))</f>
        <v>通过</v>
      </c>
      <c r="K1201" s="20" t="str">
        <f ca="1" t="shared" si="36"/>
        <v>已还款</v>
      </c>
      <c r="L1201" s="3">
        <f>VLOOKUP(C1201,网约车!D:Q,14,0)</f>
        <v>2660</v>
      </c>
      <c r="M1201" s="3">
        <f t="shared" si="37"/>
        <v>320</v>
      </c>
    </row>
    <row r="1202" ht="14.25" spans="1:13">
      <c r="A1202" s="13">
        <v>44822</v>
      </c>
      <c r="B1202" s="14" t="s">
        <v>5773</v>
      </c>
      <c r="C1202" s="14" t="s">
        <v>5954</v>
      </c>
      <c r="D1202" s="14" t="s">
        <v>5955</v>
      </c>
      <c r="E1202" s="15">
        <v>44757</v>
      </c>
      <c r="F1202" s="14">
        <v>2980</v>
      </c>
      <c r="G1202" s="16" t="s">
        <v>10598</v>
      </c>
      <c r="H1202" s="3">
        <v>2980</v>
      </c>
      <c r="I1202" s="19">
        <f>IFERROR(INDEX([3]流水汇总表!B:G,MATCH(G1202,[3]流水汇总表!G:G,0),1),"")</f>
        <v>44822</v>
      </c>
      <c r="J1202" s="5" t="str">
        <f>IF(G1202="","",IF(SUMIFS(H:H,G:G,G1202)=SUMIFS([3]流水汇总表!D:D,[3]流水汇总表!G:G,G1202),"通过","不通过"))</f>
        <v>通过</v>
      </c>
      <c r="K1202" s="20" t="str">
        <f ca="1" t="shared" si="36"/>
        <v>已还款</v>
      </c>
      <c r="L1202" s="3">
        <f>VLOOKUP(C1202,网约车!D:Q,14,0)</f>
        <v>2660</v>
      </c>
      <c r="M1202" s="3">
        <f t="shared" si="37"/>
        <v>320</v>
      </c>
    </row>
    <row r="1203" ht="14.25" spans="1:13">
      <c r="A1203" s="13">
        <v>44822</v>
      </c>
      <c r="B1203" s="14" t="s">
        <v>5773</v>
      </c>
      <c r="C1203" s="14" t="s">
        <v>5964</v>
      </c>
      <c r="D1203" s="14" t="s">
        <v>5965</v>
      </c>
      <c r="E1203" s="15">
        <v>44757</v>
      </c>
      <c r="F1203" s="14">
        <v>2980</v>
      </c>
      <c r="G1203" s="16" t="s">
        <v>10598</v>
      </c>
      <c r="H1203" s="3">
        <v>2980</v>
      </c>
      <c r="I1203" s="19">
        <f>IFERROR(INDEX([3]流水汇总表!B:G,MATCH(G1203,[3]流水汇总表!G:G,0),1),"")</f>
        <v>44822</v>
      </c>
      <c r="J1203" s="5" t="str">
        <f>IF(G1203="","",IF(SUMIFS(H:H,G:G,G1203)=SUMIFS([3]流水汇总表!D:D,[3]流水汇总表!G:G,G1203),"通过","不通过"))</f>
        <v>通过</v>
      </c>
      <c r="K1203" s="20" t="str">
        <f ca="1" t="shared" si="36"/>
        <v>已还款</v>
      </c>
      <c r="L1203" s="3">
        <f>VLOOKUP(C1203,网约车!D:Q,14,0)</f>
        <v>2660</v>
      </c>
      <c r="M1203" s="3">
        <f t="shared" si="37"/>
        <v>320</v>
      </c>
    </row>
    <row r="1204" ht="14.25" spans="1:13">
      <c r="A1204" s="13">
        <v>44822</v>
      </c>
      <c r="B1204" s="14" t="s">
        <v>5773</v>
      </c>
      <c r="C1204" s="14" t="s">
        <v>5884</v>
      </c>
      <c r="D1204" s="14" t="s">
        <v>5885</v>
      </c>
      <c r="E1204" s="15">
        <v>44757</v>
      </c>
      <c r="F1204" s="14">
        <v>2980</v>
      </c>
      <c r="G1204" s="16" t="s">
        <v>10598</v>
      </c>
      <c r="H1204" s="3">
        <v>2980</v>
      </c>
      <c r="I1204" s="19">
        <f>IFERROR(INDEX([3]流水汇总表!B:G,MATCH(G1204,[3]流水汇总表!G:G,0),1),"")</f>
        <v>44822</v>
      </c>
      <c r="J1204" s="5" t="str">
        <f>IF(G1204="","",IF(SUMIFS(H:H,G:G,G1204)=SUMIFS([3]流水汇总表!D:D,[3]流水汇总表!G:G,G1204),"通过","不通过"))</f>
        <v>通过</v>
      </c>
      <c r="K1204" s="20" t="str">
        <f ca="1" t="shared" si="36"/>
        <v>已还款</v>
      </c>
      <c r="L1204" s="3">
        <f>VLOOKUP(C1204,网约车!D:Q,14,0)</f>
        <v>2660</v>
      </c>
      <c r="M1204" s="3">
        <f t="shared" si="37"/>
        <v>320</v>
      </c>
    </row>
    <row r="1205" ht="14.25" spans="1:13">
      <c r="A1205" s="13">
        <v>44822</v>
      </c>
      <c r="B1205" s="14" t="s">
        <v>5773</v>
      </c>
      <c r="C1205" s="14" t="s">
        <v>5976</v>
      </c>
      <c r="D1205" s="14" t="s">
        <v>5977</v>
      </c>
      <c r="E1205" s="15">
        <v>44757</v>
      </c>
      <c r="F1205" s="14">
        <v>2980</v>
      </c>
      <c r="G1205" s="16" t="s">
        <v>10598</v>
      </c>
      <c r="H1205" s="3">
        <v>2980</v>
      </c>
      <c r="I1205" s="19">
        <f>IFERROR(INDEX([3]流水汇总表!B:G,MATCH(G1205,[3]流水汇总表!G:G,0),1),"")</f>
        <v>44822</v>
      </c>
      <c r="J1205" s="5" t="str">
        <f>IF(G1205="","",IF(SUMIFS(H:H,G:G,G1205)=SUMIFS([3]流水汇总表!D:D,[3]流水汇总表!G:G,G1205),"通过","不通过"))</f>
        <v>通过</v>
      </c>
      <c r="K1205" s="20" t="str">
        <f ca="1" t="shared" si="36"/>
        <v>已还款</v>
      </c>
      <c r="L1205" s="3">
        <f>VLOOKUP(C1205,网约车!D:Q,14,0)</f>
        <v>2660</v>
      </c>
      <c r="M1205" s="3">
        <f t="shared" si="37"/>
        <v>320</v>
      </c>
    </row>
    <row r="1206" ht="14.25" spans="1:13">
      <c r="A1206" s="13">
        <v>44822</v>
      </c>
      <c r="B1206" s="14" t="s">
        <v>5773</v>
      </c>
      <c r="C1206" s="14" t="s">
        <v>5982</v>
      </c>
      <c r="D1206" s="14" t="s">
        <v>5983</v>
      </c>
      <c r="E1206" s="15">
        <v>44757</v>
      </c>
      <c r="F1206" s="14">
        <v>2980</v>
      </c>
      <c r="G1206" s="16" t="s">
        <v>10598</v>
      </c>
      <c r="H1206" s="3">
        <v>2980</v>
      </c>
      <c r="I1206" s="19">
        <f>IFERROR(INDEX([3]流水汇总表!B:G,MATCH(G1206,[3]流水汇总表!G:G,0),1),"")</f>
        <v>44822</v>
      </c>
      <c r="J1206" s="5" t="str">
        <f>IF(G1206="","",IF(SUMIFS(H:H,G:G,G1206)=SUMIFS([3]流水汇总表!D:D,[3]流水汇总表!G:G,G1206),"通过","不通过"))</f>
        <v>通过</v>
      </c>
      <c r="K1206" s="20" t="str">
        <f ca="1" t="shared" si="36"/>
        <v>已还款</v>
      </c>
      <c r="L1206" s="3">
        <f>VLOOKUP(C1206,网约车!D:Q,14,0)</f>
        <v>2660</v>
      </c>
      <c r="M1206" s="3">
        <f t="shared" si="37"/>
        <v>320</v>
      </c>
    </row>
    <row r="1207" ht="14.25" spans="1:13">
      <c r="A1207" s="13">
        <v>44822</v>
      </c>
      <c r="B1207" s="14" t="s">
        <v>5773</v>
      </c>
      <c r="C1207" s="14" t="s">
        <v>5974</v>
      </c>
      <c r="D1207" s="14" t="s">
        <v>5975</v>
      </c>
      <c r="E1207" s="15">
        <v>44757</v>
      </c>
      <c r="F1207" s="14">
        <v>2980</v>
      </c>
      <c r="G1207" s="16" t="s">
        <v>10598</v>
      </c>
      <c r="H1207" s="3">
        <v>2980</v>
      </c>
      <c r="I1207" s="19">
        <f>IFERROR(INDEX([3]流水汇总表!B:G,MATCH(G1207,[3]流水汇总表!G:G,0),1),"")</f>
        <v>44822</v>
      </c>
      <c r="J1207" s="5" t="str">
        <f>IF(G1207="","",IF(SUMIFS(H:H,G:G,G1207)=SUMIFS([3]流水汇总表!D:D,[3]流水汇总表!G:G,G1207),"通过","不通过"))</f>
        <v>通过</v>
      </c>
      <c r="K1207" s="20" t="str">
        <f ca="1" t="shared" si="36"/>
        <v>已还款</v>
      </c>
      <c r="L1207" s="3">
        <f>VLOOKUP(C1207,网约车!D:Q,14,0)</f>
        <v>2660</v>
      </c>
      <c r="M1207" s="3">
        <f t="shared" si="37"/>
        <v>320</v>
      </c>
    </row>
    <row r="1208" ht="14.25" spans="1:13">
      <c r="A1208" s="13">
        <v>44822</v>
      </c>
      <c r="B1208" s="14" t="s">
        <v>5773</v>
      </c>
      <c r="C1208" s="14" t="s">
        <v>5872</v>
      </c>
      <c r="D1208" s="14" t="s">
        <v>5873</v>
      </c>
      <c r="E1208" s="15">
        <v>44757</v>
      </c>
      <c r="F1208" s="14">
        <v>2980</v>
      </c>
      <c r="G1208" s="16" t="s">
        <v>10598</v>
      </c>
      <c r="H1208" s="3">
        <v>2980</v>
      </c>
      <c r="I1208" s="19">
        <f>IFERROR(INDEX([3]流水汇总表!B:G,MATCH(G1208,[3]流水汇总表!G:G,0),1),"")</f>
        <v>44822</v>
      </c>
      <c r="J1208" s="5" t="str">
        <f>IF(G1208="","",IF(SUMIFS(H:H,G:G,G1208)=SUMIFS([3]流水汇总表!D:D,[3]流水汇总表!G:G,G1208),"通过","不通过"))</f>
        <v>通过</v>
      </c>
      <c r="K1208" s="20" t="str">
        <f ca="1" t="shared" si="36"/>
        <v>已还款</v>
      </c>
      <c r="L1208" s="3">
        <f>VLOOKUP(C1208,网约车!D:Q,14,0)</f>
        <v>2660</v>
      </c>
      <c r="M1208" s="3">
        <f t="shared" si="37"/>
        <v>320</v>
      </c>
    </row>
    <row r="1209" ht="14.25" spans="1:13">
      <c r="A1209" s="13">
        <v>44822</v>
      </c>
      <c r="B1209" s="14" t="s">
        <v>5773</v>
      </c>
      <c r="C1209" s="14" t="s">
        <v>5856</v>
      </c>
      <c r="D1209" s="14" t="s">
        <v>5857</v>
      </c>
      <c r="E1209" s="15">
        <v>44757</v>
      </c>
      <c r="F1209" s="14">
        <v>2980</v>
      </c>
      <c r="G1209" s="16" t="s">
        <v>10598</v>
      </c>
      <c r="H1209" s="3">
        <v>2980</v>
      </c>
      <c r="I1209" s="19">
        <f>IFERROR(INDEX([3]流水汇总表!B:G,MATCH(G1209,[3]流水汇总表!G:G,0),1),"")</f>
        <v>44822</v>
      </c>
      <c r="J1209" s="5" t="str">
        <f>IF(G1209="","",IF(SUMIFS(H:H,G:G,G1209)=SUMIFS([3]流水汇总表!D:D,[3]流水汇总表!G:G,G1209),"通过","不通过"))</f>
        <v>通过</v>
      </c>
      <c r="K1209" s="20" t="str">
        <f ca="1" t="shared" si="36"/>
        <v>已还款</v>
      </c>
      <c r="L1209" s="3">
        <f>VLOOKUP(C1209,网约车!D:Q,14,0)</f>
        <v>2660</v>
      </c>
      <c r="M1209" s="3">
        <f t="shared" si="37"/>
        <v>320</v>
      </c>
    </row>
    <row r="1210" ht="14.25" spans="1:13">
      <c r="A1210" s="13">
        <v>44822</v>
      </c>
      <c r="B1210" s="14" t="s">
        <v>5773</v>
      </c>
      <c r="C1210" s="14" t="s">
        <v>6008</v>
      </c>
      <c r="D1210" s="14" t="s">
        <v>6009</v>
      </c>
      <c r="E1210" s="15">
        <v>44757</v>
      </c>
      <c r="F1210" s="14">
        <v>2980</v>
      </c>
      <c r="G1210" s="16" t="s">
        <v>10598</v>
      </c>
      <c r="H1210" s="3">
        <v>2980</v>
      </c>
      <c r="I1210" s="19">
        <f>IFERROR(INDEX([3]流水汇总表!B:G,MATCH(G1210,[3]流水汇总表!G:G,0),1),"")</f>
        <v>44822</v>
      </c>
      <c r="J1210" s="5" t="str">
        <f>IF(G1210="","",IF(SUMIFS(H:H,G:G,G1210)=SUMIFS([3]流水汇总表!D:D,[3]流水汇总表!G:G,G1210),"通过","不通过"))</f>
        <v>通过</v>
      </c>
      <c r="K1210" s="20" t="str">
        <f ca="1" t="shared" si="36"/>
        <v>已还款</v>
      </c>
      <c r="L1210" s="3">
        <f>VLOOKUP(C1210,网约车!D:Q,14,0)</f>
        <v>2660</v>
      </c>
      <c r="M1210" s="3">
        <f t="shared" si="37"/>
        <v>320</v>
      </c>
    </row>
    <row r="1211" ht="14.25" spans="1:13">
      <c r="A1211" s="13">
        <v>44822</v>
      </c>
      <c r="B1211" s="14" t="s">
        <v>5773</v>
      </c>
      <c r="C1211" s="14" t="s">
        <v>5972</v>
      </c>
      <c r="D1211" s="14" t="s">
        <v>5973</v>
      </c>
      <c r="E1211" s="15">
        <v>44757</v>
      </c>
      <c r="F1211" s="14">
        <v>2980</v>
      </c>
      <c r="G1211" s="16" t="s">
        <v>10598</v>
      </c>
      <c r="H1211" s="3">
        <v>2980</v>
      </c>
      <c r="I1211" s="19">
        <f>IFERROR(INDEX([3]流水汇总表!B:G,MATCH(G1211,[3]流水汇总表!G:G,0),1),"")</f>
        <v>44822</v>
      </c>
      <c r="J1211" s="5" t="str">
        <f>IF(G1211="","",IF(SUMIFS(H:H,G:G,G1211)=SUMIFS([3]流水汇总表!D:D,[3]流水汇总表!G:G,G1211),"通过","不通过"))</f>
        <v>通过</v>
      </c>
      <c r="K1211" s="20" t="str">
        <f ca="1" t="shared" si="36"/>
        <v>已还款</v>
      </c>
      <c r="L1211" s="3">
        <f>VLOOKUP(C1211,网约车!D:Q,14,0)</f>
        <v>2660</v>
      </c>
      <c r="M1211" s="3">
        <f t="shared" si="37"/>
        <v>320</v>
      </c>
    </row>
    <row r="1212" ht="14.25" spans="1:13">
      <c r="A1212" s="13">
        <v>44822</v>
      </c>
      <c r="B1212" s="14" t="s">
        <v>5773</v>
      </c>
      <c r="C1212" s="14" t="s">
        <v>5852</v>
      </c>
      <c r="D1212" s="14" t="s">
        <v>5853</v>
      </c>
      <c r="E1212" s="15">
        <v>44757</v>
      </c>
      <c r="F1212" s="14">
        <v>2980</v>
      </c>
      <c r="G1212" s="16" t="s">
        <v>10598</v>
      </c>
      <c r="H1212" s="3">
        <v>2980</v>
      </c>
      <c r="I1212" s="19">
        <f>IFERROR(INDEX([3]流水汇总表!B:G,MATCH(G1212,[3]流水汇总表!G:G,0),1),"")</f>
        <v>44822</v>
      </c>
      <c r="J1212" s="5" t="str">
        <f>IF(G1212="","",IF(SUMIFS(H:H,G:G,G1212)=SUMIFS([3]流水汇总表!D:D,[3]流水汇总表!G:G,G1212),"通过","不通过"))</f>
        <v>通过</v>
      </c>
      <c r="K1212" s="20" t="str">
        <f ca="1" t="shared" si="36"/>
        <v>已还款</v>
      </c>
      <c r="L1212" s="3">
        <f>VLOOKUP(C1212,网约车!D:Q,14,0)</f>
        <v>2660</v>
      </c>
      <c r="M1212" s="3">
        <f t="shared" si="37"/>
        <v>320</v>
      </c>
    </row>
    <row r="1213" ht="14.25" spans="1:13">
      <c r="A1213" s="13">
        <v>44822</v>
      </c>
      <c r="B1213" s="14" t="s">
        <v>5773</v>
      </c>
      <c r="C1213" s="14" t="s">
        <v>5918</v>
      </c>
      <c r="D1213" s="14" t="s">
        <v>5919</v>
      </c>
      <c r="E1213" s="15">
        <v>44757</v>
      </c>
      <c r="F1213" s="14">
        <v>2980</v>
      </c>
      <c r="G1213" s="16" t="s">
        <v>10598</v>
      </c>
      <c r="H1213" s="3">
        <v>2980</v>
      </c>
      <c r="I1213" s="19">
        <f>IFERROR(INDEX([3]流水汇总表!B:G,MATCH(G1213,[3]流水汇总表!G:G,0),1),"")</f>
        <v>44822</v>
      </c>
      <c r="J1213" s="5" t="str">
        <f>IF(G1213="","",IF(SUMIFS(H:H,G:G,G1213)=SUMIFS([3]流水汇总表!D:D,[3]流水汇总表!G:G,G1213),"通过","不通过"))</f>
        <v>通过</v>
      </c>
      <c r="K1213" s="20" t="str">
        <f ca="1" t="shared" si="36"/>
        <v>已还款</v>
      </c>
      <c r="L1213" s="3">
        <f>VLOOKUP(C1213,网约车!D:Q,14,0)</f>
        <v>2660</v>
      </c>
      <c r="M1213" s="3">
        <f t="shared" si="37"/>
        <v>320</v>
      </c>
    </row>
    <row r="1214" ht="14.25" spans="1:13">
      <c r="A1214" s="13">
        <v>44822</v>
      </c>
      <c r="B1214" s="14" t="s">
        <v>5773</v>
      </c>
      <c r="C1214" s="14" t="s">
        <v>5956</v>
      </c>
      <c r="D1214" s="14" t="s">
        <v>5957</v>
      </c>
      <c r="E1214" s="15">
        <v>44757</v>
      </c>
      <c r="F1214" s="14">
        <v>2980</v>
      </c>
      <c r="G1214" s="16" t="s">
        <v>10598</v>
      </c>
      <c r="H1214" s="3">
        <v>2980</v>
      </c>
      <c r="I1214" s="19">
        <f>IFERROR(INDEX([3]流水汇总表!B:G,MATCH(G1214,[3]流水汇总表!G:G,0),1),"")</f>
        <v>44822</v>
      </c>
      <c r="J1214" s="5" t="str">
        <f>IF(G1214="","",IF(SUMIFS(H:H,G:G,G1214)=SUMIFS([3]流水汇总表!D:D,[3]流水汇总表!G:G,G1214),"通过","不通过"))</f>
        <v>通过</v>
      </c>
      <c r="K1214" s="20" t="str">
        <f ca="1" t="shared" si="36"/>
        <v>已还款</v>
      </c>
      <c r="L1214" s="3">
        <f>VLOOKUP(C1214,网约车!D:Q,14,0)</f>
        <v>2660</v>
      </c>
      <c r="M1214" s="3">
        <f t="shared" si="37"/>
        <v>320</v>
      </c>
    </row>
    <row r="1215" ht="14.25" spans="1:13">
      <c r="A1215" s="13">
        <v>44822</v>
      </c>
      <c r="B1215" s="14" t="s">
        <v>5773</v>
      </c>
      <c r="C1215" s="14" t="s">
        <v>5844</v>
      </c>
      <c r="D1215" s="14" t="s">
        <v>5845</v>
      </c>
      <c r="E1215" s="15">
        <v>44757</v>
      </c>
      <c r="F1215" s="14">
        <v>2980</v>
      </c>
      <c r="G1215" s="16" t="s">
        <v>10598</v>
      </c>
      <c r="H1215" s="3">
        <v>2980</v>
      </c>
      <c r="I1215" s="19">
        <f>IFERROR(INDEX([3]流水汇总表!B:G,MATCH(G1215,[3]流水汇总表!G:G,0),1),"")</f>
        <v>44822</v>
      </c>
      <c r="J1215" s="5" t="str">
        <f>IF(G1215="","",IF(SUMIFS(H:H,G:G,G1215)=SUMIFS([3]流水汇总表!D:D,[3]流水汇总表!G:G,G1215),"通过","不通过"))</f>
        <v>通过</v>
      </c>
      <c r="K1215" s="20" t="str">
        <f ca="1" t="shared" si="36"/>
        <v>已还款</v>
      </c>
      <c r="L1215" s="3">
        <f>VLOOKUP(C1215,网约车!D:Q,14,0)</f>
        <v>2660</v>
      </c>
      <c r="M1215" s="3">
        <f t="shared" si="37"/>
        <v>320</v>
      </c>
    </row>
    <row r="1216" ht="14.25" spans="1:13">
      <c r="A1216" s="13">
        <v>44822</v>
      </c>
      <c r="B1216" s="14" t="s">
        <v>5773</v>
      </c>
      <c r="C1216" s="14" t="s">
        <v>5930</v>
      </c>
      <c r="D1216" s="14" t="s">
        <v>5931</v>
      </c>
      <c r="E1216" s="15">
        <v>44762</v>
      </c>
      <c r="F1216" s="14">
        <v>2980</v>
      </c>
      <c r="G1216" s="16" t="s">
        <v>10598</v>
      </c>
      <c r="H1216" s="3">
        <v>2980</v>
      </c>
      <c r="I1216" s="19">
        <f>IFERROR(INDEX([3]流水汇总表!B:G,MATCH(G1216,[3]流水汇总表!G:G,0),1),"")</f>
        <v>44822</v>
      </c>
      <c r="J1216" s="5" t="str">
        <f>IF(G1216="","",IF(SUMIFS(H:H,G:G,G1216)=SUMIFS([3]流水汇总表!D:D,[3]流水汇总表!G:G,G1216),"通过","不通过"))</f>
        <v>通过</v>
      </c>
      <c r="K1216" s="20" t="str">
        <f ca="1" t="shared" si="36"/>
        <v>已还款</v>
      </c>
      <c r="L1216" s="3">
        <f>VLOOKUP(C1216,网约车!D:Q,14,0)</f>
        <v>2660</v>
      </c>
      <c r="M1216" s="3">
        <f t="shared" si="37"/>
        <v>320</v>
      </c>
    </row>
    <row r="1217" ht="14.25" spans="1:13">
      <c r="A1217" s="13">
        <v>44822</v>
      </c>
      <c r="B1217" s="14" t="s">
        <v>5773</v>
      </c>
      <c r="C1217" s="14" t="s">
        <v>5948</v>
      </c>
      <c r="D1217" s="14" t="s">
        <v>5949</v>
      </c>
      <c r="E1217" s="15">
        <v>44762</v>
      </c>
      <c r="F1217" s="14">
        <v>2980</v>
      </c>
      <c r="G1217" s="16" t="s">
        <v>10598</v>
      </c>
      <c r="H1217" s="3">
        <v>2980</v>
      </c>
      <c r="I1217" s="19">
        <f>IFERROR(INDEX([3]流水汇总表!B:G,MATCH(G1217,[3]流水汇总表!G:G,0),1),"")</f>
        <v>44822</v>
      </c>
      <c r="J1217" s="5" t="str">
        <f>IF(G1217="","",IF(SUMIFS(H:H,G:G,G1217)=SUMIFS([3]流水汇总表!D:D,[3]流水汇总表!G:G,G1217),"通过","不通过"))</f>
        <v>通过</v>
      </c>
      <c r="K1217" s="20" t="str">
        <f ca="1" t="shared" si="36"/>
        <v>已还款</v>
      </c>
      <c r="L1217" s="3">
        <f>VLOOKUP(C1217,网约车!D:Q,14,0)</f>
        <v>2660</v>
      </c>
      <c r="M1217" s="3">
        <f t="shared" si="37"/>
        <v>320</v>
      </c>
    </row>
    <row r="1218" ht="14.25" spans="1:13">
      <c r="A1218" s="13">
        <v>44822</v>
      </c>
      <c r="B1218" s="14" t="s">
        <v>5773</v>
      </c>
      <c r="C1218" s="14" t="s">
        <v>5990</v>
      </c>
      <c r="D1218" s="14" t="s">
        <v>5991</v>
      </c>
      <c r="E1218" s="15">
        <v>44762</v>
      </c>
      <c r="F1218" s="14">
        <v>2980</v>
      </c>
      <c r="G1218" s="16" t="s">
        <v>10598</v>
      </c>
      <c r="H1218" s="3">
        <v>2980</v>
      </c>
      <c r="I1218" s="19">
        <f>IFERROR(INDEX([3]流水汇总表!B:G,MATCH(G1218,[3]流水汇总表!G:G,0),1),"")</f>
        <v>44822</v>
      </c>
      <c r="J1218" s="5" t="str">
        <f>IF(G1218="","",IF(SUMIFS(H:H,G:G,G1218)=SUMIFS([3]流水汇总表!D:D,[3]流水汇总表!G:G,G1218),"通过","不通过"))</f>
        <v>通过</v>
      </c>
      <c r="K1218" s="20" t="str">
        <f ca="1" t="shared" ref="K1218:K1281" si="38">IF(AND(I1218&lt;=A1218),"已还款",IF(AND(TODAY()&gt;=A1218,I1218=""),"已逾期",IF(AND(TODAY()&gt;A1218,I1218&gt;A1218),"逾期已还款",IF(AND(TODAY()&lt;A1218),"即将到期",""))))</f>
        <v>已还款</v>
      </c>
      <c r="L1218" s="3">
        <f>VLOOKUP(C1218,网约车!D:Q,14,0)</f>
        <v>2660</v>
      </c>
      <c r="M1218" s="3">
        <f t="shared" si="37"/>
        <v>320</v>
      </c>
    </row>
    <row r="1219" ht="14.25" spans="1:13">
      <c r="A1219" s="13">
        <v>44822</v>
      </c>
      <c r="B1219" s="14" t="s">
        <v>5773</v>
      </c>
      <c r="C1219" s="14" t="s">
        <v>5996</v>
      </c>
      <c r="D1219" s="14" t="s">
        <v>5997</v>
      </c>
      <c r="E1219" s="15">
        <v>44762</v>
      </c>
      <c r="F1219" s="14">
        <v>2980</v>
      </c>
      <c r="G1219" s="16" t="s">
        <v>10598</v>
      </c>
      <c r="H1219" s="3">
        <v>2980</v>
      </c>
      <c r="I1219" s="19">
        <f>IFERROR(INDEX([3]流水汇总表!B:G,MATCH(G1219,[3]流水汇总表!G:G,0),1),"")</f>
        <v>44822</v>
      </c>
      <c r="J1219" s="5" t="str">
        <f>IF(G1219="","",IF(SUMIFS(H:H,G:G,G1219)=SUMIFS([3]流水汇总表!D:D,[3]流水汇总表!G:G,G1219),"通过","不通过"))</f>
        <v>通过</v>
      </c>
      <c r="K1219" s="20" t="str">
        <f ca="1" t="shared" si="38"/>
        <v>已还款</v>
      </c>
      <c r="L1219" s="3">
        <f>VLOOKUP(C1219,网约车!D:Q,14,0)</f>
        <v>2660</v>
      </c>
      <c r="M1219" s="3">
        <f t="shared" ref="M1219:M1282" si="39">H1219-L1219</f>
        <v>320</v>
      </c>
    </row>
    <row r="1220" ht="14.25" spans="1:13">
      <c r="A1220" s="13">
        <v>44822</v>
      </c>
      <c r="B1220" s="14" t="s">
        <v>5773</v>
      </c>
      <c r="C1220" s="14" t="s">
        <v>6022</v>
      </c>
      <c r="D1220" s="14" t="s">
        <v>6023</v>
      </c>
      <c r="E1220" s="15">
        <v>44762</v>
      </c>
      <c r="F1220" s="14">
        <v>2980</v>
      </c>
      <c r="G1220" s="16" t="s">
        <v>10598</v>
      </c>
      <c r="H1220" s="3">
        <v>2980</v>
      </c>
      <c r="I1220" s="19">
        <f>IFERROR(INDEX([3]流水汇总表!B:G,MATCH(G1220,[3]流水汇总表!G:G,0),1),"")</f>
        <v>44822</v>
      </c>
      <c r="J1220" s="5" t="str">
        <f>IF(G1220="","",IF(SUMIFS(H:H,G:G,G1220)=SUMIFS([3]流水汇总表!D:D,[3]流水汇总表!G:G,G1220),"通过","不通过"))</f>
        <v>通过</v>
      </c>
      <c r="K1220" s="20" t="str">
        <f ca="1" t="shared" si="38"/>
        <v>已还款</v>
      </c>
      <c r="L1220" s="3">
        <f>VLOOKUP(C1220,网约车!D:Q,14,0)</f>
        <v>2660</v>
      </c>
      <c r="M1220" s="3">
        <f t="shared" si="39"/>
        <v>320</v>
      </c>
    </row>
    <row r="1221" ht="14.25" spans="1:13">
      <c r="A1221" s="13">
        <v>44822</v>
      </c>
      <c r="B1221" s="14" t="s">
        <v>5773</v>
      </c>
      <c r="C1221" s="14" t="s">
        <v>6024</v>
      </c>
      <c r="D1221" s="14" t="s">
        <v>6025</v>
      </c>
      <c r="E1221" s="15">
        <v>44762</v>
      </c>
      <c r="F1221" s="14">
        <v>2980</v>
      </c>
      <c r="G1221" s="16" t="s">
        <v>10598</v>
      </c>
      <c r="H1221" s="3">
        <v>2980</v>
      </c>
      <c r="I1221" s="19">
        <f>IFERROR(INDEX([3]流水汇总表!B:G,MATCH(G1221,[3]流水汇总表!G:G,0),1),"")</f>
        <v>44822</v>
      </c>
      <c r="J1221" s="5" t="str">
        <f>IF(G1221="","",IF(SUMIFS(H:H,G:G,G1221)=SUMIFS([3]流水汇总表!D:D,[3]流水汇总表!G:G,G1221),"通过","不通过"))</f>
        <v>通过</v>
      </c>
      <c r="K1221" s="20" t="str">
        <f ca="1" t="shared" si="38"/>
        <v>已还款</v>
      </c>
      <c r="L1221" s="3">
        <f>VLOOKUP(C1221,网约车!D:Q,14,0)</f>
        <v>2660</v>
      </c>
      <c r="M1221" s="3">
        <f t="shared" si="39"/>
        <v>320</v>
      </c>
    </row>
    <row r="1222" ht="14.25" spans="1:13">
      <c r="A1222" s="13">
        <v>44822</v>
      </c>
      <c r="B1222" s="14" t="s">
        <v>5773</v>
      </c>
      <c r="C1222" s="14" t="s">
        <v>6002</v>
      </c>
      <c r="D1222" s="14" t="s">
        <v>6003</v>
      </c>
      <c r="E1222" s="15">
        <v>44762</v>
      </c>
      <c r="F1222" s="14">
        <v>2980</v>
      </c>
      <c r="G1222" s="16" t="s">
        <v>10598</v>
      </c>
      <c r="H1222" s="3">
        <v>2980</v>
      </c>
      <c r="I1222" s="19">
        <f>IFERROR(INDEX([3]流水汇总表!B:G,MATCH(G1222,[3]流水汇总表!G:G,0),1),"")</f>
        <v>44822</v>
      </c>
      <c r="J1222" s="5" t="str">
        <f>IF(G1222="","",IF(SUMIFS(H:H,G:G,G1222)=SUMIFS([3]流水汇总表!D:D,[3]流水汇总表!G:G,G1222),"通过","不通过"))</f>
        <v>通过</v>
      </c>
      <c r="K1222" s="20" t="str">
        <f ca="1" t="shared" si="38"/>
        <v>已还款</v>
      </c>
      <c r="L1222" s="3">
        <f>VLOOKUP(C1222,网约车!D:Q,14,0)</f>
        <v>2660</v>
      </c>
      <c r="M1222" s="3">
        <f t="shared" si="39"/>
        <v>320</v>
      </c>
    </row>
    <row r="1223" ht="14.25" spans="1:13">
      <c r="A1223" s="13">
        <v>44822</v>
      </c>
      <c r="B1223" s="14" t="s">
        <v>5773</v>
      </c>
      <c r="C1223" s="14" t="s">
        <v>5940</v>
      </c>
      <c r="D1223" s="14" t="s">
        <v>5941</v>
      </c>
      <c r="E1223" s="15">
        <v>44762</v>
      </c>
      <c r="F1223" s="14">
        <v>2980</v>
      </c>
      <c r="G1223" s="16" t="s">
        <v>10598</v>
      </c>
      <c r="H1223" s="3">
        <v>2980</v>
      </c>
      <c r="I1223" s="19">
        <f>IFERROR(INDEX([3]流水汇总表!B:G,MATCH(G1223,[3]流水汇总表!G:G,0),1),"")</f>
        <v>44822</v>
      </c>
      <c r="J1223" s="5" t="str">
        <f>IF(G1223="","",IF(SUMIFS(H:H,G:G,G1223)=SUMIFS([3]流水汇总表!D:D,[3]流水汇总表!G:G,G1223),"通过","不通过"))</f>
        <v>通过</v>
      </c>
      <c r="K1223" s="20" t="str">
        <f ca="1" t="shared" si="38"/>
        <v>已还款</v>
      </c>
      <c r="L1223" s="3">
        <f>VLOOKUP(C1223,网约车!D:Q,14,0)</f>
        <v>2660</v>
      </c>
      <c r="M1223" s="3">
        <f t="shared" si="39"/>
        <v>320</v>
      </c>
    </row>
    <row r="1224" ht="14.25" spans="1:13">
      <c r="A1224" s="13">
        <v>44822</v>
      </c>
      <c r="B1224" s="14" t="s">
        <v>5773</v>
      </c>
      <c r="C1224" s="14" t="s">
        <v>6010</v>
      </c>
      <c r="D1224" s="14" t="s">
        <v>6011</v>
      </c>
      <c r="E1224" s="15">
        <v>44762</v>
      </c>
      <c r="F1224" s="14">
        <v>2980</v>
      </c>
      <c r="G1224" s="16" t="s">
        <v>10598</v>
      </c>
      <c r="H1224" s="3">
        <v>2980</v>
      </c>
      <c r="I1224" s="19">
        <f>IFERROR(INDEX([3]流水汇总表!B:G,MATCH(G1224,[3]流水汇总表!G:G,0),1),"")</f>
        <v>44822</v>
      </c>
      <c r="J1224" s="5" t="str">
        <f>IF(G1224="","",IF(SUMIFS(H:H,G:G,G1224)=SUMIFS([3]流水汇总表!D:D,[3]流水汇总表!G:G,G1224),"通过","不通过"))</f>
        <v>通过</v>
      </c>
      <c r="K1224" s="20" t="str">
        <f ca="1" t="shared" si="38"/>
        <v>已还款</v>
      </c>
      <c r="L1224" s="3">
        <f>VLOOKUP(C1224,网约车!D:Q,14,0)</f>
        <v>2660</v>
      </c>
      <c r="M1224" s="3">
        <f t="shared" si="39"/>
        <v>320</v>
      </c>
    </row>
    <row r="1225" ht="14.25" spans="1:13">
      <c r="A1225" s="13">
        <v>44822</v>
      </c>
      <c r="B1225" s="14" t="s">
        <v>5773</v>
      </c>
      <c r="C1225" s="14" t="s">
        <v>6000</v>
      </c>
      <c r="D1225" s="14" t="s">
        <v>6001</v>
      </c>
      <c r="E1225" s="15">
        <v>44762</v>
      </c>
      <c r="F1225" s="14">
        <v>2980</v>
      </c>
      <c r="G1225" s="16" t="s">
        <v>10598</v>
      </c>
      <c r="H1225" s="3">
        <v>2980</v>
      </c>
      <c r="I1225" s="19">
        <f>IFERROR(INDEX([3]流水汇总表!B:G,MATCH(G1225,[3]流水汇总表!G:G,0),1),"")</f>
        <v>44822</v>
      </c>
      <c r="J1225" s="5" t="str">
        <f>IF(G1225="","",IF(SUMIFS(H:H,G:G,G1225)=SUMIFS([3]流水汇总表!D:D,[3]流水汇总表!G:G,G1225),"通过","不通过"))</f>
        <v>通过</v>
      </c>
      <c r="K1225" s="20" t="str">
        <f ca="1" t="shared" si="38"/>
        <v>已还款</v>
      </c>
      <c r="L1225" s="3">
        <f>VLOOKUP(C1225,网约车!D:Q,14,0)</f>
        <v>2660</v>
      </c>
      <c r="M1225" s="3">
        <f t="shared" si="39"/>
        <v>320</v>
      </c>
    </row>
    <row r="1226" ht="14.25" spans="1:13">
      <c r="A1226" s="13">
        <v>44822</v>
      </c>
      <c r="B1226" s="14" t="s">
        <v>5773</v>
      </c>
      <c r="C1226" s="14" t="s">
        <v>5795</v>
      </c>
      <c r="D1226" s="14" t="s">
        <v>5796</v>
      </c>
      <c r="E1226" s="15">
        <v>44762</v>
      </c>
      <c r="F1226" s="14">
        <v>2980</v>
      </c>
      <c r="G1226" s="16" t="s">
        <v>10598</v>
      </c>
      <c r="H1226" s="3">
        <v>2980</v>
      </c>
      <c r="I1226" s="19">
        <f>IFERROR(INDEX([3]流水汇总表!B:G,MATCH(G1226,[3]流水汇总表!G:G,0),1),"")</f>
        <v>44822</v>
      </c>
      <c r="J1226" s="5" t="str">
        <f>IF(G1226="","",IF(SUMIFS(H:H,G:G,G1226)=SUMIFS([3]流水汇总表!D:D,[3]流水汇总表!G:G,G1226),"通过","不通过"))</f>
        <v>通过</v>
      </c>
      <c r="K1226" s="20" t="str">
        <f ca="1" t="shared" si="38"/>
        <v>已还款</v>
      </c>
      <c r="L1226" s="3">
        <f>VLOOKUP(C1226,网约车!D:Q,14,0)</f>
        <v>2660</v>
      </c>
      <c r="M1226" s="3">
        <f t="shared" si="39"/>
        <v>320</v>
      </c>
    </row>
    <row r="1227" ht="14.25" spans="1:13">
      <c r="A1227" s="13">
        <v>44822</v>
      </c>
      <c r="B1227" s="14" t="s">
        <v>5773</v>
      </c>
      <c r="C1227" s="14" t="s">
        <v>5774</v>
      </c>
      <c r="D1227" s="14" t="s">
        <v>5775</v>
      </c>
      <c r="E1227" s="15">
        <v>44762</v>
      </c>
      <c r="F1227" s="14">
        <v>2980</v>
      </c>
      <c r="G1227" s="16" t="s">
        <v>10598</v>
      </c>
      <c r="H1227" s="3">
        <v>2980</v>
      </c>
      <c r="I1227" s="19">
        <f>IFERROR(INDEX([3]流水汇总表!B:G,MATCH(G1227,[3]流水汇总表!G:G,0),1),"")</f>
        <v>44822</v>
      </c>
      <c r="J1227" s="5" t="str">
        <f>IF(G1227="","",IF(SUMIFS(H:H,G:G,G1227)=SUMIFS([3]流水汇总表!D:D,[3]流水汇总表!G:G,G1227),"通过","不通过"))</f>
        <v>通过</v>
      </c>
      <c r="K1227" s="20" t="str">
        <f ca="1" t="shared" si="38"/>
        <v>已还款</v>
      </c>
      <c r="L1227" s="3">
        <f>VLOOKUP(C1227,网约车!D:Q,14,0)</f>
        <v>2660</v>
      </c>
      <c r="M1227" s="3">
        <f t="shared" si="39"/>
        <v>320</v>
      </c>
    </row>
    <row r="1228" ht="14.25" spans="1:13">
      <c r="A1228" s="13">
        <v>44832</v>
      </c>
      <c r="B1228" s="14" t="s">
        <v>5084</v>
      </c>
      <c r="C1228" s="14" t="s">
        <v>6755</v>
      </c>
      <c r="D1228" s="14" t="s">
        <v>6756</v>
      </c>
      <c r="E1228" s="15">
        <v>44763</v>
      </c>
      <c r="F1228" s="14">
        <v>2980</v>
      </c>
      <c r="G1228" s="16" t="s">
        <v>10572</v>
      </c>
      <c r="H1228" s="3">
        <v>2980</v>
      </c>
      <c r="I1228" s="19">
        <f>IFERROR(INDEX([3]流水汇总表!B:G,MATCH(G1228,[3]流水汇总表!G:G,0),1),"")</f>
        <v>44832</v>
      </c>
      <c r="J1228" s="5" t="str">
        <f>IF(G1228="","",IF(SUMIFS(H:H,G:G,G1228)=SUMIFS([3]流水汇总表!D:D,[3]流水汇总表!G:G,G1228),"通过","不通过"))</f>
        <v>通过</v>
      </c>
      <c r="K1228" s="20" t="str">
        <f ca="1" t="shared" si="38"/>
        <v>已还款</v>
      </c>
      <c r="L1228" s="3">
        <f>VLOOKUP(C1228,网约车!D:Q,14,0)</f>
        <v>2700</v>
      </c>
      <c r="M1228" s="3">
        <f t="shared" si="39"/>
        <v>280</v>
      </c>
    </row>
    <row r="1229" ht="14.25" spans="1:13">
      <c r="A1229" s="13">
        <v>44832</v>
      </c>
      <c r="B1229" s="14" t="s">
        <v>5084</v>
      </c>
      <c r="C1229" s="14" t="s">
        <v>6757</v>
      </c>
      <c r="D1229" s="14" t="s">
        <v>6758</v>
      </c>
      <c r="E1229" s="15">
        <v>44763</v>
      </c>
      <c r="F1229" s="14">
        <v>2980</v>
      </c>
      <c r="G1229" s="16" t="s">
        <v>10572</v>
      </c>
      <c r="H1229" s="3">
        <v>2980</v>
      </c>
      <c r="I1229" s="19">
        <f>IFERROR(INDEX([3]流水汇总表!B:G,MATCH(G1229,[3]流水汇总表!G:G,0),1),"")</f>
        <v>44832</v>
      </c>
      <c r="J1229" s="5" t="str">
        <f>IF(G1229="","",IF(SUMIFS(H:H,G:G,G1229)=SUMIFS([3]流水汇总表!D:D,[3]流水汇总表!G:G,G1229),"通过","不通过"))</f>
        <v>通过</v>
      </c>
      <c r="K1229" s="20" t="str">
        <f ca="1" t="shared" si="38"/>
        <v>已还款</v>
      </c>
      <c r="L1229" s="3">
        <f>VLOOKUP(C1229,网约车!D:Q,14,0)</f>
        <v>2700</v>
      </c>
      <c r="M1229" s="3">
        <f t="shared" si="39"/>
        <v>280</v>
      </c>
    </row>
    <row r="1230" ht="14.25" spans="1:13">
      <c r="A1230" s="13">
        <v>44832</v>
      </c>
      <c r="B1230" s="14" t="s">
        <v>5084</v>
      </c>
      <c r="C1230" s="14" t="s">
        <v>6759</v>
      </c>
      <c r="D1230" s="14" t="s">
        <v>6760</v>
      </c>
      <c r="E1230" s="15">
        <v>44763</v>
      </c>
      <c r="F1230" s="14">
        <v>2980</v>
      </c>
      <c r="G1230" s="16" t="s">
        <v>10572</v>
      </c>
      <c r="H1230" s="3">
        <v>2980</v>
      </c>
      <c r="I1230" s="19">
        <f>IFERROR(INDEX([3]流水汇总表!B:G,MATCH(G1230,[3]流水汇总表!G:G,0),1),"")</f>
        <v>44832</v>
      </c>
      <c r="J1230" s="5" t="str">
        <f>IF(G1230="","",IF(SUMIFS(H:H,G:G,G1230)=SUMIFS([3]流水汇总表!D:D,[3]流水汇总表!G:G,G1230),"通过","不通过"))</f>
        <v>通过</v>
      </c>
      <c r="K1230" s="20" t="str">
        <f ca="1" t="shared" si="38"/>
        <v>已还款</v>
      </c>
      <c r="L1230" s="3">
        <f>VLOOKUP(C1230,网约车!D:Q,14,0)</f>
        <v>2700</v>
      </c>
      <c r="M1230" s="3">
        <f t="shared" si="39"/>
        <v>280</v>
      </c>
    </row>
    <row r="1231" ht="14.25" spans="1:13">
      <c r="A1231" s="13">
        <v>44832</v>
      </c>
      <c r="B1231" s="14" t="s">
        <v>5084</v>
      </c>
      <c r="C1231" s="14" t="s">
        <v>6761</v>
      </c>
      <c r="D1231" s="14" t="s">
        <v>6762</v>
      </c>
      <c r="E1231" s="15">
        <v>44763</v>
      </c>
      <c r="F1231" s="14">
        <v>2980</v>
      </c>
      <c r="G1231" s="16" t="s">
        <v>10572</v>
      </c>
      <c r="H1231" s="3">
        <v>2980</v>
      </c>
      <c r="I1231" s="19">
        <f>IFERROR(INDEX([3]流水汇总表!B:G,MATCH(G1231,[3]流水汇总表!G:G,0),1),"")</f>
        <v>44832</v>
      </c>
      <c r="J1231" s="5" t="str">
        <f>IF(G1231="","",IF(SUMIFS(H:H,G:G,G1231)=SUMIFS([3]流水汇总表!D:D,[3]流水汇总表!G:G,G1231),"通过","不通过"))</f>
        <v>通过</v>
      </c>
      <c r="K1231" s="20" t="str">
        <f ca="1" t="shared" si="38"/>
        <v>已还款</v>
      </c>
      <c r="L1231" s="3">
        <f>VLOOKUP(C1231,网约车!D:Q,14,0)</f>
        <v>2700</v>
      </c>
      <c r="M1231" s="3">
        <f t="shared" si="39"/>
        <v>280</v>
      </c>
    </row>
    <row r="1232" ht="14.25" spans="1:13">
      <c r="A1232" s="13">
        <v>44832</v>
      </c>
      <c r="B1232" s="14" t="s">
        <v>5084</v>
      </c>
      <c r="C1232" s="14" t="s">
        <v>6770</v>
      </c>
      <c r="D1232" s="14" t="s">
        <v>6771</v>
      </c>
      <c r="E1232" s="15">
        <v>44763</v>
      </c>
      <c r="F1232" s="14">
        <v>2980</v>
      </c>
      <c r="G1232" s="16" t="s">
        <v>10572</v>
      </c>
      <c r="H1232" s="3">
        <v>2980</v>
      </c>
      <c r="I1232" s="19">
        <f>IFERROR(INDEX([3]流水汇总表!B:G,MATCH(G1232,[3]流水汇总表!G:G,0),1),"")</f>
        <v>44832</v>
      </c>
      <c r="J1232" s="5" t="str">
        <f>IF(G1232="","",IF(SUMIFS(H:H,G:G,G1232)=SUMIFS([3]流水汇总表!D:D,[3]流水汇总表!G:G,G1232),"通过","不通过"))</f>
        <v>通过</v>
      </c>
      <c r="K1232" s="20" t="str">
        <f ca="1" t="shared" si="38"/>
        <v>已还款</v>
      </c>
      <c r="L1232" s="3">
        <f>VLOOKUP(C1232,网约车!D:Q,14,0)</f>
        <v>2700</v>
      </c>
      <c r="M1232" s="3">
        <f t="shared" si="39"/>
        <v>280</v>
      </c>
    </row>
    <row r="1233" ht="14.25" spans="1:13">
      <c r="A1233" s="13">
        <v>44822</v>
      </c>
      <c r="B1233" s="14" t="s">
        <v>6114</v>
      </c>
      <c r="C1233" s="14" t="s">
        <v>6117</v>
      </c>
      <c r="D1233" s="14" t="s">
        <v>6118</v>
      </c>
      <c r="E1233" s="15">
        <v>44754</v>
      </c>
      <c r="F1233" s="14">
        <v>2980</v>
      </c>
      <c r="G1233" s="16" t="s">
        <v>10597</v>
      </c>
      <c r="H1233" s="3">
        <v>2980</v>
      </c>
      <c r="I1233" s="19">
        <f>IFERROR(INDEX([3]流水汇总表!B:G,MATCH(G1233,[3]流水汇总表!G:G,0),1),"")</f>
        <v>44821</v>
      </c>
      <c r="J1233" s="5" t="str">
        <f>IF(G1233="","",IF(SUMIFS(H:H,G:G,G1233)=SUMIFS([3]流水汇总表!D:D,[3]流水汇总表!G:G,G1233),"通过","不通过"))</f>
        <v>通过</v>
      </c>
      <c r="K1233" s="20" t="str">
        <f ca="1" t="shared" si="38"/>
        <v>已还款</v>
      </c>
      <c r="L1233" s="3">
        <f>VLOOKUP(C1233,网约车!D:Q,14,0)</f>
        <v>2700</v>
      </c>
      <c r="M1233" s="3">
        <f t="shared" si="39"/>
        <v>280</v>
      </c>
    </row>
    <row r="1234" ht="14.25" spans="1:13">
      <c r="A1234" s="13">
        <v>44822</v>
      </c>
      <c r="B1234" s="14" t="s">
        <v>6114</v>
      </c>
      <c r="C1234" s="14" t="s">
        <v>6136</v>
      </c>
      <c r="D1234" s="14" t="s">
        <v>6137</v>
      </c>
      <c r="E1234" s="15">
        <v>44754</v>
      </c>
      <c r="F1234" s="14">
        <v>2980</v>
      </c>
      <c r="G1234" s="16" t="s">
        <v>10597</v>
      </c>
      <c r="H1234" s="3">
        <v>2980</v>
      </c>
      <c r="I1234" s="19">
        <f>IFERROR(INDEX([3]流水汇总表!B:G,MATCH(G1234,[3]流水汇总表!G:G,0),1),"")</f>
        <v>44821</v>
      </c>
      <c r="J1234" s="5" t="str">
        <f>IF(G1234="","",IF(SUMIFS(H:H,G:G,G1234)=SUMIFS([3]流水汇总表!D:D,[3]流水汇总表!G:G,G1234),"通过","不通过"))</f>
        <v>通过</v>
      </c>
      <c r="K1234" s="20" t="str">
        <f ca="1" t="shared" si="38"/>
        <v>已还款</v>
      </c>
      <c r="L1234" s="3">
        <f>VLOOKUP(C1234,网约车!D:Q,14,0)</f>
        <v>2700</v>
      </c>
      <c r="M1234" s="3">
        <f t="shared" si="39"/>
        <v>280</v>
      </c>
    </row>
    <row r="1235" ht="14.25" spans="1:13">
      <c r="A1235" s="13">
        <v>44822</v>
      </c>
      <c r="B1235" s="14" t="s">
        <v>6114</v>
      </c>
      <c r="C1235" s="14" t="s">
        <v>6142</v>
      </c>
      <c r="D1235" s="14" t="s">
        <v>6143</v>
      </c>
      <c r="E1235" s="15">
        <v>44754</v>
      </c>
      <c r="F1235" s="14">
        <v>2980</v>
      </c>
      <c r="G1235" s="16" t="s">
        <v>10597</v>
      </c>
      <c r="H1235" s="3">
        <v>2980</v>
      </c>
      <c r="I1235" s="19">
        <f>IFERROR(INDEX([3]流水汇总表!B:G,MATCH(G1235,[3]流水汇总表!G:G,0),1),"")</f>
        <v>44821</v>
      </c>
      <c r="J1235" s="5" t="str">
        <f>IF(G1235="","",IF(SUMIFS(H:H,G:G,G1235)=SUMIFS([3]流水汇总表!D:D,[3]流水汇总表!G:G,G1235),"通过","不通过"))</f>
        <v>通过</v>
      </c>
      <c r="K1235" s="20" t="str">
        <f ca="1" t="shared" si="38"/>
        <v>已还款</v>
      </c>
      <c r="L1235" s="3">
        <f>VLOOKUP(C1235,网约车!D:Q,14,0)</f>
        <v>2700</v>
      </c>
      <c r="M1235" s="3">
        <f t="shared" si="39"/>
        <v>280</v>
      </c>
    </row>
    <row r="1236" ht="14.25" spans="1:13">
      <c r="A1236" s="13">
        <v>44822</v>
      </c>
      <c r="B1236" s="14" t="s">
        <v>6114</v>
      </c>
      <c r="C1236" s="14" t="s">
        <v>6144</v>
      </c>
      <c r="D1236" s="14" t="s">
        <v>6145</v>
      </c>
      <c r="E1236" s="15">
        <v>44754</v>
      </c>
      <c r="F1236" s="14">
        <v>2980</v>
      </c>
      <c r="G1236" s="16" t="s">
        <v>10597</v>
      </c>
      <c r="H1236" s="3">
        <v>2980</v>
      </c>
      <c r="I1236" s="19">
        <f>IFERROR(INDEX([3]流水汇总表!B:G,MATCH(G1236,[3]流水汇总表!G:G,0),1),"")</f>
        <v>44821</v>
      </c>
      <c r="J1236" s="5" t="str">
        <f>IF(G1236="","",IF(SUMIFS(H:H,G:G,G1236)=SUMIFS([3]流水汇总表!D:D,[3]流水汇总表!G:G,G1236),"通过","不通过"))</f>
        <v>通过</v>
      </c>
      <c r="K1236" s="20" t="str">
        <f ca="1" t="shared" si="38"/>
        <v>已还款</v>
      </c>
      <c r="L1236" s="3">
        <f>VLOOKUP(C1236,网约车!D:Q,14,0)</f>
        <v>2700</v>
      </c>
      <c r="M1236" s="3">
        <f t="shared" si="39"/>
        <v>280</v>
      </c>
    </row>
    <row r="1237" ht="14.25" spans="1:13">
      <c r="A1237" s="13">
        <v>44822</v>
      </c>
      <c r="B1237" s="14" t="s">
        <v>6114</v>
      </c>
      <c r="C1237" s="14" t="s">
        <v>6164</v>
      </c>
      <c r="D1237" s="14" t="s">
        <v>6165</v>
      </c>
      <c r="E1237" s="15">
        <v>44754</v>
      </c>
      <c r="F1237" s="14">
        <v>2980</v>
      </c>
      <c r="G1237" s="16" t="s">
        <v>10597</v>
      </c>
      <c r="H1237" s="3">
        <v>2980</v>
      </c>
      <c r="I1237" s="19">
        <f>IFERROR(INDEX([3]流水汇总表!B:G,MATCH(G1237,[3]流水汇总表!G:G,0),1),"")</f>
        <v>44821</v>
      </c>
      <c r="J1237" s="5" t="str">
        <f>IF(G1237="","",IF(SUMIFS(H:H,G:G,G1237)=SUMIFS([3]流水汇总表!D:D,[3]流水汇总表!G:G,G1237),"通过","不通过"))</f>
        <v>通过</v>
      </c>
      <c r="K1237" s="20" t="str">
        <f ca="1" t="shared" si="38"/>
        <v>已还款</v>
      </c>
      <c r="L1237" s="3">
        <f>VLOOKUP(C1237,网约车!D:Q,14,0)</f>
        <v>2700</v>
      </c>
      <c r="M1237" s="3">
        <f t="shared" si="39"/>
        <v>280</v>
      </c>
    </row>
    <row r="1238" ht="14.25" spans="1:13">
      <c r="A1238" s="13">
        <v>44822</v>
      </c>
      <c r="B1238" s="14" t="s">
        <v>6114</v>
      </c>
      <c r="C1238" s="14" t="s">
        <v>6170</v>
      </c>
      <c r="D1238" s="14" t="s">
        <v>6171</v>
      </c>
      <c r="E1238" s="15">
        <v>44754</v>
      </c>
      <c r="F1238" s="14">
        <v>2980</v>
      </c>
      <c r="G1238" s="16" t="s">
        <v>10597</v>
      </c>
      <c r="H1238" s="3">
        <v>2980</v>
      </c>
      <c r="I1238" s="19">
        <f>IFERROR(INDEX([3]流水汇总表!B:G,MATCH(G1238,[3]流水汇总表!G:G,0),1),"")</f>
        <v>44821</v>
      </c>
      <c r="J1238" s="5" t="str">
        <f>IF(G1238="","",IF(SUMIFS(H:H,G:G,G1238)=SUMIFS([3]流水汇总表!D:D,[3]流水汇总表!G:G,G1238),"通过","不通过"))</f>
        <v>通过</v>
      </c>
      <c r="K1238" s="20" t="str">
        <f ca="1" t="shared" si="38"/>
        <v>已还款</v>
      </c>
      <c r="L1238" s="3">
        <f>VLOOKUP(C1238,网约车!D:Q,14,0)</f>
        <v>2700</v>
      </c>
      <c r="M1238" s="3">
        <f t="shared" si="39"/>
        <v>280</v>
      </c>
    </row>
    <row r="1239" ht="14.25" spans="1:13">
      <c r="A1239" s="13">
        <v>44822</v>
      </c>
      <c r="B1239" s="14" t="s">
        <v>6114</v>
      </c>
      <c r="C1239" s="14" t="s">
        <v>6178</v>
      </c>
      <c r="D1239" s="14" t="s">
        <v>6179</v>
      </c>
      <c r="E1239" s="15">
        <v>44754</v>
      </c>
      <c r="F1239" s="14">
        <v>2980</v>
      </c>
      <c r="G1239" s="16" t="s">
        <v>10597</v>
      </c>
      <c r="H1239" s="3">
        <v>2980</v>
      </c>
      <c r="I1239" s="19">
        <f>IFERROR(INDEX([3]流水汇总表!B:G,MATCH(G1239,[3]流水汇总表!G:G,0),1),"")</f>
        <v>44821</v>
      </c>
      <c r="J1239" s="5" t="str">
        <f>IF(G1239="","",IF(SUMIFS(H:H,G:G,G1239)=SUMIFS([3]流水汇总表!D:D,[3]流水汇总表!G:G,G1239),"通过","不通过"))</f>
        <v>通过</v>
      </c>
      <c r="K1239" s="20" t="str">
        <f ca="1" t="shared" si="38"/>
        <v>已还款</v>
      </c>
      <c r="L1239" s="3">
        <f>VLOOKUP(C1239,网约车!D:Q,14,0)</f>
        <v>2700</v>
      </c>
      <c r="M1239" s="3">
        <f t="shared" si="39"/>
        <v>280</v>
      </c>
    </row>
    <row r="1240" ht="14.25" spans="1:13">
      <c r="A1240" s="13">
        <v>44822</v>
      </c>
      <c r="B1240" s="14" t="s">
        <v>6114</v>
      </c>
      <c r="C1240" s="14" t="s">
        <v>6180</v>
      </c>
      <c r="D1240" s="14" t="s">
        <v>6181</v>
      </c>
      <c r="E1240" s="15">
        <v>44754</v>
      </c>
      <c r="F1240" s="14">
        <v>2980</v>
      </c>
      <c r="G1240" s="16" t="s">
        <v>10597</v>
      </c>
      <c r="H1240" s="3">
        <v>2980</v>
      </c>
      <c r="I1240" s="19">
        <f>IFERROR(INDEX([3]流水汇总表!B:G,MATCH(G1240,[3]流水汇总表!G:G,0),1),"")</f>
        <v>44821</v>
      </c>
      <c r="J1240" s="5" t="str">
        <f>IF(G1240="","",IF(SUMIFS(H:H,G:G,G1240)=SUMIFS([3]流水汇总表!D:D,[3]流水汇总表!G:G,G1240),"通过","不通过"))</f>
        <v>通过</v>
      </c>
      <c r="K1240" s="20" t="str">
        <f ca="1" t="shared" si="38"/>
        <v>已还款</v>
      </c>
      <c r="L1240" s="3">
        <f>VLOOKUP(C1240,网约车!D:Q,14,0)</f>
        <v>2700</v>
      </c>
      <c r="M1240" s="3">
        <f t="shared" si="39"/>
        <v>280</v>
      </c>
    </row>
    <row r="1241" ht="14.25" spans="1:13">
      <c r="A1241" s="13">
        <v>44822</v>
      </c>
      <c r="B1241" s="14" t="s">
        <v>6114</v>
      </c>
      <c r="C1241" s="14" t="s">
        <v>6182</v>
      </c>
      <c r="D1241" s="14" t="s">
        <v>6183</v>
      </c>
      <c r="E1241" s="15">
        <v>44754</v>
      </c>
      <c r="F1241" s="14">
        <v>2980</v>
      </c>
      <c r="G1241" s="16" t="s">
        <v>10597</v>
      </c>
      <c r="H1241" s="3">
        <v>2980</v>
      </c>
      <c r="I1241" s="19">
        <f>IFERROR(INDEX([3]流水汇总表!B:G,MATCH(G1241,[3]流水汇总表!G:G,0),1),"")</f>
        <v>44821</v>
      </c>
      <c r="J1241" s="5" t="str">
        <f>IF(G1241="","",IF(SUMIFS(H:H,G:G,G1241)=SUMIFS([3]流水汇总表!D:D,[3]流水汇总表!G:G,G1241),"通过","不通过"))</f>
        <v>通过</v>
      </c>
      <c r="K1241" s="20" t="str">
        <f ca="1" t="shared" si="38"/>
        <v>已还款</v>
      </c>
      <c r="L1241" s="3">
        <f>VLOOKUP(C1241,网约车!D:Q,14,0)</f>
        <v>2700</v>
      </c>
      <c r="M1241" s="3">
        <f t="shared" si="39"/>
        <v>280</v>
      </c>
    </row>
    <row r="1242" ht="14.25" spans="1:13">
      <c r="A1242" s="13">
        <v>44822</v>
      </c>
      <c r="B1242" s="14" t="s">
        <v>6114</v>
      </c>
      <c r="C1242" s="14" t="s">
        <v>6184</v>
      </c>
      <c r="D1242" s="14" t="s">
        <v>6185</v>
      </c>
      <c r="E1242" s="15">
        <v>44754</v>
      </c>
      <c r="F1242" s="14">
        <v>2980</v>
      </c>
      <c r="G1242" s="16" t="s">
        <v>10597</v>
      </c>
      <c r="H1242" s="3">
        <v>2980</v>
      </c>
      <c r="I1242" s="19">
        <f>IFERROR(INDEX([3]流水汇总表!B:G,MATCH(G1242,[3]流水汇总表!G:G,0),1),"")</f>
        <v>44821</v>
      </c>
      <c r="J1242" s="5" t="str">
        <f>IF(G1242="","",IF(SUMIFS(H:H,G:G,G1242)=SUMIFS([3]流水汇总表!D:D,[3]流水汇总表!G:G,G1242),"通过","不通过"))</f>
        <v>通过</v>
      </c>
      <c r="K1242" s="20" t="str">
        <f ca="1" t="shared" si="38"/>
        <v>已还款</v>
      </c>
      <c r="L1242" s="3">
        <f>VLOOKUP(C1242,网约车!D:Q,14,0)</f>
        <v>2700</v>
      </c>
      <c r="M1242" s="3">
        <f t="shared" si="39"/>
        <v>280</v>
      </c>
    </row>
    <row r="1243" ht="13.5" spans="1:13">
      <c r="A1243" s="13">
        <v>44822</v>
      </c>
      <c r="B1243" s="14" t="s">
        <v>5043</v>
      </c>
      <c r="C1243" s="14" t="s">
        <v>6783</v>
      </c>
      <c r="D1243" s="14" t="s">
        <v>6784</v>
      </c>
      <c r="E1243" s="15">
        <v>44758</v>
      </c>
      <c r="F1243" s="14">
        <v>2980</v>
      </c>
      <c r="G1243" s="125" t="s">
        <v>10577</v>
      </c>
      <c r="H1243" s="3">
        <v>2980</v>
      </c>
      <c r="I1243" s="19">
        <f>IFERROR(INDEX([3]流水汇总表!B:G,MATCH(G1243,[3]流水汇总表!G:G,0),1),"")</f>
        <v>44822</v>
      </c>
      <c r="J1243" s="5" t="str">
        <f>IF(G1243="","",IF(SUMIFS(H:H,G:G,G1243)=SUMIFS([3]流水汇总表!D:D,[3]流水汇总表!G:G,G1243),"通过","不通过"))</f>
        <v>通过</v>
      </c>
      <c r="K1243" s="20" t="str">
        <f ca="1" t="shared" si="38"/>
        <v>已还款</v>
      </c>
      <c r="L1243" s="3">
        <f>VLOOKUP(C1243,网约车!D:Q,14,0)</f>
        <v>2700</v>
      </c>
      <c r="M1243" s="3">
        <f t="shared" si="39"/>
        <v>280</v>
      </c>
    </row>
    <row r="1244" ht="14.25" spans="1:13">
      <c r="A1244" s="13">
        <v>44822</v>
      </c>
      <c r="B1244" s="14" t="s">
        <v>6741</v>
      </c>
      <c r="C1244" s="14" t="s">
        <v>6763</v>
      </c>
      <c r="D1244" s="14" t="s">
        <v>6764</v>
      </c>
      <c r="E1244" s="15">
        <v>44758</v>
      </c>
      <c r="F1244" s="14">
        <v>2980</v>
      </c>
      <c r="G1244" s="16" t="s">
        <v>10599</v>
      </c>
      <c r="H1244" s="3">
        <v>2980</v>
      </c>
      <c r="I1244" s="19">
        <f>IFERROR(INDEX([3]流水汇总表!B:G,MATCH(G1244,[3]流水汇总表!G:G,0),1),"")</f>
        <v>44822</v>
      </c>
      <c r="J1244" s="5" t="str">
        <f>IF(G1244="","",IF(SUMIFS(H:H,G:G,G1244)=SUMIFS([3]流水汇总表!D:D,[3]流水汇总表!G:G,G1244),"通过","不通过"))</f>
        <v>通过</v>
      </c>
      <c r="K1244" s="20" t="str">
        <f ca="1" t="shared" si="38"/>
        <v>已还款</v>
      </c>
      <c r="L1244" s="3">
        <f>VLOOKUP(C1244,网约车!D:Q,14,0)</f>
        <v>2700</v>
      </c>
      <c r="M1244" s="3">
        <f t="shared" si="39"/>
        <v>280</v>
      </c>
    </row>
    <row r="1245" ht="14.25" spans="1:13">
      <c r="A1245" s="13">
        <v>44822</v>
      </c>
      <c r="B1245" s="14" t="s">
        <v>6741</v>
      </c>
      <c r="C1245" s="14" t="s">
        <v>6737</v>
      </c>
      <c r="D1245" s="14" t="s">
        <v>6738</v>
      </c>
      <c r="E1245" s="15">
        <v>44758</v>
      </c>
      <c r="F1245" s="14">
        <v>2980</v>
      </c>
      <c r="G1245" s="16" t="s">
        <v>10599</v>
      </c>
      <c r="H1245" s="3">
        <v>2980</v>
      </c>
      <c r="I1245" s="19">
        <f>IFERROR(INDEX([3]流水汇总表!B:G,MATCH(G1245,[3]流水汇总表!G:G,0),1),"")</f>
        <v>44822</v>
      </c>
      <c r="J1245" s="5" t="str">
        <f>IF(G1245="","",IF(SUMIFS(H:H,G:G,G1245)=SUMIFS([3]流水汇总表!D:D,[3]流水汇总表!G:G,G1245),"通过","不通过"))</f>
        <v>通过</v>
      </c>
      <c r="K1245" s="20" t="str">
        <f ca="1" t="shared" si="38"/>
        <v>已还款</v>
      </c>
      <c r="L1245" s="3">
        <f>VLOOKUP(C1245,网约车!D:Q,14,0)</f>
        <v>2700</v>
      </c>
      <c r="M1245" s="3">
        <f t="shared" si="39"/>
        <v>280</v>
      </c>
    </row>
    <row r="1246" ht="14.25" spans="1:13">
      <c r="A1246" s="13">
        <v>44822</v>
      </c>
      <c r="B1246" s="14" t="s">
        <v>6741</v>
      </c>
      <c r="C1246" s="14" t="s">
        <v>6742</v>
      </c>
      <c r="D1246" s="14" t="s">
        <v>6743</v>
      </c>
      <c r="E1246" s="15">
        <v>44758</v>
      </c>
      <c r="F1246" s="14">
        <v>2980</v>
      </c>
      <c r="G1246" s="16" t="s">
        <v>10599</v>
      </c>
      <c r="H1246" s="3">
        <v>2980</v>
      </c>
      <c r="I1246" s="19">
        <f>IFERROR(INDEX([3]流水汇总表!B:G,MATCH(G1246,[3]流水汇总表!G:G,0),1),"")</f>
        <v>44822</v>
      </c>
      <c r="J1246" s="5" t="str">
        <f>IF(G1246="","",IF(SUMIFS(H:H,G:G,G1246)=SUMIFS([3]流水汇总表!D:D,[3]流水汇总表!G:G,G1246),"通过","不通过"))</f>
        <v>通过</v>
      </c>
      <c r="K1246" s="20" t="str">
        <f ca="1" t="shared" si="38"/>
        <v>已还款</v>
      </c>
      <c r="L1246" s="3">
        <f>VLOOKUP(C1246,网约车!D:Q,14,0)</f>
        <v>2700</v>
      </c>
      <c r="M1246" s="3">
        <f t="shared" si="39"/>
        <v>280</v>
      </c>
    </row>
    <row r="1247" ht="14.25" spans="1:13">
      <c r="A1247" s="13">
        <v>44822</v>
      </c>
      <c r="B1247" s="14" t="s">
        <v>6769</v>
      </c>
      <c r="C1247" s="14" t="s">
        <v>6766</v>
      </c>
      <c r="D1247" s="14" t="s">
        <v>6767</v>
      </c>
      <c r="E1247" s="15">
        <v>44758</v>
      </c>
      <c r="F1247" s="14">
        <v>2980</v>
      </c>
      <c r="G1247" s="16" t="s">
        <v>10600</v>
      </c>
      <c r="H1247" s="3">
        <v>2980</v>
      </c>
      <c r="I1247" s="19">
        <f>IFERROR(INDEX([3]流水汇总表!B:G,MATCH(G1247,[3]流水汇总表!G:G,0),1),"")</f>
        <v>44821</v>
      </c>
      <c r="J1247" s="5" t="str">
        <f>IF(G1247="","",IF(SUMIFS(H:H,G:G,G1247)=SUMIFS([3]流水汇总表!D:D,[3]流水汇总表!G:G,G1247),"通过","不通过"))</f>
        <v>通过</v>
      </c>
      <c r="K1247" s="20" t="str">
        <f ca="1" t="shared" si="38"/>
        <v>已还款</v>
      </c>
      <c r="L1247" s="3">
        <f>VLOOKUP(C1247,网约车!D:Q,14,0)</f>
        <v>2700</v>
      </c>
      <c r="M1247" s="3">
        <f t="shared" si="39"/>
        <v>280</v>
      </c>
    </row>
    <row r="1248" ht="14.25" spans="1:13">
      <c r="A1248" s="13">
        <v>44822</v>
      </c>
      <c r="B1248" s="14" t="s">
        <v>6114</v>
      </c>
      <c r="C1248" s="14" t="s">
        <v>6772</v>
      </c>
      <c r="D1248" s="14" t="s">
        <v>6773</v>
      </c>
      <c r="E1248" s="15">
        <v>44758</v>
      </c>
      <c r="F1248" s="14">
        <v>2980</v>
      </c>
      <c r="G1248" s="16" t="s">
        <v>10597</v>
      </c>
      <c r="H1248" s="3">
        <v>2980</v>
      </c>
      <c r="I1248" s="19">
        <f>IFERROR(INDEX([3]流水汇总表!B:G,MATCH(G1248,[3]流水汇总表!G:G,0),1),"")</f>
        <v>44821</v>
      </c>
      <c r="J1248" s="5" t="str">
        <f>IF(G1248="","",IF(SUMIFS(H:H,G:G,G1248)=SUMIFS([3]流水汇总表!D:D,[3]流水汇总表!G:G,G1248),"通过","不通过"))</f>
        <v>通过</v>
      </c>
      <c r="K1248" s="20" t="str">
        <f ca="1" t="shared" si="38"/>
        <v>已还款</v>
      </c>
      <c r="L1248" s="3">
        <f>VLOOKUP(C1248,网约车!D:Q,14,0)</f>
        <v>2700</v>
      </c>
      <c r="M1248" s="3">
        <f t="shared" si="39"/>
        <v>280</v>
      </c>
    </row>
    <row r="1249" ht="14.25" spans="1:13">
      <c r="A1249" s="13">
        <v>44822</v>
      </c>
      <c r="B1249" s="14" t="s">
        <v>6114</v>
      </c>
      <c r="C1249" s="14" t="s">
        <v>6775</v>
      </c>
      <c r="D1249" s="14" t="s">
        <v>6776</v>
      </c>
      <c r="E1249" s="15">
        <v>44758</v>
      </c>
      <c r="F1249" s="14">
        <v>2980</v>
      </c>
      <c r="G1249" s="16" t="s">
        <v>10597</v>
      </c>
      <c r="H1249" s="3">
        <v>2980</v>
      </c>
      <c r="I1249" s="19">
        <f>IFERROR(INDEX([3]流水汇总表!B:G,MATCH(G1249,[3]流水汇总表!G:G,0),1),"")</f>
        <v>44821</v>
      </c>
      <c r="J1249" s="5" t="str">
        <f>IF(G1249="","",IF(SUMIFS(H:H,G:G,G1249)=SUMIFS([3]流水汇总表!D:D,[3]流水汇总表!G:G,G1249),"通过","不通过"))</f>
        <v>通过</v>
      </c>
      <c r="K1249" s="20" t="str">
        <f ca="1" t="shared" si="38"/>
        <v>已还款</v>
      </c>
      <c r="L1249" s="3">
        <f>VLOOKUP(C1249,网约车!D:Q,14,0)</f>
        <v>2700</v>
      </c>
      <c r="M1249" s="3">
        <f t="shared" si="39"/>
        <v>280</v>
      </c>
    </row>
    <row r="1250" ht="14.25" spans="1:13">
      <c r="A1250" s="13">
        <v>44822</v>
      </c>
      <c r="B1250" s="14" t="s">
        <v>6114</v>
      </c>
      <c r="C1250" s="14" t="s">
        <v>6777</v>
      </c>
      <c r="D1250" s="14" t="s">
        <v>6778</v>
      </c>
      <c r="E1250" s="15">
        <v>44758</v>
      </c>
      <c r="F1250" s="14">
        <v>2980</v>
      </c>
      <c r="G1250" s="16" t="s">
        <v>10597</v>
      </c>
      <c r="H1250" s="3">
        <v>2980</v>
      </c>
      <c r="I1250" s="19">
        <f>IFERROR(INDEX([3]流水汇总表!B:G,MATCH(G1250,[3]流水汇总表!G:G,0),1),"")</f>
        <v>44821</v>
      </c>
      <c r="J1250" s="5" t="str">
        <f>IF(G1250="","",IF(SUMIFS(H:H,G:G,G1250)=SUMIFS([3]流水汇总表!D:D,[3]流水汇总表!G:G,G1250),"通过","不通过"))</f>
        <v>通过</v>
      </c>
      <c r="K1250" s="20" t="str">
        <f ca="1" t="shared" si="38"/>
        <v>已还款</v>
      </c>
      <c r="L1250" s="3">
        <f>VLOOKUP(C1250,网约车!D:Q,14,0)</f>
        <v>2700</v>
      </c>
      <c r="M1250" s="3">
        <f t="shared" si="39"/>
        <v>280</v>
      </c>
    </row>
    <row r="1251" ht="14.25" spans="1:13">
      <c r="A1251" s="13">
        <v>44822</v>
      </c>
      <c r="B1251" s="14" t="s">
        <v>6114</v>
      </c>
      <c r="C1251" s="14" t="s">
        <v>6779</v>
      </c>
      <c r="D1251" s="14" t="s">
        <v>6780</v>
      </c>
      <c r="E1251" s="15">
        <v>44758</v>
      </c>
      <c r="F1251" s="14">
        <v>2980</v>
      </c>
      <c r="G1251" s="16" t="s">
        <v>10597</v>
      </c>
      <c r="H1251" s="3">
        <v>2980</v>
      </c>
      <c r="I1251" s="19">
        <f>IFERROR(INDEX([3]流水汇总表!B:G,MATCH(G1251,[3]流水汇总表!G:G,0),1),"")</f>
        <v>44821</v>
      </c>
      <c r="J1251" s="5" t="str">
        <f>IF(G1251="","",IF(SUMIFS(H:H,G:G,G1251)=SUMIFS([3]流水汇总表!D:D,[3]流水汇总表!G:G,G1251),"通过","不通过"))</f>
        <v>通过</v>
      </c>
      <c r="K1251" s="20" t="str">
        <f ca="1" t="shared" si="38"/>
        <v>已还款</v>
      </c>
      <c r="L1251" s="3">
        <f>VLOOKUP(C1251,网约车!D:Q,14,0)</f>
        <v>2700</v>
      </c>
      <c r="M1251" s="3">
        <f t="shared" si="39"/>
        <v>280</v>
      </c>
    </row>
    <row r="1252" ht="14.25" spans="1:13">
      <c r="A1252" s="13">
        <v>44822</v>
      </c>
      <c r="B1252" s="14" t="s">
        <v>6114</v>
      </c>
      <c r="C1252" s="14" t="s">
        <v>6781</v>
      </c>
      <c r="D1252" s="14" t="s">
        <v>6782</v>
      </c>
      <c r="E1252" s="15">
        <v>44758</v>
      </c>
      <c r="F1252" s="14">
        <v>2980</v>
      </c>
      <c r="G1252" s="16" t="s">
        <v>10597</v>
      </c>
      <c r="H1252" s="3">
        <v>2980</v>
      </c>
      <c r="I1252" s="19">
        <f>IFERROR(INDEX([3]流水汇总表!B:G,MATCH(G1252,[3]流水汇总表!G:G,0),1),"")</f>
        <v>44821</v>
      </c>
      <c r="J1252" s="5" t="str">
        <f>IF(G1252="","",IF(SUMIFS(H:H,G:G,G1252)=SUMIFS([3]流水汇总表!D:D,[3]流水汇总表!G:G,G1252),"通过","不通过"))</f>
        <v>通过</v>
      </c>
      <c r="K1252" s="20" t="str">
        <f ca="1" t="shared" si="38"/>
        <v>已还款</v>
      </c>
      <c r="L1252" s="3">
        <f>VLOOKUP(C1252,网约车!D:Q,14,0)</f>
        <v>2700</v>
      </c>
      <c r="M1252" s="3">
        <f t="shared" si="39"/>
        <v>280</v>
      </c>
    </row>
    <row r="1253" ht="14.25" spans="1:13">
      <c r="A1253" s="13">
        <v>44832</v>
      </c>
      <c r="B1253" s="14" t="s">
        <v>5773</v>
      </c>
      <c r="C1253" s="14" t="s">
        <v>5768</v>
      </c>
      <c r="D1253" s="14" t="s">
        <v>5769</v>
      </c>
      <c r="E1253" s="15">
        <v>44765</v>
      </c>
      <c r="F1253" s="14">
        <v>2980</v>
      </c>
      <c r="G1253" s="16" t="s">
        <v>10601</v>
      </c>
      <c r="H1253" s="3">
        <v>2980</v>
      </c>
      <c r="I1253" s="19">
        <f>IFERROR(INDEX([3]流水汇总表!B:G,MATCH(G1253,[3]流水汇总表!G:G,0),1),"")</f>
        <v>44832</v>
      </c>
      <c r="J1253" s="5" t="str">
        <f>IF(G1253="","",IF(SUMIFS(H:H,G:G,G1253)=SUMIFS([3]流水汇总表!D:D,[3]流水汇总表!G:G,G1253),"通过","不通过"))</f>
        <v>通过</v>
      </c>
      <c r="K1253" s="20" t="str">
        <f ca="1" t="shared" si="38"/>
        <v>已还款</v>
      </c>
      <c r="L1253" s="3">
        <f>VLOOKUP(C1253,网约车!D:Q,14,0)</f>
        <v>2660</v>
      </c>
      <c r="M1253" s="3">
        <f t="shared" si="39"/>
        <v>320</v>
      </c>
    </row>
    <row r="1254" ht="14.25" spans="1:13">
      <c r="A1254" s="13">
        <v>44832</v>
      </c>
      <c r="B1254" s="14" t="s">
        <v>5773</v>
      </c>
      <c r="C1254" s="14" t="s">
        <v>5787</v>
      </c>
      <c r="D1254" s="14" t="s">
        <v>5788</v>
      </c>
      <c r="E1254" s="15">
        <v>44765</v>
      </c>
      <c r="F1254" s="14">
        <v>2980</v>
      </c>
      <c r="G1254" s="16" t="s">
        <v>10601</v>
      </c>
      <c r="H1254" s="3">
        <v>2980</v>
      </c>
      <c r="I1254" s="19">
        <f>IFERROR(INDEX([3]流水汇总表!B:G,MATCH(G1254,[3]流水汇总表!G:G,0),1),"")</f>
        <v>44832</v>
      </c>
      <c r="J1254" s="5" t="str">
        <f>IF(G1254="","",IF(SUMIFS(H:H,G:G,G1254)=SUMIFS([3]流水汇总表!D:D,[3]流水汇总表!G:G,G1254),"通过","不通过"))</f>
        <v>通过</v>
      </c>
      <c r="K1254" s="20" t="str">
        <f ca="1" t="shared" si="38"/>
        <v>已还款</v>
      </c>
      <c r="L1254" s="3">
        <f>VLOOKUP(C1254,网约车!D:Q,14,0)</f>
        <v>2660</v>
      </c>
      <c r="M1254" s="3">
        <f t="shared" si="39"/>
        <v>320</v>
      </c>
    </row>
    <row r="1255" ht="14.25" spans="1:13">
      <c r="A1255" s="13">
        <v>44832</v>
      </c>
      <c r="B1255" s="14" t="s">
        <v>5773</v>
      </c>
      <c r="C1255" s="14" t="s">
        <v>5791</v>
      </c>
      <c r="D1255" s="14" t="s">
        <v>5792</v>
      </c>
      <c r="E1255" s="15">
        <v>44765</v>
      </c>
      <c r="F1255" s="14">
        <v>2980</v>
      </c>
      <c r="G1255" s="16" t="s">
        <v>10601</v>
      </c>
      <c r="H1255" s="3">
        <v>2980</v>
      </c>
      <c r="I1255" s="19">
        <f>IFERROR(INDEX([3]流水汇总表!B:G,MATCH(G1255,[3]流水汇总表!G:G,0),1),"")</f>
        <v>44832</v>
      </c>
      <c r="J1255" s="5" t="str">
        <f>IF(G1255="","",IF(SUMIFS(H:H,G:G,G1255)=SUMIFS([3]流水汇总表!D:D,[3]流水汇总表!G:G,G1255),"通过","不通过"))</f>
        <v>通过</v>
      </c>
      <c r="K1255" s="20" t="str">
        <f ca="1" t="shared" si="38"/>
        <v>已还款</v>
      </c>
      <c r="L1255" s="3">
        <f>VLOOKUP(C1255,网约车!D:Q,14,0)</f>
        <v>2660</v>
      </c>
      <c r="M1255" s="3">
        <f t="shared" si="39"/>
        <v>320</v>
      </c>
    </row>
    <row r="1256" ht="14.25" spans="1:13">
      <c r="A1256" s="13">
        <v>44832</v>
      </c>
      <c r="B1256" s="14" t="s">
        <v>5773</v>
      </c>
      <c r="C1256" s="14" t="s">
        <v>5793</v>
      </c>
      <c r="D1256" s="14" t="s">
        <v>5794</v>
      </c>
      <c r="E1256" s="15">
        <v>44765</v>
      </c>
      <c r="F1256" s="14">
        <v>2980</v>
      </c>
      <c r="G1256" s="16" t="s">
        <v>10601</v>
      </c>
      <c r="H1256" s="3">
        <v>2980</v>
      </c>
      <c r="I1256" s="19">
        <f>IFERROR(INDEX([3]流水汇总表!B:G,MATCH(G1256,[3]流水汇总表!G:G,0),1),"")</f>
        <v>44832</v>
      </c>
      <c r="J1256" s="5" t="str">
        <f>IF(G1256="","",IF(SUMIFS(H:H,G:G,G1256)=SUMIFS([3]流水汇总表!D:D,[3]流水汇总表!G:G,G1256),"通过","不通过"))</f>
        <v>通过</v>
      </c>
      <c r="K1256" s="20" t="str">
        <f ca="1" t="shared" si="38"/>
        <v>已还款</v>
      </c>
      <c r="L1256" s="3">
        <f>VLOOKUP(C1256,网约车!D:Q,14,0)</f>
        <v>2660</v>
      </c>
      <c r="M1256" s="3">
        <f t="shared" si="39"/>
        <v>320</v>
      </c>
    </row>
    <row r="1257" ht="14.25" spans="1:13">
      <c r="A1257" s="13">
        <v>44832</v>
      </c>
      <c r="B1257" s="14" t="s">
        <v>5773</v>
      </c>
      <c r="C1257" s="14" t="s">
        <v>5807</v>
      </c>
      <c r="D1257" s="14" t="s">
        <v>5808</v>
      </c>
      <c r="E1257" s="15">
        <v>44765</v>
      </c>
      <c r="F1257" s="14">
        <v>2980</v>
      </c>
      <c r="G1257" s="16" t="s">
        <v>10601</v>
      </c>
      <c r="H1257" s="3">
        <v>2980</v>
      </c>
      <c r="I1257" s="19">
        <f>IFERROR(INDEX([3]流水汇总表!B:G,MATCH(G1257,[3]流水汇总表!G:G,0),1),"")</f>
        <v>44832</v>
      </c>
      <c r="J1257" s="5" t="str">
        <f>IF(G1257="","",IF(SUMIFS(H:H,G:G,G1257)=SUMIFS([3]流水汇总表!D:D,[3]流水汇总表!G:G,G1257),"通过","不通过"))</f>
        <v>通过</v>
      </c>
      <c r="K1257" s="20" t="str">
        <f ca="1" t="shared" si="38"/>
        <v>已还款</v>
      </c>
      <c r="L1257" s="3">
        <f>VLOOKUP(C1257,网约车!D:Q,14,0)</f>
        <v>2660</v>
      </c>
      <c r="M1257" s="3">
        <f t="shared" si="39"/>
        <v>320</v>
      </c>
    </row>
    <row r="1258" ht="14.25" spans="1:13">
      <c r="A1258" s="13">
        <v>44832</v>
      </c>
      <c r="B1258" s="14" t="s">
        <v>5773</v>
      </c>
      <c r="C1258" s="14" t="s">
        <v>5815</v>
      </c>
      <c r="D1258" s="14" t="s">
        <v>5816</v>
      </c>
      <c r="E1258" s="15">
        <v>44765</v>
      </c>
      <c r="F1258" s="14">
        <v>2980</v>
      </c>
      <c r="G1258" s="16" t="s">
        <v>10601</v>
      </c>
      <c r="H1258" s="3">
        <v>2980</v>
      </c>
      <c r="I1258" s="19">
        <f>IFERROR(INDEX([3]流水汇总表!B:G,MATCH(G1258,[3]流水汇总表!G:G,0),1),"")</f>
        <v>44832</v>
      </c>
      <c r="J1258" s="5" t="str">
        <f>IF(G1258="","",IF(SUMIFS(H:H,G:G,G1258)=SUMIFS([3]流水汇总表!D:D,[3]流水汇总表!G:G,G1258),"通过","不通过"))</f>
        <v>通过</v>
      </c>
      <c r="K1258" s="20" t="str">
        <f ca="1" t="shared" si="38"/>
        <v>已还款</v>
      </c>
      <c r="L1258" s="3">
        <f>VLOOKUP(C1258,网约车!D:Q,14,0)</f>
        <v>2660</v>
      </c>
      <c r="M1258" s="3">
        <f t="shared" si="39"/>
        <v>320</v>
      </c>
    </row>
    <row r="1259" ht="14.25" spans="1:13">
      <c r="A1259" s="13">
        <v>44832</v>
      </c>
      <c r="B1259" s="14" t="s">
        <v>5773</v>
      </c>
      <c r="C1259" s="14" t="s">
        <v>5817</v>
      </c>
      <c r="D1259" s="14" t="s">
        <v>5818</v>
      </c>
      <c r="E1259" s="15">
        <v>44765</v>
      </c>
      <c r="F1259" s="14">
        <v>2980</v>
      </c>
      <c r="G1259" s="16" t="s">
        <v>10601</v>
      </c>
      <c r="H1259" s="3">
        <v>2980</v>
      </c>
      <c r="I1259" s="19">
        <f>IFERROR(INDEX([3]流水汇总表!B:G,MATCH(G1259,[3]流水汇总表!G:G,0),1),"")</f>
        <v>44832</v>
      </c>
      <c r="J1259" s="5" t="str">
        <f>IF(G1259="","",IF(SUMIFS(H:H,G:G,G1259)=SUMIFS([3]流水汇总表!D:D,[3]流水汇总表!G:G,G1259),"通过","不通过"))</f>
        <v>通过</v>
      </c>
      <c r="K1259" s="20" t="str">
        <f ca="1" t="shared" si="38"/>
        <v>已还款</v>
      </c>
      <c r="L1259" s="3">
        <f>VLOOKUP(C1259,网约车!D:Q,14,0)</f>
        <v>2660</v>
      </c>
      <c r="M1259" s="3">
        <f t="shared" si="39"/>
        <v>320</v>
      </c>
    </row>
    <row r="1260" ht="14.25" spans="1:13">
      <c r="A1260" s="13">
        <v>44832</v>
      </c>
      <c r="B1260" s="14" t="s">
        <v>5773</v>
      </c>
      <c r="C1260" s="14" t="s">
        <v>5819</v>
      </c>
      <c r="D1260" s="14" t="s">
        <v>5820</v>
      </c>
      <c r="E1260" s="15">
        <v>44765</v>
      </c>
      <c r="F1260" s="14">
        <v>2980</v>
      </c>
      <c r="G1260" s="16" t="s">
        <v>10601</v>
      </c>
      <c r="H1260" s="3">
        <v>2980</v>
      </c>
      <c r="I1260" s="19">
        <f>IFERROR(INDEX([3]流水汇总表!B:G,MATCH(G1260,[3]流水汇总表!G:G,0),1),"")</f>
        <v>44832</v>
      </c>
      <c r="J1260" s="5" t="str">
        <f>IF(G1260="","",IF(SUMIFS(H:H,G:G,G1260)=SUMIFS([3]流水汇总表!D:D,[3]流水汇总表!G:G,G1260),"通过","不通过"))</f>
        <v>通过</v>
      </c>
      <c r="K1260" s="20" t="str">
        <f ca="1" t="shared" si="38"/>
        <v>已还款</v>
      </c>
      <c r="L1260" s="3">
        <f>VLOOKUP(C1260,网约车!D:Q,14,0)</f>
        <v>2660</v>
      </c>
      <c r="M1260" s="3">
        <f t="shared" si="39"/>
        <v>320</v>
      </c>
    </row>
    <row r="1261" ht="14.25" spans="1:13">
      <c r="A1261" s="13">
        <v>44832</v>
      </c>
      <c r="B1261" s="14" t="s">
        <v>5773</v>
      </c>
      <c r="C1261" s="14" t="s">
        <v>5825</v>
      </c>
      <c r="D1261" s="14" t="s">
        <v>5826</v>
      </c>
      <c r="E1261" s="15">
        <v>44765</v>
      </c>
      <c r="F1261" s="14">
        <v>2980</v>
      </c>
      <c r="G1261" s="16" t="s">
        <v>10601</v>
      </c>
      <c r="H1261" s="3">
        <v>2980</v>
      </c>
      <c r="I1261" s="19">
        <f>IFERROR(INDEX([3]流水汇总表!B:G,MATCH(G1261,[3]流水汇总表!G:G,0),1),"")</f>
        <v>44832</v>
      </c>
      <c r="J1261" s="5" t="str">
        <f>IF(G1261="","",IF(SUMIFS(H:H,G:G,G1261)=SUMIFS([3]流水汇总表!D:D,[3]流水汇总表!G:G,G1261),"通过","不通过"))</f>
        <v>通过</v>
      </c>
      <c r="K1261" s="20" t="str">
        <f ca="1" t="shared" si="38"/>
        <v>已还款</v>
      </c>
      <c r="L1261" s="3">
        <f>VLOOKUP(C1261,网约车!D:Q,14,0)</f>
        <v>2660</v>
      </c>
      <c r="M1261" s="3">
        <f t="shared" si="39"/>
        <v>320</v>
      </c>
    </row>
    <row r="1262" ht="14.25" spans="1:13">
      <c r="A1262" s="13">
        <v>44832</v>
      </c>
      <c r="B1262" s="14" t="s">
        <v>5773</v>
      </c>
      <c r="C1262" s="14" t="s">
        <v>5837</v>
      </c>
      <c r="D1262" s="14" t="s">
        <v>5838</v>
      </c>
      <c r="E1262" s="15">
        <v>44765</v>
      </c>
      <c r="F1262" s="14">
        <v>2980</v>
      </c>
      <c r="G1262" s="16" t="s">
        <v>10601</v>
      </c>
      <c r="H1262" s="3">
        <v>2980</v>
      </c>
      <c r="I1262" s="19">
        <f>IFERROR(INDEX([3]流水汇总表!B:G,MATCH(G1262,[3]流水汇总表!G:G,0),1),"")</f>
        <v>44832</v>
      </c>
      <c r="J1262" s="5" t="str">
        <f>IF(G1262="","",IF(SUMIFS(H:H,G:G,G1262)=SUMIFS([3]流水汇总表!D:D,[3]流水汇总表!G:G,G1262),"通过","不通过"))</f>
        <v>通过</v>
      </c>
      <c r="K1262" s="20" t="str">
        <f ca="1" t="shared" si="38"/>
        <v>已还款</v>
      </c>
      <c r="L1262" s="3">
        <f>VLOOKUP(C1262,网约车!D:Q,14,0)</f>
        <v>2660</v>
      </c>
      <c r="M1262" s="3">
        <f t="shared" si="39"/>
        <v>320</v>
      </c>
    </row>
    <row r="1263" ht="14.25" spans="1:13">
      <c r="A1263" s="13">
        <v>44832</v>
      </c>
      <c r="B1263" s="14" t="s">
        <v>5773</v>
      </c>
      <c r="C1263" s="14" t="s">
        <v>5864</v>
      </c>
      <c r="D1263" s="14" t="s">
        <v>5865</v>
      </c>
      <c r="E1263" s="15">
        <v>44765</v>
      </c>
      <c r="F1263" s="14">
        <v>2980</v>
      </c>
      <c r="G1263" s="16" t="s">
        <v>10601</v>
      </c>
      <c r="H1263" s="3">
        <v>2980</v>
      </c>
      <c r="I1263" s="19">
        <f>IFERROR(INDEX([3]流水汇总表!B:G,MATCH(G1263,[3]流水汇总表!G:G,0),1),"")</f>
        <v>44832</v>
      </c>
      <c r="J1263" s="5" t="str">
        <f>IF(G1263="","",IF(SUMIFS(H:H,G:G,G1263)=SUMIFS([3]流水汇总表!D:D,[3]流水汇总表!G:G,G1263),"通过","不通过"))</f>
        <v>通过</v>
      </c>
      <c r="K1263" s="20" t="str">
        <f ca="1" t="shared" si="38"/>
        <v>已还款</v>
      </c>
      <c r="L1263" s="3">
        <f>VLOOKUP(C1263,网约车!D:Q,14,0)</f>
        <v>2660</v>
      </c>
      <c r="M1263" s="3">
        <f t="shared" si="39"/>
        <v>320</v>
      </c>
    </row>
    <row r="1264" ht="14.25" spans="1:13">
      <c r="A1264" s="13">
        <v>44832</v>
      </c>
      <c r="B1264" s="14" t="s">
        <v>5773</v>
      </c>
      <c r="C1264" s="14" t="s">
        <v>5866</v>
      </c>
      <c r="D1264" s="14" t="s">
        <v>5867</v>
      </c>
      <c r="E1264" s="15">
        <v>44765</v>
      </c>
      <c r="F1264" s="14">
        <v>2980</v>
      </c>
      <c r="G1264" s="16" t="s">
        <v>10601</v>
      </c>
      <c r="H1264" s="3">
        <v>2980</v>
      </c>
      <c r="I1264" s="19">
        <f>IFERROR(INDEX([3]流水汇总表!B:G,MATCH(G1264,[3]流水汇总表!G:G,0),1),"")</f>
        <v>44832</v>
      </c>
      <c r="J1264" s="5" t="str">
        <f>IF(G1264="","",IF(SUMIFS(H:H,G:G,G1264)=SUMIFS([3]流水汇总表!D:D,[3]流水汇总表!G:G,G1264),"通过","不通过"))</f>
        <v>通过</v>
      </c>
      <c r="K1264" s="20" t="str">
        <f ca="1" t="shared" si="38"/>
        <v>已还款</v>
      </c>
      <c r="L1264" s="3">
        <f>VLOOKUP(C1264,网约车!D:Q,14,0)</f>
        <v>2660</v>
      </c>
      <c r="M1264" s="3">
        <f t="shared" si="39"/>
        <v>320</v>
      </c>
    </row>
    <row r="1265" ht="14.25" spans="1:13">
      <c r="A1265" s="13">
        <v>44832</v>
      </c>
      <c r="B1265" s="14" t="s">
        <v>5773</v>
      </c>
      <c r="C1265" s="14" t="s">
        <v>5868</v>
      </c>
      <c r="D1265" s="14" t="s">
        <v>5869</v>
      </c>
      <c r="E1265" s="15">
        <v>44765</v>
      </c>
      <c r="F1265" s="14">
        <v>2980</v>
      </c>
      <c r="G1265" s="16" t="s">
        <v>10601</v>
      </c>
      <c r="H1265" s="3">
        <v>2980</v>
      </c>
      <c r="I1265" s="19">
        <f>IFERROR(INDEX([3]流水汇总表!B:G,MATCH(G1265,[3]流水汇总表!G:G,0),1),"")</f>
        <v>44832</v>
      </c>
      <c r="J1265" s="5" t="str">
        <f>IF(G1265="","",IF(SUMIFS(H:H,G:G,G1265)=SUMIFS([3]流水汇总表!D:D,[3]流水汇总表!G:G,G1265),"通过","不通过"))</f>
        <v>通过</v>
      </c>
      <c r="K1265" s="20" t="str">
        <f ca="1" t="shared" si="38"/>
        <v>已还款</v>
      </c>
      <c r="L1265" s="3">
        <f>VLOOKUP(C1265,网约车!D:Q,14,0)</f>
        <v>2660</v>
      </c>
      <c r="M1265" s="3">
        <f t="shared" si="39"/>
        <v>320</v>
      </c>
    </row>
    <row r="1266" ht="14.25" spans="1:13">
      <c r="A1266" s="13">
        <v>44832</v>
      </c>
      <c r="B1266" s="14" t="s">
        <v>5773</v>
      </c>
      <c r="C1266" s="14" t="s">
        <v>5870</v>
      </c>
      <c r="D1266" s="14" t="s">
        <v>5871</v>
      </c>
      <c r="E1266" s="15">
        <v>44765</v>
      </c>
      <c r="F1266" s="14">
        <v>2980</v>
      </c>
      <c r="G1266" s="16" t="s">
        <v>10601</v>
      </c>
      <c r="H1266" s="3">
        <v>2980</v>
      </c>
      <c r="I1266" s="19">
        <f>IFERROR(INDEX([3]流水汇总表!B:G,MATCH(G1266,[3]流水汇总表!G:G,0),1),"")</f>
        <v>44832</v>
      </c>
      <c r="J1266" s="5" t="str">
        <f>IF(G1266="","",IF(SUMIFS(H:H,G:G,G1266)=SUMIFS([3]流水汇总表!D:D,[3]流水汇总表!G:G,G1266),"通过","不通过"))</f>
        <v>通过</v>
      </c>
      <c r="K1266" s="20" t="str">
        <f ca="1" t="shared" si="38"/>
        <v>已还款</v>
      </c>
      <c r="L1266" s="3">
        <f>VLOOKUP(C1266,网约车!D:Q,14,0)</f>
        <v>2660</v>
      </c>
      <c r="M1266" s="3">
        <f t="shared" si="39"/>
        <v>320</v>
      </c>
    </row>
    <row r="1267" ht="14.25" spans="1:13">
      <c r="A1267" s="13">
        <v>44832</v>
      </c>
      <c r="B1267" s="14" t="s">
        <v>5773</v>
      </c>
      <c r="C1267" s="14" t="s">
        <v>5882</v>
      </c>
      <c r="D1267" s="14" t="s">
        <v>5883</v>
      </c>
      <c r="E1267" s="15">
        <v>44765</v>
      </c>
      <c r="F1267" s="14">
        <v>2980</v>
      </c>
      <c r="G1267" s="16" t="s">
        <v>10601</v>
      </c>
      <c r="H1267" s="3">
        <v>2980</v>
      </c>
      <c r="I1267" s="19">
        <f>IFERROR(INDEX([3]流水汇总表!B:G,MATCH(G1267,[3]流水汇总表!G:G,0),1),"")</f>
        <v>44832</v>
      </c>
      <c r="J1267" s="5" t="str">
        <f>IF(G1267="","",IF(SUMIFS(H:H,G:G,G1267)=SUMIFS([3]流水汇总表!D:D,[3]流水汇总表!G:G,G1267),"通过","不通过"))</f>
        <v>通过</v>
      </c>
      <c r="K1267" s="20" t="str">
        <f ca="1" t="shared" si="38"/>
        <v>已还款</v>
      </c>
      <c r="L1267" s="3">
        <f>VLOOKUP(C1267,网约车!D:Q,14,0)</f>
        <v>2660</v>
      </c>
      <c r="M1267" s="3">
        <f t="shared" si="39"/>
        <v>320</v>
      </c>
    </row>
    <row r="1268" ht="14.25" spans="1:13">
      <c r="A1268" s="13">
        <v>44832</v>
      </c>
      <c r="B1268" s="14" t="s">
        <v>5773</v>
      </c>
      <c r="C1268" s="14" t="s">
        <v>5892</v>
      </c>
      <c r="D1268" s="14" t="s">
        <v>5893</v>
      </c>
      <c r="E1268" s="15">
        <v>44765</v>
      </c>
      <c r="F1268" s="14">
        <v>2980</v>
      </c>
      <c r="G1268" s="16" t="s">
        <v>10601</v>
      </c>
      <c r="H1268" s="3">
        <v>2980</v>
      </c>
      <c r="I1268" s="19">
        <f>IFERROR(INDEX([3]流水汇总表!B:G,MATCH(G1268,[3]流水汇总表!G:G,0),1),"")</f>
        <v>44832</v>
      </c>
      <c r="J1268" s="5" t="str">
        <f>IF(G1268="","",IF(SUMIFS(H:H,G:G,G1268)=SUMIFS([3]流水汇总表!D:D,[3]流水汇总表!G:G,G1268),"通过","不通过"))</f>
        <v>通过</v>
      </c>
      <c r="K1268" s="20" t="str">
        <f ca="1" t="shared" si="38"/>
        <v>已还款</v>
      </c>
      <c r="L1268" s="3">
        <f>VLOOKUP(C1268,网约车!D:Q,14,0)</f>
        <v>2660</v>
      </c>
      <c r="M1268" s="3">
        <f t="shared" si="39"/>
        <v>320</v>
      </c>
    </row>
    <row r="1269" ht="14.25" spans="1:13">
      <c r="A1269" s="13">
        <v>44832</v>
      </c>
      <c r="B1269" s="14" t="s">
        <v>5773</v>
      </c>
      <c r="C1269" s="14" t="s">
        <v>5898</v>
      </c>
      <c r="D1269" s="14" t="s">
        <v>5899</v>
      </c>
      <c r="E1269" s="15">
        <v>44765</v>
      </c>
      <c r="F1269" s="14">
        <v>2980</v>
      </c>
      <c r="G1269" s="16" t="s">
        <v>10601</v>
      </c>
      <c r="H1269" s="3">
        <v>2980</v>
      </c>
      <c r="I1269" s="19">
        <f>IFERROR(INDEX([3]流水汇总表!B:G,MATCH(G1269,[3]流水汇总表!G:G,0),1),"")</f>
        <v>44832</v>
      </c>
      <c r="J1269" s="5" t="str">
        <f>IF(G1269="","",IF(SUMIFS(H:H,G:G,G1269)=SUMIFS([3]流水汇总表!D:D,[3]流水汇总表!G:G,G1269),"通过","不通过"))</f>
        <v>通过</v>
      </c>
      <c r="K1269" s="20" t="str">
        <f ca="1" t="shared" si="38"/>
        <v>已还款</v>
      </c>
      <c r="L1269" s="3">
        <f>VLOOKUP(C1269,网约车!D:Q,14,0)</f>
        <v>2660</v>
      </c>
      <c r="M1269" s="3">
        <f t="shared" si="39"/>
        <v>320</v>
      </c>
    </row>
    <row r="1270" ht="14.25" spans="1:13">
      <c r="A1270" s="13">
        <v>44832</v>
      </c>
      <c r="B1270" s="14" t="s">
        <v>5773</v>
      </c>
      <c r="C1270" s="14" t="s">
        <v>5902</v>
      </c>
      <c r="D1270" s="14" t="s">
        <v>5903</v>
      </c>
      <c r="E1270" s="15">
        <v>44765</v>
      </c>
      <c r="F1270" s="14">
        <v>2980</v>
      </c>
      <c r="G1270" s="16" t="s">
        <v>10601</v>
      </c>
      <c r="H1270" s="3">
        <v>2980</v>
      </c>
      <c r="I1270" s="19">
        <f>IFERROR(INDEX([3]流水汇总表!B:G,MATCH(G1270,[3]流水汇总表!G:G,0),1),"")</f>
        <v>44832</v>
      </c>
      <c r="J1270" s="5" t="str">
        <f>IF(G1270="","",IF(SUMIFS(H:H,G:G,G1270)=SUMIFS([3]流水汇总表!D:D,[3]流水汇总表!G:G,G1270),"通过","不通过"))</f>
        <v>通过</v>
      </c>
      <c r="K1270" s="20" t="str">
        <f ca="1" t="shared" si="38"/>
        <v>已还款</v>
      </c>
      <c r="L1270" s="3">
        <f>VLOOKUP(C1270,网约车!D:Q,14,0)</f>
        <v>2660</v>
      </c>
      <c r="M1270" s="3">
        <f t="shared" si="39"/>
        <v>320</v>
      </c>
    </row>
    <row r="1271" ht="14.25" spans="1:13">
      <c r="A1271" s="13">
        <v>44832</v>
      </c>
      <c r="B1271" s="14" t="s">
        <v>5773</v>
      </c>
      <c r="C1271" s="14" t="s">
        <v>5910</v>
      </c>
      <c r="D1271" s="14" t="s">
        <v>5911</v>
      </c>
      <c r="E1271" s="15">
        <v>44765</v>
      </c>
      <c r="F1271" s="14">
        <v>2980</v>
      </c>
      <c r="G1271" s="16" t="s">
        <v>10601</v>
      </c>
      <c r="H1271" s="3">
        <v>2980</v>
      </c>
      <c r="I1271" s="19">
        <f>IFERROR(INDEX([3]流水汇总表!B:G,MATCH(G1271,[3]流水汇总表!G:G,0),1),"")</f>
        <v>44832</v>
      </c>
      <c r="J1271" s="5" t="str">
        <f>IF(G1271="","",IF(SUMIFS(H:H,G:G,G1271)=SUMIFS([3]流水汇总表!D:D,[3]流水汇总表!G:G,G1271),"通过","不通过"))</f>
        <v>通过</v>
      </c>
      <c r="K1271" s="20" t="str">
        <f ca="1" t="shared" si="38"/>
        <v>已还款</v>
      </c>
      <c r="L1271" s="3">
        <f>VLOOKUP(C1271,网约车!D:Q,14,0)</f>
        <v>2660</v>
      </c>
      <c r="M1271" s="3">
        <f t="shared" si="39"/>
        <v>320</v>
      </c>
    </row>
    <row r="1272" ht="14.25" spans="1:13">
      <c r="A1272" s="13">
        <v>44832</v>
      </c>
      <c r="B1272" s="14" t="s">
        <v>5773</v>
      </c>
      <c r="C1272" s="14" t="s">
        <v>5920</v>
      </c>
      <c r="D1272" s="14" t="s">
        <v>5921</v>
      </c>
      <c r="E1272" s="15">
        <v>44765</v>
      </c>
      <c r="F1272" s="14">
        <v>2980</v>
      </c>
      <c r="G1272" s="16" t="s">
        <v>10601</v>
      </c>
      <c r="H1272" s="3">
        <v>2980</v>
      </c>
      <c r="I1272" s="19">
        <f>IFERROR(INDEX([3]流水汇总表!B:G,MATCH(G1272,[3]流水汇总表!G:G,0),1),"")</f>
        <v>44832</v>
      </c>
      <c r="J1272" s="5" t="str">
        <f>IF(G1272="","",IF(SUMIFS(H:H,G:G,G1272)=SUMIFS([3]流水汇总表!D:D,[3]流水汇总表!G:G,G1272),"通过","不通过"))</f>
        <v>通过</v>
      </c>
      <c r="K1272" s="20" t="str">
        <f ca="1" t="shared" si="38"/>
        <v>已还款</v>
      </c>
      <c r="L1272" s="3">
        <f>VLOOKUP(C1272,网约车!D:Q,14,0)</f>
        <v>2660</v>
      </c>
      <c r="M1272" s="3">
        <f t="shared" si="39"/>
        <v>320</v>
      </c>
    </row>
    <row r="1273" ht="14.25" spans="1:13">
      <c r="A1273" s="13">
        <v>44832</v>
      </c>
      <c r="B1273" s="14" t="s">
        <v>5773</v>
      </c>
      <c r="C1273" s="14" t="s">
        <v>5932</v>
      </c>
      <c r="D1273" s="14" t="s">
        <v>5933</v>
      </c>
      <c r="E1273" s="15">
        <v>44765</v>
      </c>
      <c r="F1273" s="14">
        <v>2980</v>
      </c>
      <c r="G1273" s="16" t="s">
        <v>10601</v>
      </c>
      <c r="H1273" s="3">
        <v>2980</v>
      </c>
      <c r="I1273" s="19">
        <f>IFERROR(INDEX([3]流水汇总表!B:G,MATCH(G1273,[3]流水汇总表!G:G,0),1),"")</f>
        <v>44832</v>
      </c>
      <c r="J1273" s="5" t="str">
        <f>IF(G1273="","",IF(SUMIFS(H:H,G:G,G1273)=SUMIFS([3]流水汇总表!D:D,[3]流水汇总表!G:G,G1273),"通过","不通过"))</f>
        <v>通过</v>
      </c>
      <c r="K1273" s="20" t="str">
        <f ca="1" t="shared" si="38"/>
        <v>已还款</v>
      </c>
      <c r="L1273" s="3">
        <f>VLOOKUP(C1273,网约车!D:Q,14,0)</f>
        <v>2660</v>
      </c>
      <c r="M1273" s="3">
        <f t="shared" si="39"/>
        <v>320</v>
      </c>
    </row>
    <row r="1274" ht="14.25" spans="1:13">
      <c r="A1274" s="13">
        <v>44832</v>
      </c>
      <c r="B1274" s="14" t="s">
        <v>5773</v>
      </c>
      <c r="C1274" s="14" t="s">
        <v>5938</v>
      </c>
      <c r="D1274" s="14" t="s">
        <v>5939</v>
      </c>
      <c r="E1274" s="15">
        <v>44765</v>
      </c>
      <c r="F1274" s="14">
        <v>2980</v>
      </c>
      <c r="G1274" s="16" t="s">
        <v>10601</v>
      </c>
      <c r="H1274" s="3">
        <v>2980</v>
      </c>
      <c r="I1274" s="19">
        <f>IFERROR(INDEX([3]流水汇总表!B:G,MATCH(G1274,[3]流水汇总表!G:G,0),1),"")</f>
        <v>44832</v>
      </c>
      <c r="J1274" s="5" t="str">
        <f>IF(G1274="","",IF(SUMIFS(H:H,G:G,G1274)=SUMIFS([3]流水汇总表!D:D,[3]流水汇总表!G:G,G1274),"通过","不通过"))</f>
        <v>通过</v>
      </c>
      <c r="K1274" s="20" t="str">
        <f ca="1" t="shared" si="38"/>
        <v>已还款</v>
      </c>
      <c r="L1274" s="3">
        <f>VLOOKUP(C1274,网约车!D:Q,14,0)</f>
        <v>2660</v>
      </c>
      <c r="M1274" s="3">
        <f t="shared" si="39"/>
        <v>320</v>
      </c>
    </row>
    <row r="1275" ht="14.25" spans="1:13">
      <c r="A1275" s="13">
        <v>44832</v>
      </c>
      <c r="B1275" s="14" t="s">
        <v>5773</v>
      </c>
      <c r="C1275" s="14" t="s">
        <v>5984</v>
      </c>
      <c r="D1275" s="14" t="s">
        <v>5985</v>
      </c>
      <c r="E1275" s="15">
        <v>44765</v>
      </c>
      <c r="F1275" s="14">
        <v>2980</v>
      </c>
      <c r="G1275" s="16" t="s">
        <v>10601</v>
      </c>
      <c r="H1275" s="3">
        <v>2980</v>
      </c>
      <c r="I1275" s="19">
        <f>IFERROR(INDEX([3]流水汇总表!B:G,MATCH(G1275,[3]流水汇总表!G:G,0),1),"")</f>
        <v>44832</v>
      </c>
      <c r="J1275" s="5" t="str">
        <f>IF(G1275="","",IF(SUMIFS(H:H,G:G,G1275)=SUMIFS([3]流水汇总表!D:D,[3]流水汇总表!G:G,G1275),"通过","不通过"))</f>
        <v>通过</v>
      </c>
      <c r="K1275" s="20" t="str">
        <f ca="1" t="shared" si="38"/>
        <v>已还款</v>
      </c>
      <c r="L1275" s="3">
        <f>VLOOKUP(C1275,网约车!D:Q,14,0)</f>
        <v>2660</v>
      </c>
      <c r="M1275" s="3">
        <f t="shared" si="39"/>
        <v>320</v>
      </c>
    </row>
    <row r="1276" ht="14.25" spans="1:13">
      <c r="A1276" s="13">
        <v>44832</v>
      </c>
      <c r="B1276" s="14" t="s">
        <v>5773</v>
      </c>
      <c r="C1276" s="14" t="s">
        <v>5994</v>
      </c>
      <c r="D1276" s="14" t="s">
        <v>5995</v>
      </c>
      <c r="E1276" s="15">
        <v>44765</v>
      </c>
      <c r="F1276" s="14">
        <v>2980</v>
      </c>
      <c r="G1276" s="16" t="s">
        <v>10601</v>
      </c>
      <c r="H1276" s="3">
        <v>2980</v>
      </c>
      <c r="I1276" s="19">
        <f>IFERROR(INDEX([3]流水汇总表!B:G,MATCH(G1276,[3]流水汇总表!G:G,0),1),"")</f>
        <v>44832</v>
      </c>
      <c r="J1276" s="5" t="str">
        <f>IF(G1276="","",IF(SUMIFS(H:H,G:G,G1276)=SUMIFS([3]流水汇总表!D:D,[3]流水汇总表!G:G,G1276),"通过","不通过"))</f>
        <v>通过</v>
      </c>
      <c r="K1276" s="20" t="str">
        <f ca="1" t="shared" si="38"/>
        <v>已还款</v>
      </c>
      <c r="L1276" s="3">
        <f>VLOOKUP(C1276,网约车!D:Q,14,0)</f>
        <v>2660</v>
      </c>
      <c r="M1276" s="3">
        <f t="shared" si="39"/>
        <v>320</v>
      </c>
    </row>
    <row r="1277" ht="14.25" spans="1:13">
      <c r="A1277" s="13">
        <v>44832</v>
      </c>
      <c r="B1277" s="14" t="s">
        <v>5773</v>
      </c>
      <c r="C1277" s="14" t="s">
        <v>6004</v>
      </c>
      <c r="D1277" s="14" t="s">
        <v>6005</v>
      </c>
      <c r="E1277" s="15">
        <v>44765</v>
      </c>
      <c r="F1277" s="14">
        <v>2980</v>
      </c>
      <c r="G1277" s="16" t="s">
        <v>10601</v>
      </c>
      <c r="H1277" s="3">
        <v>2980</v>
      </c>
      <c r="I1277" s="19">
        <f>IFERROR(INDEX([3]流水汇总表!B:G,MATCH(G1277,[3]流水汇总表!G:G,0),1),"")</f>
        <v>44832</v>
      </c>
      <c r="J1277" s="5" t="str">
        <f>IF(G1277="","",IF(SUMIFS(H:H,G:G,G1277)=SUMIFS([3]流水汇总表!D:D,[3]流水汇总表!G:G,G1277),"通过","不通过"))</f>
        <v>通过</v>
      </c>
      <c r="K1277" s="20" t="str">
        <f ca="1" t="shared" si="38"/>
        <v>已还款</v>
      </c>
      <c r="L1277" s="3">
        <f>VLOOKUP(C1277,网约车!D:Q,14,0)</f>
        <v>2660</v>
      </c>
      <c r="M1277" s="3">
        <f t="shared" si="39"/>
        <v>320</v>
      </c>
    </row>
    <row r="1278" ht="14.25" spans="1:13">
      <c r="A1278" s="13">
        <v>44832</v>
      </c>
      <c r="B1278" s="14" t="s">
        <v>5773</v>
      </c>
      <c r="C1278" s="14" t="s">
        <v>6014</v>
      </c>
      <c r="D1278" s="14" t="s">
        <v>6015</v>
      </c>
      <c r="E1278" s="15">
        <v>44765</v>
      </c>
      <c r="F1278" s="14">
        <v>2980</v>
      </c>
      <c r="G1278" s="16" t="s">
        <v>10601</v>
      </c>
      <c r="H1278" s="3">
        <v>2980</v>
      </c>
      <c r="I1278" s="19">
        <f>IFERROR(INDEX([3]流水汇总表!B:G,MATCH(G1278,[3]流水汇总表!G:G,0),1),"")</f>
        <v>44832</v>
      </c>
      <c r="J1278" s="5" t="str">
        <f>IF(G1278="","",IF(SUMIFS(H:H,G:G,G1278)=SUMIFS([3]流水汇总表!D:D,[3]流水汇总表!G:G,G1278),"通过","不通过"))</f>
        <v>通过</v>
      </c>
      <c r="K1278" s="20" t="str">
        <f ca="1" t="shared" si="38"/>
        <v>已还款</v>
      </c>
      <c r="L1278" s="3">
        <f>VLOOKUP(C1278,网约车!D:Q,14,0)</f>
        <v>2660</v>
      </c>
      <c r="M1278" s="3">
        <f t="shared" si="39"/>
        <v>320</v>
      </c>
    </row>
    <row r="1279" ht="14.25" spans="1:13">
      <c r="A1279" s="13">
        <v>44832</v>
      </c>
      <c r="B1279" s="14" t="s">
        <v>5773</v>
      </c>
      <c r="C1279" s="14" t="s">
        <v>5780</v>
      </c>
      <c r="D1279" s="14" t="s">
        <v>5781</v>
      </c>
      <c r="E1279" s="15">
        <v>44765</v>
      </c>
      <c r="F1279" s="14">
        <v>2980</v>
      </c>
      <c r="G1279" s="16" t="s">
        <v>10601</v>
      </c>
      <c r="H1279" s="3">
        <v>2980</v>
      </c>
      <c r="I1279" s="19">
        <f>IFERROR(INDEX([3]流水汇总表!B:G,MATCH(G1279,[3]流水汇总表!G:G,0),1),"")</f>
        <v>44832</v>
      </c>
      <c r="J1279" s="5" t="str">
        <f>IF(G1279="","",IF(SUMIFS(H:H,G:G,G1279)=SUMIFS([3]流水汇总表!D:D,[3]流水汇总表!G:G,G1279),"通过","不通过"))</f>
        <v>通过</v>
      </c>
      <c r="K1279" s="20" t="str">
        <f ca="1" t="shared" si="38"/>
        <v>已还款</v>
      </c>
      <c r="L1279" s="3">
        <f>VLOOKUP(C1279,网约车!D:Q,14,0)</f>
        <v>2660</v>
      </c>
      <c r="M1279" s="3">
        <f t="shared" si="39"/>
        <v>320</v>
      </c>
    </row>
    <row r="1280" ht="14.25" spans="1:13">
      <c r="A1280" s="13">
        <v>44832</v>
      </c>
      <c r="B1280" s="14" t="s">
        <v>5773</v>
      </c>
      <c r="C1280" s="14" t="s">
        <v>5782</v>
      </c>
      <c r="D1280" s="14" t="s">
        <v>5783</v>
      </c>
      <c r="E1280" s="15">
        <v>44765</v>
      </c>
      <c r="F1280" s="14">
        <v>2980</v>
      </c>
      <c r="G1280" s="16" t="s">
        <v>10601</v>
      </c>
      <c r="H1280" s="3">
        <v>2980</v>
      </c>
      <c r="I1280" s="19">
        <f>IFERROR(INDEX([3]流水汇总表!B:G,MATCH(G1280,[3]流水汇总表!G:G,0),1),"")</f>
        <v>44832</v>
      </c>
      <c r="J1280" s="5" t="str">
        <f>IF(G1280="","",IF(SUMIFS(H:H,G:G,G1280)=SUMIFS([3]流水汇总表!D:D,[3]流水汇总表!G:G,G1280),"通过","不通过"))</f>
        <v>通过</v>
      </c>
      <c r="K1280" s="20" t="str">
        <f ca="1" t="shared" si="38"/>
        <v>已还款</v>
      </c>
      <c r="L1280" s="3">
        <f>VLOOKUP(C1280,网约车!D:Q,14,0)</f>
        <v>2660</v>
      </c>
      <c r="M1280" s="3">
        <f t="shared" si="39"/>
        <v>320</v>
      </c>
    </row>
    <row r="1281" ht="14.25" spans="1:13">
      <c r="A1281" s="13">
        <v>44832</v>
      </c>
      <c r="B1281" s="14" t="s">
        <v>5773</v>
      </c>
      <c r="C1281" s="14" t="s">
        <v>5789</v>
      </c>
      <c r="D1281" s="14" t="s">
        <v>5790</v>
      </c>
      <c r="E1281" s="15">
        <v>44765</v>
      </c>
      <c r="F1281" s="14">
        <v>2980</v>
      </c>
      <c r="G1281" s="16" t="s">
        <v>10601</v>
      </c>
      <c r="H1281" s="3">
        <v>2980</v>
      </c>
      <c r="I1281" s="19">
        <f>IFERROR(INDEX([3]流水汇总表!B:G,MATCH(G1281,[3]流水汇总表!G:G,0),1),"")</f>
        <v>44832</v>
      </c>
      <c r="J1281" s="5" t="str">
        <f>IF(G1281="","",IF(SUMIFS(H:H,G:G,G1281)=SUMIFS([3]流水汇总表!D:D,[3]流水汇总表!G:G,G1281),"通过","不通过"))</f>
        <v>通过</v>
      </c>
      <c r="K1281" s="20" t="str">
        <f ca="1" t="shared" si="38"/>
        <v>已还款</v>
      </c>
      <c r="L1281" s="3">
        <f>VLOOKUP(C1281,网约车!D:Q,14,0)</f>
        <v>2660</v>
      </c>
      <c r="M1281" s="3">
        <f t="shared" si="39"/>
        <v>320</v>
      </c>
    </row>
    <row r="1282" ht="14.25" spans="1:13">
      <c r="A1282" s="13">
        <v>44832</v>
      </c>
      <c r="B1282" s="14" t="s">
        <v>5773</v>
      </c>
      <c r="C1282" s="14" t="s">
        <v>5803</v>
      </c>
      <c r="D1282" s="14" t="s">
        <v>5804</v>
      </c>
      <c r="E1282" s="15">
        <v>44765</v>
      </c>
      <c r="F1282" s="14">
        <v>2980</v>
      </c>
      <c r="G1282" s="16" t="s">
        <v>10601</v>
      </c>
      <c r="H1282" s="3">
        <v>2980</v>
      </c>
      <c r="I1282" s="19">
        <f>IFERROR(INDEX([3]流水汇总表!B:G,MATCH(G1282,[3]流水汇总表!G:G,0),1),"")</f>
        <v>44832</v>
      </c>
      <c r="J1282" s="5" t="str">
        <f>IF(G1282="","",IF(SUMIFS(H:H,G:G,G1282)=SUMIFS([3]流水汇总表!D:D,[3]流水汇总表!G:G,G1282),"通过","不通过"))</f>
        <v>通过</v>
      </c>
      <c r="K1282" s="20" t="str">
        <f ca="1" t="shared" ref="K1282:K1345" si="40">IF(AND(I1282&lt;=A1282),"已还款",IF(AND(TODAY()&gt;=A1282,I1282=""),"已逾期",IF(AND(TODAY()&gt;A1282,I1282&gt;A1282),"逾期已还款",IF(AND(TODAY()&lt;A1282),"即将到期",""))))</f>
        <v>已还款</v>
      </c>
      <c r="L1282" s="3">
        <f>VLOOKUP(C1282,网约车!D:Q,14,0)</f>
        <v>2660</v>
      </c>
      <c r="M1282" s="3">
        <f t="shared" si="39"/>
        <v>320</v>
      </c>
    </row>
    <row r="1283" ht="14.25" spans="1:13">
      <c r="A1283" s="13">
        <v>44832</v>
      </c>
      <c r="B1283" s="14" t="s">
        <v>5773</v>
      </c>
      <c r="C1283" s="14" t="s">
        <v>5821</v>
      </c>
      <c r="D1283" s="14" t="s">
        <v>5822</v>
      </c>
      <c r="E1283" s="15">
        <v>44765</v>
      </c>
      <c r="F1283" s="14">
        <v>2980</v>
      </c>
      <c r="G1283" s="16" t="s">
        <v>10601</v>
      </c>
      <c r="H1283" s="3">
        <v>2980</v>
      </c>
      <c r="I1283" s="19">
        <f>IFERROR(INDEX([3]流水汇总表!B:G,MATCH(G1283,[3]流水汇总表!G:G,0),1),"")</f>
        <v>44832</v>
      </c>
      <c r="J1283" s="5" t="str">
        <f>IF(G1283="","",IF(SUMIFS(H:H,G:G,G1283)=SUMIFS([3]流水汇总表!D:D,[3]流水汇总表!G:G,G1283),"通过","不通过"))</f>
        <v>通过</v>
      </c>
      <c r="K1283" s="20" t="str">
        <f ca="1" t="shared" si="40"/>
        <v>已还款</v>
      </c>
      <c r="L1283" s="3">
        <f>VLOOKUP(C1283,网约车!D:Q,14,0)</f>
        <v>2660</v>
      </c>
      <c r="M1283" s="3">
        <f t="shared" ref="M1283:M1346" si="41">H1283-L1283</f>
        <v>320</v>
      </c>
    </row>
    <row r="1284" ht="14.25" spans="1:13">
      <c r="A1284" s="13">
        <v>44832</v>
      </c>
      <c r="B1284" s="14" t="s">
        <v>5773</v>
      </c>
      <c r="C1284" s="14" t="s">
        <v>5829</v>
      </c>
      <c r="D1284" s="14" t="s">
        <v>5830</v>
      </c>
      <c r="E1284" s="15">
        <v>44765</v>
      </c>
      <c r="F1284" s="14">
        <v>2980</v>
      </c>
      <c r="G1284" s="16" t="s">
        <v>10601</v>
      </c>
      <c r="H1284" s="3">
        <v>2980</v>
      </c>
      <c r="I1284" s="19">
        <f>IFERROR(INDEX([3]流水汇总表!B:G,MATCH(G1284,[3]流水汇总表!G:G,0),1),"")</f>
        <v>44832</v>
      </c>
      <c r="J1284" s="5" t="str">
        <f>IF(G1284="","",IF(SUMIFS(H:H,G:G,G1284)=SUMIFS([3]流水汇总表!D:D,[3]流水汇总表!G:G,G1284),"通过","不通过"))</f>
        <v>通过</v>
      </c>
      <c r="K1284" s="20" t="str">
        <f ca="1" t="shared" si="40"/>
        <v>已还款</v>
      </c>
      <c r="L1284" s="3">
        <f>VLOOKUP(C1284,网约车!D:Q,14,0)</f>
        <v>2660</v>
      </c>
      <c r="M1284" s="3">
        <f t="shared" si="41"/>
        <v>320</v>
      </c>
    </row>
    <row r="1285" ht="14.25" spans="1:13">
      <c r="A1285" s="13">
        <v>44832</v>
      </c>
      <c r="B1285" s="14" t="s">
        <v>5773</v>
      </c>
      <c r="C1285" s="14" t="s">
        <v>5833</v>
      </c>
      <c r="D1285" s="14" t="s">
        <v>5834</v>
      </c>
      <c r="E1285" s="15">
        <v>44765</v>
      </c>
      <c r="F1285" s="14">
        <v>2980</v>
      </c>
      <c r="G1285" s="16" t="s">
        <v>10601</v>
      </c>
      <c r="H1285" s="3">
        <v>2980</v>
      </c>
      <c r="I1285" s="19">
        <f>IFERROR(INDEX([3]流水汇总表!B:G,MATCH(G1285,[3]流水汇总表!G:G,0),1),"")</f>
        <v>44832</v>
      </c>
      <c r="J1285" s="5" t="str">
        <f>IF(G1285="","",IF(SUMIFS(H:H,G:G,G1285)=SUMIFS([3]流水汇总表!D:D,[3]流水汇总表!G:G,G1285),"通过","不通过"))</f>
        <v>通过</v>
      </c>
      <c r="K1285" s="20" t="str">
        <f ca="1" t="shared" si="40"/>
        <v>已还款</v>
      </c>
      <c r="L1285" s="3">
        <f>VLOOKUP(C1285,网约车!D:Q,14,0)</f>
        <v>2660</v>
      </c>
      <c r="M1285" s="3">
        <f t="shared" si="41"/>
        <v>320</v>
      </c>
    </row>
    <row r="1286" ht="14.25" spans="1:13">
      <c r="A1286" s="13">
        <v>44832</v>
      </c>
      <c r="B1286" s="14" t="s">
        <v>5773</v>
      </c>
      <c r="C1286" s="14" t="s">
        <v>5850</v>
      </c>
      <c r="D1286" s="14" t="s">
        <v>5851</v>
      </c>
      <c r="E1286" s="15">
        <v>44765</v>
      </c>
      <c r="F1286" s="14">
        <v>2980</v>
      </c>
      <c r="G1286" s="16" t="s">
        <v>10601</v>
      </c>
      <c r="H1286" s="3">
        <v>2980</v>
      </c>
      <c r="I1286" s="19">
        <f>IFERROR(INDEX([3]流水汇总表!B:G,MATCH(G1286,[3]流水汇总表!G:G,0),1),"")</f>
        <v>44832</v>
      </c>
      <c r="J1286" s="5" t="str">
        <f>IF(G1286="","",IF(SUMIFS(H:H,G:G,G1286)=SUMIFS([3]流水汇总表!D:D,[3]流水汇总表!G:G,G1286),"通过","不通过"))</f>
        <v>通过</v>
      </c>
      <c r="K1286" s="20" t="str">
        <f ca="1" t="shared" si="40"/>
        <v>已还款</v>
      </c>
      <c r="L1286" s="3">
        <f>VLOOKUP(C1286,网约车!D:Q,14,0)</f>
        <v>2660</v>
      </c>
      <c r="M1286" s="3">
        <f t="shared" si="41"/>
        <v>320</v>
      </c>
    </row>
    <row r="1287" ht="14.25" spans="1:13">
      <c r="A1287" s="13">
        <v>44832</v>
      </c>
      <c r="B1287" s="14" t="s">
        <v>5773</v>
      </c>
      <c r="C1287" s="14" t="s">
        <v>5858</v>
      </c>
      <c r="D1287" s="14" t="s">
        <v>5859</v>
      </c>
      <c r="E1287" s="15">
        <v>44765</v>
      </c>
      <c r="F1287" s="14">
        <v>2980</v>
      </c>
      <c r="G1287" s="16" t="s">
        <v>10601</v>
      </c>
      <c r="H1287" s="3">
        <v>2980</v>
      </c>
      <c r="I1287" s="19">
        <f>IFERROR(INDEX([3]流水汇总表!B:G,MATCH(G1287,[3]流水汇总表!G:G,0),1),"")</f>
        <v>44832</v>
      </c>
      <c r="J1287" s="5" t="str">
        <f>IF(G1287="","",IF(SUMIFS(H:H,G:G,G1287)=SUMIFS([3]流水汇总表!D:D,[3]流水汇总表!G:G,G1287),"通过","不通过"))</f>
        <v>通过</v>
      </c>
      <c r="K1287" s="20" t="str">
        <f ca="1" t="shared" si="40"/>
        <v>已还款</v>
      </c>
      <c r="L1287" s="3">
        <f>VLOOKUP(C1287,网约车!D:Q,14,0)</f>
        <v>2660</v>
      </c>
      <c r="M1287" s="3">
        <f t="shared" si="41"/>
        <v>320</v>
      </c>
    </row>
    <row r="1288" ht="14.25" spans="1:13">
      <c r="A1288" s="13">
        <v>44832</v>
      </c>
      <c r="B1288" s="14" t="s">
        <v>5773</v>
      </c>
      <c r="C1288" s="14" t="s">
        <v>5860</v>
      </c>
      <c r="D1288" s="14" t="s">
        <v>5861</v>
      </c>
      <c r="E1288" s="15">
        <v>44765</v>
      </c>
      <c r="F1288" s="14">
        <v>2980</v>
      </c>
      <c r="G1288" s="16" t="s">
        <v>10601</v>
      </c>
      <c r="H1288" s="3">
        <v>2980</v>
      </c>
      <c r="I1288" s="19">
        <f>IFERROR(INDEX([3]流水汇总表!B:G,MATCH(G1288,[3]流水汇总表!G:G,0),1),"")</f>
        <v>44832</v>
      </c>
      <c r="J1288" s="5" t="str">
        <f>IF(G1288="","",IF(SUMIFS(H:H,G:G,G1288)=SUMIFS([3]流水汇总表!D:D,[3]流水汇总表!G:G,G1288),"通过","不通过"))</f>
        <v>通过</v>
      </c>
      <c r="K1288" s="20" t="str">
        <f ca="1" t="shared" si="40"/>
        <v>已还款</v>
      </c>
      <c r="L1288" s="3">
        <f>VLOOKUP(C1288,网约车!D:Q,14,0)</f>
        <v>2660</v>
      </c>
      <c r="M1288" s="3">
        <f t="shared" si="41"/>
        <v>320</v>
      </c>
    </row>
    <row r="1289" ht="14.25" spans="1:13">
      <c r="A1289" s="13">
        <v>44832</v>
      </c>
      <c r="B1289" s="14" t="s">
        <v>5773</v>
      </c>
      <c r="C1289" s="14" t="s">
        <v>5890</v>
      </c>
      <c r="D1289" s="14" t="s">
        <v>5891</v>
      </c>
      <c r="E1289" s="15">
        <v>44765</v>
      </c>
      <c r="F1289" s="14">
        <v>2980</v>
      </c>
      <c r="G1289" s="16" t="s">
        <v>10601</v>
      </c>
      <c r="H1289" s="3">
        <v>2980</v>
      </c>
      <c r="I1289" s="19">
        <f>IFERROR(INDEX([3]流水汇总表!B:G,MATCH(G1289,[3]流水汇总表!G:G,0),1),"")</f>
        <v>44832</v>
      </c>
      <c r="J1289" s="5" t="str">
        <f>IF(G1289="","",IF(SUMIFS(H:H,G:G,G1289)=SUMIFS([3]流水汇总表!D:D,[3]流水汇总表!G:G,G1289),"通过","不通过"))</f>
        <v>通过</v>
      </c>
      <c r="K1289" s="20" t="str">
        <f ca="1" t="shared" si="40"/>
        <v>已还款</v>
      </c>
      <c r="L1289" s="3">
        <f>VLOOKUP(C1289,网约车!D:Q,14,0)</f>
        <v>2660</v>
      </c>
      <c r="M1289" s="3">
        <f t="shared" si="41"/>
        <v>320</v>
      </c>
    </row>
    <row r="1290" ht="14.25" spans="1:13">
      <c r="A1290" s="13">
        <v>44832</v>
      </c>
      <c r="B1290" s="14" t="s">
        <v>5773</v>
      </c>
      <c r="C1290" s="14" t="s">
        <v>5908</v>
      </c>
      <c r="D1290" s="14" t="s">
        <v>5909</v>
      </c>
      <c r="E1290" s="15">
        <v>44765</v>
      </c>
      <c r="F1290" s="14">
        <v>2980</v>
      </c>
      <c r="G1290" s="16" t="s">
        <v>10601</v>
      </c>
      <c r="H1290" s="3">
        <v>2980</v>
      </c>
      <c r="I1290" s="19">
        <f>IFERROR(INDEX([3]流水汇总表!B:G,MATCH(G1290,[3]流水汇总表!G:G,0),1),"")</f>
        <v>44832</v>
      </c>
      <c r="J1290" s="5" t="str">
        <f>IF(G1290="","",IF(SUMIFS(H:H,G:G,G1290)=SUMIFS([3]流水汇总表!D:D,[3]流水汇总表!G:G,G1290),"通过","不通过"))</f>
        <v>通过</v>
      </c>
      <c r="K1290" s="20" t="str">
        <f ca="1" t="shared" si="40"/>
        <v>已还款</v>
      </c>
      <c r="L1290" s="3">
        <f>VLOOKUP(C1290,网约车!D:Q,14,0)</f>
        <v>2660</v>
      </c>
      <c r="M1290" s="3">
        <f t="shared" si="41"/>
        <v>320</v>
      </c>
    </row>
    <row r="1291" ht="14.25" spans="1:13">
      <c r="A1291" s="13">
        <v>44832</v>
      </c>
      <c r="B1291" s="14" t="s">
        <v>5773</v>
      </c>
      <c r="C1291" s="14" t="s">
        <v>5912</v>
      </c>
      <c r="D1291" s="14" t="s">
        <v>5913</v>
      </c>
      <c r="E1291" s="15">
        <v>44765</v>
      </c>
      <c r="F1291" s="14">
        <v>2980</v>
      </c>
      <c r="G1291" s="16" t="s">
        <v>10601</v>
      </c>
      <c r="H1291" s="3">
        <v>2980</v>
      </c>
      <c r="I1291" s="19">
        <f>IFERROR(INDEX([3]流水汇总表!B:G,MATCH(G1291,[3]流水汇总表!G:G,0),1),"")</f>
        <v>44832</v>
      </c>
      <c r="J1291" s="5" t="str">
        <f>IF(G1291="","",IF(SUMIFS(H:H,G:G,G1291)=SUMIFS([3]流水汇总表!D:D,[3]流水汇总表!G:G,G1291),"通过","不通过"))</f>
        <v>通过</v>
      </c>
      <c r="K1291" s="20" t="str">
        <f ca="1" t="shared" si="40"/>
        <v>已还款</v>
      </c>
      <c r="L1291" s="3">
        <f>VLOOKUP(C1291,网约车!D:Q,14,0)</f>
        <v>2660</v>
      </c>
      <c r="M1291" s="3">
        <f t="shared" si="41"/>
        <v>320</v>
      </c>
    </row>
    <row r="1292" ht="14.25" spans="1:13">
      <c r="A1292" s="13">
        <v>44832</v>
      </c>
      <c r="B1292" s="14" t="s">
        <v>5773</v>
      </c>
      <c r="C1292" s="14" t="s">
        <v>5914</v>
      </c>
      <c r="D1292" s="14" t="s">
        <v>5915</v>
      </c>
      <c r="E1292" s="15">
        <v>44765</v>
      </c>
      <c r="F1292" s="14">
        <v>2980</v>
      </c>
      <c r="G1292" s="16" t="s">
        <v>10601</v>
      </c>
      <c r="H1292" s="3">
        <v>2980</v>
      </c>
      <c r="I1292" s="19">
        <f>IFERROR(INDEX([3]流水汇总表!B:G,MATCH(G1292,[3]流水汇总表!G:G,0),1),"")</f>
        <v>44832</v>
      </c>
      <c r="J1292" s="5" t="str">
        <f>IF(G1292="","",IF(SUMIFS(H:H,G:G,G1292)=SUMIFS([3]流水汇总表!D:D,[3]流水汇总表!G:G,G1292),"通过","不通过"))</f>
        <v>通过</v>
      </c>
      <c r="K1292" s="20" t="str">
        <f ca="1" t="shared" si="40"/>
        <v>已还款</v>
      </c>
      <c r="L1292" s="3">
        <f>VLOOKUP(C1292,网约车!D:Q,14,0)</f>
        <v>2660</v>
      </c>
      <c r="M1292" s="3">
        <f t="shared" si="41"/>
        <v>320</v>
      </c>
    </row>
    <row r="1293" ht="14.25" spans="1:13">
      <c r="A1293" s="13">
        <v>44832</v>
      </c>
      <c r="B1293" s="14" t="s">
        <v>5773</v>
      </c>
      <c r="C1293" s="14" t="s">
        <v>5916</v>
      </c>
      <c r="D1293" s="14" t="s">
        <v>5917</v>
      </c>
      <c r="E1293" s="15">
        <v>44765</v>
      </c>
      <c r="F1293" s="14">
        <v>2980</v>
      </c>
      <c r="G1293" s="16" t="s">
        <v>10601</v>
      </c>
      <c r="H1293" s="3">
        <v>2980</v>
      </c>
      <c r="I1293" s="19">
        <f>IFERROR(INDEX([3]流水汇总表!B:G,MATCH(G1293,[3]流水汇总表!G:G,0),1),"")</f>
        <v>44832</v>
      </c>
      <c r="J1293" s="5" t="str">
        <f>IF(G1293="","",IF(SUMIFS(H:H,G:G,G1293)=SUMIFS([3]流水汇总表!D:D,[3]流水汇总表!G:G,G1293),"通过","不通过"))</f>
        <v>通过</v>
      </c>
      <c r="K1293" s="20" t="str">
        <f ca="1" t="shared" si="40"/>
        <v>已还款</v>
      </c>
      <c r="L1293" s="3">
        <f>VLOOKUP(C1293,网约车!D:Q,14,0)</f>
        <v>2660</v>
      </c>
      <c r="M1293" s="3">
        <f t="shared" si="41"/>
        <v>320</v>
      </c>
    </row>
    <row r="1294" ht="14.25" spans="1:13">
      <c r="A1294" s="13">
        <v>44832</v>
      </c>
      <c r="B1294" s="14" t="s">
        <v>5773</v>
      </c>
      <c r="C1294" s="14" t="s">
        <v>5924</v>
      </c>
      <c r="D1294" s="14" t="s">
        <v>5925</v>
      </c>
      <c r="E1294" s="15">
        <v>44765</v>
      </c>
      <c r="F1294" s="14">
        <v>2980</v>
      </c>
      <c r="G1294" s="16" t="s">
        <v>10601</v>
      </c>
      <c r="H1294" s="3">
        <v>2980</v>
      </c>
      <c r="I1294" s="19">
        <f>IFERROR(INDEX([3]流水汇总表!B:G,MATCH(G1294,[3]流水汇总表!G:G,0),1),"")</f>
        <v>44832</v>
      </c>
      <c r="J1294" s="5" t="str">
        <f>IF(G1294="","",IF(SUMIFS(H:H,G:G,G1294)=SUMIFS([3]流水汇总表!D:D,[3]流水汇总表!G:G,G1294),"通过","不通过"))</f>
        <v>通过</v>
      </c>
      <c r="K1294" s="20" t="str">
        <f ca="1" t="shared" si="40"/>
        <v>已还款</v>
      </c>
      <c r="L1294" s="3">
        <f>VLOOKUP(C1294,网约车!D:Q,14,0)</f>
        <v>2660</v>
      </c>
      <c r="M1294" s="3">
        <f t="shared" si="41"/>
        <v>320</v>
      </c>
    </row>
    <row r="1295" ht="14.25" spans="1:13">
      <c r="A1295" s="13">
        <v>44832</v>
      </c>
      <c r="B1295" s="14" t="s">
        <v>5773</v>
      </c>
      <c r="C1295" s="14" t="s">
        <v>5926</v>
      </c>
      <c r="D1295" s="14" t="s">
        <v>5927</v>
      </c>
      <c r="E1295" s="15">
        <v>44765</v>
      </c>
      <c r="F1295" s="14">
        <v>2980</v>
      </c>
      <c r="G1295" s="16" t="s">
        <v>10601</v>
      </c>
      <c r="H1295" s="3">
        <v>2980</v>
      </c>
      <c r="I1295" s="19">
        <f>IFERROR(INDEX([3]流水汇总表!B:G,MATCH(G1295,[3]流水汇总表!G:G,0),1),"")</f>
        <v>44832</v>
      </c>
      <c r="J1295" s="5" t="str">
        <f>IF(G1295="","",IF(SUMIFS(H:H,G:G,G1295)=SUMIFS([3]流水汇总表!D:D,[3]流水汇总表!G:G,G1295),"通过","不通过"))</f>
        <v>通过</v>
      </c>
      <c r="K1295" s="20" t="str">
        <f ca="1" t="shared" si="40"/>
        <v>已还款</v>
      </c>
      <c r="L1295" s="3">
        <f>VLOOKUP(C1295,网约车!D:Q,14,0)</f>
        <v>2660</v>
      </c>
      <c r="M1295" s="3">
        <f t="shared" si="41"/>
        <v>320</v>
      </c>
    </row>
    <row r="1296" ht="14.25" spans="1:13">
      <c r="A1296" s="13">
        <v>44832</v>
      </c>
      <c r="B1296" s="14" t="s">
        <v>5773</v>
      </c>
      <c r="C1296" s="14" t="s">
        <v>5928</v>
      </c>
      <c r="D1296" s="14" t="s">
        <v>5929</v>
      </c>
      <c r="E1296" s="15">
        <v>44765</v>
      </c>
      <c r="F1296" s="14">
        <v>2980</v>
      </c>
      <c r="G1296" s="16" t="s">
        <v>10601</v>
      </c>
      <c r="H1296" s="3">
        <v>2980</v>
      </c>
      <c r="I1296" s="19">
        <f>IFERROR(INDEX([3]流水汇总表!B:G,MATCH(G1296,[3]流水汇总表!G:G,0),1),"")</f>
        <v>44832</v>
      </c>
      <c r="J1296" s="5" t="str">
        <f>IF(G1296="","",IF(SUMIFS(H:H,G:G,G1296)=SUMIFS([3]流水汇总表!D:D,[3]流水汇总表!G:G,G1296),"通过","不通过"))</f>
        <v>通过</v>
      </c>
      <c r="K1296" s="20" t="str">
        <f ca="1" t="shared" si="40"/>
        <v>已还款</v>
      </c>
      <c r="L1296" s="3">
        <f>VLOOKUP(C1296,网约车!D:Q,14,0)</f>
        <v>2660</v>
      </c>
      <c r="M1296" s="3">
        <f t="shared" si="41"/>
        <v>320</v>
      </c>
    </row>
    <row r="1297" ht="14.25" spans="1:13">
      <c r="A1297" s="13">
        <v>44832</v>
      </c>
      <c r="B1297" s="14" t="s">
        <v>5773</v>
      </c>
      <c r="C1297" s="14" t="s">
        <v>5936</v>
      </c>
      <c r="D1297" s="14" t="s">
        <v>5937</v>
      </c>
      <c r="E1297" s="15">
        <v>44765</v>
      </c>
      <c r="F1297" s="14">
        <v>2980</v>
      </c>
      <c r="G1297" s="16" t="s">
        <v>10601</v>
      </c>
      <c r="H1297" s="3">
        <v>2980</v>
      </c>
      <c r="I1297" s="19">
        <f>IFERROR(INDEX([3]流水汇总表!B:G,MATCH(G1297,[3]流水汇总表!G:G,0),1),"")</f>
        <v>44832</v>
      </c>
      <c r="J1297" s="5" t="str">
        <f>IF(G1297="","",IF(SUMIFS(H:H,G:G,G1297)=SUMIFS([3]流水汇总表!D:D,[3]流水汇总表!G:G,G1297),"通过","不通过"))</f>
        <v>通过</v>
      </c>
      <c r="K1297" s="20" t="str">
        <f ca="1" t="shared" si="40"/>
        <v>已还款</v>
      </c>
      <c r="L1297" s="3">
        <f>VLOOKUP(C1297,网约车!D:Q,14,0)</f>
        <v>2660</v>
      </c>
      <c r="M1297" s="3">
        <f t="shared" si="41"/>
        <v>320</v>
      </c>
    </row>
    <row r="1298" ht="14.25" spans="1:13">
      <c r="A1298" s="13">
        <v>44832</v>
      </c>
      <c r="B1298" s="14" t="s">
        <v>5773</v>
      </c>
      <c r="C1298" s="14" t="s">
        <v>5942</v>
      </c>
      <c r="D1298" s="14" t="s">
        <v>5943</v>
      </c>
      <c r="E1298" s="15">
        <v>44765</v>
      </c>
      <c r="F1298" s="14">
        <v>2980</v>
      </c>
      <c r="G1298" s="16" t="s">
        <v>10601</v>
      </c>
      <c r="H1298" s="3">
        <v>2980</v>
      </c>
      <c r="I1298" s="19">
        <f>IFERROR(INDEX([3]流水汇总表!B:G,MATCH(G1298,[3]流水汇总表!G:G,0),1),"")</f>
        <v>44832</v>
      </c>
      <c r="J1298" s="5" t="str">
        <f>IF(G1298="","",IF(SUMIFS(H:H,G:G,G1298)=SUMIFS([3]流水汇总表!D:D,[3]流水汇总表!G:G,G1298),"通过","不通过"))</f>
        <v>通过</v>
      </c>
      <c r="K1298" s="20" t="str">
        <f ca="1" t="shared" si="40"/>
        <v>已还款</v>
      </c>
      <c r="L1298" s="3">
        <f>VLOOKUP(C1298,网约车!D:Q,14,0)</f>
        <v>2660</v>
      </c>
      <c r="M1298" s="3">
        <f t="shared" si="41"/>
        <v>320</v>
      </c>
    </row>
    <row r="1299" ht="14.25" spans="1:13">
      <c r="A1299" s="13">
        <v>44832</v>
      </c>
      <c r="B1299" s="14" t="s">
        <v>5773</v>
      </c>
      <c r="C1299" s="14" t="s">
        <v>5946</v>
      </c>
      <c r="D1299" s="14" t="s">
        <v>5947</v>
      </c>
      <c r="E1299" s="15">
        <v>44765</v>
      </c>
      <c r="F1299" s="14">
        <v>2980</v>
      </c>
      <c r="G1299" s="16" t="s">
        <v>10601</v>
      </c>
      <c r="H1299" s="3">
        <v>2980</v>
      </c>
      <c r="I1299" s="19">
        <f>IFERROR(INDEX([3]流水汇总表!B:G,MATCH(G1299,[3]流水汇总表!G:G,0),1),"")</f>
        <v>44832</v>
      </c>
      <c r="J1299" s="5" t="str">
        <f>IF(G1299="","",IF(SUMIFS(H:H,G:G,G1299)=SUMIFS([3]流水汇总表!D:D,[3]流水汇总表!G:G,G1299),"通过","不通过"))</f>
        <v>通过</v>
      </c>
      <c r="K1299" s="20" t="str">
        <f ca="1" t="shared" si="40"/>
        <v>已还款</v>
      </c>
      <c r="L1299" s="3">
        <f>VLOOKUP(C1299,网约车!D:Q,14,0)</f>
        <v>2660</v>
      </c>
      <c r="M1299" s="3">
        <f t="shared" si="41"/>
        <v>320</v>
      </c>
    </row>
    <row r="1300" ht="14.25" spans="1:13">
      <c r="A1300" s="13">
        <v>44832</v>
      </c>
      <c r="B1300" s="14" t="s">
        <v>5773</v>
      </c>
      <c r="C1300" s="14" t="s">
        <v>5952</v>
      </c>
      <c r="D1300" s="14" t="s">
        <v>5953</v>
      </c>
      <c r="E1300" s="15">
        <v>44765</v>
      </c>
      <c r="F1300" s="14">
        <v>2980</v>
      </c>
      <c r="G1300" s="16" t="s">
        <v>10601</v>
      </c>
      <c r="H1300" s="3">
        <v>2980</v>
      </c>
      <c r="I1300" s="19">
        <f>IFERROR(INDEX([3]流水汇总表!B:G,MATCH(G1300,[3]流水汇总表!G:G,0),1),"")</f>
        <v>44832</v>
      </c>
      <c r="J1300" s="5" t="str">
        <f>IF(G1300="","",IF(SUMIFS(H:H,G:G,G1300)=SUMIFS([3]流水汇总表!D:D,[3]流水汇总表!G:G,G1300),"通过","不通过"))</f>
        <v>通过</v>
      </c>
      <c r="K1300" s="20" t="str">
        <f ca="1" t="shared" si="40"/>
        <v>已还款</v>
      </c>
      <c r="L1300" s="3">
        <f>VLOOKUP(C1300,网约车!D:Q,14,0)</f>
        <v>2660</v>
      </c>
      <c r="M1300" s="3">
        <f t="shared" si="41"/>
        <v>320</v>
      </c>
    </row>
    <row r="1301" ht="14.25" spans="1:13">
      <c r="A1301" s="13">
        <v>44832</v>
      </c>
      <c r="B1301" s="14" t="s">
        <v>5773</v>
      </c>
      <c r="C1301" s="14" t="s">
        <v>5960</v>
      </c>
      <c r="D1301" s="14" t="s">
        <v>5961</v>
      </c>
      <c r="E1301" s="15">
        <v>44765</v>
      </c>
      <c r="F1301" s="14">
        <v>2980</v>
      </c>
      <c r="G1301" s="16" t="s">
        <v>10601</v>
      </c>
      <c r="H1301" s="3">
        <v>2980</v>
      </c>
      <c r="I1301" s="19">
        <f>IFERROR(INDEX([3]流水汇总表!B:G,MATCH(G1301,[3]流水汇总表!G:G,0),1),"")</f>
        <v>44832</v>
      </c>
      <c r="J1301" s="5" t="str">
        <f>IF(G1301="","",IF(SUMIFS(H:H,G:G,G1301)=SUMIFS([3]流水汇总表!D:D,[3]流水汇总表!G:G,G1301),"通过","不通过"))</f>
        <v>通过</v>
      </c>
      <c r="K1301" s="20" t="str">
        <f ca="1" t="shared" si="40"/>
        <v>已还款</v>
      </c>
      <c r="L1301" s="3">
        <f>VLOOKUP(C1301,网约车!D:Q,14,0)</f>
        <v>2660</v>
      </c>
      <c r="M1301" s="3">
        <f t="shared" si="41"/>
        <v>320</v>
      </c>
    </row>
    <row r="1302" ht="14.25" spans="1:13">
      <c r="A1302" s="13">
        <v>44832</v>
      </c>
      <c r="B1302" s="14" t="s">
        <v>5773</v>
      </c>
      <c r="C1302" s="14" t="s">
        <v>5962</v>
      </c>
      <c r="D1302" s="14" t="s">
        <v>5963</v>
      </c>
      <c r="E1302" s="15">
        <v>44765</v>
      </c>
      <c r="F1302" s="14">
        <v>2980</v>
      </c>
      <c r="G1302" s="16" t="s">
        <v>10601</v>
      </c>
      <c r="H1302" s="3">
        <v>2980</v>
      </c>
      <c r="I1302" s="19">
        <f>IFERROR(INDEX([3]流水汇总表!B:G,MATCH(G1302,[3]流水汇总表!G:G,0),1),"")</f>
        <v>44832</v>
      </c>
      <c r="J1302" s="5" t="str">
        <f>IF(G1302="","",IF(SUMIFS(H:H,G:G,G1302)=SUMIFS([3]流水汇总表!D:D,[3]流水汇总表!G:G,G1302),"通过","不通过"))</f>
        <v>通过</v>
      </c>
      <c r="K1302" s="20" t="str">
        <f ca="1" t="shared" si="40"/>
        <v>已还款</v>
      </c>
      <c r="L1302" s="3">
        <f>VLOOKUP(C1302,网约车!D:Q,14,0)</f>
        <v>2660</v>
      </c>
      <c r="M1302" s="3">
        <f t="shared" si="41"/>
        <v>320</v>
      </c>
    </row>
    <row r="1303" ht="14.25" spans="1:13">
      <c r="A1303" s="13">
        <v>44832</v>
      </c>
      <c r="B1303" s="14" t="s">
        <v>5773</v>
      </c>
      <c r="C1303" s="14" t="s">
        <v>5988</v>
      </c>
      <c r="D1303" s="14" t="s">
        <v>5989</v>
      </c>
      <c r="E1303" s="15">
        <v>44765</v>
      </c>
      <c r="F1303" s="14">
        <v>2980</v>
      </c>
      <c r="G1303" s="16" t="s">
        <v>10601</v>
      </c>
      <c r="H1303" s="3">
        <v>2980</v>
      </c>
      <c r="I1303" s="19">
        <f>IFERROR(INDEX([3]流水汇总表!B:G,MATCH(G1303,[3]流水汇总表!G:G,0),1),"")</f>
        <v>44832</v>
      </c>
      <c r="J1303" s="5" t="str">
        <f>IF(G1303="","",IF(SUMIFS(H:H,G:G,G1303)=SUMIFS([3]流水汇总表!D:D,[3]流水汇总表!G:G,G1303),"通过","不通过"))</f>
        <v>通过</v>
      </c>
      <c r="K1303" s="20" t="str">
        <f ca="1" t="shared" si="40"/>
        <v>已还款</v>
      </c>
      <c r="L1303" s="3">
        <f>VLOOKUP(C1303,网约车!D:Q,14,0)</f>
        <v>2660</v>
      </c>
      <c r="M1303" s="3">
        <f t="shared" si="41"/>
        <v>320</v>
      </c>
    </row>
    <row r="1304" ht="14.25" spans="1:13">
      <c r="A1304" s="13">
        <v>44832</v>
      </c>
      <c r="B1304" s="14" t="s">
        <v>5773</v>
      </c>
      <c r="C1304" s="14" t="s">
        <v>5998</v>
      </c>
      <c r="D1304" s="14" t="s">
        <v>5999</v>
      </c>
      <c r="E1304" s="15">
        <v>44765</v>
      </c>
      <c r="F1304" s="14">
        <v>2980</v>
      </c>
      <c r="G1304" s="16" t="s">
        <v>10601</v>
      </c>
      <c r="H1304" s="3">
        <v>2980</v>
      </c>
      <c r="I1304" s="19">
        <f>IFERROR(INDEX([3]流水汇总表!B:G,MATCH(G1304,[3]流水汇总表!G:G,0),1),"")</f>
        <v>44832</v>
      </c>
      <c r="J1304" s="5" t="str">
        <f>IF(G1304="","",IF(SUMIFS(H:H,G:G,G1304)=SUMIFS([3]流水汇总表!D:D,[3]流水汇总表!G:G,G1304),"通过","不通过"))</f>
        <v>通过</v>
      </c>
      <c r="K1304" s="20" t="str">
        <f ca="1" t="shared" si="40"/>
        <v>已还款</v>
      </c>
      <c r="L1304" s="3">
        <f>VLOOKUP(C1304,网约车!D:Q,14,0)</f>
        <v>2660</v>
      </c>
      <c r="M1304" s="3">
        <f t="shared" si="41"/>
        <v>320</v>
      </c>
    </row>
    <row r="1305" ht="14.25" spans="1:13">
      <c r="A1305" s="13">
        <v>44832</v>
      </c>
      <c r="B1305" s="14" t="s">
        <v>5773</v>
      </c>
      <c r="C1305" s="14" t="s">
        <v>6006</v>
      </c>
      <c r="D1305" s="14" t="s">
        <v>6007</v>
      </c>
      <c r="E1305" s="15">
        <v>44765</v>
      </c>
      <c r="F1305" s="14">
        <v>2980</v>
      </c>
      <c r="G1305" s="16" t="s">
        <v>10601</v>
      </c>
      <c r="H1305" s="3">
        <v>2980</v>
      </c>
      <c r="I1305" s="19">
        <f>IFERROR(INDEX([3]流水汇总表!B:G,MATCH(G1305,[3]流水汇总表!G:G,0),1),"")</f>
        <v>44832</v>
      </c>
      <c r="J1305" s="5" t="str">
        <f>IF(G1305="","",IF(SUMIFS(H:H,G:G,G1305)=SUMIFS([3]流水汇总表!D:D,[3]流水汇总表!G:G,G1305),"通过","不通过"))</f>
        <v>通过</v>
      </c>
      <c r="K1305" s="20" t="str">
        <f ca="1" t="shared" si="40"/>
        <v>已还款</v>
      </c>
      <c r="L1305" s="3">
        <f>VLOOKUP(C1305,网约车!D:Q,14,0)</f>
        <v>2660</v>
      </c>
      <c r="M1305" s="3">
        <f t="shared" si="41"/>
        <v>320</v>
      </c>
    </row>
    <row r="1306" ht="14.25" spans="1:13">
      <c r="A1306" s="13">
        <v>44832</v>
      </c>
      <c r="B1306" s="14" t="s">
        <v>5773</v>
      </c>
      <c r="C1306" s="14" t="s">
        <v>6016</v>
      </c>
      <c r="D1306" s="14" t="s">
        <v>6017</v>
      </c>
      <c r="E1306" s="15">
        <v>44765</v>
      </c>
      <c r="F1306" s="14">
        <v>2980</v>
      </c>
      <c r="G1306" s="16" t="s">
        <v>10601</v>
      </c>
      <c r="H1306" s="3">
        <v>2980</v>
      </c>
      <c r="I1306" s="19">
        <f>IFERROR(INDEX([3]流水汇总表!B:G,MATCH(G1306,[3]流水汇总表!G:G,0),1),"")</f>
        <v>44832</v>
      </c>
      <c r="J1306" s="5" t="str">
        <f>IF(G1306="","",IF(SUMIFS(H:H,G:G,G1306)=SUMIFS([3]流水汇总表!D:D,[3]流水汇总表!G:G,G1306),"通过","不通过"))</f>
        <v>通过</v>
      </c>
      <c r="K1306" s="20" t="str">
        <f ca="1" t="shared" si="40"/>
        <v>已还款</v>
      </c>
      <c r="L1306" s="3">
        <f>VLOOKUP(C1306,网约车!D:Q,14,0)</f>
        <v>2660</v>
      </c>
      <c r="M1306" s="3">
        <f t="shared" si="41"/>
        <v>320</v>
      </c>
    </row>
    <row r="1307" ht="14.25" spans="1:13">
      <c r="A1307" s="13">
        <v>44832</v>
      </c>
      <c r="B1307" s="14" t="s">
        <v>5773</v>
      </c>
      <c r="C1307" s="14" t="s">
        <v>6018</v>
      </c>
      <c r="D1307" s="14" t="s">
        <v>6019</v>
      </c>
      <c r="E1307" s="15">
        <v>44765</v>
      </c>
      <c r="F1307" s="14">
        <v>2980</v>
      </c>
      <c r="G1307" s="16" t="s">
        <v>10601</v>
      </c>
      <c r="H1307" s="3">
        <v>2980</v>
      </c>
      <c r="I1307" s="19">
        <f>IFERROR(INDEX([3]流水汇总表!B:G,MATCH(G1307,[3]流水汇总表!G:G,0),1),"")</f>
        <v>44832</v>
      </c>
      <c r="J1307" s="5" t="str">
        <f>IF(G1307="","",IF(SUMIFS(H:H,G:G,G1307)=SUMIFS([3]流水汇总表!D:D,[3]流水汇总表!G:G,G1307),"通过","不通过"))</f>
        <v>通过</v>
      </c>
      <c r="K1307" s="20" t="str">
        <f ca="1" t="shared" si="40"/>
        <v>已还款</v>
      </c>
      <c r="L1307" s="3">
        <f>VLOOKUP(C1307,网约车!D:Q,14,0)</f>
        <v>2660</v>
      </c>
      <c r="M1307" s="3">
        <f t="shared" si="41"/>
        <v>320</v>
      </c>
    </row>
    <row r="1308" ht="14.25" spans="1:13">
      <c r="A1308" s="13">
        <v>44832</v>
      </c>
      <c r="B1308" s="14" t="s">
        <v>5773</v>
      </c>
      <c r="C1308" s="14" t="s">
        <v>6030</v>
      </c>
      <c r="D1308" s="14" t="s">
        <v>6031</v>
      </c>
      <c r="E1308" s="15">
        <v>44765</v>
      </c>
      <c r="F1308" s="14">
        <v>2980</v>
      </c>
      <c r="G1308" s="16" t="s">
        <v>10601</v>
      </c>
      <c r="H1308" s="3">
        <v>2980</v>
      </c>
      <c r="I1308" s="19">
        <f>IFERROR(INDEX([3]流水汇总表!B:G,MATCH(G1308,[3]流水汇总表!G:G,0),1),"")</f>
        <v>44832</v>
      </c>
      <c r="J1308" s="5" t="str">
        <f>IF(G1308="","",IF(SUMIFS(H:H,G:G,G1308)=SUMIFS([3]流水汇总表!D:D,[3]流水汇总表!G:G,G1308),"通过","不通过"))</f>
        <v>通过</v>
      </c>
      <c r="K1308" s="20" t="str">
        <f ca="1" t="shared" si="40"/>
        <v>已还款</v>
      </c>
      <c r="L1308" s="3">
        <f>VLOOKUP(C1308,网约车!D:Q,14,0)</f>
        <v>2660</v>
      </c>
      <c r="M1308" s="3">
        <f t="shared" si="41"/>
        <v>320</v>
      </c>
    </row>
    <row r="1309" ht="14.25" spans="1:13">
      <c r="A1309" s="13">
        <v>44832</v>
      </c>
      <c r="B1309" s="14" t="s">
        <v>6741</v>
      </c>
      <c r="C1309" s="14" t="s">
        <v>7909</v>
      </c>
      <c r="D1309" s="14" t="s">
        <v>7910</v>
      </c>
      <c r="E1309" s="15">
        <v>44765</v>
      </c>
      <c r="F1309" s="14">
        <v>2980</v>
      </c>
      <c r="G1309" s="24" t="s">
        <v>10602</v>
      </c>
      <c r="H1309" s="3">
        <v>2980</v>
      </c>
      <c r="I1309" s="19">
        <f>IFERROR(INDEX([3]流水汇总表!B:G,MATCH(G1309,[3]流水汇总表!G:G,0),1),"")</f>
        <v>44831</v>
      </c>
      <c r="J1309" s="5" t="str">
        <f>IF(G1309="","",IF(SUMIFS(H:H,G:G,G1309)=SUMIFS([3]流水汇总表!D:D,[3]流水汇总表!G:G,G1309),"通过","不通过"))</f>
        <v>通过</v>
      </c>
      <c r="K1309" s="20" t="str">
        <f ca="1" t="shared" si="40"/>
        <v>已还款</v>
      </c>
      <c r="L1309" s="3">
        <f>VLOOKUP(C1309,网约车!D:Q,14,0)</f>
        <v>2700</v>
      </c>
      <c r="M1309" s="3">
        <f t="shared" si="41"/>
        <v>280</v>
      </c>
    </row>
    <row r="1310" ht="14.25" spans="1:13">
      <c r="A1310" s="13">
        <v>44832</v>
      </c>
      <c r="B1310" s="14" t="s">
        <v>6741</v>
      </c>
      <c r="C1310" s="14" t="s">
        <v>7913</v>
      </c>
      <c r="D1310" s="14" t="s">
        <v>7914</v>
      </c>
      <c r="E1310" s="15">
        <v>44765</v>
      </c>
      <c r="F1310" s="14">
        <v>2980</v>
      </c>
      <c r="G1310" s="24" t="s">
        <v>10602</v>
      </c>
      <c r="H1310" s="3">
        <v>2980</v>
      </c>
      <c r="I1310" s="19">
        <f>IFERROR(INDEX([3]流水汇总表!B:G,MATCH(G1310,[3]流水汇总表!G:G,0),1),"")</f>
        <v>44831</v>
      </c>
      <c r="J1310" s="5" t="str">
        <f>IF(G1310="","",IF(SUMIFS(H:H,G:G,G1310)=SUMIFS([3]流水汇总表!D:D,[3]流水汇总表!G:G,G1310),"通过","不通过"))</f>
        <v>通过</v>
      </c>
      <c r="K1310" s="20" t="str">
        <f ca="1" t="shared" si="40"/>
        <v>已还款</v>
      </c>
      <c r="L1310" s="3">
        <f>VLOOKUP(C1310,网约车!D:Q,14,0)</f>
        <v>2700</v>
      </c>
      <c r="M1310" s="3">
        <f t="shared" si="41"/>
        <v>280</v>
      </c>
    </row>
    <row r="1311" ht="14.25" spans="1:13">
      <c r="A1311" s="13">
        <v>44832</v>
      </c>
      <c r="B1311" s="14" t="s">
        <v>6741</v>
      </c>
      <c r="C1311" s="14" t="s">
        <v>7915</v>
      </c>
      <c r="D1311" s="14" t="s">
        <v>7916</v>
      </c>
      <c r="E1311" s="15">
        <v>44765</v>
      </c>
      <c r="F1311" s="14">
        <v>2980</v>
      </c>
      <c r="G1311" s="24" t="s">
        <v>10602</v>
      </c>
      <c r="H1311" s="3">
        <v>2980</v>
      </c>
      <c r="I1311" s="19">
        <f>IFERROR(INDEX([3]流水汇总表!B:G,MATCH(G1311,[3]流水汇总表!G:G,0),1),"")</f>
        <v>44831</v>
      </c>
      <c r="J1311" s="5" t="str">
        <f>IF(G1311="","",IF(SUMIFS(H:H,G:G,G1311)=SUMIFS([3]流水汇总表!D:D,[3]流水汇总表!G:G,G1311),"通过","不通过"))</f>
        <v>通过</v>
      </c>
      <c r="K1311" s="20" t="str">
        <f ca="1" t="shared" si="40"/>
        <v>已还款</v>
      </c>
      <c r="L1311" s="3">
        <f>VLOOKUP(C1311,网约车!D:Q,14,0)</f>
        <v>2700</v>
      </c>
      <c r="M1311" s="3">
        <f t="shared" si="41"/>
        <v>280</v>
      </c>
    </row>
    <row r="1312" ht="14.25" spans="1:13">
      <c r="A1312" s="13">
        <v>44832</v>
      </c>
      <c r="B1312" s="14" t="s">
        <v>6741</v>
      </c>
      <c r="C1312" s="14" t="s">
        <v>7917</v>
      </c>
      <c r="D1312" s="14" t="s">
        <v>7918</v>
      </c>
      <c r="E1312" s="15">
        <v>44765</v>
      </c>
      <c r="F1312" s="14">
        <v>2980</v>
      </c>
      <c r="G1312" s="24" t="s">
        <v>10602</v>
      </c>
      <c r="H1312" s="3">
        <v>2980</v>
      </c>
      <c r="I1312" s="19">
        <f>IFERROR(INDEX([3]流水汇总表!B:G,MATCH(G1312,[3]流水汇总表!G:G,0),1),"")</f>
        <v>44831</v>
      </c>
      <c r="J1312" s="5" t="str">
        <f>IF(G1312="","",IF(SUMIFS(H:H,G:G,G1312)=SUMIFS([3]流水汇总表!D:D,[3]流水汇总表!G:G,G1312),"通过","不通过"))</f>
        <v>通过</v>
      </c>
      <c r="K1312" s="20" t="str">
        <f ca="1" t="shared" si="40"/>
        <v>已还款</v>
      </c>
      <c r="L1312" s="3">
        <f>VLOOKUP(C1312,网约车!D:Q,14,0)</f>
        <v>2700</v>
      </c>
      <c r="M1312" s="3">
        <f t="shared" si="41"/>
        <v>280</v>
      </c>
    </row>
    <row r="1313" ht="14.25" spans="1:13">
      <c r="A1313" s="13">
        <v>44832</v>
      </c>
      <c r="B1313" s="14" t="s">
        <v>6741</v>
      </c>
      <c r="C1313" s="14" t="s">
        <v>7919</v>
      </c>
      <c r="D1313" s="14" t="s">
        <v>7920</v>
      </c>
      <c r="E1313" s="15">
        <v>44765</v>
      </c>
      <c r="F1313" s="14">
        <v>2980</v>
      </c>
      <c r="G1313" s="24" t="s">
        <v>10602</v>
      </c>
      <c r="H1313" s="3">
        <v>2980</v>
      </c>
      <c r="I1313" s="19">
        <f>IFERROR(INDEX([3]流水汇总表!B:G,MATCH(G1313,[3]流水汇总表!G:G,0),1),"")</f>
        <v>44831</v>
      </c>
      <c r="J1313" s="5" t="str">
        <f>IF(G1313="","",IF(SUMIFS(H:H,G:G,G1313)=SUMIFS([3]流水汇总表!D:D,[3]流水汇总表!G:G,G1313),"通过","不通过"))</f>
        <v>通过</v>
      </c>
      <c r="K1313" s="20" t="str">
        <f ca="1" t="shared" si="40"/>
        <v>已还款</v>
      </c>
      <c r="L1313" s="3">
        <f>VLOOKUP(C1313,网约车!D:Q,14,0)</f>
        <v>2700</v>
      </c>
      <c r="M1313" s="3">
        <f t="shared" si="41"/>
        <v>280</v>
      </c>
    </row>
    <row r="1314" ht="14.25" spans="1:13">
      <c r="A1314" s="13">
        <v>44832</v>
      </c>
      <c r="B1314" s="14" t="s">
        <v>6769</v>
      </c>
      <c r="C1314" s="14" t="s">
        <v>7921</v>
      </c>
      <c r="D1314" s="14" t="s">
        <v>7922</v>
      </c>
      <c r="E1314" s="15">
        <v>44765</v>
      </c>
      <c r="F1314" s="14">
        <v>2980</v>
      </c>
      <c r="G1314" s="16" t="s">
        <v>10603</v>
      </c>
      <c r="H1314" s="3">
        <v>2980</v>
      </c>
      <c r="I1314" s="19">
        <f>IFERROR(INDEX([3]流水汇总表!B:G,MATCH(G1314,[3]流水汇总表!G:G,0),1),"")</f>
        <v>44832</v>
      </c>
      <c r="J1314" s="5" t="str">
        <f>IF(G1314="","",IF(SUMIFS(H:H,G:G,G1314)=SUMIFS([3]流水汇总表!D:D,[3]流水汇总表!G:G,G1314),"通过","不通过"))</f>
        <v>通过</v>
      </c>
      <c r="K1314" s="20" t="str">
        <f ca="1" t="shared" si="40"/>
        <v>已还款</v>
      </c>
      <c r="L1314" s="3">
        <f>VLOOKUP(C1314,网约车!D:Q,14,0)</f>
        <v>2700</v>
      </c>
      <c r="M1314" s="3">
        <f t="shared" si="41"/>
        <v>280</v>
      </c>
    </row>
    <row r="1315" ht="14.25" spans="1:13">
      <c r="A1315" s="13">
        <v>44832</v>
      </c>
      <c r="B1315" s="14" t="s">
        <v>6769</v>
      </c>
      <c r="C1315" s="14" t="s">
        <v>7923</v>
      </c>
      <c r="D1315" s="14" t="s">
        <v>7924</v>
      </c>
      <c r="E1315" s="15">
        <v>44765</v>
      </c>
      <c r="F1315" s="14">
        <v>2980</v>
      </c>
      <c r="G1315" s="16" t="s">
        <v>10603</v>
      </c>
      <c r="H1315" s="3">
        <v>2980</v>
      </c>
      <c r="I1315" s="19">
        <f>IFERROR(INDEX([3]流水汇总表!B:G,MATCH(G1315,[3]流水汇总表!G:G,0),1),"")</f>
        <v>44832</v>
      </c>
      <c r="J1315" s="5" t="str">
        <f>IF(G1315="","",IF(SUMIFS(H:H,G:G,G1315)=SUMIFS([3]流水汇总表!D:D,[3]流水汇总表!G:G,G1315),"通过","不通过"))</f>
        <v>通过</v>
      </c>
      <c r="K1315" s="20" t="str">
        <f ca="1" t="shared" si="40"/>
        <v>已还款</v>
      </c>
      <c r="L1315" s="3">
        <f>VLOOKUP(C1315,网约车!D:Q,14,0)</f>
        <v>2700</v>
      </c>
      <c r="M1315" s="3">
        <f t="shared" si="41"/>
        <v>280</v>
      </c>
    </row>
    <row r="1316" ht="14.25" spans="1:13">
      <c r="A1316" s="13">
        <v>44832</v>
      </c>
      <c r="B1316" s="14" t="s">
        <v>6769</v>
      </c>
      <c r="C1316" s="14" t="s">
        <v>7925</v>
      </c>
      <c r="D1316" s="14" t="s">
        <v>7926</v>
      </c>
      <c r="E1316" s="15">
        <v>44765</v>
      </c>
      <c r="F1316" s="14">
        <v>2980</v>
      </c>
      <c r="G1316" s="16" t="s">
        <v>10603</v>
      </c>
      <c r="H1316" s="3">
        <v>2980</v>
      </c>
      <c r="I1316" s="19">
        <f>IFERROR(INDEX([3]流水汇总表!B:G,MATCH(G1316,[3]流水汇总表!G:G,0),1),"")</f>
        <v>44832</v>
      </c>
      <c r="J1316" s="5" t="str">
        <f>IF(G1316="","",IF(SUMIFS(H:H,G:G,G1316)=SUMIFS([3]流水汇总表!D:D,[3]流水汇总表!G:G,G1316),"通过","不通过"))</f>
        <v>通过</v>
      </c>
      <c r="K1316" s="20" t="str">
        <f ca="1" t="shared" si="40"/>
        <v>已还款</v>
      </c>
      <c r="L1316" s="3">
        <f>VLOOKUP(C1316,网约车!D:Q,14,0)</f>
        <v>2700</v>
      </c>
      <c r="M1316" s="3">
        <f t="shared" si="41"/>
        <v>280</v>
      </c>
    </row>
    <row r="1317" ht="14.25" spans="1:13">
      <c r="A1317" s="13">
        <v>44832</v>
      </c>
      <c r="B1317" s="14" t="s">
        <v>6813</v>
      </c>
      <c r="C1317" s="14" t="s">
        <v>7927</v>
      </c>
      <c r="D1317" s="14" t="s">
        <v>7928</v>
      </c>
      <c r="E1317" s="15">
        <v>44765</v>
      </c>
      <c r="F1317" s="14">
        <v>2980</v>
      </c>
      <c r="G1317" s="127" t="s">
        <v>10604</v>
      </c>
      <c r="H1317" s="3">
        <v>2980</v>
      </c>
      <c r="I1317" s="19">
        <f>IFERROR(INDEX([3]流水汇总表!B:G,MATCH(G1317,[3]流水汇总表!G:G,0),1),"")</f>
        <v>44832</v>
      </c>
      <c r="J1317" s="5" t="str">
        <f>IF(G1317="","",IF(SUMIFS(H:H,G:G,G1317)=SUMIFS([3]流水汇总表!D:D,[3]流水汇总表!G:G,G1317),"通过","不通过"))</f>
        <v>通过</v>
      </c>
      <c r="K1317" s="20" t="str">
        <f ca="1" t="shared" si="40"/>
        <v>已还款</v>
      </c>
      <c r="L1317" s="3">
        <f>VLOOKUP(C1317,网约车!D:Q,14,0)</f>
        <v>2700</v>
      </c>
      <c r="M1317" s="3">
        <f t="shared" si="41"/>
        <v>280</v>
      </c>
    </row>
    <row r="1318" ht="14.25" spans="1:13">
      <c r="A1318" s="13">
        <v>44832</v>
      </c>
      <c r="B1318" s="14" t="s">
        <v>6813</v>
      </c>
      <c r="C1318" s="14" t="s">
        <v>7929</v>
      </c>
      <c r="D1318" s="14" t="s">
        <v>7930</v>
      </c>
      <c r="E1318" s="15">
        <v>44765</v>
      </c>
      <c r="F1318" s="14">
        <v>2980</v>
      </c>
      <c r="G1318" s="127" t="s">
        <v>10604</v>
      </c>
      <c r="H1318" s="3">
        <v>2980</v>
      </c>
      <c r="I1318" s="19">
        <f>IFERROR(INDEX([3]流水汇总表!B:G,MATCH(G1318,[3]流水汇总表!G:G,0),1),"")</f>
        <v>44832</v>
      </c>
      <c r="J1318" s="5" t="str">
        <f>IF(G1318="","",IF(SUMIFS(H:H,G:G,G1318)=SUMIFS([3]流水汇总表!D:D,[3]流水汇总表!G:G,G1318),"通过","不通过"))</f>
        <v>通过</v>
      </c>
      <c r="K1318" s="20" t="str">
        <f ca="1" t="shared" si="40"/>
        <v>已还款</v>
      </c>
      <c r="L1318" s="3">
        <f>VLOOKUP(C1318,网约车!D:Q,14,0)</f>
        <v>2700</v>
      </c>
      <c r="M1318" s="3">
        <f t="shared" si="41"/>
        <v>280</v>
      </c>
    </row>
    <row r="1319" ht="14.25" spans="1:13">
      <c r="A1319" s="13">
        <v>44832</v>
      </c>
      <c r="B1319" s="14" t="s">
        <v>5084</v>
      </c>
      <c r="C1319" s="14" t="s">
        <v>7800</v>
      </c>
      <c r="D1319" s="14" t="s">
        <v>7801</v>
      </c>
      <c r="E1319" s="15">
        <v>44768</v>
      </c>
      <c r="F1319" s="14">
        <v>2980</v>
      </c>
      <c r="G1319" s="16" t="s">
        <v>10572</v>
      </c>
      <c r="H1319" s="3">
        <v>2980</v>
      </c>
      <c r="I1319" s="19">
        <f>IFERROR(INDEX([3]流水汇总表!B:G,MATCH(G1319,[3]流水汇总表!G:G,0),1),"")</f>
        <v>44832</v>
      </c>
      <c r="J1319" s="5" t="str">
        <f>IF(G1319="","",IF(SUMIFS(H:H,G:G,G1319)=SUMIFS([3]流水汇总表!D:D,[3]流水汇总表!G:G,G1319),"通过","不通过"))</f>
        <v>通过</v>
      </c>
      <c r="K1319" s="20" t="str">
        <f ca="1" t="shared" si="40"/>
        <v>已还款</v>
      </c>
      <c r="L1319" s="3">
        <f>VLOOKUP(C1319,网约车!D:Q,14,0)</f>
        <v>2700</v>
      </c>
      <c r="M1319" s="3">
        <f t="shared" si="41"/>
        <v>280</v>
      </c>
    </row>
    <row r="1320" ht="14.25" spans="1:13">
      <c r="A1320" s="13">
        <v>44832</v>
      </c>
      <c r="B1320" s="14" t="s">
        <v>5084</v>
      </c>
      <c r="C1320" s="14" t="s">
        <v>7804</v>
      </c>
      <c r="D1320" s="14" t="s">
        <v>7805</v>
      </c>
      <c r="E1320" s="15">
        <v>44768</v>
      </c>
      <c r="F1320" s="14">
        <v>2980</v>
      </c>
      <c r="G1320" s="16" t="s">
        <v>10572</v>
      </c>
      <c r="H1320" s="3">
        <v>2980</v>
      </c>
      <c r="I1320" s="19">
        <f>IFERROR(INDEX([3]流水汇总表!B:G,MATCH(G1320,[3]流水汇总表!G:G,0),1),"")</f>
        <v>44832</v>
      </c>
      <c r="J1320" s="5" t="str">
        <f>IF(G1320="","",IF(SUMIFS(H:H,G:G,G1320)=SUMIFS([3]流水汇总表!D:D,[3]流水汇总表!G:G,G1320),"通过","不通过"))</f>
        <v>通过</v>
      </c>
      <c r="K1320" s="20" t="str">
        <f ca="1" t="shared" si="40"/>
        <v>已还款</v>
      </c>
      <c r="L1320" s="3">
        <f>VLOOKUP(C1320,网约车!D:Q,14,0)</f>
        <v>2700</v>
      </c>
      <c r="M1320" s="3">
        <f t="shared" si="41"/>
        <v>280</v>
      </c>
    </row>
    <row r="1321" ht="14.25" spans="1:13">
      <c r="A1321" s="13">
        <v>44832</v>
      </c>
      <c r="B1321" s="14" t="s">
        <v>5084</v>
      </c>
      <c r="C1321" s="14" t="s">
        <v>7806</v>
      </c>
      <c r="D1321" s="14" t="s">
        <v>7807</v>
      </c>
      <c r="E1321" s="15">
        <v>44768</v>
      </c>
      <c r="F1321" s="14">
        <v>2980</v>
      </c>
      <c r="G1321" s="16" t="s">
        <v>10572</v>
      </c>
      <c r="H1321" s="3">
        <v>2980</v>
      </c>
      <c r="I1321" s="19">
        <f>IFERROR(INDEX([3]流水汇总表!B:G,MATCH(G1321,[3]流水汇总表!G:G,0),1),"")</f>
        <v>44832</v>
      </c>
      <c r="J1321" s="5" t="str">
        <f>IF(G1321="","",IF(SUMIFS(H:H,G:G,G1321)=SUMIFS([3]流水汇总表!D:D,[3]流水汇总表!G:G,G1321),"通过","不通过"))</f>
        <v>通过</v>
      </c>
      <c r="K1321" s="20" t="str">
        <f ca="1" t="shared" si="40"/>
        <v>已还款</v>
      </c>
      <c r="L1321" s="3">
        <f>VLOOKUP(C1321,网约车!D:Q,14,0)</f>
        <v>2700</v>
      </c>
      <c r="M1321" s="3">
        <f t="shared" si="41"/>
        <v>280</v>
      </c>
    </row>
    <row r="1322" ht="14.25" spans="1:13">
      <c r="A1322" s="13">
        <v>44832</v>
      </c>
      <c r="B1322" s="14" t="s">
        <v>5084</v>
      </c>
      <c r="C1322" s="14" t="s">
        <v>7809</v>
      </c>
      <c r="D1322" s="14" t="s">
        <v>7810</v>
      </c>
      <c r="E1322" s="15">
        <v>44768</v>
      </c>
      <c r="F1322" s="14">
        <v>2980</v>
      </c>
      <c r="G1322" s="16" t="s">
        <v>10572</v>
      </c>
      <c r="H1322" s="3">
        <v>2980</v>
      </c>
      <c r="I1322" s="19">
        <f>IFERROR(INDEX([3]流水汇总表!B:G,MATCH(G1322,[3]流水汇总表!G:G,0),1),"")</f>
        <v>44832</v>
      </c>
      <c r="J1322" s="5" t="str">
        <f>IF(G1322="","",IF(SUMIFS(H:H,G:G,G1322)=SUMIFS([3]流水汇总表!D:D,[3]流水汇总表!G:G,G1322),"通过","不通过"))</f>
        <v>通过</v>
      </c>
      <c r="K1322" s="20" t="str">
        <f ca="1" t="shared" si="40"/>
        <v>已还款</v>
      </c>
      <c r="L1322" s="3">
        <f>VLOOKUP(C1322,网约车!D:Q,14,0)</f>
        <v>2700</v>
      </c>
      <c r="M1322" s="3">
        <f t="shared" si="41"/>
        <v>280</v>
      </c>
    </row>
    <row r="1323" ht="14.25" spans="1:13">
      <c r="A1323" s="13">
        <v>44832</v>
      </c>
      <c r="B1323" s="14" t="s">
        <v>5084</v>
      </c>
      <c r="C1323" s="14" t="s">
        <v>7813</v>
      </c>
      <c r="D1323" s="14" t="s">
        <v>7814</v>
      </c>
      <c r="E1323" s="15">
        <v>44768</v>
      </c>
      <c r="F1323" s="14">
        <v>2980</v>
      </c>
      <c r="G1323" s="16" t="s">
        <v>10572</v>
      </c>
      <c r="H1323" s="3">
        <v>2980</v>
      </c>
      <c r="I1323" s="19">
        <f>IFERROR(INDEX([3]流水汇总表!B:G,MATCH(G1323,[3]流水汇总表!G:G,0),1),"")</f>
        <v>44832</v>
      </c>
      <c r="J1323" s="5" t="str">
        <f>IF(G1323="","",IF(SUMIFS(H:H,G:G,G1323)=SUMIFS([3]流水汇总表!D:D,[3]流水汇总表!G:G,G1323),"通过","不通过"))</f>
        <v>通过</v>
      </c>
      <c r="K1323" s="20" t="str">
        <f ca="1" t="shared" si="40"/>
        <v>已还款</v>
      </c>
      <c r="L1323" s="3">
        <f>VLOOKUP(C1323,网约车!D:Q,14,0)</f>
        <v>2700</v>
      </c>
      <c r="M1323" s="3">
        <f t="shared" si="41"/>
        <v>280</v>
      </c>
    </row>
    <row r="1324" ht="14.25" spans="1:13">
      <c r="A1324" s="13">
        <v>44832</v>
      </c>
      <c r="B1324" s="14" t="s">
        <v>5084</v>
      </c>
      <c r="C1324" s="14" t="s">
        <v>7815</v>
      </c>
      <c r="D1324" s="14" t="s">
        <v>7816</v>
      </c>
      <c r="E1324" s="15">
        <v>44768</v>
      </c>
      <c r="F1324" s="14">
        <v>2980</v>
      </c>
      <c r="G1324" s="16" t="s">
        <v>10572</v>
      </c>
      <c r="H1324" s="3">
        <v>2980</v>
      </c>
      <c r="I1324" s="19">
        <f>IFERROR(INDEX([3]流水汇总表!B:G,MATCH(G1324,[3]流水汇总表!G:G,0),1),"")</f>
        <v>44832</v>
      </c>
      <c r="J1324" s="5" t="str">
        <f>IF(G1324="","",IF(SUMIFS(H:H,G:G,G1324)=SUMIFS([3]流水汇总表!D:D,[3]流水汇总表!G:G,G1324),"通过","不通过"))</f>
        <v>通过</v>
      </c>
      <c r="K1324" s="20" t="str">
        <f ca="1" t="shared" si="40"/>
        <v>已还款</v>
      </c>
      <c r="L1324" s="3">
        <f>VLOOKUP(C1324,网约车!D:Q,14,0)</f>
        <v>2700</v>
      </c>
      <c r="M1324" s="3">
        <f t="shared" si="41"/>
        <v>280</v>
      </c>
    </row>
    <row r="1325" ht="14.25" spans="1:13">
      <c r="A1325" s="13">
        <v>44832</v>
      </c>
      <c r="B1325" s="14" t="s">
        <v>5084</v>
      </c>
      <c r="C1325" s="14" t="s">
        <v>7818</v>
      </c>
      <c r="D1325" s="14" t="s">
        <v>7819</v>
      </c>
      <c r="E1325" s="15">
        <v>44768</v>
      </c>
      <c r="F1325" s="14">
        <v>2980</v>
      </c>
      <c r="G1325" s="16" t="s">
        <v>10572</v>
      </c>
      <c r="H1325" s="3">
        <v>2980</v>
      </c>
      <c r="I1325" s="19">
        <f>IFERROR(INDEX([3]流水汇总表!B:G,MATCH(G1325,[3]流水汇总表!G:G,0),1),"")</f>
        <v>44832</v>
      </c>
      <c r="J1325" s="5" t="str">
        <f>IF(G1325="","",IF(SUMIFS(H:H,G:G,G1325)=SUMIFS([3]流水汇总表!D:D,[3]流水汇总表!G:G,G1325),"通过","不通过"))</f>
        <v>通过</v>
      </c>
      <c r="K1325" s="20" t="str">
        <f ca="1" t="shared" si="40"/>
        <v>已还款</v>
      </c>
      <c r="L1325" s="3">
        <f>VLOOKUP(C1325,网约车!D:Q,14,0)</f>
        <v>2700</v>
      </c>
      <c r="M1325" s="3">
        <f t="shared" si="41"/>
        <v>280</v>
      </c>
    </row>
    <row r="1326" ht="14.25" spans="1:13">
      <c r="A1326" s="13">
        <v>44832</v>
      </c>
      <c r="B1326" s="14" t="s">
        <v>5084</v>
      </c>
      <c r="C1326" s="14" t="s">
        <v>7822</v>
      </c>
      <c r="D1326" s="14" t="s">
        <v>7823</v>
      </c>
      <c r="E1326" s="15">
        <v>44768</v>
      </c>
      <c r="F1326" s="14">
        <v>2980</v>
      </c>
      <c r="G1326" s="16" t="s">
        <v>10572</v>
      </c>
      <c r="H1326" s="3">
        <v>2980</v>
      </c>
      <c r="I1326" s="19">
        <f>IFERROR(INDEX([3]流水汇总表!B:G,MATCH(G1326,[3]流水汇总表!G:G,0),1),"")</f>
        <v>44832</v>
      </c>
      <c r="J1326" s="5" t="str">
        <f>IF(G1326="","",IF(SUMIFS(H:H,G:G,G1326)=SUMIFS([3]流水汇总表!D:D,[3]流水汇总表!G:G,G1326),"通过","不通过"))</f>
        <v>通过</v>
      </c>
      <c r="K1326" s="20" t="str">
        <f ca="1" t="shared" si="40"/>
        <v>已还款</v>
      </c>
      <c r="L1326" s="3">
        <f>VLOOKUP(C1326,网约车!D:Q,14,0)</f>
        <v>2700</v>
      </c>
      <c r="M1326" s="3">
        <f t="shared" si="41"/>
        <v>280</v>
      </c>
    </row>
    <row r="1327" ht="14.25" spans="1:13">
      <c r="A1327" s="13">
        <v>44832</v>
      </c>
      <c r="B1327" s="14" t="s">
        <v>5773</v>
      </c>
      <c r="C1327" s="14" t="s">
        <v>5784</v>
      </c>
      <c r="D1327" s="14" t="s">
        <v>5785</v>
      </c>
      <c r="E1327" s="15">
        <v>44768</v>
      </c>
      <c r="F1327" s="14">
        <v>2980</v>
      </c>
      <c r="G1327" s="16" t="s">
        <v>10601</v>
      </c>
      <c r="H1327" s="3">
        <v>2980</v>
      </c>
      <c r="I1327" s="19">
        <f>IFERROR(INDEX([3]流水汇总表!B:G,MATCH(G1327,[3]流水汇总表!G:G,0),1),"")</f>
        <v>44832</v>
      </c>
      <c r="J1327" s="5" t="str">
        <f>IF(G1327="","",IF(SUMIFS(H:H,G:G,G1327)=SUMIFS([3]流水汇总表!D:D,[3]流水汇总表!G:G,G1327),"通过","不通过"))</f>
        <v>通过</v>
      </c>
      <c r="K1327" s="20" t="str">
        <f ca="1" t="shared" si="40"/>
        <v>已还款</v>
      </c>
      <c r="L1327" s="3">
        <f>VLOOKUP(C1327,网约车!D:Q,14,0)</f>
        <v>2660</v>
      </c>
      <c r="M1327" s="3">
        <f t="shared" si="41"/>
        <v>320</v>
      </c>
    </row>
    <row r="1328" ht="14.25" spans="1:13">
      <c r="A1328" s="13">
        <v>44832</v>
      </c>
      <c r="B1328" s="14" t="s">
        <v>5773</v>
      </c>
      <c r="C1328" s="14" t="s">
        <v>5992</v>
      </c>
      <c r="D1328" s="14" t="s">
        <v>5993</v>
      </c>
      <c r="E1328" s="15">
        <v>44768</v>
      </c>
      <c r="F1328" s="14">
        <v>2980</v>
      </c>
      <c r="G1328" s="16" t="s">
        <v>10601</v>
      </c>
      <c r="H1328" s="3">
        <v>2980</v>
      </c>
      <c r="I1328" s="19">
        <f>IFERROR(INDEX([3]流水汇总表!B:G,MATCH(G1328,[3]流水汇总表!G:G,0),1),"")</f>
        <v>44832</v>
      </c>
      <c r="J1328" s="5" t="str">
        <f>IF(G1328="","",IF(SUMIFS(H:H,G:G,G1328)=SUMIFS([3]流水汇总表!D:D,[3]流水汇总表!G:G,G1328),"通过","不通过"))</f>
        <v>通过</v>
      </c>
      <c r="K1328" s="20" t="str">
        <f ca="1" t="shared" si="40"/>
        <v>已还款</v>
      </c>
      <c r="L1328" s="3">
        <f>VLOOKUP(C1328,网约车!D:Q,14,0)</f>
        <v>2660</v>
      </c>
      <c r="M1328" s="3">
        <f t="shared" si="41"/>
        <v>320</v>
      </c>
    </row>
    <row r="1329" ht="14.25" spans="1:13">
      <c r="A1329" s="13">
        <v>44832</v>
      </c>
      <c r="B1329" s="14" t="s">
        <v>5773</v>
      </c>
      <c r="C1329" s="14" t="s">
        <v>6020</v>
      </c>
      <c r="D1329" s="14" t="s">
        <v>6021</v>
      </c>
      <c r="E1329" s="15">
        <v>44768</v>
      </c>
      <c r="F1329" s="14">
        <v>2980</v>
      </c>
      <c r="G1329" s="16" t="s">
        <v>10601</v>
      </c>
      <c r="H1329" s="3">
        <v>2980</v>
      </c>
      <c r="I1329" s="19">
        <f>IFERROR(INDEX([3]流水汇总表!B:G,MATCH(G1329,[3]流水汇总表!G:G,0),1),"")</f>
        <v>44832</v>
      </c>
      <c r="J1329" s="5" t="str">
        <f>IF(G1329="","",IF(SUMIFS(H:H,G:G,G1329)=SUMIFS([3]流水汇总表!D:D,[3]流水汇总表!G:G,G1329),"通过","不通过"))</f>
        <v>通过</v>
      </c>
      <c r="K1329" s="20" t="str">
        <f ca="1" t="shared" si="40"/>
        <v>已还款</v>
      </c>
      <c r="L1329" s="3">
        <f>VLOOKUP(C1329,网约车!D:Q,14,0)</f>
        <v>2660</v>
      </c>
      <c r="M1329" s="3">
        <f t="shared" si="41"/>
        <v>320</v>
      </c>
    </row>
    <row r="1330" ht="14.25" spans="1:13">
      <c r="A1330" s="13">
        <v>44832</v>
      </c>
      <c r="B1330" s="14" t="s">
        <v>6471</v>
      </c>
      <c r="C1330" s="14" t="s">
        <v>6583</v>
      </c>
      <c r="D1330" s="14" t="s">
        <v>6584</v>
      </c>
      <c r="E1330" s="15">
        <v>44768</v>
      </c>
      <c r="F1330" s="14">
        <v>2980</v>
      </c>
      <c r="G1330" s="16" t="s">
        <v>10605</v>
      </c>
      <c r="H1330" s="3">
        <v>2980</v>
      </c>
      <c r="I1330" s="19">
        <f>IFERROR(INDEX([3]流水汇总表!B:G,MATCH(G1330,[3]流水汇总表!G:G,0),1),"")</f>
        <v>44832</v>
      </c>
      <c r="J1330" s="5" t="str">
        <f>IF(G1330="","",IF(SUMIFS(H:H,G:G,G1330)=SUMIFS([3]流水汇总表!D:D,[3]流水汇总表!G:G,G1330),"通过","不通过"))</f>
        <v>通过</v>
      </c>
      <c r="K1330" s="20" t="str">
        <f ca="1" t="shared" si="40"/>
        <v>已还款</v>
      </c>
      <c r="L1330" s="3">
        <f>VLOOKUP(C1330,网约车!D:Q,14,0)</f>
        <v>2680</v>
      </c>
      <c r="M1330" s="3">
        <f t="shared" si="41"/>
        <v>300</v>
      </c>
    </row>
    <row r="1331" ht="14.25" spans="1:13">
      <c r="A1331" s="13">
        <v>44832</v>
      </c>
      <c r="B1331" s="14" t="s">
        <v>6471</v>
      </c>
      <c r="C1331" s="14" t="s">
        <v>6577</v>
      </c>
      <c r="D1331" s="14" t="s">
        <v>6578</v>
      </c>
      <c r="E1331" s="15">
        <v>44768</v>
      </c>
      <c r="F1331" s="14">
        <v>2980</v>
      </c>
      <c r="G1331" s="16" t="s">
        <v>10605</v>
      </c>
      <c r="H1331" s="3">
        <v>2980</v>
      </c>
      <c r="I1331" s="19">
        <f>IFERROR(INDEX([3]流水汇总表!B:G,MATCH(G1331,[3]流水汇总表!G:G,0),1),"")</f>
        <v>44832</v>
      </c>
      <c r="J1331" s="5" t="str">
        <f>IF(G1331="","",IF(SUMIFS(H:H,G:G,G1331)=SUMIFS([3]流水汇总表!D:D,[3]流水汇总表!G:G,G1331),"通过","不通过"))</f>
        <v>通过</v>
      </c>
      <c r="K1331" s="20" t="str">
        <f ca="1" t="shared" si="40"/>
        <v>已还款</v>
      </c>
      <c r="L1331" s="3">
        <f>VLOOKUP(C1331,网约车!D:Q,14,0)</f>
        <v>2680</v>
      </c>
      <c r="M1331" s="3">
        <f t="shared" si="41"/>
        <v>300</v>
      </c>
    </row>
    <row r="1332" ht="14.25" spans="1:13">
      <c r="A1332" s="13">
        <v>44832</v>
      </c>
      <c r="B1332" s="14" t="s">
        <v>6471</v>
      </c>
      <c r="C1332" s="14" t="s">
        <v>6575</v>
      </c>
      <c r="D1332" s="14" t="s">
        <v>6576</v>
      </c>
      <c r="E1332" s="15">
        <v>44768</v>
      </c>
      <c r="F1332" s="14">
        <v>2980</v>
      </c>
      <c r="G1332" s="16" t="s">
        <v>10605</v>
      </c>
      <c r="H1332" s="3">
        <v>2980</v>
      </c>
      <c r="I1332" s="19">
        <f>IFERROR(INDEX([3]流水汇总表!B:G,MATCH(G1332,[3]流水汇总表!G:G,0),1),"")</f>
        <v>44832</v>
      </c>
      <c r="J1332" s="5" t="str">
        <f>IF(G1332="","",IF(SUMIFS(H:H,G:G,G1332)=SUMIFS([3]流水汇总表!D:D,[3]流水汇总表!G:G,G1332),"通过","不通过"))</f>
        <v>通过</v>
      </c>
      <c r="K1332" s="20" t="str">
        <f ca="1" t="shared" si="40"/>
        <v>已还款</v>
      </c>
      <c r="L1332" s="3">
        <f>VLOOKUP(C1332,网约车!D:Q,14,0)</f>
        <v>2680</v>
      </c>
      <c r="M1332" s="3">
        <f t="shared" si="41"/>
        <v>300</v>
      </c>
    </row>
    <row r="1333" ht="14.25" spans="1:13">
      <c r="A1333" s="13">
        <v>44832</v>
      </c>
      <c r="B1333" s="14" t="s">
        <v>6471</v>
      </c>
      <c r="C1333" s="14" t="s">
        <v>6571</v>
      </c>
      <c r="D1333" s="14" t="s">
        <v>6572</v>
      </c>
      <c r="E1333" s="15">
        <v>44768</v>
      </c>
      <c r="F1333" s="14">
        <v>2980</v>
      </c>
      <c r="G1333" s="16" t="s">
        <v>10605</v>
      </c>
      <c r="H1333" s="3">
        <v>2980</v>
      </c>
      <c r="I1333" s="19">
        <f>IFERROR(INDEX([3]流水汇总表!B:G,MATCH(G1333,[3]流水汇总表!G:G,0),1),"")</f>
        <v>44832</v>
      </c>
      <c r="J1333" s="5" t="str">
        <f>IF(G1333="","",IF(SUMIFS(H:H,G:G,G1333)=SUMIFS([3]流水汇总表!D:D,[3]流水汇总表!G:G,G1333),"通过","不通过"))</f>
        <v>通过</v>
      </c>
      <c r="K1333" s="20" t="str">
        <f ca="1" t="shared" si="40"/>
        <v>已还款</v>
      </c>
      <c r="L1333" s="3">
        <f>VLOOKUP(C1333,网约车!D:Q,14,0)</f>
        <v>2680</v>
      </c>
      <c r="M1333" s="3">
        <f t="shared" si="41"/>
        <v>300</v>
      </c>
    </row>
    <row r="1334" ht="14.25" spans="1:13">
      <c r="A1334" s="13">
        <v>44832</v>
      </c>
      <c r="B1334" s="14" t="s">
        <v>6471</v>
      </c>
      <c r="C1334" s="14" t="s">
        <v>6569</v>
      </c>
      <c r="D1334" s="14" t="s">
        <v>6570</v>
      </c>
      <c r="E1334" s="15">
        <v>44768</v>
      </c>
      <c r="F1334" s="14">
        <v>2980</v>
      </c>
      <c r="G1334" s="16" t="s">
        <v>10605</v>
      </c>
      <c r="H1334" s="3">
        <v>2980</v>
      </c>
      <c r="I1334" s="19">
        <f>IFERROR(INDEX([3]流水汇总表!B:G,MATCH(G1334,[3]流水汇总表!G:G,0),1),"")</f>
        <v>44832</v>
      </c>
      <c r="J1334" s="5" t="str">
        <f>IF(G1334="","",IF(SUMIFS(H:H,G:G,G1334)=SUMIFS([3]流水汇总表!D:D,[3]流水汇总表!G:G,G1334),"通过","不通过"))</f>
        <v>通过</v>
      </c>
      <c r="K1334" s="20" t="str">
        <f ca="1" t="shared" si="40"/>
        <v>已还款</v>
      </c>
      <c r="L1334" s="3">
        <f>VLOOKUP(C1334,网约车!D:Q,14,0)</f>
        <v>2680</v>
      </c>
      <c r="M1334" s="3">
        <f t="shared" si="41"/>
        <v>300</v>
      </c>
    </row>
    <row r="1335" ht="14.25" spans="1:13">
      <c r="A1335" s="13">
        <v>44832</v>
      </c>
      <c r="B1335" s="14" t="s">
        <v>6471</v>
      </c>
      <c r="C1335" s="14" t="s">
        <v>6543</v>
      </c>
      <c r="D1335" s="14" t="s">
        <v>6544</v>
      </c>
      <c r="E1335" s="15">
        <v>44768</v>
      </c>
      <c r="F1335" s="14">
        <v>2980</v>
      </c>
      <c r="G1335" s="16" t="s">
        <v>10605</v>
      </c>
      <c r="H1335" s="3">
        <v>2980</v>
      </c>
      <c r="I1335" s="19">
        <f>IFERROR(INDEX([3]流水汇总表!B:G,MATCH(G1335,[3]流水汇总表!G:G,0),1),"")</f>
        <v>44832</v>
      </c>
      <c r="J1335" s="5" t="str">
        <f>IF(G1335="","",IF(SUMIFS(H:H,G:G,G1335)=SUMIFS([3]流水汇总表!D:D,[3]流水汇总表!G:G,G1335),"通过","不通过"))</f>
        <v>通过</v>
      </c>
      <c r="K1335" s="20" t="str">
        <f ca="1" t="shared" si="40"/>
        <v>已还款</v>
      </c>
      <c r="L1335" s="3">
        <f>VLOOKUP(C1335,网约车!D:Q,14,0)</f>
        <v>2680</v>
      </c>
      <c r="M1335" s="3">
        <f t="shared" si="41"/>
        <v>300</v>
      </c>
    </row>
    <row r="1336" ht="14.25" spans="1:13">
      <c r="A1336" s="13">
        <v>44832</v>
      </c>
      <c r="B1336" s="14" t="s">
        <v>6471</v>
      </c>
      <c r="C1336" s="14" t="s">
        <v>6537</v>
      </c>
      <c r="D1336" s="14" t="s">
        <v>6538</v>
      </c>
      <c r="E1336" s="15">
        <v>44768</v>
      </c>
      <c r="F1336" s="14">
        <v>2980</v>
      </c>
      <c r="G1336" s="16" t="s">
        <v>10605</v>
      </c>
      <c r="H1336" s="3">
        <v>2980</v>
      </c>
      <c r="I1336" s="19">
        <f>IFERROR(INDEX([3]流水汇总表!B:G,MATCH(G1336,[3]流水汇总表!G:G,0),1),"")</f>
        <v>44832</v>
      </c>
      <c r="J1336" s="5" t="str">
        <f>IF(G1336="","",IF(SUMIFS(H:H,G:G,G1336)=SUMIFS([3]流水汇总表!D:D,[3]流水汇总表!G:G,G1336),"通过","不通过"))</f>
        <v>通过</v>
      </c>
      <c r="K1336" s="20" t="str">
        <f ca="1" t="shared" si="40"/>
        <v>已还款</v>
      </c>
      <c r="L1336" s="3">
        <f>VLOOKUP(C1336,网约车!D:Q,14,0)</f>
        <v>2680</v>
      </c>
      <c r="M1336" s="3">
        <f t="shared" si="41"/>
        <v>300</v>
      </c>
    </row>
    <row r="1337" ht="14.25" spans="1:13">
      <c r="A1337" s="13">
        <v>44832</v>
      </c>
      <c r="B1337" s="14" t="s">
        <v>6471</v>
      </c>
      <c r="C1337" s="14" t="s">
        <v>6507</v>
      </c>
      <c r="D1337" s="14" t="s">
        <v>6508</v>
      </c>
      <c r="E1337" s="15">
        <v>44768</v>
      </c>
      <c r="F1337" s="14">
        <v>2980</v>
      </c>
      <c r="G1337" s="16" t="s">
        <v>10605</v>
      </c>
      <c r="H1337" s="3">
        <v>2980</v>
      </c>
      <c r="I1337" s="19">
        <f>IFERROR(INDEX([3]流水汇总表!B:G,MATCH(G1337,[3]流水汇总表!G:G,0),1),"")</f>
        <v>44832</v>
      </c>
      <c r="J1337" s="5" t="str">
        <f>IF(G1337="","",IF(SUMIFS(H:H,G:G,G1337)=SUMIFS([3]流水汇总表!D:D,[3]流水汇总表!G:G,G1337),"通过","不通过"))</f>
        <v>通过</v>
      </c>
      <c r="K1337" s="20" t="str">
        <f ca="1" t="shared" si="40"/>
        <v>已还款</v>
      </c>
      <c r="L1337" s="3">
        <f>VLOOKUP(C1337,网约车!D:Q,14,0)</f>
        <v>2680</v>
      </c>
      <c r="M1337" s="3">
        <f t="shared" si="41"/>
        <v>300</v>
      </c>
    </row>
    <row r="1338" ht="14.25" spans="1:13">
      <c r="A1338" s="13">
        <v>44832</v>
      </c>
      <c r="B1338" s="14" t="s">
        <v>6471</v>
      </c>
      <c r="C1338" s="14" t="s">
        <v>6505</v>
      </c>
      <c r="D1338" s="14" t="s">
        <v>6506</v>
      </c>
      <c r="E1338" s="15">
        <v>44768</v>
      </c>
      <c r="F1338" s="14">
        <v>2980</v>
      </c>
      <c r="G1338" s="16" t="s">
        <v>10605</v>
      </c>
      <c r="H1338" s="3">
        <v>2980</v>
      </c>
      <c r="I1338" s="19">
        <f>IFERROR(INDEX([3]流水汇总表!B:G,MATCH(G1338,[3]流水汇总表!G:G,0),1),"")</f>
        <v>44832</v>
      </c>
      <c r="J1338" s="5" t="str">
        <f>IF(G1338="","",IF(SUMIFS(H:H,G:G,G1338)=SUMIFS([3]流水汇总表!D:D,[3]流水汇总表!G:G,G1338),"通过","不通过"))</f>
        <v>通过</v>
      </c>
      <c r="K1338" s="20" t="str">
        <f ca="1" t="shared" si="40"/>
        <v>已还款</v>
      </c>
      <c r="L1338" s="3">
        <f>VLOOKUP(C1338,网约车!D:Q,14,0)</f>
        <v>2680</v>
      </c>
      <c r="M1338" s="3">
        <f t="shared" si="41"/>
        <v>300</v>
      </c>
    </row>
    <row r="1339" ht="14.25" spans="1:13">
      <c r="A1339" s="13">
        <v>44832</v>
      </c>
      <c r="B1339" s="14" t="s">
        <v>6471</v>
      </c>
      <c r="C1339" s="14" t="s">
        <v>6501</v>
      </c>
      <c r="D1339" s="14" t="s">
        <v>6502</v>
      </c>
      <c r="E1339" s="15">
        <v>44768</v>
      </c>
      <c r="F1339" s="14">
        <v>2980</v>
      </c>
      <c r="G1339" s="16" t="s">
        <v>10605</v>
      </c>
      <c r="H1339" s="3">
        <v>2980</v>
      </c>
      <c r="I1339" s="19">
        <f>IFERROR(INDEX([3]流水汇总表!B:G,MATCH(G1339,[3]流水汇总表!G:G,0),1),"")</f>
        <v>44832</v>
      </c>
      <c r="J1339" s="5" t="str">
        <f>IF(G1339="","",IF(SUMIFS(H:H,G:G,G1339)=SUMIFS([3]流水汇总表!D:D,[3]流水汇总表!G:G,G1339),"通过","不通过"))</f>
        <v>通过</v>
      </c>
      <c r="K1339" s="20" t="str">
        <f ca="1" t="shared" si="40"/>
        <v>已还款</v>
      </c>
      <c r="L1339" s="3">
        <f>VLOOKUP(C1339,网约车!D:Q,14,0)</f>
        <v>2680</v>
      </c>
      <c r="M1339" s="3">
        <f t="shared" si="41"/>
        <v>300</v>
      </c>
    </row>
    <row r="1340" ht="14.25" spans="1:13">
      <c r="A1340" s="13">
        <v>44832</v>
      </c>
      <c r="B1340" s="14" t="s">
        <v>6471</v>
      </c>
      <c r="C1340" s="14" t="s">
        <v>6495</v>
      </c>
      <c r="D1340" s="14" t="s">
        <v>6496</v>
      </c>
      <c r="E1340" s="15">
        <v>44768</v>
      </c>
      <c r="F1340" s="14">
        <v>2980</v>
      </c>
      <c r="G1340" s="16" t="s">
        <v>10605</v>
      </c>
      <c r="H1340" s="3">
        <v>2980</v>
      </c>
      <c r="I1340" s="19">
        <f>IFERROR(INDEX([3]流水汇总表!B:G,MATCH(G1340,[3]流水汇总表!G:G,0),1),"")</f>
        <v>44832</v>
      </c>
      <c r="J1340" s="5" t="str">
        <f>IF(G1340="","",IF(SUMIFS(H:H,G:G,G1340)=SUMIFS([3]流水汇总表!D:D,[3]流水汇总表!G:G,G1340),"通过","不通过"))</f>
        <v>通过</v>
      </c>
      <c r="K1340" s="20" t="str">
        <f ca="1" t="shared" si="40"/>
        <v>已还款</v>
      </c>
      <c r="L1340" s="3">
        <f>VLOOKUP(C1340,网约车!D:Q,14,0)</f>
        <v>2680</v>
      </c>
      <c r="M1340" s="3">
        <f t="shared" si="41"/>
        <v>300</v>
      </c>
    </row>
    <row r="1341" ht="14.25" spans="1:13">
      <c r="A1341" s="13">
        <v>44832</v>
      </c>
      <c r="B1341" s="14" t="s">
        <v>6471</v>
      </c>
      <c r="C1341" s="14" t="s">
        <v>6493</v>
      </c>
      <c r="D1341" s="14" t="s">
        <v>6494</v>
      </c>
      <c r="E1341" s="15">
        <v>44768</v>
      </c>
      <c r="F1341" s="14">
        <v>2980</v>
      </c>
      <c r="G1341" s="16" t="s">
        <v>10605</v>
      </c>
      <c r="H1341" s="3">
        <v>2980</v>
      </c>
      <c r="I1341" s="19">
        <f>IFERROR(INDEX([3]流水汇总表!B:G,MATCH(G1341,[3]流水汇总表!G:G,0),1),"")</f>
        <v>44832</v>
      </c>
      <c r="J1341" s="5" t="str">
        <f>IF(G1341="","",IF(SUMIFS(H:H,G:G,G1341)=SUMIFS([3]流水汇总表!D:D,[3]流水汇总表!G:G,G1341),"通过","不通过"))</f>
        <v>通过</v>
      </c>
      <c r="K1341" s="20" t="str">
        <f ca="1" t="shared" si="40"/>
        <v>已还款</v>
      </c>
      <c r="L1341" s="3">
        <f>VLOOKUP(C1341,网约车!D:Q,14,0)</f>
        <v>2680</v>
      </c>
      <c r="M1341" s="3">
        <f t="shared" si="41"/>
        <v>300</v>
      </c>
    </row>
    <row r="1342" ht="14.25" spans="1:13">
      <c r="A1342" s="13">
        <v>44832</v>
      </c>
      <c r="B1342" s="14" t="s">
        <v>6471</v>
      </c>
      <c r="C1342" s="14" t="s">
        <v>6491</v>
      </c>
      <c r="D1342" s="14" t="s">
        <v>6492</v>
      </c>
      <c r="E1342" s="15">
        <v>44768</v>
      </c>
      <c r="F1342" s="14">
        <v>2980</v>
      </c>
      <c r="G1342" s="16" t="s">
        <v>10605</v>
      </c>
      <c r="H1342" s="3">
        <v>2980</v>
      </c>
      <c r="I1342" s="19">
        <f>IFERROR(INDEX([3]流水汇总表!B:G,MATCH(G1342,[3]流水汇总表!G:G,0),1),"")</f>
        <v>44832</v>
      </c>
      <c r="J1342" s="5" t="str">
        <f>IF(G1342="","",IF(SUMIFS(H:H,G:G,G1342)=SUMIFS([3]流水汇总表!D:D,[3]流水汇总表!G:G,G1342),"通过","不通过"))</f>
        <v>通过</v>
      </c>
      <c r="K1342" s="20" t="str">
        <f ca="1" t="shared" si="40"/>
        <v>已还款</v>
      </c>
      <c r="L1342" s="3">
        <f>VLOOKUP(C1342,网约车!D:Q,14,0)</f>
        <v>2680</v>
      </c>
      <c r="M1342" s="3">
        <f t="shared" si="41"/>
        <v>300</v>
      </c>
    </row>
    <row r="1343" ht="14.25" spans="1:13">
      <c r="A1343" s="13">
        <v>44832</v>
      </c>
      <c r="B1343" s="14" t="s">
        <v>6471</v>
      </c>
      <c r="C1343" s="14" t="s">
        <v>6478</v>
      </c>
      <c r="D1343" s="14" t="s">
        <v>6479</v>
      </c>
      <c r="E1343" s="15">
        <v>44768</v>
      </c>
      <c r="F1343" s="14">
        <v>2980</v>
      </c>
      <c r="G1343" s="16" t="s">
        <v>10605</v>
      </c>
      <c r="H1343" s="3">
        <v>2980</v>
      </c>
      <c r="I1343" s="19">
        <f>IFERROR(INDEX([3]流水汇总表!B:G,MATCH(G1343,[3]流水汇总表!G:G,0),1),"")</f>
        <v>44832</v>
      </c>
      <c r="J1343" s="5" t="str">
        <f>IF(G1343="","",IF(SUMIFS(H:H,G:G,G1343)=SUMIFS([3]流水汇总表!D:D,[3]流水汇总表!G:G,G1343),"通过","不通过"))</f>
        <v>通过</v>
      </c>
      <c r="K1343" s="20" t="str">
        <f ca="1" t="shared" si="40"/>
        <v>已还款</v>
      </c>
      <c r="L1343" s="3">
        <f>VLOOKUP(C1343,网约车!D:Q,14,0)</f>
        <v>2680</v>
      </c>
      <c r="M1343" s="3">
        <f t="shared" si="41"/>
        <v>300</v>
      </c>
    </row>
    <row r="1344" ht="14.25" spans="1:13">
      <c r="A1344" s="13">
        <v>44832</v>
      </c>
      <c r="B1344" s="14" t="s">
        <v>6471</v>
      </c>
      <c r="C1344" s="14" t="s">
        <v>6466</v>
      </c>
      <c r="D1344" s="14" t="s">
        <v>6467</v>
      </c>
      <c r="E1344" s="15">
        <v>44769</v>
      </c>
      <c r="F1344" s="14">
        <v>2980</v>
      </c>
      <c r="G1344" s="16" t="s">
        <v>10605</v>
      </c>
      <c r="H1344" s="3">
        <v>2980</v>
      </c>
      <c r="I1344" s="19">
        <f>IFERROR(INDEX([3]流水汇总表!B:G,MATCH(G1344,[3]流水汇总表!G:G,0),1),"")</f>
        <v>44832</v>
      </c>
      <c r="J1344" s="5" t="str">
        <f>IF(G1344="","",IF(SUMIFS(H:H,G:G,G1344)=SUMIFS([3]流水汇总表!D:D,[3]流水汇总表!G:G,G1344),"通过","不通过"))</f>
        <v>通过</v>
      </c>
      <c r="K1344" s="20" t="str">
        <f ca="1" t="shared" si="40"/>
        <v>已还款</v>
      </c>
      <c r="L1344" s="3">
        <f>VLOOKUP(C1344,网约车!D:Q,14,0)</f>
        <v>2680</v>
      </c>
      <c r="M1344" s="3">
        <f t="shared" si="41"/>
        <v>300</v>
      </c>
    </row>
    <row r="1345" ht="14.25" spans="1:13">
      <c r="A1345" s="13">
        <v>44832</v>
      </c>
      <c r="B1345" s="14" t="s">
        <v>6471</v>
      </c>
      <c r="C1345" s="14" t="s">
        <v>6472</v>
      </c>
      <c r="D1345" s="14" t="s">
        <v>6473</v>
      </c>
      <c r="E1345" s="15">
        <v>44769</v>
      </c>
      <c r="F1345" s="14">
        <v>2980</v>
      </c>
      <c r="G1345" s="16" t="s">
        <v>10605</v>
      </c>
      <c r="H1345" s="3">
        <v>2980</v>
      </c>
      <c r="I1345" s="19">
        <f>IFERROR(INDEX([3]流水汇总表!B:G,MATCH(G1345,[3]流水汇总表!G:G,0),1),"")</f>
        <v>44832</v>
      </c>
      <c r="J1345" s="5" t="str">
        <f>IF(G1345="","",IF(SUMIFS(H:H,G:G,G1345)=SUMIFS([3]流水汇总表!D:D,[3]流水汇总表!G:G,G1345),"通过","不通过"))</f>
        <v>通过</v>
      </c>
      <c r="K1345" s="20" t="str">
        <f ca="1" t="shared" si="40"/>
        <v>已还款</v>
      </c>
      <c r="L1345" s="3">
        <f>VLOOKUP(C1345,网约车!D:Q,14,0)</f>
        <v>2680</v>
      </c>
      <c r="M1345" s="3">
        <f t="shared" si="41"/>
        <v>300</v>
      </c>
    </row>
    <row r="1346" ht="14.25" spans="1:13">
      <c r="A1346" s="13">
        <v>44832</v>
      </c>
      <c r="B1346" s="14" t="s">
        <v>6471</v>
      </c>
      <c r="C1346" s="14" t="s">
        <v>6474</v>
      </c>
      <c r="D1346" s="14" t="s">
        <v>6475</v>
      </c>
      <c r="E1346" s="15">
        <v>44769</v>
      </c>
      <c r="F1346" s="14">
        <v>2980</v>
      </c>
      <c r="G1346" s="16" t="s">
        <v>10605</v>
      </c>
      <c r="H1346" s="3">
        <v>2980</v>
      </c>
      <c r="I1346" s="19">
        <f>IFERROR(INDEX([3]流水汇总表!B:G,MATCH(G1346,[3]流水汇总表!G:G,0),1),"")</f>
        <v>44832</v>
      </c>
      <c r="J1346" s="5" t="str">
        <f>IF(G1346="","",IF(SUMIFS(H:H,G:G,G1346)=SUMIFS([3]流水汇总表!D:D,[3]流水汇总表!G:G,G1346),"通过","不通过"))</f>
        <v>通过</v>
      </c>
      <c r="K1346" s="20" t="str">
        <f ca="1" t="shared" ref="K1346:K1409" si="42">IF(AND(I1346&lt;=A1346),"已还款",IF(AND(TODAY()&gt;=A1346,I1346=""),"已逾期",IF(AND(TODAY()&gt;A1346,I1346&gt;A1346),"逾期已还款",IF(AND(TODAY()&lt;A1346),"即将到期",""))))</f>
        <v>已还款</v>
      </c>
      <c r="L1346" s="3">
        <f>VLOOKUP(C1346,网约车!D:Q,14,0)</f>
        <v>2680</v>
      </c>
      <c r="M1346" s="3">
        <f t="shared" si="41"/>
        <v>300</v>
      </c>
    </row>
    <row r="1347" ht="14.25" spans="1:13">
      <c r="A1347" s="13">
        <v>44832</v>
      </c>
      <c r="B1347" s="14" t="s">
        <v>6471</v>
      </c>
      <c r="C1347" s="14" t="s">
        <v>6476</v>
      </c>
      <c r="D1347" s="14" t="s">
        <v>6477</v>
      </c>
      <c r="E1347" s="15">
        <v>44769</v>
      </c>
      <c r="F1347" s="14">
        <v>2980</v>
      </c>
      <c r="G1347" s="16" t="s">
        <v>10605</v>
      </c>
      <c r="H1347" s="3">
        <v>2980</v>
      </c>
      <c r="I1347" s="19">
        <f>IFERROR(INDEX([3]流水汇总表!B:G,MATCH(G1347,[3]流水汇总表!G:G,0),1),"")</f>
        <v>44832</v>
      </c>
      <c r="J1347" s="5" t="str">
        <f>IF(G1347="","",IF(SUMIFS(H:H,G:G,G1347)=SUMIFS([3]流水汇总表!D:D,[3]流水汇总表!G:G,G1347),"通过","不通过"))</f>
        <v>通过</v>
      </c>
      <c r="K1347" s="20" t="str">
        <f ca="1" t="shared" si="42"/>
        <v>已还款</v>
      </c>
      <c r="L1347" s="3">
        <f>VLOOKUP(C1347,网约车!D:Q,14,0)</f>
        <v>2680</v>
      </c>
      <c r="M1347" s="3">
        <f t="shared" ref="M1347:M1410" si="43">H1347-L1347</f>
        <v>300</v>
      </c>
    </row>
    <row r="1348" ht="14.25" spans="1:13">
      <c r="A1348" s="13">
        <v>44832</v>
      </c>
      <c r="B1348" s="14" t="s">
        <v>6471</v>
      </c>
      <c r="C1348" s="14" t="s">
        <v>6481</v>
      </c>
      <c r="D1348" s="14" t="s">
        <v>6482</v>
      </c>
      <c r="E1348" s="15">
        <v>44769</v>
      </c>
      <c r="F1348" s="14">
        <v>2980</v>
      </c>
      <c r="G1348" s="16" t="s">
        <v>10605</v>
      </c>
      <c r="H1348" s="3">
        <v>2980</v>
      </c>
      <c r="I1348" s="19">
        <f>IFERROR(INDEX([3]流水汇总表!B:G,MATCH(G1348,[3]流水汇总表!G:G,0),1),"")</f>
        <v>44832</v>
      </c>
      <c r="J1348" s="5" t="str">
        <f>IF(G1348="","",IF(SUMIFS(H:H,G:G,G1348)=SUMIFS([3]流水汇总表!D:D,[3]流水汇总表!G:G,G1348),"通过","不通过"))</f>
        <v>通过</v>
      </c>
      <c r="K1348" s="20" t="str">
        <f ca="1" t="shared" si="42"/>
        <v>已还款</v>
      </c>
      <c r="L1348" s="3">
        <f>VLOOKUP(C1348,网约车!D:Q,14,0)</f>
        <v>2680</v>
      </c>
      <c r="M1348" s="3">
        <f t="shared" si="43"/>
        <v>300</v>
      </c>
    </row>
    <row r="1349" ht="14.25" spans="1:13">
      <c r="A1349" s="13">
        <v>44832</v>
      </c>
      <c r="B1349" s="14" t="s">
        <v>6471</v>
      </c>
      <c r="C1349" s="14" t="s">
        <v>6483</v>
      </c>
      <c r="D1349" s="14" t="s">
        <v>6484</v>
      </c>
      <c r="E1349" s="15">
        <v>44769</v>
      </c>
      <c r="F1349" s="14">
        <v>2980</v>
      </c>
      <c r="G1349" s="16" t="s">
        <v>10605</v>
      </c>
      <c r="H1349" s="3">
        <v>2980</v>
      </c>
      <c r="I1349" s="19">
        <f>IFERROR(INDEX([3]流水汇总表!B:G,MATCH(G1349,[3]流水汇总表!G:G,0),1),"")</f>
        <v>44832</v>
      </c>
      <c r="J1349" s="5" t="str">
        <f>IF(G1349="","",IF(SUMIFS(H:H,G:G,G1349)=SUMIFS([3]流水汇总表!D:D,[3]流水汇总表!G:G,G1349),"通过","不通过"))</f>
        <v>通过</v>
      </c>
      <c r="K1349" s="20" t="str">
        <f ca="1" t="shared" si="42"/>
        <v>已还款</v>
      </c>
      <c r="L1349" s="3">
        <f>VLOOKUP(C1349,网约车!D:Q,14,0)</f>
        <v>2680</v>
      </c>
      <c r="M1349" s="3">
        <f t="shared" si="43"/>
        <v>300</v>
      </c>
    </row>
    <row r="1350" ht="14.25" spans="1:13">
      <c r="A1350" s="13">
        <v>44832</v>
      </c>
      <c r="B1350" s="14" t="s">
        <v>6471</v>
      </c>
      <c r="C1350" s="14" t="s">
        <v>6485</v>
      </c>
      <c r="D1350" s="14" t="s">
        <v>6486</v>
      </c>
      <c r="E1350" s="15">
        <v>44769</v>
      </c>
      <c r="F1350" s="14">
        <v>2980</v>
      </c>
      <c r="G1350" s="16" t="s">
        <v>10605</v>
      </c>
      <c r="H1350" s="3">
        <v>2980</v>
      </c>
      <c r="I1350" s="19">
        <f>IFERROR(INDEX([3]流水汇总表!B:G,MATCH(G1350,[3]流水汇总表!G:G,0),1),"")</f>
        <v>44832</v>
      </c>
      <c r="J1350" s="5" t="str">
        <f>IF(G1350="","",IF(SUMIFS(H:H,G:G,G1350)=SUMIFS([3]流水汇总表!D:D,[3]流水汇总表!G:G,G1350),"通过","不通过"))</f>
        <v>通过</v>
      </c>
      <c r="K1350" s="20" t="str">
        <f ca="1" t="shared" si="42"/>
        <v>已还款</v>
      </c>
      <c r="L1350" s="3">
        <f>VLOOKUP(C1350,网约车!D:Q,14,0)</f>
        <v>2680</v>
      </c>
      <c r="M1350" s="3">
        <f t="shared" si="43"/>
        <v>300</v>
      </c>
    </row>
    <row r="1351" ht="14.25" spans="1:13">
      <c r="A1351" s="13">
        <v>44832</v>
      </c>
      <c r="B1351" s="14" t="s">
        <v>6471</v>
      </c>
      <c r="C1351" s="14" t="s">
        <v>6487</v>
      </c>
      <c r="D1351" s="14" t="s">
        <v>6488</v>
      </c>
      <c r="E1351" s="15">
        <v>44769</v>
      </c>
      <c r="F1351" s="14">
        <v>2980</v>
      </c>
      <c r="G1351" s="16" t="s">
        <v>10605</v>
      </c>
      <c r="H1351" s="3">
        <v>2980</v>
      </c>
      <c r="I1351" s="19">
        <f>IFERROR(INDEX([3]流水汇总表!B:G,MATCH(G1351,[3]流水汇总表!G:G,0),1),"")</f>
        <v>44832</v>
      </c>
      <c r="J1351" s="5" t="str">
        <f>IF(G1351="","",IF(SUMIFS(H:H,G:G,G1351)=SUMIFS([3]流水汇总表!D:D,[3]流水汇总表!G:G,G1351),"通过","不通过"))</f>
        <v>通过</v>
      </c>
      <c r="K1351" s="20" t="str">
        <f ca="1" t="shared" si="42"/>
        <v>已还款</v>
      </c>
      <c r="L1351" s="3">
        <f>VLOOKUP(C1351,网约车!D:Q,14,0)</f>
        <v>2680</v>
      </c>
      <c r="M1351" s="3">
        <f t="shared" si="43"/>
        <v>300</v>
      </c>
    </row>
    <row r="1352" ht="14.25" spans="1:13">
      <c r="A1352" s="13">
        <v>44832</v>
      </c>
      <c r="B1352" s="14" t="s">
        <v>6471</v>
      </c>
      <c r="C1352" s="14" t="s">
        <v>6489</v>
      </c>
      <c r="D1352" s="14" t="s">
        <v>6490</v>
      </c>
      <c r="E1352" s="15">
        <v>44769</v>
      </c>
      <c r="F1352" s="14">
        <v>2980</v>
      </c>
      <c r="G1352" s="16" t="s">
        <v>10605</v>
      </c>
      <c r="H1352" s="3">
        <v>2980</v>
      </c>
      <c r="I1352" s="19">
        <f>IFERROR(INDEX([3]流水汇总表!B:G,MATCH(G1352,[3]流水汇总表!G:G,0),1),"")</f>
        <v>44832</v>
      </c>
      <c r="J1352" s="5" t="str">
        <f>IF(G1352="","",IF(SUMIFS(H:H,G:G,G1352)=SUMIFS([3]流水汇总表!D:D,[3]流水汇总表!G:G,G1352),"通过","不通过"))</f>
        <v>通过</v>
      </c>
      <c r="K1352" s="20" t="str">
        <f ca="1" t="shared" si="42"/>
        <v>已还款</v>
      </c>
      <c r="L1352" s="3">
        <f>VLOOKUP(C1352,网约车!D:Q,14,0)</f>
        <v>2680</v>
      </c>
      <c r="M1352" s="3">
        <f t="shared" si="43"/>
        <v>300</v>
      </c>
    </row>
    <row r="1353" ht="14.25" spans="1:13">
      <c r="A1353" s="13">
        <v>44832</v>
      </c>
      <c r="B1353" s="14" t="s">
        <v>6471</v>
      </c>
      <c r="C1353" s="14" t="s">
        <v>6497</v>
      </c>
      <c r="D1353" s="14" t="s">
        <v>6498</v>
      </c>
      <c r="E1353" s="15">
        <v>44769</v>
      </c>
      <c r="F1353" s="14">
        <v>2980</v>
      </c>
      <c r="G1353" s="16" t="s">
        <v>10605</v>
      </c>
      <c r="H1353" s="3">
        <v>2980</v>
      </c>
      <c r="I1353" s="19">
        <f>IFERROR(INDEX([3]流水汇总表!B:G,MATCH(G1353,[3]流水汇总表!G:G,0),1),"")</f>
        <v>44832</v>
      </c>
      <c r="J1353" s="5" t="str">
        <f>IF(G1353="","",IF(SUMIFS(H:H,G:G,G1353)=SUMIFS([3]流水汇总表!D:D,[3]流水汇总表!G:G,G1353),"通过","不通过"))</f>
        <v>通过</v>
      </c>
      <c r="K1353" s="20" t="str">
        <f ca="1" t="shared" si="42"/>
        <v>已还款</v>
      </c>
      <c r="L1353" s="3">
        <f>VLOOKUP(C1353,网约车!D:Q,14,0)</f>
        <v>2680</v>
      </c>
      <c r="M1353" s="3">
        <f t="shared" si="43"/>
        <v>300</v>
      </c>
    </row>
    <row r="1354" ht="14.25" spans="1:13">
      <c r="A1354" s="13">
        <v>44832</v>
      </c>
      <c r="B1354" s="14" t="s">
        <v>6471</v>
      </c>
      <c r="C1354" s="14" t="s">
        <v>6499</v>
      </c>
      <c r="D1354" s="14" t="s">
        <v>6500</v>
      </c>
      <c r="E1354" s="15">
        <v>44769</v>
      </c>
      <c r="F1354" s="14">
        <v>2980</v>
      </c>
      <c r="G1354" s="16" t="s">
        <v>10605</v>
      </c>
      <c r="H1354" s="3">
        <v>2980</v>
      </c>
      <c r="I1354" s="19">
        <f>IFERROR(INDEX([3]流水汇总表!B:G,MATCH(G1354,[3]流水汇总表!G:G,0),1),"")</f>
        <v>44832</v>
      </c>
      <c r="J1354" s="5" t="str">
        <f>IF(G1354="","",IF(SUMIFS(H:H,G:G,G1354)=SUMIFS([3]流水汇总表!D:D,[3]流水汇总表!G:G,G1354),"通过","不通过"))</f>
        <v>通过</v>
      </c>
      <c r="K1354" s="20" t="str">
        <f ca="1" t="shared" si="42"/>
        <v>已还款</v>
      </c>
      <c r="L1354" s="3">
        <f>VLOOKUP(C1354,网约车!D:Q,14,0)</f>
        <v>2680</v>
      </c>
      <c r="M1354" s="3">
        <f t="shared" si="43"/>
        <v>300</v>
      </c>
    </row>
    <row r="1355" ht="14.25" spans="1:13">
      <c r="A1355" s="13">
        <v>44832</v>
      </c>
      <c r="B1355" s="14" t="s">
        <v>6471</v>
      </c>
      <c r="C1355" s="14" t="s">
        <v>6503</v>
      </c>
      <c r="D1355" s="14" t="s">
        <v>6504</v>
      </c>
      <c r="E1355" s="15">
        <v>44769</v>
      </c>
      <c r="F1355" s="14">
        <v>2980</v>
      </c>
      <c r="G1355" s="16" t="s">
        <v>10605</v>
      </c>
      <c r="H1355" s="3">
        <v>2980</v>
      </c>
      <c r="I1355" s="19">
        <f>IFERROR(INDEX([3]流水汇总表!B:G,MATCH(G1355,[3]流水汇总表!G:G,0),1),"")</f>
        <v>44832</v>
      </c>
      <c r="J1355" s="5" t="str">
        <f>IF(G1355="","",IF(SUMIFS(H:H,G:G,G1355)=SUMIFS([3]流水汇总表!D:D,[3]流水汇总表!G:G,G1355),"通过","不通过"))</f>
        <v>通过</v>
      </c>
      <c r="K1355" s="20" t="str">
        <f ca="1" t="shared" si="42"/>
        <v>已还款</v>
      </c>
      <c r="L1355" s="3">
        <f>VLOOKUP(C1355,网约车!D:Q,14,0)</f>
        <v>2680</v>
      </c>
      <c r="M1355" s="3">
        <f t="shared" si="43"/>
        <v>300</v>
      </c>
    </row>
    <row r="1356" ht="14.25" spans="1:13">
      <c r="A1356" s="13">
        <v>44832</v>
      </c>
      <c r="B1356" s="14" t="s">
        <v>6471</v>
      </c>
      <c r="C1356" s="14" t="s">
        <v>6509</v>
      </c>
      <c r="D1356" s="14" t="s">
        <v>6510</v>
      </c>
      <c r="E1356" s="15">
        <v>44769</v>
      </c>
      <c r="F1356" s="14">
        <v>2980</v>
      </c>
      <c r="G1356" s="16" t="s">
        <v>10605</v>
      </c>
      <c r="H1356" s="3">
        <v>2980</v>
      </c>
      <c r="I1356" s="19">
        <f>IFERROR(INDEX([3]流水汇总表!B:G,MATCH(G1356,[3]流水汇总表!G:G,0),1),"")</f>
        <v>44832</v>
      </c>
      <c r="J1356" s="5" t="str">
        <f>IF(G1356="","",IF(SUMIFS(H:H,G:G,G1356)=SUMIFS([3]流水汇总表!D:D,[3]流水汇总表!G:G,G1356),"通过","不通过"))</f>
        <v>通过</v>
      </c>
      <c r="K1356" s="20" t="str">
        <f ca="1" t="shared" si="42"/>
        <v>已还款</v>
      </c>
      <c r="L1356" s="3">
        <f>VLOOKUP(C1356,网约车!D:Q,14,0)</f>
        <v>2680</v>
      </c>
      <c r="M1356" s="3">
        <f t="shared" si="43"/>
        <v>300</v>
      </c>
    </row>
    <row r="1357" ht="14.25" spans="1:13">
      <c r="A1357" s="13">
        <v>44832</v>
      </c>
      <c r="B1357" s="14" t="s">
        <v>6471</v>
      </c>
      <c r="C1357" s="14" t="s">
        <v>6511</v>
      </c>
      <c r="D1357" s="14" t="s">
        <v>6512</v>
      </c>
      <c r="E1357" s="15">
        <v>44769</v>
      </c>
      <c r="F1357" s="14">
        <v>2980</v>
      </c>
      <c r="G1357" s="16" t="s">
        <v>10605</v>
      </c>
      <c r="H1357" s="3">
        <v>2980</v>
      </c>
      <c r="I1357" s="19">
        <f>IFERROR(INDEX([3]流水汇总表!B:G,MATCH(G1357,[3]流水汇总表!G:G,0),1),"")</f>
        <v>44832</v>
      </c>
      <c r="J1357" s="5" t="str">
        <f>IF(G1357="","",IF(SUMIFS(H:H,G:G,G1357)=SUMIFS([3]流水汇总表!D:D,[3]流水汇总表!G:G,G1357),"通过","不通过"))</f>
        <v>通过</v>
      </c>
      <c r="K1357" s="20" t="str">
        <f ca="1" t="shared" si="42"/>
        <v>已还款</v>
      </c>
      <c r="L1357" s="3">
        <f>VLOOKUP(C1357,网约车!D:Q,14,0)</f>
        <v>2680</v>
      </c>
      <c r="M1357" s="3">
        <f t="shared" si="43"/>
        <v>300</v>
      </c>
    </row>
    <row r="1358" ht="14.25" spans="1:13">
      <c r="A1358" s="13">
        <v>44832</v>
      </c>
      <c r="B1358" s="14" t="s">
        <v>6471</v>
      </c>
      <c r="C1358" s="14" t="s">
        <v>6513</v>
      </c>
      <c r="D1358" s="14" t="s">
        <v>6514</v>
      </c>
      <c r="E1358" s="15">
        <v>44769</v>
      </c>
      <c r="F1358" s="14">
        <v>2980</v>
      </c>
      <c r="G1358" s="16" t="s">
        <v>10605</v>
      </c>
      <c r="H1358" s="3">
        <v>2980</v>
      </c>
      <c r="I1358" s="19">
        <f>IFERROR(INDEX([3]流水汇总表!B:G,MATCH(G1358,[3]流水汇总表!G:G,0),1),"")</f>
        <v>44832</v>
      </c>
      <c r="J1358" s="5" t="str">
        <f>IF(G1358="","",IF(SUMIFS(H:H,G:G,G1358)=SUMIFS([3]流水汇总表!D:D,[3]流水汇总表!G:G,G1358),"通过","不通过"))</f>
        <v>通过</v>
      </c>
      <c r="K1358" s="20" t="str">
        <f ca="1" t="shared" si="42"/>
        <v>已还款</v>
      </c>
      <c r="L1358" s="3">
        <f>VLOOKUP(C1358,网约车!D:Q,14,0)</f>
        <v>2680</v>
      </c>
      <c r="M1358" s="3">
        <f t="shared" si="43"/>
        <v>300</v>
      </c>
    </row>
    <row r="1359" ht="14.25" spans="1:13">
      <c r="A1359" s="13">
        <v>44832</v>
      </c>
      <c r="B1359" s="14" t="s">
        <v>6471</v>
      </c>
      <c r="C1359" s="14" t="s">
        <v>6515</v>
      </c>
      <c r="D1359" s="14" t="s">
        <v>6516</v>
      </c>
      <c r="E1359" s="15">
        <v>44769</v>
      </c>
      <c r="F1359" s="14">
        <v>2980</v>
      </c>
      <c r="G1359" s="16" t="s">
        <v>10605</v>
      </c>
      <c r="H1359" s="3">
        <v>2980</v>
      </c>
      <c r="I1359" s="19">
        <f>IFERROR(INDEX([3]流水汇总表!B:G,MATCH(G1359,[3]流水汇总表!G:G,0),1),"")</f>
        <v>44832</v>
      </c>
      <c r="J1359" s="5" t="str">
        <f>IF(G1359="","",IF(SUMIFS(H:H,G:G,G1359)=SUMIFS([3]流水汇总表!D:D,[3]流水汇总表!G:G,G1359),"通过","不通过"))</f>
        <v>通过</v>
      </c>
      <c r="K1359" s="20" t="str">
        <f ca="1" t="shared" si="42"/>
        <v>已还款</v>
      </c>
      <c r="L1359" s="3">
        <f>VLOOKUP(C1359,网约车!D:Q,14,0)</f>
        <v>2680</v>
      </c>
      <c r="M1359" s="3">
        <f t="shared" si="43"/>
        <v>300</v>
      </c>
    </row>
    <row r="1360" ht="14.25" spans="1:13">
      <c r="A1360" s="13">
        <v>44832</v>
      </c>
      <c r="B1360" s="14" t="s">
        <v>6471</v>
      </c>
      <c r="C1360" s="14" t="s">
        <v>6533</v>
      </c>
      <c r="D1360" s="14" t="s">
        <v>6534</v>
      </c>
      <c r="E1360" s="15">
        <v>44769</v>
      </c>
      <c r="F1360" s="14">
        <v>2980</v>
      </c>
      <c r="G1360" s="16" t="s">
        <v>10605</v>
      </c>
      <c r="H1360" s="3">
        <v>2980</v>
      </c>
      <c r="I1360" s="19">
        <f>IFERROR(INDEX([3]流水汇总表!B:G,MATCH(G1360,[3]流水汇总表!G:G,0),1),"")</f>
        <v>44832</v>
      </c>
      <c r="J1360" s="5" t="str">
        <f>IF(G1360="","",IF(SUMIFS(H:H,G:G,G1360)=SUMIFS([3]流水汇总表!D:D,[3]流水汇总表!G:G,G1360),"通过","不通过"))</f>
        <v>通过</v>
      </c>
      <c r="K1360" s="20" t="str">
        <f ca="1" t="shared" si="42"/>
        <v>已还款</v>
      </c>
      <c r="L1360" s="3">
        <f>VLOOKUP(C1360,网约车!D:Q,14,0)</f>
        <v>2680</v>
      </c>
      <c r="M1360" s="3">
        <f t="shared" si="43"/>
        <v>300</v>
      </c>
    </row>
    <row r="1361" ht="14.25" spans="1:13">
      <c r="A1361" s="13">
        <v>44832</v>
      </c>
      <c r="B1361" s="14" t="s">
        <v>6471</v>
      </c>
      <c r="C1361" s="14" t="s">
        <v>6535</v>
      </c>
      <c r="D1361" s="14" t="s">
        <v>6536</v>
      </c>
      <c r="E1361" s="15">
        <v>44769</v>
      </c>
      <c r="F1361" s="14">
        <v>2980</v>
      </c>
      <c r="G1361" s="16" t="s">
        <v>10605</v>
      </c>
      <c r="H1361" s="3">
        <v>2980</v>
      </c>
      <c r="I1361" s="19">
        <f>IFERROR(INDEX([3]流水汇总表!B:G,MATCH(G1361,[3]流水汇总表!G:G,0),1),"")</f>
        <v>44832</v>
      </c>
      <c r="J1361" s="5" t="str">
        <f>IF(G1361="","",IF(SUMIFS(H:H,G:G,G1361)=SUMIFS([3]流水汇总表!D:D,[3]流水汇总表!G:G,G1361),"通过","不通过"))</f>
        <v>通过</v>
      </c>
      <c r="K1361" s="20" t="str">
        <f ca="1" t="shared" si="42"/>
        <v>已还款</v>
      </c>
      <c r="L1361" s="3">
        <f>VLOOKUP(C1361,网约车!D:Q,14,0)</f>
        <v>2680</v>
      </c>
      <c r="M1361" s="3">
        <f t="shared" si="43"/>
        <v>300</v>
      </c>
    </row>
    <row r="1362" ht="14.25" spans="1:13">
      <c r="A1362" s="13">
        <v>44832</v>
      </c>
      <c r="B1362" s="14" t="s">
        <v>6471</v>
      </c>
      <c r="C1362" s="14" t="s">
        <v>6539</v>
      </c>
      <c r="D1362" s="14" t="s">
        <v>6540</v>
      </c>
      <c r="E1362" s="15">
        <v>44769</v>
      </c>
      <c r="F1362" s="14">
        <v>2980</v>
      </c>
      <c r="G1362" s="16" t="s">
        <v>10605</v>
      </c>
      <c r="H1362" s="3">
        <v>2980</v>
      </c>
      <c r="I1362" s="19">
        <f>IFERROR(INDEX([3]流水汇总表!B:G,MATCH(G1362,[3]流水汇总表!G:G,0),1),"")</f>
        <v>44832</v>
      </c>
      <c r="J1362" s="5" t="str">
        <f>IF(G1362="","",IF(SUMIFS(H:H,G:G,G1362)=SUMIFS([3]流水汇总表!D:D,[3]流水汇总表!G:G,G1362),"通过","不通过"))</f>
        <v>通过</v>
      </c>
      <c r="K1362" s="20" t="str">
        <f ca="1" t="shared" si="42"/>
        <v>已还款</v>
      </c>
      <c r="L1362" s="3">
        <f>VLOOKUP(C1362,网约车!D:Q,14,0)</f>
        <v>2680</v>
      </c>
      <c r="M1362" s="3">
        <f t="shared" si="43"/>
        <v>300</v>
      </c>
    </row>
    <row r="1363" ht="14.25" spans="1:13">
      <c r="A1363" s="13">
        <v>44832</v>
      </c>
      <c r="B1363" s="14" t="s">
        <v>6471</v>
      </c>
      <c r="C1363" s="14" t="s">
        <v>6541</v>
      </c>
      <c r="D1363" s="14" t="s">
        <v>6542</v>
      </c>
      <c r="E1363" s="15">
        <v>44769</v>
      </c>
      <c r="F1363" s="14">
        <v>2980</v>
      </c>
      <c r="G1363" s="16" t="s">
        <v>10605</v>
      </c>
      <c r="H1363" s="3">
        <v>2980</v>
      </c>
      <c r="I1363" s="19">
        <f>IFERROR(INDEX([3]流水汇总表!B:G,MATCH(G1363,[3]流水汇总表!G:G,0),1),"")</f>
        <v>44832</v>
      </c>
      <c r="J1363" s="5" t="str">
        <f>IF(G1363="","",IF(SUMIFS(H:H,G:G,G1363)=SUMIFS([3]流水汇总表!D:D,[3]流水汇总表!G:G,G1363),"通过","不通过"))</f>
        <v>通过</v>
      </c>
      <c r="K1363" s="20" t="str">
        <f ca="1" t="shared" si="42"/>
        <v>已还款</v>
      </c>
      <c r="L1363" s="3">
        <f>VLOOKUP(C1363,网约车!D:Q,14,0)</f>
        <v>2680</v>
      </c>
      <c r="M1363" s="3">
        <f t="shared" si="43"/>
        <v>300</v>
      </c>
    </row>
    <row r="1364" ht="14.25" spans="1:13">
      <c r="A1364" s="13">
        <v>44832</v>
      </c>
      <c r="B1364" s="14" t="s">
        <v>6471</v>
      </c>
      <c r="C1364" s="14" t="s">
        <v>6545</v>
      </c>
      <c r="D1364" s="14" t="s">
        <v>6546</v>
      </c>
      <c r="E1364" s="15">
        <v>44769</v>
      </c>
      <c r="F1364" s="14">
        <v>2980</v>
      </c>
      <c r="G1364" s="16" t="s">
        <v>10605</v>
      </c>
      <c r="H1364" s="3">
        <v>2980</v>
      </c>
      <c r="I1364" s="19">
        <f>IFERROR(INDEX([3]流水汇总表!B:G,MATCH(G1364,[3]流水汇总表!G:G,0),1),"")</f>
        <v>44832</v>
      </c>
      <c r="J1364" s="5" t="str">
        <f>IF(G1364="","",IF(SUMIFS(H:H,G:G,G1364)=SUMIFS([3]流水汇总表!D:D,[3]流水汇总表!G:G,G1364),"通过","不通过"))</f>
        <v>通过</v>
      </c>
      <c r="K1364" s="20" t="str">
        <f ca="1" t="shared" si="42"/>
        <v>已还款</v>
      </c>
      <c r="L1364" s="3">
        <f>VLOOKUP(C1364,网约车!D:Q,14,0)</f>
        <v>2680</v>
      </c>
      <c r="M1364" s="3">
        <f t="shared" si="43"/>
        <v>300</v>
      </c>
    </row>
    <row r="1365" ht="14.25" spans="1:13">
      <c r="A1365" s="13">
        <v>44832</v>
      </c>
      <c r="B1365" s="14" t="s">
        <v>6471</v>
      </c>
      <c r="C1365" s="14" t="s">
        <v>6547</v>
      </c>
      <c r="D1365" s="14" t="s">
        <v>6548</v>
      </c>
      <c r="E1365" s="15">
        <v>44769</v>
      </c>
      <c r="F1365" s="14">
        <v>2980</v>
      </c>
      <c r="G1365" s="16" t="s">
        <v>10605</v>
      </c>
      <c r="H1365" s="3">
        <v>2980</v>
      </c>
      <c r="I1365" s="19">
        <f>IFERROR(INDEX([3]流水汇总表!B:G,MATCH(G1365,[3]流水汇总表!G:G,0),1),"")</f>
        <v>44832</v>
      </c>
      <c r="J1365" s="5" t="str">
        <f>IF(G1365="","",IF(SUMIFS(H:H,G:G,G1365)=SUMIFS([3]流水汇总表!D:D,[3]流水汇总表!G:G,G1365),"通过","不通过"))</f>
        <v>通过</v>
      </c>
      <c r="K1365" s="20" t="str">
        <f ca="1" t="shared" si="42"/>
        <v>已还款</v>
      </c>
      <c r="L1365" s="3">
        <f>VLOOKUP(C1365,网约车!D:Q,14,0)</f>
        <v>2680</v>
      </c>
      <c r="M1365" s="3">
        <f t="shared" si="43"/>
        <v>300</v>
      </c>
    </row>
    <row r="1366" ht="14.25" spans="1:13">
      <c r="A1366" s="13">
        <v>44832</v>
      </c>
      <c r="B1366" s="14" t="s">
        <v>6471</v>
      </c>
      <c r="C1366" s="14" t="s">
        <v>6549</v>
      </c>
      <c r="D1366" s="14" t="s">
        <v>6550</v>
      </c>
      <c r="E1366" s="15">
        <v>44769</v>
      </c>
      <c r="F1366" s="14">
        <v>2980</v>
      </c>
      <c r="G1366" s="16" t="s">
        <v>10605</v>
      </c>
      <c r="H1366" s="3">
        <v>2980</v>
      </c>
      <c r="I1366" s="19">
        <f>IFERROR(INDEX([3]流水汇总表!B:G,MATCH(G1366,[3]流水汇总表!G:G,0),1),"")</f>
        <v>44832</v>
      </c>
      <c r="J1366" s="5" t="str">
        <f>IF(G1366="","",IF(SUMIFS(H:H,G:G,G1366)=SUMIFS([3]流水汇总表!D:D,[3]流水汇总表!G:G,G1366),"通过","不通过"))</f>
        <v>通过</v>
      </c>
      <c r="K1366" s="20" t="str">
        <f ca="1" t="shared" si="42"/>
        <v>已还款</v>
      </c>
      <c r="L1366" s="3">
        <f>VLOOKUP(C1366,网约车!D:Q,14,0)</f>
        <v>2680</v>
      </c>
      <c r="M1366" s="3">
        <f t="shared" si="43"/>
        <v>300</v>
      </c>
    </row>
    <row r="1367" ht="14.25" spans="1:13">
      <c r="A1367" s="13">
        <v>44832</v>
      </c>
      <c r="B1367" s="14" t="s">
        <v>6471</v>
      </c>
      <c r="C1367" s="14" t="s">
        <v>6551</v>
      </c>
      <c r="D1367" s="14" t="s">
        <v>6552</v>
      </c>
      <c r="E1367" s="15">
        <v>44769</v>
      </c>
      <c r="F1367" s="14">
        <v>2980</v>
      </c>
      <c r="G1367" s="16" t="s">
        <v>10605</v>
      </c>
      <c r="H1367" s="3">
        <v>2980</v>
      </c>
      <c r="I1367" s="19">
        <f>IFERROR(INDEX([3]流水汇总表!B:G,MATCH(G1367,[3]流水汇总表!G:G,0),1),"")</f>
        <v>44832</v>
      </c>
      <c r="J1367" s="5" t="str">
        <f>IF(G1367="","",IF(SUMIFS(H:H,G:G,G1367)=SUMIFS([3]流水汇总表!D:D,[3]流水汇总表!G:G,G1367),"通过","不通过"))</f>
        <v>通过</v>
      </c>
      <c r="K1367" s="20" t="str">
        <f ca="1" t="shared" si="42"/>
        <v>已还款</v>
      </c>
      <c r="L1367" s="3">
        <f>VLOOKUP(C1367,网约车!D:Q,14,0)</f>
        <v>2680</v>
      </c>
      <c r="M1367" s="3">
        <f t="shared" si="43"/>
        <v>300</v>
      </c>
    </row>
    <row r="1368" ht="14.25" spans="1:13">
      <c r="A1368" s="13">
        <v>44832</v>
      </c>
      <c r="B1368" s="14" t="s">
        <v>6471</v>
      </c>
      <c r="C1368" s="14" t="s">
        <v>6553</v>
      </c>
      <c r="D1368" s="14" t="s">
        <v>6554</v>
      </c>
      <c r="E1368" s="15">
        <v>44769</v>
      </c>
      <c r="F1368" s="14">
        <v>2980</v>
      </c>
      <c r="G1368" s="16" t="s">
        <v>10605</v>
      </c>
      <c r="H1368" s="3">
        <v>2980</v>
      </c>
      <c r="I1368" s="19">
        <f>IFERROR(INDEX([3]流水汇总表!B:G,MATCH(G1368,[3]流水汇总表!G:G,0),1),"")</f>
        <v>44832</v>
      </c>
      <c r="J1368" s="5" t="str">
        <f>IF(G1368="","",IF(SUMIFS(H:H,G:G,G1368)=SUMIFS([3]流水汇总表!D:D,[3]流水汇总表!G:G,G1368),"通过","不通过"))</f>
        <v>通过</v>
      </c>
      <c r="K1368" s="20" t="str">
        <f ca="1" t="shared" si="42"/>
        <v>已还款</v>
      </c>
      <c r="L1368" s="3">
        <f>VLOOKUP(C1368,网约车!D:Q,14,0)</f>
        <v>2680</v>
      </c>
      <c r="M1368" s="3">
        <f t="shared" si="43"/>
        <v>300</v>
      </c>
    </row>
    <row r="1369" ht="14.25" spans="1:13">
      <c r="A1369" s="13">
        <v>44832</v>
      </c>
      <c r="B1369" s="14" t="s">
        <v>6471</v>
      </c>
      <c r="C1369" s="14" t="s">
        <v>6555</v>
      </c>
      <c r="D1369" s="14" t="s">
        <v>6556</v>
      </c>
      <c r="E1369" s="15">
        <v>44769</v>
      </c>
      <c r="F1369" s="14">
        <v>2980</v>
      </c>
      <c r="G1369" s="16" t="s">
        <v>10605</v>
      </c>
      <c r="H1369" s="3">
        <v>2980</v>
      </c>
      <c r="I1369" s="19">
        <f>IFERROR(INDEX([3]流水汇总表!B:G,MATCH(G1369,[3]流水汇总表!G:G,0),1),"")</f>
        <v>44832</v>
      </c>
      <c r="J1369" s="5" t="str">
        <f>IF(G1369="","",IF(SUMIFS(H:H,G:G,G1369)=SUMIFS([3]流水汇总表!D:D,[3]流水汇总表!G:G,G1369),"通过","不通过"))</f>
        <v>通过</v>
      </c>
      <c r="K1369" s="20" t="str">
        <f ca="1" t="shared" si="42"/>
        <v>已还款</v>
      </c>
      <c r="L1369" s="3">
        <f>VLOOKUP(C1369,网约车!D:Q,14,0)</f>
        <v>2680</v>
      </c>
      <c r="M1369" s="3">
        <f t="shared" si="43"/>
        <v>300</v>
      </c>
    </row>
    <row r="1370" ht="14.25" spans="1:13">
      <c r="A1370" s="13">
        <v>44832</v>
      </c>
      <c r="B1370" s="14" t="s">
        <v>6471</v>
      </c>
      <c r="C1370" s="14" t="s">
        <v>6557</v>
      </c>
      <c r="D1370" s="14" t="s">
        <v>6558</v>
      </c>
      <c r="E1370" s="15">
        <v>44769</v>
      </c>
      <c r="F1370" s="14">
        <v>2980</v>
      </c>
      <c r="G1370" s="16" t="s">
        <v>10605</v>
      </c>
      <c r="H1370" s="3">
        <v>2980</v>
      </c>
      <c r="I1370" s="19">
        <f>IFERROR(INDEX([3]流水汇总表!B:G,MATCH(G1370,[3]流水汇总表!G:G,0),1),"")</f>
        <v>44832</v>
      </c>
      <c r="J1370" s="5" t="str">
        <f>IF(G1370="","",IF(SUMIFS(H:H,G:G,G1370)=SUMIFS([3]流水汇总表!D:D,[3]流水汇总表!G:G,G1370),"通过","不通过"))</f>
        <v>通过</v>
      </c>
      <c r="K1370" s="20" t="str">
        <f ca="1" t="shared" si="42"/>
        <v>已还款</v>
      </c>
      <c r="L1370" s="3">
        <f>VLOOKUP(C1370,网约车!D:Q,14,0)</f>
        <v>2680</v>
      </c>
      <c r="M1370" s="3">
        <f t="shared" si="43"/>
        <v>300</v>
      </c>
    </row>
    <row r="1371" ht="14.25" spans="1:13">
      <c r="A1371" s="13">
        <v>44832</v>
      </c>
      <c r="B1371" s="14" t="s">
        <v>6471</v>
      </c>
      <c r="C1371" s="14" t="s">
        <v>6559</v>
      </c>
      <c r="D1371" s="14" t="s">
        <v>6560</v>
      </c>
      <c r="E1371" s="15">
        <v>44769</v>
      </c>
      <c r="F1371" s="14">
        <v>2980</v>
      </c>
      <c r="G1371" s="16" t="s">
        <v>10605</v>
      </c>
      <c r="H1371" s="3">
        <v>2980</v>
      </c>
      <c r="I1371" s="19">
        <f>IFERROR(INDEX([3]流水汇总表!B:G,MATCH(G1371,[3]流水汇总表!G:G,0),1),"")</f>
        <v>44832</v>
      </c>
      <c r="J1371" s="5" t="str">
        <f>IF(G1371="","",IF(SUMIFS(H:H,G:G,G1371)=SUMIFS([3]流水汇总表!D:D,[3]流水汇总表!G:G,G1371),"通过","不通过"))</f>
        <v>通过</v>
      </c>
      <c r="K1371" s="20" t="str">
        <f ca="1" t="shared" si="42"/>
        <v>已还款</v>
      </c>
      <c r="L1371" s="3">
        <f>VLOOKUP(C1371,网约车!D:Q,14,0)</f>
        <v>2680</v>
      </c>
      <c r="M1371" s="3">
        <f t="shared" si="43"/>
        <v>300</v>
      </c>
    </row>
    <row r="1372" ht="14.25" spans="1:13">
      <c r="A1372" s="13">
        <v>44832</v>
      </c>
      <c r="B1372" s="14" t="s">
        <v>6471</v>
      </c>
      <c r="C1372" s="14" t="s">
        <v>6561</v>
      </c>
      <c r="D1372" s="14" t="s">
        <v>6562</v>
      </c>
      <c r="E1372" s="15">
        <v>44769</v>
      </c>
      <c r="F1372" s="14">
        <v>2980</v>
      </c>
      <c r="G1372" s="16" t="s">
        <v>10605</v>
      </c>
      <c r="H1372" s="3">
        <v>2980</v>
      </c>
      <c r="I1372" s="19">
        <f>IFERROR(INDEX([3]流水汇总表!B:G,MATCH(G1372,[3]流水汇总表!G:G,0),1),"")</f>
        <v>44832</v>
      </c>
      <c r="J1372" s="5" t="str">
        <f>IF(G1372="","",IF(SUMIFS(H:H,G:G,G1372)=SUMIFS([3]流水汇总表!D:D,[3]流水汇总表!G:G,G1372),"通过","不通过"))</f>
        <v>通过</v>
      </c>
      <c r="K1372" s="20" t="str">
        <f ca="1" t="shared" si="42"/>
        <v>已还款</v>
      </c>
      <c r="L1372" s="3">
        <f>VLOOKUP(C1372,网约车!D:Q,14,0)</f>
        <v>2680</v>
      </c>
      <c r="M1372" s="3">
        <f t="shared" si="43"/>
        <v>300</v>
      </c>
    </row>
    <row r="1373" ht="14.25" spans="1:13">
      <c r="A1373" s="13">
        <v>44832</v>
      </c>
      <c r="B1373" s="14" t="s">
        <v>6471</v>
      </c>
      <c r="C1373" s="14" t="s">
        <v>6563</v>
      </c>
      <c r="D1373" s="14" t="s">
        <v>6564</v>
      </c>
      <c r="E1373" s="15">
        <v>44769</v>
      </c>
      <c r="F1373" s="14">
        <v>2980</v>
      </c>
      <c r="G1373" s="16" t="s">
        <v>10605</v>
      </c>
      <c r="H1373" s="3">
        <v>2980</v>
      </c>
      <c r="I1373" s="19">
        <f>IFERROR(INDEX([3]流水汇总表!B:G,MATCH(G1373,[3]流水汇总表!G:G,0),1),"")</f>
        <v>44832</v>
      </c>
      <c r="J1373" s="5" t="str">
        <f>IF(G1373="","",IF(SUMIFS(H:H,G:G,G1373)=SUMIFS([3]流水汇总表!D:D,[3]流水汇总表!G:G,G1373),"通过","不通过"))</f>
        <v>通过</v>
      </c>
      <c r="K1373" s="20" t="str">
        <f ca="1" t="shared" si="42"/>
        <v>已还款</v>
      </c>
      <c r="L1373" s="3">
        <f>VLOOKUP(C1373,网约车!D:Q,14,0)</f>
        <v>2680</v>
      </c>
      <c r="M1373" s="3">
        <f t="shared" si="43"/>
        <v>300</v>
      </c>
    </row>
    <row r="1374" ht="14.25" spans="1:13">
      <c r="A1374" s="13">
        <v>44832</v>
      </c>
      <c r="B1374" s="14" t="s">
        <v>6471</v>
      </c>
      <c r="C1374" s="14" t="s">
        <v>6565</v>
      </c>
      <c r="D1374" s="14" t="s">
        <v>6566</v>
      </c>
      <c r="E1374" s="15">
        <v>44769</v>
      </c>
      <c r="F1374" s="14">
        <v>2980</v>
      </c>
      <c r="G1374" s="16" t="s">
        <v>10605</v>
      </c>
      <c r="H1374" s="3">
        <v>2980</v>
      </c>
      <c r="I1374" s="19">
        <f>IFERROR(INDEX([3]流水汇总表!B:G,MATCH(G1374,[3]流水汇总表!G:G,0),1),"")</f>
        <v>44832</v>
      </c>
      <c r="J1374" s="5" t="str">
        <f>IF(G1374="","",IF(SUMIFS(H:H,G:G,G1374)=SUMIFS([3]流水汇总表!D:D,[3]流水汇总表!G:G,G1374),"通过","不通过"))</f>
        <v>通过</v>
      </c>
      <c r="K1374" s="20" t="str">
        <f ca="1" t="shared" si="42"/>
        <v>已还款</v>
      </c>
      <c r="L1374" s="3">
        <f>VLOOKUP(C1374,网约车!D:Q,14,0)</f>
        <v>2680</v>
      </c>
      <c r="M1374" s="3">
        <f t="shared" si="43"/>
        <v>300</v>
      </c>
    </row>
    <row r="1375" ht="14.25" spans="1:13">
      <c r="A1375" s="13">
        <v>44832</v>
      </c>
      <c r="B1375" s="14" t="s">
        <v>6471</v>
      </c>
      <c r="C1375" s="14" t="s">
        <v>6567</v>
      </c>
      <c r="D1375" s="14" t="s">
        <v>6568</v>
      </c>
      <c r="E1375" s="15">
        <v>44769</v>
      </c>
      <c r="F1375" s="14">
        <v>2980</v>
      </c>
      <c r="G1375" s="16" t="s">
        <v>10605</v>
      </c>
      <c r="H1375" s="3">
        <v>2980</v>
      </c>
      <c r="I1375" s="19">
        <f>IFERROR(INDEX([3]流水汇总表!B:G,MATCH(G1375,[3]流水汇总表!G:G,0),1),"")</f>
        <v>44832</v>
      </c>
      <c r="J1375" s="5" t="str">
        <f>IF(G1375="","",IF(SUMIFS(H:H,G:G,G1375)=SUMIFS([3]流水汇总表!D:D,[3]流水汇总表!G:G,G1375),"通过","不通过"))</f>
        <v>通过</v>
      </c>
      <c r="K1375" s="20" t="str">
        <f ca="1" t="shared" si="42"/>
        <v>已还款</v>
      </c>
      <c r="L1375" s="3">
        <f>VLOOKUP(C1375,网约车!D:Q,14,0)</f>
        <v>2680</v>
      </c>
      <c r="M1375" s="3">
        <f t="shared" si="43"/>
        <v>300</v>
      </c>
    </row>
    <row r="1376" ht="14.25" spans="1:13">
      <c r="A1376" s="13">
        <v>44832</v>
      </c>
      <c r="B1376" s="14" t="s">
        <v>6471</v>
      </c>
      <c r="C1376" s="14" t="s">
        <v>6573</v>
      </c>
      <c r="D1376" s="14" t="s">
        <v>6574</v>
      </c>
      <c r="E1376" s="15">
        <v>44769</v>
      </c>
      <c r="F1376" s="14">
        <v>2980</v>
      </c>
      <c r="G1376" s="16" t="s">
        <v>10605</v>
      </c>
      <c r="H1376" s="3">
        <v>2980</v>
      </c>
      <c r="I1376" s="19">
        <f>IFERROR(INDEX([3]流水汇总表!B:G,MATCH(G1376,[3]流水汇总表!G:G,0),1),"")</f>
        <v>44832</v>
      </c>
      <c r="J1376" s="5" t="str">
        <f>IF(G1376="","",IF(SUMIFS(H:H,G:G,G1376)=SUMIFS([3]流水汇总表!D:D,[3]流水汇总表!G:G,G1376),"通过","不通过"))</f>
        <v>通过</v>
      </c>
      <c r="K1376" s="20" t="str">
        <f ca="1" t="shared" si="42"/>
        <v>已还款</v>
      </c>
      <c r="L1376" s="3">
        <f>VLOOKUP(C1376,网约车!D:Q,14,0)</f>
        <v>2680</v>
      </c>
      <c r="M1376" s="3">
        <f t="shared" si="43"/>
        <v>300</v>
      </c>
    </row>
    <row r="1377" ht="14.25" spans="1:13">
      <c r="A1377" s="13">
        <v>44832</v>
      </c>
      <c r="B1377" s="14" t="s">
        <v>6471</v>
      </c>
      <c r="C1377" s="14" t="s">
        <v>6579</v>
      </c>
      <c r="D1377" s="14" t="s">
        <v>6580</v>
      </c>
      <c r="E1377" s="15">
        <v>44769</v>
      </c>
      <c r="F1377" s="14">
        <v>2980</v>
      </c>
      <c r="G1377" s="16" t="s">
        <v>10605</v>
      </c>
      <c r="H1377" s="3">
        <v>2980</v>
      </c>
      <c r="I1377" s="19">
        <f>IFERROR(INDEX([3]流水汇总表!B:G,MATCH(G1377,[3]流水汇总表!G:G,0),1),"")</f>
        <v>44832</v>
      </c>
      <c r="J1377" s="5" t="str">
        <f>IF(G1377="","",IF(SUMIFS(H:H,G:G,G1377)=SUMIFS([3]流水汇总表!D:D,[3]流水汇总表!G:G,G1377),"通过","不通过"))</f>
        <v>通过</v>
      </c>
      <c r="K1377" s="20" t="str">
        <f ca="1" t="shared" si="42"/>
        <v>已还款</v>
      </c>
      <c r="L1377" s="3">
        <f>VLOOKUP(C1377,网约车!D:Q,14,0)</f>
        <v>2680</v>
      </c>
      <c r="M1377" s="3">
        <f t="shared" si="43"/>
        <v>300</v>
      </c>
    </row>
    <row r="1378" ht="14.25" spans="1:13">
      <c r="A1378" s="13">
        <v>44832</v>
      </c>
      <c r="B1378" s="14" t="s">
        <v>6471</v>
      </c>
      <c r="C1378" s="14" t="s">
        <v>6581</v>
      </c>
      <c r="D1378" s="14" t="s">
        <v>6582</v>
      </c>
      <c r="E1378" s="15">
        <v>44769</v>
      </c>
      <c r="F1378" s="14">
        <v>2980</v>
      </c>
      <c r="G1378" s="16" t="s">
        <v>10605</v>
      </c>
      <c r="H1378" s="3">
        <v>2980</v>
      </c>
      <c r="I1378" s="19">
        <f>IFERROR(INDEX([3]流水汇总表!B:G,MATCH(G1378,[3]流水汇总表!G:G,0),1),"")</f>
        <v>44832</v>
      </c>
      <c r="J1378" s="5" t="str">
        <f>IF(G1378="","",IF(SUMIFS(H:H,G:G,G1378)=SUMIFS([3]流水汇总表!D:D,[3]流水汇总表!G:G,G1378),"通过","不通过"))</f>
        <v>通过</v>
      </c>
      <c r="K1378" s="20" t="str">
        <f ca="1" t="shared" si="42"/>
        <v>已还款</v>
      </c>
      <c r="L1378" s="3">
        <f>VLOOKUP(C1378,网约车!D:Q,14,0)</f>
        <v>2680</v>
      </c>
      <c r="M1378" s="3">
        <f t="shared" si="43"/>
        <v>300</v>
      </c>
    </row>
    <row r="1379" ht="14.25" spans="1:13">
      <c r="A1379" s="13">
        <v>44832</v>
      </c>
      <c r="B1379" s="14" t="s">
        <v>6471</v>
      </c>
      <c r="C1379" s="14" t="s">
        <v>6585</v>
      </c>
      <c r="D1379" s="14" t="s">
        <v>6586</v>
      </c>
      <c r="E1379" s="15">
        <v>44769</v>
      </c>
      <c r="F1379" s="14">
        <v>2980</v>
      </c>
      <c r="G1379" s="16" t="s">
        <v>10605</v>
      </c>
      <c r="H1379" s="3">
        <v>2980</v>
      </c>
      <c r="I1379" s="19">
        <f>IFERROR(INDEX([3]流水汇总表!B:G,MATCH(G1379,[3]流水汇总表!G:G,0),1),"")</f>
        <v>44832</v>
      </c>
      <c r="J1379" s="5" t="str">
        <f>IF(G1379="","",IF(SUMIFS(H:H,G:G,G1379)=SUMIFS([3]流水汇总表!D:D,[3]流水汇总表!G:G,G1379),"通过","不通过"))</f>
        <v>通过</v>
      </c>
      <c r="K1379" s="20" t="str">
        <f ca="1" t="shared" si="42"/>
        <v>已还款</v>
      </c>
      <c r="L1379" s="3">
        <f>VLOOKUP(C1379,网约车!D:Q,14,0)</f>
        <v>2680</v>
      </c>
      <c r="M1379" s="3">
        <f t="shared" si="43"/>
        <v>300</v>
      </c>
    </row>
    <row r="1380" ht="14.25" spans="1:13">
      <c r="A1380" s="13">
        <v>44832</v>
      </c>
      <c r="B1380" s="14" t="s">
        <v>6741</v>
      </c>
      <c r="C1380" s="14" t="s">
        <v>7931</v>
      </c>
      <c r="D1380" s="14" t="s">
        <v>7932</v>
      </c>
      <c r="E1380" s="15">
        <v>44769</v>
      </c>
      <c r="F1380" s="14">
        <v>2980</v>
      </c>
      <c r="G1380" s="24" t="s">
        <v>10602</v>
      </c>
      <c r="H1380" s="3">
        <v>2980</v>
      </c>
      <c r="I1380" s="19">
        <f>IFERROR(INDEX([3]流水汇总表!B:G,MATCH(G1380,[3]流水汇总表!G:G,0),1),"")</f>
        <v>44831</v>
      </c>
      <c r="J1380" s="5" t="str">
        <f>IF(G1380="","",IF(SUMIFS(H:H,G:G,G1380)=SUMIFS([3]流水汇总表!D:D,[3]流水汇总表!G:G,G1380),"通过","不通过"))</f>
        <v>通过</v>
      </c>
      <c r="K1380" s="20" t="str">
        <f ca="1" t="shared" si="42"/>
        <v>已还款</v>
      </c>
      <c r="L1380" s="3">
        <f>VLOOKUP(C1380,网约车!D:Q,14,0)</f>
        <v>2700</v>
      </c>
      <c r="M1380" s="3">
        <f t="shared" si="43"/>
        <v>280</v>
      </c>
    </row>
    <row r="1381" ht="14.25" spans="1:13">
      <c r="A1381" s="13">
        <v>44832</v>
      </c>
      <c r="B1381" s="14" t="s">
        <v>6741</v>
      </c>
      <c r="C1381" s="14" t="s">
        <v>7934</v>
      </c>
      <c r="D1381" s="14" t="s">
        <v>7935</v>
      </c>
      <c r="E1381" s="15">
        <v>44769</v>
      </c>
      <c r="F1381" s="14">
        <v>2980</v>
      </c>
      <c r="G1381" s="24" t="s">
        <v>10602</v>
      </c>
      <c r="H1381" s="3">
        <v>2980</v>
      </c>
      <c r="I1381" s="19">
        <f>IFERROR(INDEX([3]流水汇总表!B:G,MATCH(G1381,[3]流水汇总表!G:G,0),1),"")</f>
        <v>44831</v>
      </c>
      <c r="J1381" s="5" t="str">
        <f>IF(G1381="","",IF(SUMIFS(H:H,G:G,G1381)=SUMIFS([3]流水汇总表!D:D,[3]流水汇总表!G:G,G1381),"通过","不通过"))</f>
        <v>通过</v>
      </c>
      <c r="K1381" s="20" t="str">
        <f ca="1" t="shared" si="42"/>
        <v>已还款</v>
      </c>
      <c r="L1381" s="3">
        <f>VLOOKUP(C1381,网约车!D:Q,14,0)</f>
        <v>2700</v>
      </c>
      <c r="M1381" s="3">
        <f t="shared" si="43"/>
        <v>280</v>
      </c>
    </row>
    <row r="1382" ht="14.25" spans="1:13">
      <c r="A1382" s="13">
        <v>44832</v>
      </c>
      <c r="B1382" s="14" t="s">
        <v>6741</v>
      </c>
      <c r="C1382" s="14" t="s">
        <v>7936</v>
      </c>
      <c r="D1382" s="14" t="s">
        <v>7937</v>
      </c>
      <c r="E1382" s="15">
        <v>44769</v>
      </c>
      <c r="F1382" s="14">
        <v>2980</v>
      </c>
      <c r="G1382" s="24" t="s">
        <v>10602</v>
      </c>
      <c r="H1382" s="3">
        <v>2980</v>
      </c>
      <c r="I1382" s="19">
        <f>IFERROR(INDEX([3]流水汇总表!B:G,MATCH(G1382,[3]流水汇总表!G:G,0),1),"")</f>
        <v>44831</v>
      </c>
      <c r="J1382" s="5" t="str">
        <f>IF(G1382="","",IF(SUMIFS(H:H,G:G,G1382)=SUMIFS([3]流水汇总表!D:D,[3]流水汇总表!G:G,G1382),"通过","不通过"))</f>
        <v>通过</v>
      </c>
      <c r="K1382" s="20" t="str">
        <f ca="1" t="shared" si="42"/>
        <v>已还款</v>
      </c>
      <c r="L1382" s="3">
        <f>VLOOKUP(C1382,网约车!D:Q,14,0)</f>
        <v>2700</v>
      </c>
      <c r="M1382" s="3">
        <f t="shared" si="43"/>
        <v>280</v>
      </c>
    </row>
    <row r="1383" ht="14.25" spans="1:13">
      <c r="A1383" s="13">
        <v>44832</v>
      </c>
      <c r="B1383" s="14" t="s">
        <v>6741</v>
      </c>
      <c r="C1383" s="14" t="s">
        <v>7938</v>
      </c>
      <c r="D1383" s="14" t="s">
        <v>7939</v>
      </c>
      <c r="E1383" s="15">
        <v>44769</v>
      </c>
      <c r="F1383" s="14">
        <v>2980</v>
      </c>
      <c r="G1383" s="24" t="s">
        <v>10602</v>
      </c>
      <c r="H1383" s="3">
        <v>2980</v>
      </c>
      <c r="I1383" s="19">
        <f>IFERROR(INDEX([3]流水汇总表!B:G,MATCH(G1383,[3]流水汇总表!G:G,0),1),"")</f>
        <v>44831</v>
      </c>
      <c r="J1383" s="5" t="str">
        <f>IF(G1383="","",IF(SUMIFS(H:H,G:G,G1383)=SUMIFS([3]流水汇总表!D:D,[3]流水汇总表!G:G,G1383),"通过","不通过"))</f>
        <v>通过</v>
      </c>
      <c r="K1383" s="20" t="str">
        <f ca="1" t="shared" si="42"/>
        <v>已还款</v>
      </c>
      <c r="L1383" s="3">
        <f>VLOOKUP(C1383,网约车!D:Q,14,0)</f>
        <v>2700</v>
      </c>
      <c r="M1383" s="3">
        <f t="shared" si="43"/>
        <v>280</v>
      </c>
    </row>
    <row r="1384" ht="14.25" spans="1:13">
      <c r="A1384" s="13">
        <v>44832</v>
      </c>
      <c r="B1384" s="14" t="s">
        <v>6741</v>
      </c>
      <c r="C1384" s="14" t="s">
        <v>7940</v>
      </c>
      <c r="D1384" s="14" t="s">
        <v>7941</v>
      </c>
      <c r="E1384" s="15">
        <v>44769</v>
      </c>
      <c r="F1384" s="14">
        <v>2980</v>
      </c>
      <c r="G1384" s="24" t="s">
        <v>10602</v>
      </c>
      <c r="H1384" s="3">
        <v>2980</v>
      </c>
      <c r="I1384" s="19">
        <f>IFERROR(INDEX([3]流水汇总表!B:G,MATCH(G1384,[3]流水汇总表!G:G,0),1),"")</f>
        <v>44831</v>
      </c>
      <c r="J1384" s="5" t="str">
        <f>IF(G1384="","",IF(SUMIFS(H:H,G:G,G1384)=SUMIFS([3]流水汇总表!D:D,[3]流水汇总表!G:G,G1384),"通过","不通过"))</f>
        <v>通过</v>
      </c>
      <c r="K1384" s="20" t="str">
        <f ca="1" t="shared" si="42"/>
        <v>已还款</v>
      </c>
      <c r="L1384" s="3">
        <f>VLOOKUP(C1384,网约车!D:Q,14,0)</f>
        <v>2700</v>
      </c>
      <c r="M1384" s="3">
        <f t="shared" si="43"/>
        <v>280</v>
      </c>
    </row>
    <row r="1385" ht="14.25" spans="1:13">
      <c r="A1385" s="13">
        <v>44832</v>
      </c>
      <c r="B1385" s="14" t="s">
        <v>6741</v>
      </c>
      <c r="C1385" s="14" t="s">
        <v>7942</v>
      </c>
      <c r="D1385" s="14" t="s">
        <v>7943</v>
      </c>
      <c r="E1385" s="15">
        <v>44769</v>
      </c>
      <c r="F1385" s="14">
        <v>2980</v>
      </c>
      <c r="G1385" s="24" t="s">
        <v>10602</v>
      </c>
      <c r="H1385" s="3">
        <v>2980</v>
      </c>
      <c r="I1385" s="19">
        <f>IFERROR(INDEX([3]流水汇总表!B:G,MATCH(G1385,[3]流水汇总表!G:G,0),1),"")</f>
        <v>44831</v>
      </c>
      <c r="J1385" s="5" t="str">
        <f>IF(G1385="","",IF(SUMIFS(H:H,G:G,G1385)=SUMIFS([3]流水汇总表!D:D,[3]流水汇总表!G:G,G1385),"通过","不通过"))</f>
        <v>通过</v>
      </c>
      <c r="K1385" s="20" t="str">
        <f ca="1" t="shared" si="42"/>
        <v>已还款</v>
      </c>
      <c r="L1385" s="3">
        <f>VLOOKUP(C1385,网约车!D:Q,14,0)</f>
        <v>2700</v>
      </c>
      <c r="M1385" s="3">
        <f t="shared" si="43"/>
        <v>280</v>
      </c>
    </row>
    <row r="1386" ht="14.25" spans="1:13">
      <c r="A1386" s="13">
        <v>44832</v>
      </c>
      <c r="B1386" s="14" t="s">
        <v>6741</v>
      </c>
      <c r="C1386" s="14" t="s">
        <v>7944</v>
      </c>
      <c r="D1386" s="14" t="s">
        <v>7945</v>
      </c>
      <c r="E1386" s="15">
        <v>44769</v>
      </c>
      <c r="F1386" s="14">
        <v>2980</v>
      </c>
      <c r="G1386" s="24" t="s">
        <v>10602</v>
      </c>
      <c r="H1386" s="3">
        <v>2980</v>
      </c>
      <c r="I1386" s="19">
        <f>IFERROR(INDEX([3]流水汇总表!B:G,MATCH(G1386,[3]流水汇总表!G:G,0),1),"")</f>
        <v>44831</v>
      </c>
      <c r="J1386" s="5" t="str">
        <f>IF(G1386="","",IF(SUMIFS(H:H,G:G,G1386)=SUMIFS([3]流水汇总表!D:D,[3]流水汇总表!G:G,G1386),"通过","不通过"))</f>
        <v>通过</v>
      </c>
      <c r="K1386" s="20" t="str">
        <f ca="1" t="shared" si="42"/>
        <v>已还款</v>
      </c>
      <c r="L1386" s="3">
        <f>VLOOKUP(C1386,网约车!D:Q,14,0)</f>
        <v>2700</v>
      </c>
      <c r="M1386" s="3">
        <f t="shared" si="43"/>
        <v>280</v>
      </c>
    </row>
    <row r="1387" ht="14.25" spans="1:13">
      <c r="A1387" s="13">
        <v>44832</v>
      </c>
      <c r="B1387" s="14" t="s">
        <v>6741</v>
      </c>
      <c r="C1387" s="14" t="s">
        <v>7946</v>
      </c>
      <c r="D1387" s="14" t="s">
        <v>7947</v>
      </c>
      <c r="E1387" s="15">
        <v>44769</v>
      </c>
      <c r="F1387" s="14">
        <v>2980</v>
      </c>
      <c r="G1387" s="24" t="s">
        <v>10602</v>
      </c>
      <c r="H1387" s="3">
        <v>2980</v>
      </c>
      <c r="I1387" s="19">
        <f>IFERROR(INDEX([3]流水汇总表!B:G,MATCH(G1387,[3]流水汇总表!G:G,0),1),"")</f>
        <v>44831</v>
      </c>
      <c r="J1387" s="5" t="str">
        <f>IF(G1387="","",IF(SUMIFS(H:H,G:G,G1387)=SUMIFS([3]流水汇总表!D:D,[3]流水汇总表!G:G,G1387),"通过","不通过"))</f>
        <v>通过</v>
      </c>
      <c r="K1387" s="20" t="str">
        <f ca="1" t="shared" si="42"/>
        <v>已还款</v>
      </c>
      <c r="L1387" s="3">
        <f>VLOOKUP(C1387,网约车!D:Q,14,0)</f>
        <v>2700</v>
      </c>
      <c r="M1387" s="3">
        <f t="shared" si="43"/>
        <v>280</v>
      </c>
    </row>
    <row r="1388" ht="14.25" spans="1:13">
      <c r="A1388" s="13">
        <v>44832</v>
      </c>
      <c r="B1388" s="14" t="s">
        <v>6741</v>
      </c>
      <c r="C1388" s="14" t="s">
        <v>7948</v>
      </c>
      <c r="D1388" s="14" t="s">
        <v>7949</v>
      </c>
      <c r="E1388" s="15">
        <v>44769</v>
      </c>
      <c r="F1388" s="14">
        <v>2980</v>
      </c>
      <c r="G1388" s="24" t="s">
        <v>10602</v>
      </c>
      <c r="H1388" s="3">
        <v>2980</v>
      </c>
      <c r="I1388" s="19">
        <f>IFERROR(INDEX([3]流水汇总表!B:G,MATCH(G1388,[3]流水汇总表!G:G,0),1),"")</f>
        <v>44831</v>
      </c>
      <c r="J1388" s="5" t="str">
        <f>IF(G1388="","",IF(SUMIFS(H:H,G:G,G1388)=SUMIFS([3]流水汇总表!D:D,[3]流水汇总表!G:G,G1388),"通过","不通过"))</f>
        <v>通过</v>
      </c>
      <c r="K1388" s="20" t="str">
        <f ca="1" t="shared" si="42"/>
        <v>已还款</v>
      </c>
      <c r="L1388" s="3">
        <f>VLOOKUP(C1388,网约车!D:Q,14,0)</f>
        <v>2700</v>
      </c>
      <c r="M1388" s="3">
        <f t="shared" si="43"/>
        <v>280</v>
      </c>
    </row>
    <row r="1389" ht="14.25" spans="1:13">
      <c r="A1389" s="13">
        <v>44832</v>
      </c>
      <c r="B1389" s="14" t="s">
        <v>6741</v>
      </c>
      <c r="C1389" s="14" t="s">
        <v>7950</v>
      </c>
      <c r="D1389" s="14" t="s">
        <v>7951</v>
      </c>
      <c r="E1389" s="15">
        <v>44769</v>
      </c>
      <c r="F1389" s="14">
        <v>2980</v>
      </c>
      <c r="G1389" s="24" t="s">
        <v>10602</v>
      </c>
      <c r="H1389" s="3">
        <v>2980</v>
      </c>
      <c r="I1389" s="19">
        <f>IFERROR(INDEX([3]流水汇总表!B:G,MATCH(G1389,[3]流水汇总表!G:G,0),1),"")</f>
        <v>44831</v>
      </c>
      <c r="J1389" s="5" t="str">
        <f>IF(G1389="","",IF(SUMIFS(H:H,G:G,G1389)=SUMIFS([3]流水汇总表!D:D,[3]流水汇总表!G:G,G1389),"通过","不通过"))</f>
        <v>通过</v>
      </c>
      <c r="K1389" s="20" t="str">
        <f ca="1" t="shared" si="42"/>
        <v>已还款</v>
      </c>
      <c r="L1389" s="3">
        <f>VLOOKUP(C1389,网约车!D:Q,14,0)</f>
        <v>2700</v>
      </c>
      <c r="M1389" s="3">
        <f t="shared" si="43"/>
        <v>280</v>
      </c>
    </row>
    <row r="1390" ht="14.25" spans="1:13">
      <c r="A1390" s="13">
        <v>44832</v>
      </c>
      <c r="B1390" s="14" t="s">
        <v>6741</v>
      </c>
      <c r="C1390" s="14" t="s">
        <v>7952</v>
      </c>
      <c r="D1390" s="14" t="s">
        <v>7953</v>
      </c>
      <c r="E1390" s="15">
        <v>44769</v>
      </c>
      <c r="F1390" s="14">
        <v>2980</v>
      </c>
      <c r="G1390" s="24" t="s">
        <v>10602</v>
      </c>
      <c r="H1390" s="3">
        <v>2980</v>
      </c>
      <c r="I1390" s="19">
        <f>IFERROR(INDEX([3]流水汇总表!B:G,MATCH(G1390,[3]流水汇总表!G:G,0),1),"")</f>
        <v>44831</v>
      </c>
      <c r="J1390" s="5" t="str">
        <f>IF(G1390="","",IF(SUMIFS(H:H,G:G,G1390)=SUMIFS([3]流水汇总表!D:D,[3]流水汇总表!G:G,G1390),"通过","不通过"))</f>
        <v>通过</v>
      </c>
      <c r="K1390" s="20" t="str">
        <f ca="1" t="shared" si="42"/>
        <v>已还款</v>
      </c>
      <c r="L1390" s="3">
        <f>VLOOKUP(C1390,网约车!D:Q,14,0)</f>
        <v>2700</v>
      </c>
      <c r="M1390" s="3">
        <f t="shared" si="43"/>
        <v>280</v>
      </c>
    </row>
    <row r="1391" ht="14.25" spans="1:13">
      <c r="A1391" s="13">
        <v>44832</v>
      </c>
      <c r="B1391" s="14" t="s">
        <v>6741</v>
      </c>
      <c r="C1391" s="14" t="s">
        <v>7954</v>
      </c>
      <c r="D1391" s="14" t="s">
        <v>7955</v>
      </c>
      <c r="E1391" s="15">
        <v>44769</v>
      </c>
      <c r="F1391" s="14">
        <v>2980</v>
      </c>
      <c r="G1391" s="24" t="s">
        <v>10602</v>
      </c>
      <c r="H1391" s="3">
        <v>2980</v>
      </c>
      <c r="I1391" s="19">
        <f>IFERROR(INDEX([3]流水汇总表!B:G,MATCH(G1391,[3]流水汇总表!G:G,0),1),"")</f>
        <v>44831</v>
      </c>
      <c r="J1391" s="5" t="str">
        <f>IF(G1391="","",IF(SUMIFS(H:H,G:G,G1391)=SUMIFS([3]流水汇总表!D:D,[3]流水汇总表!G:G,G1391),"通过","不通过"))</f>
        <v>通过</v>
      </c>
      <c r="K1391" s="20" t="str">
        <f ca="1" t="shared" si="42"/>
        <v>已还款</v>
      </c>
      <c r="L1391" s="3">
        <f>VLOOKUP(C1391,网约车!D:Q,14,0)</f>
        <v>2700</v>
      </c>
      <c r="M1391" s="3">
        <f t="shared" si="43"/>
        <v>280</v>
      </c>
    </row>
    <row r="1392" ht="14.25" spans="1:13">
      <c r="A1392" s="13">
        <v>44832</v>
      </c>
      <c r="B1392" s="14" t="s">
        <v>6741</v>
      </c>
      <c r="C1392" s="14" t="s">
        <v>7956</v>
      </c>
      <c r="D1392" s="14" t="s">
        <v>7957</v>
      </c>
      <c r="E1392" s="15">
        <v>44769</v>
      </c>
      <c r="F1392" s="14">
        <v>2980</v>
      </c>
      <c r="G1392" s="24" t="s">
        <v>10602</v>
      </c>
      <c r="H1392" s="3">
        <v>2980</v>
      </c>
      <c r="I1392" s="19">
        <f>IFERROR(INDEX([3]流水汇总表!B:G,MATCH(G1392,[3]流水汇总表!G:G,0),1),"")</f>
        <v>44831</v>
      </c>
      <c r="J1392" s="5" t="str">
        <f>IF(G1392="","",IF(SUMIFS(H:H,G:G,G1392)=SUMIFS([3]流水汇总表!D:D,[3]流水汇总表!G:G,G1392),"通过","不通过"))</f>
        <v>通过</v>
      </c>
      <c r="K1392" s="20" t="str">
        <f ca="1" t="shared" si="42"/>
        <v>已还款</v>
      </c>
      <c r="L1392" s="3">
        <f>VLOOKUP(C1392,网约车!D:Q,14,0)</f>
        <v>2700</v>
      </c>
      <c r="M1392" s="3">
        <f t="shared" si="43"/>
        <v>280</v>
      </c>
    </row>
    <row r="1393" ht="14.25" spans="1:13">
      <c r="A1393" s="13">
        <v>44832</v>
      </c>
      <c r="B1393" s="14" t="s">
        <v>6741</v>
      </c>
      <c r="C1393" s="14" t="s">
        <v>7958</v>
      </c>
      <c r="D1393" s="14" t="s">
        <v>7959</v>
      </c>
      <c r="E1393" s="15">
        <v>44769</v>
      </c>
      <c r="F1393" s="14">
        <v>2980</v>
      </c>
      <c r="G1393" s="24" t="s">
        <v>10602</v>
      </c>
      <c r="H1393" s="3">
        <v>2980</v>
      </c>
      <c r="I1393" s="19">
        <f>IFERROR(INDEX([3]流水汇总表!B:G,MATCH(G1393,[3]流水汇总表!G:G,0),1),"")</f>
        <v>44831</v>
      </c>
      <c r="J1393" s="5" t="str">
        <f>IF(G1393="","",IF(SUMIFS(H:H,G:G,G1393)=SUMIFS([3]流水汇总表!D:D,[3]流水汇总表!G:G,G1393),"通过","不通过"))</f>
        <v>通过</v>
      </c>
      <c r="K1393" s="20" t="str">
        <f ca="1" t="shared" si="42"/>
        <v>已还款</v>
      </c>
      <c r="L1393" s="3">
        <f>VLOOKUP(C1393,网约车!D:Q,14,0)</f>
        <v>2700</v>
      </c>
      <c r="M1393" s="3">
        <f t="shared" si="43"/>
        <v>280</v>
      </c>
    </row>
    <row r="1394" ht="14.25" spans="1:13">
      <c r="A1394" s="13">
        <v>44832</v>
      </c>
      <c r="B1394" s="14" t="s">
        <v>6741</v>
      </c>
      <c r="C1394" s="14" t="s">
        <v>7960</v>
      </c>
      <c r="D1394" s="14" t="s">
        <v>7961</v>
      </c>
      <c r="E1394" s="15">
        <v>44769</v>
      </c>
      <c r="F1394" s="14">
        <v>2980</v>
      </c>
      <c r="G1394" s="24" t="s">
        <v>10602</v>
      </c>
      <c r="H1394" s="3">
        <v>2980</v>
      </c>
      <c r="I1394" s="19">
        <f>IFERROR(INDEX([3]流水汇总表!B:G,MATCH(G1394,[3]流水汇总表!G:G,0),1),"")</f>
        <v>44831</v>
      </c>
      <c r="J1394" s="5" t="str">
        <f>IF(G1394="","",IF(SUMIFS(H:H,G:G,G1394)=SUMIFS([3]流水汇总表!D:D,[3]流水汇总表!G:G,G1394),"通过","不通过"))</f>
        <v>通过</v>
      </c>
      <c r="K1394" s="20" t="str">
        <f ca="1" t="shared" si="42"/>
        <v>已还款</v>
      </c>
      <c r="L1394" s="3">
        <f>VLOOKUP(C1394,网约车!D:Q,14,0)</f>
        <v>2700</v>
      </c>
      <c r="M1394" s="3">
        <f t="shared" si="43"/>
        <v>280</v>
      </c>
    </row>
    <row r="1395" ht="14.25" spans="1:13">
      <c r="A1395" s="13">
        <v>44832</v>
      </c>
      <c r="B1395" s="14" t="s">
        <v>5773</v>
      </c>
      <c r="C1395" s="14" t="s">
        <v>5777</v>
      </c>
      <c r="D1395" s="14" t="s">
        <v>5778</v>
      </c>
      <c r="E1395" s="15">
        <v>44769</v>
      </c>
      <c r="F1395" s="14">
        <v>2980</v>
      </c>
      <c r="G1395" s="16" t="s">
        <v>10601</v>
      </c>
      <c r="H1395" s="3">
        <v>2980</v>
      </c>
      <c r="I1395" s="19">
        <f>IFERROR(INDEX([3]流水汇总表!B:G,MATCH(G1395,[3]流水汇总表!G:G,0),1),"")</f>
        <v>44832</v>
      </c>
      <c r="J1395" s="5" t="str">
        <f>IF(G1395="","",IF(SUMIFS(H:H,G:G,G1395)=SUMIFS([3]流水汇总表!D:D,[3]流水汇总表!G:G,G1395),"通过","不通过"))</f>
        <v>通过</v>
      </c>
      <c r="K1395" s="20" t="str">
        <f ca="1" t="shared" si="42"/>
        <v>已还款</v>
      </c>
      <c r="L1395" s="3">
        <f>VLOOKUP(C1395,网约车!D:Q,14,0)</f>
        <v>2660</v>
      </c>
      <c r="M1395" s="3">
        <f t="shared" si="43"/>
        <v>320</v>
      </c>
    </row>
    <row r="1396" ht="14.25" spans="1:13">
      <c r="A1396" s="13">
        <v>44832</v>
      </c>
      <c r="B1396" s="14" t="s">
        <v>5773</v>
      </c>
      <c r="C1396" s="14" t="s">
        <v>5797</v>
      </c>
      <c r="D1396" s="14" t="s">
        <v>5798</v>
      </c>
      <c r="E1396" s="15">
        <v>44769</v>
      </c>
      <c r="F1396" s="14">
        <v>2980</v>
      </c>
      <c r="G1396" s="16" t="s">
        <v>10601</v>
      </c>
      <c r="H1396" s="3">
        <v>2980</v>
      </c>
      <c r="I1396" s="19">
        <f>IFERROR(INDEX([3]流水汇总表!B:G,MATCH(G1396,[3]流水汇总表!G:G,0),1),"")</f>
        <v>44832</v>
      </c>
      <c r="J1396" s="5" t="str">
        <f>IF(G1396="","",IF(SUMIFS(H:H,G:G,G1396)=SUMIFS([3]流水汇总表!D:D,[3]流水汇总表!G:G,G1396),"通过","不通过"))</f>
        <v>通过</v>
      </c>
      <c r="K1396" s="20" t="str">
        <f ca="1" t="shared" si="42"/>
        <v>已还款</v>
      </c>
      <c r="L1396" s="3">
        <f>VLOOKUP(C1396,网约车!D:Q,14,0)</f>
        <v>2660</v>
      </c>
      <c r="M1396" s="3">
        <f t="shared" si="43"/>
        <v>320</v>
      </c>
    </row>
    <row r="1397" ht="14.25" spans="1:13">
      <c r="A1397" s="13">
        <v>44832</v>
      </c>
      <c r="B1397" s="14" t="s">
        <v>5773</v>
      </c>
      <c r="C1397" s="14" t="s">
        <v>5799</v>
      </c>
      <c r="D1397" s="14" t="s">
        <v>5800</v>
      </c>
      <c r="E1397" s="15">
        <v>44769</v>
      </c>
      <c r="F1397" s="14">
        <v>2980</v>
      </c>
      <c r="G1397" s="16" t="s">
        <v>10601</v>
      </c>
      <c r="H1397" s="3">
        <v>2980</v>
      </c>
      <c r="I1397" s="19">
        <f>IFERROR(INDEX([3]流水汇总表!B:G,MATCH(G1397,[3]流水汇总表!G:G,0),1),"")</f>
        <v>44832</v>
      </c>
      <c r="J1397" s="5" t="str">
        <f>IF(G1397="","",IF(SUMIFS(H:H,G:G,G1397)=SUMIFS([3]流水汇总表!D:D,[3]流水汇总表!G:G,G1397),"通过","不通过"))</f>
        <v>通过</v>
      </c>
      <c r="K1397" s="20" t="str">
        <f ca="1" t="shared" si="42"/>
        <v>已还款</v>
      </c>
      <c r="L1397" s="3">
        <f>VLOOKUP(C1397,网约车!D:Q,14,0)</f>
        <v>2660</v>
      </c>
      <c r="M1397" s="3">
        <f t="shared" si="43"/>
        <v>320</v>
      </c>
    </row>
    <row r="1398" ht="14.25" spans="1:13">
      <c r="A1398" s="13">
        <v>44832</v>
      </c>
      <c r="B1398" s="14" t="s">
        <v>5773</v>
      </c>
      <c r="C1398" s="14" t="s">
        <v>5801</v>
      </c>
      <c r="D1398" s="14" t="s">
        <v>5802</v>
      </c>
      <c r="E1398" s="15">
        <v>44769</v>
      </c>
      <c r="F1398" s="14">
        <v>2980</v>
      </c>
      <c r="G1398" s="16" t="s">
        <v>10601</v>
      </c>
      <c r="H1398" s="3">
        <v>2980</v>
      </c>
      <c r="I1398" s="19">
        <f>IFERROR(INDEX([3]流水汇总表!B:G,MATCH(G1398,[3]流水汇总表!G:G,0),1),"")</f>
        <v>44832</v>
      </c>
      <c r="J1398" s="5" t="str">
        <f>IF(G1398="","",IF(SUMIFS(H:H,G:G,G1398)=SUMIFS([3]流水汇总表!D:D,[3]流水汇总表!G:G,G1398),"通过","不通过"))</f>
        <v>通过</v>
      </c>
      <c r="K1398" s="20" t="str">
        <f ca="1" t="shared" si="42"/>
        <v>已还款</v>
      </c>
      <c r="L1398" s="3">
        <f>VLOOKUP(C1398,网约车!D:Q,14,0)</f>
        <v>2660</v>
      </c>
      <c r="M1398" s="3">
        <f t="shared" si="43"/>
        <v>320</v>
      </c>
    </row>
    <row r="1399" ht="14.25" spans="1:13">
      <c r="A1399" s="13">
        <v>44832</v>
      </c>
      <c r="B1399" s="14" t="s">
        <v>5773</v>
      </c>
      <c r="C1399" s="14" t="s">
        <v>5805</v>
      </c>
      <c r="D1399" s="14" t="s">
        <v>5806</v>
      </c>
      <c r="E1399" s="15">
        <v>44769</v>
      </c>
      <c r="F1399" s="14">
        <v>2980</v>
      </c>
      <c r="G1399" s="16" t="s">
        <v>10601</v>
      </c>
      <c r="H1399" s="3">
        <v>2980</v>
      </c>
      <c r="I1399" s="19">
        <f>IFERROR(INDEX([3]流水汇总表!B:G,MATCH(G1399,[3]流水汇总表!G:G,0),1),"")</f>
        <v>44832</v>
      </c>
      <c r="J1399" s="5" t="str">
        <f>IF(G1399="","",IF(SUMIFS(H:H,G:G,G1399)=SUMIFS([3]流水汇总表!D:D,[3]流水汇总表!G:G,G1399),"通过","不通过"))</f>
        <v>通过</v>
      </c>
      <c r="K1399" s="20" t="str">
        <f ca="1" t="shared" si="42"/>
        <v>已还款</v>
      </c>
      <c r="L1399" s="3">
        <f>VLOOKUP(C1399,网约车!D:Q,14,0)</f>
        <v>2660</v>
      </c>
      <c r="M1399" s="3">
        <f t="shared" si="43"/>
        <v>320</v>
      </c>
    </row>
    <row r="1400" ht="14.25" spans="1:13">
      <c r="A1400" s="13">
        <v>44832</v>
      </c>
      <c r="B1400" s="14" t="s">
        <v>5773</v>
      </c>
      <c r="C1400" s="14" t="s">
        <v>5809</v>
      </c>
      <c r="D1400" s="14" t="s">
        <v>5810</v>
      </c>
      <c r="E1400" s="15">
        <v>44769</v>
      </c>
      <c r="F1400" s="14">
        <v>2980</v>
      </c>
      <c r="G1400" s="16" t="s">
        <v>10601</v>
      </c>
      <c r="H1400" s="3">
        <v>2980</v>
      </c>
      <c r="I1400" s="19">
        <f>IFERROR(INDEX([3]流水汇总表!B:G,MATCH(G1400,[3]流水汇总表!G:G,0),1),"")</f>
        <v>44832</v>
      </c>
      <c r="J1400" s="5" t="str">
        <f>IF(G1400="","",IF(SUMIFS(H:H,G:G,G1400)=SUMIFS([3]流水汇总表!D:D,[3]流水汇总表!G:G,G1400),"通过","不通过"))</f>
        <v>通过</v>
      </c>
      <c r="K1400" s="20" t="str">
        <f ca="1" t="shared" si="42"/>
        <v>已还款</v>
      </c>
      <c r="L1400" s="3">
        <f>VLOOKUP(C1400,网约车!D:Q,14,0)</f>
        <v>2660</v>
      </c>
      <c r="M1400" s="3">
        <f t="shared" si="43"/>
        <v>320</v>
      </c>
    </row>
    <row r="1401" ht="14.25" spans="1:13">
      <c r="A1401" s="13">
        <v>44832</v>
      </c>
      <c r="B1401" s="14" t="s">
        <v>5773</v>
      </c>
      <c r="C1401" s="14" t="s">
        <v>5811</v>
      </c>
      <c r="D1401" s="14" t="s">
        <v>5812</v>
      </c>
      <c r="E1401" s="15">
        <v>44769</v>
      </c>
      <c r="F1401" s="14">
        <v>2980</v>
      </c>
      <c r="G1401" s="16" t="s">
        <v>10601</v>
      </c>
      <c r="H1401" s="3">
        <v>2980</v>
      </c>
      <c r="I1401" s="19">
        <f>IFERROR(INDEX([3]流水汇总表!B:G,MATCH(G1401,[3]流水汇总表!G:G,0),1),"")</f>
        <v>44832</v>
      </c>
      <c r="J1401" s="5" t="str">
        <f>IF(G1401="","",IF(SUMIFS(H:H,G:G,G1401)=SUMIFS([3]流水汇总表!D:D,[3]流水汇总表!G:G,G1401),"通过","不通过"))</f>
        <v>通过</v>
      </c>
      <c r="K1401" s="20" t="str">
        <f ca="1" t="shared" si="42"/>
        <v>已还款</v>
      </c>
      <c r="L1401" s="3">
        <f>VLOOKUP(C1401,网约车!D:Q,14,0)</f>
        <v>2660</v>
      </c>
      <c r="M1401" s="3">
        <f t="shared" si="43"/>
        <v>320</v>
      </c>
    </row>
    <row r="1402" ht="14.25" spans="1:13">
      <c r="A1402" s="13">
        <v>44832</v>
      </c>
      <c r="B1402" s="14" t="s">
        <v>5773</v>
      </c>
      <c r="C1402" s="14" t="s">
        <v>5813</v>
      </c>
      <c r="D1402" s="14" t="s">
        <v>5814</v>
      </c>
      <c r="E1402" s="15">
        <v>44769</v>
      </c>
      <c r="F1402" s="14">
        <v>2980</v>
      </c>
      <c r="G1402" s="16" t="s">
        <v>10601</v>
      </c>
      <c r="H1402" s="3">
        <v>2980</v>
      </c>
      <c r="I1402" s="19">
        <f>IFERROR(INDEX([3]流水汇总表!B:G,MATCH(G1402,[3]流水汇总表!G:G,0),1),"")</f>
        <v>44832</v>
      </c>
      <c r="J1402" s="5" t="str">
        <f>IF(G1402="","",IF(SUMIFS(H:H,G:G,G1402)=SUMIFS([3]流水汇总表!D:D,[3]流水汇总表!G:G,G1402),"通过","不通过"))</f>
        <v>通过</v>
      </c>
      <c r="K1402" s="20" t="str">
        <f ca="1" t="shared" si="42"/>
        <v>已还款</v>
      </c>
      <c r="L1402" s="3">
        <f>VLOOKUP(C1402,网约车!D:Q,14,0)</f>
        <v>2660</v>
      </c>
      <c r="M1402" s="3">
        <f t="shared" si="43"/>
        <v>320</v>
      </c>
    </row>
    <row r="1403" ht="14.25" spans="1:13">
      <c r="A1403" s="13">
        <v>44832</v>
      </c>
      <c r="B1403" s="14" t="s">
        <v>5773</v>
      </c>
      <c r="C1403" s="14" t="s">
        <v>5823</v>
      </c>
      <c r="D1403" s="14" t="s">
        <v>5824</v>
      </c>
      <c r="E1403" s="15">
        <v>44769</v>
      </c>
      <c r="F1403" s="14">
        <v>2980</v>
      </c>
      <c r="G1403" s="16" t="s">
        <v>10601</v>
      </c>
      <c r="H1403" s="3">
        <v>2980</v>
      </c>
      <c r="I1403" s="19">
        <f>IFERROR(INDEX([3]流水汇总表!B:G,MATCH(G1403,[3]流水汇总表!G:G,0),1),"")</f>
        <v>44832</v>
      </c>
      <c r="J1403" s="5" t="str">
        <f>IF(G1403="","",IF(SUMIFS(H:H,G:G,G1403)=SUMIFS([3]流水汇总表!D:D,[3]流水汇总表!G:G,G1403),"通过","不通过"))</f>
        <v>通过</v>
      </c>
      <c r="K1403" s="20" t="str">
        <f ca="1" t="shared" si="42"/>
        <v>已还款</v>
      </c>
      <c r="L1403" s="3">
        <f>VLOOKUP(C1403,网约车!D:Q,14,0)</f>
        <v>2660</v>
      </c>
      <c r="M1403" s="3">
        <f t="shared" si="43"/>
        <v>320</v>
      </c>
    </row>
    <row r="1404" ht="14.25" spans="1:13">
      <c r="A1404" s="13">
        <v>44832</v>
      </c>
      <c r="B1404" s="14" t="s">
        <v>5773</v>
      </c>
      <c r="C1404" s="14" t="s">
        <v>5827</v>
      </c>
      <c r="D1404" s="14" t="s">
        <v>5828</v>
      </c>
      <c r="E1404" s="15">
        <v>44769</v>
      </c>
      <c r="F1404" s="14">
        <v>2980</v>
      </c>
      <c r="G1404" s="16" t="s">
        <v>10601</v>
      </c>
      <c r="H1404" s="3">
        <v>2980</v>
      </c>
      <c r="I1404" s="19">
        <f>IFERROR(INDEX([3]流水汇总表!B:G,MATCH(G1404,[3]流水汇总表!G:G,0),1),"")</f>
        <v>44832</v>
      </c>
      <c r="J1404" s="5" t="str">
        <f>IF(G1404="","",IF(SUMIFS(H:H,G:G,G1404)=SUMIFS([3]流水汇总表!D:D,[3]流水汇总表!G:G,G1404),"通过","不通过"))</f>
        <v>通过</v>
      </c>
      <c r="K1404" s="20" t="str">
        <f ca="1" t="shared" si="42"/>
        <v>已还款</v>
      </c>
      <c r="L1404" s="3">
        <f>VLOOKUP(C1404,网约车!D:Q,14,0)</f>
        <v>2660</v>
      </c>
      <c r="M1404" s="3">
        <f t="shared" si="43"/>
        <v>320</v>
      </c>
    </row>
    <row r="1405" ht="14.25" spans="1:13">
      <c r="A1405" s="13">
        <v>44832</v>
      </c>
      <c r="B1405" s="14" t="s">
        <v>5773</v>
      </c>
      <c r="C1405" s="14" t="s">
        <v>5831</v>
      </c>
      <c r="D1405" s="14" t="s">
        <v>5832</v>
      </c>
      <c r="E1405" s="15">
        <v>44769</v>
      </c>
      <c r="F1405" s="14">
        <v>2980</v>
      </c>
      <c r="G1405" s="16" t="s">
        <v>10601</v>
      </c>
      <c r="H1405" s="3">
        <v>2980</v>
      </c>
      <c r="I1405" s="19">
        <f>IFERROR(INDEX([3]流水汇总表!B:G,MATCH(G1405,[3]流水汇总表!G:G,0),1),"")</f>
        <v>44832</v>
      </c>
      <c r="J1405" s="5" t="str">
        <f>IF(G1405="","",IF(SUMIFS(H:H,G:G,G1405)=SUMIFS([3]流水汇总表!D:D,[3]流水汇总表!G:G,G1405),"通过","不通过"))</f>
        <v>通过</v>
      </c>
      <c r="K1405" s="20" t="str">
        <f ca="1" t="shared" si="42"/>
        <v>已还款</v>
      </c>
      <c r="L1405" s="3">
        <f>VLOOKUP(C1405,网约车!D:Q,14,0)</f>
        <v>2660</v>
      </c>
      <c r="M1405" s="3">
        <f t="shared" si="43"/>
        <v>320</v>
      </c>
    </row>
    <row r="1406" ht="14.25" spans="1:13">
      <c r="A1406" s="13">
        <v>44832</v>
      </c>
      <c r="B1406" s="14" t="s">
        <v>5773</v>
      </c>
      <c r="C1406" s="14" t="s">
        <v>5835</v>
      </c>
      <c r="D1406" s="14" t="s">
        <v>5836</v>
      </c>
      <c r="E1406" s="15">
        <v>44769</v>
      </c>
      <c r="F1406" s="14">
        <v>2980</v>
      </c>
      <c r="G1406" s="16" t="s">
        <v>10601</v>
      </c>
      <c r="H1406" s="3">
        <v>2980</v>
      </c>
      <c r="I1406" s="19">
        <f>IFERROR(INDEX([3]流水汇总表!B:G,MATCH(G1406,[3]流水汇总表!G:G,0),1),"")</f>
        <v>44832</v>
      </c>
      <c r="J1406" s="5" t="str">
        <f>IF(G1406="","",IF(SUMIFS(H:H,G:G,G1406)=SUMIFS([3]流水汇总表!D:D,[3]流水汇总表!G:G,G1406),"通过","不通过"))</f>
        <v>通过</v>
      </c>
      <c r="K1406" s="20" t="str">
        <f ca="1" t="shared" si="42"/>
        <v>已还款</v>
      </c>
      <c r="L1406" s="3">
        <f>VLOOKUP(C1406,网约车!D:Q,14,0)</f>
        <v>2660</v>
      </c>
      <c r="M1406" s="3">
        <f t="shared" si="43"/>
        <v>320</v>
      </c>
    </row>
    <row r="1407" ht="14.25" spans="1:13">
      <c r="A1407" s="13">
        <v>44832</v>
      </c>
      <c r="B1407" s="14" t="s">
        <v>5773</v>
      </c>
      <c r="C1407" s="14" t="s">
        <v>5842</v>
      </c>
      <c r="D1407" s="14" t="s">
        <v>5843</v>
      </c>
      <c r="E1407" s="15">
        <v>44769</v>
      </c>
      <c r="F1407" s="14">
        <v>2980</v>
      </c>
      <c r="G1407" s="16" t="s">
        <v>10601</v>
      </c>
      <c r="H1407" s="3">
        <v>2980</v>
      </c>
      <c r="I1407" s="19">
        <f>IFERROR(INDEX([3]流水汇总表!B:G,MATCH(G1407,[3]流水汇总表!G:G,0),1),"")</f>
        <v>44832</v>
      </c>
      <c r="J1407" s="5" t="str">
        <f>IF(G1407="","",IF(SUMIFS(H:H,G:G,G1407)=SUMIFS([3]流水汇总表!D:D,[3]流水汇总表!G:G,G1407),"通过","不通过"))</f>
        <v>通过</v>
      </c>
      <c r="K1407" s="20" t="str">
        <f ca="1" t="shared" si="42"/>
        <v>已还款</v>
      </c>
      <c r="L1407" s="3">
        <f>VLOOKUP(C1407,网约车!D:Q,14,0)</f>
        <v>2660</v>
      </c>
      <c r="M1407" s="3">
        <f t="shared" si="43"/>
        <v>320</v>
      </c>
    </row>
    <row r="1408" ht="14.25" spans="1:13">
      <c r="A1408" s="13">
        <v>44832</v>
      </c>
      <c r="B1408" s="14" t="s">
        <v>5773</v>
      </c>
      <c r="C1408" s="14" t="s">
        <v>5846</v>
      </c>
      <c r="D1408" s="14" t="s">
        <v>5847</v>
      </c>
      <c r="E1408" s="15">
        <v>44769</v>
      </c>
      <c r="F1408" s="14">
        <v>2980</v>
      </c>
      <c r="G1408" s="16" t="s">
        <v>10601</v>
      </c>
      <c r="H1408" s="3">
        <v>2980</v>
      </c>
      <c r="I1408" s="19">
        <f>IFERROR(INDEX([3]流水汇总表!B:G,MATCH(G1408,[3]流水汇总表!G:G,0),1),"")</f>
        <v>44832</v>
      </c>
      <c r="J1408" s="5" t="str">
        <f>IF(G1408="","",IF(SUMIFS(H:H,G:G,G1408)=SUMIFS([3]流水汇总表!D:D,[3]流水汇总表!G:G,G1408),"通过","不通过"))</f>
        <v>通过</v>
      </c>
      <c r="K1408" s="20" t="str">
        <f ca="1" t="shared" si="42"/>
        <v>已还款</v>
      </c>
      <c r="L1408" s="3">
        <f>VLOOKUP(C1408,网约车!D:Q,14,0)</f>
        <v>2660</v>
      </c>
      <c r="M1408" s="3">
        <f t="shared" si="43"/>
        <v>320</v>
      </c>
    </row>
    <row r="1409" ht="14.25" spans="1:13">
      <c r="A1409" s="13">
        <v>44832</v>
      </c>
      <c r="B1409" s="14" t="s">
        <v>5773</v>
      </c>
      <c r="C1409" s="14" t="s">
        <v>5854</v>
      </c>
      <c r="D1409" s="14" t="s">
        <v>5855</v>
      </c>
      <c r="E1409" s="15">
        <v>44769</v>
      </c>
      <c r="F1409" s="14">
        <v>2980</v>
      </c>
      <c r="G1409" s="16" t="s">
        <v>10601</v>
      </c>
      <c r="H1409" s="3">
        <v>2980</v>
      </c>
      <c r="I1409" s="19">
        <f>IFERROR(INDEX([3]流水汇总表!B:G,MATCH(G1409,[3]流水汇总表!G:G,0),1),"")</f>
        <v>44832</v>
      </c>
      <c r="J1409" s="5" t="str">
        <f>IF(G1409="","",IF(SUMIFS(H:H,G:G,G1409)=SUMIFS([3]流水汇总表!D:D,[3]流水汇总表!G:G,G1409),"通过","不通过"))</f>
        <v>通过</v>
      </c>
      <c r="K1409" s="20" t="str">
        <f ca="1" t="shared" si="42"/>
        <v>已还款</v>
      </c>
      <c r="L1409" s="3">
        <f>VLOOKUP(C1409,网约车!D:Q,14,0)</f>
        <v>2660</v>
      </c>
      <c r="M1409" s="3">
        <f t="shared" si="43"/>
        <v>320</v>
      </c>
    </row>
    <row r="1410" ht="14.25" spans="1:13">
      <c r="A1410" s="13">
        <v>44832</v>
      </c>
      <c r="B1410" s="14" t="s">
        <v>5773</v>
      </c>
      <c r="C1410" s="14" t="s">
        <v>5862</v>
      </c>
      <c r="D1410" s="14" t="s">
        <v>5863</v>
      </c>
      <c r="E1410" s="15">
        <v>44769</v>
      </c>
      <c r="F1410" s="14">
        <v>2980</v>
      </c>
      <c r="G1410" s="16" t="s">
        <v>10601</v>
      </c>
      <c r="H1410" s="3">
        <v>2980</v>
      </c>
      <c r="I1410" s="19">
        <f>IFERROR(INDEX([3]流水汇总表!B:G,MATCH(G1410,[3]流水汇总表!G:G,0),1),"")</f>
        <v>44832</v>
      </c>
      <c r="J1410" s="5" t="str">
        <f>IF(G1410="","",IF(SUMIFS(H:H,G:G,G1410)=SUMIFS([3]流水汇总表!D:D,[3]流水汇总表!G:G,G1410),"通过","不通过"))</f>
        <v>通过</v>
      </c>
      <c r="K1410" s="20" t="str">
        <f ca="1" t="shared" ref="K1410:K1473" si="44">IF(AND(I1410&lt;=A1410),"已还款",IF(AND(TODAY()&gt;=A1410,I1410=""),"已逾期",IF(AND(TODAY()&gt;A1410,I1410&gt;A1410),"逾期已还款",IF(AND(TODAY()&lt;A1410),"即将到期",""))))</f>
        <v>已还款</v>
      </c>
      <c r="L1410" s="3">
        <f>VLOOKUP(C1410,网约车!D:Q,14,0)</f>
        <v>2660</v>
      </c>
      <c r="M1410" s="3">
        <f t="shared" si="43"/>
        <v>320</v>
      </c>
    </row>
    <row r="1411" ht="14.25" spans="1:13">
      <c r="A1411" s="13">
        <v>44832</v>
      </c>
      <c r="B1411" s="14" t="s">
        <v>5773</v>
      </c>
      <c r="C1411" s="14" t="s">
        <v>5894</v>
      </c>
      <c r="D1411" s="14" t="s">
        <v>5895</v>
      </c>
      <c r="E1411" s="15">
        <v>44769</v>
      </c>
      <c r="F1411" s="14">
        <v>2980</v>
      </c>
      <c r="G1411" s="16" t="s">
        <v>10601</v>
      </c>
      <c r="H1411" s="3">
        <v>2980</v>
      </c>
      <c r="I1411" s="19">
        <f>IFERROR(INDEX([3]流水汇总表!B:G,MATCH(G1411,[3]流水汇总表!G:G,0),1),"")</f>
        <v>44832</v>
      </c>
      <c r="J1411" s="5" t="str">
        <f>IF(G1411="","",IF(SUMIFS(H:H,G:G,G1411)=SUMIFS([3]流水汇总表!D:D,[3]流水汇总表!G:G,G1411),"通过","不通过"))</f>
        <v>通过</v>
      </c>
      <c r="K1411" s="20" t="str">
        <f ca="1" t="shared" si="44"/>
        <v>已还款</v>
      </c>
      <c r="L1411" s="3">
        <f>VLOOKUP(C1411,网约车!D:Q,14,0)</f>
        <v>2660</v>
      </c>
      <c r="M1411" s="3">
        <f t="shared" ref="M1411:M1474" si="45">H1411-L1411</f>
        <v>320</v>
      </c>
    </row>
    <row r="1412" ht="14.25" spans="1:13">
      <c r="A1412" s="13">
        <v>44832</v>
      </c>
      <c r="B1412" s="14" t="s">
        <v>5773</v>
      </c>
      <c r="C1412" s="14" t="s">
        <v>5896</v>
      </c>
      <c r="D1412" s="14" t="s">
        <v>5897</v>
      </c>
      <c r="E1412" s="15">
        <v>44769</v>
      </c>
      <c r="F1412" s="14">
        <v>2980</v>
      </c>
      <c r="G1412" s="16" t="s">
        <v>10601</v>
      </c>
      <c r="H1412" s="3">
        <v>2980</v>
      </c>
      <c r="I1412" s="19">
        <f>IFERROR(INDEX([3]流水汇总表!B:G,MATCH(G1412,[3]流水汇总表!G:G,0),1),"")</f>
        <v>44832</v>
      </c>
      <c r="J1412" s="5" t="str">
        <f>IF(G1412="","",IF(SUMIFS(H:H,G:G,G1412)=SUMIFS([3]流水汇总表!D:D,[3]流水汇总表!G:G,G1412),"通过","不通过"))</f>
        <v>通过</v>
      </c>
      <c r="K1412" s="20" t="str">
        <f ca="1" t="shared" si="44"/>
        <v>已还款</v>
      </c>
      <c r="L1412" s="3">
        <f>VLOOKUP(C1412,网约车!D:Q,14,0)</f>
        <v>2660</v>
      </c>
      <c r="M1412" s="3">
        <f t="shared" si="45"/>
        <v>320</v>
      </c>
    </row>
    <row r="1413" ht="14.25" spans="1:13">
      <c r="A1413" s="13">
        <v>44832</v>
      </c>
      <c r="B1413" s="14" t="s">
        <v>5773</v>
      </c>
      <c r="C1413" s="14" t="s">
        <v>5900</v>
      </c>
      <c r="D1413" s="14" t="s">
        <v>5901</v>
      </c>
      <c r="E1413" s="15">
        <v>44769</v>
      </c>
      <c r="F1413" s="14">
        <v>2980</v>
      </c>
      <c r="G1413" s="16" t="s">
        <v>10601</v>
      </c>
      <c r="H1413" s="3">
        <v>2980</v>
      </c>
      <c r="I1413" s="19">
        <f>IFERROR(INDEX([3]流水汇总表!B:G,MATCH(G1413,[3]流水汇总表!G:G,0),1),"")</f>
        <v>44832</v>
      </c>
      <c r="J1413" s="5" t="str">
        <f>IF(G1413="","",IF(SUMIFS(H:H,G:G,G1413)=SUMIFS([3]流水汇总表!D:D,[3]流水汇总表!G:G,G1413),"通过","不通过"))</f>
        <v>通过</v>
      </c>
      <c r="K1413" s="20" t="str">
        <f ca="1" t="shared" si="44"/>
        <v>已还款</v>
      </c>
      <c r="L1413" s="3">
        <f>VLOOKUP(C1413,网约车!D:Q,14,0)</f>
        <v>2660</v>
      </c>
      <c r="M1413" s="3">
        <f t="shared" si="45"/>
        <v>320</v>
      </c>
    </row>
    <row r="1414" ht="14.25" spans="1:13">
      <c r="A1414" s="13">
        <v>44832</v>
      </c>
      <c r="B1414" s="14" t="s">
        <v>5773</v>
      </c>
      <c r="C1414" s="14" t="s">
        <v>5904</v>
      </c>
      <c r="D1414" s="14" t="s">
        <v>5905</v>
      </c>
      <c r="E1414" s="15">
        <v>44769</v>
      </c>
      <c r="F1414" s="14">
        <v>2980</v>
      </c>
      <c r="G1414" s="16" t="s">
        <v>10601</v>
      </c>
      <c r="H1414" s="3">
        <v>2980</v>
      </c>
      <c r="I1414" s="19">
        <f>IFERROR(INDEX([3]流水汇总表!B:G,MATCH(G1414,[3]流水汇总表!G:G,0),1),"")</f>
        <v>44832</v>
      </c>
      <c r="J1414" s="5" t="str">
        <f>IF(G1414="","",IF(SUMIFS(H:H,G:G,G1414)=SUMIFS([3]流水汇总表!D:D,[3]流水汇总表!G:G,G1414),"通过","不通过"))</f>
        <v>通过</v>
      </c>
      <c r="K1414" s="20" t="str">
        <f ca="1" t="shared" si="44"/>
        <v>已还款</v>
      </c>
      <c r="L1414" s="3">
        <f>VLOOKUP(C1414,网约车!D:Q,14,0)</f>
        <v>2660</v>
      </c>
      <c r="M1414" s="3">
        <f t="shared" si="45"/>
        <v>320</v>
      </c>
    </row>
    <row r="1415" ht="14.25" spans="1:13">
      <c r="A1415" s="13">
        <v>44832</v>
      </c>
      <c r="B1415" s="14" t="s">
        <v>5773</v>
      </c>
      <c r="C1415" s="14" t="s">
        <v>5906</v>
      </c>
      <c r="D1415" s="14" t="s">
        <v>5907</v>
      </c>
      <c r="E1415" s="15">
        <v>44769</v>
      </c>
      <c r="F1415" s="14">
        <v>2980</v>
      </c>
      <c r="G1415" s="16" t="s">
        <v>10601</v>
      </c>
      <c r="H1415" s="3">
        <v>2980</v>
      </c>
      <c r="I1415" s="19">
        <f>IFERROR(INDEX([3]流水汇总表!B:G,MATCH(G1415,[3]流水汇总表!G:G,0),1),"")</f>
        <v>44832</v>
      </c>
      <c r="J1415" s="5" t="str">
        <f>IF(G1415="","",IF(SUMIFS(H:H,G:G,G1415)=SUMIFS([3]流水汇总表!D:D,[3]流水汇总表!G:G,G1415),"通过","不通过"))</f>
        <v>通过</v>
      </c>
      <c r="K1415" s="20" t="str">
        <f ca="1" t="shared" si="44"/>
        <v>已还款</v>
      </c>
      <c r="L1415" s="3">
        <f>VLOOKUP(C1415,网约车!D:Q,14,0)</f>
        <v>2660</v>
      </c>
      <c r="M1415" s="3">
        <f t="shared" si="45"/>
        <v>320</v>
      </c>
    </row>
    <row r="1416" ht="14.25" spans="1:13">
      <c r="A1416" s="13">
        <v>44832</v>
      </c>
      <c r="B1416" s="14" t="s">
        <v>5773</v>
      </c>
      <c r="C1416" s="14" t="s">
        <v>5934</v>
      </c>
      <c r="D1416" s="14" t="s">
        <v>5935</v>
      </c>
      <c r="E1416" s="15">
        <v>44769</v>
      </c>
      <c r="F1416" s="14">
        <v>2980</v>
      </c>
      <c r="G1416" s="16" t="s">
        <v>10601</v>
      </c>
      <c r="H1416" s="3">
        <v>2980</v>
      </c>
      <c r="I1416" s="19">
        <f>IFERROR(INDEX([3]流水汇总表!B:G,MATCH(G1416,[3]流水汇总表!G:G,0),1),"")</f>
        <v>44832</v>
      </c>
      <c r="J1416" s="5" t="str">
        <f>IF(G1416="","",IF(SUMIFS(H:H,G:G,G1416)=SUMIFS([3]流水汇总表!D:D,[3]流水汇总表!G:G,G1416),"通过","不通过"))</f>
        <v>通过</v>
      </c>
      <c r="K1416" s="20" t="str">
        <f ca="1" t="shared" si="44"/>
        <v>已还款</v>
      </c>
      <c r="L1416" s="3">
        <f>VLOOKUP(C1416,网约车!D:Q,14,0)</f>
        <v>2660</v>
      </c>
      <c r="M1416" s="3">
        <f t="shared" si="45"/>
        <v>320</v>
      </c>
    </row>
    <row r="1417" ht="14.25" spans="1:13">
      <c r="A1417" s="13">
        <v>44832</v>
      </c>
      <c r="B1417" s="14" t="s">
        <v>5773</v>
      </c>
      <c r="C1417" s="14" t="s">
        <v>5944</v>
      </c>
      <c r="D1417" s="14" t="s">
        <v>5945</v>
      </c>
      <c r="E1417" s="15">
        <v>44769</v>
      </c>
      <c r="F1417" s="14">
        <v>2980</v>
      </c>
      <c r="G1417" s="16" t="s">
        <v>10601</v>
      </c>
      <c r="H1417" s="3">
        <v>2980</v>
      </c>
      <c r="I1417" s="19">
        <f>IFERROR(INDEX([3]流水汇总表!B:G,MATCH(G1417,[3]流水汇总表!G:G,0),1),"")</f>
        <v>44832</v>
      </c>
      <c r="J1417" s="5" t="str">
        <f>IF(G1417="","",IF(SUMIFS(H:H,G:G,G1417)=SUMIFS([3]流水汇总表!D:D,[3]流水汇总表!G:G,G1417),"通过","不通过"))</f>
        <v>通过</v>
      </c>
      <c r="K1417" s="20" t="str">
        <f ca="1" t="shared" si="44"/>
        <v>已还款</v>
      </c>
      <c r="L1417" s="3">
        <f>VLOOKUP(C1417,网约车!D:Q,14,0)</f>
        <v>2660</v>
      </c>
      <c r="M1417" s="3">
        <f t="shared" si="45"/>
        <v>320</v>
      </c>
    </row>
    <row r="1418" ht="14.25" spans="1:13">
      <c r="A1418" s="13">
        <v>44832</v>
      </c>
      <c r="B1418" s="14" t="s">
        <v>5773</v>
      </c>
      <c r="C1418" s="14" t="s">
        <v>5950</v>
      </c>
      <c r="D1418" s="14" t="s">
        <v>5951</v>
      </c>
      <c r="E1418" s="15">
        <v>44769</v>
      </c>
      <c r="F1418" s="14">
        <v>2980</v>
      </c>
      <c r="G1418" s="16" t="s">
        <v>10601</v>
      </c>
      <c r="H1418" s="3">
        <v>2980</v>
      </c>
      <c r="I1418" s="19">
        <f>IFERROR(INDEX([3]流水汇总表!B:G,MATCH(G1418,[3]流水汇总表!G:G,0),1),"")</f>
        <v>44832</v>
      </c>
      <c r="J1418" s="5" t="str">
        <f>IF(G1418="","",IF(SUMIFS(H:H,G:G,G1418)=SUMIFS([3]流水汇总表!D:D,[3]流水汇总表!G:G,G1418),"通过","不通过"))</f>
        <v>通过</v>
      </c>
      <c r="K1418" s="20" t="str">
        <f ca="1" t="shared" si="44"/>
        <v>已还款</v>
      </c>
      <c r="L1418" s="3">
        <f>VLOOKUP(C1418,网约车!D:Q,14,0)</f>
        <v>2660</v>
      </c>
      <c r="M1418" s="3">
        <f t="shared" si="45"/>
        <v>320</v>
      </c>
    </row>
    <row r="1419" ht="14.25" spans="1:13">
      <c r="A1419" s="13">
        <v>44832</v>
      </c>
      <c r="B1419" s="14" t="s">
        <v>5773</v>
      </c>
      <c r="C1419" s="14" t="s">
        <v>5958</v>
      </c>
      <c r="D1419" s="14" t="s">
        <v>5959</v>
      </c>
      <c r="E1419" s="15">
        <v>44769</v>
      </c>
      <c r="F1419" s="14">
        <v>2980</v>
      </c>
      <c r="G1419" s="16" t="s">
        <v>10601</v>
      </c>
      <c r="H1419" s="3">
        <v>2980</v>
      </c>
      <c r="I1419" s="19">
        <f>IFERROR(INDEX([3]流水汇总表!B:G,MATCH(G1419,[3]流水汇总表!G:G,0),1),"")</f>
        <v>44832</v>
      </c>
      <c r="J1419" s="5" t="str">
        <f>IF(G1419="","",IF(SUMIFS(H:H,G:G,G1419)=SUMIFS([3]流水汇总表!D:D,[3]流水汇总表!G:G,G1419),"通过","不通过"))</f>
        <v>通过</v>
      </c>
      <c r="K1419" s="20" t="str">
        <f ca="1" t="shared" si="44"/>
        <v>已还款</v>
      </c>
      <c r="L1419" s="3">
        <f>VLOOKUP(C1419,网约车!D:Q,14,0)</f>
        <v>2660</v>
      </c>
      <c r="M1419" s="3">
        <f t="shared" si="45"/>
        <v>320</v>
      </c>
    </row>
    <row r="1420" ht="14.25" spans="1:13">
      <c r="A1420" s="13">
        <v>44832</v>
      </c>
      <c r="B1420" s="14" t="s">
        <v>5773</v>
      </c>
      <c r="C1420" s="14" t="s">
        <v>5966</v>
      </c>
      <c r="D1420" s="14" t="s">
        <v>5967</v>
      </c>
      <c r="E1420" s="15">
        <v>44769</v>
      </c>
      <c r="F1420" s="14">
        <v>2980</v>
      </c>
      <c r="G1420" s="16" t="s">
        <v>10601</v>
      </c>
      <c r="H1420" s="3">
        <v>2980</v>
      </c>
      <c r="I1420" s="19">
        <f>IFERROR(INDEX([3]流水汇总表!B:G,MATCH(G1420,[3]流水汇总表!G:G,0),1),"")</f>
        <v>44832</v>
      </c>
      <c r="J1420" s="5" t="str">
        <f>IF(G1420="","",IF(SUMIFS(H:H,G:G,G1420)=SUMIFS([3]流水汇总表!D:D,[3]流水汇总表!G:G,G1420),"通过","不通过"))</f>
        <v>通过</v>
      </c>
      <c r="K1420" s="20" t="str">
        <f ca="1" t="shared" si="44"/>
        <v>已还款</v>
      </c>
      <c r="L1420" s="3">
        <f>VLOOKUP(C1420,网约车!D:Q,14,0)</f>
        <v>2660</v>
      </c>
      <c r="M1420" s="3">
        <f t="shared" si="45"/>
        <v>320</v>
      </c>
    </row>
    <row r="1421" ht="14.25" spans="1:13">
      <c r="A1421" s="13">
        <v>44832</v>
      </c>
      <c r="B1421" s="14" t="s">
        <v>5773</v>
      </c>
      <c r="C1421" s="14" t="s">
        <v>5968</v>
      </c>
      <c r="D1421" s="14" t="s">
        <v>5969</v>
      </c>
      <c r="E1421" s="15">
        <v>44769</v>
      </c>
      <c r="F1421" s="14">
        <v>2980</v>
      </c>
      <c r="G1421" s="16" t="s">
        <v>10601</v>
      </c>
      <c r="H1421" s="3">
        <v>2980</v>
      </c>
      <c r="I1421" s="19">
        <f>IFERROR(INDEX([3]流水汇总表!B:G,MATCH(G1421,[3]流水汇总表!G:G,0),1),"")</f>
        <v>44832</v>
      </c>
      <c r="J1421" s="5" t="str">
        <f>IF(G1421="","",IF(SUMIFS(H:H,G:G,G1421)=SUMIFS([3]流水汇总表!D:D,[3]流水汇总表!G:G,G1421),"通过","不通过"))</f>
        <v>通过</v>
      </c>
      <c r="K1421" s="20" t="str">
        <f ca="1" t="shared" si="44"/>
        <v>已还款</v>
      </c>
      <c r="L1421" s="3">
        <f>VLOOKUP(C1421,网约车!D:Q,14,0)</f>
        <v>2660</v>
      </c>
      <c r="M1421" s="3">
        <f t="shared" si="45"/>
        <v>320</v>
      </c>
    </row>
    <row r="1422" ht="14.25" spans="1:13">
      <c r="A1422" s="13">
        <v>44832</v>
      </c>
      <c r="B1422" s="14" t="s">
        <v>5773</v>
      </c>
      <c r="C1422" s="14" t="s">
        <v>5970</v>
      </c>
      <c r="D1422" s="14" t="s">
        <v>5971</v>
      </c>
      <c r="E1422" s="15">
        <v>44769</v>
      </c>
      <c r="F1422" s="14">
        <v>2980</v>
      </c>
      <c r="G1422" s="16" t="s">
        <v>10601</v>
      </c>
      <c r="H1422" s="3">
        <v>2980</v>
      </c>
      <c r="I1422" s="19">
        <f>IFERROR(INDEX([3]流水汇总表!B:G,MATCH(G1422,[3]流水汇总表!G:G,0),1),"")</f>
        <v>44832</v>
      </c>
      <c r="J1422" s="5" t="str">
        <f>IF(G1422="","",IF(SUMIFS(H:H,G:G,G1422)=SUMIFS([3]流水汇总表!D:D,[3]流水汇总表!G:G,G1422),"通过","不通过"))</f>
        <v>通过</v>
      </c>
      <c r="K1422" s="20" t="str">
        <f ca="1" t="shared" si="44"/>
        <v>已还款</v>
      </c>
      <c r="L1422" s="3">
        <f>VLOOKUP(C1422,网约车!D:Q,14,0)</f>
        <v>2660</v>
      </c>
      <c r="M1422" s="3">
        <f t="shared" si="45"/>
        <v>320</v>
      </c>
    </row>
    <row r="1423" ht="14.25" spans="1:13">
      <c r="A1423" s="13">
        <v>44832</v>
      </c>
      <c r="B1423" s="14" t="s">
        <v>5773</v>
      </c>
      <c r="C1423" s="14" t="s">
        <v>6026</v>
      </c>
      <c r="D1423" s="14" t="s">
        <v>6027</v>
      </c>
      <c r="E1423" s="15">
        <v>44769</v>
      </c>
      <c r="F1423" s="14">
        <v>2980</v>
      </c>
      <c r="G1423" s="16" t="s">
        <v>10601</v>
      </c>
      <c r="H1423" s="3">
        <v>2980</v>
      </c>
      <c r="I1423" s="19">
        <f>IFERROR(INDEX([3]流水汇总表!B:G,MATCH(G1423,[3]流水汇总表!G:G,0),1),"")</f>
        <v>44832</v>
      </c>
      <c r="J1423" s="5" t="str">
        <f>IF(G1423="","",IF(SUMIFS(H:H,G:G,G1423)=SUMIFS([3]流水汇总表!D:D,[3]流水汇总表!G:G,G1423),"通过","不通过"))</f>
        <v>通过</v>
      </c>
      <c r="K1423" s="20" t="str">
        <f ca="1" t="shared" si="44"/>
        <v>已还款</v>
      </c>
      <c r="L1423" s="3">
        <f>VLOOKUP(C1423,网约车!D:Q,14,0)</f>
        <v>2660</v>
      </c>
      <c r="M1423" s="3">
        <f t="shared" si="45"/>
        <v>320</v>
      </c>
    </row>
    <row r="1424" ht="14.25" spans="1:13">
      <c r="A1424" s="13">
        <v>44832</v>
      </c>
      <c r="B1424" s="14" t="s">
        <v>5773</v>
      </c>
      <c r="C1424" s="14" t="s">
        <v>6028</v>
      </c>
      <c r="D1424" s="14" t="s">
        <v>6029</v>
      </c>
      <c r="E1424" s="15">
        <v>44769</v>
      </c>
      <c r="F1424" s="14">
        <v>2980</v>
      </c>
      <c r="G1424" s="16" t="s">
        <v>10601</v>
      </c>
      <c r="H1424" s="3">
        <v>2980</v>
      </c>
      <c r="I1424" s="19">
        <f>IFERROR(INDEX([3]流水汇总表!B:G,MATCH(G1424,[3]流水汇总表!G:G,0),1),"")</f>
        <v>44832</v>
      </c>
      <c r="J1424" s="5" t="str">
        <f>IF(G1424="","",IF(SUMIFS(H:H,G:G,G1424)=SUMIFS([3]流水汇总表!D:D,[3]流水汇总表!G:G,G1424),"通过","不通过"))</f>
        <v>通过</v>
      </c>
      <c r="K1424" s="20" t="str">
        <f ca="1" t="shared" si="44"/>
        <v>已还款</v>
      </c>
      <c r="L1424" s="3">
        <f>VLOOKUP(C1424,网约车!D:Q,14,0)</f>
        <v>2660</v>
      </c>
      <c r="M1424" s="3">
        <f t="shared" si="45"/>
        <v>320</v>
      </c>
    </row>
    <row r="1425" ht="14.25" spans="1:13">
      <c r="A1425" s="13">
        <v>44812</v>
      </c>
      <c r="B1425" s="14" t="s">
        <v>6741</v>
      </c>
      <c r="C1425" s="14" t="s">
        <v>6791</v>
      </c>
      <c r="D1425" s="14" t="s">
        <v>6792</v>
      </c>
      <c r="E1425" s="15">
        <v>44775</v>
      </c>
      <c r="F1425" s="14">
        <v>2980</v>
      </c>
      <c r="G1425" s="16" t="s">
        <v>10606</v>
      </c>
      <c r="H1425" s="3">
        <v>2980</v>
      </c>
      <c r="I1425" s="19">
        <f>IFERROR(INDEX([3]流水汇总表!B:G,MATCH(G1425,[3]流水汇总表!G:G,0),1),"")</f>
        <v>44812</v>
      </c>
      <c r="J1425" s="5" t="str">
        <f>IF(G1425="","",IF(SUMIFS(H:H,G:G,G1425)=SUMIFS([3]流水汇总表!D:D,[3]流水汇总表!G:G,G1425),"通过","不通过"))</f>
        <v>通过</v>
      </c>
      <c r="K1425" s="20" t="str">
        <f ca="1" t="shared" si="44"/>
        <v>已还款</v>
      </c>
      <c r="L1425" s="3">
        <f>VLOOKUP(C1425,网约车!D:Q,14,0)</f>
        <v>2700</v>
      </c>
      <c r="M1425" s="3">
        <f t="shared" si="45"/>
        <v>280</v>
      </c>
    </row>
    <row r="1426" ht="14.25" spans="1:13">
      <c r="A1426" s="13">
        <v>44812</v>
      </c>
      <c r="B1426" s="14" t="s">
        <v>6741</v>
      </c>
      <c r="C1426" s="14" t="s">
        <v>6840</v>
      </c>
      <c r="D1426" s="14" t="s">
        <v>6841</v>
      </c>
      <c r="E1426" s="15">
        <v>44775</v>
      </c>
      <c r="F1426" s="14">
        <v>2980</v>
      </c>
      <c r="G1426" s="16" t="s">
        <v>10606</v>
      </c>
      <c r="H1426" s="3">
        <v>2980</v>
      </c>
      <c r="I1426" s="19">
        <f>IFERROR(INDEX([3]流水汇总表!B:G,MATCH(G1426,[3]流水汇总表!G:G,0),1),"")</f>
        <v>44812</v>
      </c>
      <c r="J1426" s="5" t="str">
        <f>IF(G1426="","",IF(SUMIFS(H:H,G:G,G1426)=SUMIFS([3]流水汇总表!D:D,[3]流水汇总表!G:G,G1426),"通过","不通过"))</f>
        <v>通过</v>
      </c>
      <c r="K1426" s="20" t="str">
        <f ca="1" t="shared" si="44"/>
        <v>已还款</v>
      </c>
      <c r="L1426" s="3">
        <f>VLOOKUP(C1426,网约车!D:Q,14,0)</f>
        <v>2700</v>
      </c>
      <c r="M1426" s="3">
        <f t="shared" si="45"/>
        <v>280</v>
      </c>
    </row>
    <row r="1427" ht="14.25" spans="1:13">
      <c r="A1427" s="13">
        <v>44812</v>
      </c>
      <c r="B1427" s="14" t="s">
        <v>6741</v>
      </c>
      <c r="C1427" s="14" t="s">
        <v>6864</v>
      </c>
      <c r="D1427" s="14" t="s">
        <v>6865</v>
      </c>
      <c r="E1427" s="15">
        <v>44775</v>
      </c>
      <c r="F1427" s="14">
        <v>2980</v>
      </c>
      <c r="G1427" s="16" t="s">
        <v>10606</v>
      </c>
      <c r="H1427" s="3">
        <v>2980</v>
      </c>
      <c r="I1427" s="19">
        <f>IFERROR(INDEX([3]流水汇总表!B:G,MATCH(G1427,[3]流水汇总表!G:G,0),1),"")</f>
        <v>44812</v>
      </c>
      <c r="J1427" s="5" t="str">
        <f>IF(G1427="","",IF(SUMIFS(H:H,G:G,G1427)=SUMIFS([3]流水汇总表!D:D,[3]流水汇总表!G:G,G1427),"通过","不通过"))</f>
        <v>通过</v>
      </c>
      <c r="K1427" s="20" t="str">
        <f ca="1" t="shared" si="44"/>
        <v>已还款</v>
      </c>
      <c r="L1427" s="3">
        <f>VLOOKUP(C1427,网约车!D:Q,14,0)</f>
        <v>2700</v>
      </c>
      <c r="M1427" s="3">
        <f t="shared" si="45"/>
        <v>280</v>
      </c>
    </row>
    <row r="1428" ht="14.25" spans="1:13">
      <c r="A1428" s="13">
        <v>44812</v>
      </c>
      <c r="B1428" s="14" t="s">
        <v>6741</v>
      </c>
      <c r="C1428" s="14" t="s">
        <v>6862</v>
      </c>
      <c r="D1428" s="14" t="s">
        <v>6863</v>
      </c>
      <c r="E1428" s="15">
        <v>44775</v>
      </c>
      <c r="F1428" s="14">
        <v>2980</v>
      </c>
      <c r="G1428" s="16" t="s">
        <v>10606</v>
      </c>
      <c r="H1428" s="3">
        <v>2980</v>
      </c>
      <c r="I1428" s="19">
        <f>IFERROR(INDEX([3]流水汇总表!B:G,MATCH(G1428,[3]流水汇总表!G:G,0),1),"")</f>
        <v>44812</v>
      </c>
      <c r="J1428" s="5" t="str">
        <f>IF(G1428="","",IF(SUMIFS(H:H,G:G,G1428)=SUMIFS([3]流水汇总表!D:D,[3]流水汇总表!G:G,G1428),"通过","不通过"))</f>
        <v>通过</v>
      </c>
      <c r="K1428" s="20" t="str">
        <f ca="1" t="shared" si="44"/>
        <v>已还款</v>
      </c>
      <c r="L1428" s="3">
        <f>VLOOKUP(C1428,网约车!D:Q,14,0)</f>
        <v>2700</v>
      </c>
      <c r="M1428" s="3">
        <f t="shared" si="45"/>
        <v>280</v>
      </c>
    </row>
    <row r="1429" ht="14.25" spans="1:13">
      <c r="A1429" s="13">
        <v>44812</v>
      </c>
      <c r="B1429" s="14" t="s">
        <v>6741</v>
      </c>
      <c r="C1429" s="14" t="s">
        <v>6793</v>
      </c>
      <c r="D1429" s="14" t="s">
        <v>6794</v>
      </c>
      <c r="E1429" s="15">
        <v>44775</v>
      </c>
      <c r="F1429" s="14">
        <v>2980</v>
      </c>
      <c r="G1429" s="16" t="s">
        <v>10606</v>
      </c>
      <c r="H1429" s="3">
        <v>2980</v>
      </c>
      <c r="I1429" s="19">
        <f>IFERROR(INDEX([3]流水汇总表!B:G,MATCH(G1429,[3]流水汇总表!G:G,0),1),"")</f>
        <v>44812</v>
      </c>
      <c r="J1429" s="5" t="str">
        <f>IF(G1429="","",IF(SUMIFS(H:H,G:G,G1429)=SUMIFS([3]流水汇总表!D:D,[3]流水汇总表!G:G,G1429),"通过","不通过"))</f>
        <v>通过</v>
      </c>
      <c r="K1429" s="20" t="str">
        <f ca="1" t="shared" si="44"/>
        <v>已还款</v>
      </c>
      <c r="L1429" s="3">
        <f>VLOOKUP(C1429,网约车!D:Q,14,0)</f>
        <v>2700</v>
      </c>
      <c r="M1429" s="3">
        <f t="shared" si="45"/>
        <v>280</v>
      </c>
    </row>
    <row r="1430" ht="14.25" spans="1:13">
      <c r="A1430" s="13">
        <v>44812</v>
      </c>
      <c r="B1430" s="14" t="s">
        <v>6741</v>
      </c>
      <c r="C1430" s="14" t="s">
        <v>6795</v>
      </c>
      <c r="D1430" s="14" t="s">
        <v>6796</v>
      </c>
      <c r="E1430" s="15">
        <v>44775</v>
      </c>
      <c r="F1430" s="14">
        <v>2980</v>
      </c>
      <c r="G1430" s="16" t="s">
        <v>10606</v>
      </c>
      <c r="H1430" s="3">
        <v>2980</v>
      </c>
      <c r="I1430" s="19">
        <f>IFERROR(INDEX([3]流水汇总表!B:G,MATCH(G1430,[3]流水汇总表!G:G,0),1),"")</f>
        <v>44812</v>
      </c>
      <c r="J1430" s="5" t="str">
        <f>IF(G1430="","",IF(SUMIFS(H:H,G:G,G1430)=SUMIFS([3]流水汇总表!D:D,[3]流水汇总表!G:G,G1430),"通过","不通过"))</f>
        <v>通过</v>
      </c>
      <c r="K1430" s="20" t="str">
        <f ca="1" t="shared" si="44"/>
        <v>已还款</v>
      </c>
      <c r="L1430" s="3">
        <f>VLOOKUP(C1430,网约车!D:Q,14,0)</f>
        <v>2700</v>
      </c>
      <c r="M1430" s="3">
        <f t="shared" si="45"/>
        <v>280</v>
      </c>
    </row>
    <row r="1431" ht="14.25" spans="1:13">
      <c r="A1431" s="13">
        <v>44812</v>
      </c>
      <c r="B1431" s="14" t="s">
        <v>6741</v>
      </c>
      <c r="C1431" s="14" t="s">
        <v>6786</v>
      </c>
      <c r="D1431" s="14" t="s">
        <v>6787</v>
      </c>
      <c r="E1431" s="15">
        <v>44775</v>
      </c>
      <c r="F1431" s="14">
        <v>2980</v>
      </c>
      <c r="G1431" s="16" t="s">
        <v>10606</v>
      </c>
      <c r="H1431" s="3">
        <v>2980</v>
      </c>
      <c r="I1431" s="19">
        <f>IFERROR(INDEX([3]流水汇总表!B:G,MATCH(G1431,[3]流水汇总表!G:G,0),1),"")</f>
        <v>44812</v>
      </c>
      <c r="J1431" s="5" t="str">
        <f>IF(G1431="","",IF(SUMIFS(H:H,G:G,G1431)=SUMIFS([3]流水汇总表!D:D,[3]流水汇总表!G:G,G1431),"通过","不通过"))</f>
        <v>通过</v>
      </c>
      <c r="K1431" s="20" t="str">
        <f ca="1" t="shared" si="44"/>
        <v>已还款</v>
      </c>
      <c r="L1431" s="3">
        <f>VLOOKUP(C1431,网约车!D:Q,14,0)</f>
        <v>2700</v>
      </c>
      <c r="M1431" s="3">
        <f t="shared" si="45"/>
        <v>280</v>
      </c>
    </row>
    <row r="1432" ht="13.5" spans="1:13">
      <c r="A1432" s="13">
        <v>44812</v>
      </c>
      <c r="B1432" s="14" t="s">
        <v>6039</v>
      </c>
      <c r="C1432" s="14" t="s">
        <v>7966</v>
      </c>
      <c r="D1432" s="14" t="s">
        <v>7967</v>
      </c>
      <c r="E1432" s="15">
        <v>44778</v>
      </c>
      <c r="F1432" s="14">
        <v>2980</v>
      </c>
      <c r="G1432" s="22" t="s">
        <v>10590</v>
      </c>
      <c r="H1432" s="3">
        <v>2980</v>
      </c>
      <c r="I1432" s="19">
        <f>IFERROR(INDEX([3]流水汇总表!B:G,MATCH(G1432,[3]流水汇总表!G:G,0),1),"")</f>
        <v>44812</v>
      </c>
      <c r="J1432" s="5" t="str">
        <f>IF(G1432="","",IF(SUMIFS(H:H,G:G,G1432)=SUMIFS([3]流水汇总表!D:D,[3]流水汇总表!G:G,G1432),"通过","不通过"))</f>
        <v>通过</v>
      </c>
      <c r="K1432" s="20" t="str">
        <f ca="1" t="shared" si="44"/>
        <v>已还款</v>
      </c>
      <c r="L1432" s="3">
        <f>VLOOKUP(C1432,网约车!D:Q,14,0)</f>
        <v>2700</v>
      </c>
      <c r="M1432" s="3">
        <f t="shared" si="45"/>
        <v>280</v>
      </c>
    </row>
    <row r="1433" ht="14.25" spans="1:13">
      <c r="A1433" s="13">
        <v>44812</v>
      </c>
      <c r="B1433" s="14" t="s">
        <v>6769</v>
      </c>
      <c r="C1433" s="14" t="s">
        <v>7962</v>
      </c>
      <c r="D1433" s="14" t="s">
        <v>7963</v>
      </c>
      <c r="E1433" s="15">
        <v>44778</v>
      </c>
      <c r="F1433" s="14">
        <v>2980</v>
      </c>
      <c r="G1433" s="16" t="s">
        <v>10607</v>
      </c>
      <c r="H1433" s="3">
        <v>2980</v>
      </c>
      <c r="I1433" s="19">
        <f>IFERROR(INDEX([3]流水汇总表!B:G,MATCH(G1433,[3]流水汇总表!G:G,0),1),"")</f>
        <v>44812</v>
      </c>
      <c r="J1433" s="5" t="str">
        <f>IF(G1433="","",IF(SUMIFS(H:H,G:G,G1433)=SUMIFS([3]流水汇总表!D:D,[3]流水汇总表!G:G,G1433),"通过","不通过"))</f>
        <v>通过</v>
      </c>
      <c r="K1433" s="20" t="str">
        <f ca="1" t="shared" si="44"/>
        <v>已还款</v>
      </c>
      <c r="L1433" s="3">
        <f>VLOOKUP(C1433,网约车!D:Q,14,0)</f>
        <v>2700</v>
      </c>
      <c r="M1433" s="3">
        <f t="shared" si="45"/>
        <v>280</v>
      </c>
    </row>
    <row r="1434" ht="14.25" spans="1:13">
      <c r="A1434" s="13">
        <v>44812</v>
      </c>
      <c r="B1434" s="14" t="s">
        <v>6813</v>
      </c>
      <c r="C1434" s="14" t="s">
        <v>7968</v>
      </c>
      <c r="D1434" s="14" t="s">
        <v>7969</v>
      </c>
      <c r="E1434" s="15">
        <v>44778</v>
      </c>
      <c r="F1434" s="14">
        <v>2980</v>
      </c>
      <c r="G1434" s="16" t="s">
        <v>10608</v>
      </c>
      <c r="H1434" s="3">
        <v>2980</v>
      </c>
      <c r="I1434" s="19">
        <f>IFERROR(INDEX([3]流水汇总表!B:G,MATCH(G1434,[3]流水汇总表!G:G,0),1),"")</f>
        <v>44812</v>
      </c>
      <c r="J1434" s="5" t="str">
        <f>IF(G1434="","",IF(SUMIFS(H:H,G:G,G1434)=SUMIFS([3]流水汇总表!D:D,[3]流水汇总表!G:G,G1434),"通过","不通过"))</f>
        <v>通过</v>
      </c>
      <c r="K1434" s="20" t="str">
        <f ca="1" t="shared" si="44"/>
        <v>已还款</v>
      </c>
      <c r="L1434" s="3">
        <f>VLOOKUP(C1434,网约车!D:Q,14,0)</f>
        <v>2700</v>
      </c>
      <c r="M1434" s="3">
        <f t="shared" si="45"/>
        <v>280</v>
      </c>
    </row>
    <row r="1435" ht="14.25" spans="1:13">
      <c r="A1435" s="13">
        <v>44812</v>
      </c>
      <c r="B1435" s="14" t="s">
        <v>6813</v>
      </c>
      <c r="C1435" s="14" t="s">
        <v>7970</v>
      </c>
      <c r="D1435" s="14" t="s">
        <v>7971</v>
      </c>
      <c r="E1435" s="15">
        <v>44778</v>
      </c>
      <c r="F1435" s="14">
        <v>2980</v>
      </c>
      <c r="G1435" s="16" t="s">
        <v>10608</v>
      </c>
      <c r="H1435" s="3">
        <v>2980</v>
      </c>
      <c r="I1435" s="19">
        <f>IFERROR(INDEX([3]流水汇总表!B:G,MATCH(G1435,[3]流水汇总表!G:G,0),1),"")</f>
        <v>44812</v>
      </c>
      <c r="J1435" s="5" t="str">
        <f>IF(G1435="","",IF(SUMIFS(H:H,G:G,G1435)=SUMIFS([3]流水汇总表!D:D,[3]流水汇总表!G:G,G1435),"通过","不通过"))</f>
        <v>通过</v>
      </c>
      <c r="K1435" s="20" t="str">
        <f ca="1" t="shared" si="44"/>
        <v>已还款</v>
      </c>
      <c r="L1435" s="3">
        <f>VLOOKUP(C1435,网约车!D:Q,14,0)</f>
        <v>2700</v>
      </c>
      <c r="M1435" s="3">
        <f t="shared" si="45"/>
        <v>280</v>
      </c>
    </row>
    <row r="1436" ht="14.25" spans="1:13">
      <c r="A1436" s="13">
        <v>44812</v>
      </c>
      <c r="B1436" s="14" t="s">
        <v>6813</v>
      </c>
      <c r="C1436" s="14" t="s">
        <v>6814</v>
      </c>
      <c r="D1436" s="14" t="s">
        <v>6815</v>
      </c>
      <c r="E1436" s="15">
        <v>44782</v>
      </c>
      <c r="F1436" s="14">
        <v>2980</v>
      </c>
      <c r="G1436" s="16" t="s">
        <v>10608</v>
      </c>
      <c r="H1436" s="3">
        <v>2980</v>
      </c>
      <c r="I1436" s="19">
        <f>IFERROR(INDEX([3]流水汇总表!B:G,MATCH(G1436,[3]流水汇总表!G:G,0),1),"")</f>
        <v>44812</v>
      </c>
      <c r="J1436" s="5" t="str">
        <f>IF(G1436="","",IF(SUMIFS(H:H,G:G,G1436)=SUMIFS([3]流水汇总表!D:D,[3]流水汇总表!G:G,G1436),"通过","不通过"))</f>
        <v>通过</v>
      </c>
      <c r="K1436" s="20" t="str">
        <f ca="1" t="shared" si="44"/>
        <v>已还款</v>
      </c>
      <c r="L1436" s="3">
        <f>VLOOKUP(C1436,网约车!D:Q,14,0)</f>
        <v>2700</v>
      </c>
      <c r="M1436" s="3">
        <f t="shared" si="45"/>
        <v>280</v>
      </c>
    </row>
    <row r="1437" ht="14.25" spans="1:13">
      <c r="A1437" s="13">
        <v>44812</v>
      </c>
      <c r="B1437" s="14" t="s">
        <v>6813</v>
      </c>
      <c r="C1437" s="14" t="s">
        <v>6833</v>
      </c>
      <c r="D1437" s="14" t="s">
        <v>6834</v>
      </c>
      <c r="E1437" s="15">
        <v>44782</v>
      </c>
      <c r="F1437" s="14">
        <v>2980</v>
      </c>
      <c r="G1437" s="16" t="s">
        <v>10608</v>
      </c>
      <c r="H1437" s="3">
        <v>2980</v>
      </c>
      <c r="I1437" s="19">
        <f>IFERROR(INDEX([3]流水汇总表!B:G,MATCH(G1437,[3]流水汇总表!G:G,0),1),"")</f>
        <v>44812</v>
      </c>
      <c r="J1437" s="5" t="str">
        <f>IF(G1437="","",IF(SUMIFS(H:H,G:G,G1437)=SUMIFS([3]流水汇总表!D:D,[3]流水汇总表!G:G,G1437),"通过","不通过"))</f>
        <v>通过</v>
      </c>
      <c r="K1437" s="20" t="str">
        <f ca="1" t="shared" si="44"/>
        <v>已还款</v>
      </c>
      <c r="L1437" s="3">
        <f>VLOOKUP(C1437,网约车!D:Q,14,0)</f>
        <v>2700</v>
      </c>
      <c r="M1437" s="3">
        <f t="shared" si="45"/>
        <v>280</v>
      </c>
    </row>
    <row r="1438" ht="14.25" spans="1:13">
      <c r="A1438" s="13">
        <v>44812</v>
      </c>
      <c r="B1438" s="14" t="s">
        <v>6813</v>
      </c>
      <c r="C1438" s="14" t="s">
        <v>6835</v>
      </c>
      <c r="D1438" s="14" t="s">
        <v>6836</v>
      </c>
      <c r="E1438" s="15">
        <v>44782</v>
      </c>
      <c r="F1438" s="14">
        <v>2980</v>
      </c>
      <c r="G1438" s="16" t="s">
        <v>10608</v>
      </c>
      <c r="H1438" s="3">
        <v>2980</v>
      </c>
      <c r="I1438" s="19">
        <f>IFERROR(INDEX([3]流水汇总表!B:G,MATCH(G1438,[3]流水汇总表!G:G,0),1),"")</f>
        <v>44812</v>
      </c>
      <c r="J1438" s="5" t="str">
        <f>IF(G1438="","",IF(SUMIFS(H:H,G:G,G1438)=SUMIFS([3]流水汇总表!D:D,[3]流水汇总表!G:G,G1438),"通过","不通过"))</f>
        <v>通过</v>
      </c>
      <c r="K1438" s="20" t="str">
        <f ca="1" t="shared" si="44"/>
        <v>已还款</v>
      </c>
      <c r="L1438" s="3">
        <f>VLOOKUP(C1438,网约车!D:Q,14,0)</f>
        <v>2700</v>
      </c>
      <c r="M1438" s="3">
        <f t="shared" si="45"/>
        <v>280</v>
      </c>
    </row>
    <row r="1439" ht="14.25" spans="1:13">
      <c r="A1439" s="13">
        <v>44812</v>
      </c>
      <c r="B1439" s="14" t="s">
        <v>6813</v>
      </c>
      <c r="C1439" s="14" t="s">
        <v>6837</v>
      </c>
      <c r="D1439" s="14" t="s">
        <v>6838</v>
      </c>
      <c r="E1439" s="15">
        <v>44782</v>
      </c>
      <c r="F1439" s="14">
        <v>2980</v>
      </c>
      <c r="G1439" s="16" t="s">
        <v>10608</v>
      </c>
      <c r="H1439" s="3">
        <v>2980</v>
      </c>
      <c r="I1439" s="19">
        <f>IFERROR(INDEX([3]流水汇总表!B:G,MATCH(G1439,[3]流水汇总表!G:G,0),1),"")</f>
        <v>44812</v>
      </c>
      <c r="J1439" s="5" t="str">
        <f>IF(G1439="","",IF(SUMIFS(H:H,G:G,G1439)=SUMIFS([3]流水汇总表!D:D,[3]流水汇总表!G:G,G1439),"通过","不通过"))</f>
        <v>通过</v>
      </c>
      <c r="K1439" s="20" t="str">
        <f ca="1" t="shared" si="44"/>
        <v>已还款</v>
      </c>
      <c r="L1439" s="3">
        <f>VLOOKUP(C1439,网约车!D:Q,14,0)</f>
        <v>2700</v>
      </c>
      <c r="M1439" s="3">
        <f t="shared" si="45"/>
        <v>280</v>
      </c>
    </row>
    <row r="1440" ht="14.25" spans="1:13">
      <c r="A1440" s="13">
        <v>44812</v>
      </c>
      <c r="B1440" s="14" t="s">
        <v>6813</v>
      </c>
      <c r="C1440" s="14" t="s">
        <v>6847</v>
      </c>
      <c r="D1440" s="14" t="s">
        <v>6848</v>
      </c>
      <c r="E1440" s="15">
        <v>44782</v>
      </c>
      <c r="F1440" s="14">
        <v>2980</v>
      </c>
      <c r="G1440" s="16" t="s">
        <v>10608</v>
      </c>
      <c r="H1440" s="3">
        <v>2980</v>
      </c>
      <c r="I1440" s="19">
        <f>IFERROR(INDEX([3]流水汇总表!B:G,MATCH(G1440,[3]流水汇总表!G:G,0),1),"")</f>
        <v>44812</v>
      </c>
      <c r="J1440" s="5" t="str">
        <f>IF(G1440="","",IF(SUMIFS(H:H,G:G,G1440)=SUMIFS([3]流水汇总表!D:D,[3]流水汇总表!G:G,G1440),"通过","不通过"))</f>
        <v>通过</v>
      </c>
      <c r="K1440" s="20" t="str">
        <f ca="1" t="shared" si="44"/>
        <v>已还款</v>
      </c>
      <c r="L1440" s="3">
        <f>VLOOKUP(C1440,网约车!D:Q,14,0)</f>
        <v>2700</v>
      </c>
      <c r="M1440" s="3">
        <f t="shared" si="45"/>
        <v>280</v>
      </c>
    </row>
    <row r="1441" ht="14.25" spans="1:13">
      <c r="A1441" s="13">
        <v>44812</v>
      </c>
      <c r="B1441" s="14" t="s">
        <v>6813</v>
      </c>
      <c r="C1441" s="14" t="s">
        <v>6849</v>
      </c>
      <c r="D1441" s="14" t="s">
        <v>6850</v>
      </c>
      <c r="E1441" s="15">
        <v>44782</v>
      </c>
      <c r="F1441" s="14">
        <v>2980</v>
      </c>
      <c r="G1441" s="16" t="s">
        <v>10608</v>
      </c>
      <c r="H1441" s="3">
        <v>2980</v>
      </c>
      <c r="I1441" s="19">
        <f>IFERROR(INDEX([3]流水汇总表!B:G,MATCH(G1441,[3]流水汇总表!G:G,0),1),"")</f>
        <v>44812</v>
      </c>
      <c r="J1441" s="5" t="str">
        <f>IF(G1441="","",IF(SUMIFS(H:H,G:G,G1441)=SUMIFS([3]流水汇总表!D:D,[3]流水汇总表!G:G,G1441),"通过","不通过"))</f>
        <v>通过</v>
      </c>
      <c r="K1441" s="20" t="str">
        <f ca="1" t="shared" si="44"/>
        <v>已还款</v>
      </c>
      <c r="L1441" s="3">
        <f>VLOOKUP(C1441,网约车!D:Q,14,0)</f>
        <v>2700</v>
      </c>
      <c r="M1441" s="3">
        <f t="shared" si="45"/>
        <v>280</v>
      </c>
    </row>
    <row r="1442" ht="14.25" spans="1:13">
      <c r="A1442" s="13">
        <v>44812</v>
      </c>
      <c r="B1442" s="14" t="s">
        <v>6813</v>
      </c>
      <c r="C1442" s="14" t="s">
        <v>6853</v>
      </c>
      <c r="D1442" s="14" t="s">
        <v>6854</v>
      </c>
      <c r="E1442" s="15">
        <v>44782</v>
      </c>
      <c r="F1442" s="14">
        <v>2980</v>
      </c>
      <c r="G1442" s="16" t="s">
        <v>10608</v>
      </c>
      <c r="H1442" s="3">
        <v>2980</v>
      </c>
      <c r="I1442" s="19">
        <f>IFERROR(INDEX([3]流水汇总表!B:G,MATCH(G1442,[3]流水汇总表!G:G,0),1),"")</f>
        <v>44812</v>
      </c>
      <c r="J1442" s="5" t="str">
        <f>IF(G1442="","",IF(SUMIFS(H:H,G:G,G1442)=SUMIFS([3]流水汇总表!D:D,[3]流水汇总表!G:G,G1442),"通过","不通过"))</f>
        <v>通过</v>
      </c>
      <c r="K1442" s="20" t="str">
        <f ca="1" t="shared" si="44"/>
        <v>已还款</v>
      </c>
      <c r="L1442" s="3">
        <f>VLOOKUP(C1442,网约车!D:Q,14,0)</f>
        <v>2700</v>
      </c>
      <c r="M1442" s="3">
        <f t="shared" si="45"/>
        <v>280</v>
      </c>
    </row>
    <row r="1443" ht="14.25" spans="1:13">
      <c r="A1443" s="13">
        <v>44812</v>
      </c>
      <c r="B1443" s="14" t="s">
        <v>6813</v>
      </c>
      <c r="C1443" s="14" t="s">
        <v>6855</v>
      </c>
      <c r="D1443" s="14" t="s">
        <v>6856</v>
      </c>
      <c r="E1443" s="15">
        <v>44782</v>
      </c>
      <c r="F1443" s="14">
        <v>2980</v>
      </c>
      <c r="G1443" s="16" t="s">
        <v>10608</v>
      </c>
      <c r="H1443" s="3">
        <v>2980</v>
      </c>
      <c r="I1443" s="19">
        <f>IFERROR(INDEX([3]流水汇总表!B:G,MATCH(G1443,[3]流水汇总表!G:G,0),1),"")</f>
        <v>44812</v>
      </c>
      <c r="J1443" s="5" t="str">
        <f>IF(G1443="","",IF(SUMIFS(H:H,G:G,G1443)=SUMIFS([3]流水汇总表!D:D,[3]流水汇总表!G:G,G1443),"通过","不通过"))</f>
        <v>通过</v>
      </c>
      <c r="K1443" s="20" t="str">
        <f ca="1" t="shared" si="44"/>
        <v>已还款</v>
      </c>
      <c r="L1443" s="3">
        <f>VLOOKUP(C1443,网约车!D:Q,14,0)</f>
        <v>2700</v>
      </c>
      <c r="M1443" s="3">
        <f t="shared" si="45"/>
        <v>280</v>
      </c>
    </row>
    <row r="1444" ht="13.5" spans="1:13">
      <c r="A1444" s="13">
        <v>44812</v>
      </c>
      <c r="B1444" s="14" t="s">
        <v>6039</v>
      </c>
      <c r="C1444" s="14" t="s">
        <v>6801</v>
      </c>
      <c r="D1444" s="14" t="s">
        <v>6802</v>
      </c>
      <c r="E1444" s="15">
        <v>44782</v>
      </c>
      <c r="F1444" s="14">
        <v>2980</v>
      </c>
      <c r="G1444" s="22" t="s">
        <v>10590</v>
      </c>
      <c r="H1444" s="3">
        <v>2980</v>
      </c>
      <c r="I1444" s="19">
        <f>IFERROR(INDEX([3]流水汇总表!B:G,MATCH(G1444,[3]流水汇总表!G:G,0),1),"")</f>
        <v>44812</v>
      </c>
      <c r="J1444" s="5" t="str">
        <f>IF(G1444="","",IF(SUMIFS(H:H,G:G,G1444)=SUMIFS([3]流水汇总表!D:D,[3]流水汇总表!G:G,G1444),"通过","不通过"))</f>
        <v>通过</v>
      </c>
      <c r="K1444" s="20" t="str">
        <f ca="1" t="shared" si="44"/>
        <v>已还款</v>
      </c>
      <c r="L1444" s="3">
        <f>VLOOKUP(C1444,网约车!D:Q,14,0)</f>
        <v>2700</v>
      </c>
      <c r="M1444" s="3">
        <f t="shared" si="45"/>
        <v>280</v>
      </c>
    </row>
    <row r="1445" ht="13.5" spans="1:13">
      <c r="A1445" s="13">
        <v>44812</v>
      </c>
      <c r="B1445" s="14" t="s">
        <v>6039</v>
      </c>
      <c r="C1445" s="14" t="s">
        <v>6804</v>
      </c>
      <c r="D1445" s="14" t="s">
        <v>6805</v>
      </c>
      <c r="E1445" s="15">
        <v>44782</v>
      </c>
      <c r="F1445" s="14">
        <v>2980</v>
      </c>
      <c r="G1445" s="22" t="s">
        <v>10590</v>
      </c>
      <c r="H1445" s="3">
        <v>2980</v>
      </c>
      <c r="I1445" s="19">
        <f>IFERROR(INDEX([3]流水汇总表!B:G,MATCH(G1445,[3]流水汇总表!G:G,0),1),"")</f>
        <v>44812</v>
      </c>
      <c r="J1445" s="5" t="str">
        <f>IF(G1445="","",IF(SUMIFS(H:H,G:G,G1445)=SUMIFS([3]流水汇总表!D:D,[3]流水汇总表!G:G,G1445),"通过","不通过"))</f>
        <v>通过</v>
      </c>
      <c r="K1445" s="20" t="str">
        <f ca="1" t="shared" si="44"/>
        <v>已还款</v>
      </c>
      <c r="L1445" s="3">
        <f>VLOOKUP(C1445,网约车!D:Q,14,0)</f>
        <v>2700</v>
      </c>
      <c r="M1445" s="3">
        <f t="shared" si="45"/>
        <v>280</v>
      </c>
    </row>
    <row r="1446" ht="14.25" spans="1:13">
      <c r="A1446" s="13">
        <v>44812</v>
      </c>
      <c r="B1446" s="14" t="s">
        <v>5084</v>
      </c>
      <c r="C1446" s="14" t="s">
        <v>6866</v>
      </c>
      <c r="D1446" s="14" t="s">
        <v>6867</v>
      </c>
      <c r="E1446" s="15">
        <v>44783</v>
      </c>
      <c r="F1446" s="14">
        <v>2980</v>
      </c>
      <c r="G1446" s="16" t="s">
        <v>10609</v>
      </c>
      <c r="H1446" s="3">
        <v>2980</v>
      </c>
      <c r="I1446" s="19">
        <f>IFERROR(INDEX([3]流水汇总表!B:G,MATCH(G1446,[3]流水汇总表!G:G,0),1),"")</f>
        <v>44812</v>
      </c>
      <c r="J1446" s="5" t="str">
        <f>IF(G1446="","",IF(SUMIFS(H:H,G:G,G1446)=SUMIFS([3]流水汇总表!D:D,[3]流水汇总表!G:G,G1446),"通过","不通过"))</f>
        <v>通过</v>
      </c>
      <c r="K1446" s="20" t="str">
        <f ca="1" t="shared" si="44"/>
        <v>已还款</v>
      </c>
      <c r="L1446" s="3">
        <f>VLOOKUP(C1446,网约车!D:Q,14,0)</f>
        <v>2700</v>
      </c>
      <c r="M1446" s="3">
        <f t="shared" si="45"/>
        <v>280</v>
      </c>
    </row>
    <row r="1447" ht="14.25" spans="1:13">
      <c r="A1447" s="13">
        <v>44812</v>
      </c>
      <c r="B1447" s="14" t="s">
        <v>5084</v>
      </c>
      <c r="C1447" s="14" t="s">
        <v>6871</v>
      </c>
      <c r="D1447" s="14" t="s">
        <v>6872</v>
      </c>
      <c r="E1447" s="15">
        <v>44783</v>
      </c>
      <c r="F1447" s="14">
        <v>2980</v>
      </c>
      <c r="G1447" s="16" t="s">
        <v>10609</v>
      </c>
      <c r="H1447" s="3">
        <v>2980</v>
      </c>
      <c r="I1447" s="19">
        <f>IFERROR(INDEX([3]流水汇总表!B:G,MATCH(G1447,[3]流水汇总表!G:G,0),1),"")</f>
        <v>44812</v>
      </c>
      <c r="J1447" s="5" t="str">
        <f>IF(G1447="","",IF(SUMIFS(H:H,G:G,G1447)=SUMIFS([3]流水汇总表!D:D,[3]流水汇总表!G:G,G1447),"通过","不通过"))</f>
        <v>通过</v>
      </c>
      <c r="K1447" s="20" t="str">
        <f ca="1" t="shared" si="44"/>
        <v>已还款</v>
      </c>
      <c r="L1447" s="3">
        <f>VLOOKUP(C1447,网约车!D:Q,14,0)</f>
        <v>2700</v>
      </c>
      <c r="M1447" s="3">
        <f t="shared" si="45"/>
        <v>280</v>
      </c>
    </row>
    <row r="1448" ht="14.25" spans="1:13">
      <c r="A1448" s="13">
        <v>44812</v>
      </c>
      <c r="B1448" s="14" t="s">
        <v>5084</v>
      </c>
      <c r="C1448" s="14" t="s">
        <v>6873</v>
      </c>
      <c r="D1448" s="14" t="s">
        <v>6874</v>
      </c>
      <c r="E1448" s="15">
        <v>44783</v>
      </c>
      <c r="F1448" s="14">
        <v>2980</v>
      </c>
      <c r="G1448" s="16" t="s">
        <v>10609</v>
      </c>
      <c r="H1448" s="3">
        <v>2980</v>
      </c>
      <c r="I1448" s="19">
        <f>IFERROR(INDEX([3]流水汇总表!B:G,MATCH(G1448,[3]流水汇总表!G:G,0),1),"")</f>
        <v>44812</v>
      </c>
      <c r="J1448" s="5" t="str">
        <f>IF(G1448="","",IF(SUMIFS(H:H,G:G,G1448)=SUMIFS([3]流水汇总表!D:D,[3]流水汇总表!G:G,G1448),"通过","不通过"))</f>
        <v>通过</v>
      </c>
      <c r="K1448" s="20" t="str">
        <f ca="1" t="shared" si="44"/>
        <v>已还款</v>
      </c>
      <c r="L1448" s="3">
        <f>VLOOKUP(C1448,网约车!D:Q,14,0)</f>
        <v>2700</v>
      </c>
      <c r="M1448" s="3">
        <f t="shared" si="45"/>
        <v>280</v>
      </c>
    </row>
    <row r="1449" ht="14.25" spans="1:13">
      <c r="A1449" s="13">
        <v>44812</v>
      </c>
      <c r="B1449" s="14" t="s">
        <v>5084</v>
      </c>
      <c r="C1449" s="14" t="s">
        <v>6877</v>
      </c>
      <c r="D1449" s="14" t="s">
        <v>6878</v>
      </c>
      <c r="E1449" s="15">
        <v>44783</v>
      </c>
      <c r="F1449" s="14">
        <v>2980</v>
      </c>
      <c r="G1449" s="16" t="s">
        <v>10609</v>
      </c>
      <c r="H1449" s="3">
        <v>2980</v>
      </c>
      <c r="I1449" s="19">
        <f>IFERROR(INDEX([3]流水汇总表!B:G,MATCH(G1449,[3]流水汇总表!G:G,0),1),"")</f>
        <v>44812</v>
      </c>
      <c r="J1449" s="5" t="str">
        <f>IF(G1449="","",IF(SUMIFS(H:H,G:G,G1449)=SUMIFS([3]流水汇总表!D:D,[3]流水汇总表!G:G,G1449),"通过","不通过"))</f>
        <v>通过</v>
      </c>
      <c r="K1449" s="20" t="str">
        <f ca="1" t="shared" si="44"/>
        <v>已还款</v>
      </c>
      <c r="L1449" s="3">
        <f>VLOOKUP(C1449,网约车!D:Q,14,0)</f>
        <v>2700</v>
      </c>
      <c r="M1449" s="3">
        <f t="shared" si="45"/>
        <v>280</v>
      </c>
    </row>
    <row r="1450" ht="14.25" spans="1:13">
      <c r="A1450" s="13">
        <v>44812</v>
      </c>
      <c r="B1450" s="14" t="s">
        <v>5084</v>
      </c>
      <c r="C1450" s="14" t="s">
        <v>6881</v>
      </c>
      <c r="D1450" s="14" t="s">
        <v>6882</v>
      </c>
      <c r="E1450" s="15">
        <v>44783</v>
      </c>
      <c r="F1450" s="14">
        <v>2980</v>
      </c>
      <c r="G1450" s="16" t="s">
        <v>10609</v>
      </c>
      <c r="H1450" s="3">
        <v>2980</v>
      </c>
      <c r="I1450" s="19">
        <f>IFERROR(INDEX([3]流水汇总表!B:G,MATCH(G1450,[3]流水汇总表!G:G,0),1),"")</f>
        <v>44812</v>
      </c>
      <c r="J1450" s="5" t="str">
        <f>IF(G1450="","",IF(SUMIFS(H:H,G:G,G1450)=SUMIFS([3]流水汇总表!D:D,[3]流水汇总表!G:G,G1450),"通过","不通过"))</f>
        <v>通过</v>
      </c>
      <c r="K1450" s="20" t="str">
        <f ca="1" t="shared" si="44"/>
        <v>已还款</v>
      </c>
      <c r="L1450" s="3">
        <f>VLOOKUP(C1450,网约车!D:Q,14,0)</f>
        <v>2700</v>
      </c>
      <c r="M1450" s="3">
        <f t="shared" si="45"/>
        <v>280</v>
      </c>
    </row>
    <row r="1451" ht="14.25" spans="1:13">
      <c r="A1451" s="13">
        <v>44812</v>
      </c>
      <c r="B1451" s="14" t="s">
        <v>5084</v>
      </c>
      <c r="C1451" s="14" t="s">
        <v>6883</v>
      </c>
      <c r="D1451" s="14" t="s">
        <v>6884</v>
      </c>
      <c r="E1451" s="15">
        <v>44783</v>
      </c>
      <c r="F1451" s="14">
        <v>2980</v>
      </c>
      <c r="G1451" s="16" t="s">
        <v>10609</v>
      </c>
      <c r="H1451" s="3">
        <v>2980</v>
      </c>
      <c r="I1451" s="19">
        <f>IFERROR(INDEX([3]流水汇总表!B:G,MATCH(G1451,[3]流水汇总表!G:G,0),1),"")</f>
        <v>44812</v>
      </c>
      <c r="J1451" s="5" t="str">
        <f>IF(G1451="","",IF(SUMIFS(H:H,G:G,G1451)=SUMIFS([3]流水汇总表!D:D,[3]流水汇总表!G:G,G1451),"通过","不通过"))</f>
        <v>通过</v>
      </c>
      <c r="K1451" s="20" t="str">
        <f ca="1" t="shared" si="44"/>
        <v>已还款</v>
      </c>
      <c r="L1451" s="3">
        <f>VLOOKUP(C1451,网约车!D:Q,14,0)</f>
        <v>2700</v>
      </c>
      <c r="M1451" s="3">
        <f t="shared" si="45"/>
        <v>280</v>
      </c>
    </row>
    <row r="1452" ht="14.25" spans="1:13">
      <c r="A1452" s="13">
        <v>44812</v>
      </c>
      <c r="B1452" s="14" t="s">
        <v>5084</v>
      </c>
      <c r="C1452" s="14" t="s">
        <v>6887</v>
      </c>
      <c r="D1452" s="14" t="s">
        <v>6888</v>
      </c>
      <c r="E1452" s="15">
        <v>44783</v>
      </c>
      <c r="F1452" s="14">
        <v>2980</v>
      </c>
      <c r="G1452" s="16" t="s">
        <v>10609</v>
      </c>
      <c r="H1452" s="3">
        <v>2980</v>
      </c>
      <c r="I1452" s="19">
        <f>IFERROR(INDEX([3]流水汇总表!B:G,MATCH(G1452,[3]流水汇总表!G:G,0),1),"")</f>
        <v>44812</v>
      </c>
      <c r="J1452" s="5" t="str">
        <f>IF(G1452="","",IF(SUMIFS(H:H,G:G,G1452)=SUMIFS([3]流水汇总表!D:D,[3]流水汇总表!G:G,G1452),"通过","不通过"))</f>
        <v>通过</v>
      </c>
      <c r="K1452" s="20" t="str">
        <f ca="1" t="shared" si="44"/>
        <v>已还款</v>
      </c>
      <c r="L1452" s="3">
        <f>VLOOKUP(C1452,网约车!D:Q,14,0)</f>
        <v>2700</v>
      </c>
      <c r="M1452" s="3">
        <f t="shared" si="45"/>
        <v>280</v>
      </c>
    </row>
    <row r="1453" ht="14.25" spans="1:13">
      <c r="A1453" s="13">
        <v>44812</v>
      </c>
      <c r="B1453" s="14" t="s">
        <v>5084</v>
      </c>
      <c r="C1453" s="14" t="s">
        <v>6889</v>
      </c>
      <c r="D1453" s="14" t="s">
        <v>6890</v>
      </c>
      <c r="E1453" s="15">
        <v>44783</v>
      </c>
      <c r="F1453" s="14">
        <v>2980</v>
      </c>
      <c r="G1453" s="16" t="s">
        <v>10609</v>
      </c>
      <c r="H1453" s="3">
        <v>2980</v>
      </c>
      <c r="I1453" s="19">
        <f>IFERROR(INDEX([3]流水汇总表!B:G,MATCH(G1453,[3]流水汇总表!G:G,0),1),"")</f>
        <v>44812</v>
      </c>
      <c r="J1453" s="5" t="str">
        <f>IF(G1453="","",IF(SUMIFS(H:H,G:G,G1453)=SUMIFS([3]流水汇总表!D:D,[3]流水汇总表!G:G,G1453),"通过","不通过"))</f>
        <v>通过</v>
      </c>
      <c r="K1453" s="20" t="str">
        <f ca="1" t="shared" si="44"/>
        <v>已还款</v>
      </c>
      <c r="L1453" s="3">
        <f>VLOOKUP(C1453,网约车!D:Q,14,0)</f>
        <v>2700</v>
      </c>
      <c r="M1453" s="3">
        <f t="shared" si="45"/>
        <v>280</v>
      </c>
    </row>
    <row r="1454" ht="14.25" spans="1:13">
      <c r="A1454" s="13">
        <v>44812</v>
      </c>
      <c r="B1454" s="14" t="s">
        <v>5084</v>
      </c>
      <c r="C1454" s="14" t="s">
        <v>6895</v>
      </c>
      <c r="D1454" s="14" t="s">
        <v>6896</v>
      </c>
      <c r="E1454" s="15">
        <v>44783</v>
      </c>
      <c r="F1454" s="14">
        <v>2980</v>
      </c>
      <c r="G1454" s="16" t="s">
        <v>10609</v>
      </c>
      <c r="H1454" s="3">
        <v>2980</v>
      </c>
      <c r="I1454" s="19">
        <f>IFERROR(INDEX([3]流水汇总表!B:G,MATCH(G1454,[3]流水汇总表!G:G,0),1),"")</f>
        <v>44812</v>
      </c>
      <c r="J1454" s="5" t="str">
        <f>IF(G1454="","",IF(SUMIFS(H:H,G:G,G1454)=SUMIFS([3]流水汇总表!D:D,[3]流水汇总表!G:G,G1454),"通过","不通过"))</f>
        <v>通过</v>
      </c>
      <c r="K1454" s="20" t="str">
        <f ca="1" t="shared" si="44"/>
        <v>已还款</v>
      </c>
      <c r="L1454" s="3">
        <f>VLOOKUP(C1454,网约车!D:Q,14,0)</f>
        <v>2700</v>
      </c>
      <c r="M1454" s="3">
        <f t="shared" si="45"/>
        <v>280</v>
      </c>
    </row>
    <row r="1455" ht="14.25" spans="1:13">
      <c r="A1455" s="13">
        <v>44812</v>
      </c>
      <c r="B1455" s="14" t="s">
        <v>5084</v>
      </c>
      <c r="C1455" s="14" t="s">
        <v>6897</v>
      </c>
      <c r="D1455" s="14" t="s">
        <v>6898</v>
      </c>
      <c r="E1455" s="15">
        <v>44783</v>
      </c>
      <c r="F1455" s="14">
        <v>2980</v>
      </c>
      <c r="G1455" s="16" t="s">
        <v>10609</v>
      </c>
      <c r="H1455" s="3">
        <v>2980</v>
      </c>
      <c r="I1455" s="19">
        <f>IFERROR(INDEX([3]流水汇总表!B:G,MATCH(G1455,[3]流水汇总表!G:G,0),1),"")</f>
        <v>44812</v>
      </c>
      <c r="J1455" s="5" t="str">
        <f>IF(G1455="","",IF(SUMIFS(H:H,G:G,G1455)=SUMIFS([3]流水汇总表!D:D,[3]流水汇总表!G:G,G1455),"通过","不通过"))</f>
        <v>通过</v>
      </c>
      <c r="K1455" s="20" t="str">
        <f ca="1" t="shared" si="44"/>
        <v>已还款</v>
      </c>
      <c r="L1455" s="3">
        <f>VLOOKUP(C1455,网约车!D:Q,14,0)</f>
        <v>2700</v>
      </c>
      <c r="M1455" s="3">
        <f t="shared" si="45"/>
        <v>280</v>
      </c>
    </row>
    <row r="1456" ht="14.25" spans="1:13">
      <c r="A1456" s="13">
        <v>44812</v>
      </c>
      <c r="B1456" s="14" t="s">
        <v>5084</v>
      </c>
      <c r="C1456" s="14" t="s">
        <v>6901</v>
      </c>
      <c r="D1456" s="14" t="s">
        <v>6902</v>
      </c>
      <c r="E1456" s="15">
        <v>44783</v>
      </c>
      <c r="F1456" s="14">
        <v>2980</v>
      </c>
      <c r="G1456" s="16" t="s">
        <v>10609</v>
      </c>
      <c r="H1456" s="3">
        <v>2980</v>
      </c>
      <c r="I1456" s="19">
        <f>IFERROR(INDEX([3]流水汇总表!B:G,MATCH(G1456,[3]流水汇总表!G:G,0),1),"")</f>
        <v>44812</v>
      </c>
      <c r="J1456" s="5" t="str">
        <f>IF(G1456="","",IF(SUMIFS(H:H,G:G,G1456)=SUMIFS([3]流水汇总表!D:D,[3]流水汇总表!G:G,G1456),"通过","不通过"))</f>
        <v>通过</v>
      </c>
      <c r="K1456" s="20" t="str">
        <f ca="1" t="shared" si="44"/>
        <v>已还款</v>
      </c>
      <c r="L1456" s="3">
        <f>VLOOKUP(C1456,网约车!D:Q,14,0)</f>
        <v>2700</v>
      </c>
      <c r="M1456" s="3">
        <f t="shared" si="45"/>
        <v>280</v>
      </c>
    </row>
    <row r="1457" ht="14.25" spans="1:13">
      <c r="A1457" s="13">
        <v>44812</v>
      </c>
      <c r="B1457" s="14" t="s">
        <v>5084</v>
      </c>
      <c r="C1457" s="14" t="s">
        <v>6903</v>
      </c>
      <c r="D1457" s="14" t="s">
        <v>6904</v>
      </c>
      <c r="E1457" s="15">
        <v>44783</v>
      </c>
      <c r="F1457" s="14">
        <v>2980</v>
      </c>
      <c r="G1457" s="16" t="s">
        <v>10609</v>
      </c>
      <c r="H1457" s="3">
        <v>2980</v>
      </c>
      <c r="I1457" s="19">
        <f>IFERROR(INDEX([3]流水汇总表!B:G,MATCH(G1457,[3]流水汇总表!G:G,0),1),"")</f>
        <v>44812</v>
      </c>
      <c r="J1457" s="5" t="str">
        <f>IF(G1457="","",IF(SUMIFS(H:H,G:G,G1457)=SUMIFS([3]流水汇总表!D:D,[3]流水汇总表!G:G,G1457),"通过","不通过"))</f>
        <v>通过</v>
      </c>
      <c r="K1457" s="20" t="str">
        <f ca="1" t="shared" si="44"/>
        <v>已还款</v>
      </c>
      <c r="L1457" s="3">
        <f>VLOOKUP(C1457,网约车!D:Q,14,0)</f>
        <v>2700</v>
      </c>
      <c r="M1457" s="3">
        <f t="shared" si="45"/>
        <v>280</v>
      </c>
    </row>
    <row r="1458" ht="14.25" spans="1:13">
      <c r="A1458" s="13">
        <v>44812</v>
      </c>
      <c r="B1458" s="14" t="s">
        <v>5084</v>
      </c>
      <c r="C1458" s="14" t="s">
        <v>6914</v>
      </c>
      <c r="D1458" s="14" t="s">
        <v>6915</v>
      </c>
      <c r="E1458" s="15">
        <v>44783</v>
      </c>
      <c r="F1458" s="14">
        <v>2980</v>
      </c>
      <c r="G1458" s="16" t="s">
        <v>10609</v>
      </c>
      <c r="H1458" s="3">
        <v>2980</v>
      </c>
      <c r="I1458" s="19">
        <f>IFERROR(INDEX([3]流水汇总表!B:G,MATCH(G1458,[3]流水汇总表!G:G,0),1),"")</f>
        <v>44812</v>
      </c>
      <c r="J1458" s="5" t="str">
        <f>IF(G1458="","",IF(SUMIFS(H:H,G:G,G1458)=SUMIFS([3]流水汇总表!D:D,[3]流水汇总表!G:G,G1458),"通过","不通过"))</f>
        <v>通过</v>
      </c>
      <c r="K1458" s="20" t="str">
        <f ca="1" t="shared" si="44"/>
        <v>已还款</v>
      </c>
      <c r="L1458" s="3">
        <f>VLOOKUP(C1458,网约车!D:Q,14,0)</f>
        <v>2700</v>
      </c>
      <c r="M1458" s="3">
        <f t="shared" si="45"/>
        <v>280</v>
      </c>
    </row>
    <row r="1459" ht="14.25" spans="1:13">
      <c r="A1459" s="13">
        <v>44812</v>
      </c>
      <c r="B1459" s="14" t="s">
        <v>5084</v>
      </c>
      <c r="C1459" s="14" t="s">
        <v>6918</v>
      </c>
      <c r="D1459" s="14" t="s">
        <v>6919</v>
      </c>
      <c r="E1459" s="15">
        <v>44783</v>
      </c>
      <c r="F1459" s="14">
        <v>2980</v>
      </c>
      <c r="G1459" s="16" t="s">
        <v>10609</v>
      </c>
      <c r="H1459" s="3">
        <v>2980</v>
      </c>
      <c r="I1459" s="19">
        <f>IFERROR(INDEX([3]流水汇总表!B:G,MATCH(G1459,[3]流水汇总表!G:G,0),1),"")</f>
        <v>44812</v>
      </c>
      <c r="J1459" s="5" t="str">
        <f>IF(G1459="","",IF(SUMIFS(H:H,G:G,G1459)=SUMIFS([3]流水汇总表!D:D,[3]流水汇总表!G:G,G1459),"通过","不通过"))</f>
        <v>通过</v>
      </c>
      <c r="K1459" s="20" t="str">
        <f ca="1" t="shared" si="44"/>
        <v>已还款</v>
      </c>
      <c r="L1459" s="3">
        <f>VLOOKUP(C1459,网约车!D:Q,14,0)</f>
        <v>2700</v>
      </c>
      <c r="M1459" s="3">
        <f t="shared" si="45"/>
        <v>280</v>
      </c>
    </row>
    <row r="1460" ht="14.25" spans="1:13">
      <c r="A1460" s="13">
        <v>44812</v>
      </c>
      <c r="B1460" s="14" t="s">
        <v>5084</v>
      </c>
      <c r="C1460" s="14" t="s">
        <v>6920</v>
      </c>
      <c r="D1460" s="14" t="s">
        <v>6921</v>
      </c>
      <c r="E1460" s="15">
        <v>44783</v>
      </c>
      <c r="F1460" s="14">
        <v>2980</v>
      </c>
      <c r="G1460" s="16" t="s">
        <v>10609</v>
      </c>
      <c r="H1460" s="3">
        <v>2980</v>
      </c>
      <c r="I1460" s="19">
        <f>IFERROR(INDEX([3]流水汇总表!B:G,MATCH(G1460,[3]流水汇总表!G:G,0),1),"")</f>
        <v>44812</v>
      </c>
      <c r="J1460" s="5" t="str">
        <f>IF(G1460="","",IF(SUMIFS(H:H,G:G,G1460)=SUMIFS([3]流水汇总表!D:D,[3]流水汇总表!G:G,G1460),"通过","不通过"))</f>
        <v>通过</v>
      </c>
      <c r="K1460" s="20" t="str">
        <f ca="1" t="shared" si="44"/>
        <v>已还款</v>
      </c>
      <c r="L1460" s="3">
        <f>VLOOKUP(C1460,网约车!D:Q,14,0)</f>
        <v>2700</v>
      </c>
      <c r="M1460" s="3">
        <f t="shared" si="45"/>
        <v>280</v>
      </c>
    </row>
    <row r="1461" ht="14.25" spans="1:13">
      <c r="A1461" s="13">
        <v>44812</v>
      </c>
      <c r="B1461" s="14" t="s">
        <v>5084</v>
      </c>
      <c r="C1461" s="14" t="s">
        <v>6922</v>
      </c>
      <c r="D1461" s="14" t="s">
        <v>6923</v>
      </c>
      <c r="E1461" s="15">
        <v>44783</v>
      </c>
      <c r="F1461" s="14">
        <v>2980</v>
      </c>
      <c r="G1461" s="16" t="s">
        <v>10609</v>
      </c>
      <c r="H1461" s="3">
        <v>2980</v>
      </c>
      <c r="I1461" s="19">
        <f>IFERROR(INDEX([3]流水汇总表!B:G,MATCH(G1461,[3]流水汇总表!G:G,0),1),"")</f>
        <v>44812</v>
      </c>
      <c r="J1461" s="5" t="str">
        <f>IF(G1461="","",IF(SUMIFS(H:H,G:G,G1461)=SUMIFS([3]流水汇总表!D:D,[3]流水汇总表!G:G,G1461),"通过","不通过"))</f>
        <v>通过</v>
      </c>
      <c r="K1461" s="20" t="str">
        <f ca="1" t="shared" si="44"/>
        <v>已还款</v>
      </c>
      <c r="L1461" s="3">
        <f>VLOOKUP(C1461,网约车!D:Q,14,0)</f>
        <v>2700</v>
      </c>
      <c r="M1461" s="3">
        <f t="shared" si="45"/>
        <v>280</v>
      </c>
    </row>
    <row r="1462" ht="14.25" spans="1:13">
      <c r="A1462" s="13">
        <v>44812</v>
      </c>
      <c r="B1462" s="14" t="s">
        <v>5084</v>
      </c>
      <c r="C1462" s="14" t="s">
        <v>7179</v>
      </c>
      <c r="D1462" s="14" t="s">
        <v>7180</v>
      </c>
      <c r="E1462" s="15">
        <v>44783</v>
      </c>
      <c r="F1462" s="14">
        <v>2980</v>
      </c>
      <c r="G1462" s="16" t="s">
        <v>10609</v>
      </c>
      <c r="H1462" s="3">
        <v>2980</v>
      </c>
      <c r="I1462" s="19">
        <f>IFERROR(INDEX([3]流水汇总表!B:G,MATCH(G1462,[3]流水汇总表!G:G,0),1),"")</f>
        <v>44812</v>
      </c>
      <c r="J1462" s="5" t="str">
        <f>IF(G1462="","",IF(SUMIFS(H:H,G:G,G1462)=SUMIFS([3]流水汇总表!D:D,[3]流水汇总表!G:G,G1462),"通过","不通过"))</f>
        <v>通过</v>
      </c>
      <c r="K1462" s="20" t="str">
        <f ca="1" t="shared" si="44"/>
        <v>已还款</v>
      </c>
      <c r="L1462" s="3">
        <f>VLOOKUP(C1462,网约车!D:Q,14,0)</f>
        <v>2700</v>
      </c>
      <c r="M1462" s="3">
        <f t="shared" si="45"/>
        <v>280</v>
      </c>
    </row>
    <row r="1463" ht="14.25" spans="1:13">
      <c r="A1463" s="13">
        <v>44812</v>
      </c>
      <c r="B1463" s="14" t="s">
        <v>5084</v>
      </c>
      <c r="C1463" s="14" t="s">
        <v>7203</v>
      </c>
      <c r="D1463" s="14" t="s">
        <v>7204</v>
      </c>
      <c r="E1463" s="15">
        <v>44783</v>
      </c>
      <c r="F1463" s="14">
        <v>2980</v>
      </c>
      <c r="G1463" s="16" t="s">
        <v>10609</v>
      </c>
      <c r="H1463" s="3">
        <v>2980</v>
      </c>
      <c r="I1463" s="19">
        <f>IFERROR(INDEX([3]流水汇总表!B:G,MATCH(G1463,[3]流水汇总表!G:G,0),1),"")</f>
        <v>44812</v>
      </c>
      <c r="J1463" s="5" t="str">
        <f>IF(G1463="","",IF(SUMIFS(H:H,G:G,G1463)=SUMIFS([3]流水汇总表!D:D,[3]流水汇总表!G:G,G1463),"通过","不通过"))</f>
        <v>通过</v>
      </c>
      <c r="K1463" s="20" t="str">
        <f ca="1" t="shared" si="44"/>
        <v>已还款</v>
      </c>
      <c r="L1463" s="3">
        <f>VLOOKUP(C1463,网约车!D:Q,14,0)</f>
        <v>2700</v>
      </c>
      <c r="M1463" s="3">
        <f t="shared" si="45"/>
        <v>280</v>
      </c>
    </row>
    <row r="1464" ht="14.25" spans="1:13">
      <c r="A1464" s="13">
        <v>44812</v>
      </c>
      <c r="B1464" s="14" t="s">
        <v>5084</v>
      </c>
      <c r="C1464" s="14" t="s">
        <v>7211</v>
      </c>
      <c r="D1464" s="14" t="s">
        <v>7212</v>
      </c>
      <c r="E1464" s="15">
        <v>44783</v>
      </c>
      <c r="F1464" s="14">
        <v>2980</v>
      </c>
      <c r="G1464" s="16" t="s">
        <v>10609</v>
      </c>
      <c r="H1464" s="3">
        <v>2980</v>
      </c>
      <c r="I1464" s="19">
        <f>IFERROR(INDEX([3]流水汇总表!B:G,MATCH(G1464,[3]流水汇总表!G:G,0),1),"")</f>
        <v>44812</v>
      </c>
      <c r="J1464" s="5" t="str">
        <f>IF(G1464="","",IF(SUMIFS(H:H,G:G,G1464)=SUMIFS([3]流水汇总表!D:D,[3]流水汇总表!G:G,G1464),"通过","不通过"))</f>
        <v>通过</v>
      </c>
      <c r="K1464" s="20" t="str">
        <f ca="1" t="shared" si="44"/>
        <v>已还款</v>
      </c>
      <c r="L1464" s="3">
        <f>VLOOKUP(C1464,网约车!D:Q,14,0)</f>
        <v>2700</v>
      </c>
      <c r="M1464" s="3">
        <f t="shared" si="45"/>
        <v>280</v>
      </c>
    </row>
    <row r="1465" ht="14.25" spans="1:13">
      <c r="A1465" s="13">
        <v>44812</v>
      </c>
      <c r="B1465" s="14" t="s">
        <v>5084</v>
      </c>
      <c r="C1465" s="14" t="s">
        <v>7221</v>
      </c>
      <c r="D1465" s="14" t="s">
        <v>7222</v>
      </c>
      <c r="E1465" s="15">
        <v>44783</v>
      </c>
      <c r="F1465" s="14">
        <v>2980</v>
      </c>
      <c r="G1465" s="16" t="s">
        <v>10609</v>
      </c>
      <c r="H1465" s="3">
        <v>2980</v>
      </c>
      <c r="I1465" s="19">
        <f>IFERROR(INDEX([3]流水汇总表!B:G,MATCH(G1465,[3]流水汇总表!G:G,0),1),"")</f>
        <v>44812</v>
      </c>
      <c r="J1465" s="5" t="str">
        <f>IF(G1465="","",IF(SUMIFS(H:H,G:G,G1465)=SUMIFS([3]流水汇总表!D:D,[3]流水汇总表!G:G,G1465),"通过","不通过"))</f>
        <v>通过</v>
      </c>
      <c r="K1465" s="20" t="str">
        <f ca="1" t="shared" si="44"/>
        <v>已还款</v>
      </c>
      <c r="L1465" s="3">
        <f>VLOOKUP(C1465,网约车!D:Q,14,0)</f>
        <v>2700</v>
      </c>
      <c r="M1465" s="3">
        <f t="shared" si="45"/>
        <v>280</v>
      </c>
    </row>
    <row r="1466" ht="14.25" spans="1:13">
      <c r="A1466" s="13">
        <v>44812</v>
      </c>
      <c r="B1466" s="14" t="s">
        <v>5084</v>
      </c>
      <c r="C1466" s="14" t="s">
        <v>7223</v>
      </c>
      <c r="D1466" s="14" t="s">
        <v>7224</v>
      </c>
      <c r="E1466" s="15">
        <v>44783</v>
      </c>
      <c r="F1466" s="14">
        <v>2980</v>
      </c>
      <c r="G1466" s="16" t="s">
        <v>10609</v>
      </c>
      <c r="H1466" s="3">
        <v>2980</v>
      </c>
      <c r="I1466" s="19">
        <f>IFERROR(INDEX([3]流水汇总表!B:G,MATCH(G1466,[3]流水汇总表!G:G,0),1),"")</f>
        <v>44812</v>
      </c>
      <c r="J1466" s="5" t="str">
        <f>IF(G1466="","",IF(SUMIFS(H:H,G:G,G1466)=SUMIFS([3]流水汇总表!D:D,[3]流水汇总表!G:G,G1466),"通过","不通过"))</f>
        <v>通过</v>
      </c>
      <c r="K1466" s="20" t="str">
        <f ca="1" t="shared" si="44"/>
        <v>已还款</v>
      </c>
      <c r="L1466" s="3">
        <f>VLOOKUP(C1466,网约车!D:Q,14,0)</f>
        <v>2700</v>
      </c>
      <c r="M1466" s="3">
        <f t="shared" si="45"/>
        <v>280</v>
      </c>
    </row>
    <row r="1467" ht="14.25" spans="1:13">
      <c r="A1467" s="13">
        <v>44812</v>
      </c>
      <c r="B1467" s="14" t="s">
        <v>5084</v>
      </c>
      <c r="C1467" s="14" t="s">
        <v>7231</v>
      </c>
      <c r="D1467" s="14" t="s">
        <v>7232</v>
      </c>
      <c r="E1467" s="15">
        <v>44783</v>
      </c>
      <c r="F1467" s="14">
        <v>2980</v>
      </c>
      <c r="G1467" s="16" t="s">
        <v>10609</v>
      </c>
      <c r="H1467" s="3">
        <v>2980</v>
      </c>
      <c r="I1467" s="19">
        <f>IFERROR(INDEX([3]流水汇总表!B:G,MATCH(G1467,[3]流水汇总表!G:G,0),1),"")</f>
        <v>44812</v>
      </c>
      <c r="J1467" s="5" t="str">
        <f>IF(G1467="","",IF(SUMIFS(H:H,G:G,G1467)=SUMIFS([3]流水汇总表!D:D,[3]流水汇总表!G:G,G1467),"通过","不通过"))</f>
        <v>通过</v>
      </c>
      <c r="K1467" s="20" t="str">
        <f ca="1" t="shared" si="44"/>
        <v>已还款</v>
      </c>
      <c r="L1467" s="3">
        <f>VLOOKUP(C1467,网约车!D:Q,14,0)</f>
        <v>2700</v>
      </c>
      <c r="M1467" s="3">
        <f t="shared" si="45"/>
        <v>280</v>
      </c>
    </row>
    <row r="1468" ht="14.25" spans="1:13">
      <c r="A1468" s="13">
        <v>44812</v>
      </c>
      <c r="B1468" s="14" t="s">
        <v>5084</v>
      </c>
      <c r="C1468" s="14" t="s">
        <v>7235</v>
      </c>
      <c r="D1468" s="14" t="s">
        <v>7236</v>
      </c>
      <c r="E1468" s="15">
        <v>44783</v>
      </c>
      <c r="F1468" s="14">
        <v>2980</v>
      </c>
      <c r="G1468" s="16" t="s">
        <v>10609</v>
      </c>
      <c r="H1468" s="3">
        <v>2980</v>
      </c>
      <c r="I1468" s="19">
        <f>IFERROR(INDEX([3]流水汇总表!B:G,MATCH(G1468,[3]流水汇总表!G:G,0),1),"")</f>
        <v>44812</v>
      </c>
      <c r="J1468" s="5" t="str">
        <f>IF(G1468="","",IF(SUMIFS(H:H,G:G,G1468)=SUMIFS([3]流水汇总表!D:D,[3]流水汇总表!G:G,G1468),"通过","不通过"))</f>
        <v>通过</v>
      </c>
      <c r="K1468" s="20" t="str">
        <f ca="1" t="shared" si="44"/>
        <v>已还款</v>
      </c>
      <c r="L1468" s="3">
        <f>VLOOKUP(C1468,网约车!D:Q,14,0)</f>
        <v>2700</v>
      </c>
      <c r="M1468" s="3">
        <f t="shared" si="45"/>
        <v>280</v>
      </c>
    </row>
    <row r="1469" ht="14.25" spans="1:13">
      <c r="A1469" s="13">
        <v>44812</v>
      </c>
      <c r="B1469" s="14" t="s">
        <v>5084</v>
      </c>
      <c r="C1469" s="14" t="s">
        <v>7243</v>
      </c>
      <c r="D1469" s="14" t="s">
        <v>7244</v>
      </c>
      <c r="E1469" s="15">
        <v>44783</v>
      </c>
      <c r="F1469" s="14">
        <v>2980</v>
      </c>
      <c r="G1469" s="16" t="s">
        <v>10609</v>
      </c>
      <c r="H1469" s="3">
        <v>2980</v>
      </c>
      <c r="I1469" s="19">
        <f>IFERROR(INDEX([3]流水汇总表!B:G,MATCH(G1469,[3]流水汇总表!G:G,0),1),"")</f>
        <v>44812</v>
      </c>
      <c r="J1469" s="5" t="str">
        <f>IF(G1469="","",IF(SUMIFS(H:H,G:G,G1469)=SUMIFS([3]流水汇总表!D:D,[3]流水汇总表!G:G,G1469),"通过","不通过"))</f>
        <v>通过</v>
      </c>
      <c r="K1469" s="20" t="str">
        <f ca="1" t="shared" si="44"/>
        <v>已还款</v>
      </c>
      <c r="L1469" s="3">
        <f>VLOOKUP(C1469,网约车!D:Q,14,0)</f>
        <v>2700</v>
      </c>
      <c r="M1469" s="3">
        <f t="shared" si="45"/>
        <v>280</v>
      </c>
    </row>
    <row r="1470" ht="14.25" spans="1:13">
      <c r="A1470" s="13">
        <v>44812</v>
      </c>
      <c r="B1470" s="14" t="s">
        <v>5084</v>
      </c>
      <c r="C1470" s="14" t="s">
        <v>7247</v>
      </c>
      <c r="D1470" s="14" t="s">
        <v>7248</v>
      </c>
      <c r="E1470" s="15">
        <v>44783</v>
      </c>
      <c r="F1470" s="14">
        <v>2980</v>
      </c>
      <c r="G1470" s="16" t="s">
        <v>10609</v>
      </c>
      <c r="H1470" s="3">
        <v>2980</v>
      </c>
      <c r="I1470" s="19">
        <f>IFERROR(INDEX([3]流水汇总表!B:G,MATCH(G1470,[3]流水汇总表!G:G,0),1),"")</f>
        <v>44812</v>
      </c>
      <c r="J1470" s="5" t="str">
        <f>IF(G1470="","",IF(SUMIFS(H:H,G:G,G1470)=SUMIFS([3]流水汇总表!D:D,[3]流水汇总表!G:G,G1470),"通过","不通过"))</f>
        <v>通过</v>
      </c>
      <c r="K1470" s="20" t="str">
        <f ca="1" t="shared" si="44"/>
        <v>已还款</v>
      </c>
      <c r="L1470" s="3">
        <f>VLOOKUP(C1470,网约车!D:Q,14,0)</f>
        <v>2700</v>
      </c>
      <c r="M1470" s="3">
        <f t="shared" si="45"/>
        <v>280</v>
      </c>
    </row>
    <row r="1471" ht="14.25" spans="1:13">
      <c r="A1471" s="13">
        <v>44812</v>
      </c>
      <c r="B1471" s="14" t="s">
        <v>5084</v>
      </c>
      <c r="C1471" s="14" t="s">
        <v>7251</v>
      </c>
      <c r="D1471" s="14" t="s">
        <v>7252</v>
      </c>
      <c r="E1471" s="15">
        <v>44783</v>
      </c>
      <c r="F1471" s="14">
        <v>2980</v>
      </c>
      <c r="G1471" s="16" t="s">
        <v>10609</v>
      </c>
      <c r="H1471" s="3">
        <v>2980</v>
      </c>
      <c r="I1471" s="19">
        <f>IFERROR(INDEX([3]流水汇总表!B:G,MATCH(G1471,[3]流水汇总表!G:G,0),1),"")</f>
        <v>44812</v>
      </c>
      <c r="J1471" s="5" t="str">
        <f>IF(G1471="","",IF(SUMIFS(H:H,G:G,G1471)=SUMIFS([3]流水汇总表!D:D,[3]流水汇总表!G:G,G1471),"通过","不通过"))</f>
        <v>通过</v>
      </c>
      <c r="K1471" s="20" t="str">
        <f ca="1" t="shared" si="44"/>
        <v>已还款</v>
      </c>
      <c r="L1471" s="3">
        <f>VLOOKUP(C1471,网约车!D:Q,14,0)</f>
        <v>2700</v>
      </c>
      <c r="M1471" s="3">
        <f t="shared" si="45"/>
        <v>280</v>
      </c>
    </row>
    <row r="1472" ht="14.25" spans="1:13">
      <c r="A1472" s="13">
        <v>44812</v>
      </c>
      <c r="B1472" s="14" t="s">
        <v>5084</v>
      </c>
      <c r="C1472" s="14" t="s">
        <v>7253</v>
      </c>
      <c r="D1472" s="14" t="s">
        <v>7254</v>
      </c>
      <c r="E1472" s="15">
        <v>44783</v>
      </c>
      <c r="F1472" s="14">
        <v>2980</v>
      </c>
      <c r="G1472" s="16" t="s">
        <v>10609</v>
      </c>
      <c r="H1472" s="3">
        <v>2980</v>
      </c>
      <c r="I1472" s="19">
        <f>IFERROR(INDEX([3]流水汇总表!B:G,MATCH(G1472,[3]流水汇总表!G:G,0),1),"")</f>
        <v>44812</v>
      </c>
      <c r="J1472" s="5" t="str">
        <f>IF(G1472="","",IF(SUMIFS(H:H,G:G,G1472)=SUMIFS([3]流水汇总表!D:D,[3]流水汇总表!G:G,G1472),"通过","不通过"))</f>
        <v>通过</v>
      </c>
      <c r="K1472" s="20" t="str">
        <f ca="1" t="shared" si="44"/>
        <v>已还款</v>
      </c>
      <c r="L1472" s="3">
        <f>VLOOKUP(C1472,网约车!D:Q,14,0)</f>
        <v>2700</v>
      </c>
      <c r="M1472" s="3">
        <f t="shared" si="45"/>
        <v>280</v>
      </c>
    </row>
    <row r="1473" ht="14.25" spans="1:13">
      <c r="A1473" s="13">
        <v>44812</v>
      </c>
      <c r="B1473" s="14" t="s">
        <v>5084</v>
      </c>
      <c r="C1473" s="14" t="s">
        <v>7257</v>
      </c>
      <c r="D1473" s="14" t="s">
        <v>7258</v>
      </c>
      <c r="E1473" s="15">
        <v>44783</v>
      </c>
      <c r="F1473" s="14">
        <v>2980</v>
      </c>
      <c r="G1473" s="16" t="s">
        <v>10609</v>
      </c>
      <c r="H1473" s="3">
        <v>2980</v>
      </c>
      <c r="I1473" s="19">
        <f>IFERROR(INDEX([3]流水汇总表!B:G,MATCH(G1473,[3]流水汇总表!G:G,0),1),"")</f>
        <v>44812</v>
      </c>
      <c r="J1473" s="5" t="str">
        <f>IF(G1473="","",IF(SUMIFS(H:H,G:G,G1473)=SUMIFS([3]流水汇总表!D:D,[3]流水汇总表!G:G,G1473),"通过","不通过"))</f>
        <v>通过</v>
      </c>
      <c r="K1473" s="20" t="str">
        <f ca="1" t="shared" si="44"/>
        <v>已还款</v>
      </c>
      <c r="L1473" s="3">
        <f>VLOOKUP(C1473,网约车!D:Q,14,0)</f>
        <v>2700</v>
      </c>
      <c r="M1473" s="3">
        <f t="shared" si="45"/>
        <v>280</v>
      </c>
    </row>
    <row r="1474" ht="14.25" spans="1:13">
      <c r="A1474" s="13">
        <v>44812</v>
      </c>
      <c r="B1474" s="14" t="s">
        <v>5084</v>
      </c>
      <c r="C1474" s="14" t="s">
        <v>7259</v>
      </c>
      <c r="D1474" s="14" t="s">
        <v>7260</v>
      </c>
      <c r="E1474" s="15">
        <v>44783</v>
      </c>
      <c r="F1474" s="14">
        <v>2980</v>
      </c>
      <c r="G1474" s="16" t="s">
        <v>10609</v>
      </c>
      <c r="H1474" s="3">
        <v>2980</v>
      </c>
      <c r="I1474" s="19">
        <f>IFERROR(INDEX([3]流水汇总表!B:G,MATCH(G1474,[3]流水汇总表!G:G,0),1),"")</f>
        <v>44812</v>
      </c>
      <c r="J1474" s="5" t="str">
        <f>IF(G1474="","",IF(SUMIFS(H:H,G:G,G1474)=SUMIFS([3]流水汇总表!D:D,[3]流水汇总表!G:G,G1474),"通过","不通过"))</f>
        <v>通过</v>
      </c>
      <c r="K1474" s="20" t="str">
        <f ca="1" t="shared" ref="K1474:K1537" si="46">IF(AND(I1474&lt;=A1474),"已还款",IF(AND(TODAY()&gt;=A1474,I1474=""),"已逾期",IF(AND(TODAY()&gt;A1474,I1474&gt;A1474),"逾期已还款",IF(AND(TODAY()&lt;A1474),"即将到期",""))))</f>
        <v>已还款</v>
      </c>
      <c r="L1474" s="3">
        <f>VLOOKUP(C1474,网约车!D:Q,14,0)</f>
        <v>2700</v>
      </c>
      <c r="M1474" s="3">
        <f t="shared" si="45"/>
        <v>280</v>
      </c>
    </row>
    <row r="1475" ht="14.25" spans="1:13">
      <c r="A1475" s="13">
        <v>44812</v>
      </c>
      <c r="B1475" s="14" t="s">
        <v>5084</v>
      </c>
      <c r="C1475" s="14" t="s">
        <v>7263</v>
      </c>
      <c r="D1475" s="14" t="s">
        <v>7264</v>
      </c>
      <c r="E1475" s="15">
        <v>44783</v>
      </c>
      <c r="F1475" s="14">
        <v>2980</v>
      </c>
      <c r="G1475" s="16" t="s">
        <v>10609</v>
      </c>
      <c r="H1475" s="3">
        <v>2980</v>
      </c>
      <c r="I1475" s="19">
        <f>IFERROR(INDEX([3]流水汇总表!B:G,MATCH(G1475,[3]流水汇总表!G:G,0),1),"")</f>
        <v>44812</v>
      </c>
      <c r="J1475" s="5" t="str">
        <f>IF(G1475="","",IF(SUMIFS(H:H,G:G,G1475)=SUMIFS([3]流水汇总表!D:D,[3]流水汇总表!G:G,G1475),"通过","不通过"))</f>
        <v>通过</v>
      </c>
      <c r="K1475" s="20" t="str">
        <f ca="1" t="shared" si="46"/>
        <v>已还款</v>
      </c>
      <c r="L1475" s="3">
        <f>VLOOKUP(C1475,网约车!D:Q,14,0)</f>
        <v>2700</v>
      </c>
      <c r="M1475" s="3">
        <f t="shared" ref="M1475:M1538" si="47">H1475-L1475</f>
        <v>280</v>
      </c>
    </row>
    <row r="1476" ht="14.25" spans="1:13">
      <c r="A1476" s="13">
        <v>44812</v>
      </c>
      <c r="B1476" s="14" t="s">
        <v>5084</v>
      </c>
      <c r="C1476" s="14" t="s">
        <v>7265</v>
      </c>
      <c r="D1476" s="14" t="s">
        <v>7266</v>
      </c>
      <c r="E1476" s="15">
        <v>44783</v>
      </c>
      <c r="F1476" s="14">
        <v>2980</v>
      </c>
      <c r="G1476" s="16" t="s">
        <v>10609</v>
      </c>
      <c r="H1476" s="3">
        <v>2980</v>
      </c>
      <c r="I1476" s="19">
        <f>IFERROR(INDEX([3]流水汇总表!B:G,MATCH(G1476,[3]流水汇总表!G:G,0),1),"")</f>
        <v>44812</v>
      </c>
      <c r="J1476" s="5" t="str">
        <f>IF(G1476="","",IF(SUMIFS(H:H,G:G,G1476)=SUMIFS([3]流水汇总表!D:D,[3]流水汇总表!G:G,G1476),"通过","不通过"))</f>
        <v>通过</v>
      </c>
      <c r="K1476" s="20" t="str">
        <f ca="1" t="shared" si="46"/>
        <v>已还款</v>
      </c>
      <c r="L1476" s="3">
        <f>VLOOKUP(C1476,网约车!D:Q,14,0)</f>
        <v>2700</v>
      </c>
      <c r="M1476" s="3">
        <f t="shared" si="47"/>
        <v>280</v>
      </c>
    </row>
    <row r="1477" ht="14.25" spans="1:13">
      <c r="A1477" s="13">
        <v>44812</v>
      </c>
      <c r="B1477" s="14" t="s">
        <v>5084</v>
      </c>
      <c r="C1477" s="14" t="s">
        <v>7269</v>
      </c>
      <c r="D1477" s="14" t="s">
        <v>7270</v>
      </c>
      <c r="E1477" s="15">
        <v>44783</v>
      </c>
      <c r="F1477" s="14">
        <v>2980</v>
      </c>
      <c r="G1477" s="16" t="s">
        <v>10609</v>
      </c>
      <c r="H1477" s="3">
        <v>2980</v>
      </c>
      <c r="I1477" s="19">
        <f>IFERROR(INDEX([3]流水汇总表!B:G,MATCH(G1477,[3]流水汇总表!G:G,0),1),"")</f>
        <v>44812</v>
      </c>
      <c r="J1477" s="5" t="str">
        <f>IF(G1477="","",IF(SUMIFS(H:H,G:G,G1477)=SUMIFS([3]流水汇总表!D:D,[3]流水汇总表!G:G,G1477),"通过","不通过"))</f>
        <v>通过</v>
      </c>
      <c r="K1477" s="20" t="str">
        <f ca="1" t="shared" si="46"/>
        <v>已还款</v>
      </c>
      <c r="L1477" s="3">
        <f>VLOOKUP(C1477,网约车!D:Q,14,0)</f>
        <v>2700</v>
      </c>
      <c r="M1477" s="3">
        <f t="shared" si="47"/>
        <v>280</v>
      </c>
    </row>
    <row r="1478" ht="14.25" spans="1:13">
      <c r="A1478" s="13">
        <v>44812</v>
      </c>
      <c r="B1478" s="14" t="s">
        <v>5084</v>
      </c>
      <c r="C1478" s="14" t="s">
        <v>7271</v>
      </c>
      <c r="D1478" s="14" t="s">
        <v>7272</v>
      </c>
      <c r="E1478" s="15">
        <v>44783</v>
      </c>
      <c r="F1478" s="14">
        <v>2980</v>
      </c>
      <c r="G1478" s="16" t="s">
        <v>10609</v>
      </c>
      <c r="H1478" s="3">
        <v>2980</v>
      </c>
      <c r="I1478" s="19">
        <f>IFERROR(INDEX([3]流水汇总表!B:G,MATCH(G1478,[3]流水汇总表!G:G,0),1),"")</f>
        <v>44812</v>
      </c>
      <c r="J1478" s="5" t="str">
        <f>IF(G1478="","",IF(SUMIFS(H:H,G:G,G1478)=SUMIFS([3]流水汇总表!D:D,[3]流水汇总表!G:G,G1478),"通过","不通过"))</f>
        <v>通过</v>
      </c>
      <c r="K1478" s="20" t="str">
        <f ca="1" t="shared" si="46"/>
        <v>已还款</v>
      </c>
      <c r="L1478" s="3">
        <f>VLOOKUP(C1478,网约车!D:Q,14,0)</f>
        <v>2700</v>
      </c>
      <c r="M1478" s="3">
        <f t="shared" si="47"/>
        <v>280</v>
      </c>
    </row>
    <row r="1479" ht="14.25" spans="1:13">
      <c r="A1479" s="13">
        <v>44812</v>
      </c>
      <c r="B1479" s="14" t="s">
        <v>5084</v>
      </c>
      <c r="C1479" s="14" t="s">
        <v>7275</v>
      </c>
      <c r="D1479" s="14" t="s">
        <v>7276</v>
      </c>
      <c r="E1479" s="15">
        <v>44783</v>
      </c>
      <c r="F1479" s="14">
        <v>2980</v>
      </c>
      <c r="G1479" s="16" t="s">
        <v>10609</v>
      </c>
      <c r="H1479" s="3">
        <v>2980</v>
      </c>
      <c r="I1479" s="19">
        <f>IFERROR(INDEX([3]流水汇总表!B:G,MATCH(G1479,[3]流水汇总表!G:G,0),1),"")</f>
        <v>44812</v>
      </c>
      <c r="J1479" s="5" t="str">
        <f>IF(G1479="","",IF(SUMIFS(H:H,G:G,G1479)=SUMIFS([3]流水汇总表!D:D,[3]流水汇总表!G:G,G1479),"通过","不通过"))</f>
        <v>通过</v>
      </c>
      <c r="K1479" s="20" t="str">
        <f ca="1" t="shared" si="46"/>
        <v>已还款</v>
      </c>
      <c r="L1479" s="3">
        <f>VLOOKUP(C1479,网约车!D:Q,14,0)</f>
        <v>2700</v>
      </c>
      <c r="M1479" s="3">
        <f t="shared" si="47"/>
        <v>280</v>
      </c>
    </row>
    <row r="1480" ht="14.25" spans="1:13">
      <c r="A1480" s="13">
        <v>44812</v>
      </c>
      <c r="B1480" s="14" t="s">
        <v>5084</v>
      </c>
      <c r="C1480" s="14" t="s">
        <v>7279</v>
      </c>
      <c r="D1480" s="14" t="s">
        <v>7280</v>
      </c>
      <c r="E1480" s="15">
        <v>44783</v>
      </c>
      <c r="F1480" s="14">
        <v>2980</v>
      </c>
      <c r="G1480" s="16" t="s">
        <v>10609</v>
      </c>
      <c r="H1480" s="3">
        <v>2980</v>
      </c>
      <c r="I1480" s="19">
        <f>IFERROR(INDEX([3]流水汇总表!B:G,MATCH(G1480,[3]流水汇总表!G:G,0),1),"")</f>
        <v>44812</v>
      </c>
      <c r="J1480" s="5" t="str">
        <f>IF(G1480="","",IF(SUMIFS(H:H,G:G,G1480)=SUMIFS([3]流水汇总表!D:D,[3]流水汇总表!G:G,G1480),"通过","不通过"))</f>
        <v>通过</v>
      </c>
      <c r="K1480" s="20" t="str">
        <f ca="1" t="shared" si="46"/>
        <v>已还款</v>
      </c>
      <c r="L1480" s="3">
        <f>VLOOKUP(C1480,网约车!D:Q,14,0)</f>
        <v>2700</v>
      </c>
      <c r="M1480" s="3">
        <f t="shared" si="47"/>
        <v>280</v>
      </c>
    </row>
    <row r="1481" ht="14.25" spans="1:13">
      <c r="A1481" s="13">
        <v>44812</v>
      </c>
      <c r="B1481" s="14" t="s">
        <v>5084</v>
      </c>
      <c r="C1481" s="14" t="s">
        <v>7834</v>
      </c>
      <c r="D1481" s="14" t="s">
        <v>7835</v>
      </c>
      <c r="E1481" s="15">
        <v>44783</v>
      </c>
      <c r="F1481" s="14">
        <v>2980</v>
      </c>
      <c r="G1481" s="16" t="s">
        <v>10609</v>
      </c>
      <c r="H1481" s="3">
        <v>2980</v>
      </c>
      <c r="I1481" s="19">
        <f>IFERROR(INDEX([3]流水汇总表!B:G,MATCH(G1481,[3]流水汇总表!G:G,0),1),"")</f>
        <v>44812</v>
      </c>
      <c r="J1481" s="5" t="str">
        <f>IF(G1481="","",IF(SUMIFS(H:H,G:G,G1481)=SUMIFS([3]流水汇总表!D:D,[3]流水汇总表!G:G,G1481),"通过","不通过"))</f>
        <v>通过</v>
      </c>
      <c r="K1481" s="20" t="str">
        <f ca="1" t="shared" si="46"/>
        <v>已还款</v>
      </c>
      <c r="L1481" s="3">
        <f>VLOOKUP(C1481,网约车!D:Q,14,0)</f>
        <v>2700</v>
      </c>
      <c r="M1481" s="3">
        <f t="shared" si="47"/>
        <v>280</v>
      </c>
    </row>
    <row r="1482" ht="14.25" spans="1:13">
      <c r="A1482" s="13">
        <v>44812</v>
      </c>
      <c r="B1482" s="14" t="s">
        <v>5084</v>
      </c>
      <c r="C1482" s="14" t="s">
        <v>7844</v>
      </c>
      <c r="D1482" s="14" t="s">
        <v>7845</v>
      </c>
      <c r="E1482" s="15">
        <v>44783</v>
      </c>
      <c r="F1482" s="14">
        <v>2980</v>
      </c>
      <c r="G1482" s="16" t="s">
        <v>10609</v>
      </c>
      <c r="H1482" s="3">
        <v>2980</v>
      </c>
      <c r="I1482" s="19">
        <f>IFERROR(INDEX([3]流水汇总表!B:G,MATCH(G1482,[3]流水汇总表!G:G,0),1),"")</f>
        <v>44812</v>
      </c>
      <c r="J1482" s="5" t="str">
        <f>IF(G1482="","",IF(SUMIFS(H:H,G:G,G1482)=SUMIFS([3]流水汇总表!D:D,[3]流水汇总表!G:G,G1482),"通过","不通过"))</f>
        <v>通过</v>
      </c>
      <c r="K1482" s="20" t="str">
        <f ca="1" t="shared" si="46"/>
        <v>已还款</v>
      </c>
      <c r="L1482" s="3">
        <f>VLOOKUP(C1482,网约车!D:Q,14,0)</f>
        <v>2700</v>
      </c>
      <c r="M1482" s="3">
        <f t="shared" si="47"/>
        <v>280</v>
      </c>
    </row>
    <row r="1483" ht="14.25" spans="1:13">
      <c r="A1483" s="13">
        <v>44812</v>
      </c>
      <c r="B1483" s="14" t="s">
        <v>5084</v>
      </c>
      <c r="C1483" s="14" t="s">
        <v>7848</v>
      </c>
      <c r="D1483" s="14" t="s">
        <v>7849</v>
      </c>
      <c r="E1483" s="15">
        <v>44783</v>
      </c>
      <c r="F1483" s="14">
        <v>2980</v>
      </c>
      <c r="G1483" s="16" t="s">
        <v>10609</v>
      </c>
      <c r="H1483" s="3">
        <v>2980</v>
      </c>
      <c r="I1483" s="19">
        <f>IFERROR(INDEX([3]流水汇总表!B:G,MATCH(G1483,[3]流水汇总表!G:G,0),1),"")</f>
        <v>44812</v>
      </c>
      <c r="J1483" s="5" t="str">
        <f>IF(G1483="","",IF(SUMIFS(H:H,G:G,G1483)=SUMIFS([3]流水汇总表!D:D,[3]流水汇总表!G:G,G1483),"通过","不通过"))</f>
        <v>通过</v>
      </c>
      <c r="K1483" s="20" t="str">
        <f ca="1" t="shared" si="46"/>
        <v>已还款</v>
      </c>
      <c r="L1483" s="3">
        <f>VLOOKUP(C1483,网约车!D:Q,14,0)</f>
        <v>2700</v>
      </c>
      <c r="M1483" s="3">
        <f t="shared" si="47"/>
        <v>280</v>
      </c>
    </row>
    <row r="1484" ht="14.25" spans="1:13">
      <c r="A1484" s="13">
        <v>44812</v>
      </c>
      <c r="B1484" s="14" t="s">
        <v>5084</v>
      </c>
      <c r="C1484" s="14" t="s">
        <v>7850</v>
      </c>
      <c r="D1484" s="14" t="s">
        <v>7851</v>
      </c>
      <c r="E1484" s="15">
        <v>44783</v>
      </c>
      <c r="F1484" s="14">
        <v>2980</v>
      </c>
      <c r="G1484" s="16" t="s">
        <v>10609</v>
      </c>
      <c r="H1484" s="3">
        <v>2980</v>
      </c>
      <c r="I1484" s="19">
        <f>IFERROR(INDEX([3]流水汇总表!B:G,MATCH(G1484,[3]流水汇总表!G:G,0),1),"")</f>
        <v>44812</v>
      </c>
      <c r="J1484" s="5" t="str">
        <f>IF(G1484="","",IF(SUMIFS(H:H,G:G,G1484)=SUMIFS([3]流水汇总表!D:D,[3]流水汇总表!G:G,G1484),"通过","不通过"))</f>
        <v>通过</v>
      </c>
      <c r="K1484" s="20" t="str">
        <f ca="1" t="shared" si="46"/>
        <v>已还款</v>
      </c>
      <c r="L1484" s="3">
        <f>VLOOKUP(C1484,网约车!D:Q,14,0)</f>
        <v>2700</v>
      </c>
      <c r="M1484" s="3">
        <f t="shared" si="47"/>
        <v>280</v>
      </c>
    </row>
    <row r="1485" ht="14.25" spans="1:13">
      <c r="A1485" s="13">
        <v>44812</v>
      </c>
      <c r="B1485" s="14" t="s">
        <v>5084</v>
      </c>
      <c r="C1485" s="14" t="s">
        <v>7854</v>
      </c>
      <c r="D1485" s="14" t="s">
        <v>7855</v>
      </c>
      <c r="E1485" s="15">
        <v>44783</v>
      </c>
      <c r="F1485" s="14">
        <v>2980</v>
      </c>
      <c r="G1485" s="16" t="s">
        <v>10609</v>
      </c>
      <c r="H1485" s="3">
        <v>2980</v>
      </c>
      <c r="I1485" s="19">
        <f>IFERROR(INDEX([3]流水汇总表!B:G,MATCH(G1485,[3]流水汇总表!G:G,0),1),"")</f>
        <v>44812</v>
      </c>
      <c r="J1485" s="5" t="str">
        <f>IF(G1485="","",IF(SUMIFS(H:H,G:G,G1485)=SUMIFS([3]流水汇总表!D:D,[3]流水汇总表!G:G,G1485),"通过","不通过"))</f>
        <v>通过</v>
      </c>
      <c r="K1485" s="20" t="str">
        <f ca="1" t="shared" si="46"/>
        <v>已还款</v>
      </c>
      <c r="L1485" s="3">
        <f>VLOOKUP(C1485,网约车!D:Q,14,0)</f>
        <v>2700</v>
      </c>
      <c r="M1485" s="3">
        <f t="shared" si="47"/>
        <v>280</v>
      </c>
    </row>
    <row r="1486" ht="14.25" spans="1:13">
      <c r="A1486" s="13">
        <v>44812</v>
      </c>
      <c r="B1486" s="14" t="s">
        <v>5084</v>
      </c>
      <c r="C1486" s="14" t="s">
        <v>7824</v>
      </c>
      <c r="D1486" s="14" t="s">
        <v>7825</v>
      </c>
      <c r="E1486" s="15">
        <v>44783</v>
      </c>
      <c r="F1486" s="14">
        <v>2980</v>
      </c>
      <c r="G1486" s="16" t="s">
        <v>10609</v>
      </c>
      <c r="H1486" s="3">
        <v>2980</v>
      </c>
      <c r="I1486" s="19">
        <f>IFERROR(INDEX([3]流水汇总表!B:G,MATCH(G1486,[3]流水汇总表!G:G,0),1),"")</f>
        <v>44812</v>
      </c>
      <c r="J1486" s="5" t="str">
        <f>IF(G1486="","",IF(SUMIFS(H:H,G:G,G1486)=SUMIFS([3]流水汇总表!D:D,[3]流水汇总表!G:G,G1486),"通过","不通过"))</f>
        <v>通过</v>
      </c>
      <c r="K1486" s="20" t="str">
        <f ca="1" t="shared" si="46"/>
        <v>已还款</v>
      </c>
      <c r="L1486" s="3">
        <f>VLOOKUP(C1486,网约车!D:Q,14,0)</f>
        <v>2700</v>
      </c>
      <c r="M1486" s="3">
        <f t="shared" si="47"/>
        <v>280</v>
      </c>
    </row>
    <row r="1487" ht="14.25" spans="1:13">
      <c r="A1487" s="13">
        <v>44812</v>
      </c>
      <c r="B1487" s="14" t="s">
        <v>5084</v>
      </c>
      <c r="C1487" s="14" t="s">
        <v>7856</v>
      </c>
      <c r="D1487" s="14" t="s">
        <v>7857</v>
      </c>
      <c r="E1487" s="15">
        <v>44783</v>
      </c>
      <c r="F1487" s="14">
        <v>2980</v>
      </c>
      <c r="G1487" s="16" t="s">
        <v>10609</v>
      </c>
      <c r="H1487" s="3">
        <v>2980</v>
      </c>
      <c r="I1487" s="19">
        <f>IFERROR(INDEX([3]流水汇总表!B:G,MATCH(G1487,[3]流水汇总表!G:G,0),1),"")</f>
        <v>44812</v>
      </c>
      <c r="J1487" s="5" t="str">
        <f>IF(G1487="","",IF(SUMIFS(H:H,G:G,G1487)=SUMIFS([3]流水汇总表!D:D,[3]流水汇总表!G:G,G1487),"通过","不通过"))</f>
        <v>通过</v>
      </c>
      <c r="K1487" s="20" t="str">
        <f ca="1" t="shared" si="46"/>
        <v>已还款</v>
      </c>
      <c r="L1487" s="3">
        <f>VLOOKUP(C1487,网约车!D:Q,14,0)</f>
        <v>2700</v>
      </c>
      <c r="M1487" s="3">
        <f t="shared" si="47"/>
        <v>280</v>
      </c>
    </row>
    <row r="1488" ht="14.25" spans="1:13">
      <c r="A1488" s="13">
        <v>44812</v>
      </c>
      <c r="B1488" s="14" t="s">
        <v>5084</v>
      </c>
      <c r="C1488" s="14" t="s">
        <v>7858</v>
      </c>
      <c r="D1488" s="14" t="s">
        <v>7859</v>
      </c>
      <c r="E1488" s="15">
        <v>44783</v>
      </c>
      <c r="F1488" s="14">
        <v>2980</v>
      </c>
      <c r="G1488" s="16" t="s">
        <v>10609</v>
      </c>
      <c r="H1488" s="3">
        <v>2980</v>
      </c>
      <c r="I1488" s="19">
        <f>IFERROR(INDEX([3]流水汇总表!B:G,MATCH(G1488,[3]流水汇总表!G:G,0),1),"")</f>
        <v>44812</v>
      </c>
      <c r="J1488" s="5" t="str">
        <f>IF(G1488="","",IF(SUMIFS(H:H,G:G,G1488)=SUMIFS([3]流水汇总表!D:D,[3]流水汇总表!G:G,G1488),"通过","不通过"))</f>
        <v>通过</v>
      </c>
      <c r="K1488" s="20" t="str">
        <f ca="1" t="shared" si="46"/>
        <v>已还款</v>
      </c>
      <c r="L1488" s="3">
        <f>VLOOKUP(C1488,网约车!D:Q,14,0)</f>
        <v>2700</v>
      </c>
      <c r="M1488" s="3">
        <f t="shared" si="47"/>
        <v>280</v>
      </c>
    </row>
    <row r="1489" ht="14.25" spans="1:13">
      <c r="A1489" s="13">
        <v>44812</v>
      </c>
      <c r="B1489" s="14" t="s">
        <v>5084</v>
      </c>
      <c r="C1489" s="14" t="s">
        <v>7862</v>
      </c>
      <c r="D1489" s="14" t="s">
        <v>7863</v>
      </c>
      <c r="E1489" s="15">
        <v>44783</v>
      </c>
      <c r="F1489" s="14">
        <v>2980</v>
      </c>
      <c r="G1489" s="16" t="s">
        <v>10609</v>
      </c>
      <c r="H1489" s="3">
        <v>2980</v>
      </c>
      <c r="I1489" s="19">
        <f>IFERROR(INDEX([3]流水汇总表!B:G,MATCH(G1489,[3]流水汇总表!G:G,0),1),"")</f>
        <v>44812</v>
      </c>
      <c r="J1489" s="5" t="str">
        <f>IF(G1489="","",IF(SUMIFS(H:H,G:G,G1489)=SUMIFS([3]流水汇总表!D:D,[3]流水汇总表!G:G,G1489),"通过","不通过"))</f>
        <v>通过</v>
      </c>
      <c r="K1489" s="20" t="str">
        <f ca="1" t="shared" si="46"/>
        <v>已还款</v>
      </c>
      <c r="L1489" s="3">
        <f>VLOOKUP(C1489,网约车!D:Q,14,0)</f>
        <v>2700</v>
      </c>
      <c r="M1489" s="3">
        <f t="shared" si="47"/>
        <v>280</v>
      </c>
    </row>
    <row r="1490" ht="14.25" spans="1:13">
      <c r="A1490" s="13">
        <v>44812</v>
      </c>
      <c r="B1490" s="14" t="s">
        <v>5084</v>
      </c>
      <c r="C1490" s="14" t="s">
        <v>7865</v>
      </c>
      <c r="D1490" s="14" t="s">
        <v>7866</v>
      </c>
      <c r="E1490" s="15">
        <v>44783</v>
      </c>
      <c r="F1490" s="14">
        <v>2980</v>
      </c>
      <c r="G1490" s="16" t="s">
        <v>10609</v>
      </c>
      <c r="H1490" s="3">
        <v>2980</v>
      </c>
      <c r="I1490" s="19">
        <f>IFERROR(INDEX([3]流水汇总表!B:G,MATCH(G1490,[3]流水汇总表!G:G,0),1),"")</f>
        <v>44812</v>
      </c>
      <c r="J1490" s="5" t="str">
        <f>IF(G1490="","",IF(SUMIFS(H:H,G:G,G1490)=SUMIFS([3]流水汇总表!D:D,[3]流水汇总表!G:G,G1490),"通过","不通过"))</f>
        <v>通过</v>
      </c>
      <c r="K1490" s="20" t="str">
        <f ca="1" t="shared" si="46"/>
        <v>已还款</v>
      </c>
      <c r="L1490" s="3">
        <f>VLOOKUP(C1490,网约车!D:Q,14,0)</f>
        <v>2700</v>
      </c>
      <c r="M1490" s="3">
        <f t="shared" si="47"/>
        <v>280</v>
      </c>
    </row>
    <row r="1491" ht="14.25" spans="1:13">
      <c r="A1491" s="13">
        <v>44812</v>
      </c>
      <c r="B1491" s="14" t="s">
        <v>5084</v>
      </c>
      <c r="C1491" s="14" t="s">
        <v>7867</v>
      </c>
      <c r="D1491" s="14" t="s">
        <v>7868</v>
      </c>
      <c r="E1491" s="15">
        <v>44783</v>
      </c>
      <c r="F1491" s="14">
        <v>2980</v>
      </c>
      <c r="G1491" s="16" t="s">
        <v>10609</v>
      </c>
      <c r="H1491" s="3">
        <v>2980</v>
      </c>
      <c r="I1491" s="19">
        <f>IFERROR(INDEX([3]流水汇总表!B:G,MATCH(G1491,[3]流水汇总表!G:G,0),1),"")</f>
        <v>44812</v>
      </c>
      <c r="J1491" s="5" t="str">
        <f>IF(G1491="","",IF(SUMIFS(H:H,G:G,G1491)=SUMIFS([3]流水汇总表!D:D,[3]流水汇总表!G:G,G1491),"通过","不通过"))</f>
        <v>通过</v>
      </c>
      <c r="K1491" s="20" t="str">
        <f ca="1" t="shared" si="46"/>
        <v>已还款</v>
      </c>
      <c r="L1491" s="3">
        <f>VLOOKUP(C1491,网约车!D:Q,14,0)</f>
        <v>2700</v>
      </c>
      <c r="M1491" s="3">
        <f t="shared" si="47"/>
        <v>280</v>
      </c>
    </row>
    <row r="1492" ht="14.25" spans="1:13">
      <c r="A1492" s="13">
        <v>44812</v>
      </c>
      <c r="B1492" s="14" t="s">
        <v>5084</v>
      </c>
      <c r="C1492" s="14" t="s">
        <v>7871</v>
      </c>
      <c r="D1492" s="14" t="s">
        <v>7872</v>
      </c>
      <c r="E1492" s="15">
        <v>44783</v>
      </c>
      <c r="F1492" s="14">
        <v>2980</v>
      </c>
      <c r="G1492" s="16" t="s">
        <v>10609</v>
      </c>
      <c r="H1492" s="3">
        <v>2980</v>
      </c>
      <c r="I1492" s="19">
        <f>IFERROR(INDEX([3]流水汇总表!B:G,MATCH(G1492,[3]流水汇总表!G:G,0),1),"")</f>
        <v>44812</v>
      </c>
      <c r="J1492" s="5" t="str">
        <f>IF(G1492="","",IF(SUMIFS(H:H,G:G,G1492)=SUMIFS([3]流水汇总表!D:D,[3]流水汇总表!G:G,G1492),"通过","不通过"))</f>
        <v>通过</v>
      </c>
      <c r="K1492" s="20" t="str">
        <f ca="1" t="shared" si="46"/>
        <v>已还款</v>
      </c>
      <c r="L1492" s="3">
        <f>VLOOKUP(C1492,网约车!D:Q,14,0)</f>
        <v>2700</v>
      </c>
      <c r="M1492" s="3">
        <f t="shared" si="47"/>
        <v>280</v>
      </c>
    </row>
    <row r="1493" ht="14.25" spans="1:13">
      <c r="A1493" s="13">
        <v>44812</v>
      </c>
      <c r="B1493" s="14" t="s">
        <v>5084</v>
      </c>
      <c r="C1493" s="14" t="s">
        <v>7873</v>
      </c>
      <c r="D1493" s="14" t="s">
        <v>7874</v>
      </c>
      <c r="E1493" s="15">
        <v>44783</v>
      </c>
      <c r="F1493" s="14">
        <v>2980</v>
      </c>
      <c r="G1493" s="16" t="s">
        <v>10609</v>
      </c>
      <c r="H1493" s="3">
        <v>2980</v>
      </c>
      <c r="I1493" s="19">
        <f>IFERROR(INDEX([3]流水汇总表!B:G,MATCH(G1493,[3]流水汇总表!G:G,0),1),"")</f>
        <v>44812</v>
      </c>
      <c r="J1493" s="5" t="str">
        <f>IF(G1493="","",IF(SUMIFS(H:H,G:G,G1493)=SUMIFS([3]流水汇总表!D:D,[3]流水汇总表!G:G,G1493),"通过","不通过"))</f>
        <v>通过</v>
      </c>
      <c r="K1493" s="20" t="str">
        <f ca="1" t="shared" si="46"/>
        <v>已还款</v>
      </c>
      <c r="L1493" s="3">
        <f>VLOOKUP(C1493,网约车!D:Q,14,0)</f>
        <v>2700</v>
      </c>
      <c r="M1493" s="3">
        <f t="shared" si="47"/>
        <v>280</v>
      </c>
    </row>
    <row r="1494" ht="14.25" spans="1:13">
      <c r="A1494" s="13">
        <v>44812</v>
      </c>
      <c r="B1494" s="14" t="s">
        <v>5084</v>
      </c>
      <c r="C1494" s="14" t="s">
        <v>7877</v>
      </c>
      <c r="D1494" s="14" t="s">
        <v>7878</v>
      </c>
      <c r="E1494" s="15">
        <v>44783</v>
      </c>
      <c r="F1494" s="14">
        <v>2980</v>
      </c>
      <c r="G1494" s="16" t="s">
        <v>10609</v>
      </c>
      <c r="H1494" s="3">
        <v>2980</v>
      </c>
      <c r="I1494" s="19">
        <f>IFERROR(INDEX([3]流水汇总表!B:G,MATCH(G1494,[3]流水汇总表!G:G,0),1),"")</f>
        <v>44812</v>
      </c>
      <c r="J1494" s="5" t="str">
        <f>IF(G1494="","",IF(SUMIFS(H:H,G:G,G1494)=SUMIFS([3]流水汇总表!D:D,[3]流水汇总表!G:G,G1494),"通过","不通过"))</f>
        <v>通过</v>
      </c>
      <c r="K1494" s="20" t="str">
        <f ca="1" t="shared" si="46"/>
        <v>已还款</v>
      </c>
      <c r="L1494" s="3">
        <f>VLOOKUP(C1494,网约车!D:Q,14,0)</f>
        <v>2700</v>
      </c>
      <c r="M1494" s="3">
        <f t="shared" si="47"/>
        <v>280</v>
      </c>
    </row>
    <row r="1495" ht="14.25" spans="1:13">
      <c r="A1495" s="13">
        <v>44812</v>
      </c>
      <c r="B1495" s="14" t="s">
        <v>5084</v>
      </c>
      <c r="C1495" s="14" t="s">
        <v>7883</v>
      </c>
      <c r="D1495" s="14" t="s">
        <v>7884</v>
      </c>
      <c r="E1495" s="15">
        <v>44783</v>
      </c>
      <c r="F1495" s="14">
        <v>2980</v>
      </c>
      <c r="G1495" s="16" t="s">
        <v>10609</v>
      </c>
      <c r="H1495" s="3">
        <v>2980</v>
      </c>
      <c r="I1495" s="19">
        <f>IFERROR(INDEX([3]流水汇总表!B:G,MATCH(G1495,[3]流水汇总表!G:G,0),1),"")</f>
        <v>44812</v>
      </c>
      <c r="J1495" s="5" t="str">
        <f>IF(G1495="","",IF(SUMIFS(H:H,G:G,G1495)=SUMIFS([3]流水汇总表!D:D,[3]流水汇总表!G:G,G1495),"通过","不通过"))</f>
        <v>通过</v>
      </c>
      <c r="K1495" s="20" t="str">
        <f ca="1" t="shared" si="46"/>
        <v>已还款</v>
      </c>
      <c r="L1495" s="3">
        <f>VLOOKUP(C1495,网约车!D:Q,14,0)</f>
        <v>2700</v>
      </c>
      <c r="M1495" s="3">
        <f t="shared" si="47"/>
        <v>280</v>
      </c>
    </row>
    <row r="1496" ht="14.25" spans="1:13">
      <c r="A1496" s="13">
        <v>44812</v>
      </c>
      <c r="B1496" s="14" t="s">
        <v>5084</v>
      </c>
      <c r="C1496" s="14" t="s">
        <v>7887</v>
      </c>
      <c r="D1496" s="14" t="s">
        <v>7888</v>
      </c>
      <c r="E1496" s="15">
        <v>44783</v>
      </c>
      <c r="F1496" s="14">
        <v>2980</v>
      </c>
      <c r="G1496" s="16" t="s">
        <v>10609</v>
      </c>
      <c r="H1496" s="3">
        <v>2980</v>
      </c>
      <c r="I1496" s="19">
        <f>IFERROR(INDEX([3]流水汇总表!B:G,MATCH(G1496,[3]流水汇总表!G:G,0),1),"")</f>
        <v>44812</v>
      </c>
      <c r="J1496" s="5" t="str">
        <f>IF(G1496="","",IF(SUMIFS(H:H,G:G,G1496)=SUMIFS([3]流水汇总表!D:D,[3]流水汇总表!G:G,G1496),"通过","不通过"))</f>
        <v>通过</v>
      </c>
      <c r="K1496" s="20" t="str">
        <f ca="1" t="shared" si="46"/>
        <v>已还款</v>
      </c>
      <c r="L1496" s="3">
        <f>VLOOKUP(C1496,网约车!D:Q,14,0)</f>
        <v>2700</v>
      </c>
      <c r="M1496" s="3">
        <f t="shared" si="47"/>
        <v>280</v>
      </c>
    </row>
    <row r="1497" ht="14.25" spans="1:13">
      <c r="A1497" s="13">
        <v>44812</v>
      </c>
      <c r="B1497" s="14" t="s">
        <v>5084</v>
      </c>
      <c r="C1497" s="14" t="s">
        <v>7889</v>
      </c>
      <c r="D1497" s="14" t="s">
        <v>7890</v>
      </c>
      <c r="E1497" s="15">
        <v>44783</v>
      </c>
      <c r="F1497" s="14">
        <v>2980</v>
      </c>
      <c r="G1497" s="16" t="s">
        <v>10609</v>
      </c>
      <c r="H1497" s="3">
        <v>2980</v>
      </c>
      <c r="I1497" s="19">
        <f>IFERROR(INDEX([3]流水汇总表!B:G,MATCH(G1497,[3]流水汇总表!G:G,0),1),"")</f>
        <v>44812</v>
      </c>
      <c r="J1497" s="5" t="str">
        <f>IF(G1497="","",IF(SUMIFS(H:H,G:G,G1497)=SUMIFS([3]流水汇总表!D:D,[3]流水汇总表!G:G,G1497),"通过","不通过"))</f>
        <v>通过</v>
      </c>
      <c r="K1497" s="20" t="str">
        <f ca="1" t="shared" si="46"/>
        <v>已还款</v>
      </c>
      <c r="L1497" s="3">
        <f>VLOOKUP(C1497,网约车!D:Q,14,0)</f>
        <v>2700</v>
      </c>
      <c r="M1497" s="3">
        <f t="shared" si="47"/>
        <v>280</v>
      </c>
    </row>
    <row r="1498" ht="14.25" spans="1:13">
      <c r="A1498" s="13">
        <v>44812</v>
      </c>
      <c r="B1498" s="14" t="s">
        <v>5084</v>
      </c>
      <c r="C1498" s="14" t="s">
        <v>7895</v>
      </c>
      <c r="D1498" s="14" t="s">
        <v>7896</v>
      </c>
      <c r="E1498" s="15">
        <v>44783</v>
      </c>
      <c r="F1498" s="14">
        <v>2980</v>
      </c>
      <c r="G1498" s="16" t="s">
        <v>10609</v>
      </c>
      <c r="H1498" s="3">
        <v>2980</v>
      </c>
      <c r="I1498" s="19">
        <f>IFERROR(INDEX([3]流水汇总表!B:G,MATCH(G1498,[3]流水汇总表!G:G,0),1),"")</f>
        <v>44812</v>
      </c>
      <c r="J1498" s="5" t="str">
        <f>IF(G1498="","",IF(SUMIFS(H:H,G:G,G1498)=SUMIFS([3]流水汇总表!D:D,[3]流水汇总表!G:G,G1498),"通过","不通过"))</f>
        <v>通过</v>
      </c>
      <c r="K1498" s="20" t="str">
        <f ca="1" t="shared" si="46"/>
        <v>已还款</v>
      </c>
      <c r="L1498" s="3">
        <f>VLOOKUP(C1498,网约车!D:Q,14,0)</f>
        <v>2700</v>
      </c>
      <c r="M1498" s="3">
        <f t="shared" si="47"/>
        <v>280</v>
      </c>
    </row>
    <row r="1499" ht="14.25" spans="1:13">
      <c r="A1499" s="13">
        <v>44812</v>
      </c>
      <c r="B1499" s="14" t="s">
        <v>5084</v>
      </c>
      <c r="C1499" s="14" t="s">
        <v>7899</v>
      </c>
      <c r="D1499" s="14" t="s">
        <v>7900</v>
      </c>
      <c r="E1499" s="15">
        <v>44783</v>
      </c>
      <c r="F1499" s="14">
        <v>2980</v>
      </c>
      <c r="G1499" s="16" t="s">
        <v>10609</v>
      </c>
      <c r="H1499" s="3">
        <v>2980</v>
      </c>
      <c r="I1499" s="19">
        <f>IFERROR(INDEX([3]流水汇总表!B:G,MATCH(G1499,[3]流水汇总表!G:G,0),1),"")</f>
        <v>44812</v>
      </c>
      <c r="J1499" s="5" t="str">
        <f>IF(G1499="","",IF(SUMIFS(H:H,G:G,G1499)=SUMIFS([3]流水汇总表!D:D,[3]流水汇总表!G:G,G1499),"通过","不通过"))</f>
        <v>通过</v>
      </c>
      <c r="K1499" s="20" t="str">
        <f ca="1" t="shared" si="46"/>
        <v>已还款</v>
      </c>
      <c r="L1499" s="3">
        <f>VLOOKUP(C1499,网约车!D:Q,14,0)</f>
        <v>2700</v>
      </c>
      <c r="M1499" s="3">
        <f t="shared" si="47"/>
        <v>280</v>
      </c>
    </row>
    <row r="1500" ht="14.25" spans="1:13">
      <c r="A1500" s="13">
        <v>44812</v>
      </c>
      <c r="B1500" s="14" t="s">
        <v>5084</v>
      </c>
      <c r="C1500" s="14" t="s">
        <v>7901</v>
      </c>
      <c r="D1500" s="14" t="s">
        <v>7902</v>
      </c>
      <c r="E1500" s="15">
        <v>44783</v>
      </c>
      <c r="F1500" s="14">
        <v>2980</v>
      </c>
      <c r="G1500" s="16" t="s">
        <v>10609</v>
      </c>
      <c r="H1500" s="3">
        <v>2980</v>
      </c>
      <c r="I1500" s="19">
        <f>IFERROR(INDEX([3]流水汇总表!B:G,MATCH(G1500,[3]流水汇总表!G:G,0),1),"")</f>
        <v>44812</v>
      </c>
      <c r="J1500" s="5" t="str">
        <f>IF(G1500="","",IF(SUMIFS(H:H,G:G,G1500)=SUMIFS([3]流水汇总表!D:D,[3]流水汇总表!G:G,G1500),"通过","不通过"))</f>
        <v>通过</v>
      </c>
      <c r="K1500" s="20" t="str">
        <f ca="1" t="shared" si="46"/>
        <v>已还款</v>
      </c>
      <c r="L1500" s="3">
        <f>VLOOKUP(C1500,网约车!D:Q,14,0)</f>
        <v>2700</v>
      </c>
      <c r="M1500" s="3">
        <f t="shared" si="47"/>
        <v>280</v>
      </c>
    </row>
    <row r="1501" ht="14.25" spans="1:13">
      <c r="A1501" s="13">
        <v>44812</v>
      </c>
      <c r="B1501" s="14" t="s">
        <v>5084</v>
      </c>
      <c r="C1501" s="14" t="s">
        <v>7905</v>
      </c>
      <c r="D1501" s="14" t="s">
        <v>7906</v>
      </c>
      <c r="E1501" s="15">
        <v>44783</v>
      </c>
      <c r="F1501" s="14">
        <v>2980</v>
      </c>
      <c r="G1501" s="16" t="s">
        <v>10609</v>
      </c>
      <c r="H1501" s="3">
        <v>2980</v>
      </c>
      <c r="I1501" s="19">
        <f>IFERROR(INDEX([3]流水汇总表!B:G,MATCH(G1501,[3]流水汇总表!G:G,0),1),"")</f>
        <v>44812</v>
      </c>
      <c r="J1501" s="5" t="str">
        <f>IF(G1501="","",IF(SUMIFS(H:H,G:G,G1501)=SUMIFS([3]流水汇总表!D:D,[3]流水汇总表!G:G,G1501),"通过","不通过"))</f>
        <v>通过</v>
      </c>
      <c r="K1501" s="20" t="str">
        <f ca="1" t="shared" si="46"/>
        <v>已还款</v>
      </c>
      <c r="L1501" s="3">
        <f>VLOOKUP(C1501,网约车!D:Q,14,0)</f>
        <v>2700</v>
      </c>
      <c r="M1501" s="3">
        <f t="shared" si="47"/>
        <v>280</v>
      </c>
    </row>
    <row r="1502" ht="14.25" spans="1:13">
      <c r="A1502" s="13">
        <v>44812</v>
      </c>
      <c r="B1502" s="14" t="s">
        <v>5084</v>
      </c>
      <c r="C1502" s="14" t="s">
        <v>7907</v>
      </c>
      <c r="D1502" s="14" t="s">
        <v>7908</v>
      </c>
      <c r="E1502" s="15">
        <v>44783</v>
      </c>
      <c r="F1502" s="14">
        <v>2980</v>
      </c>
      <c r="G1502" s="16" t="s">
        <v>10609</v>
      </c>
      <c r="H1502" s="3">
        <v>2980</v>
      </c>
      <c r="I1502" s="19">
        <f>IFERROR(INDEX([3]流水汇总表!B:G,MATCH(G1502,[3]流水汇总表!G:G,0),1),"")</f>
        <v>44812</v>
      </c>
      <c r="J1502" s="5" t="str">
        <f>IF(G1502="","",IF(SUMIFS(H:H,G:G,G1502)=SUMIFS([3]流水汇总表!D:D,[3]流水汇总表!G:G,G1502),"通过","不通过"))</f>
        <v>通过</v>
      </c>
      <c r="K1502" s="20" t="str">
        <f ca="1" t="shared" si="46"/>
        <v>已还款</v>
      </c>
      <c r="L1502" s="3">
        <f>VLOOKUP(C1502,网约车!D:Q,14,0)</f>
        <v>2700</v>
      </c>
      <c r="M1502" s="3">
        <f t="shared" si="47"/>
        <v>280</v>
      </c>
    </row>
    <row r="1503" ht="14.25" spans="1:13">
      <c r="A1503" s="13">
        <v>44812</v>
      </c>
      <c r="B1503" s="14" t="s">
        <v>5084</v>
      </c>
      <c r="C1503" s="14" t="s">
        <v>7972</v>
      </c>
      <c r="D1503" s="14" t="s">
        <v>7973</v>
      </c>
      <c r="E1503" s="15">
        <v>44783</v>
      </c>
      <c r="F1503" s="14">
        <v>2980</v>
      </c>
      <c r="G1503" s="16" t="s">
        <v>10609</v>
      </c>
      <c r="H1503" s="3">
        <v>2980</v>
      </c>
      <c r="I1503" s="19">
        <f>IFERROR(INDEX([3]流水汇总表!B:G,MATCH(G1503,[3]流水汇总表!G:G,0),1),"")</f>
        <v>44812</v>
      </c>
      <c r="J1503" s="5" t="str">
        <f>IF(G1503="","",IF(SUMIFS(H:H,G:G,G1503)=SUMIFS([3]流水汇总表!D:D,[3]流水汇总表!G:G,G1503),"通过","不通过"))</f>
        <v>通过</v>
      </c>
      <c r="K1503" s="20" t="str">
        <f ca="1" t="shared" si="46"/>
        <v>已还款</v>
      </c>
      <c r="L1503" s="3">
        <f>VLOOKUP(C1503,网约车!D:Q,14,0)</f>
        <v>2700</v>
      </c>
      <c r="M1503" s="3">
        <f t="shared" si="47"/>
        <v>280</v>
      </c>
    </row>
    <row r="1504" ht="14.25" spans="1:13">
      <c r="A1504" s="13">
        <v>44812</v>
      </c>
      <c r="B1504" s="14" t="s">
        <v>5084</v>
      </c>
      <c r="C1504" s="14" t="s">
        <v>6879</v>
      </c>
      <c r="D1504" s="14" t="s">
        <v>6880</v>
      </c>
      <c r="E1504" s="15">
        <v>44783</v>
      </c>
      <c r="F1504" s="14">
        <v>2980</v>
      </c>
      <c r="G1504" s="16" t="s">
        <v>10609</v>
      </c>
      <c r="H1504" s="3">
        <v>2980</v>
      </c>
      <c r="I1504" s="19">
        <f>IFERROR(INDEX([3]流水汇总表!B:G,MATCH(G1504,[3]流水汇总表!G:G,0),1),"")</f>
        <v>44812</v>
      </c>
      <c r="J1504" s="5" t="str">
        <f>IF(G1504="","",IF(SUMIFS(H:H,G:G,G1504)=SUMIFS([3]流水汇总表!D:D,[3]流水汇总表!G:G,G1504),"通过","不通过"))</f>
        <v>通过</v>
      </c>
      <c r="K1504" s="20" t="str">
        <f ca="1" t="shared" si="46"/>
        <v>已还款</v>
      </c>
      <c r="L1504" s="3">
        <f>VLOOKUP(C1504,网约车!D:Q,14,0)</f>
        <v>2700</v>
      </c>
      <c r="M1504" s="3">
        <f t="shared" si="47"/>
        <v>280</v>
      </c>
    </row>
    <row r="1505" ht="14.25" spans="1:13">
      <c r="A1505" s="13">
        <v>44812</v>
      </c>
      <c r="B1505" s="14" t="s">
        <v>5084</v>
      </c>
      <c r="C1505" s="14" t="s">
        <v>6891</v>
      </c>
      <c r="D1505" s="14" t="s">
        <v>6892</v>
      </c>
      <c r="E1505" s="15">
        <v>44783</v>
      </c>
      <c r="F1505" s="14">
        <v>2980</v>
      </c>
      <c r="G1505" s="16" t="s">
        <v>10609</v>
      </c>
      <c r="H1505" s="3">
        <v>2980</v>
      </c>
      <c r="I1505" s="19">
        <f>IFERROR(INDEX([3]流水汇总表!B:G,MATCH(G1505,[3]流水汇总表!G:G,0),1),"")</f>
        <v>44812</v>
      </c>
      <c r="J1505" s="5" t="str">
        <f>IF(G1505="","",IF(SUMIFS(H:H,G:G,G1505)=SUMIFS([3]流水汇总表!D:D,[3]流水汇总表!G:G,G1505),"通过","不通过"))</f>
        <v>通过</v>
      </c>
      <c r="K1505" s="20" t="str">
        <f ca="1" t="shared" si="46"/>
        <v>已还款</v>
      </c>
      <c r="L1505" s="3">
        <f>VLOOKUP(C1505,网约车!D:Q,14,0)</f>
        <v>2700</v>
      </c>
      <c r="M1505" s="3">
        <f t="shared" si="47"/>
        <v>280</v>
      </c>
    </row>
    <row r="1506" ht="14.25" spans="1:13">
      <c r="A1506" s="13">
        <v>44812</v>
      </c>
      <c r="B1506" s="14" t="s">
        <v>5084</v>
      </c>
      <c r="C1506" s="14" t="s">
        <v>7183</v>
      </c>
      <c r="D1506" s="14" t="s">
        <v>7184</v>
      </c>
      <c r="E1506" s="15">
        <v>44783</v>
      </c>
      <c r="F1506" s="14">
        <v>2980</v>
      </c>
      <c r="G1506" s="16" t="s">
        <v>10609</v>
      </c>
      <c r="H1506" s="3">
        <v>2980</v>
      </c>
      <c r="I1506" s="19">
        <f>IFERROR(INDEX([3]流水汇总表!B:G,MATCH(G1506,[3]流水汇总表!G:G,0),1),"")</f>
        <v>44812</v>
      </c>
      <c r="J1506" s="5" t="str">
        <f>IF(G1506="","",IF(SUMIFS(H:H,G:G,G1506)=SUMIFS([3]流水汇总表!D:D,[3]流水汇总表!G:G,G1506),"通过","不通过"))</f>
        <v>通过</v>
      </c>
      <c r="K1506" s="20" t="str">
        <f ca="1" t="shared" si="46"/>
        <v>已还款</v>
      </c>
      <c r="L1506" s="3">
        <f>VLOOKUP(C1506,网约车!D:Q,14,0)</f>
        <v>2700</v>
      </c>
      <c r="M1506" s="3">
        <f t="shared" si="47"/>
        <v>280</v>
      </c>
    </row>
    <row r="1507" ht="14.25" spans="1:13">
      <c r="A1507" s="13">
        <v>44812</v>
      </c>
      <c r="B1507" s="14" t="s">
        <v>5084</v>
      </c>
      <c r="C1507" s="14" t="s">
        <v>7187</v>
      </c>
      <c r="D1507" s="14" t="s">
        <v>7188</v>
      </c>
      <c r="E1507" s="15">
        <v>44783</v>
      </c>
      <c r="F1507" s="14">
        <v>2980</v>
      </c>
      <c r="G1507" s="16" t="s">
        <v>10609</v>
      </c>
      <c r="H1507" s="3">
        <v>2980</v>
      </c>
      <c r="I1507" s="19">
        <f>IFERROR(INDEX([3]流水汇总表!B:G,MATCH(G1507,[3]流水汇总表!G:G,0),1),"")</f>
        <v>44812</v>
      </c>
      <c r="J1507" s="5" t="str">
        <f>IF(G1507="","",IF(SUMIFS(H:H,G:G,G1507)=SUMIFS([3]流水汇总表!D:D,[3]流水汇总表!G:G,G1507),"通过","不通过"))</f>
        <v>通过</v>
      </c>
      <c r="K1507" s="20" t="str">
        <f ca="1" t="shared" si="46"/>
        <v>已还款</v>
      </c>
      <c r="L1507" s="3">
        <f>VLOOKUP(C1507,网约车!D:Q,14,0)</f>
        <v>2700</v>
      </c>
      <c r="M1507" s="3">
        <f t="shared" si="47"/>
        <v>280</v>
      </c>
    </row>
    <row r="1508" ht="14.25" spans="1:13">
      <c r="A1508" s="13">
        <v>44812</v>
      </c>
      <c r="B1508" s="14" t="s">
        <v>5084</v>
      </c>
      <c r="C1508" s="14" t="s">
        <v>7197</v>
      </c>
      <c r="D1508" s="14" t="s">
        <v>7198</v>
      </c>
      <c r="E1508" s="15">
        <v>44783</v>
      </c>
      <c r="F1508" s="14">
        <v>2980</v>
      </c>
      <c r="G1508" s="16" t="s">
        <v>10609</v>
      </c>
      <c r="H1508" s="3">
        <v>2980</v>
      </c>
      <c r="I1508" s="19">
        <f>IFERROR(INDEX([3]流水汇总表!B:G,MATCH(G1508,[3]流水汇总表!G:G,0),1),"")</f>
        <v>44812</v>
      </c>
      <c r="J1508" s="5" t="str">
        <f>IF(G1508="","",IF(SUMIFS(H:H,G:G,G1508)=SUMIFS([3]流水汇总表!D:D,[3]流水汇总表!G:G,G1508),"通过","不通过"))</f>
        <v>通过</v>
      </c>
      <c r="K1508" s="20" t="str">
        <f ca="1" t="shared" si="46"/>
        <v>已还款</v>
      </c>
      <c r="L1508" s="3">
        <f>VLOOKUP(C1508,网约车!D:Q,14,0)</f>
        <v>2700</v>
      </c>
      <c r="M1508" s="3">
        <f t="shared" si="47"/>
        <v>280</v>
      </c>
    </row>
    <row r="1509" ht="14.25" spans="1:13">
      <c r="A1509" s="13">
        <v>44812</v>
      </c>
      <c r="B1509" s="14" t="s">
        <v>5084</v>
      </c>
      <c r="C1509" s="14" t="s">
        <v>7201</v>
      </c>
      <c r="D1509" s="14" t="s">
        <v>7202</v>
      </c>
      <c r="E1509" s="15">
        <v>44783</v>
      </c>
      <c r="F1509" s="14">
        <v>2980</v>
      </c>
      <c r="G1509" s="16" t="s">
        <v>10609</v>
      </c>
      <c r="H1509" s="3">
        <v>2980</v>
      </c>
      <c r="I1509" s="19">
        <f>IFERROR(INDEX([3]流水汇总表!B:G,MATCH(G1509,[3]流水汇总表!G:G,0),1),"")</f>
        <v>44812</v>
      </c>
      <c r="J1509" s="5" t="str">
        <f>IF(G1509="","",IF(SUMIFS(H:H,G:G,G1509)=SUMIFS([3]流水汇总表!D:D,[3]流水汇总表!G:G,G1509),"通过","不通过"))</f>
        <v>通过</v>
      </c>
      <c r="K1509" s="20" t="str">
        <f ca="1" t="shared" si="46"/>
        <v>已还款</v>
      </c>
      <c r="L1509" s="3">
        <f>VLOOKUP(C1509,网约车!D:Q,14,0)</f>
        <v>2700</v>
      </c>
      <c r="M1509" s="3">
        <f t="shared" si="47"/>
        <v>280</v>
      </c>
    </row>
    <row r="1510" ht="14.25" spans="1:13">
      <c r="A1510" s="13">
        <v>44812</v>
      </c>
      <c r="B1510" s="14" t="s">
        <v>5084</v>
      </c>
      <c r="C1510" s="14" t="s">
        <v>7227</v>
      </c>
      <c r="D1510" s="14" t="s">
        <v>7228</v>
      </c>
      <c r="E1510" s="15">
        <v>44783</v>
      </c>
      <c r="F1510" s="14">
        <v>2980</v>
      </c>
      <c r="G1510" s="16" t="s">
        <v>10609</v>
      </c>
      <c r="H1510" s="3">
        <v>2980</v>
      </c>
      <c r="I1510" s="19">
        <f>IFERROR(INDEX([3]流水汇总表!B:G,MATCH(G1510,[3]流水汇总表!G:G,0),1),"")</f>
        <v>44812</v>
      </c>
      <c r="J1510" s="5" t="str">
        <f>IF(G1510="","",IF(SUMIFS(H:H,G:G,G1510)=SUMIFS([3]流水汇总表!D:D,[3]流水汇总表!G:G,G1510),"通过","不通过"))</f>
        <v>通过</v>
      </c>
      <c r="K1510" s="20" t="str">
        <f ca="1" t="shared" si="46"/>
        <v>已还款</v>
      </c>
      <c r="L1510" s="3">
        <f>VLOOKUP(C1510,网约车!D:Q,14,0)</f>
        <v>2700</v>
      </c>
      <c r="M1510" s="3">
        <f t="shared" si="47"/>
        <v>280</v>
      </c>
    </row>
    <row r="1511" ht="14.25" spans="1:13">
      <c r="A1511" s="13">
        <v>44812</v>
      </c>
      <c r="B1511" s="14" t="s">
        <v>5084</v>
      </c>
      <c r="C1511" s="14" t="s">
        <v>7237</v>
      </c>
      <c r="D1511" s="14" t="s">
        <v>7238</v>
      </c>
      <c r="E1511" s="15">
        <v>44783</v>
      </c>
      <c r="F1511" s="14">
        <v>2980</v>
      </c>
      <c r="G1511" s="16" t="s">
        <v>10609</v>
      </c>
      <c r="H1511" s="3">
        <v>2980</v>
      </c>
      <c r="I1511" s="19">
        <f>IFERROR(INDEX([3]流水汇总表!B:G,MATCH(G1511,[3]流水汇总表!G:G,0),1),"")</f>
        <v>44812</v>
      </c>
      <c r="J1511" s="5" t="str">
        <f>IF(G1511="","",IF(SUMIFS(H:H,G:G,G1511)=SUMIFS([3]流水汇总表!D:D,[3]流水汇总表!G:G,G1511),"通过","不通过"))</f>
        <v>通过</v>
      </c>
      <c r="K1511" s="20" t="str">
        <f ca="1" t="shared" si="46"/>
        <v>已还款</v>
      </c>
      <c r="L1511" s="3">
        <f>VLOOKUP(C1511,网约车!D:Q,14,0)</f>
        <v>2700</v>
      </c>
      <c r="M1511" s="3">
        <f t="shared" si="47"/>
        <v>280</v>
      </c>
    </row>
    <row r="1512" ht="14.25" spans="1:13">
      <c r="A1512" s="13">
        <v>44812</v>
      </c>
      <c r="B1512" s="14" t="s">
        <v>5084</v>
      </c>
      <c r="C1512" s="14" t="s">
        <v>7241</v>
      </c>
      <c r="D1512" s="14" t="s">
        <v>7242</v>
      </c>
      <c r="E1512" s="15">
        <v>44783</v>
      </c>
      <c r="F1512" s="14">
        <v>2980</v>
      </c>
      <c r="G1512" s="16" t="s">
        <v>10609</v>
      </c>
      <c r="H1512" s="3">
        <v>2980</v>
      </c>
      <c r="I1512" s="19">
        <f>IFERROR(INDEX([3]流水汇总表!B:G,MATCH(G1512,[3]流水汇总表!G:G,0),1),"")</f>
        <v>44812</v>
      </c>
      <c r="J1512" s="5" t="str">
        <f>IF(G1512="","",IF(SUMIFS(H:H,G:G,G1512)=SUMIFS([3]流水汇总表!D:D,[3]流水汇总表!G:G,G1512),"通过","不通过"))</f>
        <v>通过</v>
      </c>
      <c r="K1512" s="20" t="str">
        <f ca="1" t="shared" si="46"/>
        <v>已还款</v>
      </c>
      <c r="L1512" s="3">
        <f>VLOOKUP(C1512,网约车!D:Q,14,0)</f>
        <v>2700</v>
      </c>
      <c r="M1512" s="3">
        <f t="shared" si="47"/>
        <v>280</v>
      </c>
    </row>
    <row r="1513" ht="14.25" spans="1:13">
      <c r="A1513" s="13">
        <v>44812</v>
      </c>
      <c r="B1513" s="14" t="s">
        <v>5084</v>
      </c>
      <c r="C1513" s="14" t="s">
        <v>7879</v>
      </c>
      <c r="D1513" s="14" t="s">
        <v>7880</v>
      </c>
      <c r="E1513" s="15">
        <v>44783</v>
      </c>
      <c r="F1513" s="14">
        <v>2980</v>
      </c>
      <c r="G1513" s="16" t="s">
        <v>10609</v>
      </c>
      <c r="H1513" s="3">
        <v>2980</v>
      </c>
      <c r="I1513" s="19">
        <f>IFERROR(INDEX([3]流水汇总表!B:G,MATCH(G1513,[3]流水汇总表!G:G,0),1),"")</f>
        <v>44812</v>
      </c>
      <c r="J1513" s="5" t="str">
        <f>IF(G1513="","",IF(SUMIFS(H:H,G:G,G1513)=SUMIFS([3]流水汇总表!D:D,[3]流水汇总表!G:G,G1513),"通过","不通过"))</f>
        <v>通过</v>
      </c>
      <c r="K1513" s="20" t="str">
        <f ca="1" t="shared" si="46"/>
        <v>已还款</v>
      </c>
      <c r="L1513" s="3">
        <f>VLOOKUP(C1513,网约车!D:Q,14,0)</f>
        <v>2700</v>
      </c>
      <c r="M1513" s="3">
        <f t="shared" si="47"/>
        <v>280</v>
      </c>
    </row>
    <row r="1514" ht="14.25" spans="1:13">
      <c r="A1514" s="13">
        <v>44812</v>
      </c>
      <c r="B1514" s="14" t="s">
        <v>5084</v>
      </c>
      <c r="C1514" s="14" t="s">
        <v>7207</v>
      </c>
      <c r="D1514" s="14" t="s">
        <v>7208</v>
      </c>
      <c r="E1514" s="15">
        <v>44783</v>
      </c>
      <c r="F1514" s="14">
        <v>2980</v>
      </c>
      <c r="G1514" s="16" t="s">
        <v>10609</v>
      </c>
      <c r="H1514" s="3">
        <v>2980</v>
      </c>
      <c r="I1514" s="19">
        <f>IFERROR(INDEX([3]流水汇总表!B:G,MATCH(G1514,[3]流水汇总表!G:G,0),1),"")</f>
        <v>44812</v>
      </c>
      <c r="J1514" s="5" t="str">
        <f>IF(G1514="","",IF(SUMIFS(H:H,G:G,G1514)=SUMIFS([3]流水汇总表!D:D,[3]流水汇总表!G:G,G1514),"通过","不通过"))</f>
        <v>通过</v>
      </c>
      <c r="K1514" s="20" t="str">
        <f ca="1" t="shared" si="46"/>
        <v>已还款</v>
      </c>
      <c r="L1514" s="3">
        <f>VLOOKUP(C1514,网约车!D:Q,14,0)</f>
        <v>2700</v>
      </c>
      <c r="M1514" s="3">
        <f t="shared" si="47"/>
        <v>280</v>
      </c>
    </row>
    <row r="1515" ht="14.25" spans="1:13">
      <c r="A1515" s="13">
        <v>44812</v>
      </c>
      <c r="B1515" s="14" t="s">
        <v>5084</v>
      </c>
      <c r="C1515" s="14" t="s">
        <v>8173</v>
      </c>
      <c r="D1515" s="14" t="s">
        <v>8174</v>
      </c>
      <c r="E1515" s="15">
        <v>44783</v>
      </c>
      <c r="F1515" s="14">
        <v>2980</v>
      </c>
      <c r="G1515" s="16" t="s">
        <v>10609</v>
      </c>
      <c r="H1515" s="3">
        <v>2980</v>
      </c>
      <c r="I1515" s="19">
        <f>IFERROR(INDEX([3]流水汇总表!B:G,MATCH(G1515,[3]流水汇总表!G:G,0),1),"")</f>
        <v>44812</v>
      </c>
      <c r="J1515" s="5" t="str">
        <f>IF(G1515="","",IF(SUMIFS(H:H,G:G,G1515)=SUMIFS([3]流水汇总表!D:D,[3]流水汇总表!G:G,G1515),"通过","不通过"))</f>
        <v>通过</v>
      </c>
      <c r="K1515" s="20" t="str">
        <f ca="1" t="shared" si="46"/>
        <v>已还款</v>
      </c>
      <c r="L1515" s="3">
        <f>VLOOKUP(C1515,网约车!D:Q,14,0)</f>
        <v>2700</v>
      </c>
      <c r="M1515" s="3">
        <f t="shared" si="47"/>
        <v>280</v>
      </c>
    </row>
    <row r="1516" ht="14.25" spans="1:13">
      <c r="A1516" s="13">
        <v>44812</v>
      </c>
      <c r="B1516" s="14" t="s">
        <v>5084</v>
      </c>
      <c r="C1516" s="14" t="s">
        <v>8177</v>
      </c>
      <c r="D1516" s="14" t="s">
        <v>8178</v>
      </c>
      <c r="E1516" s="15">
        <v>44783</v>
      </c>
      <c r="F1516" s="14">
        <v>2980</v>
      </c>
      <c r="G1516" s="16" t="s">
        <v>10609</v>
      </c>
      <c r="H1516" s="3">
        <v>2980</v>
      </c>
      <c r="I1516" s="19">
        <f>IFERROR(INDEX([3]流水汇总表!B:G,MATCH(G1516,[3]流水汇总表!G:G,0),1),"")</f>
        <v>44812</v>
      </c>
      <c r="J1516" s="5" t="str">
        <f>IF(G1516="","",IF(SUMIFS(H:H,G:G,G1516)=SUMIFS([3]流水汇总表!D:D,[3]流水汇总表!G:G,G1516),"通过","不通过"))</f>
        <v>通过</v>
      </c>
      <c r="K1516" s="20" t="str">
        <f ca="1" t="shared" si="46"/>
        <v>已还款</v>
      </c>
      <c r="L1516" s="3">
        <f>VLOOKUP(C1516,网约车!D:Q,14,0)</f>
        <v>2700</v>
      </c>
      <c r="M1516" s="3">
        <f t="shared" si="47"/>
        <v>280</v>
      </c>
    </row>
    <row r="1517" ht="14.25" spans="1:13">
      <c r="A1517" s="13">
        <v>44812</v>
      </c>
      <c r="B1517" s="14" t="s">
        <v>5084</v>
      </c>
      <c r="C1517" s="14" t="s">
        <v>8179</v>
      </c>
      <c r="D1517" s="14" t="s">
        <v>8180</v>
      </c>
      <c r="E1517" s="15">
        <v>44783</v>
      </c>
      <c r="F1517" s="14">
        <v>2980</v>
      </c>
      <c r="G1517" s="16" t="s">
        <v>10609</v>
      </c>
      <c r="H1517" s="3">
        <v>2980</v>
      </c>
      <c r="I1517" s="19">
        <f>IFERROR(INDEX([3]流水汇总表!B:G,MATCH(G1517,[3]流水汇总表!G:G,0),1),"")</f>
        <v>44812</v>
      </c>
      <c r="J1517" s="5" t="str">
        <f>IF(G1517="","",IF(SUMIFS(H:H,G:G,G1517)=SUMIFS([3]流水汇总表!D:D,[3]流水汇总表!G:G,G1517),"通过","不通过"))</f>
        <v>通过</v>
      </c>
      <c r="K1517" s="20" t="str">
        <f ca="1" t="shared" si="46"/>
        <v>已还款</v>
      </c>
      <c r="L1517" s="3">
        <f>VLOOKUP(C1517,网约车!D:Q,14,0)</f>
        <v>2700</v>
      </c>
      <c r="M1517" s="3">
        <f t="shared" si="47"/>
        <v>280</v>
      </c>
    </row>
    <row r="1518" ht="14.25" spans="1:13">
      <c r="A1518" s="13">
        <v>44812</v>
      </c>
      <c r="B1518" s="14" t="s">
        <v>5084</v>
      </c>
      <c r="C1518" s="14" t="s">
        <v>8183</v>
      </c>
      <c r="D1518" s="14" t="s">
        <v>8184</v>
      </c>
      <c r="E1518" s="15">
        <v>44783</v>
      </c>
      <c r="F1518" s="14">
        <v>2980</v>
      </c>
      <c r="G1518" s="16" t="s">
        <v>10609</v>
      </c>
      <c r="H1518" s="3">
        <v>2980</v>
      </c>
      <c r="I1518" s="19">
        <f>IFERROR(INDEX([3]流水汇总表!B:G,MATCH(G1518,[3]流水汇总表!G:G,0),1),"")</f>
        <v>44812</v>
      </c>
      <c r="J1518" s="5" t="str">
        <f>IF(G1518="","",IF(SUMIFS(H:H,G:G,G1518)=SUMIFS([3]流水汇总表!D:D,[3]流水汇总表!G:G,G1518),"通过","不通过"))</f>
        <v>通过</v>
      </c>
      <c r="K1518" s="20" t="str">
        <f ca="1" t="shared" si="46"/>
        <v>已还款</v>
      </c>
      <c r="L1518" s="3">
        <f>VLOOKUP(C1518,网约车!D:Q,14,0)</f>
        <v>2700</v>
      </c>
      <c r="M1518" s="3">
        <f t="shared" si="47"/>
        <v>280</v>
      </c>
    </row>
    <row r="1519" ht="14.25" spans="1:13">
      <c r="A1519" s="13">
        <v>44812</v>
      </c>
      <c r="B1519" s="14" t="s">
        <v>5084</v>
      </c>
      <c r="C1519" s="14" t="s">
        <v>8185</v>
      </c>
      <c r="D1519" s="14" t="s">
        <v>8186</v>
      </c>
      <c r="E1519" s="15">
        <v>44783</v>
      </c>
      <c r="F1519" s="14">
        <v>2980</v>
      </c>
      <c r="G1519" s="16" t="s">
        <v>10609</v>
      </c>
      <c r="H1519" s="3">
        <v>2980</v>
      </c>
      <c r="I1519" s="19">
        <f>IFERROR(INDEX([3]流水汇总表!B:G,MATCH(G1519,[3]流水汇总表!G:G,0),1),"")</f>
        <v>44812</v>
      </c>
      <c r="J1519" s="5" t="str">
        <f>IF(G1519="","",IF(SUMIFS(H:H,G:G,G1519)=SUMIFS([3]流水汇总表!D:D,[3]流水汇总表!G:G,G1519),"通过","不通过"))</f>
        <v>通过</v>
      </c>
      <c r="K1519" s="20" t="str">
        <f ca="1" t="shared" si="46"/>
        <v>已还款</v>
      </c>
      <c r="L1519" s="3">
        <f>VLOOKUP(C1519,网约车!D:Q,14,0)</f>
        <v>2700</v>
      </c>
      <c r="M1519" s="3">
        <f t="shared" si="47"/>
        <v>280</v>
      </c>
    </row>
    <row r="1520" ht="14.25" spans="1:13">
      <c r="A1520" s="13">
        <v>44812</v>
      </c>
      <c r="B1520" s="14" t="s">
        <v>5084</v>
      </c>
      <c r="C1520" s="14" t="s">
        <v>8189</v>
      </c>
      <c r="D1520" s="14" t="s">
        <v>8190</v>
      </c>
      <c r="E1520" s="15">
        <v>44783</v>
      </c>
      <c r="F1520" s="14">
        <v>2980</v>
      </c>
      <c r="G1520" s="16" t="s">
        <v>10609</v>
      </c>
      <c r="H1520" s="3">
        <v>2980</v>
      </c>
      <c r="I1520" s="19">
        <f>IFERROR(INDEX([3]流水汇总表!B:G,MATCH(G1520,[3]流水汇总表!G:G,0),1),"")</f>
        <v>44812</v>
      </c>
      <c r="J1520" s="5" t="str">
        <f>IF(G1520="","",IF(SUMIFS(H:H,G:G,G1520)=SUMIFS([3]流水汇总表!D:D,[3]流水汇总表!G:G,G1520),"通过","不通过"))</f>
        <v>通过</v>
      </c>
      <c r="K1520" s="20" t="str">
        <f ca="1" t="shared" si="46"/>
        <v>已还款</v>
      </c>
      <c r="L1520" s="3">
        <f>VLOOKUP(C1520,网约车!D:Q,14,0)</f>
        <v>2700</v>
      </c>
      <c r="M1520" s="3">
        <f t="shared" si="47"/>
        <v>280</v>
      </c>
    </row>
    <row r="1521" ht="14.25" spans="1:13">
      <c r="A1521" s="13">
        <v>44812</v>
      </c>
      <c r="B1521" s="14" t="s">
        <v>5084</v>
      </c>
      <c r="C1521" s="14" t="s">
        <v>8191</v>
      </c>
      <c r="D1521" s="14" t="s">
        <v>8192</v>
      </c>
      <c r="E1521" s="15">
        <v>44783</v>
      </c>
      <c r="F1521" s="14">
        <v>2980</v>
      </c>
      <c r="G1521" s="16" t="s">
        <v>10609</v>
      </c>
      <c r="H1521" s="3">
        <v>2980</v>
      </c>
      <c r="I1521" s="19">
        <f>IFERROR(INDEX([3]流水汇总表!B:G,MATCH(G1521,[3]流水汇总表!G:G,0),1),"")</f>
        <v>44812</v>
      </c>
      <c r="J1521" s="5" t="str">
        <f>IF(G1521="","",IF(SUMIFS(H:H,G:G,G1521)=SUMIFS([3]流水汇总表!D:D,[3]流水汇总表!G:G,G1521),"通过","不通过"))</f>
        <v>通过</v>
      </c>
      <c r="K1521" s="20" t="str">
        <f ca="1" t="shared" si="46"/>
        <v>已还款</v>
      </c>
      <c r="L1521" s="3">
        <f>VLOOKUP(C1521,网约车!D:Q,14,0)</f>
        <v>2700</v>
      </c>
      <c r="M1521" s="3">
        <f t="shared" si="47"/>
        <v>280</v>
      </c>
    </row>
    <row r="1522" ht="14.25" spans="1:13">
      <c r="A1522" s="13">
        <v>44812</v>
      </c>
      <c r="B1522" s="14" t="s">
        <v>5084</v>
      </c>
      <c r="C1522" s="14" t="s">
        <v>8193</v>
      </c>
      <c r="D1522" s="14" t="s">
        <v>8194</v>
      </c>
      <c r="E1522" s="15">
        <v>44783</v>
      </c>
      <c r="F1522" s="14">
        <v>2980</v>
      </c>
      <c r="G1522" s="16" t="s">
        <v>10609</v>
      </c>
      <c r="H1522" s="3">
        <v>2980</v>
      </c>
      <c r="I1522" s="19">
        <f>IFERROR(INDEX([3]流水汇总表!B:G,MATCH(G1522,[3]流水汇总表!G:G,0),1),"")</f>
        <v>44812</v>
      </c>
      <c r="J1522" s="5" t="str">
        <f>IF(G1522="","",IF(SUMIFS(H:H,G:G,G1522)=SUMIFS([3]流水汇总表!D:D,[3]流水汇总表!G:G,G1522),"通过","不通过"))</f>
        <v>通过</v>
      </c>
      <c r="K1522" s="20" t="str">
        <f ca="1" t="shared" si="46"/>
        <v>已还款</v>
      </c>
      <c r="L1522" s="3">
        <f>VLOOKUP(C1522,网约车!D:Q,14,0)</f>
        <v>2700</v>
      </c>
      <c r="M1522" s="3">
        <f t="shared" si="47"/>
        <v>280</v>
      </c>
    </row>
    <row r="1523" ht="14.25" spans="1:13">
      <c r="A1523" s="13">
        <v>44812</v>
      </c>
      <c r="B1523" s="14" t="s">
        <v>5084</v>
      </c>
      <c r="C1523" s="14" t="s">
        <v>8197</v>
      </c>
      <c r="D1523" s="14" t="s">
        <v>8198</v>
      </c>
      <c r="E1523" s="15">
        <v>44783</v>
      </c>
      <c r="F1523" s="14">
        <v>2980</v>
      </c>
      <c r="G1523" s="16" t="s">
        <v>10609</v>
      </c>
      <c r="H1523" s="3">
        <v>2980</v>
      </c>
      <c r="I1523" s="19">
        <f>IFERROR(INDEX([3]流水汇总表!B:G,MATCH(G1523,[3]流水汇总表!G:G,0),1),"")</f>
        <v>44812</v>
      </c>
      <c r="J1523" s="5" t="str">
        <f>IF(G1523="","",IF(SUMIFS(H:H,G:G,G1523)=SUMIFS([3]流水汇总表!D:D,[3]流水汇总表!G:G,G1523),"通过","不通过"))</f>
        <v>通过</v>
      </c>
      <c r="K1523" s="20" t="str">
        <f ca="1" t="shared" si="46"/>
        <v>已还款</v>
      </c>
      <c r="L1523" s="3">
        <f>VLOOKUP(C1523,网约车!D:Q,14,0)</f>
        <v>2700</v>
      </c>
      <c r="M1523" s="3">
        <f t="shared" si="47"/>
        <v>280</v>
      </c>
    </row>
    <row r="1524" ht="14.25" spans="1:13">
      <c r="A1524" s="13">
        <v>44812</v>
      </c>
      <c r="B1524" s="14" t="s">
        <v>5084</v>
      </c>
      <c r="C1524" s="14" t="s">
        <v>8199</v>
      </c>
      <c r="D1524" s="14" t="s">
        <v>8200</v>
      </c>
      <c r="E1524" s="15">
        <v>44783</v>
      </c>
      <c r="F1524" s="14">
        <v>2980</v>
      </c>
      <c r="G1524" s="16" t="s">
        <v>10609</v>
      </c>
      <c r="H1524" s="3">
        <v>2980</v>
      </c>
      <c r="I1524" s="19">
        <f>IFERROR(INDEX([3]流水汇总表!B:G,MATCH(G1524,[3]流水汇总表!G:G,0),1),"")</f>
        <v>44812</v>
      </c>
      <c r="J1524" s="5" t="str">
        <f>IF(G1524="","",IF(SUMIFS(H:H,G:G,G1524)=SUMIFS([3]流水汇总表!D:D,[3]流水汇总表!G:G,G1524),"通过","不通过"))</f>
        <v>通过</v>
      </c>
      <c r="K1524" s="20" t="str">
        <f ca="1" t="shared" si="46"/>
        <v>已还款</v>
      </c>
      <c r="L1524" s="3">
        <f>VLOOKUP(C1524,网约车!D:Q,14,0)</f>
        <v>2700</v>
      </c>
      <c r="M1524" s="3">
        <f t="shared" si="47"/>
        <v>280</v>
      </c>
    </row>
    <row r="1525" ht="14.25" spans="1:13">
      <c r="A1525" s="13">
        <v>44812</v>
      </c>
      <c r="B1525" s="14" t="s">
        <v>5084</v>
      </c>
      <c r="C1525" s="14" t="s">
        <v>8203</v>
      </c>
      <c r="D1525" s="14" t="s">
        <v>8204</v>
      </c>
      <c r="E1525" s="15">
        <v>44783</v>
      </c>
      <c r="F1525" s="14">
        <v>2980</v>
      </c>
      <c r="G1525" s="16" t="s">
        <v>10609</v>
      </c>
      <c r="H1525" s="3">
        <v>2980</v>
      </c>
      <c r="I1525" s="19">
        <f>IFERROR(INDEX([3]流水汇总表!B:G,MATCH(G1525,[3]流水汇总表!G:G,0),1),"")</f>
        <v>44812</v>
      </c>
      <c r="J1525" s="5" t="str">
        <f>IF(G1525="","",IF(SUMIFS(H:H,G:G,G1525)=SUMIFS([3]流水汇总表!D:D,[3]流水汇总表!G:G,G1525),"通过","不通过"))</f>
        <v>通过</v>
      </c>
      <c r="K1525" s="20" t="str">
        <f ca="1" t="shared" si="46"/>
        <v>已还款</v>
      </c>
      <c r="L1525" s="3">
        <f>VLOOKUP(C1525,网约车!D:Q,14,0)</f>
        <v>2700</v>
      </c>
      <c r="M1525" s="3">
        <f t="shared" si="47"/>
        <v>280</v>
      </c>
    </row>
    <row r="1526" ht="14.25" spans="1:13">
      <c r="A1526" s="13">
        <v>44812</v>
      </c>
      <c r="B1526" s="14" t="s">
        <v>5084</v>
      </c>
      <c r="C1526" s="14" t="s">
        <v>8205</v>
      </c>
      <c r="D1526" s="14" t="s">
        <v>8206</v>
      </c>
      <c r="E1526" s="15">
        <v>44783</v>
      </c>
      <c r="F1526" s="14">
        <v>2980</v>
      </c>
      <c r="G1526" s="16" t="s">
        <v>10609</v>
      </c>
      <c r="H1526" s="3">
        <v>2980</v>
      </c>
      <c r="I1526" s="19">
        <f>IFERROR(INDEX([3]流水汇总表!B:G,MATCH(G1526,[3]流水汇总表!G:G,0),1),"")</f>
        <v>44812</v>
      </c>
      <c r="J1526" s="5" t="str">
        <f>IF(G1526="","",IF(SUMIFS(H:H,G:G,G1526)=SUMIFS([3]流水汇总表!D:D,[3]流水汇总表!G:G,G1526),"通过","不通过"))</f>
        <v>通过</v>
      </c>
      <c r="K1526" s="20" t="str">
        <f ca="1" t="shared" si="46"/>
        <v>已还款</v>
      </c>
      <c r="L1526" s="3">
        <f>VLOOKUP(C1526,网约车!D:Q,14,0)</f>
        <v>2700</v>
      </c>
      <c r="M1526" s="3">
        <f t="shared" si="47"/>
        <v>280</v>
      </c>
    </row>
    <row r="1527" ht="14.25" spans="1:13">
      <c r="A1527" s="13">
        <v>44812</v>
      </c>
      <c r="B1527" s="14" t="s">
        <v>5084</v>
      </c>
      <c r="C1527" s="14" t="s">
        <v>8207</v>
      </c>
      <c r="D1527" s="14" t="s">
        <v>8208</v>
      </c>
      <c r="E1527" s="15">
        <v>44783</v>
      </c>
      <c r="F1527" s="14">
        <v>2980</v>
      </c>
      <c r="G1527" s="16" t="s">
        <v>10609</v>
      </c>
      <c r="H1527" s="3">
        <v>2980</v>
      </c>
      <c r="I1527" s="19">
        <f>IFERROR(INDEX([3]流水汇总表!B:G,MATCH(G1527,[3]流水汇总表!G:G,0),1),"")</f>
        <v>44812</v>
      </c>
      <c r="J1527" s="5" t="str">
        <f>IF(G1527="","",IF(SUMIFS(H:H,G:G,G1527)=SUMIFS([3]流水汇总表!D:D,[3]流水汇总表!G:G,G1527),"通过","不通过"))</f>
        <v>通过</v>
      </c>
      <c r="K1527" s="20" t="str">
        <f ca="1" t="shared" si="46"/>
        <v>已还款</v>
      </c>
      <c r="L1527" s="3">
        <f>VLOOKUP(C1527,网约车!D:Q,14,0)</f>
        <v>2700</v>
      </c>
      <c r="M1527" s="3">
        <f t="shared" si="47"/>
        <v>280</v>
      </c>
    </row>
    <row r="1528" ht="14.25" spans="1:13">
      <c r="A1528" s="13">
        <v>44812</v>
      </c>
      <c r="B1528" s="14" t="s">
        <v>5084</v>
      </c>
      <c r="C1528" s="14" t="s">
        <v>8211</v>
      </c>
      <c r="D1528" s="14" t="s">
        <v>8212</v>
      </c>
      <c r="E1528" s="15">
        <v>44783</v>
      </c>
      <c r="F1528" s="14">
        <v>2980</v>
      </c>
      <c r="G1528" s="16" t="s">
        <v>10609</v>
      </c>
      <c r="H1528" s="3">
        <v>2980</v>
      </c>
      <c r="I1528" s="19">
        <f>IFERROR(INDEX([3]流水汇总表!B:G,MATCH(G1528,[3]流水汇总表!G:G,0),1),"")</f>
        <v>44812</v>
      </c>
      <c r="J1528" s="5" t="str">
        <f>IF(G1528="","",IF(SUMIFS(H:H,G:G,G1528)=SUMIFS([3]流水汇总表!D:D,[3]流水汇总表!G:G,G1528),"通过","不通过"))</f>
        <v>通过</v>
      </c>
      <c r="K1528" s="20" t="str">
        <f ca="1" t="shared" si="46"/>
        <v>已还款</v>
      </c>
      <c r="L1528" s="3">
        <f>VLOOKUP(C1528,网约车!D:Q,14,0)</f>
        <v>2700</v>
      </c>
      <c r="M1528" s="3">
        <f t="shared" si="47"/>
        <v>280</v>
      </c>
    </row>
    <row r="1529" ht="14.25" spans="1:13">
      <c r="A1529" s="13">
        <v>44822</v>
      </c>
      <c r="B1529" s="14" t="s">
        <v>5084</v>
      </c>
      <c r="C1529" s="14" t="s">
        <v>7828</v>
      </c>
      <c r="D1529" s="14" t="s">
        <v>7829</v>
      </c>
      <c r="E1529" s="15">
        <v>44784</v>
      </c>
      <c r="F1529" s="14">
        <v>2980</v>
      </c>
      <c r="G1529" s="16" t="s">
        <v>10610</v>
      </c>
      <c r="H1529" s="3">
        <v>2980</v>
      </c>
      <c r="I1529" s="19">
        <f>IFERROR(INDEX([3]流水汇总表!B:G,MATCH(G1529,[3]流水汇总表!G:G,0),1),"")</f>
        <v>44821</v>
      </c>
      <c r="J1529" s="5" t="str">
        <f>IF(G1529="","",IF(SUMIFS(H:H,G:G,G1529)=SUMIFS([3]流水汇总表!D:D,[3]流水汇总表!G:G,G1529),"通过","不通过"))</f>
        <v>通过</v>
      </c>
      <c r="K1529" s="20" t="str">
        <f ca="1" t="shared" si="46"/>
        <v>已还款</v>
      </c>
      <c r="L1529" s="3">
        <f>VLOOKUP(C1529,网约车!D:Q,14,0)</f>
        <v>2700</v>
      </c>
      <c r="M1529" s="3">
        <f t="shared" si="47"/>
        <v>280</v>
      </c>
    </row>
    <row r="1530" ht="14.25" spans="1:13">
      <c r="A1530" s="13">
        <v>44822</v>
      </c>
      <c r="B1530" s="14" t="s">
        <v>5084</v>
      </c>
      <c r="C1530" s="14" t="s">
        <v>7832</v>
      </c>
      <c r="D1530" s="14" t="s">
        <v>7833</v>
      </c>
      <c r="E1530" s="15">
        <v>44784</v>
      </c>
      <c r="F1530" s="14">
        <v>2980</v>
      </c>
      <c r="G1530" s="16" t="s">
        <v>10610</v>
      </c>
      <c r="H1530" s="3">
        <v>2980</v>
      </c>
      <c r="I1530" s="19">
        <f>IFERROR(INDEX([3]流水汇总表!B:G,MATCH(G1530,[3]流水汇总表!G:G,0),1),"")</f>
        <v>44821</v>
      </c>
      <c r="J1530" s="5" t="str">
        <f>IF(G1530="","",IF(SUMIFS(H:H,G:G,G1530)=SUMIFS([3]流水汇总表!D:D,[3]流水汇总表!G:G,G1530),"通过","不通过"))</f>
        <v>通过</v>
      </c>
      <c r="K1530" s="20" t="str">
        <f ca="1" t="shared" si="46"/>
        <v>已还款</v>
      </c>
      <c r="L1530" s="3">
        <f>VLOOKUP(C1530,网约车!D:Q,14,0)</f>
        <v>2700</v>
      </c>
      <c r="M1530" s="3">
        <f t="shared" si="47"/>
        <v>280</v>
      </c>
    </row>
    <row r="1531" ht="14.25" spans="1:13">
      <c r="A1531" s="13">
        <v>44819</v>
      </c>
      <c r="B1531" s="14" t="s">
        <v>6800</v>
      </c>
      <c r="C1531" s="14" t="s">
        <v>6806</v>
      </c>
      <c r="D1531" s="14" t="s">
        <v>6807</v>
      </c>
      <c r="E1531" s="15">
        <v>44789</v>
      </c>
      <c r="F1531" s="14">
        <v>2980</v>
      </c>
      <c r="G1531" s="16" t="s">
        <v>10611</v>
      </c>
      <c r="H1531" s="3">
        <v>2980</v>
      </c>
      <c r="I1531" s="19">
        <f>IFERROR(INDEX([3]流水汇总表!B:G,MATCH(G1531,[3]流水汇总表!G:G,0),1),"")</f>
        <v>44818</v>
      </c>
      <c r="J1531" s="5" t="str">
        <f>IF(G1531="","",IF(SUMIFS(H:H,G:G,G1531)=SUMIFS([3]流水汇总表!D:D,[3]流水汇总表!G:G,G1531),"通过","不通过"))</f>
        <v>通过</v>
      </c>
      <c r="K1531" s="20" t="str">
        <f ca="1" t="shared" si="46"/>
        <v>已还款</v>
      </c>
      <c r="L1531" s="3">
        <f>VLOOKUP(C1531,网约车!D:Q,14,0)</f>
        <v>2700</v>
      </c>
      <c r="M1531" s="3">
        <f t="shared" si="47"/>
        <v>280</v>
      </c>
    </row>
    <row r="1532" ht="14.25" spans="1:13">
      <c r="A1532" s="13">
        <v>44819</v>
      </c>
      <c r="B1532" s="14" t="s">
        <v>6800</v>
      </c>
      <c r="C1532" s="14" t="s">
        <v>6808</v>
      </c>
      <c r="D1532" s="14" t="s">
        <v>6809</v>
      </c>
      <c r="E1532" s="15">
        <v>44789</v>
      </c>
      <c r="F1532" s="14">
        <v>2980</v>
      </c>
      <c r="G1532" s="16" t="s">
        <v>10611</v>
      </c>
      <c r="H1532" s="3">
        <v>2980</v>
      </c>
      <c r="I1532" s="19">
        <f>IFERROR(INDEX([3]流水汇总表!B:G,MATCH(G1532,[3]流水汇总表!G:G,0),1),"")</f>
        <v>44818</v>
      </c>
      <c r="J1532" s="5" t="str">
        <f>IF(G1532="","",IF(SUMIFS(H:H,G:G,G1532)=SUMIFS([3]流水汇总表!D:D,[3]流水汇总表!G:G,G1532),"通过","不通过"))</f>
        <v>通过</v>
      </c>
      <c r="K1532" s="20" t="str">
        <f ca="1" t="shared" si="46"/>
        <v>已还款</v>
      </c>
      <c r="L1532" s="3">
        <f>VLOOKUP(C1532,网约车!D:Q,14,0)</f>
        <v>2700</v>
      </c>
      <c r="M1532" s="3">
        <f t="shared" si="47"/>
        <v>280</v>
      </c>
    </row>
    <row r="1533" ht="14.25" spans="1:13">
      <c r="A1533" s="13">
        <v>44819</v>
      </c>
      <c r="B1533" s="14" t="s">
        <v>6800</v>
      </c>
      <c r="C1533" s="14" t="s">
        <v>6797</v>
      </c>
      <c r="D1533" s="14" t="s">
        <v>6798</v>
      </c>
      <c r="E1533" s="15">
        <v>44789</v>
      </c>
      <c r="F1533" s="14">
        <v>2980</v>
      </c>
      <c r="G1533" s="16" t="s">
        <v>10611</v>
      </c>
      <c r="H1533" s="3">
        <v>2980</v>
      </c>
      <c r="I1533" s="19">
        <f>IFERROR(INDEX([3]流水汇总表!B:G,MATCH(G1533,[3]流水汇总表!G:G,0),1),"")</f>
        <v>44818</v>
      </c>
      <c r="J1533" s="5" t="str">
        <f>IF(G1533="","",IF(SUMIFS(H:H,G:G,G1533)=SUMIFS([3]流水汇总表!D:D,[3]流水汇总表!G:G,G1533),"通过","不通过"))</f>
        <v>通过</v>
      </c>
      <c r="K1533" s="20" t="str">
        <f ca="1" t="shared" si="46"/>
        <v>已还款</v>
      </c>
      <c r="L1533" s="3">
        <f>VLOOKUP(C1533,网约车!D:Q,14,0)</f>
        <v>2700</v>
      </c>
      <c r="M1533" s="3">
        <f t="shared" si="47"/>
        <v>280</v>
      </c>
    </row>
    <row r="1534" ht="14.25" spans="1:13">
      <c r="A1534" s="13">
        <v>44819</v>
      </c>
      <c r="B1534" s="14" t="s">
        <v>6591</v>
      </c>
      <c r="C1534" s="14" t="s">
        <v>7564</v>
      </c>
      <c r="D1534" s="14" t="s">
        <v>7565</v>
      </c>
      <c r="E1534" s="15">
        <v>44792</v>
      </c>
      <c r="F1534" s="14">
        <v>2980</v>
      </c>
      <c r="G1534" s="16" t="s">
        <v>10612</v>
      </c>
      <c r="H1534" s="3">
        <v>2980</v>
      </c>
      <c r="I1534" s="19">
        <f>IFERROR(INDEX([3]流水汇总表!B:G,MATCH(G1534,[3]流水汇总表!G:G,0),1),"")</f>
        <v>44819</v>
      </c>
      <c r="J1534" s="5" t="str">
        <f>IF(G1534="","",IF(SUMIFS(H:H,G:G,G1534)=SUMIFS([3]流水汇总表!D:D,[3]流水汇总表!G:G,G1534),"通过","不通过"))</f>
        <v>通过</v>
      </c>
      <c r="K1534" s="20" t="str">
        <f ca="1" t="shared" si="46"/>
        <v>已还款</v>
      </c>
      <c r="L1534" s="3">
        <f>VLOOKUP(C1534,网约车!D:Q,14,0)</f>
        <v>0</v>
      </c>
      <c r="M1534" s="3">
        <f t="shared" si="47"/>
        <v>2980</v>
      </c>
    </row>
    <row r="1535" ht="14.25" spans="1:13">
      <c r="A1535" s="13">
        <v>44819</v>
      </c>
      <c r="B1535" s="14" t="s">
        <v>6591</v>
      </c>
      <c r="C1535" s="14" t="s">
        <v>7567</v>
      </c>
      <c r="D1535" s="14" t="s">
        <v>7568</v>
      </c>
      <c r="E1535" s="15">
        <v>44792</v>
      </c>
      <c r="F1535" s="14">
        <v>2980</v>
      </c>
      <c r="G1535" s="16" t="s">
        <v>10612</v>
      </c>
      <c r="H1535" s="3">
        <v>2980</v>
      </c>
      <c r="I1535" s="19">
        <f>IFERROR(INDEX([3]流水汇总表!B:G,MATCH(G1535,[3]流水汇总表!G:G,0),1),"")</f>
        <v>44819</v>
      </c>
      <c r="J1535" s="5" t="str">
        <f>IF(G1535="","",IF(SUMIFS(H:H,G:G,G1535)=SUMIFS([3]流水汇总表!D:D,[3]流水汇总表!G:G,G1535),"通过","不通过"))</f>
        <v>通过</v>
      </c>
      <c r="K1535" s="20" t="str">
        <f ca="1" t="shared" si="46"/>
        <v>已还款</v>
      </c>
      <c r="L1535" s="3">
        <f>VLOOKUP(C1535,网约车!D:Q,14,0)</f>
        <v>0</v>
      </c>
      <c r="M1535" s="3">
        <f t="shared" si="47"/>
        <v>2980</v>
      </c>
    </row>
    <row r="1536" ht="14.25" spans="1:13">
      <c r="A1536" s="13">
        <v>44819</v>
      </c>
      <c r="B1536" s="14" t="s">
        <v>6591</v>
      </c>
      <c r="C1536" s="14" t="s">
        <v>7569</v>
      </c>
      <c r="D1536" s="14" t="s">
        <v>7570</v>
      </c>
      <c r="E1536" s="15">
        <v>44792</v>
      </c>
      <c r="F1536" s="14">
        <v>2980</v>
      </c>
      <c r="G1536" s="16" t="s">
        <v>10612</v>
      </c>
      <c r="H1536" s="3">
        <v>2980</v>
      </c>
      <c r="I1536" s="19">
        <f>IFERROR(INDEX([3]流水汇总表!B:G,MATCH(G1536,[3]流水汇总表!G:G,0),1),"")</f>
        <v>44819</v>
      </c>
      <c r="J1536" s="5" t="str">
        <f>IF(G1536="","",IF(SUMIFS(H:H,G:G,G1536)=SUMIFS([3]流水汇总表!D:D,[3]流水汇总表!G:G,G1536),"通过","不通过"))</f>
        <v>通过</v>
      </c>
      <c r="K1536" s="20" t="str">
        <f ca="1" t="shared" si="46"/>
        <v>已还款</v>
      </c>
      <c r="L1536" s="3">
        <f>VLOOKUP(C1536,网约车!D:Q,14,0)</f>
        <v>0</v>
      </c>
      <c r="M1536" s="3">
        <f t="shared" si="47"/>
        <v>2980</v>
      </c>
    </row>
    <row r="1537" ht="14.25" spans="1:13">
      <c r="A1537" s="13">
        <v>44819</v>
      </c>
      <c r="B1537" s="14" t="s">
        <v>6591</v>
      </c>
      <c r="C1537" s="14" t="s">
        <v>7575</v>
      </c>
      <c r="D1537" s="14" t="s">
        <v>7576</v>
      </c>
      <c r="E1537" s="15">
        <v>44792</v>
      </c>
      <c r="F1537" s="14">
        <v>2980</v>
      </c>
      <c r="G1537" s="16" t="s">
        <v>10612</v>
      </c>
      <c r="H1537" s="3">
        <v>2980</v>
      </c>
      <c r="I1537" s="19">
        <f>IFERROR(INDEX([3]流水汇总表!B:G,MATCH(G1537,[3]流水汇总表!G:G,0),1),"")</f>
        <v>44819</v>
      </c>
      <c r="J1537" s="5" t="str">
        <f>IF(G1537="","",IF(SUMIFS(H:H,G:G,G1537)=SUMIFS([3]流水汇总表!D:D,[3]流水汇总表!G:G,G1537),"通过","不通过"))</f>
        <v>通过</v>
      </c>
      <c r="K1537" s="20" t="str">
        <f ca="1" t="shared" si="46"/>
        <v>已还款</v>
      </c>
      <c r="L1537" s="3">
        <f>VLOOKUP(C1537,网约车!D:Q,14,0)</f>
        <v>0</v>
      </c>
      <c r="M1537" s="3">
        <f t="shared" si="47"/>
        <v>2980</v>
      </c>
    </row>
    <row r="1538" ht="14.25" spans="1:13">
      <c r="A1538" s="13">
        <v>44819</v>
      </c>
      <c r="B1538" s="14" t="s">
        <v>6591</v>
      </c>
      <c r="C1538" s="14" t="s">
        <v>7577</v>
      </c>
      <c r="D1538" s="14" t="s">
        <v>7578</v>
      </c>
      <c r="E1538" s="15">
        <v>44792</v>
      </c>
      <c r="F1538" s="14">
        <v>2980</v>
      </c>
      <c r="G1538" s="16" t="s">
        <v>10612</v>
      </c>
      <c r="H1538" s="3">
        <v>2980</v>
      </c>
      <c r="I1538" s="19">
        <f>IFERROR(INDEX([3]流水汇总表!B:G,MATCH(G1538,[3]流水汇总表!G:G,0),1),"")</f>
        <v>44819</v>
      </c>
      <c r="J1538" s="5" t="str">
        <f>IF(G1538="","",IF(SUMIFS(H:H,G:G,G1538)=SUMIFS([3]流水汇总表!D:D,[3]流水汇总表!G:G,G1538),"通过","不通过"))</f>
        <v>通过</v>
      </c>
      <c r="K1538" s="20" t="str">
        <f ca="1" t="shared" ref="K1538:K1601" si="48">IF(AND(I1538&lt;=A1538),"已还款",IF(AND(TODAY()&gt;=A1538,I1538=""),"已逾期",IF(AND(TODAY()&gt;A1538,I1538&gt;A1538),"逾期已还款",IF(AND(TODAY()&lt;A1538),"即将到期",""))))</f>
        <v>已还款</v>
      </c>
      <c r="L1538" s="3">
        <f>VLOOKUP(C1538,网约车!D:Q,14,0)</f>
        <v>0</v>
      </c>
      <c r="M1538" s="3">
        <f t="shared" si="47"/>
        <v>2980</v>
      </c>
    </row>
    <row r="1539" ht="14.25" spans="1:13">
      <c r="A1539" s="13">
        <v>44819</v>
      </c>
      <c r="B1539" s="14" t="s">
        <v>6591</v>
      </c>
      <c r="C1539" s="14" t="s">
        <v>7579</v>
      </c>
      <c r="D1539" s="14" t="s">
        <v>7580</v>
      </c>
      <c r="E1539" s="15">
        <v>44792</v>
      </c>
      <c r="F1539" s="14">
        <v>2980</v>
      </c>
      <c r="G1539" s="16" t="s">
        <v>10612</v>
      </c>
      <c r="H1539" s="3">
        <v>2980</v>
      </c>
      <c r="I1539" s="19">
        <f>IFERROR(INDEX([3]流水汇总表!B:G,MATCH(G1539,[3]流水汇总表!G:G,0),1),"")</f>
        <v>44819</v>
      </c>
      <c r="J1539" s="5" t="str">
        <f>IF(G1539="","",IF(SUMIFS(H:H,G:G,G1539)=SUMIFS([3]流水汇总表!D:D,[3]流水汇总表!G:G,G1539),"通过","不通过"))</f>
        <v>通过</v>
      </c>
      <c r="K1539" s="20" t="str">
        <f ca="1" t="shared" si="48"/>
        <v>已还款</v>
      </c>
      <c r="L1539" s="3">
        <f>VLOOKUP(C1539,网约车!D:Q,14,0)</f>
        <v>0</v>
      </c>
      <c r="M1539" s="3">
        <f t="shared" ref="M1539:M1602" si="49">H1539-L1539</f>
        <v>2980</v>
      </c>
    </row>
    <row r="1540" ht="14.25" spans="1:13">
      <c r="A1540" s="13">
        <v>44819</v>
      </c>
      <c r="B1540" s="14" t="s">
        <v>6591</v>
      </c>
      <c r="C1540" s="14" t="s">
        <v>7581</v>
      </c>
      <c r="D1540" s="14" t="s">
        <v>7582</v>
      </c>
      <c r="E1540" s="15">
        <v>44792</v>
      </c>
      <c r="F1540" s="14">
        <v>2980</v>
      </c>
      <c r="G1540" s="16" t="s">
        <v>10612</v>
      </c>
      <c r="H1540" s="3">
        <v>2980</v>
      </c>
      <c r="I1540" s="19">
        <f>IFERROR(INDEX([3]流水汇总表!B:G,MATCH(G1540,[3]流水汇总表!G:G,0),1),"")</f>
        <v>44819</v>
      </c>
      <c r="J1540" s="5" t="str">
        <f>IF(G1540="","",IF(SUMIFS(H:H,G:G,G1540)=SUMIFS([3]流水汇总表!D:D,[3]流水汇总表!G:G,G1540),"通过","不通过"))</f>
        <v>通过</v>
      </c>
      <c r="K1540" s="20" t="str">
        <f ca="1" t="shared" si="48"/>
        <v>已还款</v>
      </c>
      <c r="L1540" s="3">
        <f>VLOOKUP(C1540,网约车!D:Q,14,0)</f>
        <v>0</v>
      </c>
      <c r="M1540" s="3">
        <f t="shared" si="49"/>
        <v>2980</v>
      </c>
    </row>
    <row r="1541" ht="14.25" spans="1:13">
      <c r="A1541" s="13">
        <v>44819</v>
      </c>
      <c r="B1541" s="14" t="s">
        <v>6591</v>
      </c>
      <c r="C1541" s="14" t="s">
        <v>7583</v>
      </c>
      <c r="D1541" s="14" t="s">
        <v>7584</v>
      </c>
      <c r="E1541" s="15">
        <v>44792</v>
      </c>
      <c r="F1541" s="14">
        <v>2980</v>
      </c>
      <c r="G1541" s="16" t="s">
        <v>10612</v>
      </c>
      <c r="H1541" s="3">
        <v>2980</v>
      </c>
      <c r="I1541" s="19">
        <f>IFERROR(INDEX([3]流水汇总表!B:G,MATCH(G1541,[3]流水汇总表!G:G,0),1),"")</f>
        <v>44819</v>
      </c>
      <c r="J1541" s="5" t="str">
        <f>IF(G1541="","",IF(SUMIFS(H:H,G:G,G1541)=SUMIFS([3]流水汇总表!D:D,[3]流水汇总表!G:G,G1541),"通过","不通过"))</f>
        <v>通过</v>
      </c>
      <c r="K1541" s="20" t="str">
        <f ca="1" t="shared" si="48"/>
        <v>已还款</v>
      </c>
      <c r="L1541" s="3">
        <f>VLOOKUP(C1541,网约车!D:Q,14,0)</f>
        <v>0</v>
      </c>
      <c r="M1541" s="3">
        <f t="shared" si="49"/>
        <v>2980</v>
      </c>
    </row>
    <row r="1542" ht="14.25" spans="1:13">
      <c r="A1542" s="13">
        <v>44819</v>
      </c>
      <c r="B1542" s="14" t="s">
        <v>6591</v>
      </c>
      <c r="C1542" s="14" t="s">
        <v>7587</v>
      </c>
      <c r="D1542" s="14" t="s">
        <v>7588</v>
      </c>
      <c r="E1542" s="15">
        <v>44792</v>
      </c>
      <c r="F1542" s="14">
        <v>2980</v>
      </c>
      <c r="G1542" s="16" t="s">
        <v>10612</v>
      </c>
      <c r="H1542" s="3">
        <v>2980</v>
      </c>
      <c r="I1542" s="19">
        <f>IFERROR(INDEX([3]流水汇总表!B:G,MATCH(G1542,[3]流水汇总表!G:G,0),1),"")</f>
        <v>44819</v>
      </c>
      <c r="J1542" s="5" t="str">
        <f>IF(G1542="","",IF(SUMIFS(H:H,G:G,G1542)=SUMIFS([3]流水汇总表!D:D,[3]流水汇总表!G:G,G1542),"通过","不通过"))</f>
        <v>通过</v>
      </c>
      <c r="K1542" s="20" t="str">
        <f ca="1" t="shared" si="48"/>
        <v>已还款</v>
      </c>
      <c r="L1542" s="3">
        <f>VLOOKUP(C1542,网约车!D:Q,14,0)</f>
        <v>0</v>
      </c>
      <c r="M1542" s="3">
        <f t="shared" si="49"/>
        <v>2980</v>
      </c>
    </row>
    <row r="1543" ht="14.25" spans="1:13">
      <c r="A1543" s="13">
        <v>44819</v>
      </c>
      <c r="B1543" s="14" t="s">
        <v>6591</v>
      </c>
      <c r="C1543" s="14" t="s">
        <v>6700</v>
      </c>
      <c r="D1543" s="14" t="s">
        <v>6701</v>
      </c>
      <c r="E1543" s="15">
        <v>44792</v>
      </c>
      <c r="F1543" s="14">
        <v>2980</v>
      </c>
      <c r="G1543" s="16" t="s">
        <v>10612</v>
      </c>
      <c r="H1543" s="3">
        <v>2980</v>
      </c>
      <c r="I1543" s="19">
        <f>IFERROR(INDEX([3]流水汇总表!B:G,MATCH(G1543,[3]流水汇总表!G:G,0),1),"")</f>
        <v>44819</v>
      </c>
      <c r="J1543" s="5" t="str">
        <f>IF(G1543="","",IF(SUMIFS(H:H,G:G,G1543)=SUMIFS([3]流水汇总表!D:D,[3]流水汇总表!G:G,G1543),"通过","不通过"))</f>
        <v>通过</v>
      </c>
      <c r="K1543" s="20" t="str">
        <f ca="1" t="shared" si="48"/>
        <v>已还款</v>
      </c>
      <c r="L1543" s="3">
        <f>VLOOKUP(C1543,网约车!D:Q,14,0)</f>
        <v>0</v>
      </c>
      <c r="M1543" s="3">
        <f t="shared" si="49"/>
        <v>2980</v>
      </c>
    </row>
    <row r="1544" ht="14.25" spans="1:13">
      <c r="A1544" s="13">
        <v>44819</v>
      </c>
      <c r="B1544" s="14" t="s">
        <v>6591</v>
      </c>
      <c r="C1544" s="14" t="s">
        <v>7595</v>
      </c>
      <c r="D1544" s="14" t="s">
        <v>7596</v>
      </c>
      <c r="E1544" s="15">
        <v>44792</v>
      </c>
      <c r="F1544" s="14">
        <v>2980</v>
      </c>
      <c r="G1544" s="16" t="s">
        <v>10612</v>
      </c>
      <c r="H1544" s="3">
        <v>2980</v>
      </c>
      <c r="I1544" s="19">
        <f>IFERROR(INDEX([3]流水汇总表!B:G,MATCH(G1544,[3]流水汇总表!G:G,0),1),"")</f>
        <v>44819</v>
      </c>
      <c r="J1544" s="5" t="str">
        <f>IF(G1544="","",IF(SUMIFS(H:H,G:G,G1544)=SUMIFS([3]流水汇总表!D:D,[3]流水汇总表!G:G,G1544),"通过","不通过"))</f>
        <v>通过</v>
      </c>
      <c r="K1544" s="20" t="str">
        <f ca="1" t="shared" si="48"/>
        <v>已还款</v>
      </c>
      <c r="L1544" s="3">
        <f>VLOOKUP(C1544,网约车!D:Q,14,0)</f>
        <v>0</v>
      </c>
      <c r="M1544" s="3">
        <f t="shared" si="49"/>
        <v>2980</v>
      </c>
    </row>
    <row r="1545" ht="14.25" spans="1:13">
      <c r="A1545" s="13">
        <v>44819</v>
      </c>
      <c r="B1545" s="14" t="s">
        <v>6591</v>
      </c>
      <c r="C1545" s="14" t="s">
        <v>7597</v>
      </c>
      <c r="D1545" s="14" t="s">
        <v>7598</v>
      </c>
      <c r="E1545" s="15">
        <v>44792</v>
      </c>
      <c r="F1545" s="14">
        <v>2980</v>
      </c>
      <c r="G1545" s="16" t="s">
        <v>10612</v>
      </c>
      <c r="H1545" s="3">
        <v>2980</v>
      </c>
      <c r="I1545" s="19">
        <f>IFERROR(INDEX([3]流水汇总表!B:G,MATCH(G1545,[3]流水汇总表!G:G,0),1),"")</f>
        <v>44819</v>
      </c>
      <c r="J1545" s="5" t="str">
        <f>IF(G1545="","",IF(SUMIFS(H:H,G:G,G1545)=SUMIFS([3]流水汇总表!D:D,[3]流水汇总表!G:G,G1545),"通过","不通过"))</f>
        <v>通过</v>
      </c>
      <c r="K1545" s="20" t="str">
        <f ca="1" t="shared" si="48"/>
        <v>已还款</v>
      </c>
      <c r="L1545" s="3">
        <f>VLOOKUP(C1545,网约车!D:Q,14,0)</f>
        <v>0</v>
      </c>
      <c r="M1545" s="3">
        <f t="shared" si="49"/>
        <v>2980</v>
      </c>
    </row>
    <row r="1546" ht="14.25" spans="1:13">
      <c r="A1546" s="13">
        <v>44819</v>
      </c>
      <c r="B1546" s="14" t="s">
        <v>6591</v>
      </c>
      <c r="C1546" s="14" t="s">
        <v>7599</v>
      </c>
      <c r="D1546" s="14" t="s">
        <v>7600</v>
      </c>
      <c r="E1546" s="15">
        <v>44792</v>
      </c>
      <c r="F1546" s="14">
        <v>2980</v>
      </c>
      <c r="G1546" s="16" t="s">
        <v>10612</v>
      </c>
      <c r="H1546" s="3">
        <v>2980</v>
      </c>
      <c r="I1546" s="19">
        <f>IFERROR(INDEX([3]流水汇总表!B:G,MATCH(G1546,[3]流水汇总表!G:G,0),1),"")</f>
        <v>44819</v>
      </c>
      <c r="J1546" s="5" t="str">
        <f>IF(G1546="","",IF(SUMIFS(H:H,G:G,G1546)=SUMIFS([3]流水汇总表!D:D,[3]流水汇总表!G:G,G1546),"通过","不通过"))</f>
        <v>通过</v>
      </c>
      <c r="K1546" s="20" t="str">
        <f ca="1" t="shared" si="48"/>
        <v>已还款</v>
      </c>
      <c r="L1546" s="3">
        <f>VLOOKUP(C1546,网约车!D:Q,14,0)</f>
        <v>0</v>
      </c>
      <c r="M1546" s="3">
        <f t="shared" si="49"/>
        <v>2980</v>
      </c>
    </row>
    <row r="1547" ht="14.25" spans="1:13">
      <c r="A1547" s="13">
        <v>44819</v>
      </c>
      <c r="B1547" s="14" t="s">
        <v>6591</v>
      </c>
      <c r="C1547" s="14" t="s">
        <v>7732</v>
      </c>
      <c r="D1547" s="14" t="s">
        <v>7733</v>
      </c>
      <c r="E1547" s="15">
        <v>44792</v>
      </c>
      <c r="F1547" s="14">
        <v>2980</v>
      </c>
      <c r="G1547" s="16" t="s">
        <v>10612</v>
      </c>
      <c r="H1547" s="3">
        <v>2980</v>
      </c>
      <c r="I1547" s="19">
        <f>IFERROR(INDEX([3]流水汇总表!B:G,MATCH(G1547,[3]流水汇总表!G:G,0),1),"")</f>
        <v>44819</v>
      </c>
      <c r="J1547" s="5" t="str">
        <f>IF(G1547="","",IF(SUMIFS(H:H,G:G,G1547)=SUMIFS([3]流水汇总表!D:D,[3]流水汇总表!G:G,G1547),"通过","不通过"))</f>
        <v>通过</v>
      </c>
      <c r="K1547" s="20" t="str">
        <f ca="1" t="shared" si="48"/>
        <v>已还款</v>
      </c>
      <c r="L1547" s="3">
        <f>VLOOKUP(C1547,网约车!D:Q,14,0)</f>
        <v>0</v>
      </c>
      <c r="M1547" s="3">
        <f t="shared" si="49"/>
        <v>2980</v>
      </c>
    </row>
    <row r="1548" ht="14.25" spans="1:13">
      <c r="A1548" s="13">
        <v>44819</v>
      </c>
      <c r="B1548" s="14" t="s">
        <v>6591</v>
      </c>
      <c r="C1548" s="14" t="s">
        <v>7601</v>
      </c>
      <c r="D1548" s="14" t="s">
        <v>7602</v>
      </c>
      <c r="E1548" s="15">
        <v>44792</v>
      </c>
      <c r="F1548" s="14">
        <v>2980</v>
      </c>
      <c r="G1548" s="16" t="s">
        <v>10612</v>
      </c>
      <c r="H1548" s="3">
        <v>2980</v>
      </c>
      <c r="I1548" s="19">
        <f>IFERROR(INDEX([3]流水汇总表!B:G,MATCH(G1548,[3]流水汇总表!G:G,0),1),"")</f>
        <v>44819</v>
      </c>
      <c r="J1548" s="5" t="str">
        <f>IF(G1548="","",IF(SUMIFS(H:H,G:G,G1548)=SUMIFS([3]流水汇总表!D:D,[3]流水汇总表!G:G,G1548),"通过","不通过"))</f>
        <v>通过</v>
      </c>
      <c r="K1548" s="20" t="str">
        <f ca="1" t="shared" si="48"/>
        <v>已还款</v>
      </c>
      <c r="L1548" s="3">
        <f>VLOOKUP(C1548,网约车!D:Q,14,0)</f>
        <v>0</v>
      </c>
      <c r="M1548" s="3">
        <f t="shared" si="49"/>
        <v>2980</v>
      </c>
    </row>
    <row r="1549" ht="14.25" spans="1:13">
      <c r="A1549" s="13">
        <v>44819</v>
      </c>
      <c r="B1549" s="14" t="s">
        <v>6591</v>
      </c>
      <c r="C1549" s="14" t="s">
        <v>7603</v>
      </c>
      <c r="D1549" s="14" t="s">
        <v>7604</v>
      </c>
      <c r="E1549" s="15">
        <v>44792</v>
      </c>
      <c r="F1549" s="14">
        <v>2980</v>
      </c>
      <c r="G1549" s="16" t="s">
        <v>10612</v>
      </c>
      <c r="H1549" s="3">
        <v>2980</v>
      </c>
      <c r="I1549" s="19">
        <f>IFERROR(INDEX([3]流水汇总表!B:G,MATCH(G1549,[3]流水汇总表!G:G,0),1),"")</f>
        <v>44819</v>
      </c>
      <c r="J1549" s="5" t="str">
        <f>IF(G1549="","",IF(SUMIFS(H:H,G:G,G1549)=SUMIFS([3]流水汇总表!D:D,[3]流水汇总表!G:G,G1549),"通过","不通过"))</f>
        <v>通过</v>
      </c>
      <c r="K1549" s="20" t="str">
        <f ca="1" t="shared" si="48"/>
        <v>已还款</v>
      </c>
      <c r="L1549" s="3">
        <f>VLOOKUP(C1549,网约车!D:Q,14,0)</f>
        <v>0</v>
      </c>
      <c r="M1549" s="3">
        <f t="shared" si="49"/>
        <v>2980</v>
      </c>
    </row>
    <row r="1550" ht="14.25" spans="1:13">
      <c r="A1550" s="13">
        <v>44819</v>
      </c>
      <c r="B1550" s="14" t="s">
        <v>6591</v>
      </c>
      <c r="C1550" s="14" t="s">
        <v>7605</v>
      </c>
      <c r="D1550" s="14" t="s">
        <v>7606</v>
      </c>
      <c r="E1550" s="15">
        <v>44792</v>
      </c>
      <c r="F1550" s="14">
        <v>2980</v>
      </c>
      <c r="G1550" s="16" t="s">
        <v>10612</v>
      </c>
      <c r="H1550" s="3">
        <v>2980</v>
      </c>
      <c r="I1550" s="19">
        <f>IFERROR(INDEX([3]流水汇总表!B:G,MATCH(G1550,[3]流水汇总表!G:G,0),1),"")</f>
        <v>44819</v>
      </c>
      <c r="J1550" s="5" t="str">
        <f>IF(G1550="","",IF(SUMIFS(H:H,G:G,G1550)=SUMIFS([3]流水汇总表!D:D,[3]流水汇总表!G:G,G1550),"通过","不通过"))</f>
        <v>通过</v>
      </c>
      <c r="K1550" s="20" t="str">
        <f ca="1" t="shared" si="48"/>
        <v>已还款</v>
      </c>
      <c r="L1550" s="3">
        <f>VLOOKUP(C1550,网约车!D:Q,14,0)</f>
        <v>0</v>
      </c>
      <c r="M1550" s="3">
        <f t="shared" si="49"/>
        <v>2980</v>
      </c>
    </row>
    <row r="1551" ht="14.25" spans="1:13">
      <c r="A1551" s="13">
        <v>44819</v>
      </c>
      <c r="B1551" s="14" t="s">
        <v>6591</v>
      </c>
      <c r="C1551" s="14" t="s">
        <v>7607</v>
      </c>
      <c r="D1551" s="14" t="s">
        <v>7608</v>
      </c>
      <c r="E1551" s="15">
        <v>44792</v>
      </c>
      <c r="F1551" s="14">
        <v>2980</v>
      </c>
      <c r="G1551" s="16" t="s">
        <v>10612</v>
      </c>
      <c r="H1551" s="3">
        <v>2980</v>
      </c>
      <c r="I1551" s="19">
        <f>IFERROR(INDEX([3]流水汇总表!B:G,MATCH(G1551,[3]流水汇总表!G:G,0),1),"")</f>
        <v>44819</v>
      </c>
      <c r="J1551" s="5" t="str">
        <f>IF(G1551="","",IF(SUMIFS(H:H,G:G,G1551)=SUMIFS([3]流水汇总表!D:D,[3]流水汇总表!G:G,G1551),"通过","不通过"))</f>
        <v>通过</v>
      </c>
      <c r="K1551" s="20" t="str">
        <f ca="1" t="shared" si="48"/>
        <v>已还款</v>
      </c>
      <c r="L1551" s="3">
        <f>VLOOKUP(C1551,网约车!D:Q,14,0)</f>
        <v>0</v>
      </c>
      <c r="M1551" s="3">
        <f t="shared" si="49"/>
        <v>2980</v>
      </c>
    </row>
    <row r="1552" ht="14.25" spans="1:13">
      <c r="A1552" s="13">
        <v>44819</v>
      </c>
      <c r="B1552" s="14" t="s">
        <v>6591</v>
      </c>
      <c r="C1552" s="14" t="s">
        <v>7734</v>
      </c>
      <c r="D1552" s="14" t="s">
        <v>7735</v>
      </c>
      <c r="E1552" s="15">
        <v>44792</v>
      </c>
      <c r="F1552" s="14">
        <v>2980</v>
      </c>
      <c r="G1552" s="16" t="s">
        <v>10612</v>
      </c>
      <c r="H1552" s="3">
        <v>2980</v>
      </c>
      <c r="I1552" s="19">
        <f>IFERROR(INDEX([3]流水汇总表!B:G,MATCH(G1552,[3]流水汇总表!G:G,0),1),"")</f>
        <v>44819</v>
      </c>
      <c r="J1552" s="5" t="str">
        <f>IF(G1552="","",IF(SUMIFS(H:H,G:G,G1552)=SUMIFS([3]流水汇总表!D:D,[3]流水汇总表!G:G,G1552),"通过","不通过"))</f>
        <v>通过</v>
      </c>
      <c r="K1552" s="20" t="str">
        <f ca="1" t="shared" si="48"/>
        <v>已还款</v>
      </c>
      <c r="L1552" s="3">
        <f>VLOOKUP(C1552,网约车!D:Q,14,0)</f>
        <v>0</v>
      </c>
      <c r="M1552" s="3">
        <f t="shared" si="49"/>
        <v>2980</v>
      </c>
    </row>
    <row r="1553" ht="14.25" spans="1:13">
      <c r="A1553" s="13">
        <v>44819</v>
      </c>
      <c r="B1553" s="14" t="s">
        <v>6591</v>
      </c>
      <c r="C1553" s="14" t="s">
        <v>7609</v>
      </c>
      <c r="D1553" s="14" t="s">
        <v>7610</v>
      </c>
      <c r="E1553" s="15">
        <v>44792</v>
      </c>
      <c r="F1553" s="14">
        <v>2980</v>
      </c>
      <c r="G1553" s="16" t="s">
        <v>10612</v>
      </c>
      <c r="H1553" s="3">
        <v>2980</v>
      </c>
      <c r="I1553" s="19">
        <f>IFERROR(INDEX([3]流水汇总表!B:G,MATCH(G1553,[3]流水汇总表!G:G,0),1),"")</f>
        <v>44819</v>
      </c>
      <c r="J1553" s="5" t="str">
        <f>IF(G1553="","",IF(SUMIFS(H:H,G:G,G1553)=SUMIFS([3]流水汇总表!D:D,[3]流水汇总表!G:G,G1553),"通过","不通过"))</f>
        <v>通过</v>
      </c>
      <c r="K1553" s="20" t="str">
        <f ca="1" t="shared" si="48"/>
        <v>已还款</v>
      </c>
      <c r="L1553" s="3">
        <f>VLOOKUP(C1553,网约车!D:Q,14,0)</f>
        <v>0</v>
      </c>
      <c r="M1553" s="3">
        <f t="shared" si="49"/>
        <v>2980</v>
      </c>
    </row>
    <row r="1554" ht="14.25" spans="1:13">
      <c r="A1554" s="13">
        <v>44819</v>
      </c>
      <c r="B1554" s="14" t="s">
        <v>6591</v>
      </c>
      <c r="C1554" s="14" t="s">
        <v>7611</v>
      </c>
      <c r="D1554" s="14" t="s">
        <v>7612</v>
      </c>
      <c r="E1554" s="15">
        <v>44792</v>
      </c>
      <c r="F1554" s="14">
        <v>2980</v>
      </c>
      <c r="G1554" s="16" t="s">
        <v>10612</v>
      </c>
      <c r="H1554" s="3">
        <v>2980</v>
      </c>
      <c r="I1554" s="19">
        <f>IFERROR(INDEX([3]流水汇总表!B:G,MATCH(G1554,[3]流水汇总表!G:G,0),1),"")</f>
        <v>44819</v>
      </c>
      <c r="J1554" s="5" t="str">
        <f>IF(G1554="","",IF(SUMIFS(H:H,G:G,G1554)=SUMIFS([3]流水汇总表!D:D,[3]流水汇总表!G:G,G1554),"通过","不通过"))</f>
        <v>通过</v>
      </c>
      <c r="K1554" s="20" t="str">
        <f ca="1" t="shared" si="48"/>
        <v>已还款</v>
      </c>
      <c r="L1554" s="3">
        <f>VLOOKUP(C1554,网约车!D:Q,14,0)</f>
        <v>0</v>
      </c>
      <c r="M1554" s="3">
        <f t="shared" si="49"/>
        <v>2980</v>
      </c>
    </row>
    <row r="1555" ht="14.25" spans="1:13">
      <c r="A1555" s="13">
        <v>44819</v>
      </c>
      <c r="B1555" s="14" t="s">
        <v>6591</v>
      </c>
      <c r="C1555" s="14" t="s">
        <v>7613</v>
      </c>
      <c r="D1555" s="14" t="s">
        <v>7614</v>
      </c>
      <c r="E1555" s="15">
        <v>44792</v>
      </c>
      <c r="F1555" s="14">
        <v>2980</v>
      </c>
      <c r="G1555" s="16" t="s">
        <v>10612</v>
      </c>
      <c r="H1555" s="3">
        <v>2980</v>
      </c>
      <c r="I1555" s="19">
        <f>IFERROR(INDEX([3]流水汇总表!B:G,MATCH(G1555,[3]流水汇总表!G:G,0),1),"")</f>
        <v>44819</v>
      </c>
      <c r="J1555" s="5" t="str">
        <f>IF(G1555="","",IF(SUMIFS(H:H,G:G,G1555)=SUMIFS([3]流水汇总表!D:D,[3]流水汇总表!G:G,G1555),"通过","不通过"))</f>
        <v>通过</v>
      </c>
      <c r="K1555" s="20" t="str">
        <f ca="1" t="shared" si="48"/>
        <v>已还款</v>
      </c>
      <c r="L1555" s="3">
        <f>VLOOKUP(C1555,网约车!D:Q,14,0)</f>
        <v>0</v>
      </c>
      <c r="M1555" s="3">
        <f t="shared" si="49"/>
        <v>2980</v>
      </c>
    </row>
    <row r="1556" ht="14.25" spans="1:13">
      <c r="A1556" s="13">
        <v>44819</v>
      </c>
      <c r="B1556" s="14" t="s">
        <v>6591</v>
      </c>
      <c r="C1556" s="14" t="s">
        <v>7736</v>
      </c>
      <c r="D1556" s="14" t="s">
        <v>7737</v>
      </c>
      <c r="E1556" s="15">
        <v>44792</v>
      </c>
      <c r="F1556" s="14">
        <v>2980</v>
      </c>
      <c r="G1556" s="16" t="s">
        <v>10612</v>
      </c>
      <c r="H1556" s="3">
        <v>2980</v>
      </c>
      <c r="I1556" s="19">
        <f>IFERROR(INDEX([3]流水汇总表!B:G,MATCH(G1556,[3]流水汇总表!G:G,0),1),"")</f>
        <v>44819</v>
      </c>
      <c r="J1556" s="5" t="str">
        <f>IF(G1556="","",IF(SUMIFS(H:H,G:G,G1556)=SUMIFS([3]流水汇总表!D:D,[3]流水汇总表!G:G,G1556),"通过","不通过"))</f>
        <v>通过</v>
      </c>
      <c r="K1556" s="20" t="str">
        <f ca="1" t="shared" si="48"/>
        <v>已还款</v>
      </c>
      <c r="L1556" s="3">
        <f>VLOOKUP(C1556,网约车!D:Q,14,0)</f>
        <v>0</v>
      </c>
      <c r="M1556" s="3">
        <f t="shared" si="49"/>
        <v>2980</v>
      </c>
    </row>
    <row r="1557" ht="14.25" spans="1:13">
      <c r="A1557" s="13">
        <v>44819</v>
      </c>
      <c r="B1557" s="14" t="s">
        <v>6591</v>
      </c>
      <c r="C1557" s="14" t="s">
        <v>7615</v>
      </c>
      <c r="D1557" s="14" t="s">
        <v>7616</v>
      </c>
      <c r="E1557" s="15">
        <v>44792</v>
      </c>
      <c r="F1557" s="14">
        <v>2980</v>
      </c>
      <c r="G1557" s="16" t="s">
        <v>10612</v>
      </c>
      <c r="H1557" s="3">
        <v>2980</v>
      </c>
      <c r="I1557" s="19">
        <f>IFERROR(INDEX([3]流水汇总表!B:G,MATCH(G1557,[3]流水汇总表!G:G,0),1),"")</f>
        <v>44819</v>
      </c>
      <c r="J1557" s="5" t="str">
        <f>IF(G1557="","",IF(SUMIFS(H:H,G:G,G1557)=SUMIFS([3]流水汇总表!D:D,[3]流水汇总表!G:G,G1557),"通过","不通过"))</f>
        <v>通过</v>
      </c>
      <c r="K1557" s="20" t="str">
        <f ca="1" t="shared" si="48"/>
        <v>已还款</v>
      </c>
      <c r="L1557" s="3">
        <f>VLOOKUP(C1557,网约车!D:Q,14,0)</f>
        <v>0</v>
      </c>
      <c r="M1557" s="3">
        <f t="shared" si="49"/>
        <v>2980</v>
      </c>
    </row>
    <row r="1558" ht="14.25" spans="1:13">
      <c r="A1558" s="13">
        <v>44819</v>
      </c>
      <c r="B1558" s="14" t="s">
        <v>6591</v>
      </c>
      <c r="C1558" s="14" t="s">
        <v>7617</v>
      </c>
      <c r="D1558" s="14" t="s">
        <v>7618</v>
      </c>
      <c r="E1558" s="15">
        <v>44792</v>
      </c>
      <c r="F1558" s="14">
        <v>2980</v>
      </c>
      <c r="G1558" s="16" t="s">
        <v>10612</v>
      </c>
      <c r="H1558" s="3">
        <v>2980</v>
      </c>
      <c r="I1558" s="19">
        <f>IFERROR(INDEX([3]流水汇总表!B:G,MATCH(G1558,[3]流水汇总表!G:G,0),1),"")</f>
        <v>44819</v>
      </c>
      <c r="J1558" s="5" t="str">
        <f>IF(G1558="","",IF(SUMIFS(H:H,G:G,G1558)=SUMIFS([3]流水汇总表!D:D,[3]流水汇总表!G:G,G1558),"通过","不通过"))</f>
        <v>通过</v>
      </c>
      <c r="K1558" s="20" t="str">
        <f ca="1" t="shared" si="48"/>
        <v>已还款</v>
      </c>
      <c r="L1558" s="3">
        <f>VLOOKUP(C1558,网约车!D:Q,14,0)</f>
        <v>0</v>
      </c>
      <c r="M1558" s="3">
        <f t="shared" si="49"/>
        <v>2980</v>
      </c>
    </row>
    <row r="1559" ht="14.25" spans="1:13">
      <c r="A1559" s="13">
        <v>44819</v>
      </c>
      <c r="B1559" s="14" t="s">
        <v>6591</v>
      </c>
      <c r="C1559" s="14" t="s">
        <v>7750</v>
      </c>
      <c r="D1559" s="14" t="s">
        <v>7751</v>
      </c>
      <c r="E1559" s="15">
        <v>44792</v>
      </c>
      <c r="F1559" s="14">
        <v>2980</v>
      </c>
      <c r="G1559" s="16" t="s">
        <v>10612</v>
      </c>
      <c r="H1559" s="3">
        <v>2980</v>
      </c>
      <c r="I1559" s="19">
        <f>IFERROR(INDEX([3]流水汇总表!B:G,MATCH(G1559,[3]流水汇总表!G:G,0),1),"")</f>
        <v>44819</v>
      </c>
      <c r="J1559" s="5" t="str">
        <f>IF(G1559="","",IF(SUMIFS(H:H,G:G,G1559)=SUMIFS([3]流水汇总表!D:D,[3]流水汇总表!G:G,G1559),"通过","不通过"))</f>
        <v>通过</v>
      </c>
      <c r="K1559" s="20" t="str">
        <f ca="1" t="shared" si="48"/>
        <v>已还款</v>
      </c>
      <c r="L1559" s="3">
        <f>VLOOKUP(C1559,网约车!D:Q,14,0)</f>
        <v>0</v>
      </c>
      <c r="M1559" s="3">
        <f t="shared" si="49"/>
        <v>2980</v>
      </c>
    </row>
    <row r="1560" ht="14.25" spans="1:13">
      <c r="A1560" s="13">
        <v>44819</v>
      </c>
      <c r="B1560" s="14" t="s">
        <v>6591</v>
      </c>
      <c r="C1560" s="14" t="s">
        <v>7619</v>
      </c>
      <c r="D1560" s="14" t="s">
        <v>7620</v>
      </c>
      <c r="E1560" s="15">
        <v>44792</v>
      </c>
      <c r="F1560" s="14">
        <v>2980</v>
      </c>
      <c r="G1560" s="16" t="s">
        <v>10612</v>
      </c>
      <c r="H1560" s="3">
        <v>2980</v>
      </c>
      <c r="I1560" s="19">
        <f>IFERROR(INDEX([3]流水汇总表!B:G,MATCH(G1560,[3]流水汇总表!G:G,0),1),"")</f>
        <v>44819</v>
      </c>
      <c r="J1560" s="5" t="str">
        <f>IF(G1560="","",IF(SUMIFS(H:H,G:G,G1560)=SUMIFS([3]流水汇总表!D:D,[3]流水汇总表!G:G,G1560),"通过","不通过"))</f>
        <v>通过</v>
      </c>
      <c r="K1560" s="20" t="str">
        <f ca="1" t="shared" si="48"/>
        <v>已还款</v>
      </c>
      <c r="L1560" s="3">
        <f>VLOOKUP(C1560,网约车!D:Q,14,0)</f>
        <v>0</v>
      </c>
      <c r="M1560" s="3">
        <f t="shared" si="49"/>
        <v>2980</v>
      </c>
    </row>
    <row r="1561" ht="14.25" spans="1:13">
      <c r="A1561" s="13">
        <v>44819</v>
      </c>
      <c r="B1561" s="14" t="s">
        <v>6591</v>
      </c>
      <c r="C1561" s="14" t="s">
        <v>7623</v>
      </c>
      <c r="D1561" s="14" t="s">
        <v>7624</v>
      </c>
      <c r="E1561" s="15">
        <v>44792</v>
      </c>
      <c r="F1561" s="14">
        <v>2980</v>
      </c>
      <c r="G1561" s="16" t="s">
        <v>10612</v>
      </c>
      <c r="H1561" s="3">
        <v>2980</v>
      </c>
      <c r="I1561" s="19">
        <f>IFERROR(INDEX([3]流水汇总表!B:G,MATCH(G1561,[3]流水汇总表!G:G,0),1),"")</f>
        <v>44819</v>
      </c>
      <c r="J1561" s="5" t="str">
        <f>IF(G1561="","",IF(SUMIFS(H:H,G:G,G1561)=SUMIFS([3]流水汇总表!D:D,[3]流水汇总表!G:G,G1561),"通过","不通过"))</f>
        <v>通过</v>
      </c>
      <c r="K1561" s="20" t="str">
        <f ca="1" t="shared" si="48"/>
        <v>已还款</v>
      </c>
      <c r="L1561" s="3">
        <f>VLOOKUP(C1561,网约车!D:Q,14,0)</f>
        <v>0</v>
      </c>
      <c r="M1561" s="3">
        <f t="shared" si="49"/>
        <v>2980</v>
      </c>
    </row>
    <row r="1562" ht="14.25" spans="1:13">
      <c r="A1562" s="13">
        <v>44819</v>
      </c>
      <c r="B1562" s="14" t="s">
        <v>6591</v>
      </c>
      <c r="C1562" s="14" t="s">
        <v>7754</v>
      </c>
      <c r="D1562" s="14" t="s">
        <v>7755</v>
      </c>
      <c r="E1562" s="15">
        <v>44792</v>
      </c>
      <c r="F1562" s="14">
        <v>2980</v>
      </c>
      <c r="G1562" s="16" t="s">
        <v>10612</v>
      </c>
      <c r="H1562" s="3">
        <v>2980</v>
      </c>
      <c r="I1562" s="19">
        <f>IFERROR(INDEX([3]流水汇总表!B:G,MATCH(G1562,[3]流水汇总表!G:G,0),1),"")</f>
        <v>44819</v>
      </c>
      <c r="J1562" s="5" t="str">
        <f>IF(G1562="","",IF(SUMIFS(H:H,G:G,G1562)=SUMIFS([3]流水汇总表!D:D,[3]流水汇总表!G:G,G1562),"通过","不通过"))</f>
        <v>通过</v>
      </c>
      <c r="K1562" s="20" t="str">
        <f ca="1" t="shared" si="48"/>
        <v>已还款</v>
      </c>
      <c r="L1562" s="3">
        <f>VLOOKUP(C1562,网约车!D:Q,14,0)</f>
        <v>0</v>
      </c>
      <c r="M1562" s="3">
        <f t="shared" si="49"/>
        <v>2980</v>
      </c>
    </row>
    <row r="1563" ht="14.25" spans="1:13">
      <c r="A1563" s="13">
        <v>44819</v>
      </c>
      <c r="B1563" s="14" t="s">
        <v>6591</v>
      </c>
      <c r="C1563" s="14" t="s">
        <v>7625</v>
      </c>
      <c r="D1563" s="14" t="s">
        <v>7626</v>
      </c>
      <c r="E1563" s="15">
        <v>44792</v>
      </c>
      <c r="F1563" s="14">
        <v>2980</v>
      </c>
      <c r="G1563" s="16" t="s">
        <v>10612</v>
      </c>
      <c r="H1563" s="3">
        <v>2980</v>
      </c>
      <c r="I1563" s="19">
        <f>IFERROR(INDEX([3]流水汇总表!B:G,MATCH(G1563,[3]流水汇总表!G:G,0),1),"")</f>
        <v>44819</v>
      </c>
      <c r="J1563" s="5" t="str">
        <f>IF(G1563="","",IF(SUMIFS(H:H,G:G,G1563)=SUMIFS([3]流水汇总表!D:D,[3]流水汇总表!G:G,G1563),"通过","不通过"))</f>
        <v>通过</v>
      </c>
      <c r="K1563" s="20" t="str">
        <f ca="1" t="shared" si="48"/>
        <v>已还款</v>
      </c>
      <c r="L1563" s="3">
        <f>VLOOKUP(C1563,网约车!D:Q,14,0)</f>
        <v>0</v>
      </c>
      <c r="M1563" s="3">
        <f t="shared" si="49"/>
        <v>2980</v>
      </c>
    </row>
    <row r="1564" ht="14.25" spans="1:13">
      <c r="A1564" s="13">
        <v>44819</v>
      </c>
      <c r="B1564" s="14" t="s">
        <v>6591</v>
      </c>
      <c r="C1564" s="14" t="s">
        <v>7756</v>
      </c>
      <c r="D1564" s="14" t="s">
        <v>7757</v>
      </c>
      <c r="E1564" s="15">
        <v>44792</v>
      </c>
      <c r="F1564" s="14">
        <v>2980</v>
      </c>
      <c r="G1564" s="16" t="s">
        <v>10612</v>
      </c>
      <c r="H1564" s="3">
        <v>2980</v>
      </c>
      <c r="I1564" s="19">
        <f>IFERROR(INDEX([3]流水汇总表!B:G,MATCH(G1564,[3]流水汇总表!G:G,0),1),"")</f>
        <v>44819</v>
      </c>
      <c r="J1564" s="5" t="str">
        <f>IF(G1564="","",IF(SUMIFS(H:H,G:G,G1564)=SUMIFS([3]流水汇总表!D:D,[3]流水汇总表!G:G,G1564),"通过","不通过"))</f>
        <v>通过</v>
      </c>
      <c r="K1564" s="20" t="str">
        <f ca="1" t="shared" si="48"/>
        <v>已还款</v>
      </c>
      <c r="L1564" s="3">
        <f>VLOOKUP(C1564,网约车!D:Q,14,0)</f>
        <v>0</v>
      </c>
      <c r="M1564" s="3">
        <f t="shared" si="49"/>
        <v>2980</v>
      </c>
    </row>
    <row r="1565" ht="14.25" spans="1:13">
      <c r="A1565" s="13">
        <v>44819</v>
      </c>
      <c r="B1565" s="14" t="s">
        <v>6591</v>
      </c>
      <c r="C1565" s="14" t="s">
        <v>7627</v>
      </c>
      <c r="D1565" s="14" t="s">
        <v>7628</v>
      </c>
      <c r="E1565" s="15">
        <v>44792</v>
      </c>
      <c r="F1565" s="14">
        <v>2980</v>
      </c>
      <c r="G1565" s="16" t="s">
        <v>10612</v>
      </c>
      <c r="H1565" s="3">
        <v>2980</v>
      </c>
      <c r="I1565" s="19">
        <f>IFERROR(INDEX([3]流水汇总表!B:G,MATCH(G1565,[3]流水汇总表!G:G,0),1),"")</f>
        <v>44819</v>
      </c>
      <c r="J1565" s="5" t="str">
        <f>IF(G1565="","",IF(SUMIFS(H:H,G:G,G1565)=SUMIFS([3]流水汇总表!D:D,[3]流水汇总表!G:G,G1565),"通过","不通过"))</f>
        <v>通过</v>
      </c>
      <c r="K1565" s="20" t="str">
        <f ca="1" t="shared" si="48"/>
        <v>已还款</v>
      </c>
      <c r="L1565" s="3">
        <f>VLOOKUP(C1565,网约车!D:Q,14,0)</f>
        <v>0</v>
      </c>
      <c r="M1565" s="3">
        <f t="shared" si="49"/>
        <v>2980</v>
      </c>
    </row>
    <row r="1566" ht="14.25" spans="1:13">
      <c r="A1566" s="13">
        <v>44819</v>
      </c>
      <c r="B1566" s="14" t="s">
        <v>6591</v>
      </c>
      <c r="C1566" s="14" t="s">
        <v>7760</v>
      </c>
      <c r="D1566" s="14" t="s">
        <v>7761</v>
      </c>
      <c r="E1566" s="15">
        <v>44792</v>
      </c>
      <c r="F1566" s="14">
        <v>2980</v>
      </c>
      <c r="G1566" s="16" t="s">
        <v>10612</v>
      </c>
      <c r="H1566" s="3">
        <v>2980</v>
      </c>
      <c r="I1566" s="19">
        <f>IFERROR(INDEX([3]流水汇总表!B:G,MATCH(G1566,[3]流水汇总表!G:G,0),1),"")</f>
        <v>44819</v>
      </c>
      <c r="J1566" s="5" t="str">
        <f>IF(G1566="","",IF(SUMIFS(H:H,G:G,G1566)=SUMIFS([3]流水汇总表!D:D,[3]流水汇总表!G:G,G1566),"通过","不通过"))</f>
        <v>通过</v>
      </c>
      <c r="K1566" s="20" t="str">
        <f ca="1" t="shared" si="48"/>
        <v>已还款</v>
      </c>
      <c r="L1566" s="3">
        <f>VLOOKUP(C1566,网约车!D:Q,14,0)</f>
        <v>0</v>
      </c>
      <c r="M1566" s="3">
        <f t="shared" si="49"/>
        <v>2980</v>
      </c>
    </row>
    <row r="1567" ht="14.25" spans="1:13">
      <c r="A1567" s="13">
        <v>44819</v>
      </c>
      <c r="B1567" s="14" t="s">
        <v>6591</v>
      </c>
      <c r="C1567" s="14" t="s">
        <v>7629</v>
      </c>
      <c r="D1567" s="14" t="s">
        <v>7630</v>
      </c>
      <c r="E1567" s="15">
        <v>44792</v>
      </c>
      <c r="F1567" s="14">
        <v>2980</v>
      </c>
      <c r="G1567" s="16" t="s">
        <v>10612</v>
      </c>
      <c r="H1567" s="3">
        <v>2980</v>
      </c>
      <c r="I1567" s="19">
        <f>IFERROR(INDEX([3]流水汇总表!B:G,MATCH(G1567,[3]流水汇总表!G:G,0),1),"")</f>
        <v>44819</v>
      </c>
      <c r="J1567" s="5" t="str">
        <f>IF(G1567="","",IF(SUMIFS(H:H,G:G,G1567)=SUMIFS([3]流水汇总表!D:D,[3]流水汇总表!G:G,G1567),"通过","不通过"))</f>
        <v>通过</v>
      </c>
      <c r="K1567" s="20" t="str">
        <f ca="1" t="shared" si="48"/>
        <v>已还款</v>
      </c>
      <c r="L1567" s="3">
        <f>VLOOKUP(C1567,网约车!D:Q,14,0)</f>
        <v>0</v>
      </c>
      <c r="M1567" s="3">
        <f t="shared" si="49"/>
        <v>2980</v>
      </c>
    </row>
    <row r="1568" ht="14.25" spans="1:13">
      <c r="A1568" s="13">
        <v>44819</v>
      </c>
      <c r="B1568" s="14" t="s">
        <v>6591</v>
      </c>
      <c r="C1568" s="14" t="s">
        <v>7631</v>
      </c>
      <c r="D1568" s="14" t="s">
        <v>7632</v>
      </c>
      <c r="E1568" s="15">
        <v>44792</v>
      </c>
      <c r="F1568" s="14">
        <v>2980</v>
      </c>
      <c r="G1568" s="16" t="s">
        <v>10612</v>
      </c>
      <c r="H1568" s="3">
        <v>2980</v>
      </c>
      <c r="I1568" s="19">
        <f>IFERROR(INDEX([3]流水汇总表!B:G,MATCH(G1568,[3]流水汇总表!G:G,0),1),"")</f>
        <v>44819</v>
      </c>
      <c r="J1568" s="5" t="str">
        <f>IF(G1568="","",IF(SUMIFS(H:H,G:G,G1568)=SUMIFS([3]流水汇总表!D:D,[3]流水汇总表!G:G,G1568),"通过","不通过"))</f>
        <v>通过</v>
      </c>
      <c r="K1568" s="20" t="str">
        <f ca="1" t="shared" si="48"/>
        <v>已还款</v>
      </c>
      <c r="L1568" s="3">
        <f>VLOOKUP(C1568,网约车!D:Q,14,0)</f>
        <v>0</v>
      </c>
      <c r="M1568" s="3">
        <f t="shared" si="49"/>
        <v>2980</v>
      </c>
    </row>
    <row r="1569" ht="14.25" spans="1:13">
      <c r="A1569" s="13">
        <v>44819</v>
      </c>
      <c r="B1569" s="14" t="s">
        <v>6591</v>
      </c>
      <c r="C1569" s="14" t="s">
        <v>7633</v>
      </c>
      <c r="D1569" s="14" t="s">
        <v>7634</v>
      </c>
      <c r="E1569" s="15">
        <v>44792</v>
      </c>
      <c r="F1569" s="14">
        <v>2980</v>
      </c>
      <c r="G1569" s="16" t="s">
        <v>10612</v>
      </c>
      <c r="H1569" s="3">
        <v>2980</v>
      </c>
      <c r="I1569" s="19">
        <f>IFERROR(INDEX([3]流水汇总表!B:G,MATCH(G1569,[3]流水汇总表!G:G,0),1),"")</f>
        <v>44819</v>
      </c>
      <c r="J1569" s="5" t="str">
        <f>IF(G1569="","",IF(SUMIFS(H:H,G:G,G1569)=SUMIFS([3]流水汇总表!D:D,[3]流水汇总表!G:G,G1569),"通过","不通过"))</f>
        <v>通过</v>
      </c>
      <c r="K1569" s="20" t="str">
        <f ca="1" t="shared" si="48"/>
        <v>已还款</v>
      </c>
      <c r="L1569" s="3">
        <f>VLOOKUP(C1569,网约车!D:Q,14,0)</f>
        <v>0</v>
      </c>
      <c r="M1569" s="3">
        <f t="shared" si="49"/>
        <v>2980</v>
      </c>
    </row>
    <row r="1570" ht="14.25" spans="1:13">
      <c r="A1570" s="13">
        <v>44819</v>
      </c>
      <c r="B1570" s="14" t="s">
        <v>6591</v>
      </c>
      <c r="C1570" s="14" t="s">
        <v>7635</v>
      </c>
      <c r="D1570" s="14" t="s">
        <v>7636</v>
      </c>
      <c r="E1570" s="15">
        <v>44792</v>
      </c>
      <c r="F1570" s="14">
        <v>2980</v>
      </c>
      <c r="G1570" s="16" t="s">
        <v>10612</v>
      </c>
      <c r="H1570" s="3">
        <v>2980</v>
      </c>
      <c r="I1570" s="19">
        <f>IFERROR(INDEX([3]流水汇总表!B:G,MATCH(G1570,[3]流水汇总表!G:G,0),1),"")</f>
        <v>44819</v>
      </c>
      <c r="J1570" s="5" t="str">
        <f>IF(G1570="","",IF(SUMIFS(H:H,G:G,G1570)=SUMIFS([3]流水汇总表!D:D,[3]流水汇总表!G:G,G1570),"通过","不通过"))</f>
        <v>通过</v>
      </c>
      <c r="K1570" s="20" t="str">
        <f ca="1" t="shared" si="48"/>
        <v>已还款</v>
      </c>
      <c r="L1570" s="3">
        <f>VLOOKUP(C1570,网约车!D:Q,14,0)</f>
        <v>0</v>
      </c>
      <c r="M1570" s="3">
        <f t="shared" si="49"/>
        <v>2980</v>
      </c>
    </row>
    <row r="1571" ht="14.25" spans="1:13">
      <c r="A1571" s="13">
        <v>44819</v>
      </c>
      <c r="B1571" s="14" t="s">
        <v>6591</v>
      </c>
      <c r="C1571" s="14" t="s">
        <v>7637</v>
      </c>
      <c r="D1571" s="14" t="s">
        <v>7638</v>
      </c>
      <c r="E1571" s="15">
        <v>44792</v>
      </c>
      <c r="F1571" s="14">
        <v>2980</v>
      </c>
      <c r="G1571" s="16" t="s">
        <v>10612</v>
      </c>
      <c r="H1571" s="3">
        <v>2980</v>
      </c>
      <c r="I1571" s="19">
        <f>IFERROR(INDEX([3]流水汇总表!B:G,MATCH(G1571,[3]流水汇总表!G:G,0),1),"")</f>
        <v>44819</v>
      </c>
      <c r="J1571" s="5" t="str">
        <f>IF(G1571="","",IF(SUMIFS(H:H,G:G,G1571)=SUMIFS([3]流水汇总表!D:D,[3]流水汇总表!G:G,G1571),"通过","不通过"))</f>
        <v>通过</v>
      </c>
      <c r="K1571" s="20" t="str">
        <f ca="1" t="shared" si="48"/>
        <v>已还款</v>
      </c>
      <c r="L1571" s="3">
        <f>VLOOKUP(C1571,网约车!D:Q,14,0)</f>
        <v>0</v>
      </c>
      <c r="M1571" s="3">
        <f t="shared" si="49"/>
        <v>2980</v>
      </c>
    </row>
    <row r="1572" ht="14.25" spans="1:13">
      <c r="A1572" s="13">
        <v>44819</v>
      </c>
      <c r="B1572" s="14" t="s">
        <v>6591</v>
      </c>
      <c r="C1572" s="14" t="s">
        <v>7639</v>
      </c>
      <c r="D1572" s="14" t="s">
        <v>7640</v>
      </c>
      <c r="E1572" s="15">
        <v>44792</v>
      </c>
      <c r="F1572" s="14">
        <v>2980</v>
      </c>
      <c r="G1572" s="16" t="s">
        <v>10612</v>
      </c>
      <c r="H1572" s="3">
        <v>2980</v>
      </c>
      <c r="I1572" s="19">
        <f>IFERROR(INDEX([3]流水汇总表!B:G,MATCH(G1572,[3]流水汇总表!G:G,0),1),"")</f>
        <v>44819</v>
      </c>
      <c r="J1572" s="5" t="str">
        <f>IF(G1572="","",IF(SUMIFS(H:H,G:G,G1572)=SUMIFS([3]流水汇总表!D:D,[3]流水汇总表!G:G,G1572),"通过","不通过"))</f>
        <v>通过</v>
      </c>
      <c r="K1572" s="20" t="str">
        <f ca="1" t="shared" si="48"/>
        <v>已还款</v>
      </c>
      <c r="L1572" s="3">
        <f>VLOOKUP(C1572,网约车!D:Q,14,0)</f>
        <v>0</v>
      </c>
      <c r="M1572" s="3">
        <f t="shared" si="49"/>
        <v>2980</v>
      </c>
    </row>
    <row r="1573" ht="14.25" spans="1:13">
      <c r="A1573" s="13">
        <v>44819</v>
      </c>
      <c r="B1573" s="14" t="s">
        <v>6591</v>
      </c>
      <c r="C1573" s="14" t="s">
        <v>6702</v>
      </c>
      <c r="D1573" s="14" t="s">
        <v>6703</v>
      </c>
      <c r="E1573" s="15">
        <v>44792</v>
      </c>
      <c r="F1573" s="14">
        <v>2980</v>
      </c>
      <c r="G1573" s="16" t="s">
        <v>10612</v>
      </c>
      <c r="H1573" s="3">
        <v>2980</v>
      </c>
      <c r="I1573" s="19">
        <f>IFERROR(INDEX([3]流水汇总表!B:G,MATCH(G1573,[3]流水汇总表!G:G,0),1),"")</f>
        <v>44819</v>
      </c>
      <c r="J1573" s="5" t="str">
        <f>IF(G1573="","",IF(SUMIFS(H:H,G:G,G1573)=SUMIFS([3]流水汇总表!D:D,[3]流水汇总表!G:G,G1573),"通过","不通过"))</f>
        <v>通过</v>
      </c>
      <c r="K1573" s="20" t="str">
        <f ca="1" t="shared" si="48"/>
        <v>已还款</v>
      </c>
      <c r="L1573" s="3">
        <f>VLOOKUP(C1573,网约车!D:Q,14,0)</f>
        <v>0</v>
      </c>
      <c r="M1573" s="3">
        <f t="shared" si="49"/>
        <v>2980</v>
      </c>
    </row>
    <row r="1574" ht="14.25" spans="1:13">
      <c r="A1574" s="13">
        <v>44819</v>
      </c>
      <c r="B1574" s="14" t="s">
        <v>6591</v>
      </c>
      <c r="C1574" s="14" t="s">
        <v>6704</v>
      </c>
      <c r="D1574" s="14" t="s">
        <v>6705</v>
      </c>
      <c r="E1574" s="15">
        <v>44792</v>
      </c>
      <c r="F1574" s="14">
        <v>2980</v>
      </c>
      <c r="G1574" s="16" t="s">
        <v>10612</v>
      </c>
      <c r="H1574" s="3">
        <v>2980</v>
      </c>
      <c r="I1574" s="19">
        <f>IFERROR(INDEX([3]流水汇总表!B:G,MATCH(G1574,[3]流水汇总表!G:G,0),1),"")</f>
        <v>44819</v>
      </c>
      <c r="J1574" s="5" t="str">
        <f>IF(G1574="","",IF(SUMIFS(H:H,G:G,G1574)=SUMIFS([3]流水汇总表!D:D,[3]流水汇总表!G:G,G1574),"通过","不通过"))</f>
        <v>通过</v>
      </c>
      <c r="K1574" s="20" t="str">
        <f ca="1" t="shared" si="48"/>
        <v>已还款</v>
      </c>
      <c r="L1574" s="3">
        <f>VLOOKUP(C1574,网约车!D:Q,14,0)</f>
        <v>0</v>
      </c>
      <c r="M1574" s="3">
        <f t="shared" si="49"/>
        <v>2980</v>
      </c>
    </row>
    <row r="1575" ht="14.25" spans="1:13">
      <c r="A1575" s="13">
        <v>44819</v>
      </c>
      <c r="B1575" s="14" t="s">
        <v>6591</v>
      </c>
      <c r="C1575" s="14" t="s">
        <v>6706</v>
      </c>
      <c r="D1575" s="14" t="s">
        <v>6707</v>
      </c>
      <c r="E1575" s="15">
        <v>44792</v>
      </c>
      <c r="F1575" s="14">
        <v>2980</v>
      </c>
      <c r="G1575" s="16" t="s">
        <v>10612</v>
      </c>
      <c r="H1575" s="3">
        <v>2980</v>
      </c>
      <c r="I1575" s="19">
        <f>IFERROR(INDEX([3]流水汇总表!B:G,MATCH(G1575,[3]流水汇总表!G:G,0),1),"")</f>
        <v>44819</v>
      </c>
      <c r="J1575" s="5" t="str">
        <f>IF(G1575="","",IF(SUMIFS(H:H,G:G,G1575)=SUMIFS([3]流水汇总表!D:D,[3]流水汇总表!G:G,G1575),"通过","不通过"))</f>
        <v>通过</v>
      </c>
      <c r="K1575" s="20" t="str">
        <f ca="1" t="shared" si="48"/>
        <v>已还款</v>
      </c>
      <c r="L1575" s="3">
        <f>VLOOKUP(C1575,网约车!D:Q,14,0)</f>
        <v>0</v>
      </c>
      <c r="M1575" s="3">
        <f t="shared" si="49"/>
        <v>2980</v>
      </c>
    </row>
    <row r="1576" ht="14.25" spans="1:13">
      <c r="A1576" s="13">
        <v>44819</v>
      </c>
      <c r="B1576" s="14" t="s">
        <v>6591</v>
      </c>
      <c r="C1576" s="14" t="s">
        <v>6708</v>
      </c>
      <c r="D1576" s="14" t="s">
        <v>6709</v>
      </c>
      <c r="E1576" s="15">
        <v>44792</v>
      </c>
      <c r="F1576" s="14">
        <v>2980</v>
      </c>
      <c r="G1576" s="16" t="s">
        <v>10612</v>
      </c>
      <c r="H1576" s="3">
        <v>2980</v>
      </c>
      <c r="I1576" s="19">
        <f>IFERROR(INDEX([3]流水汇总表!B:G,MATCH(G1576,[3]流水汇总表!G:G,0),1),"")</f>
        <v>44819</v>
      </c>
      <c r="J1576" s="5" t="str">
        <f>IF(G1576="","",IF(SUMIFS(H:H,G:G,G1576)=SUMIFS([3]流水汇总表!D:D,[3]流水汇总表!G:G,G1576),"通过","不通过"))</f>
        <v>通过</v>
      </c>
      <c r="K1576" s="20" t="str">
        <f ca="1" t="shared" si="48"/>
        <v>已还款</v>
      </c>
      <c r="L1576" s="3">
        <f>VLOOKUP(C1576,网约车!D:Q,14,0)</f>
        <v>0</v>
      </c>
      <c r="M1576" s="3">
        <f t="shared" si="49"/>
        <v>2980</v>
      </c>
    </row>
    <row r="1577" ht="14.25" spans="1:13">
      <c r="A1577" s="13">
        <v>44819</v>
      </c>
      <c r="B1577" s="14" t="s">
        <v>6591</v>
      </c>
      <c r="C1577" s="14" t="s">
        <v>6710</v>
      </c>
      <c r="D1577" s="14" t="s">
        <v>6711</v>
      </c>
      <c r="E1577" s="15">
        <v>44792</v>
      </c>
      <c r="F1577" s="14">
        <v>2980</v>
      </c>
      <c r="G1577" s="16" t="s">
        <v>10612</v>
      </c>
      <c r="H1577" s="3">
        <v>2980</v>
      </c>
      <c r="I1577" s="19">
        <f>IFERROR(INDEX([3]流水汇总表!B:G,MATCH(G1577,[3]流水汇总表!G:G,0),1),"")</f>
        <v>44819</v>
      </c>
      <c r="J1577" s="5" t="str">
        <f>IF(G1577="","",IF(SUMIFS(H:H,G:G,G1577)=SUMIFS([3]流水汇总表!D:D,[3]流水汇总表!G:G,G1577),"通过","不通过"))</f>
        <v>通过</v>
      </c>
      <c r="K1577" s="20" t="str">
        <f ca="1" t="shared" si="48"/>
        <v>已还款</v>
      </c>
      <c r="L1577" s="3">
        <f>VLOOKUP(C1577,网约车!D:Q,14,0)</f>
        <v>0</v>
      </c>
      <c r="M1577" s="3">
        <f t="shared" si="49"/>
        <v>2980</v>
      </c>
    </row>
    <row r="1578" ht="14.25" spans="1:13">
      <c r="A1578" s="13">
        <v>44819</v>
      </c>
      <c r="B1578" s="14" t="s">
        <v>6591</v>
      </c>
      <c r="C1578" s="14" t="s">
        <v>6712</v>
      </c>
      <c r="D1578" s="14" t="s">
        <v>6713</v>
      </c>
      <c r="E1578" s="15">
        <v>44792</v>
      </c>
      <c r="F1578" s="14">
        <v>2980</v>
      </c>
      <c r="G1578" s="16" t="s">
        <v>10612</v>
      </c>
      <c r="H1578" s="3">
        <v>2980</v>
      </c>
      <c r="I1578" s="19">
        <f>IFERROR(INDEX([3]流水汇总表!B:G,MATCH(G1578,[3]流水汇总表!G:G,0),1),"")</f>
        <v>44819</v>
      </c>
      <c r="J1578" s="5" t="str">
        <f>IF(G1578="","",IF(SUMIFS(H:H,G:G,G1578)=SUMIFS([3]流水汇总表!D:D,[3]流水汇总表!G:G,G1578),"通过","不通过"))</f>
        <v>通过</v>
      </c>
      <c r="K1578" s="20" t="str">
        <f ca="1" t="shared" si="48"/>
        <v>已还款</v>
      </c>
      <c r="L1578" s="3">
        <f>VLOOKUP(C1578,网约车!D:Q,14,0)</f>
        <v>0</v>
      </c>
      <c r="M1578" s="3">
        <f t="shared" si="49"/>
        <v>2980</v>
      </c>
    </row>
    <row r="1579" ht="14.25" spans="1:13">
      <c r="A1579" s="13">
        <v>44819</v>
      </c>
      <c r="B1579" s="14" t="s">
        <v>6591</v>
      </c>
      <c r="C1579" s="14" t="s">
        <v>6714</v>
      </c>
      <c r="D1579" s="14" t="s">
        <v>6715</v>
      </c>
      <c r="E1579" s="15">
        <v>44792</v>
      </c>
      <c r="F1579" s="14">
        <v>2980</v>
      </c>
      <c r="G1579" s="16" t="s">
        <v>10612</v>
      </c>
      <c r="H1579" s="3">
        <v>2980</v>
      </c>
      <c r="I1579" s="19">
        <f>IFERROR(INDEX([3]流水汇总表!B:G,MATCH(G1579,[3]流水汇总表!G:G,0),1),"")</f>
        <v>44819</v>
      </c>
      <c r="J1579" s="5" t="str">
        <f>IF(G1579="","",IF(SUMIFS(H:H,G:G,G1579)=SUMIFS([3]流水汇总表!D:D,[3]流水汇总表!G:G,G1579),"通过","不通过"))</f>
        <v>通过</v>
      </c>
      <c r="K1579" s="20" t="str">
        <f ca="1" t="shared" si="48"/>
        <v>已还款</v>
      </c>
      <c r="L1579" s="3">
        <f>VLOOKUP(C1579,网约车!D:Q,14,0)</f>
        <v>0</v>
      </c>
      <c r="M1579" s="3">
        <f t="shared" si="49"/>
        <v>2980</v>
      </c>
    </row>
    <row r="1580" ht="14.25" spans="1:13">
      <c r="A1580" s="13">
        <v>44819</v>
      </c>
      <c r="B1580" s="14" t="s">
        <v>6591</v>
      </c>
      <c r="C1580" s="14" t="s">
        <v>6716</v>
      </c>
      <c r="D1580" s="14" t="s">
        <v>6717</v>
      </c>
      <c r="E1580" s="15">
        <v>44792</v>
      </c>
      <c r="F1580" s="14">
        <v>2980</v>
      </c>
      <c r="G1580" s="16" t="s">
        <v>10612</v>
      </c>
      <c r="H1580" s="3">
        <v>2980</v>
      </c>
      <c r="I1580" s="19">
        <f>IFERROR(INDEX([3]流水汇总表!B:G,MATCH(G1580,[3]流水汇总表!G:G,0),1),"")</f>
        <v>44819</v>
      </c>
      <c r="J1580" s="5" t="str">
        <f>IF(G1580="","",IF(SUMIFS(H:H,G:G,G1580)=SUMIFS([3]流水汇总表!D:D,[3]流水汇总表!G:G,G1580),"通过","不通过"))</f>
        <v>通过</v>
      </c>
      <c r="K1580" s="20" t="str">
        <f ca="1" t="shared" si="48"/>
        <v>已还款</v>
      </c>
      <c r="L1580" s="3">
        <f>VLOOKUP(C1580,网约车!D:Q,14,0)</f>
        <v>0</v>
      </c>
      <c r="M1580" s="3">
        <f t="shared" si="49"/>
        <v>2980</v>
      </c>
    </row>
    <row r="1581" ht="14.25" spans="1:13">
      <c r="A1581" s="13">
        <v>44819</v>
      </c>
      <c r="B1581" s="14" t="s">
        <v>5084</v>
      </c>
      <c r="C1581" s="14" t="s">
        <v>6818</v>
      </c>
      <c r="D1581" s="14" t="s">
        <v>6819</v>
      </c>
      <c r="E1581" s="15">
        <v>44793</v>
      </c>
      <c r="F1581" s="14">
        <v>2980</v>
      </c>
      <c r="G1581" s="16" t="s">
        <v>10613</v>
      </c>
      <c r="H1581" s="3">
        <v>2980</v>
      </c>
      <c r="I1581" s="19">
        <f>IFERROR(INDEX([3]流水汇总表!B:G,MATCH(G1581,[3]流水汇总表!G:G,0),1),"")</f>
        <v>44819</v>
      </c>
      <c r="J1581" s="5" t="str">
        <f>IF(G1581="","",IF(SUMIFS(H:H,G:G,G1581)=SUMIFS([3]流水汇总表!D:D,[3]流水汇总表!G:G,G1581),"通过","不通过"))</f>
        <v>通过</v>
      </c>
      <c r="K1581" s="20" t="str">
        <f ca="1" t="shared" si="48"/>
        <v>已还款</v>
      </c>
      <c r="L1581" s="3">
        <f>VLOOKUP(C1581,网约车!D:Q,14,0)</f>
        <v>2700</v>
      </c>
      <c r="M1581" s="3">
        <f t="shared" si="49"/>
        <v>280</v>
      </c>
    </row>
    <row r="1582" ht="14.25" spans="1:13">
      <c r="A1582" s="13">
        <v>44819</v>
      </c>
      <c r="B1582" s="14" t="s">
        <v>5084</v>
      </c>
      <c r="C1582" s="14" t="s">
        <v>6822</v>
      </c>
      <c r="D1582" s="14" t="s">
        <v>6823</v>
      </c>
      <c r="E1582" s="15">
        <v>44793</v>
      </c>
      <c r="F1582" s="14">
        <v>2980</v>
      </c>
      <c r="G1582" s="16" t="s">
        <v>10613</v>
      </c>
      <c r="H1582" s="3">
        <v>2980</v>
      </c>
      <c r="I1582" s="19">
        <f>IFERROR(INDEX([3]流水汇总表!B:G,MATCH(G1582,[3]流水汇总表!G:G,0),1),"")</f>
        <v>44819</v>
      </c>
      <c r="J1582" s="5" t="str">
        <f>IF(G1582="","",IF(SUMIFS(H:H,G:G,G1582)=SUMIFS([3]流水汇总表!D:D,[3]流水汇总表!G:G,G1582),"通过","不通过"))</f>
        <v>通过</v>
      </c>
      <c r="K1582" s="20" t="str">
        <f ca="1" t="shared" si="48"/>
        <v>已还款</v>
      </c>
      <c r="L1582" s="3">
        <f>VLOOKUP(C1582,网约车!D:Q,14,0)</f>
        <v>2700</v>
      </c>
      <c r="M1582" s="3">
        <f t="shared" si="49"/>
        <v>280</v>
      </c>
    </row>
    <row r="1583" ht="14.25" spans="1:13">
      <c r="A1583" s="13">
        <v>44819</v>
      </c>
      <c r="B1583" s="14" t="s">
        <v>5084</v>
      </c>
      <c r="C1583" s="14" t="s">
        <v>6824</v>
      </c>
      <c r="D1583" s="14" t="s">
        <v>6825</v>
      </c>
      <c r="E1583" s="15">
        <v>44793</v>
      </c>
      <c r="F1583" s="14">
        <v>2980</v>
      </c>
      <c r="G1583" s="16" t="s">
        <v>10613</v>
      </c>
      <c r="H1583" s="3">
        <v>2980</v>
      </c>
      <c r="I1583" s="19">
        <f>IFERROR(INDEX([3]流水汇总表!B:G,MATCH(G1583,[3]流水汇总表!G:G,0),1),"")</f>
        <v>44819</v>
      </c>
      <c r="J1583" s="5" t="str">
        <f>IF(G1583="","",IF(SUMIFS(H:H,G:G,G1583)=SUMIFS([3]流水汇总表!D:D,[3]流水汇总表!G:G,G1583),"通过","不通过"))</f>
        <v>通过</v>
      </c>
      <c r="K1583" s="20" t="str">
        <f ca="1" t="shared" si="48"/>
        <v>已还款</v>
      </c>
      <c r="L1583" s="3">
        <f>VLOOKUP(C1583,网约车!D:Q,14,0)</f>
        <v>2700</v>
      </c>
      <c r="M1583" s="3">
        <f t="shared" si="49"/>
        <v>280</v>
      </c>
    </row>
    <row r="1584" ht="14.25" spans="1:13">
      <c r="A1584" s="13">
        <v>44819</v>
      </c>
      <c r="B1584" s="14" t="s">
        <v>5084</v>
      </c>
      <c r="C1584" s="14" t="s">
        <v>6827</v>
      </c>
      <c r="D1584" s="14" t="s">
        <v>6828</v>
      </c>
      <c r="E1584" s="15">
        <v>44793</v>
      </c>
      <c r="F1584" s="14">
        <v>2980</v>
      </c>
      <c r="G1584" s="16" t="s">
        <v>10613</v>
      </c>
      <c r="H1584" s="3">
        <v>2980</v>
      </c>
      <c r="I1584" s="19">
        <f>IFERROR(INDEX([3]流水汇总表!B:G,MATCH(G1584,[3]流水汇总表!G:G,0),1),"")</f>
        <v>44819</v>
      </c>
      <c r="J1584" s="5" t="str">
        <f>IF(G1584="","",IF(SUMIFS(H:H,G:G,G1584)=SUMIFS([3]流水汇总表!D:D,[3]流水汇总表!G:G,G1584),"通过","不通过"))</f>
        <v>通过</v>
      </c>
      <c r="K1584" s="20" t="str">
        <f ca="1" t="shared" si="48"/>
        <v>已还款</v>
      </c>
      <c r="L1584" s="3">
        <f>VLOOKUP(C1584,网约车!D:Q,14,0)</f>
        <v>2700</v>
      </c>
      <c r="M1584" s="3">
        <f t="shared" si="49"/>
        <v>280</v>
      </c>
    </row>
    <row r="1585" ht="14.25" spans="1:13">
      <c r="A1585" s="13">
        <v>44819</v>
      </c>
      <c r="B1585" s="14" t="s">
        <v>5084</v>
      </c>
      <c r="C1585" s="14" t="s">
        <v>6928</v>
      </c>
      <c r="D1585" s="14" t="s">
        <v>6929</v>
      </c>
      <c r="E1585" s="15">
        <v>44793</v>
      </c>
      <c r="F1585" s="14">
        <v>2980</v>
      </c>
      <c r="G1585" s="16" t="s">
        <v>10613</v>
      </c>
      <c r="H1585" s="3">
        <v>2980</v>
      </c>
      <c r="I1585" s="19">
        <f>IFERROR(INDEX([3]流水汇总表!B:G,MATCH(G1585,[3]流水汇总表!G:G,0),1),"")</f>
        <v>44819</v>
      </c>
      <c r="J1585" s="5" t="str">
        <f>IF(G1585="","",IF(SUMIFS(H:H,G:G,G1585)=SUMIFS([3]流水汇总表!D:D,[3]流水汇总表!G:G,G1585),"通过","不通过"))</f>
        <v>通过</v>
      </c>
      <c r="K1585" s="20" t="str">
        <f ca="1" t="shared" si="48"/>
        <v>已还款</v>
      </c>
      <c r="L1585" s="3">
        <f>VLOOKUP(C1585,网约车!D:Q,14,0)</f>
        <v>2700</v>
      </c>
      <c r="M1585" s="3">
        <f t="shared" si="49"/>
        <v>280</v>
      </c>
    </row>
    <row r="1586" ht="14.25" spans="1:13">
      <c r="A1586" s="13">
        <v>44819</v>
      </c>
      <c r="B1586" s="14" t="s">
        <v>5084</v>
      </c>
      <c r="C1586" s="14" t="s">
        <v>6932</v>
      </c>
      <c r="D1586" s="14" t="s">
        <v>6933</v>
      </c>
      <c r="E1586" s="15">
        <v>44793</v>
      </c>
      <c r="F1586" s="14">
        <v>2980</v>
      </c>
      <c r="G1586" s="16" t="s">
        <v>10613</v>
      </c>
      <c r="H1586" s="3">
        <v>2980</v>
      </c>
      <c r="I1586" s="19">
        <f>IFERROR(INDEX([3]流水汇总表!B:G,MATCH(G1586,[3]流水汇总表!G:G,0),1),"")</f>
        <v>44819</v>
      </c>
      <c r="J1586" s="5" t="str">
        <f>IF(G1586="","",IF(SUMIFS(H:H,G:G,G1586)=SUMIFS([3]流水汇总表!D:D,[3]流水汇总表!G:G,G1586),"通过","不通过"))</f>
        <v>通过</v>
      </c>
      <c r="K1586" s="20" t="str">
        <f ca="1" t="shared" si="48"/>
        <v>已还款</v>
      </c>
      <c r="L1586" s="3">
        <f>VLOOKUP(C1586,网约车!D:Q,14,0)</f>
        <v>2700</v>
      </c>
      <c r="M1586" s="3">
        <f t="shared" si="49"/>
        <v>280</v>
      </c>
    </row>
    <row r="1587" ht="14.25" spans="1:13">
      <c r="A1587" s="13">
        <v>44819</v>
      </c>
      <c r="B1587" s="14" t="s">
        <v>5084</v>
      </c>
      <c r="C1587" s="14" t="s">
        <v>6971</v>
      </c>
      <c r="D1587" s="14" t="s">
        <v>6972</v>
      </c>
      <c r="E1587" s="15">
        <v>44793</v>
      </c>
      <c r="F1587" s="14">
        <v>2980</v>
      </c>
      <c r="G1587" s="16" t="s">
        <v>10613</v>
      </c>
      <c r="H1587" s="3">
        <v>2980</v>
      </c>
      <c r="I1587" s="19">
        <f>IFERROR(INDEX([3]流水汇总表!B:G,MATCH(G1587,[3]流水汇总表!G:G,0),1),"")</f>
        <v>44819</v>
      </c>
      <c r="J1587" s="5" t="str">
        <f>IF(G1587="","",IF(SUMIFS(H:H,G:G,G1587)=SUMIFS([3]流水汇总表!D:D,[3]流水汇总表!G:G,G1587),"通过","不通过"))</f>
        <v>通过</v>
      </c>
      <c r="K1587" s="20" t="str">
        <f ca="1" t="shared" si="48"/>
        <v>已还款</v>
      </c>
      <c r="L1587" s="3">
        <f>VLOOKUP(C1587,网约车!D:Q,14,0)</f>
        <v>2700</v>
      </c>
      <c r="M1587" s="3">
        <f t="shared" si="49"/>
        <v>280</v>
      </c>
    </row>
    <row r="1588" ht="14.25" spans="1:13">
      <c r="A1588" s="13">
        <v>44819</v>
      </c>
      <c r="B1588" s="14" t="s">
        <v>5084</v>
      </c>
      <c r="C1588" s="14" t="s">
        <v>6975</v>
      </c>
      <c r="D1588" s="14" t="s">
        <v>6976</v>
      </c>
      <c r="E1588" s="15">
        <v>44793</v>
      </c>
      <c r="F1588" s="14">
        <v>2980</v>
      </c>
      <c r="G1588" s="16" t="s">
        <v>10613</v>
      </c>
      <c r="H1588" s="3">
        <v>2980</v>
      </c>
      <c r="I1588" s="19">
        <f>IFERROR(INDEX([3]流水汇总表!B:G,MATCH(G1588,[3]流水汇总表!G:G,0),1),"")</f>
        <v>44819</v>
      </c>
      <c r="J1588" s="5" t="str">
        <f>IF(G1588="","",IF(SUMIFS(H:H,G:G,G1588)=SUMIFS([3]流水汇总表!D:D,[3]流水汇总表!G:G,G1588),"通过","不通过"))</f>
        <v>通过</v>
      </c>
      <c r="K1588" s="20" t="str">
        <f ca="1" t="shared" si="48"/>
        <v>已还款</v>
      </c>
      <c r="L1588" s="3">
        <f>VLOOKUP(C1588,网约车!D:Q,14,0)</f>
        <v>2700</v>
      </c>
      <c r="M1588" s="3">
        <f t="shared" si="49"/>
        <v>280</v>
      </c>
    </row>
    <row r="1589" ht="14.25" spans="1:13">
      <c r="A1589" s="13">
        <v>44819</v>
      </c>
      <c r="B1589" s="14" t="s">
        <v>5084</v>
      </c>
      <c r="C1589" s="14" t="s">
        <v>6977</v>
      </c>
      <c r="D1589" s="14" t="s">
        <v>6978</v>
      </c>
      <c r="E1589" s="15">
        <v>44793</v>
      </c>
      <c r="F1589" s="14">
        <v>2980</v>
      </c>
      <c r="G1589" s="16" t="s">
        <v>10613</v>
      </c>
      <c r="H1589" s="3">
        <v>2980</v>
      </c>
      <c r="I1589" s="19">
        <f>IFERROR(INDEX([3]流水汇总表!B:G,MATCH(G1589,[3]流水汇总表!G:G,0),1),"")</f>
        <v>44819</v>
      </c>
      <c r="J1589" s="5" t="str">
        <f>IF(G1589="","",IF(SUMIFS(H:H,G:G,G1589)=SUMIFS([3]流水汇总表!D:D,[3]流水汇总表!G:G,G1589),"通过","不通过"))</f>
        <v>通过</v>
      </c>
      <c r="K1589" s="20" t="str">
        <f ca="1" t="shared" si="48"/>
        <v>已还款</v>
      </c>
      <c r="L1589" s="3">
        <f>VLOOKUP(C1589,网约车!D:Q,14,0)</f>
        <v>2700</v>
      </c>
      <c r="M1589" s="3">
        <f t="shared" si="49"/>
        <v>280</v>
      </c>
    </row>
    <row r="1590" ht="14.25" spans="1:13">
      <c r="A1590" s="13">
        <v>44819</v>
      </c>
      <c r="B1590" s="14" t="s">
        <v>5084</v>
      </c>
      <c r="C1590" s="14" t="s">
        <v>6979</v>
      </c>
      <c r="D1590" s="14" t="s">
        <v>6980</v>
      </c>
      <c r="E1590" s="15">
        <v>44793</v>
      </c>
      <c r="F1590" s="14">
        <v>2980</v>
      </c>
      <c r="G1590" s="16" t="s">
        <v>10613</v>
      </c>
      <c r="H1590" s="3">
        <v>2980</v>
      </c>
      <c r="I1590" s="19">
        <f>IFERROR(INDEX([3]流水汇总表!B:G,MATCH(G1590,[3]流水汇总表!G:G,0),1),"")</f>
        <v>44819</v>
      </c>
      <c r="J1590" s="5" t="str">
        <f>IF(G1590="","",IF(SUMIFS(H:H,G:G,G1590)=SUMIFS([3]流水汇总表!D:D,[3]流水汇总表!G:G,G1590),"通过","不通过"))</f>
        <v>通过</v>
      </c>
      <c r="K1590" s="20" t="str">
        <f ca="1" t="shared" si="48"/>
        <v>已还款</v>
      </c>
      <c r="L1590" s="3">
        <f>VLOOKUP(C1590,网约车!D:Q,14,0)</f>
        <v>2700</v>
      </c>
      <c r="M1590" s="3">
        <f t="shared" si="49"/>
        <v>280</v>
      </c>
    </row>
    <row r="1591" ht="14.25" spans="1:13">
      <c r="A1591" s="13">
        <v>44819</v>
      </c>
      <c r="B1591" s="14" t="s">
        <v>5084</v>
      </c>
      <c r="C1591" s="14" t="s">
        <v>6983</v>
      </c>
      <c r="D1591" s="14" t="s">
        <v>6984</v>
      </c>
      <c r="E1591" s="15">
        <v>44793</v>
      </c>
      <c r="F1591" s="14">
        <v>2980</v>
      </c>
      <c r="G1591" s="16" t="s">
        <v>10613</v>
      </c>
      <c r="H1591" s="3">
        <v>2980</v>
      </c>
      <c r="I1591" s="19">
        <f>IFERROR(INDEX([3]流水汇总表!B:G,MATCH(G1591,[3]流水汇总表!G:G,0),1),"")</f>
        <v>44819</v>
      </c>
      <c r="J1591" s="5" t="str">
        <f>IF(G1591="","",IF(SUMIFS(H:H,G:G,G1591)=SUMIFS([3]流水汇总表!D:D,[3]流水汇总表!G:G,G1591),"通过","不通过"))</f>
        <v>通过</v>
      </c>
      <c r="K1591" s="20" t="str">
        <f ca="1" t="shared" si="48"/>
        <v>已还款</v>
      </c>
      <c r="L1591" s="3">
        <f>VLOOKUP(C1591,网约车!D:Q,14,0)</f>
        <v>2700</v>
      </c>
      <c r="M1591" s="3">
        <f t="shared" si="49"/>
        <v>280</v>
      </c>
    </row>
    <row r="1592" ht="14.25" spans="1:13">
      <c r="A1592" s="13">
        <v>44819</v>
      </c>
      <c r="B1592" s="14" t="s">
        <v>5084</v>
      </c>
      <c r="C1592" s="14" t="s">
        <v>7047</v>
      </c>
      <c r="D1592" s="14" t="s">
        <v>7048</v>
      </c>
      <c r="E1592" s="15">
        <v>44793</v>
      </c>
      <c r="F1592" s="14">
        <v>2980</v>
      </c>
      <c r="G1592" s="16" t="s">
        <v>10613</v>
      </c>
      <c r="H1592" s="3">
        <v>2980</v>
      </c>
      <c r="I1592" s="19">
        <f>IFERROR(INDEX([3]流水汇总表!B:G,MATCH(G1592,[3]流水汇总表!G:G,0),1),"")</f>
        <v>44819</v>
      </c>
      <c r="J1592" s="5" t="str">
        <f>IF(G1592="","",IF(SUMIFS(H:H,G:G,G1592)=SUMIFS([3]流水汇总表!D:D,[3]流水汇总表!G:G,G1592),"通过","不通过"))</f>
        <v>通过</v>
      </c>
      <c r="K1592" s="20" t="str">
        <f ca="1" t="shared" si="48"/>
        <v>已还款</v>
      </c>
      <c r="L1592" s="3">
        <f>VLOOKUP(C1592,网约车!D:Q,14,0)</f>
        <v>2700</v>
      </c>
      <c r="M1592" s="3">
        <f t="shared" si="49"/>
        <v>280</v>
      </c>
    </row>
    <row r="1593" ht="14.25" spans="1:13">
      <c r="A1593" s="13">
        <v>44819</v>
      </c>
      <c r="B1593" s="14" t="s">
        <v>5084</v>
      </c>
      <c r="C1593" s="14" t="s">
        <v>7051</v>
      </c>
      <c r="D1593" s="14" t="s">
        <v>7052</v>
      </c>
      <c r="E1593" s="15">
        <v>44793</v>
      </c>
      <c r="F1593" s="14">
        <v>2980</v>
      </c>
      <c r="G1593" s="16" t="s">
        <v>10613</v>
      </c>
      <c r="H1593" s="3">
        <v>2980</v>
      </c>
      <c r="I1593" s="19">
        <f>IFERROR(INDEX([3]流水汇总表!B:G,MATCH(G1593,[3]流水汇总表!G:G,0),1),"")</f>
        <v>44819</v>
      </c>
      <c r="J1593" s="5" t="str">
        <f>IF(G1593="","",IF(SUMIFS(H:H,G:G,G1593)=SUMIFS([3]流水汇总表!D:D,[3]流水汇总表!G:G,G1593),"通过","不通过"))</f>
        <v>通过</v>
      </c>
      <c r="K1593" s="20" t="str">
        <f ca="1" t="shared" si="48"/>
        <v>已还款</v>
      </c>
      <c r="L1593" s="3">
        <f>VLOOKUP(C1593,网约车!D:Q,14,0)</f>
        <v>2700</v>
      </c>
      <c r="M1593" s="3">
        <f t="shared" si="49"/>
        <v>280</v>
      </c>
    </row>
    <row r="1594" ht="14.25" spans="1:13">
      <c r="A1594" s="13">
        <v>44819</v>
      </c>
      <c r="B1594" s="14" t="s">
        <v>5084</v>
      </c>
      <c r="C1594" s="14" t="s">
        <v>7053</v>
      </c>
      <c r="D1594" s="14" t="s">
        <v>7054</v>
      </c>
      <c r="E1594" s="15">
        <v>44793</v>
      </c>
      <c r="F1594" s="14">
        <v>2980</v>
      </c>
      <c r="G1594" s="16" t="s">
        <v>10613</v>
      </c>
      <c r="H1594" s="3">
        <v>2980</v>
      </c>
      <c r="I1594" s="19">
        <f>IFERROR(INDEX([3]流水汇总表!B:G,MATCH(G1594,[3]流水汇总表!G:G,0),1),"")</f>
        <v>44819</v>
      </c>
      <c r="J1594" s="5" t="str">
        <f>IF(G1594="","",IF(SUMIFS(H:H,G:G,G1594)=SUMIFS([3]流水汇总表!D:D,[3]流水汇总表!G:G,G1594),"通过","不通过"))</f>
        <v>通过</v>
      </c>
      <c r="K1594" s="20" t="str">
        <f ca="1" t="shared" si="48"/>
        <v>已还款</v>
      </c>
      <c r="L1594" s="3">
        <f>VLOOKUP(C1594,网约车!D:Q,14,0)</f>
        <v>2700</v>
      </c>
      <c r="M1594" s="3">
        <f t="shared" si="49"/>
        <v>280</v>
      </c>
    </row>
    <row r="1595" ht="14.25" spans="1:13">
      <c r="A1595" s="13">
        <v>44819</v>
      </c>
      <c r="B1595" s="14" t="s">
        <v>5084</v>
      </c>
      <c r="C1595" s="14" t="s">
        <v>7055</v>
      </c>
      <c r="D1595" s="14" t="s">
        <v>7056</v>
      </c>
      <c r="E1595" s="15">
        <v>44793</v>
      </c>
      <c r="F1595" s="14">
        <v>2980</v>
      </c>
      <c r="G1595" s="16" t="s">
        <v>10613</v>
      </c>
      <c r="H1595" s="3">
        <v>2980</v>
      </c>
      <c r="I1595" s="19">
        <f>IFERROR(INDEX([3]流水汇总表!B:G,MATCH(G1595,[3]流水汇总表!G:G,0),1),"")</f>
        <v>44819</v>
      </c>
      <c r="J1595" s="5" t="str">
        <f>IF(G1595="","",IF(SUMIFS(H:H,G:G,G1595)=SUMIFS([3]流水汇总表!D:D,[3]流水汇总表!G:G,G1595),"通过","不通过"))</f>
        <v>通过</v>
      </c>
      <c r="K1595" s="20" t="str">
        <f ca="1" t="shared" si="48"/>
        <v>已还款</v>
      </c>
      <c r="L1595" s="3">
        <f>VLOOKUP(C1595,网约车!D:Q,14,0)</f>
        <v>2700</v>
      </c>
      <c r="M1595" s="3">
        <f t="shared" si="49"/>
        <v>280</v>
      </c>
    </row>
    <row r="1596" ht="14.25" spans="1:13">
      <c r="A1596" s="13">
        <v>44819</v>
      </c>
      <c r="B1596" s="14" t="s">
        <v>5084</v>
      </c>
      <c r="C1596" s="14" t="s">
        <v>7067</v>
      </c>
      <c r="D1596" s="14" t="s">
        <v>7068</v>
      </c>
      <c r="E1596" s="15">
        <v>44793</v>
      </c>
      <c r="F1596" s="14">
        <v>2980</v>
      </c>
      <c r="G1596" s="16" t="s">
        <v>10613</v>
      </c>
      <c r="H1596" s="3">
        <v>2980</v>
      </c>
      <c r="I1596" s="19">
        <f>IFERROR(INDEX([3]流水汇总表!B:G,MATCH(G1596,[3]流水汇总表!G:G,0),1),"")</f>
        <v>44819</v>
      </c>
      <c r="J1596" s="5" t="str">
        <f>IF(G1596="","",IF(SUMIFS(H:H,G:G,G1596)=SUMIFS([3]流水汇总表!D:D,[3]流水汇总表!G:G,G1596),"通过","不通过"))</f>
        <v>通过</v>
      </c>
      <c r="K1596" s="20" t="str">
        <f ca="1" t="shared" si="48"/>
        <v>已还款</v>
      </c>
      <c r="L1596" s="3">
        <f>VLOOKUP(C1596,网约车!D:Q,14,0)</f>
        <v>2700</v>
      </c>
      <c r="M1596" s="3">
        <f t="shared" si="49"/>
        <v>280</v>
      </c>
    </row>
    <row r="1597" ht="14.25" spans="1:13">
      <c r="A1597" s="13">
        <v>44819</v>
      </c>
      <c r="B1597" s="14" t="s">
        <v>5084</v>
      </c>
      <c r="C1597" s="14" t="s">
        <v>7071</v>
      </c>
      <c r="D1597" s="14" t="s">
        <v>7072</v>
      </c>
      <c r="E1597" s="15">
        <v>44793</v>
      </c>
      <c r="F1597" s="14">
        <v>2980</v>
      </c>
      <c r="G1597" s="16" t="s">
        <v>10613</v>
      </c>
      <c r="H1597" s="3">
        <v>2980</v>
      </c>
      <c r="I1597" s="19">
        <f>IFERROR(INDEX([3]流水汇总表!B:G,MATCH(G1597,[3]流水汇总表!G:G,0),1),"")</f>
        <v>44819</v>
      </c>
      <c r="J1597" s="5" t="str">
        <f>IF(G1597="","",IF(SUMIFS(H:H,G:G,G1597)=SUMIFS([3]流水汇总表!D:D,[3]流水汇总表!G:G,G1597),"通过","不通过"))</f>
        <v>通过</v>
      </c>
      <c r="K1597" s="20" t="str">
        <f ca="1" t="shared" si="48"/>
        <v>已还款</v>
      </c>
      <c r="L1597" s="3">
        <f>VLOOKUP(C1597,网约车!D:Q,14,0)</f>
        <v>2700</v>
      </c>
      <c r="M1597" s="3">
        <f t="shared" si="49"/>
        <v>280</v>
      </c>
    </row>
    <row r="1598" ht="14.25" spans="1:13">
      <c r="A1598" s="13">
        <v>44819</v>
      </c>
      <c r="B1598" s="14" t="s">
        <v>5084</v>
      </c>
      <c r="C1598" s="14" t="s">
        <v>7073</v>
      </c>
      <c r="D1598" s="14" t="s">
        <v>7074</v>
      </c>
      <c r="E1598" s="15">
        <v>44793</v>
      </c>
      <c r="F1598" s="14">
        <v>2980</v>
      </c>
      <c r="G1598" s="16" t="s">
        <v>10613</v>
      </c>
      <c r="H1598" s="3">
        <v>2980</v>
      </c>
      <c r="I1598" s="19">
        <f>IFERROR(INDEX([3]流水汇总表!B:G,MATCH(G1598,[3]流水汇总表!G:G,0),1),"")</f>
        <v>44819</v>
      </c>
      <c r="J1598" s="5" t="str">
        <f>IF(G1598="","",IF(SUMIFS(H:H,G:G,G1598)=SUMIFS([3]流水汇总表!D:D,[3]流水汇总表!G:G,G1598),"通过","不通过"))</f>
        <v>通过</v>
      </c>
      <c r="K1598" s="20" t="str">
        <f ca="1" t="shared" si="48"/>
        <v>已还款</v>
      </c>
      <c r="L1598" s="3">
        <f>VLOOKUP(C1598,网约车!D:Q,14,0)</f>
        <v>2700</v>
      </c>
      <c r="M1598" s="3">
        <f t="shared" si="49"/>
        <v>280</v>
      </c>
    </row>
    <row r="1599" ht="14.25" spans="1:13">
      <c r="A1599" s="13">
        <v>44819</v>
      </c>
      <c r="B1599" s="14" t="s">
        <v>5084</v>
      </c>
      <c r="C1599" s="14" t="s">
        <v>8016</v>
      </c>
      <c r="D1599" s="14" t="s">
        <v>8017</v>
      </c>
      <c r="E1599" s="15">
        <v>44793</v>
      </c>
      <c r="F1599" s="14">
        <v>2980</v>
      </c>
      <c r="G1599" s="16" t="s">
        <v>10613</v>
      </c>
      <c r="H1599" s="3">
        <v>2980</v>
      </c>
      <c r="I1599" s="19">
        <f>IFERROR(INDEX([3]流水汇总表!B:G,MATCH(G1599,[3]流水汇总表!G:G,0),1),"")</f>
        <v>44819</v>
      </c>
      <c r="J1599" s="5" t="str">
        <f>IF(G1599="","",IF(SUMIFS(H:H,G:G,G1599)=SUMIFS([3]流水汇总表!D:D,[3]流水汇总表!G:G,G1599),"通过","不通过"))</f>
        <v>通过</v>
      </c>
      <c r="K1599" s="20" t="str">
        <f ca="1" t="shared" si="48"/>
        <v>已还款</v>
      </c>
      <c r="L1599" s="3">
        <f>VLOOKUP(C1599,网约车!D:Q,14,0)</f>
        <v>2700</v>
      </c>
      <c r="M1599" s="3">
        <f t="shared" si="49"/>
        <v>280</v>
      </c>
    </row>
    <row r="1600" ht="14.25" spans="1:13">
      <c r="A1600" s="13">
        <v>44819</v>
      </c>
      <c r="B1600" s="14" t="s">
        <v>5084</v>
      </c>
      <c r="C1600" s="14" t="s">
        <v>8020</v>
      </c>
      <c r="D1600" s="14" t="s">
        <v>8021</v>
      </c>
      <c r="E1600" s="15">
        <v>44793</v>
      </c>
      <c r="F1600" s="14">
        <v>2980</v>
      </c>
      <c r="G1600" s="16" t="s">
        <v>10613</v>
      </c>
      <c r="H1600" s="3">
        <v>2980</v>
      </c>
      <c r="I1600" s="19">
        <f>IFERROR(INDEX([3]流水汇总表!B:G,MATCH(G1600,[3]流水汇总表!G:G,0),1),"")</f>
        <v>44819</v>
      </c>
      <c r="J1600" s="5" t="str">
        <f>IF(G1600="","",IF(SUMIFS(H:H,G:G,G1600)=SUMIFS([3]流水汇总表!D:D,[3]流水汇总表!G:G,G1600),"通过","不通过"))</f>
        <v>通过</v>
      </c>
      <c r="K1600" s="20" t="str">
        <f ca="1" t="shared" si="48"/>
        <v>已还款</v>
      </c>
      <c r="L1600" s="3">
        <f>VLOOKUP(C1600,网约车!D:Q,14,0)</f>
        <v>2700</v>
      </c>
      <c r="M1600" s="3">
        <f t="shared" si="49"/>
        <v>280</v>
      </c>
    </row>
    <row r="1601" ht="14.25" spans="1:13">
      <c r="A1601" s="13">
        <v>44819</v>
      </c>
      <c r="B1601" s="14" t="s">
        <v>5084</v>
      </c>
      <c r="C1601" s="14" t="s">
        <v>8022</v>
      </c>
      <c r="D1601" s="14" t="s">
        <v>8023</v>
      </c>
      <c r="E1601" s="15">
        <v>44793</v>
      </c>
      <c r="F1601" s="14">
        <v>2980</v>
      </c>
      <c r="G1601" s="16" t="s">
        <v>10613</v>
      </c>
      <c r="H1601" s="3">
        <v>2980</v>
      </c>
      <c r="I1601" s="19">
        <f>IFERROR(INDEX([3]流水汇总表!B:G,MATCH(G1601,[3]流水汇总表!G:G,0),1),"")</f>
        <v>44819</v>
      </c>
      <c r="J1601" s="5" t="str">
        <f>IF(G1601="","",IF(SUMIFS(H:H,G:G,G1601)=SUMIFS([3]流水汇总表!D:D,[3]流水汇总表!G:G,G1601),"通过","不通过"))</f>
        <v>通过</v>
      </c>
      <c r="K1601" s="20" t="str">
        <f ca="1" t="shared" si="48"/>
        <v>已还款</v>
      </c>
      <c r="L1601" s="3">
        <f>VLOOKUP(C1601,网约车!D:Q,14,0)</f>
        <v>2700</v>
      </c>
      <c r="M1601" s="3">
        <f t="shared" si="49"/>
        <v>280</v>
      </c>
    </row>
    <row r="1602" ht="14.25" spans="1:13">
      <c r="A1602" s="13">
        <v>44819</v>
      </c>
      <c r="B1602" s="14" t="s">
        <v>5084</v>
      </c>
      <c r="C1602" s="14" t="s">
        <v>8026</v>
      </c>
      <c r="D1602" s="14" t="s">
        <v>8027</v>
      </c>
      <c r="E1602" s="15">
        <v>44793</v>
      </c>
      <c r="F1602" s="14">
        <v>2980</v>
      </c>
      <c r="G1602" s="16" t="s">
        <v>10613</v>
      </c>
      <c r="H1602" s="3">
        <v>2980</v>
      </c>
      <c r="I1602" s="19">
        <f>IFERROR(INDEX([3]流水汇总表!B:G,MATCH(G1602,[3]流水汇总表!G:G,0),1),"")</f>
        <v>44819</v>
      </c>
      <c r="J1602" s="5" t="str">
        <f>IF(G1602="","",IF(SUMIFS(H:H,G:G,G1602)=SUMIFS([3]流水汇总表!D:D,[3]流水汇总表!G:G,G1602),"通过","不通过"))</f>
        <v>通过</v>
      </c>
      <c r="K1602" s="20" t="str">
        <f ca="1" t="shared" ref="K1602:K1665" si="50">IF(AND(I1602&lt;=A1602),"已还款",IF(AND(TODAY()&gt;=A1602,I1602=""),"已逾期",IF(AND(TODAY()&gt;A1602,I1602&gt;A1602),"逾期已还款",IF(AND(TODAY()&lt;A1602),"即将到期",""))))</f>
        <v>已还款</v>
      </c>
      <c r="L1602" s="3">
        <f>VLOOKUP(C1602,网约车!D:Q,14,0)</f>
        <v>2700</v>
      </c>
      <c r="M1602" s="3">
        <f t="shared" si="49"/>
        <v>280</v>
      </c>
    </row>
    <row r="1603" ht="14.25" spans="1:13">
      <c r="A1603" s="13">
        <v>44819</v>
      </c>
      <c r="B1603" s="14" t="s">
        <v>5084</v>
      </c>
      <c r="C1603" s="14" t="s">
        <v>8028</v>
      </c>
      <c r="D1603" s="14" t="s">
        <v>8029</v>
      </c>
      <c r="E1603" s="15">
        <v>44793</v>
      </c>
      <c r="F1603" s="14">
        <v>2980</v>
      </c>
      <c r="G1603" s="16" t="s">
        <v>10613</v>
      </c>
      <c r="H1603" s="3">
        <v>2980</v>
      </c>
      <c r="I1603" s="19">
        <f>IFERROR(INDEX([3]流水汇总表!B:G,MATCH(G1603,[3]流水汇总表!G:G,0),1),"")</f>
        <v>44819</v>
      </c>
      <c r="J1603" s="5" t="str">
        <f>IF(G1603="","",IF(SUMIFS(H:H,G:G,G1603)=SUMIFS([3]流水汇总表!D:D,[3]流水汇总表!G:G,G1603),"通过","不通过"))</f>
        <v>通过</v>
      </c>
      <c r="K1603" s="20" t="str">
        <f ca="1" t="shared" si="50"/>
        <v>已还款</v>
      </c>
      <c r="L1603" s="3">
        <f>VLOOKUP(C1603,网约车!D:Q,14,0)</f>
        <v>2700</v>
      </c>
      <c r="M1603" s="3">
        <f t="shared" ref="M1603:M1666" si="51">H1603-L1603</f>
        <v>280</v>
      </c>
    </row>
    <row r="1604" ht="14.25" spans="1:13">
      <c r="A1604" s="13">
        <v>44819</v>
      </c>
      <c r="B1604" s="14" t="s">
        <v>5084</v>
      </c>
      <c r="C1604" s="14" t="s">
        <v>8030</v>
      </c>
      <c r="D1604" s="14" t="s">
        <v>8031</v>
      </c>
      <c r="E1604" s="15">
        <v>44793</v>
      </c>
      <c r="F1604" s="14">
        <v>2980</v>
      </c>
      <c r="G1604" s="16" t="s">
        <v>10613</v>
      </c>
      <c r="H1604" s="3">
        <v>2980</v>
      </c>
      <c r="I1604" s="19">
        <f>IFERROR(INDEX([3]流水汇总表!B:G,MATCH(G1604,[3]流水汇总表!G:G,0),1),"")</f>
        <v>44819</v>
      </c>
      <c r="J1604" s="5" t="str">
        <f>IF(G1604="","",IF(SUMIFS(H:H,G:G,G1604)=SUMIFS([3]流水汇总表!D:D,[3]流水汇总表!G:G,G1604),"通过","不通过"))</f>
        <v>通过</v>
      </c>
      <c r="K1604" s="20" t="str">
        <f ca="1" t="shared" si="50"/>
        <v>已还款</v>
      </c>
      <c r="L1604" s="3">
        <f>VLOOKUP(C1604,网约车!D:Q,14,0)</f>
        <v>2700</v>
      </c>
      <c r="M1604" s="3">
        <f t="shared" si="51"/>
        <v>280</v>
      </c>
    </row>
    <row r="1605" ht="14.25" spans="1:13">
      <c r="A1605" s="13">
        <v>44819</v>
      </c>
      <c r="B1605" s="14" t="s">
        <v>5084</v>
      </c>
      <c r="C1605" s="14" t="s">
        <v>8034</v>
      </c>
      <c r="D1605" s="14" t="s">
        <v>8035</v>
      </c>
      <c r="E1605" s="15">
        <v>44793</v>
      </c>
      <c r="F1605" s="14">
        <v>2980</v>
      </c>
      <c r="G1605" s="16" t="s">
        <v>10613</v>
      </c>
      <c r="H1605" s="3">
        <v>2980</v>
      </c>
      <c r="I1605" s="19">
        <f>IFERROR(INDEX([3]流水汇总表!B:G,MATCH(G1605,[3]流水汇总表!G:G,0),1),"")</f>
        <v>44819</v>
      </c>
      <c r="J1605" s="5" t="str">
        <f>IF(G1605="","",IF(SUMIFS(H:H,G:G,G1605)=SUMIFS([3]流水汇总表!D:D,[3]流水汇总表!G:G,G1605),"通过","不通过"))</f>
        <v>通过</v>
      </c>
      <c r="K1605" s="20" t="str">
        <f ca="1" t="shared" si="50"/>
        <v>已还款</v>
      </c>
      <c r="L1605" s="3">
        <f>VLOOKUP(C1605,网约车!D:Q,14,0)</f>
        <v>2700</v>
      </c>
      <c r="M1605" s="3">
        <f t="shared" si="51"/>
        <v>280</v>
      </c>
    </row>
    <row r="1606" ht="14.25" spans="1:13">
      <c r="A1606" s="13">
        <v>44819</v>
      </c>
      <c r="B1606" s="14" t="s">
        <v>5084</v>
      </c>
      <c r="C1606" s="14" t="s">
        <v>8036</v>
      </c>
      <c r="D1606" s="14" t="s">
        <v>8037</v>
      </c>
      <c r="E1606" s="15">
        <v>44793</v>
      </c>
      <c r="F1606" s="14">
        <v>2980</v>
      </c>
      <c r="G1606" s="16" t="s">
        <v>10613</v>
      </c>
      <c r="H1606" s="3">
        <v>2980</v>
      </c>
      <c r="I1606" s="19">
        <f>IFERROR(INDEX([3]流水汇总表!B:G,MATCH(G1606,[3]流水汇总表!G:G,0),1),"")</f>
        <v>44819</v>
      </c>
      <c r="J1606" s="5" t="str">
        <f>IF(G1606="","",IF(SUMIFS(H:H,G:G,G1606)=SUMIFS([3]流水汇总表!D:D,[3]流水汇总表!G:G,G1606),"通过","不通过"))</f>
        <v>通过</v>
      </c>
      <c r="K1606" s="20" t="str">
        <f ca="1" t="shared" si="50"/>
        <v>已还款</v>
      </c>
      <c r="L1606" s="3">
        <f>VLOOKUP(C1606,网约车!D:Q,14,0)</f>
        <v>2700</v>
      </c>
      <c r="M1606" s="3">
        <f t="shared" si="51"/>
        <v>280</v>
      </c>
    </row>
    <row r="1607" ht="14.25" spans="1:13">
      <c r="A1607" s="13">
        <v>44819</v>
      </c>
      <c r="B1607" s="14" t="s">
        <v>5084</v>
      </c>
      <c r="C1607" s="14" t="s">
        <v>8064</v>
      </c>
      <c r="D1607" s="14" t="s">
        <v>8065</v>
      </c>
      <c r="E1607" s="15">
        <v>44793</v>
      </c>
      <c r="F1607" s="14">
        <v>2980</v>
      </c>
      <c r="G1607" s="16" t="s">
        <v>10613</v>
      </c>
      <c r="H1607" s="3">
        <v>2980</v>
      </c>
      <c r="I1607" s="19">
        <f>IFERROR(INDEX([3]流水汇总表!B:G,MATCH(G1607,[3]流水汇总表!G:G,0),1),"")</f>
        <v>44819</v>
      </c>
      <c r="J1607" s="5" t="str">
        <f>IF(G1607="","",IF(SUMIFS(H:H,G:G,G1607)=SUMIFS([3]流水汇总表!D:D,[3]流水汇总表!G:G,G1607),"通过","不通过"))</f>
        <v>通过</v>
      </c>
      <c r="K1607" s="20" t="str">
        <f ca="1" t="shared" si="50"/>
        <v>已还款</v>
      </c>
      <c r="L1607" s="3">
        <f>VLOOKUP(C1607,网约车!D:Q,14,0)</f>
        <v>2700</v>
      </c>
      <c r="M1607" s="3">
        <f t="shared" si="51"/>
        <v>280</v>
      </c>
    </row>
    <row r="1608" ht="14.25" spans="1:13">
      <c r="A1608" s="13">
        <v>44819</v>
      </c>
      <c r="B1608" s="14" t="s">
        <v>5084</v>
      </c>
      <c r="C1608" s="14" t="s">
        <v>8068</v>
      </c>
      <c r="D1608" s="14" t="s">
        <v>8069</v>
      </c>
      <c r="E1608" s="15">
        <v>44793</v>
      </c>
      <c r="F1608" s="14">
        <v>2980</v>
      </c>
      <c r="G1608" s="16" t="s">
        <v>10613</v>
      </c>
      <c r="H1608" s="3">
        <v>2980</v>
      </c>
      <c r="I1608" s="19">
        <f>IFERROR(INDEX([3]流水汇总表!B:G,MATCH(G1608,[3]流水汇总表!G:G,0),1),"")</f>
        <v>44819</v>
      </c>
      <c r="J1608" s="5" t="str">
        <f>IF(G1608="","",IF(SUMIFS(H:H,G:G,G1608)=SUMIFS([3]流水汇总表!D:D,[3]流水汇总表!G:G,G1608),"通过","不通过"))</f>
        <v>通过</v>
      </c>
      <c r="K1608" s="20" t="str">
        <f ca="1" t="shared" si="50"/>
        <v>已还款</v>
      </c>
      <c r="L1608" s="3">
        <f>VLOOKUP(C1608,网约车!D:Q,14,0)</f>
        <v>2700</v>
      </c>
      <c r="M1608" s="3">
        <f t="shared" si="51"/>
        <v>280</v>
      </c>
    </row>
    <row r="1609" ht="14.25" spans="1:13">
      <c r="A1609" s="13">
        <v>44819</v>
      </c>
      <c r="B1609" s="14" t="s">
        <v>5084</v>
      </c>
      <c r="C1609" s="14" t="s">
        <v>8070</v>
      </c>
      <c r="D1609" s="14" t="s">
        <v>8071</v>
      </c>
      <c r="E1609" s="15">
        <v>44793</v>
      </c>
      <c r="F1609" s="14">
        <v>2980</v>
      </c>
      <c r="G1609" s="16" t="s">
        <v>10613</v>
      </c>
      <c r="H1609" s="3">
        <v>2980</v>
      </c>
      <c r="I1609" s="19">
        <f>IFERROR(INDEX([3]流水汇总表!B:G,MATCH(G1609,[3]流水汇总表!G:G,0),1),"")</f>
        <v>44819</v>
      </c>
      <c r="J1609" s="5" t="str">
        <f>IF(G1609="","",IF(SUMIFS(H:H,G:G,G1609)=SUMIFS([3]流水汇总表!D:D,[3]流水汇总表!G:G,G1609),"通过","不通过"))</f>
        <v>通过</v>
      </c>
      <c r="K1609" s="20" t="str">
        <f ca="1" t="shared" si="50"/>
        <v>已还款</v>
      </c>
      <c r="L1609" s="3">
        <f>VLOOKUP(C1609,网约车!D:Q,14,0)</f>
        <v>2700</v>
      </c>
      <c r="M1609" s="3">
        <f t="shared" si="51"/>
        <v>280</v>
      </c>
    </row>
    <row r="1610" ht="14.25" spans="1:13">
      <c r="A1610" s="13">
        <v>44819</v>
      </c>
      <c r="B1610" s="14" t="s">
        <v>5084</v>
      </c>
      <c r="C1610" s="14" t="s">
        <v>8098</v>
      </c>
      <c r="D1610" s="14" t="s">
        <v>8099</v>
      </c>
      <c r="E1610" s="15">
        <v>44793</v>
      </c>
      <c r="F1610" s="14">
        <v>2980</v>
      </c>
      <c r="G1610" s="16" t="s">
        <v>10613</v>
      </c>
      <c r="H1610" s="3">
        <v>2980</v>
      </c>
      <c r="I1610" s="19">
        <f>IFERROR(INDEX([3]流水汇总表!B:G,MATCH(G1610,[3]流水汇总表!G:G,0),1),"")</f>
        <v>44819</v>
      </c>
      <c r="J1610" s="5" t="str">
        <f>IF(G1610="","",IF(SUMIFS(H:H,G:G,G1610)=SUMIFS([3]流水汇总表!D:D,[3]流水汇总表!G:G,G1610),"通过","不通过"))</f>
        <v>通过</v>
      </c>
      <c r="K1610" s="20" t="str">
        <f ca="1" t="shared" si="50"/>
        <v>已还款</v>
      </c>
      <c r="L1610" s="3">
        <f>VLOOKUP(C1610,网约车!D:Q,14,0)</f>
        <v>2700</v>
      </c>
      <c r="M1610" s="3">
        <f t="shared" si="51"/>
        <v>280</v>
      </c>
    </row>
    <row r="1611" ht="14.25" spans="1:13">
      <c r="A1611" s="13">
        <v>44819</v>
      </c>
      <c r="B1611" s="14" t="s">
        <v>5084</v>
      </c>
      <c r="C1611" s="14" t="s">
        <v>7215</v>
      </c>
      <c r="D1611" s="14" t="s">
        <v>7216</v>
      </c>
      <c r="E1611" s="15">
        <v>44793</v>
      </c>
      <c r="F1611" s="14">
        <v>2980</v>
      </c>
      <c r="G1611" s="16" t="s">
        <v>10613</v>
      </c>
      <c r="H1611" s="3">
        <v>2980</v>
      </c>
      <c r="I1611" s="19">
        <f>IFERROR(INDEX([3]流水汇总表!B:G,MATCH(G1611,[3]流水汇总表!G:G,0),1),"")</f>
        <v>44819</v>
      </c>
      <c r="J1611" s="5" t="str">
        <f>IF(G1611="","",IF(SUMIFS(H:H,G:G,G1611)=SUMIFS([3]流水汇总表!D:D,[3]流水汇总表!G:G,G1611),"通过","不通过"))</f>
        <v>通过</v>
      </c>
      <c r="K1611" s="20" t="str">
        <f ca="1" t="shared" si="50"/>
        <v>已还款</v>
      </c>
      <c r="L1611" s="3">
        <f>VLOOKUP(C1611,网约车!D:Q,14,0)</f>
        <v>2700</v>
      </c>
      <c r="M1611" s="3">
        <f t="shared" si="51"/>
        <v>280</v>
      </c>
    </row>
    <row r="1612" ht="14.25" spans="1:13">
      <c r="A1612" s="13">
        <v>44819</v>
      </c>
      <c r="B1612" s="14" t="s">
        <v>5084</v>
      </c>
      <c r="C1612" s="14" t="s">
        <v>7838</v>
      </c>
      <c r="D1612" s="14" t="s">
        <v>7839</v>
      </c>
      <c r="E1612" s="15">
        <v>44793</v>
      </c>
      <c r="F1612" s="14">
        <v>2980</v>
      </c>
      <c r="G1612" s="16" t="s">
        <v>10613</v>
      </c>
      <c r="H1612" s="3">
        <v>2980</v>
      </c>
      <c r="I1612" s="19">
        <f>IFERROR(INDEX([3]流水汇总表!B:G,MATCH(G1612,[3]流水汇总表!G:G,0),1),"")</f>
        <v>44819</v>
      </c>
      <c r="J1612" s="5" t="str">
        <f>IF(G1612="","",IF(SUMIFS(H:H,G:G,G1612)=SUMIFS([3]流水汇总表!D:D,[3]流水汇总表!G:G,G1612),"通过","不通过"))</f>
        <v>通过</v>
      </c>
      <c r="K1612" s="20" t="str">
        <f ca="1" t="shared" si="50"/>
        <v>已还款</v>
      </c>
      <c r="L1612" s="3">
        <f>VLOOKUP(C1612,网约车!D:Q,14,0)</f>
        <v>2700</v>
      </c>
      <c r="M1612" s="3">
        <f t="shared" si="51"/>
        <v>280</v>
      </c>
    </row>
    <row r="1613" ht="14.25" spans="1:13">
      <c r="A1613" s="13">
        <v>44819</v>
      </c>
      <c r="B1613" s="14" t="s">
        <v>5084</v>
      </c>
      <c r="C1613" s="14" t="s">
        <v>7842</v>
      </c>
      <c r="D1613" s="14" t="s">
        <v>7843</v>
      </c>
      <c r="E1613" s="15">
        <v>44793</v>
      </c>
      <c r="F1613" s="14">
        <v>2980</v>
      </c>
      <c r="G1613" s="16" t="s">
        <v>10613</v>
      </c>
      <c r="H1613" s="3">
        <v>2980</v>
      </c>
      <c r="I1613" s="19">
        <f>IFERROR(INDEX([3]流水汇总表!B:G,MATCH(G1613,[3]流水汇总表!G:G,0),1),"")</f>
        <v>44819</v>
      </c>
      <c r="J1613" s="5" t="str">
        <f>IF(G1613="","",IF(SUMIFS(H:H,G:G,G1613)=SUMIFS([3]流水汇总表!D:D,[3]流水汇总表!G:G,G1613),"通过","不通过"))</f>
        <v>通过</v>
      </c>
      <c r="K1613" s="20" t="str">
        <f ca="1" t="shared" si="50"/>
        <v>已还款</v>
      </c>
      <c r="L1613" s="3">
        <f>VLOOKUP(C1613,网约车!D:Q,14,0)</f>
        <v>2700</v>
      </c>
      <c r="M1613" s="3">
        <f t="shared" si="51"/>
        <v>280</v>
      </c>
    </row>
    <row r="1614" ht="14.25" spans="1:13">
      <c r="A1614" s="13">
        <v>44819</v>
      </c>
      <c r="B1614" s="14" t="s">
        <v>6813</v>
      </c>
      <c r="C1614" s="14" t="s">
        <v>6810</v>
      </c>
      <c r="D1614" s="14" t="s">
        <v>6811</v>
      </c>
      <c r="E1614" s="15">
        <v>44795</v>
      </c>
      <c r="F1614" s="14">
        <v>2980</v>
      </c>
      <c r="G1614" s="16" t="s">
        <v>10614</v>
      </c>
      <c r="H1614" s="3">
        <v>2980</v>
      </c>
      <c r="I1614" s="19">
        <f>IFERROR(INDEX([3]流水汇总表!B:G,MATCH(G1614,[3]流水汇总表!G:G,0),1),"")</f>
        <v>44819</v>
      </c>
      <c r="J1614" s="5" t="str">
        <f>IF(G1614="","",IF(SUMIFS(H:H,G:G,G1614)=SUMIFS([3]流水汇总表!D:D,[3]流水汇总表!G:G,G1614),"通过","不通过"))</f>
        <v>通过</v>
      </c>
      <c r="K1614" s="20" t="str">
        <f ca="1" t="shared" si="50"/>
        <v>已还款</v>
      </c>
      <c r="L1614" s="3">
        <f>VLOOKUP(C1614,网约车!D:Q,14,0)</f>
        <v>2700</v>
      </c>
      <c r="M1614" s="3">
        <f t="shared" si="51"/>
        <v>280</v>
      </c>
    </row>
    <row r="1615" ht="14.25" spans="1:13">
      <c r="A1615" s="13">
        <v>44819</v>
      </c>
      <c r="B1615" s="14" t="s">
        <v>6813</v>
      </c>
      <c r="C1615" s="14" t="s">
        <v>6816</v>
      </c>
      <c r="D1615" s="14" t="s">
        <v>6817</v>
      </c>
      <c r="E1615" s="15">
        <v>44795</v>
      </c>
      <c r="F1615" s="14">
        <v>2980</v>
      </c>
      <c r="G1615" s="16" t="s">
        <v>10614</v>
      </c>
      <c r="H1615" s="3">
        <v>2980</v>
      </c>
      <c r="I1615" s="19">
        <f>IFERROR(INDEX([3]流水汇总表!B:G,MATCH(G1615,[3]流水汇总表!G:G,0),1),"")</f>
        <v>44819</v>
      </c>
      <c r="J1615" s="5" t="str">
        <f>IF(G1615="","",IF(SUMIFS(H:H,G:G,G1615)=SUMIFS([3]流水汇总表!D:D,[3]流水汇总表!G:G,G1615),"通过","不通过"))</f>
        <v>通过</v>
      </c>
      <c r="K1615" s="20" t="str">
        <f ca="1" t="shared" si="50"/>
        <v>已还款</v>
      </c>
      <c r="L1615" s="3">
        <f>VLOOKUP(C1615,网约车!D:Q,14,0)</f>
        <v>2700</v>
      </c>
      <c r="M1615" s="3">
        <f t="shared" si="51"/>
        <v>280</v>
      </c>
    </row>
    <row r="1616" ht="14.25" spans="1:13">
      <c r="A1616" s="13">
        <v>44819</v>
      </c>
      <c r="B1616" s="14" t="s">
        <v>6813</v>
      </c>
      <c r="C1616" s="14" t="s">
        <v>6831</v>
      </c>
      <c r="D1616" s="14" t="s">
        <v>6832</v>
      </c>
      <c r="E1616" s="15">
        <v>44795</v>
      </c>
      <c r="F1616" s="14">
        <v>2980</v>
      </c>
      <c r="G1616" s="16" t="s">
        <v>10614</v>
      </c>
      <c r="H1616" s="3">
        <v>2980</v>
      </c>
      <c r="I1616" s="19">
        <f>IFERROR(INDEX([3]流水汇总表!B:G,MATCH(G1616,[3]流水汇总表!G:G,0),1),"")</f>
        <v>44819</v>
      </c>
      <c r="J1616" s="5" t="str">
        <f>IF(G1616="","",IF(SUMIFS(H:H,G:G,G1616)=SUMIFS([3]流水汇总表!D:D,[3]流水汇总表!G:G,G1616),"通过","不通过"))</f>
        <v>通过</v>
      </c>
      <c r="K1616" s="20" t="str">
        <f ca="1" t="shared" si="50"/>
        <v>已还款</v>
      </c>
      <c r="L1616" s="3">
        <f>VLOOKUP(C1616,网约车!D:Q,14,0)</f>
        <v>2700</v>
      </c>
      <c r="M1616" s="3">
        <f t="shared" si="51"/>
        <v>280</v>
      </c>
    </row>
    <row r="1617" ht="14.25" spans="1:13">
      <c r="A1617" s="13">
        <v>44819</v>
      </c>
      <c r="B1617" s="14" t="s">
        <v>6813</v>
      </c>
      <c r="C1617" s="14" t="s">
        <v>6842</v>
      </c>
      <c r="D1617" s="14" t="s">
        <v>6843</v>
      </c>
      <c r="E1617" s="15">
        <v>44795</v>
      </c>
      <c r="F1617" s="14">
        <v>2980</v>
      </c>
      <c r="G1617" s="16" t="s">
        <v>10614</v>
      </c>
      <c r="H1617" s="3">
        <v>2980</v>
      </c>
      <c r="I1617" s="19">
        <f>IFERROR(INDEX([3]流水汇总表!B:G,MATCH(G1617,[3]流水汇总表!G:G,0),1),"")</f>
        <v>44819</v>
      </c>
      <c r="J1617" s="5" t="str">
        <f>IF(G1617="","",IF(SUMIFS(H:H,G:G,G1617)=SUMIFS([3]流水汇总表!D:D,[3]流水汇总表!G:G,G1617),"通过","不通过"))</f>
        <v>通过</v>
      </c>
      <c r="K1617" s="20" t="str">
        <f ca="1" t="shared" si="50"/>
        <v>已还款</v>
      </c>
      <c r="L1617" s="3">
        <f>VLOOKUP(C1617,网约车!D:Q,14,0)</f>
        <v>2700</v>
      </c>
      <c r="M1617" s="3">
        <f t="shared" si="51"/>
        <v>280</v>
      </c>
    </row>
    <row r="1618" ht="14.25" spans="1:13">
      <c r="A1618" s="13">
        <v>44819</v>
      </c>
      <c r="B1618" s="14" t="s">
        <v>6813</v>
      </c>
      <c r="C1618" s="14" t="s">
        <v>6845</v>
      </c>
      <c r="D1618" s="14" t="s">
        <v>6846</v>
      </c>
      <c r="E1618" s="15">
        <v>44795</v>
      </c>
      <c r="F1618" s="14">
        <v>2980</v>
      </c>
      <c r="G1618" s="16" t="s">
        <v>10614</v>
      </c>
      <c r="H1618" s="3">
        <v>2980</v>
      </c>
      <c r="I1618" s="19">
        <f>IFERROR(INDEX([3]流水汇总表!B:G,MATCH(G1618,[3]流水汇总表!G:G,0),1),"")</f>
        <v>44819</v>
      </c>
      <c r="J1618" s="5" t="str">
        <f>IF(G1618="","",IF(SUMIFS(H:H,G:G,G1618)=SUMIFS([3]流水汇总表!D:D,[3]流水汇总表!G:G,G1618),"通过","不通过"))</f>
        <v>通过</v>
      </c>
      <c r="K1618" s="20" t="str">
        <f ca="1" t="shared" si="50"/>
        <v>已还款</v>
      </c>
      <c r="L1618" s="3">
        <f>VLOOKUP(C1618,网约车!D:Q,14,0)</f>
        <v>2700</v>
      </c>
      <c r="M1618" s="3">
        <f t="shared" si="51"/>
        <v>280</v>
      </c>
    </row>
    <row r="1619" ht="14.25" spans="1:13">
      <c r="A1619" s="13">
        <v>44819</v>
      </c>
      <c r="B1619" s="14" t="s">
        <v>6813</v>
      </c>
      <c r="C1619" s="14" t="s">
        <v>6851</v>
      </c>
      <c r="D1619" s="14" t="s">
        <v>6852</v>
      </c>
      <c r="E1619" s="15">
        <v>44795</v>
      </c>
      <c r="F1619" s="14">
        <v>2980</v>
      </c>
      <c r="G1619" s="16" t="s">
        <v>10614</v>
      </c>
      <c r="H1619" s="3">
        <v>2980</v>
      </c>
      <c r="I1619" s="19">
        <f>IFERROR(INDEX([3]流水汇总表!B:G,MATCH(G1619,[3]流水汇总表!G:G,0),1),"")</f>
        <v>44819</v>
      </c>
      <c r="J1619" s="5" t="str">
        <f>IF(G1619="","",IF(SUMIFS(H:H,G:G,G1619)=SUMIFS([3]流水汇总表!D:D,[3]流水汇总表!G:G,G1619),"通过","不通过"))</f>
        <v>通过</v>
      </c>
      <c r="K1619" s="20" t="str">
        <f ca="1" t="shared" si="50"/>
        <v>已还款</v>
      </c>
      <c r="L1619" s="3">
        <f>VLOOKUP(C1619,网约车!D:Q,14,0)</f>
        <v>2700</v>
      </c>
      <c r="M1619" s="3">
        <f t="shared" si="51"/>
        <v>280</v>
      </c>
    </row>
    <row r="1620" ht="14.25" spans="1:13">
      <c r="A1620" s="13">
        <v>44819</v>
      </c>
      <c r="B1620" s="14" t="s">
        <v>6813</v>
      </c>
      <c r="C1620" s="14" t="s">
        <v>6857</v>
      </c>
      <c r="D1620" s="14" t="s">
        <v>6858</v>
      </c>
      <c r="E1620" s="15">
        <v>44795</v>
      </c>
      <c r="F1620" s="14">
        <v>2980</v>
      </c>
      <c r="G1620" s="16" t="s">
        <v>10614</v>
      </c>
      <c r="H1620" s="3">
        <v>2980</v>
      </c>
      <c r="I1620" s="19">
        <f>IFERROR(INDEX([3]流水汇总表!B:G,MATCH(G1620,[3]流水汇总表!G:G,0),1),"")</f>
        <v>44819</v>
      </c>
      <c r="J1620" s="5" t="str">
        <f>IF(G1620="","",IF(SUMIFS(H:H,G:G,G1620)=SUMIFS([3]流水汇总表!D:D,[3]流水汇总表!G:G,G1620),"通过","不通过"))</f>
        <v>通过</v>
      </c>
      <c r="K1620" s="20" t="str">
        <f ca="1" t="shared" si="50"/>
        <v>已还款</v>
      </c>
      <c r="L1620" s="3">
        <f>VLOOKUP(C1620,网约车!D:Q,14,0)</f>
        <v>2700</v>
      </c>
      <c r="M1620" s="3">
        <f t="shared" si="51"/>
        <v>280</v>
      </c>
    </row>
    <row r="1621" ht="14.25" spans="1:13">
      <c r="A1621" s="13">
        <v>44819</v>
      </c>
      <c r="B1621" s="14" t="s">
        <v>6813</v>
      </c>
      <c r="C1621" s="14" t="s">
        <v>6859</v>
      </c>
      <c r="D1621" s="14" t="s">
        <v>6860</v>
      </c>
      <c r="E1621" s="15">
        <v>44795</v>
      </c>
      <c r="F1621" s="14">
        <v>2980</v>
      </c>
      <c r="G1621" s="16" t="s">
        <v>10614</v>
      </c>
      <c r="H1621" s="3">
        <v>2980</v>
      </c>
      <c r="I1621" s="19">
        <f>IFERROR(INDEX([3]流水汇总表!B:G,MATCH(G1621,[3]流水汇总表!G:G,0),1),"")</f>
        <v>44819</v>
      </c>
      <c r="J1621" s="5" t="str">
        <f>IF(G1621="","",IF(SUMIFS(H:H,G:G,G1621)=SUMIFS([3]流水汇总表!D:D,[3]流水汇总表!G:G,G1621),"通过","不通过"))</f>
        <v>通过</v>
      </c>
      <c r="K1621" s="20" t="str">
        <f ca="1" t="shared" si="50"/>
        <v>已还款</v>
      </c>
      <c r="L1621" s="3">
        <f>VLOOKUP(C1621,网约车!D:Q,14,0)</f>
        <v>2700</v>
      </c>
      <c r="M1621" s="3">
        <f t="shared" si="51"/>
        <v>280</v>
      </c>
    </row>
    <row r="1622" ht="14.25" spans="1:13">
      <c r="A1622" s="13">
        <v>44819</v>
      </c>
      <c r="B1622" s="14" t="s">
        <v>6321</v>
      </c>
      <c r="C1622" s="14" t="s">
        <v>6380</v>
      </c>
      <c r="D1622" s="14" t="s">
        <v>6381</v>
      </c>
      <c r="E1622" s="15">
        <v>44795</v>
      </c>
      <c r="F1622" s="14">
        <v>2980</v>
      </c>
      <c r="G1622" s="16" t="s">
        <v>10615</v>
      </c>
      <c r="H1622" s="3">
        <v>2980</v>
      </c>
      <c r="I1622" s="19">
        <f>IFERROR(INDEX([3]流水汇总表!B:G,MATCH(G1622,[3]流水汇总表!G:G,0),1),"")</f>
        <v>44819</v>
      </c>
      <c r="J1622" s="5" t="str">
        <f>IF(G1622="","",IF(SUMIFS(H:H,G:G,G1622)=SUMIFS([3]流水汇总表!D:D,[3]流水汇总表!G:G,G1622),"通过","不通过"))</f>
        <v>通过</v>
      </c>
      <c r="K1622" s="20" t="str">
        <f ca="1" t="shared" si="50"/>
        <v>已还款</v>
      </c>
      <c r="L1622" s="3">
        <f>VLOOKUP(C1622,网约车!D:Q,14,0)</f>
        <v>2660</v>
      </c>
      <c r="M1622" s="3">
        <f t="shared" si="51"/>
        <v>320</v>
      </c>
    </row>
    <row r="1623" ht="14.25" spans="1:13">
      <c r="A1623" s="13">
        <v>44819</v>
      </c>
      <c r="B1623" s="14" t="s">
        <v>6321</v>
      </c>
      <c r="C1623" s="14" t="s">
        <v>6436</v>
      </c>
      <c r="D1623" s="14" t="s">
        <v>6437</v>
      </c>
      <c r="E1623" s="15">
        <v>44795</v>
      </c>
      <c r="F1623" s="14">
        <v>2980</v>
      </c>
      <c r="G1623" s="16" t="s">
        <v>10615</v>
      </c>
      <c r="H1623" s="3">
        <v>2980</v>
      </c>
      <c r="I1623" s="19">
        <f>IFERROR(INDEX([3]流水汇总表!B:G,MATCH(G1623,[3]流水汇总表!G:G,0),1),"")</f>
        <v>44819</v>
      </c>
      <c r="J1623" s="5" t="str">
        <f>IF(G1623="","",IF(SUMIFS(H:H,G:G,G1623)=SUMIFS([3]流水汇总表!D:D,[3]流水汇总表!G:G,G1623),"通过","不通过"))</f>
        <v>通过</v>
      </c>
      <c r="K1623" s="20" t="str">
        <f ca="1" t="shared" si="50"/>
        <v>已还款</v>
      </c>
      <c r="L1623" s="3">
        <f>VLOOKUP(C1623,网约车!D:Q,14,0)</f>
        <v>2660</v>
      </c>
      <c r="M1623" s="3">
        <f t="shared" si="51"/>
        <v>320</v>
      </c>
    </row>
    <row r="1624" ht="14.25" spans="1:13">
      <c r="A1624" s="13">
        <v>44819</v>
      </c>
      <c r="B1624" s="14" t="s">
        <v>6321</v>
      </c>
      <c r="C1624" s="14" t="s">
        <v>6440</v>
      </c>
      <c r="D1624" s="14" t="s">
        <v>6441</v>
      </c>
      <c r="E1624" s="15">
        <v>44795</v>
      </c>
      <c r="F1624" s="14">
        <v>2980</v>
      </c>
      <c r="G1624" s="16" t="s">
        <v>10615</v>
      </c>
      <c r="H1624" s="3">
        <v>2980</v>
      </c>
      <c r="I1624" s="19">
        <f>IFERROR(INDEX([3]流水汇总表!B:G,MATCH(G1624,[3]流水汇总表!G:G,0),1),"")</f>
        <v>44819</v>
      </c>
      <c r="J1624" s="5" t="str">
        <f>IF(G1624="","",IF(SUMIFS(H:H,G:G,G1624)=SUMIFS([3]流水汇总表!D:D,[3]流水汇总表!G:G,G1624),"通过","不通过"))</f>
        <v>通过</v>
      </c>
      <c r="K1624" s="20" t="str">
        <f ca="1" t="shared" si="50"/>
        <v>已还款</v>
      </c>
      <c r="L1624" s="3">
        <f>VLOOKUP(C1624,网约车!D:Q,14,0)</f>
        <v>2660</v>
      </c>
      <c r="M1624" s="3">
        <f t="shared" si="51"/>
        <v>320</v>
      </c>
    </row>
    <row r="1625" ht="14.25" spans="1:13">
      <c r="A1625" s="13">
        <v>44819</v>
      </c>
      <c r="B1625" s="14" t="s">
        <v>6321</v>
      </c>
      <c r="C1625" s="14" t="s">
        <v>6462</v>
      </c>
      <c r="D1625" s="14" t="s">
        <v>6463</v>
      </c>
      <c r="E1625" s="15">
        <v>44795</v>
      </c>
      <c r="F1625" s="14">
        <v>2980</v>
      </c>
      <c r="G1625" s="16" t="s">
        <v>10615</v>
      </c>
      <c r="H1625" s="3">
        <v>2980</v>
      </c>
      <c r="I1625" s="19">
        <f>IFERROR(INDEX([3]流水汇总表!B:G,MATCH(G1625,[3]流水汇总表!G:G,0),1),"")</f>
        <v>44819</v>
      </c>
      <c r="J1625" s="5" t="str">
        <f>IF(G1625="","",IF(SUMIFS(H:H,G:G,G1625)=SUMIFS([3]流水汇总表!D:D,[3]流水汇总表!G:G,G1625),"通过","不通过"))</f>
        <v>通过</v>
      </c>
      <c r="K1625" s="20" t="str">
        <f ca="1" t="shared" si="50"/>
        <v>已还款</v>
      </c>
      <c r="L1625" s="3">
        <f>VLOOKUP(C1625,网约车!D:Q,14,0)</f>
        <v>2660</v>
      </c>
      <c r="M1625" s="3">
        <f t="shared" si="51"/>
        <v>320</v>
      </c>
    </row>
    <row r="1626" ht="14.25" spans="1:13">
      <c r="A1626" s="13">
        <v>44819</v>
      </c>
      <c r="B1626" s="14" t="s">
        <v>6321</v>
      </c>
      <c r="C1626" s="14" t="s">
        <v>6336</v>
      </c>
      <c r="D1626" s="14" t="s">
        <v>6337</v>
      </c>
      <c r="E1626" s="15">
        <v>44795</v>
      </c>
      <c r="F1626" s="14">
        <v>2980</v>
      </c>
      <c r="G1626" s="16" t="s">
        <v>10615</v>
      </c>
      <c r="H1626" s="3">
        <v>2980</v>
      </c>
      <c r="I1626" s="19">
        <f>IFERROR(INDEX([3]流水汇总表!B:G,MATCH(G1626,[3]流水汇总表!G:G,0),1),"")</f>
        <v>44819</v>
      </c>
      <c r="J1626" s="5" t="str">
        <f>IF(G1626="","",IF(SUMIFS(H:H,G:G,G1626)=SUMIFS([3]流水汇总表!D:D,[3]流水汇总表!G:G,G1626),"通过","不通过"))</f>
        <v>通过</v>
      </c>
      <c r="K1626" s="20" t="str">
        <f ca="1" t="shared" si="50"/>
        <v>已还款</v>
      </c>
      <c r="L1626" s="3">
        <f>VLOOKUP(C1626,网约车!D:Q,14,0)</f>
        <v>2660</v>
      </c>
      <c r="M1626" s="3">
        <f t="shared" si="51"/>
        <v>320</v>
      </c>
    </row>
    <row r="1627" ht="14.25" spans="1:13">
      <c r="A1627" s="13">
        <v>44819</v>
      </c>
      <c r="B1627" s="14" t="s">
        <v>6321</v>
      </c>
      <c r="C1627" s="14" t="s">
        <v>6382</v>
      </c>
      <c r="D1627" s="14" t="s">
        <v>6383</v>
      </c>
      <c r="E1627" s="15">
        <v>44795</v>
      </c>
      <c r="F1627" s="14">
        <v>2980</v>
      </c>
      <c r="G1627" s="16" t="s">
        <v>10615</v>
      </c>
      <c r="H1627" s="3">
        <v>2980</v>
      </c>
      <c r="I1627" s="19">
        <f>IFERROR(INDEX([3]流水汇总表!B:G,MATCH(G1627,[3]流水汇总表!G:G,0),1),"")</f>
        <v>44819</v>
      </c>
      <c r="J1627" s="5" t="str">
        <f>IF(G1627="","",IF(SUMIFS(H:H,G:G,G1627)=SUMIFS([3]流水汇总表!D:D,[3]流水汇总表!G:G,G1627),"通过","不通过"))</f>
        <v>通过</v>
      </c>
      <c r="K1627" s="20" t="str">
        <f ca="1" t="shared" si="50"/>
        <v>已还款</v>
      </c>
      <c r="L1627" s="3">
        <f>VLOOKUP(C1627,网约车!D:Q,14,0)</f>
        <v>2660</v>
      </c>
      <c r="M1627" s="3">
        <f t="shared" si="51"/>
        <v>320</v>
      </c>
    </row>
    <row r="1628" ht="14.25" spans="1:13">
      <c r="A1628" s="13">
        <v>44819</v>
      </c>
      <c r="B1628" s="14" t="s">
        <v>6321</v>
      </c>
      <c r="C1628" s="14" t="s">
        <v>6448</v>
      </c>
      <c r="D1628" s="14" t="s">
        <v>6449</v>
      </c>
      <c r="E1628" s="15">
        <v>44795</v>
      </c>
      <c r="F1628" s="14">
        <v>2980</v>
      </c>
      <c r="G1628" s="16" t="s">
        <v>10615</v>
      </c>
      <c r="H1628" s="3">
        <v>2980</v>
      </c>
      <c r="I1628" s="19">
        <f>IFERROR(INDEX([3]流水汇总表!B:G,MATCH(G1628,[3]流水汇总表!G:G,0),1),"")</f>
        <v>44819</v>
      </c>
      <c r="J1628" s="5" t="str">
        <f>IF(G1628="","",IF(SUMIFS(H:H,G:G,G1628)=SUMIFS([3]流水汇总表!D:D,[3]流水汇总表!G:G,G1628),"通过","不通过"))</f>
        <v>通过</v>
      </c>
      <c r="K1628" s="20" t="str">
        <f ca="1" t="shared" si="50"/>
        <v>已还款</v>
      </c>
      <c r="L1628" s="3">
        <f>VLOOKUP(C1628,网约车!D:Q,14,0)</f>
        <v>2660</v>
      </c>
      <c r="M1628" s="3">
        <f t="shared" si="51"/>
        <v>320</v>
      </c>
    </row>
    <row r="1629" ht="14.25" spans="1:13">
      <c r="A1629" s="13">
        <v>44819</v>
      </c>
      <c r="B1629" s="14" t="s">
        <v>6321</v>
      </c>
      <c r="C1629" s="14" t="s">
        <v>6452</v>
      </c>
      <c r="D1629" s="14" t="s">
        <v>6453</v>
      </c>
      <c r="E1629" s="15">
        <v>44795</v>
      </c>
      <c r="F1629" s="14">
        <v>2980</v>
      </c>
      <c r="G1629" s="16" t="s">
        <v>10615</v>
      </c>
      <c r="H1629" s="3">
        <v>2980</v>
      </c>
      <c r="I1629" s="19">
        <f>IFERROR(INDEX([3]流水汇总表!B:G,MATCH(G1629,[3]流水汇总表!G:G,0),1),"")</f>
        <v>44819</v>
      </c>
      <c r="J1629" s="5" t="str">
        <f>IF(G1629="","",IF(SUMIFS(H:H,G:G,G1629)=SUMIFS([3]流水汇总表!D:D,[3]流水汇总表!G:G,G1629),"通过","不通过"))</f>
        <v>通过</v>
      </c>
      <c r="K1629" s="20" t="str">
        <f ca="1" t="shared" si="50"/>
        <v>已还款</v>
      </c>
      <c r="L1629" s="3">
        <f>VLOOKUP(C1629,网约车!D:Q,14,0)</f>
        <v>2660</v>
      </c>
      <c r="M1629" s="3">
        <f t="shared" si="51"/>
        <v>320</v>
      </c>
    </row>
    <row r="1630" ht="14.25" spans="1:13">
      <c r="A1630" s="13">
        <v>44819</v>
      </c>
      <c r="B1630" s="14" t="s">
        <v>6321</v>
      </c>
      <c r="C1630" s="14" t="s">
        <v>6442</v>
      </c>
      <c r="D1630" s="14" t="s">
        <v>6443</v>
      </c>
      <c r="E1630" s="15">
        <v>44795</v>
      </c>
      <c r="F1630" s="14">
        <v>2980</v>
      </c>
      <c r="G1630" s="16" t="s">
        <v>10615</v>
      </c>
      <c r="H1630" s="3">
        <v>2980</v>
      </c>
      <c r="I1630" s="19">
        <f>IFERROR(INDEX([3]流水汇总表!B:G,MATCH(G1630,[3]流水汇总表!G:G,0),1),"")</f>
        <v>44819</v>
      </c>
      <c r="J1630" s="5" t="str">
        <f>IF(G1630="","",IF(SUMIFS(H:H,G:G,G1630)=SUMIFS([3]流水汇总表!D:D,[3]流水汇总表!G:G,G1630),"通过","不通过"))</f>
        <v>通过</v>
      </c>
      <c r="K1630" s="20" t="str">
        <f ca="1" t="shared" si="50"/>
        <v>已还款</v>
      </c>
      <c r="L1630" s="3">
        <f>VLOOKUP(C1630,网约车!D:Q,14,0)</f>
        <v>2660</v>
      </c>
      <c r="M1630" s="3">
        <f t="shared" si="51"/>
        <v>320</v>
      </c>
    </row>
    <row r="1631" ht="14.25" spans="1:13">
      <c r="A1631" s="13">
        <v>44819</v>
      </c>
      <c r="B1631" s="14" t="s">
        <v>6321</v>
      </c>
      <c r="C1631" s="14" t="s">
        <v>6364</v>
      </c>
      <c r="D1631" s="14" t="s">
        <v>6365</v>
      </c>
      <c r="E1631" s="15">
        <v>44795</v>
      </c>
      <c r="F1631" s="14">
        <v>2980</v>
      </c>
      <c r="G1631" s="16" t="s">
        <v>10615</v>
      </c>
      <c r="H1631" s="3">
        <v>2980</v>
      </c>
      <c r="I1631" s="19">
        <f>IFERROR(INDEX([3]流水汇总表!B:G,MATCH(G1631,[3]流水汇总表!G:G,0),1),"")</f>
        <v>44819</v>
      </c>
      <c r="J1631" s="5" t="str">
        <f>IF(G1631="","",IF(SUMIFS(H:H,G:G,G1631)=SUMIFS([3]流水汇总表!D:D,[3]流水汇总表!G:G,G1631),"通过","不通过"))</f>
        <v>通过</v>
      </c>
      <c r="K1631" s="20" t="str">
        <f ca="1" t="shared" si="50"/>
        <v>已还款</v>
      </c>
      <c r="L1631" s="3">
        <f>VLOOKUP(C1631,网约车!D:Q,14,0)</f>
        <v>2660</v>
      </c>
      <c r="M1631" s="3">
        <f t="shared" si="51"/>
        <v>320</v>
      </c>
    </row>
    <row r="1632" ht="14.25" spans="1:13">
      <c r="A1632" s="13">
        <v>44819</v>
      </c>
      <c r="B1632" s="14" t="s">
        <v>6321</v>
      </c>
      <c r="C1632" s="14" t="s">
        <v>6372</v>
      </c>
      <c r="D1632" s="14" t="s">
        <v>6373</v>
      </c>
      <c r="E1632" s="15">
        <v>44795</v>
      </c>
      <c r="F1632" s="14">
        <v>2980</v>
      </c>
      <c r="G1632" s="16" t="s">
        <v>10615</v>
      </c>
      <c r="H1632" s="3">
        <v>2980</v>
      </c>
      <c r="I1632" s="19">
        <f>IFERROR(INDEX([3]流水汇总表!B:G,MATCH(G1632,[3]流水汇总表!G:G,0),1),"")</f>
        <v>44819</v>
      </c>
      <c r="J1632" s="5" t="str">
        <f>IF(G1632="","",IF(SUMIFS(H:H,G:G,G1632)=SUMIFS([3]流水汇总表!D:D,[3]流水汇总表!G:G,G1632),"通过","不通过"))</f>
        <v>通过</v>
      </c>
      <c r="K1632" s="20" t="str">
        <f ca="1" t="shared" si="50"/>
        <v>已还款</v>
      </c>
      <c r="L1632" s="3">
        <f>VLOOKUP(C1632,网约车!D:Q,14,0)</f>
        <v>2660</v>
      </c>
      <c r="M1632" s="3">
        <f t="shared" si="51"/>
        <v>320</v>
      </c>
    </row>
    <row r="1633" ht="14.25" spans="1:13">
      <c r="A1633" s="13">
        <v>44819</v>
      </c>
      <c r="B1633" s="14" t="s">
        <v>6321</v>
      </c>
      <c r="C1633" s="14" t="s">
        <v>6390</v>
      </c>
      <c r="D1633" s="14" t="s">
        <v>6391</v>
      </c>
      <c r="E1633" s="15">
        <v>44795</v>
      </c>
      <c r="F1633" s="14">
        <v>2980</v>
      </c>
      <c r="G1633" s="16" t="s">
        <v>10615</v>
      </c>
      <c r="H1633" s="3">
        <v>2980</v>
      </c>
      <c r="I1633" s="19">
        <f>IFERROR(INDEX([3]流水汇总表!B:G,MATCH(G1633,[3]流水汇总表!G:G,0),1),"")</f>
        <v>44819</v>
      </c>
      <c r="J1633" s="5" t="str">
        <f>IF(G1633="","",IF(SUMIFS(H:H,G:G,G1633)=SUMIFS([3]流水汇总表!D:D,[3]流水汇总表!G:G,G1633),"通过","不通过"))</f>
        <v>通过</v>
      </c>
      <c r="K1633" s="20" t="str">
        <f ca="1" t="shared" si="50"/>
        <v>已还款</v>
      </c>
      <c r="L1633" s="3">
        <f>VLOOKUP(C1633,网约车!D:Q,14,0)</f>
        <v>2660</v>
      </c>
      <c r="M1633" s="3">
        <f t="shared" si="51"/>
        <v>320</v>
      </c>
    </row>
    <row r="1634" ht="14.25" spans="1:13">
      <c r="A1634" s="13">
        <v>44819</v>
      </c>
      <c r="B1634" s="14" t="s">
        <v>6321</v>
      </c>
      <c r="C1634" s="14" t="s">
        <v>6422</v>
      </c>
      <c r="D1634" s="14" t="s">
        <v>6423</v>
      </c>
      <c r="E1634" s="15">
        <v>44795</v>
      </c>
      <c r="F1634" s="14">
        <v>2980</v>
      </c>
      <c r="G1634" s="16" t="s">
        <v>10615</v>
      </c>
      <c r="H1634" s="3">
        <v>2980</v>
      </c>
      <c r="I1634" s="19">
        <f>IFERROR(INDEX([3]流水汇总表!B:G,MATCH(G1634,[3]流水汇总表!G:G,0),1),"")</f>
        <v>44819</v>
      </c>
      <c r="J1634" s="5" t="str">
        <f>IF(G1634="","",IF(SUMIFS(H:H,G:G,G1634)=SUMIFS([3]流水汇总表!D:D,[3]流水汇总表!G:G,G1634),"通过","不通过"))</f>
        <v>通过</v>
      </c>
      <c r="K1634" s="20" t="str">
        <f ca="1" t="shared" si="50"/>
        <v>已还款</v>
      </c>
      <c r="L1634" s="3">
        <f>VLOOKUP(C1634,网约车!D:Q,14,0)</f>
        <v>2660</v>
      </c>
      <c r="M1634" s="3">
        <f t="shared" si="51"/>
        <v>320</v>
      </c>
    </row>
    <row r="1635" ht="14.25" spans="1:13">
      <c r="A1635" s="13">
        <v>44819</v>
      </c>
      <c r="B1635" s="14" t="s">
        <v>6321</v>
      </c>
      <c r="C1635" s="14" t="s">
        <v>6444</v>
      </c>
      <c r="D1635" s="14" t="s">
        <v>6445</v>
      </c>
      <c r="E1635" s="15">
        <v>44795</v>
      </c>
      <c r="F1635" s="14">
        <v>2980</v>
      </c>
      <c r="G1635" s="16" t="s">
        <v>10615</v>
      </c>
      <c r="H1635" s="3">
        <v>2980</v>
      </c>
      <c r="I1635" s="19">
        <f>IFERROR(INDEX([3]流水汇总表!B:G,MATCH(G1635,[3]流水汇总表!G:G,0),1),"")</f>
        <v>44819</v>
      </c>
      <c r="J1635" s="5" t="str">
        <f>IF(G1635="","",IF(SUMIFS(H:H,G:G,G1635)=SUMIFS([3]流水汇总表!D:D,[3]流水汇总表!G:G,G1635),"通过","不通过"))</f>
        <v>通过</v>
      </c>
      <c r="K1635" s="20" t="str">
        <f ca="1" t="shared" si="50"/>
        <v>已还款</v>
      </c>
      <c r="L1635" s="3">
        <f>VLOOKUP(C1635,网约车!D:Q,14,0)</f>
        <v>2660</v>
      </c>
      <c r="M1635" s="3">
        <f t="shared" si="51"/>
        <v>320</v>
      </c>
    </row>
    <row r="1636" ht="14.25" spans="1:13">
      <c r="A1636" s="13">
        <v>44819</v>
      </c>
      <c r="B1636" s="14" t="s">
        <v>6321</v>
      </c>
      <c r="C1636" s="14" t="s">
        <v>6386</v>
      </c>
      <c r="D1636" s="14" t="s">
        <v>6387</v>
      </c>
      <c r="E1636" s="15">
        <v>44795</v>
      </c>
      <c r="F1636" s="14">
        <v>2980</v>
      </c>
      <c r="G1636" s="16" t="s">
        <v>10615</v>
      </c>
      <c r="H1636" s="3">
        <v>2980</v>
      </c>
      <c r="I1636" s="19">
        <f>IFERROR(INDEX([3]流水汇总表!B:G,MATCH(G1636,[3]流水汇总表!G:G,0),1),"")</f>
        <v>44819</v>
      </c>
      <c r="J1636" s="5" t="str">
        <f>IF(G1636="","",IF(SUMIFS(H:H,G:G,G1636)=SUMIFS([3]流水汇总表!D:D,[3]流水汇总表!G:G,G1636),"通过","不通过"))</f>
        <v>通过</v>
      </c>
      <c r="K1636" s="20" t="str">
        <f ca="1" t="shared" si="50"/>
        <v>已还款</v>
      </c>
      <c r="L1636" s="3">
        <f>VLOOKUP(C1636,网约车!D:Q,14,0)</f>
        <v>2660</v>
      </c>
      <c r="M1636" s="3">
        <f t="shared" si="51"/>
        <v>320</v>
      </c>
    </row>
    <row r="1637" ht="14.25" spans="1:13">
      <c r="A1637" s="13">
        <v>44819</v>
      </c>
      <c r="B1637" s="14" t="s">
        <v>6321</v>
      </c>
      <c r="C1637" s="14" t="s">
        <v>6456</v>
      </c>
      <c r="D1637" s="14" t="s">
        <v>6457</v>
      </c>
      <c r="E1637" s="15">
        <v>44795</v>
      </c>
      <c r="F1637" s="14">
        <v>2980</v>
      </c>
      <c r="G1637" s="16" t="s">
        <v>10615</v>
      </c>
      <c r="H1637" s="3">
        <v>2980</v>
      </c>
      <c r="I1637" s="19">
        <f>IFERROR(INDEX([3]流水汇总表!B:G,MATCH(G1637,[3]流水汇总表!G:G,0),1),"")</f>
        <v>44819</v>
      </c>
      <c r="J1637" s="5" t="str">
        <f>IF(G1637="","",IF(SUMIFS(H:H,G:G,G1637)=SUMIFS([3]流水汇总表!D:D,[3]流水汇总表!G:G,G1637),"通过","不通过"))</f>
        <v>通过</v>
      </c>
      <c r="K1637" s="20" t="str">
        <f ca="1" t="shared" si="50"/>
        <v>已还款</v>
      </c>
      <c r="L1637" s="3">
        <f>VLOOKUP(C1637,网约车!D:Q,14,0)</f>
        <v>2660</v>
      </c>
      <c r="M1637" s="3">
        <f t="shared" si="51"/>
        <v>320</v>
      </c>
    </row>
    <row r="1638" ht="14.25" spans="1:13">
      <c r="A1638" s="13">
        <v>44819</v>
      </c>
      <c r="B1638" s="14" t="s">
        <v>6321</v>
      </c>
      <c r="C1638" s="14" t="s">
        <v>6460</v>
      </c>
      <c r="D1638" s="14" t="s">
        <v>6461</v>
      </c>
      <c r="E1638" s="15">
        <v>44795</v>
      </c>
      <c r="F1638" s="14">
        <v>2980</v>
      </c>
      <c r="G1638" s="16" t="s">
        <v>10615</v>
      </c>
      <c r="H1638" s="3">
        <v>2980</v>
      </c>
      <c r="I1638" s="19">
        <f>IFERROR(INDEX([3]流水汇总表!B:G,MATCH(G1638,[3]流水汇总表!G:G,0),1),"")</f>
        <v>44819</v>
      </c>
      <c r="J1638" s="5" t="str">
        <f>IF(G1638="","",IF(SUMIFS(H:H,G:G,G1638)=SUMIFS([3]流水汇总表!D:D,[3]流水汇总表!G:G,G1638),"通过","不通过"))</f>
        <v>通过</v>
      </c>
      <c r="K1638" s="20" t="str">
        <f ca="1" t="shared" si="50"/>
        <v>已还款</v>
      </c>
      <c r="L1638" s="3">
        <f>VLOOKUP(C1638,网约车!D:Q,14,0)</f>
        <v>2660</v>
      </c>
      <c r="M1638" s="3">
        <f t="shared" si="51"/>
        <v>320</v>
      </c>
    </row>
    <row r="1639" ht="14.25" spans="1:13">
      <c r="A1639" s="13">
        <v>44819</v>
      </c>
      <c r="B1639" s="14" t="s">
        <v>6321</v>
      </c>
      <c r="C1639" s="14" t="s">
        <v>6340</v>
      </c>
      <c r="D1639" s="14" t="s">
        <v>6341</v>
      </c>
      <c r="E1639" s="15">
        <v>44795</v>
      </c>
      <c r="F1639" s="14">
        <v>2980</v>
      </c>
      <c r="G1639" s="16" t="s">
        <v>10615</v>
      </c>
      <c r="H1639" s="3">
        <v>2980</v>
      </c>
      <c r="I1639" s="19">
        <f>IFERROR(INDEX([3]流水汇总表!B:G,MATCH(G1639,[3]流水汇总表!G:G,0),1),"")</f>
        <v>44819</v>
      </c>
      <c r="J1639" s="5" t="str">
        <f>IF(G1639="","",IF(SUMIFS(H:H,G:G,G1639)=SUMIFS([3]流水汇总表!D:D,[3]流水汇总表!G:G,G1639),"通过","不通过"))</f>
        <v>通过</v>
      </c>
      <c r="K1639" s="20" t="str">
        <f ca="1" t="shared" si="50"/>
        <v>已还款</v>
      </c>
      <c r="L1639" s="3">
        <f>VLOOKUP(C1639,网约车!D:Q,14,0)</f>
        <v>2660</v>
      </c>
      <c r="M1639" s="3">
        <f t="shared" si="51"/>
        <v>320</v>
      </c>
    </row>
    <row r="1640" ht="14.25" spans="1:13">
      <c r="A1640" s="13">
        <v>44819</v>
      </c>
      <c r="B1640" s="14" t="s">
        <v>6321</v>
      </c>
      <c r="C1640" s="14" t="s">
        <v>6410</v>
      </c>
      <c r="D1640" s="14" t="s">
        <v>6411</v>
      </c>
      <c r="E1640" s="15">
        <v>44795</v>
      </c>
      <c r="F1640" s="14">
        <v>2980</v>
      </c>
      <c r="G1640" s="16" t="s">
        <v>10615</v>
      </c>
      <c r="H1640" s="3">
        <v>2980</v>
      </c>
      <c r="I1640" s="19">
        <f>IFERROR(INDEX([3]流水汇总表!B:G,MATCH(G1640,[3]流水汇总表!G:G,0),1),"")</f>
        <v>44819</v>
      </c>
      <c r="J1640" s="5" t="str">
        <f>IF(G1640="","",IF(SUMIFS(H:H,G:G,G1640)=SUMIFS([3]流水汇总表!D:D,[3]流水汇总表!G:G,G1640),"通过","不通过"))</f>
        <v>通过</v>
      </c>
      <c r="K1640" s="20" t="str">
        <f ca="1" t="shared" si="50"/>
        <v>已还款</v>
      </c>
      <c r="L1640" s="3">
        <f>VLOOKUP(C1640,网约车!D:Q,14,0)</f>
        <v>2660</v>
      </c>
      <c r="M1640" s="3">
        <f t="shared" si="51"/>
        <v>320</v>
      </c>
    </row>
    <row r="1641" ht="14.25" spans="1:13">
      <c r="A1641" s="13">
        <v>44819</v>
      </c>
      <c r="B1641" s="14" t="s">
        <v>6321</v>
      </c>
      <c r="C1641" s="14" t="s">
        <v>6376</v>
      </c>
      <c r="D1641" s="14" t="s">
        <v>6377</v>
      </c>
      <c r="E1641" s="15">
        <v>44795</v>
      </c>
      <c r="F1641" s="14">
        <v>2980</v>
      </c>
      <c r="G1641" s="16" t="s">
        <v>10615</v>
      </c>
      <c r="H1641" s="3">
        <v>2980</v>
      </c>
      <c r="I1641" s="19">
        <f>IFERROR(INDEX([3]流水汇总表!B:G,MATCH(G1641,[3]流水汇总表!G:G,0),1),"")</f>
        <v>44819</v>
      </c>
      <c r="J1641" s="5" t="str">
        <f>IF(G1641="","",IF(SUMIFS(H:H,G:G,G1641)=SUMIFS([3]流水汇总表!D:D,[3]流水汇总表!G:G,G1641),"通过","不通过"))</f>
        <v>通过</v>
      </c>
      <c r="K1641" s="20" t="str">
        <f ca="1" t="shared" si="50"/>
        <v>已还款</v>
      </c>
      <c r="L1641" s="3">
        <f>VLOOKUP(C1641,网约车!D:Q,14,0)</f>
        <v>2660</v>
      </c>
      <c r="M1641" s="3">
        <f t="shared" si="51"/>
        <v>320</v>
      </c>
    </row>
    <row r="1642" ht="14.25" spans="1:13">
      <c r="A1642" s="13">
        <v>44819</v>
      </c>
      <c r="B1642" s="14" t="s">
        <v>6321</v>
      </c>
      <c r="C1642" s="14" t="s">
        <v>6438</v>
      </c>
      <c r="D1642" s="14" t="s">
        <v>6439</v>
      </c>
      <c r="E1642" s="15">
        <v>44795</v>
      </c>
      <c r="F1642" s="14">
        <v>2980</v>
      </c>
      <c r="G1642" s="16" t="s">
        <v>10615</v>
      </c>
      <c r="H1642" s="3">
        <v>2980</v>
      </c>
      <c r="I1642" s="19">
        <f>IFERROR(INDEX([3]流水汇总表!B:G,MATCH(G1642,[3]流水汇总表!G:G,0),1),"")</f>
        <v>44819</v>
      </c>
      <c r="J1642" s="5" t="str">
        <f>IF(G1642="","",IF(SUMIFS(H:H,G:G,G1642)=SUMIFS([3]流水汇总表!D:D,[3]流水汇总表!G:G,G1642),"通过","不通过"))</f>
        <v>通过</v>
      </c>
      <c r="K1642" s="20" t="str">
        <f ca="1" t="shared" si="50"/>
        <v>已还款</v>
      </c>
      <c r="L1642" s="3">
        <f>VLOOKUP(C1642,网约车!D:Q,14,0)</f>
        <v>2660</v>
      </c>
      <c r="M1642" s="3">
        <f t="shared" si="51"/>
        <v>320</v>
      </c>
    </row>
    <row r="1643" ht="14.25" spans="1:13">
      <c r="A1643" s="13">
        <v>44819</v>
      </c>
      <c r="B1643" s="14" t="s">
        <v>6321</v>
      </c>
      <c r="C1643" s="14" t="s">
        <v>6344</v>
      </c>
      <c r="D1643" s="14" t="s">
        <v>6345</v>
      </c>
      <c r="E1643" s="15">
        <v>44795</v>
      </c>
      <c r="F1643" s="14">
        <v>2980</v>
      </c>
      <c r="G1643" s="16" t="s">
        <v>10615</v>
      </c>
      <c r="H1643" s="3">
        <v>2980</v>
      </c>
      <c r="I1643" s="19">
        <f>IFERROR(INDEX([3]流水汇总表!B:G,MATCH(G1643,[3]流水汇总表!G:G,0),1),"")</f>
        <v>44819</v>
      </c>
      <c r="J1643" s="5" t="str">
        <f>IF(G1643="","",IF(SUMIFS(H:H,G:G,G1643)=SUMIFS([3]流水汇总表!D:D,[3]流水汇总表!G:G,G1643),"通过","不通过"))</f>
        <v>通过</v>
      </c>
      <c r="K1643" s="20" t="str">
        <f ca="1" t="shared" si="50"/>
        <v>已还款</v>
      </c>
      <c r="L1643" s="3">
        <f>VLOOKUP(C1643,网约车!D:Q,14,0)</f>
        <v>2660</v>
      </c>
      <c r="M1643" s="3">
        <f t="shared" si="51"/>
        <v>320</v>
      </c>
    </row>
    <row r="1644" ht="14.25" spans="1:13">
      <c r="A1644" s="13">
        <v>44819</v>
      </c>
      <c r="B1644" s="14" t="s">
        <v>6321</v>
      </c>
      <c r="C1644" s="14" t="s">
        <v>6318</v>
      </c>
      <c r="D1644" s="14" t="s">
        <v>6319</v>
      </c>
      <c r="E1644" s="15">
        <v>44795</v>
      </c>
      <c r="F1644" s="14">
        <v>2980</v>
      </c>
      <c r="G1644" s="16" t="s">
        <v>10615</v>
      </c>
      <c r="H1644" s="3">
        <v>2980</v>
      </c>
      <c r="I1644" s="19">
        <f>IFERROR(INDEX([3]流水汇总表!B:G,MATCH(G1644,[3]流水汇总表!G:G,0),1),"")</f>
        <v>44819</v>
      </c>
      <c r="J1644" s="5" t="str">
        <f>IF(G1644="","",IF(SUMIFS(H:H,G:G,G1644)=SUMIFS([3]流水汇总表!D:D,[3]流水汇总表!G:G,G1644),"通过","不通过"))</f>
        <v>通过</v>
      </c>
      <c r="K1644" s="20" t="str">
        <f ca="1" t="shared" si="50"/>
        <v>已还款</v>
      </c>
      <c r="L1644" s="3">
        <f>VLOOKUP(C1644,网约车!D:Q,14,0)</f>
        <v>2660</v>
      </c>
      <c r="M1644" s="3">
        <f t="shared" si="51"/>
        <v>320</v>
      </c>
    </row>
    <row r="1645" ht="14.25" spans="1:13">
      <c r="A1645" s="13">
        <v>44819</v>
      </c>
      <c r="B1645" s="14" t="s">
        <v>6321</v>
      </c>
      <c r="C1645" s="14" t="s">
        <v>6378</v>
      </c>
      <c r="D1645" s="14" t="s">
        <v>6379</v>
      </c>
      <c r="E1645" s="15">
        <v>44795</v>
      </c>
      <c r="F1645" s="14">
        <v>2980</v>
      </c>
      <c r="G1645" s="16" t="s">
        <v>10615</v>
      </c>
      <c r="H1645" s="3">
        <v>2980</v>
      </c>
      <c r="I1645" s="19">
        <f>IFERROR(INDEX([3]流水汇总表!B:G,MATCH(G1645,[3]流水汇总表!G:G,0),1),"")</f>
        <v>44819</v>
      </c>
      <c r="J1645" s="5" t="str">
        <f>IF(G1645="","",IF(SUMIFS(H:H,G:G,G1645)=SUMIFS([3]流水汇总表!D:D,[3]流水汇总表!G:G,G1645),"通过","不通过"))</f>
        <v>通过</v>
      </c>
      <c r="K1645" s="20" t="str">
        <f ca="1" t="shared" si="50"/>
        <v>已还款</v>
      </c>
      <c r="L1645" s="3">
        <f>VLOOKUP(C1645,网约车!D:Q,14,0)</f>
        <v>2660</v>
      </c>
      <c r="M1645" s="3">
        <f t="shared" si="51"/>
        <v>320</v>
      </c>
    </row>
    <row r="1646" ht="14.25" spans="1:13">
      <c r="A1646" s="13">
        <v>44819</v>
      </c>
      <c r="B1646" s="14" t="s">
        <v>6321</v>
      </c>
      <c r="C1646" s="14" t="s">
        <v>6388</v>
      </c>
      <c r="D1646" s="14" t="s">
        <v>6389</v>
      </c>
      <c r="E1646" s="15">
        <v>44795</v>
      </c>
      <c r="F1646" s="14">
        <v>2980</v>
      </c>
      <c r="G1646" s="16" t="s">
        <v>10615</v>
      </c>
      <c r="H1646" s="3">
        <v>2980</v>
      </c>
      <c r="I1646" s="19">
        <f>IFERROR(INDEX([3]流水汇总表!B:G,MATCH(G1646,[3]流水汇总表!G:G,0),1),"")</f>
        <v>44819</v>
      </c>
      <c r="J1646" s="5" t="str">
        <f>IF(G1646="","",IF(SUMIFS(H:H,G:G,G1646)=SUMIFS([3]流水汇总表!D:D,[3]流水汇总表!G:G,G1646),"通过","不通过"))</f>
        <v>通过</v>
      </c>
      <c r="K1646" s="20" t="str">
        <f ca="1" t="shared" si="50"/>
        <v>已还款</v>
      </c>
      <c r="L1646" s="3">
        <f>VLOOKUP(C1646,网约车!D:Q,14,0)</f>
        <v>2660</v>
      </c>
      <c r="M1646" s="3">
        <f t="shared" si="51"/>
        <v>320</v>
      </c>
    </row>
    <row r="1647" ht="14.25" spans="1:13">
      <c r="A1647" s="13">
        <v>44819</v>
      </c>
      <c r="B1647" s="14" t="s">
        <v>6321</v>
      </c>
      <c r="C1647" s="14" t="s">
        <v>6404</v>
      </c>
      <c r="D1647" s="14" t="s">
        <v>6405</v>
      </c>
      <c r="E1647" s="15">
        <v>44795</v>
      </c>
      <c r="F1647" s="14">
        <v>2980</v>
      </c>
      <c r="G1647" s="16" t="s">
        <v>10615</v>
      </c>
      <c r="H1647" s="3">
        <v>2980</v>
      </c>
      <c r="I1647" s="19">
        <f>IFERROR(INDEX([3]流水汇总表!B:G,MATCH(G1647,[3]流水汇总表!G:G,0),1),"")</f>
        <v>44819</v>
      </c>
      <c r="J1647" s="5" t="str">
        <f>IF(G1647="","",IF(SUMIFS(H:H,G:G,G1647)=SUMIFS([3]流水汇总表!D:D,[3]流水汇总表!G:G,G1647),"通过","不通过"))</f>
        <v>通过</v>
      </c>
      <c r="K1647" s="20" t="str">
        <f ca="1" t="shared" si="50"/>
        <v>已还款</v>
      </c>
      <c r="L1647" s="3">
        <f>VLOOKUP(C1647,网约车!D:Q,14,0)</f>
        <v>2660</v>
      </c>
      <c r="M1647" s="3">
        <f t="shared" si="51"/>
        <v>320</v>
      </c>
    </row>
    <row r="1648" ht="14.25" spans="1:13">
      <c r="A1648" s="13">
        <v>44819</v>
      </c>
      <c r="B1648" s="14" t="s">
        <v>5084</v>
      </c>
      <c r="C1648" s="14" t="s">
        <v>6905</v>
      </c>
      <c r="D1648" s="14" t="s">
        <v>6906</v>
      </c>
      <c r="E1648" s="15">
        <v>44796</v>
      </c>
      <c r="F1648" s="14">
        <v>2980</v>
      </c>
      <c r="G1648" s="16" t="s">
        <v>10613</v>
      </c>
      <c r="H1648" s="3">
        <v>2980</v>
      </c>
      <c r="I1648" s="19">
        <f>IFERROR(INDEX([3]流水汇总表!B:G,MATCH(G1648,[3]流水汇总表!G:G,0),1),"")</f>
        <v>44819</v>
      </c>
      <c r="J1648" s="5" t="str">
        <f>IF(G1648="","",IF(SUMIFS(H:H,G:G,G1648)=SUMIFS([3]流水汇总表!D:D,[3]流水汇总表!G:G,G1648),"通过","不通过"))</f>
        <v>通过</v>
      </c>
      <c r="K1648" s="20" t="str">
        <f ca="1" t="shared" si="50"/>
        <v>已还款</v>
      </c>
      <c r="L1648" s="3">
        <f>VLOOKUP(C1648,网约车!D:Q,14,0)</f>
        <v>2700</v>
      </c>
      <c r="M1648" s="3">
        <f t="shared" si="51"/>
        <v>280</v>
      </c>
    </row>
    <row r="1649" ht="14.25" spans="1:13">
      <c r="A1649" s="13">
        <v>44819</v>
      </c>
      <c r="B1649" s="14" t="s">
        <v>5084</v>
      </c>
      <c r="C1649" s="14" t="s">
        <v>6910</v>
      </c>
      <c r="D1649" s="14" t="s">
        <v>6911</v>
      </c>
      <c r="E1649" s="15">
        <v>44796</v>
      </c>
      <c r="F1649" s="14">
        <v>2980</v>
      </c>
      <c r="G1649" s="16" t="s">
        <v>10613</v>
      </c>
      <c r="H1649" s="3">
        <v>2980</v>
      </c>
      <c r="I1649" s="19">
        <f>IFERROR(INDEX([3]流水汇总表!B:G,MATCH(G1649,[3]流水汇总表!G:G,0),1),"")</f>
        <v>44819</v>
      </c>
      <c r="J1649" s="5" t="str">
        <f>IF(G1649="","",IF(SUMIFS(H:H,G:G,G1649)=SUMIFS([3]流水汇总表!D:D,[3]流水汇总表!G:G,G1649),"通过","不通过"))</f>
        <v>通过</v>
      </c>
      <c r="K1649" s="20" t="str">
        <f ca="1" t="shared" si="50"/>
        <v>已还款</v>
      </c>
      <c r="L1649" s="3">
        <f>VLOOKUP(C1649,网约车!D:Q,14,0)</f>
        <v>2700</v>
      </c>
      <c r="M1649" s="3">
        <f t="shared" si="51"/>
        <v>280</v>
      </c>
    </row>
    <row r="1650" ht="14.25" spans="1:13">
      <c r="A1650" s="13">
        <v>44819</v>
      </c>
      <c r="B1650" s="14" t="s">
        <v>5084</v>
      </c>
      <c r="C1650" s="14" t="s">
        <v>6912</v>
      </c>
      <c r="D1650" s="14" t="s">
        <v>6913</v>
      </c>
      <c r="E1650" s="15">
        <v>44796</v>
      </c>
      <c r="F1650" s="14">
        <v>2980</v>
      </c>
      <c r="G1650" s="16" t="s">
        <v>10613</v>
      </c>
      <c r="H1650" s="3">
        <v>2980</v>
      </c>
      <c r="I1650" s="19">
        <f>IFERROR(INDEX([3]流水汇总表!B:G,MATCH(G1650,[3]流水汇总表!G:G,0),1),"")</f>
        <v>44819</v>
      </c>
      <c r="J1650" s="5" t="str">
        <f>IF(G1650="","",IF(SUMIFS(H:H,G:G,G1650)=SUMIFS([3]流水汇总表!D:D,[3]流水汇总表!G:G,G1650),"通过","不通过"))</f>
        <v>通过</v>
      </c>
      <c r="K1650" s="20" t="str">
        <f ca="1" t="shared" si="50"/>
        <v>已还款</v>
      </c>
      <c r="L1650" s="3">
        <f>VLOOKUP(C1650,网约车!D:Q,14,0)</f>
        <v>2700</v>
      </c>
      <c r="M1650" s="3">
        <f t="shared" si="51"/>
        <v>280</v>
      </c>
    </row>
    <row r="1651" ht="14.25" spans="1:13">
      <c r="A1651" s="13">
        <v>44819</v>
      </c>
      <c r="B1651" s="14" t="s">
        <v>5084</v>
      </c>
      <c r="C1651" s="14" t="s">
        <v>6949</v>
      </c>
      <c r="D1651" s="14" t="s">
        <v>6950</v>
      </c>
      <c r="E1651" s="15">
        <v>44796</v>
      </c>
      <c r="F1651" s="14">
        <v>2980</v>
      </c>
      <c r="G1651" s="16" t="s">
        <v>10613</v>
      </c>
      <c r="H1651" s="3">
        <v>2980</v>
      </c>
      <c r="I1651" s="19">
        <f>IFERROR(INDEX([3]流水汇总表!B:G,MATCH(G1651,[3]流水汇总表!G:G,0),1),"")</f>
        <v>44819</v>
      </c>
      <c r="J1651" s="5" t="str">
        <f>IF(G1651="","",IF(SUMIFS(H:H,G:G,G1651)=SUMIFS([3]流水汇总表!D:D,[3]流水汇总表!G:G,G1651),"通过","不通过"))</f>
        <v>通过</v>
      </c>
      <c r="K1651" s="20" t="str">
        <f ca="1" t="shared" si="50"/>
        <v>已还款</v>
      </c>
      <c r="L1651" s="3">
        <f>VLOOKUP(C1651,网约车!D:Q,14,0)</f>
        <v>2700</v>
      </c>
      <c r="M1651" s="3">
        <f t="shared" si="51"/>
        <v>280</v>
      </c>
    </row>
    <row r="1652" ht="14.25" spans="1:13">
      <c r="A1652" s="13">
        <v>44819</v>
      </c>
      <c r="B1652" s="14" t="s">
        <v>5084</v>
      </c>
      <c r="C1652" s="14" t="s">
        <v>6953</v>
      </c>
      <c r="D1652" s="14" t="s">
        <v>6954</v>
      </c>
      <c r="E1652" s="15">
        <v>44796</v>
      </c>
      <c r="F1652" s="14">
        <v>2980</v>
      </c>
      <c r="G1652" s="16" t="s">
        <v>10613</v>
      </c>
      <c r="H1652" s="3">
        <v>2980</v>
      </c>
      <c r="I1652" s="19">
        <f>IFERROR(INDEX([3]流水汇总表!B:G,MATCH(G1652,[3]流水汇总表!G:G,0),1),"")</f>
        <v>44819</v>
      </c>
      <c r="J1652" s="5" t="str">
        <f>IF(G1652="","",IF(SUMIFS(H:H,G:G,G1652)=SUMIFS([3]流水汇总表!D:D,[3]流水汇总表!G:G,G1652),"通过","不通过"))</f>
        <v>通过</v>
      </c>
      <c r="K1652" s="20" t="str">
        <f ca="1" t="shared" si="50"/>
        <v>已还款</v>
      </c>
      <c r="L1652" s="3">
        <f>VLOOKUP(C1652,网约车!D:Q,14,0)</f>
        <v>2700</v>
      </c>
      <c r="M1652" s="3">
        <f t="shared" si="51"/>
        <v>280</v>
      </c>
    </row>
    <row r="1653" ht="14.25" spans="1:13">
      <c r="A1653" s="13">
        <v>44819</v>
      </c>
      <c r="B1653" s="14" t="s">
        <v>5084</v>
      </c>
      <c r="C1653" s="14" t="s">
        <v>7007</v>
      </c>
      <c r="D1653" s="14" t="s">
        <v>7008</v>
      </c>
      <c r="E1653" s="15">
        <v>44796</v>
      </c>
      <c r="F1653" s="14">
        <v>2980</v>
      </c>
      <c r="G1653" s="16" t="s">
        <v>10613</v>
      </c>
      <c r="H1653" s="3">
        <v>2980</v>
      </c>
      <c r="I1653" s="19">
        <f>IFERROR(INDEX([3]流水汇总表!B:G,MATCH(G1653,[3]流水汇总表!G:G,0),1),"")</f>
        <v>44819</v>
      </c>
      <c r="J1653" s="5" t="str">
        <f>IF(G1653="","",IF(SUMIFS(H:H,G:G,G1653)=SUMIFS([3]流水汇总表!D:D,[3]流水汇总表!G:G,G1653),"通过","不通过"))</f>
        <v>通过</v>
      </c>
      <c r="K1653" s="20" t="str">
        <f ca="1" t="shared" si="50"/>
        <v>已还款</v>
      </c>
      <c r="L1653" s="3">
        <f>VLOOKUP(C1653,网约车!D:Q,14,0)</f>
        <v>2700</v>
      </c>
      <c r="M1653" s="3">
        <f t="shared" si="51"/>
        <v>280</v>
      </c>
    </row>
    <row r="1654" ht="14.25" spans="1:13">
      <c r="A1654" s="13">
        <v>44819</v>
      </c>
      <c r="B1654" s="14" t="s">
        <v>5084</v>
      </c>
      <c r="C1654" s="14" t="s">
        <v>7011</v>
      </c>
      <c r="D1654" s="14" t="s">
        <v>7012</v>
      </c>
      <c r="E1654" s="15">
        <v>44796</v>
      </c>
      <c r="F1654" s="14">
        <v>2980</v>
      </c>
      <c r="G1654" s="16" t="s">
        <v>10613</v>
      </c>
      <c r="H1654" s="3">
        <v>2980</v>
      </c>
      <c r="I1654" s="19">
        <f>IFERROR(INDEX([3]流水汇总表!B:G,MATCH(G1654,[3]流水汇总表!G:G,0),1),"")</f>
        <v>44819</v>
      </c>
      <c r="J1654" s="5" t="str">
        <f>IF(G1654="","",IF(SUMIFS(H:H,G:G,G1654)=SUMIFS([3]流水汇总表!D:D,[3]流水汇总表!G:G,G1654),"通过","不通过"))</f>
        <v>通过</v>
      </c>
      <c r="K1654" s="20" t="str">
        <f ca="1" t="shared" si="50"/>
        <v>已还款</v>
      </c>
      <c r="L1654" s="3">
        <f>VLOOKUP(C1654,网约车!D:Q,14,0)</f>
        <v>2700</v>
      </c>
      <c r="M1654" s="3">
        <f t="shared" si="51"/>
        <v>280</v>
      </c>
    </row>
    <row r="1655" ht="14.25" spans="1:13">
      <c r="A1655" s="13">
        <v>44819</v>
      </c>
      <c r="B1655" s="14" t="s">
        <v>5084</v>
      </c>
      <c r="C1655" s="14" t="s">
        <v>7013</v>
      </c>
      <c r="D1655" s="14" t="s">
        <v>7014</v>
      </c>
      <c r="E1655" s="15">
        <v>44796</v>
      </c>
      <c r="F1655" s="14">
        <v>2980</v>
      </c>
      <c r="G1655" s="16" t="s">
        <v>10613</v>
      </c>
      <c r="H1655" s="3">
        <v>2980</v>
      </c>
      <c r="I1655" s="19">
        <f>IFERROR(INDEX([3]流水汇总表!B:G,MATCH(G1655,[3]流水汇总表!G:G,0),1),"")</f>
        <v>44819</v>
      </c>
      <c r="J1655" s="5" t="str">
        <f>IF(G1655="","",IF(SUMIFS(H:H,G:G,G1655)=SUMIFS([3]流水汇总表!D:D,[3]流水汇总表!G:G,G1655),"通过","不通过"))</f>
        <v>通过</v>
      </c>
      <c r="K1655" s="20" t="str">
        <f ca="1" t="shared" si="50"/>
        <v>已还款</v>
      </c>
      <c r="L1655" s="3">
        <f>VLOOKUP(C1655,网约车!D:Q,14,0)</f>
        <v>2700</v>
      </c>
      <c r="M1655" s="3">
        <f t="shared" si="51"/>
        <v>280</v>
      </c>
    </row>
    <row r="1656" ht="14.25" spans="1:13">
      <c r="A1656" s="13">
        <v>44819</v>
      </c>
      <c r="B1656" s="14" t="s">
        <v>5084</v>
      </c>
      <c r="C1656" s="14" t="s">
        <v>7015</v>
      </c>
      <c r="D1656" s="14" t="s">
        <v>7016</v>
      </c>
      <c r="E1656" s="15">
        <v>44796</v>
      </c>
      <c r="F1656" s="14">
        <v>2980</v>
      </c>
      <c r="G1656" s="16" t="s">
        <v>10613</v>
      </c>
      <c r="H1656" s="3">
        <v>2980</v>
      </c>
      <c r="I1656" s="19">
        <f>IFERROR(INDEX([3]流水汇总表!B:G,MATCH(G1656,[3]流水汇总表!G:G,0),1),"")</f>
        <v>44819</v>
      </c>
      <c r="J1656" s="5" t="str">
        <f>IF(G1656="","",IF(SUMIFS(H:H,G:G,G1656)=SUMIFS([3]流水汇总表!D:D,[3]流水汇总表!G:G,G1656),"通过","不通过"))</f>
        <v>通过</v>
      </c>
      <c r="K1656" s="20" t="str">
        <f ca="1" t="shared" si="50"/>
        <v>已还款</v>
      </c>
      <c r="L1656" s="3">
        <f>VLOOKUP(C1656,网约车!D:Q,14,0)</f>
        <v>2700</v>
      </c>
      <c r="M1656" s="3">
        <f t="shared" si="51"/>
        <v>280</v>
      </c>
    </row>
    <row r="1657" ht="14.25" spans="1:13">
      <c r="A1657" s="13">
        <v>44819</v>
      </c>
      <c r="B1657" s="14" t="s">
        <v>5084</v>
      </c>
      <c r="C1657" s="14" t="s">
        <v>7019</v>
      </c>
      <c r="D1657" s="14" t="s">
        <v>7020</v>
      </c>
      <c r="E1657" s="15">
        <v>44796</v>
      </c>
      <c r="F1657" s="14">
        <v>2980</v>
      </c>
      <c r="G1657" s="16" t="s">
        <v>10613</v>
      </c>
      <c r="H1657" s="3">
        <v>2980</v>
      </c>
      <c r="I1657" s="19">
        <f>IFERROR(INDEX([3]流水汇总表!B:G,MATCH(G1657,[3]流水汇总表!G:G,0),1),"")</f>
        <v>44819</v>
      </c>
      <c r="J1657" s="5" t="str">
        <f>IF(G1657="","",IF(SUMIFS(H:H,G:G,G1657)=SUMIFS([3]流水汇总表!D:D,[3]流水汇总表!G:G,G1657),"通过","不通过"))</f>
        <v>通过</v>
      </c>
      <c r="K1657" s="20" t="str">
        <f ca="1" t="shared" si="50"/>
        <v>已还款</v>
      </c>
      <c r="L1657" s="3">
        <f>VLOOKUP(C1657,网约车!D:Q,14,0)</f>
        <v>2700</v>
      </c>
      <c r="M1657" s="3">
        <f t="shared" si="51"/>
        <v>280</v>
      </c>
    </row>
    <row r="1658" ht="14.25" spans="1:13">
      <c r="A1658" s="13">
        <v>44819</v>
      </c>
      <c r="B1658" s="14" t="s">
        <v>5084</v>
      </c>
      <c r="C1658" s="14" t="s">
        <v>7021</v>
      </c>
      <c r="D1658" s="14" t="s">
        <v>7022</v>
      </c>
      <c r="E1658" s="15">
        <v>44796</v>
      </c>
      <c r="F1658" s="14">
        <v>2980</v>
      </c>
      <c r="G1658" s="16" t="s">
        <v>10613</v>
      </c>
      <c r="H1658" s="3">
        <v>2980</v>
      </c>
      <c r="I1658" s="19">
        <f>IFERROR(INDEX([3]流水汇总表!B:G,MATCH(G1658,[3]流水汇总表!G:G,0),1),"")</f>
        <v>44819</v>
      </c>
      <c r="J1658" s="5" t="str">
        <f>IF(G1658="","",IF(SUMIFS(H:H,G:G,G1658)=SUMIFS([3]流水汇总表!D:D,[3]流水汇总表!G:G,G1658),"通过","不通过"))</f>
        <v>通过</v>
      </c>
      <c r="K1658" s="20" t="str">
        <f ca="1" t="shared" si="50"/>
        <v>已还款</v>
      </c>
      <c r="L1658" s="3">
        <f>VLOOKUP(C1658,网约车!D:Q,14,0)</f>
        <v>2700</v>
      </c>
      <c r="M1658" s="3">
        <f t="shared" si="51"/>
        <v>280</v>
      </c>
    </row>
    <row r="1659" ht="14.25" spans="1:13">
      <c r="A1659" s="13">
        <v>44819</v>
      </c>
      <c r="B1659" s="14" t="s">
        <v>5084</v>
      </c>
      <c r="C1659" s="14" t="s">
        <v>7029</v>
      </c>
      <c r="D1659" s="14" t="s">
        <v>7030</v>
      </c>
      <c r="E1659" s="15">
        <v>44796</v>
      </c>
      <c r="F1659" s="14">
        <v>2980</v>
      </c>
      <c r="G1659" s="16" t="s">
        <v>10613</v>
      </c>
      <c r="H1659" s="3">
        <v>2980</v>
      </c>
      <c r="I1659" s="19">
        <f>IFERROR(INDEX([3]流水汇总表!B:G,MATCH(G1659,[3]流水汇总表!G:G,0),1),"")</f>
        <v>44819</v>
      </c>
      <c r="J1659" s="5" t="str">
        <f>IF(G1659="","",IF(SUMIFS(H:H,G:G,G1659)=SUMIFS([3]流水汇总表!D:D,[3]流水汇总表!G:G,G1659),"通过","不通过"))</f>
        <v>通过</v>
      </c>
      <c r="K1659" s="20" t="str">
        <f ca="1" t="shared" si="50"/>
        <v>已还款</v>
      </c>
      <c r="L1659" s="3">
        <f>VLOOKUP(C1659,网约车!D:Q,14,0)</f>
        <v>2700</v>
      </c>
      <c r="M1659" s="3">
        <f t="shared" si="51"/>
        <v>280</v>
      </c>
    </row>
    <row r="1660" ht="14.25" spans="1:13">
      <c r="A1660" s="13">
        <v>44819</v>
      </c>
      <c r="B1660" s="14" t="s">
        <v>5084</v>
      </c>
      <c r="C1660" s="14" t="s">
        <v>7033</v>
      </c>
      <c r="D1660" s="14" t="s">
        <v>7034</v>
      </c>
      <c r="E1660" s="15">
        <v>44796</v>
      </c>
      <c r="F1660" s="14">
        <v>2980</v>
      </c>
      <c r="G1660" s="16" t="s">
        <v>10613</v>
      </c>
      <c r="H1660" s="3">
        <v>2980</v>
      </c>
      <c r="I1660" s="19">
        <f>IFERROR(INDEX([3]流水汇总表!B:G,MATCH(G1660,[3]流水汇总表!G:G,0),1),"")</f>
        <v>44819</v>
      </c>
      <c r="J1660" s="5" t="str">
        <f>IF(G1660="","",IF(SUMIFS(H:H,G:G,G1660)=SUMIFS([3]流水汇总表!D:D,[3]流水汇总表!G:G,G1660),"通过","不通过"))</f>
        <v>通过</v>
      </c>
      <c r="K1660" s="20" t="str">
        <f ca="1" t="shared" si="50"/>
        <v>已还款</v>
      </c>
      <c r="L1660" s="3">
        <f>VLOOKUP(C1660,网约车!D:Q,14,0)</f>
        <v>2700</v>
      </c>
      <c r="M1660" s="3">
        <f t="shared" si="51"/>
        <v>280</v>
      </c>
    </row>
    <row r="1661" ht="14.25" spans="1:13">
      <c r="A1661" s="13">
        <v>44819</v>
      </c>
      <c r="B1661" s="14" t="s">
        <v>5084</v>
      </c>
      <c r="C1661" s="14" t="s">
        <v>7035</v>
      </c>
      <c r="D1661" s="14" t="s">
        <v>7036</v>
      </c>
      <c r="E1661" s="15">
        <v>44796</v>
      </c>
      <c r="F1661" s="14">
        <v>2980</v>
      </c>
      <c r="G1661" s="16" t="s">
        <v>10613</v>
      </c>
      <c r="H1661" s="3">
        <v>2980</v>
      </c>
      <c r="I1661" s="19">
        <f>IFERROR(INDEX([3]流水汇总表!B:G,MATCH(G1661,[3]流水汇总表!G:G,0),1),"")</f>
        <v>44819</v>
      </c>
      <c r="J1661" s="5" t="str">
        <f>IF(G1661="","",IF(SUMIFS(H:H,G:G,G1661)=SUMIFS([3]流水汇总表!D:D,[3]流水汇总表!G:G,G1661),"通过","不通过"))</f>
        <v>通过</v>
      </c>
      <c r="K1661" s="20" t="str">
        <f ca="1" t="shared" si="50"/>
        <v>已还款</v>
      </c>
      <c r="L1661" s="3">
        <f>VLOOKUP(C1661,网约车!D:Q,14,0)</f>
        <v>2700</v>
      </c>
      <c r="M1661" s="3">
        <f t="shared" si="51"/>
        <v>280</v>
      </c>
    </row>
    <row r="1662" ht="14.25" spans="1:13">
      <c r="A1662" s="13">
        <v>44819</v>
      </c>
      <c r="B1662" s="14" t="s">
        <v>5084</v>
      </c>
      <c r="C1662" s="14" t="s">
        <v>7115</v>
      </c>
      <c r="D1662" s="14" t="s">
        <v>7116</v>
      </c>
      <c r="E1662" s="15">
        <v>44796</v>
      </c>
      <c r="F1662" s="14">
        <v>2980</v>
      </c>
      <c r="G1662" s="16" t="s">
        <v>10613</v>
      </c>
      <c r="H1662" s="3">
        <v>2980</v>
      </c>
      <c r="I1662" s="19">
        <f>IFERROR(INDEX([3]流水汇总表!B:G,MATCH(G1662,[3]流水汇总表!G:G,0),1),"")</f>
        <v>44819</v>
      </c>
      <c r="J1662" s="5" t="str">
        <f>IF(G1662="","",IF(SUMIFS(H:H,G:G,G1662)=SUMIFS([3]流水汇总表!D:D,[3]流水汇总表!G:G,G1662),"通过","不通过"))</f>
        <v>通过</v>
      </c>
      <c r="K1662" s="20" t="str">
        <f ca="1" t="shared" si="50"/>
        <v>已还款</v>
      </c>
      <c r="L1662" s="3">
        <f>VLOOKUP(C1662,网约车!D:Q,14,0)</f>
        <v>2700</v>
      </c>
      <c r="M1662" s="3">
        <f t="shared" si="51"/>
        <v>280</v>
      </c>
    </row>
    <row r="1663" ht="14.25" spans="1:13">
      <c r="A1663" s="13">
        <v>44819</v>
      </c>
      <c r="B1663" s="14" t="s">
        <v>5084</v>
      </c>
      <c r="C1663" s="14" t="s">
        <v>7147</v>
      </c>
      <c r="D1663" s="14" t="s">
        <v>7148</v>
      </c>
      <c r="E1663" s="15">
        <v>44796</v>
      </c>
      <c r="F1663" s="14">
        <v>2980</v>
      </c>
      <c r="G1663" s="16" t="s">
        <v>10613</v>
      </c>
      <c r="H1663" s="3">
        <v>2980</v>
      </c>
      <c r="I1663" s="19">
        <f>IFERROR(INDEX([3]流水汇总表!B:G,MATCH(G1663,[3]流水汇总表!G:G,0),1),"")</f>
        <v>44819</v>
      </c>
      <c r="J1663" s="5" t="str">
        <f>IF(G1663="","",IF(SUMIFS(H:H,G:G,G1663)=SUMIFS([3]流水汇总表!D:D,[3]流水汇总表!G:G,G1663),"通过","不通过"))</f>
        <v>通过</v>
      </c>
      <c r="K1663" s="20" t="str">
        <f ca="1" t="shared" si="50"/>
        <v>已还款</v>
      </c>
      <c r="L1663" s="3">
        <f>VLOOKUP(C1663,网约车!D:Q,14,0)</f>
        <v>2700</v>
      </c>
      <c r="M1663" s="3">
        <f t="shared" si="51"/>
        <v>280</v>
      </c>
    </row>
    <row r="1664" ht="14.25" spans="1:13">
      <c r="A1664" s="13">
        <v>44819</v>
      </c>
      <c r="B1664" s="14" t="s">
        <v>5084</v>
      </c>
      <c r="C1664" s="14" t="s">
        <v>7155</v>
      </c>
      <c r="D1664" s="14" t="s">
        <v>7156</v>
      </c>
      <c r="E1664" s="15">
        <v>44796</v>
      </c>
      <c r="F1664" s="14">
        <v>2980</v>
      </c>
      <c r="G1664" s="16" t="s">
        <v>10613</v>
      </c>
      <c r="H1664" s="3">
        <v>2980</v>
      </c>
      <c r="I1664" s="19">
        <f>IFERROR(INDEX([3]流水汇总表!B:G,MATCH(G1664,[3]流水汇总表!G:G,0),1),"")</f>
        <v>44819</v>
      </c>
      <c r="J1664" s="5" t="str">
        <f>IF(G1664="","",IF(SUMIFS(H:H,G:G,G1664)=SUMIFS([3]流水汇总表!D:D,[3]流水汇总表!G:G,G1664),"通过","不通过"))</f>
        <v>通过</v>
      </c>
      <c r="K1664" s="20" t="str">
        <f ca="1" t="shared" si="50"/>
        <v>已还款</v>
      </c>
      <c r="L1664" s="3">
        <f>VLOOKUP(C1664,网约车!D:Q,14,0)</f>
        <v>2700</v>
      </c>
      <c r="M1664" s="3">
        <f t="shared" si="51"/>
        <v>280</v>
      </c>
    </row>
    <row r="1665" ht="14.25" spans="1:13">
      <c r="A1665" s="13">
        <v>44819</v>
      </c>
      <c r="B1665" s="14" t="s">
        <v>5084</v>
      </c>
      <c r="C1665" s="14" t="s">
        <v>7986</v>
      </c>
      <c r="D1665" s="14" t="s">
        <v>7987</v>
      </c>
      <c r="E1665" s="15">
        <v>44796</v>
      </c>
      <c r="F1665" s="14">
        <v>2980</v>
      </c>
      <c r="G1665" s="16" t="s">
        <v>10613</v>
      </c>
      <c r="H1665" s="3">
        <v>2980</v>
      </c>
      <c r="I1665" s="19">
        <f>IFERROR(INDEX([3]流水汇总表!B:G,MATCH(G1665,[3]流水汇总表!G:G,0),1),"")</f>
        <v>44819</v>
      </c>
      <c r="J1665" s="5" t="str">
        <f>IF(G1665="","",IF(SUMIFS(H:H,G:G,G1665)=SUMIFS([3]流水汇总表!D:D,[3]流水汇总表!G:G,G1665),"通过","不通过"))</f>
        <v>通过</v>
      </c>
      <c r="K1665" s="20" t="str">
        <f ca="1" t="shared" si="50"/>
        <v>已还款</v>
      </c>
      <c r="L1665" s="3">
        <f>VLOOKUP(C1665,网约车!D:Q,14,0)</f>
        <v>2700</v>
      </c>
      <c r="M1665" s="3">
        <f t="shared" si="51"/>
        <v>280</v>
      </c>
    </row>
    <row r="1666" ht="14.25" spans="1:13">
      <c r="A1666" s="13">
        <v>44819</v>
      </c>
      <c r="B1666" s="14" t="s">
        <v>5084</v>
      </c>
      <c r="C1666" s="14" t="s">
        <v>7990</v>
      </c>
      <c r="D1666" s="14" t="s">
        <v>7991</v>
      </c>
      <c r="E1666" s="15">
        <v>44796</v>
      </c>
      <c r="F1666" s="14">
        <v>2980</v>
      </c>
      <c r="G1666" s="16" t="s">
        <v>10613</v>
      </c>
      <c r="H1666" s="3">
        <v>2980</v>
      </c>
      <c r="I1666" s="19">
        <f>IFERROR(INDEX([3]流水汇总表!B:G,MATCH(G1666,[3]流水汇总表!G:G,0),1),"")</f>
        <v>44819</v>
      </c>
      <c r="J1666" s="5" t="str">
        <f>IF(G1666="","",IF(SUMIFS(H:H,G:G,G1666)=SUMIFS([3]流水汇总表!D:D,[3]流水汇总表!G:G,G1666),"通过","不通过"))</f>
        <v>通过</v>
      </c>
      <c r="K1666" s="20" t="str">
        <f ca="1" t="shared" ref="K1666:K1729" si="52">IF(AND(I1666&lt;=A1666),"已还款",IF(AND(TODAY()&gt;=A1666,I1666=""),"已逾期",IF(AND(TODAY()&gt;A1666,I1666&gt;A1666),"逾期已还款",IF(AND(TODAY()&lt;A1666),"即将到期",""))))</f>
        <v>已还款</v>
      </c>
      <c r="L1666" s="3">
        <f>VLOOKUP(C1666,网约车!D:Q,14,0)</f>
        <v>2700</v>
      </c>
      <c r="M1666" s="3">
        <f t="shared" si="51"/>
        <v>280</v>
      </c>
    </row>
    <row r="1667" ht="14.25" spans="1:13">
      <c r="A1667" s="13">
        <v>44819</v>
      </c>
      <c r="B1667" s="14" t="s">
        <v>5084</v>
      </c>
      <c r="C1667" s="14" t="s">
        <v>7992</v>
      </c>
      <c r="D1667" s="14" t="s">
        <v>7993</v>
      </c>
      <c r="E1667" s="15">
        <v>44796</v>
      </c>
      <c r="F1667" s="14">
        <v>2980</v>
      </c>
      <c r="G1667" s="16" t="s">
        <v>10613</v>
      </c>
      <c r="H1667" s="3">
        <v>2980</v>
      </c>
      <c r="I1667" s="19">
        <f>IFERROR(INDEX([3]流水汇总表!B:G,MATCH(G1667,[3]流水汇总表!G:G,0),1),"")</f>
        <v>44819</v>
      </c>
      <c r="J1667" s="5" t="str">
        <f>IF(G1667="","",IF(SUMIFS(H:H,G:G,G1667)=SUMIFS([3]流水汇总表!D:D,[3]流水汇总表!G:G,G1667),"通过","不通过"))</f>
        <v>通过</v>
      </c>
      <c r="K1667" s="20" t="str">
        <f ca="1" t="shared" si="52"/>
        <v>已还款</v>
      </c>
      <c r="L1667" s="3">
        <f>VLOOKUP(C1667,网约车!D:Q,14,0)</f>
        <v>2700</v>
      </c>
      <c r="M1667" s="3">
        <f t="shared" ref="M1667:M1730" si="53">H1667-L1667</f>
        <v>280</v>
      </c>
    </row>
    <row r="1668" ht="14.25" spans="1:13">
      <c r="A1668" s="13">
        <v>44819</v>
      </c>
      <c r="B1668" s="14" t="s">
        <v>5084</v>
      </c>
      <c r="C1668" s="14" t="s">
        <v>6934</v>
      </c>
      <c r="D1668" s="14" t="s">
        <v>6935</v>
      </c>
      <c r="E1668" s="15">
        <v>44798</v>
      </c>
      <c r="F1668" s="14">
        <v>2980</v>
      </c>
      <c r="G1668" s="16" t="s">
        <v>10613</v>
      </c>
      <c r="H1668" s="3">
        <v>2980</v>
      </c>
      <c r="I1668" s="19">
        <f>IFERROR(INDEX([3]流水汇总表!B:G,MATCH(G1668,[3]流水汇总表!G:G,0),1),"")</f>
        <v>44819</v>
      </c>
      <c r="J1668" s="5" t="str">
        <f>IF(G1668="","",IF(SUMIFS(H:H,G:G,G1668)=SUMIFS([3]流水汇总表!D:D,[3]流水汇总表!G:G,G1668),"通过","不通过"))</f>
        <v>通过</v>
      </c>
      <c r="K1668" s="20" t="str">
        <f ca="1" t="shared" si="52"/>
        <v>已还款</v>
      </c>
      <c r="L1668" s="3">
        <f>VLOOKUP(C1668,网约车!D:Q,14,0)</f>
        <v>2700</v>
      </c>
      <c r="M1668" s="3">
        <f t="shared" si="53"/>
        <v>280</v>
      </c>
    </row>
    <row r="1669" ht="14.25" spans="1:13">
      <c r="A1669" s="13">
        <v>44819</v>
      </c>
      <c r="B1669" s="14" t="s">
        <v>5084</v>
      </c>
      <c r="C1669" s="14" t="s">
        <v>6939</v>
      </c>
      <c r="D1669" s="14" t="s">
        <v>6940</v>
      </c>
      <c r="E1669" s="15">
        <v>44798</v>
      </c>
      <c r="F1669" s="14">
        <v>2980</v>
      </c>
      <c r="G1669" s="16" t="s">
        <v>10613</v>
      </c>
      <c r="H1669" s="3">
        <v>2980</v>
      </c>
      <c r="I1669" s="19">
        <f>IFERROR(INDEX([3]流水汇总表!B:G,MATCH(G1669,[3]流水汇总表!G:G,0),1),"")</f>
        <v>44819</v>
      </c>
      <c r="J1669" s="5" t="str">
        <f>IF(G1669="","",IF(SUMIFS(H:H,G:G,G1669)=SUMIFS([3]流水汇总表!D:D,[3]流水汇总表!G:G,G1669),"通过","不通过"))</f>
        <v>通过</v>
      </c>
      <c r="K1669" s="20" t="str">
        <f ca="1" t="shared" si="52"/>
        <v>已还款</v>
      </c>
      <c r="L1669" s="3">
        <f>VLOOKUP(C1669,网约车!D:Q,14,0)</f>
        <v>2700</v>
      </c>
      <c r="M1669" s="3">
        <f t="shared" si="53"/>
        <v>280</v>
      </c>
    </row>
    <row r="1670" ht="14.25" spans="1:13">
      <c r="A1670" s="13">
        <v>44819</v>
      </c>
      <c r="B1670" s="14" t="s">
        <v>5084</v>
      </c>
      <c r="C1670" s="14" t="s">
        <v>6941</v>
      </c>
      <c r="D1670" s="14" t="s">
        <v>6942</v>
      </c>
      <c r="E1670" s="15">
        <v>44798</v>
      </c>
      <c r="F1670" s="14">
        <v>2980</v>
      </c>
      <c r="G1670" s="16" t="s">
        <v>10613</v>
      </c>
      <c r="H1670" s="3">
        <v>2980</v>
      </c>
      <c r="I1670" s="19">
        <f>IFERROR(INDEX([3]流水汇总表!B:G,MATCH(G1670,[3]流水汇总表!G:G,0),1),"")</f>
        <v>44819</v>
      </c>
      <c r="J1670" s="5" t="str">
        <f>IF(G1670="","",IF(SUMIFS(H:H,G:G,G1670)=SUMIFS([3]流水汇总表!D:D,[3]流水汇总表!G:G,G1670),"通过","不通过"))</f>
        <v>通过</v>
      </c>
      <c r="K1670" s="20" t="str">
        <f ca="1" t="shared" si="52"/>
        <v>已还款</v>
      </c>
      <c r="L1670" s="3">
        <f>VLOOKUP(C1670,网约车!D:Q,14,0)</f>
        <v>2700</v>
      </c>
      <c r="M1670" s="3">
        <f t="shared" si="53"/>
        <v>280</v>
      </c>
    </row>
    <row r="1671" ht="14.25" spans="1:13">
      <c r="A1671" s="13">
        <v>44819</v>
      </c>
      <c r="B1671" s="14" t="s">
        <v>5084</v>
      </c>
      <c r="C1671" s="14" t="s">
        <v>6945</v>
      </c>
      <c r="D1671" s="14" t="s">
        <v>6946</v>
      </c>
      <c r="E1671" s="15">
        <v>44798</v>
      </c>
      <c r="F1671" s="14">
        <v>2980</v>
      </c>
      <c r="G1671" s="16" t="s">
        <v>10613</v>
      </c>
      <c r="H1671" s="3">
        <v>2980</v>
      </c>
      <c r="I1671" s="19">
        <f>IFERROR(INDEX([3]流水汇总表!B:G,MATCH(G1671,[3]流水汇总表!G:G,0),1),"")</f>
        <v>44819</v>
      </c>
      <c r="J1671" s="5" t="str">
        <f>IF(G1671="","",IF(SUMIFS(H:H,G:G,G1671)=SUMIFS([3]流水汇总表!D:D,[3]流水汇总表!G:G,G1671),"通过","不通过"))</f>
        <v>通过</v>
      </c>
      <c r="K1671" s="20" t="str">
        <f ca="1" t="shared" si="52"/>
        <v>已还款</v>
      </c>
      <c r="L1671" s="3">
        <f>VLOOKUP(C1671,网约车!D:Q,14,0)</f>
        <v>2700</v>
      </c>
      <c r="M1671" s="3">
        <f t="shared" si="53"/>
        <v>280</v>
      </c>
    </row>
    <row r="1672" ht="14.25" spans="1:13">
      <c r="A1672" s="13">
        <v>44819</v>
      </c>
      <c r="B1672" s="14" t="s">
        <v>5084</v>
      </c>
      <c r="C1672" s="14" t="s">
        <v>6947</v>
      </c>
      <c r="D1672" s="14" t="s">
        <v>6948</v>
      </c>
      <c r="E1672" s="15">
        <v>44798</v>
      </c>
      <c r="F1672" s="14">
        <v>2980</v>
      </c>
      <c r="G1672" s="16" t="s">
        <v>10613</v>
      </c>
      <c r="H1672" s="3">
        <v>2980</v>
      </c>
      <c r="I1672" s="19">
        <f>IFERROR(INDEX([3]流水汇总表!B:G,MATCH(G1672,[3]流水汇总表!G:G,0),1),"")</f>
        <v>44819</v>
      </c>
      <c r="J1672" s="5" t="str">
        <f>IF(G1672="","",IF(SUMIFS(H:H,G:G,G1672)=SUMIFS([3]流水汇总表!D:D,[3]流水汇总表!G:G,G1672),"通过","不通过"))</f>
        <v>通过</v>
      </c>
      <c r="K1672" s="20" t="str">
        <f ca="1" t="shared" si="52"/>
        <v>已还款</v>
      </c>
      <c r="L1672" s="3">
        <f>VLOOKUP(C1672,网约车!D:Q,14,0)</f>
        <v>2700</v>
      </c>
      <c r="M1672" s="3">
        <f t="shared" si="53"/>
        <v>280</v>
      </c>
    </row>
    <row r="1673" ht="14.25" spans="1:13">
      <c r="A1673" s="13">
        <v>44819</v>
      </c>
      <c r="B1673" s="14" t="s">
        <v>5084</v>
      </c>
      <c r="C1673" s="14" t="s">
        <v>6955</v>
      </c>
      <c r="D1673" s="14" t="s">
        <v>6956</v>
      </c>
      <c r="E1673" s="15">
        <v>44798</v>
      </c>
      <c r="F1673" s="14">
        <v>2980</v>
      </c>
      <c r="G1673" s="16" t="s">
        <v>10613</v>
      </c>
      <c r="H1673" s="3">
        <v>2980</v>
      </c>
      <c r="I1673" s="19">
        <f>IFERROR(INDEX([3]流水汇总表!B:G,MATCH(G1673,[3]流水汇总表!G:G,0),1),"")</f>
        <v>44819</v>
      </c>
      <c r="J1673" s="5" t="str">
        <f>IF(G1673="","",IF(SUMIFS(H:H,G:G,G1673)=SUMIFS([3]流水汇总表!D:D,[3]流水汇总表!G:G,G1673),"通过","不通过"))</f>
        <v>通过</v>
      </c>
      <c r="K1673" s="20" t="str">
        <f ca="1" t="shared" si="52"/>
        <v>已还款</v>
      </c>
      <c r="L1673" s="3">
        <f>VLOOKUP(C1673,网约车!D:Q,14,0)</f>
        <v>2700</v>
      </c>
      <c r="M1673" s="3">
        <f t="shared" si="53"/>
        <v>280</v>
      </c>
    </row>
    <row r="1674" ht="14.25" spans="1:13">
      <c r="A1674" s="13">
        <v>44819</v>
      </c>
      <c r="B1674" s="14" t="s">
        <v>5084</v>
      </c>
      <c r="C1674" s="14" t="s">
        <v>6959</v>
      </c>
      <c r="D1674" s="14" t="s">
        <v>6960</v>
      </c>
      <c r="E1674" s="15">
        <v>44798</v>
      </c>
      <c r="F1674" s="14">
        <v>2980</v>
      </c>
      <c r="G1674" s="16" t="s">
        <v>10613</v>
      </c>
      <c r="H1674" s="3">
        <v>2980</v>
      </c>
      <c r="I1674" s="19">
        <f>IFERROR(INDEX([3]流水汇总表!B:G,MATCH(G1674,[3]流水汇总表!G:G,0),1),"")</f>
        <v>44819</v>
      </c>
      <c r="J1674" s="5" t="str">
        <f>IF(G1674="","",IF(SUMIFS(H:H,G:G,G1674)=SUMIFS([3]流水汇总表!D:D,[3]流水汇总表!G:G,G1674),"通过","不通过"))</f>
        <v>通过</v>
      </c>
      <c r="K1674" s="20" t="str">
        <f ca="1" t="shared" si="52"/>
        <v>已还款</v>
      </c>
      <c r="L1674" s="3">
        <f>VLOOKUP(C1674,网约车!D:Q,14,0)</f>
        <v>2700</v>
      </c>
      <c r="M1674" s="3">
        <f t="shared" si="53"/>
        <v>280</v>
      </c>
    </row>
    <row r="1675" ht="14.25" spans="1:13">
      <c r="A1675" s="13">
        <v>44819</v>
      </c>
      <c r="B1675" s="14" t="s">
        <v>5084</v>
      </c>
      <c r="C1675" s="14" t="s">
        <v>6961</v>
      </c>
      <c r="D1675" s="14" t="s">
        <v>6962</v>
      </c>
      <c r="E1675" s="15">
        <v>44798</v>
      </c>
      <c r="F1675" s="14">
        <v>2980</v>
      </c>
      <c r="G1675" s="16" t="s">
        <v>10613</v>
      </c>
      <c r="H1675" s="3">
        <v>2980</v>
      </c>
      <c r="I1675" s="19">
        <f>IFERROR(INDEX([3]流水汇总表!B:G,MATCH(G1675,[3]流水汇总表!G:G,0),1),"")</f>
        <v>44819</v>
      </c>
      <c r="J1675" s="5" t="str">
        <f>IF(G1675="","",IF(SUMIFS(H:H,G:G,G1675)=SUMIFS([3]流水汇总表!D:D,[3]流水汇总表!G:G,G1675),"通过","不通过"))</f>
        <v>通过</v>
      </c>
      <c r="K1675" s="20" t="str">
        <f ca="1" t="shared" si="52"/>
        <v>已还款</v>
      </c>
      <c r="L1675" s="3">
        <f>VLOOKUP(C1675,网约车!D:Q,14,0)</f>
        <v>2700</v>
      </c>
      <c r="M1675" s="3">
        <f t="shared" si="53"/>
        <v>280</v>
      </c>
    </row>
    <row r="1676" ht="14.25" spans="1:13">
      <c r="A1676" s="13">
        <v>44819</v>
      </c>
      <c r="B1676" s="14" t="s">
        <v>5084</v>
      </c>
      <c r="C1676" s="14" t="s">
        <v>6965</v>
      </c>
      <c r="D1676" s="14" t="s">
        <v>6966</v>
      </c>
      <c r="E1676" s="15">
        <v>44798</v>
      </c>
      <c r="F1676" s="14">
        <v>2980</v>
      </c>
      <c r="G1676" s="16" t="s">
        <v>10613</v>
      </c>
      <c r="H1676" s="3">
        <v>2980</v>
      </c>
      <c r="I1676" s="19">
        <f>IFERROR(INDEX([3]流水汇总表!B:G,MATCH(G1676,[3]流水汇总表!G:G,0),1),"")</f>
        <v>44819</v>
      </c>
      <c r="J1676" s="5" t="str">
        <f>IF(G1676="","",IF(SUMIFS(H:H,G:G,G1676)=SUMIFS([3]流水汇总表!D:D,[3]流水汇总表!G:G,G1676),"通过","不通过"))</f>
        <v>通过</v>
      </c>
      <c r="K1676" s="20" t="str">
        <f ca="1" t="shared" si="52"/>
        <v>已还款</v>
      </c>
      <c r="L1676" s="3">
        <f>VLOOKUP(C1676,网约车!D:Q,14,0)</f>
        <v>2700</v>
      </c>
      <c r="M1676" s="3">
        <f t="shared" si="53"/>
        <v>280</v>
      </c>
    </row>
    <row r="1677" ht="14.25" spans="1:13">
      <c r="A1677" s="13">
        <v>44819</v>
      </c>
      <c r="B1677" s="14" t="s">
        <v>5084</v>
      </c>
      <c r="C1677" s="14" t="s">
        <v>6969</v>
      </c>
      <c r="D1677" s="14" t="s">
        <v>6970</v>
      </c>
      <c r="E1677" s="15">
        <v>44798</v>
      </c>
      <c r="F1677" s="14">
        <v>2980</v>
      </c>
      <c r="G1677" s="16" t="s">
        <v>10613</v>
      </c>
      <c r="H1677" s="3">
        <v>2980</v>
      </c>
      <c r="I1677" s="19">
        <f>IFERROR(INDEX([3]流水汇总表!B:G,MATCH(G1677,[3]流水汇总表!G:G,0),1),"")</f>
        <v>44819</v>
      </c>
      <c r="J1677" s="5" t="str">
        <f>IF(G1677="","",IF(SUMIFS(H:H,G:G,G1677)=SUMIFS([3]流水汇总表!D:D,[3]流水汇总表!G:G,G1677),"通过","不通过"))</f>
        <v>通过</v>
      </c>
      <c r="K1677" s="20" t="str">
        <f ca="1" t="shared" si="52"/>
        <v>已还款</v>
      </c>
      <c r="L1677" s="3">
        <f>VLOOKUP(C1677,网约车!D:Q,14,0)</f>
        <v>2700</v>
      </c>
      <c r="M1677" s="3">
        <f t="shared" si="53"/>
        <v>280</v>
      </c>
    </row>
    <row r="1678" ht="14.25" spans="1:13">
      <c r="A1678" s="13">
        <v>44819</v>
      </c>
      <c r="B1678" s="14" t="s">
        <v>5084</v>
      </c>
      <c r="C1678" s="14" t="s">
        <v>6985</v>
      </c>
      <c r="D1678" s="14" t="s">
        <v>6986</v>
      </c>
      <c r="E1678" s="15">
        <v>44798</v>
      </c>
      <c r="F1678" s="14">
        <v>2980</v>
      </c>
      <c r="G1678" s="16" t="s">
        <v>10613</v>
      </c>
      <c r="H1678" s="3">
        <v>2980</v>
      </c>
      <c r="I1678" s="19">
        <f>IFERROR(INDEX([3]流水汇总表!B:G,MATCH(G1678,[3]流水汇总表!G:G,0),1),"")</f>
        <v>44819</v>
      </c>
      <c r="J1678" s="5" t="str">
        <f>IF(G1678="","",IF(SUMIFS(H:H,G:G,G1678)=SUMIFS([3]流水汇总表!D:D,[3]流水汇总表!G:G,G1678),"通过","不通过"))</f>
        <v>通过</v>
      </c>
      <c r="K1678" s="20" t="str">
        <f ca="1" t="shared" si="52"/>
        <v>已还款</v>
      </c>
      <c r="L1678" s="3">
        <f>VLOOKUP(C1678,网约车!D:Q,14,0)</f>
        <v>2700</v>
      </c>
      <c r="M1678" s="3">
        <f t="shared" si="53"/>
        <v>280</v>
      </c>
    </row>
    <row r="1679" ht="14.25" spans="1:13">
      <c r="A1679" s="13">
        <v>44819</v>
      </c>
      <c r="B1679" s="14" t="s">
        <v>5084</v>
      </c>
      <c r="C1679" s="14" t="s">
        <v>6989</v>
      </c>
      <c r="D1679" s="14" t="s">
        <v>6990</v>
      </c>
      <c r="E1679" s="15">
        <v>44798</v>
      </c>
      <c r="F1679" s="14">
        <v>2980</v>
      </c>
      <c r="G1679" s="16" t="s">
        <v>10613</v>
      </c>
      <c r="H1679" s="3">
        <v>2980</v>
      </c>
      <c r="I1679" s="19">
        <f>IFERROR(INDEX([3]流水汇总表!B:G,MATCH(G1679,[3]流水汇总表!G:G,0),1),"")</f>
        <v>44819</v>
      </c>
      <c r="J1679" s="5" t="str">
        <f>IF(G1679="","",IF(SUMIFS(H:H,G:G,G1679)=SUMIFS([3]流水汇总表!D:D,[3]流水汇总表!G:G,G1679),"通过","不通过"))</f>
        <v>通过</v>
      </c>
      <c r="K1679" s="20" t="str">
        <f ca="1" t="shared" si="52"/>
        <v>已还款</v>
      </c>
      <c r="L1679" s="3">
        <f>VLOOKUP(C1679,网约车!D:Q,14,0)</f>
        <v>2700</v>
      </c>
      <c r="M1679" s="3">
        <f t="shared" si="53"/>
        <v>280</v>
      </c>
    </row>
    <row r="1680" ht="14.25" spans="1:13">
      <c r="A1680" s="13">
        <v>44819</v>
      </c>
      <c r="B1680" s="14" t="s">
        <v>5084</v>
      </c>
      <c r="C1680" s="14" t="s">
        <v>6991</v>
      </c>
      <c r="D1680" s="14" t="s">
        <v>6992</v>
      </c>
      <c r="E1680" s="15">
        <v>44798</v>
      </c>
      <c r="F1680" s="14">
        <v>2980</v>
      </c>
      <c r="G1680" s="16" t="s">
        <v>10613</v>
      </c>
      <c r="H1680" s="3">
        <v>2980</v>
      </c>
      <c r="I1680" s="19">
        <f>IFERROR(INDEX([3]流水汇总表!B:G,MATCH(G1680,[3]流水汇总表!G:G,0),1),"")</f>
        <v>44819</v>
      </c>
      <c r="J1680" s="5" t="str">
        <f>IF(G1680="","",IF(SUMIFS(H:H,G:G,G1680)=SUMIFS([3]流水汇总表!D:D,[3]流水汇总表!G:G,G1680),"通过","不通过"))</f>
        <v>通过</v>
      </c>
      <c r="K1680" s="20" t="str">
        <f ca="1" t="shared" si="52"/>
        <v>已还款</v>
      </c>
      <c r="L1680" s="3">
        <f>VLOOKUP(C1680,网约车!D:Q,14,0)</f>
        <v>2700</v>
      </c>
      <c r="M1680" s="3">
        <f t="shared" si="53"/>
        <v>280</v>
      </c>
    </row>
    <row r="1681" ht="14.25" spans="1:13">
      <c r="A1681" s="13">
        <v>44819</v>
      </c>
      <c r="B1681" s="14" t="s">
        <v>5084</v>
      </c>
      <c r="C1681" s="14" t="s">
        <v>6995</v>
      </c>
      <c r="D1681" s="14" t="s">
        <v>6996</v>
      </c>
      <c r="E1681" s="15">
        <v>44798</v>
      </c>
      <c r="F1681" s="14">
        <v>2980</v>
      </c>
      <c r="G1681" s="16" t="s">
        <v>10613</v>
      </c>
      <c r="H1681" s="3">
        <v>2980</v>
      </c>
      <c r="I1681" s="19">
        <f>IFERROR(INDEX([3]流水汇总表!B:G,MATCH(G1681,[3]流水汇总表!G:G,0),1),"")</f>
        <v>44819</v>
      </c>
      <c r="J1681" s="5" t="str">
        <f>IF(G1681="","",IF(SUMIFS(H:H,G:G,G1681)=SUMIFS([3]流水汇总表!D:D,[3]流水汇总表!G:G,G1681),"通过","不通过"))</f>
        <v>通过</v>
      </c>
      <c r="K1681" s="20" t="str">
        <f ca="1" t="shared" si="52"/>
        <v>已还款</v>
      </c>
      <c r="L1681" s="3">
        <f>VLOOKUP(C1681,网约车!D:Q,14,0)</f>
        <v>2700</v>
      </c>
      <c r="M1681" s="3">
        <f t="shared" si="53"/>
        <v>280</v>
      </c>
    </row>
    <row r="1682" ht="14.25" spans="1:13">
      <c r="A1682" s="13">
        <v>44819</v>
      </c>
      <c r="B1682" s="14" t="s">
        <v>5084</v>
      </c>
      <c r="C1682" s="14" t="s">
        <v>6997</v>
      </c>
      <c r="D1682" s="14" t="s">
        <v>6998</v>
      </c>
      <c r="E1682" s="15">
        <v>44798</v>
      </c>
      <c r="F1682" s="14">
        <v>2980</v>
      </c>
      <c r="G1682" s="16" t="s">
        <v>10613</v>
      </c>
      <c r="H1682" s="3">
        <v>2980</v>
      </c>
      <c r="I1682" s="19">
        <f>IFERROR(INDEX([3]流水汇总表!B:G,MATCH(G1682,[3]流水汇总表!G:G,0),1),"")</f>
        <v>44819</v>
      </c>
      <c r="J1682" s="5" t="str">
        <f>IF(G1682="","",IF(SUMIFS(H:H,G:G,G1682)=SUMIFS([3]流水汇总表!D:D,[3]流水汇总表!G:G,G1682),"通过","不通过"))</f>
        <v>通过</v>
      </c>
      <c r="K1682" s="20" t="str">
        <f ca="1" t="shared" si="52"/>
        <v>已还款</v>
      </c>
      <c r="L1682" s="3">
        <f>VLOOKUP(C1682,网约车!D:Q,14,0)</f>
        <v>2700</v>
      </c>
      <c r="M1682" s="3">
        <f t="shared" si="53"/>
        <v>280</v>
      </c>
    </row>
    <row r="1683" ht="14.25" spans="1:13">
      <c r="A1683" s="13">
        <v>44819</v>
      </c>
      <c r="B1683" s="14" t="s">
        <v>5084</v>
      </c>
      <c r="C1683" s="14" t="s">
        <v>7001</v>
      </c>
      <c r="D1683" s="14" t="s">
        <v>7002</v>
      </c>
      <c r="E1683" s="15">
        <v>44798</v>
      </c>
      <c r="F1683" s="14">
        <v>2980</v>
      </c>
      <c r="G1683" s="16" t="s">
        <v>10613</v>
      </c>
      <c r="H1683" s="3">
        <v>2980</v>
      </c>
      <c r="I1683" s="19">
        <f>IFERROR(INDEX([3]流水汇总表!B:G,MATCH(G1683,[3]流水汇总表!G:G,0),1),"")</f>
        <v>44819</v>
      </c>
      <c r="J1683" s="5" t="str">
        <f>IF(G1683="","",IF(SUMIFS(H:H,G:G,G1683)=SUMIFS([3]流水汇总表!D:D,[3]流水汇总表!G:G,G1683),"通过","不通过"))</f>
        <v>通过</v>
      </c>
      <c r="K1683" s="20" t="str">
        <f ca="1" t="shared" si="52"/>
        <v>已还款</v>
      </c>
      <c r="L1683" s="3">
        <f>VLOOKUP(C1683,网约车!D:Q,14,0)</f>
        <v>2700</v>
      </c>
      <c r="M1683" s="3">
        <f t="shared" si="53"/>
        <v>280</v>
      </c>
    </row>
    <row r="1684" ht="14.25" spans="1:13">
      <c r="A1684" s="13">
        <v>44819</v>
      </c>
      <c r="B1684" s="14" t="s">
        <v>5084</v>
      </c>
      <c r="C1684" s="14" t="s">
        <v>7003</v>
      </c>
      <c r="D1684" s="14" t="s">
        <v>7004</v>
      </c>
      <c r="E1684" s="15">
        <v>44798</v>
      </c>
      <c r="F1684" s="14">
        <v>2980</v>
      </c>
      <c r="G1684" s="16" t="s">
        <v>10613</v>
      </c>
      <c r="H1684" s="3">
        <v>2980</v>
      </c>
      <c r="I1684" s="19">
        <f>IFERROR(INDEX([3]流水汇总表!B:G,MATCH(G1684,[3]流水汇总表!G:G,0),1),"")</f>
        <v>44819</v>
      </c>
      <c r="J1684" s="5" t="str">
        <f>IF(G1684="","",IF(SUMIFS(H:H,G:G,G1684)=SUMIFS([3]流水汇总表!D:D,[3]流水汇总表!G:G,G1684),"通过","不通过"))</f>
        <v>通过</v>
      </c>
      <c r="K1684" s="20" t="str">
        <f ca="1" t="shared" si="52"/>
        <v>已还款</v>
      </c>
      <c r="L1684" s="3">
        <f>VLOOKUP(C1684,网约车!D:Q,14,0)</f>
        <v>2700</v>
      </c>
      <c r="M1684" s="3">
        <f t="shared" si="53"/>
        <v>280</v>
      </c>
    </row>
    <row r="1685" ht="14.25" spans="1:13">
      <c r="A1685" s="13">
        <v>44819</v>
      </c>
      <c r="B1685" s="14" t="s">
        <v>5084</v>
      </c>
      <c r="C1685" s="14" t="s">
        <v>7005</v>
      </c>
      <c r="D1685" s="14" t="s">
        <v>7006</v>
      </c>
      <c r="E1685" s="15">
        <v>44798</v>
      </c>
      <c r="F1685" s="14">
        <v>2980</v>
      </c>
      <c r="G1685" s="16" t="s">
        <v>10613</v>
      </c>
      <c r="H1685" s="3">
        <v>2980</v>
      </c>
      <c r="I1685" s="19">
        <f>IFERROR(INDEX([3]流水汇总表!B:G,MATCH(G1685,[3]流水汇总表!G:G,0),1),"")</f>
        <v>44819</v>
      </c>
      <c r="J1685" s="5" t="str">
        <f>IF(G1685="","",IF(SUMIFS(H:H,G:G,G1685)=SUMIFS([3]流水汇总表!D:D,[3]流水汇总表!G:G,G1685),"通过","不通过"))</f>
        <v>通过</v>
      </c>
      <c r="K1685" s="20" t="str">
        <f ca="1" t="shared" si="52"/>
        <v>已还款</v>
      </c>
      <c r="L1685" s="3">
        <f>VLOOKUP(C1685,网约车!D:Q,14,0)</f>
        <v>2700</v>
      </c>
      <c r="M1685" s="3">
        <f t="shared" si="53"/>
        <v>280</v>
      </c>
    </row>
    <row r="1686" ht="14.25" spans="1:13">
      <c r="A1686" s="13">
        <v>44819</v>
      </c>
      <c r="B1686" s="14" t="s">
        <v>5084</v>
      </c>
      <c r="C1686" s="14" t="s">
        <v>7023</v>
      </c>
      <c r="D1686" s="14" t="s">
        <v>7024</v>
      </c>
      <c r="E1686" s="15">
        <v>44798</v>
      </c>
      <c r="F1686" s="14">
        <v>2980</v>
      </c>
      <c r="G1686" s="16" t="s">
        <v>10613</v>
      </c>
      <c r="H1686" s="3">
        <v>2980</v>
      </c>
      <c r="I1686" s="19">
        <f>IFERROR(INDEX([3]流水汇总表!B:G,MATCH(G1686,[3]流水汇总表!G:G,0),1),"")</f>
        <v>44819</v>
      </c>
      <c r="J1686" s="5" t="str">
        <f>IF(G1686="","",IF(SUMIFS(H:H,G:G,G1686)=SUMIFS([3]流水汇总表!D:D,[3]流水汇总表!G:G,G1686),"通过","不通过"))</f>
        <v>通过</v>
      </c>
      <c r="K1686" s="20" t="str">
        <f ca="1" t="shared" si="52"/>
        <v>已还款</v>
      </c>
      <c r="L1686" s="3">
        <f>VLOOKUP(C1686,网约车!D:Q,14,0)</f>
        <v>2700</v>
      </c>
      <c r="M1686" s="3">
        <f t="shared" si="53"/>
        <v>280</v>
      </c>
    </row>
    <row r="1687" ht="14.25" spans="1:13">
      <c r="A1687" s="13">
        <v>44819</v>
      </c>
      <c r="B1687" s="14" t="s">
        <v>5084</v>
      </c>
      <c r="C1687" s="14" t="s">
        <v>7027</v>
      </c>
      <c r="D1687" s="14" t="s">
        <v>7028</v>
      </c>
      <c r="E1687" s="15">
        <v>44798</v>
      </c>
      <c r="F1687" s="14">
        <v>2980</v>
      </c>
      <c r="G1687" s="16" t="s">
        <v>10613</v>
      </c>
      <c r="H1687" s="3">
        <v>2980</v>
      </c>
      <c r="I1687" s="19">
        <f>IFERROR(INDEX([3]流水汇总表!B:G,MATCH(G1687,[3]流水汇总表!G:G,0),1),"")</f>
        <v>44819</v>
      </c>
      <c r="J1687" s="5" t="str">
        <f>IF(G1687="","",IF(SUMIFS(H:H,G:G,G1687)=SUMIFS([3]流水汇总表!D:D,[3]流水汇总表!G:G,G1687),"通过","不通过"))</f>
        <v>通过</v>
      </c>
      <c r="K1687" s="20" t="str">
        <f ca="1" t="shared" si="52"/>
        <v>已还款</v>
      </c>
      <c r="L1687" s="3">
        <f>VLOOKUP(C1687,网约车!D:Q,14,0)</f>
        <v>2700</v>
      </c>
      <c r="M1687" s="3">
        <f t="shared" si="53"/>
        <v>280</v>
      </c>
    </row>
    <row r="1688" ht="14.25" spans="1:13">
      <c r="A1688" s="13">
        <v>44819</v>
      </c>
      <c r="B1688" s="14" t="s">
        <v>5084</v>
      </c>
      <c r="C1688" s="14" t="s">
        <v>7039</v>
      </c>
      <c r="D1688" s="14" t="s">
        <v>7040</v>
      </c>
      <c r="E1688" s="15">
        <v>44798</v>
      </c>
      <c r="F1688" s="14">
        <v>2980</v>
      </c>
      <c r="G1688" s="16" t="s">
        <v>10613</v>
      </c>
      <c r="H1688" s="3">
        <v>2980</v>
      </c>
      <c r="I1688" s="19">
        <f>IFERROR(INDEX([3]流水汇总表!B:G,MATCH(G1688,[3]流水汇总表!G:G,0),1),"")</f>
        <v>44819</v>
      </c>
      <c r="J1688" s="5" t="str">
        <f>IF(G1688="","",IF(SUMIFS(H:H,G:G,G1688)=SUMIFS([3]流水汇总表!D:D,[3]流水汇总表!G:G,G1688),"通过","不通过"))</f>
        <v>通过</v>
      </c>
      <c r="K1688" s="20" t="str">
        <f ca="1" t="shared" si="52"/>
        <v>已还款</v>
      </c>
      <c r="L1688" s="3">
        <f>VLOOKUP(C1688,网约车!D:Q,14,0)</f>
        <v>2700</v>
      </c>
      <c r="M1688" s="3">
        <f t="shared" si="53"/>
        <v>280</v>
      </c>
    </row>
    <row r="1689" ht="14.25" spans="1:13">
      <c r="A1689" s="13">
        <v>44819</v>
      </c>
      <c r="B1689" s="14" t="s">
        <v>5084</v>
      </c>
      <c r="C1689" s="14" t="s">
        <v>7057</v>
      </c>
      <c r="D1689" s="14" t="s">
        <v>7058</v>
      </c>
      <c r="E1689" s="15">
        <v>44798</v>
      </c>
      <c r="F1689" s="14">
        <v>2980</v>
      </c>
      <c r="G1689" s="16" t="s">
        <v>10613</v>
      </c>
      <c r="H1689" s="3">
        <v>2980</v>
      </c>
      <c r="I1689" s="19">
        <f>IFERROR(INDEX([3]流水汇总表!B:G,MATCH(G1689,[3]流水汇总表!G:G,0),1),"")</f>
        <v>44819</v>
      </c>
      <c r="J1689" s="5" t="str">
        <f>IF(G1689="","",IF(SUMIFS(H:H,G:G,G1689)=SUMIFS([3]流水汇总表!D:D,[3]流水汇总表!G:G,G1689),"通过","不通过"))</f>
        <v>通过</v>
      </c>
      <c r="K1689" s="20" t="str">
        <f ca="1" t="shared" si="52"/>
        <v>已还款</v>
      </c>
      <c r="L1689" s="3">
        <f>VLOOKUP(C1689,网约车!D:Q,14,0)</f>
        <v>2700</v>
      </c>
      <c r="M1689" s="3">
        <f t="shared" si="53"/>
        <v>280</v>
      </c>
    </row>
    <row r="1690" ht="14.25" spans="1:13">
      <c r="A1690" s="13">
        <v>44819</v>
      </c>
      <c r="B1690" s="14" t="s">
        <v>5084</v>
      </c>
      <c r="C1690" s="14" t="s">
        <v>7061</v>
      </c>
      <c r="D1690" s="14" t="s">
        <v>7062</v>
      </c>
      <c r="E1690" s="15">
        <v>44798</v>
      </c>
      <c r="F1690" s="14">
        <v>2980</v>
      </c>
      <c r="G1690" s="16" t="s">
        <v>10613</v>
      </c>
      <c r="H1690" s="3">
        <v>2980</v>
      </c>
      <c r="I1690" s="19">
        <f>IFERROR(INDEX([3]流水汇总表!B:G,MATCH(G1690,[3]流水汇总表!G:G,0),1),"")</f>
        <v>44819</v>
      </c>
      <c r="J1690" s="5" t="str">
        <f>IF(G1690="","",IF(SUMIFS(H:H,G:G,G1690)=SUMIFS([3]流水汇总表!D:D,[3]流水汇总表!G:G,G1690),"通过","不通过"))</f>
        <v>通过</v>
      </c>
      <c r="K1690" s="20" t="str">
        <f ca="1" t="shared" si="52"/>
        <v>已还款</v>
      </c>
      <c r="L1690" s="3">
        <f>VLOOKUP(C1690,网约车!D:Q,14,0)</f>
        <v>2700</v>
      </c>
      <c r="M1690" s="3">
        <f t="shared" si="53"/>
        <v>280</v>
      </c>
    </row>
    <row r="1691" ht="14.25" spans="1:13">
      <c r="A1691" s="13">
        <v>44819</v>
      </c>
      <c r="B1691" s="14" t="s">
        <v>5084</v>
      </c>
      <c r="C1691" s="14" t="s">
        <v>7083</v>
      </c>
      <c r="D1691" s="14" t="s">
        <v>7084</v>
      </c>
      <c r="E1691" s="15">
        <v>44798</v>
      </c>
      <c r="F1691" s="14">
        <v>2980</v>
      </c>
      <c r="G1691" s="16" t="s">
        <v>10613</v>
      </c>
      <c r="H1691" s="3">
        <v>2980</v>
      </c>
      <c r="I1691" s="19">
        <f>IFERROR(INDEX([3]流水汇总表!B:G,MATCH(G1691,[3]流水汇总表!G:G,0),1),"")</f>
        <v>44819</v>
      </c>
      <c r="J1691" s="5" t="str">
        <f>IF(G1691="","",IF(SUMIFS(H:H,G:G,G1691)=SUMIFS([3]流水汇总表!D:D,[3]流水汇总表!G:G,G1691),"通过","不通过"))</f>
        <v>通过</v>
      </c>
      <c r="K1691" s="20" t="str">
        <f ca="1" t="shared" si="52"/>
        <v>已还款</v>
      </c>
      <c r="L1691" s="3">
        <f>VLOOKUP(C1691,网约车!D:Q,14,0)</f>
        <v>2700</v>
      </c>
      <c r="M1691" s="3">
        <f t="shared" si="53"/>
        <v>280</v>
      </c>
    </row>
    <row r="1692" ht="14.25" spans="1:13">
      <c r="A1692" s="13">
        <v>44819</v>
      </c>
      <c r="B1692" s="14" t="s">
        <v>5084</v>
      </c>
      <c r="C1692" s="14" t="s">
        <v>7087</v>
      </c>
      <c r="D1692" s="14" t="s">
        <v>7088</v>
      </c>
      <c r="E1692" s="15">
        <v>44798</v>
      </c>
      <c r="F1692" s="14">
        <v>2980</v>
      </c>
      <c r="G1692" s="16" t="s">
        <v>10613</v>
      </c>
      <c r="H1692" s="3">
        <v>2980</v>
      </c>
      <c r="I1692" s="19">
        <f>IFERROR(INDEX([3]流水汇总表!B:G,MATCH(G1692,[3]流水汇总表!G:G,0),1),"")</f>
        <v>44819</v>
      </c>
      <c r="J1692" s="5" t="str">
        <f>IF(G1692="","",IF(SUMIFS(H:H,G:G,G1692)=SUMIFS([3]流水汇总表!D:D,[3]流水汇总表!G:G,G1692),"通过","不通过"))</f>
        <v>通过</v>
      </c>
      <c r="K1692" s="20" t="str">
        <f ca="1" t="shared" si="52"/>
        <v>已还款</v>
      </c>
      <c r="L1692" s="3">
        <f>VLOOKUP(C1692,网约车!D:Q,14,0)</f>
        <v>2700</v>
      </c>
      <c r="M1692" s="3">
        <f t="shared" si="53"/>
        <v>280</v>
      </c>
    </row>
    <row r="1693" ht="14.25" spans="1:13">
      <c r="A1693" s="13">
        <v>44819</v>
      </c>
      <c r="B1693" s="14" t="s">
        <v>5084</v>
      </c>
      <c r="C1693" s="14" t="s">
        <v>7089</v>
      </c>
      <c r="D1693" s="14" t="s">
        <v>7090</v>
      </c>
      <c r="E1693" s="15">
        <v>44798</v>
      </c>
      <c r="F1693" s="14">
        <v>2980</v>
      </c>
      <c r="G1693" s="16" t="s">
        <v>10613</v>
      </c>
      <c r="H1693" s="3">
        <v>2980</v>
      </c>
      <c r="I1693" s="19">
        <f>IFERROR(INDEX([3]流水汇总表!B:G,MATCH(G1693,[3]流水汇总表!G:G,0),1),"")</f>
        <v>44819</v>
      </c>
      <c r="J1693" s="5" t="str">
        <f>IF(G1693="","",IF(SUMIFS(H:H,G:G,G1693)=SUMIFS([3]流水汇总表!D:D,[3]流水汇总表!G:G,G1693),"通过","不通过"))</f>
        <v>通过</v>
      </c>
      <c r="K1693" s="20" t="str">
        <f ca="1" t="shared" si="52"/>
        <v>已还款</v>
      </c>
      <c r="L1693" s="3">
        <f>VLOOKUP(C1693,网约车!D:Q,14,0)</f>
        <v>2700</v>
      </c>
      <c r="M1693" s="3">
        <f t="shared" si="53"/>
        <v>280</v>
      </c>
    </row>
    <row r="1694" ht="14.25" spans="1:13">
      <c r="A1694" s="13">
        <v>44819</v>
      </c>
      <c r="B1694" s="14" t="s">
        <v>5084</v>
      </c>
      <c r="C1694" s="14" t="s">
        <v>7093</v>
      </c>
      <c r="D1694" s="14" t="s">
        <v>7094</v>
      </c>
      <c r="E1694" s="15">
        <v>44798</v>
      </c>
      <c r="F1694" s="14">
        <v>2980</v>
      </c>
      <c r="G1694" s="16" t="s">
        <v>10613</v>
      </c>
      <c r="H1694" s="3">
        <v>2980</v>
      </c>
      <c r="I1694" s="19">
        <f>IFERROR(INDEX([3]流水汇总表!B:G,MATCH(G1694,[3]流水汇总表!G:G,0),1),"")</f>
        <v>44819</v>
      </c>
      <c r="J1694" s="5" t="str">
        <f>IF(G1694="","",IF(SUMIFS(H:H,G:G,G1694)=SUMIFS([3]流水汇总表!D:D,[3]流水汇总表!G:G,G1694),"通过","不通过"))</f>
        <v>通过</v>
      </c>
      <c r="K1694" s="20" t="str">
        <f ca="1" t="shared" si="52"/>
        <v>已还款</v>
      </c>
      <c r="L1694" s="3">
        <f>VLOOKUP(C1694,网约车!D:Q,14,0)</f>
        <v>2700</v>
      </c>
      <c r="M1694" s="3">
        <f t="shared" si="53"/>
        <v>280</v>
      </c>
    </row>
    <row r="1695" ht="14.25" spans="1:13">
      <c r="A1695" s="13">
        <v>44819</v>
      </c>
      <c r="B1695" s="14" t="s">
        <v>5084</v>
      </c>
      <c r="C1695" s="14" t="s">
        <v>7095</v>
      </c>
      <c r="D1695" s="14" t="s">
        <v>7096</v>
      </c>
      <c r="E1695" s="15">
        <v>44798</v>
      </c>
      <c r="F1695" s="14">
        <v>2980</v>
      </c>
      <c r="G1695" s="16" t="s">
        <v>10613</v>
      </c>
      <c r="H1695" s="3">
        <v>2980</v>
      </c>
      <c r="I1695" s="19">
        <f>IFERROR(INDEX([3]流水汇总表!B:G,MATCH(G1695,[3]流水汇总表!G:G,0),1),"")</f>
        <v>44819</v>
      </c>
      <c r="J1695" s="5" t="str">
        <f>IF(G1695="","",IF(SUMIFS(H:H,G:G,G1695)=SUMIFS([3]流水汇总表!D:D,[3]流水汇总表!G:G,G1695),"通过","不通过"))</f>
        <v>通过</v>
      </c>
      <c r="K1695" s="20" t="str">
        <f ca="1" t="shared" si="52"/>
        <v>已还款</v>
      </c>
      <c r="L1695" s="3">
        <f>VLOOKUP(C1695,网约车!D:Q,14,0)</f>
        <v>2700</v>
      </c>
      <c r="M1695" s="3">
        <f t="shared" si="53"/>
        <v>280</v>
      </c>
    </row>
    <row r="1696" ht="14.25" spans="1:13">
      <c r="A1696" s="13">
        <v>44819</v>
      </c>
      <c r="B1696" s="14" t="s">
        <v>5084</v>
      </c>
      <c r="C1696" s="14" t="s">
        <v>7097</v>
      </c>
      <c r="D1696" s="14" t="s">
        <v>7098</v>
      </c>
      <c r="E1696" s="15">
        <v>44798</v>
      </c>
      <c r="F1696" s="14">
        <v>2980</v>
      </c>
      <c r="G1696" s="16" t="s">
        <v>10613</v>
      </c>
      <c r="H1696" s="3">
        <v>2980</v>
      </c>
      <c r="I1696" s="19">
        <f>IFERROR(INDEX([3]流水汇总表!B:G,MATCH(G1696,[3]流水汇总表!G:G,0),1),"")</f>
        <v>44819</v>
      </c>
      <c r="J1696" s="5" t="str">
        <f>IF(G1696="","",IF(SUMIFS(H:H,G:G,G1696)=SUMIFS([3]流水汇总表!D:D,[3]流水汇总表!G:G,G1696),"通过","不通过"))</f>
        <v>通过</v>
      </c>
      <c r="K1696" s="20" t="str">
        <f ca="1" t="shared" si="52"/>
        <v>已还款</v>
      </c>
      <c r="L1696" s="3">
        <f>VLOOKUP(C1696,网约车!D:Q,14,0)</f>
        <v>2700</v>
      </c>
      <c r="M1696" s="3">
        <f t="shared" si="53"/>
        <v>280</v>
      </c>
    </row>
    <row r="1697" ht="14.25" spans="1:13">
      <c r="A1697" s="13">
        <v>44819</v>
      </c>
      <c r="B1697" s="14" t="s">
        <v>5084</v>
      </c>
      <c r="C1697" s="14" t="s">
        <v>7103</v>
      </c>
      <c r="D1697" s="14" t="s">
        <v>7104</v>
      </c>
      <c r="E1697" s="15">
        <v>44798</v>
      </c>
      <c r="F1697" s="14">
        <v>2980</v>
      </c>
      <c r="G1697" s="16" t="s">
        <v>10613</v>
      </c>
      <c r="H1697" s="3">
        <v>2980</v>
      </c>
      <c r="I1697" s="19">
        <f>IFERROR(INDEX([3]流水汇总表!B:G,MATCH(G1697,[3]流水汇总表!G:G,0),1),"")</f>
        <v>44819</v>
      </c>
      <c r="J1697" s="5" t="str">
        <f>IF(G1697="","",IF(SUMIFS(H:H,G:G,G1697)=SUMIFS([3]流水汇总表!D:D,[3]流水汇总表!G:G,G1697),"通过","不通过"))</f>
        <v>通过</v>
      </c>
      <c r="K1697" s="20" t="str">
        <f ca="1" t="shared" si="52"/>
        <v>已还款</v>
      </c>
      <c r="L1697" s="3">
        <f>VLOOKUP(C1697,网约车!D:Q,14,0)</f>
        <v>2700</v>
      </c>
      <c r="M1697" s="3">
        <f t="shared" si="53"/>
        <v>280</v>
      </c>
    </row>
    <row r="1698" ht="14.25" spans="1:13">
      <c r="A1698" s="13">
        <v>44819</v>
      </c>
      <c r="B1698" s="14" t="s">
        <v>5084</v>
      </c>
      <c r="C1698" s="14" t="s">
        <v>7107</v>
      </c>
      <c r="D1698" s="14" t="s">
        <v>7108</v>
      </c>
      <c r="E1698" s="15">
        <v>44798</v>
      </c>
      <c r="F1698" s="14">
        <v>2980</v>
      </c>
      <c r="G1698" s="16" t="s">
        <v>10613</v>
      </c>
      <c r="H1698" s="3">
        <v>2980</v>
      </c>
      <c r="I1698" s="19">
        <f>IFERROR(INDEX([3]流水汇总表!B:G,MATCH(G1698,[3]流水汇总表!G:G,0),1),"")</f>
        <v>44819</v>
      </c>
      <c r="J1698" s="5" t="str">
        <f>IF(G1698="","",IF(SUMIFS(H:H,G:G,G1698)=SUMIFS([3]流水汇总表!D:D,[3]流水汇总表!G:G,G1698),"通过","不通过"))</f>
        <v>通过</v>
      </c>
      <c r="K1698" s="20" t="str">
        <f ca="1" t="shared" si="52"/>
        <v>已还款</v>
      </c>
      <c r="L1698" s="3">
        <f>VLOOKUP(C1698,网约车!D:Q,14,0)</f>
        <v>2700</v>
      </c>
      <c r="M1698" s="3">
        <f t="shared" si="53"/>
        <v>280</v>
      </c>
    </row>
    <row r="1699" ht="14.25" spans="1:13">
      <c r="A1699" s="13">
        <v>44819</v>
      </c>
      <c r="B1699" s="14" t="s">
        <v>5084</v>
      </c>
      <c r="C1699" s="14" t="s">
        <v>7109</v>
      </c>
      <c r="D1699" s="14" t="s">
        <v>7110</v>
      </c>
      <c r="E1699" s="15">
        <v>44798</v>
      </c>
      <c r="F1699" s="14">
        <v>2980</v>
      </c>
      <c r="G1699" s="16" t="s">
        <v>10613</v>
      </c>
      <c r="H1699" s="3">
        <v>2980</v>
      </c>
      <c r="I1699" s="19">
        <f>IFERROR(INDEX([3]流水汇总表!B:G,MATCH(G1699,[3]流水汇总表!G:G,0),1),"")</f>
        <v>44819</v>
      </c>
      <c r="J1699" s="5" t="str">
        <f>IF(G1699="","",IF(SUMIFS(H:H,G:G,G1699)=SUMIFS([3]流水汇总表!D:D,[3]流水汇总表!G:G,G1699),"通过","不通过"))</f>
        <v>通过</v>
      </c>
      <c r="K1699" s="20" t="str">
        <f ca="1" t="shared" si="52"/>
        <v>已还款</v>
      </c>
      <c r="L1699" s="3">
        <f>VLOOKUP(C1699,网约车!D:Q,14,0)</f>
        <v>2700</v>
      </c>
      <c r="M1699" s="3">
        <f t="shared" si="53"/>
        <v>280</v>
      </c>
    </row>
    <row r="1700" ht="14.25" spans="1:13">
      <c r="A1700" s="13">
        <v>44819</v>
      </c>
      <c r="B1700" s="14" t="s">
        <v>5084</v>
      </c>
      <c r="C1700" s="14" t="s">
        <v>7111</v>
      </c>
      <c r="D1700" s="14" t="s">
        <v>7112</v>
      </c>
      <c r="E1700" s="15">
        <v>44798</v>
      </c>
      <c r="F1700" s="14">
        <v>2980</v>
      </c>
      <c r="G1700" s="16" t="s">
        <v>10613</v>
      </c>
      <c r="H1700" s="3">
        <v>2980</v>
      </c>
      <c r="I1700" s="19">
        <f>IFERROR(INDEX([3]流水汇总表!B:G,MATCH(G1700,[3]流水汇总表!G:G,0),1),"")</f>
        <v>44819</v>
      </c>
      <c r="J1700" s="5" t="str">
        <f>IF(G1700="","",IF(SUMIFS(H:H,G:G,G1700)=SUMIFS([3]流水汇总表!D:D,[3]流水汇总表!G:G,G1700),"通过","不通过"))</f>
        <v>通过</v>
      </c>
      <c r="K1700" s="20" t="str">
        <f ca="1" t="shared" si="52"/>
        <v>已还款</v>
      </c>
      <c r="L1700" s="3">
        <f>VLOOKUP(C1700,网约车!D:Q,14,0)</f>
        <v>2700</v>
      </c>
      <c r="M1700" s="3">
        <f t="shared" si="53"/>
        <v>280</v>
      </c>
    </row>
    <row r="1701" ht="14.25" spans="1:13">
      <c r="A1701" s="13">
        <v>44819</v>
      </c>
      <c r="B1701" s="14" t="s">
        <v>5084</v>
      </c>
      <c r="C1701" s="14" t="s">
        <v>7121</v>
      </c>
      <c r="D1701" s="14" t="s">
        <v>7122</v>
      </c>
      <c r="E1701" s="15">
        <v>44798</v>
      </c>
      <c r="F1701" s="14">
        <v>2980</v>
      </c>
      <c r="G1701" s="16" t="s">
        <v>10613</v>
      </c>
      <c r="H1701" s="3">
        <v>2980</v>
      </c>
      <c r="I1701" s="19">
        <f>IFERROR(INDEX([3]流水汇总表!B:G,MATCH(G1701,[3]流水汇总表!G:G,0),1),"")</f>
        <v>44819</v>
      </c>
      <c r="J1701" s="5" t="str">
        <f>IF(G1701="","",IF(SUMIFS(H:H,G:G,G1701)=SUMIFS([3]流水汇总表!D:D,[3]流水汇总表!G:G,G1701),"通过","不通过"))</f>
        <v>通过</v>
      </c>
      <c r="K1701" s="20" t="str">
        <f ca="1" t="shared" si="52"/>
        <v>已还款</v>
      </c>
      <c r="L1701" s="3">
        <f>VLOOKUP(C1701,网约车!D:Q,14,0)</f>
        <v>2700</v>
      </c>
      <c r="M1701" s="3">
        <f t="shared" si="53"/>
        <v>280</v>
      </c>
    </row>
    <row r="1702" ht="14.25" spans="1:13">
      <c r="A1702" s="13">
        <v>44819</v>
      </c>
      <c r="B1702" s="14" t="s">
        <v>5084</v>
      </c>
      <c r="C1702" s="14" t="s">
        <v>7125</v>
      </c>
      <c r="D1702" s="14" t="s">
        <v>7126</v>
      </c>
      <c r="E1702" s="15">
        <v>44798</v>
      </c>
      <c r="F1702" s="14">
        <v>2980</v>
      </c>
      <c r="G1702" s="16" t="s">
        <v>10613</v>
      </c>
      <c r="H1702" s="3">
        <v>2980</v>
      </c>
      <c r="I1702" s="19">
        <f>IFERROR(INDEX([3]流水汇总表!B:G,MATCH(G1702,[3]流水汇总表!G:G,0),1),"")</f>
        <v>44819</v>
      </c>
      <c r="J1702" s="5" t="str">
        <f>IF(G1702="","",IF(SUMIFS(H:H,G:G,G1702)=SUMIFS([3]流水汇总表!D:D,[3]流水汇总表!G:G,G1702),"通过","不通过"))</f>
        <v>通过</v>
      </c>
      <c r="K1702" s="20" t="str">
        <f ca="1" t="shared" si="52"/>
        <v>已还款</v>
      </c>
      <c r="L1702" s="3">
        <f>VLOOKUP(C1702,网约车!D:Q,14,0)</f>
        <v>2700</v>
      </c>
      <c r="M1702" s="3">
        <f t="shared" si="53"/>
        <v>280</v>
      </c>
    </row>
    <row r="1703" ht="14.25" spans="1:13">
      <c r="A1703" s="13">
        <v>44819</v>
      </c>
      <c r="B1703" s="14" t="s">
        <v>5084</v>
      </c>
      <c r="C1703" s="14" t="s">
        <v>7151</v>
      </c>
      <c r="D1703" s="14" t="s">
        <v>7152</v>
      </c>
      <c r="E1703" s="15">
        <v>44798</v>
      </c>
      <c r="F1703" s="14">
        <v>2980</v>
      </c>
      <c r="G1703" s="16" t="s">
        <v>10613</v>
      </c>
      <c r="H1703" s="3">
        <v>2980</v>
      </c>
      <c r="I1703" s="19">
        <f>IFERROR(INDEX([3]流水汇总表!B:G,MATCH(G1703,[3]流水汇总表!G:G,0),1),"")</f>
        <v>44819</v>
      </c>
      <c r="J1703" s="5" t="str">
        <f>IF(G1703="","",IF(SUMIFS(H:H,G:G,G1703)=SUMIFS([3]流水汇总表!D:D,[3]流水汇总表!G:G,G1703),"通过","不通过"))</f>
        <v>通过</v>
      </c>
      <c r="K1703" s="20" t="str">
        <f ca="1" t="shared" si="52"/>
        <v>已还款</v>
      </c>
      <c r="L1703" s="3">
        <f>VLOOKUP(C1703,网约车!D:Q,14,0)</f>
        <v>2700</v>
      </c>
      <c r="M1703" s="3">
        <f t="shared" si="53"/>
        <v>280</v>
      </c>
    </row>
    <row r="1704" ht="14.25" spans="1:13">
      <c r="A1704" s="13">
        <v>44819</v>
      </c>
      <c r="B1704" s="14" t="s">
        <v>5084</v>
      </c>
      <c r="C1704" s="14" t="s">
        <v>7159</v>
      </c>
      <c r="D1704" s="14" t="s">
        <v>7160</v>
      </c>
      <c r="E1704" s="15">
        <v>44798</v>
      </c>
      <c r="F1704" s="14">
        <v>2980</v>
      </c>
      <c r="G1704" s="16" t="s">
        <v>10613</v>
      </c>
      <c r="H1704" s="3">
        <v>2980</v>
      </c>
      <c r="I1704" s="19">
        <f>IFERROR(INDEX([3]流水汇总表!B:G,MATCH(G1704,[3]流水汇总表!G:G,0),1),"")</f>
        <v>44819</v>
      </c>
      <c r="J1704" s="5" t="str">
        <f>IF(G1704="","",IF(SUMIFS(H:H,G:G,G1704)=SUMIFS([3]流水汇总表!D:D,[3]流水汇总表!G:G,G1704),"通过","不通过"))</f>
        <v>通过</v>
      </c>
      <c r="K1704" s="20" t="str">
        <f ca="1" t="shared" si="52"/>
        <v>已还款</v>
      </c>
      <c r="L1704" s="3">
        <f>VLOOKUP(C1704,网约车!D:Q,14,0)</f>
        <v>2700</v>
      </c>
      <c r="M1704" s="3">
        <f t="shared" si="53"/>
        <v>280</v>
      </c>
    </row>
    <row r="1705" ht="14.25" spans="1:13">
      <c r="A1705" s="13">
        <v>44819</v>
      </c>
      <c r="B1705" s="14" t="s">
        <v>5084</v>
      </c>
      <c r="C1705" s="14" t="s">
        <v>7163</v>
      </c>
      <c r="D1705" s="14" t="s">
        <v>7164</v>
      </c>
      <c r="E1705" s="15">
        <v>44798</v>
      </c>
      <c r="F1705" s="14">
        <v>2980</v>
      </c>
      <c r="G1705" s="16" t="s">
        <v>10613</v>
      </c>
      <c r="H1705" s="3">
        <v>2980</v>
      </c>
      <c r="I1705" s="19">
        <f>IFERROR(INDEX([3]流水汇总表!B:G,MATCH(G1705,[3]流水汇总表!G:G,0),1),"")</f>
        <v>44819</v>
      </c>
      <c r="J1705" s="5" t="str">
        <f>IF(G1705="","",IF(SUMIFS(H:H,G:G,G1705)=SUMIFS([3]流水汇总表!D:D,[3]流水汇总表!G:G,G1705),"通过","不通过"))</f>
        <v>通过</v>
      </c>
      <c r="K1705" s="20" t="str">
        <f ca="1" t="shared" si="52"/>
        <v>已还款</v>
      </c>
      <c r="L1705" s="3">
        <f>VLOOKUP(C1705,网约车!D:Q,14,0)</f>
        <v>2700</v>
      </c>
      <c r="M1705" s="3">
        <f t="shared" si="53"/>
        <v>280</v>
      </c>
    </row>
    <row r="1706" ht="14.25" spans="1:13">
      <c r="A1706" s="13">
        <v>44819</v>
      </c>
      <c r="B1706" s="14" t="s">
        <v>5084</v>
      </c>
      <c r="C1706" s="14" t="s">
        <v>7167</v>
      </c>
      <c r="D1706" s="14" t="s">
        <v>7168</v>
      </c>
      <c r="E1706" s="15">
        <v>44798</v>
      </c>
      <c r="F1706" s="14">
        <v>2980</v>
      </c>
      <c r="G1706" s="16" t="s">
        <v>10613</v>
      </c>
      <c r="H1706" s="3">
        <v>2980</v>
      </c>
      <c r="I1706" s="19">
        <f>IFERROR(INDEX([3]流水汇总表!B:G,MATCH(G1706,[3]流水汇总表!G:G,0),1),"")</f>
        <v>44819</v>
      </c>
      <c r="J1706" s="5" t="str">
        <f>IF(G1706="","",IF(SUMIFS(H:H,G:G,G1706)=SUMIFS([3]流水汇总表!D:D,[3]流水汇总表!G:G,G1706),"通过","不通过"))</f>
        <v>通过</v>
      </c>
      <c r="K1706" s="20" t="str">
        <f ca="1" t="shared" si="52"/>
        <v>已还款</v>
      </c>
      <c r="L1706" s="3">
        <f>VLOOKUP(C1706,网约车!D:Q,14,0)</f>
        <v>2700</v>
      </c>
      <c r="M1706" s="3">
        <f t="shared" si="53"/>
        <v>280</v>
      </c>
    </row>
    <row r="1707" ht="14.25" spans="1:13">
      <c r="A1707" s="13">
        <v>44819</v>
      </c>
      <c r="B1707" s="14" t="s">
        <v>5084</v>
      </c>
      <c r="C1707" s="14" t="s">
        <v>7171</v>
      </c>
      <c r="D1707" s="14" t="s">
        <v>7172</v>
      </c>
      <c r="E1707" s="15">
        <v>44798</v>
      </c>
      <c r="F1707" s="14">
        <v>2980</v>
      </c>
      <c r="G1707" s="16" t="s">
        <v>10613</v>
      </c>
      <c r="H1707" s="3">
        <v>2980</v>
      </c>
      <c r="I1707" s="19">
        <f>IFERROR(INDEX([3]流水汇总表!B:G,MATCH(G1707,[3]流水汇总表!G:G,0),1),"")</f>
        <v>44819</v>
      </c>
      <c r="J1707" s="5" t="str">
        <f>IF(G1707="","",IF(SUMIFS(H:H,G:G,G1707)=SUMIFS([3]流水汇总表!D:D,[3]流水汇总表!G:G,G1707),"通过","不通过"))</f>
        <v>通过</v>
      </c>
      <c r="K1707" s="20" t="str">
        <f ca="1" t="shared" si="52"/>
        <v>已还款</v>
      </c>
      <c r="L1707" s="3">
        <f>VLOOKUP(C1707,网约车!D:Q,14,0)</f>
        <v>2700</v>
      </c>
      <c r="M1707" s="3">
        <f t="shared" si="53"/>
        <v>280</v>
      </c>
    </row>
    <row r="1708" ht="14.25" spans="1:13">
      <c r="A1708" s="13">
        <v>44819</v>
      </c>
      <c r="B1708" s="14" t="s">
        <v>5084</v>
      </c>
      <c r="C1708" s="14" t="s">
        <v>7793</v>
      </c>
      <c r="D1708" s="14" t="s">
        <v>7794</v>
      </c>
      <c r="E1708" s="15">
        <v>44798</v>
      </c>
      <c r="F1708" s="14">
        <v>2980</v>
      </c>
      <c r="G1708" s="16" t="s">
        <v>10613</v>
      </c>
      <c r="H1708" s="3">
        <v>2980</v>
      </c>
      <c r="I1708" s="19">
        <f>IFERROR(INDEX([3]流水汇总表!B:G,MATCH(G1708,[3]流水汇总表!G:G,0),1),"")</f>
        <v>44819</v>
      </c>
      <c r="J1708" s="5" t="str">
        <f>IF(G1708="","",IF(SUMIFS(H:H,G:G,G1708)=SUMIFS([3]流水汇总表!D:D,[3]流水汇总表!G:G,G1708),"通过","不通过"))</f>
        <v>通过</v>
      </c>
      <c r="K1708" s="20" t="str">
        <f ca="1" t="shared" si="52"/>
        <v>已还款</v>
      </c>
      <c r="L1708" s="3">
        <f>VLOOKUP(C1708,网约车!D:Q,14,0)</f>
        <v>2700</v>
      </c>
      <c r="M1708" s="3">
        <f t="shared" si="53"/>
        <v>280</v>
      </c>
    </row>
    <row r="1709" ht="14.25" spans="1:13">
      <c r="A1709" s="13">
        <v>44819</v>
      </c>
      <c r="B1709" s="14" t="s">
        <v>5084</v>
      </c>
      <c r="C1709" s="14" t="s">
        <v>7796</v>
      </c>
      <c r="D1709" s="14" t="s">
        <v>7797</v>
      </c>
      <c r="E1709" s="15">
        <v>44798</v>
      </c>
      <c r="F1709" s="14">
        <v>2980</v>
      </c>
      <c r="G1709" s="16" t="s">
        <v>10613</v>
      </c>
      <c r="H1709" s="3">
        <v>2980</v>
      </c>
      <c r="I1709" s="19">
        <f>IFERROR(INDEX([3]流水汇总表!B:G,MATCH(G1709,[3]流水汇总表!G:G,0),1),"")</f>
        <v>44819</v>
      </c>
      <c r="J1709" s="5" t="str">
        <f>IF(G1709="","",IF(SUMIFS(H:H,G:G,G1709)=SUMIFS([3]流水汇总表!D:D,[3]流水汇总表!G:G,G1709),"通过","不通过"))</f>
        <v>通过</v>
      </c>
      <c r="K1709" s="20" t="str">
        <f ca="1" t="shared" si="52"/>
        <v>已还款</v>
      </c>
      <c r="L1709" s="3">
        <f>VLOOKUP(C1709,网约车!D:Q,14,0)</f>
        <v>2700</v>
      </c>
      <c r="M1709" s="3">
        <f t="shared" si="53"/>
        <v>280</v>
      </c>
    </row>
    <row r="1710" ht="14.25" spans="1:13">
      <c r="A1710" s="13">
        <v>44819</v>
      </c>
      <c r="B1710" s="14" t="s">
        <v>5084</v>
      </c>
      <c r="C1710" s="14" t="s">
        <v>7980</v>
      </c>
      <c r="D1710" s="14" t="s">
        <v>7981</v>
      </c>
      <c r="E1710" s="15">
        <v>44798</v>
      </c>
      <c r="F1710" s="14">
        <v>2980</v>
      </c>
      <c r="G1710" s="16" t="s">
        <v>10613</v>
      </c>
      <c r="H1710" s="3">
        <v>2980</v>
      </c>
      <c r="I1710" s="19">
        <f>IFERROR(INDEX([3]流水汇总表!B:G,MATCH(G1710,[3]流水汇总表!G:G,0),1),"")</f>
        <v>44819</v>
      </c>
      <c r="J1710" s="5" t="str">
        <f>IF(G1710="","",IF(SUMIFS(H:H,G:G,G1710)=SUMIFS([3]流水汇总表!D:D,[3]流水汇总表!G:G,G1710),"通过","不通过"))</f>
        <v>通过</v>
      </c>
      <c r="K1710" s="20" t="str">
        <f ca="1" t="shared" si="52"/>
        <v>已还款</v>
      </c>
      <c r="L1710" s="3">
        <f>VLOOKUP(C1710,网约车!D:Q,14,0)</f>
        <v>2700</v>
      </c>
      <c r="M1710" s="3">
        <f t="shared" si="53"/>
        <v>280</v>
      </c>
    </row>
    <row r="1711" ht="14.25" spans="1:13">
      <c r="A1711" s="13">
        <v>44819</v>
      </c>
      <c r="B1711" s="14" t="s">
        <v>5084</v>
      </c>
      <c r="C1711" s="14" t="s">
        <v>7984</v>
      </c>
      <c r="D1711" s="14" t="s">
        <v>7985</v>
      </c>
      <c r="E1711" s="15">
        <v>44798</v>
      </c>
      <c r="F1711" s="14">
        <v>2980</v>
      </c>
      <c r="G1711" s="16" t="s">
        <v>10613</v>
      </c>
      <c r="H1711" s="3">
        <v>2980</v>
      </c>
      <c r="I1711" s="19">
        <f>IFERROR(INDEX([3]流水汇总表!B:G,MATCH(G1711,[3]流水汇总表!G:G,0),1),"")</f>
        <v>44819</v>
      </c>
      <c r="J1711" s="5" t="str">
        <f>IF(G1711="","",IF(SUMIFS(H:H,G:G,G1711)=SUMIFS([3]流水汇总表!D:D,[3]流水汇总表!G:G,G1711),"通过","不通过"))</f>
        <v>通过</v>
      </c>
      <c r="K1711" s="20" t="str">
        <f ca="1" t="shared" si="52"/>
        <v>已还款</v>
      </c>
      <c r="L1711" s="3">
        <f>VLOOKUP(C1711,网约车!D:Q,14,0)</f>
        <v>2700</v>
      </c>
      <c r="M1711" s="3">
        <f t="shared" si="53"/>
        <v>280</v>
      </c>
    </row>
    <row r="1712" ht="14.25" spans="1:13">
      <c r="A1712" s="13">
        <v>44819</v>
      </c>
      <c r="B1712" s="14" t="s">
        <v>5084</v>
      </c>
      <c r="C1712" s="14" t="s">
        <v>7994</v>
      </c>
      <c r="D1712" s="14" t="s">
        <v>7995</v>
      </c>
      <c r="E1712" s="15">
        <v>44798</v>
      </c>
      <c r="F1712" s="14">
        <v>2980</v>
      </c>
      <c r="G1712" s="16" t="s">
        <v>10613</v>
      </c>
      <c r="H1712" s="3">
        <v>2980</v>
      </c>
      <c r="I1712" s="19">
        <f>IFERROR(INDEX([3]流水汇总表!B:G,MATCH(G1712,[3]流水汇总表!G:G,0),1),"")</f>
        <v>44819</v>
      </c>
      <c r="J1712" s="5" t="str">
        <f>IF(G1712="","",IF(SUMIFS(H:H,G:G,G1712)=SUMIFS([3]流水汇总表!D:D,[3]流水汇总表!G:G,G1712),"通过","不通过"))</f>
        <v>通过</v>
      </c>
      <c r="K1712" s="20" t="str">
        <f ca="1" t="shared" si="52"/>
        <v>已还款</v>
      </c>
      <c r="L1712" s="3">
        <f>VLOOKUP(C1712,网约车!D:Q,14,0)</f>
        <v>2700</v>
      </c>
      <c r="M1712" s="3">
        <f t="shared" si="53"/>
        <v>280</v>
      </c>
    </row>
    <row r="1713" ht="14.25" spans="1:13">
      <c r="A1713" s="13">
        <v>44819</v>
      </c>
      <c r="B1713" s="14" t="s">
        <v>5084</v>
      </c>
      <c r="C1713" s="14" t="s">
        <v>7998</v>
      </c>
      <c r="D1713" s="14" t="s">
        <v>7999</v>
      </c>
      <c r="E1713" s="15">
        <v>44798</v>
      </c>
      <c r="F1713" s="14">
        <v>2980</v>
      </c>
      <c r="G1713" s="16" t="s">
        <v>10613</v>
      </c>
      <c r="H1713" s="3">
        <v>2980</v>
      </c>
      <c r="I1713" s="19">
        <f>IFERROR(INDEX([3]流水汇总表!B:G,MATCH(G1713,[3]流水汇总表!G:G,0),1),"")</f>
        <v>44819</v>
      </c>
      <c r="J1713" s="5" t="str">
        <f>IF(G1713="","",IF(SUMIFS(H:H,G:G,G1713)=SUMIFS([3]流水汇总表!D:D,[3]流水汇总表!G:G,G1713),"通过","不通过"))</f>
        <v>通过</v>
      </c>
      <c r="K1713" s="20" t="str">
        <f ca="1" t="shared" si="52"/>
        <v>已还款</v>
      </c>
      <c r="L1713" s="3">
        <f>VLOOKUP(C1713,网约车!D:Q,14,0)</f>
        <v>2700</v>
      </c>
      <c r="M1713" s="3">
        <f t="shared" si="53"/>
        <v>280</v>
      </c>
    </row>
    <row r="1714" ht="14.25" spans="1:13">
      <c r="A1714" s="13">
        <v>44819</v>
      </c>
      <c r="B1714" s="14" t="s">
        <v>5084</v>
      </c>
      <c r="C1714" s="14" t="s">
        <v>8000</v>
      </c>
      <c r="D1714" s="14" t="s">
        <v>8001</v>
      </c>
      <c r="E1714" s="15">
        <v>44798</v>
      </c>
      <c r="F1714" s="14">
        <v>2980</v>
      </c>
      <c r="G1714" s="16" t="s">
        <v>10613</v>
      </c>
      <c r="H1714" s="3">
        <v>2980</v>
      </c>
      <c r="I1714" s="19">
        <f>IFERROR(INDEX([3]流水汇总表!B:G,MATCH(G1714,[3]流水汇总表!G:G,0),1),"")</f>
        <v>44819</v>
      </c>
      <c r="J1714" s="5" t="str">
        <f>IF(G1714="","",IF(SUMIFS(H:H,G:G,G1714)=SUMIFS([3]流水汇总表!D:D,[3]流水汇总表!G:G,G1714),"通过","不通过"))</f>
        <v>通过</v>
      </c>
      <c r="K1714" s="20" t="str">
        <f ca="1" t="shared" si="52"/>
        <v>已还款</v>
      </c>
      <c r="L1714" s="3">
        <f>VLOOKUP(C1714,网约车!D:Q,14,0)</f>
        <v>2700</v>
      </c>
      <c r="M1714" s="3">
        <f t="shared" si="53"/>
        <v>280</v>
      </c>
    </row>
    <row r="1715" ht="14.25" spans="1:13">
      <c r="A1715" s="13">
        <v>44819</v>
      </c>
      <c r="B1715" s="14" t="s">
        <v>5084</v>
      </c>
      <c r="C1715" s="14" t="s">
        <v>8038</v>
      </c>
      <c r="D1715" s="14" t="s">
        <v>8039</v>
      </c>
      <c r="E1715" s="15">
        <v>44798</v>
      </c>
      <c r="F1715" s="14">
        <v>2980</v>
      </c>
      <c r="G1715" s="16" t="s">
        <v>10613</v>
      </c>
      <c r="H1715" s="3">
        <v>2980</v>
      </c>
      <c r="I1715" s="19">
        <f>IFERROR(INDEX([3]流水汇总表!B:G,MATCH(G1715,[3]流水汇总表!G:G,0),1),"")</f>
        <v>44819</v>
      </c>
      <c r="J1715" s="5" t="str">
        <f>IF(G1715="","",IF(SUMIFS(H:H,G:G,G1715)=SUMIFS([3]流水汇总表!D:D,[3]流水汇总表!G:G,G1715),"通过","不通过"))</f>
        <v>通过</v>
      </c>
      <c r="K1715" s="20" t="str">
        <f ca="1" t="shared" si="52"/>
        <v>已还款</v>
      </c>
      <c r="L1715" s="3">
        <f>VLOOKUP(C1715,网约车!D:Q,14,0)</f>
        <v>2700</v>
      </c>
      <c r="M1715" s="3">
        <f t="shared" si="53"/>
        <v>280</v>
      </c>
    </row>
    <row r="1716" ht="14.25" spans="1:13">
      <c r="A1716" s="13">
        <v>44819</v>
      </c>
      <c r="B1716" s="14" t="s">
        <v>5084</v>
      </c>
      <c r="C1716" s="14" t="s">
        <v>8042</v>
      </c>
      <c r="D1716" s="14" t="s">
        <v>8043</v>
      </c>
      <c r="E1716" s="15">
        <v>44798</v>
      </c>
      <c r="F1716" s="14">
        <v>2980</v>
      </c>
      <c r="G1716" s="16" t="s">
        <v>10613</v>
      </c>
      <c r="H1716" s="3">
        <v>2980</v>
      </c>
      <c r="I1716" s="19">
        <f>IFERROR(INDEX([3]流水汇总表!B:G,MATCH(G1716,[3]流水汇总表!G:G,0),1),"")</f>
        <v>44819</v>
      </c>
      <c r="J1716" s="5" t="str">
        <f>IF(G1716="","",IF(SUMIFS(H:H,G:G,G1716)=SUMIFS([3]流水汇总表!D:D,[3]流水汇总表!G:G,G1716),"通过","不通过"))</f>
        <v>通过</v>
      </c>
      <c r="K1716" s="20" t="str">
        <f ca="1" t="shared" si="52"/>
        <v>已还款</v>
      </c>
      <c r="L1716" s="3">
        <f>VLOOKUP(C1716,网约车!D:Q,14,0)</f>
        <v>2700</v>
      </c>
      <c r="M1716" s="3">
        <f t="shared" si="53"/>
        <v>280</v>
      </c>
    </row>
    <row r="1717" ht="14.25" spans="1:13">
      <c r="A1717" s="13">
        <v>44819</v>
      </c>
      <c r="B1717" s="14" t="s">
        <v>5084</v>
      </c>
      <c r="C1717" s="14" t="s">
        <v>8044</v>
      </c>
      <c r="D1717" s="14" t="s">
        <v>8045</v>
      </c>
      <c r="E1717" s="15">
        <v>44798</v>
      </c>
      <c r="F1717" s="14">
        <v>2980</v>
      </c>
      <c r="G1717" s="16" t="s">
        <v>10613</v>
      </c>
      <c r="H1717" s="3">
        <v>2980</v>
      </c>
      <c r="I1717" s="19">
        <f>IFERROR(INDEX([3]流水汇总表!B:G,MATCH(G1717,[3]流水汇总表!G:G,0),1),"")</f>
        <v>44819</v>
      </c>
      <c r="J1717" s="5" t="str">
        <f>IF(G1717="","",IF(SUMIFS(H:H,G:G,G1717)=SUMIFS([3]流水汇总表!D:D,[3]流水汇总表!G:G,G1717),"通过","不通过"))</f>
        <v>通过</v>
      </c>
      <c r="K1717" s="20" t="str">
        <f ca="1" t="shared" si="52"/>
        <v>已还款</v>
      </c>
      <c r="L1717" s="3">
        <f>VLOOKUP(C1717,网约车!D:Q,14,0)</f>
        <v>2700</v>
      </c>
      <c r="M1717" s="3">
        <f t="shared" si="53"/>
        <v>280</v>
      </c>
    </row>
    <row r="1718" ht="14.25" spans="1:13">
      <c r="A1718" s="13">
        <v>44819</v>
      </c>
      <c r="B1718" s="14" t="s">
        <v>5084</v>
      </c>
      <c r="C1718" s="14" t="s">
        <v>8046</v>
      </c>
      <c r="D1718" s="14" t="s">
        <v>8047</v>
      </c>
      <c r="E1718" s="15">
        <v>44798</v>
      </c>
      <c r="F1718" s="14">
        <v>2980</v>
      </c>
      <c r="G1718" s="16" t="s">
        <v>10613</v>
      </c>
      <c r="H1718" s="3">
        <v>2980</v>
      </c>
      <c r="I1718" s="19">
        <f>IFERROR(INDEX([3]流水汇总表!B:G,MATCH(G1718,[3]流水汇总表!G:G,0),1),"")</f>
        <v>44819</v>
      </c>
      <c r="J1718" s="5" t="str">
        <f>IF(G1718="","",IF(SUMIFS(H:H,G:G,G1718)=SUMIFS([3]流水汇总表!D:D,[3]流水汇总表!G:G,G1718),"通过","不通过"))</f>
        <v>通过</v>
      </c>
      <c r="K1718" s="20" t="str">
        <f ca="1" t="shared" si="52"/>
        <v>已还款</v>
      </c>
      <c r="L1718" s="3">
        <f>VLOOKUP(C1718,网约车!D:Q,14,0)</f>
        <v>2700</v>
      </c>
      <c r="M1718" s="3">
        <f t="shared" si="53"/>
        <v>280</v>
      </c>
    </row>
    <row r="1719" ht="14.25" spans="1:13">
      <c r="A1719" s="13">
        <v>44819</v>
      </c>
      <c r="B1719" s="14" t="s">
        <v>5084</v>
      </c>
      <c r="C1719" s="14" t="s">
        <v>8050</v>
      </c>
      <c r="D1719" s="14" t="s">
        <v>8051</v>
      </c>
      <c r="E1719" s="15">
        <v>44798</v>
      </c>
      <c r="F1719" s="14">
        <v>2980</v>
      </c>
      <c r="G1719" s="16" t="s">
        <v>10613</v>
      </c>
      <c r="H1719" s="3">
        <v>2980</v>
      </c>
      <c r="I1719" s="19">
        <f>IFERROR(INDEX([3]流水汇总表!B:G,MATCH(G1719,[3]流水汇总表!G:G,0),1),"")</f>
        <v>44819</v>
      </c>
      <c r="J1719" s="5" t="str">
        <f>IF(G1719="","",IF(SUMIFS(H:H,G:G,G1719)=SUMIFS([3]流水汇总表!D:D,[3]流水汇总表!G:G,G1719),"通过","不通过"))</f>
        <v>通过</v>
      </c>
      <c r="K1719" s="20" t="str">
        <f ca="1" t="shared" si="52"/>
        <v>已还款</v>
      </c>
      <c r="L1719" s="3">
        <f>VLOOKUP(C1719,网约车!D:Q,14,0)</f>
        <v>2700</v>
      </c>
      <c r="M1719" s="3">
        <f t="shared" si="53"/>
        <v>280</v>
      </c>
    </row>
    <row r="1720" ht="14.25" spans="1:13">
      <c r="A1720" s="13">
        <v>44819</v>
      </c>
      <c r="B1720" s="14" t="s">
        <v>5084</v>
      </c>
      <c r="C1720" s="14" t="s">
        <v>8052</v>
      </c>
      <c r="D1720" s="14" t="s">
        <v>8053</v>
      </c>
      <c r="E1720" s="15">
        <v>44798</v>
      </c>
      <c r="F1720" s="14">
        <v>2980</v>
      </c>
      <c r="G1720" s="16" t="s">
        <v>10613</v>
      </c>
      <c r="H1720" s="3">
        <v>2980</v>
      </c>
      <c r="I1720" s="19">
        <f>IFERROR(INDEX([3]流水汇总表!B:G,MATCH(G1720,[3]流水汇总表!G:G,0),1),"")</f>
        <v>44819</v>
      </c>
      <c r="J1720" s="5" t="str">
        <f>IF(G1720="","",IF(SUMIFS(H:H,G:G,G1720)=SUMIFS([3]流水汇总表!D:D,[3]流水汇总表!G:G,G1720),"通过","不通过"))</f>
        <v>通过</v>
      </c>
      <c r="K1720" s="20" t="str">
        <f ca="1" t="shared" si="52"/>
        <v>已还款</v>
      </c>
      <c r="L1720" s="3">
        <f>VLOOKUP(C1720,网约车!D:Q,14,0)</f>
        <v>2700</v>
      </c>
      <c r="M1720" s="3">
        <f t="shared" si="53"/>
        <v>280</v>
      </c>
    </row>
    <row r="1721" ht="14.25" spans="1:13">
      <c r="A1721" s="13">
        <v>44819</v>
      </c>
      <c r="B1721" s="14" t="s">
        <v>5084</v>
      </c>
      <c r="C1721" s="14" t="s">
        <v>8054</v>
      </c>
      <c r="D1721" s="14" t="s">
        <v>8055</v>
      </c>
      <c r="E1721" s="15">
        <v>44798</v>
      </c>
      <c r="F1721" s="14">
        <v>2980</v>
      </c>
      <c r="G1721" s="16" t="s">
        <v>10613</v>
      </c>
      <c r="H1721" s="3">
        <v>2980</v>
      </c>
      <c r="I1721" s="19">
        <f>IFERROR(INDEX([3]流水汇总表!B:G,MATCH(G1721,[3]流水汇总表!G:G,0),1),"")</f>
        <v>44819</v>
      </c>
      <c r="J1721" s="5" t="str">
        <f>IF(G1721="","",IF(SUMIFS(H:H,G:G,G1721)=SUMIFS([3]流水汇总表!D:D,[3]流水汇总表!G:G,G1721),"通过","不通过"))</f>
        <v>通过</v>
      </c>
      <c r="K1721" s="20" t="str">
        <f ca="1" t="shared" si="52"/>
        <v>已还款</v>
      </c>
      <c r="L1721" s="3">
        <f>VLOOKUP(C1721,网约车!D:Q,14,0)</f>
        <v>2700</v>
      </c>
      <c r="M1721" s="3">
        <f t="shared" si="53"/>
        <v>280</v>
      </c>
    </row>
    <row r="1722" ht="14.25" spans="1:13">
      <c r="A1722" s="13">
        <v>44819</v>
      </c>
      <c r="B1722" s="14" t="s">
        <v>5084</v>
      </c>
      <c r="C1722" s="14" t="s">
        <v>8058</v>
      </c>
      <c r="D1722" s="14" t="s">
        <v>8059</v>
      </c>
      <c r="E1722" s="15">
        <v>44798</v>
      </c>
      <c r="F1722" s="14">
        <v>2980</v>
      </c>
      <c r="G1722" s="16" t="s">
        <v>10613</v>
      </c>
      <c r="H1722" s="3">
        <v>2980</v>
      </c>
      <c r="I1722" s="19">
        <f>IFERROR(INDEX([3]流水汇总表!B:G,MATCH(G1722,[3]流水汇总表!G:G,0),1),"")</f>
        <v>44819</v>
      </c>
      <c r="J1722" s="5" t="str">
        <f>IF(G1722="","",IF(SUMIFS(H:H,G:G,G1722)=SUMIFS([3]流水汇总表!D:D,[3]流水汇总表!G:G,G1722),"通过","不通过"))</f>
        <v>通过</v>
      </c>
      <c r="K1722" s="20" t="str">
        <f ca="1" t="shared" si="52"/>
        <v>已还款</v>
      </c>
      <c r="L1722" s="3">
        <f>VLOOKUP(C1722,网约车!D:Q,14,0)</f>
        <v>2700</v>
      </c>
      <c r="M1722" s="3">
        <f t="shared" si="53"/>
        <v>280</v>
      </c>
    </row>
    <row r="1723" ht="14.25" spans="1:13">
      <c r="A1723" s="13">
        <v>44819</v>
      </c>
      <c r="B1723" s="14" t="s">
        <v>5084</v>
      </c>
      <c r="C1723" s="14" t="s">
        <v>8072</v>
      </c>
      <c r="D1723" s="14" t="s">
        <v>8073</v>
      </c>
      <c r="E1723" s="15">
        <v>44798</v>
      </c>
      <c r="F1723" s="14">
        <v>2980</v>
      </c>
      <c r="G1723" s="16" t="s">
        <v>10613</v>
      </c>
      <c r="H1723" s="3">
        <v>2980</v>
      </c>
      <c r="I1723" s="19">
        <f>IFERROR(INDEX([3]流水汇总表!B:G,MATCH(G1723,[3]流水汇总表!G:G,0),1),"")</f>
        <v>44819</v>
      </c>
      <c r="J1723" s="5" t="str">
        <f>IF(G1723="","",IF(SUMIFS(H:H,G:G,G1723)=SUMIFS([3]流水汇总表!D:D,[3]流水汇总表!G:G,G1723),"通过","不通过"))</f>
        <v>通过</v>
      </c>
      <c r="K1723" s="20" t="str">
        <f ca="1" t="shared" si="52"/>
        <v>已还款</v>
      </c>
      <c r="L1723" s="3">
        <f>VLOOKUP(C1723,网约车!D:Q,14,0)</f>
        <v>2700</v>
      </c>
      <c r="M1723" s="3">
        <f t="shared" si="53"/>
        <v>280</v>
      </c>
    </row>
    <row r="1724" ht="14.25" spans="1:13">
      <c r="A1724" s="13">
        <v>44819</v>
      </c>
      <c r="B1724" s="14" t="s">
        <v>5084</v>
      </c>
      <c r="C1724" s="14" t="s">
        <v>8076</v>
      </c>
      <c r="D1724" s="14" t="s">
        <v>8077</v>
      </c>
      <c r="E1724" s="15">
        <v>44798</v>
      </c>
      <c r="F1724" s="14">
        <v>2980</v>
      </c>
      <c r="G1724" s="16" t="s">
        <v>10613</v>
      </c>
      <c r="H1724" s="3">
        <v>2980</v>
      </c>
      <c r="I1724" s="19">
        <f>IFERROR(INDEX([3]流水汇总表!B:G,MATCH(G1724,[3]流水汇总表!G:G,0),1),"")</f>
        <v>44819</v>
      </c>
      <c r="J1724" s="5" t="str">
        <f>IF(G1724="","",IF(SUMIFS(H:H,G:G,G1724)=SUMIFS([3]流水汇总表!D:D,[3]流水汇总表!G:G,G1724),"通过","不通过"))</f>
        <v>通过</v>
      </c>
      <c r="K1724" s="20" t="str">
        <f ca="1" t="shared" si="52"/>
        <v>已还款</v>
      </c>
      <c r="L1724" s="3">
        <f>VLOOKUP(C1724,网约车!D:Q,14,0)</f>
        <v>2700</v>
      </c>
      <c r="M1724" s="3">
        <f t="shared" si="53"/>
        <v>280</v>
      </c>
    </row>
    <row r="1725" ht="14.25" spans="1:13">
      <c r="A1725" s="13">
        <v>44819</v>
      </c>
      <c r="B1725" s="14" t="s">
        <v>5084</v>
      </c>
      <c r="C1725" s="14" t="s">
        <v>8080</v>
      </c>
      <c r="D1725" s="14" t="s">
        <v>8081</v>
      </c>
      <c r="E1725" s="15">
        <v>44798</v>
      </c>
      <c r="F1725" s="14">
        <v>2980</v>
      </c>
      <c r="G1725" s="16" t="s">
        <v>10613</v>
      </c>
      <c r="H1725" s="3">
        <v>2980</v>
      </c>
      <c r="I1725" s="19">
        <f>IFERROR(INDEX([3]流水汇总表!B:G,MATCH(G1725,[3]流水汇总表!G:G,0),1),"")</f>
        <v>44819</v>
      </c>
      <c r="J1725" s="5" t="str">
        <f>IF(G1725="","",IF(SUMIFS(H:H,G:G,G1725)=SUMIFS([3]流水汇总表!D:D,[3]流水汇总表!G:G,G1725),"通过","不通过"))</f>
        <v>通过</v>
      </c>
      <c r="K1725" s="20" t="str">
        <f ca="1" t="shared" si="52"/>
        <v>已还款</v>
      </c>
      <c r="L1725" s="3">
        <f>VLOOKUP(C1725,网约车!D:Q,14,0)</f>
        <v>2700</v>
      </c>
      <c r="M1725" s="3">
        <f t="shared" si="53"/>
        <v>280</v>
      </c>
    </row>
    <row r="1726" ht="14.25" spans="1:13">
      <c r="A1726" s="13">
        <v>44819</v>
      </c>
      <c r="B1726" s="14" t="s">
        <v>5084</v>
      </c>
      <c r="C1726" s="14" t="s">
        <v>8082</v>
      </c>
      <c r="D1726" s="14" t="s">
        <v>8083</v>
      </c>
      <c r="E1726" s="15">
        <v>44798</v>
      </c>
      <c r="F1726" s="14">
        <v>2980</v>
      </c>
      <c r="G1726" s="16" t="s">
        <v>10613</v>
      </c>
      <c r="H1726" s="3">
        <v>2980</v>
      </c>
      <c r="I1726" s="19">
        <f>IFERROR(INDEX([3]流水汇总表!B:G,MATCH(G1726,[3]流水汇总表!G:G,0),1),"")</f>
        <v>44819</v>
      </c>
      <c r="J1726" s="5" t="str">
        <f>IF(G1726="","",IF(SUMIFS(H:H,G:G,G1726)=SUMIFS([3]流水汇总表!D:D,[3]流水汇总表!G:G,G1726),"通过","不通过"))</f>
        <v>通过</v>
      </c>
      <c r="K1726" s="20" t="str">
        <f ca="1" t="shared" si="52"/>
        <v>已还款</v>
      </c>
      <c r="L1726" s="3">
        <f>VLOOKUP(C1726,网约车!D:Q,14,0)</f>
        <v>2700</v>
      </c>
      <c r="M1726" s="3">
        <f t="shared" si="53"/>
        <v>280</v>
      </c>
    </row>
    <row r="1727" ht="14.25" spans="1:13">
      <c r="A1727" s="13">
        <v>44819</v>
      </c>
      <c r="B1727" s="14" t="s">
        <v>5084</v>
      </c>
      <c r="C1727" s="14" t="s">
        <v>8102</v>
      </c>
      <c r="D1727" s="14" t="s">
        <v>8103</v>
      </c>
      <c r="E1727" s="15">
        <v>44798</v>
      </c>
      <c r="F1727" s="14">
        <v>2980</v>
      </c>
      <c r="G1727" s="16" t="s">
        <v>10613</v>
      </c>
      <c r="H1727" s="3">
        <v>2980</v>
      </c>
      <c r="I1727" s="19">
        <f>IFERROR(INDEX([3]流水汇总表!B:G,MATCH(G1727,[3]流水汇总表!G:G,0),1),"")</f>
        <v>44819</v>
      </c>
      <c r="J1727" s="5" t="str">
        <f>IF(G1727="","",IF(SUMIFS(H:H,G:G,G1727)=SUMIFS([3]流水汇总表!D:D,[3]流水汇总表!G:G,G1727),"通过","不通过"))</f>
        <v>通过</v>
      </c>
      <c r="K1727" s="20" t="str">
        <f ca="1" t="shared" si="52"/>
        <v>已还款</v>
      </c>
      <c r="L1727" s="3">
        <f>VLOOKUP(C1727,网约车!D:Q,14,0)</f>
        <v>2700</v>
      </c>
      <c r="M1727" s="3">
        <f t="shared" si="53"/>
        <v>280</v>
      </c>
    </row>
    <row r="1728" ht="14.25" spans="1:13">
      <c r="A1728" s="13">
        <v>44819</v>
      </c>
      <c r="B1728" s="14" t="s">
        <v>5084</v>
      </c>
      <c r="C1728" s="14" t="s">
        <v>8108</v>
      </c>
      <c r="D1728" s="14" t="s">
        <v>8109</v>
      </c>
      <c r="E1728" s="15">
        <v>44798</v>
      </c>
      <c r="F1728" s="14">
        <v>2980</v>
      </c>
      <c r="G1728" s="16" t="s">
        <v>10613</v>
      </c>
      <c r="H1728" s="3">
        <v>2980</v>
      </c>
      <c r="I1728" s="19">
        <f>IFERROR(INDEX([3]流水汇总表!B:G,MATCH(G1728,[3]流水汇总表!G:G,0),1),"")</f>
        <v>44819</v>
      </c>
      <c r="J1728" s="5" t="str">
        <f>IF(G1728="","",IF(SUMIFS(H:H,G:G,G1728)=SUMIFS([3]流水汇总表!D:D,[3]流水汇总表!G:G,G1728),"通过","不通过"))</f>
        <v>通过</v>
      </c>
      <c r="K1728" s="20" t="str">
        <f ca="1" t="shared" si="52"/>
        <v>已还款</v>
      </c>
      <c r="L1728" s="3">
        <f>VLOOKUP(C1728,网约车!D:Q,14,0)</f>
        <v>2700</v>
      </c>
      <c r="M1728" s="3">
        <f t="shared" si="53"/>
        <v>280</v>
      </c>
    </row>
    <row r="1729" ht="14.25" spans="1:13">
      <c r="A1729" s="13">
        <v>44819</v>
      </c>
      <c r="B1729" s="14" t="s">
        <v>5084</v>
      </c>
      <c r="C1729" s="14" t="s">
        <v>8112</v>
      </c>
      <c r="D1729" s="14" t="s">
        <v>8113</v>
      </c>
      <c r="E1729" s="15">
        <v>44798</v>
      </c>
      <c r="F1729" s="14">
        <v>2980</v>
      </c>
      <c r="G1729" s="16" t="s">
        <v>10613</v>
      </c>
      <c r="H1729" s="3">
        <v>2980</v>
      </c>
      <c r="I1729" s="19">
        <f>IFERROR(INDEX([3]流水汇总表!B:G,MATCH(G1729,[3]流水汇总表!G:G,0),1),"")</f>
        <v>44819</v>
      </c>
      <c r="J1729" s="5" t="str">
        <f>IF(G1729="","",IF(SUMIFS(H:H,G:G,G1729)=SUMIFS([3]流水汇总表!D:D,[3]流水汇总表!G:G,G1729),"通过","不通过"))</f>
        <v>通过</v>
      </c>
      <c r="K1729" s="20" t="str">
        <f ca="1" t="shared" si="52"/>
        <v>已还款</v>
      </c>
      <c r="L1729" s="3">
        <f>VLOOKUP(C1729,网约车!D:Q,14,0)</f>
        <v>2700</v>
      </c>
      <c r="M1729" s="3">
        <f t="shared" si="53"/>
        <v>280</v>
      </c>
    </row>
    <row r="1730" ht="14.25" spans="1:13">
      <c r="A1730" s="13">
        <v>44819</v>
      </c>
      <c r="B1730" s="14" t="s">
        <v>5084</v>
      </c>
      <c r="C1730" s="14" t="s">
        <v>8116</v>
      </c>
      <c r="D1730" s="14" t="s">
        <v>8117</v>
      </c>
      <c r="E1730" s="15">
        <v>44798</v>
      </c>
      <c r="F1730" s="14">
        <v>2980</v>
      </c>
      <c r="G1730" s="16" t="s">
        <v>10613</v>
      </c>
      <c r="H1730" s="3">
        <v>2980</v>
      </c>
      <c r="I1730" s="19">
        <f>IFERROR(INDEX([3]流水汇总表!B:G,MATCH(G1730,[3]流水汇总表!G:G,0),1),"")</f>
        <v>44819</v>
      </c>
      <c r="J1730" s="5" t="str">
        <f>IF(G1730="","",IF(SUMIFS(H:H,G:G,G1730)=SUMIFS([3]流水汇总表!D:D,[3]流水汇总表!G:G,G1730),"通过","不通过"))</f>
        <v>通过</v>
      </c>
      <c r="K1730" s="20" t="str">
        <f ca="1" t="shared" ref="K1730:K1793" si="54">IF(AND(I1730&lt;=A1730),"已还款",IF(AND(TODAY()&gt;=A1730,I1730=""),"已逾期",IF(AND(TODAY()&gt;A1730,I1730&gt;A1730),"逾期已还款",IF(AND(TODAY()&lt;A1730),"即将到期",""))))</f>
        <v>已还款</v>
      </c>
      <c r="L1730" s="3">
        <f>VLOOKUP(C1730,网约车!D:Q,14,0)</f>
        <v>2700</v>
      </c>
      <c r="M1730" s="3">
        <f t="shared" si="53"/>
        <v>280</v>
      </c>
    </row>
    <row r="1731" ht="14.25" spans="1:13">
      <c r="A1731" s="13">
        <v>44819</v>
      </c>
      <c r="B1731" s="14" t="s">
        <v>5084</v>
      </c>
      <c r="C1731" s="14" t="s">
        <v>8128</v>
      </c>
      <c r="D1731" s="14" t="s">
        <v>8129</v>
      </c>
      <c r="E1731" s="15">
        <v>44798</v>
      </c>
      <c r="F1731" s="14">
        <v>2980</v>
      </c>
      <c r="G1731" s="16" t="s">
        <v>10613</v>
      </c>
      <c r="H1731" s="3">
        <v>2980</v>
      </c>
      <c r="I1731" s="19">
        <f>IFERROR(INDEX([3]流水汇总表!B:G,MATCH(G1731,[3]流水汇总表!G:G,0),1),"")</f>
        <v>44819</v>
      </c>
      <c r="J1731" s="5" t="str">
        <f>IF(G1731="","",IF(SUMIFS(H:H,G:G,G1731)=SUMIFS([3]流水汇总表!D:D,[3]流水汇总表!G:G,G1731),"通过","不通过"))</f>
        <v>通过</v>
      </c>
      <c r="K1731" s="20" t="str">
        <f ca="1" t="shared" si="54"/>
        <v>已还款</v>
      </c>
      <c r="L1731" s="3">
        <f>VLOOKUP(C1731,网约车!D:Q,14,0)</f>
        <v>2700</v>
      </c>
      <c r="M1731" s="3">
        <f t="shared" ref="M1731:M1794" si="55">H1731-L1731</f>
        <v>280</v>
      </c>
    </row>
    <row r="1732" ht="14.25" spans="1:13">
      <c r="A1732" s="13">
        <v>44819</v>
      </c>
      <c r="B1732" s="14" t="s">
        <v>5084</v>
      </c>
      <c r="C1732" s="14" t="s">
        <v>8132</v>
      </c>
      <c r="D1732" s="14" t="s">
        <v>8133</v>
      </c>
      <c r="E1732" s="15">
        <v>44798</v>
      </c>
      <c r="F1732" s="14">
        <v>2980</v>
      </c>
      <c r="G1732" s="16" t="s">
        <v>10613</v>
      </c>
      <c r="H1732" s="3">
        <v>2980</v>
      </c>
      <c r="I1732" s="19">
        <f>IFERROR(INDEX([3]流水汇总表!B:G,MATCH(G1732,[3]流水汇总表!G:G,0),1),"")</f>
        <v>44819</v>
      </c>
      <c r="J1732" s="5" t="str">
        <f>IF(G1732="","",IF(SUMIFS(H:H,G:G,G1732)=SUMIFS([3]流水汇总表!D:D,[3]流水汇总表!G:G,G1732),"通过","不通过"))</f>
        <v>通过</v>
      </c>
      <c r="K1732" s="20" t="str">
        <f ca="1" t="shared" si="54"/>
        <v>已还款</v>
      </c>
      <c r="L1732" s="3">
        <f>VLOOKUP(C1732,网约车!D:Q,14,0)</f>
        <v>2700</v>
      </c>
      <c r="M1732" s="3">
        <f t="shared" si="55"/>
        <v>280</v>
      </c>
    </row>
    <row r="1733" ht="14.25" spans="1:13">
      <c r="A1733" s="13">
        <v>44819</v>
      </c>
      <c r="B1733" s="14" t="s">
        <v>5084</v>
      </c>
      <c r="C1733" s="14" t="s">
        <v>8138</v>
      </c>
      <c r="D1733" s="14" t="s">
        <v>8139</v>
      </c>
      <c r="E1733" s="15">
        <v>44798</v>
      </c>
      <c r="F1733" s="14">
        <v>2980</v>
      </c>
      <c r="G1733" s="16" t="s">
        <v>10613</v>
      </c>
      <c r="H1733" s="3">
        <v>2980</v>
      </c>
      <c r="I1733" s="19">
        <f>IFERROR(INDEX([3]流水汇总表!B:G,MATCH(G1733,[3]流水汇总表!G:G,0),1),"")</f>
        <v>44819</v>
      </c>
      <c r="J1733" s="5" t="str">
        <f>IF(G1733="","",IF(SUMIFS(H:H,G:G,G1733)=SUMIFS([3]流水汇总表!D:D,[3]流水汇总表!G:G,G1733),"通过","不通过"))</f>
        <v>通过</v>
      </c>
      <c r="K1733" s="20" t="str">
        <f ca="1" t="shared" si="54"/>
        <v>已还款</v>
      </c>
      <c r="L1733" s="3">
        <f>VLOOKUP(C1733,网约车!D:Q,14,0)</f>
        <v>2700</v>
      </c>
      <c r="M1733" s="3">
        <f t="shared" si="55"/>
        <v>280</v>
      </c>
    </row>
    <row r="1734" ht="14.25" spans="1:13">
      <c r="A1734" s="13">
        <v>44819</v>
      </c>
      <c r="B1734" s="14" t="s">
        <v>5084</v>
      </c>
      <c r="C1734" s="14" t="s">
        <v>8140</v>
      </c>
      <c r="D1734" s="14" t="s">
        <v>8141</v>
      </c>
      <c r="E1734" s="15">
        <v>44798</v>
      </c>
      <c r="F1734" s="14">
        <v>2980</v>
      </c>
      <c r="G1734" s="16" t="s">
        <v>10613</v>
      </c>
      <c r="H1734" s="3">
        <v>2980</v>
      </c>
      <c r="I1734" s="19">
        <f>IFERROR(INDEX([3]流水汇总表!B:G,MATCH(G1734,[3]流水汇总表!G:G,0),1),"")</f>
        <v>44819</v>
      </c>
      <c r="J1734" s="5" t="str">
        <f>IF(G1734="","",IF(SUMIFS(H:H,G:G,G1734)=SUMIFS([3]流水汇总表!D:D,[3]流水汇总表!G:G,G1734),"通过","不通过"))</f>
        <v>通过</v>
      </c>
      <c r="K1734" s="20" t="str">
        <f ca="1" t="shared" si="54"/>
        <v>已还款</v>
      </c>
      <c r="L1734" s="3">
        <f>VLOOKUP(C1734,网约车!D:Q,14,0)</f>
        <v>2700</v>
      </c>
      <c r="M1734" s="3">
        <f t="shared" si="55"/>
        <v>280</v>
      </c>
    </row>
    <row r="1735" ht="14.25" spans="1:13">
      <c r="A1735" s="13">
        <v>44819</v>
      </c>
      <c r="B1735" s="14" t="s">
        <v>5084</v>
      </c>
      <c r="C1735" s="14" t="s">
        <v>8142</v>
      </c>
      <c r="D1735" s="14" t="s">
        <v>8143</v>
      </c>
      <c r="E1735" s="15">
        <v>44798</v>
      </c>
      <c r="F1735" s="14">
        <v>2980</v>
      </c>
      <c r="G1735" s="16" t="s">
        <v>10613</v>
      </c>
      <c r="H1735" s="3">
        <v>2980</v>
      </c>
      <c r="I1735" s="19">
        <f>IFERROR(INDEX([3]流水汇总表!B:G,MATCH(G1735,[3]流水汇总表!G:G,0),1),"")</f>
        <v>44819</v>
      </c>
      <c r="J1735" s="5" t="str">
        <f>IF(G1735="","",IF(SUMIFS(H:H,G:G,G1735)=SUMIFS([3]流水汇总表!D:D,[3]流水汇总表!G:G,G1735),"通过","不通过"))</f>
        <v>通过</v>
      </c>
      <c r="K1735" s="20" t="str">
        <f ca="1" t="shared" si="54"/>
        <v>已还款</v>
      </c>
      <c r="L1735" s="3">
        <f>VLOOKUP(C1735,网约车!D:Q,14,0)</f>
        <v>2700</v>
      </c>
      <c r="M1735" s="3">
        <f t="shared" si="55"/>
        <v>280</v>
      </c>
    </row>
    <row r="1736" ht="14.25" spans="1:13">
      <c r="A1736" s="13">
        <v>44819</v>
      </c>
      <c r="B1736" s="14" t="s">
        <v>5084</v>
      </c>
      <c r="C1736" s="14" t="s">
        <v>8145</v>
      </c>
      <c r="D1736" s="14" t="s">
        <v>8146</v>
      </c>
      <c r="E1736" s="15">
        <v>44798</v>
      </c>
      <c r="F1736" s="14">
        <v>2980</v>
      </c>
      <c r="G1736" s="16" t="s">
        <v>10613</v>
      </c>
      <c r="H1736" s="3">
        <v>2980</v>
      </c>
      <c r="I1736" s="19">
        <f>IFERROR(INDEX([3]流水汇总表!B:G,MATCH(G1736,[3]流水汇总表!G:G,0),1),"")</f>
        <v>44819</v>
      </c>
      <c r="J1736" s="5" t="str">
        <f>IF(G1736="","",IF(SUMIFS(H:H,G:G,G1736)=SUMIFS([3]流水汇总表!D:D,[3]流水汇总表!G:G,G1736),"通过","不通过"))</f>
        <v>通过</v>
      </c>
      <c r="K1736" s="20" t="str">
        <f ca="1" t="shared" si="54"/>
        <v>已还款</v>
      </c>
      <c r="L1736" s="3">
        <f>VLOOKUP(C1736,网约车!D:Q,14,0)</f>
        <v>2700</v>
      </c>
      <c r="M1736" s="3">
        <f t="shared" si="55"/>
        <v>280</v>
      </c>
    </row>
    <row r="1737" ht="14.25" spans="1:13">
      <c r="A1737" s="13">
        <v>44819</v>
      </c>
      <c r="B1737" s="14" t="s">
        <v>5084</v>
      </c>
      <c r="C1737" s="14" t="s">
        <v>8149</v>
      </c>
      <c r="D1737" s="14" t="s">
        <v>8150</v>
      </c>
      <c r="E1737" s="15">
        <v>44798</v>
      </c>
      <c r="F1737" s="14">
        <v>2980</v>
      </c>
      <c r="G1737" s="16" t="s">
        <v>10613</v>
      </c>
      <c r="H1737" s="3">
        <v>2980</v>
      </c>
      <c r="I1737" s="19">
        <f>IFERROR(INDEX([3]流水汇总表!B:G,MATCH(G1737,[3]流水汇总表!G:G,0),1),"")</f>
        <v>44819</v>
      </c>
      <c r="J1737" s="5" t="str">
        <f>IF(G1737="","",IF(SUMIFS(H:H,G:G,G1737)=SUMIFS([3]流水汇总表!D:D,[3]流水汇总表!G:G,G1737),"通过","不通过"))</f>
        <v>通过</v>
      </c>
      <c r="K1737" s="20" t="str">
        <f ca="1" t="shared" si="54"/>
        <v>已还款</v>
      </c>
      <c r="L1737" s="3">
        <f>VLOOKUP(C1737,网约车!D:Q,14,0)</f>
        <v>2700</v>
      </c>
      <c r="M1737" s="3">
        <f t="shared" si="55"/>
        <v>280</v>
      </c>
    </row>
    <row r="1738" ht="14.25" spans="1:13">
      <c r="A1738" s="13">
        <v>44819</v>
      </c>
      <c r="B1738" s="14" t="s">
        <v>5084</v>
      </c>
      <c r="C1738" s="14" t="s">
        <v>8151</v>
      </c>
      <c r="D1738" s="14" t="s">
        <v>8152</v>
      </c>
      <c r="E1738" s="15">
        <v>44798</v>
      </c>
      <c r="F1738" s="14">
        <v>2980</v>
      </c>
      <c r="G1738" s="16" t="s">
        <v>10613</v>
      </c>
      <c r="H1738" s="3">
        <v>2980</v>
      </c>
      <c r="I1738" s="19">
        <f>IFERROR(INDEX([3]流水汇总表!B:G,MATCH(G1738,[3]流水汇总表!G:G,0),1),"")</f>
        <v>44819</v>
      </c>
      <c r="J1738" s="5" t="str">
        <f>IF(G1738="","",IF(SUMIFS(H:H,G:G,G1738)=SUMIFS([3]流水汇总表!D:D,[3]流水汇总表!G:G,G1738),"通过","不通过"))</f>
        <v>通过</v>
      </c>
      <c r="K1738" s="20" t="str">
        <f ca="1" t="shared" si="54"/>
        <v>已还款</v>
      </c>
      <c r="L1738" s="3">
        <f>VLOOKUP(C1738,网约车!D:Q,14,0)</f>
        <v>2700</v>
      </c>
      <c r="M1738" s="3">
        <f t="shared" si="55"/>
        <v>280</v>
      </c>
    </row>
    <row r="1739" ht="14.25" spans="1:13">
      <c r="A1739" s="13">
        <v>44822</v>
      </c>
      <c r="B1739" s="14" t="s">
        <v>5087</v>
      </c>
      <c r="C1739" s="14" t="s">
        <v>9198</v>
      </c>
      <c r="D1739" s="14">
        <v>0</v>
      </c>
      <c r="E1739" s="15">
        <v>44788</v>
      </c>
      <c r="F1739" s="14">
        <v>2550</v>
      </c>
      <c r="G1739" s="16" t="s">
        <v>10616</v>
      </c>
      <c r="H1739" s="3">
        <v>2550</v>
      </c>
      <c r="I1739" s="19">
        <f>IFERROR(INDEX([3]流水汇总表!B:G,MATCH(G1739,[3]流水汇总表!G:G,0),1),"")</f>
        <v>44819</v>
      </c>
      <c r="J1739" s="5" t="str">
        <f>IF(G1739="","",IF(SUMIFS(H:H,G:G,G1739)=SUMIFS([3]流水汇总表!D:D,[3]流水汇总表!G:G,G1739),"通过","不通过"))</f>
        <v>通过</v>
      </c>
      <c r="K1739" s="20" t="str">
        <f ca="1" t="shared" si="54"/>
        <v>已还款</v>
      </c>
      <c r="L1739" s="3">
        <f>VLOOKUP(C1739,网约车!D:Q,14,0)</f>
        <v>2550</v>
      </c>
      <c r="M1739" s="3">
        <f t="shared" si="55"/>
        <v>0</v>
      </c>
    </row>
    <row r="1740" ht="14.25" spans="1:13">
      <c r="A1740" s="13">
        <v>44822</v>
      </c>
      <c r="B1740" s="14" t="s">
        <v>5087</v>
      </c>
      <c r="C1740" s="14" t="s">
        <v>9238</v>
      </c>
      <c r="D1740" s="14">
        <v>0</v>
      </c>
      <c r="E1740" s="15">
        <v>44788</v>
      </c>
      <c r="F1740" s="14">
        <v>2550</v>
      </c>
      <c r="G1740" s="16" t="s">
        <v>10616</v>
      </c>
      <c r="H1740" s="3">
        <v>2550</v>
      </c>
      <c r="I1740" s="19">
        <f>IFERROR(INDEX([3]流水汇总表!B:G,MATCH(G1740,[3]流水汇总表!G:G,0),1),"")</f>
        <v>44819</v>
      </c>
      <c r="J1740" s="5" t="str">
        <f>IF(G1740="","",IF(SUMIFS(H:H,G:G,G1740)=SUMIFS([3]流水汇总表!D:D,[3]流水汇总表!G:G,G1740),"通过","不通过"))</f>
        <v>通过</v>
      </c>
      <c r="K1740" s="20" t="str">
        <f ca="1" t="shared" si="54"/>
        <v>已还款</v>
      </c>
      <c r="L1740" s="3">
        <f>VLOOKUP(C1740,网约车!D:Q,14,0)</f>
        <v>2550</v>
      </c>
      <c r="M1740" s="3">
        <f t="shared" si="55"/>
        <v>0</v>
      </c>
    </row>
    <row r="1741" ht="14.25" spans="1:13">
      <c r="A1741" s="13">
        <v>44822</v>
      </c>
      <c r="B1741" s="14" t="s">
        <v>5087</v>
      </c>
      <c r="C1741" s="14" t="s">
        <v>9193</v>
      </c>
      <c r="D1741" s="14">
        <v>0</v>
      </c>
      <c r="E1741" s="15">
        <v>44788</v>
      </c>
      <c r="F1741" s="14">
        <v>2550</v>
      </c>
      <c r="G1741" s="16" t="s">
        <v>10616</v>
      </c>
      <c r="H1741" s="3">
        <v>2550</v>
      </c>
      <c r="I1741" s="19">
        <f>IFERROR(INDEX([3]流水汇总表!B:G,MATCH(G1741,[3]流水汇总表!G:G,0),1),"")</f>
        <v>44819</v>
      </c>
      <c r="J1741" s="5" t="str">
        <f>IF(G1741="","",IF(SUMIFS(H:H,G:G,G1741)=SUMIFS([3]流水汇总表!D:D,[3]流水汇总表!G:G,G1741),"通过","不通过"))</f>
        <v>通过</v>
      </c>
      <c r="K1741" s="20" t="str">
        <f ca="1" t="shared" si="54"/>
        <v>已还款</v>
      </c>
      <c r="L1741" s="3">
        <f>VLOOKUP(C1741,网约车!D:Q,14,0)</f>
        <v>2550</v>
      </c>
      <c r="M1741" s="3">
        <f t="shared" si="55"/>
        <v>0</v>
      </c>
    </row>
    <row r="1742" ht="14.25" spans="1:13">
      <c r="A1742" s="13">
        <v>44822</v>
      </c>
      <c r="B1742" s="14" t="s">
        <v>5087</v>
      </c>
      <c r="C1742" s="14" t="s">
        <v>9206</v>
      </c>
      <c r="D1742" s="14">
        <v>0</v>
      </c>
      <c r="E1742" s="15">
        <v>44788</v>
      </c>
      <c r="F1742" s="14">
        <v>2550</v>
      </c>
      <c r="G1742" s="16" t="s">
        <v>10616</v>
      </c>
      <c r="H1742" s="3">
        <v>2550</v>
      </c>
      <c r="I1742" s="19">
        <f>IFERROR(INDEX([3]流水汇总表!B:G,MATCH(G1742,[3]流水汇总表!G:G,0),1),"")</f>
        <v>44819</v>
      </c>
      <c r="J1742" s="5" t="str">
        <f>IF(G1742="","",IF(SUMIFS(H:H,G:G,G1742)=SUMIFS([3]流水汇总表!D:D,[3]流水汇总表!G:G,G1742),"通过","不通过"))</f>
        <v>通过</v>
      </c>
      <c r="K1742" s="20" t="str">
        <f ca="1" t="shared" si="54"/>
        <v>已还款</v>
      </c>
      <c r="L1742" s="3">
        <f>VLOOKUP(C1742,网约车!D:Q,14,0)</f>
        <v>2550</v>
      </c>
      <c r="M1742" s="3">
        <f t="shared" si="55"/>
        <v>0</v>
      </c>
    </row>
    <row r="1743" ht="14.25" spans="1:13">
      <c r="A1743" s="13">
        <v>44822</v>
      </c>
      <c r="B1743" s="14" t="s">
        <v>5087</v>
      </c>
      <c r="C1743" s="14" t="s">
        <v>9234</v>
      </c>
      <c r="D1743" s="14">
        <v>0</v>
      </c>
      <c r="E1743" s="15">
        <v>44788</v>
      </c>
      <c r="F1743" s="14">
        <v>2550</v>
      </c>
      <c r="G1743" s="16" t="s">
        <v>10616</v>
      </c>
      <c r="H1743" s="3">
        <v>2550</v>
      </c>
      <c r="I1743" s="19">
        <f>IFERROR(INDEX([3]流水汇总表!B:G,MATCH(G1743,[3]流水汇总表!G:G,0),1),"")</f>
        <v>44819</v>
      </c>
      <c r="J1743" s="5" t="str">
        <f>IF(G1743="","",IF(SUMIFS(H:H,G:G,G1743)=SUMIFS([3]流水汇总表!D:D,[3]流水汇总表!G:G,G1743),"通过","不通过"))</f>
        <v>通过</v>
      </c>
      <c r="K1743" s="20" t="str">
        <f ca="1" t="shared" si="54"/>
        <v>已还款</v>
      </c>
      <c r="L1743" s="3">
        <f>VLOOKUP(C1743,网约车!D:Q,14,0)</f>
        <v>2550</v>
      </c>
      <c r="M1743" s="3">
        <f t="shared" si="55"/>
        <v>0</v>
      </c>
    </row>
    <row r="1744" ht="14.25" spans="1:13">
      <c r="A1744" s="13">
        <v>44822</v>
      </c>
      <c r="B1744" s="14" t="s">
        <v>5087</v>
      </c>
      <c r="C1744" s="14" t="s">
        <v>9202</v>
      </c>
      <c r="D1744" s="14">
        <v>0</v>
      </c>
      <c r="E1744" s="15">
        <v>44788</v>
      </c>
      <c r="F1744" s="14">
        <v>2550</v>
      </c>
      <c r="G1744" s="16" t="s">
        <v>10616</v>
      </c>
      <c r="H1744" s="3">
        <v>2550</v>
      </c>
      <c r="I1744" s="19">
        <f>IFERROR(INDEX([3]流水汇总表!B:G,MATCH(G1744,[3]流水汇总表!G:G,0),1),"")</f>
        <v>44819</v>
      </c>
      <c r="J1744" s="5" t="str">
        <f>IF(G1744="","",IF(SUMIFS(H:H,G:G,G1744)=SUMIFS([3]流水汇总表!D:D,[3]流水汇总表!G:G,G1744),"通过","不通过"))</f>
        <v>通过</v>
      </c>
      <c r="K1744" s="20" t="str">
        <f ca="1" t="shared" si="54"/>
        <v>已还款</v>
      </c>
      <c r="L1744" s="3">
        <f>VLOOKUP(C1744,网约车!D:Q,14,0)</f>
        <v>2550</v>
      </c>
      <c r="M1744" s="3">
        <f t="shared" si="55"/>
        <v>0</v>
      </c>
    </row>
    <row r="1745" ht="14.25" spans="1:13">
      <c r="A1745" s="13">
        <v>44822</v>
      </c>
      <c r="B1745" s="14" t="s">
        <v>5087</v>
      </c>
      <c r="C1745" s="14" t="s">
        <v>9228</v>
      </c>
      <c r="D1745" s="14">
        <v>0</v>
      </c>
      <c r="E1745" s="15">
        <v>44788</v>
      </c>
      <c r="F1745" s="14">
        <v>2550</v>
      </c>
      <c r="G1745" s="16" t="s">
        <v>10616</v>
      </c>
      <c r="H1745" s="3">
        <v>2550</v>
      </c>
      <c r="I1745" s="19">
        <f>IFERROR(INDEX([3]流水汇总表!B:G,MATCH(G1745,[3]流水汇总表!G:G,0),1),"")</f>
        <v>44819</v>
      </c>
      <c r="J1745" s="5" t="str">
        <f>IF(G1745="","",IF(SUMIFS(H:H,G:G,G1745)=SUMIFS([3]流水汇总表!D:D,[3]流水汇总表!G:G,G1745),"通过","不通过"))</f>
        <v>通过</v>
      </c>
      <c r="K1745" s="20" t="str">
        <f ca="1" t="shared" si="54"/>
        <v>已还款</v>
      </c>
      <c r="L1745" s="3">
        <f>VLOOKUP(C1745,网约车!D:Q,14,0)</f>
        <v>2550</v>
      </c>
      <c r="M1745" s="3">
        <f t="shared" si="55"/>
        <v>0</v>
      </c>
    </row>
    <row r="1746" ht="14.25" spans="1:13">
      <c r="A1746" s="13">
        <v>44822</v>
      </c>
      <c r="B1746" s="14" t="s">
        <v>5087</v>
      </c>
      <c r="C1746" s="14" t="s">
        <v>9214</v>
      </c>
      <c r="D1746" s="14">
        <v>0</v>
      </c>
      <c r="E1746" s="15">
        <v>44788</v>
      </c>
      <c r="F1746" s="14">
        <v>2550</v>
      </c>
      <c r="G1746" s="16" t="s">
        <v>10616</v>
      </c>
      <c r="H1746" s="3">
        <v>2550</v>
      </c>
      <c r="I1746" s="19">
        <f>IFERROR(INDEX([3]流水汇总表!B:G,MATCH(G1746,[3]流水汇总表!G:G,0),1),"")</f>
        <v>44819</v>
      </c>
      <c r="J1746" s="5" t="str">
        <f>IF(G1746="","",IF(SUMIFS(H:H,G:G,G1746)=SUMIFS([3]流水汇总表!D:D,[3]流水汇总表!G:G,G1746),"通过","不通过"))</f>
        <v>通过</v>
      </c>
      <c r="K1746" s="20" t="str">
        <f ca="1" t="shared" si="54"/>
        <v>已还款</v>
      </c>
      <c r="L1746" s="3">
        <f>VLOOKUP(C1746,网约车!D:Q,14,0)</f>
        <v>2550</v>
      </c>
      <c r="M1746" s="3">
        <f t="shared" si="55"/>
        <v>0</v>
      </c>
    </row>
    <row r="1747" ht="14.25" spans="1:13">
      <c r="A1747" s="13">
        <v>44822</v>
      </c>
      <c r="B1747" s="14" t="s">
        <v>5087</v>
      </c>
      <c r="C1747" s="14" t="s">
        <v>9230</v>
      </c>
      <c r="D1747" s="14">
        <v>0</v>
      </c>
      <c r="E1747" s="15">
        <v>44788</v>
      </c>
      <c r="F1747" s="14">
        <v>2550</v>
      </c>
      <c r="G1747" s="16" t="s">
        <v>10616</v>
      </c>
      <c r="H1747" s="3">
        <v>2550</v>
      </c>
      <c r="I1747" s="19">
        <f>IFERROR(INDEX([3]流水汇总表!B:G,MATCH(G1747,[3]流水汇总表!G:G,0),1),"")</f>
        <v>44819</v>
      </c>
      <c r="J1747" s="5" t="str">
        <f>IF(G1747="","",IF(SUMIFS(H:H,G:G,G1747)=SUMIFS([3]流水汇总表!D:D,[3]流水汇总表!G:G,G1747),"通过","不通过"))</f>
        <v>通过</v>
      </c>
      <c r="K1747" s="20" t="str">
        <f ca="1" t="shared" si="54"/>
        <v>已还款</v>
      </c>
      <c r="L1747" s="3">
        <f>VLOOKUP(C1747,网约车!D:Q,14,0)</f>
        <v>2550</v>
      </c>
      <c r="M1747" s="3">
        <f t="shared" si="55"/>
        <v>0</v>
      </c>
    </row>
    <row r="1748" ht="14.25" spans="1:13">
      <c r="A1748" s="13">
        <v>44822</v>
      </c>
      <c r="B1748" s="14" t="s">
        <v>5087</v>
      </c>
      <c r="C1748" s="14" t="s">
        <v>9218</v>
      </c>
      <c r="D1748" s="14">
        <v>0</v>
      </c>
      <c r="E1748" s="15">
        <v>44788</v>
      </c>
      <c r="F1748" s="14">
        <v>2550</v>
      </c>
      <c r="G1748" s="16" t="s">
        <v>10616</v>
      </c>
      <c r="H1748" s="3">
        <v>2550</v>
      </c>
      <c r="I1748" s="19">
        <f>IFERROR(INDEX([3]流水汇总表!B:G,MATCH(G1748,[3]流水汇总表!G:G,0),1),"")</f>
        <v>44819</v>
      </c>
      <c r="J1748" s="5" t="str">
        <f>IF(G1748="","",IF(SUMIFS(H:H,G:G,G1748)=SUMIFS([3]流水汇总表!D:D,[3]流水汇总表!G:G,G1748),"通过","不通过"))</f>
        <v>通过</v>
      </c>
      <c r="K1748" s="20" t="str">
        <f ca="1" t="shared" si="54"/>
        <v>已还款</v>
      </c>
      <c r="L1748" s="3">
        <f>VLOOKUP(C1748,网约车!D:Q,14,0)</f>
        <v>2550</v>
      </c>
      <c r="M1748" s="3">
        <f t="shared" si="55"/>
        <v>0</v>
      </c>
    </row>
    <row r="1749" ht="14.25" spans="1:13">
      <c r="A1749" s="13">
        <v>44822</v>
      </c>
      <c r="B1749" s="14" t="s">
        <v>5087</v>
      </c>
      <c r="C1749" s="14" t="s">
        <v>9222</v>
      </c>
      <c r="D1749" s="14">
        <v>0</v>
      </c>
      <c r="E1749" s="15">
        <v>44788</v>
      </c>
      <c r="F1749" s="14">
        <v>2550</v>
      </c>
      <c r="G1749" s="16" t="s">
        <v>10616</v>
      </c>
      <c r="H1749" s="3">
        <v>2550</v>
      </c>
      <c r="I1749" s="19">
        <f>IFERROR(INDEX([3]流水汇总表!B:G,MATCH(G1749,[3]流水汇总表!G:G,0),1),"")</f>
        <v>44819</v>
      </c>
      <c r="J1749" s="5" t="str">
        <f>IF(G1749="","",IF(SUMIFS(H:H,G:G,G1749)=SUMIFS([3]流水汇总表!D:D,[3]流水汇总表!G:G,G1749),"通过","不通过"))</f>
        <v>通过</v>
      </c>
      <c r="K1749" s="20" t="str">
        <f ca="1" t="shared" si="54"/>
        <v>已还款</v>
      </c>
      <c r="L1749" s="3">
        <f>VLOOKUP(C1749,网约车!D:Q,14,0)</f>
        <v>2550</v>
      </c>
      <c r="M1749" s="3">
        <f t="shared" si="55"/>
        <v>0</v>
      </c>
    </row>
    <row r="1750" ht="14.25" spans="1:13">
      <c r="A1750" s="13">
        <v>44822</v>
      </c>
      <c r="B1750" s="14" t="s">
        <v>5087</v>
      </c>
      <c r="C1750" s="14" t="s">
        <v>9252</v>
      </c>
      <c r="D1750" s="14">
        <v>0</v>
      </c>
      <c r="E1750" s="15">
        <v>44788</v>
      </c>
      <c r="F1750" s="14">
        <v>2600</v>
      </c>
      <c r="G1750" s="16" t="s">
        <v>10616</v>
      </c>
      <c r="H1750" s="3">
        <v>2600</v>
      </c>
      <c r="I1750" s="19">
        <f>IFERROR(INDEX([3]流水汇总表!B:G,MATCH(G1750,[3]流水汇总表!G:G,0),1),"")</f>
        <v>44819</v>
      </c>
      <c r="J1750" s="5" t="str">
        <f>IF(G1750="","",IF(SUMIFS(H:H,G:G,G1750)=SUMIFS([3]流水汇总表!D:D,[3]流水汇总表!G:G,G1750),"通过","不通过"))</f>
        <v>通过</v>
      </c>
      <c r="K1750" s="20" t="str">
        <f ca="1" t="shared" si="54"/>
        <v>已还款</v>
      </c>
      <c r="L1750" s="3">
        <f>VLOOKUP(C1750,网约车!D:Q,14,0)</f>
        <v>2600</v>
      </c>
      <c r="M1750" s="3">
        <f t="shared" si="55"/>
        <v>0</v>
      </c>
    </row>
    <row r="1751" ht="14.25" spans="1:13">
      <c r="A1751" s="13">
        <v>44822</v>
      </c>
      <c r="B1751" s="14" t="s">
        <v>5087</v>
      </c>
      <c r="C1751" s="14" t="s">
        <v>9278</v>
      </c>
      <c r="D1751" s="14">
        <v>0</v>
      </c>
      <c r="E1751" s="15">
        <v>44788</v>
      </c>
      <c r="F1751" s="14">
        <v>2600</v>
      </c>
      <c r="G1751" s="16" t="s">
        <v>10616</v>
      </c>
      <c r="H1751" s="3">
        <v>2600</v>
      </c>
      <c r="I1751" s="19">
        <f>IFERROR(INDEX([3]流水汇总表!B:G,MATCH(G1751,[3]流水汇总表!G:G,0),1),"")</f>
        <v>44819</v>
      </c>
      <c r="J1751" s="5" t="str">
        <f>IF(G1751="","",IF(SUMIFS(H:H,G:G,G1751)=SUMIFS([3]流水汇总表!D:D,[3]流水汇总表!G:G,G1751),"通过","不通过"))</f>
        <v>通过</v>
      </c>
      <c r="K1751" s="20" t="str">
        <f ca="1" t="shared" si="54"/>
        <v>已还款</v>
      </c>
      <c r="L1751" s="3">
        <f>VLOOKUP(C1751,网约车!D:Q,14,0)</f>
        <v>2600</v>
      </c>
      <c r="M1751" s="3">
        <f t="shared" si="55"/>
        <v>0</v>
      </c>
    </row>
    <row r="1752" ht="14.25" spans="1:13">
      <c r="A1752" s="13">
        <v>44822</v>
      </c>
      <c r="B1752" s="14" t="s">
        <v>5087</v>
      </c>
      <c r="C1752" s="14" t="s">
        <v>9246</v>
      </c>
      <c r="D1752" s="14">
        <v>0</v>
      </c>
      <c r="E1752" s="15">
        <v>44788</v>
      </c>
      <c r="F1752" s="14">
        <v>2600</v>
      </c>
      <c r="G1752" s="16" t="s">
        <v>10616</v>
      </c>
      <c r="H1752" s="3">
        <v>2600</v>
      </c>
      <c r="I1752" s="19">
        <f>IFERROR(INDEX([3]流水汇总表!B:G,MATCH(G1752,[3]流水汇总表!G:G,0),1),"")</f>
        <v>44819</v>
      </c>
      <c r="J1752" s="5" t="str">
        <f>IF(G1752="","",IF(SUMIFS(H:H,G:G,G1752)=SUMIFS([3]流水汇总表!D:D,[3]流水汇总表!G:G,G1752),"通过","不通过"))</f>
        <v>通过</v>
      </c>
      <c r="K1752" s="20" t="str">
        <f ca="1" t="shared" si="54"/>
        <v>已还款</v>
      </c>
      <c r="L1752" s="3">
        <f>VLOOKUP(C1752,网约车!D:Q,14,0)</f>
        <v>2600</v>
      </c>
      <c r="M1752" s="3">
        <f t="shared" si="55"/>
        <v>0</v>
      </c>
    </row>
    <row r="1753" ht="14.25" spans="1:13">
      <c r="A1753" s="13">
        <v>44822</v>
      </c>
      <c r="B1753" s="14" t="s">
        <v>5087</v>
      </c>
      <c r="C1753" s="14" t="s">
        <v>9264</v>
      </c>
      <c r="D1753" s="14">
        <v>0</v>
      </c>
      <c r="E1753" s="15">
        <v>44788</v>
      </c>
      <c r="F1753" s="14">
        <v>2600</v>
      </c>
      <c r="G1753" s="16" t="s">
        <v>10616</v>
      </c>
      <c r="H1753" s="3">
        <v>2600</v>
      </c>
      <c r="I1753" s="19">
        <f>IFERROR(INDEX([3]流水汇总表!B:G,MATCH(G1753,[3]流水汇总表!G:G,0),1),"")</f>
        <v>44819</v>
      </c>
      <c r="J1753" s="5" t="str">
        <f>IF(G1753="","",IF(SUMIFS(H:H,G:G,G1753)=SUMIFS([3]流水汇总表!D:D,[3]流水汇总表!G:G,G1753),"通过","不通过"))</f>
        <v>通过</v>
      </c>
      <c r="K1753" s="20" t="str">
        <f ca="1" t="shared" si="54"/>
        <v>已还款</v>
      </c>
      <c r="L1753" s="3">
        <f>VLOOKUP(C1753,网约车!D:Q,14,0)</f>
        <v>2600</v>
      </c>
      <c r="M1753" s="3">
        <f t="shared" si="55"/>
        <v>0</v>
      </c>
    </row>
    <row r="1754" ht="14.25" spans="1:13">
      <c r="A1754" s="13">
        <v>44822</v>
      </c>
      <c r="B1754" s="14" t="s">
        <v>5087</v>
      </c>
      <c r="C1754" s="14" t="s">
        <v>9292</v>
      </c>
      <c r="D1754" s="14">
        <v>0</v>
      </c>
      <c r="E1754" s="15">
        <v>44788</v>
      </c>
      <c r="F1754" s="14">
        <v>2600</v>
      </c>
      <c r="G1754" s="16" t="s">
        <v>10616</v>
      </c>
      <c r="H1754" s="3">
        <v>2600</v>
      </c>
      <c r="I1754" s="19">
        <f>IFERROR(INDEX([3]流水汇总表!B:G,MATCH(G1754,[3]流水汇总表!G:G,0),1),"")</f>
        <v>44819</v>
      </c>
      <c r="J1754" s="5" t="str">
        <f>IF(G1754="","",IF(SUMIFS(H:H,G:G,G1754)=SUMIFS([3]流水汇总表!D:D,[3]流水汇总表!G:G,G1754),"通过","不通过"))</f>
        <v>通过</v>
      </c>
      <c r="K1754" s="20" t="str">
        <f ca="1" t="shared" si="54"/>
        <v>已还款</v>
      </c>
      <c r="L1754" s="3">
        <f>VLOOKUP(C1754,网约车!D:Q,14,0)</f>
        <v>2600</v>
      </c>
      <c r="M1754" s="3">
        <f t="shared" si="55"/>
        <v>0</v>
      </c>
    </row>
    <row r="1755" ht="14.25" spans="1:13">
      <c r="A1755" s="13">
        <v>44822</v>
      </c>
      <c r="B1755" s="14" t="s">
        <v>5087</v>
      </c>
      <c r="C1755" s="14" t="s">
        <v>9276</v>
      </c>
      <c r="D1755" s="14">
        <v>0</v>
      </c>
      <c r="E1755" s="15">
        <v>44788</v>
      </c>
      <c r="F1755" s="14">
        <v>2600</v>
      </c>
      <c r="G1755" s="16" t="s">
        <v>10616</v>
      </c>
      <c r="H1755" s="3">
        <v>2600</v>
      </c>
      <c r="I1755" s="19">
        <f>IFERROR(INDEX([3]流水汇总表!B:G,MATCH(G1755,[3]流水汇总表!G:G,0),1),"")</f>
        <v>44819</v>
      </c>
      <c r="J1755" s="5" t="str">
        <f>IF(G1755="","",IF(SUMIFS(H:H,G:G,G1755)=SUMIFS([3]流水汇总表!D:D,[3]流水汇总表!G:G,G1755),"通过","不通过"))</f>
        <v>通过</v>
      </c>
      <c r="K1755" s="20" t="str">
        <f ca="1" t="shared" si="54"/>
        <v>已还款</v>
      </c>
      <c r="L1755" s="3">
        <f>VLOOKUP(C1755,网约车!D:Q,14,0)</f>
        <v>2600</v>
      </c>
      <c r="M1755" s="3">
        <f t="shared" si="55"/>
        <v>0</v>
      </c>
    </row>
    <row r="1756" ht="14.25" spans="1:13">
      <c r="A1756" s="13">
        <v>44822</v>
      </c>
      <c r="B1756" s="14" t="s">
        <v>5087</v>
      </c>
      <c r="C1756" s="14" t="s">
        <v>9262</v>
      </c>
      <c r="D1756" s="14">
        <v>0</v>
      </c>
      <c r="E1756" s="15">
        <v>44788</v>
      </c>
      <c r="F1756" s="14">
        <v>2600</v>
      </c>
      <c r="G1756" s="16" t="s">
        <v>10616</v>
      </c>
      <c r="H1756" s="3">
        <v>2600</v>
      </c>
      <c r="I1756" s="19">
        <f>IFERROR(INDEX([3]流水汇总表!B:G,MATCH(G1756,[3]流水汇总表!G:G,0),1),"")</f>
        <v>44819</v>
      </c>
      <c r="J1756" s="5" t="str">
        <f>IF(G1756="","",IF(SUMIFS(H:H,G:G,G1756)=SUMIFS([3]流水汇总表!D:D,[3]流水汇总表!G:G,G1756),"通过","不通过"))</f>
        <v>通过</v>
      </c>
      <c r="K1756" s="20" t="str">
        <f ca="1" t="shared" si="54"/>
        <v>已还款</v>
      </c>
      <c r="L1756" s="3">
        <f>VLOOKUP(C1756,网约车!D:Q,14,0)</f>
        <v>2600</v>
      </c>
      <c r="M1756" s="3">
        <f t="shared" si="55"/>
        <v>0</v>
      </c>
    </row>
    <row r="1757" ht="14.25" spans="1:13">
      <c r="A1757" s="13">
        <v>44822</v>
      </c>
      <c r="B1757" s="14" t="s">
        <v>5087</v>
      </c>
      <c r="C1757" s="14" t="s">
        <v>9284</v>
      </c>
      <c r="D1757" s="14">
        <v>0</v>
      </c>
      <c r="E1757" s="15">
        <v>44788</v>
      </c>
      <c r="F1757" s="14">
        <v>2600</v>
      </c>
      <c r="G1757" s="16" t="s">
        <v>10616</v>
      </c>
      <c r="H1757" s="3">
        <v>2600</v>
      </c>
      <c r="I1757" s="19">
        <f>IFERROR(INDEX([3]流水汇总表!B:G,MATCH(G1757,[3]流水汇总表!G:G,0),1),"")</f>
        <v>44819</v>
      </c>
      <c r="J1757" s="5" t="str">
        <f>IF(G1757="","",IF(SUMIFS(H:H,G:G,G1757)=SUMIFS([3]流水汇总表!D:D,[3]流水汇总表!G:G,G1757),"通过","不通过"))</f>
        <v>通过</v>
      </c>
      <c r="K1757" s="20" t="str">
        <f ca="1" t="shared" si="54"/>
        <v>已还款</v>
      </c>
      <c r="L1757" s="3">
        <f>VLOOKUP(C1757,网约车!D:Q,14,0)</f>
        <v>2600</v>
      </c>
      <c r="M1757" s="3">
        <f t="shared" si="55"/>
        <v>0</v>
      </c>
    </row>
    <row r="1758" ht="14.25" spans="1:13">
      <c r="A1758" s="13">
        <v>44822</v>
      </c>
      <c r="B1758" s="14" t="s">
        <v>5087</v>
      </c>
      <c r="C1758" s="14" t="s">
        <v>9270</v>
      </c>
      <c r="D1758" s="14">
        <v>0</v>
      </c>
      <c r="E1758" s="15">
        <v>44788</v>
      </c>
      <c r="F1758" s="14">
        <v>2600</v>
      </c>
      <c r="G1758" s="16" t="s">
        <v>10616</v>
      </c>
      <c r="H1758" s="3">
        <v>2600</v>
      </c>
      <c r="I1758" s="19">
        <f>IFERROR(INDEX([3]流水汇总表!B:G,MATCH(G1758,[3]流水汇总表!G:G,0),1),"")</f>
        <v>44819</v>
      </c>
      <c r="J1758" s="5" t="str">
        <f>IF(G1758="","",IF(SUMIFS(H:H,G:G,G1758)=SUMIFS([3]流水汇总表!D:D,[3]流水汇总表!G:G,G1758),"通过","不通过"))</f>
        <v>通过</v>
      </c>
      <c r="K1758" s="20" t="str">
        <f ca="1" t="shared" si="54"/>
        <v>已还款</v>
      </c>
      <c r="L1758" s="3">
        <f>VLOOKUP(C1758,网约车!D:Q,14,0)</f>
        <v>2600</v>
      </c>
      <c r="M1758" s="3">
        <f t="shared" si="55"/>
        <v>0</v>
      </c>
    </row>
    <row r="1759" ht="14.25" spans="1:13">
      <c r="A1759" s="13">
        <v>44822</v>
      </c>
      <c r="B1759" s="14" t="s">
        <v>5087</v>
      </c>
      <c r="C1759" s="14" t="s">
        <v>9282</v>
      </c>
      <c r="D1759" s="14">
        <v>0</v>
      </c>
      <c r="E1759" s="15">
        <v>44788</v>
      </c>
      <c r="F1759" s="14">
        <v>2600</v>
      </c>
      <c r="G1759" s="16" t="s">
        <v>10616</v>
      </c>
      <c r="H1759" s="3">
        <v>2600</v>
      </c>
      <c r="I1759" s="19">
        <f>IFERROR(INDEX([3]流水汇总表!B:G,MATCH(G1759,[3]流水汇总表!G:G,0),1),"")</f>
        <v>44819</v>
      </c>
      <c r="J1759" s="5" t="str">
        <f>IF(G1759="","",IF(SUMIFS(H:H,G:G,G1759)=SUMIFS([3]流水汇总表!D:D,[3]流水汇总表!G:G,G1759),"通过","不通过"))</f>
        <v>通过</v>
      </c>
      <c r="K1759" s="20" t="str">
        <f ca="1" t="shared" si="54"/>
        <v>已还款</v>
      </c>
      <c r="L1759" s="3">
        <f>VLOOKUP(C1759,网约车!D:Q,14,0)</f>
        <v>2600</v>
      </c>
      <c r="M1759" s="3">
        <f t="shared" si="55"/>
        <v>0</v>
      </c>
    </row>
    <row r="1760" ht="14.25" spans="1:13">
      <c r="A1760" s="13">
        <v>44822</v>
      </c>
      <c r="B1760" s="14" t="s">
        <v>5087</v>
      </c>
      <c r="C1760" s="14" t="s">
        <v>9224</v>
      </c>
      <c r="D1760" s="14">
        <v>0</v>
      </c>
      <c r="E1760" s="15">
        <v>44788</v>
      </c>
      <c r="F1760" s="14">
        <v>2600</v>
      </c>
      <c r="G1760" s="16" t="s">
        <v>10616</v>
      </c>
      <c r="H1760" s="3">
        <v>2600</v>
      </c>
      <c r="I1760" s="19">
        <f>IFERROR(INDEX([3]流水汇总表!B:G,MATCH(G1760,[3]流水汇总表!G:G,0),1),"")</f>
        <v>44819</v>
      </c>
      <c r="J1760" s="5" t="str">
        <f>IF(G1760="","",IF(SUMIFS(H:H,G:G,G1760)=SUMIFS([3]流水汇总表!D:D,[3]流水汇总表!G:G,G1760),"通过","不通过"))</f>
        <v>通过</v>
      </c>
      <c r="K1760" s="20" t="str">
        <f ca="1" t="shared" si="54"/>
        <v>已还款</v>
      </c>
      <c r="L1760" s="3">
        <f>VLOOKUP(C1760,网约车!D:Q,14,0)</f>
        <v>2600</v>
      </c>
      <c r="M1760" s="3">
        <f t="shared" si="55"/>
        <v>0</v>
      </c>
    </row>
    <row r="1761" ht="14.25" spans="1:13">
      <c r="A1761" s="13">
        <v>44822</v>
      </c>
      <c r="B1761" s="14" t="s">
        <v>5087</v>
      </c>
      <c r="C1761" s="14" t="s">
        <v>9296</v>
      </c>
      <c r="D1761" s="14">
        <v>0</v>
      </c>
      <c r="E1761" s="15">
        <v>44788</v>
      </c>
      <c r="F1761" s="14">
        <v>2600</v>
      </c>
      <c r="G1761" s="16" t="s">
        <v>10616</v>
      </c>
      <c r="H1761" s="3">
        <v>2600</v>
      </c>
      <c r="I1761" s="19">
        <f>IFERROR(INDEX([3]流水汇总表!B:G,MATCH(G1761,[3]流水汇总表!G:G,0),1),"")</f>
        <v>44819</v>
      </c>
      <c r="J1761" s="5" t="str">
        <f>IF(G1761="","",IF(SUMIFS(H:H,G:G,G1761)=SUMIFS([3]流水汇总表!D:D,[3]流水汇总表!G:G,G1761),"通过","不通过"))</f>
        <v>通过</v>
      </c>
      <c r="K1761" s="20" t="str">
        <f ca="1" t="shared" si="54"/>
        <v>已还款</v>
      </c>
      <c r="L1761" s="3">
        <f>VLOOKUP(C1761,网约车!D:Q,14,0)</f>
        <v>2600</v>
      </c>
      <c r="M1761" s="3">
        <f t="shared" si="55"/>
        <v>0</v>
      </c>
    </row>
    <row r="1762" ht="14.25" spans="1:13">
      <c r="A1762" s="13">
        <v>44822</v>
      </c>
      <c r="B1762" s="14" t="s">
        <v>5087</v>
      </c>
      <c r="C1762" s="14" t="s">
        <v>9272</v>
      </c>
      <c r="D1762" s="14">
        <v>0</v>
      </c>
      <c r="E1762" s="15">
        <v>44788</v>
      </c>
      <c r="F1762" s="14">
        <v>2600</v>
      </c>
      <c r="G1762" s="16" t="s">
        <v>10616</v>
      </c>
      <c r="H1762" s="3">
        <v>2600</v>
      </c>
      <c r="I1762" s="19">
        <f>IFERROR(INDEX([3]流水汇总表!B:G,MATCH(G1762,[3]流水汇总表!G:G,0),1),"")</f>
        <v>44819</v>
      </c>
      <c r="J1762" s="5" t="str">
        <f>IF(G1762="","",IF(SUMIFS(H:H,G:G,G1762)=SUMIFS([3]流水汇总表!D:D,[3]流水汇总表!G:G,G1762),"通过","不通过"))</f>
        <v>通过</v>
      </c>
      <c r="K1762" s="20" t="str">
        <f ca="1" t="shared" si="54"/>
        <v>已还款</v>
      </c>
      <c r="L1762" s="3">
        <f>VLOOKUP(C1762,网约车!D:Q,14,0)</f>
        <v>2600</v>
      </c>
      <c r="M1762" s="3">
        <f t="shared" si="55"/>
        <v>0</v>
      </c>
    </row>
    <row r="1763" ht="14.25" spans="1:13">
      <c r="A1763" s="13">
        <v>44822</v>
      </c>
      <c r="B1763" s="14" t="s">
        <v>5087</v>
      </c>
      <c r="C1763" s="14" t="s">
        <v>9288</v>
      </c>
      <c r="D1763" s="14">
        <v>0</v>
      </c>
      <c r="E1763" s="15">
        <v>44788</v>
      </c>
      <c r="F1763" s="14">
        <v>2600</v>
      </c>
      <c r="G1763" s="16" t="s">
        <v>10616</v>
      </c>
      <c r="H1763" s="3">
        <v>2600</v>
      </c>
      <c r="I1763" s="19">
        <f>IFERROR(INDEX([3]流水汇总表!B:G,MATCH(G1763,[3]流水汇总表!G:G,0),1),"")</f>
        <v>44819</v>
      </c>
      <c r="J1763" s="5" t="str">
        <f>IF(G1763="","",IF(SUMIFS(H:H,G:G,G1763)=SUMIFS([3]流水汇总表!D:D,[3]流水汇总表!G:G,G1763),"通过","不通过"))</f>
        <v>通过</v>
      </c>
      <c r="K1763" s="20" t="str">
        <f ca="1" t="shared" si="54"/>
        <v>已还款</v>
      </c>
      <c r="L1763" s="3">
        <f>VLOOKUP(C1763,网约车!D:Q,14,0)</f>
        <v>2600</v>
      </c>
      <c r="M1763" s="3">
        <f t="shared" si="55"/>
        <v>0</v>
      </c>
    </row>
    <row r="1764" ht="14.25" spans="1:13">
      <c r="A1764" s="13">
        <v>44822</v>
      </c>
      <c r="B1764" s="14" t="s">
        <v>5087</v>
      </c>
      <c r="C1764" s="14" t="s">
        <v>9242</v>
      </c>
      <c r="D1764" s="14">
        <v>0</v>
      </c>
      <c r="E1764" s="15">
        <v>44788</v>
      </c>
      <c r="F1764" s="14">
        <v>2600</v>
      </c>
      <c r="G1764" s="16" t="s">
        <v>10616</v>
      </c>
      <c r="H1764" s="3">
        <v>2600</v>
      </c>
      <c r="I1764" s="19">
        <f>IFERROR(INDEX([3]流水汇总表!B:G,MATCH(G1764,[3]流水汇总表!G:G,0),1),"")</f>
        <v>44819</v>
      </c>
      <c r="J1764" s="5" t="str">
        <f>IF(G1764="","",IF(SUMIFS(H:H,G:G,G1764)=SUMIFS([3]流水汇总表!D:D,[3]流水汇总表!G:G,G1764),"通过","不通过"))</f>
        <v>通过</v>
      </c>
      <c r="K1764" s="20" t="str">
        <f ca="1" t="shared" si="54"/>
        <v>已还款</v>
      </c>
      <c r="L1764" s="3">
        <f>VLOOKUP(C1764,网约车!D:Q,14,0)</f>
        <v>2600</v>
      </c>
      <c r="M1764" s="3">
        <f t="shared" si="55"/>
        <v>0</v>
      </c>
    </row>
    <row r="1765" ht="14.25" spans="1:13">
      <c r="A1765" s="13">
        <v>44822</v>
      </c>
      <c r="B1765" s="14" t="s">
        <v>5087</v>
      </c>
      <c r="C1765" s="14" t="s">
        <v>9244</v>
      </c>
      <c r="D1765" s="14">
        <v>0</v>
      </c>
      <c r="E1765" s="15">
        <v>44788</v>
      </c>
      <c r="F1765" s="14">
        <v>2600</v>
      </c>
      <c r="G1765" s="16" t="s">
        <v>10616</v>
      </c>
      <c r="H1765" s="3">
        <v>2600</v>
      </c>
      <c r="I1765" s="19">
        <f>IFERROR(INDEX([3]流水汇总表!B:G,MATCH(G1765,[3]流水汇总表!G:G,0),1),"")</f>
        <v>44819</v>
      </c>
      <c r="J1765" s="5" t="str">
        <f>IF(G1765="","",IF(SUMIFS(H:H,G:G,G1765)=SUMIFS([3]流水汇总表!D:D,[3]流水汇总表!G:G,G1765),"通过","不通过"))</f>
        <v>通过</v>
      </c>
      <c r="K1765" s="20" t="str">
        <f ca="1" t="shared" si="54"/>
        <v>已还款</v>
      </c>
      <c r="L1765" s="3">
        <f>VLOOKUP(C1765,网约车!D:Q,14,0)</f>
        <v>2600</v>
      </c>
      <c r="M1765" s="3">
        <f t="shared" si="55"/>
        <v>0</v>
      </c>
    </row>
    <row r="1766" ht="14.25" spans="1:13">
      <c r="A1766" s="13">
        <v>44822</v>
      </c>
      <c r="B1766" s="14" t="s">
        <v>5087</v>
      </c>
      <c r="C1766" s="14" t="s">
        <v>9290</v>
      </c>
      <c r="D1766" s="14">
        <v>0</v>
      </c>
      <c r="E1766" s="15">
        <v>44788</v>
      </c>
      <c r="F1766" s="14">
        <v>2600</v>
      </c>
      <c r="G1766" s="16" t="s">
        <v>10616</v>
      </c>
      <c r="H1766" s="3">
        <v>2600</v>
      </c>
      <c r="I1766" s="19">
        <f>IFERROR(INDEX([3]流水汇总表!B:G,MATCH(G1766,[3]流水汇总表!G:G,0),1),"")</f>
        <v>44819</v>
      </c>
      <c r="J1766" s="5" t="str">
        <f>IF(G1766="","",IF(SUMIFS(H:H,G:G,G1766)=SUMIFS([3]流水汇总表!D:D,[3]流水汇总表!G:G,G1766),"通过","不通过"))</f>
        <v>通过</v>
      </c>
      <c r="K1766" s="20" t="str">
        <f ca="1" t="shared" si="54"/>
        <v>已还款</v>
      </c>
      <c r="L1766" s="3">
        <f>VLOOKUP(C1766,网约车!D:Q,14,0)</f>
        <v>2600</v>
      </c>
      <c r="M1766" s="3">
        <f t="shared" si="55"/>
        <v>0</v>
      </c>
    </row>
    <row r="1767" ht="14.25" spans="1:13">
      <c r="A1767" s="13">
        <v>44822</v>
      </c>
      <c r="B1767" s="14" t="s">
        <v>5087</v>
      </c>
      <c r="C1767" s="14" t="s">
        <v>9266</v>
      </c>
      <c r="D1767" s="14">
        <v>0</v>
      </c>
      <c r="E1767" s="15">
        <v>44788</v>
      </c>
      <c r="F1767" s="14">
        <v>2600</v>
      </c>
      <c r="G1767" s="16" t="s">
        <v>10616</v>
      </c>
      <c r="H1767" s="3">
        <v>2600</v>
      </c>
      <c r="I1767" s="19">
        <f>IFERROR(INDEX([3]流水汇总表!B:G,MATCH(G1767,[3]流水汇总表!G:G,0),1),"")</f>
        <v>44819</v>
      </c>
      <c r="J1767" s="5" t="str">
        <f>IF(G1767="","",IF(SUMIFS(H:H,G:G,G1767)=SUMIFS([3]流水汇总表!D:D,[3]流水汇总表!G:G,G1767),"通过","不通过"))</f>
        <v>通过</v>
      </c>
      <c r="K1767" s="20" t="str">
        <f ca="1" t="shared" si="54"/>
        <v>已还款</v>
      </c>
      <c r="L1767" s="3">
        <f>VLOOKUP(C1767,网约车!D:Q,14,0)</f>
        <v>2600</v>
      </c>
      <c r="M1767" s="3">
        <f t="shared" si="55"/>
        <v>0</v>
      </c>
    </row>
    <row r="1768" ht="14.25" spans="1:13">
      <c r="A1768" s="13">
        <v>44822</v>
      </c>
      <c r="B1768" s="14" t="s">
        <v>5087</v>
      </c>
      <c r="C1768" s="14" t="s">
        <v>9286</v>
      </c>
      <c r="D1768" s="14">
        <v>0</v>
      </c>
      <c r="E1768" s="15">
        <v>44788</v>
      </c>
      <c r="F1768" s="14">
        <v>2600</v>
      </c>
      <c r="G1768" s="16" t="s">
        <v>10616</v>
      </c>
      <c r="H1768" s="3">
        <v>2600</v>
      </c>
      <c r="I1768" s="19">
        <f>IFERROR(INDEX([3]流水汇总表!B:G,MATCH(G1768,[3]流水汇总表!G:G,0),1),"")</f>
        <v>44819</v>
      </c>
      <c r="J1768" s="5" t="str">
        <f>IF(G1768="","",IF(SUMIFS(H:H,G:G,G1768)=SUMIFS([3]流水汇总表!D:D,[3]流水汇总表!G:G,G1768),"通过","不通过"))</f>
        <v>通过</v>
      </c>
      <c r="K1768" s="20" t="str">
        <f ca="1" t="shared" si="54"/>
        <v>已还款</v>
      </c>
      <c r="L1768" s="3">
        <f>VLOOKUP(C1768,网约车!D:Q,14,0)</f>
        <v>2600</v>
      </c>
      <c r="M1768" s="3">
        <f t="shared" si="55"/>
        <v>0</v>
      </c>
    </row>
    <row r="1769" ht="14.25" spans="1:13">
      <c r="A1769" s="13">
        <v>44822</v>
      </c>
      <c r="B1769" s="14" t="s">
        <v>5087</v>
      </c>
      <c r="C1769" s="14" t="s">
        <v>9298</v>
      </c>
      <c r="D1769" s="14">
        <v>0</v>
      </c>
      <c r="E1769" s="15">
        <v>44788</v>
      </c>
      <c r="F1769" s="14">
        <v>2600</v>
      </c>
      <c r="G1769" s="16" t="s">
        <v>10616</v>
      </c>
      <c r="H1769" s="3">
        <v>2600</v>
      </c>
      <c r="I1769" s="19">
        <f>IFERROR(INDEX([3]流水汇总表!B:G,MATCH(G1769,[3]流水汇总表!G:G,0),1),"")</f>
        <v>44819</v>
      </c>
      <c r="J1769" s="5" t="str">
        <f>IF(G1769="","",IF(SUMIFS(H:H,G:G,G1769)=SUMIFS([3]流水汇总表!D:D,[3]流水汇总表!G:G,G1769),"通过","不通过"))</f>
        <v>通过</v>
      </c>
      <c r="K1769" s="20" t="str">
        <f ca="1" t="shared" si="54"/>
        <v>已还款</v>
      </c>
      <c r="L1769" s="3">
        <f>VLOOKUP(C1769,网约车!D:Q,14,0)</f>
        <v>2600</v>
      </c>
      <c r="M1769" s="3">
        <f t="shared" si="55"/>
        <v>0</v>
      </c>
    </row>
    <row r="1770" ht="14.25" spans="1:13">
      <c r="A1770" s="13">
        <v>44822</v>
      </c>
      <c r="B1770" s="14" t="s">
        <v>5087</v>
      </c>
      <c r="C1770" s="14" t="s">
        <v>9232</v>
      </c>
      <c r="D1770" s="14">
        <v>0</v>
      </c>
      <c r="E1770" s="15">
        <v>44788</v>
      </c>
      <c r="F1770" s="14">
        <v>2600</v>
      </c>
      <c r="G1770" s="16" t="s">
        <v>10616</v>
      </c>
      <c r="H1770" s="3">
        <v>2600</v>
      </c>
      <c r="I1770" s="19">
        <f>IFERROR(INDEX([3]流水汇总表!B:G,MATCH(G1770,[3]流水汇总表!G:G,0),1),"")</f>
        <v>44819</v>
      </c>
      <c r="J1770" s="5" t="str">
        <f>IF(G1770="","",IF(SUMIFS(H:H,G:G,G1770)=SUMIFS([3]流水汇总表!D:D,[3]流水汇总表!G:G,G1770),"通过","不通过"))</f>
        <v>通过</v>
      </c>
      <c r="K1770" s="20" t="str">
        <f ca="1" t="shared" si="54"/>
        <v>已还款</v>
      </c>
      <c r="L1770" s="3">
        <f>VLOOKUP(C1770,网约车!D:Q,14,0)</f>
        <v>2600</v>
      </c>
      <c r="M1770" s="3">
        <f t="shared" si="55"/>
        <v>0</v>
      </c>
    </row>
    <row r="1771" ht="14.25" spans="1:13">
      <c r="A1771" s="13">
        <v>44822</v>
      </c>
      <c r="B1771" s="14" t="s">
        <v>5087</v>
      </c>
      <c r="C1771" s="14" t="s">
        <v>9268</v>
      </c>
      <c r="D1771" s="14">
        <v>0</v>
      </c>
      <c r="E1771" s="15">
        <v>44788</v>
      </c>
      <c r="F1771" s="14">
        <v>2600</v>
      </c>
      <c r="G1771" s="16" t="s">
        <v>10616</v>
      </c>
      <c r="H1771" s="3">
        <v>2600</v>
      </c>
      <c r="I1771" s="19">
        <f>IFERROR(INDEX([3]流水汇总表!B:G,MATCH(G1771,[3]流水汇总表!G:G,0),1),"")</f>
        <v>44819</v>
      </c>
      <c r="J1771" s="5" t="str">
        <f>IF(G1771="","",IF(SUMIFS(H:H,G:G,G1771)=SUMIFS([3]流水汇总表!D:D,[3]流水汇总表!G:G,G1771),"通过","不通过"))</f>
        <v>通过</v>
      </c>
      <c r="K1771" s="20" t="str">
        <f ca="1" t="shared" si="54"/>
        <v>已还款</v>
      </c>
      <c r="L1771" s="3">
        <f>VLOOKUP(C1771,网约车!D:Q,14,0)</f>
        <v>2600</v>
      </c>
      <c r="M1771" s="3">
        <f t="shared" si="55"/>
        <v>0</v>
      </c>
    </row>
    <row r="1772" ht="14.25" spans="1:13">
      <c r="A1772" s="13">
        <v>44822</v>
      </c>
      <c r="B1772" s="14" t="s">
        <v>5087</v>
      </c>
      <c r="C1772" s="14" t="s">
        <v>9274</v>
      </c>
      <c r="D1772" s="14">
        <v>0</v>
      </c>
      <c r="E1772" s="15">
        <v>44788</v>
      </c>
      <c r="F1772" s="14">
        <v>2600</v>
      </c>
      <c r="G1772" s="16" t="s">
        <v>10616</v>
      </c>
      <c r="H1772" s="3">
        <v>2600</v>
      </c>
      <c r="I1772" s="19">
        <f>IFERROR(INDEX([3]流水汇总表!B:G,MATCH(G1772,[3]流水汇总表!G:G,0),1),"")</f>
        <v>44819</v>
      </c>
      <c r="J1772" s="5" t="str">
        <f>IF(G1772="","",IF(SUMIFS(H:H,G:G,G1772)=SUMIFS([3]流水汇总表!D:D,[3]流水汇总表!G:G,G1772),"通过","不通过"))</f>
        <v>通过</v>
      </c>
      <c r="K1772" s="20" t="str">
        <f ca="1" t="shared" si="54"/>
        <v>已还款</v>
      </c>
      <c r="L1772" s="3">
        <f>VLOOKUP(C1772,网约车!D:Q,14,0)</f>
        <v>2600</v>
      </c>
      <c r="M1772" s="3">
        <f t="shared" si="55"/>
        <v>0</v>
      </c>
    </row>
    <row r="1773" ht="14.25" spans="1:13">
      <c r="A1773" s="13">
        <v>44822</v>
      </c>
      <c r="B1773" s="14" t="s">
        <v>5087</v>
      </c>
      <c r="C1773" s="14" t="s">
        <v>9250</v>
      </c>
      <c r="D1773" s="14">
        <v>0</v>
      </c>
      <c r="E1773" s="15">
        <v>44788</v>
      </c>
      <c r="F1773" s="14">
        <v>2600</v>
      </c>
      <c r="G1773" s="16" t="s">
        <v>10616</v>
      </c>
      <c r="H1773" s="3">
        <v>2600</v>
      </c>
      <c r="I1773" s="19">
        <f>IFERROR(INDEX([3]流水汇总表!B:G,MATCH(G1773,[3]流水汇总表!G:G,0),1),"")</f>
        <v>44819</v>
      </c>
      <c r="J1773" s="5" t="str">
        <f>IF(G1773="","",IF(SUMIFS(H:H,G:G,G1773)=SUMIFS([3]流水汇总表!D:D,[3]流水汇总表!G:G,G1773),"通过","不通过"))</f>
        <v>通过</v>
      </c>
      <c r="K1773" s="20" t="str">
        <f ca="1" t="shared" si="54"/>
        <v>已还款</v>
      </c>
      <c r="L1773" s="3">
        <f>VLOOKUP(C1773,网约车!D:Q,14,0)</f>
        <v>2600</v>
      </c>
      <c r="M1773" s="3">
        <f t="shared" si="55"/>
        <v>0</v>
      </c>
    </row>
    <row r="1774" ht="14.25" spans="1:13">
      <c r="A1774" s="13">
        <v>44822</v>
      </c>
      <c r="B1774" s="14" t="s">
        <v>5087</v>
      </c>
      <c r="C1774" s="14" t="s">
        <v>9210</v>
      </c>
      <c r="D1774" s="14">
        <v>0</v>
      </c>
      <c r="E1774" s="15">
        <v>44788</v>
      </c>
      <c r="F1774" s="14">
        <v>2600</v>
      </c>
      <c r="G1774" s="16" t="s">
        <v>10616</v>
      </c>
      <c r="H1774" s="3">
        <v>2600</v>
      </c>
      <c r="I1774" s="19">
        <f>IFERROR(INDEX([3]流水汇总表!B:G,MATCH(G1774,[3]流水汇总表!G:G,0),1),"")</f>
        <v>44819</v>
      </c>
      <c r="J1774" s="5" t="str">
        <f>IF(G1774="","",IF(SUMIFS(H:H,G:G,G1774)=SUMIFS([3]流水汇总表!D:D,[3]流水汇总表!G:G,G1774),"通过","不通过"))</f>
        <v>通过</v>
      </c>
      <c r="K1774" s="20" t="str">
        <f ca="1" t="shared" si="54"/>
        <v>已还款</v>
      </c>
      <c r="L1774" s="3">
        <f>VLOOKUP(C1774,网约车!D:Q,14,0)</f>
        <v>2600</v>
      </c>
      <c r="M1774" s="3">
        <f t="shared" si="55"/>
        <v>0</v>
      </c>
    </row>
    <row r="1775" ht="14.25" spans="1:13">
      <c r="A1775" s="13">
        <v>44822</v>
      </c>
      <c r="B1775" s="14" t="s">
        <v>5087</v>
      </c>
      <c r="C1775" s="14" t="s">
        <v>9260</v>
      </c>
      <c r="D1775" s="14">
        <v>0</v>
      </c>
      <c r="E1775" s="15">
        <v>44788</v>
      </c>
      <c r="F1775" s="14">
        <v>2600</v>
      </c>
      <c r="G1775" s="16" t="s">
        <v>10616</v>
      </c>
      <c r="H1775" s="3">
        <v>2600</v>
      </c>
      <c r="I1775" s="19">
        <f>IFERROR(INDEX([3]流水汇总表!B:G,MATCH(G1775,[3]流水汇总表!G:G,0),1),"")</f>
        <v>44819</v>
      </c>
      <c r="J1775" s="5" t="str">
        <f>IF(G1775="","",IF(SUMIFS(H:H,G:G,G1775)=SUMIFS([3]流水汇总表!D:D,[3]流水汇总表!G:G,G1775),"通过","不通过"))</f>
        <v>通过</v>
      </c>
      <c r="K1775" s="20" t="str">
        <f ca="1" t="shared" si="54"/>
        <v>已还款</v>
      </c>
      <c r="L1775" s="3">
        <f>VLOOKUP(C1775,网约车!D:Q,14,0)</f>
        <v>2600</v>
      </c>
      <c r="M1775" s="3">
        <f t="shared" si="55"/>
        <v>0</v>
      </c>
    </row>
    <row r="1776" ht="14.25" spans="1:13">
      <c r="A1776" s="13">
        <v>44822</v>
      </c>
      <c r="B1776" s="14" t="s">
        <v>5087</v>
      </c>
      <c r="C1776" s="14" t="s">
        <v>9256</v>
      </c>
      <c r="D1776" s="14">
        <v>0</v>
      </c>
      <c r="E1776" s="15">
        <v>44788</v>
      </c>
      <c r="F1776" s="14">
        <v>2600</v>
      </c>
      <c r="G1776" s="16" t="s">
        <v>10616</v>
      </c>
      <c r="H1776" s="3">
        <v>2600</v>
      </c>
      <c r="I1776" s="19">
        <f>IFERROR(INDEX([3]流水汇总表!B:G,MATCH(G1776,[3]流水汇总表!G:G,0),1),"")</f>
        <v>44819</v>
      </c>
      <c r="J1776" s="5" t="str">
        <f>IF(G1776="","",IF(SUMIFS(H:H,G:G,G1776)=SUMIFS([3]流水汇总表!D:D,[3]流水汇总表!G:G,G1776),"通过","不通过"))</f>
        <v>通过</v>
      </c>
      <c r="K1776" s="20" t="str">
        <f ca="1" t="shared" si="54"/>
        <v>已还款</v>
      </c>
      <c r="L1776" s="3">
        <f>VLOOKUP(C1776,网约车!D:Q,14,0)</f>
        <v>2600</v>
      </c>
      <c r="M1776" s="3">
        <f t="shared" si="55"/>
        <v>0</v>
      </c>
    </row>
    <row r="1777" ht="14.25" spans="1:13">
      <c r="A1777" s="13">
        <v>44822</v>
      </c>
      <c r="B1777" s="14" t="s">
        <v>5087</v>
      </c>
      <c r="C1777" s="14" t="s">
        <v>9294</v>
      </c>
      <c r="D1777" s="14">
        <v>0</v>
      </c>
      <c r="E1777" s="15">
        <v>44788</v>
      </c>
      <c r="F1777" s="14">
        <v>2600</v>
      </c>
      <c r="G1777" s="16" t="s">
        <v>10616</v>
      </c>
      <c r="H1777" s="3">
        <v>2600</v>
      </c>
      <c r="I1777" s="19">
        <f>IFERROR(INDEX([3]流水汇总表!B:G,MATCH(G1777,[3]流水汇总表!G:G,0),1),"")</f>
        <v>44819</v>
      </c>
      <c r="J1777" s="5" t="str">
        <f>IF(G1777="","",IF(SUMIFS(H:H,G:G,G1777)=SUMIFS([3]流水汇总表!D:D,[3]流水汇总表!G:G,G1777),"通过","不通过"))</f>
        <v>通过</v>
      </c>
      <c r="K1777" s="20" t="str">
        <f ca="1" t="shared" si="54"/>
        <v>已还款</v>
      </c>
      <c r="L1777" s="3">
        <f>VLOOKUP(C1777,网约车!D:Q,14,0)</f>
        <v>2600</v>
      </c>
      <c r="M1777" s="3">
        <f t="shared" si="55"/>
        <v>0</v>
      </c>
    </row>
    <row r="1778" ht="14.25" spans="1:13">
      <c r="A1778" s="13">
        <v>44822</v>
      </c>
      <c r="B1778" s="14" t="s">
        <v>5087</v>
      </c>
      <c r="C1778" s="14" t="s">
        <v>9258</v>
      </c>
      <c r="D1778" s="14">
        <v>0</v>
      </c>
      <c r="E1778" s="15">
        <v>44788</v>
      </c>
      <c r="F1778" s="14">
        <v>2600</v>
      </c>
      <c r="G1778" s="16" t="s">
        <v>10616</v>
      </c>
      <c r="H1778" s="3">
        <v>2600</v>
      </c>
      <c r="I1778" s="19">
        <f>IFERROR(INDEX([3]流水汇总表!B:G,MATCH(G1778,[3]流水汇总表!G:G,0),1),"")</f>
        <v>44819</v>
      </c>
      <c r="J1778" s="5" t="str">
        <f>IF(G1778="","",IF(SUMIFS(H:H,G:G,G1778)=SUMIFS([3]流水汇总表!D:D,[3]流水汇总表!G:G,G1778),"通过","不通过"))</f>
        <v>通过</v>
      </c>
      <c r="K1778" s="20" t="str">
        <f ca="1" t="shared" si="54"/>
        <v>已还款</v>
      </c>
      <c r="L1778" s="3">
        <f>VLOOKUP(C1778,网约车!D:Q,14,0)</f>
        <v>2600</v>
      </c>
      <c r="M1778" s="3">
        <f t="shared" si="55"/>
        <v>0</v>
      </c>
    </row>
    <row r="1779" ht="14.25" spans="1:13">
      <c r="A1779" s="13">
        <v>44822</v>
      </c>
      <c r="B1779" s="14" t="s">
        <v>5087</v>
      </c>
      <c r="C1779" s="14" t="s">
        <v>9280</v>
      </c>
      <c r="D1779" s="14">
        <v>0</v>
      </c>
      <c r="E1779" s="15">
        <v>44788</v>
      </c>
      <c r="F1779" s="14">
        <v>2600</v>
      </c>
      <c r="G1779" s="16" t="s">
        <v>10616</v>
      </c>
      <c r="H1779" s="3">
        <v>2600</v>
      </c>
      <c r="I1779" s="19">
        <f>IFERROR(INDEX([3]流水汇总表!B:G,MATCH(G1779,[3]流水汇总表!G:G,0),1),"")</f>
        <v>44819</v>
      </c>
      <c r="J1779" s="5" t="str">
        <f>IF(G1779="","",IF(SUMIFS(H:H,G:G,G1779)=SUMIFS([3]流水汇总表!D:D,[3]流水汇总表!G:G,G1779),"通过","不通过"))</f>
        <v>通过</v>
      </c>
      <c r="K1779" s="20" t="str">
        <f ca="1" t="shared" si="54"/>
        <v>已还款</v>
      </c>
      <c r="L1779" s="3">
        <f>VLOOKUP(C1779,网约车!D:Q,14,0)</f>
        <v>2600</v>
      </c>
      <c r="M1779" s="3">
        <f t="shared" si="55"/>
        <v>0</v>
      </c>
    </row>
    <row r="1780" ht="14.25" spans="1:13">
      <c r="A1780" s="13">
        <v>44839</v>
      </c>
      <c r="B1780" s="14" t="s">
        <v>6591</v>
      </c>
      <c r="C1780" s="14" t="s">
        <v>6587</v>
      </c>
      <c r="D1780" s="14" t="s">
        <v>6588</v>
      </c>
      <c r="E1780" s="15">
        <v>44806</v>
      </c>
      <c r="F1780" s="14">
        <v>2980</v>
      </c>
      <c r="G1780" s="128" t="s">
        <v>10617</v>
      </c>
      <c r="H1780" s="3">
        <v>2980</v>
      </c>
      <c r="I1780" s="19">
        <f>IFERROR(INDEX([3]流水汇总表!B:G,MATCH(G1780,[3]流水汇总表!G:G,0),1),"")</f>
        <v>44839</v>
      </c>
      <c r="J1780" s="5" t="str">
        <f>IF(G1780="","",IF(SUMIFS(H:H,G:G,G1780)=SUMIFS([3]流水汇总表!D:D,[3]流水汇总表!G:G,G1780),"通过","不通过"))</f>
        <v>通过</v>
      </c>
      <c r="K1780" s="20" t="str">
        <f ca="1" t="shared" si="54"/>
        <v>已还款</v>
      </c>
      <c r="L1780" s="3">
        <f>VLOOKUP(C1780,网约车!D:Q,14,0)</f>
        <v>2700</v>
      </c>
      <c r="M1780" s="3">
        <f t="shared" si="55"/>
        <v>280</v>
      </c>
    </row>
    <row r="1781" ht="14.25" spans="1:13">
      <c r="A1781" s="13">
        <v>44839</v>
      </c>
      <c r="B1781" s="14" t="s">
        <v>6591</v>
      </c>
      <c r="C1781" s="14" t="s">
        <v>6592</v>
      </c>
      <c r="D1781" s="14" t="s">
        <v>6593</v>
      </c>
      <c r="E1781" s="15">
        <v>44806</v>
      </c>
      <c r="F1781" s="14">
        <v>2980</v>
      </c>
      <c r="G1781" s="128" t="s">
        <v>10617</v>
      </c>
      <c r="H1781" s="3">
        <v>2980</v>
      </c>
      <c r="I1781" s="19">
        <f>IFERROR(INDEX([3]流水汇总表!B:G,MATCH(G1781,[3]流水汇总表!G:G,0),1),"")</f>
        <v>44839</v>
      </c>
      <c r="J1781" s="5" t="str">
        <f>IF(G1781="","",IF(SUMIFS(H:H,G:G,G1781)=SUMIFS([3]流水汇总表!D:D,[3]流水汇总表!G:G,G1781),"通过","不通过"))</f>
        <v>通过</v>
      </c>
      <c r="K1781" s="20" t="str">
        <f ca="1" t="shared" si="54"/>
        <v>已还款</v>
      </c>
      <c r="L1781" s="3">
        <f>VLOOKUP(C1781,网约车!D:Q,14,0)</f>
        <v>2700</v>
      </c>
      <c r="M1781" s="3">
        <f t="shared" si="55"/>
        <v>280</v>
      </c>
    </row>
    <row r="1782" ht="14.25" spans="1:13">
      <c r="A1782" s="13">
        <v>44839</v>
      </c>
      <c r="B1782" s="14" t="s">
        <v>6591</v>
      </c>
      <c r="C1782" s="14" t="s">
        <v>6594</v>
      </c>
      <c r="D1782" s="14" t="s">
        <v>6595</v>
      </c>
      <c r="E1782" s="15">
        <v>44806</v>
      </c>
      <c r="F1782" s="14">
        <v>2980</v>
      </c>
      <c r="G1782" s="128" t="s">
        <v>10617</v>
      </c>
      <c r="H1782" s="3">
        <v>2980</v>
      </c>
      <c r="I1782" s="19">
        <f>IFERROR(INDEX([3]流水汇总表!B:G,MATCH(G1782,[3]流水汇总表!G:G,0),1),"")</f>
        <v>44839</v>
      </c>
      <c r="J1782" s="5" t="str">
        <f>IF(G1782="","",IF(SUMIFS(H:H,G:G,G1782)=SUMIFS([3]流水汇总表!D:D,[3]流水汇总表!G:G,G1782),"通过","不通过"))</f>
        <v>通过</v>
      </c>
      <c r="K1782" s="20" t="str">
        <f ca="1" t="shared" si="54"/>
        <v>已还款</v>
      </c>
      <c r="L1782" s="3">
        <f>VLOOKUP(C1782,网约车!D:Q,14,0)</f>
        <v>2700</v>
      </c>
      <c r="M1782" s="3">
        <f t="shared" si="55"/>
        <v>280</v>
      </c>
    </row>
    <row r="1783" ht="14.25" spans="1:13">
      <c r="A1783" s="13">
        <v>44839</v>
      </c>
      <c r="B1783" s="14" t="s">
        <v>6591</v>
      </c>
      <c r="C1783" s="14" t="s">
        <v>6596</v>
      </c>
      <c r="D1783" s="14" t="s">
        <v>6597</v>
      </c>
      <c r="E1783" s="15">
        <v>44806</v>
      </c>
      <c r="F1783" s="14">
        <v>2980</v>
      </c>
      <c r="G1783" s="128" t="s">
        <v>10617</v>
      </c>
      <c r="H1783" s="3">
        <v>2980</v>
      </c>
      <c r="I1783" s="19">
        <f>IFERROR(INDEX([3]流水汇总表!B:G,MATCH(G1783,[3]流水汇总表!G:G,0),1),"")</f>
        <v>44839</v>
      </c>
      <c r="J1783" s="5" t="str">
        <f>IF(G1783="","",IF(SUMIFS(H:H,G:G,G1783)=SUMIFS([3]流水汇总表!D:D,[3]流水汇总表!G:G,G1783),"通过","不通过"))</f>
        <v>通过</v>
      </c>
      <c r="K1783" s="20" t="str">
        <f ca="1" t="shared" si="54"/>
        <v>已还款</v>
      </c>
      <c r="L1783" s="3">
        <f>VLOOKUP(C1783,网约车!D:Q,14,0)</f>
        <v>2700</v>
      </c>
      <c r="M1783" s="3">
        <f t="shared" si="55"/>
        <v>280</v>
      </c>
    </row>
    <row r="1784" ht="14.25" spans="1:13">
      <c r="A1784" s="13">
        <v>44839</v>
      </c>
      <c r="B1784" s="14" t="s">
        <v>6591</v>
      </c>
      <c r="C1784" s="14" t="s">
        <v>6598</v>
      </c>
      <c r="D1784" s="14" t="s">
        <v>6599</v>
      </c>
      <c r="E1784" s="15">
        <v>44806</v>
      </c>
      <c r="F1784" s="14">
        <v>2980</v>
      </c>
      <c r="G1784" s="128" t="s">
        <v>10617</v>
      </c>
      <c r="H1784" s="3">
        <v>2980</v>
      </c>
      <c r="I1784" s="19">
        <f>IFERROR(INDEX([3]流水汇总表!B:G,MATCH(G1784,[3]流水汇总表!G:G,0),1),"")</f>
        <v>44839</v>
      </c>
      <c r="J1784" s="5" t="str">
        <f>IF(G1784="","",IF(SUMIFS(H:H,G:G,G1784)=SUMIFS([3]流水汇总表!D:D,[3]流水汇总表!G:G,G1784),"通过","不通过"))</f>
        <v>通过</v>
      </c>
      <c r="K1784" s="20" t="str">
        <f ca="1" t="shared" si="54"/>
        <v>已还款</v>
      </c>
      <c r="L1784" s="3">
        <f>VLOOKUP(C1784,网约车!D:Q,14,0)</f>
        <v>2700</v>
      </c>
      <c r="M1784" s="3">
        <f t="shared" si="55"/>
        <v>280</v>
      </c>
    </row>
    <row r="1785" ht="14.25" spans="1:13">
      <c r="A1785" s="13">
        <v>44839</v>
      </c>
      <c r="B1785" s="14" t="s">
        <v>6591</v>
      </c>
      <c r="C1785" s="14" t="s">
        <v>6600</v>
      </c>
      <c r="D1785" s="14" t="s">
        <v>6601</v>
      </c>
      <c r="E1785" s="15">
        <v>44806</v>
      </c>
      <c r="F1785" s="14">
        <v>2980</v>
      </c>
      <c r="G1785" s="128" t="s">
        <v>10617</v>
      </c>
      <c r="H1785" s="3">
        <v>2980</v>
      </c>
      <c r="I1785" s="19">
        <f>IFERROR(INDEX([3]流水汇总表!B:G,MATCH(G1785,[3]流水汇总表!G:G,0),1),"")</f>
        <v>44839</v>
      </c>
      <c r="J1785" s="5" t="str">
        <f>IF(G1785="","",IF(SUMIFS(H:H,G:G,G1785)=SUMIFS([3]流水汇总表!D:D,[3]流水汇总表!G:G,G1785),"通过","不通过"))</f>
        <v>通过</v>
      </c>
      <c r="K1785" s="20" t="str">
        <f ca="1" t="shared" si="54"/>
        <v>已还款</v>
      </c>
      <c r="L1785" s="3">
        <f>VLOOKUP(C1785,网约车!D:Q,14,0)</f>
        <v>2700</v>
      </c>
      <c r="M1785" s="3">
        <f t="shared" si="55"/>
        <v>280</v>
      </c>
    </row>
    <row r="1786" ht="14.25" spans="1:13">
      <c r="A1786" s="13">
        <v>44839</v>
      </c>
      <c r="B1786" s="14" t="s">
        <v>6591</v>
      </c>
      <c r="C1786" s="14" t="s">
        <v>6602</v>
      </c>
      <c r="D1786" s="14" t="s">
        <v>6603</v>
      </c>
      <c r="E1786" s="15">
        <v>44806</v>
      </c>
      <c r="F1786" s="14">
        <v>2980</v>
      </c>
      <c r="G1786" s="128" t="s">
        <v>10617</v>
      </c>
      <c r="H1786" s="3">
        <v>2980</v>
      </c>
      <c r="I1786" s="19">
        <f>IFERROR(INDEX([3]流水汇总表!B:G,MATCH(G1786,[3]流水汇总表!G:G,0),1),"")</f>
        <v>44839</v>
      </c>
      <c r="J1786" s="5" t="str">
        <f>IF(G1786="","",IF(SUMIFS(H:H,G:G,G1786)=SUMIFS([3]流水汇总表!D:D,[3]流水汇总表!G:G,G1786),"通过","不通过"))</f>
        <v>通过</v>
      </c>
      <c r="K1786" s="20" t="str">
        <f ca="1" t="shared" si="54"/>
        <v>已还款</v>
      </c>
      <c r="L1786" s="3">
        <f>VLOOKUP(C1786,网约车!D:Q,14,0)</f>
        <v>2700</v>
      </c>
      <c r="M1786" s="3">
        <f t="shared" si="55"/>
        <v>280</v>
      </c>
    </row>
    <row r="1787" ht="14.25" spans="1:13">
      <c r="A1787" s="13">
        <v>44839</v>
      </c>
      <c r="B1787" s="14" t="s">
        <v>6591</v>
      </c>
      <c r="C1787" s="14" t="s">
        <v>6604</v>
      </c>
      <c r="D1787" s="14" t="s">
        <v>6605</v>
      </c>
      <c r="E1787" s="15">
        <v>44806</v>
      </c>
      <c r="F1787" s="14">
        <v>2980</v>
      </c>
      <c r="G1787" s="128" t="s">
        <v>10617</v>
      </c>
      <c r="H1787" s="3">
        <v>2980</v>
      </c>
      <c r="I1787" s="19">
        <f>IFERROR(INDEX([3]流水汇总表!B:G,MATCH(G1787,[3]流水汇总表!G:G,0),1),"")</f>
        <v>44839</v>
      </c>
      <c r="J1787" s="5" t="str">
        <f>IF(G1787="","",IF(SUMIFS(H:H,G:G,G1787)=SUMIFS([3]流水汇总表!D:D,[3]流水汇总表!G:G,G1787),"通过","不通过"))</f>
        <v>通过</v>
      </c>
      <c r="K1787" s="20" t="str">
        <f ca="1" t="shared" si="54"/>
        <v>已还款</v>
      </c>
      <c r="L1787" s="3">
        <f>VLOOKUP(C1787,网约车!D:Q,14,0)</f>
        <v>2700</v>
      </c>
      <c r="M1787" s="3">
        <f t="shared" si="55"/>
        <v>280</v>
      </c>
    </row>
    <row r="1788" ht="14.25" spans="1:13">
      <c r="A1788" s="13">
        <v>44839</v>
      </c>
      <c r="B1788" s="14" t="s">
        <v>6591</v>
      </c>
      <c r="C1788" s="14" t="s">
        <v>6606</v>
      </c>
      <c r="D1788" s="14" t="s">
        <v>6607</v>
      </c>
      <c r="E1788" s="15">
        <v>44806</v>
      </c>
      <c r="F1788" s="14">
        <v>2980</v>
      </c>
      <c r="G1788" s="128" t="s">
        <v>10617</v>
      </c>
      <c r="H1788" s="3">
        <v>2980</v>
      </c>
      <c r="I1788" s="19">
        <f>IFERROR(INDEX([3]流水汇总表!B:G,MATCH(G1788,[3]流水汇总表!G:G,0),1),"")</f>
        <v>44839</v>
      </c>
      <c r="J1788" s="5" t="str">
        <f>IF(G1788="","",IF(SUMIFS(H:H,G:G,G1788)=SUMIFS([3]流水汇总表!D:D,[3]流水汇总表!G:G,G1788),"通过","不通过"))</f>
        <v>通过</v>
      </c>
      <c r="K1788" s="20" t="str">
        <f ca="1" t="shared" si="54"/>
        <v>已还款</v>
      </c>
      <c r="L1788" s="3">
        <f>VLOOKUP(C1788,网约车!D:Q,14,0)</f>
        <v>2700</v>
      </c>
      <c r="M1788" s="3">
        <f t="shared" si="55"/>
        <v>280</v>
      </c>
    </row>
    <row r="1789" ht="14.25" spans="1:13">
      <c r="A1789" s="13">
        <v>44839</v>
      </c>
      <c r="B1789" s="14" t="s">
        <v>6591</v>
      </c>
      <c r="C1789" s="14" t="s">
        <v>6608</v>
      </c>
      <c r="D1789" s="14" t="s">
        <v>6609</v>
      </c>
      <c r="E1789" s="15">
        <v>44806</v>
      </c>
      <c r="F1789" s="14">
        <v>2980</v>
      </c>
      <c r="G1789" s="128" t="s">
        <v>10617</v>
      </c>
      <c r="H1789" s="3">
        <v>2980</v>
      </c>
      <c r="I1789" s="19">
        <f>IFERROR(INDEX([3]流水汇总表!B:G,MATCH(G1789,[3]流水汇总表!G:G,0),1),"")</f>
        <v>44839</v>
      </c>
      <c r="J1789" s="5" t="str">
        <f>IF(G1789="","",IF(SUMIFS(H:H,G:G,G1789)=SUMIFS([3]流水汇总表!D:D,[3]流水汇总表!G:G,G1789),"通过","不通过"))</f>
        <v>通过</v>
      </c>
      <c r="K1789" s="20" t="str">
        <f ca="1" t="shared" si="54"/>
        <v>已还款</v>
      </c>
      <c r="L1789" s="3">
        <f>VLOOKUP(C1789,网约车!D:Q,14,0)</f>
        <v>2700</v>
      </c>
      <c r="M1789" s="3">
        <f t="shared" si="55"/>
        <v>280</v>
      </c>
    </row>
    <row r="1790" ht="14.25" spans="1:13">
      <c r="A1790" s="13">
        <v>44839</v>
      </c>
      <c r="B1790" s="14" t="s">
        <v>6591</v>
      </c>
      <c r="C1790" s="14" t="s">
        <v>6610</v>
      </c>
      <c r="D1790" s="14" t="s">
        <v>6611</v>
      </c>
      <c r="E1790" s="15">
        <v>44806</v>
      </c>
      <c r="F1790" s="14">
        <v>2980</v>
      </c>
      <c r="G1790" s="128" t="s">
        <v>10617</v>
      </c>
      <c r="H1790" s="3">
        <v>2980</v>
      </c>
      <c r="I1790" s="19">
        <f>IFERROR(INDEX([3]流水汇总表!B:G,MATCH(G1790,[3]流水汇总表!G:G,0),1),"")</f>
        <v>44839</v>
      </c>
      <c r="J1790" s="5" t="str">
        <f>IF(G1790="","",IF(SUMIFS(H:H,G:G,G1790)=SUMIFS([3]流水汇总表!D:D,[3]流水汇总表!G:G,G1790),"通过","不通过"))</f>
        <v>通过</v>
      </c>
      <c r="K1790" s="20" t="str">
        <f ca="1" t="shared" si="54"/>
        <v>已还款</v>
      </c>
      <c r="L1790" s="3">
        <f>VLOOKUP(C1790,网约车!D:Q,14,0)</f>
        <v>2700</v>
      </c>
      <c r="M1790" s="3">
        <f t="shared" si="55"/>
        <v>280</v>
      </c>
    </row>
    <row r="1791" ht="14.25" spans="1:13">
      <c r="A1791" s="13">
        <v>44839</v>
      </c>
      <c r="B1791" s="14" t="s">
        <v>6591</v>
      </c>
      <c r="C1791" s="14" t="s">
        <v>6612</v>
      </c>
      <c r="D1791" s="14" t="s">
        <v>6613</v>
      </c>
      <c r="E1791" s="15">
        <v>44806</v>
      </c>
      <c r="F1791" s="14">
        <v>2980</v>
      </c>
      <c r="G1791" s="128" t="s">
        <v>10617</v>
      </c>
      <c r="H1791" s="3">
        <v>2980</v>
      </c>
      <c r="I1791" s="19">
        <f>IFERROR(INDEX([3]流水汇总表!B:G,MATCH(G1791,[3]流水汇总表!G:G,0),1),"")</f>
        <v>44839</v>
      </c>
      <c r="J1791" s="5" t="str">
        <f>IF(G1791="","",IF(SUMIFS(H:H,G:G,G1791)=SUMIFS([3]流水汇总表!D:D,[3]流水汇总表!G:G,G1791),"通过","不通过"))</f>
        <v>通过</v>
      </c>
      <c r="K1791" s="20" t="str">
        <f ca="1" t="shared" si="54"/>
        <v>已还款</v>
      </c>
      <c r="L1791" s="3">
        <f>VLOOKUP(C1791,网约车!D:Q,14,0)</f>
        <v>2700</v>
      </c>
      <c r="M1791" s="3">
        <f t="shared" si="55"/>
        <v>280</v>
      </c>
    </row>
    <row r="1792" ht="14.25" spans="1:13">
      <c r="A1792" s="13">
        <v>44839</v>
      </c>
      <c r="B1792" s="14" t="s">
        <v>6591</v>
      </c>
      <c r="C1792" s="14" t="s">
        <v>6614</v>
      </c>
      <c r="D1792" s="14" t="s">
        <v>6615</v>
      </c>
      <c r="E1792" s="15">
        <v>44806</v>
      </c>
      <c r="F1792" s="14">
        <v>2980</v>
      </c>
      <c r="G1792" s="128" t="s">
        <v>10617</v>
      </c>
      <c r="H1792" s="3">
        <v>2980</v>
      </c>
      <c r="I1792" s="19">
        <f>IFERROR(INDEX([3]流水汇总表!B:G,MATCH(G1792,[3]流水汇总表!G:G,0),1),"")</f>
        <v>44839</v>
      </c>
      <c r="J1792" s="5" t="str">
        <f>IF(G1792="","",IF(SUMIFS(H:H,G:G,G1792)=SUMIFS([3]流水汇总表!D:D,[3]流水汇总表!G:G,G1792),"通过","不通过"))</f>
        <v>通过</v>
      </c>
      <c r="K1792" s="20" t="str">
        <f ca="1" t="shared" si="54"/>
        <v>已还款</v>
      </c>
      <c r="L1792" s="3">
        <f>VLOOKUP(C1792,网约车!D:Q,14,0)</f>
        <v>2700</v>
      </c>
      <c r="M1792" s="3">
        <f t="shared" si="55"/>
        <v>280</v>
      </c>
    </row>
    <row r="1793" ht="14.25" spans="1:13">
      <c r="A1793" s="13">
        <v>44839</v>
      </c>
      <c r="B1793" s="14" t="s">
        <v>6591</v>
      </c>
      <c r="C1793" s="14" t="s">
        <v>6616</v>
      </c>
      <c r="D1793" s="14" t="s">
        <v>6617</v>
      </c>
      <c r="E1793" s="15">
        <v>44806</v>
      </c>
      <c r="F1793" s="14">
        <v>2980</v>
      </c>
      <c r="G1793" s="128" t="s">
        <v>10617</v>
      </c>
      <c r="H1793" s="3">
        <v>2980</v>
      </c>
      <c r="I1793" s="19">
        <f>IFERROR(INDEX([3]流水汇总表!B:G,MATCH(G1793,[3]流水汇总表!G:G,0),1),"")</f>
        <v>44839</v>
      </c>
      <c r="J1793" s="5" t="str">
        <f>IF(G1793="","",IF(SUMIFS(H:H,G:G,G1793)=SUMIFS([3]流水汇总表!D:D,[3]流水汇总表!G:G,G1793),"通过","不通过"))</f>
        <v>通过</v>
      </c>
      <c r="K1793" s="20" t="str">
        <f ca="1" t="shared" si="54"/>
        <v>已还款</v>
      </c>
      <c r="L1793" s="3">
        <f>VLOOKUP(C1793,网约车!D:Q,14,0)</f>
        <v>2700</v>
      </c>
      <c r="M1793" s="3">
        <f t="shared" si="55"/>
        <v>280</v>
      </c>
    </row>
    <row r="1794" ht="14.25" spans="1:13">
      <c r="A1794" s="13">
        <v>44839</v>
      </c>
      <c r="B1794" s="14" t="s">
        <v>6591</v>
      </c>
      <c r="C1794" s="14" t="s">
        <v>6618</v>
      </c>
      <c r="D1794" s="14" t="s">
        <v>6619</v>
      </c>
      <c r="E1794" s="15">
        <v>44806</v>
      </c>
      <c r="F1794" s="14">
        <v>2980</v>
      </c>
      <c r="G1794" s="128" t="s">
        <v>10617</v>
      </c>
      <c r="H1794" s="3">
        <v>2980</v>
      </c>
      <c r="I1794" s="19">
        <f>IFERROR(INDEX([3]流水汇总表!B:G,MATCH(G1794,[3]流水汇总表!G:G,0),1),"")</f>
        <v>44839</v>
      </c>
      <c r="J1794" s="5" t="str">
        <f>IF(G1794="","",IF(SUMIFS(H:H,G:G,G1794)=SUMIFS([3]流水汇总表!D:D,[3]流水汇总表!G:G,G1794),"通过","不通过"))</f>
        <v>通过</v>
      </c>
      <c r="K1794" s="20" t="str">
        <f ca="1" t="shared" ref="K1794:K1857" si="56">IF(AND(I1794&lt;=A1794),"已还款",IF(AND(TODAY()&gt;=A1794,I1794=""),"已逾期",IF(AND(TODAY()&gt;A1794,I1794&gt;A1794),"逾期已还款",IF(AND(TODAY()&lt;A1794),"即将到期",""))))</f>
        <v>已还款</v>
      </c>
      <c r="L1794" s="3">
        <f>VLOOKUP(C1794,网约车!D:Q,14,0)</f>
        <v>2700</v>
      </c>
      <c r="M1794" s="3">
        <f t="shared" si="55"/>
        <v>280</v>
      </c>
    </row>
    <row r="1795" ht="14.25" spans="1:13">
      <c r="A1795" s="13">
        <v>44839</v>
      </c>
      <c r="B1795" s="14" t="s">
        <v>6591</v>
      </c>
      <c r="C1795" s="14" t="s">
        <v>6620</v>
      </c>
      <c r="D1795" s="14" t="s">
        <v>6621</v>
      </c>
      <c r="E1795" s="15">
        <v>44806</v>
      </c>
      <c r="F1795" s="14">
        <v>2980</v>
      </c>
      <c r="G1795" s="128" t="s">
        <v>10617</v>
      </c>
      <c r="H1795" s="3">
        <v>2980</v>
      </c>
      <c r="I1795" s="19">
        <f>IFERROR(INDEX([3]流水汇总表!B:G,MATCH(G1795,[3]流水汇总表!G:G,0),1),"")</f>
        <v>44839</v>
      </c>
      <c r="J1795" s="5" t="str">
        <f>IF(G1795="","",IF(SUMIFS(H:H,G:G,G1795)=SUMIFS([3]流水汇总表!D:D,[3]流水汇总表!G:G,G1795),"通过","不通过"))</f>
        <v>通过</v>
      </c>
      <c r="K1795" s="20" t="str">
        <f ca="1" t="shared" si="56"/>
        <v>已还款</v>
      </c>
      <c r="L1795" s="3">
        <f>VLOOKUP(C1795,网约车!D:Q,14,0)</f>
        <v>2700</v>
      </c>
      <c r="M1795" s="3">
        <f t="shared" ref="M1795:M1858" si="57">H1795-L1795</f>
        <v>280</v>
      </c>
    </row>
    <row r="1796" ht="14.25" spans="1:13">
      <c r="A1796" s="13">
        <v>44839</v>
      </c>
      <c r="B1796" s="14" t="s">
        <v>6591</v>
      </c>
      <c r="C1796" s="14" t="s">
        <v>6622</v>
      </c>
      <c r="D1796" s="14" t="s">
        <v>6623</v>
      </c>
      <c r="E1796" s="15">
        <v>44806</v>
      </c>
      <c r="F1796" s="14">
        <v>2980</v>
      </c>
      <c r="G1796" s="128" t="s">
        <v>10617</v>
      </c>
      <c r="H1796" s="3">
        <v>2980</v>
      </c>
      <c r="I1796" s="19">
        <f>IFERROR(INDEX([3]流水汇总表!B:G,MATCH(G1796,[3]流水汇总表!G:G,0),1),"")</f>
        <v>44839</v>
      </c>
      <c r="J1796" s="5" t="str">
        <f>IF(G1796="","",IF(SUMIFS(H:H,G:G,G1796)=SUMIFS([3]流水汇总表!D:D,[3]流水汇总表!G:G,G1796),"通过","不通过"))</f>
        <v>通过</v>
      </c>
      <c r="K1796" s="20" t="str">
        <f ca="1" t="shared" si="56"/>
        <v>已还款</v>
      </c>
      <c r="L1796" s="3">
        <f>VLOOKUP(C1796,网约车!D:Q,14,0)</f>
        <v>2700</v>
      </c>
      <c r="M1796" s="3">
        <f t="shared" si="57"/>
        <v>280</v>
      </c>
    </row>
    <row r="1797" ht="14.25" spans="1:13">
      <c r="A1797" s="13">
        <v>44839</v>
      </c>
      <c r="B1797" s="14" t="s">
        <v>6591</v>
      </c>
      <c r="C1797" s="14" t="s">
        <v>6624</v>
      </c>
      <c r="D1797" s="14" t="s">
        <v>6625</v>
      </c>
      <c r="E1797" s="15">
        <v>44806</v>
      </c>
      <c r="F1797" s="14">
        <v>2980</v>
      </c>
      <c r="G1797" s="128" t="s">
        <v>10617</v>
      </c>
      <c r="H1797" s="3">
        <v>2980</v>
      </c>
      <c r="I1797" s="19">
        <f>IFERROR(INDEX([3]流水汇总表!B:G,MATCH(G1797,[3]流水汇总表!G:G,0),1),"")</f>
        <v>44839</v>
      </c>
      <c r="J1797" s="5" t="str">
        <f>IF(G1797="","",IF(SUMIFS(H:H,G:G,G1797)=SUMIFS([3]流水汇总表!D:D,[3]流水汇总表!G:G,G1797),"通过","不通过"))</f>
        <v>通过</v>
      </c>
      <c r="K1797" s="20" t="str">
        <f ca="1" t="shared" si="56"/>
        <v>已还款</v>
      </c>
      <c r="L1797" s="3">
        <f>VLOOKUP(C1797,网约车!D:Q,14,0)</f>
        <v>2700</v>
      </c>
      <c r="M1797" s="3">
        <f t="shared" si="57"/>
        <v>280</v>
      </c>
    </row>
    <row r="1798" ht="14.25" spans="1:13">
      <c r="A1798" s="13">
        <v>44839</v>
      </c>
      <c r="B1798" s="14" t="s">
        <v>6591</v>
      </c>
      <c r="C1798" s="14" t="s">
        <v>6626</v>
      </c>
      <c r="D1798" s="14" t="s">
        <v>6627</v>
      </c>
      <c r="E1798" s="15">
        <v>44806</v>
      </c>
      <c r="F1798" s="14">
        <v>2980</v>
      </c>
      <c r="G1798" s="128" t="s">
        <v>10617</v>
      </c>
      <c r="H1798" s="3">
        <v>2980</v>
      </c>
      <c r="I1798" s="19">
        <f>IFERROR(INDEX([3]流水汇总表!B:G,MATCH(G1798,[3]流水汇总表!G:G,0),1),"")</f>
        <v>44839</v>
      </c>
      <c r="J1798" s="5" t="str">
        <f>IF(G1798="","",IF(SUMIFS(H:H,G:G,G1798)=SUMIFS([3]流水汇总表!D:D,[3]流水汇总表!G:G,G1798),"通过","不通过"))</f>
        <v>通过</v>
      </c>
      <c r="K1798" s="20" t="str">
        <f ca="1" t="shared" si="56"/>
        <v>已还款</v>
      </c>
      <c r="L1798" s="3">
        <f>VLOOKUP(C1798,网约车!D:Q,14,0)</f>
        <v>2700</v>
      </c>
      <c r="M1798" s="3">
        <f t="shared" si="57"/>
        <v>280</v>
      </c>
    </row>
    <row r="1799" ht="14.25" spans="1:13">
      <c r="A1799" s="13">
        <v>44839</v>
      </c>
      <c r="B1799" s="14" t="s">
        <v>6591</v>
      </c>
      <c r="C1799" s="14" t="s">
        <v>6628</v>
      </c>
      <c r="D1799" s="14" t="s">
        <v>6629</v>
      </c>
      <c r="E1799" s="15">
        <v>44806</v>
      </c>
      <c r="F1799" s="14">
        <v>2980</v>
      </c>
      <c r="G1799" s="128" t="s">
        <v>10617</v>
      </c>
      <c r="H1799" s="3">
        <v>2980</v>
      </c>
      <c r="I1799" s="19">
        <f>IFERROR(INDEX([3]流水汇总表!B:G,MATCH(G1799,[3]流水汇总表!G:G,0),1),"")</f>
        <v>44839</v>
      </c>
      <c r="J1799" s="5" t="str">
        <f>IF(G1799="","",IF(SUMIFS(H:H,G:G,G1799)=SUMIFS([3]流水汇总表!D:D,[3]流水汇总表!G:G,G1799),"通过","不通过"))</f>
        <v>通过</v>
      </c>
      <c r="K1799" s="20" t="str">
        <f ca="1" t="shared" si="56"/>
        <v>已还款</v>
      </c>
      <c r="L1799" s="3">
        <f>VLOOKUP(C1799,网约车!D:Q,14,0)</f>
        <v>2700</v>
      </c>
      <c r="M1799" s="3">
        <f t="shared" si="57"/>
        <v>280</v>
      </c>
    </row>
    <row r="1800" ht="14.25" spans="1:13">
      <c r="A1800" s="13">
        <v>44839</v>
      </c>
      <c r="B1800" s="14" t="s">
        <v>6591</v>
      </c>
      <c r="C1800" s="14" t="s">
        <v>6630</v>
      </c>
      <c r="D1800" s="14" t="s">
        <v>6631</v>
      </c>
      <c r="E1800" s="15">
        <v>44806</v>
      </c>
      <c r="F1800" s="14">
        <v>2980</v>
      </c>
      <c r="G1800" s="128" t="s">
        <v>10617</v>
      </c>
      <c r="H1800" s="3">
        <v>2980</v>
      </c>
      <c r="I1800" s="19">
        <f>IFERROR(INDEX([3]流水汇总表!B:G,MATCH(G1800,[3]流水汇总表!G:G,0),1),"")</f>
        <v>44839</v>
      </c>
      <c r="J1800" s="5" t="str">
        <f>IF(G1800="","",IF(SUMIFS(H:H,G:G,G1800)=SUMIFS([3]流水汇总表!D:D,[3]流水汇总表!G:G,G1800),"通过","不通过"))</f>
        <v>通过</v>
      </c>
      <c r="K1800" s="20" t="str">
        <f ca="1" t="shared" si="56"/>
        <v>已还款</v>
      </c>
      <c r="L1800" s="3">
        <f>VLOOKUP(C1800,网约车!D:Q,14,0)</f>
        <v>2700</v>
      </c>
      <c r="M1800" s="3">
        <f t="shared" si="57"/>
        <v>280</v>
      </c>
    </row>
    <row r="1801" ht="14.25" spans="1:13">
      <c r="A1801" s="13">
        <v>44839</v>
      </c>
      <c r="B1801" s="14" t="s">
        <v>6591</v>
      </c>
      <c r="C1801" s="14" t="s">
        <v>6632</v>
      </c>
      <c r="D1801" s="14" t="s">
        <v>6633</v>
      </c>
      <c r="E1801" s="15">
        <v>44806</v>
      </c>
      <c r="F1801" s="14">
        <v>2980</v>
      </c>
      <c r="G1801" s="128" t="s">
        <v>10617</v>
      </c>
      <c r="H1801" s="3">
        <v>2980</v>
      </c>
      <c r="I1801" s="19">
        <f>IFERROR(INDEX([3]流水汇总表!B:G,MATCH(G1801,[3]流水汇总表!G:G,0),1),"")</f>
        <v>44839</v>
      </c>
      <c r="J1801" s="5" t="str">
        <f>IF(G1801="","",IF(SUMIFS(H:H,G:G,G1801)=SUMIFS([3]流水汇总表!D:D,[3]流水汇总表!G:G,G1801),"通过","不通过"))</f>
        <v>通过</v>
      </c>
      <c r="K1801" s="20" t="str">
        <f ca="1" t="shared" si="56"/>
        <v>已还款</v>
      </c>
      <c r="L1801" s="3">
        <f>VLOOKUP(C1801,网约车!D:Q,14,0)</f>
        <v>2700</v>
      </c>
      <c r="M1801" s="3">
        <f t="shared" si="57"/>
        <v>280</v>
      </c>
    </row>
    <row r="1802" ht="14.25" spans="1:13">
      <c r="A1802" s="13">
        <v>44839</v>
      </c>
      <c r="B1802" s="14" t="s">
        <v>6591</v>
      </c>
      <c r="C1802" s="14" t="s">
        <v>6634</v>
      </c>
      <c r="D1802" s="14" t="s">
        <v>6635</v>
      </c>
      <c r="E1802" s="15">
        <v>44806</v>
      </c>
      <c r="F1802" s="14">
        <v>2980</v>
      </c>
      <c r="G1802" s="128" t="s">
        <v>10617</v>
      </c>
      <c r="H1802" s="3">
        <v>2980</v>
      </c>
      <c r="I1802" s="19">
        <f>IFERROR(INDEX([3]流水汇总表!B:G,MATCH(G1802,[3]流水汇总表!G:G,0),1),"")</f>
        <v>44839</v>
      </c>
      <c r="J1802" s="5" t="str">
        <f>IF(G1802="","",IF(SUMIFS(H:H,G:G,G1802)=SUMIFS([3]流水汇总表!D:D,[3]流水汇总表!G:G,G1802),"通过","不通过"))</f>
        <v>通过</v>
      </c>
      <c r="K1802" s="20" t="str">
        <f ca="1" t="shared" si="56"/>
        <v>已还款</v>
      </c>
      <c r="L1802" s="3">
        <f>VLOOKUP(C1802,网约车!D:Q,14,0)</f>
        <v>2700</v>
      </c>
      <c r="M1802" s="3">
        <f t="shared" si="57"/>
        <v>280</v>
      </c>
    </row>
    <row r="1803" ht="14.25" spans="1:13">
      <c r="A1803" s="13">
        <v>44839</v>
      </c>
      <c r="B1803" s="14" t="s">
        <v>6591</v>
      </c>
      <c r="C1803" s="14" t="s">
        <v>6636</v>
      </c>
      <c r="D1803" s="14" t="s">
        <v>6637</v>
      </c>
      <c r="E1803" s="15">
        <v>44806</v>
      </c>
      <c r="F1803" s="14">
        <v>2980</v>
      </c>
      <c r="G1803" s="128" t="s">
        <v>10617</v>
      </c>
      <c r="H1803" s="3">
        <v>2980</v>
      </c>
      <c r="I1803" s="19">
        <f>IFERROR(INDEX([3]流水汇总表!B:G,MATCH(G1803,[3]流水汇总表!G:G,0),1),"")</f>
        <v>44839</v>
      </c>
      <c r="J1803" s="5" t="str">
        <f>IF(G1803="","",IF(SUMIFS(H:H,G:G,G1803)=SUMIFS([3]流水汇总表!D:D,[3]流水汇总表!G:G,G1803),"通过","不通过"))</f>
        <v>通过</v>
      </c>
      <c r="K1803" s="20" t="str">
        <f ca="1" t="shared" si="56"/>
        <v>已还款</v>
      </c>
      <c r="L1803" s="3">
        <f>VLOOKUP(C1803,网约车!D:Q,14,0)</f>
        <v>2700</v>
      </c>
      <c r="M1803" s="3">
        <f t="shared" si="57"/>
        <v>280</v>
      </c>
    </row>
    <row r="1804" ht="14.25" spans="1:13">
      <c r="A1804" s="13">
        <v>44839</v>
      </c>
      <c r="B1804" s="14" t="s">
        <v>6591</v>
      </c>
      <c r="C1804" s="14" t="s">
        <v>6638</v>
      </c>
      <c r="D1804" s="14" t="s">
        <v>6639</v>
      </c>
      <c r="E1804" s="15">
        <v>44806</v>
      </c>
      <c r="F1804" s="14">
        <v>2980</v>
      </c>
      <c r="G1804" s="128" t="s">
        <v>10617</v>
      </c>
      <c r="H1804" s="3">
        <v>2980</v>
      </c>
      <c r="I1804" s="19">
        <f>IFERROR(INDEX([3]流水汇总表!B:G,MATCH(G1804,[3]流水汇总表!G:G,0),1),"")</f>
        <v>44839</v>
      </c>
      <c r="J1804" s="5" t="str">
        <f>IF(G1804="","",IF(SUMIFS(H:H,G:G,G1804)=SUMIFS([3]流水汇总表!D:D,[3]流水汇总表!G:G,G1804),"通过","不通过"))</f>
        <v>通过</v>
      </c>
      <c r="K1804" s="20" t="str">
        <f ca="1" t="shared" si="56"/>
        <v>已还款</v>
      </c>
      <c r="L1804" s="3">
        <f>VLOOKUP(C1804,网约车!D:Q,14,0)</f>
        <v>2700</v>
      </c>
      <c r="M1804" s="3">
        <f t="shared" si="57"/>
        <v>280</v>
      </c>
    </row>
    <row r="1805" ht="14.25" spans="1:13">
      <c r="A1805" s="13">
        <v>44839</v>
      </c>
      <c r="B1805" s="14" t="s">
        <v>6591</v>
      </c>
      <c r="C1805" s="14" t="s">
        <v>6640</v>
      </c>
      <c r="D1805" s="14" t="s">
        <v>6641</v>
      </c>
      <c r="E1805" s="15">
        <v>44806</v>
      </c>
      <c r="F1805" s="14">
        <v>2980</v>
      </c>
      <c r="G1805" s="128" t="s">
        <v>10617</v>
      </c>
      <c r="H1805" s="3">
        <v>2980</v>
      </c>
      <c r="I1805" s="19">
        <f>IFERROR(INDEX([3]流水汇总表!B:G,MATCH(G1805,[3]流水汇总表!G:G,0),1),"")</f>
        <v>44839</v>
      </c>
      <c r="J1805" s="5" t="str">
        <f>IF(G1805="","",IF(SUMIFS(H:H,G:G,G1805)=SUMIFS([3]流水汇总表!D:D,[3]流水汇总表!G:G,G1805),"通过","不通过"))</f>
        <v>通过</v>
      </c>
      <c r="K1805" s="20" t="str">
        <f ca="1" t="shared" si="56"/>
        <v>已还款</v>
      </c>
      <c r="L1805" s="3">
        <f>VLOOKUP(C1805,网约车!D:Q,14,0)</f>
        <v>2700</v>
      </c>
      <c r="M1805" s="3">
        <f t="shared" si="57"/>
        <v>280</v>
      </c>
    </row>
    <row r="1806" ht="14.25" spans="1:13">
      <c r="A1806" s="13">
        <v>44839</v>
      </c>
      <c r="B1806" s="14" t="s">
        <v>6591</v>
      </c>
      <c r="C1806" s="14" t="s">
        <v>6642</v>
      </c>
      <c r="D1806" s="14" t="s">
        <v>6643</v>
      </c>
      <c r="E1806" s="15">
        <v>44806</v>
      </c>
      <c r="F1806" s="14">
        <v>2980</v>
      </c>
      <c r="G1806" s="128" t="s">
        <v>10617</v>
      </c>
      <c r="H1806" s="3">
        <v>2980</v>
      </c>
      <c r="I1806" s="19">
        <f>IFERROR(INDEX([3]流水汇总表!B:G,MATCH(G1806,[3]流水汇总表!G:G,0),1),"")</f>
        <v>44839</v>
      </c>
      <c r="J1806" s="5" t="str">
        <f>IF(G1806="","",IF(SUMIFS(H:H,G:G,G1806)=SUMIFS([3]流水汇总表!D:D,[3]流水汇总表!G:G,G1806),"通过","不通过"))</f>
        <v>通过</v>
      </c>
      <c r="K1806" s="20" t="str">
        <f ca="1" t="shared" si="56"/>
        <v>已还款</v>
      </c>
      <c r="L1806" s="3">
        <f>VLOOKUP(C1806,网约车!D:Q,14,0)</f>
        <v>2700</v>
      </c>
      <c r="M1806" s="3">
        <f t="shared" si="57"/>
        <v>280</v>
      </c>
    </row>
    <row r="1807" ht="14.25" spans="1:13">
      <c r="A1807" s="13">
        <v>44839</v>
      </c>
      <c r="B1807" s="14" t="s">
        <v>6591</v>
      </c>
      <c r="C1807" s="14" t="s">
        <v>6644</v>
      </c>
      <c r="D1807" s="14" t="s">
        <v>6645</v>
      </c>
      <c r="E1807" s="15">
        <v>44806</v>
      </c>
      <c r="F1807" s="14">
        <v>2980</v>
      </c>
      <c r="G1807" s="128" t="s">
        <v>10617</v>
      </c>
      <c r="H1807" s="3">
        <v>2980</v>
      </c>
      <c r="I1807" s="19">
        <f>IFERROR(INDEX([3]流水汇总表!B:G,MATCH(G1807,[3]流水汇总表!G:G,0),1),"")</f>
        <v>44839</v>
      </c>
      <c r="J1807" s="5" t="str">
        <f>IF(G1807="","",IF(SUMIFS(H:H,G:G,G1807)=SUMIFS([3]流水汇总表!D:D,[3]流水汇总表!G:G,G1807),"通过","不通过"))</f>
        <v>通过</v>
      </c>
      <c r="K1807" s="20" t="str">
        <f ca="1" t="shared" si="56"/>
        <v>已还款</v>
      </c>
      <c r="L1807" s="3">
        <f>VLOOKUP(C1807,网约车!D:Q,14,0)</f>
        <v>2700</v>
      </c>
      <c r="M1807" s="3">
        <f t="shared" si="57"/>
        <v>280</v>
      </c>
    </row>
    <row r="1808" ht="14.25" spans="1:13">
      <c r="A1808" s="13">
        <v>44839</v>
      </c>
      <c r="B1808" s="14" t="s">
        <v>6591</v>
      </c>
      <c r="C1808" s="14" t="s">
        <v>6646</v>
      </c>
      <c r="D1808" s="14" t="s">
        <v>6647</v>
      </c>
      <c r="E1808" s="15">
        <v>44806</v>
      </c>
      <c r="F1808" s="14">
        <v>2980</v>
      </c>
      <c r="G1808" s="128" t="s">
        <v>10617</v>
      </c>
      <c r="H1808" s="3">
        <v>2980</v>
      </c>
      <c r="I1808" s="19">
        <f>IFERROR(INDEX([3]流水汇总表!B:G,MATCH(G1808,[3]流水汇总表!G:G,0),1),"")</f>
        <v>44839</v>
      </c>
      <c r="J1808" s="5" t="str">
        <f>IF(G1808="","",IF(SUMIFS(H:H,G:G,G1808)=SUMIFS([3]流水汇总表!D:D,[3]流水汇总表!G:G,G1808),"通过","不通过"))</f>
        <v>通过</v>
      </c>
      <c r="K1808" s="20" t="str">
        <f ca="1" t="shared" si="56"/>
        <v>已还款</v>
      </c>
      <c r="L1808" s="3">
        <f>VLOOKUP(C1808,网约车!D:Q,14,0)</f>
        <v>2700</v>
      </c>
      <c r="M1808" s="3">
        <f t="shared" si="57"/>
        <v>280</v>
      </c>
    </row>
    <row r="1809" ht="14.25" spans="1:13">
      <c r="A1809" s="13">
        <v>44839</v>
      </c>
      <c r="B1809" s="14" t="s">
        <v>6591</v>
      </c>
      <c r="C1809" s="14" t="s">
        <v>6648</v>
      </c>
      <c r="D1809" s="14" t="s">
        <v>6649</v>
      </c>
      <c r="E1809" s="15">
        <v>44806</v>
      </c>
      <c r="F1809" s="14">
        <v>2980</v>
      </c>
      <c r="G1809" s="128" t="s">
        <v>10617</v>
      </c>
      <c r="H1809" s="3">
        <v>2980</v>
      </c>
      <c r="I1809" s="19">
        <f>IFERROR(INDEX([3]流水汇总表!B:G,MATCH(G1809,[3]流水汇总表!G:G,0),1),"")</f>
        <v>44839</v>
      </c>
      <c r="J1809" s="5" t="str">
        <f>IF(G1809="","",IF(SUMIFS(H:H,G:G,G1809)=SUMIFS([3]流水汇总表!D:D,[3]流水汇总表!G:G,G1809),"通过","不通过"))</f>
        <v>通过</v>
      </c>
      <c r="K1809" s="20" t="str">
        <f ca="1" t="shared" si="56"/>
        <v>已还款</v>
      </c>
      <c r="L1809" s="3">
        <f>VLOOKUP(C1809,网约车!D:Q,14,0)</f>
        <v>2700</v>
      </c>
      <c r="M1809" s="3">
        <f t="shared" si="57"/>
        <v>280</v>
      </c>
    </row>
    <row r="1810" ht="14.25" spans="1:13">
      <c r="A1810" s="13">
        <v>44839</v>
      </c>
      <c r="B1810" s="14" t="s">
        <v>6591</v>
      </c>
      <c r="C1810" s="14" t="s">
        <v>6650</v>
      </c>
      <c r="D1810" s="14" t="s">
        <v>6651</v>
      </c>
      <c r="E1810" s="15">
        <v>44806</v>
      </c>
      <c r="F1810" s="14">
        <v>2980</v>
      </c>
      <c r="G1810" s="128" t="s">
        <v>10617</v>
      </c>
      <c r="H1810" s="3">
        <v>2980</v>
      </c>
      <c r="I1810" s="19">
        <f>IFERROR(INDEX([3]流水汇总表!B:G,MATCH(G1810,[3]流水汇总表!G:G,0),1),"")</f>
        <v>44839</v>
      </c>
      <c r="J1810" s="5" t="str">
        <f>IF(G1810="","",IF(SUMIFS(H:H,G:G,G1810)=SUMIFS([3]流水汇总表!D:D,[3]流水汇总表!G:G,G1810),"通过","不通过"))</f>
        <v>通过</v>
      </c>
      <c r="K1810" s="20" t="str">
        <f ca="1" t="shared" si="56"/>
        <v>已还款</v>
      </c>
      <c r="L1810" s="3">
        <f>VLOOKUP(C1810,网约车!D:Q,14,0)</f>
        <v>2700</v>
      </c>
      <c r="M1810" s="3">
        <f t="shared" si="57"/>
        <v>280</v>
      </c>
    </row>
    <row r="1811" ht="14.25" spans="1:13">
      <c r="A1811" s="13">
        <v>44839</v>
      </c>
      <c r="B1811" s="14" t="s">
        <v>6591</v>
      </c>
      <c r="C1811" s="14" t="s">
        <v>6652</v>
      </c>
      <c r="D1811" s="14" t="s">
        <v>6653</v>
      </c>
      <c r="E1811" s="15">
        <v>44806</v>
      </c>
      <c r="F1811" s="14">
        <v>2980</v>
      </c>
      <c r="G1811" s="128" t="s">
        <v>10617</v>
      </c>
      <c r="H1811" s="3">
        <v>2980</v>
      </c>
      <c r="I1811" s="19">
        <f>IFERROR(INDEX([3]流水汇总表!B:G,MATCH(G1811,[3]流水汇总表!G:G,0),1),"")</f>
        <v>44839</v>
      </c>
      <c r="J1811" s="5" t="str">
        <f>IF(G1811="","",IF(SUMIFS(H:H,G:G,G1811)=SUMIFS([3]流水汇总表!D:D,[3]流水汇总表!G:G,G1811),"通过","不通过"))</f>
        <v>通过</v>
      </c>
      <c r="K1811" s="20" t="str">
        <f ca="1" t="shared" si="56"/>
        <v>已还款</v>
      </c>
      <c r="L1811" s="3">
        <f>VLOOKUP(C1811,网约车!D:Q,14,0)</f>
        <v>2700</v>
      </c>
      <c r="M1811" s="3">
        <f t="shared" si="57"/>
        <v>280</v>
      </c>
    </row>
    <row r="1812" ht="14.25" spans="1:13">
      <c r="A1812" s="13">
        <v>44839</v>
      </c>
      <c r="B1812" s="14" t="s">
        <v>6591</v>
      </c>
      <c r="C1812" s="14" t="s">
        <v>6654</v>
      </c>
      <c r="D1812" s="14" t="s">
        <v>6655</v>
      </c>
      <c r="E1812" s="15">
        <v>44806</v>
      </c>
      <c r="F1812" s="14">
        <v>2980</v>
      </c>
      <c r="G1812" s="128" t="s">
        <v>10617</v>
      </c>
      <c r="H1812" s="3">
        <v>2980</v>
      </c>
      <c r="I1812" s="19">
        <f>IFERROR(INDEX([3]流水汇总表!B:G,MATCH(G1812,[3]流水汇总表!G:G,0),1),"")</f>
        <v>44839</v>
      </c>
      <c r="J1812" s="5" t="str">
        <f>IF(G1812="","",IF(SUMIFS(H:H,G:G,G1812)=SUMIFS([3]流水汇总表!D:D,[3]流水汇总表!G:G,G1812),"通过","不通过"))</f>
        <v>通过</v>
      </c>
      <c r="K1812" s="20" t="str">
        <f ca="1" t="shared" si="56"/>
        <v>已还款</v>
      </c>
      <c r="L1812" s="3">
        <f>VLOOKUP(C1812,网约车!D:Q,14,0)</f>
        <v>2700</v>
      </c>
      <c r="M1812" s="3">
        <f t="shared" si="57"/>
        <v>280</v>
      </c>
    </row>
    <row r="1813" ht="14.25" spans="1:13">
      <c r="A1813" s="13">
        <v>44839</v>
      </c>
      <c r="B1813" s="14" t="s">
        <v>6591</v>
      </c>
      <c r="C1813" s="14" t="s">
        <v>6656</v>
      </c>
      <c r="D1813" s="14" t="s">
        <v>6657</v>
      </c>
      <c r="E1813" s="15">
        <v>44806</v>
      </c>
      <c r="F1813" s="14">
        <v>2980</v>
      </c>
      <c r="G1813" s="128" t="s">
        <v>10617</v>
      </c>
      <c r="H1813" s="3">
        <v>2980</v>
      </c>
      <c r="I1813" s="19">
        <f>IFERROR(INDEX([3]流水汇总表!B:G,MATCH(G1813,[3]流水汇总表!G:G,0),1),"")</f>
        <v>44839</v>
      </c>
      <c r="J1813" s="5" t="str">
        <f>IF(G1813="","",IF(SUMIFS(H:H,G:G,G1813)=SUMIFS([3]流水汇总表!D:D,[3]流水汇总表!G:G,G1813),"通过","不通过"))</f>
        <v>通过</v>
      </c>
      <c r="K1813" s="20" t="str">
        <f ca="1" t="shared" si="56"/>
        <v>已还款</v>
      </c>
      <c r="L1813" s="3">
        <f>VLOOKUP(C1813,网约车!D:Q,14,0)</f>
        <v>2700</v>
      </c>
      <c r="M1813" s="3">
        <f t="shared" si="57"/>
        <v>280</v>
      </c>
    </row>
    <row r="1814" ht="14.25" spans="1:13">
      <c r="A1814" s="13">
        <v>44839</v>
      </c>
      <c r="B1814" s="14" t="s">
        <v>6591</v>
      </c>
      <c r="C1814" s="14" t="s">
        <v>6658</v>
      </c>
      <c r="D1814" s="14" t="s">
        <v>6659</v>
      </c>
      <c r="E1814" s="15">
        <v>44806</v>
      </c>
      <c r="F1814" s="14">
        <v>2980</v>
      </c>
      <c r="G1814" s="128" t="s">
        <v>10617</v>
      </c>
      <c r="H1814" s="3">
        <v>2980</v>
      </c>
      <c r="I1814" s="19">
        <f>IFERROR(INDEX([3]流水汇总表!B:G,MATCH(G1814,[3]流水汇总表!G:G,0),1),"")</f>
        <v>44839</v>
      </c>
      <c r="J1814" s="5" t="str">
        <f>IF(G1814="","",IF(SUMIFS(H:H,G:G,G1814)=SUMIFS([3]流水汇总表!D:D,[3]流水汇总表!G:G,G1814),"通过","不通过"))</f>
        <v>通过</v>
      </c>
      <c r="K1814" s="20" t="str">
        <f ca="1" t="shared" si="56"/>
        <v>已还款</v>
      </c>
      <c r="L1814" s="3">
        <f>VLOOKUP(C1814,网约车!D:Q,14,0)</f>
        <v>2700</v>
      </c>
      <c r="M1814" s="3">
        <f t="shared" si="57"/>
        <v>280</v>
      </c>
    </row>
    <row r="1815" ht="14.25" spans="1:13">
      <c r="A1815" s="13">
        <v>44839</v>
      </c>
      <c r="B1815" s="14" t="s">
        <v>6591</v>
      </c>
      <c r="C1815" s="14" t="s">
        <v>6660</v>
      </c>
      <c r="D1815" s="14" t="s">
        <v>6661</v>
      </c>
      <c r="E1815" s="15">
        <v>44806</v>
      </c>
      <c r="F1815" s="14">
        <v>2980</v>
      </c>
      <c r="G1815" s="128" t="s">
        <v>10617</v>
      </c>
      <c r="H1815" s="3">
        <v>2980</v>
      </c>
      <c r="I1815" s="19">
        <f>IFERROR(INDEX([3]流水汇总表!B:G,MATCH(G1815,[3]流水汇总表!G:G,0),1),"")</f>
        <v>44839</v>
      </c>
      <c r="J1815" s="5" t="str">
        <f>IF(G1815="","",IF(SUMIFS(H:H,G:G,G1815)=SUMIFS([3]流水汇总表!D:D,[3]流水汇总表!G:G,G1815),"通过","不通过"))</f>
        <v>通过</v>
      </c>
      <c r="K1815" s="20" t="str">
        <f ca="1" t="shared" si="56"/>
        <v>已还款</v>
      </c>
      <c r="L1815" s="3">
        <f>VLOOKUP(C1815,网约车!D:Q,14,0)</f>
        <v>2700</v>
      </c>
      <c r="M1815" s="3">
        <f t="shared" si="57"/>
        <v>280</v>
      </c>
    </row>
    <row r="1816" ht="14.25" spans="1:13">
      <c r="A1816" s="13">
        <v>44839</v>
      </c>
      <c r="B1816" s="14" t="s">
        <v>6591</v>
      </c>
      <c r="C1816" s="14" t="s">
        <v>6662</v>
      </c>
      <c r="D1816" s="14" t="s">
        <v>6663</v>
      </c>
      <c r="E1816" s="15">
        <v>44806</v>
      </c>
      <c r="F1816" s="14">
        <v>2980</v>
      </c>
      <c r="G1816" s="128" t="s">
        <v>10617</v>
      </c>
      <c r="H1816" s="3">
        <v>2980</v>
      </c>
      <c r="I1816" s="19">
        <f>IFERROR(INDEX([3]流水汇总表!B:G,MATCH(G1816,[3]流水汇总表!G:G,0),1),"")</f>
        <v>44839</v>
      </c>
      <c r="J1816" s="5" t="str">
        <f>IF(G1816="","",IF(SUMIFS(H:H,G:G,G1816)=SUMIFS([3]流水汇总表!D:D,[3]流水汇总表!G:G,G1816),"通过","不通过"))</f>
        <v>通过</v>
      </c>
      <c r="K1816" s="20" t="str">
        <f ca="1" t="shared" si="56"/>
        <v>已还款</v>
      </c>
      <c r="L1816" s="3">
        <f>VLOOKUP(C1816,网约车!D:Q,14,0)</f>
        <v>2700</v>
      </c>
      <c r="M1816" s="3">
        <f t="shared" si="57"/>
        <v>280</v>
      </c>
    </row>
    <row r="1817" ht="14.25" spans="1:13">
      <c r="A1817" s="13">
        <v>44839</v>
      </c>
      <c r="B1817" s="14" t="s">
        <v>6591</v>
      </c>
      <c r="C1817" s="14" t="s">
        <v>6664</v>
      </c>
      <c r="D1817" s="14" t="s">
        <v>6665</v>
      </c>
      <c r="E1817" s="15">
        <v>44806</v>
      </c>
      <c r="F1817" s="14">
        <v>2980</v>
      </c>
      <c r="G1817" s="128" t="s">
        <v>10617</v>
      </c>
      <c r="H1817" s="3">
        <v>2980</v>
      </c>
      <c r="I1817" s="19">
        <f>IFERROR(INDEX([3]流水汇总表!B:G,MATCH(G1817,[3]流水汇总表!G:G,0),1),"")</f>
        <v>44839</v>
      </c>
      <c r="J1817" s="5" t="str">
        <f>IF(G1817="","",IF(SUMIFS(H:H,G:G,G1817)=SUMIFS([3]流水汇总表!D:D,[3]流水汇总表!G:G,G1817),"通过","不通过"))</f>
        <v>通过</v>
      </c>
      <c r="K1817" s="20" t="str">
        <f ca="1" t="shared" si="56"/>
        <v>已还款</v>
      </c>
      <c r="L1817" s="3">
        <f>VLOOKUP(C1817,网约车!D:Q,14,0)</f>
        <v>2700</v>
      </c>
      <c r="M1817" s="3">
        <f t="shared" si="57"/>
        <v>280</v>
      </c>
    </row>
    <row r="1818" ht="14.25" spans="1:13">
      <c r="A1818" s="13">
        <v>44839</v>
      </c>
      <c r="B1818" s="14" t="s">
        <v>6591</v>
      </c>
      <c r="C1818" s="14" t="s">
        <v>6666</v>
      </c>
      <c r="D1818" s="14" t="s">
        <v>6667</v>
      </c>
      <c r="E1818" s="15">
        <v>44806</v>
      </c>
      <c r="F1818" s="14">
        <v>2980</v>
      </c>
      <c r="G1818" s="128" t="s">
        <v>10617</v>
      </c>
      <c r="H1818" s="3">
        <v>2980</v>
      </c>
      <c r="I1818" s="19">
        <f>IFERROR(INDEX([3]流水汇总表!B:G,MATCH(G1818,[3]流水汇总表!G:G,0),1),"")</f>
        <v>44839</v>
      </c>
      <c r="J1818" s="5" t="str">
        <f>IF(G1818="","",IF(SUMIFS(H:H,G:G,G1818)=SUMIFS([3]流水汇总表!D:D,[3]流水汇总表!G:G,G1818),"通过","不通过"))</f>
        <v>通过</v>
      </c>
      <c r="K1818" s="20" t="str">
        <f ca="1" t="shared" si="56"/>
        <v>已还款</v>
      </c>
      <c r="L1818" s="3">
        <f>VLOOKUP(C1818,网约车!D:Q,14,0)</f>
        <v>2700</v>
      </c>
      <c r="M1818" s="3">
        <f t="shared" si="57"/>
        <v>280</v>
      </c>
    </row>
    <row r="1819" ht="14.25" spans="1:13">
      <c r="A1819" s="13">
        <v>44839</v>
      </c>
      <c r="B1819" s="14" t="s">
        <v>6591</v>
      </c>
      <c r="C1819" s="14" t="s">
        <v>6668</v>
      </c>
      <c r="D1819" s="14" t="s">
        <v>6669</v>
      </c>
      <c r="E1819" s="15">
        <v>44806</v>
      </c>
      <c r="F1819" s="14">
        <v>2980</v>
      </c>
      <c r="G1819" s="128" t="s">
        <v>10617</v>
      </c>
      <c r="H1819" s="3">
        <v>2980</v>
      </c>
      <c r="I1819" s="19">
        <f>IFERROR(INDEX([3]流水汇总表!B:G,MATCH(G1819,[3]流水汇总表!G:G,0),1),"")</f>
        <v>44839</v>
      </c>
      <c r="J1819" s="5" t="str">
        <f>IF(G1819="","",IF(SUMIFS(H:H,G:G,G1819)=SUMIFS([3]流水汇总表!D:D,[3]流水汇总表!G:G,G1819),"通过","不通过"))</f>
        <v>通过</v>
      </c>
      <c r="K1819" s="20" t="str">
        <f ca="1" t="shared" si="56"/>
        <v>已还款</v>
      </c>
      <c r="L1819" s="3">
        <f>VLOOKUP(C1819,网约车!D:Q,14,0)</f>
        <v>2700</v>
      </c>
      <c r="M1819" s="3">
        <f t="shared" si="57"/>
        <v>280</v>
      </c>
    </row>
    <row r="1820" ht="14.25" spans="1:13">
      <c r="A1820" s="13">
        <v>44839</v>
      </c>
      <c r="B1820" s="14" t="s">
        <v>6591</v>
      </c>
      <c r="C1820" s="14" t="s">
        <v>6670</v>
      </c>
      <c r="D1820" s="14" t="s">
        <v>6671</v>
      </c>
      <c r="E1820" s="15">
        <v>44806</v>
      </c>
      <c r="F1820" s="14">
        <v>2980</v>
      </c>
      <c r="G1820" s="128" t="s">
        <v>10617</v>
      </c>
      <c r="H1820" s="3">
        <v>2980</v>
      </c>
      <c r="I1820" s="19">
        <f>IFERROR(INDEX([3]流水汇总表!B:G,MATCH(G1820,[3]流水汇总表!G:G,0),1),"")</f>
        <v>44839</v>
      </c>
      <c r="J1820" s="5" t="str">
        <f>IF(G1820="","",IF(SUMIFS(H:H,G:G,G1820)=SUMIFS([3]流水汇总表!D:D,[3]流水汇总表!G:G,G1820),"通过","不通过"))</f>
        <v>通过</v>
      </c>
      <c r="K1820" s="20" t="str">
        <f ca="1" t="shared" si="56"/>
        <v>已还款</v>
      </c>
      <c r="L1820" s="3">
        <f>VLOOKUP(C1820,网约车!D:Q,14,0)</f>
        <v>2700</v>
      </c>
      <c r="M1820" s="3">
        <f t="shared" si="57"/>
        <v>280</v>
      </c>
    </row>
    <row r="1821" ht="14.25" spans="1:13">
      <c r="A1821" s="13">
        <v>44839</v>
      </c>
      <c r="B1821" s="14" t="s">
        <v>6591</v>
      </c>
      <c r="C1821" s="14" t="s">
        <v>6672</v>
      </c>
      <c r="D1821" s="14" t="s">
        <v>6673</v>
      </c>
      <c r="E1821" s="15">
        <v>44806</v>
      </c>
      <c r="F1821" s="14">
        <v>2980</v>
      </c>
      <c r="G1821" s="128" t="s">
        <v>10617</v>
      </c>
      <c r="H1821" s="3">
        <v>2980</v>
      </c>
      <c r="I1821" s="19">
        <f>IFERROR(INDEX([3]流水汇总表!B:G,MATCH(G1821,[3]流水汇总表!G:G,0),1),"")</f>
        <v>44839</v>
      </c>
      <c r="J1821" s="5" t="str">
        <f>IF(G1821="","",IF(SUMIFS(H:H,G:G,G1821)=SUMIFS([3]流水汇总表!D:D,[3]流水汇总表!G:G,G1821),"通过","不通过"))</f>
        <v>通过</v>
      </c>
      <c r="K1821" s="20" t="str">
        <f ca="1" t="shared" si="56"/>
        <v>已还款</v>
      </c>
      <c r="L1821" s="3">
        <f>VLOOKUP(C1821,网约车!D:Q,14,0)</f>
        <v>2700</v>
      </c>
      <c r="M1821" s="3">
        <f t="shared" si="57"/>
        <v>280</v>
      </c>
    </row>
    <row r="1822" ht="14.25" spans="1:13">
      <c r="A1822" s="13">
        <v>44839</v>
      </c>
      <c r="B1822" s="14" t="s">
        <v>6591</v>
      </c>
      <c r="C1822" s="14" t="s">
        <v>6674</v>
      </c>
      <c r="D1822" s="14" t="s">
        <v>6675</v>
      </c>
      <c r="E1822" s="15">
        <v>44806</v>
      </c>
      <c r="F1822" s="14">
        <v>2980</v>
      </c>
      <c r="G1822" s="128" t="s">
        <v>10617</v>
      </c>
      <c r="H1822" s="3">
        <v>2980</v>
      </c>
      <c r="I1822" s="19">
        <f>IFERROR(INDEX([3]流水汇总表!B:G,MATCH(G1822,[3]流水汇总表!G:G,0),1),"")</f>
        <v>44839</v>
      </c>
      <c r="J1822" s="5" t="str">
        <f>IF(G1822="","",IF(SUMIFS(H:H,G:G,G1822)=SUMIFS([3]流水汇总表!D:D,[3]流水汇总表!G:G,G1822),"通过","不通过"))</f>
        <v>通过</v>
      </c>
      <c r="K1822" s="20" t="str">
        <f ca="1" t="shared" si="56"/>
        <v>已还款</v>
      </c>
      <c r="L1822" s="3">
        <f>VLOOKUP(C1822,网约车!D:Q,14,0)</f>
        <v>2700</v>
      </c>
      <c r="M1822" s="3">
        <f t="shared" si="57"/>
        <v>280</v>
      </c>
    </row>
    <row r="1823" ht="14.25" spans="1:13">
      <c r="A1823" s="13">
        <v>44839</v>
      </c>
      <c r="B1823" s="14" t="s">
        <v>6591</v>
      </c>
      <c r="C1823" s="14" t="s">
        <v>6676</v>
      </c>
      <c r="D1823" s="14" t="s">
        <v>6677</v>
      </c>
      <c r="E1823" s="15">
        <v>44806</v>
      </c>
      <c r="F1823" s="14">
        <v>2980</v>
      </c>
      <c r="G1823" s="128" t="s">
        <v>10617</v>
      </c>
      <c r="H1823" s="3">
        <v>2980</v>
      </c>
      <c r="I1823" s="19">
        <f>IFERROR(INDEX([3]流水汇总表!B:G,MATCH(G1823,[3]流水汇总表!G:G,0),1),"")</f>
        <v>44839</v>
      </c>
      <c r="J1823" s="5" t="str">
        <f>IF(G1823="","",IF(SUMIFS(H:H,G:G,G1823)=SUMIFS([3]流水汇总表!D:D,[3]流水汇总表!G:G,G1823),"通过","不通过"))</f>
        <v>通过</v>
      </c>
      <c r="K1823" s="20" t="str">
        <f ca="1" t="shared" si="56"/>
        <v>已还款</v>
      </c>
      <c r="L1823" s="3">
        <f>VLOOKUP(C1823,网约车!D:Q,14,0)</f>
        <v>2700</v>
      </c>
      <c r="M1823" s="3">
        <f t="shared" si="57"/>
        <v>280</v>
      </c>
    </row>
    <row r="1824" ht="14.25" spans="1:13">
      <c r="A1824" s="13">
        <v>44839</v>
      </c>
      <c r="B1824" s="14" t="s">
        <v>6591</v>
      </c>
      <c r="C1824" s="14" t="s">
        <v>6678</v>
      </c>
      <c r="D1824" s="14" t="s">
        <v>6679</v>
      </c>
      <c r="E1824" s="15">
        <v>44806</v>
      </c>
      <c r="F1824" s="14">
        <v>2980</v>
      </c>
      <c r="G1824" s="128" t="s">
        <v>10617</v>
      </c>
      <c r="H1824" s="3">
        <v>2980</v>
      </c>
      <c r="I1824" s="19">
        <f>IFERROR(INDEX([3]流水汇总表!B:G,MATCH(G1824,[3]流水汇总表!G:G,0),1),"")</f>
        <v>44839</v>
      </c>
      <c r="J1824" s="5" t="str">
        <f>IF(G1824="","",IF(SUMIFS(H:H,G:G,G1824)=SUMIFS([3]流水汇总表!D:D,[3]流水汇总表!G:G,G1824),"通过","不通过"))</f>
        <v>通过</v>
      </c>
      <c r="K1824" s="20" t="str">
        <f ca="1" t="shared" si="56"/>
        <v>已还款</v>
      </c>
      <c r="L1824" s="3">
        <f>VLOOKUP(C1824,网约车!D:Q,14,0)</f>
        <v>2700</v>
      </c>
      <c r="M1824" s="3">
        <f t="shared" si="57"/>
        <v>280</v>
      </c>
    </row>
    <row r="1825" ht="14.25" spans="1:13">
      <c r="A1825" s="13">
        <v>44839</v>
      </c>
      <c r="B1825" s="14" t="s">
        <v>6591</v>
      </c>
      <c r="C1825" s="14" t="s">
        <v>6680</v>
      </c>
      <c r="D1825" s="14" t="s">
        <v>6681</v>
      </c>
      <c r="E1825" s="15">
        <v>44806</v>
      </c>
      <c r="F1825" s="14">
        <v>2980</v>
      </c>
      <c r="G1825" s="128" t="s">
        <v>10617</v>
      </c>
      <c r="H1825" s="3">
        <v>2980</v>
      </c>
      <c r="I1825" s="19">
        <f>IFERROR(INDEX([3]流水汇总表!B:G,MATCH(G1825,[3]流水汇总表!G:G,0),1),"")</f>
        <v>44839</v>
      </c>
      <c r="J1825" s="5" t="str">
        <f>IF(G1825="","",IF(SUMIFS(H:H,G:G,G1825)=SUMIFS([3]流水汇总表!D:D,[3]流水汇总表!G:G,G1825),"通过","不通过"))</f>
        <v>通过</v>
      </c>
      <c r="K1825" s="20" t="str">
        <f ca="1" t="shared" si="56"/>
        <v>已还款</v>
      </c>
      <c r="L1825" s="3">
        <f>VLOOKUP(C1825,网约车!D:Q,14,0)</f>
        <v>2700</v>
      </c>
      <c r="M1825" s="3">
        <f t="shared" si="57"/>
        <v>280</v>
      </c>
    </row>
    <row r="1826" ht="14.25" spans="1:13">
      <c r="A1826" s="13">
        <v>44839</v>
      </c>
      <c r="B1826" s="14" t="s">
        <v>6591</v>
      </c>
      <c r="C1826" s="14" t="s">
        <v>6682</v>
      </c>
      <c r="D1826" s="14" t="s">
        <v>6683</v>
      </c>
      <c r="E1826" s="15">
        <v>44806</v>
      </c>
      <c r="F1826" s="14">
        <v>2980</v>
      </c>
      <c r="G1826" s="128" t="s">
        <v>10617</v>
      </c>
      <c r="H1826" s="3">
        <v>2980</v>
      </c>
      <c r="I1826" s="19">
        <f>IFERROR(INDEX([3]流水汇总表!B:G,MATCH(G1826,[3]流水汇总表!G:G,0),1),"")</f>
        <v>44839</v>
      </c>
      <c r="J1826" s="5" t="str">
        <f>IF(G1826="","",IF(SUMIFS(H:H,G:G,G1826)=SUMIFS([3]流水汇总表!D:D,[3]流水汇总表!G:G,G1826),"通过","不通过"))</f>
        <v>通过</v>
      </c>
      <c r="K1826" s="20" t="str">
        <f ca="1" t="shared" si="56"/>
        <v>已还款</v>
      </c>
      <c r="L1826" s="3">
        <f>VLOOKUP(C1826,网约车!D:Q,14,0)</f>
        <v>2700</v>
      </c>
      <c r="M1826" s="3">
        <f t="shared" si="57"/>
        <v>280</v>
      </c>
    </row>
    <row r="1827" ht="14.25" spans="1:13">
      <c r="A1827" s="13">
        <v>44839</v>
      </c>
      <c r="B1827" s="14" t="s">
        <v>6591</v>
      </c>
      <c r="C1827" s="14" t="s">
        <v>6684</v>
      </c>
      <c r="D1827" s="14" t="s">
        <v>6685</v>
      </c>
      <c r="E1827" s="15">
        <v>44806</v>
      </c>
      <c r="F1827" s="14">
        <v>2980</v>
      </c>
      <c r="G1827" s="128" t="s">
        <v>10617</v>
      </c>
      <c r="H1827" s="3">
        <v>2980</v>
      </c>
      <c r="I1827" s="19">
        <f>IFERROR(INDEX([3]流水汇总表!B:G,MATCH(G1827,[3]流水汇总表!G:G,0),1),"")</f>
        <v>44839</v>
      </c>
      <c r="J1827" s="5" t="str">
        <f>IF(G1827="","",IF(SUMIFS(H:H,G:G,G1827)=SUMIFS([3]流水汇总表!D:D,[3]流水汇总表!G:G,G1827),"通过","不通过"))</f>
        <v>通过</v>
      </c>
      <c r="K1827" s="20" t="str">
        <f ca="1" t="shared" si="56"/>
        <v>已还款</v>
      </c>
      <c r="L1827" s="3">
        <f>VLOOKUP(C1827,网约车!D:Q,14,0)</f>
        <v>2700</v>
      </c>
      <c r="M1827" s="3">
        <f t="shared" si="57"/>
        <v>280</v>
      </c>
    </row>
    <row r="1828" ht="14.25" spans="1:13">
      <c r="A1828" s="13">
        <v>44839</v>
      </c>
      <c r="B1828" s="14" t="s">
        <v>6591</v>
      </c>
      <c r="C1828" s="14" t="s">
        <v>6686</v>
      </c>
      <c r="D1828" s="14" t="s">
        <v>6687</v>
      </c>
      <c r="E1828" s="15">
        <v>44806</v>
      </c>
      <c r="F1828" s="14">
        <v>2980</v>
      </c>
      <c r="G1828" s="128" t="s">
        <v>10617</v>
      </c>
      <c r="H1828" s="3">
        <v>2980</v>
      </c>
      <c r="I1828" s="19">
        <f>IFERROR(INDEX([3]流水汇总表!B:G,MATCH(G1828,[3]流水汇总表!G:G,0),1),"")</f>
        <v>44839</v>
      </c>
      <c r="J1828" s="5" t="str">
        <f>IF(G1828="","",IF(SUMIFS(H:H,G:G,G1828)=SUMIFS([3]流水汇总表!D:D,[3]流水汇总表!G:G,G1828),"通过","不通过"))</f>
        <v>通过</v>
      </c>
      <c r="K1828" s="20" t="str">
        <f ca="1" t="shared" si="56"/>
        <v>已还款</v>
      </c>
      <c r="L1828" s="3">
        <f>VLOOKUP(C1828,网约车!D:Q,14,0)</f>
        <v>2700</v>
      </c>
      <c r="M1828" s="3">
        <f t="shared" si="57"/>
        <v>280</v>
      </c>
    </row>
    <row r="1829" ht="14.25" spans="1:13">
      <c r="A1829" s="13">
        <v>44839</v>
      </c>
      <c r="B1829" s="14" t="s">
        <v>6591</v>
      </c>
      <c r="C1829" s="14" t="s">
        <v>6688</v>
      </c>
      <c r="D1829" s="14" t="s">
        <v>6689</v>
      </c>
      <c r="E1829" s="15">
        <v>44806</v>
      </c>
      <c r="F1829" s="14">
        <v>2980</v>
      </c>
      <c r="G1829" s="128" t="s">
        <v>10617</v>
      </c>
      <c r="H1829" s="3">
        <v>2980</v>
      </c>
      <c r="I1829" s="19">
        <f>IFERROR(INDEX([3]流水汇总表!B:G,MATCH(G1829,[3]流水汇总表!G:G,0),1),"")</f>
        <v>44839</v>
      </c>
      <c r="J1829" s="5" t="str">
        <f>IF(G1829="","",IF(SUMIFS(H:H,G:G,G1829)=SUMIFS([3]流水汇总表!D:D,[3]流水汇总表!G:G,G1829),"通过","不通过"))</f>
        <v>通过</v>
      </c>
      <c r="K1829" s="20" t="str">
        <f ca="1" t="shared" si="56"/>
        <v>已还款</v>
      </c>
      <c r="L1829" s="3">
        <f>VLOOKUP(C1829,网约车!D:Q,14,0)</f>
        <v>2700</v>
      </c>
      <c r="M1829" s="3">
        <f t="shared" si="57"/>
        <v>280</v>
      </c>
    </row>
    <row r="1830" ht="14.25" spans="1:13">
      <c r="A1830" s="13">
        <v>44839</v>
      </c>
      <c r="B1830" s="14" t="s">
        <v>6591</v>
      </c>
      <c r="C1830" s="14" t="s">
        <v>6690</v>
      </c>
      <c r="D1830" s="14" t="s">
        <v>6691</v>
      </c>
      <c r="E1830" s="15">
        <v>44806</v>
      </c>
      <c r="F1830" s="14">
        <v>2980</v>
      </c>
      <c r="G1830" s="128" t="s">
        <v>10617</v>
      </c>
      <c r="H1830" s="3">
        <v>2980</v>
      </c>
      <c r="I1830" s="19">
        <f>IFERROR(INDEX([3]流水汇总表!B:G,MATCH(G1830,[3]流水汇总表!G:G,0),1),"")</f>
        <v>44839</v>
      </c>
      <c r="J1830" s="5" t="str">
        <f>IF(G1830="","",IF(SUMIFS(H:H,G:G,G1830)=SUMIFS([3]流水汇总表!D:D,[3]流水汇总表!G:G,G1830),"通过","不通过"))</f>
        <v>通过</v>
      </c>
      <c r="K1830" s="20" t="str">
        <f ca="1" t="shared" si="56"/>
        <v>已还款</v>
      </c>
      <c r="L1830" s="3">
        <f>VLOOKUP(C1830,网约车!D:Q,14,0)</f>
        <v>2700</v>
      </c>
      <c r="M1830" s="3">
        <f t="shared" si="57"/>
        <v>280</v>
      </c>
    </row>
    <row r="1831" ht="14.25" spans="1:13">
      <c r="A1831" s="13">
        <v>44839</v>
      </c>
      <c r="B1831" s="14" t="s">
        <v>6591</v>
      </c>
      <c r="C1831" s="14" t="s">
        <v>6692</v>
      </c>
      <c r="D1831" s="14" t="s">
        <v>6693</v>
      </c>
      <c r="E1831" s="15">
        <v>44806</v>
      </c>
      <c r="F1831" s="14">
        <v>2980</v>
      </c>
      <c r="G1831" s="128" t="s">
        <v>10617</v>
      </c>
      <c r="H1831" s="3">
        <v>2980</v>
      </c>
      <c r="I1831" s="19">
        <f>IFERROR(INDEX([3]流水汇总表!B:G,MATCH(G1831,[3]流水汇总表!G:G,0),1),"")</f>
        <v>44839</v>
      </c>
      <c r="J1831" s="5" t="str">
        <f>IF(G1831="","",IF(SUMIFS(H:H,G:G,G1831)=SUMIFS([3]流水汇总表!D:D,[3]流水汇总表!G:G,G1831),"通过","不通过"))</f>
        <v>通过</v>
      </c>
      <c r="K1831" s="20" t="str">
        <f ca="1" t="shared" si="56"/>
        <v>已还款</v>
      </c>
      <c r="L1831" s="3">
        <f>VLOOKUP(C1831,网约车!D:Q,14,0)</f>
        <v>2700</v>
      </c>
      <c r="M1831" s="3">
        <f t="shared" si="57"/>
        <v>280</v>
      </c>
    </row>
    <row r="1832" ht="14.25" spans="1:13">
      <c r="A1832" s="13">
        <v>44839</v>
      </c>
      <c r="B1832" s="14" t="s">
        <v>6591</v>
      </c>
      <c r="C1832" s="14" t="s">
        <v>6694</v>
      </c>
      <c r="D1832" s="14" t="s">
        <v>6695</v>
      </c>
      <c r="E1832" s="15">
        <v>44806</v>
      </c>
      <c r="F1832" s="14">
        <v>2980</v>
      </c>
      <c r="G1832" s="128" t="s">
        <v>10617</v>
      </c>
      <c r="H1832" s="3">
        <v>2980</v>
      </c>
      <c r="I1832" s="19">
        <f>IFERROR(INDEX([3]流水汇总表!B:G,MATCH(G1832,[3]流水汇总表!G:G,0),1),"")</f>
        <v>44839</v>
      </c>
      <c r="J1832" s="5" t="str">
        <f>IF(G1832="","",IF(SUMIFS(H:H,G:G,G1832)=SUMIFS([3]流水汇总表!D:D,[3]流水汇总表!G:G,G1832),"通过","不通过"))</f>
        <v>通过</v>
      </c>
      <c r="K1832" s="20" t="str">
        <f ca="1" t="shared" si="56"/>
        <v>已还款</v>
      </c>
      <c r="L1832" s="3">
        <f>VLOOKUP(C1832,网约车!D:Q,14,0)</f>
        <v>2700</v>
      </c>
      <c r="M1832" s="3">
        <f t="shared" si="57"/>
        <v>280</v>
      </c>
    </row>
    <row r="1833" ht="14.25" spans="1:13">
      <c r="A1833" s="13">
        <v>44839</v>
      </c>
      <c r="B1833" s="14" t="s">
        <v>8394</v>
      </c>
      <c r="C1833" s="14" t="s">
        <v>8433</v>
      </c>
      <c r="D1833" s="14" t="s">
        <v>8434</v>
      </c>
      <c r="E1833" s="15">
        <v>44806</v>
      </c>
      <c r="F1833" s="14">
        <v>3180</v>
      </c>
      <c r="G1833" s="127" t="s">
        <v>10618</v>
      </c>
      <c r="H1833" s="3">
        <v>3180</v>
      </c>
      <c r="I1833" s="19">
        <f>IFERROR(INDEX([3]流水汇总表!B:G,MATCH(G1833,[3]流水汇总表!G:G,0),1),"")</f>
        <v>44839</v>
      </c>
      <c r="J1833" s="5" t="str">
        <f>IF(G1833="","",IF(SUMIFS(H:H,G:G,G1833)=SUMIFS([3]流水汇总表!D:D,[3]流水汇总表!G:G,G1833),"通过","不通过"))</f>
        <v>通过</v>
      </c>
      <c r="K1833" s="20" t="str">
        <f ca="1" t="shared" si="56"/>
        <v>已还款</v>
      </c>
      <c r="L1833" s="3">
        <f>VLOOKUP(C1833,网约车!D:Q,14,0)</f>
        <v>2600</v>
      </c>
      <c r="M1833" s="3">
        <f t="shared" si="57"/>
        <v>580</v>
      </c>
    </row>
    <row r="1834" ht="14.25" spans="1:13">
      <c r="A1834" s="13">
        <v>44839</v>
      </c>
      <c r="B1834" s="14" t="s">
        <v>8394</v>
      </c>
      <c r="C1834" s="14" t="s">
        <v>8435</v>
      </c>
      <c r="D1834" s="14" t="s">
        <v>8436</v>
      </c>
      <c r="E1834" s="15">
        <v>44806</v>
      </c>
      <c r="F1834" s="14">
        <v>3180</v>
      </c>
      <c r="G1834" s="127" t="s">
        <v>10618</v>
      </c>
      <c r="H1834" s="3">
        <v>3180</v>
      </c>
      <c r="I1834" s="19">
        <f>IFERROR(INDEX([3]流水汇总表!B:G,MATCH(G1834,[3]流水汇总表!G:G,0),1),"")</f>
        <v>44839</v>
      </c>
      <c r="J1834" s="5" t="str">
        <f>IF(G1834="","",IF(SUMIFS(H:H,G:G,G1834)=SUMIFS([3]流水汇总表!D:D,[3]流水汇总表!G:G,G1834),"通过","不通过"))</f>
        <v>通过</v>
      </c>
      <c r="K1834" s="20" t="str">
        <f ca="1" t="shared" si="56"/>
        <v>已还款</v>
      </c>
      <c r="L1834" s="3">
        <f>VLOOKUP(C1834,网约车!D:Q,14,0)</f>
        <v>2600</v>
      </c>
      <c r="M1834" s="3">
        <f t="shared" si="57"/>
        <v>580</v>
      </c>
    </row>
    <row r="1835" ht="14.25" spans="1:13">
      <c r="A1835" s="13">
        <v>44839</v>
      </c>
      <c r="B1835" s="14" t="s">
        <v>8394</v>
      </c>
      <c r="C1835" s="14" t="s">
        <v>8437</v>
      </c>
      <c r="D1835" s="14" t="s">
        <v>8438</v>
      </c>
      <c r="E1835" s="15">
        <v>44806</v>
      </c>
      <c r="F1835" s="14">
        <v>3180</v>
      </c>
      <c r="G1835" s="127" t="s">
        <v>10618</v>
      </c>
      <c r="H1835" s="3">
        <v>3180</v>
      </c>
      <c r="I1835" s="19">
        <f>IFERROR(INDEX([3]流水汇总表!B:G,MATCH(G1835,[3]流水汇总表!G:G,0),1),"")</f>
        <v>44839</v>
      </c>
      <c r="J1835" s="5" t="str">
        <f>IF(G1835="","",IF(SUMIFS(H:H,G:G,G1835)=SUMIFS([3]流水汇总表!D:D,[3]流水汇总表!G:G,G1835),"通过","不通过"))</f>
        <v>通过</v>
      </c>
      <c r="K1835" s="20" t="str">
        <f ca="1" t="shared" si="56"/>
        <v>已还款</v>
      </c>
      <c r="L1835" s="3">
        <f>VLOOKUP(C1835,网约车!D:Q,14,0)</f>
        <v>2600</v>
      </c>
      <c r="M1835" s="3">
        <f t="shared" si="57"/>
        <v>580</v>
      </c>
    </row>
    <row r="1836" ht="14.25" spans="1:13">
      <c r="A1836" s="13">
        <v>44839</v>
      </c>
      <c r="B1836" s="14" t="s">
        <v>8394</v>
      </c>
      <c r="C1836" s="14" t="s">
        <v>8439</v>
      </c>
      <c r="D1836" s="14" t="s">
        <v>8440</v>
      </c>
      <c r="E1836" s="15">
        <v>44806</v>
      </c>
      <c r="F1836" s="14">
        <v>3180</v>
      </c>
      <c r="G1836" s="127" t="s">
        <v>10618</v>
      </c>
      <c r="H1836" s="3">
        <v>3180</v>
      </c>
      <c r="I1836" s="19">
        <f>IFERROR(INDEX([3]流水汇总表!B:G,MATCH(G1836,[3]流水汇总表!G:G,0),1),"")</f>
        <v>44839</v>
      </c>
      <c r="J1836" s="5" t="str">
        <f>IF(G1836="","",IF(SUMIFS(H:H,G:G,G1836)=SUMIFS([3]流水汇总表!D:D,[3]流水汇总表!G:G,G1836),"通过","不通过"))</f>
        <v>通过</v>
      </c>
      <c r="K1836" s="20" t="str">
        <f ca="1" t="shared" si="56"/>
        <v>已还款</v>
      </c>
      <c r="L1836" s="3">
        <f>VLOOKUP(C1836,网约车!D:Q,14,0)</f>
        <v>2600</v>
      </c>
      <c r="M1836" s="3">
        <f t="shared" si="57"/>
        <v>580</v>
      </c>
    </row>
    <row r="1837" ht="14.25" spans="1:13">
      <c r="A1837" s="13">
        <v>44839</v>
      </c>
      <c r="B1837" s="14" t="s">
        <v>8394</v>
      </c>
      <c r="C1837" s="14" t="s">
        <v>8441</v>
      </c>
      <c r="D1837" s="14" t="s">
        <v>8442</v>
      </c>
      <c r="E1837" s="15">
        <v>44806</v>
      </c>
      <c r="F1837" s="14">
        <v>3180</v>
      </c>
      <c r="G1837" s="127" t="s">
        <v>10618</v>
      </c>
      <c r="H1837" s="3">
        <v>3180</v>
      </c>
      <c r="I1837" s="19">
        <f>IFERROR(INDEX([3]流水汇总表!B:G,MATCH(G1837,[3]流水汇总表!G:G,0),1),"")</f>
        <v>44839</v>
      </c>
      <c r="J1837" s="5" t="str">
        <f>IF(G1837="","",IF(SUMIFS(H:H,G:G,G1837)=SUMIFS([3]流水汇总表!D:D,[3]流水汇总表!G:G,G1837),"通过","不通过"))</f>
        <v>通过</v>
      </c>
      <c r="K1837" s="20" t="str">
        <f ca="1" t="shared" si="56"/>
        <v>已还款</v>
      </c>
      <c r="L1837" s="3">
        <f>VLOOKUP(C1837,网约车!D:Q,14,0)</f>
        <v>2600</v>
      </c>
      <c r="M1837" s="3">
        <f t="shared" si="57"/>
        <v>580</v>
      </c>
    </row>
    <row r="1838" ht="14.25" spans="1:13">
      <c r="A1838" s="13">
        <v>44839</v>
      </c>
      <c r="B1838" s="14" t="s">
        <v>8394</v>
      </c>
      <c r="C1838" s="14" t="s">
        <v>8389</v>
      </c>
      <c r="D1838" s="14" t="s">
        <v>8390</v>
      </c>
      <c r="E1838" s="15">
        <v>44806</v>
      </c>
      <c r="F1838" s="14">
        <v>3180</v>
      </c>
      <c r="G1838" s="127" t="s">
        <v>10618</v>
      </c>
      <c r="H1838" s="3">
        <v>3180</v>
      </c>
      <c r="I1838" s="19">
        <f>IFERROR(INDEX([3]流水汇总表!B:G,MATCH(G1838,[3]流水汇总表!G:G,0),1),"")</f>
        <v>44839</v>
      </c>
      <c r="J1838" s="5" t="str">
        <f>IF(G1838="","",IF(SUMIFS(H:H,G:G,G1838)=SUMIFS([3]流水汇总表!D:D,[3]流水汇总表!G:G,G1838),"通过","不通过"))</f>
        <v>通过</v>
      </c>
      <c r="K1838" s="20" t="str">
        <f ca="1" t="shared" si="56"/>
        <v>已还款</v>
      </c>
      <c r="L1838" s="3">
        <f>VLOOKUP(C1838,网约车!D:Q,14,0)</f>
        <v>2600</v>
      </c>
      <c r="M1838" s="3">
        <f t="shared" si="57"/>
        <v>580</v>
      </c>
    </row>
    <row r="1839" ht="14.25" spans="1:13">
      <c r="A1839" s="13">
        <v>44839</v>
      </c>
      <c r="B1839" s="14" t="s">
        <v>8394</v>
      </c>
      <c r="C1839" s="14" t="s">
        <v>8395</v>
      </c>
      <c r="D1839" s="14" t="s">
        <v>8396</v>
      </c>
      <c r="E1839" s="15">
        <v>44806</v>
      </c>
      <c r="F1839" s="14">
        <v>3180</v>
      </c>
      <c r="G1839" s="127" t="s">
        <v>10618</v>
      </c>
      <c r="H1839" s="3">
        <v>3180</v>
      </c>
      <c r="I1839" s="19">
        <f>IFERROR(INDEX([3]流水汇总表!B:G,MATCH(G1839,[3]流水汇总表!G:G,0),1),"")</f>
        <v>44839</v>
      </c>
      <c r="J1839" s="5" t="str">
        <f>IF(G1839="","",IF(SUMIFS(H:H,G:G,G1839)=SUMIFS([3]流水汇总表!D:D,[3]流水汇总表!G:G,G1839),"通过","不通过"))</f>
        <v>通过</v>
      </c>
      <c r="K1839" s="20" t="str">
        <f ca="1" t="shared" si="56"/>
        <v>已还款</v>
      </c>
      <c r="L1839" s="3">
        <f>VLOOKUP(C1839,网约车!D:Q,14,0)</f>
        <v>2600</v>
      </c>
      <c r="M1839" s="3">
        <f t="shared" si="57"/>
        <v>580</v>
      </c>
    </row>
    <row r="1840" ht="14.25" spans="1:13">
      <c r="A1840" s="13">
        <v>44839</v>
      </c>
      <c r="B1840" s="14" t="s">
        <v>8394</v>
      </c>
      <c r="C1840" s="14" t="s">
        <v>8397</v>
      </c>
      <c r="D1840" s="14" t="s">
        <v>8398</v>
      </c>
      <c r="E1840" s="15">
        <v>44806</v>
      </c>
      <c r="F1840" s="14">
        <v>3180</v>
      </c>
      <c r="G1840" s="127" t="s">
        <v>10618</v>
      </c>
      <c r="H1840" s="3">
        <v>3180</v>
      </c>
      <c r="I1840" s="19">
        <f>IFERROR(INDEX([3]流水汇总表!B:G,MATCH(G1840,[3]流水汇总表!G:G,0),1),"")</f>
        <v>44839</v>
      </c>
      <c r="J1840" s="5" t="str">
        <f>IF(G1840="","",IF(SUMIFS(H:H,G:G,G1840)=SUMIFS([3]流水汇总表!D:D,[3]流水汇总表!G:G,G1840),"通过","不通过"))</f>
        <v>通过</v>
      </c>
      <c r="K1840" s="20" t="str">
        <f ca="1" t="shared" si="56"/>
        <v>已还款</v>
      </c>
      <c r="L1840" s="3">
        <f>VLOOKUP(C1840,网约车!D:Q,14,0)</f>
        <v>2600</v>
      </c>
      <c r="M1840" s="3">
        <f t="shared" si="57"/>
        <v>580</v>
      </c>
    </row>
    <row r="1841" ht="14.25" spans="1:13">
      <c r="A1841" s="13">
        <v>44839</v>
      </c>
      <c r="B1841" s="14" t="s">
        <v>8394</v>
      </c>
      <c r="C1841" s="14" t="s">
        <v>8399</v>
      </c>
      <c r="D1841" s="14" t="s">
        <v>8400</v>
      </c>
      <c r="E1841" s="15">
        <v>44806</v>
      </c>
      <c r="F1841" s="14">
        <v>3180</v>
      </c>
      <c r="G1841" s="127" t="s">
        <v>10618</v>
      </c>
      <c r="H1841" s="3">
        <v>3180</v>
      </c>
      <c r="I1841" s="19">
        <f>IFERROR(INDEX([3]流水汇总表!B:G,MATCH(G1841,[3]流水汇总表!G:G,0),1),"")</f>
        <v>44839</v>
      </c>
      <c r="J1841" s="5" t="str">
        <f>IF(G1841="","",IF(SUMIFS(H:H,G:G,G1841)=SUMIFS([3]流水汇总表!D:D,[3]流水汇总表!G:G,G1841),"通过","不通过"))</f>
        <v>通过</v>
      </c>
      <c r="K1841" s="20" t="str">
        <f ca="1" t="shared" si="56"/>
        <v>已还款</v>
      </c>
      <c r="L1841" s="3">
        <f>VLOOKUP(C1841,网约车!D:Q,14,0)</f>
        <v>2600</v>
      </c>
      <c r="M1841" s="3">
        <f t="shared" si="57"/>
        <v>580</v>
      </c>
    </row>
    <row r="1842" ht="14.25" spans="1:13">
      <c r="A1842" s="13">
        <v>44839</v>
      </c>
      <c r="B1842" s="14" t="s">
        <v>8394</v>
      </c>
      <c r="C1842" s="14" t="s">
        <v>8401</v>
      </c>
      <c r="D1842" s="14" t="s">
        <v>8402</v>
      </c>
      <c r="E1842" s="15">
        <v>44806</v>
      </c>
      <c r="F1842" s="14">
        <v>3180</v>
      </c>
      <c r="G1842" s="127" t="s">
        <v>10618</v>
      </c>
      <c r="H1842" s="3">
        <v>3180</v>
      </c>
      <c r="I1842" s="19">
        <f>IFERROR(INDEX([3]流水汇总表!B:G,MATCH(G1842,[3]流水汇总表!G:G,0),1),"")</f>
        <v>44839</v>
      </c>
      <c r="J1842" s="5" t="str">
        <f>IF(G1842="","",IF(SUMIFS(H:H,G:G,G1842)=SUMIFS([3]流水汇总表!D:D,[3]流水汇总表!G:G,G1842),"通过","不通过"))</f>
        <v>通过</v>
      </c>
      <c r="K1842" s="20" t="str">
        <f ca="1" t="shared" si="56"/>
        <v>已还款</v>
      </c>
      <c r="L1842" s="3">
        <f>VLOOKUP(C1842,网约车!D:Q,14,0)</f>
        <v>2600</v>
      </c>
      <c r="M1842" s="3">
        <f t="shared" si="57"/>
        <v>580</v>
      </c>
    </row>
    <row r="1843" ht="14.25" spans="1:13">
      <c r="A1843" s="13">
        <v>44839</v>
      </c>
      <c r="B1843" s="14" t="s">
        <v>8394</v>
      </c>
      <c r="C1843" s="14" t="s">
        <v>8403</v>
      </c>
      <c r="D1843" s="14" t="s">
        <v>8404</v>
      </c>
      <c r="E1843" s="15">
        <v>44806</v>
      </c>
      <c r="F1843" s="14">
        <v>3180</v>
      </c>
      <c r="G1843" s="127" t="s">
        <v>10618</v>
      </c>
      <c r="H1843" s="3">
        <v>3180</v>
      </c>
      <c r="I1843" s="19">
        <f>IFERROR(INDEX([3]流水汇总表!B:G,MATCH(G1843,[3]流水汇总表!G:G,0),1),"")</f>
        <v>44839</v>
      </c>
      <c r="J1843" s="5" t="str">
        <f>IF(G1843="","",IF(SUMIFS(H:H,G:G,G1843)=SUMIFS([3]流水汇总表!D:D,[3]流水汇总表!G:G,G1843),"通过","不通过"))</f>
        <v>通过</v>
      </c>
      <c r="K1843" s="20" t="str">
        <f ca="1" t="shared" si="56"/>
        <v>已还款</v>
      </c>
      <c r="L1843" s="3">
        <f>VLOOKUP(C1843,网约车!D:Q,14,0)</f>
        <v>2600</v>
      </c>
      <c r="M1843" s="3">
        <f t="shared" si="57"/>
        <v>580</v>
      </c>
    </row>
    <row r="1844" ht="14.25" spans="1:13">
      <c r="A1844" s="13">
        <v>44839</v>
      </c>
      <c r="B1844" s="14" t="s">
        <v>8394</v>
      </c>
      <c r="C1844" s="14" t="s">
        <v>8405</v>
      </c>
      <c r="D1844" s="14" t="s">
        <v>8406</v>
      </c>
      <c r="E1844" s="15">
        <v>44806</v>
      </c>
      <c r="F1844" s="14">
        <v>3180</v>
      </c>
      <c r="G1844" s="127" t="s">
        <v>10618</v>
      </c>
      <c r="H1844" s="3">
        <v>3180</v>
      </c>
      <c r="I1844" s="19">
        <f>IFERROR(INDEX([3]流水汇总表!B:G,MATCH(G1844,[3]流水汇总表!G:G,0),1),"")</f>
        <v>44839</v>
      </c>
      <c r="J1844" s="5" t="str">
        <f>IF(G1844="","",IF(SUMIFS(H:H,G:G,G1844)=SUMIFS([3]流水汇总表!D:D,[3]流水汇总表!G:G,G1844),"通过","不通过"))</f>
        <v>通过</v>
      </c>
      <c r="K1844" s="20" t="str">
        <f ca="1" t="shared" si="56"/>
        <v>已还款</v>
      </c>
      <c r="L1844" s="3">
        <f>VLOOKUP(C1844,网约车!D:Q,14,0)</f>
        <v>2600</v>
      </c>
      <c r="M1844" s="3">
        <f t="shared" si="57"/>
        <v>580</v>
      </c>
    </row>
    <row r="1845" ht="14.25" spans="1:13">
      <c r="A1845" s="13">
        <v>44839</v>
      </c>
      <c r="B1845" s="14" t="s">
        <v>8394</v>
      </c>
      <c r="C1845" s="14" t="s">
        <v>8407</v>
      </c>
      <c r="D1845" s="14" t="s">
        <v>8408</v>
      </c>
      <c r="E1845" s="15">
        <v>44806</v>
      </c>
      <c r="F1845" s="14">
        <v>3180</v>
      </c>
      <c r="G1845" s="127" t="s">
        <v>10618</v>
      </c>
      <c r="H1845" s="3">
        <v>3180</v>
      </c>
      <c r="I1845" s="19">
        <f>IFERROR(INDEX([3]流水汇总表!B:G,MATCH(G1845,[3]流水汇总表!G:G,0),1),"")</f>
        <v>44839</v>
      </c>
      <c r="J1845" s="5" t="str">
        <f>IF(G1845="","",IF(SUMIFS(H:H,G:G,G1845)=SUMIFS([3]流水汇总表!D:D,[3]流水汇总表!G:G,G1845),"通过","不通过"))</f>
        <v>通过</v>
      </c>
      <c r="K1845" s="20" t="str">
        <f ca="1" t="shared" si="56"/>
        <v>已还款</v>
      </c>
      <c r="L1845" s="3">
        <f>VLOOKUP(C1845,网约车!D:Q,14,0)</f>
        <v>2600</v>
      </c>
      <c r="M1845" s="3">
        <f t="shared" si="57"/>
        <v>580</v>
      </c>
    </row>
    <row r="1846" ht="14.25" spans="1:13">
      <c r="A1846" s="13">
        <v>44839</v>
      </c>
      <c r="B1846" s="14" t="s">
        <v>8394</v>
      </c>
      <c r="C1846" s="14" t="s">
        <v>8409</v>
      </c>
      <c r="D1846" s="14" t="s">
        <v>8410</v>
      </c>
      <c r="E1846" s="15">
        <v>44806</v>
      </c>
      <c r="F1846" s="14">
        <v>3180</v>
      </c>
      <c r="G1846" s="127" t="s">
        <v>10618</v>
      </c>
      <c r="H1846" s="3">
        <v>3180</v>
      </c>
      <c r="I1846" s="19">
        <f>IFERROR(INDEX([3]流水汇总表!B:G,MATCH(G1846,[3]流水汇总表!G:G,0),1),"")</f>
        <v>44839</v>
      </c>
      <c r="J1846" s="5" t="str">
        <f>IF(G1846="","",IF(SUMIFS(H:H,G:G,G1846)=SUMIFS([3]流水汇总表!D:D,[3]流水汇总表!G:G,G1846),"通过","不通过"))</f>
        <v>通过</v>
      </c>
      <c r="K1846" s="20" t="str">
        <f ca="1" t="shared" si="56"/>
        <v>已还款</v>
      </c>
      <c r="L1846" s="3">
        <f>VLOOKUP(C1846,网约车!D:Q,14,0)</f>
        <v>2600</v>
      </c>
      <c r="M1846" s="3">
        <f t="shared" si="57"/>
        <v>580</v>
      </c>
    </row>
    <row r="1847" ht="14.25" spans="1:13">
      <c r="A1847" s="13">
        <v>44839</v>
      </c>
      <c r="B1847" s="14" t="s">
        <v>8394</v>
      </c>
      <c r="C1847" s="14" t="s">
        <v>8443</v>
      </c>
      <c r="D1847" s="14" t="s">
        <v>8444</v>
      </c>
      <c r="E1847" s="15">
        <v>44806</v>
      </c>
      <c r="F1847" s="14">
        <v>3180</v>
      </c>
      <c r="G1847" s="127" t="s">
        <v>10618</v>
      </c>
      <c r="H1847" s="3">
        <v>3180</v>
      </c>
      <c r="I1847" s="19">
        <f>IFERROR(INDEX([3]流水汇总表!B:G,MATCH(G1847,[3]流水汇总表!G:G,0),1),"")</f>
        <v>44839</v>
      </c>
      <c r="J1847" s="5" t="str">
        <f>IF(G1847="","",IF(SUMIFS(H:H,G:G,G1847)=SUMIFS([3]流水汇总表!D:D,[3]流水汇总表!G:G,G1847),"通过","不通过"))</f>
        <v>通过</v>
      </c>
      <c r="K1847" s="20" t="str">
        <f ca="1" t="shared" si="56"/>
        <v>已还款</v>
      </c>
      <c r="L1847" s="3">
        <f>VLOOKUP(C1847,网约车!D:Q,14,0)</f>
        <v>2600</v>
      </c>
      <c r="M1847" s="3">
        <f t="shared" si="57"/>
        <v>580</v>
      </c>
    </row>
    <row r="1848" ht="14.25" spans="1:13">
      <c r="A1848" s="13">
        <v>44839</v>
      </c>
      <c r="B1848" s="14" t="s">
        <v>8394</v>
      </c>
      <c r="C1848" s="14" t="s">
        <v>8411</v>
      </c>
      <c r="D1848" s="14" t="s">
        <v>8412</v>
      </c>
      <c r="E1848" s="15">
        <v>44806</v>
      </c>
      <c r="F1848" s="14">
        <v>3180</v>
      </c>
      <c r="G1848" s="127" t="s">
        <v>10618</v>
      </c>
      <c r="H1848" s="3">
        <v>3180</v>
      </c>
      <c r="I1848" s="19">
        <f>IFERROR(INDEX([3]流水汇总表!B:G,MATCH(G1848,[3]流水汇总表!G:G,0),1),"")</f>
        <v>44839</v>
      </c>
      <c r="J1848" s="5" t="str">
        <f>IF(G1848="","",IF(SUMIFS(H:H,G:G,G1848)=SUMIFS([3]流水汇总表!D:D,[3]流水汇总表!G:G,G1848),"通过","不通过"))</f>
        <v>通过</v>
      </c>
      <c r="K1848" s="20" t="str">
        <f ca="1" t="shared" si="56"/>
        <v>已还款</v>
      </c>
      <c r="L1848" s="3">
        <f>VLOOKUP(C1848,网约车!D:Q,14,0)</f>
        <v>2600</v>
      </c>
      <c r="M1848" s="3">
        <f t="shared" si="57"/>
        <v>580</v>
      </c>
    </row>
    <row r="1849" ht="14.25" spans="1:13">
      <c r="A1849" s="13">
        <v>44839</v>
      </c>
      <c r="B1849" s="14" t="s">
        <v>8394</v>
      </c>
      <c r="C1849" s="14" t="s">
        <v>8446</v>
      </c>
      <c r="D1849" s="14" t="s">
        <v>8447</v>
      </c>
      <c r="E1849" s="15">
        <v>44806</v>
      </c>
      <c r="F1849" s="14">
        <v>3180</v>
      </c>
      <c r="G1849" s="127" t="s">
        <v>10618</v>
      </c>
      <c r="H1849" s="3">
        <v>3180</v>
      </c>
      <c r="I1849" s="19">
        <f>IFERROR(INDEX([3]流水汇总表!B:G,MATCH(G1849,[3]流水汇总表!G:G,0),1),"")</f>
        <v>44839</v>
      </c>
      <c r="J1849" s="5" t="str">
        <f>IF(G1849="","",IF(SUMIFS(H:H,G:G,G1849)=SUMIFS([3]流水汇总表!D:D,[3]流水汇总表!G:G,G1849),"通过","不通过"))</f>
        <v>通过</v>
      </c>
      <c r="K1849" s="20" t="str">
        <f ca="1" t="shared" si="56"/>
        <v>已还款</v>
      </c>
      <c r="L1849" s="3">
        <f>VLOOKUP(C1849,网约车!D:Q,14,0)</f>
        <v>2600</v>
      </c>
      <c r="M1849" s="3">
        <f t="shared" si="57"/>
        <v>580</v>
      </c>
    </row>
    <row r="1850" ht="14.25" spans="1:13">
      <c r="A1850" s="13">
        <v>44839</v>
      </c>
      <c r="B1850" s="14" t="s">
        <v>8394</v>
      </c>
      <c r="C1850" s="14" t="s">
        <v>8413</v>
      </c>
      <c r="D1850" s="14" t="s">
        <v>8414</v>
      </c>
      <c r="E1850" s="15">
        <v>44806</v>
      </c>
      <c r="F1850" s="14">
        <v>3180</v>
      </c>
      <c r="G1850" s="127" t="s">
        <v>10618</v>
      </c>
      <c r="H1850" s="3">
        <v>3180</v>
      </c>
      <c r="I1850" s="19">
        <f>IFERROR(INDEX([3]流水汇总表!B:G,MATCH(G1850,[3]流水汇总表!G:G,0),1),"")</f>
        <v>44839</v>
      </c>
      <c r="J1850" s="5" t="str">
        <f>IF(G1850="","",IF(SUMIFS(H:H,G:G,G1850)=SUMIFS([3]流水汇总表!D:D,[3]流水汇总表!G:G,G1850),"通过","不通过"))</f>
        <v>通过</v>
      </c>
      <c r="K1850" s="20" t="str">
        <f ca="1" t="shared" si="56"/>
        <v>已还款</v>
      </c>
      <c r="L1850" s="3">
        <f>VLOOKUP(C1850,网约车!D:Q,14,0)</f>
        <v>2600</v>
      </c>
      <c r="M1850" s="3">
        <f t="shared" si="57"/>
        <v>580</v>
      </c>
    </row>
    <row r="1851" ht="14.25" spans="1:13">
      <c r="A1851" s="13">
        <v>44839</v>
      </c>
      <c r="B1851" s="14" t="s">
        <v>8394</v>
      </c>
      <c r="C1851" s="14" t="s">
        <v>8448</v>
      </c>
      <c r="D1851" s="14" t="s">
        <v>8449</v>
      </c>
      <c r="E1851" s="15">
        <v>44806</v>
      </c>
      <c r="F1851" s="14">
        <v>3180</v>
      </c>
      <c r="G1851" s="127" t="s">
        <v>10618</v>
      </c>
      <c r="H1851" s="3">
        <v>3180</v>
      </c>
      <c r="I1851" s="19">
        <f>IFERROR(INDEX([3]流水汇总表!B:G,MATCH(G1851,[3]流水汇总表!G:G,0),1),"")</f>
        <v>44839</v>
      </c>
      <c r="J1851" s="5" t="str">
        <f>IF(G1851="","",IF(SUMIFS(H:H,G:G,G1851)=SUMIFS([3]流水汇总表!D:D,[3]流水汇总表!G:G,G1851),"通过","不通过"))</f>
        <v>通过</v>
      </c>
      <c r="K1851" s="20" t="str">
        <f ca="1" t="shared" si="56"/>
        <v>已还款</v>
      </c>
      <c r="L1851" s="3">
        <f>VLOOKUP(C1851,网约车!D:Q,14,0)</f>
        <v>2600</v>
      </c>
      <c r="M1851" s="3">
        <f t="shared" si="57"/>
        <v>580</v>
      </c>
    </row>
    <row r="1852" ht="14.25" spans="1:13">
      <c r="A1852" s="13">
        <v>44839</v>
      </c>
      <c r="B1852" s="14" t="s">
        <v>8394</v>
      </c>
      <c r="C1852" s="14" t="s">
        <v>8415</v>
      </c>
      <c r="D1852" s="14" t="s">
        <v>8416</v>
      </c>
      <c r="E1852" s="15">
        <v>44806</v>
      </c>
      <c r="F1852" s="14">
        <v>3180</v>
      </c>
      <c r="G1852" s="127" t="s">
        <v>10618</v>
      </c>
      <c r="H1852" s="3">
        <v>3180</v>
      </c>
      <c r="I1852" s="19">
        <f>IFERROR(INDEX([3]流水汇总表!B:G,MATCH(G1852,[3]流水汇总表!G:G,0),1),"")</f>
        <v>44839</v>
      </c>
      <c r="J1852" s="5" t="str">
        <f>IF(G1852="","",IF(SUMIFS(H:H,G:G,G1852)=SUMIFS([3]流水汇总表!D:D,[3]流水汇总表!G:G,G1852),"通过","不通过"))</f>
        <v>通过</v>
      </c>
      <c r="K1852" s="20" t="str">
        <f ca="1" t="shared" si="56"/>
        <v>已还款</v>
      </c>
      <c r="L1852" s="3">
        <f>VLOOKUP(C1852,网约车!D:Q,14,0)</f>
        <v>2600</v>
      </c>
      <c r="M1852" s="3">
        <f t="shared" si="57"/>
        <v>580</v>
      </c>
    </row>
    <row r="1853" ht="14.25" spans="1:13">
      <c r="A1853" s="13">
        <v>44839</v>
      </c>
      <c r="B1853" s="14" t="s">
        <v>8394</v>
      </c>
      <c r="C1853" s="14" t="s">
        <v>8417</v>
      </c>
      <c r="D1853" s="14" t="s">
        <v>8418</v>
      </c>
      <c r="E1853" s="15">
        <v>44806</v>
      </c>
      <c r="F1853" s="14">
        <v>3180</v>
      </c>
      <c r="G1853" s="127" t="s">
        <v>10618</v>
      </c>
      <c r="H1853" s="3">
        <v>3180</v>
      </c>
      <c r="I1853" s="19">
        <f>IFERROR(INDEX([3]流水汇总表!B:G,MATCH(G1853,[3]流水汇总表!G:G,0),1),"")</f>
        <v>44839</v>
      </c>
      <c r="J1853" s="5" t="str">
        <f>IF(G1853="","",IF(SUMIFS(H:H,G:G,G1853)=SUMIFS([3]流水汇总表!D:D,[3]流水汇总表!G:G,G1853),"通过","不通过"))</f>
        <v>通过</v>
      </c>
      <c r="K1853" s="20" t="str">
        <f ca="1" t="shared" si="56"/>
        <v>已还款</v>
      </c>
      <c r="L1853" s="3">
        <f>VLOOKUP(C1853,网约车!D:Q,14,0)</f>
        <v>2600</v>
      </c>
      <c r="M1853" s="3">
        <f t="shared" si="57"/>
        <v>580</v>
      </c>
    </row>
    <row r="1854" ht="14.25" spans="1:13">
      <c r="A1854" s="13">
        <v>44839</v>
      </c>
      <c r="B1854" s="14" t="s">
        <v>8394</v>
      </c>
      <c r="C1854" s="14" t="s">
        <v>8419</v>
      </c>
      <c r="D1854" s="14" t="s">
        <v>8420</v>
      </c>
      <c r="E1854" s="15">
        <v>44806</v>
      </c>
      <c r="F1854" s="14">
        <v>3180</v>
      </c>
      <c r="G1854" s="127" t="s">
        <v>10618</v>
      </c>
      <c r="H1854" s="3">
        <v>3180</v>
      </c>
      <c r="I1854" s="19">
        <f>IFERROR(INDEX([3]流水汇总表!B:G,MATCH(G1854,[3]流水汇总表!G:G,0),1),"")</f>
        <v>44839</v>
      </c>
      <c r="J1854" s="5" t="str">
        <f>IF(G1854="","",IF(SUMIFS(H:H,G:G,G1854)=SUMIFS([3]流水汇总表!D:D,[3]流水汇总表!G:G,G1854),"通过","不通过"))</f>
        <v>通过</v>
      </c>
      <c r="K1854" s="20" t="str">
        <f ca="1" t="shared" si="56"/>
        <v>已还款</v>
      </c>
      <c r="L1854" s="3">
        <f>VLOOKUP(C1854,网约车!D:Q,14,0)</f>
        <v>2600</v>
      </c>
      <c r="M1854" s="3">
        <f t="shared" si="57"/>
        <v>580</v>
      </c>
    </row>
    <row r="1855" ht="14.25" spans="1:13">
      <c r="A1855" s="13">
        <v>44839</v>
      </c>
      <c r="B1855" s="14" t="s">
        <v>8394</v>
      </c>
      <c r="C1855" s="14" t="s">
        <v>8421</v>
      </c>
      <c r="D1855" s="14" t="s">
        <v>8422</v>
      </c>
      <c r="E1855" s="15">
        <v>44806</v>
      </c>
      <c r="F1855" s="14">
        <v>3180</v>
      </c>
      <c r="G1855" s="127" t="s">
        <v>10618</v>
      </c>
      <c r="H1855" s="3">
        <v>3180</v>
      </c>
      <c r="I1855" s="19">
        <f>IFERROR(INDEX([3]流水汇总表!B:G,MATCH(G1855,[3]流水汇总表!G:G,0),1),"")</f>
        <v>44839</v>
      </c>
      <c r="J1855" s="5" t="str">
        <f>IF(G1855="","",IF(SUMIFS(H:H,G:G,G1855)=SUMIFS([3]流水汇总表!D:D,[3]流水汇总表!G:G,G1855),"通过","不通过"))</f>
        <v>通过</v>
      </c>
      <c r="K1855" s="20" t="str">
        <f ca="1" t="shared" si="56"/>
        <v>已还款</v>
      </c>
      <c r="L1855" s="3">
        <f>VLOOKUP(C1855,网约车!D:Q,14,0)</f>
        <v>2600</v>
      </c>
      <c r="M1855" s="3">
        <f t="shared" si="57"/>
        <v>580</v>
      </c>
    </row>
    <row r="1856" ht="14.25" spans="1:13">
      <c r="A1856" s="13">
        <v>44839</v>
      </c>
      <c r="B1856" s="14" t="s">
        <v>8394</v>
      </c>
      <c r="C1856" s="14" t="s">
        <v>8450</v>
      </c>
      <c r="D1856" s="14" t="s">
        <v>8451</v>
      </c>
      <c r="E1856" s="15">
        <v>44806</v>
      </c>
      <c r="F1856" s="14">
        <v>3180</v>
      </c>
      <c r="G1856" s="127" t="s">
        <v>10618</v>
      </c>
      <c r="H1856" s="3">
        <v>3180</v>
      </c>
      <c r="I1856" s="19">
        <f>IFERROR(INDEX([3]流水汇总表!B:G,MATCH(G1856,[3]流水汇总表!G:G,0),1),"")</f>
        <v>44839</v>
      </c>
      <c r="J1856" s="5" t="str">
        <f>IF(G1856="","",IF(SUMIFS(H:H,G:G,G1856)=SUMIFS([3]流水汇总表!D:D,[3]流水汇总表!G:G,G1856),"通过","不通过"))</f>
        <v>通过</v>
      </c>
      <c r="K1856" s="20" t="str">
        <f ca="1" t="shared" si="56"/>
        <v>已还款</v>
      </c>
      <c r="L1856" s="3">
        <f>VLOOKUP(C1856,网约车!D:Q,14,0)</f>
        <v>2600</v>
      </c>
      <c r="M1856" s="3">
        <f t="shared" si="57"/>
        <v>580</v>
      </c>
    </row>
    <row r="1857" ht="14.25" spans="1:13">
      <c r="A1857" s="13">
        <v>44839</v>
      </c>
      <c r="B1857" s="14" t="s">
        <v>8394</v>
      </c>
      <c r="C1857" s="14" t="s">
        <v>8423</v>
      </c>
      <c r="D1857" s="14" t="s">
        <v>8424</v>
      </c>
      <c r="E1857" s="15">
        <v>44806</v>
      </c>
      <c r="F1857" s="14">
        <v>3180</v>
      </c>
      <c r="G1857" s="127" t="s">
        <v>10618</v>
      </c>
      <c r="H1857" s="3">
        <v>3180</v>
      </c>
      <c r="I1857" s="19">
        <f>IFERROR(INDEX([3]流水汇总表!B:G,MATCH(G1857,[3]流水汇总表!G:G,0),1),"")</f>
        <v>44839</v>
      </c>
      <c r="J1857" s="5" t="str">
        <f>IF(G1857="","",IF(SUMIFS(H:H,G:G,G1857)=SUMIFS([3]流水汇总表!D:D,[3]流水汇总表!G:G,G1857),"通过","不通过"))</f>
        <v>通过</v>
      </c>
      <c r="K1857" s="20" t="str">
        <f ca="1" t="shared" si="56"/>
        <v>已还款</v>
      </c>
      <c r="L1857" s="3">
        <f>VLOOKUP(C1857,网约车!D:Q,14,0)</f>
        <v>2600</v>
      </c>
      <c r="M1857" s="3">
        <f t="shared" si="57"/>
        <v>580</v>
      </c>
    </row>
    <row r="1858" ht="14.25" spans="1:13">
      <c r="A1858" s="13">
        <v>44839</v>
      </c>
      <c r="B1858" s="14" t="s">
        <v>8394</v>
      </c>
      <c r="C1858" s="14" t="s">
        <v>8425</v>
      </c>
      <c r="D1858" s="14" t="s">
        <v>8426</v>
      </c>
      <c r="E1858" s="15">
        <v>44806</v>
      </c>
      <c r="F1858" s="14">
        <v>3180</v>
      </c>
      <c r="G1858" s="127" t="s">
        <v>10618</v>
      </c>
      <c r="H1858" s="3">
        <v>3180</v>
      </c>
      <c r="I1858" s="19">
        <f>IFERROR(INDEX([3]流水汇总表!B:G,MATCH(G1858,[3]流水汇总表!G:G,0),1),"")</f>
        <v>44839</v>
      </c>
      <c r="J1858" s="5" t="str">
        <f>IF(G1858="","",IF(SUMIFS(H:H,G:G,G1858)=SUMIFS([3]流水汇总表!D:D,[3]流水汇总表!G:G,G1858),"通过","不通过"))</f>
        <v>通过</v>
      </c>
      <c r="K1858" s="20" t="str">
        <f ca="1" t="shared" ref="K1858:K1921" si="58">IF(AND(I1858&lt;=A1858),"已还款",IF(AND(TODAY()&gt;=A1858,I1858=""),"已逾期",IF(AND(TODAY()&gt;A1858,I1858&gt;A1858),"逾期已还款",IF(AND(TODAY()&lt;A1858),"即将到期",""))))</f>
        <v>已还款</v>
      </c>
      <c r="L1858" s="3">
        <f>VLOOKUP(C1858,网约车!D:Q,14,0)</f>
        <v>2600</v>
      </c>
      <c r="M1858" s="3">
        <f t="shared" si="57"/>
        <v>580</v>
      </c>
    </row>
    <row r="1859" ht="14.25" spans="1:13">
      <c r="A1859" s="13">
        <v>44839</v>
      </c>
      <c r="B1859" s="14" t="s">
        <v>8394</v>
      </c>
      <c r="C1859" s="14" t="s">
        <v>8452</v>
      </c>
      <c r="D1859" s="14" t="s">
        <v>8453</v>
      </c>
      <c r="E1859" s="15">
        <v>44806</v>
      </c>
      <c r="F1859" s="14">
        <v>3180</v>
      </c>
      <c r="G1859" s="127" t="s">
        <v>10618</v>
      </c>
      <c r="H1859" s="3">
        <v>3180</v>
      </c>
      <c r="I1859" s="19">
        <f>IFERROR(INDEX([3]流水汇总表!B:G,MATCH(G1859,[3]流水汇总表!G:G,0),1),"")</f>
        <v>44839</v>
      </c>
      <c r="J1859" s="5" t="str">
        <f>IF(G1859="","",IF(SUMIFS(H:H,G:G,G1859)=SUMIFS([3]流水汇总表!D:D,[3]流水汇总表!G:G,G1859),"通过","不通过"))</f>
        <v>通过</v>
      </c>
      <c r="K1859" s="20" t="str">
        <f ca="1" t="shared" si="58"/>
        <v>已还款</v>
      </c>
      <c r="L1859" s="3">
        <f>VLOOKUP(C1859,网约车!D:Q,14,0)</f>
        <v>2600</v>
      </c>
      <c r="M1859" s="3">
        <f t="shared" ref="M1859:M1922" si="59">H1859-L1859</f>
        <v>580</v>
      </c>
    </row>
    <row r="1860" ht="14.25" spans="1:13">
      <c r="A1860" s="13">
        <v>44839</v>
      </c>
      <c r="B1860" s="14" t="s">
        <v>8394</v>
      </c>
      <c r="C1860" s="14" t="s">
        <v>8454</v>
      </c>
      <c r="D1860" s="14" t="s">
        <v>8455</v>
      </c>
      <c r="E1860" s="15">
        <v>44806</v>
      </c>
      <c r="F1860" s="14">
        <v>3180</v>
      </c>
      <c r="G1860" s="127" t="s">
        <v>10618</v>
      </c>
      <c r="H1860" s="3">
        <v>3180</v>
      </c>
      <c r="I1860" s="19">
        <f>IFERROR(INDEX([3]流水汇总表!B:G,MATCH(G1860,[3]流水汇总表!G:G,0),1),"")</f>
        <v>44839</v>
      </c>
      <c r="J1860" s="5" t="str">
        <f>IF(G1860="","",IF(SUMIFS(H:H,G:G,G1860)=SUMIFS([3]流水汇总表!D:D,[3]流水汇总表!G:G,G1860),"通过","不通过"))</f>
        <v>通过</v>
      </c>
      <c r="K1860" s="20" t="str">
        <f ca="1" t="shared" si="58"/>
        <v>已还款</v>
      </c>
      <c r="L1860" s="3">
        <f>VLOOKUP(C1860,网约车!D:Q,14,0)</f>
        <v>2600</v>
      </c>
      <c r="M1860" s="3">
        <f t="shared" si="59"/>
        <v>580</v>
      </c>
    </row>
    <row r="1861" ht="14.25" spans="1:13">
      <c r="A1861" s="13">
        <v>44839</v>
      </c>
      <c r="B1861" s="14" t="s">
        <v>8394</v>
      </c>
      <c r="C1861" s="14" t="s">
        <v>8456</v>
      </c>
      <c r="D1861" s="14" t="s">
        <v>8457</v>
      </c>
      <c r="E1861" s="15">
        <v>44806</v>
      </c>
      <c r="F1861" s="14">
        <v>3180</v>
      </c>
      <c r="G1861" s="127" t="s">
        <v>10618</v>
      </c>
      <c r="H1861" s="3">
        <v>3180</v>
      </c>
      <c r="I1861" s="19">
        <f>IFERROR(INDEX([3]流水汇总表!B:G,MATCH(G1861,[3]流水汇总表!G:G,0),1),"")</f>
        <v>44839</v>
      </c>
      <c r="J1861" s="5" t="str">
        <f>IF(G1861="","",IF(SUMIFS(H:H,G:G,G1861)=SUMIFS([3]流水汇总表!D:D,[3]流水汇总表!G:G,G1861),"通过","不通过"))</f>
        <v>通过</v>
      </c>
      <c r="K1861" s="20" t="str">
        <f ca="1" t="shared" si="58"/>
        <v>已还款</v>
      </c>
      <c r="L1861" s="3">
        <f>VLOOKUP(C1861,网约车!D:Q,14,0)</f>
        <v>2600</v>
      </c>
      <c r="M1861" s="3">
        <f t="shared" si="59"/>
        <v>580</v>
      </c>
    </row>
    <row r="1862" ht="14.25" spans="1:13">
      <c r="A1862" s="13">
        <v>44839</v>
      </c>
      <c r="B1862" s="14" t="s">
        <v>8394</v>
      </c>
      <c r="C1862" s="14" t="s">
        <v>8427</v>
      </c>
      <c r="D1862" s="14" t="s">
        <v>8428</v>
      </c>
      <c r="E1862" s="15">
        <v>44806</v>
      </c>
      <c r="F1862" s="14">
        <v>3180</v>
      </c>
      <c r="G1862" s="127" t="s">
        <v>10618</v>
      </c>
      <c r="H1862" s="3">
        <v>3180</v>
      </c>
      <c r="I1862" s="19">
        <f>IFERROR(INDEX([3]流水汇总表!B:G,MATCH(G1862,[3]流水汇总表!G:G,0),1),"")</f>
        <v>44839</v>
      </c>
      <c r="J1862" s="5" t="str">
        <f>IF(G1862="","",IF(SUMIFS(H:H,G:G,G1862)=SUMIFS([3]流水汇总表!D:D,[3]流水汇总表!G:G,G1862),"通过","不通过"))</f>
        <v>通过</v>
      </c>
      <c r="K1862" s="20" t="str">
        <f ca="1" t="shared" si="58"/>
        <v>已还款</v>
      </c>
      <c r="L1862" s="3">
        <f>VLOOKUP(C1862,网约车!D:Q,14,0)</f>
        <v>2600</v>
      </c>
      <c r="M1862" s="3">
        <f t="shared" si="59"/>
        <v>580</v>
      </c>
    </row>
    <row r="1863" ht="14.25" spans="1:13">
      <c r="A1863" s="13">
        <v>44839</v>
      </c>
      <c r="B1863" s="14" t="s">
        <v>8394</v>
      </c>
      <c r="C1863" s="14" t="s">
        <v>8458</v>
      </c>
      <c r="D1863" s="14" t="s">
        <v>8459</v>
      </c>
      <c r="E1863" s="15">
        <v>44806</v>
      </c>
      <c r="F1863" s="14">
        <v>3180</v>
      </c>
      <c r="G1863" s="127" t="s">
        <v>10618</v>
      </c>
      <c r="H1863" s="3">
        <v>3180</v>
      </c>
      <c r="I1863" s="19">
        <f>IFERROR(INDEX([3]流水汇总表!B:G,MATCH(G1863,[3]流水汇总表!G:G,0),1),"")</f>
        <v>44839</v>
      </c>
      <c r="J1863" s="5" t="str">
        <f>IF(G1863="","",IF(SUMIFS(H:H,G:G,G1863)=SUMIFS([3]流水汇总表!D:D,[3]流水汇总表!G:G,G1863),"通过","不通过"))</f>
        <v>通过</v>
      </c>
      <c r="K1863" s="20" t="str">
        <f ca="1" t="shared" si="58"/>
        <v>已还款</v>
      </c>
      <c r="L1863" s="3">
        <f>VLOOKUP(C1863,网约车!D:Q,14,0)</f>
        <v>2600</v>
      </c>
      <c r="M1863" s="3">
        <f t="shared" si="59"/>
        <v>580</v>
      </c>
    </row>
    <row r="1864" ht="14.25" spans="1:13">
      <c r="A1864" s="13">
        <v>44839</v>
      </c>
      <c r="B1864" s="14" t="s">
        <v>8394</v>
      </c>
      <c r="C1864" s="14" t="s">
        <v>8460</v>
      </c>
      <c r="D1864" s="14" t="s">
        <v>8461</v>
      </c>
      <c r="E1864" s="15">
        <v>44806</v>
      </c>
      <c r="F1864" s="14">
        <v>3180</v>
      </c>
      <c r="G1864" s="127" t="s">
        <v>10618</v>
      </c>
      <c r="H1864" s="3">
        <v>3180</v>
      </c>
      <c r="I1864" s="19">
        <f>IFERROR(INDEX([3]流水汇总表!B:G,MATCH(G1864,[3]流水汇总表!G:G,0),1),"")</f>
        <v>44839</v>
      </c>
      <c r="J1864" s="5" t="str">
        <f>IF(G1864="","",IF(SUMIFS(H:H,G:G,G1864)=SUMIFS([3]流水汇总表!D:D,[3]流水汇总表!G:G,G1864),"通过","不通过"))</f>
        <v>通过</v>
      </c>
      <c r="K1864" s="20" t="str">
        <f ca="1" t="shared" si="58"/>
        <v>已还款</v>
      </c>
      <c r="L1864" s="3">
        <f>VLOOKUP(C1864,网约车!D:Q,14,0)</f>
        <v>2600</v>
      </c>
      <c r="M1864" s="3">
        <f t="shared" si="59"/>
        <v>580</v>
      </c>
    </row>
    <row r="1865" ht="14.25" spans="1:13">
      <c r="A1865" s="13">
        <v>44839</v>
      </c>
      <c r="B1865" s="14" t="s">
        <v>8394</v>
      </c>
      <c r="C1865" s="14" t="s">
        <v>8462</v>
      </c>
      <c r="D1865" s="14" t="s">
        <v>8463</v>
      </c>
      <c r="E1865" s="15">
        <v>44806</v>
      </c>
      <c r="F1865" s="14">
        <v>3180</v>
      </c>
      <c r="G1865" s="127" t="s">
        <v>10618</v>
      </c>
      <c r="H1865" s="3">
        <v>3180</v>
      </c>
      <c r="I1865" s="19">
        <f>IFERROR(INDEX([3]流水汇总表!B:G,MATCH(G1865,[3]流水汇总表!G:G,0),1),"")</f>
        <v>44839</v>
      </c>
      <c r="J1865" s="5" t="str">
        <f>IF(G1865="","",IF(SUMIFS(H:H,G:G,G1865)=SUMIFS([3]流水汇总表!D:D,[3]流水汇总表!G:G,G1865),"通过","不通过"))</f>
        <v>通过</v>
      </c>
      <c r="K1865" s="20" t="str">
        <f ca="1" t="shared" si="58"/>
        <v>已还款</v>
      </c>
      <c r="L1865" s="3">
        <f>VLOOKUP(C1865,网约车!D:Q,14,0)</f>
        <v>2600</v>
      </c>
      <c r="M1865" s="3">
        <f t="shared" si="59"/>
        <v>580</v>
      </c>
    </row>
    <row r="1866" ht="14.25" spans="1:13">
      <c r="A1866" s="13">
        <v>44839</v>
      </c>
      <c r="B1866" s="14" t="s">
        <v>8394</v>
      </c>
      <c r="C1866" s="14" t="s">
        <v>8464</v>
      </c>
      <c r="D1866" s="14" t="s">
        <v>8465</v>
      </c>
      <c r="E1866" s="15">
        <v>44806</v>
      </c>
      <c r="F1866" s="14">
        <v>3180</v>
      </c>
      <c r="G1866" s="127" t="s">
        <v>10618</v>
      </c>
      <c r="H1866" s="3">
        <v>3180</v>
      </c>
      <c r="I1866" s="19">
        <f>IFERROR(INDEX([3]流水汇总表!B:G,MATCH(G1866,[3]流水汇总表!G:G,0),1),"")</f>
        <v>44839</v>
      </c>
      <c r="J1866" s="5" t="str">
        <f>IF(G1866="","",IF(SUMIFS(H:H,G:G,G1866)=SUMIFS([3]流水汇总表!D:D,[3]流水汇总表!G:G,G1866),"通过","不通过"))</f>
        <v>通过</v>
      </c>
      <c r="K1866" s="20" t="str">
        <f ca="1" t="shared" si="58"/>
        <v>已还款</v>
      </c>
      <c r="L1866" s="3">
        <f>VLOOKUP(C1866,网约车!D:Q,14,0)</f>
        <v>2600</v>
      </c>
      <c r="M1866" s="3">
        <f t="shared" si="59"/>
        <v>580</v>
      </c>
    </row>
    <row r="1867" ht="14.25" spans="1:13">
      <c r="A1867" s="13">
        <v>44839</v>
      </c>
      <c r="B1867" s="14" t="s">
        <v>8394</v>
      </c>
      <c r="C1867" s="14" t="s">
        <v>8466</v>
      </c>
      <c r="D1867" s="14" t="s">
        <v>8467</v>
      </c>
      <c r="E1867" s="15">
        <v>44806</v>
      </c>
      <c r="F1867" s="14">
        <v>3180</v>
      </c>
      <c r="G1867" s="127" t="s">
        <v>10618</v>
      </c>
      <c r="H1867" s="3">
        <v>3180</v>
      </c>
      <c r="I1867" s="19">
        <f>IFERROR(INDEX([3]流水汇总表!B:G,MATCH(G1867,[3]流水汇总表!G:G,0),1),"")</f>
        <v>44839</v>
      </c>
      <c r="J1867" s="5" t="str">
        <f>IF(G1867="","",IF(SUMIFS(H:H,G:G,G1867)=SUMIFS([3]流水汇总表!D:D,[3]流水汇总表!G:G,G1867),"通过","不通过"))</f>
        <v>通过</v>
      </c>
      <c r="K1867" s="20" t="str">
        <f ca="1" t="shared" si="58"/>
        <v>已还款</v>
      </c>
      <c r="L1867" s="3">
        <f>VLOOKUP(C1867,网约车!D:Q,14,0)</f>
        <v>2600</v>
      </c>
      <c r="M1867" s="3">
        <f t="shared" si="59"/>
        <v>580</v>
      </c>
    </row>
    <row r="1868" ht="14.25" spans="1:13">
      <c r="A1868" s="13">
        <v>44839</v>
      </c>
      <c r="B1868" s="14" t="s">
        <v>8394</v>
      </c>
      <c r="C1868" s="14" t="s">
        <v>8429</v>
      </c>
      <c r="D1868" s="14" t="s">
        <v>8430</v>
      </c>
      <c r="E1868" s="15">
        <v>44806</v>
      </c>
      <c r="F1868" s="14">
        <v>3180</v>
      </c>
      <c r="G1868" s="127" t="s">
        <v>10618</v>
      </c>
      <c r="H1868" s="3">
        <v>3180</v>
      </c>
      <c r="I1868" s="19">
        <f>IFERROR(INDEX([3]流水汇总表!B:G,MATCH(G1868,[3]流水汇总表!G:G,0),1),"")</f>
        <v>44839</v>
      </c>
      <c r="J1868" s="5" t="str">
        <f>IF(G1868="","",IF(SUMIFS(H:H,G:G,G1868)=SUMIFS([3]流水汇总表!D:D,[3]流水汇总表!G:G,G1868),"通过","不通过"))</f>
        <v>通过</v>
      </c>
      <c r="K1868" s="20" t="str">
        <f ca="1" t="shared" si="58"/>
        <v>已还款</v>
      </c>
      <c r="L1868" s="3">
        <f>VLOOKUP(C1868,网约车!D:Q,14,0)</f>
        <v>2600</v>
      </c>
      <c r="M1868" s="3">
        <f t="shared" si="59"/>
        <v>580</v>
      </c>
    </row>
    <row r="1869" ht="14.25" spans="1:13">
      <c r="A1869" s="13">
        <v>44839</v>
      </c>
      <c r="B1869" s="14" t="s">
        <v>8394</v>
      </c>
      <c r="C1869" s="14" t="s">
        <v>8468</v>
      </c>
      <c r="D1869" s="14" t="s">
        <v>8469</v>
      </c>
      <c r="E1869" s="15">
        <v>44806</v>
      </c>
      <c r="F1869" s="14">
        <v>3180</v>
      </c>
      <c r="G1869" s="127" t="s">
        <v>10618</v>
      </c>
      <c r="H1869" s="3">
        <v>3180</v>
      </c>
      <c r="I1869" s="19">
        <f>IFERROR(INDEX([3]流水汇总表!B:G,MATCH(G1869,[3]流水汇总表!G:G,0),1),"")</f>
        <v>44839</v>
      </c>
      <c r="J1869" s="5" t="str">
        <f>IF(G1869="","",IF(SUMIFS(H:H,G:G,G1869)=SUMIFS([3]流水汇总表!D:D,[3]流水汇总表!G:G,G1869),"通过","不通过"))</f>
        <v>通过</v>
      </c>
      <c r="K1869" s="20" t="str">
        <f ca="1" t="shared" si="58"/>
        <v>已还款</v>
      </c>
      <c r="L1869" s="3">
        <f>VLOOKUP(C1869,网约车!D:Q,14,0)</f>
        <v>2600</v>
      </c>
      <c r="M1869" s="3">
        <f t="shared" si="59"/>
        <v>580</v>
      </c>
    </row>
    <row r="1870" ht="14.25" spans="1:13">
      <c r="A1870" s="13">
        <v>44839</v>
      </c>
      <c r="B1870" s="14" t="s">
        <v>8394</v>
      </c>
      <c r="C1870" s="14" t="s">
        <v>8470</v>
      </c>
      <c r="D1870" s="14" t="s">
        <v>8471</v>
      </c>
      <c r="E1870" s="15">
        <v>44806</v>
      </c>
      <c r="F1870" s="14">
        <v>3180</v>
      </c>
      <c r="G1870" s="127" t="s">
        <v>10618</v>
      </c>
      <c r="H1870" s="3">
        <v>3180</v>
      </c>
      <c r="I1870" s="19">
        <f>IFERROR(INDEX([3]流水汇总表!B:G,MATCH(G1870,[3]流水汇总表!G:G,0),1),"")</f>
        <v>44839</v>
      </c>
      <c r="J1870" s="5" t="str">
        <f>IF(G1870="","",IF(SUMIFS(H:H,G:G,G1870)=SUMIFS([3]流水汇总表!D:D,[3]流水汇总表!G:G,G1870),"通过","不通过"))</f>
        <v>通过</v>
      </c>
      <c r="K1870" s="20" t="str">
        <f ca="1" t="shared" si="58"/>
        <v>已还款</v>
      </c>
      <c r="L1870" s="3">
        <f>VLOOKUP(C1870,网约车!D:Q,14,0)</f>
        <v>2600</v>
      </c>
      <c r="M1870" s="3">
        <f t="shared" si="59"/>
        <v>580</v>
      </c>
    </row>
    <row r="1871" ht="14.25" spans="1:13">
      <c r="A1871" s="13">
        <v>44839</v>
      </c>
      <c r="B1871" s="14" t="s">
        <v>8394</v>
      </c>
      <c r="C1871" s="14" t="s">
        <v>8472</v>
      </c>
      <c r="D1871" s="14" t="s">
        <v>8473</v>
      </c>
      <c r="E1871" s="15">
        <v>44806</v>
      </c>
      <c r="F1871" s="14">
        <v>3180</v>
      </c>
      <c r="G1871" s="127" t="s">
        <v>10618</v>
      </c>
      <c r="H1871" s="3">
        <v>3180</v>
      </c>
      <c r="I1871" s="19">
        <f>IFERROR(INDEX([3]流水汇总表!B:G,MATCH(G1871,[3]流水汇总表!G:G,0),1),"")</f>
        <v>44839</v>
      </c>
      <c r="J1871" s="5" t="str">
        <f>IF(G1871="","",IF(SUMIFS(H:H,G:G,G1871)=SUMIFS([3]流水汇总表!D:D,[3]流水汇总表!G:G,G1871),"通过","不通过"))</f>
        <v>通过</v>
      </c>
      <c r="K1871" s="20" t="str">
        <f ca="1" t="shared" si="58"/>
        <v>已还款</v>
      </c>
      <c r="L1871" s="3">
        <f>VLOOKUP(C1871,网约车!D:Q,14,0)</f>
        <v>2600</v>
      </c>
      <c r="M1871" s="3">
        <f t="shared" si="59"/>
        <v>580</v>
      </c>
    </row>
    <row r="1872" ht="14.25" spans="1:13">
      <c r="A1872" s="13">
        <v>44839</v>
      </c>
      <c r="B1872" s="14" t="s">
        <v>8394</v>
      </c>
      <c r="C1872" s="14" t="s">
        <v>8474</v>
      </c>
      <c r="D1872" s="14" t="s">
        <v>8475</v>
      </c>
      <c r="E1872" s="15">
        <v>44806</v>
      </c>
      <c r="F1872" s="14">
        <v>3180</v>
      </c>
      <c r="G1872" s="127" t="s">
        <v>10618</v>
      </c>
      <c r="H1872" s="3">
        <v>3180</v>
      </c>
      <c r="I1872" s="19">
        <f>IFERROR(INDEX([3]流水汇总表!B:G,MATCH(G1872,[3]流水汇总表!G:G,0),1),"")</f>
        <v>44839</v>
      </c>
      <c r="J1872" s="5" t="str">
        <f>IF(G1872="","",IF(SUMIFS(H:H,G:G,G1872)=SUMIFS([3]流水汇总表!D:D,[3]流水汇总表!G:G,G1872),"通过","不通过"))</f>
        <v>通过</v>
      </c>
      <c r="K1872" s="20" t="str">
        <f ca="1" t="shared" si="58"/>
        <v>已还款</v>
      </c>
      <c r="L1872" s="3">
        <f>VLOOKUP(C1872,网约车!D:Q,14,0)</f>
        <v>2600</v>
      </c>
      <c r="M1872" s="3">
        <f t="shared" si="59"/>
        <v>580</v>
      </c>
    </row>
    <row r="1873" ht="14.25" spans="1:13">
      <c r="A1873" s="13">
        <v>44839</v>
      </c>
      <c r="B1873" s="14" t="s">
        <v>8394</v>
      </c>
      <c r="C1873" s="14" t="s">
        <v>8476</v>
      </c>
      <c r="D1873" s="14" t="s">
        <v>8477</v>
      </c>
      <c r="E1873" s="15">
        <v>44806</v>
      </c>
      <c r="F1873" s="14">
        <v>3180</v>
      </c>
      <c r="G1873" s="127" t="s">
        <v>10618</v>
      </c>
      <c r="H1873" s="3">
        <v>3180</v>
      </c>
      <c r="I1873" s="19">
        <f>IFERROR(INDEX([3]流水汇总表!B:G,MATCH(G1873,[3]流水汇总表!G:G,0),1),"")</f>
        <v>44839</v>
      </c>
      <c r="J1873" s="5" t="str">
        <f>IF(G1873="","",IF(SUMIFS(H:H,G:G,G1873)=SUMIFS([3]流水汇总表!D:D,[3]流水汇总表!G:G,G1873),"通过","不通过"))</f>
        <v>通过</v>
      </c>
      <c r="K1873" s="20" t="str">
        <f ca="1" t="shared" si="58"/>
        <v>已还款</v>
      </c>
      <c r="L1873" s="3">
        <f>VLOOKUP(C1873,网约车!D:Q,14,0)</f>
        <v>2600</v>
      </c>
      <c r="M1873" s="3">
        <f t="shared" si="59"/>
        <v>580</v>
      </c>
    </row>
    <row r="1874" ht="14.25" spans="1:13">
      <c r="A1874" s="13">
        <v>44839</v>
      </c>
      <c r="B1874" s="14" t="s">
        <v>8394</v>
      </c>
      <c r="C1874" s="14" t="s">
        <v>8478</v>
      </c>
      <c r="D1874" s="14" t="s">
        <v>8479</v>
      </c>
      <c r="E1874" s="15">
        <v>44806</v>
      </c>
      <c r="F1874" s="14">
        <v>3180</v>
      </c>
      <c r="G1874" s="127" t="s">
        <v>10618</v>
      </c>
      <c r="H1874" s="3">
        <v>3180</v>
      </c>
      <c r="I1874" s="19">
        <f>IFERROR(INDEX([3]流水汇总表!B:G,MATCH(G1874,[3]流水汇总表!G:G,0),1),"")</f>
        <v>44839</v>
      </c>
      <c r="J1874" s="5" t="str">
        <f>IF(G1874="","",IF(SUMIFS(H:H,G:G,G1874)=SUMIFS([3]流水汇总表!D:D,[3]流水汇总表!G:G,G1874),"通过","不通过"))</f>
        <v>通过</v>
      </c>
      <c r="K1874" s="20" t="str">
        <f ca="1" t="shared" si="58"/>
        <v>已还款</v>
      </c>
      <c r="L1874" s="3">
        <f>VLOOKUP(C1874,网约车!D:Q,14,0)</f>
        <v>2600</v>
      </c>
      <c r="M1874" s="3">
        <f t="shared" si="59"/>
        <v>580</v>
      </c>
    </row>
    <row r="1875" ht="14.25" spans="1:13">
      <c r="A1875" s="13">
        <v>44839</v>
      </c>
      <c r="B1875" s="14" t="s">
        <v>8394</v>
      </c>
      <c r="C1875" s="14" t="s">
        <v>8480</v>
      </c>
      <c r="D1875" s="14" t="s">
        <v>8481</v>
      </c>
      <c r="E1875" s="15">
        <v>44806</v>
      </c>
      <c r="F1875" s="14">
        <v>3180</v>
      </c>
      <c r="G1875" s="127" t="s">
        <v>10618</v>
      </c>
      <c r="H1875" s="3">
        <v>3180</v>
      </c>
      <c r="I1875" s="19">
        <f>IFERROR(INDEX([3]流水汇总表!B:G,MATCH(G1875,[3]流水汇总表!G:G,0),1),"")</f>
        <v>44839</v>
      </c>
      <c r="J1875" s="5" t="str">
        <f>IF(G1875="","",IF(SUMIFS(H:H,G:G,G1875)=SUMIFS([3]流水汇总表!D:D,[3]流水汇总表!G:G,G1875),"通过","不通过"))</f>
        <v>通过</v>
      </c>
      <c r="K1875" s="20" t="str">
        <f ca="1" t="shared" si="58"/>
        <v>已还款</v>
      </c>
      <c r="L1875" s="3">
        <f>VLOOKUP(C1875,网约车!D:Q,14,0)</f>
        <v>2600</v>
      </c>
      <c r="M1875" s="3">
        <f t="shared" si="59"/>
        <v>580</v>
      </c>
    </row>
    <row r="1876" ht="14.25" spans="1:13">
      <c r="A1876" s="13">
        <v>44839</v>
      </c>
      <c r="B1876" s="14" t="s">
        <v>8394</v>
      </c>
      <c r="C1876" s="14" t="s">
        <v>8482</v>
      </c>
      <c r="D1876" s="14" t="s">
        <v>8483</v>
      </c>
      <c r="E1876" s="15">
        <v>44806</v>
      </c>
      <c r="F1876" s="14">
        <v>3180</v>
      </c>
      <c r="G1876" s="127" t="s">
        <v>10618</v>
      </c>
      <c r="H1876" s="3">
        <v>3180</v>
      </c>
      <c r="I1876" s="19">
        <f>IFERROR(INDEX([3]流水汇总表!B:G,MATCH(G1876,[3]流水汇总表!G:G,0),1),"")</f>
        <v>44839</v>
      </c>
      <c r="J1876" s="5" t="str">
        <f>IF(G1876="","",IF(SUMIFS(H:H,G:G,G1876)=SUMIFS([3]流水汇总表!D:D,[3]流水汇总表!G:G,G1876),"通过","不通过"))</f>
        <v>通过</v>
      </c>
      <c r="K1876" s="20" t="str">
        <f ca="1" t="shared" si="58"/>
        <v>已还款</v>
      </c>
      <c r="L1876" s="3">
        <f>VLOOKUP(C1876,网约车!D:Q,14,0)</f>
        <v>2600</v>
      </c>
      <c r="M1876" s="3">
        <f t="shared" si="59"/>
        <v>580</v>
      </c>
    </row>
    <row r="1877" ht="14.25" spans="1:13">
      <c r="A1877" s="13">
        <v>44839</v>
      </c>
      <c r="B1877" s="14" t="s">
        <v>8394</v>
      </c>
      <c r="C1877" s="14" t="s">
        <v>8484</v>
      </c>
      <c r="D1877" s="14" t="s">
        <v>8485</v>
      </c>
      <c r="E1877" s="15">
        <v>44806</v>
      </c>
      <c r="F1877" s="14">
        <v>3180</v>
      </c>
      <c r="G1877" s="127" t="s">
        <v>10618</v>
      </c>
      <c r="H1877" s="3">
        <v>3180</v>
      </c>
      <c r="I1877" s="19">
        <f>IFERROR(INDEX([3]流水汇总表!B:G,MATCH(G1877,[3]流水汇总表!G:G,0),1),"")</f>
        <v>44839</v>
      </c>
      <c r="J1877" s="5" t="str">
        <f>IF(G1877="","",IF(SUMIFS(H:H,G:G,G1877)=SUMIFS([3]流水汇总表!D:D,[3]流水汇总表!G:G,G1877),"通过","不通过"))</f>
        <v>通过</v>
      </c>
      <c r="K1877" s="20" t="str">
        <f ca="1" t="shared" si="58"/>
        <v>已还款</v>
      </c>
      <c r="L1877" s="3">
        <f>VLOOKUP(C1877,网约车!D:Q,14,0)</f>
        <v>2600</v>
      </c>
      <c r="M1877" s="3">
        <f t="shared" si="59"/>
        <v>580</v>
      </c>
    </row>
    <row r="1878" ht="14.25" spans="1:13">
      <c r="A1878" s="13">
        <v>44839</v>
      </c>
      <c r="B1878" s="14" t="s">
        <v>8394</v>
      </c>
      <c r="C1878" s="14" t="s">
        <v>8431</v>
      </c>
      <c r="D1878" s="14" t="s">
        <v>8432</v>
      </c>
      <c r="E1878" s="15">
        <v>44806</v>
      </c>
      <c r="F1878" s="14">
        <v>3180</v>
      </c>
      <c r="G1878" s="127" t="s">
        <v>10618</v>
      </c>
      <c r="H1878" s="3">
        <v>3180</v>
      </c>
      <c r="I1878" s="19">
        <f>IFERROR(INDEX([3]流水汇总表!B:G,MATCH(G1878,[3]流水汇总表!G:G,0),1),"")</f>
        <v>44839</v>
      </c>
      <c r="J1878" s="5" t="str">
        <f>IF(G1878="","",IF(SUMIFS(H:H,G:G,G1878)=SUMIFS([3]流水汇总表!D:D,[3]流水汇总表!G:G,G1878),"通过","不通过"))</f>
        <v>通过</v>
      </c>
      <c r="K1878" s="20" t="str">
        <f ca="1" t="shared" si="58"/>
        <v>已还款</v>
      </c>
      <c r="L1878" s="3">
        <f>VLOOKUP(C1878,网约车!D:Q,14,0)</f>
        <v>2600</v>
      </c>
      <c r="M1878" s="3">
        <f t="shared" si="59"/>
        <v>580</v>
      </c>
    </row>
    <row r="1879" ht="14.25" spans="1:13">
      <c r="A1879" s="13">
        <v>44839</v>
      </c>
      <c r="B1879" s="14" t="s">
        <v>8394</v>
      </c>
      <c r="C1879" s="14" t="s">
        <v>8486</v>
      </c>
      <c r="D1879" s="14" t="s">
        <v>8487</v>
      </c>
      <c r="E1879" s="15">
        <v>44806</v>
      </c>
      <c r="F1879" s="14">
        <v>3180</v>
      </c>
      <c r="G1879" s="127" t="s">
        <v>10618</v>
      </c>
      <c r="H1879" s="3">
        <v>3180</v>
      </c>
      <c r="I1879" s="19">
        <f>IFERROR(INDEX([3]流水汇总表!B:G,MATCH(G1879,[3]流水汇总表!G:G,0),1),"")</f>
        <v>44839</v>
      </c>
      <c r="J1879" s="5" t="str">
        <f>IF(G1879="","",IF(SUMIFS(H:H,G:G,G1879)=SUMIFS([3]流水汇总表!D:D,[3]流水汇总表!G:G,G1879),"通过","不通过"))</f>
        <v>通过</v>
      </c>
      <c r="K1879" s="20" t="str">
        <f ca="1" t="shared" si="58"/>
        <v>已还款</v>
      </c>
      <c r="L1879" s="3">
        <f>VLOOKUP(C1879,网约车!D:Q,14,0)</f>
        <v>2600</v>
      </c>
      <c r="M1879" s="3">
        <f t="shared" si="59"/>
        <v>580</v>
      </c>
    </row>
    <row r="1880" ht="14.25" spans="1:13">
      <c r="A1880" s="13">
        <v>44839</v>
      </c>
      <c r="B1880" s="14" t="s">
        <v>8394</v>
      </c>
      <c r="C1880" s="14" t="s">
        <v>8488</v>
      </c>
      <c r="D1880" s="14" t="s">
        <v>8489</v>
      </c>
      <c r="E1880" s="15">
        <v>44806</v>
      </c>
      <c r="F1880" s="14">
        <v>3180</v>
      </c>
      <c r="G1880" s="127" t="s">
        <v>10618</v>
      </c>
      <c r="H1880" s="3">
        <v>3180</v>
      </c>
      <c r="I1880" s="19">
        <f>IFERROR(INDEX([3]流水汇总表!B:G,MATCH(G1880,[3]流水汇总表!G:G,0),1),"")</f>
        <v>44839</v>
      </c>
      <c r="J1880" s="5" t="str">
        <f>IF(G1880="","",IF(SUMIFS(H:H,G:G,G1880)=SUMIFS([3]流水汇总表!D:D,[3]流水汇总表!G:G,G1880),"通过","不通过"))</f>
        <v>通过</v>
      </c>
      <c r="K1880" s="20" t="str">
        <f ca="1" t="shared" si="58"/>
        <v>已还款</v>
      </c>
      <c r="L1880" s="3">
        <f>VLOOKUP(C1880,网约车!D:Q,14,0)</f>
        <v>2600</v>
      </c>
      <c r="M1880" s="3">
        <f t="shared" si="59"/>
        <v>580</v>
      </c>
    </row>
    <row r="1881" ht="14.25" spans="1:13">
      <c r="A1881" s="13">
        <v>44839</v>
      </c>
      <c r="B1881" s="14" t="s">
        <v>8394</v>
      </c>
      <c r="C1881" s="14" t="s">
        <v>8490</v>
      </c>
      <c r="D1881" s="14" t="s">
        <v>8491</v>
      </c>
      <c r="E1881" s="15">
        <v>44806</v>
      </c>
      <c r="F1881" s="14">
        <v>3180</v>
      </c>
      <c r="G1881" s="127" t="s">
        <v>10618</v>
      </c>
      <c r="H1881" s="3">
        <v>3180</v>
      </c>
      <c r="I1881" s="19">
        <f>IFERROR(INDEX([3]流水汇总表!B:G,MATCH(G1881,[3]流水汇总表!G:G,0),1),"")</f>
        <v>44839</v>
      </c>
      <c r="J1881" s="5" t="str">
        <f>IF(G1881="","",IF(SUMIFS(H:H,G:G,G1881)=SUMIFS([3]流水汇总表!D:D,[3]流水汇总表!G:G,G1881),"通过","不通过"))</f>
        <v>通过</v>
      </c>
      <c r="K1881" s="20" t="str">
        <f ca="1" t="shared" si="58"/>
        <v>已还款</v>
      </c>
      <c r="L1881" s="3">
        <f>VLOOKUP(C1881,网约车!D:Q,14,0)</f>
        <v>2600</v>
      </c>
      <c r="M1881" s="3">
        <f t="shared" si="59"/>
        <v>580</v>
      </c>
    </row>
    <row r="1882" ht="14.25" spans="1:13">
      <c r="A1882" s="13">
        <v>44839</v>
      </c>
      <c r="B1882" s="14" t="s">
        <v>8394</v>
      </c>
      <c r="C1882" s="14" t="s">
        <v>8492</v>
      </c>
      <c r="D1882" s="14" t="s">
        <v>8493</v>
      </c>
      <c r="E1882" s="15">
        <v>44806</v>
      </c>
      <c r="F1882" s="14">
        <v>3180</v>
      </c>
      <c r="G1882" s="127" t="s">
        <v>10618</v>
      </c>
      <c r="H1882" s="3">
        <v>3180</v>
      </c>
      <c r="I1882" s="19">
        <f>IFERROR(INDEX([3]流水汇总表!B:G,MATCH(G1882,[3]流水汇总表!G:G,0),1),"")</f>
        <v>44839</v>
      </c>
      <c r="J1882" s="5" t="str">
        <f>IF(G1882="","",IF(SUMIFS(H:H,G:G,G1882)=SUMIFS([3]流水汇总表!D:D,[3]流水汇总表!G:G,G1882),"通过","不通过"))</f>
        <v>通过</v>
      </c>
      <c r="K1882" s="20" t="str">
        <f ca="1" t="shared" si="58"/>
        <v>已还款</v>
      </c>
      <c r="L1882" s="3">
        <f>VLOOKUP(C1882,网约车!D:Q,14,0)</f>
        <v>2600</v>
      </c>
      <c r="M1882" s="3">
        <f t="shared" si="59"/>
        <v>580</v>
      </c>
    </row>
    <row r="1883" ht="14.25" spans="1:13">
      <c r="A1883" s="13">
        <v>44839</v>
      </c>
      <c r="B1883" s="14" t="s">
        <v>6591</v>
      </c>
      <c r="C1883" s="14" t="s">
        <v>7591</v>
      </c>
      <c r="D1883" s="14" t="s">
        <v>7592</v>
      </c>
      <c r="E1883" s="15">
        <v>44807</v>
      </c>
      <c r="F1883" s="14">
        <v>2980</v>
      </c>
      <c r="G1883" s="128" t="s">
        <v>10617</v>
      </c>
      <c r="H1883" s="3">
        <v>2980</v>
      </c>
      <c r="I1883" s="19">
        <f>IFERROR(INDEX([3]流水汇总表!B:G,MATCH(G1883,[3]流水汇总表!G:G,0),1),"")</f>
        <v>44839</v>
      </c>
      <c r="J1883" s="5" t="str">
        <f>IF(G1883="","",IF(SUMIFS(H:H,G:G,G1883)=SUMIFS([3]流水汇总表!D:D,[3]流水汇总表!G:G,G1883),"通过","不通过"))</f>
        <v>通过</v>
      </c>
      <c r="K1883" s="20" t="str">
        <f ca="1" t="shared" si="58"/>
        <v>已还款</v>
      </c>
      <c r="L1883" s="3">
        <f>VLOOKUP(C1883,网约车!D:Q,14,0)</f>
        <v>2700</v>
      </c>
      <c r="M1883" s="3">
        <f t="shared" si="59"/>
        <v>280</v>
      </c>
    </row>
    <row r="1884" ht="14.25" spans="1:13">
      <c r="A1884" s="13">
        <v>44839</v>
      </c>
      <c r="B1884" s="14" t="s">
        <v>6591</v>
      </c>
      <c r="C1884" s="14" t="s">
        <v>7746</v>
      </c>
      <c r="D1884" s="14" t="s">
        <v>7747</v>
      </c>
      <c r="E1884" s="15">
        <v>44807</v>
      </c>
      <c r="F1884" s="14">
        <v>2980</v>
      </c>
      <c r="G1884" s="128" t="s">
        <v>10617</v>
      </c>
      <c r="H1884" s="3">
        <v>2980</v>
      </c>
      <c r="I1884" s="19">
        <f>IFERROR(INDEX([3]流水汇总表!B:G,MATCH(G1884,[3]流水汇总表!G:G,0),1),"")</f>
        <v>44839</v>
      </c>
      <c r="J1884" s="5" t="str">
        <f>IF(G1884="","",IF(SUMIFS(H:H,G:G,G1884)=SUMIFS([3]流水汇总表!D:D,[3]流水汇总表!G:G,G1884),"通过","不通过"))</f>
        <v>通过</v>
      </c>
      <c r="K1884" s="20" t="str">
        <f ca="1" t="shared" si="58"/>
        <v>已还款</v>
      </c>
      <c r="L1884" s="3">
        <f>VLOOKUP(C1884,网约车!D:Q,14,0)</f>
        <v>2700</v>
      </c>
      <c r="M1884" s="3">
        <f t="shared" si="59"/>
        <v>280</v>
      </c>
    </row>
    <row r="1885" ht="14.25" spans="1:13">
      <c r="A1885" s="13">
        <v>44839</v>
      </c>
      <c r="B1885" s="14" t="s">
        <v>6591</v>
      </c>
      <c r="C1885" s="14" t="s">
        <v>7762</v>
      </c>
      <c r="D1885" s="14" t="s">
        <v>7763</v>
      </c>
      <c r="E1885" s="15">
        <v>44807</v>
      </c>
      <c r="F1885" s="14">
        <v>2980</v>
      </c>
      <c r="G1885" s="128" t="s">
        <v>10617</v>
      </c>
      <c r="H1885" s="3">
        <v>2980</v>
      </c>
      <c r="I1885" s="19">
        <f>IFERROR(INDEX([3]流水汇总表!B:G,MATCH(G1885,[3]流水汇总表!G:G,0),1),"")</f>
        <v>44839</v>
      </c>
      <c r="J1885" s="5" t="str">
        <f>IF(G1885="","",IF(SUMIFS(H:H,G:G,G1885)=SUMIFS([3]流水汇总表!D:D,[3]流水汇总表!G:G,G1885),"通过","不通过"))</f>
        <v>通过</v>
      </c>
      <c r="K1885" s="20" t="str">
        <f ca="1" t="shared" si="58"/>
        <v>已还款</v>
      </c>
      <c r="L1885" s="3">
        <f>VLOOKUP(C1885,网约车!D:Q,14,0)</f>
        <v>2700</v>
      </c>
      <c r="M1885" s="3">
        <f t="shared" si="59"/>
        <v>280</v>
      </c>
    </row>
    <row r="1886" ht="14.25" spans="1:13">
      <c r="A1886" s="13">
        <v>44839</v>
      </c>
      <c r="B1886" s="14" t="s">
        <v>6591</v>
      </c>
      <c r="C1886" s="14" t="s">
        <v>7764</v>
      </c>
      <c r="D1886" s="14" t="s">
        <v>7765</v>
      </c>
      <c r="E1886" s="15">
        <v>44807</v>
      </c>
      <c r="F1886" s="14">
        <v>2980</v>
      </c>
      <c r="G1886" s="128" t="s">
        <v>10617</v>
      </c>
      <c r="H1886" s="3">
        <v>2980</v>
      </c>
      <c r="I1886" s="19">
        <f>IFERROR(INDEX([3]流水汇总表!B:G,MATCH(G1886,[3]流水汇总表!G:G,0),1),"")</f>
        <v>44839</v>
      </c>
      <c r="J1886" s="5" t="str">
        <f>IF(G1886="","",IF(SUMIFS(H:H,G:G,G1886)=SUMIFS([3]流水汇总表!D:D,[3]流水汇总表!G:G,G1886),"通过","不通过"))</f>
        <v>通过</v>
      </c>
      <c r="K1886" s="20" t="str">
        <f ca="1" t="shared" si="58"/>
        <v>已还款</v>
      </c>
      <c r="L1886" s="3">
        <f>VLOOKUP(C1886,网约车!D:Q,14,0)</f>
        <v>2700</v>
      </c>
      <c r="M1886" s="3">
        <f t="shared" si="59"/>
        <v>280</v>
      </c>
    </row>
    <row r="1887" ht="14.25" spans="1:13">
      <c r="A1887" s="13">
        <v>44839</v>
      </c>
      <c r="B1887" s="14" t="s">
        <v>6591</v>
      </c>
      <c r="C1887" s="14" t="s">
        <v>7776</v>
      </c>
      <c r="D1887" s="14" t="s">
        <v>7777</v>
      </c>
      <c r="E1887" s="15">
        <v>44807</v>
      </c>
      <c r="F1887" s="14">
        <v>2980</v>
      </c>
      <c r="G1887" s="128" t="s">
        <v>10617</v>
      </c>
      <c r="H1887" s="3">
        <v>2980</v>
      </c>
      <c r="I1887" s="19">
        <f>IFERROR(INDEX([3]流水汇总表!B:G,MATCH(G1887,[3]流水汇总表!G:G,0),1),"")</f>
        <v>44839</v>
      </c>
      <c r="J1887" s="5" t="str">
        <f>IF(G1887="","",IF(SUMIFS(H:H,G:G,G1887)=SUMIFS([3]流水汇总表!D:D,[3]流水汇总表!G:G,G1887),"通过","不通过"))</f>
        <v>通过</v>
      </c>
      <c r="K1887" s="20" t="str">
        <f ca="1" t="shared" si="58"/>
        <v>已还款</v>
      </c>
      <c r="L1887" s="3">
        <f>VLOOKUP(C1887,网约车!D:Q,14,0)</f>
        <v>2700</v>
      </c>
      <c r="M1887" s="3">
        <f t="shared" si="59"/>
        <v>280</v>
      </c>
    </row>
    <row r="1888" ht="14.25" spans="1:13">
      <c r="A1888" s="13">
        <v>44839</v>
      </c>
      <c r="B1888" s="14" t="s">
        <v>6591</v>
      </c>
      <c r="C1888" s="14" t="s">
        <v>6718</v>
      </c>
      <c r="D1888" s="14" t="s">
        <v>6719</v>
      </c>
      <c r="E1888" s="15">
        <v>44807</v>
      </c>
      <c r="F1888" s="14">
        <v>2980</v>
      </c>
      <c r="G1888" s="128" t="s">
        <v>10617</v>
      </c>
      <c r="H1888" s="3">
        <v>2980</v>
      </c>
      <c r="I1888" s="19">
        <f>IFERROR(INDEX([3]流水汇总表!B:G,MATCH(G1888,[3]流水汇总表!G:G,0),1),"")</f>
        <v>44839</v>
      </c>
      <c r="J1888" s="5" t="str">
        <f>IF(G1888="","",IF(SUMIFS(H:H,G:G,G1888)=SUMIFS([3]流水汇总表!D:D,[3]流水汇总表!G:G,G1888),"通过","不通过"))</f>
        <v>通过</v>
      </c>
      <c r="K1888" s="20" t="str">
        <f ca="1" t="shared" si="58"/>
        <v>已还款</v>
      </c>
      <c r="L1888" s="3">
        <f>VLOOKUP(C1888,网约车!D:Q,14,0)</f>
        <v>2700</v>
      </c>
      <c r="M1888" s="3">
        <f t="shared" si="59"/>
        <v>280</v>
      </c>
    </row>
    <row r="1889" ht="14.25" spans="1:13">
      <c r="A1889" s="13">
        <v>44839</v>
      </c>
      <c r="B1889" s="14" t="s">
        <v>6591</v>
      </c>
      <c r="C1889" s="14" t="s">
        <v>6721</v>
      </c>
      <c r="D1889" s="14" t="s">
        <v>6722</v>
      </c>
      <c r="E1889" s="15">
        <v>44807</v>
      </c>
      <c r="F1889" s="14">
        <v>2980</v>
      </c>
      <c r="G1889" s="128" t="s">
        <v>10617</v>
      </c>
      <c r="H1889" s="3">
        <v>2980</v>
      </c>
      <c r="I1889" s="19">
        <f>IFERROR(INDEX([3]流水汇总表!B:G,MATCH(G1889,[3]流水汇总表!G:G,0),1),"")</f>
        <v>44839</v>
      </c>
      <c r="J1889" s="5" t="str">
        <f>IF(G1889="","",IF(SUMIFS(H:H,G:G,G1889)=SUMIFS([3]流水汇总表!D:D,[3]流水汇总表!G:G,G1889),"通过","不通过"))</f>
        <v>通过</v>
      </c>
      <c r="K1889" s="20" t="str">
        <f ca="1" t="shared" si="58"/>
        <v>已还款</v>
      </c>
      <c r="L1889" s="3">
        <f>VLOOKUP(C1889,网约车!D:Q,14,0)</f>
        <v>2700</v>
      </c>
      <c r="M1889" s="3">
        <f t="shared" si="59"/>
        <v>280</v>
      </c>
    </row>
    <row r="1890" ht="14.25" spans="1:13">
      <c r="A1890" s="13">
        <v>44839</v>
      </c>
      <c r="B1890" s="14" t="s">
        <v>6591</v>
      </c>
      <c r="C1890" s="14" t="s">
        <v>6723</v>
      </c>
      <c r="D1890" s="14" t="s">
        <v>6724</v>
      </c>
      <c r="E1890" s="15">
        <v>44807</v>
      </c>
      <c r="F1890" s="14">
        <v>2980</v>
      </c>
      <c r="G1890" s="128" t="s">
        <v>10617</v>
      </c>
      <c r="H1890" s="3">
        <v>2980</v>
      </c>
      <c r="I1890" s="19">
        <f>IFERROR(INDEX([3]流水汇总表!B:G,MATCH(G1890,[3]流水汇总表!G:G,0),1),"")</f>
        <v>44839</v>
      </c>
      <c r="J1890" s="5" t="str">
        <f>IF(G1890="","",IF(SUMIFS(H:H,G:G,G1890)=SUMIFS([3]流水汇总表!D:D,[3]流水汇总表!G:G,G1890),"通过","不通过"))</f>
        <v>通过</v>
      </c>
      <c r="K1890" s="20" t="str">
        <f ca="1" t="shared" si="58"/>
        <v>已还款</v>
      </c>
      <c r="L1890" s="3">
        <f>VLOOKUP(C1890,网约车!D:Q,14,0)</f>
        <v>2700</v>
      </c>
      <c r="M1890" s="3">
        <f t="shared" si="59"/>
        <v>280</v>
      </c>
    </row>
    <row r="1891" ht="14.25" spans="1:13">
      <c r="A1891" s="13">
        <v>44839</v>
      </c>
      <c r="B1891" s="14" t="s">
        <v>6591</v>
      </c>
      <c r="C1891" s="14" t="s">
        <v>6725</v>
      </c>
      <c r="D1891" s="14" t="s">
        <v>6726</v>
      </c>
      <c r="E1891" s="15">
        <v>44807</v>
      </c>
      <c r="F1891" s="14">
        <v>2980</v>
      </c>
      <c r="G1891" s="128" t="s">
        <v>10617</v>
      </c>
      <c r="H1891" s="3">
        <v>2980</v>
      </c>
      <c r="I1891" s="19">
        <f>IFERROR(INDEX([3]流水汇总表!B:G,MATCH(G1891,[3]流水汇总表!G:G,0),1),"")</f>
        <v>44839</v>
      </c>
      <c r="J1891" s="5" t="str">
        <f>IF(G1891="","",IF(SUMIFS(H:H,G:G,G1891)=SUMIFS([3]流水汇总表!D:D,[3]流水汇总表!G:G,G1891),"通过","不通过"))</f>
        <v>通过</v>
      </c>
      <c r="K1891" s="20" t="str">
        <f ca="1" t="shared" si="58"/>
        <v>已还款</v>
      </c>
      <c r="L1891" s="3">
        <f>VLOOKUP(C1891,网约车!D:Q,14,0)</f>
        <v>2700</v>
      </c>
      <c r="M1891" s="3">
        <f t="shared" si="59"/>
        <v>280</v>
      </c>
    </row>
    <row r="1892" ht="14.25" spans="1:13">
      <c r="A1892" s="13">
        <v>44839</v>
      </c>
      <c r="B1892" s="14" t="s">
        <v>6591</v>
      </c>
      <c r="C1892" s="14" t="s">
        <v>6727</v>
      </c>
      <c r="D1892" s="14" t="s">
        <v>6728</v>
      </c>
      <c r="E1892" s="15">
        <v>44807</v>
      </c>
      <c r="F1892" s="14">
        <v>2980</v>
      </c>
      <c r="G1892" s="128" t="s">
        <v>10617</v>
      </c>
      <c r="H1892" s="3">
        <v>2980</v>
      </c>
      <c r="I1892" s="19">
        <f>IFERROR(INDEX([3]流水汇总表!B:G,MATCH(G1892,[3]流水汇总表!G:G,0),1),"")</f>
        <v>44839</v>
      </c>
      <c r="J1892" s="5" t="str">
        <f>IF(G1892="","",IF(SUMIFS(H:H,G:G,G1892)=SUMIFS([3]流水汇总表!D:D,[3]流水汇总表!G:G,G1892),"通过","不通过"))</f>
        <v>通过</v>
      </c>
      <c r="K1892" s="20" t="str">
        <f ca="1" t="shared" si="58"/>
        <v>已还款</v>
      </c>
      <c r="L1892" s="3">
        <f>VLOOKUP(C1892,网约车!D:Q,14,0)</f>
        <v>2700</v>
      </c>
      <c r="M1892" s="3">
        <f t="shared" si="59"/>
        <v>280</v>
      </c>
    </row>
    <row r="1893" ht="14.25" spans="1:13">
      <c r="A1893" s="13">
        <v>44839</v>
      </c>
      <c r="B1893" s="14" t="s">
        <v>6591</v>
      </c>
      <c r="C1893" s="14" t="s">
        <v>6729</v>
      </c>
      <c r="D1893" s="14" t="s">
        <v>6730</v>
      </c>
      <c r="E1893" s="15">
        <v>44807</v>
      </c>
      <c r="F1893" s="14">
        <v>2980</v>
      </c>
      <c r="G1893" s="128" t="s">
        <v>10617</v>
      </c>
      <c r="H1893" s="3">
        <v>2980</v>
      </c>
      <c r="I1893" s="19">
        <f>IFERROR(INDEX([3]流水汇总表!B:G,MATCH(G1893,[3]流水汇总表!G:G,0),1),"")</f>
        <v>44839</v>
      </c>
      <c r="J1893" s="5" t="str">
        <f>IF(G1893="","",IF(SUMIFS(H:H,G:G,G1893)=SUMIFS([3]流水汇总表!D:D,[3]流水汇总表!G:G,G1893),"通过","不通过"))</f>
        <v>通过</v>
      </c>
      <c r="K1893" s="20" t="str">
        <f ca="1" t="shared" si="58"/>
        <v>已还款</v>
      </c>
      <c r="L1893" s="3">
        <f>VLOOKUP(C1893,网约车!D:Q,14,0)</f>
        <v>2700</v>
      </c>
      <c r="M1893" s="3">
        <f t="shared" si="59"/>
        <v>280</v>
      </c>
    </row>
    <row r="1894" ht="14.25" spans="1:13">
      <c r="A1894" s="13">
        <v>44839</v>
      </c>
      <c r="B1894" s="14" t="s">
        <v>6591</v>
      </c>
      <c r="C1894" s="14" t="s">
        <v>6731</v>
      </c>
      <c r="D1894" s="14" t="s">
        <v>6732</v>
      </c>
      <c r="E1894" s="15">
        <v>44807</v>
      </c>
      <c r="F1894" s="14">
        <v>2980</v>
      </c>
      <c r="G1894" s="128" t="s">
        <v>10617</v>
      </c>
      <c r="H1894" s="3">
        <v>2980</v>
      </c>
      <c r="I1894" s="19">
        <f>IFERROR(INDEX([3]流水汇总表!B:G,MATCH(G1894,[3]流水汇总表!G:G,0),1),"")</f>
        <v>44839</v>
      </c>
      <c r="J1894" s="5" t="str">
        <f>IF(G1894="","",IF(SUMIFS(H:H,G:G,G1894)=SUMIFS([3]流水汇总表!D:D,[3]流水汇总表!G:G,G1894),"通过","不通过"))</f>
        <v>通过</v>
      </c>
      <c r="K1894" s="20" t="str">
        <f ca="1" t="shared" si="58"/>
        <v>已还款</v>
      </c>
      <c r="L1894" s="3">
        <f>VLOOKUP(C1894,网约车!D:Q,14,0)</f>
        <v>2700</v>
      </c>
      <c r="M1894" s="3">
        <f t="shared" si="59"/>
        <v>280</v>
      </c>
    </row>
    <row r="1895" ht="14.25" spans="1:13">
      <c r="A1895" s="13">
        <v>44839</v>
      </c>
      <c r="B1895" s="14" t="s">
        <v>6591</v>
      </c>
      <c r="C1895" s="14" t="s">
        <v>7653</v>
      </c>
      <c r="D1895" s="14" t="s">
        <v>7654</v>
      </c>
      <c r="E1895" s="15">
        <v>44807</v>
      </c>
      <c r="F1895" s="14">
        <v>2980</v>
      </c>
      <c r="G1895" s="128" t="s">
        <v>10617</v>
      </c>
      <c r="H1895" s="3">
        <v>2980</v>
      </c>
      <c r="I1895" s="19">
        <f>IFERROR(INDEX([3]流水汇总表!B:G,MATCH(G1895,[3]流水汇总表!G:G,0),1),"")</f>
        <v>44839</v>
      </c>
      <c r="J1895" s="5" t="str">
        <f>IF(G1895="","",IF(SUMIFS(H:H,G:G,G1895)=SUMIFS([3]流水汇总表!D:D,[3]流水汇总表!G:G,G1895),"通过","不通过"))</f>
        <v>通过</v>
      </c>
      <c r="K1895" s="20" t="str">
        <f ca="1" t="shared" si="58"/>
        <v>已还款</v>
      </c>
      <c r="L1895" s="3">
        <f>VLOOKUP(C1895,网约车!D:Q,14,0)</f>
        <v>2700</v>
      </c>
      <c r="M1895" s="3">
        <f t="shared" si="59"/>
        <v>280</v>
      </c>
    </row>
    <row r="1896" ht="14.25" spans="1:13">
      <c r="A1896" s="13">
        <v>44839</v>
      </c>
      <c r="B1896" s="14" t="s">
        <v>6591</v>
      </c>
      <c r="C1896" s="14" t="s">
        <v>7377</v>
      </c>
      <c r="D1896" s="14" t="s">
        <v>7378</v>
      </c>
      <c r="E1896" s="15">
        <v>44807</v>
      </c>
      <c r="F1896" s="14">
        <v>2980</v>
      </c>
      <c r="G1896" s="128" t="s">
        <v>10617</v>
      </c>
      <c r="H1896" s="3">
        <v>2980</v>
      </c>
      <c r="I1896" s="19">
        <f>IFERROR(INDEX([3]流水汇总表!B:G,MATCH(G1896,[3]流水汇总表!G:G,0),1),"")</f>
        <v>44839</v>
      </c>
      <c r="J1896" s="5" t="str">
        <f>IF(G1896="","",IF(SUMIFS(H:H,G:G,G1896)=SUMIFS([3]流水汇总表!D:D,[3]流水汇总表!G:G,G1896),"通过","不通过"))</f>
        <v>通过</v>
      </c>
      <c r="K1896" s="20" t="str">
        <f ca="1" t="shared" si="58"/>
        <v>已还款</v>
      </c>
      <c r="L1896" s="3">
        <f>VLOOKUP(C1896,网约车!D:Q,14,0)</f>
        <v>2700</v>
      </c>
      <c r="M1896" s="3">
        <f t="shared" si="59"/>
        <v>280</v>
      </c>
    </row>
    <row r="1897" ht="14.25" spans="1:13">
      <c r="A1897" s="13">
        <v>44839</v>
      </c>
      <c r="B1897" s="14" t="s">
        <v>6591</v>
      </c>
      <c r="C1897" s="14" t="s">
        <v>7381</v>
      </c>
      <c r="D1897" s="14" t="s">
        <v>7382</v>
      </c>
      <c r="E1897" s="15">
        <v>44807</v>
      </c>
      <c r="F1897" s="14">
        <v>2980</v>
      </c>
      <c r="G1897" s="128" t="s">
        <v>10617</v>
      </c>
      <c r="H1897" s="3">
        <v>2980</v>
      </c>
      <c r="I1897" s="19">
        <f>IFERROR(INDEX([3]流水汇总表!B:G,MATCH(G1897,[3]流水汇总表!G:G,0),1),"")</f>
        <v>44839</v>
      </c>
      <c r="J1897" s="5" t="str">
        <f>IF(G1897="","",IF(SUMIFS(H:H,G:G,G1897)=SUMIFS([3]流水汇总表!D:D,[3]流水汇总表!G:G,G1897),"通过","不通过"))</f>
        <v>通过</v>
      </c>
      <c r="K1897" s="20" t="str">
        <f ca="1" t="shared" si="58"/>
        <v>已还款</v>
      </c>
      <c r="L1897" s="3">
        <f>VLOOKUP(C1897,网约车!D:Q,14,0)</f>
        <v>2700</v>
      </c>
      <c r="M1897" s="3">
        <f t="shared" si="59"/>
        <v>280</v>
      </c>
    </row>
    <row r="1898" ht="14.25" spans="1:13">
      <c r="A1898" s="13">
        <v>44839</v>
      </c>
      <c r="B1898" s="14" t="s">
        <v>6591</v>
      </c>
      <c r="C1898" s="14" t="s">
        <v>7391</v>
      </c>
      <c r="D1898" s="14" t="s">
        <v>7392</v>
      </c>
      <c r="E1898" s="15">
        <v>44807</v>
      </c>
      <c r="F1898" s="14">
        <v>2980</v>
      </c>
      <c r="G1898" s="128" t="s">
        <v>10617</v>
      </c>
      <c r="H1898" s="3">
        <v>2980</v>
      </c>
      <c r="I1898" s="19">
        <f>IFERROR(INDEX([3]流水汇总表!B:G,MATCH(G1898,[3]流水汇总表!G:G,0),1),"")</f>
        <v>44839</v>
      </c>
      <c r="J1898" s="5" t="str">
        <f>IF(G1898="","",IF(SUMIFS(H:H,G:G,G1898)=SUMIFS([3]流水汇总表!D:D,[3]流水汇总表!G:G,G1898),"通过","不通过"))</f>
        <v>通过</v>
      </c>
      <c r="K1898" s="20" t="str">
        <f ca="1" t="shared" si="58"/>
        <v>已还款</v>
      </c>
      <c r="L1898" s="3">
        <f>VLOOKUP(C1898,网约车!D:Q,14,0)</f>
        <v>2700</v>
      </c>
      <c r="M1898" s="3">
        <f t="shared" si="59"/>
        <v>280</v>
      </c>
    </row>
    <row r="1899" ht="14.25" spans="1:13">
      <c r="A1899" s="13">
        <v>44839</v>
      </c>
      <c r="B1899" s="14" t="s">
        <v>6591</v>
      </c>
      <c r="C1899" s="14" t="s">
        <v>7393</v>
      </c>
      <c r="D1899" s="14" t="s">
        <v>7394</v>
      </c>
      <c r="E1899" s="15">
        <v>44807</v>
      </c>
      <c r="F1899" s="14">
        <v>2980</v>
      </c>
      <c r="G1899" s="128" t="s">
        <v>10617</v>
      </c>
      <c r="H1899" s="3">
        <v>2980</v>
      </c>
      <c r="I1899" s="19">
        <f>IFERROR(INDEX([3]流水汇总表!B:G,MATCH(G1899,[3]流水汇总表!G:G,0),1),"")</f>
        <v>44839</v>
      </c>
      <c r="J1899" s="5" t="str">
        <f>IF(G1899="","",IF(SUMIFS(H:H,G:G,G1899)=SUMIFS([3]流水汇总表!D:D,[3]流水汇总表!G:G,G1899),"通过","不通过"))</f>
        <v>通过</v>
      </c>
      <c r="K1899" s="20" t="str">
        <f ca="1" t="shared" si="58"/>
        <v>已还款</v>
      </c>
      <c r="L1899" s="3">
        <f>VLOOKUP(C1899,网约车!D:Q,14,0)</f>
        <v>2700</v>
      </c>
      <c r="M1899" s="3">
        <f t="shared" si="59"/>
        <v>280</v>
      </c>
    </row>
    <row r="1900" ht="14.25" spans="1:13">
      <c r="A1900" s="13">
        <v>44839</v>
      </c>
      <c r="B1900" s="14" t="s">
        <v>6591</v>
      </c>
      <c r="C1900" s="14" t="s">
        <v>7399</v>
      </c>
      <c r="D1900" s="14" t="s">
        <v>7400</v>
      </c>
      <c r="E1900" s="15">
        <v>44807</v>
      </c>
      <c r="F1900" s="14">
        <v>2980</v>
      </c>
      <c r="G1900" s="128" t="s">
        <v>10617</v>
      </c>
      <c r="H1900" s="3">
        <v>2980</v>
      </c>
      <c r="I1900" s="19">
        <f>IFERROR(INDEX([3]流水汇总表!B:G,MATCH(G1900,[3]流水汇总表!G:G,0),1),"")</f>
        <v>44839</v>
      </c>
      <c r="J1900" s="5" t="str">
        <f>IF(G1900="","",IF(SUMIFS(H:H,G:G,G1900)=SUMIFS([3]流水汇总表!D:D,[3]流水汇总表!G:G,G1900),"通过","不通过"))</f>
        <v>通过</v>
      </c>
      <c r="K1900" s="20" t="str">
        <f ca="1" t="shared" si="58"/>
        <v>已还款</v>
      </c>
      <c r="L1900" s="3">
        <f>VLOOKUP(C1900,网约车!D:Q,14,0)</f>
        <v>2700</v>
      </c>
      <c r="M1900" s="3">
        <f t="shared" si="59"/>
        <v>280</v>
      </c>
    </row>
    <row r="1901" ht="14.25" spans="1:13">
      <c r="A1901" s="13">
        <v>44839</v>
      </c>
      <c r="B1901" s="14" t="s">
        <v>6591</v>
      </c>
      <c r="C1901" s="14" t="s">
        <v>7401</v>
      </c>
      <c r="D1901" s="14" t="s">
        <v>7402</v>
      </c>
      <c r="E1901" s="15">
        <v>44807</v>
      </c>
      <c r="F1901" s="14">
        <v>2980</v>
      </c>
      <c r="G1901" s="128" t="s">
        <v>10617</v>
      </c>
      <c r="H1901" s="3">
        <v>2980</v>
      </c>
      <c r="I1901" s="19">
        <f>IFERROR(INDEX([3]流水汇总表!B:G,MATCH(G1901,[3]流水汇总表!G:G,0),1),"")</f>
        <v>44839</v>
      </c>
      <c r="J1901" s="5" t="str">
        <f>IF(G1901="","",IF(SUMIFS(H:H,G:G,G1901)=SUMIFS([3]流水汇总表!D:D,[3]流水汇总表!G:G,G1901),"通过","不通过"))</f>
        <v>通过</v>
      </c>
      <c r="K1901" s="20" t="str">
        <f ca="1" t="shared" si="58"/>
        <v>已还款</v>
      </c>
      <c r="L1901" s="3">
        <f>VLOOKUP(C1901,网约车!D:Q,14,0)</f>
        <v>2700</v>
      </c>
      <c r="M1901" s="3">
        <f t="shared" si="59"/>
        <v>280</v>
      </c>
    </row>
    <row r="1902" ht="14.25" spans="1:13">
      <c r="A1902" s="13">
        <v>44839</v>
      </c>
      <c r="B1902" s="14" t="s">
        <v>6591</v>
      </c>
      <c r="C1902" s="14" t="s">
        <v>7403</v>
      </c>
      <c r="D1902" s="14" t="s">
        <v>7404</v>
      </c>
      <c r="E1902" s="15">
        <v>44807</v>
      </c>
      <c r="F1902" s="14">
        <v>2980</v>
      </c>
      <c r="G1902" s="128" t="s">
        <v>10617</v>
      </c>
      <c r="H1902" s="3">
        <v>2980</v>
      </c>
      <c r="I1902" s="19">
        <f>IFERROR(INDEX([3]流水汇总表!B:G,MATCH(G1902,[3]流水汇总表!G:G,0),1),"")</f>
        <v>44839</v>
      </c>
      <c r="J1902" s="5" t="str">
        <f>IF(G1902="","",IF(SUMIFS(H:H,G:G,G1902)=SUMIFS([3]流水汇总表!D:D,[3]流水汇总表!G:G,G1902),"通过","不通过"))</f>
        <v>通过</v>
      </c>
      <c r="K1902" s="20" t="str">
        <f ca="1" t="shared" si="58"/>
        <v>已还款</v>
      </c>
      <c r="L1902" s="3">
        <f>VLOOKUP(C1902,网约车!D:Q,14,0)</f>
        <v>2700</v>
      </c>
      <c r="M1902" s="3">
        <f t="shared" si="59"/>
        <v>280</v>
      </c>
    </row>
    <row r="1903" ht="14.25" spans="1:13">
      <c r="A1903" s="13">
        <v>44839</v>
      </c>
      <c r="B1903" s="14" t="s">
        <v>6591</v>
      </c>
      <c r="C1903" s="14" t="s">
        <v>7419</v>
      </c>
      <c r="D1903" s="14" t="s">
        <v>7420</v>
      </c>
      <c r="E1903" s="15">
        <v>44807</v>
      </c>
      <c r="F1903" s="14">
        <v>2980</v>
      </c>
      <c r="G1903" s="128" t="s">
        <v>10617</v>
      </c>
      <c r="H1903" s="3">
        <v>2980</v>
      </c>
      <c r="I1903" s="19">
        <f>IFERROR(INDEX([3]流水汇总表!B:G,MATCH(G1903,[3]流水汇总表!G:G,0),1),"")</f>
        <v>44839</v>
      </c>
      <c r="J1903" s="5" t="str">
        <f>IF(G1903="","",IF(SUMIFS(H:H,G:G,G1903)=SUMIFS([3]流水汇总表!D:D,[3]流水汇总表!G:G,G1903),"通过","不通过"))</f>
        <v>通过</v>
      </c>
      <c r="K1903" s="20" t="str">
        <f ca="1" t="shared" si="58"/>
        <v>已还款</v>
      </c>
      <c r="L1903" s="3">
        <f>VLOOKUP(C1903,网约车!D:Q,14,0)</f>
        <v>2700</v>
      </c>
      <c r="M1903" s="3">
        <f t="shared" si="59"/>
        <v>280</v>
      </c>
    </row>
    <row r="1904" ht="14.25" spans="1:13">
      <c r="A1904" s="13">
        <v>44839</v>
      </c>
      <c r="B1904" s="14" t="s">
        <v>6591</v>
      </c>
      <c r="C1904" s="14" t="s">
        <v>7423</v>
      </c>
      <c r="D1904" s="14" t="s">
        <v>7424</v>
      </c>
      <c r="E1904" s="15">
        <v>44807</v>
      </c>
      <c r="F1904" s="14">
        <v>2980</v>
      </c>
      <c r="G1904" s="128" t="s">
        <v>10617</v>
      </c>
      <c r="H1904" s="3">
        <v>2980</v>
      </c>
      <c r="I1904" s="19">
        <f>IFERROR(INDEX([3]流水汇总表!B:G,MATCH(G1904,[3]流水汇总表!G:G,0),1),"")</f>
        <v>44839</v>
      </c>
      <c r="J1904" s="5" t="str">
        <f>IF(G1904="","",IF(SUMIFS(H:H,G:G,G1904)=SUMIFS([3]流水汇总表!D:D,[3]流水汇总表!G:G,G1904),"通过","不通过"))</f>
        <v>通过</v>
      </c>
      <c r="K1904" s="20" t="str">
        <f ca="1" t="shared" si="58"/>
        <v>已还款</v>
      </c>
      <c r="L1904" s="3">
        <f>VLOOKUP(C1904,网约车!D:Q,14,0)</f>
        <v>2700</v>
      </c>
      <c r="M1904" s="3">
        <f t="shared" si="59"/>
        <v>280</v>
      </c>
    </row>
    <row r="1905" ht="14.25" spans="1:13">
      <c r="A1905" s="13">
        <v>44839</v>
      </c>
      <c r="B1905" s="14" t="s">
        <v>6591</v>
      </c>
      <c r="C1905" s="14" t="s">
        <v>7433</v>
      </c>
      <c r="D1905" s="14" t="s">
        <v>7434</v>
      </c>
      <c r="E1905" s="15">
        <v>44807</v>
      </c>
      <c r="F1905" s="14">
        <v>2980</v>
      </c>
      <c r="G1905" s="128" t="s">
        <v>10617</v>
      </c>
      <c r="H1905" s="3">
        <v>2980</v>
      </c>
      <c r="I1905" s="19">
        <f>IFERROR(INDEX([3]流水汇总表!B:G,MATCH(G1905,[3]流水汇总表!G:G,0),1),"")</f>
        <v>44839</v>
      </c>
      <c r="J1905" s="5" t="str">
        <f>IF(G1905="","",IF(SUMIFS(H:H,G:G,G1905)=SUMIFS([3]流水汇总表!D:D,[3]流水汇总表!G:G,G1905),"通过","不通过"))</f>
        <v>通过</v>
      </c>
      <c r="K1905" s="20" t="str">
        <f ca="1" t="shared" si="58"/>
        <v>已还款</v>
      </c>
      <c r="L1905" s="3">
        <f>VLOOKUP(C1905,网约车!D:Q,14,0)</f>
        <v>2700</v>
      </c>
      <c r="M1905" s="3">
        <f t="shared" si="59"/>
        <v>280</v>
      </c>
    </row>
    <row r="1906" ht="14.25" spans="1:13">
      <c r="A1906" s="13">
        <v>44839</v>
      </c>
      <c r="B1906" s="14" t="s">
        <v>6591</v>
      </c>
      <c r="C1906" s="14" t="s">
        <v>7439</v>
      </c>
      <c r="D1906" s="14" t="s">
        <v>7440</v>
      </c>
      <c r="E1906" s="15">
        <v>44807</v>
      </c>
      <c r="F1906" s="14">
        <v>2980</v>
      </c>
      <c r="G1906" s="128" t="s">
        <v>10617</v>
      </c>
      <c r="H1906" s="3">
        <v>2980</v>
      </c>
      <c r="I1906" s="19">
        <f>IFERROR(INDEX([3]流水汇总表!B:G,MATCH(G1906,[3]流水汇总表!G:G,0),1),"")</f>
        <v>44839</v>
      </c>
      <c r="J1906" s="5" t="str">
        <f>IF(G1906="","",IF(SUMIFS(H:H,G:G,G1906)=SUMIFS([3]流水汇总表!D:D,[3]流水汇总表!G:G,G1906),"通过","不通过"))</f>
        <v>通过</v>
      </c>
      <c r="K1906" s="20" t="str">
        <f ca="1" t="shared" si="58"/>
        <v>已还款</v>
      </c>
      <c r="L1906" s="3">
        <f>VLOOKUP(C1906,网约车!D:Q,14,0)</f>
        <v>2700</v>
      </c>
      <c r="M1906" s="3">
        <f t="shared" si="59"/>
        <v>280</v>
      </c>
    </row>
    <row r="1907" ht="14.25" spans="1:13">
      <c r="A1907" s="13">
        <v>44839</v>
      </c>
      <c r="B1907" s="14" t="s">
        <v>6591</v>
      </c>
      <c r="C1907" s="14" t="s">
        <v>7443</v>
      </c>
      <c r="D1907" s="14" t="s">
        <v>7444</v>
      </c>
      <c r="E1907" s="15">
        <v>44807</v>
      </c>
      <c r="F1907" s="14">
        <v>2980</v>
      </c>
      <c r="G1907" s="128" t="s">
        <v>10617</v>
      </c>
      <c r="H1907" s="3">
        <v>2980</v>
      </c>
      <c r="I1907" s="19">
        <f>IFERROR(INDEX([3]流水汇总表!B:G,MATCH(G1907,[3]流水汇总表!G:G,0),1),"")</f>
        <v>44839</v>
      </c>
      <c r="J1907" s="5" t="str">
        <f>IF(G1907="","",IF(SUMIFS(H:H,G:G,G1907)=SUMIFS([3]流水汇总表!D:D,[3]流水汇总表!G:G,G1907),"通过","不通过"))</f>
        <v>通过</v>
      </c>
      <c r="K1907" s="20" t="str">
        <f ca="1" t="shared" si="58"/>
        <v>已还款</v>
      </c>
      <c r="L1907" s="3">
        <f>VLOOKUP(C1907,网约车!D:Q,14,0)</f>
        <v>2700</v>
      </c>
      <c r="M1907" s="3">
        <f t="shared" si="59"/>
        <v>280</v>
      </c>
    </row>
    <row r="1908" ht="14.25" spans="1:13">
      <c r="A1908" s="13">
        <v>44839</v>
      </c>
      <c r="B1908" s="14" t="s">
        <v>6591</v>
      </c>
      <c r="C1908" s="14" t="s">
        <v>7445</v>
      </c>
      <c r="D1908" s="14" t="s">
        <v>7446</v>
      </c>
      <c r="E1908" s="15">
        <v>44807</v>
      </c>
      <c r="F1908" s="14">
        <v>2980</v>
      </c>
      <c r="G1908" s="128" t="s">
        <v>10617</v>
      </c>
      <c r="H1908" s="3">
        <v>2980</v>
      </c>
      <c r="I1908" s="19">
        <f>IFERROR(INDEX([3]流水汇总表!B:G,MATCH(G1908,[3]流水汇总表!G:G,0),1),"")</f>
        <v>44839</v>
      </c>
      <c r="J1908" s="5" t="str">
        <f>IF(G1908="","",IF(SUMIFS(H:H,G:G,G1908)=SUMIFS([3]流水汇总表!D:D,[3]流水汇总表!G:G,G1908),"通过","不通过"))</f>
        <v>通过</v>
      </c>
      <c r="K1908" s="20" t="str">
        <f ca="1" t="shared" si="58"/>
        <v>已还款</v>
      </c>
      <c r="L1908" s="3">
        <f>VLOOKUP(C1908,网约车!D:Q,14,0)</f>
        <v>2700</v>
      </c>
      <c r="M1908" s="3">
        <f t="shared" si="59"/>
        <v>280</v>
      </c>
    </row>
    <row r="1909" ht="14.25" spans="1:13">
      <c r="A1909" s="13">
        <v>44839</v>
      </c>
      <c r="B1909" s="14" t="s">
        <v>6591</v>
      </c>
      <c r="C1909" s="14" t="s">
        <v>7451</v>
      </c>
      <c r="D1909" s="14" t="s">
        <v>7452</v>
      </c>
      <c r="E1909" s="15">
        <v>44807</v>
      </c>
      <c r="F1909" s="14">
        <v>2980</v>
      </c>
      <c r="G1909" s="128" t="s">
        <v>10617</v>
      </c>
      <c r="H1909" s="3">
        <v>2980</v>
      </c>
      <c r="I1909" s="19">
        <f>IFERROR(INDEX([3]流水汇总表!B:G,MATCH(G1909,[3]流水汇总表!G:G,0),1),"")</f>
        <v>44839</v>
      </c>
      <c r="J1909" s="5" t="str">
        <f>IF(G1909="","",IF(SUMIFS(H:H,G:G,G1909)=SUMIFS([3]流水汇总表!D:D,[3]流水汇总表!G:G,G1909),"通过","不通过"))</f>
        <v>通过</v>
      </c>
      <c r="K1909" s="20" t="str">
        <f ca="1" t="shared" si="58"/>
        <v>已还款</v>
      </c>
      <c r="L1909" s="3">
        <f>VLOOKUP(C1909,网约车!D:Q,14,0)</f>
        <v>2700</v>
      </c>
      <c r="M1909" s="3">
        <f t="shared" si="59"/>
        <v>280</v>
      </c>
    </row>
    <row r="1910" ht="14.25" spans="1:13">
      <c r="A1910" s="13">
        <v>44839</v>
      </c>
      <c r="B1910" s="14" t="s">
        <v>6591</v>
      </c>
      <c r="C1910" s="14" t="s">
        <v>7455</v>
      </c>
      <c r="D1910" s="14" t="s">
        <v>7456</v>
      </c>
      <c r="E1910" s="15">
        <v>44807</v>
      </c>
      <c r="F1910" s="14">
        <v>2980</v>
      </c>
      <c r="G1910" s="128" t="s">
        <v>10617</v>
      </c>
      <c r="H1910" s="3">
        <v>2980</v>
      </c>
      <c r="I1910" s="19">
        <f>IFERROR(INDEX([3]流水汇总表!B:G,MATCH(G1910,[3]流水汇总表!G:G,0),1),"")</f>
        <v>44839</v>
      </c>
      <c r="J1910" s="5" t="str">
        <f>IF(G1910="","",IF(SUMIFS(H:H,G:G,G1910)=SUMIFS([3]流水汇总表!D:D,[3]流水汇总表!G:G,G1910),"通过","不通过"))</f>
        <v>通过</v>
      </c>
      <c r="K1910" s="20" t="str">
        <f ca="1" t="shared" si="58"/>
        <v>已还款</v>
      </c>
      <c r="L1910" s="3">
        <f>VLOOKUP(C1910,网约车!D:Q,14,0)</f>
        <v>2700</v>
      </c>
      <c r="M1910" s="3">
        <f t="shared" si="59"/>
        <v>280</v>
      </c>
    </row>
    <row r="1911" ht="14.25" spans="1:13">
      <c r="A1911" s="13">
        <v>44839</v>
      </c>
      <c r="B1911" s="14" t="s">
        <v>6591</v>
      </c>
      <c r="C1911" s="14" t="s">
        <v>7457</v>
      </c>
      <c r="D1911" s="14" t="s">
        <v>7458</v>
      </c>
      <c r="E1911" s="15">
        <v>44807</v>
      </c>
      <c r="F1911" s="14">
        <v>2980</v>
      </c>
      <c r="G1911" s="128" t="s">
        <v>10617</v>
      </c>
      <c r="H1911" s="3">
        <v>2980</v>
      </c>
      <c r="I1911" s="19">
        <f>IFERROR(INDEX([3]流水汇总表!B:G,MATCH(G1911,[3]流水汇总表!G:G,0),1),"")</f>
        <v>44839</v>
      </c>
      <c r="J1911" s="5" t="str">
        <f>IF(G1911="","",IF(SUMIFS(H:H,G:G,G1911)=SUMIFS([3]流水汇总表!D:D,[3]流水汇总表!G:G,G1911),"通过","不通过"))</f>
        <v>通过</v>
      </c>
      <c r="K1911" s="20" t="str">
        <f ca="1" t="shared" si="58"/>
        <v>已还款</v>
      </c>
      <c r="L1911" s="3">
        <f>VLOOKUP(C1911,网约车!D:Q,14,0)</f>
        <v>2700</v>
      </c>
      <c r="M1911" s="3">
        <f t="shared" si="59"/>
        <v>280</v>
      </c>
    </row>
    <row r="1912" ht="14.25" spans="1:13">
      <c r="A1912" s="13">
        <v>44839</v>
      </c>
      <c r="B1912" s="14" t="s">
        <v>6591</v>
      </c>
      <c r="C1912" s="14" t="s">
        <v>7459</v>
      </c>
      <c r="D1912" s="14" t="s">
        <v>7460</v>
      </c>
      <c r="E1912" s="15">
        <v>44807</v>
      </c>
      <c r="F1912" s="14">
        <v>2980</v>
      </c>
      <c r="G1912" s="128" t="s">
        <v>10617</v>
      </c>
      <c r="H1912" s="3">
        <v>2980</v>
      </c>
      <c r="I1912" s="19">
        <f>IFERROR(INDEX([3]流水汇总表!B:G,MATCH(G1912,[3]流水汇总表!G:G,0),1),"")</f>
        <v>44839</v>
      </c>
      <c r="J1912" s="5" t="str">
        <f>IF(G1912="","",IF(SUMIFS(H:H,G:G,G1912)=SUMIFS([3]流水汇总表!D:D,[3]流水汇总表!G:G,G1912),"通过","不通过"))</f>
        <v>通过</v>
      </c>
      <c r="K1912" s="20" t="str">
        <f ca="1" t="shared" si="58"/>
        <v>已还款</v>
      </c>
      <c r="L1912" s="3">
        <f>VLOOKUP(C1912,网约车!D:Q,14,0)</f>
        <v>2700</v>
      </c>
      <c r="M1912" s="3">
        <f t="shared" si="59"/>
        <v>280</v>
      </c>
    </row>
    <row r="1913" ht="14.25" spans="1:13">
      <c r="A1913" s="13">
        <v>44839</v>
      </c>
      <c r="B1913" s="14" t="s">
        <v>6591</v>
      </c>
      <c r="C1913" s="14" t="s">
        <v>7463</v>
      </c>
      <c r="D1913" s="14" t="s">
        <v>7464</v>
      </c>
      <c r="E1913" s="15">
        <v>44807</v>
      </c>
      <c r="F1913" s="14">
        <v>2980</v>
      </c>
      <c r="G1913" s="128" t="s">
        <v>10617</v>
      </c>
      <c r="H1913" s="3">
        <v>2980</v>
      </c>
      <c r="I1913" s="19">
        <f>IFERROR(INDEX([3]流水汇总表!B:G,MATCH(G1913,[3]流水汇总表!G:G,0),1),"")</f>
        <v>44839</v>
      </c>
      <c r="J1913" s="5" t="str">
        <f>IF(G1913="","",IF(SUMIFS(H:H,G:G,G1913)=SUMIFS([3]流水汇总表!D:D,[3]流水汇总表!G:G,G1913),"通过","不通过"))</f>
        <v>通过</v>
      </c>
      <c r="K1913" s="20" t="str">
        <f ca="1" t="shared" si="58"/>
        <v>已还款</v>
      </c>
      <c r="L1913" s="3">
        <f>VLOOKUP(C1913,网约车!D:Q,14,0)</f>
        <v>2700</v>
      </c>
      <c r="M1913" s="3">
        <f t="shared" si="59"/>
        <v>280</v>
      </c>
    </row>
    <row r="1914" ht="14.25" spans="1:13">
      <c r="A1914" s="13">
        <v>44839</v>
      </c>
      <c r="B1914" s="14" t="s">
        <v>6591</v>
      </c>
      <c r="C1914" s="14" t="s">
        <v>7465</v>
      </c>
      <c r="D1914" s="14" t="s">
        <v>7466</v>
      </c>
      <c r="E1914" s="15">
        <v>44807</v>
      </c>
      <c r="F1914" s="14">
        <v>2980</v>
      </c>
      <c r="G1914" s="128" t="s">
        <v>10617</v>
      </c>
      <c r="H1914" s="3">
        <v>2980</v>
      </c>
      <c r="I1914" s="19">
        <f>IFERROR(INDEX([3]流水汇总表!B:G,MATCH(G1914,[3]流水汇总表!G:G,0),1),"")</f>
        <v>44839</v>
      </c>
      <c r="J1914" s="5" t="str">
        <f>IF(G1914="","",IF(SUMIFS(H:H,G:G,G1914)=SUMIFS([3]流水汇总表!D:D,[3]流水汇总表!G:G,G1914),"通过","不通过"))</f>
        <v>通过</v>
      </c>
      <c r="K1914" s="20" t="str">
        <f ca="1" t="shared" si="58"/>
        <v>已还款</v>
      </c>
      <c r="L1914" s="3">
        <f>VLOOKUP(C1914,网约车!D:Q,14,0)</f>
        <v>2700</v>
      </c>
      <c r="M1914" s="3">
        <f t="shared" si="59"/>
        <v>280</v>
      </c>
    </row>
    <row r="1915" ht="14.25" spans="1:13">
      <c r="A1915" s="13">
        <v>44839</v>
      </c>
      <c r="B1915" s="14" t="s">
        <v>6591</v>
      </c>
      <c r="C1915" s="14" t="s">
        <v>7467</v>
      </c>
      <c r="D1915" s="14" t="s">
        <v>7468</v>
      </c>
      <c r="E1915" s="15">
        <v>44807</v>
      </c>
      <c r="F1915" s="14">
        <v>2980</v>
      </c>
      <c r="G1915" s="128" t="s">
        <v>10617</v>
      </c>
      <c r="H1915" s="3">
        <v>2980</v>
      </c>
      <c r="I1915" s="19">
        <f>IFERROR(INDEX([3]流水汇总表!B:G,MATCH(G1915,[3]流水汇总表!G:G,0),1),"")</f>
        <v>44839</v>
      </c>
      <c r="J1915" s="5" t="str">
        <f>IF(G1915="","",IF(SUMIFS(H:H,G:G,G1915)=SUMIFS([3]流水汇总表!D:D,[3]流水汇总表!G:G,G1915),"通过","不通过"))</f>
        <v>通过</v>
      </c>
      <c r="K1915" s="20" t="str">
        <f ca="1" t="shared" si="58"/>
        <v>已还款</v>
      </c>
      <c r="L1915" s="3">
        <f>VLOOKUP(C1915,网约车!D:Q,14,0)</f>
        <v>2700</v>
      </c>
      <c r="M1915" s="3">
        <f t="shared" si="59"/>
        <v>280</v>
      </c>
    </row>
    <row r="1916" ht="14.25" spans="1:13">
      <c r="A1916" s="13">
        <v>44839</v>
      </c>
      <c r="B1916" s="14" t="s">
        <v>6591</v>
      </c>
      <c r="C1916" s="14" t="s">
        <v>7469</v>
      </c>
      <c r="D1916" s="14" t="s">
        <v>7470</v>
      </c>
      <c r="E1916" s="15">
        <v>44807</v>
      </c>
      <c r="F1916" s="14">
        <v>2980</v>
      </c>
      <c r="G1916" s="128" t="s">
        <v>10617</v>
      </c>
      <c r="H1916" s="3">
        <v>2980</v>
      </c>
      <c r="I1916" s="19">
        <f>IFERROR(INDEX([3]流水汇总表!B:G,MATCH(G1916,[3]流水汇总表!G:G,0),1),"")</f>
        <v>44839</v>
      </c>
      <c r="J1916" s="5" t="str">
        <f>IF(G1916="","",IF(SUMIFS(H:H,G:G,G1916)=SUMIFS([3]流水汇总表!D:D,[3]流水汇总表!G:G,G1916),"通过","不通过"))</f>
        <v>通过</v>
      </c>
      <c r="K1916" s="20" t="str">
        <f ca="1" t="shared" si="58"/>
        <v>已还款</v>
      </c>
      <c r="L1916" s="3">
        <f>VLOOKUP(C1916,网约车!D:Q,14,0)</f>
        <v>2700</v>
      </c>
      <c r="M1916" s="3">
        <f t="shared" si="59"/>
        <v>280</v>
      </c>
    </row>
    <row r="1917" ht="14.25" spans="1:13">
      <c r="A1917" s="13">
        <v>44839</v>
      </c>
      <c r="B1917" s="14" t="s">
        <v>6591</v>
      </c>
      <c r="C1917" s="14" t="s">
        <v>7473</v>
      </c>
      <c r="D1917" s="14" t="s">
        <v>7474</v>
      </c>
      <c r="E1917" s="15">
        <v>44807</v>
      </c>
      <c r="F1917" s="14">
        <v>2980</v>
      </c>
      <c r="G1917" s="128" t="s">
        <v>10617</v>
      </c>
      <c r="H1917" s="3">
        <v>2980</v>
      </c>
      <c r="I1917" s="19">
        <f>IFERROR(INDEX([3]流水汇总表!B:G,MATCH(G1917,[3]流水汇总表!G:G,0),1),"")</f>
        <v>44839</v>
      </c>
      <c r="J1917" s="5" t="str">
        <f>IF(G1917="","",IF(SUMIFS(H:H,G:G,G1917)=SUMIFS([3]流水汇总表!D:D,[3]流水汇总表!G:G,G1917),"通过","不通过"))</f>
        <v>通过</v>
      </c>
      <c r="K1917" s="20" t="str">
        <f ca="1" t="shared" si="58"/>
        <v>已还款</v>
      </c>
      <c r="L1917" s="3">
        <f>VLOOKUP(C1917,网约车!D:Q,14,0)</f>
        <v>2700</v>
      </c>
      <c r="M1917" s="3">
        <f t="shared" si="59"/>
        <v>280</v>
      </c>
    </row>
    <row r="1918" ht="14.25" spans="1:13">
      <c r="A1918" s="13">
        <v>44839</v>
      </c>
      <c r="B1918" s="14" t="s">
        <v>6591</v>
      </c>
      <c r="C1918" s="14" t="s">
        <v>7475</v>
      </c>
      <c r="D1918" s="14" t="s">
        <v>7476</v>
      </c>
      <c r="E1918" s="15">
        <v>44807</v>
      </c>
      <c r="F1918" s="14">
        <v>2980</v>
      </c>
      <c r="G1918" s="128" t="s">
        <v>10617</v>
      </c>
      <c r="H1918" s="3">
        <v>2980</v>
      </c>
      <c r="I1918" s="19">
        <f>IFERROR(INDEX([3]流水汇总表!B:G,MATCH(G1918,[3]流水汇总表!G:G,0),1),"")</f>
        <v>44839</v>
      </c>
      <c r="J1918" s="5" t="str">
        <f>IF(G1918="","",IF(SUMIFS(H:H,G:G,G1918)=SUMIFS([3]流水汇总表!D:D,[3]流水汇总表!G:G,G1918),"通过","不通过"))</f>
        <v>通过</v>
      </c>
      <c r="K1918" s="20" t="str">
        <f ca="1" t="shared" si="58"/>
        <v>已还款</v>
      </c>
      <c r="L1918" s="3">
        <f>VLOOKUP(C1918,网约车!D:Q,14,0)</f>
        <v>2700</v>
      </c>
      <c r="M1918" s="3">
        <f t="shared" si="59"/>
        <v>280</v>
      </c>
    </row>
    <row r="1919" ht="14.25" spans="1:13">
      <c r="A1919" s="13">
        <v>44839</v>
      </c>
      <c r="B1919" s="14" t="s">
        <v>6591</v>
      </c>
      <c r="C1919" s="14" t="s">
        <v>7479</v>
      </c>
      <c r="D1919" s="14" t="s">
        <v>7480</v>
      </c>
      <c r="E1919" s="15">
        <v>44807</v>
      </c>
      <c r="F1919" s="14">
        <v>2980</v>
      </c>
      <c r="G1919" s="128" t="s">
        <v>10617</v>
      </c>
      <c r="H1919" s="3">
        <v>2980</v>
      </c>
      <c r="I1919" s="19">
        <f>IFERROR(INDEX([3]流水汇总表!B:G,MATCH(G1919,[3]流水汇总表!G:G,0),1),"")</f>
        <v>44839</v>
      </c>
      <c r="J1919" s="5" t="str">
        <f>IF(G1919="","",IF(SUMIFS(H:H,G:G,G1919)=SUMIFS([3]流水汇总表!D:D,[3]流水汇总表!G:G,G1919),"通过","不通过"))</f>
        <v>通过</v>
      </c>
      <c r="K1919" s="20" t="str">
        <f ca="1" t="shared" si="58"/>
        <v>已还款</v>
      </c>
      <c r="L1919" s="3">
        <f>VLOOKUP(C1919,网约车!D:Q,14,0)</f>
        <v>2700</v>
      </c>
      <c r="M1919" s="3">
        <f t="shared" si="59"/>
        <v>280</v>
      </c>
    </row>
    <row r="1920" ht="14.25" spans="1:13">
      <c r="A1920" s="13">
        <v>44839</v>
      </c>
      <c r="B1920" s="14" t="s">
        <v>6591</v>
      </c>
      <c r="C1920" s="14" t="s">
        <v>7481</v>
      </c>
      <c r="D1920" s="14" t="s">
        <v>7482</v>
      </c>
      <c r="E1920" s="15">
        <v>44807</v>
      </c>
      <c r="F1920" s="14">
        <v>2980</v>
      </c>
      <c r="G1920" s="128" t="s">
        <v>10617</v>
      </c>
      <c r="H1920" s="3">
        <v>2980</v>
      </c>
      <c r="I1920" s="19">
        <f>IFERROR(INDEX([3]流水汇总表!B:G,MATCH(G1920,[3]流水汇总表!G:G,0),1),"")</f>
        <v>44839</v>
      </c>
      <c r="J1920" s="5" t="str">
        <f>IF(G1920="","",IF(SUMIFS(H:H,G:G,G1920)=SUMIFS([3]流水汇总表!D:D,[3]流水汇总表!G:G,G1920),"通过","不通过"))</f>
        <v>通过</v>
      </c>
      <c r="K1920" s="20" t="str">
        <f ca="1" t="shared" si="58"/>
        <v>已还款</v>
      </c>
      <c r="L1920" s="3">
        <f>VLOOKUP(C1920,网约车!D:Q,14,0)</f>
        <v>2700</v>
      </c>
      <c r="M1920" s="3">
        <f t="shared" si="59"/>
        <v>280</v>
      </c>
    </row>
    <row r="1921" ht="14.25" spans="1:13">
      <c r="A1921" s="13">
        <v>44839</v>
      </c>
      <c r="B1921" s="14" t="s">
        <v>6591</v>
      </c>
      <c r="C1921" s="14" t="s">
        <v>7485</v>
      </c>
      <c r="D1921" s="14" t="s">
        <v>7486</v>
      </c>
      <c r="E1921" s="15">
        <v>44807</v>
      </c>
      <c r="F1921" s="14">
        <v>2980</v>
      </c>
      <c r="G1921" s="128" t="s">
        <v>10617</v>
      </c>
      <c r="H1921" s="3">
        <v>2980</v>
      </c>
      <c r="I1921" s="19">
        <f>IFERROR(INDEX([3]流水汇总表!B:G,MATCH(G1921,[3]流水汇总表!G:G,0),1),"")</f>
        <v>44839</v>
      </c>
      <c r="J1921" s="5" t="str">
        <f>IF(G1921="","",IF(SUMIFS(H:H,G:G,G1921)=SUMIFS([3]流水汇总表!D:D,[3]流水汇总表!G:G,G1921),"通过","不通过"))</f>
        <v>通过</v>
      </c>
      <c r="K1921" s="20" t="str">
        <f ca="1" t="shared" si="58"/>
        <v>已还款</v>
      </c>
      <c r="L1921" s="3">
        <f>VLOOKUP(C1921,网约车!D:Q,14,0)</f>
        <v>2700</v>
      </c>
      <c r="M1921" s="3">
        <f t="shared" si="59"/>
        <v>280</v>
      </c>
    </row>
    <row r="1922" ht="14.25" spans="1:13">
      <c r="A1922" s="13">
        <v>44839</v>
      </c>
      <c r="B1922" s="14" t="s">
        <v>6591</v>
      </c>
      <c r="C1922" s="14" t="s">
        <v>7489</v>
      </c>
      <c r="D1922" s="14" t="s">
        <v>7490</v>
      </c>
      <c r="E1922" s="15">
        <v>44807</v>
      </c>
      <c r="F1922" s="14">
        <v>2980</v>
      </c>
      <c r="G1922" s="128" t="s">
        <v>10617</v>
      </c>
      <c r="H1922" s="3">
        <v>2980</v>
      </c>
      <c r="I1922" s="19">
        <f>IFERROR(INDEX([3]流水汇总表!B:G,MATCH(G1922,[3]流水汇总表!G:G,0),1),"")</f>
        <v>44839</v>
      </c>
      <c r="J1922" s="5" t="str">
        <f>IF(G1922="","",IF(SUMIFS(H:H,G:G,G1922)=SUMIFS([3]流水汇总表!D:D,[3]流水汇总表!G:G,G1922),"通过","不通过"))</f>
        <v>通过</v>
      </c>
      <c r="K1922" s="20" t="str">
        <f ca="1" t="shared" ref="K1922:K1985" si="60">IF(AND(I1922&lt;=A1922),"已还款",IF(AND(TODAY()&gt;=A1922,I1922=""),"已逾期",IF(AND(TODAY()&gt;A1922,I1922&gt;A1922),"逾期已还款",IF(AND(TODAY()&lt;A1922),"即将到期",""))))</f>
        <v>已还款</v>
      </c>
      <c r="L1922" s="3">
        <f>VLOOKUP(C1922,网约车!D:Q,14,0)</f>
        <v>2700</v>
      </c>
      <c r="M1922" s="3">
        <f t="shared" si="59"/>
        <v>280</v>
      </c>
    </row>
    <row r="1923" ht="14.25" spans="1:13">
      <c r="A1923" s="13">
        <v>44839</v>
      </c>
      <c r="B1923" s="14" t="s">
        <v>6591</v>
      </c>
      <c r="C1923" s="14" t="s">
        <v>7491</v>
      </c>
      <c r="D1923" s="14" t="s">
        <v>7492</v>
      </c>
      <c r="E1923" s="15">
        <v>44807</v>
      </c>
      <c r="F1923" s="14">
        <v>2980</v>
      </c>
      <c r="G1923" s="128" t="s">
        <v>10617</v>
      </c>
      <c r="H1923" s="3">
        <v>2980</v>
      </c>
      <c r="I1923" s="19">
        <f>IFERROR(INDEX([3]流水汇总表!B:G,MATCH(G1923,[3]流水汇总表!G:G,0),1),"")</f>
        <v>44839</v>
      </c>
      <c r="J1923" s="5" t="str">
        <f>IF(G1923="","",IF(SUMIFS(H:H,G:G,G1923)=SUMIFS([3]流水汇总表!D:D,[3]流水汇总表!G:G,G1923),"通过","不通过"))</f>
        <v>通过</v>
      </c>
      <c r="K1923" s="20" t="str">
        <f ca="1" t="shared" si="60"/>
        <v>已还款</v>
      </c>
      <c r="L1923" s="3">
        <f>VLOOKUP(C1923,网约车!D:Q,14,0)</f>
        <v>2700</v>
      </c>
      <c r="M1923" s="3">
        <f t="shared" ref="M1923:M1986" si="61">H1923-L1923</f>
        <v>280</v>
      </c>
    </row>
    <row r="1924" ht="14.25" spans="1:13">
      <c r="A1924" s="13">
        <v>44839</v>
      </c>
      <c r="B1924" s="14" t="s">
        <v>6591</v>
      </c>
      <c r="C1924" s="14" t="s">
        <v>7493</v>
      </c>
      <c r="D1924" s="14" t="s">
        <v>7494</v>
      </c>
      <c r="E1924" s="15">
        <v>44807</v>
      </c>
      <c r="F1924" s="14">
        <v>2980</v>
      </c>
      <c r="G1924" s="128" t="s">
        <v>10617</v>
      </c>
      <c r="H1924" s="3">
        <v>2980</v>
      </c>
      <c r="I1924" s="19">
        <f>IFERROR(INDEX([3]流水汇总表!B:G,MATCH(G1924,[3]流水汇总表!G:G,0),1),"")</f>
        <v>44839</v>
      </c>
      <c r="J1924" s="5" t="str">
        <f>IF(G1924="","",IF(SUMIFS(H:H,G:G,G1924)=SUMIFS([3]流水汇总表!D:D,[3]流水汇总表!G:G,G1924),"通过","不通过"))</f>
        <v>通过</v>
      </c>
      <c r="K1924" s="20" t="str">
        <f ca="1" t="shared" si="60"/>
        <v>已还款</v>
      </c>
      <c r="L1924" s="3">
        <f>VLOOKUP(C1924,网约车!D:Q,14,0)</f>
        <v>2700</v>
      </c>
      <c r="M1924" s="3">
        <f t="shared" si="61"/>
        <v>280</v>
      </c>
    </row>
    <row r="1925" ht="14.25" spans="1:13">
      <c r="A1925" s="13">
        <v>44839</v>
      </c>
      <c r="B1925" s="14" t="s">
        <v>6591</v>
      </c>
      <c r="C1925" s="14" t="s">
        <v>7497</v>
      </c>
      <c r="D1925" s="14" t="s">
        <v>7498</v>
      </c>
      <c r="E1925" s="15">
        <v>44807</v>
      </c>
      <c r="F1925" s="14">
        <v>2980</v>
      </c>
      <c r="G1925" s="128" t="s">
        <v>10617</v>
      </c>
      <c r="H1925" s="3">
        <v>2980</v>
      </c>
      <c r="I1925" s="19">
        <f>IFERROR(INDEX([3]流水汇总表!B:G,MATCH(G1925,[3]流水汇总表!G:G,0),1),"")</f>
        <v>44839</v>
      </c>
      <c r="J1925" s="5" t="str">
        <f>IF(G1925="","",IF(SUMIFS(H:H,G:G,G1925)=SUMIFS([3]流水汇总表!D:D,[3]流水汇总表!G:G,G1925),"通过","不通过"))</f>
        <v>通过</v>
      </c>
      <c r="K1925" s="20" t="str">
        <f ca="1" t="shared" si="60"/>
        <v>已还款</v>
      </c>
      <c r="L1925" s="3">
        <f>VLOOKUP(C1925,网约车!D:Q,14,0)</f>
        <v>2700</v>
      </c>
      <c r="M1925" s="3">
        <f t="shared" si="61"/>
        <v>280</v>
      </c>
    </row>
    <row r="1926" ht="14.25" spans="1:13">
      <c r="A1926" s="13">
        <v>44839</v>
      </c>
      <c r="B1926" s="14" t="s">
        <v>6591</v>
      </c>
      <c r="C1926" s="14" t="s">
        <v>7499</v>
      </c>
      <c r="D1926" s="14" t="s">
        <v>7500</v>
      </c>
      <c r="E1926" s="15">
        <v>44807</v>
      </c>
      <c r="F1926" s="14">
        <v>2980</v>
      </c>
      <c r="G1926" s="128" t="s">
        <v>10617</v>
      </c>
      <c r="H1926" s="3">
        <v>2980</v>
      </c>
      <c r="I1926" s="19">
        <f>IFERROR(INDEX([3]流水汇总表!B:G,MATCH(G1926,[3]流水汇总表!G:G,0),1),"")</f>
        <v>44839</v>
      </c>
      <c r="J1926" s="5" t="str">
        <f>IF(G1926="","",IF(SUMIFS(H:H,G:G,G1926)=SUMIFS([3]流水汇总表!D:D,[3]流水汇总表!G:G,G1926),"通过","不通过"))</f>
        <v>通过</v>
      </c>
      <c r="K1926" s="20" t="str">
        <f ca="1" t="shared" si="60"/>
        <v>已还款</v>
      </c>
      <c r="L1926" s="3">
        <f>VLOOKUP(C1926,网约车!D:Q,14,0)</f>
        <v>2700</v>
      </c>
      <c r="M1926" s="3">
        <f t="shared" si="61"/>
        <v>280</v>
      </c>
    </row>
    <row r="1927" ht="14.25" spans="1:13">
      <c r="A1927" s="13">
        <v>44839</v>
      </c>
      <c r="B1927" s="14" t="s">
        <v>6591</v>
      </c>
      <c r="C1927" s="14" t="s">
        <v>7509</v>
      </c>
      <c r="D1927" s="14" t="s">
        <v>7510</v>
      </c>
      <c r="E1927" s="15">
        <v>44807</v>
      </c>
      <c r="F1927" s="14">
        <v>2980</v>
      </c>
      <c r="G1927" s="128" t="s">
        <v>10617</v>
      </c>
      <c r="H1927" s="3">
        <v>2980</v>
      </c>
      <c r="I1927" s="19">
        <f>IFERROR(INDEX([3]流水汇总表!B:G,MATCH(G1927,[3]流水汇总表!G:G,0),1),"")</f>
        <v>44839</v>
      </c>
      <c r="J1927" s="5" t="str">
        <f>IF(G1927="","",IF(SUMIFS(H:H,G:G,G1927)=SUMIFS([3]流水汇总表!D:D,[3]流水汇总表!G:G,G1927),"通过","不通过"))</f>
        <v>通过</v>
      </c>
      <c r="K1927" s="20" t="str">
        <f ca="1" t="shared" si="60"/>
        <v>已还款</v>
      </c>
      <c r="L1927" s="3">
        <f>VLOOKUP(C1927,网约车!D:Q,14,0)</f>
        <v>2700</v>
      </c>
      <c r="M1927" s="3">
        <f t="shared" si="61"/>
        <v>280</v>
      </c>
    </row>
    <row r="1928" ht="14.25" spans="1:13">
      <c r="A1928" s="13">
        <v>44839</v>
      </c>
      <c r="B1928" s="14" t="s">
        <v>6591</v>
      </c>
      <c r="C1928" s="14" t="s">
        <v>7511</v>
      </c>
      <c r="D1928" s="14" t="s">
        <v>7512</v>
      </c>
      <c r="E1928" s="15">
        <v>44807</v>
      </c>
      <c r="F1928" s="14">
        <v>2980</v>
      </c>
      <c r="G1928" s="128" t="s">
        <v>10617</v>
      </c>
      <c r="H1928" s="3">
        <v>2980</v>
      </c>
      <c r="I1928" s="19">
        <f>IFERROR(INDEX([3]流水汇总表!B:G,MATCH(G1928,[3]流水汇总表!G:G,0),1),"")</f>
        <v>44839</v>
      </c>
      <c r="J1928" s="5" t="str">
        <f>IF(G1928="","",IF(SUMIFS(H:H,G:G,G1928)=SUMIFS([3]流水汇总表!D:D,[3]流水汇总表!G:G,G1928),"通过","不通过"))</f>
        <v>通过</v>
      </c>
      <c r="K1928" s="20" t="str">
        <f ca="1" t="shared" si="60"/>
        <v>已还款</v>
      </c>
      <c r="L1928" s="3">
        <f>VLOOKUP(C1928,网约车!D:Q,14,0)</f>
        <v>2700</v>
      </c>
      <c r="M1928" s="3">
        <f t="shared" si="61"/>
        <v>280</v>
      </c>
    </row>
    <row r="1929" ht="14.25" spans="1:13">
      <c r="A1929" s="13">
        <v>44839</v>
      </c>
      <c r="B1929" s="14" t="s">
        <v>6591</v>
      </c>
      <c r="C1929" s="14" t="s">
        <v>7515</v>
      </c>
      <c r="D1929" s="14" t="s">
        <v>7516</v>
      </c>
      <c r="E1929" s="15">
        <v>44807</v>
      </c>
      <c r="F1929" s="14">
        <v>2980</v>
      </c>
      <c r="G1929" s="128" t="s">
        <v>10617</v>
      </c>
      <c r="H1929" s="3">
        <v>2980</v>
      </c>
      <c r="I1929" s="19">
        <f>IFERROR(INDEX([3]流水汇总表!B:G,MATCH(G1929,[3]流水汇总表!G:G,0),1),"")</f>
        <v>44839</v>
      </c>
      <c r="J1929" s="5" t="str">
        <f>IF(G1929="","",IF(SUMIFS(H:H,G:G,G1929)=SUMIFS([3]流水汇总表!D:D,[3]流水汇总表!G:G,G1929),"通过","不通过"))</f>
        <v>通过</v>
      </c>
      <c r="K1929" s="20" t="str">
        <f ca="1" t="shared" si="60"/>
        <v>已还款</v>
      </c>
      <c r="L1929" s="3">
        <f>VLOOKUP(C1929,网约车!D:Q,14,0)</f>
        <v>2700</v>
      </c>
      <c r="M1929" s="3">
        <f t="shared" si="61"/>
        <v>280</v>
      </c>
    </row>
    <row r="1930" ht="14.25" spans="1:13">
      <c r="A1930" s="13">
        <v>44839</v>
      </c>
      <c r="B1930" s="14" t="s">
        <v>6591</v>
      </c>
      <c r="C1930" s="14" t="s">
        <v>7517</v>
      </c>
      <c r="D1930" s="14" t="s">
        <v>7518</v>
      </c>
      <c r="E1930" s="15">
        <v>44807</v>
      </c>
      <c r="F1930" s="14">
        <v>2980</v>
      </c>
      <c r="G1930" s="128" t="s">
        <v>10617</v>
      </c>
      <c r="H1930" s="3">
        <v>2980</v>
      </c>
      <c r="I1930" s="19">
        <f>IFERROR(INDEX([3]流水汇总表!B:G,MATCH(G1930,[3]流水汇总表!G:G,0),1),"")</f>
        <v>44839</v>
      </c>
      <c r="J1930" s="5" t="str">
        <f>IF(G1930="","",IF(SUMIFS(H:H,G:G,G1930)=SUMIFS([3]流水汇总表!D:D,[3]流水汇总表!G:G,G1930),"通过","不通过"))</f>
        <v>通过</v>
      </c>
      <c r="K1930" s="20" t="str">
        <f ca="1" t="shared" si="60"/>
        <v>已还款</v>
      </c>
      <c r="L1930" s="3">
        <f>VLOOKUP(C1930,网约车!D:Q,14,0)</f>
        <v>2700</v>
      </c>
      <c r="M1930" s="3">
        <f t="shared" si="61"/>
        <v>280</v>
      </c>
    </row>
    <row r="1931" ht="14.25" spans="1:13">
      <c r="A1931" s="13">
        <v>44839</v>
      </c>
      <c r="B1931" s="14" t="s">
        <v>6591</v>
      </c>
      <c r="C1931" s="14" t="s">
        <v>7519</v>
      </c>
      <c r="D1931" s="14" t="s">
        <v>7520</v>
      </c>
      <c r="E1931" s="15">
        <v>44807</v>
      </c>
      <c r="F1931" s="14">
        <v>2980</v>
      </c>
      <c r="G1931" s="128" t="s">
        <v>10617</v>
      </c>
      <c r="H1931" s="3">
        <v>2980</v>
      </c>
      <c r="I1931" s="19">
        <f>IFERROR(INDEX([3]流水汇总表!B:G,MATCH(G1931,[3]流水汇总表!G:G,0),1),"")</f>
        <v>44839</v>
      </c>
      <c r="J1931" s="5" t="str">
        <f>IF(G1931="","",IF(SUMIFS(H:H,G:G,G1931)=SUMIFS([3]流水汇总表!D:D,[3]流水汇总表!G:G,G1931),"通过","不通过"))</f>
        <v>通过</v>
      </c>
      <c r="K1931" s="20" t="str">
        <f ca="1" t="shared" si="60"/>
        <v>已还款</v>
      </c>
      <c r="L1931" s="3">
        <f>VLOOKUP(C1931,网约车!D:Q,14,0)</f>
        <v>2700</v>
      </c>
      <c r="M1931" s="3">
        <f t="shared" si="61"/>
        <v>280</v>
      </c>
    </row>
    <row r="1932" ht="14.25" spans="1:13">
      <c r="A1932" s="13">
        <v>44839</v>
      </c>
      <c r="B1932" s="14" t="s">
        <v>6591</v>
      </c>
      <c r="C1932" s="14" t="s">
        <v>7523</v>
      </c>
      <c r="D1932" s="14" t="s">
        <v>7524</v>
      </c>
      <c r="E1932" s="15">
        <v>44807</v>
      </c>
      <c r="F1932" s="14">
        <v>2980</v>
      </c>
      <c r="G1932" s="128" t="s">
        <v>10617</v>
      </c>
      <c r="H1932" s="3">
        <v>2980</v>
      </c>
      <c r="I1932" s="19">
        <f>IFERROR(INDEX([3]流水汇总表!B:G,MATCH(G1932,[3]流水汇总表!G:G,0),1),"")</f>
        <v>44839</v>
      </c>
      <c r="J1932" s="5" t="str">
        <f>IF(G1932="","",IF(SUMIFS(H:H,G:G,G1932)=SUMIFS([3]流水汇总表!D:D,[3]流水汇总表!G:G,G1932),"通过","不通过"))</f>
        <v>通过</v>
      </c>
      <c r="K1932" s="20" t="str">
        <f ca="1" t="shared" si="60"/>
        <v>已还款</v>
      </c>
      <c r="L1932" s="3">
        <f>VLOOKUP(C1932,网约车!D:Q,14,0)</f>
        <v>2700</v>
      </c>
      <c r="M1932" s="3">
        <f t="shared" si="61"/>
        <v>280</v>
      </c>
    </row>
    <row r="1933" ht="14.25" spans="1:13">
      <c r="A1933" s="13">
        <v>44839</v>
      </c>
      <c r="B1933" s="14" t="s">
        <v>6591</v>
      </c>
      <c r="C1933" s="14" t="s">
        <v>7525</v>
      </c>
      <c r="D1933" s="14" t="s">
        <v>7526</v>
      </c>
      <c r="E1933" s="15">
        <v>44807</v>
      </c>
      <c r="F1933" s="14">
        <v>2980</v>
      </c>
      <c r="G1933" s="128" t="s">
        <v>10617</v>
      </c>
      <c r="H1933" s="3">
        <v>2980</v>
      </c>
      <c r="I1933" s="19">
        <f>IFERROR(INDEX([3]流水汇总表!B:G,MATCH(G1933,[3]流水汇总表!G:G,0),1),"")</f>
        <v>44839</v>
      </c>
      <c r="J1933" s="5" t="str">
        <f>IF(G1933="","",IF(SUMIFS(H:H,G:G,G1933)=SUMIFS([3]流水汇总表!D:D,[3]流水汇总表!G:G,G1933),"通过","不通过"))</f>
        <v>通过</v>
      </c>
      <c r="K1933" s="20" t="str">
        <f ca="1" t="shared" si="60"/>
        <v>已还款</v>
      </c>
      <c r="L1933" s="3">
        <f>VLOOKUP(C1933,网约车!D:Q,14,0)</f>
        <v>2700</v>
      </c>
      <c r="M1933" s="3">
        <f t="shared" si="61"/>
        <v>280</v>
      </c>
    </row>
    <row r="1934" ht="14.25" spans="1:13">
      <c r="A1934" s="13">
        <v>44839</v>
      </c>
      <c r="B1934" s="14" t="s">
        <v>6591</v>
      </c>
      <c r="C1934" s="14" t="s">
        <v>7529</v>
      </c>
      <c r="D1934" s="14" t="s">
        <v>7530</v>
      </c>
      <c r="E1934" s="15">
        <v>44807</v>
      </c>
      <c r="F1934" s="14">
        <v>2980</v>
      </c>
      <c r="G1934" s="128" t="s">
        <v>10617</v>
      </c>
      <c r="H1934" s="3">
        <v>2980</v>
      </c>
      <c r="I1934" s="19">
        <f>IFERROR(INDEX([3]流水汇总表!B:G,MATCH(G1934,[3]流水汇总表!G:G,0),1),"")</f>
        <v>44839</v>
      </c>
      <c r="J1934" s="5" t="str">
        <f>IF(G1934="","",IF(SUMIFS(H:H,G:G,G1934)=SUMIFS([3]流水汇总表!D:D,[3]流水汇总表!G:G,G1934),"通过","不通过"))</f>
        <v>通过</v>
      </c>
      <c r="K1934" s="20" t="str">
        <f ca="1" t="shared" si="60"/>
        <v>已还款</v>
      </c>
      <c r="L1934" s="3">
        <f>VLOOKUP(C1934,网约车!D:Q,14,0)</f>
        <v>2700</v>
      </c>
      <c r="M1934" s="3">
        <f t="shared" si="61"/>
        <v>280</v>
      </c>
    </row>
    <row r="1935" ht="14.25" spans="1:13">
      <c r="A1935" s="13">
        <v>44839</v>
      </c>
      <c r="B1935" s="14" t="s">
        <v>6591</v>
      </c>
      <c r="C1935" s="14" t="s">
        <v>7533</v>
      </c>
      <c r="D1935" s="14" t="s">
        <v>7534</v>
      </c>
      <c r="E1935" s="15">
        <v>44807</v>
      </c>
      <c r="F1935" s="14">
        <v>2980</v>
      </c>
      <c r="G1935" s="128" t="s">
        <v>10617</v>
      </c>
      <c r="H1935" s="3">
        <v>2980</v>
      </c>
      <c r="I1935" s="19">
        <f>IFERROR(INDEX([3]流水汇总表!B:G,MATCH(G1935,[3]流水汇总表!G:G,0),1),"")</f>
        <v>44839</v>
      </c>
      <c r="J1935" s="5" t="str">
        <f>IF(G1935="","",IF(SUMIFS(H:H,G:G,G1935)=SUMIFS([3]流水汇总表!D:D,[3]流水汇总表!G:G,G1935),"通过","不通过"))</f>
        <v>通过</v>
      </c>
      <c r="K1935" s="20" t="str">
        <f ca="1" t="shared" si="60"/>
        <v>已还款</v>
      </c>
      <c r="L1935" s="3">
        <f>VLOOKUP(C1935,网约车!D:Q,14,0)</f>
        <v>2700</v>
      </c>
      <c r="M1935" s="3">
        <f t="shared" si="61"/>
        <v>280</v>
      </c>
    </row>
    <row r="1936" ht="14.25" spans="1:13">
      <c r="A1936" s="13">
        <v>44839</v>
      </c>
      <c r="B1936" s="14" t="s">
        <v>6591</v>
      </c>
      <c r="C1936" s="14" t="s">
        <v>7535</v>
      </c>
      <c r="D1936" s="14" t="s">
        <v>7536</v>
      </c>
      <c r="E1936" s="15">
        <v>44807</v>
      </c>
      <c r="F1936" s="14">
        <v>2980</v>
      </c>
      <c r="G1936" s="128" t="s">
        <v>10617</v>
      </c>
      <c r="H1936" s="3">
        <v>2980</v>
      </c>
      <c r="I1936" s="19">
        <f>IFERROR(INDEX([3]流水汇总表!B:G,MATCH(G1936,[3]流水汇总表!G:G,0),1),"")</f>
        <v>44839</v>
      </c>
      <c r="J1936" s="5" t="str">
        <f>IF(G1936="","",IF(SUMIFS(H:H,G:G,G1936)=SUMIFS([3]流水汇总表!D:D,[3]流水汇总表!G:G,G1936),"通过","不通过"))</f>
        <v>通过</v>
      </c>
      <c r="K1936" s="20" t="str">
        <f ca="1" t="shared" si="60"/>
        <v>已还款</v>
      </c>
      <c r="L1936" s="3">
        <f>VLOOKUP(C1936,网约车!D:Q,14,0)</f>
        <v>2700</v>
      </c>
      <c r="M1936" s="3">
        <f t="shared" si="61"/>
        <v>280</v>
      </c>
    </row>
    <row r="1937" ht="14.25" spans="1:13">
      <c r="A1937" s="13">
        <v>44839</v>
      </c>
      <c r="B1937" s="14" t="s">
        <v>6591</v>
      </c>
      <c r="C1937" s="14" t="s">
        <v>7537</v>
      </c>
      <c r="D1937" s="14" t="s">
        <v>7538</v>
      </c>
      <c r="E1937" s="15">
        <v>44807</v>
      </c>
      <c r="F1937" s="14">
        <v>2980</v>
      </c>
      <c r="G1937" s="128" t="s">
        <v>10617</v>
      </c>
      <c r="H1937" s="3">
        <v>2980</v>
      </c>
      <c r="I1937" s="19">
        <f>IFERROR(INDEX([3]流水汇总表!B:G,MATCH(G1937,[3]流水汇总表!G:G,0),1),"")</f>
        <v>44839</v>
      </c>
      <c r="J1937" s="5" t="str">
        <f>IF(G1937="","",IF(SUMIFS(H:H,G:G,G1937)=SUMIFS([3]流水汇总表!D:D,[3]流水汇总表!G:G,G1937),"通过","不通过"))</f>
        <v>通过</v>
      </c>
      <c r="K1937" s="20" t="str">
        <f ca="1" t="shared" si="60"/>
        <v>已还款</v>
      </c>
      <c r="L1937" s="3">
        <f>VLOOKUP(C1937,网约车!D:Q,14,0)</f>
        <v>2700</v>
      </c>
      <c r="M1937" s="3">
        <f t="shared" si="61"/>
        <v>280</v>
      </c>
    </row>
    <row r="1938" ht="14.25" spans="1:13">
      <c r="A1938" s="13">
        <v>44839</v>
      </c>
      <c r="B1938" s="14" t="s">
        <v>6591</v>
      </c>
      <c r="C1938" s="14" t="s">
        <v>7539</v>
      </c>
      <c r="D1938" s="14" t="s">
        <v>7540</v>
      </c>
      <c r="E1938" s="15">
        <v>44807</v>
      </c>
      <c r="F1938" s="14">
        <v>2980</v>
      </c>
      <c r="G1938" s="128" t="s">
        <v>10617</v>
      </c>
      <c r="H1938" s="3">
        <v>2980</v>
      </c>
      <c r="I1938" s="19">
        <f>IFERROR(INDEX([3]流水汇总表!B:G,MATCH(G1938,[3]流水汇总表!G:G,0),1),"")</f>
        <v>44839</v>
      </c>
      <c r="J1938" s="5" t="str">
        <f>IF(G1938="","",IF(SUMIFS(H:H,G:G,G1938)=SUMIFS([3]流水汇总表!D:D,[3]流水汇总表!G:G,G1938),"通过","不通过"))</f>
        <v>通过</v>
      </c>
      <c r="K1938" s="20" t="str">
        <f ca="1" t="shared" si="60"/>
        <v>已还款</v>
      </c>
      <c r="L1938" s="3">
        <f>VLOOKUP(C1938,网约车!D:Q,14,0)</f>
        <v>2700</v>
      </c>
      <c r="M1938" s="3">
        <f t="shared" si="61"/>
        <v>280</v>
      </c>
    </row>
    <row r="1939" ht="14.25" spans="1:13">
      <c r="A1939" s="13">
        <v>44839</v>
      </c>
      <c r="B1939" s="14" t="s">
        <v>6591</v>
      </c>
      <c r="C1939" s="14" t="s">
        <v>7541</v>
      </c>
      <c r="D1939" s="14" t="s">
        <v>7542</v>
      </c>
      <c r="E1939" s="15">
        <v>44807</v>
      </c>
      <c r="F1939" s="14">
        <v>2980</v>
      </c>
      <c r="G1939" s="128" t="s">
        <v>10617</v>
      </c>
      <c r="H1939" s="3">
        <v>2980</v>
      </c>
      <c r="I1939" s="19">
        <f>IFERROR(INDEX([3]流水汇总表!B:G,MATCH(G1939,[3]流水汇总表!G:G,0),1),"")</f>
        <v>44839</v>
      </c>
      <c r="J1939" s="5" t="str">
        <f>IF(G1939="","",IF(SUMIFS(H:H,G:G,G1939)=SUMIFS([3]流水汇总表!D:D,[3]流水汇总表!G:G,G1939),"通过","不通过"))</f>
        <v>通过</v>
      </c>
      <c r="K1939" s="20" t="str">
        <f ca="1" t="shared" si="60"/>
        <v>已还款</v>
      </c>
      <c r="L1939" s="3">
        <f>VLOOKUP(C1939,网约车!D:Q,14,0)</f>
        <v>2700</v>
      </c>
      <c r="M1939" s="3">
        <f t="shared" si="61"/>
        <v>280</v>
      </c>
    </row>
    <row r="1940" ht="14.25" spans="1:13">
      <c r="A1940" s="13">
        <v>44839</v>
      </c>
      <c r="B1940" s="14" t="s">
        <v>6591</v>
      </c>
      <c r="C1940" s="14" t="s">
        <v>7543</v>
      </c>
      <c r="D1940" s="14" t="s">
        <v>7544</v>
      </c>
      <c r="E1940" s="15">
        <v>44807</v>
      </c>
      <c r="F1940" s="14">
        <v>2980</v>
      </c>
      <c r="G1940" s="128" t="s">
        <v>10617</v>
      </c>
      <c r="H1940" s="3">
        <v>2980</v>
      </c>
      <c r="I1940" s="19">
        <f>IFERROR(INDEX([3]流水汇总表!B:G,MATCH(G1940,[3]流水汇总表!G:G,0),1),"")</f>
        <v>44839</v>
      </c>
      <c r="J1940" s="5" t="str">
        <f>IF(G1940="","",IF(SUMIFS(H:H,G:G,G1940)=SUMIFS([3]流水汇总表!D:D,[3]流水汇总表!G:G,G1940),"通过","不通过"))</f>
        <v>通过</v>
      </c>
      <c r="K1940" s="20" t="str">
        <f ca="1" t="shared" si="60"/>
        <v>已还款</v>
      </c>
      <c r="L1940" s="3">
        <f>VLOOKUP(C1940,网约车!D:Q,14,0)</f>
        <v>2700</v>
      </c>
      <c r="M1940" s="3">
        <f t="shared" si="61"/>
        <v>280</v>
      </c>
    </row>
    <row r="1941" ht="14.25" spans="1:13">
      <c r="A1941" s="13">
        <v>44839</v>
      </c>
      <c r="B1941" s="14" t="s">
        <v>6591</v>
      </c>
      <c r="C1941" s="14" t="s">
        <v>7545</v>
      </c>
      <c r="D1941" s="14" t="s">
        <v>7546</v>
      </c>
      <c r="E1941" s="15">
        <v>44807</v>
      </c>
      <c r="F1941" s="14">
        <v>2980</v>
      </c>
      <c r="G1941" s="128" t="s">
        <v>10617</v>
      </c>
      <c r="H1941" s="3">
        <v>2980</v>
      </c>
      <c r="I1941" s="19">
        <f>IFERROR(INDEX([3]流水汇总表!B:G,MATCH(G1941,[3]流水汇总表!G:G,0),1),"")</f>
        <v>44839</v>
      </c>
      <c r="J1941" s="5" t="str">
        <f>IF(G1941="","",IF(SUMIFS(H:H,G:G,G1941)=SUMIFS([3]流水汇总表!D:D,[3]流水汇总表!G:G,G1941),"通过","不通过"))</f>
        <v>通过</v>
      </c>
      <c r="K1941" s="20" t="str">
        <f ca="1" t="shared" si="60"/>
        <v>已还款</v>
      </c>
      <c r="L1941" s="3">
        <f>VLOOKUP(C1941,网约车!D:Q,14,0)</f>
        <v>2700</v>
      </c>
      <c r="M1941" s="3">
        <f t="shared" si="61"/>
        <v>280</v>
      </c>
    </row>
    <row r="1942" ht="14.25" spans="1:13">
      <c r="A1942" s="13">
        <v>44839</v>
      </c>
      <c r="B1942" s="14" t="s">
        <v>6591</v>
      </c>
      <c r="C1942" s="14" t="s">
        <v>7558</v>
      </c>
      <c r="D1942" s="14" t="s">
        <v>7559</v>
      </c>
      <c r="E1942" s="15">
        <v>44807</v>
      </c>
      <c r="F1942" s="14">
        <v>2980</v>
      </c>
      <c r="G1942" s="128" t="s">
        <v>10617</v>
      </c>
      <c r="H1942" s="3">
        <v>2980</v>
      </c>
      <c r="I1942" s="19">
        <f>IFERROR(INDEX([3]流水汇总表!B:G,MATCH(G1942,[3]流水汇总表!G:G,0),1),"")</f>
        <v>44839</v>
      </c>
      <c r="J1942" s="5" t="str">
        <f>IF(G1942="","",IF(SUMIFS(H:H,G:G,G1942)=SUMIFS([3]流水汇总表!D:D,[3]流水汇总表!G:G,G1942),"通过","不通过"))</f>
        <v>通过</v>
      </c>
      <c r="K1942" s="20" t="str">
        <f ca="1" t="shared" si="60"/>
        <v>已还款</v>
      </c>
      <c r="L1942" s="3">
        <f>VLOOKUP(C1942,网约车!D:Q,14,0)</f>
        <v>2700</v>
      </c>
      <c r="M1942" s="3">
        <f t="shared" si="61"/>
        <v>280</v>
      </c>
    </row>
    <row r="1943" ht="14.25" spans="1:13">
      <c r="A1943" s="13">
        <v>44839</v>
      </c>
      <c r="B1943" s="14" t="s">
        <v>10619</v>
      </c>
      <c r="C1943" s="14" t="s">
        <v>6326</v>
      </c>
      <c r="D1943" s="14" t="s">
        <v>6327</v>
      </c>
      <c r="E1943" s="15">
        <v>44813</v>
      </c>
      <c r="F1943" s="14">
        <v>2980</v>
      </c>
      <c r="G1943" s="127" t="s">
        <v>10620</v>
      </c>
      <c r="H1943" s="3">
        <v>2980</v>
      </c>
      <c r="I1943" s="19">
        <f>IFERROR(INDEX([3]流水汇总表!B:G,MATCH(G1943,[3]流水汇总表!G:G,0),1),"")</f>
        <v>44834</v>
      </c>
      <c r="J1943" s="5" t="str">
        <f>IF(G1943="","",IF(SUMIFS(H:H,G:G,G1943)=SUMIFS([3]流水汇总表!D:D,[3]流水汇总表!G:G,G1943),"通过","不通过"))</f>
        <v>通过</v>
      </c>
      <c r="K1943" s="20" t="str">
        <f ca="1" t="shared" si="60"/>
        <v>已还款</v>
      </c>
      <c r="L1943" s="3">
        <f>VLOOKUP(C1943,网约车!D:Q,14,0)</f>
        <v>2660</v>
      </c>
      <c r="M1943" s="3">
        <f t="shared" si="61"/>
        <v>320</v>
      </c>
    </row>
    <row r="1944" ht="14.25" spans="1:13">
      <c r="A1944" s="13">
        <v>44839</v>
      </c>
      <c r="B1944" s="14" t="s">
        <v>6321</v>
      </c>
      <c r="C1944" s="14" t="s">
        <v>6187</v>
      </c>
      <c r="D1944" s="14" t="s">
        <v>6188</v>
      </c>
      <c r="E1944" s="15">
        <v>44813</v>
      </c>
      <c r="F1944" s="14">
        <v>2980</v>
      </c>
      <c r="G1944" s="16" t="s">
        <v>10621</v>
      </c>
      <c r="H1944" s="3">
        <v>2980</v>
      </c>
      <c r="I1944" s="19">
        <f>IFERROR(INDEX([3]流水汇总表!B:G,MATCH(G1944,[3]流水汇总表!G:G,0),1),"")</f>
        <v>44839</v>
      </c>
      <c r="J1944" s="5" t="str">
        <f>IF(G1944="","",IF(SUMIFS(H:H,G:G,G1944)=SUMIFS([3]流水汇总表!D:D,[3]流水汇总表!G:G,G1944),"通过","不通过"))</f>
        <v>通过</v>
      </c>
      <c r="K1944" s="20" t="str">
        <f ca="1" t="shared" si="60"/>
        <v>已还款</v>
      </c>
      <c r="L1944" s="3">
        <f>VLOOKUP(C1944,网约车!D:Q,14,0)</f>
        <v>2660</v>
      </c>
      <c r="M1944" s="3">
        <f t="shared" si="61"/>
        <v>320</v>
      </c>
    </row>
    <row r="1945" ht="14.25" spans="1:13">
      <c r="A1945" s="13">
        <v>44839</v>
      </c>
      <c r="B1945" s="14" t="s">
        <v>6321</v>
      </c>
      <c r="C1945" s="14" t="s">
        <v>6192</v>
      </c>
      <c r="D1945" s="14" t="s">
        <v>6193</v>
      </c>
      <c r="E1945" s="15">
        <v>44813</v>
      </c>
      <c r="F1945" s="14">
        <v>2980</v>
      </c>
      <c r="G1945" s="16" t="s">
        <v>10621</v>
      </c>
      <c r="H1945" s="3">
        <v>2980</v>
      </c>
      <c r="I1945" s="19">
        <f>IFERROR(INDEX([3]流水汇总表!B:G,MATCH(G1945,[3]流水汇总表!G:G,0),1),"")</f>
        <v>44839</v>
      </c>
      <c r="J1945" s="5" t="str">
        <f>IF(G1945="","",IF(SUMIFS(H:H,G:G,G1945)=SUMIFS([3]流水汇总表!D:D,[3]流水汇总表!G:G,G1945),"通过","不通过"))</f>
        <v>通过</v>
      </c>
      <c r="K1945" s="20" t="str">
        <f ca="1" t="shared" si="60"/>
        <v>已还款</v>
      </c>
      <c r="L1945" s="3">
        <f>VLOOKUP(C1945,网约车!D:Q,14,0)</f>
        <v>2660</v>
      </c>
      <c r="M1945" s="3">
        <f t="shared" si="61"/>
        <v>320</v>
      </c>
    </row>
    <row r="1946" ht="14.25" spans="1:13">
      <c r="A1946" s="13">
        <v>44839</v>
      </c>
      <c r="B1946" s="14" t="s">
        <v>6321</v>
      </c>
      <c r="C1946" s="14" t="s">
        <v>6194</v>
      </c>
      <c r="D1946" s="14" t="s">
        <v>6195</v>
      </c>
      <c r="E1946" s="15">
        <v>44813</v>
      </c>
      <c r="F1946" s="14">
        <v>2980</v>
      </c>
      <c r="G1946" s="16" t="s">
        <v>10621</v>
      </c>
      <c r="H1946" s="3">
        <v>2980</v>
      </c>
      <c r="I1946" s="19">
        <f>IFERROR(INDEX([3]流水汇总表!B:G,MATCH(G1946,[3]流水汇总表!G:G,0),1),"")</f>
        <v>44839</v>
      </c>
      <c r="J1946" s="5" t="str">
        <f>IF(G1946="","",IF(SUMIFS(H:H,G:G,G1946)=SUMIFS([3]流水汇总表!D:D,[3]流水汇总表!G:G,G1946),"通过","不通过"))</f>
        <v>通过</v>
      </c>
      <c r="K1946" s="20" t="str">
        <f ca="1" t="shared" si="60"/>
        <v>已还款</v>
      </c>
      <c r="L1946" s="3">
        <f>VLOOKUP(C1946,网约车!D:Q,14,0)</f>
        <v>2660</v>
      </c>
      <c r="M1946" s="3">
        <f t="shared" si="61"/>
        <v>320</v>
      </c>
    </row>
    <row r="1947" ht="14.25" spans="1:13">
      <c r="A1947" s="13">
        <v>44839</v>
      </c>
      <c r="B1947" s="14" t="s">
        <v>6321</v>
      </c>
      <c r="C1947" s="14" t="s">
        <v>6196</v>
      </c>
      <c r="D1947" s="14" t="s">
        <v>6197</v>
      </c>
      <c r="E1947" s="15">
        <v>44813</v>
      </c>
      <c r="F1947" s="14">
        <v>2980</v>
      </c>
      <c r="G1947" s="16" t="s">
        <v>10621</v>
      </c>
      <c r="H1947" s="3">
        <v>2980</v>
      </c>
      <c r="I1947" s="19">
        <f>IFERROR(INDEX([3]流水汇总表!B:G,MATCH(G1947,[3]流水汇总表!G:G,0),1),"")</f>
        <v>44839</v>
      </c>
      <c r="J1947" s="5" t="str">
        <f>IF(G1947="","",IF(SUMIFS(H:H,G:G,G1947)=SUMIFS([3]流水汇总表!D:D,[3]流水汇总表!G:G,G1947),"通过","不通过"))</f>
        <v>通过</v>
      </c>
      <c r="K1947" s="20" t="str">
        <f ca="1" t="shared" si="60"/>
        <v>已还款</v>
      </c>
      <c r="L1947" s="3">
        <f>VLOOKUP(C1947,网约车!D:Q,14,0)</f>
        <v>2660</v>
      </c>
      <c r="M1947" s="3">
        <f t="shared" si="61"/>
        <v>320</v>
      </c>
    </row>
    <row r="1948" ht="14.25" spans="1:13">
      <c r="A1948" s="13">
        <v>44839</v>
      </c>
      <c r="B1948" s="14" t="s">
        <v>6321</v>
      </c>
      <c r="C1948" s="14" t="s">
        <v>6198</v>
      </c>
      <c r="D1948" s="14" t="s">
        <v>6199</v>
      </c>
      <c r="E1948" s="15">
        <v>44813</v>
      </c>
      <c r="F1948" s="14">
        <v>2980</v>
      </c>
      <c r="G1948" s="16" t="s">
        <v>10621</v>
      </c>
      <c r="H1948" s="3">
        <v>2980</v>
      </c>
      <c r="I1948" s="19">
        <f>IFERROR(INDEX([3]流水汇总表!B:G,MATCH(G1948,[3]流水汇总表!G:G,0),1),"")</f>
        <v>44839</v>
      </c>
      <c r="J1948" s="5" t="str">
        <f>IF(G1948="","",IF(SUMIFS(H:H,G:G,G1948)=SUMIFS([3]流水汇总表!D:D,[3]流水汇总表!G:G,G1948),"通过","不通过"))</f>
        <v>通过</v>
      </c>
      <c r="K1948" s="20" t="str">
        <f ca="1" t="shared" si="60"/>
        <v>已还款</v>
      </c>
      <c r="L1948" s="3">
        <f>VLOOKUP(C1948,网约车!D:Q,14,0)</f>
        <v>2660</v>
      </c>
      <c r="M1948" s="3">
        <f t="shared" si="61"/>
        <v>320</v>
      </c>
    </row>
    <row r="1949" ht="14.25" spans="1:13">
      <c r="A1949" s="13">
        <v>44839</v>
      </c>
      <c r="B1949" s="14" t="s">
        <v>6321</v>
      </c>
      <c r="C1949" s="14" t="s">
        <v>6200</v>
      </c>
      <c r="D1949" s="14" t="s">
        <v>6201</v>
      </c>
      <c r="E1949" s="15">
        <v>44813</v>
      </c>
      <c r="F1949" s="14">
        <v>2980</v>
      </c>
      <c r="G1949" s="16" t="s">
        <v>10621</v>
      </c>
      <c r="H1949" s="3">
        <v>2980</v>
      </c>
      <c r="I1949" s="19">
        <f>IFERROR(INDEX([3]流水汇总表!B:G,MATCH(G1949,[3]流水汇总表!G:G,0),1),"")</f>
        <v>44839</v>
      </c>
      <c r="J1949" s="5" t="str">
        <f>IF(G1949="","",IF(SUMIFS(H:H,G:G,G1949)=SUMIFS([3]流水汇总表!D:D,[3]流水汇总表!G:G,G1949),"通过","不通过"))</f>
        <v>通过</v>
      </c>
      <c r="K1949" s="20" t="str">
        <f ca="1" t="shared" si="60"/>
        <v>已还款</v>
      </c>
      <c r="L1949" s="3">
        <f>VLOOKUP(C1949,网约车!D:Q,14,0)</f>
        <v>2660</v>
      </c>
      <c r="M1949" s="3">
        <f t="shared" si="61"/>
        <v>320</v>
      </c>
    </row>
    <row r="1950" ht="14.25" spans="1:13">
      <c r="A1950" s="13">
        <v>44839</v>
      </c>
      <c r="B1950" s="14" t="s">
        <v>6321</v>
      </c>
      <c r="C1950" s="14" t="s">
        <v>6202</v>
      </c>
      <c r="D1950" s="14" t="s">
        <v>6203</v>
      </c>
      <c r="E1950" s="15">
        <v>44813</v>
      </c>
      <c r="F1950" s="14">
        <v>2980</v>
      </c>
      <c r="G1950" s="16" t="s">
        <v>10621</v>
      </c>
      <c r="H1950" s="3">
        <v>2980</v>
      </c>
      <c r="I1950" s="19">
        <f>IFERROR(INDEX([3]流水汇总表!B:G,MATCH(G1950,[3]流水汇总表!G:G,0),1),"")</f>
        <v>44839</v>
      </c>
      <c r="J1950" s="5" t="str">
        <f>IF(G1950="","",IF(SUMIFS(H:H,G:G,G1950)=SUMIFS([3]流水汇总表!D:D,[3]流水汇总表!G:G,G1950),"通过","不通过"))</f>
        <v>通过</v>
      </c>
      <c r="K1950" s="20" t="str">
        <f ca="1" t="shared" si="60"/>
        <v>已还款</v>
      </c>
      <c r="L1950" s="3">
        <f>VLOOKUP(C1950,网约车!D:Q,14,0)</f>
        <v>2660</v>
      </c>
      <c r="M1950" s="3">
        <f t="shared" si="61"/>
        <v>320</v>
      </c>
    </row>
    <row r="1951" ht="14.25" spans="1:13">
      <c r="A1951" s="13">
        <v>44839</v>
      </c>
      <c r="B1951" s="14" t="s">
        <v>6321</v>
      </c>
      <c r="C1951" s="14" t="s">
        <v>6204</v>
      </c>
      <c r="D1951" s="14" t="s">
        <v>6205</v>
      </c>
      <c r="E1951" s="15">
        <v>44813</v>
      </c>
      <c r="F1951" s="14">
        <v>2980</v>
      </c>
      <c r="G1951" s="16" t="s">
        <v>10621</v>
      </c>
      <c r="H1951" s="3">
        <v>2980</v>
      </c>
      <c r="I1951" s="19">
        <f>IFERROR(INDEX([3]流水汇总表!B:G,MATCH(G1951,[3]流水汇总表!G:G,0),1),"")</f>
        <v>44839</v>
      </c>
      <c r="J1951" s="5" t="str">
        <f>IF(G1951="","",IF(SUMIFS(H:H,G:G,G1951)=SUMIFS([3]流水汇总表!D:D,[3]流水汇总表!G:G,G1951),"通过","不通过"))</f>
        <v>通过</v>
      </c>
      <c r="K1951" s="20" t="str">
        <f ca="1" t="shared" si="60"/>
        <v>已还款</v>
      </c>
      <c r="L1951" s="3">
        <f>VLOOKUP(C1951,网约车!D:Q,14,0)</f>
        <v>2660</v>
      </c>
      <c r="M1951" s="3">
        <f t="shared" si="61"/>
        <v>320</v>
      </c>
    </row>
    <row r="1952" ht="14.25" spans="1:13">
      <c r="A1952" s="13">
        <v>44839</v>
      </c>
      <c r="B1952" s="14" t="s">
        <v>6321</v>
      </c>
      <c r="C1952" s="14" t="s">
        <v>6206</v>
      </c>
      <c r="D1952" s="14" t="s">
        <v>6207</v>
      </c>
      <c r="E1952" s="15">
        <v>44813</v>
      </c>
      <c r="F1952" s="14">
        <v>2980</v>
      </c>
      <c r="G1952" s="16" t="s">
        <v>10621</v>
      </c>
      <c r="H1952" s="3">
        <v>2980</v>
      </c>
      <c r="I1952" s="19">
        <f>IFERROR(INDEX([3]流水汇总表!B:G,MATCH(G1952,[3]流水汇总表!G:G,0),1),"")</f>
        <v>44839</v>
      </c>
      <c r="J1952" s="5" t="str">
        <f>IF(G1952="","",IF(SUMIFS(H:H,G:G,G1952)=SUMIFS([3]流水汇总表!D:D,[3]流水汇总表!G:G,G1952),"通过","不通过"))</f>
        <v>通过</v>
      </c>
      <c r="K1952" s="20" t="str">
        <f ca="1" t="shared" si="60"/>
        <v>已还款</v>
      </c>
      <c r="L1952" s="3">
        <f>VLOOKUP(C1952,网约车!D:Q,14,0)</f>
        <v>2660</v>
      </c>
      <c r="M1952" s="3">
        <f t="shared" si="61"/>
        <v>320</v>
      </c>
    </row>
    <row r="1953" ht="14.25" spans="1:13">
      <c r="A1953" s="13">
        <v>44839</v>
      </c>
      <c r="B1953" s="14" t="s">
        <v>6321</v>
      </c>
      <c r="C1953" s="14" t="s">
        <v>6208</v>
      </c>
      <c r="D1953" s="14" t="s">
        <v>6209</v>
      </c>
      <c r="E1953" s="15">
        <v>44813</v>
      </c>
      <c r="F1953" s="14">
        <v>2980</v>
      </c>
      <c r="G1953" s="16" t="s">
        <v>10621</v>
      </c>
      <c r="H1953" s="3">
        <v>2980</v>
      </c>
      <c r="I1953" s="19">
        <f>IFERROR(INDEX([3]流水汇总表!B:G,MATCH(G1953,[3]流水汇总表!G:G,0),1),"")</f>
        <v>44839</v>
      </c>
      <c r="J1953" s="5" t="str">
        <f>IF(G1953="","",IF(SUMIFS(H:H,G:G,G1953)=SUMIFS([3]流水汇总表!D:D,[3]流水汇总表!G:G,G1953),"通过","不通过"))</f>
        <v>通过</v>
      </c>
      <c r="K1953" s="20" t="str">
        <f ca="1" t="shared" si="60"/>
        <v>已还款</v>
      </c>
      <c r="L1953" s="3">
        <f>VLOOKUP(C1953,网约车!D:Q,14,0)</f>
        <v>2660</v>
      </c>
      <c r="M1953" s="3">
        <f t="shared" si="61"/>
        <v>320</v>
      </c>
    </row>
    <row r="1954" ht="14.25" spans="1:13">
      <c r="A1954" s="13">
        <v>44839</v>
      </c>
      <c r="B1954" s="14" t="s">
        <v>6321</v>
      </c>
      <c r="C1954" s="14" t="s">
        <v>6210</v>
      </c>
      <c r="D1954" s="14" t="s">
        <v>6211</v>
      </c>
      <c r="E1954" s="15">
        <v>44813</v>
      </c>
      <c r="F1954" s="14">
        <v>2980</v>
      </c>
      <c r="G1954" s="16" t="s">
        <v>10621</v>
      </c>
      <c r="H1954" s="3">
        <v>2980</v>
      </c>
      <c r="I1954" s="19">
        <f>IFERROR(INDEX([3]流水汇总表!B:G,MATCH(G1954,[3]流水汇总表!G:G,0),1),"")</f>
        <v>44839</v>
      </c>
      <c r="J1954" s="5" t="str">
        <f>IF(G1954="","",IF(SUMIFS(H:H,G:G,G1954)=SUMIFS([3]流水汇总表!D:D,[3]流水汇总表!G:G,G1954),"通过","不通过"))</f>
        <v>通过</v>
      </c>
      <c r="K1954" s="20" t="str">
        <f ca="1" t="shared" si="60"/>
        <v>已还款</v>
      </c>
      <c r="L1954" s="3">
        <f>VLOOKUP(C1954,网约车!D:Q,14,0)</f>
        <v>2660</v>
      </c>
      <c r="M1954" s="3">
        <f t="shared" si="61"/>
        <v>320</v>
      </c>
    </row>
    <row r="1955" ht="14.25" spans="1:13">
      <c r="A1955" s="13">
        <v>44839</v>
      </c>
      <c r="B1955" s="14" t="s">
        <v>6321</v>
      </c>
      <c r="C1955" s="14" t="s">
        <v>6212</v>
      </c>
      <c r="D1955" s="14" t="s">
        <v>6213</v>
      </c>
      <c r="E1955" s="15">
        <v>44813</v>
      </c>
      <c r="F1955" s="14">
        <v>2980</v>
      </c>
      <c r="G1955" s="16" t="s">
        <v>10621</v>
      </c>
      <c r="H1955" s="3">
        <v>2980</v>
      </c>
      <c r="I1955" s="19">
        <f>IFERROR(INDEX([3]流水汇总表!B:G,MATCH(G1955,[3]流水汇总表!G:G,0),1),"")</f>
        <v>44839</v>
      </c>
      <c r="J1955" s="5" t="str">
        <f>IF(G1955="","",IF(SUMIFS(H:H,G:G,G1955)=SUMIFS([3]流水汇总表!D:D,[3]流水汇总表!G:G,G1955),"通过","不通过"))</f>
        <v>通过</v>
      </c>
      <c r="K1955" s="20" t="str">
        <f ca="1" t="shared" si="60"/>
        <v>已还款</v>
      </c>
      <c r="L1955" s="3">
        <f>VLOOKUP(C1955,网约车!D:Q,14,0)</f>
        <v>2660</v>
      </c>
      <c r="M1955" s="3">
        <f t="shared" si="61"/>
        <v>320</v>
      </c>
    </row>
    <row r="1956" ht="14.25" spans="1:13">
      <c r="A1956" s="13">
        <v>44839</v>
      </c>
      <c r="B1956" s="14" t="s">
        <v>6321</v>
      </c>
      <c r="C1956" s="14" t="s">
        <v>6214</v>
      </c>
      <c r="D1956" s="14" t="s">
        <v>6215</v>
      </c>
      <c r="E1956" s="15">
        <v>44813</v>
      </c>
      <c r="F1956" s="14">
        <v>2980</v>
      </c>
      <c r="G1956" s="16" t="s">
        <v>10621</v>
      </c>
      <c r="H1956" s="3">
        <v>2980</v>
      </c>
      <c r="I1956" s="19">
        <f>IFERROR(INDEX([3]流水汇总表!B:G,MATCH(G1956,[3]流水汇总表!G:G,0),1),"")</f>
        <v>44839</v>
      </c>
      <c r="J1956" s="5" t="str">
        <f>IF(G1956="","",IF(SUMIFS(H:H,G:G,G1956)=SUMIFS([3]流水汇总表!D:D,[3]流水汇总表!G:G,G1956),"通过","不通过"))</f>
        <v>通过</v>
      </c>
      <c r="K1956" s="20" t="str">
        <f ca="1" t="shared" si="60"/>
        <v>已还款</v>
      </c>
      <c r="L1956" s="3">
        <f>VLOOKUP(C1956,网约车!D:Q,14,0)</f>
        <v>2660</v>
      </c>
      <c r="M1956" s="3">
        <f t="shared" si="61"/>
        <v>320</v>
      </c>
    </row>
    <row r="1957" ht="14.25" spans="1:13">
      <c r="A1957" s="13">
        <v>44839</v>
      </c>
      <c r="B1957" s="14" t="s">
        <v>6321</v>
      </c>
      <c r="C1957" s="14" t="s">
        <v>6216</v>
      </c>
      <c r="D1957" s="14" t="s">
        <v>6217</v>
      </c>
      <c r="E1957" s="15">
        <v>44813</v>
      </c>
      <c r="F1957" s="14">
        <v>2980</v>
      </c>
      <c r="G1957" s="16" t="s">
        <v>10621</v>
      </c>
      <c r="H1957" s="3">
        <v>2980</v>
      </c>
      <c r="I1957" s="19">
        <f>IFERROR(INDEX([3]流水汇总表!B:G,MATCH(G1957,[3]流水汇总表!G:G,0),1),"")</f>
        <v>44839</v>
      </c>
      <c r="J1957" s="5" t="str">
        <f>IF(G1957="","",IF(SUMIFS(H:H,G:G,G1957)=SUMIFS([3]流水汇总表!D:D,[3]流水汇总表!G:G,G1957),"通过","不通过"))</f>
        <v>通过</v>
      </c>
      <c r="K1957" s="20" t="str">
        <f ca="1" t="shared" si="60"/>
        <v>已还款</v>
      </c>
      <c r="L1957" s="3">
        <f>VLOOKUP(C1957,网约车!D:Q,14,0)</f>
        <v>2660</v>
      </c>
      <c r="M1957" s="3">
        <f t="shared" si="61"/>
        <v>320</v>
      </c>
    </row>
    <row r="1958" ht="14.25" spans="1:13">
      <c r="A1958" s="13">
        <v>44839</v>
      </c>
      <c r="B1958" s="14" t="s">
        <v>6321</v>
      </c>
      <c r="C1958" s="14" t="s">
        <v>6218</v>
      </c>
      <c r="D1958" s="14" t="s">
        <v>6219</v>
      </c>
      <c r="E1958" s="15">
        <v>44813</v>
      </c>
      <c r="F1958" s="14">
        <v>2980</v>
      </c>
      <c r="G1958" s="16" t="s">
        <v>10621</v>
      </c>
      <c r="H1958" s="3">
        <v>2980</v>
      </c>
      <c r="I1958" s="19">
        <f>IFERROR(INDEX([3]流水汇总表!B:G,MATCH(G1958,[3]流水汇总表!G:G,0),1),"")</f>
        <v>44839</v>
      </c>
      <c r="J1958" s="5" t="str">
        <f>IF(G1958="","",IF(SUMIFS(H:H,G:G,G1958)=SUMIFS([3]流水汇总表!D:D,[3]流水汇总表!G:G,G1958),"通过","不通过"))</f>
        <v>通过</v>
      </c>
      <c r="K1958" s="20" t="str">
        <f ca="1" t="shared" si="60"/>
        <v>已还款</v>
      </c>
      <c r="L1958" s="3">
        <f>VLOOKUP(C1958,网约车!D:Q,14,0)</f>
        <v>2660</v>
      </c>
      <c r="M1958" s="3">
        <f t="shared" si="61"/>
        <v>320</v>
      </c>
    </row>
    <row r="1959" ht="14.25" spans="1:13">
      <c r="A1959" s="13">
        <v>44839</v>
      </c>
      <c r="B1959" s="14" t="s">
        <v>6321</v>
      </c>
      <c r="C1959" s="14" t="s">
        <v>6224</v>
      </c>
      <c r="D1959" s="14" t="s">
        <v>6225</v>
      </c>
      <c r="E1959" s="15">
        <v>44813</v>
      </c>
      <c r="F1959" s="14">
        <v>2980</v>
      </c>
      <c r="G1959" s="16" t="s">
        <v>10621</v>
      </c>
      <c r="H1959" s="3">
        <v>2980</v>
      </c>
      <c r="I1959" s="19">
        <f>IFERROR(INDEX([3]流水汇总表!B:G,MATCH(G1959,[3]流水汇总表!G:G,0),1),"")</f>
        <v>44839</v>
      </c>
      <c r="J1959" s="5" t="str">
        <f>IF(G1959="","",IF(SUMIFS(H:H,G:G,G1959)=SUMIFS([3]流水汇总表!D:D,[3]流水汇总表!G:G,G1959),"通过","不通过"))</f>
        <v>通过</v>
      </c>
      <c r="K1959" s="20" t="str">
        <f ca="1" t="shared" si="60"/>
        <v>已还款</v>
      </c>
      <c r="L1959" s="3">
        <f>VLOOKUP(C1959,网约车!D:Q,14,0)</f>
        <v>2660</v>
      </c>
      <c r="M1959" s="3">
        <f t="shared" si="61"/>
        <v>320</v>
      </c>
    </row>
    <row r="1960" ht="14.25" spans="1:13">
      <c r="A1960" s="13">
        <v>44839</v>
      </c>
      <c r="B1960" s="14" t="s">
        <v>6321</v>
      </c>
      <c r="C1960" s="14" t="s">
        <v>6226</v>
      </c>
      <c r="D1960" s="14" t="s">
        <v>6227</v>
      </c>
      <c r="E1960" s="15">
        <v>44813</v>
      </c>
      <c r="F1960" s="14">
        <v>2980</v>
      </c>
      <c r="G1960" s="16" t="s">
        <v>10621</v>
      </c>
      <c r="H1960" s="3">
        <v>2980</v>
      </c>
      <c r="I1960" s="19">
        <f>IFERROR(INDEX([3]流水汇总表!B:G,MATCH(G1960,[3]流水汇总表!G:G,0),1),"")</f>
        <v>44839</v>
      </c>
      <c r="J1960" s="5" t="str">
        <f>IF(G1960="","",IF(SUMIFS(H:H,G:G,G1960)=SUMIFS([3]流水汇总表!D:D,[3]流水汇总表!G:G,G1960),"通过","不通过"))</f>
        <v>通过</v>
      </c>
      <c r="K1960" s="20" t="str">
        <f ca="1" t="shared" si="60"/>
        <v>已还款</v>
      </c>
      <c r="L1960" s="3">
        <f>VLOOKUP(C1960,网约车!D:Q,14,0)</f>
        <v>2660</v>
      </c>
      <c r="M1960" s="3">
        <f t="shared" si="61"/>
        <v>320</v>
      </c>
    </row>
    <row r="1961" ht="14.25" spans="1:13">
      <c r="A1961" s="13">
        <v>44839</v>
      </c>
      <c r="B1961" s="14" t="s">
        <v>6321</v>
      </c>
      <c r="C1961" s="14" t="s">
        <v>6228</v>
      </c>
      <c r="D1961" s="14" t="s">
        <v>6229</v>
      </c>
      <c r="E1961" s="15">
        <v>44813</v>
      </c>
      <c r="F1961" s="14">
        <v>2980</v>
      </c>
      <c r="G1961" s="16" t="s">
        <v>10621</v>
      </c>
      <c r="H1961" s="3">
        <v>2980</v>
      </c>
      <c r="I1961" s="19">
        <f>IFERROR(INDEX([3]流水汇总表!B:G,MATCH(G1961,[3]流水汇总表!G:G,0),1),"")</f>
        <v>44839</v>
      </c>
      <c r="J1961" s="5" t="str">
        <f>IF(G1961="","",IF(SUMIFS(H:H,G:G,G1961)=SUMIFS([3]流水汇总表!D:D,[3]流水汇总表!G:G,G1961),"通过","不通过"))</f>
        <v>通过</v>
      </c>
      <c r="K1961" s="20" t="str">
        <f ca="1" t="shared" si="60"/>
        <v>已还款</v>
      </c>
      <c r="L1961" s="3">
        <f>VLOOKUP(C1961,网约车!D:Q,14,0)</f>
        <v>2660</v>
      </c>
      <c r="M1961" s="3">
        <f t="shared" si="61"/>
        <v>320</v>
      </c>
    </row>
    <row r="1962" ht="14.25" spans="1:13">
      <c r="A1962" s="13">
        <v>44839</v>
      </c>
      <c r="B1962" s="14" t="s">
        <v>6321</v>
      </c>
      <c r="C1962" s="14" t="s">
        <v>6230</v>
      </c>
      <c r="D1962" s="14" t="s">
        <v>6231</v>
      </c>
      <c r="E1962" s="15">
        <v>44813</v>
      </c>
      <c r="F1962" s="14">
        <v>2980</v>
      </c>
      <c r="G1962" s="16" t="s">
        <v>10621</v>
      </c>
      <c r="H1962" s="3">
        <v>2980</v>
      </c>
      <c r="I1962" s="19">
        <f>IFERROR(INDEX([3]流水汇总表!B:G,MATCH(G1962,[3]流水汇总表!G:G,0),1),"")</f>
        <v>44839</v>
      </c>
      <c r="J1962" s="5" t="str">
        <f>IF(G1962="","",IF(SUMIFS(H:H,G:G,G1962)=SUMIFS([3]流水汇总表!D:D,[3]流水汇总表!G:G,G1962),"通过","不通过"))</f>
        <v>通过</v>
      </c>
      <c r="K1962" s="20" t="str">
        <f ca="1" t="shared" si="60"/>
        <v>已还款</v>
      </c>
      <c r="L1962" s="3">
        <f>VLOOKUP(C1962,网约车!D:Q,14,0)</f>
        <v>2660</v>
      </c>
      <c r="M1962" s="3">
        <f t="shared" si="61"/>
        <v>320</v>
      </c>
    </row>
    <row r="1963" ht="14.25" spans="1:13">
      <c r="A1963" s="13">
        <v>44839</v>
      </c>
      <c r="B1963" s="14" t="s">
        <v>6321</v>
      </c>
      <c r="C1963" s="14" t="s">
        <v>6232</v>
      </c>
      <c r="D1963" s="14" t="s">
        <v>6233</v>
      </c>
      <c r="E1963" s="15">
        <v>44813</v>
      </c>
      <c r="F1963" s="14">
        <v>2980</v>
      </c>
      <c r="G1963" s="16" t="s">
        <v>10621</v>
      </c>
      <c r="H1963" s="3">
        <v>2980</v>
      </c>
      <c r="I1963" s="19">
        <f>IFERROR(INDEX([3]流水汇总表!B:G,MATCH(G1963,[3]流水汇总表!G:G,0),1),"")</f>
        <v>44839</v>
      </c>
      <c r="J1963" s="5" t="str">
        <f>IF(G1963="","",IF(SUMIFS(H:H,G:G,G1963)=SUMIFS([3]流水汇总表!D:D,[3]流水汇总表!G:G,G1963),"通过","不通过"))</f>
        <v>通过</v>
      </c>
      <c r="K1963" s="20" t="str">
        <f ca="1" t="shared" si="60"/>
        <v>已还款</v>
      </c>
      <c r="L1963" s="3">
        <f>VLOOKUP(C1963,网约车!D:Q,14,0)</f>
        <v>2660</v>
      </c>
      <c r="M1963" s="3">
        <f t="shared" si="61"/>
        <v>320</v>
      </c>
    </row>
    <row r="1964" ht="14.25" spans="1:13">
      <c r="A1964" s="13">
        <v>44839</v>
      </c>
      <c r="B1964" s="14" t="s">
        <v>6321</v>
      </c>
      <c r="C1964" s="14" t="s">
        <v>6305</v>
      </c>
      <c r="D1964" s="14" t="s">
        <v>6306</v>
      </c>
      <c r="E1964" s="15">
        <v>44813</v>
      </c>
      <c r="F1964" s="14">
        <v>2980</v>
      </c>
      <c r="G1964" s="16" t="s">
        <v>10621</v>
      </c>
      <c r="H1964" s="3">
        <v>2980</v>
      </c>
      <c r="I1964" s="19">
        <f>IFERROR(INDEX([3]流水汇总表!B:G,MATCH(G1964,[3]流水汇总表!G:G,0),1),"")</f>
        <v>44839</v>
      </c>
      <c r="J1964" s="5" t="str">
        <f>IF(G1964="","",IF(SUMIFS(H:H,G:G,G1964)=SUMIFS([3]流水汇总表!D:D,[3]流水汇总表!G:G,G1964),"通过","不通过"))</f>
        <v>通过</v>
      </c>
      <c r="K1964" s="20" t="str">
        <f ca="1" t="shared" si="60"/>
        <v>已还款</v>
      </c>
      <c r="L1964" s="3">
        <f>VLOOKUP(C1964,网约车!D:Q,14,0)</f>
        <v>2660</v>
      </c>
      <c r="M1964" s="3">
        <f t="shared" si="61"/>
        <v>320</v>
      </c>
    </row>
    <row r="1965" ht="14.25" spans="1:13">
      <c r="A1965" s="13">
        <v>44839</v>
      </c>
      <c r="B1965" s="14" t="s">
        <v>6321</v>
      </c>
      <c r="C1965" s="14" t="s">
        <v>6307</v>
      </c>
      <c r="D1965" s="14" t="s">
        <v>6308</v>
      </c>
      <c r="E1965" s="15">
        <v>44813</v>
      </c>
      <c r="F1965" s="14">
        <v>2980</v>
      </c>
      <c r="G1965" s="16" t="s">
        <v>10621</v>
      </c>
      <c r="H1965" s="3">
        <v>2980</v>
      </c>
      <c r="I1965" s="19">
        <f>IFERROR(INDEX([3]流水汇总表!B:G,MATCH(G1965,[3]流水汇总表!G:G,0),1),"")</f>
        <v>44839</v>
      </c>
      <c r="J1965" s="5" t="str">
        <f>IF(G1965="","",IF(SUMIFS(H:H,G:G,G1965)=SUMIFS([3]流水汇总表!D:D,[3]流水汇总表!G:G,G1965),"通过","不通过"))</f>
        <v>通过</v>
      </c>
      <c r="K1965" s="20" t="str">
        <f ca="1" t="shared" si="60"/>
        <v>已还款</v>
      </c>
      <c r="L1965" s="3">
        <f>VLOOKUP(C1965,网约车!D:Q,14,0)</f>
        <v>2660</v>
      </c>
      <c r="M1965" s="3">
        <f t="shared" si="61"/>
        <v>320</v>
      </c>
    </row>
    <row r="1966" ht="14.25" spans="1:13">
      <c r="A1966" s="13">
        <v>44839</v>
      </c>
      <c r="B1966" s="14" t="s">
        <v>6321</v>
      </c>
      <c r="C1966" s="14" t="s">
        <v>6309</v>
      </c>
      <c r="D1966" s="14" t="s">
        <v>6310</v>
      </c>
      <c r="E1966" s="15">
        <v>44813</v>
      </c>
      <c r="F1966" s="14">
        <v>2980</v>
      </c>
      <c r="G1966" s="16" t="s">
        <v>10621</v>
      </c>
      <c r="H1966" s="3">
        <v>2980</v>
      </c>
      <c r="I1966" s="19">
        <f>IFERROR(INDEX([3]流水汇总表!B:G,MATCH(G1966,[3]流水汇总表!G:G,0),1),"")</f>
        <v>44839</v>
      </c>
      <c r="J1966" s="5" t="str">
        <f>IF(G1966="","",IF(SUMIFS(H:H,G:G,G1966)=SUMIFS([3]流水汇总表!D:D,[3]流水汇总表!G:G,G1966),"通过","不通过"))</f>
        <v>通过</v>
      </c>
      <c r="K1966" s="20" t="str">
        <f ca="1" t="shared" si="60"/>
        <v>已还款</v>
      </c>
      <c r="L1966" s="3">
        <f>VLOOKUP(C1966,网约车!D:Q,14,0)</f>
        <v>2660</v>
      </c>
      <c r="M1966" s="3">
        <f t="shared" si="61"/>
        <v>320</v>
      </c>
    </row>
    <row r="1967" ht="14.25" spans="1:13">
      <c r="A1967" s="13">
        <v>44839</v>
      </c>
      <c r="B1967" s="14" t="s">
        <v>6321</v>
      </c>
      <c r="C1967" s="14" t="s">
        <v>6311</v>
      </c>
      <c r="D1967" s="14" t="s">
        <v>6312</v>
      </c>
      <c r="E1967" s="15">
        <v>44813</v>
      </c>
      <c r="F1967" s="14">
        <v>2980</v>
      </c>
      <c r="G1967" s="16" t="s">
        <v>10621</v>
      </c>
      <c r="H1967" s="3">
        <v>2980</v>
      </c>
      <c r="I1967" s="19">
        <f>IFERROR(INDEX([3]流水汇总表!B:G,MATCH(G1967,[3]流水汇总表!G:G,0),1),"")</f>
        <v>44839</v>
      </c>
      <c r="J1967" s="5" t="str">
        <f>IF(G1967="","",IF(SUMIFS(H:H,G:G,G1967)=SUMIFS([3]流水汇总表!D:D,[3]流水汇总表!G:G,G1967),"通过","不通过"))</f>
        <v>通过</v>
      </c>
      <c r="K1967" s="20" t="str">
        <f ca="1" t="shared" si="60"/>
        <v>已还款</v>
      </c>
      <c r="L1967" s="3">
        <f>VLOOKUP(C1967,网约车!D:Q,14,0)</f>
        <v>2660</v>
      </c>
      <c r="M1967" s="3">
        <f t="shared" si="61"/>
        <v>320</v>
      </c>
    </row>
    <row r="1968" ht="14.25" spans="1:13">
      <c r="A1968" s="13">
        <v>44839</v>
      </c>
      <c r="B1968" s="14" t="s">
        <v>6321</v>
      </c>
      <c r="C1968" s="14" t="s">
        <v>6314</v>
      </c>
      <c r="D1968" s="14" t="s">
        <v>6315</v>
      </c>
      <c r="E1968" s="15">
        <v>44813</v>
      </c>
      <c r="F1968" s="14">
        <v>2980</v>
      </c>
      <c r="G1968" s="16" t="s">
        <v>10621</v>
      </c>
      <c r="H1968" s="3">
        <v>2980</v>
      </c>
      <c r="I1968" s="19">
        <f>IFERROR(INDEX([3]流水汇总表!B:G,MATCH(G1968,[3]流水汇总表!G:G,0),1),"")</f>
        <v>44839</v>
      </c>
      <c r="J1968" s="5" t="str">
        <f>IF(G1968="","",IF(SUMIFS(H:H,G:G,G1968)=SUMIFS([3]流水汇总表!D:D,[3]流水汇总表!G:G,G1968),"通过","不通过"))</f>
        <v>通过</v>
      </c>
      <c r="K1968" s="20" t="str">
        <f ca="1" t="shared" si="60"/>
        <v>已还款</v>
      </c>
      <c r="L1968" s="3">
        <f>VLOOKUP(C1968,网约车!D:Q,14,0)</f>
        <v>2660</v>
      </c>
      <c r="M1968" s="3">
        <f t="shared" si="61"/>
        <v>320</v>
      </c>
    </row>
    <row r="1969" ht="14.25" spans="1:13">
      <c r="A1969" s="13">
        <v>44839</v>
      </c>
      <c r="B1969" s="14" t="s">
        <v>6321</v>
      </c>
      <c r="C1969" s="14" t="s">
        <v>6316</v>
      </c>
      <c r="D1969" s="14" t="s">
        <v>6317</v>
      </c>
      <c r="E1969" s="15">
        <v>44813</v>
      </c>
      <c r="F1969" s="14">
        <v>2980</v>
      </c>
      <c r="G1969" s="16" t="s">
        <v>10621</v>
      </c>
      <c r="H1969" s="3">
        <v>2980</v>
      </c>
      <c r="I1969" s="19">
        <f>IFERROR(INDEX([3]流水汇总表!B:G,MATCH(G1969,[3]流水汇总表!G:G,0),1),"")</f>
        <v>44839</v>
      </c>
      <c r="J1969" s="5" t="str">
        <f>IF(G1969="","",IF(SUMIFS(H:H,G:G,G1969)=SUMIFS([3]流水汇总表!D:D,[3]流水汇总表!G:G,G1969),"通过","不通过"))</f>
        <v>通过</v>
      </c>
      <c r="K1969" s="20" t="str">
        <f ca="1" t="shared" si="60"/>
        <v>已还款</v>
      </c>
      <c r="L1969" s="3">
        <f>VLOOKUP(C1969,网约车!D:Q,14,0)</f>
        <v>2660</v>
      </c>
      <c r="M1969" s="3">
        <f t="shared" si="61"/>
        <v>320</v>
      </c>
    </row>
    <row r="1970" ht="14.25" spans="1:13">
      <c r="A1970" s="13">
        <v>44839</v>
      </c>
      <c r="B1970" s="14" t="s">
        <v>6321</v>
      </c>
      <c r="C1970" s="14" t="s">
        <v>6322</v>
      </c>
      <c r="D1970" s="14" t="s">
        <v>6323</v>
      </c>
      <c r="E1970" s="15">
        <v>44813</v>
      </c>
      <c r="F1970" s="14">
        <v>2980</v>
      </c>
      <c r="G1970" s="16" t="s">
        <v>10621</v>
      </c>
      <c r="H1970" s="3">
        <v>2980</v>
      </c>
      <c r="I1970" s="19">
        <f>IFERROR(INDEX([3]流水汇总表!B:G,MATCH(G1970,[3]流水汇总表!G:G,0),1),"")</f>
        <v>44839</v>
      </c>
      <c r="J1970" s="5" t="str">
        <f>IF(G1970="","",IF(SUMIFS(H:H,G:G,G1970)=SUMIFS([3]流水汇总表!D:D,[3]流水汇总表!G:G,G1970),"通过","不通过"))</f>
        <v>通过</v>
      </c>
      <c r="K1970" s="20" t="str">
        <f ca="1" t="shared" si="60"/>
        <v>已还款</v>
      </c>
      <c r="L1970" s="3">
        <f>VLOOKUP(C1970,网约车!D:Q,14,0)</f>
        <v>2660</v>
      </c>
      <c r="M1970" s="3">
        <f t="shared" si="61"/>
        <v>320</v>
      </c>
    </row>
    <row r="1971" ht="14.25" spans="1:13">
      <c r="A1971" s="13">
        <v>44839</v>
      </c>
      <c r="B1971" s="14" t="s">
        <v>6321</v>
      </c>
      <c r="C1971" s="14" t="s">
        <v>6324</v>
      </c>
      <c r="D1971" s="14" t="s">
        <v>6325</v>
      </c>
      <c r="E1971" s="15">
        <v>44813</v>
      </c>
      <c r="F1971" s="14">
        <v>2980</v>
      </c>
      <c r="G1971" s="16" t="s">
        <v>10621</v>
      </c>
      <c r="H1971" s="3">
        <v>2980</v>
      </c>
      <c r="I1971" s="19">
        <f>IFERROR(INDEX([3]流水汇总表!B:G,MATCH(G1971,[3]流水汇总表!G:G,0),1),"")</f>
        <v>44839</v>
      </c>
      <c r="J1971" s="5" t="str">
        <f>IF(G1971="","",IF(SUMIFS(H:H,G:G,G1971)=SUMIFS([3]流水汇总表!D:D,[3]流水汇总表!G:G,G1971),"通过","不通过"))</f>
        <v>通过</v>
      </c>
      <c r="K1971" s="20" t="str">
        <f ca="1" t="shared" si="60"/>
        <v>已还款</v>
      </c>
      <c r="L1971" s="3">
        <f>VLOOKUP(C1971,网约车!D:Q,14,0)</f>
        <v>2660</v>
      </c>
      <c r="M1971" s="3">
        <f t="shared" si="61"/>
        <v>320</v>
      </c>
    </row>
    <row r="1972" ht="14.25" spans="1:13">
      <c r="A1972" s="13">
        <v>44839</v>
      </c>
      <c r="B1972" s="14" t="s">
        <v>6321</v>
      </c>
      <c r="C1972" s="14" t="s">
        <v>6328</v>
      </c>
      <c r="D1972" s="14" t="s">
        <v>6329</v>
      </c>
      <c r="E1972" s="15">
        <v>44813</v>
      </c>
      <c r="F1972" s="14">
        <v>2980</v>
      </c>
      <c r="G1972" s="16" t="s">
        <v>10621</v>
      </c>
      <c r="H1972" s="3">
        <v>2980</v>
      </c>
      <c r="I1972" s="19">
        <f>IFERROR(INDEX([3]流水汇总表!B:G,MATCH(G1972,[3]流水汇总表!G:G,0),1),"")</f>
        <v>44839</v>
      </c>
      <c r="J1972" s="5" t="str">
        <f>IF(G1972="","",IF(SUMIFS(H:H,G:G,G1972)=SUMIFS([3]流水汇总表!D:D,[3]流水汇总表!G:G,G1972),"通过","不通过"))</f>
        <v>通过</v>
      </c>
      <c r="K1972" s="20" t="str">
        <f ca="1" t="shared" si="60"/>
        <v>已还款</v>
      </c>
      <c r="L1972" s="3">
        <f>VLOOKUP(C1972,网约车!D:Q,14,0)</f>
        <v>2660</v>
      </c>
      <c r="M1972" s="3">
        <f t="shared" si="61"/>
        <v>320</v>
      </c>
    </row>
    <row r="1973" ht="14.25" spans="1:13">
      <c r="A1973" s="13">
        <v>44839</v>
      </c>
      <c r="B1973" s="14" t="s">
        <v>6321</v>
      </c>
      <c r="C1973" s="14" t="s">
        <v>6330</v>
      </c>
      <c r="D1973" s="14" t="s">
        <v>6331</v>
      </c>
      <c r="E1973" s="15">
        <v>44813</v>
      </c>
      <c r="F1973" s="14">
        <v>2980</v>
      </c>
      <c r="G1973" s="16" t="s">
        <v>10621</v>
      </c>
      <c r="H1973" s="3">
        <v>2980</v>
      </c>
      <c r="I1973" s="19">
        <f>IFERROR(INDEX([3]流水汇总表!B:G,MATCH(G1973,[3]流水汇总表!G:G,0),1),"")</f>
        <v>44839</v>
      </c>
      <c r="J1973" s="5" t="str">
        <f>IF(G1973="","",IF(SUMIFS(H:H,G:G,G1973)=SUMIFS([3]流水汇总表!D:D,[3]流水汇总表!G:G,G1973),"通过","不通过"))</f>
        <v>通过</v>
      </c>
      <c r="K1973" s="20" t="str">
        <f ca="1" t="shared" si="60"/>
        <v>已还款</v>
      </c>
      <c r="L1973" s="3">
        <f>VLOOKUP(C1973,网约车!D:Q,14,0)</f>
        <v>2660</v>
      </c>
      <c r="M1973" s="3">
        <f t="shared" si="61"/>
        <v>320</v>
      </c>
    </row>
    <row r="1974" ht="14.25" spans="1:13">
      <c r="A1974" s="13">
        <v>44839</v>
      </c>
      <c r="B1974" s="14" t="s">
        <v>6321</v>
      </c>
      <c r="C1974" s="14" t="s">
        <v>6332</v>
      </c>
      <c r="D1974" s="14" t="s">
        <v>6333</v>
      </c>
      <c r="E1974" s="15">
        <v>44813</v>
      </c>
      <c r="F1974" s="14">
        <v>2980</v>
      </c>
      <c r="G1974" s="16" t="s">
        <v>10621</v>
      </c>
      <c r="H1974" s="3">
        <v>2980</v>
      </c>
      <c r="I1974" s="19">
        <f>IFERROR(INDEX([3]流水汇总表!B:G,MATCH(G1974,[3]流水汇总表!G:G,0),1),"")</f>
        <v>44839</v>
      </c>
      <c r="J1974" s="5" t="str">
        <f>IF(G1974="","",IF(SUMIFS(H:H,G:G,G1974)=SUMIFS([3]流水汇总表!D:D,[3]流水汇总表!G:G,G1974),"通过","不通过"))</f>
        <v>通过</v>
      </c>
      <c r="K1974" s="20" t="str">
        <f ca="1" t="shared" si="60"/>
        <v>已还款</v>
      </c>
      <c r="L1974" s="3">
        <f>VLOOKUP(C1974,网约车!D:Q,14,0)</f>
        <v>2660</v>
      </c>
      <c r="M1974" s="3">
        <f t="shared" si="61"/>
        <v>320</v>
      </c>
    </row>
    <row r="1975" ht="14.25" spans="1:13">
      <c r="A1975" s="13">
        <v>44839</v>
      </c>
      <c r="B1975" s="14" t="s">
        <v>6321</v>
      </c>
      <c r="C1975" s="14" t="s">
        <v>6334</v>
      </c>
      <c r="D1975" s="14" t="s">
        <v>6335</v>
      </c>
      <c r="E1975" s="15">
        <v>44813</v>
      </c>
      <c r="F1975" s="14">
        <v>2980</v>
      </c>
      <c r="G1975" s="16" t="s">
        <v>10621</v>
      </c>
      <c r="H1975" s="3">
        <v>2980</v>
      </c>
      <c r="I1975" s="19">
        <f>IFERROR(INDEX([3]流水汇总表!B:G,MATCH(G1975,[3]流水汇总表!G:G,0),1),"")</f>
        <v>44839</v>
      </c>
      <c r="J1975" s="5" t="str">
        <f>IF(G1975="","",IF(SUMIFS(H:H,G:G,G1975)=SUMIFS([3]流水汇总表!D:D,[3]流水汇总表!G:G,G1975),"通过","不通过"))</f>
        <v>通过</v>
      </c>
      <c r="K1975" s="20" t="str">
        <f ca="1" t="shared" si="60"/>
        <v>已还款</v>
      </c>
      <c r="L1975" s="3">
        <f>VLOOKUP(C1975,网约车!D:Q,14,0)</f>
        <v>2660</v>
      </c>
      <c r="M1975" s="3">
        <f t="shared" si="61"/>
        <v>320</v>
      </c>
    </row>
    <row r="1976" ht="14.25" spans="1:13">
      <c r="A1976" s="13">
        <v>44839</v>
      </c>
      <c r="B1976" s="14" t="s">
        <v>6321</v>
      </c>
      <c r="C1976" s="14" t="s">
        <v>6338</v>
      </c>
      <c r="D1976" s="14" t="s">
        <v>6339</v>
      </c>
      <c r="E1976" s="15">
        <v>44813</v>
      </c>
      <c r="F1976" s="14">
        <v>2980</v>
      </c>
      <c r="G1976" s="16" t="s">
        <v>10621</v>
      </c>
      <c r="H1976" s="3">
        <v>2980</v>
      </c>
      <c r="I1976" s="19">
        <f>IFERROR(INDEX([3]流水汇总表!B:G,MATCH(G1976,[3]流水汇总表!G:G,0),1),"")</f>
        <v>44839</v>
      </c>
      <c r="J1976" s="5" t="str">
        <f>IF(G1976="","",IF(SUMIFS(H:H,G:G,G1976)=SUMIFS([3]流水汇总表!D:D,[3]流水汇总表!G:G,G1976),"通过","不通过"))</f>
        <v>通过</v>
      </c>
      <c r="K1976" s="20" t="str">
        <f ca="1" t="shared" si="60"/>
        <v>已还款</v>
      </c>
      <c r="L1976" s="3">
        <f>VLOOKUP(C1976,网约车!D:Q,14,0)</f>
        <v>2660</v>
      </c>
      <c r="M1976" s="3">
        <f t="shared" si="61"/>
        <v>320</v>
      </c>
    </row>
    <row r="1977" ht="14.25" spans="1:13">
      <c r="A1977" s="13">
        <v>44839</v>
      </c>
      <c r="B1977" s="14" t="s">
        <v>6321</v>
      </c>
      <c r="C1977" s="14" t="s">
        <v>6342</v>
      </c>
      <c r="D1977" s="14" t="s">
        <v>6343</v>
      </c>
      <c r="E1977" s="15">
        <v>44813</v>
      </c>
      <c r="F1977" s="14">
        <v>2980</v>
      </c>
      <c r="G1977" s="16" t="s">
        <v>10621</v>
      </c>
      <c r="H1977" s="3">
        <v>2980</v>
      </c>
      <c r="I1977" s="19">
        <f>IFERROR(INDEX([3]流水汇总表!B:G,MATCH(G1977,[3]流水汇总表!G:G,0),1),"")</f>
        <v>44839</v>
      </c>
      <c r="J1977" s="5" t="str">
        <f>IF(G1977="","",IF(SUMIFS(H:H,G:G,G1977)=SUMIFS([3]流水汇总表!D:D,[3]流水汇总表!G:G,G1977),"通过","不通过"))</f>
        <v>通过</v>
      </c>
      <c r="K1977" s="20" t="str">
        <f ca="1" t="shared" si="60"/>
        <v>已还款</v>
      </c>
      <c r="L1977" s="3">
        <f>VLOOKUP(C1977,网约车!D:Q,14,0)</f>
        <v>2660</v>
      </c>
      <c r="M1977" s="3">
        <f t="shared" si="61"/>
        <v>320</v>
      </c>
    </row>
    <row r="1978" ht="14.25" spans="1:13">
      <c r="A1978" s="13">
        <v>44839</v>
      </c>
      <c r="B1978" s="14" t="s">
        <v>6321</v>
      </c>
      <c r="C1978" s="14" t="s">
        <v>6346</v>
      </c>
      <c r="D1978" s="14" t="s">
        <v>6347</v>
      </c>
      <c r="E1978" s="15">
        <v>44813</v>
      </c>
      <c r="F1978" s="14">
        <v>2980</v>
      </c>
      <c r="G1978" s="16" t="s">
        <v>10621</v>
      </c>
      <c r="H1978" s="3">
        <v>2980</v>
      </c>
      <c r="I1978" s="19">
        <f>IFERROR(INDEX([3]流水汇总表!B:G,MATCH(G1978,[3]流水汇总表!G:G,0),1),"")</f>
        <v>44839</v>
      </c>
      <c r="J1978" s="5" t="str">
        <f>IF(G1978="","",IF(SUMIFS(H:H,G:G,G1978)=SUMIFS([3]流水汇总表!D:D,[3]流水汇总表!G:G,G1978),"通过","不通过"))</f>
        <v>通过</v>
      </c>
      <c r="K1978" s="20" t="str">
        <f ca="1" t="shared" si="60"/>
        <v>已还款</v>
      </c>
      <c r="L1978" s="3">
        <f>VLOOKUP(C1978,网约车!D:Q,14,0)</f>
        <v>2660</v>
      </c>
      <c r="M1978" s="3">
        <f t="shared" si="61"/>
        <v>320</v>
      </c>
    </row>
    <row r="1979" ht="14.25" spans="1:13">
      <c r="A1979" s="13">
        <v>44839</v>
      </c>
      <c r="B1979" s="14" t="s">
        <v>6321</v>
      </c>
      <c r="C1979" s="14" t="s">
        <v>6348</v>
      </c>
      <c r="D1979" s="14" t="s">
        <v>6349</v>
      </c>
      <c r="E1979" s="15">
        <v>44813</v>
      </c>
      <c r="F1979" s="14">
        <v>2980</v>
      </c>
      <c r="G1979" s="16" t="s">
        <v>10621</v>
      </c>
      <c r="H1979" s="3">
        <v>2980</v>
      </c>
      <c r="I1979" s="19">
        <f>IFERROR(INDEX([3]流水汇总表!B:G,MATCH(G1979,[3]流水汇总表!G:G,0),1),"")</f>
        <v>44839</v>
      </c>
      <c r="J1979" s="5" t="str">
        <f>IF(G1979="","",IF(SUMIFS(H:H,G:G,G1979)=SUMIFS([3]流水汇总表!D:D,[3]流水汇总表!G:G,G1979),"通过","不通过"))</f>
        <v>通过</v>
      </c>
      <c r="K1979" s="20" t="str">
        <f ca="1" t="shared" si="60"/>
        <v>已还款</v>
      </c>
      <c r="L1979" s="3">
        <f>VLOOKUP(C1979,网约车!D:Q,14,0)</f>
        <v>2660</v>
      </c>
      <c r="M1979" s="3">
        <f t="shared" si="61"/>
        <v>320</v>
      </c>
    </row>
    <row r="1980" ht="14.25" spans="1:13">
      <c r="A1980" s="13">
        <v>44839</v>
      </c>
      <c r="B1980" s="14" t="s">
        <v>6321</v>
      </c>
      <c r="C1980" s="14" t="s">
        <v>6350</v>
      </c>
      <c r="D1980" s="14" t="s">
        <v>6351</v>
      </c>
      <c r="E1980" s="15">
        <v>44813</v>
      </c>
      <c r="F1980" s="14">
        <v>2980</v>
      </c>
      <c r="G1980" s="16" t="s">
        <v>10621</v>
      </c>
      <c r="H1980" s="3">
        <v>2980</v>
      </c>
      <c r="I1980" s="19">
        <f>IFERROR(INDEX([3]流水汇总表!B:G,MATCH(G1980,[3]流水汇总表!G:G,0),1),"")</f>
        <v>44839</v>
      </c>
      <c r="J1980" s="5" t="str">
        <f>IF(G1980="","",IF(SUMIFS(H:H,G:G,G1980)=SUMIFS([3]流水汇总表!D:D,[3]流水汇总表!G:G,G1980),"通过","不通过"))</f>
        <v>通过</v>
      </c>
      <c r="K1980" s="20" t="str">
        <f ca="1" t="shared" si="60"/>
        <v>已还款</v>
      </c>
      <c r="L1980" s="3">
        <f>VLOOKUP(C1980,网约车!D:Q,14,0)</f>
        <v>2660</v>
      </c>
      <c r="M1980" s="3">
        <f t="shared" si="61"/>
        <v>320</v>
      </c>
    </row>
    <row r="1981" ht="14.25" spans="1:13">
      <c r="A1981" s="13">
        <v>44839</v>
      </c>
      <c r="B1981" s="14" t="s">
        <v>6321</v>
      </c>
      <c r="C1981" s="14" t="s">
        <v>6352</v>
      </c>
      <c r="D1981" s="14" t="s">
        <v>6353</v>
      </c>
      <c r="E1981" s="15">
        <v>44813</v>
      </c>
      <c r="F1981" s="14">
        <v>2980</v>
      </c>
      <c r="G1981" s="16" t="s">
        <v>10621</v>
      </c>
      <c r="H1981" s="3">
        <v>2980</v>
      </c>
      <c r="I1981" s="19">
        <f>IFERROR(INDEX([3]流水汇总表!B:G,MATCH(G1981,[3]流水汇总表!G:G,0),1),"")</f>
        <v>44839</v>
      </c>
      <c r="J1981" s="5" t="str">
        <f>IF(G1981="","",IF(SUMIFS(H:H,G:G,G1981)=SUMIFS([3]流水汇总表!D:D,[3]流水汇总表!G:G,G1981),"通过","不通过"))</f>
        <v>通过</v>
      </c>
      <c r="K1981" s="20" t="str">
        <f ca="1" t="shared" si="60"/>
        <v>已还款</v>
      </c>
      <c r="L1981" s="3">
        <f>VLOOKUP(C1981,网约车!D:Q,14,0)</f>
        <v>2660</v>
      </c>
      <c r="M1981" s="3">
        <f t="shared" si="61"/>
        <v>320</v>
      </c>
    </row>
    <row r="1982" ht="14.25" spans="1:13">
      <c r="A1982" s="13">
        <v>44839</v>
      </c>
      <c r="B1982" s="14" t="s">
        <v>6321</v>
      </c>
      <c r="C1982" s="14" t="s">
        <v>6354</v>
      </c>
      <c r="D1982" s="14" t="s">
        <v>6355</v>
      </c>
      <c r="E1982" s="15">
        <v>44813</v>
      </c>
      <c r="F1982" s="14">
        <v>2980</v>
      </c>
      <c r="G1982" s="16" t="s">
        <v>10621</v>
      </c>
      <c r="H1982" s="3">
        <v>2980</v>
      </c>
      <c r="I1982" s="19">
        <f>IFERROR(INDEX([3]流水汇总表!B:G,MATCH(G1982,[3]流水汇总表!G:G,0),1),"")</f>
        <v>44839</v>
      </c>
      <c r="J1982" s="5" t="str">
        <f>IF(G1982="","",IF(SUMIFS(H:H,G:G,G1982)=SUMIFS([3]流水汇总表!D:D,[3]流水汇总表!G:G,G1982),"通过","不通过"))</f>
        <v>通过</v>
      </c>
      <c r="K1982" s="20" t="str">
        <f ca="1" t="shared" si="60"/>
        <v>已还款</v>
      </c>
      <c r="L1982" s="3">
        <f>VLOOKUP(C1982,网约车!D:Q,14,0)</f>
        <v>2660</v>
      </c>
      <c r="M1982" s="3">
        <f t="shared" si="61"/>
        <v>320</v>
      </c>
    </row>
    <row r="1983" ht="14.25" spans="1:13">
      <c r="A1983" s="13">
        <v>44839</v>
      </c>
      <c r="B1983" s="14" t="s">
        <v>6321</v>
      </c>
      <c r="C1983" s="14" t="s">
        <v>6356</v>
      </c>
      <c r="D1983" s="14" t="s">
        <v>6357</v>
      </c>
      <c r="E1983" s="15">
        <v>44813</v>
      </c>
      <c r="F1983" s="14">
        <v>2980</v>
      </c>
      <c r="G1983" s="16" t="s">
        <v>10621</v>
      </c>
      <c r="H1983" s="3">
        <v>2980</v>
      </c>
      <c r="I1983" s="19">
        <f>IFERROR(INDEX([3]流水汇总表!B:G,MATCH(G1983,[3]流水汇总表!G:G,0),1),"")</f>
        <v>44839</v>
      </c>
      <c r="J1983" s="5" t="str">
        <f>IF(G1983="","",IF(SUMIFS(H:H,G:G,G1983)=SUMIFS([3]流水汇总表!D:D,[3]流水汇总表!G:G,G1983),"通过","不通过"))</f>
        <v>通过</v>
      </c>
      <c r="K1983" s="20" t="str">
        <f ca="1" t="shared" si="60"/>
        <v>已还款</v>
      </c>
      <c r="L1983" s="3">
        <f>VLOOKUP(C1983,网约车!D:Q,14,0)</f>
        <v>2660</v>
      </c>
      <c r="M1983" s="3">
        <f t="shared" si="61"/>
        <v>320</v>
      </c>
    </row>
    <row r="1984" ht="14.25" spans="1:13">
      <c r="A1984" s="13">
        <v>44839</v>
      </c>
      <c r="B1984" s="14" t="s">
        <v>6321</v>
      </c>
      <c r="C1984" s="14" t="s">
        <v>6358</v>
      </c>
      <c r="D1984" s="14" t="s">
        <v>6359</v>
      </c>
      <c r="E1984" s="15">
        <v>44813</v>
      </c>
      <c r="F1984" s="14">
        <v>2980</v>
      </c>
      <c r="G1984" s="16" t="s">
        <v>10621</v>
      </c>
      <c r="H1984" s="3">
        <v>2980</v>
      </c>
      <c r="I1984" s="19">
        <f>IFERROR(INDEX([3]流水汇总表!B:G,MATCH(G1984,[3]流水汇总表!G:G,0),1),"")</f>
        <v>44839</v>
      </c>
      <c r="J1984" s="5" t="str">
        <f>IF(G1984="","",IF(SUMIFS(H:H,G:G,G1984)=SUMIFS([3]流水汇总表!D:D,[3]流水汇总表!G:G,G1984),"通过","不通过"))</f>
        <v>通过</v>
      </c>
      <c r="K1984" s="20" t="str">
        <f ca="1" t="shared" si="60"/>
        <v>已还款</v>
      </c>
      <c r="L1984" s="3">
        <f>VLOOKUP(C1984,网约车!D:Q,14,0)</f>
        <v>2660</v>
      </c>
      <c r="M1984" s="3">
        <f t="shared" si="61"/>
        <v>320</v>
      </c>
    </row>
    <row r="1985" ht="14.25" spans="1:13">
      <c r="A1985" s="13">
        <v>44839</v>
      </c>
      <c r="B1985" s="14" t="s">
        <v>6321</v>
      </c>
      <c r="C1985" s="14" t="s">
        <v>6360</v>
      </c>
      <c r="D1985" s="14" t="s">
        <v>6361</v>
      </c>
      <c r="E1985" s="15">
        <v>44813</v>
      </c>
      <c r="F1985" s="14">
        <v>2980</v>
      </c>
      <c r="G1985" s="16" t="s">
        <v>10621</v>
      </c>
      <c r="H1985" s="3">
        <v>2980</v>
      </c>
      <c r="I1985" s="19">
        <f>IFERROR(INDEX([3]流水汇总表!B:G,MATCH(G1985,[3]流水汇总表!G:G,0),1),"")</f>
        <v>44839</v>
      </c>
      <c r="J1985" s="5" t="str">
        <f>IF(G1985="","",IF(SUMIFS(H:H,G:G,G1985)=SUMIFS([3]流水汇总表!D:D,[3]流水汇总表!G:G,G1985),"通过","不通过"))</f>
        <v>通过</v>
      </c>
      <c r="K1985" s="20" t="str">
        <f ca="1" t="shared" si="60"/>
        <v>已还款</v>
      </c>
      <c r="L1985" s="3">
        <f>VLOOKUP(C1985,网约车!D:Q,14,0)</f>
        <v>2660</v>
      </c>
      <c r="M1985" s="3">
        <f t="shared" si="61"/>
        <v>320</v>
      </c>
    </row>
    <row r="1986" ht="14.25" spans="1:13">
      <c r="A1986" s="13">
        <v>44839</v>
      </c>
      <c r="B1986" s="14" t="s">
        <v>6321</v>
      </c>
      <c r="C1986" s="14" t="s">
        <v>6362</v>
      </c>
      <c r="D1986" s="14" t="s">
        <v>6363</v>
      </c>
      <c r="E1986" s="15">
        <v>44813</v>
      </c>
      <c r="F1986" s="14">
        <v>2980</v>
      </c>
      <c r="G1986" s="16" t="s">
        <v>10621</v>
      </c>
      <c r="H1986" s="3">
        <v>2980</v>
      </c>
      <c r="I1986" s="19">
        <f>IFERROR(INDEX([3]流水汇总表!B:G,MATCH(G1986,[3]流水汇总表!G:G,0),1),"")</f>
        <v>44839</v>
      </c>
      <c r="J1986" s="5" t="str">
        <f>IF(G1986="","",IF(SUMIFS(H:H,G:G,G1986)=SUMIFS([3]流水汇总表!D:D,[3]流水汇总表!G:G,G1986),"通过","不通过"))</f>
        <v>通过</v>
      </c>
      <c r="K1986" s="20" t="str">
        <f ca="1" t="shared" ref="K1986:K2049" si="62">IF(AND(I1986&lt;=A1986),"已还款",IF(AND(TODAY()&gt;=A1986,I1986=""),"已逾期",IF(AND(TODAY()&gt;A1986,I1986&gt;A1986),"逾期已还款",IF(AND(TODAY()&lt;A1986),"即将到期",""))))</f>
        <v>已还款</v>
      </c>
      <c r="L1986" s="3">
        <f>VLOOKUP(C1986,网约车!D:Q,14,0)</f>
        <v>2660</v>
      </c>
      <c r="M1986" s="3">
        <f t="shared" si="61"/>
        <v>320</v>
      </c>
    </row>
    <row r="1987" ht="14.25" spans="1:13">
      <c r="A1987" s="13">
        <v>44839</v>
      </c>
      <c r="B1987" s="14" t="s">
        <v>6321</v>
      </c>
      <c r="C1987" s="14" t="s">
        <v>6366</v>
      </c>
      <c r="D1987" s="14" t="s">
        <v>6367</v>
      </c>
      <c r="E1987" s="15">
        <v>44813</v>
      </c>
      <c r="F1987" s="14">
        <v>2980</v>
      </c>
      <c r="G1987" s="16" t="s">
        <v>10621</v>
      </c>
      <c r="H1987" s="3">
        <v>2980</v>
      </c>
      <c r="I1987" s="19">
        <f>IFERROR(INDEX([3]流水汇总表!B:G,MATCH(G1987,[3]流水汇总表!G:G,0),1),"")</f>
        <v>44839</v>
      </c>
      <c r="J1987" s="5" t="str">
        <f>IF(G1987="","",IF(SUMIFS(H:H,G:G,G1987)=SUMIFS([3]流水汇总表!D:D,[3]流水汇总表!G:G,G1987),"通过","不通过"))</f>
        <v>通过</v>
      </c>
      <c r="K1987" s="20" t="str">
        <f ca="1" t="shared" si="62"/>
        <v>已还款</v>
      </c>
      <c r="L1987" s="3">
        <f>VLOOKUP(C1987,网约车!D:Q,14,0)</f>
        <v>2660</v>
      </c>
      <c r="M1987" s="3">
        <f t="shared" ref="M1987:M2050" si="63">H1987-L1987</f>
        <v>320</v>
      </c>
    </row>
    <row r="1988" ht="14.25" spans="1:13">
      <c r="A1988" s="13">
        <v>44839</v>
      </c>
      <c r="B1988" s="14" t="s">
        <v>6321</v>
      </c>
      <c r="C1988" s="14" t="s">
        <v>6368</v>
      </c>
      <c r="D1988" s="14" t="s">
        <v>6369</v>
      </c>
      <c r="E1988" s="15">
        <v>44813</v>
      </c>
      <c r="F1988" s="14">
        <v>2980</v>
      </c>
      <c r="G1988" s="16" t="s">
        <v>10621</v>
      </c>
      <c r="H1988" s="3">
        <v>2980</v>
      </c>
      <c r="I1988" s="19">
        <f>IFERROR(INDEX([3]流水汇总表!B:G,MATCH(G1988,[3]流水汇总表!G:G,0),1),"")</f>
        <v>44839</v>
      </c>
      <c r="J1988" s="5" t="str">
        <f>IF(G1988="","",IF(SUMIFS(H:H,G:G,G1988)=SUMIFS([3]流水汇总表!D:D,[3]流水汇总表!G:G,G1988),"通过","不通过"))</f>
        <v>通过</v>
      </c>
      <c r="K1988" s="20" t="str">
        <f ca="1" t="shared" si="62"/>
        <v>已还款</v>
      </c>
      <c r="L1988" s="3">
        <f>VLOOKUP(C1988,网约车!D:Q,14,0)</f>
        <v>2660</v>
      </c>
      <c r="M1988" s="3">
        <f t="shared" si="63"/>
        <v>320</v>
      </c>
    </row>
    <row r="1989" ht="14.25" spans="1:13">
      <c r="A1989" s="13">
        <v>44839</v>
      </c>
      <c r="B1989" s="14" t="s">
        <v>6321</v>
      </c>
      <c r="C1989" s="14" t="s">
        <v>6370</v>
      </c>
      <c r="D1989" s="14" t="s">
        <v>6371</v>
      </c>
      <c r="E1989" s="15">
        <v>44813</v>
      </c>
      <c r="F1989" s="14">
        <v>2980</v>
      </c>
      <c r="G1989" s="16" t="s">
        <v>10621</v>
      </c>
      <c r="H1989" s="3">
        <v>2980</v>
      </c>
      <c r="I1989" s="19">
        <f>IFERROR(INDEX([3]流水汇总表!B:G,MATCH(G1989,[3]流水汇总表!G:G,0),1),"")</f>
        <v>44839</v>
      </c>
      <c r="J1989" s="5" t="str">
        <f>IF(G1989="","",IF(SUMIFS(H:H,G:G,G1989)=SUMIFS([3]流水汇总表!D:D,[3]流水汇总表!G:G,G1989),"通过","不通过"))</f>
        <v>通过</v>
      </c>
      <c r="K1989" s="20" t="str">
        <f ca="1" t="shared" si="62"/>
        <v>已还款</v>
      </c>
      <c r="L1989" s="3">
        <f>VLOOKUP(C1989,网约车!D:Q,14,0)</f>
        <v>2660</v>
      </c>
      <c r="M1989" s="3">
        <f t="shared" si="63"/>
        <v>320</v>
      </c>
    </row>
    <row r="1990" ht="14.25" spans="1:13">
      <c r="A1990" s="13">
        <v>44839</v>
      </c>
      <c r="B1990" s="14" t="s">
        <v>6321</v>
      </c>
      <c r="C1990" s="14" t="s">
        <v>6374</v>
      </c>
      <c r="D1990" s="14" t="s">
        <v>6375</v>
      </c>
      <c r="E1990" s="15">
        <v>44813</v>
      </c>
      <c r="F1990" s="14">
        <v>2980</v>
      </c>
      <c r="G1990" s="16" t="s">
        <v>10621</v>
      </c>
      <c r="H1990" s="3">
        <v>2980</v>
      </c>
      <c r="I1990" s="19">
        <f>IFERROR(INDEX([3]流水汇总表!B:G,MATCH(G1990,[3]流水汇总表!G:G,0),1),"")</f>
        <v>44839</v>
      </c>
      <c r="J1990" s="5" t="str">
        <f>IF(G1990="","",IF(SUMIFS(H:H,G:G,G1990)=SUMIFS([3]流水汇总表!D:D,[3]流水汇总表!G:G,G1990),"通过","不通过"))</f>
        <v>通过</v>
      </c>
      <c r="K1990" s="20" t="str">
        <f ca="1" t="shared" si="62"/>
        <v>已还款</v>
      </c>
      <c r="L1990" s="3">
        <f>VLOOKUP(C1990,网约车!D:Q,14,0)</f>
        <v>2660</v>
      </c>
      <c r="M1990" s="3">
        <f t="shared" si="63"/>
        <v>320</v>
      </c>
    </row>
    <row r="1991" ht="14.25" spans="1:13">
      <c r="A1991" s="13">
        <v>44839</v>
      </c>
      <c r="B1991" s="14" t="s">
        <v>6321</v>
      </c>
      <c r="C1991" s="14" t="s">
        <v>6384</v>
      </c>
      <c r="D1991" s="14" t="s">
        <v>6385</v>
      </c>
      <c r="E1991" s="15">
        <v>44813</v>
      </c>
      <c r="F1991" s="14">
        <v>2980</v>
      </c>
      <c r="G1991" s="16" t="s">
        <v>10621</v>
      </c>
      <c r="H1991" s="3">
        <v>2980</v>
      </c>
      <c r="I1991" s="19">
        <f>IFERROR(INDEX([3]流水汇总表!B:G,MATCH(G1991,[3]流水汇总表!G:G,0),1),"")</f>
        <v>44839</v>
      </c>
      <c r="J1991" s="5" t="str">
        <f>IF(G1991="","",IF(SUMIFS(H:H,G:G,G1991)=SUMIFS([3]流水汇总表!D:D,[3]流水汇总表!G:G,G1991),"通过","不通过"))</f>
        <v>通过</v>
      </c>
      <c r="K1991" s="20" t="str">
        <f ca="1" t="shared" si="62"/>
        <v>已还款</v>
      </c>
      <c r="L1991" s="3">
        <f>VLOOKUP(C1991,网约车!D:Q,14,0)</f>
        <v>2660</v>
      </c>
      <c r="M1991" s="3">
        <f t="shared" si="63"/>
        <v>320</v>
      </c>
    </row>
    <row r="1992" ht="14.25" spans="1:13">
      <c r="A1992" s="13">
        <v>44839</v>
      </c>
      <c r="B1992" s="14" t="s">
        <v>6321</v>
      </c>
      <c r="C1992" s="14" t="s">
        <v>6392</v>
      </c>
      <c r="D1992" s="14" t="s">
        <v>6393</v>
      </c>
      <c r="E1992" s="15">
        <v>44813</v>
      </c>
      <c r="F1992" s="14">
        <v>2980</v>
      </c>
      <c r="G1992" s="16" t="s">
        <v>10621</v>
      </c>
      <c r="H1992" s="3">
        <v>2980</v>
      </c>
      <c r="I1992" s="19">
        <f>IFERROR(INDEX([3]流水汇总表!B:G,MATCH(G1992,[3]流水汇总表!G:G,0),1),"")</f>
        <v>44839</v>
      </c>
      <c r="J1992" s="5" t="str">
        <f>IF(G1992="","",IF(SUMIFS(H:H,G:G,G1992)=SUMIFS([3]流水汇总表!D:D,[3]流水汇总表!G:G,G1992),"通过","不通过"))</f>
        <v>通过</v>
      </c>
      <c r="K1992" s="20" t="str">
        <f ca="1" t="shared" si="62"/>
        <v>已还款</v>
      </c>
      <c r="L1992" s="3">
        <f>VLOOKUP(C1992,网约车!D:Q,14,0)</f>
        <v>2660</v>
      </c>
      <c r="M1992" s="3">
        <f t="shared" si="63"/>
        <v>320</v>
      </c>
    </row>
    <row r="1993" ht="14.25" spans="1:13">
      <c r="A1993" s="13">
        <v>44839</v>
      </c>
      <c r="B1993" s="14" t="s">
        <v>6321</v>
      </c>
      <c r="C1993" s="14" t="s">
        <v>6394</v>
      </c>
      <c r="D1993" s="14" t="s">
        <v>6395</v>
      </c>
      <c r="E1993" s="15">
        <v>44813</v>
      </c>
      <c r="F1993" s="14">
        <v>2980</v>
      </c>
      <c r="G1993" s="16" t="s">
        <v>10621</v>
      </c>
      <c r="H1993" s="3">
        <v>2980</v>
      </c>
      <c r="I1993" s="19">
        <f>IFERROR(INDEX([3]流水汇总表!B:G,MATCH(G1993,[3]流水汇总表!G:G,0),1),"")</f>
        <v>44839</v>
      </c>
      <c r="J1993" s="5" t="str">
        <f>IF(G1993="","",IF(SUMIFS(H:H,G:G,G1993)=SUMIFS([3]流水汇总表!D:D,[3]流水汇总表!G:G,G1993),"通过","不通过"))</f>
        <v>通过</v>
      </c>
      <c r="K1993" s="20" t="str">
        <f ca="1" t="shared" si="62"/>
        <v>已还款</v>
      </c>
      <c r="L1993" s="3">
        <f>VLOOKUP(C1993,网约车!D:Q,14,0)</f>
        <v>2660</v>
      </c>
      <c r="M1993" s="3">
        <f t="shared" si="63"/>
        <v>320</v>
      </c>
    </row>
    <row r="1994" ht="14.25" spans="1:13">
      <c r="A1994" s="13">
        <v>44839</v>
      </c>
      <c r="B1994" s="14" t="s">
        <v>6321</v>
      </c>
      <c r="C1994" s="14" t="s">
        <v>6396</v>
      </c>
      <c r="D1994" s="14" t="s">
        <v>6397</v>
      </c>
      <c r="E1994" s="15">
        <v>44813</v>
      </c>
      <c r="F1994" s="14">
        <v>2980</v>
      </c>
      <c r="G1994" s="16" t="s">
        <v>10621</v>
      </c>
      <c r="H1994" s="3">
        <v>2980</v>
      </c>
      <c r="I1994" s="19">
        <f>IFERROR(INDEX([3]流水汇总表!B:G,MATCH(G1994,[3]流水汇总表!G:G,0),1),"")</f>
        <v>44839</v>
      </c>
      <c r="J1994" s="5" t="str">
        <f>IF(G1994="","",IF(SUMIFS(H:H,G:G,G1994)=SUMIFS([3]流水汇总表!D:D,[3]流水汇总表!G:G,G1994),"通过","不通过"))</f>
        <v>通过</v>
      </c>
      <c r="K1994" s="20" t="str">
        <f ca="1" t="shared" si="62"/>
        <v>已还款</v>
      </c>
      <c r="L1994" s="3">
        <f>VLOOKUP(C1994,网约车!D:Q,14,0)</f>
        <v>2660</v>
      </c>
      <c r="M1994" s="3">
        <f t="shared" si="63"/>
        <v>320</v>
      </c>
    </row>
    <row r="1995" ht="14.25" spans="1:13">
      <c r="A1995" s="13">
        <v>44839</v>
      </c>
      <c r="B1995" s="14" t="s">
        <v>6321</v>
      </c>
      <c r="C1995" s="14" t="s">
        <v>6398</v>
      </c>
      <c r="D1995" s="14" t="s">
        <v>6399</v>
      </c>
      <c r="E1995" s="15">
        <v>44813</v>
      </c>
      <c r="F1995" s="14">
        <v>2980</v>
      </c>
      <c r="G1995" s="16" t="s">
        <v>10621</v>
      </c>
      <c r="H1995" s="3">
        <v>2980</v>
      </c>
      <c r="I1995" s="19">
        <f>IFERROR(INDEX([3]流水汇总表!B:G,MATCH(G1995,[3]流水汇总表!G:G,0),1),"")</f>
        <v>44839</v>
      </c>
      <c r="J1995" s="5" t="str">
        <f>IF(G1995="","",IF(SUMIFS(H:H,G:G,G1995)=SUMIFS([3]流水汇总表!D:D,[3]流水汇总表!G:G,G1995),"通过","不通过"))</f>
        <v>通过</v>
      </c>
      <c r="K1995" s="20" t="str">
        <f ca="1" t="shared" si="62"/>
        <v>已还款</v>
      </c>
      <c r="L1995" s="3">
        <f>VLOOKUP(C1995,网约车!D:Q,14,0)</f>
        <v>2660</v>
      </c>
      <c r="M1995" s="3">
        <f t="shared" si="63"/>
        <v>320</v>
      </c>
    </row>
    <row r="1996" ht="14.25" spans="1:13">
      <c r="A1996" s="13">
        <v>44839</v>
      </c>
      <c r="B1996" s="14" t="s">
        <v>6321</v>
      </c>
      <c r="C1996" s="14" t="s">
        <v>6400</v>
      </c>
      <c r="D1996" s="14" t="s">
        <v>6401</v>
      </c>
      <c r="E1996" s="15">
        <v>44813</v>
      </c>
      <c r="F1996" s="14">
        <v>2980</v>
      </c>
      <c r="G1996" s="16" t="s">
        <v>10621</v>
      </c>
      <c r="H1996" s="3">
        <v>2980</v>
      </c>
      <c r="I1996" s="19">
        <f>IFERROR(INDEX([3]流水汇总表!B:G,MATCH(G1996,[3]流水汇总表!G:G,0),1),"")</f>
        <v>44839</v>
      </c>
      <c r="J1996" s="5" t="str">
        <f>IF(G1996="","",IF(SUMIFS(H:H,G:G,G1996)=SUMIFS([3]流水汇总表!D:D,[3]流水汇总表!G:G,G1996),"通过","不通过"))</f>
        <v>通过</v>
      </c>
      <c r="K1996" s="20" t="str">
        <f ca="1" t="shared" si="62"/>
        <v>已还款</v>
      </c>
      <c r="L1996" s="3">
        <f>VLOOKUP(C1996,网约车!D:Q,14,0)</f>
        <v>2660</v>
      </c>
      <c r="M1996" s="3">
        <f t="shared" si="63"/>
        <v>320</v>
      </c>
    </row>
    <row r="1997" ht="14.25" spans="1:13">
      <c r="A1997" s="13">
        <v>44839</v>
      </c>
      <c r="B1997" s="14" t="s">
        <v>6321</v>
      </c>
      <c r="C1997" s="14" t="s">
        <v>6402</v>
      </c>
      <c r="D1997" s="14" t="s">
        <v>6403</v>
      </c>
      <c r="E1997" s="15">
        <v>44813</v>
      </c>
      <c r="F1997" s="14">
        <v>2980</v>
      </c>
      <c r="G1997" s="16" t="s">
        <v>10621</v>
      </c>
      <c r="H1997" s="3">
        <v>2980</v>
      </c>
      <c r="I1997" s="19">
        <f>IFERROR(INDEX([3]流水汇总表!B:G,MATCH(G1997,[3]流水汇总表!G:G,0),1),"")</f>
        <v>44839</v>
      </c>
      <c r="J1997" s="5" t="str">
        <f>IF(G1997="","",IF(SUMIFS(H:H,G:G,G1997)=SUMIFS([3]流水汇总表!D:D,[3]流水汇总表!G:G,G1997),"通过","不通过"))</f>
        <v>通过</v>
      </c>
      <c r="K1997" s="20" t="str">
        <f ca="1" t="shared" si="62"/>
        <v>已还款</v>
      </c>
      <c r="L1997" s="3">
        <f>VLOOKUP(C1997,网约车!D:Q,14,0)</f>
        <v>2660</v>
      </c>
      <c r="M1997" s="3">
        <f t="shared" si="63"/>
        <v>320</v>
      </c>
    </row>
    <row r="1998" ht="14.25" spans="1:13">
      <c r="A1998" s="13">
        <v>44839</v>
      </c>
      <c r="B1998" s="14" t="s">
        <v>6321</v>
      </c>
      <c r="C1998" s="14" t="s">
        <v>6406</v>
      </c>
      <c r="D1998" s="14" t="s">
        <v>6407</v>
      </c>
      <c r="E1998" s="15">
        <v>44813</v>
      </c>
      <c r="F1998" s="14">
        <v>2980</v>
      </c>
      <c r="G1998" s="16" t="s">
        <v>10621</v>
      </c>
      <c r="H1998" s="3">
        <v>2980</v>
      </c>
      <c r="I1998" s="19">
        <f>IFERROR(INDEX([3]流水汇总表!B:G,MATCH(G1998,[3]流水汇总表!G:G,0),1),"")</f>
        <v>44839</v>
      </c>
      <c r="J1998" s="5" t="str">
        <f>IF(G1998="","",IF(SUMIFS(H:H,G:G,G1998)=SUMIFS([3]流水汇总表!D:D,[3]流水汇总表!G:G,G1998),"通过","不通过"))</f>
        <v>通过</v>
      </c>
      <c r="K1998" s="20" t="str">
        <f ca="1" t="shared" si="62"/>
        <v>已还款</v>
      </c>
      <c r="L1998" s="3">
        <f>VLOOKUP(C1998,网约车!D:Q,14,0)</f>
        <v>2660</v>
      </c>
      <c r="M1998" s="3">
        <f t="shared" si="63"/>
        <v>320</v>
      </c>
    </row>
    <row r="1999" ht="14.25" spans="1:13">
      <c r="A1999" s="13">
        <v>44839</v>
      </c>
      <c r="B1999" s="14" t="s">
        <v>6321</v>
      </c>
      <c r="C1999" s="14" t="s">
        <v>6408</v>
      </c>
      <c r="D1999" s="14" t="s">
        <v>6409</v>
      </c>
      <c r="E1999" s="15">
        <v>44813</v>
      </c>
      <c r="F1999" s="14">
        <v>2980</v>
      </c>
      <c r="G1999" s="16" t="s">
        <v>10621</v>
      </c>
      <c r="H1999" s="3">
        <v>2980</v>
      </c>
      <c r="I1999" s="19">
        <f>IFERROR(INDEX([3]流水汇总表!B:G,MATCH(G1999,[3]流水汇总表!G:G,0),1),"")</f>
        <v>44839</v>
      </c>
      <c r="J1999" s="5" t="str">
        <f>IF(G1999="","",IF(SUMIFS(H:H,G:G,G1999)=SUMIFS([3]流水汇总表!D:D,[3]流水汇总表!G:G,G1999),"通过","不通过"))</f>
        <v>通过</v>
      </c>
      <c r="K1999" s="20" t="str">
        <f ca="1" t="shared" si="62"/>
        <v>已还款</v>
      </c>
      <c r="L1999" s="3">
        <f>VLOOKUP(C1999,网约车!D:Q,14,0)</f>
        <v>2660</v>
      </c>
      <c r="M1999" s="3">
        <f t="shared" si="63"/>
        <v>320</v>
      </c>
    </row>
    <row r="2000" ht="14.25" spans="1:13">
      <c r="A2000" s="13">
        <v>44839</v>
      </c>
      <c r="B2000" s="14" t="s">
        <v>6321</v>
      </c>
      <c r="C2000" s="14" t="s">
        <v>6412</v>
      </c>
      <c r="D2000" s="14" t="s">
        <v>6413</v>
      </c>
      <c r="E2000" s="15">
        <v>44813</v>
      </c>
      <c r="F2000" s="14">
        <v>2980</v>
      </c>
      <c r="G2000" s="16" t="s">
        <v>10621</v>
      </c>
      <c r="H2000" s="3">
        <v>2980</v>
      </c>
      <c r="I2000" s="19">
        <f>IFERROR(INDEX([3]流水汇总表!B:G,MATCH(G2000,[3]流水汇总表!G:G,0),1),"")</f>
        <v>44839</v>
      </c>
      <c r="J2000" s="5" t="str">
        <f>IF(G2000="","",IF(SUMIFS(H:H,G:G,G2000)=SUMIFS([3]流水汇总表!D:D,[3]流水汇总表!G:G,G2000),"通过","不通过"))</f>
        <v>通过</v>
      </c>
      <c r="K2000" s="20" t="str">
        <f ca="1" t="shared" si="62"/>
        <v>已还款</v>
      </c>
      <c r="L2000" s="3">
        <f>VLOOKUP(C2000,网约车!D:Q,14,0)</f>
        <v>2660</v>
      </c>
      <c r="M2000" s="3">
        <f t="shared" si="63"/>
        <v>320</v>
      </c>
    </row>
    <row r="2001" ht="14.25" spans="1:13">
      <c r="A2001" s="13">
        <v>44839</v>
      </c>
      <c r="B2001" s="14" t="s">
        <v>6321</v>
      </c>
      <c r="C2001" s="14" t="s">
        <v>6414</v>
      </c>
      <c r="D2001" s="14" t="s">
        <v>6415</v>
      </c>
      <c r="E2001" s="15">
        <v>44813</v>
      </c>
      <c r="F2001" s="14">
        <v>2980</v>
      </c>
      <c r="G2001" s="16" t="s">
        <v>10621</v>
      </c>
      <c r="H2001" s="3">
        <v>2980</v>
      </c>
      <c r="I2001" s="19">
        <f>IFERROR(INDEX([3]流水汇总表!B:G,MATCH(G2001,[3]流水汇总表!G:G,0),1),"")</f>
        <v>44839</v>
      </c>
      <c r="J2001" s="5" t="str">
        <f>IF(G2001="","",IF(SUMIFS(H:H,G:G,G2001)=SUMIFS([3]流水汇总表!D:D,[3]流水汇总表!G:G,G2001),"通过","不通过"))</f>
        <v>通过</v>
      </c>
      <c r="K2001" s="20" t="str">
        <f ca="1" t="shared" si="62"/>
        <v>已还款</v>
      </c>
      <c r="L2001" s="3">
        <f>VLOOKUP(C2001,网约车!D:Q,14,0)</f>
        <v>2660</v>
      </c>
      <c r="M2001" s="3">
        <f t="shared" si="63"/>
        <v>320</v>
      </c>
    </row>
    <row r="2002" ht="14.25" spans="1:13">
      <c r="A2002" s="13">
        <v>44839</v>
      </c>
      <c r="B2002" s="14" t="s">
        <v>6321</v>
      </c>
      <c r="C2002" s="14" t="s">
        <v>6416</v>
      </c>
      <c r="D2002" s="14" t="s">
        <v>6417</v>
      </c>
      <c r="E2002" s="15">
        <v>44813</v>
      </c>
      <c r="F2002" s="14">
        <v>2980</v>
      </c>
      <c r="G2002" s="16" t="s">
        <v>10621</v>
      </c>
      <c r="H2002" s="3">
        <v>2980</v>
      </c>
      <c r="I2002" s="19">
        <f>IFERROR(INDEX([3]流水汇总表!B:G,MATCH(G2002,[3]流水汇总表!G:G,0),1),"")</f>
        <v>44839</v>
      </c>
      <c r="J2002" s="5" t="str">
        <f>IF(G2002="","",IF(SUMIFS(H:H,G:G,G2002)=SUMIFS([3]流水汇总表!D:D,[3]流水汇总表!G:G,G2002),"通过","不通过"))</f>
        <v>通过</v>
      </c>
      <c r="K2002" s="20" t="str">
        <f ca="1" t="shared" si="62"/>
        <v>已还款</v>
      </c>
      <c r="L2002" s="3">
        <f>VLOOKUP(C2002,网约车!D:Q,14,0)</f>
        <v>2660</v>
      </c>
      <c r="M2002" s="3">
        <f t="shared" si="63"/>
        <v>320</v>
      </c>
    </row>
    <row r="2003" ht="14.25" spans="1:13">
      <c r="A2003" s="13">
        <v>44839</v>
      </c>
      <c r="B2003" s="14" t="s">
        <v>6321</v>
      </c>
      <c r="C2003" s="14" t="s">
        <v>6418</v>
      </c>
      <c r="D2003" s="14" t="s">
        <v>6419</v>
      </c>
      <c r="E2003" s="15">
        <v>44813</v>
      </c>
      <c r="F2003" s="14">
        <v>2980</v>
      </c>
      <c r="G2003" s="16" t="s">
        <v>10621</v>
      </c>
      <c r="H2003" s="3">
        <v>2980</v>
      </c>
      <c r="I2003" s="19">
        <f>IFERROR(INDEX([3]流水汇总表!B:G,MATCH(G2003,[3]流水汇总表!G:G,0),1),"")</f>
        <v>44839</v>
      </c>
      <c r="J2003" s="5" t="str">
        <f>IF(G2003="","",IF(SUMIFS(H:H,G:G,G2003)=SUMIFS([3]流水汇总表!D:D,[3]流水汇总表!G:G,G2003),"通过","不通过"))</f>
        <v>通过</v>
      </c>
      <c r="K2003" s="20" t="str">
        <f ca="1" t="shared" si="62"/>
        <v>已还款</v>
      </c>
      <c r="L2003" s="3">
        <f>VLOOKUP(C2003,网约车!D:Q,14,0)</f>
        <v>2660</v>
      </c>
      <c r="M2003" s="3">
        <f t="shared" si="63"/>
        <v>320</v>
      </c>
    </row>
    <row r="2004" ht="14.25" spans="1:13">
      <c r="A2004" s="13">
        <v>44839</v>
      </c>
      <c r="B2004" s="14" t="s">
        <v>6321</v>
      </c>
      <c r="C2004" s="14" t="s">
        <v>6420</v>
      </c>
      <c r="D2004" s="14" t="s">
        <v>6421</v>
      </c>
      <c r="E2004" s="15">
        <v>44813</v>
      </c>
      <c r="F2004" s="14">
        <v>2980</v>
      </c>
      <c r="G2004" s="16" t="s">
        <v>10621</v>
      </c>
      <c r="H2004" s="3">
        <v>2980</v>
      </c>
      <c r="I2004" s="19">
        <f>IFERROR(INDEX([3]流水汇总表!B:G,MATCH(G2004,[3]流水汇总表!G:G,0),1),"")</f>
        <v>44839</v>
      </c>
      <c r="J2004" s="5" t="str">
        <f>IF(G2004="","",IF(SUMIFS(H:H,G:G,G2004)=SUMIFS([3]流水汇总表!D:D,[3]流水汇总表!G:G,G2004),"通过","不通过"))</f>
        <v>通过</v>
      </c>
      <c r="K2004" s="20" t="str">
        <f ca="1" t="shared" si="62"/>
        <v>已还款</v>
      </c>
      <c r="L2004" s="3">
        <f>VLOOKUP(C2004,网约车!D:Q,14,0)</f>
        <v>2660</v>
      </c>
      <c r="M2004" s="3">
        <f t="shared" si="63"/>
        <v>320</v>
      </c>
    </row>
    <row r="2005" ht="14.25" spans="1:13">
      <c r="A2005" s="13">
        <v>44839</v>
      </c>
      <c r="B2005" s="14" t="s">
        <v>6321</v>
      </c>
      <c r="C2005" s="14" t="s">
        <v>6424</v>
      </c>
      <c r="D2005" s="14" t="s">
        <v>6425</v>
      </c>
      <c r="E2005" s="15">
        <v>44813</v>
      </c>
      <c r="F2005" s="14">
        <v>2980</v>
      </c>
      <c r="G2005" s="16" t="s">
        <v>10621</v>
      </c>
      <c r="H2005" s="3">
        <v>2980</v>
      </c>
      <c r="I2005" s="19">
        <f>IFERROR(INDEX([3]流水汇总表!B:G,MATCH(G2005,[3]流水汇总表!G:G,0),1),"")</f>
        <v>44839</v>
      </c>
      <c r="J2005" s="5" t="str">
        <f>IF(G2005="","",IF(SUMIFS(H:H,G:G,G2005)=SUMIFS([3]流水汇总表!D:D,[3]流水汇总表!G:G,G2005),"通过","不通过"))</f>
        <v>通过</v>
      </c>
      <c r="K2005" s="20" t="str">
        <f ca="1" t="shared" si="62"/>
        <v>已还款</v>
      </c>
      <c r="L2005" s="3">
        <f>VLOOKUP(C2005,网约车!D:Q,14,0)</f>
        <v>2660</v>
      </c>
      <c r="M2005" s="3">
        <f t="shared" si="63"/>
        <v>320</v>
      </c>
    </row>
    <row r="2006" ht="14.25" spans="1:13">
      <c r="A2006" s="13">
        <v>44839</v>
      </c>
      <c r="B2006" s="14" t="s">
        <v>6321</v>
      </c>
      <c r="C2006" s="14" t="s">
        <v>6430</v>
      </c>
      <c r="D2006" s="14" t="s">
        <v>6431</v>
      </c>
      <c r="E2006" s="15">
        <v>44813</v>
      </c>
      <c r="F2006" s="14">
        <v>2980</v>
      </c>
      <c r="G2006" s="16" t="s">
        <v>10621</v>
      </c>
      <c r="H2006" s="3">
        <v>2980</v>
      </c>
      <c r="I2006" s="19">
        <f>IFERROR(INDEX([3]流水汇总表!B:G,MATCH(G2006,[3]流水汇总表!G:G,0),1),"")</f>
        <v>44839</v>
      </c>
      <c r="J2006" s="5" t="str">
        <f>IF(G2006="","",IF(SUMIFS(H:H,G:G,G2006)=SUMIFS([3]流水汇总表!D:D,[3]流水汇总表!G:G,G2006),"通过","不通过"))</f>
        <v>通过</v>
      </c>
      <c r="K2006" s="20" t="str">
        <f ca="1" t="shared" si="62"/>
        <v>已还款</v>
      </c>
      <c r="L2006" s="3">
        <f>VLOOKUP(C2006,网约车!D:Q,14,0)</f>
        <v>2660</v>
      </c>
      <c r="M2006" s="3">
        <f t="shared" si="63"/>
        <v>320</v>
      </c>
    </row>
    <row r="2007" ht="14.25" spans="1:13">
      <c r="A2007" s="13">
        <v>44839</v>
      </c>
      <c r="B2007" s="14" t="s">
        <v>6321</v>
      </c>
      <c r="C2007" s="14" t="s">
        <v>6432</v>
      </c>
      <c r="D2007" s="14" t="s">
        <v>6433</v>
      </c>
      <c r="E2007" s="15">
        <v>44813</v>
      </c>
      <c r="F2007" s="14">
        <v>2980</v>
      </c>
      <c r="G2007" s="16" t="s">
        <v>10621</v>
      </c>
      <c r="H2007" s="3">
        <v>2980</v>
      </c>
      <c r="I2007" s="19">
        <f>IFERROR(INDEX([3]流水汇总表!B:G,MATCH(G2007,[3]流水汇总表!G:G,0),1),"")</f>
        <v>44839</v>
      </c>
      <c r="J2007" s="5" t="str">
        <f>IF(G2007="","",IF(SUMIFS(H:H,G:G,G2007)=SUMIFS([3]流水汇总表!D:D,[3]流水汇总表!G:G,G2007),"通过","不通过"))</f>
        <v>通过</v>
      </c>
      <c r="K2007" s="20" t="str">
        <f ca="1" t="shared" si="62"/>
        <v>已还款</v>
      </c>
      <c r="L2007" s="3">
        <f>VLOOKUP(C2007,网约车!D:Q,14,0)</f>
        <v>2660</v>
      </c>
      <c r="M2007" s="3">
        <f t="shared" si="63"/>
        <v>320</v>
      </c>
    </row>
    <row r="2008" ht="14.25" spans="1:13">
      <c r="A2008" s="13">
        <v>44839</v>
      </c>
      <c r="B2008" s="14" t="s">
        <v>6321</v>
      </c>
      <c r="C2008" s="14" t="s">
        <v>6434</v>
      </c>
      <c r="D2008" s="14" t="s">
        <v>6435</v>
      </c>
      <c r="E2008" s="15">
        <v>44813</v>
      </c>
      <c r="F2008" s="14">
        <v>2980</v>
      </c>
      <c r="G2008" s="16" t="s">
        <v>10621</v>
      </c>
      <c r="H2008" s="3">
        <v>2980</v>
      </c>
      <c r="I2008" s="19">
        <f>IFERROR(INDEX([3]流水汇总表!B:G,MATCH(G2008,[3]流水汇总表!G:G,0),1),"")</f>
        <v>44839</v>
      </c>
      <c r="J2008" s="5" t="str">
        <f>IF(G2008="","",IF(SUMIFS(H:H,G:G,G2008)=SUMIFS([3]流水汇总表!D:D,[3]流水汇总表!G:G,G2008),"通过","不通过"))</f>
        <v>通过</v>
      </c>
      <c r="K2008" s="20" t="str">
        <f ca="1" t="shared" si="62"/>
        <v>已还款</v>
      </c>
      <c r="L2008" s="3">
        <f>VLOOKUP(C2008,网约车!D:Q,14,0)</f>
        <v>2660</v>
      </c>
      <c r="M2008" s="3">
        <f t="shared" si="63"/>
        <v>320</v>
      </c>
    </row>
    <row r="2009" ht="14.25" spans="1:13">
      <c r="A2009" s="13">
        <v>44839</v>
      </c>
      <c r="B2009" s="14" t="s">
        <v>6321</v>
      </c>
      <c r="C2009" s="14" t="s">
        <v>6446</v>
      </c>
      <c r="D2009" s="14" t="s">
        <v>6447</v>
      </c>
      <c r="E2009" s="15">
        <v>44813</v>
      </c>
      <c r="F2009" s="14">
        <v>2980</v>
      </c>
      <c r="G2009" s="16" t="s">
        <v>10621</v>
      </c>
      <c r="H2009" s="3">
        <v>2980</v>
      </c>
      <c r="I2009" s="19">
        <f>IFERROR(INDEX([3]流水汇总表!B:G,MATCH(G2009,[3]流水汇总表!G:G,0),1),"")</f>
        <v>44839</v>
      </c>
      <c r="J2009" s="5" t="str">
        <f>IF(G2009="","",IF(SUMIFS(H:H,G:G,G2009)=SUMIFS([3]流水汇总表!D:D,[3]流水汇总表!G:G,G2009),"通过","不通过"))</f>
        <v>通过</v>
      </c>
      <c r="K2009" s="20" t="str">
        <f ca="1" t="shared" si="62"/>
        <v>已还款</v>
      </c>
      <c r="L2009" s="3">
        <f>VLOOKUP(C2009,网约车!D:Q,14,0)</f>
        <v>2660</v>
      </c>
      <c r="M2009" s="3">
        <f t="shared" si="63"/>
        <v>320</v>
      </c>
    </row>
    <row r="2010" ht="14.25" spans="1:13">
      <c r="A2010" s="13">
        <v>44839</v>
      </c>
      <c r="B2010" s="14" t="s">
        <v>6321</v>
      </c>
      <c r="C2010" s="14" t="s">
        <v>6450</v>
      </c>
      <c r="D2010" s="14" t="s">
        <v>6451</v>
      </c>
      <c r="E2010" s="15">
        <v>44813</v>
      </c>
      <c r="F2010" s="14">
        <v>2980</v>
      </c>
      <c r="G2010" s="16" t="s">
        <v>10621</v>
      </c>
      <c r="H2010" s="3">
        <v>2980</v>
      </c>
      <c r="I2010" s="19">
        <f>IFERROR(INDEX([3]流水汇总表!B:G,MATCH(G2010,[3]流水汇总表!G:G,0),1),"")</f>
        <v>44839</v>
      </c>
      <c r="J2010" s="5" t="str">
        <f>IF(G2010="","",IF(SUMIFS(H:H,G:G,G2010)=SUMIFS([3]流水汇总表!D:D,[3]流水汇总表!G:G,G2010),"通过","不通过"))</f>
        <v>通过</v>
      </c>
      <c r="K2010" s="20" t="str">
        <f ca="1" t="shared" si="62"/>
        <v>已还款</v>
      </c>
      <c r="L2010" s="3">
        <f>VLOOKUP(C2010,网约车!D:Q,14,0)</f>
        <v>2660</v>
      </c>
      <c r="M2010" s="3">
        <f t="shared" si="63"/>
        <v>320</v>
      </c>
    </row>
    <row r="2011" ht="14.25" spans="1:13">
      <c r="A2011" s="13">
        <v>44839</v>
      </c>
      <c r="B2011" s="14" t="s">
        <v>6321</v>
      </c>
      <c r="C2011" s="14" t="s">
        <v>6454</v>
      </c>
      <c r="D2011" s="14" t="s">
        <v>6455</v>
      </c>
      <c r="E2011" s="15">
        <v>44813</v>
      </c>
      <c r="F2011" s="14">
        <v>2980</v>
      </c>
      <c r="G2011" s="16" t="s">
        <v>10621</v>
      </c>
      <c r="H2011" s="3">
        <v>2980</v>
      </c>
      <c r="I2011" s="19">
        <f>IFERROR(INDEX([3]流水汇总表!B:G,MATCH(G2011,[3]流水汇总表!G:G,0),1),"")</f>
        <v>44839</v>
      </c>
      <c r="J2011" s="5" t="str">
        <f>IF(G2011="","",IF(SUMIFS(H:H,G:G,G2011)=SUMIFS([3]流水汇总表!D:D,[3]流水汇总表!G:G,G2011),"通过","不通过"))</f>
        <v>通过</v>
      </c>
      <c r="K2011" s="20" t="str">
        <f ca="1" t="shared" si="62"/>
        <v>已还款</v>
      </c>
      <c r="L2011" s="3">
        <f>VLOOKUP(C2011,网约车!D:Q,14,0)</f>
        <v>2660</v>
      </c>
      <c r="M2011" s="3">
        <f t="shared" si="63"/>
        <v>320</v>
      </c>
    </row>
    <row r="2012" ht="14.25" spans="1:13">
      <c r="A2012" s="13">
        <v>44839</v>
      </c>
      <c r="B2012" s="14" t="s">
        <v>6321</v>
      </c>
      <c r="C2012" s="14" t="s">
        <v>6458</v>
      </c>
      <c r="D2012" s="14" t="s">
        <v>6459</v>
      </c>
      <c r="E2012" s="15">
        <v>44813</v>
      </c>
      <c r="F2012" s="14">
        <v>2980</v>
      </c>
      <c r="G2012" s="16" t="s">
        <v>10621</v>
      </c>
      <c r="H2012" s="3">
        <v>2980</v>
      </c>
      <c r="I2012" s="19">
        <f>IFERROR(INDEX([3]流水汇总表!B:G,MATCH(G2012,[3]流水汇总表!G:G,0),1),"")</f>
        <v>44839</v>
      </c>
      <c r="J2012" s="5" t="str">
        <f>IF(G2012="","",IF(SUMIFS(H:H,G:G,G2012)=SUMIFS([3]流水汇总表!D:D,[3]流水汇总表!G:G,G2012),"通过","不通过"))</f>
        <v>通过</v>
      </c>
      <c r="K2012" s="20" t="str">
        <f ca="1" t="shared" si="62"/>
        <v>已还款</v>
      </c>
      <c r="L2012" s="3">
        <f>VLOOKUP(C2012,网约车!D:Q,14,0)</f>
        <v>2660</v>
      </c>
      <c r="M2012" s="3">
        <f t="shared" si="63"/>
        <v>320</v>
      </c>
    </row>
    <row r="2013" ht="14.25" spans="1:13">
      <c r="A2013" s="13">
        <v>44839</v>
      </c>
      <c r="B2013" s="14" t="s">
        <v>6321</v>
      </c>
      <c r="C2013" s="14" t="s">
        <v>6464</v>
      </c>
      <c r="D2013" s="14" t="s">
        <v>6465</v>
      </c>
      <c r="E2013" s="15">
        <v>44813</v>
      </c>
      <c r="F2013" s="14">
        <v>2980</v>
      </c>
      <c r="G2013" s="16" t="s">
        <v>10621</v>
      </c>
      <c r="H2013" s="3">
        <v>2980</v>
      </c>
      <c r="I2013" s="19">
        <f>IFERROR(INDEX([3]流水汇总表!B:G,MATCH(G2013,[3]流水汇总表!G:G,0),1),"")</f>
        <v>44839</v>
      </c>
      <c r="J2013" s="5" t="str">
        <f>IF(G2013="","",IF(SUMIFS(H:H,G:G,G2013)=SUMIFS([3]流水汇总表!D:D,[3]流水汇总表!G:G,G2013),"通过","不通过"))</f>
        <v>通过</v>
      </c>
      <c r="K2013" s="20" t="str">
        <f ca="1" t="shared" si="62"/>
        <v>已还款</v>
      </c>
      <c r="L2013" s="3">
        <f>VLOOKUP(C2013,网约车!D:Q,14,0)</f>
        <v>2660</v>
      </c>
      <c r="M2013" s="3">
        <f t="shared" si="63"/>
        <v>320</v>
      </c>
    </row>
    <row r="2014" ht="14.25" spans="1:13">
      <c r="A2014" s="13">
        <v>44839</v>
      </c>
      <c r="B2014" s="14" t="s">
        <v>6321</v>
      </c>
      <c r="C2014" s="14" t="s">
        <v>6531</v>
      </c>
      <c r="D2014" s="14" t="s">
        <v>6532</v>
      </c>
      <c r="E2014" s="15">
        <v>44813</v>
      </c>
      <c r="F2014" s="14">
        <v>2980</v>
      </c>
      <c r="G2014" s="16" t="s">
        <v>10621</v>
      </c>
      <c r="H2014" s="3">
        <v>2980</v>
      </c>
      <c r="I2014" s="19">
        <f>IFERROR(INDEX([3]流水汇总表!B:G,MATCH(G2014,[3]流水汇总表!G:G,0),1),"")</f>
        <v>44839</v>
      </c>
      <c r="J2014" s="5" t="str">
        <f>IF(G2014="","",IF(SUMIFS(H:H,G:G,G2014)=SUMIFS([3]流水汇总表!D:D,[3]流水汇总表!G:G,G2014),"通过","不通过"))</f>
        <v>通过</v>
      </c>
      <c r="K2014" s="20" t="str">
        <f ca="1" t="shared" si="62"/>
        <v>已还款</v>
      </c>
      <c r="L2014" s="3">
        <f>VLOOKUP(C2014,网约车!D:Q,14,0)</f>
        <v>2660</v>
      </c>
      <c r="M2014" s="3">
        <f t="shared" si="63"/>
        <v>320</v>
      </c>
    </row>
    <row r="2015" ht="14.25" spans="1:13">
      <c r="A2015" s="13">
        <v>44862</v>
      </c>
      <c r="B2015" s="14" t="s">
        <v>5084</v>
      </c>
      <c r="C2015" s="14" t="s">
        <v>5413</v>
      </c>
      <c r="D2015" s="14" t="s">
        <v>5414</v>
      </c>
      <c r="E2015" s="15">
        <v>44763</v>
      </c>
      <c r="F2015" s="14">
        <v>2980</v>
      </c>
      <c r="G2015" s="16"/>
      <c r="I2015" s="19" t="str">
        <f>IFERROR(INDEX([3]流水汇总表!B:G,MATCH(G2015,[3]流水汇总表!G:G,0),1),"")</f>
        <v/>
      </c>
      <c r="J2015" s="5" t="str">
        <f>IF(G2015="","",IF(SUMIFS(H:H,G:G,G2015)=SUMIFS([3]流水汇总表!D:D,[3]流水汇总表!G:G,G2015),"通过","不通过"))</f>
        <v/>
      </c>
      <c r="K2015" s="20" t="str">
        <f ca="1" t="shared" si="62"/>
        <v>即将到期</v>
      </c>
      <c r="L2015" s="3">
        <f>VLOOKUP(C2015,网约车!D:Q,14,0)</f>
        <v>2700</v>
      </c>
      <c r="M2015" s="3">
        <f t="shared" si="63"/>
        <v>-2700</v>
      </c>
    </row>
    <row r="2016" ht="14.25" spans="1:13">
      <c r="A2016" s="13">
        <v>44862</v>
      </c>
      <c r="B2016" s="14" t="s">
        <v>5084</v>
      </c>
      <c r="C2016" s="14" t="s">
        <v>5335</v>
      </c>
      <c r="D2016" s="14" t="s">
        <v>5336</v>
      </c>
      <c r="E2016" s="15">
        <v>44763</v>
      </c>
      <c r="F2016" s="14">
        <v>2980</v>
      </c>
      <c r="G2016" s="16"/>
      <c r="I2016" s="19" t="str">
        <f>IFERROR(INDEX([3]流水汇总表!B:G,MATCH(G2016,[3]流水汇总表!G:G,0),1),"")</f>
        <v/>
      </c>
      <c r="J2016" s="5" t="str">
        <f>IF(G2016="","",IF(SUMIFS(H:H,G:G,G2016)=SUMIFS([3]流水汇总表!D:D,[3]流水汇总表!G:G,G2016),"通过","不通过"))</f>
        <v/>
      </c>
      <c r="K2016" s="20" t="str">
        <f ca="1" t="shared" si="62"/>
        <v>即将到期</v>
      </c>
      <c r="L2016" s="3">
        <f>VLOOKUP(C2016,网约车!D:Q,14,0)</f>
        <v>2700</v>
      </c>
      <c r="M2016" s="3">
        <f t="shared" si="63"/>
        <v>-2700</v>
      </c>
    </row>
    <row r="2017" ht="14.25" spans="1:13">
      <c r="A2017" s="13">
        <v>44862</v>
      </c>
      <c r="B2017" s="14" t="s">
        <v>5084</v>
      </c>
      <c r="C2017" s="14" t="s">
        <v>5331</v>
      </c>
      <c r="D2017" s="14" t="s">
        <v>5332</v>
      </c>
      <c r="E2017" s="15">
        <v>44763</v>
      </c>
      <c r="F2017" s="14">
        <v>2980</v>
      </c>
      <c r="G2017" s="16"/>
      <c r="I2017" s="19" t="str">
        <f>IFERROR(INDEX([3]流水汇总表!B:G,MATCH(G2017,[3]流水汇总表!G:G,0),1),"")</f>
        <v/>
      </c>
      <c r="J2017" s="5" t="str">
        <f>IF(G2017="","",IF(SUMIFS(H:H,G:G,G2017)=SUMIFS([3]流水汇总表!D:D,[3]流水汇总表!G:G,G2017),"通过","不通过"))</f>
        <v/>
      </c>
      <c r="K2017" s="20" t="str">
        <f ca="1" t="shared" si="62"/>
        <v>即将到期</v>
      </c>
      <c r="L2017" s="3">
        <f>VLOOKUP(C2017,网约车!D:Q,14,0)</f>
        <v>2700</v>
      </c>
      <c r="M2017" s="3">
        <f t="shared" si="63"/>
        <v>-2700</v>
      </c>
    </row>
    <row r="2018" ht="14.25" spans="1:13">
      <c r="A2018" s="13">
        <v>44862</v>
      </c>
      <c r="B2018" s="14" t="s">
        <v>5084</v>
      </c>
      <c r="C2018" s="14" t="s">
        <v>5325</v>
      </c>
      <c r="D2018" s="14" t="s">
        <v>5326</v>
      </c>
      <c r="E2018" s="15">
        <v>44763</v>
      </c>
      <c r="F2018" s="14">
        <v>2980</v>
      </c>
      <c r="G2018" s="16"/>
      <c r="I2018" s="19" t="str">
        <f>IFERROR(INDEX([3]流水汇总表!B:G,MATCH(G2018,[3]流水汇总表!G:G,0),1),"")</f>
        <v/>
      </c>
      <c r="J2018" s="5" t="str">
        <f>IF(G2018="","",IF(SUMIFS(H:H,G:G,G2018)=SUMIFS([3]流水汇总表!D:D,[3]流水汇总表!G:G,G2018),"通过","不通过"))</f>
        <v/>
      </c>
      <c r="K2018" s="20" t="str">
        <f ca="1" t="shared" si="62"/>
        <v>即将到期</v>
      </c>
      <c r="L2018" s="3">
        <f>VLOOKUP(C2018,网约车!D:Q,14,0)</f>
        <v>2700</v>
      </c>
      <c r="M2018" s="3">
        <f t="shared" si="63"/>
        <v>-2700</v>
      </c>
    </row>
    <row r="2019" ht="14.25" spans="1:13">
      <c r="A2019" s="13">
        <v>44862</v>
      </c>
      <c r="B2019" s="14" t="s">
        <v>5084</v>
      </c>
      <c r="C2019" s="14" t="s">
        <v>5320</v>
      </c>
      <c r="D2019" s="14" t="s">
        <v>5321</v>
      </c>
      <c r="E2019" s="15">
        <v>44763</v>
      </c>
      <c r="F2019" s="14">
        <v>2980</v>
      </c>
      <c r="G2019" s="16"/>
      <c r="I2019" s="19" t="str">
        <f>IFERROR(INDEX([3]流水汇总表!B:G,MATCH(G2019,[3]流水汇总表!G:G,0),1),"")</f>
        <v/>
      </c>
      <c r="J2019" s="5" t="str">
        <f>IF(G2019="","",IF(SUMIFS(H:H,G:G,G2019)=SUMIFS([3]流水汇总表!D:D,[3]流水汇总表!G:G,G2019),"通过","不通过"))</f>
        <v/>
      </c>
      <c r="K2019" s="20" t="str">
        <f ca="1" t="shared" si="62"/>
        <v>即将到期</v>
      </c>
      <c r="L2019" s="3">
        <f>VLOOKUP(C2019,网约车!D:Q,14,0)</f>
        <v>2700</v>
      </c>
      <c r="M2019" s="3">
        <f t="shared" si="63"/>
        <v>-2700</v>
      </c>
    </row>
    <row r="2020" ht="14.25" spans="1:13">
      <c r="A2020" s="13">
        <v>44862</v>
      </c>
      <c r="B2020" s="14" t="s">
        <v>5084</v>
      </c>
      <c r="C2020" s="14" t="s">
        <v>5621</v>
      </c>
      <c r="D2020" s="14" t="s">
        <v>5622</v>
      </c>
      <c r="E2020" s="15">
        <v>44763</v>
      </c>
      <c r="F2020" s="14">
        <v>2980</v>
      </c>
      <c r="G2020" s="16"/>
      <c r="I2020" s="19" t="str">
        <f>IFERROR(INDEX([3]流水汇总表!B:G,MATCH(G2020,[3]流水汇总表!G:G,0),1),"")</f>
        <v/>
      </c>
      <c r="J2020" s="5" t="str">
        <f>IF(G2020="","",IF(SUMIFS(H:H,G:G,G2020)=SUMIFS([3]流水汇总表!D:D,[3]流水汇总表!G:G,G2020),"通过","不通过"))</f>
        <v/>
      </c>
      <c r="K2020" s="20" t="str">
        <f ca="1" t="shared" si="62"/>
        <v>即将到期</v>
      </c>
      <c r="L2020" s="3">
        <f>VLOOKUP(C2020,网约车!D:Q,14,0)</f>
        <v>2700</v>
      </c>
      <c r="M2020" s="3">
        <f t="shared" si="63"/>
        <v>-2700</v>
      </c>
    </row>
    <row r="2021" ht="14.25" spans="1:13">
      <c r="A2021" s="13">
        <v>44862</v>
      </c>
      <c r="B2021" s="14" t="s">
        <v>5084</v>
      </c>
      <c r="C2021" s="14" t="s">
        <v>5675</v>
      </c>
      <c r="D2021" s="14" t="s">
        <v>5676</v>
      </c>
      <c r="E2021" s="15">
        <v>44763</v>
      </c>
      <c r="F2021" s="14">
        <v>2980</v>
      </c>
      <c r="G2021" s="16"/>
      <c r="I2021" s="19" t="str">
        <f>IFERROR(INDEX([3]流水汇总表!B:G,MATCH(G2021,[3]流水汇总表!G:G,0),1),"")</f>
        <v/>
      </c>
      <c r="J2021" s="5" t="str">
        <f>IF(G2021="","",IF(SUMIFS(H:H,G:G,G2021)=SUMIFS([3]流水汇总表!D:D,[3]流水汇总表!G:G,G2021),"通过","不通过"))</f>
        <v/>
      </c>
      <c r="K2021" s="20" t="str">
        <f ca="1" t="shared" si="62"/>
        <v>即将到期</v>
      </c>
      <c r="L2021" s="3">
        <f>VLOOKUP(C2021,网约车!D:Q,14,0)</f>
        <v>2700</v>
      </c>
      <c r="M2021" s="3">
        <f t="shared" si="63"/>
        <v>-2700</v>
      </c>
    </row>
    <row r="2022" ht="14.25" spans="1:13">
      <c r="A2022" s="13">
        <v>44862</v>
      </c>
      <c r="B2022" s="14" t="s">
        <v>5084</v>
      </c>
      <c r="C2022" s="14" t="s">
        <v>5765</v>
      </c>
      <c r="D2022" s="14" t="s">
        <v>5766</v>
      </c>
      <c r="E2022" s="15">
        <v>44763</v>
      </c>
      <c r="F2022" s="14">
        <v>2980</v>
      </c>
      <c r="G2022" s="16"/>
      <c r="I2022" s="19" t="str">
        <f>IFERROR(INDEX([3]流水汇总表!B:G,MATCH(G2022,[3]流水汇总表!G:G,0),1),"")</f>
        <v/>
      </c>
      <c r="J2022" s="5" t="str">
        <f>IF(G2022="","",IF(SUMIFS(H:H,G:G,G2022)=SUMIFS([3]流水汇总表!D:D,[3]流水汇总表!G:G,G2022),"通过","不通过"))</f>
        <v/>
      </c>
      <c r="K2022" s="20" t="str">
        <f ca="1" t="shared" si="62"/>
        <v>即将到期</v>
      </c>
      <c r="L2022" s="3">
        <f>VLOOKUP(C2022,网约车!D:Q,14,0)</f>
        <v>2700</v>
      </c>
      <c r="M2022" s="3">
        <f t="shared" si="63"/>
        <v>-2700</v>
      </c>
    </row>
    <row r="2023" ht="14.25" spans="1:13">
      <c r="A2023" s="13">
        <v>44862</v>
      </c>
      <c r="B2023" s="14" t="s">
        <v>5084</v>
      </c>
      <c r="C2023" s="14" t="s">
        <v>6035</v>
      </c>
      <c r="D2023" s="14" t="s">
        <v>6036</v>
      </c>
      <c r="E2023" s="15">
        <v>44763</v>
      </c>
      <c r="F2023" s="14">
        <v>2980</v>
      </c>
      <c r="G2023" s="16"/>
      <c r="I2023" s="19" t="str">
        <f>IFERROR(INDEX([3]流水汇总表!B:G,MATCH(G2023,[3]流水汇总表!G:G,0),1),"")</f>
        <v/>
      </c>
      <c r="J2023" s="5" t="str">
        <f>IF(G2023="","",IF(SUMIFS(H:H,G:G,G2023)=SUMIFS([3]流水汇总表!D:D,[3]流水汇总表!G:G,G2023),"通过","不通过"))</f>
        <v/>
      </c>
      <c r="K2023" s="20" t="str">
        <f ca="1" t="shared" si="62"/>
        <v>即将到期</v>
      </c>
      <c r="L2023" s="3">
        <f>VLOOKUP(C2023,网约车!D:Q,14,0)</f>
        <v>2700</v>
      </c>
      <c r="M2023" s="3">
        <f t="shared" si="63"/>
        <v>-2700</v>
      </c>
    </row>
    <row r="2024" ht="14.25" spans="1:13">
      <c r="A2024" s="13">
        <v>44862</v>
      </c>
      <c r="B2024" s="14" t="s">
        <v>5084</v>
      </c>
      <c r="C2024" s="14" t="s">
        <v>6044</v>
      </c>
      <c r="D2024" s="14" t="s">
        <v>6045</v>
      </c>
      <c r="E2024" s="15">
        <v>44763</v>
      </c>
      <c r="F2024" s="14">
        <v>2980</v>
      </c>
      <c r="G2024" s="16"/>
      <c r="I2024" s="19" t="str">
        <f>IFERROR(INDEX([3]流水汇总表!B:G,MATCH(G2024,[3]流水汇总表!G:G,0),1),"")</f>
        <v/>
      </c>
      <c r="J2024" s="5" t="str">
        <f>IF(G2024="","",IF(SUMIFS(H:H,G:G,G2024)=SUMIFS([3]流水汇总表!D:D,[3]流水汇总表!G:G,G2024),"通过","不通过"))</f>
        <v/>
      </c>
      <c r="K2024" s="20" t="str">
        <f ca="1" t="shared" si="62"/>
        <v>即将到期</v>
      </c>
      <c r="L2024" s="3">
        <f>VLOOKUP(C2024,网约车!D:Q,14,0)</f>
        <v>2700</v>
      </c>
      <c r="M2024" s="3">
        <f t="shared" si="63"/>
        <v>-2700</v>
      </c>
    </row>
    <row r="2025" ht="14.25" spans="1:13">
      <c r="A2025" s="13">
        <v>44862</v>
      </c>
      <c r="B2025" s="14" t="s">
        <v>5084</v>
      </c>
      <c r="C2025" s="14" t="s">
        <v>6046</v>
      </c>
      <c r="D2025" s="14" t="s">
        <v>6047</v>
      </c>
      <c r="E2025" s="15">
        <v>44763</v>
      </c>
      <c r="F2025" s="14">
        <v>2980</v>
      </c>
      <c r="G2025" s="16"/>
      <c r="I2025" s="19" t="str">
        <f>IFERROR(INDEX([3]流水汇总表!B:G,MATCH(G2025,[3]流水汇总表!G:G,0),1),"")</f>
        <v/>
      </c>
      <c r="J2025" s="5" t="str">
        <f>IF(G2025="","",IF(SUMIFS(H:H,G:G,G2025)=SUMIFS([3]流水汇总表!D:D,[3]流水汇总表!G:G,G2025),"通过","不通过"))</f>
        <v/>
      </c>
      <c r="K2025" s="20" t="str">
        <f ca="1" t="shared" si="62"/>
        <v>即将到期</v>
      </c>
      <c r="L2025" s="3">
        <f>VLOOKUP(C2025,网约车!D:Q,14,0)</f>
        <v>2700</v>
      </c>
      <c r="M2025" s="3">
        <f t="shared" si="63"/>
        <v>-2700</v>
      </c>
    </row>
    <row r="2026" ht="14.25" spans="1:13">
      <c r="A2026" s="13">
        <v>44862</v>
      </c>
      <c r="B2026" s="14" t="s">
        <v>5069</v>
      </c>
      <c r="C2026" s="14" t="s">
        <v>5120</v>
      </c>
      <c r="D2026" s="14" t="s">
        <v>5121</v>
      </c>
      <c r="E2026" s="15">
        <v>44739</v>
      </c>
      <c r="F2026" s="14">
        <v>2980</v>
      </c>
      <c r="G2026" s="16"/>
      <c r="I2026" s="19" t="str">
        <f>IFERROR(INDEX([3]流水汇总表!B:G,MATCH(G2026,[3]流水汇总表!G:G,0),1),"")</f>
        <v/>
      </c>
      <c r="J2026" s="5" t="str">
        <f>IF(G2026="","",IF(SUMIFS(H:H,G:G,G2026)=SUMIFS([3]流水汇总表!D:D,[3]流水汇总表!G:G,G2026),"通过","不通过"))</f>
        <v/>
      </c>
      <c r="K2026" s="20" t="str">
        <f ca="1" t="shared" si="62"/>
        <v>即将到期</v>
      </c>
      <c r="L2026" s="3">
        <f>VLOOKUP(C2026,网约车!D:Q,14,0)</f>
        <v>2660</v>
      </c>
      <c r="M2026" s="3">
        <f t="shared" si="63"/>
        <v>-2660</v>
      </c>
    </row>
    <row r="2027" ht="14.25" spans="1:13">
      <c r="A2027" s="13">
        <v>44862</v>
      </c>
      <c r="B2027" s="14" t="s">
        <v>5069</v>
      </c>
      <c r="C2027" s="14" t="s">
        <v>5255</v>
      </c>
      <c r="D2027" s="14" t="s">
        <v>5256</v>
      </c>
      <c r="E2027" s="15">
        <v>44739</v>
      </c>
      <c r="F2027" s="14">
        <v>2980</v>
      </c>
      <c r="G2027" s="16"/>
      <c r="I2027" s="19" t="str">
        <f>IFERROR(INDEX([3]流水汇总表!B:G,MATCH(G2027,[3]流水汇总表!G:G,0),1),"")</f>
        <v/>
      </c>
      <c r="J2027" s="5" t="str">
        <f>IF(G2027="","",IF(SUMIFS(H:H,G:G,G2027)=SUMIFS([3]流水汇总表!D:D,[3]流水汇总表!G:G,G2027),"通过","不通过"))</f>
        <v/>
      </c>
      <c r="K2027" s="20" t="str">
        <f ca="1" t="shared" si="62"/>
        <v>即将到期</v>
      </c>
      <c r="L2027" s="3">
        <f>VLOOKUP(C2027,网约车!D:Q,14,0)</f>
        <v>2660</v>
      </c>
      <c r="M2027" s="3">
        <f t="shared" si="63"/>
        <v>-2660</v>
      </c>
    </row>
    <row r="2028" ht="14.25" spans="1:13">
      <c r="A2028" s="13">
        <v>44862</v>
      </c>
      <c r="B2028" s="14" t="s">
        <v>5069</v>
      </c>
      <c r="C2028" s="14" t="s">
        <v>5257</v>
      </c>
      <c r="D2028" s="14" t="s">
        <v>5258</v>
      </c>
      <c r="E2028" s="15">
        <v>44739</v>
      </c>
      <c r="F2028" s="14">
        <v>2980</v>
      </c>
      <c r="G2028" s="16"/>
      <c r="I2028" s="19" t="str">
        <f>IFERROR(INDEX([3]流水汇总表!B:G,MATCH(G2028,[3]流水汇总表!G:G,0),1),"")</f>
        <v/>
      </c>
      <c r="J2028" s="5" t="str">
        <f>IF(G2028="","",IF(SUMIFS(H:H,G:G,G2028)=SUMIFS([3]流水汇总表!D:D,[3]流水汇总表!G:G,G2028),"通过","不通过"))</f>
        <v/>
      </c>
      <c r="K2028" s="20" t="str">
        <f ca="1" t="shared" si="62"/>
        <v>即将到期</v>
      </c>
      <c r="L2028" s="3">
        <f>VLOOKUP(C2028,网约车!D:Q,14,0)</f>
        <v>2660</v>
      </c>
      <c r="M2028" s="3">
        <f t="shared" si="63"/>
        <v>-2660</v>
      </c>
    </row>
    <row r="2029" ht="14.25" spans="1:13">
      <c r="A2029" s="13">
        <v>44862</v>
      </c>
      <c r="B2029" s="14" t="s">
        <v>5069</v>
      </c>
      <c r="C2029" s="14" t="s">
        <v>5259</v>
      </c>
      <c r="D2029" s="14" t="s">
        <v>5260</v>
      </c>
      <c r="E2029" s="15">
        <v>44739</v>
      </c>
      <c r="F2029" s="14">
        <v>2980</v>
      </c>
      <c r="G2029" s="16"/>
      <c r="I2029" s="19" t="str">
        <f>IFERROR(INDEX([3]流水汇总表!B:G,MATCH(G2029,[3]流水汇总表!G:G,0),1),"")</f>
        <v/>
      </c>
      <c r="J2029" s="5" t="str">
        <f>IF(G2029="","",IF(SUMIFS(H:H,G:G,G2029)=SUMIFS([3]流水汇总表!D:D,[3]流水汇总表!G:G,G2029),"通过","不通过"))</f>
        <v/>
      </c>
      <c r="K2029" s="20" t="str">
        <f ca="1" t="shared" si="62"/>
        <v>即将到期</v>
      </c>
      <c r="L2029" s="3">
        <f>VLOOKUP(C2029,网约车!D:Q,14,0)</f>
        <v>2660</v>
      </c>
      <c r="M2029" s="3">
        <f t="shared" si="63"/>
        <v>-2660</v>
      </c>
    </row>
    <row r="2030" ht="14.25" spans="1:13">
      <c r="A2030" s="13">
        <v>44862</v>
      </c>
      <c r="B2030" s="14" t="s">
        <v>5069</v>
      </c>
      <c r="C2030" s="14" t="s">
        <v>5261</v>
      </c>
      <c r="D2030" s="14" t="s">
        <v>5262</v>
      </c>
      <c r="E2030" s="15">
        <v>44739</v>
      </c>
      <c r="F2030" s="14">
        <v>2980</v>
      </c>
      <c r="G2030" s="16"/>
      <c r="I2030" s="19" t="str">
        <f>IFERROR(INDEX([3]流水汇总表!B:G,MATCH(G2030,[3]流水汇总表!G:G,0),1),"")</f>
        <v/>
      </c>
      <c r="J2030" s="5" t="str">
        <f>IF(G2030="","",IF(SUMIFS(H:H,G:G,G2030)=SUMIFS([3]流水汇总表!D:D,[3]流水汇总表!G:G,G2030),"通过","不通过"))</f>
        <v/>
      </c>
      <c r="K2030" s="20" t="str">
        <f ca="1" t="shared" si="62"/>
        <v>即将到期</v>
      </c>
      <c r="L2030" s="3">
        <f>VLOOKUP(C2030,网约车!D:Q,14,0)</f>
        <v>2660</v>
      </c>
      <c r="M2030" s="3">
        <f t="shared" si="63"/>
        <v>-2660</v>
      </c>
    </row>
    <row r="2031" ht="14.25" spans="1:13">
      <c r="A2031" s="13">
        <v>44862</v>
      </c>
      <c r="B2031" s="14" t="s">
        <v>5069</v>
      </c>
      <c r="C2031" s="14" t="s">
        <v>5263</v>
      </c>
      <c r="D2031" s="14" t="s">
        <v>5264</v>
      </c>
      <c r="E2031" s="15">
        <v>44739</v>
      </c>
      <c r="F2031" s="14">
        <v>2980</v>
      </c>
      <c r="G2031" s="16"/>
      <c r="I2031" s="19" t="str">
        <f>IFERROR(INDEX([3]流水汇总表!B:G,MATCH(G2031,[3]流水汇总表!G:G,0),1),"")</f>
        <v/>
      </c>
      <c r="J2031" s="5" t="str">
        <f>IF(G2031="","",IF(SUMIFS(H:H,G:G,G2031)=SUMIFS([3]流水汇总表!D:D,[3]流水汇总表!G:G,G2031),"通过","不通过"))</f>
        <v/>
      </c>
      <c r="K2031" s="20" t="str">
        <f ca="1" t="shared" si="62"/>
        <v>即将到期</v>
      </c>
      <c r="L2031" s="3">
        <f>VLOOKUP(C2031,网约车!D:Q,14,0)</f>
        <v>2660</v>
      </c>
      <c r="M2031" s="3">
        <f t="shared" si="63"/>
        <v>-2660</v>
      </c>
    </row>
    <row r="2032" ht="14.25" spans="1:13">
      <c r="A2032" s="13">
        <v>44862</v>
      </c>
      <c r="B2032" s="14" t="s">
        <v>5069</v>
      </c>
      <c r="C2032" s="14" t="s">
        <v>5116</v>
      </c>
      <c r="D2032" s="14" t="s">
        <v>5117</v>
      </c>
      <c r="E2032" s="15">
        <v>44739</v>
      </c>
      <c r="F2032" s="14">
        <v>2980</v>
      </c>
      <c r="G2032" s="16"/>
      <c r="I2032" s="19" t="str">
        <f>IFERROR(INDEX([3]流水汇总表!B:G,MATCH(G2032,[3]流水汇总表!G:G,0),1),"")</f>
        <v/>
      </c>
      <c r="J2032" s="5" t="str">
        <f>IF(G2032="","",IF(SUMIFS(H:H,G:G,G2032)=SUMIFS([3]流水汇总表!D:D,[3]流水汇总表!G:G,G2032),"通过","不通过"))</f>
        <v/>
      </c>
      <c r="K2032" s="20" t="str">
        <f ca="1" t="shared" si="62"/>
        <v>即将到期</v>
      </c>
      <c r="L2032" s="3">
        <f>VLOOKUP(C2032,网约车!D:Q,14,0)</f>
        <v>2660</v>
      </c>
      <c r="M2032" s="3">
        <f t="shared" si="63"/>
        <v>-2660</v>
      </c>
    </row>
    <row r="2033" ht="14.25" spans="1:13">
      <c r="A2033" s="13">
        <v>44862</v>
      </c>
      <c r="B2033" s="14" t="s">
        <v>5069</v>
      </c>
      <c r="C2033" s="14" t="s">
        <v>5268</v>
      </c>
      <c r="D2033" s="14" t="s">
        <v>5269</v>
      </c>
      <c r="E2033" s="15">
        <v>44739</v>
      </c>
      <c r="F2033" s="14">
        <v>2980</v>
      </c>
      <c r="G2033" s="16"/>
      <c r="I2033" s="19" t="str">
        <f>IFERROR(INDEX([3]流水汇总表!B:G,MATCH(G2033,[3]流水汇总表!G:G,0),1),"")</f>
        <v/>
      </c>
      <c r="J2033" s="5" t="str">
        <f>IF(G2033="","",IF(SUMIFS(H:H,G:G,G2033)=SUMIFS([3]流水汇总表!D:D,[3]流水汇总表!G:G,G2033),"通过","不通过"))</f>
        <v/>
      </c>
      <c r="K2033" s="20" t="str">
        <f ca="1" t="shared" si="62"/>
        <v>即将到期</v>
      </c>
      <c r="L2033" s="3">
        <f>VLOOKUP(C2033,网约车!D:Q,14,0)</f>
        <v>2660</v>
      </c>
      <c r="M2033" s="3">
        <f t="shared" si="63"/>
        <v>-2660</v>
      </c>
    </row>
    <row r="2034" ht="14.25" spans="1:13">
      <c r="A2034" s="13">
        <v>44862</v>
      </c>
      <c r="B2034" s="14" t="s">
        <v>5069</v>
      </c>
      <c r="C2034" s="14" t="s">
        <v>5128</v>
      </c>
      <c r="D2034" s="14" t="s">
        <v>5129</v>
      </c>
      <c r="E2034" s="15">
        <v>44739</v>
      </c>
      <c r="F2034" s="14">
        <v>2980</v>
      </c>
      <c r="G2034" s="16"/>
      <c r="I2034" s="19" t="str">
        <f>IFERROR(INDEX([3]流水汇总表!B:G,MATCH(G2034,[3]流水汇总表!G:G,0),1),"")</f>
        <v/>
      </c>
      <c r="J2034" s="5" t="str">
        <f>IF(G2034="","",IF(SUMIFS(H:H,G:G,G2034)=SUMIFS([3]流水汇总表!D:D,[3]流水汇总表!G:G,G2034),"通过","不通过"))</f>
        <v/>
      </c>
      <c r="K2034" s="20" t="str">
        <f ca="1" t="shared" si="62"/>
        <v>即将到期</v>
      </c>
      <c r="L2034" s="3">
        <f>VLOOKUP(C2034,网约车!D:Q,14,0)</f>
        <v>2660</v>
      </c>
      <c r="M2034" s="3">
        <f t="shared" si="63"/>
        <v>-2660</v>
      </c>
    </row>
    <row r="2035" ht="14.25" spans="1:13">
      <c r="A2035" s="13">
        <v>44862</v>
      </c>
      <c r="B2035" s="14" t="s">
        <v>5069</v>
      </c>
      <c r="C2035" s="14" t="s">
        <v>5270</v>
      </c>
      <c r="D2035" s="14" t="s">
        <v>5271</v>
      </c>
      <c r="E2035" s="15">
        <v>44739</v>
      </c>
      <c r="F2035" s="14">
        <v>2980</v>
      </c>
      <c r="G2035" s="16"/>
      <c r="I2035" s="19" t="str">
        <f>IFERROR(INDEX([3]流水汇总表!B:G,MATCH(G2035,[3]流水汇总表!G:G,0),1),"")</f>
        <v/>
      </c>
      <c r="J2035" s="5" t="str">
        <f>IF(G2035="","",IF(SUMIFS(H:H,G:G,G2035)=SUMIFS([3]流水汇总表!D:D,[3]流水汇总表!G:G,G2035),"通过","不通过"))</f>
        <v/>
      </c>
      <c r="K2035" s="20" t="str">
        <f ca="1" t="shared" si="62"/>
        <v>即将到期</v>
      </c>
      <c r="L2035" s="3">
        <f>VLOOKUP(C2035,网约车!D:Q,14,0)</f>
        <v>2660</v>
      </c>
      <c r="M2035" s="3">
        <f t="shared" si="63"/>
        <v>-2660</v>
      </c>
    </row>
    <row r="2036" ht="14.25" spans="1:13">
      <c r="A2036" s="13">
        <v>44862</v>
      </c>
      <c r="B2036" s="14" t="s">
        <v>5069</v>
      </c>
      <c r="C2036" s="14" t="s">
        <v>5122</v>
      </c>
      <c r="D2036" s="14" t="s">
        <v>5123</v>
      </c>
      <c r="E2036" s="15">
        <v>44739</v>
      </c>
      <c r="F2036" s="14">
        <v>2980</v>
      </c>
      <c r="G2036" s="16"/>
      <c r="I2036" s="19" t="str">
        <f>IFERROR(INDEX([3]流水汇总表!B:G,MATCH(G2036,[3]流水汇总表!G:G,0),1),"")</f>
        <v/>
      </c>
      <c r="J2036" s="5" t="str">
        <f>IF(G2036="","",IF(SUMIFS(H:H,G:G,G2036)=SUMIFS([3]流水汇总表!D:D,[3]流水汇总表!G:G,G2036),"通过","不通过"))</f>
        <v/>
      </c>
      <c r="K2036" s="20" t="str">
        <f ca="1" t="shared" si="62"/>
        <v>即将到期</v>
      </c>
      <c r="L2036" s="3">
        <f>VLOOKUP(C2036,网约车!D:Q,14,0)</f>
        <v>2660</v>
      </c>
      <c r="M2036" s="3">
        <f t="shared" si="63"/>
        <v>-2660</v>
      </c>
    </row>
    <row r="2037" ht="14.25" spans="1:13">
      <c r="A2037" s="13">
        <v>44862</v>
      </c>
      <c r="B2037" s="14" t="s">
        <v>5069</v>
      </c>
      <c r="C2037" s="14" t="s">
        <v>5278</v>
      </c>
      <c r="D2037" s="14" t="s">
        <v>5279</v>
      </c>
      <c r="E2037" s="15">
        <v>44739</v>
      </c>
      <c r="F2037" s="14">
        <v>2980</v>
      </c>
      <c r="G2037" s="16"/>
      <c r="I2037" s="19" t="str">
        <f>IFERROR(INDEX([3]流水汇总表!B:G,MATCH(G2037,[3]流水汇总表!G:G,0),1),"")</f>
        <v/>
      </c>
      <c r="J2037" s="5" t="str">
        <f>IF(G2037="","",IF(SUMIFS(H:H,G:G,G2037)=SUMIFS([3]流水汇总表!D:D,[3]流水汇总表!G:G,G2037),"通过","不通过"))</f>
        <v/>
      </c>
      <c r="K2037" s="20" t="str">
        <f ca="1" t="shared" si="62"/>
        <v>即将到期</v>
      </c>
      <c r="L2037" s="3">
        <f>VLOOKUP(C2037,网约车!D:Q,14,0)</f>
        <v>2660</v>
      </c>
      <c r="M2037" s="3">
        <f t="shared" si="63"/>
        <v>-2660</v>
      </c>
    </row>
    <row r="2038" ht="14.25" spans="1:13">
      <c r="A2038" s="13">
        <v>44862</v>
      </c>
      <c r="B2038" s="14" t="s">
        <v>5069</v>
      </c>
      <c r="C2038" s="14" t="s">
        <v>5099</v>
      </c>
      <c r="D2038" s="14" t="s">
        <v>5100</v>
      </c>
      <c r="E2038" s="15">
        <v>44739</v>
      </c>
      <c r="F2038" s="14">
        <v>2980</v>
      </c>
      <c r="G2038" s="16"/>
      <c r="I2038" s="19" t="str">
        <f>IFERROR(INDEX([3]流水汇总表!B:G,MATCH(G2038,[3]流水汇总表!G:G,0),1),"")</f>
        <v/>
      </c>
      <c r="J2038" s="5" t="str">
        <f>IF(G2038="","",IF(SUMIFS(H:H,G:G,G2038)=SUMIFS([3]流水汇总表!D:D,[3]流水汇总表!G:G,G2038),"通过","不通过"))</f>
        <v/>
      </c>
      <c r="K2038" s="20" t="str">
        <f ca="1" t="shared" si="62"/>
        <v>即将到期</v>
      </c>
      <c r="L2038" s="3">
        <f>VLOOKUP(C2038,网约车!D:Q,14,0)</f>
        <v>2660</v>
      </c>
      <c r="M2038" s="3">
        <f t="shared" si="63"/>
        <v>-2660</v>
      </c>
    </row>
    <row r="2039" ht="14.25" spans="1:13">
      <c r="A2039" s="13">
        <v>44862</v>
      </c>
      <c r="B2039" s="14" t="s">
        <v>5069</v>
      </c>
      <c r="C2039" s="14" t="s">
        <v>5146</v>
      </c>
      <c r="D2039" s="14" t="s">
        <v>5147</v>
      </c>
      <c r="E2039" s="15">
        <v>44739</v>
      </c>
      <c r="F2039" s="14">
        <v>2980</v>
      </c>
      <c r="G2039" s="16"/>
      <c r="I2039" s="19" t="str">
        <f>IFERROR(INDEX([3]流水汇总表!B:G,MATCH(G2039,[3]流水汇总表!G:G,0),1),"")</f>
        <v/>
      </c>
      <c r="J2039" s="5" t="str">
        <f>IF(G2039="","",IF(SUMIFS(H:H,G:G,G2039)=SUMIFS([3]流水汇总表!D:D,[3]流水汇总表!G:G,G2039),"通过","不通过"))</f>
        <v/>
      </c>
      <c r="K2039" s="20" t="str">
        <f ca="1" t="shared" si="62"/>
        <v>即将到期</v>
      </c>
      <c r="L2039" s="3">
        <f>VLOOKUP(C2039,网约车!D:Q,14,0)</f>
        <v>2660</v>
      </c>
      <c r="M2039" s="3">
        <f t="shared" si="63"/>
        <v>-2660</v>
      </c>
    </row>
    <row r="2040" ht="14.25" spans="1:13">
      <c r="A2040" s="13">
        <v>44862</v>
      </c>
      <c r="B2040" s="14" t="s">
        <v>5069</v>
      </c>
      <c r="C2040" s="14" t="s">
        <v>5149</v>
      </c>
      <c r="D2040" s="14" t="s">
        <v>5150</v>
      </c>
      <c r="E2040" s="15">
        <v>44739</v>
      </c>
      <c r="F2040" s="14">
        <v>2980</v>
      </c>
      <c r="G2040" s="16"/>
      <c r="I2040" s="19" t="str">
        <f>IFERROR(INDEX([3]流水汇总表!B:G,MATCH(G2040,[3]流水汇总表!G:G,0),1),"")</f>
        <v/>
      </c>
      <c r="J2040" s="5" t="str">
        <f>IF(G2040="","",IF(SUMIFS(H:H,G:G,G2040)=SUMIFS([3]流水汇总表!D:D,[3]流水汇总表!G:G,G2040),"通过","不通过"))</f>
        <v/>
      </c>
      <c r="K2040" s="20" t="str">
        <f ca="1" t="shared" si="62"/>
        <v>即将到期</v>
      </c>
      <c r="L2040" s="3">
        <f>VLOOKUP(C2040,网约车!D:Q,14,0)</f>
        <v>2660</v>
      </c>
      <c r="M2040" s="3">
        <f t="shared" si="63"/>
        <v>-2660</v>
      </c>
    </row>
    <row r="2041" ht="14.25" spans="1:13">
      <c r="A2041" s="13">
        <v>44862</v>
      </c>
      <c r="B2041" s="14" t="s">
        <v>5069</v>
      </c>
      <c r="C2041" s="14" t="s">
        <v>5151</v>
      </c>
      <c r="D2041" s="14" t="s">
        <v>5152</v>
      </c>
      <c r="E2041" s="15">
        <v>44739</v>
      </c>
      <c r="F2041" s="14">
        <v>2980</v>
      </c>
      <c r="G2041" s="16"/>
      <c r="I2041" s="19" t="str">
        <f>IFERROR(INDEX([3]流水汇总表!B:G,MATCH(G2041,[3]流水汇总表!G:G,0),1),"")</f>
        <v/>
      </c>
      <c r="J2041" s="5" t="str">
        <f>IF(G2041="","",IF(SUMIFS(H:H,G:G,G2041)=SUMIFS([3]流水汇总表!D:D,[3]流水汇总表!G:G,G2041),"通过","不通过"))</f>
        <v/>
      </c>
      <c r="K2041" s="20" t="str">
        <f ca="1" t="shared" si="62"/>
        <v>即将到期</v>
      </c>
      <c r="L2041" s="3">
        <f>VLOOKUP(C2041,网约车!D:Q,14,0)</f>
        <v>2660</v>
      </c>
      <c r="M2041" s="3">
        <f t="shared" si="63"/>
        <v>-2660</v>
      </c>
    </row>
    <row r="2042" ht="14.25" spans="1:13">
      <c r="A2042" s="13">
        <v>44862</v>
      </c>
      <c r="B2042" s="14" t="s">
        <v>5069</v>
      </c>
      <c r="C2042" s="14" t="s">
        <v>5153</v>
      </c>
      <c r="D2042" s="14" t="s">
        <v>5154</v>
      </c>
      <c r="E2042" s="15">
        <v>44739</v>
      </c>
      <c r="F2042" s="14">
        <v>2980</v>
      </c>
      <c r="G2042" s="16"/>
      <c r="I2042" s="19" t="str">
        <f>IFERROR(INDEX([3]流水汇总表!B:G,MATCH(G2042,[3]流水汇总表!G:G,0),1),"")</f>
        <v/>
      </c>
      <c r="J2042" s="5" t="str">
        <f>IF(G2042="","",IF(SUMIFS(H:H,G:G,G2042)=SUMIFS([3]流水汇总表!D:D,[3]流水汇总表!G:G,G2042),"通过","不通过"))</f>
        <v/>
      </c>
      <c r="K2042" s="20" t="str">
        <f ca="1" t="shared" si="62"/>
        <v>即将到期</v>
      </c>
      <c r="L2042" s="3">
        <f>VLOOKUP(C2042,网约车!D:Q,14,0)</f>
        <v>2660</v>
      </c>
      <c r="M2042" s="3">
        <f t="shared" si="63"/>
        <v>-2660</v>
      </c>
    </row>
    <row r="2043" ht="14.25" spans="1:13">
      <c r="A2043" s="13">
        <v>44862</v>
      </c>
      <c r="B2043" s="14" t="s">
        <v>5069</v>
      </c>
      <c r="C2043" s="14" t="s">
        <v>5204</v>
      </c>
      <c r="D2043" s="14" t="s">
        <v>5205</v>
      </c>
      <c r="E2043" s="15">
        <v>44739</v>
      </c>
      <c r="F2043" s="14">
        <v>2980</v>
      </c>
      <c r="G2043" s="16"/>
      <c r="I2043" s="19" t="str">
        <f>IFERROR(INDEX([3]流水汇总表!B:G,MATCH(G2043,[3]流水汇总表!G:G,0),1),"")</f>
        <v/>
      </c>
      <c r="J2043" s="5" t="str">
        <f>IF(G2043="","",IF(SUMIFS(H:H,G:G,G2043)=SUMIFS([3]流水汇总表!D:D,[3]流水汇总表!G:G,G2043),"通过","不通过"))</f>
        <v/>
      </c>
      <c r="K2043" s="20" t="str">
        <f ca="1" t="shared" si="62"/>
        <v>即将到期</v>
      </c>
      <c r="L2043" s="3">
        <f>VLOOKUP(C2043,网约车!D:Q,14,0)</f>
        <v>2660</v>
      </c>
      <c r="M2043" s="3">
        <f t="shared" si="63"/>
        <v>-2660</v>
      </c>
    </row>
    <row r="2044" ht="14.25" spans="1:13">
      <c r="A2044" s="13">
        <v>44862</v>
      </c>
      <c r="B2044" s="14" t="s">
        <v>5069</v>
      </c>
      <c r="C2044" s="14" t="s">
        <v>5155</v>
      </c>
      <c r="D2044" s="14" t="s">
        <v>5156</v>
      </c>
      <c r="E2044" s="15">
        <v>44739</v>
      </c>
      <c r="F2044" s="14">
        <v>2980</v>
      </c>
      <c r="G2044" s="16"/>
      <c r="I2044" s="19" t="str">
        <f>IFERROR(INDEX([3]流水汇总表!B:G,MATCH(G2044,[3]流水汇总表!G:G,0),1),"")</f>
        <v/>
      </c>
      <c r="J2044" s="5" t="str">
        <f>IF(G2044="","",IF(SUMIFS(H:H,G:G,G2044)=SUMIFS([3]流水汇总表!D:D,[3]流水汇总表!G:G,G2044),"通过","不通过"))</f>
        <v/>
      </c>
      <c r="K2044" s="20" t="str">
        <f ca="1" t="shared" si="62"/>
        <v>即将到期</v>
      </c>
      <c r="L2044" s="3">
        <f>VLOOKUP(C2044,网约车!D:Q,14,0)</f>
        <v>2660</v>
      </c>
      <c r="M2044" s="3">
        <f t="shared" si="63"/>
        <v>-2660</v>
      </c>
    </row>
    <row r="2045" ht="14.25" spans="1:13">
      <c r="A2045" s="13">
        <v>44862</v>
      </c>
      <c r="B2045" s="14" t="s">
        <v>5069</v>
      </c>
      <c r="C2045" s="14" t="s">
        <v>5157</v>
      </c>
      <c r="D2045" s="14" t="s">
        <v>5158</v>
      </c>
      <c r="E2045" s="15">
        <v>44739</v>
      </c>
      <c r="F2045" s="14">
        <v>2980</v>
      </c>
      <c r="G2045" s="16"/>
      <c r="I2045" s="19" t="str">
        <f>IFERROR(INDEX([3]流水汇总表!B:G,MATCH(G2045,[3]流水汇总表!G:G,0),1),"")</f>
        <v/>
      </c>
      <c r="J2045" s="5" t="str">
        <f>IF(G2045="","",IF(SUMIFS(H:H,G:G,G2045)=SUMIFS([3]流水汇总表!D:D,[3]流水汇总表!G:G,G2045),"通过","不通过"))</f>
        <v/>
      </c>
      <c r="K2045" s="20" t="str">
        <f ca="1" t="shared" si="62"/>
        <v>即将到期</v>
      </c>
      <c r="L2045" s="3">
        <f>VLOOKUP(C2045,网约车!D:Q,14,0)</f>
        <v>2660</v>
      </c>
      <c r="M2045" s="3">
        <f t="shared" si="63"/>
        <v>-2660</v>
      </c>
    </row>
    <row r="2046" ht="14.25" spans="1:13">
      <c r="A2046" s="13">
        <v>44862</v>
      </c>
      <c r="B2046" s="14" t="s">
        <v>5069</v>
      </c>
      <c r="C2046" s="14" t="s">
        <v>5159</v>
      </c>
      <c r="D2046" s="14" t="s">
        <v>5160</v>
      </c>
      <c r="E2046" s="15">
        <v>44739</v>
      </c>
      <c r="F2046" s="14">
        <v>2980</v>
      </c>
      <c r="G2046" s="16"/>
      <c r="I2046" s="19" t="str">
        <f>IFERROR(INDEX([3]流水汇总表!B:G,MATCH(G2046,[3]流水汇总表!G:G,0),1),"")</f>
        <v/>
      </c>
      <c r="J2046" s="5" t="str">
        <f>IF(G2046="","",IF(SUMIFS(H:H,G:G,G2046)=SUMIFS([3]流水汇总表!D:D,[3]流水汇总表!G:G,G2046),"通过","不通过"))</f>
        <v/>
      </c>
      <c r="K2046" s="20" t="str">
        <f ca="1" t="shared" si="62"/>
        <v>即将到期</v>
      </c>
      <c r="L2046" s="3">
        <f>VLOOKUP(C2046,网约车!D:Q,14,0)</f>
        <v>2660</v>
      </c>
      <c r="M2046" s="3">
        <f t="shared" si="63"/>
        <v>-2660</v>
      </c>
    </row>
    <row r="2047" ht="14.25" spans="1:13">
      <c r="A2047" s="13">
        <v>44862</v>
      </c>
      <c r="B2047" s="14" t="s">
        <v>5069</v>
      </c>
      <c r="C2047" s="14" t="s">
        <v>5161</v>
      </c>
      <c r="D2047" s="14" t="s">
        <v>5162</v>
      </c>
      <c r="E2047" s="15">
        <v>44739</v>
      </c>
      <c r="F2047" s="14">
        <v>2980</v>
      </c>
      <c r="G2047" s="16"/>
      <c r="I2047" s="19" t="str">
        <f>IFERROR(INDEX([3]流水汇总表!B:G,MATCH(G2047,[3]流水汇总表!G:G,0),1),"")</f>
        <v/>
      </c>
      <c r="J2047" s="5" t="str">
        <f>IF(G2047="","",IF(SUMIFS(H:H,G:G,G2047)=SUMIFS([3]流水汇总表!D:D,[3]流水汇总表!G:G,G2047),"通过","不通过"))</f>
        <v/>
      </c>
      <c r="K2047" s="20" t="str">
        <f ca="1" t="shared" si="62"/>
        <v>即将到期</v>
      </c>
      <c r="L2047" s="3">
        <f>VLOOKUP(C2047,网约车!D:Q,14,0)</f>
        <v>2660</v>
      </c>
      <c r="M2047" s="3">
        <f t="shared" si="63"/>
        <v>-2660</v>
      </c>
    </row>
    <row r="2048" ht="14.25" spans="1:13">
      <c r="A2048" s="13">
        <v>44862</v>
      </c>
      <c r="B2048" s="14" t="s">
        <v>5069</v>
      </c>
      <c r="C2048" s="14" t="s">
        <v>5163</v>
      </c>
      <c r="D2048" s="14" t="s">
        <v>5164</v>
      </c>
      <c r="E2048" s="15">
        <v>44739</v>
      </c>
      <c r="F2048" s="14">
        <v>2980</v>
      </c>
      <c r="G2048" s="16"/>
      <c r="I2048" s="19" t="str">
        <f>IFERROR(INDEX([3]流水汇总表!B:G,MATCH(G2048,[3]流水汇总表!G:G,0),1),"")</f>
        <v/>
      </c>
      <c r="J2048" s="5" t="str">
        <f>IF(G2048="","",IF(SUMIFS(H:H,G:G,G2048)=SUMIFS([3]流水汇总表!D:D,[3]流水汇总表!G:G,G2048),"通过","不通过"))</f>
        <v/>
      </c>
      <c r="K2048" s="20" t="str">
        <f ca="1" t="shared" si="62"/>
        <v>即将到期</v>
      </c>
      <c r="L2048" s="3">
        <f>VLOOKUP(C2048,网约车!D:Q,14,0)</f>
        <v>2660</v>
      </c>
      <c r="M2048" s="3">
        <f t="shared" si="63"/>
        <v>-2660</v>
      </c>
    </row>
    <row r="2049" ht="14.25" spans="1:13">
      <c r="A2049" s="13">
        <v>44862</v>
      </c>
      <c r="B2049" s="14" t="s">
        <v>5069</v>
      </c>
      <c r="C2049" s="14" t="s">
        <v>5165</v>
      </c>
      <c r="D2049" s="14" t="s">
        <v>5166</v>
      </c>
      <c r="E2049" s="15">
        <v>44739</v>
      </c>
      <c r="F2049" s="14">
        <v>2980</v>
      </c>
      <c r="G2049" s="16"/>
      <c r="I2049" s="19" t="str">
        <f>IFERROR(INDEX([3]流水汇总表!B:G,MATCH(G2049,[3]流水汇总表!G:G,0),1),"")</f>
        <v/>
      </c>
      <c r="J2049" s="5" t="str">
        <f>IF(G2049="","",IF(SUMIFS(H:H,G:G,G2049)=SUMIFS([3]流水汇总表!D:D,[3]流水汇总表!G:G,G2049),"通过","不通过"))</f>
        <v/>
      </c>
      <c r="K2049" s="20" t="str">
        <f ca="1" t="shared" si="62"/>
        <v>即将到期</v>
      </c>
      <c r="L2049" s="3">
        <f>VLOOKUP(C2049,网约车!D:Q,14,0)</f>
        <v>2660</v>
      </c>
      <c r="M2049" s="3">
        <f t="shared" si="63"/>
        <v>-2660</v>
      </c>
    </row>
    <row r="2050" ht="14.25" spans="1:13">
      <c r="A2050" s="13">
        <v>44862</v>
      </c>
      <c r="B2050" s="14" t="s">
        <v>5069</v>
      </c>
      <c r="C2050" s="14" t="s">
        <v>5171</v>
      </c>
      <c r="D2050" s="14" t="s">
        <v>5172</v>
      </c>
      <c r="E2050" s="15">
        <v>44739</v>
      </c>
      <c r="F2050" s="14">
        <v>2980</v>
      </c>
      <c r="G2050" s="16"/>
      <c r="I2050" s="19" t="str">
        <f>IFERROR(INDEX([3]流水汇总表!B:G,MATCH(G2050,[3]流水汇总表!G:G,0),1),"")</f>
        <v/>
      </c>
      <c r="J2050" s="5" t="str">
        <f>IF(G2050="","",IF(SUMIFS(H:H,G:G,G2050)=SUMIFS([3]流水汇总表!D:D,[3]流水汇总表!G:G,G2050),"通过","不通过"))</f>
        <v/>
      </c>
      <c r="K2050" s="20" t="str">
        <f ca="1" t="shared" ref="K2050:K2113" si="64">IF(AND(I2050&lt;=A2050),"已还款",IF(AND(TODAY()&gt;=A2050,I2050=""),"已逾期",IF(AND(TODAY()&gt;A2050,I2050&gt;A2050),"逾期已还款",IF(AND(TODAY()&lt;A2050),"即将到期",""))))</f>
        <v>即将到期</v>
      </c>
      <c r="L2050" s="3">
        <f>VLOOKUP(C2050,网约车!D:Q,14,0)</f>
        <v>2660</v>
      </c>
      <c r="M2050" s="3">
        <f t="shared" si="63"/>
        <v>-2660</v>
      </c>
    </row>
    <row r="2051" ht="14.25" spans="1:13">
      <c r="A2051" s="13">
        <v>44862</v>
      </c>
      <c r="B2051" s="14" t="s">
        <v>5069</v>
      </c>
      <c r="C2051" s="14" t="s">
        <v>5173</v>
      </c>
      <c r="D2051" s="14" t="s">
        <v>5174</v>
      </c>
      <c r="E2051" s="15">
        <v>44739</v>
      </c>
      <c r="F2051" s="14">
        <v>2980</v>
      </c>
      <c r="G2051" s="16"/>
      <c r="I2051" s="19" t="str">
        <f>IFERROR(INDEX([3]流水汇总表!B:G,MATCH(G2051,[3]流水汇总表!G:G,0),1),"")</f>
        <v/>
      </c>
      <c r="J2051" s="5" t="str">
        <f>IF(G2051="","",IF(SUMIFS(H:H,G:G,G2051)=SUMIFS([3]流水汇总表!D:D,[3]流水汇总表!G:G,G2051),"通过","不通过"))</f>
        <v/>
      </c>
      <c r="K2051" s="20" t="str">
        <f ca="1" t="shared" si="64"/>
        <v>即将到期</v>
      </c>
      <c r="L2051" s="3">
        <f>VLOOKUP(C2051,网约车!D:Q,14,0)</f>
        <v>2660</v>
      </c>
      <c r="M2051" s="3">
        <f t="shared" ref="M2051:M2114" si="65">H2051-L2051</f>
        <v>-2660</v>
      </c>
    </row>
    <row r="2052" ht="14.25" spans="1:13">
      <c r="A2052" s="13">
        <v>44862</v>
      </c>
      <c r="B2052" s="14" t="s">
        <v>5069</v>
      </c>
      <c r="C2052" s="14" t="s">
        <v>5210</v>
      </c>
      <c r="D2052" s="14" t="s">
        <v>5211</v>
      </c>
      <c r="E2052" s="15">
        <v>44739</v>
      </c>
      <c r="F2052" s="14">
        <v>2980</v>
      </c>
      <c r="G2052" s="16"/>
      <c r="I2052" s="19" t="str">
        <f>IFERROR(INDEX([3]流水汇总表!B:G,MATCH(G2052,[3]流水汇总表!G:G,0),1),"")</f>
        <v/>
      </c>
      <c r="J2052" s="5" t="str">
        <f>IF(G2052="","",IF(SUMIFS(H:H,G:G,G2052)=SUMIFS([3]流水汇总表!D:D,[3]流水汇总表!G:G,G2052),"通过","不通过"))</f>
        <v/>
      </c>
      <c r="K2052" s="20" t="str">
        <f ca="1" t="shared" si="64"/>
        <v>即将到期</v>
      </c>
      <c r="L2052" s="3">
        <f>VLOOKUP(C2052,网约车!D:Q,14,0)</f>
        <v>2660</v>
      </c>
      <c r="M2052" s="3">
        <f t="shared" si="65"/>
        <v>-2660</v>
      </c>
    </row>
    <row r="2053" ht="14.25" spans="1:13">
      <c r="A2053" s="13">
        <v>44862</v>
      </c>
      <c r="B2053" s="14" t="s">
        <v>5069</v>
      </c>
      <c r="C2053" s="14" t="s">
        <v>5194</v>
      </c>
      <c r="D2053" s="14" t="s">
        <v>5195</v>
      </c>
      <c r="E2053" s="15">
        <v>44739</v>
      </c>
      <c r="F2053" s="14">
        <v>2980</v>
      </c>
      <c r="G2053" s="16"/>
      <c r="I2053" s="19" t="str">
        <f>IFERROR(INDEX([3]流水汇总表!B:G,MATCH(G2053,[3]流水汇总表!G:G,0),1),"")</f>
        <v/>
      </c>
      <c r="J2053" s="5" t="str">
        <f>IF(G2053="","",IF(SUMIFS(H:H,G:G,G2053)=SUMIFS([3]流水汇总表!D:D,[3]流水汇总表!G:G,G2053),"通过","不通过"))</f>
        <v/>
      </c>
      <c r="K2053" s="20" t="str">
        <f ca="1" t="shared" si="64"/>
        <v>即将到期</v>
      </c>
      <c r="L2053" s="3">
        <f>VLOOKUP(C2053,网约车!D:Q,14,0)</f>
        <v>2660</v>
      </c>
      <c r="M2053" s="3">
        <f t="shared" si="65"/>
        <v>-2660</v>
      </c>
    </row>
    <row r="2054" ht="14.25" spans="1:13">
      <c r="A2054" s="13">
        <v>44862</v>
      </c>
      <c r="B2054" s="14" t="s">
        <v>5069</v>
      </c>
      <c r="C2054" s="14" t="s">
        <v>5199</v>
      </c>
      <c r="D2054" s="14" t="s">
        <v>5200</v>
      </c>
      <c r="E2054" s="15">
        <v>44739</v>
      </c>
      <c r="F2054" s="14">
        <v>2980</v>
      </c>
      <c r="G2054" s="16"/>
      <c r="I2054" s="19" t="str">
        <f>IFERROR(INDEX([3]流水汇总表!B:G,MATCH(G2054,[3]流水汇总表!G:G,0),1),"")</f>
        <v/>
      </c>
      <c r="J2054" s="5" t="str">
        <f>IF(G2054="","",IF(SUMIFS(H:H,G:G,G2054)=SUMIFS([3]流水汇总表!D:D,[3]流水汇总表!G:G,G2054),"通过","不通过"))</f>
        <v/>
      </c>
      <c r="K2054" s="20" t="str">
        <f ca="1" t="shared" si="64"/>
        <v>即将到期</v>
      </c>
      <c r="L2054" s="3">
        <f>VLOOKUP(C2054,网约车!D:Q,14,0)</f>
        <v>2660</v>
      </c>
      <c r="M2054" s="3">
        <f t="shared" si="65"/>
        <v>-2660</v>
      </c>
    </row>
    <row r="2055" ht="14.25" spans="1:13">
      <c r="A2055" s="13">
        <v>44862</v>
      </c>
      <c r="B2055" s="14" t="s">
        <v>5069</v>
      </c>
      <c r="C2055" s="14" t="s">
        <v>5641</v>
      </c>
      <c r="D2055" s="14" t="s">
        <v>5642</v>
      </c>
      <c r="E2055" s="15">
        <v>44739</v>
      </c>
      <c r="F2055" s="14">
        <v>2980</v>
      </c>
      <c r="G2055" s="16"/>
      <c r="I2055" s="19" t="str">
        <f>IFERROR(INDEX([3]流水汇总表!B:G,MATCH(G2055,[3]流水汇总表!G:G,0),1),"")</f>
        <v/>
      </c>
      <c r="J2055" s="5" t="str">
        <f>IF(G2055="","",IF(SUMIFS(H:H,G:G,G2055)=SUMIFS([3]流水汇总表!D:D,[3]流水汇总表!G:G,G2055),"通过","不通过"))</f>
        <v/>
      </c>
      <c r="K2055" s="20" t="str">
        <f ca="1" t="shared" si="64"/>
        <v>即将到期</v>
      </c>
      <c r="L2055" s="3">
        <f>VLOOKUP(C2055,网约车!D:Q,14,0)</f>
        <v>2700</v>
      </c>
      <c r="M2055" s="3">
        <f t="shared" si="65"/>
        <v>-2700</v>
      </c>
    </row>
    <row r="2056" ht="14.25" spans="1:13">
      <c r="A2056" s="13">
        <v>44862</v>
      </c>
      <c r="B2056" s="14" t="s">
        <v>5069</v>
      </c>
      <c r="C2056" s="14" t="s">
        <v>5651</v>
      </c>
      <c r="D2056" s="14" t="s">
        <v>5652</v>
      </c>
      <c r="E2056" s="15">
        <v>44739</v>
      </c>
      <c r="F2056" s="14">
        <v>2980</v>
      </c>
      <c r="G2056" s="16"/>
      <c r="I2056" s="19" t="str">
        <f>IFERROR(INDEX([3]流水汇总表!B:G,MATCH(G2056,[3]流水汇总表!G:G,0),1),"")</f>
        <v/>
      </c>
      <c r="J2056" s="5" t="str">
        <f>IF(G2056="","",IF(SUMIFS(H:H,G:G,G2056)=SUMIFS([3]流水汇总表!D:D,[3]流水汇总表!G:G,G2056),"通过","不通过"))</f>
        <v/>
      </c>
      <c r="K2056" s="20" t="str">
        <f ca="1" t="shared" si="64"/>
        <v>即将到期</v>
      </c>
      <c r="L2056" s="3">
        <f>VLOOKUP(C2056,网约车!D:Q,14,0)</f>
        <v>2700</v>
      </c>
      <c r="M2056" s="3">
        <f t="shared" si="65"/>
        <v>-2700</v>
      </c>
    </row>
    <row r="2057" ht="14.25" spans="1:13">
      <c r="A2057" s="13">
        <v>44862</v>
      </c>
      <c r="B2057" s="14" t="s">
        <v>5069</v>
      </c>
      <c r="C2057" s="14" t="s">
        <v>5631</v>
      </c>
      <c r="D2057" s="14" t="s">
        <v>5632</v>
      </c>
      <c r="E2057" s="15">
        <v>44739</v>
      </c>
      <c r="F2057" s="14">
        <v>2980</v>
      </c>
      <c r="G2057" s="16"/>
      <c r="I2057" s="19" t="str">
        <f>IFERROR(INDEX([3]流水汇总表!B:G,MATCH(G2057,[3]流水汇总表!G:G,0),1),"")</f>
        <v/>
      </c>
      <c r="J2057" s="5" t="str">
        <f>IF(G2057="","",IF(SUMIFS(H:H,G:G,G2057)=SUMIFS([3]流水汇总表!D:D,[3]流水汇总表!G:G,G2057),"通过","不通过"))</f>
        <v/>
      </c>
      <c r="K2057" s="20" t="str">
        <f ca="1" t="shared" si="64"/>
        <v>即将到期</v>
      </c>
      <c r="L2057" s="3">
        <f>VLOOKUP(C2057,网约车!D:Q,14,0)</f>
        <v>2700</v>
      </c>
      <c r="M2057" s="3">
        <f t="shared" si="65"/>
        <v>-2700</v>
      </c>
    </row>
    <row r="2058" ht="14.25" spans="1:13">
      <c r="A2058" s="13">
        <v>44862</v>
      </c>
      <c r="B2058" s="14" t="s">
        <v>5069</v>
      </c>
      <c r="C2058" s="14" t="s">
        <v>5645</v>
      </c>
      <c r="D2058" s="14" t="s">
        <v>5646</v>
      </c>
      <c r="E2058" s="15">
        <v>44739</v>
      </c>
      <c r="F2058" s="14">
        <v>2980</v>
      </c>
      <c r="G2058" s="16"/>
      <c r="I2058" s="19" t="str">
        <f>IFERROR(INDEX([3]流水汇总表!B:G,MATCH(G2058,[3]流水汇总表!G:G,0),1),"")</f>
        <v/>
      </c>
      <c r="J2058" s="5" t="str">
        <f>IF(G2058="","",IF(SUMIFS(H:H,G:G,G2058)=SUMIFS([3]流水汇总表!D:D,[3]流水汇总表!G:G,G2058),"通过","不通过"))</f>
        <v/>
      </c>
      <c r="K2058" s="20" t="str">
        <f ca="1" t="shared" si="64"/>
        <v>即将到期</v>
      </c>
      <c r="L2058" s="3">
        <f>VLOOKUP(C2058,网约车!D:Q,14,0)</f>
        <v>2700</v>
      </c>
      <c r="M2058" s="3">
        <f t="shared" si="65"/>
        <v>-2700</v>
      </c>
    </row>
    <row r="2059" ht="14.25" spans="1:13">
      <c r="A2059" s="13">
        <v>44862</v>
      </c>
      <c r="B2059" s="14" t="s">
        <v>5069</v>
      </c>
      <c r="C2059" s="14" t="s">
        <v>5649</v>
      </c>
      <c r="D2059" s="14" t="s">
        <v>5650</v>
      </c>
      <c r="E2059" s="15">
        <v>44739</v>
      </c>
      <c r="F2059" s="14">
        <v>2980</v>
      </c>
      <c r="G2059" s="16"/>
      <c r="I2059" s="19" t="str">
        <f>IFERROR(INDEX([3]流水汇总表!B:G,MATCH(G2059,[3]流水汇总表!G:G,0),1),"")</f>
        <v/>
      </c>
      <c r="J2059" s="5" t="str">
        <f>IF(G2059="","",IF(SUMIFS(H:H,G:G,G2059)=SUMIFS([3]流水汇总表!D:D,[3]流水汇总表!G:G,G2059),"通过","不通过"))</f>
        <v/>
      </c>
      <c r="K2059" s="20" t="str">
        <f ca="1" t="shared" si="64"/>
        <v>即将到期</v>
      </c>
      <c r="L2059" s="3">
        <f>VLOOKUP(C2059,网约车!D:Q,14,0)</f>
        <v>2700</v>
      </c>
      <c r="M2059" s="3">
        <f t="shared" si="65"/>
        <v>-2700</v>
      </c>
    </row>
    <row r="2060" ht="14.25" spans="1:13">
      <c r="A2060" s="13">
        <v>44862</v>
      </c>
      <c r="B2060" s="14" t="s">
        <v>5069</v>
      </c>
      <c r="C2060" s="14" t="s">
        <v>5627</v>
      </c>
      <c r="D2060" s="14" t="s">
        <v>5628</v>
      </c>
      <c r="E2060" s="15">
        <v>44739</v>
      </c>
      <c r="F2060" s="14">
        <v>2980</v>
      </c>
      <c r="G2060" s="16"/>
      <c r="I2060" s="19" t="str">
        <f>IFERROR(INDEX([3]流水汇总表!B:G,MATCH(G2060,[3]流水汇总表!G:G,0),1),"")</f>
        <v/>
      </c>
      <c r="J2060" s="5" t="str">
        <f>IF(G2060="","",IF(SUMIFS(H:H,G:G,G2060)=SUMIFS([3]流水汇总表!D:D,[3]流水汇总表!G:G,G2060),"通过","不通过"))</f>
        <v/>
      </c>
      <c r="K2060" s="20" t="str">
        <f ca="1" t="shared" si="64"/>
        <v>即将到期</v>
      </c>
      <c r="L2060" s="3">
        <f>VLOOKUP(C2060,网约车!D:Q,14,0)</f>
        <v>2700</v>
      </c>
      <c r="M2060" s="3">
        <f t="shared" si="65"/>
        <v>-2700</v>
      </c>
    </row>
    <row r="2061" ht="14.25" spans="1:13">
      <c r="A2061" s="13">
        <v>44862</v>
      </c>
      <c r="B2061" s="14" t="s">
        <v>5069</v>
      </c>
      <c r="C2061" s="14" t="s">
        <v>5611</v>
      </c>
      <c r="D2061" s="14" t="s">
        <v>5612</v>
      </c>
      <c r="E2061" s="15">
        <v>44739</v>
      </c>
      <c r="F2061" s="14">
        <v>2980</v>
      </c>
      <c r="G2061" s="16"/>
      <c r="I2061" s="19" t="str">
        <f>IFERROR(INDEX([3]流水汇总表!B:G,MATCH(G2061,[3]流水汇总表!G:G,0),1),"")</f>
        <v/>
      </c>
      <c r="J2061" s="5" t="str">
        <f>IF(G2061="","",IF(SUMIFS(H:H,G:G,G2061)=SUMIFS([3]流水汇总表!D:D,[3]流水汇总表!G:G,G2061),"通过","不通过"))</f>
        <v/>
      </c>
      <c r="K2061" s="20" t="str">
        <f ca="1" t="shared" si="64"/>
        <v>即将到期</v>
      </c>
      <c r="L2061" s="3">
        <f>VLOOKUP(C2061,网约车!D:Q,14,0)</f>
        <v>2700</v>
      </c>
      <c r="M2061" s="3">
        <f t="shared" si="65"/>
        <v>-2700</v>
      </c>
    </row>
    <row r="2062" ht="14.25" spans="1:13">
      <c r="A2062" s="13">
        <v>44862</v>
      </c>
      <c r="B2062" s="14" t="s">
        <v>5069</v>
      </c>
      <c r="C2062" s="14" t="s">
        <v>5598</v>
      </c>
      <c r="D2062" s="14" t="s">
        <v>5599</v>
      </c>
      <c r="E2062" s="15">
        <v>44739</v>
      </c>
      <c r="F2062" s="14">
        <v>2980</v>
      </c>
      <c r="G2062" s="16"/>
      <c r="I2062" s="19" t="str">
        <f>IFERROR(INDEX([3]流水汇总表!B:G,MATCH(G2062,[3]流水汇总表!G:G,0),1),"")</f>
        <v/>
      </c>
      <c r="J2062" s="5" t="str">
        <f>IF(G2062="","",IF(SUMIFS(H:H,G:G,G2062)=SUMIFS([3]流水汇总表!D:D,[3]流水汇总表!G:G,G2062),"通过","不通过"))</f>
        <v/>
      </c>
      <c r="K2062" s="20" t="str">
        <f ca="1" t="shared" si="64"/>
        <v>即将到期</v>
      </c>
      <c r="L2062" s="3">
        <f>VLOOKUP(C2062,网约车!D:Q,14,0)</f>
        <v>2700</v>
      </c>
      <c r="M2062" s="3">
        <f t="shared" si="65"/>
        <v>-2700</v>
      </c>
    </row>
    <row r="2063" ht="14.25" spans="1:13">
      <c r="A2063" s="13">
        <v>44862</v>
      </c>
      <c r="B2063" s="14" t="s">
        <v>5069</v>
      </c>
      <c r="C2063" s="14" t="s">
        <v>5639</v>
      </c>
      <c r="D2063" s="14" t="s">
        <v>5640</v>
      </c>
      <c r="E2063" s="15">
        <v>44739</v>
      </c>
      <c r="F2063" s="14">
        <v>2980</v>
      </c>
      <c r="G2063" s="16"/>
      <c r="I2063" s="19" t="str">
        <f>IFERROR(INDEX([3]流水汇总表!B:G,MATCH(G2063,[3]流水汇总表!G:G,0),1),"")</f>
        <v/>
      </c>
      <c r="J2063" s="5" t="str">
        <f>IF(G2063="","",IF(SUMIFS(H:H,G:G,G2063)=SUMIFS([3]流水汇总表!D:D,[3]流水汇总表!G:G,G2063),"通过","不通过"))</f>
        <v/>
      </c>
      <c r="K2063" s="20" t="str">
        <f ca="1" t="shared" si="64"/>
        <v>即将到期</v>
      </c>
      <c r="L2063" s="3">
        <f>VLOOKUP(C2063,网约车!D:Q,14,0)</f>
        <v>2700</v>
      </c>
      <c r="M2063" s="3">
        <f t="shared" si="65"/>
        <v>-2700</v>
      </c>
    </row>
    <row r="2064" ht="14.25" spans="1:13">
      <c r="A2064" s="13">
        <v>44862</v>
      </c>
      <c r="B2064" s="14" t="s">
        <v>5069</v>
      </c>
      <c r="C2064" s="14" t="s">
        <v>5629</v>
      </c>
      <c r="D2064" s="14" t="s">
        <v>5630</v>
      </c>
      <c r="E2064" s="15">
        <v>44739</v>
      </c>
      <c r="F2064" s="14">
        <v>2980</v>
      </c>
      <c r="G2064" s="16"/>
      <c r="I2064" s="19" t="str">
        <f>IFERROR(INDEX([3]流水汇总表!B:G,MATCH(G2064,[3]流水汇总表!G:G,0),1),"")</f>
        <v/>
      </c>
      <c r="J2064" s="5" t="str">
        <f>IF(G2064="","",IF(SUMIFS(H:H,G:G,G2064)=SUMIFS([3]流水汇总表!D:D,[3]流水汇总表!G:G,G2064),"通过","不通过"))</f>
        <v/>
      </c>
      <c r="K2064" s="20" t="str">
        <f ca="1" t="shared" si="64"/>
        <v>即将到期</v>
      </c>
      <c r="L2064" s="3">
        <f>VLOOKUP(C2064,网约车!D:Q,14,0)</f>
        <v>2700</v>
      </c>
      <c r="M2064" s="3">
        <f t="shared" si="65"/>
        <v>-2700</v>
      </c>
    </row>
    <row r="2065" ht="14.25" spans="1:13">
      <c r="A2065" s="13">
        <v>44862</v>
      </c>
      <c r="B2065" s="14" t="s">
        <v>5069</v>
      </c>
      <c r="C2065" s="14" t="s">
        <v>5609</v>
      </c>
      <c r="D2065" s="14" t="s">
        <v>5610</v>
      </c>
      <c r="E2065" s="15">
        <v>44739</v>
      </c>
      <c r="F2065" s="14">
        <v>2980</v>
      </c>
      <c r="G2065" s="16"/>
      <c r="I2065" s="19" t="str">
        <f>IFERROR(INDEX([3]流水汇总表!B:G,MATCH(G2065,[3]流水汇总表!G:G,0),1),"")</f>
        <v/>
      </c>
      <c r="J2065" s="5" t="str">
        <f>IF(G2065="","",IF(SUMIFS(H:H,G:G,G2065)=SUMIFS([3]流水汇总表!D:D,[3]流水汇总表!G:G,G2065),"通过","不通过"))</f>
        <v/>
      </c>
      <c r="K2065" s="20" t="str">
        <f ca="1" t="shared" si="64"/>
        <v>即将到期</v>
      </c>
      <c r="L2065" s="3">
        <f>VLOOKUP(C2065,网约车!D:Q,14,0)</f>
        <v>2700</v>
      </c>
      <c r="M2065" s="3">
        <f t="shared" si="65"/>
        <v>-2700</v>
      </c>
    </row>
    <row r="2066" ht="14.25" spans="1:13">
      <c r="A2066" s="13">
        <v>44862</v>
      </c>
      <c r="B2066" s="14" t="s">
        <v>5069</v>
      </c>
      <c r="C2066" s="14" t="s">
        <v>5615</v>
      </c>
      <c r="D2066" s="14" t="s">
        <v>5616</v>
      </c>
      <c r="E2066" s="15">
        <v>44739</v>
      </c>
      <c r="F2066" s="14">
        <v>2980</v>
      </c>
      <c r="G2066" s="16"/>
      <c r="I2066" s="19" t="str">
        <f>IFERROR(INDEX([3]流水汇总表!B:G,MATCH(G2066,[3]流水汇总表!G:G,0),1),"")</f>
        <v/>
      </c>
      <c r="J2066" s="5" t="str">
        <f>IF(G2066="","",IF(SUMIFS(H:H,G:G,G2066)=SUMIFS([3]流水汇总表!D:D,[3]流水汇总表!G:G,G2066),"通过","不通过"))</f>
        <v/>
      </c>
      <c r="K2066" s="20" t="str">
        <f ca="1" t="shared" si="64"/>
        <v>即将到期</v>
      </c>
      <c r="L2066" s="3">
        <f>VLOOKUP(C2066,网约车!D:Q,14,0)</f>
        <v>2700</v>
      </c>
      <c r="M2066" s="3">
        <f t="shared" si="65"/>
        <v>-2700</v>
      </c>
    </row>
    <row r="2067" ht="14.25" spans="1:13">
      <c r="A2067" s="13">
        <v>44862</v>
      </c>
      <c r="B2067" s="14" t="s">
        <v>5069</v>
      </c>
      <c r="C2067" s="14" t="s">
        <v>5613</v>
      </c>
      <c r="D2067" s="14" t="s">
        <v>5614</v>
      </c>
      <c r="E2067" s="15">
        <v>44739</v>
      </c>
      <c r="F2067" s="14">
        <v>2980</v>
      </c>
      <c r="G2067" s="16"/>
      <c r="I2067" s="19" t="str">
        <f>IFERROR(INDEX([3]流水汇总表!B:G,MATCH(G2067,[3]流水汇总表!G:G,0),1),"")</f>
        <v/>
      </c>
      <c r="J2067" s="5" t="str">
        <f>IF(G2067="","",IF(SUMIFS(H:H,G:G,G2067)=SUMIFS([3]流水汇总表!D:D,[3]流水汇总表!G:G,G2067),"通过","不通过"))</f>
        <v/>
      </c>
      <c r="K2067" s="20" t="str">
        <f ca="1" t="shared" si="64"/>
        <v>即将到期</v>
      </c>
      <c r="L2067" s="3">
        <f>VLOOKUP(C2067,网约车!D:Q,14,0)</f>
        <v>2700</v>
      </c>
      <c r="M2067" s="3">
        <f t="shared" si="65"/>
        <v>-2700</v>
      </c>
    </row>
    <row r="2068" ht="14.25" spans="1:13">
      <c r="A2068" s="13">
        <v>44862</v>
      </c>
      <c r="B2068" s="14" t="s">
        <v>5069</v>
      </c>
      <c r="C2068" s="14" t="s">
        <v>5657</v>
      </c>
      <c r="D2068" s="14" t="s">
        <v>5658</v>
      </c>
      <c r="E2068" s="15">
        <v>44739</v>
      </c>
      <c r="F2068" s="14">
        <v>2980</v>
      </c>
      <c r="G2068" s="16"/>
      <c r="I2068" s="19" t="str">
        <f>IFERROR(INDEX([3]流水汇总表!B:G,MATCH(G2068,[3]流水汇总表!G:G,0),1),"")</f>
        <v/>
      </c>
      <c r="J2068" s="5" t="str">
        <f>IF(G2068="","",IF(SUMIFS(H:H,G:G,G2068)=SUMIFS([3]流水汇总表!D:D,[3]流水汇总表!G:G,G2068),"通过","不通过"))</f>
        <v/>
      </c>
      <c r="K2068" s="20" t="str">
        <f ca="1" t="shared" si="64"/>
        <v>即将到期</v>
      </c>
      <c r="L2068" s="3">
        <f>VLOOKUP(C2068,网约车!D:Q,14,0)</f>
        <v>2700</v>
      </c>
      <c r="M2068" s="3">
        <f t="shared" si="65"/>
        <v>-2700</v>
      </c>
    </row>
    <row r="2069" ht="14.25" spans="1:13">
      <c r="A2069" s="13">
        <v>44862</v>
      </c>
      <c r="B2069" s="14" t="s">
        <v>5069</v>
      </c>
      <c r="C2069" s="14" t="s">
        <v>5617</v>
      </c>
      <c r="D2069" s="14" t="s">
        <v>5618</v>
      </c>
      <c r="E2069" s="15">
        <v>44739</v>
      </c>
      <c r="F2069" s="14">
        <v>2980</v>
      </c>
      <c r="G2069" s="16"/>
      <c r="I2069" s="19" t="str">
        <f>IFERROR(INDEX([3]流水汇总表!B:G,MATCH(G2069,[3]流水汇总表!G:G,0),1),"")</f>
        <v/>
      </c>
      <c r="J2069" s="5" t="str">
        <f>IF(G2069="","",IF(SUMIFS(H:H,G:G,G2069)=SUMIFS([3]流水汇总表!D:D,[3]流水汇总表!G:G,G2069),"通过","不通过"))</f>
        <v/>
      </c>
      <c r="K2069" s="20" t="str">
        <f ca="1" t="shared" si="64"/>
        <v>即将到期</v>
      </c>
      <c r="L2069" s="3">
        <f>VLOOKUP(C2069,网约车!D:Q,14,0)</f>
        <v>2700</v>
      </c>
      <c r="M2069" s="3">
        <f t="shared" si="65"/>
        <v>-2700</v>
      </c>
    </row>
    <row r="2070" ht="14.25" spans="1:13">
      <c r="A2070" s="13">
        <v>44862</v>
      </c>
      <c r="B2070" s="14" t="s">
        <v>5069</v>
      </c>
      <c r="C2070" s="14" t="s">
        <v>5659</v>
      </c>
      <c r="D2070" s="14" t="s">
        <v>5660</v>
      </c>
      <c r="E2070" s="15">
        <v>44739</v>
      </c>
      <c r="F2070" s="14">
        <v>2980</v>
      </c>
      <c r="G2070" s="16"/>
      <c r="I2070" s="19" t="str">
        <f>IFERROR(INDEX([3]流水汇总表!B:G,MATCH(G2070,[3]流水汇总表!G:G,0),1),"")</f>
        <v/>
      </c>
      <c r="J2070" s="5" t="str">
        <f>IF(G2070="","",IF(SUMIFS(H:H,G:G,G2070)=SUMIFS([3]流水汇总表!D:D,[3]流水汇总表!G:G,G2070),"通过","不通过"))</f>
        <v/>
      </c>
      <c r="K2070" s="20" t="str">
        <f ca="1" t="shared" si="64"/>
        <v>即将到期</v>
      </c>
      <c r="L2070" s="3">
        <f>VLOOKUP(C2070,网约车!D:Q,14,0)</f>
        <v>2700</v>
      </c>
      <c r="M2070" s="3">
        <f t="shared" si="65"/>
        <v>-2700</v>
      </c>
    </row>
    <row r="2071" ht="14.25" spans="1:13">
      <c r="A2071" s="13">
        <v>44862</v>
      </c>
      <c r="B2071" s="14" t="s">
        <v>4935</v>
      </c>
      <c r="C2071" s="14" t="s">
        <v>5139</v>
      </c>
      <c r="D2071" s="14" t="s">
        <v>5140</v>
      </c>
      <c r="E2071" s="15">
        <v>44733</v>
      </c>
      <c r="F2071" s="14">
        <v>2980</v>
      </c>
      <c r="G2071" s="16"/>
      <c r="I2071" s="19" t="str">
        <f>IFERROR(INDEX([3]流水汇总表!B:G,MATCH(G2071,[3]流水汇总表!G:G,0),1),"")</f>
        <v/>
      </c>
      <c r="J2071" s="5" t="str">
        <f>IF(G2071="","",IF(SUMIFS(H:H,G:G,G2071)=SUMIFS([3]流水汇总表!D:D,[3]流水汇总表!G:G,G2071),"通过","不通过"))</f>
        <v/>
      </c>
      <c r="K2071" s="20" t="str">
        <f ca="1" t="shared" si="64"/>
        <v>即将到期</v>
      </c>
      <c r="L2071" s="3">
        <f>VLOOKUP(C2071,网约车!D:Q,14,0)</f>
        <v>2660</v>
      </c>
      <c r="M2071" s="3">
        <f t="shared" si="65"/>
        <v>-2660</v>
      </c>
    </row>
    <row r="2072" ht="14.25" spans="1:13">
      <c r="A2072" s="13">
        <v>44862</v>
      </c>
      <c r="B2072" s="14" t="s">
        <v>4935</v>
      </c>
      <c r="C2072" s="14" t="s">
        <v>5175</v>
      </c>
      <c r="D2072" s="14" t="s">
        <v>5176</v>
      </c>
      <c r="E2072" s="15">
        <v>44737</v>
      </c>
      <c r="F2072" s="14">
        <v>2980</v>
      </c>
      <c r="G2072" s="16"/>
      <c r="I2072" s="19" t="str">
        <f>IFERROR(INDEX([3]流水汇总表!B:G,MATCH(G2072,[3]流水汇总表!G:G,0),1),"")</f>
        <v/>
      </c>
      <c r="J2072" s="5" t="str">
        <f>IF(G2072="","",IF(SUMIFS(H:H,G:G,G2072)=SUMIFS([3]流水汇总表!D:D,[3]流水汇总表!G:G,G2072),"通过","不通过"))</f>
        <v/>
      </c>
      <c r="K2072" s="20" t="str">
        <f ca="1" t="shared" si="64"/>
        <v>即将到期</v>
      </c>
      <c r="L2072" s="3">
        <f>VLOOKUP(C2072,网约车!D:Q,14,0)</f>
        <v>2660</v>
      </c>
      <c r="M2072" s="3">
        <f t="shared" si="65"/>
        <v>-2660</v>
      </c>
    </row>
    <row r="2073" ht="14.25" spans="1:13">
      <c r="A2073" s="13">
        <v>44862</v>
      </c>
      <c r="B2073" s="14" t="s">
        <v>4935</v>
      </c>
      <c r="C2073" s="14" t="s">
        <v>5637</v>
      </c>
      <c r="D2073" s="14" t="s">
        <v>5638</v>
      </c>
      <c r="E2073" s="15">
        <v>44737</v>
      </c>
      <c r="F2073" s="14">
        <v>2980</v>
      </c>
      <c r="G2073" s="16"/>
      <c r="I2073" s="19" t="str">
        <f>IFERROR(INDEX([3]流水汇总表!B:G,MATCH(G2073,[3]流水汇总表!G:G,0),1),"")</f>
        <v/>
      </c>
      <c r="J2073" s="5" t="str">
        <f>IF(G2073="","",IF(SUMIFS(H:H,G:G,G2073)=SUMIFS([3]流水汇总表!D:D,[3]流水汇总表!G:G,G2073),"通过","不通过"))</f>
        <v/>
      </c>
      <c r="K2073" s="20" t="str">
        <f ca="1" t="shared" si="64"/>
        <v>即将到期</v>
      </c>
      <c r="L2073" s="3">
        <f>VLOOKUP(C2073,网约车!D:Q,14,0)</f>
        <v>2700</v>
      </c>
      <c r="M2073" s="3">
        <f t="shared" si="65"/>
        <v>-2700</v>
      </c>
    </row>
    <row r="2074" ht="14.25" spans="1:13">
      <c r="A2074" s="13">
        <v>44862</v>
      </c>
      <c r="B2074" s="14" t="s">
        <v>4935</v>
      </c>
      <c r="C2074" s="14" t="s">
        <v>5633</v>
      </c>
      <c r="D2074" s="14" t="s">
        <v>5634</v>
      </c>
      <c r="E2074" s="15">
        <v>44737</v>
      </c>
      <c r="F2074" s="14">
        <v>2980</v>
      </c>
      <c r="G2074" s="16"/>
      <c r="I2074" s="19" t="str">
        <f>IFERROR(INDEX([3]流水汇总表!B:G,MATCH(G2074,[3]流水汇总表!G:G,0),1),"")</f>
        <v/>
      </c>
      <c r="J2074" s="5" t="str">
        <f>IF(G2074="","",IF(SUMIFS(H:H,G:G,G2074)=SUMIFS([3]流水汇总表!D:D,[3]流水汇总表!G:G,G2074),"通过","不通过"))</f>
        <v/>
      </c>
      <c r="K2074" s="20" t="str">
        <f ca="1" t="shared" si="64"/>
        <v>即将到期</v>
      </c>
      <c r="L2074" s="3">
        <f>VLOOKUP(C2074,网约车!D:Q,14,0)</f>
        <v>2700</v>
      </c>
      <c r="M2074" s="3">
        <f t="shared" si="65"/>
        <v>-2700</v>
      </c>
    </row>
    <row r="2075" ht="14.25" spans="1:13">
      <c r="A2075" s="13">
        <v>44862</v>
      </c>
      <c r="B2075" s="14" t="s">
        <v>4935</v>
      </c>
      <c r="C2075" s="14" t="s">
        <v>5625</v>
      </c>
      <c r="D2075" s="14" t="s">
        <v>5626</v>
      </c>
      <c r="E2075" s="15">
        <v>44737</v>
      </c>
      <c r="F2075" s="14">
        <v>2980</v>
      </c>
      <c r="G2075" s="16"/>
      <c r="I2075" s="19" t="str">
        <f>IFERROR(INDEX([3]流水汇总表!B:G,MATCH(G2075,[3]流水汇总表!G:G,0),1),"")</f>
        <v/>
      </c>
      <c r="J2075" s="5" t="str">
        <f>IF(G2075="","",IF(SUMIFS(H:H,G:G,G2075)=SUMIFS([3]流水汇总表!D:D,[3]流水汇总表!G:G,G2075),"通过","不通过"))</f>
        <v/>
      </c>
      <c r="K2075" s="20" t="str">
        <f ca="1" t="shared" si="64"/>
        <v>即将到期</v>
      </c>
      <c r="L2075" s="3">
        <f>VLOOKUP(C2075,网约车!D:Q,14,0)</f>
        <v>2700</v>
      </c>
      <c r="M2075" s="3">
        <f t="shared" si="65"/>
        <v>-2700</v>
      </c>
    </row>
    <row r="2076" ht="14.25" spans="1:13">
      <c r="A2076" s="13">
        <v>44862</v>
      </c>
      <c r="B2076" s="14" t="s">
        <v>4935</v>
      </c>
      <c r="C2076" s="14" t="s">
        <v>5591</v>
      </c>
      <c r="D2076" s="14" t="s">
        <v>5592</v>
      </c>
      <c r="E2076" s="15">
        <v>44739</v>
      </c>
      <c r="F2076" s="14">
        <v>2980</v>
      </c>
      <c r="G2076" s="16"/>
      <c r="I2076" s="19" t="str">
        <f>IFERROR(INDEX([3]流水汇总表!B:G,MATCH(G2076,[3]流水汇总表!G:G,0),1),"")</f>
        <v/>
      </c>
      <c r="J2076" s="5" t="str">
        <f>IF(G2076="","",IF(SUMIFS(H:H,G:G,G2076)=SUMIFS([3]流水汇总表!D:D,[3]流水汇总表!G:G,G2076),"通过","不通过"))</f>
        <v/>
      </c>
      <c r="K2076" s="20" t="str">
        <f ca="1" t="shared" si="64"/>
        <v>即将到期</v>
      </c>
      <c r="L2076" s="3">
        <f>VLOOKUP(C2076,网约车!D:Q,14,0)</f>
        <v>2700</v>
      </c>
      <c r="M2076" s="3">
        <f t="shared" si="65"/>
        <v>-2700</v>
      </c>
    </row>
    <row r="2077" ht="14.25" spans="1:13">
      <c r="A2077" s="13">
        <v>44862</v>
      </c>
      <c r="B2077" s="14" t="s">
        <v>4935</v>
      </c>
      <c r="C2077" s="14" t="s">
        <v>5588</v>
      </c>
      <c r="D2077" s="14" t="s">
        <v>5589</v>
      </c>
      <c r="E2077" s="15">
        <v>44739</v>
      </c>
      <c r="F2077" s="14">
        <v>2980</v>
      </c>
      <c r="G2077" s="16"/>
      <c r="I2077" s="19" t="str">
        <f>IFERROR(INDEX([3]流水汇总表!B:G,MATCH(G2077,[3]流水汇总表!G:G,0),1),"")</f>
        <v/>
      </c>
      <c r="J2077" s="5" t="str">
        <f>IF(G2077="","",IF(SUMIFS(H:H,G:G,G2077)=SUMIFS([3]流水汇总表!D:D,[3]流水汇总表!G:G,G2077),"通过","不通过"))</f>
        <v/>
      </c>
      <c r="K2077" s="20" t="str">
        <f ca="1" t="shared" si="64"/>
        <v>即将到期</v>
      </c>
      <c r="L2077" s="3">
        <f>VLOOKUP(C2077,网约车!D:Q,14,0)</f>
        <v>2700</v>
      </c>
      <c r="M2077" s="3">
        <f t="shared" si="65"/>
        <v>-2700</v>
      </c>
    </row>
    <row r="2078" ht="14.25" spans="1:13">
      <c r="A2078" s="13">
        <v>44862</v>
      </c>
      <c r="B2078" s="14" t="s">
        <v>5043</v>
      </c>
      <c r="C2078" s="14" t="s">
        <v>5605</v>
      </c>
      <c r="D2078" s="14" t="s">
        <v>5606</v>
      </c>
      <c r="E2078" s="15">
        <v>44737</v>
      </c>
      <c r="F2078" s="14">
        <v>2980</v>
      </c>
      <c r="G2078" s="16"/>
      <c r="I2078" s="19" t="str">
        <f>IFERROR(INDEX([3]流水汇总表!B:G,MATCH(G2078,[3]流水汇总表!G:G,0),1),"")</f>
        <v/>
      </c>
      <c r="J2078" s="5" t="str">
        <f>IF(G2078="","",IF(SUMIFS(H:H,G:G,G2078)=SUMIFS([3]流水汇总表!D:D,[3]流水汇总表!G:G,G2078),"通过","不通过"))</f>
        <v/>
      </c>
      <c r="K2078" s="20" t="str">
        <f ca="1" t="shared" si="64"/>
        <v>即将到期</v>
      </c>
      <c r="L2078" s="3">
        <f>VLOOKUP(C2078,网约车!D:Q,14,0)</f>
        <v>2700</v>
      </c>
      <c r="M2078" s="3">
        <f t="shared" si="65"/>
        <v>-2700</v>
      </c>
    </row>
    <row r="2079" ht="14.25" spans="1:13">
      <c r="A2079" s="13">
        <v>44862</v>
      </c>
      <c r="B2079" s="14" t="s">
        <v>5043</v>
      </c>
      <c r="C2079" s="14" t="s">
        <v>5602</v>
      </c>
      <c r="D2079" s="14" t="s">
        <v>5603</v>
      </c>
      <c r="E2079" s="15">
        <v>44737</v>
      </c>
      <c r="F2079" s="14">
        <v>2980</v>
      </c>
      <c r="G2079" s="16"/>
      <c r="I2079" s="19" t="str">
        <f>IFERROR(INDEX([3]流水汇总表!B:G,MATCH(G2079,[3]流水汇总表!G:G,0),1),"")</f>
        <v/>
      </c>
      <c r="J2079" s="5" t="str">
        <f>IF(G2079="","",IF(SUMIFS(H:H,G:G,G2079)=SUMIFS([3]流水汇总表!D:D,[3]流水汇总表!G:G,G2079),"通过","不通过"))</f>
        <v/>
      </c>
      <c r="K2079" s="20" t="str">
        <f ca="1" t="shared" si="64"/>
        <v>即将到期</v>
      </c>
      <c r="L2079" s="3">
        <f>VLOOKUP(C2079,网约车!D:Q,14,0)</f>
        <v>2700</v>
      </c>
      <c r="M2079" s="3">
        <f t="shared" si="65"/>
        <v>-2700</v>
      </c>
    </row>
    <row r="2080" ht="14.25" spans="1:13">
      <c r="A2080" s="13">
        <v>44862</v>
      </c>
      <c r="B2080" s="14" t="s">
        <v>5013</v>
      </c>
      <c r="C2080" s="14" t="s">
        <v>5181</v>
      </c>
      <c r="D2080" s="14" t="s">
        <v>5182</v>
      </c>
      <c r="E2080" s="15">
        <v>44737</v>
      </c>
      <c r="F2080" s="14">
        <v>2980</v>
      </c>
      <c r="G2080" s="16"/>
      <c r="I2080" s="19" t="str">
        <f>IFERROR(INDEX([3]流水汇总表!B:G,MATCH(G2080,[3]流水汇总表!G:G,0),1),"")</f>
        <v/>
      </c>
      <c r="J2080" s="5" t="str">
        <f>IF(G2080="","",IF(SUMIFS(H:H,G:G,G2080)=SUMIFS([3]流水汇总表!D:D,[3]流水汇总表!G:G,G2080),"通过","不通过"))</f>
        <v/>
      </c>
      <c r="K2080" s="20" t="str">
        <f ca="1" t="shared" si="64"/>
        <v>即将到期</v>
      </c>
      <c r="L2080" s="3">
        <f>VLOOKUP(C2080,网约车!D:Q,14,0)</f>
        <v>2660</v>
      </c>
      <c r="M2080" s="3">
        <f t="shared" si="65"/>
        <v>-2660</v>
      </c>
    </row>
    <row r="2081" ht="14.25" spans="1:13">
      <c r="A2081" s="13">
        <v>44862</v>
      </c>
      <c r="B2081" s="14" t="s">
        <v>5180</v>
      </c>
      <c r="C2081" s="14" t="s">
        <v>5177</v>
      </c>
      <c r="D2081" s="14" t="s">
        <v>5178</v>
      </c>
      <c r="E2081" s="15">
        <v>44740</v>
      </c>
      <c r="F2081" s="14">
        <v>2980</v>
      </c>
      <c r="G2081" s="16"/>
      <c r="I2081" s="19" t="str">
        <f>IFERROR(INDEX([3]流水汇总表!B:G,MATCH(G2081,[3]流水汇总表!G:G,0),1),"")</f>
        <v/>
      </c>
      <c r="J2081" s="5" t="str">
        <f>IF(G2081="","",IF(SUMIFS(H:H,G:G,G2081)=SUMIFS([3]流水汇总表!D:D,[3]流水汇总表!G:G,G2081),"通过","不通过"))</f>
        <v/>
      </c>
      <c r="K2081" s="20" t="str">
        <f ca="1" t="shared" si="64"/>
        <v>即将到期</v>
      </c>
      <c r="L2081" s="3">
        <f>VLOOKUP(C2081,网约车!D:Q,14,0)</f>
        <v>2660</v>
      </c>
      <c r="M2081" s="3">
        <f t="shared" si="65"/>
        <v>-2660</v>
      </c>
    </row>
    <row r="2082" ht="14.25" spans="1:13">
      <c r="A2082" s="13">
        <v>44862</v>
      </c>
      <c r="B2082" s="14" t="s">
        <v>5069</v>
      </c>
      <c r="C2082" s="14" t="s">
        <v>5073</v>
      </c>
      <c r="D2082" s="14" t="s">
        <v>5074</v>
      </c>
      <c r="E2082" s="15">
        <v>44740</v>
      </c>
      <c r="F2082" s="14">
        <v>2980</v>
      </c>
      <c r="G2082" s="16"/>
      <c r="I2082" s="19" t="str">
        <f>IFERROR(INDEX([3]流水汇总表!B:G,MATCH(G2082,[3]流水汇总表!G:G,0),1),"")</f>
        <v/>
      </c>
      <c r="J2082" s="5" t="str">
        <f>IF(G2082="","",IF(SUMIFS(H:H,G:G,G2082)=SUMIFS([3]流水汇总表!D:D,[3]流水汇总表!G:G,G2082),"通过","不通过"))</f>
        <v/>
      </c>
      <c r="K2082" s="20" t="str">
        <f ca="1" t="shared" si="64"/>
        <v>即将到期</v>
      </c>
      <c r="L2082" s="3">
        <f>VLOOKUP(C2082,网约车!D:Q,14,0)</f>
        <v>2680</v>
      </c>
      <c r="M2082" s="3">
        <f t="shared" si="65"/>
        <v>-2680</v>
      </c>
    </row>
    <row r="2083" ht="14.25" spans="1:13">
      <c r="A2083" s="13">
        <v>44862</v>
      </c>
      <c r="B2083" s="14" t="s">
        <v>5069</v>
      </c>
      <c r="C2083" s="14" t="s">
        <v>5067</v>
      </c>
      <c r="D2083" s="14" t="s">
        <v>5068</v>
      </c>
      <c r="E2083" s="15">
        <v>44740</v>
      </c>
      <c r="F2083" s="14">
        <v>2980</v>
      </c>
      <c r="G2083" s="16"/>
      <c r="I2083" s="19" t="str">
        <f>IFERROR(INDEX([3]流水汇总表!B:G,MATCH(G2083,[3]流水汇总表!G:G,0),1),"")</f>
        <v/>
      </c>
      <c r="J2083" s="5" t="str">
        <f>IF(G2083="","",IF(SUMIFS(H:H,G:G,G2083)=SUMIFS([3]流水汇总表!D:D,[3]流水汇总表!G:G,G2083),"通过","不通过"))</f>
        <v/>
      </c>
      <c r="K2083" s="20" t="str">
        <f ca="1" t="shared" si="64"/>
        <v>即将到期</v>
      </c>
      <c r="L2083" s="3">
        <f>VLOOKUP(C2083,网约车!D:Q,14,0)</f>
        <v>2680</v>
      </c>
      <c r="M2083" s="3">
        <f t="shared" si="65"/>
        <v>-2680</v>
      </c>
    </row>
    <row r="2084" ht="14.25" spans="1:13">
      <c r="A2084" s="13">
        <v>44862</v>
      </c>
      <c r="B2084" s="14" t="s">
        <v>5069</v>
      </c>
      <c r="C2084" s="14" t="s">
        <v>5208</v>
      </c>
      <c r="D2084" s="14" t="s">
        <v>5209</v>
      </c>
      <c r="E2084" s="15">
        <v>44740</v>
      </c>
      <c r="F2084" s="14">
        <v>2980</v>
      </c>
      <c r="G2084" s="16"/>
      <c r="I2084" s="19" t="str">
        <f>IFERROR(INDEX([3]流水汇总表!B:G,MATCH(G2084,[3]流水汇总表!G:G,0),1),"")</f>
        <v/>
      </c>
      <c r="J2084" s="5" t="str">
        <f>IF(G2084="","",IF(SUMIFS(H:H,G:G,G2084)=SUMIFS([3]流水汇总表!D:D,[3]流水汇总表!G:G,G2084),"通过","不通过"))</f>
        <v/>
      </c>
      <c r="K2084" s="20" t="str">
        <f ca="1" t="shared" si="64"/>
        <v>即将到期</v>
      </c>
      <c r="L2084" s="3">
        <f>VLOOKUP(C2084,网约车!D:Q,14,0)</f>
        <v>2660</v>
      </c>
      <c r="M2084" s="3">
        <f t="shared" si="65"/>
        <v>-2660</v>
      </c>
    </row>
    <row r="2085" ht="14.25" spans="1:13">
      <c r="A2085" s="13">
        <v>44862</v>
      </c>
      <c r="B2085" s="14" t="s">
        <v>5069</v>
      </c>
      <c r="C2085" s="14" t="s">
        <v>5183</v>
      </c>
      <c r="D2085" s="14" t="s">
        <v>5184</v>
      </c>
      <c r="E2085" s="15">
        <v>44740</v>
      </c>
      <c r="F2085" s="14">
        <v>2980</v>
      </c>
      <c r="G2085" s="16"/>
      <c r="I2085" s="19" t="str">
        <f>IFERROR(INDEX([3]流水汇总表!B:G,MATCH(G2085,[3]流水汇总表!G:G,0),1),"")</f>
        <v/>
      </c>
      <c r="J2085" s="5" t="str">
        <f>IF(G2085="","",IF(SUMIFS(H:H,G:G,G2085)=SUMIFS([3]流水汇总表!D:D,[3]流水汇总表!G:G,G2085),"通过","不通过"))</f>
        <v/>
      </c>
      <c r="K2085" s="20" t="str">
        <f ca="1" t="shared" si="64"/>
        <v>即将到期</v>
      </c>
      <c r="L2085" s="3">
        <f>VLOOKUP(C2085,网约车!D:Q,14,0)</f>
        <v>2660</v>
      </c>
      <c r="M2085" s="3">
        <f t="shared" si="65"/>
        <v>-2660</v>
      </c>
    </row>
    <row r="2086" ht="14.25" spans="1:13">
      <c r="A2086" s="13">
        <v>44862</v>
      </c>
      <c r="B2086" s="14" t="s">
        <v>5069</v>
      </c>
      <c r="C2086" s="14" t="s">
        <v>5655</v>
      </c>
      <c r="D2086" s="14" t="s">
        <v>5656</v>
      </c>
      <c r="E2086" s="15">
        <v>44740</v>
      </c>
      <c r="F2086" s="14">
        <v>2980</v>
      </c>
      <c r="G2086" s="16"/>
      <c r="I2086" s="19" t="str">
        <f>IFERROR(INDEX([3]流水汇总表!B:G,MATCH(G2086,[3]流水汇总表!G:G,0),1),"")</f>
        <v/>
      </c>
      <c r="J2086" s="5" t="str">
        <f>IF(G2086="","",IF(SUMIFS(H:H,G:G,G2086)=SUMIFS([3]流水汇总表!D:D,[3]流水汇总表!G:G,G2086),"通过","不通过"))</f>
        <v/>
      </c>
      <c r="K2086" s="20" t="str">
        <f ca="1" t="shared" si="64"/>
        <v>即将到期</v>
      </c>
      <c r="L2086" s="3">
        <f>VLOOKUP(C2086,网约车!D:Q,14,0)</f>
        <v>2700</v>
      </c>
      <c r="M2086" s="3">
        <f t="shared" si="65"/>
        <v>-2700</v>
      </c>
    </row>
    <row r="2087" ht="14.25" spans="1:13">
      <c r="A2087" s="13">
        <v>44862</v>
      </c>
      <c r="B2087" s="14" t="s">
        <v>5069</v>
      </c>
      <c r="C2087" s="14" t="s">
        <v>5653</v>
      </c>
      <c r="D2087" s="14" t="s">
        <v>5654</v>
      </c>
      <c r="E2087" s="15">
        <v>44740</v>
      </c>
      <c r="F2087" s="14">
        <v>2980</v>
      </c>
      <c r="G2087" s="16"/>
      <c r="I2087" s="19" t="str">
        <f>IFERROR(INDEX([3]流水汇总表!B:G,MATCH(G2087,[3]流水汇总表!G:G,0),1),"")</f>
        <v/>
      </c>
      <c r="J2087" s="5" t="str">
        <f>IF(G2087="","",IF(SUMIFS(H:H,G:G,G2087)=SUMIFS([3]流水汇总表!D:D,[3]流水汇总表!G:G,G2087),"通过","不通过"))</f>
        <v/>
      </c>
      <c r="K2087" s="20" t="str">
        <f ca="1" t="shared" si="64"/>
        <v>即将到期</v>
      </c>
      <c r="L2087" s="3">
        <f>VLOOKUP(C2087,网约车!D:Q,14,0)</f>
        <v>2700</v>
      </c>
      <c r="M2087" s="3">
        <f t="shared" si="65"/>
        <v>-2700</v>
      </c>
    </row>
    <row r="2088" ht="14.25" spans="1:13">
      <c r="A2088" s="13">
        <v>44862</v>
      </c>
      <c r="B2088" s="14" t="s">
        <v>5069</v>
      </c>
      <c r="C2088" s="14" t="s">
        <v>5647</v>
      </c>
      <c r="D2088" s="14" t="s">
        <v>5648</v>
      </c>
      <c r="E2088" s="15">
        <v>44740</v>
      </c>
      <c r="F2088" s="14">
        <v>2980</v>
      </c>
      <c r="G2088" s="16"/>
      <c r="I2088" s="19" t="str">
        <f>IFERROR(INDEX([3]流水汇总表!B:G,MATCH(G2088,[3]流水汇总表!G:G,0),1),"")</f>
        <v/>
      </c>
      <c r="J2088" s="5" t="str">
        <f>IF(G2088="","",IF(SUMIFS(H:H,G:G,G2088)=SUMIFS([3]流水汇总表!D:D,[3]流水汇总表!G:G,G2088),"通过","不通过"))</f>
        <v/>
      </c>
      <c r="K2088" s="20" t="str">
        <f ca="1" t="shared" si="64"/>
        <v>即将到期</v>
      </c>
      <c r="L2088" s="3">
        <f>VLOOKUP(C2088,网约车!D:Q,14,0)</f>
        <v>2700</v>
      </c>
      <c r="M2088" s="3">
        <f t="shared" si="65"/>
        <v>-2700</v>
      </c>
    </row>
    <row r="2089" ht="14.25" spans="1:13">
      <c r="A2089" s="13">
        <v>44862</v>
      </c>
      <c r="B2089" s="14" t="s">
        <v>5069</v>
      </c>
      <c r="C2089" s="14" t="s">
        <v>5643</v>
      </c>
      <c r="D2089" s="14" t="s">
        <v>5644</v>
      </c>
      <c r="E2089" s="15">
        <v>44740</v>
      </c>
      <c r="F2089" s="14">
        <v>2980</v>
      </c>
      <c r="G2089" s="16"/>
      <c r="I2089" s="19" t="str">
        <f>IFERROR(INDEX([3]流水汇总表!B:G,MATCH(G2089,[3]流水汇总表!G:G,0),1),"")</f>
        <v/>
      </c>
      <c r="J2089" s="5" t="str">
        <f>IF(G2089="","",IF(SUMIFS(H:H,G:G,G2089)=SUMIFS([3]流水汇总表!D:D,[3]流水汇总表!G:G,G2089),"通过","不通过"))</f>
        <v/>
      </c>
      <c r="K2089" s="20" t="str">
        <f ca="1" t="shared" si="64"/>
        <v>即将到期</v>
      </c>
      <c r="L2089" s="3">
        <f>VLOOKUP(C2089,网约车!D:Q,14,0)</f>
        <v>2700</v>
      </c>
      <c r="M2089" s="3">
        <f t="shared" si="65"/>
        <v>-2700</v>
      </c>
    </row>
    <row r="2090" ht="14.25" spans="1:13">
      <c r="A2090" s="13">
        <v>44862</v>
      </c>
      <c r="B2090" s="14" t="s">
        <v>5069</v>
      </c>
      <c r="C2090" s="14" t="s">
        <v>5600</v>
      </c>
      <c r="D2090" s="14" t="s">
        <v>5601</v>
      </c>
      <c r="E2090" s="15">
        <v>44740</v>
      </c>
      <c r="F2090" s="14">
        <v>2980</v>
      </c>
      <c r="G2090" s="16"/>
      <c r="I2090" s="19" t="str">
        <f>IFERROR(INDEX([3]流水汇总表!B:G,MATCH(G2090,[3]流水汇总表!G:G,0),1),"")</f>
        <v/>
      </c>
      <c r="J2090" s="5" t="str">
        <f>IF(G2090="","",IF(SUMIFS(H:H,G:G,G2090)=SUMIFS([3]流水汇总表!D:D,[3]流水汇总表!G:G,G2090),"通过","不通过"))</f>
        <v/>
      </c>
      <c r="K2090" s="20" t="str">
        <f ca="1" t="shared" si="64"/>
        <v>即将到期</v>
      </c>
      <c r="L2090" s="3">
        <f>VLOOKUP(C2090,网约车!D:Q,14,0)</f>
        <v>2700</v>
      </c>
      <c r="M2090" s="3">
        <f t="shared" si="65"/>
        <v>-2700</v>
      </c>
    </row>
    <row r="2091" ht="14.25" spans="1:13">
      <c r="A2091" s="13">
        <v>44862</v>
      </c>
      <c r="B2091" s="14" t="s">
        <v>5069</v>
      </c>
      <c r="C2091" s="14" t="s">
        <v>5595</v>
      </c>
      <c r="D2091" s="14" t="s">
        <v>5596</v>
      </c>
      <c r="E2091" s="15">
        <v>44740</v>
      </c>
      <c r="F2091" s="14">
        <v>2980</v>
      </c>
      <c r="G2091" s="16"/>
      <c r="I2091" s="19" t="str">
        <f>IFERROR(INDEX([3]流水汇总表!B:G,MATCH(G2091,[3]流水汇总表!G:G,0),1),"")</f>
        <v/>
      </c>
      <c r="J2091" s="5" t="str">
        <f>IF(G2091="","",IF(SUMIFS(H:H,G:G,G2091)=SUMIFS([3]流水汇总表!D:D,[3]流水汇总表!G:G,G2091),"通过","不通过"))</f>
        <v/>
      </c>
      <c r="K2091" s="20" t="str">
        <f ca="1" t="shared" si="64"/>
        <v>即将到期</v>
      </c>
      <c r="L2091" s="3">
        <f>VLOOKUP(C2091,网约车!D:Q,14,0)</f>
        <v>2700</v>
      </c>
      <c r="M2091" s="3">
        <f t="shared" si="65"/>
        <v>-2700</v>
      </c>
    </row>
    <row r="2092" ht="14.25" spans="1:13">
      <c r="A2092" s="13">
        <v>44862</v>
      </c>
      <c r="B2092" s="14" t="s">
        <v>5069</v>
      </c>
      <c r="C2092" s="14" t="s">
        <v>5510</v>
      </c>
      <c r="D2092" s="14" t="s">
        <v>5511</v>
      </c>
      <c r="E2092" s="15">
        <v>44740</v>
      </c>
      <c r="F2092" s="14">
        <v>2980</v>
      </c>
      <c r="G2092" s="16"/>
      <c r="I2092" s="19" t="str">
        <f>IFERROR(INDEX([3]流水汇总表!B:G,MATCH(G2092,[3]流水汇总表!G:G,0),1),"")</f>
        <v/>
      </c>
      <c r="J2092" s="5" t="str">
        <f>IF(G2092="","",IF(SUMIFS(H:H,G:G,G2092)=SUMIFS([3]流水汇总表!D:D,[3]流水汇总表!G:G,G2092),"通过","不通过"))</f>
        <v/>
      </c>
      <c r="K2092" s="20" t="str">
        <f ca="1" t="shared" si="64"/>
        <v>即将到期</v>
      </c>
      <c r="L2092" s="3">
        <f>VLOOKUP(C2092,网约车!D:Q,14,0)</f>
        <v>2700</v>
      </c>
      <c r="M2092" s="3">
        <f t="shared" si="65"/>
        <v>-2700</v>
      </c>
    </row>
    <row r="2093" ht="14.25" spans="1:13">
      <c r="A2093" s="13">
        <v>44862</v>
      </c>
      <c r="B2093" s="14" t="s">
        <v>5069</v>
      </c>
      <c r="C2093" s="14" t="s">
        <v>5508</v>
      </c>
      <c r="D2093" s="14" t="s">
        <v>5509</v>
      </c>
      <c r="E2093" s="15">
        <v>44740</v>
      </c>
      <c r="F2093" s="14">
        <v>2980</v>
      </c>
      <c r="G2093" s="16"/>
      <c r="I2093" s="19" t="str">
        <f>IFERROR(INDEX([3]流水汇总表!B:G,MATCH(G2093,[3]流水汇总表!G:G,0),1),"")</f>
        <v/>
      </c>
      <c r="J2093" s="5" t="str">
        <f>IF(G2093="","",IF(SUMIFS(H:H,G:G,G2093)=SUMIFS([3]流水汇总表!D:D,[3]流水汇总表!G:G,G2093),"通过","不通过"))</f>
        <v/>
      </c>
      <c r="K2093" s="20" t="str">
        <f ca="1" t="shared" si="64"/>
        <v>即将到期</v>
      </c>
      <c r="L2093" s="3">
        <f>VLOOKUP(C2093,网约车!D:Q,14,0)</f>
        <v>2700</v>
      </c>
      <c r="M2093" s="3">
        <f t="shared" si="65"/>
        <v>-2700</v>
      </c>
    </row>
    <row r="2094" ht="14.25" spans="1:13">
      <c r="A2094" s="13">
        <v>44862</v>
      </c>
      <c r="B2094" s="14" t="s">
        <v>5069</v>
      </c>
      <c r="C2094" s="14" t="s">
        <v>5506</v>
      </c>
      <c r="D2094" s="14" t="s">
        <v>5507</v>
      </c>
      <c r="E2094" s="15">
        <v>44740</v>
      </c>
      <c r="F2094" s="14">
        <v>2980</v>
      </c>
      <c r="G2094" s="16"/>
      <c r="I2094" s="19" t="str">
        <f>IFERROR(INDEX([3]流水汇总表!B:G,MATCH(G2094,[3]流水汇总表!G:G,0),1),"")</f>
        <v/>
      </c>
      <c r="J2094" s="5" t="str">
        <f>IF(G2094="","",IF(SUMIFS(H:H,G:G,G2094)=SUMIFS([3]流水汇总表!D:D,[3]流水汇总表!G:G,G2094),"通过","不通过"))</f>
        <v/>
      </c>
      <c r="K2094" s="20" t="str">
        <f ca="1" t="shared" si="64"/>
        <v>即将到期</v>
      </c>
      <c r="L2094" s="3">
        <f>VLOOKUP(C2094,网约车!D:Q,14,0)</f>
        <v>2700</v>
      </c>
      <c r="M2094" s="3">
        <f t="shared" si="65"/>
        <v>-2700</v>
      </c>
    </row>
    <row r="2095" ht="14.25" spans="1:13">
      <c r="A2095" s="13">
        <v>44862</v>
      </c>
      <c r="B2095" s="14" t="s">
        <v>5069</v>
      </c>
      <c r="C2095" s="14" t="s">
        <v>5504</v>
      </c>
      <c r="D2095" s="14" t="s">
        <v>5505</v>
      </c>
      <c r="E2095" s="15">
        <v>44740</v>
      </c>
      <c r="F2095" s="14">
        <v>2980</v>
      </c>
      <c r="G2095" s="16"/>
      <c r="I2095" s="19" t="str">
        <f>IFERROR(INDEX([3]流水汇总表!B:G,MATCH(G2095,[3]流水汇总表!G:G,0),1),"")</f>
        <v/>
      </c>
      <c r="J2095" s="5" t="str">
        <f>IF(G2095="","",IF(SUMIFS(H:H,G:G,G2095)=SUMIFS([3]流水汇总表!D:D,[3]流水汇总表!G:G,G2095),"通过","不通过"))</f>
        <v/>
      </c>
      <c r="K2095" s="20" t="str">
        <f ca="1" t="shared" si="64"/>
        <v>即将到期</v>
      </c>
      <c r="L2095" s="3">
        <f>VLOOKUP(C2095,网约车!D:Q,14,0)</f>
        <v>2700</v>
      </c>
      <c r="M2095" s="3">
        <f t="shared" si="65"/>
        <v>-2700</v>
      </c>
    </row>
    <row r="2096" ht="14.25" spans="1:13">
      <c r="A2096" s="13">
        <v>44862</v>
      </c>
      <c r="B2096" s="14" t="s">
        <v>5069</v>
      </c>
      <c r="C2096" s="14" t="s">
        <v>5502</v>
      </c>
      <c r="D2096" s="14" t="s">
        <v>5503</v>
      </c>
      <c r="E2096" s="15">
        <v>44740</v>
      </c>
      <c r="F2096" s="14">
        <v>2980</v>
      </c>
      <c r="G2096" s="16"/>
      <c r="I2096" s="19" t="str">
        <f>IFERROR(INDEX([3]流水汇总表!B:G,MATCH(G2096,[3]流水汇总表!G:G,0),1),"")</f>
        <v/>
      </c>
      <c r="J2096" s="5" t="str">
        <f>IF(G2096="","",IF(SUMIFS(H:H,G:G,G2096)=SUMIFS([3]流水汇总表!D:D,[3]流水汇总表!G:G,G2096),"通过","不通过"))</f>
        <v/>
      </c>
      <c r="K2096" s="20" t="str">
        <f ca="1" t="shared" si="64"/>
        <v>即将到期</v>
      </c>
      <c r="L2096" s="3">
        <f>VLOOKUP(C2096,网约车!D:Q,14,0)</f>
        <v>2700</v>
      </c>
      <c r="M2096" s="3">
        <f t="shared" si="65"/>
        <v>-2700</v>
      </c>
    </row>
    <row r="2097" ht="14.25" spans="1:13">
      <c r="A2097" s="13">
        <v>44862</v>
      </c>
      <c r="B2097" s="14" t="s">
        <v>5069</v>
      </c>
      <c r="C2097" s="14" t="s">
        <v>5500</v>
      </c>
      <c r="D2097" s="14" t="s">
        <v>5501</v>
      </c>
      <c r="E2097" s="15">
        <v>44740</v>
      </c>
      <c r="F2097" s="14">
        <v>2980</v>
      </c>
      <c r="G2097" s="16"/>
      <c r="I2097" s="19" t="str">
        <f>IFERROR(INDEX([3]流水汇总表!B:G,MATCH(G2097,[3]流水汇总表!G:G,0),1),"")</f>
        <v/>
      </c>
      <c r="J2097" s="5" t="str">
        <f>IF(G2097="","",IF(SUMIFS(H:H,G:G,G2097)=SUMIFS([3]流水汇总表!D:D,[3]流水汇总表!G:G,G2097),"通过","不通过"))</f>
        <v/>
      </c>
      <c r="K2097" s="20" t="str">
        <f ca="1" t="shared" si="64"/>
        <v>即将到期</v>
      </c>
      <c r="L2097" s="3">
        <f>VLOOKUP(C2097,网约车!D:Q,14,0)</f>
        <v>2700</v>
      </c>
      <c r="M2097" s="3">
        <f t="shared" si="65"/>
        <v>-2700</v>
      </c>
    </row>
    <row r="2098" ht="14.25" spans="1:13">
      <c r="A2098" s="13">
        <v>44862</v>
      </c>
      <c r="B2098" s="14" t="s">
        <v>5069</v>
      </c>
      <c r="C2098" s="14" t="s">
        <v>5498</v>
      </c>
      <c r="D2098" s="14" t="s">
        <v>5499</v>
      </c>
      <c r="E2098" s="15">
        <v>44740</v>
      </c>
      <c r="F2098" s="14">
        <v>2980</v>
      </c>
      <c r="G2098" s="16"/>
      <c r="I2098" s="19" t="str">
        <f>IFERROR(INDEX([3]流水汇总表!B:G,MATCH(G2098,[3]流水汇总表!G:G,0),1),"")</f>
        <v/>
      </c>
      <c r="J2098" s="5" t="str">
        <f>IF(G2098="","",IF(SUMIFS(H:H,G:G,G2098)=SUMIFS([3]流水汇总表!D:D,[3]流水汇总表!G:G,G2098),"通过","不通过"))</f>
        <v/>
      </c>
      <c r="K2098" s="20" t="str">
        <f ca="1" t="shared" si="64"/>
        <v>即将到期</v>
      </c>
      <c r="L2098" s="3">
        <f>VLOOKUP(C2098,网约车!D:Q,14,0)</f>
        <v>2700</v>
      </c>
      <c r="M2098" s="3">
        <f t="shared" si="65"/>
        <v>-2700</v>
      </c>
    </row>
    <row r="2099" ht="14.25" spans="1:13">
      <c r="A2099" s="13">
        <v>44862</v>
      </c>
      <c r="B2099" s="14" t="s">
        <v>5069</v>
      </c>
      <c r="C2099" s="14" t="s">
        <v>5494</v>
      </c>
      <c r="D2099" s="14" t="s">
        <v>5495</v>
      </c>
      <c r="E2099" s="15">
        <v>44740</v>
      </c>
      <c r="F2099" s="14">
        <v>2980</v>
      </c>
      <c r="G2099" s="16"/>
      <c r="I2099" s="19" t="str">
        <f>IFERROR(INDEX([3]流水汇总表!B:G,MATCH(G2099,[3]流水汇总表!G:G,0),1),"")</f>
        <v/>
      </c>
      <c r="J2099" s="5" t="str">
        <f>IF(G2099="","",IF(SUMIFS(H:H,G:G,G2099)=SUMIFS([3]流水汇总表!D:D,[3]流水汇总表!G:G,G2099),"通过","不通过"))</f>
        <v/>
      </c>
      <c r="K2099" s="20" t="str">
        <f ca="1" t="shared" si="64"/>
        <v>即将到期</v>
      </c>
      <c r="L2099" s="3">
        <f>VLOOKUP(C2099,网约车!D:Q,14,0)</f>
        <v>2700</v>
      </c>
      <c r="M2099" s="3">
        <f t="shared" si="65"/>
        <v>-2700</v>
      </c>
    </row>
    <row r="2100" ht="14.25" spans="1:13">
      <c r="A2100" s="13">
        <v>44862</v>
      </c>
      <c r="B2100" s="14" t="s">
        <v>5069</v>
      </c>
      <c r="C2100" s="14" t="s">
        <v>5532</v>
      </c>
      <c r="D2100" s="14" t="s">
        <v>5533</v>
      </c>
      <c r="E2100" s="15">
        <v>44740</v>
      </c>
      <c r="F2100" s="14">
        <v>2980</v>
      </c>
      <c r="G2100" s="16"/>
      <c r="I2100" s="19" t="str">
        <f>IFERROR(INDEX([3]流水汇总表!B:G,MATCH(G2100,[3]流水汇总表!G:G,0),1),"")</f>
        <v/>
      </c>
      <c r="J2100" s="5" t="str">
        <f>IF(G2100="","",IF(SUMIFS(H:H,G:G,G2100)=SUMIFS([3]流水汇总表!D:D,[3]流水汇总表!G:G,G2100),"通过","不通过"))</f>
        <v/>
      </c>
      <c r="K2100" s="20" t="str">
        <f ca="1" t="shared" si="64"/>
        <v>即将到期</v>
      </c>
      <c r="L2100" s="3">
        <f>VLOOKUP(C2100,网约车!D:Q,14,0)</f>
        <v>2700</v>
      </c>
      <c r="M2100" s="3">
        <f t="shared" si="65"/>
        <v>-2700</v>
      </c>
    </row>
    <row r="2101" ht="14.25" spans="1:13">
      <c r="A2101" s="13">
        <v>44862</v>
      </c>
      <c r="B2101" s="14" t="s">
        <v>5069</v>
      </c>
      <c r="C2101" s="14" t="s">
        <v>5530</v>
      </c>
      <c r="D2101" s="14" t="s">
        <v>5531</v>
      </c>
      <c r="E2101" s="15">
        <v>44740</v>
      </c>
      <c r="F2101" s="14">
        <v>2980</v>
      </c>
      <c r="G2101" s="16"/>
      <c r="I2101" s="19" t="str">
        <f>IFERROR(INDEX([3]流水汇总表!B:G,MATCH(G2101,[3]流水汇总表!G:G,0),1),"")</f>
        <v/>
      </c>
      <c r="J2101" s="5" t="str">
        <f>IF(G2101="","",IF(SUMIFS(H:H,G:G,G2101)=SUMIFS([3]流水汇总表!D:D,[3]流水汇总表!G:G,G2101),"通过","不通过"))</f>
        <v/>
      </c>
      <c r="K2101" s="20" t="str">
        <f ca="1" t="shared" si="64"/>
        <v>即将到期</v>
      </c>
      <c r="L2101" s="3">
        <f>VLOOKUP(C2101,网约车!D:Q,14,0)</f>
        <v>2700</v>
      </c>
      <c r="M2101" s="3">
        <f t="shared" si="65"/>
        <v>-2700</v>
      </c>
    </row>
    <row r="2102" ht="14.25" spans="1:13">
      <c r="A2102" s="13">
        <v>44862</v>
      </c>
      <c r="B2102" s="14" t="s">
        <v>5069</v>
      </c>
      <c r="C2102" s="14" t="s">
        <v>5524</v>
      </c>
      <c r="D2102" s="14" t="s">
        <v>5525</v>
      </c>
      <c r="E2102" s="15">
        <v>44740</v>
      </c>
      <c r="F2102" s="14">
        <v>2980</v>
      </c>
      <c r="G2102" s="16"/>
      <c r="I2102" s="19" t="str">
        <f>IFERROR(INDEX([3]流水汇总表!B:G,MATCH(G2102,[3]流水汇总表!G:G,0),1),"")</f>
        <v/>
      </c>
      <c r="J2102" s="5" t="str">
        <f>IF(G2102="","",IF(SUMIFS(H:H,G:G,G2102)=SUMIFS([3]流水汇总表!D:D,[3]流水汇总表!G:G,G2102),"通过","不通过"))</f>
        <v/>
      </c>
      <c r="K2102" s="20" t="str">
        <f ca="1" t="shared" si="64"/>
        <v>即将到期</v>
      </c>
      <c r="L2102" s="3">
        <f>VLOOKUP(C2102,网约车!D:Q,14,0)</f>
        <v>2700</v>
      </c>
      <c r="M2102" s="3">
        <f t="shared" si="65"/>
        <v>-2700</v>
      </c>
    </row>
    <row r="2103" ht="14.25" spans="1:13">
      <c r="A2103" s="13">
        <v>44862</v>
      </c>
      <c r="B2103" s="14" t="s">
        <v>5069</v>
      </c>
      <c r="C2103" s="14" t="s">
        <v>5593</v>
      </c>
      <c r="D2103" s="14" t="s">
        <v>5594</v>
      </c>
      <c r="E2103" s="15">
        <v>44740</v>
      </c>
      <c r="F2103" s="14">
        <v>2980</v>
      </c>
      <c r="G2103" s="16"/>
      <c r="I2103" s="19" t="str">
        <f>IFERROR(INDEX([3]流水汇总表!B:G,MATCH(G2103,[3]流水汇总表!G:G,0),1),"")</f>
        <v/>
      </c>
      <c r="J2103" s="5" t="str">
        <f>IF(G2103="","",IF(SUMIFS(H:H,G:G,G2103)=SUMIFS([3]流水汇总表!D:D,[3]流水汇总表!G:G,G2103),"通过","不通过"))</f>
        <v/>
      </c>
      <c r="K2103" s="20" t="str">
        <f ca="1" t="shared" si="64"/>
        <v>即将到期</v>
      </c>
      <c r="L2103" s="3">
        <f>VLOOKUP(C2103,网约车!D:Q,14,0)</f>
        <v>2700</v>
      </c>
      <c r="M2103" s="3">
        <f t="shared" si="65"/>
        <v>-2700</v>
      </c>
    </row>
    <row r="2104" ht="14.25" spans="1:13">
      <c r="A2104" s="13">
        <v>44862</v>
      </c>
      <c r="B2104" s="14" t="s">
        <v>5069</v>
      </c>
      <c r="C2104" s="14" t="s">
        <v>5635</v>
      </c>
      <c r="D2104" s="14" t="s">
        <v>5636</v>
      </c>
      <c r="E2104" s="15">
        <v>44740</v>
      </c>
      <c r="F2104" s="14">
        <v>2980</v>
      </c>
      <c r="G2104" s="16"/>
      <c r="I2104" s="19" t="str">
        <f>IFERROR(INDEX([3]流水汇总表!B:G,MATCH(G2104,[3]流水汇总表!G:G,0),1),"")</f>
        <v/>
      </c>
      <c r="J2104" s="5" t="str">
        <f>IF(G2104="","",IF(SUMIFS(H:H,G:G,G2104)=SUMIFS([3]流水汇总表!D:D,[3]流水汇总表!G:G,G2104),"通过","不通过"))</f>
        <v/>
      </c>
      <c r="K2104" s="20" t="str">
        <f ca="1" t="shared" si="64"/>
        <v>即将到期</v>
      </c>
      <c r="L2104" s="3">
        <f>VLOOKUP(C2104,网约车!D:Q,14,0)</f>
        <v>2700</v>
      </c>
      <c r="M2104" s="3">
        <f t="shared" si="65"/>
        <v>-2700</v>
      </c>
    </row>
    <row r="2105" ht="14.25" spans="1:13">
      <c r="A2105" s="13">
        <v>44862</v>
      </c>
      <c r="B2105" s="14" t="s">
        <v>5069</v>
      </c>
      <c r="C2105" s="14" t="s">
        <v>5534</v>
      </c>
      <c r="D2105" s="14" t="s">
        <v>5535</v>
      </c>
      <c r="E2105" s="15">
        <v>44740</v>
      </c>
      <c r="F2105" s="14">
        <v>2980</v>
      </c>
      <c r="G2105" s="16"/>
      <c r="I2105" s="19" t="str">
        <f>IFERROR(INDEX([3]流水汇总表!B:G,MATCH(G2105,[3]流水汇总表!G:G,0),1),"")</f>
        <v/>
      </c>
      <c r="J2105" s="5" t="str">
        <f>IF(G2105="","",IF(SUMIFS(H:H,G:G,G2105)=SUMIFS([3]流水汇总表!D:D,[3]流水汇总表!G:G,G2105),"通过","不通过"))</f>
        <v/>
      </c>
      <c r="K2105" s="20" t="str">
        <f ca="1" t="shared" si="64"/>
        <v>即将到期</v>
      </c>
      <c r="L2105" s="3">
        <f>VLOOKUP(C2105,网约车!D:Q,14,0)</f>
        <v>2700</v>
      </c>
      <c r="M2105" s="3">
        <f t="shared" si="65"/>
        <v>-2700</v>
      </c>
    </row>
    <row r="2106" ht="14.25" spans="1:13">
      <c r="A2106" s="13">
        <v>44862</v>
      </c>
      <c r="B2106" s="14" t="s">
        <v>5069</v>
      </c>
      <c r="C2106" s="14" t="s">
        <v>5520</v>
      </c>
      <c r="D2106" s="14" t="s">
        <v>5521</v>
      </c>
      <c r="E2106" s="15">
        <v>44740</v>
      </c>
      <c r="F2106" s="14">
        <v>2980</v>
      </c>
      <c r="G2106" s="16"/>
      <c r="I2106" s="19" t="str">
        <f>IFERROR(INDEX([3]流水汇总表!B:G,MATCH(G2106,[3]流水汇总表!G:G,0),1),"")</f>
        <v/>
      </c>
      <c r="J2106" s="5" t="str">
        <f>IF(G2106="","",IF(SUMIFS(H:H,G:G,G2106)=SUMIFS([3]流水汇总表!D:D,[3]流水汇总表!G:G,G2106),"通过","不通过"))</f>
        <v/>
      </c>
      <c r="K2106" s="20" t="str">
        <f ca="1" t="shared" si="64"/>
        <v>即将到期</v>
      </c>
      <c r="L2106" s="3">
        <f>VLOOKUP(C2106,网约车!D:Q,14,0)</f>
        <v>2700</v>
      </c>
      <c r="M2106" s="3">
        <f t="shared" si="65"/>
        <v>-2700</v>
      </c>
    </row>
    <row r="2107" ht="14.25" spans="1:13">
      <c r="A2107" s="13">
        <v>44862</v>
      </c>
      <c r="B2107" s="14" t="s">
        <v>5069</v>
      </c>
      <c r="C2107" s="14" t="s">
        <v>5586</v>
      </c>
      <c r="D2107" s="14" t="s">
        <v>5587</v>
      </c>
      <c r="E2107" s="15">
        <v>44740</v>
      </c>
      <c r="F2107" s="14">
        <v>2980</v>
      </c>
      <c r="G2107" s="16"/>
      <c r="I2107" s="19" t="str">
        <f>IFERROR(INDEX([3]流水汇总表!B:G,MATCH(G2107,[3]流水汇总表!G:G,0),1),"")</f>
        <v/>
      </c>
      <c r="J2107" s="5" t="str">
        <f>IF(G2107="","",IF(SUMIFS(H:H,G:G,G2107)=SUMIFS([3]流水汇总表!D:D,[3]流水汇总表!G:G,G2107),"通过","不通过"))</f>
        <v/>
      </c>
      <c r="K2107" s="20" t="str">
        <f ca="1" t="shared" si="64"/>
        <v>即将到期</v>
      </c>
      <c r="L2107" s="3">
        <f>VLOOKUP(C2107,网约车!D:Q,14,0)</f>
        <v>2700</v>
      </c>
      <c r="M2107" s="3">
        <f t="shared" si="65"/>
        <v>-2700</v>
      </c>
    </row>
    <row r="2108" ht="14.25" spans="1:13">
      <c r="A2108" s="13">
        <v>44862</v>
      </c>
      <c r="B2108" s="14" t="s">
        <v>5069</v>
      </c>
      <c r="C2108" s="14" t="s">
        <v>5580</v>
      </c>
      <c r="D2108" s="14" t="s">
        <v>5581</v>
      </c>
      <c r="E2108" s="15">
        <v>44740</v>
      </c>
      <c r="F2108" s="14">
        <v>2980</v>
      </c>
      <c r="G2108" s="16"/>
      <c r="I2108" s="19" t="str">
        <f>IFERROR(INDEX([3]流水汇总表!B:G,MATCH(G2108,[3]流水汇总表!G:G,0),1),"")</f>
        <v/>
      </c>
      <c r="J2108" s="5" t="str">
        <f>IF(G2108="","",IF(SUMIFS(H:H,G:G,G2108)=SUMIFS([3]流水汇总表!D:D,[3]流水汇总表!G:G,G2108),"通过","不通过"))</f>
        <v/>
      </c>
      <c r="K2108" s="20" t="str">
        <f ca="1" t="shared" si="64"/>
        <v>即将到期</v>
      </c>
      <c r="L2108" s="3">
        <f>VLOOKUP(C2108,网约车!D:Q,14,0)</f>
        <v>2700</v>
      </c>
      <c r="M2108" s="3">
        <f t="shared" si="65"/>
        <v>-2700</v>
      </c>
    </row>
    <row r="2109" ht="14.25" spans="1:13">
      <c r="A2109" s="13">
        <v>44862</v>
      </c>
      <c r="B2109" s="14" t="s">
        <v>5069</v>
      </c>
      <c r="C2109" s="14" t="s">
        <v>5536</v>
      </c>
      <c r="D2109" s="14" t="s">
        <v>5537</v>
      </c>
      <c r="E2109" s="15">
        <v>44740</v>
      </c>
      <c r="F2109" s="14">
        <v>2980</v>
      </c>
      <c r="G2109" s="16"/>
      <c r="I2109" s="19" t="str">
        <f>IFERROR(INDEX([3]流水汇总表!B:G,MATCH(G2109,[3]流水汇总表!G:G,0),1),"")</f>
        <v/>
      </c>
      <c r="J2109" s="5" t="str">
        <f>IF(G2109="","",IF(SUMIFS(H:H,G:G,G2109)=SUMIFS([3]流水汇总表!D:D,[3]流水汇总表!G:G,G2109),"通过","不通过"))</f>
        <v/>
      </c>
      <c r="K2109" s="20" t="str">
        <f ca="1" t="shared" si="64"/>
        <v>即将到期</v>
      </c>
      <c r="L2109" s="3">
        <f>VLOOKUP(C2109,网约车!D:Q,14,0)</f>
        <v>2700</v>
      </c>
      <c r="M2109" s="3">
        <f t="shared" si="65"/>
        <v>-2700</v>
      </c>
    </row>
    <row r="2110" ht="14.25" spans="1:13">
      <c r="A2110" s="13">
        <v>44862</v>
      </c>
      <c r="B2110" s="14" t="s">
        <v>5069</v>
      </c>
      <c r="C2110" s="14" t="s">
        <v>5576</v>
      </c>
      <c r="D2110" s="14" t="s">
        <v>5577</v>
      </c>
      <c r="E2110" s="15">
        <v>44740</v>
      </c>
      <c r="F2110" s="14">
        <v>2980</v>
      </c>
      <c r="G2110" s="16"/>
      <c r="I2110" s="19" t="str">
        <f>IFERROR(INDEX([3]流水汇总表!B:G,MATCH(G2110,[3]流水汇总表!G:G,0),1),"")</f>
        <v/>
      </c>
      <c r="J2110" s="5" t="str">
        <f>IF(G2110="","",IF(SUMIFS(H:H,G:G,G2110)=SUMIFS([3]流水汇总表!D:D,[3]流水汇总表!G:G,G2110),"通过","不通过"))</f>
        <v/>
      </c>
      <c r="K2110" s="20" t="str">
        <f ca="1" t="shared" si="64"/>
        <v>即将到期</v>
      </c>
      <c r="L2110" s="3">
        <f>VLOOKUP(C2110,网约车!D:Q,14,0)</f>
        <v>2700</v>
      </c>
      <c r="M2110" s="3">
        <f t="shared" si="65"/>
        <v>-2700</v>
      </c>
    </row>
    <row r="2111" ht="14.25" spans="1:13">
      <c r="A2111" s="13">
        <v>44862</v>
      </c>
      <c r="B2111" s="14" t="s">
        <v>5069</v>
      </c>
      <c r="C2111" s="14" t="s">
        <v>5489</v>
      </c>
      <c r="D2111" s="14" t="s">
        <v>5490</v>
      </c>
      <c r="E2111" s="15">
        <v>44740</v>
      </c>
      <c r="F2111" s="14">
        <v>2980</v>
      </c>
      <c r="G2111" s="16"/>
      <c r="I2111" s="19" t="str">
        <f>IFERROR(INDEX([3]流水汇总表!B:G,MATCH(G2111,[3]流水汇总表!G:G,0),1),"")</f>
        <v/>
      </c>
      <c r="J2111" s="5" t="str">
        <f>IF(G2111="","",IF(SUMIFS(H:H,G:G,G2111)=SUMIFS([3]流水汇总表!D:D,[3]流水汇总表!G:G,G2111),"通过","不通过"))</f>
        <v/>
      </c>
      <c r="K2111" s="20" t="str">
        <f ca="1" t="shared" si="64"/>
        <v>即将到期</v>
      </c>
      <c r="L2111" s="3">
        <f>VLOOKUP(C2111,网约车!D:Q,14,0)</f>
        <v>2700</v>
      </c>
      <c r="M2111" s="3">
        <f t="shared" si="65"/>
        <v>-2700</v>
      </c>
    </row>
    <row r="2112" ht="14.25" spans="1:13">
      <c r="A2112" s="13">
        <v>44862</v>
      </c>
      <c r="B2112" s="14" t="s">
        <v>5066</v>
      </c>
      <c r="C2112" s="14" t="s">
        <v>5061</v>
      </c>
      <c r="D2112" s="14" t="s">
        <v>5062</v>
      </c>
      <c r="E2112" s="15">
        <v>44740</v>
      </c>
      <c r="F2112" s="14">
        <v>2980</v>
      </c>
      <c r="G2112" s="16"/>
      <c r="I2112" s="19" t="str">
        <f>IFERROR(INDEX([3]流水汇总表!B:G,MATCH(G2112,[3]流水汇总表!G:G,0),1),"")</f>
        <v/>
      </c>
      <c r="J2112" s="5" t="str">
        <f>IF(G2112="","",IF(SUMIFS(H:H,G:G,G2112)=SUMIFS([3]流水汇总表!D:D,[3]流水汇总表!G:G,G2112),"通过","不通过"))</f>
        <v/>
      </c>
      <c r="K2112" s="20" t="str">
        <f ca="1" t="shared" si="64"/>
        <v>即将到期</v>
      </c>
      <c r="L2112" s="3">
        <f>VLOOKUP(C2112,网约车!D:Q,14,0)</f>
        <v>2680</v>
      </c>
      <c r="M2112" s="3">
        <f t="shared" si="65"/>
        <v>-2680</v>
      </c>
    </row>
    <row r="2113" ht="14.25" spans="1:13">
      <c r="A2113" s="13">
        <v>44862</v>
      </c>
      <c r="B2113" s="14" t="s">
        <v>5187</v>
      </c>
      <c r="C2113" s="14" t="s">
        <v>5185</v>
      </c>
      <c r="D2113" s="14" t="s">
        <v>5186</v>
      </c>
      <c r="E2113" s="15">
        <v>44740</v>
      </c>
      <c r="F2113" s="14">
        <v>2980</v>
      </c>
      <c r="G2113" s="16"/>
      <c r="I2113" s="19" t="str">
        <f>IFERROR(INDEX([3]流水汇总表!B:G,MATCH(G2113,[3]流水汇总表!G:G,0),1),"")</f>
        <v/>
      </c>
      <c r="J2113" s="5" t="str">
        <f>IF(G2113="","",IF(SUMIFS(H:H,G:G,G2113)=SUMIFS([3]流水汇总表!D:D,[3]流水汇总表!G:G,G2113),"通过","不通过"))</f>
        <v/>
      </c>
      <c r="K2113" s="20" t="str">
        <f ca="1" t="shared" si="64"/>
        <v>即将到期</v>
      </c>
      <c r="L2113" s="3">
        <f>VLOOKUP(C2113,网约车!D:Q,14,0)</f>
        <v>2660</v>
      </c>
      <c r="M2113" s="3">
        <f t="shared" si="65"/>
        <v>-2660</v>
      </c>
    </row>
    <row r="2114" ht="14.25" spans="1:13">
      <c r="A2114" s="13">
        <v>44862</v>
      </c>
      <c r="B2114" s="14" t="s">
        <v>5193</v>
      </c>
      <c r="C2114" s="14" t="s">
        <v>5607</v>
      </c>
      <c r="D2114" s="14" t="s">
        <v>5608</v>
      </c>
      <c r="E2114" s="15">
        <v>44740</v>
      </c>
      <c r="F2114" s="14">
        <v>2980</v>
      </c>
      <c r="G2114" s="16"/>
      <c r="I2114" s="19" t="str">
        <f>IFERROR(INDEX([3]流水汇总表!B:G,MATCH(G2114,[3]流水汇总表!G:G,0),1),"")</f>
        <v/>
      </c>
      <c r="J2114" s="5" t="str">
        <f>IF(G2114="","",IF(SUMIFS(H:H,G:G,G2114)=SUMIFS([3]流水汇总表!D:D,[3]流水汇总表!G:G,G2114),"通过","不通过"))</f>
        <v/>
      </c>
      <c r="K2114" s="20" t="str">
        <f ca="1" t="shared" ref="K2114:K2177" si="66">IF(AND(I2114&lt;=A2114),"已还款",IF(AND(TODAY()&gt;=A2114,I2114=""),"已逾期",IF(AND(TODAY()&gt;A2114,I2114&gt;A2114),"逾期已还款",IF(AND(TODAY()&lt;A2114),"即将到期",""))))</f>
        <v>即将到期</v>
      </c>
      <c r="L2114" s="3">
        <f>VLOOKUP(C2114,网约车!D:Q,14,0)</f>
        <v>2700</v>
      </c>
      <c r="M2114" s="3">
        <f t="shared" si="65"/>
        <v>-2700</v>
      </c>
    </row>
    <row r="2115" ht="14.25" spans="1:13">
      <c r="A2115" s="13">
        <v>44862</v>
      </c>
      <c r="B2115" s="14" t="s">
        <v>5193</v>
      </c>
      <c r="C2115" s="14" t="s">
        <v>5584</v>
      </c>
      <c r="D2115" s="14" t="s">
        <v>5585</v>
      </c>
      <c r="E2115" s="15">
        <v>44740</v>
      </c>
      <c r="F2115" s="14">
        <v>2980</v>
      </c>
      <c r="G2115" s="16"/>
      <c r="I2115" s="19" t="str">
        <f>IFERROR(INDEX([3]流水汇总表!B:G,MATCH(G2115,[3]流水汇总表!G:G,0),1),"")</f>
        <v/>
      </c>
      <c r="J2115" s="5" t="str">
        <f>IF(G2115="","",IF(SUMIFS(H:H,G:G,G2115)=SUMIFS([3]流水汇总表!D:D,[3]流水汇总表!G:G,G2115),"通过","不通过"))</f>
        <v/>
      </c>
      <c r="K2115" s="20" t="str">
        <f ca="1" t="shared" si="66"/>
        <v>即将到期</v>
      </c>
      <c r="L2115" s="3">
        <f>VLOOKUP(C2115,网约车!D:Q,14,0)</f>
        <v>2700</v>
      </c>
      <c r="M2115" s="3">
        <f t="shared" ref="M2115:M2178" si="67">H2115-L2115</f>
        <v>-2700</v>
      </c>
    </row>
    <row r="2116" ht="14.25" spans="1:13">
      <c r="A2116" s="13">
        <v>44862</v>
      </c>
      <c r="B2116" s="14" t="s">
        <v>5193</v>
      </c>
      <c r="C2116" s="14" t="s">
        <v>5191</v>
      </c>
      <c r="D2116" s="14" t="s">
        <v>5192</v>
      </c>
      <c r="E2116" s="15">
        <v>44740</v>
      </c>
      <c r="F2116" s="14">
        <v>2980</v>
      </c>
      <c r="G2116" s="16"/>
      <c r="I2116" s="19" t="str">
        <f>IFERROR(INDEX([3]流水汇总表!B:G,MATCH(G2116,[3]流水汇总表!G:G,0),1),"")</f>
        <v/>
      </c>
      <c r="J2116" s="5" t="str">
        <f>IF(G2116="","",IF(SUMIFS(H:H,G:G,G2116)=SUMIFS([3]流水汇总表!D:D,[3]流水汇总表!G:G,G2116),"通过","不通过"))</f>
        <v/>
      </c>
      <c r="K2116" s="20" t="str">
        <f ca="1" t="shared" si="66"/>
        <v>即将到期</v>
      </c>
      <c r="L2116" s="3">
        <f>VLOOKUP(C2116,网约车!D:Q,14,0)</f>
        <v>2660</v>
      </c>
      <c r="M2116" s="3">
        <f t="shared" si="67"/>
        <v>-2660</v>
      </c>
    </row>
    <row r="2117" ht="14.25" spans="1:13">
      <c r="A2117" s="13">
        <v>44862</v>
      </c>
      <c r="B2117" s="14" t="s">
        <v>5084</v>
      </c>
      <c r="C2117" s="14" t="s">
        <v>5085</v>
      </c>
      <c r="D2117" s="14" t="s">
        <v>5086</v>
      </c>
      <c r="E2117" s="15">
        <v>44741</v>
      </c>
      <c r="F2117" s="14">
        <v>2980</v>
      </c>
      <c r="G2117" s="16"/>
      <c r="I2117" s="19" t="str">
        <f>IFERROR(INDEX([3]流水汇总表!B:G,MATCH(G2117,[3]流水汇总表!G:G,0),1),"")</f>
        <v/>
      </c>
      <c r="J2117" s="5" t="str">
        <f>IF(G2117="","",IF(SUMIFS(H:H,G:G,G2117)=SUMIFS([3]流水汇总表!D:D,[3]流水汇总表!G:G,G2117),"通过","不通过"))</f>
        <v/>
      </c>
      <c r="K2117" s="20" t="str">
        <f ca="1" t="shared" si="66"/>
        <v>即将到期</v>
      </c>
      <c r="L2117" s="3">
        <f>VLOOKUP(C2117,网约车!D:Q,14,0)</f>
        <v>2660</v>
      </c>
      <c r="M2117" s="3">
        <f t="shared" si="67"/>
        <v>-2660</v>
      </c>
    </row>
    <row r="2118" ht="14.25" spans="1:13">
      <c r="A2118" s="13">
        <v>44862</v>
      </c>
      <c r="B2118" s="14" t="s">
        <v>5084</v>
      </c>
      <c r="C2118" s="14" t="s">
        <v>5079</v>
      </c>
      <c r="D2118" s="14" t="s">
        <v>5080</v>
      </c>
      <c r="E2118" s="15">
        <v>44741</v>
      </c>
      <c r="F2118" s="14">
        <v>2980</v>
      </c>
      <c r="G2118" s="16"/>
      <c r="I2118" s="19" t="str">
        <f>IFERROR(INDEX([3]流水汇总表!B:G,MATCH(G2118,[3]流水汇总表!G:G,0),1),"")</f>
        <v/>
      </c>
      <c r="J2118" s="5" t="str">
        <f>IF(G2118="","",IF(SUMIFS(H:H,G:G,G2118)=SUMIFS([3]流水汇总表!D:D,[3]流水汇总表!G:G,G2118),"通过","不通过"))</f>
        <v/>
      </c>
      <c r="K2118" s="20" t="str">
        <f ca="1" t="shared" si="66"/>
        <v>即将到期</v>
      </c>
      <c r="L2118" s="3">
        <f>VLOOKUP(C2118,网约车!D:Q,14,0)</f>
        <v>2660</v>
      </c>
      <c r="M2118" s="3">
        <f t="shared" si="67"/>
        <v>-2660</v>
      </c>
    </row>
    <row r="2119" ht="14.25" spans="1:13">
      <c r="A2119" s="13">
        <v>44862</v>
      </c>
      <c r="B2119" s="14" t="s">
        <v>5084</v>
      </c>
      <c r="C2119" s="14" t="s">
        <v>5126</v>
      </c>
      <c r="D2119" s="14" t="s">
        <v>5127</v>
      </c>
      <c r="E2119" s="15">
        <v>44741</v>
      </c>
      <c r="F2119" s="14">
        <v>2980</v>
      </c>
      <c r="G2119" s="16"/>
      <c r="I2119" s="19" t="str">
        <f>IFERROR(INDEX([3]流水汇总表!B:G,MATCH(G2119,[3]流水汇总表!G:G,0),1),"")</f>
        <v/>
      </c>
      <c r="J2119" s="5" t="str">
        <f>IF(G2119="","",IF(SUMIFS(H:H,G:G,G2119)=SUMIFS([3]流水汇总表!D:D,[3]流水汇总表!G:G,G2119),"通过","不通过"))</f>
        <v/>
      </c>
      <c r="K2119" s="20" t="str">
        <f ca="1" t="shared" si="66"/>
        <v>即将到期</v>
      </c>
      <c r="L2119" s="3">
        <f>VLOOKUP(C2119,网约车!D:Q,14,0)</f>
        <v>2660</v>
      </c>
      <c r="M2119" s="3">
        <f t="shared" si="67"/>
        <v>-2660</v>
      </c>
    </row>
    <row r="2120" ht="14.25" spans="1:13">
      <c r="A2120" s="13">
        <v>44862</v>
      </c>
      <c r="B2120" s="14" t="s">
        <v>5084</v>
      </c>
      <c r="C2120" s="14" t="s">
        <v>5114</v>
      </c>
      <c r="D2120" s="14" t="s">
        <v>5115</v>
      </c>
      <c r="E2120" s="15">
        <v>44741</v>
      </c>
      <c r="F2120" s="14">
        <v>2980</v>
      </c>
      <c r="G2120" s="16"/>
      <c r="I2120" s="19" t="str">
        <f>IFERROR(INDEX([3]流水汇总表!B:G,MATCH(G2120,[3]流水汇总表!G:G,0),1),"")</f>
        <v/>
      </c>
      <c r="J2120" s="5" t="str">
        <f>IF(G2120="","",IF(SUMIFS(H:H,G:G,G2120)=SUMIFS([3]流水汇总表!D:D,[3]流水汇总表!G:G,G2120),"通过","不通过"))</f>
        <v/>
      </c>
      <c r="K2120" s="20" t="str">
        <f ca="1" t="shared" si="66"/>
        <v>即将到期</v>
      </c>
      <c r="L2120" s="3">
        <f>VLOOKUP(C2120,网约车!D:Q,14,0)</f>
        <v>2660</v>
      </c>
      <c r="M2120" s="3">
        <f t="shared" si="67"/>
        <v>-2660</v>
      </c>
    </row>
    <row r="2121" ht="14.25" spans="1:13">
      <c r="A2121" s="13">
        <v>44862</v>
      </c>
      <c r="B2121" s="14" t="s">
        <v>5084</v>
      </c>
      <c r="C2121" s="14" t="s">
        <v>5118</v>
      </c>
      <c r="D2121" s="14" t="s">
        <v>5119</v>
      </c>
      <c r="E2121" s="15">
        <v>44741</v>
      </c>
      <c r="F2121" s="14">
        <v>2980</v>
      </c>
      <c r="G2121" s="16"/>
      <c r="I2121" s="19" t="str">
        <f>IFERROR(INDEX([3]流水汇总表!B:G,MATCH(G2121,[3]流水汇总表!G:G,0),1),"")</f>
        <v/>
      </c>
      <c r="J2121" s="5" t="str">
        <f>IF(G2121="","",IF(SUMIFS(H:H,G:G,G2121)=SUMIFS([3]流水汇总表!D:D,[3]流水汇总表!G:G,G2121),"通过","不通过"))</f>
        <v/>
      </c>
      <c r="K2121" s="20" t="str">
        <f ca="1" t="shared" si="66"/>
        <v>即将到期</v>
      </c>
      <c r="L2121" s="3">
        <f>VLOOKUP(C2121,网约车!D:Q,14,0)</f>
        <v>2660</v>
      </c>
      <c r="M2121" s="3">
        <f t="shared" si="67"/>
        <v>-2660</v>
      </c>
    </row>
    <row r="2122" ht="14.25" spans="1:13">
      <c r="A2122" s="13">
        <v>44862</v>
      </c>
      <c r="B2122" s="14" t="s">
        <v>5084</v>
      </c>
      <c r="C2122" s="14" t="s">
        <v>5133</v>
      </c>
      <c r="D2122" s="14" t="s">
        <v>5134</v>
      </c>
      <c r="E2122" s="15">
        <v>44741</v>
      </c>
      <c r="F2122" s="14">
        <v>2980</v>
      </c>
      <c r="G2122" s="16"/>
      <c r="I2122" s="19" t="str">
        <f>IFERROR(INDEX([3]流水汇总表!B:G,MATCH(G2122,[3]流水汇总表!G:G,0),1),"")</f>
        <v/>
      </c>
      <c r="J2122" s="5" t="str">
        <f>IF(G2122="","",IF(SUMIFS(H:H,G:G,G2122)=SUMIFS([3]流水汇总表!D:D,[3]流水汇总表!G:G,G2122),"通过","不通过"))</f>
        <v/>
      </c>
      <c r="K2122" s="20" t="str">
        <f ca="1" t="shared" si="66"/>
        <v>即将到期</v>
      </c>
      <c r="L2122" s="3">
        <f>VLOOKUP(C2122,网约车!D:Q,14,0)</f>
        <v>2660</v>
      </c>
      <c r="M2122" s="3">
        <f t="shared" si="67"/>
        <v>-2660</v>
      </c>
    </row>
    <row r="2123" ht="14.25" spans="1:13">
      <c r="A2123" s="13">
        <v>44862</v>
      </c>
      <c r="B2123" s="14" t="s">
        <v>5084</v>
      </c>
      <c r="C2123" s="14" t="s">
        <v>5135</v>
      </c>
      <c r="D2123" s="14" t="s">
        <v>5136</v>
      </c>
      <c r="E2123" s="15">
        <v>44741</v>
      </c>
      <c r="F2123" s="14">
        <v>2980</v>
      </c>
      <c r="G2123" s="16"/>
      <c r="I2123" s="19" t="str">
        <f>IFERROR(INDEX([3]流水汇总表!B:G,MATCH(G2123,[3]流水汇总表!G:G,0),1),"")</f>
        <v/>
      </c>
      <c r="J2123" s="5" t="str">
        <f>IF(G2123="","",IF(SUMIFS(H:H,G:G,G2123)=SUMIFS([3]流水汇总表!D:D,[3]流水汇总表!G:G,G2123),"通过","不通过"))</f>
        <v/>
      </c>
      <c r="K2123" s="20" t="str">
        <f ca="1" t="shared" si="66"/>
        <v>即将到期</v>
      </c>
      <c r="L2123" s="3">
        <f>VLOOKUP(C2123,网约车!D:Q,14,0)</f>
        <v>2660</v>
      </c>
      <c r="M2123" s="3">
        <f t="shared" si="67"/>
        <v>-2660</v>
      </c>
    </row>
    <row r="2124" ht="14.25" spans="1:13">
      <c r="A2124" s="13">
        <v>44862</v>
      </c>
      <c r="B2124" s="14" t="s">
        <v>5084</v>
      </c>
      <c r="C2124" s="14" t="s">
        <v>5112</v>
      </c>
      <c r="D2124" s="14" t="s">
        <v>5113</v>
      </c>
      <c r="E2124" s="15">
        <v>44741</v>
      </c>
      <c r="F2124" s="14">
        <v>2980</v>
      </c>
      <c r="G2124" s="16"/>
      <c r="I2124" s="19" t="str">
        <f>IFERROR(INDEX([3]流水汇总表!B:G,MATCH(G2124,[3]流水汇总表!G:G,0),1),"")</f>
        <v/>
      </c>
      <c r="J2124" s="5" t="str">
        <f>IF(G2124="","",IF(SUMIFS(H:H,G:G,G2124)=SUMIFS([3]流水汇总表!D:D,[3]流水汇总表!G:G,G2124),"通过","不通过"))</f>
        <v/>
      </c>
      <c r="K2124" s="20" t="str">
        <f ca="1" t="shared" si="66"/>
        <v>即将到期</v>
      </c>
      <c r="L2124" s="3">
        <f>VLOOKUP(C2124,网约车!D:Q,14,0)</f>
        <v>2660</v>
      </c>
      <c r="M2124" s="3">
        <f t="shared" si="67"/>
        <v>-2660</v>
      </c>
    </row>
    <row r="2125" ht="14.25" spans="1:13">
      <c r="A2125" s="13">
        <v>44862</v>
      </c>
      <c r="B2125" s="14" t="s">
        <v>5084</v>
      </c>
      <c r="C2125" s="14" t="s">
        <v>5124</v>
      </c>
      <c r="D2125" s="14" t="s">
        <v>5125</v>
      </c>
      <c r="E2125" s="15">
        <v>44741</v>
      </c>
      <c r="F2125" s="14">
        <v>2980</v>
      </c>
      <c r="G2125" s="16"/>
      <c r="I2125" s="19" t="str">
        <f>IFERROR(INDEX([3]流水汇总表!B:G,MATCH(G2125,[3]流水汇总表!G:G,0),1),"")</f>
        <v/>
      </c>
      <c r="J2125" s="5" t="str">
        <f>IF(G2125="","",IF(SUMIFS(H:H,G:G,G2125)=SUMIFS([3]流水汇总表!D:D,[3]流水汇总表!G:G,G2125),"通过","不通过"))</f>
        <v/>
      </c>
      <c r="K2125" s="20" t="str">
        <f ca="1" t="shared" si="66"/>
        <v>即将到期</v>
      </c>
      <c r="L2125" s="3">
        <f>VLOOKUP(C2125,网约车!D:Q,14,0)</f>
        <v>2660</v>
      </c>
      <c r="M2125" s="3">
        <f t="shared" si="67"/>
        <v>-2660</v>
      </c>
    </row>
    <row r="2126" ht="14.25" spans="1:13">
      <c r="A2126" s="13">
        <v>44862</v>
      </c>
      <c r="B2126" s="14" t="s">
        <v>5084</v>
      </c>
      <c r="C2126" s="14" t="s">
        <v>5095</v>
      </c>
      <c r="D2126" s="14" t="s">
        <v>5096</v>
      </c>
      <c r="E2126" s="15">
        <v>44741</v>
      </c>
      <c r="F2126" s="14">
        <v>2980</v>
      </c>
      <c r="G2126" s="16"/>
      <c r="I2126" s="19" t="str">
        <f>IFERROR(INDEX([3]流水汇总表!B:G,MATCH(G2126,[3]流水汇总表!G:G,0),1),"")</f>
        <v/>
      </c>
      <c r="J2126" s="5" t="str">
        <f>IF(G2126="","",IF(SUMIFS(H:H,G:G,G2126)=SUMIFS([3]流水汇总表!D:D,[3]流水汇总表!G:G,G2126),"通过","不通过"))</f>
        <v/>
      </c>
      <c r="K2126" s="20" t="str">
        <f ca="1" t="shared" si="66"/>
        <v>即将到期</v>
      </c>
      <c r="L2126" s="3">
        <f>VLOOKUP(C2126,网约车!D:Q,14,0)</f>
        <v>2660</v>
      </c>
      <c r="M2126" s="3">
        <f t="shared" si="67"/>
        <v>-2660</v>
      </c>
    </row>
    <row r="2127" ht="14.25" spans="1:13">
      <c r="A2127" s="13">
        <v>44862</v>
      </c>
      <c r="B2127" s="14" t="s">
        <v>5084</v>
      </c>
      <c r="C2127" s="14" t="s">
        <v>5102</v>
      </c>
      <c r="D2127" s="14" t="s">
        <v>5103</v>
      </c>
      <c r="E2127" s="15">
        <v>44741</v>
      </c>
      <c r="F2127" s="14">
        <v>2980</v>
      </c>
      <c r="G2127" s="16"/>
      <c r="I2127" s="19" t="str">
        <f>IFERROR(INDEX([3]流水汇总表!B:G,MATCH(G2127,[3]流水汇总表!G:G,0),1),"")</f>
        <v/>
      </c>
      <c r="J2127" s="5" t="str">
        <f>IF(G2127="","",IF(SUMIFS(H:H,G:G,G2127)=SUMIFS([3]流水汇总表!D:D,[3]流水汇总表!G:G,G2127),"通过","不通过"))</f>
        <v/>
      </c>
      <c r="K2127" s="20" t="str">
        <f ca="1" t="shared" si="66"/>
        <v>即将到期</v>
      </c>
      <c r="L2127" s="3">
        <f>VLOOKUP(C2127,网约车!D:Q,14,0)</f>
        <v>2660</v>
      </c>
      <c r="M2127" s="3">
        <f t="shared" si="67"/>
        <v>-2660</v>
      </c>
    </row>
    <row r="2128" ht="14.25" spans="1:13">
      <c r="A2128" s="13">
        <v>44862</v>
      </c>
      <c r="B2128" s="14" t="s">
        <v>5084</v>
      </c>
      <c r="C2128" s="14" t="s">
        <v>5104</v>
      </c>
      <c r="D2128" s="14" t="s">
        <v>5105</v>
      </c>
      <c r="E2128" s="15">
        <v>44741</v>
      </c>
      <c r="F2128" s="14">
        <v>2980</v>
      </c>
      <c r="G2128" s="16"/>
      <c r="I2128" s="19" t="str">
        <f>IFERROR(INDEX([3]流水汇总表!B:G,MATCH(G2128,[3]流水汇总表!G:G,0),1),"")</f>
        <v/>
      </c>
      <c r="J2128" s="5" t="str">
        <f>IF(G2128="","",IF(SUMIFS(H:H,G:G,G2128)=SUMIFS([3]流水汇总表!D:D,[3]流水汇总表!G:G,G2128),"通过","不通过"))</f>
        <v/>
      </c>
      <c r="K2128" s="20" t="str">
        <f ca="1" t="shared" si="66"/>
        <v>即将到期</v>
      </c>
      <c r="L2128" s="3">
        <f>VLOOKUP(C2128,网约车!D:Q,14,0)</f>
        <v>2660</v>
      </c>
      <c r="M2128" s="3">
        <f t="shared" si="67"/>
        <v>-2660</v>
      </c>
    </row>
    <row r="2129" ht="14.25" spans="1:13">
      <c r="A2129" s="13">
        <v>44862</v>
      </c>
      <c r="B2129" s="14" t="s">
        <v>5084</v>
      </c>
      <c r="C2129" s="14" t="s">
        <v>5093</v>
      </c>
      <c r="D2129" s="14" t="s">
        <v>5094</v>
      </c>
      <c r="E2129" s="15">
        <v>44741</v>
      </c>
      <c r="F2129" s="14">
        <v>2980</v>
      </c>
      <c r="G2129" s="16"/>
      <c r="I2129" s="19" t="str">
        <f>IFERROR(INDEX([3]流水汇总表!B:G,MATCH(G2129,[3]流水汇总表!G:G,0),1),"")</f>
        <v/>
      </c>
      <c r="J2129" s="5" t="str">
        <f>IF(G2129="","",IF(SUMIFS(H:H,G:G,G2129)=SUMIFS([3]流水汇总表!D:D,[3]流水汇总表!G:G,G2129),"通过","不通过"))</f>
        <v/>
      </c>
      <c r="K2129" s="20" t="str">
        <f ca="1" t="shared" si="66"/>
        <v>即将到期</v>
      </c>
      <c r="L2129" s="3">
        <f>VLOOKUP(C2129,网约车!D:Q,14,0)</f>
        <v>2660</v>
      </c>
      <c r="M2129" s="3">
        <f t="shared" si="67"/>
        <v>-2660</v>
      </c>
    </row>
    <row r="2130" ht="14.25" spans="1:13">
      <c r="A2130" s="13">
        <v>44862</v>
      </c>
      <c r="B2130" s="14" t="s">
        <v>5084</v>
      </c>
      <c r="C2130" s="14" t="s">
        <v>5097</v>
      </c>
      <c r="D2130" s="14" t="s">
        <v>5098</v>
      </c>
      <c r="E2130" s="15">
        <v>44741</v>
      </c>
      <c r="F2130" s="14">
        <v>2980</v>
      </c>
      <c r="G2130" s="16"/>
      <c r="I2130" s="19" t="str">
        <f>IFERROR(INDEX([3]流水汇总表!B:G,MATCH(G2130,[3]流水汇总表!G:G,0),1),"")</f>
        <v/>
      </c>
      <c r="J2130" s="5" t="str">
        <f>IF(G2130="","",IF(SUMIFS(H:H,G:G,G2130)=SUMIFS([3]流水汇总表!D:D,[3]流水汇总表!G:G,G2130),"通过","不通过"))</f>
        <v/>
      </c>
      <c r="K2130" s="20" t="str">
        <f ca="1" t="shared" si="66"/>
        <v>即将到期</v>
      </c>
      <c r="L2130" s="3">
        <f>VLOOKUP(C2130,网约车!D:Q,14,0)</f>
        <v>2660</v>
      </c>
      <c r="M2130" s="3">
        <f t="shared" si="67"/>
        <v>-2660</v>
      </c>
    </row>
    <row r="2131" ht="14.25" spans="1:13">
      <c r="A2131" s="13">
        <v>44862</v>
      </c>
      <c r="B2131" s="14" t="s">
        <v>5084</v>
      </c>
      <c r="C2131" s="14" t="s">
        <v>5669</v>
      </c>
      <c r="D2131" s="14" t="s">
        <v>5670</v>
      </c>
      <c r="E2131" s="15">
        <v>44741</v>
      </c>
      <c r="F2131" s="14">
        <v>2980</v>
      </c>
      <c r="G2131" s="16"/>
      <c r="I2131" s="19" t="str">
        <f>IFERROR(INDEX([3]流水汇总表!B:G,MATCH(G2131,[3]流水汇总表!G:G,0),1),"")</f>
        <v/>
      </c>
      <c r="J2131" s="5" t="str">
        <f>IF(G2131="","",IF(SUMIFS(H:H,G:G,G2131)=SUMIFS([3]流水汇总表!D:D,[3]流水汇总表!G:G,G2131),"通过","不通过"))</f>
        <v/>
      </c>
      <c r="K2131" s="20" t="str">
        <f ca="1" t="shared" si="66"/>
        <v>即将到期</v>
      </c>
      <c r="L2131" s="3">
        <f>VLOOKUP(C2131,网约车!D:Q,14,0)</f>
        <v>2700</v>
      </c>
      <c r="M2131" s="3">
        <f t="shared" si="67"/>
        <v>-2700</v>
      </c>
    </row>
    <row r="2132" ht="14.25" spans="1:13">
      <c r="A2132" s="13">
        <v>44862</v>
      </c>
      <c r="B2132" s="14" t="s">
        <v>5043</v>
      </c>
      <c r="C2132" s="14" t="s">
        <v>5385</v>
      </c>
      <c r="D2132" s="14" t="s">
        <v>5386</v>
      </c>
      <c r="E2132" s="15">
        <v>44741</v>
      </c>
      <c r="F2132" s="14">
        <v>2980</v>
      </c>
      <c r="G2132" s="16"/>
      <c r="I2132" s="19" t="str">
        <f>IFERROR(INDEX([3]流水汇总表!B:G,MATCH(G2132,[3]流水汇总表!G:G,0),1),"")</f>
        <v/>
      </c>
      <c r="J2132" s="5" t="str">
        <f>IF(G2132="","",IF(SUMIFS(H:H,G:G,G2132)=SUMIFS([3]流水汇总表!D:D,[3]流水汇总表!G:G,G2132),"通过","不通过"))</f>
        <v/>
      </c>
      <c r="K2132" s="20" t="str">
        <f ca="1" t="shared" si="66"/>
        <v>即将到期</v>
      </c>
      <c r="L2132" s="3">
        <f>VLOOKUP(C2132,网约车!D:Q,14,0)</f>
        <v>2700</v>
      </c>
      <c r="M2132" s="3">
        <f t="shared" si="67"/>
        <v>-2700</v>
      </c>
    </row>
    <row r="2133" ht="14.25" spans="1:13">
      <c r="A2133" s="13">
        <v>44862</v>
      </c>
      <c r="B2133" s="14" t="s">
        <v>5043</v>
      </c>
      <c r="C2133" s="14" t="s">
        <v>5382</v>
      </c>
      <c r="D2133" s="14" t="s">
        <v>5383</v>
      </c>
      <c r="E2133" s="15">
        <v>44741</v>
      </c>
      <c r="F2133" s="14">
        <v>2980</v>
      </c>
      <c r="G2133" s="16"/>
      <c r="I2133" s="19" t="str">
        <f>IFERROR(INDEX([3]流水汇总表!B:G,MATCH(G2133,[3]流水汇总表!G:G,0),1),"")</f>
        <v/>
      </c>
      <c r="J2133" s="5" t="str">
        <f>IF(G2133="","",IF(SUMIFS(H:H,G:G,G2133)=SUMIFS([3]流水汇总表!D:D,[3]流水汇总表!G:G,G2133),"通过","不通过"))</f>
        <v/>
      </c>
      <c r="K2133" s="20" t="str">
        <f ca="1" t="shared" si="66"/>
        <v>即将到期</v>
      </c>
      <c r="L2133" s="3">
        <f>VLOOKUP(C2133,网约车!D:Q,14,0)</f>
        <v>2700</v>
      </c>
      <c r="M2133" s="3">
        <f t="shared" si="67"/>
        <v>-2700</v>
      </c>
    </row>
    <row r="2134" ht="14.25" spans="1:13">
      <c r="A2134" s="13">
        <v>44862</v>
      </c>
      <c r="B2134" s="14" t="s">
        <v>5043</v>
      </c>
      <c r="C2134" s="14" t="s">
        <v>5623</v>
      </c>
      <c r="D2134" s="14" t="s">
        <v>5624</v>
      </c>
      <c r="E2134" s="15">
        <v>44741</v>
      </c>
      <c r="F2134" s="14">
        <v>2980</v>
      </c>
      <c r="G2134" s="16"/>
      <c r="I2134" s="19" t="str">
        <f>IFERROR(INDEX([3]流水汇总表!B:G,MATCH(G2134,[3]流水汇总表!G:G,0),1),"")</f>
        <v/>
      </c>
      <c r="J2134" s="5" t="str">
        <f>IF(G2134="","",IF(SUMIFS(H:H,G:G,G2134)=SUMIFS([3]流水汇总表!D:D,[3]流水汇总表!G:G,G2134),"通过","不通过"))</f>
        <v/>
      </c>
      <c r="K2134" s="20" t="str">
        <f ca="1" t="shared" si="66"/>
        <v>即将到期</v>
      </c>
      <c r="L2134" s="3">
        <f>VLOOKUP(C2134,网约车!D:Q,14,0)</f>
        <v>2700</v>
      </c>
      <c r="M2134" s="3">
        <f t="shared" si="67"/>
        <v>-2700</v>
      </c>
    </row>
    <row r="2135" ht="14.25" spans="1:13">
      <c r="A2135" s="13">
        <v>44862</v>
      </c>
      <c r="B2135" s="14" t="s">
        <v>5066</v>
      </c>
      <c r="C2135" s="14" t="s">
        <v>5483</v>
      </c>
      <c r="D2135" s="14" t="s">
        <v>5484</v>
      </c>
      <c r="E2135" s="15">
        <v>44742</v>
      </c>
      <c r="F2135" s="14">
        <v>2980</v>
      </c>
      <c r="G2135" s="16"/>
      <c r="I2135" s="19" t="str">
        <f>IFERROR(INDEX([3]流水汇总表!B:G,MATCH(G2135,[3]流水汇总表!G:G,0),1),"")</f>
        <v/>
      </c>
      <c r="J2135" s="5" t="str">
        <f>IF(G2135="","",IF(SUMIFS(H:H,G:G,G2135)=SUMIFS([3]流水汇总表!D:D,[3]流水汇总表!G:G,G2135),"通过","不通过"))</f>
        <v/>
      </c>
      <c r="K2135" s="20" t="str">
        <f ca="1" t="shared" si="66"/>
        <v>即将到期</v>
      </c>
      <c r="L2135" s="3">
        <f>VLOOKUP(C2135,网约车!D:Q,14,0)</f>
        <v>2700</v>
      </c>
      <c r="M2135" s="3">
        <f t="shared" si="67"/>
        <v>-2700</v>
      </c>
    </row>
    <row r="2136" ht="14.25" spans="1:13">
      <c r="A2136" s="13">
        <v>44862</v>
      </c>
      <c r="B2136" s="14" t="s">
        <v>5013</v>
      </c>
      <c r="C2136" s="14" t="s">
        <v>5010</v>
      </c>
      <c r="D2136" s="14" t="s">
        <v>5011</v>
      </c>
      <c r="E2136" s="15">
        <v>44742</v>
      </c>
      <c r="F2136" s="14">
        <v>2980</v>
      </c>
      <c r="G2136" s="16"/>
      <c r="I2136" s="19" t="str">
        <f>IFERROR(INDEX([3]流水汇总表!B:G,MATCH(G2136,[3]流水汇总表!G:G,0),1),"")</f>
        <v/>
      </c>
      <c r="J2136" s="5" t="str">
        <f>IF(G2136="","",IF(SUMIFS(H:H,G:G,G2136)=SUMIFS([3]流水汇总表!D:D,[3]流水汇总表!G:G,G2136),"通过","不通过"))</f>
        <v/>
      </c>
      <c r="K2136" s="20" t="str">
        <f ca="1" t="shared" si="66"/>
        <v>即将到期</v>
      </c>
      <c r="L2136" s="3">
        <f>VLOOKUP(C2136,网约车!D:Q,14,0)</f>
        <v>2660</v>
      </c>
      <c r="M2136" s="3">
        <f t="shared" si="67"/>
        <v>-2660</v>
      </c>
    </row>
    <row r="2137" ht="14.25" spans="1:13">
      <c r="A2137" s="13">
        <v>44862</v>
      </c>
      <c r="B2137" s="14" t="s">
        <v>5013</v>
      </c>
      <c r="C2137" s="14" t="s">
        <v>5305</v>
      </c>
      <c r="D2137" s="14" t="s">
        <v>5306</v>
      </c>
      <c r="E2137" s="15">
        <v>44742</v>
      </c>
      <c r="F2137" s="14">
        <v>2980</v>
      </c>
      <c r="G2137" s="16"/>
      <c r="I2137" s="19" t="str">
        <f>IFERROR(INDEX([3]流水汇总表!B:G,MATCH(G2137,[3]流水汇总表!G:G,0),1),"")</f>
        <v/>
      </c>
      <c r="J2137" s="5" t="str">
        <f>IF(G2137="","",IF(SUMIFS(H:H,G:G,G2137)=SUMIFS([3]流水汇总表!D:D,[3]流水汇总表!G:G,G2137),"通过","不通过"))</f>
        <v/>
      </c>
      <c r="K2137" s="20" t="str">
        <f ca="1" t="shared" si="66"/>
        <v>即将到期</v>
      </c>
      <c r="L2137" s="3">
        <f>VLOOKUP(C2137,网约车!D:Q,14,0)</f>
        <v>2700</v>
      </c>
      <c r="M2137" s="3">
        <f t="shared" si="67"/>
        <v>-2700</v>
      </c>
    </row>
    <row r="2138" ht="14.25" spans="1:13">
      <c r="A2138" s="13">
        <v>44862</v>
      </c>
      <c r="B2138" s="14" t="s">
        <v>5013</v>
      </c>
      <c r="C2138" s="14" t="s">
        <v>5303</v>
      </c>
      <c r="D2138" s="14" t="s">
        <v>5304</v>
      </c>
      <c r="E2138" s="15">
        <v>44742</v>
      </c>
      <c r="F2138" s="14">
        <v>2980</v>
      </c>
      <c r="G2138" s="16"/>
      <c r="I2138" s="19" t="str">
        <f>IFERROR(INDEX([3]流水汇总表!B:G,MATCH(G2138,[3]流水汇总表!G:G,0),1),"")</f>
        <v/>
      </c>
      <c r="J2138" s="5" t="str">
        <f>IF(G2138="","",IF(SUMIFS(H:H,G:G,G2138)=SUMIFS([3]流水汇总表!D:D,[3]流水汇总表!G:G,G2138),"通过","不通过"))</f>
        <v/>
      </c>
      <c r="K2138" s="20" t="str">
        <f ca="1" t="shared" si="66"/>
        <v>即将到期</v>
      </c>
      <c r="L2138" s="3">
        <f>VLOOKUP(C2138,网约车!D:Q,14,0)</f>
        <v>2700</v>
      </c>
      <c r="M2138" s="3">
        <f t="shared" si="67"/>
        <v>-2700</v>
      </c>
    </row>
    <row r="2139" ht="14.25" spans="1:13">
      <c r="A2139" s="13">
        <v>44862</v>
      </c>
      <c r="B2139" s="14" t="s">
        <v>5013</v>
      </c>
      <c r="C2139" s="14" t="s">
        <v>5301</v>
      </c>
      <c r="D2139" s="14" t="s">
        <v>5302</v>
      </c>
      <c r="E2139" s="15">
        <v>44742</v>
      </c>
      <c r="F2139" s="14">
        <v>2980</v>
      </c>
      <c r="G2139" s="16"/>
      <c r="I2139" s="19" t="str">
        <f>IFERROR(INDEX([3]流水汇总表!B:G,MATCH(G2139,[3]流水汇总表!G:G,0),1),"")</f>
        <v/>
      </c>
      <c r="J2139" s="5" t="str">
        <f>IF(G2139="","",IF(SUMIFS(H:H,G:G,G2139)=SUMIFS([3]流水汇总表!D:D,[3]流水汇总表!G:G,G2139),"通过","不通过"))</f>
        <v/>
      </c>
      <c r="K2139" s="20" t="str">
        <f ca="1" t="shared" si="66"/>
        <v>即将到期</v>
      </c>
      <c r="L2139" s="3">
        <f>VLOOKUP(C2139,网约车!D:Q,14,0)</f>
        <v>2700</v>
      </c>
      <c r="M2139" s="3">
        <f t="shared" si="67"/>
        <v>-2700</v>
      </c>
    </row>
    <row r="2140" ht="14.25" spans="1:13">
      <c r="A2140" s="13">
        <v>44862</v>
      </c>
      <c r="B2140" s="14" t="s">
        <v>5187</v>
      </c>
      <c r="C2140" s="14" t="s">
        <v>5299</v>
      </c>
      <c r="D2140" s="14" t="s">
        <v>5300</v>
      </c>
      <c r="E2140" s="15">
        <v>44742</v>
      </c>
      <c r="F2140" s="14">
        <v>2980</v>
      </c>
      <c r="G2140" s="16"/>
      <c r="I2140" s="19" t="str">
        <f>IFERROR(INDEX([3]流水汇总表!B:G,MATCH(G2140,[3]流水汇总表!G:G,0),1),"")</f>
        <v/>
      </c>
      <c r="J2140" s="5" t="str">
        <f>IF(G2140="","",IF(SUMIFS(H:H,G:G,G2140)=SUMIFS([3]流水汇总表!D:D,[3]流水汇总表!G:G,G2140),"通过","不通过"))</f>
        <v/>
      </c>
      <c r="K2140" s="20" t="str">
        <f ca="1" t="shared" si="66"/>
        <v>即将到期</v>
      </c>
      <c r="L2140" s="3">
        <f>VLOOKUP(C2140,网约车!D:Q,14,0)</f>
        <v>2700</v>
      </c>
      <c r="M2140" s="3">
        <f t="shared" si="67"/>
        <v>-2700</v>
      </c>
    </row>
    <row r="2141" ht="14.25" spans="1:13">
      <c r="A2141" s="13">
        <v>44862</v>
      </c>
      <c r="B2141" s="14" t="s">
        <v>5187</v>
      </c>
      <c r="C2141" s="14" t="s">
        <v>5291</v>
      </c>
      <c r="D2141" s="14" t="s">
        <v>5292</v>
      </c>
      <c r="E2141" s="15">
        <v>44742</v>
      </c>
      <c r="F2141" s="14">
        <v>2980</v>
      </c>
      <c r="G2141" s="16"/>
      <c r="I2141" s="19" t="str">
        <f>IFERROR(INDEX([3]流水汇总表!B:G,MATCH(G2141,[3]流水汇总表!G:G,0),1),"")</f>
        <v/>
      </c>
      <c r="J2141" s="5" t="str">
        <f>IF(G2141="","",IF(SUMIFS(H:H,G:G,G2141)=SUMIFS([3]流水汇总表!D:D,[3]流水汇总表!G:G,G2141),"通过","不通过"))</f>
        <v/>
      </c>
      <c r="K2141" s="20" t="str">
        <f ca="1" t="shared" si="66"/>
        <v>即将到期</v>
      </c>
      <c r="L2141" s="3">
        <f>VLOOKUP(C2141,网约车!D:Q,14,0)</f>
        <v>2700</v>
      </c>
      <c r="M2141" s="3">
        <f t="shared" si="67"/>
        <v>-2700</v>
      </c>
    </row>
    <row r="2142" ht="14.25" spans="1:13">
      <c r="A2142" s="13">
        <v>44862</v>
      </c>
      <c r="B2142" s="14" t="s">
        <v>5180</v>
      </c>
      <c r="C2142" s="14" t="s">
        <v>5217</v>
      </c>
      <c r="D2142" s="14" t="s">
        <v>5218</v>
      </c>
      <c r="E2142" s="15">
        <v>44742</v>
      </c>
      <c r="F2142" s="14">
        <v>2980</v>
      </c>
      <c r="G2142" s="16"/>
      <c r="I2142" s="19" t="str">
        <f>IFERROR(INDEX([3]流水汇总表!B:G,MATCH(G2142,[3]流水汇总表!G:G,0),1),"")</f>
        <v/>
      </c>
      <c r="J2142" s="5" t="str">
        <f>IF(G2142="","",IF(SUMIFS(H:H,G:G,G2142)=SUMIFS([3]流水汇总表!D:D,[3]流水汇总表!G:G,G2142),"通过","不通过"))</f>
        <v/>
      </c>
      <c r="K2142" s="20" t="str">
        <f ca="1" t="shared" si="66"/>
        <v>即将到期</v>
      </c>
      <c r="L2142" s="3">
        <f>VLOOKUP(C2142,网约车!D:Q,14,0)</f>
        <v>2700</v>
      </c>
      <c r="M2142" s="3">
        <f t="shared" si="67"/>
        <v>-2700</v>
      </c>
    </row>
    <row r="2143" ht="14.25" spans="1:13">
      <c r="A2143" s="13">
        <v>44862</v>
      </c>
      <c r="B2143" s="14" t="s">
        <v>5180</v>
      </c>
      <c r="C2143" s="14" t="s">
        <v>5471</v>
      </c>
      <c r="D2143" s="14" t="s">
        <v>5472</v>
      </c>
      <c r="E2143" s="15">
        <v>44742</v>
      </c>
      <c r="F2143" s="14">
        <v>2980</v>
      </c>
      <c r="G2143" s="16"/>
      <c r="I2143" s="19" t="str">
        <f>IFERROR(INDEX([3]流水汇总表!B:G,MATCH(G2143,[3]流水汇总表!G:G,0),1),"")</f>
        <v/>
      </c>
      <c r="J2143" s="5" t="str">
        <f>IF(G2143="","",IF(SUMIFS(H:H,G:G,G2143)=SUMIFS([3]流水汇总表!D:D,[3]流水汇总表!G:G,G2143),"通过","不通过"))</f>
        <v/>
      </c>
      <c r="K2143" s="20" t="str">
        <f ca="1" t="shared" si="66"/>
        <v>即将到期</v>
      </c>
      <c r="L2143" s="3">
        <f>VLOOKUP(C2143,网约车!D:Q,14,0)</f>
        <v>2700</v>
      </c>
      <c r="M2143" s="3">
        <f t="shared" si="67"/>
        <v>-2700</v>
      </c>
    </row>
    <row r="2144" ht="14.25" spans="1:13">
      <c r="A2144" s="13">
        <v>44862</v>
      </c>
      <c r="B2144" s="14" t="s">
        <v>5282</v>
      </c>
      <c r="C2144" s="14" t="s">
        <v>5285</v>
      </c>
      <c r="D2144" s="14" t="s">
        <v>5286</v>
      </c>
      <c r="E2144" s="15">
        <v>44742</v>
      </c>
      <c r="F2144" s="14">
        <v>2980</v>
      </c>
      <c r="G2144" s="16"/>
      <c r="I2144" s="19" t="str">
        <f>IFERROR(INDEX([3]流水汇总表!B:G,MATCH(G2144,[3]流水汇总表!G:G,0),1),"")</f>
        <v/>
      </c>
      <c r="J2144" s="5" t="str">
        <f>IF(G2144="","",IF(SUMIFS(H:H,G:G,G2144)=SUMIFS([3]流水汇总表!D:D,[3]流水汇总表!G:G,G2144),"通过","不通过"))</f>
        <v/>
      </c>
      <c r="K2144" s="20" t="str">
        <f ca="1" t="shared" si="66"/>
        <v>即将到期</v>
      </c>
      <c r="L2144" s="3">
        <f>VLOOKUP(C2144,网约车!D:Q,14,0)</f>
        <v>2700</v>
      </c>
      <c r="M2144" s="3">
        <f t="shared" si="67"/>
        <v>-2700</v>
      </c>
    </row>
    <row r="2145" ht="14.25" spans="1:13">
      <c r="A2145" s="13">
        <v>44862</v>
      </c>
      <c r="B2145" s="14" t="s">
        <v>5282</v>
      </c>
      <c r="C2145" s="14" t="s">
        <v>5280</v>
      </c>
      <c r="D2145" s="14" t="s">
        <v>5281</v>
      </c>
      <c r="E2145" s="15">
        <v>44742</v>
      </c>
      <c r="F2145" s="14">
        <v>2980</v>
      </c>
      <c r="G2145" s="16"/>
      <c r="I2145" s="19" t="str">
        <f>IFERROR(INDEX([3]流水汇总表!B:G,MATCH(G2145,[3]流水汇总表!G:G,0),1),"")</f>
        <v/>
      </c>
      <c r="J2145" s="5" t="str">
        <f>IF(G2145="","",IF(SUMIFS(H:H,G:G,G2145)=SUMIFS([3]流水汇总表!D:D,[3]流水汇总表!G:G,G2145),"通过","不通过"))</f>
        <v/>
      </c>
      <c r="K2145" s="20" t="str">
        <f ca="1" t="shared" si="66"/>
        <v>即将到期</v>
      </c>
      <c r="L2145" s="3">
        <f>VLOOKUP(C2145,网约车!D:Q,14,0)</f>
        <v>2700</v>
      </c>
      <c r="M2145" s="3">
        <f t="shared" si="67"/>
        <v>-2700</v>
      </c>
    </row>
    <row r="2146" ht="14.25" spans="1:13">
      <c r="A2146" s="13">
        <v>44862</v>
      </c>
      <c r="B2146" s="14" t="s">
        <v>4935</v>
      </c>
      <c r="C2146" s="14" t="s">
        <v>5560</v>
      </c>
      <c r="D2146" s="14" t="s">
        <v>5561</v>
      </c>
      <c r="E2146" s="15">
        <v>44742</v>
      </c>
      <c r="F2146" s="14">
        <v>2980</v>
      </c>
      <c r="G2146" s="16"/>
      <c r="I2146" s="19" t="str">
        <f>IFERROR(INDEX([3]流水汇总表!B:G,MATCH(G2146,[3]流水汇总表!G:G,0),1),"")</f>
        <v/>
      </c>
      <c r="J2146" s="5" t="str">
        <f>IF(G2146="","",IF(SUMIFS(H:H,G:G,G2146)=SUMIFS([3]流水汇总表!D:D,[3]流水汇总表!G:G,G2146),"通过","不通过"))</f>
        <v/>
      </c>
      <c r="K2146" s="20" t="str">
        <f ca="1" t="shared" si="66"/>
        <v>即将到期</v>
      </c>
      <c r="L2146" s="3">
        <f>VLOOKUP(C2146,网约车!D:Q,14,0)</f>
        <v>2700</v>
      </c>
      <c r="M2146" s="3">
        <f t="shared" si="67"/>
        <v>-2700</v>
      </c>
    </row>
    <row r="2147" ht="14.25" spans="1:13">
      <c r="A2147" s="13">
        <v>44862</v>
      </c>
      <c r="B2147" s="14" t="s">
        <v>4935</v>
      </c>
      <c r="C2147" s="14" t="s">
        <v>5558</v>
      </c>
      <c r="D2147" s="14" t="s">
        <v>5559</v>
      </c>
      <c r="E2147" s="15">
        <v>44742</v>
      </c>
      <c r="F2147" s="14">
        <v>2980</v>
      </c>
      <c r="G2147" s="16"/>
      <c r="I2147" s="19" t="str">
        <f>IFERROR(INDEX([3]流水汇总表!B:G,MATCH(G2147,[3]流水汇总表!G:G,0),1),"")</f>
        <v/>
      </c>
      <c r="J2147" s="5" t="str">
        <f>IF(G2147="","",IF(SUMIFS(H:H,G:G,G2147)=SUMIFS([3]流水汇总表!D:D,[3]流水汇总表!G:G,G2147),"通过","不通过"))</f>
        <v/>
      </c>
      <c r="K2147" s="20" t="str">
        <f ca="1" t="shared" si="66"/>
        <v>即将到期</v>
      </c>
      <c r="L2147" s="3">
        <f>VLOOKUP(C2147,网约车!D:Q,14,0)</f>
        <v>2700</v>
      </c>
      <c r="M2147" s="3">
        <f t="shared" si="67"/>
        <v>-2700</v>
      </c>
    </row>
    <row r="2148" ht="14.25" spans="1:13">
      <c r="A2148" s="13">
        <v>44862</v>
      </c>
      <c r="B2148" s="14" t="s">
        <v>4935</v>
      </c>
      <c r="C2148" s="14" t="s">
        <v>5544</v>
      </c>
      <c r="D2148" s="14" t="s">
        <v>5545</v>
      </c>
      <c r="E2148" s="15">
        <v>44742</v>
      </c>
      <c r="F2148" s="14">
        <v>2980</v>
      </c>
      <c r="G2148" s="16"/>
      <c r="I2148" s="19" t="str">
        <f>IFERROR(INDEX([3]流水汇总表!B:G,MATCH(G2148,[3]流水汇总表!G:G,0),1),"")</f>
        <v/>
      </c>
      <c r="J2148" s="5" t="str">
        <f>IF(G2148="","",IF(SUMIFS(H:H,G:G,G2148)=SUMIFS([3]流水汇总表!D:D,[3]流水汇总表!G:G,G2148),"通过","不通过"))</f>
        <v/>
      </c>
      <c r="K2148" s="20" t="str">
        <f ca="1" t="shared" si="66"/>
        <v>即将到期</v>
      </c>
      <c r="L2148" s="3">
        <f>VLOOKUP(C2148,网约车!D:Q,14,0)</f>
        <v>2700</v>
      </c>
      <c r="M2148" s="3">
        <f t="shared" si="67"/>
        <v>-2700</v>
      </c>
    </row>
    <row r="2149" ht="14.25" spans="1:13">
      <c r="A2149" s="13">
        <v>44862</v>
      </c>
      <c r="B2149" s="14" t="s">
        <v>4935</v>
      </c>
      <c r="C2149" s="14" t="s">
        <v>5526</v>
      </c>
      <c r="D2149" s="14" t="s">
        <v>5527</v>
      </c>
      <c r="E2149" s="15">
        <v>44742</v>
      </c>
      <c r="F2149" s="14">
        <v>2980</v>
      </c>
      <c r="G2149" s="16"/>
      <c r="I2149" s="19" t="str">
        <f>IFERROR(INDEX([3]流水汇总表!B:G,MATCH(G2149,[3]流水汇总表!G:G,0),1),"")</f>
        <v/>
      </c>
      <c r="J2149" s="5" t="str">
        <f>IF(G2149="","",IF(SUMIFS(H:H,G:G,G2149)=SUMIFS([3]流水汇总表!D:D,[3]流水汇总表!G:G,G2149),"通过","不通过"))</f>
        <v/>
      </c>
      <c r="K2149" s="20" t="str">
        <f ca="1" t="shared" si="66"/>
        <v>即将到期</v>
      </c>
      <c r="L2149" s="3">
        <f>VLOOKUP(C2149,网约车!D:Q,14,0)</f>
        <v>2700</v>
      </c>
      <c r="M2149" s="3">
        <f t="shared" si="67"/>
        <v>-2700</v>
      </c>
    </row>
    <row r="2150" ht="14.25" spans="1:13">
      <c r="A2150" s="13">
        <v>44862</v>
      </c>
      <c r="B2150" s="14" t="s">
        <v>4935</v>
      </c>
      <c r="C2150" s="14" t="s">
        <v>5380</v>
      </c>
      <c r="D2150" s="14" t="s">
        <v>5381</v>
      </c>
      <c r="E2150" s="15">
        <v>44742</v>
      </c>
      <c r="F2150" s="14">
        <v>2980</v>
      </c>
      <c r="G2150" s="16"/>
      <c r="I2150" s="19" t="str">
        <f>IFERROR(INDEX([3]流水汇总表!B:G,MATCH(G2150,[3]流水汇总表!G:G,0),1),"")</f>
        <v/>
      </c>
      <c r="J2150" s="5" t="str">
        <f>IF(G2150="","",IF(SUMIFS(H:H,G:G,G2150)=SUMIFS([3]流水汇总表!D:D,[3]流水汇总表!G:G,G2150),"通过","不通过"))</f>
        <v/>
      </c>
      <c r="K2150" s="20" t="str">
        <f ca="1" t="shared" si="66"/>
        <v>即将到期</v>
      </c>
      <c r="L2150" s="3">
        <f>VLOOKUP(C2150,网约车!D:Q,14,0)</f>
        <v>2700</v>
      </c>
      <c r="M2150" s="3">
        <f t="shared" si="67"/>
        <v>-2700</v>
      </c>
    </row>
    <row r="2151" ht="14.25" spans="1:13">
      <c r="A2151" s="13">
        <v>44862</v>
      </c>
      <c r="B2151" s="14" t="s">
        <v>4935</v>
      </c>
      <c r="C2151" s="14" t="s">
        <v>5378</v>
      </c>
      <c r="D2151" s="14" t="s">
        <v>5379</v>
      </c>
      <c r="E2151" s="15">
        <v>44742</v>
      </c>
      <c r="F2151" s="14">
        <v>2980</v>
      </c>
      <c r="G2151" s="16"/>
      <c r="I2151" s="19" t="str">
        <f>IFERROR(INDEX([3]流水汇总表!B:G,MATCH(G2151,[3]流水汇总表!G:G,0),1),"")</f>
        <v/>
      </c>
      <c r="J2151" s="5" t="str">
        <f>IF(G2151="","",IF(SUMIFS(H:H,G:G,G2151)=SUMIFS([3]流水汇总表!D:D,[3]流水汇总表!G:G,G2151),"通过","不通过"))</f>
        <v/>
      </c>
      <c r="K2151" s="20" t="str">
        <f ca="1" t="shared" si="66"/>
        <v>即将到期</v>
      </c>
      <c r="L2151" s="3">
        <f>VLOOKUP(C2151,网约车!D:Q,14,0)</f>
        <v>2700</v>
      </c>
      <c r="M2151" s="3">
        <f t="shared" si="67"/>
        <v>-2700</v>
      </c>
    </row>
    <row r="2152" ht="14.25" spans="1:13">
      <c r="A2152" s="13">
        <v>44862</v>
      </c>
      <c r="B2152" s="14" t="s">
        <v>4935</v>
      </c>
      <c r="C2152" s="14" t="s">
        <v>5376</v>
      </c>
      <c r="D2152" s="14" t="s">
        <v>5377</v>
      </c>
      <c r="E2152" s="15">
        <v>44742</v>
      </c>
      <c r="F2152" s="14">
        <v>2980</v>
      </c>
      <c r="G2152" s="16"/>
      <c r="I2152" s="19" t="str">
        <f>IFERROR(INDEX([3]流水汇总表!B:G,MATCH(G2152,[3]流水汇总表!G:G,0),1),"")</f>
        <v/>
      </c>
      <c r="J2152" s="5" t="str">
        <f>IF(G2152="","",IF(SUMIFS(H:H,G:G,G2152)=SUMIFS([3]流水汇总表!D:D,[3]流水汇总表!G:G,G2152),"通过","不通过"))</f>
        <v/>
      </c>
      <c r="K2152" s="20" t="str">
        <f ca="1" t="shared" si="66"/>
        <v>即将到期</v>
      </c>
      <c r="L2152" s="3">
        <f>VLOOKUP(C2152,网约车!D:Q,14,0)</f>
        <v>2700</v>
      </c>
      <c r="M2152" s="3">
        <f t="shared" si="67"/>
        <v>-2700</v>
      </c>
    </row>
    <row r="2153" ht="14.25" spans="1:13">
      <c r="A2153" s="13">
        <v>44862</v>
      </c>
      <c r="B2153" s="14" t="s">
        <v>4935</v>
      </c>
      <c r="C2153" s="14" t="s">
        <v>5374</v>
      </c>
      <c r="D2153" s="14" t="s">
        <v>5375</v>
      </c>
      <c r="E2153" s="15">
        <v>44742</v>
      </c>
      <c r="F2153" s="14">
        <v>2980</v>
      </c>
      <c r="G2153" s="16"/>
      <c r="I2153" s="19" t="str">
        <f>IFERROR(INDEX([3]流水汇总表!B:G,MATCH(G2153,[3]流水汇总表!G:G,0),1),"")</f>
        <v/>
      </c>
      <c r="J2153" s="5" t="str">
        <f>IF(G2153="","",IF(SUMIFS(H:H,G:G,G2153)=SUMIFS([3]流水汇总表!D:D,[3]流水汇总表!G:G,G2153),"通过","不通过"))</f>
        <v/>
      </c>
      <c r="K2153" s="20" t="str">
        <f ca="1" t="shared" si="66"/>
        <v>即将到期</v>
      </c>
      <c r="L2153" s="3">
        <f>VLOOKUP(C2153,网约车!D:Q,14,0)</f>
        <v>2700</v>
      </c>
      <c r="M2153" s="3">
        <f t="shared" si="67"/>
        <v>-2700</v>
      </c>
    </row>
    <row r="2154" ht="14.25" spans="1:13">
      <c r="A2154" s="13">
        <v>44862</v>
      </c>
      <c r="B2154" s="14" t="s">
        <v>4935</v>
      </c>
      <c r="C2154" s="14" t="s">
        <v>5313</v>
      </c>
      <c r="D2154" s="14" t="s">
        <v>5314</v>
      </c>
      <c r="E2154" s="15">
        <v>44742</v>
      </c>
      <c r="F2154" s="14">
        <v>2980</v>
      </c>
      <c r="G2154" s="16"/>
      <c r="I2154" s="19" t="str">
        <f>IFERROR(INDEX([3]流水汇总表!B:G,MATCH(G2154,[3]流水汇总表!G:G,0),1),"")</f>
        <v/>
      </c>
      <c r="J2154" s="5" t="str">
        <f>IF(G2154="","",IF(SUMIFS(H:H,G:G,G2154)=SUMIFS([3]流水汇总表!D:D,[3]流水汇总表!G:G,G2154),"通过","不通过"))</f>
        <v/>
      </c>
      <c r="K2154" s="20" t="str">
        <f ca="1" t="shared" si="66"/>
        <v>即将到期</v>
      </c>
      <c r="L2154" s="3">
        <f>VLOOKUP(C2154,网约车!D:Q,14,0)</f>
        <v>2700</v>
      </c>
      <c r="M2154" s="3">
        <f t="shared" si="67"/>
        <v>-2700</v>
      </c>
    </row>
    <row r="2155" ht="14.25" spans="1:13">
      <c r="A2155" s="13">
        <v>44862</v>
      </c>
      <c r="B2155" s="14" t="s">
        <v>4935</v>
      </c>
      <c r="C2155" s="14" t="s">
        <v>5661</v>
      </c>
      <c r="D2155" s="14" t="s">
        <v>5662</v>
      </c>
      <c r="E2155" s="15">
        <v>44742</v>
      </c>
      <c r="F2155" s="14">
        <v>2980</v>
      </c>
      <c r="G2155" s="16"/>
      <c r="I2155" s="19" t="str">
        <f>IFERROR(INDEX([3]流水汇总表!B:G,MATCH(G2155,[3]流水汇总表!G:G,0),1),"")</f>
        <v/>
      </c>
      <c r="J2155" s="5" t="str">
        <f>IF(G2155="","",IF(SUMIFS(H:H,G:G,G2155)=SUMIFS([3]流水汇总表!D:D,[3]流水汇总表!G:G,G2155),"通过","不通过"))</f>
        <v/>
      </c>
      <c r="K2155" s="20" t="str">
        <f ca="1" t="shared" si="66"/>
        <v>即将到期</v>
      </c>
      <c r="L2155" s="3">
        <f>VLOOKUP(C2155,网约车!D:Q,14,0)</f>
        <v>2700</v>
      </c>
      <c r="M2155" s="3">
        <f t="shared" si="67"/>
        <v>-2700</v>
      </c>
    </row>
    <row r="2156" ht="14.25" spans="1:13">
      <c r="A2156" s="13">
        <v>44862</v>
      </c>
      <c r="B2156" s="14" t="s">
        <v>4935</v>
      </c>
      <c r="C2156" s="14" t="s">
        <v>5297</v>
      </c>
      <c r="D2156" s="14" t="s">
        <v>5298</v>
      </c>
      <c r="E2156" s="15">
        <v>44742</v>
      </c>
      <c r="F2156" s="14">
        <v>2980</v>
      </c>
      <c r="G2156" s="16"/>
      <c r="I2156" s="19" t="str">
        <f>IFERROR(INDEX([3]流水汇总表!B:G,MATCH(G2156,[3]流水汇总表!G:G,0),1),"")</f>
        <v/>
      </c>
      <c r="J2156" s="5" t="str">
        <f>IF(G2156="","",IF(SUMIFS(H:H,G:G,G2156)=SUMIFS([3]流水汇总表!D:D,[3]流水汇总表!G:G,G2156),"通过","不通过"))</f>
        <v/>
      </c>
      <c r="K2156" s="20" t="str">
        <f ca="1" t="shared" si="66"/>
        <v>即将到期</v>
      </c>
      <c r="L2156" s="3">
        <f>VLOOKUP(C2156,网约车!D:Q,14,0)</f>
        <v>2700</v>
      </c>
      <c r="M2156" s="3">
        <f t="shared" si="67"/>
        <v>-2700</v>
      </c>
    </row>
    <row r="2157" ht="14.25" spans="1:13">
      <c r="A2157" s="13">
        <v>44862</v>
      </c>
      <c r="B2157" s="14" t="s">
        <v>5223</v>
      </c>
      <c r="C2157" s="14" t="s">
        <v>5221</v>
      </c>
      <c r="D2157" s="14" t="s">
        <v>5222</v>
      </c>
      <c r="E2157" s="15">
        <v>44742</v>
      </c>
      <c r="F2157" s="14">
        <v>2980</v>
      </c>
      <c r="G2157" s="16"/>
      <c r="I2157" s="19" t="str">
        <f>IFERROR(INDEX([3]流水汇总表!B:G,MATCH(G2157,[3]流水汇总表!G:G,0),1),"")</f>
        <v/>
      </c>
      <c r="J2157" s="5" t="str">
        <f>IF(G2157="","",IF(SUMIFS(H:H,G:G,G2157)=SUMIFS([3]流水汇总表!D:D,[3]流水汇总表!G:G,G2157),"通过","不通过"))</f>
        <v/>
      </c>
      <c r="K2157" s="20" t="str">
        <f ca="1" t="shared" si="66"/>
        <v>即将到期</v>
      </c>
      <c r="L2157" s="3">
        <f>VLOOKUP(C2157,网约车!D:Q,14,0)</f>
        <v>2700</v>
      </c>
      <c r="M2157" s="3">
        <f t="shared" si="67"/>
        <v>-2700</v>
      </c>
    </row>
    <row r="2158" ht="14.25" spans="1:13">
      <c r="A2158" s="13">
        <v>44862</v>
      </c>
      <c r="B2158" s="14" t="s">
        <v>5223</v>
      </c>
      <c r="C2158" s="14" t="s">
        <v>5477</v>
      </c>
      <c r="D2158" s="14" t="s">
        <v>5478</v>
      </c>
      <c r="E2158" s="15">
        <v>44742</v>
      </c>
      <c r="F2158" s="14">
        <v>2980</v>
      </c>
      <c r="G2158" s="16"/>
      <c r="I2158" s="19" t="str">
        <f>IFERROR(INDEX([3]流水汇总表!B:G,MATCH(G2158,[3]流水汇总表!G:G,0),1),"")</f>
        <v/>
      </c>
      <c r="J2158" s="5" t="str">
        <f>IF(G2158="","",IF(SUMIFS(H:H,G:G,G2158)=SUMIFS([3]流水汇总表!D:D,[3]流水汇总表!G:G,G2158),"通过","不通过"))</f>
        <v/>
      </c>
      <c r="K2158" s="20" t="str">
        <f ca="1" t="shared" si="66"/>
        <v>即将到期</v>
      </c>
      <c r="L2158" s="3">
        <f>VLOOKUP(C2158,网约车!D:Q,14,0)</f>
        <v>2700</v>
      </c>
      <c r="M2158" s="3">
        <f t="shared" si="67"/>
        <v>-2700</v>
      </c>
    </row>
    <row r="2159" ht="14.25" spans="1:13">
      <c r="A2159" s="13">
        <v>44862</v>
      </c>
      <c r="B2159" s="14" t="s">
        <v>5084</v>
      </c>
      <c r="C2159" s="14" t="s">
        <v>5106</v>
      </c>
      <c r="D2159" s="14" t="s">
        <v>5107</v>
      </c>
      <c r="E2159" s="15">
        <v>44742</v>
      </c>
      <c r="F2159" s="14">
        <v>2980</v>
      </c>
      <c r="G2159" s="16"/>
      <c r="I2159" s="19" t="str">
        <f>IFERROR(INDEX([3]流水汇总表!B:G,MATCH(G2159,[3]流水汇总表!G:G,0),1),"")</f>
        <v/>
      </c>
      <c r="J2159" s="5" t="str">
        <f>IF(G2159="","",IF(SUMIFS(H:H,G:G,G2159)=SUMIFS([3]流水汇总表!D:D,[3]流水汇总表!G:G,G2159),"通过","不通过"))</f>
        <v/>
      </c>
      <c r="K2159" s="20" t="str">
        <f ca="1" t="shared" si="66"/>
        <v>即将到期</v>
      </c>
      <c r="L2159" s="3">
        <f>VLOOKUP(C2159,网约车!D:Q,14,0)</f>
        <v>2660</v>
      </c>
      <c r="M2159" s="3">
        <f t="shared" si="67"/>
        <v>-2660</v>
      </c>
    </row>
    <row r="2160" ht="14.25" spans="1:13">
      <c r="A2160" s="13">
        <v>44862</v>
      </c>
      <c r="B2160" s="14" t="s">
        <v>5084</v>
      </c>
      <c r="C2160" s="14" t="s">
        <v>5137</v>
      </c>
      <c r="D2160" s="14" t="s">
        <v>5138</v>
      </c>
      <c r="E2160" s="15">
        <v>44742</v>
      </c>
      <c r="F2160" s="14">
        <v>2980</v>
      </c>
      <c r="G2160" s="16"/>
      <c r="I2160" s="19" t="str">
        <f>IFERROR(INDEX([3]流水汇总表!B:G,MATCH(G2160,[3]流水汇总表!G:G,0),1),"")</f>
        <v/>
      </c>
      <c r="J2160" s="5" t="str">
        <f>IF(G2160="","",IF(SUMIFS(H:H,G:G,G2160)=SUMIFS([3]流水汇总表!D:D,[3]流水汇总表!G:G,G2160),"通过","不通过"))</f>
        <v/>
      </c>
      <c r="K2160" s="20" t="str">
        <f ca="1" t="shared" si="66"/>
        <v>即将到期</v>
      </c>
      <c r="L2160" s="3">
        <f>VLOOKUP(C2160,网约车!D:Q,14,0)</f>
        <v>2660</v>
      </c>
      <c r="M2160" s="3">
        <f t="shared" si="67"/>
        <v>-2660</v>
      </c>
    </row>
    <row r="2161" ht="14.25" spans="1:13">
      <c r="A2161" s="13">
        <v>44862</v>
      </c>
      <c r="B2161" s="14" t="s">
        <v>5084</v>
      </c>
      <c r="C2161" s="14" t="s">
        <v>5453</v>
      </c>
      <c r="D2161" s="14" t="s">
        <v>5454</v>
      </c>
      <c r="E2161" s="15">
        <v>44742</v>
      </c>
      <c r="F2161" s="14">
        <v>2980</v>
      </c>
      <c r="G2161" s="16"/>
      <c r="I2161" s="19" t="str">
        <f>IFERROR(INDEX([3]流水汇总表!B:G,MATCH(G2161,[3]流水汇总表!G:G,0),1),"")</f>
        <v/>
      </c>
      <c r="J2161" s="5" t="str">
        <f>IF(G2161="","",IF(SUMIFS(H:H,G:G,G2161)=SUMIFS([3]流水汇总表!D:D,[3]流水汇总表!G:G,G2161),"通过","不通过"))</f>
        <v/>
      </c>
      <c r="K2161" s="20" t="str">
        <f ca="1" t="shared" si="66"/>
        <v>即将到期</v>
      </c>
      <c r="L2161" s="3">
        <f>VLOOKUP(C2161,网约车!D:Q,14,0)</f>
        <v>2700</v>
      </c>
      <c r="M2161" s="3">
        <f t="shared" si="67"/>
        <v>-2700</v>
      </c>
    </row>
    <row r="2162" ht="14.25" spans="1:13">
      <c r="A2162" s="13">
        <v>44862</v>
      </c>
      <c r="B2162" s="14" t="s">
        <v>5084</v>
      </c>
      <c r="C2162" s="14" t="s">
        <v>5451</v>
      </c>
      <c r="D2162" s="14" t="s">
        <v>5452</v>
      </c>
      <c r="E2162" s="15">
        <v>44742</v>
      </c>
      <c r="F2162" s="14">
        <v>2980</v>
      </c>
      <c r="G2162" s="16"/>
      <c r="I2162" s="19" t="str">
        <f>IFERROR(INDEX([3]流水汇总表!B:G,MATCH(G2162,[3]流水汇总表!G:G,0),1),"")</f>
        <v/>
      </c>
      <c r="J2162" s="5" t="str">
        <f>IF(G2162="","",IF(SUMIFS(H:H,G:G,G2162)=SUMIFS([3]流水汇总表!D:D,[3]流水汇总表!G:G,G2162),"通过","不通过"))</f>
        <v/>
      </c>
      <c r="K2162" s="20" t="str">
        <f ca="1" t="shared" si="66"/>
        <v>即将到期</v>
      </c>
      <c r="L2162" s="3">
        <f>VLOOKUP(C2162,网约车!D:Q,14,0)</f>
        <v>2700</v>
      </c>
      <c r="M2162" s="3">
        <f t="shared" si="67"/>
        <v>-2700</v>
      </c>
    </row>
    <row r="2163" ht="14.25" spans="1:13">
      <c r="A2163" s="13">
        <v>44862</v>
      </c>
      <c r="B2163" s="14" t="s">
        <v>5084</v>
      </c>
      <c r="C2163" s="14" t="s">
        <v>5449</v>
      </c>
      <c r="D2163" s="14" t="s">
        <v>5450</v>
      </c>
      <c r="E2163" s="15">
        <v>44742</v>
      </c>
      <c r="F2163" s="14">
        <v>2980</v>
      </c>
      <c r="G2163" s="16"/>
      <c r="I2163" s="19" t="str">
        <f>IFERROR(INDEX([3]流水汇总表!B:G,MATCH(G2163,[3]流水汇总表!G:G,0),1),"")</f>
        <v/>
      </c>
      <c r="J2163" s="5" t="str">
        <f>IF(G2163="","",IF(SUMIFS(H:H,G:G,G2163)=SUMIFS([3]流水汇总表!D:D,[3]流水汇总表!G:G,G2163),"通过","不通过"))</f>
        <v/>
      </c>
      <c r="K2163" s="20" t="str">
        <f ca="1" t="shared" si="66"/>
        <v>即将到期</v>
      </c>
      <c r="L2163" s="3">
        <f>VLOOKUP(C2163,网约车!D:Q,14,0)</f>
        <v>2700</v>
      </c>
      <c r="M2163" s="3">
        <f t="shared" si="67"/>
        <v>-2700</v>
      </c>
    </row>
    <row r="2164" ht="14.25" spans="1:13">
      <c r="A2164" s="13">
        <v>44862</v>
      </c>
      <c r="B2164" s="14" t="s">
        <v>5084</v>
      </c>
      <c r="C2164" s="14" t="s">
        <v>5447</v>
      </c>
      <c r="D2164" s="14" t="s">
        <v>5448</v>
      </c>
      <c r="E2164" s="15">
        <v>44742</v>
      </c>
      <c r="F2164" s="14">
        <v>2980</v>
      </c>
      <c r="G2164" s="16"/>
      <c r="I2164" s="19" t="str">
        <f>IFERROR(INDEX([3]流水汇总表!B:G,MATCH(G2164,[3]流水汇总表!G:G,0),1),"")</f>
        <v/>
      </c>
      <c r="J2164" s="5" t="str">
        <f>IF(G2164="","",IF(SUMIFS(H:H,G:G,G2164)=SUMIFS([3]流水汇总表!D:D,[3]流水汇总表!G:G,G2164),"通过","不通过"))</f>
        <v/>
      </c>
      <c r="K2164" s="20" t="str">
        <f ca="1" t="shared" si="66"/>
        <v>即将到期</v>
      </c>
      <c r="L2164" s="3">
        <f>VLOOKUP(C2164,网约车!D:Q,14,0)</f>
        <v>2700</v>
      </c>
      <c r="M2164" s="3">
        <f t="shared" si="67"/>
        <v>-2700</v>
      </c>
    </row>
    <row r="2165" ht="14.25" spans="1:13">
      <c r="A2165" s="13">
        <v>44862</v>
      </c>
      <c r="B2165" s="14" t="s">
        <v>5084</v>
      </c>
      <c r="C2165" s="14" t="s">
        <v>5445</v>
      </c>
      <c r="D2165" s="14" t="s">
        <v>5446</v>
      </c>
      <c r="E2165" s="15">
        <v>44742</v>
      </c>
      <c r="F2165" s="14">
        <v>2980</v>
      </c>
      <c r="G2165" s="16"/>
      <c r="I2165" s="19" t="str">
        <f>IFERROR(INDEX([3]流水汇总表!B:G,MATCH(G2165,[3]流水汇总表!G:G,0),1),"")</f>
        <v/>
      </c>
      <c r="J2165" s="5" t="str">
        <f>IF(G2165="","",IF(SUMIFS(H:H,G:G,G2165)=SUMIFS([3]流水汇总表!D:D,[3]流水汇总表!G:G,G2165),"通过","不通过"))</f>
        <v/>
      </c>
      <c r="K2165" s="20" t="str">
        <f ca="1" t="shared" si="66"/>
        <v>即将到期</v>
      </c>
      <c r="L2165" s="3">
        <f>VLOOKUP(C2165,网约车!D:Q,14,0)</f>
        <v>2700</v>
      </c>
      <c r="M2165" s="3">
        <f t="shared" si="67"/>
        <v>-2700</v>
      </c>
    </row>
    <row r="2166" ht="14.25" spans="1:13">
      <c r="A2166" s="13">
        <v>44862</v>
      </c>
      <c r="B2166" s="14" t="s">
        <v>5084</v>
      </c>
      <c r="C2166" s="14" t="s">
        <v>5443</v>
      </c>
      <c r="D2166" s="14" t="s">
        <v>5444</v>
      </c>
      <c r="E2166" s="15">
        <v>44742</v>
      </c>
      <c r="F2166" s="14">
        <v>2980</v>
      </c>
      <c r="G2166" s="16"/>
      <c r="I2166" s="19" t="str">
        <f>IFERROR(INDEX([3]流水汇总表!B:G,MATCH(G2166,[3]流水汇总表!G:G,0),1),"")</f>
        <v/>
      </c>
      <c r="J2166" s="5" t="str">
        <f>IF(G2166="","",IF(SUMIFS(H:H,G:G,G2166)=SUMIFS([3]流水汇总表!D:D,[3]流水汇总表!G:G,G2166),"通过","不通过"))</f>
        <v/>
      </c>
      <c r="K2166" s="20" t="str">
        <f ca="1" t="shared" si="66"/>
        <v>即将到期</v>
      </c>
      <c r="L2166" s="3">
        <f>VLOOKUP(C2166,网约车!D:Q,14,0)</f>
        <v>2700</v>
      </c>
      <c r="M2166" s="3">
        <f t="shared" si="67"/>
        <v>-2700</v>
      </c>
    </row>
    <row r="2167" ht="14.25" spans="1:13">
      <c r="A2167" s="13">
        <v>44862</v>
      </c>
      <c r="B2167" s="14" t="s">
        <v>5084</v>
      </c>
      <c r="C2167" s="14" t="s">
        <v>5441</v>
      </c>
      <c r="D2167" s="14" t="s">
        <v>5442</v>
      </c>
      <c r="E2167" s="15">
        <v>44742</v>
      </c>
      <c r="F2167" s="14">
        <v>2980</v>
      </c>
      <c r="G2167" s="16"/>
      <c r="I2167" s="19" t="str">
        <f>IFERROR(INDEX([3]流水汇总表!B:G,MATCH(G2167,[3]流水汇总表!G:G,0),1),"")</f>
        <v/>
      </c>
      <c r="J2167" s="5" t="str">
        <f>IF(G2167="","",IF(SUMIFS(H:H,G:G,G2167)=SUMIFS([3]流水汇总表!D:D,[3]流水汇总表!G:G,G2167),"通过","不通过"))</f>
        <v/>
      </c>
      <c r="K2167" s="20" t="str">
        <f ca="1" t="shared" si="66"/>
        <v>即将到期</v>
      </c>
      <c r="L2167" s="3">
        <f>VLOOKUP(C2167,网约车!D:Q,14,0)</f>
        <v>2700</v>
      </c>
      <c r="M2167" s="3">
        <f t="shared" si="67"/>
        <v>-2700</v>
      </c>
    </row>
    <row r="2168" ht="14.25" spans="1:13">
      <c r="A2168" s="13">
        <v>44862</v>
      </c>
      <c r="B2168" s="14" t="s">
        <v>5084</v>
      </c>
      <c r="C2168" s="14" t="s">
        <v>5439</v>
      </c>
      <c r="D2168" s="14" t="s">
        <v>5440</v>
      </c>
      <c r="E2168" s="15">
        <v>44742</v>
      </c>
      <c r="F2168" s="14">
        <v>2980</v>
      </c>
      <c r="G2168" s="16"/>
      <c r="I2168" s="19" t="str">
        <f>IFERROR(INDEX([3]流水汇总表!B:G,MATCH(G2168,[3]流水汇总表!G:G,0),1),"")</f>
        <v/>
      </c>
      <c r="J2168" s="5" t="str">
        <f>IF(G2168="","",IF(SUMIFS(H:H,G:G,G2168)=SUMIFS([3]流水汇总表!D:D,[3]流水汇总表!G:G,G2168),"通过","不通过"))</f>
        <v/>
      </c>
      <c r="K2168" s="20" t="str">
        <f ca="1" t="shared" si="66"/>
        <v>即将到期</v>
      </c>
      <c r="L2168" s="3">
        <f>VLOOKUP(C2168,网约车!D:Q,14,0)</f>
        <v>2700</v>
      </c>
      <c r="M2168" s="3">
        <f t="shared" si="67"/>
        <v>-2700</v>
      </c>
    </row>
    <row r="2169" ht="14.25" spans="1:13">
      <c r="A2169" s="13">
        <v>44862</v>
      </c>
      <c r="B2169" s="14" t="s">
        <v>5084</v>
      </c>
      <c r="C2169" s="14" t="s">
        <v>5437</v>
      </c>
      <c r="D2169" s="14" t="s">
        <v>5438</v>
      </c>
      <c r="E2169" s="15">
        <v>44742</v>
      </c>
      <c r="F2169" s="14">
        <v>2980</v>
      </c>
      <c r="G2169" s="16"/>
      <c r="I2169" s="19" t="str">
        <f>IFERROR(INDEX([3]流水汇总表!B:G,MATCH(G2169,[3]流水汇总表!G:G,0),1),"")</f>
        <v/>
      </c>
      <c r="J2169" s="5" t="str">
        <f>IF(G2169="","",IF(SUMIFS(H:H,G:G,G2169)=SUMIFS([3]流水汇总表!D:D,[3]流水汇总表!G:G,G2169),"通过","不通过"))</f>
        <v/>
      </c>
      <c r="K2169" s="20" t="str">
        <f ca="1" t="shared" si="66"/>
        <v>即将到期</v>
      </c>
      <c r="L2169" s="3">
        <f>VLOOKUP(C2169,网约车!D:Q,14,0)</f>
        <v>2700</v>
      </c>
      <c r="M2169" s="3">
        <f t="shared" si="67"/>
        <v>-2700</v>
      </c>
    </row>
    <row r="2170" ht="14.25" spans="1:13">
      <c r="A2170" s="13">
        <v>44862</v>
      </c>
      <c r="B2170" s="14" t="s">
        <v>5084</v>
      </c>
      <c r="C2170" s="14" t="s">
        <v>5435</v>
      </c>
      <c r="D2170" s="14" t="s">
        <v>5436</v>
      </c>
      <c r="E2170" s="15">
        <v>44742</v>
      </c>
      <c r="F2170" s="14">
        <v>2980</v>
      </c>
      <c r="G2170" s="16"/>
      <c r="I2170" s="19" t="str">
        <f>IFERROR(INDEX([3]流水汇总表!B:G,MATCH(G2170,[3]流水汇总表!G:G,0),1),"")</f>
        <v/>
      </c>
      <c r="J2170" s="5" t="str">
        <f>IF(G2170="","",IF(SUMIFS(H:H,G:G,G2170)=SUMIFS([3]流水汇总表!D:D,[3]流水汇总表!G:G,G2170),"通过","不通过"))</f>
        <v/>
      </c>
      <c r="K2170" s="20" t="str">
        <f ca="1" t="shared" si="66"/>
        <v>即将到期</v>
      </c>
      <c r="L2170" s="3">
        <f>VLOOKUP(C2170,网约车!D:Q,14,0)</f>
        <v>2700</v>
      </c>
      <c r="M2170" s="3">
        <f t="shared" si="67"/>
        <v>-2700</v>
      </c>
    </row>
    <row r="2171" ht="14.25" spans="1:13">
      <c r="A2171" s="13">
        <v>44862</v>
      </c>
      <c r="B2171" s="14" t="s">
        <v>5084</v>
      </c>
      <c r="C2171" s="14" t="s">
        <v>5433</v>
      </c>
      <c r="D2171" s="14" t="s">
        <v>5434</v>
      </c>
      <c r="E2171" s="15">
        <v>44742</v>
      </c>
      <c r="F2171" s="14">
        <v>2980</v>
      </c>
      <c r="G2171" s="16"/>
      <c r="I2171" s="19" t="str">
        <f>IFERROR(INDEX([3]流水汇总表!B:G,MATCH(G2171,[3]流水汇总表!G:G,0),1),"")</f>
        <v/>
      </c>
      <c r="J2171" s="5" t="str">
        <f>IF(G2171="","",IF(SUMIFS(H:H,G:G,G2171)=SUMIFS([3]流水汇总表!D:D,[3]流水汇总表!G:G,G2171),"通过","不通过"))</f>
        <v/>
      </c>
      <c r="K2171" s="20" t="str">
        <f ca="1" t="shared" si="66"/>
        <v>即将到期</v>
      </c>
      <c r="L2171" s="3">
        <f>VLOOKUP(C2171,网约车!D:Q,14,0)</f>
        <v>2700</v>
      </c>
      <c r="M2171" s="3">
        <f t="shared" si="67"/>
        <v>-2700</v>
      </c>
    </row>
    <row r="2172" ht="14.25" spans="1:13">
      <c r="A2172" s="13">
        <v>44862</v>
      </c>
      <c r="B2172" s="14" t="s">
        <v>5084</v>
      </c>
      <c r="C2172" s="14" t="s">
        <v>5431</v>
      </c>
      <c r="D2172" s="14" t="s">
        <v>5432</v>
      </c>
      <c r="E2172" s="15">
        <v>44742</v>
      </c>
      <c r="F2172" s="14">
        <v>2980</v>
      </c>
      <c r="G2172" s="16"/>
      <c r="I2172" s="19" t="str">
        <f>IFERROR(INDEX([3]流水汇总表!B:G,MATCH(G2172,[3]流水汇总表!G:G,0),1),"")</f>
        <v/>
      </c>
      <c r="J2172" s="5" t="str">
        <f>IF(G2172="","",IF(SUMIFS(H:H,G:G,G2172)=SUMIFS([3]流水汇总表!D:D,[3]流水汇总表!G:G,G2172),"通过","不通过"))</f>
        <v/>
      </c>
      <c r="K2172" s="20" t="str">
        <f ca="1" t="shared" si="66"/>
        <v>即将到期</v>
      </c>
      <c r="L2172" s="3">
        <f>VLOOKUP(C2172,网约车!D:Q,14,0)</f>
        <v>2700</v>
      </c>
      <c r="M2172" s="3">
        <f t="shared" si="67"/>
        <v>-2700</v>
      </c>
    </row>
    <row r="2173" ht="14.25" spans="1:13">
      <c r="A2173" s="13">
        <v>44862</v>
      </c>
      <c r="B2173" s="14" t="s">
        <v>5084</v>
      </c>
      <c r="C2173" s="14" t="s">
        <v>5429</v>
      </c>
      <c r="D2173" s="14" t="s">
        <v>5430</v>
      </c>
      <c r="E2173" s="15">
        <v>44742</v>
      </c>
      <c r="F2173" s="14">
        <v>2980</v>
      </c>
      <c r="G2173" s="16"/>
      <c r="I2173" s="19" t="str">
        <f>IFERROR(INDEX([3]流水汇总表!B:G,MATCH(G2173,[3]流水汇总表!G:G,0),1),"")</f>
        <v/>
      </c>
      <c r="J2173" s="5" t="str">
        <f>IF(G2173="","",IF(SUMIFS(H:H,G:G,G2173)=SUMIFS([3]流水汇总表!D:D,[3]流水汇总表!G:G,G2173),"通过","不通过"))</f>
        <v/>
      </c>
      <c r="K2173" s="20" t="str">
        <f ca="1" t="shared" si="66"/>
        <v>即将到期</v>
      </c>
      <c r="L2173" s="3">
        <f>VLOOKUP(C2173,网约车!D:Q,14,0)</f>
        <v>2700</v>
      </c>
      <c r="M2173" s="3">
        <f t="shared" si="67"/>
        <v>-2700</v>
      </c>
    </row>
    <row r="2174" ht="14.25" spans="1:13">
      <c r="A2174" s="13">
        <v>44862</v>
      </c>
      <c r="B2174" s="14" t="s">
        <v>5084</v>
      </c>
      <c r="C2174" s="14" t="s">
        <v>5461</v>
      </c>
      <c r="D2174" s="14" t="s">
        <v>5462</v>
      </c>
      <c r="E2174" s="15">
        <v>44742</v>
      </c>
      <c r="F2174" s="14">
        <v>2980</v>
      </c>
      <c r="G2174" s="16"/>
      <c r="I2174" s="19" t="str">
        <f>IFERROR(INDEX([3]流水汇总表!B:G,MATCH(G2174,[3]流水汇总表!G:G,0),1),"")</f>
        <v/>
      </c>
      <c r="J2174" s="5" t="str">
        <f>IF(G2174="","",IF(SUMIFS(H:H,G:G,G2174)=SUMIFS([3]流水汇总表!D:D,[3]流水汇总表!G:G,G2174),"通过","不通过"))</f>
        <v/>
      </c>
      <c r="K2174" s="20" t="str">
        <f ca="1" t="shared" si="66"/>
        <v>即将到期</v>
      </c>
      <c r="L2174" s="3">
        <f>VLOOKUP(C2174,网约车!D:Q,14,0)</f>
        <v>2700</v>
      </c>
      <c r="M2174" s="3">
        <f t="shared" si="67"/>
        <v>-2700</v>
      </c>
    </row>
    <row r="2175" ht="14.25" spans="1:13">
      <c r="A2175" s="13">
        <v>44862</v>
      </c>
      <c r="B2175" s="14" t="s">
        <v>5084</v>
      </c>
      <c r="C2175" s="14" t="s">
        <v>5459</v>
      </c>
      <c r="D2175" s="14" t="s">
        <v>5460</v>
      </c>
      <c r="E2175" s="15">
        <v>44742</v>
      </c>
      <c r="F2175" s="14">
        <v>2980</v>
      </c>
      <c r="G2175" s="16"/>
      <c r="I2175" s="19" t="str">
        <f>IFERROR(INDEX([3]流水汇总表!B:G,MATCH(G2175,[3]流水汇总表!G:G,0),1),"")</f>
        <v/>
      </c>
      <c r="J2175" s="5" t="str">
        <f>IF(G2175="","",IF(SUMIFS(H:H,G:G,G2175)=SUMIFS([3]流水汇总表!D:D,[3]流水汇总表!G:G,G2175),"通过","不通过"))</f>
        <v/>
      </c>
      <c r="K2175" s="20" t="str">
        <f ca="1" t="shared" si="66"/>
        <v>即将到期</v>
      </c>
      <c r="L2175" s="3">
        <f>VLOOKUP(C2175,网约车!D:Q,14,0)</f>
        <v>2700</v>
      </c>
      <c r="M2175" s="3">
        <f t="shared" si="67"/>
        <v>-2700</v>
      </c>
    </row>
    <row r="2176" ht="14.25" spans="1:13">
      <c r="A2176" s="13">
        <v>44862</v>
      </c>
      <c r="B2176" s="14" t="s">
        <v>5084</v>
      </c>
      <c r="C2176" s="14" t="s">
        <v>5457</v>
      </c>
      <c r="D2176" s="14" t="s">
        <v>5458</v>
      </c>
      <c r="E2176" s="15">
        <v>44742</v>
      </c>
      <c r="F2176" s="14">
        <v>2980</v>
      </c>
      <c r="G2176" s="16"/>
      <c r="I2176" s="19" t="str">
        <f>IFERROR(INDEX([3]流水汇总表!B:G,MATCH(G2176,[3]流水汇总表!G:G,0),1),"")</f>
        <v/>
      </c>
      <c r="J2176" s="5" t="str">
        <f>IF(G2176="","",IF(SUMIFS(H:H,G:G,G2176)=SUMIFS([3]流水汇总表!D:D,[3]流水汇总表!G:G,G2176),"通过","不通过"))</f>
        <v/>
      </c>
      <c r="K2176" s="20" t="str">
        <f ca="1" t="shared" si="66"/>
        <v>即将到期</v>
      </c>
      <c r="L2176" s="3">
        <f>VLOOKUP(C2176,网约车!D:Q,14,0)</f>
        <v>2700</v>
      </c>
      <c r="M2176" s="3">
        <f t="shared" si="67"/>
        <v>-2700</v>
      </c>
    </row>
    <row r="2177" ht="14.25" spans="1:13">
      <c r="A2177" s="13">
        <v>44862</v>
      </c>
      <c r="B2177" s="14" t="s">
        <v>5084</v>
      </c>
      <c r="C2177" s="14" t="s">
        <v>5455</v>
      </c>
      <c r="D2177" s="14" t="s">
        <v>5456</v>
      </c>
      <c r="E2177" s="15">
        <v>44742</v>
      </c>
      <c r="F2177" s="14">
        <v>2980</v>
      </c>
      <c r="G2177" s="16"/>
      <c r="I2177" s="19" t="str">
        <f>IFERROR(INDEX([3]流水汇总表!B:G,MATCH(G2177,[3]流水汇总表!G:G,0),1),"")</f>
        <v/>
      </c>
      <c r="J2177" s="5" t="str">
        <f>IF(G2177="","",IF(SUMIFS(H:H,G:G,G2177)=SUMIFS([3]流水汇总表!D:D,[3]流水汇总表!G:G,G2177),"通过","不通过"))</f>
        <v/>
      </c>
      <c r="K2177" s="20" t="str">
        <f ca="1" t="shared" si="66"/>
        <v>即将到期</v>
      </c>
      <c r="L2177" s="3">
        <f>VLOOKUP(C2177,网约车!D:Q,14,0)</f>
        <v>2700</v>
      </c>
      <c r="M2177" s="3">
        <f t="shared" si="67"/>
        <v>-2700</v>
      </c>
    </row>
    <row r="2178" ht="14.25" spans="1:13">
      <c r="A2178" s="13">
        <v>44862</v>
      </c>
      <c r="B2178" s="14" t="s">
        <v>5084</v>
      </c>
      <c r="C2178" s="14" t="s">
        <v>5427</v>
      </c>
      <c r="D2178" s="14" t="s">
        <v>5428</v>
      </c>
      <c r="E2178" s="15">
        <v>44742</v>
      </c>
      <c r="F2178" s="14">
        <v>2980</v>
      </c>
      <c r="G2178" s="16"/>
      <c r="I2178" s="19" t="str">
        <f>IFERROR(INDEX([3]流水汇总表!B:G,MATCH(G2178,[3]流水汇总表!G:G,0),1),"")</f>
        <v/>
      </c>
      <c r="J2178" s="5" t="str">
        <f>IF(G2178="","",IF(SUMIFS(H:H,G:G,G2178)=SUMIFS([3]流水汇总表!D:D,[3]流水汇总表!G:G,G2178),"通过","不通过"))</f>
        <v/>
      </c>
      <c r="K2178" s="20" t="str">
        <f ca="1" t="shared" ref="K2178:K2241" si="68">IF(AND(I2178&lt;=A2178),"已还款",IF(AND(TODAY()&gt;=A2178,I2178=""),"已逾期",IF(AND(TODAY()&gt;A2178,I2178&gt;A2178),"逾期已还款",IF(AND(TODAY()&lt;A2178),"即将到期",""))))</f>
        <v>即将到期</v>
      </c>
      <c r="L2178" s="3">
        <f>VLOOKUP(C2178,网约车!D:Q,14,0)</f>
        <v>2700</v>
      </c>
      <c r="M2178" s="3">
        <f t="shared" si="67"/>
        <v>-2700</v>
      </c>
    </row>
    <row r="2179" ht="14.25" spans="1:13">
      <c r="A2179" s="13">
        <v>44862</v>
      </c>
      <c r="B2179" s="14" t="s">
        <v>5084</v>
      </c>
      <c r="C2179" s="14" t="s">
        <v>5425</v>
      </c>
      <c r="D2179" s="14" t="s">
        <v>5426</v>
      </c>
      <c r="E2179" s="15">
        <v>44742</v>
      </c>
      <c r="F2179" s="14">
        <v>2980</v>
      </c>
      <c r="G2179" s="16"/>
      <c r="I2179" s="19" t="str">
        <f>IFERROR(INDEX([3]流水汇总表!B:G,MATCH(G2179,[3]流水汇总表!G:G,0),1),"")</f>
        <v/>
      </c>
      <c r="J2179" s="5" t="str">
        <f>IF(G2179="","",IF(SUMIFS(H:H,G:G,G2179)=SUMIFS([3]流水汇总表!D:D,[3]流水汇总表!G:G,G2179),"通过","不通过"))</f>
        <v/>
      </c>
      <c r="K2179" s="20" t="str">
        <f ca="1" t="shared" si="68"/>
        <v>即将到期</v>
      </c>
      <c r="L2179" s="3">
        <f>VLOOKUP(C2179,网约车!D:Q,14,0)</f>
        <v>2700</v>
      </c>
      <c r="M2179" s="3">
        <f t="shared" ref="M2179:M2242" si="69">H2179-L2179</f>
        <v>-2700</v>
      </c>
    </row>
    <row r="2180" ht="14.25" spans="1:13">
      <c r="A2180" s="13">
        <v>44862</v>
      </c>
      <c r="B2180" s="14" t="s">
        <v>5084</v>
      </c>
      <c r="C2180" s="14" t="s">
        <v>5423</v>
      </c>
      <c r="D2180" s="14" t="s">
        <v>5424</v>
      </c>
      <c r="E2180" s="15">
        <v>44742</v>
      </c>
      <c r="F2180" s="14">
        <v>2980</v>
      </c>
      <c r="G2180" s="16"/>
      <c r="I2180" s="19" t="str">
        <f>IFERROR(INDEX([3]流水汇总表!B:G,MATCH(G2180,[3]流水汇总表!G:G,0),1),"")</f>
        <v/>
      </c>
      <c r="J2180" s="5" t="str">
        <f>IF(G2180="","",IF(SUMIFS(H:H,G:G,G2180)=SUMIFS([3]流水汇总表!D:D,[3]流水汇总表!G:G,G2180),"通过","不通过"))</f>
        <v/>
      </c>
      <c r="K2180" s="20" t="str">
        <f ca="1" t="shared" si="68"/>
        <v>即将到期</v>
      </c>
      <c r="L2180" s="3">
        <f>VLOOKUP(C2180,网约车!D:Q,14,0)</f>
        <v>2700</v>
      </c>
      <c r="M2180" s="3">
        <f t="shared" si="69"/>
        <v>-2700</v>
      </c>
    </row>
    <row r="2181" ht="14.25" spans="1:13">
      <c r="A2181" s="13">
        <v>44862</v>
      </c>
      <c r="B2181" s="14" t="s">
        <v>5084</v>
      </c>
      <c r="C2181" s="14" t="s">
        <v>5421</v>
      </c>
      <c r="D2181" s="14" t="s">
        <v>5422</v>
      </c>
      <c r="E2181" s="15">
        <v>44742</v>
      </c>
      <c r="F2181" s="14">
        <v>2980</v>
      </c>
      <c r="G2181" s="16"/>
      <c r="I2181" s="19" t="str">
        <f>IFERROR(INDEX([3]流水汇总表!B:G,MATCH(G2181,[3]流水汇总表!G:G,0),1),"")</f>
        <v/>
      </c>
      <c r="J2181" s="5" t="str">
        <f>IF(G2181="","",IF(SUMIFS(H:H,G:G,G2181)=SUMIFS([3]流水汇总表!D:D,[3]流水汇总表!G:G,G2181),"通过","不通过"))</f>
        <v/>
      </c>
      <c r="K2181" s="20" t="str">
        <f ca="1" t="shared" si="68"/>
        <v>即将到期</v>
      </c>
      <c r="L2181" s="3">
        <f>VLOOKUP(C2181,网约车!D:Q,14,0)</f>
        <v>2700</v>
      </c>
      <c r="M2181" s="3">
        <f t="shared" si="69"/>
        <v>-2700</v>
      </c>
    </row>
    <row r="2182" ht="14.25" spans="1:13">
      <c r="A2182" s="13">
        <v>44862</v>
      </c>
      <c r="B2182" s="14" t="s">
        <v>5084</v>
      </c>
      <c r="C2182" s="14" t="s">
        <v>5419</v>
      </c>
      <c r="D2182" s="14" t="s">
        <v>5420</v>
      </c>
      <c r="E2182" s="15">
        <v>44742</v>
      </c>
      <c r="F2182" s="14">
        <v>2980</v>
      </c>
      <c r="G2182" s="16"/>
      <c r="I2182" s="19" t="str">
        <f>IFERROR(INDEX([3]流水汇总表!B:G,MATCH(G2182,[3]流水汇总表!G:G,0),1),"")</f>
        <v/>
      </c>
      <c r="J2182" s="5" t="str">
        <f>IF(G2182="","",IF(SUMIFS(H:H,G:G,G2182)=SUMIFS([3]流水汇总表!D:D,[3]流水汇总表!G:G,G2182),"通过","不通过"))</f>
        <v/>
      </c>
      <c r="K2182" s="20" t="str">
        <f ca="1" t="shared" si="68"/>
        <v>即将到期</v>
      </c>
      <c r="L2182" s="3">
        <f>VLOOKUP(C2182,网约车!D:Q,14,0)</f>
        <v>2700</v>
      </c>
      <c r="M2182" s="3">
        <f t="shared" si="69"/>
        <v>-2700</v>
      </c>
    </row>
    <row r="2183" ht="14.25" spans="1:13">
      <c r="A2183" s="13">
        <v>44862</v>
      </c>
      <c r="B2183" s="14" t="s">
        <v>5084</v>
      </c>
      <c r="C2183" s="14" t="s">
        <v>5417</v>
      </c>
      <c r="D2183" s="14" t="s">
        <v>5418</v>
      </c>
      <c r="E2183" s="15">
        <v>44742</v>
      </c>
      <c r="F2183" s="14">
        <v>2980</v>
      </c>
      <c r="G2183" s="16"/>
      <c r="I2183" s="19" t="str">
        <f>IFERROR(INDEX([3]流水汇总表!B:G,MATCH(G2183,[3]流水汇总表!G:G,0),1),"")</f>
        <v/>
      </c>
      <c r="J2183" s="5" t="str">
        <f>IF(G2183="","",IF(SUMIFS(H:H,G:G,G2183)=SUMIFS([3]流水汇总表!D:D,[3]流水汇总表!G:G,G2183),"通过","不通过"))</f>
        <v/>
      </c>
      <c r="K2183" s="20" t="str">
        <f ca="1" t="shared" si="68"/>
        <v>即将到期</v>
      </c>
      <c r="L2183" s="3">
        <f>VLOOKUP(C2183,网约车!D:Q,14,0)</f>
        <v>2700</v>
      </c>
      <c r="M2183" s="3">
        <f t="shared" si="69"/>
        <v>-2700</v>
      </c>
    </row>
    <row r="2184" ht="14.25" spans="1:13">
      <c r="A2184" s="13">
        <v>44862</v>
      </c>
      <c r="B2184" s="14" t="s">
        <v>5084</v>
      </c>
      <c r="C2184" s="14" t="s">
        <v>5415</v>
      </c>
      <c r="D2184" s="14" t="s">
        <v>5416</v>
      </c>
      <c r="E2184" s="15">
        <v>44742</v>
      </c>
      <c r="F2184" s="14">
        <v>2980</v>
      </c>
      <c r="G2184" s="16"/>
      <c r="I2184" s="19" t="str">
        <f>IFERROR(INDEX([3]流水汇总表!B:G,MATCH(G2184,[3]流水汇总表!G:G,0),1),"")</f>
        <v/>
      </c>
      <c r="J2184" s="5" t="str">
        <f>IF(G2184="","",IF(SUMIFS(H:H,G:G,G2184)=SUMIFS([3]流水汇总表!D:D,[3]流水汇总表!G:G,G2184),"通过","不通过"))</f>
        <v/>
      </c>
      <c r="K2184" s="20" t="str">
        <f ca="1" t="shared" si="68"/>
        <v>即将到期</v>
      </c>
      <c r="L2184" s="3">
        <f>VLOOKUP(C2184,网约车!D:Q,14,0)</f>
        <v>2700</v>
      </c>
      <c r="M2184" s="3">
        <f t="shared" si="69"/>
        <v>-2700</v>
      </c>
    </row>
    <row r="2185" ht="14.25" spans="1:13">
      <c r="A2185" s="13">
        <v>44862</v>
      </c>
      <c r="B2185" s="14" t="s">
        <v>5084</v>
      </c>
      <c r="C2185" s="14" t="s">
        <v>5411</v>
      </c>
      <c r="D2185" s="14" t="s">
        <v>5412</v>
      </c>
      <c r="E2185" s="15">
        <v>44742</v>
      </c>
      <c r="F2185" s="14">
        <v>2980</v>
      </c>
      <c r="G2185" s="16"/>
      <c r="I2185" s="19" t="str">
        <f>IFERROR(INDEX([3]流水汇总表!B:G,MATCH(G2185,[3]流水汇总表!G:G,0),1),"")</f>
        <v/>
      </c>
      <c r="J2185" s="5" t="str">
        <f>IF(G2185="","",IF(SUMIFS(H:H,G:G,G2185)=SUMIFS([3]流水汇总表!D:D,[3]流水汇总表!G:G,G2185),"通过","不通过"))</f>
        <v/>
      </c>
      <c r="K2185" s="20" t="str">
        <f ca="1" t="shared" si="68"/>
        <v>即将到期</v>
      </c>
      <c r="L2185" s="3">
        <f>VLOOKUP(C2185,网约车!D:Q,14,0)</f>
        <v>2700</v>
      </c>
      <c r="M2185" s="3">
        <f t="shared" si="69"/>
        <v>-2700</v>
      </c>
    </row>
    <row r="2186" ht="14.25" spans="1:13">
      <c r="A2186" s="13">
        <v>44862</v>
      </c>
      <c r="B2186" s="14" t="s">
        <v>5084</v>
      </c>
      <c r="C2186" s="14" t="s">
        <v>5409</v>
      </c>
      <c r="D2186" s="14" t="s">
        <v>5410</v>
      </c>
      <c r="E2186" s="15">
        <v>44742</v>
      </c>
      <c r="F2186" s="14">
        <v>2980</v>
      </c>
      <c r="G2186" s="16"/>
      <c r="I2186" s="19" t="str">
        <f>IFERROR(INDEX([3]流水汇总表!B:G,MATCH(G2186,[3]流水汇总表!G:G,0),1),"")</f>
        <v/>
      </c>
      <c r="J2186" s="5" t="str">
        <f>IF(G2186="","",IF(SUMIFS(H:H,G:G,G2186)=SUMIFS([3]流水汇总表!D:D,[3]流水汇总表!G:G,G2186),"通过","不通过"))</f>
        <v/>
      </c>
      <c r="K2186" s="20" t="str">
        <f ca="1" t="shared" si="68"/>
        <v>即将到期</v>
      </c>
      <c r="L2186" s="3">
        <f>VLOOKUP(C2186,网约车!D:Q,14,0)</f>
        <v>2700</v>
      </c>
      <c r="M2186" s="3">
        <f t="shared" si="69"/>
        <v>-2700</v>
      </c>
    </row>
    <row r="2187" ht="14.25" spans="1:13">
      <c r="A2187" s="13">
        <v>44862</v>
      </c>
      <c r="B2187" s="14" t="s">
        <v>5084</v>
      </c>
      <c r="C2187" s="14" t="s">
        <v>5407</v>
      </c>
      <c r="D2187" s="14" t="s">
        <v>5408</v>
      </c>
      <c r="E2187" s="15">
        <v>44742</v>
      </c>
      <c r="F2187" s="14">
        <v>2980</v>
      </c>
      <c r="G2187" s="16"/>
      <c r="I2187" s="19" t="str">
        <f>IFERROR(INDEX([3]流水汇总表!B:G,MATCH(G2187,[3]流水汇总表!G:G,0),1),"")</f>
        <v/>
      </c>
      <c r="J2187" s="5" t="str">
        <f>IF(G2187="","",IF(SUMIFS(H:H,G:G,G2187)=SUMIFS([3]流水汇总表!D:D,[3]流水汇总表!G:G,G2187),"通过","不通过"))</f>
        <v/>
      </c>
      <c r="K2187" s="20" t="str">
        <f ca="1" t="shared" si="68"/>
        <v>即将到期</v>
      </c>
      <c r="L2187" s="3">
        <f>VLOOKUP(C2187,网约车!D:Q,14,0)</f>
        <v>2700</v>
      </c>
      <c r="M2187" s="3">
        <f t="shared" si="69"/>
        <v>-2700</v>
      </c>
    </row>
    <row r="2188" ht="14.25" spans="1:13">
      <c r="A2188" s="13">
        <v>44862</v>
      </c>
      <c r="B2188" s="14" t="s">
        <v>5084</v>
      </c>
      <c r="C2188" s="14" t="s">
        <v>5405</v>
      </c>
      <c r="D2188" s="14" t="s">
        <v>5406</v>
      </c>
      <c r="E2188" s="15">
        <v>44742</v>
      </c>
      <c r="F2188" s="14">
        <v>2980</v>
      </c>
      <c r="G2188" s="16"/>
      <c r="I2188" s="19" t="str">
        <f>IFERROR(INDEX([3]流水汇总表!B:G,MATCH(G2188,[3]流水汇总表!G:G,0),1),"")</f>
        <v/>
      </c>
      <c r="J2188" s="5" t="str">
        <f>IF(G2188="","",IF(SUMIFS(H:H,G:G,G2188)=SUMIFS([3]流水汇总表!D:D,[3]流水汇总表!G:G,G2188),"通过","不通过"))</f>
        <v/>
      </c>
      <c r="K2188" s="20" t="str">
        <f ca="1" t="shared" si="68"/>
        <v>即将到期</v>
      </c>
      <c r="L2188" s="3">
        <f>VLOOKUP(C2188,网约车!D:Q,14,0)</f>
        <v>2700</v>
      </c>
      <c r="M2188" s="3">
        <f t="shared" si="69"/>
        <v>-2700</v>
      </c>
    </row>
    <row r="2189" ht="14.25" spans="1:13">
      <c r="A2189" s="13">
        <v>44862</v>
      </c>
      <c r="B2189" s="14" t="s">
        <v>5084</v>
      </c>
      <c r="C2189" s="14" t="s">
        <v>5403</v>
      </c>
      <c r="D2189" s="14" t="s">
        <v>5404</v>
      </c>
      <c r="E2189" s="15">
        <v>44742</v>
      </c>
      <c r="F2189" s="14">
        <v>2980</v>
      </c>
      <c r="G2189" s="16"/>
      <c r="I2189" s="19" t="str">
        <f>IFERROR(INDEX([3]流水汇总表!B:G,MATCH(G2189,[3]流水汇总表!G:G,0),1),"")</f>
        <v/>
      </c>
      <c r="J2189" s="5" t="str">
        <f>IF(G2189="","",IF(SUMIFS(H:H,G:G,G2189)=SUMIFS([3]流水汇总表!D:D,[3]流水汇总表!G:G,G2189),"通过","不通过"))</f>
        <v/>
      </c>
      <c r="K2189" s="20" t="str">
        <f ca="1" t="shared" si="68"/>
        <v>即将到期</v>
      </c>
      <c r="L2189" s="3">
        <f>VLOOKUP(C2189,网约车!D:Q,14,0)</f>
        <v>2700</v>
      </c>
      <c r="M2189" s="3">
        <f t="shared" si="69"/>
        <v>-2700</v>
      </c>
    </row>
    <row r="2190" ht="14.25" spans="1:13">
      <c r="A2190" s="13">
        <v>44862</v>
      </c>
      <c r="B2190" s="14" t="s">
        <v>5084</v>
      </c>
      <c r="C2190" s="14" t="s">
        <v>5401</v>
      </c>
      <c r="D2190" s="14" t="s">
        <v>5402</v>
      </c>
      <c r="E2190" s="15">
        <v>44742</v>
      </c>
      <c r="F2190" s="14">
        <v>2980</v>
      </c>
      <c r="G2190" s="16"/>
      <c r="I2190" s="19" t="str">
        <f>IFERROR(INDEX([3]流水汇总表!B:G,MATCH(G2190,[3]流水汇总表!G:G,0),1),"")</f>
        <v/>
      </c>
      <c r="J2190" s="5" t="str">
        <f>IF(G2190="","",IF(SUMIFS(H:H,G:G,G2190)=SUMIFS([3]流水汇总表!D:D,[3]流水汇总表!G:G,G2190),"通过","不通过"))</f>
        <v/>
      </c>
      <c r="K2190" s="20" t="str">
        <f ca="1" t="shared" si="68"/>
        <v>即将到期</v>
      </c>
      <c r="L2190" s="3">
        <f>VLOOKUP(C2190,网约车!D:Q,14,0)</f>
        <v>2700</v>
      </c>
      <c r="M2190" s="3">
        <f t="shared" si="69"/>
        <v>-2700</v>
      </c>
    </row>
    <row r="2191" ht="14.25" spans="1:13">
      <c r="A2191" s="13">
        <v>44862</v>
      </c>
      <c r="B2191" s="14" t="s">
        <v>5084</v>
      </c>
      <c r="C2191" s="14" t="s">
        <v>5399</v>
      </c>
      <c r="D2191" s="14" t="s">
        <v>5400</v>
      </c>
      <c r="E2191" s="15">
        <v>44742</v>
      </c>
      <c r="F2191" s="14">
        <v>2980</v>
      </c>
      <c r="G2191" s="16"/>
      <c r="I2191" s="19" t="str">
        <f>IFERROR(INDEX([3]流水汇总表!B:G,MATCH(G2191,[3]流水汇总表!G:G,0),1),"")</f>
        <v/>
      </c>
      <c r="J2191" s="5" t="str">
        <f>IF(G2191="","",IF(SUMIFS(H:H,G:G,G2191)=SUMIFS([3]流水汇总表!D:D,[3]流水汇总表!G:G,G2191),"通过","不通过"))</f>
        <v/>
      </c>
      <c r="K2191" s="20" t="str">
        <f ca="1" t="shared" si="68"/>
        <v>即将到期</v>
      </c>
      <c r="L2191" s="3">
        <f>VLOOKUP(C2191,网约车!D:Q,14,0)</f>
        <v>2700</v>
      </c>
      <c r="M2191" s="3">
        <f t="shared" si="69"/>
        <v>-2700</v>
      </c>
    </row>
    <row r="2192" ht="14.25" spans="1:13">
      <c r="A2192" s="13">
        <v>44862</v>
      </c>
      <c r="B2192" s="14" t="s">
        <v>5084</v>
      </c>
      <c r="C2192" s="14" t="s">
        <v>5397</v>
      </c>
      <c r="D2192" s="14" t="s">
        <v>5398</v>
      </c>
      <c r="E2192" s="15">
        <v>44742</v>
      </c>
      <c r="F2192" s="14">
        <v>2980</v>
      </c>
      <c r="G2192" s="16"/>
      <c r="I2192" s="19" t="str">
        <f>IFERROR(INDEX([3]流水汇总表!B:G,MATCH(G2192,[3]流水汇总表!G:G,0),1),"")</f>
        <v/>
      </c>
      <c r="J2192" s="5" t="str">
        <f>IF(G2192="","",IF(SUMIFS(H:H,G:G,G2192)=SUMIFS([3]流水汇总表!D:D,[3]流水汇总表!G:G,G2192),"通过","不通过"))</f>
        <v/>
      </c>
      <c r="K2192" s="20" t="str">
        <f ca="1" t="shared" si="68"/>
        <v>即将到期</v>
      </c>
      <c r="L2192" s="3">
        <f>VLOOKUP(C2192,网约车!D:Q,14,0)</f>
        <v>2700</v>
      </c>
      <c r="M2192" s="3">
        <f t="shared" si="69"/>
        <v>-2700</v>
      </c>
    </row>
    <row r="2193" ht="14.25" spans="1:13">
      <c r="A2193" s="13">
        <v>44862</v>
      </c>
      <c r="B2193" s="14" t="s">
        <v>5084</v>
      </c>
      <c r="C2193" s="14" t="s">
        <v>5463</v>
      </c>
      <c r="D2193" s="14" t="s">
        <v>5464</v>
      </c>
      <c r="E2193" s="15">
        <v>44742</v>
      </c>
      <c r="F2193" s="14">
        <v>2980</v>
      </c>
      <c r="G2193" s="16"/>
      <c r="I2193" s="19" t="str">
        <f>IFERROR(INDEX([3]流水汇总表!B:G,MATCH(G2193,[3]流水汇总表!G:G,0),1),"")</f>
        <v/>
      </c>
      <c r="J2193" s="5" t="str">
        <f>IF(G2193="","",IF(SUMIFS(H:H,G:G,G2193)=SUMIFS([3]流水汇总表!D:D,[3]流水汇总表!G:G,G2193),"通过","不通过"))</f>
        <v/>
      </c>
      <c r="K2193" s="20" t="str">
        <f ca="1" t="shared" si="68"/>
        <v>即将到期</v>
      </c>
      <c r="L2193" s="3">
        <f>VLOOKUP(C2193,网约车!D:Q,14,0)</f>
        <v>2700</v>
      </c>
      <c r="M2193" s="3">
        <f t="shared" si="69"/>
        <v>-2700</v>
      </c>
    </row>
    <row r="2194" ht="14.25" spans="1:13">
      <c r="A2194" s="13">
        <v>44862</v>
      </c>
      <c r="B2194" s="14" t="s">
        <v>5084</v>
      </c>
      <c r="C2194" s="14" t="s">
        <v>5395</v>
      </c>
      <c r="D2194" s="14" t="s">
        <v>5396</v>
      </c>
      <c r="E2194" s="15">
        <v>44742</v>
      </c>
      <c r="F2194" s="14">
        <v>2980</v>
      </c>
      <c r="G2194" s="16"/>
      <c r="I2194" s="19" t="str">
        <f>IFERROR(INDEX([3]流水汇总表!B:G,MATCH(G2194,[3]流水汇总表!G:G,0),1),"")</f>
        <v/>
      </c>
      <c r="J2194" s="5" t="str">
        <f>IF(G2194="","",IF(SUMIFS(H:H,G:G,G2194)=SUMIFS([3]流水汇总表!D:D,[3]流水汇总表!G:G,G2194),"通过","不通过"))</f>
        <v/>
      </c>
      <c r="K2194" s="20" t="str">
        <f ca="1" t="shared" si="68"/>
        <v>即将到期</v>
      </c>
      <c r="L2194" s="3">
        <f>VLOOKUP(C2194,网约车!D:Q,14,0)</f>
        <v>2700</v>
      </c>
      <c r="M2194" s="3">
        <f t="shared" si="69"/>
        <v>-2700</v>
      </c>
    </row>
    <row r="2195" ht="14.25" spans="1:13">
      <c r="A2195" s="13">
        <v>44862</v>
      </c>
      <c r="B2195" s="14" t="s">
        <v>5084</v>
      </c>
      <c r="C2195" s="14" t="s">
        <v>5393</v>
      </c>
      <c r="D2195" s="14" t="s">
        <v>5394</v>
      </c>
      <c r="E2195" s="15">
        <v>44742</v>
      </c>
      <c r="F2195" s="14">
        <v>2980</v>
      </c>
      <c r="G2195" s="16"/>
      <c r="I2195" s="19" t="str">
        <f>IFERROR(INDEX([3]流水汇总表!B:G,MATCH(G2195,[3]流水汇总表!G:G,0),1),"")</f>
        <v/>
      </c>
      <c r="J2195" s="5" t="str">
        <f>IF(G2195="","",IF(SUMIFS(H:H,G:G,G2195)=SUMIFS([3]流水汇总表!D:D,[3]流水汇总表!G:G,G2195),"通过","不通过"))</f>
        <v/>
      </c>
      <c r="K2195" s="20" t="str">
        <f ca="1" t="shared" si="68"/>
        <v>即将到期</v>
      </c>
      <c r="L2195" s="3">
        <f>VLOOKUP(C2195,网约车!D:Q,14,0)</f>
        <v>2700</v>
      </c>
      <c r="M2195" s="3">
        <f t="shared" si="69"/>
        <v>-2700</v>
      </c>
    </row>
    <row r="2196" ht="14.25" spans="1:13">
      <c r="A2196" s="13">
        <v>44862</v>
      </c>
      <c r="B2196" s="14" t="s">
        <v>5084</v>
      </c>
      <c r="C2196" s="14" t="s">
        <v>5391</v>
      </c>
      <c r="D2196" s="14" t="s">
        <v>5392</v>
      </c>
      <c r="E2196" s="15">
        <v>44742</v>
      </c>
      <c r="F2196" s="14">
        <v>2980</v>
      </c>
      <c r="G2196" s="16"/>
      <c r="I2196" s="19" t="str">
        <f>IFERROR(INDEX([3]流水汇总表!B:G,MATCH(G2196,[3]流水汇总表!G:G,0),1),"")</f>
        <v/>
      </c>
      <c r="J2196" s="5" t="str">
        <f>IF(G2196="","",IF(SUMIFS(H:H,G:G,G2196)=SUMIFS([3]流水汇总表!D:D,[3]流水汇总表!G:G,G2196),"通过","不通过"))</f>
        <v/>
      </c>
      <c r="K2196" s="20" t="str">
        <f ca="1" t="shared" si="68"/>
        <v>即将到期</v>
      </c>
      <c r="L2196" s="3">
        <f>VLOOKUP(C2196,网约车!D:Q,14,0)</f>
        <v>2700</v>
      </c>
      <c r="M2196" s="3">
        <f t="shared" si="69"/>
        <v>-2700</v>
      </c>
    </row>
    <row r="2197" ht="14.25" spans="1:13">
      <c r="A2197" s="13">
        <v>44862</v>
      </c>
      <c r="B2197" s="14" t="s">
        <v>5084</v>
      </c>
      <c r="C2197" s="14" t="s">
        <v>5389</v>
      </c>
      <c r="D2197" s="14" t="s">
        <v>5390</v>
      </c>
      <c r="E2197" s="15">
        <v>44742</v>
      </c>
      <c r="F2197" s="14">
        <v>2980</v>
      </c>
      <c r="G2197" s="16"/>
      <c r="I2197" s="19" t="str">
        <f>IFERROR(INDEX([3]流水汇总表!B:G,MATCH(G2197,[3]流水汇总表!G:G,0),1),"")</f>
        <v/>
      </c>
      <c r="J2197" s="5" t="str">
        <f>IF(G2197="","",IF(SUMIFS(H:H,G:G,G2197)=SUMIFS([3]流水汇总表!D:D,[3]流水汇总表!G:G,G2197),"通过","不通过"))</f>
        <v/>
      </c>
      <c r="K2197" s="20" t="str">
        <f ca="1" t="shared" si="68"/>
        <v>即将到期</v>
      </c>
      <c r="L2197" s="3">
        <f>VLOOKUP(C2197,网约车!D:Q,14,0)</f>
        <v>2700</v>
      </c>
      <c r="M2197" s="3">
        <f t="shared" si="69"/>
        <v>-2700</v>
      </c>
    </row>
    <row r="2198" ht="14.25" spans="1:13">
      <c r="A2198" s="13">
        <v>44862</v>
      </c>
      <c r="B2198" s="14" t="s">
        <v>5084</v>
      </c>
      <c r="C2198" s="14" t="s">
        <v>5387</v>
      </c>
      <c r="D2198" s="14" t="s">
        <v>5388</v>
      </c>
      <c r="E2198" s="15">
        <v>44742</v>
      </c>
      <c r="F2198" s="14">
        <v>2980</v>
      </c>
      <c r="G2198" s="16"/>
      <c r="I2198" s="19" t="str">
        <f>IFERROR(INDEX([3]流水汇总表!B:G,MATCH(G2198,[3]流水汇总表!G:G,0),1),"")</f>
        <v/>
      </c>
      <c r="J2198" s="5" t="str">
        <f>IF(G2198="","",IF(SUMIFS(H:H,G:G,G2198)=SUMIFS([3]流水汇总表!D:D,[3]流水汇总表!G:G,G2198),"通过","不通过"))</f>
        <v/>
      </c>
      <c r="K2198" s="20" t="str">
        <f ca="1" t="shared" si="68"/>
        <v>即将到期</v>
      </c>
      <c r="L2198" s="3">
        <f>VLOOKUP(C2198,网约车!D:Q,14,0)</f>
        <v>2700</v>
      </c>
      <c r="M2198" s="3">
        <f t="shared" si="69"/>
        <v>-2700</v>
      </c>
    </row>
    <row r="2199" ht="14.25" spans="1:13">
      <c r="A2199" s="13">
        <v>44862</v>
      </c>
      <c r="B2199" s="14" t="s">
        <v>5084</v>
      </c>
      <c r="C2199" s="14" t="s">
        <v>5485</v>
      </c>
      <c r="D2199" s="14" t="s">
        <v>5486</v>
      </c>
      <c r="E2199" s="15">
        <v>44742</v>
      </c>
      <c r="F2199" s="14">
        <v>2980</v>
      </c>
      <c r="G2199" s="16"/>
      <c r="I2199" s="19" t="str">
        <f>IFERROR(INDEX([3]流水汇总表!B:G,MATCH(G2199,[3]流水汇总表!G:G,0),1),"")</f>
        <v/>
      </c>
      <c r="J2199" s="5" t="str">
        <f>IF(G2199="","",IF(SUMIFS(H:H,G:G,G2199)=SUMIFS([3]流水汇总表!D:D,[3]流水汇总表!G:G,G2199),"通过","不通过"))</f>
        <v/>
      </c>
      <c r="K2199" s="20" t="str">
        <f ca="1" t="shared" si="68"/>
        <v>即将到期</v>
      </c>
      <c r="L2199" s="3">
        <f>VLOOKUP(C2199,网约车!D:Q,14,0)</f>
        <v>2700</v>
      </c>
      <c r="M2199" s="3">
        <f t="shared" si="69"/>
        <v>-2700</v>
      </c>
    </row>
    <row r="2200" ht="14.25" spans="1:13">
      <c r="A2200" s="13">
        <v>44862</v>
      </c>
      <c r="B2200" s="14" t="s">
        <v>5084</v>
      </c>
      <c r="C2200" s="14" t="s">
        <v>5295</v>
      </c>
      <c r="D2200" s="14" t="s">
        <v>5296</v>
      </c>
      <c r="E2200" s="15">
        <v>44742</v>
      </c>
      <c r="F2200" s="14">
        <v>2980</v>
      </c>
      <c r="G2200" s="16"/>
      <c r="I2200" s="19" t="str">
        <f>IFERROR(INDEX([3]流水汇总表!B:G,MATCH(G2200,[3]流水汇总表!G:G,0),1),"")</f>
        <v/>
      </c>
      <c r="J2200" s="5" t="str">
        <f>IF(G2200="","",IF(SUMIFS(H:H,G:G,G2200)=SUMIFS([3]流水汇总表!D:D,[3]流水汇总表!G:G,G2200),"通过","不通过"))</f>
        <v/>
      </c>
      <c r="K2200" s="20" t="str">
        <f ca="1" t="shared" si="68"/>
        <v>即将到期</v>
      </c>
      <c r="L2200" s="3">
        <f>VLOOKUP(C2200,网约车!D:Q,14,0)</f>
        <v>2700</v>
      </c>
      <c r="M2200" s="3">
        <f t="shared" si="69"/>
        <v>-2700</v>
      </c>
    </row>
    <row r="2201" ht="14.25" spans="1:13">
      <c r="A2201" s="13">
        <v>44862</v>
      </c>
      <c r="B2201" s="14" t="s">
        <v>5084</v>
      </c>
      <c r="C2201" s="14" t="s">
        <v>5293</v>
      </c>
      <c r="D2201" s="14" t="s">
        <v>5294</v>
      </c>
      <c r="E2201" s="15">
        <v>44742</v>
      </c>
      <c r="F2201" s="14">
        <v>2980</v>
      </c>
      <c r="G2201" s="16"/>
      <c r="I2201" s="19" t="str">
        <f>IFERROR(INDEX([3]流水汇总表!B:G,MATCH(G2201,[3]流水汇总表!G:G,0),1),"")</f>
        <v/>
      </c>
      <c r="J2201" s="5" t="str">
        <f>IF(G2201="","",IF(SUMIFS(H:H,G:G,G2201)=SUMIFS([3]流水汇总表!D:D,[3]流水汇总表!G:G,G2201),"通过","不通过"))</f>
        <v/>
      </c>
      <c r="K2201" s="20" t="str">
        <f ca="1" t="shared" si="68"/>
        <v>即将到期</v>
      </c>
      <c r="L2201" s="3">
        <f>VLOOKUP(C2201,网约车!D:Q,14,0)</f>
        <v>2700</v>
      </c>
      <c r="M2201" s="3">
        <f t="shared" si="69"/>
        <v>-2700</v>
      </c>
    </row>
    <row r="2202" ht="14.25" spans="1:13">
      <c r="A2202" s="13">
        <v>44862</v>
      </c>
      <c r="B2202" s="14" t="s">
        <v>5084</v>
      </c>
      <c r="C2202" s="14" t="s">
        <v>5289</v>
      </c>
      <c r="D2202" s="14" t="s">
        <v>5290</v>
      </c>
      <c r="E2202" s="15">
        <v>44742</v>
      </c>
      <c r="F2202" s="14">
        <v>2980</v>
      </c>
      <c r="G2202" s="16"/>
      <c r="I2202" s="19" t="str">
        <f>IFERROR(INDEX([3]流水汇总表!B:G,MATCH(G2202,[3]流水汇总表!G:G,0),1),"")</f>
        <v/>
      </c>
      <c r="J2202" s="5" t="str">
        <f>IF(G2202="","",IF(SUMIFS(H:H,G:G,G2202)=SUMIFS([3]流水汇总表!D:D,[3]流水汇总表!G:G,G2202),"通过","不通过"))</f>
        <v/>
      </c>
      <c r="K2202" s="20" t="str">
        <f ca="1" t="shared" si="68"/>
        <v>即将到期</v>
      </c>
      <c r="L2202" s="3">
        <f>VLOOKUP(C2202,网约车!D:Q,14,0)</f>
        <v>2700</v>
      </c>
      <c r="M2202" s="3">
        <f t="shared" si="69"/>
        <v>-2700</v>
      </c>
    </row>
    <row r="2203" ht="14.25" spans="1:13">
      <c r="A2203" s="13">
        <v>44862</v>
      </c>
      <c r="B2203" s="14" t="s">
        <v>5084</v>
      </c>
      <c r="C2203" s="14" t="s">
        <v>5287</v>
      </c>
      <c r="D2203" s="14" t="s">
        <v>5288</v>
      </c>
      <c r="E2203" s="15">
        <v>44742</v>
      </c>
      <c r="F2203" s="14">
        <v>2980</v>
      </c>
      <c r="G2203" s="16"/>
      <c r="I2203" s="19" t="str">
        <f>IFERROR(INDEX([3]流水汇总表!B:G,MATCH(G2203,[3]流水汇总表!G:G,0),1),"")</f>
        <v/>
      </c>
      <c r="J2203" s="5" t="str">
        <f>IF(G2203="","",IF(SUMIFS(H:H,G:G,G2203)=SUMIFS([3]流水汇总表!D:D,[3]流水汇总表!G:G,G2203),"通过","不通过"))</f>
        <v/>
      </c>
      <c r="K2203" s="20" t="str">
        <f ca="1" t="shared" si="68"/>
        <v>即将到期</v>
      </c>
      <c r="L2203" s="3">
        <f>VLOOKUP(C2203,网约车!D:Q,14,0)</f>
        <v>2700</v>
      </c>
      <c r="M2203" s="3">
        <f t="shared" si="69"/>
        <v>-2700</v>
      </c>
    </row>
    <row r="2204" ht="14.25" spans="1:13">
      <c r="A2204" s="13">
        <v>44862</v>
      </c>
      <c r="B2204" s="14" t="s">
        <v>5084</v>
      </c>
      <c r="C2204" s="14" t="s">
        <v>5283</v>
      </c>
      <c r="D2204" s="14" t="s">
        <v>5284</v>
      </c>
      <c r="E2204" s="15">
        <v>44742</v>
      </c>
      <c r="F2204" s="14">
        <v>2980</v>
      </c>
      <c r="G2204" s="16"/>
      <c r="I2204" s="19" t="str">
        <f>IFERROR(INDEX([3]流水汇总表!B:G,MATCH(G2204,[3]流水汇总表!G:G,0),1),"")</f>
        <v/>
      </c>
      <c r="J2204" s="5" t="str">
        <f>IF(G2204="","",IF(SUMIFS(H:H,G:G,G2204)=SUMIFS([3]流水汇总表!D:D,[3]流水汇总表!G:G,G2204),"通过","不通过"))</f>
        <v/>
      </c>
      <c r="K2204" s="20" t="str">
        <f ca="1" t="shared" si="68"/>
        <v>即将到期</v>
      </c>
      <c r="L2204" s="3">
        <f>VLOOKUP(C2204,网约车!D:Q,14,0)</f>
        <v>2700</v>
      </c>
      <c r="M2204" s="3">
        <f t="shared" si="69"/>
        <v>-2700</v>
      </c>
    </row>
    <row r="2205" ht="14.25" spans="1:13">
      <c r="A2205" s="13">
        <v>44862</v>
      </c>
      <c r="B2205" s="14" t="s">
        <v>5084</v>
      </c>
      <c r="C2205" s="14" t="s">
        <v>5230</v>
      </c>
      <c r="D2205" s="14" t="s">
        <v>5231</v>
      </c>
      <c r="E2205" s="15">
        <v>44742</v>
      </c>
      <c r="F2205" s="14">
        <v>2980</v>
      </c>
      <c r="G2205" s="16"/>
      <c r="I2205" s="19" t="str">
        <f>IFERROR(INDEX([3]流水汇总表!B:G,MATCH(G2205,[3]流水汇总表!G:G,0),1),"")</f>
        <v/>
      </c>
      <c r="J2205" s="5" t="str">
        <f>IF(G2205="","",IF(SUMIFS(H:H,G:G,G2205)=SUMIFS([3]流水汇总表!D:D,[3]流水汇总表!G:G,G2205),"通过","不通过"))</f>
        <v/>
      </c>
      <c r="K2205" s="20" t="str">
        <f ca="1" t="shared" si="68"/>
        <v>即将到期</v>
      </c>
      <c r="L2205" s="3">
        <f>VLOOKUP(C2205,网约车!D:Q,14,0)</f>
        <v>2700</v>
      </c>
      <c r="M2205" s="3">
        <f t="shared" si="69"/>
        <v>-2700</v>
      </c>
    </row>
    <row r="2206" ht="14.25" spans="1:13">
      <c r="A2206" s="13">
        <v>44862</v>
      </c>
      <c r="B2206" s="14" t="s">
        <v>5084</v>
      </c>
      <c r="C2206" s="14" t="s">
        <v>5228</v>
      </c>
      <c r="D2206" s="14" t="s">
        <v>5229</v>
      </c>
      <c r="E2206" s="15">
        <v>44742</v>
      </c>
      <c r="F2206" s="14">
        <v>2980</v>
      </c>
      <c r="G2206" s="16"/>
      <c r="I2206" s="19" t="str">
        <f>IFERROR(INDEX([3]流水汇总表!B:G,MATCH(G2206,[3]流水汇总表!G:G,0),1),"")</f>
        <v/>
      </c>
      <c r="J2206" s="5" t="str">
        <f>IF(G2206="","",IF(SUMIFS(H:H,G:G,G2206)=SUMIFS([3]流水汇总表!D:D,[3]流水汇总表!G:G,G2206),"通过","不通过"))</f>
        <v/>
      </c>
      <c r="K2206" s="20" t="str">
        <f ca="1" t="shared" si="68"/>
        <v>即将到期</v>
      </c>
      <c r="L2206" s="3">
        <f>VLOOKUP(C2206,网约车!D:Q,14,0)</f>
        <v>2700</v>
      </c>
      <c r="M2206" s="3">
        <f t="shared" si="69"/>
        <v>-2700</v>
      </c>
    </row>
    <row r="2207" ht="14.25" spans="1:13">
      <c r="A2207" s="13">
        <v>44862</v>
      </c>
      <c r="B2207" s="14" t="s">
        <v>5084</v>
      </c>
      <c r="C2207" s="14" t="s">
        <v>5226</v>
      </c>
      <c r="D2207" s="14" t="s">
        <v>5227</v>
      </c>
      <c r="E2207" s="15">
        <v>44742</v>
      </c>
      <c r="F2207" s="14">
        <v>2980</v>
      </c>
      <c r="G2207" s="16"/>
      <c r="I2207" s="19" t="str">
        <f>IFERROR(INDEX([3]流水汇总表!B:G,MATCH(G2207,[3]流水汇总表!G:G,0),1),"")</f>
        <v/>
      </c>
      <c r="J2207" s="5" t="str">
        <f>IF(G2207="","",IF(SUMIFS(H:H,G:G,G2207)=SUMIFS([3]流水汇总表!D:D,[3]流水汇总表!G:G,G2207),"通过","不通过"))</f>
        <v/>
      </c>
      <c r="K2207" s="20" t="str">
        <f ca="1" t="shared" si="68"/>
        <v>即将到期</v>
      </c>
      <c r="L2207" s="3">
        <f>VLOOKUP(C2207,网约车!D:Q,14,0)</f>
        <v>2700</v>
      </c>
      <c r="M2207" s="3">
        <f t="shared" si="69"/>
        <v>-2700</v>
      </c>
    </row>
    <row r="2208" ht="14.25" spans="1:13">
      <c r="A2208" s="13">
        <v>44862</v>
      </c>
      <c r="B2208" s="14" t="s">
        <v>5084</v>
      </c>
      <c r="C2208" s="14" t="s">
        <v>5224</v>
      </c>
      <c r="D2208" s="14" t="s">
        <v>5225</v>
      </c>
      <c r="E2208" s="15">
        <v>44742</v>
      </c>
      <c r="F2208" s="14">
        <v>2980</v>
      </c>
      <c r="G2208" s="16"/>
      <c r="I2208" s="19" t="str">
        <f>IFERROR(INDEX([3]流水汇总表!B:G,MATCH(G2208,[3]流水汇总表!G:G,0),1),"")</f>
        <v/>
      </c>
      <c r="J2208" s="5" t="str">
        <f>IF(G2208="","",IF(SUMIFS(H:H,G:G,G2208)=SUMIFS([3]流水汇总表!D:D,[3]流水汇总表!G:G,G2208),"通过","不通过"))</f>
        <v/>
      </c>
      <c r="K2208" s="20" t="str">
        <f ca="1" t="shared" si="68"/>
        <v>即将到期</v>
      </c>
      <c r="L2208" s="3">
        <f>VLOOKUP(C2208,网约车!D:Q,14,0)</f>
        <v>2700</v>
      </c>
      <c r="M2208" s="3">
        <f t="shared" si="69"/>
        <v>-2700</v>
      </c>
    </row>
    <row r="2209" ht="14.25" spans="1:13">
      <c r="A2209" s="13">
        <v>44862</v>
      </c>
      <c r="B2209" s="14" t="s">
        <v>5084</v>
      </c>
      <c r="C2209" s="14" t="s">
        <v>5219</v>
      </c>
      <c r="D2209" s="14" t="s">
        <v>5220</v>
      </c>
      <c r="E2209" s="15">
        <v>44742</v>
      </c>
      <c r="F2209" s="14">
        <v>2980</v>
      </c>
      <c r="G2209" s="16"/>
      <c r="I2209" s="19" t="str">
        <f>IFERROR(INDEX([3]流水汇总表!B:G,MATCH(G2209,[3]流水汇总表!G:G,0),1),"")</f>
        <v/>
      </c>
      <c r="J2209" s="5" t="str">
        <f>IF(G2209="","",IF(SUMIFS(H:H,G:G,G2209)=SUMIFS([3]流水汇总表!D:D,[3]流水汇总表!G:G,G2209),"通过","不通过"))</f>
        <v/>
      </c>
      <c r="K2209" s="20" t="str">
        <f ca="1" t="shared" si="68"/>
        <v>即将到期</v>
      </c>
      <c r="L2209" s="3">
        <f>VLOOKUP(C2209,网约车!D:Q,14,0)</f>
        <v>2700</v>
      </c>
      <c r="M2209" s="3">
        <f t="shared" si="69"/>
        <v>-2700</v>
      </c>
    </row>
    <row r="2210" ht="14.25" spans="1:13">
      <c r="A2210" s="13">
        <v>44862</v>
      </c>
      <c r="B2210" s="14" t="s">
        <v>5084</v>
      </c>
      <c r="C2210" s="14" t="s">
        <v>5212</v>
      </c>
      <c r="D2210" s="14" t="s">
        <v>5213</v>
      </c>
      <c r="E2210" s="15">
        <v>44742</v>
      </c>
      <c r="F2210" s="14">
        <v>2980</v>
      </c>
      <c r="G2210" s="16"/>
      <c r="I2210" s="19" t="str">
        <f>IFERROR(INDEX([3]流水汇总表!B:G,MATCH(G2210,[3]流水汇总表!G:G,0),1),"")</f>
        <v/>
      </c>
      <c r="J2210" s="5" t="str">
        <f>IF(G2210="","",IF(SUMIFS(H:H,G:G,G2210)=SUMIFS([3]流水汇总表!D:D,[3]流水汇总表!G:G,G2210),"通过","不通过"))</f>
        <v/>
      </c>
      <c r="K2210" s="20" t="str">
        <f ca="1" t="shared" si="68"/>
        <v>即将到期</v>
      </c>
      <c r="L2210" s="3">
        <f>VLOOKUP(C2210,网约车!D:Q,14,0)</f>
        <v>2700</v>
      </c>
      <c r="M2210" s="3">
        <f t="shared" si="69"/>
        <v>-2700</v>
      </c>
    </row>
    <row r="2211" ht="14.25" spans="1:13">
      <c r="A2211" s="13">
        <v>44862</v>
      </c>
      <c r="B2211" s="14" t="s">
        <v>5084</v>
      </c>
      <c r="C2211" s="14" t="s">
        <v>5362</v>
      </c>
      <c r="D2211" s="14" t="s">
        <v>5363</v>
      </c>
      <c r="E2211" s="15">
        <v>44742</v>
      </c>
      <c r="F2211" s="14">
        <v>2980</v>
      </c>
      <c r="G2211" s="16"/>
      <c r="I2211" s="19" t="str">
        <f>IFERROR(INDEX([3]流水汇总表!B:G,MATCH(G2211,[3]流水汇总表!G:G,0),1),"")</f>
        <v/>
      </c>
      <c r="J2211" s="5" t="str">
        <f>IF(G2211="","",IF(SUMIFS(H:H,G:G,G2211)=SUMIFS([3]流水汇总表!D:D,[3]流水汇总表!G:G,G2211),"通过","不通过"))</f>
        <v/>
      </c>
      <c r="K2211" s="20" t="str">
        <f ca="1" t="shared" si="68"/>
        <v>即将到期</v>
      </c>
      <c r="L2211" s="3">
        <f>VLOOKUP(C2211,网约车!D:Q,14,0)</f>
        <v>2700</v>
      </c>
      <c r="M2211" s="3">
        <f t="shared" si="69"/>
        <v>-2700</v>
      </c>
    </row>
    <row r="2212" ht="14.25" spans="1:13">
      <c r="A2212" s="13">
        <v>44862</v>
      </c>
      <c r="B2212" s="14" t="s">
        <v>5084</v>
      </c>
      <c r="C2212" s="14" t="s">
        <v>5360</v>
      </c>
      <c r="D2212" s="14" t="s">
        <v>5361</v>
      </c>
      <c r="E2212" s="15">
        <v>44742</v>
      </c>
      <c r="F2212" s="14">
        <v>2980</v>
      </c>
      <c r="G2212" s="16"/>
      <c r="I2212" s="19" t="str">
        <f>IFERROR(INDEX([3]流水汇总表!B:G,MATCH(G2212,[3]流水汇总表!G:G,0),1),"")</f>
        <v/>
      </c>
      <c r="J2212" s="5" t="str">
        <f>IF(G2212="","",IF(SUMIFS(H:H,G:G,G2212)=SUMIFS([3]流水汇总表!D:D,[3]流水汇总表!G:G,G2212),"通过","不通过"))</f>
        <v/>
      </c>
      <c r="K2212" s="20" t="str">
        <f ca="1" t="shared" si="68"/>
        <v>即将到期</v>
      </c>
      <c r="L2212" s="3">
        <f>VLOOKUP(C2212,网约车!D:Q,14,0)</f>
        <v>2700</v>
      </c>
      <c r="M2212" s="3">
        <f t="shared" si="69"/>
        <v>-2700</v>
      </c>
    </row>
    <row r="2213" ht="14.25" spans="1:13">
      <c r="A2213" s="13">
        <v>44862</v>
      </c>
      <c r="B2213" s="14" t="s">
        <v>5084</v>
      </c>
      <c r="C2213" s="14" t="s">
        <v>5358</v>
      </c>
      <c r="D2213" s="14" t="s">
        <v>5359</v>
      </c>
      <c r="E2213" s="15">
        <v>44742</v>
      </c>
      <c r="F2213" s="14">
        <v>2980</v>
      </c>
      <c r="G2213" s="16"/>
      <c r="I2213" s="19" t="str">
        <f>IFERROR(INDEX([3]流水汇总表!B:G,MATCH(G2213,[3]流水汇总表!G:G,0),1),"")</f>
        <v/>
      </c>
      <c r="J2213" s="5" t="str">
        <f>IF(G2213="","",IF(SUMIFS(H:H,G:G,G2213)=SUMIFS([3]流水汇总表!D:D,[3]流水汇总表!G:G,G2213),"通过","不通过"))</f>
        <v/>
      </c>
      <c r="K2213" s="20" t="str">
        <f ca="1" t="shared" si="68"/>
        <v>即将到期</v>
      </c>
      <c r="L2213" s="3">
        <f>VLOOKUP(C2213,网约车!D:Q,14,0)</f>
        <v>2700</v>
      </c>
      <c r="M2213" s="3">
        <f t="shared" si="69"/>
        <v>-2700</v>
      </c>
    </row>
    <row r="2214" ht="14.25" spans="1:13">
      <c r="A2214" s="13">
        <v>44862</v>
      </c>
      <c r="B2214" s="14" t="s">
        <v>5084</v>
      </c>
      <c r="C2214" s="14" t="s">
        <v>5356</v>
      </c>
      <c r="D2214" s="14" t="s">
        <v>5357</v>
      </c>
      <c r="E2214" s="15">
        <v>44742</v>
      </c>
      <c r="F2214" s="14">
        <v>2980</v>
      </c>
      <c r="G2214" s="16"/>
      <c r="I2214" s="19" t="str">
        <f>IFERROR(INDEX([3]流水汇总表!B:G,MATCH(G2214,[3]流水汇总表!G:G,0),1),"")</f>
        <v/>
      </c>
      <c r="J2214" s="5" t="str">
        <f>IF(G2214="","",IF(SUMIFS(H:H,G:G,G2214)=SUMIFS([3]流水汇总表!D:D,[3]流水汇总表!G:G,G2214),"通过","不通过"))</f>
        <v/>
      </c>
      <c r="K2214" s="20" t="str">
        <f ca="1" t="shared" si="68"/>
        <v>即将到期</v>
      </c>
      <c r="L2214" s="3">
        <f>VLOOKUP(C2214,网约车!D:Q,14,0)</f>
        <v>2700</v>
      </c>
      <c r="M2214" s="3">
        <f t="shared" si="69"/>
        <v>-2700</v>
      </c>
    </row>
    <row r="2215" ht="14.25" spans="1:13">
      <c r="A2215" s="13">
        <v>44862</v>
      </c>
      <c r="B2215" s="14" t="s">
        <v>5084</v>
      </c>
      <c r="C2215" s="14" t="s">
        <v>5352</v>
      </c>
      <c r="D2215" s="14" t="s">
        <v>5353</v>
      </c>
      <c r="E2215" s="15">
        <v>44742</v>
      </c>
      <c r="F2215" s="14">
        <v>2980</v>
      </c>
      <c r="G2215" s="16"/>
      <c r="I2215" s="19" t="str">
        <f>IFERROR(INDEX([3]流水汇总表!B:G,MATCH(G2215,[3]流水汇总表!G:G,0),1),"")</f>
        <v/>
      </c>
      <c r="J2215" s="5" t="str">
        <f>IF(G2215="","",IF(SUMIFS(H:H,G:G,G2215)=SUMIFS([3]流水汇总表!D:D,[3]流水汇总表!G:G,G2215),"通过","不通过"))</f>
        <v/>
      </c>
      <c r="K2215" s="20" t="str">
        <f ca="1" t="shared" si="68"/>
        <v>即将到期</v>
      </c>
      <c r="L2215" s="3">
        <f>VLOOKUP(C2215,网约车!D:Q,14,0)</f>
        <v>2700</v>
      </c>
      <c r="M2215" s="3">
        <f t="shared" si="69"/>
        <v>-2700</v>
      </c>
    </row>
    <row r="2216" ht="14.25" spans="1:13">
      <c r="A2216" s="13">
        <v>44862</v>
      </c>
      <c r="B2216" s="14" t="s">
        <v>5084</v>
      </c>
      <c r="C2216" s="14" t="s">
        <v>5345</v>
      </c>
      <c r="D2216" s="14" t="s">
        <v>5346</v>
      </c>
      <c r="E2216" s="15">
        <v>44742</v>
      </c>
      <c r="F2216" s="14">
        <v>2980</v>
      </c>
      <c r="G2216" s="16"/>
      <c r="I2216" s="19" t="str">
        <f>IFERROR(INDEX([3]流水汇总表!B:G,MATCH(G2216,[3]流水汇总表!G:G,0),1),"")</f>
        <v/>
      </c>
      <c r="J2216" s="5" t="str">
        <f>IF(G2216="","",IF(SUMIFS(H:H,G:G,G2216)=SUMIFS([3]流水汇总表!D:D,[3]流水汇总表!G:G,G2216),"通过","不通过"))</f>
        <v/>
      </c>
      <c r="K2216" s="20" t="str">
        <f ca="1" t="shared" si="68"/>
        <v>即将到期</v>
      </c>
      <c r="L2216" s="3">
        <f>VLOOKUP(C2216,网约车!D:Q,14,0)</f>
        <v>2700</v>
      </c>
      <c r="M2216" s="3">
        <f t="shared" si="69"/>
        <v>-2700</v>
      </c>
    </row>
    <row r="2217" ht="14.25" spans="1:13">
      <c r="A2217" s="13">
        <v>44862</v>
      </c>
      <c r="B2217" s="14" t="s">
        <v>5084</v>
      </c>
      <c r="C2217" s="14" t="s">
        <v>5343</v>
      </c>
      <c r="D2217" s="14" t="s">
        <v>5344</v>
      </c>
      <c r="E2217" s="15">
        <v>44742</v>
      </c>
      <c r="F2217" s="14">
        <v>2980</v>
      </c>
      <c r="G2217" s="16"/>
      <c r="I2217" s="19" t="str">
        <f>IFERROR(INDEX([3]流水汇总表!B:G,MATCH(G2217,[3]流水汇总表!G:G,0),1),"")</f>
        <v/>
      </c>
      <c r="J2217" s="5" t="str">
        <f>IF(G2217="","",IF(SUMIFS(H:H,G:G,G2217)=SUMIFS([3]流水汇总表!D:D,[3]流水汇总表!G:G,G2217),"通过","不通过"))</f>
        <v/>
      </c>
      <c r="K2217" s="20" t="str">
        <f ca="1" t="shared" si="68"/>
        <v>即将到期</v>
      </c>
      <c r="L2217" s="3">
        <f>VLOOKUP(C2217,网约车!D:Q,14,0)</f>
        <v>2700</v>
      </c>
      <c r="M2217" s="3">
        <f t="shared" si="69"/>
        <v>-2700</v>
      </c>
    </row>
    <row r="2218" ht="14.25" spans="1:13">
      <c r="A2218" s="13">
        <v>44862</v>
      </c>
      <c r="B2218" s="14" t="s">
        <v>5084</v>
      </c>
      <c r="C2218" s="14" t="s">
        <v>5341</v>
      </c>
      <c r="D2218" s="14" t="s">
        <v>5342</v>
      </c>
      <c r="E2218" s="15">
        <v>44742</v>
      </c>
      <c r="F2218" s="14">
        <v>2980</v>
      </c>
      <c r="G2218" s="16"/>
      <c r="I2218" s="19" t="str">
        <f>IFERROR(INDEX([3]流水汇总表!B:G,MATCH(G2218,[3]流水汇总表!G:G,0),1),"")</f>
        <v/>
      </c>
      <c r="J2218" s="5" t="str">
        <f>IF(G2218="","",IF(SUMIFS(H:H,G:G,G2218)=SUMIFS([3]流水汇总表!D:D,[3]流水汇总表!G:G,G2218),"通过","不通过"))</f>
        <v/>
      </c>
      <c r="K2218" s="20" t="str">
        <f ca="1" t="shared" si="68"/>
        <v>即将到期</v>
      </c>
      <c r="L2218" s="3">
        <f>VLOOKUP(C2218,网约车!D:Q,14,0)</f>
        <v>2700</v>
      </c>
      <c r="M2218" s="3">
        <f t="shared" si="69"/>
        <v>-2700</v>
      </c>
    </row>
    <row r="2219" ht="14.25" spans="1:13">
      <c r="A2219" s="13">
        <v>44862</v>
      </c>
      <c r="B2219" s="14" t="s">
        <v>5084</v>
      </c>
      <c r="C2219" s="14" t="s">
        <v>5337</v>
      </c>
      <c r="D2219" s="14" t="s">
        <v>5338</v>
      </c>
      <c r="E2219" s="15">
        <v>44742</v>
      </c>
      <c r="F2219" s="14">
        <v>2980</v>
      </c>
      <c r="G2219" s="16"/>
      <c r="I2219" s="19" t="str">
        <f>IFERROR(INDEX([3]流水汇总表!B:G,MATCH(G2219,[3]流水汇总表!G:G,0),1),"")</f>
        <v/>
      </c>
      <c r="J2219" s="5" t="str">
        <f>IF(G2219="","",IF(SUMIFS(H:H,G:G,G2219)=SUMIFS([3]流水汇总表!D:D,[3]流水汇总表!G:G,G2219),"通过","不通过"))</f>
        <v/>
      </c>
      <c r="K2219" s="20" t="str">
        <f ca="1" t="shared" si="68"/>
        <v>即将到期</v>
      </c>
      <c r="L2219" s="3">
        <f>VLOOKUP(C2219,网约车!D:Q,14,0)</f>
        <v>2700</v>
      </c>
      <c r="M2219" s="3">
        <f t="shared" si="69"/>
        <v>-2700</v>
      </c>
    </row>
    <row r="2220" ht="14.25" spans="1:13">
      <c r="A2220" s="13">
        <v>44862</v>
      </c>
      <c r="B2220" s="14" t="s">
        <v>5084</v>
      </c>
      <c r="C2220" s="14" t="s">
        <v>5333</v>
      </c>
      <c r="D2220" s="14" t="s">
        <v>5334</v>
      </c>
      <c r="E2220" s="15">
        <v>44742</v>
      </c>
      <c r="F2220" s="14">
        <v>2980</v>
      </c>
      <c r="G2220" s="16"/>
      <c r="I2220" s="19" t="str">
        <f>IFERROR(INDEX([3]流水汇总表!B:G,MATCH(G2220,[3]流水汇总表!G:G,0),1),"")</f>
        <v/>
      </c>
      <c r="J2220" s="5" t="str">
        <f>IF(G2220="","",IF(SUMIFS(H:H,G:G,G2220)=SUMIFS([3]流水汇总表!D:D,[3]流水汇总表!G:G,G2220),"通过","不通过"))</f>
        <v/>
      </c>
      <c r="K2220" s="20" t="str">
        <f ca="1" t="shared" si="68"/>
        <v>即将到期</v>
      </c>
      <c r="L2220" s="3">
        <f>VLOOKUP(C2220,网约车!D:Q,14,0)</f>
        <v>2700</v>
      </c>
      <c r="M2220" s="3">
        <f t="shared" si="69"/>
        <v>-2700</v>
      </c>
    </row>
    <row r="2221" ht="14.25" spans="1:13">
      <c r="A2221" s="13">
        <v>44862</v>
      </c>
      <c r="B2221" s="14" t="s">
        <v>5084</v>
      </c>
      <c r="C2221" s="14" t="s">
        <v>5329</v>
      </c>
      <c r="D2221" s="14" t="s">
        <v>5330</v>
      </c>
      <c r="E2221" s="15">
        <v>44742</v>
      </c>
      <c r="F2221" s="14">
        <v>2980</v>
      </c>
      <c r="G2221" s="16"/>
      <c r="I2221" s="19" t="str">
        <f>IFERROR(INDEX([3]流水汇总表!B:G,MATCH(G2221,[3]流水汇总表!G:G,0),1),"")</f>
        <v/>
      </c>
      <c r="J2221" s="5" t="str">
        <f>IF(G2221="","",IF(SUMIFS(H:H,G:G,G2221)=SUMIFS([3]流水汇总表!D:D,[3]流水汇总表!G:G,G2221),"通过","不通过"))</f>
        <v/>
      </c>
      <c r="K2221" s="20" t="str">
        <f ca="1" t="shared" si="68"/>
        <v>即将到期</v>
      </c>
      <c r="L2221" s="3">
        <f>VLOOKUP(C2221,网约车!D:Q,14,0)</f>
        <v>2700</v>
      </c>
      <c r="M2221" s="3">
        <f t="shared" si="69"/>
        <v>-2700</v>
      </c>
    </row>
    <row r="2222" ht="14.25" spans="1:13">
      <c r="A2222" s="13">
        <v>44862</v>
      </c>
      <c r="B2222" s="14" t="s">
        <v>5084</v>
      </c>
      <c r="C2222" s="14" t="s">
        <v>5327</v>
      </c>
      <c r="D2222" s="14" t="s">
        <v>5328</v>
      </c>
      <c r="E2222" s="15">
        <v>44742</v>
      </c>
      <c r="F2222" s="14">
        <v>2980</v>
      </c>
      <c r="G2222" s="16"/>
      <c r="I2222" s="19" t="str">
        <f>IFERROR(INDEX([3]流水汇总表!B:G,MATCH(G2222,[3]流水汇总表!G:G,0),1),"")</f>
        <v/>
      </c>
      <c r="J2222" s="5" t="str">
        <f>IF(G2222="","",IF(SUMIFS(H:H,G:G,G2222)=SUMIFS([3]流水汇总表!D:D,[3]流水汇总表!G:G,G2222),"通过","不通过"))</f>
        <v/>
      </c>
      <c r="K2222" s="20" t="str">
        <f ca="1" t="shared" si="68"/>
        <v>即将到期</v>
      </c>
      <c r="L2222" s="3">
        <f>VLOOKUP(C2222,网约车!D:Q,14,0)</f>
        <v>2700</v>
      </c>
      <c r="M2222" s="3">
        <f t="shared" si="69"/>
        <v>-2700</v>
      </c>
    </row>
    <row r="2223" ht="14.25" spans="1:13">
      <c r="A2223" s="13">
        <v>44862</v>
      </c>
      <c r="B2223" s="14" t="s">
        <v>5084</v>
      </c>
      <c r="C2223" s="14" t="s">
        <v>5323</v>
      </c>
      <c r="D2223" s="14" t="s">
        <v>5324</v>
      </c>
      <c r="E2223" s="15">
        <v>44742</v>
      </c>
      <c r="F2223" s="14">
        <v>2980</v>
      </c>
      <c r="G2223" s="16"/>
      <c r="I2223" s="19" t="str">
        <f>IFERROR(INDEX([3]流水汇总表!B:G,MATCH(G2223,[3]流水汇总表!G:G,0),1),"")</f>
        <v/>
      </c>
      <c r="J2223" s="5" t="str">
        <f>IF(G2223="","",IF(SUMIFS(H:H,G:G,G2223)=SUMIFS([3]流水汇总表!D:D,[3]流水汇总表!G:G,G2223),"通过","不通过"))</f>
        <v/>
      </c>
      <c r="K2223" s="20" t="str">
        <f ca="1" t="shared" si="68"/>
        <v>即将到期</v>
      </c>
      <c r="L2223" s="3">
        <f>VLOOKUP(C2223,网约车!D:Q,14,0)</f>
        <v>2700</v>
      </c>
      <c r="M2223" s="3">
        <f t="shared" si="69"/>
        <v>-2700</v>
      </c>
    </row>
    <row r="2224" ht="14.25" spans="1:13">
      <c r="A2224" s="13">
        <v>44862</v>
      </c>
      <c r="B2224" s="14" t="s">
        <v>5084</v>
      </c>
      <c r="C2224" s="14" t="s">
        <v>5475</v>
      </c>
      <c r="D2224" s="14" t="s">
        <v>5476</v>
      </c>
      <c r="E2224" s="15">
        <v>44742</v>
      </c>
      <c r="F2224" s="14">
        <v>2980</v>
      </c>
      <c r="G2224" s="16"/>
      <c r="I2224" s="19" t="str">
        <f>IFERROR(INDEX([3]流水汇总表!B:G,MATCH(G2224,[3]流水汇总表!G:G,0),1),"")</f>
        <v/>
      </c>
      <c r="J2224" s="5" t="str">
        <f>IF(G2224="","",IF(SUMIFS(H:H,G:G,G2224)=SUMIFS([3]流水汇总表!D:D,[3]流水汇总表!G:G,G2224),"通过","不通过"))</f>
        <v/>
      </c>
      <c r="K2224" s="20" t="str">
        <f ca="1" t="shared" si="68"/>
        <v>即将到期</v>
      </c>
      <c r="L2224" s="3">
        <f>VLOOKUP(C2224,网约车!D:Q,14,0)</f>
        <v>2700</v>
      </c>
      <c r="M2224" s="3">
        <f t="shared" si="69"/>
        <v>-2700</v>
      </c>
    </row>
    <row r="2225" ht="14.25" spans="1:13">
      <c r="A2225" s="13">
        <v>44862</v>
      </c>
      <c r="B2225" s="14" t="s">
        <v>5084</v>
      </c>
      <c r="C2225" s="14" t="s">
        <v>5574</v>
      </c>
      <c r="D2225" s="14" t="s">
        <v>5575</v>
      </c>
      <c r="E2225" s="15">
        <v>44742</v>
      </c>
      <c r="F2225" s="14">
        <v>2980</v>
      </c>
      <c r="G2225" s="16"/>
      <c r="I2225" s="19" t="str">
        <f>IFERROR(INDEX([3]流水汇总表!B:G,MATCH(G2225,[3]流水汇总表!G:G,0),1),"")</f>
        <v/>
      </c>
      <c r="J2225" s="5" t="str">
        <f>IF(G2225="","",IF(SUMIFS(H:H,G:G,G2225)=SUMIFS([3]流水汇总表!D:D,[3]流水汇总表!G:G,G2225),"通过","不通过"))</f>
        <v/>
      </c>
      <c r="K2225" s="20" t="str">
        <f ca="1" t="shared" si="68"/>
        <v>即将到期</v>
      </c>
      <c r="L2225" s="3">
        <f>VLOOKUP(C2225,网约车!D:Q,14,0)</f>
        <v>2700</v>
      </c>
      <c r="M2225" s="3">
        <f t="shared" si="69"/>
        <v>-2700</v>
      </c>
    </row>
    <row r="2226" ht="14.25" spans="1:13">
      <c r="A2226" s="13">
        <v>44862</v>
      </c>
      <c r="B2226" s="14" t="s">
        <v>5084</v>
      </c>
      <c r="C2226" s="14" t="s">
        <v>5572</v>
      </c>
      <c r="D2226" s="14" t="s">
        <v>5573</v>
      </c>
      <c r="E2226" s="15">
        <v>44742</v>
      </c>
      <c r="F2226" s="14">
        <v>2980</v>
      </c>
      <c r="G2226" s="16"/>
      <c r="I2226" s="19" t="str">
        <f>IFERROR(INDEX([3]流水汇总表!B:G,MATCH(G2226,[3]流水汇总表!G:G,0),1),"")</f>
        <v/>
      </c>
      <c r="J2226" s="5" t="str">
        <f>IF(G2226="","",IF(SUMIFS(H:H,G:G,G2226)=SUMIFS([3]流水汇总表!D:D,[3]流水汇总表!G:G,G2226),"通过","不通过"))</f>
        <v/>
      </c>
      <c r="K2226" s="20" t="str">
        <f ca="1" t="shared" si="68"/>
        <v>即将到期</v>
      </c>
      <c r="L2226" s="3">
        <f>VLOOKUP(C2226,网约车!D:Q,14,0)</f>
        <v>2700</v>
      </c>
      <c r="M2226" s="3">
        <f t="shared" si="69"/>
        <v>-2700</v>
      </c>
    </row>
    <row r="2227" ht="14.25" spans="1:13">
      <c r="A2227" s="13">
        <v>44862</v>
      </c>
      <c r="B2227" s="14" t="s">
        <v>5084</v>
      </c>
      <c r="C2227" s="14" t="s">
        <v>5570</v>
      </c>
      <c r="D2227" s="14" t="s">
        <v>5571</v>
      </c>
      <c r="E2227" s="15">
        <v>44742</v>
      </c>
      <c r="F2227" s="14">
        <v>2980</v>
      </c>
      <c r="G2227" s="16"/>
      <c r="I2227" s="19" t="str">
        <f>IFERROR(INDEX([3]流水汇总表!B:G,MATCH(G2227,[3]流水汇总表!G:G,0),1),"")</f>
        <v/>
      </c>
      <c r="J2227" s="5" t="str">
        <f>IF(G2227="","",IF(SUMIFS(H:H,G:G,G2227)=SUMIFS([3]流水汇总表!D:D,[3]流水汇总表!G:G,G2227),"通过","不通过"))</f>
        <v/>
      </c>
      <c r="K2227" s="20" t="str">
        <f ca="1" t="shared" si="68"/>
        <v>即将到期</v>
      </c>
      <c r="L2227" s="3">
        <f>VLOOKUP(C2227,网约车!D:Q,14,0)</f>
        <v>2700</v>
      </c>
      <c r="M2227" s="3">
        <f t="shared" si="69"/>
        <v>-2700</v>
      </c>
    </row>
    <row r="2228" ht="14.25" spans="1:13">
      <c r="A2228" s="13">
        <v>44862</v>
      </c>
      <c r="B2228" s="14" t="s">
        <v>5084</v>
      </c>
      <c r="C2228" s="14" t="s">
        <v>5568</v>
      </c>
      <c r="D2228" s="14" t="s">
        <v>5569</v>
      </c>
      <c r="E2228" s="15">
        <v>44742</v>
      </c>
      <c r="F2228" s="14">
        <v>2980</v>
      </c>
      <c r="G2228" s="16"/>
      <c r="I2228" s="19" t="str">
        <f>IFERROR(INDEX([3]流水汇总表!B:G,MATCH(G2228,[3]流水汇总表!G:G,0),1),"")</f>
        <v/>
      </c>
      <c r="J2228" s="5" t="str">
        <f>IF(G2228="","",IF(SUMIFS(H:H,G:G,G2228)=SUMIFS([3]流水汇总表!D:D,[3]流水汇总表!G:G,G2228),"通过","不通过"))</f>
        <v/>
      </c>
      <c r="K2228" s="20" t="str">
        <f ca="1" t="shared" si="68"/>
        <v>即将到期</v>
      </c>
      <c r="L2228" s="3">
        <f>VLOOKUP(C2228,网约车!D:Q,14,0)</f>
        <v>2700</v>
      </c>
      <c r="M2228" s="3">
        <f t="shared" si="69"/>
        <v>-2700</v>
      </c>
    </row>
    <row r="2229" ht="14.25" spans="1:13">
      <c r="A2229" s="13">
        <v>44862</v>
      </c>
      <c r="B2229" s="14" t="s">
        <v>5084</v>
      </c>
      <c r="C2229" s="14" t="s">
        <v>5566</v>
      </c>
      <c r="D2229" s="14" t="s">
        <v>5567</v>
      </c>
      <c r="E2229" s="15">
        <v>44742</v>
      </c>
      <c r="F2229" s="14">
        <v>2980</v>
      </c>
      <c r="G2229" s="16"/>
      <c r="I2229" s="19" t="str">
        <f>IFERROR(INDEX([3]流水汇总表!B:G,MATCH(G2229,[3]流水汇总表!G:G,0),1),"")</f>
        <v/>
      </c>
      <c r="J2229" s="5" t="str">
        <f>IF(G2229="","",IF(SUMIFS(H:H,G:G,G2229)=SUMIFS([3]流水汇总表!D:D,[3]流水汇总表!G:G,G2229),"通过","不通过"))</f>
        <v/>
      </c>
      <c r="K2229" s="20" t="str">
        <f ca="1" t="shared" si="68"/>
        <v>即将到期</v>
      </c>
      <c r="L2229" s="3">
        <f>VLOOKUP(C2229,网约车!D:Q,14,0)</f>
        <v>2700</v>
      </c>
      <c r="M2229" s="3">
        <f t="shared" si="69"/>
        <v>-2700</v>
      </c>
    </row>
    <row r="2230" ht="14.25" spans="1:13">
      <c r="A2230" s="13">
        <v>44862</v>
      </c>
      <c r="B2230" s="14" t="s">
        <v>5084</v>
      </c>
      <c r="C2230" s="14" t="s">
        <v>5564</v>
      </c>
      <c r="D2230" s="14" t="s">
        <v>5565</v>
      </c>
      <c r="E2230" s="15">
        <v>44742</v>
      </c>
      <c r="F2230" s="14">
        <v>2980</v>
      </c>
      <c r="G2230" s="16"/>
      <c r="I2230" s="19" t="str">
        <f>IFERROR(INDEX([3]流水汇总表!B:G,MATCH(G2230,[3]流水汇总表!G:G,0),1),"")</f>
        <v/>
      </c>
      <c r="J2230" s="5" t="str">
        <f>IF(G2230="","",IF(SUMIFS(H:H,G:G,G2230)=SUMIFS([3]流水汇总表!D:D,[3]流水汇总表!G:G,G2230),"通过","不通过"))</f>
        <v/>
      </c>
      <c r="K2230" s="20" t="str">
        <f ca="1" t="shared" si="68"/>
        <v>即将到期</v>
      </c>
      <c r="L2230" s="3">
        <f>VLOOKUP(C2230,网约车!D:Q,14,0)</f>
        <v>2700</v>
      </c>
      <c r="M2230" s="3">
        <f t="shared" si="69"/>
        <v>-2700</v>
      </c>
    </row>
    <row r="2231" ht="14.25" spans="1:13">
      <c r="A2231" s="13">
        <v>44862</v>
      </c>
      <c r="B2231" s="14" t="s">
        <v>5084</v>
      </c>
      <c r="C2231" s="14" t="s">
        <v>5562</v>
      </c>
      <c r="D2231" s="14" t="s">
        <v>5563</v>
      </c>
      <c r="E2231" s="15">
        <v>44742</v>
      </c>
      <c r="F2231" s="14">
        <v>2980</v>
      </c>
      <c r="G2231" s="16"/>
      <c r="I2231" s="19" t="str">
        <f>IFERROR(INDEX([3]流水汇总表!B:G,MATCH(G2231,[3]流水汇总表!G:G,0),1),"")</f>
        <v/>
      </c>
      <c r="J2231" s="5" t="str">
        <f>IF(G2231="","",IF(SUMIFS(H:H,G:G,G2231)=SUMIFS([3]流水汇总表!D:D,[3]流水汇总表!G:G,G2231),"通过","不通过"))</f>
        <v/>
      </c>
      <c r="K2231" s="20" t="str">
        <f ca="1" t="shared" si="68"/>
        <v>即将到期</v>
      </c>
      <c r="L2231" s="3">
        <f>VLOOKUP(C2231,网约车!D:Q,14,0)</f>
        <v>2700</v>
      </c>
      <c r="M2231" s="3">
        <f t="shared" si="69"/>
        <v>-2700</v>
      </c>
    </row>
    <row r="2232" ht="14.25" spans="1:13">
      <c r="A2232" s="13">
        <v>44862</v>
      </c>
      <c r="B2232" s="14" t="s">
        <v>5084</v>
      </c>
      <c r="C2232" s="14" t="s">
        <v>5556</v>
      </c>
      <c r="D2232" s="14" t="s">
        <v>5557</v>
      </c>
      <c r="E2232" s="15">
        <v>44742</v>
      </c>
      <c r="F2232" s="14">
        <v>2980</v>
      </c>
      <c r="G2232" s="16"/>
      <c r="I2232" s="19" t="str">
        <f>IFERROR(INDEX([3]流水汇总表!B:G,MATCH(G2232,[3]流水汇总表!G:G,0),1),"")</f>
        <v/>
      </c>
      <c r="J2232" s="5" t="str">
        <f>IF(G2232="","",IF(SUMIFS(H:H,G:G,G2232)=SUMIFS([3]流水汇总表!D:D,[3]流水汇总表!G:G,G2232),"通过","不通过"))</f>
        <v/>
      </c>
      <c r="K2232" s="20" t="str">
        <f ca="1" t="shared" si="68"/>
        <v>即将到期</v>
      </c>
      <c r="L2232" s="3">
        <f>VLOOKUP(C2232,网约车!D:Q,14,0)</f>
        <v>2700</v>
      </c>
      <c r="M2232" s="3">
        <f t="shared" si="69"/>
        <v>-2700</v>
      </c>
    </row>
    <row r="2233" ht="14.25" spans="1:13">
      <c r="A2233" s="13">
        <v>44862</v>
      </c>
      <c r="B2233" s="14" t="s">
        <v>5084</v>
      </c>
      <c r="C2233" s="14" t="s">
        <v>5554</v>
      </c>
      <c r="D2233" s="14" t="s">
        <v>5555</v>
      </c>
      <c r="E2233" s="15">
        <v>44742</v>
      </c>
      <c r="F2233" s="14">
        <v>2980</v>
      </c>
      <c r="G2233" s="16"/>
      <c r="I2233" s="19" t="str">
        <f>IFERROR(INDEX([3]流水汇总表!B:G,MATCH(G2233,[3]流水汇总表!G:G,0),1),"")</f>
        <v/>
      </c>
      <c r="J2233" s="5" t="str">
        <f>IF(G2233="","",IF(SUMIFS(H:H,G:G,G2233)=SUMIFS([3]流水汇总表!D:D,[3]流水汇总表!G:G,G2233),"通过","不通过"))</f>
        <v/>
      </c>
      <c r="K2233" s="20" t="str">
        <f ca="1" t="shared" si="68"/>
        <v>即将到期</v>
      </c>
      <c r="L2233" s="3">
        <f>VLOOKUP(C2233,网约车!D:Q,14,0)</f>
        <v>2700</v>
      </c>
      <c r="M2233" s="3">
        <f t="shared" si="69"/>
        <v>-2700</v>
      </c>
    </row>
    <row r="2234" ht="14.25" spans="1:13">
      <c r="A2234" s="13">
        <v>44862</v>
      </c>
      <c r="B2234" s="14" t="s">
        <v>5084</v>
      </c>
      <c r="C2234" s="14" t="s">
        <v>5552</v>
      </c>
      <c r="D2234" s="14" t="s">
        <v>5553</v>
      </c>
      <c r="E2234" s="15">
        <v>44742</v>
      </c>
      <c r="F2234" s="14">
        <v>2980</v>
      </c>
      <c r="G2234" s="16"/>
      <c r="I2234" s="19" t="str">
        <f>IFERROR(INDEX([3]流水汇总表!B:G,MATCH(G2234,[3]流水汇总表!G:G,0),1),"")</f>
        <v/>
      </c>
      <c r="J2234" s="5" t="str">
        <f>IF(G2234="","",IF(SUMIFS(H:H,G:G,G2234)=SUMIFS([3]流水汇总表!D:D,[3]流水汇总表!G:G,G2234),"通过","不通过"))</f>
        <v/>
      </c>
      <c r="K2234" s="20" t="str">
        <f ca="1" t="shared" si="68"/>
        <v>即将到期</v>
      </c>
      <c r="L2234" s="3">
        <f>VLOOKUP(C2234,网约车!D:Q,14,0)</f>
        <v>2700</v>
      </c>
      <c r="M2234" s="3">
        <f t="shared" si="69"/>
        <v>-2700</v>
      </c>
    </row>
    <row r="2235" ht="14.25" spans="1:13">
      <c r="A2235" s="13">
        <v>44862</v>
      </c>
      <c r="B2235" s="14" t="s">
        <v>5084</v>
      </c>
      <c r="C2235" s="14" t="s">
        <v>5550</v>
      </c>
      <c r="D2235" s="14" t="s">
        <v>5551</v>
      </c>
      <c r="E2235" s="15">
        <v>44742</v>
      </c>
      <c r="F2235" s="14">
        <v>2980</v>
      </c>
      <c r="G2235" s="16"/>
      <c r="I2235" s="19" t="str">
        <f>IFERROR(INDEX([3]流水汇总表!B:G,MATCH(G2235,[3]流水汇总表!G:G,0),1),"")</f>
        <v/>
      </c>
      <c r="J2235" s="5" t="str">
        <f>IF(G2235="","",IF(SUMIFS(H:H,G:G,G2235)=SUMIFS([3]流水汇总表!D:D,[3]流水汇总表!G:G,G2235),"通过","不通过"))</f>
        <v/>
      </c>
      <c r="K2235" s="20" t="str">
        <f ca="1" t="shared" si="68"/>
        <v>即将到期</v>
      </c>
      <c r="L2235" s="3">
        <f>VLOOKUP(C2235,网约车!D:Q,14,0)</f>
        <v>2700</v>
      </c>
      <c r="M2235" s="3">
        <f t="shared" si="69"/>
        <v>-2700</v>
      </c>
    </row>
    <row r="2236" ht="14.25" spans="1:13">
      <c r="A2236" s="13">
        <v>44862</v>
      </c>
      <c r="B2236" s="14" t="s">
        <v>5084</v>
      </c>
      <c r="C2236" s="14" t="s">
        <v>5548</v>
      </c>
      <c r="D2236" s="14" t="s">
        <v>5549</v>
      </c>
      <c r="E2236" s="15">
        <v>44742</v>
      </c>
      <c r="F2236" s="14">
        <v>2980</v>
      </c>
      <c r="G2236" s="16"/>
      <c r="I2236" s="19" t="str">
        <f>IFERROR(INDEX([3]流水汇总表!B:G,MATCH(G2236,[3]流水汇总表!G:G,0),1),"")</f>
        <v/>
      </c>
      <c r="J2236" s="5" t="str">
        <f>IF(G2236="","",IF(SUMIFS(H:H,G:G,G2236)=SUMIFS([3]流水汇总表!D:D,[3]流水汇总表!G:G,G2236),"通过","不通过"))</f>
        <v/>
      </c>
      <c r="K2236" s="20" t="str">
        <f ca="1" t="shared" si="68"/>
        <v>即将到期</v>
      </c>
      <c r="L2236" s="3">
        <f>VLOOKUP(C2236,网约车!D:Q,14,0)</f>
        <v>2700</v>
      </c>
      <c r="M2236" s="3">
        <f t="shared" si="69"/>
        <v>-2700</v>
      </c>
    </row>
    <row r="2237" ht="14.25" spans="1:13">
      <c r="A2237" s="13">
        <v>44862</v>
      </c>
      <c r="B2237" s="14" t="s">
        <v>5084</v>
      </c>
      <c r="C2237" s="14" t="s">
        <v>5487</v>
      </c>
      <c r="D2237" s="14" t="s">
        <v>5488</v>
      </c>
      <c r="E2237" s="15">
        <v>44742</v>
      </c>
      <c r="F2237" s="14">
        <v>2980</v>
      </c>
      <c r="G2237" s="16"/>
      <c r="I2237" s="19" t="str">
        <f>IFERROR(INDEX([3]流水汇总表!B:G,MATCH(G2237,[3]流水汇总表!G:G,0),1),"")</f>
        <v/>
      </c>
      <c r="J2237" s="5" t="str">
        <f>IF(G2237="","",IF(SUMIFS(H:H,G:G,G2237)=SUMIFS([3]流水汇总表!D:D,[3]流水汇总表!G:G,G2237),"通过","不通过"))</f>
        <v/>
      </c>
      <c r="K2237" s="20" t="str">
        <f ca="1" t="shared" si="68"/>
        <v>即将到期</v>
      </c>
      <c r="L2237" s="3">
        <f>VLOOKUP(C2237,网约车!D:Q,14,0)</f>
        <v>2700</v>
      </c>
      <c r="M2237" s="3">
        <f t="shared" si="69"/>
        <v>-2700</v>
      </c>
    </row>
    <row r="2238" ht="14.25" spans="1:13">
      <c r="A2238" s="13">
        <v>44862</v>
      </c>
      <c r="B2238" s="14" t="s">
        <v>5084</v>
      </c>
      <c r="C2238" s="14" t="s">
        <v>5479</v>
      </c>
      <c r="D2238" s="14" t="s">
        <v>5480</v>
      </c>
      <c r="E2238" s="15">
        <v>44742</v>
      </c>
      <c r="F2238" s="14">
        <v>2980</v>
      </c>
      <c r="G2238" s="16"/>
      <c r="I2238" s="19" t="str">
        <f>IFERROR(INDEX([3]流水汇总表!B:G,MATCH(G2238,[3]流水汇总表!G:G,0),1),"")</f>
        <v/>
      </c>
      <c r="J2238" s="5" t="str">
        <f>IF(G2238="","",IF(SUMIFS(H:H,G:G,G2238)=SUMIFS([3]流水汇总表!D:D,[3]流水汇总表!G:G,G2238),"通过","不通过"))</f>
        <v/>
      </c>
      <c r="K2238" s="20" t="str">
        <f ca="1" t="shared" si="68"/>
        <v>即将到期</v>
      </c>
      <c r="L2238" s="3">
        <f>VLOOKUP(C2238,网约车!D:Q,14,0)</f>
        <v>2700</v>
      </c>
      <c r="M2238" s="3">
        <f t="shared" si="69"/>
        <v>-2700</v>
      </c>
    </row>
    <row r="2239" ht="14.25" spans="1:13">
      <c r="A2239" s="13">
        <v>44862</v>
      </c>
      <c r="B2239" s="14" t="s">
        <v>5084</v>
      </c>
      <c r="C2239" s="14" t="s">
        <v>5518</v>
      </c>
      <c r="D2239" s="14" t="s">
        <v>5519</v>
      </c>
      <c r="E2239" s="15">
        <v>44742</v>
      </c>
      <c r="F2239" s="14">
        <v>2980</v>
      </c>
      <c r="G2239" s="16"/>
      <c r="I2239" s="19" t="str">
        <f>IFERROR(INDEX([3]流水汇总表!B:G,MATCH(G2239,[3]流水汇总表!G:G,0),1),"")</f>
        <v/>
      </c>
      <c r="J2239" s="5" t="str">
        <f>IF(G2239="","",IF(SUMIFS(H:H,G:G,G2239)=SUMIFS([3]流水汇总表!D:D,[3]流水汇总表!G:G,G2239),"通过","不通过"))</f>
        <v/>
      </c>
      <c r="K2239" s="20" t="str">
        <f ca="1" t="shared" si="68"/>
        <v>即将到期</v>
      </c>
      <c r="L2239" s="3">
        <f>VLOOKUP(C2239,网约车!D:Q,14,0)</f>
        <v>2700</v>
      </c>
      <c r="M2239" s="3">
        <f t="shared" si="69"/>
        <v>-2700</v>
      </c>
    </row>
    <row r="2240" ht="14.25" spans="1:13">
      <c r="A2240" s="13">
        <v>44862</v>
      </c>
      <c r="B2240" s="14" t="s">
        <v>5084</v>
      </c>
      <c r="C2240" s="14" t="s">
        <v>5516</v>
      </c>
      <c r="D2240" s="14" t="s">
        <v>5517</v>
      </c>
      <c r="E2240" s="15">
        <v>44742</v>
      </c>
      <c r="F2240" s="14">
        <v>2980</v>
      </c>
      <c r="G2240" s="16"/>
      <c r="I2240" s="19" t="str">
        <f>IFERROR(INDEX([3]流水汇总表!B:G,MATCH(G2240,[3]流水汇总表!G:G,0),1),"")</f>
        <v/>
      </c>
      <c r="J2240" s="5" t="str">
        <f>IF(G2240="","",IF(SUMIFS(H:H,G:G,G2240)=SUMIFS([3]流水汇总表!D:D,[3]流水汇总表!G:G,G2240),"通过","不通过"))</f>
        <v/>
      </c>
      <c r="K2240" s="20" t="str">
        <f ca="1" t="shared" si="68"/>
        <v>即将到期</v>
      </c>
      <c r="L2240" s="3">
        <f>VLOOKUP(C2240,网约车!D:Q,14,0)</f>
        <v>2700</v>
      </c>
      <c r="M2240" s="3">
        <f t="shared" si="69"/>
        <v>-2700</v>
      </c>
    </row>
    <row r="2241" ht="14.25" spans="1:13">
      <c r="A2241" s="13">
        <v>44862</v>
      </c>
      <c r="B2241" s="14" t="s">
        <v>5084</v>
      </c>
      <c r="C2241" s="14" t="s">
        <v>5469</v>
      </c>
      <c r="D2241" s="14" t="s">
        <v>5470</v>
      </c>
      <c r="E2241" s="15">
        <v>44742</v>
      </c>
      <c r="F2241" s="14">
        <v>2980</v>
      </c>
      <c r="G2241" s="16"/>
      <c r="I2241" s="19" t="str">
        <f>IFERROR(INDEX([3]流水汇总表!B:G,MATCH(G2241,[3]流水汇总表!G:G,0),1),"")</f>
        <v/>
      </c>
      <c r="J2241" s="5" t="str">
        <f>IF(G2241="","",IF(SUMIFS(H:H,G:G,G2241)=SUMIFS([3]流水汇总表!D:D,[3]流水汇总表!G:G,G2241),"通过","不通过"))</f>
        <v/>
      </c>
      <c r="K2241" s="20" t="str">
        <f ca="1" t="shared" si="68"/>
        <v>即将到期</v>
      </c>
      <c r="L2241" s="3">
        <f>VLOOKUP(C2241,网约车!D:Q,14,0)</f>
        <v>2700</v>
      </c>
      <c r="M2241" s="3">
        <f t="shared" si="69"/>
        <v>-2700</v>
      </c>
    </row>
    <row r="2242" ht="14.25" spans="1:13">
      <c r="A2242" s="13">
        <v>44862</v>
      </c>
      <c r="B2242" s="14" t="s">
        <v>5084</v>
      </c>
      <c r="C2242" s="14" t="s">
        <v>5465</v>
      </c>
      <c r="D2242" s="14" t="s">
        <v>5466</v>
      </c>
      <c r="E2242" s="15">
        <v>44742</v>
      </c>
      <c r="F2242" s="14">
        <v>2980</v>
      </c>
      <c r="G2242" s="16"/>
      <c r="I2242" s="19" t="str">
        <f>IFERROR(INDEX([3]流水汇总表!B:G,MATCH(G2242,[3]流水汇总表!G:G,0),1),"")</f>
        <v/>
      </c>
      <c r="J2242" s="5" t="str">
        <f>IF(G2242="","",IF(SUMIFS(H:H,G:G,G2242)=SUMIFS([3]流水汇总表!D:D,[3]流水汇总表!G:G,G2242),"通过","不通过"))</f>
        <v/>
      </c>
      <c r="K2242" s="20" t="str">
        <f ca="1" t="shared" ref="K2242:K2305" si="70">IF(AND(I2242&lt;=A2242),"已还款",IF(AND(TODAY()&gt;=A2242,I2242=""),"已逾期",IF(AND(TODAY()&gt;A2242,I2242&gt;A2242),"逾期已还款",IF(AND(TODAY()&lt;A2242),"即将到期",""))))</f>
        <v>即将到期</v>
      </c>
      <c r="L2242" s="3">
        <f>VLOOKUP(C2242,网约车!D:Q,14,0)</f>
        <v>2700</v>
      </c>
      <c r="M2242" s="3">
        <f t="shared" si="69"/>
        <v>-2700</v>
      </c>
    </row>
    <row r="2243" ht="14.25" spans="1:13">
      <c r="A2243" s="13">
        <v>44862</v>
      </c>
      <c r="B2243" s="14" t="s">
        <v>5084</v>
      </c>
      <c r="C2243" s="14" t="s">
        <v>5540</v>
      </c>
      <c r="D2243" s="14" t="s">
        <v>5541</v>
      </c>
      <c r="E2243" s="15">
        <v>44742</v>
      </c>
      <c r="F2243" s="14">
        <v>2980</v>
      </c>
      <c r="G2243" s="16"/>
      <c r="I2243" s="19" t="str">
        <f>IFERROR(INDEX([3]流水汇总表!B:G,MATCH(G2243,[3]流水汇总表!G:G,0),1),"")</f>
        <v/>
      </c>
      <c r="J2243" s="5" t="str">
        <f>IF(G2243="","",IF(SUMIFS(H:H,G:G,G2243)=SUMIFS([3]流水汇总表!D:D,[3]流水汇总表!G:G,G2243),"通过","不通过"))</f>
        <v/>
      </c>
      <c r="K2243" s="20" t="str">
        <f ca="1" t="shared" si="70"/>
        <v>即将到期</v>
      </c>
      <c r="L2243" s="3">
        <f>VLOOKUP(C2243,网约车!D:Q,14,0)</f>
        <v>2700</v>
      </c>
      <c r="M2243" s="3">
        <f t="shared" ref="M2243:M2306" si="71">H2243-L2243</f>
        <v>-2700</v>
      </c>
    </row>
    <row r="2244" ht="14.25" spans="1:13">
      <c r="A2244" s="13">
        <v>44862</v>
      </c>
      <c r="B2244" s="14" t="s">
        <v>5084</v>
      </c>
      <c r="C2244" s="14" t="s">
        <v>5666</v>
      </c>
      <c r="D2244" s="14" t="s">
        <v>5667</v>
      </c>
      <c r="E2244" s="15">
        <v>44742</v>
      </c>
      <c r="F2244" s="14">
        <v>2980</v>
      </c>
      <c r="G2244" s="16"/>
      <c r="I2244" s="19" t="str">
        <f>IFERROR(INDEX([3]流水汇总表!B:G,MATCH(G2244,[3]流水汇总表!G:G,0),1),"")</f>
        <v/>
      </c>
      <c r="J2244" s="5" t="str">
        <f>IF(G2244="","",IF(SUMIFS(H:H,G:G,G2244)=SUMIFS([3]流水汇总表!D:D,[3]流水汇总表!G:G,G2244),"通过","不通过"))</f>
        <v/>
      </c>
      <c r="K2244" s="20" t="str">
        <f ca="1" t="shared" si="70"/>
        <v>即将到期</v>
      </c>
      <c r="L2244" s="3">
        <f>VLOOKUP(C2244,网约车!D:Q,14,0)</f>
        <v>2700</v>
      </c>
      <c r="M2244" s="3">
        <f t="shared" si="71"/>
        <v>-2700</v>
      </c>
    </row>
    <row r="2245" ht="14.25" spans="1:13">
      <c r="A2245" s="13">
        <v>44862</v>
      </c>
      <c r="B2245" s="14" t="s">
        <v>5084</v>
      </c>
      <c r="C2245" s="14" t="s">
        <v>5672</v>
      </c>
      <c r="D2245" s="14" t="s">
        <v>5673</v>
      </c>
      <c r="E2245" s="15">
        <v>44742</v>
      </c>
      <c r="F2245" s="14">
        <v>2980</v>
      </c>
      <c r="G2245" s="16"/>
      <c r="I2245" s="19" t="str">
        <f>IFERROR(INDEX([3]流水汇总表!B:G,MATCH(G2245,[3]流水汇总表!G:G,0),1),"")</f>
        <v/>
      </c>
      <c r="J2245" s="5" t="str">
        <f>IF(G2245="","",IF(SUMIFS(H:H,G:G,G2245)=SUMIFS([3]流水汇总表!D:D,[3]流水汇总表!G:G,G2245),"通过","不通过"))</f>
        <v/>
      </c>
      <c r="K2245" s="20" t="str">
        <f ca="1" t="shared" si="70"/>
        <v>即将到期</v>
      </c>
      <c r="L2245" s="3">
        <f>VLOOKUP(C2245,网约车!D:Q,14,0)</f>
        <v>2700</v>
      </c>
      <c r="M2245" s="3">
        <f t="shared" si="71"/>
        <v>-2700</v>
      </c>
    </row>
    <row r="2246" ht="14.25" spans="1:13">
      <c r="A2246" s="13">
        <v>44862</v>
      </c>
      <c r="B2246" s="14" t="s">
        <v>5084</v>
      </c>
      <c r="C2246" s="14" t="s">
        <v>5761</v>
      </c>
      <c r="D2246" s="14" t="s">
        <v>5762</v>
      </c>
      <c r="E2246" s="15">
        <v>44742</v>
      </c>
      <c r="F2246" s="14">
        <v>2980</v>
      </c>
      <c r="G2246" s="16"/>
      <c r="I2246" s="19" t="str">
        <f>IFERROR(INDEX([3]流水汇总表!B:G,MATCH(G2246,[3]流水汇总表!G:G,0),1),"")</f>
        <v/>
      </c>
      <c r="J2246" s="5" t="str">
        <f>IF(G2246="","",IF(SUMIFS(H:H,G:G,G2246)=SUMIFS([3]流水汇总表!D:D,[3]流水汇总表!G:G,G2246),"通过","不通过"))</f>
        <v/>
      </c>
      <c r="K2246" s="20" t="str">
        <f ca="1" t="shared" si="70"/>
        <v>即将到期</v>
      </c>
      <c r="L2246" s="3">
        <f>VLOOKUP(C2246,网约车!D:Q,14,0)</f>
        <v>2700</v>
      </c>
      <c r="M2246" s="3">
        <f t="shared" si="71"/>
        <v>-2700</v>
      </c>
    </row>
    <row r="2247" ht="14.25" spans="1:13">
      <c r="A2247" s="13">
        <v>44862</v>
      </c>
      <c r="B2247" s="14" t="s">
        <v>5084</v>
      </c>
      <c r="C2247" s="14" t="s">
        <v>5372</v>
      </c>
      <c r="D2247" s="14" t="s">
        <v>5373</v>
      </c>
      <c r="E2247" s="15">
        <v>44742</v>
      </c>
      <c r="F2247" s="14">
        <v>2980</v>
      </c>
      <c r="G2247" s="16"/>
      <c r="I2247" s="19" t="str">
        <f>IFERROR(INDEX([3]流水汇总表!B:G,MATCH(G2247,[3]流水汇总表!G:G,0),1),"")</f>
        <v/>
      </c>
      <c r="J2247" s="5" t="str">
        <f>IF(G2247="","",IF(SUMIFS(H:H,G:G,G2247)=SUMIFS([3]流水汇总表!D:D,[3]流水汇总表!G:G,G2247),"通过","不通过"))</f>
        <v/>
      </c>
      <c r="K2247" s="20" t="str">
        <f ca="1" t="shared" si="70"/>
        <v>即将到期</v>
      </c>
      <c r="L2247" s="3">
        <f>VLOOKUP(C2247,网约车!D:Q,14,0)</f>
        <v>2700</v>
      </c>
      <c r="M2247" s="3">
        <f t="shared" si="71"/>
        <v>-2700</v>
      </c>
    </row>
    <row r="2248" ht="14.25" spans="1:13">
      <c r="A2248" s="13">
        <v>44862</v>
      </c>
      <c r="B2248" s="14" t="s">
        <v>5084</v>
      </c>
      <c r="C2248" s="14" t="s">
        <v>5370</v>
      </c>
      <c r="D2248" s="14" t="s">
        <v>5371</v>
      </c>
      <c r="E2248" s="15">
        <v>44742</v>
      </c>
      <c r="F2248" s="14">
        <v>2980</v>
      </c>
      <c r="G2248" s="16"/>
      <c r="I2248" s="19" t="str">
        <f>IFERROR(INDEX([3]流水汇总表!B:G,MATCH(G2248,[3]流水汇总表!G:G,0),1),"")</f>
        <v/>
      </c>
      <c r="J2248" s="5" t="str">
        <f>IF(G2248="","",IF(SUMIFS(H:H,G:G,G2248)=SUMIFS([3]流水汇总表!D:D,[3]流水汇总表!G:G,G2248),"通过","不通过"))</f>
        <v/>
      </c>
      <c r="K2248" s="20" t="str">
        <f ca="1" t="shared" si="70"/>
        <v>即将到期</v>
      </c>
      <c r="L2248" s="3">
        <f>VLOOKUP(C2248,网约车!D:Q,14,0)</f>
        <v>2700</v>
      </c>
      <c r="M2248" s="3">
        <f t="shared" si="71"/>
        <v>-2700</v>
      </c>
    </row>
    <row r="2249" ht="14.25" spans="1:13">
      <c r="A2249" s="13">
        <v>44862</v>
      </c>
      <c r="B2249" s="14" t="s">
        <v>5084</v>
      </c>
      <c r="C2249" s="14" t="s">
        <v>5368</v>
      </c>
      <c r="D2249" s="14" t="s">
        <v>5369</v>
      </c>
      <c r="E2249" s="15">
        <v>44742</v>
      </c>
      <c r="F2249" s="14">
        <v>2980</v>
      </c>
      <c r="G2249" s="16"/>
      <c r="I2249" s="19" t="str">
        <f>IFERROR(INDEX([3]流水汇总表!B:G,MATCH(G2249,[3]流水汇总表!G:G,0),1),"")</f>
        <v/>
      </c>
      <c r="J2249" s="5" t="str">
        <f>IF(G2249="","",IF(SUMIFS(H:H,G:G,G2249)=SUMIFS([3]流水汇总表!D:D,[3]流水汇总表!G:G,G2249),"通过","不通过"))</f>
        <v/>
      </c>
      <c r="K2249" s="20" t="str">
        <f ca="1" t="shared" si="70"/>
        <v>即将到期</v>
      </c>
      <c r="L2249" s="3">
        <f>VLOOKUP(C2249,网约车!D:Q,14,0)</f>
        <v>2700</v>
      </c>
      <c r="M2249" s="3">
        <f t="shared" si="71"/>
        <v>-2700</v>
      </c>
    </row>
    <row r="2250" ht="14.25" spans="1:13">
      <c r="A2250" s="13">
        <v>44862</v>
      </c>
      <c r="B2250" s="14" t="s">
        <v>5084</v>
      </c>
      <c r="C2250" s="14" t="s">
        <v>5364</v>
      </c>
      <c r="D2250" s="14" t="s">
        <v>5365</v>
      </c>
      <c r="E2250" s="15">
        <v>44742</v>
      </c>
      <c r="F2250" s="14">
        <v>2980</v>
      </c>
      <c r="G2250" s="16"/>
      <c r="I2250" s="19" t="str">
        <f>IFERROR(INDEX([3]流水汇总表!B:G,MATCH(G2250,[3]流水汇总表!G:G,0),1),"")</f>
        <v/>
      </c>
      <c r="J2250" s="5" t="str">
        <f>IF(G2250="","",IF(SUMIFS(H:H,G:G,G2250)=SUMIFS([3]流水汇总表!D:D,[3]流水汇总表!G:G,G2250),"通过","不通过"))</f>
        <v/>
      </c>
      <c r="K2250" s="20" t="str">
        <f ca="1" t="shared" si="70"/>
        <v>即将到期</v>
      </c>
      <c r="L2250" s="3">
        <f>VLOOKUP(C2250,网约车!D:Q,14,0)</f>
        <v>2700</v>
      </c>
      <c r="M2250" s="3">
        <f t="shared" si="71"/>
        <v>-2700</v>
      </c>
    </row>
    <row r="2251" ht="14.25" spans="1:13">
      <c r="A2251" s="13">
        <v>44862</v>
      </c>
      <c r="B2251" s="14" t="s">
        <v>5084</v>
      </c>
      <c r="C2251" s="14" t="s">
        <v>5315</v>
      </c>
      <c r="D2251" s="14" t="s">
        <v>5316</v>
      </c>
      <c r="E2251" s="15">
        <v>44742</v>
      </c>
      <c r="F2251" s="14">
        <v>2980</v>
      </c>
      <c r="G2251" s="16"/>
      <c r="I2251" s="19" t="str">
        <f>IFERROR(INDEX([3]流水汇总表!B:G,MATCH(G2251,[3]流水汇总表!G:G,0),1),"")</f>
        <v/>
      </c>
      <c r="J2251" s="5" t="str">
        <f>IF(G2251="","",IF(SUMIFS(H:H,G:G,G2251)=SUMIFS([3]流水汇总表!D:D,[3]流水汇总表!G:G,G2251),"通过","不通过"))</f>
        <v/>
      </c>
      <c r="K2251" s="20" t="str">
        <f ca="1" t="shared" si="70"/>
        <v>即将到期</v>
      </c>
      <c r="L2251" s="3">
        <f>VLOOKUP(C2251,网约车!D:Q,14,0)</f>
        <v>2700</v>
      </c>
      <c r="M2251" s="3">
        <f t="shared" si="71"/>
        <v>-2700</v>
      </c>
    </row>
    <row r="2252" ht="14.25" spans="1:13">
      <c r="A2252" s="13">
        <v>44862</v>
      </c>
      <c r="B2252" s="14" t="s">
        <v>5084</v>
      </c>
      <c r="C2252" s="14" t="s">
        <v>5512</v>
      </c>
      <c r="D2252" s="14" t="s">
        <v>5513</v>
      </c>
      <c r="E2252" s="15">
        <v>44742</v>
      </c>
      <c r="F2252" s="14">
        <v>2980</v>
      </c>
      <c r="G2252" s="16"/>
      <c r="I2252" s="19" t="str">
        <f>IFERROR(INDEX([3]流水汇总表!B:G,MATCH(G2252,[3]流水汇总表!G:G,0),1),"")</f>
        <v/>
      </c>
      <c r="J2252" s="5" t="str">
        <f>IF(G2252="","",IF(SUMIFS(H:H,G:G,G2252)=SUMIFS([3]流水汇总表!D:D,[3]流水汇总表!G:G,G2252),"通过","不通过"))</f>
        <v/>
      </c>
      <c r="K2252" s="20" t="str">
        <f ca="1" t="shared" si="70"/>
        <v>即将到期</v>
      </c>
      <c r="L2252" s="3">
        <f>VLOOKUP(C2252,网约车!D:Q,14,0)</f>
        <v>2700</v>
      </c>
      <c r="M2252" s="3">
        <f t="shared" si="71"/>
        <v>-2700</v>
      </c>
    </row>
    <row r="2253" ht="14.25" spans="1:13">
      <c r="A2253" s="13">
        <v>44862</v>
      </c>
      <c r="B2253" s="14" t="s">
        <v>5084</v>
      </c>
      <c r="C2253" s="14" t="s">
        <v>5663</v>
      </c>
      <c r="D2253" s="14" t="s">
        <v>5664</v>
      </c>
      <c r="E2253" s="15">
        <v>44742</v>
      </c>
      <c r="F2253" s="14">
        <v>2980</v>
      </c>
      <c r="G2253" s="16"/>
      <c r="I2253" s="19" t="str">
        <f>IFERROR(INDEX([3]流水汇总表!B:G,MATCH(G2253,[3]流水汇总表!G:G,0),1),"")</f>
        <v/>
      </c>
      <c r="J2253" s="5" t="str">
        <f>IF(G2253="","",IF(SUMIFS(H:H,G:G,G2253)=SUMIFS([3]流水汇总表!D:D,[3]流水汇总表!G:G,G2253),"通过","不通过"))</f>
        <v/>
      </c>
      <c r="K2253" s="20" t="str">
        <f ca="1" t="shared" si="70"/>
        <v>即将到期</v>
      </c>
      <c r="L2253" s="3">
        <f>VLOOKUP(C2253,网约车!D:Q,14,0)</f>
        <v>2700</v>
      </c>
      <c r="M2253" s="3">
        <f t="shared" si="71"/>
        <v>-2700</v>
      </c>
    </row>
    <row r="2254" ht="14.25" spans="1:13">
      <c r="A2254" s="13">
        <v>44862</v>
      </c>
      <c r="B2254" s="14" t="s">
        <v>5084</v>
      </c>
      <c r="C2254" s="14" t="s">
        <v>6059</v>
      </c>
      <c r="D2254" s="14" t="s">
        <v>6060</v>
      </c>
      <c r="E2254" s="15">
        <v>44763</v>
      </c>
      <c r="F2254" s="14">
        <v>2980</v>
      </c>
      <c r="G2254" s="16"/>
      <c r="I2254" s="19" t="str">
        <f>IFERROR(INDEX([3]流水汇总表!B:G,MATCH(G2254,[3]流水汇总表!G:G,0),1),"")</f>
        <v/>
      </c>
      <c r="J2254" s="5" t="str">
        <f>IF(G2254="","",IF(SUMIFS(H:H,G:G,G2254)=SUMIFS([3]流水汇总表!D:D,[3]流水汇总表!G:G,G2254),"通过","不通过"))</f>
        <v/>
      </c>
      <c r="K2254" s="20" t="str">
        <f ca="1" t="shared" si="70"/>
        <v>即将到期</v>
      </c>
      <c r="L2254" s="3">
        <f>VLOOKUP(C2254,网约车!D:Q,14,0)</f>
        <v>2700</v>
      </c>
      <c r="M2254" s="3">
        <f t="shared" si="71"/>
        <v>-2700</v>
      </c>
    </row>
    <row r="2255" ht="14.25" spans="1:13">
      <c r="A2255" s="13">
        <v>44862</v>
      </c>
      <c r="B2255" s="14" t="s">
        <v>5084</v>
      </c>
      <c r="C2255" s="14" t="s">
        <v>6517</v>
      </c>
      <c r="D2255" s="14" t="s">
        <v>6518</v>
      </c>
      <c r="E2255" s="15">
        <v>44763</v>
      </c>
      <c r="F2255" s="14">
        <v>2980</v>
      </c>
      <c r="G2255" s="16"/>
      <c r="I2255" s="19" t="str">
        <f>IFERROR(INDEX([3]流水汇总表!B:G,MATCH(G2255,[3]流水汇总表!G:G,0),1),"")</f>
        <v/>
      </c>
      <c r="J2255" s="5" t="str">
        <f>IF(G2255="","",IF(SUMIFS(H:H,G:G,G2255)=SUMIFS([3]流水汇总表!D:D,[3]流水汇总表!G:G,G2255),"通过","不通过"))</f>
        <v/>
      </c>
      <c r="K2255" s="20" t="str">
        <f ca="1" t="shared" si="70"/>
        <v>即将到期</v>
      </c>
      <c r="L2255" s="3">
        <f>VLOOKUP(C2255,网约车!D:Q,14,0)</f>
        <v>2700</v>
      </c>
      <c r="M2255" s="3">
        <f t="shared" si="71"/>
        <v>-2700</v>
      </c>
    </row>
    <row r="2256" ht="14.25" spans="1:13">
      <c r="A2256" s="13">
        <v>44862</v>
      </c>
      <c r="B2256" s="14" t="s">
        <v>5084</v>
      </c>
      <c r="C2256" s="14" t="s">
        <v>6521</v>
      </c>
      <c r="D2256" s="14" t="s">
        <v>6522</v>
      </c>
      <c r="E2256" s="15">
        <v>44763</v>
      </c>
      <c r="F2256" s="14">
        <v>2980</v>
      </c>
      <c r="G2256" s="16"/>
      <c r="I2256" s="19" t="str">
        <f>IFERROR(INDEX([3]流水汇总表!B:G,MATCH(G2256,[3]流水汇总表!G:G,0),1),"")</f>
        <v/>
      </c>
      <c r="J2256" s="5" t="str">
        <f>IF(G2256="","",IF(SUMIFS(H:H,G:G,G2256)=SUMIFS([3]流水汇总表!D:D,[3]流水汇总表!G:G,G2256),"通过","不通过"))</f>
        <v/>
      </c>
      <c r="K2256" s="20" t="str">
        <f ca="1" t="shared" si="70"/>
        <v>即将到期</v>
      </c>
      <c r="L2256" s="3">
        <f>VLOOKUP(C2256,网约车!D:Q,14,0)</f>
        <v>2700</v>
      </c>
      <c r="M2256" s="3">
        <f t="shared" si="71"/>
        <v>-2700</v>
      </c>
    </row>
    <row r="2257" ht="14.25" spans="1:13">
      <c r="A2257" s="13">
        <v>44862</v>
      </c>
      <c r="B2257" s="14" t="s">
        <v>5084</v>
      </c>
      <c r="C2257" s="14" t="s">
        <v>6523</v>
      </c>
      <c r="D2257" s="14" t="s">
        <v>6524</v>
      </c>
      <c r="E2257" s="15">
        <v>44763</v>
      </c>
      <c r="F2257" s="14">
        <v>2980</v>
      </c>
      <c r="G2257" s="16"/>
      <c r="I2257" s="19" t="str">
        <f>IFERROR(INDEX([3]流水汇总表!B:G,MATCH(G2257,[3]流水汇总表!G:G,0),1),"")</f>
        <v/>
      </c>
      <c r="J2257" s="5" t="str">
        <f>IF(G2257="","",IF(SUMIFS(H:H,G:G,G2257)=SUMIFS([3]流水汇总表!D:D,[3]流水汇总表!G:G,G2257),"通过","不通过"))</f>
        <v/>
      </c>
      <c r="K2257" s="20" t="str">
        <f ca="1" t="shared" si="70"/>
        <v>即将到期</v>
      </c>
      <c r="L2257" s="3">
        <f>VLOOKUP(C2257,网约车!D:Q,14,0)</f>
        <v>2700</v>
      </c>
      <c r="M2257" s="3">
        <f t="shared" si="71"/>
        <v>-2700</v>
      </c>
    </row>
    <row r="2258" ht="14.25" spans="1:13">
      <c r="A2258" s="13">
        <v>44862</v>
      </c>
      <c r="B2258" s="14" t="s">
        <v>5084</v>
      </c>
      <c r="C2258" s="14" t="s">
        <v>6525</v>
      </c>
      <c r="D2258" s="14" t="s">
        <v>6526</v>
      </c>
      <c r="E2258" s="15">
        <v>44763</v>
      </c>
      <c r="F2258" s="14">
        <v>2980</v>
      </c>
      <c r="G2258" s="16"/>
      <c r="I2258" s="19" t="str">
        <f>IFERROR(INDEX([3]流水汇总表!B:G,MATCH(G2258,[3]流水汇总表!G:G,0),1),"")</f>
        <v/>
      </c>
      <c r="J2258" s="5" t="str">
        <f>IF(G2258="","",IF(SUMIFS(H:H,G:G,G2258)=SUMIFS([3]流水汇总表!D:D,[3]流水汇总表!G:G,G2258),"通过","不通过"))</f>
        <v/>
      </c>
      <c r="K2258" s="20" t="str">
        <f ca="1" t="shared" si="70"/>
        <v>即将到期</v>
      </c>
      <c r="L2258" s="3">
        <f>VLOOKUP(C2258,网约车!D:Q,14,0)</f>
        <v>2700</v>
      </c>
      <c r="M2258" s="3">
        <f t="shared" si="71"/>
        <v>-2700</v>
      </c>
    </row>
    <row r="2259" ht="14.25" spans="1:13">
      <c r="A2259" s="13">
        <v>44862</v>
      </c>
      <c r="B2259" s="14" t="s">
        <v>5084</v>
      </c>
      <c r="C2259" s="14" t="s">
        <v>6527</v>
      </c>
      <c r="D2259" s="14" t="s">
        <v>6528</v>
      </c>
      <c r="E2259" s="15">
        <v>44763</v>
      </c>
      <c r="F2259" s="14">
        <v>2980</v>
      </c>
      <c r="G2259" s="16"/>
      <c r="I2259" s="19" t="str">
        <f>IFERROR(INDEX([3]流水汇总表!B:G,MATCH(G2259,[3]流水汇总表!G:G,0),1),"")</f>
        <v/>
      </c>
      <c r="J2259" s="5" t="str">
        <f>IF(G2259="","",IF(SUMIFS(H:H,G:G,G2259)=SUMIFS([3]流水汇总表!D:D,[3]流水汇总表!G:G,G2259),"通过","不通过"))</f>
        <v/>
      </c>
      <c r="K2259" s="20" t="str">
        <f ca="1" t="shared" si="70"/>
        <v>即将到期</v>
      </c>
      <c r="L2259" s="3">
        <f>VLOOKUP(C2259,网约车!D:Q,14,0)</f>
        <v>2700</v>
      </c>
      <c r="M2259" s="3">
        <f t="shared" si="71"/>
        <v>-2700</v>
      </c>
    </row>
    <row r="2260" ht="14.25" spans="1:13">
      <c r="A2260" s="13">
        <v>44862</v>
      </c>
      <c r="B2260" s="14" t="s">
        <v>5084</v>
      </c>
      <c r="C2260" s="14" t="s">
        <v>6529</v>
      </c>
      <c r="D2260" s="14" t="s">
        <v>6530</v>
      </c>
      <c r="E2260" s="15">
        <v>44763</v>
      </c>
      <c r="F2260" s="14">
        <v>2980</v>
      </c>
      <c r="G2260" s="16"/>
      <c r="I2260" s="19" t="str">
        <f>IFERROR(INDEX([3]流水汇总表!B:G,MATCH(G2260,[3]流水汇总表!G:G,0),1),"")</f>
        <v/>
      </c>
      <c r="J2260" s="5" t="str">
        <f>IF(G2260="","",IF(SUMIFS(H:H,G:G,G2260)=SUMIFS([3]流水汇总表!D:D,[3]流水汇总表!G:G,G2260),"通过","不通过"))</f>
        <v/>
      </c>
      <c r="K2260" s="20" t="str">
        <f ca="1" t="shared" si="70"/>
        <v>即将到期</v>
      </c>
      <c r="L2260" s="3">
        <f>VLOOKUP(C2260,网约车!D:Q,14,0)</f>
        <v>2700</v>
      </c>
      <c r="M2260" s="3">
        <f t="shared" si="71"/>
        <v>-2700</v>
      </c>
    </row>
    <row r="2261" ht="14.25" spans="1:13">
      <c r="A2261" s="13">
        <v>44862</v>
      </c>
      <c r="B2261" s="14" t="s">
        <v>5084</v>
      </c>
      <c r="C2261" s="14" t="s">
        <v>6744</v>
      </c>
      <c r="D2261" s="14" t="s">
        <v>6745</v>
      </c>
      <c r="E2261" s="15">
        <v>44763</v>
      </c>
      <c r="F2261" s="14">
        <v>2980</v>
      </c>
      <c r="G2261" s="16"/>
      <c r="I2261" s="19" t="str">
        <f>IFERROR(INDEX([3]流水汇总表!B:G,MATCH(G2261,[3]流水汇总表!G:G,0),1),"")</f>
        <v/>
      </c>
      <c r="J2261" s="5" t="str">
        <f>IF(G2261="","",IF(SUMIFS(H:H,G:G,G2261)=SUMIFS([3]流水汇总表!D:D,[3]流水汇总表!G:G,G2261),"通过","不通过"))</f>
        <v/>
      </c>
      <c r="K2261" s="20" t="str">
        <f ca="1" t="shared" si="70"/>
        <v>即将到期</v>
      </c>
      <c r="L2261" s="3">
        <f>VLOOKUP(C2261,网约车!D:Q,14,0)</f>
        <v>2700</v>
      </c>
      <c r="M2261" s="3">
        <f t="shared" si="71"/>
        <v>-2700</v>
      </c>
    </row>
    <row r="2262" ht="14.25" spans="1:13">
      <c r="A2262" s="13">
        <v>44862</v>
      </c>
      <c r="B2262" s="14" t="s">
        <v>5084</v>
      </c>
      <c r="C2262" s="14" t="s">
        <v>6747</v>
      </c>
      <c r="D2262" s="14" t="s">
        <v>6748</v>
      </c>
      <c r="E2262" s="15">
        <v>44763</v>
      </c>
      <c r="F2262" s="14">
        <v>2980</v>
      </c>
      <c r="G2262" s="16"/>
      <c r="I2262" s="19" t="str">
        <f>IFERROR(INDEX([3]流水汇总表!B:G,MATCH(G2262,[3]流水汇总表!G:G,0),1),"")</f>
        <v/>
      </c>
      <c r="J2262" s="5" t="str">
        <f>IF(G2262="","",IF(SUMIFS(H:H,G:G,G2262)=SUMIFS([3]流水汇总表!D:D,[3]流水汇总表!G:G,G2262),"通过","不通过"))</f>
        <v/>
      </c>
      <c r="K2262" s="20" t="str">
        <f ca="1" t="shared" si="70"/>
        <v>即将到期</v>
      </c>
      <c r="L2262" s="3">
        <f>VLOOKUP(C2262,网约车!D:Q,14,0)</f>
        <v>2700</v>
      </c>
      <c r="M2262" s="3">
        <f t="shared" si="71"/>
        <v>-2700</v>
      </c>
    </row>
    <row r="2263" ht="14.25" spans="1:13">
      <c r="A2263" s="13">
        <v>44862</v>
      </c>
      <c r="B2263" s="14" t="s">
        <v>5084</v>
      </c>
      <c r="C2263" s="14" t="s">
        <v>6749</v>
      </c>
      <c r="D2263" s="14" t="s">
        <v>6750</v>
      </c>
      <c r="E2263" s="15">
        <v>44763</v>
      </c>
      <c r="F2263" s="14">
        <v>2980</v>
      </c>
      <c r="G2263" s="16"/>
      <c r="I2263" s="19" t="str">
        <f>IFERROR(INDEX([3]流水汇总表!B:G,MATCH(G2263,[3]流水汇总表!G:G,0),1),"")</f>
        <v/>
      </c>
      <c r="J2263" s="5" t="str">
        <f>IF(G2263="","",IF(SUMIFS(H:H,G:G,G2263)=SUMIFS([3]流水汇总表!D:D,[3]流水汇总表!G:G,G2263),"通过","不通过"))</f>
        <v/>
      </c>
      <c r="K2263" s="20" t="str">
        <f ca="1" t="shared" si="70"/>
        <v>即将到期</v>
      </c>
      <c r="L2263" s="3">
        <f>VLOOKUP(C2263,网约车!D:Q,14,0)</f>
        <v>2700</v>
      </c>
      <c r="M2263" s="3">
        <f t="shared" si="71"/>
        <v>-2700</v>
      </c>
    </row>
    <row r="2264" ht="14.25" spans="1:13">
      <c r="A2264" s="13">
        <v>44862</v>
      </c>
      <c r="B2264" s="14" t="s">
        <v>5084</v>
      </c>
      <c r="C2264" s="14" t="s">
        <v>6751</v>
      </c>
      <c r="D2264" s="14" t="s">
        <v>6752</v>
      </c>
      <c r="E2264" s="15">
        <v>44763</v>
      </c>
      <c r="F2264" s="14">
        <v>2980</v>
      </c>
      <c r="G2264" s="16"/>
      <c r="I2264" s="19" t="str">
        <f>IFERROR(INDEX([3]流水汇总表!B:G,MATCH(G2264,[3]流水汇总表!G:G,0),1),"")</f>
        <v/>
      </c>
      <c r="J2264" s="5" t="str">
        <f>IF(G2264="","",IF(SUMIFS(H:H,G:G,G2264)=SUMIFS([3]流水汇总表!D:D,[3]流水汇总表!G:G,G2264),"通过","不通过"))</f>
        <v/>
      </c>
      <c r="K2264" s="20" t="str">
        <f ca="1" t="shared" si="70"/>
        <v>即将到期</v>
      </c>
      <c r="L2264" s="3">
        <f>VLOOKUP(C2264,网约车!D:Q,14,0)</f>
        <v>2700</v>
      </c>
      <c r="M2264" s="3">
        <f t="shared" si="71"/>
        <v>-2700</v>
      </c>
    </row>
    <row r="2265" ht="14.25" spans="1:13">
      <c r="A2265" s="13">
        <v>44862</v>
      </c>
      <c r="B2265" s="14" t="s">
        <v>5084</v>
      </c>
      <c r="C2265" s="14" t="s">
        <v>6753</v>
      </c>
      <c r="D2265" s="14" t="s">
        <v>6754</v>
      </c>
      <c r="E2265" s="15">
        <v>44763</v>
      </c>
      <c r="F2265" s="14">
        <v>2980</v>
      </c>
      <c r="G2265" s="16"/>
      <c r="I2265" s="19" t="str">
        <f>IFERROR(INDEX([3]流水汇总表!B:G,MATCH(G2265,[3]流水汇总表!G:G,0),1),"")</f>
        <v/>
      </c>
      <c r="J2265" s="5" t="str">
        <f>IF(G2265="","",IF(SUMIFS(H:H,G:G,G2265)=SUMIFS([3]流水汇总表!D:D,[3]流水汇总表!G:G,G2265),"通过","不通过"))</f>
        <v/>
      </c>
      <c r="K2265" s="20" t="str">
        <f ca="1" t="shared" si="70"/>
        <v>即将到期</v>
      </c>
      <c r="L2265" s="3">
        <f>VLOOKUP(C2265,网约车!D:Q,14,0)</f>
        <v>2700</v>
      </c>
      <c r="M2265" s="3">
        <f t="shared" si="71"/>
        <v>-2700</v>
      </c>
    </row>
    <row r="2266" ht="14.25" spans="1:13">
      <c r="A2266" s="13">
        <v>44862</v>
      </c>
      <c r="B2266" s="14" t="s">
        <v>5084</v>
      </c>
      <c r="C2266" s="14" t="s">
        <v>6755</v>
      </c>
      <c r="D2266" s="14" t="s">
        <v>6756</v>
      </c>
      <c r="E2266" s="15">
        <v>44763</v>
      </c>
      <c r="F2266" s="14">
        <v>2980</v>
      </c>
      <c r="G2266" s="16"/>
      <c r="I2266" s="19" t="str">
        <f>IFERROR(INDEX([3]流水汇总表!B:G,MATCH(G2266,[3]流水汇总表!G:G,0),1),"")</f>
        <v/>
      </c>
      <c r="J2266" s="5" t="str">
        <f>IF(G2266="","",IF(SUMIFS(H:H,G:G,G2266)=SUMIFS([3]流水汇总表!D:D,[3]流水汇总表!G:G,G2266),"通过","不通过"))</f>
        <v/>
      </c>
      <c r="K2266" s="20" t="str">
        <f ca="1" t="shared" si="70"/>
        <v>即将到期</v>
      </c>
      <c r="L2266" s="3">
        <f>VLOOKUP(C2266,网约车!D:Q,14,0)</f>
        <v>2700</v>
      </c>
      <c r="M2266" s="3">
        <f t="shared" si="71"/>
        <v>-2700</v>
      </c>
    </row>
    <row r="2267" ht="14.25" spans="1:13">
      <c r="A2267" s="13">
        <v>44862</v>
      </c>
      <c r="B2267" s="14" t="s">
        <v>5084</v>
      </c>
      <c r="C2267" s="14" t="s">
        <v>6757</v>
      </c>
      <c r="D2267" s="14" t="s">
        <v>6758</v>
      </c>
      <c r="E2267" s="15">
        <v>44763</v>
      </c>
      <c r="F2267" s="14">
        <v>2980</v>
      </c>
      <c r="G2267" s="16"/>
      <c r="I2267" s="19" t="str">
        <f>IFERROR(INDEX([3]流水汇总表!B:G,MATCH(G2267,[3]流水汇总表!G:G,0),1),"")</f>
        <v/>
      </c>
      <c r="J2267" s="5" t="str">
        <f>IF(G2267="","",IF(SUMIFS(H:H,G:G,G2267)=SUMIFS([3]流水汇总表!D:D,[3]流水汇总表!G:G,G2267),"通过","不通过"))</f>
        <v/>
      </c>
      <c r="K2267" s="20" t="str">
        <f ca="1" t="shared" si="70"/>
        <v>即将到期</v>
      </c>
      <c r="L2267" s="3">
        <f>VLOOKUP(C2267,网约车!D:Q,14,0)</f>
        <v>2700</v>
      </c>
      <c r="M2267" s="3">
        <f t="shared" si="71"/>
        <v>-2700</v>
      </c>
    </row>
    <row r="2268" ht="14.25" spans="1:13">
      <c r="A2268" s="13">
        <v>44862</v>
      </c>
      <c r="B2268" s="14" t="s">
        <v>5084</v>
      </c>
      <c r="C2268" s="14" t="s">
        <v>6759</v>
      </c>
      <c r="D2268" s="14" t="s">
        <v>6760</v>
      </c>
      <c r="E2268" s="15">
        <v>44763</v>
      </c>
      <c r="F2268" s="14">
        <v>2980</v>
      </c>
      <c r="G2268" s="16"/>
      <c r="I2268" s="19" t="str">
        <f>IFERROR(INDEX([3]流水汇总表!B:G,MATCH(G2268,[3]流水汇总表!G:G,0),1),"")</f>
        <v/>
      </c>
      <c r="J2268" s="5" t="str">
        <f>IF(G2268="","",IF(SUMIFS(H:H,G:G,G2268)=SUMIFS([3]流水汇总表!D:D,[3]流水汇总表!G:G,G2268),"通过","不通过"))</f>
        <v/>
      </c>
      <c r="K2268" s="20" t="str">
        <f ca="1" t="shared" si="70"/>
        <v>即将到期</v>
      </c>
      <c r="L2268" s="3">
        <f>VLOOKUP(C2268,网约车!D:Q,14,0)</f>
        <v>2700</v>
      </c>
      <c r="M2268" s="3">
        <f t="shared" si="71"/>
        <v>-2700</v>
      </c>
    </row>
    <row r="2269" ht="14.25" spans="1:13">
      <c r="A2269" s="13">
        <v>44862</v>
      </c>
      <c r="B2269" s="14" t="s">
        <v>5084</v>
      </c>
      <c r="C2269" s="14" t="s">
        <v>6761</v>
      </c>
      <c r="D2269" s="14" t="s">
        <v>6762</v>
      </c>
      <c r="E2269" s="15">
        <v>44763</v>
      </c>
      <c r="F2269" s="14">
        <v>2980</v>
      </c>
      <c r="G2269" s="16"/>
      <c r="I2269" s="19" t="str">
        <f>IFERROR(INDEX([3]流水汇总表!B:G,MATCH(G2269,[3]流水汇总表!G:G,0),1),"")</f>
        <v/>
      </c>
      <c r="J2269" s="5" t="str">
        <f>IF(G2269="","",IF(SUMIFS(H:H,G:G,G2269)=SUMIFS([3]流水汇总表!D:D,[3]流水汇总表!G:G,G2269),"通过","不通过"))</f>
        <v/>
      </c>
      <c r="K2269" s="20" t="str">
        <f ca="1" t="shared" si="70"/>
        <v>即将到期</v>
      </c>
      <c r="L2269" s="3">
        <f>VLOOKUP(C2269,网约车!D:Q,14,0)</f>
        <v>2700</v>
      </c>
      <c r="M2269" s="3">
        <f t="shared" si="71"/>
        <v>-2700</v>
      </c>
    </row>
    <row r="2270" ht="14.25" spans="1:13">
      <c r="A2270" s="13">
        <v>44862</v>
      </c>
      <c r="B2270" s="14" t="s">
        <v>5084</v>
      </c>
      <c r="C2270" s="14" t="s">
        <v>6770</v>
      </c>
      <c r="D2270" s="14" t="s">
        <v>6771</v>
      </c>
      <c r="E2270" s="15">
        <v>44763</v>
      </c>
      <c r="F2270" s="14">
        <v>2980</v>
      </c>
      <c r="G2270" s="16"/>
      <c r="I2270" s="19" t="str">
        <f>IFERROR(INDEX([3]流水汇总表!B:G,MATCH(G2270,[3]流水汇总表!G:G,0),1),"")</f>
        <v/>
      </c>
      <c r="J2270" s="5" t="str">
        <f>IF(G2270="","",IF(SUMIFS(H:H,G:G,G2270)=SUMIFS([3]流水汇总表!D:D,[3]流水汇总表!G:G,G2270),"通过","不通过"))</f>
        <v/>
      </c>
      <c r="K2270" s="20" t="str">
        <f ca="1" t="shared" si="70"/>
        <v>即将到期</v>
      </c>
      <c r="L2270" s="3">
        <f>VLOOKUP(C2270,网约车!D:Q,14,0)</f>
        <v>2700</v>
      </c>
      <c r="M2270" s="3">
        <f t="shared" si="71"/>
        <v>-2700</v>
      </c>
    </row>
    <row r="2271" ht="14.25" spans="1:13">
      <c r="A2271" s="13">
        <v>44862</v>
      </c>
      <c r="B2271" s="14" t="s">
        <v>5773</v>
      </c>
      <c r="C2271" s="14" t="s">
        <v>5768</v>
      </c>
      <c r="D2271" s="14" t="s">
        <v>5769</v>
      </c>
      <c r="E2271" s="15">
        <v>44765</v>
      </c>
      <c r="F2271" s="14">
        <v>2980</v>
      </c>
      <c r="G2271" s="16"/>
      <c r="I2271" s="19" t="str">
        <f>IFERROR(INDEX([3]流水汇总表!B:G,MATCH(G2271,[3]流水汇总表!G:G,0),1),"")</f>
        <v/>
      </c>
      <c r="J2271" s="5" t="str">
        <f>IF(G2271="","",IF(SUMIFS(H:H,G:G,G2271)=SUMIFS([3]流水汇总表!D:D,[3]流水汇总表!G:G,G2271),"通过","不通过"))</f>
        <v/>
      </c>
      <c r="K2271" s="20" t="str">
        <f ca="1" t="shared" si="70"/>
        <v>即将到期</v>
      </c>
      <c r="L2271" s="3">
        <f>VLOOKUP(C2271,网约车!D:Q,14,0)</f>
        <v>2660</v>
      </c>
      <c r="M2271" s="3">
        <f t="shared" si="71"/>
        <v>-2660</v>
      </c>
    </row>
    <row r="2272" ht="14.25" spans="1:13">
      <c r="A2272" s="13">
        <v>44862</v>
      </c>
      <c r="B2272" s="14" t="s">
        <v>5773</v>
      </c>
      <c r="C2272" s="14" t="s">
        <v>5787</v>
      </c>
      <c r="D2272" s="14" t="s">
        <v>5788</v>
      </c>
      <c r="E2272" s="15">
        <v>44765</v>
      </c>
      <c r="F2272" s="14">
        <v>2980</v>
      </c>
      <c r="G2272" s="16"/>
      <c r="I2272" s="19" t="str">
        <f>IFERROR(INDEX([3]流水汇总表!B:G,MATCH(G2272,[3]流水汇总表!G:G,0),1),"")</f>
        <v/>
      </c>
      <c r="J2272" s="5" t="str">
        <f>IF(G2272="","",IF(SUMIFS(H:H,G:G,G2272)=SUMIFS([3]流水汇总表!D:D,[3]流水汇总表!G:G,G2272),"通过","不通过"))</f>
        <v/>
      </c>
      <c r="K2272" s="20" t="str">
        <f ca="1" t="shared" si="70"/>
        <v>即将到期</v>
      </c>
      <c r="L2272" s="3">
        <f>VLOOKUP(C2272,网约车!D:Q,14,0)</f>
        <v>2660</v>
      </c>
      <c r="M2272" s="3">
        <f t="shared" si="71"/>
        <v>-2660</v>
      </c>
    </row>
    <row r="2273" ht="14.25" spans="1:13">
      <c r="A2273" s="13">
        <v>44862</v>
      </c>
      <c r="B2273" s="14" t="s">
        <v>5773</v>
      </c>
      <c r="C2273" s="14" t="s">
        <v>5791</v>
      </c>
      <c r="D2273" s="14" t="s">
        <v>5792</v>
      </c>
      <c r="E2273" s="15">
        <v>44765</v>
      </c>
      <c r="F2273" s="14">
        <v>2980</v>
      </c>
      <c r="G2273" s="16"/>
      <c r="I2273" s="19" t="str">
        <f>IFERROR(INDEX([3]流水汇总表!B:G,MATCH(G2273,[3]流水汇总表!G:G,0),1),"")</f>
        <v/>
      </c>
      <c r="J2273" s="5" t="str">
        <f>IF(G2273="","",IF(SUMIFS(H:H,G:G,G2273)=SUMIFS([3]流水汇总表!D:D,[3]流水汇总表!G:G,G2273),"通过","不通过"))</f>
        <v/>
      </c>
      <c r="K2273" s="20" t="str">
        <f ca="1" t="shared" si="70"/>
        <v>即将到期</v>
      </c>
      <c r="L2273" s="3">
        <f>VLOOKUP(C2273,网约车!D:Q,14,0)</f>
        <v>2660</v>
      </c>
      <c r="M2273" s="3">
        <f t="shared" si="71"/>
        <v>-2660</v>
      </c>
    </row>
    <row r="2274" ht="14.25" spans="1:13">
      <c r="A2274" s="13">
        <v>44862</v>
      </c>
      <c r="B2274" s="14" t="s">
        <v>5773</v>
      </c>
      <c r="C2274" s="14" t="s">
        <v>5793</v>
      </c>
      <c r="D2274" s="14" t="s">
        <v>5794</v>
      </c>
      <c r="E2274" s="15">
        <v>44765</v>
      </c>
      <c r="F2274" s="14">
        <v>2980</v>
      </c>
      <c r="G2274" s="16"/>
      <c r="I2274" s="19" t="str">
        <f>IFERROR(INDEX([3]流水汇总表!B:G,MATCH(G2274,[3]流水汇总表!G:G,0),1),"")</f>
        <v/>
      </c>
      <c r="J2274" s="5" t="str">
        <f>IF(G2274="","",IF(SUMIFS(H:H,G:G,G2274)=SUMIFS([3]流水汇总表!D:D,[3]流水汇总表!G:G,G2274),"通过","不通过"))</f>
        <v/>
      </c>
      <c r="K2274" s="20" t="str">
        <f ca="1" t="shared" si="70"/>
        <v>即将到期</v>
      </c>
      <c r="L2274" s="3">
        <f>VLOOKUP(C2274,网约车!D:Q,14,0)</f>
        <v>2660</v>
      </c>
      <c r="M2274" s="3">
        <f t="shared" si="71"/>
        <v>-2660</v>
      </c>
    </row>
    <row r="2275" ht="14.25" spans="1:13">
      <c r="A2275" s="13">
        <v>44862</v>
      </c>
      <c r="B2275" s="14" t="s">
        <v>5773</v>
      </c>
      <c r="C2275" s="14" t="s">
        <v>5807</v>
      </c>
      <c r="D2275" s="14" t="s">
        <v>5808</v>
      </c>
      <c r="E2275" s="15">
        <v>44765</v>
      </c>
      <c r="F2275" s="14">
        <v>2980</v>
      </c>
      <c r="G2275" s="16"/>
      <c r="I2275" s="19" t="str">
        <f>IFERROR(INDEX([3]流水汇总表!B:G,MATCH(G2275,[3]流水汇总表!G:G,0),1),"")</f>
        <v/>
      </c>
      <c r="J2275" s="5" t="str">
        <f>IF(G2275="","",IF(SUMIFS(H:H,G:G,G2275)=SUMIFS([3]流水汇总表!D:D,[3]流水汇总表!G:G,G2275),"通过","不通过"))</f>
        <v/>
      </c>
      <c r="K2275" s="20" t="str">
        <f ca="1" t="shared" si="70"/>
        <v>即将到期</v>
      </c>
      <c r="L2275" s="3">
        <f>VLOOKUP(C2275,网约车!D:Q,14,0)</f>
        <v>2660</v>
      </c>
      <c r="M2275" s="3">
        <f t="shared" si="71"/>
        <v>-2660</v>
      </c>
    </row>
    <row r="2276" ht="14.25" spans="1:13">
      <c r="A2276" s="13">
        <v>44862</v>
      </c>
      <c r="B2276" s="14" t="s">
        <v>5773</v>
      </c>
      <c r="C2276" s="14" t="s">
        <v>5815</v>
      </c>
      <c r="D2276" s="14" t="s">
        <v>5816</v>
      </c>
      <c r="E2276" s="15">
        <v>44765</v>
      </c>
      <c r="F2276" s="14">
        <v>2980</v>
      </c>
      <c r="G2276" s="16"/>
      <c r="I2276" s="19" t="str">
        <f>IFERROR(INDEX([3]流水汇总表!B:G,MATCH(G2276,[3]流水汇总表!G:G,0),1),"")</f>
        <v/>
      </c>
      <c r="J2276" s="5" t="str">
        <f>IF(G2276="","",IF(SUMIFS(H:H,G:G,G2276)=SUMIFS([3]流水汇总表!D:D,[3]流水汇总表!G:G,G2276),"通过","不通过"))</f>
        <v/>
      </c>
      <c r="K2276" s="20" t="str">
        <f ca="1" t="shared" si="70"/>
        <v>即将到期</v>
      </c>
      <c r="L2276" s="3">
        <f>VLOOKUP(C2276,网约车!D:Q,14,0)</f>
        <v>2660</v>
      </c>
      <c r="M2276" s="3">
        <f t="shared" si="71"/>
        <v>-2660</v>
      </c>
    </row>
    <row r="2277" ht="14.25" spans="1:13">
      <c r="A2277" s="13">
        <v>44862</v>
      </c>
      <c r="B2277" s="14" t="s">
        <v>5773</v>
      </c>
      <c r="C2277" s="14" t="s">
        <v>5817</v>
      </c>
      <c r="D2277" s="14" t="s">
        <v>5818</v>
      </c>
      <c r="E2277" s="15">
        <v>44765</v>
      </c>
      <c r="F2277" s="14">
        <v>2980</v>
      </c>
      <c r="G2277" s="16"/>
      <c r="I2277" s="19" t="str">
        <f>IFERROR(INDEX([3]流水汇总表!B:G,MATCH(G2277,[3]流水汇总表!G:G,0),1),"")</f>
        <v/>
      </c>
      <c r="J2277" s="5" t="str">
        <f>IF(G2277="","",IF(SUMIFS(H:H,G:G,G2277)=SUMIFS([3]流水汇总表!D:D,[3]流水汇总表!G:G,G2277),"通过","不通过"))</f>
        <v/>
      </c>
      <c r="K2277" s="20" t="str">
        <f ca="1" t="shared" si="70"/>
        <v>即将到期</v>
      </c>
      <c r="L2277" s="3">
        <f>VLOOKUP(C2277,网约车!D:Q,14,0)</f>
        <v>2660</v>
      </c>
      <c r="M2277" s="3">
        <f t="shared" si="71"/>
        <v>-2660</v>
      </c>
    </row>
    <row r="2278" ht="14.25" spans="1:13">
      <c r="A2278" s="13">
        <v>44862</v>
      </c>
      <c r="B2278" s="14" t="s">
        <v>5773</v>
      </c>
      <c r="C2278" s="14" t="s">
        <v>5819</v>
      </c>
      <c r="D2278" s="14" t="s">
        <v>5820</v>
      </c>
      <c r="E2278" s="15">
        <v>44765</v>
      </c>
      <c r="F2278" s="14">
        <v>2980</v>
      </c>
      <c r="G2278" s="16"/>
      <c r="I2278" s="19" t="str">
        <f>IFERROR(INDEX([3]流水汇总表!B:G,MATCH(G2278,[3]流水汇总表!G:G,0),1),"")</f>
        <v/>
      </c>
      <c r="J2278" s="5" t="str">
        <f>IF(G2278="","",IF(SUMIFS(H:H,G:G,G2278)=SUMIFS([3]流水汇总表!D:D,[3]流水汇总表!G:G,G2278),"通过","不通过"))</f>
        <v/>
      </c>
      <c r="K2278" s="20" t="str">
        <f ca="1" t="shared" si="70"/>
        <v>即将到期</v>
      </c>
      <c r="L2278" s="3">
        <f>VLOOKUP(C2278,网约车!D:Q,14,0)</f>
        <v>2660</v>
      </c>
      <c r="M2278" s="3">
        <f t="shared" si="71"/>
        <v>-2660</v>
      </c>
    </row>
    <row r="2279" ht="14.25" spans="1:13">
      <c r="A2279" s="13">
        <v>44862</v>
      </c>
      <c r="B2279" s="14" t="s">
        <v>5773</v>
      </c>
      <c r="C2279" s="14" t="s">
        <v>5825</v>
      </c>
      <c r="D2279" s="14" t="s">
        <v>5826</v>
      </c>
      <c r="E2279" s="15">
        <v>44765</v>
      </c>
      <c r="F2279" s="14">
        <v>2980</v>
      </c>
      <c r="G2279" s="16"/>
      <c r="I2279" s="19" t="str">
        <f>IFERROR(INDEX([3]流水汇总表!B:G,MATCH(G2279,[3]流水汇总表!G:G,0),1),"")</f>
        <v/>
      </c>
      <c r="J2279" s="5" t="str">
        <f>IF(G2279="","",IF(SUMIFS(H:H,G:G,G2279)=SUMIFS([3]流水汇总表!D:D,[3]流水汇总表!G:G,G2279),"通过","不通过"))</f>
        <v/>
      </c>
      <c r="K2279" s="20" t="str">
        <f ca="1" t="shared" si="70"/>
        <v>即将到期</v>
      </c>
      <c r="L2279" s="3">
        <f>VLOOKUP(C2279,网约车!D:Q,14,0)</f>
        <v>2660</v>
      </c>
      <c r="M2279" s="3">
        <f t="shared" si="71"/>
        <v>-2660</v>
      </c>
    </row>
    <row r="2280" ht="14.25" spans="1:13">
      <c r="A2280" s="13">
        <v>44862</v>
      </c>
      <c r="B2280" s="14" t="s">
        <v>5773</v>
      </c>
      <c r="C2280" s="14" t="s">
        <v>5837</v>
      </c>
      <c r="D2280" s="14" t="s">
        <v>5838</v>
      </c>
      <c r="E2280" s="15">
        <v>44765</v>
      </c>
      <c r="F2280" s="14">
        <v>2980</v>
      </c>
      <c r="G2280" s="16"/>
      <c r="I2280" s="19" t="str">
        <f>IFERROR(INDEX([3]流水汇总表!B:G,MATCH(G2280,[3]流水汇总表!G:G,0),1),"")</f>
        <v/>
      </c>
      <c r="J2280" s="5" t="str">
        <f>IF(G2280="","",IF(SUMIFS(H:H,G:G,G2280)=SUMIFS([3]流水汇总表!D:D,[3]流水汇总表!G:G,G2280),"通过","不通过"))</f>
        <v/>
      </c>
      <c r="K2280" s="20" t="str">
        <f ca="1" t="shared" si="70"/>
        <v>即将到期</v>
      </c>
      <c r="L2280" s="3">
        <f>VLOOKUP(C2280,网约车!D:Q,14,0)</f>
        <v>2660</v>
      </c>
      <c r="M2280" s="3">
        <f t="shared" si="71"/>
        <v>-2660</v>
      </c>
    </row>
    <row r="2281" ht="14.25" spans="1:13">
      <c r="A2281" s="13">
        <v>44862</v>
      </c>
      <c r="B2281" s="14" t="s">
        <v>5773</v>
      </c>
      <c r="C2281" s="14" t="s">
        <v>5864</v>
      </c>
      <c r="D2281" s="14" t="s">
        <v>5865</v>
      </c>
      <c r="E2281" s="15">
        <v>44765</v>
      </c>
      <c r="F2281" s="14">
        <v>2980</v>
      </c>
      <c r="G2281" s="16"/>
      <c r="I2281" s="19" t="str">
        <f>IFERROR(INDEX([3]流水汇总表!B:G,MATCH(G2281,[3]流水汇总表!G:G,0),1),"")</f>
        <v/>
      </c>
      <c r="J2281" s="5" t="str">
        <f>IF(G2281="","",IF(SUMIFS(H:H,G:G,G2281)=SUMIFS([3]流水汇总表!D:D,[3]流水汇总表!G:G,G2281),"通过","不通过"))</f>
        <v/>
      </c>
      <c r="K2281" s="20" t="str">
        <f ca="1" t="shared" si="70"/>
        <v>即将到期</v>
      </c>
      <c r="L2281" s="3">
        <f>VLOOKUP(C2281,网约车!D:Q,14,0)</f>
        <v>2660</v>
      </c>
      <c r="M2281" s="3">
        <f t="shared" si="71"/>
        <v>-2660</v>
      </c>
    </row>
    <row r="2282" ht="14.25" spans="1:13">
      <c r="A2282" s="13">
        <v>44862</v>
      </c>
      <c r="B2282" s="14" t="s">
        <v>5773</v>
      </c>
      <c r="C2282" s="14" t="s">
        <v>5866</v>
      </c>
      <c r="D2282" s="14" t="s">
        <v>5867</v>
      </c>
      <c r="E2282" s="15">
        <v>44765</v>
      </c>
      <c r="F2282" s="14">
        <v>2980</v>
      </c>
      <c r="G2282" s="16"/>
      <c r="I2282" s="19" t="str">
        <f>IFERROR(INDEX([3]流水汇总表!B:G,MATCH(G2282,[3]流水汇总表!G:G,0),1),"")</f>
        <v/>
      </c>
      <c r="J2282" s="5" t="str">
        <f>IF(G2282="","",IF(SUMIFS(H:H,G:G,G2282)=SUMIFS([3]流水汇总表!D:D,[3]流水汇总表!G:G,G2282),"通过","不通过"))</f>
        <v/>
      </c>
      <c r="K2282" s="20" t="str">
        <f ca="1" t="shared" si="70"/>
        <v>即将到期</v>
      </c>
      <c r="L2282" s="3">
        <f>VLOOKUP(C2282,网约车!D:Q,14,0)</f>
        <v>2660</v>
      </c>
      <c r="M2282" s="3">
        <f t="shared" si="71"/>
        <v>-2660</v>
      </c>
    </row>
    <row r="2283" ht="14.25" spans="1:13">
      <c r="A2283" s="13">
        <v>44862</v>
      </c>
      <c r="B2283" s="14" t="s">
        <v>5773</v>
      </c>
      <c r="C2283" s="14" t="s">
        <v>5868</v>
      </c>
      <c r="D2283" s="14" t="s">
        <v>5869</v>
      </c>
      <c r="E2283" s="15">
        <v>44765</v>
      </c>
      <c r="F2283" s="14">
        <v>2980</v>
      </c>
      <c r="G2283" s="16"/>
      <c r="I2283" s="19" t="str">
        <f>IFERROR(INDEX([3]流水汇总表!B:G,MATCH(G2283,[3]流水汇总表!G:G,0),1),"")</f>
        <v/>
      </c>
      <c r="J2283" s="5" t="str">
        <f>IF(G2283="","",IF(SUMIFS(H:H,G:G,G2283)=SUMIFS([3]流水汇总表!D:D,[3]流水汇总表!G:G,G2283),"通过","不通过"))</f>
        <v/>
      </c>
      <c r="K2283" s="20" t="str">
        <f ca="1" t="shared" si="70"/>
        <v>即将到期</v>
      </c>
      <c r="L2283" s="3">
        <f>VLOOKUP(C2283,网约车!D:Q,14,0)</f>
        <v>2660</v>
      </c>
      <c r="M2283" s="3">
        <f t="shared" si="71"/>
        <v>-2660</v>
      </c>
    </row>
    <row r="2284" ht="14.25" spans="1:13">
      <c r="A2284" s="13">
        <v>44862</v>
      </c>
      <c r="B2284" s="14" t="s">
        <v>5773</v>
      </c>
      <c r="C2284" s="14" t="s">
        <v>5870</v>
      </c>
      <c r="D2284" s="14" t="s">
        <v>5871</v>
      </c>
      <c r="E2284" s="15">
        <v>44765</v>
      </c>
      <c r="F2284" s="14">
        <v>2980</v>
      </c>
      <c r="G2284" s="16"/>
      <c r="I2284" s="19" t="str">
        <f>IFERROR(INDEX([3]流水汇总表!B:G,MATCH(G2284,[3]流水汇总表!G:G,0),1),"")</f>
        <v/>
      </c>
      <c r="J2284" s="5" t="str">
        <f>IF(G2284="","",IF(SUMIFS(H:H,G:G,G2284)=SUMIFS([3]流水汇总表!D:D,[3]流水汇总表!G:G,G2284),"通过","不通过"))</f>
        <v/>
      </c>
      <c r="K2284" s="20" t="str">
        <f ca="1" t="shared" si="70"/>
        <v>即将到期</v>
      </c>
      <c r="L2284" s="3">
        <f>VLOOKUP(C2284,网约车!D:Q,14,0)</f>
        <v>2660</v>
      </c>
      <c r="M2284" s="3">
        <f t="shared" si="71"/>
        <v>-2660</v>
      </c>
    </row>
    <row r="2285" ht="14.25" spans="1:13">
      <c r="A2285" s="13">
        <v>44862</v>
      </c>
      <c r="B2285" s="14" t="s">
        <v>5773</v>
      </c>
      <c r="C2285" s="14" t="s">
        <v>5882</v>
      </c>
      <c r="D2285" s="14" t="s">
        <v>5883</v>
      </c>
      <c r="E2285" s="15">
        <v>44765</v>
      </c>
      <c r="F2285" s="14">
        <v>2980</v>
      </c>
      <c r="G2285" s="16"/>
      <c r="I2285" s="19" t="str">
        <f>IFERROR(INDEX([3]流水汇总表!B:G,MATCH(G2285,[3]流水汇总表!G:G,0),1),"")</f>
        <v/>
      </c>
      <c r="J2285" s="5" t="str">
        <f>IF(G2285="","",IF(SUMIFS(H:H,G:G,G2285)=SUMIFS([3]流水汇总表!D:D,[3]流水汇总表!G:G,G2285),"通过","不通过"))</f>
        <v/>
      </c>
      <c r="K2285" s="20" t="str">
        <f ca="1" t="shared" si="70"/>
        <v>即将到期</v>
      </c>
      <c r="L2285" s="3">
        <f>VLOOKUP(C2285,网约车!D:Q,14,0)</f>
        <v>2660</v>
      </c>
      <c r="M2285" s="3">
        <f t="shared" si="71"/>
        <v>-2660</v>
      </c>
    </row>
    <row r="2286" ht="14.25" spans="1:13">
      <c r="A2286" s="13">
        <v>44862</v>
      </c>
      <c r="B2286" s="14" t="s">
        <v>5773</v>
      </c>
      <c r="C2286" s="14" t="s">
        <v>5892</v>
      </c>
      <c r="D2286" s="14" t="s">
        <v>5893</v>
      </c>
      <c r="E2286" s="15">
        <v>44765</v>
      </c>
      <c r="F2286" s="14">
        <v>2980</v>
      </c>
      <c r="G2286" s="16"/>
      <c r="I2286" s="19" t="str">
        <f>IFERROR(INDEX([3]流水汇总表!B:G,MATCH(G2286,[3]流水汇总表!G:G,0),1),"")</f>
        <v/>
      </c>
      <c r="J2286" s="5" t="str">
        <f>IF(G2286="","",IF(SUMIFS(H:H,G:G,G2286)=SUMIFS([3]流水汇总表!D:D,[3]流水汇总表!G:G,G2286),"通过","不通过"))</f>
        <v/>
      </c>
      <c r="K2286" s="20" t="str">
        <f ca="1" t="shared" si="70"/>
        <v>即将到期</v>
      </c>
      <c r="L2286" s="3">
        <f>VLOOKUP(C2286,网约车!D:Q,14,0)</f>
        <v>2660</v>
      </c>
      <c r="M2286" s="3">
        <f t="shared" si="71"/>
        <v>-2660</v>
      </c>
    </row>
    <row r="2287" ht="14.25" spans="1:13">
      <c r="A2287" s="13">
        <v>44862</v>
      </c>
      <c r="B2287" s="14" t="s">
        <v>5773</v>
      </c>
      <c r="C2287" s="14" t="s">
        <v>5898</v>
      </c>
      <c r="D2287" s="14" t="s">
        <v>5899</v>
      </c>
      <c r="E2287" s="15">
        <v>44765</v>
      </c>
      <c r="F2287" s="14">
        <v>2980</v>
      </c>
      <c r="G2287" s="16"/>
      <c r="I2287" s="19" t="str">
        <f>IFERROR(INDEX([3]流水汇总表!B:G,MATCH(G2287,[3]流水汇总表!G:G,0),1),"")</f>
        <v/>
      </c>
      <c r="J2287" s="5" t="str">
        <f>IF(G2287="","",IF(SUMIFS(H:H,G:G,G2287)=SUMIFS([3]流水汇总表!D:D,[3]流水汇总表!G:G,G2287),"通过","不通过"))</f>
        <v/>
      </c>
      <c r="K2287" s="20" t="str">
        <f ca="1" t="shared" si="70"/>
        <v>即将到期</v>
      </c>
      <c r="L2287" s="3">
        <f>VLOOKUP(C2287,网约车!D:Q,14,0)</f>
        <v>2660</v>
      </c>
      <c r="M2287" s="3">
        <f t="shared" si="71"/>
        <v>-2660</v>
      </c>
    </row>
    <row r="2288" ht="14.25" spans="1:13">
      <c r="A2288" s="13">
        <v>44862</v>
      </c>
      <c r="B2288" s="14" t="s">
        <v>5773</v>
      </c>
      <c r="C2288" s="14" t="s">
        <v>5902</v>
      </c>
      <c r="D2288" s="14" t="s">
        <v>5903</v>
      </c>
      <c r="E2288" s="15">
        <v>44765</v>
      </c>
      <c r="F2288" s="14">
        <v>2980</v>
      </c>
      <c r="G2288" s="16"/>
      <c r="I2288" s="19" t="str">
        <f>IFERROR(INDEX([3]流水汇总表!B:G,MATCH(G2288,[3]流水汇总表!G:G,0),1),"")</f>
        <v/>
      </c>
      <c r="J2288" s="5" t="str">
        <f>IF(G2288="","",IF(SUMIFS(H:H,G:G,G2288)=SUMIFS([3]流水汇总表!D:D,[3]流水汇总表!G:G,G2288),"通过","不通过"))</f>
        <v/>
      </c>
      <c r="K2288" s="20" t="str">
        <f ca="1" t="shared" si="70"/>
        <v>即将到期</v>
      </c>
      <c r="L2288" s="3">
        <f>VLOOKUP(C2288,网约车!D:Q,14,0)</f>
        <v>2660</v>
      </c>
      <c r="M2288" s="3">
        <f t="shared" si="71"/>
        <v>-2660</v>
      </c>
    </row>
    <row r="2289" ht="14.25" spans="1:13">
      <c r="A2289" s="13">
        <v>44862</v>
      </c>
      <c r="B2289" s="14" t="s">
        <v>5773</v>
      </c>
      <c r="C2289" s="14" t="s">
        <v>5910</v>
      </c>
      <c r="D2289" s="14" t="s">
        <v>5911</v>
      </c>
      <c r="E2289" s="15">
        <v>44765</v>
      </c>
      <c r="F2289" s="14">
        <v>2980</v>
      </c>
      <c r="G2289" s="16"/>
      <c r="I2289" s="19" t="str">
        <f>IFERROR(INDEX([3]流水汇总表!B:G,MATCH(G2289,[3]流水汇总表!G:G,0),1),"")</f>
        <v/>
      </c>
      <c r="J2289" s="5" t="str">
        <f>IF(G2289="","",IF(SUMIFS(H:H,G:G,G2289)=SUMIFS([3]流水汇总表!D:D,[3]流水汇总表!G:G,G2289),"通过","不通过"))</f>
        <v/>
      </c>
      <c r="K2289" s="20" t="str">
        <f ca="1" t="shared" si="70"/>
        <v>即将到期</v>
      </c>
      <c r="L2289" s="3">
        <f>VLOOKUP(C2289,网约车!D:Q,14,0)</f>
        <v>2660</v>
      </c>
      <c r="M2289" s="3">
        <f t="shared" si="71"/>
        <v>-2660</v>
      </c>
    </row>
    <row r="2290" ht="14.25" spans="1:13">
      <c r="A2290" s="13">
        <v>44862</v>
      </c>
      <c r="B2290" s="14" t="s">
        <v>5773</v>
      </c>
      <c r="C2290" s="14" t="s">
        <v>5920</v>
      </c>
      <c r="D2290" s="14" t="s">
        <v>5921</v>
      </c>
      <c r="E2290" s="15">
        <v>44765</v>
      </c>
      <c r="F2290" s="14">
        <v>2980</v>
      </c>
      <c r="G2290" s="16"/>
      <c r="I2290" s="19" t="str">
        <f>IFERROR(INDEX([3]流水汇总表!B:G,MATCH(G2290,[3]流水汇总表!G:G,0),1),"")</f>
        <v/>
      </c>
      <c r="J2290" s="5" t="str">
        <f>IF(G2290="","",IF(SUMIFS(H:H,G:G,G2290)=SUMIFS([3]流水汇总表!D:D,[3]流水汇总表!G:G,G2290),"通过","不通过"))</f>
        <v/>
      </c>
      <c r="K2290" s="20" t="str">
        <f ca="1" t="shared" si="70"/>
        <v>即将到期</v>
      </c>
      <c r="L2290" s="3">
        <f>VLOOKUP(C2290,网约车!D:Q,14,0)</f>
        <v>2660</v>
      </c>
      <c r="M2290" s="3">
        <f t="shared" si="71"/>
        <v>-2660</v>
      </c>
    </row>
    <row r="2291" ht="14.25" spans="1:13">
      <c r="A2291" s="13">
        <v>44862</v>
      </c>
      <c r="B2291" s="14" t="s">
        <v>5773</v>
      </c>
      <c r="C2291" s="14" t="s">
        <v>5932</v>
      </c>
      <c r="D2291" s="14" t="s">
        <v>5933</v>
      </c>
      <c r="E2291" s="15">
        <v>44765</v>
      </c>
      <c r="F2291" s="14">
        <v>2980</v>
      </c>
      <c r="G2291" s="16"/>
      <c r="I2291" s="19" t="str">
        <f>IFERROR(INDEX([3]流水汇总表!B:G,MATCH(G2291,[3]流水汇总表!G:G,0),1),"")</f>
        <v/>
      </c>
      <c r="J2291" s="5" t="str">
        <f>IF(G2291="","",IF(SUMIFS(H:H,G:G,G2291)=SUMIFS([3]流水汇总表!D:D,[3]流水汇总表!G:G,G2291),"通过","不通过"))</f>
        <v/>
      </c>
      <c r="K2291" s="20" t="str">
        <f ca="1" t="shared" si="70"/>
        <v>即将到期</v>
      </c>
      <c r="L2291" s="3">
        <f>VLOOKUP(C2291,网约车!D:Q,14,0)</f>
        <v>2660</v>
      </c>
      <c r="M2291" s="3">
        <f t="shared" si="71"/>
        <v>-2660</v>
      </c>
    </row>
    <row r="2292" ht="14.25" spans="1:13">
      <c r="A2292" s="13">
        <v>44862</v>
      </c>
      <c r="B2292" s="14" t="s">
        <v>5773</v>
      </c>
      <c r="C2292" s="14" t="s">
        <v>5938</v>
      </c>
      <c r="D2292" s="14" t="s">
        <v>5939</v>
      </c>
      <c r="E2292" s="15">
        <v>44765</v>
      </c>
      <c r="F2292" s="14">
        <v>2980</v>
      </c>
      <c r="G2292" s="16"/>
      <c r="I2292" s="19" t="str">
        <f>IFERROR(INDEX([3]流水汇总表!B:G,MATCH(G2292,[3]流水汇总表!G:G,0),1),"")</f>
        <v/>
      </c>
      <c r="J2292" s="5" t="str">
        <f>IF(G2292="","",IF(SUMIFS(H:H,G:G,G2292)=SUMIFS([3]流水汇总表!D:D,[3]流水汇总表!G:G,G2292),"通过","不通过"))</f>
        <v/>
      </c>
      <c r="K2292" s="20" t="str">
        <f ca="1" t="shared" si="70"/>
        <v>即将到期</v>
      </c>
      <c r="L2292" s="3">
        <f>VLOOKUP(C2292,网约车!D:Q,14,0)</f>
        <v>2660</v>
      </c>
      <c r="M2292" s="3">
        <f t="shared" si="71"/>
        <v>-2660</v>
      </c>
    </row>
    <row r="2293" ht="14.25" spans="1:13">
      <c r="A2293" s="13">
        <v>44862</v>
      </c>
      <c r="B2293" s="14" t="s">
        <v>5773</v>
      </c>
      <c r="C2293" s="14" t="s">
        <v>5984</v>
      </c>
      <c r="D2293" s="14" t="s">
        <v>5985</v>
      </c>
      <c r="E2293" s="15">
        <v>44765</v>
      </c>
      <c r="F2293" s="14">
        <v>2980</v>
      </c>
      <c r="G2293" s="16"/>
      <c r="I2293" s="19" t="str">
        <f>IFERROR(INDEX([3]流水汇总表!B:G,MATCH(G2293,[3]流水汇总表!G:G,0),1),"")</f>
        <v/>
      </c>
      <c r="J2293" s="5" t="str">
        <f>IF(G2293="","",IF(SUMIFS(H:H,G:G,G2293)=SUMIFS([3]流水汇总表!D:D,[3]流水汇总表!G:G,G2293),"通过","不通过"))</f>
        <v/>
      </c>
      <c r="K2293" s="20" t="str">
        <f ca="1" t="shared" si="70"/>
        <v>即将到期</v>
      </c>
      <c r="L2293" s="3">
        <f>VLOOKUP(C2293,网约车!D:Q,14,0)</f>
        <v>2660</v>
      </c>
      <c r="M2293" s="3">
        <f t="shared" si="71"/>
        <v>-2660</v>
      </c>
    </row>
    <row r="2294" ht="14.25" spans="1:13">
      <c r="A2294" s="13">
        <v>44862</v>
      </c>
      <c r="B2294" s="14" t="s">
        <v>5773</v>
      </c>
      <c r="C2294" s="14" t="s">
        <v>5994</v>
      </c>
      <c r="D2294" s="14" t="s">
        <v>5995</v>
      </c>
      <c r="E2294" s="15">
        <v>44765</v>
      </c>
      <c r="F2294" s="14">
        <v>2980</v>
      </c>
      <c r="G2294" s="16"/>
      <c r="I2294" s="19" t="str">
        <f>IFERROR(INDEX([3]流水汇总表!B:G,MATCH(G2294,[3]流水汇总表!G:G,0),1),"")</f>
        <v/>
      </c>
      <c r="J2294" s="5" t="str">
        <f>IF(G2294="","",IF(SUMIFS(H:H,G:G,G2294)=SUMIFS([3]流水汇总表!D:D,[3]流水汇总表!G:G,G2294),"通过","不通过"))</f>
        <v/>
      </c>
      <c r="K2294" s="20" t="str">
        <f ca="1" t="shared" si="70"/>
        <v>即将到期</v>
      </c>
      <c r="L2294" s="3">
        <f>VLOOKUP(C2294,网约车!D:Q,14,0)</f>
        <v>2660</v>
      </c>
      <c r="M2294" s="3">
        <f t="shared" si="71"/>
        <v>-2660</v>
      </c>
    </row>
    <row r="2295" ht="14.25" spans="1:13">
      <c r="A2295" s="13">
        <v>44862</v>
      </c>
      <c r="B2295" s="14" t="s">
        <v>5773</v>
      </c>
      <c r="C2295" s="14" t="s">
        <v>6004</v>
      </c>
      <c r="D2295" s="14" t="s">
        <v>6005</v>
      </c>
      <c r="E2295" s="15">
        <v>44765</v>
      </c>
      <c r="F2295" s="14">
        <v>2980</v>
      </c>
      <c r="G2295" s="16"/>
      <c r="I2295" s="19" t="str">
        <f>IFERROR(INDEX([3]流水汇总表!B:G,MATCH(G2295,[3]流水汇总表!G:G,0),1),"")</f>
        <v/>
      </c>
      <c r="J2295" s="5" t="str">
        <f>IF(G2295="","",IF(SUMIFS(H:H,G:G,G2295)=SUMIFS([3]流水汇总表!D:D,[3]流水汇总表!G:G,G2295),"通过","不通过"))</f>
        <v/>
      </c>
      <c r="K2295" s="20" t="str">
        <f ca="1" t="shared" si="70"/>
        <v>即将到期</v>
      </c>
      <c r="L2295" s="3">
        <f>VLOOKUP(C2295,网约车!D:Q,14,0)</f>
        <v>2660</v>
      </c>
      <c r="M2295" s="3">
        <f t="shared" si="71"/>
        <v>-2660</v>
      </c>
    </row>
    <row r="2296" ht="14.25" spans="1:13">
      <c r="A2296" s="13">
        <v>44862</v>
      </c>
      <c r="B2296" s="14" t="s">
        <v>5773</v>
      </c>
      <c r="C2296" s="14" t="s">
        <v>6014</v>
      </c>
      <c r="D2296" s="14" t="s">
        <v>6015</v>
      </c>
      <c r="E2296" s="15">
        <v>44765</v>
      </c>
      <c r="F2296" s="14">
        <v>2980</v>
      </c>
      <c r="G2296" s="16"/>
      <c r="I2296" s="19" t="str">
        <f>IFERROR(INDEX([3]流水汇总表!B:G,MATCH(G2296,[3]流水汇总表!G:G,0),1),"")</f>
        <v/>
      </c>
      <c r="J2296" s="5" t="str">
        <f>IF(G2296="","",IF(SUMIFS(H:H,G:G,G2296)=SUMIFS([3]流水汇总表!D:D,[3]流水汇总表!G:G,G2296),"通过","不通过"))</f>
        <v/>
      </c>
      <c r="K2296" s="20" t="str">
        <f ca="1" t="shared" si="70"/>
        <v>即将到期</v>
      </c>
      <c r="L2296" s="3">
        <f>VLOOKUP(C2296,网约车!D:Q,14,0)</f>
        <v>2660</v>
      </c>
      <c r="M2296" s="3">
        <f t="shared" si="71"/>
        <v>-2660</v>
      </c>
    </row>
    <row r="2297" ht="14.25" spans="1:13">
      <c r="A2297" s="13">
        <v>44862</v>
      </c>
      <c r="B2297" s="14" t="s">
        <v>5773</v>
      </c>
      <c r="C2297" s="14" t="s">
        <v>5780</v>
      </c>
      <c r="D2297" s="14" t="s">
        <v>5781</v>
      </c>
      <c r="E2297" s="15">
        <v>44765</v>
      </c>
      <c r="F2297" s="14">
        <v>2980</v>
      </c>
      <c r="G2297" s="16"/>
      <c r="I2297" s="19" t="str">
        <f>IFERROR(INDEX([3]流水汇总表!B:G,MATCH(G2297,[3]流水汇总表!G:G,0),1),"")</f>
        <v/>
      </c>
      <c r="J2297" s="5" t="str">
        <f>IF(G2297="","",IF(SUMIFS(H:H,G:G,G2297)=SUMIFS([3]流水汇总表!D:D,[3]流水汇总表!G:G,G2297),"通过","不通过"))</f>
        <v/>
      </c>
      <c r="K2297" s="20" t="str">
        <f ca="1" t="shared" si="70"/>
        <v>即将到期</v>
      </c>
      <c r="L2297" s="3">
        <f>VLOOKUP(C2297,网约车!D:Q,14,0)</f>
        <v>2660</v>
      </c>
      <c r="M2297" s="3">
        <f t="shared" si="71"/>
        <v>-2660</v>
      </c>
    </row>
    <row r="2298" ht="14.25" spans="1:13">
      <c r="A2298" s="13">
        <v>44862</v>
      </c>
      <c r="B2298" s="14" t="s">
        <v>5773</v>
      </c>
      <c r="C2298" s="14" t="s">
        <v>5782</v>
      </c>
      <c r="D2298" s="14" t="s">
        <v>5783</v>
      </c>
      <c r="E2298" s="15">
        <v>44765</v>
      </c>
      <c r="F2298" s="14">
        <v>2980</v>
      </c>
      <c r="G2298" s="16"/>
      <c r="I2298" s="19" t="str">
        <f>IFERROR(INDEX([3]流水汇总表!B:G,MATCH(G2298,[3]流水汇总表!G:G,0),1),"")</f>
        <v/>
      </c>
      <c r="J2298" s="5" t="str">
        <f>IF(G2298="","",IF(SUMIFS(H:H,G:G,G2298)=SUMIFS([3]流水汇总表!D:D,[3]流水汇总表!G:G,G2298),"通过","不通过"))</f>
        <v/>
      </c>
      <c r="K2298" s="20" t="str">
        <f ca="1" t="shared" si="70"/>
        <v>即将到期</v>
      </c>
      <c r="L2298" s="3">
        <f>VLOOKUP(C2298,网约车!D:Q,14,0)</f>
        <v>2660</v>
      </c>
      <c r="M2298" s="3">
        <f t="shared" si="71"/>
        <v>-2660</v>
      </c>
    </row>
    <row r="2299" ht="14.25" spans="1:13">
      <c r="A2299" s="13">
        <v>44862</v>
      </c>
      <c r="B2299" s="14" t="s">
        <v>5773</v>
      </c>
      <c r="C2299" s="14" t="s">
        <v>5789</v>
      </c>
      <c r="D2299" s="14" t="s">
        <v>5790</v>
      </c>
      <c r="E2299" s="15">
        <v>44765</v>
      </c>
      <c r="F2299" s="14">
        <v>2980</v>
      </c>
      <c r="G2299" s="16"/>
      <c r="I2299" s="19" t="str">
        <f>IFERROR(INDEX([3]流水汇总表!B:G,MATCH(G2299,[3]流水汇总表!G:G,0),1),"")</f>
        <v/>
      </c>
      <c r="J2299" s="5" t="str">
        <f>IF(G2299="","",IF(SUMIFS(H:H,G:G,G2299)=SUMIFS([3]流水汇总表!D:D,[3]流水汇总表!G:G,G2299),"通过","不通过"))</f>
        <v/>
      </c>
      <c r="K2299" s="20" t="str">
        <f ca="1" t="shared" si="70"/>
        <v>即将到期</v>
      </c>
      <c r="L2299" s="3">
        <f>VLOOKUP(C2299,网约车!D:Q,14,0)</f>
        <v>2660</v>
      </c>
      <c r="M2299" s="3">
        <f t="shared" si="71"/>
        <v>-2660</v>
      </c>
    </row>
    <row r="2300" ht="14.25" spans="1:13">
      <c r="A2300" s="13">
        <v>44862</v>
      </c>
      <c r="B2300" s="14" t="s">
        <v>5773</v>
      </c>
      <c r="C2300" s="14" t="s">
        <v>5803</v>
      </c>
      <c r="D2300" s="14" t="s">
        <v>5804</v>
      </c>
      <c r="E2300" s="15">
        <v>44765</v>
      </c>
      <c r="F2300" s="14">
        <v>2980</v>
      </c>
      <c r="G2300" s="16"/>
      <c r="I2300" s="19" t="str">
        <f>IFERROR(INDEX([3]流水汇总表!B:G,MATCH(G2300,[3]流水汇总表!G:G,0),1),"")</f>
        <v/>
      </c>
      <c r="J2300" s="5" t="str">
        <f>IF(G2300="","",IF(SUMIFS(H:H,G:G,G2300)=SUMIFS([3]流水汇总表!D:D,[3]流水汇总表!G:G,G2300),"通过","不通过"))</f>
        <v/>
      </c>
      <c r="K2300" s="20" t="str">
        <f ca="1" t="shared" si="70"/>
        <v>即将到期</v>
      </c>
      <c r="L2300" s="3">
        <f>VLOOKUP(C2300,网约车!D:Q,14,0)</f>
        <v>2660</v>
      </c>
      <c r="M2300" s="3">
        <f t="shared" si="71"/>
        <v>-2660</v>
      </c>
    </row>
    <row r="2301" ht="14.25" spans="1:13">
      <c r="A2301" s="13">
        <v>44862</v>
      </c>
      <c r="B2301" s="14" t="s">
        <v>5773</v>
      </c>
      <c r="C2301" s="14" t="s">
        <v>5821</v>
      </c>
      <c r="D2301" s="14" t="s">
        <v>5822</v>
      </c>
      <c r="E2301" s="15">
        <v>44765</v>
      </c>
      <c r="F2301" s="14">
        <v>2980</v>
      </c>
      <c r="G2301" s="16"/>
      <c r="I2301" s="19" t="str">
        <f>IFERROR(INDEX([3]流水汇总表!B:G,MATCH(G2301,[3]流水汇总表!G:G,0),1),"")</f>
        <v/>
      </c>
      <c r="J2301" s="5" t="str">
        <f>IF(G2301="","",IF(SUMIFS(H:H,G:G,G2301)=SUMIFS([3]流水汇总表!D:D,[3]流水汇总表!G:G,G2301),"通过","不通过"))</f>
        <v/>
      </c>
      <c r="K2301" s="20" t="str">
        <f ca="1" t="shared" si="70"/>
        <v>即将到期</v>
      </c>
      <c r="L2301" s="3">
        <f>VLOOKUP(C2301,网约车!D:Q,14,0)</f>
        <v>2660</v>
      </c>
      <c r="M2301" s="3">
        <f t="shared" si="71"/>
        <v>-2660</v>
      </c>
    </row>
    <row r="2302" ht="14.25" spans="1:13">
      <c r="A2302" s="13">
        <v>44862</v>
      </c>
      <c r="B2302" s="14" t="s">
        <v>5773</v>
      </c>
      <c r="C2302" s="14" t="s">
        <v>5829</v>
      </c>
      <c r="D2302" s="14" t="s">
        <v>5830</v>
      </c>
      <c r="E2302" s="15">
        <v>44765</v>
      </c>
      <c r="F2302" s="14">
        <v>2980</v>
      </c>
      <c r="G2302" s="16"/>
      <c r="I2302" s="19" t="str">
        <f>IFERROR(INDEX([3]流水汇总表!B:G,MATCH(G2302,[3]流水汇总表!G:G,0),1),"")</f>
        <v/>
      </c>
      <c r="J2302" s="5" t="str">
        <f>IF(G2302="","",IF(SUMIFS(H:H,G:G,G2302)=SUMIFS([3]流水汇总表!D:D,[3]流水汇总表!G:G,G2302),"通过","不通过"))</f>
        <v/>
      </c>
      <c r="K2302" s="20" t="str">
        <f ca="1" t="shared" si="70"/>
        <v>即将到期</v>
      </c>
      <c r="L2302" s="3">
        <f>VLOOKUP(C2302,网约车!D:Q,14,0)</f>
        <v>2660</v>
      </c>
      <c r="M2302" s="3">
        <f t="shared" si="71"/>
        <v>-2660</v>
      </c>
    </row>
    <row r="2303" ht="14.25" spans="1:13">
      <c r="A2303" s="13">
        <v>44862</v>
      </c>
      <c r="B2303" s="14" t="s">
        <v>5773</v>
      </c>
      <c r="C2303" s="14" t="s">
        <v>5833</v>
      </c>
      <c r="D2303" s="14" t="s">
        <v>5834</v>
      </c>
      <c r="E2303" s="15">
        <v>44765</v>
      </c>
      <c r="F2303" s="14">
        <v>2980</v>
      </c>
      <c r="G2303" s="16"/>
      <c r="I2303" s="19" t="str">
        <f>IFERROR(INDEX([3]流水汇总表!B:G,MATCH(G2303,[3]流水汇总表!G:G,0),1),"")</f>
        <v/>
      </c>
      <c r="J2303" s="5" t="str">
        <f>IF(G2303="","",IF(SUMIFS(H:H,G:G,G2303)=SUMIFS([3]流水汇总表!D:D,[3]流水汇总表!G:G,G2303),"通过","不通过"))</f>
        <v/>
      </c>
      <c r="K2303" s="20" t="str">
        <f ca="1" t="shared" si="70"/>
        <v>即将到期</v>
      </c>
      <c r="L2303" s="3">
        <f>VLOOKUP(C2303,网约车!D:Q,14,0)</f>
        <v>2660</v>
      </c>
      <c r="M2303" s="3">
        <f t="shared" si="71"/>
        <v>-2660</v>
      </c>
    </row>
    <row r="2304" ht="14.25" spans="1:13">
      <c r="A2304" s="13">
        <v>44862</v>
      </c>
      <c r="B2304" s="14" t="s">
        <v>5773</v>
      </c>
      <c r="C2304" s="14" t="s">
        <v>5850</v>
      </c>
      <c r="D2304" s="14" t="s">
        <v>5851</v>
      </c>
      <c r="E2304" s="15">
        <v>44765</v>
      </c>
      <c r="F2304" s="14">
        <v>2980</v>
      </c>
      <c r="G2304" s="16"/>
      <c r="I2304" s="19" t="str">
        <f>IFERROR(INDEX([3]流水汇总表!B:G,MATCH(G2304,[3]流水汇总表!G:G,0),1),"")</f>
        <v/>
      </c>
      <c r="J2304" s="5" t="str">
        <f>IF(G2304="","",IF(SUMIFS(H:H,G:G,G2304)=SUMIFS([3]流水汇总表!D:D,[3]流水汇总表!G:G,G2304),"通过","不通过"))</f>
        <v/>
      </c>
      <c r="K2304" s="20" t="str">
        <f ca="1" t="shared" si="70"/>
        <v>即将到期</v>
      </c>
      <c r="L2304" s="3">
        <f>VLOOKUP(C2304,网约车!D:Q,14,0)</f>
        <v>2660</v>
      </c>
      <c r="M2304" s="3">
        <f t="shared" si="71"/>
        <v>-2660</v>
      </c>
    </row>
    <row r="2305" ht="14.25" spans="1:13">
      <c r="A2305" s="13">
        <v>44862</v>
      </c>
      <c r="B2305" s="14" t="s">
        <v>5773</v>
      </c>
      <c r="C2305" s="14" t="s">
        <v>5858</v>
      </c>
      <c r="D2305" s="14" t="s">
        <v>5859</v>
      </c>
      <c r="E2305" s="15">
        <v>44765</v>
      </c>
      <c r="F2305" s="14">
        <v>2980</v>
      </c>
      <c r="G2305" s="16"/>
      <c r="I2305" s="19" t="str">
        <f>IFERROR(INDEX([3]流水汇总表!B:G,MATCH(G2305,[3]流水汇总表!G:G,0),1),"")</f>
        <v/>
      </c>
      <c r="J2305" s="5" t="str">
        <f>IF(G2305="","",IF(SUMIFS(H:H,G:G,G2305)=SUMIFS([3]流水汇总表!D:D,[3]流水汇总表!G:G,G2305),"通过","不通过"))</f>
        <v/>
      </c>
      <c r="K2305" s="20" t="str">
        <f ca="1" t="shared" si="70"/>
        <v>即将到期</v>
      </c>
      <c r="L2305" s="3">
        <f>VLOOKUP(C2305,网约车!D:Q,14,0)</f>
        <v>2660</v>
      </c>
      <c r="M2305" s="3">
        <f t="shared" si="71"/>
        <v>-2660</v>
      </c>
    </row>
    <row r="2306" ht="14.25" spans="1:13">
      <c r="A2306" s="13">
        <v>44862</v>
      </c>
      <c r="B2306" s="14" t="s">
        <v>5773</v>
      </c>
      <c r="C2306" s="14" t="s">
        <v>5860</v>
      </c>
      <c r="D2306" s="14" t="s">
        <v>5861</v>
      </c>
      <c r="E2306" s="15">
        <v>44765</v>
      </c>
      <c r="F2306" s="14">
        <v>2980</v>
      </c>
      <c r="G2306" s="16"/>
      <c r="I2306" s="19" t="str">
        <f>IFERROR(INDEX([3]流水汇总表!B:G,MATCH(G2306,[3]流水汇总表!G:G,0),1),"")</f>
        <v/>
      </c>
      <c r="J2306" s="5" t="str">
        <f>IF(G2306="","",IF(SUMIFS(H:H,G:G,G2306)=SUMIFS([3]流水汇总表!D:D,[3]流水汇总表!G:G,G2306),"通过","不通过"))</f>
        <v/>
      </c>
      <c r="K2306" s="20" t="str">
        <f ca="1" t="shared" ref="K2306:K2369" si="72">IF(AND(I2306&lt;=A2306),"已还款",IF(AND(TODAY()&gt;=A2306,I2306=""),"已逾期",IF(AND(TODAY()&gt;A2306,I2306&gt;A2306),"逾期已还款",IF(AND(TODAY()&lt;A2306),"即将到期",""))))</f>
        <v>即将到期</v>
      </c>
      <c r="L2306" s="3">
        <f>VLOOKUP(C2306,网约车!D:Q,14,0)</f>
        <v>2660</v>
      </c>
      <c r="M2306" s="3">
        <f t="shared" si="71"/>
        <v>-2660</v>
      </c>
    </row>
    <row r="2307" ht="14.25" spans="1:13">
      <c r="A2307" s="13">
        <v>44862</v>
      </c>
      <c r="B2307" s="14" t="s">
        <v>5773</v>
      </c>
      <c r="C2307" s="14" t="s">
        <v>5890</v>
      </c>
      <c r="D2307" s="14" t="s">
        <v>5891</v>
      </c>
      <c r="E2307" s="15">
        <v>44765</v>
      </c>
      <c r="F2307" s="14">
        <v>2980</v>
      </c>
      <c r="G2307" s="16"/>
      <c r="I2307" s="19" t="str">
        <f>IFERROR(INDEX([3]流水汇总表!B:G,MATCH(G2307,[3]流水汇总表!G:G,0),1),"")</f>
        <v/>
      </c>
      <c r="J2307" s="5" t="str">
        <f>IF(G2307="","",IF(SUMIFS(H:H,G:G,G2307)=SUMIFS([3]流水汇总表!D:D,[3]流水汇总表!G:G,G2307),"通过","不通过"))</f>
        <v/>
      </c>
      <c r="K2307" s="20" t="str">
        <f ca="1" t="shared" si="72"/>
        <v>即将到期</v>
      </c>
      <c r="L2307" s="3">
        <f>VLOOKUP(C2307,网约车!D:Q,14,0)</f>
        <v>2660</v>
      </c>
      <c r="M2307" s="3">
        <f t="shared" ref="M2307:M2370" si="73">H2307-L2307</f>
        <v>-2660</v>
      </c>
    </row>
    <row r="2308" ht="14.25" spans="1:13">
      <c r="A2308" s="13">
        <v>44862</v>
      </c>
      <c r="B2308" s="14" t="s">
        <v>5773</v>
      </c>
      <c r="C2308" s="14" t="s">
        <v>5908</v>
      </c>
      <c r="D2308" s="14" t="s">
        <v>5909</v>
      </c>
      <c r="E2308" s="15">
        <v>44765</v>
      </c>
      <c r="F2308" s="14">
        <v>2980</v>
      </c>
      <c r="G2308" s="16"/>
      <c r="I2308" s="19" t="str">
        <f>IFERROR(INDEX([3]流水汇总表!B:G,MATCH(G2308,[3]流水汇总表!G:G,0),1),"")</f>
        <v/>
      </c>
      <c r="J2308" s="5" t="str">
        <f>IF(G2308="","",IF(SUMIFS(H:H,G:G,G2308)=SUMIFS([3]流水汇总表!D:D,[3]流水汇总表!G:G,G2308),"通过","不通过"))</f>
        <v/>
      </c>
      <c r="K2308" s="20" t="str">
        <f ca="1" t="shared" si="72"/>
        <v>即将到期</v>
      </c>
      <c r="L2308" s="3">
        <f>VLOOKUP(C2308,网约车!D:Q,14,0)</f>
        <v>2660</v>
      </c>
      <c r="M2308" s="3">
        <f t="shared" si="73"/>
        <v>-2660</v>
      </c>
    </row>
    <row r="2309" ht="14.25" spans="1:13">
      <c r="A2309" s="13">
        <v>44862</v>
      </c>
      <c r="B2309" s="14" t="s">
        <v>5773</v>
      </c>
      <c r="C2309" s="14" t="s">
        <v>5912</v>
      </c>
      <c r="D2309" s="14" t="s">
        <v>5913</v>
      </c>
      <c r="E2309" s="15">
        <v>44765</v>
      </c>
      <c r="F2309" s="14">
        <v>2980</v>
      </c>
      <c r="G2309" s="16"/>
      <c r="I2309" s="19" t="str">
        <f>IFERROR(INDEX([3]流水汇总表!B:G,MATCH(G2309,[3]流水汇总表!G:G,0),1),"")</f>
        <v/>
      </c>
      <c r="J2309" s="5" t="str">
        <f>IF(G2309="","",IF(SUMIFS(H:H,G:G,G2309)=SUMIFS([3]流水汇总表!D:D,[3]流水汇总表!G:G,G2309),"通过","不通过"))</f>
        <v/>
      </c>
      <c r="K2309" s="20" t="str">
        <f ca="1" t="shared" si="72"/>
        <v>即将到期</v>
      </c>
      <c r="L2309" s="3">
        <f>VLOOKUP(C2309,网约车!D:Q,14,0)</f>
        <v>2660</v>
      </c>
      <c r="M2309" s="3">
        <f t="shared" si="73"/>
        <v>-2660</v>
      </c>
    </row>
    <row r="2310" ht="14.25" spans="1:13">
      <c r="A2310" s="13">
        <v>44862</v>
      </c>
      <c r="B2310" s="14" t="s">
        <v>5773</v>
      </c>
      <c r="C2310" s="14" t="s">
        <v>5914</v>
      </c>
      <c r="D2310" s="14" t="s">
        <v>5915</v>
      </c>
      <c r="E2310" s="15">
        <v>44765</v>
      </c>
      <c r="F2310" s="14">
        <v>2980</v>
      </c>
      <c r="G2310" s="16"/>
      <c r="I2310" s="19" t="str">
        <f>IFERROR(INDEX([3]流水汇总表!B:G,MATCH(G2310,[3]流水汇总表!G:G,0),1),"")</f>
        <v/>
      </c>
      <c r="J2310" s="5" t="str">
        <f>IF(G2310="","",IF(SUMIFS(H:H,G:G,G2310)=SUMIFS([3]流水汇总表!D:D,[3]流水汇总表!G:G,G2310),"通过","不通过"))</f>
        <v/>
      </c>
      <c r="K2310" s="20" t="str">
        <f ca="1" t="shared" si="72"/>
        <v>即将到期</v>
      </c>
      <c r="L2310" s="3">
        <f>VLOOKUP(C2310,网约车!D:Q,14,0)</f>
        <v>2660</v>
      </c>
      <c r="M2310" s="3">
        <f t="shared" si="73"/>
        <v>-2660</v>
      </c>
    </row>
    <row r="2311" ht="14.25" spans="1:13">
      <c r="A2311" s="13">
        <v>44862</v>
      </c>
      <c r="B2311" s="14" t="s">
        <v>5773</v>
      </c>
      <c r="C2311" s="14" t="s">
        <v>5916</v>
      </c>
      <c r="D2311" s="14" t="s">
        <v>5917</v>
      </c>
      <c r="E2311" s="15">
        <v>44765</v>
      </c>
      <c r="F2311" s="14">
        <v>2980</v>
      </c>
      <c r="G2311" s="16"/>
      <c r="I2311" s="19" t="str">
        <f>IFERROR(INDEX([3]流水汇总表!B:G,MATCH(G2311,[3]流水汇总表!G:G,0),1),"")</f>
        <v/>
      </c>
      <c r="J2311" s="5" t="str">
        <f>IF(G2311="","",IF(SUMIFS(H:H,G:G,G2311)=SUMIFS([3]流水汇总表!D:D,[3]流水汇总表!G:G,G2311),"通过","不通过"))</f>
        <v/>
      </c>
      <c r="K2311" s="20" t="str">
        <f ca="1" t="shared" si="72"/>
        <v>即将到期</v>
      </c>
      <c r="L2311" s="3">
        <f>VLOOKUP(C2311,网约车!D:Q,14,0)</f>
        <v>2660</v>
      </c>
      <c r="M2311" s="3">
        <f t="shared" si="73"/>
        <v>-2660</v>
      </c>
    </row>
    <row r="2312" ht="14.25" spans="1:13">
      <c r="A2312" s="13">
        <v>44862</v>
      </c>
      <c r="B2312" s="14" t="s">
        <v>5773</v>
      </c>
      <c r="C2312" s="14" t="s">
        <v>5924</v>
      </c>
      <c r="D2312" s="14" t="s">
        <v>5925</v>
      </c>
      <c r="E2312" s="15">
        <v>44765</v>
      </c>
      <c r="F2312" s="14">
        <v>2980</v>
      </c>
      <c r="G2312" s="16"/>
      <c r="I2312" s="19" t="str">
        <f>IFERROR(INDEX([3]流水汇总表!B:G,MATCH(G2312,[3]流水汇总表!G:G,0),1),"")</f>
        <v/>
      </c>
      <c r="J2312" s="5" t="str">
        <f>IF(G2312="","",IF(SUMIFS(H:H,G:G,G2312)=SUMIFS([3]流水汇总表!D:D,[3]流水汇总表!G:G,G2312),"通过","不通过"))</f>
        <v/>
      </c>
      <c r="K2312" s="20" t="str">
        <f ca="1" t="shared" si="72"/>
        <v>即将到期</v>
      </c>
      <c r="L2312" s="3">
        <f>VLOOKUP(C2312,网约车!D:Q,14,0)</f>
        <v>2660</v>
      </c>
      <c r="M2312" s="3">
        <f t="shared" si="73"/>
        <v>-2660</v>
      </c>
    </row>
    <row r="2313" ht="14.25" spans="1:13">
      <c r="A2313" s="13">
        <v>44862</v>
      </c>
      <c r="B2313" s="14" t="s">
        <v>5773</v>
      </c>
      <c r="C2313" s="14" t="s">
        <v>5926</v>
      </c>
      <c r="D2313" s="14" t="s">
        <v>5927</v>
      </c>
      <c r="E2313" s="15">
        <v>44765</v>
      </c>
      <c r="F2313" s="14">
        <v>2980</v>
      </c>
      <c r="G2313" s="16"/>
      <c r="I2313" s="19" t="str">
        <f>IFERROR(INDEX([3]流水汇总表!B:G,MATCH(G2313,[3]流水汇总表!G:G,0),1),"")</f>
        <v/>
      </c>
      <c r="J2313" s="5" t="str">
        <f>IF(G2313="","",IF(SUMIFS(H:H,G:G,G2313)=SUMIFS([3]流水汇总表!D:D,[3]流水汇总表!G:G,G2313),"通过","不通过"))</f>
        <v/>
      </c>
      <c r="K2313" s="20" t="str">
        <f ca="1" t="shared" si="72"/>
        <v>即将到期</v>
      </c>
      <c r="L2313" s="3">
        <f>VLOOKUP(C2313,网约车!D:Q,14,0)</f>
        <v>2660</v>
      </c>
      <c r="M2313" s="3">
        <f t="shared" si="73"/>
        <v>-2660</v>
      </c>
    </row>
    <row r="2314" ht="14.25" spans="1:13">
      <c r="A2314" s="13">
        <v>44862</v>
      </c>
      <c r="B2314" s="14" t="s">
        <v>5773</v>
      </c>
      <c r="C2314" s="14" t="s">
        <v>5928</v>
      </c>
      <c r="D2314" s="14" t="s">
        <v>5929</v>
      </c>
      <c r="E2314" s="15">
        <v>44765</v>
      </c>
      <c r="F2314" s="14">
        <v>2980</v>
      </c>
      <c r="G2314" s="16"/>
      <c r="I2314" s="19" t="str">
        <f>IFERROR(INDEX([3]流水汇总表!B:G,MATCH(G2314,[3]流水汇总表!G:G,0),1),"")</f>
        <v/>
      </c>
      <c r="J2314" s="5" t="str">
        <f>IF(G2314="","",IF(SUMIFS(H:H,G:G,G2314)=SUMIFS([3]流水汇总表!D:D,[3]流水汇总表!G:G,G2314),"通过","不通过"))</f>
        <v/>
      </c>
      <c r="K2314" s="20" t="str">
        <f ca="1" t="shared" si="72"/>
        <v>即将到期</v>
      </c>
      <c r="L2314" s="3">
        <f>VLOOKUP(C2314,网约车!D:Q,14,0)</f>
        <v>2660</v>
      </c>
      <c r="M2314" s="3">
        <f t="shared" si="73"/>
        <v>-2660</v>
      </c>
    </row>
    <row r="2315" ht="14.25" spans="1:13">
      <c r="A2315" s="13">
        <v>44862</v>
      </c>
      <c r="B2315" s="14" t="s">
        <v>5773</v>
      </c>
      <c r="C2315" s="14" t="s">
        <v>5936</v>
      </c>
      <c r="D2315" s="14" t="s">
        <v>5937</v>
      </c>
      <c r="E2315" s="15">
        <v>44765</v>
      </c>
      <c r="F2315" s="14">
        <v>2980</v>
      </c>
      <c r="G2315" s="16"/>
      <c r="I2315" s="19" t="str">
        <f>IFERROR(INDEX([3]流水汇总表!B:G,MATCH(G2315,[3]流水汇总表!G:G,0),1),"")</f>
        <v/>
      </c>
      <c r="J2315" s="5" t="str">
        <f>IF(G2315="","",IF(SUMIFS(H:H,G:G,G2315)=SUMIFS([3]流水汇总表!D:D,[3]流水汇总表!G:G,G2315),"通过","不通过"))</f>
        <v/>
      </c>
      <c r="K2315" s="20" t="str">
        <f ca="1" t="shared" si="72"/>
        <v>即将到期</v>
      </c>
      <c r="L2315" s="3">
        <f>VLOOKUP(C2315,网约车!D:Q,14,0)</f>
        <v>2660</v>
      </c>
      <c r="M2315" s="3">
        <f t="shared" si="73"/>
        <v>-2660</v>
      </c>
    </row>
    <row r="2316" ht="14.25" spans="1:13">
      <c r="A2316" s="13">
        <v>44862</v>
      </c>
      <c r="B2316" s="14" t="s">
        <v>5773</v>
      </c>
      <c r="C2316" s="14" t="s">
        <v>5942</v>
      </c>
      <c r="D2316" s="14" t="s">
        <v>5943</v>
      </c>
      <c r="E2316" s="15">
        <v>44765</v>
      </c>
      <c r="F2316" s="14">
        <v>2980</v>
      </c>
      <c r="G2316" s="16"/>
      <c r="I2316" s="19" t="str">
        <f>IFERROR(INDEX([3]流水汇总表!B:G,MATCH(G2316,[3]流水汇总表!G:G,0),1),"")</f>
        <v/>
      </c>
      <c r="J2316" s="5" t="str">
        <f>IF(G2316="","",IF(SUMIFS(H:H,G:G,G2316)=SUMIFS([3]流水汇总表!D:D,[3]流水汇总表!G:G,G2316),"通过","不通过"))</f>
        <v/>
      </c>
      <c r="K2316" s="20" t="str">
        <f ca="1" t="shared" si="72"/>
        <v>即将到期</v>
      </c>
      <c r="L2316" s="3">
        <f>VLOOKUP(C2316,网约车!D:Q,14,0)</f>
        <v>2660</v>
      </c>
      <c r="M2316" s="3">
        <f t="shared" si="73"/>
        <v>-2660</v>
      </c>
    </row>
    <row r="2317" ht="14.25" spans="1:13">
      <c r="A2317" s="13">
        <v>44862</v>
      </c>
      <c r="B2317" s="14" t="s">
        <v>5773</v>
      </c>
      <c r="C2317" s="14" t="s">
        <v>5946</v>
      </c>
      <c r="D2317" s="14" t="s">
        <v>5947</v>
      </c>
      <c r="E2317" s="15">
        <v>44765</v>
      </c>
      <c r="F2317" s="14">
        <v>2980</v>
      </c>
      <c r="G2317" s="16"/>
      <c r="I2317" s="19" t="str">
        <f>IFERROR(INDEX([3]流水汇总表!B:G,MATCH(G2317,[3]流水汇总表!G:G,0),1),"")</f>
        <v/>
      </c>
      <c r="J2317" s="5" t="str">
        <f>IF(G2317="","",IF(SUMIFS(H:H,G:G,G2317)=SUMIFS([3]流水汇总表!D:D,[3]流水汇总表!G:G,G2317),"通过","不通过"))</f>
        <v/>
      </c>
      <c r="K2317" s="20" t="str">
        <f ca="1" t="shared" si="72"/>
        <v>即将到期</v>
      </c>
      <c r="L2317" s="3">
        <f>VLOOKUP(C2317,网约车!D:Q,14,0)</f>
        <v>2660</v>
      </c>
      <c r="M2317" s="3">
        <f t="shared" si="73"/>
        <v>-2660</v>
      </c>
    </row>
    <row r="2318" ht="14.25" spans="1:13">
      <c r="A2318" s="13">
        <v>44862</v>
      </c>
      <c r="B2318" s="14" t="s">
        <v>5773</v>
      </c>
      <c r="C2318" s="14" t="s">
        <v>5952</v>
      </c>
      <c r="D2318" s="14" t="s">
        <v>5953</v>
      </c>
      <c r="E2318" s="15">
        <v>44765</v>
      </c>
      <c r="F2318" s="14">
        <v>2980</v>
      </c>
      <c r="G2318" s="16"/>
      <c r="I2318" s="19" t="str">
        <f>IFERROR(INDEX([3]流水汇总表!B:G,MATCH(G2318,[3]流水汇总表!G:G,0),1),"")</f>
        <v/>
      </c>
      <c r="J2318" s="5" t="str">
        <f>IF(G2318="","",IF(SUMIFS(H:H,G:G,G2318)=SUMIFS([3]流水汇总表!D:D,[3]流水汇总表!G:G,G2318),"通过","不通过"))</f>
        <v/>
      </c>
      <c r="K2318" s="20" t="str">
        <f ca="1" t="shared" si="72"/>
        <v>即将到期</v>
      </c>
      <c r="L2318" s="3">
        <f>VLOOKUP(C2318,网约车!D:Q,14,0)</f>
        <v>2660</v>
      </c>
      <c r="M2318" s="3">
        <f t="shared" si="73"/>
        <v>-2660</v>
      </c>
    </row>
    <row r="2319" ht="14.25" spans="1:13">
      <c r="A2319" s="13">
        <v>44862</v>
      </c>
      <c r="B2319" s="14" t="s">
        <v>5773</v>
      </c>
      <c r="C2319" s="14" t="s">
        <v>5960</v>
      </c>
      <c r="D2319" s="14" t="s">
        <v>5961</v>
      </c>
      <c r="E2319" s="15">
        <v>44765</v>
      </c>
      <c r="F2319" s="14">
        <v>2980</v>
      </c>
      <c r="G2319" s="16"/>
      <c r="I2319" s="19" t="str">
        <f>IFERROR(INDEX([3]流水汇总表!B:G,MATCH(G2319,[3]流水汇总表!G:G,0),1),"")</f>
        <v/>
      </c>
      <c r="J2319" s="5" t="str">
        <f>IF(G2319="","",IF(SUMIFS(H:H,G:G,G2319)=SUMIFS([3]流水汇总表!D:D,[3]流水汇总表!G:G,G2319),"通过","不通过"))</f>
        <v/>
      </c>
      <c r="K2319" s="20" t="str">
        <f ca="1" t="shared" si="72"/>
        <v>即将到期</v>
      </c>
      <c r="L2319" s="3">
        <f>VLOOKUP(C2319,网约车!D:Q,14,0)</f>
        <v>2660</v>
      </c>
      <c r="M2319" s="3">
        <f t="shared" si="73"/>
        <v>-2660</v>
      </c>
    </row>
    <row r="2320" ht="14.25" spans="1:13">
      <c r="A2320" s="13">
        <v>44862</v>
      </c>
      <c r="B2320" s="14" t="s">
        <v>5773</v>
      </c>
      <c r="C2320" s="14" t="s">
        <v>5962</v>
      </c>
      <c r="D2320" s="14" t="s">
        <v>5963</v>
      </c>
      <c r="E2320" s="15">
        <v>44765</v>
      </c>
      <c r="F2320" s="14">
        <v>2980</v>
      </c>
      <c r="G2320" s="16"/>
      <c r="I2320" s="19" t="str">
        <f>IFERROR(INDEX([3]流水汇总表!B:G,MATCH(G2320,[3]流水汇总表!G:G,0),1),"")</f>
        <v/>
      </c>
      <c r="J2320" s="5" t="str">
        <f>IF(G2320="","",IF(SUMIFS(H:H,G:G,G2320)=SUMIFS([3]流水汇总表!D:D,[3]流水汇总表!G:G,G2320),"通过","不通过"))</f>
        <v/>
      </c>
      <c r="K2320" s="20" t="str">
        <f ca="1" t="shared" si="72"/>
        <v>即将到期</v>
      </c>
      <c r="L2320" s="3">
        <f>VLOOKUP(C2320,网约车!D:Q,14,0)</f>
        <v>2660</v>
      </c>
      <c r="M2320" s="3">
        <f t="shared" si="73"/>
        <v>-2660</v>
      </c>
    </row>
    <row r="2321" ht="14.25" spans="1:13">
      <c r="A2321" s="13">
        <v>44862</v>
      </c>
      <c r="B2321" s="14" t="s">
        <v>5773</v>
      </c>
      <c r="C2321" s="14" t="s">
        <v>5988</v>
      </c>
      <c r="D2321" s="14" t="s">
        <v>5989</v>
      </c>
      <c r="E2321" s="15">
        <v>44765</v>
      </c>
      <c r="F2321" s="14">
        <v>2980</v>
      </c>
      <c r="G2321" s="16"/>
      <c r="I2321" s="19" t="str">
        <f>IFERROR(INDEX([3]流水汇总表!B:G,MATCH(G2321,[3]流水汇总表!G:G,0),1),"")</f>
        <v/>
      </c>
      <c r="J2321" s="5" t="str">
        <f>IF(G2321="","",IF(SUMIFS(H:H,G:G,G2321)=SUMIFS([3]流水汇总表!D:D,[3]流水汇总表!G:G,G2321),"通过","不通过"))</f>
        <v/>
      </c>
      <c r="K2321" s="20" t="str">
        <f ca="1" t="shared" si="72"/>
        <v>即将到期</v>
      </c>
      <c r="L2321" s="3">
        <f>VLOOKUP(C2321,网约车!D:Q,14,0)</f>
        <v>2660</v>
      </c>
      <c r="M2321" s="3">
        <f t="shared" si="73"/>
        <v>-2660</v>
      </c>
    </row>
    <row r="2322" ht="14.25" spans="1:13">
      <c r="A2322" s="13">
        <v>44862</v>
      </c>
      <c r="B2322" s="14" t="s">
        <v>5773</v>
      </c>
      <c r="C2322" s="14" t="s">
        <v>5998</v>
      </c>
      <c r="D2322" s="14" t="s">
        <v>5999</v>
      </c>
      <c r="E2322" s="15">
        <v>44765</v>
      </c>
      <c r="F2322" s="14">
        <v>2980</v>
      </c>
      <c r="G2322" s="16"/>
      <c r="I2322" s="19" t="str">
        <f>IFERROR(INDEX([3]流水汇总表!B:G,MATCH(G2322,[3]流水汇总表!G:G,0),1),"")</f>
        <v/>
      </c>
      <c r="J2322" s="5" t="str">
        <f>IF(G2322="","",IF(SUMIFS(H:H,G:G,G2322)=SUMIFS([3]流水汇总表!D:D,[3]流水汇总表!G:G,G2322),"通过","不通过"))</f>
        <v/>
      </c>
      <c r="K2322" s="20" t="str">
        <f ca="1" t="shared" si="72"/>
        <v>即将到期</v>
      </c>
      <c r="L2322" s="3">
        <f>VLOOKUP(C2322,网约车!D:Q,14,0)</f>
        <v>2660</v>
      </c>
      <c r="M2322" s="3">
        <f t="shared" si="73"/>
        <v>-2660</v>
      </c>
    </row>
    <row r="2323" ht="14.25" spans="1:13">
      <c r="A2323" s="13">
        <v>44862</v>
      </c>
      <c r="B2323" s="14" t="s">
        <v>5773</v>
      </c>
      <c r="C2323" s="14" t="s">
        <v>6006</v>
      </c>
      <c r="D2323" s="14" t="s">
        <v>6007</v>
      </c>
      <c r="E2323" s="15">
        <v>44765</v>
      </c>
      <c r="F2323" s="14">
        <v>2980</v>
      </c>
      <c r="G2323" s="16"/>
      <c r="I2323" s="19" t="str">
        <f>IFERROR(INDEX([3]流水汇总表!B:G,MATCH(G2323,[3]流水汇总表!G:G,0),1),"")</f>
        <v/>
      </c>
      <c r="J2323" s="5" t="str">
        <f>IF(G2323="","",IF(SUMIFS(H:H,G:G,G2323)=SUMIFS([3]流水汇总表!D:D,[3]流水汇总表!G:G,G2323),"通过","不通过"))</f>
        <v/>
      </c>
      <c r="K2323" s="20" t="str">
        <f ca="1" t="shared" si="72"/>
        <v>即将到期</v>
      </c>
      <c r="L2323" s="3">
        <f>VLOOKUP(C2323,网约车!D:Q,14,0)</f>
        <v>2660</v>
      </c>
      <c r="M2323" s="3">
        <f t="shared" si="73"/>
        <v>-2660</v>
      </c>
    </row>
    <row r="2324" ht="14.25" spans="1:13">
      <c r="A2324" s="13">
        <v>44862</v>
      </c>
      <c r="B2324" s="14" t="s">
        <v>5773</v>
      </c>
      <c r="C2324" s="14" t="s">
        <v>6016</v>
      </c>
      <c r="D2324" s="14" t="s">
        <v>6017</v>
      </c>
      <c r="E2324" s="15">
        <v>44765</v>
      </c>
      <c r="F2324" s="14">
        <v>2980</v>
      </c>
      <c r="G2324" s="16"/>
      <c r="I2324" s="19" t="str">
        <f>IFERROR(INDEX([3]流水汇总表!B:G,MATCH(G2324,[3]流水汇总表!G:G,0),1),"")</f>
        <v/>
      </c>
      <c r="J2324" s="5" t="str">
        <f>IF(G2324="","",IF(SUMIFS(H:H,G:G,G2324)=SUMIFS([3]流水汇总表!D:D,[3]流水汇总表!G:G,G2324),"通过","不通过"))</f>
        <v/>
      </c>
      <c r="K2324" s="20" t="str">
        <f ca="1" t="shared" si="72"/>
        <v>即将到期</v>
      </c>
      <c r="L2324" s="3">
        <f>VLOOKUP(C2324,网约车!D:Q,14,0)</f>
        <v>2660</v>
      </c>
      <c r="M2324" s="3">
        <f t="shared" si="73"/>
        <v>-2660</v>
      </c>
    </row>
    <row r="2325" ht="14.25" spans="1:13">
      <c r="A2325" s="13">
        <v>44862</v>
      </c>
      <c r="B2325" s="14" t="s">
        <v>5773</v>
      </c>
      <c r="C2325" s="14" t="s">
        <v>6018</v>
      </c>
      <c r="D2325" s="14" t="s">
        <v>6019</v>
      </c>
      <c r="E2325" s="15">
        <v>44765</v>
      </c>
      <c r="F2325" s="14">
        <v>2980</v>
      </c>
      <c r="G2325" s="16"/>
      <c r="I2325" s="19" t="str">
        <f>IFERROR(INDEX([3]流水汇总表!B:G,MATCH(G2325,[3]流水汇总表!G:G,0),1),"")</f>
        <v/>
      </c>
      <c r="J2325" s="5" t="str">
        <f>IF(G2325="","",IF(SUMIFS(H:H,G:G,G2325)=SUMIFS([3]流水汇总表!D:D,[3]流水汇总表!G:G,G2325),"通过","不通过"))</f>
        <v/>
      </c>
      <c r="K2325" s="20" t="str">
        <f ca="1" t="shared" si="72"/>
        <v>即将到期</v>
      </c>
      <c r="L2325" s="3">
        <f>VLOOKUP(C2325,网约车!D:Q,14,0)</f>
        <v>2660</v>
      </c>
      <c r="M2325" s="3">
        <f t="shared" si="73"/>
        <v>-2660</v>
      </c>
    </row>
    <row r="2326" ht="14.25" spans="1:13">
      <c r="A2326" s="13">
        <v>44862</v>
      </c>
      <c r="B2326" s="14" t="s">
        <v>5773</v>
      </c>
      <c r="C2326" s="14" t="s">
        <v>6030</v>
      </c>
      <c r="D2326" s="14" t="s">
        <v>6031</v>
      </c>
      <c r="E2326" s="15">
        <v>44765</v>
      </c>
      <c r="F2326" s="14">
        <v>2980</v>
      </c>
      <c r="G2326" s="16"/>
      <c r="I2326" s="19" t="str">
        <f>IFERROR(INDEX([3]流水汇总表!B:G,MATCH(G2326,[3]流水汇总表!G:G,0),1),"")</f>
        <v/>
      </c>
      <c r="J2326" s="5" t="str">
        <f>IF(G2326="","",IF(SUMIFS(H:H,G:G,G2326)=SUMIFS([3]流水汇总表!D:D,[3]流水汇总表!G:G,G2326),"通过","不通过"))</f>
        <v/>
      </c>
      <c r="K2326" s="20" t="str">
        <f ca="1" t="shared" si="72"/>
        <v>即将到期</v>
      </c>
      <c r="L2326" s="3">
        <f>VLOOKUP(C2326,网约车!D:Q,14,0)</f>
        <v>2660</v>
      </c>
      <c r="M2326" s="3">
        <f t="shared" si="73"/>
        <v>-2660</v>
      </c>
    </row>
    <row r="2327" ht="14.25" spans="1:13">
      <c r="A2327" s="13">
        <v>44862</v>
      </c>
      <c r="B2327" s="14" t="s">
        <v>6741</v>
      </c>
      <c r="C2327" s="14" t="s">
        <v>7909</v>
      </c>
      <c r="D2327" s="14" t="s">
        <v>7910</v>
      </c>
      <c r="E2327" s="15">
        <v>44765</v>
      </c>
      <c r="F2327" s="14">
        <v>2980</v>
      </c>
      <c r="G2327" s="16"/>
      <c r="I2327" s="19" t="str">
        <f>IFERROR(INDEX([3]流水汇总表!B:G,MATCH(G2327,[3]流水汇总表!G:G,0),1),"")</f>
        <v/>
      </c>
      <c r="J2327" s="5" t="str">
        <f>IF(G2327="","",IF(SUMIFS(H:H,G:G,G2327)=SUMIFS([3]流水汇总表!D:D,[3]流水汇总表!G:G,G2327),"通过","不通过"))</f>
        <v/>
      </c>
      <c r="K2327" s="20" t="str">
        <f ca="1" t="shared" si="72"/>
        <v>即将到期</v>
      </c>
      <c r="L2327" s="3">
        <f>VLOOKUP(C2327,网约车!D:Q,14,0)</f>
        <v>2700</v>
      </c>
      <c r="M2327" s="3">
        <f t="shared" si="73"/>
        <v>-2700</v>
      </c>
    </row>
    <row r="2328" ht="14.25" spans="1:13">
      <c r="A2328" s="13">
        <v>44862</v>
      </c>
      <c r="B2328" s="14" t="s">
        <v>6741</v>
      </c>
      <c r="C2328" s="14" t="s">
        <v>7913</v>
      </c>
      <c r="D2328" s="14" t="s">
        <v>7914</v>
      </c>
      <c r="E2328" s="15">
        <v>44765</v>
      </c>
      <c r="F2328" s="14">
        <v>2980</v>
      </c>
      <c r="G2328" s="16"/>
      <c r="I2328" s="19" t="str">
        <f>IFERROR(INDEX([3]流水汇总表!B:G,MATCH(G2328,[3]流水汇总表!G:G,0),1),"")</f>
        <v/>
      </c>
      <c r="J2328" s="5" t="str">
        <f>IF(G2328="","",IF(SUMIFS(H:H,G:G,G2328)=SUMIFS([3]流水汇总表!D:D,[3]流水汇总表!G:G,G2328),"通过","不通过"))</f>
        <v/>
      </c>
      <c r="K2328" s="20" t="str">
        <f ca="1" t="shared" si="72"/>
        <v>即将到期</v>
      </c>
      <c r="L2328" s="3">
        <f>VLOOKUP(C2328,网约车!D:Q,14,0)</f>
        <v>2700</v>
      </c>
      <c r="M2328" s="3">
        <f t="shared" si="73"/>
        <v>-2700</v>
      </c>
    </row>
    <row r="2329" ht="14.25" spans="1:13">
      <c r="A2329" s="13">
        <v>44862</v>
      </c>
      <c r="B2329" s="14" t="s">
        <v>6741</v>
      </c>
      <c r="C2329" s="14" t="s">
        <v>7915</v>
      </c>
      <c r="D2329" s="14" t="s">
        <v>7916</v>
      </c>
      <c r="E2329" s="15">
        <v>44765</v>
      </c>
      <c r="F2329" s="14">
        <v>2980</v>
      </c>
      <c r="G2329" s="16"/>
      <c r="I2329" s="19" t="str">
        <f>IFERROR(INDEX([3]流水汇总表!B:G,MATCH(G2329,[3]流水汇总表!G:G,0),1),"")</f>
        <v/>
      </c>
      <c r="J2329" s="5" t="str">
        <f>IF(G2329="","",IF(SUMIFS(H:H,G:G,G2329)=SUMIFS([3]流水汇总表!D:D,[3]流水汇总表!G:G,G2329),"通过","不通过"))</f>
        <v/>
      </c>
      <c r="K2329" s="20" t="str">
        <f ca="1" t="shared" si="72"/>
        <v>即将到期</v>
      </c>
      <c r="L2329" s="3">
        <f>VLOOKUP(C2329,网约车!D:Q,14,0)</f>
        <v>2700</v>
      </c>
      <c r="M2329" s="3">
        <f t="shared" si="73"/>
        <v>-2700</v>
      </c>
    </row>
    <row r="2330" ht="14.25" spans="1:13">
      <c r="A2330" s="13">
        <v>44862</v>
      </c>
      <c r="B2330" s="14" t="s">
        <v>6741</v>
      </c>
      <c r="C2330" s="14" t="s">
        <v>7917</v>
      </c>
      <c r="D2330" s="14" t="s">
        <v>7918</v>
      </c>
      <c r="E2330" s="15">
        <v>44765</v>
      </c>
      <c r="F2330" s="14">
        <v>2980</v>
      </c>
      <c r="G2330" s="16"/>
      <c r="I2330" s="19" t="str">
        <f>IFERROR(INDEX([3]流水汇总表!B:G,MATCH(G2330,[3]流水汇总表!G:G,0),1),"")</f>
        <v/>
      </c>
      <c r="J2330" s="5" t="str">
        <f>IF(G2330="","",IF(SUMIFS(H:H,G:G,G2330)=SUMIFS([3]流水汇总表!D:D,[3]流水汇总表!G:G,G2330),"通过","不通过"))</f>
        <v/>
      </c>
      <c r="K2330" s="20" t="str">
        <f ca="1" t="shared" si="72"/>
        <v>即将到期</v>
      </c>
      <c r="L2330" s="3">
        <f>VLOOKUP(C2330,网约车!D:Q,14,0)</f>
        <v>2700</v>
      </c>
      <c r="M2330" s="3">
        <f t="shared" si="73"/>
        <v>-2700</v>
      </c>
    </row>
    <row r="2331" ht="14.25" spans="1:13">
      <c r="A2331" s="13">
        <v>44862</v>
      </c>
      <c r="B2331" s="14" t="s">
        <v>6741</v>
      </c>
      <c r="C2331" s="14" t="s">
        <v>7919</v>
      </c>
      <c r="D2331" s="14" t="s">
        <v>7920</v>
      </c>
      <c r="E2331" s="15">
        <v>44765</v>
      </c>
      <c r="F2331" s="14">
        <v>2980</v>
      </c>
      <c r="G2331" s="16"/>
      <c r="I2331" s="19" t="str">
        <f>IFERROR(INDEX([3]流水汇总表!B:G,MATCH(G2331,[3]流水汇总表!G:G,0),1),"")</f>
        <v/>
      </c>
      <c r="J2331" s="5" t="str">
        <f>IF(G2331="","",IF(SUMIFS(H:H,G:G,G2331)=SUMIFS([3]流水汇总表!D:D,[3]流水汇总表!G:G,G2331),"通过","不通过"))</f>
        <v/>
      </c>
      <c r="K2331" s="20" t="str">
        <f ca="1" t="shared" si="72"/>
        <v>即将到期</v>
      </c>
      <c r="L2331" s="3">
        <f>VLOOKUP(C2331,网约车!D:Q,14,0)</f>
        <v>2700</v>
      </c>
      <c r="M2331" s="3">
        <f t="shared" si="73"/>
        <v>-2700</v>
      </c>
    </row>
    <row r="2332" ht="14.25" spans="1:13">
      <c r="A2332" s="13">
        <v>44862</v>
      </c>
      <c r="B2332" s="14" t="s">
        <v>6769</v>
      </c>
      <c r="C2332" s="14" t="s">
        <v>7921</v>
      </c>
      <c r="D2332" s="14" t="s">
        <v>7922</v>
      </c>
      <c r="E2332" s="15">
        <v>44765</v>
      </c>
      <c r="F2332" s="14">
        <v>2980</v>
      </c>
      <c r="G2332" s="16"/>
      <c r="I2332" s="19" t="str">
        <f>IFERROR(INDEX([3]流水汇总表!B:G,MATCH(G2332,[3]流水汇总表!G:G,0),1),"")</f>
        <v/>
      </c>
      <c r="J2332" s="5" t="str">
        <f>IF(G2332="","",IF(SUMIFS(H:H,G:G,G2332)=SUMIFS([3]流水汇总表!D:D,[3]流水汇总表!G:G,G2332),"通过","不通过"))</f>
        <v/>
      </c>
      <c r="K2332" s="20" t="str">
        <f ca="1" t="shared" si="72"/>
        <v>即将到期</v>
      </c>
      <c r="L2332" s="3">
        <f>VLOOKUP(C2332,网约车!D:Q,14,0)</f>
        <v>2700</v>
      </c>
      <c r="M2332" s="3">
        <f t="shared" si="73"/>
        <v>-2700</v>
      </c>
    </row>
    <row r="2333" ht="14.25" spans="1:13">
      <c r="A2333" s="13">
        <v>44862</v>
      </c>
      <c r="B2333" s="14" t="s">
        <v>6769</v>
      </c>
      <c r="C2333" s="14" t="s">
        <v>7923</v>
      </c>
      <c r="D2333" s="14" t="s">
        <v>7924</v>
      </c>
      <c r="E2333" s="15">
        <v>44765</v>
      </c>
      <c r="F2333" s="14">
        <v>2980</v>
      </c>
      <c r="G2333" s="16"/>
      <c r="I2333" s="19" t="str">
        <f>IFERROR(INDEX([3]流水汇总表!B:G,MATCH(G2333,[3]流水汇总表!G:G,0),1),"")</f>
        <v/>
      </c>
      <c r="J2333" s="5" t="str">
        <f>IF(G2333="","",IF(SUMIFS(H:H,G:G,G2333)=SUMIFS([3]流水汇总表!D:D,[3]流水汇总表!G:G,G2333),"通过","不通过"))</f>
        <v/>
      </c>
      <c r="K2333" s="20" t="str">
        <f ca="1" t="shared" si="72"/>
        <v>即将到期</v>
      </c>
      <c r="L2333" s="3">
        <f>VLOOKUP(C2333,网约车!D:Q,14,0)</f>
        <v>2700</v>
      </c>
      <c r="M2333" s="3">
        <f t="shared" si="73"/>
        <v>-2700</v>
      </c>
    </row>
    <row r="2334" ht="14.25" spans="1:13">
      <c r="A2334" s="13">
        <v>44862</v>
      </c>
      <c r="B2334" s="14" t="s">
        <v>6769</v>
      </c>
      <c r="C2334" s="14" t="s">
        <v>7925</v>
      </c>
      <c r="D2334" s="14" t="s">
        <v>7926</v>
      </c>
      <c r="E2334" s="15">
        <v>44765</v>
      </c>
      <c r="F2334" s="14">
        <v>2980</v>
      </c>
      <c r="G2334" s="16"/>
      <c r="I2334" s="19" t="str">
        <f>IFERROR(INDEX([3]流水汇总表!B:G,MATCH(G2334,[3]流水汇总表!G:G,0),1),"")</f>
        <v/>
      </c>
      <c r="J2334" s="5" t="str">
        <f>IF(G2334="","",IF(SUMIFS(H:H,G:G,G2334)=SUMIFS([3]流水汇总表!D:D,[3]流水汇总表!G:G,G2334),"通过","不通过"))</f>
        <v/>
      </c>
      <c r="K2334" s="20" t="str">
        <f ca="1" t="shared" si="72"/>
        <v>即将到期</v>
      </c>
      <c r="L2334" s="3">
        <f>VLOOKUP(C2334,网约车!D:Q,14,0)</f>
        <v>2700</v>
      </c>
      <c r="M2334" s="3">
        <f t="shared" si="73"/>
        <v>-2700</v>
      </c>
    </row>
    <row r="2335" ht="14.25" spans="1:13">
      <c r="A2335" s="13">
        <v>44862</v>
      </c>
      <c r="B2335" s="14" t="s">
        <v>6813</v>
      </c>
      <c r="C2335" s="14" t="s">
        <v>7927</v>
      </c>
      <c r="D2335" s="14" t="s">
        <v>7928</v>
      </c>
      <c r="E2335" s="15">
        <v>44765</v>
      </c>
      <c r="F2335" s="14">
        <v>2980</v>
      </c>
      <c r="G2335" s="16"/>
      <c r="I2335" s="19" t="str">
        <f>IFERROR(INDEX([3]流水汇总表!B:G,MATCH(G2335,[3]流水汇总表!G:G,0),1),"")</f>
        <v/>
      </c>
      <c r="J2335" s="5" t="str">
        <f>IF(G2335="","",IF(SUMIFS(H:H,G:G,G2335)=SUMIFS([3]流水汇总表!D:D,[3]流水汇总表!G:G,G2335),"通过","不通过"))</f>
        <v/>
      </c>
      <c r="K2335" s="20" t="str">
        <f ca="1" t="shared" si="72"/>
        <v>即将到期</v>
      </c>
      <c r="L2335" s="3">
        <f>VLOOKUP(C2335,网约车!D:Q,14,0)</f>
        <v>2700</v>
      </c>
      <c r="M2335" s="3">
        <f t="shared" si="73"/>
        <v>-2700</v>
      </c>
    </row>
    <row r="2336" ht="14.25" spans="1:13">
      <c r="A2336" s="13">
        <v>44862</v>
      </c>
      <c r="B2336" s="14" t="s">
        <v>6813</v>
      </c>
      <c r="C2336" s="14" t="s">
        <v>7929</v>
      </c>
      <c r="D2336" s="14" t="s">
        <v>7930</v>
      </c>
      <c r="E2336" s="15">
        <v>44765</v>
      </c>
      <c r="F2336" s="14">
        <v>2980</v>
      </c>
      <c r="G2336" s="16"/>
      <c r="I2336" s="19" t="str">
        <f>IFERROR(INDEX([3]流水汇总表!B:G,MATCH(G2336,[3]流水汇总表!G:G,0),1),"")</f>
        <v/>
      </c>
      <c r="J2336" s="5" t="str">
        <f>IF(G2336="","",IF(SUMIFS(H:H,G:G,G2336)=SUMIFS([3]流水汇总表!D:D,[3]流水汇总表!G:G,G2336),"通过","不通过"))</f>
        <v/>
      </c>
      <c r="K2336" s="20" t="str">
        <f ca="1" t="shared" si="72"/>
        <v>即将到期</v>
      </c>
      <c r="L2336" s="3">
        <f>VLOOKUP(C2336,网约车!D:Q,14,0)</f>
        <v>2700</v>
      </c>
      <c r="M2336" s="3">
        <f t="shared" si="73"/>
        <v>-2700</v>
      </c>
    </row>
    <row r="2337" ht="14.25" spans="1:13">
      <c r="A2337" s="13">
        <v>44862</v>
      </c>
      <c r="B2337" s="14" t="s">
        <v>5084</v>
      </c>
      <c r="C2337" s="14" t="s">
        <v>7800</v>
      </c>
      <c r="D2337" s="14" t="s">
        <v>7801</v>
      </c>
      <c r="E2337" s="15">
        <v>44768</v>
      </c>
      <c r="F2337" s="14">
        <v>2980</v>
      </c>
      <c r="G2337" s="16"/>
      <c r="I2337" s="19" t="str">
        <f>IFERROR(INDEX([3]流水汇总表!B:G,MATCH(G2337,[3]流水汇总表!G:G,0),1),"")</f>
        <v/>
      </c>
      <c r="J2337" s="5" t="str">
        <f>IF(G2337="","",IF(SUMIFS(H:H,G:G,G2337)=SUMIFS([3]流水汇总表!D:D,[3]流水汇总表!G:G,G2337),"通过","不通过"))</f>
        <v/>
      </c>
      <c r="K2337" s="20" t="str">
        <f ca="1" t="shared" si="72"/>
        <v>即将到期</v>
      </c>
      <c r="L2337" s="3">
        <f>VLOOKUP(C2337,网约车!D:Q,14,0)</f>
        <v>2700</v>
      </c>
      <c r="M2337" s="3">
        <f t="shared" si="73"/>
        <v>-2700</v>
      </c>
    </row>
    <row r="2338" ht="14.25" spans="1:13">
      <c r="A2338" s="13">
        <v>44862</v>
      </c>
      <c r="B2338" s="14" t="s">
        <v>5084</v>
      </c>
      <c r="C2338" s="14" t="s">
        <v>7804</v>
      </c>
      <c r="D2338" s="14" t="s">
        <v>7805</v>
      </c>
      <c r="E2338" s="15">
        <v>44768</v>
      </c>
      <c r="F2338" s="14">
        <v>2980</v>
      </c>
      <c r="G2338" s="16"/>
      <c r="I2338" s="19" t="str">
        <f>IFERROR(INDEX([3]流水汇总表!B:G,MATCH(G2338,[3]流水汇总表!G:G,0),1),"")</f>
        <v/>
      </c>
      <c r="J2338" s="5" t="str">
        <f>IF(G2338="","",IF(SUMIFS(H:H,G:G,G2338)=SUMIFS([3]流水汇总表!D:D,[3]流水汇总表!G:G,G2338),"通过","不通过"))</f>
        <v/>
      </c>
      <c r="K2338" s="20" t="str">
        <f ca="1" t="shared" si="72"/>
        <v>即将到期</v>
      </c>
      <c r="L2338" s="3">
        <f>VLOOKUP(C2338,网约车!D:Q,14,0)</f>
        <v>2700</v>
      </c>
      <c r="M2338" s="3">
        <f t="shared" si="73"/>
        <v>-2700</v>
      </c>
    </row>
    <row r="2339" ht="14.25" spans="1:13">
      <c r="A2339" s="13">
        <v>44862</v>
      </c>
      <c r="B2339" s="14" t="s">
        <v>5084</v>
      </c>
      <c r="C2339" s="14" t="s">
        <v>7806</v>
      </c>
      <c r="D2339" s="14" t="s">
        <v>7807</v>
      </c>
      <c r="E2339" s="15">
        <v>44768</v>
      </c>
      <c r="F2339" s="14">
        <v>2980</v>
      </c>
      <c r="G2339" s="16"/>
      <c r="I2339" s="19" t="str">
        <f>IFERROR(INDEX([3]流水汇总表!B:G,MATCH(G2339,[3]流水汇总表!G:G,0),1),"")</f>
        <v/>
      </c>
      <c r="J2339" s="5" t="str">
        <f>IF(G2339="","",IF(SUMIFS(H:H,G:G,G2339)=SUMIFS([3]流水汇总表!D:D,[3]流水汇总表!G:G,G2339),"通过","不通过"))</f>
        <v/>
      </c>
      <c r="K2339" s="20" t="str">
        <f ca="1" t="shared" si="72"/>
        <v>即将到期</v>
      </c>
      <c r="L2339" s="3">
        <f>VLOOKUP(C2339,网约车!D:Q,14,0)</f>
        <v>2700</v>
      </c>
      <c r="M2339" s="3">
        <f t="shared" si="73"/>
        <v>-2700</v>
      </c>
    </row>
    <row r="2340" ht="14.25" spans="1:13">
      <c r="A2340" s="13">
        <v>44862</v>
      </c>
      <c r="B2340" s="14" t="s">
        <v>5084</v>
      </c>
      <c r="C2340" s="14" t="s">
        <v>7809</v>
      </c>
      <c r="D2340" s="14" t="s">
        <v>7810</v>
      </c>
      <c r="E2340" s="15">
        <v>44768</v>
      </c>
      <c r="F2340" s="14">
        <v>2980</v>
      </c>
      <c r="G2340" s="16"/>
      <c r="I2340" s="19" t="str">
        <f>IFERROR(INDEX([3]流水汇总表!B:G,MATCH(G2340,[3]流水汇总表!G:G,0),1),"")</f>
        <v/>
      </c>
      <c r="J2340" s="5" t="str">
        <f>IF(G2340="","",IF(SUMIFS(H:H,G:G,G2340)=SUMIFS([3]流水汇总表!D:D,[3]流水汇总表!G:G,G2340),"通过","不通过"))</f>
        <v/>
      </c>
      <c r="K2340" s="20" t="str">
        <f ca="1" t="shared" si="72"/>
        <v>即将到期</v>
      </c>
      <c r="L2340" s="3">
        <f>VLOOKUP(C2340,网约车!D:Q,14,0)</f>
        <v>2700</v>
      </c>
      <c r="M2340" s="3">
        <f t="shared" si="73"/>
        <v>-2700</v>
      </c>
    </row>
    <row r="2341" ht="14.25" spans="1:13">
      <c r="A2341" s="13">
        <v>44862</v>
      </c>
      <c r="B2341" s="14" t="s">
        <v>5084</v>
      </c>
      <c r="C2341" s="14" t="s">
        <v>7813</v>
      </c>
      <c r="D2341" s="14" t="s">
        <v>7814</v>
      </c>
      <c r="E2341" s="15">
        <v>44768</v>
      </c>
      <c r="F2341" s="14">
        <v>2980</v>
      </c>
      <c r="G2341" s="16"/>
      <c r="I2341" s="19" t="str">
        <f>IFERROR(INDEX([3]流水汇总表!B:G,MATCH(G2341,[3]流水汇总表!G:G,0),1),"")</f>
        <v/>
      </c>
      <c r="J2341" s="5" t="str">
        <f>IF(G2341="","",IF(SUMIFS(H:H,G:G,G2341)=SUMIFS([3]流水汇总表!D:D,[3]流水汇总表!G:G,G2341),"通过","不通过"))</f>
        <v/>
      </c>
      <c r="K2341" s="20" t="str">
        <f ca="1" t="shared" si="72"/>
        <v>即将到期</v>
      </c>
      <c r="L2341" s="3">
        <f>VLOOKUP(C2341,网约车!D:Q,14,0)</f>
        <v>2700</v>
      </c>
      <c r="M2341" s="3">
        <f t="shared" si="73"/>
        <v>-2700</v>
      </c>
    </row>
    <row r="2342" ht="14.25" spans="1:13">
      <c r="A2342" s="13">
        <v>44862</v>
      </c>
      <c r="B2342" s="14" t="s">
        <v>5084</v>
      </c>
      <c r="C2342" s="14" t="s">
        <v>7815</v>
      </c>
      <c r="D2342" s="14" t="s">
        <v>7816</v>
      </c>
      <c r="E2342" s="15">
        <v>44768</v>
      </c>
      <c r="F2342" s="14">
        <v>2980</v>
      </c>
      <c r="G2342" s="16"/>
      <c r="I2342" s="19" t="str">
        <f>IFERROR(INDEX([3]流水汇总表!B:G,MATCH(G2342,[3]流水汇总表!G:G,0),1),"")</f>
        <v/>
      </c>
      <c r="J2342" s="5" t="str">
        <f>IF(G2342="","",IF(SUMIFS(H:H,G:G,G2342)=SUMIFS([3]流水汇总表!D:D,[3]流水汇总表!G:G,G2342),"通过","不通过"))</f>
        <v/>
      </c>
      <c r="K2342" s="20" t="str">
        <f ca="1" t="shared" si="72"/>
        <v>即将到期</v>
      </c>
      <c r="L2342" s="3">
        <f>VLOOKUP(C2342,网约车!D:Q,14,0)</f>
        <v>2700</v>
      </c>
      <c r="M2342" s="3">
        <f t="shared" si="73"/>
        <v>-2700</v>
      </c>
    </row>
    <row r="2343" ht="14.25" spans="1:13">
      <c r="A2343" s="13">
        <v>44862</v>
      </c>
      <c r="B2343" s="14" t="s">
        <v>5084</v>
      </c>
      <c r="C2343" s="14" t="s">
        <v>7818</v>
      </c>
      <c r="D2343" s="14" t="s">
        <v>7819</v>
      </c>
      <c r="E2343" s="15">
        <v>44768</v>
      </c>
      <c r="F2343" s="14">
        <v>2980</v>
      </c>
      <c r="G2343" s="16"/>
      <c r="I2343" s="19" t="str">
        <f>IFERROR(INDEX([3]流水汇总表!B:G,MATCH(G2343,[3]流水汇总表!G:G,0),1),"")</f>
        <v/>
      </c>
      <c r="J2343" s="5" t="str">
        <f>IF(G2343="","",IF(SUMIFS(H:H,G:G,G2343)=SUMIFS([3]流水汇总表!D:D,[3]流水汇总表!G:G,G2343),"通过","不通过"))</f>
        <v/>
      </c>
      <c r="K2343" s="20" t="str">
        <f ca="1" t="shared" si="72"/>
        <v>即将到期</v>
      </c>
      <c r="L2343" s="3">
        <f>VLOOKUP(C2343,网约车!D:Q,14,0)</f>
        <v>2700</v>
      </c>
      <c r="M2343" s="3">
        <f t="shared" si="73"/>
        <v>-2700</v>
      </c>
    </row>
    <row r="2344" ht="14.25" spans="1:13">
      <c r="A2344" s="13">
        <v>44862</v>
      </c>
      <c r="B2344" s="14" t="s">
        <v>5084</v>
      </c>
      <c r="C2344" s="14" t="s">
        <v>7822</v>
      </c>
      <c r="D2344" s="14" t="s">
        <v>7823</v>
      </c>
      <c r="E2344" s="15">
        <v>44768</v>
      </c>
      <c r="F2344" s="14">
        <v>2980</v>
      </c>
      <c r="G2344" s="16"/>
      <c r="I2344" s="19" t="str">
        <f>IFERROR(INDEX([3]流水汇总表!B:G,MATCH(G2344,[3]流水汇总表!G:G,0),1),"")</f>
        <v/>
      </c>
      <c r="J2344" s="5" t="str">
        <f>IF(G2344="","",IF(SUMIFS(H:H,G:G,G2344)=SUMIFS([3]流水汇总表!D:D,[3]流水汇总表!G:G,G2344),"通过","不通过"))</f>
        <v/>
      </c>
      <c r="K2344" s="20" t="str">
        <f ca="1" t="shared" si="72"/>
        <v>即将到期</v>
      </c>
      <c r="L2344" s="3">
        <f>VLOOKUP(C2344,网约车!D:Q,14,0)</f>
        <v>2700</v>
      </c>
      <c r="M2344" s="3">
        <f t="shared" si="73"/>
        <v>-2700</v>
      </c>
    </row>
    <row r="2345" ht="14.25" spans="1:13">
      <c r="A2345" s="13">
        <v>44862</v>
      </c>
      <c r="B2345" s="14" t="s">
        <v>5773</v>
      </c>
      <c r="C2345" s="14" t="s">
        <v>5784</v>
      </c>
      <c r="D2345" s="14" t="s">
        <v>5785</v>
      </c>
      <c r="E2345" s="15">
        <v>44768</v>
      </c>
      <c r="F2345" s="14">
        <v>2980</v>
      </c>
      <c r="G2345" s="16"/>
      <c r="I2345" s="19" t="str">
        <f>IFERROR(INDEX([3]流水汇总表!B:G,MATCH(G2345,[3]流水汇总表!G:G,0),1),"")</f>
        <v/>
      </c>
      <c r="J2345" s="5" t="str">
        <f>IF(G2345="","",IF(SUMIFS(H:H,G:G,G2345)=SUMIFS([3]流水汇总表!D:D,[3]流水汇总表!G:G,G2345),"通过","不通过"))</f>
        <v/>
      </c>
      <c r="K2345" s="20" t="str">
        <f ca="1" t="shared" si="72"/>
        <v>即将到期</v>
      </c>
      <c r="L2345" s="3">
        <f>VLOOKUP(C2345,网约车!D:Q,14,0)</f>
        <v>2660</v>
      </c>
      <c r="M2345" s="3">
        <f t="shared" si="73"/>
        <v>-2660</v>
      </c>
    </row>
    <row r="2346" ht="14.25" spans="1:13">
      <c r="A2346" s="13">
        <v>44862</v>
      </c>
      <c r="B2346" s="14" t="s">
        <v>5773</v>
      </c>
      <c r="C2346" s="14" t="s">
        <v>5992</v>
      </c>
      <c r="D2346" s="14" t="s">
        <v>5993</v>
      </c>
      <c r="E2346" s="15">
        <v>44768</v>
      </c>
      <c r="F2346" s="14">
        <v>2980</v>
      </c>
      <c r="G2346" s="16"/>
      <c r="I2346" s="19" t="str">
        <f>IFERROR(INDEX([3]流水汇总表!B:G,MATCH(G2346,[3]流水汇总表!G:G,0),1),"")</f>
        <v/>
      </c>
      <c r="J2346" s="5" t="str">
        <f>IF(G2346="","",IF(SUMIFS(H:H,G:G,G2346)=SUMIFS([3]流水汇总表!D:D,[3]流水汇总表!G:G,G2346),"通过","不通过"))</f>
        <v/>
      </c>
      <c r="K2346" s="20" t="str">
        <f ca="1" t="shared" si="72"/>
        <v>即将到期</v>
      </c>
      <c r="L2346" s="3">
        <f>VLOOKUP(C2346,网约车!D:Q,14,0)</f>
        <v>2660</v>
      </c>
      <c r="M2346" s="3">
        <f t="shared" si="73"/>
        <v>-2660</v>
      </c>
    </row>
    <row r="2347" ht="14.25" spans="1:13">
      <c r="A2347" s="13">
        <v>44862</v>
      </c>
      <c r="B2347" s="14" t="s">
        <v>5773</v>
      </c>
      <c r="C2347" s="14" t="s">
        <v>6020</v>
      </c>
      <c r="D2347" s="14" t="s">
        <v>6021</v>
      </c>
      <c r="E2347" s="15">
        <v>44768</v>
      </c>
      <c r="F2347" s="14">
        <v>2980</v>
      </c>
      <c r="G2347" s="16"/>
      <c r="I2347" s="19" t="str">
        <f>IFERROR(INDEX([3]流水汇总表!B:G,MATCH(G2347,[3]流水汇总表!G:G,0),1),"")</f>
        <v/>
      </c>
      <c r="J2347" s="5" t="str">
        <f>IF(G2347="","",IF(SUMIFS(H:H,G:G,G2347)=SUMIFS([3]流水汇总表!D:D,[3]流水汇总表!G:G,G2347),"通过","不通过"))</f>
        <v/>
      </c>
      <c r="K2347" s="20" t="str">
        <f ca="1" t="shared" si="72"/>
        <v>即将到期</v>
      </c>
      <c r="L2347" s="3">
        <f>VLOOKUP(C2347,网约车!D:Q,14,0)</f>
        <v>2660</v>
      </c>
      <c r="M2347" s="3">
        <f t="shared" si="73"/>
        <v>-2660</v>
      </c>
    </row>
    <row r="2348" ht="14.25" spans="1:13">
      <c r="A2348" s="13">
        <v>44862</v>
      </c>
      <c r="B2348" s="14" t="s">
        <v>6471</v>
      </c>
      <c r="C2348" s="14" t="s">
        <v>6583</v>
      </c>
      <c r="D2348" s="14" t="s">
        <v>6584</v>
      </c>
      <c r="E2348" s="15">
        <v>44768</v>
      </c>
      <c r="F2348" s="14">
        <v>2980</v>
      </c>
      <c r="G2348" s="16"/>
      <c r="I2348" s="19" t="str">
        <f>IFERROR(INDEX([3]流水汇总表!B:G,MATCH(G2348,[3]流水汇总表!G:G,0),1),"")</f>
        <v/>
      </c>
      <c r="J2348" s="5" t="str">
        <f>IF(G2348="","",IF(SUMIFS(H:H,G:G,G2348)=SUMIFS([3]流水汇总表!D:D,[3]流水汇总表!G:G,G2348),"通过","不通过"))</f>
        <v/>
      </c>
      <c r="K2348" s="20" t="str">
        <f ca="1" t="shared" si="72"/>
        <v>即将到期</v>
      </c>
      <c r="L2348" s="3">
        <f>VLOOKUP(C2348,网约车!D:Q,14,0)</f>
        <v>2680</v>
      </c>
      <c r="M2348" s="3">
        <f t="shared" si="73"/>
        <v>-2680</v>
      </c>
    </row>
    <row r="2349" ht="14.25" spans="1:13">
      <c r="A2349" s="13">
        <v>44862</v>
      </c>
      <c r="B2349" s="14" t="s">
        <v>6471</v>
      </c>
      <c r="C2349" s="14" t="s">
        <v>6577</v>
      </c>
      <c r="D2349" s="14" t="s">
        <v>6578</v>
      </c>
      <c r="E2349" s="15">
        <v>44768</v>
      </c>
      <c r="F2349" s="14">
        <v>2980</v>
      </c>
      <c r="G2349" s="16"/>
      <c r="I2349" s="19" t="str">
        <f>IFERROR(INDEX([3]流水汇总表!B:G,MATCH(G2349,[3]流水汇总表!G:G,0),1),"")</f>
        <v/>
      </c>
      <c r="J2349" s="5" t="str">
        <f>IF(G2349="","",IF(SUMIFS(H:H,G:G,G2349)=SUMIFS([3]流水汇总表!D:D,[3]流水汇总表!G:G,G2349),"通过","不通过"))</f>
        <v/>
      </c>
      <c r="K2349" s="20" t="str">
        <f ca="1" t="shared" si="72"/>
        <v>即将到期</v>
      </c>
      <c r="L2349" s="3">
        <f>VLOOKUP(C2349,网约车!D:Q,14,0)</f>
        <v>2680</v>
      </c>
      <c r="M2349" s="3">
        <f t="shared" si="73"/>
        <v>-2680</v>
      </c>
    </row>
    <row r="2350" ht="14.25" spans="1:13">
      <c r="A2350" s="13">
        <v>44862</v>
      </c>
      <c r="B2350" s="14" t="s">
        <v>6471</v>
      </c>
      <c r="C2350" s="14" t="s">
        <v>6575</v>
      </c>
      <c r="D2350" s="14" t="s">
        <v>6576</v>
      </c>
      <c r="E2350" s="15">
        <v>44768</v>
      </c>
      <c r="F2350" s="14">
        <v>2980</v>
      </c>
      <c r="G2350" s="16"/>
      <c r="I2350" s="19" t="str">
        <f>IFERROR(INDEX([3]流水汇总表!B:G,MATCH(G2350,[3]流水汇总表!G:G,0),1),"")</f>
        <v/>
      </c>
      <c r="J2350" s="5" t="str">
        <f>IF(G2350="","",IF(SUMIFS(H:H,G:G,G2350)=SUMIFS([3]流水汇总表!D:D,[3]流水汇总表!G:G,G2350),"通过","不通过"))</f>
        <v/>
      </c>
      <c r="K2350" s="20" t="str">
        <f ca="1" t="shared" si="72"/>
        <v>即将到期</v>
      </c>
      <c r="L2350" s="3">
        <f>VLOOKUP(C2350,网约车!D:Q,14,0)</f>
        <v>2680</v>
      </c>
      <c r="M2350" s="3">
        <f t="shared" si="73"/>
        <v>-2680</v>
      </c>
    </row>
    <row r="2351" ht="14.25" spans="1:13">
      <c r="A2351" s="13">
        <v>44862</v>
      </c>
      <c r="B2351" s="14" t="s">
        <v>6471</v>
      </c>
      <c r="C2351" s="14" t="s">
        <v>6571</v>
      </c>
      <c r="D2351" s="14" t="s">
        <v>6572</v>
      </c>
      <c r="E2351" s="15">
        <v>44768</v>
      </c>
      <c r="F2351" s="14">
        <v>2980</v>
      </c>
      <c r="G2351" s="16"/>
      <c r="I2351" s="19" t="str">
        <f>IFERROR(INDEX([3]流水汇总表!B:G,MATCH(G2351,[3]流水汇总表!G:G,0),1),"")</f>
        <v/>
      </c>
      <c r="J2351" s="5" t="str">
        <f>IF(G2351="","",IF(SUMIFS(H:H,G:G,G2351)=SUMIFS([3]流水汇总表!D:D,[3]流水汇总表!G:G,G2351),"通过","不通过"))</f>
        <v/>
      </c>
      <c r="K2351" s="20" t="str">
        <f ca="1" t="shared" si="72"/>
        <v>即将到期</v>
      </c>
      <c r="L2351" s="3">
        <f>VLOOKUP(C2351,网约车!D:Q,14,0)</f>
        <v>2680</v>
      </c>
      <c r="M2351" s="3">
        <f t="shared" si="73"/>
        <v>-2680</v>
      </c>
    </row>
    <row r="2352" ht="14.25" spans="1:13">
      <c r="A2352" s="13">
        <v>44862</v>
      </c>
      <c r="B2352" s="14" t="s">
        <v>6471</v>
      </c>
      <c r="C2352" s="14" t="s">
        <v>6569</v>
      </c>
      <c r="D2352" s="14" t="s">
        <v>6570</v>
      </c>
      <c r="E2352" s="15">
        <v>44768</v>
      </c>
      <c r="F2352" s="14">
        <v>2980</v>
      </c>
      <c r="G2352" s="16"/>
      <c r="I2352" s="19" t="str">
        <f>IFERROR(INDEX([3]流水汇总表!B:G,MATCH(G2352,[3]流水汇总表!G:G,0),1),"")</f>
        <v/>
      </c>
      <c r="J2352" s="5" t="str">
        <f>IF(G2352="","",IF(SUMIFS(H:H,G:G,G2352)=SUMIFS([3]流水汇总表!D:D,[3]流水汇总表!G:G,G2352),"通过","不通过"))</f>
        <v/>
      </c>
      <c r="K2352" s="20" t="str">
        <f ca="1" t="shared" si="72"/>
        <v>即将到期</v>
      </c>
      <c r="L2352" s="3">
        <f>VLOOKUP(C2352,网约车!D:Q,14,0)</f>
        <v>2680</v>
      </c>
      <c r="M2352" s="3">
        <f t="shared" si="73"/>
        <v>-2680</v>
      </c>
    </row>
    <row r="2353" ht="14.25" spans="1:13">
      <c r="A2353" s="13">
        <v>44862</v>
      </c>
      <c r="B2353" s="14" t="s">
        <v>6471</v>
      </c>
      <c r="C2353" s="14" t="s">
        <v>6543</v>
      </c>
      <c r="D2353" s="14" t="s">
        <v>6544</v>
      </c>
      <c r="E2353" s="15">
        <v>44768</v>
      </c>
      <c r="F2353" s="14">
        <v>2980</v>
      </c>
      <c r="G2353" s="16"/>
      <c r="I2353" s="19" t="str">
        <f>IFERROR(INDEX([3]流水汇总表!B:G,MATCH(G2353,[3]流水汇总表!G:G,0),1),"")</f>
        <v/>
      </c>
      <c r="J2353" s="5" t="str">
        <f>IF(G2353="","",IF(SUMIFS(H:H,G:G,G2353)=SUMIFS([3]流水汇总表!D:D,[3]流水汇总表!G:G,G2353),"通过","不通过"))</f>
        <v/>
      </c>
      <c r="K2353" s="20" t="str">
        <f ca="1" t="shared" si="72"/>
        <v>即将到期</v>
      </c>
      <c r="L2353" s="3">
        <f>VLOOKUP(C2353,网约车!D:Q,14,0)</f>
        <v>2680</v>
      </c>
      <c r="M2353" s="3">
        <f t="shared" si="73"/>
        <v>-2680</v>
      </c>
    </row>
    <row r="2354" ht="14.25" spans="1:13">
      <c r="A2354" s="13">
        <v>44862</v>
      </c>
      <c r="B2354" s="14" t="s">
        <v>6471</v>
      </c>
      <c r="C2354" s="14" t="s">
        <v>6537</v>
      </c>
      <c r="D2354" s="14" t="s">
        <v>6538</v>
      </c>
      <c r="E2354" s="15">
        <v>44768</v>
      </c>
      <c r="F2354" s="14">
        <v>2980</v>
      </c>
      <c r="G2354" s="16"/>
      <c r="I2354" s="19" t="str">
        <f>IFERROR(INDEX([3]流水汇总表!B:G,MATCH(G2354,[3]流水汇总表!G:G,0),1),"")</f>
        <v/>
      </c>
      <c r="J2354" s="5" t="str">
        <f>IF(G2354="","",IF(SUMIFS(H:H,G:G,G2354)=SUMIFS([3]流水汇总表!D:D,[3]流水汇总表!G:G,G2354),"通过","不通过"))</f>
        <v/>
      </c>
      <c r="K2354" s="20" t="str">
        <f ca="1" t="shared" si="72"/>
        <v>即将到期</v>
      </c>
      <c r="L2354" s="3">
        <f>VLOOKUP(C2354,网约车!D:Q,14,0)</f>
        <v>2680</v>
      </c>
      <c r="M2354" s="3">
        <f t="shared" si="73"/>
        <v>-2680</v>
      </c>
    </row>
    <row r="2355" ht="14.25" spans="1:13">
      <c r="A2355" s="13">
        <v>44862</v>
      </c>
      <c r="B2355" s="14" t="s">
        <v>6471</v>
      </c>
      <c r="C2355" s="14" t="s">
        <v>6507</v>
      </c>
      <c r="D2355" s="14" t="s">
        <v>6508</v>
      </c>
      <c r="E2355" s="15">
        <v>44768</v>
      </c>
      <c r="F2355" s="14">
        <v>2980</v>
      </c>
      <c r="G2355" s="16"/>
      <c r="I2355" s="19" t="str">
        <f>IFERROR(INDEX([3]流水汇总表!B:G,MATCH(G2355,[3]流水汇总表!G:G,0),1),"")</f>
        <v/>
      </c>
      <c r="J2355" s="5" t="str">
        <f>IF(G2355="","",IF(SUMIFS(H:H,G:G,G2355)=SUMIFS([3]流水汇总表!D:D,[3]流水汇总表!G:G,G2355),"通过","不通过"))</f>
        <v/>
      </c>
      <c r="K2355" s="20" t="str">
        <f ca="1" t="shared" si="72"/>
        <v>即将到期</v>
      </c>
      <c r="L2355" s="3">
        <f>VLOOKUP(C2355,网约车!D:Q,14,0)</f>
        <v>2680</v>
      </c>
      <c r="M2355" s="3">
        <f t="shared" si="73"/>
        <v>-2680</v>
      </c>
    </row>
    <row r="2356" ht="14.25" spans="1:13">
      <c r="A2356" s="13">
        <v>44862</v>
      </c>
      <c r="B2356" s="14" t="s">
        <v>6471</v>
      </c>
      <c r="C2356" s="14" t="s">
        <v>6505</v>
      </c>
      <c r="D2356" s="14" t="s">
        <v>6506</v>
      </c>
      <c r="E2356" s="15">
        <v>44768</v>
      </c>
      <c r="F2356" s="14">
        <v>2980</v>
      </c>
      <c r="G2356" s="16"/>
      <c r="I2356" s="19" t="str">
        <f>IFERROR(INDEX([3]流水汇总表!B:G,MATCH(G2356,[3]流水汇总表!G:G,0),1),"")</f>
        <v/>
      </c>
      <c r="J2356" s="5" t="str">
        <f>IF(G2356="","",IF(SUMIFS(H:H,G:G,G2356)=SUMIFS([3]流水汇总表!D:D,[3]流水汇总表!G:G,G2356),"通过","不通过"))</f>
        <v/>
      </c>
      <c r="K2356" s="20" t="str">
        <f ca="1" t="shared" si="72"/>
        <v>即将到期</v>
      </c>
      <c r="L2356" s="3">
        <f>VLOOKUP(C2356,网约车!D:Q,14,0)</f>
        <v>2680</v>
      </c>
      <c r="M2356" s="3">
        <f t="shared" si="73"/>
        <v>-2680</v>
      </c>
    </row>
    <row r="2357" ht="14.25" spans="1:13">
      <c r="A2357" s="13">
        <v>44862</v>
      </c>
      <c r="B2357" s="14" t="s">
        <v>6471</v>
      </c>
      <c r="C2357" s="14" t="s">
        <v>6501</v>
      </c>
      <c r="D2357" s="14" t="s">
        <v>6502</v>
      </c>
      <c r="E2357" s="15">
        <v>44768</v>
      </c>
      <c r="F2357" s="14">
        <v>2980</v>
      </c>
      <c r="G2357" s="16"/>
      <c r="I2357" s="19" t="str">
        <f>IFERROR(INDEX([3]流水汇总表!B:G,MATCH(G2357,[3]流水汇总表!G:G,0),1),"")</f>
        <v/>
      </c>
      <c r="J2357" s="5" t="str">
        <f>IF(G2357="","",IF(SUMIFS(H:H,G:G,G2357)=SUMIFS([3]流水汇总表!D:D,[3]流水汇总表!G:G,G2357),"通过","不通过"))</f>
        <v/>
      </c>
      <c r="K2357" s="20" t="str">
        <f ca="1" t="shared" si="72"/>
        <v>即将到期</v>
      </c>
      <c r="L2357" s="3">
        <f>VLOOKUP(C2357,网约车!D:Q,14,0)</f>
        <v>2680</v>
      </c>
      <c r="M2357" s="3">
        <f t="shared" si="73"/>
        <v>-2680</v>
      </c>
    </row>
    <row r="2358" ht="14.25" spans="1:13">
      <c r="A2358" s="13">
        <v>44862</v>
      </c>
      <c r="B2358" s="14" t="s">
        <v>6471</v>
      </c>
      <c r="C2358" s="14" t="s">
        <v>6495</v>
      </c>
      <c r="D2358" s="14" t="s">
        <v>6496</v>
      </c>
      <c r="E2358" s="15">
        <v>44768</v>
      </c>
      <c r="F2358" s="14">
        <v>2980</v>
      </c>
      <c r="G2358" s="16"/>
      <c r="I2358" s="19" t="str">
        <f>IFERROR(INDEX([3]流水汇总表!B:G,MATCH(G2358,[3]流水汇总表!G:G,0),1),"")</f>
        <v/>
      </c>
      <c r="J2358" s="5" t="str">
        <f>IF(G2358="","",IF(SUMIFS(H:H,G:G,G2358)=SUMIFS([3]流水汇总表!D:D,[3]流水汇总表!G:G,G2358),"通过","不通过"))</f>
        <v/>
      </c>
      <c r="K2358" s="20" t="str">
        <f ca="1" t="shared" si="72"/>
        <v>即将到期</v>
      </c>
      <c r="L2358" s="3">
        <f>VLOOKUP(C2358,网约车!D:Q,14,0)</f>
        <v>2680</v>
      </c>
      <c r="M2358" s="3">
        <f t="shared" si="73"/>
        <v>-2680</v>
      </c>
    </row>
    <row r="2359" ht="14.25" spans="1:13">
      <c r="A2359" s="13">
        <v>44862</v>
      </c>
      <c r="B2359" s="14" t="s">
        <v>6471</v>
      </c>
      <c r="C2359" s="14" t="s">
        <v>6493</v>
      </c>
      <c r="D2359" s="14" t="s">
        <v>6494</v>
      </c>
      <c r="E2359" s="15">
        <v>44768</v>
      </c>
      <c r="F2359" s="14">
        <v>2980</v>
      </c>
      <c r="G2359" s="16"/>
      <c r="I2359" s="19" t="str">
        <f>IFERROR(INDEX([3]流水汇总表!B:G,MATCH(G2359,[3]流水汇总表!G:G,0),1),"")</f>
        <v/>
      </c>
      <c r="J2359" s="5" t="str">
        <f>IF(G2359="","",IF(SUMIFS(H:H,G:G,G2359)=SUMIFS([3]流水汇总表!D:D,[3]流水汇总表!G:G,G2359),"通过","不通过"))</f>
        <v/>
      </c>
      <c r="K2359" s="20" t="str">
        <f ca="1" t="shared" si="72"/>
        <v>即将到期</v>
      </c>
      <c r="L2359" s="3">
        <f>VLOOKUP(C2359,网约车!D:Q,14,0)</f>
        <v>2680</v>
      </c>
      <c r="M2359" s="3">
        <f t="shared" si="73"/>
        <v>-2680</v>
      </c>
    </row>
    <row r="2360" ht="14.25" spans="1:13">
      <c r="A2360" s="13">
        <v>44862</v>
      </c>
      <c r="B2360" s="14" t="s">
        <v>6471</v>
      </c>
      <c r="C2360" s="14" t="s">
        <v>6491</v>
      </c>
      <c r="D2360" s="14" t="s">
        <v>6492</v>
      </c>
      <c r="E2360" s="15">
        <v>44768</v>
      </c>
      <c r="F2360" s="14">
        <v>2980</v>
      </c>
      <c r="G2360" s="16"/>
      <c r="I2360" s="19" t="str">
        <f>IFERROR(INDEX([3]流水汇总表!B:G,MATCH(G2360,[3]流水汇总表!G:G,0),1),"")</f>
        <v/>
      </c>
      <c r="J2360" s="5" t="str">
        <f>IF(G2360="","",IF(SUMIFS(H:H,G:G,G2360)=SUMIFS([3]流水汇总表!D:D,[3]流水汇总表!G:G,G2360),"通过","不通过"))</f>
        <v/>
      </c>
      <c r="K2360" s="20" t="str">
        <f ca="1" t="shared" si="72"/>
        <v>即将到期</v>
      </c>
      <c r="L2360" s="3">
        <f>VLOOKUP(C2360,网约车!D:Q,14,0)</f>
        <v>2680</v>
      </c>
      <c r="M2360" s="3">
        <f t="shared" si="73"/>
        <v>-2680</v>
      </c>
    </row>
    <row r="2361" ht="14.25" spans="1:13">
      <c r="A2361" s="13">
        <v>44862</v>
      </c>
      <c r="B2361" s="14" t="s">
        <v>6471</v>
      </c>
      <c r="C2361" s="14" t="s">
        <v>6478</v>
      </c>
      <c r="D2361" s="14" t="s">
        <v>6479</v>
      </c>
      <c r="E2361" s="15">
        <v>44768</v>
      </c>
      <c r="F2361" s="14">
        <v>2980</v>
      </c>
      <c r="G2361" s="16"/>
      <c r="I2361" s="19" t="str">
        <f>IFERROR(INDEX([3]流水汇总表!B:G,MATCH(G2361,[3]流水汇总表!G:G,0),1),"")</f>
        <v/>
      </c>
      <c r="J2361" s="5" t="str">
        <f>IF(G2361="","",IF(SUMIFS(H:H,G:G,G2361)=SUMIFS([3]流水汇总表!D:D,[3]流水汇总表!G:G,G2361),"通过","不通过"))</f>
        <v/>
      </c>
      <c r="K2361" s="20" t="str">
        <f ca="1" t="shared" si="72"/>
        <v>即将到期</v>
      </c>
      <c r="L2361" s="3">
        <f>VLOOKUP(C2361,网约车!D:Q,14,0)</f>
        <v>2680</v>
      </c>
      <c r="M2361" s="3">
        <f t="shared" si="73"/>
        <v>-2680</v>
      </c>
    </row>
    <row r="2362" ht="14.25" spans="1:13">
      <c r="A2362" s="13">
        <v>44862</v>
      </c>
      <c r="B2362" s="14" t="s">
        <v>6471</v>
      </c>
      <c r="C2362" s="14" t="s">
        <v>6466</v>
      </c>
      <c r="D2362" s="14" t="s">
        <v>6467</v>
      </c>
      <c r="E2362" s="15">
        <v>44769</v>
      </c>
      <c r="F2362" s="14">
        <v>2980</v>
      </c>
      <c r="G2362" s="16"/>
      <c r="I2362" s="19" t="str">
        <f>IFERROR(INDEX([3]流水汇总表!B:G,MATCH(G2362,[3]流水汇总表!G:G,0),1),"")</f>
        <v/>
      </c>
      <c r="J2362" s="5" t="str">
        <f>IF(G2362="","",IF(SUMIFS(H:H,G:G,G2362)=SUMIFS([3]流水汇总表!D:D,[3]流水汇总表!G:G,G2362),"通过","不通过"))</f>
        <v/>
      </c>
      <c r="K2362" s="20" t="str">
        <f ca="1" t="shared" si="72"/>
        <v>即将到期</v>
      </c>
      <c r="L2362" s="3">
        <f>VLOOKUP(C2362,网约车!D:Q,14,0)</f>
        <v>2680</v>
      </c>
      <c r="M2362" s="3">
        <f t="shared" si="73"/>
        <v>-2680</v>
      </c>
    </row>
    <row r="2363" ht="14.25" spans="1:13">
      <c r="A2363" s="13">
        <v>44862</v>
      </c>
      <c r="B2363" s="14" t="s">
        <v>6471</v>
      </c>
      <c r="C2363" s="14" t="s">
        <v>6472</v>
      </c>
      <c r="D2363" s="14" t="s">
        <v>6473</v>
      </c>
      <c r="E2363" s="15">
        <v>44769</v>
      </c>
      <c r="F2363" s="14">
        <v>2980</v>
      </c>
      <c r="G2363" s="16"/>
      <c r="I2363" s="19" t="str">
        <f>IFERROR(INDEX([3]流水汇总表!B:G,MATCH(G2363,[3]流水汇总表!G:G,0),1),"")</f>
        <v/>
      </c>
      <c r="J2363" s="5" t="str">
        <f>IF(G2363="","",IF(SUMIFS(H:H,G:G,G2363)=SUMIFS([3]流水汇总表!D:D,[3]流水汇总表!G:G,G2363),"通过","不通过"))</f>
        <v/>
      </c>
      <c r="K2363" s="20" t="str">
        <f ca="1" t="shared" si="72"/>
        <v>即将到期</v>
      </c>
      <c r="L2363" s="3">
        <f>VLOOKUP(C2363,网约车!D:Q,14,0)</f>
        <v>2680</v>
      </c>
      <c r="M2363" s="3">
        <f t="shared" si="73"/>
        <v>-2680</v>
      </c>
    </row>
    <row r="2364" ht="14.25" spans="1:13">
      <c r="A2364" s="13">
        <v>44862</v>
      </c>
      <c r="B2364" s="14" t="s">
        <v>6471</v>
      </c>
      <c r="C2364" s="14" t="s">
        <v>6474</v>
      </c>
      <c r="D2364" s="14" t="s">
        <v>6475</v>
      </c>
      <c r="E2364" s="15">
        <v>44769</v>
      </c>
      <c r="F2364" s="14">
        <v>2980</v>
      </c>
      <c r="G2364" s="16"/>
      <c r="I2364" s="19" t="str">
        <f>IFERROR(INDEX([3]流水汇总表!B:G,MATCH(G2364,[3]流水汇总表!G:G,0),1),"")</f>
        <v/>
      </c>
      <c r="J2364" s="5" t="str">
        <f>IF(G2364="","",IF(SUMIFS(H:H,G:G,G2364)=SUMIFS([3]流水汇总表!D:D,[3]流水汇总表!G:G,G2364),"通过","不通过"))</f>
        <v/>
      </c>
      <c r="K2364" s="20" t="str">
        <f ca="1" t="shared" si="72"/>
        <v>即将到期</v>
      </c>
      <c r="L2364" s="3">
        <f>VLOOKUP(C2364,网约车!D:Q,14,0)</f>
        <v>2680</v>
      </c>
      <c r="M2364" s="3">
        <f t="shared" si="73"/>
        <v>-2680</v>
      </c>
    </row>
    <row r="2365" ht="14.25" spans="1:13">
      <c r="A2365" s="13">
        <v>44862</v>
      </c>
      <c r="B2365" s="14" t="s">
        <v>6471</v>
      </c>
      <c r="C2365" s="14" t="s">
        <v>6476</v>
      </c>
      <c r="D2365" s="14" t="s">
        <v>6477</v>
      </c>
      <c r="E2365" s="15">
        <v>44769</v>
      </c>
      <c r="F2365" s="14">
        <v>2980</v>
      </c>
      <c r="G2365" s="16"/>
      <c r="I2365" s="19" t="str">
        <f>IFERROR(INDEX([3]流水汇总表!B:G,MATCH(G2365,[3]流水汇总表!G:G,0),1),"")</f>
        <v/>
      </c>
      <c r="J2365" s="5" t="str">
        <f>IF(G2365="","",IF(SUMIFS(H:H,G:G,G2365)=SUMIFS([3]流水汇总表!D:D,[3]流水汇总表!G:G,G2365),"通过","不通过"))</f>
        <v/>
      </c>
      <c r="K2365" s="20" t="str">
        <f ca="1" t="shared" si="72"/>
        <v>即将到期</v>
      </c>
      <c r="L2365" s="3">
        <f>VLOOKUP(C2365,网约车!D:Q,14,0)</f>
        <v>2680</v>
      </c>
      <c r="M2365" s="3">
        <f t="shared" si="73"/>
        <v>-2680</v>
      </c>
    </row>
    <row r="2366" ht="14.25" spans="1:13">
      <c r="A2366" s="13">
        <v>44862</v>
      </c>
      <c r="B2366" s="14" t="s">
        <v>6471</v>
      </c>
      <c r="C2366" s="14" t="s">
        <v>6481</v>
      </c>
      <c r="D2366" s="14" t="s">
        <v>6482</v>
      </c>
      <c r="E2366" s="15">
        <v>44769</v>
      </c>
      <c r="F2366" s="14">
        <v>2980</v>
      </c>
      <c r="G2366" s="16"/>
      <c r="I2366" s="19" t="str">
        <f>IFERROR(INDEX([3]流水汇总表!B:G,MATCH(G2366,[3]流水汇总表!G:G,0),1),"")</f>
        <v/>
      </c>
      <c r="J2366" s="5" t="str">
        <f>IF(G2366="","",IF(SUMIFS(H:H,G:G,G2366)=SUMIFS([3]流水汇总表!D:D,[3]流水汇总表!G:G,G2366),"通过","不通过"))</f>
        <v/>
      </c>
      <c r="K2366" s="20" t="str">
        <f ca="1" t="shared" si="72"/>
        <v>即将到期</v>
      </c>
      <c r="L2366" s="3">
        <f>VLOOKUP(C2366,网约车!D:Q,14,0)</f>
        <v>2680</v>
      </c>
      <c r="M2366" s="3">
        <f t="shared" si="73"/>
        <v>-2680</v>
      </c>
    </row>
    <row r="2367" ht="14.25" spans="1:13">
      <c r="A2367" s="13">
        <v>44862</v>
      </c>
      <c r="B2367" s="14" t="s">
        <v>6471</v>
      </c>
      <c r="C2367" s="14" t="s">
        <v>6483</v>
      </c>
      <c r="D2367" s="14" t="s">
        <v>6484</v>
      </c>
      <c r="E2367" s="15">
        <v>44769</v>
      </c>
      <c r="F2367" s="14">
        <v>2980</v>
      </c>
      <c r="G2367" s="16"/>
      <c r="I2367" s="19" t="str">
        <f>IFERROR(INDEX([3]流水汇总表!B:G,MATCH(G2367,[3]流水汇总表!G:G,0),1),"")</f>
        <v/>
      </c>
      <c r="J2367" s="5" t="str">
        <f>IF(G2367="","",IF(SUMIFS(H:H,G:G,G2367)=SUMIFS([3]流水汇总表!D:D,[3]流水汇总表!G:G,G2367),"通过","不通过"))</f>
        <v/>
      </c>
      <c r="K2367" s="20" t="str">
        <f ca="1" t="shared" si="72"/>
        <v>即将到期</v>
      </c>
      <c r="L2367" s="3">
        <f>VLOOKUP(C2367,网约车!D:Q,14,0)</f>
        <v>2680</v>
      </c>
      <c r="M2367" s="3">
        <f t="shared" si="73"/>
        <v>-2680</v>
      </c>
    </row>
    <row r="2368" ht="14.25" spans="1:13">
      <c r="A2368" s="13">
        <v>44862</v>
      </c>
      <c r="B2368" s="14" t="s">
        <v>6471</v>
      </c>
      <c r="C2368" s="14" t="s">
        <v>6485</v>
      </c>
      <c r="D2368" s="14" t="s">
        <v>6486</v>
      </c>
      <c r="E2368" s="15">
        <v>44769</v>
      </c>
      <c r="F2368" s="14">
        <v>2980</v>
      </c>
      <c r="G2368" s="16"/>
      <c r="I2368" s="19" t="str">
        <f>IFERROR(INDEX([3]流水汇总表!B:G,MATCH(G2368,[3]流水汇总表!G:G,0),1),"")</f>
        <v/>
      </c>
      <c r="J2368" s="5" t="str">
        <f>IF(G2368="","",IF(SUMIFS(H:H,G:G,G2368)=SUMIFS([3]流水汇总表!D:D,[3]流水汇总表!G:G,G2368),"通过","不通过"))</f>
        <v/>
      </c>
      <c r="K2368" s="20" t="str">
        <f ca="1" t="shared" si="72"/>
        <v>即将到期</v>
      </c>
      <c r="L2368" s="3">
        <f>VLOOKUP(C2368,网约车!D:Q,14,0)</f>
        <v>2680</v>
      </c>
      <c r="M2368" s="3">
        <f t="shared" si="73"/>
        <v>-2680</v>
      </c>
    </row>
    <row r="2369" ht="14.25" spans="1:13">
      <c r="A2369" s="13">
        <v>44862</v>
      </c>
      <c r="B2369" s="14" t="s">
        <v>6471</v>
      </c>
      <c r="C2369" s="14" t="s">
        <v>6487</v>
      </c>
      <c r="D2369" s="14" t="s">
        <v>6488</v>
      </c>
      <c r="E2369" s="15">
        <v>44769</v>
      </c>
      <c r="F2369" s="14">
        <v>2980</v>
      </c>
      <c r="G2369" s="16"/>
      <c r="I2369" s="19" t="str">
        <f>IFERROR(INDEX([3]流水汇总表!B:G,MATCH(G2369,[3]流水汇总表!G:G,0),1),"")</f>
        <v/>
      </c>
      <c r="J2369" s="5" t="str">
        <f>IF(G2369="","",IF(SUMIFS(H:H,G:G,G2369)=SUMIFS([3]流水汇总表!D:D,[3]流水汇总表!G:G,G2369),"通过","不通过"))</f>
        <v/>
      </c>
      <c r="K2369" s="20" t="str">
        <f ca="1" t="shared" si="72"/>
        <v>即将到期</v>
      </c>
      <c r="L2369" s="3">
        <f>VLOOKUP(C2369,网约车!D:Q,14,0)</f>
        <v>2680</v>
      </c>
      <c r="M2369" s="3">
        <f t="shared" si="73"/>
        <v>-2680</v>
      </c>
    </row>
    <row r="2370" ht="14.25" spans="1:13">
      <c r="A2370" s="13">
        <v>44862</v>
      </c>
      <c r="B2370" s="14" t="s">
        <v>6471</v>
      </c>
      <c r="C2370" s="14" t="s">
        <v>6489</v>
      </c>
      <c r="D2370" s="14" t="s">
        <v>6490</v>
      </c>
      <c r="E2370" s="15">
        <v>44769</v>
      </c>
      <c r="F2370" s="14">
        <v>2980</v>
      </c>
      <c r="G2370" s="16"/>
      <c r="I2370" s="19" t="str">
        <f>IFERROR(INDEX([3]流水汇总表!B:G,MATCH(G2370,[3]流水汇总表!G:G,0),1),"")</f>
        <v/>
      </c>
      <c r="J2370" s="5" t="str">
        <f>IF(G2370="","",IF(SUMIFS(H:H,G:G,G2370)=SUMIFS([3]流水汇总表!D:D,[3]流水汇总表!G:G,G2370),"通过","不通过"))</f>
        <v/>
      </c>
      <c r="K2370" s="20" t="str">
        <f ca="1" t="shared" ref="K2370:K2433" si="74">IF(AND(I2370&lt;=A2370),"已还款",IF(AND(TODAY()&gt;=A2370,I2370=""),"已逾期",IF(AND(TODAY()&gt;A2370,I2370&gt;A2370),"逾期已还款",IF(AND(TODAY()&lt;A2370),"即将到期",""))))</f>
        <v>即将到期</v>
      </c>
      <c r="L2370" s="3">
        <f>VLOOKUP(C2370,网约车!D:Q,14,0)</f>
        <v>2680</v>
      </c>
      <c r="M2370" s="3">
        <f t="shared" si="73"/>
        <v>-2680</v>
      </c>
    </row>
    <row r="2371" ht="14.25" spans="1:13">
      <c r="A2371" s="13">
        <v>44862</v>
      </c>
      <c r="B2371" s="14" t="s">
        <v>6471</v>
      </c>
      <c r="C2371" s="14" t="s">
        <v>6497</v>
      </c>
      <c r="D2371" s="14" t="s">
        <v>6498</v>
      </c>
      <c r="E2371" s="15">
        <v>44769</v>
      </c>
      <c r="F2371" s="14">
        <v>2980</v>
      </c>
      <c r="G2371" s="16"/>
      <c r="I2371" s="19" t="str">
        <f>IFERROR(INDEX([3]流水汇总表!B:G,MATCH(G2371,[3]流水汇总表!G:G,0),1),"")</f>
        <v/>
      </c>
      <c r="J2371" s="5" t="str">
        <f>IF(G2371="","",IF(SUMIFS(H:H,G:G,G2371)=SUMIFS([3]流水汇总表!D:D,[3]流水汇总表!G:G,G2371),"通过","不通过"))</f>
        <v/>
      </c>
      <c r="K2371" s="20" t="str">
        <f ca="1" t="shared" si="74"/>
        <v>即将到期</v>
      </c>
      <c r="L2371" s="3">
        <f>VLOOKUP(C2371,网约车!D:Q,14,0)</f>
        <v>2680</v>
      </c>
      <c r="M2371" s="3">
        <f t="shared" ref="M2371:M2434" si="75">H2371-L2371</f>
        <v>-2680</v>
      </c>
    </row>
    <row r="2372" ht="14.25" spans="1:13">
      <c r="A2372" s="13">
        <v>44862</v>
      </c>
      <c r="B2372" s="14" t="s">
        <v>6471</v>
      </c>
      <c r="C2372" s="14" t="s">
        <v>6499</v>
      </c>
      <c r="D2372" s="14" t="s">
        <v>6500</v>
      </c>
      <c r="E2372" s="15">
        <v>44769</v>
      </c>
      <c r="F2372" s="14">
        <v>2980</v>
      </c>
      <c r="G2372" s="16"/>
      <c r="I2372" s="19" t="str">
        <f>IFERROR(INDEX([3]流水汇总表!B:G,MATCH(G2372,[3]流水汇总表!G:G,0),1),"")</f>
        <v/>
      </c>
      <c r="J2372" s="5" t="str">
        <f>IF(G2372="","",IF(SUMIFS(H:H,G:G,G2372)=SUMIFS([3]流水汇总表!D:D,[3]流水汇总表!G:G,G2372),"通过","不通过"))</f>
        <v/>
      </c>
      <c r="K2372" s="20" t="str">
        <f ca="1" t="shared" si="74"/>
        <v>即将到期</v>
      </c>
      <c r="L2372" s="3">
        <f>VLOOKUP(C2372,网约车!D:Q,14,0)</f>
        <v>2680</v>
      </c>
      <c r="M2372" s="3">
        <f t="shared" si="75"/>
        <v>-2680</v>
      </c>
    </row>
    <row r="2373" ht="14.25" spans="1:13">
      <c r="A2373" s="13">
        <v>44862</v>
      </c>
      <c r="B2373" s="14" t="s">
        <v>6471</v>
      </c>
      <c r="C2373" s="14" t="s">
        <v>6503</v>
      </c>
      <c r="D2373" s="14" t="s">
        <v>6504</v>
      </c>
      <c r="E2373" s="15">
        <v>44769</v>
      </c>
      <c r="F2373" s="14">
        <v>2980</v>
      </c>
      <c r="G2373" s="16"/>
      <c r="I2373" s="19" t="str">
        <f>IFERROR(INDEX([3]流水汇总表!B:G,MATCH(G2373,[3]流水汇总表!G:G,0),1),"")</f>
        <v/>
      </c>
      <c r="J2373" s="5" t="str">
        <f>IF(G2373="","",IF(SUMIFS(H:H,G:G,G2373)=SUMIFS([3]流水汇总表!D:D,[3]流水汇总表!G:G,G2373),"通过","不通过"))</f>
        <v/>
      </c>
      <c r="K2373" s="20" t="str">
        <f ca="1" t="shared" si="74"/>
        <v>即将到期</v>
      </c>
      <c r="L2373" s="3">
        <f>VLOOKUP(C2373,网约车!D:Q,14,0)</f>
        <v>2680</v>
      </c>
      <c r="M2373" s="3">
        <f t="shared" si="75"/>
        <v>-2680</v>
      </c>
    </row>
    <row r="2374" ht="14.25" spans="1:13">
      <c r="A2374" s="13">
        <v>44862</v>
      </c>
      <c r="B2374" s="14" t="s">
        <v>6471</v>
      </c>
      <c r="C2374" s="14" t="s">
        <v>6509</v>
      </c>
      <c r="D2374" s="14" t="s">
        <v>6510</v>
      </c>
      <c r="E2374" s="15">
        <v>44769</v>
      </c>
      <c r="F2374" s="14">
        <v>2980</v>
      </c>
      <c r="G2374" s="16"/>
      <c r="I2374" s="19" t="str">
        <f>IFERROR(INDEX([3]流水汇总表!B:G,MATCH(G2374,[3]流水汇总表!G:G,0),1),"")</f>
        <v/>
      </c>
      <c r="J2374" s="5" t="str">
        <f>IF(G2374="","",IF(SUMIFS(H:H,G:G,G2374)=SUMIFS([3]流水汇总表!D:D,[3]流水汇总表!G:G,G2374),"通过","不通过"))</f>
        <v/>
      </c>
      <c r="K2374" s="20" t="str">
        <f ca="1" t="shared" si="74"/>
        <v>即将到期</v>
      </c>
      <c r="L2374" s="3">
        <f>VLOOKUP(C2374,网约车!D:Q,14,0)</f>
        <v>2680</v>
      </c>
      <c r="M2374" s="3">
        <f t="shared" si="75"/>
        <v>-2680</v>
      </c>
    </row>
    <row r="2375" ht="14.25" spans="1:13">
      <c r="A2375" s="13">
        <v>44862</v>
      </c>
      <c r="B2375" s="14" t="s">
        <v>6471</v>
      </c>
      <c r="C2375" s="14" t="s">
        <v>6511</v>
      </c>
      <c r="D2375" s="14" t="s">
        <v>6512</v>
      </c>
      <c r="E2375" s="15">
        <v>44769</v>
      </c>
      <c r="F2375" s="14">
        <v>2980</v>
      </c>
      <c r="G2375" s="16"/>
      <c r="I2375" s="19" t="str">
        <f>IFERROR(INDEX([3]流水汇总表!B:G,MATCH(G2375,[3]流水汇总表!G:G,0),1),"")</f>
        <v/>
      </c>
      <c r="J2375" s="5" t="str">
        <f>IF(G2375="","",IF(SUMIFS(H:H,G:G,G2375)=SUMIFS([3]流水汇总表!D:D,[3]流水汇总表!G:G,G2375),"通过","不通过"))</f>
        <v/>
      </c>
      <c r="K2375" s="20" t="str">
        <f ca="1" t="shared" si="74"/>
        <v>即将到期</v>
      </c>
      <c r="L2375" s="3">
        <f>VLOOKUP(C2375,网约车!D:Q,14,0)</f>
        <v>2680</v>
      </c>
      <c r="M2375" s="3">
        <f t="shared" si="75"/>
        <v>-2680</v>
      </c>
    </row>
    <row r="2376" ht="14.25" spans="1:13">
      <c r="A2376" s="13">
        <v>44862</v>
      </c>
      <c r="B2376" s="14" t="s">
        <v>6471</v>
      </c>
      <c r="C2376" s="14" t="s">
        <v>6513</v>
      </c>
      <c r="D2376" s="14" t="s">
        <v>6514</v>
      </c>
      <c r="E2376" s="15">
        <v>44769</v>
      </c>
      <c r="F2376" s="14">
        <v>2980</v>
      </c>
      <c r="G2376" s="16"/>
      <c r="I2376" s="19" t="str">
        <f>IFERROR(INDEX([3]流水汇总表!B:G,MATCH(G2376,[3]流水汇总表!G:G,0),1),"")</f>
        <v/>
      </c>
      <c r="J2376" s="5" t="str">
        <f>IF(G2376="","",IF(SUMIFS(H:H,G:G,G2376)=SUMIFS([3]流水汇总表!D:D,[3]流水汇总表!G:G,G2376),"通过","不通过"))</f>
        <v/>
      </c>
      <c r="K2376" s="20" t="str">
        <f ca="1" t="shared" si="74"/>
        <v>即将到期</v>
      </c>
      <c r="L2376" s="3">
        <f>VLOOKUP(C2376,网约车!D:Q,14,0)</f>
        <v>2680</v>
      </c>
      <c r="M2376" s="3">
        <f t="shared" si="75"/>
        <v>-2680</v>
      </c>
    </row>
    <row r="2377" ht="14.25" spans="1:13">
      <c r="A2377" s="13">
        <v>44862</v>
      </c>
      <c r="B2377" s="14" t="s">
        <v>6471</v>
      </c>
      <c r="C2377" s="14" t="s">
        <v>6515</v>
      </c>
      <c r="D2377" s="14" t="s">
        <v>6516</v>
      </c>
      <c r="E2377" s="15">
        <v>44769</v>
      </c>
      <c r="F2377" s="14">
        <v>2980</v>
      </c>
      <c r="G2377" s="16"/>
      <c r="I2377" s="19" t="str">
        <f>IFERROR(INDEX([3]流水汇总表!B:G,MATCH(G2377,[3]流水汇总表!G:G,0),1),"")</f>
        <v/>
      </c>
      <c r="J2377" s="5" t="str">
        <f>IF(G2377="","",IF(SUMIFS(H:H,G:G,G2377)=SUMIFS([3]流水汇总表!D:D,[3]流水汇总表!G:G,G2377),"通过","不通过"))</f>
        <v/>
      </c>
      <c r="K2377" s="20" t="str">
        <f ca="1" t="shared" si="74"/>
        <v>即将到期</v>
      </c>
      <c r="L2377" s="3">
        <f>VLOOKUP(C2377,网约车!D:Q,14,0)</f>
        <v>2680</v>
      </c>
      <c r="M2377" s="3">
        <f t="shared" si="75"/>
        <v>-2680</v>
      </c>
    </row>
    <row r="2378" ht="14.25" spans="1:13">
      <c r="A2378" s="13">
        <v>44862</v>
      </c>
      <c r="B2378" s="14" t="s">
        <v>6471</v>
      </c>
      <c r="C2378" s="14" t="s">
        <v>6533</v>
      </c>
      <c r="D2378" s="14" t="s">
        <v>6534</v>
      </c>
      <c r="E2378" s="15">
        <v>44769</v>
      </c>
      <c r="F2378" s="14">
        <v>2980</v>
      </c>
      <c r="G2378" s="16"/>
      <c r="I2378" s="19" t="str">
        <f>IFERROR(INDEX([3]流水汇总表!B:G,MATCH(G2378,[3]流水汇总表!G:G,0),1),"")</f>
        <v/>
      </c>
      <c r="J2378" s="5" t="str">
        <f>IF(G2378="","",IF(SUMIFS(H:H,G:G,G2378)=SUMIFS([3]流水汇总表!D:D,[3]流水汇总表!G:G,G2378),"通过","不通过"))</f>
        <v/>
      </c>
      <c r="K2378" s="20" t="str">
        <f ca="1" t="shared" si="74"/>
        <v>即将到期</v>
      </c>
      <c r="L2378" s="3">
        <f>VLOOKUP(C2378,网约车!D:Q,14,0)</f>
        <v>2680</v>
      </c>
      <c r="M2378" s="3">
        <f t="shared" si="75"/>
        <v>-2680</v>
      </c>
    </row>
    <row r="2379" ht="14.25" spans="1:13">
      <c r="A2379" s="13">
        <v>44862</v>
      </c>
      <c r="B2379" s="14" t="s">
        <v>6471</v>
      </c>
      <c r="C2379" s="14" t="s">
        <v>6535</v>
      </c>
      <c r="D2379" s="14" t="s">
        <v>6536</v>
      </c>
      <c r="E2379" s="15">
        <v>44769</v>
      </c>
      <c r="F2379" s="14">
        <v>2980</v>
      </c>
      <c r="G2379" s="16"/>
      <c r="I2379" s="19" t="str">
        <f>IFERROR(INDEX([3]流水汇总表!B:G,MATCH(G2379,[3]流水汇总表!G:G,0),1),"")</f>
        <v/>
      </c>
      <c r="J2379" s="5" t="str">
        <f>IF(G2379="","",IF(SUMIFS(H:H,G:G,G2379)=SUMIFS([3]流水汇总表!D:D,[3]流水汇总表!G:G,G2379),"通过","不通过"))</f>
        <v/>
      </c>
      <c r="K2379" s="20" t="str">
        <f ca="1" t="shared" si="74"/>
        <v>即将到期</v>
      </c>
      <c r="L2379" s="3">
        <f>VLOOKUP(C2379,网约车!D:Q,14,0)</f>
        <v>2680</v>
      </c>
      <c r="M2379" s="3">
        <f t="shared" si="75"/>
        <v>-2680</v>
      </c>
    </row>
    <row r="2380" ht="14.25" spans="1:13">
      <c r="A2380" s="13">
        <v>44862</v>
      </c>
      <c r="B2380" s="14" t="s">
        <v>6471</v>
      </c>
      <c r="C2380" s="14" t="s">
        <v>6539</v>
      </c>
      <c r="D2380" s="14" t="s">
        <v>6540</v>
      </c>
      <c r="E2380" s="15">
        <v>44769</v>
      </c>
      <c r="F2380" s="14">
        <v>2980</v>
      </c>
      <c r="G2380" s="16"/>
      <c r="I2380" s="19" t="str">
        <f>IFERROR(INDEX([3]流水汇总表!B:G,MATCH(G2380,[3]流水汇总表!G:G,0),1),"")</f>
        <v/>
      </c>
      <c r="J2380" s="5" t="str">
        <f>IF(G2380="","",IF(SUMIFS(H:H,G:G,G2380)=SUMIFS([3]流水汇总表!D:D,[3]流水汇总表!G:G,G2380),"通过","不通过"))</f>
        <v/>
      </c>
      <c r="K2380" s="20" t="str">
        <f ca="1" t="shared" si="74"/>
        <v>即将到期</v>
      </c>
      <c r="L2380" s="3">
        <f>VLOOKUP(C2380,网约车!D:Q,14,0)</f>
        <v>2680</v>
      </c>
      <c r="M2380" s="3">
        <f t="shared" si="75"/>
        <v>-2680</v>
      </c>
    </row>
    <row r="2381" ht="14.25" spans="1:13">
      <c r="A2381" s="13">
        <v>44862</v>
      </c>
      <c r="B2381" s="14" t="s">
        <v>6471</v>
      </c>
      <c r="C2381" s="14" t="s">
        <v>6541</v>
      </c>
      <c r="D2381" s="14" t="s">
        <v>6542</v>
      </c>
      <c r="E2381" s="15">
        <v>44769</v>
      </c>
      <c r="F2381" s="14">
        <v>2980</v>
      </c>
      <c r="G2381" s="16"/>
      <c r="I2381" s="19" t="str">
        <f>IFERROR(INDEX([3]流水汇总表!B:G,MATCH(G2381,[3]流水汇总表!G:G,0),1),"")</f>
        <v/>
      </c>
      <c r="J2381" s="5" t="str">
        <f>IF(G2381="","",IF(SUMIFS(H:H,G:G,G2381)=SUMIFS([3]流水汇总表!D:D,[3]流水汇总表!G:G,G2381),"通过","不通过"))</f>
        <v/>
      </c>
      <c r="K2381" s="20" t="str">
        <f ca="1" t="shared" si="74"/>
        <v>即将到期</v>
      </c>
      <c r="L2381" s="3">
        <f>VLOOKUP(C2381,网约车!D:Q,14,0)</f>
        <v>2680</v>
      </c>
      <c r="M2381" s="3">
        <f t="shared" si="75"/>
        <v>-2680</v>
      </c>
    </row>
    <row r="2382" ht="14.25" spans="1:13">
      <c r="A2382" s="13">
        <v>44862</v>
      </c>
      <c r="B2382" s="14" t="s">
        <v>6471</v>
      </c>
      <c r="C2382" s="14" t="s">
        <v>6545</v>
      </c>
      <c r="D2382" s="14" t="s">
        <v>6546</v>
      </c>
      <c r="E2382" s="15">
        <v>44769</v>
      </c>
      <c r="F2382" s="14">
        <v>2980</v>
      </c>
      <c r="G2382" s="16"/>
      <c r="I2382" s="19" t="str">
        <f>IFERROR(INDEX([3]流水汇总表!B:G,MATCH(G2382,[3]流水汇总表!G:G,0),1),"")</f>
        <v/>
      </c>
      <c r="J2382" s="5" t="str">
        <f>IF(G2382="","",IF(SUMIFS(H:H,G:G,G2382)=SUMIFS([3]流水汇总表!D:D,[3]流水汇总表!G:G,G2382),"通过","不通过"))</f>
        <v/>
      </c>
      <c r="K2382" s="20" t="str">
        <f ca="1" t="shared" si="74"/>
        <v>即将到期</v>
      </c>
      <c r="L2382" s="3">
        <f>VLOOKUP(C2382,网约车!D:Q,14,0)</f>
        <v>2680</v>
      </c>
      <c r="M2382" s="3">
        <f t="shared" si="75"/>
        <v>-2680</v>
      </c>
    </row>
    <row r="2383" ht="14.25" spans="1:13">
      <c r="A2383" s="13">
        <v>44862</v>
      </c>
      <c r="B2383" s="14" t="s">
        <v>6471</v>
      </c>
      <c r="C2383" s="14" t="s">
        <v>6547</v>
      </c>
      <c r="D2383" s="14" t="s">
        <v>6548</v>
      </c>
      <c r="E2383" s="15">
        <v>44769</v>
      </c>
      <c r="F2383" s="14">
        <v>2980</v>
      </c>
      <c r="G2383" s="16"/>
      <c r="I2383" s="19" t="str">
        <f>IFERROR(INDEX([3]流水汇总表!B:G,MATCH(G2383,[3]流水汇总表!G:G,0),1),"")</f>
        <v/>
      </c>
      <c r="J2383" s="5" t="str">
        <f>IF(G2383="","",IF(SUMIFS(H:H,G:G,G2383)=SUMIFS([3]流水汇总表!D:D,[3]流水汇总表!G:G,G2383),"通过","不通过"))</f>
        <v/>
      </c>
      <c r="K2383" s="20" t="str">
        <f ca="1" t="shared" si="74"/>
        <v>即将到期</v>
      </c>
      <c r="L2383" s="3">
        <f>VLOOKUP(C2383,网约车!D:Q,14,0)</f>
        <v>2680</v>
      </c>
      <c r="M2383" s="3">
        <f t="shared" si="75"/>
        <v>-2680</v>
      </c>
    </row>
    <row r="2384" ht="14.25" spans="1:13">
      <c r="A2384" s="13">
        <v>44862</v>
      </c>
      <c r="B2384" s="14" t="s">
        <v>6471</v>
      </c>
      <c r="C2384" s="14" t="s">
        <v>6549</v>
      </c>
      <c r="D2384" s="14" t="s">
        <v>6550</v>
      </c>
      <c r="E2384" s="15">
        <v>44769</v>
      </c>
      <c r="F2384" s="14">
        <v>2980</v>
      </c>
      <c r="G2384" s="16"/>
      <c r="I2384" s="19" t="str">
        <f>IFERROR(INDEX([3]流水汇总表!B:G,MATCH(G2384,[3]流水汇总表!G:G,0),1),"")</f>
        <v/>
      </c>
      <c r="J2384" s="5" t="str">
        <f>IF(G2384="","",IF(SUMIFS(H:H,G:G,G2384)=SUMIFS([3]流水汇总表!D:D,[3]流水汇总表!G:G,G2384),"通过","不通过"))</f>
        <v/>
      </c>
      <c r="K2384" s="20" t="str">
        <f ca="1" t="shared" si="74"/>
        <v>即将到期</v>
      </c>
      <c r="L2384" s="3">
        <f>VLOOKUP(C2384,网约车!D:Q,14,0)</f>
        <v>2680</v>
      </c>
      <c r="M2384" s="3">
        <f t="shared" si="75"/>
        <v>-2680</v>
      </c>
    </row>
    <row r="2385" ht="14.25" spans="1:13">
      <c r="A2385" s="13">
        <v>44862</v>
      </c>
      <c r="B2385" s="14" t="s">
        <v>6471</v>
      </c>
      <c r="C2385" s="14" t="s">
        <v>6551</v>
      </c>
      <c r="D2385" s="14" t="s">
        <v>6552</v>
      </c>
      <c r="E2385" s="15">
        <v>44769</v>
      </c>
      <c r="F2385" s="14">
        <v>2980</v>
      </c>
      <c r="G2385" s="16"/>
      <c r="I2385" s="19" t="str">
        <f>IFERROR(INDEX([3]流水汇总表!B:G,MATCH(G2385,[3]流水汇总表!G:G,0),1),"")</f>
        <v/>
      </c>
      <c r="J2385" s="5" t="str">
        <f>IF(G2385="","",IF(SUMIFS(H:H,G:G,G2385)=SUMIFS([3]流水汇总表!D:D,[3]流水汇总表!G:G,G2385),"通过","不通过"))</f>
        <v/>
      </c>
      <c r="K2385" s="20" t="str">
        <f ca="1" t="shared" si="74"/>
        <v>即将到期</v>
      </c>
      <c r="L2385" s="3">
        <f>VLOOKUP(C2385,网约车!D:Q,14,0)</f>
        <v>2680</v>
      </c>
      <c r="M2385" s="3">
        <f t="shared" si="75"/>
        <v>-2680</v>
      </c>
    </row>
    <row r="2386" ht="14.25" spans="1:13">
      <c r="A2386" s="13">
        <v>44862</v>
      </c>
      <c r="B2386" s="14" t="s">
        <v>6471</v>
      </c>
      <c r="C2386" s="14" t="s">
        <v>6553</v>
      </c>
      <c r="D2386" s="14" t="s">
        <v>6554</v>
      </c>
      <c r="E2386" s="15">
        <v>44769</v>
      </c>
      <c r="F2386" s="14">
        <v>2980</v>
      </c>
      <c r="G2386" s="16"/>
      <c r="I2386" s="19" t="str">
        <f>IFERROR(INDEX([3]流水汇总表!B:G,MATCH(G2386,[3]流水汇总表!G:G,0),1),"")</f>
        <v/>
      </c>
      <c r="J2386" s="5" t="str">
        <f>IF(G2386="","",IF(SUMIFS(H:H,G:G,G2386)=SUMIFS([3]流水汇总表!D:D,[3]流水汇总表!G:G,G2386),"通过","不通过"))</f>
        <v/>
      </c>
      <c r="K2386" s="20" t="str">
        <f ca="1" t="shared" si="74"/>
        <v>即将到期</v>
      </c>
      <c r="L2386" s="3">
        <f>VLOOKUP(C2386,网约车!D:Q,14,0)</f>
        <v>2680</v>
      </c>
      <c r="M2386" s="3">
        <f t="shared" si="75"/>
        <v>-2680</v>
      </c>
    </row>
    <row r="2387" ht="14.25" spans="1:13">
      <c r="A2387" s="13">
        <v>44862</v>
      </c>
      <c r="B2387" s="14" t="s">
        <v>6471</v>
      </c>
      <c r="C2387" s="14" t="s">
        <v>6555</v>
      </c>
      <c r="D2387" s="14" t="s">
        <v>6556</v>
      </c>
      <c r="E2387" s="15">
        <v>44769</v>
      </c>
      <c r="F2387" s="14">
        <v>2980</v>
      </c>
      <c r="G2387" s="16"/>
      <c r="I2387" s="19" t="str">
        <f>IFERROR(INDEX([3]流水汇总表!B:G,MATCH(G2387,[3]流水汇总表!G:G,0),1),"")</f>
        <v/>
      </c>
      <c r="J2387" s="5" t="str">
        <f>IF(G2387="","",IF(SUMIFS(H:H,G:G,G2387)=SUMIFS([3]流水汇总表!D:D,[3]流水汇总表!G:G,G2387),"通过","不通过"))</f>
        <v/>
      </c>
      <c r="K2387" s="20" t="str">
        <f ca="1" t="shared" si="74"/>
        <v>即将到期</v>
      </c>
      <c r="L2387" s="3">
        <f>VLOOKUP(C2387,网约车!D:Q,14,0)</f>
        <v>2680</v>
      </c>
      <c r="M2387" s="3">
        <f t="shared" si="75"/>
        <v>-2680</v>
      </c>
    </row>
    <row r="2388" ht="14.25" spans="1:13">
      <c r="A2388" s="13">
        <v>44862</v>
      </c>
      <c r="B2388" s="14" t="s">
        <v>6471</v>
      </c>
      <c r="C2388" s="14" t="s">
        <v>6557</v>
      </c>
      <c r="D2388" s="14" t="s">
        <v>6558</v>
      </c>
      <c r="E2388" s="15">
        <v>44769</v>
      </c>
      <c r="F2388" s="14">
        <v>2980</v>
      </c>
      <c r="G2388" s="16"/>
      <c r="I2388" s="19" t="str">
        <f>IFERROR(INDEX([3]流水汇总表!B:G,MATCH(G2388,[3]流水汇总表!G:G,0),1),"")</f>
        <v/>
      </c>
      <c r="J2388" s="5" t="str">
        <f>IF(G2388="","",IF(SUMIFS(H:H,G:G,G2388)=SUMIFS([3]流水汇总表!D:D,[3]流水汇总表!G:G,G2388),"通过","不通过"))</f>
        <v/>
      </c>
      <c r="K2388" s="20" t="str">
        <f ca="1" t="shared" si="74"/>
        <v>即将到期</v>
      </c>
      <c r="L2388" s="3">
        <f>VLOOKUP(C2388,网约车!D:Q,14,0)</f>
        <v>2680</v>
      </c>
      <c r="M2388" s="3">
        <f t="shared" si="75"/>
        <v>-2680</v>
      </c>
    </row>
    <row r="2389" ht="14.25" spans="1:13">
      <c r="A2389" s="13">
        <v>44862</v>
      </c>
      <c r="B2389" s="14" t="s">
        <v>6471</v>
      </c>
      <c r="C2389" s="14" t="s">
        <v>6559</v>
      </c>
      <c r="D2389" s="14" t="s">
        <v>6560</v>
      </c>
      <c r="E2389" s="15">
        <v>44769</v>
      </c>
      <c r="F2389" s="14">
        <v>2980</v>
      </c>
      <c r="G2389" s="16"/>
      <c r="I2389" s="19" t="str">
        <f>IFERROR(INDEX([3]流水汇总表!B:G,MATCH(G2389,[3]流水汇总表!G:G,0),1),"")</f>
        <v/>
      </c>
      <c r="J2389" s="5" t="str">
        <f>IF(G2389="","",IF(SUMIFS(H:H,G:G,G2389)=SUMIFS([3]流水汇总表!D:D,[3]流水汇总表!G:G,G2389),"通过","不通过"))</f>
        <v/>
      </c>
      <c r="K2389" s="20" t="str">
        <f ca="1" t="shared" si="74"/>
        <v>即将到期</v>
      </c>
      <c r="L2389" s="3">
        <f>VLOOKUP(C2389,网约车!D:Q,14,0)</f>
        <v>2680</v>
      </c>
      <c r="M2389" s="3">
        <f t="shared" si="75"/>
        <v>-2680</v>
      </c>
    </row>
    <row r="2390" ht="14.25" spans="1:13">
      <c r="A2390" s="13">
        <v>44862</v>
      </c>
      <c r="B2390" s="14" t="s">
        <v>6471</v>
      </c>
      <c r="C2390" s="14" t="s">
        <v>6561</v>
      </c>
      <c r="D2390" s="14" t="s">
        <v>6562</v>
      </c>
      <c r="E2390" s="15">
        <v>44769</v>
      </c>
      <c r="F2390" s="14">
        <v>2980</v>
      </c>
      <c r="G2390" s="16"/>
      <c r="I2390" s="19" t="str">
        <f>IFERROR(INDEX([3]流水汇总表!B:G,MATCH(G2390,[3]流水汇总表!G:G,0),1),"")</f>
        <v/>
      </c>
      <c r="J2390" s="5" t="str">
        <f>IF(G2390="","",IF(SUMIFS(H:H,G:G,G2390)=SUMIFS([3]流水汇总表!D:D,[3]流水汇总表!G:G,G2390),"通过","不通过"))</f>
        <v/>
      </c>
      <c r="K2390" s="20" t="str">
        <f ca="1" t="shared" si="74"/>
        <v>即将到期</v>
      </c>
      <c r="L2390" s="3">
        <f>VLOOKUP(C2390,网约车!D:Q,14,0)</f>
        <v>2680</v>
      </c>
      <c r="M2390" s="3">
        <f t="shared" si="75"/>
        <v>-2680</v>
      </c>
    </row>
    <row r="2391" ht="14.25" spans="1:13">
      <c r="A2391" s="13">
        <v>44862</v>
      </c>
      <c r="B2391" s="14" t="s">
        <v>6471</v>
      </c>
      <c r="C2391" s="14" t="s">
        <v>6563</v>
      </c>
      <c r="D2391" s="14" t="s">
        <v>6564</v>
      </c>
      <c r="E2391" s="15">
        <v>44769</v>
      </c>
      <c r="F2391" s="14">
        <v>2980</v>
      </c>
      <c r="G2391" s="16"/>
      <c r="I2391" s="19" t="str">
        <f>IFERROR(INDEX([3]流水汇总表!B:G,MATCH(G2391,[3]流水汇总表!G:G,0),1),"")</f>
        <v/>
      </c>
      <c r="J2391" s="5" t="str">
        <f>IF(G2391="","",IF(SUMIFS(H:H,G:G,G2391)=SUMIFS([3]流水汇总表!D:D,[3]流水汇总表!G:G,G2391),"通过","不通过"))</f>
        <v/>
      </c>
      <c r="K2391" s="20" t="str">
        <f ca="1" t="shared" si="74"/>
        <v>即将到期</v>
      </c>
      <c r="L2391" s="3">
        <f>VLOOKUP(C2391,网约车!D:Q,14,0)</f>
        <v>2680</v>
      </c>
      <c r="M2391" s="3">
        <f t="shared" si="75"/>
        <v>-2680</v>
      </c>
    </row>
    <row r="2392" ht="14.25" spans="1:13">
      <c r="A2392" s="13">
        <v>44862</v>
      </c>
      <c r="B2392" s="14" t="s">
        <v>6471</v>
      </c>
      <c r="C2392" s="14" t="s">
        <v>6565</v>
      </c>
      <c r="D2392" s="14" t="s">
        <v>6566</v>
      </c>
      <c r="E2392" s="15">
        <v>44769</v>
      </c>
      <c r="F2392" s="14">
        <v>2980</v>
      </c>
      <c r="G2392" s="16"/>
      <c r="I2392" s="19" t="str">
        <f>IFERROR(INDEX([3]流水汇总表!B:G,MATCH(G2392,[3]流水汇总表!G:G,0),1),"")</f>
        <v/>
      </c>
      <c r="J2392" s="5" t="str">
        <f>IF(G2392="","",IF(SUMIFS(H:H,G:G,G2392)=SUMIFS([3]流水汇总表!D:D,[3]流水汇总表!G:G,G2392),"通过","不通过"))</f>
        <v/>
      </c>
      <c r="K2392" s="20" t="str">
        <f ca="1" t="shared" si="74"/>
        <v>即将到期</v>
      </c>
      <c r="L2392" s="3">
        <f>VLOOKUP(C2392,网约车!D:Q,14,0)</f>
        <v>2680</v>
      </c>
      <c r="M2392" s="3">
        <f t="shared" si="75"/>
        <v>-2680</v>
      </c>
    </row>
    <row r="2393" ht="14.25" spans="1:13">
      <c r="A2393" s="13">
        <v>44862</v>
      </c>
      <c r="B2393" s="14" t="s">
        <v>6471</v>
      </c>
      <c r="C2393" s="14" t="s">
        <v>6567</v>
      </c>
      <c r="D2393" s="14" t="s">
        <v>6568</v>
      </c>
      <c r="E2393" s="15">
        <v>44769</v>
      </c>
      <c r="F2393" s="14">
        <v>2980</v>
      </c>
      <c r="G2393" s="16"/>
      <c r="I2393" s="19" t="str">
        <f>IFERROR(INDEX([3]流水汇总表!B:G,MATCH(G2393,[3]流水汇总表!G:G,0),1),"")</f>
        <v/>
      </c>
      <c r="J2393" s="5" t="str">
        <f>IF(G2393="","",IF(SUMIFS(H:H,G:G,G2393)=SUMIFS([3]流水汇总表!D:D,[3]流水汇总表!G:G,G2393),"通过","不通过"))</f>
        <v/>
      </c>
      <c r="K2393" s="20" t="str">
        <f ca="1" t="shared" si="74"/>
        <v>即将到期</v>
      </c>
      <c r="L2393" s="3">
        <f>VLOOKUP(C2393,网约车!D:Q,14,0)</f>
        <v>2680</v>
      </c>
      <c r="M2393" s="3">
        <f t="shared" si="75"/>
        <v>-2680</v>
      </c>
    </row>
    <row r="2394" ht="14.25" spans="1:13">
      <c r="A2394" s="13">
        <v>44862</v>
      </c>
      <c r="B2394" s="14" t="s">
        <v>6471</v>
      </c>
      <c r="C2394" s="14" t="s">
        <v>6573</v>
      </c>
      <c r="D2394" s="14" t="s">
        <v>6574</v>
      </c>
      <c r="E2394" s="15">
        <v>44769</v>
      </c>
      <c r="F2394" s="14">
        <v>2980</v>
      </c>
      <c r="G2394" s="16"/>
      <c r="I2394" s="19" t="str">
        <f>IFERROR(INDEX([3]流水汇总表!B:G,MATCH(G2394,[3]流水汇总表!G:G,0),1),"")</f>
        <v/>
      </c>
      <c r="J2394" s="5" t="str">
        <f>IF(G2394="","",IF(SUMIFS(H:H,G:G,G2394)=SUMIFS([3]流水汇总表!D:D,[3]流水汇总表!G:G,G2394),"通过","不通过"))</f>
        <v/>
      </c>
      <c r="K2394" s="20" t="str">
        <f ca="1" t="shared" si="74"/>
        <v>即将到期</v>
      </c>
      <c r="L2394" s="3">
        <f>VLOOKUP(C2394,网约车!D:Q,14,0)</f>
        <v>2680</v>
      </c>
      <c r="M2394" s="3">
        <f t="shared" si="75"/>
        <v>-2680</v>
      </c>
    </row>
    <row r="2395" ht="14.25" spans="1:13">
      <c r="A2395" s="13">
        <v>44862</v>
      </c>
      <c r="B2395" s="14" t="s">
        <v>6471</v>
      </c>
      <c r="C2395" s="14" t="s">
        <v>6579</v>
      </c>
      <c r="D2395" s="14" t="s">
        <v>6580</v>
      </c>
      <c r="E2395" s="15">
        <v>44769</v>
      </c>
      <c r="F2395" s="14">
        <v>2980</v>
      </c>
      <c r="G2395" s="16"/>
      <c r="I2395" s="19" t="str">
        <f>IFERROR(INDEX([3]流水汇总表!B:G,MATCH(G2395,[3]流水汇总表!G:G,0),1),"")</f>
        <v/>
      </c>
      <c r="J2395" s="5" t="str">
        <f>IF(G2395="","",IF(SUMIFS(H:H,G:G,G2395)=SUMIFS([3]流水汇总表!D:D,[3]流水汇总表!G:G,G2395),"通过","不通过"))</f>
        <v/>
      </c>
      <c r="K2395" s="20" t="str">
        <f ca="1" t="shared" si="74"/>
        <v>即将到期</v>
      </c>
      <c r="L2395" s="3">
        <f>VLOOKUP(C2395,网约车!D:Q,14,0)</f>
        <v>2680</v>
      </c>
      <c r="M2395" s="3">
        <f t="shared" si="75"/>
        <v>-2680</v>
      </c>
    </row>
    <row r="2396" ht="14.25" spans="1:13">
      <c r="A2396" s="13">
        <v>44862</v>
      </c>
      <c r="B2396" s="14" t="s">
        <v>6471</v>
      </c>
      <c r="C2396" s="14" t="s">
        <v>6581</v>
      </c>
      <c r="D2396" s="14" t="s">
        <v>6582</v>
      </c>
      <c r="E2396" s="15">
        <v>44769</v>
      </c>
      <c r="F2396" s="14">
        <v>2980</v>
      </c>
      <c r="G2396" s="16"/>
      <c r="I2396" s="19" t="str">
        <f>IFERROR(INDEX([3]流水汇总表!B:G,MATCH(G2396,[3]流水汇总表!G:G,0),1),"")</f>
        <v/>
      </c>
      <c r="J2396" s="5" t="str">
        <f>IF(G2396="","",IF(SUMIFS(H:H,G:G,G2396)=SUMIFS([3]流水汇总表!D:D,[3]流水汇总表!G:G,G2396),"通过","不通过"))</f>
        <v/>
      </c>
      <c r="K2396" s="20" t="str">
        <f ca="1" t="shared" si="74"/>
        <v>即将到期</v>
      </c>
      <c r="L2396" s="3">
        <f>VLOOKUP(C2396,网约车!D:Q,14,0)</f>
        <v>2680</v>
      </c>
      <c r="M2396" s="3">
        <f t="shared" si="75"/>
        <v>-2680</v>
      </c>
    </row>
    <row r="2397" ht="14.25" spans="1:13">
      <c r="A2397" s="13">
        <v>44862</v>
      </c>
      <c r="B2397" s="14" t="s">
        <v>6471</v>
      </c>
      <c r="C2397" s="14" t="s">
        <v>6585</v>
      </c>
      <c r="D2397" s="14" t="s">
        <v>6586</v>
      </c>
      <c r="E2397" s="15">
        <v>44769</v>
      </c>
      <c r="F2397" s="14">
        <v>2980</v>
      </c>
      <c r="G2397" s="16"/>
      <c r="I2397" s="19" t="str">
        <f>IFERROR(INDEX([3]流水汇总表!B:G,MATCH(G2397,[3]流水汇总表!G:G,0),1),"")</f>
        <v/>
      </c>
      <c r="J2397" s="5" t="str">
        <f>IF(G2397="","",IF(SUMIFS(H:H,G:G,G2397)=SUMIFS([3]流水汇总表!D:D,[3]流水汇总表!G:G,G2397),"通过","不通过"))</f>
        <v/>
      </c>
      <c r="K2397" s="20" t="str">
        <f ca="1" t="shared" si="74"/>
        <v>即将到期</v>
      </c>
      <c r="L2397" s="3">
        <f>VLOOKUP(C2397,网约车!D:Q,14,0)</f>
        <v>2680</v>
      </c>
      <c r="M2397" s="3">
        <f t="shared" si="75"/>
        <v>-2680</v>
      </c>
    </row>
    <row r="2398" ht="14.25" spans="1:13">
      <c r="A2398" s="13">
        <v>44862</v>
      </c>
      <c r="B2398" s="14" t="s">
        <v>6741</v>
      </c>
      <c r="C2398" s="14" t="s">
        <v>7931</v>
      </c>
      <c r="D2398" s="14" t="s">
        <v>7932</v>
      </c>
      <c r="E2398" s="15">
        <v>44769</v>
      </c>
      <c r="F2398" s="14">
        <v>2980</v>
      </c>
      <c r="G2398" s="16"/>
      <c r="I2398" s="19" t="str">
        <f>IFERROR(INDEX([3]流水汇总表!B:G,MATCH(G2398,[3]流水汇总表!G:G,0),1),"")</f>
        <v/>
      </c>
      <c r="J2398" s="5" t="str">
        <f>IF(G2398="","",IF(SUMIFS(H:H,G:G,G2398)=SUMIFS([3]流水汇总表!D:D,[3]流水汇总表!G:G,G2398),"通过","不通过"))</f>
        <v/>
      </c>
      <c r="K2398" s="20" t="str">
        <f ca="1" t="shared" si="74"/>
        <v>即将到期</v>
      </c>
      <c r="L2398" s="3">
        <f>VLOOKUP(C2398,网约车!D:Q,14,0)</f>
        <v>2700</v>
      </c>
      <c r="M2398" s="3">
        <f t="shared" si="75"/>
        <v>-2700</v>
      </c>
    </row>
    <row r="2399" ht="14.25" spans="1:13">
      <c r="A2399" s="13">
        <v>44862</v>
      </c>
      <c r="B2399" s="14" t="s">
        <v>6741</v>
      </c>
      <c r="C2399" s="14" t="s">
        <v>7934</v>
      </c>
      <c r="D2399" s="14" t="s">
        <v>7935</v>
      </c>
      <c r="E2399" s="15">
        <v>44769</v>
      </c>
      <c r="F2399" s="14">
        <v>2980</v>
      </c>
      <c r="G2399" s="16"/>
      <c r="I2399" s="19" t="str">
        <f>IFERROR(INDEX([3]流水汇总表!B:G,MATCH(G2399,[3]流水汇总表!G:G,0),1),"")</f>
        <v/>
      </c>
      <c r="J2399" s="5" t="str">
        <f>IF(G2399="","",IF(SUMIFS(H:H,G:G,G2399)=SUMIFS([3]流水汇总表!D:D,[3]流水汇总表!G:G,G2399),"通过","不通过"))</f>
        <v/>
      </c>
      <c r="K2399" s="20" t="str">
        <f ca="1" t="shared" si="74"/>
        <v>即将到期</v>
      </c>
      <c r="L2399" s="3">
        <f>VLOOKUP(C2399,网约车!D:Q,14,0)</f>
        <v>2700</v>
      </c>
      <c r="M2399" s="3">
        <f t="shared" si="75"/>
        <v>-2700</v>
      </c>
    </row>
    <row r="2400" ht="14.25" spans="1:13">
      <c r="A2400" s="13">
        <v>44862</v>
      </c>
      <c r="B2400" s="14" t="s">
        <v>6741</v>
      </c>
      <c r="C2400" s="14" t="s">
        <v>7936</v>
      </c>
      <c r="D2400" s="14" t="s">
        <v>7937</v>
      </c>
      <c r="E2400" s="15">
        <v>44769</v>
      </c>
      <c r="F2400" s="14">
        <v>2980</v>
      </c>
      <c r="G2400" s="16"/>
      <c r="I2400" s="19" t="str">
        <f>IFERROR(INDEX([3]流水汇总表!B:G,MATCH(G2400,[3]流水汇总表!G:G,0),1),"")</f>
        <v/>
      </c>
      <c r="J2400" s="5" t="str">
        <f>IF(G2400="","",IF(SUMIFS(H:H,G:G,G2400)=SUMIFS([3]流水汇总表!D:D,[3]流水汇总表!G:G,G2400),"通过","不通过"))</f>
        <v/>
      </c>
      <c r="K2400" s="20" t="str">
        <f ca="1" t="shared" si="74"/>
        <v>即将到期</v>
      </c>
      <c r="L2400" s="3">
        <f>VLOOKUP(C2400,网约车!D:Q,14,0)</f>
        <v>2700</v>
      </c>
      <c r="M2400" s="3">
        <f t="shared" si="75"/>
        <v>-2700</v>
      </c>
    </row>
    <row r="2401" ht="14.25" spans="1:13">
      <c r="A2401" s="13">
        <v>44862</v>
      </c>
      <c r="B2401" s="14" t="s">
        <v>6741</v>
      </c>
      <c r="C2401" s="14" t="s">
        <v>7938</v>
      </c>
      <c r="D2401" s="14" t="s">
        <v>7939</v>
      </c>
      <c r="E2401" s="15">
        <v>44769</v>
      </c>
      <c r="F2401" s="14">
        <v>2980</v>
      </c>
      <c r="G2401" s="16"/>
      <c r="I2401" s="19" t="str">
        <f>IFERROR(INDEX([3]流水汇总表!B:G,MATCH(G2401,[3]流水汇总表!G:G,0),1),"")</f>
        <v/>
      </c>
      <c r="J2401" s="5" t="str">
        <f>IF(G2401="","",IF(SUMIFS(H:H,G:G,G2401)=SUMIFS([3]流水汇总表!D:D,[3]流水汇总表!G:G,G2401),"通过","不通过"))</f>
        <v/>
      </c>
      <c r="K2401" s="20" t="str">
        <f ca="1" t="shared" si="74"/>
        <v>即将到期</v>
      </c>
      <c r="L2401" s="3">
        <f>VLOOKUP(C2401,网约车!D:Q,14,0)</f>
        <v>2700</v>
      </c>
      <c r="M2401" s="3">
        <f t="shared" si="75"/>
        <v>-2700</v>
      </c>
    </row>
    <row r="2402" ht="14.25" spans="1:13">
      <c r="A2402" s="13">
        <v>44862</v>
      </c>
      <c r="B2402" s="14" t="s">
        <v>6741</v>
      </c>
      <c r="C2402" s="14" t="s">
        <v>7940</v>
      </c>
      <c r="D2402" s="14" t="s">
        <v>7941</v>
      </c>
      <c r="E2402" s="15">
        <v>44769</v>
      </c>
      <c r="F2402" s="14">
        <v>2980</v>
      </c>
      <c r="G2402" s="16"/>
      <c r="I2402" s="19" t="str">
        <f>IFERROR(INDEX([3]流水汇总表!B:G,MATCH(G2402,[3]流水汇总表!G:G,0),1),"")</f>
        <v/>
      </c>
      <c r="J2402" s="5" t="str">
        <f>IF(G2402="","",IF(SUMIFS(H:H,G:G,G2402)=SUMIFS([3]流水汇总表!D:D,[3]流水汇总表!G:G,G2402),"通过","不通过"))</f>
        <v/>
      </c>
      <c r="K2402" s="20" t="str">
        <f ca="1" t="shared" si="74"/>
        <v>即将到期</v>
      </c>
      <c r="L2402" s="3">
        <f>VLOOKUP(C2402,网约车!D:Q,14,0)</f>
        <v>2700</v>
      </c>
      <c r="M2402" s="3">
        <f t="shared" si="75"/>
        <v>-2700</v>
      </c>
    </row>
    <row r="2403" ht="14.25" spans="1:13">
      <c r="A2403" s="13">
        <v>44862</v>
      </c>
      <c r="B2403" s="14" t="s">
        <v>6741</v>
      </c>
      <c r="C2403" s="14" t="s">
        <v>7942</v>
      </c>
      <c r="D2403" s="14" t="s">
        <v>7943</v>
      </c>
      <c r="E2403" s="15">
        <v>44769</v>
      </c>
      <c r="F2403" s="14">
        <v>2980</v>
      </c>
      <c r="G2403" s="16"/>
      <c r="I2403" s="19" t="str">
        <f>IFERROR(INDEX([3]流水汇总表!B:G,MATCH(G2403,[3]流水汇总表!G:G,0),1),"")</f>
        <v/>
      </c>
      <c r="J2403" s="5" t="str">
        <f>IF(G2403="","",IF(SUMIFS(H:H,G:G,G2403)=SUMIFS([3]流水汇总表!D:D,[3]流水汇总表!G:G,G2403),"通过","不通过"))</f>
        <v/>
      </c>
      <c r="K2403" s="20" t="str">
        <f ca="1" t="shared" si="74"/>
        <v>即将到期</v>
      </c>
      <c r="L2403" s="3">
        <f>VLOOKUP(C2403,网约车!D:Q,14,0)</f>
        <v>2700</v>
      </c>
      <c r="M2403" s="3">
        <f t="shared" si="75"/>
        <v>-2700</v>
      </c>
    </row>
    <row r="2404" ht="14.25" spans="1:13">
      <c r="A2404" s="13">
        <v>44862</v>
      </c>
      <c r="B2404" s="14" t="s">
        <v>6741</v>
      </c>
      <c r="C2404" s="14" t="s">
        <v>7944</v>
      </c>
      <c r="D2404" s="14" t="s">
        <v>7945</v>
      </c>
      <c r="E2404" s="15">
        <v>44769</v>
      </c>
      <c r="F2404" s="14">
        <v>2980</v>
      </c>
      <c r="G2404" s="16"/>
      <c r="I2404" s="19" t="str">
        <f>IFERROR(INDEX([3]流水汇总表!B:G,MATCH(G2404,[3]流水汇总表!G:G,0),1),"")</f>
        <v/>
      </c>
      <c r="J2404" s="5" t="str">
        <f>IF(G2404="","",IF(SUMIFS(H:H,G:G,G2404)=SUMIFS([3]流水汇总表!D:D,[3]流水汇总表!G:G,G2404),"通过","不通过"))</f>
        <v/>
      </c>
      <c r="K2404" s="20" t="str">
        <f ca="1" t="shared" si="74"/>
        <v>即将到期</v>
      </c>
      <c r="L2404" s="3">
        <f>VLOOKUP(C2404,网约车!D:Q,14,0)</f>
        <v>2700</v>
      </c>
      <c r="M2404" s="3">
        <f t="shared" si="75"/>
        <v>-2700</v>
      </c>
    </row>
    <row r="2405" ht="14.25" spans="1:13">
      <c r="A2405" s="13">
        <v>44862</v>
      </c>
      <c r="B2405" s="14" t="s">
        <v>6741</v>
      </c>
      <c r="C2405" s="14" t="s">
        <v>7946</v>
      </c>
      <c r="D2405" s="14" t="s">
        <v>7947</v>
      </c>
      <c r="E2405" s="15">
        <v>44769</v>
      </c>
      <c r="F2405" s="14">
        <v>2980</v>
      </c>
      <c r="G2405" s="16"/>
      <c r="I2405" s="19" t="str">
        <f>IFERROR(INDEX([3]流水汇总表!B:G,MATCH(G2405,[3]流水汇总表!G:G,0),1),"")</f>
        <v/>
      </c>
      <c r="J2405" s="5" t="str">
        <f>IF(G2405="","",IF(SUMIFS(H:H,G:G,G2405)=SUMIFS([3]流水汇总表!D:D,[3]流水汇总表!G:G,G2405),"通过","不通过"))</f>
        <v/>
      </c>
      <c r="K2405" s="20" t="str">
        <f ca="1" t="shared" si="74"/>
        <v>即将到期</v>
      </c>
      <c r="L2405" s="3">
        <f>VLOOKUP(C2405,网约车!D:Q,14,0)</f>
        <v>2700</v>
      </c>
      <c r="M2405" s="3">
        <f t="shared" si="75"/>
        <v>-2700</v>
      </c>
    </row>
    <row r="2406" ht="14.25" spans="1:13">
      <c r="A2406" s="13">
        <v>44862</v>
      </c>
      <c r="B2406" s="14" t="s">
        <v>6741</v>
      </c>
      <c r="C2406" s="14" t="s">
        <v>7948</v>
      </c>
      <c r="D2406" s="14" t="s">
        <v>7949</v>
      </c>
      <c r="E2406" s="15">
        <v>44769</v>
      </c>
      <c r="F2406" s="14">
        <v>2980</v>
      </c>
      <c r="G2406" s="16"/>
      <c r="I2406" s="19" t="str">
        <f>IFERROR(INDEX([3]流水汇总表!B:G,MATCH(G2406,[3]流水汇总表!G:G,0),1),"")</f>
        <v/>
      </c>
      <c r="J2406" s="5" t="str">
        <f>IF(G2406="","",IF(SUMIFS(H:H,G:G,G2406)=SUMIFS([3]流水汇总表!D:D,[3]流水汇总表!G:G,G2406),"通过","不通过"))</f>
        <v/>
      </c>
      <c r="K2406" s="20" t="str">
        <f ca="1" t="shared" si="74"/>
        <v>即将到期</v>
      </c>
      <c r="L2406" s="3">
        <f>VLOOKUP(C2406,网约车!D:Q,14,0)</f>
        <v>2700</v>
      </c>
      <c r="M2406" s="3">
        <f t="shared" si="75"/>
        <v>-2700</v>
      </c>
    </row>
    <row r="2407" ht="14.25" spans="1:13">
      <c r="A2407" s="13">
        <v>44862</v>
      </c>
      <c r="B2407" s="14" t="s">
        <v>6741</v>
      </c>
      <c r="C2407" s="14" t="s">
        <v>7950</v>
      </c>
      <c r="D2407" s="14" t="s">
        <v>7951</v>
      </c>
      <c r="E2407" s="15">
        <v>44769</v>
      </c>
      <c r="F2407" s="14">
        <v>2980</v>
      </c>
      <c r="G2407" s="16"/>
      <c r="I2407" s="19" t="str">
        <f>IFERROR(INDEX([3]流水汇总表!B:G,MATCH(G2407,[3]流水汇总表!G:G,0),1),"")</f>
        <v/>
      </c>
      <c r="J2407" s="5" t="str">
        <f>IF(G2407="","",IF(SUMIFS(H:H,G:G,G2407)=SUMIFS([3]流水汇总表!D:D,[3]流水汇总表!G:G,G2407),"通过","不通过"))</f>
        <v/>
      </c>
      <c r="K2407" s="20" t="str">
        <f ca="1" t="shared" si="74"/>
        <v>即将到期</v>
      </c>
      <c r="L2407" s="3">
        <f>VLOOKUP(C2407,网约车!D:Q,14,0)</f>
        <v>2700</v>
      </c>
      <c r="M2407" s="3">
        <f t="shared" si="75"/>
        <v>-2700</v>
      </c>
    </row>
    <row r="2408" ht="14.25" spans="1:13">
      <c r="A2408" s="13">
        <v>44862</v>
      </c>
      <c r="B2408" s="14" t="s">
        <v>6741</v>
      </c>
      <c r="C2408" s="14" t="s">
        <v>7952</v>
      </c>
      <c r="D2408" s="14" t="s">
        <v>7953</v>
      </c>
      <c r="E2408" s="15">
        <v>44769</v>
      </c>
      <c r="F2408" s="14">
        <v>2980</v>
      </c>
      <c r="G2408" s="16"/>
      <c r="I2408" s="19" t="str">
        <f>IFERROR(INDEX([3]流水汇总表!B:G,MATCH(G2408,[3]流水汇总表!G:G,0),1),"")</f>
        <v/>
      </c>
      <c r="J2408" s="5" t="str">
        <f>IF(G2408="","",IF(SUMIFS(H:H,G:G,G2408)=SUMIFS([3]流水汇总表!D:D,[3]流水汇总表!G:G,G2408),"通过","不通过"))</f>
        <v/>
      </c>
      <c r="K2408" s="20" t="str">
        <f ca="1" t="shared" si="74"/>
        <v>即将到期</v>
      </c>
      <c r="L2408" s="3">
        <f>VLOOKUP(C2408,网约车!D:Q,14,0)</f>
        <v>2700</v>
      </c>
      <c r="M2408" s="3">
        <f t="shared" si="75"/>
        <v>-2700</v>
      </c>
    </row>
    <row r="2409" ht="14.25" spans="1:13">
      <c r="A2409" s="13">
        <v>44862</v>
      </c>
      <c r="B2409" s="14" t="s">
        <v>6741</v>
      </c>
      <c r="C2409" s="14" t="s">
        <v>7954</v>
      </c>
      <c r="D2409" s="14" t="s">
        <v>7955</v>
      </c>
      <c r="E2409" s="15">
        <v>44769</v>
      </c>
      <c r="F2409" s="14">
        <v>2980</v>
      </c>
      <c r="G2409" s="16"/>
      <c r="I2409" s="19" t="str">
        <f>IFERROR(INDEX([3]流水汇总表!B:G,MATCH(G2409,[3]流水汇总表!G:G,0),1),"")</f>
        <v/>
      </c>
      <c r="J2409" s="5" t="str">
        <f>IF(G2409="","",IF(SUMIFS(H:H,G:G,G2409)=SUMIFS([3]流水汇总表!D:D,[3]流水汇总表!G:G,G2409),"通过","不通过"))</f>
        <v/>
      </c>
      <c r="K2409" s="20" t="str">
        <f ca="1" t="shared" si="74"/>
        <v>即将到期</v>
      </c>
      <c r="L2409" s="3">
        <f>VLOOKUP(C2409,网约车!D:Q,14,0)</f>
        <v>2700</v>
      </c>
      <c r="M2409" s="3">
        <f t="shared" si="75"/>
        <v>-2700</v>
      </c>
    </row>
    <row r="2410" ht="14.25" spans="1:13">
      <c r="A2410" s="13">
        <v>44862</v>
      </c>
      <c r="B2410" s="14" t="s">
        <v>6741</v>
      </c>
      <c r="C2410" s="14" t="s">
        <v>7956</v>
      </c>
      <c r="D2410" s="14" t="s">
        <v>7957</v>
      </c>
      <c r="E2410" s="15">
        <v>44769</v>
      </c>
      <c r="F2410" s="14">
        <v>2980</v>
      </c>
      <c r="G2410" s="16"/>
      <c r="I2410" s="19" t="str">
        <f>IFERROR(INDEX([3]流水汇总表!B:G,MATCH(G2410,[3]流水汇总表!G:G,0),1),"")</f>
        <v/>
      </c>
      <c r="J2410" s="5" t="str">
        <f>IF(G2410="","",IF(SUMIFS(H:H,G:G,G2410)=SUMIFS([3]流水汇总表!D:D,[3]流水汇总表!G:G,G2410),"通过","不通过"))</f>
        <v/>
      </c>
      <c r="K2410" s="20" t="str">
        <f ca="1" t="shared" si="74"/>
        <v>即将到期</v>
      </c>
      <c r="L2410" s="3">
        <f>VLOOKUP(C2410,网约车!D:Q,14,0)</f>
        <v>2700</v>
      </c>
      <c r="M2410" s="3">
        <f t="shared" si="75"/>
        <v>-2700</v>
      </c>
    </row>
    <row r="2411" ht="14.25" spans="1:13">
      <c r="A2411" s="13">
        <v>44862</v>
      </c>
      <c r="B2411" s="14" t="s">
        <v>6741</v>
      </c>
      <c r="C2411" s="14" t="s">
        <v>7958</v>
      </c>
      <c r="D2411" s="14" t="s">
        <v>7959</v>
      </c>
      <c r="E2411" s="15">
        <v>44769</v>
      </c>
      <c r="F2411" s="14">
        <v>2980</v>
      </c>
      <c r="G2411" s="16"/>
      <c r="I2411" s="19" t="str">
        <f>IFERROR(INDEX([3]流水汇总表!B:G,MATCH(G2411,[3]流水汇总表!G:G,0),1),"")</f>
        <v/>
      </c>
      <c r="J2411" s="5" t="str">
        <f>IF(G2411="","",IF(SUMIFS(H:H,G:G,G2411)=SUMIFS([3]流水汇总表!D:D,[3]流水汇总表!G:G,G2411),"通过","不通过"))</f>
        <v/>
      </c>
      <c r="K2411" s="20" t="str">
        <f ca="1" t="shared" si="74"/>
        <v>即将到期</v>
      </c>
      <c r="L2411" s="3">
        <f>VLOOKUP(C2411,网约车!D:Q,14,0)</f>
        <v>2700</v>
      </c>
      <c r="M2411" s="3">
        <f t="shared" si="75"/>
        <v>-2700</v>
      </c>
    </row>
    <row r="2412" ht="14.25" spans="1:13">
      <c r="A2412" s="13">
        <v>44862</v>
      </c>
      <c r="B2412" s="14" t="s">
        <v>6741</v>
      </c>
      <c r="C2412" s="14" t="s">
        <v>7960</v>
      </c>
      <c r="D2412" s="14" t="s">
        <v>7961</v>
      </c>
      <c r="E2412" s="15">
        <v>44769</v>
      </c>
      <c r="F2412" s="14">
        <v>2980</v>
      </c>
      <c r="G2412" s="16"/>
      <c r="I2412" s="19" t="str">
        <f>IFERROR(INDEX([3]流水汇总表!B:G,MATCH(G2412,[3]流水汇总表!G:G,0),1),"")</f>
        <v/>
      </c>
      <c r="J2412" s="5" t="str">
        <f>IF(G2412="","",IF(SUMIFS(H:H,G:G,G2412)=SUMIFS([3]流水汇总表!D:D,[3]流水汇总表!G:G,G2412),"通过","不通过"))</f>
        <v/>
      </c>
      <c r="K2412" s="20" t="str">
        <f ca="1" t="shared" si="74"/>
        <v>即将到期</v>
      </c>
      <c r="L2412" s="3">
        <f>VLOOKUP(C2412,网约车!D:Q,14,0)</f>
        <v>2700</v>
      </c>
      <c r="M2412" s="3">
        <f t="shared" si="75"/>
        <v>-2700</v>
      </c>
    </row>
    <row r="2413" ht="14.25" spans="1:13">
      <c r="A2413" s="13">
        <v>44862</v>
      </c>
      <c r="B2413" s="14" t="s">
        <v>5773</v>
      </c>
      <c r="C2413" s="14" t="s">
        <v>5777</v>
      </c>
      <c r="D2413" s="14" t="s">
        <v>5778</v>
      </c>
      <c r="E2413" s="15">
        <v>44769</v>
      </c>
      <c r="F2413" s="14">
        <v>2980</v>
      </c>
      <c r="G2413" s="16"/>
      <c r="I2413" s="19" t="str">
        <f>IFERROR(INDEX([3]流水汇总表!B:G,MATCH(G2413,[3]流水汇总表!G:G,0),1),"")</f>
        <v/>
      </c>
      <c r="J2413" s="5" t="str">
        <f>IF(G2413="","",IF(SUMIFS(H:H,G:G,G2413)=SUMIFS([3]流水汇总表!D:D,[3]流水汇总表!G:G,G2413),"通过","不通过"))</f>
        <v/>
      </c>
      <c r="K2413" s="20" t="str">
        <f ca="1" t="shared" si="74"/>
        <v>即将到期</v>
      </c>
      <c r="L2413" s="3">
        <f>VLOOKUP(C2413,网约车!D:Q,14,0)</f>
        <v>2660</v>
      </c>
      <c r="M2413" s="3">
        <f t="shared" si="75"/>
        <v>-2660</v>
      </c>
    </row>
    <row r="2414" ht="14.25" spans="1:13">
      <c r="A2414" s="13">
        <v>44862</v>
      </c>
      <c r="B2414" s="14" t="s">
        <v>5773</v>
      </c>
      <c r="C2414" s="14" t="s">
        <v>5797</v>
      </c>
      <c r="D2414" s="14" t="s">
        <v>5798</v>
      </c>
      <c r="E2414" s="15">
        <v>44769</v>
      </c>
      <c r="F2414" s="14">
        <v>2980</v>
      </c>
      <c r="G2414" s="16"/>
      <c r="I2414" s="19" t="str">
        <f>IFERROR(INDEX([3]流水汇总表!B:G,MATCH(G2414,[3]流水汇总表!G:G,0),1),"")</f>
        <v/>
      </c>
      <c r="J2414" s="5" t="str">
        <f>IF(G2414="","",IF(SUMIFS(H:H,G:G,G2414)=SUMIFS([3]流水汇总表!D:D,[3]流水汇总表!G:G,G2414),"通过","不通过"))</f>
        <v/>
      </c>
      <c r="K2414" s="20" t="str">
        <f ca="1" t="shared" si="74"/>
        <v>即将到期</v>
      </c>
      <c r="L2414" s="3">
        <f>VLOOKUP(C2414,网约车!D:Q,14,0)</f>
        <v>2660</v>
      </c>
      <c r="M2414" s="3">
        <f t="shared" si="75"/>
        <v>-2660</v>
      </c>
    </row>
    <row r="2415" ht="14.25" spans="1:13">
      <c r="A2415" s="13">
        <v>44862</v>
      </c>
      <c r="B2415" s="14" t="s">
        <v>5773</v>
      </c>
      <c r="C2415" s="14" t="s">
        <v>5799</v>
      </c>
      <c r="D2415" s="14" t="s">
        <v>5800</v>
      </c>
      <c r="E2415" s="15">
        <v>44769</v>
      </c>
      <c r="F2415" s="14">
        <v>2980</v>
      </c>
      <c r="G2415" s="16"/>
      <c r="I2415" s="19" t="str">
        <f>IFERROR(INDEX([3]流水汇总表!B:G,MATCH(G2415,[3]流水汇总表!G:G,0),1),"")</f>
        <v/>
      </c>
      <c r="J2415" s="5" t="str">
        <f>IF(G2415="","",IF(SUMIFS(H:H,G:G,G2415)=SUMIFS([3]流水汇总表!D:D,[3]流水汇总表!G:G,G2415),"通过","不通过"))</f>
        <v/>
      </c>
      <c r="K2415" s="20" t="str">
        <f ca="1" t="shared" si="74"/>
        <v>即将到期</v>
      </c>
      <c r="L2415" s="3">
        <f>VLOOKUP(C2415,网约车!D:Q,14,0)</f>
        <v>2660</v>
      </c>
      <c r="M2415" s="3">
        <f t="shared" si="75"/>
        <v>-2660</v>
      </c>
    </row>
    <row r="2416" ht="14.25" spans="1:13">
      <c r="A2416" s="13">
        <v>44862</v>
      </c>
      <c r="B2416" s="14" t="s">
        <v>5773</v>
      </c>
      <c r="C2416" s="14" t="s">
        <v>5801</v>
      </c>
      <c r="D2416" s="14" t="s">
        <v>5802</v>
      </c>
      <c r="E2416" s="15">
        <v>44769</v>
      </c>
      <c r="F2416" s="14">
        <v>2980</v>
      </c>
      <c r="G2416" s="16"/>
      <c r="I2416" s="19" t="str">
        <f>IFERROR(INDEX([3]流水汇总表!B:G,MATCH(G2416,[3]流水汇总表!G:G,0),1),"")</f>
        <v/>
      </c>
      <c r="J2416" s="5" t="str">
        <f>IF(G2416="","",IF(SUMIFS(H:H,G:G,G2416)=SUMIFS([3]流水汇总表!D:D,[3]流水汇总表!G:G,G2416),"通过","不通过"))</f>
        <v/>
      </c>
      <c r="K2416" s="20" t="str">
        <f ca="1" t="shared" si="74"/>
        <v>即将到期</v>
      </c>
      <c r="L2416" s="3">
        <f>VLOOKUP(C2416,网约车!D:Q,14,0)</f>
        <v>2660</v>
      </c>
      <c r="M2416" s="3">
        <f t="shared" si="75"/>
        <v>-2660</v>
      </c>
    </row>
    <row r="2417" ht="14.25" spans="1:13">
      <c r="A2417" s="13">
        <v>44862</v>
      </c>
      <c r="B2417" s="14" t="s">
        <v>5773</v>
      </c>
      <c r="C2417" s="14" t="s">
        <v>5805</v>
      </c>
      <c r="D2417" s="14" t="s">
        <v>5806</v>
      </c>
      <c r="E2417" s="15">
        <v>44769</v>
      </c>
      <c r="F2417" s="14">
        <v>2980</v>
      </c>
      <c r="G2417" s="16"/>
      <c r="I2417" s="19" t="str">
        <f>IFERROR(INDEX([3]流水汇总表!B:G,MATCH(G2417,[3]流水汇总表!G:G,0),1),"")</f>
        <v/>
      </c>
      <c r="J2417" s="5" t="str">
        <f>IF(G2417="","",IF(SUMIFS(H:H,G:G,G2417)=SUMIFS([3]流水汇总表!D:D,[3]流水汇总表!G:G,G2417),"通过","不通过"))</f>
        <v/>
      </c>
      <c r="K2417" s="20" t="str">
        <f ca="1" t="shared" si="74"/>
        <v>即将到期</v>
      </c>
      <c r="L2417" s="3">
        <f>VLOOKUP(C2417,网约车!D:Q,14,0)</f>
        <v>2660</v>
      </c>
      <c r="M2417" s="3">
        <f t="shared" si="75"/>
        <v>-2660</v>
      </c>
    </row>
    <row r="2418" ht="14.25" spans="1:13">
      <c r="A2418" s="13">
        <v>44862</v>
      </c>
      <c r="B2418" s="14" t="s">
        <v>5773</v>
      </c>
      <c r="C2418" s="14" t="s">
        <v>5809</v>
      </c>
      <c r="D2418" s="14" t="s">
        <v>5810</v>
      </c>
      <c r="E2418" s="15">
        <v>44769</v>
      </c>
      <c r="F2418" s="14">
        <v>2980</v>
      </c>
      <c r="G2418" s="16"/>
      <c r="I2418" s="19" t="str">
        <f>IFERROR(INDEX([3]流水汇总表!B:G,MATCH(G2418,[3]流水汇总表!G:G,0),1),"")</f>
        <v/>
      </c>
      <c r="J2418" s="5" t="str">
        <f>IF(G2418="","",IF(SUMIFS(H:H,G:G,G2418)=SUMIFS([3]流水汇总表!D:D,[3]流水汇总表!G:G,G2418),"通过","不通过"))</f>
        <v/>
      </c>
      <c r="K2418" s="20" t="str">
        <f ca="1" t="shared" si="74"/>
        <v>即将到期</v>
      </c>
      <c r="L2418" s="3">
        <f>VLOOKUP(C2418,网约车!D:Q,14,0)</f>
        <v>2660</v>
      </c>
      <c r="M2418" s="3">
        <f t="shared" si="75"/>
        <v>-2660</v>
      </c>
    </row>
    <row r="2419" ht="14.25" spans="1:13">
      <c r="A2419" s="13">
        <v>44862</v>
      </c>
      <c r="B2419" s="14" t="s">
        <v>5773</v>
      </c>
      <c r="C2419" s="14" t="s">
        <v>5811</v>
      </c>
      <c r="D2419" s="14" t="s">
        <v>5812</v>
      </c>
      <c r="E2419" s="15">
        <v>44769</v>
      </c>
      <c r="F2419" s="14">
        <v>2980</v>
      </c>
      <c r="G2419" s="16"/>
      <c r="I2419" s="19" t="str">
        <f>IFERROR(INDEX([3]流水汇总表!B:G,MATCH(G2419,[3]流水汇总表!G:G,0),1),"")</f>
        <v/>
      </c>
      <c r="J2419" s="5" t="str">
        <f>IF(G2419="","",IF(SUMIFS(H:H,G:G,G2419)=SUMIFS([3]流水汇总表!D:D,[3]流水汇总表!G:G,G2419),"通过","不通过"))</f>
        <v/>
      </c>
      <c r="K2419" s="20" t="str">
        <f ca="1" t="shared" si="74"/>
        <v>即将到期</v>
      </c>
      <c r="L2419" s="3">
        <f>VLOOKUP(C2419,网约车!D:Q,14,0)</f>
        <v>2660</v>
      </c>
      <c r="M2419" s="3">
        <f t="shared" si="75"/>
        <v>-2660</v>
      </c>
    </row>
    <row r="2420" ht="14.25" spans="1:13">
      <c r="A2420" s="13">
        <v>44862</v>
      </c>
      <c r="B2420" s="14" t="s">
        <v>5773</v>
      </c>
      <c r="C2420" s="14" t="s">
        <v>5813</v>
      </c>
      <c r="D2420" s="14" t="s">
        <v>5814</v>
      </c>
      <c r="E2420" s="15">
        <v>44769</v>
      </c>
      <c r="F2420" s="14">
        <v>2980</v>
      </c>
      <c r="G2420" s="16"/>
      <c r="I2420" s="19" t="str">
        <f>IFERROR(INDEX([3]流水汇总表!B:G,MATCH(G2420,[3]流水汇总表!G:G,0),1),"")</f>
        <v/>
      </c>
      <c r="J2420" s="5" t="str">
        <f>IF(G2420="","",IF(SUMIFS(H:H,G:G,G2420)=SUMIFS([3]流水汇总表!D:D,[3]流水汇总表!G:G,G2420),"通过","不通过"))</f>
        <v/>
      </c>
      <c r="K2420" s="20" t="str">
        <f ca="1" t="shared" si="74"/>
        <v>即将到期</v>
      </c>
      <c r="L2420" s="3">
        <f>VLOOKUP(C2420,网约车!D:Q,14,0)</f>
        <v>2660</v>
      </c>
      <c r="M2420" s="3">
        <f t="shared" si="75"/>
        <v>-2660</v>
      </c>
    </row>
    <row r="2421" ht="14.25" spans="1:13">
      <c r="A2421" s="13">
        <v>44862</v>
      </c>
      <c r="B2421" s="14" t="s">
        <v>5773</v>
      </c>
      <c r="C2421" s="14" t="s">
        <v>5823</v>
      </c>
      <c r="D2421" s="14" t="s">
        <v>5824</v>
      </c>
      <c r="E2421" s="15">
        <v>44769</v>
      </c>
      <c r="F2421" s="14">
        <v>2980</v>
      </c>
      <c r="G2421" s="16"/>
      <c r="I2421" s="19" t="str">
        <f>IFERROR(INDEX([3]流水汇总表!B:G,MATCH(G2421,[3]流水汇总表!G:G,0),1),"")</f>
        <v/>
      </c>
      <c r="J2421" s="5" t="str">
        <f>IF(G2421="","",IF(SUMIFS(H:H,G:G,G2421)=SUMIFS([3]流水汇总表!D:D,[3]流水汇总表!G:G,G2421),"通过","不通过"))</f>
        <v/>
      </c>
      <c r="K2421" s="20" t="str">
        <f ca="1" t="shared" si="74"/>
        <v>即将到期</v>
      </c>
      <c r="L2421" s="3">
        <f>VLOOKUP(C2421,网约车!D:Q,14,0)</f>
        <v>2660</v>
      </c>
      <c r="M2421" s="3">
        <f t="shared" si="75"/>
        <v>-2660</v>
      </c>
    </row>
    <row r="2422" ht="14.25" spans="1:13">
      <c r="A2422" s="13">
        <v>44862</v>
      </c>
      <c r="B2422" s="14" t="s">
        <v>5773</v>
      </c>
      <c r="C2422" s="14" t="s">
        <v>5827</v>
      </c>
      <c r="D2422" s="14" t="s">
        <v>5828</v>
      </c>
      <c r="E2422" s="15">
        <v>44769</v>
      </c>
      <c r="F2422" s="14">
        <v>2980</v>
      </c>
      <c r="G2422" s="16"/>
      <c r="I2422" s="19" t="str">
        <f>IFERROR(INDEX([3]流水汇总表!B:G,MATCH(G2422,[3]流水汇总表!G:G,0),1),"")</f>
        <v/>
      </c>
      <c r="J2422" s="5" t="str">
        <f>IF(G2422="","",IF(SUMIFS(H:H,G:G,G2422)=SUMIFS([3]流水汇总表!D:D,[3]流水汇总表!G:G,G2422),"通过","不通过"))</f>
        <v/>
      </c>
      <c r="K2422" s="20" t="str">
        <f ca="1" t="shared" si="74"/>
        <v>即将到期</v>
      </c>
      <c r="L2422" s="3">
        <f>VLOOKUP(C2422,网约车!D:Q,14,0)</f>
        <v>2660</v>
      </c>
      <c r="M2422" s="3">
        <f t="shared" si="75"/>
        <v>-2660</v>
      </c>
    </row>
    <row r="2423" ht="14.25" spans="1:13">
      <c r="A2423" s="13">
        <v>44862</v>
      </c>
      <c r="B2423" s="14" t="s">
        <v>5773</v>
      </c>
      <c r="C2423" s="14" t="s">
        <v>5831</v>
      </c>
      <c r="D2423" s="14" t="s">
        <v>5832</v>
      </c>
      <c r="E2423" s="15">
        <v>44769</v>
      </c>
      <c r="F2423" s="14">
        <v>2980</v>
      </c>
      <c r="G2423" s="16"/>
      <c r="I2423" s="19" t="str">
        <f>IFERROR(INDEX([3]流水汇总表!B:G,MATCH(G2423,[3]流水汇总表!G:G,0),1),"")</f>
        <v/>
      </c>
      <c r="J2423" s="5" t="str">
        <f>IF(G2423="","",IF(SUMIFS(H:H,G:G,G2423)=SUMIFS([3]流水汇总表!D:D,[3]流水汇总表!G:G,G2423),"通过","不通过"))</f>
        <v/>
      </c>
      <c r="K2423" s="20" t="str">
        <f ca="1" t="shared" si="74"/>
        <v>即将到期</v>
      </c>
      <c r="L2423" s="3">
        <f>VLOOKUP(C2423,网约车!D:Q,14,0)</f>
        <v>2660</v>
      </c>
      <c r="M2423" s="3">
        <f t="shared" si="75"/>
        <v>-2660</v>
      </c>
    </row>
    <row r="2424" ht="14.25" spans="1:13">
      <c r="A2424" s="13">
        <v>44862</v>
      </c>
      <c r="B2424" s="14" t="s">
        <v>5773</v>
      </c>
      <c r="C2424" s="14" t="s">
        <v>5835</v>
      </c>
      <c r="D2424" s="14" t="s">
        <v>5836</v>
      </c>
      <c r="E2424" s="15">
        <v>44769</v>
      </c>
      <c r="F2424" s="14">
        <v>2980</v>
      </c>
      <c r="G2424" s="16"/>
      <c r="I2424" s="19" t="str">
        <f>IFERROR(INDEX([3]流水汇总表!B:G,MATCH(G2424,[3]流水汇总表!G:G,0),1),"")</f>
        <v/>
      </c>
      <c r="J2424" s="5" t="str">
        <f>IF(G2424="","",IF(SUMIFS(H:H,G:G,G2424)=SUMIFS([3]流水汇总表!D:D,[3]流水汇总表!G:G,G2424),"通过","不通过"))</f>
        <v/>
      </c>
      <c r="K2424" s="20" t="str">
        <f ca="1" t="shared" si="74"/>
        <v>即将到期</v>
      </c>
      <c r="L2424" s="3">
        <f>VLOOKUP(C2424,网约车!D:Q,14,0)</f>
        <v>2660</v>
      </c>
      <c r="M2424" s="3">
        <f t="shared" si="75"/>
        <v>-2660</v>
      </c>
    </row>
    <row r="2425" ht="14.25" spans="1:13">
      <c r="A2425" s="13">
        <v>44862</v>
      </c>
      <c r="B2425" s="14" t="s">
        <v>5773</v>
      </c>
      <c r="C2425" s="14" t="s">
        <v>5842</v>
      </c>
      <c r="D2425" s="14" t="s">
        <v>5843</v>
      </c>
      <c r="E2425" s="15">
        <v>44769</v>
      </c>
      <c r="F2425" s="14">
        <v>2980</v>
      </c>
      <c r="G2425" s="16"/>
      <c r="I2425" s="19" t="str">
        <f>IFERROR(INDEX([3]流水汇总表!B:G,MATCH(G2425,[3]流水汇总表!G:G,0),1),"")</f>
        <v/>
      </c>
      <c r="J2425" s="5" t="str">
        <f>IF(G2425="","",IF(SUMIFS(H:H,G:G,G2425)=SUMIFS([3]流水汇总表!D:D,[3]流水汇总表!G:G,G2425),"通过","不通过"))</f>
        <v/>
      </c>
      <c r="K2425" s="20" t="str">
        <f ca="1" t="shared" si="74"/>
        <v>即将到期</v>
      </c>
      <c r="L2425" s="3">
        <f>VLOOKUP(C2425,网约车!D:Q,14,0)</f>
        <v>2660</v>
      </c>
      <c r="M2425" s="3">
        <f t="shared" si="75"/>
        <v>-2660</v>
      </c>
    </row>
    <row r="2426" ht="14.25" spans="1:13">
      <c r="A2426" s="13">
        <v>44862</v>
      </c>
      <c r="B2426" s="14" t="s">
        <v>5773</v>
      </c>
      <c r="C2426" s="14" t="s">
        <v>5846</v>
      </c>
      <c r="D2426" s="14" t="s">
        <v>5847</v>
      </c>
      <c r="E2426" s="15">
        <v>44769</v>
      </c>
      <c r="F2426" s="14">
        <v>2980</v>
      </c>
      <c r="G2426" s="16"/>
      <c r="I2426" s="19" t="str">
        <f>IFERROR(INDEX([3]流水汇总表!B:G,MATCH(G2426,[3]流水汇总表!G:G,0),1),"")</f>
        <v/>
      </c>
      <c r="J2426" s="5" t="str">
        <f>IF(G2426="","",IF(SUMIFS(H:H,G:G,G2426)=SUMIFS([3]流水汇总表!D:D,[3]流水汇总表!G:G,G2426),"通过","不通过"))</f>
        <v/>
      </c>
      <c r="K2426" s="20" t="str">
        <f ca="1" t="shared" si="74"/>
        <v>即将到期</v>
      </c>
      <c r="L2426" s="3">
        <f>VLOOKUP(C2426,网约车!D:Q,14,0)</f>
        <v>2660</v>
      </c>
      <c r="M2426" s="3">
        <f t="shared" si="75"/>
        <v>-2660</v>
      </c>
    </row>
    <row r="2427" ht="14.25" spans="1:13">
      <c r="A2427" s="13">
        <v>44862</v>
      </c>
      <c r="B2427" s="14" t="s">
        <v>5773</v>
      </c>
      <c r="C2427" s="14" t="s">
        <v>5854</v>
      </c>
      <c r="D2427" s="14" t="s">
        <v>5855</v>
      </c>
      <c r="E2427" s="15">
        <v>44769</v>
      </c>
      <c r="F2427" s="14">
        <v>2980</v>
      </c>
      <c r="G2427" s="16"/>
      <c r="I2427" s="19" t="str">
        <f>IFERROR(INDEX([3]流水汇总表!B:G,MATCH(G2427,[3]流水汇总表!G:G,0),1),"")</f>
        <v/>
      </c>
      <c r="J2427" s="5" t="str">
        <f>IF(G2427="","",IF(SUMIFS(H:H,G:G,G2427)=SUMIFS([3]流水汇总表!D:D,[3]流水汇总表!G:G,G2427),"通过","不通过"))</f>
        <v/>
      </c>
      <c r="K2427" s="20" t="str">
        <f ca="1" t="shared" si="74"/>
        <v>即将到期</v>
      </c>
      <c r="L2427" s="3">
        <f>VLOOKUP(C2427,网约车!D:Q,14,0)</f>
        <v>2660</v>
      </c>
      <c r="M2427" s="3">
        <f t="shared" si="75"/>
        <v>-2660</v>
      </c>
    </row>
    <row r="2428" ht="14.25" spans="1:13">
      <c r="A2428" s="13">
        <v>44862</v>
      </c>
      <c r="B2428" s="14" t="s">
        <v>5773</v>
      </c>
      <c r="C2428" s="14" t="s">
        <v>5862</v>
      </c>
      <c r="D2428" s="14" t="s">
        <v>5863</v>
      </c>
      <c r="E2428" s="15">
        <v>44769</v>
      </c>
      <c r="F2428" s="14">
        <v>2980</v>
      </c>
      <c r="G2428" s="16"/>
      <c r="I2428" s="19" t="str">
        <f>IFERROR(INDEX([3]流水汇总表!B:G,MATCH(G2428,[3]流水汇总表!G:G,0),1),"")</f>
        <v/>
      </c>
      <c r="J2428" s="5" t="str">
        <f>IF(G2428="","",IF(SUMIFS(H:H,G:G,G2428)=SUMIFS([3]流水汇总表!D:D,[3]流水汇总表!G:G,G2428),"通过","不通过"))</f>
        <v/>
      </c>
      <c r="K2428" s="20" t="str">
        <f ca="1" t="shared" si="74"/>
        <v>即将到期</v>
      </c>
      <c r="L2428" s="3">
        <f>VLOOKUP(C2428,网约车!D:Q,14,0)</f>
        <v>2660</v>
      </c>
      <c r="M2428" s="3">
        <f t="shared" si="75"/>
        <v>-2660</v>
      </c>
    </row>
    <row r="2429" ht="14.25" spans="1:13">
      <c r="A2429" s="13">
        <v>44862</v>
      </c>
      <c r="B2429" s="14" t="s">
        <v>5773</v>
      </c>
      <c r="C2429" s="14" t="s">
        <v>5894</v>
      </c>
      <c r="D2429" s="14" t="s">
        <v>5895</v>
      </c>
      <c r="E2429" s="15">
        <v>44769</v>
      </c>
      <c r="F2429" s="14">
        <v>2980</v>
      </c>
      <c r="G2429" s="16"/>
      <c r="I2429" s="19" t="str">
        <f>IFERROR(INDEX([3]流水汇总表!B:G,MATCH(G2429,[3]流水汇总表!G:G,0),1),"")</f>
        <v/>
      </c>
      <c r="J2429" s="5" t="str">
        <f>IF(G2429="","",IF(SUMIFS(H:H,G:G,G2429)=SUMIFS([3]流水汇总表!D:D,[3]流水汇总表!G:G,G2429),"通过","不通过"))</f>
        <v/>
      </c>
      <c r="K2429" s="20" t="str">
        <f ca="1" t="shared" si="74"/>
        <v>即将到期</v>
      </c>
      <c r="L2429" s="3">
        <f>VLOOKUP(C2429,网约车!D:Q,14,0)</f>
        <v>2660</v>
      </c>
      <c r="M2429" s="3">
        <f t="shared" si="75"/>
        <v>-2660</v>
      </c>
    </row>
    <row r="2430" ht="14.25" spans="1:13">
      <c r="A2430" s="13">
        <v>44862</v>
      </c>
      <c r="B2430" s="14" t="s">
        <v>5773</v>
      </c>
      <c r="C2430" s="14" t="s">
        <v>5896</v>
      </c>
      <c r="D2430" s="14" t="s">
        <v>5897</v>
      </c>
      <c r="E2430" s="15">
        <v>44769</v>
      </c>
      <c r="F2430" s="14">
        <v>2980</v>
      </c>
      <c r="G2430" s="16"/>
      <c r="I2430" s="19" t="str">
        <f>IFERROR(INDEX([3]流水汇总表!B:G,MATCH(G2430,[3]流水汇总表!G:G,0),1),"")</f>
        <v/>
      </c>
      <c r="J2430" s="5" t="str">
        <f>IF(G2430="","",IF(SUMIFS(H:H,G:G,G2430)=SUMIFS([3]流水汇总表!D:D,[3]流水汇总表!G:G,G2430),"通过","不通过"))</f>
        <v/>
      </c>
      <c r="K2430" s="20" t="str">
        <f ca="1" t="shared" si="74"/>
        <v>即将到期</v>
      </c>
      <c r="L2430" s="3">
        <f>VLOOKUP(C2430,网约车!D:Q,14,0)</f>
        <v>2660</v>
      </c>
      <c r="M2430" s="3">
        <f t="shared" si="75"/>
        <v>-2660</v>
      </c>
    </row>
    <row r="2431" ht="14.25" spans="1:13">
      <c r="A2431" s="13">
        <v>44862</v>
      </c>
      <c r="B2431" s="14" t="s">
        <v>5773</v>
      </c>
      <c r="C2431" s="14" t="s">
        <v>5900</v>
      </c>
      <c r="D2431" s="14" t="s">
        <v>5901</v>
      </c>
      <c r="E2431" s="15">
        <v>44769</v>
      </c>
      <c r="F2431" s="14">
        <v>2980</v>
      </c>
      <c r="G2431" s="16"/>
      <c r="I2431" s="19" t="str">
        <f>IFERROR(INDEX([3]流水汇总表!B:G,MATCH(G2431,[3]流水汇总表!G:G,0),1),"")</f>
        <v/>
      </c>
      <c r="J2431" s="5" t="str">
        <f>IF(G2431="","",IF(SUMIFS(H:H,G:G,G2431)=SUMIFS([3]流水汇总表!D:D,[3]流水汇总表!G:G,G2431),"通过","不通过"))</f>
        <v/>
      </c>
      <c r="K2431" s="20" t="str">
        <f ca="1" t="shared" si="74"/>
        <v>即将到期</v>
      </c>
      <c r="L2431" s="3">
        <f>VLOOKUP(C2431,网约车!D:Q,14,0)</f>
        <v>2660</v>
      </c>
      <c r="M2431" s="3">
        <f t="shared" si="75"/>
        <v>-2660</v>
      </c>
    </row>
    <row r="2432" ht="14.25" spans="1:13">
      <c r="A2432" s="13">
        <v>44862</v>
      </c>
      <c r="B2432" s="14" t="s">
        <v>5773</v>
      </c>
      <c r="C2432" s="14" t="s">
        <v>5904</v>
      </c>
      <c r="D2432" s="14" t="s">
        <v>5905</v>
      </c>
      <c r="E2432" s="15">
        <v>44769</v>
      </c>
      <c r="F2432" s="14">
        <v>2980</v>
      </c>
      <c r="G2432" s="16"/>
      <c r="I2432" s="19" t="str">
        <f>IFERROR(INDEX([3]流水汇总表!B:G,MATCH(G2432,[3]流水汇总表!G:G,0),1),"")</f>
        <v/>
      </c>
      <c r="J2432" s="5" t="str">
        <f>IF(G2432="","",IF(SUMIFS(H:H,G:G,G2432)=SUMIFS([3]流水汇总表!D:D,[3]流水汇总表!G:G,G2432),"通过","不通过"))</f>
        <v/>
      </c>
      <c r="K2432" s="20" t="str">
        <f ca="1" t="shared" si="74"/>
        <v>即将到期</v>
      </c>
      <c r="L2432" s="3">
        <f>VLOOKUP(C2432,网约车!D:Q,14,0)</f>
        <v>2660</v>
      </c>
      <c r="M2432" s="3">
        <f t="shared" si="75"/>
        <v>-2660</v>
      </c>
    </row>
    <row r="2433" ht="14.25" spans="1:13">
      <c r="A2433" s="13">
        <v>44862</v>
      </c>
      <c r="B2433" s="14" t="s">
        <v>5773</v>
      </c>
      <c r="C2433" s="14" t="s">
        <v>5906</v>
      </c>
      <c r="D2433" s="14" t="s">
        <v>5907</v>
      </c>
      <c r="E2433" s="15">
        <v>44769</v>
      </c>
      <c r="F2433" s="14">
        <v>2980</v>
      </c>
      <c r="G2433" s="16"/>
      <c r="I2433" s="19" t="str">
        <f>IFERROR(INDEX([3]流水汇总表!B:G,MATCH(G2433,[3]流水汇总表!G:G,0),1),"")</f>
        <v/>
      </c>
      <c r="J2433" s="5" t="str">
        <f>IF(G2433="","",IF(SUMIFS(H:H,G:G,G2433)=SUMIFS([3]流水汇总表!D:D,[3]流水汇总表!G:G,G2433),"通过","不通过"))</f>
        <v/>
      </c>
      <c r="K2433" s="20" t="str">
        <f ca="1" t="shared" si="74"/>
        <v>即将到期</v>
      </c>
      <c r="L2433" s="3">
        <f>VLOOKUP(C2433,网约车!D:Q,14,0)</f>
        <v>2660</v>
      </c>
      <c r="M2433" s="3">
        <f t="shared" si="75"/>
        <v>-2660</v>
      </c>
    </row>
    <row r="2434" ht="14.25" spans="1:13">
      <c r="A2434" s="13">
        <v>44862</v>
      </c>
      <c r="B2434" s="14" t="s">
        <v>5773</v>
      </c>
      <c r="C2434" s="14" t="s">
        <v>5934</v>
      </c>
      <c r="D2434" s="14" t="s">
        <v>5935</v>
      </c>
      <c r="E2434" s="15">
        <v>44769</v>
      </c>
      <c r="F2434" s="14">
        <v>2980</v>
      </c>
      <c r="G2434" s="16"/>
      <c r="I2434" s="19" t="str">
        <f>IFERROR(INDEX([3]流水汇总表!B:G,MATCH(G2434,[3]流水汇总表!G:G,0),1),"")</f>
        <v/>
      </c>
      <c r="J2434" s="5" t="str">
        <f>IF(G2434="","",IF(SUMIFS(H:H,G:G,G2434)=SUMIFS([3]流水汇总表!D:D,[3]流水汇总表!G:G,G2434),"通过","不通过"))</f>
        <v/>
      </c>
      <c r="K2434" s="20" t="str">
        <f ca="1" t="shared" ref="K2434:K2497" si="76">IF(AND(I2434&lt;=A2434),"已还款",IF(AND(TODAY()&gt;=A2434,I2434=""),"已逾期",IF(AND(TODAY()&gt;A2434,I2434&gt;A2434),"逾期已还款",IF(AND(TODAY()&lt;A2434),"即将到期",""))))</f>
        <v>即将到期</v>
      </c>
      <c r="L2434" s="3">
        <f>VLOOKUP(C2434,网约车!D:Q,14,0)</f>
        <v>2660</v>
      </c>
      <c r="M2434" s="3">
        <f t="shared" si="75"/>
        <v>-2660</v>
      </c>
    </row>
    <row r="2435" ht="14.25" spans="1:13">
      <c r="A2435" s="13">
        <v>44862</v>
      </c>
      <c r="B2435" s="14" t="s">
        <v>5773</v>
      </c>
      <c r="C2435" s="14" t="s">
        <v>5944</v>
      </c>
      <c r="D2435" s="14" t="s">
        <v>5945</v>
      </c>
      <c r="E2435" s="15">
        <v>44769</v>
      </c>
      <c r="F2435" s="14">
        <v>2980</v>
      </c>
      <c r="G2435" s="16"/>
      <c r="I2435" s="19" t="str">
        <f>IFERROR(INDEX([3]流水汇总表!B:G,MATCH(G2435,[3]流水汇总表!G:G,0),1),"")</f>
        <v/>
      </c>
      <c r="J2435" s="5" t="str">
        <f>IF(G2435="","",IF(SUMIFS(H:H,G:G,G2435)=SUMIFS([3]流水汇总表!D:D,[3]流水汇总表!G:G,G2435),"通过","不通过"))</f>
        <v/>
      </c>
      <c r="K2435" s="20" t="str">
        <f ca="1" t="shared" si="76"/>
        <v>即将到期</v>
      </c>
      <c r="L2435" s="3">
        <f>VLOOKUP(C2435,网约车!D:Q,14,0)</f>
        <v>2660</v>
      </c>
      <c r="M2435" s="3">
        <f t="shared" ref="M2435:M2498" si="77">H2435-L2435</f>
        <v>-2660</v>
      </c>
    </row>
    <row r="2436" ht="14.25" spans="1:13">
      <c r="A2436" s="13">
        <v>44862</v>
      </c>
      <c r="B2436" s="14" t="s">
        <v>5773</v>
      </c>
      <c r="C2436" s="14" t="s">
        <v>5950</v>
      </c>
      <c r="D2436" s="14" t="s">
        <v>5951</v>
      </c>
      <c r="E2436" s="15">
        <v>44769</v>
      </c>
      <c r="F2436" s="14">
        <v>2980</v>
      </c>
      <c r="G2436" s="16"/>
      <c r="I2436" s="19" t="str">
        <f>IFERROR(INDEX([3]流水汇总表!B:G,MATCH(G2436,[3]流水汇总表!G:G,0),1),"")</f>
        <v/>
      </c>
      <c r="J2436" s="5" t="str">
        <f>IF(G2436="","",IF(SUMIFS(H:H,G:G,G2436)=SUMIFS([3]流水汇总表!D:D,[3]流水汇总表!G:G,G2436),"通过","不通过"))</f>
        <v/>
      </c>
      <c r="K2436" s="20" t="str">
        <f ca="1" t="shared" si="76"/>
        <v>即将到期</v>
      </c>
      <c r="L2436" s="3">
        <f>VLOOKUP(C2436,网约车!D:Q,14,0)</f>
        <v>2660</v>
      </c>
      <c r="M2436" s="3">
        <f t="shared" si="77"/>
        <v>-2660</v>
      </c>
    </row>
    <row r="2437" ht="14.25" spans="1:13">
      <c r="A2437" s="13">
        <v>44862</v>
      </c>
      <c r="B2437" s="14" t="s">
        <v>5773</v>
      </c>
      <c r="C2437" s="14" t="s">
        <v>5958</v>
      </c>
      <c r="D2437" s="14" t="s">
        <v>5959</v>
      </c>
      <c r="E2437" s="15">
        <v>44769</v>
      </c>
      <c r="F2437" s="14">
        <v>2980</v>
      </c>
      <c r="G2437" s="16"/>
      <c r="I2437" s="19" t="str">
        <f>IFERROR(INDEX([3]流水汇总表!B:G,MATCH(G2437,[3]流水汇总表!G:G,0),1),"")</f>
        <v/>
      </c>
      <c r="J2437" s="5" t="str">
        <f>IF(G2437="","",IF(SUMIFS(H:H,G:G,G2437)=SUMIFS([3]流水汇总表!D:D,[3]流水汇总表!G:G,G2437),"通过","不通过"))</f>
        <v/>
      </c>
      <c r="K2437" s="20" t="str">
        <f ca="1" t="shared" si="76"/>
        <v>即将到期</v>
      </c>
      <c r="L2437" s="3">
        <f>VLOOKUP(C2437,网约车!D:Q,14,0)</f>
        <v>2660</v>
      </c>
      <c r="M2437" s="3">
        <f t="shared" si="77"/>
        <v>-2660</v>
      </c>
    </row>
    <row r="2438" ht="14.25" spans="1:13">
      <c r="A2438" s="13">
        <v>44862</v>
      </c>
      <c r="B2438" s="14" t="s">
        <v>5773</v>
      </c>
      <c r="C2438" s="14" t="s">
        <v>5966</v>
      </c>
      <c r="D2438" s="14" t="s">
        <v>5967</v>
      </c>
      <c r="E2438" s="15">
        <v>44769</v>
      </c>
      <c r="F2438" s="14">
        <v>2980</v>
      </c>
      <c r="G2438" s="16"/>
      <c r="I2438" s="19" t="str">
        <f>IFERROR(INDEX([3]流水汇总表!B:G,MATCH(G2438,[3]流水汇总表!G:G,0),1),"")</f>
        <v/>
      </c>
      <c r="J2438" s="5" t="str">
        <f>IF(G2438="","",IF(SUMIFS(H:H,G:G,G2438)=SUMIFS([3]流水汇总表!D:D,[3]流水汇总表!G:G,G2438),"通过","不通过"))</f>
        <v/>
      </c>
      <c r="K2438" s="20" t="str">
        <f ca="1" t="shared" si="76"/>
        <v>即将到期</v>
      </c>
      <c r="L2438" s="3">
        <f>VLOOKUP(C2438,网约车!D:Q,14,0)</f>
        <v>2660</v>
      </c>
      <c r="M2438" s="3">
        <f t="shared" si="77"/>
        <v>-2660</v>
      </c>
    </row>
    <row r="2439" ht="14.25" spans="1:13">
      <c r="A2439" s="13">
        <v>44862</v>
      </c>
      <c r="B2439" s="14" t="s">
        <v>5773</v>
      </c>
      <c r="C2439" s="14" t="s">
        <v>5968</v>
      </c>
      <c r="D2439" s="14" t="s">
        <v>5969</v>
      </c>
      <c r="E2439" s="15">
        <v>44769</v>
      </c>
      <c r="F2439" s="14">
        <v>2980</v>
      </c>
      <c r="G2439" s="16"/>
      <c r="I2439" s="19" t="str">
        <f>IFERROR(INDEX([3]流水汇总表!B:G,MATCH(G2439,[3]流水汇总表!G:G,0),1),"")</f>
        <v/>
      </c>
      <c r="J2439" s="5" t="str">
        <f>IF(G2439="","",IF(SUMIFS(H:H,G:G,G2439)=SUMIFS([3]流水汇总表!D:D,[3]流水汇总表!G:G,G2439),"通过","不通过"))</f>
        <v/>
      </c>
      <c r="K2439" s="20" t="str">
        <f ca="1" t="shared" si="76"/>
        <v>即将到期</v>
      </c>
      <c r="L2439" s="3">
        <f>VLOOKUP(C2439,网约车!D:Q,14,0)</f>
        <v>2660</v>
      </c>
      <c r="M2439" s="3">
        <f t="shared" si="77"/>
        <v>-2660</v>
      </c>
    </row>
    <row r="2440" ht="14.25" spans="1:13">
      <c r="A2440" s="13">
        <v>44862</v>
      </c>
      <c r="B2440" s="14" t="s">
        <v>5773</v>
      </c>
      <c r="C2440" s="14" t="s">
        <v>5970</v>
      </c>
      <c r="D2440" s="14" t="s">
        <v>5971</v>
      </c>
      <c r="E2440" s="15">
        <v>44769</v>
      </c>
      <c r="F2440" s="14">
        <v>2980</v>
      </c>
      <c r="G2440" s="16"/>
      <c r="I2440" s="19" t="str">
        <f>IFERROR(INDEX([3]流水汇总表!B:G,MATCH(G2440,[3]流水汇总表!G:G,0),1),"")</f>
        <v/>
      </c>
      <c r="J2440" s="5" t="str">
        <f>IF(G2440="","",IF(SUMIFS(H:H,G:G,G2440)=SUMIFS([3]流水汇总表!D:D,[3]流水汇总表!G:G,G2440),"通过","不通过"))</f>
        <v/>
      </c>
      <c r="K2440" s="20" t="str">
        <f ca="1" t="shared" si="76"/>
        <v>即将到期</v>
      </c>
      <c r="L2440" s="3">
        <f>VLOOKUP(C2440,网约车!D:Q,14,0)</f>
        <v>2660</v>
      </c>
      <c r="M2440" s="3">
        <f t="shared" si="77"/>
        <v>-2660</v>
      </c>
    </row>
    <row r="2441" ht="14.25" spans="1:13">
      <c r="A2441" s="13">
        <v>44862</v>
      </c>
      <c r="B2441" s="14" t="s">
        <v>5773</v>
      </c>
      <c r="C2441" s="14" t="s">
        <v>6026</v>
      </c>
      <c r="D2441" s="14" t="s">
        <v>6027</v>
      </c>
      <c r="E2441" s="15">
        <v>44769</v>
      </c>
      <c r="F2441" s="14">
        <v>2980</v>
      </c>
      <c r="G2441" s="16"/>
      <c r="I2441" s="19" t="str">
        <f>IFERROR(INDEX([3]流水汇总表!B:G,MATCH(G2441,[3]流水汇总表!G:G,0),1),"")</f>
        <v/>
      </c>
      <c r="J2441" s="5" t="str">
        <f>IF(G2441="","",IF(SUMIFS(H:H,G:G,G2441)=SUMIFS([3]流水汇总表!D:D,[3]流水汇总表!G:G,G2441),"通过","不通过"))</f>
        <v/>
      </c>
      <c r="K2441" s="20" t="str">
        <f ca="1" t="shared" si="76"/>
        <v>即将到期</v>
      </c>
      <c r="L2441" s="3">
        <f>VLOOKUP(C2441,网约车!D:Q,14,0)</f>
        <v>2660</v>
      </c>
      <c r="M2441" s="3">
        <f t="shared" si="77"/>
        <v>-2660</v>
      </c>
    </row>
    <row r="2442" ht="14.25" spans="1:13">
      <c r="A2442" s="13">
        <v>44862</v>
      </c>
      <c r="B2442" s="14" t="s">
        <v>5773</v>
      </c>
      <c r="C2442" s="14" t="s">
        <v>6028</v>
      </c>
      <c r="D2442" s="14" t="s">
        <v>6029</v>
      </c>
      <c r="E2442" s="15">
        <v>44769</v>
      </c>
      <c r="F2442" s="14">
        <v>2980</v>
      </c>
      <c r="G2442" s="16"/>
      <c r="I2442" s="19" t="str">
        <f>IFERROR(INDEX([3]流水汇总表!B:G,MATCH(G2442,[3]流水汇总表!G:G,0),1),"")</f>
        <v/>
      </c>
      <c r="J2442" s="5" t="str">
        <f>IF(G2442="","",IF(SUMIFS(H:H,G:G,G2442)=SUMIFS([3]流水汇总表!D:D,[3]流水汇总表!G:G,G2442),"通过","不通过"))</f>
        <v/>
      </c>
      <c r="K2442" s="20" t="str">
        <f ca="1" t="shared" si="76"/>
        <v>即将到期</v>
      </c>
      <c r="L2442" s="3">
        <f>VLOOKUP(C2442,网约车!D:Q,14,0)</f>
        <v>2660</v>
      </c>
      <c r="M2442" s="3">
        <f t="shared" si="77"/>
        <v>-2660</v>
      </c>
    </row>
    <row r="2443" ht="14.25" spans="1:13">
      <c r="A2443" s="13">
        <v>44852</v>
      </c>
      <c r="B2443" s="14" t="s">
        <v>5087</v>
      </c>
      <c r="C2443" s="14" t="s">
        <v>9198</v>
      </c>
      <c r="D2443" s="14" t="s">
        <v>9199</v>
      </c>
      <c r="E2443" s="15">
        <v>44788</v>
      </c>
      <c r="F2443" s="14">
        <v>2550</v>
      </c>
      <c r="G2443" s="16"/>
      <c r="I2443" s="19" t="str">
        <f>IFERROR(INDEX([3]流水汇总表!B:G,MATCH(G2443,[3]流水汇总表!G:G,0),1),"")</f>
        <v/>
      </c>
      <c r="J2443" s="5" t="str">
        <f>IF(G2443="","",IF(SUMIFS(H:H,G:G,G2443)=SUMIFS([3]流水汇总表!D:D,[3]流水汇总表!G:G,G2443),"通过","不通过"))</f>
        <v/>
      </c>
      <c r="K2443" s="20" t="str">
        <f ca="1" t="shared" si="76"/>
        <v>已逾期</v>
      </c>
      <c r="L2443" s="3">
        <f>VLOOKUP(C2443,网约车!D:Q,14,0)</f>
        <v>2550</v>
      </c>
      <c r="M2443" s="3">
        <f t="shared" si="77"/>
        <v>-2550</v>
      </c>
    </row>
    <row r="2444" ht="14.25" spans="1:13">
      <c r="A2444" s="13">
        <v>44852</v>
      </c>
      <c r="B2444" s="14" t="s">
        <v>5087</v>
      </c>
      <c r="C2444" s="14" t="s">
        <v>9238</v>
      </c>
      <c r="D2444" s="14" t="s">
        <v>9239</v>
      </c>
      <c r="E2444" s="15">
        <v>44788</v>
      </c>
      <c r="F2444" s="14">
        <v>2550</v>
      </c>
      <c r="G2444" s="16"/>
      <c r="I2444" s="19" t="str">
        <f>IFERROR(INDEX([3]流水汇总表!B:G,MATCH(G2444,[3]流水汇总表!G:G,0),1),"")</f>
        <v/>
      </c>
      <c r="J2444" s="5" t="str">
        <f>IF(G2444="","",IF(SUMIFS(H:H,G:G,G2444)=SUMIFS([3]流水汇总表!D:D,[3]流水汇总表!G:G,G2444),"通过","不通过"))</f>
        <v/>
      </c>
      <c r="K2444" s="20" t="str">
        <f ca="1" t="shared" si="76"/>
        <v>已逾期</v>
      </c>
      <c r="L2444" s="3">
        <f>VLOOKUP(C2444,网约车!D:Q,14,0)</f>
        <v>2550</v>
      </c>
      <c r="M2444" s="3">
        <f t="shared" si="77"/>
        <v>-2550</v>
      </c>
    </row>
    <row r="2445" ht="14.25" spans="1:13">
      <c r="A2445" s="13">
        <v>44852</v>
      </c>
      <c r="B2445" s="14" t="s">
        <v>5087</v>
      </c>
      <c r="C2445" s="14" t="s">
        <v>9193</v>
      </c>
      <c r="D2445" s="14" t="s">
        <v>9194</v>
      </c>
      <c r="E2445" s="15">
        <v>44788</v>
      </c>
      <c r="F2445" s="14">
        <v>2550</v>
      </c>
      <c r="G2445" s="16"/>
      <c r="I2445" s="19" t="str">
        <f>IFERROR(INDEX([3]流水汇总表!B:G,MATCH(G2445,[3]流水汇总表!G:G,0),1),"")</f>
        <v/>
      </c>
      <c r="J2445" s="5" t="str">
        <f>IF(G2445="","",IF(SUMIFS(H:H,G:G,G2445)=SUMIFS([3]流水汇总表!D:D,[3]流水汇总表!G:G,G2445),"通过","不通过"))</f>
        <v/>
      </c>
      <c r="K2445" s="20" t="str">
        <f ca="1" t="shared" si="76"/>
        <v>已逾期</v>
      </c>
      <c r="L2445" s="3">
        <f>VLOOKUP(C2445,网约车!D:Q,14,0)</f>
        <v>2550</v>
      </c>
      <c r="M2445" s="3">
        <f t="shared" si="77"/>
        <v>-2550</v>
      </c>
    </row>
    <row r="2446" ht="14.25" spans="1:13">
      <c r="A2446" s="13">
        <v>44852</v>
      </c>
      <c r="B2446" s="14" t="s">
        <v>5087</v>
      </c>
      <c r="C2446" s="14" t="s">
        <v>9206</v>
      </c>
      <c r="D2446" s="14" t="s">
        <v>9207</v>
      </c>
      <c r="E2446" s="15">
        <v>44788</v>
      </c>
      <c r="F2446" s="14">
        <v>2550</v>
      </c>
      <c r="G2446" s="16"/>
      <c r="I2446" s="19" t="str">
        <f>IFERROR(INDEX([3]流水汇总表!B:G,MATCH(G2446,[3]流水汇总表!G:G,0),1),"")</f>
        <v/>
      </c>
      <c r="J2446" s="5" t="str">
        <f>IF(G2446="","",IF(SUMIFS(H:H,G:G,G2446)=SUMIFS([3]流水汇总表!D:D,[3]流水汇总表!G:G,G2446),"通过","不通过"))</f>
        <v/>
      </c>
      <c r="K2446" s="20" t="str">
        <f ca="1" t="shared" si="76"/>
        <v>已逾期</v>
      </c>
      <c r="L2446" s="3">
        <f>VLOOKUP(C2446,网约车!D:Q,14,0)</f>
        <v>2550</v>
      </c>
      <c r="M2446" s="3">
        <f t="shared" si="77"/>
        <v>-2550</v>
      </c>
    </row>
    <row r="2447" ht="14.25" spans="1:13">
      <c r="A2447" s="13">
        <v>44852</v>
      </c>
      <c r="B2447" s="14" t="s">
        <v>5087</v>
      </c>
      <c r="C2447" s="14" t="s">
        <v>9234</v>
      </c>
      <c r="D2447" s="14" t="s">
        <v>9235</v>
      </c>
      <c r="E2447" s="15">
        <v>44788</v>
      </c>
      <c r="F2447" s="14">
        <v>2550</v>
      </c>
      <c r="G2447" s="16"/>
      <c r="I2447" s="19" t="str">
        <f>IFERROR(INDEX([3]流水汇总表!B:G,MATCH(G2447,[3]流水汇总表!G:G,0),1),"")</f>
        <v/>
      </c>
      <c r="J2447" s="5" t="str">
        <f>IF(G2447="","",IF(SUMIFS(H:H,G:G,G2447)=SUMIFS([3]流水汇总表!D:D,[3]流水汇总表!G:G,G2447),"通过","不通过"))</f>
        <v/>
      </c>
      <c r="K2447" s="20" t="str">
        <f ca="1" t="shared" si="76"/>
        <v>已逾期</v>
      </c>
      <c r="L2447" s="3">
        <f>VLOOKUP(C2447,网约车!D:Q,14,0)</f>
        <v>2550</v>
      </c>
      <c r="M2447" s="3">
        <f t="shared" si="77"/>
        <v>-2550</v>
      </c>
    </row>
    <row r="2448" ht="14.25" spans="1:13">
      <c r="A2448" s="13">
        <v>44852</v>
      </c>
      <c r="B2448" s="14" t="s">
        <v>5087</v>
      </c>
      <c r="C2448" s="14" t="s">
        <v>9202</v>
      </c>
      <c r="D2448" s="14" t="s">
        <v>9203</v>
      </c>
      <c r="E2448" s="15">
        <v>44788</v>
      </c>
      <c r="F2448" s="14">
        <v>2550</v>
      </c>
      <c r="G2448" s="16"/>
      <c r="I2448" s="19" t="str">
        <f>IFERROR(INDEX([3]流水汇总表!B:G,MATCH(G2448,[3]流水汇总表!G:G,0),1),"")</f>
        <v/>
      </c>
      <c r="J2448" s="5" t="str">
        <f>IF(G2448="","",IF(SUMIFS(H:H,G:G,G2448)=SUMIFS([3]流水汇总表!D:D,[3]流水汇总表!G:G,G2448),"通过","不通过"))</f>
        <v/>
      </c>
      <c r="K2448" s="20" t="str">
        <f ca="1" t="shared" si="76"/>
        <v>已逾期</v>
      </c>
      <c r="L2448" s="3">
        <f>VLOOKUP(C2448,网约车!D:Q,14,0)</f>
        <v>2550</v>
      </c>
      <c r="M2448" s="3">
        <f t="shared" si="77"/>
        <v>-2550</v>
      </c>
    </row>
    <row r="2449" ht="14.25" spans="1:13">
      <c r="A2449" s="13">
        <v>44852</v>
      </c>
      <c r="B2449" s="14" t="s">
        <v>5087</v>
      </c>
      <c r="C2449" s="14" t="s">
        <v>9228</v>
      </c>
      <c r="D2449" s="14" t="s">
        <v>9229</v>
      </c>
      <c r="E2449" s="15">
        <v>44788</v>
      </c>
      <c r="F2449" s="14">
        <v>2550</v>
      </c>
      <c r="G2449" s="16"/>
      <c r="I2449" s="19" t="str">
        <f>IFERROR(INDEX([3]流水汇总表!B:G,MATCH(G2449,[3]流水汇总表!G:G,0),1),"")</f>
        <v/>
      </c>
      <c r="J2449" s="5" t="str">
        <f>IF(G2449="","",IF(SUMIFS(H:H,G:G,G2449)=SUMIFS([3]流水汇总表!D:D,[3]流水汇总表!G:G,G2449),"通过","不通过"))</f>
        <v/>
      </c>
      <c r="K2449" s="20" t="str">
        <f ca="1" t="shared" si="76"/>
        <v>已逾期</v>
      </c>
      <c r="L2449" s="3">
        <f>VLOOKUP(C2449,网约车!D:Q,14,0)</f>
        <v>2550</v>
      </c>
      <c r="M2449" s="3">
        <f t="shared" si="77"/>
        <v>-2550</v>
      </c>
    </row>
    <row r="2450" ht="14.25" spans="1:13">
      <c r="A2450" s="13">
        <v>44852</v>
      </c>
      <c r="B2450" s="14" t="s">
        <v>5087</v>
      </c>
      <c r="C2450" s="14" t="s">
        <v>9214</v>
      </c>
      <c r="D2450" s="14" t="s">
        <v>9215</v>
      </c>
      <c r="E2450" s="15">
        <v>44788</v>
      </c>
      <c r="F2450" s="14">
        <v>2550</v>
      </c>
      <c r="G2450" s="16"/>
      <c r="I2450" s="19" t="str">
        <f>IFERROR(INDEX([3]流水汇总表!B:G,MATCH(G2450,[3]流水汇总表!G:G,0),1),"")</f>
        <v/>
      </c>
      <c r="J2450" s="5" t="str">
        <f>IF(G2450="","",IF(SUMIFS(H:H,G:G,G2450)=SUMIFS([3]流水汇总表!D:D,[3]流水汇总表!G:G,G2450),"通过","不通过"))</f>
        <v/>
      </c>
      <c r="K2450" s="20" t="str">
        <f ca="1" t="shared" si="76"/>
        <v>已逾期</v>
      </c>
      <c r="L2450" s="3">
        <f>VLOOKUP(C2450,网约车!D:Q,14,0)</f>
        <v>2550</v>
      </c>
      <c r="M2450" s="3">
        <f t="shared" si="77"/>
        <v>-2550</v>
      </c>
    </row>
    <row r="2451" ht="14.25" spans="1:13">
      <c r="A2451" s="13">
        <v>44852</v>
      </c>
      <c r="B2451" s="14" t="s">
        <v>5087</v>
      </c>
      <c r="C2451" s="14" t="s">
        <v>9230</v>
      </c>
      <c r="D2451" s="14" t="s">
        <v>9231</v>
      </c>
      <c r="E2451" s="15">
        <v>44788</v>
      </c>
      <c r="F2451" s="14">
        <v>2550</v>
      </c>
      <c r="G2451" s="16"/>
      <c r="I2451" s="19" t="str">
        <f>IFERROR(INDEX([3]流水汇总表!B:G,MATCH(G2451,[3]流水汇总表!G:G,0),1),"")</f>
        <v/>
      </c>
      <c r="J2451" s="5" t="str">
        <f>IF(G2451="","",IF(SUMIFS(H:H,G:G,G2451)=SUMIFS([3]流水汇总表!D:D,[3]流水汇总表!G:G,G2451),"通过","不通过"))</f>
        <v/>
      </c>
      <c r="K2451" s="20" t="str">
        <f ca="1" t="shared" si="76"/>
        <v>已逾期</v>
      </c>
      <c r="L2451" s="3">
        <f>VLOOKUP(C2451,网约车!D:Q,14,0)</f>
        <v>2550</v>
      </c>
      <c r="M2451" s="3">
        <f t="shared" si="77"/>
        <v>-2550</v>
      </c>
    </row>
    <row r="2452" ht="14.25" spans="1:13">
      <c r="A2452" s="13">
        <v>44852</v>
      </c>
      <c r="B2452" s="14" t="s">
        <v>5087</v>
      </c>
      <c r="C2452" s="14" t="s">
        <v>9218</v>
      </c>
      <c r="D2452" s="14" t="s">
        <v>9219</v>
      </c>
      <c r="E2452" s="15">
        <v>44788</v>
      </c>
      <c r="F2452" s="14">
        <v>2550</v>
      </c>
      <c r="G2452" s="16"/>
      <c r="I2452" s="19" t="str">
        <f>IFERROR(INDEX([3]流水汇总表!B:G,MATCH(G2452,[3]流水汇总表!G:G,0),1),"")</f>
        <v/>
      </c>
      <c r="J2452" s="5" t="str">
        <f>IF(G2452="","",IF(SUMIFS(H:H,G:G,G2452)=SUMIFS([3]流水汇总表!D:D,[3]流水汇总表!G:G,G2452),"通过","不通过"))</f>
        <v/>
      </c>
      <c r="K2452" s="20" t="str">
        <f ca="1" t="shared" si="76"/>
        <v>已逾期</v>
      </c>
      <c r="L2452" s="3">
        <f>VLOOKUP(C2452,网约车!D:Q,14,0)</f>
        <v>2550</v>
      </c>
      <c r="M2452" s="3">
        <f t="shared" si="77"/>
        <v>-2550</v>
      </c>
    </row>
    <row r="2453" ht="14.25" spans="1:13">
      <c r="A2453" s="13">
        <v>44852</v>
      </c>
      <c r="B2453" s="14" t="s">
        <v>5087</v>
      </c>
      <c r="C2453" s="14" t="s">
        <v>9222</v>
      </c>
      <c r="D2453" s="14" t="s">
        <v>9223</v>
      </c>
      <c r="E2453" s="15">
        <v>44788</v>
      </c>
      <c r="F2453" s="14">
        <v>2550</v>
      </c>
      <c r="G2453" s="16"/>
      <c r="I2453" s="19" t="str">
        <f>IFERROR(INDEX([3]流水汇总表!B:G,MATCH(G2453,[3]流水汇总表!G:G,0),1),"")</f>
        <v/>
      </c>
      <c r="J2453" s="5" t="str">
        <f>IF(G2453="","",IF(SUMIFS(H:H,G:G,G2453)=SUMIFS([3]流水汇总表!D:D,[3]流水汇总表!G:G,G2453),"通过","不通过"))</f>
        <v/>
      </c>
      <c r="K2453" s="20" t="str">
        <f ca="1" t="shared" si="76"/>
        <v>已逾期</v>
      </c>
      <c r="L2453" s="3">
        <f>VLOOKUP(C2453,网约车!D:Q,14,0)</f>
        <v>2550</v>
      </c>
      <c r="M2453" s="3">
        <f t="shared" si="77"/>
        <v>-2550</v>
      </c>
    </row>
    <row r="2454" ht="14.25" spans="1:13">
      <c r="A2454" s="13">
        <v>44852</v>
      </c>
      <c r="B2454" s="14" t="s">
        <v>5087</v>
      </c>
      <c r="C2454" s="14" t="s">
        <v>9252</v>
      </c>
      <c r="D2454" s="14" t="s">
        <v>9253</v>
      </c>
      <c r="E2454" s="15">
        <v>44788</v>
      </c>
      <c r="F2454" s="14">
        <v>2600</v>
      </c>
      <c r="G2454" s="16"/>
      <c r="I2454" s="19" t="str">
        <f>IFERROR(INDEX([3]流水汇总表!B:G,MATCH(G2454,[3]流水汇总表!G:G,0),1),"")</f>
        <v/>
      </c>
      <c r="J2454" s="5" t="str">
        <f>IF(G2454="","",IF(SUMIFS(H:H,G:G,G2454)=SUMIFS([3]流水汇总表!D:D,[3]流水汇总表!G:G,G2454),"通过","不通过"))</f>
        <v/>
      </c>
      <c r="K2454" s="20" t="str">
        <f ca="1" t="shared" si="76"/>
        <v>已逾期</v>
      </c>
      <c r="L2454" s="3">
        <f>VLOOKUP(C2454,网约车!D:Q,14,0)</f>
        <v>2600</v>
      </c>
      <c r="M2454" s="3">
        <f t="shared" si="77"/>
        <v>-2600</v>
      </c>
    </row>
    <row r="2455" ht="14.25" spans="1:13">
      <c r="A2455" s="13">
        <v>44852</v>
      </c>
      <c r="B2455" s="14" t="s">
        <v>5087</v>
      </c>
      <c r="C2455" s="14" t="s">
        <v>9278</v>
      </c>
      <c r="D2455" s="14" t="s">
        <v>9279</v>
      </c>
      <c r="E2455" s="15">
        <v>44788</v>
      </c>
      <c r="F2455" s="14">
        <v>2600</v>
      </c>
      <c r="G2455" s="16"/>
      <c r="I2455" s="19" t="str">
        <f>IFERROR(INDEX([3]流水汇总表!B:G,MATCH(G2455,[3]流水汇总表!G:G,0),1),"")</f>
        <v/>
      </c>
      <c r="J2455" s="5" t="str">
        <f>IF(G2455="","",IF(SUMIFS(H:H,G:G,G2455)=SUMIFS([3]流水汇总表!D:D,[3]流水汇总表!G:G,G2455),"通过","不通过"))</f>
        <v/>
      </c>
      <c r="K2455" s="20" t="str">
        <f ca="1" t="shared" si="76"/>
        <v>已逾期</v>
      </c>
      <c r="L2455" s="3">
        <f>VLOOKUP(C2455,网约车!D:Q,14,0)</f>
        <v>2600</v>
      </c>
      <c r="M2455" s="3">
        <f t="shared" si="77"/>
        <v>-2600</v>
      </c>
    </row>
    <row r="2456" ht="14.25" spans="1:13">
      <c r="A2456" s="13">
        <v>44852</v>
      </c>
      <c r="B2456" s="14" t="s">
        <v>5087</v>
      </c>
      <c r="C2456" s="14" t="s">
        <v>9246</v>
      </c>
      <c r="D2456" s="14" t="s">
        <v>9247</v>
      </c>
      <c r="E2456" s="15">
        <v>44788</v>
      </c>
      <c r="F2456" s="14">
        <v>2600</v>
      </c>
      <c r="G2456" s="16"/>
      <c r="I2456" s="19" t="str">
        <f>IFERROR(INDEX([3]流水汇总表!B:G,MATCH(G2456,[3]流水汇总表!G:G,0),1),"")</f>
        <v/>
      </c>
      <c r="J2456" s="5" t="str">
        <f>IF(G2456="","",IF(SUMIFS(H:H,G:G,G2456)=SUMIFS([3]流水汇总表!D:D,[3]流水汇总表!G:G,G2456),"通过","不通过"))</f>
        <v/>
      </c>
      <c r="K2456" s="20" t="str">
        <f ca="1" t="shared" si="76"/>
        <v>已逾期</v>
      </c>
      <c r="L2456" s="3">
        <f>VLOOKUP(C2456,网约车!D:Q,14,0)</f>
        <v>2600</v>
      </c>
      <c r="M2456" s="3">
        <f t="shared" si="77"/>
        <v>-2600</v>
      </c>
    </row>
    <row r="2457" ht="14.25" spans="1:13">
      <c r="A2457" s="13">
        <v>44852</v>
      </c>
      <c r="B2457" s="14" t="s">
        <v>5087</v>
      </c>
      <c r="C2457" s="14" t="s">
        <v>9264</v>
      </c>
      <c r="D2457" s="14" t="s">
        <v>9265</v>
      </c>
      <c r="E2457" s="15">
        <v>44788</v>
      </c>
      <c r="F2457" s="14">
        <v>2600</v>
      </c>
      <c r="G2457" s="16"/>
      <c r="I2457" s="19" t="str">
        <f>IFERROR(INDEX([3]流水汇总表!B:G,MATCH(G2457,[3]流水汇总表!G:G,0),1),"")</f>
        <v/>
      </c>
      <c r="J2457" s="5" t="str">
        <f>IF(G2457="","",IF(SUMIFS(H:H,G:G,G2457)=SUMIFS([3]流水汇总表!D:D,[3]流水汇总表!G:G,G2457),"通过","不通过"))</f>
        <v/>
      </c>
      <c r="K2457" s="20" t="str">
        <f ca="1" t="shared" si="76"/>
        <v>已逾期</v>
      </c>
      <c r="L2457" s="3">
        <f>VLOOKUP(C2457,网约车!D:Q,14,0)</f>
        <v>2600</v>
      </c>
      <c r="M2457" s="3">
        <f t="shared" si="77"/>
        <v>-2600</v>
      </c>
    </row>
    <row r="2458" ht="14.25" spans="1:13">
      <c r="A2458" s="13">
        <v>44852</v>
      </c>
      <c r="B2458" s="14" t="s">
        <v>5087</v>
      </c>
      <c r="C2458" s="14" t="s">
        <v>9292</v>
      </c>
      <c r="D2458" s="14" t="s">
        <v>9293</v>
      </c>
      <c r="E2458" s="15">
        <v>44788</v>
      </c>
      <c r="F2458" s="14">
        <v>2600</v>
      </c>
      <c r="G2458" s="16"/>
      <c r="I2458" s="19" t="str">
        <f>IFERROR(INDEX([3]流水汇总表!B:G,MATCH(G2458,[3]流水汇总表!G:G,0),1),"")</f>
        <v/>
      </c>
      <c r="J2458" s="5" t="str">
        <f>IF(G2458="","",IF(SUMIFS(H:H,G:G,G2458)=SUMIFS([3]流水汇总表!D:D,[3]流水汇总表!G:G,G2458),"通过","不通过"))</f>
        <v/>
      </c>
      <c r="K2458" s="20" t="str">
        <f ca="1" t="shared" si="76"/>
        <v>已逾期</v>
      </c>
      <c r="L2458" s="3">
        <f>VLOOKUP(C2458,网约车!D:Q,14,0)</f>
        <v>2600</v>
      </c>
      <c r="M2458" s="3">
        <f t="shared" si="77"/>
        <v>-2600</v>
      </c>
    </row>
    <row r="2459" ht="14.25" spans="1:13">
      <c r="A2459" s="13">
        <v>44852</v>
      </c>
      <c r="B2459" s="14" t="s">
        <v>5087</v>
      </c>
      <c r="C2459" s="14" t="s">
        <v>9276</v>
      </c>
      <c r="D2459" s="14" t="s">
        <v>9277</v>
      </c>
      <c r="E2459" s="15">
        <v>44788</v>
      </c>
      <c r="F2459" s="14">
        <v>2600</v>
      </c>
      <c r="G2459" s="16"/>
      <c r="I2459" s="19" t="str">
        <f>IFERROR(INDEX([3]流水汇总表!B:G,MATCH(G2459,[3]流水汇总表!G:G,0),1),"")</f>
        <v/>
      </c>
      <c r="J2459" s="5" t="str">
        <f>IF(G2459="","",IF(SUMIFS(H:H,G:G,G2459)=SUMIFS([3]流水汇总表!D:D,[3]流水汇总表!G:G,G2459),"通过","不通过"))</f>
        <v/>
      </c>
      <c r="K2459" s="20" t="str">
        <f ca="1" t="shared" si="76"/>
        <v>已逾期</v>
      </c>
      <c r="L2459" s="3">
        <f>VLOOKUP(C2459,网约车!D:Q,14,0)</f>
        <v>2600</v>
      </c>
      <c r="M2459" s="3">
        <f t="shared" si="77"/>
        <v>-2600</v>
      </c>
    </row>
    <row r="2460" ht="14.25" spans="1:13">
      <c r="A2460" s="13">
        <v>44852</v>
      </c>
      <c r="B2460" s="14" t="s">
        <v>5087</v>
      </c>
      <c r="C2460" s="14" t="s">
        <v>9262</v>
      </c>
      <c r="D2460" s="14" t="s">
        <v>9263</v>
      </c>
      <c r="E2460" s="15">
        <v>44788</v>
      </c>
      <c r="F2460" s="14">
        <v>2600</v>
      </c>
      <c r="G2460" s="16"/>
      <c r="I2460" s="19" t="str">
        <f>IFERROR(INDEX([3]流水汇总表!B:G,MATCH(G2460,[3]流水汇总表!G:G,0),1),"")</f>
        <v/>
      </c>
      <c r="J2460" s="5" t="str">
        <f>IF(G2460="","",IF(SUMIFS(H:H,G:G,G2460)=SUMIFS([3]流水汇总表!D:D,[3]流水汇总表!G:G,G2460),"通过","不通过"))</f>
        <v/>
      </c>
      <c r="K2460" s="20" t="str">
        <f ca="1" t="shared" si="76"/>
        <v>已逾期</v>
      </c>
      <c r="L2460" s="3">
        <f>VLOOKUP(C2460,网约车!D:Q,14,0)</f>
        <v>2600</v>
      </c>
      <c r="M2460" s="3">
        <f t="shared" si="77"/>
        <v>-2600</v>
      </c>
    </row>
    <row r="2461" ht="14.25" spans="1:13">
      <c r="A2461" s="13">
        <v>44852</v>
      </c>
      <c r="B2461" s="14" t="s">
        <v>5087</v>
      </c>
      <c r="C2461" s="14" t="s">
        <v>9284</v>
      </c>
      <c r="D2461" s="14" t="s">
        <v>9285</v>
      </c>
      <c r="E2461" s="15">
        <v>44788</v>
      </c>
      <c r="F2461" s="14">
        <v>2600</v>
      </c>
      <c r="G2461" s="16"/>
      <c r="I2461" s="19" t="str">
        <f>IFERROR(INDEX([3]流水汇总表!B:G,MATCH(G2461,[3]流水汇总表!G:G,0),1),"")</f>
        <v/>
      </c>
      <c r="J2461" s="5" t="str">
        <f>IF(G2461="","",IF(SUMIFS(H:H,G:G,G2461)=SUMIFS([3]流水汇总表!D:D,[3]流水汇总表!G:G,G2461),"通过","不通过"))</f>
        <v/>
      </c>
      <c r="K2461" s="20" t="str">
        <f ca="1" t="shared" si="76"/>
        <v>已逾期</v>
      </c>
      <c r="L2461" s="3">
        <f>VLOOKUP(C2461,网约车!D:Q,14,0)</f>
        <v>2600</v>
      </c>
      <c r="M2461" s="3">
        <f t="shared" si="77"/>
        <v>-2600</v>
      </c>
    </row>
    <row r="2462" ht="14.25" spans="1:13">
      <c r="A2462" s="13">
        <v>44852</v>
      </c>
      <c r="B2462" s="14" t="s">
        <v>5087</v>
      </c>
      <c r="C2462" s="14" t="s">
        <v>9270</v>
      </c>
      <c r="D2462" s="14" t="s">
        <v>9271</v>
      </c>
      <c r="E2462" s="15">
        <v>44788</v>
      </c>
      <c r="F2462" s="14">
        <v>2600</v>
      </c>
      <c r="G2462" s="16"/>
      <c r="I2462" s="19" t="str">
        <f>IFERROR(INDEX([3]流水汇总表!B:G,MATCH(G2462,[3]流水汇总表!G:G,0),1),"")</f>
        <v/>
      </c>
      <c r="J2462" s="5" t="str">
        <f>IF(G2462="","",IF(SUMIFS(H:H,G:G,G2462)=SUMIFS([3]流水汇总表!D:D,[3]流水汇总表!G:G,G2462),"通过","不通过"))</f>
        <v/>
      </c>
      <c r="K2462" s="20" t="str">
        <f ca="1" t="shared" si="76"/>
        <v>已逾期</v>
      </c>
      <c r="L2462" s="3">
        <f>VLOOKUP(C2462,网约车!D:Q,14,0)</f>
        <v>2600</v>
      </c>
      <c r="M2462" s="3">
        <f t="shared" si="77"/>
        <v>-2600</v>
      </c>
    </row>
    <row r="2463" ht="14.25" spans="1:13">
      <c r="A2463" s="13">
        <v>44852</v>
      </c>
      <c r="B2463" s="14" t="s">
        <v>5087</v>
      </c>
      <c r="C2463" s="14" t="s">
        <v>9282</v>
      </c>
      <c r="D2463" s="14" t="s">
        <v>9283</v>
      </c>
      <c r="E2463" s="15">
        <v>44788</v>
      </c>
      <c r="F2463" s="14">
        <v>2600</v>
      </c>
      <c r="G2463" s="16"/>
      <c r="I2463" s="19" t="str">
        <f>IFERROR(INDEX([3]流水汇总表!B:G,MATCH(G2463,[3]流水汇总表!G:G,0),1),"")</f>
        <v/>
      </c>
      <c r="J2463" s="5" t="str">
        <f>IF(G2463="","",IF(SUMIFS(H:H,G:G,G2463)=SUMIFS([3]流水汇总表!D:D,[3]流水汇总表!G:G,G2463),"通过","不通过"))</f>
        <v/>
      </c>
      <c r="K2463" s="20" t="str">
        <f ca="1" t="shared" si="76"/>
        <v>已逾期</v>
      </c>
      <c r="L2463" s="3">
        <f>VLOOKUP(C2463,网约车!D:Q,14,0)</f>
        <v>2600</v>
      </c>
      <c r="M2463" s="3">
        <f t="shared" si="77"/>
        <v>-2600</v>
      </c>
    </row>
    <row r="2464" ht="14.25" spans="1:13">
      <c r="A2464" s="13">
        <v>44852</v>
      </c>
      <c r="B2464" s="14" t="s">
        <v>5087</v>
      </c>
      <c r="C2464" s="14" t="s">
        <v>9224</v>
      </c>
      <c r="D2464" s="14" t="s">
        <v>9225</v>
      </c>
      <c r="E2464" s="15">
        <v>44788</v>
      </c>
      <c r="F2464" s="14">
        <v>2600</v>
      </c>
      <c r="G2464" s="16"/>
      <c r="I2464" s="19" t="str">
        <f>IFERROR(INDEX([3]流水汇总表!B:G,MATCH(G2464,[3]流水汇总表!G:G,0),1),"")</f>
        <v/>
      </c>
      <c r="J2464" s="5" t="str">
        <f>IF(G2464="","",IF(SUMIFS(H:H,G:G,G2464)=SUMIFS([3]流水汇总表!D:D,[3]流水汇总表!G:G,G2464),"通过","不通过"))</f>
        <v/>
      </c>
      <c r="K2464" s="20" t="str">
        <f ca="1" t="shared" si="76"/>
        <v>已逾期</v>
      </c>
      <c r="L2464" s="3">
        <f>VLOOKUP(C2464,网约车!D:Q,14,0)</f>
        <v>2600</v>
      </c>
      <c r="M2464" s="3">
        <f t="shared" si="77"/>
        <v>-2600</v>
      </c>
    </row>
    <row r="2465" ht="14.25" spans="1:13">
      <c r="A2465" s="13">
        <v>44852</v>
      </c>
      <c r="B2465" s="14" t="s">
        <v>5087</v>
      </c>
      <c r="C2465" s="14" t="s">
        <v>9296</v>
      </c>
      <c r="D2465" s="14" t="s">
        <v>9297</v>
      </c>
      <c r="E2465" s="15">
        <v>44788</v>
      </c>
      <c r="F2465" s="14">
        <v>2600</v>
      </c>
      <c r="G2465" s="16"/>
      <c r="I2465" s="19" t="str">
        <f>IFERROR(INDEX([3]流水汇总表!B:G,MATCH(G2465,[3]流水汇总表!G:G,0),1),"")</f>
        <v/>
      </c>
      <c r="J2465" s="5" t="str">
        <f>IF(G2465="","",IF(SUMIFS(H:H,G:G,G2465)=SUMIFS([3]流水汇总表!D:D,[3]流水汇总表!G:G,G2465),"通过","不通过"))</f>
        <v/>
      </c>
      <c r="K2465" s="20" t="str">
        <f ca="1" t="shared" si="76"/>
        <v>已逾期</v>
      </c>
      <c r="L2465" s="3">
        <f>VLOOKUP(C2465,网约车!D:Q,14,0)</f>
        <v>2600</v>
      </c>
      <c r="M2465" s="3">
        <f t="shared" si="77"/>
        <v>-2600</v>
      </c>
    </row>
    <row r="2466" ht="14.25" spans="1:13">
      <c r="A2466" s="13">
        <v>44852</v>
      </c>
      <c r="B2466" s="14" t="s">
        <v>5087</v>
      </c>
      <c r="C2466" s="14" t="s">
        <v>9272</v>
      </c>
      <c r="D2466" s="14" t="s">
        <v>9273</v>
      </c>
      <c r="E2466" s="15">
        <v>44788</v>
      </c>
      <c r="F2466" s="14">
        <v>2600</v>
      </c>
      <c r="G2466" s="16"/>
      <c r="I2466" s="19" t="str">
        <f>IFERROR(INDEX([3]流水汇总表!B:G,MATCH(G2466,[3]流水汇总表!G:G,0),1),"")</f>
        <v/>
      </c>
      <c r="J2466" s="5" t="str">
        <f>IF(G2466="","",IF(SUMIFS(H:H,G:G,G2466)=SUMIFS([3]流水汇总表!D:D,[3]流水汇总表!G:G,G2466),"通过","不通过"))</f>
        <v/>
      </c>
      <c r="K2466" s="20" t="str">
        <f ca="1" t="shared" si="76"/>
        <v>已逾期</v>
      </c>
      <c r="L2466" s="3">
        <f>VLOOKUP(C2466,网约车!D:Q,14,0)</f>
        <v>2600</v>
      </c>
      <c r="M2466" s="3">
        <f t="shared" si="77"/>
        <v>-2600</v>
      </c>
    </row>
    <row r="2467" ht="14.25" spans="1:13">
      <c r="A2467" s="13">
        <v>44852</v>
      </c>
      <c r="B2467" s="14" t="s">
        <v>5087</v>
      </c>
      <c r="C2467" s="14" t="s">
        <v>9288</v>
      </c>
      <c r="D2467" s="14" t="s">
        <v>9289</v>
      </c>
      <c r="E2467" s="15">
        <v>44788</v>
      </c>
      <c r="F2467" s="14">
        <v>2600</v>
      </c>
      <c r="G2467" s="16"/>
      <c r="I2467" s="19" t="str">
        <f>IFERROR(INDEX([3]流水汇总表!B:G,MATCH(G2467,[3]流水汇总表!G:G,0),1),"")</f>
        <v/>
      </c>
      <c r="J2467" s="5" t="str">
        <f>IF(G2467="","",IF(SUMIFS(H:H,G:G,G2467)=SUMIFS([3]流水汇总表!D:D,[3]流水汇总表!G:G,G2467),"通过","不通过"))</f>
        <v/>
      </c>
      <c r="K2467" s="20" t="str">
        <f ca="1" t="shared" si="76"/>
        <v>已逾期</v>
      </c>
      <c r="L2467" s="3">
        <f>VLOOKUP(C2467,网约车!D:Q,14,0)</f>
        <v>2600</v>
      </c>
      <c r="M2467" s="3">
        <f t="shared" si="77"/>
        <v>-2600</v>
      </c>
    </row>
    <row r="2468" ht="14.25" spans="1:13">
      <c r="A2468" s="13">
        <v>44852</v>
      </c>
      <c r="B2468" s="14" t="s">
        <v>5087</v>
      </c>
      <c r="C2468" s="14" t="s">
        <v>9242</v>
      </c>
      <c r="D2468" s="14" t="s">
        <v>9243</v>
      </c>
      <c r="E2468" s="15">
        <v>44788</v>
      </c>
      <c r="F2468" s="14">
        <v>2600</v>
      </c>
      <c r="G2468" s="16"/>
      <c r="I2468" s="19" t="str">
        <f>IFERROR(INDEX([3]流水汇总表!B:G,MATCH(G2468,[3]流水汇总表!G:G,0),1),"")</f>
        <v/>
      </c>
      <c r="J2468" s="5" t="str">
        <f>IF(G2468="","",IF(SUMIFS(H:H,G:G,G2468)=SUMIFS([3]流水汇总表!D:D,[3]流水汇总表!G:G,G2468),"通过","不通过"))</f>
        <v/>
      </c>
      <c r="K2468" s="20" t="str">
        <f ca="1" t="shared" si="76"/>
        <v>已逾期</v>
      </c>
      <c r="L2468" s="3">
        <f>VLOOKUP(C2468,网约车!D:Q,14,0)</f>
        <v>2600</v>
      </c>
      <c r="M2468" s="3">
        <f t="shared" si="77"/>
        <v>-2600</v>
      </c>
    </row>
    <row r="2469" ht="14.25" spans="1:13">
      <c r="A2469" s="13">
        <v>44852</v>
      </c>
      <c r="B2469" s="14" t="s">
        <v>5087</v>
      </c>
      <c r="C2469" s="14" t="s">
        <v>9244</v>
      </c>
      <c r="D2469" s="14" t="s">
        <v>9245</v>
      </c>
      <c r="E2469" s="15">
        <v>44788</v>
      </c>
      <c r="F2469" s="14">
        <v>2600</v>
      </c>
      <c r="G2469" s="16"/>
      <c r="I2469" s="19" t="str">
        <f>IFERROR(INDEX([3]流水汇总表!B:G,MATCH(G2469,[3]流水汇总表!G:G,0),1),"")</f>
        <v/>
      </c>
      <c r="J2469" s="5" t="str">
        <f>IF(G2469="","",IF(SUMIFS(H:H,G:G,G2469)=SUMIFS([3]流水汇总表!D:D,[3]流水汇总表!G:G,G2469),"通过","不通过"))</f>
        <v/>
      </c>
      <c r="K2469" s="20" t="str">
        <f ca="1" t="shared" si="76"/>
        <v>已逾期</v>
      </c>
      <c r="L2469" s="3">
        <f>VLOOKUP(C2469,网约车!D:Q,14,0)</f>
        <v>2600</v>
      </c>
      <c r="M2469" s="3">
        <f t="shared" si="77"/>
        <v>-2600</v>
      </c>
    </row>
    <row r="2470" ht="14.25" spans="1:13">
      <c r="A2470" s="13">
        <v>44852</v>
      </c>
      <c r="B2470" s="14" t="s">
        <v>5087</v>
      </c>
      <c r="C2470" s="14" t="s">
        <v>9290</v>
      </c>
      <c r="D2470" s="14" t="s">
        <v>9291</v>
      </c>
      <c r="E2470" s="15">
        <v>44788</v>
      </c>
      <c r="F2470" s="14">
        <v>2600</v>
      </c>
      <c r="G2470" s="16"/>
      <c r="I2470" s="19" t="str">
        <f>IFERROR(INDEX([3]流水汇总表!B:G,MATCH(G2470,[3]流水汇总表!G:G,0),1),"")</f>
        <v/>
      </c>
      <c r="J2470" s="5" t="str">
        <f>IF(G2470="","",IF(SUMIFS(H:H,G:G,G2470)=SUMIFS([3]流水汇总表!D:D,[3]流水汇总表!G:G,G2470),"通过","不通过"))</f>
        <v/>
      </c>
      <c r="K2470" s="20" t="str">
        <f ca="1" t="shared" si="76"/>
        <v>已逾期</v>
      </c>
      <c r="L2470" s="3">
        <f>VLOOKUP(C2470,网约车!D:Q,14,0)</f>
        <v>2600</v>
      </c>
      <c r="M2470" s="3">
        <f t="shared" si="77"/>
        <v>-2600</v>
      </c>
    </row>
    <row r="2471" ht="14.25" spans="1:13">
      <c r="A2471" s="13">
        <v>44852</v>
      </c>
      <c r="B2471" s="14" t="s">
        <v>5087</v>
      </c>
      <c r="C2471" s="14" t="s">
        <v>9266</v>
      </c>
      <c r="D2471" s="14" t="s">
        <v>9267</v>
      </c>
      <c r="E2471" s="15">
        <v>44788</v>
      </c>
      <c r="F2471" s="14">
        <v>2600</v>
      </c>
      <c r="G2471" s="16"/>
      <c r="I2471" s="19" t="str">
        <f>IFERROR(INDEX([3]流水汇总表!B:G,MATCH(G2471,[3]流水汇总表!G:G,0),1),"")</f>
        <v/>
      </c>
      <c r="J2471" s="5" t="str">
        <f>IF(G2471="","",IF(SUMIFS(H:H,G:G,G2471)=SUMIFS([3]流水汇总表!D:D,[3]流水汇总表!G:G,G2471),"通过","不通过"))</f>
        <v/>
      </c>
      <c r="K2471" s="20" t="str">
        <f ca="1" t="shared" si="76"/>
        <v>已逾期</v>
      </c>
      <c r="L2471" s="3">
        <f>VLOOKUP(C2471,网约车!D:Q,14,0)</f>
        <v>2600</v>
      </c>
      <c r="M2471" s="3">
        <f t="shared" si="77"/>
        <v>-2600</v>
      </c>
    </row>
    <row r="2472" ht="14.25" spans="1:13">
      <c r="A2472" s="13">
        <v>44852</v>
      </c>
      <c r="B2472" s="14" t="s">
        <v>5087</v>
      </c>
      <c r="C2472" s="14" t="s">
        <v>9286</v>
      </c>
      <c r="D2472" s="14" t="s">
        <v>9287</v>
      </c>
      <c r="E2472" s="15">
        <v>44788</v>
      </c>
      <c r="F2472" s="14">
        <v>2600</v>
      </c>
      <c r="G2472" s="16"/>
      <c r="I2472" s="19" t="str">
        <f>IFERROR(INDEX([3]流水汇总表!B:G,MATCH(G2472,[3]流水汇总表!G:G,0),1),"")</f>
        <v/>
      </c>
      <c r="J2472" s="5" t="str">
        <f>IF(G2472="","",IF(SUMIFS(H:H,G:G,G2472)=SUMIFS([3]流水汇总表!D:D,[3]流水汇总表!G:G,G2472),"通过","不通过"))</f>
        <v/>
      </c>
      <c r="K2472" s="20" t="str">
        <f ca="1" t="shared" si="76"/>
        <v>已逾期</v>
      </c>
      <c r="L2472" s="3">
        <f>VLOOKUP(C2472,网约车!D:Q,14,0)</f>
        <v>2600</v>
      </c>
      <c r="M2472" s="3">
        <f t="shared" si="77"/>
        <v>-2600</v>
      </c>
    </row>
    <row r="2473" ht="14.25" spans="1:13">
      <c r="A2473" s="13">
        <v>44852</v>
      </c>
      <c r="B2473" s="14" t="s">
        <v>5087</v>
      </c>
      <c r="C2473" s="14" t="s">
        <v>9298</v>
      </c>
      <c r="D2473" s="14" t="s">
        <v>9299</v>
      </c>
      <c r="E2473" s="15">
        <v>44788</v>
      </c>
      <c r="F2473" s="14">
        <v>2600</v>
      </c>
      <c r="G2473" s="16"/>
      <c r="I2473" s="19" t="str">
        <f>IFERROR(INDEX([3]流水汇总表!B:G,MATCH(G2473,[3]流水汇总表!G:G,0),1),"")</f>
        <v/>
      </c>
      <c r="J2473" s="5" t="str">
        <f>IF(G2473="","",IF(SUMIFS(H:H,G:G,G2473)=SUMIFS([3]流水汇总表!D:D,[3]流水汇总表!G:G,G2473),"通过","不通过"))</f>
        <v/>
      </c>
      <c r="K2473" s="20" t="str">
        <f ca="1" t="shared" si="76"/>
        <v>已逾期</v>
      </c>
      <c r="L2473" s="3">
        <f>VLOOKUP(C2473,网约车!D:Q,14,0)</f>
        <v>2600</v>
      </c>
      <c r="M2473" s="3">
        <f t="shared" si="77"/>
        <v>-2600</v>
      </c>
    </row>
    <row r="2474" ht="14.25" spans="1:13">
      <c r="A2474" s="13">
        <v>44852</v>
      </c>
      <c r="B2474" s="14" t="s">
        <v>5087</v>
      </c>
      <c r="C2474" s="14" t="s">
        <v>9232</v>
      </c>
      <c r="D2474" s="14" t="s">
        <v>9233</v>
      </c>
      <c r="E2474" s="15">
        <v>44788</v>
      </c>
      <c r="F2474" s="14">
        <v>2600</v>
      </c>
      <c r="G2474" s="16"/>
      <c r="I2474" s="19" t="str">
        <f>IFERROR(INDEX([3]流水汇总表!B:G,MATCH(G2474,[3]流水汇总表!G:G,0),1),"")</f>
        <v/>
      </c>
      <c r="J2474" s="5" t="str">
        <f>IF(G2474="","",IF(SUMIFS(H:H,G:G,G2474)=SUMIFS([3]流水汇总表!D:D,[3]流水汇总表!G:G,G2474),"通过","不通过"))</f>
        <v/>
      </c>
      <c r="K2474" s="20" t="str">
        <f ca="1" t="shared" si="76"/>
        <v>已逾期</v>
      </c>
      <c r="L2474" s="3">
        <f>VLOOKUP(C2474,网约车!D:Q,14,0)</f>
        <v>2600</v>
      </c>
      <c r="M2474" s="3">
        <f t="shared" si="77"/>
        <v>-2600</v>
      </c>
    </row>
    <row r="2475" ht="14.25" spans="1:13">
      <c r="A2475" s="13">
        <v>44852</v>
      </c>
      <c r="B2475" s="14" t="s">
        <v>5087</v>
      </c>
      <c r="C2475" s="14" t="s">
        <v>9268</v>
      </c>
      <c r="D2475" s="14" t="s">
        <v>9269</v>
      </c>
      <c r="E2475" s="15">
        <v>44788</v>
      </c>
      <c r="F2475" s="14">
        <v>2600</v>
      </c>
      <c r="G2475" s="16"/>
      <c r="I2475" s="19" t="str">
        <f>IFERROR(INDEX([3]流水汇总表!B:G,MATCH(G2475,[3]流水汇总表!G:G,0),1),"")</f>
        <v/>
      </c>
      <c r="J2475" s="5" t="str">
        <f>IF(G2475="","",IF(SUMIFS(H:H,G:G,G2475)=SUMIFS([3]流水汇总表!D:D,[3]流水汇总表!G:G,G2475),"通过","不通过"))</f>
        <v/>
      </c>
      <c r="K2475" s="20" t="str">
        <f ca="1" t="shared" si="76"/>
        <v>已逾期</v>
      </c>
      <c r="L2475" s="3">
        <f>VLOOKUP(C2475,网约车!D:Q,14,0)</f>
        <v>2600</v>
      </c>
      <c r="M2475" s="3">
        <f t="shared" si="77"/>
        <v>-2600</v>
      </c>
    </row>
    <row r="2476" ht="14.25" spans="1:13">
      <c r="A2476" s="13">
        <v>44852</v>
      </c>
      <c r="B2476" s="14" t="s">
        <v>5087</v>
      </c>
      <c r="C2476" s="14" t="s">
        <v>9274</v>
      </c>
      <c r="D2476" s="14" t="s">
        <v>9275</v>
      </c>
      <c r="E2476" s="15">
        <v>44788</v>
      </c>
      <c r="F2476" s="14">
        <v>2600</v>
      </c>
      <c r="G2476" s="16"/>
      <c r="I2476" s="19" t="str">
        <f>IFERROR(INDEX([3]流水汇总表!B:G,MATCH(G2476,[3]流水汇总表!G:G,0),1),"")</f>
        <v/>
      </c>
      <c r="J2476" s="5" t="str">
        <f>IF(G2476="","",IF(SUMIFS(H:H,G:G,G2476)=SUMIFS([3]流水汇总表!D:D,[3]流水汇总表!G:G,G2476),"通过","不通过"))</f>
        <v/>
      </c>
      <c r="K2476" s="20" t="str">
        <f ca="1" t="shared" si="76"/>
        <v>已逾期</v>
      </c>
      <c r="L2476" s="3">
        <f>VLOOKUP(C2476,网约车!D:Q,14,0)</f>
        <v>2600</v>
      </c>
      <c r="M2476" s="3">
        <f t="shared" si="77"/>
        <v>-2600</v>
      </c>
    </row>
    <row r="2477" ht="14.25" spans="1:13">
      <c r="A2477" s="13">
        <v>44852</v>
      </c>
      <c r="B2477" s="14" t="s">
        <v>5087</v>
      </c>
      <c r="C2477" s="14" t="s">
        <v>9250</v>
      </c>
      <c r="D2477" s="14" t="s">
        <v>9251</v>
      </c>
      <c r="E2477" s="15">
        <v>44788</v>
      </c>
      <c r="F2477" s="14">
        <v>2600</v>
      </c>
      <c r="G2477" s="16"/>
      <c r="I2477" s="19" t="str">
        <f>IFERROR(INDEX([3]流水汇总表!B:G,MATCH(G2477,[3]流水汇总表!G:G,0),1),"")</f>
        <v/>
      </c>
      <c r="J2477" s="5" t="str">
        <f>IF(G2477="","",IF(SUMIFS(H:H,G:G,G2477)=SUMIFS([3]流水汇总表!D:D,[3]流水汇总表!G:G,G2477),"通过","不通过"))</f>
        <v/>
      </c>
      <c r="K2477" s="20" t="str">
        <f ca="1" t="shared" si="76"/>
        <v>已逾期</v>
      </c>
      <c r="L2477" s="3">
        <f>VLOOKUP(C2477,网约车!D:Q,14,0)</f>
        <v>2600</v>
      </c>
      <c r="M2477" s="3">
        <f t="shared" si="77"/>
        <v>-2600</v>
      </c>
    </row>
    <row r="2478" ht="14.25" spans="1:13">
      <c r="A2478" s="13">
        <v>44852</v>
      </c>
      <c r="B2478" s="14" t="s">
        <v>5087</v>
      </c>
      <c r="C2478" s="14" t="s">
        <v>9210</v>
      </c>
      <c r="D2478" s="14" t="s">
        <v>9211</v>
      </c>
      <c r="E2478" s="15">
        <v>44788</v>
      </c>
      <c r="F2478" s="14">
        <v>2600</v>
      </c>
      <c r="G2478" s="16"/>
      <c r="I2478" s="19" t="str">
        <f>IFERROR(INDEX([3]流水汇总表!B:G,MATCH(G2478,[3]流水汇总表!G:G,0),1),"")</f>
        <v/>
      </c>
      <c r="J2478" s="5" t="str">
        <f>IF(G2478="","",IF(SUMIFS(H:H,G:G,G2478)=SUMIFS([3]流水汇总表!D:D,[3]流水汇总表!G:G,G2478),"通过","不通过"))</f>
        <v/>
      </c>
      <c r="K2478" s="20" t="str">
        <f ca="1" t="shared" si="76"/>
        <v>已逾期</v>
      </c>
      <c r="L2478" s="3">
        <f>VLOOKUP(C2478,网约车!D:Q,14,0)</f>
        <v>2600</v>
      </c>
      <c r="M2478" s="3">
        <f t="shared" si="77"/>
        <v>-2600</v>
      </c>
    </row>
    <row r="2479" ht="14.25" spans="1:13">
      <c r="A2479" s="13">
        <v>44852</v>
      </c>
      <c r="B2479" s="14" t="s">
        <v>5087</v>
      </c>
      <c r="C2479" s="14" t="s">
        <v>9260</v>
      </c>
      <c r="D2479" s="14" t="s">
        <v>9261</v>
      </c>
      <c r="E2479" s="15">
        <v>44788</v>
      </c>
      <c r="F2479" s="14">
        <v>2600</v>
      </c>
      <c r="G2479" s="16"/>
      <c r="I2479" s="19" t="str">
        <f>IFERROR(INDEX([3]流水汇总表!B:G,MATCH(G2479,[3]流水汇总表!G:G,0),1),"")</f>
        <v/>
      </c>
      <c r="J2479" s="5" t="str">
        <f>IF(G2479="","",IF(SUMIFS(H:H,G:G,G2479)=SUMIFS([3]流水汇总表!D:D,[3]流水汇总表!G:G,G2479),"通过","不通过"))</f>
        <v/>
      </c>
      <c r="K2479" s="20" t="str">
        <f ca="1" t="shared" si="76"/>
        <v>已逾期</v>
      </c>
      <c r="L2479" s="3">
        <f>VLOOKUP(C2479,网约车!D:Q,14,0)</f>
        <v>2600</v>
      </c>
      <c r="M2479" s="3">
        <f t="shared" si="77"/>
        <v>-2600</v>
      </c>
    </row>
    <row r="2480" ht="14.25" spans="1:13">
      <c r="A2480" s="13">
        <v>44852</v>
      </c>
      <c r="B2480" s="14" t="s">
        <v>5087</v>
      </c>
      <c r="C2480" s="14" t="s">
        <v>9256</v>
      </c>
      <c r="D2480" s="14" t="s">
        <v>9257</v>
      </c>
      <c r="E2480" s="15">
        <v>44788</v>
      </c>
      <c r="F2480" s="14">
        <v>2600</v>
      </c>
      <c r="G2480" s="16"/>
      <c r="I2480" s="19" t="str">
        <f>IFERROR(INDEX([3]流水汇总表!B:G,MATCH(G2480,[3]流水汇总表!G:G,0),1),"")</f>
        <v/>
      </c>
      <c r="J2480" s="5" t="str">
        <f>IF(G2480="","",IF(SUMIFS(H:H,G:G,G2480)=SUMIFS([3]流水汇总表!D:D,[3]流水汇总表!G:G,G2480),"通过","不通过"))</f>
        <v/>
      </c>
      <c r="K2480" s="20" t="str">
        <f ca="1" t="shared" si="76"/>
        <v>已逾期</v>
      </c>
      <c r="L2480" s="3">
        <f>VLOOKUP(C2480,网约车!D:Q,14,0)</f>
        <v>2600</v>
      </c>
      <c r="M2480" s="3">
        <f t="shared" si="77"/>
        <v>-2600</v>
      </c>
    </row>
    <row r="2481" ht="14.25" spans="1:13">
      <c r="A2481" s="13">
        <v>44852</v>
      </c>
      <c r="B2481" s="14" t="s">
        <v>5087</v>
      </c>
      <c r="C2481" s="14" t="s">
        <v>9294</v>
      </c>
      <c r="D2481" s="14" t="s">
        <v>9295</v>
      </c>
      <c r="E2481" s="15">
        <v>44788</v>
      </c>
      <c r="F2481" s="14">
        <v>2600</v>
      </c>
      <c r="G2481" s="16"/>
      <c r="I2481" s="19" t="str">
        <f>IFERROR(INDEX([3]流水汇总表!B:G,MATCH(G2481,[3]流水汇总表!G:G,0),1),"")</f>
        <v/>
      </c>
      <c r="J2481" s="5" t="str">
        <f>IF(G2481="","",IF(SUMIFS(H:H,G:G,G2481)=SUMIFS([3]流水汇总表!D:D,[3]流水汇总表!G:G,G2481),"通过","不通过"))</f>
        <v/>
      </c>
      <c r="K2481" s="20" t="str">
        <f ca="1" t="shared" si="76"/>
        <v>已逾期</v>
      </c>
      <c r="L2481" s="3">
        <f>VLOOKUP(C2481,网约车!D:Q,14,0)</f>
        <v>2600</v>
      </c>
      <c r="M2481" s="3">
        <f t="shared" si="77"/>
        <v>-2600</v>
      </c>
    </row>
    <row r="2482" ht="14.25" spans="1:13">
      <c r="A2482" s="13">
        <v>44852</v>
      </c>
      <c r="B2482" s="14" t="s">
        <v>5087</v>
      </c>
      <c r="C2482" s="14" t="s">
        <v>9258</v>
      </c>
      <c r="D2482" s="14" t="s">
        <v>9259</v>
      </c>
      <c r="E2482" s="15">
        <v>44788</v>
      </c>
      <c r="F2482" s="14">
        <v>2600</v>
      </c>
      <c r="G2482" s="16"/>
      <c r="I2482" s="19" t="str">
        <f>IFERROR(INDEX([3]流水汇总表!B:G,MATCH(G2482,[3]流水汇总表!G:G,0),1),"")</f>
        <v/>
      </c>
      <c r="J2482" s="5" t="str">
        <f>IF(G2482="","",IF(SUMIFS(H:H,G:G,G2482)=SUMIFS([3]流水汇总表!D:D,[3]流水汇总表!G:G,G2482),"通过","不通过"))</f>
        <v/>
      </c>
      <c r="K2482" s="20" t="str">
        <f ca="1" t="shared" si="76"/>
        <v>已逾期</v>
      </c>
      <c r="L2482" s="3">
        <f>VLOOKUP(C2482,网约车!D:Q,14,0)</f>
        <v>2600</v>
      </c>
      <c r="M2482" s="3">
        <f t="shared" si="77"/>
        <v>-2600</v>
      </c>
    </row>
    <row r="2483" ht="14.25" spans="1:13">
      <c r="A2483" s="13">
        <v>44852</v>
      </c>
      <c r="B2483" s="14" t="s">
        <v>5087</v>
      </c>
      <c r="C2483" s="14" t="s">
        <v>9280</v>
      </c>
      <c r="D2483" s="14" t="s">
        <v>9281</v>
      </c>
      <c r="E2483" s="15">
        <v>44788</v>
      </c>
      <c r="F2483" s="14">
        <v>2600</v>
      </c>
      <c r="G2483" s="16"/>
      <c r="I2483" s="19" t="str">
        <f>IFERROR(INDEX([3]流水汇总表!B:G,MATCH(G2483,[3]流水汇总表!G:G,0),1),"")</f>
        <v/>
      </c>
      <c r="J2483" s="5" t="str">
        <f>IF(G2483="","",IF(SUMIFS(H:H,G:G,G2483)=SUMIFS([3]流水汇总表!D:D,[3]流水汇总表!G:G,G2483),"通过","不通过"))</f>
        <v/>
      </c>
      <c r="K2483" s="20" t="str">
        <f ca="1" t="shared" si="76"/>
        <v>已逾期</v>
      </c>
      <c r="L2483" s="3">
        <f>VLOOKUP(C2483,网约车!D:Q,14,0)</f>
        <v>2600</v>
      </c>
      <c r="M2483" s="3">
        <f t="shared" si="77"/>
        <v>-2600</v>
      </c>
    </row>
    <row r="2484" ht="13.5" spans="1:13">
      <c r="A2484" s="13">
        <v>44842</v>
      </c>
      <c r="B2484" s="14" t="s">
        <v>4935</v>
      </c>
      <c r="C2484" s="14" t="s">
        <v>4945</v>
      </c>
      <c r="D2484" s="14" t="s">
        <v>4946</v>
      </c>
      <c r="E2484" s="15">
        <v>44721</v>
      </c>
      <c r="F2484" s="14">
        <v>2980</v>
      </c>
      <c r="G2484" s="129" t="s">
        <v>10622</v>
      </c>
      <c r="H2484" s="3">
        <v>2980</v>
      </c>
      <c r="I2484" s="19">
        <f>IFERROR(INDEX([3]流水汇总表!B:G,MATCH(G2484,[3]流水汇总表!G:G,0),1),"")</f>
        <v>44842</v>
      </c>
      <c r="J2484" s="5" t="str">
        <f>IF(G2484="","",IF(SUMIFS(H:H,G:G,G2484)=SUMIFS([3]流水汇总表!D:D,[3]流水汇总表!G:G,G2484),"通过","不通过"))</f>
        <v>通过</v>
      </c>
      <c r="K2484" s="20" t="str">
        <f ca="1" t="shared" si="76"/>
        <v>已还款</v>
      </c>
      <c r="L2484" s="3">
        <f>VLOOKUP(C2484,网约车!D:Q,14,0)</f>
        <v>2660</v>
      </c>
      <c r="M2484" s="3">
        <f t="shared" si="77"/>
        <v>320</v>
      </c>
    </row>
    <row r="2485" ht="13.5" spans="1:13">
      <c r="A2485" s="13">
        <v>44842</v>
      </c>
      <c r="B2485" s="14" t="s">
        <v>4935</v>
      </c>
      <c r="C2485" s="14" t="s">
        <v>4982</v>
      </c>
      <c r="D2485" s="14" t="s">
        <v>4983</v>
      </c>
      <c r="E2485" s="15">
        <v>44721</v>
      </c>
      <c r="F2485" s="14">
        <v>2980</v>
      </c>
      <c r="G2485" s="129" t="s">
        <v>10622</v>
      </c>
      <c r="H2485" s="3">
        <v>2980</v>
      </c>
      <c r="I2485" s="19">
        <f>IFERROR(INDEX([3]流水汇总表!B:G,MATCH(G2485,[3]流水汇总表!G:G,0),1),"")</f>
        <v>44842</v>
      </c>
      <c r="J2485" s="5" t="str">
        <f>IF(G2485="","",IF(SUMIFS(H:H,G:G,G2485)=SUMIFS([3]流水汇总表!D:D,[3]流水汇总表!G:G,G2485),"通过","不通过"))</f>
        <v>通过</v>
      </c>
      <c r="K2485" s="20" t="str">
        <f ca="1" t="shared" si="76"/>
        <v>已还款</v>
      </c>
      <c r="L2485" s="3">
        <f>VLOOKUP(C2485,网约车!D:Q,14,0)</f>
        <v>2660</v>
      </c>
      <c r="M2485" s="3">
        <f t="shared" si="77"/>
        <v>320</v>
      </c>
    </row>
    <row r="2486" ht="13.5" spans="1:13">
      <c r="A2486" s="13">
        <v>44842</v>
      </c>
      <c r="B2486" s="14" t="s">
        <v>4935</v>
      </c>
      <c r="C2486" s="14" t="s">
        <v>5026</v>
      </c>
      <c r="D2486" s="14" t="s">
        <v>5027</v>
      </c>
      <c r="E2486" s="15">
        <v>44722</v>
      </c>
      <c r="F2486" s="14">
        <v>2980</v>
      </c>
      <c r="G2486" s="129" t="s">
        <v>10622</v>
      </c>
      <c r="H2486" s="3">
        <v>2980</v>
      </c>
      <c r="I2486" s="19">
        <f>IFERROR(INDEX([3]流水汇总表!B:G,MATCH(G2486,[3]流水汇总表!G:G,0),1),"")</f>
        <v>44842</v>
      </c>
      <c r="J2486" s="5" t="str">
        <f>IF(G2486="","",IF(SUMIFS(H:H,G:G,G2486)=SUMIFS([3]流水汇总表!D:D,[3]流水汇总表!G:G,G2486),"通过","不通过"))</f>
        <v>通过</v>
      </c>
      <c r="K2486" s="20" t="str">
        <f ca="1" t="shared" si="76"/>
        <v>已还款</v>
      </c>
      <c r="L2486" s="3">
        <f>VLOOKUP(C2486,网约车!D:Q,14,0)</f>
        <v>2660</v>
      </c>
      <c r="M2486" s="3">
        <f t="shared" si="77"/>
        <v>320</v>
      </c>
    </row>
    <row r="2487" ht="13.5" spans="1:13">
      <c r="A2487" s="13">
        <v>44842</v>
      </c>
      <c r="B2487" s="14" t="s">
        <v>4935</v>
      </c>
      <c r="C2487" s="14" t="s">
        <v>4980</v>
      </c>
      <c r="D2487" s="14" t="s">
        <v>4981</v>
      </c>
      <c r="E2487" s="15">
        <v>44721</v>
      </c>
      <c r="F2487" s="14">
        <v>2980</v>
      </c>
      <c r="G2487" s="129" t="s">
        <v>10622</v>
      </c>
      <c r="H2487" s="3">
        <v>2980</v>
      </c>
      <c r="I2487" s="19">
        <f>IFERROR(INDEX([3]流水汇总表!B:G,MATCH(G2487,[3]流水汇总表!G:G,0),1),"")</f>
        <v>44842</v>
      </c>
      <c r="J2487" s="5" t="str">
        <f>IF(G2487="","",IF(SUMIFS(H:H,G:G,G2487)=SUMIFS([3]流水汇总表!D:D,[3]流水汇总表!G:G,G2487),"通过","不通过"))</f>
        <v>通过</v>
      </c>
      <c r="K2487" s="20" t="str">
        <f ca="1" t="shared" si="76"/>
        <v>已还款</v>
      </c>
      <c r="L2487" s="3">
        <f>VLOOKUP(C2487,网约车!D:Q,14,0)</f>
        <v>2660</v>
      </c>
      <c r="M2487" s="3">
        <f t="shared" si="77"/>
        <v>320</v>
      </c>
    </row>
    <row r="2488" ht="13.5" spans="1:13">
      <c r="A2488" s="13">
        <v>44842</v>
      </c>
      <c r="B2488" s="14" t="s">
        <v>4935</v>
      </c>
      <c r="C2488" s="14" t="s">
        <v>4932</v>
      </c>
      <c r="D2488" s="14" t="s">
        <v>4933</v>
      </c>
      <c r="E2488" s="15">
        <v>44721</v>
      </c>
      <c r="F2488" s="14">
        <v>2980</v>
      </c>
      <c r="G2488" s="129" t="s">
        <v>10622</v>
      </c>
      <c r="H2488" s="3">
        <v>2980</v>
      </c>
      <c r="I2488" s="19">
        <f>IFERROR(INDEX([3]流水汇总表!B:G,MATCH(G2488,[3]流水汇总表!G:G,0),1),"")</f>
        <v>44842</v>
      </c>
      <c r="J2488" s="5" t="str">
        <f>IF(G2488="","",IF(SUMIFS(H:H,G:G,G2488)=SUMIFS([3]流水汇总表!D:D,[3]流水汇总表!G:G,G2488),"通过","不通过"))</f>
        <v>通过</v>
      </c>
      <c r="K2488" s="20" t="str">
        <f ca="1" t="shared" si="76"/>
        <v>已还款</v>
      </c>
      <c r="L2488" s="3">
        <f>VLOOKUP(C2488,网约车!D:Q,14,0)</f>
        <v>2660</v>
      </c>
      <c r="M2488" s="3">
        <f t="shared" si="77"/>
        <v>320</v>
      </c>
    </row>
    <row r="2489" ht="13.5" spans="1:13">
      <c r="A2489" s="13">
        <v>44842</v>
      </c>
      <c r="B2489" s="14" t="s">
        <v>4935</v>
      </c>
      <c r="C2489" s="14" t="s">
        <v>5036</v>
      </c>
      <c r="D2489" s="14" t="s">
        <v>5037</v>
      </c>
      <c r="E2489" s="15">
        <v>44722</v>
      </c>
      <c r="F2489" s="14">
        <v>2980</v>
      </c>
      <c r="G2489" s="129" t="s">
        <v>10622</v>
      </c>
      <c r="H2489" s="3">
        <v>2980</v>
      </c>
      <c r="I2489" s="19">
        <f>IFERROR(INDEX([3]流水汇总表!B:G,MATCH(G2489,[3]流水汇总表!G:G,0),1),"")</f>
        <v>44842</v>
      </c>
      <c r="J2489" s="5" t="str">
        <f>IF(G2489="","",IF(SUMIFS(H:H,G:G,G2489)=SUMIFS([3]流水汇总表!D:D,[3]流水汇总表!G:G,G2489),"通过","不通过"))</f>
        <v>通过</v>
      </c>
      <c r="K2489" s="20" t="str">
        <f ca="1" t="shared" si="76"/>
        <v>已还款</v>
      </c>
      <c r="L2489" s="3">
        <f>VLOOKUP(C2489,网约车!D:Q,14,0)</f>
        <v>2660</v>
      </c>
      <c r="M2489" s="3">
        <f t="shared" si="77"/>
        <v>320</v>
      </c>
    </row>
    <row r="2490" ht="13.5" spans="1:13">
      <c r="A2490" s="13">
        <v>44842</v>
      </c>
      <c r="B2490" s="14" t="s">
        <v>4935</v>
      </c>
      <c r="C2490" s="14" t="s">
        <v>5030</v>
      </c>
      <c r="D2490" s="14" t="s">
        <v>5031</v>
      </c>
      <c r="E2490" s="15">
        <v>44722</v>
      </c>
      <c r="F2490" s="14">
        <v>2980</v>
      </c>
      <c r="G2490" s="129" t="s">
        <v>10622</v>
      </c>
      <c r="H2490" s="3">
        <v>2980</v>
      </c>
      <c r="I2490" s="19">
        <f>IFERROR(INDEX([3]流水汇总表!B:G,MATCH(G2490,[3]流水汇总表!G:G,0),1),"")</f>
        <v>44842</v>
      </c>
      <c r="J2490" s="5" t="str">
        <f>IF(G2490="","",IF(SUMIFS(H:H,G:G,G2490)=SUMIFS([3]流水汇总表!D:D,[3]流水汇总表!G:G,G2490),"通过","不通过"))</f>
        <v>通过</v>
      </c>
      <c r="K2490" s="20" t="str">
        <f ca="1" t="shared" si="76"/>
        <v>已还款</v>
      </c>
      <c r="L2490" s="3">
        <f>VLOOKUP(C2490,网约车!D:Q,14,0)</f>
        <v>2660</v>
      </c>
      <c r="M2490" s="3">
        <f t="shared" si="77"/>
        <v>320</v>
      </c>
    </row>
    <row r="2491" ht="13.5" spans="1:13">
      <c r="A2491" s="13">
        <v>44842</v>
      </c>
      <c r="B2491" s="14" t="s">
        <v>4935</v>
      </c>
      <c r="C2491" s="14" t="s">
        <v>5018</v>
      </c>
      <c r="D2491" s="14" t="s">
        <v>5019</v>
      </c>
      <c r="E2491" s="15">
        <v>44722</v>
      </c>
      <c r="F2491" s="14">
        <v>2980</v>
      </c>
      <c r="G2491" s="129" t="s">
        <v>10622</v>
      </c>
      <c r="H2491" s="3">
        <v>2980</v>
      </c>
      <c r="I2491" s="19">
        <f>IFERROR(INDEX([3]流水汇总表!B:G,MATCH(G2491,[3]流水汇总表!G:G,0),1),"")</f>
        <v>44842</v>
      </c>
      <c r="J2491" s="5" t="str">
        <f>IF(G2491="","",IF(SUMIFS(H:H,G:G,G2491)=SUMIFS([3]流水汇总表!D:D,[3]流水汇总表!G:G,G2491),"通过","不通过"))</f>
        <v>通过</v>
      </c>
      <c r="K2491" s="20" t="str">
        <f ca="1" t="shared" si="76"/>
        <v>已还款</v>
      </c>
      <c r="L2491" s="3">
        <f>VLOOKUP(C2491,网约车!D:Q,14,0)</f>
        <v>2660</v>
      </c>
      <c r="M2491" s="3">
        <f t="shared" si="77"/>
        <v>320</v>
      </c>
    </row>
    <row r="2492" ht="13.5" spans="1:13">
      <c r="A2492" s="13">
        <v>44842</v>
      </c>
      <c r="B2492" s="14" t="s">
        <v>4935</v>
      </c>
      <c r="C2492" s="14" t="s">
        <v>5054</v>
      </c>
      <c r="D2492" s="14" t="s">
        <v>5055</v>
      </c>
      <c r="E2492" s="15">
        <v>44722</v>
      </c>
      <c r="F2492" s="14">
        <v>2980</v>
      </c>
      <c r="G2492" s="129" t="s">
        <v>10622</v>
      </c>
      <c r="H2492" s="3">
        <v>2980</v>
      </c>
      <c r="I2492" s="19">
        <f>IFERROR(INDEX([3]流水汇总表!B:G,MATCH(G2492,[3]流水汇总表!G:G,0),1),"")</f>
        <v>44842</v>
      </c>
      <c r="J2492" s="5" t="str">
        <f>IF(G2492="","",IF(SUMIFS(H:H,G:G,G2492)=SUMIFS([3]流水汇总表!D:D,[3]流水汇总表!G:G,G2492),"通过","不通过"))</f>
        <v>通过</v>
      </c>
      <c r="K2492" s="20" t="str">
        <f ca="1" t="shared" si="76"/>
        <v>已还款</v>
      </c>
      <c r="L2492" s="3">
        <f>VLOOKUP(C2492,网约车!D:Q,14,0)</f>
        <v>2660</v>
      </c>
      <c r="M2492" s="3">
        <f t="shared" si="77"/>
        <v>320</v>
      </c>
    </row>
    <row r="2493" ht="13.5" spans="1:13">
      <c r="A2493" s="13">
        <v>44842</v>
      </c>
      <c r="B2493" s="14" t="s">
        <v>4935</v>
      </c>
      <c r="C2493" s="14" t="s">
        <v>5014</v>
      </c>
      <c r="D2493" s="14" t="s">
        <v>5015</v>
      </c>
      <c r="E2493" s="15">
        <v>44722</v>
      </c>
      <c r="F2493" s="14">
        <v>2980</v>
      </c>
      <c r="G2493" s="129" t="s">
        <v>10622</v>
      </c>
      <c r="H2493" s="3">
        <v>2980</v>
      </c>
      <c r="I2493" s="19">
        <f>IFERROR(INDEX([3]流水汇总表!B:G,MATCH(G2493,[3]流水汇总表!G:G,0),1),"")</f>
        <v>44842</v>
      </c>
      <c r="J2493" s="5" t="str">
        <f>IF(G2493="","",IF(SUMIFS(H:H,G:G,G2493)=SUMIFS([3]流水汇总表!D:D,[3]流水汇总表!G:G,G2493),"通过","不通过"))</f>
        <v>通过</v>
      </c>
      <c r="K2493" s="20" t="str">
        <f ca="1" t="shared" si="76"/>
        <v>已还款</v>
      </c>
      <c r="L2493" s="3">
        <f>VLOOKUP(C2493,网约车!D:Q,14,0)</f>
        <v>2660</v>
      </c>
      <c r="M2493" s="3">
        <f t="shared" si="77"/>
        <v>320</v>
      </c>
    </row>
    <row r="2494" ht="14.25" spans="1:13">
      <c r="A2494" s="13">
        <v>44852</v>
      </c>
      <c r="B2494" s="14" t="s">
        <v>4935</v>
      </c>
      <c r="C2494" s="14" t="s">
        <v>4998</v>
      </c>
      <c r="D2494" s="14" t="s">
        <v>4999</v>
      </c>
      <c r="E2494" s="15">
        <v>44723</v>
      </c>
      <c r="F2494" s="14">
        <v>2980</v>
      </c>
      <c r="G2494" s="16"/>
      <c r="I2494" s="19" t="str">
        <f>IFERROR(INDEX([3]流水汇总表!B:G,MATCH(G2494,[3]流水汇总表!G:G,0),1),"")</f>
        <v/>
      </c>
      <c r="J2494" s="5" t="str">
        <f>IF(G2494="","",IF(SUMIFS(H:H,G:G,G2494)=SUMIFS([3]流水汇总表!D:D,[3]流水汇总表!G:G,G2494),"通过","不通过"))</f>
        <v/>
      </c>
      <c r="K2494" s="20" t="str">
        <f ca="1" t="shared" si="76"/>
        <v>已逾期</v>
      </c>
      <c r="L2494" s="3">
        <f>VLOOKUP(C2494,网约车!D:Q,14,0)</f>
        <v>2660</v>
      </c>
      <c r="M2494" s="3">
        <f t="shared" si="77"/>
        <v>-2660</v>
      </c>
    </row>
    <row r="2495" ht="14.25" spans="1:13">
      <c r="A2495" s="13">
        <v>44852</v>
      </c>
      <c r="B2495" s="14" t="s">
        <v>4935</v>
      </c>
      <c r="C2495" s="14" t="s">
        <v>5008</v>
      </c>
      <c r="D2495" s="14" t="s">
        <v>5009</v>
      </c>
      <c r="E2495" s="15">
        <v>44723</v>
      </c>
      <c r="F2495" s="14">
        <v>2980</v>
      </c>
      <c r="G2495" s="16"/>
      <c r="I2495" s="19" t="str">
        <f>IFERROR(INDEX([3]流水汇总表!B:G,MATCH(G2495,[3]流水汇总表!G:G,0),1),"")</f>
        <v/>
      </c>
      <c r="J2495" s="5" t="str">
        <f>IF(G2495="","",IF(SUMIFS(H:H,G:G,G2495)=SUMIFS([3]流水汇总表!D:D,[3]流水汇总表!G:G,G2495),"通过","不通过"))</f>
        <v/>
      </c>
      <c r="K2495" s="20" t="str">
        <f ca="1" t="shared" si="76"/>
        <v>已逾期</v>
      </c>
      <c r="L2495" s="3">
        <f>VLOOKUP(C2495,网约车!D:Q,14,0)</f>
        <v>2660</v>
      </c>
      <c r="M2495" s="3">
        <f t="shared" si="77"/>
        <v>-2660</v>
      </c>
    </row>
    <row r="2496" ht="14.25" spans="1:13">
      <c r="A2496" s="13">
        <v>44852</v>
      </c>
      <c r="B2496" s="14" t="s">
        <v>4935</v>
      </c>
      <c r="C2496" s="14" t="s">
        <v>5020</v>
      </c>
      <c r="D2496" s="14" t="s">
        <v>5021</v>
      </c>
      <c r="E2496" s="15">
        <v>44723</v>
      </c>
      <c r="F2496" s="14">
        <v>2980</v>
      </c>
      <c r="G2496" s="16"/>
      <c r="I2496" s="19" t="str">
        <f>IFERROR(INDEX([3]流水汇总表!B:G,MATCH(G2496,[3]流水汇总表!G:G,0),1),"")</f>
        <v/>
      </c>
      <c r="J2496" s="5" t="str">
        <f>IF(G2496="","",IF(SUMIFS(H:H,G:G,G2496)=SUMIFS([3]流水汇总表!D:D,[3]流水汇总表!G:G,G2496),"通过","不通过"))</f>
        <v/>
      </c>
      <c r="K2496" s="20" t="str">
        <f ca="1" t="shared" si="76"/>
        <v>已逾期</v>
      </c>
      <c r="L2496" s="3">
        <f>VLOOKUP(C2496,网约车!D:Q,14,0)</f>
        <v>2660</v>
      </c>
      <c r="M2496" s="3">
        <f t="shared" si="77"/>
        <v>-2660</v>
      </c>
    </row>
    <row r="2497" ht="13.5" spans="1:13">
      <c r="A2497" s="13">
        <v>44842</v>
      </c>
      <c r="B2497" s="14" t="s">
        <v>4935</v>
      </c>
      <c r="C2497" s="14" t="s">
        <v>5059</v>
      </c>
      <c r="D2497" s="14" t="s">
        <v>5060</v>
      </c>
      <c r="E2497" s="15">
        <v>44722</v>
      </c>
      <c r="F2497" s="14">
        <v>2980</v>
      </c>
      <c r="G2497" s="129" t="s">
        <v>10622</v>
      </c>
      <c r="H2497" s="3">
        <v>2980</v>
      </c>
      <c r="I2497" s="19">
        <f>IFERROR(INDEX([3]流水汇总表!B:G,MATCH(G2497,[3]流水汇总表!G:G,0),1),"")</f>
        <v>44842</v>
      </c>
      <c r="J2497" s="5" t="str">
        <f>IF(G2497="","",IF(SUMIFS(H:H,G:G,G2497)=SUMIFS([3]流水汇总表!D:D,[3]流水汇总表!G:G,G2497),"通过","不通过"))</f>
        <v>通过</v>
      </c>
      <c r="K2497" s="20" t="str">
        <f ca="1" t="shared" si="76"/>
        <v>已还款</v>
      </c>
      <c r="L2497" s="3">
        <f>VLOOKUP(C2497,网约车!D:Q,14,0)</f>
        <v>2660</v>
      </c>
      <c r="M2497" s="3">
        <f t="shared" si="77"/>
        <v>320</v>
      </c>
    </row>
    <row r="2498" ht="14.25" spans="1:13">
      <c r="A2498" s="13">
        <v>44852</v>
      </c>
      <c r="B2498" s="14" t="s">
        <v>4935</v>
      </c>
      <c r="C2498" s="14" t="s">
        <v>5016</v>
      </c>
      <c r="D2498" s="14" t="s">
        <v>5017</v>
      </c>
      <c r="E2498" s="15">
        <v>44723</v>
      </c>
      <c r="F2498" s="14">
        <v>2980</v>
      </c>
      <c r="G2498" s="16"/>
      <c r="I2498" s="19" t="str">
        <f>IFERROR(INDEX([3]流水汇总表!B:G,MATCH(G2498,[3]流水汇总表!G:G,0),1),"")</f>
        <v/>
      </c>
      <c r="J2498" s="5" t="str">
        <f>IF(G2498="","",IF(SUMIFS(H:H,G:G,G2498)=SUMIFS([3]流水汇总表!D:D,[3]流水汇总表!G:G,G2498),"通过","不通过"))</f>
        <v/>
      </c>
      <c r="K2498" s="20" t="str">
        <f ca="1" t="shared" ref="K2498:K2561" si="78">IF(AND(I2498&lt;=A2498),"已还款",IF(AND(TODAY()&gt;=A2498,I2498=""),"已逾期",IF(AND(TODAY()&gt;A2498,I2498&gt;A2498),"逾期已还款",IF(AND(TODAY()&lt;A2498),"即将到期",""))))</f>
        <v>已逾期</v>
      </c>
      <c r="L2498" s="3">
        <f>VLOOKUP(C2498,网约车!D:Q,14,0)</f>
        <v>2660</v>
      </c>
      <c r="M2498" s="3">
        <f t="shared" si="77"/>
        <v>-2660</v>
      </c>
    </row>
    <row r="2499" ht="14.25" spans="1:13">
      <c r="A2499" s="13">
        <v>44852</v>
      </c>
      <c r="B2499" s="14" t="s">
        <v>4935</v>
      </c>
      <c r="C2499" s="14" t="s">
        <v>5028</v>
      </c>
      <c r="D2499" s="14" t="s">
        <v>5029</v>
      </c>
      <c r="E2499" s="15">
        <v>44723</v>
      </c>
      <c r="F2499" s="14">
        <v>2980</v>
      </c>
      <c r="G2499" s="16"/>
      <c r="I2499" s="19" t="str">
        <f>IFERROR(INDEX([3]流水汇总表!B:G,MATCH(G2499,[3]流水汇总表!G:G,0),1),"")</f>
        <v/>
      </c>
      <c r="J2499" s="5" t="str">
        <f>IF(G2499="","",IF(SUMIFS(H:H,G:G,G2499)=SUMIFS([3]流水汇总表!D:D,[3]流水汇总表!G:G,G2499),"通过","不通过"))</f>
        <v/>
      </c>
      <c r="K2499" s="20" t="str">
        <f ca="1" t="shared" si="78"/>
        <v>已逾期</v>
      </c>
      <c r="L2499" s="3">
        <f>VLOOKUP(C2499,网约车!D:Q,14,0)</f>
        <v>2660</v>
      </c>
      <c r="M2499" s="3">
        <f t="shared" ref="M2499:M2562" si="79">H2499-L2499</f>
        <v>-2660</v>
      </c>
    </row>
    <row r="2500" ht="13.5" spans="1:13">
      <c r="A2500" s="13">
        <v>44842</v>
      </c>
      <c r="B2500" s="14" t="s">
        <v>4935</v>
      </c>
      <c r="C2500" s="14" t="s">
        <v>5004</v>
      </c>
      <c r="D2500" s="14" t="s">
        <v>5005</v>
      </c>
      <c r="E2500" s="15">
        <v>44722</v>
      </c>
      <c r="F2500" s="14">
        <v>2980</v>
      </c>
      <c r="G2500" s="129" t="s">
        <v>10622</v>
      </c>
      <c r="H2500" s="3">
        <v>2980</v>
      </c>
      <c r="I2500" s="19">
        <f>IFERROR(INDEX([3]流水汇总表!B:G,MATCH(G2500,[3]流水汇总表!G:G,0),1),"")</f>
        <v>44842</v>
      </c>
      <c r="J2500" s="5" t="str">
        <f>IF(G2500="","",IF(SUMIFS(H:H,G:G,G2500)=SUMIFS([3]流水汇总表!D:D,[3]流水汇总表!G:G,G2500),"通过","不通过"))</f>
        <v>通过</v>
      </c>
      <c r="K2500" s="20" t="str">
        <f ca="1" t="shared" si="78"/>
        <v>已还款</v>
      </c>
      <c r="L2500" s="3">
        <f>VLOOKUP(C2500,网约车!D:Q,14,0)</f>
        <v>2660</v>
      </c>
      <c r="M2500" s="3">
        <f t="shared" si="79"/>
        <v>320</v>
      </c>
    </row>
    <row r="2501" ht="13.5" spans="1:13">
      <c r="A2501" s="13">
        <v>44842</v>
      </c>
      <c r="B2501" s="14" t="s">
        <v>4935</v>
      </c>
      <c r="C2501" s="14" t="s">
        <v>5024</v>
      </c>
      <c r="D2501" s="14" t="s">
        <v>5025</v>
      </c>
      <c r="E2501" s="15">
        <v>44722</v>
      </c>
      <c r="F2501" s="14">
        <v>2980</v>
      </c>
      <c r="G2501" s="129" t="s">
        <v>10622</v>
      </c>
      <c r="H2501" s="3">
        <v>2980</v>
      </c>
      <c r="I2501" s="19">
        <f>IFERROR(INDEX([3]流水汇总表!B:G,MATCH(G2501,[3]流水汇总表!G:G,0),1),"")</f>
        <v>44842</v>
      </c>
      <c r="J2501" s="5" t="str">
        <f>IF(G2501="","",IF(SUMIFS(H:H,G:G,G2501)=SUMIFS([3]流水汇总表!D:D,[3]流水汇总表!G:G,G2501),"通过","不通过"))</f>
        <v>通过</v>
      </c>
      <c r="K2501" s="20" t="str">
        <f ca="1" t="shared" si="78"/>
        <v>已还款</v>
      </c>
      <c r="L2501" s="3">
        <f>VLOOKUP(C2501,网约车!D:Q,14,0)</f>
        <v>2660</v>
      </c>
      <c r="M2501" s="3">
        <f t="shared" si="79"/>
        <v>320</v>
      </c>
    </row>
    <row r="2502" ht="14.25" spans="1:13">
      <c r="A2502" s="13">
        <v>44852</v>
      </c>
      <c r="B2502" s="14" t="s">
        <v>4935</v>
      </c>
      <c r="C2502" s="14" t="s">
        <v>5044</v>
      </c>
      <c r="D2502" s="14" t="s">
        <v>5045</v>
      </c>
      <c r="E2502" s="15">
        <v>44723</v>
      </c>
      <c r="F2502" s="14">
        <v>2980</v>
      </c>
      <c r="G2502" s="16"/>
      <c r="I2502" s="19" t="str">
        <f>IFERROR(INDEX([3]流水汇总表!B:G,MATCH(G2502,[3]流水汇总表!G:G,0),1),"")</f>
        <v/>
      </c>
      <c r="J2502" s="5" t="str">
        <f>IF(G2502="","",IF(SUMIFS(H:H,G:G,G2502)=SUMIFS([3]流水汇总表!D:D,[3]流水汇总表!G:G,G2502),"通过","不通过"))</f>
        <v/>
      </c>
      <c r="K2502" s="20" t="str">
        <f ca="1" t="shared" si="78"/>
        <v>已逾期</v>
      </c>
      <c r="L2502" s="3">
        <f>VLOOKUP(C2502,网约车!D:Q,14,0)</f>
        <v>2660</v>
      </c>
      <c r="M2502" s="3">
        <f t="shared" si="79"/>
        <v>-2660</v>
      </c>
    </row>
    <row r="2503" ht="14.25" spans="1:13">
      <c r="A2503" s="13">
        <v>44852</v>
      </c>
      <c r="B2503" s="14" t="s">
        <v>4935</v>
      </c>
      <c r="C2503" s="14" t="s">
        <v>5022</v>
      </c>
      <c r="D2503" s="14" t="s">
        <v>5023</v>
      </c>
      <c r="E2503" s="15">
        <v>44723</v>
      </c>
      <c r="F2503" s="14">
        <v>2980</v>
      </c>
      <c r="G2503" s="16"/>
      <c r="I2503" s="19" t="str">
        <f>IFERROR(INDEX([3]流水汇总表!B:G,MATCH(G2503,[3]流水汇总表!G:G,0),1),"")</f>
        <v/>
      </c>
      <c r="J2503" s="5" t="str">
        <f>IF(G2503="","",IF(SUMIFS(H:H,G:G,G2503)=SUMIFS([3]流水汇总表!D:D,[3]流水汇总表!G:G,G2503),"通过","不通过"))</f>
        <v/>
      </c>
      <c r="K2503" s="20" t="str">
        <f ca="1" t="shared" si="78"/>
        <v>已逾期</v>
      </c>
      <c r="L2503" s="3">
        <f>VLOOKUP(C2503,网约车!D:Q,14,0)</f>
        <v>2660</v>
      </c>
      <c r="M2503" s="3">
        <f t="shared" si="79"/>
        <v>-2660</v>
      </c>
    </row>
    <row r="2504" ht="14.25" spans="1:13">
      <c r="A2504" s="13">
        <v>44852</v>
      </c>
      <c r="B2504" s="14" t="s">
        <v>4935</v>
      </c>
      <c r="C2504" s="14" t="s">
        <v>5050</v>
      </c>
      <c r="D2504" s="14" t="s">
        <v>5051</v>
      </c>
      <c r="E2504" s="15">
        <v>44723</v>
      </c>
      <c r="F2504" s="14">
        <v>2980</v>
      </c>
      <c r="G2504" s="16"/>
      <c r="I2504" s="19" t="str">
        <f>IFERROR(INDEX([3]流水汇总表!B:G,MATCH(G2504,[3]流水汇总表!G:G,0),1),"")</f>
        <v/>
      </c>
      <c r="J2504" s="5" t="str">
        <f>IF(G2504="","",IF(SUMIFS(H:H,G:G,G2504)=SUMIFS([3]流水汇总表!D:D,[3]流水汇总表!G:G,G2504),"通过","不通过"))</f>
        <v/>
      </c>
      <c r="K2504" s="20" t="str">
        <f ca="1" t="shared" si="78"/>
        <v>已逾期</v>
      </c>
      <c r="L2504" s="3">
        <f>VLOOKUP(C2504,网约车!D:Q,14,0)</f>
        <v>2660</v>
      </c>
      <c r="M2504" s="3">
        <f t="shared" si="79"/>
        <v>-2660</v>
      </c>
    </row>
    <row r="2505" ht="13.5" spans="1:13">
      <c r="A2505" s="13">
        <v>44842</v>
      </c>
      <c r="B2505" s="14" t="s">
        <v>4935</v>
      </c>
      <c r="C2505" s="14" t="s">
        <v>4959</v>
      </c>
      <c r="D2505" s="14" t="s">
        <v>4960</v>
      </c>
      <c r="E2505" s="15">
        <v>44721</v>
      </c>
      <c r="F2505" s="14">
        <v>2980</v>
      </c>
      <c r="G2505" s="129" t="s">
        <v>10622</v>
      </c>
      <c r="H2505" s="3">
        <v>2980</v>
      </c>
      <c r="I2505" s="19">
        <f>IFERROR(INDEX([3]流水汇总表!B:G,MATCH(G2505,[3]流水汇总表!G:G,0),1),"")</f>
        <v>44842</v>
      </c>
      <c r="J2505" s="5" t="str">
        <f>IF(G2505="","",IF(SUMIFS(H:H,G:G,G2505)=SUMIFS([3]流水汇总表!D:D,[3]流水汇总表!G:G,G2505),"通过","不通过"))</f>
        <v>通过</v>
      </c>
      <c r="K2505" s="20" t="str">
        <f ca="1" t="shared" si="78"/>
        <v>已还款</v>
      </c>
      <c r="L2505" s="3">
        <f>VLOOKUP(C2505,网约车!D:Q,14,0)</f>
        <v>2660</v>
      </c>
      <c r="M2505" s="3">
        <f t="shared" si="79"/>
        <v>320</v>
      </c>
    </row>
    <row r="2506" ht="13.5" spans="1:13">
      <c r="A2506" s="13">
        <v>44842</v>
      </c>
      <c r="B2506" s="14" t="s">
        <v>4935</v>
      </c>
      <c r="C2506" s="14" t="s">
        <v>5034</v>
      </c>
      <c r="D2506" s="14" t="s">
        <v>5035</v>
      </c>
      <c r="E2506" s="15">
        <v>44722</v>
      </c>
      <c r="F2506" s="14">
        <v>2980</v>
      </c>
      <c r="G2506" s="129" t="s">
        <v>10622</v>
      </c>
      <c r="H2506" s="3">
        <v>2980</v>
      </c>
      <c r="I2506" s="19">
        <f>IFERROR(INDEX([3]流水汇总表!B:G,MATCH(G2506,[3]流水汇总表!G:G,0),1),"")</f>
        <v>44842</v>
      </c>
      <c r="J2506" s="5" t="str">
        <f>IF(G2506="","",IF(SUMIFS(H:H,G:G,G2506)=SUMIFS([3]流水汇总表!D:D,[3]流水汇总表!G:G,G2506),"通过","不通过"))</f>
        <v>通过</v>
      </c>
      <c r="K2506" s="20" t="str">
        <f ca="1" t="shared" si="78"/>
        <v>已还款</v>
      </c>
      <c r="L2506" s="3">
        <f>VLOOKUP(C2506,网约车!D:Q,14,0)</f>
        <v>2660</v>
      </c>
      <c r="M2506" s="3">
        <f t="shared" si="79"/>
        <v>320</v>
      </c>
    </row>
    <row r="2507" ht="13.5" spans="1:13">
      <c r="A2507" s="13">
        <v>44842</v>
      </c>
      <c r="B2507" s="14" t="s">
        <v>4935</v>
      </c>
      <c r="C2507" s="14" t="s">
        <v>5052</v>
      </c>
      <c r="D2507" s="14" t="s">
        <v>5053</v>
      </c>
      <c r="E2507" s="15">
        <v>44722</v>
      </c>
      <c r="F2507" s="14">
        <v>2980</v>
      </c>
      <c r="G2507" s="129" t="s">
        <v>10622</v>
      </c>
      <c r="H2507" s="3">
        <v>2980</v>
      </c>
      <c r="I2507" s="19">
        <f>IFERROR(INDEX([3]流水汇总表!B:G,MATCH(G2507,[3]流水汇总表!G:G,0),1),"")</f>
        <v>44842</v>
      </c>
      <c r="J2507" s="5" t="str">
        <f>IF(G2507="","",IF(SUMIFS(H:H,G:G,G2507)=SUMIFS([3]流水汇总表!D:D,[3]流水汇总表!G:G,G2507),"通过","不通过"))</f>
        <v>通过</v>
      </c>
      <c r="K2507" s="20" t="str">
        <f ca="1" t="shared" si="78"/>
        <v>已还款</v>
      </c>
      <c r="L2507" s="3">
        <f>VLOOKUP(C2507,网约车!D:Q,14,0)</f>
        <v>2660</v>
      </c>
      <c r="M2507" s="3">
        <f t="shared" si="79"/>
        <v>320</v>
      </c>
    </row>
    <row r="2508" ht="14.25" spans="1:13">
      <c r="A2508" s="13">
        <v>44852</v>
      </c>
      <c r="B2508" s="14" t="s">
        <v>4935</v>
      </c>
      <c r="C2508" s="14" t="s">
        <v>5070</v>
      </c>
      <c r="D2508" s="14" t="s">
        <v>5071</v>
      </c>
      <c r="E2508" s="15">
        <v>44727</v>
      </c>
      <c r="F2508" s="14">
        <v>2980</v>
      </c>
      <c r="G2508" s="16"/>
      <c r="I2508" s="19" t="str">
        <f>IFERROR(INDEX([3]流水汇总表!B:G,MATCH(G2508,[3]流水汇总表!G:G,0),1),"")</f>
        <v/>
      </c>
      <c r="J2508" s="5" t="str">
        <f>IF(G2508="","",IF(SUMIFS(H:H,G:G,G2508)=SUMIFS([3]流水汇总表!D:D,[3]流水汇总表!G:G,G2508),"通过","不通过"))</f>
        <v/>
      </c>
      <c r="K2508" s="20" t="str">
        <f ca="1" t="shared" si="78"/>
        <v>已逾期</v>
      </c>
      <c r="L2508" s="3">
        <f>VLOOKUP(C2508,网约车!D:Q,14,0)</f>
        <v>2680</v>
      </c>
      <c r="M2508" s="3">
        <f t="shared" si="79"/>
        <v>-2680</v>
      </c>
    </row>
    <row r="2509" ht="13.5" spans="1:13">
      <c r="A2509" s="13">
        <v>44842</v>
      </c>
      <c r="B2509" s="14" t="s">
        <v>4935</v>
      </c>
      <c r="C2509" s="14" t="s">
        <v>5038</v>
      </c>
      <c r="D2509" s="14" t="s">
        <v>5039</v>
      </c>
      <c r="E2509" s="15">
        <v>44722</v>
      </c>
      <c r="F2509" s="14">
        <v>2980</v>
      </c>
      <c r="G2509" s="129" t="s">
        <v>10622</v>
      </c>
      <c r="H2509" s="3">
        <v>2980</v>
      </c>
      <c r="I2509" s="19">
        <f>IFERROR(INDEX([3]流水汇总表!B:G,MATCH(G2509,[3]流水汇总表!G:G,0),1),"")</f>
        <v>44842</v>
      </c>
      <c r="J2509" s="5" t="str">
        <f>IF(G2509="","",IF(SUMIFS(H:H,G:G,G2509)=SUMIFS([3]流水汇总表!D:D,[3]流水汇总表!G:G,G2509),"通过","不通过"))</f>
        <v>通过</v>
      </c>
      <c r="K2509" s="20" t="str">
        <f ca="1" t="shared" si="78"/>
        <v>已还款</v>
      </c>
      <c r="L2509" s="3">
        <f>VLOOKUP(C2509,网约车!D:Q,14,0)</f>
        <v>2660</v>
      </c>
      <c r="M2509" s="3">
        <f t="shared" si="79"/>
        <v>320</v>
      </c>
    </row>
    <row r="2510" ht="14.25" spans="1:13">
      <c r="A2510" s="13">
        <v>44852</v>
      </c>
      <c r="B2510" s="14" t="s">
        <v>4935</v>
      </c>
      <c r="C2510" s="14" t="s">
        <v>4994</v>
      </c>
      <c r="D2510" s="14" t="s">
        <v>4995</v>
      </c>
      <c r="E2510" s="15">
        <v>44723</v>
      </c>
      <c r="F2510" s="14">
        <v>2980</v>
      </c>
      <c r="G2510" s="16"/>
      <c r="I2510" s="19" t="str">
        <f>IFERROR(INDEX([3]流水汇总表!B:G,MATCH(G2510,[3]流水汇总表!G:G,0),1),"")</f>
        <v/>
      </c>
      <c r="J2510" s="5" t="str">
        <f>IF(G2510="","",IF(SUMIFS(H:H,G:G,G2510)=SUMIFS([3]流水汇总表!D:D,[3]流水汇总表!G:G,G2510),"通过","不通过"))</f>
        <v/>
      </c>
      <c r="K2510" s="20" t="str">
        <f ca="1" t="shared" si="78"/>
        <v>已逾期</v>
      </c>
      <c r="L2510" s="3">
        <f>VLOOKUP(C2510,网约车!D:Q,14,0)</f>
        <v>2660</v>
      </c>
      <c r="M2510" s="3">
        <f t="shared" si="79"/>
        <v>-2660</v>
      </c>
    </row>
    <row r="2511" ht="13.5" spans="1:13">
      <c r="A2511" s="13">
        <v>44842</v>
      </c>
      <c r="B2511" s="14" t="s">
        <v>4935</v>
      </c>
      <c r="C2511" s="14" t="s">
        <v>5006</v>
      </c>
      <c r="D2511" s="14" t="s">
        <v>5007</v>
      </c>
      <c r="E2511" s="15">
        <v>44721</v>
      </c>
      <c r="F2511" s="14">
        <v>2980</v>
      </c>
      <c r="G2511" s="129" t="s">
        <v>10622</v>
      </c>
      <c r="H2511" s="3">
        <v>2980</v>
      </c>
      <c r="I2511" s="19">
        <f>IFERROR(INDEX([3]流水汇总表!B:G,MATCH(G2511,[3]流水汇总表!G:G,0),1),"")</f>
        <v>44842</v>
      </c>
      <c r="J2511" s="5" t="str">
        <f>IF(G2511="","",IF(SUMIFS(H:H,G:G,G2511)=SUMIFS([3]流水汇总表!D:D,[3]流水汇总表!G:G,G2511),"通过","不通过"))</f>
        <v>通过</v>
      </c>
      <c r="K2511" s="20" t="str">
        <f ca="1" t="shared" si="78"/>
        <v>已还款</v>
      </c>
      <c r="L2511" s="3">
        <f>VLOOKUP(C2511,网约车!D:Q,14,0)</f>
        <v>2660</v>
      </c>
      <c r="M2511" s="3">
        <f t="shared" si="79"/>
        <v>320</v>
      </c>
    </row>
    <row r="2512" ht="14.25" spans="1:13">
      <c r="A2512" s="13">
        <v>44852</v>
      </c>
      <c r="B2512" s="14" t="s">
        <v>4935</v>
      </c>
      <c r="C2512" s="14" t="s">
        <v>5077</v>
      </c>
      <c r="D2512" s="14" t="s">
        <v>5078</v>
      </c>
      <c r="E2512" s="15">
        <v>44727</v>
      </c>
      <c r="F2512" s="14">
        <v>2980</v>
      </c>
      <c r="G2512" s="16"/>
      <c r="I2512" s="19" t="str">
        <f>IFERROR(INDEX([3]流水汇总表!B:G,MATCH(G2512,[3]流水汇总表!G:G,0),1),"")</f>
        <v/>
      </c>
      <c r="J2512" s="5" t="str">
        <f>IF(G2512="","",IF(SUMIFS(H:H,G:G,G2512)=SUMIFS([3]流水汇总表!D:D,[3]流水汇总表!G:G,G2512),"通过","不通过"))</f>
        <v/>
      </c>
      <c r="K2512" s="20" t="str">
        <f ca="1" t="shared" si="78"/>
        <v>已逾期</v>
      </c>
      <c r="L2512" s="3">
        <f>VLOOKUP(C2512,网约车!D:Q,14,0)</f>
        <v>2680</v>
      </c>
      <c r="M2512" s="3">
        <f t="shared" si="79"/>
        <v>-2680</v>
      </c>
    </row>
    <row r="2513" ht="14.25" spans="1:13">
      <c r="A2513" s="13">
        <v>44852</v>
      </c>
      <c r="B2513" s="14" t="s">
        <v>4935</v>
      </c>
      <c r="C2513" s="14" t="s">
        <v>5075</v>
      </c>
      <c r="D2513" s="14" t="s">
        <v>5076</v>
      </c>
      <c r="E2513" s="15">
        <v>44727</v>
      </c>
      <c r="F2513" s="14">
        <v>2980</v>
      </c>
      <c r="G2513" s="16"/>
      <c r="I2513" s="19" t="str">
        <f>IFERROR(INDEX([3]流水汇总表!B:G,MATCH(G2513,[3]流水汇总表!G:G,0),1),"")</f>
        <v/>
      </c>
      <c r="J2513" s="5" t="str">
        <f>IF(G2513="","",IF(SUMIFS(H:H,G:G,G2513)=SUMIFS([3]流水汇总表!D:D,[3]流水汇总表!G:G,G2513),"通过","不通过"))</f>
        <v/>
      </c>
      <c r="K2513" s="20" t="str">
        <f ca="1" t="shared" si="78"/>
        <v>已逾期</v>
      </c>
      <c r="L2513" s="3">
        <f>VLOOKUP(C2513,网约车!D:Q,14,0)</f>
        <v>2680</v>
      </c>
      <c r="M2513" s="3">
        <f t="shared" si="79"/>
        <v>-2680</v>
      </c>
    </row>
    <row r="2514" ht="13.5" spans="1:13">
      <c r="A2514" s="13">
        <v>44842</v>
      </c>
      <c r="B2514" s="14" t="s">
        <v>4935</v>
      </c>
      <c r="C2514" s="14" t="s">
        <v>4937</v>
      </c>
      <c r="D2514" s="14" t="s">
        <v>4938</v>
      </c>
      <c r="E2514" s="15">
        <v>44721</v>
      </c>
      <c r="F2514" s="14">
        <v>2980</v>
      </c>
      <c r="G2514" s="129" t="s">
        <v>10622</v>
      </c>
      <c r="H2514" s="3">
        <v>2980</v>
      </c>
      <c r="I2514" s="19">
        <f>IFERROR(INDEX([3]流水汇总表!B:G,MATCH(G2514,[3]流水汇总表!G:G,0),1),"")</f>
        <v>44842</v>
      </c>
      <c r="J2514" s="5" t="str">
        <f>IF(G2514="","",IF(SUMIFS(H:H,G:G,G2514)=SUMIFS([3]流水汇总表!D:D,[3]流水汇总表!G:G,G2514),"通过","不通过"))</f>
        <v>通过</v>
      </c>
      <c r="K2514" s="20" t="str">
        <f ca="1" t="shared" si="78"/>
        <v>已还款</v>
      </c>
      <c r="L2514" s="3">
        <f>VLOOKUP(C2514,网约车!D:Q,14,0)</f>
        <v>2660</v>
      </c>
      <c r="M2514" s="3">
        <f t="shared" si="79"/>
        <v>320</v>
      </c>
    </row>
    <row r="2515" ht="13.5" spans="1:13">
      <c r="A2515" s="13">
        <v>44842</v>
      </c>
      <c r="B2515" s="14" t="s">
        <v>4935</v>
      </c>
      <c r="C2515" s="14" t="s">
        <v>5032</v>
      </c>
      <c r="D2515" s="14" t="s">
        <v>5033</v>
      </c>
      <c r="E2515" s="15">
        <v>44722</v>
      </c>
      <c r="F2515" s="14">
        <v>2980</v>
      </c>
      <c r="G2515" s="129" t="s">
        <v>10622</v>
      </c>
      <c r="H2515" s="3">
        <v>2980</v>
      </c>
      <c r="I2515" s="19">
        <f>IFERROR(INDEX([3]流水汇总表!B:G,MATCH(G2515,[3]流水汇总表!G:G,0),1),"")</f>
        <v>44842</v>
      </c>
      <c r="J2515" s="5" t="str">
        <f>IF(G2515="","",IF(SUMIFS(H:H,G:G,G2515)=SUMIFS([3]流水汇总表!D:D,[3]流水汇总表!G:G,G2515),"通过","不通过"))</f>
        <v>通过</v>
      </c>
      <c r="K2515" s="20" t="str">
        <f ca="1" t="shared" si="78"/>
        <v>已还款</v>
      </c>
      <c r="L2515" s="3">
        <f>VLOOKUP(C2515,网约车!D:Q,14,0)</f>
        <v>2660</v>
      </c>
      <c r="M2515" s="3">
        <f t="shared" si="79"/>
        <v>320</v>
      </c>
    </row>
    <row r="2516" ht="14.25" spans="1:13">
      <c r="A2516" s="13">
        <v>44852</v>
      </c>
      <c r="B2516" s="14" t="s">
        <v>5043</v>
      </c>
      <c r="C2516" s="14" t="s">
        <v>5048</v>
      </c>
      <c r="D2516" s="14" t="s">
        <v>5049</v>
      </c>
      <c r="E2516" s="15">
        <v>44725</v>
      </c>
      <c r="F2516" s="14">
        <v>2980</v>
      </c>
      <c r="G2516" s="16"/>
      <c r="I2516" s="19" t="str">
        <f>IFERROR(INDEX([3]流水汇总表!B:G,MATCH(G2516,[3]流水汇总表!G:G,0),1),"")</f>
        <v/>
      </c>
      <c r="J2516" s="5" t="str">
        <f>IF(G2516="","",IF(SUMIFS(H:H,G:G,G2516)=SUMIFS([3]流水汇总表!D:D,[3]流水汇总表!G:G,G2516),"通过","不通过"))</f>
        <v/>
      </c>
      <c r="K2516" s="20" t="str">
        <f ca="1" t="shared" si="78"/>
        <v>已逾期</v>
      </c>
      <c r="L2516" s="3">
        <f>VLOOKUP(C2516,网约车!D:Q,14,0)</f>
        <v>2660</v>
      </c>
      <c r="M2516" s="3">
        <f t="shared" si="79"/>
        <v>-2660</v>
      </c>
    </row>
    <row r="2517" ht="14.25" spans="1:13">
      <c r="A2517" s="13">
        <v>44852</v>
      </c>
      <c r="B2517" s="14" t="s">
        <v>5043</v>
      </c>
      <c r="C2517" s="14" t="s">
        <v>5056</v>
      </c>
      <c r="D2517" s="14" t="s">
        <v>5057</v>
      </c>
      <c r="E2517" s="15">
        <v>44726</v>
      </c>
      <c r="F2517" s="14">
        <v>2980</v>
      </c>
      <c r="G2517" s="16"/>
      <c r="I2517" s="19" t="str">
        <f>IFERROR(INDEX([3]流水汇总表!B:G,MATCH(G2517,[3]流水汇总表!G:G,0),1),"")</f>
        <v/>
      </c>
      <c r="J2517" s="5" t="str">
        <f>IF(G2517="","",IF(SUMIFS(H:H,G:G,G2517)=SUMIFS([3]流水汇总表!D:D,[3]流水汇总表!G:G,G2517),"通过","不通过"))</f>
        <v/>
      </c>
      <c r="K2517" s="20" t="str">
        <f ca="1" t="shared" si="78"/>
        <v>已逾期</v>
      </c>
      <c r="L2517" s="3">
        <f>VLOOKUP(C2517,网约车!D:Q,14,0)</f>
        <v>2660</v>
      </c>
      <c r="M2517" s="3">
        <f t="shared" si="79"/>
        <v>-2660</v>
      </c>
    </row>
    <row r="2518" ht="14.25" spans="1:13">
      <c r="A2518" s="13">
        <v>44852</v>
      </c>
      <c r="B2518" s="14" t="s">
        <v>5043</v>
      </c>
      <c r="C2518" s="14" t="s">
        <v>5040</v>
      </c>
      <c r="D2518" s="14" t="s">
        <v>5041</v>
      </c>
      <c r="E2518" s="15">
        <v>44729</v>
      </c>
      <c r="F2518" s="14">
        <v>2980</v>
      </c>
      <c r="G2518" s="16"/>
      <c r="I2518" s="19" t="str">
        <f>IFERROR(INDEX([3]流水汇总表!B:G,MATCH(G2518,[3]流水汇总表!G:G,0),1),"")</f>
        <v/>
      </c>
      <c r="J2518" s="5" t="str">
        <f>IF(G2518="","",IF(SUMIFS(H:H,G:G,G2518)=SUMIFS([3]流水汇总表!D:D,[3]流水汇总表!G:G,G2518),"通过","不通过"))</f>
        <v/>
      </c>
      <c r="K2518" s="20" t="str">
        <f ca="1" t="shared" si="78"/>
        <v>已逾期</v>
      </c>
      <c r="L2518" s="3">
        <f>VLOOKUP(C2518,网约车!D:Q,14,0)</f>
        <v>2660</v>
      </c>
      <c r="M2518" s="3">
        <f t="shared" si="79"/>
        <v>-2660</v>
      </c>
    </row>
    <row r="2519" ht="14.25" spans="1:13">
      <c r="A2519" s="13">
        <v>44842</v>
      </c>
      <c r="B2519" s="14" t="s">
        <v>5351</v>
      </c>
      <c r="C2519" s="14" t="s">
        <v>5354</v>
      </c>
      <c r="D2519" s="14" t="s">
        <v>5355</v>
      </c>
      <c r="E2519" s="15">
        <v>44744</v>
      </c>
      <c r="F2519" s="14">
        <v>2980</v>
      </c>
      <c r="G2519" s="16" t="s">
        <v>10623</v>
      </c>
      <c r="H2519" s="3">
        <v>2980</v>
      </c>
      <c r="I2519" s="19">
        <f>IFERROR(INDEX([3]流水汇总表!B:G,MATCH(G2519,[3]流水汇总表!G:G,0),1),"")</f>
        <v>44841</v>
      </c>
      <c r="J2519" s="5" t="str">
        <f>IF(G2519="","",IF(SUMIFS(H:H,G:G,G2519)=SUMIFS([3]流水汇总表!D:D,[3]流水汇总表!G:G,G2519),"通过","不通过"))</f>
        <v>通过</v>
      </c>
      <c r="K2519" s="20" t="str">
        <f ca="1" t="shared" si="78"/>
        <v>已还款</v>
      </c>
      <c r="L2519" s="3">
        <f>VLOOKUP(C2519,网约车!D:Q,14,0)</f>
        <v>2700</v>
      </c>
      <c r="M2519" s="3">
        <f t="shared" si="79"/>
        <v>280</v>
      </c>
    </row>
    <row r="2520" ht="14.25" spans="1:13">
      <c r="A2520" s="13">
        <v>44842</v>
      </c>
      <c r="B2520" s="14" t="s">
        <v>5351</v>
      </c>
      <c r="C2520" s="14" t="s">
        <v>5349</v>
      </c>
      <c r="D2520" s="14" t="s">
        <v>5350</v>
      </c>
      <c r="E2520" s="15">
        <v>44744</v>
      </c>
      <c r="F2520" s="14">
        <v>2980</v>
      </c>
      <c r="G2520" s="16" t="s">
        <v>10623</v>
      </c>
      <c r="H2520" s="3">
        <v>2980</v>
      </c>
      <c r="I2520" s="19">
        <f>IFERROR(INDEX([3]流水汇总表!B:G,MATCH(G2520,[3]流水汇总表!G:G,0),1),"")</f>
        <v>44841</v>
      </c>
      <c r="J2520" s="5" t="str">
        <f>IF(G2520="","",IF(SUMIFS(H:H,G:G,G2520)=SUMIFS([3]流水汇总表!D:D,[3]流水汇总表!G:G,G2520),"通过","不通过"))</f>
        <v>通过</v>
      </c>
      <c r="K2520" s="20" t="str">
        <f ca="1" t="shared" si="78"/>
        <v>已还款</v>
      </c>
      <c r="L2520" s="3">
        <f>VLOOKUP(C2520,网约车!D:Q,14,0)</f>
        <v>2700</v>
      </c>
      <c r="M2520" s="3">
        <f t="shared" si="79"/>
        <v>280</v>
      </c>
    </row>
    <row r="2521" ht="14.25" spans="1:13">
      <c r="A2521" s="13">
        <v>44842</v>
      </c>
      <c r="B2521" s="14" t="s">
        <v>5282</v>
      </c>
      <c r="C2521" s="14" t="s">
        <v>5347</v>
      </c>
      <c r="D2521" s="14" t="s">
        <v>5348</v>
      </c>
      <c r="E2521" s="15">
        <v>44746</v>
      </c>
      <c r="F2521" s="14">
        <v>2980</v>
      </c>
      <c r="G2521" s="16" t="s">
        <v>10624</v>
      </c>
      <c r="H2521" s="3">
        <v>2980</v>
      </c>
      <c r="I2521" s="19">
        <f>IFERROR(INDEX([3]流水汇总表!B:G,MATCH(G2521,[3]流水汇总表!G:G,0),1),"")</f>
        <v>44842</v>
      </c>
      <c r="J2521" s="5" t="str">
        <f>IF(G2521="","",IF(SUMIFS(H:H,G:G,G2521)=SUMIFS([3]流水汇总表!D:D,[3]流水汇总表!G:G,G2521),"通过","不通过"))</f>
        <v>通过</v>
      </c>
      <c r="K2521" s="20" t="str">
        <f ca="1" t="shared" si="78"/>
        <v>已还款</v>
      </c>
      <c r="L2521" s="3">
        <f>VLOOKUP(C2521,网约车!D:Q,14,0)</f>
        <v>2700</v>
      </c>
      <c r="M2521" s="3">
        <f t="shared" si="79"/>
        <v>280</v>
      </c>
    </row>
    <row r="2522" ht="14.25" spans="1:13">
      <c r="A2522" s="13">
        <v>44842</v>
      </c>
      <c r="B2522" s="14" t="s">
        <v>5282</v>
      </c>
      <c r="C2522" s="14" t="s">
        <v>5339</v>
      </c>
      <c r="D2522" s="14" t="s">
        <v>5340</v>
      </c>
      <c r="E2522" s="15">
        <v>44746</v>
      </c>
      <c r="F2522" s="14">
        <v>2980</v>
      </c>
      <c r="G2522" s="16" t="s">
        <v>10624</v>
      </c>
      <c r="H2522" s="3">
        <v>2980</v>
      </c>
      <c r="I2522" s="19">
        <f>IFERROR(INDEX([3]流水汇总表!B:G,MATCH(G2522,[3]流水汇总表!G:G,0),1),"")</f>
        <v>44842</v>
      </c>
      <c r="J2522" s="5" t="str">
        <f>IF(G2522="","",IF(SUMIFS(H:H,G:G,G2522)=SUMIFS([3]流水汇总表!D:D,[3]流水汇总表!G:G,G2522),"通过","不通过"))</f>
        <v>通过</v>
      </c>
      <c r="K2522" s="20" t="str">
        <f ca="1" t="shared" si="78"/>
        <v>已还款</v>
      </c>
      <c r="L2522" s="3">
        <f>VLOOKUP(C2522,网约车!D:Q,14,0)</f>
        <v>2700</v>
      </c>
      <c r="M2522" s="3">
        <f t="shared" si="79"/>
        <v>280</v>
      </c>
    </row>
    <row r="2523" ht="14.25" spans="1:13">
      <c r="A2523" s="13">
        <v>44842</v>
      </c>
      <c r="B2523" s="14" t="s">
        <v>5043</v>
      </c>
      <c r="C2523" s="14" t="s">
        <v>6040</v>
      </c>
      <c r="D2523" s="14" t="s">
        <v>6041</v>
      </c>
      <c r="E2523" s="15">
        <v>44749</v>
      </c>
      <c r="F2523" s="14">
        <v>2980</v>
      </c>
      <c r="G2523" s="16"/>
      <c r="I2523" s="19" t="str">
        <f>IFERROR(INDEX([3]流水汇总表!B:G,MATCH(G2523,[3]流水汇总表!G:G,0),1),"")</f>
        <v/>
      </c>
      <c r="J2523" s="5" t="str">
        <f>IF(G2523="","",IF(SUMIFS(H:H,G:G,G2523)=SUMIFS([3]流水汇总表!D:D,[3]流水汇总表!G:G,G2523),"通过","不通过"))</f>
        <v/>
      </c>
      <c r="K2523" s="20" t="str">
        <f ca="1" t="shared" si="78"/>
        <v>已逾期</v>
      </c>
      <c r="L2523" s="3">
        <f>VLOOKUP(C2523,网约车!D:Q,14,0)</f>
        <v>2700</v>
      </c>
      <c r="M2523" s="3">
        <f t="shared" si="79"/>
        <v>-2700</v>
      </c>
    </row>
    <row r="2524" ht="14.25" spans="1:13">
      <c r="A2524" s="13">
        <v>44842</v>
      </c>
      <c r="B2524" s="14" t="s">
        <v>6039</v>
      </c>
      <c r="C2524" s="14" t="s">
        <v>6037</v>
      </c>
      <c r="D2524" s="14" t="s">
        <v>6038</v>
      </c>
      <c r="E2524" s="15">
        <v>44749</v>
      </c>
      <c r="F2524" s="14">
        <v>2980</v>
      </c>
      <c r="G2524" s="16"/>
      <c r="I2524" s="19" t="str">
        <f>IFERROR(INDEX([3]流水汇总表!B:G,MATCH(G2524,[3]流水汇总表!G:G,0),1),"")</f>
        <v/>
      </c>
      <c r="J2524" s="5" t="str">
        <f>IF(G2524="","",IF(SUMIFS(H:H,G:G,G2524)=SUMIFS([3]流水汇总表!D:D,[3]流水汇总表!G:G,G2524),"通过","不通过"))</f>
        <v/>
      </c>
      <c r="K2524" s="20" t="str">
        <f ca="1" t="shared" si="78"/>
        <v>已逾期</v>
      </c>
      <c r="L2524" s="3">
        <f>VLOOKUP(C2524,网约车!D:Q,14,0)</f>
        <v>2700</v>
      </c>
      <c r="M2524" s="3">
        <f t="shared" si="79"/>
        <v>-2700</v>
      </c>
    </row>
    <row r="2525" ht="14.25" spans="1:13">
      <c r="A2525" s="13">
        <v>44842</v>
      </c>
      <c r="B2525" s="14" t="s">
        <v>5282</v>
      </c>
      <c r="C2525" s="14" t="s">
        <v>6050</v>
      </c>
      <c r="D2525" s="14" t="s">
        <v>6051</v>
      </c>
      <c r="E2525" s="15">
        <v>44749</v>
      </c>
      <c r="F2525" s="14">
        <v>2980</v>
      </c>
      <c r="G2525" s="16" t="s">
        <v>10624</v>
      </c>
      <c r="H2525" s="3">
        <v>2980</v>
      </c>
      <c r="I2525" s="19">
        <f>IFERROR(INDEX([3]流水汇总表!B:G,MATCH(G2525,[3]流水汇总表!G:G,0),1),"")</f>
        <v>44842</v>
      </c>
      <c r="J2525" s="5" t="str">
        <f>IF(G2525="","",IF(SUMIFS(H:H,G:G,G2525)=SUMIFS([3]流水汇总表!D:D,[3]流水汇总表!G:G,G2525),"通过","不通过"))</f>
        <v>通过</v>
      </c>
      <c r="K2525" s="20" t="str">
        <f ca="1" t="shared" si="78"/>
        <v>已还款</v>
      </c>
      <c r="L2525" s="3">
        <f>VLOOKUP(C2525,网约车!D:Q,14,0)</f>
        <v>2700</v>
      </c>
      <c r="M2525" s="3">
        <f t="shared" si="79"/>
        <v>280</v>
      </c>
    </row>
    <row r="2526" ht="14.25" spans="1:13">
      <c r="A2526" s="13">
        <v>44842</v>
      </c>
      <c r="B2526" s="14" t="s">
        <v>5223</v>
      </c>
      <c r="C2526" s="14" t="s">
        <v>6042</v>
      </c>
      <c r="D2526" s="14" t="s">
        <v>6043</v>
      </c>
      <c r="E2526" s="15">
        <v>44749</v>
      </c>
      <c r="F2526" s="14">
        <v>2980</v>
      </c>
      <c r="G2526" s="16" t="s">
        <v>10625</v>
      </c>
      <c r="H2526" s="3">
        <v>2980</v>
      </c>
      <c r="I2526" s="19">
        <f>IFERROR(INDEX([3]流水汇总表!B:G,MATCH(G2526,[3]流水汇总表!G:G,0),1),"")</f>
        <v>44842</v>
      </c>
      <c r="J2526" s="5" t="str">
        <f>IF(G2526="","",IF(SUMIFS(H:H,G:G,G2526)=SUMIFS([3]流水汇总表!D:D,[3]流水汇总表!G:G,G2526),"通过","不通过"))</f>
        <v>通过</v>
      </c>
      <c r="K2526" s="20" t="str">
        <f ca="1" t="shared" si="78"/>
        <v>已还款</v>
      </c>
      <c r="L2526" s="3">
        <f>VLOOKUP(C2526,网约车!D:Q,14,0)</f>
        <v>2700</v>
      </c>
      <c r="M2526" s="3">
        <f t="shared" si="79"/>
        <v>280</v>
      </c>
    </row>
    <row r="2527" ht="14.25" spans="1:13">
      <c r="A2527" s="13">
        <v>44842</v>
      </c>
      <c r="B2527" s="14" t="s">
        <v>5223</v>
      </c>
      <c r="C2527" s="14" t="s">
        <v>6048</v>
      </c>
      <c r="D2527" s="14" t="s">
        <v>6049</v>
      </c>
      <c r="E2527" s="15">
        <v>44749</v>
      </c>
      <c r="F2527" s="14">
        <v>2980</v>
      </c>
      <c r="G2527" s="16" t="s">
        <v>10625</v>
      </c>
      <c r="H2527" s="3">
        <v>2980</v>
      </c>
      <c r="I2527" s="19">
        <f>IFERROR(INDEX([3]流水汇总表!B:G,MATCH(G2527,[3]流水汇总表!G:G,0),1),"")</f>
        <v>44842</v>
      </c>
      <c r="J2527" s="5" t="str">
        <f>IF(G2527="","",IF(SUMIFS(H:H,G:G,G2527)=SUMIFS([3]流水汇总表!D:D,[3]流水汇总表!G:G,G2527),"通过","不通过"))</f>
        <v>通过</v>
      </c>
      <c r="K2527" s="20" t="str">
        <f ca="1" t="shared" si="78"/>
        <v>已还款</v>
      </c>
      <c r="L2527" s="3">
        <f>VLOOKUP(C2527,网约车!D:Q,14,0)</f>
        <v>2700</v>
      </c>
      <c r="M2527" s="3">
        <f t="shared" si="79"/>
        <v>280</v>
      </c>
    </row>
    <row r="2528" ht="14.25" spans="1:13">
      <c r="A2528" s="13">
        <v>44842</v>
      </c>
      <c r="B2528" s="14" t="s">
        <v>5180</v>
      </c>
      <c r="C2528" s="14" t="s">
        <v>6065</v>
      </c>
      <c r="D2528" s="14" t="s">
        <v>6066</v>
      </c>
      <c r="E2528" s="15">
        <v>44749</v>
      </c>
      <c r="F2528" s="14">
        <v>2980</v>
      </c>
      <c r="G2528" s="131" t="s">
        <v>10626</v>
      </c>
      <c r="H2528" s="3">
        <v>2980</v>
      </c>
      <c r="I2528" s="19">
        <f>IFERROR(INDEX([3]流水汇总表!B:G,MATCH(G2528,[3]流水汇总表!G:G,0),1),"")</f>
        <v>44842</v>
      </c>
      <c r="J2528" s="5" t="str">
        <f>IF(G2528="","",IF(SUMIFS(H:H,G:G,G2528)=SUMIFS([3]流水汇总表!D:D,[3]流水汇总表!G:G,G2528),"通过","不通过"))</f>
        <v>通过</v>
      </c>
      <c r="K2528" s="20" t="str">
        <f ca="1" t="shared" si="78"/>
        <v>已还款</v>
      </c>
      <c r="L2528" s="3">
        <f>VLOOKUP(C2528,网约车!D:Q,14,0)</f>
        <v>2700</v>
      </c>
      <c r="M2528" s="3">
        <f t="shared" si="79"/>
        <v>280</v>
      </c>
    </row>
    <row r="2529" ht="13.5" spans="1:13">
      <c r="A2529" s="13">
        <v>44842</v>
      </c>
      <c r="B2529" s="14" t="s">
        <v>5187</v>
      </c>
      <c r="C2529" s="14" t="s">
        <v>6063</v>
      </c>
      <c r="D2529" s="14" t="s">
        <v>6064</v>
      </c>
      <c r="E2529" s="15">
        <v>44749</v>
      </c>
      <c r="F2529" s="14">
        <v>2980</v>
      </c>
      <c r="G2529" s="22" t="s">
        <v>10627</v>
      </c>
      <c r="H2529" s="3">
        <v>2980</v>
      </c>
      <c r="I2529" s="19">
        <f>IFERROR(INDEX([3]流水汇总表!B:G,MATCH(G2529,[3]流水汇总表!G:G,0),1),"")</f>
        <v>44842</v>
      </c>
      <c r="J2529" s="5" t="str">
        <f>IF(G2529="","",IF(SUMIFS(H:H,G:G,G2529)=SUMIFS([3]流水汇总表!D:D,[3]流水汇总表!G:G,G2529),"通过","不通过"))</f>
        <v>通过</v>
      </c>
      <c r="K2529" s="20" t="str">
        <f ca="1" t="shared" si="78"/>
        <v>已还款</v>
      </c>
      <c r="L2529" s="3">
        <f>VLOOKUP(C2529,网约车!D:Q,14,0)</f>
        <v>2700</v>
      </c>
      <c r="M2529" s="3">
        <f t="shared" si="79"/>
        <v>280</v>
      </c>
    </row>
    <row r="2530" ht="13.5" spans="1:13">
      <c r="A2530" s="13">
        <v>44842</v>
      </c>
      <c r="B2530" s="14" t="s">
        <v>5013</v>
      </c>
      <c r="C2530" s="14" t="s">
        <v>6054</v>
      </c>
      <c r="D2530" s="14" t="s">
        <v>6055</v>
      </c>
      <c r="E2530" s="15">
        <v>44749</v>
      </c>
      <c r="F2530" s="14">
        <v>2980</v>
      </c>
      <c r="G2530" s="22" t="s">
        <v>10628</v>
      </c>
      <c r="H2530" s="3">
        <v>2980</v>
      </c>
      <c r="I2530" s="19">
        <f>IFERROR(INDEX([3]流水汇总表!B:G,MATCH(G2530,[3]流水汇总表!G:G,0),1),"")</f>
        <v>44842</v>
      </c>
      <c r="J2530" s="5" t="str">
        <f>IF(G2530="","",IF(SUMIFS(H:H,G:G,G2530)=SUMIFS([3]流水汇总表!D:D,[3]流水汇总表!G:G,G2530),"通过","不通过"))</f>
        <v>通过</v>
      </c>
      <c r="K2530" s="20" t="str">
        <f ca="1" t="shared" si="78"/>
        <v>已还款</v>
      </c>
      <c r="L2530" s="3">
        <f>VLOOKUP(C2530,网约车!D:Q,14,0)</f>
        <v>2700</v>
      </c>
      <c r="M2530" s="3">
        <f t="shared" si="79"/>
        <v>280</v>
      </c>
    </row>
    <row r="2531" ht="13.5" spans="1:13">
      <c r="A2531" s="13">
        <v>44842</v>
      </c>
      <c r="B2531" s="14" t="s">
        <v>5013</v>
      </c>
      <c r="C2531" s="14" t="s">
        <v>6061</v>
      </c>
      <c r="D2531" s="14" t="s">
        <v>6062</v>
      </c>
      <c r="E2531" s="15">
        <v>44749</v>
      </c>
      <c r="F2531" s="14">
        <v>2980</v>
      </c>
      <c r="G2531" s="22" t="s">
        <v>10628</v>
      </c>
      <c r="H2531" s="3">
        <v>2980</v>
      </c>
      <c r="I2531" s="19">
        <f>IFERROR(INDEX([3]流水汇总表!B:G,MATCH(G2531,[3]流水汇总表!G:G,0),1),"")</f>
        <v>44842</v>
      </c>
      <c r="J2531" s="5" t="str">
        <f>IF(G2531="","",IF(SUMIFS(H:H,G:G,G2531)=SUMIFS([3]流水汇总表!D:D,[3]流水汇总表!G:G,G2531),"通过","不通过"))</f>
        <v>通过</v>
      </c>
      <c r="K2531" s="20" t="str">
        <f ca="1" t="shared" si="78"/>
        <v>已还款</v>
      </c>
      <c r="L2531" s="3">
        <f>VLOOKUP(C2531,网约车!D:Q,14,0)</f>
        <v>2700</v>
      </c>
      <c r="M2531" s="3">
        <f t="shared" si="79"/>
        <v>280</v>
      </c>
    </row>
    <row r="2532" ht="13.5" spans="1:13">
      <c r="A2532" s="13">
        <v>44842</v>
      </c>
      <c r="B2532" s="14" t="s">
        <v>5013</v>
      </c>
      <c r="C2532" s="14" t="s">
        <v>6092</v>
      </c>
      <c r="D2532" s="14" t="s">
        <v>6093</v>
      </c>
      <c r="E2532" s="15">
        <v>44751</v>
      </c>
      <c r="F2532" s="14">
        <v>2980</v>
      </c>
      <c r="G2532" s="22" t="s">
        <v>10628</v>
      </c>
      <c r="H2532" s="3">
        <v>2980</v>
      </c>
      <c r="I2532" s="19">
        <f>IFERROR(INDEX([3]流水汇总表!B:G,MATCH(G2532,[3]流水汇总表!G:G,0),1),"")</f>
        <v>44842</v>
      </c>
      <c r="J2532" s="5" t="str">
        <f>IF(G2532="","",IF(SUMIFS(H:H,G:G,G2532)=SUMIFS([3]流水汇总表!D:D,[3]流水汇总表!G:G,G2532),"通过","不通过"))</f>
        <v>通过</v>
      </c>
      <c r="K2532" s="20" t="str">
        <f ca="1" t="shared" si="78"/>
        <v>已还款</v>
      </c>
      <c r="L2532" s="3">
        <f>VLOOKUP(C2532,网约车!D:Q,14,0)</f>
        <v>2700</v>
      </c>
      <c r="M2532" s="3">
        <f t="shared" si="79"/>
        <v>280</v>
      </c>
    </row>
    <row r="2533" ht="13.5" spans="1:13">
      <c r="A2533" s="13">
        <v>44842</v>
      </c>
      <c r="B2533" s="14" t="s">
        <v>5013</v>
      </c>
      <c r="C2533" s="14" t="s">
        <v>6081</v>
      </c>
      <c r="D2533" s="14" t="s">
        <v>6082</v>
      </c>
      <c r="E2533" s="15">
        <v>44751</v>
      </c>
      <c r="F2533" s="14">
        <v>2980</v>
      </c>
      <c r="G2533" s="22" t="s">
        <v>10628</v>
      </c>
      <c r="H2533" s="3">
        <v>2980</v>
      </c>
      <c r="I2533" s="19">
        <f>IFERROR(INDEX([3]流水汇总表!B:G,MATCH(G2533,[3]流水汇总表!G:G,0),1),"")</f>
        <v>44842</v>
      </c>
      <c r="J2533" s="5" t="str">
        <f>IF(G2533="","",IF(SUMIFS(H:H,G:G,G2533)=SUMIFS([3]流水汇总表!D:D,[3]流水汇总表!G:G,G2533),"通过","不通过"))</f>
        <v>通过</v>
      </c>
      <c r="K2533" s="20" t="str">
        <f ca="1" t="shared" si="78"/>
        <v>已还款</v>
      </c>
      <c r="L2533" s="3">
        <f>VLOOKUP(C2533,网约车!D:Q,14,0)</f>
        <v>2700</v>
      </c>
      <c r="M2533" s="3">
        <f t="shared" si="79"/>
        <v>280</v>
      </c>
    </row>
    <row r="2534" ht="14.25" spans="1:13">
      <c r="A2534" s="13">
        <v>44842</v>
      </c>
      <c r="B2534" s="14" t="s">
        <v>5180</v>
      </c>
      <c r="C2534" s="14" t="s">
        <v>6101</v>
      </c>
      <c r="D2534" s="14" t="s">
        <v>6102</v>
      </c>
      <c r="E2534" s="15">
        <v>44751</v>
      </c>
      <c r="F2534" s="14">
        <v>2980</v>
      </c>
      <c r="G2534" s="131" t="s">
        <v>10626</v>
      </c>
      <c r="H2534" s="3">
        <v>2980</v>
      </c>
      <c r="I2534" s="19">
        <f>IFERROR(INDEX([3]流水汇总表!B:G,MATCH(G2534,[3]流水汇总表!G:G,0),1),"")</f>
        <v>44842</v>
      </c>
      <c r="J2534" s="5" t="str">
        <f>IF(G2534="","",IF(SUMIFS(H:H,G:G,G2534)=SUMIFS([3]流水汇总表!D:D,[3]流水汇总表!G:G,G2534),"通过","不通过"))</f>
        <v>通过</v>
      </c>
      <c r="K2534" s="20" t="str">
        <f ca="1" t="shared" si="78"/>
        <v>已还款</v>
      </c>
      <c r="L2534" s="3">
        <f>VLOOKUP(C2534,网约车!D:Q,14,0)</f>
        <v>2700</v>
      </c>
      <c r="M2534" s="3">
        <f t="shared" si="79"/>
        <v>280</v>
      </c>
    </row>
    <row r="2535" ht="14.25" spans="1:13">
      <c r="A2535" s="13">
        <v>44852</v>
      </c>
      <c r="B2535" s="14" t="s">
        <v>5180</v>
      </c>
      <c r="C2535" s="14" t="s">
        <v>6090</v>
      </c>
      <c r="D2535" s="14" t="s">
        <v>6091</v>
      </c>
      <c r="E2535" s="15">
        <v>44753</v>
      </c>
      <c r="F2535" s="14">
        <v>2980</v>
      </c>
      <c r="G2535" s="16"/>
      <c r="I2535" s="19" t="str">
        <f>IFERROR(INDEX([3]流水汇总表!B:G,MATCH(G2535,[3]流水汇总表!G:G,0),1),"")</f>
        <v/>
      </c>
      <c r="J2535" s="5" t="str">
        <f>IF(G2535="","",IF(SUMIFS(H:H,G:G,G2535)=SUMIFS([3]流水汇总表!D:D,[3]流水汇总表!G:G,G2535),"通过","不通过"))</f>
        <v/>
      </c>
      <c r="K2535" s="20" t="str">
        <f ca="1" t="shared" si="78"/>
        <v>已逾期</v>
      </c>
      <c r="L2535" s="3">
        <f>VLOOKUP(C2535,网约车!D:Q,14,0)</f>
        <v>2700</v>
      </c>
      <c r="M2535" s="3">
        <f t="shared" si="79"/>
        <v>-2700</v>
      </c>
    </row>
    <row r="2536" ht="14.25" spans="1:13">
      <c r="A2536" s="13">
        <v>44852</v>
      </c>
      <c r="B2536" s="14" t="s">
        <v>5180</v>
      </c>
      <c r="C2536" s="14" t="s">
        <v>6104</v>
      </c>
      <c r="D2536" s="14" t="s">
        <v>6105</v>
      </c>
      <c r="E2536" s="15">
        <v>44753</v>
      </c>
      <c r="F2536" s="14">
        <v>2980</v>
      </c>
      <c r="G2536" s="16"/>
      <c r="I2536" s="19" t="str">
        <f>IFERROR(INDEX([3]流水汇总表!B:G,MATCH(G2536,[3]流水汇总表!G:G,0),1),"")</f>
        <v/>
      </c>
      <c r="J2536" s="5" t="str">
        <f>IF(G2536="","",IF(SUMIFS(H:H,G:G,G2536)=SUMIFS([3]流水汇总表!D:D,[3]流水汇总表!G:G,G2536),"通过","不通过"))</f>
        <v/>
      </c>
      <c r="K2536" s="20" t="str">
        <f ca="1" t="shared" si="78"/>
        <v>已逾期</v>
      </c>
      <c r="L2536" s="3">
        <f>VLOOKUP(C2536,网约车!D:Q,14,0)</f>
        <v>2700</v>
      </c>
      <c r="M2536" s="3">
        <f t="shared" si="79"/>
        <v>-2700</v>
      </c>
    </row>
    <row r="2537" ht="14.25" spans="1:13">
      <c r="A2537" s="13">
        <v>44852</v>
      </c>
      <c r="B2537" s="14" t="s">
        <v>5180</v>
      </c>
      <c r="C2537" s="14" t="s">
        <v>6085</v>
      </c>
      <c r="D2537" s="14" t="s">
        <v>6086</v>
      </c>
      <c r="E2537" s="15">
        <v>44753</v>
      </c>
      <c r="F2537" s="14">
        <v>2980</v>
      </c>
      <c r="G2537" s="16"/>
      <c r="I2537" s="19" t="str">
        <f>IFERROR(INDEX([3]流水汇总表!B:G,MATCH(G2537,[3]流水汇总表!G:G,0),1),"")</f>
        <v/>
      </c>
      <c r="J2537" s="5" t="str">
        <f>IF(G2537="","",IF(SUMIFS(H:H,G:G,G2537)=SUMIFS([3]流水汇总表!D:D,[3]流水汇总表!G:G,G2537),"通过","不通过"))</f>
        <v/>
      </c>
      <c r="K2537" s="20" t="str">
        <f ca="1" t="shared" si="78"/>
        <v>已逾期</v>
      </c>
      <c r="L2537" s="3">
        <f>VLOOKUP(C2537,网约车!D:Q,14,0)</f>
        <v>2700</v>
      </c>
      <c r="M2537" s="3">
        <f t="shared" si="79"/>
        <v>-2700</v>
      </c>
    </row>
    <row r="2538" ht="14.25" spans="1:13">
      <c r="A2538" s="13">
        <v>44852</v>
      </c>
      <c r="B2538" s="14" t="s">
        <v>5180</v>
      </c>
      <c r="C2538" s="14" t="s">
        <v>5619</v>
      </c>
      <c r="D2538" s="14" t="s">
        <v>5620</v>
      </c>
      <c r="E2538" s="15">
        <v>44753</v>
      </c>
      <c r="F2538" s="14">
        <v>2980</v>
      </c>
      <c r="G2538" s="16"/>
      <c r="I2538" s="19" t="str">
        <f>IFERROR(INDEX([3]流水汇总表!B:G,MATCH(G2538,[3]流水汇总表!G:G,0),1),"")</f>
        <v/>
      </c>
      <c r="J2538" s="5" t="str">
        <f>IF(G2538="","",IF(SUMIFS(H:H,G:G,G2538)=SUMIFS([3]流水汇总表!D:D,[3]流水汇总表!G:G,G2538),"通过","不通过"))</f>
        <v/>
      </c>
      <c r="K2538" s="20" t="str">
        <f ca="1" t="shared" si="78"/>
        <v>已逾期</v>
      </c>
      <c r="L2538" s="3">
        <f>VLOOKUP(C2538,网约车!D:Q,14,0)</f>
        <v>2700</v>
      </c>
      <c r="M2538" s="3">
        <f t="shared" si="79"/>
        <v>-2700</v>
      </c>
    </row>
    <row r="2539" ht="14.25" spans="1:13">
      <c r="A2539" s="13">
        <v>44852</v>
      </c>
      <c r="B2539" s="14" t="s">
        <v>5180</v>
      </c>
      <c r="C2539" s="14" t="s">
        <v>6067</v>
      </c>
      <c r="D2539" s="14" t="s">
        <v>6068</v>
      </c>
      <c r="E2539" s="15">
        <v>44753</v>
      </c>
      <c r="F2539" s="14">
        <v>2980</v>
      </c>
      <c r="G2539" s="16"/>
      <c r="I2539" s="19" t="str">
        <f>IFERROR(INDEX([3]流水汇总表!B:G,MATCH(G2539,[3]流水汇总表!G:G,0),1),"")</f>
        <v/>
      </c>
      <c r="J2539" s="5" t="str">
        <f>IF(G2539="","",IF(SUMIFS(H:H,G:G,G2539)=SUMIFS([3]流水汇总表!D:D,[3]流水汇总表!G:G,G2539),"通过","不通过"))</f>
        <v/>
      </c>
      <c r="K2539" s="20" t="str">
        <f ca="1" t="shared" si="78"/>
        <v>已逾期</v>
      </c>
      <c r="L2539" s="3">
        <f>VLOOKUP(C2539,网约车!D:Q,14,0)</f>
        <v>2700</v>
      </c>
      <c r="M2539" s="3">
        <f t="shared" si="79"/>
        <v>-2700</v>
      </c>
    </row>
    <row r="2540" ht="14.25" spans="1:13">
      <c r="A2540" s="13">
        <v>44852</v>
      </c>
      <c r="B2540" s="14" t="s">
        <v>5180</v>
      </c>
      <c r="C2540" s="14" t="s">
        <v>6032</v>
      </c>
      <c r="D2540" s="14" t="s">
        <v>6033</v>
      </c>
      <c r="E2540" s="15">
        <v>44753</v>
      </c>
      <c r="F2540" s="14">
        <v>2980</v>
      </c>
      <c r="G2540" s="16"/>
      <c r="I2540" s="19" t="str">
        <f>IFERROR(INDEX([3]流水汇总表!B:G,MATCH(G2540,[3]流水汇总表!G:G,0),1),"")</f>
        <v/>
      </c>
      <c r="J2540" s="5" t="str">
        <f>IF(G2540="","",IF(SUMIFS(H:H,G:G,G2540)=SUMIFS([3]流水汇总表!D:D,[3]流水汇总表!G:G,G2540),"通过","不通过"))</f>
        <v/>
      </c>
      <c r="K2540" s="20" t="str">
        <f ca="1" t="shared" si="78"/>
        <v>已逾期</v>
      </c>
      <c r="L2540" s="3">
        <f>VLOOKUP(C2540,网约车!D:Q,14,0)</f>
        <v>2700</v>
      </c>
      <c r="M2540" s="3">
        <f t="shared" si="79"/>
        <v>-2700</v>
      </c>
    </row>
    <row r="2541" ht="14.25" spans="1:13">
      <c r="A2541" s="13">
        <v>44852</v>
      </c>
      <c r="B2541" s="14" t="s">
        <v>5180</v>
      </c>
      <c r="C2541" s="14" t="s">
        <v>6070</v>
      </c>
      <c r="D2541" s="14" t="s">
        <v>6071</v>
      </c>
      <c r="E2541" s="15">
        <v>44753</v>
      </c>
      <c r="F2541" s="14">
        <v>2980</v>
      </c>
      <c r="G2541" s="16"/>
      <c r="I2541" s="19" t="str">
        <f>IFERROR(INDEX([3]流水汇总表!B:G,MATCH(G2541,[3]流水汇总表!G:G,0),1),"")</f>
        <v/>
      </c>
      <c r="J2541" s="5" t="str">
        <f>IF(G2541="","",IF(SUMIFS(H:H,G:G,G2541)=SUMIFS([3]流水汇总表!D:D,[3]流水汇总表!G:G,G2541),"通过","不通过"))</f>
        <v/>
      </c>
      <c r="K2541" s="20" t="str">
        <f ca="1" t="shared" si="78"/>
        <v>已逾期</v>
      </c>
      <c r="L2541" s="3">
        <f>VLOOKUP(C2541,网约车!D:Q,14,0)</f>
        <v>2700</v>
      </c>
      <c r="M2541" s="3">
        <f t="shared" si="79"/>
        <v>-2700</v>
      </c>
    </row>
    <row r="2542" ht="14.25" spans="1:13">
      <c r="A2542" s="13">
        <v>44852</v>
      </c>
      <c r="B2542" s="14" t="s">
        <v>5180</v>
      </c>
      <c r="C2542" s="14" t="s">
        <v>6057</v>
      </c>
      <c r="D2542" s="14" t="s">
        <v>6058</v>
      </c>
      <c r="E2542" s="15">
        <v>44753</v>
      </c>
      <c r="F2542" s="14">
        <v>2980</v>
      </c>
      <c r="G2542" s="16"/>
      <c r="I2542" s="19" t="str">
        <f>IFERROR(INDEX([3]流水汇总表!B:G,MATCH(G2542,[3]流水汇总表!G:G,0),1),"")</f>
        <v/>
      </c>
      <c r="J2542" s="5" t="str">
        <f>IF(G2542="","",IF(SUMIFS(H:H,G:G,G2542)=SUMIFS([3]流水汇总表!D:D,[3]流水汇总表!G:G,G2542),"通过","不通过"))</f>
        <v/>
      </c>
      <c r="K2542" s="20" t="str">
        <f ca="1" t="shared" si="78"/>
        <v>已逾期</v>
      </c>
      <c r="L2542" s="3">
        <f>VLOOKUP(C2542,网约车!D:Q,14,0)</f>
        <v>2700</v>
      </c>
      <c r="M2542" s="3">
        <f t="shared" si="79"/>
        <v>-2700</v>
      </c>
    </row>
    <row r="2543" ht="14.25" spans="1:13">
      <c r="A2543" s="13">
        <v>44852</v>
      </c>
      <c r="B2543" s="14" t="s">
        <v>5180</v>
      </c>
      <c r="C2543" s="14" t="s">
        <v>6052</v>
      </c>
      <c r="D2543" s="14" t="s">
        <v>6053</v>
      </c>
      <c r="E2543" s="15">
        <v>44753</v>
      </c>
      <c r="F2543" s="14">
        <v>2980</v>
      </c>
      <c r="G2543" s="16"/>
      <c r="I2543" s="19" t="str">
        <f>IFERROR(INDEX([3]流水汇总表!B:G,MATCH(G2543,[3]流水汇总表!G:G,0),1),"")</f>
        <v/>
      </c>
      <c r="J2543" s="5" t="str">
        <f>IF(G2543="","",IF(SUMIFS(H:H,G:G,G2543)=SUMIFS([3]流水汇总表!D:D,[3]流水汇总表!G:G,G2543),"通过","不通过"))</f>
        <v/>
      </c>
      <c r="K2543" s="20" t="str">
        <f ca="1" t="shared" si="78"/>
        <v>已逾期</v>
      </c>
      <c r="L2543" s="3">
        <f>VLOOKUP(C2543,网约车!D:Q,14,0)</f>
        <v>2700</v>
      </c>
      <c r="M2543" s="3">
        <f t="shared" si="79"/>
        <v>-2700</v>
      </c>
    </row>
    <row r="2544" ht="14.25" spans="1:13">
      <c r="A2544" s="13">
        <v>44852</v>
      </c>
      <c r="B2544" s="14" t="s">
        <v>5223</v>
      </c>
      <c r="C2544" s="14" t="s">
        <v>6087</v>
      </c>
      <c r="D2544" s="14" t="s">
        <v>6088</v>
      </c>
      <c r="E2544" s="15">
        <v>44753</v>
      </c>
      <c r="F2544" s="14">
        <v>2980</v>
      </c>
      <c r="G2544" s="16"/>
      <c r="I2544" s="19" t="str">
        <f>IFERROR(INDEX([3]流水汇总表!B:G,MATCH(G2544,[3]流水汇总表!G:G,0),1),"")</f>
        <v/>
      </c>
      <c r="J2544" s="5" t="str">
        <f>IF(G2544="","",IF(SUMIFS(H:H,G:G,G2544)=SUMIFS([3]流水汇总表!D:D,[3]流水汇总表!G:G,G2544),"通过","不通过"))</f>
        <v/>
      </c>
      <c r="K2544" s="20" t="str">
        <f ca="1" t="shared" si="78"/>
        <v>已逾期</v>
      </c>
      <c r="L2544" s="3">
        <f>VLOOKUP(C2544,网约车!D:Q,14,0)</f>
        <v>2700</v>
      </c>
      <c r="M2544" s="3">
        <f t="shared" si="79"/>
        <v>-2700</v>
      </c>
    </row>
    <row r="2545" ht="14.25" spans="1:13">
      <c r="A2545" s="13">
        <v>44852</v>
      </c>
      <c r="B2545" s="14" t="s">
        <v>5223</v>
      </c>
      <c r="C2545" s="14" t="s">
        <v>6072</v>
      </c>
      <c r="D2545" s="14" t="s">
        <v>6073</v>
      </c>
      <c r="E2545" s="15">
        <v>44753</v>
      </c>
      <c r="F2545" s="14">
        <v>2980</v>
      </c>
      <c r="G2545" s="16"/>
      <c r="I2545" s="19" t="str">
        <f>IFERROR(INDEX([3]流水汇总表!B:G,MATCH(G2545,[3]流水汇总表!G:G,0),1),"")</f>
        <v/>
      </c>
      <c r="J2545" s="5" t="str">
        <f>IF(G2545="","",IF(SUMIFS(H:H,G:G,G2545)=SUMIFS([3]流水汇总表!D:D,[3]流水汇总表!G:G,G2545),"通过","不通过"))</f>
        <v/>
      </c>
      <c r="K2545" s="20" t="str">
        <f ca="1" t="shared" si="78"/>
        <v>已逾期</v>
      </c>
      <c r="L2545" s="3">
        <f>VLOOKUP(C2545,网约车!D:Q,14,0)</f>
        <v>2700</v>
      </c>
      <c r="M2545" s="3">
        <f t="shared" si="79"/>
        <v>-2700</v>
      </c>
    </row>
    <row r="2546" ht="14.25" spans="1:13">
      <c r="A2546" s="13">
        <v>44852</v>
      </c>
      <c r="B2546" s="14" t="s">
        <v>5223</v>
      </c>
      <c r="C2546" s="14" t="s">
        <v>6094</v>
      </c>
      <c r="D2546" s="14" t="s">
        <v>6095</v>
      </c>
      <c r="E2546" s="15">
        <v>44753</v>
      </c>
      <c r="F2546" s="14">
        <v>2980</v>
      </c>
      <c r="G2546" s="16"/>
      <c r="I2546" s="19" t="str">
        <f>IFERROR(INDEX([3]流水汇总表!B:G,MATCH(G2546,[3]流水汇总表!G:G,0),1),"")</f>
        <v/>
      </c>
      <c r="J2546" s="5" t="str">
        <f>IF(G2546="","",IF(SUMIFS(H:H,G:G,G2546)=SUMIFS([3]流水汇总表!D:D,[3]流水汇总表!G:G,G2546),"通过","不通过"))</f>
        <v/>
      </c>
      <c r="K2546" s="20" t="str">
        <f ca="1" t="shared" si="78"/>
        <v>已逾期</v>
      </c>
      <c r="L2546" s="3">
        <f>VLOOKUP(C2546,网约车!D:Q,14,0)</f>
        <v>2700</v>
      </c>
      <c r="M2546" s="3">
        <f t="shared" si="79"/>
        <v>-2700</v>
      </c>
    </row>
    <row r="2547" ht="14.25" spans="1:13">
      <c r="A2547" s="13">
        <v>44852</v>
      </c>
      <c r="B2547" s="14" t="s">
        <v>5223</v>
      </c>
      <c r="C2547" s="14" t="s">
        <v>6107</v>
      </c>
      <c r="D2547" s="14" t="s">
        <v>6108</v>
      </c>
      <c r="E2547" s="15">
        <v>44753</v>
      </c>
      <c r="F2547" s="14">
        <v>2980</v>
      </c>
      <c r="G2547" s="16"/>
      <c r="I2547" s="19" t="str">
        <f>IFERROR(INDEX([3]流水汇总表!B:G,MATCH(G2547,[3]流水汇总表!G:G,0),1),"")</f>
        <v/>
      </c>
      <c r="J2547" s="5" t="str">
        <f>IF(G2547="","",IF(SUMIFS(H:H,G:G,G2547)=SUMIFS([3]流水汇总表!D:D,[3]流水汇总表!G:G,G2547),"通过","不通过"))</f>
        <v/>
      </c>
      <c r="K2547" s="20" t="str">
        <f ca="1" t="shared" si="78"/>
        <v>已逾期</v>
      </c>
      <c r="L2547" s="3">
        <f>VLOOKUP(C2547,网约车!D:Q,14,0)</f>
        <v>2700</v>
      </c>
      <c r="M2547" s="3">
        <f t="shared" si="79"/>
        <v>-2700</v>
      </c>
    </row>
    <row r="2548" ht="14.25" spans="1:13">
      <c r="A2548" s="13">
        <v>44852</v>
      </c>
      <c r="B2548" s="14" t="s">
        <v>5223</v>
      </c>
      <c r="C2548" s="14" t="s">
        <v>6079</v>
      </c>
      <c r="D2548" s="14" t="s">
        <v>6080</v>
      </c>
      <c r="E2548" s="15">
        <v>44753</v>
      </c>
      <c r="F2548" s="14">
        <v>2980</v>
      </c>
      <c r="G2548" s="16"/>
      <c r="I2548" s="19" t="str">
        <f>IFERROR(INDEX([3]流水汇总表!B:G,MATCH(G2548,[3]流水汇总表!G:G,0),1),"")</f>
        <v/>
      </c>
      <c r="J2548" s="5" t="str">
        <f>IF(G2548="","",IF(SUMIFS(H:H,G:G,G2548)=SUMIFS([3]流水汇总表!D:D,[3]流水汇总表!G:G,G2548),"通过","不通过"))</f>
        <v/>
      </c>
      <c r="K2548" s="20" t="str">
        <f ca="1" t="shared" si="78"/>
        <v>已逾期</v>
      </c>
      <c r="L2548" s="3">
        <f>VLOOKUP(C2548,网约车!D:Q,14,0)</f>
        <v>2700</v>
      </c>
      <c r="M2548" s="3">
        <f t="shared" si="79"/>
        <v>-2700</v>
      </c>
    </row>
    <row r="2549" ht="13.5" spans="1:13">
      <c r="A2549" s="13">
        <v>44842</v>
      </c>
      <c r="B2549" s="14" t="s">
        <v>5187</v>
      </c>
      <c r="C2549" s="14" t="s">
        <v>6083</v>
      </c>
      <c r="D2549" s="14" t="s">
        <v>6084</v>
      </c>
      <c r="E2549" s="15">
        <v>44751</v>
      </c>
      <c r="F2549" s="14">
        <v>2980</v>
      </c>
      <c r="G2549" s="22" t="s">
        <v>10627</v>
      </c>
      <c r="H2549" s="3">
        <v>2980</v>
      </c>
      <c r="I2549" s="19">
        <f>IFERROR(INDEX([3]流水汇总表!B:G,MATCH(G2549,[3]流水汇总表!G:G,0),1),"")</f>
        <v>44842</v>
      </c>
      <c r="J2549" s="5" t="str">
        <f>IF(G2549="","",IF(SUMIFS(H:H,G:G,G2549)=SUMIFS([3]流水汇总表!D:D,[3]流水汇总表!G:G,G2549),"通过","不通过"))</f>
        <v>通过</v>
      </c>
      <c r="K2549" s="20" t="str">
        <f ca="1" t="shared" si="78"/>
        <v>已还款</v>
      </c>
      <c r="L2549" s="3">
        <f>VLOOKUP(C2549,网约车!D:Q,14,0)</f>
        <v>2700</v>
      </c>
      <c r="M2549" s="3">
        <f t="shared" si="79"/>
        <v>280</v>
      </c>
    </row>
    <row r="2550" ht="14.25" spans="1:13">
      <c r="A2550" s="13">
        <v>44842</v>
      </c>
      <c r="B2550" s="14" t="s">
        <v>5351</v>
      </c>
      <c r="C2550" s="14" t="s">
        <v>6098</v>
      </c>
      <c r="D2550" s="14" t="s">
        <v>6099</v>
      </c>
      <c r="E2550" s="15">
        <v>44751</v>
      </c>
      <c r="F2550" s="14">
        <v>2980</v>
      </c>
      <c r="G2550" s="16" t="s">
        <v>10623</v>
      </c>
      <c r="H2550" s="3">
        <v>2980</v>
      </c>
      <c r="I2550" s="19">
        <f>IFERROR(INDEX([3]流水汇总表!B:G,MATCH(G2550,[3]流水汇总表!G:G,0),1),"")</f>
        <v>44841</v>
      </c>
      <c r="J2550" s="5" t="str">
        <f>IF(G2550="","",IF(SUMIFS(H:H,G:G,G2550)=SUMIFS([3]流水汇总表!D:D,[3]流水汇总表!G:G,G2550),"通过","不通过"))</f>
        <v>通过</v>
      </c>
      <c r="K2550" s="20" t="str">
        <f ca="1" t="shared" si="78"/>
        <v>已还款</v>
      </c>
      <c r="L2550" s="3">
        <f>VLOOKUP(C2550,网约车!D:Q,14,0)</f>
        <v>2700</v>
      </c>
      <c r="M2550" s="3">
        <f t="shared" si="79"/>
        <v>280</v>
      </c>
    </row>
    <row r="2551" ht="14.25" spans="1:13">
      <c r="A2551" s="13">
        <v>44852</v>
      </c>
      <c r="B2551" s="14" t="s">
        <v>6114</v>
      </c>
      <c r="C2551" s="14" t="s">
        <v>6110</v>
      </c>
      <c r="D2551" s="14" t="s">
        <v>6111</v>
      </c>
      <c r="E2551" s="15">
        <v>44754</v>
      </c>
      <c r="F2551" s="14">
        <v>2980</v>
      </c>
      <c r="G2551" s="16"/>
      <c r="I2551" s="19" t="str">
        <f>IFERROR(INDEX([3]流水汇总表!B:G,MATCH(G2551,[3]流水汇总表!G:G,0),1),"")</f>
        <v/>
      </c>
      <c r="J2551" s="5" t="str">
        <f>IF(G2551="","",IF(SUMIFS(H:H,G:G,G2551)=SUMIFS([3]流水汇总表!D:D,[3]流水汇总表!G:G,G2551),"通过","不通过"))</f>
        <v/>
      </c>
      <c r="K2551" s="20" t="str">
        <f ca="1" t="shared" si="78"/>
        <v>已逾期</v>
      </c>
      <c r="L2551" s="3">
        <f>VLOOKUP(C2551,网约车!D:Q,14,0)</f>
        <v>2700</v>
      </c>
      <c r="M2551" s="3">
        <f t="shared" si="79"/>
        <v>-2700</v>
      </c>
    </row>
    <row r="2552" ht="14.25" spans="1:13">
      <c r="A2552" s="13">
        <v>44852</v>
      </c>
      <c r="B2552" s="14" t="s">
        <v>6114</v>
      </c>
      <c r="C2552" s="14" t="s">
        <v>6115</v>
      </c>
      <c r="D2552" s="14" t="s">
        <v>6116</v>
      </c>
      <c r="E2552" s="15">
        <v>44754</v>
      </c>
      <c r="F2552" s="14">
        <v>2980</v>
      </c>
      <c r="G2552" s="16"/>
      <c r="I2552" s="19" t="str">
        <f>IFERROR(INDEX([3]流水汇总表!B:G,MATCH(G2552,[3]流水汇总表!G:G,0),1),"")</f>
        <v/>
      </c>
      <c r="J2552" s="5" t="str">
        <f>IF(G2552="","",IF(SUMIFS(H:H,G:G,G2552)=SUMIFS([3]流水汇总表!D:D,[3]流水汇总表!G:G,G2552),"通过","不通过"))</f>
        <v/>
      </c>
      <c r="K2552" s="20" t="str">
        <f ca="1" t="shared" si="78"/>
        <v>已逾期</v>
      </c>
      <c r="L2552" s="3">
        <f>VLOOKUP(C2552,网约车!D:Q,14,0)</f>
        <v>2700</v>
      </c>
      <c r="M2552" s="3">
        <f t="shared" si="79"/>
        <v>-2700</v>
      </c>
    </row>
    <row r="2553" ht="14.25" spans="1:13">
      <c r="A2553" s="13">
        <v>44852</v>
      </c>
      <c r="B2553" s="14" t="s">
        <v>6114</v>
      </c>
      <c r="C2553" s="14" t="s">
        <v>6120</v>
      </c>
      <c r="D2553" s="14" t="s">
        <v>6121</v>
      </c>
      <c r="E2553" s="15">
        <v>44754</v>
      </c>
      <c r="F2553" s="14">
        <v>2980</v>
      </c>
      <c r="G2553" s="16"/>
      <c r="I2553" s="19" t="str">
        <f>IFERROR(INDEX([3]流水汇总表!B:G,MATCH(G2553,[3]流水汇总表!G:G,0),1),"")</f>
        <v/>
      </c>
      <c r="J2553" s="5" t="str">
        <f>IF(G2553="","",IF(SUMIFS(H:H,G:G,G2553)=SUMIFS([3]流水汇总表!D:D,[3]流水汇总表!G:G,G2553),"通过","不通过"))</f>
        <v/>
      </c>
      <c r="K2553" s="20" t="str">
        <f ca="1" t="shared" si="78"/>
        <v>已逾期</v>
      </c>
      <c r="L2553" s="3">
        <f>VLOOKUP(C2553,网约车!D:Q,14,0)</f>
        <v>2700</v>
      </c>
      <c r="M2553" s="3">
        <f t="shared" si="79"/>
        <v>-2700</v>
      </c>
    </row>
    <row r="2554" ht="14.25" spans="1:13">
      <c r="A2554" s="13">
        <v>44852</v>
      </c>
      <c r="B2554" s="14" t="s">
        <v>6114</v>
      </c>
      <c r="C2554" s="14" t="s">
        <v>6122</v>
      </c>
      <c r="D2554" s="14" t="s">
        <v>6123</v>
      </c>
      <c r="E2554" s="15">
        <v>44754</v>
      </c>
      <c r="F2554" s="14">
        <v>2980</v>
      </c>
      <c r="G2554" s="16"/>
      <c r="I2554" s="19" t="str">
        <f>IFERROR(INDEX([3]流水汇总表!B:G,MATCH(G2554,[3]流水汇总表!G:G,0),1),"")</f>
        <v/>
      </c>
      <c r="J2554" s="5" t="str">
        <f>IF(G2554="","",IF(SUMIFS(H:H,G:G,G2554)=SUMIFS([3]流水汇总表!D:D,[3]流水汇总表!G:G,G2554),"通过","不通过"))</f>
        <v/>
      </c>
      <c r="K2554" s="20" t="str">
        <f ca="1" t="shared" si="78"/>
        <v>已逾期</v>
      </c>
      <c r="L2554" s="3">
        <f>VLOOKUP(C2554,网约车!D:Q,14,0)</f>
        <v>2700</v>
      </c>
      <c r="M2554" s="3">
        <f t="shared" si="79"/>
        <v>-2700</v>
      </c>
    </row>
    <row r="2555" ht="14.25" spans="1:13">
      <c r="A2555" s="13">
        <v>44852</v>
      </c>
      <c r="B2555" s="14" t="s">
        <v>6114</v>
      </c>
      <c r="C2555" s="14" t="s">
        <v>6124</v>
      </c>
      <c r="D2555" s="14" t="s">
        <v>6125</v>
      </c>
      <c r="E2555" s="15">
        <v>44754</v>
      </c>
      <c r="F2555" s="14">
        <v>2980</v>
      </c>
      <c r="G2555" s="16"/>
      <c r="I2555" s="19" t="str">
        <f>IFERROR(INDEX([3]流水汇总表!B:G,MATCH(G2555,[3]流水汇总表!G:G,0),1),"")</f>
        <v/>
      </c>
      <c r="J2555" s="5" t="str">
        <f>IF(G2555="","",IF(SUMIFS(H:H,G:G,G2555)=SUMIFS([3]流水汇总表!D:D,[3]流水汇总表!G:G,G2555),"通过","不通过"))</f>
        <v/>
      </c>
      <c r="K2555" s="20" t="str">
        <f ca="1" t="shared" si="78"/>
        <v>已逾期</v>
      </c>
      <c r="L2555" s="3">
        <f>VLOOKUP(C2555,网约车!D:Q,14,0)</f>
        <v>2700</v>
      </c>
      <c r="M2555" s="3">
        <f t="shared" si="79"/>
        <v>-2700</v>
      </c>
    </row>
    <row r="2556" ht="14.25" spans="1:13">
      <c r="A2556" s="13">
        <v>44852</v>
      </c>
      <c r="B2556" s="14" t="s">
        <v>6114</v>
      </c>
      <c r="C2556" s="14" t="s">
        <v>6126</v>
      </c>
      <c r="D2556" s="14" t="s">
        <v>6127</v>
      </c>
      <c r="E2556" s="15">
        <v>44754</v>
      </c>
      <c r="F2556" s="14">
        <v>2980</v>
      </c>
      <c r="G2556" s="16"/>
      <c r="I2556" s="19" t="str">
        <f>IFERROR(INDEX([3]流水汇总表!B:G,MATCH(G2556,[3]流水汇总表!G:G,0),1),"")</f>
        <v/>
      </c>
      <c r="J2556" s="5" t="str">
        <f>IF(G2556="","",IF(SUMIFS(H:H,G:G,G2556)=SUMIFS([3]流水汇总表!D:D,[3]流水汇总表!G:G,G2556),"通过","不通过"))</f>
        <v/>
      </c>
      <c r="K2556" s="20" t="str">
        <f ca="1" t="shared" si="78"/>
        <v>已逾期</v>
      </c>
      <c r="L2556" s="3">
        <f>VLOOKUP(C2556,网约车!D:Q,14,0)</f>
        <v>2700</v>
      </c>
      <c r="M2556" s="3">
        <f t="shared" si="79"/>
        <v>-2700</v>
      </c>
    </row>
    <row r="2557" ht="14.25" spans="1:13">
      <c r="A2557" s="13">
        <v>44852</v>
      </c>
      <c r="B2557" s="14" t="s">
        <v>6114</v>
      </c>
      <c r="C2557" s="14" t="s">
        <v>6128</v>
      </c>
      <c r="D2557" s="14" t="s">
        <v>6129</v>
      </c>
      <c r="E2557" s="15">
        <v>44754</v>
      </c>
      <c r="F2557" s="14">
        <v>2980</v>
      </c>
      <c r="G2557" s="16"/>
      <c r="I2557" s="19" t="str">
        <f>IFERROR(INDEX([3]流水汇总表!B:G,MATCH(G2557,[3]流水汇总表!G:G,0),1),"")</f>
        <v/>
      </c>
      <c r="J2557" s="5" t="str">
        <f>IF(G2557="","",IF(SUMIFS(H:H,G:G,G2557)=SUMIFS([3]流水汇总表!D:D,[3]流水汇总表!G:G,G2557),"通过","不通过"))</f>
        <v/>
      </c>
      <c r="K2557" s="20" t="str">
        <f ca="1" t="shared" si="78"/>
        <v>已逾期</v>
      </c>
      <c r="L2557" s="3">
        <f>VLOOKUP(C2557,网约车!D:Q,14,0)</f>
        <v>2700</v>
      </c>
      <c r="M2557" s="3">
        <f t="shared" si="79"/>
        <v>-2700</v>
      </c>
    </row>
    <row r="2558" ht="14.25" spans="1:13">
      <c r="A2558" s="13">
        <v>44852</v>
      </c>
      <c r="B2558" s="14" t="s">
        <v>6114</v>
      </c>
      <c r="C2558" s="14" t="s">
        <v>6130</v>
      </c>
      <c r="D2558" s="14" t="s">
        <v>6131</v>
      </c>
      <c r="E2558" s="15">
        <v>44754</v>
      </c>
      <c r="F2558" s="14">
        <v>2980</v>
      </c>
      <c r="G2558" s="16"/>
      <c r="I2558" s="19" t="str">
        <f>IFERROR(INDEX([3]流水汇总表!B:G,MATCH(G2558,[3]流水汇总表!G:G,0),1),"")</f>
        <v/>
      </c>
      <c r="J2558" s="5" t="str">
        <f>IF(G2558="","",IF(SUMIFS(H:H,G:G,G2558)=SUMIFS([3]流水汇总表!D:D,[3]流水汇总表!G:G,G2558),"通过","不通过"))</f>
        <v/>
      </c>
      <c r="K2558" s="20" t="str">
        <f ca="1" t="shared" si="78"/>
        <v>已逾期</v>
      </c>
      <c r="L2558" s="3">
        <f>VLOOKUP(C2558,网约车!D:Q,14,0)</f>
        <v>2700</v>
      </c>
      <c r="M2558" s="3">
        <f t="shared" si="79"/>
        <v>-2700</v>
      </c>
    </row>
    <row r="2559" ht="14.25" spans="1:13">
      <c r="A2559" s="13">
        <v>44852</v>
      </c>
      <c r="B2559" s="14" t="s">
        <v>6114</v>
      </c>
      <c r="C2559" s="14" t="s">
        <v>6132</v>
      </c>
      <c r="D2559" s="14" t="s">
        <v>6133</v>
      </c>
      <c r="E2559" s="15">
        <v>44754</v>
      </c>
      <c r="F2559" s="14">
        <v>2980</v>
      </c>
      <c r="G2559" s="16"/>
      <c r="I2559" s="19" t="str">
        <f>IFERROR(INDEX([3]流水汇总表!B:G,MATCH(G2559,[3]流水汇总表!G:G,0),1),"")</f>
        <v/>
      </c>
      <c r="J2559" s="5" t="str">
        <f>IF(G2559="","",IF(SUMIFS(H:H,G:G,G2559)=SUMIFS([3]流水汇总表!D:D,[3]流水汇总表!G:G,G2559),"通过","不通过"))</f>
        <v/>
      </c>
      <c r="K2559" s="20" t="str">
        <f ca="1" t="shared" si="78"/>
        <v>已逾期</v>
      </c>
      <c r="L2559" s="3">
        <f>VLOOKUP(C2559,网约车!D:Q,14,0)</f>
        <v>2700</v>
      </c>
      <c r="M2559" s="3">
        <f t="shared" si="79"/>
        <v>-2700</v>
      </c>
    </row>
    <row r="2560" ht="14.25" spans="1:13">
      <c r="A2560" s="13">
        <v>44852</v>
      </c>
      <c r="B2560" s="14" t="s">
        <v>6114</v>
      </c>
      <c r="C2560" s="14" t="s">
        <v>6134</v>
      </c>
      <c r="D2560" s="14" t="s">
        <v>6135</v>
      </c>
      <c r="E2560" s="15">
        <v>44754</v>
      </c>
      <c r="F2560" s="14">
        <v>2980</v>
      </c>
      <c r="G2560" s="16"/>
      <c r="I2560" s="19" t="str">
        <f>IFERROR(INDEX([3]流水汇总表!B:G,MATCH(G2560,[3]流水汇总表!G:G,0),1),"")</f>
        <v/>
      </c>
      <c r="J2560" s="5" t="str">
        <f>IF(G2560="","",IF(SUMIFS(H:H,G:G,G2560)=SUMIFS([3]流水汇总表!D:D,[3]流水汇总表!G:G,G2560),"通过","不通过"))</f>
        <v/>
      </c>
      <c r="K2560" s="20" t="str">
        <f ca="1" t="shared" si="78"/>
        <v>已逾期</v>
      </c>
      <c r="L2560" s="3">
        <f>VLOOKUP(C2560,网约车!D:Q,14,0)</f>
        <v>2700</v>
      </c>
      <c r="M2560" s="3">
        <f t="shared" si="79"/>
        <v>-2700</v>
      </c>
    </row>
    <row r="2561" ht="14.25" spans="1:13">
      <c r="A2561" s="13">
        <v>44852</v>
      </c>
      <c r="B2561" s="14" t="s">
        <v>6114</v>
      </c>
      <c r="C2561" s="14" t="s">
        <v>6138</v>
      </c>
      <c r="D2561" s="14" t="s">
        <v>6139</v>
      </c>
      <c r="E2561" s="15">
        <v>44754</v>
      </c>
      <c r="F2561" s="14">
        <v>2980</v>
      </c>
      <c r="G2561" s="16"/>
      <c r="I2561" s="19" t="str">
        <f>IFERROR(INDEX([3]流水汇总表!B:G,MATCH(G2561,[3]流水汇总表!G:G,0),1),"")</f>
        <v/>
      </c>
      <c r="J2561" s="5" t="str">
        <f>IF(G2561="","",IF(SUMIFS(H:H,G:G,G2561)=SUMIFS([3]流水汇总表!D:D,[3]流水汇总表!G:G,G2561),"通过","不通过"))</f>
        <v/>
      </c>
      <c r="K2561" s="20" t="str">
        <f ca="1" t="shared" si="78"/>
        <v>已逾期</v>
      </c>
      <c r="L2561" s="3">
        <f>VLOOKUP(C2561,网约车!D:Q,14,0)</f>
        <v>2700</v>
      </c>
      <c r="M2561" s="3">
        <f t="shared" si="79"/>
        <v>-2700</v>
      </c>
    </row>
    <row r="2562" ht="14.25" spans="1:13">
      <c r="A2562" s="13">
        <v>44852</v>
      </c>
      <c r="B2562" s="14" t="s">
        <v>6114</v>
      </c>
      <c r="C2562" s="14" t="s">
        <v>6140</v>
      </c>
      <c r="D2562" s="14" t="s">
        <v>6141</v>
      </c>
      <c r="E2562" s="15">
        <v>44754</v>
      </c>
      <c r="F2562" s="14">
        <v>2980</v>
      </c>
      <c r="G2562" s="16"/>
      <c r="I2562" s="19" t="str">
        <f>IFERROR(INDEX([3]流水汇总表!B:G,MATCH(G2562,[3]流水汇总表!G:G,0),1),"")</f>
        <v/>
      </c>
      <c r="J2562" s="5" t="str">
        <f>IF(G2562="","",IF(SUMIFS(H:H,G:G,G2562)=SUMIFS([3]流水汇总表!D:D,[3]流水汇总表!G:G,G2562),"通过","不通过"))</f>
        <v/>
      </c>
      <c r="K2562" s="20" t="str">
        <f ca="1" t="shared" ref="K2562:K2625" si="80">IF(AND(I2562&lt;=A2562),"已还款",IF(AND(TODAY()&gt;=A2562,I2562=""),"已逾期",IF(AND(TODAY()&gt;A2562,I2562&gt;A2562),"逾期已还款",IF(AND(TODAY()&lt;A2562),"即将到期",""))))</f>
        <v>已逾期</v>
      </c>
      <c r="L2562" s="3">
        <f>VLOOKUP(C2562,网约车!D:Q,14,0)</f>
        <v>2700</v>
      </c>
      <c r="M2562" s="3">
        <f t="shared" si="79"/>
        <v>-2700</v>
      </c>
    </row>
    <row r="2563" ht="14.25" spans="1:13">
      <c r="A2563" s="13">
        <v>44852</v>
      </c>
      <c r="B2563" s="14" t="s">
        <v>6114</v>
      </c>
      <c r="C2563" s="14" t="s">
        <v>6146</v>
      </c>
      <c r="D2563" s="14" t="s">
        <v>6147</v>
      </c>
      <c r="E2563" s="15">
        <v>44754</v>
      </c>
      <c r="F2563" s="14">
        <v>2980</v>
      </c>
      <c r="G2563" s="16"/>
      <c r="I2563" s="19" t="str">
        <f>IFERROR(INDEX([3]流水汇总表!B:G,MATCH(G2563,[3]流水汇总表!G:G,0),1),"")</f>
        <v/>
      </c>
      <c r="J2563" s="5" t="str">
        <f>IF(G2563="","",IF(SUMIFS(H:H,G:G,G2563)=SUMIFS([3]流水汇总表!D:D,[3]流水汇总表!G:G,G2563),"通过","不通过"))</f>
        <v/>
      </c>
      <c r="K2563" s="20" t="str">
        <f ca="1" t="shared" si="80"/>
        <v>已逾期</v>
      </c>
      <c r="L2563" s="3">
        <f>VLOOKUP(C2563,网约车!D:Q,14,0)</f>
        <v>2700</v>
      </c>
      <c r="M2563" s="3">
        <f t="shared" ref="M2563:M2626" si="81">H2563-L2563</f>
        <v>-2700</v>
      </c>
    </row>
    <row r="2564" ht="14.25" spans="1:13">
      <c r="A2564" s="13">
        <v>44852</v>
      </c>
      <c r="B2564" s="14" t="s">
        <v>6114</v>
      </c>
      <c r="C2564" s="14" t="s">
        <v>6148</v>
      </c>
      <c r="D2564" s="14" t="s">
        <v>6149</v>
      </c>
      <c r="E2564" s="15">
        <v>44754</v>
      </c>
      <c r="F2564" s="14">
        <v>2980</v>
      </c>
      <c r="G2564" s="16"/>
      <c r="I2564" s="19" t="str">
        <f>IFERROR(INDEX([3]流水汇总表!B:G,MATCH(G2564,[3]流水汇总表!G:G,0),1),"")</f>
        <v/>
      </c>
      <c r="J2564" s="5" t="str">
        <f>IF(G2564="","",IF(SUMIFS(H:H,G:G,G2564)=SUMIFS([3]流水汇总表!D:D,[3]流水汇总表!G:G,G2564),"通过","不通过"))</f>
        <v/>
      </c>
      <c r="K2564" s="20" t="str">
        <f ca="1" t="shared" si="80"/>
        <v>已逾期</v>
      </c>
      <c r="L2564" s="3">
        <f>VLOOKUP(C2564,网约车!D:Q,14,0)</f>
        <v>2700</v>
      </c>
      <c r="M2564" s="3">
        <f t="shared" si="81"/>
        <v>-2700</v>
      </c>
    </row>
    <row r="2565" ht="14.25" spans="1:13">
      <c r="A2565" s="13">
        <v>44852</v>
      </c>
      <c r="B2565" s="14" t="s">
        <v>6114</v>
      </c>
      <c r="C2565" s="14" t="s">
        <v>6150</v>
      </c>
      <c r="D2565" s="14" t="s">
        <v>6151</v>
      </c>
      <c r="E2565" s="15">
        <v>44754</v>
      </c>
      <c r="F2565" s="14">
        <v>2980</v>
      </c>
      <c r="G2565" s="16"/>
      <c r="I2565" s="19" t="str">
        <f>IFERROR(INDEX([3]流水汇总表!B:G,MATCH(G2565,[3]流水汇总表!G:G,0),1),"")</f>
        <v/>
      </c>
      <c r="J2565" s="5" t="str">
        <f>IF(G2565="","",IF(SUMIFS(H:H,G:G,G2565)=SUMIFS([3]流水汇总表!D:D,[3]流水汇总表!G:G,G2565),"通过","不通过"))</f>
        <v/>
      </c>
      <c r="K2565" s="20" t="str">
        <f ca="1" t="shared" si="80"/>
        <v>已逾期</v>
      </c>
      <c r="L2565" s="3">
        <f>VLOOKUP(C2565,网约车!D:Q,14,0)</f>
        <v>2700</v>
      </c>
      <c r="M2565" s="3">
        <f t="shared" si="81"/>
        <v>-2700</v>
      </c>
    </row>
    <row r="2566" ht="14.25" spans="1:13">
      <c r="A2566" s="13">
        <v>44852</v>
      </c>
      <c r="B2566" s="14" t="s">
        <v>6114</v>
      </c>
      <c r="C2566" s="14" t="s">
        <v>6152</v>
      </c>
      <c r="D2566" s="14" t="s">
        <v>6153</v>
      </c>
      <c r="E2566" s="15">
        <v>44754</v>
      </c>
      <c r="F2566" s="14">
        <v>2980</v>
      </c>
      <c r="G2566" s="16"/>
      <c r="I2566" s="19" t="str">
        <f>IFERROR(INDEX([3]流水汇总表!B:G,MATCH(G2566,[3]流水汇总表!G:G,0),1),"")</f>
        <v/>
      </c>
      <c r="J2566" s="5" t="str">
        <f>IF(G2566="","",IF(SUMIFS(H:H,G:G,G2566)=SUMIFS([3]流水汇总表!D:D,[3]流水汇总表!G:G,G2566),"通过","不通过"))</f>
        <v/>
      </c>
      <c r="K2566" s="20" t="str">
        <f ca="1" t="shared" si="80"/>
        <v>已逾期</v>
      </c>
      <c r="L2566" s="3">
        <f>VLOOKUP(C2566,网约车!D:Q,14,0)</f>
        <v>2700</v>
      </c>
      <c r="M2566" s="3">
        <f t="shared" si="81"/>
        <v>-2700</v>
      </c>
    </row>
    <row r="2567" ht="14.25" spans="1:13">
      <c r="A2567" s="13">
        <v>44852</v>
      </c>
      <c r="B2567" s="14" t="s">
        <v>6114</v>
      </c>
      <c r="C2567" s="14" t="s">
        <v>6154</v>
      </c>
      <c r="D2567" s="14" t="s">
        <v>6155</v>
      </c>
      <c r="E2567" s="15">
        <v>44754</v>
      </c>
      <c r="F2567" s="14">
        <v>2980</v>
      </c>
      <c r="G2567" s="16"/>
      <c r="I2567" s="19" t="str">
        <f>IFERROR(INDEX([3]流水汇总表!B:G,MATCH(G2567,[3]流水汇总表!G:G,0),1),"")</f>
        <v/>
      </c>
      <c r="J2567" s="5" t="str">
        <f>IF(G2567="","",IF(SUMIFS(H:H,G:G,G2567)=SUMIFS([3]流水汇总表!D:D,[3]流水汇总表!G:G,G2567),"通过","不通过"))</f>
        <v/>
      </c>
      <c r="K2567" s="20" t="str">
        <f ca="1" t="shared" si="80"/>
        <v>已逾期</v>
      </c>
      <c r="L2567" s="3">
        <f>VLOOKUP(C2567,网约车!D:Q,14,0)</f>
        <v>2700</v>
      </c>
      <c r="M2567" s="3">
        <f t="shared" si="81"/>
        <v>-2700</v>
      </c>
    </row>
    <row r="2568" ht="14.25" spans="1:13">
      <c r="A2568" s="13">
        <v>44852</v>
      </c>
      <c r="B2568" s="14" t="s">
        <v>6114</v>
      </c>
      <c r="C2568" s="14" t="s">
        <v>6156</v>
      </c>
      <c r="D2568" s="14" t="s">
        <v>6157</v>
      </c>
      <c r="E2568" s="15">
        <v>44754</v>
      </c>
      <c r="F2568" s="14">
        <v>2980</v>
      </c>
      <c r="G2568" s="16"/>
      <c r="I2568" s="19" t="str">
        <f>IFERROR(INDEX([3]流水汇总表!B:G,MATCH(G2568,[3]流水汇总表!G:G,0),1),"")</f>
        <v/>
      </c>
      <c r="J2568" s="5" t="str">
        <f>IF(G2568="","",IF(SUMIFS(H:H,G:G,G2568)=SUMIFS([3]流水汇总表!D:D,[3]流水汇总表!G:G,G2568),"通过","不通过"))</f>
        <v/>
      </c>
      <c r="K2568" s="20" t="str">
        <f ca="1" t="shared" si="80"/>
        <v>已逾期</v>
      </c>
      <c r="L2568" s="3">
        <f>VLOOKUP(C2568,网约车!D:Q,14,0)</f>
        <v>2700</v>
      </c>
      <c r="M2568" s="3">
        <f t="shared" si="81"/>
        <v>-2700</v>
      </c>
    </row>
    <row r="2569" ht="14.25" spans="1:13">
      <c r="A2569" s="13">
        <v>44852</v>
      </c>
      <c r="B2569" s="14" t="s">
        <v>6114</v>
      </c>
      <c r="C2569" s="14" t="s">
        <v>6158</v>
      </c>
      <c r="D2569" s="14" t="s">
        <v>6159</v>
      </c>
      <c r="E2569" s="15">
        <v>44754</v>
      </c>
      <c r="F2569" s="14">
        <v>2980</v>
      </c>
      <c r="G2569" s="16"/>
      <c r="I2569" s="19" t="str">
        <f>IFERROR(INDEX([3]流水汇总表!B:G,MATCH(G2569,[3]流水汇总表!G:G,0),1),"")</f>
        <v/>
      </c>
      <c r="J2569" s="5" t="str">
        <f>IF(G2569="","",IF(SUMIFS(H:H,G:G,G2569)=SUMIFS([3]流水汇总表!D:D,[3]流水汇总表!G:G,G2569),"通过","不通过"))</f>
        <v/>
      </c>
      <c r="K2569" s="20" t="str">
        <f ca="1" t="shared" si="80"/>
        <v>已逾期</v>
      </c>
      <c r="L2569" s="3">
        <f>VLOOKUP(C2569,网约车!D:Q,14,0)</f>
        <v>2700</v>
      </c>
      <c r="M2569" s="3">
        <f t="shared" si="81"/>
        <v>-2700</v>
      </c>
    </row>
    <row r="2570" ht="14.25" spans="1:13">
      <c r="A2570" s="13">
        <v>44852</v>
      </c>
      <c r="B2570" s="14" t="s">
        <v>6114</v>
      </c>
      <c r="C2570" s="14" t="s">
        <v>6160</v>
      </c>
      <c r="D2570" s="14" t="s">
        <v>6161</v>
      </c>
      <c r="E2570" s="15">
        <v>44754</v>
      </c>
      <c r="F2570" s="14">
        <v>2980</v>
      </c>
      <c r="G2570" s="16"/>
      <c r="I2570" s="19" t="str">
        <f>IFERROR(INDEX([3]流水汇总表!B:G,MATCH(G2570,[3]流水汇总表!G:G,0),1),"")</f>
        <v/>
      </c>
      <c r="J2570" s="5" t="str">
        <f>IF(G2570="","",IF(SUMIFS(H:H,G:G,G2570)=SUMIFS([3]流水汇总表!D:D,[3]流水汇总表!G:G,G2570),"通过","不通过"))</f>
        <v/>
      </c>
      <c r="K2570" s="20" t="str">
        <f ca="1" t="shared" si="80"/>
        <v>已逾期</v>
      </c>
      <c r="L2570" s="3">
        <f>VLOOKUP(C2570,网约车!D:Q,14,0)</f>
        <v>2700</v>
      </c>
      <c r="M2570" s="3">
        <f t="shared" si="81"/>
        <v>-2700</v>
      </c>
    </row>
    <row r="2571" ht="14.25" spans="1:13">
      <c r="A2571" s="13">
        <v>44852</v>
      </c>
      <c r="B2571" s="14" t="s">
        <v>6114</v>
      </c>
      <c r="C2571" s="14" t="s">
        <v>6162</v>
      </c>
      <c r="D2571" s="14" t="s">
        <v>6163</v>
      </c>
      <c r="E2571" s="15">
        <v>44754</v>
      </c>
      <c r="F2571" s="14">
        <v>2980</v>
      </c>
      <c r="G2571" s="16"/>
      <c r="I2571" s="19" t="str">
        <f>IFERROR(INDEX([3]流水汇总表!B:G,MATCH(G2571,[3]流水汇总表!G:G,0),1),"")</f>
        <v/>
      </c>
      <c r="J2571" s="5" t="str">
        <f>IF(G2571="","",IF(SUMIFS(H:H,G:G,G2571)=SUMIFS([3]流水汇总表!D:D,[3]流水汇总表!G:G,G2571),"通过","不通过"))</f>
        <v/>
      </c>
      <c r="K2571" s="20" t="str">
        <f ca="1" t="shared" si="80"/>
        <v>已逾期</v>
      </c>
      <c r="L2571" s="3">
        <f>VLOOKUP(C2571,网约车!D:Q,14,0)</f>
        <v>2700</v>
      </c>
      <c r="M2571" s="3">
        <f t="shared" si="81"/>
        <v>-2700</v>
      </c>
    </row>
    <row r="2572" ht="14.25" spans="1:13">
      <c r="A2572" s="13">
        <v>44852</v>
      </c>
      <c r="B2572" s="14" t="s">
        <v>6114</v>
      </c>
      <c r="C2572" s="14" t="s">
        <v>6166</v>
      </c>
      <c r="D2572" s="14" t="s">
        <v>6167</v>
      </c>
      <c r="E2572" s="15">
        <v>44754</v>
      </c>
      <c r="F2572" s="14">
        <v>2980</v>
      </c>
      <c r="G2572" s="16"/>
      <c r="I2572" s="19" t="str">
        <f>IFERROR(INDEX([3]流水汇总表!B:G,MATCH(G2572,[3]流水汇总表!G:G,0),1),"")</f>
        <v/>
      </c>
      <c r="J2572" s="5" t="str">
        <f>IF(G2572="","",IF(SUMIFS(H:H,G:G,G2572)=SUMIFS([3]流水汇总表!D:D,[3]流水汇总表!G:G,G2572),"通过","不通过"))</f>
        <v/>
      </c>
      <c r="K2572" s="20" t="str">
        <f ca="1" t="shared" si="80"/>
        <v>已逾期</v>
      </c>
      <c r="L2572" s="3">
        <f>VLOOKUP(C2572,网约车!D:Q,14,0)</f>
        <v>2700</v>
      </c>
      <c r="M2572" s="3">
        <f t="shared" si="81"/>
        <v>-2700</v>
      </c>
    </row>
    <row r="2573" ht="14.25" spans="1:13">
      <c r="A2573" s="13">
        <v>44852</v>
      </c>
      <c r="B2573" s="14" t="s">
        <v>6114</v>
      </c>
      <c r="C2573" s="14" t="s">
        <v>6168</v>
      </c>
      <c r="D2573" s="14" t="s">
        <v>6169</v>
      </c>
      <c r="E2573" s="15">
        <v>44754</v>
      </c>
      <c r="F2573" s="14">
        <v>2980</v>
      </c>
      <c r="G2573" s="16"/>
      <c r="I2573" s="19" t="str">
        <f>IFERROR(INDEX([3]流水汇总表!B:G,MATCH(G2573,[3]流水汇总表!G:G,0),1),"")</f>
        <v/>
      </c>
      <c r="J2573" s="5" t="str">
        <f>IF(G2573="","",IF(SUMIFS(H:H,G:G,G2573)=SUMIFS([3]流水汇总表!D:D,[3]流水汇总表!G:G,G2573),"通过","不通过"))</f>
        <v/>
      </c>
      <c r="K2573" s="20" t="str">
        <f ca="1" t="shared" si="80"/>
        <v>已逾期</v>
      </c>
      <c r="L2573" s="3">
        <f>VLOOKUP(C2573,网约车!D:Q,14,0)</f>
        <v>2700</v>
      </c>
      <c r="M2573" s="3">
        <f t="shared" si="81"/>
        <v>-2700</v>
      </c>
    </row>
    <row r="2574" ht="14.25" spans="1:13">
      <c r="A2574" s="13">
        <v>44852</v>
      </c>
      <c r="B2574" s="14" t="s">
        <v>6114</v>
      </c>
      <c r="C2574" s="14" t="s">
        <v>6172</v>
      </c>
      <c r="D2574" s="14" t="s">
        <v>6173</v>
      </c>
      <c r="E2574" s="15">
        <v>44754</v>
      </c>
      <c r="F2574" s="14">
        <v>2980</v>
      </c>
      <c r="G2574" s="16"/>
      <c r="I2574" s="19" t="str">
        <f>IFERROR(INDEX([3]流水汇总表!B:G,MATCH(G2574,[3]流水汇总表!G:G,0),1),"")</f>
        <v/>
      </c>
      <c r="J2574" s="5" t="str">
        <f>IF(G2574="","",IF(SUMIFS(H:H,G:G,G2574)=SUMIFS([3]流水汇总表!D:D,[3]流水汇总表!G:G,G2574),"通过","不通过"))</f>
        <v/>
      </c>
      <c r="K2574" s="20" t="str">
        <f ca="1" t="shared" si="80"/>
        <v>已逾期</v>
      </c>
      <c r="L2574" s="3">
        <f>VLOOKUP(C2574,网约车!D:Q,14,0)</f>
        <v>2700</v>
      </c>
      <c r="M2574" s="3">
        <f t="shared" si="81"/>
        <v>-2700</v>
      </c>
    </row>
    <row r="2575" ht="14.25" spans="1:13">
      <c r="A2575" s="13">
        <v>44852</v>
      </c>
      <c r="B2575" s="14" t="s">
        <v>6114</v>
      </c>
      <c r="C2575" s="14" t="s">
        <v>6174</v>
      </c>
      <c r="D2575" s="14" t="s">
        <v>6175</v>
      </c>
      <c r="E2575" s="15">
        <v>44754</v>
      </c>
      <c r="F2575" s="14">
        <v>2980</v>
      </c>
      <c r="G2575" s="16"/>
      <c r="I2575" s="19" t="str">
        <f>IFERROR(INDEX([3]流水汇总表!B:G,MATCH(G2575,[3]流水汇总表!G:G,0),1),"")</f>
        <v/>
      </c>
      <c r="J2575" s="5" t="str">
        <f>IF(G2575="","",IF(SUMIFS(H:H,G:G,G2575)=SUMIFS([3]流水汇总表!D:D,[3]流水汇总表!G:G,G2575),"通过","不通过"))</f>
        <v/>
      </c>
      <c r="K2575" s="20" t="str">
        <f ca="1" t="shared" si="80"/>
        <v>已逾期</v>
      </c>
      <c r="L2575" s="3">
        <f>VLOOKUP(C2575,网约车!D:Q,14,0)</f>
        <v>2700</v>
      </c>
      <c r="M2575" s="3">
        <f t="shared" si="81"/>
        <v>-2700</v>
      </c>
    </row>
    <row r="2576" ht="14.25" spans="1:13">
      <c r="A2576" s="13">
        <v>44852</v>
      </c>
      <c r="B2576" s="14" t="s">
        <v>6114</v>
      </c>
      <c r="C2576" s="14" t="s">
        <v>6176</v>
      </c>
      <c r="D2576" s="14" t="s">
        <v>6177</v>
      </c>
      <c r="E2576" s="15">
        <v>44754</v>
      </c>
      <c r="F2576" s="14">
        <v>2980</v>
      </c>
      <c r="G2576" s="16"/>
      <c r="I2576" s="19" t="str">
        <f>IFERROR(INDEX([3]流水汇总表!B:G,MATCH(G2576,[3]流水汇总表!G:G,0),1),"")</f>
        <v/>
      </c>
      <c r="J2576" s="5" t="str">
        <f>IF(G2576="","",IF(SUMIFS(H:H,G:G,G2576)=SUMIFS([3]流水汇总表!D:D,[3]流水汇总表!G:G,G2576),"通过","不通过"))</f>
        <v/>
      </c>
      <c r="K2576" s="20" t="str">
        <f ca="1" t="shared" si="80"/>
        <v>已逾期</v>
      </c>
      <c r="L2576" s="3">
        <f>VLOOKUP(C2576,网约车!D:Q,14,0)</f>
        <v>2700</v>
      </c>
      <c r="M2576" s="3">
        <f t="shared" si="81"/>
        <v>-2700</v>
      </c>
    </row>
    <row r="2577" ht="14.25" spans="1:13">
      <c r="A2577" s="13">
        <v>44852</v>
      </c>
      <c r="B2577" s="14" t="s">
        <v>5773</v>
      </c>
      <c r="C2577" s="14" t="s">
        <v>5986</v>
      </c>
      <c r="D2577" s="14" t="s">
        <v>5987</v>
      </c>
      <c r="E2577" s="15">
        <v>44757</v>
      </c>
      <c r="F2577" s="14">
        <v>2980</v>
      </c>
      <c r="G2577" s="16"/>
      <c r="I2577" s="19" t="str">
        <f>IFERROR(INDEX([3]流水汇总表!B:G,MATCH(G2577,[3]流水汇总表!G:G,0),1),"")</f>
        <v/>
      </c>
      <c r="J2577" s="5" t="str">
        <f>IF(G2577="","",IF(SUMIFS(H:H,G:G,G2577)=SUMIFS([3]流水汇总表!D:D,[3]流水汇总表!G:G,G2577),"通过","不通过"))</f>
        <v/>
      </c>
      <c r="K2577" s="20" t="str">
        <f ca="1" t="shared" si="80"/>
        <v>已逾期</v>
      </c>
      <c r="L2577" s="3">
        <f>VLOOKUP(C2577,网约车!D:Q,14,0)</f>
        <v>2660</v>
      </c>
      <c r="M2577" s="3">
        <f t="shared" si="81"/>
        <v>-2660</v>
      </c>
    </row>
    <row r="2578" ht="14.25" spans="1:13">
      <c r="A2578" s="13">
        <v>44852</v>
      </c>
      <c r="B2578" s="14" t="s">
        <v>5773</v>
      </c>
      <c r="C2578" s="14" t="s">
        <v>5888</v>
      </c>
      <c r="D2578" s="14" t="s">
        <v>5889</v>
      </c>
      <c r="E2578" s="15">
        <v>44757</v>
      </c>
      <c r="F2578" s="14">
        <v>2980</v>
      </c>
      <c r="G2578" s="16"/>
      <c r="I2578" s="19" t="str">
        <f>IFERROR(INDEX([3]流水汇总表!B:G,MATCH(G2578,[3]流水汇总表!G:G,0),1),"")</f>
        <v/>
      </c>
      <c r="J2578" s="5" t="str">
        <f>IF(G2578="","",IF(SUMIFS(H:H,G:G,G2578)=SUMIFS([3]流水汇总表!D:D,[3]流水汇总表!G:G,G2578),"通过","不通过"))</f>
        <v/>
      </c>
      <c r="K2578" s="20" t="str">
        <f ca="1" t="shared" si="80"/>
        <v>已逾期</v>
      </c>
      <c r="L2578" s="3">
        <f>VLOOKUP(C2578,网约车!D:Q,14,0)</f>
        <v>2660</v>
      </c>
      <c r="M2578" s="3">
        <f t="shared" si="81"/>
        <v>-2660</v>
      </c>
    </row>
    <row r="2579" ht="14.25" spans="1:13">
      <c r="A2579" s="13">
        <v>44852</v>
      </c>
      <c r="B2579" s="14" t="s">
        <v>5773</v>
      </c>
      <c r="C2579" s="14" t="s">
        <v>5874</v>
      </c>
      <c r="D2579" s="14" t="s">
        <v>5875</v>
      </c>
      <c r="E2579" s="15">
        <v>44757</v>
      </c>
      <c r="F2579" s="14">
        <v>2980</v>
      </c>
      <c r="G2579" s="16"/>
      <c r="I2579" s="19" t="str">
        <f>IFERROR(INDEX([3]流水汇总表!B:G,MATCH(G2579,[3]流水汇总表!G:G,0),1),"")</f>
        <v/>
      </c>
      <c r="J2579" s="5" t="str">
        <f>IF(G2579="","",IF(SUMIFS(H:H,G:G,G2579)=SUMIFS([3]流水汇总表!D:D,[3]流水汇总表!G:G,G2579),"通过","不通过"))</f>
        <v/>
      </c>
      <c r="K2579" s="20" t="str">
        <f ca="1" t="shared" si="80"/>
        <v>已逾期</v>
      </c>
      <c r="L2579" s="3">
        <f>VLOOKUP(C2579,网约车!D:Q,14,0)</f>
        <v>2660</v>
      </c>
      <c r="M2579" s="3">
        <f t="shared" si="81"/>
        <v>-2660</v>
      </c>
    </row>
    <row r="2580" ht="14.25" spans="1:13">
      <c r="A2580" s="13">
        <v>44852</v>
      </c>
      <c r="B2580" s="14" t="s">
        <v>5773</v>
      </c>
      <c r="C2580" s="14" t="s">
        <v>5922</v>
      </c>
      <c r="D2580" s="14" t="s">
        <v>5923</v>
      </c>
      <c r="E2580" s="15">
        <v>44757</v>
      </c>
      <c r="F2580" s="14">
        <v>2980</v>
      </c>
      <c r="G2580" s="16"/>
      <c r="I2580" s="19" t="str">
        <f>IFERROR(INDEX([3]流水汇总表!B:G,MATCH(G2580,[3]流水汇总表!G:G,0),1),"")</f>
        <v/>
      </c>
      <c r="J2580" s="5" t="str">
        <f>IF(G2580="","",IF(SUMIFS(H:H,G:G,G2580)=SUMIFS([3]流水汇总表!D:D,[3]流水汇总表!G:G,G2580),"通过","不通过"))</f>
        <v/>
      </c>
      <c r="K2580" s="20" t="str">
        <f ca="1" t="shared" si="80"/>
        <v>已逾期</v>
      </c>
      <c r="L2580" s="3">
        <f>VLOOKUP(C2580,网约车!D:Q,14,0)</f>
        <v>2660</v>
      </c>
      <c r="M2580" s="3">
        <f t="shared" si="81"/>
        <v>-2660</v>
      </c>
    </row>
    <row r="2581" ht="14.25" spans="1:13">
      <c r="A2581" s="13">
        <v>44852</v>
      </c>
      <c r="B2581" s="14" t="s">
        <v>5773</v>
      </c>
      <c r="C2581" s="14" t="s">
        <v>5978</v>
      </c>
      <c r="D2581" s="14" t="s">
        <v>5979</v>
      </c>
      <c r="E2581" s="15">
        <v>44757</v>
      </c>
      <c r="F2581" s="14">
        <v>2980</v>
      </c>
      <c r="G2581" s="16"/>
      <c r="I2581" s="19" t="str">
        <f>IFERROR(INDEX([3]流水汇总表!B:G,MATCH(G2581,[3]流水汇总表!G:G,0),1),"")</f>
        <v/>
      </c>
      <c r="J2581" s="5" t="str">
        <f>IF(G2581="","",IF(SUMIFS(H:H,G:G,G2581)=SUMIFS([3]流水汇总表!D:D,[3]流水汇总表!G:G,G2581),"通过","不通过"))</f>
        <v/>
      </c>
      <c r="K2581" s="20" t="str">
        <f ca="1" t="shared" si="80"/>
        <v>已逾期</v>
      </c>
      <c r="L2581" s="3">
        <f>VLOOKUP(C2581,网约车!D:Q,14,0)</f>
        <v>2660</v>
      </c>
      <c r="M2581" s="3">
        <f t="shared" si="81"/>
        <v>-2660</v>
      </c>
    </row>
    <row r="2582" ht="14.25" spans="1:13">
      <c r="A2582" s="13">
        <v>44852</v>
      </c>
      <c r="B2582" s="14" t="s">
        <v>5773</v>
      </c>
      <c r="C2582" s="14" t="s">
        <v>5886</v>
      </c>
      <c r="D2582" s="14" t="s">
        <v>5887</v>
      </c>
      <c r="E2582" s="15">
        <v>44757</v>
      </c>
      <c r="F2582" s="14">
        <v>2980</v>
      </c>
      <c r="G2582" s="16"/>
      <c r="I2582" s="19" t="str">
        <f>IFERROR(INDEX([3]流水汇总表!B:G,MATCH(G2582,[3]流水汇总表!G:G,0),1),"")</f>
        <v/>
      </c>
      <c r="J2582" s="5" t="str">
        <f>IF(G2582="","",IF(SUMIFS(H:H,G:G,G2582)=SUMIFS([3]流水汇总表!D:D,[3]流水汇总表!G:G,G2582),"通过","不通过"))</f>
        <v/>
      </c>
      <c r="K2582" s="20" t="str">
        <f ca="1" t="shared" si="80"/>
        <v>已逾期</v>
      </c>
      <c r="L2582" s="3">
        <f>VLOOKUP(C2582,网约车!D:Q,14,0)</f>
        <v>2660</v>
      </c>
      <c r="M2582" s="3">
        <f t="shared" si="81"/>
        <v>-2660</v>
      </c>
    </row>
    <row r="2583" ht="14.25" spans="1:13">
      <c r="A2583" s="13">
        <v>44852</v>
      </c>
      <c r="B2583" s="14" t="s">
        <v>5773</v>
      </c>
      <c r="C2583" s="14" t="s">
        <v>5878</v>
      </c>
      <c r="D2583" s="14" t="s">
        <v>5879</v>
      </c>
      <c r="E2583" s="15">
        <v>44757</v>
      </c>
      <c r="F2583" s="14">
        <v>2980</v>
      </c>
      <c r="G2583" s="16"/>
      <c r="I2583" s="19" t="str">
        <f>IFERROR(INDEX([3]流水汇总表!B:G,MATCH(G2583,[3]流水汇总表!G:G,0),1),"")</f>
        <v/>
      </c>
      <c r="J2583" s="5" t="str">
        <f>IF(G2583="","",IF(SUMIFS(H:H,G:G,G2583)=SUMIFS([3]流水汇总表!D:D,[3]流水汇总表!G:G,G2583),"通过","不通过"))</f>
        <v/>
      </c>
      <c r="K2583" s="20" t="str">
        <f ca="1" t="shared" si="80"/>
        <v>已逾期</v>
      </c>
      <c r="L2583" s="3">
        <f>VLOOKUP(C2583,网约车!D:Q,14,0)</f>
        <v>2660</v>
      </c>
      <c r="M2583" s="3">
        <f t="shared" si="81"/>
        <v>-2660</v>
      </c>
    </row>
    <row r="2584" ht="14.25" spans="1:13">
      <c r="A2584" s="13">
        <v>44852</v>
      </c>
      <c r="B2584" s="14" t="s">
        <v>5773</v>
      </c>
      <c r="C2584" s="14" t="s">
        <v>6012</v>
      </c>
      <c r="D2584" s="14" t="s">
        <v>6013</v>
      </c>
      <c r="E2584" s="15">
        <v>44757</v>
      </c>
      <c r="F2584" s="14">
        <v>2980</v>
      </c>
      <c r="G2584" s="16"/>
      <c r="I2584" s="19" t="str">
        <f>IFERROR(INDEX([3]流水汇总表!B:G,MATCH(G2584,[3]流水汇总表!G:G,0),1),"")</f>
        <v/>
      </c>
      <c r="J2584" s="5" t="str">
        <f>IF(G2584="","",IF(SUMIFS(H:H,G:G,G2584)=SUMIFS([3]流水汇总表!D:D,[3]流水汇总表!G:G,G2584),"通过","不通过"))</f>
        <v/>
      </c>
      <c r="K2584" s="20" t="str">
        <f ca="1" t="shared" si="80"/>
        <v>已逾期</v>
      </c>
      <c r="L2584" s="3">
        <f>VLOOKUP(C2584,网约车!D:Q,14,0)</f>
        <v>2660</v>
      </c>
      <c r="M2584" s="3">
        <f t="shared" si="81"/>
        <v>-2660</v>
      </c>
    </row>
    <row r="2585" ht="14.25" spans="1:13">
      <c r="A2585" s="13">
        <v>44852</v>
      </c>
      <c r="B2585" s="14" t="s">
        <v>5773</v>
      </c>
      <c r="C2585" s="14" t="s">
        <v>5839</v>
      </c>
      <c r="D2585" s="14" t="s">
        <v>5840</v>
      </c>
      <c r="E2585" s="15">
        <v>44757</v>
      </c>
      <c r="F2585" s="14">
        <v>2980</v>
      </c>
      <c r="G2585" s="16"/>
      <c r="I2585" s="19" t="str">
        <f>IFERROR(INDEX([3]流水汇总表!B:G,MATCH(G2585,[3]流水汇总表!G:G,0),1),"")</f>
        <v/>
      </c>
      <c r="J2585" s="5" t="str">
        <f>IF(G2585="","",IF(SUMIFS(H:H,G:G,G2585)=SUMIFS([3]流水汇总表!D:D,[3]流水汇总表!G:G,G2585),"通过","不通过"))</f>
        <v/>
      </c>
      <c r="K2585" s="20" t="str">
        <f ca="1" t="shared" si="80"/>
        <v>已逾期</v>
      </c>
      <c r="L2585" s="3">
        <f>VLOOKUP(C2585,网约车!D:Q,14,0)</f>
        <v>2660</v>
      </c>
      <c r="M2585" s="3">
        <f t="shared" si="81"/>
        <v>-2660</v>
      </c>
    </row>
    <row r="2586" ht="14.25" spans="1:13">
      <c r="A2586" s="13">
        <v>44852</v>
      </c>
      <c r="B2586" s="14" t="s">
        <v>5773</v>
      </c>
      <c r="C2586" s="14" t="s">
        <v>5876</v>
      </c>
      <c r="D2586" s="14" t="s">
        <v>5877</v>
      </c>
      <c r="E2586" s="15">
        <v>44757</v>
      </c>
      <c r="F2586" s="14">
        <v>2980</v>
      </c>
      <c r="G2586" s="16"/>
      <c r="I2586" s="19" t="str">
        <f>IFERROR(INDEX([3]流水汇总表!B:G,MATCH(G2586,[3]流水汇总表!G:G,0),1),"")</f>
        <v/>
      </c>
      <c r="J2586" s="5" t="str">
        <f>IF(G2586="","",IF(SUMIFS(H:H,G:G,G2586)=SUMIFS([3]流水汇总表!D:D,[3]流水汇总表!G:G,G2586),"通过","不通过"))</f>
        <v/>
      </c>
      <c r="K2586" s="20" t="str">
        <f ca="1" t="shared" si="80"/>
        <v>已逾期</v>
      </c>
      <c r="L2586" s="3">
        <f>VLOOKUP(C2586,网约车!D:Q,14,0)</f>
        <v>2660</v>
      </c>
      <c r="M2586" s="3">
        <f t="shared" si="81"/>
        <v>-2660</v>
      </c>
    </row>
    <row r="2587" ht="14.25" spans="1:13">
      <c r="A2587" s="13">
        <v>44852</v>
      </c>
      <c r="B2587" s="14" t="s">
        <v>5773</v>
      </c>
      <c r="C2587" s="14" t="s">
        <v>5848</v>
      </c>
      <c r="D2587" s="14" t="s">
        <v>5849</v>
      </c>
      <c r="E2587" s="15">
        <v>44757</v>
      </c>
      <c r="F2587" s="14">
        <v>2980</v>
      </c>
      <c r="G2587" s="16"/>
      <c r="I2587" s="19" t="str">
        <f>IFERROR(INDEX([3]流水汇总表!B:G,MATCH(G2587,[3]流水汇总表!G:G,0),1),"")</f>
        <v/>
      </c>
      <c r="J2587" s="5" t="str">
        <f>IF(G2587="","",IF(SUMIFS(H:H,G:G,G2587)=SUMIFS([3]流水汇总表!D:D,[3]流水汇总表!G:G,G2587),"通过","不通过"))</f>
        <v/>
      </c>
      <c r="K2587" s="20" t="str">
        <f ca="1" t="shared" si="80"/>
        <v>已逾期</v>
      </c>
      <c r="L2587" s="3">
        <f>VLOOKUP(C2587,网约车!D:Q,14,0)</f>
        <v>2660</v>
      </c>
      <c r="M2587" s="3">
        <f t="shared" si="81"/>
        <v>-2660</v>
      </c>
    </row>
    <row r="2588" ht="14.25" spans="1:13">
      <c r="A2588" s="13">
        <v>44852</v>
      </c>
      <c r="B2588" s="14" t="s">
        <v>5773</v>
      </c>
      <c r="C2588" s="14" t="s">
        <v>5880</v>
      </c>
      <c r="D2588" s="14" t="s">
        <v>5881</v>
      </c>
      <c r="E2588" s="15">
        <v>44757</v>
      </c>
      <c r="F2588" s="14">
        <v>2980</v>
      </c>
      <c r="G2588" s="16"/>
      <c r="I2588" s="19" t="str">
        <f>IFERROR(INDEX([3]流水汇总表!B:G,MATCH(G2588,[3]流水汇总表!G:G,0),1),"")</f>
        <v/>
      </c>
      <c r="J2588" s="5" t="str">
        <f>IF(G2588="","",IF(SUMIFS(H:H,G:G,G2588)=SUMIFS([3]流水汇总表!D:D,[3]流水汇总表!G:G,G2588),"通过","不通过"))</f>
        <v/>
      </c>
      <c r="K2588" s="20" t="str">
        <f ca="1" t="shared" si="80"/>
        <v>已逾期</v>
      </c>
      <c r="L2588" s="3">
        <f>VLOOKUP(C2588,网约车!D:Q,14,0)</f>
        <v>2660</v>
      </c>
      <c r="M2588" s="3">
        <f t="shared" si="81"/>
        <v>-2660</v>
      </c>
    </row>
    <row r="2589" ht="14.25" spans="1:13">
      <c r="A2589" s="13">
        <v>44852</v>
      </c>
      <c r="B2589" s="14" t="s">
        <v>5773</v>
      </c>
      <c r="C2589" s="14" t="s">
        <v>5980</v>
      </c>
      <c r="D2589" s="14" t="s">
        <v>5981</v>
      </c>
      <c r="E2589" s="15">
        <v>44757</v>
      </c>
      <c r="F2589" s="14">
        <v>2980</v>
      </c>
      <c r="G2589" s="16"/>
      <c r="I2589" s="19" t="str">
        <f>IFERROR(INDEX([3]流水汇总表!B:G,MATCH(G2589,[3]流水汇总表!G:G,0),1),"")</f>
        <v/>
      </c>
      <c r="J2589" s="5" t="str">
        <f>IF(G2589="","",IF(SUMIFS(H:H,G:G,G2589)=SUMIFS([3]流水汇总表!D:D,[3]流水汇总表!G:G,G2589),"通过","不通过"))</f>
        <v/>
      </c>
      <c r="K2589" s="20" t="str">
        <f ca="1" t="shared" si="80"/>
        <v>已逾期</v>
      </c>
      <c r="L2589" s="3">
        <f>VLOOKUP(C2589,网约车!D:Q,14,0)</f>
        <v>2660</v>
      </c>
      <c r="M2589" s="3">
        <f t="shared" si="81"/>
        <v>-2660</v>
      </c>
    </row>
    <row r="2590" ht="14.25" spans="1:13">
      <c r="A2590" s="13">
        <v>44852</v>
      </c>
      <c r="B2590" s="14" t="s">
        <v>5773</v>
      </c>
      <c r="C2590" s="14" t="s">
        <v>5954</v>
      </c>
      <c r="D2590" s="14" t="s">
        <v>5955</v>
      </c>
      <c r="E2590" s="15">
        <v>44757</v>
      </c>
      <c r="F2590" s="14">
        <v>2980</v>
      </c>
      <c r="G2590" s="16"/>
      <c r="I2590" s="19" t="str">
        <f>IFERROR(INDEX([3]流水汇总表!B:G,MATCH(G2590,[3]流水汇总表!G:G,0),1),"")</f>
        <v/>
      </c>
      <c r="J2590" s="5" t="str">
        <f>IF(G2590="","",IF(SUMIFS(H:H,G:G,G2590)=SUMIFS([3]流水汇总表!D:D,[3]流水汇总表!G:G,G2590),"通过","不通过"))</f>
        <v/>
      </c>
      <c r="K2590" s="20" t="str">
        <f ca="1" t="shared" si="80"/>
        <v>已逾期</v>
      </c>
      <c r="L2590" s="3">
        <f>VLOOKUP(C2590,网约车!D:Q,14,0)</f>
        <v>2660</v>
      </c>
      <c r="M2590" s="3">
        <f t="shared" si="81"/>
        <v>-2660</v>
      </c>
    </row>
    <row r="2591" ht="14.25" spans="1:13">
      <c r="A2591" s="13">
        <v>44852</v>
      </c>
      <c r="B2591" s="14" t="s">
        <v>5773</v>
      </c>
      <c r="C2591" s="14" t="s">
        <v>5964</v>
      </c>
      <c r="D2591" s="14" t="s">
        <v>5965</v>
      </c>
      <c r="E2591" s="15">
        <v>44757</v>
      </c>
      <c r="F2591" s="14">
        <v>2980</v>
      </c>
      <c r="G2591" s="16"/>
      <c r="I2591" s="19" t="str">
        <f>IFERROR(INDEX([3]流水汇总表!B:G,MATCH(G2591,[3]流水汇总表!G:G,0),1),"")</f>
        <v/>
      </c>
      <c r="J2591" s="5" t="str">
        <f>IF(G2591="","",IF(SUMIFS(H:H,G:G,G2591)=SUMIFS([3]流水汇总表!D:D,[3]流水汇总表!G:G,G2591),"通过","不通过"))</f>
        <v/>
      </c>
      <c r="K2591" s="20" t="str">
        <f ca="1" t="shared" si="80"/>
        <v>已逾期</v>
      </c>
      <c r="L2591" s="3">
        <f>VLOOKUP(C2591,网约车!D:Q,14,0)</f>
        <v>2660</v>
      </c>
      <c r="M2591" s="3">
        <f t="shared" si="81"/>
        <v>-2660</v>
      </c>
    </row>
    <row r="2592" ht="14.25" spans="1:13">
      <c r="A2592" s="13">
        <v>44852</v>
      </c>
      <c r="B2592" s="14" t="s">
        <v>5773</v>
      </c>
      <c r="C2592" s="14" t="s">
        <v>5884</v>
      </c>
      <c r="D2592" s="14" t="s">
        <v>5885</v>
      </c>
      <c r="E2592" s="15">
        <v>44757</v>
      </c>
      <c r="F2592" s="14">
        <v>2980</v>
      </c>
      <c r="G2592" s="16"/>
      <c r="I2592" s="19" t="str">
        <f>IFERROR(INDEX([3]流水汇总表!B:G,MATCH(G2592,[3]流水汇总表!G:G,0),1),"")</f>
        <v/>
      </c>
      <c r="J2592" s="5" t="str">
        <f>IF(G2592="","",IF(SUMIFS(H:H,G:G,G2592)=SUMIFS([3]流水汇总表!D:D,[3]流水汇总表!G:G,G2592),"通过","不通过"))</f>
        <v/>
      </c>
      <c r="K2592" s="20" t="str">
        <f ca="1" t="shared" si="80"/>
        <v>已逾期</v>
      </c>
      <c r="L2592" s="3">
        <f>VLOOKUP(C2592,网约车!D:Q,14,0)</f>
        <v>2660</v>
      </c>
      <c r="M2592" s="3">
        <f t="shared" si="81"/>
        <v>-2660</v>
      </c>
    </row>
    <row r="2593" ht="14.25" spans="1:13">
      <c r="A2593" s="13">
        <v>44852</v>
      </c>
      <c r="B2593" s="14" t="s">
        <v>5773</v>
      </c>
      <c r="C2593" s="14" t="s">
        <v>5976</v>
      </c>
      <c r="D2593" s="14" t="s">
        <v>5977</v>
      </c>
      <c r="E2593" s="15">
        <v>44757</v>
      </c>
      <c r="F2593" s="14">
        <v>2980</v>
      </c>
      <c r="G2593" s="16"/>
      <c r="I2593" s="19" t="str">
        <f>IFERROR(INDEX([3]流水汇总表!B:G,MATCH(G2593,[3]流水汇总表!G:G,0),1),"")</f>
        <v/>
      </c>
      <c r="J2593" s="5" t="str">
        <f>IF(G2593="","",IF(SUMIFS(H:H,G:G,G2593)=SUMIFS([3]流水汇总表!D:D,[3]流水汇总表!G:G,G2593),"通过","不通过"))</f>
        <v/>
      </c>
      <c r="K2593" s="20" t="str">
        <f ca="1" t="shared" si="80"/>
        <v>已逾期</v>
      </c>
      <c r="L2593" s="3">
        <f>VLOOKUP(C2593,网约车!D:Q,14,0)</f>
        <v>2660</v>
      </c>
      <c r="M2593" s="3">
        <f t="shared" si="81"/>
        <v>-2660</v>
      </c>
    </row>
    <row r="2594" ht="14.25" spans="1:13">
      <c r="A2594" s="13">
        <v>44852</v>
      </c>
      <c r="B2594" s="14" t="s">
        <v>5773</v>
      </c>
      <c r="C2594" s="14" t="s">
        <v>5982</v>
      </c>
      <c r="D2594" s="14" t="s">
        <v>5983</v>
      </c>
      <c r="E2594" s="15">
        <v>44757</v>
      </c>
      <c r="F2594" s="14">
        <v>2980</v>
      </c>
      <c r="G2594" s="16"/>
      <c r="I2594" s="19" t="str">
        <f>IFERROR(INDEX([3]流水汇总表!B:G,MATCH(G2594,[3]流水汇总表!G:G,0),1),"")</f>
        <v/>
      </c>
      <c r="J2594" s="5" t="str">
        <f>IF(G2594="","",IF(SUMIFS(H:H,G:G,G2594)=SUMIFS([3]流水汇总表!D:D,[3]流水汇总表!G:G,G2594),"通过","不通过"))</f>
        <v/>
      </c>
      <c r="K2594" s="20" t="str">
        <f ca="1" t="shared" si="80"/>
        <v>已逾期</v>
      </c>
      <c r="L2594" s="3">
        <f>VLOOKUP(C2594,网约车!D:Q,14,0)</f>
        <v>2660</v>
      </c>
      <c r="M2594" s="3">
        <f t="shared" si="81"/>
        <v>-2660</v>
      </c>
    </row>
    <row r="2595" ht="14.25" spans="1:13">
      <c r="A2595" s="13">
        <v>44852</v>
      </c>
      <c r="B2595" s="14" t="s">
        <v>5773</v>
      </c>
      <c r="C2595" s="14" t="s">
        <v>5974</v>
      </c>
      <c r="D2595" s="14" t="s">
        <v>5975</v>
      </c>
      <c r="E2595" s="15">
        <v>44757</v>
      </c>
      <c r="F2595" s="14">
        <v>2980</v>
      </c>
      <c r="G2595" s="16"/>
      <c r="I2595" s="19" t="str">
        <f>IFERROR(INDEX([3]流水汇总表!B:G,MATCH(G2595,[3]流水汇总表!G:G,0),1),"")</f>
        <v/>
      </c>
      <c r="J2595" s="5" t="str">
        <f>IF(G2595="","",IF(SUMIFS(H:H,G:G,G2595)=SUMIFS([3]流水汇总表!D:D,[3]流水汇总表!G:G,G2595),"通过","不通过"))</f>
        <v/>
      </c>
      <c r="K2595" s="20" t="str">
        <f ca="1" t="shared" si="80"/>
        <v>已逾期</v>
      </c>
      <c r="L2595" s="3">
        <f>VLOOKUP(C2595,网约车!D:Q,14,0)</f>
        <v>2660</v>
      </c>
      <c r="M2595" s="3">
        <f t="shared" si="81"/>
        <v>-2660</v>
      </c>
    </row>
    <row r="2596" ht="14.25" spans="1:13">
      <c r="A2596" s="13">
        <v>44852</v>
      </c>
      <c r="B2596" s="14" t="s">
        <v>5773</v>
      </c>
      <c r="C2596" s="14" t="s">
        <v>5872</v>
      </c>
      <c r="D2596" s="14" t="s">
        <v>5873</v>
      </c>
      <c r="E2596" s="15">
        <v>44757</v>
      </c>
      <c r="F2596" s="14">
        <v>2980</v>
      </c>
      <c r="G2596" s="16"/>
      <c r="I2596" s="19" t="str">
        <f>IFERROR(INDEX([3]流水汇总表!B:G,MATCH(G2596,[3]流水汇总表!G:G,0),1),"")</f>
        <v/>
      </c>
      <c r="J2596" s="5" t="str">
        <f>IF(G2596="","",IF(SUMIFS(H:H,G:G,G2596)=SUMIFS([3]流水汇总表!D:D,[3]流水汇总表!G:G,G2596),"通过","不通过"))</f>
        <v/>
      </c>
      <c r="K2596" s="20" t="str">
        <f ca="1" t="shared" si="80"/>
        <v>已逾期</v>
      </c>
      <c r="L2596" s="3">
        <f>VLOOKUP(C2596,网约车!D:Q,14,0)</f>
        <v>2660</v>
      </c>
      <c r="M2596" s="3">
        <f t="shared" si="81"/>
        <v>-2660</v>
      </c>
    </row>
    <row r="2597" ht="14.25" spans="1:13">
      <c r="A2597" s="13">
        <v>44852</v>
      </c>
      <c r="B2597" s="14" t="s">
        <v>5773</v>
      </c>
      <c r="C2597" s="14" t="s">
        <v>5856</v>
      </c>
      <c r="D2597" s="14" t="s">
        <v>5857</v>
      </c>
      <c r="E2597" s="15">
        <v>44757</v>
      </c>
      <c r="F2597" s="14">
        <v>2980</v>
      </c>
      <c r="G2597" s="16"/>
      <c r="I2597" s="19" t="str">
        <f>IFERROR(INDEX([3]流水汇总表!B:G,MATCH(G2597,[3]流水汇总表!G:G,0),1),"")</f>
        <v/>
      </c>
      <c r="J2597" s="5" t="str">
        <f>IF(G2597="","",IF(SUMIFS(H:H,G:G,G2597)=SUMIFS([3]流水汇总表!D:D,[3]流水汇总表!G:G,G2597),"通过","不通过"))</f>
        <v/>
      </c>
      <c r="K2597" s="20" t="str">
        <f ca="1" t="shared" si="80"/>
        <v>已逾期</v>
      </c>
      <c r="L2597" s="3">
        <f>VLOOKUP(C2597,网约车!D:Q,14,0)</f>
        <v>2660</v>
      </c>
      <c r="M2597" s="3">
        <f t="shared" si="81"/>
        <v>-2660</v>
      </c>
    </row>
    <row r="2598" ht="14.25" spans="1:13">
      <c r="A2598" s="13">
        <v>44852</v>
      </c>
      <c r="B2598" s="14" t="s">
        <v>5773</v>
      </c>
      <c r="C2598" s="14" t="s">
        <v>6008</v>
      </c>
      <c r="D2598" s="14" t="s">
        <v>6009</v>
      </c>
      <c r="E2598" s="15">
        <v>44757</v>
      </c>
      <c r="F2598" s="14">
        <v>2980</v>
      </c>
      <c r="G2598" s="16"/>
      <c r="I2598" s="19" t="str">
        <f>IFERROR(INDEX([3]流水汇总表!B:G,MATCH(G2598,[3]流水汇总表!G:G,0),1),"")</f>
        <v/>
      </c>
      <c r="J2598" s="5" t="str">
        <f>IF(G2598="","",IF(SUMIFS(H:H,G:G,G2598)=SUMIFS([3]流水汇总表!D:D,[3]流水汇总表!G:G,G2598),"通过","不通过"))</f>
        <v/>
      </c>
      <c r="K2598" s="20" t="str">
        <f ca="1" t="shared" si="80"/>
        <v>已逾期</v>
      </c>
      <c r="L2598" s="3">
        <f>VLOOKUP(C2598,网约车!D:Q,14,0)</f>
        <v>2660</v>
      </c>
      <c r="M2598" s="3">
        <f t="shared" si="81"/>
        <v>-2660</v>
      </c>
    </row>
    <row r="2599" ht="14.25" spans="1:13">
      <c r="A2599" s="13">
        <v>44852</v>
      </c>
      <c r="B2599" s="14" t="s">
        <v>5773</v>
      </c>
      <c r="C2599" s="14" t="s">
        <v>5972</v>
      </c>
      <c r="D2599" s="14" t="s">
        <v>5973</v>
      </c>
      <c r="E2599" s="15">
        <v>44757</v>
      </c>
      <c r="F2599" s="14">
        <v>2980</v>
      </c>
      <c r="G2599" s="16"/>
      <c r="I2599" s="19" t="str">
        <f>IFERROR(INDEX([3]流水汇总表!B:G,MATCH(G2599,[3]流水汇总表!G:G,0),1),"")</f>
        <v/>
      </c>
      <c r="J2599" s="5" t="str">
        <f>IF(G2599="","",IF(SUMIFS(H:H,G:G,G2599)=SUMIFS([3]流水汇总表!D:D,[3]流水汇总表!G:G,G2599),"通过","不通过"))</f>
        <v/>
      </c>
      <c r="K2599" s="20" t="str">
        <f ca="1" t="shared" si="80"/>
        <v>已逾期</v>
      </c>
      <c r="L2599" s="3">
        <f>VLOOKUP(C2599,网约车!D:Q,14,0)</f>
        <v>2660</v>
      </c>
      <c r="M2599" s="3">
        <f t="shared" si="81"/>
        <v>-2660</v>
      </c>
    </row>
    <row r="2600" ht="14.25" spans="1:13">
      <c r="A2600" s="13">
        <v>44852</v>
      </c>
      <c r="B2600" s="14" t="s">
        <v>5773</v>
      </c>
      <c r="C2600" s="14" t="s">
        <v>5852</v>
      </c>
      <c r="D2600" s="14" t="s">
        <v>5853</v>
      </c>
      <c r="E2600" s="15">
        <v>44757</v>
      </c>
      <c r="F2600" s="14">
        <v>2980</v>
      </c>
      <c r="G2600" s="16"/>
      <c r="I2600" s="19" t="str">
        <f>IFERROR(INDEX([3]流水汇总表!B:G,MATCH(G2600,[3]流水汇总表!G:G,0),1),"")</f>
        <v/>
      </c>
      <c r="J2600" s="5" t="str">
        <f>IF(G2600="","",IF(SUMIFS(H:H,G:G,G2600)=SUMIFS([3]流水汇总表!D:D,[3]流水汇总表!G:G,G2600),"通过","不通过"))</f>
        <v/>
      </c>
      <c r="K2600" s="20" t="str">
        <f ca="1" t="shared" si="80"/>
        <v>已逾期</v>
      </c>
      <c r="L2600" s="3">
        <f>VLOOKUP(C2600,网约车!D:Q,14,0)</f>
        <v>2660</v>
      </c>
      <c r="M2600" s="3">
        <f t="shared" si="81"/>
        <v>-2660</v>
      </c>
    </row>
    <row r="2601" ht="14.25" spans="1:13">
      <c r="A2601" s="13">
        <v>44852</v>
      </c>
      <c r="B2601" s="14" t="s">
        <v>5773</v>
      </c>
      <c r="C2601" s="14" t="s">
        <v>5918</v>
      </c>
      <c r="D2601" s="14" t="s">
        <v>5919</v>
      </c>
      <c r="E2601" s="15">
        <v>44757</v>
      </c>
      <c r="F2601" s="14">
        <v>2980</v>
      </c>
      <c r="G2601" s="16"/>
      <c r="I2601" s="19" t="str">
        <f>IFERROR(INDEX([3]流水汇总表!B:G,MATCH(G2601,[3]流水汇总表!G:G,0),1),"")</f>
        <v/>
      </c>
      <c r="J2601" s="5" t="str">
        <f>IF(G2601="","",IF(SUMIFS(H:H,G:G,G2601)=SUMIFS([3]流水汇总表!D:D,[3]流水汇总表!G:G,G2601),"通过","不通过"))</f>
        <v/>
      </c>
      <c r="K2601" s="20" t="str">
        <f ca="1" t="shared" si="80"/>
        <v>已逾期</v>
      </c>
      <c r="L2601" s="3">
        <f>VLOOKUP(C2601,网约车!D:Q,14,0)</f>
        <v>2660</v>
      </c>
      <c r="M2601" s="3">
        <f t="shared" si="81"/>
        <v>-2660</v>
      </c>
    </row>
    <row r="2602" ht="14.25" spans="1:13">
      <c r="A2602" s="13">
        <v>44852</v>
      </c>
      <c r="B2602" s="14" t="s">
        <v>5773</v>
      </c>
      <c r="C2602" s="14" t="s">
        <v>5956</v>
      </c>
      <c r="D2602" s="14" t="s">
        <v>5957</v>
      </c>
      <c r="E2602" s="15">
        <v>44757</v>
      </c>
      <c r="F2602" s="14">
        <v>2980</v>
      </c>
      <c r="G2602" s="16"/>
      <c r="I2602" s="19" t="str">
        <f>IFERROR(INDEX([3]流水汇总表!B:G,MATCH(G2602,[3]流水汇总表!G:G,0),1),"")</f>
        <v/>
      </c>
      <c r="J2602" s="5" t="str">
        <f>IF(G2602="","",IF(SUMIFS(H:H,G:G,G2602)=SUMIFS([3]流水汇总表!D:D,[3]流水汇总表!G:G,G2602),"通过","不通过"))</f>
        <v/>
      </c>
      <c r="K2602" s="20" t="str">
        <f ca="1" t="shared" si="80"/>
        <v>已逾期</v>
      </c>
      <c r="L2602" s="3">
        <f>VLOOKUP(C2602,网约车!D:Q,14,0)</f>
        <v>2660</v>
      </c>
      <c r="M2602" s="3">
        <f t="shared" si="81"/>
        <v>-2660</v>
      </c>
    </row>
    <row r="2603" ht="14.25" spans="1:13">
      <c r="A2603" s="13">
        <v>44852</v>
      </c>
      <c r="B2603" s="14" t="s">
        <v>5773</v>
      </c>
      <c r="C2603" s="14" t="s">
        <v>5844</v>
      </c>
      <c r="D2603" s="14" t="s">
        <v>5845</v>
      </c>
      <c r="E2603" s="15">
        <v>44757</v>
      </c>
      <c r="F2603" s="14">
        <v>2980</v>
      </c>
      <c r="G2603" s="16"/>
      <c r="I2603" s="19" t="str">
        <f>IFERROR(INDEX([3]流水汇总表!B:G,MATCH(G2603,[3]流水汇总表!G:G,0),1),"")</f>
        <v/>
      </c>
      <c r="J2603" s="5" t="str">
        <f>IF(G2603="","",IF(SUMIFS(H:H,G:G,G2603)=SUMIFS([3]流水汇总表!D:D,[3]流水汇总表!G:G,G2603),"通过","不通过"))</f>
        <v/>
      </c>
      <c r="K2603" s="20" t="str">
        <f ca="1" t="shared" si="80"/>
        <v>已逾期</v>
      </c>
      <c r="L2603" s="3">
        <f>VLOOKUP(C2603,网约车!D:Q,14,0)</f>
        <v>2660</v>
      </c>
      <c r="M2603" s="3">
        <f t="shared" si="81"/>
        <v>-2660</v>
      </c>
    </row>
    <row r="2604" ht="14.25" spans="1:13">
      <c r="A2604" s="13">
        <v>44852</v>
      </c>
      <c r="B2604" s="14" t="s">
        <v>5773</v>
      </c>
      <c r="C2604" s="14" t="s">
        <v>5930</v>
      </c>
      <c r="D2604" s="14" t="s">
        <v>5931</v>
      </c>
      <c r="E2604" s="15">
        <v>44762</v>
      </c>
      <c r="F2604" s="14">
        <v>2980</v>
      </c>
      <c r="G2604" s="16"/>
      <c r="I2604" s="19" t="str">
        <f>IFERROR(INDEX([3]流水汇总表!B:G,MATCH(G2604,[3]流水汇总表!G:G,0),1),"")</f>
        <v/>
      </c>
      <c r="J2604" s="5" t="str">
        <f>IF(G2604="","",IF(SUMIFS(H:H,G:G,G2604)=SUMIFS([3]流水汇总表!D:D,[3]流水汇总表!G:G,G2604),"通过","不通过"))</f>
        <v/>
      </c>
      <c r="K2604" s="20" t="str">
        <f ca="1" t="shared" si="80"/>
        <v>已逾期</v>
      </c>
      <c r="L2604" s="3">
        <f>VLOOKUP(C2604,网约车!D:Q,14,0)</f>
        <v>2660</v>
      </c>
      <c r="M2604" s="3">
        <f t="shared" si="81"/>
        <v>-2660</v>
      </c>
    </row>
    <row r="2605" ht="14.25" spans="1:13">
      <c r="A2605" s="13">
        <v>44852</v>
      </c>
      <c r="B2605" s="14" t="s">
        <v>5773</v>
      </c>
      <c r="C2605" s="14" t="s">
        <v>5948</v>
      </c>
      <c r="D2605" s="14" t="s">
        <v>5949</v>
      </c>
      <c r="E2605" s="15">
        <v>44762</v>
      </c>
      <c r="F2605" s="14">
        <v>2980</v>
      </c>
      <c r="G2605" s="16"/>
      <c r="I2605" s="19" t="str">
        <f>IFERROR(INDEX([3]流水汇总表!B:G,MATCH(G2605,[3]流水汇总表!G:G,0),1),"")</f>
        <v/>
      </c>
      <c r="J2605" s="5" t="str">
        <f>IF(G2605="","",IF(SUMIFS(H:H,G:G,G2605)=SUMIFS([3]流水汇总表!D:D,[3]流水汇总表!G:G,G2605),"通过","不通过"))</f>
        <v/>
      </c>
      <c r="K2605" s="20" t="str">
        <f ca="1" t="shared" si="80"/>
        <v>已逾期</v>
      </c>
      <c r="L2605" s="3">
        <f>VLOOKUP(C2605,网约车!D:Q,14,0)</f>
        <v>2660</v>
      </c>
      <c r="M2605" s="3">
        <f t="shared" si="81"/>
        <v>-2660</v>
      </c>
    </row>
    <row r="2606" ht="14.25" spans="1:13">
      <c r="A2606" s="13">
        <v>44852</v>
      </c>
      <c r="B2606" s="14" t="s">
        <v>5773</v>
      </c>
      <c r="C2606" s="14" t="s">
        <v>5990</v>
      </c>
      <c r="D2606" s="14" t="s">
        <v>5991</v>
      </c>
      <c r="E2606" s="15">
        <v>44762</v>
      </c>
      <c r="F2606" s="14">
        <v>2980</v>
      </c>
      <c r="G2606" s="16"/>
      <c r="I2606" s="19" t="str">
        <f>IFERROR(INDEX([3]流水汇总表!B:G,MATCH(G2606,[3]流水汇总表!G:G,0),1),"")</f>
        <v/>
      </c>
      <c r="J2606" s="5" t="str">
        <f>IF(G2606="","",IF(SUMIFS(H:H,G:G,G2606)=SUMIFS([3]流水汇总表!D:D,[3]流水汇总表!G:G,G2606),"通过","不通过"))</f>
        <v/>
      </c>
      <c r="K2606" s="20" t="str">
        <f ca="1" t="shared" si="80"/>
        <v>已逾期</v>
      </c>
      <c r="L2606" s="3">
        <f>VLOOKUP(C2606,网约车!D:Q,14,0)</f>
        <v>2660</v>
      </c>
      <c r="M2606" s="3">
        <f t="shared" si="81"/>
        <v>-2660</v>
      </c>
    </row>
    <row r="2607" ht="14.25" spans="1:13">
      <c r="A2607" s="13">
        <v>44852</v>
      </c>
      <c r="B2607" s="14" t="s">
        <v>5773</v>
      </c>
      <c r="C2607" s="14" t="s">
        <v>5996</v>
      </c>
      <c r="D2607" s="14" t="s">
        <v>5997</v>
      </c>
      <c r="E2607" s="15">
        <v>44762</v>
      </c>
      <c r="F2607" s="14">
        <v>2980</v>
      </c>
      <c r="G2607" s="16"/>
      <c r="I2607" s="19" t="str">
        <f>IFERROR(INDEX([3]流水汇总表!B:G,MATCH(G2607,[3]流水汇总表!G:G,0),1),"")</f>
        <v/>
      </c>
      <c r="J2607" s="5" t="str">
        <f>IF(G2607="","",IF(SUMIFS(H:H,G:G,G2607)=SUMIFS([3]流水汇总表!D:D,[3]流水汇总表!G:G,G2607),"通过","不通过"))</f>
        <v/>
      </c>
      <c r="K2607" s="20" t="str">
        <f ca="1" t="shared" si="80"/>
        <v>已逾期</v>
      </c>
      <c r="L2607" s="3">
        <f>VLOOKUP(C2607,网约车!D:Q,14,0)</f>
        <v>2660</v>
      </c>
      <c r="M2607" s="3">
        <f t="shared" si="81"/>
        <v>-2660</v>
      </c>
    </row>
    <row r="2608" ht="14.25" spans="1:13">
      <c r="A2608" s="13">
        <v>44852</v>
      </c>
      <c r="B2608" s="14" t="s">
        <v>5773</v>
      </c>
      <c r="C2608" s="14" t="s">
        <v>6022</v>
      </c>
      <c r="D2608" s="14" t="s">
        <v>6023</v>
      </c>
      <c r="E2608" s="15">
        <v>44762</v>
      </c>
      <c r="F2608" s="14">
        <v>2980</v>
      </c>
      <c r="G2608" s="16"/>
      <c r="I2608" s="19" t="str">
        <f>IFERROR(INDEX([3]流水汇总表!B:G,MATCH(G2608,[3]流水汇总表!G:G,0),1),"")</f>
        <v/>
      </c>
      <c r="J2608" s="5" t="str">
        <f>IF(G2608="","",IF(SUMIFS(H:H,G:G,G2608)=SUMIFS([3]流水汇总表!D:D,[3]流水汇总表!G:G,G2608),"通过","不通过"))</f>
        <v/>
      </c>
      <c r="K2608" s="20" t="str">
        <f ca="1" t="shared" si="80"/>
        <v>已逾期</v>
      </c>
      <c r="L2608" s="3">
        <f>VLOOKUP(C2608,网约车!D:Q,14,0)</f>
        <v>2660</v>
      </c>
      <c r="M2608" s="3">
        <f t="shared" si="81"/>
        <v>-2660</v>
      </c>
    </row>
    <row r="2609" ht="14.25" spans="1:13">
      <c r="A2609" s="13">
        <v>44852</v>
      </c>
      <c r="B2609" s="14" t="s">
        <v>5773</v>
      </c>
      <c r="C2609" s="14" t="s">
        <v>6024</v>
      </c>
      <c r="D2609" s="14" t="s">
        <v>6025</v>
      </c>
      <c r="E2609" s="15">
        <v>44762</v>
      </c>
      <c r="F2609" s="14">
        <v>2980</v>
      </c>
      <c r="G2609" s="16"/>
      <c r="I2609" s="19" t="str">
        <f>IFERROR(INDEX([3]流水汇总表!B:G,MATCH(G2609,[3]流水汇总表!G:G,0),1),"")</f>
        <v/>
      </c>
      <c r="J2609" s="5" t="str">
        <f>IF(G2609="","",IF(SUMIFS(H:H,G:G,G2609)=SUMIFS([3]流水汇总表!D:D,[3]流水汇总表!G:G,G2609),"通过","不通过"))</f>
        <v/>
      </c>
      <c r="K2609" s="20" t="str">
        <f ca="1" t="shared" si="80"/>
        <v>已逾期</v>
      </c>
      <c r="L2609" s="3">
        <f>VLOOKUP(C2609,网约车!D:Q,14,0)</f>
        <v>2660</v>
      </c>
      <c r="M2609" s="3">
        <f t="shared" si="81"/>
        <v>-2660</v>
      </c>
    </row>
    <row r="2610" ht="14.25" spans="1:13">
      <c r="A2610" s="13">
        <v>44852</v>
      </c>
      <c r="B2610" s="14" t="s">
        <v>5773</v>
      </c>
      <c r="C2610" s="14" t="s">
        <v>6002</v>
      </c>
      <c r="D2610" s="14" t="s">
        <v>6003</v>
      </c>
      <c r="E2610" s="15">
        <v>44762</v>
      </c>
      <c r="F2610" s="14">
        <v>2980</v>
      </c>
      <c r="G2610" s="16"/>
      <c r="I2610" s="19" t="str">
        <f>IFERROR(INDEX([3]流水汇总表!B:G,MATCH(G2610,[3]流水汇总表!G:G,0),1),"")</f>
        <v/>
      </c>
      <c r="J2610" s="5" t="str">
        <f>IF(G2610="","",IF(SUMIFS(H:H,G:G,G2610)=SUMIFS([3]流水汇总表!D:D,[3]流水汇总表!G:G,G2610),"通过","不通过"))</f>
        <v/>
      </c>
      <c r="K2610" s="20" t="str">
        <f ca="1" t="shared" si="80"/>
        <v>已逾期</v>
      </c>
      <c r="L2610" s="3">
        <f>VLOOKUP(C2610,网约车!D:Q,14,0)</f>
        <v>2660</v>
      </c>
      <c r="M2610" s="3">
        <f t="shared" si="81"/>
        <v>-2660</v>
      </c>
    </row>
    <row r="2611" ht="14.25" spans="1:13">
      <c r="A2611" s="13">
        <v>44852</v>
      </c>
      <c r="B2611" s="14" t="s">
        <v>5773</v>
      </c>
      <c r="C2611" s="14" t="s">
        <v>5940</v>
      </c>
      <c r="D2611" s="14" t="s">
        <v>5941</v>
      </c>
      <c r="E2611" s="15">
        <v>44762</v>
      </c>
      <c r="F2611" s="14">
        <v>2980</v>
      </c>
      <c r="G2611" s="16"/>
      <c r="I2611" s="19" t="str">
        <f>IFERROR(INDEX([3]流水汇总表!B:G,MATCH(G2611,[3]流水汇总表!G:G,0),1),"")</f>
        <v/>
      </c>
      <c r="J2611" s="5" t="str">
        <f>IF(G2611="","",IF(SUMIFS(H:H,G:G,G2611)=SUMIFS([3]流水汇总表!D:D,[3]流水汇总表!G:G,G2611),"通过","不通过"))</f>
        <v/>
      </c>
      <c r="K2611" s="20" t="str">
        <f ca="1" t="shared" si="80"/>
        <v>已逾期</v>
      </c>
      <c r="L2611" s="3">
        <f>VLOOKUP(C2611,网约车!D:Q,14,0)</f>
        <v>2660</v>
      </c>
      <c r="M2611" s="3">
        <f t="shared" si="81"/>
        <v>-2660</v>
      </c>
    </row>
    <row r="2612" ht="14.25" spans="1:13">
      <c r="A2612" s="13">
        <v>44852</v>
      </c>
      <c r="B2612" s="14" t="s">
        <v>5773</v>
      </c>
      <c r="C2612" s="14" t="s">
        <v>6010</v>
      </c>
      <c r="D2612" s="14" t="s">
        <v>6011</v>
      </c>
      <c r="E2612" s="15">
        <v>44762</v>
      </c>
      <c r="F2612" s="14">
        <v>2980</v>
      </c>
      <c r="G2612" s="16"/>
      <c r="I2612" s="19" t="str">
        <f>IFERROR(INDEX([3]流水汇总表!B:G,MATCH(G2612,[3]流水汇总表!G:G,0),1),"")</f>
        <v/>
      </c>
      <c r="J2612" s="5" t="str">
        <f>IF(G2612="","",IF(SUMIFS(H:H,G:G,G2612)=SUMIFS([3]流水汇总表!D:D,[3]流水汇总表!G:G,G2612),"通过","不通过"))</f>
        <v/>
      </c>
      <c r="K2612" s="20" t="str">
        <f ca="1" t="shared" si="80"/>
        <v>已逾期</v>
      </c>
      <c r="L2612" s="3">
        <f>VLOOKUP(C2612,网约车!D:Q,14,0)</f>
        <v>2660</v>
      </c>
      <c r="M2612" s="3">
        <f t="shared" si="81"/>
        <v>-2660</v>
      </c>
    </row>
    <row r="2613" ht="14.25" spans="1:13">
      <c r="A2613" s="13">
        <v>44852</v>
      </c>
      <c r="B2613" s="14" t="s">
        <v>5773</v>
      </c>
      <c r="C2613" s="14" t="s">
        <v>6000</v>
      </c>
      <c r="D2613" s="14" t="s">
        <v>6001</v>
      </c>
      <c r="E2613" s="15">
        <v>44762</v>
      </c>
      <c r="F2613" s="14">
        <v>2980</v>
      </c>
      <c r="G2613" s="16"/>
      <c r="I2613" s="19" t="str">
        <f>IFERROR(INDEX([3]流水汇总表!B:G,MATCH(G2613,[3]流水汇总表!G:G,0),1),"")</f>
        <v/>
      </c>
      <c r="J2613" s="5" t="str">
        <f>IF(G2613="","",IF(SUMIFS(H:H,G:G,G2613)=SUMIFS([3]流水汇总表!D:D,[3]流水汇总表!G:G,G2613),"通过","不通过"))</f>
        <v/>
      </c>
      <c r="K2613" s="20" t="str">
        <f ca="1" t="shared" si="80"/>
        <v>已逾期</v>
      </c>
      <c r="L2613" s="3">
        <f>VLOOKUP(C2613,网约车!D:Q,14,0)</f>
        <v>2660</v>
      </c>
      <c r="M2613" s="3">
        <f t="shared" si="81"/>
        <v>-2660</v>
      </c>
    </row>
    <row r="2614" ht="14.25" spans="1:13">
      <c r="A2614" s="13">
        <v>44852</v>
      </c>
      <c r="B2614" s="14" t="s">
        <v>5773</v>
      </c>
      <c r="C2614" s="14" t="s">
        <v>5795</v>
      </c>
      <c r="D2614" s="14" t="s">
        <v>5796</v>
      </c>
      <c r="E2614" s="15">
        <v>44762</v>
      </c>
      <c r="F2614" s="14">
        <v>2980</v>
      </c>
      <c r="G2614" s="16"/>
      <c r="I2614" s="19" t="str">
        <f>IFERROR(INDEX([3]流水汇总表!B:G,MATCH(G2614,[3]流水汇总表!G:G,0),1),"")</f>
        <v/>
      </c>
      <c r="J2614" s="5" t="str">
        <f>IF(G2614="","",IF(SUMIFS(H:H,G:G,G2614)=SUMIFS([3]流水汇总表!D:D,[3]流水汇总表!G:G,G2614),"通过","不通过"))</f>
        <v/>
      </c>
      <c r="K2614" s="20" t="str">
        <f ca="1" t="shared" si="80"/>
        <v>已逾期</v>
      </c>
      <c r="L2614" s="3">
        <f>VLOOKUP(C2614,网约车!D:Q,14,0)</f>
        <v>2660</v>
      </c>
      <c r="M2614" s="3">
        <f t="shared" si="81"/>
        <v>-2660</v>
      </c>
    </row>
    <row r="2615" ht="14.25" spans="1:13">
      <c r="A2615" s="13">
        <v>44852</v>
      </c>
      <c r="B2615" s="14" t="s">
        <v>5773</v>
      </c>
      <c r="C2615" s="14" t="s">
        <v>5774</v>
      </c>
      <c r="D2615" s="14" t="s">
        <v>5775</v>
      </c>
      <c r="E2615" s="15">
        <v>44762</v>
      </c>
      <c r="F2615" s="14">
        <v>2980</v>
      </c>
      <c r="G2615" s="16"/>
      <c r="I2615" s="19" t="str">
        <f>IFERROR(INDEX([3]流水汇总表!B:G,MATCH(G2615,[3]流水汇总表!G:G,0),1),"")</f>
        <v/>
      </c>
      <c r="J2615" s="5" t="str">
        <f>IF(G2615="","",IF(SUMIFS(H:H,G:G,G2615)=SUMIFS([3]流水汇总表!D:D,[3]流水汇总表!G:G,G2615),"通过","不通过"))</f>
        <v/>
      </c>
      <c r="K2615" s="20" t="str">
        <f ca="1" t="shared" si="80"/>
        <v>已逾期</v>
      </c>
      <c r="L2615" s="3">
        <f>VLOOKUP(C2615,网约车!D:Q,14,0)</f>
        <v>2660</v>
      </c>
      <c r="M2615" s="3">
        <f t="shared" si="81"/>
        <v>-2660</v>
      </c>
    </row>
    <row r="2616" ht="14.25" spans="1:13">
      <c r="A2616" s="13">
        <v>44852</v>
      </c>
      <c r="B2616" s="14" t="s">
        <v>6114</v>
      </c>
      <c r="C2616" s="14" t="s">
        <v>6117</v>
      </c>
      <c r="D2616" s="14" t="s">
        <v>6118</v>
      </c>
      <c r="E2616" s="15">
        <v>44754</v>
      </c>
      <c r="F2616" s="14">
        <v>2980</v>
      </c>
      <c r="G2616" s="16"/>
      <c r="I2616" s="19" t="str">
        <f>IFERROR(INDEX([3]流水汇总表!B:G,MATCH(G2616,[3]流水汇总表!G:G,0),1),"")</f>
        <v/>
      </c>
      <c r="J2616" s="5" t="str">
        <f>IF(G2616="","",IF(SUMIFS(H:H,G:G,G2616)=SUMIFS([3]流水汇总表!D:D,[3]流水汇总表!G:G,G2616),"通过","不通过"))</f>
        <v/>
      </c>
      <c r="K2616" s="20" t="str">
        <f ca="1" t="shared" si="80"/>
        <v>已逾期</v>
      </c>
      <c r="L2616" s="3">
        <f>VLOOKUP(C2616,网约车!D:Q,14,0)</f>
        <v>2700</v>
      </c>
      <c r="M2616" s="3">
        <f t="shared" si="81"/>
        <v>-2700</v>
      </c>
    </row>
    <row r="2617" ht="14.25" spans="1:13">
      <c r="A2617" s="13">
        <v>44852</v>
      </c>
      <c r="B2617" s="14" t="s">
        <v>6114</v>
      </c>
      <c r="C2617" s="14" t="s">
        <v>6136</v>
      </c>
      <c r="D2617" s="14" t="s">
        <v>6137</v>
      </c>
      <c r="E2617" s="15">
        <v>44754</v>
      </c>
      <c r="F2617" s="14">
        <v>2980</v>
      </c>
      <c r="G2617" s="16"/>
      <c r="I2617" s="19" t="str">
        <f>IFERROR(INDEX([3]流水汇总表!B:G,MATCH(G2617,[3]流水汇总表!G:G,0),1),"")</f>
        <v/>
      </c>
      <c r="J2617" s="5" t="str">
        <f>IF(G2617="","",IF(SUMIFS(H:H,G:G,G2617)=SUMIFS([3]流水汇总表!D:D,[3]流水汇总表!G:G,G2617),"通过","不通过"))</f>
        <v/>
      </c>
      <c r="K2617" s="20" t="str">
        <f ca="1" t="shared" si="80"/>
        <v>已逾期</v>
      </c>
      <c r="L2617" s="3">
        <f>VLOOKUP(C2617,网约车!D:Q,14,0)</f>
        <v>2700</v>
      </c>
      <c r="M2617" s="3">
        <f t="shared" si="81"/>
        <v>-2700</v>
      </c>
    </row>
    <row r="2618" ht="14.25" spans="1:13">
      <c r="A2618" s="13">
        <v>44852</v>
      </c>
      <c r="B2618" s="14" t="s">
        <v>6114</v>
      </c>
      <c r="C2618" s="14" t="s">
        <v>6142</v>
      </c>
      <c r="D2618" s="14" t="s">
        <v>6143</v>
      </c>
      <c r="E2618" s="15">
        <v>44754</v>
      </c>
      <c r="F2618" s="14">
        <v>2980</v>
      </c>
      <c r="G2618" s="16"/>
      <c r="I2618" s="19" t="str">
        <f>IFERROR(INDEX([3]流水汇总表!B:G,MATCH(G2618,[3]流水汇总表!G:G,0),1),"")</f>
        <v/>
      </c>
      <c r="J2618" s="5" t="str">
        <f>IF(G2618="","",IF(SUMIFS(H:H,G:G,G2618)=SUMIFS([3]流水汇总表!D:D,[3]流水汇总表!G:G,G2618),"通过","不通过"))</f>
        <v/>
      </c>
      <c r="K2618" s="20" t="str">
        <f ca="1" t="shared" si="80"/>
        <v>已逾期</v>
      </c>
      <c r="L2618" s="3">
        <f>VLOOKUP(C2618,网约车!D:Q,14,0)</f>
        <v>2700</v>
      </c>
      <c r="M2618" s="3">
        <f t="shared" si="81"/>
        <v>-2700</v>
      </c>
    </row>
    <row r="2619" ht="14.25" spans="1:13">
      <c r="A2619" s="13">
        <v>44852</v>
      </c>
      <c r="B2619" s="14" t="s">
        <v>6114</v>
      </c>
      <c r="C2619" s="14" t="s">
        <v>6144</v>
      </c>
      <c r="D2619" s="14" t="s">
        <v>6145</v>
      </c>
      <c r="E2619" s="15">
        <v>44754</v>
      </c>
      <c r="F2619" s="14">
        <v>2980</v>
      </c>
      <c r="G2619" s="16"/>
      <c r="I2619" s="19" t="str">
        <f>IFERROR(INDEX([3]流水汇总表!B:G,MATCH(G2619,[3]流水汇总表!G:G,0),1),"")</f>
        <v/>
      </c>
      <c r="J2619" s="5" t="str">
        <f>IF(G2619="","",IF(SUMIFS(H:H,G:G,G2619)=SUMIFS([3]流水汇总表!D:D,[3]流水汇总表!G:G,G2619),"通过","不通过"))</f>
        <v/>
      </c>
      <c r="K2619" s="20" t="str">
        <f ca="1" t="shared" si="80"/>
        <v>已逾期</v>
      </c>
      <c r="L2619" s="3">
        <f>VLOOKUP(C2619,网约车!D:Q,14,0)</f>
        <v>2700</v>
      </c>
      <c r="M2619" s="3">
        <f t="shared" si="81"/>
        <v>-2700</v>
      </c>
    </row>
    <row r="2620" ht="14.25" spans="1:13">
      <c r="A2620" s="13">
        <v>44852</v>
      </c>
      <c r="B2620" s="14" t="s">
        <v>6114</v>
      </c>
      <c r="C2620" s="14" t="s">
        <v>6164</v>
      </c>
      <c r="D2620" s="14" t="s">
        <v>6165</v>
      </c>
      <c r="E2620" s="15">
        <v>44754</v>
      </c>
      <c r="F2620" s="14">
        <v>2980</v>
      </c>
      <c r="G2620" s="16"/>
      <c r="I2620" s="19" t="str">
        <f>IFERROR(INDEX([3]流水汇总表!B:G,MATCH(G2620,[3]流水汇总表!G:G,0),1),"")</f>
        <v/>
      </c>
      <c r="J2620" s="5" t="str">
        <f>IF(G2620="","",IF(SUMIFS(H:H,G:G,G2620)=SUMIFS([3]流水汇总表!D:D,[3]流水汇总表!G:G,G2620),"通过","不通过"))</f>
        <v/>
      </c>
      <c r="K2620" s="20" t="str">
        <f ca="1" t="shared" si="80"/>
        <v>已逾期</v>
      </c>
      <c r="L2620" s="3">
        <f>VLOOKUP(C2620,网约车!D:Q,14,0)</f>
        <v>2700</v>
      </c>
      <c r="M2620" s="3">
        <f t="shared" si="81"/>
        <v>-2700</v>
      </c>
    </row>
    <row r="2621" ht="14.25" spans="1:13">
      <c r="A2621" s="13">
        <v>44852</v>
      </c>
      <c r="B2621" s="14" t="s">
        <v>6114</v>
      </c>
      <c r="C2621" s="14" t="s">
        <v>6170</v>
      </c>
      <c r="D2621" s="14" t="s">
        <v>6171</v>
      </c>
      <c r="E2621" s="15">
        <v>44754</v>
      </c>
      <c r="F2621" s="14">
        <v>2980</v>
      </c>
      <c r="G2621" s="16"/>
      <c r="I2621" s="19" t="str">
        <f>IFERROR(INDEX([3]流水汇总表!B:G,MATCH(G2621,[3]流水汇总表!G:G,0),1),"")</f>
        <v/>
      </c>
      <c r="J2621" s="5" t="str">
        <f>IF(G2621="","",IF(SUMIFS(H:H,G:G,G2621)=SUMIFS([3]流水汇总表!D:D,[3]流水汇总表!G:G,G2621),"通过","不通过"))</f>
        <v/>
      </c>
      <c r="K2621" s="20" t="str">
        <f ca="1" t="shared" si="80"/>
        <v>已逾期</v>
      </c>
      <c r="L2621" s="3">
        <f>VLOOKUP(C2621,网约车!D:Q,14,0)</f>
        <v>2700</v>
      </c>
      <c r="M2621" s="3">
        <f t="shared" si="81"/>
        <v>-2700</v>
      </c>
    </row>
    <row r="2622" ht="14.25" spans="1:13">
      <c r="A2622" s="13">
        <v>44852</v>
      </c>
      <c r="B2622" s="14" t="s">
        <v>6114</v>
      </c>
      <c r="C2622" s="14" t="s">
        <v>6178</v>
      </c>
      <c r="D2622" s="14" t="s">
        <v>6179</v>
      </c>
      <c r="E2622" s="15">
        <v>44754</v>
      </c>
      <c r="F2622" s="14">
        <v>2980</v>
      </c>
      <c r="G2622" s="16"/>
      <c r="I2622" s="19" t="str">
        <f>IFERROR(INDEX([3]流水汇总表!B:G,MATCH(G2622,[3]流水汇总表!G:G,0),1),"")</f>
        <v/>
      </c>
      <c r="J2622" s="5" t="str">
        <f>IF(G2622="","",IF(SUMIFS(H:H,G:G,G2622)=SUMIFS([3]流水汇总表!D:D,[3]流水汇总表!G:G,G2622),"通过","不通过"))</f>
        <v/>
      </c>
      <c r="K2622" s="20" t="str">
        <f ca="1" t="shared" si="80"/>
        <v>已逾期</v>
      </c>
      <c r="L2622" s="3">
        <f>VLOOKUP(C2622,网约车!D:Q,14,0)</f>
        <v>2700</v>
      </c>
      <c r="M2622" s="3">
        <f t="shared" si="81"/>
        <v>-2700</v>
      </c>
    </row>
    <row r="2623" ht="14.25" spans="1:13">
      <c r="A2623" s="13">
        <v>44852</v>
      </c>
      <c r="B2623" s="14" t="s">
        <v>6114</v>
      </c>
      <c r="C2623" s="14" t="s">
        <v>6180</v>
      </c>
      <c r="D2623" s="14" t="s">
        <v>6181</v>
      </c>
      <c r="E2623" s="15">
        <v>44754</v>
      </c>
      <c r="F2623" s="14">
        <v>2980</v>
      </c>
      <c r="G2623" s="16"/>
      <c r="I2623" s="19" t="str">
        <f>IFERROR(INDEX([3]流水汇总表!B:G,MATCH(G2623,[3]流水汇总表!G:G,0),1),"")</f>
        <v/>
      </c>
      <c r="J2623" s="5" t="str">
        <f>IF(G2623="","",IF(SUMIFS(H:H,G:G,G2623)=SUMIFS([3]流水汇总表!D:D,[3]流水汇总表!G:G,G2623),"通过","不通过"))</f>
        <v/>
      </c>
      <c r="K2623" s="20" t="str">
        <f ca="1" t="shared" si="80"/>
        <v>已逾期</v>
      </c>
      <c r="L2623" s="3">
        <f>VLOOKUP(C2623,网约车!D:Q,14,0)</f>
        <v>2700</v>
      </c>
      <c r="M2623" s="3">
        <f t="shared" si="81"/>
        <v>-2700</v>
      </c>
    </row>
    <row r="2624" ht="14.25" spans="1:13">
      <c r="A2624" s="13">
        <v>44852</v>
      </c>
      <c r="B2624" s="14" t="s">
        <v>6114</v>
      </c>
      <c r="C2624" s="14" t="s">
        <v>6182</v>
      </c>
      <c r="D2624" s="14" t="s">
        <v>6183</v>
      </c>
      <c r="E2624" s="15">
        <v>44754</v>
      </c>
      <c r="F2624" s="14">
        <v>2980</v>
      </c>
      <c r="G2624" s="16"/>
      <c r="I2624" s="19" t="str">
        <f>IFERROR(INDEX([3]流水汇总表!B:G,MATCH(G2624,[3]流水汇总表!G:G,0),1),"")</f>
        <v/>
      </c>
      <c r="J2624" s="5" t="str">
        <f>IF(G2624="","",IF(SUMIFS(H:H,G:G,G2624)=SUMIFS([3]流水汇总表!D:D,[3]流水汇总表!G:G,G2624),"通过","不通过"))</f>
        <v/>
      </c>
      <c r="K2624" s="20" t="str">
        <f ca="1" t="shared" si="80"/>
        <v>已逾期</v>
      </c>
      <c r="L2624" s="3">
        <f>VLOOKUP(C2624,网约车!D:Q,14,0)</f>
        <v>2700</v>
      </c>
      <c r="M2624" s="3">
        <f t="shared" si="81"/>
        <v>-2700</v>
      </c>
    </row>
    <row r="2625" ht="14.25" spans="1:13">
      <c r="A2625" s="13">
        <v>44852</v>
      </c>
      <c r="B2625" s="14" t="s">
        <v>6114</v>
      </c>
      <c r="C2625" s="14" t="s">
        <v>6184</v>
      </c>
      <c r="D2625" s="14" t="s">
        <v>6185</v>
      </c>
      <c r="E2625" s="15">
        <v>44754</v>
      </c>
      <c r="F2625" s="14">
        <v>2980</v>
      </c>
      <c r="G2625" s="16"/>
      <c r="I2625" s="19" t="str">
        <f>IFERROR(INDEX([3]流水汇总表!B:G,MATCH(G2625,[3]流水汇总表!G:G,0),1),"")</f>
        <v/>
      </c>
      <c r="J2625" s="5" t="str">
        <f>IF(G2625="","",IF(SUMIFS(H:H,G:G,G2625)=SUMIFS([3]流水汇总表!D:D,[3]流水汇总表!G:G,G2625),"通过","不通过"))</f>
        <v/>
      </c>
      <c r="K2625" s="20" t="str">
        <f ca="1" t="shared" si="80"/>
        <v>已逾期</v>
      </c>
      <c r="L2625" s="3">
        <f>VLOOKUP(C2625,网约车!D:Q,14,0)</f>
        <v>2700</v>
      </c>
      <c r="M2625" s="3">
        <f t="shared" si="81"/>
        <v>-2700</v>
      </c>
    </row>
    <row r="2626" ht="14.25" spans="1:13">
      <c r="A2626" s="13">
        <v>44852</v>
      </c>
      <c r="B2626" s="14" t="s">
        <v>5043</v>
      </c>
      <c r="C2626" s="14" t="s">
        <v>6783</v>
      </c>
      <c r="D2626" s="14" t="s">
        <v>6784</v>
      </c>
      <c r="E2626" s="15">
        <v>44758</v>
      </c>
      <c r="F2626" s="14">
        <v>2980</v>
      </c>
      <c r="G2626" s="16"/>
      <c r="I2626" s="19" t="str">
        <f>IFERROR(INDEX([3]流水汇总表!B:G,MATCH(G2626,[3]流水汇总表!G:G,0),1),"")</f>
        <v/>
      </c>
      <c r="J2626" s="5" t="str">
        <f>IF(G2626="","",IF(SUMIFS(H:H,G:G,G2626)=SUMIFS([3]流水汇总表!D:D,[3]流水汇总表!G:G,G2626),"通过","不通过"))</f>
        <v/>
      </c>
      <c r="K2626" s="20" t="str">
        <f ca="1" t="shared" ref="K2626:K2689" si="82">IF(AND(I2626&lt;=A2626),"已还款",IF(AND(TODAY()&gt;=A2626,I2626=""),"已逾期",IF(AND(TODAY()&gt;A2626,I2626&gt;A2626),"逾期已还款",IF(AND(TODAY()&lt;A2626),"即将到期",""))))</f>
        <v>已逾期</v>
      </c>
      <c r="L2626" s="3">
        <f>VLOOKUP(C2626,网约车!D:Q,14,0)</f>
        <v>2700</v>
      </c>
      <c r="M2626" s="3">
        <f t="shared" si="81"/>
        <v>-2700</v>
      </c>
    </row>
    <row r="2627" ht="14.25" spans="1:13">
      <c r="A2627" s="13">
        <v>44852</v>
      </c>
      <c r="B2627" s="14" t="s">
        <v>6741</v>
      </c>
      <c r="C2627" s="14" t="s">
        <v>6763</v>
      </c>
      <c r="D2627" s="14" t="s">
        <v>6764</v>
      </c>
      <c r="E2627" s="15">
        <v>44758</v>
      </c>
      <c r="F2627" s="14">
        <v>2980</v>
      </c>
      <c r="G2627" s="16"/>
      <c r="I2627" s="19" t="str">
        <f>IFERROR(INDEX([3]流水汇总表!B:G,MATCH(G2627,[3]流水汇总表!G:G,0),1),"")</f>
        <v/>
      </c>
      <c r="J2627" s="5" t="str">
        <f>IF(G2627="","",IF(SUMIFS(H:H,G:G,G2627)=SUMIFS([3]流水汇总表!D:D,[3]流水汇总表!G:G,G2627),"通过","不通过"))</f>
        <v/>
      </c>
      <c r="K2627" s="20" t="str">
        <f ca="1" t="shared" si="82"/>
        <v>已逾期</v>
      </c>
      <c r="L2627" s="3">
        <f>VLOOKUP(C2627,网约车!D:Q,14,0)</f>
        <v>2700</v>
      </c>
      <c r="M2627" s="3">
        <f t="shared" ref="M2627:M2690" si="83">H2627-L2627</f>
        <v>-2700</v>
      </c>
    </row>
    <row r="2628" ht="14.25" spans="1:13">
      <c r="A2628" s="13">
        <v>44852</v>
      </c>
      <c r="B2628" s="14" t="s">
        <v>6741</v>
      </c>
      <c r="C2628" s="14" t="s">
        <v>6737</v>
      </c>
      <c r="D2628" s="14" t="s">
        <v>6738</v>
      </c>
      <c r="E2628" s="15">
        <v>44758</v>
      </c>
      <c r="F2628" s="14">
        <v>2980</v>
      </c>
      <c r="G2628" s="16"/>
      <c r="I2628" s="19" t="str">
        <f>IFERROR(INDEX([3]流水汇总表!B:G,MATCH(G2628,[3]流水汇总表!G:G,0),1),"")</f>
        <v/>
      </c>
      <c r="J2628" s="5" t="str">
        <f>IF(G2628="","",IF(SUMIFS(H:H,G:G,G2628)=SUMIFS([3]流水汇总表!D:D,[3]流水汇总表!G:G,G2628),"通过","不通过"))</f>
        <v/>
      </c>
      <c r="K2628" s="20" t="str">
        <f ca="1" t="shared" si="82"/>
        <v>已逾期</v>
      </c>
      <c r="L2628" s="3">
        <f>VLOOKUP(C2628,网约车!D:Q,14,0)</f>
        <v>2700</v>
      </c>
      <c r="M2628" s="3">
        <f t="shared" si="83"/>
        <v>-2700</v>
      </c>
    </row>
    <row r="2629" ht="14.25" spans="1:13">
      <c r="A2629" s="13">
        <v>44852</v>
      </c>
      <c r="B2629" s="14" t="s">
        <v>6741</v>
      </c>
      <c r="C2629" s="14" t="s">
        <v>6742</v>
      </c>
      <c r="D2629" s="14" t="s">
        <v>6743</v>
      </c>
      <c r="E2629" s="15">
        <v>44758</v>
      </c>
      <c r="F2629" s="14">
        <v>2980</v>
      </c>
      <c r="G2629" s="16"/>
      <c r="I2629" s="19" t="str">
        <f>IFERROR(INDEX([3]流水汇总表!B:G,MATCH(G2629,[3]流水汇总表!G:G,0),1),"")</f>
        <v/>
      </c>
      <c r="J2629" s="5" t="str">
        <f>IF(G2629="","",IF(SUMIFS(H:H,G:G,G2629)=SUMIFS([3]流水汇总表!D:D,[3]流水汇总表!G:G,G2629),"通过","不通过"))</f>
        <v/>
      </c>
      <c r="K2629" s="20" t="str">
        <f ca="1" t="shared" si="82"/>
        <v>已逾期</v>
      </c>
      <c r="L2629" s="3">
        <f>VLOOKUP(C2629,网约车!D:Q,14,0)</f>
        <v>2700</v>
      </c>
      <c r="M2629" s="3">
        <f t="shared" si="83"/>
        <v>-2700</v>
      </c>
    </row>
    <row r="2630" ht="14.25" spans="1:13">
      <c r="A2630" s="13">
        <v>44852</v>
      </c>
      <c r="B2630" s="14" t="s">
        <v>6769</v>
      </c>
      <c r="C2630" s="14" t="s">
        <v>6766</v>
      </c>
      <c r="D2630" s="14" t="s">
        <v>6767</v>
      </c>
      <c r="E2630" s="15">
        <v>44758</v>
      </c>
      <c r="F2630" s="14">
        <v>2980</v>
      </c>
      <c r="G2630" s="16"/>
      <c r="I2630" s="19" t="str">
        <f>IFERROR(INDEX([3]流水汇总表!B:G,MATCH(G2630,[3]流水汇总表!G:G,0),1),"")</f>
        <v/>
      </c>
      <c r="J2630" s="5" t="str">
        <f>IF(G2630="","",IF(SUMIFS(H:H,G:G,G2630)=SUMIFS([3]流水汇总表!D:D,[3]流水汇总表!G:G,G2630),"通过","不通过"))</f>
        <v/>
      </c>
      <c r="K2630" s="20" t="str">
        <f ca="1" t="shared" si="82"/>
        <v>已逾期</v>
      </c>
      <c r="L2630" s="3">
        <f>VLOOKUP(C2630,网约车!D:Q,14,0)</f>
        <v>2700</v>
      </c>
      <c r="M2630" s="3">
        <f t="shared" si="83"/>
        <v>-2700</v>
      </c>
    </row>
    <row r="2631" ht="14.25" spans="1:13">
      <c r="A2631" s="13">
        <v>44852</v>
      </c>
      <c r="B2631" s="14" t="s">
        <v>6114</v>
      </c>
      <c r="C2631" s="14" t="s">
        <v>6772</v>
      </c>
      <c r="D2631" s="14" t="s">
        <v>6773</v>
      </c>
      <c r="E2631" s="15">
        <v>44758</v>
      </c>
      <c r="F2631" s="14">
        <v>2980</v>
      </c>
      <c r="G2631" s="16"/>
      <c r="I2631" s="19" t="str">
        <f>IFERROR(INDEX([3]流水汇总表!B:G,MATCH(G2631,[3]流水汇总表!G:G,0),1),"")</f>
        <v/>
      </c>
      <c r="J2631" s="5" t="str">
        <f>IF(G2631="","",IF(SUMIFS(H:H,G:G,G2631)=SUMIFS([3]流水汇总表!D:D,[3]流水汇总表!G:G,G2631),"通过","不通过"))</f>
        <v/>
      </c>
      <c r="K2631" s="20" t="str">
        <f ca="1" t="shared" si="82"/>
        <v>已逾期</v>
      </c>
      <c r="L2631" s="3">
        <f>VLOOKUP(C2631,网约车!D:Q,14,0)</f>
        <v>2700</v>
      </c>
      <c r="M2631" s="3">
        <f t="shared" si="83"/>
        <v>-2700</v>
      </c>
    </row>
    <row r="2632" ht="14.25" spans="1:13">
      <c r="A2632" s="13">
        <v>44852</v>
      </c>
      <c r="B2632" s="14" t="s">
        <v>6114</v>
      </c>
      <c r="C2632" s="14" t="s">
        <v>6775</v>
      </c>
      <c r="D2632" s="14" t="s">
        <v>6776</v>
      </c>
      <c r="E2632" s="15">
        <v>44758</v>
      </c>
      <c r="F2632" s="14">
        <v>2980</v>
      </c>
      <c r="G2632" s="16"/>
      <c r="I2632" s="19" t="str">
        <f>IFERROR(INDEX([3]流水汇总表!B:G,MATCH(G2632,[3]流水汇总表!G:G,0),1),"")</f>
        <v/>
      </c>
      <c r="J2632" s="5" t="str">
        <f>IF(G2632="","",IF(SUMIFS(H:H,G:G,G2632)=SUMIFS([3]流水汇总表!D:D,[3]流水汇总表!G:G,G2632),"通过","不通过"))</f>
        <v/>
      </c>
      <c r="K2632" s="20" t="str">
        <f ca="1" t="shared" si="82"/>
        <v>已逾期</v>
      </c>
      <c r="L2632" s="3">
        <f>VLOOKUP(C2632,网约车!D:Q,14,0)</f>
        <v>2700</v>
      </c>
      <c r="M2632" s="3">
        <f t="shared" si="83"/>
        <v>-2700</v>
      </c>
    </row>
    <row r="2633" ht="14.25" spans="1:13">
      <c r="A2633" s="13">
        <v>44852</v>
      </c>
      <c r="B2633" s="14" t="s">
        <v>6114</v>
      </c>
      <c r="C2633" s="14" t="s">
        <v>6777</v>
      </c>
      <c r="D2633" s="14" t="s">
        <v>6778</v>
      </c>
      <c r="E2633" s="15">
        <v>44758</v>
      </c>
      <c r="F2633" s="14">
        <v>2980</v>
      </c>
      <c r="G2633" s="16"/>
      <c r="I2633" s="19" t="str">
        <f>IFERROR(INDEX([3]流水汇总表!B:G,MATCH(G2633,[3]流水汇总表!G:G,0),1),"")</f>
        <v/>
      </c>
      <c r="J2633" s="5" t="str">
        <f>IF(G2633="","",IF(SUMIFS(H:H,G:G,G2633)=SUMIFS([3]流水汇总表!D:D,[3]流水汇总表!G:G,G2633),"通过","不通过"))</f>
        <v/>
      </c>
      <c r="K2633" s="20" t="str">
        <f ca="1" t="shared" si="82"/>
        <v>已逾期</v>
      </c>
      <c r="L2633" s="3">
        <f>VLOOKUP(C2633,网约车!D:Q,14,0)</f>
        <v>2700</v>
      </c>
      <c r="M2633" s="3">
        <f t="shared" si="83"/>
        <v>-2700</v>
      </c>
    </row>
    <row r="2634" ht="14.25" spans="1:13">
      <c r="A2634" s="13">
        <v>44852</v>
      </c>
      <c r="B2634" s="14" t="s">
        <v>6114</v>
      </c>
      <c r="C2634" s="14" t="s">
        <v>6779</v>
      </c>
      <c r="D2634" s="14" t="s">
        <v>6780</v>
      </c>
      <c r="E2634" s="15">
        <v>44758</v>
      </c>
      <c r="F2634" s="14">
        <v>2980</v>
      </c>
      <c r="G2634" s="16"/>
      <c r="I2634" s="19" t="str">
        <f>IFERROR(INDEX([3]流水汇总表!B:G,MATCH(G2634,[3]流水汇总表!G:G,0),1),"")</f>
        <v/>
      </c>
      <c r="J2634" s="5" t="str">
        <f>IF(G2634="","",IF(SUMIFS(H:H,G:G,G2634)=SUMIFS([3]流水汇总表!D:D,[3]流水汇总表!G:G,G2634),"通过","不通过"))</f>
        <v/>
      </c>
      <c r="K2634" s="20" t="str">
        <f ca="1" t="shared" si="82"/>
        <v>已逾期</v>
      </c>
      <c r="L2634" s="3">
        <f>VLOOKUP(C2634,网约车!D:Q,14,0)</f>
        <v>2700</v>
      </c>
      <c r="M2634" s="3">
        <f t="shared" si="83"/>
        <v>-2700</v>
      </c>
    </row>
    <row r="2635" ht="14.25" spans="1:13">
      <c r="A2635" s="13">
        <v>44852</v>
      </c>
      <c r="B2635" s="14" t="s">
        <v>6114</v>
      </c>
      <c r="C2635" s="14" t="s">
        <v>6781</v>
      </c>
      <c r="D2635" s="14" t="s">
        <v>6782</v>
      </c>
      <c r="E2635" s="15">
        <v>44758</v>
      </c>
      <c r="F2635" s="14">
        <v>2980</v>
      </c>
      <c r="G2635" s="16"/>
      <c r="I2635" s="19" t="str">
        <f>IFERROR(INDEX([3]流水汇总表!B:G,MATCH(G2635,[3]流水汇总表!G:G,0),1),"")</f>
        <v/>
      </c>
      <c r="J2635" s="5" t="str">
        <f>IF(G2635="","",IF(SUMIFS(H:H,G:G,G2635)=SUMIFS([3]流水汇总表!D:D,[3]流水汇总表!G:G,G2635),"通过","不通过"))</f>
        <v/>
      </c>
      <c r="K2635" s="20" t="str">
        <f ca="1" t="shared" si="82"/>
        <v>已逾期</v>
      </c>
      <c r="L2635" s="3">
        <f>VLOOKUP(C2635,网约车!D:Q,14,0)</f>
        <v>2700</v>
      </c>
      <c r="M2635" s="3">
        <f t="shared" si="83"/>
        <v>-2700</v>
      </c>
    </row>
    <row r="2636" ht="14.25" spans="1:13">
      <c r="A2636" s="13">
        <v>44842</v>
      </c>
      <c r="B2636" s="14" t="s">
        <v>6741</v>
      </c>
      <c r="C2636" s="14" t="s">
        <v>6791</v>
      </c>
      <c r="D2636" s="14" t="s">
        <v>6792</v>
      </c>
      <c r="E2636" s="15">
        <v>44775</v>
      </c>
      <c r="F2636" s="14">
        <v>2980</v>
      </c>
      <c r="G2636" s="16" t="s">
        <v>10629</v>
      </c>
      <c r="H2636" s="3">
        <v>2980</v>
      </c>
      <c r="I2636" s="19">
        <f>IFERROR(INDEX([3]流水汇总表!B:G,MATCH(G2636,[3]流水汇总表!G:G,0),1),"")</f>
        <v>44842</v>
      </c>
      <c r="J2636" s="5" t="str">
        <f>IF(G2636="","",IF(SUMIFS(H:H,G:G,G2636)=SUMIFS([3]流水汇总表!D:D,[3]流水汇总表!G:G,G2636),"通过","不通过"))</f>
        <v>通过</v>
      </c>
      <c r="K2636" s="20" t="str">
        <f ca="1" t="shared" si="82"/>
        <v>已还款</v>
      </c>
      <c r="L2636" s="3">
        <f>VLOOKUP(C2636,网约车!D:Q,14,0)</f>
        <v>2700</v>
      </c>
      <c r="M2636" s="3">
        <f t="shared" si="83"/>
        <v>280</v>
      </c>
    </row>
    <row r="2637" ht="14.25" spans="1:13">
      <c r="A2637" s="13">
        <v>44842</v>
      </c>
      <c r="B2637" s="14" t="s">
        <v>6741</v>
      </c>
      <c r="C2637" s="14" t="s">
        <v>6840</v>
      </c>
      <c r="D2637" s="14" t="s">
        <v>6841</v>
      </c>
      <c r="E2637" s="15">
        <v>44775</v>
      </c>
      <c r="F2637" s="14">
        <v>2980</v>
      </c>
      <c r="G2637" s="16" t="s">
        <v>10629</v>
      </c>
      <c r="H2637" s="3">
        <v>2980</v>
      </c>
      <c r="I2637" s="19">
        <f>IFERROR(INDEX([3]流水汇总表!B:G,MATCH(G2637,[3]流水汇总表!G:G,0),1),"")</f>
        <v>44842</v>
      </c>
      <c r="J2637" s="5" t="str">
        <f>IF(G2637="","",IF(SUMIFS(H:H,G:G,G2637)=SUMIFS([3]流水汇总表!D:D,[3]流水汇总表!G:G,G2637),"通过","不通过"))</f>
        <v>通过</v>
      </c>
      <c r="K2637" s="20" t="str">
        <f ca="1" t="shared" si="82"/>
        <v>已还款</v>
      </c>
      <c r="L2637" s="3">
        <f>VLOOKUP(C2637,网约车!D:Q,14,0)</f>
        <v>2700</v>
      </c>
      <c r="M2637" s="3">
        <f t="shared" si="83"/>
        <v>280</v>
      </c>
    </row>
    <row r="2638" ht="14.25" spans="1:13">
      <c r="A2638" s="13">
        <v>44842</v>
      </c>
      <c r="B2638" s="14" t="s">
        <v>6741</v>
      </c>
      <c r="C2638" s="14" t="s">
        <v>6864</v>
      </c>
      <c r="D2638" s="14" t="s">
        <v>6865</v>
      </c>
      <c r="E2638" s="15">
        <v>44775</v>
      </c>
      <c r="F2638" s="14">
        <v>2980</v>
      </c>
      <c r="G2638" s="16" t="s">
        <v>10629</v>
      </c>
      <c r="H2638" s="3">
        <v>2980</v>
      </c>
      <c r="I2638" s="19">
        <f>IFERROR(INDEX([3]流水汇总表!B:G,MATCH(G2638,[3]流水汇总表!G:G,0),1),"")</f>
        <v>44842</v>
      </c>
      <c r="J2638" s="5" t="str">
        <f>IF(G2638="","",IF(SUMIFS(H:H,G:G,G2638)=SUMIFS([3]流水汇总表!D:D,[3]流水汇总表!G:G,G2638),"通过","不通过"))</f>
        <v>通过</v>
      </c>
      <c r="K2638" s="20" t="str">
        <f ca="1" t="shared" si="82"/>
        <v>已还款</v>
      </c>
      <c r="L2638" s="3">
        <f>VLOOKUP(C2638,网约车!D:Q,14,0)</f>
        <v>2700</v>
      </c>
      <c r="M2638" s="3">
        <f t="shared" si="83"/>
        <v>280</v>
      </c>
    </row>
    <row r="2639" ht="14.25" spans="1:13">
      <c r="A2639" s="13">
        <v>44842</v>
      </c>
      <c r="B2639" s="14" t="s">
        <v>6741</v>
      </c>
      <c r="C2639" s="14" t="s">
        <v>6862</v>
      </c>
      <c r="D2639" s="14" t="s">
        <v>6863</v>
      </c>
      <c r="E2639" s="15">
        <v>44775</v>
      </c>
      <c r="F2639" s="14">
        <v>2980</v>
      </c>
      <c r="G2639" s="16" t="s">
        <v>10629</v>
      </c>
      <c r="H2639" s="3">
        <v>2980</v>
      </c>
      <c r="I2639" s="19">
        <f>IFERROR(INDEX([3]流水汇总表!B:G,MATCH(G2639,[3]流水汇总表!G:G,0),1),"")</f>
        <v>44842</v>
      </c>
      <c r="J2639" s="5" t="str">
        <f>IF(G2639="","",IF(SUMIFS(H:H,G:G,G2639)=SUMIFS([3]流水汇总表!D:D,[3]流水汇总表!G:G,G2639),"通过","不通过"))</f>
        <v>通过</v>
      </c>
      <c r="K2639" s="20" t="str">
        <f ca="1" t="shared" si="82"/>
        <v>已还款</v>
      </c>
      <c r="L2639" s="3">
        <f>VLOOKUP(C2639,网约车!D:Q,14,0)</f>
        <v>2700</v>
      </c>
      <c r="M2639" s="3">
        <f t="shared" si="83"/>
        <v>280</v>
      </c>
    </row>
    <row r="2640" ht="14.25" spans="1:13">
      <c r="A2640" s="13">
        <v>44842</v>
      </c>
      <c r="B2640" s="14" t="s">
        <v>6741</v>
      </c>
      <c r="C2640" s="14" t="s">
        <v>6793</v>
      </c>
      <c r="D2640" s="14" t="s">
        <v>6794</v>
      </c>
      <c r="E2640" s="15">
        <v>44775</v>
      </c>
      <c r="F2640" s="14">
        <v>2980</v>
      </c>
      <c r="G2640" s="16" t="s">
        <v>10629</v>
      </c>
      <c r="H2640" s="3">
        <v>2980</v>
      </c>
      <c r="I2640" s="19">
        <f>IFERROR(INDEX([3]流水汇总表!B:G,MATCH(G2640,[3]流水汇总表!G:G,0),1),"")</f>
        <v>44842</v>
      </c>
      <c r="J2640" s="5" t="str">
        <f>IF(G2640="","",IF(SUMIFS(H:H,G:G,G2640)=SUMIFS([3]流水汇总表!D:D,[3]流水汇总表!G:G,G2640),"通过","不通过"))</f>
        <v>通过</v>
      </c>
      <c r="K2640" s="20" t="str">
        <f ca="1" t="shared" si="82"/>
        <v>已还款</v>
      </c>
      <c r="L2640" s="3">
        <f>VLOOKUP(C2640,网约车!D:Q,14,0)</f>
        <v>2700</v>
      </c>
      <c r="M2640" s="3">
        <f t="shared" si="83"/>
        <v>280</v>
      </c>
    </row>
    <row r="2641" ht="14.25" spans="1:13">
      <c r="A2641" s="13">
        <v>44842</v>
      </c>
      <c r="B2641" s="14" t="s">
        <v>6741</v>
      </c>
      <c r="C2641" s="14" t="s">
        <v>6795</v>
      </c>
      <c r="D2641" s="14" t="s">
        <v>6796</v>
      </c>
      <c r="E2641" s="15">
        <v>44775</v>
      </c>
      <c r="F2641" s="14">
        <v>2980</v>
      </c>
      <c r="G2641" s="16" t="s">
        <v>10629</v>
      </c>
      <c r="H2641" s="3">
        <v>2980</v>
      </c>
      <c r="I2641" s="19">
        <f>IFERROR(INDEX([3]流水汇总表!B:G,MATCH(G2641,[3]流水汇总表!G:G,0),1),"")</f>
        <v>44842</v>
      </c>
      <c r="J2641" s="5" t="str">
        <f>IF(G2641="","",IF(SUMIFS(H:H,G:G,G2641)=SUMIFS([3]流水汇总表!D:D,[3]流水汇总表!G:G,G2641),"通过","不通过"))</f>
        <v>通过</v>
      </c>
      <c r="K2641" s="20" t="str">
        <f ca="1" t="shared" si="82"/>
        <v>已还款</v>
      </c>
      <c r="L2641" s="3">
        <f>VLOOKUP(C2641,网约车!D:Q,14,0)</f>
        <v>2700</v>
      </c>
      <c r="M2641" s="3">
        <f t="shared" si="83"/>
        <v>280</v>
      </c>
    </row>
    <row r="2642" ht="14.25" spans="1:13">
      <c r="A2642" s="13">
        <v>44842</v>
      </c>
      <c r="B2642" s="14" t="s">
        <v>6741</v>
      </c>
      <c r="C2642" s="14" t="s">
        <v>6786</v>
      </c>
      <c r="D2642" s="14" t="s">
        <v>6787</v>
      </c>
      <c r="E2642" s="15">
        <v>44775</v>
      </c>
      <c r="F2642" s="14">
        <v>2980</v>
      </c>
      <c r="G2642" s="16" t="s">
        <v>10629</v>
      </c>
      <c r="H2642" s="3">
        <v>2980</v>
      </c>
      <c r="I2642" s="19">
        <f>IFERROR(INDEX([3]流水汇总表!B:G,MATCH(G2642,[3]流水汇总表!G:G,0),1),"")</f>
        <v>44842</v>
      </c>
      <c r="J2642" s="5" t="str">
        <f>IF(G2642="","",IF(SUMIFS(H:H,G:G,G2642)=SUMIFS([3]流水汇总表!D:D,[3]流水汇总表!G:G,G2642),"通过","不通过"))</f>
        <v>通过</v>
      </c>
      <c r="K2642" s="20" t="str">
        <f ca="1" t="shared" si="82"/>
        <v>已还款</v>
      </c>
      <c r="L2642" s="3">
        <f>VLOOKUP(C2642,网约车!D:Q,14,0)</f>
        <v>2700</v>
      </c>
      <c r="M2642" s="3">
        <f t="shared" si="83"/>
        <v>280</v>
      </c>
    </row>
    <row r="2643" ht="14.25" spans="1:13">
      <c r="A2643" s="13">
        <v>44842</v>
      </c>
      <c r="B2643" s="14" t="s">
        <v>6039</v>
      </c>
      <c r="C2643" s="14" t="s">
        <v>7966</v>
      </c>
      <c r="D2643" s="14" t="s">
        <v>7967</v>
      </c>
      <c r="E2643" s="15">
        <v>44778</v>
      </c>
      <c r="F2643" s="14">
        <v>2980</v>
      </c>
      <c r="G2643" s="16"/>
      <c r="I2643" s="19" t="str">
        <f>IFERROR(INDEX([3]流水汇总表!B:G,MATCH(G2643,[3]流水汇总表!G:G,0),1),"")</f>
        <v/>
      </c>
      <c r="J2643" s="5" t="str">
        <f>IF(G2643="","",IF(SUMIFS(H:H,G:G,G2643)=SUMIFS([3]流水汇总表!D:D,[3]流水汇总表!G:G,G2643),"通过","不通过"))</f>
        <v/>
      </c>
      <c r="K2643" s="20" t="str">
        <f ca="1" t="shared" si="82"/>
        <v>已逾期</v>
      </c>
      <c r="L2643" s="3">
        <f>VLOOKUP(C2643,网约车!D:Q,14,0)</f>
        <v>2700</v>
      </c>
      <c r="M2643" s="3">
        <f t="shared" si="83"/>
        <v>-2700</v>
      </c>
    </row>
    <row r="2644" ht="14.25" spans="1:13">
      <c r="A2644" s="13">
        <v>44842</v>
      </c>
      <c r="B2644" s="14" t="s">
        <v>6769</v>
      </c>
      <c r="C2644" s="14" t="s">
        <v>7962</v>
      </c>
      <c r="D2644" s="14" t="s">
        <v>7963</v>
      </c>
      <c r="E2644" s="15">
        <v>44778</v>
      </c>
      <c r="F2644" s="14">
        <v>2980</v>
      </c>
      <c r="G2644" s="16" t="s">
        <v>10630</v>
      </c>
      <c r="H2644" s="3">
        <v>2980</v>
      </c>
      <c r="I2644" s="19">
        <f>IFERROR(INDEX([3]流水汇总表!B:G,MATCH(G2644,[3]流水汇总表!G:G,0),1),"")</f>
        <v>44842</v>
      </c>
      <c r="J2644" s="5" t="str">
        <f>IF(G2644="","",IF(SUMIFS(H:H,G:G,G2644)=SUMIFS([3]流水汇总表!D:D,[3]流水汇总表!G:G,G2644),"通过","不通过"))</f>
        <v>通过</v>
      </c>
      <c r="K2644" s="20" t="str">
        <f ca="1" t="shared" si="82"/>
        <v>已还款</v>
      </c>
      <c r="L2644" s="3">
        <f>VLOOKUP(C2644,网约车!D:Q,14,0)</f>
        <v>2700</v>
      </c>
      <c r="M2644" s="3">
        <f t="shared" si="83"/>
        <v>280</v>
      </c>
    </row>
    <row r="2645" ht="14.25" spans="1:13">
      <c r="A2645" s="13">
        <v>44842</v>
      </c>
      <c r="B2645" s="14" t="s">
        <v>6813</v>
      </c>
      <c r="C2645" s="14" t="s">
        <v>7968</v>
      </c>
      <c r="D2645" s="14" t="s">
        <v>7969</v>
      </c>
      <c r="E2645" s="15">
        <v>44778</v>
      </c>
      <c r="F2645" s="14">
        <v>2980</v>
      </c>
      <c r="G2645" s="16" t="s">
        <v>10631</v>
      </c>
      <c r="H2645" s="3">
        <v>2980</v>
      </c>
      <c r="I2645" s="19">
        <f>IFERROR(INDEX([3]流水汇总表!B:G,MATCH(G2645,[3]流水汇总表!G:G,0),1),"")</f>
        <v>44842</v>
      </c>
      <c r="J2645" s="5" t="str">
        <f>IF(G2645="","",IF(SUMIFS(H:H,G:G,G2645)=SUMIFS([3]流水汇总表!D:D,[3]流水汇总表!G:G,G2645),"通过","不通过"))</f>
        <v>通过</v>
      </c>
      <c r="K2645" s="20" t="str">
        <f ca="1" t="shared" si="82"/>
        <v>已还款</v>
      </c>
      <c r="L2645" s="3">
        <f>VLOOKUP(C2645,网约车!D:Q,14,0)</f>
        <v>2700</v>
      </c>
      <c r="M2645" s="3">
        <f t="shared" si="83"/>
        <v>280</v>
      </c>
    </row>
    <row r="2646" ht="14.25" spans="1:13">
      <c r="A2646" s="13">
        <v>44842</v>
      </c>
      <c r="B2646" s="14" t="s">
        <v>6813</v>
      </c>
      <c r="C2646" s="14" t="s">
        <v>7970</v>
      </c>
      <c r="D2646" s="14" t="s">
        <v>7971</v>
      </c>
      <c r="E2646" s="15">
        <v>44778</v>
      </c>
      <c r="F2646" s="14">
        <v>2980</v>
      </c>
      <c r="G2646" s="16" t="s">
        <v>10631</v>
      </c>
      <c r="H2646" s="3">
        <v>2980</v>
      </c>
      <c r="I2646" s="19">
        <f>IFERROR(INDEX([3]流水汇总表!B:G,MATCH(G2646,[3]流水汇总表!G:G,0),1),"")</f>
        <v>44842</v>
      </c>
      <c r="J2646" s="5" t="str">
        <f>IF(G2646="","",IF(SUMIFS(H:H,G:G,G2646)=SUMIFS([3]流水汇总表!D:D,[3]流水汇总表!G:G,G2646),"通过","不通过"))</f>
        <v>通过</v>
      </c>
      <c r="K2646" s="20" t="str">
        <f ca="1" t="shared" si="82"/>
        <v>已还款</v>
      </c>
      <c r="L2646" s="3">
        <f>VLOOKUP(C2646,网约车!D:Q,14,0)</f>
        <v>2700</v>
      </c>
      <c r="M2646" s="3">
        <f t="shared" si="83"/>
        <v>280</v>
      </c>
    </row>
    <row r="2647" ht="14.25" spans="1:13">
      <c r="A2647" s="13">
        <v>44842</v>
      </c>
      <c r="B2647" s="14" t="s">
        <v>6813</v>
      </c>
      <c r="C2647" s="14" t="s">
        <v>6814</v>
      </c>
      <c r="D2647" s="14" t="s">
        <v>6815</v>
      </c>
      <c r="E2647" s="15">
        <v>44782</v>
      </c>
      <c r="F2647" s="14">
        <v>2980</v>
      </c>
      <c r="G2647" s="16" t="s">
        <v>10631</v>
      </c>
      <c r="H2647" s="3">
        <v>2980</v>
      </c>
      <c r="I2647" s="19">
        <f>IFERROR(INDEX([3]流水汇总表!B:G,MATCH(G2647,[3]流水汇总表!G:G,0),1),"")</f>
        <v>44842</v>
      </c>
      <c r="J2647" s="5" t="str">
        <f>IF(G2647="","",IF(SUMIFS(H:H,G:G,G2647)=SUMIFS([3]流水汇总表!D:D,[3]流水汇总表!G:G,G2647),"通过","不通过"))</f>
        <v>通过</v>
      </c>
      <c r="K2647" s="20" t="str">
        <f ca="1" t="shared" si="82"/>
        <v>已还款</v>
      </c>
      <c r="L2647" s="3">
        <f>VLOOKUP(C2647,网约车!D:Q,14,0)</f>
        <v>2700</v>
      </c>
      <c r="M2647" s="3">
        <f t="shared" si="83"/>
        <v>280</v>
      </c>
    </row>
    <row r="2648" ht="14.25" spans="1:13">
      <c r="A2648" s="13">
        <v>44842</v>
      </c>
      <c r="B2648" s="14" t="s">
        <v>6813</v>
      </c>
      <c r="C2648" s="14" t="s">
        <v>6833</v>
      </c>
      <c r="D2648" s="14" t="s">
        <v>6834</v>
      </c>
      <c r="E2648" s="15">
        <v>44782</v>
      </c>
      <c r="F2648" s="14">
        <v>2980</v>
      </c>
      <c r="G2648" s="16" t="s">
        <v>10631</v>
      </c>
      <c r="H2648" s="3">
        <v>2980</v>
      </c>
      <c r="I2648" s="19">
        <f>IFERROR(INDEX([3]流水汇总表!B:G,MATCH(G2648,[3]流水汇总表!G:G,0),1),"")</f>
        <v>44842</v>
      </c>
      <c r="J2648" s="5" t="str">
        <f>IF(G2648="","",IF(SUMIFS(H:H,G:G,G2648)=SUMIFS([3]流水汇总表!D:D,[3]流水汇总表!G:G,G2648),"通过","不通过"))</f>
        <v>通过</v>
      </c>
      <c r="K2648" s="20" t="str">
        <f ca="1" t="shared" si="82"/>
        <v>已还款</v>
      </c>
      <c r="L2648" s="3">
        <f>VLOOKUP(C2648,网约车!D:Q,14,0)</f>
        <v>2700</v>
      </c>
      <c r="M2648" s="3">
        <f t="shared" si="83"/>
        <v>280</v>
      </c>
    </row>
    <row r="2649" ht="14.25" spans="1:13">
      <c r="A2649" s="13">
        <v>44842</v>
      </c>
      <c r="B2649" s="14" t="s">
        <v>6813</v>
      </c>
      <c r="C2649" s="14" t="s">
        <v>6835</v>
      </c>
      <c r="D2649" s="14" t="s">
        <v>6836</v>
      </c>
      <c r="E2649" s="15">
        <v>44782</v>
      </c>
      <c r="F2649" s="14">
        <v>2980</v>
      </c>
      <c r="G2649" s="16" t="s">
        <v>10631</v>
      </c>
      <c r="H2649" s="3">
        <v>2980</v>
      </c>
      <c r="I2649" s="19">
        <f>IFERROR(INDEX([3]流水汇总表!B:G,MATCH(G2649,[3]流水汇总表!G:G,0),1),"")</f>
        <v>44842</v>
      </c>
      <c r="J2649" s="5" t="str">
        <f>IF(G2649="","",IF(SUMIFS(H:H,G:G,G2649)=SUMIFS([3]流水汇总表!D:D,[3]流水汇总表!G:G,G2649),"通过","不通过"))</f>
        <v>通过</v>
      </c>
      <c r="K2649" s="20" t="str">
        <f ca="1" t="shared" si="82"/>
        <v>已还款</v>
      </c>
      <c r="L2649" s="3">
        <f>VLOOKUP(C2649,网约车!D:Q,14,0)</f>
        <v>2700</v>
      </c>
      <c r="M2649" s="3">
        <f t="shared" si="83"/>
        <v>280</v>
      </c>
    </row>
    <row r="2650" ht="14.25" spans="1:13">
      <c r="A2650" s="13">
        <v>44842</v>
      </c>
      <c r="B2650" s="14" t="s">
        <v>6813</v>
      </c>
      <c r="C2650" s="14" t="s">
        <v>6837</v>
      </c>
      <c r="D2650" s="14" t="s">
        <v>6838</v>
      </c>
      <c r="E2650" s="15">
        <v>44782</v>
      </c>
      <c r="F2650" s="14">
        <v>2980</v>
      </c>
      <c r="G2650" s="16" t="s">
        <v>10631</v>
      </c>
      <c r="H2650" s="3">
        <v>2980</v>
      </c>
      <c r="I2650" s="19">
        <f>IFERROR(INDEX([3]流水汇总表!B:G,MATCH(G2650,[3]流水汇总表!G:G,0),1),"")</f>
        <v>44842</v>
      </c>
      <c r="J2650" s="5" t="str">
        <f>IF(G2650="","",IF(SUMIFS(H:H,G:G,G2650)=SUMIFS([3]流水汇总表!D:D,[3]流水汇总表!G:G,G2650),"通过","不通过"))</f>
        <v>通过</v>
      </c>
      <c r="K2650" s="20" t="str">
        <f ca="1" t="shared" si="82"/>
        <v>已还款</v>
      </c>
      <c r="L2650" s="3">
        <f>VLOOKUP(C2650,网约车!D:Q,14,0)</f>
        <v>2700</v>
      </c>
      <c r="M2650" s="3">
        <f t="shared" si="83"/>
        <v>280</v>
      </c>
    </row>
    <row r="2651" ht="14.25" spans="1:13">
      <c r="A2651" s="13">
        <v>44842</v>
      </c>
      <c r="B2651" s="14" t="s">
        <v>6813</v>
      </c>
      <c r="C2651" s="14" t="s">
        <v>6847</v>
      </c>
      <c r="D2651" s="14" t="s">
        <v>6848</v>
      </c>
      <c r="E2651" s="15">
        <v>44782</v>
      </c>
      <c r="F2651" s="14">
        <v>2980</v>
      </c>
      <c r="G2651" s="16" t="s">
        <v>10631</v>
      </c>
      <c r="H2651" s="3">
        <v>2980</v>
      </c>
      <c r="I2651" s="19">
        <f>IFERROR(INDEX([3]流水汇总表!B:G,MATCH(G2651,[3]流水汇总表!G:G,0),1),"")</f>
        <v>44842</v>
      </c>
      <c r="J2651" s="5" t="str">
        <f>IF(G2651="","",IF(SUMIFS(H:H,G:G,G2651)=SUMIFS([3]流水汇总表!D:D,[3]流水汇总表!G:G,G2651),"通过","不通过"))</f>
        <v>通过</v>
      </c>
      <c r="K2651" s="20" t="str">
        <f ca="1" t="shared" si="82"/>
        <v>已还款</v>
      </c>
      <c r="L2651" s="3">
        <f>VLOOKUP(C2651,网约车!D:Q,14,0)</f>
        <v>2700</v>
      </c>
      <c r="M2651" s="3">
        <f t="shared" si="83"/>
        <v>280</v>
      </c>
    </row>
    <row r="2652" ht="14.25" spans="1:13">
      <c r="A2652" s="13">
        <v>44842</v>
      </c>
      <c r="B2652" s="14" t="s">
        <v>6813</v>
      </c>
      <c r="C2652" s="14" t="s">
        <v>6849</v>
      </c>
      <c r="D2652" s="14" t="s">
        <v>6850</v>
      </c>
      <c r="E2652" s="15">
        <v>44782</v>
      </c>
      <c r="F2652" s="14">
        <v>2980</v>
      </c>
      <c r="G2652" s="16" t="s">
        <v>10631</v>
      </c>
      <c r="H2652" s="3">
        <v>2980</v>
      </c>
      <c r="I2652" s="19">
        <f>IFERROR(INDEX([3]流水汇总表!B:G,MATCH(G2652,[3]流水汇总表!G:G,0),1),"")</f>
        <v>44842</v>
      </c>
      <c r="J2652" s="5" t="str">
        <f>IF(G2652="","",IF(SUMIFS(H:H,G:G,G2652)=SUMIFS([3]流水汇总表!D:D,[3]流水汇总表!G:G,G2652),"通过","不通过"))</f>
        <v>通过</v>
      </c>
      <c r="K2652" s="20" t="str">
        <f ca="1" t="shared" si="82"/>
        <v>已还款</v>
      </c>
      <c r="L2652" s="3">
        <f>VLOOKUP(C2652,网约车!D:Q,14,0)</f>
        <v>2700</v>
      </c>
      <c r="M2652" s="3">
        <f t="shared" si="83"/>
        <v>280</v>
      </c>
    </row>
    <row r="2653" ht="14.25" spans="1:13">
      <c r="A2653" s="13">
        <v>44842</v>
      </c>
      <c r="B2653" s="14" t="s">
        <v>6813</v>
      </c>
      <c r="C2653" s="14" t="s">
        <v>6853</v>
      </c>
      <c r="D2653" s="14" t="s">
        <v>6854</v>
      </c>
      <c r="E2653" s="15">
        <v>44782</v>
      </c>
      <c r="F2653" s="14">
        <v>2980</v>
      </c>
      <c r="G2653" s="16" t="s">
        <v>10631</v>
      </c>
      <c r="H2653" s="3">
        <v>2980</v>
      </c>
      <c r="I2653" s="19">
        <f>IFERROR(INDEX([3]流水汇总表!B:G,MATCH(G2653,[3]流水汇总表!G:G,0),1),"")</f>
        <v>44842</v>
      </c>
      <c r="J2653" s="5" t="str">
        <f>IF(G2653="","",IF(SUMIFS(H:H,G:G,G2653)=SUMIFS([3]流水汇总表!D:D,[3]流水汇总表!G:G,G2653),"通过","不通过"))</f>
        <v>通过</v>
      </c>
      <c r="K2653" s="20" t="str">
        <f ca="1" t="shared" si="82"/>
        <v>已还款</v>
      </c>
      <c r="L2653" s="3">
        <f>VLOOKUP(C2653,网约车!D:Q,14,0)</f>
        <v>2700</v>
      </c>
      <c r="M2653" s="3">
        <f t="shared" si="83"/>
        <v>280</v>
      </c>
    </row>
    <row r="2654" ht="14.25" spans="1:13">
      <c r="A2654" s="13">
        <v>44842</v>
      </c>
      <c r="B2654" s="14" t="s">
        <v>6813</v>
      </c>
      <c r="C2654" s="14" t="s">
        <v>6855</v>
      </c>
      <c r="D2654" s="14" t="s">
        <v>6856</v>
      </c>
      <c r="E2654" s="15">
        <v>44782</v>
      </c>
      <c r="F2654" s="14">
        <v>2980</v>
      </c>
      <c r="G2654" s="16" t="s">
        <v>10631</v>
      </c>
      <c r="H2654" s="3">
        <v>2980</v>
      </c>
      <c r="I2654" s="19">
        <f>IFERROR(INDEX([3]流水汇总表!B:G,MATCH(G2654,[3]流水汇总表!G:G,0),1),"")</f>
        <v>44842</v>
      </c>
      <c r="J2654" s="5" t="str">
        <f>IF(G2654="","",IF(SUMIFS(H:H,G:G,G2654)=SUMIFS([3]流水汇总表!D:D,[3]流水汇总表!G:G,G2654),"通过","不通过"))</f>
        <v>通过</v>
      </c>
      <c r="K2654" s="20" t="str">
        <f ca="1" t="shared" si="82"/>
        <v>已还款</v>
      </c>
      <c r="L2654" s="3">
        <f>VLOOKUP(C2654,网约车!D:Q,14,0)</f>
        <v>2700</v>
      </c>
      <c r="M2654" s="3">
        <f t="shared" si="83"/>
        <v>280</v>
      </c>
    </row>
    <row r="2655" ht="14.25" spans="1:13">
      <c r="A2655" s="13">
        <v>44842</v>
      </c>
      <c r="B2655" s="14" t="s">
        <v>6039</v>
      </c>
      <c r="C2655" s="14" t="s">
        <v>6801</v>
      </c>
      <c r="D2655" s="14" t="s">
        <v>6802</v>
      </c>
      <c r="E2655" s="15">
        <v>44782</v>
      </c>
      <c r="F2655" s="14">
        <v>2980</v>
      </c>
      <c r="G2655" s="16"/>
      <c r="I2655" s="19" t="str">
        <f>IFERROR(INDEX([3]流水汇总表!B:G,MATCH(G2655,[3]流水汇总表!G:G,0),1),"")</f>
        <v/>
      </c>
      <c r="J2655" s="5" t="str">
        <f>IF(G2655="","",IF(SUMIFS(H:H,G:G,G2655)=SUMIFS([3]流水汇总表!D:D,[3]流水汇总表!G:G,G2655),"通过","不通过"))</f>
        <v/>
      </c>
      <c r="K2655" s="20" t="str">
        <f ca="1" t="shared" si="82"/>
        <v>已逾期</v>
      </c>
      <c r="L2655" s="3">
        <f>VLOOKUP(C2655,网约车!D:Q,14,0)</f>
        <v>2700</v>
      </c>
      <c r="M2655" s="3">
        <f t="shared" si="83"/>
        <v>-2700</v>
      </c>
    </row>
    <row r="2656" ht="14.25" spans="1:13">
      <c r="A2656" s="13">
        <v>44842</v>
      </c>
      <c r="B2656" s="14" t="s">
        <v>6039</v>
      </c>
      <c r="C2656" s="14" t="s">
        <v>6804</v>
      </c>
      <c r="D2656" s="14" t="s">
        <v>6805</v>
      </c>
      <c r="E2656" s="15">
        <v>44782</v>
      </c>
      <c r="F2656" s="14">
        <v>2980</v>
      </c>
      <c r="G2656" s="16"/>
      <c r="I2656" s="19" t="str">
        <f>IFERROR(INDEX([3]流水汇总表!B:G,MATCH(G2656,[3]流水汇总表!G:G,0),1),"")</f>
        <v/>
      </c>
      <c r="J2656" s="5" t="str">
        <f>IF(G2656="","",IF(SUMIFS(H:H,G:G,G2656)=SUMIFS([3]流水汇总表!D:D,[3]流水汇总表!G:G,G2656),"通过","不通过"))</f>
        <v/>
      </c>
      <c r="K2656" s="20" t="str">
        <f ca="1" t="shared" si="82"/>
        <v>已逾期</v>
      </c>
      <c r="L2656" s="3">
        <f>VLOOKUP(C2656,网约车!D:Q,14,0)</f>
        <v>2700</v>
      </c>
      <c r="M2656" s="3">
        <f t="shared" si="83"/>
        <v>-2700</v>
      </c>
    </row>
    <row r="2657" ht="14.25" spans="1:13">
      <c r="A2657" s="13">
        <v>44842</v>
      </c>
      <c r="B2657" s="14" t="s">
        <v>5084</v>
      </c>
      <c r="C2657" s="14" t="s">
        <v>6866</v>
      </c>
      <c r="D2657" s="14" t="s">
        <v>6867</v>
      </c>
      <c r="E2657" s="15">
        <v>44783</v>
      </c>
      <c r="F2657" s="14">
        <v>2980</v>
      </c>
      <c r="G2657" s="16" t="s">
        <v>10632</v>
      </c>
      <c r="H2657" s="3">
        <v>2980</v>
      </c>
      <c r="I2657" s="19">
        <f>IFERROR(INDEX([3]流水汇总表!B:G,MATCH(G2657,[3]流水汇总表!G:G,0),1),"")</f>
        <v>44842</v>
      </c>
      <c r="J2657" s="5" t="str">
        <f>IF(G2657="","",IF(SUMIFS(H:H,G:G,G2657)=SUMIFS([3]流水汇总表!D:D,[3]流水汇总表!G:G,G2657),"通过","不通过"))</f>
        <v>通过</v>
      </c>
      <c r="K2657" s="20" t="str">
        <f ca="1" t="shared" si="82"/>
        <v>已还款</v>
      </c>
      <c r="L2657" s="3">
        <f>VLOOKUP(C2657,网约车!D:Q,14,0)</f>
        <v>2700</v>
      </c>
      <c r="M2657" s="3">
        <f t="shared" si="83"/>
        <v>280</v>
      </c>
    </row>
    <row r="2658" ht="14.25" spans="1:13">
      <c r="A2658" s="13">
        <v>44842</v>
      </c>
      <c r="B2658" s="14" t="s">
        <v>5084</v>
      </c>
      <c r="C2658" s="14" t="s">
        <v>6871</v>
      </c>
      <c r="D2658" s="14" t="s">
        <v>6872</v>
      </c>
      <c r="E2658" s="15">
        <v>44783</v>
      </c>
      <c r="F2658" s="14">
        <v>2980</v>
      </c>
      <c r="G2658" s="16" t="s">
        <v>10632</v>
      </c>
      <c r="H2658" s="3">
        <v>2980</v>
      </c>
      <c r="I2658" s="19">
        <f>IFERROR(INDEX([3]流水汇总表!B:G,MATCH(G2658,[3]流水汇总表!G:G,0),1),"")</f>
        <v>44842</v>
      </c>
      <c r="J2658" s="5" t="str">
        <f>IF(G2658="","",IF(SUMIFS(H:H,G:G,G2658)=SUMIFS([3]流水汇总表!D:D,[3]流水汇总表!G:G,G2658),"通过","不通过"))</f>
        <v>通过</v>
      </c>
      <c r="K2658" s="20" t="str">
        <f ca="1" t="shared" si="82"/>
        <v>已还款</v>
      </c>
      <c r="L2658" s="3">
        <f>VLOOKUP(C2658,网约车!D:Q,14,0)</f>
        <v>2700</v>
      </c>
      <c r="M2658" s="3">
        <f t="shared" si="83"/>
        <v>280</v>
      </c>
    </row>
    <row r="2659" ht="14.25" spans="1:13">
      <c r="A2659" s="13">
        <v>44842</v>
      </c>
      <c r="B2659" s="14" t="s">
        <v>5084</v>
      </c>
      <c r="C2659" s="14" t="s">
        <v>6873</v>
      </c>
      <c r="D2659" s="14" t="s">
        <v>6874</v>
      </c>
      <c r="E2659" s="15">
        <v>44783</v>
      </c>
      <c r="F2659" s="14">
        <v>2980</v>
      </c>
      <c r="G2659" s="16" t="s">
        <v>10632</v>
      </c>
      <c r="H2659" s="3">
        <v>2980</v>
      </c>
      <c r="I2659" s="19">
        <f>IFERROR(INDEX([3]流水汇总表!B:G,MATCH(G2659,[3]流水汇总表!G:G,0),1),"")</f>
        <v>44842</v>
      </c>
      <c r="J2659" s="5" t="str">
        <f>IF(G2659="","",IF(SUMIFS(H:H,G:G,G2659)=SUMIFS([3]流水汇总表!D:D,[3]流水汇总表!G:G,G2659),"通过","不通过"))</f>
        <v>通过</v>
      </c>
      <c r="K2659" s="20" t="str">
        <f ca="1" t="shared" si="82"/>
        <v>已还款</v>
      </c>
      <c r="L2659" s="3">
        <f>VLOOKUP(C2659,网约车!D:Q,14,0)</f>
        <v>2700</v>
      </c>
      <c r="M2659" s="3">
        <f t="shared" si="83"/>
        <v>280</v>
      </c>
    </row>
    <row r="2660" ht="14.25" spans="1:13">
      <c r="A2660" s="13">
        <v>44842</v>
      </c>
      <c r="B2660" s="14" t="s">
        <v>5084</v>
      </c>
      <c r="C2660" s="14" t="s">
        <v>6877</v>
      </c>
      <c r="D2660" s="14" t="s">
        <v>6878</v>
      </c>
      <c r="E2660" s="15">
        <v>44783</v>
      </c>
      <c r="F2660" s="14">
        <v>2980</v>
      </c>
      <c r="G2660" s="16" t="s">
        <v>10632</v>
      </c>
      <c r="H2660" s="3">
        <v>2980</v>
      </c>
      <c r="I2660" s="19">
        <f>IFERROR(INDEX([3]流水汇总表!B:G,MATCH(G2660,[3]流水汇总表!G:G,0),1),"")</f>
        <v>44842</v>
      </c>
      <c r="J2660" s="5" t="str">
        <f>IF(G2660="","",IF(SUMIFS(H:H,G:G,G2660)=SUMIFS([3]流水汇总表!D:D,[3]流水汇总表!G:G,G2660),"通过","不通过"))</f>
        <v>通过</v>
      </c>
      <c r="K2660" s="20" t="str">
        <f ca="1" t="shared" si="82"/>
        <v>已还款</v>
      </c>
      <c r="L2660" s="3">
        <f>VLOOKUP(C2660,网约车!D:Q,14,0)</f>
        <v>2700</v>
      </c>
      <c r="M2660" s="3">
        <f t="shared" si="83"/>
        <v>280</v>
      </c>
    </row>
    <row r="2661" ht="14.25" spans="1:13">
      <c r="A2661" s="13">
        <v>44842</v>
      </c>
      <c r="B2661" s="14" t="s">
        <v>5084</v>
      </c>
      <c r="C2661" s="14" t="s">
        <v>6881</v>
      </c>
      <c r="D2661" s="14" t="s">
        <v>6882</v>
      </c>
      <c r="E2661" s="15">
        <v>44783</v>
      </c>
      <c r="F2661" s="14">
        <v>2980</v>
      </c>
      <c r="G2661" s="16" t="s">
        <v>10632</v>
      </c>
      <c r="H2661" s="3">
        <v>2980</v>
      </c>
      <c r="I2661" s="19">
        <f>IFERROR(INDEX([3]流水汇总表!B:G,MATCH(G2661,[3]流水汇总表!G:G,0),1),"")</f>
        <v>44842</v>
      </c>
      <c r="J2661" s="5" t="str">
        <f>IF(G2661="","",IF(SUMIFS(H:H,G:G,G2661)=SUMIFS([3]流水汇总表!D:D,[3]流水汇总表!G:G,G2661),"通过","不通过"))</f>
        <v>通过</v>
      </c>
      <c r="K2661" s="20" t="str">
        <f ca="1" t="shared" si="82"/>
        <v>已还款</v>
      </c>
      <c r="L2661" s="3">
        <f>VLOOKUP(C2661,网约车!D:Q,14,0)</f>
        <v>2700</v>
      </c>
      <c r="M2661" s="3">
        <f t="shared" si="83"/>
        <v>280</v>
      </c>
    </row>
    <row r="2662" ht="14.25" spans="1:13">
      <c r="A2662" s="13">
        <v>44842</v>
      </c>
      <c r="B2662" s="14" t="s">
        <v>5084</v>
      </c>
      <c r="C2662" s="14" t="s">
        <v>6883</v>
      </c>
      <c r="D2662" s="14" t="s">
        <v>6884</v>
      </c>
      <c r="E2662" s="15">
        <v>44783</v>
      </c>
      <c r="F2662" s="14">
        <v>2980</v>
      </c>
      <c r="G2662" s="16" t="s">
        <v>10632</v>
      </c>
      <c r="H2662" s="3">
        <v>2980</v>
      </c>
      <c r="I2662" s="19">
        <f>IFERROR(INDEX([3]流水汇总表!B:G,MATCH(G2662,[3]流水汇总表!G:G,0),1),"")</f>
        <v>44842</v>
      </c>
      <c r="J2662" s="5" t="str">
        <f>IF(G2662="","",IF(SUMIFS(H:H,G:G,G2662)=SUMIFS([3]流水汇总表!D:D,[3]流水汇总表!G:G,G2662),"通过","不通过"))</f>
        <v>通过</v>
      </c>
      <c r="K2662" s="20" t="str">
        <f ca="1" t="shared" si="82"/>
        <v>已还款</v>
      </c>
      <c r="L2662" s="3">
        <f>VLOOKUP(C2662,网约车!D:Q,14,0)</f>
        <v>2700</v>
      </c>
      <c r="M2662" s="3">
        <f t="shared" si="83"/>
        <v>280</v>
      </c>
    </row>
    <row r="2663" ht="14.25" spans="1:13">
      <c r="A2663" s="13">
        <v>44842</v>
      </c>
      <c r="B2663" s="14" t="s">
        <v>5084</v>
      </c>
      <c r="C2663" s="14" t="s">
        <v>6887</v>
      </c>
      <c r="D2663" s="14" t="s">
        <v>6888</v>
      </c>
      <c r="E2663" s="15">
        <v>44783</v>
      </c>
      <c r="F2663" s="14">
        <v>2980</v>
      </c>
      <c r="G2663" s="16" t="s">
        <v>10632</v>
      </c>
      <c r="H2663" s="3">
        <v>2980</v>
      </c>
      <c r="I2663" s="19">
        <f>IFERROR(INDEX([3]流水汇总表!B:G,MATCH(G2663,[3]流水汇总表!G:G,0),1),"")</f>
        <v>44842</v>
      </c>
      <c r="J2663" s="5" t="str">
        <f>IF(G2663="","",IF(SUMIFS(H:H,G:G,G2663)=SUMIFS([3]流水汇总表!D:D,[3]流水汇总表!G:G,G2663),"通过","不通过"))</f>
        <v>通过</v>
      </c>
      <c r="K2663" s="20" t="str">
        <f ca="1" t="shared" si="82"/>
        <v>已还款</v>
      </c>
      <c r="L2663" s="3">
        <f>VLOOKUP(C2663,网约车!D:Q,14,0)</f>
        <v>2700</v>
      </c>
      <c r="M2663" s="3">
        <f t="shared" si="83"/>
        <v>280</v>
      </c>
    </row>
    <row r="2664" ht="14.25" spans="1:13">
      <c r="A2664" s="13">
        <v>44842</v>
      </c>
      <c r="B2664" s="14" t="s">
        <v>5084</v>
      </c>
      <c r="C2664" s="14" t="s">
        <v>6889</v>
      </c>
      <c r="D2664" s="14" t="s">
        <v>6890</v>
      </c>
      <c r="E2664" s="15">
        <v>44783</v>
      </c>
      <c r="F2664" s="14">
        <v>2980</v>
      </c>
      <c r="G2664" s="16" t="s">
        <v>10632</v>
      </c>
      <c r="H2664" s="3">
        <v>2980</v>
      </c>
      <c r="I2664" s="19">
        <f>IFERROR(INDEX([3]流水汇总表!B:G,MATCH(G2664,[3]流水汇总表!G:G,0),1),"")</f>
        <v>44842</v>
      </c>
      <c r="J2664" s="5" t="str">
        <f>IF(G2664="","",IF(SUMIFS(H:H,G:G,G2664)=SUMIFS([3]流水汇总表!D:D,[3]流水汇总表!G:G,G2664),"通过","不通过"))</f>
        <v>通过</v>
      </c>
      <c r="K2664" s="20" t="str">
        <f ca="1" t="shared" si="82"/>
        <v>已还款</v>
      </c>
      <c r="L2664" s="3">
        <f>VLOOKUP(C2664,网约车!D:Q,14,0)</f>
        <v>2700</v>
      </c>
      <c r="M2664" s="3">
        <f t="shared" si="83"/>
        <v>280</v>
      </c>
    </row>
    <row r="2665" ht="14.25" spans="1:13">
      <c r="A2665" s="13">
        <v>44842</v>
      </c>
      <c r="B2665" s="14" t="s">
        <v>5084</v>
      </c>
      <c r="C2665" s="14" t="s">
        <v>6895</v>
      </c>
      <c r="D2665" s="14" t="s">
        <v>6896</v>
      </c>
      <c r="E2665" s="15">
        <v>44783</v>
      </c>
      <c r="F2665" s="14">
        <v>2980</v>
      </c>
      <c r="G2665" s="16" t="s">
        <v>10632</v>
      </c>
      <c r="H2665" s="3">
        <v>2980</v>
      </c>
      <c r="I2665" s="19">
        <f>IFERROR(INDEX([3]流水汇总表!B:G,MATCH(G2665,[3]流水汇总表!G:G,0),1),"")</f>
        <v>44842</v>
      </c>
      <c r="J2665" s="5" t="str">
        <f>IF(G2665="","",IF(SUMIFS(H:H,G:G,G2665)=SUMIFS([3]流水汇总表!D:D,[3]流水汇总表!G:G,G2665),"通过","不通过"))</f>
        <v>通过</v>
      </c>
      <c r="K2665" s="20" t="str">
        <f ca="1" t="shared" si="82"/>
        <v>已还款</v>
      </c>
      <c r="L2665" s="3">
        <f>VLOOKUP(C2665,网约车!D:Q,14,0)</f>
        <v>2700</v>
      </c>
      <c r="M2665" s="3">
        <f t="shared" si="83"/>
        <v>280</v>
      </c>
    </row>
    <row r="2666" ht="14.25" spans="1:13">
      <c r="A2666" s="13">
        <v>44842</v>
      </c>
      <c r="B2666" s="14" t="s">
        <v>5084</v>
      </c>
      <c r="C2666" s="14" t="s">
        <v>6897</v>
      </c>
      <c r="D2666" s="14" t="s">
        <v>6898</v>
      </c>
      <c r="E2666" s="15">
        <v>44783</v>
      </c>
      <c r="F2666" s="14">
        <v>2980</v>
      </c>
      <c r="G2666" s="16" t="s">
        <v>10632</v>
      </c>
      <c r="H2666" s="3">
        <v>2980</v>
      </c>
      <c r="I2666" s="19">
        <f>IFERROR(INDEX([3]流水汇总表!B:G,MATCH(G2666,[3]流水汇总表!G:G,0),1),"")</f>
        <v>44842</v>
      </c>
      <c r="J2666" s="5" t="str">
        <f>IF(G2666="","",IF(SUMIFS(H:H,G:G,G2666)=SUMIFS([3]流水汇总表!D:D,[3]流水汇总表!G:G,G2666),"通过","不通过"))</f>
        <v>通过</v>
      </c>
      <c r="K2666" s="20" t="str">
        <f ca="1" t="shared" si="82"/>
        <v>已还款</v>
      </c>
      <c r="L2666" s="3">
        <f>VLOOKUP(C2666,网约车!D:Q,14,0)</f>
        <v>2700</v>
      </c>
      <c r="M2666" s="3">
        <f t="shared" si="83"/>
        <v>280</v>
      </c>
    </row>
    <row r="2667" ht="14.25" spans="1:13">
      <c r="A2667" s="13">
        <v>44842</v>
      </c>
      <c r="B2667" s="14" t="s">
        <v>5084</v>
      </c>
      <c r="C2667" s="14" t="s">
        <v>6901</v>
      </c>
      <c r="D2667" s="14" t="s">
        <v>6902</v>
      </c>
      <c r="E2667" s="15">
        <v>44783</v>
      </c>
      <c r="F2667" s="14">
        <v>2980</v>
      </c>
      <c r="G2667" s="16" t="s">
        <v>10632</v>
      </c>
      <c r="H2667" s="3">
        <v>2980</v>
      </c>
      <c r="I2667" s="19">
        <f>IFERROR(INDEX([3]流水汇总表!B:G,MATCH(G2667,[3]流水汇总表!G:G,0),1),"")</f>
        <v>44842</v>
      </c>
      <c r="J2667" s="5" t="str">
        <f>IF(G2667="","",IF(SUMIFS(H:H,G:G,G2667)=SUMIFS([3]流水汇总表!D:D,[3]流水汇总表!G:G,G2667),"通过","不通过"))</f>
        <v>通过</v>
      </c>
      <c r="K2667" s="20" t="str">
        <f ca="1" t="shared" si="82"/>
        <v>已还款</v>
      </c>
      <c r="L2667" s="3">
        <f>VLOOKUP(C2667,网约车!D:Q,14,0)</f>
        <v>2700</v>
      </c>
      <c r="M2667" s="3">
        <f t="shared" si="83"/>
        <v>280</v>
      </c>
    </row>
    <row r="2668" ht="14.25" spans="1:13">
      <c r="A2668" s="13">
        <v>44842</v>
      </c>
      <c r="B2668" s="14" t="s">
        <v>5084</v>
      </c>
      <c r="C2668" s="14" t="s">
        <v>6903</v>
      </c>
      <c r="D2668" s="14" t="s">
        <v>6904</v>
      </c>
      <c r="E2668" s="15">
        <v>44783</v>
      </c>
      <c r="F2668" s="14">
        <v>2980</v>
      </c>
      <c r="G2668" s="16" t="s">
        <v>10632</v>
      </c>
      <c r="H2668" s="3">
        <v>2980</v>
      </c>
      <c r="I2668" s="19">
        <f>IFERROR(INDEX([3]流水汇总表!B:G,MATCH(G2668,[3]流水汇总表!G:G,0),1),"")</f>
        <v>44842</v>
      </c>
      <c r="J2668" s="5" t="str">
        <f>IF(G2668="","",IF(SUMIFS(H:H,G:G,G2668)=SUMIFS([3]流水汇总表!D:D,[3]流水汇总表!G:G,G2668),"通过","不通过"))</f>
        <v>通过</v>
      </c>
      <c r="K2668" s="20" t="str">
        <f ca="1" t="shared" si="82"/>
        <v>已还款</v>
      </c>
      <c r="L2668" s="3">
        <f>VLOOKUP(C2668,网约车!D:Q,14,0)</f>
        <v>2700</v>
      </c>
      <c r="M2668" s="3">
        <f t="shared" si="83"/>
        <v>280</v>
      </c>
    </row>
    <row r="2669" ht="14.25" spans="1:13">
      <c r="A2669" s="13">
        <v>44842</v>
      </c>
      <c r="B2669" s="14" t="s">
        <v>5084</v>
      </c>
      <c r="C2669" s="14" t="s">
        <v>6914</v>
      </c>
      <c r="D2669" s="14" t="s">
        <v>6915</v>
      </c>
      <c r="E2669" s="15">
        <v>44783</v>
      </c>
      <c r="F2669" s="14">
        <v>2980</v>
      </c>
      <c r="G2669" s="16" t="s">
        <v>10632</v>
      </c>
      <c r="H2669" s="3">
        <v>2980</v>
      </c>
      <c r="I2669" s="19">
        <f>IFERROR(INDEX([3]流水汇总表!B:G,MATCH(G2669,[3]流水汇总表!G:G,0),1),"")</f>
        <v>44842</v>
      </c>
      <c r="J2669" s="5" t="str">
        <f>IF(G2669="","",IF(SUMIFS(H:H,G:G,G2669)=SUMIFS([3]流水汇总表!D:D,[3]流水汇总表!G:G,G2669),"通过","不通过"))</f>
        <v>通过</v>
      </c>
      <c r="K2669" s="20" t="str">
        <f ca="1" t="shared" si="82"/>
        <v>已还款</v>
      </c>
      <c r="L2669" s="3">
        <f>VLOOKUP(C2669,网约车!D:Q,14,0)</f>
        <v>2700</v>
      </c>
      <c r="M2669" s="3">
        <f t="shared" si="83"/>
        <v>280</v>
      </c>
    </row>
    <row r="2670" ht="14.25" spans="1:13">
      <c r="A2670" s="13">
        <v>44842</v>
      </c>
      <c r="B2670" s="14" t="s">
        <v>5084</v>
      </c>
      <c r="C2670" s="14" t="s">
        <v>6918</v>
      </c>
      <c r="D2670" s="14" t="s">
        <v>6919</v>
      </c>
      <c r="E2670" s="15">
        <v>44783</v>
      </c>
      <c r="F2670" s="14">
        <v>2980</v>
      </c>
      <c r="G2670" s="16" t="s">
        <v>10632</v>
      </c>
      <c r="H2670" s="3">
        <v>2980</v>
      </c>
      <c r="I2670" s="19">
        <f>IFERROR(INDEX([3]流水汇总表!B:G,MATCH(G2670,[3]流水汇总表!G:G,0),1),"")</f>
        <v>44842</v>
      </c>
      <c r="J2670" s="5" t="str">
        <f>IF(G2670="","",IF(SUMIFS(H:H,G:G,G2670)=SUMIFS([3]流水汇总表!D:D,[3]流水汇总表!G:G,G2670),"通过","不通过"))</f>
        <v>通过</v>
      </c>
      <c r="K2670" s="20" t="str">
        <f ca="1" t="shared" si="82"/>
        <v>已还款</v>
      </c>
      <c r="L2670" s="3">
        <f>VLOOKUP(C2670,网约车!D:Q,14,0)</f>
        <v>2700</v>
      </c>
      <c r="M2670" s="3">
        <f t="shared" si="83"/>
        <v>280</v>
      </c>
    </row>
    <row r="2671" ht="14.25" spans="1:13">
      <c r="A2671" s="13">
        <v>44842</v>
      </c>
      <c r="B2671" s="14" t="s">
        <v>5084</v>
      </c>
      <c r="C2671" s="14" t="s">
        <v>6920</v>
      </c>
      <c r="D2671" s="14" t="s">
        <v>6921</v>
      </c>
      <c r="E2671" s="15">
        <v>44783</v>
      </c>
      <c r="F2671" s="14">
        <v>2980</v>
      </c>
      <c r="G2671" s="16" t="s">
        <v>10632</v>
      </c>
      <c r="H2671" s="3">
        <v>2980</v>
      </c>
      <c r="I2671" s="19">
        <f>IFERROR(INDEX([3]流水汇总表!B:G,MATCH(G2671,[3]流水汇总表!G:G,0),1),"")</f>
        <v>44842</v>
      </c>
      <c r="J2671" s="5" t="str">
        <f>IF(G2671="","",IF(SUMIFS(H:H,G:G,G2671)=SUMIFS([3]流水汇总表!D:D,[3]流水汇总表!G:G,G2671),"通过","不通过"))</f>
        <v>通过</v>
      </c>
      <c r="K2671" s="20" t="str">
        <f ca="1" t="shared" si="82"/>
        <v>已还款</v>
      </c>
      <c r="L2671" s="3">
        <f>VLOOKUP(C2671,网约车!D:Q,14,0)</f>
        <v>2700</v>
      </c>
      <c r="M2671" s="3">
        <f t="shared" si="83"/>
        <v>280</v>
      </c>
    </row>
    <row r="2672" ht="14.25" spans="1:13">
      <c r="A2672" s="13">
        <v>44842</v>
      </c>
      <c r="B2672" s="14" t="s">
        <v>5084</v>
      </c>
      <c r="C2672" s="14" t="s">
        <v>6922</v>
      </c>
      <c r="D2672" s="14" t="s">
        <v>6923</v>
      </c>
      <c r="E2672" s="15">
        <v>44783</v>
      </c>
      <c r="F2672" s="14">
        <v>2980</v>
      </c>
      <c r="G2672" s="16" t="s">
        <v>10632</v>
      </c>
      <c r="H2672" s="3">
        <v>2980</v>
      </c>
      <c r="I2672" s="19">
        <f>IFERROR(INDEX([3]流水汇总表!B:G,MATCH(G2672,[3]流水汇总表!G:G,0),1),"")</f>
        <v>44842</v>
      </c>
      <c r="J2672" s="5" t="str">
        <f>IF(G2672="","",IF(SUMIFS(H:H,G:G,G2672)=SUMIFS([3]流水汇总表!D:D,[3]流水汇总表!G:G,G2672),"通过","不通过"))</f>
        <v>通过</v>
      </c>
      <c r="K2672" s="20" t="str">
        <f ca="1" t="shared" si="82"/>
        <v>已还款</v>
      </c>
      <c r="L2672" s="3">
        <f>VLOOKUP(C2672,网约车!D:Q,14,0)</f>
        <v>2700</v>
      </c>
      <c r="M2672" s="3">
        <f t="shared" si="83"/>
        <v>280</v>
      </c>
    </row>
    <row r="2673" ht="14.25" spans="1:13">
      <c r="A2673" s="13">
        <v>44842</v>
      </c>
      <c r="B2673" s="14" t="s">
        <v>5084</v>
      </c>
      <c r="C2673" s="14" t="s">
        <v>7179</v>
      </c>
      <c r="D2673" s="14" t="s">
        <v>7180</v>
      </c>
      <c r="E2673" s="15">
        <v>44783</v>
      </c>
      <c r="F2673" s="14">
        <v>2980</v>
      </c>
      <c r="G2673" s="16" t="s">
        <v>10632</v>
      </c>
      <c r="H2673" s="3">
        <v>2980</v>
      </c>
      <c r="I2673" s="19">
        <f>IFERROR(INDEX([3]流水汇总表!B:G,MATCH(G2673,[3]流水汇总表!G:G,0),1),"")</f>
        <v>44842</v>
      </c>
      <c r="J2673" s="5" t="str">
        <f>IF(G2673="","",IF(SUMIFS(H:H,G:G,G2673)=SUMIFS([3]流水汇总表!D:D,[3]流水汇总表!G:G,G2673),"通过","不通过"))</f>
        <v>通过</v>
      </c>
      <c r="K2673" s="20" t="str">
        <f ca="1" t="shared" si="82"/>
        <v>已还款</v>
      </c>
      <c r="L2673" s="3">
        <f>VLOOKUP(C2673,网约车!D:Q,14,0)</f>
        <v>2700</v>
      </c>
      <c r="M2673" s="3">
        <f t="shared" si="83"/>
        <v>280</v>
      </c>
    </row>
    <row r="2674" ht="14.25" spans="1:13">
      <c r="A2674" s="13">
        <v>44842</v>
      </c>
      <c r="B2674" s="14" t="s">
        <v>5084</v>
      </c>
      <c r="C2674" s="14" t="s">
        <v>7203</v>
      </c>
      <c r="D2674" s="14" t="s">
        <v>7204</v>
      </c>
      <c r="E2674" s="15">
        <v>44783</v>
      </c>
      <c r="F2674" s="14">
        <v>2980</v>
      </c>
      <c r="G2674" s="16" t="s">
        <v>10632</v>
      </c>
      <c r="H2674" s="3">
        <v>2980</v>
      </c>
      <c r="I2674" s="19">
        <f>IFERROR(INDEX([3]流水汇总表!B:G,MATCH(G2674,[3]流水汇总表!G:G,0),1),"")</f>
        <v>44842</v>
      </c>
      <c r="J2674" s="5" t="str">
        <f>IF(G2674="","",IF(SUMIFS(H:H,G:G,G2674)=SUMIFS([3]流水汇总表!D:D,[3]流水汇总表!G:G,G2674),"通过","不通过"))</f>
        <v>通过</v>
      </c>
      <c r="K2674" s="20" t="str">
        <f ca="1" t="shared" si="82"/>
        <v>已还款</v>
      </c>
      <c r="L2674" s="3">
        <f>VLOOKUP(C2674,网约车!D:Q,14,0)</f>
        <v>2700</v>
      </c>
      <c r="M2674" s="3">
        <f t="shared" si="83"/>
        <v>280</v>
      </c>
    </row>
    <row r="2675" ht="14.25" spans="1:13">
      <c r="A2675" s="13">
        <v>44842</v>
      </c>
      <c r="B2675" s="14" t="s">
        <v>5084</v>
      </c>
      <c r="C2675" s="14" t="s">
        <v>7211</v>
      </c>
      <c r="D2675" s="14" t="s">
        <v>7212</v>
      </c>
      <c r="E2675" s="15">
        <v>44783</v>
      </c>
      <c r="F2675" s="14">
        <v>2980</v>
      </c>
      <c r="G2675" s="16" t="s">
        <v>10632</v>
      </c>
      <c r="H2675" s="3">
        <v>2980</v>
      </c>
      <c r="I2675" s="19">
        <f>IFERROR(INDEX([3]流水汇总表!B:G,MATCH(G2675,[3]流水汇总表!G:G,0),1),"")</f>
        <v>44842</v>
      </c>
      <c r="J2675" s="5" t="str">
        <f>IF(G2675="","",IF(SUMIFS(H:H,G:G,G2675)=SUMIFS([3]流水汇总表!D:D,[3]流水汇总表!G:G,G2675),"通过","不通过"))</f>
        <v>通过</v>
      </c>
      <c r="K2675" s="20" t="str">
        <f ca="1" t="shared" si="82"/>
        <v>已还款</v>
      </c>
      <c r="L2675" s="3">
        <f>VLOOKUP(C2675,网约车!D:Q,14,0)</f>
        <v>2700</v>
      </c>
      <c r="M2675" s="3">
        <f t="shared" si="83"/>
        <v>280</v>
      </c>
    </row>
    <row r="2676" ht="14.25" spans="1:13">
      <c r="A2676" s="13">
        <v>44842</v>
      </c>
      <c r="B2676" s="14" t="s">
        <v>5084</v>
      </c>
      <c r="C2676" s="14" t="s">
        <v>7221</v>
      </c>
      <c r="D2676" s="14" t="s">
        <v>7222</v>
      </c>
      <c r="E2676" s="15">
        <v>44783</v>
      </c>
      <c r="F2676" s="14">
        <v>2980</v>
      </c>
      <c r="G2676" s="16" t="s">
        <v>10632</v>
      </c>
      <c r="H2676" s="3">
        <v>2980</v>
      </c>
      <c r="I2676" s="19">
        <f>IFERROR(INDEX([3]流水汇总表!B:G,MATCH(G2676,[3]流水汇总表!G:G,0),1),"")</f>
        <v>44842</v>
      </c>
      <c r="J2676" s="5" t="str">
        <f>IF(G2676="","",IF(SUMIFS(H:H,G:G,G2676)=SUMIFS([3]流水汇总表!D:D,[3]流水汇总表!G:G,G2676),"通过","不通过"))</f>
        <v>通过</v>
      </c>
      <c r="K2676" s="20" t="str">
        <f ca="1" t="shared" si="82"/>
        <v>已还款</v>
      </c>
      <c r="L2676" s="3">
        <f>VLOOKUP(C2676,网约车!D:Q,14,0)</f>
        <v>2700</v>
      </c>
      <c r="M2676" s="3">
        <f t="shared" si="83"/>
        <v>280</v>
      </c>
    </row>
    <row r="2677" ht="14.25" spans="1:13">
      <c r="A2677" s="13">
        <v>44842</v>
      </c>
      <c r="B2677" s="14" t="s">
        <v>5084</v>
      </c>
      <c r="C2677" s="14" t="s">
        <v>7223</v>
      </c>
      <c r="D2677" s="14" t="s">
        <v>7224</v>
      </c>
      <c r="E2677" s="15">
        <v>44783</v>
      </c>
      <c r="F2677" s="14">
        <v>2980</v>
      </c>
      <c r="G2677" s="16" t="s">
        <v>10632</v>
      </c>
      <c r="H2677" s="3">
        <v>2980</v>
      </c>
      <c r="I2677" s="19">
        <f>IFERROR(INDEX([3]流水汇总表!B:G,MATCH(G2677,[3]流水汇总表!G:G,0),1),"")</f>
        <v>44842</v>
      </c>
      <c r="J2677" s="5" t="str">
        <f>IF(G2677="","",IF(SUMIFS(H:H,G:G,G2677)=SUMIFS([3]流水汇总表!D:D,[3]流水汇总表!G:G,G2677),"通过","不通过"))</f>
        <v>通过</v>
      </c>
      <c r="K2677" s="20" t="str">
        <f ca="1" t="shared" si="82"/>
        <v>已还款</v>
      </c>
      <c r="L2677" s="3">
        <f>VLOOKUP(C2677,网约车!D:Q,14,0)</f>
        <v>2700</v>
      </c>
      <c r="M2677" s="3">
        <f t="shared" si="83"/>
        <v>280</v>
      </c>
    </row>
    <row r="2678" ht="14.25" spans="1:13">
      <c r="A2678" s="13">
        <v>44842</v>
      </c>
      <c r="B2678" s="14" t="s">
        <v>5084</v>
      </c>
      <c r="C2678" s="14" t="s">
        <v>7231</v>
      </c>
      <c r="D2678" s="14" t="s">
        <v>7232</v>
      </c>
      <c r="E2678" s="15">
        <v>44783</v>
      </c>
      <c r="F2678" s="14">
        <v>2980</v>
      </c>
      <c r="G2678" s="16" t="s">
        <v>10632</v>
      </c>
      <c r="H2678" s="3">
        <v>2980</v>
      </c>
      <c r="I2678" s="19">
        <f>IFERROR(INDEX([3]流水汇总表!B:G,MATCH(G2678,[3]流水汇总表!G:G,0),1),"")</f>
        <v>44842</v>
      </c>
      <c r="J2678" s="5" t="str">
        <f>IF(G2678="","",IF(SUMIFS(H:H,G:G,G2678)=SUMIFS([3]流水汇总表!D:D,[3]流水汇总表!G:G,G2678),"通过","不通过"))</f>
        <v>通过</v>
      </c>
      <c r="K2678" s="20" t="str">
        <f ca="1" t="shared" si="82"/>
        <v>已还款</v>
      </c>
      <c r="L2678" s="3">
        <f>VLOOKUP(C2678,网约车!D:Q,14,0)</f>
        <v>2700</v>
      </c>
      <c r="M2678" s="3">
        <f t="shared" si="83"/>
        <v>280</v>
      </c>
    </row>
    <row r="2679" ht="14.25" spans="1:13">
      <c r="A2679" s="13">
        <v>44842</v>
      </c>
      <c r="B2679" s="14" t="s">
        <v>5084</v>
      </c>
      <c r="C2679" s="14" t="s">
        <v>7235</v>
      </c>
      <c r="D2679" s="14" t="s">
        <v>7236</v>
      </c>
      <c r="E2679" s="15">
        <v>44783</v>
      </c>
      <c r="F2679" s="14">
        <v>2980</v>
      </c>
      <c r="G2679" s="16" t="s">
        <v>10632</v>
      </c>
      <c r="H2679" s="3">
        <v>2980</v>
      </c>
      <c r="I2679" s="19">
        <f>IFERROR(INDEX([3]流水汇总表!B:G,MATCH(G2679,[3]流水汇总表!G:G,0),1),"")</f>
        <v>44842</v>
      </c>
      <c r="J2679" s="5" t="str">
        <f>IF(G2679="","",IF(SUMIFS(H:H,G:G,G2679)=SUMIFS([3]流水汇总表!D:D,[3]流水汇总表!G:G,G2679),"通过","不通过"))</f>
        <v>通过</v>
      </c>
      <c r="K2679" s="20" t="str">
        <f ca="1" t="shared" si="82"/>
        <v>已还款</v>
      </c>
      <c r="L2679" s="3">
        <f>VLOOKUP(C2679,网约车!D:Q,14,0)</f>
        <v>2700</v>
      </c>
      <c r="M2679" s="3">
        <f t="shared" si="83"/>
        <v>280</v>
      </c>
    </row>
    <row r="2680" ht="14.25" spans="1:13">
      <c r="A2680" s="13">
        <v>44842</v>
      </c>
      <c r="B2680" s="14" t="s">
        <v>5084</v>
      </c>
      <c r="C2680" s="14" t="s">
        <v>7243</v>
      </c>
      <c r="D2680" s="14" t="s">
        <v>7244</v>
      </c>
      <c r="E2680" s="15">
        <v>44783</v>
      </c>
      <c r="F2680" s="14">
        <v>2980</v>
      </c>
      <c r="G2680" s="16" t="s">
        <v>10632</v>
      </c>
      <c r="H2680" s="3">
        <v>2980</v>
      </c>
      <c r="I2680" s="19">
        <f>IFERROR(INDEX([3]流水汇总表!B:G,MATCH(G2680,[3]流水汇总表!G:G,0),1),"")</f>
        <v>44842</v>
      </c>
      <c r="J2680" s="5" t="str">
        <f>IF(G2680="","",IF(SUMIFS(H:H,G:G,G2680)=SUMIFS([3]流水汇总表!D:D,[3]流水汇总表!G:G,G2680),"通过","不通过"))</f>
        <v>通过</v>
      </c>
      <c r="K2680" s="20" t="str">
        <f ca="1" t="shared" si="82"/>
        <v>已还款</v>
      </c>
      <c r="L2680" s="3">
        <f>VLOOKUP(C2680,网约车!D:Q,14,0)</f>
        <v>2700</v>
      </c>
      <c r="M2680" s="3">
        <f t="shared" si="83"/>
        <v>280</v>
      </c>
    </row>
    <row r="2681" ht="14.25" spans="1:13">
      <c r="A2681" s="13">
        <v>44842</v>
      </c>
      <c r="B2681" s="14" t="s">
        <v>5084</v>
      </c>
      <c r="C2681" s="14" t="s">
        <v>7247</v>
      </c>
      <c r="D2681" s="14" t="s">
        <v>7248</v>
      </c>
      <c r="E2681" s="15">
        <v>44783</v>
      </c>
      <c r="F2681" s="14">
        <v>2980</v>
      </c>
      <c r="G2681" s="16" t="s">
        <v>10632</v>
      </c>
      <c r="H2681" s="3">
        <v>2980</v>
      </c>
      <c r="I2681" s="19">
        <f>IFERROR(INDEX([3]流水汇总表!B:G,MATCH(G2681,[3]流水汇总表!G:G,0),1),"")</f>
        <v>44842</v>
      </c>
      <c r="J2681" s="5" t="str">
        <f>IF(G2681="","",IF(SUMIFS(H:H,G:G,G2681)=SUMIFS([3]流水汇总表!D:D,[3]流水汇总表!G:G,G2681),"通过","不通过"))</f>
        <v>通过</v>
      </c>
      <c r="K2681" s="20" t="str">
        <f ca="1" t="shared" si="82"/>
        <v>已还款</v>
      </c>
      <c r="L2681" s="3">
        <f>VLOOKUP(C2681,网约车!D:Q,14,0)</f>
        <v>2700</v>
      </c>
      <c r="M2681" s="3">
        <f t="shared" si="83"/>
        <v>280</v>
      </c>
    </row>
    <row r="2682" ht="14.25" spans="1:13">
      <c r="A2682" s="13">
        <v>44842</v>
      </c>
      <c r="B2682" s="14" t="s">
        <v>5084</v>
      </c>
      <c r="C2682" s="14" t="s">
        <v>7251</v>
      </c>
      <c r="D2682" s="14" t="s">
        <v>7252</v>
      </c>
      <c r="E2682" s="15">
        <v>44783</v>
      </c>
      <c r="F2682" s="14">
        <v>2980</v>
      </c>
      <c r="G2682" s="16" t="s">
        <v>10632</v>
      </c>
      <c r="H2682" s="3">
        <v>2980</v>
      </c>
      <c r="I2682" s="19">
        <f>IFERROR(INDEX([3]流水汇总表!B:G,MATCH(G2682,[3]流水汇总表!G:G,0),1),"")</f>
        <v>44842</v>
      </c>
      <c r="J2682" s="5" t="str">
        <f>IF(G2682="","",IF(SUMIFS(H:H,G:G,G2682)=SUMIFS([3]流水汇总表!D:D,[3]流水汇总表!G:G,G2682),"通过","不通过"))</f>
        <v>通过</v>
      </c>
      <c r="K2682" s="20" t="str">
        <f ca="1" t="shared" si="82"/>
        <v>已还款</v>
      </c>
      <c r="L2682" s="3">
        <f>VLOOKUP(C2682,网约车!D:Q,14,0)</f>
        <v>2700</v>
      </c>
      <c r="M2682" s="3">
        <f t="shared" si="83"/>
        <v>280</v>
      </c>
    </row>
    <row r="2683" ht="14.25" spans="1:13">
      <c r="A2683" s="13">
        <v>44842</v>
      </c>
      <c r="B2683" s="14" t="s">
        <v>5084</v>
      </c>
      <c r="C2683" s="14" t="s">
        <v>7253</v>
      </c>
      <c r="D2683" s="14" t="s">
        <v>7254</v>
      </c>
      <c r="E2683" s="15">
        <v>44783</v>
      </c>
      <c r="F2683" s="14">
        <v>2980</v>
      </c>
      <c r="G2683" s="16" t="s">
        <v>10632</v>
      </c>
      <c r="H2683" s="3">
        <v>2980</v>
      </c>
      <c r="I2683" s="19">
        <f>IFERROR(INDEX([3]流水汇总表!B:G,MATCH(G2683,[3]流水汇总表!G:G,0),1),"")</f>
        <v>44842</v>
      </c>
      <c r="J2683" s="5" t="str">
        <f>IF(G2683="","",IF(SUMIFS(H:H,G:G,G2683)=SUMIFS([3]流水汇总表!D:D,[3]流水汇总表!G:G,G2683),"通过","不通过"))</f>
        <v>通过</v>
      </c>
      <c r="K2683" s="20" t="str">
        <f ca="1" t="shared" si="82"/>
        <v>已还款</v>
      </c>
      <c r="L2683" s="3">
        <f>VLOOKUP(C2683,网约车!D:Q,14,0)</f>
        <v>2700</v>
      </c>
      <c r="M2683" s="3">
        <f t="shared" si="83"/>
        <v>280</v>
      </c>
    </row>
    <row r="2684" ht="14.25" spans="1:13">
      <c r="A2684" s="13">
        <v>44842</v>
      </c>
      <c r="B2684" s="14" t="s">
        <v>5084</v>
      </c>
      <c r="C2684" s="14" t="s">
        <v>7257</v>
      </c>
      <c r="D2684" s="14" t="s">
        <v>7258</v>
      </c>
      <c r="E2684" s="15">
        <v>44783</v>
      </c>
      <c r="F2684" s="14">
        <v>2980</v>
      </c>
      <c r="G2684" s="16" t="s">
        <v>10632</v>
      </c>
      <c r="H2684" s="3">
        <v>2980</v>
      </c>
      <c r="I2684" s="19">
        <f>IFERROR(INDEX([3]流水汇总表!B:G,MATCH(G2684,[3]流水汇总表!G:G,0),1),"")</f>
        <v>44842</v>
      </c>
      <c r="J2684" s="5" t="str">
        <f>IF(G2684="","",IF(SUMIFS(H:H,G:G,G2684)=SUMIFS([3]流水汇总表!D:D,[3]流水汇总表!G:G,G2684),"通过","不通过"))</f>
        <v>通过</v>
      </c>
      <c r="K2684" s="20" t="str">
        <f ca="1" t="shared" si="82"/>
        <v>已还款</v>
      </c>
      <c r="L2684" s="3">
        <f>VLOOKUP(C2684,网约车!D:Q,14,0)</f>
        <v>2700</v>
      </c>
      <c r="M2684" s="3">
        <f t="shared" si="83"/>
        <v>280</v>
      </c>
    </row>
    <row r="2685" ht="14.25" spans="1:13">
      <c r="A2685" s="13">
        <v>44842</v>
      </c>
      <c r="B2685" s="14" t="s">
        <v>5084</v>
      </c>
      <c r="C2685" s="14" t="s">
        <v>7259</v>
      </c>
      <c r="D2685" s="14" t="s">
        <v>7260</v>
      </c>
      <c r="E2685" s="15">
        <v>44783</v>
      </c>
      <c r="F2685" s="14">
        <v>2980</v>
      </c>
      <c r="G2685" s="16" t="s">
        <v>10632</v>
      </c>
      <c r="H2685" s="3">
        <v>2980</v>
      </c>
      <c r="I2685" s="19">
        <f>IFERROR(INDEX([3]流水汇总表!B:G,MATCH(G2685,[3]流水汇总表!G:G,0),1),"")</f>
        <v>44842</v>
      </c>
      <c r="J2685" s="5" t="str">
        <f>IF(G2685="","",IF(SUMIFS(H:H,G:G,G2685)=SUMIFS([3]流水汇总表!D:D,[3]流水汇总表!G:G,G2685),"通过","不通过"))</f>
        <v>通过</v>
      </c>
      <c r="K2685" s="20" t="str">
        <f ca="1" t="shared" si="82"/>
        <v>已还款</v>
      </c>
      <c r="L2685" s="3">
        <f>VLOOKUP(C2685,网约车!D:Q,14,0)</f>
        <v>2700</v>
      </c>
      <c r="M2685" s="3">
        <f t="shared" si="83"/>
        <v>280</v>
      </c>
    </row>
    <row r="2686" ht="14.25" spans="1:13">
      <c r="A2686" s="13">
        <v>44842</v>
      </c>
      <c r="B2686" s="14" t="s">
        <v>5084</v>
      </c>
      <c r="C2686" s="14" t="s">
        <v>7263</v>
      </c>
      <c r="D2686" s="14" t="s">
        <v>7264</v>
      </c>
      <c r="E2686" s="15">
        <v>44783</v>
      </c>
      <c r="F2686" s="14">
        <v>2980</v>
      </c>
      <c r="G2686" s="16" t="s">
        <v>10632</v>
      </c>
      <c r="H2686" s="3">
        <v>2980</v>
      </c>
      <c r="I2686" s="19">
        <f>IFERROR(INDEX([3]流水汇总表!B:G,MATCH(G2686,[3]流水汇总表!G:G,0),1),"")</f>
        <v>44842</v>
      </c>
      <c r="J2686" s="5" t="str">
        <f>IF(G2686="","",IF(SUMIFS(H:H,G:G,G2686)=SUMIFS([3]流水汇总表!D:D,[3]流水汇总表!G:G,G2686),"通过","不通过"))</f>
        <v>通过</v>
      </c>
      <c r="K2686" s="20" t="str">
        <f ca="1" t="shared" si="82"/>
        <v>已还款</v>
      </c>
      <c r="L2686" s="3">
        <f>VLOOKUP(C2686,网约车!D:Q,14,0)</f>
        <v>2700</v>
      </c>
      <c r="M2686" s="3">
        <f t="shared" si="83"/>
        <v>280</v>
      </c>
    </row>
    <row r="2687" ht="14.25" spans="1:13">
      <c r="A2687" s="13">
        <v>44842</v>
      </c>
      <c r="B2687" s="14" t="s">
        <v>5084</v>
      </c>
      <c r="C2687" s="14" t="s">
        <v>7265</v>
      </c>
      <c r="D2687" s="14" t="s">
        <v>7266</v>
      </c>
      <c r="E2687" s="15">
        <v>44783</v>
      </c>
      <c r="F2687" s="14">
        <v>2980</v>
      </c>
      <c r="G2687" s="16" t="s">
        <v>10632</v>
      </c>
      <c r="H2687" s="3">
        <v>2980</v>
      </c>
      <c r="I2687" s="19">
        <f>IFERROR(INDEX([3]流水汇总表!B:G,MATCH(G2687,[3]流水汇总表!G:G,0),1),"")</f>
        <v>44842</v>
      </c>
      <c r="J2687" s="5" t="str">
        <f>IF(G2687="","",IF(SUMIFS(H:H,G:G,G2687)=SUMIFS([3]流水汇总表!D:D,[3]流水汇总表!G:G,G2687),"通过","不通过"))</f>
        <v>通过</v>
      </c>
      <c r="K2687" s="20" t="str">
        <f ca="1" t="shared" si="82"/>
        <v>已还款</v>
      </c>
      <c r="L2687" s="3">
        <f>VLOOKUP(C2687,网约车!D:Q,14,0)</f>
        <v>2700</v>
      </c>
      <c r="M2687" s="3">
        <f t="shared" si="83"/>
        <v>280</v>
      </c>
    </row>
    <row r="2688" ht="14.25" spans="1:13">
      <c r="A2688" s="13">
        <v>44842</v>
      </c>
      <c r="B2688" s="14" t="s">
        <v>5084</v>
      </c>
      <c r="C2688" s="14" t="s">
        <v>7269</v>
      </c>
      <c r="D2688" s="14" t="s">
        <v>7270</v>
      </c>
      <c r="E2688" s="15">
        <v>44783</v>
      </c>
      <c r="F2688" s="14">
        <v>2980</v>
      </c>
      <c r="G2688" s="16" t="s">
        <v>10632</v>
      </c>
      <c r="H2688" s="3">
        <v>2980</v>
      </c>
      <c r="I2688" s="19">
        <f>IFERROR(INDEX([3]流水汇总表!B:G,MATCH(G2688,[3]流水汇总表!G:G,0),1),"")</f>
        <v>44842</v>
      </c>
      <c r="J2688" s="5" t="str">
        <f>IF(G2688="","",IF(SUMIFS(H:H,G:G,G2688)=SUMIFS([3]流水汇总表!D:D,[3]流水汇总表!G:G,G2688),"通过","不通过"))</f>
        <v>通过</v>
      </c>
      <c r="K2688" s="20" t="str">
        <f ca="1" t="shared" si="82"/>
        <v>已还款</v>
      </c>
      <c r="L2688" s="3">
        <f>VLOOKUP(C2688,网约车!D:Q,14,0)</f>
        <v>2700</v>
      </c>
      <c r="M2688" s="3">
        <f t="shared" si="83"/>
        <v>280</v>
      </c>
    </row>
    <row r="2689" ht="14.25" spans="1:13">
      <c r="A2689" s="13">
        <v>44842</v>
      </c>
      <c r="B2689" s="14" t="s">
        <v>5084</v>
      </c>
      <c r="C2689" s="14" t="s">
        <v>7271</v>
      </c>
      <c r="D2689" s="14" t="s">
        <v>7272</v>
      </c>
      <c r="E2689" s="15">
        <v>44783</v>
      </c>
      <c r="F2689" s="14">
        <v>2980</v>
      </c>
      <c r="G2689" s="16" t="s">
        <v>10632</v>
      </c>
      <c r="H2689" s="3">
        <v>2980</v>
      </c>
      <c r="I2689" s="19">
        <f>IFERROR(INDEX([3]流水汇总表!B:G,MATCH(G2689,[3]流水汇总表!G:G,0),1),"")</f>
        <v>44842</v>
      </c>
      <c r="J2689" s="5" t="str">
        <f>IF(G2689="","",IF(SUMIFS(H:H,G:G,G2689)=SUMIFS([3]流水汇总表!D:D,[3]流水汇总表!G:G,G2689),"通过","不通过"))</f>
        <v>通过</v>
      </c>
      <c r="K2689" s="20" t="str">
        <f ca="1" t="shared" si="82"/>
        <v>已还款</v>
      </c>
      <c r="L2689" s="3">
        <f>VLOOKUP(C2689,网约车!D:Q,14,0)</f>
        <v>2700</v>
      </c>
      <c r="M2689" s="3">
        <f t="shared" si="83"/>
        <v>280</v>
      </c>
    </row>
    <row r="2690" ht="14.25" spans="1:13">
      <c r="A2690" s="13">
        <v>44842</v>
      </c>
      <c r="B2690" s="14" t="s">
        <v>5084</v>
      </c>
      <c r="C2690" s="14" t="s">
        <v>7275</v>
      </c>
      <c r="D2690" s="14" t="s">
        <v>7276</v>
      </c>
      <c r="E2690" s="15">
        <v>44783</v>
      </c>
      <c r="F2690" s="14">
        <v>2980</v>
      </c>
      <c r="G2690" s="16" t="s">
        <v>10632</v>
      </c>
      <c r="H2690" s="3">
        <v>2980</v>
      </c>
      <c r="I2690" s="19">
        <f>IFERROR(INDEX([3]流水汇总表!B:G,MATCH(G2690,[3]流水汇总表!G:G,0),1),"")</f>
        <v>44842</v>
      </c>
      <c r="J2690" s="5" t="str">
        <f>IF(G2690="","",IF(SUMIFS(H:H,G:G,G2690)=SUMIFS([3]流水汇总表!D:D,[3]流水汇总表!G:G,G2690),"通过","不通过"))</f>
        <v>通过</v>
      </c>
      <c r="K2690" s="20" t="str">
        <f ca="1" t="shared" ref="K2690:K2753" si="84">IF(AND(I2690&lt;=A2690),"已还款",IF(AND(TODAY()&gt;=A2690,I2690=""),"已逾期",IF(AND(TODAY()&gt;A2690,I2690&gt;A2690),"逾期已还款",IF(AND(TODAY()&lt;A2690),"即将到期",""))))</f>
        <v>已还款</v>
      </c>
      <c r="L2690" s="3">
        <f>VLOOKUP(C2690,网约车!D:Q,14,0)</f>
        <v>2700</v>
      </c>
      <c r="M2690" s="3">
        <f t="shared" si="83"/>
        <v>280</v>
      </c>
    </row>
    <row r="2691" ht="14.25" spans="1:13">
      <c r="A2691" s="13">
        <v>44842</v>
      </c>
      <c r="B2691" s="14" t="s">
        <v>5084</v>
      </c>
      <c r="C2691" s="14" t="s">
        <v>7279</v>
      </c>
      <c r="D2691" s="14" t="s">
        <v>7280</v>
      </c>
      <c r="E2691" s="15">
        <v>44783</v>
      </c>
      <c r="F2691" s="14">
        <v>2980</v>
      </c>
      <c r="G2691" s="16" t="s">
        <v>10632</v>
      </c>
      <c r="H2691" s="3">
        <v>2980</v>
      </c>
      <c r="I2691" s="19">
        <f>IFERROR(INDEX([3]流水汇总表!B:G,MATCH(G2691,[3]流水汇总表!G:G,0),1),"")</f>
        <v>44842</v>
      </c>
      <c r="J2691" s="5" t="str">
        <f>IF(G2691="","",IF(SUMIFS(H:H,G:G,G2691)=SUMIFS([3]流水汇总表!D:D,[3]流水汇总表!G:G,G2691),"通过","不通过"))</f>
        <v>通过</v>
      </c>
      <c r="K2691" s="20" t="str">
        <f ca="1" t="shared" si="84"/>
        <v>已还款</v>
      </c>
      <c r="L2691" s="3">
        <f>VLOOKUP(C2691,网约车!D:Q,14,0)</f>
        <v>2700</v>
      </c>
      <c r="M2691" s="3">
        <f t="shared" ref="M2691:M2754" si="85">H2691-L2691</f>
        <v>280</v>
      </c>
    </row>
    <row r="2692" ht="14.25" spans="1:13">
      <c r="A2692" s="13">
        <v>44842</v>
      </c>
      <c r="B2692" s="14" t="s">
        <v>5084</v>
      </c>
      <c r="C2692" s="14" t="s">
        <v>7834</v>
      </c>
      <c r="D2692" s="14" t="s">
        <v>7835</v>
      </c>
      <c r="E2692" s="15">
        <v>44783</v>
      </c>
      <c r="F2692" s="14">
        <v>2980</v>
      </c>
      <c r="G2692" s="16" t="s">
        <v>10632</v>
      </c>
      <c r="H2692" s="3">
        <v>2980</v>
      </c>
      <c r="I2692" s="19">
        <f>IFERROR(INDEX([3]流水汇总表!B:G,MATCH(G2692,[3]流水汇总表!G:G,0),1),"")</f>
        <v>44842</v>
      </c>
      <c r="J2692" s="5" t="str">
        <f>IF(G2692="","",IF(SUMIFS(H:H,G:G,G2692)=SUMIFS([3]流水汇总表!D:D,[3]流水汇总表!G:G,G2692),"通过","不通过"))</f>
        <v>通过</v>
      </c>
      <c r="K2692" s="20" t="str">
        <f ca="1" t="shared" si="84"/>
        <v>已还款</v>
      </c>
      <c r="L2692" s="3">
        <f>VLOOKUP(C2692,网约车!D:Q,14,0)</f>
        <v>2700</v>
      </c>
      <c r="M2692" s="3">
        <f t="shared" si="85"/>
        <v>280</v>
      </c>
    </row>
    <row r="2693" ht="14.25" spans="1:13">
      <c r="A2693" s="13">
        <v>44842</v>
      </c>
      <c r="B2693" s="14" t="s">
        <v>5084</v>
      </c>
      <c r="C2693" s="14" t="s">
        <v>7844</v>
      </c>
      <c r="D2693" s="14" t="s">
        <v>7845</v>
      </c>
      <c r="E2693" s="15">
        <v>44783</v>
      </c>
      <c r="F2693" s="14">
        <v>2980</v>
      </c>
      <c r="G2693" s="16" t="s">
        <v>10632</v>
      </c>
      <c r="H2693" s="3">
        <v>2980</v>
      </c>
      <c r="I2693" s="19">
        <f>IFERROR(INDEX([3]流水汇总表!B:G,MATCH(G2693,[3]流水汇总表!G:G,0),1),"")</f>
        <v>44842</v>
      </c>
      <c r="J2693" s="5" t="str">
        <f>IF(G2693="","",IF(SUMIFS(H:H,G:G,G2693)=SUMIFS([3]流水汇总表!D:D,[3]流水汇总表!G:G,G2693),"通过","不通过"))</f>
        <v>通过</v>
      </c>
      <c r="K2693" s="20" t="str">
        <f ca="1" t="shared" si="84"/>
        <v>已还款</v>
      </c>
      <c r="L2693" s="3">
        <f>VLOOKUP(C2693,网约车!D:Q,14,0)</f>
        <v>2700</v>
      </c>
      <c r="M2693" s="3">
        <f t="shared" si="85"/>
        <v>280</v>
      </c>
    </row>
    <row r="2694" ht="14.25" spans="1:13">
      <c r="A2694" s="13">
        <v>44842</v>
      </c>
      <c r="B2694" s="14" t="s">
        <v>5084</v>
      </c>
      <c r="C2694" s="14" t="s">
        <v>7848</v>
      </c>
      <c r="D2694" s="14" t="s">
        <v>7849</v>
      </c>
      <c r="E2694" s="15">
        <v>44783</v>
      </c>
      <c r="F2694" s="14">
        <v>2980</v>
      </c>
      <c r="G2694" s="16" t="s">
        <v>10632</v>
      </c>
      <c r="H2694" s="3">
        <v>2980</v>
      </c>
      <c r="I2694" s="19">
        <f>IFERROR(INDEX([3]流水汇总表!B:G,MATCH(G2694,[3]流水汇总表!G:G,0),1),"")</f>
        <v>44842</v>
      </c>
      <c r="J2694" s="5" t="str">
        <f>IF(G2694="","",IF(SUMIFS(H:H,G:G,G2694)=SUMIFS([3]流水汇总表!D:D,[3]流水汇总表!G:G,G2694),"通过","不通过"))</f>
        <v>通过</v>
      </c>
      <c r="K2694" s="20" t="str">
        <f ca="1" t="shared" si="84"/>
        <v>已还款</v>
      </c>
      <c r="L2694" s="3">
        <f>VLOOKUP(C2694,网约车!D:Q,14,0)</f>
        <v>2700</v>
      </c>
      <c r="M2694" s="3">
        <f t="shared" si="85"/>
        <v>280</v>
      </c>
    </row>
    <row r="2695" ht="14.25" spans="1:13">
      <c r="A2695" s="13">
        <v>44842</v>
      </c>
      <c r="B2695" s="14" t="s">
        <v>5084</v>
      </c>
      <c r="C2695" s="14" t="s">
        <v>7850</v>
      </c>
      <c r="D2695" s="14" t="s">
        <v>7851</v>
      </c>
      <c r="E2695" s="15">
        <v>44783</v>
      </c>
      <c r="F2695" s="14">
        <v>2980</v>
      </c>
      <c r="G2695" s="16" t="s">
        <v>10632</v>
      </c>
      <c r="H2695" s="3">
        <v>2980</v>
      </c>
      <c r="I2695" s="19">
        <f>IFERROR(INDEX([3]流水汇总表!B:G,MATCH(G2695,[3]流水汇总表!G:G,0),1),"")</f>
        <v>44842</v>
      </c>
      <c r="J2695" s="5" t="str">
        <f>IF(G2695="","",IF(SUMIFS(H:H,G:G,G2695)=SUMIFS([3]流水汇总表!D:D,[3]流水汇总表!G:G,G2695),"通过","不通过"))</f>
        <v>通过</v>
      </c>
      <c r="K2695" s="20" t="str">
        <f ca="1" t="shared" si="84"/>
        <v>已还款</v>
      </c>
      <c r="L2695" s="3">
        <f>VLOOKUP(C2695,网约车!D:Q,14,0)</f>
        <v>2700</v>
      </c>
      <c r="M2695" s="3">
        <f t="shared" si="85"/>
        <v>280</v>
      </c>
    </row>
    <row r="2696" ht="14.25" spans="1:13">
      <c r="A2696" s="13">
        <v>44842</v>
      </c>
      <c r="B2696" s="14" t="s">
        <v>5084</v>
      </c>
      <c r="C2696" s="14" t="s">
        <v>7854</v>
      </c>
      <c r="D2696" s="14" t="s">
        <v>7855</v>
      </c>
      <c r="E2696" s="15">
        <v>44783</v>
      </c>
      <c r="F2696" s="14">
        <v>2980</v>
      </c>
      <c r="G2696" s="16" t="s">
        <v>10632</v>
      </c>
      <c r="H2696" s="3">
        <v>2980</v>
      </c>
      <c r="I2696" s="19">
        <f>IFERROR(INDEX([3]流水汇总表!B:G,MATCH(G2696,[3]流水汇总表!G:G,0),1),"")</f>
        <v>44842</v>
      </c>
      <c r="J2696" s="5" t="str">
        <f>IF(G2696="","",IF(SUMIFS(H:H,G:G,G2696)=SUMIFS([3]流水汇总表!D:D,[3]流水汇总表!G:G,G2696),"通过","不通过"))</f>
        <v>通过</v>
      </c>
      <c r="K2696" s="20" t="str">
        <f ca="1" t="shared" si="84"/>
        <v>已还款</v>
      </c>
      <c r="L2696" s="3">
        <f>VLOOKUP(C2696,网约车!D:Q,14,0)</f>
        <v>2700</v>
      </c>
      <c r="M2696" s="3">
        <f t="shared" si="85"/>
        <v>280</v>
      </c>
    </row>
    <row r="2697" ht="14.25" spans="1:13">
      <c r="A2697" s="13">
        <v>44842</v>
      </c>
      <c r="B2697" s="14" t="s">
        <v>5084</v>
      </c>
      <c r="C2697" s="14" t="s">
        <v>7824</v>
      </c>
      <c r="D2697" s="14" t="s">
        <v>7825</v>
      </c>
      <c r="E2697" s="15">
        <v>44783</v>
      </c>
      <c r="F2697" s="14">
        <v>2980</v>
      </c>
      <c r="G2697" s="16" t="s">
        <v>10632</v>
      </c>
      <c r="H2697" s="3">
        <v>2980</v>
      </c>
      <c r="I2697" s="19">
        <f>IFERROR(INDEX([3]流水汇总表!B:G,MATCH(G2697,[3]流水汇总表!G:G,0),1),"")</f>
        <v>44842</v>
      </c>
      <c r="J2697" s="5" t="str">
        <f>IF(G2697="","",IF(SUMIFS(H:H,G:G,G2697)=SUMIFS([3]流水汇总表!D:D,[3]流水汇总表!G:G,G2697),"通过","不通过"))</f>
        <v>通过</v>
      </c>
      <c r="K2697" s="20" t="str">
        <f ca="1" t="shared" si="84"/>
        <v>已还款</v>
      </c>
      <c r="L2697" s="3">
        <f>VLOOKUP(C2697,网约车!D:Q,14,0)</f>
        <v>2700</v>
      </c>
      <c r="M2697" s="3">
        <f t="shared" si="85"/>
        <v>280</v>
      </c>
    </row>
    <row r="2698" ht="14.25" spans="1:13">
      <c r="A2698" s="13">
        <v>44842</v>
      </c>
      <c r="B2698" s="14" t="s">
        <v>5084</v>
      </c>
      <c r="C2698" s="14" t="s">
        <v>7856</v>
      </c>
      <c r="D2698" s="14" t="s">
        <v>7857</v>
      </c>
      <c r="E2698" s="15">
        <v>44783</v>
      </c>
      <c r="F2698" s="14">
        <v>2980</v>
      </c>
      <c r="G2698" s="16" t="s">
        <v>10632</v>
      </c>
      <c r="H2698" s="3">
        <v>2980</v>
      </c>
      <c r="I2698" s="19">
        <f>IFERROR(INDEX([3]流水汇总表!B:G,MATCH(G2698,[3]流水汇总表!G:G,0),1),"")</f>
        <v>44842</v>
      </c>
      <c r="J2698" s="5" t="str">
        <f>IF(G2698="","",IF(SUMIFS(H:H,G:G,G2698)=SUMIFS([3]流水汇总表!D:D,[3]流水汇总表!G:G,G2698),"通过","不通过"))</f>
        <v>通过</v>
      </c>
      <c r="K2698" s="20" t="str">
        <f ca="1" t="shared" si="84"/>
        <v>已还款</v>
      </c>
      <c r="L2698" s="3">
        <f>VLOOKUP(C2698,网约车!D:Q,14,0)</f>
        <v>2700</v>
      </c>
      <c r="M2698" s="3">
        <f t="shared" si="85"/>
        <v>280</v>
      </c>
    </row>
    <row r="2699" ht="14.25" spans="1:13">
      <c r="A2699" s="13">
        <v>44842</v>
      </c>
      <c r="B2699" s="14" t="s">
        <v>5084</v>
      </c>
      <c r="C2699" s="14" t="s">
        <v>7858</v>
      </c>
      <c r="D2699" s="14" t="s">
        <v>7859</v>
      </c>
      <c r="E2699" s="15">
        <v>44783</v>
      </c>
      <c r="F2699" s="14">
        <v>2980</v>
      </c>
      <c r="G2699" s="16" t="s">
        <v>10632</v>
      </c>
      <c r="H2699" s="3">
        <v>2980</v>
      </c>
      <c r="I2699" s="19">
        <f>IFERROR(INDEX([3]流水汇总表!B:G,MATCH(G2699,[3]流水汇总表!G:G,0),1),"")</f>
        <v>44842</v>
      </c>
      <c r="J2699" s="5" t="str">
        <f>IF(G2699="","",IF(SUMIFS(H:H,G:G,G2699)=SUMIFS([3]流水汇总表!D:D,[3]流水汇总表!G:G,G2699),"通过","不通过"))</f>
        <v>通过</v>
      </c>
      <c r="K2699" s="20" t="str">
        <f ca="1" t="shared" si="84"/>
        <v>已还款</v>
      </c>
      <c r="L2699" s="3">
        <f>VLOOKUP(C2699,网约车!D:Q,14,0)</f>
        <v>2700</v>
      </c>
      <c r="M2699" s="3">
        <f t="shared" si="85"/>
        <v>280</v>
      </c>
    </row>
    <row r="2700" ht="14.25" spans="1:13">
      <c r="A2700" s="13">
        <v>44842</v>
      </c>
      <c r="B2700" s="14" t="s">
        <v>5084</v>
      </c>
      <c r="C2700" s="14" t="s">
        <v>7862</v>
      </c>
      <c r="D2700" s="14" t="s">
        <v>7863</v>
      </c>
      <c r="E2700" s="15">
        <v>44783</v>
      </c>
      <c r="F2700" s="14">
        <v>2980</v>
      </c>
      <c r="G2700" s="16" t="s">
        <v>10632</v>
      </c>
      <c r="H2700" s="3">
        <v>2980</v>
      </c>
      <c r="I2700" s="19">
        <f>IFERROR(INDEX([3]流水汇总表!B:G,MATCH(G2700,[3]流水汇总表!G:G,0),1),"")</f>
        <v>44842</v>
      </c>
      <c r="J2700" s="5" t="str">
        <f>IF(G2700="","",IF(SUMIFS(H:H,G:G,G2700)=SUMIFS([3]流水汇总表!D:D,[3]流水汇总表!G:G,G2700),"通过","不通过"))</f>
        <v>通过</v>
      </c>
      <c r="K2700" s="20" t="str">
        <f ca="1" t="shared" si="84"/>
        <v>已还款</v>
      </c>
      <c r="L2700" s="3">
        <f>VLOOKUP(C2700,网约车!D:Q,14,0)</f>
        <v>2700</v>
      </c>
      <c r="M2700" s="3">
        <f t="shared" si="85"/>
        <v>280</v>
      </c>
    </row>
    <row r="2701" ht="14.25" spans="1:13">
      <c r="A2701" s="13">
        <v>44842</v>
      </c>
      <c r="B2701" s="14" t="s">
        <v>5084</v>
      </c>
      <c r="C2701" s="14" t="s">
        <v>7865</v>
      </c>
      <c r="D2701" s="14" t="s">
        <v>7866</v>
      </c>
      <c r="E2701" s="15">
        <v>44783</v>
      </c>
      <c r="F2701" s="14">
        <v>2980</v>
      </c>
      <c r="G2701" s="16" t="s">
        <v>10632</v>
      </c>
      <c r="H2701" s="3">
        <v>2980</v>
      </c>
      <c r="I2701" s="19">
        <f>IFERROR(INDEX([3]流水汇总表!B:G,MATCH(G2701,[3]流水汇总表!G:G,0),1),"")</f>
        <v>44842</v>
      </c>
      <c r="J2701" s="5" t="str">
        <f>IF(G2701="","",IF(SUMIFS(H:H,G:G,G2701)=SUMIFS([3]流水汇总表!D:D,[3]流水汇总表!G:G,G2701),"通过","不通过"))</f>
        <v>通过</v>
      </c>
      <c r="K2701" s="20" t="str">
        <f ca="1" t="shared" si="84"/>
        <v>已还款</v>
      </c>
      <c r="L2701" s="3">
        <f>VLOOKUP(C2701,网约车!D:Q,14,0)</f>
        <v>2700</v>
      </c>
      <c r="M2701" s="3">
        <f t="shared" si="85"/>
        <v>280</v>
      </c>
    </row>
    <row r="2702" ht="14.25" spans="1:13">
      <c r="A2702" s="13">
        <v>44842</v>
      </c>
      <c r="B2702" s="14" t="s">
        <v>5084</v>
      </c>
      <c r="C2702" s="14" t="s">
        <v>7867</v>
      </c>
      <c r="D2702" s="14" t="s">
        <v>7868</v>
      </c>
      <c r="E2702" s="15">
        <v>44783</v>
      </c>
      <c r="F2702" s="14">
        <v>2980</v>
      </c>
      <c r="G2702" s="16" t="s">
        <v>10632</v>
      </c>
      <c r="H2702" s="3">
        <v>2980</v>
      </c>
      <c r="I2702" s="19">
        <f>IFERROR(INDEX([3]流水汇总表!B:G,MATCH(G2702,[3]流水汇总表!G:G,0),1),"")</f>
        <v>44842</v>
      </c>
      <c r="J2702" s="5" t="str">
        <f>IF(G2702="","",IF(SUMIFS(H:H,G:G,G2702)=SUMIFS([3]流水汇总表!D:D,[3]流水汇总表!G:G,G2702),"通过","不通过"))</f>
        <v>通过</v>
      </c>
      <c r="K2702" s="20" t="str">
        <f ca="1" t="shared" si="84"/>
        <v>已还款</v>
      </c>
      <c r="L2702" s="3">
        <f>VLOOKUP(C2702,网约车!D:Q,14,0)</f>
        <v>2700</v>
      </c>
      <c r="M2702" s="3">
        <f t="shared" si="85"/>
        <v>280</v>
      </c>
    </row>
    <row r="2703" ht="14.25" spans="1:13">
      <c r="A2703" s="13">
        <v>44842</v>
      </c>
      <c r="B2703" s="14" t="s">
        <v>5084</v>
      </c>
      <c r="C2703" s="14" t="s">
        <v>7871</v>
      </c>
      <c r="D2703" s="14" t="s">
        <v>7872</v>
      </c>
      <c r="E2703" s="15">
        <v>44783</v>
      </c>
      <c r="F2703" s="14">
        <v>2980</v>
      </c>
      <c r="G2703" s="16" t="s">
        <v>10632</v>
      </c>
      <c r="H2703" s="3">
        <v>2980</v>
      </c>
      <c r="I2703" s="19">
        <f>IFERROR(INDEX([3]流水汇总表!B:G,MATCH(G2703,[3]流水汇总表!G:G,0),1),"")</f>
        <v>44842</v>
      </c>
      <c r="J2703" s="5" t="str">
        <f>IF(G2703="","",IF(SUMIFS(H:H,G:G,G2703)=SUMIFS([3]流水汇总表!D:D,[3]流水汇总表!G:G,G2703),"通过","不通过"))</f>
        <v>通过</v>
      </c>
      <c r="K2703" s="20" t="str">
        <f ca="1" t="shared" si="84"/>
        <v>已还款</v>
      </c>
      <c r="L2703" s="3">
        <f>VLOOKUP(C2703,网约车!D:Q,14,0)</f>
        <v>2700</v>
      </c>
      <c r="M2703" s="3">
        <f t="shared" si="85"/>
        <v>280</v>
      </c>
    </row>
    <row r="2704" ht="14.25" spans="1:13">
      <c r="A2704" s="13">
        <v>44842</v>
      </c>
      <c r="B2704" s="14" t="s">
        <v>5084</v>
      </c>
      <c r="C2704" s="14" t="s">
        <v>7873</v>
      </c>
      <c r="D2704" s="14" t="s">
        <v>7874</v>
      </c>
      <c r="E2704" s="15">
        <v>44783</v>
      </c>
      <c r="F2704" s="14">
        <v>2980</v>
      </c>
      <c r="G2704" s="16" t="s">
        <v>10632</v>
      </c>
      <c r="H2704" s="3">
        <v>2980</v>
      </c>
      <c r="I2704" s="19">
        <f>IFERROR(INDEX([3]流水汇总表!B:G,MATCH(G2704,[3]流水汇总表!G:G,0),1),"")</f>
        <v>44842</v>
      </c>
      <c r="J2704" s="5" t="str">
        <f>IF(G2704="","",IF(SUMIFS(H:H,G:G,G2704)=SUMIFS([3]流水汇总表!D:D,[3]流水汇总表!G:G,G2704),"通过","不通过"))</f>
        <v>通过</v>
      </c>
      <c r="K2704" s="20" t="str">
        <f ca="1" t="shared" si="84"/>
        <v>已还款</v>
      </c>
      <c r="L2704" s="3">
        <f>VLOOKUP(C2704,网约车!D:Q,14,0)</f>
        <v>2700</v>
      </c>
      <c r="M2704" s="3">
        <f t="shared" si="85"/>
        <v>280</v>
      </c>
    </row>
    <row r="2705" ht="14.25" spans="1:13">
      <c r="A2705" s="13">
        <v>44842</v>
      </c>
      <c r="B2705" s="14" t="s">
        <v>5084</v>
      </c>
      <c r="C2705" s="14" t="s">
        <v>7877</v>
      </c>
      <c r="D2705" s="14" t="s">
        <v>7878</v>
      </c>
      <c r="E2705" s="15">
        <v>44783</v>
      </c>
      <c r="F2705" s="14">
        <v>2980</v>
      </c>
      <c r="G2705" s="16" t="s">
        <v>10632</v>
      </c>
      <c r="H2705" s="3">
        <v>2980</v>
      </c>
      <c r="I2705" s="19">
        <f>IFERROR(INDEX([3]流水汇总表!B:G,MATCH(G2705,[3]流水汇总表!G:G,0),1),"")</f>
        <v>44842</v>
      </c>
      <c r="J2705" s="5" t="str">
        <f>IF(G2705="","",IF(SUMIFS(H:H,G:G,G2705)=SUMIFS([3]流水汇总表!D:D,[3]流水汇总表!G:G,G2705),"通过","不通过"))</f>
        <v>通过</v>
      </c>
      <c r="K2705" s="20" t="str">
        <f ca="1" t="shared" si="84"/>
        <v>已还款</v>
      </c>
      <c r="L2705" s="3">
        <f>VLOOKUP(C2705,网约车!D:Q,14,0)</f>
        <v>2700</v>
      </c>
      <c r="M2705" s="3">
        <f t="shared" si="85"/>
        <v>280</v>
      </c>
    </row>
    <row r="2706" ht="14.25" spans="1:13">
      <c r="A2706" s="13">
        <v>44842</v>
      </c>
      <c r="B2706" s="14" t="s">
        <v>5084</v>
      </c>
      <c r="C2706" s="14" t="s">
        <v>7883</v>
      </c>
      <c r="D2706" s="14" t="s">
        <v>7884</v>
      </c>
      <c r="E2706" s="15">
        <v>44783</v>
      </c>
      <c r="F2706" s="14">
        <v>2980</v>
      </c>
      <c r="G2706" s="16" t="s">
        <v>10632</v>
      </c>
      <c r="H2706" s="3">
        <v>2980</v>
      </c>
      <c r="I2706" s="19">
        <f>IFERROR(INDEX([3]流水汇总表!B:G,MATCH(G2706,[3]流水汇总表!G:G,0),1),"")</f>
        <v>44842</v>
      </c>
      <c r="J2706" s="5" t="str">
        <f>IF(G2706="","",IF(SUMIFS(H:H,G:G,G2706)=SUMIFS([3]流水汇总表!D:D,[3]流水汇总表!G:G,G2706),"通过","不通过"))</f>
        <v>通过</v>
      </c>
      <c r="K2706" s="20" t="str">
        <f ca="1" t="shared" si="84"/>
        <v>已还款</v>
      </c>
      <c r="L2706" s="3">
        <f>VLOOKUP(C2706,网约车!D:Q,14,0)</f>
        <v>2700</v>
      </c>
      <c r="M2706" s="3">
        <f t="shared" si="85"/>
        <v>280</v>
      </c>
    </row>
    <row r="2707" ht="14.25" spans="1:13">
      <c r="A2707" s="13">
        <v>44842</v>
      </c>
      <c r="B2707" s="14" t="s">
        <v>5084</v>
      </c>
      <c r="C2707" s="14" t="s">
        <v>7887</v>
      </c>
      <c r="D2707" s="14" t="s">
        <v>7888</v>
      </c>
      <c r="E2707" s="15">
        <v>44783</v>
      </c>
      <c r="F2707" s="14">
        <v>2980</v>
      </c>
      <c r="G2707" s="16" t="s">
        <v>10632</v>
      </c>
      <c r="H2707" s="3">
        <v>2980</v>
      </c>
      <c r="I2707" s="19">
        <f>IFERROR(INDEX([3]流水汇总表!B:G,MATCH(G2707,[3]流水汇总表!G:G,0),1),"")</f>
        <v>44842</v>
      </c>
      <c r="J2707" s="5" t="str">
        <f>IF(G2707="","",IF(SUMIFS(H:H,G:G,G2707)=SUMIFS([3]流水汇总表!D:D,[3]流水汇总表!G:G,G2707),"通过","不通过"))</f>
        <v>通过</v>
      </c>
      <c r="K2707" s="20" t="str">
        <f ca="1" t="shared" si="84"/>
        <v>已还款</v>
      </c>
      <c r="L2707" s="3">
        <f>VLOOKUP(C2707,网约车!D:Q,14,0)</f>
        <v>2700</v>
      </c>
      <c r="M2707" s="3">
        <f t="shared" si="85"/>
        <v>280</v>
      </c>
    </row>
    <row r="2708" ht="14.25" spans="1:13">
      <c r="A2708" s="13">
        <v>44842</v>
      </c>
      <c r="B2708" s="14" t="s">
        <v>5084</v>
      </c>
      <c r="C2708" s="14" t="s">
        <v>7889</v>
      </c>
      <c r="D2708" s="14" t="s">
        <v>7890</v>
      </c>
      <c r="E2708" s="15">
        <v>44783</v>
      </c>
      <c r="F2708" s="14">
        <v>2980</v>
      </c>
      <c r="G2708" s="16" t="s">
        <v>10632</v>
      </c>
      <c r="H2708" s="3">
        <v>2980</v>
      </c>
      <c r="I2708" s="19">
        <f>IFERROR(INDEX([3]流水汇总表!B:G,MATCH(G2708,[3]流水汇总表!G:G,0),1),"")</f>
        <v>44842</v>
      </c>
      <c r="J2708" s="5" t="str">
        <f>IF(G2708="","",IF(SUMIFS(H:H,G:G,G2708)=SUMIFS([3]流水汇总表!D:D,[3]流水汇总表!G:G,G2708),"通过","不通过"))</f>
        <v>通过</v>
      </c>
      <c r="K2708" s="20" t="str">
        <f ca="1" t="shared" si="84"/>
        <v>已还款</v>
      </c>
      <c r="L2708" s="3">
        <f>VLOOKUP(C2708,网约车!D:Q,14,0)</f>
        <v>2700</v>
      </c>
      <c r="M2708" s="3">
        <f t="shared" si="85"/>
        <v>280</v>
      </c>
    </row>
    <row r="2709" ht="14.25" spans="1:13">
      <c r="A2709" s="13">
        <v>44842</v>
      </c>
      <c r="B2709" s="14" t="s">
        <v>5084</v>
      </c>
      <c r="C2709" s="14" t="s">
        <v>7895</v>
      </c>
      <c r="D2709" s="14" t="s">
        <v>7896</v>
      </c>
      <c r="E2709" s="15">
        <v>44783</v>
      </c>
      <c r="F2709" s="14">
        <v>2980</v>
      </c>
      <c r="G2709" s="16" t="s">
        <v>10632</v>
      </c>
      <c r="H2709" s="3">
        <v>2980</v>
      </c>
      <c r="I2709" s="19">
        <f>IFERROR(INDEX([3]流水汇总表!B:G,MATCH(G2709,[3]流水汇总表!G:G,0),1),"")</f>
        <v>44842</v>
      </c>
      <c r="J2709" s="5" t="str">
        <f>IF(G2709="","",IF(SUMIFS(H:H,G:G,G2709)=SUMIFS([3]流水汇总表!D:D,[3]流水汇总表!G:G,G2709),"通过","不通过"))</f>
        <v>通过</v>
      </c>
      <c r="K2709" s="20" t="str">
        <f ca="1" t="shared" si="84"/>
        <v>已还款</v>
      </c>
      <c r="L2709" s="3">
        <f>VLOOKUP(C2709,网约车!D:Q,14,0)</f>
        <v>2700</v>
      </c>
      <c r="M2709" s="3">
        <f t="shared" si="85"/>
        <v>280</v>
      </c>
    </row>
    <row r="2710" ht="14.25" spans="1:13">
      <c r="A2710" s="13">
        <v>44842</v>
      </c>
      <c r="B2710" s="14" t="s">
        <v>5084</v>
      </c>
      <c r="C2710" s="14" t="s">
        <v>7899</v>
      </c>
      <c r="D2710" s="14" t="s">
        <v>7900</v>
      </c>
      <c r="E2710" s="15">
        <v>44783</v>
      </c>
      <c r="F2710" s="14">
        <v>2980</v>
      </c>
      <c r="G2710" s="16" t="s">
        <v>10632</v>
      </c>
      <c r="H2710" s="3">
        <v>2980</v>
      </c>
      <c r="I2710" s="19">
        <f>IFERROR(INDEX([3]流水汇总表!B:G,MATCH(G2710,[3]流水汇总表!G:G,0),1),"")</f>
        <v>44842</v>
      </c>
      <c r="J2710" s="5" t="str">
        <f>IF(G2710="","",IF(SUMIFS(H:H,G:G,G2710)=SUMIFS([3]流水汇总表!D:D,[3]流水汇总表!G:G,G2710),"通过","不通过"))</f>
        <v>通过</v>
      </c>
      <c r="K2710" s="20" t="str">
        <f ca="1" t="shared" si="84"/>
        <v>已还款</v>
      </c>
      <c r="L2710" s="3">
        <f>VLOOKUP(C2710,网约车!D:Q,14,0)</f>
        <v>2700</v>
      </c>
      <c r="M2710" s="3">
        <f t="shared" si="85"/>
        <v>280</v>
      </c>
    </row>
    <row r="2711" ht="14.25" spans="1:13">
      <c r="A2711" s="13">
        <v>44842</v>
      </c>
      <c r="B2711" s="14" t="s">
        <v>5084</v>
      </c>
      <c r="C2711" s="14" t="s">
        <v>7901</v>
      </c>
      <c r="D2711" s="14" t="s">
        <v>7902</v>
      </c>
      <c r="E2711" s="15">
        <v>44783</v>
      </c>
      <c r="F2711" s="14">
        <v>2980</v>
      </c>
      <c r="G2711" s="16" t="s">
        <v>10632</v>
      </c>
      <c r="H2711" s="3">
        <v>2980</v>
      </c>
      <c r="I2711" s="19">
        <f>IFERROR(INDEX([3]流水汇总表!B:G,MATCH(G2711,[3]流水汇总表!G:G,0),1),"")</f>
        <v>44842</v>
      </c>
      <c r="J2711" s="5" t="str">
        <f>IF(G2711="","",IF(SUMIFS(H:H,G:G,G2711)=SUMIFS([3]流水汇总表!D:D,[3]流水汇总表!G:G,G2711),"通过","不通过"))</f>
        <v>通过</v>
      </c>
      <c r="K2711" s="20" t="str">
        <f ca="1" t="shared" si="84"/>
        <v>已还款</v>
      </c>
      <c r="L2711" s="3">
        <f>VLOOKUP(C2711,网约车!D:Q,14,0)</f>
        <v>2700</v>
      </c>
      <c r="M2711" s="3">
        <f t="shared" si="85"/>
        <v>280</v>
      </c>
    </row>
    <row r="2712" ht="14.25" spans="1:13">
      <c r="A2712" s="13">
        <v>44842</v>
      </c>
      <c r="B2712" s="14" t="s">
        <v>5084</v>
      </c>
      <c r="C2712" s="14" t="s">
        <v>7905</v>
      </c>
      <c r="D2712" s="14" t="s">
        <v>7906</v>
      </c>
      <c r="E2712" s="15">
        <v>44783</v>
      </c>
      <c r="F2712" s="14">
        <v>2980</v>
      </c>
      <c r="G2712" s="16" t="s">
        <v>10632</v>
      </c>
      <c r="H2712" s="3">
        <v>2980</v>
      </c>
      <c r="I2712" s="19">
        <f>IFERROR(INDEX([3]流水汇总表!B:G,MATCH(G2712,[3]流水汇总表!G:G,0),1),"")</f>
        <v>44842</v>
      </c>
      <c r="J2712" s="5" t="str">
        <f>IF(G2712="","",IF(SUMIFS(H:H,G:G,G2712)=SUMIFS([3]流水汇总表!D:D,[3]流水汇总表!G:G,G2712),"通过","不通过"))</f>
        <v>通过</v>
      </c>
      <c r="K2712" s="20" t="str">
        <f ca="1" t="shared" si="84"/>
        <v>已还款</v>
      </c>
      <c r="L2712" s="3">
        <f>VLOOKUP(C2712,网约车!D:Q,14,0)</f>
        <v>2700</v>
      </c>
      <c r="M2712" s="3">
        <f t="shared" si="85"/>
        <v>280</v>
      </c>
    </row>
    <row r="2713" ht="14.25" spans="1:13">
      <c r="A2713" s="13">
        <v>44842</v>
      </c>
      <c r="B2713" s="14" t="s">
        <v>5084</v>
      </c>
      <c r="C2713" s="14" t="s">
        <v>7907</v>
      </c>
      <c r="D2713" s="14" t="s">
        <v>7908</v>
      </c>
      <c r="E2713" s="15">
        <v>44783</v>
      </c>
      <c r="F2713" s="14">
        <v>2980</v>
      </c>
      <c r="G2713" s="16" t="s">
        <v>10632</v>
      </c>
      <c r="H2713" s="3">
        <v>2980</v>
      </c>
      <c r="I2713" s="19">
        <f>IFERROR(INDEX([3]流水汇总表!B:G,MATCH(G2713,[3]流水汇总表!G:G,0),1),"")</f>
        <v>44842</v>
      </c>
      <c r="J2713" s="5" t="str">
        <f>IF(G2713="","",IF(SUMIFS(H:H,G:G,G2713)=SUMIFS([3]流水汇总表!D:D,[3]流水汇总表!G:G,G2713),"通过","不通过"))</f>
        <v>通过</v>
      </c>
      <c r="K2713" s="20" t="str">
        <f ca="1" t="shared" si="84"/>
        <v>已还款</v>
      </c>
      <c r="L2713" s="3">
        <f>VLOOKUP(C2713,网约车!D:Q,14,0)</f>
        <v>2700</v>
      </c>
      <c r="M2713" s="3">
        <f t="shared" si="85"/>
        <v>280</v>
      </c>
    </row>
    <row r="2714" ht="14.25" spans="1:13">
      <c r="A2714" s="13">
        <v>44842</v>
      </c>
      <c r="B2714" s="14" t="s">
        <v>5084</v>
      </c>
      <c r="C2714" s="14" t="s">
        <v>7972</v>
      </c>
      <c r="D2714" s="14" t="s">
        <v>7973</v>
      </c>
      <c r="E2714" s="15">
        <v>44783</v>
      </c>
      <c r="F2714" s="14">
        <v>2980</v>
      </c>
      <c r="G2714" s="16" t="s">
        <v>10632</v>
      </c>
      <c r="H2714" s="3">
        <v>2980</v>
      </c>
      <c r="I2714" s="19">
        <f>IFERROR(INDEX([3]流水汇总表!B:G,MATCH(G2714,[3]流水汇总表!G:G,0),1),"")</f>
        <v>44842</v>
      </c>
      <c r="J2714" s="5" t="str">
        <f>IF(G2714="","",IF(SUMIFS(H:H,G:G,G2714)=SUMIFS([3]流水汇总表!D:D,[3]流水汇总表!G:G,G2714),"通过","不通过"))</f>
        <v>通过</v>
      </c>
      <c r="K2714" s="20" t="str">
        <f ca="1" t="shared" si="84"/>
        <v>已还款</v>
      </c>
      <c r="L2714" s="3">
        <f>VLOOKUP(C2714,网约车!D:Q,14,0)</f>
        <v>2700</v>
      </c>
      <c r="M2714" s="3">
        <f t="shared" si="85"/>
        <v>280</v>
      </c>
    </row>
    <row r="2715" ht="14.25" spans="1:13">
      <c r="A2715" s="13">
        <v>44842</v>
      </c>
      <c r="B2715" s="14" t="s">
        <v>5084</v>
      </c>
      <c r="C2715" s="14" t="s">
        <v>6879</v>
      </c>
      <c r="D2715" s="14" t="s">
        <v>6880</v>
      </c>
      <c r="E2715" s="15">
        <v>44783</v>
      </c>
      <c r="F2715" s="14">
        <v>2980</v>
      </c>
      <c r="G2715" s="16" t="s">
        <v>10632</v>
      </c>
      <c r="H2715" s="3">
        <v>2980</v>
      </c>
      <c r="I2715" s="19">
        <f>IFERROR(INDEX([3]流水汇总表!B:G,MATCH(G2715,[3]流水汇总表!G:G,0),1),"")</f>
        <v>44842</v>
      </c>
      <c r="J2715" s="5" t="str">
        <f>IF(G2715="","",IF(SUMIFS(H:H,G:G,G2715)=SUMIFS([3]流水汇总表!D:D,[3]流水汇总表!G:G,G2715),"通过","不通过"))</f>
        <v>通过</v>
      </c>
      <c r="K2715" s="20" t="str">
        <f ca="1" t="shared" si="84"/>
        <v>已还款</v>
      </c>
      <c r="L2715" s="3">
        <f>VLOOKUP(C2715,网约车!D:Q,14,0)</f>
        <v>2700</v>
      </c>
      <c r="M2715" s="3">
        <f t="shared" si="85"/>
        <v>280</v>
      </c>
    </row>
    <row r="2716" ht="14.25" spans="1:13">
      <c r="A2716" s="13">
        <v>44842</v>
      </c>
      <c r="B2716" s="14" t="s">
        <v>5084</v>
      </c>
      <c r="C2716" s="14" t="s">
        <v>6891</v>
      </c>
      <c r="D2716" s="14" t="s">
        <v>6892</v>
      </c>
      <c r="E2716" s="15">
        <v>44783</v>
      </c>
      <c r="F2716" s="14">
        <v>2980</v>
      </c>
      <c r="G2716" s="16" t="s">
        <v>10632</v>
      </c>
      <c r="H2716" s="3">
        <v>2980</v>
      </c>
      <c r="I2716" s="19">
        <f>IFERROR(INDEX([3]流水汇总表!B:G,MATCH(G2716,[3]流水汇总表!G:G,0),1),"")</f>
        <v>44842</v>
      </c>
      <c r="J2716" s="5" t="str">
        <f>IF(G2716="","",IF(SUMIFS(H:H,G:G,G2716)=SUMIFS([3]流水汇总表!D:D,[3]流水汇总表!G:G,G2716),"通过","不通过"))</f>
        <v>通过</v>
      </c>
      <c r="K2716" s="20" t="str">
        <f ca="1" t="shared" si="84"/>
        <v>已还款</v>
      </c>
      <c r="L2716" s="3">
        <f>VLOOKUP(C2716,网约车!D:Q,14,0)</f>
        <v>2700</v>
      </c>
      <c r="M2716" s="3">
        <f t="shared" si="85"/>
        <v>280</v>
      </c>
    </row>
    <row r="2717" ht="14.25" spans="1:13">
      <c r="A2717" s="13">
        <v>44842</v>
      </c>
      <c r="B2717" s="14" t="s">
        <v>5084</v>
      </c>
      <c r="C2717" s="14" t="s">
        <v>7183</v>
      </c>
      <c r="D2717" s="14" t="s">
        <v>7184</v>
      </c>
      <c r="E2717" s="15">
        <v>44783</v>
      </c>
      <c r="F2717" s="14">
        <v>2980</v>
      </c>
      <c r="G2717" s="16" t="s">
        <v>10632</v>
      </c>
      <c r="H2717" s="3">
        <v>2980</v>
      </c>
      <c r="I2717" s="19">
        <f>IFERROR(INDEX([3]流水汇总表!B:G,MATCH(G2717,[3]流水汇总表!G:G,0),1),"")</f>
        <v>44842</v>
      </c>
      <c r="J2717" s="5" t="str">
        <f>IF(G2717="","",IF(SUMIFS(H:H,G:G,G2717)=SUMIFS([3]流水汇总表!D:D,[3]流水汇总表!G:G,G2717),"通过","不通过"))</f>
        <v>通过</v>
      </c>
      <c r="K2717" s="20" t="str">
        <f ca="1" t="shared" si="84"/>
        <v>已还款</v>
      </c>
      <c r="L2717" s="3">
        <f>VLOOKUP(C2717,网约车!D:Q,14,0)</f>
        <v>2700</v>
      </c>
      <c r="M2717" s="3">
        <f t="shared" si="85"/>
        <v>280</v>
      </c>
    </row>
    <row r="2718" ht="14.25" spans="1:13">
      <c r="A2718" s="13">
        <v>44842</v>
      </c>
      <c r="B2718" s="14" t="s">
        <v>5084</v>
      </c>
      <c r="C2718" s="14" t="s">
        <v>7187</v>
      </c>
      <c r="D2718" s="14" t="s">
        <v>7188</v>
      </c>
      <c r="E2718" s="15">
        <v>44783</v>
      </c>
      <c r="F2718" s="14">
        <v>2980</v>
      </c>
      <c r="G2718" s="16" t="s">
        <v>10632</v>
      </c>
      <c r="H2718" s="3">
        <v>2980</v>
      </c>
      <c r="I2718" s="19">
        <f>IFERROR(INDEX([3]流水汇总表!B:G,MATCH(G2718,[3]流水汇总表!G:G,0),1),"")</f>
        <v>44842</v>
      </c>
      <c r="J2718" s="5" t="str">
        <f>IF(G2718="","",IF(SUMIFS(H:H,G:G,G2718)=SUMIFS([3]流水汇总表!D:D,[3]流水汇总表!G:G,G2718),"通过","不通过"))</f>
        <v>通过</v>
      </c>
      <c r="K2718" s="20" t="str">
        <f ca="1" t="shared" si="84"/>
        <v>已还款</v>
      </c>
      <c r="L2718" s="3">
        <f>VLOOKUP(C2718,网约车!D:Q,14,0)</f>
        <v>2700</v>
      </c>
      <c r="M2718" s="3">
        <f t="shared" si="85"/>
        <v>280</v>
      </c>
    </row>
    <row r="2719" ht="14.25" spans="1:13">
      <c r="A2719" s="13">
        <v>44842</v>
      </c>
      <c r="B2719" s="14" t="s">
        <v>5084</v>
      </c>
      <c r="C2719" s="14" t="s">
        <v>7197</v>
      </c>
      <c r="D2719" s="14" t="s">
        <v>7198</v>
      </c>
      <c r="E2719" s="15">
        <v>44783</v>
      </c>
      <c r="F2719" s="14">
        <v>2980</v>
      </c>
      <c r="G2719" s="16" t="s">
        <v>10632</v>
      </c>
      <c r="H2719" s="3">
        <v>2980</v>
      </c>
      <c r="I2719" s="19">
        <f>IFERROR(INDEX([3]流水汇总表!B:G,MATCH(G2719,[3]流水汇总表!G:G,0),1),"")</f>
        <v>44842</v>
      </c>
      <c r="J2719" s="5" t="str">
        <f>IF(G2719="","",IF(SUMIFS(H:H,G:G,G2719)=SUMIFS([3]流水汇总表!D:D,[3]流水汇总表!G:G,G2719),"通过","不通过"))</f>
        <v>通过</v>
      </c>
      <c r="K2719" s="20" t="str">
        <f ca="1" t="shared" si="84"/>
        <v>已还款</v>
      </c>
      <c r="L2719" s="3">
        <f>VLOOKUP(C2719,网约车!D:Q,14,0)</f>
        <v>2700</v>
      </c>
      <c r="M2719" s="3">
        <f t="shared" si="85"/>
        <v>280</v>
      </c>
    </row>
    <row r="2720" ht="14.25" spans="1:13">
      <c r="A2720" s="13">
        <v>44842</v>
      </c>
      <c r="B2720" s="14" t="s">
        <v>5084</v>
      </c>
      <c r="C2720" s="14" t="s">
        <v>7201</v>
      </c>
      <c r="D2720" s="14" t="s">
        <v>7202</v>
      </c>
      <c r="E2720" s="15">
        <v>44783</v>
      </c>
      <c r="F2720" s="14">
        <v>2980</v>
      </c>
      <c r="G2720" s="16" t="s">
        <v>10632</v>
      </c>
      <c r="H2720" s="3">
        <v>2980</v>
      </c>
      <c r="I2720" s="19">
        <f>IFERROR(INDEX([3]流水汇总表!B:G,MATCH(G2720,[3]流水汇总表!G:G,0),1),"")</f>
        <v>44842</v>
      </c>
      <c r="J2720" s="5" t="str">
        <f>IF(G2720="","",IF(SUMIFS(H:H,G:G,G2720)=SUMIFS([3]流水汇总表!D:D,[3]流水汇总表!G:G,G2720),"通过","不通过"))</f>
        <v>通过</v>
      </c>
      <c r="K2720" s="20" t="str">
        <f ca="1" t="shared" si="84"/>
        <v>已还款</v>
      </c>
      <c r="L2720" s="3">
        <f>VLOOKUP(C2720,网约车!D:Q,14,0)</f>
        <v>2700</v>
      </c>
      <c r="M2720" s="3">
        <f t="shared" si="85"/>
        <v>280</v>
      </c>
    </row>
    <row r="2721" ht="14.25" spans="1:13">
      <c r="A2721" s="13">
        <v>44842</v>
      </c>
      <c r="B2721" s="14" t="s">
        <v>5084</v>
      </c>
      <c r="C2721" s="14" t="s">
        <v>7227</v>
      </c>
      <c r="D2721" s="14" t="s">
        <v>7228</v>
      </c>
      <c r="E2721" s="15">
        <v>44783</v>
      </c>
      <c r="F2721" s="14">
        <v>2980</v>
      </c>
      <c r="G2721" s="16" t="s">
        <v>10632</v>
      </c>
      <c r="H2721" s="3">
        <v>2980</v>
      </c>
      <c r="I2721" s="19">
        <f>IFERROR(INDEX([3]流水汇总表!B:G,MATCH(G2721,[3]流水汇总表!G:G,0),1),"")</f>
        <v>44842</v>
      </c>
      <c r="J2721" s="5" t="str">
        <f>IF(G2721="","",IF(SUMIFS(H:H,G:G,G2721)=SUMIFS([3]流水汇总表!D:D,[3]流水汇总表!G:G,G2721),"通过","不通过"))</f>
        <v>通过</v>
      </c>
      <c r="K2721" s="20" t="str">
        <f ca="1" t="shared" si="84"/>
        <v>已还款</v>
      </c>
      <c r="L2721" s="3">
        <f>VLOOKUP(C2721,网约车!D:Q,14,0)</f>
        <v>2700</v>
      </c>
      <c r="M2721" s="3">
        <f t="shared" si="85"/>
        <v>280</v>
      </c>
    </row>
    <row r="2722" ht="14.25" spans="1:13">
      <c r="A2722" s="13">
        <v>44842</v>
      </c>
      <c r="B2722" s="14" t="s">
        <v>5084</v>
      </c>
      <c r="C2722" s="14" t="s">
        <v>7237</v>
      </c>
      <c r="D2722" s="14" t="s">
        <v>7238</v>
      </c>
      <c r="E2722" s="15">
        <v>44783</v>
      </c>
      <c r="F2722" s="14">
        <v>2980</v>
      </c>
      <c r="G2722" s="16" t="s">
        <v>10632</v>
      </c>
      <c r="H2722" s="3">
        <v>2980</v>
      </c>
      <c r="I2722" s="19">
        <f>IFERROR(INDEX([3]流水汇总表!B:G,MATCH(G2722,[3]流水汇总表!G:G,0),1),"")</f>
        <v>44842</v>
      </c>
      <c r="J2722" s="5" t="str">
        <f>IF(G2722="","",IF(SUMIFS(H:H,G:G,G2722)=SUMIFS([3]流水汇总表!D:D,[3]流水汇总表!G:G,G2722),"通过","不通过"))</f>
        <v>通过</v>
      </c>
      <c r="K2722" s="20" t="str">
        <f ca="1" t="shared" si="84"/>
        <v>已还款</v>
      </c>
      <c r="L2722" s="3">
        <f>VLOOKUP(C2722,网约车!D:Q,14,0)</f>
        <v>2700</v>
      </c>
      <c r="M2722" s="3">
        <f t="shared" si="85"/>
        <v>280</v>
      </c>
    </row>
    <row r="2723" ht="14.25" spans="1:13">
      <c r="A2723" s="13">
        <v>44842</v>
      </c>
      <c r="B2723" s="14" t="s">
        <v>5084</v>
      </c>
      <c r="C2723" s="14" t="s">
        <v>7241</v>
      </c>
      <c r="D2723" s="14" t="s">
        <v>7242</v>
      </c>
      <c r="E2723" s="15">
        <v>44783</v>
      </c>
      <c r="F2723" s="14">
        <v>2980</v>
      </c>
      <c r="G2723" s="16" t="s">
        <v>10632</v>
      </c>
      <c r="H2723" s="3">
        <v>2980</v>
      </c>
      <c r="I2723" s="19">
        <f>IFERROR(INDEX([3]流水汇总表!B:G,MATCH(G2723,[3]流水汇总表!G:G,0),1),"")</f>
        <v>44842</v>
      </c>
      <c r="J2723" s="5" t="str">
        <f>IF(G2723="","",IF(SUMIFS(H:H,G:G,G2723)=SUMIFS([3]流水汇总表!D:D,[3]流水汇总表!G:G,G2723),"通过","不通过"))</f>
        <v>通过</v>
      </c>
      <c r="K2723" s="20" t="str">
        <f ca="1" t="shared" si="84"/>
        <v>已还款</v>
      </c>
      <c r="L2723" s="3">
        <f>VLOOKUP(C2723,网约车!D:Q,14,0)</f>
        <v>2700</v>
      </c>
      <c r="M2723" s="3">
        <f t="shared" si="85"/>
        <v>280</v>
      </c>
    </row>
    <row r="2724" ht="14.25" spans="1:13">
      <c r="A2724" s="13">
        <v>44842</v>
      </c>
      <c r="B2724" s="14" t="s">
        <v>5084</v>
      </c>
      <c r="C2724" s="14" t="s">
        <v>7879</v>
      </c>
      <c r="D2724" s="14" t="s">
        <v>7880</v>
      </c>
      <c r="E2724" s="15">
        <v>44783</v>
      </c>
      <c r="F2724" s="14">
        <v>2980</v>
      </c>
      <c r="G2724" s="16" t="s">
        <v>10632</v>
      </c>
      <c r="H2724" s="3">
        <v>2980</v>
      </c>
      <c r="I2724" s="19">
        <f>IFERROR(INDEX([3]流水汇总表!B:G,MATCH(G2724,[3]流水汇总表!G:G,0),1),"")</f>
        <v>44842</v>
      </c>
      <c r="J2724" s="5" t="str">
        <f>IF(G2724="","",IF(SUMIFS(H:H,G:G,G2724)=SUMIFS([3]流水汇总表!D:D,[3]流水汇总表!G:G,G2724),"通过","不通过"))</f>
        <v>通过</v>
      </c>
      <c r="K2724" s="20" t="str">
        <f ca="1" t="shared" si="84"/>
        <v>已还款</v>
      </c>
      <c r="L2724" s="3">
        <f>VLOOKUP(C2724,网约车!D:Q,14,0)</f>
        <v>2700</v>
      </c>
      <c r="M2724" s="3">
        <f t="shared" si="85"/>
        <v>280</v>
      </c>
    </row>
    <row r="2725" ht="14.25" spans="1:13">
      <c r="A2725" s="13">
        <v>44842</v>
      </c>
      <c r="B2725" s="14" t="s">
        <v>5084</v>
      </c>
      <c r="C2725" s="14" t="s">
        <v>7207</v>
      </c>
      <c r="D2725" s="14" t="s">
        <v>7208</v>
      </c>
      <c r="E2725" s="15">
        <v>44783</v>
      </c>
      <c r="F2725" s="14">
        <v>2980</v>
      </c>
      <c r="G2725" s="16" t="s">
        <v>10632</v>
      </c>
      <c r="H2725" s="3">
        <v>2980</v>
      </c>
      <c r="I2725" s="19">
        <f>IFERROR(INDEX([3]流水汇总表!B:G,MATCH(G2725,[3]流水汇总表!G:G,0),1),"")</f>
        <v>44842</v>
      </c>
      <c r="J2725" s="5" t="str">
        <f>IF(G2725="","",IF(SUMIFS(H:H,G:G,G2725)=SUMIFS([3]流水汇总表!D:D,[3]流水汇总表!G:G,G2725),"通过","不通过"))</f>
        <v>通过</v>
      </c>
      <c r="K2725" s="20" t="str">
        <f ca="1" t="shared" si="84"/>
        <v>已还款</v>
      </c>
      <c r="L2725" s="3">
        <f>VLOOKUP(C2725,网约车!D:Q,14,0)</f>
        <v>2700</v>
      </c>
      <c r="M2725" s="3">
        <f t="shared" si="85"/>
        <v>280</v>
      </c>
    </row>
    <row r="2726" ht="14.25" spans="1:13">
      <c r="A2726" s="13">
        <v>44842</v>
      </c>
      <c r="B2726" s="14" t="s">
        <v>5084</v>
      </c>
      <c r="C2726" s="14" t="s">
        <v>8173</v>
      </c>
      <c r="D2726" s="14" t="s">
        <v>8174</v>
      </c>
      <c r="E2726" s="15">
        <v>44783</v>
      </c>
      <c r="F2726" s="14">
        <v>2980</v>
      </c>
      <c r="G2726" s="16" t="s">
        <v>10632</v>
      </c>
      <c r="H2726" s="3">
        <v>2980</v>
      </c>
      <c r="I2726" s="19">
        <f>IFERROR(INDEX([3]流水汇总表!B:G,MATCH(G2726,[3]流水汇总表!G:G,0),1),"")</f>
        <v>44842</v>
      </c>
      <c r="J2726" s="5" t="str">
        <f>IF(G2726="","",IF(SUMIFS(H:H,G:G,G2726)=SUMIFS([3]流水汇总表!D:D,[3]流水汇总表!G:G,G2726),"通过","不通过"))</f>
        <v>通过</v>
      </c>
      <c r="K2726" s="20" t="str">
        <f ca="1" t="shared" si="84"/>
        <v>已还款</v>
      </c>
      <c r="L2726" s="3">
        <f>VLOOKUP(C2726,网约车!D:Q,14,0)</f>
        <v>2700</v>
      </c>
      <c r="M2726" s="3">
        <f t="shared" si="85"/>
        <v>280</v>
      </c>
    </row>
    <row r="2727" ht="14.25" spans="1:13">
      <c r="A2727" s="13">
        <v>44842</v>
      </c>
      <c r="B2727" s="14" t="s">
        <v>5084</v>
      </c>
      <c r="C2727" s="14" t="s">
        <v>8177</v>
      </c>
      <c r="D2727" s="14" t="s">
        <v>8178</v>
      </c>
      <c r="E2727" s="15">
        <v>44783</v>
      </c>
      <c r="F2727" s="14">
        <v>2980</v>
      </c>
      <c r="G2727" s="16" t="s">
        <v>10632</v>
      </c>
      <c r="H2727" s="3">
        <v>2980</v>
      </c>
      <c r="I2727" s="19">
        <f>IFERROR(INDEX([3]流水汇总表!B:G,MATCH(G2727,[3]流水汇总表!G:G,0),1),"")</f>
        <v>44842</v>
      </c>
      <c r="J2727" s="5" t="str">
        <f>IF(G2727="","",IF(SUMIFS(H:H,G:G,G2727)=SUMIFS([3]流水汇总表!D:D,[3]流水汇总表!G:G,G2727),"通过","不通过"))</f>
        <v>通过</v>
      </c>
      <c r="K2727" s="20" t="str">
        <f ca="1" t="shared" si="84"/>
        <v>已还款</v>
      </c>
      <c r="L2727" s="3">
        <f>VLOOKUP(C2727,网约车!D:Q,14,0)</f>
        <v>2700</v>
      </c>
      <c r="M2727" s="3">
        <f t="shared" si="85"/>
        <v>280</v>
      </c>
    </row>
    <row r="2728" ht="14.25" spans="1:13">
      <c r="A2728" s="13">
        <v>44842</v>
      </c>
      <c r="B2728" s="14" t="s">
        <v>5084</v>
      </c>
      <c r="C2728" s="14" t="s">
        <v>8179</v>
      </c>
      <c r="D2728" s="14" t="s">
        <v>8180</v>
      </c>
      <c r="E2728" s="15">
        <v>44783</v>
      </c>
      <c r="F2728" s="14">
        <v>2980</v>
      </c>
      <c r="G2728" s="16" t="s">
        <v>10632</v>
      </c>
      <c r="H2728" s="3">
        <v>2980</v>
      </c>
      <c r="I2728" s="19">
        <f>IFERROR(INDEX([3]流水汇总表!B:G,MATCH(G2728,[3]流水汇总表!G:G,0),1),"")</f>
        <v>44842</v>
      </c>
      <c r="J2728" s="5" t="str">
        <f>IF(G2728="","",IF(SUMIFS(H:H,G:G,G2728)=SUMIFS([3]流水汇总表!D:D,[3]流水汇总表!G:G,G2728),"通过","不通过"))</f>
        <v>通过</v>
      </c>
      <c r="K2728" s="20" t="str">
        <f ca="1" t="shared" si="84"/>
        <v>已还款</v>
      </c>
      <c r="L2728" s="3">
        <f>VLOOKUP(C2728,网约车!D:Q,14,0)</f>
        <v>2700</v>
      </c>
      <c r="M2728" s="3">
        <f t="shared" si="85"/>
        <v>280</v>
      </c>
    </row>
    <row r="2729" ht="14.25" spans="1:13">
      <c r="A2729" s="13">
        <v>44842</v>
      </c>
      <c r="B2729" s="14" t="s">
        <v>5084</v>
      </c>
      <c r="C2729" s="14" t="s">
        <v>8183</v>
      </c>
      <c r="D2729" s="14" t="s">
        <v>8184</v>
      </c>
      <c r="E2729" s="15">
        <v>44783</v>
      </c>
      <c r="F2729" s="14">
        <v>2980</v>
      </c>
      <c r="G2729" s="16" t="s">
        <v>10632</v>
      </c>
      <c r="H2729" s="3">
        <v>2980</v>
      </c>
      <c r="I2729" s="19">
        <f>IFERROR(INDEX([3]流水汇总表!B:G,MATCH(G2729,[3]流水汇总表!G:G,0),1),"")</f>
        <v>44842</v>
      </c>
      <c r="J2729" s="5" t="str">
        <f>IF(G2729="","",IF(SUMIFS(H:H,G:G,G2729)=SUMIFS([3]流水汇总表!D:D,[3]流水汇总表!G:G,G2729),"通过","不通过"))</f>
        <v>通过</v>
      </c>
      <c r="K2729" s="20" t="str">
        <f ca="1" t="shared" si="84"/>
        <v>已还款</v>
      </c>
      <c r="L2729" s="3">
        <f>VLOOKUP(C2729,网约车!D:Q,14,0)</f>
        <v>2700</v>
      </c>
      <c r="M2729" s="3">
        <f t="shared" si="85"/>
        <v>280</v>
      </c>
    </row>
    <row r="2730" ht="14.25" spans="1:13">
      <c r="A2730" s="13">
        <v>44842</v>
      </c>
      <c r="B2730" s="14" t="s">
        <v>5084</v>
      </c>
      <c r="C2730" s="14" t="s">
        <v>8185</v>
      </c>
      <c r="D2730" s="14" t="s">
        <v>8186</v>
      </c>
      <c r="E2730" s="15">
        <v>44783</v>
      </c>
      <c r="F2730" s="14">
        <v>2980</v>
      </c>
      <c r="G2730" s="16" t="s">
        <v>10632</v>
      </c>
      <c r="H2730" s="3">
        <v>2980</v>
      </c>
      <c r="I2730" s="19">
        <f>IFERROR(INDEX([3]流水汇总表!B:G,MATCH(G2730,[3]流水汇总表!G:G,0),1),"")</f>
        <v>44842</v>
      </c>
      <c r="J2730" s="5" t="str">
        <f>IF(G2730="","",IF(SUMIFS(H:H,G:G,G2730)=SUMIFS([3]流水汇总表!D:D,[3]流水汇总表!G:G,G2730),"通过","不通过"))</f>
        <v>通过</v>
      </c>
      <c r="K2730" s="20" t="str">
        <f ca="1" t="shared" si="84"/>
        <v>已还款</v>
      </c>
      <c r="L2730" s="3">
        <f>VLOOKUP(C2730,网约车!D:Q,14,0)</f>
        <v>2700</v>
      </c>
      <c r="M2730" s="3">
        <f t="shared" si="85"/>
        <v>280</v>
      </c>
    </row>
    <row r="2731" ht="14.25" spans="1:13">
      <c r="A2731" s="13">
        <v>44842</v>
      </c>
      <c r="B2731" s="14" t="s">
        <v>5084</v>
      </c>
      <c r="C2731" s="14" t="s">
        <v>8189</v>
      </c>
      <c r="D2731" s="14" t="s">
        <v>8190</v>
      </c>
      <c r="E2731" s="15">
        <v>44783</v>
      </c>
      <c r="F2731" s="14">
        <v>2980</v>
      </c>
      <c r="G2731" s="16" t="s">
        <v>10632</v>
      </c>
      <c r="H2731" s="3">
        <v>2980</v>
      </c>
      <c r="I2731" s="19">
        <f>IFERROR(INDEX([3]流水汇总表!B:G,MATCH(G2731,[3]流水汇总表!G:G,0),1),"")</f>
        <v>44842</v>
      </c>
      <c r="J2731" s="5" t="str">
        <f>IF(G2731="","",IF(SUMIFS(H:H,G:G,G2731)=SUMIFS([3]流水汇总表!D:D,[3]流水汇总表!G:G,G2731),"通过","不通过"))</f>
        <v>通过</v>
      </c>
      <c r="K2731" s="20" t="str">
        <f ca="1" t="shared" si="84"/>
        <v>已还款</v>
      </c>
      <c r="L2731" s="3">
        <f>VLOOKUP(C2731,网约车!D:Q,14,0)</f>
        <v>2700</v>
      </c>
      <c r="M2731" s="3">
        <f t="shared" si="85"/>
        <v>280</v>
      </c>
    </row>
    <row r="2732" ht="14.25" spans="1:13">
      <c r="A2732" s="13">
        <v>44842</v>
      </c>
      <c r="B2732" s="14" t="s">
        <v>5084</v>
      </c>
      <c r="C2732" s="14" t="s">
        <v>8191</v>
      </c>
      <c r="D2732" s="14" t="s">
        <v>8192</v>
      </c>
      <c r="E2732" s="15">
        <v>44783</v>
      </c>
      <c r="F2732" s="14">
        <v>2980</v>
      </c>
      <c r="G2732" s="16" t="s">
        <v>10632</v>
      </c>
      <c r="H2732" s="3">
        <v>2980</v>
      </c>
      <c r="I2732" s="19">
        <f>IFERROR(INDEX([3]流水汇总表!B:G,MATCH(G2732,[3]流水汇总表!G:G,0),1),"")</f>
        <v>44842</v>
      </c>
      <c r="J2732" s="5" t="str">
        <f>IF(G2732="","",IF(SUMIFS(H:H,G:G,G2732)=SUMIFS([3]流水汇总表!D:D,[3]流水汇总表!G:G,G2732),"通过","不通过"))</f>
        <v>通过</v>
      </c>
      <c r="K2732" s="20" t="str">
        <f ca="1" t="shared" si="84"/>
        <v>已还款</v>
      </c>
      <c r="L2732" s="3">
        <f>VLOOKUP(C2732,网约车!D:Q,14,0)</f>
        <v>2700</v>
      </c>
      <c r="M2732" s="3">
        <f t="shared" si="85"/>
        <v>280</v>
      </c>
    </row>
    <row r="2733" ht="14.25" spans="1:13">
      <c r="A2733" s="13">
        <v>44842</v>
      </c>
      <c r="B2733" s="14" t="s">
        <v>5084</v>
      </c>
      <c r="C2733" s="14" t="s">
        <v>8193</v>
      </c>
      <c r="D2733" s="14" t="s">
        <v>8194</v>
      </c>
      <c r="E2733" s="15">
        <v>44783</v>
      </c>
      <c r="F2733" s="14">
        <v>2980</v>
      </c>
      <c r="G2733" s="16" t="s">
        <v>10632</v>
      </c>
      <c r="H2733" s="3">
        <v>2980</v>
      </c>
      <c r="I2733" s="19">
        <f>IFERROR(INDEX([3]流水汇总表!B:G,MATCH(G2733,[3]流水汇总表!G:G,0),1),"")</f>
        <v>44842</v>
      </c>
      <c r="J2733" s="5" t="str">
        <f>IF(G2733="","",IF(SUMIFS(H:H,G:G,G2733)=SUMIFS([3]流水汇总表!D:D,[3]流水汇总表!G:G,G2733),"通过","不通过"))</f>
        <v>通过</v>
      </c>
      <c r="K2733" s="20" t="str">
        <f ca="1" t="shared" si="84"/>
        <v>已还款</v>
      </c>
      <c r="L2733" s="3">
        <f>VLOOKUP(C2733,网约车!D:Q,14,0)</f>
        <v>2700</v>
      </c>
      <c r="M2733" s="3">
        <f t="shared" si="85"/>
        <v>280</v>
      </c>
    </row>
    <row r="2734" ht="14.25" spans="1:13">
      <c r="A2734" s="13">
        <v>44842</v>
      </c>
      <c r="B2734" s="14" t="s">
        <v>5084</v>
      </c>
      <c r="C2734" s="14" t="s">
        <v>8197</v>
      </c>
      <c r="D2734" s="14" t="s">
        <v>8198</v>
      </c>
      <c r="E2734" s="15">
        <v>44783</v>
      </c>
      <c r="F2734" s="14">
        <v>2980</v>
      </c>
      <c r="G2734" s="16" t="s">
        <v>10632</v>
      </c>
      <c r="H2734" s="3">
        <v>2980</v>
      </c>
      <c r="I2734" s="19">
        <f>IFERROR(INDEX([3]流水汇总表!B:G,MATCH(G2734,[3]流水汇总表!G:G,0),1),"")</f>
        <v>44842</v>
      </c>
      <c r="J2734" s="5" t="str">
        <f>IF(G2734="","",IF(SUMIFS(H:H,G:G,G2734)=SUMIFS([3]流水汇总表!D:D,[3]流水汇总表!G:G,G2734),"通过","不通过"))</f>
        <v>通过</v>
      </c>
      <c r="K2734" s="20" t="str">
        <f ca="1" t="shared" si="84"/>
        <v>已还款</v>
      </c>
      <c r="L2734" s="3">
        <f>VLOOKUP(C2734,网约车!D:Q,14,0)</f>
        <v>2700</v>
      </c>
      <c r="M2734" s="3">
        <f t="shared" si="85"/>
        <v>280</v>
      </c>
    </row>
    <row r="2735" ht="14.25" spans="1:13">
      <c r="A2735" s="13">
        <v>44842</v>
      </c>
      <c r="B2735" s="14" t="s">
        <v>5084</v>
      </c>
      <c r="C2735" s="14" t="s">
        <v>8199</v>
      </c>
      <c r="D2735" s="14" t="s">
        <v>8200</v>
      </c>
      <c r="E2735" s="15">
        <v>44783</v>
      </c>
      <c r="F2735" s="14">
        <v>2980</v>
      </c>
      <c r="G2735" s="16" t="s">
        <v>10632</v>
      </c>
      <c r="H2735" s="3">
        <v>2980</v>
      </c>
      <c r="I2735" s="19">
        <f>IFERROR(INDEX([3]流水汇总表!B:G,MATCH(G2735,[3]流水汇总表!G:G,0),1),"")</f>
        <v>44842</v>
      </c>
      <c r="J2735" s="5" t="str">
        <f>IF(G2735="","",IF(SUMIFS(H:H,G:G,G2735)=SUMIFS([3]流水汇总表!D:D,[3]流水汇总表!G:G,G2735),"通过","不通过"))</f>
        <v>通过</v>
      </c>
      <c r="K2735" s="20" t="str">
        <f ca="1" t="shared" si="84"/>
        <v>已还款</v>
      </c>
      <c r="L2735" s="3">
        <f>VLOOKUP(C2735,网约车!D:Q,14,0)</f>
        <v>2700</v>
      </c>
      <c r="M2735" s="3">
        <f t="shared" si="85"/>
        <v>280</v>
      </c>
    </row>
    <row r="2736" ht="14.25" spans="1:13">
      <c r="A2736" s="13">
        <v>44842</v>
      </c>
      <c r="B2736" s="14" t="s">
        <v>5084</v>
      </c>
      <c r="C2736" s="14" t="s">
        <v>8203</v>
      </c>
      <c r="D2736" s="14" t="s">
        <v>8204</v>
      </c>
      <c r="E2736" s="15">
        <v>44783</v>
      </c>
      <c r="F2736" s="14">
        <v>2980</v>
      </c>
      <c r="G2736" s="16" t="s">
        <v>10632</v>
      </c>
      <c r="H2736" s="3">
        <v>2980</v>
      </c>
      <c r="I2736" s="19">
        <f>IFERROR(INDEX([3]流水汇总表!B:G,MATCH(G2736,[3]流水汇总表!G:G,0),1),"")</f>
        <v>44842</v>
      </c>
      <c r="J2736" s="5" t="str">
        <f>IF(G2736="","",IF(SUMIFS(H:H,G:G,G2736)=SUMIFS([3]流水汇总表!D:D,[3]流水汇总表!G:G,G2736),"通过","不通过"))</f>
        <v>通过</v>
      </c>
      <c r="K2736" s="20" t="str">
        <f ca="1" t="shared" si="84"/>
        <v>已还款</v>
      </c>
      <c r="L2736" s="3">
        <f>VLOOKUP(C2736,网约车!D:Q,14,0)</f>
        <v>2700</v>
      </c>
      <c r="M2736" s="3">
        <f t="shared" si="85"/>
        <v>280</v>
      </c>
    </row>
    <row r="2737" ht="14.25" spans="1:13">
      <c r="A2737" s="13">
        <v>44842</v>
      </c>
      <c r="B2737" s="14" t="s">
        <v>5084</v>
      </c>
      <c r="C2737" s="14" t="s">
        <v>8205</v>
      </c>
      <c r="D2737" s="14" t="s">
        <v>8206</v>
      </c>
      <c r="E2737" s="15">
        <v>44783</v>
      </c>
      <c r="F2737" s="14">
        <v>2980</v>
      </c>
      <c r="G2737" s="16" t="s">
        <v>10632</v>
      </c>
      <c r="H2737" s="3">
        <v>2980</v>
      </c>
      <c r="I2737" s="19">
        <f>IFERROR(INDEX([3]流水汇总表!B:G,MATCH(G2737,[3]流水汇总表!G:G,0),1),"")</f>
        <v>44842</v>
      </c>
      <c r="J2737" s="5" t="str">
        <f>IF(G2737="","",IF(SUMIFS(H:H,G:G,G2737)=SUMIFS([3]流水汇总表!D:D,[3]流水汇总表!G:G,G2737),"通过","不通过"))</f>
        <v>通过</v>
      </c>
      <c r="K2737" s="20" t="str">
        <f ca="1" t="shared" si="84"/>
        <v>已还款</v>
      </c>
      <c r="L2737" s="3">
        <f>VLOOKUP(C2737,网约车!D:Q,14,0)</f>
        <v>2700</v>
      </c>
      <c r="M2737" s="3">
        <f t="shared" si="85"/>
        <v>280</v>
      </c>
    </row>
    <row r="2738" ht="14.25" spans="1:13">
      <c r="A2738" s="13">
        <v>44842</v>
      </c>
      <c r="B2738" s="14" t="s">
        <v>5084</v>
      </c>
      <c r="C2738" s="14" t="s">
        <v>8207</v>
      </c>
      <c r="D2738" s="14" t="s">
        <v>8208</v>
      </c>
      <c r="E2738" s="15">
        <v>44783</v>
      </c>
      <c r="F2738" s="14">
        <v>2980</v>
      </c>
      <c r="G2738" s="16" t="s">
        <v>10632</v>
      </c>
      <c r="H2738" s="3">
        <v>2980</v>
      </c>
      <c r="I2738" s="19">
        <f>IFERROR(INDEX([3]流水汇总表!B:G,MATCH(G2738,[3]流水汇总表!G:G,0),1),"")</f>
        <v>44842</v>
      </c>
      <c r="J2738" s="5" t="str">
        <f>IF(G2738="","",IF(SUMIFS(H:H,G:G,G2738)=SUMIFS([3]流水汇总表!D:D,[3]流水汇总表!G:G,G2738),"通过","不通过"))</f>
        <v>通过</v>
      </c>
      <c r="K2738" s="20" t="str">
        <f ca="1" t="shared" si="84"/>
        <v>已还款</v>
      </c>
      <c r="L2738" s="3">
        <f>VLOOKUP(C2738,网约车!D:Q,14,0)</f>
        <v>2700</v>
      </c>
      <c r="M2738" s="3">
        <f t="shared" si="85"/>
        <v>280</v>
      </c>
    </row>
    <row r="2739" ht="14.25" spans="1:13">
      <c r="A2739" s="13">
        <v>44842</v>
      </c>
      <c r="B2739" s="14" t="s">
        <v>5084</v>
      </c>
      <c r="C2739" s="14" t="s">
        <v>8211</v>
      </c>
      <c r="D2739" s="14" t="s">
        <v>8212</v>
      </c>
      <c r="E2739" s="15">
        <v>44783</v>
      </c>
      <c r="F2739" s="14">
        <v>2980</v>
      </c>
      <c r="G2739" s="16" t="s">
        <v>10632</v>
      </c>
      <c r="H2739" s="3">
        <v>2980</v>
      </c>
      <c r="I2739" s="19">
        <f>IFERROR(INDEX([3]流水汇总表!B:G,MATCH(G2739,[3]流水汇总表!G:G,0),1),"")</f>
        <v>44842</v>
      </c>
      <c r="J2739" s="5" t="str">
        <f>IF(G2739="","",IF(SUMIFS(H:H,G:G,G2739)=SUMIFS([3]流水汇总表!D:D,[3]流水汇总表!G:G,G2739),"通过","不通过"))</f>
        <v>通过</v>
      </c>
      <c r="K2739" s="20" t="str">
        <f ca="1" t="shared" si="84"/>
        <v>已还款</v>
      </c>
      <c r="L2739" s="3">
        <f>VLOOKUP(C2739,网约车!D:Q,14,0)</f>
        <v>2700</v>
      </c>
      <c r="M2739" s="3">
        <f t="shared" si="85"/>
        <v>280</v>
      </c>
    </row>
    <row r="2740" ht="14.25" spans="1:13">
      <c r="A2740" s="13">
        <v>44852</v>
      </c>
      <c r="B2740" s="14" t="s">
        <v>5084</v>
      </c>
      <c r="C2740" s="14" t="s">
        <v>7828</v>
      </c>
      <c r="D2740" s="14" t="s">
        <v>7829</v>
      </c>
      <c r="E2740" s="15">
        <v>44784</v>
      </c>
      <c r="F2740" s="14">
        <v>2980</v>
      </c>
      <c r="G2740" s="16"/>
      <c r="I2740" s="19" t="str">
        <f>IFERROR(INDEX([3]流水汇总表!B:G,MATCH(G2740,[3]流水汇总表!G:G,0),1),"")</f>
        <v/>
      </c>
      <c r="J2740" s="5" t="str">
        <f>IF(G2740="","",IF(SUMIFS(H:H,G:G,G2740)=SUMIFS([3]流水汇总表!D:D,[3]流水汇总表!G:G,G2740),"通过","不通过"))</f>
        <v/>
      </c>
      <c r="K2740" s="20" t="str">
        <f ca="1" t="shared" si="84"/>
        <v>已逾期</v>
      </c>
      <c r="L2740" s="3">
        <f>VLOOKUP(C2740,网约车!D:Q,14,0)</f>
        <v>2700</v>
      </c>
      <c r="M2740" s="3">
        <f t="shared" si="85"/>
        <v>-2700</v>
      </c>
    </row>
    <row r="2741" ht="14.25" spans="1:13">
      <c r="A2741" s="13">
        <v>44852</v>
      </c>
      <c r="B2741" s="14" t="s">
        <v>5084</v>
      </c>
      <c r="C2741" s="14" t="s">
        <v>7832</v>
      </c>
      <c r="D2741" s="14" t="s">
        <v>7833</v>
      </c>
      <c r="E2741" s="15">
        <v>44784</v>
      </c>
      <c r="F2741" s="14">
        <v>2980</v>
      </c>
      <c r="G2741" s="16"/>
      <c r="I2741" s="19" t="str">
        <f>IFERROR(INDEX([3]流水汇总表!B:G,MATCH(G2741,[3]流水汇总表!G:G,0),1),"")</f>
        <v/>
      </c>
      <c r="J2741" s="5" t="str">
        <f>IF(G2741="","",IF(SUMIFS(H:H,G:G,G2741)=SUMIFS([3]流水汇总表!D:D,[3]流水汇总表!G:G,G2741),"通过","不通过"))</f>
        <v/>
      </c>
      <c r="K2741" s="20" t="str">
        <f ca="1" t="shared" si="84"/>
        <v>已逾期</v>
      </c>
      <c r="L2741" s="3">
        <f>VLOOKUP(C2741,网约车!D:Q,14,0)</f>
        <v>2700</v>
      </c>
      <c r="M2741" s="3">
        <f t="shared" si="85"/>
        <v>-2700</v>
      </c>
    </row>
    <row r="2742" ht="14.25" spans="1:13">
      <c r="A2742" s="13">
        <v>44849</v>
      </c>
      <c r="B2742" s="14" t="s">
        <v>6800</v>
      </c>
      <c r="C2742" s="14" t="s">
        <v>6806</v>
      </c>
      <c r="D2742" s="14" t="s">
        <v>6807</v>
      </c>
      <c r="E2742" s="15">
        <v>44789</v>
      </c>
      <c r="F2742" s="14">
        <v>2980</v>
      </c>
      <c r="G2742" s="16"/>
      <c r="I2742" s="19" t="str">
        <f>IFERROR(INDEX([3]流水汇总表!B:G,MATCH(G2742,[3]流水汇总表!G:G,0),1),"")</f>
        <v/>
      </c>
      <c r="J2742" s="5" t="str">
        <f>IF(G2742="","",IF(SUMIFS(H:H,G:G,G2742)=SUMIFS([3]流水汇总表!D:D,[3]流水汇总表!G:G,G2742),"通过","不通过"))</f>
        <v/>
      </c>
      <c r="K2742" s="20" t="str">
        <f ca="1" t="shared" si="84"/>
        <v>已逾期</v>
      </c>
      <c r="L2742" s="3">
        <f>VLOOKUP(C2742,网约车!D:Q,14,0)</f>
        <v>2700</v>
      </c>
      <c r="M2742" s="3">
        <f t="shared" si="85"/>
        <v>-2700</v>
      </c>
    </row>
    <row r="2743" ht="14.25" spans="1:13">
      <c r="A2743" s="13">
        <v>44849</v>
      </c>
      <c r="B2743" s="14" t="s">
        <v>6800</v>
      </c>
      <c r="C2743" s="14" t="s">
        <v>6808</v>
      </c>
      <c r="D2743" s="14" t="s">
        <v>6809</v>
      </c>
      <c r="E2743" s="15">
        <v>44789</v>
      </c>
      <c r="F2743" s="14">
        <v>2980</v>
      </c>
      <c r="G2743" s="16"/>
      <c r="I2743" s="19" t="str">
        <f>IFERROR(INDEX([3]流水汇总表!B:G,MATCH(G2743,[3]流水汇总表!G:G,0),1),"")</f>
        <v/>
      </c>
      <c r="J2743" s="5" t="str">
        <f>IF(G2743="","",IF(SUMIFS(H:H,G:G,G2743)=SUMIFS([3]流水汇总表!D:D,[3]流水汇总表!G:G,G2743),"通过","不通过"))</f>
        <v/>
      </c>
      <c r="K2743" s="20" t="str">
        <f ca="1" t="shared" si="84"/>
        <v>已逾期</v>
      </c>
      <c r="L2743" s="3">
        <f>VLOOKUP(C2743,网约车!D:Q,14,0)</f>
        <v>2700</v>
      </c>
      <c r="M2743" s="3">
        <f t="shared" si="85"/>
        <v>-2700</v>
      </c>
    </row>
    <row r="2744" ht="14.25" spans="1:13">
      <c r="A2744" s="13">
        <v>44849</v>
      </c>
      <c r="B2744" s="14" t="s">
        <v>6800</v>
      </c>
      <c r="C2744" s="14" t="s">
        <v>6797</v>
      </c>
      <c r="D2744" s="14" t="s">
        <v>6798</v>
      </c>
      <c r="E2744" s="15">
        <v>44789</v>
      </c>
      <c r="F2744" s="14">
        <v>2980</v>
      </c>
      <c r="G2744" s="16"/>
      <c r="I2744" s="19" t="str">
        <f>IFERROR(INDEX([3]流水汇总表!B:G,MATCH(G2744,[3]流水汇总表!G:G,0),1),"")</f>
        <v/>
      </c>
      <c r="J2744" s="5" t="str">
        <f>IF(G2744="","",IF(SUMIFS(H:H,G:G,G2744)=SUMIFS([3]流水汇总表!D:D,[3]流水汇总表!G:G,G2744),"通过","不通过"))</f>
        <v/>
      </c>
      <c r="K2744" s="20" t="str">
        <f ca="1" t="shared" si="84"/>
        <v>已逾期</v>
      </c>
      <c r="L2744" s="3">
        <f>VLOOKUP(C2744,网约车!D:Q,14,0)</f>
        <v>2700</v>
      </c>
      <c r="M2744" s="3">
        <f t="shared" si="85"/>
        <v>-2700</v>
      </c>
    </row>
    <row r="2745" ht="14.25" spans="1:13">
      <c r="A2745" s="13">
        <v>44849</v>
      </c>
      <c r="B2745" s="14" t="s">
        <v>6591</v>
      </c>
      <c r="C2745" s="14" t="s">
        <v>7564</v>
      </c>
      <c r="D2745" s="14" t="s">
        <v>7565</v>
      </c>
      <c r="E2745" s="15">
        <v>44792</v>
      </c>
      <c r="F2745" s="14">
        <v>2980</v>
      </c>
      <c r="G2745" s="16"/>
      <c r="I2745" s="19" t="str">
        <f>IFERROR(INDEX([3]流水汇总表!B:G,MATCH(G2745,[3]流水汇总表!G:G,0),1),"")</f>
        <v/>
      </c>
      <c r="J2745" s="5" t="str">
        <f>IF(G2745="","",IF(SUMIFS(H:H,G:G,G2745)=SUMIFS([3]流水汇总表!D:D,[3]流水汇总表!G:G,G2745),"通过","不通过"))</f>
        <v/>
      </c>
      <c r="K2745" s="20" t="str">
        <f ca="1" t="shared" si="84"/>
        <v>已逾期</v>
      </c>
      <c r="L2745" s="3">
        <f>VLOOKUP(C2745,网约车!D:Q,14,0)</f>
        <v>0</v>
      </c>
      <c r="M2745" s="3">
        <f t="shared" si="85"/>
        <v>0</v>
      </c>
    </row>
    <row r="2746" ht="14.25" spans="1:13">
      <c r="A2746" s="13">
        <v>44849</v>
      </c>
      <c r="B2746" s="14" t="s">
        <v>6591</v>
      </c>
      <c r="C2746" s="14" t="s">
        <v>7567</v>
      </c>
      <c r="D2746" s="14" t="s">
        <v>7568</v>
      </c>
      <c r="E2746" s="15">
        <v>44792</v>
      </c>
      <c r="F2746" s="14">
        <v>2980</v>
      </c>
      <c r="G2746" s="16"/>
      <c r="I2746" s="19" t="str">
        <f>IFERROR(INDEX([3]流水汇总表!B:G,MATCH(G2746,[3]流水汇总表!G:G,0),1),"")</f>
        <v/>
      </c>
      <c r="J2746" s="5" t="str">
        <f>IF(G2746="","",IF(SUMIFS(H:H,G:G,G2746)=SUMIFS([3]流水汇总表!D:D,[3]流水汇总表!G:G,G2746),"通过","不通过"))</f>
        <v/>
      </c>
      <c r="K2746" s="20" t="str">
        <f ca="1" t="shared" si="84"/>
        <v>已逾期</v>
      </c>
      <c r="L2746" s="3">
        <f>VLOOKUP(C2746,网约车!D:Q,14,0)</f>
        <v>0</v>
      </c>
      <c r="M2746" s="3">
        <f t="shared" si="85"/>
        <v>0</v>
      </c>
    </row>
    <row r="2747" ht="14.25" spans="1:13">
      <c r="A2747" s="13">
        <v>44849</v>
      </c>
      <c r="B2747" s="14" t="s">
        <v>6591</v>
      </c>
      <c r="C2747" s="14" t="s">
        <v>7569</v>
      </c>
      <c r="D2747" s="14" t="s">
        <v>7570</v>
      </c>
      <c r="E2747" s="15">
        <v>44792</v>
      </c>
      <c r="F2747" s="14">
        <v>2980</v>
      </c>
      <c r="G2747" s="16"/>
      <c r="I2747" s="19" t="str">
        <f>IFERROR(INDEX([3]流水汇总表!B:G,MATCH(G2747,[3]流水汇总表!G:G,0),1),"")</f>
        <v/>
      </c>
      <c r="J2747" s="5" t="str">
        <f>IF(G2747="","",IF(SUMIFS(H:H,G:G,G2747)=SUMIFS([3]流水汇总表!D:D,[3]流水汇总表!G:G,G2747),"通过","不通过"))</f>
        <v/>
      </c>
      <c r="K2747" s="20" t="str">
        <f ca="1" t="shared" si="84"/>
        <v>已逾期</v>
      </c>
      <c r="L2747" s="3">
        <f>VLOOKUP(C2747,网约车!D:Q,14,0)</f>
        <v>0</v>
      </c>
      <c r="M2747" s="3">
        <f t="shared" si="85"/>
        <v>0</v>
      </c>
    </row>
    <row r="2748" ht="14.25" spans="1:13">
      <c r="A2748" s="13">
        <v>44849</v>
      </c>
      <c r="B2748" s="14" t="s">
        <v>6591</v>
      </c>
      <c r="C2748" s="14" t="s">
        <v>7575</v>
      </c>
      <c r="D2748" s="14" t="s">
        <v>7576</v>
      </c>
      <c r="E2748" s="15">
        <v>44792</v>
      </c>
      <c r="F2748" s="14">
        <v>2980</v>
      </c>
      <c r="G2748" s="16"/>
      <c r="I2748" s="19" t="str">
        <f>IFERROR(INDEX([3]流水汇总表!B:G,MATCH(G2748,[3]流水汇总表!G:G,0),1),"")</f>
        <v/>
      </c>
      <c r="J2748" s="5" t="str">
        <f>IF(G2748="","",IF(SUMIFS(H:H,G:G,G2748)=SUMIFS([3]流水汇总表!D:D,[3]流水汇总表!G:G,G2748),"通过","不通过"))</f>
        <v/>
      </c>
      <c r="K2748" s="20" t="str">
        <f ca="1" t="shared" si="84"/>
        <v>已逾期</v>
      </c>
      <c r="L2748" s="3">
        <f>VLOOKUP(C2748,网约车!D:Q,14,0)</f>
        <v>0</v>
      </c>
      <c r="M2748" s="3">
        <f t="shared" si="85"/>
        <v>0</v>
      </c>
    </row>
    <row r="2749" ht="14.25" spans="1:13">
      <c r="A2749" s="13">
        <v>44849</v>
      </c>
      <c r="B2749" s="14" t="s">
        <v>6591</v>
      </c>
      <c r="C2749" s="14" t="s">
        <v>7577</v>
      </c>
      <c r="D2749" s="14" t="s">
        <v>7578</v>
      </c>
      <c r="E2749" s="15">
        <v>44792</v>
      </c>
      <c r="F2749" s="14">
        <v>2980</v>
      </c>
      <c r="G2749" s="16"/>
      <c r="I2749" s="19" t="str">
        <f>IFERROR(INDEX([3]流水汇总表!B:G,MATCH(G2749,[3]流水汇总表!G:G,0),1),"")</f>
        <v/>
      </c>
      <c r="J2749" s="5" t="str">
        <f>IF(G2749="","",IF(SUMIFS(H:H,G:G,G2749)=SUMIFS([3]流水汇总表!D:D,[3]流水汇总表!G:G,G2749),"通过","不通过"))</f>
        <v/>
      </c>
      <c r="K2749" s="20" t="str">
        <f ca="1" t="shared" si="84"/>
        <v>已逾期</v>
      </c>
      <c r="L2749" s="3">
        <f>VLOOKUP(C2749,网约车!D:Q,14,0)</f>
        <v>0</v>
      </c>
      <c r="M2749" s="3">
        <f t="shared" si="85"/>
        <v>0</v>
      </c>
    </row>
    <row r="2750" ht="14.25" spans="1:13">
      <c r="A2750" s="13">
        <v>44849</v>
      </c>
      <c r="B2750" s="14" t="s">
        <v>6591</v>
      </c>
      <c r="C2750" s="14" t="s">
        <v>7579</v>
      </c>
      <c r="D2750" s="14" t="s">
        <v>7580</v>
      </c>
      <c r="E2750" s="15">
        <v>44792</v>
      </c>
      <c r="F2750" s="14">
        <v>2980</v>
      </c>
      <c r="G2750" s="16"/>
      <c r="I2750" s="19" t="str">
        <f>IFERROR(INDEX([3]流水汇总表!B:G,MATCH(G2750,[3]流水汇总表!G:G,0),1),"")</f>
        <v/>
      </c>
      <c r="J2750" s="5" t="str">
        <f>IF(G2750="","",IF(SUMIFS(H:H,G:G,G2750)=SUMIFS([3]流水汇总表!D:D,[3]流水汇总表!G:G,G2750),"通过","不通过"))</f>
        <v/>
      </c>
      <c r="K2750" s="20" t="str">
        <f ca="1" t="shared" si="84"/>
        <v>已逾期</v>
      </c>
      <c r="L2750" s="3">
        <f>VLOOKUP(C2750,网约车!D:Q,14,0)</f>
        <v>0</v>
      </c>
      <c r="M2750" s="3">
        <f t="shared" si="85"/>
        <v>0</v>
      </c>
    </row>
    <row r="2751" ht="14.25" spans="1:13">
      <c r="A2751" s="13">
        <v>44849</v>
      </c>
      <c r="B2751" s="14" t="s">
        <v>6591</v>
      </c>
      <c r="C2751" s="14" t="s">
        <v>7581</v>
      </c>
      <c r="D2751" s="14" t="s">
        <v>7582</v>
      </c>
      <c r="E2751" s="15">
        <v>44792</v>
      </c>
      <c r="F2751" s="14">
        <v>2980</v>
      </c>
      <c r="G2751" s="16"/>
      <c r="I2751" s="19" t="str">
        <f>IFERROR(INDEX([3]流水汇总表!B:G,MATCH(G2751,[3]流水汇总表!G:G,0),1),"")</f>
        <v/>
      </c>
      <c r="J2751" s="5" t="str">
        <f>IF(G2751="","",IF(SUMIFS(H:H,G:G,G2751)=SUMIFS([3]流水汇总表!D:D,[3]流水汇总表!G:G,G2751),"通过","不通过"))</f>
        <v/>
      </c>
      <c r="K2751" s="20" t="str">
        <f ca="1" t="shared" si="84"/>
        <v>已逾期</v>
      </c>
      <c r="L2751" s="3">
        <f>VLOOKUP(C2751,网约车!D:Q,14,0)</f>
        <v>0</v>
      </c>
      <c r="M2751" s="3">
        <f t="shared" si="85"/>
        <v>0</v>
      </c>
    </row>
    <row r="2752" ht="14.25" spans="1:13">
      <c r="A2752" s="13">
        <v>44849</v>
      </c>
      <c r="B2752" s="14" t="s">
        <v>6591</v>
      </c>
      <c r="C2752" s="14" t="s">
        <v>7583</v>
      </c>
      <c r="D2752" s="14" t="s">
        <v>7584</v>
      </c>
      <c r="E2752" s="15">
        <v>44792</v>
      </c>
      <c r="F2752" s="14">
        <v>2980</v>
      </c>
      <c r="G2752" s="16"/>
      <c r="I2752" s="19" t="str">
        <f>IFERROR(INDEX([3]流水汇总表!B:G,MATCH(G2752,[3]流水汇总表!G:G,0),1),"")</f>
        <v/>
      </c>
      <c r="J2752" s="5" t="str">
        <f>IF(G2752="","",IF(SUMIFS(H:H,G:G,G2752)=SUMIFS([3]流水汇总表!D:D,[3]流水汇总表!G:G,G2752),"通过","不通过"))</f>
        <v/>
      </c>
      <c r="K2752" s="20" t="str">
        <f ca="1" t="shared" si="84"/>
        <v>已逾期</v>
      </c>
      <c r="L2752" s="3">
        <f>VLOOKUP(C2752,网约车!D:Q,14,0)</f>
        <v>0</v>
      </c>
      <c r="M2752" s="3">
        <f t="shared" si="85"/>
        <v>0</v>
      </c>
    </row>
    <row r="2753" ht="14.25" spans="1:13">
      <c r="A2753" s="13">
        <v>44849</v>
      </c>
      <c r="B2753" s="14" t="s">
        <v>6591</v>
      </c>
      <c r="C2753" s="14" t="s">
        <v>7587</v>
      </c>
      <c r="D2753" s="14" t="s">
        <v>7588</v>
      </c>
      <c r="E2753" s="15">
        <v>44792</v>
      </c>
      <c r="F2753" s="14">
        <v>2980</v>
      </c>
      <c r="G2753" s="16"/>
      <c r="I2753" s="19" t="str">
        <f>IFERROR(INDEX([3]流水汇总表!B:G,MATCH(G2753,[3]流水汇总表!G:G,0),1),"")</f>
        <v/>
      </c>
      <c r="J2753" s="5" t="str">
        <f>IF(G2753="","",IF(SUMIFS(H:H,G:G,G2753)=SUMIFS([3]流水汇总表!D:D,[3]流水汇总表!G:G,G2753),"通过","不通过"))</f>
        <v/>
      </c>
      <c r="K2753" s="20" t="str">
        <f ca="1" t="shared" si="84"/>
        <v>已逾期</v>
      </c>
      <c r="L2753" s="3">
        <f>VLOOKUP(C2753,网约车!D:Q,14,0)</f>
        <v>0</v>
      </c>
      <c r="M2753" s="3">
        <f t="shared" si="85"/>
        <v>0</v>
      </c>
    </row>
    <row r="2754" ht="14.25" spans="1:13">
      <c r="A2754" s="13">
        <v>44849</v>
      </c>
      <c r="B2754" s="14" t="s">
        <v>6591</v>
      </c>
      <c r="C2754" s="14" t="s">
        <v>6700</v>
      </c>
      <c r="D2754" s="14" t="s">
        <v>6701</v>
      </c>
      <c r="E2754" s="15">
        <v>44792</v>
      </c>
      <c r="F2754" s="14">
        <v>2980</v>
      </c>
      <c r="G2754" s="16"/>
      <c r="I2754" s="19" t="str">
        <f>IFERROR(INDEX([3]流水汇总表!B:G,MATCH(G2754,[3]流水汇总表!G:G,0),1),"")</f>
        <v/>
      </c>
      <c r="J2754" s="5" t="str">
        <f>IF(G2754="","",IF(SUMIFS(H:H,G:G,G2754)=SUMIFS([3]流水汇总表!D:D,[3]流水汇总表!G:G,G2754),"通过","不通过"))</f>
        <v/>
      </c>
      <c r="K2754" s="20" t="str">
        <f ca="1" t="shared" ref="K2754:K2817" si="86">IF(AND(I2754&lt;=A2754),"已还款",IF(AND(TODAY()&gt;=A2754,I2754=""),"已逾期",IF(AND(TODAY()&gt;A2754,I2754&gt;A2754),"逾期已还款",IF(AND(TODAY()&lt;A2754),"即将到期",""))))</f>
        <v>已逾期</v>
      </c>
      <c r="L2754" s="3">
        <f>VLOOKUP(C2754,网约车!D:Q,14,0)</f>
        <v>0</v>
      </c>
      <c r="M2754" s="3">
        <f t="shared" si="85"/>
        <v>0</v>
      </c>
    </row>
    <row r="2755" ht="14.25" spans="1:13">
      <c r="A2755" s="13">
        <v>44849</v>
      </c>
      <c r="B2755" s="14" t="s">
        <v>6591</v>
      </c>
      <c r="C2755" s="14" t="s">
        <v>7595</v>
      </c>
      <c r="D2755" s="14" t="s">
        <v>7596</v>
      </c>
      <c r="E2755" s="15">
        <v>44792</v>
      </c>
      <c r="F2755" s="14">
        <v>2980</v>
      </c>
      <c r="G2755" s="16"/>
      <c r="I2755" s="19" t="str">
        <f>IFERROR(INDEX([3]流水汇总表!B:G,MATCH(G2755,[3]流水汇总表!G:G,0),1),"")</f>
        <v/>
      </c>
      <c r="J2755" s="5" t="str">
        <f>IF(G2755="","",IF(SUMIFS(H:H,G:G,G2755)=SUMIFS([3]流水汇总表!D:D,[3]流水汇总表!G:G,G2755),"通过","不通过"))</f>
        <v/>
      </c>
      <c r="K2755" s="20" t="str">
        <f ca="1" t="shared" si="86"/>
        <v>已逾期</v>
      </c>
      <c r="L2755" s="3">
        <f>VLOOKUP(C2755,网约车!D:Q,14,0)</f>
        <v>0</v>
      </c>
      <c r="M2755" s="3">
        <f t="shared" ref="M2755:M2818" si="87">H2755-L2755</f>
        <v>0</v>
      </c>
    </row>
    <row r="2756" ht="14.25" spans="1:13">
      <c r="A2756" s="13">
        <v>44849</v>
      </c>
      <c r="B2756" s="14" t="s">
        <v>6591</v>
      </c>
      <c r="C2756" s="14" t="s">
        <v>7597</v>
      </c>
      <c r="D2756" s="14" t="s">
        <v>7598</v>
      </c>
      <c r="E2756" s="15">
        <v>44792</v>
      </c>
      <c r="F2756" s="14">
        <v>2980</v>
      </c>
      <c r="G2756" s="16"/>
      <c r="I2756" s="19" t="str">
        <f>IFERROR(INDEX([3]流水汇总表!B:G,MATCH(G2756,[3]流水汇总表!G:G,0),1),"")</f>
        <v/>
      </c>
      <c r="J2756" s="5" t="str">
        <f>IF(G2756="","",IF(SUMIFS(H:H,G:G,G2756)=SUMIFS([3]流水汇总表!D:D,[3]流水汇总表!G:G,G2756),"通过","不通过"))</f>
        <v/>
      </c>
      <c r="K2756" s="20" t="str">
        <f ca="1" t="shared" si="86"/>
        <v>已逾期</v>
      </c>
      <c r="L2756" s="3">
        <f>VLOOKUP(C2756,网约车!D:Q,14,0)</f>
        <v>0</v>
      </c>
      <c r="M2756" s="3">
        <f t="shared" si="87"/>
        <v>0</v>
      </c>
    </row>
    <row r="2757" ht="14.25" spans="1:13">
      <c r="A2757" s="13">
        <v>44849</v>
      </c>
      <c r="B2757" s="14" t="s">
        <v>6591</v>
      </c>
      <c r="C2757" s="14" t="s">
        <v>7599</v>
      </c>
      <c r="D2757" s="14" t="s">
        <v>7600</v>
      </c>
      <c r="E2757" s="15">
        <v>44792</v>
      </c>
      <c r="F2757" s="14">
        <v>2980</v>
      </c>
      <c r="G2757" s="16"/>
      <c r="I2757" s="19" t="str">
        <f>IFERROR(INDEX([3]流水汇总表!B:G,MATCH(G2757,[3]流水汇总表!G:G,0),1),"")</f>
        <v/>
      </c>
      <c r="J2757" s="5" t="str">
        <f>IF(G2757="","",IF(SUMIFS(H:H,G:G,G2757)=SUMIFS([3]流水汇总表!D:D,[3]流水汇总表!G:G,G2757),"通过","不通过"))</f>
        <v/>
      </c>
      <c r="K2757" s="20" t="str">
        <f ca="1" t="shared" si="86"/>
        <v>已逾期</v>
      </c>
      <c r="L2757" s="3">
        <f>VLOOKUP(C2757,网约车!D:Q,14,0)</f>
        <v>0</v>
      </c>
      <c r="M2757" s="3">
        <f t="shared" si="87"/>
        <v>0</v>
      </c>
    </row>
    <row r="2758" ht="14.25" spans="1:13">
      <c r="A2758" s="13">
        <v>44849</v>
      </c>
      <c r="B2758" s="14" t="s">
        <v>6591</v>
      </c>
      <c r="C2758" s="14" t="s">
        <v>7732</v>
      </c>
      <c r="D2758" s="14" t="s">
        <v>7733</v>
      </c>
      <c r="E2758" s="15">
        <v>44792</v>
      </c>
      <c r="F2758" s="14">
        <v>2980</v>
      </c>
      <c r="G2758" s="16"/>
      <c r="I2758" s="19" t="str">
        <f>IFERROR(INDEX([3]流水汇总表!B:G,MATCH(G2758,[3]流水汇总表!G:G,0),1),"")</f>
        <v/>
      </c>
      <c r="J2758" s="5" t="str">
        <f>IF(G2758="","",IF(SUMIFS(H:H,G:G,G2758)=SUMIFS([3]流水汇总表!D:D,[3]流水汇总表!G:G,G2758),"通过","不通过"))</f>
        <v/>
      </c>
      <c r="K2758" s="20" t="str">
        <f ca="1" t="shared" si="86"/>
        <v>已逾期</v>
      </c>
      <c r="L2758" s="3">
        <f>VLOOKUP(C2758,网约车!D:Q,14,0)</f>
        <v>0</v>
      </c>
      <c r="M2758" s="3">
        <f t="shared" si="87"/>
        <v>0</v>
      </c>
    </row>
    <row r="2759" ht="14.25" spans="1:13">
      <c r="A2759" s="13">
        <v>44849</v>
      </c>
      <c r="B2759" s="14" t="s">
        <v>6591</v>
      </c>
      <c r="C2759" s="14" t="s">
        <v>7601</v>
      </c>
      <c r="D2759" s="14" t="s">
        <v>7602</v>
      </c>
      <c r="E2759" s="15">
        <v>44792</v>
      </c>
      <c r="F2759" s="14">
        <v>2980</v>
      </c>
      <c r="G2759" s="16"/>
      <c r="I2759" s="19" t="str">
        <f>IFERROR(INDEX([3]流水汇总表!B:G,MATCH(G2759,[3]流水汇总表!G:G,0),1),"")</f>
        <v/>
      </c>
      <c r="J2759" s="5" t="str">
        <f>IF(G2759="","",IF(SUMIFS(H:H,G:G,G2759)=SUMIFS([3]流水汇总表!D:D,[3]流水汇总表!G:G,G2759),"通过","不通过"))</f>
        <v/>
      </c>
      <c r="K2759" s="20" t="str">
        <f ca="1" t="shared" si="86"/>
        <v>已逾期</v>
      </c>
      <c r="L2759" s="3">
        <f>VLOOKUP(C2759,网约车!D:Q,14,0)</f>
        <v>0</v>
      </c>
      <c r="M2759" s="3">
        <f t="shared" si="87"/>
        <v>0</v>
      </c>
    </row>
    <row r="2760" ht="14.25" spans="1:13">
      <c r="A2760" s="13">
        <v>44849</v>
      </c>
      <c r="B2760" s="14" t="s">
        <v>6591</v>
      </c>
      <c r="C2760" s="14" t="s">
        <v>7603</v>
      </c>
      <c r="D2760" s="14" t="s">
        <v>7604</v>
      </c>
      <c r="E2760" s="15">
        <v>44792</v>
      </c>
      <c r="F2760" s="14">
        <v>2980</v>
      </c>
      <c r="G2760" s="16"/>
      <c r="I2760" s="19" t="str">
        <f>IFERROR(INDEX([3]流水汇总表!B:G,MATCH(G2760,[3]流水汇总表!G:G,0),1),"")</f>
        <v/>
      </c>
      <c r="J2760" s="5" t="str">
        <f>IF(G2760="","",IF(SUMIFS(H:H,G:G,G2760)=SUMIFS([3]流水汇总表!D:D,[3]流水汇总表!G:G,G2760),"通过","不通过"))</f>
        <v/>
      </c>
      <c r="K2760" s="20" t="str">
        <f ca="1" t="shared" si="86"/>
        <v>已逾期</v>
      </c>
      <c r="L2760" s="3">
        <f>VLOOKUP(C2760,网约车!D:Q,14,0)</f>
        <v>0</v>
      </c>
      <c r="M2760" s="3">
        <f t="shared" si="87"/>
        <v>0</v>
      </c>
    </row>
    <row r="2761" ht="14.25" spans="1:13">
      <c r="A2761" s="13">
        <v>44849</v>
      </c>
      <c r="B2761" s="14" t="s">
        <v>6591</v>
      </c>
      <c r="C2761" s="14" t="s">
        <v>7605</v>
      </c>
      <c r="D2761" s="14" t="s">
        <v>7606</v>
      </c>
      <c r="E2761" s="15">
        <v>44792</v>
      </c>
      <c r="F2761" s="14">
        <v>2980</v>
      </c>
      <c r="G2761" s="16"/>
      <c r="I2761" s="19" t="str">
        <f>IFERROR(INDEX([3]流水汇总表!B:G,MATCH(G2761,[3]流水汇总表!G:G,0),1),"")</f>
        <v/>
      </c>
      <c r="J2761" s="5" t="str">
        <f>IF(G2761="","",IF(SUMIFS(H:H,G:G,G2761)=SUMIFS([3]流水汇总表!D:D,[3]流水汇总表!G:G,G2761),"通过","不通过"))</f>
        <v/>
      </c>
      <c r="K2761" s="20" t="str">
        <f ca="1" t="shared" si="86"/>
        <v>已逾期</v>
      </c>
      <c r="L2761" s="3">
        <f>VLOOKUP(C2761,网约车!D:Q,14,0)</f>
        <v>0</v>
      </c>
      <c r="M2761" s="3">
        <f t="shared" si="87"/>
        <v>0</v>
      </c>
    </row>
    <row r="2762" ht="14.25" spans="1:13">
      <c r="A2762" s="13">
        <v>44849</v>
      </c>
      <c r="B2762" s="14" t="s">
        <v>6591</v>
      </c>
      <c r="C2762" s="14" t="s">
        <v>7607</v>
      </c>
      <c r="D2762" s="14" t="s">
        <v>7608</v>
      </c>
      <c r="E2762" s="15">
        <v>44792</v>
      </c>
      <c r="F2762" s="14">
        <v>2980</v>
      </c>
      <c r="G2762" s="16"/>
      <c r="I2762" s="19" t="str">
        <f>IFERROR(INDEX([3]流水汇总表!B:G,MATCH(G2762,[3]流水汇总表!G:G,0),1),"")</f>
        <v/>
      </c>
      <c r="J2762" s="5" t="str">
        <f>IF(G2762="","",IF(SUMIFS(H:H,G:G,G2762)=SUMIFS([3]流水汇总表!D:D,[3]流水汇总表!G:G,G2762),"通过","不通过"))</f>
        <v/>
      </c>
      <c r="K2762" s="20" t="str">
        <f ca="1" t="shared" si="86"/>
        <v>已逾期</v>
      </c>
      <c r="L2762" s="3">
        <f>VLOOKUP(C2762,网约车!D:Q,14,0)</f>
        <v>0</v>
      </c>
      <c r="M2762" s="3">
        <f t="shared" si="87"/>
        <v>0</v>
      </c>
    </row>
    <row r="2763" ht="14.25" spans="1:13">
      <c r="A2763" s="13">
        <v>44849</v>
      </c>
      <c r="B2763" s="14" t="s">
        <v>6591</v>
      </c>
      <c r="C2763" s="14" t="s">
        <v>7734</v>
      </c>
      <c r="D2763" s="14" t="s">
        <v>7735</v>
      </c>
      <c r="E2763" s="15">
        <v>44792</v>
      </c>
      <c r="F2763" s="14">
        <v>2980</v>
      </c>
      <c r="G2763" s="16"/>
      <c r="I2763" s="19" t="str">
        <f>IFERROR(INDEX([3]流水汇总表!B:G,MATCH(G2763,[3]流水汇总表!G:G,0),1),"")</f>
        <v/>
      </c>
      <c r="J2763" s="5" t="str">
        <f>IF(G2763="","",IF(SUMIFS(H:H,G:G,G2763)=SUMIFS([3]流水汇总表!D:D,[3]流水汇总表!G:G,G2763),"通过","不通过"))</f>
        <v/>
      </c>
      <c r="K2763" s="20" t="str">
        <f ca="1" t="shared" si="86"/>
        <v>已逾期</v>
      </c>
      <c r="L2763" s="3">
        <f>VLOOKUP(C2763,网约车!D:Q,14,0)</f>
        <v>0</v>
      </c>
      <c r="M2763" s="3">
        <f t="shared" si="87"/>
        <v>0</v>
      </c>
    </row>
    <row r="2764" ht="14.25" spans="1:13">
      <c r="A2764" s="13">
        <v>44849</v>
      </c>
      <c r="B2764" s="14" t="s">
        <v>6591</v>
      </c>
      <c r="C2764" s="14" t="s">
        <v>7609</v>
      </c>
      <c r="D2764" s="14" t="s">
        <v>7610</v>
      </c>
      <c r="E2764" s="15">
        <v>44792</v>
      </c>
      <c r="F2764" s="14">
        <v>2980</v>
      </c>
      <c r="G2764" s="16"/>
      <c r="I2764" s="19" t="str">
        <f>IFERROR(INDEX([3]流水汇总表!B:G,MATCH(G2764,[3]流水汇总表!G:G,0),1),"")</f>
        <v/>
      </c>
      <c r="J2764" s="5" t="str">
        <f>IF(G2764="","",IF(SUMIFS(H:H,G:G,G2764)=SUMIFS([3]流水汇总表!D:D,[3]流水汇总表!G:G,G2764),"通过","不通过"))</f>
        <v/>
      </c>
      <c r="K2764" s="20" t="str">
        <f ca="1" t="shared" si="86"/>
        <v>已逾期</v>
      </c>
      <c r="L2764" s="3">
        <f>VLOOKUP(C2764,网约车!D:Q,14,0)</f>
        <v>0</v>
      </c>
      <c r="M2764" s="3">
        <f t="shared" si="87"/>
        <v>0</v>
      </c>
    </row>
    <row r="2765" ht="14.25" spans="1:13">
      <c r="A2765" s="13">
        <v>44849</v>
      </c>
      <c r="B2765" s="14" t="s">
        <v>6591</v>
      </c>
      <c r="C2765" s="14" t="s">
        <v>7611</v>
      </c>
      <c r="D2765" s="14" t="s">
        <v>7612</v>
      </c>
      <c r="E2765" s="15">
        <v>44792</v>
      </c>
      <c r="F2765" s="14">
        <v>2980</v>
      </c>
      <c r="G2765" s="16"/>
      <c r="I2765" s="19" t="str">
        <f>IFERROR(INDEX([3]流水汇总表!B:G,MATCH(G2765,[3]流水汇总表!G:G,0),1),"")</f>
        <v/>
      </c>
      <c r="J2765" s="5" t="str">
        <f>IF(G2765="","",IF(SUMIFS(H:H,G:G,G2765)=SUMIFS([3]流水汇总表!D:D,[3]流水汇总表!G:G,G2765),"通过","不通过"))</f>
        <v/>
      </c>
      <c r="K2765" s="20" t="str">
        <f ca="1" t="shared" si="86"/>
        <v>已逾期</v>
      </c>
      <c r="L2765" s="3">
        <f>VLOOKUP(C2765,网约车!D:Q,14,0)</f>
        <v>0</v>
      </c>
      <c r="M2765" s="3">
        <f t="shared" si="87"/>
        <v>0</v>
      </c>
    </row>
    <row r="2766" ht="14.25" spans="1:13">
      <c r="A2766" s="13">
        <v>44849</v>
      </c>
      <c r="B2766" s="14" t="s">
        <v>6591</v>
      </c>
      <c r="C2766" s="14" t="s">
        <v>7613</v>
      </c>
      <c r="D2766" s="14" t="s">
        <v>7614</v>
      </c>
      <c r="E2766" s="15">
        <v>44792</v>
      </c>
      <c r="F2766" s="14">
        <v>2980</v>
      </c>
      <c r="G2766" s="16"/>
      <c r="I2766" s="19" t="str">
        <f>IFERROR(INDEX([3]流水汇总表!B:G,MATCH(G2766,[3]流水汇总表!G:G,0),1),"")</f>
        <v/>
      </c>
      <c r="J2766" s="5" t="str">
        <f>IF(G2766="","",IF(SUMIFS(H:H,G:G,G2766)=SUMIFS([3]流水汇总表!D:D,[3]流水汇总表!G:G,G2766),"通过","不通过"))</f>
        <v/>
      </c>
      <c r="K2766" s="20" t="str">
        <f ca="1" t="shared" si="86"/>
        <v>已逾期</v>
      </c>
      <c r="L2766" s="3">
        <f>VLOOKUP(C2766,网约车!D:Q,14,0)</f>
        <v>0</v>
      </c>
      <c r="M2766" s="3">
        <f t="shared" si="87"/>
        <v>0</v>
      </c>
    </row>
    <row r="2767" ht="14.25" spans="1:13">
      <c r="A2767" s="13">
        <v>44849</v>
      </c>
      <c r="B2767" s="14" t="s">
        <v>6591</v>
      </c>
      <c r="C2767" s="14" t="s">
        <v>7736</v>
      </c>
      <c r="D2767" s="14" t="s">
        <v>7737</v>
      </c>
      <c r="E2767" s="15">
        <v>44792</v>
      </c>
      <c r="F2767" s="14">
        <v>2980</v>
      </c>
      <c r="G2767" s="16"/>
      <c r="I2767" s="19" t="str">
        <f>IFERROR(INDEX([3]流水汇总表!B:G,MATCH(G2767,[3]流水汇总表!G:G,0),1),"")</f>
        <v/>
      </c>
      <c r="J2767" s="5" t="str">
        <f>IF(G2767="","",IF(SUMIFS(H:H,G:G,G2767)=SUMIFS([3]流水汇总表!D:D,[3]流水汇总表!G:G,G2767),"通过","不通过"))</f>
        <v/>
      </c>
      <c r="K2767" s="20" t="str">
        <f ca="1" t="shared" si="86"/>
        <v>已逾期</v>
      </c>
      <c r="L2767" s="3">
        <f>VLOOKUP(C2767,网约车!D:Q,14,0)</f>
        <v>0</v>
      </c>
      <c r="M2767" s="3">
        <f t="shared" si="87"/>
        <v>0</v>
      </c>
    </row>
    <row r="2768" ht="14.25" spans="1:13">
      <c r="A2768" s="13">
        <v>44849</v>
      </c>
      <c r="B2768" s="14" t="s">
        <v>6591</v>
      </c>
      <c r="C2768" s="14" t="s">
        <v>7615</v>
      </c>
      <c r="D2768" s="14" t="s">
        <v>7616</v>
      </c>
      <c r="E2768" s="15">
        <v>44792</v>
      </c>
      <c r="F2768" s="14">
        <v>2980</v>
      </c>
      <c r="G2768" s="16"/>
      <c r="I2768" s="19" t="str">
        <f>IFERROR(INDEX([3]流水汇总表!B:G,MATCH(G2768,[3]流水汇总表!G:G,0),1),"")</f>
        <v/>
      </c>
      <c r="J2768" s="5" t="str">
        <f>IF(G2768="","",IF(SUMIFS(H:H,G:G,G2768)=SUMIFS([3]流水汇总表!D:D,[3]流水汇总表!G:G,G2768),"通过","不通过"))</f>
        <v/>
      </c>
      <c r="K2768" s="20" t="str">
        <f ca="1" t="shared" si="86"/>
        <v>已逾期</v>
      </c>
      <c r="L2768" s="3">
        <f>VLOOKUP(C2768,网约车!D:Q,14,0)</f>
        <v>0</v>
      </c>
      <c r="M2768" s="3">
        <f t="shared" si="87"/>
        <v>0</v>
      </c>
    </row>
    <row r="2769" ht="14.25" spans="1:13">
      <c r="A2769" s="13">
        <v>44849</v>
      </c>
      <c r="B2769" s="14" t="s">
        <v>6591</v>
      </c>
      <c r="C2769" s="14" t="s">
        <v>7617</v>
      </c>
      <c r="D2769" s="14" t="s">
        <v>7618</v>
      </c>
      <c r="E2769" s="15">
        <v>44792</v>
      </c>
      <c r="F2769" s="14">
        <v>2980</v>
      </c>
      <c r="G2769" s="16"/>
      <c r="I2769" s="19" t="str">
        <f>IFERROR(INDEX([3]流水汇总表!B:G,MATCH(G2769,[3]流水汇总表!G:G,0),1),"")</f>
        <v/>
      </c>
      <c r="J2769" s="5" t="str">
        <f>IF(G2769="","",IF(SUMIFS(H:H,G:G,G2769)=SUMIFS([3]流水汇总表!D:D,[3]流水汇总表!G:G,G2769),"通过","不通过"))</f>
        <v/>
      </c>
      <c r="K2769" s="20" t="str">
        <f ca="1" t="shared" si="86"/>
        <v>已逾期</v>
      </c>
      <c r="L2769" s="3">
        <f>VLOOKUP(C2769,网约车!D:Q,14,0)</f>
        <v>0</v>
      </c>
      <c r="M2769" s="3">
        <f t="shared" si="87"/>
        <v>0</v>
      </c>
    </row>
    <row r="2770" ht="14.25" spans="1:13">
      <c r="A2770" s="13">
        <v>44849</v>
      </c>
      <c r="B2770" s="14" t="s">
        <v>6591</v>
      </c>
      <c r="C2770" s="14" t="s">
        <v>7750</v>
      </c>
      <c r="D2770" s="14" t="s">
        <v>7751</v>
      </c>
      <c r="E2770" s="15">
        <v>44792</v>
      </c>
      <c r="F2770" s="14">
        <v>2980</v>
      </c>
      <c r="G2770" s="16"/>
      <c r="I2770" s="19" t="str">
        <f>IFERROR(INDEX([3]流水汇总表!B:G,MATCH(G2770,[3]流水汇总表!G:G,0),1),"")</f>
        <v/>
      </c>
      <c r="J2770" s="5" t="str">
        <f>IF(G2770="","",IF(SUMIFS(H:H,G:G,G2770)=SUMIFS([3]流水汇总表!D:D,[3]流水汇总表!G:G,G2770),"通过","不通过"))</f>
        <v/>
      </c>
      <c r="K2770" s="20" t="str">
        <f ca="1" t="shared" si="86"/>
        <v>已逾期</v>
      </c>
      <c r="L2770" s="3">
        <f>VLOOKUP(C2770,网约车!D:Q,14,0)</f>
        <v>0</v>
      </c>
      <c r="M2770" s="3">
        <f t="shared" si="87"/>
        <v>0</v>
      </c>
    </row>
    <row r="2771" ht="14.25" spans="1:13">
      <c r="A2771" s="13">
        <v>44849</v>
      </c>
      <c r="B2771" s="14" t="s">
        <v>6591</v>
      </c>
      <c r="C2771" s="14" t="s">
        <v>7619</v>
      </c>
      <c r="D2771" s="14" t="s">
        <v>7620</v>
      </c>
      <c r="E2771" s="15">
        <v>44792</v>
      </c>
      <c r="F2771" s="14">
        <v>2980</v>
      </c>
      <c r="G2771" s="16"/>
      <c r="I2771" s="19" t="str">
        <f>IFERROR(INDEX([3]流水汇总表!B:G,MATCH(G2771,[3]流水汇总表!G:G,0),1),"")</f>
        <v/>
      </c>
      <c r="J2771" s="5" t="str">
        <f>IF(G2771="","",IF(SUMIFS(H:H,G:G,G2771)=SUMIFS([3]流水汇总表!D:D,[3]流水汇总表!G:G,G2771),"通过","不通过"))</f>
        <v/>
      </c>
      <c r="K2771" s="20" t="str">
        <f ca="1" t="shared" si="86"/>
        <v>已逾期</v>
      </c>
      <c r="L2771" s="3">
        <f>VLOOKUP(C2771,网约车!D:Q,14,0)</f>
        <v>0</v>
      </c>
      <c r="M2771" s="3">
        <f t="shared" si="87"/>
        <v>0</v>
      </c>
    </row>
    <row r="2772" ht="14.25" spans="1:13">
      <c r="A2772" s="13">
        <v>44849</v>
      </c>
      <c r="B2772" s="14" t="s">
        <v>6591</v>
      </c>
      <c r="C2772" s="14" t="s">
        <v>7623</v>
      </c>
      <c r="D2772" s="14" t="s">
        <v>7624</v>
      </c>
      <c r="E2772" s="15">
        <v>44792</v>
      </c>
      <c r="F2772" s="14">
        <v>2980</v>
      </c>
      <c r="G2772" s="16"/>
      <c r="I2772" s="19" t="str">
        <f>IFERROR(INDEX([3]流水汇总表!B:G,MATCH(G2772,[3]流水汇总表!G:G,0),1),"")</f>
        <v/>
      </c>
      <c r="J2772" s="5" t="str">
        <f>IF(G2772="","",IF(SUMIFS(H:H,G:G,G2772)=SUMIFS([3]流水汇总表!D:D,[3]流水汇总表!G:G,G2772),"通过","不通过"))</f>
        <v/>
      </c>
      <c r="K2772" s="20" t="str">
        <f ca="1" t="shared" si="86"/>
        <v>已逾期</v>
      </c>
      <c r="L2772" s="3">
        <f>VLOOKUP(C2772,网约车!D:Q,14,0)</f>
        <v>0</v>
      </c>
      <c r="M2772" s="3">
        <f t="shared" si="87"/>
        <v>0</v>
      </c>
    </row>
    <row r="2773" ht="14.25" spans="1:13">
      <c r="A2773" s="13">
        <v>44849</v>
      </c>
      <c r="B2773" s="14" t="s">
        <v>6591</v>
      </c>
      <c r="C2773" s="14" t="s">
        <v>7754</v>
      </c>
      <c r="D2773" s="14" t="s">
        <v>7755</v>
      </c>
      <c r="E2773" s="15">
        <v>44792</v>
      </c>
      <c r="F2773" s="14">
        <v>2980</v>
      </c>
      <c r="G2773" s="16"/>
      <c r="I2773" s="19" t="str">
        <f>IFERROR(INDEX([3]流水汇总表!B:G,MATCH(G2773,[3]流水汇总表!G:G,0),1),"")</f>
        <v/>
      </c>
      <c r="J2773" s="5" t="str">
        <f>IF(G2773="","",IF(SUMIFS(H:H,G:G,G2773)=SUMIFS([3]流水汇总表!D:D,[3]流水汇总表!G:G,G2773),"通过","不通过"))</f>
        <v/>
      </c>
      <c r="K2773" s="20" t="str">
        <f ca="1" t="shared" si="86"/>
        <v>已逾期</v>
      </c>
      <c r="L2773" s="3">
        <f>VLOOKUP(C2773,网约车!D:Q,14,0)</f>
        <v>0</v>
      </c>
      <c r="M2773" s="3">
        <f t="shared" si="87"/>
        <v>0</v>
      </c>
    </row>
    <row r="2774" ht="14.25" spans="1:13">
      <c r="A2774" s="13">
        <v>44849</v>
      </c>
      <c r="B2774" s="14" t="s">
        <v>6591</v>
      </c>
      <c r="C2774" s="14" t="s">
        <v>7625</v>
      </c>
      <c r="D2774" s="14" t="s">
        <v>7626</v>
      </c>
      <c r="E2774" s="15">
        <v>44792</v>
      </c>
      <c r="F2774" s="14">
        <v>2980</v>
      </c>
      <c r="G2774" s="16"/>
      <c r="I2774" s="19" t="str">
        <f>IFERROR(INDEX([3]流水汇总表!B:G,MATCH(G2774,[3]流水汇总表!G:G,0),1),"")</f>
        <v/>
      </c>
      <c r="J2774" s="5" t="str">
        <f>IF(G2774="","",IF(SUMIFS(H:H,G:G,G2774)=SUMIFS([3]流水汇总表!D:D,[3]流水汇总表!G:G,G2774),"通过","不通过"))</f>
        <v/>
      </c>
      <c r="K2774" s="20" t="str">
        <f ca="1" t="shared" si="86"/>
        <v>已逾期</v>
      </c>
      <c r="L2774" s="3">
        <f>VLOOKUP(C2774,网约车!D:Q,14,0)</f>
        <v>0</v>
      </c>
      <c r="M2774" s="3">
        <f t="shared" si="87"/>
        <v>0</v>
      </c>
    </row>
    <row r="2775" ht="14.25" spans="1:13">
      <c r="A2775" s="13">
        <v>44849</v>
      </c>
      <c r="B2775" s="14" t="s">
        <v>6591</v>
      </c>
      <c r="C2775" s="14" t="s">
        <v>7756</v>
      </c>
      <c r="D2775" s="14" t="s">
        <v>7757</v>
      </c>
      <c r="E2775" s="15">
        <v>44792</v>
      </c>
      <c r="F2775" s="14">
        <v>2980</v>
      </c>
      <c r="G2775" s="16"/>
      <c r="I2775" s="19" t="str">
        <f>IFERROR(INDEX([3]流水汇总表!B:G,MATCH(G2775,[3]流水汇总表!G:G,0),1),"")</f>
        <v/>
      </c>
      <c r="J2775" s="5" t="str">
        <f>IF(G2775="","",IF(SUMIFS(H:H,G:G,G2775)=SUMIFS([3]流水汇总表!D:D,[3]流水汇总表!G:G,G2775),"通过","不通过"))</f>
        <v/>
      </c>
      <c r="K2775" s="20" t="str">
        <f ca="1" t="shared" si="86"/>
        <v>已逾期</v>
      </c>
      <c r="L2775" s="3">
        <f>VLOOKUP(C2775,网约车!D:Q,14,0)</f>
        <v>0</v>
      </c>
      <c r="M2775" s="3">
        <f t="shared" si="87"/>
        <v>0</v>
      </c>
    </row>
    <row r="2776" ht="14.25" spans="1:13">
      <c r="A2776" s="13">
        <v>44849</v>
      </c>
      <c r="B2776" s="14" t="s">
        <v>6591</v>
      </c>
      <c r="C2776" s="14" t="s">
        <v>7627</v>
      </c>
      <c r="D2776" s="14" t="s">
        <v>7628</v>
      </c>
      <c r="E2776" s="15">
        <v>44792</v>
      </c>
      <c r="F2776" s="14">
        <v>2980</v>
      </c>
      <c r="G2776" s="16"/>
      <c r="I2776" s="19" t="str">
        <f>IFERROR(INDEX([3]流水汇总表!B:G,MATCH(G2776,[3]流水汇总表!G:G,0),1),"")</f>
        <v/>
      </c>
      <c r="J2776" s="5" t="str">
        <f>IF(G2776="","",IF(SUMIFS(H:H,G:G,G2776)=SUMIFS([3]流水汇总表!D:D,[3]流水汇总表!G:G,G2776),"通过","不通过"))</f>
        <v/>
      </c>
      <c r="K2776" s="20" t="str">
        <f ca="1" t="shared" si="86"/>
        <v>已逾期</v>
      </c>
      <c r="L2776" s="3">
        <f>VLOOKUP(C2776,网约车!D:Q,14,0)</f>
        <v>0</v>
      </c>
      <c r="M2776" s="3">
        <f t="shared" si="87"/>
        <v>0</v>
      </c>
    </row>
    <row r="2777" ht="14.25" spans="1:13">
      <c r="A2777" s="13">
        <v>44849</v>
      </c>
      <c r="B2777" s="14" t="s">
        <v>6591</v>
      </c>
      <c r="C2777" s="14" t="s">
        <v>7760</v>
      </c>
      <c r="D2777" s="14" t="s">
        <v>7761</v>
      </c>
      <c r="E2777" s="15">
        <v>44792</v>
      </c>
      <c r="F2777" s="14">
        <v>2980</v>
      </c>
      <c r="G2777" s="16"/>
      <c r="I2777" s="19" t="str">
        <f>IFERROR(INDEX([3]流水汇总表!B:G,MATCH(G2777,[3]流水汇总表!G:G,0),1),"")</f>
        <v/>
      </c>
      <c r="J2777" s="5" t="str">
        <f>IF(G2777="","",IF(SUMIFS(H:H,G:G,G2777)=SUMIFS([3]流水汇总表!D:D,[3]流水汇总表!G:G,G2777),"通过","不通过"))</f>
        <v/>
      </c>
      <c r="K2777" s="20" t="str">
        <f ca="1" t="shared" si="86"/>
        <v>已逾期</v>
      </c>
      <c r="L2777" s="3">
        <f>VLOOKUP(C2777,网约车!D:Q,14,0)</f>
        <v>0</v>
      </c>
      <c r="M2777" s="3">
        <f t="shared" si="87"/>
        <v>0</v>
      </c>
    </row>
    <row r="2778" ht="14.25" spans="1:13">
      <c r="A2778" s="13">
        <v>44849</v>
      </c>
      <c r="B2778" s="14" t="s">
        <v>6591</v>
      </c>
      <c r="C2778" s="14" t="s">
        <v>7629</v>
      </c>
      <c r="D2778" s="14" t="s">
        <v>7630</v>
      </c>
      <c r="E2778" s="15">
        <v>44792</v>
      </c>
      <c r="F2778" s="14">
        <v>2980</v>
      </c>
      <c r="G2778" s="16"/>
      <c r="I2778" s="19" t="str">
        <f>IFERROR(INDEX([3]流水汇总表!B:G,MATCH(G2778,[3]流水汇总表!G:G,0),1),"")</f>
        <v/>
      </c>
      <c r="J2778" s="5" t="str">
        <f>IF(G2778="","",IF(SUMIFS(H:H,G:G,G2778)=SUMIFS([3]流水汇总表!D:D,[3]流水汇总表!G:G,G2778),"通过","不通过"))</f>
        <v/>
      </c>
      <c r="K2778" s="20" t="str">
        <f ca="1" t="shared" si="86"/>
        <v>已逾期</v>
      </c>
      <c r="L2778" s="3">
        <f>VLOOKUP(C2778,网约车!D:Q,14,0)</f>
        <v>0</v>
      </c>
      <c r="M2778" s="3">
        <f t="shared" si="87"/>
        <v>0</v>
      </c>
    </row>
    <row r="2779" ht="14.25" spans="1:13">
      <c r="A2779" s="13">
        <v>44849</v>
      </c>
      <c r="B2779" s="14" t="s">
        <v>6591</v>
      </c>
      <c r="C2779" s="14" t="s">
        <v>7631</v>
      </c>
      <c r="D2779" s="14" t="s">
        <v>7632</v>
      </c>
      <c r="E2779" s="15">
        <v>44792</v>
      </c>
      <c r="F2779" s="14">
        <v>2980</v>
      </c>
      <c r="G2779" s="16"/>
      <c r="I2779" s="19" t="str">
        <f>IFERROR(INDEX([3]流水汇总表!B:G,MATCH(G2779,[3]流水汇总表!G:G,0),1),"")</f>
        <v/>
      </c>
      <c r="J2779" s="5" t="str">
        <f>IF(G2779="","",IF(SUMIFS(H:H,G:G,G2779)=SUMIFS([3]流水汇总表!D:D,[3]流水汇总表!G:G,G2779),"通过","不通过"))</f>
        <v/>
      </c>
      <c r="K2779" s="20" t="str">
        <f ca="1" t="shared" si="86"/>
        <v>已逾期</v>
      </c>
      <c r="L2779" s="3">
        <f>VLOOKUP(C2779,网约车!D:Q,14,0)</f>
        <v>0</v>
      </c>
      <c r="M2779" s="3">
        <f t="shared" si="87"/>
        <v>0</v>
      </c>
    </row>
    <row r="2780" ht="14.25" spans="1:13">
      <c r="A2780" s="13">
        <v>44849</v>
      </c>
      <c r="B2780" s="14" t="s">
        <v>6591</v>
      </c>
      <c r="C2780" s="14" t="s">
        <v>7633</v>
      </c>
      <c r="D2780" s="14" t="s">
        <v>7634</v>
      </c>
      <c r="E2780" s="15">
        <v>44792</v>
      </c>
      <c r="F2780" s="14">
        <v>2980</v>
      </c>
      <c r="G2780" s="16"/>
      <c r="I2780" s="19" t="str">
        <f>IFERROR(INDEX([3]流水汇总表!B:G,MATCH(G2780,[3]流水汇总表!G:G,0),1),"")</f>
        <v/>
      </c>
      <c r="J2780" s="5" t="str">
        <f>IF(G2780="","",IF(SUMIFS(H:H,G:G,G2780)=SUMIFS([3]流水汇总表!D:D,[3]流水汇总表!G:G,G2780),"通过","不通过"))</f>
        <v/>
      </c>
      <c r="K2780" s="20" t="str">
        <f ca="1" t="shared" si="86"/>
        <v>已逾期</v>
      </c>
      <c r="L2780" s="3">
        <f>VLOOKUP(C2780,网约车!D:Q,14,0)</f>
        <v>0</v>
      </c>
      <c r="M2780" s="3">
        <f t="shared" si="87"/>
        <v>0</v>
      </c>
    </row>
    <row r="2781" ht="14.25" spans="1:13">
      <c r="A2781" s="13">
        <v>44849</v>
      </c>
      <c r="B2781" s="14" t="s">
        <v>6591</v>
      </c>
      <c r="C2781" s="14" t="s">
        <v>7635</v>
      </c>
      <c r="D2781" s="14" t="s">
        <v>7636</v>
      </c>
      <c r="E2781" s="15">
        <v>44792</v>
      </c>
      <c r="F2781" s="14">
        <v>2980</v>
      </c>
      <c r="G2781" s="16"/>
      <c r="I2781" s="19" t="str">
        <f>IFERROR(INDEX([3]流水汇总表!B:G,MATCH(G2781,[3]流水汇总表!G:G,0),1),"")</f>
        <v/>
      </c>
      <c r="J2781" s="5" t="str">
        <f>IF(G2781="","",IF(SUMIFS(H:H,G:G,G2781)=SUMIFS([3]流水汇总表!D:D,[3]流水汇总表!G:G,G2781),"通过","不通过"))</f>
        <v/>
      </c>
      <c r="K2781" s="20" t="str">
        <f ca="1" t="shared" si="86"/>
        <v>已逾期</v>
      </c>
      <c r="L2781" s="3">
        <f>VLOOKUP(C2781,网约车!D:Q,14,0)</f>
        <v>0</v>
      </c>
      <c r="M2781" s="3">
        <f t="shared" si="87"/>
        <v>0</v>
      </c>
    </row>
    <row r="2782" ht="14.25" spans="1:13">
      <c r="A2782" s="13">
        <v>44849</v>
      </c>
      <c r="B2782" s="14" t="s">
        <v>6591</v>
      </c>
      <c r="C2782" s="14" t="s">
        <v>7637</v>
      </c>
      <c r="D2782" s="14" t="s">
        <v>7638</v>
      </c>
      <c r="E2782" s="15">
        <v>44792</v>
      </c>
      <c r="F2782" s="14">
        <v>2980</v>
      </c>
      <c r="G2782" s="16"/>
      <c r="I2782" s="19" t="str">
        <f>IFERROR(INDEX([3]流水汇总表!B:G,MATCH(G2782,[3]流水汇总表!G:G,0),1),"")</f>
        <v/>
      </c>
      <c r="J2782" s="5" t="str">
        <f>IF(G2782="","",IF(SUMIFS(H:H,G:G,G2782)=SUMIFS([3]流水汇总表!D:D,[3]流水汇总表!G:G,G2782),"通过","不通过"))</f>
        <v/>
      </c>
      <c r="K2782" s="20" t="str">
        <f ca="1" t="shared" si="86"/>
        <v>已逾期</v>
      </c>
      <c r="L2782" s="3">
        <f>VLOOKUP(C2782,网约车!D:Q,14,0)</f>
        <v>0</v>
      </c>
      <c r="M2782" s="3">
        <f t="shared" si="87"/>
        <v>0</v>
      </c>
    </row>
    <row r="2783" ht="14.25" spans="1:13">
      <c r="A2783" s="13">
        <v>44849</v>
      </c>
      <c r="B2783" s="14" t="s">
        <v>6591</v>
      </c>
      <c r="C2783" s="14" t="s">
        <v>7639</v>
      </c>
      <c r="D2783" s="14" t="s">
        <v>7640</v>
      </c>
      <c r="E2783" s="15">
        <v>44792</v>
      </c>
      <c r="F2783" s="14">
        <v>2980</v>
      </c>
      <c r="G2783" s="16"/>
      <c r="I2783" s="19" t="str">
        <f>IFERROR(INDEX([3]流水汇总表!B:G,MATCH(G2783,[3]流水汇总表!G:G,0),1),"")</f>
        <v/>
      </c>
      <c r="J2783" s="5" t="str">
        <f>IF(G2783="","",IF(SUMIFS(H:H,G:G,G2783)=SUMIFS([3]流水汇总表!D:D,[3]流水汇总表!G:G,G2783),"通过","不通过"))</f>
        <v/>
      </c>
      <c r="K2783" s="20" t="str">
        <f ca="1" t="shared" si="86"/>
        <v>已逾期</v>
      </c>
      <c r="L2783" s="3">
        <f>VLOOKUP(C2783,网约车!D:Q,14,0)</f>
        <v>0</v>
      </c>
      <c r="M2783" s="3">
        <f t="shared" si="87"/>
        <v>0</v>
      </c>
    </row>
    <row r="2784" ht="14.25" spans="1:13">
      <c r="A2784" s="13">
        <v>44849</v>
      </c>
      <c r="B2784" s="14" t="s">
        <v>6591</v>
      </c>
      <c r="C2784" s="14" t="s">
        <v>6702</v>
      </c>
      <c r="D2784" s="14" t="s">
        <v>6703</v>
      </c>
      <c r="E2784" s="15">
        <v>44792</v>
      </c>
      <c r="F2784" s="14">
        <v>2980</v>
      </c>
      <c r="G2784" s="16"/>
      <c r="I2784" s="19" t="str">
        <f>IFERROR(INDEX([3]流水汇总表!B:G,MATCH(G2784,[3]流水汇总表!G:G,0),1),"")</f>
        <v/>
      </c>
      <c r="J2784" s="5" t="str">
        <f>IF(G2784="","",IF(SUMIFS(H:H,G:G,G2784)=SUMIFS([3]流水汇总表!D:D,[3]流水汇总表!G:G,G2784),"通过","不通过"))</f>
        <v/>
      </c>
      <c r="K2784" s="20" t="str">
        <f ca="1" t="shared" si="86"/>
        <v>已逾期</v>
      </c>
      <c r="L2784" s="3">
        <f>VLOOKUP(C2784,网约车!D:Q,14,0)</f>
        <v>0</v>
      </c>
      <c r="M2784" s="3">
        <f t="shared" si="87"/>
        <v>0</v>
      </c>
    </row>
    <row r="2785" ht="14.25" spans="1:13">
      <c r="A2785" s="13">
        <v>44849</v>
      </c>
      <c r="B2785" s="14" t="s">
        <v>6591</v>
      </c>
      <c r="C2785" s="14" t="s">
        <v>6704</v>
      </c>
      <c r="D2785" s="14" t="s">
        <v>6705</v>
      </c>
      <c r="E2785" s="15">
        <v>44792</v>
      </c>
      <c r="F2785" s="14">
        <v>2980</v>
      </c>
      <c r="G2785" s="16"/>
      <c r="I2785" s="19" t="str">
        <f>IFERROR(INDEX([3]流水汇总表!B:G,MATCH(G2785,[3]流水汇总表!G:G,0),1),"")</f>
        <v/>
      </c>
      <c r="J2785" s="5" t="str">
        <f>IF(G2785="","",IF(SUMIFS(H:H,G:G,G2785)=SUMIFS([3]流水汇总表!D:D,[3]流水汇总表!G:G,G2785),"通过","不通过"))</f>
        <v/>
      </c>
      <c r="K2785" s="20" t="str">
        <f ca="1" t="shared" si="86"/>
        <v>已逾期</v>
      </c>
      <c r="L2785" s="3">
        <f>VLOOKUP(C2785,网约车!D:Q,14,0)</f>
        <v>0</v>
      </c>
      <c r="M2785" s="3">
        <f t="shared" si="87"/>
        <v>0</v>
      </c>
    </row>
    <row r="2786" ht="14.25" spans="1:13">
      <c r="A2786" s="13">
        <v>44849</v>
      </c>
      <c r="B2786" s="14" t="s">
        <v>6591</v>
      </c>
      <c r="C2786" s="14" t="s">
        <v>6706</v>
      </c>
      <c r="D2786" s="14" t="s">
        <v>6707</v>
      </c>
      <c r="E2786" s="15">
        <v>44792</v>
      </c>
      <c r="F2786" s="14">
        <v>2980</v>
      </c>
      <c r="G2786" s="16"/>
      <c r="I2786" s="19" t="str">
        <f>IFERROR(INDEX([3]流水汇总表!B:G,MATCH(G2786,[3]流水汇总表!G:G,0),1),"")</f>
        <v/>
      </c>
      <c r="J2786" s="5" t="str">
        <f>IF(G2786="","",IF(SUMIFS(H:H,G:G,G2786)=SUMIFS([3]流水汇总表!D:D,[3]流水汇总表!G:G,G2786),"通过","不通过"))</f>
        <v/>
      </c>
      <c r="K2786" s="20" t="str">
        <f ca="1" t="shared" si="86"/>
        <v>已逾期</v>
      </c>
      <c r="L2786" s="3">
        <f>VLOOKUP(C2786,网约车!D:Q,14,0)</f>
        <v>0</v>
      </c>
      <c r="M2786" s="3">
        <f t="shared" si="87"/>
        <v>0</v>
      </c>
    </row>
    <row r="2787" ht="14.25" spans="1:13">
      <c r="A2787" s="13">
        <v>44849</v>
      </c>
      <c r="B2787" s="14" t="s">
        <v>6591</v>
      </c>
      <c r="C2787" s="14" t="s">
        <v>6708</v>
      </c>
      <c r="D2787" s="14" t="s">
        <v>6709</v>
      </c>
      <c r="E2787" s="15">
        <v>44792</v>
      </c>
      <c r="F2787" s="14">
        <v>2980</v>
      </c>
      <c r="G2787" s="16"/>
      <c r="I2787" s="19" t="str">
        <f>IFERROR(INDEX([3]流水汇总表!B:G,MATCH(G2787,[3]流水汇总表!G:G,0),1),"")</f>
        <v/>
      </c>
      <c r="J2787" s="5" t="str">
        <f>IF(G2787="","",IF(SUMIFS(H:H,G:G,G2787)=SUMIFS([3]流水汇总表!D:D,[3]流水汇总表!G:G,G2787),"通过","不通过"))</f>
        <v/>
      </c>
      <c r="K2787" s="20" t="str">
        <f ca="1" t="shared" si="86"/>
        <v>已逾期</v>
      </c>
      <c r="L2787" s="3">
        <f>VLOOKUP(C2787,网约车!D:Q,14,0)</f>
        <v>0</v>
      </c>
      <c r="M2787" s="3">
        <f t="shared" si="87"/>
        <v>0</v>
      </c>
    </row>
    <row r="2788" ht="14.25" spans="1:13">
      <c r="A2788" s="13">
        <v>44849</v>
      </c>
      <c r="B2788" s="14" t="s">
        <v>6591</v>
      </c>
      <c r="C2788" s="14" t="s">
        <v>6710</v>
      </c>
      <c r="D2788" s="14" t="s">
        <v>6711</v>
      </c>
      <c r="E2788" s="15">
        <v>44792</v>
      </c>
      <c r="F2788" s="14">
        <v>2980</v>
      </c>
      <c r="G2788" s="16"/>
      <c r="I2788" s="19" t="str">
        <f>IFERROR(INDEX([3]流水汇总表!B:G,MATCH(G2788,[3]流水汇总表!G:G,0),1),"")</f>
        <v/>
      </c>
      <c r="J2788" s="5" t="str">
        <f>IF(G2788="","",IF(SUMIFS(H:H,G:G,G2788)=SUMIFS([3]流水汇总表!D:D,[3]流水汇总表!G:G,G2788),"通过","不通过"))</f>
        <v/>
      </c>
      <c r="K2788" s="20" t="str">
        <f ca="1" t="shared" si="86"/>
        <v>已逾期</v>
      </c>
      <c r="L2788" s="3">
        <f>VLOOKUP(C2788,网约车!D:Q,14,0)</f>
        <v>0</v>
      </c>
      <c r="M2788" s="3">
        <f t="shared" si="87"/>
        <v>0</v>
      </c>
    </row>
    <row r="2789" ht="14.25" spans="1:13">
      <c r="A2789" s="13">
        <v>44849</v>
      </c>
      <c r="B2789" s="14" t="s">
        <v>6591</v>
      </c>
      <c r="C2789" s="14" t="s">
        <v>6712</v>
      </c>
      <c r="D2789" s="14" t="s">
        <v>6713</v>
      </c>
      <c r="E2789" s="15">
        <v>44792</v>
      </c>
      <c r="F2789" s="14">
        <v>2980</v>
      </c>
      <c r="G2789" s="16"/>
      <c r="I2789" s="19" t="str">
        <f>IFERROR(INDEX([3]流水汇总表!B:G,MATCH(G2789,[3]流水汇总表!G:G,0),1),"")</f>
        <v/>
      </c>
      <c r="J2789" s="5" t="str">
        <f>IF(G2789="","",IF(SUMIFS(H:H,G:G,G2789)=SUMIFS([3]流水汇总表!D:D,[3]流水汇总表!G:G,G2789),"通过","不通过"))</f>
        <v/>
      </c>
      <c r="K2789" s="20" t="str">
        <f ca="1" t="shared" si="86"/>
        <v>已逾期</v>
      </c>
      <c r="L2789" s="3">
        <f>VLOOKUP(C2789,网约车!D:Q,14,0)</f>
        <v>0</v>
      </c>
      <c r="M2789" s="3">
        <f t="shared" si="87"/>
        <v>0</v>
      </c>
    </row>
    <row r="2790" ht="14.25" spans="1:13">
      <c r="A2790" s="13">
        <v>44849</v>
      </c>
      <c r="B2790" s="14" t="s">
        <v>6591</v>
      </c>
      <c r="C2790" s="14" t="s">
        <v>6714</v>
      </c>
      <c r="D2790" s="14" t="s">
        <v>6715</v>
      </c>
      <c r="E2790" s="15">
        <v>44792</v>
      </c>
      <c r="F2790" s="14">
        <v>2980</v>
      </c>
      <c r="G2790" s="16"/>
      <c r="I2790" s="19" t="str">
        <f>IFERROR(INDEX([3]流水汇总表!B:G,MATCH(G2790,[3]流水汇总表!G:G,0),1),"")</f>
        <v/>
      </c>
      <c r="J2790" s="5" t="str">
        <f>IF(G2790="","",IF(SUMIFS(H:H,G:G,G2790)=SUMIFS([3]流水汇总表!D:D,[3]流水汇总表!G:G,G2790),"通过","不通过"))</f>
        <v/>
      </c>
      <c r="K2790" s="20" t="str">
        <f ca="1" t="shared" si="86"/>
        <v>已逾期</v>
      </c>
      <c r="L2790" s="3">
        <f>VLOOKUP(C2790,网约车!D:Q,14,0)</f>
        <v>0</v>
      </c>
      <c r="M2790" s="3">
        <f t="shared" si="87"/>
        <v>0</v>
      </c>
    </row>
    <row r="2791" ht="14.25" spans="1:13">
      <c r="A2791" s="13">
        <v>44849</v>
      </c>
      <c r="B2791" s="14" t="s">
        <v>6591</v>
      </c>
      <c r="C2791" s="14" t="s">
        <v>6716</v>
      </c>
      <c r="D2791" s="14" t="s">
        <v>6717</v>
      </c>
      <c r="E2791" s="15">
        <v>44792</v>
      </c>
      <c r="F2791" s="14">
        <v>2980</v>
      </c>
      <c r="G2791" s="16"/>
      <c r="I2791" s="19" t="str">
        <f>IFERROR(INDEX([3]流水汇总表!B:G,MATCH(G2791,[3]流水汇总表!G:G,0),1),"")</f>
        <v/>
      </c>
      <c r="J2791" s="5" t="str">
        <f>IF(G2791="","",IF(SUMIFS(H:H,G:G,G2791)=SUMIFS([3]流水汇总表!D:D,[3]流水汇总表!G:G,G2791),"通过","不通过"))</f>
        <v/>
      </c>
      <c r="K2791" s="20" t="str">
        <f ca="1" t="shared" si="86"/>
        <v>已逾期</v>
      </c>
      <c r="L2791" s="3">
        <f>VLOOKUP(C2791,网约车!D:Q,14,0)</f>
        <v>0</v>
      </c>
      <c r="M2791" s="3">
        <f t="shared" si="87"/>
        <v>0</v>
      </c>
    </row>
    <row r="2792" ht="14.25" spans="1:13">
      <c r="A2792" s="13">
        <v>44849</v>
      </c>
      <c r="B2792" s="14" t="s">
        <v>5084</v>
      </c>
      <c r="C2792" s="14" t="s">
        <v>6818</v>
      </c>
      <c r="D2792" s="14" t="s">
        <v>6819</v>
      </c>
      <c r="E2792" s="15">
        <v>44793</v>
      </c>
      <c r="F2792" s="14">
        <v>2980</v>
      </c>
      <c r="G2792" s="16"/>
      <c r="I2792" s="19" t="str">
        <f>IFERROR(INDEX([3]流水汇总表!B:G,MATCH(G2792,[3]流水汇总表!G:G,0),1),"")</f>
        <v/>
      </c>
      <c r="J2792" s="5" t="str">
        <f>IF(G2792="","",IF(SUMIFS(H:H,G:G,G2792)=SUMIFS([3]流水汇总表!D:D,[3]流水汇总表!G:G,G2792),"通过","不通过"))</f>
        <v/>
      </c>
      <c r="K2792" s="20" t="str">
        <f ca="1" t="shared" si="86"/>
        <v>已逾期</v>
      </c>
      <c r="L2792" s="3">
        <f>VLOOKUP(C2792,网约车!D:Q,14,0)</f>
        <v>2700</v>
      </c>
      <c r="M2792" s="3">
        <f t="shared" si="87"/>
        <v>-2700</v>
      </c>
    </row>
    <row r="2793" ht="14.25" spans="1:13">
      <c r="A2793" s="13">
        <v>44849</v>
      </c>
      <c r="B2793" s="14" t="s">
        <v>5084</v>
      </c>
      <c r="C2793" s="14" t="s">
        <v>6822</v>
      </c>
      <c r="D2793" s="14" t="s">
        <v>6823</v>
      </c>
      <c r="E2793" s="15">
        <v>44793</v>
      </c>
      <c r="F2793" s="14">
        <v>2980</v>
      </c>
      <c r="G2793" s="16"/>
      <c r="I2793" s="19" t="str">
        <f>IFERROR(INDEX([3]流水汇总表!B:G,MATCH(G2793,[3]流水汇总表!G:G,0),1),"")</f>
        <v/>
      </c>
      <c r="J2793" s="5" t="str">
        <f>IF(G2793="","",IF(SUMIFS(H:H,G:G,G2793)=SUMIFS([3]流水汇总表!D:D,[3]流水汇总表!G:G,G2793),"通过","不通过"))</f>
        <v/>
      </c>
      <c r="K2793" s="20" t="str">
        <f ca="1" t="shared" si="86"/>
        <v>已逾期</v>
      </c>
      <c r="L2793" s="3">
        <f>VLOOKUP(C2793,网约车!D:Q,14,0)</f>
        <v>2700</v>
      </c>
      <c r="M2793" s="3">
        <f t="shared" si="87"/>
        <v>-2700</v>
      </c>
    </row>
    <row r="2794" ht="14.25" spans="1:13">
      <c r="A2794" s="13">
        <v>44849</v>
      </c>
      <c r="B2794" s="14" t="s">
        <v>5084</v>
      </c>
      <c r="C2794" s="14" t="s">
        <v>6824</v>
      </c>
      <c r="D2794" s="14" t="s">
        <v>6825</v>
      </c>
      <c r="E2794" s="15">
        <v>44793</v>
      </c>
      <c r="F2794" s="14">
        <v>2980</v>
      </c>
      <c r="G2794" s="16"/>
      <c r="I2794" s="19" t="str">
        <f>IFERROR(INDEX([3]流水汇总表!B:G,MATCH(G2794,[3]流水汇总表!G:G,0),1),"")</f>
        <v/>
      </c>
      <c r="J2794" s="5" t="str">
        <f>IF(G2794="","",IF(SUMIFS(H:H,G:G,G2794)=SUMIFS([3]流水汇总表!D:D,[3]流水汇总表!G:G,G2794),"通过","不通过"))</f>
        <v/>
      </c>
      <c r="K2794" s="20" t="str">
        <f ca="1" t="shared" si="86"/>
        <v>已逾期</v>
      </c>
      <c r="L2794" s="3">
        <f>VLOOKUP(C2794,网约车!D:Q,14,0)</f>
        <v>2700</v>
      </c>
      <c r="M2794" s="3">
        <f t="shared" si="87"/>
        <v>-2700</v>
      </c>
    </row>
    <row r="2795" ht="14.25" spans="1:13">
      <c r="A2795" s="13">
        <v>44849</v>
      </c>
      <c r="B2795" s="14" t="s">
        <v>5084</v>
      </c>
      <c r="C2795" s="14" t="s">
        <v>6827</v>
      </c>
      <c r="D2795" s="14" t="s">
        <v>6828</v>
      </c>
      <c r="E2795" s="15">
        <v>44793</v>
      </c>
      <c r="F2795" s="14">
        <v>2980</v>
      </c>
      <c r="G2795" s="16"/>
      <c r="I2795" s="19" t="str">
        <f>IFERROR(INDEX([3]流水汇总表!B:G,MATCH(G2795,[3]流水汇总表!G:G,0),1),"")</f>
        <v/>
      </c>
      <c r="J2795" s="5" t="str">
        <f>IF(G2795="","",IF(SUMIFS(H:H,G:G,G2795)=SUMIFS([3]流水汇总表!D:D,[3]流水汇总表!G:G,G2795),"通过","不通过"))</f>
        <v/>
      </c>
      <c r="K2795" s="20" t="str">
        <f ca="1" t="shared" si="86"/>
        <v>已逾期</v>
      </c>
      <c r="L2795" s="3">
        <f>VLOOKUP(C2795,网约车!D:Q,14,0)</f>
        <v>2700</v>
      </c>
      <c r="M2795" s="3">
        <f t="shared" si="87"/>
        <v>-2700</v>
      </c>
    </row>
    <row r="2796" ht="14.25" spans="1:13">
      <c r="A2796" s="13">
        <v>44849</v>
      </c>
      <c r="B2796" s="14" t="s">
        <v>5084</v>
      </c>
      <c r="C2796" s="14" t="s">
        <v>6928</v>
      </c>
      <c r="D2796" s="14" t="s">
        <v>6929</v>
      </c>
      <c r="E2796" s="15">
        <v>44793</v>
      </c>
      <c r="F2796" s="14">
        <v>2980</v>
      </c>
      <c r="G2796" s="16"/>
      <c r="I2796" s="19" t="str">
        <f>IFERROR(INDEX([3]流水汇总表!B:G,MATCH(G2796,[3]流水汇总表!G:G,0),1),"")</f>
        <v/>
      </c>
      <c r="J2796" s="5" t="str">
        <f>IF(G2796="","",IF(SUMIFS(H:H,G:G,G2796)=SUMIFS([3]流水汇总表!D:D,[3]流水汇总表!G:G,G2796),"通过","不通过"))</f>
        <v/>
      </c>
      <c r="K2796" s="20" t="str">
        <f ca="1" t="shared" si="86"/>
        <v>已逾期</v>
      </c>
      <c r="L2796" s="3">
        <f>VLOOKUP(C2796,网约车!D:Q,14,0)</f>
        <v>2700</v>
      </c>
      <c r="M2796" s="3">
        <f t="shared" si="87"/>
        <v>-2700</v>
      </c>
    </row>
    <row r="2797" ht="14.25" spans="1:13">
      <c r="A2797" s="13">
        <v>44849</v>
      </c>
      <c r="B2797" s="14" t="s">
        <v>5084</v>
      </c>
      <c r="C2797" s="14" t="s">
        <v>6932</v>
      </c>
      <c r="D2797" s="14" t="s">
        <v>6933</v>
      </c>
      <c r="E2797" s="15">
        <v>44793</v>
      </c>
      <c r="F2797" s="14">
        <v>2980</v>
      </c>
      <c r="G2797" s="16"/>
      <c r="I2797" s="19" t="str">
        <f>IFERROR(INDEX([3]流水汇总表!B:G,MATCH(G2797,[3]流水汇总表!G:G,0),1),"")</f>
        <v/>
      </c>
      <c r="J2797" s="5" t="str">
        <f>IF(G2797="","",IF(SUMIFS(H:H,G:G,G2797)=SUMIFS([3]流水汇总表!D:D,[3]流水汇总表!G:G,G2797),"通过","不通过"))</f>
        <v/>
      </c>
      <c r="K2797" s="20" t="str">
        <f ca="1" t="shared" si="86"/>
        <v>已逾期</v>
      </c>
      <c r="L2797" s="3">
        <f>VLOOKUP(C2797,网约车!D:Q,14,0)</f>
        <v>2700</v>
      </c>
      <c r="M2797" s="3">
        <f t="shared" si="87"/>
        <v>-2700</v>
      </c>
    </row>
    <row r="2798" ht="14.25" spans="1:13">
      <c r="A2798" s="13">
        <v>44849</v>
      </c>
      <c r="B2798" s="14" t="s">
        <v>5084</v>
      </c>
      <c r="C2798" s="14" t="s">
        <v>6971</v>
      </c>
      <c r="D2798" s="14" t="s">
        <v>6972</v>
      </c>
      <c r="E2798" s="15">
        <v>44793</v>
      </c>
      <c r="F2798" s="14">
        <v>2980</v>
      </c>
      <c r="G2798" s="16"/>
      <c r="I2798" s="19" t="str">
        <f>IFERROR(INDEX([3]流水汇总表!B:G,MATCH(G2798,[3]流水汇总表!G:G,0),1),"")</f>
        <v/>
      </c>
      <c r="J2798" s="5" t="str">
        <f>IF(G2798="","",IF(SUMIFS(H:H,G:G,G2798)=SUMIFS([3]流水汇总表!D:D,[3]流水汇总表!G:G,G2798),"通过","不通过"))</f>
        <v/>
      </c>
      <c r="K2798" s="20" t="str">
        <f ca="1" t="shared" si="86"/>
        <v>已逾期</v>
      </c>
      <c r="L2798" s="3">
        <f>VLOOKUP(C2798,网约车!D:Q,14,0)</f>
        <v>2700</v>
      </c>
      <c r="M2798" s="3">
        <f t="shared" si="87"/>
        <v>-2700</v>
      </c>
    </row>
    <row r="2799" ht="14.25" spans="1:13">
      <c r="A2799" s="13">
        <v>44849</v>
      </c>
      <c r="B2799" s="14" t="s">
        <v>5084</v>
      </c>
      <c r="C2799" s="14" t="s">
        <v>6975</v>
      </c>
      <c r="D2799" s="14" t="s">
        <v>6976</v>
      </c>
      <c r="E2799" s="15">
        <v>44793</v>
      </c>
      <c r="F2799" s="14">
        <v>2980</v>
      </c>
      <c r="G2799" s="16"/>
      <c r="I2799" s="19" t="str">
        <f>IFERROR(INDEX([3]流水汇总表!B:G,MATCH(G2799,[3]流水汇总表!G:G,0),1),"")</f>
        <v/>
      </c>
      <c r="J2799" s="5" t="str">
        <f>IF(G2799="","",IF(SUMIFS(H:H,G:G,G2799)=SUMIFS([3]流水汇总表!D:D,[3]流水汇总表!G:G,G2799),"通过","不通过"))</f>
        <v/>
      </c>
      <c r="K2799" s="20" t="str">
        <f ca="1" t="shared" si="86"/>
        <v>已逾期</v>
      </c>
      <c r="L2799" s="3">
        <f>VLOOKUP(C2799,网约车!D:Q,14,0)</f>
        <v>2700</v>
      </c>
      <c r="M2799" s="3">
        <f t="shared" si="87"/>
        <v>-2700</v>
      </c>
    </row>
    <row r="2800" ht="14.25" spans="1:13">
      <c r="A2800" s="13">
        <v>44849</v>
      </c>
      <c r="B2800" s="14" t="s">
        <v>5084</v>
      </c>
      <c r="C2800" s="14" t="s">
        <v>6977</v>
      </c>
      <c r="D2800" s="14" t="s">
        <v>6978</v>
      </c>
      <c r="E2800" s="15">
        <v>44793</v>
      </c>
      <c r="F2800" s="14">
        <v>2980</v>
      </c>
      <c r="G2800" s="16"/>
      <c r="I2800" s="19" t="str">
        <f>IFERROR(INDEX([3]流水汇总表!B:G,MATCH(G2800,[3]流水汇总表!G:G,0),1),"")</f>
        <v/>
      </c>
      <c r="J2800" s="5" t="str">
        <f>IF(G2800="","",IF(SUMIFS(H:H,G:G,G2800)=SUMIFS([3]流水汇总表!D:D,[3]流水汇总表!G:G,G2800),"通过","不通过"))</f>
        <v/>
      </c>
      <c r="K2800" s="20" t="str">
        <f ca="1" t="shared" si="86"/>
        <v>已逾期</v>
      </c>
      <c r="L2800" s="3">
        <f>VLOOKUP(C2800,网约车!D:Q,14,0)</f>
        <v>2700</v>
      </c>
      <c r="M2800" s="3">
        <f t="shared" si="87"/>
        <v>-2700</v>
      </c>
    </row>
    <row r="2801" ht="14.25" spans="1:13">
      <c r="A2801" s="13">
        <v>44849</v>
      </c>
      <c r="B2801" s="14" t="s">
        <v>5084</v>
      </c>
      <c r="C2801" s="14" t="s">
        <v>6979</v>
      </c>
      <c r="D2801" s="14" t="s">
        <v>6980</v>
      </c>
      <c r="E2801" s="15">
        <v>44793</v>
      </c>
      <c r="F2801" s="14">
        <v>2980</v>
      </c>
      <c r="G2801" s="16"/>
      <c r="I2801" s="19" t="str">
        <f>IFERROR(INDEX([3]流水汇总表!B:G,MATCH(G2801,[3]流水汇总表!G:G,0),1),"")</f>
        <v/>
      </c>
      <c r="J2801" s="5" t="str">
        <f>IF(G2801="","",IF(SUMIFS(H:H,G:G,G2801)=SUMIFS([3]流水汇总表!D:D,[3]流水汇总表!G:G,G2801),"通过","不通过"))</f>
        <v/>
      </c>
      <c r="K2801" s="20" t="str">
        <f ca="1" t="shared" si="86"/>
        <v>已逾期</v>
      </c>
      <c r="L2801" s="3">
        <f>VLOOKUP(C2801,网约车!D:Q,14,0)</f>
        <v>2700</v>
      </c>
      <c r="M2801" s="3">
        <f t="shared" si="87"/>
        <v>-2700</v>
      </c>
    </row>
    <row r="2802" ht="14.25" spans="1:13">
      <c r="A2802" s="13">
        <v>44849</v>
      </c>
      <c r="B2802" s="14" t="s">
        <v>5084</v>
      </c>
      <c r="C2802" s="14" t="s">
        <v>6983</v>
      </c>
      <c r="D2802" s="14" t="s">
        <v>6984</v>
      </c>
      <c r="E2802" s="15">
        <v>44793</v>
      </c>
      <c r="F2802" s="14">
        <v>2980</v>
      </c>
      <c r="G2802" s="16"/>
      <c r="I2802" s="19" t="str">
        <f>IFERROR(INDEX([3]流水汇总表!B:G,MATCH(G2802,[3]流水汇总表!G:G,0),1),"")</f>
        <v/>
      </c>
      <c r="J2802" s="5" t="str">
        <f>IF(G2802="","",IF(SUMIFS(H:H,G:G,G2802)=SUMIFS([3]流水汇总表!D:D,[3]流水汇总表!G:G,G2802),"通过","不通过"))</f>
        <v/>
      </c>
      <c r="K2802" s="20" t="str">
        <f ca="1" t="shared" si="86"/>
        <v>已逾期</v>
      </c>
      <c r="L2802" s="3">
        <f>VLOOKUP(C2802,网约车!D:Q,14,0)</f>
        <v>2700</v>
      </c>
      <c r="M2802" s="3">
        <f t="shared" si="87"/>
        <v>-2700</v>
      </c>
    </row>
    <row r="2803" ht="14.25" spans="1:13">
      <c r="A2803" s="13">
        <v>44849</v>
      </c>
      <c r="B2803" s="14" t="s">
        <v>5084</v>
      </c>
      <c r="C2803" s="14" t="s">
        <v>7047</v>
      </c>
      <c r="D2803" s="14" t="s">
        <v>7048</v>
      </c>
      <c r="E2803" s="15">
        <v>44793</v>
      </c>
      <c r="F2803" s="14">
        <v>2980</v>
      </c>
      <c r="G2803" s="16"/>
      <c r="I2803" s="19" t="str">
        <f>IFERROR(INDEX([3]流水汇总表!B:G,MATCH(G2803,[3]流水汇总表!G:G,0),1),"")</f>
        <v/>
      </c>
      <c r="J2803" s="5" t="str">
        <f>IF(G2803="","",IF(SUMIFS(H:H,G:G,G2803)=SUMIFS([3]流水汇总表!D:D,[3]流水汇总表!G:G,G2803),"通过","不通过"))</f>
        <v/>
      </c>
      <c r="K2803" s="20" t="str">
        <f ca="1" t="shared" si="86"/>
        <v>已逾期</v>
      </c>
      <c r="L2803" s="3">
        <f>VLOOKUP(C2803,网约车!D:Q,14,0)</f>
        <v>2700</v>
      </c>
      <c r="M2803" s="3">
        <f t="shared" si="87"/>
        <v>-2700</v>
      </c>
    </row>
    <row r="2804" ht="14.25" spans="1:13">
      <c r="A2804" s="13">
        <v>44849</v>
      </c>
      <c r="B2804" s="14" t="s">
        <v>5084</v>
      </c>
      <c r="C2804" s="14" t="s">
        <v>7051</v>
      </c>
      <c r="D2804" s="14" t="s">
        <v>7052</v>
      </c>
      <c r="E2804" s="15">
        <v>44793</v>
      </c>
      <c r="F2804" s="14">
        <v>2980</v>
      </c>
      <c r="G2804" s="16"/>
      <c r="I2804" s="19" t="str">
        <f>IFERROR(INDEX([3]流水汇总表!B:G,MATCH(G2804,[3]流水汇总表!G:G,0),1),"")</f>
        <v/>
      </c>
      <c r="J2804" s="5" t="str">
        <f>IF(G2804="","",IF(SUMIFS(H:H,G:G,G2804)=SUMIFS([3]流水汇总表!D:D,[3]流水汇总表!G:G,G2804),"通过","不通过"))</f>
        <v/>
      </c>
      <c r="K2804" s="20" t="str">
        <f ca="1" t="shared" si="86"/>
        <v>已逾期</v>
      </c>
      <c r="L2804" s="3">
        <f>VLOOKUP(C2804,网约车!D:Q,14,0)</f>
        <v>2700</v>
      </c>
      <c r="M2804" s="3">
        <f t="shared" si="87"/>
        <v>-2700</v>
      </c>
    </row>
    <row r="2805" ht="14.25" spans="1:13">
      <c r="A2805" s="13">
        <v>44849</v>
      </c>
      <c r="B2805" s="14" t="s">
        <v>5084</v>
      </c>
      <c r="C2805" s="14" t="s">
        <v>7053</v>
      </c>
      <c r="D2805" s="14" t="s">
        <v>7054</v>
      </c>
      <c r="E2805" s="15">
        <v>44793</v>
      </c>
      <c r="F2805" s="14">
        <v>2980</v>
      </c>
      <c r="G2805" s="16"/>
      <c r="I2805" s="19" t="str">
        <f>IFERROR(INDEX([3]流水汇总表!B:G,MATCH(G2805,[3]流水汇总表!G:G,0),1),"")</f>
        <v/>
      </c>
      <c r="J2805" s="5" t="str">
        <f>IF(G2805="","",IF(SUMIFS(H:H,G:G,G2805)=SUMIFS([3]流水汇总表!D:D,[3]流水汇总表!G:G,G2805),"通过","不通过"))</f>
        <v/>
      </c>
      <c r="K2805" s="20" t="str">
        <f ca="1" t="shared" si="86"/>
        <v>已逾期</v>
      </c>
      <c r="L2805" s="3">
        <f>VLOOKUP(C2805,网约车!D:Q,14,0)</f>
        <v>2700</v>
      </c>
      <c r="M2805" s="3">
        <f t="shared" si="87"/>
        <v>-2700</v>
      </c>
    </row>
    <row r="2806" ht="14.25" spans="1:13">
      <c r="A2806" s="13">
        <v>44849</v>
      </c>
      <c r="B2806" s="14" t="s">
        <v>5084</v>
      </c>
      <c r="C2806" s="14" t="s">
        <v>7055</v>
      </c>
      <c r="D2806" s="14" t="s">
        <v>7056</v>
      </c>
      <c r="E2806" s="15">
        <v>44793</v>
      </c>
      <c r="F2806" s="14">
        <v>2980</v>
      </c>
      <c r="G2806" s="16"/>
      <c r="I2806" s="19" t="str">
        <f>IFERROR(INDEX([3]流水汇总表!B:G,MATCH(G2806,[3]流水汇总表!G:G,0),1),"")</f>
        <v/>
      </c>
      <c r="J2806" s="5" t="str">
        <f>IF(G2806="","",IF(SUMIFS(H:H,G:G,G2806)=SUMIFS([3]流水汇总表!D:D,[3]流水汇总表!G:G,G2806),"通过","不通过"))</f>
        <v/>
      </c>
      <c r="K2806" s="20" t="str">
        <f ca="1" t="shared" si="86"/>
        <v>已逾期</v>
      </c>
      <c r="L2806" s="3">
        <f>VLOOKUP(C2806,网约车!D:Q,14,0)</f>
        <v>2700</v>
      </c>
      <c r="M2806" s="3">
        <f t="shared" si="87"/>
        <v>-2700</v>
      </c>
    </row>
    <row r="2807" ht="14.25" spans="1:13">
      <c r="A2807" s="13">
        <v>44849</v>
      </c>
      <c r="B2807" s="14" t="s">
        <v>5084</v>
      </c>
      <c r="C2807" s="14" t="s">
        <v>7067</v>
      </c>
      <c r="D2807" s="14" t="s">
        <v>7068</v>
      </c>
      <c r="E2807" s="15">
        <v>44793</v>
      </c>
      <c r="F2807" s="14">
        <v>2980</v>
      </c>
      <c r="G2807" s="16"/>
      <c r="I2807" s="19" t="str">
        <f>IFERROR(INDEX([3]流水汇总表!B:G,MATCH(G2807,[3]流水汇总表!G:G,0),1),"")</f>
        <v/>
      </c>
      <c r="J2807" s="5" t="str">
        <f>IF(G2807="","",IF(SUMIFS(H:H,G:G,G2807)=SUMIFS([3]流水汇总表!D:D,[3]流水汇总表!G:G,G2807),"通过","不通过"))</f>
        <v/>
      </c>
      <c r="K2807" s="20" t="str">
        <f ca="1" t="shared" si="86"/>
        <v>已逾期</v>
      </c>
      <c r="L2807" s="3">
        <f>VLOOKUP(C2807,网约车!D:Q,14,0)</f>
        <v>2700</v>
      </c>
      <c r="M2807" s="3">
        <f t="shared" si="87"/>
        <v>-2700</v>
      </c>
    </row>
    <row r="2808" ht="14.25" spans="1:13">
      <c r="A2808" s="13">
        <v>44849</v>
      </c>
      <c r="B2808" s="14" t="s">
        <v>5084</v>
      </c>
      <c r="C2808" s="14" t="s">
        <v>7071</v>
      </c>
      <c r="D2808" s="14" t="s">
        <v>7072</v>
      </c>
      <c r="E2808" s="15">
        <v>44793</v>
      </c>
      <c r="F2808" s="14">
        <v>2980</v>
      </c>
      <c r="G2808" s="16"/>
      <c r="I2808" s="19" t="str">
        <f>IFERROR(INDEX([3]流水汇总表!B:G,MATCH(G2808,[3]流水汇总表!G:G,0),1),"")</f>
        <v/>
      </c>
      <c r="J2808" s="5" t="str">
        <f>IF(G2808="","",IF(SUMIFS(H:H,G:G,G2808)=SUMIFS([3]流水汇总表!D:D,[3]流水汇总表!G:G,G2808),"通过","不通过"))</f>
        <v/>
      </c>
      <c r="K2808" s="20" t="str">
        <f ca="1" t="shared" si="86"/>
        <v>已逾期</v>
      </c>
      <c r="L2808" s="3">
        <f>VLOOKUP(C2808,网约车!D:Q,14,0)</f>
        <v>2700</v>
      </c>
      <c r="M2808" s="3">
        <f t="shared" si="87"/>
        <v>-2700</v>
      </c>
    </row>
    <row r="2809" ht="14.25" spans="1:13">
      <c r="A2809" s="13">
        <v>44849</v>
      </c>
      <c r="B2809" s="14" t="s">
        <v>5084</v>
      </c>
      <c r="C2809" s="14" t="s">
        <v>7073</v>
      </c>
      <c r="D2809" s="14" t="s">
        <v>7074</v>
      </c>
      <c r="E2809" s="15">
        <v>44793</v>
      </c>
      <c r="F2809" s="14">
        <v>2980</v>
      </c>
      <c r="G2809" s="16"/>
      <c r="I2809" s="19" t="str">
        <f>IFERROR(INDEX([3]流水汇总表!B:G,MATCH(G2809,[3]流水汇总表!G:G,0),1),"")</f>
        <v/>
      </c>
      <c r="J2809" s="5" t="str">
        <f>IF(G2809="","",IF(SUMIFS(H:H,G:G,G2809)=SUMIFS([3]流水汇总表!D:D,[3]流水汇总表!G:G,G2809),"通过","不通过"))</f>
        <v/>
      </c>
      <c r="K2809" s="20" t="str">
        <f ca="1" t="shared" si="86"/>
        <v>已逾期</v>
      </c>
      <c r="L2809" s="3">
        <f>VLOOKUP(C2809,网约车!D:Q,14,0)</f>
        <v>2700</v>
      </c>
      <c r="M2809" s="3">
        <f t="shared" si="87"/>
        <v>-2700</v>
      </c>
    </row>
    <row r="2810" ht="14.25" spans="1:13">
      <c r="A2810" s="13">
        <v>44849</v>
      </c>
      <c r="B2810" s="14" t="s">
        <v>5084</v>
      </c>
      <c r="C2810" s="14" t="s">
        <v>8016</v>
      </c>
      <c r="D2810" s="14" t="s">
        <v>8017</v>
      </c>
      <c r="E2810" s="15">
        <v>44793</v>
      </c>
      <c r="F2810" s="14">
        <v>2980</v>
      </c>
      <c r="G2810" s="16"/>
      <c r="I2810" s="19" t="str">
        <f>IFERROR(INDEX([3]流水汇总表!B:G,MATCH(G2810,[3]流水汇总表!G:G,0),1),"")</f>
        <v/>
      </c>
      <c r="J2810" s="5" t="str">
        <f>IF(G2810="","",IF(SUMIFS(H:H,G:G,G2810)=SUMIFS([3]流水汇总表!D:D,[3]流水汇总表!G:G,G2810),"通过","不通过"))</f>
        <v/>
      </c>
      <c r="K2810" s="20" t="str">
        <f ca="1" t="shared" si="86"/>
        <v>已逾期</v>
      </c>
      <c r="L2810" s="3">
        <f>VLOOKUP(C2810,网约车!D:Q,14,0)</f>
        <v>2700</v>
      </c>
      <c r="M2810" s="3">
        <f t="shared" si="87"/>
        <v>-2700</v>
      </c>
    </row>
    <row r="2811" ht="14.25" spans="1:13">
      <c r="A2811" s="13">
        <v>44849</v>
      </c>
      <c r="B2811" s="14" t="s">
        <v>5084</v>
      </c>
      <c r="C2811" s="14" t="s">
        <v>8020</v>
      </c>
      <c r="D2811" s="14" t="s">
        <v>8021</v>
      </c>
      <c r="E2811" s="15">
        <v>44793</v>
      </c>
      <c r="F2811" s="14">
        <v>2980</v>
      </c>
      <c r="G2811" s="16"/>
      <c r="I2811" s="19" t="str">
        <f>IFERROR(INDEX([3]流水汇总表!B:G,MATCH(G2811,[3]流水汇总表!G:G,0),1),"")</f>
        <v/>
      </c>
      <c r="J2811" s="5" t="str">
        <f>IF(G2811="","",IF(SUMIFS(H:H,G:G,G2811)=SUMIFS([3]流水汇总表!D:D,[3]流水汇总表!G:G,G2811),"通过","不通过"))</f>
        <v/>
      </c>
      <c r="K2811" s="20" t="str">
        <f ca="1" t="shared" si="86"/>
        <v>已逾期</v>
      </c>
      <c r="L2811" s="3">
        <f>VLOOKUP(C2811,网约车!D:Q,14,0)</f>
        <v>2700</v>
      </c>
      <c r="M2811" s="3">
        <f t="shared" si="87"/>
        <v>-2700</v>
      </c>
    </row>
    <row r="2812" ht="14.25" spans="1:13">
      <c r="A2812" s="13">
        <v>44849</v>
      </c>
      <c r="B2812" s="14" t="s">
        <v>5084</v>
      </c>
      <c r="C2812" s="14" t="s">
        <v>8022</v>
      </c>
      <c r="D2812" s="14" t="s">
        <v>8023</v>
      </c>
      <c r="E2812" s="15">
        <v>44793</v>
      </c>
      <c r="F2812" s="14">
        <v>2980</v>
      </c>
      <c r="G2812" s="16"/>
      <c r="I2812" s="19" t="str">
        <f>IFERROR(INDEX([3]流水汇总表!B:G,MATCH(G2812,[3]流水汇总表!G:G,0),1),"")</f>
        <v/>
      </c>
      <c r="J2812" s="5" t="str">
        <f>IF(G2812="","",IF(SUMIFS(H:H,G:G,G2812)=SUMIFS([3]流水汇总表!D:D,[3]流水汇总表!G:G,G2812),"通过","不通过"))</f>
        <v/>
      </c>
      <c r="K2812" s="20" t="str">
        <f ca="1" t="shared" si="86"/>
        <v>已逾期</v>
      </c>
      <c r="L2812" s="3">
        <f>VLOOKUP(C2812,网约车!D:Q,14,0)</f>
        <v>2700</v>
      </c>
      <c r="M2812" s="3">
        <f t="shared" si="87"/>
        <v>-2700</v>
      </c>
    </row>
    <row r="2813" ht="14.25" spans="1:13">
      <c r="A2813" s="13">
        <v>44849</v>
      </c>
      <c r="B2813" s="14" t="s">
        <v>5084</v>
      </c>
      <c r="C2813" s="14" t="s">
        <v>8026</v>
      </c>
      <c r="D2813" s="14" t="s">
        <v>8027</v>
      </c>
      <c r="E2813" s="15">
        <v>44793</v>
      </c>
      <c r="F2813" s="14">
        <v>2980</v>
      </c>
      <c r="G2813" s="16"/>
      <c r="I2813" s="19" t="str">
        <f>IFERROR(INDEX([3]流水汇总表!B:G,MATCH(G2813,[3]流水汇总表!G:G,0),1),"")</f>
        <v/>
      </c>
      <c r="J2813" s="5" t="str">
        <f>IF(G2813="","",IF(SUMIFS(H:H,G:G,G2813)=SUMIFS([3]流水汇总表!D:D,[3]流水汇总表!G:G,G2813),"通过","不通过"))</f>
        <v/>
      </c>
      <c r="K2813" s="20" t="str">
        <f ca="1" t="shared" si="86"/>
        <v>已逾期</v>
      </c>
      <c r="L2813" s="3">
        <f>VLOOKUP(C2813,网约车!D:Q,14,0)</f>
        <v>2700</v>
      </c>
      <c r="M2813" s="3">
        <f t="shared" si="87"/>
        <v>-2700</v>
      </c>
    </row>
    <row r="2814" ht="14.25" spans="1:13">
      <c r="A2814" s="13">
        <v>44849</v>
      </c>
      <c r="B2814" s="14" t="s">
        <v>5084</v>
      </c>
      <c r="C2814" s="14" t="s">
        <v>8028</v>
      </c>
      <c r="D2814" s="14" t="s">
        <v>8029</v>
      </c>
      <c r="E2814" s="15">
        <v>44793</v>
      </c>
      <c r="F2814" s="14">
        <v>2980</v>
      </c>
      <c r="G2814" s="16"/>
      <c r="I2814" s="19" t="str">
        <f>IFERROR(INDEX([3]流水汇总表!B:G,MATCH(G2814,[3]流水汇总表!G:G,0),1),"")</f>
        <v/>
      </c>
      <c r="J2814" s="5" t="str">
        <f>IF(G2814="","",IF(SUMIFS(H:H,G:G,G2814)=SUMIFS([3]流水汇总表!D:D,[3]流水汇总表!G:G,G2814),"通过","不通过"))</f>
        <v/>
      </c>
      <c r="K2814" s="20" t="str">
        <f ca="1" t="shared" si="86"/>
        <v>已逾期</v>
      </c>
      <c r="L2814" s="3">
        <f>VLOOKUP(C2814,网约车!D:Q,14,0)</f>
        <v>2700</v>
      </c>
      <c r="M2814" s="3">
        <f t="shared" si="87"/>
        <v>-2700</v>
      </c>
    </row>
    <row r="2815" ht="14.25" spans="1:13">
      <c r="A2815" s="13">
        <v>44849</v>
      </c>
      <c r="B2815" s="14" t="s">
        <v>5084</v>
      </c>
      <c r="C2815" s="14" t="s">
        <v>8030</v>
      </c>
      <c r="D2815" s="14" t="s">
        <v>8031</v>
      </c>
      <c r="E2815" s="15">
        <v>44793</v>
      </c>
      <c r="F2815" s="14">
        <v>2980</v>
      </c>
      <c r="G2815" s="16"/>
      <c r="I2815" s="19" t="str">
        <f>IFERROR(INDEX([3]流水汇总表!B:G,MATCH(G2815,[3]流水汇总表!G:G,0),1),"")</f>
        <v/>
      </c>
      <c r="J2815" s="5" t="str">
        <f>IF(G2815="","",IF(SUMIFS(H:H,G:G,G2815)=SUMIFS([3]流水汇总表!D:D,[3]流水汇总表!G:G,G2815),"通过","不通过"))</f>
        <v/>
      </c>
      <c r="K2815" s="20" t="str">
        <f ca="1" t="shared" si="86"/>
        <v>已逾期</v>
      </c>
      <c r="L2815" s="3">
        <f>VLOOKUP(C2815,网约车!D:Q,14,0)</f>
        <v>2700</v>
      </c>
      <c r="M2815" s="3">
        <f t="shared" si="87"/>
        <v>-2700</v>
      </c>
    </row>
    <row r="2816" ht="14.25" spans="1:13">
      <c r="A2816" s="13">
        <v>44849</v>
      </c>
      <c r="B2816" s="14" t="s">
        <v>5084</v>
      </c>
      <c r="C2816" s="14" t="s">
        <v>8034</v>
      </c>
      <c r="D2816" s="14" t="s">
        <v>8035</v>
      </c>
      <c r="E2816" s="15">
        <v>44793</v>
      </c>
      <c r="F2816" s="14">
        <v>2980</v>
      </c>
      <c r="G2816" s="16"/>
      <c r="I2816" s="19" t="str">
        <f>IFERROR(INDEX([3]流水汇总表!B:G,MATCH(G2816,[3]流水汇总表!G:G,0),1),"")</f>
        <v/>
      </c>
      <c r="J2816" s="5" t="str">
        <f>IF(G2816="","",IF(SUMIFS(H:H,G:G,G2816)=SUMIFS([3]流水汇总表!D:D,[3]流水汇总表!G:G,G2816),"通过","不通过"))</f>
        <v/>
      </c>
      <c r="K2816" s="20" t="str">
        <f ca="1" t="shared" si="86"/>
        <v>已逾期</v>
      </c>
      <c r="L2816" s="3">
        <f>VLOOKUP(C2816,网约车!D:Q,14,0)</f>
        <v>2700</v>
      </c>
      <c r="M2816" s="3">
        <f t="shared" si="87"/>
        <v>-2700</v>
      </c>
    </row>
    <row r="2817" ht="14.25" spans="1:13">
      <c r="A2817" s="13">
        <v>44849</v>
      </c>
      <c r="B2817" s="14" t="s">
        <v>5084</v>
      </c>
      <c r="C2817" s="14" t="s">
        <v>8036</v>
      </c>
      <c r="D2817" s="14" t="s">
        <v>8037</v>
      </c>
      <c r="E2817" s="15">
        <v>44793</v>
      </c>
      <c r="F2817" s="14">
        <v>2980</v>
      </c>
      <c r="G2817" s="16"/>
      <c r="I2817" s="19" t="str">
        <f>IFERROR(INDEX([3]流水汇总表!B:G,MATCH(G2817,[3]流水汇总表!G:G,0),1),"")</f>
        <v/>
      </c>
      <c r="J2817" s="5" t="str">
        <f>IF(G2817="","",IF(SUMIFS(H:H,G:G,G2817)=SUMIFS([3]流水汇总表!D:D,[3]流水汇总表!G:G,G2817),"通过","不通过"))</f>
        <v/>
      </c>
      <c r="K2817" s="20" t="str">
        <f ca="1" t="shared" si="86"/>
        <v>已逾期</v>
      </c>
      <c r="L2817" s="3">
        <f>VLOOKUP(C2817,网约车!D:Q,14,0)</f>
        <v>2700</v>
      </c>
      <c r="M2817" s="3">
        <f t="shared" si="87"/>
        <v>-2700</v>
      </c>
    </row>
    <row r="2818" ht="14.25" spans="1:13">
      <c r="A2818" s="13">
        <v>44849</v>
      </c>
      <c r="B2818" s="14" t="s">
        <v>5084</v>
      </c>
      <c r="C2818" s="14" t="s">
        <v>8064</v>
      </c>
      <c r="D2818" s="14" t="s">
        <v>8065</v>
      </c>
      <c r="E2818" s="15">
        <v>44793</v>
      </c>
      <c r="F2818" s="14">
        <v>2980</v>
      </c>
      <c r="G2818" s="16"/>
      <c r="I2818" s="19" t="str">
        <f>IFERROR(INDEX([3]流水汇总表!B:G,MATCH(G2818,[3]流水汇总表!G:G,0),1),"")</f>
        <v/>
      </c>
      <c r="J2818" s="5" t="str">
        <f>IF(G2818="","",IF(SUMIFS(H:H,G:G,G2818)=SUMIFS([3]流水汇总表!D:D,[3]流水汇总表!G:G,G2818),"通过","不通过"))</f>
        <v/>
      </c>
      <c r="K2818" s="20" t="str">
        <f ca="1" t="shared" ref="K2818:K2881" si="88">IF(AND(I2818&lt;=A2818),"已还款",IF(AND(TODAY()&gt;=A2818,I2818=""),"已逾期",IF(AND(TODAY()&gt;A2818,I2818&gt;A2818),"逾期已还款",IF(AND(TODAY()&lt;A2818),"即将到期",""))))</f>
        <v>已逾期</v>
      </c>
      <c r="L2818" s="3">
        <f>VLOOKUP(C2818,网约车!D:Q,14,0)</f>
        <v>2700</v>
      </c>
      <c r="M2818" s="3">
        <f t="shared" si="87"/>
        <v>-2700</v>
      </c>
    </row>
    <row r="2819" ht="14.25" spans="1:13">
      <c r="A2819" s="13">
        <v>44849</v>
      </c>
      <c r="B2819" s="14" t="s">
        <v>5084</v>
      </c>
      <c r="C2819" s="14" t="s">
        <v>8068</v>
      </c>
      <c r="D2819" s="14" t="s">
        <v>8069</v>
      </c>
      <c r="E2819" s="15">
        <v>44793</v>
      </c>
      <c r="F2819" s="14">
        <v>2980</v>
      </c>
      <c r="G2819" s="16"/>
      <c r="I2819" s="19" t="str">
        <f>IFERROR(INDEX([3]流水汇总表!B:G,MATCH(G2819,[3]流水汇总表!G:G,0),1),"")</f>
        <v/>
      </c>
      <c r="J2819" s="5" t="str">
        <f>IF(G2819="","",IF(SUMIFS(H:H,G:G,G2819)=SUMIFS([3]流水汇总表!D:D,[3]流水汇总表!G:G,G2819),"通过","不通过"))</f>
        <v/>
      </c>
      <c r="K2819" s="20" t="str">
        <f ca="1" t="shared" si="88"/>
        <v>已逾期</v>
      </c>
      <c r="L2819" s="3">
        <f>VLOOKUP(C2819,网约车!D:Q,14,0)</f>
        <v>2700</v>
      </c>
      <c r="M2819" s="3">
        <f t="shared" ref="M2819:M2882" si="89">H2819-L2819</f>
        <v>-2700</v>
      </c>
    </row>
    <row r="2820" ht="14.25" spans="1:13">
      <c r="A2820" s="13">
        <v>44849</v>
      </c>
      <c r="B2820" s="14" t="s">
        <v>5084</v>
      </c>
      <c r="C2820" s="14" t="s">
        <v>8070</v>
      </c>
      <c r="D2820" s="14" t="s">
        <v>8071</v>
      </c>
      <c r="E2820" s="15">
        <v>44793</v>
      </c>
      <c r="F2820" s="14">
        <v>2980</v>
      </c>
      <c r="G2820" s="16"/>
      <c r="I2820" s="19" t="str">
        <f>IFERROR(INDEX([3]流水汇总表!B:G,MATCH(G2820,[3]流水汇总表!G:G,0),1),"")</f>
        <v/>
      </c>
      <c r="J2820" s="5" t="str">
        <f>IF(G2820="","",IF(SUMIFS(H:H,G:G,G2820)=SUMIFS([3]流水汇总表!D:D,[3]流水汇总表!G:G,G2820),"通过","不通过"))</f>
        <v/>
      </c>
      <c r="K2820" s="20" t="str">
        <f ca="1" t="shared" si="88"/>
        <v>已逾期</v>
      </c>
      <c r="L2820" s="3">
        <f>VLOOKUP(C2820,网约车!D:Q,14,0)</f>
        <v>2700</v>
      </c>
      <c r="M2820" s="3">
        <f t="shared" si="89"/>
        <v>-2700</v>
      </c>
    </row>
    <row r="2821" ht="14.25" spans="1:13">
      <c r="A2821" s="13">
        <v>44849</v>
      </c>
      <c r="B2821" s="14" t="s">
        <v>5084</v>
      </c>
      <c r="C2821" s="14" t="s">
        <v>8098</v>
      </c>
      <c r="D2821" s="14" t="s">
        <v>8099</v>
      </c>
      <c r="E2821" s="15">
        <v>44793</v>
      </c>
      <c r="F2821" s="14">
        <v>2980</v>
      </c>
      <c r="G2821" s="16"/>
      <c r="I2821" s="19" t="str">
        <f>IFERROR(INDEX([3]流水汇总表!B:G,MATCH(G2821,[3]流水汇总表!G:G,0),1),"")</f>
        <v/>
      </c>
      <c r="J2821" s="5" t="str">
        <f>IF(G2821="","",IF(SUMIFS(H:H,G:G,G2821)=SUMIFS([3]流水汇总表!D:D,[3]流水汇总表!G:G,G2821),"通过","不通过"))</f>
        <v/>
      </c>
      <c r="K2821" s="20" t="str">
        <f ca="1" t="shared" si="88"/>
        <v>已逾期</v>
      </c>
      <c r="L2821" s="3">
        <f>VLOOKUP(C2821,网约车!D:Q,14,0)</f>
        <v>2700</v>
      </c>
      <c r="M2821" s="3">
        <f t="shared" si="89"/>
        <v>-2700</v>
      </c>
    </row>
    <row r="2822" ht="14.25" spans="1:13">
      <c r="A2822" s="13">
        <v>44849</v>
      </c>
      <c r="B2822" s="14" t="s">
        <v>5084</v>
      </c>
      <c r="C2822" s="14" t="s">
        <v>7215</v>
      </c>
      <c r="D2822" s="14" t="s">
        <v>7216</v>
      </c>
      <c r="E2822" s="15">
        <v>44793</v>
      </c>
      <c r="F2822" s="14">
        <v>2980</v>
      </c>
      <c r="G2822" s="16"/>
      <c r="I2822" s="19" t="str">
        <f>IFERROR(INDEX([3]流水汇总表!B:G,MATCH(G2822,[3]流水汇总表!G:G,0),1),"")</f>
        <v/>
      </c>
      <c r="J2822" s="5" t="str">
        <f>IF(G2822="","",IF(SUMIFS(H:H,G:G,G2822)=SUMIFS([3]流水汇总表!D:D,[3]流水汇总表!G:G,G2822),"通过","不通过"))</f>
        <v/>
      </c>
      <c r="K2822" s="20" t="str">
        <f ca="1" t="shared" si="88"/>
        <v>已逾期</v>
      </c>
      <c r="L2822" s="3">
        <f>VLOOKUP(C2822,网约车!D:Q,14,0)</f>
        <v>2700</v>
      </c>
      <c r="M2822" s="3">
        <f t="shared" si="89"/>
        <v>-2700</v>
      </c>
    </row>
    <row r="2823" ht="14.25" spans="1:13">
      <c r="A2823" s="13">
        <v>44849</v>
      </c>
      <c r="B2823" s="14" t="s">
        <v>5084</v>
      </c>
      <c r="C2823" s="14" t="s">
        <v>7838</v>
      </c>
      <c r="D2823" s="14" t="s">
        <v>7839</v>
      </c>
      <c r="E2823" s="15">
        <v>44793</v>
      </c>
      <c r="F2823" s="14">
        <v>2980</v>
      </c>
      <c r="G2823" s="16"/>
      <c r="I2823" s="19" t="str">
        <f>IFERROR(INDEX([3]流水汇总表!B:G,MATCH(G2823,[3]流水汇总表!G:G,0),1),"")</f>
        <v/>
      </c>
      <c r="J2823" s="5" t="str">
        <f>IF(G2823="","",IF(SUMIFS(H:H,G:G,G2823)=SUMIFS([3]流水汇总表!D:D,[3]流水汇总表!G:G,G2823),"通过","不通过"))</f>
        <v/>
      </c>
      <c r="K2823" s="20" t="str">
        <f ca="1" t="shared" si="88"/>
        <v>已逾期</v>
      </c>
      <c r="L2823" s="3">
        <f>VLOOKUP(C2823,网约车!D:Q,14,0)</f>
        <v>2700</v>
      </c>
      <c r="M2823" s="3">
        <f t="shared" si="89"/>
        <v>-2700</v>
      </c>
    </row>
    <row r="2824" ht="14.25" spans="1:13">
      <c r="A2824" s="13">
        <v>44849</v>
      </c>
      <c r="B2824" s="14" t="s">
        <v>5084</v>
      </c>
      <c r="C2824" s="14" t="s">
        <v>7842</v>
      </c>
      <c r="D2824" s="14" t="s">
        <v>7843</v>
      </c>
      <c r="E2824" s="15">
        <v>44793</v>
      </c>
      <c r="F2824" s="14">
        <v>2980</v>
      </c>
      <c r="G2824" s="16"/>
      <c r="I2824" s="19" t="str">
        <f>IFERROR(INDEX([3]流水汇总表!B:G,MATCH(G2824,[3]流水汇总表!G:G,0),1),"")</f>
        <v/>
      </c>
      <c r="J2824" s="5" t="str">
        <f>IF(G2824="","",IF(SUMIFS(H:H,G:G,G2824)=SUMIFS([3]流水汇总表!D:D,[3]流水汇总表!G:G,G2824),"通过","不通过"))</f>
        <v/>
      </c>
      <c r="K2824" s="20" t="str">
        <f ca="1" t="shared" si="88"/>
        <v>已逾期</v>
      </c>
      <c r="L2824" s="3">
        <f>VLOOKUP(C2824,网约车!D:Q,14,0)</f>
        <v>2700</v>
      </c>
      <c r="M2824" s="3">
        <f t="shared" si="89"/>
        <v>-2700</v>
      </c>
    </row>
    <row r="2825" ht="14.25" spans="1:13">
      <c r="A2825" s="13">
        <v>44849</v>
      </c>
      <c r="B2825" s="14" t="s">
        <v>6813</v>
      </c>
      <c r="C2825" s="14" t="s">
        <v>6810</v>
      </c>
      <c r="D2825" s="14" t="s">
        <v>6811</v>
      </c>
      <c r="E2825" s="15">
        <v>44795</v>
      </c>
      <c r="F2825" s="14">
        <v>2980</v>
      </c>
      <c r="G2825" s="16"/>
      <c r="I2825" s="19" t="str">
        <f>IFERROR(INDEX([3]流水汇总表!B:G,MATCH(G2825,[3]流水汇总表!G:G,0),1),"")</f>
        <v/>
      </c>
      <c r="J2825" s="5" t="str">
        <f>IF(G2825="","",IF(SUMIFS(H:H,G:G,G2825)=SUMIFS([3]流水汇总表!D:D,[3]流水汇总表!G:G,G2825),"通过","不通过"))</f>
        <v/>
      </c>
      <c r="K2825" s="20" t="str">
        <f ca="1" t="shared" si="88"/>
        <v>已逾期</v>
      </c>
      <c r="L2825" s="3">
        <f>VLOOKUP(C2825,网约车!D:Q,14,0)</f>
        <v>2700</v>
      </c>
      <c r="M2825" s="3">
        <f t="shared" si="89"/>
        <v>-2700</v>
      </c>
    </row>
    <row r="2826" ht="14.25" spans="1:13">
      <c r="A2826" s="13">
        <v>44849</v>
      </c>
      <c r="B2826" s="14" t="s">
        <v>6813</v>
      </c>
      <c r="C2826" s="14" t="s">
        <v>6816</v>
      </c>
      <c r="D2826" s="14" t="s">
        <v>6817</v>
      </c>
      <c r="E2826" s="15">
        <v>44795</v>
      </c>
      <c r="F2826" s="14">
        <v>2980</v>
      </c>
      <c r="G2826" s="16"/>
      <c r="I2826" s="19" t="str">
        <f>IFERROR(INDEX([3]流水汇总表!B:G,MATCH(G2826,[3]流水汇总表!G:G,0),1),"")</f>
        <v/>
      </c>
      <c r="J2826" s="5" t="str">
        <f>IF(G2826="","",IF(SUMIFS(H:H,G:G,G2826)=SUMIFS([3]流水汇总表!D:D,[3]流水汇总表!G:G,G2826),"通过","不通过"))</f>
        <v/>
      </c>
      <c r="K2826" s="20" t="str">
        <f ca="1" t="shared" si="88"/>
        <v>已逾期</v>
      </c>
      <c r="L2826" s="3">
        <f>VLOOKUP(C2826,网约车!D:Q,14,0)</f>
        <v>2700</v>
      </c>
      <c r="M2826" s="3">
        <f t="shared" si="89"/>
        <v>-2700</v>
      </c>
    </row>
    <row r="2827" ht="14.25" spans="1:13">
      <c r="A2827" s="13">
        <v>44849</v>
      </c>
      <c r="B2827" s="14" t="s">
        <v>6813</v>
      </c>
      <c r="C2827" s="14" t="s">
        <v>6831</v>
      </c>
      <c r="D2827" s="14" t="s">
        <v>6832</v>
      </c>
      <c r="E2827" s="15">
        <v>44795</v>
      </c>
      <c r="F2827" s="14">
        <v>2980</v>
      </c>
      <c r="G2827" s="16"/>
      <c r="I2827" s="19" t="str">
        <f>IFERROR(INDEX([3]流水汇总表!B:G,MATCH(G2827,[3]流水汇总表!G:G,0),1),"")</f>
        <v/>
      </c>
      <c r="J2827" s="5" t="str">
        <f>IF(G2827="","",IF(SUMIFS(H:H,G:G,G2827)=SUMIFS([3]流水汇总表!D:D,[3]流水汇总表!G:G,G2827),"通过","不通过"))</f>
        <v/>
      </c>
      <c r="K2827" s="20" t="str">
        <f ca="1" t="shared" si="88"/>
        <v>已逾期</v>
      </c>
      <c r="L2827" s="3">
        <f>VLOOKUP(C2827,网约车!D:Q,14,0)</f>
        <v>2700</v>
      </c>
      <c r="M2827" s="3">
        <f t="shared" si="89"/>
        <v>-2700</v>
      </c>
    </row>
    <row r="2828" ht="14.25" spans="1:13">
      <c r="A2828" s="13">
        <v>44849</v>
      </c>
      <c r="B2828" s="14" t="s">
        <v>6813</v>
      </c>
      <c r="C2828" s="14" t="s">
        <v>6842</v>
      </c>
      <c r="D2828" s="14" t="s">
        <v>6843</v>
      </c>
      <c r="E2828" s="15">
        <v>44795</v>
      </c>
      <c r="F2828" s="14">
        <v>2980</v>
      </c>
      <c r="G2828" s="16"/>
      <c r="I2828" s="19" t="str">
        <f>IFERROR(INDEX([3]流水汇总表!B:G,MATCH(G2828,[3]流水汇总表!G:G,0),1),"")</f>
        <v/>
      </c>
      <c r="J2828" s="5" t="str">
        <f>IF(G2828="","",IF(SUMIFS(H:H,G:G,G2828)=SUMIFS([3]流水汇总表!D:D,[3]流水汇总表!G:G,G2828),"通过","不通过"))</f>
        <v/>
      </c>
      <c r="K2828" s="20" t="str">
        <f ca="1" t="shared" si="88"/>
        <v>已逾期</v>
      </c>
      <c r="L2828" s="3">
        <f>VLOOKUP(C2828,网约车!D:Q,14,0)</f>
        <v>2700</v>
      </c>
      <c r="M2828" s="3">
        <f t="shared" si="89"/>
        <v>-2700</v>
      </c>
    </row>
    <row r="2829" ht="14.25" spans="1:13">
      <c r="A2829" s="13">
        <v>44849</v>
      </c>
      <c r="B2829" s="14" t="s">
        <v>6813</v>
      </c>
      <c r="C2829" s="14" t="s">
        <v>6845</v>
      </c>
      <c r="D2829" s="14" t="s">
        <v>6846</v>
      </c>
      <c r="E2829" s="15">
        <v>44795</v>
      </c>
      <c r="F2829" s="14">
        <v>2980</v>
      </c>
      <c r="G2829" s="16"/>
      <c r="I2829" s="19" t="str">
        <f>IFERROR(INDEX([3]流水汇总表!B:G,MATCH(G2829,[3]流水汇总表!G:G,0),1),"")</f>
        <v/>
      </c>
      <c r="J2829" s="5" t="str">
        <f>IF(G2829="","",IF(SUMIFS(H:H,G:G,G2829)=SUMIFS([3]流水汇总表!D:D,[3]流水汇总表!G:G,G2829),"通过","不通过"))</f>
        <v/>
      </c>
      <c r="K2829" s="20" t="str">
        <f ca="1" t="shared" si="88"/>
        <v>已逾期</v>
      </c>
      <c r="L2829" s="3">
        <f>VLOOKUP(C2829,网约车!D:Q,14,0)</f>
        <v>2700</v>
      </c>
      <c r="M2829" s="3">
        <f t="shared" si="89"/>
        <v>-2700</v>
      </c>
    </row>
    <row r="2830" ht="14.25" spans="1:13">
      <c r="A2830" s="13">
        <v>44849</v>
      </c>
      <c r="B2830" s="14" t="s">
        <v>6813</v>
      </c>
      <c r="C2830" s="14" t="s">
        <v>6851</v>
      </c>
      <c r="D2830" s="14" t="s">
        <v>6852</v>
      </c>
      <c r="E2830" s="15">
        <v>44795</v>
      </c>
      <c r="F2830" s="14">
        <v>2980</v>
      </c>
      <c r="G2830" s="16"/>
      <c r="I2830" s="19" t="str">
        <f>IFERROR(INDEX([3]流水汇总表!B:G,MATCH(G2830,[3]流水汇总表!G:G,0),1),"")</f>
        <v/>
      </c>
      <c r="J2830" s="5" t="str">
        <f>IF(G2830="","",IF(SUMIFS(H:H,G:G,G2830)=SUMIFS([3]流水汇总表!D:D,[3]流水汇总表!G:G,G2830),"通过","不通过"))</f>
        <v/>
      </c>
      <c r="K2830" s="20" t="str">
        <f ca="1" t="shared" si="88"/>
        <v>已逾期</v>
      </c>
      <c r="L2830" s="3">
        <f>VLOOKUP(C2830,网约车!D:Q,14,0)</f>
        <v>2700</v>
      </c>
      <c r="M2830" s="3">
        <f t="shared" si="89"/>
        <v>-2700</v>
      </c>
    </row>
    <row r="2831" ht="14.25" spans="1:13">
      <c r="A2831" s="13">
        <v>44849</v>
      </c>
      <c r="B2831" s="14" t="s">
        <v>6813</v>
      </c>
      <c r="C2831" s="14" t="s">
        <v>6857</v>
      </c>
      <c r="D2831" s="14" t="s">
        <v>6858</v>
      </c>
      <c r="E2831" s="15">
        <v>44795</v>
      </c>
      <c r="F2831" s="14">
        <v>2980</v>
      </c>
      <c r="G2831" s="16"/>
      <c r="I2831" s="19" t="str">
        <f>IFERROR(INDEX([3]流水汇总表!B:G,MATCH(G2831,[3]流水汇总表!G:G,0),1),"")</f>
        <v/>
      </c>
      <c r="J2831" s="5" t="str">
        <f>IF(G2831="","",IF(SUMIFS(H:H,G:G,G2831)=SUMIFS([3]流水汇总表!D:D,[3]流水汇总表!G:G,G2831),"通过","不通过"))</f>
        <v/>
      </c>
      <c r="K2831" s="20" t="str">
        <f ca="1" t="shared" si="88"/>
        <v>已逾期</v>
      </c>
      <c r="L2831" s="3">
        <f>VLOOKUP(C2831,网约车!D:Q,14,0)</f>
        <v>2700</v>
      </c>
      <c r="M2831" s="3">
        <f t="shared" si="89"/>
        <v>-2700</v>
      </c>
    </row>
    <row r="2832" ht="14.25" spans="1:13">
      <c r="A2832" s="13">
        <v>44849</v>
      </c>
      <c r="B2832" s="14" t="s">
        <v>6813</v>
      </c>
      <c r="C2832" s="14" t="s">
        <v>6859</v>
      </c>
      <c r="D2832" s="14" t="s">
        <v>6860</v>
      </c>
      <c r="E2832" s="15">
        <v>44795</v>
      </c>
      <c r="F2832" s="14">
        <v>2980</v>
      </c>
      <c r="G2832" s="16"/>
      <c r="I2832" s="19" t="str">
        <f>IFERROR(INDEX([3]流水汇总表!B:G,MATCH(G2832,[3]流水汇总表!G:G,0),1),"")</f>
        <v/>
      </c>
      <c r="J2832" s="5" t="str">
        <f>IF(G2832="","",IF(SUMIFS(H:H,G:G,G2832)=SUMIFS([3]流水汇总表!D:D,[3]流水汇总表!G:G,G2832),"通过","不通过"))</f>
        <v/>
      </c>
      <c r="K2832" s="20" t="str">
        <f ca="1" t="shared" si="88"/>
        <v>已逾期</v>
      </c>
      <c r="L2832" s="3">
        <f>VLOOKUP(C2832,网约车!D:Q,14,0)</f>
        <v>2700</v>
      </c>
      <c r="M2832" s="3">
        <f t="shared" si="89"/>
        <v>-2700</v>
      </c>
    </row>
    <row r="2833" ht="14.25" spans="1:13">
      <c r="A2833" s="13">
        <v>44849</v>
      </c>
      <c r="B2833" s="14" t="s">
        <v>6321</v>
      </c>
      <c r="C2833" s="14" t="s">
        <v>6380</v>
      </c>
      <c r="D2833" s="14" t="s">
        <v>6381</v>
      </c>
      <c r="E2833" s="15">
        <v>44795</v>
      </c>
      <c r="F2833" s="14">
        <v>2980</v>
      </c>
      <c r="G2833" s="16"/>
      <c r="I2833" s="19" t="str">
        <f>IFERROR(INDEX([3]流水汇总表!B:G,MATCH(G2833,[3]流水汇总表!G:G,0),1),"")</f>
        <v/>
      </c>
      <c r="J2833" s="5" t="str">
        <f>IF(G2833="","",IF(SUMIFS(H:H,G:G,G2833)=SUMIFS([3]流水汇总表!D:D,[3]流水汇总表!G:G,G2833),"通过","不通过"))</f>
        <v/>
      </c>
      <c r="K2833" s="20" t="str">
        <f ca="1" t="shared" si="88"/>
        <v>已逾期</v>
      </c>
      <c r="L2833" s="3">
        <f>VLOOKUP(C2833,网约车!D:Q,14,0)</f>
        <v>2660</v>
      </c>
      <c r="M2833" s="3">
        <f t="shared" si="89"/>
        <v>-2660</v>
      </c>
    </row>
    <row r="2834" ht="14.25" spans="1:13">
      <c r="A2834" s="13">
        <v>44849</v>
      </c>
      <c r="B2834" s="14" t="s">
        <v>6321</v>
      </c>
      <c r="C2834" s="14" t="s">
        <v>6436</v>
      </c>
      <c r="D2834" s="14" t="s">
        <v>6437</v>
      </c>
      <c r="E2834" s="15">
        <v>44795</v>
      </c>
      <c r="F2834" s="14">
        <v>2980</v>
      </c>
      <c r="G2834" s="16"/>
      <c r="I2834" s="19" t="str">
        <f>IFERROR(INDEX([3]流水汇总表!B:G,MATCH(G2834,[3]流水汇总表!G:G,0),1),"")</f>
        <v/>
      </c>
      <c r="J2834" s="5" t="str">
        <f>IF(G2834="","",IF(SUMIFS(H:H,G:G,G2834)=SUMIFS([3]流水汇总表!D:D,[3]流水汇总表!G:G,G2834),"通过","不通过"))</f>
        <v/>
      </c>
      <c r="K2834" s="20" t="str">
        <f ca="1" t="shared" si="88"/>
        <v>已逾期</v>
      </c>
      <c r="L2834" s="3">
        <f>VLOOKUP(C2834,网约车!D:Q,14,0)</f>
        <v>2660</v>
      </c>
      <c r="M2834" s="3">
        <f t="shared" si="89"/>
        <v>-2660</v>
      </c>
    </row>
    <row r="2835" ht="14.25" spans="1:13">
      <c r="A2835" s="13">
        <v>44849</v>
      </c>
      <c r="B2835" s="14" t="s">
        <v>6321</v>
      </c>
      <c r="C2835" s="14" t="s">
        <v>6440</v>
      </c>
      <c r="D2835" s="14" t="s">
        <v>6441</v>
      </c>
      <c r="E2835" s="15">
        <v>44795</v>
      </c>
      <c r="F2835" s="14">
        <v>2980</v>
      </c>
      <c r="G2835" s="16"/>
      <c r="I2835" s="19" t="str">
        <f>IFERROR(INDEX([3]流水汇总表!B:G,MATCH(G2835,[3]流水汇总表!G:G,0),1),"")</f>
        <v/>
      </c>
      <c r="J2835" s="5" t="str">
        <f>IF(G2835="","",IF(SUMIFS(H:H,G:G,G2835)=SUMIFS([3]流水汇总表!D:D,[3]流水汇总表!G:G,G2835),"通过","不通过"))</f>
        <v/>
      </c>
      <c r="K2835" s="20" t="str">
        <f ca="1" t="shared" si="88"/>
        <v>已逾期</v>
      </c>
      <c r="L2835" s="3">
        <f>VLOOKUP(C2835,网约车!D:Q,14,0)</f>
        <v>2660</v>
      </c>
      <c r="M2835" s="3">
        <f t="shared" si="89"/>
        <v>-2660</v>
      </c>
    </row>
    <row r="2836" ht="14.25" spans="1:13">
      <c r="A2836" s="13">
        <v>44849</v>
      </c>
      <c r="B2836" s="14" t="s">
        <v>6321</v>
      </c>
      <c r="C2836" s="14" t="s">
        <v>6462</v>
      </c>
      <c r="D2836" s="14" t="s">
        <v>6463</v>
      </c>
      <c r="E2836" s="15">
        <v>44795</v>
      </c>
      <c r="F2836" s="14">
        <v>2980</v>
      </c>
      <c r="G2836" s="16"/>
      <c r="I2836" s="19" t="str">
        <f>IFERROR(INDEX([3]流水汇总表!B:G,MATCH(G2836,[3]流水汇总表!G:G,0),1),"")</f>
        <v/>
      </c>
      <c r="J2836" s="5" t="str">
        <f>IF(G2836="","",IF(SUMIFS(H:H,G:G,G2836)=SUMIFS([3]流水汇总表!D:D,[3]流水汇总表!G:G,G2836),"通过","不通过"))</f>
        <v/>
      </c>
      <c r="K2836" s="20" t="str">
        <f ca="1" t="shared" si="88"/>
        <v>已逾期</v>
      </c>
      <c r="L2836" s="3">
        <f>VLOOKUP(C2836,网约车!D:Q,14,0)</f>
        <v>2660</v>
      </c>
      <c r="M2836" s="3">
        <f t="shared" si="89"/>
        <v>-2660</v>
      </c>
    </row>
    <row r="2837" ht="14.25" spans="1:13">
      <c r="A2837" s="13">
        <v>44849</v>
      </c>
      <c r="B2837" s="14" t="s">
        <v>6321</v>
      </c>
      <c r="C2837" s="14" t="s">
        <v>6336</v>
      </c>
      <c r="D2837" s="14" t="s">
        <v>6337</v>
      </c>
      <c r="E2837" s="15">
        <v>44795</v>
      </c>
      <c r="F2837" s="14">
        <v>2980</v>
      </c>
      <c r="G2837" s="16"/>
      <c r="I2837" s="19" t="str">
        <f>IFERROR(INDEX([3]流水汇总表!B:G,MATCH(G2837,[3]流水汇总表!G:G,0),1),"")</f>
        <v/>
      </c>
      <c r="J2837" s="5" t="str">
        <f>IF(G2837="","",IF(SUMIFS(H:H,G:G,G2837)=SUMIFS([3]流水汇总表!D:D,[3]流水汇总表!G:G,G2837),"通过","不通过"))</f>
        <v/>
      </c>
      <c r="K2837" s="20" t="str">
        <f ca="1" t="shared" si="88"/>
        <v>已逾期</v>
      </c>
      <c r="L2837" s="3">
        <f>VLOOKUP(C2837,网约车!D:Q,14,0)</f>
        <v>2660</v>
      </c>
      <c r="M2837" s="3">
        <f t="shared" si="89"/>
        <v>-2660</v>
      </c>
    </row>
    <row r="2838" ht="14.25" spans="1:13">
      <c r="A2838" s="13">
        <v>44849</v>
      </c>
      <c r="B2838" s="14" t="s">
        <v>6321</v>
      </c>
      <c r="C2838" s="14" t="s">
        <v>6382</v>
      </c>
      <c r="D2838" s="14" t="s">
        <v>6383</v>
      </c>
      <c r="E2838" s="15">
        <v>44795</v>
      </c>
      <c r="F2838" s="14">
        <v>2980</v>
      </c>
      <c r="G2838" s="16"/>
      <c r="I2838" s="19" t="str">
        <f>IFERROR(INDEX([3]流水汇总表!B:G,MATCH(G2838,[3]流水汇总表!G:G,0),1),"")</f>
        <v/>
      </c>
      <c r="J2838" s="5" t="str">
        <f>IF(G2838="","",IF(SUMIFS(H:H,G:G,G2838)=SUMIFS([3]流水汇总表!D:D,[3]流水汇总表!G:G,G2838),"通过","不通过"))</f>
        <v/>
      </c>
      <c r="K2838" s="20" t="str">
        <f ca="1" t="shared" si="88"/>
        <v>已逾期</v>
      </c>
      <c r="L2838" s="3">
        <f>VLOOKUP(C2838,网约车!D:Q,14,0)</f>
        <v>2660</v>
      </c>
      <c r="M2838" s="3">
        <f t="shared" si="89"/>
        <v>-2660</v>
      </c>
    </row>
    <row r="2839" ht="14.25" spans="1:13">
      <c r="A2839" s="13">
        <v>44849</v>
      </c>
      <c r="B2839" s="14" t="s">
        <v>6321</v>
      </c>
      <c r="C2839" s="14" t="s">
        <v>6448</v>
      </c>
      <c r="D2839" s="14" t="s">
        <v>6449</v>
      </c>
      <c r="E2839" s="15">
        <v>44795</v>
      </c>
      <c r="F2839" s="14">
        <v>2980</v>
      </c>
      <c r="G2839" s="16"/>
      <c r="I2839" s="19" t="str">
        <f>IFERROR(INDEX([3]流水汇总表!B:G,MATCH(G2839,[3]流水汇总表!G:G,0),1),"")</f>
        <v/>
      </c>
      <c r="J2839" s="5" t="str">
        <f>IF(G2839="","",IF(SUMIFS(H:H,G:G,G2839)=SUMIFS([3]流水汇总表!D:D,[3]流水汇总表!G:G,G2839),"通过","不通过"))</f>
        <v/>
      </c>
      <c r="K2839" s="20" t="str">
        <f ca="1" t="shared" si="88"/>
        <v>已逾期</v>
      </c>
      <c r="L2839" s="3">
        <f>VLOOKUP(C2839,网约车!D:Q,14,0)</f>
        <v>2660</v>
      </c>
      <c r="M2839" s="3">
        <f t="shared" si="89"/>
        <v>-2660</v>
      </c>
    </row>
    <row r="2840" ht="14.25" spans="1:13">
      <c r="A2840" s="13">
        <v>44849</v>
      </c>
      <c r="B2840" s="14" t="s">
        <v>6321</v>
      </c>
      <c r="C2840" s="14" t="s">
        <v>6452</v>
      </c>
      <c r="D2840" s="14" t="s">
        <v>6453</v>
      </c>
      <c r="E2840" s="15">
        <v>44795</v>
      </c>
      <c r="F2840" s="14">
        <v>2980</v>
      </c>
      <c r="G2840" s="16"/>
      <c r="I2840" s="19" t="str">
        <f>IFERROR(INDEX([3]流水汇总表!B:G,MATCH(G2840,[3]流水汇总表!G:G,0),1),"")</f>
        <v/>
      </c>
      <c r="J2840" s="5" t="str">
        <f>IF(G2840="","",IF(SUMIFS(H:H,G:G,G2840)=SUMIFS([3]流水汇总表!D:D,[3]流水汇总表!G:G,G2840),"通过","不通过"))</f>
        <v/>
      </c>
      <c r="K2840" s="20" t="str">
        <f ca="1" t="shared" si="88"/>
        <v>已逾期</v>
      </c>
      <c r="L2840" s="3">
        <f>VLOOKUP(C2840,网约车!D:Q,14,0)</f>
        <v>2660</v>
      </c>
      <c r="M2840" s="3">
        <f t="shared" si="89"/>
        <v>-2660</v>
      </c>
    </row>
    <row r="2841" ht="14.25" spans="1:13">
      <c r="A2841" s="13">
        <v>44849</v>
      </c>
      <c r="B2841" s="14" t="s">
        <v>6321</v>
      </c>
      <c r="C2841" s="14" t="s">
        <v>6442</v>
      </c>
      <c r="D2841" s="14" t="s">
        <v>6443</v>
      </c>
      <c r="E2841" s="15">
        <v>44795</v>
      </c>
      <c r="F2841" s="14">
        <v>2980</v>
      </c>
      <c r="G2841" s="16"/>
      <c r="I2841" s="19" t="str">
        <f>IFERROR(INDEX([3]流水汇总表!B:G,MATCH(G2841,[3]流水汇总表!G:G,0),1),"")</f>
        <v/>
      </c>
      <c r="J2841" s="5" t="str">
        <f>IF(G2841="","",IF(SUMIFS(H:H,G:G,G2841)=SUMIFS([3]流水汇总表!D:D,[3]流水汇总表!G:G,G2841),"通过","不通过"))</f>
        <v/>
      </c>
      <c r="K2841" s="20" t="str">
        <f ca="1" t="shared" si="88"/>
        <v>已逾期</v>
      </c>
      <c r="L2841" s="3">
        <f>VLOOKUP(C2841,网约车!D:Q,14,0)</f>
        <v>2660</v>
      </c>
      <c r="M2841" s="3">
        <f t="shared" si="89"/>
        <v>-2660</v>
      </c>
    </row>
    <row r="2842" ht="14.25" spans="1:13">
      <c r="A2842" s="13">
        <v>44849</v>
      </c>
      <c r="B2842" s="14" t="s">
        <v>6321</v>
      </c>
      <c r="C2842" s="14" t="s">
        <v>6364</v>
      </c>
      <c r="D2842" s="14" t="s">
        <v>6365</v>
      </c>
      <c r="E2842" s="15">
        <v>44795</v>
      </c>
      <c r="F2842" s="14">
        <v>2980</v>
      </c>
      <c r="G2842" s="16"/>
      <c r="I2842" s="19" t="str">
        <f>IFERROR(INDEX([3]流水汇总表!B:G,MATCH(G2842,[3]流水汇总表!G:G,0),1),"")</f>
        <v/>
      </c>
      <c r="J2842" s="5" t="str">
        <f>IF(G2842="","",IF(SUMIFS(H:H,G:G,G2842)=SUMIFS([3]流水汇总表!D:D,[3]流水汇总表!G:G,G2842),"通过","不通过"))</f>
        <v/>
      </c>
      <c r="K2842" s="20" t="str">
        <f ca="1" t="shared" si="88"/>
        <v>已逾期</v>
      </c>
      <c r="L2842" s="3">
        <f>VLOOKUP(C2842,网约车!D:Q,14,0)</f>
        <v>2660</v>
      </c>
      <c r="M2842" s="3">
        <f t="shared" si="89"/>
        <v>-2660</v>
      </c>
    </row>
    <row r="2843" ht="14.25" spans="1:13">
      <c r="A2843" s="13">
        <v>44849</v>
      </c>
      <c r="B2843" s="14" t="s">
        <v>6321</v>
      </c>
      <c r="C2843" s="14" t="s">
        <v>6372</v>
      </c>
      <c r="D2843" s="14" t="s">
        <v>6373</v>
      </c>
      <c r="E2843" s="15">
        <v>44795</v>
      </c>
      <c r="F2843" s="14">
        <v>2980</v>
      </c>
      <c r="G2843" s="16"/>
      <c r="I2843" s="19" t="str">
        <f>IFERROR(INDEX([3]流水汇总表!B:G,MATCH(G2843,[3]流水汇总表!G:G,0),1),"")</f>
        <v/>
      </c>
      <c r="J2843" s="5" t="str">
        <f>IF(G2843="","",IF(SUMIFS(H:H,G:G,G2843)=SUMIFS([3]流水汇总表!D:D,[3]流水汇总表!G:G,G2843),"通过","不通过"))</f>
        <v/>
      </c>
      <c r="K2843" s="20" t="str">
        <f ca="1" t="shared" si="88"/>
        <v>已逾期</v>
      </c>
      <c r="L2843" s="3">
        <f>VLOOKUP(C2843,网约车!D:Q,14,0)</f>
        <v>2660</v>
      </c>
      <c r="M2843" s="3">
        <f t="shared" si="89"/>
        <v>-2660</v>
      </c>
    </row>
    <row r="2844" ht="14.25" spans="1:13">
      <c r="A2844" s="13">
        <v>44849</v>
      </c>
      <c r="B2844" s="14" t="s">
        <v>6321</v>
      </c>
      <c r="C2844" s="14" t="s">
        <v>6390</v>
      </c>
      <c r="D2844" s="14" t="s">
        <v>6391</v>
      </c>
      <c r="E2844" s="15">
        <v>44795</v>
      </c>
      <c r="F2844" s="14">
        <v>2980</v>
      </c>
      <c r="G2844" s="16"/>
      <c r="I2844" s="19" t="str">
        <f>IFERROR(INDEX([3]流水汇总表!B:G,MATCH(G2844,[3]流水汇总表!G:G,0),1),"")</f>
        <v/>
      </c>
      <c r="J2844" s="5" t="str">
        <f>IF(G2844="","",IF(SUMIFS(H:H,G:G,G2844)=SUMIFS([3]流水汇总表!D:D,[3]流水汇总表!G:G,G2844),"通过","不通过"))</f>
        <v/>
      </c>
      <c r="K2844" s="20" t="str">
        <f ca="1" t="shared" si="88"/>
        <v>已逾期</v>
      </c>
      <c r="L2844" s="3">
        <f>VLOOKUP(C2844,网约车!D:Q,14,0)</f>
        <v>2660</v>
      </c>
      <c r="M2844" s="3">
        <f t="shared" si="89"/>
        <v>-2660</v>
      </c>
    </row>
    <row r="2845" ht="14.25" spans="1:13">
      <c r="A2845" s="13">
        <v>44849</v>
      </c>
      <c r="B2845" s="14" t="s">
        <v>6321</v>
      </c>
      <c r="C2845" s="14" t="s">
        <v>6422</v>
      </c>
      <c r="D2845" s="14" t="s">
        <v>6423</v>
      </c>
      <c r="E2845" s="15">
        <v>44795</v>
      </c>
      <c r="F2845" s="14">
        <v>2980</v>
      </c>
      <c r="G2845" s="16"/>
      <c r="I2845" s="19" t="str">
        <f>IFERROR(INDEX([3]流水汇总表!B:G,MATCH(G2845,[3]流水汇总表!G:G,0),1),"")</f>
        <v/>
      </c>
      <c r="J2845" s="5" t="str">
        <f>IF(G2845="","",IF(SUMIFS(H:H,G:G,G2845)=SUMIFS([3]流水汇总表!D:D,[3]流水汇总表!G:G,G2845),"通过","不通过"))</f>
        <v/>
      </c>
      <c r="K2845" s="20" t="str">
        <f ca="1" t="shared" si="88"/>
        <v>已逾期</v>
      </c>
      <c r="L2845" s="3">
        <f>VLOOKUP(C2845,网约车!D:Q,14,0)</f>
        <v>2660</v>
      </c>
      <c r="M2845" s="3">
        <f t="shared" si="89"/>
        <v>-2660</v>
      </c>
    </row>
    <row r="2846" ht="14.25" spans="1:13">
      <c r="A2846" s="13">
        <v>44849</v>
      </c>
      <c r="B2846" s="14" t="s">
        <v>6321</v>
      </c>
      <c r="C2846" s="14" t="s">
        <v>6444</v>
      </c>
      <c r="D2846" s="14" t="s">
        <v>6445</v>
      </c>
      <c r="E2846" s="15">
        <v>44795</v>
      </c>
      <c r="F2846" s="14">
        <v>2980</v>
      </c>
      <c r="G2846" s="16"/>
      <c r="I2846" s="19" t="str">
        <f>IFERROR(INDEX([3]流水汇总表!B:G,MATCH(G2846,[3]流水汇总表!G:G,0),1),"")</f>
        <v/>
      </c>
      <c r="J2846" s="5" t="str">
        <f>IF(G2846="","",IF(SUMIFS(H:H,G:G,G2846)=SUMIFS([3]流水汇总表!D:D,[3]流水汇总表!G:G,G2846),"通过","不通过"))</f>
        <v/>
      </c>
      <c r="K2846" s="20" t="str">
        <f ca="1" t="shared" si="88"/>
        <v>已逾期</v>
      </c>
      <c r="L2846" s="3">
        <f>VLOOKUP(C2846,网约车!D:Q,14,0)</f>
        <v>2660</v>
      </c>
      <c r="M2846" s="3">
        <f t="shared" si="89"/>
        <v>-2660</v>
      </c>
    </row>
    <row r="2847" ht="14.25" spans="1:13">
      <c r="A2847" s="13">
        <v>44849</v>
      </c>
      <c r="B2847" s="14" t="s">
        <v>6321</v>
      </c>
      <c r="C2847" s="14" t="s">
        <v>6386</v>
      </c>
      <c r="D2847" s="14" t="s">
        <v>6387</v>
      </c>
      <c r="E2847" s="15">
        <v>44795</v>
      </c>
      <c r="F2847" s="14">
        <v>2980</v>
      </c>
      <c r="G2847" s="16"/>
      <c r="I2847" s="19" t="str">
        <f>IFERROR(INDEX([3]流水汇总表!B:G,MATCH(G2847,[3]流水汇总表!G:G,0),1),"")</f>
        <v/>
      </c>
      <c r="J2847" s="5" t="str">
        <f>IF(G2847="","",IF(SUMIFS(H:H,G:G,G2847)=SUMIFS([3]流水汇总表!D:D,[3]流水汇总表!G:G,G2847),"通过","不通过"))</f>
        <v/>
      </c>
      <c r="K2847" s="20" t="str">
        <f ca="1" t="shared" si="88"/>
        <v>已逾期</v>
      </c>
      <c r="L2847" s="3">
        <f>VLOOKUP(C2847,网约车!D:Q,14,0)</f>
        <v>2660</v>
      </c>
      <c r="M2847" s="3">
        <f t="shared" si="89"/>
        <v>-2660</v>
      </c>
    </row>
    <row r="2848" ht="14.25" spans="1:13">
      <c r="A2848" s="13">
        <v>44849</v>
      </c>
      <c r="B2848" s="14" t="s">
        <v>6321</v>
      </c>
      <c r="C2848" s="14" t="s">
        <v>6456</v>
      </c>
      <c r="D2848" s="14" t="s">
        <v>6457</v>
      </c>
      <c r="E2848" s="15">
        <v>44795</v>
      </c>
      <c r="F2848" s="14">
        <v>2980</v>
      </c>
      <c r="G2848" s="16"/>
      <c r="I2848" s="19" t="str">
        <f>IFERROR(INDEX([3]流水汇总表!B:G,MATCH(G2848,[3]流水汇总表!G:G,0),1),"")</f>
        <v/>
      </c>
      <c r="J2848" s="5" t="str">
        <f>IF(G2848="","",IF(SUMIFS(H:H,G:G,G2848)=SUMIFS([3]流水汇总表!D:D,[3]流水汇总表!G:G,G2848),"通过","不通过"))</f>
        <v/>
      </c>
      <c r="K2848" s="20" t="str">
        <f ca="1" t="shared" si="88"/>
        <v>已逾期</v>
      </c>
      <c r="L2848" s="3">
        <f>VLOOKUP(C2848,网约车!D:Q,14,0)</f>
        <v>2660</v>
      </c>
      <c r="M2848" s="3">
        <f t="shared" si="89"/>
        <v>-2660</v>
      </c>
    </row>
    <row r="2849" ht="14.25" spans="1:13">
      <c r="A2849" s="13">
        <v>44849</v>
      </c>
      <c r="B2849" s="14" t="s">
        <v>6321</v>
      </c>
      <c r="C2849" s="14" t="s">
        <v>6460</v>
      </c>
      <c r="D2849" s="14" t="s">
        <v>6461</v>
      </c>
      <c r="E2849" s="15">
        <v>44795</v>
      </c>
      <c r="F2849" s="14">
        <v>2980</v>
      </c>
      <c r="G2849" s="16"/>
      <c r="I2849" s="19" t="str">
        <f>IFERROR(INDEX([3]流水汇总表!B:G,MATCH(G2849,[3]流水汇总表!G:G,0),1),"")</f>
        <v/>
      </c>
      <c r="J2849" s="5" t="str">
        <f>IF(G2849="","",IF(SUMIFS(H:H,G:G,G2849)=SUMIFS([3]流水汇总表!D:D,[3]流水汇总表!G:G,G2849),"通过","不通过"))</f>
        <v/>
      </c>
      <c r="K2849" s="20" t="str">
        <f ca="1" t="shared" si="88"/>
        <v>已逾期</v>
      </c>
      <c r="L2849" s="3">
        <f>VLOOKUP(C2849,网约车!D:Q,14,0)</f>
        <v>2660</v>
      </c>
      <c r="M2849" s="3">
        <f t="shared" si="89"/>
        <v>-2660</v>
      </c>
    </row>
    <row r="2850" ht="14.25" spans="1:13">
      <c r="A2850" s="13">
        <v>44849</v>
      </c>
      <c r="B2850" s="14" t="s">
        <v>6321</v>
      </c>
      <c r="C2850" s="14" t="s">
        <v>6340</v>
      </c>
      <c r="D2850" s="14" t="s">
        <v>6341</v>
      </c>
      <c r="E2850" s="15">
        <v>44795</v>
      </c>
      <c r="F2850" s="14">
        <v>2980</v>
      </c>
      <c r="G2850" s="16"/>
      <c r="I2850" s="19" t="str">
        <f>IFERROR(INDEX([3]流水汇总表!B:G,MATCH(G2850,[3]流水汇总表!G:G,0),1),"")</f>
        <v/>
      </c>
      <c r="J2850" s="5" t="str">
        <f>IF(G2850="","",IF(SUMIFS(H:H,G:G,G2850)=SUMIFS([3]流水汇总表!D:D,[3]流水汇总表!G:G,G2850),"通过","不通过"))</f>
        <v/>
      </c>
      <c r="K2850" s="20" t="str">
        <f ca="1" t="shared" si="88"/>
        <v>已逾期</v>
      </c>
      <c r="L2850" s="3">
        <f>VLOOKUP(C2850,网约车!D:Q,14,0)</f>
        <v>2660</v>
      </c>
      <c r="M2850" s="3">
        <f t="shared" si="89"/>
        <v>-2660</v>
      </c>
    </row>
    <row r="2851" ht="14.25" spans="1:13">
      <c r="A2851" s="13">
        <v>44849</v>
      </c>
      <c r="B2851" s="14" t="s">
        <v>6321</v>
      </c>
      <c r="C2851" s="14" t="s">
        <v>6410</v>
      </c>
      <c r="D2851" s="14" t="s">
        <v>6411</v>
      </c>
      <c r="E2851" s="15">
        <v>44795</v>
      </c>
      <c r="F2851" s="14">
        <v>2980</v>
      </c>
      <c r="G2851" s="16"/>
      <c r="I2851" s="19" t="str">
        <f>IFERROR(INDEX([3]流水汇总表!B:G,MATCH(G2851,[3]流水汇总表!G:G,0),1),"")</f>
        <v/>
      </c>
      <c r="J2851" s="5" t="str">
        <f>IF(G2851="","",IF(SUMIFS(H:H,G:G,G2851)=SUMIFS([3]流水汇总表!D:D,[3]流水汇总表!G:G,G2851),"通过","不通过"))</f>
        <v/>
      </c>
      <c r="K2851" s="20" t="str">
        <f ca="1" t="shared" si="88"/>
        <v>已逾期</v>
      </c>
      <c r="L2851" s="3">
        <f>VLOOKUP(C2851,网约车!D:Q,14,0)</f>
        <v>2660</v>
      </c>
      <c r="M2851" s="3">
        <f t="shared" si="89"/>
        <v>-2660</v>
      </c>
    </row>
    <row r="2852" ht="14.25" spans="1:13">
      <c r="A2852" s="13">
        <v>44849</v>
      </c>
      <c r="B2852" s="14" t="s">
        <v>6321</v>
      </c>
      <c r="C2852" s="14" t="s">
        <v>6376</v>
      </c>
      <c r="D2852" s="14" t="s">
        <v>6377</v>
      </c>
      <c r="E2852" s="15">
        <v>44795</v>
      </c>
      <c r="F2852" s="14">
        <v>2980</v>
      </c>
      <c r="G2852" s="16"/>
      <c r="I2852" s="19" t="str">
        <f>IFERROR(INDEX([3]流水汇总表!B:G,MATCH(G2852,[3]流水汇总表!G:G,0),1),"")</f>
        <v/>
      </c>
      <c r="J2852" s="5" t="str">
        <f>IF(G2852="","",IF(SUMIFS(H:H,G:G,G2852)=SUMIFS([3]流水汇总表!D:D,[3]流水汇总表!G:G,G2852),"通过","不通过"))</f>
        <v/>
      </c>
      <c r="K2852" s="20" t="str">
        <f ca="1" t="shared" si="88"/>
        <v>已逾期</v>
      </c>
      <c r="L2852" s="3">
        <f>VLOOKUP(C2852,网约车!D:Q,14,0)</f>
        <v>2660</v>
      </c>
      <c r="M2852" s="3">
        <f t="shared" si="89"/>
        <v>-2660</v>
      </c>
    </row>
    <row r="2853" ht="14.25" spans="1:13">
      <c r="A2853" s="13">
        <v>44849</v>
      </c>
      <c r="B2853" s="14" t="s">
        <v>6321</v>
      </c>
      <c r="C2853" s="14" t="s">
        <v>6438</v>
      </c>
      <c r="D2853" s="14" t="s">
        <v>6439</v>
      </c>
      <c r="E2853" s="15">
        <v>44795</v>
      </c>
      <c r="F2853" s="14">
        <v>2980</v>
      </c>
      <c r="G2853" s="16"/>
      <c r="I2853" s="19" t="str">
        <f>IFERROR(INDEX([3]流水汇总表!B:G,MATCH(G2853,[3]流水汇总表!G:G,0),1),"")</f>
        <v/>
      </c>
      <c r="J2853" s="5" t="str">
        <f>IF(G2853="","",IF(SUMIFS(H:H,G:G,G2853)=SUMIFS([3]流水汇总表!D:D,[3]流水汇总表!G:G,G2853),"通过","不通过"))</f>
        <v/>
      </c>
      <c r="K2853" s="20" t="str">
        <f ca="1" t="shared" si="88"/>
        <v>已逾期</v>
      </c>
      <c r="L2853" s="3">
        <f>VLOOKUP(C2853,网约车!D:Q,14,0)</f>
        <v>2660</v>
      </c>
      <c r="M2853" s="3">
        <f t="shared" si="89"/>
        <v>-2660</v>
      </c>
    </row>
    <row r="2854" ht="14.25" spans="1:13">
      <c r="A2854" s="13">
        <v>44849</v>
      </c>
      <c r="B2854" s="14" t="s">
        <v>6321</v>
      </c>
      <c r="C2854" s="14" t="s">
        <v>6344</v>
      </c>
      <c r="D2854" s="14" t="s">
        <v>6345</v>
      </c>
      <c r="E2854" s="15">
        <v>44795</v>
      </c>
      <c r="F2854" s="14">
        <v>2980</v>
      </c>
      <c r="G2854" s="16"/>
      <c r="I2854" s="19" t="str">
        <f>IFERROR(INDEX([3]流水汇总表!B:G,MATCH(G2854,[3]流水汇总表!G:G,0),1),"")</f>
        <v/>
      </c>
      <c r="J2854" s="5" t="str">
        <f>IF(G2854="","",IF(SUMIFS(H:H,G:G,G2854)=SUMIFS([3]流水汇总表!D:D,[3]流水汇总表!G:G,G2854),"通过","不通过"))</f>
        <v/>
      </c>
      <c r="K2854" s="20" t="str">
        <f ca="1" t="shared" si="88"/>
        <v>已逾期</v>
      </c>
      <c r="L2854" s="3">
        <f>VLOOKUP(C2854,网约车!D:Q,14,0)</f>
        <v>2660</v>
      </c>
      <c r="M2854" s="3">
        <f t="shared" si="89"/>
        <v>-2660</v>
      </c>
    </row>
    <row r="2855" ht="14.25" spans="1:13">
      <c r="A2855" s="13">
        <v>44849</v>
      </c>
      <c r="B2855" s="14" t="s">
        <v>6321</v>
      </c>
      <c r="C2855" s="14" t="s">
        <v>6318</v>
      </c>
      <c r="D2855" s="14" t="s">
        <v>6319</v>
      </c>
      <c r="E2855" s="15">
        <v>44795</v>
      </c>
      <c r="F2855" s="14">
        <v>2980</v>
      </c>
      <c r="G2855" s="16"/>
      <c r="I2855" s="19" t="str">
        <f>IFERROR(INDEX([3]流水汇总表!B:G,MATCH(G2855,[3]流水汇总表!G:G,0),1),"")</f>
        <v/>
      </c>
      <c r="J2855" s="5" t="str">
        <f>IF(G2855="","",IF(SUMIFS(H:H,G:G,G2855)=SUMIFS([3]流水汇总表!D:D,[3]流水汇总表!G:G,G2855),"通过","不通过"))</f>
        <v/>
      </c>
      <c r="K2855" s="20" t="str">
        <f ca="1" t="shared" si="88"/>
        <v>已逾期</v>
      </c>
      <c r="L2855" s="3">
        <f>VLOOKUP(C2855,网约车!D:Q,14,0)</f>
        <v>2660</v>
      </c>
      <c r="M2855" s="3">
        <f t="shared" si="89"/>
        <v>-2660</v>
      </c>
    </row>
    <row r="2856" ht="14.25" spans="1:13">
      <c r="A2856" s="13">
        <v>44849</v>
      </c>
      <c r="B2856" s="14" t="s">
        <v>6321</v>
      </c>
      <c r="C2856" s="14" t="s">
        <v>6378</v>
      </c>
      <c r="D2856" s="14" t="s">
        <v>6379</v>
      </c>
      <c r="E2856" s="15">
        <v>44795</v>
      </c>
      <c r="F2856" s="14">
        <v>2980</v>
      </c>
      <c r="G2856" s="16"/>
      <c r="I2856" s="19" t="str">
        <f>IFERROR(INDEX([3]流水汇总表!B:G,MATCH(G2856,[3]流水汇总表!G:G,0),1),"")</f>
        <v/>
      </c>
      <c r="J2856" s="5" t="str">
        <f>IF(G2856="","",IF(SUMIFS(H:H,G:G,G2856)=SUMIFS([3]流水汇总表!D:D,[3]流水汇总表!G:G,G2856),"通过","不通过"))</f>
        <v/>
      </c>
      <c r="K2856" s="20" t="str">
        <f ca="1" t="shared" si="88"/>
        <v>已逾期</v>
      </c>
      <c r="L2856" s="3">
        <f>VLOOKUP(C2856,网约车!D:Q,14,0)</f>
        <v>2660</v>
      </c>
      <c r="M2856" s="3">
        <f t="shared" si="89"/>
        <v>-2660</v>
      </c>
    </row>
    <row r="2857" ht="14.25" spans="1:13">
      <c r="A2857" s="13">
        <v>44849</v>
      </c>
      <c r="B2857" s="14" t="s">
        <v>6321</v>
      </c>
      <c r="C2857" s="14" t="s">
        <v>6388</v>
      </c>
      <c r="D2857" s="14" t="s">
        <v>6389</v>
      </c>
      <c r="E2857" s="15">
        <v>44795</v>
      </c>
      <c r="F2857" s="14">
        <v>2980</v>
      </c>
      <c r="G2857" s="16"/>
      <c r="I2857" s="19" t="str">
        <f>IFERROR(INDEX([3]流水汇总表!B:G,MATCH(G2857,[3]流水汇总表!G:G,0),1),"")</f>
        <v/>
      </c>
      <c r="J2857" s="5" t="str">
        <f>IF(G2857="","",IF(SUMIFS(H:H,G:G,G2857)=SUMIFS([3]流水汇总表!D:D,[3]流水汇总表!G:G,G2857),"通过","不通过"))</f>
        <v/>
      </c>
      <c r="K2857" s="20" t="str">
        <f ca="1" t="shared" si="88"/>
        <v>已逾期</v>
      </c>
      <c r="L2857" s="3">
        <f>VLOOKUP(C2857,网约车!D:Q,14,0)</f>
        <v>2660</v>
      </c>
      <c r="M2857" s="3">
        <f t="shared" si="89"/>
        <v>-2660</v>
      </c>
    </row>
    <row r="2858" ht="14.25" spans="1:13">
      <c r="A2858" s="13">
        <v>44849</v>
      </c>
      <c r="B2858" s="14" t="s">
        <v>6321</v>
      </c>
      <c r="C2858" s="14" t="s">
        <v>6404</v>
      </c>
      <c r="D2858" s="14" t="s">
        <v>6405</v>
      </c>
      <c r="E2858" s="15">
        <v>44795</v>
      </c>
      <c r="F2858" s="14">
        <v>2980</v>
      </c>
      <c r="G2858" s="16"/>
      <c r="I2858" s="19" t="str">
        <f>IFERROR(INDEX([3]流水汇总表!B:G,MATCH(G2858,[3]流水汇总表!G:G,0),1),"")</f>
        <v/>
      </c>
      <c r="J2858" s="5" t="str">
        <f>IF(G2858="","",IF(SUMIFS(H:H,G:G,G2858)=SUMIFS([3]流水汇总表!D:D,[3]流水汇总表!G:G,G2858),"通过","不通过"))</f>
        <v/>
      </c>
      <c r="K2858" s="20" t="str">
        <f ca="1" t="shared" si="88"/>
        <v>已逾期</v>
      </c>
      <c r="L2858" s="3">
        <f>VLOOKUP(C2858,网约车!D:Q,14,0)</f>
        <v>2660</v>
      </c>
      <c r="M2858" s="3">
        <f t="shared" si="89"/>
        <v>-2660</v>
      </c>
    </row>
    <row r="2859" ht="14.25" spans="1:13">
      <c r="A2859" s="13">
        <v>44849</v>
      </c>
      <c r="B2859" s="14" t="s">
        <v>5084</v>
      </c>
      <c r="C2859" s="14" t="s">
        <v>6905</v>
      </c>
      <c r="D2859" s="14" t="s">
        <v>6906</v>
      </c>
      <c r="E2859" s="15">
        <v>44796</v>
      </c>
      <c r="F2859" s="14">
        <v>2980</v>
      </c>
      <c r="G2859" s="16"/>
      <c r="I2859" s="19" t="str">
        <f>IFERROR(INDEX([3]流水汇总表!B:G,MATCH(G2859,[3]流水汇总表!G:G,0),1),"")</f>
        <v/>
      </c>
      <c r="J2859" s="5" t="str">
        <f>IF(G2859="","",IF(SUMIFS(H:H,G:G,G2859)=SUMIFS([3]流水汇总表!D:D,[3]流水汇总表!G:G,G2859),"通过","不通过"))</f>
        <v/>
      </c>
      <c r="K2859" s="20" t="str">
        <f ca="1" t="shared" si="88"/>
        <v>已逾期</v>
      </c>
      <c r="L2859" s="3">
        <f>VLOOKUP(C2859,网约车!D:Q,14,0)</f>
        <v>2700</v>
      </c>
      <c r="M2859" s="3">
        <f t="shared" si="89"/>
        <v>-2700</v>
      </c>
    </row>
    <row r="2860" ht="14.25" spans="1:13">
      <c r="A2860" s="13">
        <v>44849</v>
      </c>
      <c r="B2860" s="14" t="s">
        <v>5084</v>
      </c>
      <c r="C2860" s="14" t="s">
        <v>6910</v>
      </c>
      <c r="D2860" s="14" t="s">
        <v>6911</v>
      </c>
      <c r="E2860" s="15">
        <v>44796</v>
      </c>
      <c r="F2860" s="14">
        <v>2980</v>
      </c>
      <c r="G2860" s="16"/>
      <c r="I2860" s="19" t="str">
        <f>IFERROR(INDEX([3]流水汇总表!B:G,MATCH(G2860,[3]流水汇总表!G:G,0),1),"")</f>
        <v/>
      </c>
      <c r="J2860" s="5" t="str">
        <f>IF(G2860="","",IF(SUMIFS(H:H,G:G,G2860)=SUMIFS([3]流水汇总表!D:D,[3]流水汇总表!G:G,G2860),"通过","不通过"))</f>
        <v/>
      </c>
      <c r="K2860" s="20" t="str">
        <f ca="1" t="shared" si="88"/>
        <v>已逾期</v>
      </c>
      <c r="L2860" s="3">
        <f>VLOOKUP(C2860,网约车!D:Q,14,0)</f>
        <v>2700</v>
      </c>
      <c r="M2860" s="3">
        <f t="shared" si="89"/>
        <v>-2700</v>
      </c>
    </row>
    <row r="2861" ht="14.25" spans="1:13">
      <c r="A2861" s="13">
        <v>44849</v>
      </c>
      <c r="B2861" s="14" t="s">
        <v>5084</v>
      </c>
      <c r="C2861" s="14" t="s">
        <v>6912</v>
      </c>
      <c r="D2861" s="14" t="s">
        <v>6913</v>
      </c>
      <c r="E2861" s="15">
        <v>44796</v>
      </c>
      <c r="F2861" s="14">
        <v>2980</v>
      </c>
      <c r="G2861" s="16"/>
      <c r="I2861" s="19" t="str">
        <f>IFERROR(INDEX([3]流水汇总表!B:G,MATCH(G2861,[3]流水汇总表!G:G,0),1),"")</f>
        <v/>
      </c>
      <c r="J2861" s="5" t="str">
        <f>IF(G2861="","",IF(SUMIFS(H:H,G:G,G2861)=SUMIFS([3]流水汇总表!D:D,[3]流水汇总表!G:G,G2861),"通过","不通过"))</f>
        <v/>
      </c>
      <c r="K2861" s="20" t="str">
        <f ca="1" t="shared" si="88"/>
        <v>已逾期</v>
      </c>
      <c r="L2861" s="3">
        <f>VLOOKUP(C2861,网约车!D:Q,14,0)</f>
        <v>2700</v>
      </c>
      <c r="M2861" s="3">
        <f t="shared" si="89"/>
        <v>-2700</v>
      </c>
    </row>
    <row r="2862" ht="14.25" spans="1:13">
      <c r="A2862" s="13">
        <v>44849</v>
      </c>
      <c r="B2862" s="14" t="s">
        <v>5084</v>
      </c>
      <c r="C2862" s="14" t="s">
        <v>6949</v>
      </c>
      <c r="D2862" s="14" t="s">
        <v>6950</v>
      </c>
      <c r="E2862" s="15">
        <v>44796</v>
      </c>
      <c r="F2862" s="14">
        <v>2980</v>
      </c>
      <c r="G2862" s="16"/>
      <c r="I2862" s="19" t="str">
        <f>IFERROR(INDEX([3]流水汇总表!B:G,MATCH(G2862,[3]流水汇总表!G:G,0),1),"")</f>
        <v/>
      </c>
      <c r="J2862" s="5" t="str">
        <f>IF(G2862="","",IF(SUMIFS(H:H,G:G,G2862)=SUMIFS([3]流水汇总表!D:D,[3]流水汇总表!G:G,G2862),"通过","不通过"))</f>
        <v/>
      </c>
      <c r="K2862" s="20" t="str">
        <f ca="1" t="shared" si="88"/>
        <v>已逾期</v>
      </c>
      <c r="L2862" s="3">
        <f>VLOOKUP(C2862,网约车!D:Q,14,0)</f>
        <v>2700</v>
      </c>
      <c r="M2862" s="3">
        <f t="shared" si="89"/>
        <v>-2700</v>
      </c>
    </row>
    <row r="2863" ht="14.25" spans="1:13">
      <c r="A2863" s="13">
        <v>44849</v>
      </c>
      <c r="B2863" s="14" t="s">
        <v>5084</v>
      </c>
      <c r="C2863" s="14" t="s">
        <v>6953</v>
      </c>
      <c r="D2863" s="14" t="s">
        <v>6954</v>
      </c>
      <c r="E2863" s="15">
        <v>44796</v>
      </c>
      <c r="F2863" s="14">
        <v>2980</v>
      </c>
      <c r="G2863" s="16"/>
      <c r="I2863" s="19" t="str">
        <f>IFERROR(INDEX([3]流水汇总表!B:G,MATCH(G2863,[3]流水汇总表!G:G,0),1),"")</f>
        <v/>
      </c>
      <c r="J2863" s="5" t="str">
        <f>IF(G2863="","",IF(SUMIFS(H:H,G:G,G2863)=SUMIFS([3]流水汇总表!D:D,[3]流水汇总表!G:G,G2863),"通过","不通过"))</f>
        <v/>
      </c>
      <c r="K2863" s="20" t="str">
        <f ca="1" t="shared" si="88"/>
        <v>已逾期</v>
      </c>
      <c r="L2863" s="3">
        <f>VLOOKUP(C2863,网约车!D:Q,14,0)</f>
        <v>2700</v>
      </c>
      <c r="M2863" s="3">
        <f t="shared" si="89"/>
        <v>-2700</v>
      </c>
    </row>
    <row r="2864" ht="14.25" spans="1:13">
      <c r="A2864" s="13">
        <v>44849</v>
      </c>
      <c r="B2864" s="14" t="s">
        <v>5084</v>
      </c>
      <c r="C2864" s="14" t="s">
        <v>7007</v>
      </c>
      <c r="D2864" s="14" t="s">
        <v>7008</v>
      </c>
      <c r="E2864" s="15">
        <v>44796</v>
      </c>
      <c r="F2864" s="14">
        <v>2980</v>
      </c>
      <c r="G2864" s="16"/>
      <c r="I2864" s="19" t="str">
        <f>IFERROR(INDEX([3]流水汇总表!B:G,MATCH(G2864,[3]流水汇总表!G:G,0),1),"")</f>
        <v/>
      </c>
      <c r="J2864" s="5" t="str">
        <f>IF(G2864="","",IF(SUMIFS(H:H,G:G,G2864)=SUMIFS([3]流水汇总表!D:D,[3]流水汇总表!G:G,G2864),"通过","不通过"))</f>
        <v/>
      </c>
      <c r="K2864" s="20" t="str">
        <f ca="1" t="shared" si="88"/>
        <v>已逾期</v>
      </c>
      <c r="L2864" s="3">
        <f>VLOOKUP(C2864,网约车!D:Q,14,0)</f>
        <v>2700</v>
      </c>
      <c r="M2864" s="3">
        <f t="shared" si="89"/>
        <v>-2700</v>
      </c>
    </row>
    <row r="2865" ht="14.25" spans="1:13">
      <c r="A2865" s="13">
        <v>44849</v>
      </c>
      <c r="B2865" s="14" t="s">
        <v>5084</v>
      </c>
      <c r="C2865" s="14" t="s">
        <v>7011</v>
      </c>
      <c r="D2865" s="14" t="s">
        <v>7012</v>
      </c>
      <c r="E2865" s="15">
        <v>44796</v>
      </c>
      <c r="F2865" s="14">
        <v>2980</v>
      </c>
      <c r="G2865" s="16"/>
      <c r="I2865" s="19" t="str">
        <f>IFERROR(INDEX([3]流水汇总表!B:G,MATCH(G2865,[3]流水汇总表!G:G,0),1),"")</f>
        <v/>
      </c>
      <c r="J2865" s="5" t="str">
        <f>IF(G2865="","",IF(SUMIFS(H:H,G:G,G2865)=SUMIFS([3]流水汇总表!D:D,[3]流水汇总表!G:G,G2865),"通过","不通过"))</f>
        <v/>
      </c>
      <c r="K2865" s="20" t="str">
        <f ca="1" t="shared" si="88"/>
        <v>已逾期</v>
      </c>
      <c r="L2865" s="3">
        <f>VLOOKUP(C2865,网约车!D:Q,14,0)</f>
        <v>2700</v>
      </c>
      <c r="M2865" s="3">
        <f t="shared" si="89"/>
        <v>-2700</v>
      </c>
    </row>
    <row r="2866" ht="14.25" spans="1:13">
      <c r="A2866" s="13">
        <v>44849</v>
      </c>
      <c r="B2866" s="14" t="s">
        <v>5084</v>
      </c>
      <c r="C2866" s="14" t="s">
        <v>7013</v>
      </c>
      <c r="D2866" s="14" t="s">
        <v>7014</v>
      </c>
      <c r="E2866" s="15">
        <v>44796</v>
      </c>
      <c r="F2866" s="14">
        <v>2980</v>
      </c>
      <c r="G2866" s="16"/>
      <c r="I2866" s="19" t="str">
        <f>IFERROR(INDEX([3]流水汇总表!B:G,MATCH(G2866,[3]流水汇总表!G:G,0),1),"")</f>
        <v/>
      </c>
      <c r="J2866" s="5" t="str">
        <f>IF(G2866="","",IF(SUMIFS(H:H,G:G,G2866)=SUMIFS([3]流水汇总表!D:D,[3]流水汇总表!G:G,G2866),"通过","不通过"))</f>
        <v/>
      </c>
      <c r="K2866" s="20" t="str">
        <f ca="1" t="shared" si="88"/>
        <v>已逾期</v>
      </c>
      <c r="L2866" s="3">
        <f>VLOOKUP(C2866,网约车!D:Q,14,0)</f>
        <v>2700</v>
      </c>
      <c r="M2866" s="3">
        <f t="shared" si="89"/>
        <v>-2700</v>
      </c>
    </row>
    <row r="2867" ht="14.25" spans="1:13">
      <c r="A2867" s="13">
        <v>44849</v>
      </c>
      <c r="B2867" s="14" t="s">
        <v>5084</v>
      </c>
      <c r="C2867" s="14" t="s">
        <v>7015</v>
      </c>
      <c r="D2867" s="14" t="s">
        <v>7016</v>
      </c>
      <c r="E2867" s="15">
        <v>44796</v>
      </c>
      <c r="F2867" s="14">
        <v>2980</v>
      </c>
      <c r="G2867" s="16"/>
      <c r="I2867" s="19" t="str">
        <f>IFERROR(INDEX([3]流水汇总表!B:G,MATCH(G2867,[3]流水汇总表!G:G,0),1),"")</f>
        <v/>
      </c>
      <c r="J2867" s="5" t="str">
        <f>IF(G2867="","",IF(SUMIFS(H:H,G:G,G2867)=SUMIFS([3]流水汇总表!D:D,[3]流水汇总表!G:G,G2867),"通过","不通过"))</f>
        <v/>
      </c>
      <c r="K2867" s="20" t="str">
        <f ca="1" t="shared" si="88"/>
        <v>已逾期</v>
      </c>
      <c r="L2867" s="3">
        <f>VLOOKUP(C2867,网约车!D:Q,14,0)</f>
        <v>2700</v>
      </c>
      <c r="M2867" s="3">
        <f t="shared" si="89"/>
        <v>-2700</v>
      </c>
    </row>
    <row r="2868" ht="14.25" spans="1:13">
      <c r="A2868" s="13">
        <v>44849</v>
      </c>
      <c r="B2868" s="14" t="s">
        <v>5084</v>
      </c>
      <c r="C2868" s="14" t="s">
        <v>7019</v>
      </c>
      <c r="D2868" s="14" t="s">
        <v>7020</v>
      </c>
      <c r="E2868" s="15">
        <v>44796</v>
      </c>
      <c r="F2868" s="14">
        <v>2980</v>
      </c>
      <c r="G2868" s="16"/>
      <c r="I2868" s="19" t="str">
        <f>IFERROR(INDEX([3]流水汇总表!B:G,MATCH(G2868,[3]流水汇总表!G:G,0),1),"")</f>
        <v/>
      </c>
      <c r="J2868" s="5" t="str">
        <f>IF(G2868="","",IF(SUMIFS(H:H,G:G,G2868)=SUMIFS([3]流水汇总表!D:D,[3]流水汇总表!G:G,G2868),"通过","不通过"))</f>
        <v/>
      </c>
      <c r="K2868" s="20" t="str">
        <f ca="1" t="shared" si="88"/>
        <v>已逾期</v>
      </c>
      <c r="L2868" s="3">
        <f>VLOOKUP(C2868,网约车!D:Q,14,0)</f>
        <v>2700</v>
      </c>
      <c r="M2868" s="3">
        <f t="shared" si="89"/>
        <v>-2700</v>
      </c>
    </row>
    <row r="2869" ht="14.25" spans="1:13">
      <c r="A2869" s="13">
        <v>44849</v>
      </c>
      <c r="B2869" s="14" t="s">
        <v>5084</v>
      </c>
      <c r="C2869" s="14" t="s">
        <v>7021</v>
      </c>
      <c r="D2869" s="14" t="s">
        <v>7022</v>
      </c>
      <c r="E2869" s="15">
        <v>44796</v>
      </c>
      <c r="F2869" s="14">
        <v>2980</v>
      </c>
      <c r="G2869" s="16"/>
      <c r="I2869" s="19" t="str">
        <f>IFERROR(INDEX([3]流水汇总表!B:G,MATCH(G2869,[3]流水汇总表!G:G,0),1),"")</f>
        <v/>
      </c>
      <c r="J2869" s="5" t="str">
        <f>IF(G2869="","",IF(SUMIFS(H:H,G:G,G2869)=SUMIFS([3]流水汇总表!D:D,[3]流水汇总表!G:G,G2869),"通过","不通过"))</f>
        <v/>
      </c>
      <c r="K2869" s="20" t="str">
        <f ca="1" t="shared" si="88"/>
        <v>已逾期</v>
      </c>
      <c r="L2869" s="3">
        <f>VLOOKUP(C2869,网约车!D:Q,14,0)</f>
        <v>2700</v>
      </c>
      <c r="M2869" s="3">
        <f t="shared" si="89"/>
        <v>-2700</v>
      </c>
    </row>
    <row r="2870" ht="14.25" spans="1:13">
      <c r="A2870" s="13">
        <v>44849</v>
      </c>
      <c r="B2870" s="14" t="s">
        <v>5084</v>
      </c>
      <c r="C2870" s="14" t="s">
        <v>7029</v>
      </c>
      <c r="D2870" s="14" t="s">
        <v>7030</v>
      </c>
      <c r="E2870" s="15">
        <v>44796</v>
      </c>
      <c r="F2870" s="14">
        <v>2980</v>
      </c>
      <c r="G2870" s="16"/>
      <c r="I2870" s="19" t="str">
        <f>IFERROR(INDEX([3]流水汇总表!B:G,MATCH(G2870,[3]流水汇总表!G:G,0),1),"")</f>
        <v/>
      </c>
      <c r="J2870" s="5" t="str">
        <f>IF(G2870="","",IF(SUMIFS(H:H,G:G,G2870)=SUMIFS([3]流水汇总表!D:D,[3]流水汇总表!G:G,G2870),"通过","不通过"))</f>
        <v/>
      </c>
      <c r="K2870" s="20" t="str">
        <f ca="1" t="shared" si="88"/>
        <v>已逾期</v>
      </c>
      <c r="L2870" s="3">
        <f>VLOOKUP(C2870,网约车!D:Q,14,0)</f>
        <v>2700</v>
      </c>
      <c r="M2870" s="3">
        <f t="shared" si="89"/>
        <v>-2700</v>
      </c>
    </row>
    <row r="2871" ht="14.25" spans="1:13">
      <c r="A2871" s="13">
        <v>44849</v>
      </c>
      <c r="B2871" s="14" t="s">
        <v>5084</v>
      </c>
      <c r="C2871" s="14" t="s">
        <v>7033</v>
      </c>
      <c r="D2871" s="14" t="s">
        <v>7034</v>
      </c>
      <c r="E2871" s="15">
        <v>44796</v>
      </c>
      <c r="F2871" s="14">
        <v>2980</v>
      </c>
      <c r="G2871" s="16"/>
      <c r="I2871" s="19" t="str">
        <f>IFERROR(INDEX([3]流水汇总表!B:G,MATCH(G2871,[3]流水汇总表!G:G,0),1),"")</f>
        <v/>
      </c>
      <c r="J2871" s="5" t="str">
        <f>IF(G2871="","",IF(SUMIFS(H:H,G:G,G2871)=SUMIFS([3]流水汇总表!D:D,[3]流水汇总表!G:G,G2871),"通过","不通过"))</f>
        <v/>
      </c>
      <c r="K2871" s="20" t="str">
        <f ca="1" t="shared" si="88"/>
        <v>已逾期</v>
      </c>
      <c r="L2871" s="3">
        <f>VLOOKUP(C2871,网约车!D:Q,14,0)</f>
        <v>2700</v>
      </c>
      <c r="M2871" s="3">
        <f t="shared" si="89"/>
        <v>-2700</v>
      </c>
    </row>
    <row r="2872" ht="14.25" spans="1:13">
      <c r="A2872" s="13">
        <v>44849</v>
      </c>
      <c r="B2872" s="14" t="s">
        <v>5084</v>
      </c>
      <c r="C2872" s="14" t="s">
        <v>7035</v>
      </c>
      <c r="D2872" s="14" t="s">
        <v>7036</v>
      </c>
      <c r="E2872" s="15">
        <v>44796</v>
      </c>
      <c r="F2872" s="14">
        <v>2980</v>
      </c>
      <c r="G2872" s="16"/>
      <c r="I2872" s="19" t="str">
        <f>IFERROR(INDEX([3]流水汇总表!B:G,MATCH(G2872,[3]流水汇总表!G:G,0),1),"")</f>
        <v/>
      </c>
      <c r="J2872" s="5" t="str">
        <f>IF(G2872="","",IF(SUMIFS(H:H,G:G,G2872)=SUMIFS([3]流水汇总表!D:D,[3]流水汇总表!G:G,G2872),"通过","不通过"))</f>
        <v/>
      </c>
      <c r="K2872" s="20" t="str">
        <f ca="1" t="shared" si="88"/>
        <v>已逾期</v>
      </c>
      <c r="L2872" s="3">
        <f>VLOOKUP(C2872,网约车!D:Q,14,0)</f>
        <v>2700</v>
      </c>
      <c r="M2872" s="3">
        <f t="shared" si="89"/>
        <v>-2700</v>
      </c>
    </row>
    <row r="2873" ht="14.25" spans="1:13">
      <c r="A2873" s="13">
        <v>44849</v>
      </c>
      <c r="B2873" s="14" t="s">
        <v>5084</v>
      </c>
      <c r="C2873" s="14" t="s">
        <v>7115</v>
      </c>
      <c r="D2873" s="14" t="s">
        <v>7116</v>
      </c>
      <c r="E2873" s="15">
        <v>44796</v>
      </c>
      <c r="F2873" s="14">
        <v>2980</v>
      </c>
      <c r="G2873" s="16"/>
      <c r="I2873" s="19" t="str">
        <f>IFERROR(INDEX([3]流水汇总表!B:G,MATCH(G2873,[3]流水汇总表!G:G,0),1),"")</f>
        <v/>
      </c>
      <c r="J2873" s="5" t="str">
        <f>IF(G2873="","",IF(SUMIFS(H:H,G:G,G2873)=SUMIFS([3]流水汇总表!D:D,[3]流水汇总表!G:G,G2873),"通过","不通过"))</f>
        <v/>
      </c>
      <c r="K2873" s="20" t="str">
        <f ca="1" t="shared" si="88"/>
        <v>已逾期</v>
      </c>
      <c r="L2873" s="3">
        <f>VLOOKUP(C2873,网约车!D:Q,14,0)</f>
        <v>2700</v>
      </c>
      <c r="M2873" s="3">
        <f t="shared" si="89"/>
        <v>-2700</v>
      </c>
    </row>
    <row r="2874" ht="14.25" spans="1:13">
      <c r="A2874" s="13">
        <v>44849</v>
      </c>
      <c r="B2874" s="14" t="s">
        <v>5084</v>
      </c>
      <c r="C2874" s="14" t="s">
        <v>7147</v>
      </c>
      <c r="D2874" s="14" t="s">
        <v>7148</v>
      </c>
      <c r="E2874" s="15">
        <v>44796</v>
      </c>
      <c r="F2874" s="14">
        <v>2980</v>
      </c>
      <c r="G2874" s="16"/>
      <c r="I2874" s="19" t="str">
        <f>IFERROR(INDEX([3]流水汇总表!B:G,MATCH(G2874,[3]流水汇总表!G:G,0),1),"")</f>
        <v/>
      </c>
      <c r="J2874" s="5" t="str">
        <f>IF(G2874="","",IF(SUMIFS(H:H,G:G,G2874)=SUMIFS([3]流水汇总表!D:D,[3]流水汇总表!G:G,G2874),"通过","不通过"))</f>
        <v/>
      </c>
      <c r="K2874" s="20" t="str">
        <f ca="1" t="shared" si="88"/>
        <v>已逾期</v>
      </c>
      <c r="L2874" s="3">
        <f>VLOOKUP(C2874,网约车!D:Q,14,0)</f>
        <v>2700</v>
      </c>
      <c r="M2874" s="3">
        <f t="shared" si="89"/>
        <v>-2700</v>
      </c>
    </row>
    <row r="2875" ht="14.25" spans="1:13">
      <c r="A2875" s="13">
        <v>44849</v>
      </c>
      <c r="B2875" s="14" t="s">
        <v>5084</v>
      </c>
      <c r="C2875" s="14" t="s">
        <v>7155</v>
      </c>
      <c r="D2875" s="14" t="s">
        <v>7156</v>
      </c>
      <c r="E2875" s="15">
        <v>44796</v>
      </c>
      <c r="F2875" s="14">
        <v>2980</v>
      </c>
      <c r="G2875" s="16"/>
      <c r="I2875" s="19" t="str">
        <f>IFERROR(INDEX([3]流水汇总表!B:G,MATCH(G2875,[3]流水汇总表!G:G,0),1),"")</f>
        <v/>
      </c>
      <c r="J2875" s="5" t="str">
        <f>IF(G2875="","",IF(SUMIFS(H:H,G:G,G2875)=SUMIFS([3]流水汇总表!D:D,[3]流水汇总表!G:G,G2875),"通过","不通过"))</f>
        <v/>
      </c>
      <c r="K2875" s="20" t="str">
        <f ca="1" t="shared" si="88"/>
        <v>已逾期</v>
      </c>
      <c r="L2875" s="3">
        <f>VLOOKUP(C2875,网约车!D:Q,14,0)</f>
        <v>2700</v>
      </c>
      <c r="M2875" s="3">
        <f t="shared" si="89"/>
        <v>-2700</v>
      </c>
    </row>
    <row r="2876" ht="14.25" spans="1:13">
      <c r="A2876" s="13">
        <v>44849</v>
      </c>
      <c r="B2876" s="14" t="s">
        <v>5084</v>
      </c>
      <c r="C2876" s="14" t="s">
        <v>7986</v>
      </c>
      <c r="D2876" s="14" t="s">
        <v>7987</v>
      </c>
      <c r="E2876" s="15">
        <v>44796</v>
      </c>
      <c r="F2876" s="14">
        <v>2980</v>
      </c>
      <c r="G2876" s="16"/>
      <c r="I2876" s="19" t="str">
        <f>IFERROR(INDEX([3]流水汇总表!B:G,MATCH(G2876,[3]流水汇总表!G:G,0),1),"")</f>
        <v/>
      </c>
      <c r="J2876" s="5" t="str">
        <f>IF(G2876="","",IF(SUMIFS(H:H,G:G,G2876)=SUMIFS([3]流水汇总表!D:D,[3]流水汇总表!G:G,G2876),"通过","不通过"))</f>
        <v/>
      </c>
      <c r="K2876" s="20" t="str">
        <f ca="1" t="shared" si="88"/>
        <v>已逾期</v>
      </c>
      <c r="L2876" s="3">
        <f>VLOOKUP(C2876,网约车!D:Q,14,0)</f>
        <v>2700</v>
      </c>
      <c r="M2876" s="3">
        <f t="shared" si="89"/>
        <v>-2700</v>
      </c>
    </row>
    <row r="2877" ht="14.25" spans="1:13">
      <c r="A2877" s="13">
        <v>44849</v>
      </c>
      <c r="B2877" s="14" t="s">
        <v>5084</v>
      </c>
      <c r="C2877" s="14" t="s">
        <v>7990</v>
      </c>
      <c r="D2877" s="14" t="s">
        <v>7991</v>
      </c>
      <c r="E2877" s="15">
        <v>44796</v>
      </c>
      <c r="F2877" s="14">
        <v>2980</v>
      </c>
      <c r="G2877" s="16"/>
      <c r="I2877" s="19" t="str">
        <f>IFERROR(INDEX([3]流水汇总表!B:G,MATCH(G2877,[3]流水汇总表!G:G,0),1),"")</f>
        <v/>
      </c>
      <c r="J2877" s="5" t="str">
        <f>IF(G2877="","",IF(SUMIFS(H:H,G:G,G2877)=SUMIFS([3]流水汇总表!D:D,[3]流水汇总表!G:G,G2877),"通过","不通过"))</f>
        <v/>
      </c>
      <c r="K2877" s="20" t="str">
        <f ca="1" t="shared" si="88"/>
        <v>已逾期</v>
      </c>
      <c r="L2877" s="3">
        <f>VLOOKUP(C2877,网约车!D:Q,14,0)</f>
        <v>2700</v>
      </c>
      <c r="M2877" s="3">
        <f t="shared" si="89"/>
        <v>-2700</v>
      </c>
    </row>
    <row r="2878" ht="14.25" spans="1:13">
      <c r="A2878" s="13">
        <v>44849</v>
      </c>
      <c r="B2878" s="14" t="s">
        <v>5084</v>
      </c>
      <c r="C2878" s="14" t="s">
        <v>7992</v>
      </c>
      <c r="D2878" s="14" t="s">
        <v>7993</v>
      </c>
      <c r="E2878" s="15">
        <v>44796</v>
      </c>
      <c r="F2878" s="14">
        <v>2980</v>
      </c>
      <c r="G2878" s="16"/>
      <c r="I2878" s="19" t="str">
        <f>IFERROR(INDEX([3]流水汇总表!B:G,MATCH(G2878,[3]流水汇总表!G:G,0),1),"")</f>
        <v/>
      </c>
      <c r="J2878" s="5" t="str">
        <f>IF(G2878="","",IF(SUMIFS(H:H,G:G,G2878)=SUMIFS([3]流水汇总表!D:D,[3]流水汇总表!G:G,G2878),"通过","不通过"))</f>
        <v/>
      </c>
      <c r="K2878" s="20" t="str">
        <f ca="1" t="shared" si="88"/>
        <v>已逾期</v>
      </c>
      <c r="L2878" s="3">
        <f>VLOOKUP(C2878,网约车!D:Q,14,0)</f>
        <v>2700</v>
      </c>
      <c r="M2878" s="3">
        <f t="shared" si="89"/>
        <v>-2700</v>
      </c>
    </row>
    <row r="2879" ht="14.25" spans="1:13">
      <c r="A2879" s="13">
        <v>44849</v>
      </c>
      <c r="B2879" s="14" t="s">
        <v>5084</v>
      </c>
      <c r="C2879" s="14" t="s">
        <v>6934</v>
      </c>
      <c r="D2879" s="14" t="s">
        <v>6935</v>
      </c>
      <c r="E2879" s="15">
        <v>44798</v>
      </c>
      <c r="F2879" s="14">
        <v>2980</v>
      </c>
      <c r="G2879" s="16"/>
      <c r="I2879" s="19" t="str">
        <f>IFERROR(INDEX([3]流水汇总表!B:G,MATCH(G2879,[3]流水汇总表!G:G,0),1),"")</f>
        <v/>
      </c>
      <c r="J2879" s="5" t="str">
        <f>IF(G2879="","",IF(SUMIFS(H:H,G:G,G2879)=SUMIFS([3]流水汇总表!D:D,[3]流水汇总表!G:G,G2879),"通过","不通过"))</f>
        <v/>
      </c>
      <c r="K2879" s="20" t="str">
        <f ca="1" t="shared" si="88"/>
        <v>已逾期</v>
      </c>
      <c r="L2879" s="3">
        <f>VLOOKUP(C2879,网约车!D:Q,14,0)</f>
        <v>2700</v>
      </c>
      <c r="M2879" s="3">
        <f t="shared" si="89"/>
        <v>-2700</v>
      </c>
    </row>
    <row r="2880" ht="14.25" spans="1:13">
      <c r="A2880" s="13">
        <v>44849</v>
      </c>
      <c r="B2880" s="14" t="s">
        <v>5084</v>
      </c>
      <c r="C2880" s="14" t="s">
        <v>6939</v>
      </c>
      <c r="D2880" s="14" t="s">
        <v>6940</v>
      </c>
      <c r="E2880" s="15">
        <v>44798</v>
      </c>
      <c r="F2880" s="14">
        <v>2980</v>
      </c>
      <c r="G2880" s="16"/>
      <c r="I2880" s="19" t="str">
        <f>IFERROR(INDEX([3]流水汇总表!B:G,MATCH(G2880,[3]流水汇总表!G:G,0),1),"")</f>
        <v/>
      </c>
      <c r="J2880" s="5" t="str">
        <f>IF(G2880="","",IF(SUMIFS(H:H,G:G,G2880)=SUMIFS([3]流水汇总表!D:D,[3]流水汇总表!G:G,G2880),"通过","不通过"))</f>
        <v/>
      </c>
      <c r="K2880" s="20" t="str">
        <f ca="1" t="shared" si="88"/>
        <v>已逾期</v>
      </c>
      <c r="L2880" s="3">
        <f>VLOOKUP(C2880,网约车!D:Q,14,0)</f>
        <v>2700</v>
      </c>
      <c r="M2880" s="3">
        <f t="shared" si="89"/>
        <v>-2700</v>
      </c>
    </row>
    <row r="2881" ht="14.25" spans="1:13">
      <c r="A2881" s="13">
        <v>44849</v>
      </c>
      <c r="B2881" s="14" t="s">
        <v>5084</v>
      </c>
      <c r="C2881" s="14" t="s">
        <v>6941</v>
      </c>
      <c r="D2881" s="14" t="s">
        <v>6942</v>
      </c>
      <c r="E2881" s="15">
        <v>44798</v>
      </c>
      <c r="F2881" s="14">
        <v>2980</v>
      </c>
      <c r="G2881" s="16"/>
      <c r="I2881" s="19" t="str">
        <f>IFERROR(INDEX([3]流水汇总表!B:G,MATCH(G2881,[3]流水汇总表!G:G,0),1),"")</f>
        <v/>
      </c>
      <c r="J2881" s="5" t="str">
        <f>IF(G2881="","",IF(SUMIFS(H:H,G:G,G2881)=SUMIFS([3]流水汇总表!D:D,[3]流水汇总表!G:G,G2881),"通过","不通过"))</f>
        <v/>
      </c>
      <c r="K2881" s="20" t="str">
        <f ca="1" t="shared" si="88"/>
        <v>已逾期</v>
      </c>
      <c r="L2881" s="3">
        <f>VLOOKUP(C2881,网约车!D:Q,14,0)</f>
        <v>2700</v>
      </c>
      <c r="M2881" s="3">
        <f t="shared" si="89"/>
        <v>-2700</v>
      </c>
    </row>
    <row r="2882" ht="14.25" spans="1:13">
      <c r="A2882" s="13">
        <v>44849</v>
      </c>
      <c r="B2882" s="14" t="s">
        <v>5084</v>
      </c>
      <c r="C2882" s="14" t="s">
        <v>6945</v>
      </c>
      <c r="D2882" s="14" t="s">
        <v>6946</v>
      </c>
      <c r="E2882" s="15">
        <v>44798</v>
      </c>
      <c r="F2882" s="14">
        <v>2980</v>
      </c>
      <c r="G2882" s="16"/>
      <c r="I2882" s="19" t="str">
        <f>IFERROR(INDEX([3]流水汇总表!B:G,MATCH(G2882,[3]流水汇总表!G:G,0),1),"")</f>
        <v/>
      </c>
      <c r="J2882" s="5" t="str">
        <f>IF(G2882="","",IF(SUMIFS(H:H,G:G,G2882)=SUMIFS([3]流水汇总表!D:D,[3]流水汇总表!G:G,G2882),"通过","不通过"))</f>
        <v/>
      </c>
      <c r="K2882" s="20" t="str">
        <f ca="1" t="shared" ref="K2882:K2945" si="90">IF(AND(I2882&lt;=A2882),"已还款",IF(AND(TODAY()&gt;=A2882,I2882=""),"已逾期",IF(AND(TODAY()&gt;A2882,I2882&gt;A2882),"逾期已还款",IF(AND(TODAY()&lt;A2882),"即将到期",""))))</f>
        <v>已逾期</v>
      </c>
      <c r="L2882" s="3">
        <f>VLOOKUP(C2882,网约车!D:Q,14,0)</f>
        <v>2700</v>
      </c>
      <c r="M2882" s="3">
        <f t="shared" si="89"/>
        <v>-2700</v>
      </c>
    </row>
    <row r="2883" ht="14.25" spans="1:13">
      <c r="A2883" s="13">
        <v>44849</v>
      </c>
      <c r="B2883" s="14" t="s">
        <v>5084</v>
      </c>
      <c r="C2883" s="14" t="s">
        <v>6947</v>
      </c>
      <c r="D2883" s="14" t="s">
        <v>6948</v>
      </c>
      <c r="E2883" s="15">
        <v>44798</v>
      </c>
      <c r="F2883" s="14">
        <v>2980</v>
      </c>
      <c r="G2883" s="16"/>
      <c r="I2883" s="19" t="str">
        <f>IFERROR(INDEX([3]流水汇总表!B:G,MATCH(G2883,[3]流水汇总表!G:G,0),1),"")</f>
        <v/>
      </c>
      <c r="J2883" s="5" t="str">
        <f>IF(G2883="","",IF(SUMIFS(H:H,G:G,G2883)=SUMIFS([3]流水汇总表!D:D,[3]流水汇总表!G:G,G2883),"通过","不通过"))</f>
        <v/>
      </c>
      <c r="K2883" s="20" t="str">
        <f ca="1" t="shared" si="90"/>
        <v>已逾期</v>
      </c>
      <c r="L2883" s="3">
        <f>VLOOKUP(C2883,网约车!D:Q,14,0)</f>
        <v>2700</v>
      </c>
      <c r="M2883" s="3">
        <f t="shared" ref="M2883:M2946" si="91">H2883-L2883</f>
        <v>-2700</v>
      </c>
    </row>
    <row r="2884" ht="14.25" spans="1:13">
      <c r="A2884" s="13">
        <v>44849</v>
      </c>
      <c r="B2884" s="14" t="s">
        <v>5084</v>
      </c>
      <c r="C2884" s="14" t="s">
        <v>6955</v>
      </c>
      <c r="D2884" s="14" t="s">
        <v>6956</v>
      </c>
      <c r="E2884" s="15">
        <v>44798</v>
      </c>
      <c r="F2884" s="14">
        <v>2980</v>
      </c>
      <c r="G2884" s="16"/>
      <c r="I2884" s="19" t="str">
        <f>IFERROR(INDEX([3]流水汇总表!B:G,MATCH(G2884,[3]流水汇总表!G:G,0),1),"")</f>
        <v/>
      </c>
      <c r="J2884" s="5" t="str">
        <f>IF(G2884="","",IF(SUMIFS(H:H,G:G,G2884)=SUMIFS([3]流水汇总表!D:D,[3]流水汇总表!G:G,G2884),"通过","不通过"))</f>
        <v/>
      </c>
      <c r="K2884" s="20" t="str">
        <f ca="1" t="shared" si="90"/>
        <v>已逾期</v>
      </c>
      <c r="L2884" s="3">
        <f>VLOOKUP(C2884,网约车!D:Q,14,0)</f>
        <v>2700</v>
      </c>
      <c r="M2884" s="3">
        <f t="shared" si="91"/>
        <v>-2700</v>
      </c>
    </row>
    <row r="2885" ht="14.25" spans="1:13">
      <c r="A2885" s="13">
        <v>44849</v>
      </c>
      <c r="B2885" s="14" t="s">
        <v>5084</v>
      </c>
      <c r="C2885" s="14" t="s">
        <v>6959</v>
      </c>
      <c r="D2885" s="14" t="s">
        <v>6960</v>
      </c>
      <c r="E2885" s="15">
        <v>44798</v>
      </c>
      <c r="F2885" s="14">
        <v>2980</v>
      </c>
      <c r="G2885" s="16"/>
      <c r="I2885" s="19" t="str">
        <f>IFERROR(INDEX([3]流水汇总表!B:G,MATCH(G2885,[3]流水汇总表!G:G,0),1),"")</f>
        <v/>
      </c>
      <c r="J2885" s="5" t="str">
        <f>IF(G2885="","",IF(SUMIFS(H:H,G:G,G2885)=SUMIFS([3]流水汇总表!D:D,[3]流水汇总表!G:G,G2885),"通过","不通过"))</f>
        <v/>
      </c>
      <c r="K2885" s="20" t="str">
        <f ca="1" t="shared" si="90"/>
        <v>已逾期</v>
      </c>
      <c r="L2885" s="3">
        <f>VLOOKUP(C2885,网约车!D:Q,14,0)</f>
        <v>2700</v>
      </c>
      <c r="M2885" s="3">
        <f t="shared" si="91"/>
        <v>-2700</v>
      </c>
    </row>
    <row r="2886" ht="14.25" spans="1:13">
      <c r="A2886" s="13">
        <v>44849</v>
      </c>
      <c r="B2886" s="14" t="s">
        <v>5084</v>
      </c>
      <c r="C2886" s="14" t="s">
        <v>6961</v>
      </c>
      <c r="D2886" s="14" t="s">
        <v>6962</v>
      </c>
      <c r="E2886" s="15">
        <v>44798</v>
      </c>
      <c r="F2886" s="14">
        <v>2980</v>
      </c>
      <c r="G2886" s="16"/>
      <c r="I2886" s="19" t="str">
        <f>IFERROR(INDEX([3]流水汇总表!B:G,MATCH(G2886,[3]流水汇总表!G:G,0),1),"")</f>
        <v/>
      </c>
      <c r="J2886" s="5" t="str">
        <f>IF(G2886="","",IF(SUMIFS(H:H,G:G,G2886)=SUMIFS([3]流水汇总表!D:D,[3]流水汇总表!G:G,G2886),"通过","不通过"))</f>
        <v/>
      </c>
      <c r="K2886" s="20" t="str">
        <f ca="1" t="shared" si="90"/>
        <v>已逾期</v>
      </c>
      <c r="L2886" s="3">
        <f>VLOOKUP(C2886,网约车!D:Q,14,0)</f>
        <v>2700</v>
      </c>
      <c r="M2886" s="3">
        <f t="shared" si="91"/>
        <v>-2700</v>
      </c>
    </row>
    <row r="2887" ht="14.25" spans="1:13">
      <c r="A2887" s="13">
        <v>44849</v>
      </c>
      <c r="B2887" s="14" t="s">
        <v>5084</v>
      </c>
      <c r="C2887" s="14" t="s">
        <v>6965</v>
      </c>
      <c r="D2887" s="14" t="s">
        <v>6966</v>
      </c>
      <c r="E2887" s="15">
        <v>44798</v>
      </c>
      <c r="F2887" s="14">
        <v>2980</v>
      </c>
      <c r="G2887" s="16"/>
      <c r="I2887" s="19" t="str">
        <f>IFERROR(INDEX([3]流水汇总表!B:G,MATCH(G2887,[3]流水汇总表!G:G,0),1),"")</f>
        <v/>
      </c>
      <c r="J2887" s="5" t="str">
        <f>IF(G2887="","",IF(SUMIFS(H:H,G:G,G2887)=SUMIFS([3]流水汇总表!D:D,[3]流水汇总表!G:G,G2887),"通过","不通过"))</f>
        <v/>
      </c>
      <c r="K2887" s="20" t="str">
        <f ca="1" t="shared" si="90"/>
        <v>已逾期</v>
      </c>
      <c r="L2887" s="3">
        <f>VLOOKUP(C2887,网约车!D:Q,14,0)</f>
        <v>2700</v>
      </c>
      <c r="M2887" s="3">
        <f t="shared" si="91"/>
        <v>-2700</v>
      </c>
    </row>
    <row r="2888" ht="14.25" spans="1:13">
      <c r="A2888" s="13">
        <v>44849</v>
      </c>
      <c r="B2888" s="14" t="s">
        <v>5084</v>
      </c>
      <c r="C2888" s="14" t="s">
        <v>6969</v>
      </c>
      <c r="D2888" s="14" t="s">
        <v>6970</v>
      </c>
      <c r="E2888" s="15">
        <v>44798</v>
      </c>
      <c r="F2888" s="14">
        <v>2980</v>
      </c>
      <c r="G2888" s="16"/>
      <c r="I2888" s="19" t="str">
        <f>IFERROR(INDEX([3]流水汇总表!B:G,MATCH(G2888,[3]流水汇总表!G:G,0),1),"")</f>
        <v/>
      </c>
      <c r="J2888" s="5" t="str">
        <f>IF(G2888="","",IF(SUMIFS(H:H,G:G,G2888)=SUMIFS([3]流水汇总表!D:D,[3]流水汇总表!G:G,G2888),"通过","不通过"))</f>
        <v/>
      </c>
      <c r="K2888" s="20" t="str">
        <f ca="1" t="shared" si="90"/>
        <v>已逾期</v>
      </c>
      <c r="L2888" s="3">
        <f>VLOOKUP(C2888,网约车!D:Q,14,0)</f>
        <v>2700</v>
      </c>
      <c r="M2888" s="3">
        <f t="shared" si="91"/>
        <v>-2700</v>
      </c>
    </row>
    <row r="2889" ht="14.25" spans="1:13">
      <c r="A2889" s="13">
        <v>44849</v>
      </c>
      <c r="B2889" s="14" t="s">
        <v>5084</v>
      </c>
      <c r="C2889" s="14" t="s">
        <v>6985</v>
      </c>
      <c r="D2889" s="14" t="s">
        <v>6986</v>
      </c>
      <c r="E2889" s="15">
        <v>44798</v>
      </c>
      <c r="F2889" s="14">
        <v>2980</v>
      </c>
      <c r="G2889" s="16"/>
      <c r="I2889" s="19" t="str">
        <f>IFERROR(INDEX([3]流水汇总表!B:G,MATCH(G2889,[3]流水汇总表!G:G,0),1),"")</f>
        <v/>
      </c>
      <c r="J2889" s="5" t="str">
        <f>IF(G2889="","",IF(SUMIFS(H:H,G:G,G2889)=SUMIFS([3]流水汇总表!D:D,[3]流水汇总表!G:G,G2889),"通过","不通过"))</f>
        <v/>
      </c>
      <c r="K2889" s="20" t="str">
        <f ca="1" t="shared" si="90"/>
        <v>已逾期</v>
      </c>
      <c r="L2889" s="3">
        <f>VLOOKUP(C2889,网约车!D:Q,14,0)</f>
        <v>2700</v>
      </c>
      <c r="M2889" s="3">
        <f t="shared" si="91"/>
        <v>-2700</v>
      </c>
    </row>
    <row r="2890" ht="14.25" spans="1:13">
      <c r="A2890" s="13">
        <v>44849</v>
      </c>
      <c r="B2890" s="14" t="s">
        <v>5084</v>
      </c>
      <c r="C2890" s="14" t="s">
        <v>6989</v>
      </c>
      <c r="D2890" s="14" t="s">
        <v>6990</v>
      </c>
      <c r="E2890" s="15">
        <v>44798</v>
      </c>
      <c r="F2890" s="14">
        <v>2980</v>
      </c>
      <c r="G2890" s="16"/>
      <c r="I2890" s="19" t="str">
        <f>IFERROR(INDEX([3]流水汇总表!B:G,MATCH(G2890,[3]流水汇总表!G:G,0),1),"")</f>
        <v/>
      </c>
      <c r="J2890" s="5" t="str">
        <f>IF(G2890="","",IF(SUMIFS(H:H,G:G,G2890)=SUMIFS([3]流水汇总表!D:D,[3]流水汇总表!G:G,G2890),"通过","不通过"))</f>
        <v/>
      </c>
      <c r="K2890" s="20" t="str">
        <f ca="1" t="shared" si="90"/>
        <v>已逾期</v>
      </c>
      <c r="L2890" s="3">
        <f>VLOOKUP(C2890,网约车!D:Q,14,0)</f>
        <v>2700</v>
      </c>
      <c r="M2890" s="3">
        <f t="shared" si="91"/>
        <v>-2700</v>
      </c>
    </row>
    <row r="2891" ht="14.25" spans="1:13">
      <c r="A2891" s="13">
        <v>44849</v>
      </c>
      <c r="B2891" s="14" t="s">
        <v>5084</v>
      </c>
      <c r="C2891" s="14" t="s">
        <v>6991</v>
      </c>
      <c r="D2891" s="14" t="s">
        <v>6992</v>
      </c>
      <c r="E2891" s="15">
        <v>44798</v>
      </c>
      <c r="F2891" s="14">
        <v>2980</v>
      </c>
      <c r="G2891" s="16"/>
      <c r="I2891" s="19" t="str">
        <f>IFERROR(INDEX([3]流水汇总表!B:G,MATCH(G2891,[3]流水汇总表!G:G,0),1),"")</f>
        <v/>
      </c>
      <c r="J2891" s="5" t="str">
        <f>IF(G2891="","",IF(SUMIFS(H:H,G:G,G2891)=SUMIFS([3]流水汇总表!D:D,[3]流水汇总表!G:G,G2891),"通过","不通过"))</f>
        <v/>
      </c>
      <c r="K2891" s="20" t="str">
        <f ca="1" t="shared" si="90"/>
        <v>已逾期</v>
      </c>
      <c r="L2891" s="3">
        <f>VLOOKUP(C2891,网约车!D:Q,14,0)</f>
        <v>2700</v>
      </c>
      <c r="M2891" s="3">
        <f t="shared" si="91"/>
        <v>-2700</v>
      </c>
    </row>
    <row r="2892" ht="14.25" spans="1:13">
      <c r="A2892" s="13">
        <v>44849</v>
      </c>
      <c r="B2892" s="14" t="s">
        <v>5084</v>
      </c>
      <c r="C2892" s="14" t="s">
        <v>6995</v>
      </c>
      <c r="D2892" s="14" t="s">
        <v>6996</v>
      </c>
      <c r="E2892" s="15">
        <v>44798</v>
      </c>
      <c r="F2892" s="14">
        <v>2980</v>
      </c>
      <c r="G2892" s="16"/>
      <c r="I2892" s="19" t="str">
        <f>IFERROR(INDEX([3]流水汇总表!B:G,MATCH(G2892,[3]流水汇总表!G:G,0),1),"")</f>
        <v/>
      </c>
      <c r="J2892" s="5" t="str">
        <f>IF(G2892="","",IF(SUMIFS(H:H,G:G,G2892)=SUMIFS([3]流水汇总表!D:D,[3]流水汇总表!G:G,G2892),"通过","不通过"))</f>
        <v/>
      </c>
      <c r="K2892" s="20" t="str">
        <f ca="1" t="shared" si="90"/>
        <v>已逾期</v>
      </c>
      <c r="L2892" s="3">
        <f>VLOOKUP(C2892,网约车!D:Q,14,0)</f>
        <v>2700</v>
      </c>
      <c r="M2892" s="3">
        <f t="shared" si="91"/>
        <v>-2700</v>
      </c>
    </row>
    <row r="2893" ht="14.25" spans="1:13">
      <c r="A2893" s="13">
        <v>44849</v>
      </c>
      <c r="B2893" s="14" t="s">
        <v>5084</v>
      </c>
      <c r="C2893" s="14" t="s">
        <v>6997</v>
      </c>
      <c r="D2893" s="14" t="s">
        <v>6998</v>
      </c>
      <c r="E2893" s="15">
        <v>44798</v>
      </c>
      <c r="F2893" s="14">
        <v>2980</v>
      </c>
      <c r="G2893" s="16"/>
      <c r="I2893" s="19" t="str">
        <f>IFERROR(INDEX([3]流水汇总表!B:G,MATCH(G2893,[3]流水汇总表!G:G,0),1),"")</f>
        <v/>
      </c>
      <c r="J2893" s="5" t="str">
        <f>IF(G2893="","",IF(SUMIFS(H:H,G:G,G2893)=SUMIFS([3]流水汇总表!D:D,[3]流水汇总表!G:G,G2893),"通过","不通过"))</f>
        <v/>
      </c>
      <c r="K2893" s="20" t="str">
        <f ca="1" t="shared" si="90"/>
        <v>已逾期</v>
      </c>
      <c r="L2893" s="3">
        <f>VLOOKUP(C2893,网约车!D:Q,14,0)</f>
        <v>2700</v>
      </c>
      <c r="M2893" s="3">
        <f t="shared" si="91"/>
        <v>-2700</v>
      </c>
    </row>
    <row r="2894" ht="14.25" spans="1:13">
      <c r="A2894" s="13">
        <v>44849</v>
      </c>
      <c r="B2894" s="14" t="s">
        <v>5084</v>
      </c>
      <c r="C2894" s="14" t="s">
        <v>7001</v>
      </c>
      <c r="D2894" s="14" t="s">
        <v>7002</v>
      </c>
      <c r="E2894" s="15">
        <v>44798</v>
      </c>
      <c r="F2894" s="14">
        <v>2980</v>
      </c>
      <c r="G2894" s="16"/>
      <c r="I2894" s="19" t="str">
        <f>IFERROR(INDEX([3]流水汇总表!B:G,MATCH(G2894,[3]流水汇总表!G:G,0),1),"")</f>
        <v/>
      </c>
      <c r="J2894" s="5" t="str">
        <f>IF(G2894="","",IF(SUMIFS(H:H,G:G,G2894)=SUMIFS([3]流水汇总表!D:D,[3]流水汇总表!G:G,G2894),"通过","不通过"))</f>
        <v/>
      </c>
      <c r="K2894" s="20" t="str">
        <f ca="1" t="shared" si="90"/>
        <v>已逾期</v>
      </c>
      <c r="L2894" s="3">
        <f>VLOOKUP(C2894,网约车!D:Q,14,0)</f>
        <v>2700</v>
      </c>
      <c r="M2894" s="3">
        <f t="shared" si="91"/>
        <v>-2700</v>
      </c>
    </row>
    <row r="2895" ht="14.25" spans="1:13">
      <c r="A2895" s="13">
        <v>44849</v>
      </c>
      <c r="B2895" s="14" t="s">
        <v>5084</v>
      </c>
      <c r="C2895" s="14" t="s">
        <v>7003</v>
      </c>
      <c r="D2895" s="14" t="s">
        <v>7004</v>
      </c>
      <c r="E2895" s="15">
        <v>44798</v>
      </c>
      <c r="F2895" s="14">
        <v>2980</v>
      </c>
      <c r="G2895" s="16"/>
      <c r="I2895" s="19" t="str">
        <f>IFERROR(INDEX([3]流水汇总表!B:G,MATCH(G2895,[3]流水汇总表!G:G,0),1),"")</f>
        <v/>
      </c>
      <c r="J2895" s="5" t="str">
        <f>IF(G2895="","",IF(SUMIFS(H:H,G:G,G2895)=SUMIFS([3]流水汇总表!D:D,[3]流水汇总表!G:G,G2895),"通过","不通过"))</f>
        <v/>
      </c>
      <c r="K2895" s="20" t="str">
        <f ca="1" t="shared" si="90"/>
        <v>已逾期</v>
      </c>
      <c r="L2895" s="3">
        <f>VLOOKUP(C2895,网约车!D:Q,14,0)</f>
        <v>2700</v>
      </c>
      <c r="M2895" s="3">
        <f t="shared" si="91"/>
        <v>-2700</v>
      </c>
    </row>
    <row r="2896" ht="14.25" spans="1:13">
      <c r="A2896" s="13">
        <v>44849</v>
      </c>
      <c r="B2896" s="14" t="s">
        <v>5084</v>
      </c>
      <c r="C2896" s="14" t="s">
        <v>7005</v>
      </c>
      <c r="D2896" s="14" t="s">
        <v>7006</v>
      </c>
      <c r="E2896" s="15">
        <v>44798</v>
      </c>
      <c r="F2896" s="14">
        <v>2980</v>
      </c>
      <c r="G2896" s="16"/>
      <c r="I2896" s="19" t="str">
        <f>IFERROR(INDEX([3]流水汇总表!B:G,MATCH(G2896,[3]流水汇总表!G:G,0),1),"")</f>
        <v/>
      </c>
      <c r="J2896" s="5" t="str">
        <f>IF(G2896="","",IF(SUMIFS(H:H,G:G,G2896)=SUMIFS([3]流水汇总表!D:D,[3]流水汇总表!G:G,G2896),"通过","不通过"))</f>
        <v/>
      </c>
      <c r="K2896" s="20" t="str">
        <f ca="1" t="shared" si="90"/>
        <v>已逾期</v>
      </c>
      <c r="L2896" s="3">
        <f>VLOOKUP(C2896,网约车!D:Q,14,0)</f>
        <v>2700</v>
      </c>
      <c r="M2896" s="3">
        <f t="shared" si="91"/>
        <v>-2700</v>
      </c>
    </row>
    <row r="2897" ht="14.25" spans="1:13">
      <c r="A2897" s="13">
        <v>44849</v>
      </c>
      <c r="B2897" s="14" t="s">
        <v>5084</v>
      </c>
      <c r="C2897" s="14" t="s">
        <v>7023</v>
      </c>
      <c r="D2897" s="14" t="s">
        <v>7024</v>
      </c>
      <c r="E2897" s="15">
        <v>44798</v>
      </c>
      <c r="F2897" s="14">
        <v>2980</v>
      </c>
      <c r="G2897" s="16"/>
      <c r="I2897" s="19" t="str">
        <f>IFERROR(INDEX([3]流水汇总表!B:G,MATCH(G2897,[3]流水汇总表!G:G,0),1),"")</f>
        <v/>
      </c>
      <c r="J2897" s="5" t="str">
        <f>IF(G2897="","",IF(SUMIFS(H:H,G:G,G2897)=SUMIFS([3]流水汇总表!D:D,[3]流水汇总表!G:G,G2897),"通过","不通过"))</f>
        <v/>
      </c>
      <c r="K2897" s="20" t="str">
        <f ca="1" t="shared" si="90"/>
        <v>已逾期</v>
      </c>
      <c r="L2897" s="3">
        <f>VLOOKUP(C2897,网约车!D:Q,14,0)</f>
        <v>2700</v>
      </c>
      <c r="M2897" s="3">
        <f t="shared" si="91"/>
        <v>-2700</v>
      </c>
    </row>
    <row r="2898" ht="14.25" spans="1:13">
      <c r="A2898" s="13">
        <v>44849</v>
      </c>
      <c r="B2898" s="14" t="s">
        <v>5084</v>
      </c>
      <c r="C2898" s="14" t="s">
        <v>7027</v>
      </c>
      <c r="D2898" s="14" t="s">
        <v>7028</v>
      </c>
      <c r="E2898" s="15">
        <v>44798</v>
      </c>
      <c r="F2898" s="14">
        <v>2980</v>
      </c>
      <c r="G2898" s="16"/>
      <c r="I2898" s="19" t="str">
        <f>IFERROR(INDEX([3]流水汇总表!B:G,MATCH(G2898,[3]流水汇总表!G:G,0),1),"")</f>
        <v/>
      </c>
      <c r="J2898" s="5" t="str">
        <f>IF(G2898="","",IF(SUMIFS(H:H,G:G,G2898)=SUMIFS([3]流水汇总表!D:D,[3]流水汇总表!G:G,G2898),"通过","不通过"))</f>
        <v/>
      </c>
      <c r="K2898" s="20" t="str">
        <f ca="1" t="shared" si="90"/>
        <v>已逾期</v>
      </c>
      <c r="L2898" s="3">
        <f>VLOOKUP(C2898,网约车!D:Q,14,0)</f>
        <v>2700</v>
      </c>
      <c r="M2898" s="3">
        <f t="shared" si="91"/>
        <v>-2700</v>
      </c>
    </row>
    <row r="2899" ht="14.25" spans="1:13">
      <c r="A2899" s="13">
        <v>44849</v>
      </c>
      <c r="B2899" s="14" t="s">
        <v>5084</v>
      </c>
      <c r="C2899" s="14" t="s">
        <v>7039</v>
      </c>
      <c r="D2899" s="14" t="s">
        <v>7040</v>
      </c>
      <c r="E2899" s="15">
        <v>44798</v>
      </c>
      <c r="F2899" s="14">
        <v>2980</v>
      </c>
      <c r="G2899" s="16"/>
      <c r="I2899" s="19" t="str">
        <f>IFERROR(INDEX([3]流水汇总表!B:G,MATCH(G2899,[3]流水汇总表!G:G,0),1),"")</f>
        <v/>
      </c>
      <c r="J2899" s="5" t="str">
        <f>IF(G2899="","",IF(SUMIFS(H:H,G:G,G2899)=SUMIFS([3]流水汇总表!D:D,[3]流水汇总表!G:G,G2899),"通过","不通过"))</f>
        <v/>
      </c>
      <c r="K2899" s="20" t="str">
        <f ca="1" t="shared" si="90"/>
        <v>已逾期</v>
      </c>
      <c r="L2899" s="3">
        <f>VLOOKUP(C2899,网约车!D:Q,14,0)</f>
        <v>2700</v>
      </c>
      <c r="M2899" s="3">
        <f t="shared" si="91"/>
        <v>-2700</v>
      </c>
    </row>
    <row r="2900" ht="14.25" spans="1:13">
      <c r="A2900" s="13">
        <v>44849</v>
      </c>
      <c r="B2900" s="14" t="s">
        <v>5084</v>
      </c>
      <c r="C2900" s="14" t="s">
        <v>7057</v>
      </c>
      <c r="D2900" s="14" t="s">
        <v>7058</v>
      </c>
      <c r="E2900" s="15">
        <v>44798</v>
      </c>
      <c r="F2900" s="14">
        <v>2980</v>
      </c>
      <c r="G2900" s="16"/>
      <c r="I2900" s="19" t="str">
        <f>IFERROR(INDEX([3]流水汇总表!B:G,MATCH(G2900,[3]流水汇总表!G:G,0),1),"")</f>
        <v/>
      </c>
      <c r="J2900" s="5" t="str">
        <f>IF(G2900="","",IF(SUMIFS(H:H,G:G,G2900)=SUMIFS([3]流水汇总表!D:D,[3]流水汇总表!G:G,G2900),"通过","不通过"))</f>
        <v/>
      </c>
      <c r="K2900" s="20" t="str">
        <f ca="1" t="shared" si="90"/>
        <v>已逾期</v>
      </c>
      <c r="L2900" s="3">
        <f>VLOOKUP(C2900,网约车!D:Q,14,0)</f>
        <v>2700</v>
      </c>
      <c r="M2900" s="3">
        <f t="shared" si="91"/>
        <v>-2700</v>
      </c>
    </row>
    <row r="2901" ht="14.25" spans="1:13">
      <c r="A2901" s="13">
        <v>44849</v>
      </c>
      <c r="B2901" s="14" t="s">
        <v>5084</v>
      </c>
      <c r="C2901" s="14" t="s">
        <v>7061</v>
      </c>
      <c r="D2901" s="14" t="s">
        <v>7062</v>
      </c>
      <c r="E2901" s="15">
        <v>44798</v>
      </c>
      <c r="F2901" s="14">
        <v>2980</v>
      </c>
      <c r="G2901" s="16"/>
      <c r="I2901" s="19" t="str">
        <f>IFERROR(INDEX([3]流水汇总表!B:G,MATCH(G2901,[3]流水汇总表!G:G,0),1),"")</f>
        <v/>
      </c>
      <c r="J2901" s="5" t="str">
        <f>IF(G2901="","",IF(SUMIFS(H:H,G:G,G2901)=SUMIFS([3]流水汇总表!D:D,[3]流水汇总表!G:G,G2901),"通过","不通过"))</f>
        <v/>
      </c>
      <c r="K2901" s="20" t="str">
        <f ca="1" t="shared" si="90"/>
        <v>已逾期</v>
      </c>
      <c r="L2901" s="3">
        <f>VLOOKUP(C2901,网约车!D:Q,14,0)</f>
        <v>2700</v>
      </c>
      <c r="M2901" s="3">
        <f t="shared" si="91"/>
        <v>-2700</v>
      </c>
    </row>
    <row r="2902" ht="14.25" spans="1:13">
      <c r="A2902" s="13">
        <v>44849</v>
      </c>
      <c r="B2902" s="14" t="s">
        <v>5084</v>
      </c>
      <c r="C2902" s="14" t="s">
        <v>7083</v>
      </c>
      <c r="D2902" s="14" t="s">
        <v>7084</v>
      </c>
      <c r="E2902" s="15">
        <v>44798</v>
      </c>
      <c r="F2902" s="14">
        <v>2980</v>
      </c>
      <c r="G2902" s="16"/>
      <c r="I2902" s="19" t="str">
        <f>IFERROR(INDEX([3]流水汇总表!B:G,MATCH(G2902,[3]流水汇总表!G:G,0),1),"")</f>
        <v/>
      </c>
      <c r="J2902" s="5" t="str">
        <f>IF(G2902="","",IF(SUMIFS(H:H,G:G,G2902)=SUMIFS([3]流水汇总表!D:D,[3]流水汇总表!G:G,G2902),"通过","不通过"))</f>
        <v/>
      </c>
      <c r="K2902" s="20" t="str">
        <f ca="1" t="shared" si="90"/>
        <v>已逾期</v>
      </c>
      <c r="L2902" s="3">
        <f>VLOOKUP(C2902,网约车!D:Q,14,0)</f>
        <v>2700</v>
      </c>
      <c r="M2902" s="3">
        <f t="shared" si="91"/>
        <v>-2700</v>
      </c>
    </row>
    <row r="2903" ht="14.25" spans="1:13">
      <c r="A2903" s="13">
        <v>44849</v>
      </c>
      <c r="B2903" s="14" t="s">
        <v>5084</v>
      </c>
      <c r="C2903" s="14" t="s">
        <v>7087</v>
      </c>
      <c r="D2903" s="14" t="s">
        <v>7088</v>
      </c>
      <c r="E2903" s="15">
        <v>44798</v>
      </c>
      <c r="F2903" s="14">
        <v>2980</v>
      </c>
      <c r="G2903" s="16"/>
      <c r="I2903" s="19" t="str">
        <f>IFERROR(INDEX([3]流水汇总表!B:G,MATCH(G2903,[3]流水汇总表!G:G,0),1),"")</f>
        <v/>
      </c>
      <c r="J2903" s="5" t="str">
        <f>IF(G2903="","",IF(SUMIFS(H:H,G:G,G2903)=SUMIFS([3]流水汇总表!D:D,[3]流水汇总表!G:G,G2903),"通过","不通过"))</f>
        <v/>
      </c>
      <c r="K2903" s="20" t="str">
        <f ca="1" t="shared" si="90"/>
        <v>已逾期</v>
      </c>
      <c r="L2903" s="3">
        <f>VLOOKUP(C2903,网约车!D:Q,14,0)</f>
        <v>2700</v>
      </c>
      <c r="M2903" s="3">
        <f t="shared" si="91"/>
        <v>-2700</v>
      </c>
    </row>
    <row r="2904" ht="14.25" spans="1:13">
      <c r="A2904" s="13">
        <v>44849</v>
      </c>
      <c r="B2904" s="14" t="s">
        <v>5084</v>
      </c>
      <c r="C2904" s="14" t="s">
        <v>7089</v>
      </c>
      <c r="D2904" s="14" t="s">
        <v>7090</v>
      </c>
      <c r="E2904" s="15">
        <v>44798</v>
      </c>
      <c r="F2904" s="14">
        <v>2980</v>
      </c>
      <c r="G2904" s="16"/>
      <c r="I2904" s="19" t="str">
        <f>IFERROR(INDEX([3]流水汇总表!B:G,MATCH(G2904,[3]流水汇总表!G:G,0),1),"")</f>
        <v/>
      </c>
      <c r="J2904" s="5" t="str">
        <f>IF(G2904="","",IF(SUMIFS(H:H,G:G,G2904)=SUMIFS([3]流水汇总表!D:D,[3]流水汇总表!G:G,G2904),"通过","不通过"))</f>
        <v/>
      </c>
      <c r="K2904" s="20" t="str">
        <f ca="1" t="shared" si="90"/>
        <v>已逾期</v>
      </c>
      <c r="L2904" s="3">
        <f>VLOOKUP(C2904,网约车!D:Q,14,0)</f>
        <v>2700</v>
      </c>
      <c r="M2904" s="3">
        <f t="shared" si="91"/>
        <v>-2700</v>
      </c>
    </row>
    <row r="2905" ht="14.25" spans="1:13">
      <c r="A2905" s="13">
        <v>44849</v>
      </c>
      <c r="B2905" s="14" t="s">
        <v>5084</v>
      </c>
      <c r="C2905" s="14" t="s">
        <v>7093</v>
      </c>
      <c r="D2905" s="14" t="s">
        <v>7094</v>
      </c>
      <c r="E2905" s="15">
        <v>44798</v>
      </c>
      <c r="F2905" s="14">
        <v>2980</v>
      </c>
      <c r="G2905" s="16"/>
      <c r="I2905" s="19" t="str">
        <f>IFERROR(INDEX([3]流水汇总表!B:G,MATCH(G2905,[3]流水汇总表!G:G,0),1),"")</f>
        <v/>
      </c>
      <c r="J2905" s="5" t="str">
        <f>IF(G2905="","",IF(SUMIFS(H:H,G:G,G2905)=SUMIFS([3]流水汇总表!D:D,[3]流水汇总表!G:G,G2905),"通过","不通过"))</f>
        <v/>
      </c>
      <c r="K2905" s="20" t="str">
        <f ca="1" t="shared" si="90"/>
        <v>已逾期</v>
      </c>
      <c r="L2905" s="3">
        <f>VLOOKUP(C2905,网约车!D:Q,14,0)</f>
        <v>2700</v>
      </c>
      <c r="M2905" s="3">
        <f t="shared" si="91"/>
        <v>-2700</v>
      </c>
    </row>
    <row r="2906" ht="14.25" spans="1:13">
      <c r="A2906" s="13">
        <v>44849</v>
      </c>
      <c r="B2906" s="14" t="s">
        <v>5084</v>
      </c>
      <c r="C2906" s="14" t="s">
        <v>7095</v>
      </c>
      <c r="D2906" s="14" t="s">
        <v>7096</v>
      </c>
      <c r="E2906" s="15">
        <v>44798</v>
      </c>
      <c r="F2906" s="14">
        <v>2980</v>
      </c>
      <c r="G2906" s="16"/>
      <c r="I2906" s="19" t="str">
        <f>IFERROR(INDEX([3]流水汇总表!B:G,MATCH(G2906,[3]流水汇总表!G:G,0),1),"")</f>
        <v/>
      </c>
      <c r="J2906" s="5" t="str">
        <f>IF(G2906="","",IF(SUMIFS(H:H,G:G,G2906)=SUMIFS([3]流水汇总表!D:D,[3]流水汇总表!G:G,G2906),"通过","不通过"))</f>
        <v/>
      </c>
      <c r="K2906" s="20" t="str">
        <f ca="1" t="shared" si="90"/>
        <v>已逾期</v>
      </c>
      <c r="L2906" s="3">
        <f>VLOOKUP(C2906,网约车!D:Q,14,0)</f>
        <v>2700</v>
      </c>
      <c r="M2906" s="3">
        <f t="shared" si="91"/>
        <v>-2700</v>
      </c>
    </row>
    <row r="2907" ht="14.25" spans="1:13">
      <c r="A2907" s="13">
        <v>44849</v>
      </c>
      <c r="B2907" s="14" t="s">
        <v>5084</v>
      </c>
      <c r="C2907" s="14" t="s">
        <v>7097</v>
      </c>
      <c r="D2907" s="14" t="s">
        <v>7098</v>
      </c>
      <c r="E2907" s="15">
        <v>44798</v>
      </c>
      <c r="F2907" s="14">
        <v>2980</v>
      </c>
      <c r="G2907" s="16"/>
      <c r="I2907" s="19" t="str">
        <f>IFERROR(INDEX([3]流水汇总表!B:G,MATCH(G2907,[3]流水汇总表!G:G,0),1),"")</f>
        <v/>
      </c>
      <c r="J2907" s="5" t="str">
        <f>IF(G2907="","",IF(SUMIFS(H:H,G:G,G2907)=SUMIFS([3]流水汇总表!D:D,[3]流水汇总表!G:G,G2907),"通过","不通过"))</f>
        <v/>
      </c>
      <c r="K2907" s="20" t="str">
        <f ca="1" t="shared" si="90"/>
        <v>已逾期</v>
      </c>
      <c r="L2907" s="3">
        <f>VLOOKUP(C2907,网约车!D:Q,14,0)</f>
        <v>2700</v>
      </c>
      <c r="M2907" s="3">
        <f t="shared" si="91"/>
        <v>-2700</v>
      </c>
    </row>
    <row r="2908" ht="14.25" spans="1:13">
      <c r="A2908" s="13">
        <v>44849</v>
      </c>
      <c r="B2908" s="14" t="s">
        <v>5084</v>
      </c>
      <c r="C2908" s="14" t="s">
        <v>7103</v>
      </c>
      <c r="D2908" s="14" t="s">
        <v>7104</v>
      </c>
      <c r="E2908" s="15">
        <v>44798</v>
      </c>
      <c r="F2908" s="14">
        <v>2980</v>
      </c>
      <c r="G2908" s="16"/>
      <c r="I2908" s="19" t="str">
        <f>IFERROR(INDEX([3]流水汇总表!B:G,MATCH(G2908,[3]流水汇总表!G:G,0),1),"")</f>
        <v/>
      </c>
      <c r="J2908" s="5" t="str">
        <f>IF(G2908="","",IF(SUMIFS(H:H,G:G,G2908)=SUMIFS([3]流水汇总表!D:D,[3]流水汇总表!G:G,G2908),"通过","不通过"))</f>
        <v/>
      </c>
      <c r="K2908" s="20" t="str">
        <f ca="1" t="shared" si="90"/>
        <v>已逾期</v>
      </c>
      <c r="L2908" s="3">
        <f>VLOOKUP(C2908,网约车!D:Q,14,0)</f>
        <v>2700</v>
      </c>
      <c r="M2908" s="3">
        <f t="shared" si="91"/>
        <v>-2700</v>
      </c>
    </row>
    <row r="2909" ht="14.25" spans="1:13">
      <c r="A2909" s="13">
        <v>44849</v>
      </c>
      <c r="B2909" s="14" t="s">
        <v>5084</v>
      </c>
      <c r="C2909" s="14" t="s">
        <v>7107</v>
      </c>
      <c r="D2909" s="14" t="s">
        <v>7108</v>
      </c>
      <c r="E2909" s="15">
        <v>44798</v>
      </c>
      <c r="F2909" s="14">
        <v>2980</v>
      </c>
      <c r="G2909" s="16"/>
      <c r="I2909" s="19" t="str">
        <f>IFERROR(INDEX([3]流水汇总表!B:G,MATCH(G2909,[3]流水汇总表!G:G,0),1),"")</f>
        <v/>
      </c>
      <c r="J2909" s="5" t="str">
        <f>IF(G2909="","",IF(SUMIFS(H:H,G:G,G2909)=SUMIFS([3]流水汇总表!D:D,[3]流水汇总表!G:G,G2909),"通过","不通过"))</f>
        <v/>
      </c>
      <c r="K2909" s="20" t="str">
        <f ca="1" t="shared" si="90"/>
        <v>已逾期</v>
      </c>
      <c r="L2909" s="3">
        <f>VLOOKUP(C2909,网约车!D:Q,14,0)</f>
        <v>2700</v>
      </c>
      <c r="M2909" s="3">
        <f t="shared" si="91"/>
        <v>-2700</v>
      </c>
    </row>
    <row r="2910" ht="14.25" spans="1:13">
      <c r="A2910" s="13">
        <v>44849</v>
      </c>
      <c r="B2910" s="14" t="s">
        <v>5084</v>
      </c>
      <c r="C2910" s="14" t="s">
        <v>7109</v>
      </c>
      <c r="D2910" s="14" t="s">
        <v>7110</v>
      </c>
      <c r="E2910" s="15">
        <v>44798</v>
      </c>
      <c r="F2910" s="14">
        <v>2980</v>
      </c>
      <c r="G2910" s="16"/>
      <c r="I2910" s="19" t="str">
        <f>IFERROR(INDEX([3]流水汇总表!B:G,MATCH(G2910,[3]流水汇总表!G:G,0),1),"")</f>
        <v/>
      </c>
      <c r="J2910" s="5" t="str">
        <f>IF(G2910="","",IF(SUMIFS(H:H,G:G,G2910)=SUMIFS([3]流水汇总表!D:D,[3]流水汇总表!G:G,G2910),"通过","不通过"))</f>
        <v/>
      </c>
      <c r="K2910" s="20" t="str">
        <f ca="1" t="shared" si="90"/>
        <v>已逾期</v>
      </c>
      <c r="L2910" s="3">
        <f>VLOOKUP(C2910,网约车!D:Q,14,0)</f>
        <v>2700</v>
      </c>
      <c r="M2910" s="3">
        <f t="shared" si="91"/>
        <v>-2700</v>
      </c>
    </row>
    <row r="2911" ht="14.25" spans="1:13">
      <c r="A2911" s="13">
        <v>44849</v>
      </c>
      <c r="B2911" s="14" t="s">
        <v>5084</v>
      </c>
      <c r="C2911" s="14" t="s">
        <v>7111</v>
      </c>
      <c r="D2911" s="14" t="s">
        <v>7112</v>
      </c>
      <c r="E2911" s="15">
        <v>44798</v>
      </c>
      <c r="F2911" s="14">
        <v>2980</v>
      </c>
      <c r="G2911" s="16"/>
      <c r="I2911" s="19" t="str">
        <f>IFERROR(INDEX([3]流水汇总表!B:G,MATCH(G2911,[3]流水汇总表!G:G,0),1),"")</f>
        <v/>
      </c>
      <c r="J2911" s="5" t="str">
        <f>IF(G2911="","",IF(SUMIFS(H:H,G:G,G2911)=SUMIFS([3]流水汇总表!D:D,[3]流水汇总表!G:G,G2911),"通过","不通过"))</f>
        <v/>
      </c>
      <c r="K2911" s="20" t="str">
        <f ca="1" t="shared" si="90"/>
        <v>已逾期</v>
      </c>
      <c r="L2911" s="3">
        <f>VLOOKUP(C2911,网约车!D:Q,14,0)</f>
        <v>2700</v>
      </c>
      <c r="M2911" s="3">
        <f t="shared" si="91"/>
        <v>-2700</v>
      </c>
    </row>
    <row r="2912" ht="14.25" spans="1:13">
      <c r="A2912" s="13">
        <v>44849</v>
      </c>
      <c r="B2912" s="14" t="s">
        <v>5084</v>
      </c>
      <c r="C2912" s="14" t="s">
        <v>7121</v>
      </c>
      <c r="D2912" s="14" t="s">
        <v>7122</v>
      </c>
      <c r="E2912" s="15">
        <v>44798</v>
      </c>
      <c r="F2912" s="14">
        <v>2980</v>
      </c>
      <c r="G2912" s="16"/>
      <c r="I2912" s="19" t="str">
        <f>IFERROR(INDEX([3]流水汇总表!B:G,MATCH(G2912,[3]流水汇总表!G:G,0),1),"")</f>
        <v/>
      </c>
      <c r="J2912" s="5" t="str">
        <f>IF(G2912="","",IF(SUMIFS(H:H,G:G,G2912)=SUMIFS([3]流水汇总表!D:D,[3]流水汇总表!G:G,G2912),"通过","不通过"))</f>
        <v/>
      </c>
      <c r="K2912" s="20" t="str">
        <f ca="1" t="shared" si="90"/>
        <v>已逾期</v>
      </c>
      <c r="L2912" s="3">
        <f>VLOOKUP(C2912,网约车!D:Q,14,0)</f>
        <v>2700</v>
      </c>
      <c r="M2912" s="3">
        <f t="shared" si="91"/>
        <v>-2700</v>
      </c>
    </row>
    <row r="2913" ht="14.25" spans="1:13">
      <c r="A2913" s="13">
        <v>44849</v>
      </c>
      <c r="B2913" s="14" t="s">
        <v>5084</v>
      </c>
      <c r="C2913" s="14" t="s">
        <v>7125</v>
      </c>
      <c r="D2913" s="14" t="s">
        <v>7126</v>
      </c>
      <c r="E2913" s="15">
        <v>44798</v>
      </c>
      <c r="F2913" s="14">
        <v>2980</v>
      </c>
      <c r="G2913" s="16"/>
      <c r="I2913" s="19" t="str">
        <f>IFERROR(INDEX([3]流水汇总表!B:G,MATCH(G2913,[3]流水汇总表!G:G,0),1),"")</f>
        <v/>
      </c>
      <c r="J2913" s="5" t="str">
        <f>IF(G2913="","",IF(SUMIFS(H:H,G:G,G2913)=SUMIFS([3]流水汇总表!D:D,[3]流水汇总表!G:G,G2913),"通过","不通过"))</f>
        <v/>
      </c>
      <c r="K2913" s="20" t="str">
        <f ca="1" t="shared" si="90"/>
        <v>已逾期</v>
      </c>
      <c r="L2913" s="3">
        <f>VLOOKUP(C2913,网约车!D:Q,14,0)</f>
        <v>2700</v>
      </c>
      <c r="M2913" s="3">
        <f t="shared" si="91"/>
        <v>-2700</v>
      </c>
    </row>
    <row r="2914" ht="14.25" spans="1:13">
      <c r="A2914" s="13">
        <v>44849</v>
      </c>
      <c r="B2914" s="14" t="s">
        <v>5084</v>
      </c>
      <c r="C2914" s="14" t="s">
        <v>7151</v>
      </c>
      <c r="D2914" s="14" t="s">
        <v>7152</v>
      </c>
      <c r="E2914" s="15">
        <v>44798</v>
      </c>
      <c r="F2914" s="14">
        <v>2980</v>
      </c>
      <c r="G2914" s="16"/>
      <c r="I2914" s="19" t="str">
        <f>IFERROR(INDEX([3]流水汇总表!B:G,MATCH(G2914,[3]流水汇总表!G:G,0),1),"")</f>
        <v/>
      </c>
      <c r="J2914" s="5" t="str">
        <f>IF(G2914="","",IF(SUMIFS(H:H,G:G,G2914)=SUMIFS([3]流水汇总表!D:D,[3]流水汇总表!G:G,G2914),"通过","不通过"))</f>
        <v/>
      </c>
      <c r="K2914" s="20" t="str">
        <f ca="1" t="shared" si="90"/>
        <v>已逾期</v>
      </c>
      <c r="L2914" s="3">
        <f>VLOOKUP(C2914,网约车!D:Q,14,0)</f>
        <v>2700</v>
      </c>
      <c r="M2914" s="3">
        <f t="shared" si="91"/>
        <v>-2700</v>
      </c>
    </row>
    <row r="2915" ht="14.25" spans="1:13">
      <c r="A2915" s="13">
        <v>44849</v>
      </c>
      <c r="B2915" s="14" t="s">
        <v>5084</v>
      </c>
      <c r="C2915" s="14" t="s">
        <v>7159</v>
      </c>
      <c r="D2915" s="14" t="s">
        <v>7160</v>
      </c>
      <c r="E2915" s="15">
        <v>44798</v>
      </c>
      <c r="F2915" s="14">
        <v>2980</v>
      </c>
      <c r="G2915" s="16"/>
      <c r="I2915" s="19" t="str">
        <f>IFERROR(INDEX([3]流水汇总表!B:G,MATCH(G2915,[3]流水汇总表!G:G,0),1),"")</f>
        <v/>
      </c>
      <c r="J2915" s="5" t="str">
        <f>IF(G2915="","",IF(SUMIFS(H:H,G:G,G2915)=SUMIFS([3]流水汇总表!D:D,[3]流水汇总表!G:G,G2915),"通过","不通过"))</f>
        <v/>
      </c>
      <c r="K2915" s="20" t="str">
        <f ca="1" t="shared" si="90"/>
        <v>已逾期</v>
      </c>
      <c r="L2915" s="3">
        <f>VLOOKUP(C2915,网约车!D:Q,14,0)</f>
        <v>2700</v>
      </c>
      <c r="M2915" s="3">
        <f t="shared" si="91"/>
        <v>-2700</v>
      </c>
    </row>
    <row r="2916" ht="14.25" spans="1:13">
      <c r="A2916" s="13">
        <v>44849</v>
      </c>
      <c r="B2916" s="14" t="s">
        <v>5084</v>
      </c>
      <c r="C2916" s="14" t="s">
        <v>7163</v>
      </c>
      <c r="D2916" s="14" t="s">
        <v>7164</v>
      </c>
      <c r="E2916" s="15">
        <v>44798</v>
      </c>
      <c r="F2916" s="14">
        <v>2980</v>
      </c>
      <c r="G2916" s="16"/>
      <c r="I2916" s="19" t="str">
        <f>IFERROR(INDEX([3]流水汇总表!B:G,MATCH(G2916,[3]流水汇总表!G:G,0),1),"")</f>
        <v/>
      </c>
      <c r="J2916" s="5" t="str">
        <f>IF(G2916="","",IF(SUMIFS(H:H,G:G,G2916)=SUMIFS([3]流水汇总表!D:D,[3]流水汇总表!G:G,G2916),"通过","不通过"))</f>
        <v/>
      </c>
      <c r="K2916" s="20" t="str">
        <f ca="1" t="shared" si="90"/>
        <v>已逾期</v>
      </c>
      <c r="L2916" s="3">
        <f>VLOOKUP(C2916,网约车!D:Q,14,0)</f>
        <v>2700</v>
      </c>
      <c r="M2916" s="3">
        <f t="shared" si="91"/>
        <v>-2700</v>
      </c>
    </row>
    <row r="2917" ht="14.25" spans="1:13">
      <c r="A2917" s="13">
        <v>44849</v>
      </c>
      <c r="B2917" s="14" t="s">
        <v>5084</v>
      </c>
      <c r="C2917" s="14" t="s">
        <v>7167</v>
      </c>
      <c r="D2917" s="14" t="s">
        <v>7168</v>
      </c>
      <c r="E2917" s="15">
        <v>44798</v>
      </c>
      <c r="F2917" s="14">
        <v>2980</v>
      </c>
      <c r="G2917" s="16"/>
      <c r="I2917" s="19" t="str">
        <f>IFERROR(INDEX([3]流水汇总表!B:G,MATCH(G2917,[3]流水汇总表!G:G,0),1),"")</f>
        <v/>
      </c>
      <c r="J2917" s="5" t="str">
        <f>IF(G2917="","",IF(SUMIFS(H:H,G:G,G2917)=SUMIFS([3]流水汇总表!D:D,[3]流水汇总表!G:G,G2917),"通过","不通过"))</f>
        <v/>
      </c>
      <c r="K2917" s="20" t="str">
        <f ca="1" t="shared" si="90"/>
        <v>已逾期</v>
      </c>
      <c r="L2917" s="3">
        <f>VLOOKUP(C2917,网约车!D:Q,14,0)</f>
        <v>2700</v>
      </c>
      <c r="M2917" s="3">
        <f t="shared" si="91"/>
        <v>-2700</v>
      </c>
    </row>
    <row r="2918" ht="14.25" spans="1:13">
      <c r="A2918" s="13">
        <v>44849</v>
      </c>
      <c r="B2918" s="14" t="s">
        <v>5084</v>
      </c>
      <c r="C2918" s="14" t="s">
        <v>7171</v>
      </c>
      <c r="D2918" s="14" t="s">
        <v>7172</v>
      </c>
      <c r="E2918" s="15">
        <v>44798</v>
      </c>
      <c r="F2918" s="14">
        <v>2980</v>
      </c>
      <c r="G2918" s="16"/>
      <c r="I2918" s="19" t="str">
        <f>IFERROR(INDEX([3]流水汇总表!B:G,MATCH(G2918,[3]流水汇总表!G:G,0),1),"")</f>
        <v/>
      </c>
      <c r="J2918" s="5" t="str">
        <f>IF(G2918="","",IF(SUMIFS(H:H,G:G,G2918)=SUMIFS([3]流水汇总表!D:D,[3]流水汇总表!G:G,G2918),"通过","不通过"))</f>
        <v/>
      </c>
      <c r="K2918" s="20" t="str">
        <f ca="1" t="shared" si="90"/>
        <v>已逾期</v>
      </c>
      <c r="L2918" s="3">
        <f>VLOOKUP(C2918,网约车!D:Q,14,0)</f>
        <v>2700</v>
      </c>
      <c r="M2918" s="3">
        <f t="shared" si="91"/>
        <v>-2700</v>
      </c>
    </row>
    <row r="2919" ht="14.25" spans="1:13">
      <c r="A2919" s="13">
        <v>44849</v>
      </c>
      <c r="B2919" s="14" t="s">
        <v>5084</v>
      </c>
      <c r="C2919" s="14" t="s">
        <v>7793</v>
      </c>
      <c r="D2919" s="14" t="s">
        <v>7794</v>
      </c>
      <c r="E2919" s="15">
        <v>44798</v>
      </c>
      <c r="F2919" s="14">
        <v>2980</v>
      </c>
      <c r="G2919" s="16"/>
      <c r="I2919" s="19" t="str">
        <f>IFERROR(INDEX([3]流水汇总表!B:G,MATCH(G2919,[3]流水汇总表!G:G,0),1),"")</f>
        <v/>
      </c>
      <c r="J2919" s="5" t="str">
        <f>IF(G2919="","",IF(SUMIFS(H:H,G:G,G2919)=SUMIFS([3]流水汇总表!D:D,[3]流水汇总表!G:G,G2919),"通过","不通过"))</f>
        <v/>
      </c>
      <c r="K2919" s="20" t="str">
        <f ca="1" t="shared" si="90"/>
        <v>已逾期</v>
      </c>
      <c r="L2919" s="3">
        <f>VLOOKUP(C2919,网约车!D:Q,14,0)</f>
        <v>2700</v>
      </c>
      <c r="M2919" s="3">
        <f t="shared" si="91"/>
        <v>-2700</v>
      </c>
    </row>
    <row r="2920" ht="14.25" spans="1:13">
      <c r="A2920" s="13">
        <v>44849</v>
      </c>
      <c r="B2920" s="14" t="s">
        <v>5084</v>
      </c>
      <c r="C2920" s="14" t="s">
        <v>7796</v>
      </c>
      <c r="D2920" s="14" t="s">
        <v>7797</v>
      </c>
      <c r="E2920" s="15">
        <v>44798</v>
      </c>
      <c r="F2920" s="14">
        <v>2980</v>
      </c>
      <c r="G2920" s="16"/>
      <c r="I2920" s="19" t="str">
        <f>IFERROR(INDEX([3]流水汇总表!B:G,MATCH(G2920,[3]流水汇总表!G:G,0),1),"")</f>
        <v/>
      </c>
      <c r="J2920" s="5" t="str">
        <f>IF(G2920="","",IF(SUMIFS(H:H,G:G,G2920)=SUMIFS([3]流水汇总表!D:D,[3]流水汇总表!G:G,G2920),"通过","不通过"))</f>
        <v/>
      </c>
      <c r="K2920" s="20" t="str">
        <f ca="1" t="shared" si="90"/>
        <v>已逾期</v>
      </c>
      <c r="L2920" s="3">
        <f>VLOOKUP(C2920,网约车!D:Q,14,0)</f>
        <v>2700</v>
      </c>
      <c r="M2920" s="3">
        <f t="shared" si="91"/>
        <v>-2700</v>
      </c>
    </row>
    <row r="2921" ht="14.25" spans="1:13">
      <c r="A2921" s="13">
        <v>44849</v>
      </c>
      <c r="B2921" s="14" t="s">
        <v>5084</v>
      </c>
      <c r="C2921" s="14" t="s">
        <v>7980</v>
      </c>
      <c r="D2921" s="14" t="s">
        <v>7981</v>
      </c>
      <c r="E2921" s="15">
        <v>44798</v>
      </c>
      <c r="F2921" s="14">
        <v>2980</v>
      </c>
      <c r="G2921" s="16"/>
      <c r="I2921" s="19" t="str">
        <f>IFERROR(INDEX([3]流水汇总表!B:G,MATCH(G2921,[3]流水汇总表!G:G,0),1),"")</f>
        <v/>
      </c>
      <c r="J2921" s="5" t="str">
        <f>IF(G2921="","",IF(SUMIFS(H:H,G:G,G2921)=SUMIFS([3]流水汇总表!D:D,[3]流水汇总表!G:G,G2921),"通过","不通过"))</f>
        <v/>
      </c>
      <c r="K2921" s="20" t="str">
        <f ca="1" t="shared" si="90"/>
        <v>已逾期</v>
      </c>
      <c r="L2921" s="3">
        <f>VLOOKUP(C2921,网约车!D:Q,14,0)</f>
        <v>2700</v>
      </c>
      <c r="M2921" s="3">
        <f t="shared" si="91"/>
        <v>-2700</v>
      </c>
    </row>
    <row r="2922" ht="14.25" spans="1:13">
      <c r="A2922" s="13">
        <v>44849</v>
      </c>
      <c r="B2922" s="14" t="s">
        <v>5084</v>
      </c>
      <c r="C2922" s="14" t="s">
        <v>7984</v>
      </c>
      <c r="D2922" s="14" t="s">
        <v>7985</v>
      </c>
      <c r="E2922" s="15">
        <v>44798</v>
      </c>
      <c r="F2922" s="14">
        <v>2980</v>
      </c>
      <c r="G2922" s="16"/>
      <c r="I2922" s="19" t="str">
        <f>IFERROR(INDEX([3]流水汇总表!B:G,MATCH(G2922,[3]流水汇总表!G:G,0),1),"")</f>
        <v/>
      </c>
      <c r="J2922" s="5" t="str">
        <f>IF(G2922="","",IF(SUMIFS(H:H,G:G,G2922)=SUMIFS([3]流水汇总表!D:D,[3]流水汇总表!G:G,G2922),"通过","不通过"))</f>
        <v/>
      </c>
      <c r="K2922" s="20" t="str">
        <f ca="1" t="shared" si="90"/>
        <v>已逾期</v>
      </c>
      <c r="L2922" s="3">
        <f>VLOOKUP(C2922,网约车!D:Q,14,0)</f>
        <v>2700</v>
      </c>
      <c r="M2922" s="3">
        <f t="shared" si="91"/>
        <v>-2700</v>
      </c>
    </row>
    <row r="2923" ht="14.25" spans="1:13">
      <c r="A2923" s="13">
        <v>44849</v>
      </c>
      <c r="B2923" s="14" t="s">
        <v>5084</v>
      </c>
      <c r="C2923" s="14" t="s">
        <v>7994</v>
      </c>
      <c r="D2923" s="14" t="s">
        <v>7995</v>
      </c>
      <c r="E2923" s="15">
        <v>44798</v>
      </c>
      <c r="F2923" s="14">
        <v>2980</v>
      </c>
      <c r="G2923" s="16"/>
      <c r="I2923" s="19" t="str">
        <f>IFERROR(INDEX([3]流水汇总表!B:G,MATCH(G2923,[3]流水汇总表!G:G,0),1),"")</f>
        <v/>
      </c>
      <c r="J2923" s="5" t="str">
        <f>IF(G2923="","",IF(SUMIFS(H:H,G:G,G2923)=SUMIFS([3]流水汇总表!D:D,[3]流水汇总表!G:G,G2923),"通过","不通过"))</f>
        <v/>
      </c>
      <c r="K2923" s="20" t="str">
        <f ca="1" t="shared" si="90"/>
        <v>已逾期</v>
      </c>
      <c r="L2923" s="3">
        <f>VLOOKUP(C2923,网约车!D:Q,14,0)</f>
        <v>2700</v>
      </c>
      <c r="M2923" s="3">
        <f t="shared" si="91"/>
        <v>-2700</v>
      </c>
    </row>
    <row r="2924" ht="14.25" spans="1:13">
      <c r="A2924" s="13">
        <v>44849</v>
      </c>
      <c r="B2924" s="14" t="s">
        <v>5084</v>
      </c>
      <c r="C2924" s="14" t="s">
        <v>7998</v>
      </c>
      <c r="D2924" s="14" t="s">
        <v>7999</v>
      </c>
      <c r="E2924" s="15">
        <v>44798</v>
      </c>
      <c r="F2924" s="14">
        <v>2980</v>
      </c>
      <c r="G2924" s="16"/>
      <c r="I2924" s="19" t="str">
        <f>IFERROR(INDEX([3]流水汇总表!B:G,MATCH(G2924,[3]流水汇总表!G:G,0),1),"")</f>
        <v/>
      </c>
      <c r="J2924" s="5" t="str">
        <f>IF(G2924="","",IF(SUMIFS(H:H,G:G,G2924)=SUMIFS([3]流水汇总表!D:D,[3]流水汇总表!G:G,G2924),"通过","不通过"))</f>
        <v/>
      </c>
      <c r="K2924" s="20" t="str">
        <f ca="1" t="shared" si="90"/>
        <v>已逾期</v>
      </c>
      <c r="L2924" s="3">
        <f>VLOOKUP(C2924,网约车!D:Q,14,0)</f>
        <v>2700</v>
      </c>
      <c r="M2924" s="3">
        <f t="shared" si="91"/>
        <v>-2700</v>
      </c>
    </row>
    <row r="2925" ht="14.25" spans="1:13">
      <c r="A2925" s="13">
        <v>44849</v>
      </c>
      <c r="B2925" s="14" t="s">
        <v>5084</v>
      </c>
      <c r="C2925" s="14" t="s">
        <v>8000</v>
      </c>
      <c r="D2925" s="14" t="s">
        <v>8001</v>
      </c>
      <c r="E2925" s="15">
        <v>44798</v>
      </c>
      <c r="F2925" s="14">
        <v>2980</v>
      </c>
      <c r="G2925" s="16"/>
      <c r="I2925" s="19" t="str">
        <f>IFERROR(INDEX([3]流水汇总表!B:G,MATCH(G2925,[3]流水汇总表!G:G,0),1),"")</f>
        <v/>
      </c>
      <c r="J2925" s="5" t="str">
        <f>IF(G2925="","",IF(SUMIFS(H:H,G:G,G2925)=SUMIFS([3]流水汇总表!D:D,[3]流水汇总表!G:G,G2925),"通过","不通过"))</f>
        <v/>
      </c>
      <c r="K2925" s="20" t="str">
        <f ca="1" t="shared" si="90"/>
        <v>已逾期</v>
      </c>
      <c r="L2925" s="3">
        <f>VLOOKUP(C2925,网约车!D:Q,14,0)</f>
        <v>2700</v>
      </c>
      <c r="M2925" s="3">
        <f t="shared" si="91"/>
        <v>-2700</v>
      </c>
    </row>
    <row r="2926" ht="14.25" spans="1:13">
      <c r="A2926" s="13">
        <v>44849</v>
      </c>
      <c r="B2926" s="14" t="s">
        <v>5084</v>
      </c>
      <c r="C2926" s="14" t="s">
        <v>8038</v>
      </c>
      <c r="D2926" s="14" t="s">
        <v>8039</v>
      </c>
      <c r="E2926" s="15">
        <v>44798</v>
      </c>
      <c r="F2926" s="14">
        <v>2980</v>
      </c>
      <c r="G2926" s="16"/>
      <c r="I2926" s="19" t="str">
        <f>IFERROR(INDEX([3]流水汇总表!B:G,MATCH(G2926,[3]流水汇总表!G:G,0),1),"")</f>
        <v/>
      </c>
      <c r="J2926" s="5" t="str">
        <f>IF(G2926="","",IF(SUMIFS(H:H,G:G,G2926)=SUMIFS([3]流水汇总表!D:D,[3]流水汇总表!G:G,G2926),"通过","不通过"))</f>
        <v/>
      </c>
      <c r="K2926" s="20" t="str">
        <f ca="1" t="shared" si="90"/>
        <v>已逾期</v>
      </c>
      <c r="L2926" s="3">
        <f>VLOOKUP(C2926,网约车!D:Q,14,0)</f>
        <v>2700</v>
      </c>
      <c r="M2926" s="3">
        <f t="shared" si="91"/>
        <v>-2700</v>
      </c>
    </row>
    <row r="2927" ht="14.25" spans="1:13">
      <c r="A2927" s="13">
        <v>44849</v>
      </c>
      <c r="B2927" s="14" t="s">
        <v>5084</v>
      </c>
      <c r="C2927" s="14" t="s">
        <v>8042</v>
      </c>
      <c r="D2927" s="14" t="s">
        <v>8043</v>
      </c>
      <c r="E2927" s="15">
        <v>44798</v>
      </c>
      <c r="F2927" s="14">
        <v>2980</v>
      </c>
      <c r="G2927" s="16"/>
      <c r="I2927" s="19" t="str">
        <f>IFERROR(INDEX([3]流水汇总表!B:G,MATCH(G2927,[3]流水汇总表!G:G,0),1),"")</f>
        <v/>
      </c>
      <c r="J2927" s="5" t="str">
        <f>IF(G2927="","",IF(SUMIFS(H:H,G:G,G2927)=SUMIFS([3]流水汇总表!D:D,[3]流水汇总表!G:G,G2927),"通过","不通过"))</f>
        <v/>
      </c>
      <c r="K2927" s="20" t="str">
        <f ca="1" t="shared" si="90"/>
        <v>已逾期</v>
      </c>
      <c r="L2927" s="3">
        <f>VLOOKUP(C2927,网约车!D:Q,14,0)</f>
        <v>2700</v>
      </c>
      <c r="M2927" s="3">
        <f t="shared" si="91"/>
        <v>-2700</v>
      </c>
    </row>
    <row r="2928" ht="14.25" spans="1:13">
      <c r="A2928" s="13">
        <v>44849</v>
      </c>
      <c r="B2928" s="14" t="s">
        <v>5084</v>
      </c>
      <c r="C2928" s="14" t="s">
        <v>8044</v>
      </c>
      <c r="D2928" s="14" t="s">
        <v>8045</v>
      </c>
      <c r="E2928" s="15">
        <v>44798</v>
      </c>
      <c r="F2928" s="14">
        <v>2980</v>
      </c>
      <c r="G2928" s="16"/>
      <c r="I2928" s="19" t="str">
        <f>IFERROR(INDEX([3]流水汇总表!B:G,MATCH(G2928,[3]流水汇总表!G:G,0),1),"")</f>
        <v/>
      </c>
      <c r="J2928" s="5" t="str">
        <f>IF(G2928="","",IF(SUMIFS(H:H,G:G,G2928)=SUMIFS([3]流水汇总表!D:D,[3]流水汇总表!G:G,G2928),"通过","不通过"))</f>
        <v/>
      </c>
      <c r="K2928" s="20" t="str">
        <f ca="1" t="shared" si="90"/>
        <v>已逾期</v>
      </c>
      <c r="L2928" s="3">
        <f>VLOOKUP(C2928,网约车!D:Q,14,0)</f>
        <v>2700</v>
      </c>
      <c r="M2928" s="3">
        <f t="shared" si="91"/>
        <v>-2700</v>
      </c>
    </row>
    <row r="2929" ht="14.25" spans="1:13">
      <c r="A2929" s="13">
        <v>44849</v>
      </c>
      <c r="B2929" s="14" t="s">
        <v>5084</v>
      </c>
      <c r="C2929" s="14" t="s">
        <v>8046</v>
      </c>
      <c r="D2929" s="14" t="s">
        <v>8047</v>
      </c>
      <c r="E2929" s="15">
        <v>44798</v>
      </c>
      <c r="F2929" s="14">
        <v>2980</v>
      </c>
      <c r="G2929" s="16"/>
      <c r="I2929" s="19" t="str">
        <f>IFERROR(INDEX([3]流水汇总表!B:G,MATCH(G2929,[3]流水汇总表!G:G,0),1),"")</f>
        <v/>
      </c>
      <c r="J2929" s="5" t="str">
        <f>IF(G2929="","",IF(SUMIFS(H:H,G:G,G2929)=SUMIFS([3]流水汇总表!D:D,[3]流水汇总表!G:G,G2929),"通过","不通过"))</f>
        <v/>
      </c>
      <c r="K2929" s="20" t="str">
        <f ca="1" t="shared" si="90"/>
        <v>已逾期</v>
      </c>
      <c r="L2929" s="3">
        <f>VLOOKUP(C2929,网约车!D:Q,14,0)</f>
        <v>2700</v>
      </c>
      <c r="M2929" s="3">
        <f t="shared" si="91"/>
        <v>-2700</v>
      </c>
    </row>
    <row r="2930" ht="14.25" spans="1:13">
      <c r="A2930" s="13">
        <v>44849</v>
      </c>
      <c r="B2930" s="14" t="s">
        <v>5084</v>
      </c>
      <c r="C2930" s="14" t="s">
        <v>8050</v>
      </c>
      <c r="D2930" s="14" t="s">
        <v>8051</v>
      </c>
      <c r="E2930" s="15">
        <v>44798</v>
      </c>
      <c r="F2930" s="14">
        <v>2980</v>
      </c>
      <c r="G2930" s="16"/>
      <c r="I2930" s="19" t="str">
        <f>IFERROR(INDEX([3]流水汇总表!B:G,MATCH(G2930,[3]流水汇总表!G:G,0),1),"")</f>
        <v/>
      </c>
      <c r="J2930" s="5" t="str">
        <f>IF(G2930="","",IF(SUMIFS(H:H,G:G,G2930)=SUMIFS([3]流水汇总表!D:D,[3]流水汇总表!G:G,G2930),"通过","不通过"))</f>
        <v/>
      </c>
      <c r="K2930" s="20" t="str">
        <f ca="1" t="shared" si="90"/>
        <v>已逾期</v>
      </c>
      <c r="L2930" s="3">
        <f>VLOOKUP(C2930,网约车!D:Q,14,0)</f>
        <v>2700</v>
      </c>
      <c r="M2930" s="3">
        <f t="shared" si="91"/>
        <v>-2700</v>
      </c>
    </row>
    <row r="2931" ht="14.25" spans="1:13">
      <c r="A2931" s="13">
        <v>44849</v>
      </c>
      <c r="B2931" s="14" t="s">
        <v>5084</v>
      </c>
      <c r="C2931" s="14" t="s">
        <v>8052</v>
      </c>
      <c r="D2931" s="14" t="s">
        <v>8053</v>
      </c>
      <c r="E2931" s="15">
        <v>44798</v>
      </c>
      <c r="F2931" s="14">
        <v>2980</v>
      </c>
      <c r="G2931" s="16"/>
      <c r="I2931" s="19" t="str">
        <f>IFERROR(INDEX([3]流水汇总表!B:G,MATCH(G2931,[3]流水汇总表!G:G,0),1),"")</f>
        <v/>
      </c>
      <c r="J2931" s="5" t="str">
        <f>IF(G2931="","",IF(SUMIFS(H:H,G:G,G2931)=SUMIFS([3]流水汇总表!D:D,[3]流水汇总表!G:G,G2931),"通过","不通过"))</f>
        <v/>
      </c>
      <c r="K2931" s="20" t="str">
        <f ca="1" t="shared" si="90"/>
        <v>已逾期</v>
      </c>
      <c r="L2931" s="3">
        <f>VLOOKUP(C2931,网约车!D:Q,14,0)</f>
        <v>2700</v>
      </c>
      <c r="M2931" s="3">
        <f t="shared" si="91"/>
        <v>-2700</v>
      </c>
    </row>
    <row r="2932" ht="14.25" spans="1:13">
      <c r="A2932" s="13">
        <v>44849</v>
      </c>
      <c r="B2932" s="14" t="s">
        <v>5084</v>
      </c>
      <c r="C2932" s="14" t="s">
        <v>8054</v>
      </c>
      <c r="D2932" s="14" t="s">
        <v>8055</v>
      </c>
      <c r="E2932" s="15">
        <v>44798</v>
      </c>
      <c r="F2932" s="14">
        <v>2980</v>
      </c>
      <c r="G2932" s="16"/>
      <c r="I2932" s="19" t="str">
        <f>IFERROR(INDEX([3]流水汇总表!B:G,MATCH(G2932,[3]流水汇总表!G:G,0),1),"")</f>
        <v/>
      </c>
      <c r="J2932" s="5" t="str">
        <f>IF(G2932="","",IF(SUMIFS(H:H,G:G,G2932)=SUMIFS([3]流水汇总表!D:D,[3]流水汇总表!G:G,G2932),"通过","不通过"))</f>
        <v/>
      </c>
      <c r="K2932" s="20" t="str">
        <f ca="1" t="shared" si="90"/>
        <v>已逾期</v>
      </c>
      <c r="L2932" s="3">
        <f>VLOOKUP(C2932,网约车!D:Q,14,0)</f>
        <v>2700</v>
      </c>
      <c r="M2932" s="3">
        <f t="shared" si="91"/>
        <v>-2700</v>
      </c>
    </row>
    <row r="2933" ht="14.25" spans="1:13">
      <c r="A2933" s="13">
        <v>44849</v>
      </c>
      <c r="B2933" s="14" t="s">
        <v>5084</v>
      </c>
      <c r="C2933" s="14" t="s">
        <v>8058</v>
      </c>
      <c r="D2933" s="14" t="s">
        <v>8059</v>
      </c>
      <c r="E2933" s="15">
        <v>44798</v>
      </c>
      <c r="F2933" s="14">
        <v>2980</v>
      </c>
      <c r="G2933" s="16"/>
      <c r="I2933" s="19" t="str">
        <f>IFERROR(INDEX([3]流水汇总表!B:G,MATCH(G2933,[3]流水汇总表!G:G,0),1),"")</f>
        <v/>
      </c>
      <c r="J2933" s="5" t="str">
        <f>IF(G2933="","",IF(SUMIFS(H:H,G:G,G2933)=SUMIFS([3]流水汇总表!D:D,[3]流水汇总表!G:G,G2933),"通过","不通过"))</f>
        <v/>
      </c>
      <c r="K2933" s="20" t="str">
        <f ca="1" t="shared" si="90"/>
        <v>已逾期</v>
      </c>
      <c r="L2933" s="3">
        <f>VLOOKUP(C2933,网约车!D:Q,14,0)</f>
        <v>2700</v>
      </c>
      <c r="M2933" s="3">
        <f t="shared" si="91"/>
        <v>-2700</v>
      </c>
    </row>
    <row r="2934" ht="14.25" spans="1:13">
      <c r="A2934" s="13">
        <v>44849</v>
      </c>
      <c r="B2934" s="14" t="s">
        <v>5084</v>
      </c>
      <c r="C2934" s="14" t="s">
        <v>8072</v>
      </c>
      <c r="D2934" s="14" t="s">
        <v>8073</v>
      </c>
      <c r="E2934" s="15">
        <v>44798</v>
      </c>
      <c r="F2934" s="14">
        <v>2980</v>
      </c>
      <c r="G2934" s="16"/>
      <c r="I2934" s="19" t="str">
        <f>IFERROR(INDEX([3]流水汇总表!B:G,MATCH(G2934,[3]流水汇总表!G:G,0),1),"")</f>
        <v/>
      </c>
      <c r="J2934" s="5" t="str">
        <f>IF(G2934="","",IF(SUMIFS(H:H,G:G,G2934)=SUMIFS([3]流水汇总表!D:D,[3]流水汇总表!G:G,G2934),"通过","不通过"))</f>
        <v/>
      </c>
      <c r="K2934" s="20" t="str">
        <f ca="1" t="shared" si="90"/>
        <v>已逾期</v>
      </c>
      <c r="L2934" s="3">
        <f>VLOOKUP(C2934,网约车!D:Q,14,0)</f>
        <v>2700</v>
      </c>
      <c r="M2934" s="3">
        <f t="shared" si="91"/>
        <v>-2700</v>
      </c>
    </row>
    <row r="2935" ht="14.25" spans="1:13">
      <c r="A2935" s="13">
        <v>44849</v>
      </c>
      <c r="B2935" s="14" t="s">
        <v>5084</v>
      </c>
      <c r="C2935" s="14" t="s">
        <v>8076</v>
      </c>
      <c r="D2935" s="14" t="s">
        <v>8077</v>
      </c>
      <c r="E2935" s="15">
        <v>44798</v>
      </c>
      <c r="F2935" s="14">
        <v>2980</v>
      </c>
      <c r="G2935" s="16"/>
      <c r="I2935" s="19" t="str">
        <f>IFERROR(INDEX([3]流水汇总表!B:G,MATCH(G2935,[3]流水汇总表!G:G,0),1),"")</f>
        <v/>
      </c>
      <c r="J2935" s="5" t="str">
        <f>IF(G2935="","",IF(SUMIFS(H:H,G:G,G2935)=SUMIFS([3]流水汇总表!D:D,[3]流水汇总表!G:G,G2935),"通过","不通过"))</f>
        <v/>
      </c>
      <c r="K2935" s="20" t="str">
        <f ca="1" t="shared" si="90"/>
        <v>已逾期</v>
      </c>
      <c r="L2935" s="3">
        <f>VLOOKUP(C2935,网约车!D:Q,14,0)</f>
        <v>2700</v>
      </c>
      <c r="M2935" s="3">
        <f t="shared" si="91"/>
        <v>-2700</v>
      </c>
    </row>
    <row r="2936" ht="14.25" spans="1:13">
      <c r="A2936" s="13">
        <v>44849</v>
      </c>
      <c r="B2936" s="14" t="s">
        <v>5084</v>
      </c>
      <c r="C2936" s="14" t="s">
        <v>8080</v>
      </c>
      <c r="D2936" s="14" t="s">
        <v>8081</v>
      </c>
      <c r="E2936" s="15">
        <v>44798</v>
      </c>
      <c r="F2936" s="14">
        <v>2980</v>
      </c>
      <c r="G2936" s="16"/>
      <c r="I2936" s="19" t="str">
        <f>IFERROR(INDEX([3]流水汇总表!B:G,MATCH(G2936,[3]流水汇总表!G:G,0),1),"")</f>
        <v/>
      </c>
      <c r="J2936" s="5" t="str">
        <f>IF(G2936="","",IF(SUMIFS(H:H,G:G,G2936)=SUMIFS([3]流水汇总表!D:D,[3]流水汇总表!G:G,G2936),"通过","不通过"))</f>
        <v/>
      </c>
      <c r="K2936" s="20" t="str">
        <f ca="1" t="shared" si="90"/>
        <v>已逾期</v>
      </c>
      <c r="L2936" s="3">
        <f>VLOOKUP(C2936,网约车!D:Q,14,0)</f>
        <v>2700</v>
      </c>
      <c r="M2936" s="3">
        <f t="shared" si="91"/>
        <v>-2700</v>
      </c>
    </row>
    <row r="2937" ht="14.25" spans="1:13">
      <c r="A2937" s="13">
        <v>44849</v>
      </c>
      <c r="B2937" s="14" t="s">
        <v>5084</v>
      </c>
      <c r="C2937" s="14" t="s">
        <v>8082</v>
      </c>
      <c r="D2937" s="14" t="s">
        <v>8083</v>
      </c>
      <c r="E2937" s="15">
        <v>44798</v>
      </c>
      <c r="F2937" s="14">
        <v>2980</v>
      </c>
      <c r="G2937" s="16"/>
      <c r="I2937" s="19" t="str">
        <f>IFERROR(INDEX([3]流水汇总表!B:G,MATCH(G2937,[3]流水汇总表!G:G,0),1),"")</f>
        <v/>
      </c>
      <c r="J2937" s="5" t="str">
        <f>IF(G2937="","",IF(SUMIFS(H:H,G:G,G2937)=SUMIFS([3]流水汇总表!D:D,[3]流水汇总表!G:G,G2937),"通过","不通过"))</f>
        <v/>
      </c>
      <c r="K2937" s="20" t="str">
        <f ca="1" t="shared" si="90"/>
        <v>已逾期</v>
      </c>
      <c r="L2937" s="3">
        <f>VLOOKUP(C2937,网约车!D:Q,14,0)</f>
        <v>2700</v>
      </c>
      <c r="M2937" s="3">
        <f t="shared" si="91"/>
        <v>-2700</v>
      </c>
    </row>
    <row r="2938" ht="14.25" spans="1:13">
      <c r="A2938" s="13">
        <v>44849</v>
      </c>
      <c r="B2938" s="14" t="s">
        <v>5084</v>
      </c>
      <c r="C2938" s="14" t="s">
        <v>8102</v>
      </c>
      <c r="D2938" s="14" t="s">
        <v>8103</v>
      </c>
      <c r="E2938" s="15">
        <v>44798</v>
      </c>
      <c r="F2938" s="14">
        <v>2980</v>
      </c>
      <c r="G2938" s="16"/>
      <c r="I2938" s="19" t="str">
        <f>IFERROR(INDEX([3]流水汇总表!B:G,MATCH(G2938,[3]流水汇总表!G:G,0),1),"")</f>
        <v/>
      </c>
      <c r="J2938" s="5" t="str">
        <f>IF(G2938="","",IF(SUMIFS(H:H,G:G,G2938)=SUMIFS([3]流水汇总表!D:D,[3]流水汇总表!G:G,G2938),"通过","不通过"))</f>
        <v/>
      </c>
      <c r="K2938" s="20" t="str">
        <f ca="1" t="shared" si="90"/>
        <v>已逾期</v>
      </c>
      <c r="L2938" s="3">
        <f>VLOOKUP(C2938,网约车!D:Q,14,0)</f>
        <v>2700</v>
      </c>
      <c r="M2938" s="3">
        <f t="shared" si="91"/>
        <v>-2700</v>
      </c>
    </row>
    <row r="2939" ht="14.25" spans="1:13">
      <c r="A2939" s="13">
        <v>44849</v>
      </c>
      <c r="B2939" s="14" t="s">
        <v>5084</v>
      </c>
      <c r="C2939" s="14" t="s">
        <v>8108</v>
      </c>
      <c r="D2939" s="14" t="s">
        <v>8109</v>
      </c>
      <c r="E2939" s="15">
        <v>44798</v>
      </c>
      <c r="F2939" s="14">
        <v>2980</v>
      </c>
      <c r="G2939" s="16"/>
      <c r="I2939" s="19" t="str">
        <f>IFERROR(INDEX([3]流水汇总表!B:G,MATCH(G2939,[3]流水汇总表!G:G,0),1),"")</f>
        <v/>
      </c>
      <c r="J2939" s="5" t="str">
        <f>IF(G2939="","",IF(SUMIFS(H:H,G:G,G2939)=SUMIFS([3]流水汇总表!D:D,[3]流水汇总表!G:G,G2939),"通过","不通过"))</f>
        <v/>
      </c>
      <c r="K2939" s="20" t="str">
        <f ca="1" t="shared" si="90"/>
        <v>已逾期</v>
      </c>
      <c r="L2939" s="3">
        <f>VLOOKUP(C2939,网约车!D:Q,14,0)</f>
        <v>2700</v>
      </c>
      <c r="M2939" s="3">
        <f t="shared" si="91"/>
        <v>-2700</v>
      </c>
    </row>
    <row r="2940" ht="14.25" spans="1:13">
      <c r="A2940" s="13">
        <v>44849</v>
      </c>
      <c r="B2940" s="14" t="s">
        <v>5084</v>
      </c>
      <c r="C2940" s="14" t="s">
        <v>8112</v>
      </c>
      <c r="D2940" s="14" t="s">
        <v>8113</v>
      </c>
      <c r="E2940" s="15">
        <v>44798</v>
      </c>
      <c r="F2940" s="14">
        <v>2980</v>
      </c>
      <c r="G2940" s="16"/>
      <c r="I2940" s="19" t="str">
        <f>IFERROR(INDEX([3]流水汇总表!B:G,MATCH(G2940,[3]流水汇总表!G:G,0),1),"")</f>
        <v/>
      </c>
      <c r="J2940" s="5" t="str">
        <f>IF(G2940="","",IF(SUMIFS(H:H,G:G,G2940)=SUMIFS([3]流水汇总表!D:D,[3]流水汇总表!G:G,G2940),"通过","不通过"))</f>
        <v/>
      </c>
      <c r="K2940" s="20" t="str">
        <f ca="1" t="shared" si="90"/>
        <v>已逾期</v>
      </c>
      <c r="L2940" s="3">
        <f>VLOOKUP(C2940,网约车!D:Q,14,0)</f>
        <v>2700</v>
      </c>
      <c r="M2940" s="3">
        <f t="shared" si="91"/>
        <v>-2700</v>
      </c>
    </row>
    <row r="2941" ht="14.25" spans="1:13">
      <c r="A2941" s="13">
        <v>44849</v>
      </c>
      <c r="B2941" s="14" t="s">
        <v>5084</v>
      </c>
      <c r="C2941" s="14" t="s">
        <v>8116</v>
      </c>
      <c r="D2941" s="14" t="s">
        <v>8117</v>
      </c>
      <c r="E2941" s="15">
        <v>44798</v>
      </c>
      <c r="F2941" s="14">
        <v>2980</v>
      </c>
      <c r="G2941" s="16"/>
      <c r="I2941" s="19" t="str">
        <f>IFERROR(INDEX([3]流水汇总表!B:G,MATCH(G2941,[3]流水汇总表!G:G,0),1),"")</f>
        <v/>
      </c>
      <c r="J2941" s="5" t="str">
        <f>IF(G2941="","",IF(SUMIFS(H:H,G:G,G2941)=SUMIFS([3]流水汇总表!D:D,[3]流水汇总表!G:G,G2941),"通过","不通过"))</f>
        <v/>
      </c>
      <c r="K2941" s="20" t="str">
        <f ca="1" t="shared" si="90"/>
        <v>已逾期</v>
      </c>
      <c r="L2941" s="3">
        <f>VLOOKUP(C2941,网约车!D:Q,14,0)</f>
        <v>2700</v>
      </c>
      <c r="M2941" s="3">
        <f t="shared" si="91"/>
        <v>-2700</v>
      </c>
    </row>
    <row r="2942" ht="14.25" spans="1:13">
      <c r="A2942" s="13">
        <v>44849</v>
      </c>
      <c r="B2942" s="14" t="s">
        <v>5084</v>
      </c>
      <c r="C2942" s="14" t="s">
        <v>8128</v>
      </c>
      <c r="D2942" s="14" t="s">
        <v>8129</v>
      </c>
      <c r="E2942" s="15">
        <v>44798</v>
      </c>
      <c r="F2942" s="14">
        <v>2980</v>
      </c>
      <c r="G2942" s="16"/>
      <c r="I2942" s="19" t="str">
        <f>IFERROR(INDEX([3]流水汇总表!B:G,MATCH(G2942,[3]流水汇总表!G:G,0),1),"")</f>
        <v/>
      </c>
      <c r="J2942" s="5" t="str">
        <f>IF(G2942="","",IF(SUMIFS(H:H,G:G,G2942)=SUMIFS([3]流水汇总表!D:D,[3]流水汇总表!G:G,G2942),"通过","不通过"))</f>
        <v/>
      </c>
      <c r="K2942" s="20" t="str">
        <f ca="1" t="shared" si="90"/>
        <v>已逾期</v>
      </c>
      <c r="L2942" s="3">
        <f>VLOOKUP(C2942,网约车!D:Q,14,0)</f>
        <v>2700</v>
      </c>
      <c r="M2942" s="3">
        <f t="shared" si="91"/>
        <v>-2700</v>
      </c>
    </row>
    <row r="2943" ht="14.25" spans="1:13">
      <c r="A2943" s="13">
        <v>44849</v>
      </c>
      <c r="B2943" s="14" t="s">
        <v>5084</v>
      </c>
      <c r="C2943" s="14" t="s">
        <v>8132</v>
      </c>
      <c r="D2943" s="14" t="s">
        <v>8133</v>
      </c>
      <c r="E2943" s="15">
        <v>44798</v>
      </c>
      <c r="F2943" s="14">
        <v>2980</v>
      </c>
      <c r="G2943" s="16"/>
      <c r="I2943" s="19" t="str">
        <f>IFERROR(INDEX([3]流水汇总表!B:G,MATCH(G2943,[3]流水汇总表!G:G,0),1),"")</f>
        <v/>
      </c>
      <c r="J2943" s="5" t="str">
        <f>IF(G2943="","",IF(SUMIFS(H:H,G:G,G2943)=SUMIFS([3]流水汇总表!D:D,[3]流水汇总表!G:G,G2943),"通过","不通过"))</f>
        <v/>
      </c>
      <c r="K2943" s="20" t="str">
        <f ca="1" t="shared" si="90"/>
        <v>已逾期</v>
      </c>
      <c r="L2943" s="3">
        <f>VLOOKUP(C2943,网约车!D:Q,14,0)</f>
        <v>2700</v>
      </c>
      <c r="M2943" s="3">
        <f t="shared" si="91"/>
        <v>-2700</v>
      </c>
    </row>
    <row r="2944" ht="14.25" spans="1:13">
      <c r="A2944" s="13">
        <v>44849</v>
      </c>
      <c r="B2944" s="14" t="s">
        <v>5084</v>
      </c>
      <c r="C2944" s="14" t="s">
        <v>8138</v>
      </c>
      <c r="D2944" s="14" t="s">
        <v>8139</v>
      </c>
      <c r="E2944" s="15">
        <v>44798</v>
      </c>
      <c r="F2944" s="14">
        <v>2980</v>
      </c>
      <c r="G2944" s="16"/>
      <c r="I2944" s="19" t="str">
        <f>IFERROR(INDEX([3]流水汇总表!B:G,MATCH(G2944,[3]流水汇总表!G:G,0),1),"")</f>
        <v/>
      </c>
      <c r="J2944" s="5" t="str">
        <f>IF(G2944="","",IF(SUMIFS(H:H,G:G,G2944)=SUMIFS([3]流水汇总表!D:D,[3]流水汇总表!G:G,G2944),"通过","不通过"))</f>
        <v/>
      </c>
      <c r="K2944" s="20" t="str">
        <f ca="1" t="shared" si="90"/>
        <v>已逾期</v>
      </c>
      <c r="L2944" s="3">
        <f>VLOOKUP(C2944,网约车!D:Q,14,0)</f>
        <v>2700</v>
      </c>
      <c r="M2944" s="3">
        <f t="shared" si="91"/>
        <v>-2700</v>
      </c>
    </row>
    <row r="2945" ht="14.25" spans="1:13">
      <c r="A2945" s="13">
        <v>44849</v>
      </c>
      <c r="B2945" s="14" t="s">
        <v>5084</v>
      </c>
      <c r="C2945" s="14" t="s">
        <v>8140</v>
      </c>
      <c r="D2945" s="14" t="s">
        <v>8141</v>
      </c>
      <c r="E2945" s="15">
        <v>44798</v>
      </c>
      <c r="F2945" s="14">
        <v>2980</v>
      </c>
      <c r="G2945" s="16"/>
      <c r="I2945" s="19" t="str">
        <f>IFERROR(INDEX([3]流水汇总表!B:G,MATCH(G2945,[3]流水汇总表!G:G,0),1),"")</f>
        <v/>
      </c>
      <c r="J2945" s="5" t="str">
        <f>IF(G2945="","",IF(SUMIFS(H:H,G:G,G2945)=SUMIFS([3]流水汇总表!D:D,[3]流水汇总表!G:G,G2945),"通过","不通过"))</f>
        <v/>
      </c>
      <c r="K2945" s="20" t="str">
        <f ca="1" t="shared" si="90"/>
        <v>已逾期</v>
      </c>
      <c r="L2945" s="3">
        <f>VLOOKUP(C2945,网约车!D:Q,14,0)</f>
        <v>2700</v>
      </c>
      <c r="M2945" s="3">
        <f t="shared" si="91"/>
        <v>-2700</v>
      </c>
    </row>
    <row r="2946" ht="14.25" spans="1:13">
      <c r="A2946" s="13">
        <v>44849</v>
      </c>
      <c r="B2946" s="14" t="s">
        <v>5084</v>
      </c>
      <c r="C2946" s="14" t="s">
        <v>8142</v>
      </c>
      <c r="D2946" s="14" t="s">
        <v>8143</v>
      </c>
      <c r="E2946" s="15">
        <v>44798</v>
      </c>
      <c r="F2946" s="14">
        <v>2980</v>
      </c>
      <c r="G2946" s="16"/>
      <c r="I2946" s="19" t="str">
        <f>IFERROR(INDEX([3]流水汇总表!B:G,MATCH(G2946,[3]流水汇总表!G:G,0),1),"")</f>
        <v/>
      </c>
      <c r="J2946" s="5" t="str">
        <f>IF(G2946="","",IF(SUMIFS(H:H,G:G,G2946)=SUMIFS([3]流水汇总表!D:D,[3]流水汇总表!G:G,G2946),"通过","不通过"))</f>
        <v/>
      </c>
      <c r="K2946" s="20" t="str">
        <f ca="1" t="shared" ref="K2946:K3009" si="92">IF(AND(I2946&lt;=A2946),"已还款",IF(AND(TODAY()&gt;=A2946,I2946=""),"已逾期",IF(AND(TODAY()&gt;A2946,I2946&gt;A2946),"逾期已还款",IF(AND(TODAY()&lt;A2946),"即将到期",""))))</f>
        <v>已逾期</v>
      </c>
      <c r="L2946" s="3">
        <f>VLOOKUP(C2946,网约车!D:Q,14,0)</f>
        <v>2700</v>
      </c>
      <c r="M2946" s="3">
        <f t="shared" si="91"/>
        <v>-2700</v>
      </c>
    </row>
    <row r="2947" ht="14.25" spans="1:13">
      <c r="A2947" s="13">
        <v>44849</v>
      </c>
      <c r="B2947" s="14" t="s">
        <v>5084</v>
      </c>
      <c r="C2947" s="14" t="s">
        <v>8145</v>
      </c>
      <c r="D2947" s="14" t="s">
        <v>8146</v>
      </c>
      <c r="E2947" s="15">
        <v>44798</v>
      </c>
      <c r="F2947" s="14">
        <v>2980</v>
      </c>
      <c r="G2947" s="16"/>
      <c r="I2947" s="19" t="str">
        <f>IFERROR(INDEX([3]流水汇总表!B:G,MATCH(G2947,[3]流水汇总表!G:G,0),1),"")</f>
        <v/>
      </c>
      <c r="J2947" s="5" t="str">
        <f>IF(G2947="","",IF(SUMIFS(H:H,G:G,G2947)=SUMIFS([3]流水汇总表!D:D,[3]流水汇总表!G:G,G2947),"通过","不通过"))</f>
        <v/>
      </c>
      <c r="K2947" s="20" t="str">
        <f ca="1" t="shared" si="92"/>
        <v>已逾期</v>
      </c>
      <c r="L2947" s="3">
        <f>VLOOKUP(C2947,网约车!D:Q,14,0)</f>
        <v>2700</v>
      </c>
      <c r="M2947" s="3">
        <f t="shared" ref="M2947:M3010" si="93">H2947-L2947</f>
        <v>-2700</v>
      </c>
    </row>
    <row r="2948" ht="14.25" spans="1:13">
      <c r="A2948" s="13">
        <v>44849</v>
      </c>
      <c r="B2948" s="14" t="s">
        <v>5084</v>
      </c>
      <c r="C2948" s="14" t="s">
        <v>8149</v>
      </c>
      <c r="D2948" s="14" t="s">
        <v>8150</v>
      </c>
      <c r="E2948" s="15">
        <v>44798</v>
      </c>
      <c r="F2948" s="14">
        <v>2980</v>
      </c>
      <c r="G2948" s="16"/>
      <c r="I2948" s="19" t="str">
        <f>IFERROR(INDEX([3]流水汇总表!B:G,MATCH(G2948,[3]流水汇总表!G:G,0),1),"")</f>
        <v/>
      </c>
      <c r="J2948" s="5" t="str">
        <f>IF(G2948="","",IF(SUMIFS(H:H,G:G,G2948)=SUMIFS([3]流水汇总表!D:D,[3]流水汇总表!G:G,G2948),"通过","不通过"))</f>
        <v/>
      </c>
      <c r="K2948" s="20" t="str">
        <f ca="1" t="shared" si="92"/>
        <v>已逾期</v>
      </c>
      <c r="L2948" s="3">
        <f>VLOOKUP(C2948,网约车!D:Q,14,0)</f>
        <v>2700</v>
      </c>
      <c r="M2948" s="3">
        <f t="shared" si="93"/>
        <v>-2700</v>
      </c>
    </row>
    <row r="2949" ht="14.25" spans="1:13">
      <c r="A2949" s="13">
        <v>44849</v>
      </c>
      <c r="B2949" s="14" t="s">
        <v>5084</v>
      </c>
      <c r="C2949" s="14" t="s">
        <v>8151</v>
      </c>
      <c r="D2949" s="14" t="s">
        <v>8152</v>
      </c>
      <c r="E2949" s="15">
        <v>44798</v>
      </c>
      <c r="F2949" s="14">
        <v>2980</v>
      </c>
      <c r="G2949" s="16"/>
      <c r="I2949" s="19" t="str">
        <f>IFERROR(INDEX([3]流水汇总表!B:G,MATCH(G2949,[3]流水汇总表!G:G,0),1),"")</f>
        <v/>
      </c>
      <c r="J2949" s="5" t="str">
        <f>IF(G2949="","",IF(SUMIFS(H:H,G:G,G2949)=SUMIFS([3]流水汇总表!D:D,[3]流水汇总表!G:G,G2949),"通过","不通过"))</f>
        <v/>
      </c>
      <c r="K2949" s="20" t="str">
        <f ca="1" t="shared" si="92"/>
        <v>已逾期</v>
      </c>
      <c r="L2949" s="3">
        <f>VLOOKUP(C2949,网约车!D:Q,14,0)</f>
        <v>2700</v>
      </c>
      <c r="M2949" s="3">
        <f t="shared" si="93"/>
        <v>-2700</v>
      </c>
    </row>
    <row r="2950" ht="14.25" spans="1:13">
      <c r="A2950" s="13">
        <v>44849</v>
      </c>
      <c r="B2950" s="14" t="s">
        <v>5682</v>
      </c>
      <c r="C2950" s="14" t="s">
        <v>5677</v>
      </c>
      <c r="D2950" s="14" t="s">
        <v>5678</v>
      </c>
      <c r="E2950" s="15">
        <v>44821</v>
      </c>
      <c r="F2950" s="14">
        <v>3380</v>
      </c>
      <c r="G2950" s="16"/>
      <c r="I2950" s="19" t="str">
        <f>IFERROR(INDEX([3]流水汇总表!B:G,MATCH(G2950,[3]流水汇总表!G:G,0),1),"")</f>
        <v/>
      </c>
      <c r="J2950" s="5" t="str">
        <f>IF(G2950="","",IF(SUMIFS(H:H,G:G,G2950)=SUMIFS([3]流水汇总表!D:D,[3]流水汇总表!G:G,G2950),"通过","不通过"))</f>
        <v/>
      </c>
      <c r="K2950" s="20" t="str">
        <f ca="1" t="shared" si="92"/>
        <v>已逾期</v>
      </c>
      <c r="L2950" s="3">
        <f>VLOOKUP(C2950,网约车!D:Q,14,0)</f>
        <v>3000</v>
      </c>
      <c r="M2950" s="3">
        <f t="shared" si="93"/>
        <v>-3000</v>
      </c>
    </row>
    <row r="2951" ht="14.25" spans="1:13">
      <c r="A2951" s="13">
        <v>44849</v>
      </c>
      <c r="B2951" s="14" t="s">
        <v>5682</v>
      </c>
      <c r="C2951" s="14" t="s">
        <v>5683</v>
      </c>
      <c r="D2951" s="14" t="s">
        <v>5684</v>
      </c>
      <c r="E2951" s="15">
        <v>44821</v>
      </c>
      <c r="F2951" s="14">
        <v>3380</v>
      </c>
      <c r="G2951" s="16"/>
      <c r="I2951" s="19" t="str">
        <f>IFERROR(INDEX([3]流水汇总表!B:G,MATCH(G2951,[3]流水汇总表!G:G,0),1),"")</f>
        <v/>
      </c>
      <c r="J2951" s="5" t="str">
        <f>IF(G2951="","",IF(SUMIFS(H:H,G:G,G2951)=SUMIFS([3]流水汇总表!D:D,[3]流水汇总表!G:G,G2951),"通过","不通过"))</f>
        <v/>
      </c>
      <c r="K2951" s="20" t="str">
        <f ca="1" t="shared" si="92"/>
        <v>已逾期</v>
      </c>
      <c r="L2951" s="3">
        <f>VLOOKUP(C2951,网约车!D:Q,14,0)</f>
        <v>3000</v>
      </c>
      <c r="M2951" s="3">
        <f t="shared" si="93"/>
        <v>-3000</v>
      </c>
    </row>
    <row r="2952" ht="14.25" spans="1:13">
      <c r="A2952" s="13">
        <v>44849</v>
      </c>
      <c r="B2952" s="14" t="s">
        <v>5682</v>
      </c>
      <c r="C2952" s="14" t="s">
        <v>5685</v>
      </c>
      <c r="D2952" s="14" t="s">
        <v>5686</v>
      </c>
      <c r="E2952" s="15">
        <v>44821</v>
      </c>
      <c r="F2952" s="14">
        <v>3380</v>
      </c>
      <c r="G2952" s="16"/>
      <c r="I2952" s="19" t="str">
        <f>IFERROR(INDEX([3]流水汇总表!B:G,MATCH(G2952,[3]流水汇总表!G:G,0),1),"")</f>
        <v/>
      </c>
      <c r="J2952" s="5" t="str">
        <f>IF(G2952="","",IF(SUMIFS(H:H,G:G,G2952)=SUMIFS([3]流水汇总表!D:D,[3]流水汇总表!G:G,G2952),"通过","不通过"))</f>
        <v/>
      </c>
      <c r="K2952" s="20" t="str">
        <f ca="1" t="shared" si="92"/>
        <v>已逾期</v>
      </c>
      <c r="L2952" s="3">
        <f>VLOOKUP(C2952,网约车!D:Q,14,0)</f>
        <v>3000</v>
      </c>
      <c r="M2952" s="3">
        <f t="shared" si="93"/>
        <v>-3000</v>
      </c>
    </row>
    <row r="2953" ht="14.25" spans="1:13">
      <c r="A2953" s="13">
        <v>44849</v>
      </c>
      <c r="B2953" s="14" t="s">
        <v>5682</v>
      </c>
      <c r="C2953" s="14" t="s">
        <v>5687</v>
      </c>
      <c r="D2953" s="14" t="s">
        <v>5688</v>
      </c>
      <c r="E2953" s="15">
        <v>44821</v>
      </c>
      <c r="F2953" s="14">
        <v>3380</v>
      </c>
      <c r="G2953" s="16"/>
      <c r="I2953" s="19" t="str">
        <f>IFERROR(INDEX([3]流水汇总表!B:G,MATCH(G2953,[3]流水汇总表!G:G,0),1),"")</f>
        <v/>
      </c>
      <c r="J2953" s="5" t="str">
        <f>IF(G2953="","",IF(SUMIFS(H:H,G:G,G2953)=SUMIFS([3]流水汇总表!D:D,[3]流水汇总表!G:G,G2953),"通过","不通过"))</f>
        <v/>
      </c>
      <c r="K2953" s="20" t="str">
        <f ca="1" t="shared" si="92"/>
        <v>已逾期</v>
      </c>
      <c r="L2953" s="3">
        <f>VLOOKUP(C2953,网约车!D:Q,14,0)</f>
        <v>3000</v>
      </c>
      <c r="M2953" s="3">
        <f t="shared" si="93"/>
        <v>-3000</v>
      </c>
    </row>
    <row r="2954" ht="14.25" spans="1:13">
      <c r="A2954" s="13">
        <v>44849</v>
      </c>
      <c r="B2954" s="14" t="s">
        <v>5682</v>
      </c>
      <c r="C2954" s="14" t="s">
        <v>5689</v>
      </c>
      <c r="D2954" s="14" t="s">
        <v>5690</v>
      </c>
      <c r="E2954" s="15">
        <v>44821</v>
      </c>
      <c r="F2954" s="14">
        <v>3380</v>
      </c>
      <c r="G2954" s="16"/>
      <c r="I2954" s="19" t="str">
        <f>IFERROR(INDEX([3]流水汇总表!B:G,MATCH(G2954,[3]流水汇总表!G:G,0),1),"")</f>
        <v/>
      </c>
      <c r="J2954" s="5" t="str">
        <f>IF(G2954="","",IF(SUMIFS(H:H,G:G,G2954)=SUMIFS([3]流水汇总表!D:D,[3]流水汇总表!G:G,G2954),"通过","不通过"))</f>
        <v/>
      </c>
      <c r="K2954" s="20" t="str">
        <f ca="1" t="shared" si="92"/>
        <v>已逾期</v>
      </c>
      <c r="L2954" s="3">
        <f>VLOOKUP(C2954,网约车!D:Q,14,0)</f>
        <v>3000</v>
      </c>
      <c r="M2954" s="3">
        <f t="shared" si="93"/>
        <v>-3000</v>
      </c>
    </row>
    <row r="2955" ht="14.25" spans="1:13">
      <c r="A2955" s="13">
        <v>44849</v>
      </c>
      <c r="B2955" s="14" t="s">
        <v>5682</v>
      </c>
      <c r="C2955" s="14" t="s">
        <v>5691</v>
      </c>
      <c r="D2955" s="14" t="s">
        <v>5692</v>
      </c>
      <c r="E2955" s="15">
        <v>44821</v>
      </c>
      <c r="F2955" s="14">
        <v>3380</v>
      </c>
      <c r="G2955" s="16"/>
      <c r="I2955" s="19" t="str">
        <f>IFERROR(INDEX([3]流水汇总表!B:G,MATCH(G2955,[3]流水汇总表!G:G,0),1),"")</f>
        <v/>
      </c>
      <c r="J2955" s="5" t="str">
        <f>IF(G2955="","",IF(SUMIFS(H:H,G:G,G2955)=SUMIFS([3]流水汇总表!D:D,[3]流水汇总表!G:G,G2955),"通过","不通过"))</f>
        <v/>
      </c>
      <c r="K2955" s="20" t="str">
        <f ca="1" t="shared" si="92"/>
        <v>已逾期</v>
      </c>
      <c r="L2955" s="3">
        <f>VLOOKUP(C2955,网约车!D:Q,14,0)</f>
        <v>3000</v>
      </c>
      <c r="M2955" s="3">
        <f t="shared" si="93"/>
        <v>-3000</v>
      </c>
    </row>
    <row r="2956" ht="14.25" spans="1:13">
      <c r="A2956" s="13">
        <v>44849</v>
      </c>
      <c r="B2956" s="14" t="s">
        <v>5682</v>
      </c>
      <c r="C2956" s="14" t="s">
        <v>5693</v>
      </c>
      <c r="D2956" s="14" t="s">
        <v>5694</v>
      </c>
      <c r="E2956" s="15">
        <v>44821</v>
      </c>
      <c r="F2956" s="14">
        <v>3380</v>
      </c>
      <c r="G2956" s="16"/>
      <c r="I2956" s="19" t="str">
        <f>IFERROR(INDEX([3]流水汇总表!B:G,MATCH(G2956,[3]流水汇总表!G:G,0),1),"")</f>
        <v/>
      </c>
      <c r="J2956" s="5" t="str">
        <f>IF(G2956="","",IF(SUMIFS(H:H,G:G,G2956)=SUMIFS([3]流水汇总表!D:D,[3]流水汇总表!G:G,G2956),"通过","不通过"))</f>
        <v/>
      </c>
      <c r="K2956" s="20" t="str">
        <f ca="1" t="shared" si="92"/>
        <v>已逾期</v>
      </c>
      <c r="L2956" s="3">
        <f>VLOOKUP(C2956,网约车!D:Q,14,0)</f>
        <v>3000</v>
      </c>
      <c r="M2956" s="3">
        <f t="shared" si="93"/>
        <v>-3000</v>
      </c>
    </row>
    <row r="2957" ht="14.25" spans="1:13">
      <c r="A2957" s="13">
        <v>44849</v>
      </c>
      <c r="B2957" s="14" t="s">
        <v>5682</v>
      </c>
      <c r="C2957" s="14" t="s">
        <v>5695</v>
      </c>
      <c r="D2957" s="14" t="s">
        <v>5696</v>
      </c>
      <c r="E2957" s="15">
        <v>44821</v>
      </c>
      <c r="F2957" s="14">
        <v>3380</v>
      </c>
      <c r="G2957" s="16"/>
      <c r="I2957" s="19" t="str">
        <f>IFERROR(INDEX([3]流水汇总表!B:G,MATCH(G2957,[3]流水汇总表!G:G,0),1),"")</f>
        <v/>
      </c>
      <c r="J2957" s="5" t="str">
        <f>IF(G2957="","",IF(SUMIFS(H:H,G:G,G2957)=SUMIFS([3]流水汇总表!D:D,[3]流水汇总表!G:G,G2957),"通过","不通过"))</f>
        <v/>
      </c>
      <c r="K2957" s="20" t="str">
        <f ca="1" t="shared" si="92"/>
        <v>已逾期</v>
      </c>
      <c r="L2957" s="3">
        <f>VLOOKUP(C2957,网约车!D:Q,14,0)</f>
        <v>3000</v>
      </c>
      <c r="M2957" s="3">
        <f t="shared" si="93"/>
        <v>-3000</v>
      </c>
    </row>
    <row r="2958" ht="14.25" spans="1:13">
      <c r="A2958" s="13">
        <v>44849</v>
      </c>
      <c r="B2958" s="14" t="s">
        <v>5682</v>
      </c>
      <c r="C2958" s="14" t="s">
        <v>5697</v>
      </c>
      <c r="D2958" s="14" t="s">
        <v>5698</v>
      </c>
      <c r="E2958" s="15">
        <v>44821</v>
      </c>
      <c r="F2958" s="14">
        <v>3380</v>
      </c>
      <c r="G2958" s="16"/>
      <c r="I2958" s="19" t="str">
        <f>IFERROR(INDEX([3]流水汇总表!B:G,MATCH(G2958,[3]流水汇总表!G:G,0),1),"")</f>
        <v/>
      </c>
      <c r="J2958" s="5" t="str">
        <f>IF(G2958="","",IF(SUMIFS(H:H,G:G,G2958)=SUMIFS([3]流水汇总表!D:D,[3]流水汇总表!G:G,G2958),"通过","不通过"))</f>
        <v/>
      </c>
      <c r="K2958" s="20" t="str">
        <f ca="1" t="shared" si="92"/>
        <v>已逾期</v>
      </c>
      <c r="L2958" s="3">
        <f>VLOOKUP(C2958,网约车!D:Q,14,0)</f>
        <v>3000</v>
      </c>
      <c r="M2958" s="3">
        <f t="shared" si="93"/>
        <v>-3000</v>
      </c>
    </row>
    <row r="2959" ht="14.25" spans="1:13">
      <c r="A2959" s="13">
        <v>44849</v>
      </c>
      <c r="B2959" s="14" t="s">
        <v>5682</v>
      </c>
      <c r="C2959" s="14" t="s">
        <v>5699</v>
      </c>
      <c r="D2959" s="14" t="s">
        <v>5700</v>
      </c>
      <c r="E2959" s="15">
        <v>44821</v>
      </c>
      <c r="F2959" s="14">
        <v>3380</v>
      </c>
      <c r="G2959" s="16"/>
      <c r="I2959" s="19" t="str">
        <f>IFERROR(INDEX([3]流水汇总表!B:G,MATCH(G2959,[3]流水汇总表!G:G,0),1),"")</f>
        <v/>
      </c>
      <c r="J2959" s="5" t="str">
        <f>IF(G2959="","",IF(SUMIFS(H:H,G:G,G2959)=SUMIFS([3]流水汇总表!D:D,[3]流水汇总表!G:G,G2959),"通过","不通过"))</f>
        <v/>
      </c>
      <c r="K2959" s="20" t="str">
        <f ca="1" t="shared" si="92"/>
        <v>已逾期</v>
      </c>
      <c r="L2959" s="3">
        <f>VLOOKUP(C2959,网约车!D:Q,14,0)</f>
        <v>3000</v>
      </c>
      <c r="M2959" s="3">
        <f t="shared" si="93"/>
        <v>-3000</v>
      </c>
    </row>
    <row r="2960" ht="14.25" spans="1:13">
      <c r="A2960" s="13">
        <v>44849</v>
      </c>
      <c r="B2960" s="14" t="s">
        <v>5682</v>
      </c>
      <c r="C2960" s="14" t="s">
        <v>5701</v>
      </c>
      <c r="D2960" s="14" t="s">
        <v>5702</v>
      </c>
      <c r="E2960" s="15">
        <v>44821</v>
      </c>
      <c r="F2960" s="14">
        <v>3380</v>
      </c>
      <c r="G2960" s="16"/>
      <c r="I2960" s="19" t="str">
        <f>IFERROR(INDEX([3]流水汇总表!B:G,MATCH(G2960,[3]流水汇总表!G:G,0),1),"")</f>
        <v/>
      </c>
      <c r="J2960" s="5" t="str">
        <f>IF(G2960="","",IF(SUMIFS(H:H,G:G,G2960)=SUMIFS([3]流水汇总表!D:D,[3]流水汇总表!G:G,G2960),"通过","不通过"))</f>
        <v/>
      </c>
      <c r="K2960" s="20" t="str">
        <f ca="1" t="shared" si="92"/>
        <v>已逾期</v>
      </c>
      <c r="L2960" s="3">
        <f>VLOOKUP(C2960,网约车!D:Q,14,0)</f>
        <v>3000</v>
      </c>
      <c r="M2960" s="3">
        <f t="shared" si="93"/>
        <v>-3000</v>
      </c>
    </row>
    <row r="2961" ht="14.25" spans="1:13">
      <c r="A2961" s="13">
        <v>44849</v>
      </c>
      <c r="B2961" s="14" t="s">
        <v>5682</v>
      </c>
      <c r="C2961" s="14" t="s">
        <v>5703</v>
      </c>
      <c r="D2961" s="14" t="s">
        <v>5704</v>
      </c>
      <c r="E2961" s="15">
        <v>44821</v>
      </c>
      <c r="F2961" s="14">
        <v>3380</v>
      </c>
      <c r="G2961" s="16"/>
      <c r="I2961" s="19" t="str">
        <f>IFERROR(INDEX([3]流水汇总表!B:G,MATCH(G2961,[3]流水汇总表!G:G,0),1),"")</f>
        <v/>
      </c>
      <c r="J2961" s="5" t="str">
        <f>IF(G2961="","",IF(SUMIFS(H:H,G:G,G2961)=SUMIFS([3]流水汇总表!D:D,[3]流水汇总表!G:G,G2961),"通过","不通过"))</f>
        <v/>
      </c>
      <c r="K2961" s="20" t="str">
        <f ca="1" t="shared" si="92"/>
        <v>已逾期</v>
      </c>
      <c r="L2961" s="3">
        <f>VLOOKUP(C2961,网约车!D:Q,14,0)</f>
        <v>3000</v>
      </c>
      <c r="M2961" s="3">
        <f t="shared" si="93"/>
        <v>-3000</v>
      </c>
    </row>
    <row r="2962" ht="14.25" spans="1:13">
      <c r="A2962" s="13">
        <v>44849</v>
      </c>
      <c r="B2962" s="14" t="s">
        <v>5682</v>
      </c>
      <c r="C2962" s="14" t="s">
        <v>5705</v>
      </c>
      <c r="D2962" s="14" t="s">
        <v>5706</v>
      </c>
      <c r="E2962" s="15">
        <v>44821</v>
      </c>
      <c r="F2962" s="14">
        <v>3380</v>
      </c>
      <c r="G2962" s="16"/>
      <c r="I2962" s="19" t="str">
        <f>IFERROR(INDEX([3]流水汇总表!B:G,MATCH(G2962,[3]流水汇总表!G:G,0),1),"")</f>
        <v/>
      </c>
      <c r="J2962" s="5" t="str">
        <f>IF(G2962="","",IF(SUMIFS(H:H,G:G,G2962)=SUMIFS([3]流水汇总表!D:D,[3]流水汇总表!G:G,G2962),"通过","不通过"))</f>
        <v/>
      </c>
      <c r="K2962" s="20" t="str">
        <f ca="1" t="shared" si="92"/>
        <v>已逾期</v>
      </c>
      <c r="L2962" s="3">
        <f>VLOOKUP(C2962,网约车!D:Q,14,0)</f>
        <v>3000</v>
      </c>
      <c r="M2962" s="3">
        <f t="shared" si="93"/>
        <v>-3000</v>
      </c>
    </row>
    <row r="2963" ht="14.25" spans="1:13">
      <c r="A2963" s="13">
        <v>44849</v>
      </c>
      <c r="B2963" s="14" t="s">
        <v>5682</v>
      </c>
      <c r="C2963" s="14" t="s">
        <v>5707</v>
      </c>
      <c r="D2963" s="14" t="s">
        <v>5708</v>
      </c>
      <c r="E2963" s="15">
        <v>44821</v>
      </c>
      <c r="F2963" s="14">
        <v>3380</v>
      </c>
      <c r="G2963" s="16"/>
      <c r="I2963" s="19" t="str">
        <f>IFERROR(INDEX([3]流水汇总表!B:G,MATCH(G2963,[3]流水汇总表!G:G,0),1),"")</f>
        <v/>
      </c>
      <c r="J2963" s="5" t="str">
        <f>IF(G2963="","",IF(SUMIFS(H:H,G:G,G2963)=SUMIFS([3]流水汇总表!D:D,[3]流水汇总表!G:G,G2963),"通过","不通过"))</f>
        <v/>
      </c>
      <c r="K2963" s="20" t="str">
        <f ca="1" t="shared" si="92"/>
        <v>已逾期</v>
      </c>
      <c r="L2963" s="3">
        <f>VLOOKUP(C2963,网约车!D:Q,14,0)</f>
        <v>3000</v>
      </c>
      <c r="M2963" s="3">
        <f t="shared" si="93"/>
        <v>-3000</v>
      </c>
    </row>
    <row r="2964" ht="14.25" spans="1:13">
      <c r="A2964" s="13">
        <v>44849</v>
      </c>
      <c r="B2964" s="14" t="s">
        <v>5682</v>
      </c>
      <c r="C2964" s="14" t="s">
        <v>5709</v>
      </c>
      <c r="D2964" s="14" t="s">
        <v>5710</v>
      </c>
      <c r="E2964" s="15">
        <v>44821</v>
      </c>
      <c r="F2964" s="14">
        <v>3380</v>
      </c>
      <c r="G2964" s="16"/>
      <c r="I2964" s="19" t="str">
        <f>IFERROR(INDEX([3]流水汇总表!B:G,MATCH(G2964,[3]流水汇总表!G:G,0),1),"")</f>
        <v/>
      </c>
      <c r="J2964" s="5" t="str">
        <f>IF(G2964="","",IF(SUMIFS(H:H,G:G,G2964)=SUMIFS([3]流水汇总表!D:D,[3]流水汇总表!G:G,G2964),"通过","不通过"))</f>
        <v/>
      </c>
      <c r="K2964" s="20" t="str">
        <f ca="1" t="shared" si="92"/>
        <v>已逾期</v>
      </c>
      <c r="L2964" s="3">
        <f>VLOOKUP(C2964,网约车!D:Q,14,0)</f>
        <v>3000</v>
      </c>
      <c r="M2964" s="3">
        <f t="shared" si="93"/>
        <v>-3000</v>
      </c>
    </row>
    <row r="2965" ht="14.25" spans="1:13">
      <c r="A2965" s="13">
        <v>44849</v>
      </c>
      <c r="B2965" s="14" t="s">
        <v>5682</v>
      </c>
      <c r="C2965" s="14" t="s">
        <v>5746</v>
      </c>
      <c r="D2965" s="14" t="s">
        <v>5747</v>
      </c>
      <c r="E2965" s="15">
        <v>44821</v>
      </c>
      <c r="F2965" s="14">
        <v>3380</v>
      </c>
      <c r="G2965" s="16"/>
      <c r="I2965" s="19" t="str">
        <f>IFERROR(INDEX([3]流水汇总表!B:G,MATCH(G2965,[3]流水汇总表!G:G,0),1),"")</f>
        <v/>
      </c>
      <c r="J2965" s="5" t="str">
        <f>IF(G2965="","",IF(SUMIFS(H:H,G:G,G2965)=SUMIFS([3]流水汇总表!D:D,[3]流水汇总表!G:G,G2965),"通过","不通过"))</f>
        <v/>
      </c>
      <c r="K2965" s="20" t="str">
        <f ca="1" t="shared" si="92"/>
        <v>已逾期</v>
      </c>
      <c r="L2965" s="3">
        <f>VLOOKUP(C2965,网约车!D:Q,14,0)</f>
        <v>3000</v>
      </c>
      <c r="M2965" s="3">
        <f t="shared" si="93"/>
        <v>-3000</v>
      </c>
    </row>
    <row r="2966" ht="14.25" spans="1:13">
      <c r="A2966" s="13">
        <v>44849</v>
      </c>
      <c r="B2966" s="14" t="s">
        <v>5682</v>
      </c>
      <c r="C2966" s="14" t="s">
        <v>5750</v>
      </c>
      <c r="D2966" s="14" t="s">
        <v>5751</v>
      </c>
      <c r="E2966" s="15">
        <v>44821</v>
      </c>
      <c r="F2966" s="14">
        <v>3380</v>
      </c>
      <c r="G2966" s="16"/>
      <c r="I2966" s="19" t="str">
        <f>IFERROR(INDEX([3]流水汇总表!B:G,MATCH(G2966,[3]流水汇总表!G:G,0),1),"")</f>
        <v/>
      </c>
      <c r="J2966" s="5" t="str">
        <f>IF(G2966="","",IF(SUMIFS(H:H,G:G,G2966)=SUMIFS([3]流水汇总表!D:D,[3]流水汇总表!G:G,G2966),"通过","不通过"))</f>
        <v/>
      </c>
      <c r="K2966" s="20" t="str">
        <f ca="1" t="shared" si="92"/>
        <v>已逾期</v>
      </c>
      <c r="L2966" s="3">
        <f>VLOOKUP(C2966,网约车!D:Q,14,0)</f>
        <v>3000</v>
      </c>
      <c r="M2966" s="3">
        <f t="shared" si="93"/>
        <v>-3000</v>
      </c>
    </row>
    <row r="2967" ht="14.25" spans="1:13">
      <c r="A2967" s="13">
        <v>44849</v>
      </c>
      <c r="B2967" s="14" t="s">
        <v>5682</v>
      </c>
      <c r="C2967" s="14" t="s">
        <v>5752</v>
      </c>
      <c r="D2967" s="14" t="s">
        <v>5753</v>
      </c>
      <c r="E2967" s="15">
        <v>44821</v>
      </c>
      <c r="F2967" s="14">
        <v>3380</v>
      </c>
      <c r="G2967" s="16"/>
      <c r="I2967" s="19" t="str">
        <f>IFERROR(INDEX([3]流水汇总表!B:G,MATCH(G2967,[3]流水汇总表!G:G,0),1),"")</f>
        <v/>
      </c>
      <c r="J2967" s="5" t="str">
        <f>IF(G2967="","",IF(SUMIFS(H:H,G:G,G2967)=SUMIFS([3]流水汇总表!D:D,[3]流水汇总表!G:G,G2967),"通过","不通过"))</f>
        <v/>
      </c>
      <c r="K2967" s="20" t="str">
        <f ca="1" t="shared" si="92"/>
        <v>已逾期</v>
      </c>
      <c r="L2967" s="3">
        <f>VLOOKUP(C2967,网约车!D:Q,14,0)</f>
        <v>3000</v>
      </c>
      <c r="M2967" s="3">
        <f t="shared" si="93"/>
        <v>-3000</v>
      </c>
    </row>
    <row r="2968" ht="14.25" spans="1:13">
      <c r="A2968" s="13">
        <v>44849</v>
      </c>
      <c r="B2968" s="14" t="s">
        <v>5682</v>
      </c>
      <c r="C2968" s="14" t="s">
        <v>6237</v>
      </c>
      <c r="D2968" s="14" t="s">
        <v>6238</v>
      </c>
      <c r="E2968" s="15">
        <v>44821</v>
      </c>
      <c r="F2968" s="14">
        <v>3380</v>
      </c>
      <c r="G2968" s="16"/>
      <c r="I2968" s="19" t="str">
        <f>IFERROR(INDEX([3]流水汇总表!B:G,MATCH(G2968,[3]流水汇总表!G:G,0),1),"")</f>
        <v/>
      </c>
      <c r="J2968" s="5" t="str">
        <f>IF(G2968="","",IF(SUMIFS(H:H,G:G,G2968)=SUMIFS([3]流水汇总表!D:D,[3]流水汇总表!G:G,G2968),"通过","不通过"))</f>
        <v/>
      </c>
      <c r="K2968" s="20" t="str">
        <f ca="1" t="shared" si="92"/>
        <v>已逾期</v>
      </c>
      <c r="L2968" s="3">
        <f>VLOOKUP(C2968,网约车!D:Q,14,0)</f>
        <v>3000</v>
      </c>
      <c r="M2968" s="3">
        <f t="shared" si="93"/>
        <v>-3000</v>
      </c>
    </row>
    <row r="2969" ht="14.25" spans="1:13">
      <c r="A2969" s="13">
        <v>44849</v>
      </c>
      <c r="B2969" s="14" t="s">
        <v>5682</v>
      </c>
      <c r="C2969" s="14" t="s">
        <v>6239</v>
      </c>
      <c r="D2969" s="14" t="s">
        <v>6240</v>
      </c>
      <c r="E2969" s="15">
        <v>44821</v>
      </c>
      <c r="F2969" s="14">
        <v>3380</v>
      </c>
      <c r="G2969" s="16"/>
      <c r="I2969" s="19" t="str">
        <f>IFERROR(INDEX([3]流水汇总表!B:G,MATCH(G2969,[3]流水汇总表!G:G,0),1),"")</f>
        <v/>
      </c>
      <c r="J2969" s="5" t="str">
        <f>IF(G2969="","",IF(SUMIFS(H:H,G:G,G2969)=SUMIFS([3]流水汇总表!D:D,[3]流水汇总表!G:G,G2969),"通过","不通过"))</f>
        <v/>
      </c>
      <c r="K2969" s="20" t="str">
        <f ca="1" t="shared" si="92"/>
        <v>已逾期</v>
      </c>
      <c r="L2969" s="3">
        <f>VLOOKUP(C2969,网约车!D:Q,14,0)</f>
        <v>3000</v>
      </c>
      <c r="M2969" s="3">
        <f t="shared" si="93"/>
        <v>-3000</v>
      </c>
    </row>
    <row r="2970" ht="14.25" spans="1:13">
      <c r="A2970" s="13">
        <v>44849</v>
      </c>
      <c r="B2970" s="14" t="s">
        <v>5682</v>
      </c>
      <c r="C2970" s="14" t="s">
        <v>6241</v>
      </c>
      <c r="D2970" s="14" t="s">
        <v>6242</v>
      </c>
      <c r="E2970" s="15">
        <v>44821</v>
      </c>
      <c r="F2970" s="14">
        <v>3380</v>
      </c>
      <c r="G2970" s="16"/>
      <c r="I2970" s="19" t="str">
        <f>IFERROR(INDEX([3]流水汇总表!B:G,MATCH(G2970,[3]流水汇总表!G:G,0),1),"")</f>
        <v/>
      </c>
      <c r="J2970" s="5" t="str">
        <f>IF(G2970="","",IF(SUMIFS(H:H,G:G,G2970)=SUMIFS([3]流水汇总表!D:D,[3]流水汇总表!G:G,G2970),"通过","不通过"))</f>
        <v/>
      </c>
      <c r="K2970" s="20" t="str">
        <f ca="1" t="shared" si="92"/>
        <v>已逾期</v>
      </c>
      <c r="L2970" s="3">
        <f>VLOOKUP(C2970,网约车!D:Q,14,0)</f>
        <v>3000</v>
      </c>
      <c r="M2970" s="3">
        <f t="shared" si="93"/>
        <v>-3000</v>
      </c>
    </row>
    <row r="2971" ht="14.25" spans="1:13">
      <c r="A2971" s="13">
        <v>44849</v>
      </c>
      <c r="B2971" s="14" t="s">
        <v>5682</v>
      </c>
      <c r="C2971" s="14" t="s">
        <v>6243</v>
      </c>
      <c r="D2971" s="14" t="s">
        <v>6244</v>
      </c>
      <c r="E2971" s="15">
        <v>44821</v>
      </c>
      <c r="F2971" s="14">
        <v>3380</v>
      </c>
      <c r="G2971" s="16"/>
      <c r="I2971" s="19" t="str">
        <f>IFERROR(INDEX([3]流水汇总表!B:G,MATCH(G2971,[3]流水汇总表!G:G,0),1),"")</f>
        <v/>
      </c>
      <c r="J2971" s="5" t="str">
        <f>IF(G2971="","",IF(SUMIFS(H:H,G:G,G2971)=SUMIFS([3]流水汇总表!D:D,[3]流水汇总表!G:G,G2971),"通过","不通过"))</f>
        <v/>
      </c>
      <c r="K2971" s="20" t="str">
        <f ca="1" t="shared" si="92"/>
        <v>已逾期</v>
      </c>
      <c r="L2971" s="3">
        <f>VLOOKUP(C2971,网约车!D:Q,14,0)</f>
        <v>3000</v>
      </c>
      <c r="M2971" s="3">
        <f t="shared" si="93"/>
        <v>-3000</v>
      </c>
    </row>
    <row r="2972" ht="14.25" spans="1:13">
      <c r="A2972" s="13">
        <v>44849</v>
      </c>
      <c r="B2972" s="14" t="s">
        <v>5682</v>
      </c>
      <c r="C2972" s="14" t="s">
        <v>6245</v>
      </c>
      <c r="D2972" s="14" t="s">
        <v>6246</v>
      </c>
      <c r="E2972" s="15">
        <v>44821</v>
      </c>
      <c r="F2972" s="14">
        <v>3380</v>
      </c>
      <c r="G2972" s="16"/>
      <c r="I2972" s="19" t="str">
        <f>IFERROR(INDEX([3]流水汇总表!B:G,MATCH(G2972,[3]流水汇总表!G:G,0),1),"")</f>
        <v/>
      </c>
      <c r="J2972" s="5" t="str">
        <f>IF(G2972="","",IF(SUMIFS(H:H,G:G,G2972)=SUMIFS([3]流水汇总表!D:D,[3]流水汇总表!G:G,G2972),"通过","不通过"))</f>
        <v/>
      </c>
      <c r="K2972" s="20" t="str">
        <f ca="1" t="shared" si="92"/>
        <v>已逾期</v>
      </c>
      <c r="L2972" s="3">
        <f>VLOOKUP(C2972,网约车!D:Q,14,0)</f>
        <v>3000</v>
      </c>
      <c r="M2972" s="3">
        <f t="shared" si="93"/>
        <v>-3000</v>
      </c>
    </row>
    <row r="2973" ht="14.25" spans="1:13">
      <c r="A2973" s="13">
        <v>44849</v>
      </c>
      <c r="B2973" s="14" t="s">
        <v>5682</v>
      </c>
      <c r="C2973" s="14" t="s">
        <v>6247</v>
      </c>
      <c r="D2973" s="14" t="s">
        <v>6248</v>
      </c>
      <c r="E2973" s="15">
        <v>44821</v>
      </c>
      <c r="F2973" s="14">
        <v>3380</v>
      </c>
      <c r="G2973" s="16"/>
      <c r="I2973" s="19" t="str">
        <f>IFERROR(INDEX([3]流水汇总表!B:G,MATCH(G2973,[3]流水汇总表!G:G,0),1),"")</f>
        <v/>
      </c>
      <c r="J2973" s="5" t="str">
        <f>IF(G2973="","",IF(SUMIFS(H:H,G:G,G2973)=SUMIFS([3]流水汇总表!D:D,[3]流水汇总表!G:G,G2973),"通过","不通过"))</f>
        <v/>
      </c>
      <c r="K2973" s="20" t="str">
        <f ca="1" t="shared" si="92"/>
        <v>已逾期</v>
      </c>
      <c r="L2973" s="3">
        <f>VLOOKUP(C2973,网约车!D:Q,14,0)</f>
        <v>3000</v>
      </c>
      <c r="M2973" s="3">
        <f t="shared" si="93"/>
        <v>-3000</v>
      </c>
    </row>
    <row r="2974" ht="14.25" spans="1:13">
      <c r="A2974" s="13">
        <v>44849</v>
      </c>
      <c r="B2974" s="14" t="s">
        <v>5682</v>
      </c>
      <c r="C2974" s="14" t="s">
        <v>6249</v>
      </c>
      <c r="D2974" s="14" t="s">
        <v>6250</v>
      </c>
      <c r="E2974" s="15">
        <v>44821</v>
      </c>
      <c r="F2974" s="14">
        <v>3380</v>
      </c>
      <c r="G2974" s="16"/>
      <c r="I2974" s="19" t="str">
        <f>IFERROR(INDEX([3]流水汇总表!B:G,MATCH(G2974,[3]流水汇总表!G:G,0),1),"")</f>
        <v/>
      </c>
      <c r="J2974" s="5" t="str">
        <f>IF(G2974="","",IF(SUMIFS(H:H,G:G,G2974)=SUMIFS([3]流水汇总表!D:D,[3]流水汇总表!G:G,G2974),"通过","不通过"))</f>
        <v/>
      </c>
      <c r="K2974" s="20" t="str">
        <f ca="1" t="shared" si="92"/>
        <v>已逾期</v>
      </c>
      <c r="L2974" s="3">
        <f>VLOOKUP(C2974,网约车!D:Q,14,0)</f>
        <v>3000</v>
      </c>
      <c r="M2974" s="3">
        <f t="shared" si="93"/>
        <v>-3000</v>
      </c>
    </row>
    <row r="2975" ht="14.25" spans="1:13">
      <c r="A2975" s="13">
        <v>44849</v>
      </c>
      <c r="B2975" s="14" t="s">
        <v>5682</v>
      </c>
      <c r="C2975" s="14" t="s">
        <v>6251</v>
      </c>
      <c r="D2975" s="14" t="s">
        <v>6252</v>
      </c>
      <c r="E2975" s="15">
        <v>44821</v>
      </c>
      <c r="F2975" s="14">
        <v>3380</v>
      </c>
      <c r="G2975" s="16"/>
      <c r="I2975" s="19" t="str">
        <f>IFERROR(INDEX([3]流水汇总表!B:G,MATCH(G2975,[3]流水汇总表!G:G,0),1),"")</f>
        <v/>
      </c>
      <c r="J2975" s="5" t="str">
        <f>IF(G2975="","",IF(SUMIFS(H:H,G:G,G2975)=SUMIFS([3]流水汇总表!D:D,[3]流水汇总表!G:G,G2975),"通过","不通过"))</f>
        <v/>
      </c>
      <c r="K2975" s="20" t="str">
        <f ca="1" t="shared" si="92"/>
        <v>已逾期</v>
      </c>
      <c r="L2975" s="3">
        <f>VLOOKUP(C2975,网约车!D:Q,14,0)</f>
        <v>3000</v>
      </c>
      <c r="M2975" s="3">
        <f t="shared" si="93"/>
        <v>-3000</v>
      </c>
    </row>
    <row r="2976" ht="14.25" spans="1:13">
      <c r="A2976" s="13">
        <v>44849</v>
      </c>
      <c r="B2976" s="14" t="s">
        <v>5682</v>
      </c>
      <c r="C2976" s="14" t="s">
        <v>6253</v>
      </c>
      <c r="D2976" s="14" t="s">
        <v>6254</v>
      </c>
      <c r="E2976" s="15">
        <v>44821</v>
      </c>
      <c r="F2976" s="14">
        <v>3380</v>
      </c>
      <c r="G2976" s="16"/>
      <c r="I2976" s="19" t="str">
        <f>IFERROR(INDEX([3]流水汇总表!B:G,MATCH(G2976,[3]流水汇总表!G:G,0),1),"")</f>
        <v/>
      </c>
      <c r="J2976" s="5" t="str">
        <f>IF(G2976="","",IF(SUMIFS(H:H,G:G,G2976)=SUMIFS([3]流水汇总表!D:D,[3]流水汇总表!G:G,G2976),"通过","不通过"))</f>
        <v/>
      </c>
      <c r="K2976" s="20" t="str">
        <f ca="1" t="shared" si="92"/>
        <v>已逾期</v>
      </c>
      <c r="L2976" s="3">
        <f>VLOOKUP(C2976,网约车!D:Q,14,0)</f>
        <v>3000</v>
      </c>
      <c r="M2976" s="3">
        <f t="shared" si="93"/>
        <v>-3000</v>
      </c>
    </row>
    <row r="2977" ht="14.25" spans="1:13">
      <c r="A2977" s="13">
        <v>44849</v>
      </c>
      <c r="B2977" s="14" t="s">
        <v>5682</v>
      </c>
      <c r="C2977" s="14" t="s">
        <v>6255</v>
      </c>
      <c r="D2977" s="14" t="s">
        <v>6256</v>
      </c>
      <c r="E2977" s="15">
        <v>44821</v>
      </c>
      <c r="F2977" s="14">
        <v>3380</v>
      </c>
      <c r="G2977" s="16"/>
      <c r="I2977" s="19" t="str">
        <f>IFERROR(INDEX([3]流水汇总表!B:G,MATCH(G2977,[3]流水汇总表!G:G,0),1),"")</f>
        <v/>
      </c>
      <c r="J2977" s="5" t="str">
        <f>IF(G2977="","",IF(SUMIFS(H:H,G:G,G2977)=SUMIFS([3]流水汇总表!D:D,[3]流水汇总表!G:G,G2977),"通过","不通过"))</f>
        <v/>
      </c>
      <c r="K2977" s="20" t="str">
        <f ca="1" t="shared" si="92"/>
        <v>已逾期</v>
      </c>
      <c r="L2977" s="3">
        <f>VLOOKUP(C2977,网约车!D:Q,14,0)</f>
        <v>3000</v>
      </c>
      <c r="M2977" s="3">
        <f t="shared" si="93"/>
        <v>-3000</v>
      </c>
    </row>
    <row r="2978" ht="14.25" spans="1:13">
      <c r="A2978" s="13">
        <v>44849</v>
      </c>
      <c r="B2978" s="14" t="s">
        <v>5682</v>
      </c>
      <c r="C2978" s="14" t="s">
        <v>6257</v>
      </c>
      <c r="D2978" s="14" t="s">
        <v>6258</v>
      </c>
      <c r="E2978" s="15">
        <v>44821</v>
      </c>
      <c r="F2978" s="14">
        <v>3380</v>
      </c>
      <c r="G2978" s="16"/>
      <c r="I2978" s="19" t="str">
        <f>IFERROR(INDEX([3]流水汇总表!B:G,MATCH(G2978,[3]流水汇总表!G:G,0),1),"")</f>
        <v/>
      </c>
      <c r="J2978" s="5" t="str">
        <f>IF(G2978="","",IF(SUMIFS(H:H,G:G,G2978)=SUMIFS([3]流水汇总表!D:D,[3]流水汇总表!G:G,G2978),"通过","不通过"))</f>
        <v/>
      </c>
      <c r="K2978" s="20" t="str">
        <f ca="1" t="shared" si="92"/>
        <v>已逾期</v>
      </c>
      <c r="L2978" s="3">
        <f>VLOOKUP(C2978,网约车!D:Q,14,0)</f>
        <v>3000</v>
      </c>
      <c r="M2978" s="3">
        <f t="shared" si="93"/>
        <v>-3000</v>
      </c>
    </row>
    <row r="2979" ht="14.25" spans="1:13">
      <c r="A2979" s="13">
        <v>44849</v>
      </c>
      <c r="B2979" s="14" t="s">
        <v>5682</v>
      </c>
      <c r="C2979" s="14" t="s">
        <v>6259</v>
      </c>
      <c r="D2979" s="14" t="s">
        <v>6260</v>
      </c>
      <c r="E2979" s="15">
        <v>44821</v>
      </c>
      <c r="F2979" s="14">
        <v>3380</v>
      </c>
      <c r="G2979" s="16"/>
      <c r="I2979" s="19" t="str">
        <f>IFERROR(INDEX([3]流水汇总表!B:G,MATCH(G2979,[3]流水汇总表!G:G,0),1),"")</f>
        <v/>
      </c>
      <c r="J2979" s="5" t="str">
        <f>IF(G2979="","",IF(SUMIFS(H:H,G:G,G2979)=SUMIFS([3]流水汇总表!D:D,[3]流水汇总表!G:G,G2979),"通过","不通过"))</f>
        <v/>
      </c>
      <c r="K2979" s="20" t="str">
        <f ca="1" t="shared" si="92"/>
        <v>已逾期</v>
      </c>
      <c r="L2979" s="3">
        <f>VLOOKUP(C2979,网约车!D:Q,14,0)</f>
        <v>3000</v>
      </c>
      <c r="M2979" s="3">
        <f t="shared" si="93"/>
        <v>-3000</v>
      </c>
    </row>
    <row r="2980" ht="14.25" spans="1:13">
      <c r="A2980" s="13">
        <v>44849</v>
      </c>
      <c r="B2980" s="14" t="s">
        <v>10619</v>
      </c>
      <c r="C2980" s="14" t="s">
        <v>6426</v>
      </c>
      <c r="D2980" s="14" t="s">
        <v>6427</v>
      </c>
      <c r="E2980" s="15">
        <v>44826</v>
      </c>
      <c r="F2980" s="14">
        <v>2980</v>
      </c>
      <c r="G2980" s="16"/>
      <c r="I2980" s="19" t="str">
        <f>IFERROR(INDEX([3]流水汇总表!B:G,MATCH(G2980,[3]流水汇总表!G:G,0),1),"")</f>
        <v/>
      </c>
      <c r="J2980" s="5" t="str">
        <f>IF(G2980="","",IF(SUMIFS(H:H,G:G,G2980)=SUMIFS([3]流水汇总表!D:D,[3]流水汇总表!G:G,G2980),"通过","不通过"))</f>
        <v/>
      </c>
      <c r="K2980" s="20" t="str">
        <f ca="1" t="shared" si="92"/>
        <v>已逾期</v>
      </c>
      <c r="L2980" s="3">
        <f>VLOOKUP(C2980,网约车!D:Q,14,0)</f>
        <v>2660</v>
      </c>
      <c r="M2980" s="3">
        <f t="shared" si="93"/>
        <v>-2660</v>
      </c>
    </row>
    <row r="2981" ht="14.25" spans="1:13">
      <c r="A2981" s="13">
        <v>44849</v>
      </c>
      <c r="B2981" s="14" t="s">
        <v>5716</v>
      </c>
      <c r="C2981" s="14" t="s">
        <v>5714</v>
      </c>
      <c r="D2981" s="14" t="s">
        <v>5715</v>
      </c>
      <c r="E2981" s="15">
        <v>44827</v>
      </c>
      <c r="F2981" s="14">
        <v>3380</v>
      </c>
      <c r="G2981" s="16"/>
      <c r="I2981" s="19" t="str">
        <f>IFERROR(INDEX([3]流水汇总表!B:G,MATCH(G2981,[3]流水汇总表!G:G,0),1),"")</f>
        <v/>
      </c>
      <c r="J2981" s="5" t="str">
        <f>IF(G2981="","",IF(SUMIFS(H:H,G:G,G2981)=SUMIFS([3]流水汇总表!D:D,[3]流水汇总表!G:G,G2981),"通过","不通过"))</f>
        <v/>
      </c>
      <c r="K2981" s="20" t="str">
        <f ca="1" t="shared" si="92"/>
        <v>已逾期</v>
      </c>
      <c r="L2981" s="3">
        <f>VLOOKUP(C2981,网约车!D:Q,14,0)</f>
        <v>3000</v>
      </c>
      <c r="M2981" s="3">
        <f t="shared" si="93"/>
        <v>-3000</v>
      </c>
    </row>
    <row r="2982" ht="14.25" spans="1:13">
      <c r="A2982" s="13">
        <v>44849</v>
      </c>
      <c r="B2982" s="14" t="s">
        <v>5716</v>
      </c>
      <c r="C2982" s="14" t="s">
        <v>5717</v>
      </c>
      <c r="D2982" s="14" t="s">
        <v>5718</v>
      </c>
      <c r="E2982" s="15">
        <v>44827</v>
      </c>
      <c r="F2982" s="14">
        <v>3380</v>
      </c>
      <c r="G2982" s="16"/>
      <c r="I2982" s="19" t="str">
        <f>IFERROR(INDEX([3]流水汇总表!B:G,MATCH(G2982,[3]流水汇总表!G:G,0),1),"")</f>
        <v/>
      </c>
      <c r="J2982" s="5" t="str">
        <f>IF(G2982="","",IF(SUMIFS(H:H,G:G,G2982)=SUMIFS([3]流水汇总表!D:D,[3]流水汇总表!G:G,G2982),"通过","不通过"))</f>
        <v/>
      </c>
      <c r="K2982" s="20" t="str">
        <f ca="1" t="shared" si="92"/>
        <v>已逾期</v>
      </c>
      <c r="L2982" s="3">
        <f>VLOOKUP(C2982,网约车!D:Q,14,0)</f>
        <v>3000</v>
      </c>
      <c r="M2982" s="3">
        <f t="shared" si="93"/>
        <v>-3000</v>
      </c>
    </row>
    <row r="2983" ht="14.25" spans="1:13">
      <c r="A2983" s="13">
        <v>44849</v>
      </c>
      <c r="B2983" s="14" t="s">
        <v>5716</v>
      </c>
      <c r="C2983" s="14" t="s">
        <v>5719</v>
      </c>
      <c r="D2983" s="14" t="s">
        <v>5720</v>
      </c>
      <c r="E2983" s="15">
        <v>44827</v>
      </c>
      <c r="F2983" s="14">
        <v>3380</v>
      </c>
      <c r="G2983" s="16"/>
      <c r="I2983" s="19" t="str">
        <f>IFERROR(INDEX([3]流水汇总表!B:G,MATCH(G2983,[3]流水汇总表!G:G,0),1),"")</f>
        <v/>
      </c>
      <c r="J2983" s="5" t="str">
        <f>IF(G2983="","",IF(SUMIFS(H:H,G:G,G2983)=SUMIFS([3]流水汇总表!D:D,[3]流水汇总表!G:G,G2983),"通过","不通过"))</f>
        <v/>
      </c>
      <c r="K2983" s="20" t="str">
        <f ca="1" t="shared" si="92"/>
        <v>已逾期</v>
      </c>
      <c r="L2983" s="3">
        <f>VLOOKUP(C2983,网约车!D:Q,14,0)</f>
        <v>3000</v>
      </c>
      <c r="M2983" s="3">
        <f t="shared" si="93"/>
        <v>-3000</v>
      </c>
    </row>
    <row r="2984" ht="14.25" spans="1:13">
      <c r="A2984" s="13">
        <v>44849</v>
      </c>
      <c r="B2984" s="14" t="s">
        <v>5716</v>
      </c>
      <c r="C2984" s="14" t="s">
        <v>5726</v>
      </c>
      <c r="D2984" s="14" t="s">
        <v>5727</v>
      </c>
      <c r="E2984" s="15">
        <v>44827</v>
      </c>
      <c r="F2984" s="14">
        <v>3380</v>
      </c>
      <c r="G2984" s="16"/>
      <c r="I2984" s="19" t="str">
        <f>IFERROR(INDEX([3]流水汇总表!B:G,MATCH(G2984,[3]流水汇总表!G:G,0),1),"")</f>
        <v/>
      </c>
      <c r="J2984" s="5" t="str">
        <f>IF(G2984="","",IF(SUMIFS(H:H,G:G,G2984)=SUMIFS([3]流水汇总表!D:D,[3]流水汇总表!G:G,G2984),"通过","不通过"))</f>
        <v/>
      </c>
      <c r="K2984" s="20" t="str">
        <f ca="1" t="shared" si="92"/>
        <v>已逾期</v>
      </c>
      <c r="L2984" s="3">
        <f>VLOOKUP(C2984,网约车!D:Q,14,0)</f>
        <v>3000</v>
      </c>
      <c r="M2984" s="3">
        <f t="shared" si="93"/>
        <v>-3000</v>
      </c>
    </row>
    <row r="2985" ht="14.25" spans="1:13">
      <c r="A2985" s="13">
        <v>44849</v>
      </c>
      <c r="B2985" s="14" t="s">
        <v>5716</v>
      </c>
      <c r="C2985" s="14" t="s">
        <v>5728</v>
      </c>
      <c r="D2985" s="14" t="s">
        <v>5729</v>
      </c>
      <c r="E2985" s="15">
        <v>44827</v>
      </c>
      <c r="F2985" s="14">
        <v>3380</v>
      </c>
      <c r="G2985" s="16"/>
      <c r="I2985" s="19" t="str">
        <f>IFERROR(INDEX([3]流水汇总表!B:G,MATCH(G2985,[3]流水汇总表!G:G,0),1),"")</f>
        <v/>
      </c>
      <c r="J2985" s="5" t="str">
        <f>IF(G2985="","",IF(SUMIFS(H:H,G:G,G2985)=SUMIFS([3]流水汇总表!D:D,[3]流水汇总表!G:G,G2985),"通过","不通过"))</f>
        <v/>
      </c>
      <c r="K2985" s="20" t="str">
        <f ca="1" t="shared" si="92"/>
        <v>已逾期</v>
      </c>
      <c r="L2985" s="3">
        <f>VLOOKUP(C2985,网约车!D:Q,14,0)</f>
        <v>3000</v>
      </c>
      <c r="M2985" s="3">
        <f t="shared" si="93"/>
        <v>-3000</v>
      </c>
    </row>
    <row r="2986" ht="14.25" spans="1:13">
      <c r="A2986" s="13">
        <v>44849</v>
      </c>
      <c r="B2986" s="14" t="s">
        <v>5716</v>
      </c>
      <c r="C2986" s="14" t="s">
        <v>5730</v>
      </c>
      <c r="D2986" s="14" t="s">
        <v>5731</v>
      </c>
      <c r="E2986" s="15">
        <v>44827</v>
      </c>
      <c r="F2986" s="14">
        <v>3380</v>
      </c>
      <c r="G2986" s="16"/>
      <c r="I2986" s="19" t="str">
        <f>IFERROR(INDEX([3]流水汇总表!B:G,MATCH(G2986,[3]流水汇总表!G:G,0),1),"")</f>
        <v/>
      </c>
      <c r="J2986" s="5" t="str">
        <f>IF(G2986="","",IF(SUMIFS(H:H,G:G,G2986)=SUMIFS([3]流水汇总表!D:D,[3]流水汇总表!G:G,G2986),"通过","不通过"))</f>
        <v/>
      </c>
      <c r="K2986" s="20" t="str">
        <f ca="1" t="shared" si="92"/>
        <v>已逾期</v>
      </c>
      <c r="L2986" s="3">
        <f>VLOOKUP(C2986,网约车!D:Q,14,0)</f>
        <v>3000</v>
      </c>
      <c r="M2986" s="3">
        <f t="shared" si="93"/>
        <v>-3000</v>
      </c>
    </row>
    <row r="2987" ht="14.25" spans="1:13">
      <c r="A2987" s="13">
        <v>44849</v>
      </c>
      <c r="B2987" s="14" t="s">
        <v>5716</v>
      </c>
      <c r="C2987" s="14" t="s">
        <v>5732</v>
      </c>
      <c r="D2987" s="14" t="s">
        <v>5733</v>
      </c>
      <c r="E2987" s="15">
        <v>44827</v>
      </c>
      <c r="F2987" s="14">
        <v>3380</v>
      </c>
      <c r="G2987" s="16"/>
      <c r="I2987" s="19" t="str">
        <f>IFERROR(INDEX([3]流水汇总表!B:G,MATCH(G2987,[3]流水汇总表!G:G,0),1),"")</f>
        <v/>
      </c>
      <c r="J2987" s="5" t="str">
        <f>IF(G2987="","",IF(SUMIFS(H:H,G:G,G2987)=SUMIFS([3]流水汇总表!D:D,[3]流水汇总表!G:G,G2987),"通过","不通过"))</f>
        <v/>
      </c>
      <c r="K2987" s="20" t="str">
        <f ca="1" t="shared" si="92"/>
        <v>已逾期</v>
      </c>
      <c r="L2987" s="3">
        <f>VLOOKUP(C2987,网约车!D:Q,14,0)</f>
        <v>3000</v>
      </c>
      <c r="M2987" s="3">
        <f t="shared" si="93"/>
        <v>-3000</v>
      </c>
    </row>
    <row r="2988" ht="14.25" spans="1:13">
      <c r="A2988" s="13">
        <v>44849</v>
      </c>
      <c r="B2988" s="14" t="s">
        <v>5716</v>
      </c>
      <c r="C2988" s="14" t="s">
        <v>5734</v>
      </c>
      <c r="D2988" s="14" t="s">
        <v>5735</v>
      </c>
      <c r="E2988" s="15">
        <v>44827</v>
      </c>
      <c r="F2988" s="14">
        <v>3380</v>
      </c>
      <c r="G2988" s="16"/>
      <c r="I2988" s="19" t="str">
        <f>IFERROR(INDEX([3]流水汇总表!B:G,MATCH(G2988,[3]流水汇总表!G:G,0),1),"")</f>
        <v/>
      </c>
      <c r="J2988" s="5" t="str">
        <f>IF(G2988="","",IF(SUMIFS(H:H,G:G,G2988)=SUMIFS([3]流水汇总表!D:D,[3]流水汇总表!G:G,G2988),"通过","不通过"))</f>
        <v/>
      </c>
      <c r="K2988" s="20" t="str">
        <f ca="1" t="shared" si="92"/>
        <v>已逾期</v>
      </c>
      <c r="L2988" s="3">
        <f>VLOOKUP(C2988,网约车!D:Q,14,0)</f>
        <v>3000</v>
      </c>
      <c r="M2988" s="3">
        <f t="shared" si="93"/>
        <v>-3000</v>
      </c>
    </row>
    <row r="2989" ht="14.25" spans="1:13">
      <c r="A2989" s="13">
        <v>44849</v>
      </c>
      <c r="B2989" s="14" t="s">
        <v>5716</v>
      </c>
      <c r="C2989" s="14" t="s">
        <v>5736</v>
      </c>
      <c r="D2989" s="14" t="s">
        <v>5737</v>
      </c>
      <c r="E2989" s="15">
        <v>44827</v>
      </c>
      <c r="F2989" s="14">
        <v>3380</v>
      </c>
      <c r="G2989" s="16"/>
      <c r="I2989" s="19" t="str">
        <f>IFERROR(INDEX([3]流水汇总表!B:G,MATCH(G2989,[3]流水汇总表!G:G,0),1),"")</f>
        <v/>
      </c>
      <c r="J2989" s="5" t="str">
        <f>IF(G2989="","",IF(SUMIFS(H:H,G:G,G2989)=SUMIFS([3]流水汇总表!D:D,[3]流水汇总表!G:G,G2989),"通过","不通过"))</f>
        <v/>
      </c>
      <c r="K2989" s="20" t="str">
        <f ca="1" t="shared" si="92"/>
        <v>已逾期</v>
      </c>
      <c r="L2989" s="3">
        <f>VLOOKUP(C2989,网约车!D:Q,14,0)</f>
        <v>3000</v>
      </c>
      <c r="M2989" s="3">
        <f t="shared" si="93"/>
        <v>-3000</v>
      </c>
    </row>
    <row r="2990" ht="14.25" spans="1:13">
      <c r="A2990" s="13">
        <v>44849</v>
      </c>
      <c r="B2990" s="14" t="s">
        <v>5716</v>
      </c>
      <c r="C2990" s="14" t="s">
        <v>5738</v>
      </c>
      <c r="D2990" s="14" t="s">
        <v>5739</v>
      </c>
      <c r="E2990" s="15">
        <v>44827</v>
      </c>
      <c r="F2990" s="14">
        <v>3380</v>
      </c>
      <c r="G2990" s="16"/>
      <c r="I2990" s="19" t="str">
        <f>IFERROR(INDEX([3]流水汇总表!B:G,MATCH(G2990,[3]流水汇总表!G:G,0),1),"")</f>
        <v/>
      </c>
      <c r="J2990" s="5" t="str">
        <f>IF(G2990="","",IF(SUMIFS(H:H,G:G,G2990)=SUMIFS([3]流水汇总表!D:D,[3]流水汇总表!G:G,G2990),"通过","不通过"))</f>
        <v/>
      </c>
      <c r="K2990" s="20" t="str">
        <f ca="1" t="shared" si="92"/>
        <v>已逾期</v>
      </c>
      <c r="L2990" s="3">
        <f>VLOOKUP(C2990,网约车!D:Q,14,0)</f>
        <v>3000</v>
      </c>
      <c r="M2990" s="3">
        <f t="shared" si="93"/>
        <v>-3000</v>
      </c>
    </row>
    <row r="2991" ht="14.25" spans="1:13">
      <c r="A2991" s="13">
        <v>44849</v>
      </c>
      <c r="B2991" s="14" t="s">
        <v>5716</v>
      </c>
      <c r="C2991" s="14" t="s">
        <v>5740</v>
      </c>
      <c r="D2991" s="14" t="s">
        <v>5741</v>
      </c>
      <c r="E2991" s="15">
        <v>44827</v>
      </c>
      <c r="F2991" s="14">
        <v>3380</v>
      </c>
      <c r="G2991" s="16"/>
      <c r="I2991" s="19" t="str">
        <f>IFERROR(INDEX([3]流水汇总表!B:G,MATCH(G2991,[3]流水汇总表!G:G,0),1),"")</f>
        <v/>
      </c>
      <c r="J2991" s="5" t="str">
        <f>IF(G2991="","",IF(SUMIFS(H:H,G:G,G2991)=SUMIFS([3]流水汇总表!D:D,[3]流水汇总表!G:G,G2991),"通过","不通过"))</f>
        <v/>
      </c>
      <c r="K2991" s="20" t="str">
        <f ca="1" t="shared" si="92"/>
        <v>已逾期</v>
      </c>
      <c r="L2991" s="3">
        <f>VLOOKUP(C2991,网约车!D:Q,14,0)</f>
        <v>3000</v>
      </c>
      <c r="M2991" s="3">
        <f t="shared" si="93"/>
        <v>-3000</v>
      </c>
    </row>
    <row r="2992" ht="14.25" spans="1:13">
      <c r="A2992" s="13">
        <v>44849</v>
      </c>
      <c r="B2992" s="14" t="s">
        <v>5716</v>
      </c>
      <c r="C2992" s="14" t="s">
        <v>5742</v>
      </c>
      <c r="D2992" s="14" t="s">
        <v>5743</v>
      </c>
      <c r="E2992" s="15">
        <v>44827</v>
      </c>
      <c r="F2992" s="14">
        <v>3380</v>
      </c>
      <c r="G2992" s="16"/>
      <c r="I2992" s="19" t="str">
        <f>IFERROR(INDEX([3]流水汇总表!B:G,MATCH(G2992,[3]流水汇总表!G:G,0),1),"")</f>
        <v/>
      </c>
      <c r="J2992" s="5" t="str">
        <f>IF(G2992="","",IF(SUMIFS(H:H,G:G,G2992)=SUMIFS([3]流水汇总表!D:D,[3]流水汇总表!G:G,G2992),"通过","不通过"))</f>
        <v/>
      </c>
      <c r="K2992" s="20" t="str">
        <f ca="1" t="shared" si="92"/>
        <v>已逾期</v>
      </c>
      <c r="L2992" s="3">
        <f>VLOOKUP(C2992,网约车!D:Q,14,0)</f>
        <v>3000</v>
      </c>
      <c r="M2992" s="3">
        <f t="shared" si="93"/>
        <v>-3000</v>
      </c>
    </row>
    <row r="2993" ht="14.25" spans="1:13">
      <c r="A2993" s="13">
        <v>44849</v>
      </c>
      <c r="B2993" s="14" t="s">
        <v>5716</v>
      </c>
      <c r="C2993" s="14" t="s">
        <v>5744</v>
      </c>
      <c r="D2993" s="14" t="s">
        <v>5745</v>
      </c>
      <c r="E2993" s="15">
        <v>44827</v>
      </c>
      <c r="F2993" s="14">
        <v>3380</v>
      </c>
      <c r="G2993" s="16"/>
      <c r="I2993" s="19" t="str">
        <f>IFERROR(INDEX([3]流水汇总表!B:G,MATCH(G2993,[3]流水汇总表!G:G,0),1),"")</f>
        <v/>
      </c>
      <c r="J2993" s="5" t="str">
        <f>IF(G2993="","",IF(SUMIFS(H:H,G:G,G2993)=SUMIFS([3]流水汇总表!D:D,[3]流水汇总表!G:G,G2993),"通过","不通过"))</f>
        <v/>
      </c>
      <c r="K2993" s="20" t="str">
        <f ca="1" t="shared" si="92"/>
        <v>已逾期</v>
      </c>
      <c r="L2993" s="3">
        <f>VLOOKUP(C2993,网约车!D:Q,14,0)</f>
        <v>3000</v>
      </c>
      <c r="M2993" s="3">
        <f t="shared" si="93"/>
        <v>-3000</v>
      </c>
    </row>
    <row r="2994" ht="14.25" spans="1:13">
      <c r="A2994" s="13">
        <v>44849</v>
      </c>
      <c r="B2994" s="14" t="s">
        <v>5716</v>
      </c>
      <c r="C2994" s="14" t="s">
        <v>5748</v>
      </c>
      <c r="D2994" s="14" t="s">
        <v>5749</v>
      </c>
      <c r="E2994" s="15">
        <v>44827</v>
      </c>
      <c r="F2994" s="14">
        <v>3380</v>
      </c>
      <c r="G2994" s="16"/>
      <c r="I2994" s="19" t="str">
        <f>IFERROR(INDEX([3]流水汇总表!B:G,MATCH(G2994,[3]流水汇总表!G:G,0),1),"")</f>
        <v/>
      </c>
      <c r="J2994" s="5" t="str">
        <f>IF(G2994="","",IF(SUMIFS(H:H,G:G,G2994)=SUMIFS([3]流水汇总表!D:D,[3]流水汇总表!G:G,G2994),"通过","不通过"))</f>
        <v/>
      </c>
      <c r="K2994" s="20" t="str">
        <f ca="1" t="shared" si="92"/>
        <v>已逾期</v>
      </c>
      <c r="L2994" s="3">
        <f>VLOOKUP(C2994,网约车!D:Q,14,0)</f>
        <v>3000</v>
      </c>
      <c r="M2994" s="3">
        <f t="shared" si="93"/>
        <v>-3000</v>
      </c>
    </row>
    <row r="2995" ht="14.25" spans="1:13">
      <c r="A2995" s="13">
        <v>44849</v>
      </c>
      <c r="B2995" s="14" t="s">
        <v>5716</v>
      </c>
      <c r="C2995" s="14" t="s">
        <v>5754</v>
      </c>
      <c r="D2995" s="14" t="s">
        <v>5755</v>
      </c>
      <c r="E2995" s="15">
        <v>44827</v>
      </c>
      <c r="F2995" s="14">
        <v>3380</v>
      </c>
      <c r="G2995" s="16"/>
      <c r="I2995" s="19" t="str">
        <f>IFERROR(INDEX([3]流水汇总表!B:G,MATCH(G2995,[3]流水汇总表!G:G,0),1),"")</f>
        <v/>
      </c>
      <c r="J2995" s="5" t="str">
        <f>IF(G2995="","",IF(SUMIFS(H:H,G:G,G2995)=SUMIFS([3]流水汇总表!D:D,[3]流水汇总表!G:G,G2995),"通过","不通过"))</f>
        <v/>
      </c>
      <c r="K2995" s="20" t="str">
        <f ca="1" t="shared" si="92"/>
        <v>已逾期</v>
      </c>
      <c r="L2995" s="3">
        <f>VLOOKUP(C2995,网约车!D:Q,14,0)</f>
        <v>3000</v>
      </c>
      <c r="M2995" s="3">
        <f t="shared" si="93"/>
        <v>-3000</v>
      </c>
    </row>
    <row r="2996" ht="14.25" spans="1:13">
      <c r="A2996" s="13">
        <v>44849</v>
      </c>
      <c r="B2996" s="14" t="s">
        <v>5716</v>
      </c>
      <c r="C2996" s="14" t="s">
        <v>5759</v>
      </c>
      <c r="D2996" s="14" t="s">
        <v>5760</v>
      </c>
      <c r="E2996" s="15">
        <v>44827</v>
      </c>
      <c r="F2996" s="14">
        <v>3380</v>
      </c>
      <c r="G2996" s="16"/>
      <c r="I2996" s="19" t="str">
        <f>IFERROR(INDEX([3]流水汇总表!B:G,MATCH(G2996,[3]流水汇总表!G:G,0),1),"")</f>
        <v/>
      </c>
      <c r="J2996" s="5" t="str">
        <f>IF(G2996="","",IF(SUMIFS(H:H,G:G,G2996)=SUMIFS([3]流水汇总表!D:D,[3]流水汇总表!G:G,G2996),"通过","不通过"))</f>
        <v/>
      </c>
      <c r="K2996" s="20" t="str">
        <f ca="1" t="shared" si="92"/>
        <v>已逾期</v>
      </c>
      <c r="L2996" s="3">
        <f>VLOOKUP(C2996,网约车!D:Q,14,0)</f>
        <v>3000</v>
      </c>
      <c r="M2996" s="3">
        <f t="shared" si="93"/>
        <v>-3000</v>
      </c>
    </row>
    <row r="2997" ht="14.25" spans="1:13">
      <c r="A2997" s="13">
        <v>44849</v>
      </c>
      <c r="B2997" s="14" t="s">
        <v>5716</v>
      </c>
      <c r="C2997" s="14" t="s">
        <v>6273</v>
      </c>
      <c r="D2997" s="14" t="s">
        <v>6274</v>
      </c>
      <c r="E2997" s="15">
        <v>44827</v>
      </c>
      <c r="F2997" s="14">
        <v>3380</v>
      </c>
      <c r="G2997" s="16"/>
      <c r="I2997" s="19" t="str">
        <f>IFERROR(INDEX([3]流水汇总表!B:G,MATCH(G2997,[3]流水汇总表!G:G,0),1),"")</f>
        <v/>
      </c>
      <c r="J2997" s="5" t="str">
        <f>IF(G2997="","",IF(SUMIFS(H:H,G:G,G2997)=SUMIFS([3]流水汇总表!D:D,[3]流水汇总表!G:G,G2997),"通过","不通过"))</f>
        <v/>
      </c>
      <c r="K2997" s="20" t="str">
        <f ca="1" t="shared" si="92"/>
        <v>已逾期</v>
      </c>
      <c r="L2997" s="3">
        <f>VLOOKUP(C2997,网约车!D:Q,14,0)</f>
        <v>3000</v>
      </c>
      <c r="M2997" s="3">
        <f t="shared" si="93"/>
        <v>-3000</v>
      </c>
    </row>
    <row r="2998" ht="14.25" spans="1:13">
      <c r="A2998" s="13">
        <v>44849</v>
      </c>
      <c r="B2998" s="14" t="s">
        <v>5716</v>
      </c>
      <c r="C2998" s="14" t="s">
        <v>6283</v>
      </c>
      <c r="D2998" s="14" t="s">
        <v>6284</v>
      </c>
      <c r="E2998" s="15">
        <v>44827</v>
      </c>
      <c r="F2998" s="14">
        <v>3380</v>
      </c>
      <c r="G2998" s="16"/>
      <c r="I2998" s="19" t="str">
        <f>IFERROR(INDEX([3]流水汇总表!B:G,MATCH(G2998,[3]流水汇总表!G:G,0),1),"")</f>
        <v/>
      </c>
      <c r="J2998" s="5" t="str">
        <f>IF(G2998="","",IF(SUMIFS(H:H,G:G,G2998)=SUMIFS([3]流水汇总表!D:D,[3]流水汇总表!G:G,G2998),"通过","不通过"))</f>
        <v/>
      </c>
      <c r="K2998" s="20" t="str">
        <f ca="1" t="shared" si="92"/>
        <v>已逾期</v>
      </c>
      <c r="L2998" s="3">
        <f>VLOOKUP(C2998,网约车!D:Q,14,0)</f>
        <v>3000</v>
      </c>
      <c r="M2998" s="3">
        <f t="shared" si="93"/>
        <v>-3000</v>
      </c>
    </row>
    <row r="2999" ht="14.25" spans="1:13">
      <c r="A2999" s="13">
        <v>44849</v>
      </c>
      <c r="B2999" s="14" t="s">
        <v>5716</v>
      </c>
      <c r="C2999" s="14" t="s">
        <v>6301</v>
      </c>
      <c r="D2999" s="14" t="s">
        <v>6302</v>
      </c>
      <c r="E2999" s="15">
        <v>44827</v>
      </c>
      <c r="F2999" s="14">
        <v>3380</v>
      </c>
      <c r="G2999" s="16"/>
      <c r="I2999" s="19" t="str">
        <f>IFERROR(INDEX([3]流水汇总表!B:G,MATCH(G2999,[3]流水汇总表!G:G,0),1),"")</f>
        <v/>
      </c>
      <c r="J2999" s="5" t="str">
        <f>IF(G2999="","",IF(SUMIFS(H:H,G:G,G2999)=SUMIFS([3]流水汇总表!D:D,[3]流水汇总表!G:G,G2999),"通过","不通过"))</f>
        <v/>
      </c>
      <c r="K2999" s="20" t="str">
        <f ca="1" t="shared" si="92"/>
        <v>已逾期</v>
      </c>
      <c r="L2999" s="3">
        <f>VLOOKUP(C2999,网约车!D:Q,14,0)</f>
        <v>3000</v>
      </c>
      <c r="M2999" s="3">
        <f t="shared" si="93"/>
        <v>-3000</v>
      </c>
    </row>
    <row r="3000" ht="14.25" spans="1:13">
      <c r="A3000" s="13">
        <v>44849</v>
      </c>
      <c r="B3000" s="14" t="s">
        <v>5716</v>
      </c>
      <c r="C3000" s="14" t="s">
        <v>6303</v>
      </c>
      <c r="D3000" s="14" t="s">
        <v>6304</v>
      </c>
      <c r="E3000" s="15">
        <v>44827</v>
      </c>
      <c r="F3000" s="14">
        <v>3380</v>
      </c>
      <c r="G3000" s="16"/>
      <c r="I3000" s="19" t="str">
        <f>IFERROR(INDEX([3]流水汇总表!B:G,MATCH(G3000,[3]流水汇总表!G:G,0),1),"")</f>
        <v/>
      </c>
      <c r="J3000" s="5" t="str">
        <f>IF(G3000="","",IF(SUMIFS(H:H,G:G,G3000)=SUMIFS([3]流水汇总表!D:D,[3]流水汇总表!G:G,G3000),"通过","不通过"))</f>
        <v/>
      </c>
      <c r="K3000" s="20" t="str">
        <f ca="1" t="shared" si="92"/>
        <v>已逾期</v>
      </c>
      <c r="L3000" s="3">
        <f>VLOOKUP(C3000,网约车!D:Q,14,0)</f>
        <v>3000</v>
      </c>
      <c r="M3000" s="3">
        <f t="shared" si="93"/>
        <v>-3000</v>
      </c>
    </row>
    <row r="3001" ht="14.25" spans="1:13">
      <c r="A3001" s="13">
        <v>44849</v>
      </c>
      <c r="B3001" s="14" t="s">
        <v>6471</v>
      </c>
      <c r="C3001" s="14" t="s">
        <v>8721</v>
      </c>
      <c r="D3001" s="14" t="s">
        <v>8722</v>
      </c>
      <c r="E3001" s="15">
        <v>44830</v>
      </c>
      <c r="F3001" s="14">
        <v>3180</v>
      </c>
      <c r="G3001" s="16"/>
      <c r="I3001" s="19" t="str">
        <f>IFERROR(INDEX([3]流水汇总表!B:G,MATCH(G3001,[3]流水汇总表!G:G,0),1),"")</f>
        <v/>
      </c>
      <c r="J3001" s="5" t="str">
        <f>IF(G3001="","",IF(SUMIFS(H:H,G:G,G3001)=SUMIFS([3]流水汇总表!D:D,[3]流水汇总表!G:G,G3001),"通过","不通过"))</f>
        <v/>
      </c>
      <c r="K3001" s="20" t="str">
        <f ca="1" t="shared" si="92"/>
        <v>已逾期</v>
      </c>
      <c r="L3001" s="3">
        <f>VLOOKUP(C3001,网约车!D:Q,14,0)</f>
        <v>2600</v>
      </c>
      <c r="M3001" s="3">
        <f t="shared" si="93"/>
        <v>-2600</v>
      </c>
    </row>
    <row r="3002" ht="14.25" spans="1:13">
      <c r="A3002" s="13">
        <v>44849</v>
      </c>
      <c r="B3002" s="14" t="s">
        <v>6471</v>
      </c>
      <c r="C3002" s="14" t="s">
        <v>9147</v>
      </c>
      <c r="D3002" s="14" t="s">
        <v>9148</v>
      </c>
      <c r="E3002" s="15">
        <v>44830</v>
      </c>
      <c r="F3002" s="14">
        <v>3180</v>
      </c>
      <c r="G3002" s="16"/>
      <c r="I3002" s="19" t="str">
        <f>IFERROR(INDEX([3]流水汇总表!B:G,MATCH(G3002,[3]流水汇总表!G:G,0),1),"")</f>
        <v/>
      </c>
      <c r="J3002" s="5" t="str">
        <f>IF(G3002="","",IF(SUMIFS(H:H,G:G,G3002)=SUMIFS([3]流水汇总表!D:D,[3]流水汇总表!G:G,G3002),"通过","不通过"))</f>
        <v/>
      </c>
      <c r="K3002" s="20" t="str">
        <f ca="1" t="shared" si="92"/>
        <v>已逾期</v>
      </c>
      <c r="L3002" s="3">
        <f>VLOOKUP(C3002,网约车!D:Q,14,0)</f>
        <v>2600</v>
      </c>
      <c r="M3002" s="3">
        <f t="shared" si="93"/>
        <v>-2600</v>
      </c>
    </row>
    <row r="3003" ht="14.25" spans="1:13">
      <c r="A3003" s="13">
        <v>44849</v>
      </c>
      <c r="B3003" s="14" t="s">
        <v>6471</v>
      </c>
      <c r="C3003" s="14" t="s">
        <v>9135</v>
      </c>
      <c r="D3003" s="14" t="s">
        <v>9136</v>
      </c>
      <c r="E3003" s="15">
        <v>44830</v>
      </c>
      <c r="F3003" s="14">
        <v>3180</v>
      </c>
      <c r="G3003" s="16"/>
      <c r="I3003" s="19" t="str">
        <f>IFERROR(INDEX([3]流水汇总表!B:G,MATCH(G3003,[3]流水汇总表!G:G,0),1),"")</f>
        <v/>
      </c>
      <c r="J3003" s="5" t="str">
        <f>IF(G3003="","",IF(SUMIFS(H:H,G:G,G3003)=SUMIFS([3]流水汇总表!D:D,[3]流水汇总表!G:G,G3003),"通过","不通过"))</f>
        <v/>
      </c>
      <c r="K3003" s="20" t="str">
        <f ca="1" t="shared" si="92"/>
        <v>已逾期</v>
      </c>
      <c r="L3003" s="3">
        <f>VLOOKUP(C3003,网约车!D:Q,14,0)</f>
        <v>2600</v>
      </c>
      <c r="M3003" s="3">
        <f t="shared" si="93"/>
        <v>-2600</v>
      </c>
    </row>
    <row r="3004" ht="14.25" spans="1:13">
      <c r="A3004" s="13">
        <v>44849</v>
      </c>
      <c r="B3004" s="14" t="s">
        <v>6471</v>
      </c>
      <c r="C3004" s="14" t="s">
        <v>9111</v>
      </c>
      <c r="D3004" s="14" t="s">
        <v>9112</v>
      </c>
      <c r="E3004" s="15">
        <v>44830</v>
      </c>
      <c r="F3004" s="14">
        <v>3180</v>
      </c>
      <c r="G3004" s="16"/>
      <c r="I3004" s="19" t="str">
        <f>IFERROR(INDEX([3]流水汇总表!B:G,MATCH(G3004,[3]流水汇总表!G:G,0),1),"")</f>
        <v/>
      </c>
      <c r="J3004" s="5" t="str">
        <f>IF(G3004="","",IF(SUMIFS(H:H,G:G,G3004)=SUMIFS([3]流水汇总表!D:D,[3]流水汇总表!G:G,G3004),"通过","不通过"))</f>
        <v/>
      </c>
      <c r="K3004" s="20" t="str">
        <f ca="1" t="shared" si="92"/>
        <v>已逾期</v>
      </c>
      <c r="L3004" s="3">
        <f>VLOOKUP(C3004,网约车!D:Q,14,0)</f>
        <v>2600</v>
      </c>
      <c r="M3004" s="3">
        <f t="shared" si="93"/>
        <v>-2600</v>
      </c>
    </row>
    <row r="3005" ht="14.25" spans="1:13">
      <c r="A3005" s="13">
        <v>44849</v>
      </c>
      <c r="B3005" s="14" t="s">
        <v>6471</v>
      </c>
      <c r="C3005" s="14" t="s">
        <v>9131</v>
      </c>
      <c r="D3005" s="14" t="s">
        <v>9132</v>
      </c>
      <c r="E3005" s="15">
        <v>44830</v>
      </c>
      <c r="F3005" s="14">
        <v>3180</v>
      </c>
      <c r="G3005" s="16"/>
      <c r="I3005" s="19" t="str">
        <f>IFERROR(INDEX([3]流水汇总表!B:G,MATCH(G3005,[3]流水汇总表!G:G,0),1),"")</f>
        <v/>
      </c>
      <c r="J3005" s="5" t="str">
        <f>IF(G3005="","",IF(SUMIFS(H:H,G:G,G3005)=SUMIFS([3]流水汇总表!D:D,[3]流水汇总表!G:G,G3005),"通过","不通过"))</f>
        <v/>
      </c>
      <c r="K3005" s="20" t="str">
        <f ca="1" t="shared" si="92"/>
        <v>已逾期</v>
      </c>
      <c r="L3005" s="3">
        <f>VLOOKUP(C3005,网约车!D:Q,14,0)</f>
        <v>2600</v>
      </c>
      <c r="M3005" s="3">
        <f t="shared" si="93"/>
        <v>-2600</v>
      </c>
    </row>
    <row r="3006" ht="14.25" spans="1:13">
      <c r="A3006" s="13">
        <v>44849</v>
      </c>
      <c r="B3006" s="14" t="s">
        <v>6471</v>
      </c>
      <c r="C3006" s="14" t="s">
        <v>9086</v>
      </c>
      <c r="D3006" s="14" t="s">
        <v>9087</v>
      </c>
      <c r="E3006" s="15">
        <v>44830</v>
      </c>
      <c r="F3006" s="14">
        <v>3180</v>
      </c>
      <c r="G3006" s="16"/>
      <c r="I3006" s="19" t="str">
        <f>IFERROR(INDEX([3]流水汇总表!B:G,MATCH(G3006,[3]流水汇总表!G:G,0),1),"")</f>
        <v/>
      </c>
      <c r="J3006" s="5" t="str">
        <f>IF(G3006="","",IF(SUMIFS(H:H,G:G,G3006)=SUMIFS([3]流水汇总表!D:D,[3]流水汇总表!G:G,G3006),"通过","不通过"))</f>
        <v/>
      </c>
      <c r="K3006" s="20" t="str">
        <f ca="1" t="shared" si="92"/>
        <v>已逾期</v>
      </c>
      <c r="L3006" s="3">
        <f>VLOOKUP(C3006,网约车!D:Q,14,0)</f>
        <v>2600</v>
      </c>
      <c r="M3006" s="3">
        <f t="shared" si="93"/>
        <v>-2600</v>
      </c>
    </row>
    <row r="3007" ht="14.25" spans="1:13">
      <c r="A3007" s="13">
        <v>44849</v>
      </c>
      <c r="B3007" s="14" t="s">
        <v>6471</v>
      </c>
      <c r="C3007" s="14" t="s">
        <v>9101</v>
      </c>
      <c r="D3007" s="14" t="s">
        <v>9102</v>
      </c>
      <c r="E3007" s="15">
        <v>44830</v>
      </c>
      <c r="F3007" s="14">
        <v>3180</v>
      </c>
      <c r="G3007" s="16"/>
      <c r="I3007" s="19" t="str">
        <f>IFERROR(INDEX([3]流水汇总表!B:G,MATCH(G3007,[3]流水汇总表!G:G,0),1),"")</f>
        <v/>
      </c>
      <c r="J3007" s="5" t="str">
        <f>IF(G3007="","",IF(SUMIFS(H:H,G:G,G3007)=SUMIFS([3]流水汇总表!D:D,[3]流水汇总表!G:G,G3007),"通过","不通过"))</f>
        <v/>
      </c>
      <c r="K3007" s="20" t="str">
        <f ca="1" t="shared" si="92"/>
        <v>已逾期</v>
      </c>
      <c r="L3007" s="3">
        <f>VLOOKUP(C3007,网约车!D:Q,14,0)</f>
        <v>2600</v>
      </c>
      <c r="M3007" s="3">
        <f t="shared" si="93"/>
        <v>-2600</v>
      </c>
    </row>
    <row r="3008" ht="14.25" spans="1:13">
      <c r="A3008" s="13">
        <v>44849</v>
      </c>
      <c r="B3008" s="14" t="s">
        <v>6471</v>
      </c>
      <c r="C3008" s="14" t="s">
        <v>9105</v>
      </c>
      <c r="D3008" s="14" t="s">
        <v>9106</v>
      </c>
      <c r="E3008" s="15">
        <v>44830</v>
      </c>
      <c r="F3008" s="14">
        <v>3180</v>
      </c>
      <c r="G3008" s="16"/>
      <c r="I3008" s="19" t="str">
        <f>IFERROR(INDEX([3]流水汇总表!B:G,MATCH(G3008,[3]流水汇总表!G:G,0),1),"")</f>
        <v/>
      </c>
      <c r="J3008" s="5" t="str">
        <f>IF(G3008="","",IF(SUMIFS(H:H,G:G,G3008)=SUMIFS([3]流水汇总表!D:D,[3]流水汇总表!G:G,G3008),"通过","不通过"))</f>
        <v/>
      </c>
      <c r="K3008" s="20" t="str">
        <f ca="1" t="shared" si="92"/>
        <v>已逾期</v>
      </c>
      <c r="L3008" s="3">
        <f>VLOOKUP(C3008,网约车!D:Q,14,0)</f>
        <v>2600</v>
      </c>
      <c r="M3008" s="3">
        <f t="shared" si="93"/>
        <v>-2600</v>
      </c>
    </row>
    <row r="3009" ht="14.25" spans="1:13">
      <c r="A3009" s="13">
        <v>44849</v>
      </c>
      <c r="B3009" s="14" t="s">
        <v>6471</v>
      </c>
      <c r="C3009" s="14" t="s">
        <v>9151</v>
      </c>
      <c r="D3009" s="14" t="s">
        <v>9152</v>
      </c>
      <c r="E3009" s="15">
        <v>44830</v>
      </c>
      <c r="F3009" s="14">
        <v>3180</v>
      </c>
      <c r="G3009" s="16"/>
      <c r="I3009" s="19" t="str">
        <f>IFERROR(INDEX([3]流水汇总表!B:G,MATCH(G3009,[3]流水汇总表!G:G,0),1),"")</f>
        <v/>
      </c>
      <c r="J3009" s="5" t="str">
        <f>IF(G3009="","",IF(SUMIFS(H:H,G:G,G3009)=SUMIFS([3]流水汇总表!D:D,[3]流水汇总表!G:G,G3009),"通过","不通过"))</f>
        <v/>
      </c>
      <c r="K3009" s="20" t="str">
        <f ca="1" t="shared" si="92"/>
        <v>已逾期</v>
      </c>
      <c r="L3009" s="3">
        <f>VLOOKUP(C3009,网约车!D:Q,14,0)</f>
        <v>2600</v>
      </c>
      <c r="M3009" s="3">
        <f t="shared" si="93"/>
        <v>-2600</v>
      </c>
    </row>
    <row r="3010" ht="14.25" spans="1:13">
      <c r="A3010" s="13">
        <v>44849</v>
      </c>
      <c r="B3010" s="14" t="s">
        <v>6471</v>
      </c>
      <c r="C3010" s="14" t="s">
        <v>9169</v>
      </c>
      <c r="D3010" s="14" t="s">
        <v>9170</v>
      </c>
      <c r="E3010" s="15">
        <v>44830</v>
      </c>
      <c r="F3010" s="14">
        <v>3180</v>
      </c>
      <c r="G3010" s="16"/>
      <c r="I3010" s="19" t="str">
        <f>IFERROR(INDEX([3]流水汇总表!B:G,MATCH(G3010,[3]流水汇总表!G:G,0),1),"")</f>
        <v/>
      </c>
      <c r="J3010" s="5" t="str">
        <f>IF(G3010="","",IF(SUMIFS(H:H,G:G,G3010)=SUMIFS([3]流水汇总表!D:D,[3]流水汇总表!G:G,G3010),"通过","不通过"))</f>
        <v/>
      </c>
      <c r="K3010" s="20" t="str">
        <f ca="1" t="shared" ref="K3010:K3073" si="94">IF(AND(I3010&lt;=A3010),"已还款",IF(AND(TODAY()&gt;=A3010,I3010=""),"已逾期",IF(AND(TODAY()&gt;A3010,I3010&gt;A3010),"逾期已还款",IF(AND(TODAY()&lt;A3010),"即将到期",""))))</f>
        <v>已逾期</v>
      </c>
      <c r="L3010" s="3">
        <f>VLOOKUP(C3010,网约车!D:Q,14,0)</f>
        <v>2600</v>
      </c>
      <c r="M3010" s="3">
        <f t="shared" si="93"/>
        <v>-2600</v>
      </c>
    </row>
    <row r="3011" ht="14.25" spans="1:13">
      <c r="A3011" s="13">
        <v>44849</v>
      </c>
      <c r="B3011" s="14" t="s">
        <v>6471</v>
      </c>
      <c r="C3011" s="14" t="s">
        <v>8757</v>
      </c>
      <c r="D3011" s="14" t="s">
        <v>8758</v>
      </c>
      <c r="E3011" s="15">
        <v>44830</v>
      </c>
      <c r="F3011" s="14">
        <v>3180</v>
      </c>
      <c r="G3011" s="16"/>
      <c r="I3011" s="19" t="str">
        <f>IFERROR(INDEX([3]流水汇总表!B:G,MATCH(G3011,[3]流水汇总表!G:G,0),1),"")</f>
        <v/>
      </c>
      <c r="J3011" s="5" t="str">
        <f>IF(G3011="","",IF(SUMIFS(H:H,G:G,G3011)=SUMIFS([3]流水汇总表!D:D,[3]流水汇总表!G:G,G3011),"通过","不通过"))</f>
        <v/>
      </c>
      <c r="K3011" s="20" t="str">
        <f ca="1" t="shared" si="94"/>
        <v>已逾期</v>
      </c>
      <c r="L3011" s="3">
        <f>VLOOKUP(C3011,网约车!D:Q,14,0)</f>
        <v>2600</v>
      </c>
      <c r="M3011" s="3">
        <f t="shared" ref="M3011:M3074" si="95">H3011-L3011</f>
        <v>-2600</v>
      </c>
    </row>
    <row r="3012" ht="14.25" spans="1:13">
      <c r="A3012" s="13">
        <v>44849</v>
      </c>
      <c r="B3012" s="14" t="s">
        <v>6471</v>
      </c>
      <c r="C3012" s="14" t="s">
        <v>9113</v>
      </c>
      <c r="D3012" s="14" t="s">
        <v>9114</v>
      </c>
      <c r="E3012" s="15">
        <v>44830</v>
      </c>
      <c r="F3012" s="14">
        <v>3180</v>
      </c>
      <c r="G3012" s="16"/>
      <c r="I3012" s="19" t="str">
        <f>IFERROR(INDEX([3]流水汇总表!B:G,MATCH(G3012,[3]流水汇总表!G:G,0),1),"")</f>
        <v/>
      </c>
      <c r="J3012" s="5" t="str">
        <f>IF(G3012="","",IF(SUMIFS(H:H,G:G,G3012)=SUMIFS([3]流水汇总表!D:D,[3]流水汇总表!G:G,G3012),"通过","不通过"))</f>
        <v/>
      </c>
      <c r="K3012" s="20" t="str">
        <f ca="1" t="shared" si="94"/>
        <v>已逾期</v>
      </c>
      <c r="L3012" s="3">
        <f>VLOOKUP(C3012,网约车!D:Q,14,0)</f>
        <v>2600</v>
      </c>
      <c r="M3012" s="3">
        <f t="shared" si="95"/>
        <v>-2600</v>
      </c>
    </row>
    <row r="3013" ht="14.25" spans="1:13">
      <c r="A3013" s="13">
        <v>44849</v>
      </c>
      <c r="B3013" s="14" t="s">
        <v>6471</v>
      </c>
      <c r="C3013" s="14" t="s">
        <v>9123</v>
      </c>
      <c r="D3013" s="14" t="s">
        <v>9124</v>
      </c>
      <c r="E3013" s="15">
        <v>44830</v>
      </c>
      <c r="F3013" s="14">
        <v>3180</v>
      </c>
      <c r="G3013" s="16"/>
      <c r="I3013" s="19" t="str">
        <f>IFERROR(INDEX([3]流水汇总表!B:G,MATCH(G3013,[3]流水汇总表!G:G,0),1),"")</f>
        <v/>
      </c>
      <c r="J3013" s="5" t="str">
        <f>IF(G3013="","",IF(SUMIFS(H:H,G:G,G3013)=SUMIFS([3]流水汇总表!D:D,[3]流水汇总表!G:G,G3013),"通过","不通过"))</f>
        <v/>
      </c>
      <c r="K3013" s="20" t="str">
        <f ca="1" t="shared" si="94"/>
        <v>已逾期</v>
      </c>
      <c r="L3013" s="3">
        <f>VLOOKUP(C3013,网约车!D:Q,14,0)</f>
        <v>2600</v>
      </c>
      <c r="M3013" s="3">
        <f t="shared" si="95"/>
        <v>-2600</v>
      </c>
    </row>
    <row r="3014" ht="14.25" spans="1:13">
      <c r="A3014" s="13">
        <v>44849</v>
      </c>
      <c r="B3014" s="14" t="s">
        <v>6471</v>
      </c>
      <c r="C3014" s="14" t="s">
        <v>9137</v>
      </c>
      <c r="D3014" s="14" t="s">
        <v>9138</v>
      </c>
      <c r="E3014" s="15">
        <v>44830</v>
      </c>
      <c r="F3014" s="14">
        <v>3180</v>
      </c>
      <c r="G3014" s="16"/>
      <c r="I3014" s="19" t="str">
        <f>IFERROR(INDEX([3]流水汇总表!B:G,MATCH(G3014,[3]流水汇总表!G:G,0),1),"")</f>
        <v/>
      </c>
      <c r="J3014" s="5" t="str">
        <f>IF(G3014="","",IF(SUMIFS(H:H,G:G,G3014)=SUMIFS([3]流水汇总表!D:D,[3]流水汇总表!G:G,G3014),"通过","不通过"))</f>
        <v/>
      </c>
      <c r="K3014" s="20" t="str">
        <f ca="1" t="shared" si="94"/>
        <v>已逾期</v>
      </c>
      <c r="L3014" s="3">
        <f>VLOOKUP(C3014,网约车!D:Q,14,0)</f>
        <v>2600</v>
      </c>
      <c r="M3014" s="3">
        <f t="shared" si="95"/>
        <v>-2600</v>
      </c>
    </row>
    <row r="3015" ht="14.25" spans="1:13">
      <c r="A3015" s="13">
        <v>44849</v>
      </c>
      <c r="B3015" s="14" t="s">
        <v>6471</v>
      </c>
      <c r="C3015" s="14" t="s">
        <v>8713</v>
      </c>
      <c r="D3015" s="14" t="s">
        <v>8714</v>
      </c>
      <c r="E3015" s="15">
        <v>44830</v>
      </c>
      <c r="F3015" s="14">
        <v>3180</v>
      </c>
      <c r="G3015" s="16"/>
      <c r="I3015" s="19" t="str">
        <f>IFERROR(INDEX([3]流水汇总表!B:G,MATCH(G3015,[3]流水汇总表!G:G,0),1),"")</f>
        <v/>
      </c>
      <c r="J3015" s="5" t="str">
        <f>IF(G3015="","",IF(SUMIFS(H:H,G:G,G3015)=SUMIFS([3]流水汇总表!D:D,[3]流水汇总表!G:G,G3015),"通过","不通过"))</f>
        <v/>
      </c>
      <c r="K3015" s="20" t="str">
        <f ca="1" t="shared" si="94"/>
        <v>已逾期</v>
      </c>
      <c r="L3015" s="3">
        <f>VLOOKUP(C3015,网约车!D:Q,14,0)</f>
        <v>2600</v>
      </c>
      <c r="M3015" s="3">
        <f t="shared" si="95"/>
        <v>-2600</v>
      </c>
    </row>
    <row r="3016" ht="14.25" spans="1:13">
      <c r="A3016" s="13">
        <v>44849</v>
      </c>
      <c r="B3016" s="14" t="s">
        <v>6471</v>
      </c>
      <c r="C3016" s="14" t="s">
        <v>8741</v>
      </c>
      <c r="D3016" s="14" t="s">
        <v>8742</v>
      </c>
      <c r="E3016" s="15">
        <v>44830</v>
      </c>
      <c r="F3016" s="14">
        <v>3180</v>
      </c>
      <c r="G3016" s="16"/>
      <c r="I3016" s="19" t="str">
        <f>IFERROR(INDEX([3]流水汇总表!B:G,MATCH(G3016,[3]流水汇总表!G:G,0),1),"")</f>
        <v/>
      </c>
      <c r="J3016" s="5" t="str">
        <f>IF(G3016="","",IF(SUMIFS(H:H,G:G,G3016)=SUMIFS([3]流水汇总表!D:D,[3]流水汇总表!G:G,G3016),"通过","不通过"))</f>
        <v/>
      </c>
      <c r="K3016" s="20" t="str">
        <f ca="1" t="shared" si="94"/>
        <v>已逾期</v>
      </c>
      <c r="L3016" s="3">
        <f>VLOOKUP(C3016,网约车!D:Q,14,0)</f>
        <v>2600</v>
      </c>
      <c r="M3016" s="3">
        <f t="shared" si="95"/>
        <v>-2600</v>
      </c>
    </row>
    <row r="3017" ht="14.25" spans="1:13">
      <c r="A3017" s="13">
        <v>44849</v>
      </c>
      <c r="B3017" s="14" t="s">
        <v>6471</v>
      </c>
      <c r="C3017" s="14" t="s">
        <v>8747</v>
      </c>
      <c r="D3017" s="14" t="s">
        <v>8748</v>
      </c>
      <c r="E3017" s="15">
        <v>44830</v>
      </c>
      <c r="F3017" s="14">
        <v>3180</v>
      </c>
      <c r="G3017" s="16"/>
      <c r="I3017" s="19" t="str">
        <f>IFERROR(INDEX([3]流水汇总表!B:G,MATCH(G3017,[3]流水汇总表!G:G,0),1),"")</f>
        <v/>
      </c>
      <c r="J3017" s="5" t="str">
        <f>IF(G3017="","",IF(SUMIFS(H:H,G:G,G3017)=SUMIFS([3]流水汇总表!D:D,[3]流水汇总表!G:G,G3017),"通过","不通过"))</f>
        <v/>
      </c>
      <c r="K3017" s="20" t="str">
        <f ca="1" t="shared" si="94"/>
        <v>已逾期</v>
      </c>
      <c r="L3017" s="3">
        <f>VLOOKUP(C3017,网约车!D:Q,14,0)</f>
        <v>2600</v>
      </c>
      <c r="M3017" s="3">
        <f t="shared" si="95"/>
        <v>-2600</v>
      </c>
    </row>
    <row r="3018" ht="14.25" spans="1:13">
      <c r="A3018" s="13">
        <v>44849</v>
      </c>
      <c r="B3018" s="14" t="s">
        <v>6471</v>
      </c>
      <c r="C3018" s="14" t="s">
        <v>9090</v>
      </c>
      <c r="D3018" s="14" t="s">
        <v>9091</v>
      </c>
      <c r="E3018" s="15">
        <v>44830</v>
      </c>
      <c r="F3018" s="14">
        <v>3180</v>
      </c>
      <c r="G3018" s="16"/>
      <c r="I3018" s="19" t="str">
        <f>IFERROR(INDEX([3]流水汇总表!B:G,MATCH(G3018,[3]流水汇总表!G:G,0),1),"")</f>
        <v/>
      </c>
      <c r="J3018" s="5" t="str">
        <f>IF(G3018="","",IF(SUMIFS(H:H,G:G,G3018)=SUMIFS([3]流水汇总表!D:D,[3]流水汇总表!G:G,G3018),"通过","不通过"))</f>
        <v/>
      </c>
      <c r="K3018" s="20" t="str">
        <f ca="1" t="shared" si="94"/>
        <v>已逾期</v>
      </c>
      <c r="L3018" s="3">
        <f>VLOOKUP(C3018,网约车!D:Q,14,0)</f>
        <v>2600</v>
      </c>
      <c r="M3018" s="3">
        <f t="shared" si="95"/>
        <v>-2600</v>
      </c>
    </row>
    <row r="3019" ht="14.25" spans="1:13">
      <c r="A3019" s="13">
        <v>44849</v>
      </c>
      <c r="B3019" s="14" t="s">
        <v>6471</v>
      </c>
      <c r="C3019" s="14" t="s">
        <v>9097</v>
      </c>
      <c r="D3019" s="14" t="s">
        <v>9098</v>
      </c>
      <c r="E3019" s="15">
        <v>44830</v>
      </c>
      <c r="F3019" s="14">
        <v>3180</v>
      </c>
      <c r="G3019" s="16"/>
      <c r="I3019" s="19" t="str">
        <f>IFERROR(INDEX([3]流水汇总表!B:G,MATCH(G3019,[3]流水汇总表!G:G,0),1),"")</f>
        <v/>
      </c>
      <c r="J3019" s="5" t="str">
        <f>IF(G3019="","",IF(SUMIFS(H:H,G:G,G3019)=SUMIFS([3]流水汇总表!D:D,[3]流水汇总表!G:G,G3019),"通过","不通过"))</f>
        <v/>
      </c>
      <c r="K3019" s="20" t="str">
        <f ca="1" t="shared" si="94"/>
        <v>已逾期</v>
      </c>
      <c r="L3019" s="3">
        <f>VLOOKUP(C3019,网约车!D:Q,14,0)</f>
        <v>2600</v>
      </c>
      <c r="M3019" s="3">
        <f t="shared" si="95"/>
        <v>-2600</v>
      </c>
    </row>
    <row r="3020" ht="14.25" spans="1:13">
      <c r="A3020" s="13">
        <v>44849</v>
      </c>
      <c r="B3020" s="14" t="s">
        <v>6471</v>
      </c>
      <c r="C3020" s="14" t="s">
        <v>9129</v>
      </c>
      <c r="D3020" s="14" t="s">
        <v>9130</v>
      </c>
      <c r="E3020" s="15">
        <v>44830</v>
      </c>
      <c r="F3020" s="14">
        <v>3180</v>
      </c>
      <c r="G3020" s="16"/>
      <c r="I3020" s="19" t="str">
        <f>IFERROR(INDEX([3]流水汇总表!B:G,MATCH(G3020,[3]流水汇总表!G:G,0),1),"")</f>
        <v/>
      </c>
      <c r="J3020" s="5" t="str">
        <f>IF(G3020="","",IF(SUMIFS(H:H,G:G,G3020)=SUMIFS([3]流水汇总表!D:D,[3]流水汇总表!G:G,G3020),"通过","不通过"))</f>
        <v/>
      </c>
      <c r="K3020" s="20" t="str">
        <f ca="1" t="shared" si="94"/>
        <v>已逾期</v>
      </c>
      <c r="L3020" s="3">
        <f>VLOOKUP(C3020,网约车!D:Q,14,0)</f>
        <v>2600</v>
      </c>
      <c r="M3020" s="3">
        <f t="shared" si="95"/>
        <v>-2600</v>
      </c>
    </row>
    <row r="3021" ht="14.25" spans="1:13">
      <c r="A3021" s="13">
        <v>44849</v>
      </c>
      <c r="B3021" s="14" t="s">
        <v>6471</v>
      </c>
      <c r="C3021" s="14" t="s">
        <v>9133</v>
      </c>
      <c r="D3021" s="14" t="s">
        <v>9134</v>
      </c>
      <c r="E3021" s="15">
        <v>44830</v>
      </c>
      <c r="F3021" s="14">
        <v>3180</v>
      </c>
      <c r="G3021" s="16"/>
      <c r="I3021" s="19" t="str">
        <f>IFERROR(INDEX([3]流水汇总表!B:G,MATCH(G3021,[3]流水汇总表!G:G,0),1),"")</f>
        <v/>
      </c>
      <c r="J3021" s="5" t="str">
        <f>IF(G3021="","",IF(SUMIFS(H:H,G:G,G3021)=SUMIFS([3]流水汇总表!D:D,[3]流水汇总表!G:G,G3021),"通过","不通过"))</f>
        <v/>
      </c>
      <c r="K3021" s="20" t="str">
        <f ca="1" t="shared" si="94"/>
        <v>已逾期</v>
      </c>
      <c r="L3021" s="3">
        <f>VLOOKUP(C3021,网约车!D:Q,14,0)</f>
        <v>2600</v>
      </c>
      <c r="M3021" s="3">
        <f t="shared" si="95"/>
        <v>-2600</v>
      </c>
    </row>
    <row r="3022" ht="14.25" spans="1:13">
      <c r="A3022" s="13">
        <v>44849</v>
      </c>
      <c r="B3022" s="14" t="s">
        <v>6471</v>
      </c>
      <c r="C3022" s="14" t="s">
        <v>8725</v>
      </c>
      <c r="D3022" s="14" t="s">
        <v>8726</v>
      </c>
      <c r="E3022" s="15">
        <v>44830</v>
      </c>
      <c r="F3022" s="14">
        <v>3180</v>
      </c>
      <c r="G3022" s="16"/>
      <c r="I3022" s="19" t="str">
        <f>IFERROR(INDEX([3]流水汇总表!B:G,MATCH(G3022,[3]流水汇总表!G:G,0),1),"")</f>
        <v/>
      </c>
      <c r="J3022" s="5" t="str">
        <f>IF(G3022="","",IF(SUMIFS(H:H,G:G,G3022)=SUMIFS([3]流水汇总表!D:D,[3]流水汇总表!G:G,G3022),"通过","不通过"))</f>
        <v/>
      </c>
      <c r="K3022" s="20" t="str">
        <f ca="1" t="shared" si="94"/>
        <v>已逾期</v>
      </c>
      <c r="L3022" s="3">
        <f>VLOOKUP(C3022,网约车!D:Q,14,0)</f>
        <v>2600</v>
      </c>
      <c r="M3022" s="3">
        <f t="shared" si="95"/>
        <v>-2600</v>
      </c>
    </row>
    <row r="3023" ht="14.25" spans="1:13">
      <c r="A3023" s="13">
        <v>44849</v>
      </c>
      <c r="B3023" s="14" t="s">
        <v>6471</v>
      </c>
      <c r="C3023" s="14" t="s">
        <v>8759</v>
      </c>
      <c r="D3023" s="14" t="s">
        <v>8760</v>
      </c>
      <c r="E3023" s="15">
        <v>44830</v>
      </c>
      <c r="F3023" s="14">
        <v>3180</v>
      </c>
      <c r="G3023" s="16"/>
      <c r="I3023" s="19" t="str">
        <f>IFERROR(INDEX([3]流水汇总表!B:G,MATCH(G3023,[3]流水汇总表!G:G,0),1),"")</f>
        <v/>
      </c>
      <c r="J3023" s="5" t="str">
        <f>IF(G3023="","",IF(SUMIFS(H:H,G:G,G3023)=SUMIFS([3]流水汇总表!D:D,[3]流水汇总表!G:G,G3023),"通过","不通过"))</f>
        <v/>
      </c>
      <c r="K3023" s="20" t="str">
        <f ca="1" t="shared" si="94"/>
        <v>已逾期</v>
      </c>
      <c r="L3023" s="3">
        <f>VLOOKUP(C3023,网约车!D:Q,14,0)</f>
        <v>2600</v>
      </c>
      <c r="M3023" s="3">
        <f t="shared" si="95"/>
        <v>-2600</v>
      </c>
    </row>
    <row r="3024" ht="14.25" spans="1:13">
      <c r="A3024" s="13">
        <v>44849</v>
      </c>
      <c r="B3024" s="14" t="s">
        <v>6471</v>
      </c>
      <c r="C3024" s="14" t="s">
        <v>9173</v>
      </c>
      <c r="D3024" s="14" t="s">
        <v>9174</v>
      </c>
      <c r="E3024" s="15">
        <v>44830</v>
      </c>
      <c r="F3024" s="14">
        <v>3180</v>
      </c>
      <c r="G3024" s="16"/>
      <c r="I3024" s="19" t="str">
        <f>IFERROR(INDEX([3]流水汇总表!B:G,MATCH(G3024,[3]流水汇总表!G:G,0),1),"")</f>
        <v/>
      </c>
      <c r="J3024" s="5" t="str">
        <f>IF(G3024="","",IF(SUMIFS(H:H,G:G,G3024)=SUMIFS([3]流水汇总表!D:D,[3]流水汇总表!G:G,G3024),"通过","不通过"))</f>
        <v/>
      </c>
      <c r="K3024" s="20" t="str">
        <f ca="1" t="shared" si="94"/>
        <v>已逾期</v>
      </c>
      <c r="L3024" s="3">
        <f>VLOOKUP(C3024,网约车!D:Q,14,0)</f>
        <v>2600</v>
      </c>
      <c r="M3024" s="3">
        <f t="shared" si="95"/>
        <v>-2600</v>
      </c>
    </row>
    <row r="3025" ht="14.25" spans="1:13">
      <c r="A3025" s="13">
        <v>44849</v>
      </c>
      <c r="B3025" s="14" t="s">
        <v>6471</v>
      </c>
      <c r="C3025" s="14" t="s">
        <v>9167</v>
      </c>
      <c r="D3025" s="14" t="s">
        <v>9168</v>
      </c>
      <c r="E3025" s="15">
        <v>44830</v>
      </c>
      <c r="F3025" s="14">
        <v>3180</v>
      </c>
      <c r="G3025" s="16"/>
      <c r="I3025" s="19" t="str">
        <f>IFERROR(INDEX([3]流水汇总表!B:G,MATCH(G3025,[3]流水汇总表!G:G,0),1),"")</f>
        <v/>
      </c>
      <c r="J3025" s="5" t="str">
        <f>IF(G3025="","",IF(SUMIFS(H:H,G:G,G3025)=SUMIFS([3]流水汇总表!D:D,[3]流水汇总表!G:G,G3025),"通过","不通过"))</f>
        <v/>
      </c>
      <c r="K3025" s="20" t="str">
        <f ca="1" t="shared" si="94"/>
        <v>已逾期</v>
      </c>
      <c r="L3025" s="3">
        <f>VLOOKUP(C3025,网约车!D:Q,14,0)</f>
        <v>2600</v>
      </c>
      <c r="M3025" s="3">
        <f t="shared" si="95"/>
        <v>-2600</v>
      </c>
    </row>
    <row r="3026" ht="14.25" spans="1:13">
      <c r="A3026" s="13">
        <v>44849</v>
      </c>
      <c r="B3026" s="14" t="s">
        <v>6471</v>
      </c>
      <c r="C3026" s="14" t="s">
        <v>8715</v>
      </c>
      <c r="D3026" s="14" t="s">
        <v>8716</v>
      </c>
      <c r="E3026" s="15">
        <v>44830</v>
      </c>
      <c r="F3026" s="14">
        <v>3180</v>
      </c>
      <c r="G3026" s="16"/>
      <c r="I3026" s="19" t="str">
        <f>IFERROR(INDEX([3]流水汇总表!B:G,MATCH(G3026,[3]流水汇总表!G:G,0),1),"")</f>
        <v/>
      </c>
      <c r="J3026" s="5" t="str">
        <f>IF(G3026="","",IF(SUMIFS(H:H,G:G,G3026)=SUMIFS([3]流水汇总表!D:D,[3]流水汇总表!G:G,G3026),"通过","不通过"))</f>
        <v/>
      </c>
      <c r="K3026" s="20" t="str">
        <f ca="1" t="shared" si="94"/>
        <v>已逾期</v>
      </c>
      <c r="L3026" s="3">
        <f>VLOOKUP(C3026,网约车!D:Q,14,0)</f>
        <v>2600</v>
      </c>
      <c r="M3026" s="3">
        <f t="shared" si="95"/>
        <v>-2600</v>
      </c>
    </row>
    <row r="3027" ht="14.25" spans="1:13">
      <c r="A3027" s="13">
        <v>44849</v>
      </c>
      <c r="B3027" s="14" t="s">
        <v>6471</v>
      </c>
      <c r="C3027" s="14" t="s">
        <v>8749</v>
      </c>
      <c r="D3027" s="14" t="s">
        <v>8750</v>
      </c>
      <c r="E3027" s="15">
        <v>44830</v>
      </c>
      <c r="F3027" s="14">
        <v>3180</v>
      </c>
      <c r="G3027" s="16"/>
      <c r="I3027" s="19" t="str">
        <f>IFERROR(INDEX([3]流水汇总表!B:G,MATCH(G3027,[3]流水汇总表!G:G,0),1),"")</f>
        <v/>
      </c>
      <c r="J3027" s="5" t="str">
        <f>IF(G3027="","",IF(SUMIFS(H:H,G:G,G3027)=SUMIFS([3]流水汇总表!D:D,[3]流水汇总表!G:G,G3027),"通过","不通过"))</f>
        <v/>
      </c>
      <c r="K3027" s="20" t="str">
        <f ca="1" t="shared" si="94"/>
        <v>已逾期</v>
      </c>
      <c r="L3027" s="3">
        <f>VLOOKUP(C3027,网约车!D:Q,14,0)</f>
        <v>2600</v>
      </c>
      <c r="M3027" s="3">
        <f t="shared" si="95"/>
        <v>-2600</v>
      </c>
    </row>
    <row r="3028" ht="14.25" spans="1:13">
      <c r="A3028" s="13">
        <v>44849</v>
      </c>
      <c r="B3028" s="14" t="s">
        <v>6471</v>
      </c>
      <c r="C3028" s="14" t="s">
        <v>9109</v>
      </c>
      <c r="D3028" s="14" t="s">
        <v>9110</v>
      </c>
      <c r="E3028" s="15">
        <v>44830</v>
      </c>
      <c r="F3028" s="14">
        <v>3180</v>
      </c>
      <c r="G3028" s="16"/>
      <c r="I3028" s="19" t="str">
        <f>IFERROR(INDEX([3]流水汇总表!B:G,MATCH(G3028,[3]流水汇总表!G:G,0),1),"")</f>
        <v/>
      </c>
      <c r="J3028" s="5" t="str">
        <f>IF(G3028="","",IF(SUMIFS(H:H,G:G,G3028)=SUMIFS([3]流水汇总表!D:D,[3]流水汇总表!G:G,G3028),"通过","不通过"))</f>
        <v/>
      </c>
      <c r="K3028" s="20" t="str">
        <f ca="1" t="shared" si="94"/>
        <v>已逾期</v>
      </c>
      <c r="L3028" s="3">
        <f>VLOOKUP(C3028,网约车!D:Q,14,0)</f>
        <v>2600</v>
      </c>
      <c r="M3028" s="3">
        <f t="shared" si="95"/>
        <v>-2600</v>
      </c>
    </row>
    <row r="3029" ht="14.25" spans="1:13">
      <c r="A3029" s="13">
        <v>44849</v>
      </c>
      <c r="B3029" s="14" t="s">
        <v>6471</v>
      </c>
      <c r="C3029" s="14" t="s">
        <v>9107</v>
      </c>
      <c r="D3029" s="14" t="s">
        <v>9108</v>
      </c>
      <c r="E3029" s="15">
        <v>44830</v>
      </c>
      <c r="F3029" s="14">
        <v>3180</v>
      </c>
      <c r="G3029" s="16"/>
      <c r="I3029" s="19" t="str">
        <f>IFERROR(INDEX([3]流水汇总表!B:G,MATCH(G3029,[3]流水汇总表!G:G,0),1),"")</f>
        <v/>
      </c>
      <c r="J3029" s="5" t="str">
        <f>IF(G3029="","",IF(SUMIFS(H:H,G:G,G3029)=SUMIFS([3]流水汇总表!D:D,[3]流水汇总表!G:G,G3029),"通过","不通过"))</f>
        <v/>
      </c>
      <c r="K3029" s="20" t="str">
        <f ca="1" t="shared" si="94"/>
        <v>已逾期</v>
      </c>
      <c r="L3029" s="3">
        <f>VLOOKUP(C3029,网约车!D:Q,14,0)</f>
        <v>2600</v>
      </c>
      <c r="M3029" s="3">
        <f t="shared" si="95"/>
        <v>-2600</v>
      </c>
    </row>
    <row r="3030" ht="14.25" spans="1:13">
      <c r="A3030" s="13">
        <v>44849</v>
      </c>
      <c r="B3030" s="14" t="s">
        <v>6471</v>
      </c>
      <c r="C3030" s="14" t="s">
        <v>9119</v>
      </c>
      <c r="D3030" s="14" t="s">
        <v>9120</v>
      </c>
      <c r="E3030" s="15">
        <v>44830</v>
      </c>
      <c r="F3030" s="14">
        <v>3180</v>
      </c>
      <c r="G3030" s="16"/>
      <c r="I3030" s="19" t="str">
        <f>IFERROR(INDEX([3]流水汇总表!B:G,MATCH(G3030,[3]流水汇总表!G:G,0),1),"")</f>
        <v/>
      </c>
      <c r="J3030" s="5" t="str">
        <f>IF(G3030="","",IF(SUMIFS(H:H,G:G,G3030)=SUMIFS([3]流水汇总表!D:D,[3]流水汇总表!G:G,G3030),"通过","不通过"))</f>
        <v/>
      </c>
      <c r="K3030" s="20" t="str">
        <f ca="1" t="shared" si="94"/>
        <v>已逾期</v>
      </c>
      <c r="L3030" s="3">
        <f>VLOOKUP(C3030,网约车!D:Q,14,0)</f>
        <v>2600</v>
      </c>
      <c r="M3030" s="3">
        <f t="shared" si="95"/>
        <v>-2600</v>
      </c>
    </row>
    <row r="3031" ht="14.25" spans="1:13">
      <c r="A3031" s="13">
        <v>44849</v>
      </c>
      <c r="B3031" s="14" t="s">
        <v>6471</v>
      </c>
      <c r="C3031" s="14" t="s">
        <v>9181</v>
      </c>
      <c r="D3031" s="14" t="s">
        <v>9182</v>
      </c>
      <c r="E3031" s="15">
        <v>44830</v>
      </c>
      <c r="F3031" s="14">
        <v>3180</v>
      </c>
      <c r="G3031" s="16"/>
      <c r="I3031" s="19" t="str">
        <f>IFERROR(INDEX([3]流水汇总表!B:G,MATCH(G3031,[3]流水汇总表!G:G,0),1),"")</f>
        <v/>
      </c>
      <c r="J3031" s="5" t="str">
        <f>IF(G3031="","",IF(SUMIFS(H:H,G:G,G3031)=SUMIFS([3]流水汇总表!D:D,[3]流水汇总表!G:G,G3031),"通过","不通过"))</f>
        <v/>
      </c>
      <c r="K3031" s="20" t="str">
        <f ca="1" t="shared" si="94"/>
        <v>已逾期</v>
      </c>
      <c r="L3031" s="3">
        <f>VLOOKUP(C3031,网约车!D:Q,14,0)</f>
        <v>2600</v>
      </c>
      <c r="M3031" s="3">
        <f t="shared" si="95"/>
        <v>-2600</v>
      </c>
    </row>
    <row r="3032" ht="14.25" spans="1:13">
      <c r="A3032" s="13">
        <v>44849</v>
      </c>
      <c r="B3032" s="14" t="s">
        <v>6471</v>
      </c>
      <c r="C3032" s="14" t="s">
        <v>8690</v>
      </c>
      <c r="D3032" s="14" t="s">
        <v>8691</v>
      </c>
      <c r="E3032" s="15">
        <v>44830</v>
      </c>
      <c r="F3032" s="14">
        <v>3180</v>
      </c>
      <c r="G3032" s="16"/>
      <c r="I3032" s="19" t="str">
        <f>IFERROR(INDEX([3]流水汇总表!B:G,MATCH(G3032,[3]流水汇总表!G:G,0),1),"")</f>
        <v/>
      </c>
      <c r="J3032" s="5" t="str">
        <f>IF(G3032="","",IF(SUMIFS(H:H,G:G,G3032)=SUMIFS([3]流水汇总表!D:D,[3]流水汇总表!G:G,G3032),"通过","不通过"))</f>
        <v/>
      </c>
      <c r="K3032" s="20" t="str">
        <f ca="1" t="shared" si="94"/>
        <v>已逾期</v>
      </c>
      <c r="L3032" s="3">
        <f>VLOOKUP(C3032,网约车!D:Q,14,0)</f>
        <v>2600</v>
      </c>
      <c r="M3032" s="3">
        <f t="shared" si="95"/>
        <v>-2600</v>
      </c>
    </row>
    <row r="3033" ht="14.25" spans="1:13">
      <c r="A3033" s="13">
        <v>44849</v>
      </c>
      <c r="B3033" s="14" t="s">
        <v>6471</v>
      </c>
      <c r="C3033" s="14" t="s">
        <v>9153</v>
      </c>
      <c r="D3033" s="14" t="s">
        <v>9154</v>
      </c>
      <c r="E3033" s="15">
        <v>44830</v>
      </c>
      <c r="F3033" s="14">
        <v>3180</v>
      </c>
      <c r="G3033" s="16"/>
      <c r="I3033" s="19" t="str">
        <f>IFERROR(INDEX([3]流水汇总表!B:G,MATCH(G3033,[3]流水汇总表!G:G,0),1),"")</f>
        <v/>
      </c>
      <c r="J3033" s="5" t="str">
        <f>IF(G3033="","",IF(SUMIFS(H:H,G:G,G3033)=SUMIFS([3]流水汇总表!D:D,[3]流水汇总表!G:G,G3033),"通过","不通过"))</f>
        <v/>
      </c>
      <c r="K3033" s="20" t="str">
        <f ca="1" t="shared" si="94"/>
        <v>已逾期</v>
      </c>
      <c r="L3033" s="3">
        <f>VLOOKUP(C3033,网约车!D:Q,14,0)</f>
        <v>2600</v>
      </c>
      <c r="M3033" s="3">
        <f t="shared" si="95"/>
        <v>-2600</v>
      </c>
    </row>
    <row r="3034" ht="14.25" spans="1:13">
      <c r="A3034" s="13">
        <v>44849</v>
      </c>
      <c r="B3034" s="14" t="s">
        <v>6471</v>
      </c>
      <c r="C3034" s="14" t="s">
        <v>9117</v>
      </c>
      <c r="D3034" s="14" t="s">
        <v>9118</v>
      </c>
      <c r="E3034" s="15">
        <v>44830</v>
      </c>
      <c r="F3034" s="14">
        <v>3180</v>
      </c>
      <c r="G3034" s="16"/>
      <c r="I3034" s="19" t="str">
        <f>IFERROR(INDEX([3]流水汇总表!B:G,MATCH(G3034,[3]流水汇总表!G:G,0),1),"")</f>
        <v/>
      </c>
      <c r="J3034" s="5" t="str">
        <f>IF(G3034="","",IF(SUMIFS(H:H,G:G,G3034)=SUMIFS([3]流水汇总表!D:D,[3]流水汇总表!G:G,G3034),"通过","不通过"))</f>
        <v/>
      </c>
      <c r="K3034" s="20" t="str">
        <f ca="1" t="shared" si="94"/>
        <v>已逾期</v>
      </c>
      <c r="L3034" s="3">
        <f>VLOOKUP(C3034,网约车!D:Q,14,0)</f>
        <v>2600</v>
      </c>
      <c r="M3034" s="3">
        <f t="shared" si="95"/>
        <v>-2600</v>
      </c>
    </row>
    <row r="3035" ht="14.25" spans="1:13">
      <c r="A3035" s="13">
        <v>44849</v>
      </c>
      <c r="B3035" s="14" t="s">
        <v>6471</v>
      </c>
      <c r="C3035" s="14" t="s">
        <v>8751</v>
      </c>
      <c r="D3035" s="14" t="s">
        <v>8752</v>
      </c>
      <c r="E3035" s="15">
        <v>44830</v>
      </c>
      <c r="F3035" s="14">
        <v>3180</v>
      </c>
      <c r="G3035" s="16"/>
      <c r="I3035" s="19" t="str">
        <f>IFERROR(INDEX([3]流水汇总表!B:G,MATCH(G3035,[3]流水汇总表!G:G,0),1),"")</f>
        <v/>
      </c>
      <c r="J3035" s="5" t="str">
        <f>IF(G3035="","",IF(SUMIFS(H:H,G:G,G3035)=SUMIFS([3]流水汇总表!D:D,[3]流水汇总表!G:G,G3035),"通过","不通过"))</f>
        <v/>
      </c>
      <c r="K3035" s="20" t="str">
        <f ca="1" t="shared" si="94"/>
        <v>已逾期</v>
      </c>
      <c r="L3035" s="3">
        <f>VLOOKUP(C3035,网约车!D:Q,14,0)</f>
        <v>2600</v>
      </c>
      <c r="M3035" s="3">
        <f t="shared" si="95"/>
        <v>-2600</v>
      </c>
    </row>
    <row r="3036" ht="14.25" spans="1:13">
      <c r="A3036" s="13">
        <v>44849</v>
      </c>
      <c r="B3036" s="14" t="s">
        <v>6471</v>
      </c>
      <c r="C3036" s="14" t="s">
        <v>9103</v>
      </c>
      <c r="D3036" s="14" t="s">
        <v>9104</v>
      </c>
      <c r="E3036" s="15">
        <v>44830</v>
      </c>
      <c r="F3036" s="14">
        <v>3180</v>
      </c>
      <c r="G3036" s="16"/>
      <c r="I3036" s="19" t="str">
        <f>IFERROR(INDEX([3]流水汇总表!B:G,MATCH(G3036,[3]流水汇总表!G:G,0),1),"")</f>
        <v/>
      </c>
      <c r="J3036" s="5" t="str">
        <f>IF(G3036="","",IF(SUMIFS(H:H,G:G,G3036)=SUMIFS([3]流水汇总表!D:D,[3]流水汇总表!G:G,G3036),"通过","不通过"))</f>
        <v/>
      </c>
      <c r="K3036" s="20" t="str">
        <f ca="1" t="shared" si="94"/>
        <v>已逾期</v>
      </c>
      <c r="L3036" s="3">
        <f>VLOOKUP(C3036,网约车!D:Q,14,0)</f>
        <v>2600</v>
      </c>
      <c r="M3036" s="3">
        <f t="shared" si="95"/>
        <v>-2600</v>
      </c>
    </row>
    <row r="3037" ht="14.25" spans="1:13">
      <c r="A3037" s="13">
        <v>44849</v>
      </c>
      <c r="B3037" s="14" t="s">
        <v>6471</v>
      </c>
      <c r="C3037" s="14" t="s">
        <v>9143</v>
      </c>
      <c r="D3037" s="14" t="s">
        <v>9144</v>
      </c>
      <c r="E3037" s="15">
        <v>44830</v>
      </c>
      <c r="F3037" s="14">
        <v>3180</v>
      </c>
      <c r="G3037" s="16"/>
      <c r="I3037" s="19" t="str">
        <f>IFERROR(INDEX([3]流水汇总表!B:G,MATCH(G3037,[3]流水汇总表!G:G,0),1),"")</f>
        <v/>
      </c>
      <c r="J3037" s="5" t="str">
        <f>IF(G3037="","",IF(SUMIFS(H:H,G:G,G3037)=SUMIFS([3]流水汇总表!D:D,[3]流水汇总表!G:G,G3037),"通过","不通过"))</f>
        <v/>
      </c>
      <c r="K3037" s="20" t="str">
        <f ca="1" t="shared" si="94"/>
        <v>已逾期</v>
      </c>
      <c r="L3037" s="3">
        <f>VLOOKUP(C3037,网约车!D:Q,14,0)</f>
        <v>2600</v>
      </c>
      <c r="M3037" s="3">
        <f t="shared" si="95"/>
        <v>-2600</v>
      </c>
    </row>
    <row r="3038" ht="14.25" spans="1:13">
      <c r="A3038" s="13">
        <v>44849</v>
      </c>
      <c r="B3038" s="14" t="s">
        <v>6471</v>
      </c>
      <c r="C3038" s="14" t="s">
        <v>8703</v>
      </c>
      <c r="D3038" s="14" t="s">
        <v>8704</v>
      </c>
      <c r="E3038" s="15">
        <v>44830</v>
      </c>
      <c r="F3038" s="14">
        <v>3180</v>
      </c>
      <c r="G3038" s="16"/>
      <c r="I3038" s="19" t="str">
        <f>IFERROR(INDEX([3]流水汇总表!B:G,MATCH(G3038,[3]流水汇总表!G:G,0),1),"")</f>
        <v/>
      </c>
      <c r="J3038" s="5" t="str">
        <f>IF(G3038="","",IF(SUMIFS(H:H,G:G,G3038)=SUMIFS([3]流水汇总表!D:D,[3]流水汇总表!G:G,G3038),"通过","不通过"))</f>
        <v/>
      </c>
      <c r="K3038" s="20" t="str">
        <f ca="1" t="shared" si="94"/>
        <v>已逾期</v>
      </c>
      <c r="L3038" s="3">
        <f>VLOOKUP(C3038,网约车!D:Q,14,0)</f>
        <v>2600</v>
      </c>
      <c r="M3038" s="3">
        <f t="shared" si="95"/>
        <v>-2600</v>
      </c>
    </row>
    <row r="3039" ht="14.25" spans="1:13">
      <c r="A3039" s="13">
        <v>44849</v>
      </c>
      <c r="B3039" s="14" t="s">
        <v>6471</v>
      </c>
      <c r="C3039" s="14" t="s">
        <v>9191</v>
      </c>
      <c r="D3039" s="14" t="s">
        <v>9192</v>
      </c>
      <c r="E3039" s="15">
        <v>44830</v>
      </c>
      <c r="F3039" s="14">
        <v>3180</v>
      </c>
      <c r="G3039" s="16"/>
      <c r="I3039" s="19" t="str">
        <f>IFERROR(INDEX([3]流水汇总表!B:G,MATCH(G3039,[3]流水汇总表!G:G,0),1),"")</f>
        <v/>
      </c>
      <c r="J3039" s="5" t="str">
        <f>IF(G3039="","",IF(SUMIFS(H:H,G:G,G3039)=SUMIFS([3]流水汇总表!D:D,[3]流水汇总表!G:G,G3039),"通过","不通过"))</f>
        <v/>
      </c>
      <c r="K3039" s="20" t="str">
        <f ca="1" t="shared" si="94"/>
        <v>已逾期</v>
      </c>
      <c r="L3039" s="3">
        <f>VLOOKUP(C3039,网约车!D:Q,14,0)</f>
        <v>2600</v>
      </c>
      <c r="M3039" s="3">
        <f t="shared" si="95"/>
        <v>-2600</v>
      </c>
    </row>
    <row r="3040" ht="14.25" spans="1:13">
      <c r="A3040" s="13">
        <v>44849</v>
      </c>
      <c r="B3040" s="14" t="s">
        <v>6471</v>
      </c>
      <c r="C3040" s="14" t="s">
        <v>9121</v>
      </c>
      <c r="D3040" s="14" t="s">
        <v>9122</v>
      </c>
      <c r="E3040" s="15">
        <v>44830</v>
      </c>
      <c r="F3040" s="14">
        <v>3180</v>
      </c>
      <c r="G3040" s="16"/>
      <c r="I3040" s="19" t="str">
        <f>IFERROR(INDEX([3]流水汇总表!B:G,MATCH(G3040,[3]流水汇总表!G:G,0),1),"")</f>
        <v/>
      </c>
      <c r="J3040" s="5" t="str">
        <f>IF(G3040="","",IF(SUMIFS(H:H,G:G,G3040)=SUMIFS([3]流水汇总表!D:D,[3]流水汇总表!G:G,G3040),"通过","不通过"))</f>
        <v/>
      </c>
      <c r="K3040" s="20" t="str">
        <f ca="1" t="shared" si="94"/>
        <v>已逾期</v>
      </c>
      <c r="L3040" s="3">
        <f>VLOOKUP(C3040,网约车!D:Q,14,0)</f>
        <v>2600</v>
      </c>
      <c r="M3040" s="3">
        <f t="shared" si="95"/>
        <v>-2600</v>
      </c>
    </row>
    <row r="3041" ht="14.25" spans="1:13">
      <c r="A3041" s="13">
        <v>44849</v>
      </c>
      <c r="B3041" s="14" t="s">
        <v>6471</v>
      </c>
      <c r="C3041" s="14" t="s">
        <v>9125</v>
      </c>
      <c r="D3041" s="14" t="s">
        <v>9126</v>
      </c>
      <c r="E3041" s="15">
        <v>44830</v>
      </c>
      <c r="F3041" s="14">
        <v>3180</v>
      </c>
      <c r="G3041" s="16"/>
      <c r="I3041" s="19" t="str">
        <f>IFERROR(INDEX([3]流水汇总表!B:G,MATCH(G3041,[3]流水汇总表!G:G,0),1),"")</f>
        <v/>
      </c>
      <c r="J3041" s="5" t="str">
        <f>IF(G3041="","",IF(SUMIFS(H:H,G:G,G3041)=SUMIFS([3]流水汇总表!D:D,[3]流水汇总表!G:G,G3041),"通过","不通过"))</f>
        <v/>
      </c>
      <c r="K3041" s="20" t="str">
        <f ca="1" t="shared" si="94"/>
        <v>已逾期</v>
      </c>
      <c r="L3041" s="3">
        <f>VLOOKUP(C3041,网约车!D:Q,14,0)</f>
        <v>2600</v>
      </c>
      <c r="M3041" s="3">
        <f t="shared" si="95"/>
        <v>-2600</v>
      </c>
    </row>
    <row r="3042" ht="14.25" spans="1:13">
      <c r="A3042" s="13">
        <v>44849</v>
      </c>
      <c r="B3042" s="14" t="s">
        <v>6471</v>
      </c>
      <c r="C3042" s="14" t="s">
        <v>8693</v>
      </c>
      <c r="D3042" s="14" t="s">
        <v>8694</v>
      </c>
      <c r="E3042" s="15">
        <v>44830</v>
      </c>
      <c r="F3042" s="14">
        <v>3180</v>
      </c>
      <c r="G3042" s="16"/>
      <c r="I3042" s="19" t="str">
        <f>IFERROR(INDEX([3]流水汇总表!B:G,MATCH(G3042,[3]流水汇总表!G:G,0),1),"")</f>
        <v/>
      </c>
      <c r="J3042" s="5" t="str">
        <f>IF(G3042="","",IF(SUMIFS(H:H,G:G,G3042)=SUMIFS([3]流水汇总表!D:D,[3]流水汇总表!G:G,G3042),"通过","不通过"))</f>
        <v/>
      </c>
      <c r="K3042" s="20" t="str">
        <f ca="1" t="shared" si="94"/>
        <v>已逾期</v>
      </c>
      <c r="L3042" s="3">
        <f>VLOOKUP(C3042,网约车!D:Q,14,0)</f>
        <v>2600</v>
      </c>
      <c r="M3042" s="3">
        <f t="shared" si="95"/>
        <v>-2600</v>
      </c>
    </row>
    <row r="3043" ht="14.25" spans="1:13">
      <c r="A3043" s="13">
        <v>44849</v>
      </c>
      <c r="B3043" s="14" t="s">
        <v>6471</v>
      </c>
      <c r="C3043" s="14" t="s">
        <v>8697</v>
      </c>
      <c r="D3043" s="14" t="s">
        <v>8698</v>
      </c>
      <c r="E3043" s="15">
        <v>44830</v>
      </c>
      <c r="F3043" s="14">
        <v>3180</v>
      </c>
      <c r="G3043" s="16"/>
      <c r="I3043" s="19" t="str">
        <f>IFERROR(INDEX([3]流水汇总表!B:G,MATCH(G3043,[3]流水汇总表!G:G,0),1),"")</f>
        <v/>
      </c>
      <c r="J3043" s="5" t="str">
        <f>IF(G3043="","",IF(SUMIFS(H:H,G:G,G3043)=SUMIFS([3]流水汇总表!D:D,[3]流水汇总表!G:G,G3043),"通过","不通过"))</f>
        <v/>
      </c>
      <c r="K3043" s="20" t="str">
        <f ca="1" t="shared" si="94"/>
        <v>已逾期</v>
      </c>
      <c r="L3043" s="3">
        <f>VLOOKUP(C3043,网约车!D:Q,14,0)</f>
        <v>2600</v>
      </c>
      <c r="M3043" s="3">
        <f t="shared" si="95"/>
        <v>-2600</v>
      </c>
    </row>
    <row r="3044" ht="14.25" spans="1:13">
      <c r="A3044" s="13">
        <v>44849</v>
      </c>
      <c r="B3044" s="14" t="s">
        <v>6471</v>
      </c>
      <c r="C3044" s="14" t="s">
        <v>9099</v>
      </c>
      <c r="D3044" s="14" t="s">
        <v>9100</v>
      </c>
      <c r="E3044" s="15">
        <v>44830</v>
      </c>
      <c r="F3044" s="14">
        <v>3180</v>
      </c>
      <c r="G3044" s="16"/>
      <c r="I3044" s="19" t="str">
        <f>IFERROR(INDEX([3]流水汇总表!B:G,MATCH(G3044,[3]流水汇总表!G:G,0),1),"")</f>
        <v/>
      </c>
      <c r="J3044" s="5" t="str">
        <f>IF(G3044="","",IF(SUMIFS(H:H,G:G,G3044)=SUMIFS([3]流水汇总表!D:D,[3]流水汇总表!G:G,G3044),"通过","不通过"))</f>
        <v/>
      </c>
      <c r="K3044" s="20" t="str">
        <f ca="1" t="shared" si="94"/>
        <v>已逾期</v>
      </c>
      <c r="L3044" s="3">
        <f>VLOOKUP(C3044,网约车!D:Q,14,0)</f>
        <v>2600</v>
      </c>
      <c r="M3044" s="3">
        <f t="shared" si="95"/>
        <v>-2600</v>
      </c>
    </row>
    <row r="3045" ht="14.25" spans="1:13">
      <c r="A3045" s="13">
        <v>44849</v>
      </c>
      <c r="B3045" s="14" t="s">
        <v>6471</v>
      </c>
      <c r="C3045" s="14" t="s">
        <v>9159</v>
      </c>
      <c r="D3045" s="14" t="s">
        <v>9160</v>
      </c>
      <c r="E3045" s="15">
        <v>44830</v>
      </c>
      <c r="F3045" s="14">
        <v>3180</v>
      </c>
      <c r="G3045" s="16"/>
      <c r="I3045" s="19" t="str">
        <f>IFERROR(INDEX([3]流水汇总表!B:G,MATCH(G3045,[3]流水汇总表!G:G,0),1),"")</f>
        <v/>
      </c>
      <c r="J3045" s="5" t="str">
        <f>IF(G3045="","",IF(SUMIFS(H:H,G:G,G3045)=SUMIFS([3]流水汇总表!D:D,[3]流水汇总表!G:G,G3045),"通过","不通过"))</f>
        <v/>
      </c>
      <c r="K3045" s="20" t="str">
        <f ca="1" t="shared" si="94"/>
        <v>已逾期</v>
      </c>
      <c r="L3045" s="3">
        <f>VLOOKUP(C3045,网约车!D:Q,14,0)</f>
        <v>2600</v>
      </c>
      <c r="M3045" s="3">
        <f t="shared" si="95"/>
        <v>-2600</v>
      </c>
    </row>
    <row r="3046" ht="14.25" spans="1:13">
      <c r="A3046" s="13">
        <v>44849</v>
      </c>
      <c r="B3046" s="14" t="s">
        <v>6471</v>
      </c>
      <c r="C3046" s="14" t="s">
        <v>9171</v>
      </c>
      <c r="D3046" s="14" t="s">
        <v>9172</v>
      </c>
      <c r="E3046" s="15">
        <v>44830</v>
      </c>
      <c r="F3046" s="14">
        <v>3180</v>
      </c>
      <c r="G3046" s="16"/>
      <c r="I3046" s="19" t="str">
        <f>IFERROR(INDEX([3]流水汇总表!B:G,MATCH(G3046,[3]流水汇总表!G:G,0),1),"")</f>
        <v/>
      </c>
      <c r="J3046" s="5" t="str">
        <f>IF(G3046="","",IF(SUMIFS(H:H,G:G,G3046)=SUMIFS([3]流水汇总表!D:D,[3]流水汇总表!G:G,G3046),"通过","不通过"))</f>
        <v/>
      </c>
      <c r="K3046" s="20" t="str">
        <f ca="1" t="shared" si="94"/>
        <v>已逾期</v>
      </c>
      <c r="L3046" s="3">
        <f>VLOOKUP(C3046,网约车!D:Q,14,0)</f>
        <v>2600</v>
      </c>
      <c r="M3046" s="3">
        <f t="shared" si="95"/>
        <v>-2600</v>
      </c>
    </row>
    <row r="3047" ht="14.25" spans="1:13">
      <c r="A3047" s="13">
        <v>44849</v>
      </c>
      <c r="B3047" s="14" t="s">
        <v>6471</v>
      </c>
      <c r="C3047" s="14" t="s">
        <v>9177</v>
      </c>
      <c r="D3047" s="14" t="s">
        <v>9178</v>
      </c>
      <c r="E3047" s="15">
        <v>44830</v>
      </c>
      <c r="F3047" s="14">
        <v>3180</v>
      </c>
      <c r="G3047" s="16"/>
      <c r="I3047" s="19" t="str">
        <f>IFERROR(INDEX([3]流水汇总表!B:G,MATCH(G3047,[3]流水汇总表!G:G,0),1),"")</f>
        <v/>
      </c>
      <c r="J3047" s="5" t="str">
        <f>IF(G3047="","",IF(SUMIFS(H:H,G:G,G3047)=SUMIFS([3]流水汇总表!D:D,[3]流水汇总表!G:G,G3047),"通过","不通过"))</f>
        <v/>
      </c>
      <c r="K3047" s="20" t="str">
        <f ca="1" t="shared" si="94"/>
        <v>已逾期</v>
      </c>
      <c r="L3047" s="3">
        <f>VLOOKUP(C3047,网约车!D:Q,14,0)</f>
        <v>2600</v>
      </c>
      <c r="M3047" s="3">
        <f t="shared" si="95"/>
        <v>-2600</v>
      </c>
    </row>
    <row r="3048" ht="14.25" spans="1:13">
      <c r="A3048" s="13">
        <v>44849</v>
      </c>
      <c r="B3048" s="14" t="s">
        <v>6471</v>
      </c>
      <c r="C3048" s="14" t="s">
        <v>8705</v>
      </c>
      <c r="D3048" s="14" t="s">
        <v>8706</v>
      </c>
      <c r="E3048" s="15">
        <v>44830</v>
      </c>
      <c r="F3048" s="14">
        <v>3180</v>
      </c>
      <c r="G3048" s="16"/>
      <c r="I3048" s="19" t="str">
        <f>IFERROR(INDEX([3]流水汇总表!B:G,MATCH(G3048,[3]流水汇总表!G:G,0),1),"")</f>
        <v/>
      </c>
      <c r="J3048" s="5" t="str">
        <f>IF(G3048="","",IF(SUMIFS(H:H,G:G,G3048)=SUMIFS([3]流水汇总表!D:D,[3]流水汇总表!G:G,G3048),"通过","不通过"))</f>
        <v/>
      </c>
      <c r="K3048" s="20" t="str">
        <f ca="1" t="shared" si="94"/>
        <v>已逾期</v>
      </c>
      <c r="L3048" s="3">
        <f>VLOOKUP(C3048,网约车!D:Q,14,0)</f>
        <v>2600</v>
      </c>
      <c r="M3048" s="3">
        <f t="shared" si="95"/>
        <v>-2600</v>
      </c>
    </row>
    <row r="3049" ht="14.25" spans="1:13">
      <c r="A3049" s="13">
        <v>44849</v>
      </c>
      <c r="B3049" s="14" t="s">
        <v>6471</v>
      </c>
      <c r="C3049" s="14" t="s">
        <v>9161</v>
      </c>
      <c r="D3049" s="14" t="s">
        <v>9162</v>
      </c>
      <c r="E3049" s="15">
        <v>44830</v>
      </c>
      <c r="F3049" s="14">
        <v>3180</v>
      </c>
      <c r="G3049" s="16"/>
      <c r="I3049" s="19" t="str">
        <f>IFERROR(INDEX([3]流水汇总表!B:G,MATCH(G3049,[3]流水汇总表!G:G,0),1),"")</f>
        <v/>
      </c>
      <c r="J3049" s="5" t="str">
        <f>IF(G3049="","",IF(SUMIFS(H:H,G:G,G3049)=SUMIFS([3]流水汇总表!D:D,[3]流水汇总表!G:G,G3049),"通过","不通过"))</f>
        <v/>
      </c>
      <c r="K3049" s="20" t="str">
        <f ca="1" t="shared" si="94"/>
        <v>已逾期</v>
      </c>
      <c r="L3049" s="3">
        <f>VLOOKUP(C3049,网约车!D:Q,14,0)</f>
        <v>2600</v>
      </c>
      <c r="M3049" s="3">
        <f t="shared" si="95"/>
        <v>-2600</v>
      </c>
    </row>
    <row r="3050" ht="14.25" spans="1:13">
      <c r="A3050" s="13">
        <v>44849</v>
      </c>
      <c r="B3050" s="14" t="s">
        <v>6471</v>
      </c>
      <c r="C3050" s="14" t="s">
        <v>9095</v>
      </c>
      <c r="D3050" s="14" t="s">
        <v>9096</v>
      </c>
      <c r="E3050" s="15">
        <v>44830</v>
      </c>
      <c r="F3050" s="14">
        <v>3180</v>
      </c>
      <c r="G3050" s="16"/>
      <c r="I3050" s="19" t="str">
        <f>IFERROR(INDEX([3]流水汇总表!B:G,MATCH(G3050,[3]流水汇总表!G:G,0),1),"")</f>
        <v/>
      </c>
      <c r="J3050" s="5" t="str">
        <f>IF(G3050="","",IF(SUMIFS(H:H,G:G,G3050)=SUMIFS([3]流水汇总表!D:D,[3]流水汇总表!G:G,G3050),"通过","不通过"))</f>
        <v/>
      </c>
      <c r="K3050" s="20" t="str">
        <f ca="1" t="shared" si="94"/>
        <v>已逾期</v>
      </c>
      <c r="L3050" s="3">
        <f>VLOOKUP(C3050,网约车!D:Q,14,0)</f>
        <v>2600</v>
      </c>
      <c r="M3050" s="3">
        <f t="shared" si="95"/>
        <v>-2600</v>
      </c>
    </row>
    <row r="3051" ht="14.25" spans="1:13">
      <c r="A3051" s="13">
        <v>44849</v>
      </c>
      <c r="B3051" s="14" t="s">
        <v>5187</v>
      </c>
      <c r="C3051" s="14" t="s">
        <v>6074</v>
      </c>
      <c r="D3051" s="14" t="s">
        <v>6075</v>
      </c>
      <c r="E3051" s="15">
        <v>44831</v>
      </c>
      <c r="F3051" s="14">
        <v>2980</v>
      </c>
      <c r="G3051" s="16"/>
      <c r="I3051" s="19" t="str">
        <f>IFERROR(INDEX([3]流水汇总表!B:G,MATCH(G3051,[3]流水汇总表!G:G,0),1),"")</f>
        <v/>
      </c>
      <c r="J3051" s="5" t="str">
        <f>IF(G3051="","",IF(SUMIFS(H:H,G:G,G3051)=SUMIFS([3]流水汇总表!D:D,[3]流水汇总表!G:G,G3051),"通过","不通过"))</f>
        <v/>
      </c>
      <c r="K3051" s="20" t="str">
        <f ca="1" t="shared" si="94"/>
        <v>已逾期</v>
      </c>
      <c r="L3051" s="3">
        <f>VLOOKUP(C3051,网约车!D:Q,14,0)</f>
        <v>2700</v>
      </c>
      <c r="M3051" s="3">
        <f t="shared" si="95"/>
        <v>-2700</v>
      </c>
    </row>
    <row r="3052" ht="14.25" spans="1:13">
      <c r="A3052" s="13">
        <v>44839</v>
      </c>
      <c r="B3052" s="14" t="s">
        <v>5087</v>
      </c>
      <c r="C3052" s="14" t="s">
        <v>10323</v>
      </c>
      <c r="D3052" s="14">
        <v>0</v>
      </c>
      <c r="E3052" s="15">
        <v>44819</v>
      </c>
      <c r="F3052" s="14">
        <v>2550</v>
      </c>
      <c r="G3052" s="16"/>
      <c r="I3052" s="19" t="str">
        <f>IFERROR(INDEX([3]流水汇总表!B:G,MATCH(G3052,[3]流水汇总表!G:G,0),1),"")</f>
        <v/>
      </c>
      <c r="J3052" s="5" t="str">
        <f>IF(G3052="","",IF(SUMIFS(H:H,G:G,G3052)=SUMIFS([3]流水汇总表!D:D,[3]流水汇总表!G:G,G3052),"通过","不通过"))</f>
        <v/>
      </c>
      <c r="K3052" s="20" t="str">
        <f ca="1" t="shared" si="94"/>
        <v>已逾期</v>
      </c>
      <c r="L3052" s="3">
        <f>VLOOKUP(C3052,网约车!D:Q,14,0)</f>
        <v>2550</v>
      </c>
      <c r="M3052" s="3">
        <f t="shared" si="95"/>
        <v>-2550</v>
      </c>
    </row>
    <row r="3053" ht="14.25" spans="1:13">
      <c r="A3053" s="13">
        <v>44839</v>
      </c>
      <c r="B3053" s="14" t="s">
        <v>5087</v>
      </c>
      <c r="C3053" s="14" t="s">
        <v>10327</v>
      </c>
      <c r="D3053" s="14">
        <v>0</v>
      </c>
      <c r="E3053" s="15">
        <v>44819</v>
      </c>
      <c r="F3053" s="14">
        <v>2550</v>
      </c>
      <c r="G3053" s="16"/>
      <c r="I3053" s="19" t="str">
        <f>IFERROR(INDEX([3]流水汇总表!B:G,MATCH(G3053,[3]流水汇总表!G:G,0),1),"")</f>
        <v/>
      </c>
      <c r="J3053" s="5" t="str">
        <f>IF(G3053="","",IF(SUMIFS(H:H,G:G,G3053)=SUMIFS([3]流水汇总表!D:D,[3]流水汇总表!G:G,G3053),"通过","不通过"))</f>
        <v/>
      </c>
      <c r="K3053" s="20" t="str">
        <f ca="1" t="shared" si="94"/>
        <v>已逾期</v>
      </c>
      <c r="L3053" s="3">
        <f>VLOOKUP(C3053,网约车!D:Q,14,0)</f>
        <v>2550</v>
      </c>
      <c r="M3053" s="3">
        <f t="shared" si="95"/>
        <v>-2550</v>
      </c>
    </row>
    <row r="3054" ht="14.25" spans="1:13">
      <c r="A3054" s="13">
        <v>44839</v>
      </c>
      <c r="B3054" s="14" t="s">
        <v>5087</v>
      </c>
      <c r="C3054" s="14" t="s">
        <v>10329</v>
      </c>
      <c r="D3054" s="14">
        <v>0</v>
      </c>
      <c r="E3054" s="15">
        <v>44819</v>
      </c>
      <c r="F3054" s="14">
        <v>2550</v>
      </c>
      <c r="G3054" s="16"/>
      <c r="I3054" s="19" t="str">
        <f>IFERROR(INDEX([3]流水汇总表!B:G,MATCH(G3054,[3]流水汇总表!G:G,0),1),"")</f>
        <v/>
      </c>
      <c r="J3054" s="5" t="str">
        <f>IF(G3054="","",IF(SUMIFS(H:H,G:G,G3054)=SUMIFS([3]流水汇总表!D:D,[3]流水汇总表!G:G,G3054),"通过","不通过"))</f>
        <v/>
      </c>
      <c r="K3054" s="20" t="str">
        <f ca="1" t="shared" si="94"/>
        <v>已逾期</v>
      </c>
      <c r="L3054" s="3">
        <f>VLOOKUP(C3054,网约车!D:Q,14,0)</f>
        <v>2550</v>
      </c>
      <c r="M3054" s="3">
        <f t="shared" si="95"/>
        <v>-2550</v>
      </c>
    </row>
    <row r="3055" ht="14.25" spans="1:13">
      <c r="A3055" s="13">
        <v>44839</v>
      </c>
      <c r="B3055" s="14" t="s">
        <v>5087</v>
      </c>
      <c r="C3055" s="14" t="s">
        <v>10331</v>
      </c>
      <c r="D3055" s="14">
        <v>0</v>
      </c>
      <c r="E3055" s="15">
        <v>44819</v>
      </c>
      <c r="F3055" s="14">
        <v>2550</v>
      </c>
      <c r="G3055" s="16"/>
      <c r="I3055" s="19" t="str">
        <f>IFERROR(INDEX([3]流水汇总表!B:G,MATCH(G3055,[3]流水汇总表!G:G,0),1),"")</f>
        <v/>
      </c>
      <c r="J3055" s="5" t="str">
        <f>IF(G3055="","",IF(SUMIFS(H:H,G:G,G3055)=SUMIFS([3]流水汇总表!D:D,[3]流水汇总表!G:G,G3055),"通过","不通过"))</f>
        <v/>
      </c>
      <c r="K3055" s="20" t="str">
        <f ca="1" t="shared" si="94"/>
        <v>已逾期</v>
      </c>
      <c r="L3055" s="3">
        <f>VLOOKUP(C3055,网约车!D:Q,14,0)</f>
        <v>2550</v>
      </c>
      <c r="M3055" s="3">
        <f t="shared" si="95"/>
        <v>-2550</v>
      </c>
    </row>
    <row r="3056" ht="14.25" spans="1:13">
      <c r="A3056" s="13">
        <v>44839</v>
      </c>
      <c r="B3056" s="14" t="s">
        <v>5087</v>
      </c>
      <c r="C3056" s="14" t="s">
        <v>10333</v>
      </c>
      <c r="D3056" s="14">
        <v>0</v>
      </c>
      <c r="E3056" s="15">
        <v>44819</v>
      </c>
      <c r="F3056" s="14">
        <v>2550</v>
      </c>
      <c r="G3056" s="16"/>
      <c r="I3056" s="19" t="str">
        <f>IFERROR(INDEX([3]流水汇总表!B:G,MATCH(G3056,[3]流水汇总表!G:G,0),1),"")</f>
        <v/>
      </c>
      <c r="J3056" s="5" t="str">
        <f>IF(G3056="","",IF(SUMIFS(H:H,G:G,G3056)=SUMIFS([3]流水汇总表!D:D,[3]流水汇总表!G:G,G3056),"通过","不通过"))</f>
        <v/>
      </c>
      <c r="K3056" s="20" t="str">
        <f ca="1" t="shared" si="94"/>
        <v>已逾期</v>
      </c>
      <c r="L3056" s="3">
        <f>VLOOKUP(C3056,网约车!D:Q,14,0)</f>
        <v>2550</v>
      </c>
      <c r="M3056" s="3">
        <f t="shared" si="95"/>
        <v>-2550</v>
      </c>
    </row>
    <row r="3057" ht="14.25" spans="1:13">
      <c r="A3057" s="13">
        <v>44839</v>
      </c>
      <c r="B3057" s="14" t="s">
        <v>5087</v>
      </c>
      <c r="C3057" s="14" t="s">
        <v>10335</v>
      </c>
      <c r="D3057" s="14">
        <v>0</v>
      </c>
      <c r="E3057" s="15">
        <v>44819</v>
      </c>
      <c r="F3057" s="14">
        <v>2550</v>
      </c>
      <c r="G3057" s="16"/>
      <c r="I3057" s="19" t="str">
        <f>IFERROR(INDEX([3]流水汇总表!B:G,MATCH(G3057,[3]流水汇总表!G:G,0),1),"")</f>
        <v/>
      </c>
      <c r="J3057" s="5" t="str">
        <f>IF(G3057="","",IF(SUMIFS(H:H,G:G,G3057)=SUMIFS([3]流水汇总表!D:D,[3]流水汇总表!G:G,G3057),"通过","不通过"))</f>
        <v/>
      </c>
      <c r="K3057" s="20" t="str">
        <f ca="1" t="shared" si="94"/>
        <v>已逾期</v>
      </c>
      <c r="L3057" s="3">
        <f>VLOOKUP(C3057,网约车!D:Q,14,0)</f>
        <v>2550</v>
      </c>
      <c r="M3057" s="3">
        <f t="shared" si="95"/>
        <v>-2550</v>
      </c>
    </row>
    <row r="3058" ht="14.25" spans="1:13">
      <c r="A3058" s="13">
        <v>44839</v>
      </c>
      <c r="B3058" s="14" t="s">
        <v>5087</v>
      </c>
      <c r="C3058" s="14" t="s">
        <v>10337</v>
      </c>
      <c r="D3058" s="14">
        <v>0</v>
      </c>
      <c r="E3058" s="15">
        <v>44819</v>
      </c>
      <c r="F3058" s="14">
        <v>2550</v>
      </c>
      <c r="G3058" s="16"/>
      <c r="I3058" s="19" t="str">
        <f>IFERROR(INDEX([3]流水汇总表!B:G,MATCH(G3058,[3]流水汇总表!G:G,0),1),"")</f>
        <v/>
      </c>
      <c r="J3058" s="5" t="str">
        <f>IF(G3058="","",IF(SUMIFS(H:H,G:G,G3058)=SUMIFS([3]流水汇总表!D:D,[3]流水汇总表!G:G,G3058),"通过","不通过"))</f>
        <v/>
      </c>
      <c r="K3058" s="20" t="str">
        <f ca="1" t="shared" si="94"/>
        <v>已逾期</v>
      </c>
      <c r="L3058" s="3">
        <f>VLOOKUP(C3058,网约车!D:Q,14,0)</f>
        <v>2550</v>
      </c>
      <c r="M3058" s="3">
        <f t="shared" si="95"/>
        <v>-2550</v>
      </c>
    </row>
    <row r="3059" ht="14.25" spans="1:13">
      <c r="A3059" s="13">
        <v>44839</v>
      </c>
      <c r="B3059" s="14" t="s">
        <v>5087</v>
      </c>
      <c r="C3059" s="14" t="s">
        <v>10339</v>
      </c>
      <c r="D3059" s="14">
        <v>0</v>
      </c>
      <c r="E3059" s="15">
        <v>44819</v>
      </c>
      <c r="F3059" s="14">
        <v>2600</v>
      </c>
      <c r="G3059" s="16"/>
      <c r="I3059" s="19" t="str">
        <f>IFERROR(INDEX([3]流水汇总表!B:G,MATCH(G3059,[3]流水汇总表!G:G,0),1),"")</f>
        <v/>
      </c>
      <c r="J3059" s="5" t="str">
        <f>IF(G3059="","",IF(SUMIFS(H:H,G:G,G3059)=SUMIFS([3]流水汇总表!D:D,[3]流水汇总表!G:G,G3059),"通过","不通过"))</f>
        <v/>
      </c>
      <c r="K3059" s="20" t="str">
        <f ca="1" t="shared" si="94"/>
        <v>已逾期</v>
      </c>
      <c r="L3059" s="3">
        <f>VLOOKUP(C3059,网约车!D:Q,14,0)</f>
        <v>2600</v>
      </c>
      <c r="M3059" s="3">
        <f t="shared" si="95"/>
        <v>-2600</v>
      </c>
    </row>
    <row r="3060" ht="14.25" spans="1:13">
      <c r="A3060" s="13">
        <v>44839</v>
      </c>
      <c r="B3060" s="14" t="s">
        <v>5087</v>
      </c>
      <c r="C3060" s="14" t="s">
        <v>10343</v>
      </c>
      <c r="D3060" s="14">
        <v>0</v>
      </c>
      <c r="E3060" s="15">
        <v>44819</v>
      </c>
      <c r="F3060" s="14">
        <v>2600</v>
      </c>
      <c r="G3060" s="16"/>
      <c r="I3060" s="19" t="str">
        <f>IFERROR(INDEX([3]流水汇总表!B:G,MATCH(G3060,[3]流水汇总表!G:G,0),1),"")</f>
        <v/>
      </c>
      <c r="J3060" s="5" t="str">
        <f>IF(G3060="","",IF(SUMIFS(H:H,G:G,G3060)=SUMIFS([3]流水汇总表!D:D,[3]流水汇总表!G:G,G3060),"通过","不通过"))</f>
        <v/>
      </c>
      <c r="K3060" s="20" t="str">
        <f ca="1" t="shared" si="94"/>
        <v>已逾期</v>
      </c>
      <c r="L3060" s="3">
        <f>VLOOKUP(C3060,网约车!D:Q,14,0)</f>
        <v>2600</v>
      </c>
      <c r="M3060" s="3">
        <f t="shared" si="95"/>
        <v>-2600</v>
      </c>
    </row>
    <row r="3061" ht="14.25" spans="1:13">
      <c r="A3061" s="13">
        <v>44839</v>
      </c>
      <c r="B3061" s="14" t="s">
        <v>5087</v>
      </c>
      <c r="C3061" s="14" t="s">
        <v>10345</v>
      </c>
      <c r="D3061" s="14">
        <v>0</v>
      </c>
      <c r="E3061" s="15">
        <v>44819</v>
      </c>
      <c r="F3061" s="14">
        <v>2600</v>
      </c>
      <c r="G3061" s="16"/>
      <c r="I3061" s="19" t="str">
        <f>IFERROR(INDEX([3]流水汇总表!B:G,MATCH(G3061,[3]流水汇总表!G:G,0),1),"")</f>
        <v/>
      </c>
      <c r="J3061" s="5" t="str">
        <f>IF(G3061="","",IF(SUMIFS(H:H,G:G,G3061)=SUMIFS([3]流水汇总表!D:D,[3]流水汇总表!G:G,G3061),"通过","不通过"))</f>
        <v/>
      </c>
      <c r="K3061" s="20" t="str">
        <f ca="1" t="shared" si="94"/>
        <v>已逾期</v>
      </c>
      <c r="L3061" s="3">
        <f>VLOOKUP(C3061,网约车!D:Q,14,0)</f>
        <v>2600</v>
      </c>
      <c r="M3061" s="3">
        <f t="shared" si="95"/>
        <v>-2600</v>
      </c>
    </row>
    <row r="3062" ht="14.25" spans="1:13">
      <c r="A3062" s="13">
        <v>44839</v>
      </c>
      <c r="B3062" s="14" t="s">
        <v>5087</v>
      </c>
      <c r="C3062" s="14" t="s">
        <v>10374</v>
      </c>
      <c r="D3062" s="14">
        <v>0</v>
      </c>
      <c r="E3062" s="15">
        <v>44819</v>
      </c>
      <c r="F3062" s="14">
        <v>2550</v>
      </c>
      <c r="G3062" s="16"/>
      <c r="I3062" s="19" t="str">
        <f>IFERROR(INDEX([3]流水汇总表!B:G,MATCH(G3062,[3]流水汇总表!G:G,0),1),"")</f>
        <v/>
      </c>
      <c r="J3062" s="5" t="str">
        <f>IF(G3062="","",IF(SUMIFS(H:H,G:G,G3062)=SUMIFS([3]流水汇总表!D:D,[3]流水汇总表!G:G,G3062),"通过","不通过"))</f>
        <v/>
      </c>
      <c r="K3062" s="20" t="str">
        <f ca="1" t="shared" si="94"/>
        <v>已逾期</v>
      </c>
      <c r="L3062" s="3">
        <f>VLOOKUP(C3062,网约车!D:Q,14,0)</f>
        <v>2550</v>
      </c>
      <c r="M3062" s="3">
        <f t="shared" si="95"/>
        <v>-2550</v>
      </c>
    </row>
    <row r="3063" ht="14.25" spans="1:13">
      <c r="A3063" s="13">
        <v>44839</v>
      </c>
      <c r="B3063" s="14" t="s">
        <v>5087</v>
      </c>
      <c r="C3063" s="14" t="s">
        <v>10378</v>
      </c>
      <c r="D3063" s="14">
        <v>0</v>
      </c>
      <c r="E3063" s="15">
        <v>44819</v>
      </c>
      <c r="F3063" s="14">
        <v>2600</v>
      </c>
      <c r="G3063" s="16"/>
      <c r="I3063" s="19" t="str">
        <f>IFERROR(INDEX([3]流水汇总表!B:G,MATCH(G3063,[3]流水汇总表!G:G,0),1),"")</f>
        <v/>
      </c>
      <c r="J3063" s="5" t="str">
        <f>IF(G3063="","",IF(SUMIFS(H:H,G:G,G3063)=SUMIFS([3]流水汇总表!D:D,[3]流水汇总表!G:G,G3063),"通过","不通过"))</f>
        <v/>
      </c>
      <c r="K3063" s="20" t="str">
        <f ca="1" t="shared" si="94"/>
        <v>已逾期</v>
      </c>
      <c r="L3063" s="3">
        <f>VLOOKUP(C3063,网约车!D:Q,14,0)</f>
        <v>2600</v>
      </c>
      <c r="M3063" s="3">
        <f t="shared" si="95"/>
        <v>-2600</v>
      </c>
    </row>
    <row r="3064" ht="14.25" spans="1:13">
      <c r="A3064" s="13">
        <v>44839</v>
      </c>
      <c r="B3064" s="14" t="s">
        <v>5087</v>
      </c>
      <c r="C3064" s="14" t="s">
        <v>10382</v>
      </c>
      <c r="D3064" s="14">
        <v>0</v>
      </c>
      <c r="E3064" s="15">
        <v>44819</v>
      </c>
      <c r="F3064" s="14">
        <v>2600</v>
      </c>
      <c r="G3064" s="16"/>
      <c r="I3064" s="19" t="str">
        <f>IFERROR(INDEX([3]流水汇总表!B:G,MATCH(G3064,[3]流水汇总表!G:G,0),1),"")</f>
        <v/>
      </c>
      <c r="J3064" s="5" t="str">
        <f>IF(G3064="","",IF(SUMIFS(H:H,G:G,G3064)=SUMIFS([3]流水汇总表!D:D,[3]流水汇总表!G:G,G3064),"通过","不通过"))</f>
        <v/>
      </c>
      <c r="K3064" s="20" t="str">
        <f ca="1" t="shared" si="94"/>
        <v>已逾期</v>
      </c>
      <c r="L3064" s="3">
        <f>VLOOKUP(C3064,网约车!D:Q,14,0)</f>
        <v>2600</v>
      </c>
      <c r="M3064" s="3">
        <f t="shared" si="95"/>
        <v>-2600</v>
      </c>
    </row>
    <row r="3065" ht="14.25" spans="1:13">
      <c r="A3065" s="13">
        <v>44839</v>
      </c>
      <c r="B3065" s="14" t="s">
        <v>5087</v>
      </c>
      <c r="C3065" s="14" t="s">
        <v>10384</v>
      </c>
      <c r="D3065" s="14">
        <v>0</v>
      </c>
      <c r="E3065" s="15">
        <v>44819</v>
      </c>
      <c r="F3065" s="14">
        <v>2600</v>
      </c>
      <c r="G3065" s="16"/>
      <c r="I3065" s="19" t="str">
        <f>IFERROR(INDEX([3]流水汇总表!B:G,MATCH(G3065,[3]流水汇总表!G:G,0),1),"")</f>
        <v/>
      </c>
      <c r="J3065" s="5" t="str">
        <f>IF(G3065="","",IF(SUMIFS(H:H,G:G,G3065)=SUMIFS([3]流水汇总表!D:D,[3]流水汇总表!G:G,G3065),"通过","不通过"))</f>
        <v/>
      </c>
      <c r="K3065" s="20" t="str">
        <f ca="1" t="shared" si="94"/>
        <v>已逾期</v>
      </c>
      <c r="L3065" s="3">
        <f>VLOOKUP(C3065,网约车!D:Q,14,0)</f>
        <v>2600</v>
      </c>
      <c r="M3065" s="3">
        <f t="shared" si="95"/>
        <v>-2600</v>
      </c>
    </row>
    <row r="3066" ht="14.25" spans="1:13">
      <c r="A3066" s="13">
        <v>44839</v>
      </c>
      <c r="B3066" s="14" t="s">
        <v>5087</v>
      </c>
      <c r="C3066" s="14" t="s">
        <v>10386</v>
      </c>
      <c r="D3066" s="14">
        <v>0</v>
      </c>
      <c r="E3066" s="15">
        <v>44819</v>
      </c>
      <c r="F3066" s="14">
        <v>2600</v>
      </c>
      <c r="G3066" s="16"/>
      <c r="I3066" s="19" t="str">
        <f>IFERROR(INDEX([3]流水汇总表!B:G,MATCH(G3066,[3]流水汇总表!G:G,0),1),"")</f>
        <v/>
      </c>
      <c r="J3066" s="5" t="str">
        <f>IF(G3066="","",IF(SUMIFS(H:H,G:G,G3066)=SUMIFS([3]流水汇总表!D:D,[3]流水汇总表!G:G,G3066),"通过","不通过"))</f>
        <v/>
      </c>
      <c r="K3066" s="20" t="str">
        <f ca="1" t="shared" si="94"/>
        <v>已逾期</v>
      </c>
      <c r="L3066" s="3">
        <f>VLOOKUP(C3066,网约车!D:Q,14,0)</f>
        <v>2600</v>
      </c>
      <c r="M3066" s="3">
        <f t="shared" si="95"/>
        <v>-2600</v>
      </c>
    </row>
    <row r="3067" ht="14.25" spans="1:13">
      <c r="A3067" s="13">
        <v>44839</v>
      </c>
      <c r="B3067" s="14" t="s">
        <v>5087</v>
      </c>
      <c r="C3067" s="14" t="s">
        <v>10388</v>
      </c>
      <c r="D3067" s="14">
        <v>0</v>
      </c>
      <c r="E3067" s="15">
        <v>44819</v>
      </c>
      <c r="F3067" s="14">
        <v>2600</v>
      </c>
      <c r="G3067" s="16"/>
      <c r="I3067" s="19" t="str">
        <f>IFERROR(INDEX([3]流水汇总表!B:G,MATCH(G3067,[3]流水汇总表!G:G,0),1),"")</f>
        <v/>
      </c>
      <c r="J3067" s="5" t="str">
        <f>IF(G3067="","",IF(SUMIFS(H:H,G:G,G3067)=SUMIFS([3]流水汇总表!D:D,[3]流水汇总表!G:G,G3067),"通过","不通过"))</f>
        <v/>
      </c>
      <c r="K3067" s="20" t="str">
        <f ca="1" t="shared" si="94"/>
        <v>已逾期</v>
      </c>
      <c r="L3067" s="3">
        <f>VLOOKUP(C3067,网约车!D:Q,14,0)</f>
        <v>2600</v>
      </c>
      <c r="M3067" s="3">
        <f t="shared" si="95"/>
        <v>-2600</v>
      </c>
    </row>
    <row r="3068" ht="14.25" spans="1:13">
      <c r="A3068" s="13">
        <v>44839</v>
      </c>
      <c r="B3068" s="14" t="s">
        <v>5087</v>
      </c>
      <c r="C3068" s="14" t="s">
        <v>10390</v>
      </c>
      <c r="D3068" s="14">
        <v>0</v>
      </c>
      <c r="E3068" s="15">
        <v>44819</v>
      </c>
      <c r="F3068" s="14">
        <v>2600</v>
      </c>
      <c r="G3068" s="16"/>
      <c r="I3068" s="19" t="str">
        <f>IFERROR(INDEX([3]流水汇总表!B:G,MATCH(G3068,[3]流水汇总表!G:G,0),1),"")</f>
        <v/>
      </c>
      <c r="J3068" s="5" t="str">
        <f>IF(G3068="","",IF(SUMIFS(H:H,G:G,G3068)=SUMIFS([3]流水汇总表!D:D,[3]流水汇总表!G:G,G3068),"通过","不通过"))</f>
        <v/>
      </c>
      <c r="K3068" s="20" t="str">
        <f ca="1" t="shared" si="94"/>
        <v>已逾期</v>
      </c>
      <c r="L3068" s="3">
        <f>VLOOKUP(C3068,网约车!D:Q,14,0)</f>
        <v>2600</v>
      </c>
      <c r="M3068" s="3">
        <f t="shared" si="95"/>
        <v>-2600</v>
      </c>
    </row>
    <row r="3069" ht="14.25" spans="1:13">
      <c r="A3069" s="13">
        <v>44839</v>
      </c>
      <c r="B3069" s="14" t="s">
        <v>5087</v>
      </c>
      <c r="C3069" s="14" t="s">
        <v>10392</v>
      </c>
      <c r="D3069" s="14">
        <v>0</v>
      </c>
      <c r="E3069" s="15">
        <v>44819</v>
      </c>
      <c r="F3069" s="14">
        <v>2600</v>
      </c>
      <c r="G3069" s="16"/>
      <c r="I3069" s="19" t="str">
        <f>IFERROR(INDEX([3]流水汇总表!B:G,MATCH(G3069,[3]流水汇总表!G:G,0),1),"")</f>
        <v/>
      </c>
      <c r="J3069" s="5" t="str">
        <f>IF(G3069="","",IF(SUMIFS(H:H,G:G,G3069)=SUMIFS([3]流水汇总表!D:D,[3]流水汇总表!G:G,G3069),"通过","不通过"))</f>
        <v/>
      </c>
      <c r="K3069" s="20" t="str">
        <f ca="1" t="shared" si="94"/>
        <v>已逾期</v>
      </c>
      <c r="L3069" s="3">
        <f>VLOOKUP(C3069,网约车!D:Q,14,0)</f>
        <v>2600</v>
      </c>
      <c r="M3069" s="3">
        <f t="shared" si="95"/>
        <v>-2600</v>
      </c>
    </row>
    <row r="3070" ht="14.25" spans="1:13">
      <c r="A3070" s="13">
        <v>44839</v>
      </c>
      <c r="B3070" s="14" t="s">
        <v>5087</v>
      </c>
      <c r="C3070" s="14" t="s">
        <v>10396</v>
      </c>
      <c r="D3070" s="14">
        <v>0</v>
      </c>
      <c r="E3070" s="15">
        <v>44819</v>
      </c>
      <c r="F3070" s="14">
        <v>2600</v>
      </c>
      <c r="G3070" s="16"/>
      <c r="I3070" s="19" t="str">
        <f>IFERROR(INDEX([3]流水汇总表!B:G,MATCH(G3070,[3]流水汇总表!G:G,0),1),"")</f>
        <v/>
      </c>
      <c r="J3070" s="5" t="str">
        <f>IF(G3070="","",IF(SUMIFS(H:H,G:G,G3070)=SUMIFS([3]流水汇总表!D:D,[3]流水汇总表!G:G,G3070),"通过","不通过"))</f>
        <v/>
      </c>
      <c r="K3070" s="20" t="str">
        <f ca="1" t="shared" si="94"/>
        <v>已逾期</v>
      </c>
      <c r="L3070" s="3">
        <f>VLOOKUP(C3070,网约车!D:Q,14,0)</f>
        <v>2600</v>
      </c>
      <c r="M3070" s="3">
        <f t="shared" si="95"/>
        <v>-2600</v>
      </c>
    </row>
    <row r="3071" ht="14.25" spans="1:13">
      <c r="A3071" s="13">
        <v>44839</v>
      </c>
      <c r="B3071" s="14" t="s">
        <v>5087</v>
      </c>
      <c r="C3071" s="14" t="s">
        <v>10398</v>
      </c>
      <c r="D3071" s="14">
        <v>0</v>
      </c>
      <c r="E3071" s="15">
        <v>44819</v>
      </c>
      <c r="F3071" s="14">
        <v>2600</v>
      </c>
      <c r="G3071" s="16"/>
      <c r="I3071" s="19" t="str">
        <f>IFERROR(INDEX([3]流水汇总表!B:G,MATCH(G3071,[3]流水汇总表!G:G,0),1),"")</f>
        <v/>
      </c>
      <c r="J3071" s="5" t="str">
        <f>IF(G3071="","",IF(SUMIFS(H:H,G:G,G3071)=SUMIFS([3]流水汇总表!D:D,[3]流水汇总表!G:G,G3071),"通过","不通过"))</f>
        <v/>
      </c>
      <c r="K3071" s="20" t="str">
        <f ca="1" t="shared" si="94"/>
        <v>已逾期</v>
      </c>
      <c r="L3071" s="3">
        <f>VLOOKUP(C3071,网约车!D:Q,14,0)</f>
        <v>2600</v>
      </c>
      <c r="M3071" s="3">
        <f t="shared" si="95"/>
        <v>-2600</v>
      </c>
    </row>
    <row r="3072" ht="14.25" spans="1:13">
      <c r="A3072" s="13">
        <v>44839</v>
      </c>
      <c r="B3072" s="14" t="s">
        <v>5087</v>
      </c>
      <c r="C3072" s="14" t="s">
        <v>10400</v>
      </c>
      <c r="D3072" s="14">
        <v>0</v>
      </c>
      <c r="E3072" s="15">
        <v>44819</v>
      </c>
      <c r="F3072" s="14">
        <v>2600</v>
      </c>
      <c r="G3072" s="16"/>
      <c r="I3072" s="19" t="str">
        <f>IFERROR(INDEX([3]流水汇总表!B:G,MATCH(G3072,[3]流水汇总表!G:G,0),1),"")</f>
        <v/>
      </c>
      <c r="J3072" s="5" t="str">
        <f>IF(G3072="","",IF(SUMIFS(H:H,G:G,G3072)=SUMIFS([3]流水汇总表!D:D,[3]流水汇总表!G:G,G3072),"通过","不通过"))</f>
        <v/>
      </c>
      <c r="K3072" s="20" t="str">
        <f ca="1" t="shared" si="94"/>
        <v>已逾期</v>
      </c>
      <c r="L3072" s="3">
        <f>VLOOKUP(C3072,网约车!D:Q,14,0)</f>
        <v>2600</v>
      </c>
      <c r="M3072" s="3">
        <f t="shared" si="95"/>
        <v>-2600</v>
      </c>
    </row>
    <row r="3073" ht="14.25" spans="1:13">
      <c r="A3073" s="13">
        <v>44839</v>
      </c>
      <c r="B3073" s="14" t="s">
        <v>5087</v>
      </c>
      <c r="C3073" s="14" t="s">
        <v>10402</v>
      </c>
      <c r="D3073" s="14">
        <v>0</v>
      </c>
      <c r="E3073" s="15">
        <v>44819</v>
      </c>
      <c r="F3073" s="14">
        <v>2600</v>
      </c>
      <c r="G3073" s="16"/>
      <c r="I3073" s="19" t="str">
        <f>IFERROR(INDEX([3]流水汇总表!B:G,MATCH(G3073,[3]流水汇总表!G:G,0),1),"")</f>
        <v/>
      </c>
      <c r="J3073" s="5" t="str">
        <f>IF(G3073="","",IF(SUMIFS(H:H,G:G,G3073)=SUMIFS([3]流水汇总表!D:D,[3]流水汇总表!G:G,G3073),"通过","不通过"))</f>
        <v/>
      </c>
      <c r="K3073" s="20" t="str">
        <f ca="1" t="shared" si="94"/>
        <v>已逾期</v>
      </c>
      <c r="L3073" s="3">
        <f>VLOOKUP(C3073,网约车!D:Q,14,0)</f>
        <v>2600</v>
      </c>
      <c r="M3073" s="3">
        <f t="shared" si="95"/>
        <v>-2600</v>
      </c>
    </row>
    <row r="3074" ht="14.25" spans="1:13">
      <c r="A3074" s="13">
        <v>44839</v>
      </c>
      <c r="B3074" s="14" t="s">
        <v>5087</v>
      </c>
      <c r="C3074" s="14" t="s">
        <v>10404</v>
      </c>
      <c r="D3074" s="14">
        <v>0</v>
      </c>
      <c r="E3074" s="15">
        <v>44819</v>
      </c>
      <c r="F3074" s="14">
        <v>2600</v>
      </c>
      <c r="G3074" s="16"/>
      <c r="I3074" s="19" t="str">
        <f>IFERROR(INDEX([3]流水汇总表!B:G,MATCH(G3074,[3]流水汇总表!G:G,0),1),"")</f>
        <v/>
      </c>
      <c r="J3074" s="5" t="str">
        <f>IF(G3074="","",IF(SUMIFS(H:H,G:G,G3074)=SUMIFS([3]流水汇总表!D:D,[3]流水汇总表!G:G,G3074),"通过","不通过"))</f>
        <v/>
      </c>
      <c r="K3074" s="20" t="str">
        <f ca="1" t="shared" ref="K3074:K3128" si="96">IF(AND(I3074&lt;=A3074),"已还款",IF(AND(TODAY()&gt;=A3074,I3074=""),"已逾期",IF(AND(TODAY()&gt;A3074,I3074&gt;A3074),"逾期已还款",IF(AND(TODAY()&lt;A3074),"即将到期",""))))</f>
        <v>已逾期</v>
      </c>
      <c r="L3074" s="3">
        <f>VLOOKUP(C3074,网约车!D:Q,14,0)</f>
        <v>2600</v>
      </c>
      <c r="M3074" s="3">
        <f t="shared" si="95"/>
        <v>-2600</v>
      </c>
    </row>
    <row r="3075" ht="14.25" spans="1:13">
      <c r="A3075" s="13">
        <v>44839</v>
      </c>
      <c r="B3075" s="14" t="s">
        <v>5087</v>
      </c>
      <c r="C3075" s="14" t="s">
        <v>10406</v>
      </c>
      <c r="D3075" s="14">
        <v>0</v>
      </c>
      <c r="E3075" s="15">
        <v>44819</v>
      </c>
      <c r="F3075" s="14">
        <v>2550</v>
      </c>
      <c r="G3075" s="16"/>
      <c r="I3075" s="19" t="str">
        <f>IFERROR(INDEX([3]流水汇总表!B:G,MATCH(G3075,[3]流水汇总表!G:G,0),1),"")</f>
        <v/>
      </c>
      <c r="J3075" s="5" t="str">
        <f>IF(G3075="","",IF(SUMIFS(H:H,G:G,G3075)=SUMIFS([3]流水汇总表!D:D,[3]流水汇总表!G:G,G3075),"通过","不通过"))</f>
        <v/>
      </c>
      <c r="K3075" s="20" t="str">
        <f ca="1" t="shared" si="96"/>
        <v>已逾期</v>
      </c>
      <c r="L3075" s="3">
        <f>VLOOKUP(C3075,网约车!D:Q,14,0)</f>
        <v>2550</v>
      </c>
      <c r="M3075" s="3">
        <f t="shared" ref="M3075:M3128" si="97">H3075-L3075</f>
        <v>-2550</v>
      </c>
    </row>
    <row r="3076" ht="14.25" spans="1:13">
      <c r="A3076" s="13">
        <v>44839</v>
      </c>
      <c r="B3076" s="14" t="s">
        <v>5087</v>
      </c>
      <c r="C3076" s="14" t="s">
        <v>10410</v>
      </c>
      <c r="D3076" s="14">
        <v>0</v>
      </c>
      <c r="E3076" s="15">
        <v>44819</v>
      </c>
      <c r="F3076" s="14">
        <v>2550</v>
      </c>
      <c r="G3076" s="16"/>
      <c r="I3076" s="19" t="str">
        <f>IFERROR(INDEX([3]流水汇总表!B:G,MATCH(G3076,[3]流水汇总表!G:G,0),1),"")</f>
        <v/>
      </c>
      <c r="J3076" s="5" t="str">
        <f>IF(G3076="","",IF(SUMIFS(H:H,G:G,G3076)=SUMIFS([3]流水汇总表!D:D,[3]流水汇总表!G:G,G3076),"通过","不通过"))</f>
        <v/>
      </c>
      <c r="K3076" s="20" t="str">
        <f ca="1" t="shared" si="96"/>
        <v>已逾期</v>
      </c>
      <c r="L3076" s="3">
        <f>VLOOKUP(C3076,网约车!D:Q,14,0)</f>
        <v>2550</v>
      </c>
      <c r="M3076" s="3">
        <f t="shared" si="97"/>
        <v>-2550</v>
      </c>
    </row>
    <row r="3077" ht="14.25" spans="1:13">
      <c r="A3077" s="13">
        <v>44839</v>
      </c>
      <c r="B3077" s="14" t="s">
        <v>5087</v>
      </c>
      <c r="C3077" s="14" t="s">
        <v>10412</v>
      </c>
      <c r="D3077" s="14">
        <v>0</v>
      </c>
      <c r="E3077" s="15">
        <v>44819</v>
      </c>
      <c r="F3077" s="14">
        <v>2550</v>
      </c>
      <c r="G3077" s="16"/>
      <c r="I3077" s="19" t="str">
        <f>IFERROR(INDEX([3]流水汇总表!B:G,MATCH(G3077,[3]流水汇总表!G:G,0),1),"")</f>
        <v/>
      </c>
      <c r="J3077" s="5" t="str">
        <f>IF(G3077="","",IF(SUMIFS(H:H,G:G,G3077)=SUMIFS([3]流水汇总表!D:D,[3]流水汇总表!G:G,G3077),"通过","不通过"))</f>
        <v/>
      </c>
      <c r="K3077" s="20" t="str">
        <f ca="1" t="shared" si="96"/>
        <v>已逾期</v>
      </c>
      <c r="L3077" s="3">
        <f>VLOOKUP(C3077,网约车!D:Q,14,0)</f>
        <v>2550</v>
      </c>
      <c r="M3077" s="3">
        <f t="shared" si="97"/>
        <v>-2550</v>
      </c>
    </row>
    <row r="3078" ht="14.25" spans="1:13">
      <c r="A3078" s="13">
        <v>44839</v>
      </c>
      <c r="B3078" s="14" t="s">
        <v>5087</v>
      </c>
      <c r="C3078" s="14" t="s">
        <v>10416</v>
      </c>
      <c r="D3078" s="14">
        <v>0</v>
      </c>
      <c r="E3078" s="15">
        <v>44819</v>
      </c>
      <c r="F3078" s="14">
        <v>2550</v>
      </c>
      <c r="G3078" s="16"/>
      <c r="I3078" s="19" t="str">
        <f>IFERROR(INDEX([3]流水汇总表!B:G,MATCH(G3078,[3]流水汇总表!G:G,0),1),"")</f>
        <v/>
      </c>
      <c r="J3078" s="5" t="str">
        <f>IF(G3078="","",IF(SUMIFS(H:H,G:G,G3078)=SUMIFS([3]流水汇总表!D:D,[3]流水汇总表!G:G,G3078),"通过","不通过"))</f>
        <v/>
      </c>
      <c r="K3078" s="20" t="str">
        <f ca="1" t="shared" si="96"/>
        <v>已逾期</v>
      </c>
      <c r="L3078" s="3">
        <f>VLOOKUP(C3078,网约车!D:Q,14,0)</f>
        <v>2550</v>
      </c>
      <c r="M3078" s="3">
        <f t="shared" si="97"/>
        <v>-2550</v>
      </c>
    </row>
    <row r="3079" ht="14.25" spans="1:13">
      <c r="A3079" s="13">
        <v>44839</v>
      </c>
      <c r="B3079" s="14" t="s">
        <v>5087</v>
      </c>
      <c r="C3079" s="14" t="s">
        <v>10418</v>
      </c>
      <c r="D3079" s="14">
        <v>0</v>
      </c>
      <c r="E3079" s="15">
        <v>44819</v>
      </c>
      <c r="F3079" s="14">
        <v>2550</v>
      </c>
      <c r="G3079" s="16"/>
      <c r="I3079" s="19" t="str">
        <f>IFERROR(INDEX([3]流水汇总表!B:G,MATCH(G3079,[3]流水汇总表!G:G,0),1),"")</f>
        <v/>
      </c>
      <c r="J3079" s="5" t="str">
        <f>IF(G3079="","",IF(SUMIFS(H:H,G:G,G3079)=SUMIFS([3]流水汇总表!D:D,[3]流水汇总表!G:G,G3079),"通过","不通过"))</f>
        <v/>
      </c>
      <c r="K3079" s="20" t="str">
        <f ca="1" t="shared" si="96"/>
        <v>已逾期</v>
      </c>
      <c r="L3079" s="3">
        <f>VLOOKUP(C3079,网约车!D:Q,14,0)</f>
        <v>2550</v>
      </c>
      <c r="M3079" s="3">
        <f t="shared" si="97"/>
        <v>-2550</v>
      </c>
    </row>
    <row r="3080" ht="14.25" spans="1:13">
      <c r="A3080" s="13">
        <v>44839</v>
      </c>
      <c r="B3080" s="14" t="s">
        <v>5087</v>
      </c>
      <c r="C3080" s="14" t="s">
        <v>10347</v>
      </c>
      <c r="D3080" s="14">
        <v>0</v>
      </c>
      <c r="E3080" s="15">
        <v>44819</v>
      </c>
      <c r="F3080" s="14">
        <v>2600</v>
      </c>
      <c r="G3080" s="16"/>
      <c r="I3080" s="19" t="str">
        <f>IFERROR(INDEX([3]流水汇总表!B:G,MATCH(G3080,[3]流水汇总表!G:G,0),1),"")</f>
        <v/>
      </c>
      <c r="J3080" s="5" t="str">
        <f>IF(G3080="","",IF(SUMIFS(H:H,G:G,G3080)=SUMIFS([3]流水汇总表!D:D,[3]流水汇总表!G:G,G3080),"通过","不通过"))</f>
        <v/>
      </c>
      <c r="K3080" s="20" t="str">
        <f ca="1" t="shared" si="96"/>
        <v>已逾期</v>
      </c>
      <c r="L3080" s="3">
        <f>VLOOKUP(C3080,网约车!D:Q,14,0)</f>
        <v>2600</v>
      </c>
      <c r="M3080" s="3">
        <f t="shared" si="97"/>
        <v>-2600</v>
      </c>
    </row>
    <row r="3081" ht="14.25" spans="1:13">
      <c r="A3081" s="13">
        <v>44839</v>
      </c>
      <c r="B3081" s="14" t="s">
        <v>5087</v>
      </c>
      <c r="C3081" s="14" t="s">
        <v>10351</v>
      </c>
      <c r="D3081" s="14">
        <v>0</v>
      </c>
      <c r="E3081" s="15">
        <v>44819</v>
      </c>
      <c r="F3081" s="14">
        <v>2600</v>
      </c>
      <c r="G3081" s="16"/>
      <c r="I3081" s="19" t="str">
        <f>IFERROR(INDEX([3]流水汇总表!B:G,MATCH(G3081,[3]流水汇总表!G:G,0),1),"")</f>
        <v/>
      </c>
      <c r="J3081" s="5" t="str">
        <f>IF(G3081="","",IF(SUMIFS(H:H,G:G,G3081)=SUMIFS([3]流水汇总表!D:D,[3]流水汇总表!G:G,G3081),"通过","不通过"))</f>
        <v/>
      </c>
      <c r="K3081" s="20" t="str">
        <f ca="1" t="shared" si="96"/>
        <v>已逾期</v>
      </c>
      <c r="L3081" s="3">
        <f>VLOOKUP(C3081,网约车!D:Q,14,0)</f>
        <v>2600</v>
      </c>
      <c r="M3081" s="3">
        <f t="shared" si="97"/>
        <v>-2600</v>
      </c>
    </row>
    <row r="3082" ht="14.25" spans="1:13">
      <c r="A3082" s="13">
        <v>44839</v>
      </c>
      <c r="B3082" s="14" t="s">
        <v>5087</v>
      </c>
      <c r="C3082" s="14" t="s">
        <v>10353</v>
      </c>
      <c r="D3082" s="14">
        <v>0</v>
      </c>
      <c r="E3082" s="15">
        <v>44819</v>
      </c>
      <c r="F3082" s="14">
        <v>2600</v>
      </c>
      <c r="G3082" s="16"/>
      <c r="I3082" s="19" t="str">
        <f>IFERROR(INDEX([3]流水汇总表!B:G,MATCH(G3082,[3]流水汇总表!G:G,0),1),"")</f>
        <v/>
      </c>
      <c r="J3082" s="5" t="str">
        <f>IF(G3082="","",IF(SUMIFS(H:H,G:G,G3082)=SUMIFS([3]流水汇总表!D:D,[3]流水汇总表!G:G,G3082),"通过","不通过"))</f>
        <v/>
      </c>
      <c r="K3082" s="20" t="str">
        <f ca="1" t="shared" si="96"/>
        <v>已逾期</v>
      </c>
      <c r="L3082" s="3">
        <f>VLOOKUP(C3082,网约车!D:Q,14,0)</f>
        <v>2600</v>
      </c>
      <c r="M3082" s="3">
        <f t="shared" si="97"/>
        <v>-2600</v>
      </c>
    </row>
    <row r="3083" ht="14.25" spans="1:13">
      <c r="A3083" s="13">
        <v>44839</v>
      </c>
      <c r="B3083" s="14" t="s">
        <v>5087</v>
      </c>
      <c r="C3083" s="14" t="s">
        <v>10355</v>
      </c>
      <c r="D3083" s="14">
        <v>0</v>
      </c>
      <c r="E3083" s="15">
        <v>44819</v>
      </c>
      <c r="F3083" s="14">
        <v>2600</v>
      </c>
      <c r="G3083" s="16"/>
      <c r="I3083" s="19" t="str">
        <f>IFERROR(INDEX([3]流水汇总表!B:G,MATCH(G3083,[3]流水汇总表!G:G,0),1),"")</f>
        <v/>
      </c>
      <c r="J3083" s="5" t="str">
        <f>IF(G3083="","",IF(SUMIFS(H:H,G:G,G3083)=SUMIFS([3]流水汇总表!D:D,[3]流水汇总表!G:G,G3083),"通过","不通过"))</f>
        <v/>
      </c>
      <c r="K3083" s="20" t="str">
        <f ca="1" t="shared" si="96"/>
        <v>已逾期</v>
      </c>
      <c r="L3083" s="3">
        <f>VLOOKUP(C3083,网约车!D:Q,14,0)</f>
        <v>2600</v>
      </c>
      <c r="M3083" s="3">
        <f t="shared" si="97"/>
        <v>-2600</v>
      </c>
    </row>
    <row r="3084" ht="14.25" spans="1:13">
      <c r="A3084" s="13">
        <v>44839</v>
      </c>
      <c r="B3084" s="14" t="s">
        <v>5087</v>
      </c>
      <c r="C3084" s="14" t="s">
        <v>10357</v>
      </c>
      <c r="D3084" s="14">
        <v>0</v>
      </c>
      <c r="E3084" s="15">
        <v>44819</v>
      </c>
      <c r="F3084" s="14">
        <v>2600</v>
      </c>
      <c r="G3084" s="16"/>
      <c r="I3084" s="19" t="str">
        <f>IFERROR(INDEX([3]流水汇总表!B:G,MATCH(G3084,[3]流水汇总表!G:G,0),1),"")</f>
        <v/>
      </c>
      <c r="J3084" s="5" t="str">
        <f>IF(G3084="","",IF(SUMIFS(H:H,G:G,G3084)=SUMIFS([3]流水汇总表!D:D,[3]流水汇总表!G:G,G3084),"通过","不通过"))</f>
        <v/>
      </c>
      <c r="K3084" s="20" t="str">
        <f ca="1" t="shared" si="96"/>
        <v>已逾期</v>
      </c>
      <c r="L3084" s="3">
        <f>VLOOKUP(C3084,网约车!D:Q,14,0)</f>
        <v>2600</v>
      </c>
      <c r="M3084" s="3">
        <f t="shared" si="97"/>
        <v>-2600</v>
      </c>
    </row>
    <row r="3085" ht="14.25" spans="1:13">
      <c r="A3085" s="13">
        <v>44839</v>
      </c>
      <c r="B3085" s="14" t="s">
        <v>5087</v>
      </c>
      <c r="C3085" s="14" t="s">
        <v>10359</v>
      </c>
      <c r="D3085" s="14">
        <v>0</v>
      </c>
      <c r="E3085" s="15">
        <v>44819</v>
      </c>
      <c r="F3085" s="14">
        <v>2600</v>
      </c>
      <c r="G3085" s="16"/>
      <c r="I3085" s="19" t="str">
        <f>IFERROR(INDEX([3]流水汇总表!B:G,MATCH(G3085,[3]流水汇总表!G:G,0),1),"")</f>
        <v/>
      </c>
      <c r="J3085" s="5" t="str">
        <f>IF(G3085="","",IF(SUMIFS(H:H,G:G,G3085)=SUMIFS([3]流水汇总表!D:D,[3]流水汇总表!G:G,G3085),"通过","不通过"))</f>
        <v/>
      </c>
      <c r="K3085" s="20" t="str">
        <f ca="1" t="shared" si="96"/>
        <v>已逾期</v>
      </c>
      <c r="L3085" s="3">
        <f>VLOOKUP(C3085,网约车!D:Q,14,0)</f>
        <v>2600</v>
      </c>
      <c r="M3085" s="3">
        <f t="shared" si="97"/>
        <v>-2600</v>
      </c>
    </row>
    <row r="3086" ht="14.25" spans="1:13">
      <c r="A3086" s="13">
        <v>44839</v>
      </c>
      <c r="B3086" s="14" t="s">
        <v>5087</v>
      </c>
      <c r="C3086" s="14" t="s">
        <v>10361</v>
      </c>
      <c r="D3086" s="14">
        <v>0</v>
      </c>
      <c r="E3086" s="15">
        <v>44819</v>
      </c>
      <c r="F3086" s="14">
        <v>2600</v>
      </c>
      <c r="G3086" s="16"/>
      <c r="I3086" s="19" t="str">
        <f>IFERROR(INDEX([3]流水汇总表!B:G,MATCH(G3086,[3]流水汇总表!G:G,0),1),"")</f>
        <v/>
      </c>
      <c r="J3086" s="5" t="str">
        <f>IF(G3086="","",IF(SUMIFS(H:H,G:G,G3086)=SUMIFS([3]流水汇总表!D:D,[3]流水汇总表!G:G,G3086),"通过","不通过"))</f>
        <v/>
      </c>
      <c r="K3086" s="20" t="str">
        <f ca="1" t="shared" si="96"/>
        <v>已逾期</v>
      </c>
      <c r="L3086" s="3">
        <f>VLOOKUP(C3086,网约车!D:Q,14,0)</f>
        <v>2600</v>
      </c>
      <c r="M3086" s="3">
        <f t="shared" si="97"/>
        <v>-2600</v>
      </c>
    </row>
    <row r="3087" ht="14.25" spans="1:13">
      <c r="A3087" s="13">
        <v>44839</v>
      </c>
      <c r="B3087" s="14" t="s">
        <v>5087</v>
      </c>
      <c r="C3087" s="14" t="s">
        <v>10363</v>
      </c>
      <c r="D3087" s="14">
        <v>0</v>
      </c>
      <c r="E3087" s="15">
        <v>44819</v>
      </c>
      <c r="F3087" s="14">
        <v>2600</v>
      </c>
      <c r="G3087" s="16"/>
      <c r="I3087" s="19" t="str">
        <f>IFERROR(INDEX([3]流水汇总表!B:G,MATCH(G3087,[3]流水汇总表!G:G,0),1),"")</f>
        <v/>
      </c>
      <c r="J3087" s="5" t="str">
        <f>IF(G3087="","",IF(SUMIFS(H:H,G:G,G3087)=SUMIFS([3]流水汇总表!D:D,[3]流水汇总表!G:G,G3087),"通过","不通过"))</f>
        <v/>
      </c>
      <c r="K3087" s="20" t="str">
        <f ca="1" t="shared" si="96"/>
        <v>已逾期</v>
      </c>
      <c r="L3087" s="3">
        <f>VLOOKUP(C3087,网约车!D:Q,14,0)</f>
        <v>2600</v>
      </c>
      <c r="M3087" s="3">
        <f t="shared" si="97"/>
        <v>-2600</v>
      </c>
    </row>
    <row r="3088" ht="14.25" spans="1:13">
      <c r="A3088" s="13">
        <v>44839</v>
      </c>
      <c r="B3088" s="14" t="s">
        <v>5087</v>
      </c>
      <c r="C3088" s="14" t="s">
        <v>10365</v>
      </c>
      <c r="D3088" s="14">
        <v>0</v>
      </c>
      <c r="E3088" s="15">
        <v>44819</v>
      </c>
      <c r="F3088" s="14">
        <v>2600</v>
      </c>
      <c r="G3088" s="16"/>
      <c r="I3088" s="19" t="str">
        <f>IFERROR(INDEX([3]流水汇总表!B:G,MATCH(G3088,[3]流水汇总表!G:G,0),1),"")</f>
        <v/>
      </c>
      <c r="J3088" s="5" t="str">
        <f>IF(G3088="","",IF(SUMIFS(H:H,G:G,G3088)=SUMIFS([3]流水汇总表!D:D,[3]流水汇总表!G:G,G3088),"通过","不通过"))</f>
        <v/>
      </c>
      <c r="K3088" s="20" t="str">
        <f ca="1" t="shared" si="96"/>
        <v>已逾期</v>
      </c>
      <c r="L3088" s="3">
        <f>VLOOKUP(C3088,网约车!D:Q,14,0)</f>
        <v>2600</v>
      </c>
      <c r="M3088" s="3">
        <f t="shared" si="97"/>
        <v>-2600</v>
      </c>
    </row>
    <row r="3089" ht="14.25" spans="1:13">
      <c r="A3089" s="13">
        <v>44839</v>
      </c>
      <c r="B3089" s="14" t="s">
        <v>5087</v>
      </c>
      <c r="C3089" s="14" t="s">
        <v>10367</v>
      </c>
      <c r="D3089" s="14">
        <v>0</v>
      </c>
      <c r="E3089" s="15">
        <v>44819</v>
      </c>
      <c r="F3089" s="14">
        <v>2600</v>
      </c>
      <c r="G3089" s="16"/>
      <c r="I3089" s="19" t="str">
        <f>IFERROR(INDEX([3]流水汇总表!B:G,MATCH(G3089,[3]流水汇总表!G:G,0),1),"")</f>
        <v/>
      </c>
      <c r="J3089" s="5" t="str">
        <f>IF(G3089="","",IF(SUMIFS(H:H,G:G,G3089)=SUMIFS([3]流水汇总表!D:D,[3]流水汇总表!G:G,G3089),"通过","不通过"))</f>
        <v/>
      </c>
      <c r="K3089" s="20" t="str">
        <f ca="1" t="shared" si="96"/>
        <v>已逾期</v>
      </c>
      <c r="L3089" s="3">
        <f>VLOOKUP(C3089,网约车!D:Q,14,0)</f>
        <v>2600</v>
      </c>
      <c r="M3089" s="3">
        <f t="shared" si="97"/>
        <v>-2600</v>
      </c>
    </row>
    <row r="3090" ht="14.25" spans="1:13">
      <c r="A3090" s="13">
        <v>44839</v>
      </c>
      <c r="B3090" s="14" t="s">
        <v>5087</v>
      </c>
      <c r="C3090" s="14" t="s">
        <v>10369</v>
      </c>
      <c r="D3090" s="14">
        <v>0</v>
      </c>
      <c r="E3090" s="15">
        <v>44819</v>
      </c>
      <c r="F3090" s="14">
        <v>2550</v>
      </c>
      <c r="G3090" s="16"/>
      <c r="I3090" s="19" t="str">
        <f>IFERROR(INDEX([3]流水汇总表!B:G,MATCH(G3090,[3]流水汇总表!G:G,0),1),"")</f>
        <v/>
      </c>
      <c r="J3090" s="5" t="str">
        <f>IF(G3090="","",IF(SUMIFS(H:H,G:G,G3090)=SUMIFS([3]流水汇总表!D:D,[3]流水汇总表!G:G,G3090),"通过","不通过"))</f>
        <v/>
      </c>
      <c r="K3090" s="20" t="str">
        <f ca="1" t="shared" si="96"/>
        <v>已逾期</v>
      </c>
      <c r="L3090" s="3">
        <f>VLOOKUP(C3090,网约车!D:Q,14,0)</f>
        <v>2550</v>
      </c>
      <c r="M3090" s="3">
        <f t="shared" si="97"/>
        <v>-2550</v>
      </c>
    </row>
    <row r="3091" ht="14.25" spans="1:13">
      <c r="A3091" s="13">
        <v>44839</v>
      </c>
      <c r="B3091" s="14" t="s">
        <v>5087</v>
      </c>
      <c r="C3091" s="14" t="s">
        <v>10372</v>
      </c>
      <c r="D3091" s="14">
        <v>0</v>
      </c>
      <c r="E3091" s="15">
        <v>44819</v>
      </c>
      <c r="F3091" s="14">
        <v>2550</v>
      </c>
      <c r="G3091" s="16"/>
      <c r="I3091" s="19" t="str">
        <f>IFERROR(INDEX([3]流水汇总表!B:G,MATCH(G3091,[3]流水汇总表!G:G,0),1),"")</f>
        <v/>
      </c>
      <c r="J3091" s="5" t="str">
        <f>IF(G3091="","",IF(SUMIFS(H:H,G:G,G3091)=SUMIFS([3]流水汇总表!D:D,[3]流水汇总表!G:G,G3091),"通过","不通过"))</f>
        <v/>
      </c>
      <c r="K3091" s="20" t="str">
        <f ca="1" t="shared" si="96"/>
        <v>已逾期</v>
      </c>
      <c r="L3091" s="3">
        <f>VLOOKUP(C3091,网约车!D:Q,14,0)</f>
        <v>2550</v>
      </c>
      <c r="M3091" s="3">
        <f t="shared" si="97"/>
        <v>-2550</v>
      </c>
    </row>
    <row r="3092" ht="14.25" spans="1:13">
      <c r="A3092" s="13">
        <v>44839</v>
      </c>
      <c r="B3092" s="14" t="s">
        <v>5087</v>
      </c>
      <c r="C3092" s="14" t="s">
        <v>10420</v>
      </c>
      <c r="D3092" s="14">
        <v>0</v>
      </c>
      <c r="E3092" s="15">
        <v>44819</v>
      </c>
      <c r="F3092" s="14">
        <v>2550</v>
      </c>
      <c r="G3092" s="16"/>
      <c r="I3092" s="19" t="str">
        <f>IFERROR(INDEX([3]流水汇总表!B:G,MATCH(G3092,[3]流水汇总表!G:G,0),1),"")</f>
        <v/>
      </c>
      <c r="J3092" s="5" t="str">
        <f>IF(G3092="","",IF(SUMIFS(H:H,G:G,G3092)=SUMIFS([3]流水汇总表!D:D,[3]流水汇总表!G:G,G3092),"通过","不通过"))</f>
        <v/>
      </c>
      <c r="K3092" s="20" t="str">
        <f ca="1" t="shared" si="96"/>
        <v>已逾期</v>
      </c>
      <c r="L3092" s="3">
        <f>VLOOKUP(C3092,网约车!D:Q,14,0)</f>
        <v>2550</v>
      </c>
      <c r="M3092" s="3">
        <f t="shared" si="97"/>
        <v>-2550</v>
      </c>
    </row>
    <row r="3093" ht="14.25" spans="1:13">
      <c r="A3093" s="13">
        <v>44839</v>
      </c>
      <c r="B3093" s="14" t="s">
        <v>5087</v>
      </c>
      <c r="C3093" s="14" t="s">
        <v>10424</v>
      </c>
      <c r="D3093" s="14">
        <v>0</v>
      </c>
      <c r="E3093" s="15">
        <v>44819</v>
      </c>
      <c r="F3093" s="14">
        <v>2550</v>
      </c>
      <c r="G3093" s="16"/>
      <c r="I3093" s="19" t="str">
        <f>IFERROR(INDEX([3]流水汇总表!B:G,MATCH(G3093,[3]流水汇总表!G:G,0),1),"")</f>
        <v/>
      </c>
      <c r="J3093" s="5" t="str">
        <f>IF(G3093="","",IF(SUMIFS(H:H,G:G,G3093)=SUMIFS([3]流水汇总表!D:D,[3]流水汇总表!G:G,G3093),"通过","不通过"))</f>
        <v/>
      </c>
      <c r="K3093" s="20" t="str">
        <f ca="1" t="shared" si="96"/>
        <v>已逾期</v>
      </c>
      <c r="L3093" s="3">
        <f>VLOOKUP(C3093,网约车!D:Q,14,0)</f>
        <v>2550</v>
      </c>
      <c r="M3093" s="3">
        <f t="shared" si="97"/>
        <v>-2550</v>
      </c>
    </row>
    <row r="3094" ht="14.25" spans="1:13">
      <c r="A3094" s="13">
        <v>44839</v>
      </c>
      <c r="B3094" s="14" t="s">
        <v>5087</v>
      </c>
      <c r="C3094" s="14" t="s">
        <v>10426</v>
      </c>
      <c r="D3094" s="14">
        <v>0</v>
      </c>
      <c r="E3094" s="15">
        <v>44819</v>
      </c>
      <c r="F3094" s="14">
        <v>2550</v>
      </c>
      <c r="G3094" s="16"/>
      <c r="I3094" s="19" t="str">
        <f>IFERROR(INDEX([3]流水汇总表!B:G,MATCH(G3094,[3]流水汇总表!G:G,0),1),"")</f>
        <v/>
      </c>
      <c r="J3094" s="5" t="str">
        <f>IF(G3094="","",IF(SUMIFS(H:H,G:G,G3094)=SUMIFS([3]流水汇总表!D:D,[3]流水汇总表!G:G,G3094),"通过","不通过"))</f>
        <v/>
      </c>
      <c r="K3094" s="20" t="str">
        <f ca="1" t="shared" si="96"/>
        <v>已逾期</v>
      </c>
      <c r="L3094" s="3">
        <f>VLOOKUP(C3094,网约车!D:Q,14,0)</f>
        <v>2550</v>
      </c>
      <c r="M3094" s="3">
        <f t="shared" si="97"/>
        <v>-2550</v>
      </c>
    </row>
    <row r="3095" ht="14.25" spans="1:13">
      <c r="A3095" s="13">
        <v>44839</v>
      </c>
      <c r="B3095" s="14" t="s">
        <v>5087</v>
      </c>
      <c r="C3095" s="14" t="s">
        <v>10428</v>
      </c>
      <c r="D3095" s="14">
        <v>0</v>
      </c>
      <c r="E3095" s="15">
        <v>44819</v>
      </c>
      <c r="F3095" s="14">
        <v>2550</v>
      </c>
      <c r="G3095" s="16"/>
      <c r="I3095" s="19" t="str">
        <f>IFERROR(INDEX([3]流水汇总表!B:G,MATCH(G3095,[3]流水汇总表!G:G,0),1),"")</f>
        <v/>
      </c>
      <c r="J3095" s="5" t="str">
        <f>IF(G3095="","",IF(SUMIFS(H:H,G:G,G3095)=SUMIFS([3]流水汇总表!D:D,[3]流水汇总表!G:G,G3095),"通过","不通过"))</f>
        <v/>
      </c>
      <c r="K3095" s="20" t="str">
        <f ca="1" t="shared" si="96"/>
        <v>已逾期</v>
      </c>
      <c r="L3095" s="3">
        <f>VLOOKUP(C3095,网约车!D:Q,14,0)</f>
        <v>2550</v>
      </c>
      <c r="M3095" s="3">
        <f t="shared" si="97"/>
        <v>-2550</v>
      </c>
    </row>
    <row r="3096" ht="14.25" spans="1:13">
      <c r="A3096" s="13">
        <v>44839</v>
      </c>
      <c r="B3096" s="14" t="s">
        <v>5087</v>
      </c>
      <c r="C3096" s="14" t="s">
        <v>10430</v>
      </c>
      <c r="D3096" s="14">
        <v>0</v>
      </c>
      <c r="E3096" s="15">
        <v>44819</v>
      </c>
      <c r="F3096" s="14">
        <v>2550</v>
      </c>
      <c r="G3096" s="16"/>
      <c r="I3096" s="19" t="str">
        <f>IFERROR(INDEX([3]流水汇总表!B:G,MATCH(G3096,[3]流水汇总表!G:G,0),1),"")</f>
        <v/>
      </c>
      <c r="J3096" s="5" t="str">
        <f>IF(G3096="","",IF(SUMIFS(H:H,G:G,G3096)=SUMIFS([3]流水汇总表!D:D,[3]流水汇总表!G:G,G3096),"通过","不通过"))</f>
        <v/>
      </c>
      <c r="K3096" s="20" t="str">
        <f ca="1" t="shared" si="96"/>
        <v>已逾期</v>
      </c>
      <c r="L3096" s="3">
        <f>VLOOKUP(C3096,网约车!D:Q,14,0)</f>
        <v>2550</v>
      </c>
      <c r="M3096" s="3">
        <f t="shared" si="97"/>
        <v>-2550</v>
      </c>
    </row>
    <row r="3097" ht="14.25" spans="1:13">
      <c r="A3097" s="13">
        <v>44839</v>
      </c>
      <c r="B3097" s="14" t="s">
        <v>5087</v>
      </c>
      <c r="C3097" s="14" t="s">
        <v>10432</v>
      </c>
      <c r="D3097" s="14">
        <v>0</v>
      </c>
      <c r="E3097" s="15">
        <v>44819</v>
      </c>
      <c r="F3097" s="14">
        <v>2550</v>
      </c>
      <c r="G3097" s="16"/>
      <c r="I3097" s="19" t="str">
        <f>IFERROR(INDEX([3]流水汇总表!B:G,MATCH(G3097,[3]流水汇总表!G:G,0),1),"")</f>
        <v/>
      </c>
      <c r="J3097" s="5" t="str">
        <f>IF(G3097="","",IF(SUMIFS(H:H,G:G,G3097)=SUMIFS([3]流水汇总表!D:D,[3]流水汇总表!G:G,G3097),"通过","不通过"))</f>
        <v/>
      </c>
      <c r="K3097" s="20" t="str">
        <f ca="1" t="shared" si="96"/>
        <v>已逾期</v>
      </c>
      <c r="L3097" s="3">
        <f>VLOOKUP(C3097,网约车!D:Q,14,0)</f>
        <v>2550</v>
      </c>
      <c r="M3097" s="3">
        <f t="shared" si="97"/>
        <v>-2550</v>
      </c>
    </row>
    <row r="3098" ht="14.25" spans="1:13">
      <c r="A3098" s="13">
        <v>44839</v>
      </c>
      <c r="B3098" s="14" t="s">
        <v>5087</v>
      </c>
      <c r="C3098" s="14" t="s">
        <v>10434</v>
      </c>
      <c r="D3098" s="14">
        <v>0</v>
      </c>
      <c r="E3098" s="15">
        <v>44819</v>
      </c>
      <c r="F3098" s="14">
        <v>2550</v>
      </c>
      <c r="G3098" s="16"/>
      <c r="I3098" s="19" t="str">
        <f>IFERROR(INDEX([3]流水汇总表!B:G,MATCH(G3098,[3]流水汇总表!G:G,0),1),"")</f>
        <v/>
      </c>
      <c r="J3098" s="5" t="str">
        <f>IF(G3098="","",IF(SUMIFS(H:H,G:G,G3098)=SUMIFS([3]流水汇总表!D:D,[3]流水汇总表!G:G,G3098),"通过","不通过"))</f>
        <v/>
      </c>
      <c r="K3098" s="20" t="str">
        <f ca="1" t="shared" si="96"/>
        <v>已逾期</v>
      </c>
      <c r="L3098" s="3">
        <f>VLOOKUP(C3098,网约车!D:Q,14,0)</f>
        <v>2550</v>
      </c>
      <c r="M3098" s="3">
        <f t="shared" si="97"/>
        <v>-2550</v>
      </c>
    </row>
    <row r="3099" ht="14.25" spans="1:13">
      <c r="A3099" s="13">
        <v>44839</v>
      </c>
      <c r="B3099" s="14" t="s">
        <v>5087</v>
      </c>
      <c r="C3099" s="14" t="s">
        <v>10436</v>
      </c>
      <c r="D3099" s="14">
        <v>0</v>
      </c>
      <c r="E3099" s="15">
        <v>44819</v>
      </c>
      <c r="F3099" s="14">
        <v>2550</v>
      </c>
      <c r="G3099" s="16"/>
      <c r="I3099" s="19" t="str">
        <f>IFERROR(INDEX([3]流水汇总表!B:G,MATCH(G3099,[3]流水汇总表!G:G,0),1),"")</f>
        <v/>
      </c>
      <c r="J3099" s="5" t="str">
        <f>IF(G3099="","",IF(SUMIFS(H:H,G:G,G3099)=SUMIFS([3]流水汇总表!D:D,[3]流水汇总表!G:G,G3099),"通过","不通过"))</f>
        <v/>
      </c>
      <c r="K3099" s="20" t="str">
        <f ca="1" t="shared" si="96"/>
        <v>已逾期</v>
      </c>
      <c r="L3099" s="3">
        <f>VLOOKUP(C3099,网约车!D:Q,14,0)</f>
        <v>2550</v>
      </c>
      <c r="M3099" s="3">
        <f t="shared" si="97"/>
        <v>-2550</v>
      </c>
    </row>
    <row r="3100" ht="14.25" spans="1:13">
      <c r="A3100" s="13">
        <v>44839</v>
      </c>
      <c r="B3100" s="14" t="s">
        <v>5087</v>
      </c>
      <c r="C3100" s="14" t="s">
        <v>10438</v>
      </c>
      <c r="D3100" s="14">
        <v>0</v>
      </c>
      <c r="E3100" s="15">
        <v>44819</v>
      </c>
      <c r="F3100" s="14">
        <v>2550</v>
      </c>
      <c r="G3100" s="16"/>
      <c r="I3100" s="19" t="str">
        <f>IFERROR(INDEX([3]流水汇总表!B:G,MATCH(G3100,[3]流水汇总表!G:G,0),1),"")</f>
        <v/>
      </c>
      <c r="J3100" s="5" t="str">
        <f>IF(G3100="","",IF(SUMIFS(H:H,G:G,G3100)=SUMIFS([3]流水汇总表!D:D,[3]流水汇总表!G:G,G3100),"通过","不通过"))</f>
        <v/>
      </c>
      <c r="K3100" s="20" t="str">
        <f ca="1" t="shared" si="96"/>
        <v>已逾期</v>
      </c>
      <c r="L3100" s="3">
        <f>VLOOKUP(C3100,网约车!D:Q,14,0)</f>
        <v>2550</v>
      </c>
      <c r="M3100" s="3">
        <f t="shared" si="97"/>
        <v>-2550</v>
      </c>
    </row>
    <row r="3101" ht="14.25" spans="1:13">
      <c r="A3101" s="13">
        <v>44839</v>
      </c>
      <c r="B3101" s="14" t="s">
        <v>5087</v>
      </c>
      <c r="C3101" s="14" t="s">
        <v>10440</v>
      </c>
      <c r="D3101" s="14">
        <v>0</v>
      </c>
      <c r="E3101" s="15">
        <v>44819</v>
      </c>
      <c r="F3101" s="14">
        <v>2550</v>
      </c>
      <c r="G3101" s="16"/>
      <c r="I3101" s="19" t="str">
        <f>IFERROR(INDEX([3]流水汇总表!B:G,MATCH(G3101,[3]流水汇总表!G:G,0),1),"")</f>
        <v/>
      </c>
      <c r="J3101" s="5" t="str">
        <f>IF(G3101="","",IF(SUMIFS(H:H,G:G,G3101)=SUMIFS([3]流水汇总表!D:D,[3]流水汇总表!G:G,G3101),"通过","不通过"))</f>
        <v/>
      </c>
      <c r="K3101" s="20" t="str">
        <f ca="1" t="shared" si="96"/>
        <v>已逾期</v>
      </c>
      <c r="L3101" s="3">
        <f>VLOOKUP(C3101,网约车!D:Q,14,0)</f>
        <v>2550</v>
      </c>
      <c r="M3101" s="3">
        <f t="shared" si="97"/>
        <v>-2550</v>
      </c>
    </row>
    <row r="3102" ht="14.25" spans="1:13">
      <c r="A3102" s="13">
        <v>44839</v>
      </c>
      <c r="B3102" s="14" t="s">
        <v>5087</v>
      </c>
      <c r="C3102" s="14" t="s">
        <v>10442</v>
      </c>
      <c r="D3102" s="14">
        <v>0</v>
      </c>
      <c r="E3102" s="15">
        <v>44819</v>
      </c>
      <c r="F3102" s="14">
        <v>2550</v>
      </c>
      <c r="G3102" s="16"/>
      <c r="I3102" s="19" t="str">
        <f>IFERROR(INDEX([3]流水汇总表!B:G,MATCH(G3102,[3]流水汇总表!G:G,0),1),"")</f>
        <v/>
      </c>
      <c r="J3102" s="5" t="str">
        <f>IF(G3102="","",IF(SUMIFS(H:H,G:G,G3102)=SUMIFS([3]流水汇总表!D:D,[3]流水汇总表!G:G,G3102),"通过","不通过"))</f>
        <v/>
      </c>
      <c r="K3102" s="20" t="str">
        <f ca="1" t="shared" si="96"/>
        <v>已逾期</v>
      </c>
      <c r="L3102" s="3">
        <f>VLOOKUP(C3102,网约车!D:Q,14,0)</f>
        <v>2550</v>
      </c>
      <c r="M3102" s="3">
        <f t="shared" si="97"/>
        <v>-2550</v>
      </c>
    </row>
    <row r="3103" ht="14.25" spans="1:13">
      <c r="A3103" s="13">
        <v>44839</v>
      </c>
      <c r="B3103" s="14" t="s">
        <v>5087</v>
      </c>
      <c r="C3103" s="14" t="s">
        <v>10444</v>
      </c>
      <c r="D3103" s="14">
        <v>0</v>
      </c>
      <c r="E3103" s="15">
        <v>44819</v>
      </c>
      <c r="F3103" s="14">
        <v>2550</v>
      </c>
      <c r="G3103" s="16"/>
      <c r="I3103" s="19" t="str">
        <f>IFERROR(INDEX([3]流水汇总表!B:G,MATCH(G3103,[3]流水汇总表!G:G,0),1),"")</f>
        <v/>
      </c>
      <c r="J3103" s="5" t="str">
        <f>IF(G3103="","",IF(SUMIFS(H:H,G:G,G3103)=SUMIFS([3]流水汇总表!D:D,[3]流水汇总表!G:G,G3103),"通过","不通过"))</f>
        <v/>
      </c>
      <c r="K3103" s="20" t="str">
        <f ca="1" t="shared" si="96"/>
        <v>已逾期</v>
      </c>
      <c r="L3103" s="3">
        <f>VLOOKUP(C3103,网约车!D:Q,14,0)</f>
        <v>2550</v>
      </c>
      <c r="M3103" s="3">
        <f t="shared" si="97"/>
        <v>-2550</v>
      </c>
    </row>
    <row r="3104" ht="14.25" spans="1:13">
      <c r="A3104" s="13">
        <v>44839</v>
      </c>
      <c r="B3104" s="14" t="s">
        <v>5087</v>
      </c>
      <c r="C3104" s="14" t="s">
        <v>10446</v>
      </c>
      <c r="D3104" s="14">
        <v>0</v>
      </c>
      <c r="E3104" s="15">
        <v>44819</v>
      </c>
      <c r="F3104" s="14">
        <v>2550</v>
      </c>
      <c r="G3104" s="16"/>
      <c r="I3104" s="19" t="str">
        <f>IFERROR(INDEX([3]流水汇总表!B:G,MATCH(G3104,[3]流水汇总表!G:G,0),1),"")</f>
        <v/>
      </c>
      <c r="J3104" s="5" t="str">
        <f>IF(G3104="","",IF(SUMIFS(H:H,G:G,G3104)=SUMIFS([3]流水汇总表!D:D,[3]流水汇总表!G:G,G3104),"通过","不通过"))</f>
        <v/>
      </c>
      <c r="K3104" s="20" t="str">
        <f ca="1" t="shared" si="96"/>
        <v>已逾期</v>
      </c>
      <c r="L3104" s="3">
        <f>VLOOKUP(C3104,网约车!D:Q,14,0)</f>
        <v>2550</v>
      </c>
      <c r="M3104" s="3">
        <f t="shared" si="97"/>
        <v>-2550</v>
      </c>
    </row>
    <row r="3105" ht="14.25" spans="1:13">
      <c r="A3105" s="13">
        <v>44839</v>
      </c>
      <c r="B3105" s="14" t="s">
        <v>5087</v>
      </c>
      <c r="C3105" s="14" t="s">
        <v>10448</v>
      </c>
      <c r="D3105" s="14">
        <v>0</v>
      </c>
      <c r="E3105" s="15">
        <v>44819</v>
      </c>
      <c r="F3105" s="14">
        <v>2550</v>
      </c>
      <c r="G3105" s="16"/>
      <c r="I3105" s="19" t="str">
        <f>IFERROR(INDEX([3]流水汇总表!B:G,MATCH(G3105,[3]流水汇总表!G:G,0),1),"")</f>
        <v/>
      </c>
      <c r="J3105" s="5" t="str">
        <f>IF(G3105="","",IF(SUMIFS(H:H,G:G,G3105)=SUMIFS([3]流水汇总表!D:D,[3]流水汇总表!G:G,G3105),"通过","不通过"))</f>
        <v/>
      </c>
      <c r="K3105" s="20" t="str">
        <f ca="1" t="shared" si="96"/>
        <v>已逾期</v>
      </c>
      <c r="L3105" s="3">
        <f>VLOOKUP(C3105,网约车!D:Q,14,0)</f>
        <v>2550</v>
      </c>
      <c r="M3105" s="3">
        <f t="shared" si="97"/>
        <v>-2550</v>
      </c>
    </row>
    <row r="3106" ht="14.25" spans="1:13">
      <c r="A3106" s="13">
        <v>44839</v>
      </c>
      <c r="B3106" s="14" t="s">
        <v>5087</v>
      </c>
      <c r="C3106" s="14" t="s">
        <v>10450</v>
      </c>
      <c r="D3106" s="14">
        <v>0</v>
      </c>
      <c r="E3106" s="15">
        <v>44819</v>
      </c>
      <c r="F3106" s="14">
        <v>2550</v>
      </c>
      <c r="G3106" s="16"/>
      <c r="I3106" s="19" t="str">
        <f>IFERROR(INDEX([3]流水汇总表!B:G,MATCH(G3106,[3]流水汇总表!G:G,0),1),"")</f>
        <v/>
      </c>
      <c r="J3106" s="5" t="str">
        <f>IF(G3106="","",IF(SUMIFS(H:H,G:G,G3106)=SUMIFS([3]流水汇总表!D:D,[3]流水汇总表!G:G,G3106),"通过","不通过"))</f>
        <v/>
      </c>
      <c r="K3106" s="20" t="str">
        <f ca="1" t="shared" si="96"/>
        <v>已逾期</v>
      </c>
      <c r="L3106" s="3">
        <f>VLOOKUP(C3106,网约车!D:Q,14,0)</f>
        <v>2550</v>
      </c>
      <c r="M3106" s="3">
        <f t="shared" si="97"/>
        <v>-2550</v>
      </c>
    </row>
    <row r="3107" ht="14.25" spans="1:13">
      <c r="A3107" s="13">
        <v>44839</v>
      </c>
      <c r="B3107" s="14" t="s">
        <v>5087</v>
      </c>
      <c r="C3107" s="14" t="s">
        <v>10452</v>
      </c>
      <c r="D3107" s="14">
        <v>0</v>
      </c>
      <c r="E3107" s="15">
        <v>44819</v>
      </c>
      <c r="F3107" s="14">
        <v>2550</v>
      </c>
      <c r="G3107" s="16"/>
      <c r="I3107" s="19" t="str">
        <f>IFERROR(INDEX([3]流水汇总表!B:G,MATCH(G3107,[3]流水汇总表!G:G,0),1),"")</f>
        <v/>
      </c>
      <c r="J3107" s="5" t="str">
        <f>IF(G3107="","",IF(SUMIFS(H:H,G:G,G3107)=SUMIFS([3]流水汇总表!D:D,[3]流水汇总表!G:G,G3107),"通过","不通过"))</f>
        <v/>
      </c>
      <c r="K3107" s="20" t="str">
        <f ca="1" t="shared" si="96"/>
        <v>已逾期</v>
      </c>
      <c r="L3107" s="3">
        <f>VLOOKUP(C3107,网约车!D:Q,14,0)</f>
        <v>2550</v>
      </c>
      <c r="M3107" s="3">
        <f t="shared" si="97"/>
        <v>-2550</v>
      </c>
    </row>
    <row r="3108" ht="14.25" spans="1:13">
      <c r="A3108" s="13">
        <v>44839</v>
      </c>
      <c r="B3108" s="14" t="s">
        <v>5087</v>
      </c>
      <c r="C3108" s="14" t="s">
        <v>10454</v>
      </c>
      <c r="D3108" s="14">
        <v>0</v>
      </c>
      <c r="E3108" s="15">
        <v>44819</v>
      </c>
      <c r="F3108" s="14">
        <v>2550</v>
      </c>
      <c r="G3108" s="16"/>
      <c r="I3108" s="19" t="str">
        <f>IFERROR(INDEX([3]流水汇总表!B:G,MATCH(G3108,[3]流水汇总表!G:G,0),1),"")</f>
        <v/>
      </c>
      <c r="J3108" s="5" t="str">
        <f>IF(G3108="","",IF(SUMIFS(H:H,G:G,G3108)=SUMIFS([3]流水汇总表!D:D,[3]流水汇总表!G:G,G3108),"通过","不通过"))</f>
        <v/>
      </c>
      <c r="K3108" s="20" t="str">
        <f ca="1" t="shared" si="96"/>
        <v>已逾期</v>
      </c>
      <c r="L3108" s="3">
        <f>VLOOKUP(C3108,网约车!D:Q,14,0)</f>
        <v>2550</v>
      </c>
      <c r="M3108" s="3">
        <f t="shared" si="97"/>
        <v>-2550</v>
      </c>
    </row>
    <row r="3109" ht="14.25" spans="1:13">
      <c r="A3109" s="13">
        <v>44839</v>
      </c>
      <c r="B3109" s="14" t="s">
        <v>5087</v>
      </c>
      <c r="C3109" s="14" t="s">
        <v>10456</v>
      </c>
      <c r="D3109" s="14">
        <v>0</v>
      </c>
      <c r="E3109" s="15">
        <v>44819</v>
      </c>
      <c r="F3109" s="14">
        <v>2550</v>
      </c>
      <c r="G3109" s="16"/>
      <c r="I3109" s="19" t="str">
        <f>IFERROR(INDEX([3]流水汇总表!B:G,MATCH(G3109,[3]流水汇总表!G:G,0),1),"")</f>
        <v/>
      </c>
      <c r="J3109" s="5" t="str">
        <f>IF(G3109="","",IF(SUMIFS(H:H,G:G,G3109)=SUMIFS([3]流水汇总表!D:D,[3]流水汇总表!G:G,G3109),"通过","不通过"))</f>
        <v/>
      </c>
      <c r="K3109" s="20" t="str">
        <f ca="1" t="shared" si="96"/>
        <v>已逾期</v>
      </c>
      <c r="L3109" s="3">
        <f>VLOOKUP(C3109,网约车!D:Q,14,0)</f>
        <v>2550</v>
      </c>
      <c r="M3109" s="3">
        <f t="shared" si="97"/>
        <v>-2550</v>
      </c>
    </row>
    <row r="3110" ht="14.25" spans="1:13">
      <c r="A3110" s="13">
        <v>44839</v>
      </c>
      <c r="B3110" s="14" t="s">
        <v>5087</v>
      </c>
      <c r="C3110" s="14" t="s">
        <v>10458</v>
      </c>
      <c r="D3110" s="14">
        <v>0</v>
      </c>
      <c r="E3110" s="15">
        <v>44819</v>
      </c>
      <c r="F3110" s="14">
        <v>2550</v>
      </c>
      <c r="G3110" s="16"/>
      <c r="I3110" s="19" t="str">
        <f>IFERROR(INDEX([3]流水汇总表!B:G,MATCH(G3110,[3]流水汇总表!G:G,0),1),"")</f>
        <v/>
      </c>
      <c r="J3110" s="5" t="str">
        <f>IF(G3110="","",IF(SUMIFS(H:H,G:G,G3110)=SUMIFS([3]流水汇总表!D:D,[3]流水汇总表!G:G,G3110),"通过","不通过"))</f>
        <v/>
      </c>
      <c r="K3110" s="20" t="str">
        <f ca="1" t="shared" si="96"/>
        <v>已逾期</v>
      </c>
      <c r="L3110" s="3">
        <f>VLOOKUP(C3110,网约车!D:Q,14,0)</f>
        <v>2550</v>
      </c>
      <c r="M3110" s="3">
        <f t="shared" si="97"/>
        <v>-2550</v>
      </c>
    </row>
    <row r="3111" ht="14.25" spans="1:13">
      <c r="A3111" s="13">
        <v>44839</v>
      </c>
      <c r="B3111" s="14" t="s">
        <v>5087</v>
      </c>
      <c r="C3111" s="14" t="s">
        <v>10460</v>
      </c>
      <c r="D3111" s="14">
        <v>0</v>
      </c>
      <c r="E3111" s="15">
        <v>44819</v>
      </c>
      <c r="F3111" s="14">
        <v>2550</v>
      </c>
      <c r="G3111" s="16"/>
      <c r="I3111" s="19" t="str">
        <f>IFERROR(INDEX([3]流水汇总表!B:G,MATCH(G3111,[3]流水汇总表!G:G,0),1),"")</f>
        <v/>
      </c>
      <c r="J3111" s="5" t="str">
        <f>IF(G3111="","",IF(SUMIFS(H:H,G:G,G3111)=SUMIFS([3]流水汇总表!D:D,[3]流水汇总表!G:G,G3111),"通过","不通过"))</f>
        <v/>
      </c>
      <c r="K3111" s="20" t="str">
        <f ca="1" t="shared" si="96"/>
        <v>已逾期</v>
      </c>
      <c r="L3111" s="3">
        <f>VLOOKUP(C3111,网约车!D:Q,14,0)</f>
        <v>2550</v>
      </c>
      <c r="M3111" s="3">
        <f t="shared" si="97"/>
        <v>-2550</v>
      </c>
    </row>
    <row r="3112" ht="14.25" spans="1:13">
      <c r="A3112" s="13">
        <v>44839</v>
      </c>
      <c r="B3112" s="14" t="s">
        <v>5087</v>
      </c>
      <c r="C3112" s="14" t="s">
        <v>10462</v>
      </c>
      <c r="D3112" s="14">
        <v>0</v>
      </c>
      <c r="E3112" s="15">
        <v>44819</v>
      </c>
      <c r="F3112" s="14">
        <v>2550</v>
      </c>
      <c r="G3112" s="16"/>
      <c r="I3112" s="19" t="str">
        <f>IFERROR(INDEX([3]流水汇总表!B:G,MATCH(G3112,[3]流水汇总表!G:G,0),1),"")</f>
        <v/>
      </c>
      <c r="J3112" s="5" t="str">
        <f>IF(G3112="","",IF(SUMIFS(H:H,G:G,G3112)=SUMIFS([3]流水汇总表!D:D,[3]流水汇总表!G:G,G3112),"通过","不通过"))</f>
        <v/>
      </c>
      <c r="K3112" s="20" t="str">
        <f ca="1" t="shared" si="96"/>
        <v>已逾期</v>
      </c>
      <c r="L3112" s="3">
        <f>VLOOKUP(C3112,网约车!D:Q,14,0)</f>
        <v>2550</v>
      </c>
      <c r="M3112" s="3">
        <f t="shared" si="97"/>
        <v>-2550</v>
      </c>
    </row>
    <row r="3113" ht="14.25" spans="1:13">
      <c r="A3113" s="13">
        <v>44839</v>
      </c>
      <c r="B3113" s="14" t="s">
        <v>5087</v>
      </c>
      <c r="C3113" s="14" t="s">
        <v>10466</v>
      </c>
      <c r="D3113" s="14">
        <v>0</v>
      </c>
      <c r="E3113" s="15">
        <v>44819</v>
      </c>
      <c r="F3113" s="14">
        <v>2550</v>
      </c>
      <c r="G3113" s="16"/>
      <c r="I3113" s="19" t="str">
        <f>IFERROR(INDEX([3]流水汇总表!B:G,MATCH(G3113,[3]流水汇总表!G:G,0),1),"")</f>
        <v/>
      </c>
      <c r="J3113" s="5" t="str">
        <f>IF(G3113="","",IF(SUMIFS(H:H,G:G,G3113)=SUMIFS([3]流水汇总表!D:D,[3]流水汇总表!G:G,G3113),"通过","不通过"))</f>
        <v/>
      </c>
      <c r="K3113" s="20" t="str">
        <f ca="1" t="shared" si="96"/>
        <v>已逾期</v>
      </c>
      <c r="L3113" s="3">
        <f>VLOOKUP(C3113,网约车!D:Q,14,0)</f>
        <v>2550</v>
      </c>
      <c r="M3113" s="3">
        <f t="shared" si="97"/>
        <v>-2550</v>
      </c>
    </row>
    <row r="3114" ht="14.25" spans="1:13">
      <c r="A3114" s="13">
        <v>44839</v>
      </c>
      <c r="B3114" s="14" t="s">
        <v>5087</v>
      </c>
      <c r="C3114" s="14" t="s">
        <v>10468</v>
      </c>
      <c r="D3114" s="14">
        <v>0</v>
      </c>
      <c r="E3114" s="15">
        <v>44819</v>
      </c>
      <c r="F3114" s="14">
        <v>2550</v>
      </c>
      <c r="G3114" s="16"/>
      <c r="I3114" s="19" t="str">
        <f>IFERROR(INDEX([3]流水汇总表!B:G,MATCH(G3114,[3]流水汇总表!G:G,0),1),"")</f>
        <v/>
      </c>
      <c r="J3114" s="5" t="str">
        <f>IF(G3114="","",IF(SUMIFS(H:H,G:G,G3114)=SUMIFS([3]流水汇总表!D:D,[3]流水汇总表!G:G,G3114),"通过","不通过"))</f>
        <v/>
      </c>
      <c r="K3114" s="20" t="str">
        <f ca="1" t="shared" si="96"/>
        <v>已逾期</v>
      </c>
      <c r="L3114" s="3">
        <f>VLOOKUP(C3114,网约车!D:Q,14,0)</f>
        <v>2550</v>
      </c>
      <c r="M3114" s="3">
        <f t="shared" si="97"/>
        <v>-2550</v>
      </c>
    </row>
    <row r="3115" ht="14.25" spans="1:13">
      <c r="A3115" s="13">
        <v>44839</v>
      </c>
      <c r="B3115" s="14" t="s">
        <v>5087</v>
      </c>
      <c r="C3115" s="14" t="s">
        <v>10470</v>
      </c>
      <c r="D3115" s="14">
        <v>0</v>
      </c>
      <c r="E3115" s="15">
        <v>44819</v>
      </c>
      <c r="F3115" s="14">
        <v>2550</v>
      </c>
      <c r="G3115" s="16"/>
      <c r="I3115" s="19" t="str">
        <f>IFERROR(INDEX([3]流水汇总表!B:G,MATCH(G3115,[3]流水汇总表!G:G,0),1),"")</f>
        <v/>
      </c>
      <c r="J3115" s="5" t="str">
        <f>IF(G3115="","",IF(SUMIFS(H:H,G:G,G3115)=SUMIFS([3]流水汇总表!D:D,[3]流水汇总表!G:G,G3115),"通过","不通过"))</f>
        <v/>
      </c>
      <c r="K3115" s="20" t="str">
        <f ca="1" t="shared" si="96"/>
        <v>已逾期</v>
      </c>
      <c r="L3115" s="3">
        <f>VLOOKUP(C3115,网约车!D:Q,14,0)</f>
        <v>2550</v>
      </c>
      <c r="M3115" s="3">
        <f t="shared" si="97"/>
        <v>-2550</v>
      </c>
    </row>
    <row r="3116" ht="14.25" spans="1:13">
      <c r="A3116" s="13">
        <v>44839</v>
      </c>
      <c r="B3116" s="14" t="s">
        <v>5087</v>
      </c>
      <c r="C3116" s="14" t="s">
        <v>10474</v>
      </c>
      <c r="D3116" s="14">
        <v>0</v>
      </c>
      <c r="E3116" s="15">
        <v>44819</v>
      </c>
      <c r="F3116" s="14">
        <v>2550</v>
      </c>
      <c r="G3116" s="16"/>
      <c r="I3116" s="19" t="str">
        <f>IFERROR(INDEX([3]流水汇总表!B:G,MATCH(G3116,[3]流水汇总表!G:G,0),1),"")</f>
        <v/>
      </c>
      <c r="J3116" s="5" t="str">
        <f>IF(G3116="","",IF(SUMIFS(H:H,G:G,G3116)=SUMIFS([3]流水汇总表!D:D,[3]流水汇总表!G:G,G3116),"通过","不通过"))</f>
        <v/>
      </c>
      <c r="K3116" s="20" t="str">
        <f ca="1" t="shared" si="96"/>
        <v>已逾期</v>
      </c>
      <c r="L3116" s="3">
        <f>VLOOKUP(C3116,网约车!D:Q,14,0)</f>
        <v>2550</v>
      </c>
      <c r="M3116" s="3">
        <f t="shared" si="97"/>
        <v>-2550</v>
      </c>
    </row>
    <row r="3117" ht="14.25" spans="1:13">
      <c r="A3117" s="13">
        <v>44839</v>
      </c>
      <c r="B3117" s="14" t="s">
        <v>5087</v>
      </c>
      <c r="C3117" s="14" t="s">
        <v>10476</v>
      </c>
      <c r="D3117" s="14">
        <v>0</v>
      </c>
      <c r="E3117" s="15">
        <v>44819</v>
      </c>
      <c r="F3117" s="14">
        <v>2550</v>
      </c>
      <c r="G3117" s="16"/>
      <c r="I3117" s="19" t="str">
        <f>IFERROR(INDEX([3]流水汇总表!B:G,MATCH(G3117,[3]流水汇总表!G:G,0),1),"")</f>
        <v/>
      </c>
      <c r="J3117" s="5" t="str">
        <f>IF(G3117="","",IF(SUMIFS(H:H,G:G,G3117)=SUMIFS([3]流水汇总表!D:D,[3]流水汇总表!G:G,G3117),"通过","不通过"))</f>
        <v/>
      </c>
      <c r="K3117" s="20" t="str">
        <f ca="1" t="shared" si="96"/>
        <v>已逾期</v>
      </c>
      <c r="L3117" s="3">
        <f>VLOOKUP(C3117,网约车!D:Q,14,0)</f>
        <v>2550</v>
      </c>
      <c r="M3117" s="3">
        <f t="shared" si="97"/>
        <v>-2550</v>
      </c>
    </row>
    <row r="3118" ht="14.25" spans="1:13">
      <c r="A3118" s="13">
        <v>44839</v>
      </c>
      <c r="B3118" s="14" t="s">
        <v>5087</v>
      </c>
      <c r="C3118" s="14" t="s">
        <v>10480</v>
      </c>
      <c r="D3118" s="14">
        <v>0</v>
      </c>
      <c r="E3118" s="15">
        <v>44819</v>
      </c>
      <c r="F3118" s="14">
        <v>2550</v>
      </c>
      <c r="G3118" s="16"/>
      <c r="I3118" s="19" t="str">
        <f>IFERROR(INDEX([3]流水汇总表!B:G,MATCH(G3118,[3]流水汇总表!G:G,0),1),"")</f>
        <v/>
      </c>
      <c r="J3118" s="5" t="str">
        <f>IF(G3118="","",IF(SUMIFS(H:H,G:G,G3118)=SUMIFS([3]流水汇总表!D:D,[3]流水汇总表!G:G,G3118),"通过","不通过"))</f>
        <v/>
      </c>
      <c r="K3118" s="20" t="str">
        <f ca="1" t="shared" si="96"/>
        <v>已逾期</v>
      </c>
      <c r="L3118" s="3">
        <f>VLOOKUP(C3118,网约车!D:Q,14,0)</f>
        <v>2550</v>
      </c>
      <c r="M3118" s="3">
        <f t="shared" si="97"/>
        <v>-2550</v>
      </c>
    </row>
    <row r="3119" ht="14.25" spans="1:13">
      <c r="A3119" s="13">
        <v>44839</v>
      </c>
      <c r="B3119" s="14" t="s">
        <v>5087</v>
      </c>
      <c r="C3119" s="14" t="s">
        <v>10482</v>
      </c>
      <c r="D3119" s="14">
        <v>0</v>
      </c>
      <c r="E3119" s="15">
        <v>44819</v>
      </c>
      <c r="F3119" s="14">
        <v>2550</v>
      </c>
      <c r="G3119" s="16"/>
      <c r="I3119" s="19" t="str">
        <f>IFERROR(INDEX([3]流水汇总表!B:G,MATCH(G3119,[3]流水汇总表!G:G,0),1),"")</f>
        <v/>
      </c>
      <c r="J3119" s="5" t="str">
        <f>IF(G3119="","",IF(SUMIFS(H:H,G:G,G3119)=SUMIFS([3]流水汇总表!D:D,[3]流水汇总表!G:G,G3119),"通过","不通过"))</f>
        <v/>
      </c>
      <c r="K3119" s="20" t="str">
        <f ca="1" t="shared" si="96"/>
        <v>已逾期</v>
      </c>
      <c r="L3119" s="3">
        <f>VLOOKUP(C3119,网约车!D:Q,14,0)</f>
        <v>2550</v>
      </c>
      <c r="M3119" s="3">
        <f t="shared" si="97"/>
        <v>-2550</v>
      </c>
    </row>
    <row r="3120" ht="14.25" spans="1:13">
      <c r="A3120" s="13">
        <v>44839</v>
      </c>
      <c r="B3120" s="14" t="s">
        <v>5087</v>
      </c>
      <c r="C3120" s="14" t="s">
        <v>10486</v>
      </c>
      <c r="D3120" s="14">
        <v>0</v>
      </c>
      <c r="E3120" s="15">
        <v>44819</v>
      </c>
      <c r="F3120" s="14">
        <v>2550</v>
      </c>
      <c r="G3120" s="16"/>
      <c r="I3120" s="19" t="str">
        <f>IFERROR(INDEX([3]流水汇总表!B:G,MATCH(G3120,[3]流水汇总表!G:G,0),1),"")</f>
        <v/>
      </c>
      <c r="J3120" s="5" t="str">
        <f>IF(G3120="","",IF(SUMIFS(H:H,G:G,G3120)=SUMIFS([3]流水汇总表!D:D,[3]流水汇总表!G:G,G3120),"通过","不通过"))</f>
        <v/>
      </c>
      <c r="K3120" s="20" t="str">
        <f ca="1" t="shared" si="96"/>
        <v>已逾期</v>
      </c>
      <c r="L3120" s="3">
        <f>VLOOKUP(C3120,网约车!D:Q,14,0)</f>
        <v>2550</v>
      </c>
      <c r="M3120" s="3">
        <f t="shared" si="97"/>
        <v>-2550</v>
      </c>
    </row>
    <row r="3121" ht="14.25" spans="1:13">
      <c r="A3121" s="13">
        <v>44839</v>
      </c>
      <c r="B3121" s="14" t="s">
        <v>5087</v>
      </c>
      <c r="C3121" s="14" t="s">
        <v>10488</v>
      </c>
      <c r="D3121" s="14">
        <v>0</v>
      </c>
      <c r="E3121" s="15">
        <v>44819</v>
      </c>
      <c r="F3121" s="14">
        <v>2550</v>
      </c>
      <c r="G3121" s="16"/>
      <c r="I3121" s="19" t="str">
        <f>IFERROR(INDEX([3]流水汇总表!B:G,MATCH(G3121,[3]流水汇总表!G:G,0),1),"")</f>
        <v/>
      </c>
      <c r="J3121" s="5" t="str">
        <f>IF(G3121="","",IF(SUMIFS(H:H,G:G,G3121)=SUMIFS([3]流水汇总表!D:D,[3]流水汇总表!G:G,G3121),"通过","不通过"))</f>
        <v/>
      </c>
      <c r="K3121" s="20" t="str">
        <f ca="1" t="shared" si="96"/>
        <v>已逾期</v>
      </c>
      <c r="L3121" s="3">
        <f>VLOOKUP(C3121,网约车!D:Q,14,0)</f>
        <v>2550</v>
      </c>
      <c r="M3121" s="3">
        <f t="shared" si="97"/>
        <v>-2550</v>
      </c>
    </row>
    <row r="3122" ht="14.25" spans="1:13">
      <c r="A3122" s="13">
        <v>44839</v>
      </c>
      <c r="B3122" s="14" t="s">
        <v>5087</v>
      </c>
      <c r="C3122" s="14" t="s">
        <v>10490</v>
      </c>
      <c r="D3122" s="14">
        <v>0</v>
      </c>
      <c r="E3122" s="15">
        <v>44819</v>
      </c>
      <c r="F3122" s="14">
        <v>2550</v>
      </c>
      <c r="G3122" s="16"/>
      <c r="I3122" s="19" t="str">
        <f>IFERROR(INDEX([3]流水汇总表!B:G,MATCH(G3122,[3]流水汇总表!G:G,0),1),"")</f>
        <v/>
      </c>
      <c r="J3122" s="5" t="str">
        <f>IF(G3122="","",IF(SUMIFS(H:H,G:G,G3122)=SUMIFS([3]流水汇总表!D:D,[3]流水汇总表!G:G,G3122),"通过","不通过"))</f>
        <v/>
      </c>
      <c r="K3122" s="20" t="str">
        <f ca="1" t="shared" si="96"/>
        <v>已逾期</v>
      </c>
      <c r="L3122" s="3">
        <f>VLOOKUP(C3122,网约车!D:Q,14,0)</f>
        <v>2550</v>
      </c>
      <c r="M3122" s="3">
        <f t="shared" si="97"/>
        <v>-2550</v>
      </c>
    </row>
    <row r="3123" ht="14.25" spans="1:13">
      <c r="A3123" s="13">
        <v>44839</v>
      </c>
      <c r="B3123" s="14" t="s">
        <v>5087</v>
      </c>
      <c r="C3123" s="14" t="s">
        <v>10492</v>
      </c>
      <c r="D3123" s="14">
        <v>0</v>
      </c>
      <c r="E3123" s="15">
        <v>44819</v>
      </c>
      <c r="F3123" s="14">
        <v>2550</v>
      </c>
      <c r="G3123" s="16"/>
      <c r="I3123" s="19" t="str">
        <f>IFERROR(INDEX([3]流水汇总表!B:G,MATCH(G3123,[3]流水汇总表!G:G,0),1),"")</f>
        <v/>
      </c>
      <c r="J3123" s="5" t="str">
        <f>IF(G3123="","",IF(SUMIFS(H:H,G:G,G3123)=SUMIFS([3]流水汇总表!D:D,[3]流水汇总表!G:G,G3123),"通过","不通过"))</f>
        <v/>
      </c>
      <c r="K3123" s="20" t="str">
        <f ca="1" t="shared" si="96"/>
        <v>已逾期</v>
      </c>
      <c r="L3123" s="3">
        <f>VLOOKUP(C3123,网约车!D:Q,14,0)</f>
        <v>2550</v>
      </c>
      <c r="M3123" s="3">
        <f t="shared" si="97"/>
        <v>-2550</v>
      </c>
    </row>
    <row r="3124" ht="14.25" spans="1:13">
      <c r="A3124" s="13">
        <v>44839</v>
      </c>
      <c r="B3124" s="14" t="s">
        <v>5087</v>
      </c>
      <c r="C3124" s="14" t="s">
        <v>10494</v>
      </c>
      <c r="D3124" s="14">
        <v>0</v>
      </c>
      <c r="E3124" s="15">
        <v>44819</v>
      </c>
      <c r="F3124" s="14">
        <v>2550</v>
      </c>
      <c r="G3124" s="16"/>
      <c r="I3124" s="19" t="str">
        <f>IFERROR(INDEX([3]流水汇总表!B:G,MATCH(G3124,[3]流水汇总表!G:G,0),1),"")</f>
        <v/>
      </c>
      <c r="J3124" s="5" t="str">
        <f>IF(G3124="","",IF(SUMIFS(H:H,G:G,G3124)=SUMIFS([3]流水汇总表!D:D,[3]流水汇总表!G:G,G3124),"通过","不通过"))</f>
        <v/>
      </c>
      <c r="K3124" s="20" t="str">
        <f ca="1" t="shared" si="96"/>
        <v>已逾期</v>
      </c>
      <c r="L3124" s="3">
        <f>VLOOKUP(C3124,网约车!D:Q,14,0)</f>
        <v>2550</v>
      </c>
      <c r="M3124" s="3">
        <f t="shared" si="97"/>
        <v>-2550</v>
      </c>
    </row>
    <row r="3125" ht="14.25" spans="1:13">
      <c r="A3125" s="13">
        <v>44839</v>
      </c>
      <c r="B3125" s="14" t="s">
        <v>5087</v>
      </c>
      <c r="C3125" s="14" t="s">
        <v>10496</v>
      </c>
      <c r="D3125" s="14">
        <v>0</v>
      </c>
      <c r="E3125" s="15">
        <v>44819</v>
      </c>
      <c r="F3125" s="14">
        <v>2550</v>
      </c>
      <c r="G3125" s="16"/>
      <c r="I3125" s="19" t="str">
        <f>IFERROR(INDEX([3]流水汇总表!B:G,MATCH(G3125,[3]流水汇总表!G:G,0),1),"")</f>
        <v/>
      </c>
      <c r="J3125" s="5" t="str">
        <f>IF(G3125="","",IF(SUMIFS(H:H,G:G,G3125)=SUMIFS([3]流水汇总表!D:D,[3]流水汇总表!G:G,G3125),"通过","不通过"))</f>
        <v/>
      </c>
      <c r="K3125" s="20" t="str">
        <f ca="1" t="shared" si="96"/>
        <v>已逾期</v>
      </c>
      <c r="L3125" s="3">
        <f>VLOOKUP(C3125,网约车!D:Q,14,0)</f>
        <v>2550</v>
      </c>
      <c r="M3125" s="3">
        <f t="shared" si="97"/>
        <v>-2550</v>
      </c>
    </row>
    <row r="3126" ht="14.25" spans="1:13">
      <c r="A3126" s="13">
        <v>44839</v>
      </c>
      <c r="B3126" s="14" t="s">
        <v>5087</v>
      </c>
      <c r="C3126" s="14" t="s">
        <v>10498</v>
      </c>
      <c r="D3126" s="14">
        <v>0</v>
      </c>
      <c r="E3126" s="15">
        <v>44819</v>
      </c>
      <c r="F3126" s="14">
        <v>2550</v>
      </c>
      <c r="G3126" s="16"/>
      <c r="I3126" s="19" t="str">
        <f>IFERROR(INDEX([3]流水汇总表!B:G,MATCH(G3126,[3]流水汇总表!G:G,0),1),"")</f>
        <v/>
      </c>
      <c r="J3126" s="5" t="str">
        <f>IF(G3126="","",IF(SUMIFS(H:H,G:G,G3126)=SUMIFS([3]流水汇总表!D:D,[3]流水汇总表!G:G,G3126),"通过","不通过"))</f>
        <v/>
      </c>
      <c r="K3126" s="20" t="str">
        <f ca="1" t="shared" si="96"/>
        <v>已逾期</v>
      </c>
      <c r="L3126" s="3">
        <f>VLOOKUP(C3126,网约车!D:Q,14,0)</f>
        <v>2550</v>
      </c>
      <c r="M3126" s="3">
        <f t="shared" si="97"/>
        <v>-2550</v>
      </c>
    </row>
    <row r="3127" ht="14.25" spans="1:13">
      <c r="A3127" s="13">
        <v>44839</v>
      </c>
      <c r="B3127" s="14" t="s">
        <v>5087</v>
      </c>
      <c r="C3127" s="14" t="s">
        <v>10500</v>
      </c>
      <c r="D3127" s="14">
        <v>0</v>
      </c>
      <c r="E3127" s="15">
        <v>44819</v>
      </c>
      <c r="F3127" s="14">
        <v>2550</v>
      </c>
      <c r="G3127" s="16"/>
      <c r="I3127" s="19" t="str">
        <f>IFERROR(INDEX([3]流水汇总表!B:G,MATCH(G3127,[3]流水汇总表!G:G,0),1),"")</f>
        <v/>
      </c>
      <c r="J3127" s="5" t="str">
        <f>IF(G3127="","",IF(SUMIFS(H:H,G:G,G3127)=SUMIFS([3]流水汇总表!D:D,[3]流水汇总表!G:G,G3127),"通过","不通过"))</f>
        <v/>
      </c>
      <c r="K3127" s="20" t="str">
        <f ca="1" t="shared" si="96"/>
        <v>已逾期</v>
      </c>
      <c r="L3127" s="3">
        <f>VLOOKUP(C3127,网约车!D:Q,14,0)</f>
        <v>2550</v>
      </c>
      <c r="M3127" s="3">
        <f t="shared" si="97"/>
        <v>-2550</v>
      </c>
    </row>
    <row r="3128" ht="14.25" spans="1:13">
      <c r="A3128" s="13">
        <v>44839</v>
      </c>
      <c r="B3128" s="14" t="s">
        <v>5087</v>
      </c>
      <c r="C3128" s="14" t="s">
        <v>10502</v>
      </c>
      <c r="D3128" s="14">
        <v>0</v>
      </c>
      <c r="E3128" s="15">
        <v>44819</v>
      </c>
      <c r="F3128" s="14">
        <v>2550</v>
      </c>
      <c r="G3128" s="16"/>
      <c r="I3128" s="19" t="str">
        <f>IFERROR(INDEX([3]流水汇总表!B:G,MATCH(G3128,[3]流水汇总表!G:G,0),1),"")</f>
        <v/>
      </c>
      <c r="J3128" s="5" t="str">
        <f>IF(G3128="","",IF(SUMIFS(H:H,G:G,G3128)=SUMIFS([3]流水汇总表!D:D,[3]流水汇总表!G:G,G3128),"通过","不通过"))</f>
        <v/>
      </c>
      <c r="K3128" s="20" t="str">
        <f ca="1" t="shared" si="96"/>
        <v>已逾期</v>
      </c>
      <c r="L3128" s="3">
        <f>VLOOKUP(C3128,网约车!D:Q,14,0)</f>
        <v>2550</v>
      </c>
      <c r="M3128" s="3">
        <f t="shared" si="97"/>
        <v>-2550</v>
      </c>
    </row>
  </sheetData>
  <sheetProtection formatCells="0" insertHyperlinks="0" autoFilter="0"/>
  <autoFilter ref="A1:M3128">
    <extLst/>
  </autoFilter>
  <conditionalFormatting sqref="G845">
    <cfRule type="duplicateValues" dxfId="0" priority="659"/>
  </conditionalFormatting>
  <conditionalFormatting sqref="G846">
    <cfRule type="duplicateValues" dxfId="0" priority="658"/>
  </conditionalFormatting>
  <conditionalFormatting sqref="G847">
    <cfRule type="duplicateValues" dxfId="0" priority="657"/>
  </conditionalFormatting>
  <conditionalFormatting sqref="G848">
    <cfRule type="duplicateValues" dxfId="0" priority="656"/>
  </conditionalFormatting>
  <conditionalFormatting sqref="G849">
    <cfRule type="duplicateValues" dxfId="0" priority="655"/>
  </conditionalFormatting>
  <conditionalFormatting sqref="G850">
    <cfRule type="duplicateValues" dxfId="0" priority="654"/>
  </conditionalFormatting>
  <conditionalFormatting sqref="G851">
    <cfRule type="duplicateValues" dxfId="0" priority="653"/>
  </conditionalFormatting>
  <conditionalFormatting sqref="G852">
    <cfRule type="duplicateValues" dxfId="0" priority="652"/>
  </conditionalFormatting>
  <conditionalFormatting sqref="G853">
    <cfRule type="duplicateValues" dxfId="0" priority="651"/>
  </conditionalFormatting>
  <conditionalFormatting sqref="G854">
    <cfRule type="duplicateValues" dxfId="0" priority="650"/>
  </conditionalFormatting>
  <conditionalFormatting sqref="G855">
    <cfRule type="duplicateValues" dxfId="0" priority="649"/>
  </conditionalFormatting>
  <conditionalFormatting sqref="G856">
    <cfRule type="duplicateValues" dxfId="0" priority="648"/>
  </conditionalFormatting>
  <conditionalFormatting sqref="G857">
    <cfRule type="duplicateValues" dxfId="0" priority="647"/>
  </conditionalFormatting>
  <conditionalFormatting sqref="G858">
    <cfRule type="duplicateValues" dxfId="0" priority="646"/>
  </conditionalFormatting>
  <conditionalFormatting sqref="G859">
    <cfRule type="duplicateValues" dxfId="0" priority="645"/>
  </conditionalFormatting>
  <conditionalFormatting sqref="G860">
    <cfRule type="duplicateValues" dxfId="0" priority="644"/>
  </conditionalFormatting>
  <conditionalFormatting sqref="G861">
    <cfRule type="duplicateValues" dxfId="0" priority="643"/>
  </conditionalFormatting>
  <conditionalFormatting sqref="G862">
    <cfRule type="duplicateValues" dxfId="0" priority="642"/>
  </conditionalFormatting>
  <conditionalFormatting sqref="G863">
    <cfRule type="duplicateValues" dxfId="0" priority="641"/>
  </conditionalFormatting>
  <conditionalFormatting sqref="G864">
    <cfRule type="duplicateValues" dxfId="0" priority="640"/>
  </conditionalFormatting>
  <conditionalFormatting sqref="G865">
    <cfRule type="duplicateValues" dxfId="0" priority="639"/>
  </conditionalFormatting>
  <conditionalFormatting sqref="G866">
    <cfRule type="duplicateValues" dxfId="0" priority="638"/>
  </conditionalFormatting>
  <conditionalFormatting sqref="G867">
    <cfRule type="duplicateValues" dxfId="0" priority="637"/>
  </conditionalFormatting>
  <conditionalFormatting sqref="G868">
    <cfRule type="duplicateValues" dxfId="0" priority="636"/>
  </conditionalFormatting>
  <conditionalFormatting sqref="G869">
    <cfRule type="duplicateValues" dxfId="0" priority="635"/>
  </conditionalFormatting>
  <conditionalFormatting sqref="G870">
    <cfRule type="duplicateValues" dxfId="0" priority="634"/>
  </conditionalFormatting>
  <conditionalFormatting sqref="G871">
    <cfRule type="duplicateValues" dxfId="0" priority="633"/>
  </conditionalFormatting>
  <conditionalFormatting sqref="G872">
    <cfRule type="duplicateValues" dxfId="0" priority="632"/>
  </conditionalFormatting>
  <conditionalFormatting sqref="G873">
    <cfRule type="duplicateValues" dxfId="0" priority="631"/>
  </conditionalFormatting>
  <conditionalFormatting sqref="G874">
    <cfRule type="duplicateValues" dxfId="0" priority="630"/>
  </conditionalFormatting>
  <conditionalFormatting sqref="G875">
    <cfRule type="duplicateValues" dxfId="0" priority="629"/>
  </conditionalFormatting>
  <conditionalFormatting sqref="G876">
    <cfRule type="duplicateValues" dxfId="0" priority="628"/>
  </conditionalFormatting>
  <conditionalFormatting sqref="G877">
    <cfRule type="duplicateValues" dxfId="0" priority="627"/>
  </conditionalFormatting>
  <conditionalFormatting sqref="G878">
    <cfRule type="duplicateValues" dxfId="0" priority="626"/>
  </conditionalFormatting>
  <conditionalFormatting sqref="G879">
    <cfRule type="duplicateValues" dxfId="0" priority="625"/>
  </conditionalFormatting>
  <conditionalFormatting sqref="G880">
    <cfRule type="duplicateValues" dxfId="0" priority="624"/>
  </conditionalFormatting>
  <conditionalFormatting sqref="G881">
    <cfRule type="duplicateValues" dxfId="0" priority="623"/>
  </conditionalFormatting>
  <conditionalFormatting sqref="G882">
    <cfRule type="duplicateValues" dxfId="0" priority="622"/>
  </conditionalFormatting>
  <conditionalFormatting sqref="G883">
    <cfRule type="duplicateValues" dxfId="0" priority="621"/>
  </conditionalFormatting>
  <conditionalFormatting sqref="G884">
    <cfRule type="duplicateValues" dxfId="0" priority="620"/>
  </conditionalFormatting>
  <conditionalFormatting sqref="G885">
    <cfRule type="duplicateValues" dxfId="0" priority="619"/>
  </conditionalFormatting>
  <conditionalFormatting sqref="G886">
    <cfRule type="duplicateValues" dxfId="0" priority="618"/>
  </conditionalFormatting>
  <conditionalFormatting sqref="G887">
    <cfRule type="duplicateValues" dxfId="0" priority="617"/>
  </conditionalFormatting>
  <conditionalFormatting sqref="G888">
    <cfRule type="duplicateValues" dxfId="0" priority="616"/>
  </conditionalFormatting>
  <conditionalFormatting sqref="G889">
    <cfRule type="duplicateValues" dxfId="0" priority="615"/>
  </conditionalFormatting>
  <conditionalFormatting sqref="G890">
    <cfRule type="duplicateValues" dxfId="0" priority="614"/>
  </conditionalFormatting>
  <conditionalFormatting sqref="G891">
    <cfRule type="duplicateValues" dxfId="0" priority="613"/>
  </conditionalFormatting>
  <conditionalFormatting sqref="G892">
    <cfRule type="duplicateValues" dxfId="0" priority="612"/>
  </conditionalFormatting>
  <conditionalFormatting sqref="G893">
    <cfRule type="duplicateValues" dxfId="0" priority="611"/>
  </conditionalFormatting>
  <conditionalFormatting sqref="G894">
    <cfRule type="duplicateValues" dxfId="0" priority="610"/>
  </conditionalFormatting>
  <conditionalFormatting sqref="G895">
    <cfRule type="duplicateValues" dxfId="0" priority="609"/>
  </conditionalFormatting>
  <conditionalFormatting sqref="G896">
    <cfRule type="duplicateValues" dxfId="0" priority="608"/>
  </conditionalFormatting>
  <conditionalFormatting sqref="G897">
    <cfRule type="duplicateValues" dxfId="0" priority="607"/>
  </conditionalFormatting>
  <conditionalFormatting sqref="G898">
    <cfRule type="duplicateValues" dxfId="0" priority="606"/>
  </conditionalFormatting>
  <conditionalFormatting sqref="G899">
    <cfRule type="duplicateValues" dxfId="0" priority="605"/>
  </conditionalFormatting>
  <conditionalFormatting sqref="G900">
    <cfRule type="duplicateValues" dxfId="0" priority="604"/>
  </conditionalFormatting>
  <conditionalFormatting sqref="G911">
    <cfRule type="duplicateValues" dxfId="0" priority="793"/>
  </conditionalFormatting>
  <conditionalFormatting sqref="G912">
    <cfRule type="duplicateValues" dxfId="0" priority="792"/>
  </conditionalFormatting>
  <conditionalFormatting sqref="G913">
    <cfRule type="duplicateValues" dxfId="0" priority="791"/>
  </conditionalFormatting>
  <conditionalFormatting sqref="G915">
    <cfRule type="duplicateValues" dxfId="0" priority="790"/>
  </conditionalFormatting>
  <conditionalFormatting sqref="G916">
    <cfRule type="duplicateValues" dxfId="0" priority="789"/>
  </conditionalFormatting>
  <conditionalFormatting sqref="G919">
    <cfRule type="duplicateValues" dxfId="0" priority="788"/>
  </conditionalFormatting>
  <conditionalFormatting sqref="G920">
    <cfRule type="duplicateValues" dxfId="0" priority="787"/>
  </conditionalFormatting>
  <conditionalFormatting sqref="G921">
    <cfRule type="duplicateValues" dxfId="0" priority="786"/>
  </conditionalFormatting>
  <conditionalFormatting sqref="G925">
    <cfRule type="duplicateValues" dxfId="0" priority="785"/>
  </conditionalFormatting>
  <conditionalFormatting sqref="G927">
    <cfRule type="duplicateValues" dxfId="0" priority="784"/>
  </conditionalFormatting>
  <conditionalFormatting sqref="G929">
    <cfRule type="duplicateValues" dxfId="0" priority="783"/>
  </conditionalFormatting>
  <conditionalFormatting sqref="G930">
    <cfRule type="duplicateValues" dxfId="0" priority="782"/>
  </conditionalFormatting>
  <conditionalFormatting sqref="G940">
    <cfRule type="duplicateValues" dxfId="0" priority="781"/>
  </conditionalFormatting>
  <conditionalFormatting sqref="G941">
    <cfRule type="duplicateValues" dxfId="0" priority="780"/>
  </conditionalFormatting>
  <conditionalFormatting sqref="G942">
    <cfRule type="duplicateValues" dxfId="0" priority="779"/>
  </conditionalFormatting>
  <conditionalFormatting sqref="G945">
    <cfRule type="duplicateValues" dxfId="0" priority="438"/>
  </conditionalFormatting>
  <conditionalFormatting sqref="G946">
    <cfRule type="duplicateValues" dxfId="0" priority="754"/>
  </conditionalFormatting>
  <conditionalFormatting sqref="G947">
    <cfRule type="duplicateValues" dxfId="0" priority="603"/>
  </conditionalFormatting>
  <conditionalFormatting sqref="G948">
    <cfRule type="duplicateValues" dxfId="0" priority="602"/>
  </conditionalFormatting>
  <conditionalFormatting sqref="G949">
    <cfRule type="duplicateValues" dxfId="0" priority="601"/>
  </conditionalFormatting>
  <conditionalFormatting sqref="G950">
    <cfRule type="duplicateValues" dxfId="0" priority="600"/>
  </conditionalFormatting>
  <conditionalFormatting sqref="G951">
    <cfRule type="duplicateValues" dxfId="0" priority="599"/>
  </conditionalFormatting>
  <conditionalFormatting sqref="G952">
    <cfRule type="duplicateValues" dxfId="0" priority="598"/>
  </conditionalFormatting>
  <conditionalFormatting sqref="G953">
    <cfRule type="duplicateValues" dxfId="0" priority="597"/>
  </conditionalFormatting>
  <conditionalFormatting sqref="G954">
    <cfRule type="duplicateValues" dxfId="0" priority="596"/>
  </conditionalFormatting>
  <conditionalFormatting sqref="G955">
    <cfRule type="duplicateValues" dxfId="0" priority="595"/>
  </conditionalFormatting>
  <conditionalFormatting sqref="G956">
    <cfRule type="duplicateValues" dxfId="0" priority="594"/>
  </conditionalFormatting>
  <conditionalFormatting sqref="G957">
    <cfRule type="duplicateValues" dxfId="0" priority="593"/>
  </conditionalFormatting>
  <conditionalFormatting sqref="G958">
    <cfRule type="duplicateValues" dxfId="0" priority="592"/>
  </conditionalFormatting>
  <conditionalFormatting sqref="G959">
    <cfRule type="duplicateValues" dxfId="0" priority="591"/>
  </conditionalFormatting>
  <conditionalFormatting sqref="G960">
    <cfRule type="duplicateValues" dxfId="0" priority="590"/>
  </conditionalFormatting>
  <conditionalFormatting sqref="G961">
    <cfRule type="duplicateValues" dxfId="0" priority="589"/>
  </conditionalFormatting>
  <conditionalFormatting sqref="G962">
    <cfRule type="duplicateValues" dxfId="0" priority="588"/>
  </conditionalFormatting>
  <conditionalFormatting sqref="G963">
    <cfRule type="duplicateValues" dxfId="0" priority="587"/>
  </conditionalFormatting>
  <conditionalFormatting sqref="G964">
    <cfRule type="duplicateValues" dxfId="0" priority="586"/>
  </conditionalFormatting>
  <conditionalFormatting sqref="G965">
    <cfRule type="duplicateValues" dxfId="0" priority="585"/>
  </conditionalFormatting>
  <conditionalFormatting sqref="G966">
    <cfRule type="duplicateValues" dxfId="0" priority="584"/>
  </conditionalFormatting>
  <conditionalFormatting sqref="G967">
    <cfRule type="duplicateValues" dxfId="0" priority="583"/>
  </conditionalFormatting>
  <conditionalFormatting sqref="G968">
    <cfRule type="duplicateValues" dxfId="0" priority="582"/>
  </conditionalFormatting>
  <conditionalFormatting sqref="G969">
    <cfRule type="duplicateValues" dxfId="0" priority="581"/>
  </conditionalFormatting>
  <conditionalFormatting sqref="G970">
    <cfRule type="duplicateValues" dxfId="0" priority="580"/>
  </conditionalFormatting>
  <conditionalFormatting sqref="G971">
    <cfRule type="duplicateValues" dxfId="0" priority="579"/>
  </conditionalFormatting>
  <conditionalFormatting sqref="G972">
    <cfRule type="duplicateValues" dxfId="0" priority="578"/>
  </conditionalFormatting>
  <conditionalFormatting sqref="G973">
    <cfRule type="duplicateValues" dxfId="0" priority="577"/>
  </conditionalFormatting>
  <conditionalFormatting sqref="G974">
    <cfRule type="duplicateValues" dxfId="0" priority="576"/>
  </conditionalFormatting>
  <conditionalFormatting sqref="G975">
    <cfRule type="duplicateValues" dxfId="0" priority="575"/>
  </conditionalFormatting>
  <conditionalFormatting sqref="G976">
    <cfRule type="duplicateValues" dxfId="0" priority="574"/>
  </conditionalFormatting>
  <conditionalFormatting sqref="G977">
    <cfRule type="duplicateValues" dxfId="0" priority="383"/>
  </conditionalFormatting>
  <conditionalFormatting sqref="G978">
    <cfRule type="duplicateValues" dxfId="0" priority="757"/>
  </conditionalFormatting>
  <conditionalFormatting sqref="G979">
    <cfRule type="duplicateValues" dxfId="0" priority="377"/>
  </conditionalFormatting>
  <conditionalFormatting sqref="G980">
    <cfRule type="duplicateValues" dxfId="0" priority="376"/>
  </conditionalFormatting>
  <conditionalFormatting sqref="G981">
    <cfRule type="duplicateValues" dxfId="0" priority="375"/>
  </conditionalFormatting>
  <conditionalFormatting sqref="G982">
    <cfRule type="duplicateValues" dxfId="0" priority="573"/>
  </conditionalFormatting>
  <conditionalFormatting sqref="G983">
    <cfRule type="duplicateValues" dxfId="0" priority="572"/>
  </conditionalFormatting>
  <conditionalFormatting sqref="G984">
    <cfRule type="duplicateValues" dxfId="0" priority="571"/>
  </conditionalFormatting>
  <conditionalFormatting sqref="G985">
    <cfRule type="duplicateValues" dxfId="0" priority="570"/>
  </conditionalFormatting>
  <conditionalFormatting sqref="G986">
    <cfRule type="duplicateValues" dxfId="0" priority="569"/>
  </conditionalFormatting>
  <conditionalFormatting sqref="G987">
    <cfRule type="duplicateValues" dxfId="0" priority="568"/>
  </conditionalFormatting>
  <conditionalFormatting sqref="G988">
    <cfRule type="duplicateValues" dxfId="0" priority="567"/>
  </conditionalFormatting>
  <conditionalFormatting sqref="G989">
    <cfRule type="duplicateValues" dxfId="0" priority="566"/>
  </conditionalFormatting>
  <conditionalFormatting sqref="G990">
    <cfRule type="duplicateValues" dxfId="0" priority="565"/>
  </conditionalFormatting>
  <conditionalFormatting sqref="G991">
    <cfRule type="duplicateValues" dxfId="0" priority="564"/>
  </conditionalFormatting>
  <conditionalFormatting sqref="G992">
    <cfRule type="duplicateValues" dxfId="0" priority="563"/>
  </conditionalFormatting>
  <conditionalFormatting sqref="G993">
    <cfRule type="duplicateValues" dxfId="0" priority="562"/>
  </conditionalFormatting>
  <conditionalFormatting sqref="G994">
    <cfRule type="duplicateValues" dxfId="0" priority="561"/>
  </conditionalFormatting>
  <conditionalFormatting sqref="G995">
    <cfRule type="duplicateValues" dxfId="0" priority="560"/>
  </conditionalFormatting>
  <conditionalFormatting sqref="G996">
    <cfRule type="duplicateValues" dxfId="0" priority="559"/>
  </conditionalFormatting>
  <conditionalFormatting sqref="G1000">
    <cfRule type="duplicateValues" dxfId="0" priority="382"/>
  </conditionalFormatting>
  <conditionalFormatting sqref="G1001">
    <cfRule type="duplicateValues" dxfId="0" priority="381"/>
  </conditionalFormatting>
  <conditionalFormatting sqref="G1002">
    <cfRule type="duplicateValues" dxfId="0" priority="380"/>
  </conditionalFormatting>
  <conditionalFormatting sqref="G1003">
    <cfRule type="duplicateValues" dxfId="0" priority="379"/>
  </conditionalFormatting>
  <conditionalFormatting sqref="G1004">
    <cfRule type="duplicateValues" dxfId="0" priority="378"/>
  </conditionalFormatting>
  <conditionalFormatting sqref="G1005">
    <cfRule type="duplicateValues" dxfId="0" priority="756"/>
  </conditionalFormatting>
  <conditionalFormatting sqref="G1006">
    <cfRule type="duplicateValues" dxfId="0" priority="755"/>
  </conditionalFormatting>
  <conditionalFormatting sqref="G1007">
    <cfRule type="duplicateValues" dxfId="0" priority="753"/>
  </conditionalFormatting>
  <conditionalFormatting sqref="G1008">
    <cfRule type="duplicateValues" dxfId="0" priority="752"/>
  </conditionalFormatting>
  <conditionalFormatting sqref="G1009">
    <cfRule type="duplicateValues" dxfId="0" priority="385"/>
  </conditionalFormatting>
  <conditionalFormatting sqref="G1010">
    <cfRule type="duplicateValues" dxfId="0" priority="384"/>
  </conditionalFormatting>
  <conditionalFormatting sqref="G1022">
    <cfRule type="duplicateValues" dxfId="0" priority="387"/>
  </conditionalFormatting>
  <conditionalFormatting sqref="G1023">
    <cfRule type="duplicateValues" dxfId="0" priority="386"/>
  </conditionalFormatting>
  <conditionalFormatting sqref="G1024">
    <cfRule type="duplicateValues" dxfId="0" priority="558"/>
  </conditionalFormatting>
  <conditionalFormatting sqref="G1025">
    <cfRule type="duplicateValues" dxfId="0" priority="557"/>
  </conditionalFormatting>
  <conditionalFormatting sqref="G1026">
    <cfRule type="duplicateValues" dxfId="0" priority="556"/>
  </conditionalFormatting>
  <conditionalFormatting sqref="G1027">
    <cfRule type="duplicateValues" dxfId="0" priority="555"/>
  </conditionalFormatting>
  <conditionalFormatting sqref="G1028">
    <cfRule type="duplicateValues" dxfId="0" priority="554"/>
  </conditionalFormatting>
  <conditionalFormatting sqref="G1029">
    <cfRule type="duplicateValues" dxfId="0" priority="553"/>
  </conditionalFormatting>
  <conditionalFormatting sqref="G1030">
    <cfRule type="duplicateValues" dxfId="0" priority="552"/>
  </conditionalFormatting>
  <conditionalFormatting sqref="G1031">
    <cfRule type="duplicateValues" dxfId="0" priority="551"/>
  </conditionalFormatting>
  <conditionalFormatting sqref="G1032">
    <cfRule type="duplicateValues" dxfId="0" priority="550"/>
  </conditionalFormatting>
  <conditionalFormatting sqref="G1033">
    <cfRule type="duplicateValues" dxfId="0" priority="549"/>
  </conditionalFormatting>
  <conditionalFormatting sqref="G1034">
    <cfRule type="duplicateValues" dxfId="0" priority="548"/>
  </conditionalFormatting>
  <conditionalFormatting sqref="G1035">
    <cfRule type="duplicateValues" dxfId="0" priority="547"/>
  </conditionalFormatting>
  <conditionalFormatting sqref="G1036">
    <cfRule type="duplicateValues" dxfId="0" priority="546"/>
  </conditionalFormatting>
  <conditionalFormatting sqref="G1037">
    <cfRule type="duplicateValues" dxfId="0" priority="545"/>
  </conditionalFormatting>
  <conditionalFormatting sqref="G1038">
    <cfRule type="duplicateValues" dxfId="0" priority="544"/>
  </conditionalFormatting>
  <conditionalFormatting sqref="G1039">
    <cfRule type="duplicateValues" dxfId="0" priority="543"/>
  </conditionalFormatting>
  <conditionalFormatting sqref="G1040">
    <cfRule type="duplicateValues" dxfId="0" priority="542"/>
  </conditionalFormatting>
  <conditionalFormatting sqref="G1041">
    <cfRule type="duplicateValues" dxfId="0" priority="541"/>
  </conditionalFormatting>
  <conditionalFormatting sqref="G1042">
    <cfRule type="duplicateValues" dxfId="0" priority="540"/>
  </conditionalFormatting>
  <conditionalFormatting sqref="G1043">
    <cfRule type="duplicateValues" dxfId="0" priority="539"/>
  </conditionalFormatting>
  <conditionalFormatting sqref="G1044">
    <cfRule type="duplicateValues" dxfId="0" priority="538"/>
  </conditionalFormatting>
  <conditionalFormatting sqref="G1045">
    <cfRule type="duplicateValues" dxfId="0" priority="537"/>
  </conditionalFormatting>
  <conditionalFormatting sqref="G1046">
    <cfRule type="duplicateValues" dxfId="0" priority="536"/>
  </conditionalFormatting>
  <conditionalFormatting sqref="G1047">
    <cfRule type="duplicateValues" dxfId="0" priority="535"/>
  </conditionalFormatting>
  <conditionalFormatting sqref="G1048">
    <cfRule type="duplicateValues" dxfId="0" priority="534"/>
  </conditionalFormatting>
  <conditionalFormatting sqref="G1049">
    <cfRule type="duplicateValues" dxfId="0" priority="533"/>
  </conditionalFormatting>
  <conditionalFormatting sqref="G1050">
    <cfRule type="duplicateValues" dxfId="0" priority="532"/>
  </conditionalFormatting>
  <conditionalFormatting sqref="G1051">
    <cfRule type="duplicateValues" dxfId="0" priority="531"/>
  </conditionalFormatting>
  <conditionalFormatting sqref="G1052">
    <cfRule type="duplicateValues" dxfId="0" priority="530"/>
  </conditionalFormatting>
  <conditionalFormatting sqref="G1053">
    <cfRule type="duplicateValues" dxfId="0" priority="529"/>
  </conditionalFormatting>
  <conditionalFormatting sqref="G1054">
    <cfRule type="duplicateValues" dxfId="0" priority="528"/>
  </conditionalFormatting>
  <conditionalFormatting sqref="G1055">
    <cfRule type="duplicateValues" dxfId="0" priority="527"/>
  </conditionalFormatting>
  <conditionalFormatting sqref="G1056">
    <cfRule type="duplicateValues" dxfId="0" priority="526"/>
  </conditionalFormatting>
  <conditionalFormatting sqref="G1057">
    <cfRule type="duplicateValues" dxfId="0" priority="525"/>
  </conditionalFormatting>
  <conditionalFormatting sqref="G1058">
    <cfRule type="duplicateValues" dxfId="0" priority="524"/>
  </conditionalFormatting>
  <conditionalFormatting sqref="G1059">
    <cfRule type="duplicateValues" dxfId="0" priority="523"/>
  </conditionalFormatting>
  <conditionalFormatting sqref="G1060">
    <cfRule type="duplicateValues" dxfId="0" priority="522"/>
  </conditionalFormatting>
  <conditionalFormatting sqref="G1061">
    <cfRule type="duplicateValues" dxfId="0" priority="521"/>
  </conditionalFormatting>
  <conditionalFormatting sqref="G1062">
    <cfRule type="duplicateValues" dxfId="0" priority="520"/>
  </conditionalFormatting>
  <conditionalFormatting sqref="G1063">
    <cfRule type="duplicateValues" dxfId="0" priority="519"/>
  </conditionalFormatting>
  <conditionalFormatting sqref="G1064">
    <cfRule type="duplicateValues" dxfId="0" priority="518"/>
  </conditionalFormatting>
  <conditionalFormatting sqref="G1065">
    <cfRule type="duplicateValues" dxfId="0" priority="517"/>
  </conditionalFormatting>
  <conditionalFormatting sqref="G1066">
    <cfRule type="duplicateValues" dxfId="0" priority="516"/>
  </conditionalFormatting>
  <conditionalFormatting sqref="G1067">
    <cfRule type="duplicateValues" dxfId="0" priority="515"/>
  </conditionalFormatting>
  <conditionalFormatting sqref="G1068">
    <cfRule type="duplicateValues" dxfId="0" priority="514"/>
  </conditionalFormatting>
  <conditionalFormatting sqref="G1069">
    <cfRule type="duplicateValues" dxfId="0" priority="513"/>
  </conditionalFormatting>
  <conditionalFormatting sqref="G1070">
    <cfRule type="duplicateValues" dxfId="0" priority="512"/>
  </conditionalFormatting>
  <conditionalFormatting sqref="G1071">
    <cfRule type="duplicateValues" dxfId="0" priority="511"/>
  </conditionalFormatting>
  <conditionalFormatting sqref="G1072">
    <cfRule type="duplicateValues" dxfId="0" priority="510"/>
  </conditionalFormatting>
  <conditionalFormatting sqref="G1073">
    <cfRule type="duplicateValues" dxfId="0" priority="509"/>
  </conditionalFormatting>
  <conditionalFormatting sqref="G1074">
    <cfRule type="duplicateValues" dxfId="0" priority="508"/>
  </conditionalFormatting>
  <conditionalFormatting sqref="G1075">
    <cfRule type="duplicateValues" dxfId="0" priority="507"/>
  </conditionalFormatting>
  <conditionalFormatting sqref="G1076">
    <cfRule type="duplicateValues" dxfId="0" priority="506"/>
  </conditionalFormatting>
  <conditionalFormatting sqref="G1077">
    <cfRule type="duplicateValues" dxfId="0" priority="505"/>
  </conditionalFormatting>
  <conditionalFormatting sqref="G1078">
    <cfRule type="duplicateValues" dxfId="0" priority="504"/>
  </conditionalFormatting>
  <conditionalFormatting sqref="G1079">
    <cfRule type="duplicateValues" dxfId="0" priority="503"/>
  </conditionalFormatting>
  <conditionalFormatting sqref="G1080">
    <cfRule type="duplicateValues" dxfId="0" priority="502"/>
  </conditionalFormatting>
  <conditionalFormatting sqref="G1081">
    <cfRule type="duplicateValues" dxfId="0" priority="501"/>
  </conditionalFormatting>
  <conditionalFormatting sqref="G1082">
    <cfRule type="duplicateValues" dxfId="0" priority="500"/>
  </conditionalFormatting>
  <conditionalFormatting sqref="G1083">
    <cfRule type="duplicateValues" dxfId="0" priority="499"/>
  </conditionalFormatting>
  <conditionalFormatting sqref="G1084">
    <cfRule type="duplicateValues" dxfId="0" priority="498"/>
  </conditionalFormatting>
  <conditionalFormatting sqref="G1085">
    <cfRule type="duplicateValues" dxfId="0" priority="497"/>
  </conditionalFormatting>
  <conditionalFormatting sqref="G1086">
    <cfRule type="duplicateValues" dxfId="0" priority="496"/>
  </conditionalFormatting>
  <conditionalFormatting sqref="G1087">
    <cfRule type="duplicateValues" dxfId="0" priority="495"/>
  </conditionalFormatting>
  <conditionalFormatting sqref="G1088">
    <cfRule type="duplicateValues" dxfId="0" priority="494"/>
  </conditionalFormatting>
  <conditionalFormatting sqref="G1089">
    <cfRule type="duplicateValues" dxfId="0" priority="493"/>
  </conditionalFormatting>
  <conditionalFormatting sqref="G1090">
    <cfRule type="duplicateValues" dxfId="0" priority="492"/>
  </conditionalFormatting>
  <conditionalFormatting sqref="G1091">
    <cfRule type="duplicateValues" dxfId="0" priority="491"/>
  </conditionalFormatting>
  <conditionalFormatting sqref="G1092">
    <cfRule type="duplicateValues" dxfId="0" priority="490"/>
  </conditionalFormatting>
  <conditionalFormatting sqref="G1093">
    <cfRule type="duplicateValues" dxfId="0" priority="489"/>
  </conditionalFormatting>
  <conditionalFormatting sqref="G1094">
    <cfRule type="duplicateValues" dxfId="0" priority="488"/>
  </conditionalFormatting>
  <conditionalFormatting sqref="G1095">
    <cfRule type="duplicateValues" dxfId="0" priority="487"/>
  </conditionalFormatting>
  <conditionalFormatting sqref="G1096">
    <cfRule type="duplicateValues" dxfId="0" priority="486"/>
  </conditionalFormatting>
  <conditionalFormatting sqref="G1097">
    <cfRule type="duplicateValues" dxfId="0" priority="485"/>
  </conditionalFormatting>
  <conditionalFormatting sqref="G1098">
    <cfRule type="duplicateValues" dxfId="0" priority="484"/>
  </conditionalFormatting>
  <conditionalFormatting sqref="G1099">
    <cfRule type="duplicateValues" dxfId="0" priority="483"/>
  </conditionalFormatting>
  <conditionalFormatting sqref="G1100">
    <cfRule type="duplicateValues" dxfId="0" priority="482"/>
  </conditionalFormatting>
  <conditionalFormatting sqref="G1101">
    <cfRule type="duplicateValues" dxfId="0" priority="481"/>
  </conditionalFormatting>
  <conditionalFormatting sqref="G1102">
    <cfRule type="duplicateValues" dxfId="0" priority="480"/>
  </conditionalFormatting>
  <conditionalFormatting sqref="G1103">
    <cfRule type="duplicateValues" dxfId="0" priority="479"/>
  </conditionalFormatting>
  <conditionalFormatting sqref="G1104">
    <cfRule type="duplicateValues" dxfId="0" priority="478"/>
  </conditionalFormatting>
  <conditionalFormatting sqref="G1105">
    <cfRule type="duplicateValues" dxfId="0" priority="477"/>
  </conditionalFormatting>
  <conditionalFormatting sqref="G1106">
    <cfRule type="duplicateValues" dxfId="0" priority="476"/>
  </conditionalFormatting>
  <conditionalFormatting sqref="G1107">
    <cfRule type="duplicateValues" dxfId="0" priority="475"/>
  </conditionalFormatting>
  <conditionalFormatting sqref="G1108">
    <cfRule type="duplicateValues" dxfId="0" priority="474"/>
  </conditionalFormatting>
  <conditionalFormatting sqref="G1109">
    <cfRule type="duplicateValues" dxfId="0" priority="473"/>
  </conditionalFormatting>
  <conditionalFormatting sqref="G1110">
    <cfRule type="duplicateValues" dxfId="0" priority="472"/>
  </conditionalFormatting>
  <conditionalFormatting sqref="G1111">
    <cfRule type="duplicateValues" dxfId="0" priority="471"/>
  </conditionalFormatting>
  <conditionalFormatting sqref="G1112">
    <cfRule type="duplicateValues" dxfId="0" priority="470"/>
  </conditionalFormatting>
  <conditionalFormatting sqref="G1113">
    <cfRule type="duplicateValues" dxfId="0" priority="469"/>
  </conditionalFormatting>
  <conditionalFormatting sqref="G1114">
    <cfRule type="duplicateValues" dxfId="0" priority="468"/>
  </conditionalFormatting>
  <conditionalFormatting sqref="G1115">
    <cfRule type="duplicateValues" dxfId="0" priority="467"/>
  </conditionalFormatting>
  <conditionalFormatting sqref="G1116">
    <cfRule type="duplicateValues" dxfId="0" priority="466"/>
  </conditionalFormatting>
  <conditionalFormatting sqref="G1117">
    <cfRule type="duplicateValues" dxfId="0" priority="465"/>
  </conditionalFormatting>
  <conditionalFormatting sqref="G1118">
    <cfRule type="duplicateValues" dxfId="0" priority="464"/>
  </conditionalFormatting>
  <conditionalFormatting sqref="G1144">
    <cfRule type="duplicateValues" dxfId="0" priority="798"/>
  </conditionalFormatting>
  <conditionalFormatting sqref="G1145">
    <cfRule type="duplicateValues" dxfId="0" priority="797"/>
  </conditionalFormatting>
  <conditionalFormatting sqref="G1146">
    <cfRule type="duplicateValues" dxfId="0" priority="796"/>
  </conditionalFormatting>
  <conditionalFormatting sqref="G1147">
    <cfRule type="duplicateValues" dxfId="0" priority="795"/>
  </conditionalFormatting>
  <conditionalFormatting sqref="G1148">
    <cfRule type="duplicateValues" dxfId="0" priority="794"/>
  </conditionalFormatting>
  <conditionalFormatting sqref="G1151">
    <cfRule type="duplicateValues" dxfId="0" priority="881"/>
  </conditionalFormatting>
  <conditionalFormatting sqref="G1152">
    <cfRule type="duplicateValues" dxfId="0" priority="880"/>
  </conditionalFormatting>
  <conditionalFormatting sqref="G1153">
    <cfRule type="duplicateValues" dxfId="0" priority="879"/>
  </conditionalFormatting>
  <conditionalFormatting sqref="G1154">
    <cfRule type="duplicateValues" dxfId="0" priority="878"/>
  </conditionalFormatting>
  <conditionalFormatting sqref="G1155">
    <cfRule type="duplicateValues" dxfId="0" priority="877"/>
  </conditionalFormatting>
  <conditionalFormatting sqref="G1156">
    <cfRule type="duplicateValues" dxfId="0" priority="876"/>
  </conditionalFormatting>
  <conditionalFormatting sqref="G1157">
    <cfRule type="duplicateValues" dxfId="0" priority="875"/>
  </conditionalFormatting>
  <conditionalFormatting sqref="G1158">
    <cfRule type="duplicateValues" dxfId="0" priority="874"/>
  </conditionalFormatting>
  <conditionalFormatting sqref="G1159">
    <cfRule type="duplicateValues" dxfId="0" priority="873"/>
  </conditionalFormatting>
  <conditionalFormatting sqref="G1160">
    <cfRule type="duplicateValues" dxfId="0" priority="872"/>
  </conditionalFormatting>
  <conditionalFormatting sqref="G1161">
    <cfRule type="duplicateValues" dxfId="0" priority="871"/>
  </conditionalFormatting>
  <conditionalFormatting sqref="G1162">
    <cfRule type="duplicateValues" dxfId="0" priority="870"/>
  </conditionalFormatting>
  <conditionalFormatting sqref="G1163">
    <cfRule type="duplicateValues" dxfId="0" priority="869"/>
  </conditionalFormatting>
  <conditionalFormatting sqref="G1164">
    <cfRule type="duplicateValues" dxfId="0" priority="868"/>
  </conditionalFormatting>
  <conditionalFormatting sqref="G1165">
    <cfRule type="duplicateValues" dxfId="0" priority="867"/>
  </conditionalFormatting>
  <conditionalFormatting sqref="G1166">
    <cfRule type="duplicateValues" dxfId="0" priority="866"/>
  </conditionalFormatting>
  <conditionalFormatting sqref="G1167">
    <cfRule type="duplicateValues" dxfId="0" priority="865"/>
  </conditionalFormatting>
  <conditionalFormatting sqref="G1168">
    <cfRule type="duplicateValues" dxfId="0" priority="864"/>
  </conditionalFormatting>
  <conditionalFormatting sqref="G1169">
    <cfRule type="duplicateValues" dxfId="0" priority="863"/>
  </conditionalFormatting>
  <conditionalFormatting sqref="G1170">
    <cfRule type="duplicateValues" dxfId="0" priority="862"/>
  </conditionalFormatting>
  <conditionalFormatting sqref="G1171">
    <cfRule type="duplicateValues" dxfId="0" priority="861"/>
  </conditionalFormatting>
  <conditionalFormatting sqref="G1172">
    <cfRule type="duplicateValues" dxfId="0" priority="860"/>
  </conditionalFormatting>
  <conditionalFormatting sqref="G1173">
    <cfRule type="duplicateValues" dxfId="0" priority="859"/>
  </conditionalFormatting>
  <conditionalFormatting sqref="G1174">
    <cfRule type="duplicateValues" dxfId="0" priority="858"/>
  </conditionalFormatting>
  <conditionalFormatting sqref="G1175">
    <cfRule type="duplicateValues" dxfId="0" priority="857"/>
  </conditionalFormatting>
  <conditionalFormatting sqref="G1176">
    <cfRule type="duplicateValues" dxfId="0" priority="856"/>
  </conditionalFormatting>
  <conditionalFormatting sqref="G1177">
    <cfRule type="duplicateValues" dxfId="0" priority="463"/>
  </conditionalFormatting>
  <conditionalFormatting sqref="G1178">
    <cfRule type="duplicateValues" dxfId="0" priority="462"/>
  </conditionalFormatting>
  <conditionalFormatting sqref="G1179">
    <cfRule type="duplicateValues" dxfId="0" priority="461"/>
  </conditionalFormatting>
  <conditionalFormatting sqref="G1180">
    <cfRule type="duplicateValues" dxfId="0" priority="460"/>
  </conditionalFormatting>
  <conditionalFormatting sqref="G1181">
    <cfRule type="duplicateValues" dxfId="0" priority="459"/>
  </conditionalFormatting>
  <conditionalFormatting sqref="G1182">
    <cfRule type="duplicateValues" dxfId="0" priority="458"/>
  </conditionalFormatting>
  <conditionalFormatting sqref="G1183">
    <cfRule type="duplicateValues" dxfId="0" priority="457"/>
  </conditionalFormatting>
  <conditionalFormatting sqref="G1184">
    <cfRule type="duplicateValues" dxfId="0" priority="456"/>
  </conditionalFormatting>
  <conditionalFormatting sqref="G1185">
    <cfRule type="duplicateValues" dxfId="0" priority="455"/>
  </conditionalFormatting>
  <conditionalFormatting sqref="G1186">
    <cfRule type="duplicateValues" dxfId="0" priority="454"/>
  </conditionalFormatting>
  <conditionalFormatting sqref="G1187">
    <cfRule type="duplicateValues" dxfId="0" priority="453"/>
  </conditionalFormatting>
  <conditionalFormatting sqref="G1188">
    <cfRule type="duplicateValues" dxfId="0" priority="452"/>
  </conditionalFormatting>
  <conditionalFormatting sqref="G1189">
    <cfRule type="duplicateValues" dxfId="0" priority="840"/>
  </conditionalFormatting>
  <conditionalFormatting sqref="G1190">
    <cfRule type="duplicateValues" dxfId="0" priority="839"/>
  </conditionalFormatting>
  <conditionalFormatting sqref="G1191">
    <cfRule type="duplicateValues" dxfId="0" priority="838"/>
  </conditionalFormatting>
  <conditionalFormatting sqref="G1192">
    <cfRule type="duplicateValues" dxfId="0" priority="837"/>
  </conditionalFormatting>
  <conditionalFormatting sqref="G1193">
    <cfRule type="duplicateValues" dxfId="0" priority="836"/>
  </conditionalFormatting>
  <conditionalFormatting sqref="G1194">
    <cfRule type="duplicateValues" dxfId="0" priority="835"/>
  </conditionalFormatting>
  <conditionalFormatting sqref="G1195">
    <cfRule type="duplicateValues" dxfId="0" priority="834"/>
  </conditionalFormatting>
  <conditionalFormatting sqref="G1196">
    <cfRule type="duplicateValues" dxfId="0" priority="833"/>
  </conditionalFormatting>
  <conditionalFormatting sqref="G1197">
    <cfRule type="duplicateValues" dxfId="0" priority="832"/>
  </conditionalFormatting>
  <conditionalFormatting sqref="G1198">
    <cfRule type="duplicateValues" dxfId="0" priority="831"/>
  </conditionalFormatting>
  <conditionalFormatting sqref="G1199">
    <cfRule type="duplicateValues" dxfId="0" priority="830"/>
  </conditionalFormatting>
  <conditionalFormatting sqref="G1200">
    <cfRule type="duplicateValues" dxfId="0" priority="829"/>
  </conditionalFormatting>
  <conditionalFormatting sqref="G1201">
    <cfRule type="duplicateValues" dxfId="0" priority="828"/>
  </conditionalFormatting>
  <conditionalFormatting sqref="G1202">
    <cfRule type="duplicateValues" dxfId="0" priority="827"/>
  </conditionalFormatting>
  <conditionalFormatting sqref="G1203">
    <cfRule type="duplicateValues" dxfId="0" priority="826"/>
  </conditionalFormatting>
  <conditionalFormatting sqref="G1204">
    <cfRule type="duplicateValues" dxfId="0" priority="825"/>
  </conditionalFormatting>
  <conditionalFormatting sqref="G1205">
    <cfRule type="duplicateValues" dxfId="0" priority="824"/>
  </conditionalFormatting>
  <conditionalFormatting sqref="G1206">
    <cfRule type="duplicateValues" dxfId="0" priority="823"/>
  </conditionalFormatting>
  <conditionalFormatting sqref="G1207">
    <cfRule type="duplicateValues" dxfId="0" priority="822"/>
  </conditionalFormatting>
  <conditionalFormatting sqref="G1208">
    <cfRule type="duplicateValues" dxfId="0" priority="821"/>
  </conditionalFormatting>
  <conditionalFormatting sqref="G1209">
    <cfRule type="duplicateValues" dxfId="0" priority="820"/>
  </conditionalFormatting>
  <conditionalFormatting sqref="G1210">
    <cfRule type="duplicateValues" dxfId="0" priority="819"/>
  </conditionalFormatting>
  <conditionalFormatting sqref="G1211">
    <cfRule type="duplicateValues" dxfId="0" priority="818"/>
  </conditionalFormatting>
  <conditionalFormatting sqref="G1212">
    <cfRule type="duplicateValues" dxfId="0" priority="817"/>
  </conditionalFormatting>
  <conditionalFormatting sqref="G1213">
    <cfRule type="duplicateValues" dxfId="0" priority="816"/>
  </conditionalFormatting>
  <conditionalFormatting sqref="G1214">
    <cfRule type="duplicateValues" dxfId="0" priority="815"/>
  </conditionalFormatting>
  <conditionalFormatting sqref="G1215">
    <cfRule type="duplicateValues" dxfId="0" priority="814"/>
  </conditionalFormatting>
  <conditionalFormatting sqref="G1216">
    <cfRule type="duplicateValues" dxfId="0" priority="813"/>
  </conditionalFormatting>
  <conditionalFormatting sqref="G1217">
    <cfRule type="duplicateValues" dxfId="0" priority="812"/>
  </conditionalFormatting>
  <conditionalFormatting sqref="G1218">
    <cfRule type="duplicateValues" dxfId="0" priority="811"/>
  </conditionalFormatting>
  <conditionalFormatting sqref="G1219">
    <cfRule type="duplicateValues" dxfId="0" priority="810"/>
  </conditionalFormatting>
  <conditionalFormatting sqref="G1220">
    <cfRule type="duplicateValues" dxfId="0" priority="809"/>
  </conditionalFormatting>
  <conditionalFormatting sqref="G1221">
    <cfRule type="duplicateValues" dxfId="0" priority="808"/>
  </conditionalFormatting>
  <conditionalFormatting sqref="G1222">
    <cfRule type="duplicateValues" dxfId="0" priority="807"/>
  </conditionalFormatting>
  <conditionalFormatting sqref="G1223">
    <cfRule type="duplicateValues" dxfId="0" priority="806"/>
  </conditionalFormatting>
  <conditionalFormatting sqref="G1224">
    <cfRule type="duplicateValues" dxfId="0" priority="805"/>
  </conditionalFormatting>
  <conditionalFormatting sqref="G1225">
    <cfRule type="duplicateValues" dxfId="0" priority="804"/>
  </conditionalFormatting>
  <conditionalFormatting sqref="G1226">
    <cfRule type="duplicateValues" dxfId="0" priority="803"/>
  </conditionalFormatting>
  <conditionalFormatting sqref="G1227">
    <cfRule type="duplicateValues" dxfId="0" priority="802"/>
  </conditionalFormatting>
  <conditionalFormatting sqref="G1228">
    <cfRule type="duplicateValues" dxfId="0" priority="451"/>
  </conditionalFormatting>
  <conditionalFormatting sqref="G1229">
    <cfRule type="duplicateValues" dxfId="0" priority="450"/>
  </conditionalFormatting>
  <conditionalFormatting sqref="G1230">
    <cfRule type="duplicateValues" dxfId="0" priority="449"/>
  </conditionalFormatting>
  <conditionalFormatting sqref="G1231">
    <cfRule type="duplicateValues" dxfId="0" priority="448"/>
  </conditionalFormatting>
  <conditionalFormatting sqref="G1232">
    <cfRule type="duplicateValues" dxfId="0" priority="447"/>
  </conditionalFormatting>
  <conditionalFormatting sqref="G1233">
    <cfRule type="duplicateValues" dxfId="0" priority="855"/>
  </conditionalFormatting>
  <conditionalFormatting sqref="G1234">
    <cfRule type="duplicateValues" dxfId="0" priority="854"/>
  </conditionalFormatting>
  <conditionalFormatting sqref="G1235">
    <cfRule type="duplicateValues" dxfId="0" priority="853"/>
  </conditionalFormatting>
  <conditionalFormatting sqref="G1236">
    <cfRule type="duplicateValues" dxfId="0" priority="852"/>
  </conditionalFormatting>
  <conditionalFormatting sqref="G1237">
    <cfRule type="duplicateValues" dxfId="0" priority="851"/>
  </conditionalFormatting>
  <conditionalFormatting sqref="G1238">
    <cfRule type="duplicateValues" dxfId="0" priority="850"/>
  </conditionalFormatting>
  <conditionalFormatting sqref="G1239">
    <cfRule type="duplicateValues" dxfId="0" priority="849"/>
  </conditionalFormatting>
  <conditionalFormatting sqref="G1240">
    <cfRule type="duplicateValues" dxfId="0" priority="848"/>
  </conditionalFormatting>
  <conditionalFormatting sqref="G1241">
    <cfRule type="duplicateValues" dxfId="0" priority="847"/>
  </conditionalFormatting>
  <conditionalFormatting sqref="G1242">
    <cfRule type="duplicateValues" dxfId="0" priority="846"/>
  </conditionalFormatting>
  <conditionalFormatting sqref="G1243">
    <cfRule type="duplicateValues" dxfId="0" priority="778"/>
  </conditionalFormatting>
  <conditionalFormatting sqref="G1244">
    <cfRule type="duplicateValues" dxfId="0" priority="801"/>
  </conditionalFormatting>
  <conditionalFormatting sqref="G1245">
    <cfRule type="duplicateValues" dxfId="0" priority="800"/>
  </conditionalFormatting>
  <conditionalFormatting sqref="G1246">
    <cfRule type="duplicateValues" dxfId="0" priority="799"/>
  </conditionalFormatting>
  <conditionalFormatting sqref="G1248">
    <cfRule type="duplicateValues" dxfId="0" priority="845"/>
  </conditionalFormatting>
  <conditionalFormatting sqref="G1249">
    <cfRule type="duplicateValues" dxfId="0" priority="844"/>
  </conditionalFormatting>
  <conditionalFormatting sqref="G1250">
    <cfRule type="duplicateValues" dxfId="0" priority="843"/>
  </conditionalFormatting>
  <conditionalFormatting sqref="G1251">
    <cfRule type="duplicateValues" dxfId="0" priority="842"/>
  </conditionalFormatting>
  <conditionalFormatting sqref="G1252">
    <cfRule type="duplicateValues" dxfId="0" priority="841"/>
  </conditionalFormatting>
  <conditionalFormatting sqref="G1253">
    <cfRule type="duplicateValues" dxfId="0" priority="748"/>
  </conditionalFormatting>
  <conditionalFormatting sqref="G1254">
    <cfRule type="duplicateValues" dxfId="0" priority="747"/>
  </conditionalFormatting>
  <conditionalFormatting sqref="G1255">
    <cfRule type="duplicateValues" dxfId="0" priority="746"/>
  </conditionalFormatting>
  <conditionalFormatting sqref="G1256">
    <cfRule type="duplicateValues" dxfId="0" priority="745"/>
  </conditionalFormatting>
  <conditionalFormatting sqref="G1257">
    <cfRule type="duplicateValues" dxfId="0" priority="744"/>
  </conditionalFormatting>
  <conditionalFormatting sqref="G1258">
    <cfRule type="duplicateValues" dxfId="0" priority="743"/>
  </conditionalFormatting>
  <conditionalFormatting sqref="G1259">
    <cfRule type="duplicateValues" dxfId="0" priority="742"/>
  </conditionalFormatting>
  <conditionalFormatting sqref="G1260">
    <cfRule type="duplicateValues" dxfId="0" priority="741"/>
  </conditionalFormatting>
  <conditionalFormatting sqref="G1261">
    <cfRule type="duplicateValues" dxfId="0" priority="740"/>
  </conditionalFormatting>
  <conditionalFormatting sqref="G1262">
    <cfRule type="duplicateValues" dxfId="0" priority="739"/>
  </conditionalFormatting>
  <conditionalFormatting sqref="G1263">
    <cfRule type="duplicateValues" dxfId="0" priority="738"/>
  </conditionalFormatting>
  <conditionalFormatting sqref="G1264">
    <cfRule type="duplicateValues" dxfId="0" priority="737"/>
  </conditionalFormatting>
  <conditionalFormatting sqref="G1265">
    <cfRule type="duplicateValues" dxfId="0" priority="736"/>
  </conditionalFormatting>
  <conditionalFormatting sqref="G1266">
    <cfRule type="duplicateValues" dxfId="0" priority="735"/>
  </conditionalFormatting>
  <conditionalFormatting sqref="G1267">
    <cfRule type="duplicateValues" dxfId="0" priority="734"/>
  </conditionalFormatting>
  <conditionalFormatting sqref="G1268">
    <cfRule type="duplicateValues" dxfId="0" priority="733"/>
  </conditionalFormatting>
  <conditionalFormatting sqref="G1269">
    <cfRule type="duplicateValues" dxfId="0" priority="732"/>
  </conditionalFormatting>
  <conditionalFormatting sqref="G1270">
    <cfRule type="duplicateValues" dxfId="0" priority="731"/>
  </conditionalFormatting>
  <conditionalFormatting sqref="G1271">
    <cfRule type="duplicateValues" dxfId="0" priority="730"/>
  </conditionalFormatting>
  <conditionalFormatting sqref="G1272">
    <cfRule type="duplicateValues" dxfId="0" priority="729"/>
  </conditionalFormatting>
  <conditionalFormatting sqref="G1273">
    <cfRule type="duplicateValues" dxfId="0" priority="728"/>
  </conditionalFormatting>
  <conditionalFormatting sqref="G1274">
    <cfRule type="duplicateValues" dxfId="0" priority="727"/>
  </conditionalFormatting>
  <conditionalFormatting sqref="G1275">
    <cfRule type="duplicateValues" dxfId="0" priority="726"/>
  </conditionalFormatting>
  <conditionalFormatting sqref="G1276">
    <cfRule type="duplicateValues" dxfId="0" priority="725"/>
  </conditionalFormatting>
  <conditionalFormatting sqref="G1277">
    <cfRule type="duplicateValues" dxfId="0" priority="724"/>
  </conditionalFormatting>
  <conditionalFormatting sqref="G1278">
    <cfRule type="duplicateValues" dxfId="0" priority="723"/>
  </conditionalFormatting>
  <conditionalFormatting sqref="G1279">
    <cfRule type="duplicateValues" dxfId="0" priority="722"/>
  </conditionalFormatting>
  <conditionalFormatting sqref="G1280">
    <cfRule type="duplicateValues" dxfId="0" priority="721"/>
  </conditionalFormatting>
  <conditionalFormatting sqref="G1281">
    <cfRule type="duplicateValues" dxfId="0" priority="720"/>
  </conditionalFormatting>
  <conditionalFormatting sqref="G1282">
    <cfRule type="duplicateValues" dxfId="0" priority="719"/>
  </conditionalFormatting>
  <conditionalFormatting sqref="G1283">
    <cfRule type="duplicateValues" dxfId="0" priority="718"/>
  </conditionalFormatting>
  <conditionalFormatting sqref="G1284">
    <cfRule type="duplicateValues" dxfId="0" priority="717"/>
  </conditionalFormatting>
  <conditionalFormatting sqref="G1285">
    <cfRule type="duplicateValues" dxfId="0" priority="716"/>
  </conditionalFormatting>
  <conditionalFormatting sqref="G1286">
    <cfRule type="duplicateValues" dxfId="0" priority="715"/>
  </conditionalFormatting>
  <conditionalFormatting sqref="G1287">
    <cfRule type="duplicateValues" dxfId="0" priority="714"/>
  </conditionalFormatting>
  <conditionalFormatting sqref="G1288">
    <cfRule type="duplicateValues" dxfId="0" priority="713"/>
  </conditionalFormatting>
  <conditionalFormatting sqref="G1289">
    <cfRule type="duplicateValues" dxfId="0" priority="712"/>
  </conditionalFormatting>
  <conditionalFormatting sqref="G1290">
    <cfRule type="duplicateValues" dxfId="0" priority="711"/>
  </conditionalFormatting>
  <conditionalFormatting sqref="G1291">
    <cfRule type="duplicateValues" dxfId="0" priority="710"/>
  </conditionalFormatting>
  <conditionalFormatting sqref="G1292">
    <cfRule type="duplicateValues" dxfId="0" priority="709"/>
  </conditionalFormatting>
  <conditionalFormatting sqref="G1293">
    <cfRule type="duplicateValues" dxfId="0" priority="708"/>
  </conditionalFormatting>
  <conditionalFormatting sqref="G1294">
    <cfRule type="duplicateValues" dxfId="0" priority="707"/>
  </conditionalFormatting>
  <conditionalFormatting sqref="G1295">
    <cfRule type="duplicateValues" dxfId="0" priority="706"/>
  </conditionalFormatting>
  <conditionalFormatting sqref="G1296">
    <cfRule type="duplicateValues" dxfId="0" priority="705"/>
  </conditionalFormatting>
  <conditionalFormatting sqref="G1297">
    <cfRule type="duplicateValues" dxfId="0" priority="704"/>
  </conditionalFormatting>
  <conditionalFormatting sqref="G1298">
    <cfRule type="duplicateValues" dxfId="0" priority="703"/>
  </conditionalFormatting>
  <conditionalFormatting sqref="G1299">
    <cfRule type="duplicateValues" dxfId="0" priority="702"/>
  </conditionalFormatting>
  <conditionalFormatting sqref="G1300">
    <cfRule type="duplicateValues" dxfId="0" priority="701"/>
  </conditionalFormatting>
  <conditionalFormatting sqref="G1301">
    <cfRule type="duplicateValues" dxfId="0" priority="700"/>
  </conditionalFormatting>
  <conditionalFormatting sqref="G1302">
    <cfRule type="duplicateValues" dxfId="0" priority="699"/>
  </conditionalFormatting>
  <conditionalFormatting sqref="G1303">
    <cfRule type="duplicateValues" dxfId="0" priority="698"/>
  </conditionalFormatting>
  <conditionalFormatting sqref="G1304">
    <cfRule type="duplicateValues" dxfId="0" priority="697"/>
  </conditionalFormatting>
  <conditionalFormatting sqref="G1305">
    <cfRule type="duplicateValues" dxfId="0" priority="696"/>
  </conditionalFormatting>
  <conditionalFormatting sqref="G1306">
    <cfRule type="duplicateValues" dxfId="0" priority="695"/>
  </conditionalFormatting>
  <conditionalFormatting sqref="G1307">
    <cfRule type="duplicateValues" dxfId="0" priority="694"/>
  </conditionalFormatting>
  <conditionalFormatting sqref="G1308">
    <cfRule type="duplicateValues" dxfId="0" priority="693"/>
  </conditionalFormatting>
  <conditionalFormatting sqref="G1309">
    <cfRule type="duplicateValues" dxfId="0" priority="777"/>
  </conditionalFormatting>
  <conditionalFormatting sqref="G1310">
    <cfRule type="duplicateValues" dxfId="0" priority="776"/>
  </conditionalFormatting>
  <conditionalFormatting sqref="G1311">
    <cfRule type="duplicateValues" dxfId="0" priority="775"/>
  </conditionalFormatting>
  <conditionalFormatting sqref="G1312">
    <cfRule type="duplicateValues" dxfId="0" priority="774"/>
  </conditionalFormatting>
  <conditionalFormatting sqref="G1313">
    <cfRule type="duplicateValues" dxfId="0" priority="773"/>
  </conditionalFormatting>
  <conditionalFormatting sqref="G1314">
    <cfRule type="duplicateValues" dxfId="0" priority="751"/>
  </conditionalFormatting>
  <conditionalFormatting sqref="G1315">
    <cfRule type="duplicateValues" dxfId="0" priority="750"/>
  </conditionalFormatting>
  <conditionalFormatting sqref="G1316">
    <cfRule type="duplicateValues" dxfId="0" priority="749"/>
  </conditionalFormatting>
  <conditionalFormatting sqref="G1317">
    <cfRule type="duplicateValues" dxfId="0" priority="374"/>
  </conditionalFormatting>
  <conditionalFormatting sqref="G1318">
    <cfRule type="duplicateValues" dxfId="0" priority="373"/>
  </conditionalFormatting>
  <conditionalFormatting sqref="G1319">
    <cfRule type="duplicateValues" dxfId="0" priority="446"/>
  </conditionalFormatting>
  <conditionalFormatting sqref="G1320">
    <cfRule type="duplicateValues" dxfId="0" priority="445"/>
  </conditionalFormatting>
  <conditionalFormatting sqref="G1321">
    <cfRule type="duplicateValues" dxfId="0" priority="444"/>
  </conditionalFormatting>
  <conditionalFormatting sqref="G1322">
    <cfRule type="duplicateValues" dxfId="0" priority="443"/>
  </conditionalFormatting>
  <conditionalFormatting sqref="G1323">
    <cfRule type="duplicateValues" dxfId="0" priority="442"/>
  </conditionalFormatting>
  <conditionalFormatting sqref="G1324">
    <cfRule type="duplicateValues" dxfId="0" priority="441"/>
  </conditionalFormatting>
  <conditionalFormatting sqref="G1325">
    <cfRule type="duplicateValues" dxfId="0" priority="440"/>
  </conditionalFormatting>
  <conditionalFormatting sqref="G1326">
    <cfRule type="duplicateValues" dxfId="0" priority="439"/>
  </conditionalFormatting>
  <conditionalFormatting sqref="G1327">
    <cfRule type="duplicateValues" dxfId="0" priority="692"/>
  </conditionalFormatting>
  <conditionalFormatting sqref="G1328">
    <cfRule type="duplicateValues" dxfId="0" priority="691"/>
  </conditionalFormatting>
  <conditionalFormatting sqref="G1329">
    <cfRule type="duplicateValues" dxfId="0" priority="690"/>
  </conditionalFormatting>
  <conditionalFormatting sqref="G1330">
    <cfRule type="duplicateValues" dxfId="0" priority="437"/>
  </conditionalFormatting>
  <conditionalFormatting sqref="G1331">
    <cfRule type="duplicateValues" dxfId="0" priority="436"/>
  </conditionalFormatting>
  <conditionalFormatting sqref="G1332">
    <cfRule type="duplicateValues" dxfId="0" priority="435"/>
  </conditionalFormatting>
  <conditionalFormatting sqref="G1333">
    <cfRule type="duplicateValues" dxfId="0" priority="434"/>
  </conditionalFormatting>
  <conditionalFormatting sqref="G1334">
    <cfRule type="duplicateValues" dxfId="0" priority="433"/>
  </conditionalFormatting>
  <conditionalFormatting sqref="G1335">
    <cfRule type="duplicateValues" dxfId="0" priority="432"/>
  </conditionalFormatting>
  <conditionalFormatting sqref="G1336">
    <cfRule type="duplicateValues" dxfId="0" priority="431"/>
  </conditionalFormatting>
  <conditionalFormatting sqref="G1337">
    <cfRule type="duplicateValues" dxfId="0" priority="430"/>
  </conditionalFormatting>
  <conditionalFormatting sqref="G1338">
    <cfRule type="duplicateValues" dxfId="0" priority="429"/>
  </conditionalFormatting>
  <conditionalFormatting sqref="G1339">
    <cfRule type="duplicateValues" dxfId="0" priority="428"/>
  </conditionalFormatting>
  <conditionalFormatting sqref="G1340">
    <cfRule type="duplicateValues" dxfId="0" priority="427"/>
  </conditionalFormatting>
  <conditionalFormatting sqref="G1341">
    <cfRule type="duplicateValues" dxfId="0" priority="426"/>
  </conditionalFormatting>
  <conditionalFormatting sqref="G1342">
    <cfRule type="duplicateValues" dxfId="0" priority="425"/>
  </conditionalFormatting>
  <conditionalFormatting sqref="G1343">
    <cfRule type="duplicateValues" dxfId="0" priority="424"/>
  </conditionalFormatting>
  <conditionalFormatting sqref="G1344">
    <cfRule type="duplicateValues" dxfId="0" priority="423"/>
  </conditionalFormatting>
  <conditionalFormatting sqref="G1345">
    <cfRule type="duplicateValues" dxfId="0" priority="422"/>
  </conditionalFormatting>
  <conditionalFormatting sqref="G1346">
    <cfRule type="duplicateValues" dxfId="0" priority="421"/>
  </conditionalFormatting>
  <conditionalFormatting sqref="G1347">
    <cfRule type="duplicateValues" dxfId="0" priority="420"/>
  </conditionalFormatting>
  <conditionalFormatting sqref="G1348">
    <cfRule type="duplicateValues" dxfId="0" priority="419"/>
  </conditionalFormatting>
  <conditionalFormatting sqref="G1349">
    <cfRule type="duplicateValues" dxfId="0" priority="418"/>
  </conditionalFormatting>
  <conditionalFormatting sqref="G1350">
    <cfRule type="duplicateValues" dxfId="0" priority="417"/>
  </conditionalFormatting>
  <conditionalFormatting sqref="G1351">
    <cfRule type="duplicateValues" dxfId="0" priority="416"/>
  </conditionalFormatting>
  <conditionalFormatting sqref="G1352">
    <cfRule type="duplicateValues" dxfId="0" priority="415"/>
  </conditionalFormatting>
  <conditionalFormatting sqref="G1353">
    <cfRule type="duplicateValues" dxfId="0" priority="414"/>
  </conditionalFormatting>
  <conditionalFormatting sqref="G1354">
    <cfRule type="duplicateValues" dxfId="0" priority="413"/>
  </conditionalFormatting>
  <conditionalFormatting sqref="G1355">
    <cfRule type="duplicateValues" dxfId="0" priority="412"/>
  </conditionalFormatting>
  <conditionalFormatting sqref="G1356">
    <cfRule type="duplicateValues" dxfId="0" priority="411"/>
  </conditionalFormatting>
  <conditionalFormatting sqref="G1357">
    <cfRule type="duplicateValues" dxfId="0" priority="410"/>
  </conditionalFormatting>
  <conditionalFormatting sqref="G1358">
    <cfRule type="duplicateValues" dxfId="0" priority="409"/>
  </conditionalFormatting>
  <conditionalFormatting sqref="G1359">
    <cfRule type="duplicateValues" dxfId="0" priority="408"/>
  </conditionalFormatting>
  <conditionalFormatting sqref="G1360">
    <cfRule type="duplicateValues" dxfId="0" priority="407"/>
  </conditionalFormatting>
  <conditionalFormatting sqref="G1361">
    <cfRule type="duplicateValues" dxfId="0" priority="406"/>
  </conditionalFormatting>
  <conditionalFormatting sqref="G1362">
    <cfRule type="duplicateValues" dxfId="0" priority="405"/>
  </conditionalFormatting>
  <conditionalFormatting sqref="G1363">
    <cfRule type="duplicateValues" dxfId="0" priority="404"/>
  </conditionalFormatting>
  <conditionalFormatting sqref="G1364">
    <cfRule type="duplicateValues" dxfId="0" priority="403"/>
  </conditionalFormatting>
  <conditionalFormatting sqref="G1365">
    <cfRule type="duplicateValues" dxfId="0" priority="402"/>
  </conditionalFormatting>
  <conditionalFormatting sqref="G1366">
    <cfRule type="duplicateValues" dxfId="0" priority="401"/>
  </conditionalFormatting>
  <conditionalFormatting sqref="G1367">
    <cfRule type="duplicateValues" dxfId="0" priority="400"/>
  </conditionalFormatting>
  <conditionalFormatting sqref="G1368">
    <cfRule type="duplicateValues" dxfId="0" priority="399"/>
  </conditionalFormatting>
  <conditionalFormatting sqref="G1369">
    <cfRule type="duplicateValues" dxfId="0" priority="398"/>
  </conditionalFormatting>
  <conditionalFormatting sqref="G1370">
    <cfRule type="duplicateValues" dxfId="0" priority="397"/>
  </conditionalFormatting>
  <conditionalFormatting sqref="G1371">
    <cfRule type="duplicateValues" dxfId="0" priority="396"/>
  </conditionalFormatting>
  <conditionalFormatting sqref="G1372">
    <cfRule type="duplicateValues" dxfId="0" priority="395"/>
  </conditionalFormatting>
  <conditionalFormatting sqref="G1373">
    <cfRule type="duplicateValues" dxfId="0" priority="394"/>
  </conditionalFormatting>
  <conditionalFormatting sqref="G1374">
    <cfRule type="duplicateValues" dxfId="0" priority="393"/>
  </conditionalFormatting>
  <conditionalFormatting sqref="G1375">
    <cfRule type="duplicateValues" dxfId="0" priority="392"/>
  </conditionalFormatting>
  <conditionalFormatting sqref="G1376">
    <cfRule type="duplicateValues" dxfId="0" priority="391"/>
  </conditionalFormatting>
  <conditionalFormatting sqref="G1377">
    <cfRule type="duplicateValues" dxfId="0" priority="390"/>
  </conditionalFormatting>
  <conditionalFormatting sqref="G1378">
    <cfRule type="duplicateValues" dxfId="0" priority="389"/>
  </conditionalFormatting>
  <conditionalFormatting sqref="G1379">
    <cfRule type="duplicateValues" dxfId="0" priority="388"/>
  </conditionalFormatting>
  <conditionalFormatting sqref="G1380">
    <cfRule type="duplicateValues" dxfId="0" priority="772"/>
  </conditionalFormatting>
  <conditionalFormatting sqref="G1381">
    <cfRule type="duplicateValues" dxfId="0" priority="771"/>
  </conditionalFormatting>
  <conditionalFormatting sqref="G1382">
    <cfRule type="duplicateValues" dxfId="0" priority="770"/>
  </conditionalFormatting>
  <conditionalFormatting sqref="G1383">
    <cfRule type="duplicateValues" dxfId="0" priority="769"/>
  </conditionalFormatting>
  <conditionalFormatting sqref="G1384">
    <cfRule type="duplicateValues" dxfId="0" priority="768"/>
  </conditionalFormatting>
  <conditionalFormatting sqref="G1385">
    <cfRule type="duplicateValues" dxfId="0" priority="767"/>
  </conditionalFormatting>
  <conditionalFormatting sqref="G1386">
    <cfRule type="duplicateValues" dxfId="0" priority="766"/>
  </conditionalFormatting>
  <conditionalFormatting sqref="G1387">
    <cfRule type="duplicateValues" dxfId="0" priority="765"/>
  </conditionalFormatting>
  <conditionalFormatting sqref="G1388">
    <cfRule type="duplicateValues" dxfId="0" priority="764"/>
  </conditionalFormatting>
  <conditionalFormatting sqref="G1389">
    <cfRule type="duplicateValues" dxfId="0" priority="763"/>
  </conditionalFormatting>
  <conditionalFormatting sqref="G1390">
    <cfRule type="duplicateValues" dxfId="0" priority="762"/>
  </conditionalFormatting>
  <conditionalFormatting sqref="G1391">
    <cfRule type="duplicateValues" dxfId="0" priority="761"/>
  </conditionalFormatting>
  <conditionalFormatting sqref="G1392">
    <cfRule type="duplicateValues" dxfId="0" priority="760"/>
  </conditionalFormatting>
  <conditionalFormatting sqref="G1393">
    <cfRule type="duplicateValues" dxfId="0" priority="759"/>
  </conditionalFormatting>
  <conditionalFormatting sqref="G1394">
    <cfRule type="duplicateValues" dxfId="0" priority="758"/>
  </conditionalFormatting>
  <conditionalFormatting sqref="G1395">
    <cfRule type="duplicateValues" dxfId="0" priority="689"/>
  </conditionalFormatting>
  <conditionalFormatting sqref="G1396">
    <cfRule type="duplicateValues" dxfId="0" priority="688"/>
  </conditionalFormatting>
  <conditionalFormatting sqref="G1397">
    <cfRule type="duplicateValues" dxfId="0" priority="687"/>
  </conditionalFormatting>
  <conditionalFormatting sqref="G1398">
    <cfRule type="duplicateValues" dxfId="0" priority="686"/>
  </conditionalFormatting>
  <conditionalFormatting sqref="G1399">
    <cfRule type="duplicateValues" dxfId="0" priority="685"/>
  </conditionalFormatting>
  <conditionalFormatting sqref="G1400">
    <cfRule type="duplicateValues" dxfId="0" priority="684"/>
  </conditionalFormatting>
  <conditionalFormatting sqref="G1401">
    <cfRule type="duplicateValues" dxfId="0" priority="683"/>
  </conditionalFormatting>
  <conditionalFormatting sqref="G1402">
    <cfRule type="duplicateValues" dxfId="0" priority="682"/>
  </conditionalFormatting>
  <conditionalFormatting sqref="G1403">
    <cfRule type="duplicateValues" dxfId="0" priority="681"/>
  </conditionalFormatting>
  <conditionalFormatting sqref="G1404">
    <cfRule type="duplicateValues" dxfId="0" priority="680"/>
  </conditionalFormatting>
  <conditionalFormatting sqref="G1405">
    <cfRule type="duplicateValues" dxfId="0" priority="679"/>
  </conditionalFormatting>
  <conditionalFormatting sqref="G1406">
    <cfRule type="duplicateValues" dxfId="0" priority="678"/>
  </conditionalFormatting>
  <conditionalFormatting sqref="G1407">
    <cfRule type="duplicateValues" dxfId="0" priority="677"/>
  </conditionalFormatting>
  <conditionalFormatting sqref="G1408">
    <cfRule type="duplicateValues" dxfId="0" priority="676"/>
  </conditionalFormatting>
  <conditionalFormatting sqref="G1409">
    <cfRule type="duplicateValues" dxfId="0" priority="675"/>
  </conditionalFormatting>
  <conditionalFormatting sqref="G1410">
    <cfRule type="duplicateValues" dxfId="0" priority="674"/>
  </conditionalFormatting>
  <conditionalFormatting sqref="G1411">
    <cfRule type="duplicateValues" dxfId="0" priority="673"/>
  </conditionalFormatting>
  <conditionalFormatting sqref="G1412">
    <cfRule type="duplicateValues" dxfId="0" priority="672"/>
  </conditionalFormatting>
  <conditionalFormatting sqref="G1413">
    <cfRule type="duplicateValues" dxfId="0" priority="671"/>
  </conditionalFormatting>
  <conditionalFormatting sqref="G1414">
    <cfRule type="duplicateValues" dxfId="0" priority="670"/>
  </conditionalFormatting>
  <conditionalFormatting sqref="G1415">
    <cfRule type="duplicateValues" dxfId="0" priority="669"/>
  </conditionalFormatting>
  <conditionalFormatting sqref="G1416">
    <cfRule type="duplicateValues" dxfId="0" priority="668"/>
  </conditionalFormatting>
  <conditionalFormatting sqref="G1417">
    <cfRule type="duplicateValues" dxfId="0" priority="667"/>
  </conditionalFormatting>
  <conditionalFormatting sqref="G1418">
    <cfRule type="duplicateValues" dxfId="0" priority="666"/>
  </conditionalFormatting>
  <conditionalFormatting sqref="G1419">
    <cfRule type="duplicateValues" dxfId="0" priority="665"/>
  </conditionalFormatting>
  <conditionalFormatting sqref="G1420">
    <cfRule type="duplicateValues" dxfId="0" priority="664"/>
  </conditionalFormatting>
  <conditionalFormatting sqref="G1421">
    <cfRule type="duplicateValues" dxfId="0" priority="663"/>
  </conditionalFormatting>
  <conditionalFormatting sqref="G1422">
    <cfRule type="duplicateValues" dxfId="0" priority="662"/>
  </conditionalFormatting>
  <conditionalFormatting sqref="G1423">
    <cfRule type="duplicateValues" dxfId="0" priority="661"/>
  </conditionalFormatting>
  <conditionalFormatting sqref="G1424">
    <cfRule type="duplicateValues" dxfId="0" priority="660"/>
  </conditionalFormatting>
  <conditionalFormatting sqref="G1529">
    <cfRule type="duplicateValues" dxfId="0" priority="883"/>
  </conditionalFormatting>
  <conditionalFormatting sqref="G1530">
    <cfRule type="duplicateValues" dxfId="0" priority="882"/>
  </conditionalFormatting>
  <conditionalFormatting sqref="G1780">
    <cfRule type="duplicateValues" dxfId="0" priority="372"/>
  </conditionalFormatting>
  <conditionalFormatting sqref="G1781">
    <cfRule type="duplicateValues" dxfId="0" priority="371"/>
  </conditionalFormatting>
  <conditionalFormatting sqref="G1782">
    <cfRule type="duplicateValues" dxfId="0" priority="370"/>
  </conditionalFormatting>
  <conditionalFormatting sqref="G1783">
    <cfRule type="duplicateValues" dxfId="0" priority="369"/>
  </conditionalFormatting>
  <conditionalFormatting sqref="G1784">
    <cfRule type="duplicateValues" dxfId="0" priority="368"/>
  </conditionalFormatting>
  <conditionalFormatting sqref="G1785">
    <cfRule type="duplicateValues" dxfId="0" priority="367"/>
  </conditionalFormatting>
  <conditionalFormatting sqref="G1786">
    <cfRule type="duplicateValues" dxfId="0" priority="366"/>
  </conditionalFormatting>
  <conditionalFormatting sqref="G1787">
    <cfRule type="duplicateValues" dxfId="0" priority="365"/>
  </conditionalFormatting>
  <conditionalFormatting sqref="G1788">
    <cfRule type="duplicateValues" dxfId="0" priority="364"/>
  </conditionalFormatting>
  <conditionalFormatting sqref="G1789">
    <cfRule type="duplicateValues" dxfId="0" priority="363"/>
  </conditionalFormatting>
  <conditionalFormatting sqref="G1790">
    <cfRule type="duplicateValues" dxfId="0" priority="362"/>
  </conditionalFormatting>
  <conditionalFormatting sqref="G1791">
    <cfRule type="duplicateValues" dxfId="0" priority="361"/>
  </conditionalFormatting>
  <conditionalFormatting sqref="G1792">
    <cfRule type="duplicateValues" dxfId="0" priority="360"/>
  </conditionalFormatting>
  <conditionalFormatting sqref="G1793">
    <cfRule type="duplicateValues" dxfId="0" priority="359"/>
  </conditionalFormatting>
  <conditionalFormatting sqref="G1794">
    <cfRule type="duplicateValues" dxfId="0" priority="358"/>
  </conditionalFormatting>
  <conditionalFormatting sqref="G1795">
    <cfRule type="duplicateValues" dxfId="0" priority="357"/>
  </conditionalFormatting>
  <conditionalFormatting sqref="G1796">
    <cfRule type="duplicateValues" dxfId="0" priority="356"/>
  </conditionalFormatting>
  <conditionalFormatting sqref="G1797">
    <cfRule type="duplicateValues" dxfId="0" priority="355"/>
  </conditionalFormatting>
  <conditionalFormatting sqref="G1798">
    <cfRule type="duplicateValues" dxfId="0" priority="354"/>
  </conditionalFormatting>
  <conditionalFormatting sqref="G1799">
    <cfRule type="duplicateValues" dxfId="0" priority="353"/>
  </conditionalFormatting>
  <conditionalFormatting sqref="G1800">
    <cfRule type="duplicateValues" dxfId="0" priority="352"/>
  </conditionalFormatting>
  <conditionalFormatting sqref="G1801">
    <cfRule type="duplicateValues" dxfId="0" priority="351"/>
  </conditionalFormatting>
  <conditionalFormatting sqref="G1802">
    <cfRule type="duplicateValues" dxfId="0" priority="350"/>
  </conditionalFormatting>
  <conditionalFormatting sqref="G1803">
    <cfRule type="duplicateValues" dxfId="0" priority="349"/>
  </conditionalFormatting>
  <conditionalFormatting sqref="G1804">
    <cfRule type="duplicateValues" dxfId="0" priority="348"/>
  </conditionalFormatting>
  <conditionalFormatting sqref="G1805">
    <cfRule type="duplicateValues" dxfId="0" priority="347"/>
  </conditionalFormatting>
  <conditionalFormatting sqref="G1806">
    <cfRule type="duplicateValues" dxfId="0" priority="346"/>
  </conditionalFormatting>
  <conditionalFormatting sqref="G1807">
    <cfRule type="duplicateValues" dxfId="0" priority="345"/>
  </conditionalFormatting>
  <conditionalFormatting sqref="G1808">
    <cfRule type="duplicateValues" dxfId="0" priority="344"/>
  </conditionalFormatting>
  <conditionalFormatting sqref="G1809">
    <cfRule type="duplicateValues" dxfId="0" priority="343"/>
  </conditionalFormatting>
  <conditionalFormatting sqref="G1810">
    <cfRule type="duplicateValues" dxfId="0" priority="342"/>
  </conditionalFormatting>
  <conditionalFormatting sqref="G1811">
    <cfRule type="duplicateValues" dxfId="0" priority="341"/>
  </conditionalFormatting>
  <conditionalFormatting sqref="G1812">
    <cfRule type="duplicateValues" dxfId="0" priority="340"/>
  </conditionalFormatting>
  <conditionalFormatting sqref="G1813">
    <cfRule type="duplicateValues" dxfId="0" priority="339"/>
  </conditionalFormatting>
  <conditionalFormatting sqref="G1814">
    <cfRule type="duplicateValues" dxfId="0" priority="338"/>
  </conditionalFormatting>
  <conditionalFormatting sqref="G1815">
    <cfRule type="duplicateValues" dxfId="0" priority="337"/>
  </conditionalFormatting>
  <conditionalFormatting sqref="G1816">
    <cfRule type="duplicateValues" dxfId="0" priority="336"/>
  </conditionalFormatting>
  <conditionalFormatting sqref="G1817">
    <cfRule type="duplicateValues" dxfId="0" priority="335"/>
  </conditionalFormatting>
  <conditionalFormatting sqref="G1818">
    <cfRule type="duplicateValues" dxfId="0" priority="334"/>
  </conditionalFormatting>
  <conditionalFormatting sqref="G1819">
    <cfRule type="duplicateValues" dxfId="0" priority="333"/>
  </conditionalFormatting>
  <conditionalFormatting sqref="G1820">
    <cfRule type="duplicateValues" dxfId="0" priority="332"/>
  </conditionalFormatting>
  <conditionalFormatting sqref="G1821">
    <cfRule type="duplicateValues" dxfId="0" priority="331"/>
  </conditionalFormatting>
  <conditionalFormatting sqref="G1822">
    <cfRule type="duplicateValues" dxfId="0" priority="330"/>
  </conditionalFormatting>
  <conditionalFormatting sqref="G1823">
    <cfRule type="duplicateValues" dxfId="0" priority="329"/>
  </conditionalFormatting>
  <conditionalFormatting sqref="G1824">
    <cfRule type="duplicateValues" dxfId="0" priority="328"/>
  </conditionalFormatting>
  <conditionalFormatting sqref="G1825">
    <cfRule type="duplicateValues" dxfId="0" priority="327"/>
  </conditionalFormatting>
  <conditionalFormatting sqref="G1826">
    <cfRule type="duplicateValues" dxfId="0" priority="326"/>
  </conditionalFormatting>
  <conditionalFormatting sqref="G1827">
    <cfRule type="duplicateValues" dxfId="0" priority="325"/>
  </conditionalFormatting>
  <conditionalFormatting sqref="G1828">
    <cfRule type="duplicateValues" dxfId="0" priority="324"/>
  </conditionalFormatting>
  <conditionalFormatting sqref="G1829">
    <cfRule type="duplicateValues" dxfId="0" priority="323"/>
  </conditionalFormatting>
  <conditionalFormatting sqref="G1830">
    <cfRule type="duplicateValues" dxfId="0" priority="322"/>
  </conditionalFormatting>
  <conditionalFormatting sqref="G1831">
    <cfRule type="duplicateValues" dxfId="0" priority="321"/>
  </conditionalFormatting>
  <conditionalFormatting sqref="G1832">
    <cfRule type="duplicateValues" dxfId="0" priority="320"/>
  </conditionalFormatting>
  <conditionalFormatting sqref="G1833">
    <cfRule type="duplicateValues" dxfId="0" priority="188"/>
  </conditionalFormatting>
  <conditionalFormatting sqref="G1834">
    <cfRule type="duplicateValues" dxfId="0" priority="187"/>
  </conditionalFormatting>
  <conditionalFormatting sqref="G1835">
    <cfRule type="duplicateValues" dxfId="0" priority="186"/>
  </conditionalFormatting>
  <conditionalFormatting sqref="G1836">
    <cfRule type="duplicateValues" dxfId="0" priority="185"/>
  </conditionalFormatting>
  <conditionalFormatting sqref="G1837">
    <cfRule type="duplicateValues" dxfId="0" priority="184"/>
  </conditionalFormatting>
  <conditionalFormatting sqref="G1838">
    <cfRule type="duplicateValues" dxfId="0" priority="183"/>
  </conditionalFormatting>
  <conditionalFormatting sqref="G1839">
    <cfRule type="duplicateValues" dxfId="0" priority="182"/>
  </conditionalFormatting>
  <conditionalFormatting sqref="G1840">
    <cfRule type="duplicateValues" dxfId="0" priority="181"/>
  </conditionalFormatting>
  <conditionalFormatting sqref="G1841">
    <cfRule type="duplicateValues" dxfId="0" priority="180"/>
  </conditionalFormatting>
  <conditionalFormatting sqref="G1842">
    <cfRule type="duplicateValues" dxfId="0" priority="179"/>
  </conditionalFormatting>
  <conditionalFormatting sqref="G1843">
    <cfRule type="duplicateValues" dxfId="0" priority="178"/>
  </conditionalFormatting>
  <conditionalFormatting sqref="G1844">
    <cfRule type="duplicateValues" dxfId="0" priority="177"/>
  </conditionalFormatting>
  <conditionalFormatting sqref="G1845">
    <cfRule type="duplicateValues" dxfId="0" priority="176"/>
  </conditionalFormatting>
  <conditionalFormatting sqref="G1846">
    <cfRule type="duplicateValues" dxfId="0" priority="175"/>
  </conditionalFormatting>
  <conditionalFormatting sqref="G1847">
    <cfRule type="duplicateValues" dxfId="0" priority="174"/>
  </conditionalFormatting>
  <conditionalFormatting sqref="G1848">
    <cfRule type="duplicateValues" dxfId="0" priority="173"/>
  </conditionalFormatting>
  <conditionalFormatting sqref="G1849">
    <cfRule type="duplicateValues" dxfId="0" priority="172"/>
  </conditionalFormatting>
  <conditionalFormatting sqref="G1850">
    <cfRule type="duplicateValues" dxfId="0" priority="171"/>
  </conditionalFormatting>
  <conditionalFormatting sqref="G1851">
    <cfRule type="duplicateValues" dxfId="0" priority="170"/>
  </conditionalFormatting>
  <conditionalFormatting sqref="G1852">
    <cfRule type="duplicateValues" dxfId="0" priority="169"/>
  </conditionalFormatting>
  <conditionalFormatting sqref="G1853">
    <cfRule type="duplicateValues" dxfId="0" priority="168"/>
  </conditionalFormatting>
  <conditionalFormatting sqref="G1854">
    <cfRule type="duplicateValues" dxfId="0" priority="167"/>
  </conditionalFormatting>
  <conditionalFormatting sqref="G1855">
    <cfRule type="duplicateValues" dxfId="0" priority="166"/>
  </conditionalFormatting>
  <conditionalFormatting sqref="G1856">
    <cfRule type="duplicateValues" dxfId="0" priority="165"/>
  </conditionalFormatting>
  <conditionalFormatting sqref="G1857">
    <cfRule type="duplicateValues" dxfId="0" priority="164"/>
  </conditionalFormatting>
  <conditionalFormatting sqref="G1858">
    <cfRule type="duplicateValues" dxfId="0" priority="163"/>
  </conditionalFormatting>
  <conditionalFormatting sqref="G1859">
    <cfRule type="duplicateValues" dxfId="0" priority="162"/>
  </conditionalFormatting>
  <conditionalFormatting sqref="G1860">
    <cfRule type="duplicateValues" dxfId="0" priority="161"/>
  </conditionalFormatting>
  <conditionalFormatting sqref="G1861">
    <cfRule type="duplicateValues" dxfId="0" priority="160"/>
  </conditionalFormatting>
  <conditionalFormatting sqref="G1862">
    <cfRule type="duplicateValues" dxfId="0" priority="159"/>
  </conditionalFormatting>
  <conditionalFormatting sqref="G1863">
    <cfRule type="duplicateValues" dxfId="0" priority="158"/>
  </conditionalFormatting>
  <conditionalFormatting sqref="G1864">
    <cfRule type="duplicateValues" dxfId="0" priority="157"/>
  </conditionalFormatting>
  <conditionalFormatting sqref="G1865">
    <cfRule type="duplicateValues" dxfId="0" priority="156"/>
  </conditionalFormatting>
  <conditionalFormatting sqref="G1866">
    <cfRule type="duplicateValues" dxfId="0" priority="155"/>
  </conditionalFormatting>
  <conditionalFormatting sqref="G1867">
    <cfRule type="duplicateValues" dxfId="0" priority="154"/>
  </conditionalFormatting>
  <conditionalFormatting sqref="G1868">
    <cfRule type="duplicateValues" dxfId="0" priority="153"/>
  </conditionalFormatting>
  <conditionalFormatting sqref="G1869">
    <cfRule type="duplicateValues" dxfId="0" priority="152"/>
  </conditionalFormatting>
  <conditionalFormatting sqref="G1870">
    <cfRule type="duplicateValues" dxfId="0" priority="151"/>
  </conditionalFormatting>
  <conditionalFormatting sqref="G1871">
    <cfRule type="duplicateValues" dxfId="0" priority="150"/>
  </conditionalFormatting>
  <conditionalFormatting sqref="G1872">
    <cfRule type="duplicateValues" dxfId="0" priority="149"/>
  </conditionalFormatting>
  <conditionalFormatting sqref="G1873">
    <cfRule type="duplicateValues" dxfId="0" priority="148"/>
  </conditionalFormatting>
  <conditionalFormatting sqref="G1874">
    <cfRule type="duplicateValues" dxfId="0" priority="147"/>
  </conditionalFormatting>
  <conditionalFormatting sqref="G1875">
    <cfRule type="duplicateValues" dxfId="0" priority="146"/>
  </conditionalFormatting>
  <conditionalFormatting sqref="G1876">
    <cfRule type="duplicateValues" dxfId="0" priority="145"/>
  </conditionalFormatting>
  <conditionalFormatting sqref="G1877">
    <cfRule type="duplicateValues" dxfId="0" priority="144"/>
  </conditionalFormatting>
  <conditionalFormatting sqref="G1878">
    <cfRule type="duplicateValues" dxfId="0" priority="143"/>
  </conditionalFormatting>
  <conditionalFormatting sqref="G1879">
    <cfRule type="duplicateValues" dxfId="0" priority="142"/>
  </conditionalFormatting>
  <conditionalFormatting sqref="G1880">
    <cfRule type="duplicateValues" dxfId="0" priority="141"/>
  </conditionalFormatting>
  <conditionalFormatting sqref="G1881">
    <cfRule type="duplicateValues" dxfId="0" priority="140"/>
  </conditionalFormatting>
  <conditionalFormatting sqref="G1882">
    <cfRule type="duplicateValues" dxfId="0" priority="139"/>
  </conditionalFormatting>
  <conditionalFormatting sqref="G1883">
    <cfRule type="duplicateValues" dxfId="0" priority="319"/>
  </conditionalFormatting>
  <conditionalFormatting sqref="G1884">
    <cfRule type="duplicateValues" dxfId="0" priority="318"/>
  </conditionalFormatting>
  <conditionalFormatting sqref="G1885">
    <cfRule type="duplicateValues" dxfId="0" priority="317"/>
  </conditionalFormatting>
  <conditionalFormatting sqref="G1886">
    <cfRule type="duplicateValues" dxfId="0" priority="316"/>
  </conditionalFormatting>
  <conditionalFormatting sqref="G1887">
    <cfRule type="duplicateValues" dxfId="0" priority="315"/>
  </conditionalFormatting>
  <conditionalFormatting sqref="G1888">
    <cfRule type="duplicateValues" dxfId="0" priority="314"/>
  </conditionalFormatting>
  <conditionalFormatting sqref="G1889">
    <cfRule type="duplicateValues" dxfId="0" priority="313"/>
  </conditionalFormatting>
  <conditionalFormatting sqref="G1890">
    <cfRule type="duplicateValues" dxfId="0" priority="312"/>
  </conditionalFormatting>
  <conditionalFormatting sqref="G1891">
    <cfRule type="duplicateValues" dxfId="0" priority="311"/>
  </conditionalFormatting>
  <conditionalFormatting sqref="G1892">
    <cfRule type="duplicateValues" dxfId="0" priority="310"/>
  </conditionalFormatting>
  <conditionalFormatting sqref="G1893">
    <cfRule type="duplicateValues" dxfId="0" priority="309"/>
  </conditionalFormatting>
  <conditionalFormatting sqref="G1894">
    <cfRule type="duplicateValues" dxfId="0" priority="308"/>
  </conditionalFormatting>
  <conditionalFormatting sqref="G1895">
    <cfRule type="duplicateValues" dxfId="0" priority="307"/>
  </conditionalFormatting>
  <conditionalFormatting sqref="G1896">
    <cfRule type="duplicateValues" dxfId="0" priority="306"/>
  </conditionalFormatting>
  <conditionalFormatting sqref="G1897">
    <cfRule type="duplicateValues" dxfId="0" priority="305"/>
  </conditionalFormatting>
  <conditionalFormatting sqref="G1898">
    <cfRule type="duplicateValues" dxfId="0" priority="304"/>
  </conditionalFormatting>
  <conditionalFormatting sqref="G1899">
    <cfRule type="duplicateValues" dxfId="0" priority="303"/>
  </conditionalFormatting>
  <conditionalFormatting sqref="G1900">
    <cfRule type="duplicateValues" dxfId="0" priority="302"/>
  </conditionalFormatting>
  <conditionalFormatting sqref="G1901">
    <cfRule type="duplicateValues" dxfId="0" priority="301"/>
  </conditionalFormatting>
  <conditionalFormatting sqref="G1902">
    <cfRule type="duplicateValues" dxfId="0" priority="300"/>
  </conditionalFormatting>
  <conditionalFormatting sqref="G1903">
    <cfRule type="duplicateValues" dxfId="0" priority="299"/>
  </conditionalFormatting>
  <conditionalFormatting sqref="G1904">
    <cfRule type="duplicateValues" dxfId="0" priority="298"/>
  </conditionalFormatting>
  <conditionalFormatting sqref="G1905">
    <cfRule type="duplicateValues" dxfId="0" priority="297"/>
  </conditionalFormatting>
  <conditionalFormatting sqref="G1906">
    <cfRule type="duplicateValues" dxfId="0" priority="296"/>
  </conditionalFormatting>
  <conditionalFormatting sqref="G1907">
    <cfRule type="duplicateValues" dxfId="0" priority="295"/>
  </conditionalFormatting>
  <conditionalFormatting sqref="G1908">
    <cfRule type="duplicateValues" dxfId="0" priority="294"/>
  </conditionalFormatting>
  <conditionalFormatting sqref="G1909">
    <cfRule type="duplicateValues" dxfId="0" priority="293"/>
  </conditionalFormatting>
  <conditionalFormatting sqref="G1910">
    <cfRule type="duplicateValues" dxfId="0" priority="292"/>
  </conditionalFormatting>
  <conditionalFormatting sqref="G1911">
    <cfRule type="duplicateValues" dxfId="0" priority="291"/>
  </conditionalFormatting>
  <conditionalFormatting sqref="G1912">
    <cfRule type="duplicateValues" dxfId="0" priority="290"/>
  </conditionalFormatting>
  <conditionalFormatting sqref="G1913">
    <cfRule type="duplicateValues" dxfId="0" priority="289"/>
  </conditionalFormatting>
  <conditionalFormatting sqref="G1914">
    <cfRule type="duplicateValues" dxfId="0" priority="288"/>
  </conditionalFormatting>
  <conditionalFormatting sqref="G1915">
    <cfRule type="duplicateValues" dxfId="0" priority="287"/>
  </conditionalFormatting>
  <conditionalFormatting sqref="G1916">
    <cfRule type="duplicateValues" dxfId="0" priority="286"/>
  </conditionalFormatting>
  <conditionalFormatting sqref="G1917">
    <cfRule type="duplicateValues" dxfId="0" priority="285"/>
  </conditionalFormatting>
  <conditionalFormatting sqref="G1918">
    <cfRule type="duplicateValues" dxfId="0" priority="284"/>
  </conditionalFormatting>
  <conditionalFormatting sqref="G1919">
    <cfRule type="duplicateValues" dxfId="0" priority="283"/>
  </conditionalFormatting>
  <conditionalFormatting sqref="G1920">
    <cfRule type="duplicateValues" dxfId="0" priority="282"/>
  </conditionalFormatting>
  <conditionalFormatting sqref="G1921">
    <cfRule type="duplicateValues" dxfId="0" priority="281"/>
  </conditionalFormatting>
  <conditionalFormatting sqref="G1922">
    <cfRule type="duplicateValues" dxfId="0" priority="280"/>
  </conditionalFormatting>
  <conditionalFormatting sqref="G1923">
    <cfRule type="duplicateValues" dxfId="0" priority="279"/>
  </conditionalFormatting>
  <conditionalFormatting sqref="G1924">
    <cfRule type="duplicateValues" dxfId="0" priority="278"/>
  </conditionalFormatting>
  <conditionalFormatting sqref="G1925">
    <cfRule type="duplicateValues" dxfId="0" priority="277"/>
  </conditionalFormatting>
  <conditionalFormatting sqref="G1926">
    <cfRule type="duplicateValues" dxfId="0" priority="276"/>
  </conditionalFormatting>
  <conditionalFormatting sqref="G1927">
    <cfRule type="duplicateValues" dxfId="0" priority="275"/>
  </conditionalFormatting>
  <conditionalFormatting sqref="G1928">
    <cfRule type="duplicateValues" dxfId="0" priority="274"/>
  </conditionalFormatting>
  <conditionalFormatting sqref="G1929">
    <cfRule type="duplicateValues" dxfId="0" priority="273"/>
  </conditionalFormatting>
  <conditionalFormatting sqref="G1930">
    <cfRule type="duplicateValues" dxfId="0" priority="272"/>
  </conditionalFormatting>
  <conditionalFormatting sqref="G1931">
    <cfRule type="duplicateValues" dxfId="0" priority="271"/>
  </conditionalFormatting>
  <conditionalFormatting sqref="G1932">
    <cfRule type="duplicateValues" dxfId="0" priority="270"/>
  </conditionalFormatting>
  <conditionalFormatting sqref="G1933">
    <cfRule type="duplicateValues" dxfId="0" priority="269"/>
  </conditionalFormatting>
  <conditionalFormatting sqref="G1934">
    <cfRule type="duplicateValues" dxfId="0" priority="268"/>
  </conditionalFormatting>
  <conditionalFormatting sqref="G1935">
    <cfRule type="duplicateValues" dxfId="0" priority="267"/>
  </conditionalFormatting>
  <conditionalFormatting sqref="G1936">
    <cfRule type="duplicateValues" dxfId="0" priority="266"/>
  </conditionalFormatting>
  <conditionalFormatting sqref="G1937">
    <cfRule type="duplicateValues" dxfId="0" priority="265"/>
  </conditionalFormatting>
  <conditionalFormatting sqref="G1938">
    <cfRule type="duplicateValues" dxfId="0" priority="264"/>
  </conditionalFormatting>
  <conditionalFormatting sqref="G1939">
    <cfRule type="duplicateValues" dxfId="0" priority="263"/>
  </conditionalFormatting>
  <conditionalFormatting sqref="G1940">
    <cfRule type="duplicateValues" dxfId="0" priority="262"/>
  </conditionalFormatting>
  <conditionalFormatting sqref="G1941">
    <cfRule type="duplicateValues" dxfId="0" priority="261"/>
  </conditionalFormatting>
  <conditionalFormatting sqref="G1942">
    <cfRule type="duplicateValues" dxfId="0" priority="260"/>
  </conditionalFormatting>
  <conditionalFormatting sqref="G1943">
    <cfRule type="duplicateValues" dxfId="0" priority="138"/>
  </conditionalFormatting>
  <conditionalFormatting sqref="G1944">
    <cfRule type="duplicateValues" dxfId="0" priority="259"/>
  </conditionalFormatting>
  <conditionalFormatting sqref="G1945">
    <cfRule type="duplicateValues" dxfId="0" priority="258"/>
  </conditionalFormatting>
  <conditionalFormatting sqref="G1946">
    <cfRule type="duplicateValues" dxfId="0" priority="257"/>
  </conditionalFormatting>
  <conditionalFormatting sqref="G1947">
    <cfRule type="duplicateValues" dxfId="0" priority="256"/>
  </conditionalFormatting>
  <conditionalFormatting sqref="G1948">
    <cfRule type="duplicateValues" dxfId="0" priority="255"/>
  </conditionalFormatting>
  <conditionalFormatting sqref="G1949">
    <cfRule type="duplicateValues" dxfId="0" priority="254"/>
  </conditionalFormatting>
  <conditionalFormatting sqref="G1950">
    <cfRule type="duplicateValues" dxfId="0" priority="253"/>
  </conditionalFormatting>
  <conditionalFormatting sqref="G1951">
    <cfRule type="duplicateValues" dxfId="0" priority="252"/>
  </conditionalFormatting>
  <conditionalFormatting sqref="G1952">
    <cfRule type="duplicateValues" dxfId="0" priority="251"/>
  </conditionalFormatting>
  <conditionalFormatting sqref="G1953">
    <cfRule type="duplicateValues" dxfId="0" priority="250"/>
  </conditionalFormatting>
  <conditionalFormatting sqref="G1954">
    <cfRule type="duplicateValues" dxfId="0" priority="249"/>
  </conditionalFormatting>
  <conditionalFormatting sqref="G1955">
    <cfRule type="duplicateValues" dxfId="0" priority="248"/>
  </conditionalFormatting>
  <conditionalFormatting sqref="G1956">
    <cfRule type="duplicateValues" dxfId="0" priority="247"/>
  </conditionalFormatting>
  <conditionalFormatting sqref="G1957">
    <cfRule type="duplicateValues" dxfId="0" priority="246"/>
  </conditionalFormatting>
  <conditionalFormatting sqref="G1958">
    <cfRule type="duplicateValues" dxfId="0" priority="245"/>
  </conditionalFormatting>
  <conditionalFormatting sqref="G1959">
    <cfRule type="duplicateValues" dxfId="0" priority="244"/>
  </conditionalFormatting>
  <conditionalFormatting sqref="G1960">
    <cfRule type="duplicateValues" dxfId="0" priority="243"/>
  </conditionalFormatting>
  <conditionalFormatting sqref="G1961">
    <cfRule type="duplicateValues" dxfId="0" priority="242"/>
  </conditionalFormatting>
  <conditionalFormatting sqref="G1962">
    <cfRule type="duplicateValues" dxfId="0" priority="241"/>
  </conditionalFormatting>
  <conditionalFormatting sqref="G1963">
    <cfRule type="duplicateValues" dxfId="0" priority="240"/>
  </conditionalFormatting>
  <conditionalFormatting sqref="G1964">
    <cfRule type="duplicateValues" dxfId="0" priority="239"/>
  </conditionalFormatting>
  <conditionalFormatting sqref="G1965">
    <cfRule type="duplicateValues" dxfId="0" priority="238"/>
  </conditionalFormatting>
  <conditionalFormatting sqref="G1966">
    <cfRule type="duplicateValues" dxfId="0" priority="237"/>
  </conditionalFormatting>
  <conditionalFormatting sqref="G1967">
    <cfRule type="duplicateValues" dxfId="0" priority="236"/>
  </conditionalFormatting>
  <conditionalFormatting sqref="G1968">
    <cfRule type="duplicateValues" dxfId="0" priority="235"/>
  </conditionalFormatting>
  <conditionalFormatting sqref="G1969">
    <cfRule type="duplicateValues" dxfId="0" priority="234"/>
  </conditionalFormatting>
  <conditionalFormatting sqref="G1970">
    <cfRule type="duplicateValues" dxfId="0" priority="233"/>
  </conditionalFormatting>
  <conditionalFormatting sqref="G1971">
    <cfRule type="duplicateValues" dxfId="0" priority="232"/>
  </conditionalFormatting>
  <conditionalFormatting sqref="G1972">
    <cfRule type="duplicateValues" dxfId="0" priority="231"/>
  </conditionalFormatting>
  <conditionalFormatting sqref="G1973">
    <cfRule type="duplicateValues" dxfId="0" priority="230"/>
  </conditionalFormatting>
  <conditionalFormatting sqref="G1974">
    <cfRule type="duplicateValues" dxfId="0" priority="229"/>
  </conditionalFormatting>
  <conditionalFormatting sqref="G1975">
    <cfRule type="duplicateValues" dxfId="0" priority="228"/>
  </conditionalFormatting>
  <conditionalFormatting sqref="G1976">
    <cfRule type="duplicateValues" dxfId="0" priority="227"/>
  </conditionalFormatting>
  <conditionalFormatting sqref="G1977">
    <cfRule type="duplicateValues" dxfId="0" priority="226"/>
  </conditionalFormatting>
  <conditionalFormatting sqref="G1978">
    <cfRule type="duplicateValues" dxfId="0" priority="225"/>
  </conditionalFormatting>
  <conditionalFormatting sqref="G1979">
    <cfRule type="duplicateValues" dxfId="0" priority="224"/>
  </conditionalFormatting>
  <conditionalFormatting sqref="G1980">
    <cfRule type="duplicateValues" dxfId="0" priority="223"/>
  </conditionalFormatting>
  <conditionalFormatting sqref="G1981">
    <cfRule type="duplicateValues" dxfId="0" priority="222"/>
  </conditionalFormatting>
  <conditionalFormatting sqref="G1982">
    <cfRule type="duplicateValues" dxfId="0" priority="221"/>
  </conditionalFormatting>
  <conditionalFormatting sqref="G1983">
    <cfRule type="duplicateValues" dxfId="0" priority="220"/>
  </conditionalFormatting>
  <conditionalFormatting sqref="G1984">
    <cfRule type="duplicateValues" dxfId="0" priority="219"/>
  </conditionalFormatting>
  <conditionalFormatting sqref="G1985">
    <cfRule type="duplicateValues" dxfId="0" priority="218"/>
  </conditionalFormatting>
  <conditionalFormatting sqref="G1986">
    <cfRule type="duplicateValues" dxfId="0" priority="217"/>
  </conditionalFormatting>
  <conditionalFormatting sqref="G1987">
    <cfRule type="duplicateValues" dxfId="0" priority="216"/>
  </conditionalFormatting>
  <conditionalFormatting sqref="G1988">
    <cfRule type="duplicateValues" dxfId="0" priority="215"/>
  </conditionalFormatting>
  <conditionalFormatting sqref="G1989">
    <cfRule type="duplicateValues" dxfId="0" priority="214"/>
  </conditionalFormatting>
  <conditionalFormatting sqref="G1990">
    <cfRule type="duplicateValues" dxfId="0" priority="213"/>
  </conditionalFormatting>
  <conditionalFormatting sqref="G1991">
    <cfRule type="duplicateValues" dxfId="0" priority="212"/>
  </conditionalFormatting>
  <conditionalFormatting sqref="G1992">
    <cfRule type="duplicateValues" dxfId="0" priority="211"/>
  </conditionalFormatting>
  <conditionalFormatting sqref="G1993">
    <cfRule type="duplicateValues" dxfId="0" priority="210"/>
  </conditionalFormatting>
  <conditionalFormatting sqref="G1994">
    <cfRule type="duplicateValues" dxfId="0" priority="209"/>
  </conditionalFormatting>
  <conditionalFormatting sqref="G1995">
    <cfRule type="duplicateValues" dxfId="0" priority="208"/>
  </conditionalFormatting>
  <conditionalFormatting sqref="G1996">
    <cfRule type="duplicateValues" dxfId="0" priority="207"/>
  </conditionalFormatting>
  <conditionalFormatting sqref="G1997">
    <cfRule type="duplicateValues" dxfId="0" priority="206"/>
  </conditionalFormatting>
  <conditionalFormatting sqref="G1998">
    <cfRule type="duplicateValues" dxfId="0" priority="205"/>
  </conditionalFormatting>
  <conditionalFormatting sqref="G1999">
    <cfRule type="duplicateValues" dxfId="0" priority="204"/>
  </conditionalFormatting>
  <conditionalFormatting sqref="G2000">
    <cfRule type="duplicateValues" dxfId="0" priority="203"/>
  </conditionalFormatting>
  <conditionalFormatting sqref="G2001">
    <cfRule type="duplicateValues" dxfId="0" priority="202"/>
  </conditionalFormatting>
  <conditionalFormatting sqref="G2002">
    <cfRule type="duplicateValues" dxfId="0" priority="201"/>
  </conditionalFormatting>
  <conditionalFormatting sqref="G2003">
    <cfRule type="duplicateValues" dxfId="0" priority="200"/>
  </conditionalFormatting>
  <conditionalFormatting sqref="G2004">
    <cfRule type="duplicateValues" dxfId="0" priority="199"/>
  </conditionalFormatting>
  <conditionalFormatting sqref="G2005">
    <cfRule type="duplicateValues" dxfId="0" priority="198"/>
  </conditionalFormatting>
  <conditionalFormatting sqref="G2006">
    <cfRule type="duplicateValues" dxfId="0" priority="197"/>
  </conditionalFormatting>
  <conditionalFormatting sqref="G2007">
    <cfRule type="duplicateValues" dxfId="0" priority="196"/>
  </conditionalFormatting>
  <conditionalFormatting sqref="G2008">
    <cfRule type="duplicateValues" dxfId="0" priority="195"/>
  </conditionalFormatting>
  <conditionalFormatting sqref="G2009">
    <cfRule type="duplicateValues" dxfId="0" priority="194"/>
  </conditionalFormatting>
  <conditionalFormatting sqref="G2010">
    <cfRule type="duplicateValues" dxfId="0" priority="193"/>
  </conditionalFormatting>
  <conditionalFormatting sqref="G2011">
    <cfRule type="duplicateValues" dxfId="0" priority="192"/>
  </conditionalFormatting>
  <conditionalFormatting sqref="G2012">
    <cfRule type="duplicateValues" dxfId="0" priority="191"/>
  </conditionalFormatting>
  <conditionalFormatting sqref="G2013">
    <cfRule type="duplicateValues" dxfId="0" priority="190"/>
  </conditionalFormatting>
  <conditionalFormatting sqref="G2014">
    <cfRule type="duplicateValues" dxfId="0" priority="189"/>
  </conditionalFormatting>
  <conditionalFormatting sqref="G2484">
    <cfRule type="duplicateValues" dxfId="0" priority="132"/>
  </conditionalFormatting>
  <conditionalFormatting sqref="G2485">
    <cfRule type="duplicateValues" dxfId="0" priority="131"/>
  </conditionalFormatting>
  <conditionalFormatting sqref="G2486">
    <cfRule type="duplicateValues" dxfId="0" priority="130"/>
  </conditionalFormatting>
  <conditionalFormatting sqref="G2487">
    <cfRule type="duplicateValues" dxfId="0" priority="129"/>
  </conditionalFormatting>
  <conditionalFormatting sqref="G2488">
    <cfRule type="duplicateValues" dxfId="0" priority="128"/>
  </conditionalFormatting>
  <conditionalFormatting sqref="G2489">
    <cfRule type="duplicateValues" dxfId="0" priority="127"/>
  </conditionalFormatting>
  <conditionalFormatting sqref="G2490">
    <cfRule type="duplicateValues" dxfId="0" priority="126"/>
  </conditionalFormatting>
  <conditionalFormatting sqref="G2491">
    <cfRule type="duplicateValues" dxfId="0" priority="125"/>
  </conditionalFormatting>
  <conditionalFormatting sqref="G2492">
    <cfRule type="duplicateValues" dxfId="0" priority="124"/>
  </conditionalFormatting>
  <conditionalFormatting sqref="G2493">
    <cfRule type="duplicateValues" dxfId="0" priority="123"/>
  </conditionalFormatting>
  <conditionalFormatting sqref="G2497">
    <cfRule type="duplicateValues" dxfId="0" priority="122"/>
  </conditionalFormatting>
  <conditionalFormatting sqref="G2500">
    <cfRule type="duplicateValues" dxfId="0" priority="121"/>
  </conditionalFormatting>
  <conditionalFormatting sqref="G2501">
    <cfRule type="duplicateValues" dxfId="0" priority="120"/>
  </conditionalFormatting>
  <conditionalFormatting sqref="G2505">
    <cfRule type="duplicateValues" dxfId="0" priority="119"/>
  </conditionalFormatting>
  <conditionalFormatting sqref="G2506">
    <cfRule type="duplicateValues" dxfId="0" priority="118"/>
  </conditionalFormatting>
  <conditionalFormatting sqref="G2507">
    <cfRule type="duplicateValues" dxfId="0" priority="117"/>
  </conditionalFormatting>
  <conditionalFormatting sqref="G2509">
    <cfRule type="duplicateValues" dxfId="0" priority="116"/>
  </conditionalFormatting>
  <conditionalFormatting sqref="G2511">
    <cfRule type="duplicateValues" dxfId="0" priority="115"/>
  </conditionalFormatting>
  <conditionalFormatting sqref="G2514">
    <cfRule type="duplicateValues" dxfId="0" priority="114"/>
  </conditionalFormatting>
  <conditionalFormatting sqref="G2515">
    <cfRule type="duplicateValues" dxfId="0" priority="113"/>
  </conditionalFormatting>
  <conditionalFormatting sqref="G2519">
    <cfRule type="duplicateValues" dxfId="0" priority="137"/>
  </conditionalFormatting>
  <conditionalFormatting sqref="G2520">
    <cfRule type="duplicateValues" dxfId="0" priority="136"/>
  </conditionalFormatting>
  <conditionalFormatting sqref="G2521">
    <cfRule type="duplicateValues" dxfId="0" priority="5"/>
  </conditionalFormatting>
  <conditionalFormatting sqref="G2522">
    <cfRule type="duplicateValues" dxfId="0" priority="4"/>
  </conditionalFormatting>
  <conditionalFormatting sqref="G2525">
    <cfRule type="duplicateValues" dxfId="0" priority="3"/>
  </conditionalFormatting>
  <conditionalFormatting sqref="G2526">
    <cfRule type="duplicateValues" dxfId="0" priority="2"/>
  </conditionalFormatting>
  <conditionalFormatting sqref="G2527">
    <cfRule type="duplicateValues" dxfId="0" priority="1"/>
  </conditionalFormatting>
  <conditionalFormatting sqref="G2528">
    <cfRule type="duplicateValues" dxfId="0" priority="108"/>
  </conditionalFormatting>
  <conditionalFormatting sqref="G2529">
    <cfRule type="duplicateValues" dxfId="0" priority="134"/>
  </conditionalFormatting>
  <conditionalFormatting sqref="G2530">
    <cfRule type="duplicateValues" dxfId="0" priority="112"/>
  </conditionalFormatting>
  <conditionalFormatting sqref="G2531">
    <cfRule type="duplicateValues" dxfId="0" priority="111"/>
  </conditionalFormatting>
  <conditionalFormatting sqref="G2532">
    <cfRule type="duplicateValues" dxfId="0" priority="110"/>
  </conditionalFormatting>
  <conditionalFormatting sqref="G2533">
    <cfRule type="duplicateValues" dxfId="0" priority="109"/>
  </conditionalFormatting>
  <conditionalFormatting sqref="G2534">
    <cfRule type="duplicateValues" dxfId="0" priority="107"/>
  </conditionalFormatting>
  <conditionalFormatting sqref="G2549">
    <cfRule type="duplicateValues" dxfId="0" priority="133"/>
  </conditionalFormatting>
  <conditionalFormatting sqref="G2550">
    <cfRule type="duplicateValues" dxfId="0" priority="135"/>
  </conditionalFormatting>
  <conditionalFormatting sqref="G2636">
    <cfRule type="duplicateValues" dxfId="0" priority="105"/>
  </conditionalFormatting>
  <conditionalFormatting sqref="G2637">
    <cfRule type="duplicateValues" dxfId="0" priority="104"/>
  </conditionalFormatting>
  <conditionalFormatting sqref="G2638">
    <cfRule type="duplicateValues" dxfId="0" priority="103"/>
  </conditionalFormatting>
  <conditionalFormatting sqref="G2639">
    <cfRule type="duplicateValues" dxfId="0" priority="102"/>
  </conditionalFormatting>
  <conditionalFormatting sqref="G2640">
    <cfRule type="duplicateValues" dxfId="0" priority="101"/>
  </conditionalFormatting>
  <conditionalFormatting sqref="G2641">
    <cfRule type="duplicateValues" dxfId="0" priority="100"/>
  </conditionalFormatting>
  <conditionalFormatting sqref="G2642">
    <cfRule type="duplicateValues" dxfId="0" priority="99"/>
  </conditionalFormatting>
  <conditionalFormatting sqref="G2644">
    <cfRule type="duplicateValues" dxfId="0" priority="106"/>
  </conditionalFormatting>
  <conditionalFormatting sqref="G2645">
    <cfRule type="duplicateValues" dxfId="0" priority="15"/>
  </conditionalFormatting>
  <conditionalFormatting sqref="G2646">
    <cfRule type="duplicateValues" dxfId="0" priority="14"/>
  </conditionalFormatting>
  <conditionalFormatting sqref="G2647">
    <cfRule type="duplicateValues" dxfId="0" priority="13"/>
  </conditionalFormatting>
  <conditionalFormatting sqref="G2648">
    <cfRule type="duplicateValues" dxfId="0" priority="12"/>
  </conditionalFormatting>
  <conditionalFormatting sqref="G2649">
    <cfRule type="duplicateValues" dxfId="0" priority="11"/>
  </conditionalFormatting>
  <conditionalFormatting sqref="G2650">
    <cfRule type="duplicateValues" dxfId="0" priority="10"/>
  </conditionalFormatting>
  <conditionalFormatting sqref="G2651">
    <cfRule type="duplicateValues" dxfId="0" priority="9"/>
  </conditionalFormatting>
  <conditionalFormatting sqref="G2652">
    <cfRule type="duplicateValues" dxfId="0" priority="8"/>
  </conditionalFormatting>
  <conditionalFormatting sqref="G2653">
    <cfRule type="duplicateValues" dxfId="0" priority="7"/>
  </conditionalFormatting>
  <conditionalFormatting sqref="G2654">
    <cfRule type="duplicateValues" dxfId="0" priority="6"/>
  </conditionalFormatting>
  <conditionalFormatting sqref="G2657">
    <cfRule type="duplicateValues" dxfId="0" priority="98"/>
  </conditionalFormatting>
  <conditionalFormatting sqref="G2658">
    <cfRule type="duplicateValues" dxfId="0" priority="97"/>
  </conditionalFormatting>
  <conditionalFormatting sqref="G2659">
    <cfRule type="duplicateValues" dxfId="0" priority="96"/>
  </conditionalFormatting>
  <conditionalFormatting sqref="G2660">
    <cfRule type="duplicateValues" dxfId="0" priority="95"/>
  </conditionalFormatting>
  <conditionalFormatting sqref="G2661">
    <cfRule type="duplicateValues" dxfId="0" priority="94"/>
  </conditionalFormatting>
  <conditionalFormatting sqref="G2662">
    <cfRule type="duplicateValues" dxfId="0" priority="93"/>
  </conditionalFormatting>
  <conditionalFormatting sqref="G2663">
    <cfRule type="duplicateValues" dxfId="0" priority="92"/>
  </conditionalFormatting>
  <conditionalFormatting sqref="G2664">
    <cfRule type="duplicateValues" dxfId="0" priority="91"/>
  </conditionalFormatting>
  <conditionalFormatting sqref="G2665">
    <cfRule type="duplicateValues" dxfId="0" priority="90"/>
  </conditionalFormatting>
  <conditionalFormatting sqref="G2666">
    <cfRule type="duplicateValues" dxfId="0" priority="89"/>
  </conditionalFormatting>
  <conditionalFormatting sqref="G2667">
    <cfRule type="duplicateValues" dxfId="0" priority="88"/>
  </conditionalFormatting>
  <conditionalFormatting sqref="G2668">
    <cfRule type="duplicateValues" dxfId="0" priority="87"/>
  </conditionalFormatting>
  <conditionalFormatting sqref="G2669">
    <cfRule type="duplicateValues" dxfId="0" priority="86"/>
  </conditionalFormatting>
  <conditionalFormatting sqref="G2670">
    <cfRule type="duplicateValues" dxfId="0" priority="85"/>
  </conditionalFormatting>
  <conditionalFormatting sqref="G2671">
    <cfRule type="duplicateValues" dxfId="0" priority="84"/>
  </conditionalFormatting>
  <conditionalFormatting sqref="G2672">
    <cfRule type="duplicateValues" dxfId="0" priority="83"/>
  </conditionalFormatting>
  <conditionalFormatting sqref="G2673">
    <cfRule type="duplicateValues" dxfId="0" priority="82"/>
  </conditionalFormatting>
  <conditionalFormatting sqref="G2674">
    <cfRule type="duplicateValues" dxfId="0" priority="81"/>
  </conditionalFormatting>
  <conditionalFormatting sqref="G2675">
    <cfRule type="duplicateValues" dxfId="0" priority="80"/>
  </conditionalFormatting>
  <conditionalFormatting sqref="G2676">
    <cfRule type="duplicateValues" dxfId="0" priority="79"/>
  </conditionalFormatting>
  <conditionalFormatting sqref="G2677">
    <cfRule type="duplicateValues" dxfId="0" priority="78"/>
  </conditionalFormatting>
  <conditionalFormatting sqref="G2678">
    <cfRule type="duplicateValues" dxfId="0" priority="77"/>
  </conditionalFormatting>
  <conditionalFormatting sqref="G2679">
    <cfRule type="duplicateValues" dxfId="0" priority="76"/>
  </conditionalFormatting>
  <conditionalFormatting sqref="G2680">
    <cfRule type="duplicateValues" dxfId="0" priority="75"/>
  </conditionalFormatting>
  <conditionalFormatting sqref="G2681">
    <cfRule type="duplicateValues" dxfId="0" priority="74"/>
  </conditionalFormatting>
  <conditionalFormatting sqref="G2682">
    <cfRule type="duplicateValues" dxfId="0" priority="73"/>
  </conditionalFormatting>
  <conditionalFormatting sqref="G2683">
    <cfRule type="duplicateValues" dxfId="0" priority="72"/>
  </conditionalFormatting>
  <conditionalFormatting sqref="G2684">
    <cfRule type="duplicateValues" dxfId="0" priority="71"/>
  </conditionalFormatting>
  <conditionalFormatting sqref="G2685">
    <cfRule type="duplicateValues" dxfId="0" priority="70"/>
  </conditionalFormatting>
  <conditionalFormatting sqref="G2686">
    <cfRule type="duplicateValues" dxfId="0" priority="69"/>
  </conditionalFormatting>
  <conditionalFormatting sqref="G2687">
    <cfRule type="duplicateValues" dxfId="0" priority="68"/>
  </conditionalFormatting>
  <conditionalFormatting sqref="G2688">
    <cfRule type="duplicateValues" dxfId="0" priority="67"/>
  </conditionalFormatting>
  <conditionalFormatting sqref="G2689">
    <cfRule type="duplicateValues" dxfId="0" priority="66"/>
  </conditionalFormatting>
  <conditionalFormatting sqref="G2690">
    <cfRule type="duplicateValues" dxfId="0" priority="65"/>
  </conditionalFormatting>
  <conditionalFormatting sqref="G2691">
    <cfRule type="duplicateValues" dxfId="0" priority="64"/>
  </conditionalFormatting>
  <conditionalFormatting sqref="G2692">
    <cfRule type="duplicateValues" dxfId="0" priority="63"/>
  </conditionalFormatting>
  <conditionalFormatting sqref="G2693">
    <cfRule type="duplicateValues" dxfId="0" priority="62"/>
  </conditionalFormatting>
  <conditionalFormatting sqref="G2694">
    <cfRule type="duplicateValues" dxfId="0" priority="61"/>
  </conditionalFormatting>
  <conditionalFormatting sqref="G2695">
    <cfRule type="duplicateValues" dxfId="0" priority="60"/>
  </conditionalFormatting>
  <conditionalFormatting sqref="G2696">
    <cfRule type="duplicateValues" dxfId="0" priority="59"/>
  </conditionalFormatting>
  <conditionalFormatting sqref="G2697">
    <cfRule type="duplicateValues" dxfId="0" priority="58"/>
  </conditionalFormatting>
  <conditionalFormatting sqref="G2698">
    <cfRule type="duplicateValues" dxfId="0" priority="57"/>
  </conditionalFormatting>
  <conditionalFormatting sqref="G2699">
    <cfRule type="duplicateValues" dxfId="0" priority="56"/>
  </conditionalFormatting>
  <conditionalFormatting sqref="G2700">
    <cfRule type="duplicateValues" dxfId="0" priority="55"/>
  </conditionalFormatting>
  <conditionalFormatting sqref="G2701">
    <cfRule type="duplicateValues" dxfId="0" priority="54"/>
  </conditionalFormatting>
  <conditionalFormatting sqref="G2702">
    <cfRule type="duplicateValues" dxfId="0" priority="53"/>
  </conditionalFormatting>
  <conditionalFormatting sqref="G2703">
    <cfRule type="duplicateValues" dxfId="0" priority="52"/>
  </conditionalFormatting>
  <conditionalFormatting sqref="G2704">
    <cfRule type="duplicateValues" dxfId="0" priority="51"/>
  </conditionalFormatting>
  <conditionalFormatting sqref="G2705">
    <cfRule type="duplicateValues" dxfId="0" priority="50"/>
  </conditionalFormatting>
  <conditionalFormatting sqref="G2706">
    <cfRule type="duplicateValues" dxfId="0" priority="49"/>
  </conditionalFormatting>
  <conditionalFormatting sqref="G2707">
    <cfRule type="duplicateValues" dxfId="0" priority="48"/>
  </conditionalFormatting>
  <conditionalFormatting sqref="G2708">
    <cfRule type="duplicateValues" dxfId="0" priority="47"/>
  </conditionalFormatting>
  <conditionalFormatting sqref="G2709">
    <cfRule type="duplicateValues" dxfId="0" priority="46"/>
  </conditionalFormatting>
  <conditionalFormatting sqref="G2710">
    <cfRule type="duplicateValues" dxfId="0" priority="45"/>
  </conditionalFormatting>
  <conditionalFormatting sqref="G2711">
    <cfRule type="duplicateValues" dxfId="0" priority="44"/>
  </conditionalFormatting>
  <conditionalFormatting sqref="G2712">
    <cfRule type="duplicateValues" dxfId="0" priority="43"/>
  </conditionalFormatting>
  <conditionalFormatting sqref="G2713">
    <cfRule type="duplicateValues" dxfId="0" priority="42"/>
  </conditionalFormatting>
  <conditionalFormatting sqref="G2714">
    <cfRule type="duplicateValues" dxfId="0" priority="41"/>
  </conditionalFormatting>
  <conditionalFormatting sqref="G2715">
    <cfRule type="duplicateValues" dxfId="0" priority="40"/>
  </conditionalFormatting>
  <conditionalFormatting sqref="G2716">
    <cfRule type="duplicateValues" dxfId="0" priority="39"/>
  </conditionalFormatting>
  <conditionalFormatting sqref="G2717">
    <cfRule type="duplicateValues" dxfId="0" priority="38"/>
  </conditionalFormatting>
  <conditionalFormatting sqref="G2718">
    <cfRule type="duplicateValues" dxfId="0" priority="37"/>
  </conditionalFormatting>
  <conditionalFormatting sqref="G2719">
    <cfRule type="duplicateValues" dxfId="0" priority="36"/>
  </conditionalFormatting>
  <conditionalFormatting sqref="G2720">
    <cfRule type="duplicateValues" dxfId="0" priority="35"/>
  </conditionalFormatting>
  <conditionalFormatting sqref="G2721">
    <cfRule type="duplicateValues" dxfId="0" priority="34"/>
  </conditionalFormatting>
  <conditionalFormatting sqref="G2722">
    <cfRule type="duplicateValues" dxfId="0" priority="33"/>
  </conditionalFormatting>
  <conditionalFormatting sqref="G2723">
    <cfRule type="duplicateValues" dxfId="0" priority="32"/>
  </conditionalFormatting>
  <conditionalFormatting sqref="G2724">
    <cfRule type="duplicateValues" dxfId="0" priority="31"/>
  </conditionalFormatting>
  <conditionalFormatting sqref="G2725">
    <cfRule type="duplicateValues" dxfId="0" priority="30"/>
  </conditionalFormatting>
  <conditionalFormatting sqref="G2726">
    <cfRule type="duplicateValues" dxfId="0" priority="29"/>
  </conditionalFormatting>
  <conditionalFormatting sqref="G2727">
    <cfRule type="duplicateValues" dxfId="0" priority="28"/>
  </conditionalFormatting>
  <conditionalFormatting sqref="G2728">
    <cfRule type="duplicateValues" dxfId="0" priority="27"/>
  </conditionalFormatting>
  <conditionalFormatting sqref="G2729">
    <cfRule type="duplicateValues" dxfId="0" priority="26"/>
  </conditionalFormatting>
  <conditionalFormatting sqref="G2730">
    <cfRule type="duplicateValues" dxfId="0" priority="25"/>
  </conditionalFormatting>
  <conditionalFormatting sqref="G2731">
    <cfRule type="duplicateValues" dxfId="0" priority="24"/>
  </conditionalFormatting>
  <conditionalFormatting sqref="G2732">
    <cfRule type="duplicateValues" dxfId="0" priority="23"/>
  </conditionalFormatting>
  <conditionalFormatting sqref="G2733">
    <cfRule type="duplicateValues" dxfId="0" priority="22"/>
  </conditionalFormatting>
  <conditionalFormatting sqref="G2734">
    <cfRule type="duplicateValues" dxfId="0" priority="21"/>
  </conditionalFormatting>
  <conditionalFormatting sqref="G2735">
    <cfRule type="duplicateValues" dxfId="0" priority="20"/>
  </conditionalFormatting>
  <conditionalFormatting sqref="G2736">
    <cfRule type="duplicateValues" dxfId="0" priority="19"/>
  </conditionalFormatting>
  <conditionalFormatting sqref="G2737">
    <cfRule type="duplicateValues" dxfId="0" priority="18"/>
  </conditionalFormatting>
  <conditionalFormatting sqref="G2738">
    <cfRule type="duplicateValues" dxfId="0" priority="17"/>
  </conditionalFormatting>
  <conditionalFormatting sqref="G2739">
    <cfRule type="duplicateValues" dxfId="0" priority="16"/>
  </conditionalFormatting>
  <dataValidations count="1">
    <dataValidation type="list" allowBlank="1" showErrorMessage="1" errorTitle="错误提示" error="请输入下拉列表中的一个值" sqref="G2508 G2510 G2643 G1:G33 G265:G302 G933:G939 G1011:G1021 G1135:G1143 G2015:G2483 G2494:G2496 G2498:G2499 G2502:G2504 G2512:G2513 G2516:G2518 G2523:G2524 G2535:G2548 G2551:G2635 G2655:G2656 G2740:G1048576" errorStyle="information">
      <formula1>[3]流水汇总表!#REF!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6"/>
  <sheetViews>
    <sheetView workbookViewId="0">
      <pane xSplit="8" ySplit="1" topLeftCell="I2" activePane="bottomRight" state="frozen"/>
      <selection/>
      <selection pane="topRight"/>
      <selection pane="bottomLeft"/>
      <selection pane="bottomRight" activeCell="A8" sqref="A8"/>
    </sheetView>
  </sheetViews>
  <sheetFormatPr defaultColWidth="9" defaultRowHeight="13.5"/>
  <cols>
    <col min="1" max="1" width="10.375" style="45" customWidth="1"/>
    <col min="2" max="2" width="8.375" style="12" customWidth="1"/>
    <col min="3" max="3" width="8.875" style="12" customWidth="1"/>
    <col min="4" max="4" width="11.25" style="12" customWidth="1"/>
    <col min="5" max="5" width="12.375" style="12" customWidth="1"/>
    <col min="6" max="6" width="10.25" style="12" customWidth="1"/>
    <col min="7" max="7" width="12.625" style="12" customWidth="1"/>
    <col min="8" max="11" width="8.375" style="12" customWidth="1"/>
    <col min="12" max="13" width="8.375" style="12" hidden="1" customWidth="1"/>
    <col min="14" max="14" width="12.875" style="12" hidden="1" customWidth="1"/>
    <col min="15" max="15" width="10.875" style="12" hidden="1" customWidth="1"/>
    <col min="16" max="16" width="11.875" style="36" hidden="1" customWidth="1"/>
    <col min="17" max="17" width="10.875" style="46" hidden="1" customWidth="1"/>
    <col min="18" max="18" width="8.875" style="46" hidden="1" customWidth="1"/>
    <col min="19" max="23" width="8.375" style="12" hidden="1" customWidth="1"/>
    <col min="24" max="24" width="5.875" style="12" hidden="1" customWidth="1"/>
    <col min="25" max="25" width="29.625" style="12" hidden="1" customWidth="1"/>
    <col min="26" max="26" width="8.375" style="12" hidden="1" customWidth="1"/>
    <col min="27" max="27" width="18.75" style="12" customWidth="1"/>
    <col min="28" max="28" width="10.875" style="12" customWidth="1"/>
    <col min="29" max="16384" width="9" style="12"/>
  </cols>
  <sheetData>
    <row r="1" s="9" customFormat="1" ht="56.25" spans="1:29">
      <c r="A1" s="47" t="s">
        <v>10515</v>
      </c>
      <c r="B1" s="48" t="s">
        <v>10633</v>
      </c>
      <c r="C1" s="48" t="s">
        <v>10634</v>
      </c>
      <c r="D1" s="48" t="s">
        <v>10635</v>
      </c>
      <c r="E1" s="48" t="s">
        <v>10636</v>
      </c>
      <c r="F1" s="48" t="s">
        <v>49</v>
      </c>
      <c r="G1" s="48" t="s">
        <v>10637</v>
      </c>
      <c r="H1" s="48" t="s">
        <v>10638</v>
      </c>
      <c r="I1" s="48" t="s">
        <v>10639</v>
      </c>
      <c r="J1" s="48" t="s">
        <v>10640</v>
      </c>
      <c r="K1" s="48" t="s">
        <v>10641</v>
      </c>
      <c r="L1" s="48" t="s">
        <v>10642</v>
      </c>
      <c r="M1" s="50" t="s">
        <v>10643</v>
      </c>
      <c r="N1" s="48" t="s">
        <v>10644</v>
      </c>
      <c r="O1" s="48" t="s">
        <v>10645</v>
      </c>
      <c r="P1" s="51" t="s">
        <v>10646</v>
      </c>
      <c r="Q1" s="48" t="s">
        <v>10647</v>
      </c>
      <c r="R1" s="48" t="s">
        <v>10648</v>
      </c>
      <c r="S1" s="53" t="s">
        <v>10649</v>
      </c>
      <c r="T1" s="48" t="s">
        <v>10650</v>
      </c>
      <c r="U1" s="48" t="s">
        <v>10651</v>
      </c>
      <c r="V1" s="48" t="s">
        <v>10652</v>
      </c>
      <c r="W1" s="48" t="s">
        <v>10653</v>
      </c>
      <c r="X1" s="48" t="s">
        <v>10654</v>
      </c>
      <c r="Y1" s="50" t="s">
        <v>10655</v>
      </c>
      <c r="Z1" s="50" t="s">
        <v>10656</v>
      </c>
      <c r="AA1" s="22" t="s">
        <v>48</v>
      </c>
      <c r="AB1" s="58" t="s">
        <v>10524</v>
      </c>
      <c r="AC1" s="9" t="s">
        <v>10657</v>
      </c>
    </row>
    <row r="2" s="9" customFormat="1" spans="1:29">
      <c r="A2" s="49">
        <v>44770</v>
      </c>
      <c r="B2" s="34" t="s">
        <v>10658</v>
      </c>
      <c r="C2" s="34" t="s">
        <v>10659</v>
      </c>
      <c r="D2" s="34" t="s">
        <v>10660</v>
      </c>
      <c r="E2" s="34" t="s">
        <v>10661</v>
      </c>
      <c r="F2" s="34" t="s">
        <v>5144</v>
      </c>
      <c r="G2" s="34" t="s">
        <v>10662</v>
      </c>
      <c r="H2" s="34" t="s">
        <v>5145</v>
      </c>
      <c r="I2" s="34">
        <v>2980</v>
      </c>
      <c r="J2" s="34">
        <v>0</v>
      </c>
      <c r="K2" s="34">
        <v>2980</v>
      </c>
      <c r="L2" s="34">
        <v>0</v>
      </c>
      <c r="M2" s="52">
        <f ca="1" t="shared" ref="M2:M65" si="0">IF(OR(R2="已逾期",R2="已收车"),DATEDIF(A2,TODAY(),"D"),IF(AND(R2="已还款",A2&lt;=P2),DATEDIF(A2,P2,"D"),0))</f>
        <v>0</v>
      </c>
      <c r="N2" s="34" t="s">
        <v>10663</v>
      </c>
      <c r="O2" s="34" t="s">
        <v>10664</v>
      </c>
      <c r="P2" s="35">
        <v>44767</v>
      </c>
      <c r="Q2" s="34" t="s">
        <v>10665</v>
      </c>
      <c r="R2" s="34" t="s">
        <v>10666</v>
      </c>
      <c r="S2" s="54"/>
      <c r="Y2" s="9" t="str">
        <f>VLOOKUP(H2,[2]在租台账!$F:$CT,16,0)</f>
        <v>深圳市舒适捷汽车租赁有限公司</v>
      </c>
      <c r="Z2" s="9" t="e">
        <f>IF(COUNTIFS([2]在租台账!$F:$F,H2,[2]在租台账!$X:$X,F2,[2]在租台账!$B:$B,"已收车")&gt;0,"已收车",IF(COUNTIFS([2]在租台账!$F:$F,H2,[2]在租台账!$X:$X,F2,[2]在租台账!$B:$B,"*结清*")&gt;0,"已结清",""))</f>
        <v>#VALUE!</v>
      </c>
      <c r="AA2" s="9" t="str">
        <f>INDEX([2]在租台账!$W:$X,MATCH(F2,[2]在租台账!$X:$X,0),1)</f>
        <v>LDP31B96XNG038924</v>
      </c>
      <c r="AB2" s="9">
        <f>VLOOKUP(AA2,网约车!D:Q,14,0)</f>
        <v>2660</v>
      </c>
      <c r="AC2" s="9">
        <f>K2-AB2</f>
        <v>320</v>
      </c>
    </row>
    <row r="3" spans="1:29">
      <c r="A3" s="49">
        <v>44770</v>
      </c>
      <c r="B3" s="34" t="s">
        <v>10658</v>
      </c>
      <c r="C3" s="34" t="s">
        <v>10659</v>
      </c>
      <c r="D3" s="34" t="s">
        <v>10667</v>
      </c>
      <c r="E3" s="34" t="s">
        <v>10661</v>
      </c>
      <c r="F3" s="34" t="s">
        <v>5090</v>
      </c>
      <c r="G3" s="34" t="s">
        <v>10668</v>
      </c>
      <c r="H3" s="34" t="s">
        <v>5092</v>
      </c>
      <c r="I3" s="34">
        <v>2980</v>
      </c>
      <c r="J3" s="34">
        <v>0</v>
      </c>
      <c r="K3" s="34">
        <v>2980</v>
      </c>
      <c r="L3" s="34">
        <v>0</v>
      </c>
      <c r="M3" s="52">
        <f ca="1" t="shared" si="0"/>
        <v>0</v>
      </c>
      <c r="N3" s="34" t="s">
        <v>10663</v>
      </c>
      <c r="O3" s="34" t="s">
        <v>10664</v>
      </c>
      <c r="P3" s="35">
        <v>44764</v>
      </c>
      <c r="Q3" s="34" t="s">
        <v>10665</v>
      </c>
      <c r="R3" s="34" t="s">
        <v>10666</v>
      </c>
      <c r="Y3" s="9" t="str">
        <f>VLOOKUP(H3,[2]在租台账!$F:$CT,16,0)</f>
        <v>深圳市舒适捷汽车租赁有限公司</v>
      </c>
      <c r="Z3" s="9" t="e">
        <f>IF(COUNTIFS([2]在租台账!$F:$F,H3,[2]在租台账!$X:$X,F3,[2]在租台账!$B:$B,"已收车")&gt;0,"已收车",IF(COUNTIFS([2]在租台账!$F:$F,H3,[2]在租台账!$X:$X,F3,[2]在租台账!$B:$B,"*结清*")&gt;0,"已结清",""))</f>
        <v>#VALUE!</v>
      </c>
      <c r="AA3" s="9" t="str">
        <f>INDEX([2]在租台账!$W:$X,MATCH(F3,[2]在租台账!$X:$X,0),1)</f>
        <v>LDP31B960NG039189</v>
      </c>
      <c r="AB3" s="9">
        <f>VLOOKUP(AA3,网约车!D:Q,14,0)</f>
        <v>2660</v>
      </c>
      <c r="AC3" s="9">
        <f t="shared" ref="AC3:AC34" si="1">K3-AB3</f>
        <v>320</v>
      </c>
    </row>
    <row r="4" spans="1:29">
      <c r="A4" s="49">
        <v>44770</v>
      </c>
      <c r="B4" s="34" t="s">
        <v>10658</v>
      </c>
      <c r="C4" s="34" t="s">
        <v>10669</v>
      </c>
      <c r="D4" s="34" t="s">
        <v>10670</v>
      </c>
      <c r="E4" s="34" t="s">
        <v>10661</v>
      </c>
      <c r="F4" s="34" t="s">
        <v>5273</v>
      </c>
      <c r="G4" s="34" t="s">
        <v>10671</v>
      </c>
      <c r="H4" s="34" t="s">
        <v>5274</v>
      </c>
      <c r="I4" s="34">
        <v>2980</v>
      </c>
      <c r="J4" s="34">
        <v>0</v>
      </c>
      <c r="K4" s="34">
        <v>2980</v>
      </c>
      <c r="L4" s="34">
        <v>0</v>
      </c>
      <c r="M4" s="52">
        <f ca="1" t="shared" si="0"/>
        <v>0</v>
      </c>
      <c r="N4" s="34" t="s">
        <v>10663</v>
      </c>
      <c r="O4" s="34" t="s">
        <v>10664</v>
      </c>
      <c r="P4" s="35">
        <v>44769</v>
      </c>
      <c r="Q4" s="34" t="s">
        <v>10672</v>
      </c>
      <c r="R4" s="34" t="s">
        <v>10666</v>
      </c>
      <c r="Y4" s="9" t="str">
        <f>VLOOKUP(H4,[2]在租台账!$F:$CT,16,0)</f>
        <v>深圳市舒适捷汽车租赁有限公司</v>
      </c>
      <c r="Z4" s="9" t="e">
        <f>IF(COUNTIFS([2]在租台账!$F:$F,H4,[2]在租台账!$X:$X,F4,[2]在租台账!$B:$B,"已收车")&gt;0,"已收车",IF(COUNTIFS([2]在租台账!$F:$F,H4,[2]在租台账!$X:$X,F4,[2]在租台账!$B:$B,"*结清*")&gt;0,"已结清",""))</f>
        <v>#VALUE!</v>
      </c>
      <c r="AA4" s="9" t="str">
        <f>INDEX([2]在租台账!$W:$X,MATCH(F4,[2]在租台账!$X:$X,0),1)</f>
        <v>LDP31B966NG035762</v>
      </c>
      <c r="AB4" s="9">
        <f>VLOOKUP(AA4,网约车!D:Q,14,0)</f>
        <v>2660</v>
      </c>
      <c r="AC4" s="9">
        <f t="shared" si="1"/>
        <v>320</v>
      </c>
    </row>
    <row r="5" spans="1:29">
      <c r="A5" s="49">
        <v>44770</v>
      </c>
      <c r="B5" s="34" t="s">
        <v>10658</v>
      </c>
      <c r="C5" s="34" t="s">
        <v>10669</v>
      </c>
      <c r="D5" s="34" t="s">
        <v>10673</v>
      </c>
      <c r="E5" s="34" t="s">
        <v>10661</v>
      </c>
      <c r="F5" s="34" t="s">
        <v>5276</v>
      </c>
      <c r="G5" s="34" t="s">
        <v>10674</v>
      </c>
      <c r="H5" s="34" t="s">
        <v>5277</v>
      </c>
      <c r="I5" s="34">
        <v>2980</v>
      </c>
      <c r="J5" s="34">
        <v>0</v>
      </c>
      <c r="K5" s="34">
        <v>2980</v>
      </c>
      <c r="L5" s="34">
        <v>0</v>
      </c>
      <c r="M5" s="52">
        <f ca="1" t="shared" si="0"/>
        <v>0</v>
      </c>
      <c r="N5" s="34" t="s">
        <v>10663</v>
      </c>
      <c r="O5" s="34" t="s">
        <v>10664</v>
      </c>
      <c r="P5" s="35">
        <v>44765</v>
      </c>
      <c r="Q5" s="34" t="s">
        <v>10665</v>
      </c>
      <c r="R5" s="34" t="s">
        <v>10666</v>
      </c>
      <c r="Y5" s="9" t="str">
        <f>VLOOKUP(H5,[2]在租台账!$F:$CT,16,0)</f>
        <v>深圳市舒适捷汽车租赁有限公司</v>
      </c>
      <c r="Z5" s="9" t="e">
        <f>IF(COUNTIFS([2]在租台账!$F:$F,H5,[2]在租台账!$X:$X,F5,[2]在租台账!$B:$B,"已收车")&gt;0,"已收车",IF(COUNTIFS([2]在租台账!$F:$F,H5,[2]在租台账!$X:$X,F5,[2]在租台账!$B:$B,"*结清*")&gt;0,"已结清",""))</f>
        <v>#VALUE!</v>
      </c>
      <c r="AA5" s="9" t="str">
        <f>INDEX([2]在租台账!$W:$X,MATCH(F5,[2]在租台账!$X:$X,0),1)</f>
        <v>LDP31B969NG035996</v>
      </c>
      <c r="AB5" s="9">
        <f>VLOOKUP(AA5,网约车!D:Q,14,0)</f>
        <v>2660</v>
      </c>
      <c r="AC5" s="9">
        <f t="shared" si="1"/>
        <v>320</v>
      </c>
    </row>
    <row r="6" spans="1:29">
      <c r="A6" s="49">
        <v>44770</v>
      </c>
      <c r="B6" s="34" t="s">
        <v>10658</v>
      </c>
      <c r="C6" s="34" t="s">
        <v>10659</v>
      </c>
      <c r="D6" s="34" t="s">
        <v>10675</v>
      </c>
      <c r="E6" s="34" t="s">
        <v>10661</v>
      </c>
      <c r="F6" s="34" t="s">
        <v>5250</v>
      </c>
      <c r="G6" s="34" t="s">
        <v>10676</v>
      </c>
      <c r="H6" s="34" t="s">
        <v>5251</v>
      </c>
      <c r="I6" s="34">
        <v>2980</v>
      </c>
      <c r="J6" s="34">
        <v>0</v>
      </c>
      <c r="K6" s="34">
        <v>2980</v>
      </c>
      <c r="L6" s="34">
        <v>0</v>
      </c>
      <c r="M6" s="52">
        <f ca="1" t="shared" si="0"/>
        <v>0</v>
      </c>
      <c r="N6" s="34" t="s">
        <v>10663</v>
      </c>
      <c r="O6" s="34" t="s">
        <v>10664</v>
      </c>
      <c r="P6" s="35">
        <v>44770</v>
      </c>
      <c r="Q6" s="34" t="s">
        <v>10677</v>
      </c>
      <c r="R6" s="34" t="s">
        <v>10666</v>
      </c>
      <c r="S6" s="29" t="s">
        <v>10678</v>
      </c>
      <c r="T6" s="29" t="s">
        <v>10679</v>
      </c>
      <c r="Y6" s="9" t="str">
        <f>VLOOKUP(H6,[2]在租台账!$F:$CT,16,0)</f>
        <v>深圳市舒适捷汽车租赁有限公司</v>
      </c>
      <c r="Z6" s="9" t="e">
        <f>IF(COUNTIFS([2]在租台账!$F:$F,H6,[2]在租台账!$X:$X,F6,[2]在租台账!$B:$B,"已收车")&gt;0,"已收车",IF(COUNTIFS([2]在租台账!$F:$F,H6,[2]在租台账!$X:$X,F6,[2]在租台账!$B:$B,"*结清*")&gt;0,"已结清",""))</f>
        <v>#VALUE!</v>
      </c>
      <c r="AA6" s="9" t="str">
        <f>INDEX([2]在租台账!$W:$X,MATCH(F6,[2]在租台账!$X:$X,0),1)</f>
        <v>LDP31B967NG035415</v>
      </c>
      <c r="AB6" s="9">
        <f>VLOOKUP(AA6,网约车!D:Q,14,0)</f>
        <v>2660</v>
      </c>
      <c r="AC6" s="9">
        <f t="shared" si="1"/>
        <v>320</v>
      </c>
    </row>
    <row r="7" spans="1:29">
      <c r="A7" s="49">
        <v>44770</v>
      </c>
      <c r="B7" s="34" t="s">
        <v>10658</v>
      </c>
      <c r="C7" s="34" t="s">
        <v>10669</v>
      </c>
      <c r="D7" s="34" t="s">
        <v>10680</v>
      </c>
      <c r="E7" s="34" t="s">
        <v>10661</v>
      </c>
      <c r="F7" s="34" t="s">
        <v>5253</v>
      </c>
      <c r="G7" s="34" t="s">
        <v>10681</v>
      </c>
      <c r="H7" s="34" t="s">
        <v>5254</v>
      </c>
      <c r="I7" s="34">
        <v>2980</v>
      </c>
      <c r="J7" s="34">
        <v>0</v>
      </c>
      <c r="K7" s="34">
        <v>2980</v>
      </c>
      <c r="L7" s="34">
        <v>0</v>
      </c>
      <c r="M7" s="52">
        <f ca="1" t="shared" si="0"/>
        <v>0</v>
      </c>
      <c r="N7" s="34" t="s">
        <v>10663</v>
      </c>
      <c r="O7" s="34" t="s">
        <v>10664</v>
      </c>
      <c r="P7" s="35">
        <v>44770</v>
      </c>
      <c r="Q7" s="34" t="s">
        <v>10672</v>
      </c>
      <c r="R7" s="34" t="s">
        <v>10666</v>
      </c>
      <c r="Y7" s="9" t="str">
        <f>VLOOKUP(H7,[2]在租台账!$F:$CT,16,0)</f>
        <v>深圳市舒适捷汽车租赁有限公司</v>
      </c>
      <c r="Z7" s="9" t="e">
        <f>IF(COUNTIFS([2]在租台账!$F:$F,H7,[2]在租台账!$X:$X,F7,[2]在租台账!$B:$B,"已收车")&gt;0,"已收车",IF(COUNTIFS([2]在租台账!$F:$F,H7,[2]在租台账!$X:$X,F7,[2]在租台账!$B:$B,"*结清*")&gt;0,"已结清",""))</f>
        <v>#VALUE!</v>
      </c>
      <c r="AA7" s="9" t="str">
        <f>INDEX([2]在租台账!$W:$X,MATCH(F7,[2]在租台账!$X:$X,0),1)</f>
        <v>LDP31B960NG035420</v>
      </c>
      <c r="AB7" s="9">
        <f>VLOOKUP(AA7,网约车!D:Q,14,0)</f>
        <v>2660</v>
      </c>
      <c r="AC7" s="9">
        <f t="shared" si="1"/>
        <v>320</v>
      </c>
    </row>
    <row r="8" spans="1:29">
      <c r="A8" s="49">
        <v>44770</v>
      </c>
      <c r="B8" s="34" t="s">
        <v>10658</v>
      </c>
      <c r="C8" s="34" t="s">
        <v>10669</v>
      </c>
      <c r="D8" s="34" t="s">
        <v>10682</v>
      </c>
      <c r="E8" s="34" t="s">
        <v>10661</v>
      </c>
      <c r="F8" s="34" t="s">
        <v>5266</v>
      </c>
      <c r="G8" s="34" t="s">
        <v>10683</v>
      </c>
      <c r="H8" s="34" t="s">
        <v>5267</v>
      </c>
      <c r="I8" s="34">
        <v>2980</v>
      </c>
      <c r="J8" s="34">
        <v>0</v>
      </c>
      <c r="K8" s="34">
        <v>2980</v>
      </c>
      <c r="L8" s="34">
        <v>0</v>
      </c>
      <c r="M8" s="52">
        <f ca="1" t="shared" si="0"/>
        <v>0</v>
      </c>
      <c r="N8" s="34" t="s">
        <v>10663</v>
      </c>
      <c r="O8" s="34" t="s">
        <v>10664</v>
      </c>
      <c r="P8" s="35">
        <v>44770</v>
      </c>
      <c r="Q8" s="34" t="s">
        <v>10672</v>
      </c>
      <c r="R8" s="34" t="s">
        <v>10666</v>
      </c>
      <c r="Y8" s="9" t="str">
        <f>VLOOKUP(H8,[2]在租台账!$F:$CT,16,0)</f>
        <v>深圳市舒适捷汽车租赁有限公司</v>
      </c>
      <c r="Z8" s="9" t="e">
        <f>IF(COUNTIFS([2]在租台账!$F:$F,H8,[2]在租台账!$X:$X,F8,[2]在租台账!$B:$B,"已收车")&gt;0,"已收车",IF(COUNTIFS([2]在租台账!$F:$F,H8,[2]在租台账!$X:$X,F8,[2]在租台账!$B:$B,"*结清*")&gt;0,"已结清",""))</f>
        <v>#VALUE!</v>
      </c>
      <c r="AA8" s="9" t="str">
        <f>INDEX([2]在租台账!$W:$X,MATCH(F8,[2]在租台账!$X:$X,0),1)</f>
        <v>LDP31B962NG035435</v>
      </c>
      <c r="AB8" s="9">
        <f>VLOOKUP(AA8,网约车!D:Q,14,0)</f>
        <v>2660</v>
      </c>
      <c r="AC8" s="9">
        <f t="shared" si="1"/>
        <v>320</v>
      </c>
    </row>
    <row r="9" spans="1:29">
      <c r="A9" s="49">
        <v>44770</v>
      </c>
      <c r="B9" s="34" t="s">
        <v>10658</v>
      </c>
      <c r="C9" s="34" t="s">
        <v>10669</v>
      </c>
      <c r="D9" s="34" t="s">
        <v>10684</v>
      </c>
      <c r="E9" s="34" t="s">
        <v>10661</v>
      </c>
      <c r="F9" s="34" t="s">
        <v>5244</v>
      </c>
      <c r="G9" s="34" t="s">
        <v>10685</v>
      </c>
      <c r="H9" s="34" t="s">
        <v>5248</v>
      </c>
      <c r="I9" s="34">
        <v>2980</v>
      </c>
      <c r="J9" s="34">
        <v>0</v>
      </c>
      <c r="K9" s="34">
        <v>2980</v>
      </c>
      <c r="L9" s="34">
        <v>0</v>
      </c>
      <c r="M9" s="52">
        <f ca="1" t="shared" si="0"/>
        <v>0</v>
      </c>
      <c r="N9" s="34" t="s">
        <v>10663</v>
      </c>
      <c r="O9" s="34" t="s">
        <v>10664</v>
      </c>
      <c r="P9" s="35">
        <v>44770</v>
      </c>
      <c r="Q9" s="34" t="s">
        <v>10672</v>
      </c>
      <c r="R9" s="34" t="s">
        <v>10666</v>
      </c>
      <c r="Y9" s="9" t="str">
        <f>VLOOKUP(H9,[2]在租台账!$F:$CT,16,0)</f>
        <v>深圳市舒适捷汽车租赁有限公司</v>
      </c>
      <c r="Z9" s="9" t="e">
        <f>IF(COUNTIFS([2]在租台账!$F:$F,H9,[2]在租台账!$X:$X,F9,[2]在租台账!$B:$B,"已收车")&gt;0,"已收车",IF(COUNTIFS([2]在租台账!$F:$F,H9,[2]在租台账!$X:$X,F9,[2]在租台账!$B:$B,"*结清*")&gt;0,"已结清",""))</f>
        <v>#VALUE!</v>
      </c>
      <c r="AA9" s="9" t="str">
        <f>INDEX([2]在租台账!$W:$X,MATCH(F9,[2]在租台账!$X:$X,0),1)</f>
        <v>LDP31B963NG035413</v>
      </c>
      <c r="AB9" s="9">
        <f>VLOOKUP(AA9,网约车!D:Q,14,0)</f>
        <v>2660</v>
      </c>
      <c r="AC9" s="9">
        <f t="shared" si="1"/>
        <v>320</v>
      </c>
    </row>
    <row r="10" spans="1:29">
      <c r="A10" s="49">
        <v>44770</v>
      </c>
      <c r="B10" s="34" t="s">
        <v>10658</v>
      </c>
      <c r="C10" s="34" t="s">
        <v>10669</v>
      </c>
      <c r="D10" s="34" t="s">
        <v>10686</v>
      </c>
      <c r="E10" s="34" t="s">
        <v>10661</v>
      </c>
      <c r="F10" s="34" t="s">
        <v>5318</v>
      </c>
      <c r="G10" s="34" t="s">
        <v>10687</v>
      </c>
      <c r="H10" s="34" t="s">
        <v>5319</v>
      </c>
      <c r="I10" s="34">
        <v>2980</v>
      </c>
      <c r="J10" s="34">
        <v>0</v>
      </c>
      <c r="K10" s="34">
        <v>2980</v>
      </c>
      <c r="L10" s="34">
        <v>0</v>
      </c>
      <c r="M10" s="52">
        <f ca="1" t="shared" si="0"/>
        <v>4</v>
      </c>
      <c r="N10" s="34" t="s">
        <v>10663</v>
      </c>
      <c r="O10" s="34" t="s">
        <v>10664</v>
      </c>
      <c r="P10" s="35">
        <v>44774</v>
      </c>
      <c r="Q10" s="34" t="s">
        <v>10677</v>
      </c>
      <c r="R10" s="34" t="s">
        <v>10666</v>
      </c>
      <c r="S10" s="29" t="s">
        <v>10688</v>
      </c>
      <c r="Y10" s="9" t="str">
        <f>VLOOKUP(H10,[2]在租台账!$F:$CT,16,0)</f>
        <v>深圳市舒适捷汽车租赁有限公司</v>
      </c>
      <c r="Z10" s="9" t="e">
        <f>IF(COUNTIFS([2]在租台账!$F:$F,H10,[2]在租台账!$X:$X,F10,[2]在租台账!$B:$B,"已收车")&gt;0,"已收车",IF(COUNTIFS([2]在租台账!$F:$F,H10,[2]在租台账!$X:$X,F10,[2]在租台账!$B:$B,"*结清*")&gt;0,"已结清",""))</f>
        <v>#VALUE!</v>
      </c>
      <c r="AA10" s="9" t="str">
        <f>INDEX([2]在租台账!$W:$X,MATCH(F10,[2]在租台账!$X:$X,0),1)</f>
        <v>LDP31B963NG044001</v>
      </c>
      <c r="AB10" s="9">
        <f>VLOOKUP(AA10,网约车!D:Q,14,0)</f>
        <v>2700</v>
      </c>
      <c r="AC10" s="9">
        <f t="shared" si="1"/>
        <v>280</v>
      </c>
    </row>
    <row r="11" spans="1:29">
      <c r="A11" s="49">
        <v>44770</v>
      </c>
      <c r="B11" s="34" t="s">
        <v>10658</v>
      </c>
      <c r="C11" s="34" t="s">
        <v>10669</v>
      </c>
      <c r="D11" s="34" t="s">
        <v>10689</v>
      </c>
      <c r="E11" s="34" t="s">
        <v>10661</v>
      </c>
      <c r="F11" s="34" t="s">
        <v>5308</v>
      </c>
      <c r="G11" s="34" t="s">
        <v>10690</v>
      </c>
      <c r="H11" s="34" t="s">
        <v>5312</v>
      </c>
      <c r="I11" s="34">
        <v>2980</v>
      </c>
      <c r="J11" s="34">
        <v>0</v>
      </c>
      <c r="K11" s="34">
        <v>2980</v>
      </c>
      <c r="L11" s="34">
        <v>0</v>
      </c>
      <c r="M11" s="52">
        <f ca="1" t="shared" si="0"/>
        <v>0</v>
      </c>
      <c r="N11" s="34" t="s">
        <v>10663</v>
      </c>
      <c r="O11" s="34" t="s">
        <v>10664</v>
      </c>
      <c r="P11" s="35">
        <v>44770</v>
      </c>
      <c r="Q11" s="34" t="s">
        <v>10672</v>
      </c>
      <c r="R11" s="34" t="s">
        <v>10666</v>
      </c>
      <c r="Y11" s="9" t="str">
        <f>VLOOKUP(H11,[2]在租台账!$F:$CT,16,0)</f>
        <v>深圳市舒适捷汽车租赁有限公司</v>
      </c>
      <c r="Z11" s="9" t="e">
        <f>IF(COUNTIFS([2]在租台账!$F:$F,H11,[2]在租台账!$X:$X,F11,[2]在租台账!$B:$B,"已收车")&gt;0,"已收车",IF(COUNTIFS([2]在租台账!$F:$F,H11,[2]在租台账!$X:$X,F11,[2]在租台账!$B:$B,"*结清*")&gt;0,"已结清",""))</f>
        <v>#VALUE!</v>
      </c>
      <c r="AA11" s="9" t="str">
        <f>INDEX([2]在租台账!$W:$X,MATCH(F11,[2]在租台账!$X:$X,0),1)</f>
        <v>LDP31B961NG044000</v>
      </c>
      <c r="AB11" s="9">
        <f>VLOOKUP(AA11,网约车!D:Q,14,0)</f>
        <v>2700</v>
      </c>
      <c r="AC11" s="9">
        <f t="shared" si="1"/>
        <v>280</v>
      </c>
    </row>
    <row r="12" spans="1:29">
      <c r="A12" s="49">
        <v>44770</v>
      </c>
      <c r="B12" s="34" t="s">
        <v>10658</v>
      </c>
      <c r="C12" s="34" t="s">
        <v>10669</v>
      </c>
      <c r="D12" s="34" t="s">
        <v>10691</v>
      </c>
      <c r="E12" s="34" t="s">
        <v>10661</v>
      </c>
      <c r="F12" s="34" t="s">
        <v>5109</v>
      </c>
      <c r="G12" s="34" t="s">
        <v>10692</v>
      </c>
      <c r="H12" s="34" t="s">
        <v>5111</v>
      </c>
      <c r="I12" s="34">
        <v>2980</v>
      </c>
      <c r="J12" s="34">
        <v>0</v>
      </c>
      <c r="K12" s="34">
        <v>2980</v>
      </c>
      <c r="L12" s="34">
        <v>0</v>
      </c>
      <c r="M12" s="52">
        <f ca="1" t="shared" si="0"/>
        <v>0</v>
      </c>
      <c r="N12" s="34" t="s">
        <v>10663</v>
      </c>
      <c r="O12" s="34" t="s">
        <v>10664</v>
      </c>
      <c r="P12" s="35">
        <v>44767</v>
      </c>
      <c r="Q12" s="34" t="s">
        <v>10672</v>
      </c>
      <c r="R12" s="34" t="s">
        <v>10666</v>
      </c>
      <c r="Y12" s="9" t="str">
        <f>VLOOKUP(H12,[2]在租台账!$F:$CT,16,0)</f>
        <v>深圳市舒适捷汽车租赁有限公司</v>
      </c>
      <c r="Z12" s="9" t="e">
        <f>IF(COUNTIFS([2]在租台账!$F:$F,H12,[2]在租台账!$X:$X,F12,[2]在租台账!$B:$B,"已收车")&gt;0,"已收车",IF(COUNTIFS([2]在租台账!$F:$F,H12,[2]在租台账!$X:$X,F12,[2]在租台账!$B:$B,"*结清*")&gt;0,"已结清",""))</f>
        <v>#VALUE!</v>
      </c>
      <c r="AA12" s="9" t="str">
        <f>INDEX([2]在租台账!$W:$X,MATCH(F12,[2]在租台账!$X:$X,0),1)</f>
        <v>LDP31B960NG035403</v>
      </c>
      <c r="AB12" s="9">
        <f>VLOOKUP(AA12,网约车!D:Q,14,0)</f>
        <v>2660</v>
      </c>
      <c r="AC12" s="9">
        <f t="shared" si="1"/>
        <v>320</v>
      </c>
    </row>
    <row r="13" spans="1:29">
      <c r="A13" s="49">
        <v>44770</v>
      </c>
      <c r="B13" s="34" t="s">
        <v>10658</v>
      </c>
      <c r="C13" s="34" t="s">
        <v>10669</v>
      </c>
      <c r="D13" s="34" t="s">
        <v>10693</v>
      </c>
      <c r="E13" s="34" t="s">
        <v>10661</v>
      </c>
      <c r="F13" s="34" t="s">
        <v>5131</v>
      </c>
      <c r="G13" s="34" t="s">
        <v>10694</v>
      </c>
      <c r="H13" s="34" t="s">
        <v>5132</v>
      </c>
      <c r="I13" s="34">
        <v>2980</v>
      </c>
      <c r="J13" s="34">
        <v>0</v>
      </c>
      <c r="K13" s="34">
        <v>2980</v>
      </c>
      <c r="L13" s="34">
        <v>0</v>
      </c>
      <c r="M13" s="52">
        <f ca="1" t="shared" si="0"/>
        <v>0</v>
      </c>
      <c r="N13" s="34" t="s">
        <v>10663</v>
      </c>
      <c r="O13" s="34" t="s">
        <v>10664</v>
      </c>
      <c r="P13" s="35">
        <v>44766</v>
      </c>
      <c r="Q13" s="34" t="s">
        <v>10665</v>
      </c>
      <c r="R13" s="34" t="s">
        <v>10666</v>
      </c>
      <c r="Y13" s="9" t="str">
        <f>VLOOKUP(H13,[2]在租台账!$F:$CT,16,0)</f>
        <v>深圳市舒适捷汽车租赁有限公司</v>
      </c>
      <c r="Z13" s="9" t="e">
        <f>IF(COUNTIFS([2]在租台账!$F:$F,H13,[2]在租台账!$X:$X,F13,[2]在租台账!$B:$B,"已收车")&gt;0,"已收车",IF(COUNTIFS([2]在租台账!$F:$F,H13,[2]在租台账!$X:$X,F13,[2]在租台账!$B:$B,"*结清*")&gt;0,"已结清",""))</f>
        <v>#VALUE!</v>
      </c>
      <c r="AA13" s="9" t="str">
        <f>INDEX([2]在租台账!$W:$X,MATCH(F13,[2]在租台账!$X:$X,0),1)</f>
        <v>LDP31B965NG035445</v>
      </c>
      <c r="AB13" s="9">
        <f>VLOOKUP(AA13,网约车!D:Q,14,0)</f>
        <v>2660</v>
      </c>
      <c r="AC13" s="9">
        <f t="shared" si="1"/>
        <v>320</v>
      </c>
    </row>
    <row r="14" spans="1:29">
      <c r="A14" s="49">
        <v>44770</v>
      </c>
      <c r="B14" s="34" t="s">
        <v>10658</v>
      </c>
      <c r="C14" s="34" t="s">
        <v>10669</v>
      </c>
      <c r="D14" s="34" t="s">
        <v>10695</v>
      </c>
      <c r="E14" s="34" t="s">
        <v>10661</v>
      </c>
      <c r="F14" s="34" t="s">
        <v>5197</v>
      </c>
      <c r="G14" s="34" t="s">
        <v>10696</v>
      </c>
      <c r="H14" s="34" t="s">
        <v>5198</v>
      </c>
      <c r="I14" s="34">
        <v>2980</v>
      </c>
      <c r="J14" s="34">
        <v>0</v>
      </c>
      <c r="K14" s="34">
        <v>2980</v>
      </c>
      <c r="L14" s="34">
        <v>0</v>
      </c>
      <c r="M14" s="52">
        <f ca="1" t="shared" si="0"/>
        <v>0</v>
      </c>
      <c r="N14" s="34" t="s">
        <v>10663</v>
      </c>
      <c r="O14" s="34" t="s">
        <v>10664</v>
      </c>
      <c r="P14" s="35">
        <v>44770</v>
      </c>
      <c r="Q14" s="34" t="s">
        <v>10672</v>
      </c>
      <c r="R14" s="34" t="s">
        <v>10666</v>
      </c>
      <c r="Y14" s="9" t="str">
        <f>VLOOKUP(H14,[2]在租台账!$F:$CT,16,0)</f>
        <v>深圳市舒适捷汽车租赁有限公司</v>
      </c>
      <c r="Z14" s="9" t="e">
        <f>IF(COUNTIFS([2]在租台账!$F:$F,H14,[2]在租台账!$X:$X,F14,[2]在租台账!$B:$B,"已收车")&gt;0,"已收车",IF(COUNTIFS([2]在租台账!$F:$F,H14,[2]在租台账!$X:$X,F14,[2]在租台账!$B:$B,"*结清*")&gt;0,"已结清",""))</f>
        <v>#VALUE!</v>
      </c>
      <c r="AA14" s="9" t="str">
        <f>INDEX([2]在租台账!$W:$X,MATCH(F14,[2]在租台账!$X:$X,0),1)</f>
        <v>LDP31B965NG039270</v>
      </c>
      <c r="AB14" s="9">
        <f>VLOOKUP(AA14,网约车!D:Q,14,0)</f>
        <v>2660</v>
      </c>
      <c r="AC14" s="9">
        <f t="shared" si="1"/>
        <v>320</v>
      </c>
    </row>
    <row r="15" spans="1:29">
      <c r="A15" s="49">
        <v>44770</v>
      </c>
      <c r="B15" s="34" t="s">
        <v>10658</v>
      </c>
      <c r="C15" s="34" t="s">
        <v>10669</v>
      </c>
      <c r="D15" s="34" t="s">
        <v>10697</v>
      </c>
      <c r="E15" s="34" t="s">
        <v>10661</v>
      </c>
      <c r="F15" s="34" t="s">
        <v>5189</v>
      </c>
      <c r="G15" s="34" t="s">
        <v>10698</v>
      </c>
      <c r="H15" s="34" t="s">
        <v>5190</v>
      </c>
      <c r="I15" s="34">
        <v>2980</v>
      </c>
      <c r="J15" s="34">
        <v>0</v>
      </c>
      <c r="K15" s="34">
        <v>2980</v>
      </c>
      <c r="L15" s="34">
        <v>0</v>
      </c>
      <c r="M15" s="52">
        <f ca="1" t="shared" si="0"/>
        <v>0</v>
      </c>
      <c r="N15" s="34" t="s">
        <v>10663</v>
      </c>
      <c r="O15" s="34" t="s">
        <v>10664</v>
      </c>
      <c r="P15" s="35">
        <v>44770</v>
      </c>
      <c r="Q15" s="34" t="s">
        <v>10672</v>
      </c>
      <c r="R15" s="34" t="s">
        <v>10666</v>
      </c>
      <c r="Y15" s="9" t="str">
        <f>VLOOKUP(H15,[2]在租台账!$F:$CT,16,0)</f>
        <v>深圳市舒适捷汽车租赁有限公司</v>
      </c>
      <c r="Z15" s="9" t="e">
        <f>IF(COUNTIFS([2]在租台账!$F:$F,H15,[2]在租台账!$X:$X,F15,[2]在租台账!$B:$B,"已收车")&gt;0,"已收车",IF(COUNTIFS([2]在租台账!$F:$F,H15,[2]在租台账!$X:$X,F15,[2]在租台账!$B:$B,"*结清*")&gt;0,"已结清",""))</f>
        <v>#VALUE!</v>
      </c>
      <c r="AA15" s="9" t="str">
        <f>INDEX([2]在租台账!$W:$X,MATCH(F15,[2]在租台账!$X:$X,0),1)</f>
        <v>LDP31B965NG039091</v>
      </c>
      <c r="AB15" s="9">
        <f>VLOOKUP(AA15,网约车!D:Q,14,0)</f>
        <v>2660</v>
      </c>
      <c r="AC15" s="9">
        <f t="shared" si="1"/>
        <v>320</v>
      </c>
    </row>
    <row r="16" ht="14.25" spans="1:29">
      <c r="A16" s="49">
        <v>44770</v>
      </c>
      <c r="B16" s="34" t="s">
        <v>10658</v>
      </c>
      <c r="C16" s="34" t="s">
        <v>10659</v>
      </c>
      <c r="D16" s="34" t="s">
        <v>10699</v>
      </c>
      <c r="E16" s="34" t="s">
        <v>10661</v>
      </c>
      <c r="F16" s="34" t="s">
        <v>5202</v>
      </c>
      <c r="G16" s="34" t="s">
        <v>10700</v>
      </c>
      <c r="H16" s="34" t="s">
        <v>5203</v>
      </c>
      <c r="I16" s="34">
        <v>2980</v>
      </c>
      <c r="J16" s="34">
        <v>0</v>
      </c>
      <c r="K16" s="34">
        <v>2980</v>
      </c>
      <c r="L16" s="34">
        <v>0</v>
      </c>
      <c r="M16" s="52">
        <f ca="1" t="shared" si="0"/>
        <v>0</v>
      </c>
      <c r="N16" s="34" t="s">
        <v>10663</v>
      </c>
      <c r="O16" s="34" t="s">
        <v>10664</v>
      </c>
      <c r="P16" s="35">
        <v>44770</v>
      </c>
      <c r="Q16" s="34" t="s">
        <v>10677</v>
      </c>
      <c r="R16" s="34" t="s">
        <v>10666</v>
      </c>
      <c r="S16" s="16" t="s">
        <v>10701</v>
      </c>
      <c r="Y16" s="9" t="str">
        <f>VLOOKUP(H16,[2]在租台账!$F:$CT,16,0)</f>
        <v>深圳市舒适捷汽车租赁有限公司</v>
      </c>
      <c r="Z16" s="9" t="e">
        <f>IF(COUNTIFS([2]在租台账!$F:$F,H16,[2]在租台账!$X:$X,F16,[2]在租台账!$B:$B,"已收车")&gt;0,"已收车",IF(COUNTIFS([2]在租台账!$F:$F,H16,[2]在租台账!$X:$X,F16,[2]在租台账!$B:$B,"*结清*")&gt;0,"已结清",""))</f>
        <v>#VALUE!</v>
      </c>
      <c r="AA16" s="9" t="str">
        <f>INDEX([2]在租台账!$W:$X,MATCH(F16,[2]在租台账!$X:$X,0),1)</f>
        <v>LDP31B961NG041176</v>
      </c>
      <c r="AB16" s="9">
        <f>VLOOKUP(AA16,网约车!D:Q,14,0)</f>
        <v>2660</v>
      </c>
      <c r="AC16" s="9">
        <f t="shared" si="1"/>
        <v>320</v>
      </c>
    </row>
    <row r="17" spans="1:29">
      <c r="A17" s="49">
        <v>44770</v>
      </c>
      <c r="B17" s="34" t="s">
        <v>10658</v>
      </c>
      <c r="C17" s="34" t="s">
        <v>10669</v>
      </c>
      <c r="D17" s="34" t="s">
        <v>10702</v>
      </c>
      <c r="E17" s="34" t="s">
        <v>10661</v>
      </c>
      <c r="F17" s="34" t="s">
        <v>5168</v>
      </c>
      <c r="G17" s="34" t="s">
        <v>10703</v>
      </c>
      <c r="H17" s="34" t="s">
        <v>5170</v>
      </c>
      <c r="I17" s="34">
        <v>2980</v>
      </c>
      <c r="J17" s="34">
        <v>0</v>
      </c>
      <c r="K17" s="34">
        <v>2980</v>
      </c>
      <c r="L17" s="34">
        <v>0</v>
      </c>
      <c r="M17" s="52">
        <f ca="1" t="shared" si="0"/>
        <v>0</v>
      </c>
      <c r="N17" s="34" t="s">
        <v>10663</v>
      </c>
      <c r="O17" s="34" t="s">
        <v>10664</v>
      </c>
      <c r="P17" s="35">
        <v>44743</v>
      </c>
      <c r="Q17" s="34" t="s">
        <v>10665</v>
      </c>
      <c r="R17" s="34" t="s">
        <v>10666</v>
      </c>
      <c r="Y17" s="9" t="str">
        <f>VLOOKUP(H17,[2]在租台账!$F:$CT,16,0)</f>
        <v>深圳市舒适捷汽车租赁有限公司</v>
      </c>
      <c r="Z17" s="9" t="e">
        <f>IF(COUNTIFS([2]在租台账!$F:$F,H17,[2]在租台账!$X:$X,F17,[2]在租台账!$B:$B,"已收车")&gt;0,"已收车",IF(COUNTIFS([2]在租台账!$F:$F,H17,[2]在租台账!$X:$X,F17,[2]在租台账!$B:$B,"*结清*")&gt;0,"已结清",""))</f>
        <v>#VALUE!</v>
      </c>
      <c r="AA17" s="9" t="str">
        <f>INDEX([2]在租台账!$W:$X,MATCH(F17,[2]在租台账!$X:$X,0),1)</f>
        <v>LDP31B967NG038895</v>
      </c>
      <c r="AB17" s="9">
        <f>VLOOKUP(AA17,网约车!D:Q,14,0)</f>
        <v>2660</v>
      </c>
      <c r="AC17" s="9">
        <f t="shared" si="1"/>
        <v>320</v>
      </c>
    </row>
    <row r="18" spans="1:29">
      <c r="A18" s="49">
        <v>44760</v>
      </c>
      <c r="B18" s="34" t="s">
        <v>10658</v>
      </c>
      <c r="C18" s="34" t="s">
        <v>10669</v>
      </c>
      <c r="D18" s="34" t="s">
        <v>10704</v>
      </c>
      <c r="E18" s="34" t="s">
        <v>10661</v>
      </c>
      <c r="F18" s="34" t="s">
        <v>4985</v>
      </c>
      <c r="G18" s="34" t="s">
        <v>10705</v>
      </c>
      <c r="H18" s="34" t="s">
        <v>4987</v>
      </c>
      <c r="I18" s="34">
        <v>2980</v>
      </c>
      <c r="J18" s="34">
        <v>0</v>
      </c>
      <c r="K18" s="34">
        <v>2980</v>
      </c>
      <c r="L18" s="34">
        <v>0</v>
      </c>
      <c r="M18" s="52">
        <f ca="1" t="shared" si="0"/>
        <v>0</v>
      </c>
      <c r="N18" s="34" t="s">
        <v>10663</v>
      </c>
      <c r="O18" s="34" t="s">
        <v>10664</v>
      </c>
      <c r="P18" s="35">
        <v>44760</v>
      </c>
      <c r="Q18" s="34" t="s">
        <v>10672</v>
      </c>
      <c r="R18" s="34" t="s">
        <v>10666</v>
      </c>
      <c r="Y18" s="9" t="str">
        <f>VLOOKUP(H18,[2]在租台账!$F:$CT,16,0)</f>
        <v>深圳市舒适捷汽车租赁有限公司</v>
      </c>
      <c r="Z18" s="9" t="e">
        <f>IF(COUNTIFS([2]在租台账!$F:$F,H18,[2]在租台账!$X:$X,F18,[2]在租台账!$B:$B,"已收车")&gt;0,"已收车",IF(COUNTIFS([2]在租台账!$F:$F,H18,[2]在租台账!$X:$X,F18,[2]在租台账!$B:$B,"*结清*")&gt;0,"已结清",""))</f>
        <v>#VALUE!</v>
      </c>
      <c r="AA18" s="9" t="str">
        <f>INDEX([2]在租台账!$W:$X,MATCH(F18,[2]在租台账!$X:$X,0),1)</f>
        <v>LDP31B963NG035721</v>
      </c>
      <c r="AB18" s="9">
        <f>VLOOKUP(AA18,网约车!D:Q,14,0)</f>
        <v>2660</v>
      </c>
      <c r="AC18" s="9">
        <f t="shared" si="1"/>
        <v>320</v>
      </c>
    </row>
    <row r="19" spans="1:29">
      <c r="A19" s="49">
        <v>44760</v>
      </c>
      <c r="B19" s="34" t="s">
        <v>10658</v>
      </c>
      <c r="C19" s="34" t="s">
        <v>10669</v>
      </c>
      <c r="D19" s="34" t="s">
        <v>10706</v>
      </c>
      <c r="E19" s="34" t="s">
        <v>10661</v>
      </c>
      <c r="F19" s="34" t="s">
        <v>4956</v>
      </c>
      <c r="G19" s="34" t="s">
        <v>10707</v>
      </c>
      <c r="H19" s="34" t="s">
        <v>4958</v>
      </c>
      <c r="I19" s="34">
        <v>2980</v>
      </c>
      <c r="J19" s="34">
        <v>0</v>
      </c>
      <c r="K19" s="34">
        <v>2980</v>
      </c>
      <c r="L19" s="34">
        <v>0</v>
      </c>
      <c r="M19" s="52">
        <f ca="1" t="shared" si="0"/>
        <v>0</v>
      </c>
      <c r="N19" s="34" t="s">
        <v>10663</v>
      </c>
      <c r="O19" s="34" t="s">
        <v>10664</v>
      </c>
      <c r="P19" s="35">
        <v>44760</v>
      </c>
      <c r="Q19" s="34" t="s">
        <v>10672</v>
      </c>
      <c r="R19" s="34" t="s">
        <v>10666</v>
      </c>
      <c r="Y19" s="9" t="str">
        <f>VLOOKUP(H19,[2]在租台账!$F:$CT,16,0)</f>
        <v>深圳市舒适捷汽车租赁有限公司</v>
      </c>
      <c r="Z19" s="9" t="e">
        <f>IF(COUNTIFS([2]在租台账!$F:$F,H19,[2]在租台账!$X:$X,F19,[2]在租台账!$B:$B,"已收车")&gt;0,"已收车",IF(COUNTIFS([2]在租台账!$F:$F,H19,[2]在租台账!$X:$X,F19,[2]在租台账!$B:$B,"*结清*")&gt;0,"已结清",""))</f>
        <v>#VALUE!</v>
      </c>
      <c r="AA19" s="9" t="str">
        <f>INDEX([2]在租台账!$W:$X,MATCH(F19,[2]在租台账!$X:$X,0),1)</f>
        <v>LDP31B967NG025614</v>
      </c>
      <c r="AB19" s="9">
        <f>VLOOKUP(AA19,网约车!D:Q,14,0)</f>
        <v>2660</v>
      </c>
      <c r="AC19" s="9">
        <f t="shared" si="1"/>
        <v>320</v>
      </c>
    </row>
    <row r="20" spans="1:29">
      <c r="A20" s="49">
        <v>44760</v>
      </c>
      <c r="B20" s="34" t="s">
        <v>10658</v>
      </c>
      <c r="C20" s="34" t="s">
        <v>10669</v>
      </c>
      <c r="D20" s="34" t="s">
        <v>10708</v>
      </c>
      <c r="E20" s="34" t="s">
        <v>10661</v>
      </c>
      <c r="F20" s="34" t="s">
        <v>5241</v>
      </c>
      <c r="G20" s="34" t="s">
        <v>10709</v>
      </c>
      <c r="H20" s="34" t="s">
        <v>5242</v>
      </c>
      <c r="I20" s="34">
        <v>2980</v>
      </c>
      <c r="J20" s="34">
        <v>0</v>
      </c>
      <c r="K20" s="34">
        <v>2980</v>
      </c>
      <c r="L20" s="34">
        <v>0</v>
      </c>
      <c r="M20" s="52">
        <f ca="1" t="shared" si="0"/>
        <v>0</v>
      </c>
      <c r="N20" s="34" t="s">
        <v>10663</v>
      </c>
      <c r="O20" s="34" t="s">
        <v>10664</v>
      </c>
      <c r="P20" s="35">
        <v>44760</v>
      </c>
      <c r="Q20" s="34" t="s">
        <v>10672</v>
      </c>
      <c r="R20" s="34" t="s">
        <v>10666</v>
      </c>
      <c r="Y20" s="9" t="str">
        <f>VLOOKUP(H20,[2]在租台账!$F:$CT,16,0)</f>
        <v>深圳市舒适捷汽车租赁有限公司</v>
      </c>
      <c r="Z20" s="9" t="e">
        <f>IF(COUNTIFS([2]在租台账!$F:$F,H20,[2]在租台账!$X:$X,F20,[2]在租台账!$B:$B,"已收车")&gt;0,"已收车",IF(COUNTIFS([2]在租台账!$F:$F,H20,[2]在租台账!$X:$X,F20,[2]在租台账!$B:$B,"*结清*")&gt;0,"已结清",""))</f>
        <v>#VALUE!</v>
      </c>
      <c r="AA20" s="9" t="str">
        <f>INDEX([2]在租台账!$W:$X,MATCH(F20,[2]在租台账!$X:$X,0),1)</f>
        <v>LDP31B969NG035500</v>
      </c>
      <c r="AB20" s="9">
        <f>VLOOKUP(AA20,网约车!D:Q,14,0)</f>
        <v>2660</v>
      </c>
      <c r="AC20" s="9">
        <f t="shared" si="1"/>
        <v>320</v>
      </c>
    </row>
    <row r="21" spans="1:29">
      <c r="A21" s="49">
        <v>44760</v>
      </c>
      <c r="B21" s="34" t="s">
        <v>10658</v>
      </c>
      <c r="C21" s="34" t="s">
        <v>10669</v>
      </c>
      <c r="D21" s="34" t="s">
        <v>10710</v>
      </c>
      <c r="E21" s="34" t="s">
        <v>10661</v>
      </c>
      <c r="F21" s="34" t="s">
        <v>5238</v>
      </c>
      <c r="G21" s="34" t="s">
        <v>10711</v>
      </c>
      <c r="H21" s="34" t="s">
        <v>5239</v>
      </c>
      <c r="I21" s="34">
        <v>2980</v>
      </c>
      <c r="J21" s="34">
        <v>0</v>
      </c>
      <c r="K21" s="34">
        <v>2980</v>
      </c>
      <c r="L21" s="34">
        <v>0</v>
      </c>
      <c r="M21" s="52">
        <f ca="1" t="shared" si="0"/>
        <v>0</v>
      </c>
      <c r="N21" s="34" t="s">
        <v>10663</v>
      </c>
      <c r="O21" s="34" t="s">
        <v>10664</v>
      </c>
      <c r="P21" s="35">
        <v>44760</v>
      </c>
      <c r="Q21" s="34" t="s">
        <v>10677</v>
      </c>
      <c r="R21" s="34" t="s">
        <v>10666</v>
      </c>
      <c r="S21" s="55" t="s">
        <v>10712</v>
      </c>
      <c r="Y21" s="9" t="str">
        <f>VLOOKUP(H21,[2]在租台账!$F:$CT,16,0)</f>
        <v>深圳市舒适捷汽车租赁有限公司</v>
      </c>
      <c r="Z21" s="9" t="e">
        <f>IF(COUNTIFS([2]在租台账!$F:$F,H21,[2]在租台账!$X:$X,F21,[2]在租台账!$B:$B,"已收车")&gt;0,"已收车",IF(COUNTIFS([2]在租台账!$F:$F,H21,[2]在租台账!$X:$X,F21,[2]在租台账!$B:$B,"*结清*")&gt;0,"已结清",""))</f>
        <v>#VALUE!</v>
      </c>
      <c r="AA21" s="9" t="str">
        <f>INDEX([2]在租台账!$W:$X,MATCH(F21,[2]在租台账!$X:$X,0),1)</f>
        <v>LDP31B962NG035452</v>
      </c>
      <c r="AB21" s="9">
        <f>VLOOKUP(AA21,网约车!D:Q,14,0)</f>
        <v>2660</v>
      </c>
      <c r="AC21" s="9">
        <f t="shared" si="1"/>
        <v>320</v>
      </c>
    </row>
    <row r="22" spans="1:29">
      <c r="A22" s="49">
        <v>44760</v>
      </c>
      <c r="B22" s="34" t="s">
        <v>10658</v>
      </c>
      <c r="C22" s="34" t="s">
        <v>10659</v>
      </c>
      <c r="D22" s="34" t="s">
        <v>10713</v>
      </c>
      <c r="E22" s="34" t="s">
        <v>10661</v>
      </c>
      <c r="F22" s="34" t="s">
        <v>5233</v>
      </c>
      <c r="G22" s="34" t="s">
        <v>10714</v>
      </c>
      <c r="H22" s="34" t="s">
        <v>5236</v>
      </c>
      <c r="I22" s="34">
        <v>2980</v>
      </c>
      <c r="J22" s="34">
        <v>0</v>
      </c>
      <c r="K22" s="34">
        <v>2980</v>
      </c>
      <c r="L22" s="34">
        <v>0</v>
      </c>
      <c r="M22" s="52">
        <f ca="1" t="shared" si="0"/>
        <v>0</v>
      </c>
      <c r="N22" s="34" t="s">
        <v>10663</v>
      </c>
      <c r="O22" s="34" t="s">
        <v>10664</v>
      </c>
      <c r="P22" s="35">
        <v>44760</v>
      </c>
      <c r="Q22" s="34" t="s">
        <v>10677</v>
      </c>
      <c r="R22" s="34" t="s">
        <v>10666</v>
      </c>
      <c r="S22" s="55" t="s">
        <v>10715</v>
      </c>
      <c r="Y22" s="9" t="str">
        <f>VLOOKUP(H22,[2]在租台账!$F:$CT,16,0)</f>
        <v>深圳市舒适捷汽车租赁有限公司</v>
      </c>
      <c r="Z22" s="9" t="e">
        <f>IF(COUNTIFS([2]在租台账!$F:$F,H22,[2]在租台账!$X:$X,F22,[2]在租台账!$B:$B,"已收车")&gt;0,"已收车",IF(COUNTIFS([2]在租台账!$F:$F,H22,[2]在租台账!$X:$X,F22,[2]在租台账!$B:$B,"*结清*")&gt;0,"已结清",""))</f>
        <v>#VALUE!</v>
      </c>
      <c r="AA22" s="9" t="str">
        <f>INDEX([2]在租台账!$W:$X,MATCH(F22,[2]在租台账!$X:$X,0),1)</f>
        <v>LDP31B962NG035421</v>
      </c>
      <c r="AB22" s="9">
        <f>VLOOKUP(AA22,网约车!D:Q,14,0)</f>
        <v>2660</v>
      </c>
      <c r="AC22" s="9">
        <f t="shared" si="1"/>
        <v>320</v>
      </c>
    </row>
    <row r="23" spans="1:29">
      <c r="A23" s="49">
        <v>44750</v>
      </c>
      <c r="B23" s="34" t="s">
        <v>10658</v>
      </c>
      <c r="C23" s="34" t="s">
        <v>10669</v>
      </c>
      <c r="D23" s="34" t="s">
        <v>10716</v>
      </c>
      <c r="E23" s="34" t="s">
        <v>10661</v>
      </c>
      <c r="F23" s="34" t="s">
        <v>4971</v>
      </c>
      <c r="G23" s="34" t="s">
        <v>10717</v>
      </c>
      <c r="H23" s="34" t="s">
        <v>4972</v>
      </c>
      <c r="I23" s="34">
        <v>2980</v>
      </c>
      <c r="J23" s="34">
        <v>0</v>
      </c>
      <c r="K23" s="34">
        <v>2980</v>
      </c>
      <c r="L23" s="34">
        <v>0</v>
      </c>
      <c r="M23" s="52">
        <f ca="1" t="shared" si="0"/>
        <v>0</v>
      </c>
      <c r="N23" s="34" t="s">
        <v>10663</v>
      </c>
      <c r="O23" s="34" t="s">
        <v>10664</v>
      </c>
      <c r="P23" s="35">
        <v>44750</v>
      </c>
      <c r="Q23" s="34" t="s">
        <v>10672</v>
      </c>
      <c r="R23" s="34" t="s">
        <v>10666</v>
      </c>
      <c r="Y23" s="9" t="str">
        <f>VLOOKUP(H23,[2]在租台账!$F:$CT,16,0)</f>
        <v>深圳市舒适捷汽车租赁有限公司</v>
      </c>
      <c r="Z23" s="9" t="e">
        <f>IF(COUNTIFS([2]在租台账!$F:$F,H23,[2]在租台账!$X:$X,F23,[2]在租台账!$B:$B,"已收车")&gt;0,"已收车",IF(COUNTIFS([2]在租台账!$F:$F,H23,[2]在租台账!$X:$X,F23,[2]在租台账!$B:$B,"*结清*")&gt;0,"已结清",""))</f>
        <v>#VALUE!</v>
      </c>
      <c r="AA23" s="9" t="str">
        <f>INDEX([2]在租台账!$W:$X,MATCH(F23,[2]在租台账!$X:$X,0),1)</f>
        <v>LDP31B968NG025671</v>
      </c>
      <c r="AB23" s="9">
        <f>VLOOKUP(AA23,网约车!D:Q,14,0)</f>
        <v>2660</v>
      </c>
      <c r="AC23" s="9">
        <f t="shared" si="1"/>
        <v>320</v>
      </c>
    </row>
    <row r="24" spans="1:29">
      <c r="A24" s="49">
        <v>44750</v>
      </c>
      <c r="B24" s="34" t="s">
        <v>10658</v>
      </c>
      <c r="C24" s="34" t="s">
        <v>10659</v>
      </c>
      <c r="D24" s="34" t="s">
        <v>10718</v>
      </c>
      <c r="E24" s="34" t="s">
        <v>10661</v>
      </c>
      <c r="F24" s="34" t="s">
        <v>4992</v>
      </c>
      <c r="G24" s="34" t="s">
        <v>10719</v>
      </c>
      <c r="H24" s="34" t="s">
        <v>4993</v>
      </c>
      <c r="I24" s="34">
        <v>2980</v>
      </c>
      <c r="J24" s="34">
        <v>0</v>
      </c>
      <c r="K24" s="34">
        <v>2980</v>
      </c>
      <c r="L24" s="34">
        <v>0</v>
      </c>
      <c r="M24" s="52">
        <f ca="1" t="shared" si="0"/>
        <v>0</v>
      </c>
      <c r="N24" s="34" t="s">
        <v>10663</v>
      </c>
      <c r="O24" s="34" t="s">
        <v>10664</v>
      </c>
      <c r="P24" s="35">
        <v>44750</v>
      </c>
      <c r="Q24" s="34" t="s">
        <v>10665</v>
      </c>
      <c r="R24" s="34" t="s">
        <v>10666</v>
      </c>
      <c r="Y24" s="9" t="str">
        <f>VLOOKUP(H24,[2]在租台账!$F:$CT,16,0)</f>
        <v>深圳市舒适捷汽车租赁有限公司</v>
      </c>
      <c r="Z24" s="9" t="e">
        <f>IF(COUNTIFS([2]在租台账!$F:$F,H24,[2]在租台账!$X:$X,F24,[2]在租台账!$B:$B,"已收车")&gt;0,"已收车",IF(COUNTIFS([2]在租台账!$F:$F,H24,[2]在租台账!$X:$X,F24,[2]在租台账!$B:$B,"*结清*")&gt;0,"已结清",""))</f>
        <v>#VALUE!</v>
      </c>
      <c r="AA24" s="9" t="str">
        <f>INDEX([2]在租台账!$W:$X,MATCH(F24,[2]在租台账!$X:$X,0),1)</f>
        <v>LDP31B967NG035785</v>
      </c>
      <c r="AB24" s="9">
        <f>VLOOKUP(AA24,网约车!D:Q,14,0)</f>
        <v>2660</v>
      </c>
      <c r="AC24" s="9">
        <f t="shared" si="1"/>
        <v>320</v>
      </c>
    </row>
    <row r="25" spans="1:29">
      <c r="A25" s="49">
        <v>44750</v>
      </c>
      <c r="B25" s="34" t="s">
        <v>10658</v>
      </c>
      <c r="C25" s="34" t="s">
        <v>10669</v>
      </c>
      <c r="D25" s="34" t="s">
        <v>10720</v>
      </c>
      <c r="E25" s="34" t="s">
        <v>10661</v>
      </c>
      <c r="F25" s="34" t="s">
        <v>4974</v>
      </c>
      <c r="G25" s="34" t="s">
        <v>10721</v>
      </c>
      <c r="H25" s="34" t="s">
        <v>4975</v>
      </c>
      <c r="I25" s="34">
        <v>2980</v>
      </c>
      <c r="J25" s="34">
        <v>0</v>
      </c>
      <c r="K25" s="34">
        <v>2980</v>
      </c>
      <c r="L25" s="34">
        <v>0</v>
      </c>
      <c r="M25" s="52">
        <f ca="1" t="shared" si="0"/>
        <v>0</v>
      </c>
      <c r="N25" s="34" t="s">
        <v>10663</v>
      </c>
      <c r="O25" s="34" t="s">
        <v>10664</v>
      </c>
      <c r="P25" s="35">
        <v>44750</v>
      </c>
      <c r="Q25" s="34" t="s">
        <v>10665</v>
      </c>
      <c r="R25" s="34" t="s">
        <v>10666</v>
      </c>
      <c r="Y25" s="9" t="str">
        <f>VLOOKUP(H25,[2]在租台账!$F:$CT,16,0)</f>
        <v>深圳市舒适捷汽车租赁有限公司</v>
      </c>
      <c r="Z25" s="9" t="e">
        <f>IF(COUNTIFS([2]在租台账!$F:$F,H25,[2]在租台账!$X:$X,F25,[2]在租台账!$B:$B,"已收车")&gt;0,"已收车",IF(COUNTIFS([2]在租台账!$F:$F,H25,[2]在租台账!$X:$X,F25,[2]在租台账!$B:$B,"*结清*")&gt;0,"已结清",""))</f>
        <v>#VALUE!</v>
      </c>
      <c r="AA25" s="9" t="str">
        <f>INDEX([2]在租台账!$W:$X,MATCH(F25,[2]在租台账!$X:$X,0),1)</f>
        <v>LDP31B964NG027451</v>
      </c>
      <c r="AB25" s="9">
        <f>VLOOKUP(AA25,网约车!D:Q,14,0)</f>
        <v>2660</v>
      </c>
      <c r="AC25" s="9">
        <f t="shared" si="1"/>
        <v>320</v>
      </c>
    </row>
    <row r="26" spans="1:29">
      <c r="A26" s="49">
        <v>44750</v>
      </c>
      <c r="B26" s="34" t="s">
        <v>10658</v>
      </c>
      <c r="C26" s="34" t="s">
        <v>10659</v>
      </c>
      <c r="D26" s="34" t="s">
        <v>10722</v>
      </c>
      <c r="E26" s="34" t="s">
        <v>10661</v>
      </c>
      <c r="F26" s="34" t="s">
        <v>4924</v>
      </c>
      <c r="G26" s="34" t="s">
        <v>10723</v>
      </c>
      <c r="H26" s="34" t="s">
        <v>4929</v>
      </c>
      <c r="I26" s="34">
        <v>2980</v>
      </c>
      <c r="J26" s="34">
        <v>0</v>
      </c>
      <c r="K26" s="34">
        <v>2980</v>
      </c>
      <c r="L26" s="34">
        <v>0</v>
      </c>
      <c r="M26" s="52">
        <f ca="1" t="shared" si="0"/>
        <v>1</v>
      </c>
      <c r="N26" s="34" t="s">
        <v>10663</v>
      </c>
      <c r="O26" s="34" t="s">
        <v>10664</v>
      </c>
      <c r="P26" s="35">
        <v>44751</v>
      </c>
      <c r="Q26" s="34" t="s">
        <v>10665</v>
      </c>
      <c r="R26" s="34" t="s">
        <v>10666</v>
      </c>
      <c r="Y26" s="9" t="str">
        <f>VLOOKUP(H26,[2]在租台账!$F:$CT,16,0)</f>
        <v>深圳市舒适捷汽车租赁有限公司</v>
      </c>
      <c r="Z26" s="9" t="e">
        <f>IF(COUNTIFS([2]在租台账!$F:$F,H26,[2]在租台账!$X:$X,F26,[2]在租台账!$B:$B,"已收车")&gt;0,"已收车",IF(COUNTIFS([2]在租台账!$F:$F,H26,[2]在租台账!$X:$X,F26,[2]在租台账!$B:$B,"*结清*")&gt;0,"已结清",""))</f>
        <v>#VALUE!</v>
      </c>
      <c r="AA26" s="9" t="str">
        <f>INDEX([2]在租台账!$W:$X,MATCH(F26,[2]在租台账!$X:$X,0),1)</f>
        <v>LDP31B967NG016637</v>
      </c>
      <c r="AB26" s="9">
        <f>VLOOKUP(AA26,网约车!D:Q,14,0)</f>
        <v>2660</v>
      </c>
      <c r="AC26" s="9">
        <f t="shared" si="1"/>
        <v>320</v>
      </c>
    </row>
    <row r="27" spans="1:29">
      <c r="A27" s="49">
        <v>44750</v>
      </c>
      <c r="B27" s="34" t="s">
        <v>10658</v>
      </c>
      <c r="C27" s="34" t="s">
        <v>10669</v>
      </c>
      <c r="D27" s="34" t="s">
        <v>10724</v>
      </c>
      <c r="E27" s="34" t="s">
        <v>10661</v>
      </c>
      <c r="F27" s="34" t="s">
        <v>4942</v>
      </c>
      <c r="G27" s="34" t="s">
        <v>10725</v>
      </c>
      <c r="H27" s="34" t="s">
        <v>4944</v>
      </c>
      <c r="I27" s="34">
        <v>2980</v>
      </c>
      <c r="J27" s="34">
        <v>0</v>
      </c>
      <c r="K27" s="34">
        <v>2980</v>
      </c>
      <c r="L27" s="34">
        <v>0</v>
      </c>
      <c r="M27" s="52">
        <f ca="1" t="shared" si="0"/>
        <v>0</v>
      </c>
      <c r="N27" s="34" t="s">
        <v>10663</v>
      </c>
      <c r="O27" s="34" t="s">
        <v>10664</v>
      </c>
      <c r="P27" s="35">
        <v>44750</v>
      </c>
      <c r="Q27" s="34" t="s">
        <v>10672</v>
      </c>
      <c r="R27" s="34" t="s">
        <v>10666</v>
      </c>
      <c r="Y27" s="9" t="str">
        <f>VLOOKUP(H27,[2]在租台账!$F:$CT,16,0)</f>
        <v>深圳市舒适捷汽车租赁有限公司</v>
      </c>
      <c r="Z27" s="9" t="e">
        <f>IF(COUNTIFS([2]在租台账!$F:$F,H27,[2]在租台账!$X:$X,F27,[2]在租台账!$B:$B,"已收车")&gt;0,"已收车",IF(COUNTIFS([2]在租台账!$F:$F,H27,[2]在租台账!$X:$X,F27,[2]在租台账!$B:$B,"*结清*")&gt;0,"已结清",""))</f>
        <v>#VALUE!</v>
      </c>
      <c r="AA27" s="9" t="str">
        <f>INDEX([2]在租台账!$W:$X,MATCH(F27,[2]在租台账!$X:$X,0),1)</f>
        <v>LDP31B966NG016659</v>
      </c>
      <c r="AB27" s="9">
        <f>VLOOKUP(AA27,网约车!D:Q,14,0)</f>
        <v>2660</v>
      </c>
      <c r="AC27" s="9">
        <f t="shared" si="1"/>
        <v>320</v>
      </c>
    </row>
    <row r="28" spans="1:29">
      <c r="A28" s="49">
        <v>44750</v>
      </c>
      <c r="B28" s="34" t="s">
        <v>10658</v>
      </c>
      <c r="C28" s="34" t="s">
        <v>10669</v>
      </c>
      <c r="D28" s="34" t="s">
        <v>10726</v>
      </c>
      <c r="E28" s="34" t="s">
        <v>10661</v>
      </c>
      <c r="F28" s="34" t="s">
        <v>4989</v>
      </c>
      <c r="G28" s="34" t="s">
        <v>10727</v>
      </c>
      <c r="H28" s="34" t="s">
        <v>4990</v>
      </c>
      <c r="I28" s="34">
        <v>2980</v>
      </c>
      <c r="J28" s="34">
        <v>0</v>
      </c>
      <c r="K28" s="34">
        <v>2980</v>
      </c>
      <c r="L28" s="34">
        <v>0</v>
      </c>
      <c r="M28" s="52">
        <f ca="1" t="shared" si="0"/>
        <v>0</v>
      </c>
      <c r="N28" s="34" t="s">
        <v>10663</v>
      </c>
      <c r="O28" s="34" t="s">
        <v>10664</v>
      </c>
      <c r="P28" s="35">
        <v>44750</v>
      </c>
      <c r="Q28" s="34" t="s">
        <v>10672</v>
      </c>
      <c r="R28" s="34" t="s">
        <v>10666</v>
      </c>
      <c r="Y28" s="9" t="str">
        <f>VLOOKUP(H28,[2]在租台账!$F:$CT,16,0)</f>
        <v>深圳市舒适捷汽车租赁有限公司</v>
      </c>
      <c r="Z28" s="9" t="e">
        <f>IF(COUNTIFS([2]在租台账!$F:$F,H28,[2]在租台账!$X:$X,F28,[2]在租台账!$B:$B,"已收车")&gt;0,"已收车",IF(COUNTIFS([2]在租台账!$F:$F,H28,[2]在租台账!$X:$X,F28,[2]在租台账!$B:$B,"*结清*")&gt;0,"已结清",""))</f>
        <v>#VALUE!</v>
      </c>
      <c r="AA28" s="9" t="str">
        <f>INDEX([2]在租台账!$W:$X,MATCH(F28,[2]在租台账!$X:$X,0),1)</f>
        <v>LDP31B962NG035757</v>
      </c>
      <c r="AB28" s="9">
        <f>VLOOKUP(AA28,网约车!D:Q,14,0)</f>
        <v>2660</v>
      </c>
      <c r="AC28" s="9">
        <f t="shared" si="1"/>
        <v>320</v>
      </c>
    </row>
    <row r="29" spans="1:29">
      <c r="A29" s="49">
        <v>44750</v>
      </c>
      <c r="B29" s="34" t="s">
        <v>10658</v>
      </c>
      <c r="C29" s="34" t="s">
        <v>10669</v>
      </c>
      <c r="D29" s="34" t="s">
        <v>10728</v>
      </c>
      <c r="E29" s="34" t="s">
        <v>10661</v>
      </c>
      <c r="F29" s="34" t="s">
        <v>4952</v>
      </c>
      <c r="G29" s="34" t="s">
        <v>10729</v>
      </c>
      <c r="H29" s="34" t="s">
        <v>4954</v>
      </c>
      <c r="I29" s="34">
        <v>2980</v>
      </c>
      <c r="J29" s="34">
        <v>0</v>
      </c>
      <c r="K29" s="34">
        <v>2980</v>
      </c>
      <c r="L29" s="34">
        <v>0</v>
      </c>
      <c r="M29" s="52">
        <f ca="1" t="shared" si="0"/>
        <v>0</v>
      </c>
      <c r="N29" s="34" t="s">
        <v>10663</v>
      </c>
      <c r="O29" s="34" t="s">
        <v>10664</v>
      </c>
      <c r="P29" s="35">
        <v>44750</v>
      </c>
      <c r="Q29" s="34" t="s">
        <v>10672</v>
      </c>
      <c r="R29" s="34" t="s">
        <v>10666</v>
      </c>
      <c r="Y29" s="9" t="str">
        <f>VLOOKUP(H29,[2]在租台账!$F:$CT,16,0)</f>
        <v>深圳市舒适捷汽车租赁有限公司</v>
      </c>
      <c r="Z29" s="9" t="e">
        <f>IF(COUNTIFS([2]在租台账!$F:$F,H29,[2]在租台账!$X:$X,F29,[2]在租台账!$B:$B,"已收车")&gt;0,"已收车",IF(COUNTIFS([2]在租台账!$F:$F,H29,[2]在租台账!$X:$X,F29,[2]在租台账!$B:$B,"*结清*")&gt;0,"已结清",""))</f>
        <v>#VALUE!</v>
      </c>
      <c r="AA29" s="9" t="str">
        <f>INDEX([2]在租台账!$W:$X,MATCH(F29,[2]在租台账!$X:$X,0),1)</f>
        <v>LDP31B969NG024352</v>
      </c>
      <c r="AB29" s="9">
        <f>VLOOKUP(AA29,网约车!D:Q,14,0)</f>
        <v>2660</v>
      </c>
      <c r="AC29" s="9">
        <f t="shared" si="1"/>
        <v>320</v>
      </c>
    </row>
    <row r="30" spans="1:29">
      <c r="A30" s="49">
        <v>44750</v>
      </c>
      <c r="B30" s="34" t="s">
        <v>10658</v>
      </c>
      <c r="C30" s="34" t="s">
        <v>10669</v>
      </c>
      <c r="D30" s="34" t="s">
        <v>10730</v>
      </c>
      <c r="E30" s="34" t="s">
        <v>10661</v>
      </c>
      <c r="F30" s="34" t="s">
        <v>4948</v>
      </c>
      <c r="G30" s="34" t="s">
        <v>10731</v>
      </c>
      <c r="H30" s="34" t="s">
        <v>4950</v>
      </c>
      <c r="I30" s="34">
        <v>2980</v>
      </c>
      <c r="J30" s="34">
        <v>0</v>
      </c>
      <c r="K30" s="34">
        <v>2980</v>
      </c>
      <c r="L30" s="34">
        <v>0</v>
      </c>
      <c r="M30" s="52">
        <f ca="1" t="shared" si="0"/>
        <v>0</v>
      </c>
      <c r="N30" s="34" t="s">
        <v>10663</v>
      </c>
      <c r="O30" s="34" t="s">
        <v>10664</v>
      </c>
      <c r="P30" s="35">
        <v>44750</v>
      </c>
      <c r="Q30" s="34" t="s">
        <v>10672</v>
      </c>
      <c r="R30" s="34" t="s">
        <v>10666</v>
      </c>
      <c r="Y30" s="9" t="str">
        <f>VLOOKUP(H30,[2]在租台账!$F:$CT,16,0)</f>
        <v>深圳市舒适捷汽车租赁有限公司</v>
      </c>
      <c r="Z30" s="9" t="e">
        <f>IF(COUNTIFS([2]在租台账!$F:$F,H30,[2]在租台账!$X:$X,F30,[2]在租台账!$B:$B,"已收车")&gt;0,"已收车",IF(COUNTIFS([2]在租台账!$F:$F,H30,[2]在租台账!$X:$X,F30,[2]在租台账!$B:$B,"*结清*")&gt;0,"已结清",""))</f>
        <v>#VALUE!</v>
      </c>
      <c r="AA30" s="9" t="str">
        <f>INDEX([2]在租台账!$W:$X,MATCH(F30,[2]在租台账!$X:$X,0),1)</f>
        <v>LDP31B961NG023695</v>
      </c>
      <c r="AB30" s="9">
        <f>VLOOKUP(AA30,网约车!D:Q,14,0)</f>
        <v>2660</v>
      </c>
      <c r="AC30" s="9">
        <f t="shared" si="1"/>
        <v>320</v>
      </c>
    </row>
    <row r="31" spans="1:29">
      <c r="A31" s="49">
        <v>44750</v>
      </c>
      <c r="B31" s="34" t="s">
        <v>10658</v>
      </c>
      <c r="C31" s="34" t="s">
        <v>10669</v>
      </c>
      <c r="D31" s="34" t="s">
        <v>10732</v>
      </c>
      <c r="E31" s="34" t="s">
        <v>10661</v>
      </c>
      <c r="F31" s="34" t="s">
        <v>5002</v>
      </c>
      <c r="G31" s="34" t="s">
        <v>10733</v>
      </c>
      <c r="H31" s="34" t="s">
        <v>5003</v>
      </c>
      <c r="I31" s="34">
        <v>2980</v>
      </c>
      <c r="J31" s="34">
        <v>0</v>
      </c>
      <c r="K31" s="34">
        <v>2980</v>
      </c>
      <c r="L31" s="34">
        <v>0</v>
      </c>
      <c r="M31" s="52">
        <f ca="1" t="shared" si="0"/>
        <v>0</v>
      </c>
      <c r="N31" s="34" t="s">
        <v>10663</v>
      </c>
      <c r="O31" s="34" t="s">
        <v>10664</v>
      </c>
      <c r="P31" s="35">
        <v>44750</v>
      </c>
      <c r="Q31" s="34" t="s">
        <v>10672</v>
      </c>
      <c r="R31" s="34" t="s">
        <v>10666</v>
      </c>
      <c r="Y31" s="9" t="str">
        <f>VLOOKUP(H31,[2]在租台账!$F:$CT,16,0)</f>
        <v>深圳市舒适捷汽车租赁有限公司</v>
      </c>
      <c r="Z31" s="9" t="e">
        <f>IF(COUNTIFS([2]在租台账!$F:$F,H31,[2]在租台账!$X:$X,F31,[2]在租台账!$B:$B,"已收车")&gt;0,"已收车",IF(COUNTIFS([2]在租台账!$F:$F,H31,[2]在租台账!$X:$X,F31,[2]在租台账!$B:$B,"*结清*")&gt;0,"已结清",""))</f>
        <v>#VALUE!</v>
      </c>
      <c r="AA31" s="9" t="str">
        <f>INDEX([2]在租台账!$W:$X,MATCH(F31,[2]在租台账!$X:$X,0),1)</f>
        <v>LDP31B964NG016661</v>
      </c>
      <c r="AB31" s="9">
        <f>VLOOKUP(AA31,网约车!D:Q,14,0)</f>
        <v>2660</v>
      </c>
      <c r="AC31" s="9">
        <f t="shared" si="1"/>
        <v>320</v>
      </c>
    </row>
    <row r="32" spans="1:29">
      <c r="A32" s="49">
        <v>44750</v>
      </c>
      <c r="B32" s="34" t="s">
        <v>10658</v>
      </c>
      <c r="C32" s="34" t="s">
        <v>10669</v>
      </c>
      <c r="D32" s="34" t="s">
        <v>10734</v>
      </c>
      <c r="E32" s="34" t="s">
        <v>10661</v>
      </c>
      <c r="F32" s="34" t="s">
        <v>4968</v>
      </c>
      <c r="G32" s="34" t="s">
        <v>10735</v>
      </c>
      <c r="H32" s="34" t="s">
        <v>4969</v>
      </c>
      <c r="I32" s="34">
        <v>2980</v>
      </c>
      <c r="J32" s="34">
        <v>0</v>
      </c>
      <c r="K32" s="34">
        <v>2980</v>
      </c>
      <c r="L32" s="34">
        <v>0</v>
      </c>
      <c r="M32" s="52">
        <f ca="1" t="shared" si="0"/>
        <v>0</v>
      </c>
      <c r="N32" s="34" t="s">
        <v>10663</v>
      </c>
      <c r="O32" s="34" t="s">
        <v>10664</v>
      </c>
      <c r="P32" s="35">
        <v>44750</v>
      </c>
      <c r="Q32" s="34" t="s">
        <v>10672</v>
      </c>
      <c r="R32" s="34" t="s">
        <v>10666</v>
      </c>
      <c r="Y32" s="9" t="str">
        <f>VLOOKUP(H32,[2]在租台账!$F:$CT,16,0)</f>
        <v>深圳市舒适捷汽车租赁有限公司</v>
      </c>
      <c r="Z32" s="9" t="e">
        <f>IF(COUNTIFS([2]在租台账!$F:$F,H32,[2]在租台账!$X:$X,F32,[2]在租台账!$B:$B,"已收车")&gt;0,"已收车",IF(COUNTIFS([2]在租台账!$F:$F,H32,[2]在租台账!$X:$X,F32,[2]在租台账!$B:$B,"*结清*")&gt;0,"已结清",""))</f>
        <v>#VALUE!</v>
      </c>
      <c r="AA32" s="9" t="str">
        <f>INDEX([2]在租台账!$W:$X,MATCH(F32,[2]在租台账!$X:$X,0),1)</f>
        <v>LDP31B968NG025668</v>
      </c>
      <c r="AB32" s="9">
        <f>VLOOKUP(AA32,网约车!D:Q,14,0)</f>
        <v>2660</v>
      </c>
      <c r="AC32" s="9">
        <f t="shared" si="1"/>
        <v>320</v>
      </c>
    </row>
    <row r="33" spans="1:29">
      <c r="A33" s="49">
        <v>44750</v>
      </c>
      <c r="B33" s="34" t="s">
        <v>10658</v>
      </c>
      <c r="C33" s="34" t="s">
        <v>10669</v>
      </c>
      <c r="D33" s="34" t="s">
        <v>10736</v>
      </c>
      <c r="E33" s="34" t="s">
        <v>10661</v>
      </c>
      <c r="F33" s="34" t="s">
        <v>4965</v>
      </c>
      <c r="G33" s="34" t="s">
        <v>10737</v>
      </c>
      <c r="H33" s="34" t="s">
        <v>4966</v>
      </c>
      <c r="I33" s="34">
        <v>2980</v>
      </c>
      <c r="J33" s="34">
        <v>0</v>
      </c>
      <c r="K33" s="34">
        <v>2980</v>
      </c>
      <c r="L33" s="34">
        <v>0</v>
      </c>
      <c r="M33" s="52">
        <f ca="1" t="shared" si="0"/>
        <v>0</v>
      </c>
      <c r="N33" s="34" t="s">
        <v>10663</v>
      </c>
      <c r="O33" s="34" t="s">
        <v>10664</v>
      </c>
      <c r="P33" s="35">
        <v>44750</v>
      </c>
      <c r="Q33" s="34" t="s">
        <v>10672</v>
      </c>
      <c r="R33" s="34" t="s">
        <v>10666</v>
      </c>
      <c r="Y33" s="9" t="str">
        <f>VLOOKUP(H33,[2]在租台账!$F:$CT,16,0)</f>
        <v>深圳市舒适捷汽车租赁有限公司</v>
      </c>
      <c r="Z33" s="9" t="e">
        <f>IF(COUNTIFS([2]在租台账!$F:$F,H33,[2]在租台账!$X:$X,F33,[2]在租台账!$B:$B,"已收车")&gt;0,"已收车",IF(COUNTIFS([2]在租台账!$F:$F,H33,[2]在租台账!$X:$X,F33,[2]在租台账!$B:$B,"*结清*")&gt;0,"已结清",""))</f>
        <v>#VALUE!</v>
      </c>
      <c r="AA33" s="9" t="str">
        <f>INDEX([2]在租台账!$W:$X,MATCH(F33,[2]在租台账!$X:$X,0),1)</f>
        <v>LDP31B966NG025667</v>
      </c>
      <c r="AB33" s="9">
        <f>VLOOKUP(AA33,网约车!D:Q,14,0)</f>
        <v>2660</v>
      </c>
      <c r="AC33" s="9">
        <f t="shared" si="1"/>
        <v>320</v>
      </c>
    </row>
    <row r="34" spans="1:29">
      <c r="A34" s="49">
        <v>44750</v>
      </c>
      <c r="B34" s="34" t="s">
        <v>10658</v>
      </c>
      <c r="C34" s="34" t="s">
        <v>10669</v>
      </c>
      <c r="D34" s="34" t="s">
        <v>10738</v>
      </c>
      <c r="E34" s="34" t="s">
        <v>10661</v>
      </c>
      <c r="F34" s="34" t="s">
        <v>4977</v>
      </c>
      <c r="G34" s="34" t="s">
        <v>10739</v>
      </c>
      <c r="H34" s="34" t="s">
        <v>4979</v>
      </c>
      <c r="I34" s="34">
        <v>2980</v>
      </c>
      <c r="J34" s="34">
        <v>0</v>
      </c>
      <c r="K34" s="34">
        <v>2980</v>
      </c>
      <c r="L34" s="34">
        <v>0</v>
      </c>
      <c r="M34" s="52">
        <f ca="1" t="shared" si="0"/>
        <v>0</v>
      </c>
      <c r="N34" s="34" t="s">
        <v>10663</v>
      </c>
      <c r="O34" s="34" t="s">
        <v>10664</v>
      </c>
      <c r="P34" s="35">
        <v>44750</v>
      </c>
      <c r="Q34" s="34" t="s">
        <v>10672</v>
      </c>
      <c r="R34" s="34" t="s">
        <v>10666</v>
      </c>
      <c r="Y34" s="9" t="str">
        <f>VLOOKUP(H34,[2]在租台账!$F:$CT,16,0)</f>
        <v>深圳市舒适捷汽车租赁有限公司</v>
      </c>
      <c r="Z34" s="9" t="e">
        <f>IF(COUNTIFS([2]在租台账!$F:$F,H34,[2]在租台账!$X:$X,F34,[2]在租台账!$B:$B,"已收车")&gt;0,"已收车",IF(COUNTIFS([2]在租台账!$F:$F,H34,[2]在租台账!$X:$X,F34,[2]在租台账!$B:$B,"*结清*")&gt;0,"已结清",""))</f>
        <v>#VALUE!</v>
      </c>
      <c r="AA34" s="9" t="str">
        <f>INDEX([2]在租台账!$W:$X,MATCH(F34,[2]在租台账!$X:$X,0),1)</f>
        <v>LDP31B96XNG035487</v>
      </c>
      <c r="AB34" s="9">
        <f>VLOOKUP(AA34,网约车!D:Q,14,0)</f>
        <v>2660</v>
      </c>
      <c r="AC34" s="9">
        <f t="shared" si="1"/>
        <v>320</v>
      </c>
    </row>
    <row r="35" spans="1:29">
      <c r="A35" s="49">
        <v>44750</v>
      </c>
      <c r="B35" s="34" t="s">
        <v>10658</v>
      </c>
      <c r="C35" s="34" t="s">
        <v>10669</v>
      </c>
      <c r="D35" s="34" t="s">
        <v>10740</v>
      </c>
      <c r="E35" s="34" t="s">
        <v>10661</v>
      </c>
      <c r="F35" s="34" t="s">
        <v>4962</v>
      </c>
      <c r="G35" s="34" t="s">
        <v>10741</v>
      </c>
      <c r="H35" s="34" t="s">
        <v>4963</v>
      </c>
      <c r="I35" s="34">
        <v>2980</v>
      </c>
      <c r="J35" s="34">
        <v>0</v>
      </c>
      <c r="K35" s="34">
        <v>2980</v>
      </c>
      <c r="L35" s="34">
        <v>0</v>
      </c>
      <c r="M35" s="52">
        <f ca="1" t="shared" si="0"/>
        <v>0</v>
      </c>
      <c r="N35" s="34" t="s">
        <v>10663</v>
      </c>
      <c r="O35" s="34" t="s">
        <v>10664</v>
      </c>
      <c r="P35" s="35">
        <v>44750</v>
      </c>
      <c r="Q35" s="34" t="s">
        <v>10672</v>
      </c>
      <c r="R35" s="34" t="s">
        <v>10666</v>
      </c>
      <c r="Y35" s="9" t="str">
        <f>VLOOKUP(H35,[2]在租台账!$F:$CT,16,0)</f>
        <v>深圳市舒适捷汽车租赁有限公司</v>
      </c>
      <c r="Z35" s="9" t="e">
        <f>IF(COUNTIFS([2]在租台账!$F:$F,H35,[2]在租台账!$X:$X,F35,[2]在租台账!$B:$B,"已收车")&gt;0,"已收车",IF(COUNTIFS([2]在租台账!$F:$F,H35,[2]在租台账!$X:$X,F35,[2]在租台账!$B:$B,"*结清*")&gt;0,"已结清",""))</f>
        <v>#VALUE!</v>
      </c>
      <c r="AA35" s="9" t="str">
        <f>INDEX([2]在租台账!$W:$X,MATCH(F35,[2]在租台账!$X:$X,0),1)</f>
        <v>LDP31B962NG025665</v>
      </c>
      <c r="AB35" s="9">
        <f>VLOOKUP(AA35,网约车!D:Q,14,0)</f>
        <v>2660</v>
      </c>
      <c r="AC35" s="9">
        <f t="shared" ref="AC35:AC66" si="2">K35-AB35</f>
        <v>320</v>
      </c>
    </row>
    <row r="36" spans="1:29">
      <c r="A36" s="49">
        <v>44750</v>
      </c>
      <c r="B36" s="34" t="s">
        <v>10658</v>
      </c>
      <c r="C36" s="34" t="s">
        <v>10669</v>
      </c>
      <c r="D36" s="34" t="s">
        <v>10742</v>
      </c>
      <c r="E36" s="34" t="s">
        <v>10661</v>
      </c>
      <c r="F36" s="34" t="s">
        <v>4931</v>
      </c>
      <c r="G36" s="34" t="s">
        <v>10743</v>
      </c>
      <c r="H36" s="34" t="s">
        <v>4448</v>
      </c>
      <c r="I36" s="34">
        <v>2980</v>
      </c>
      <c r="J36" s="34">
        <v>0</v>
      </c>
      <c r="K36" s="34">
        <v>2980</v>
      </c>
      <c r="L36" s="34">
        <v>0</v>
      </c>
      <c r="M36" s="52">
        <f ca="1" t="shared" si="0"/>
        <v>0</v>
      </c>
      <c r="N36" s="34" t="s">
        <v>10663</v>
      </c>
      <c r="O36" s="34" t="s">
        <v>10664</v>
      </c>
      <c r="P36" s="35">
        <v>44750</v>
      </c>
      <c r="Q36" s="34" t="s">
        <v>10672</v>
      </c>
      <c r="R36" s="34" t="s">
        <v>10666</v>
      </c>
      <c r="Y36" s="9" t="str">
        <f>VLOOKUP(H36,[2]在租台账!$F:$CT,16,0)</f>
        <v>深圳市舒适捷汽车租赁有限公司</v>
      </c>
      <c r="Z36" s="9" t="e">
        <f>IF(COUNTIFS([2]在租台账!$F:$F,H36,[2]在租台账!$X:$X,F36,[2]在租台账!$B:$B,"已收车")&gt;0,"已收车",IF(COUNTIFS([2]在租台账!$F:$F,H36,[2]在租台账!$X:$X,F36,[2]在租台账!$B:$B,"*结清*")&gt;0,"已结清",""))</f>
        <v>#VALUE!</v>
      </c>
      <c r="AA36" s="9" t="str">
        <f>INDEX([2]在租台账!$W:$X,MATCH(F36,[2]在租台账!$X:$X,0),1)</f>
        <v>LDP31B968NG016646</v>
      </c>
      <c r="AB36" s="9">
        <f>VLOOKUP(AA36,网约车!D:Q,14,0)</f>
        <v>2660</v>
      </c>
      <c r="AC36" s="9">
        <f t="shared" si="2"/>
        <v>320</v>
      </c>
    </row>
    <row r="37" spans="1:29">
      <c r="A37" s="49">
        <v>44781</v>
      </c>
      <c r="B37" s="34" t="s">
        <v>10658</v>
      </c>
      <c r="C37" s="34" t="s">
        <v>10669</v>
      </c>
      <c r="D37" s="34" t="s">
        <v>10744</v>
      </c>
      <c r="E37" s="34" t="s">
        <v>10661</v>
      </c>
      <c r="F37" s="34" t="s">
        <v>4952</v>
      </c>
      <c r="G37" s="34" t="s">
        <v>10729</v>
      </c>
      <c r="H37" s="34" t="s">
        <v>4954</v>
      </c>
      <c r="I37" s="34">
        <v>2980</v>
      </c>
      <c r="J37" s="34">
        <v>0</v>
      </c>
      <c r="K37" s="34">
        <v>2980</v>
      </c>
      <c r="L37" s="34">
        <v>0</v>
      </c>
      <c r="M37" s="52">
        <f ca="1" t="shared" si="0"/>
        <v>0</v>
      </c>
      <c r="N37" s="34" t="s">
        <v>10663</v>
      </c>
      <c r="O37" s="34" t="s">
        <v>10664</v>
      </c>
      <c r="P37" s="35">
        <v>44781</v>
      </c>
      <c r="Q37" s="34" t="s">
        <v>10672</v>
      </c>
      <c r="R37" s="34" t="s">
        <v>10666</v>
      </c>
      <c r="Y37" s="9" t="str">
        <f>VLOOKUP(H37,[2]在租台账!$F:$CT,16,0)</f>
        <v>深圳市舒适捷汽车租赁有限公司</v>
      </c>
      <c r="Z37" s="9" t="e">
        <f>IF(COUNTIFS([2]在租台账!$F:$F,H37,[2]在租台账!$X:$X,F37,[2]在租台账!$B:$B,"已收车")&gt;0,"已收车",IF(COUNTIFS([2]在租台账!$F:$F,H37,[2]在租台账!$X:$X,F37,[2]在租台账!$B:$B,"*结清*")&gt;0,"已结清",""))</f>
        <v>#VALUE!</v>
      </c>
      <c r="AA37" s="9" t="str">
        <f>INDEX([2]在租台账!$W:$X,MATCH(F37,[2]在租台账!$X:$X,0),1)</f>
        <v>LDP31B969NG024352</v>
      </c>
      <c r="AB37" s="9">
        <f>VLOOKUP(AA37,网约车!D:Q,14,0)</f>
        <v>2660</v>
      </c>
      <c r="AC37" s="9">
        <f t="shared" si="2"/>
        <v>320</v>
      </c>
    </row>
    <row r="38" spans="1:29">
      <c r="A38" s="49">
        <v>44781</v>
      </c>
      <c r="B38" s="34" t="s">
        <v>10658</v>
      </c>
      <c r="C38" s="34" t="s">
        <v>10669</v>
      </c>
      <c r="D38" s="34" t="s">
        <v>10745</v>
      </c>
      <c r="E38" s="34" t="s">
        <v>10661</v>
      </c>
      <c r="F38" s="34" t="s">
        <v>4962</v>
      </c>
      <c r="G38" s="34" t="s">
        <v>10741</v>
      </c>
      <c r="H38" s="34" t="s">
        <v>4963</v>
      </c>
      <c r="I38" s="34">
        <v>2980</v>
      </c>
      <c r="J38" s="34">
        <v>0</v>
      </c>
      <c r="K38" s="34">
        <v>2980</v>
      </c>
      <c r="L38" s="34">
        <v>0</v>
      </c>
      <c r="M38" s="52">
        <f ca="1" t="shared" si="0"/>
        <v>0</v>
      </c>
      <c r="N38" s="34" t="s">
        <v>10663</v>
      </c>
      <c r="O38" s="34" t="s">
        <v>10664</v>
      </c>
      <c r="P38" s="35">
        <v>44781</v>
      </c>
      <c r="Q38" s="34" t="s">
        <v>10672</v>
      </c>
      <c r="R38" s="34" t="s">
        <v>10666</v>
      </c>
      <c r="T38" s="56"/>
      <c r="Y38" s="9" t="str">
        <f>VLOOKUP(H38,[2]在租台账!$F:$CT,16,0)</f>
        <v>深圳市舒适捷汽车租赁有限公司</v>
      </c>
      <c r="Z38" s="9" t="e">
        <f>IF(COUNTIFS([2]在租台账!$F:$F,H38,[2]在租台账!$X:$X,F38,[2]在租台账!$B:$B,"已收车")&gt;0,"已收车",IF(COUNTIFS([2]在租台账!$F:$F,H38,[2]在租台账!$X:$X,F38,[2]在租台账!$B:$B,"*结清*")&gt;0,"已结清",""))</f>
        <v>#VALUE!</v>
      </c>
      <c r="AA38" s="9" t="str">
        <f>INDEX([2]在租台账!$W:$X,MATCH(F38,[2]在租台账!$X:$X,0),1)</f>
        <v>LDP31B962NG025665</v>
      </c>
      <c r="AB38" s="9">
        <f>VLOOKUP(AA38,网约车!D:Q,14,0)</f>
        <v>2660</v>
      </c>
      <c r="AC38" s="9">
        <f t="shared" si="2"/>
        <v>320</v>
      </c>
    </row>
    <row r="39" spans="1:29">
      <c r="A39" s="49">
        <v>44781</v>
      </c>
      <c r="B39" s="34" t="s">
        <v>10658</v>
      </c>
      <c r="C39" s="34" t="s">
        <v>10669</v>
      </c>
      <c r="D39" s="34" t="s">
        <v>10746</v>
      </c>
      <c r="E39" s="34" t="s">
        <v>10661</v>
      </c>
      <c r="F39" s="34" t="s">
        <v>4968</v>
      </c>
      <c r="G39" s="34" t="s">
        <v>10735</v>
      </c>
      <c r="H39" s="34" t="s">
        <v>4969</v>
      </c>
      <c r="I39" s="34">
        <v>2980</v>
      </c>
      <c r="J39" s="34">
        <v>0</v>
      </c>
      <c r="K39" s="34">
        <v>2980</v>
      </c>
      <c r="L39" s="34">
        <v>0</v>
      </c>
      <c r="M39" s="52">
        <f ca="1" t="shared" si="0"/>
        <v>0</v>
      </c>
      <c r="N39" s="34" t="s">
        <v>10663</v>
      </c>
      <c r="O39" s="34" t="s">
        <v>10664</v>
      </c>
      <c r="P39" s="35">
        <v>44781</v>
      </c>
      <c r="Q39" s="34" t="s">
        <v>10672</v>
      </c>
      <c r="R39" s="34" t="s">
        <v>10666</v>
      </c>
      <c r="T39" s="56"/>
      <c r="Y39" s="9" t="str">
        <f>VLOOKUP(H39,[2]在租台账!$F:$CT,16,0)</f>
        <v>深圳市舒适捷汽车租赁有限公司</v>
      </c>
      <c r="Z39" s="9" t="e">
        <f>IF(COUNTIFS([2]在租台账!$F:$F,H39,[2]在租台账!$X:$X,F39,[2]在租台账!$B:$B,"已收车")&gt;0,"已收车",IF(COUNTIFS([2]在租台账!$F:$F,H39,[2]在租台账!$X:$X,F39,[2]在租台账!$B:$B,"*结清*")&gt;0,"已结清",""))</f>
        <v>#VALUE!</v>
      </c>
      <c r="AA39" s="9" t="str">
        <f>INDEX([2]在租台账!$W:$X,MATCH(F39,[2]在租台账!$X:$X,0),1)</f>
        <v>LDP31B968NG025668</v>
      </c>
      <c r="AB39" s="9">
        <f>VLOOKUP(AA39,网约车!D:Q,14,0)</f>
        <v>2660</v>
      </c>
      <c r="AC39" s="9">
        <f t="shared" si="2"/>
        <v>320</v>
      </c>
    </row>
    <row r="40" spans="1:29">
      <c r="A40" s="49">
        <v>44781</v>
      </c>
      <c r="B40" s="34" t="s">
        <v>10658</v>
      </c>
      <c r="C40" s="34" t="s">
        <v>10669</v>
      </c>
      <c r="D40" s="34" t="s">
        <v>10747</v>
      </c>
      <c r="E40" s="34" t="s">
        <v>10661</v>
      </c>
      <c r="F40" s="34" t="s">
        <v>4965</v>
      </c>
      <c r="G40" s="34" t="s">
        <v>10737</v>
      </c>
      <c r="H40" s="34" t="s">
        <v>4966</v>
      </c>
      <c r="I40" s="34">
        <v>2980</v>
      </c>
      <c r="J40" s="34">
        <v>0</v>
      </c>
      <c r="K40" s="34">
        <v>2980</v>
      </c>
      <c r="L40" s="34">
        <v>0</v>
      </c>
      <c r="M40" s="52">
        <f ca="1" t="shared" si="0"/>
        <v>0</v>
      </c>
      <c r="N40" s="34" t="s">
        <v>10663</v>
      </c>
      <c r="O40" s="34" t="s">
        <v>10664</v>
      </c>
      <c r="P40" s="35">
        <v>44781</v>
      </c>
      <c r="Q40" s="34" t="s">
        <v>10672</v>
      </c>
      <c r="R40" s="34" t="s">
        <v>10666</v>
      </c>
      <c r="T40" s="56"/>
      <c r="Y40" s="9" t="str">
        <f>VLOOKUP(H40,[2]在租台账!$F:$CT,16,0)</f>
        <v>深圳市舒适捷汽车租赁有限公司</v>
      </c>
      <c r="Z40" s="9" t="e">
        <f>IF(COUNTIFS([2]在租台账!$F:$F,H40,[2]在租台账!$X:$X,F40,[2]在租台账!$B:$B,"已收车")&gt;0,"已收车",IF(COUNTIFS([2]在租台账!$F:$F,H40,[2]在租台账!$X:$X,F40,[2]在租台账!$B:$B,"*结清*")&gt;0,"已结清",""))</f>
        <v>#VALUE!</v>
      </c>
      <c r="AA40" s="9" t="str">
        <f>INDEX([2]在租台账!$W:$X,MATCH(F40,[2]在租台账!$X:$X,0),1)</f>
        <v>LDP31B966NG025667</v>
      </c>
      <c r="AB40" s="9">
        <f>VLOOKUP(AA40,网约车!D:Q,14,0)</f>
        <v>2660</v>
      </c>
      <c r="AC40" s="9">
        <f t="shared" si="2"/>
        <v>320</v>
      </c>
    </row>
    <row r="41" spans="1:29">
      <c r="A41" s="49">
        <v>44781</v>
      </c>
      <c r="B41" s="34" t="s">
        <v>10658</v>
      </c>
      <c r="C41" s="34" t="s">
        <v>10669</v>
      </c>
      <c r="D41" s="34" t="s">
        <v>10748</v>
      </c>
      <c r="E41" s="34" t="s">
        <v>10661</v>
      </c>
      <c r="F41" s="34" t="s">
        <v>4971</v>
      </c>
      <c r="G41" s="34" t="s">
        <v>10717</v>
      </c>
      <c r="H41" s="34" t="s">
        <v>4972</v>
      </c>
      <c r="I41" s="34">
        <v>2980</v>
      </c>
      <c r="J41" s="34">
        <v>0</v>
      </c>
      <c r="K41" s="34">
        <v>2980</v>
      </c>
      <c r="L41" s="34">
        <v>0</v>
      </c>
      <c r="M41" s="52">
        <f ca="1" t="shared" si="0"/>
        <v>0</v>
      </c>
      <c r="N41" s="34" t="s">
        <v>10663</v>
      </c>
      <c r="O41" s="34" t="s">
        <v>10664</v>
      </c>
      <c r="P41" s="35">
        <v>44781</v>
      </c>
      <c r="Q41" s="34" t="s">
        <v>10672</v>
      </c>
      <c r="R41" s="34" t="s">
        <v>10666</v>
      </c>
      <c r="T41" s="56"/>
      <c r="Y41" s="9" t="str">
        <f>VLOOKUP(H41,[2]在租台账!$F:$CT,16,0)</f>
        <v>深圳市舒适捷汽车租赁有限公司</v>
      </c>
      <c r="Z41" s="9" t="e">
        <f>IF(COUNTIFS([2]在租台账!$F:$F,H41,[2]在租台账!$X:$X,F41,[2]在租台账!$B:$B,"已收车")&gt;0,"已收车",IF(COUNTIFS([2]在租台账!$F:$F,H41,[2]在租台账!$X:$X,F41,[2]在租台账!$B:$B,"*结清*")&gt;0,"已结清",""))</f>
        <v>#VALUE!</v>
      </c>
      <c r="AA41" s="9" t="str">
        <f>INDEX([2]在租台账!$W:$X,MATCH(F41,[2]在租台账!$X:$X,0),1)</f>
        <v>LDP31B968NG025671</v>
      </c>
      <c r="AB41" s="9">
        <f>VLOOKUP(AA41,网约车!D:Q,14,0)</f>
        <v>2660</v>
      </c>
      <c r="AC41" s="9">
        <f t="shared" si="2"/>
        <v>320</v>
      </c>
    </row>
    <row r="42" spans="1:29">
      <c r="A42" s="49">
        <v>44781</v>
      </c>
      <c r="B42" s="34" t="s">
        <v>10658</v>
      </c>
      <c r="C42" s="34" t="s">
        <v>10669</v>
      </c>
      <c r="D42" s="34" t="s">
        <v>10749</v>
      </c>
      <c r="E42" s="34" t="s">
        <v>10661</v>
      </c>
      <c r="F42" s="34" t="s">
        <v>4942</v>
      </c>
      <c r="G42" s="34" t="s">
        <v>10725</v>
      </c>
      <c r="H42" s="34" t="s">
        <v>4944</v>
      </c>
      <c r="I42" s="34">
        <v>2980</v>
      </c>
      <c r="J42" s="34">
        <v>0</v>
      </c>
      <c r="K42" s="34">
        <v>2980</v>
      </c>
      <c r="L42" s="34">
        <v>0</v>
      </c>
      <c r="M42" s="52">
        <f ca="1" t="shared" si="0"/>
        <v>0</v>
      </c>
      <c r="N42" s="34" t="s">
        <v>10663</v>
      </c>
      <c r="O42" s="34" t="s">
        <v>10664</v>
      </c>
      <c r="P42" s="35">
        <v>44781</v>
      </c>
      <c r="Q42" s="34" t="s">
        <v>10672</v>
      </c>
      <c r="R42" s="34" t="s">
        <v>10666</v>
      </c>
      <c r="T42" s="56"/>
      <c r="Y42" s="9" t="str">
        <f>VLOOKUP(H42,[2]在租台账!$F:$CT,16,0)</f>
        <v>深圳市舒适捷汽车租赁有限公司</v>
      </c>
      <c r="Z42" s="9" t="e">
        <f>IF(COUNTIFS([2]在租台账!$F:$F,H42,[2]在租台账!$X:$X,F42,[2]在租台账!$B:$B,"已收车")&gt;0,"已收车",IF(COUNTIFS([2]在租台账!$F:$F,H42,[2]在租台账!$X:$X,F42,[2]在租台账!$B:$B,"*结清*")&gt;0,"已结清",""))</f>
        <v>#VALUE!</v>
      </c>
      <c r="AA42" s="9" t="str">
        <f>INDEX([2]在租台账!$W:$X,MATCH(F42,[2]在租台账!$X:$X,0),1)</f>
        <v>LDP31B966NG016659</v>
      </c>
      <c r="AB42" s="9">
        <f>VLOOKUP(AA42,网约车!D:Q,14,0)</f>
        <v>2660</v>
      </c>
      <c r="AC42" s="9">
        <f t="shared" si="2"/>
        <v>320</v>
      </c>
    </row>
    <row r="43" spans="1:29">
      <c r="A43" s="49">
        <v>44781</v>
      </c>
      <c r="B43" s="34" t="s">
        <v>10658</v>
      </c>
      <c r="C43" s="34" t="s">
        <v>10669</v>
      </c>
      <c r="D43" s="34" t="s">
        <v>10750</v>
      </c>
      <c r="E43" s="34" t="s">
        <v>10661</v>
      </c>
      <c r="F43" s="34" t="s">
        <v>4974</v>
      </c>
      <c r="G43" s="34" t="s">
        <v>10721</v>
      </c>
      <c r="H43" s="34" t="s">
        <v>4975</v>
      </c>
      <c r="I43" s="34">
        <v>2980</v>
      </c>
      <c r="J43" s="34">
        <v>0</v>
      </c>
      <c r="K43" s="34">
        <v>2980</v>
      </c>
      <c r="L43" s="34">
        <v>0</v>
      </c>
      <c r="M43" s="52">
        <f ca="1" t="shared" si="0"/>
        <v>0</v>
      </c>
      <c r="N43" s="34" t="s">
        <v>10663</v>
      </c>
      <c r="O43" s="34" t="s">
        <v>10664</v>
      </c>
      <c r="P43" s="35">
        <v>44780</v>
      </c>
      <c r="Q43" s="34" t="s">
        <v>10665</v>
      </c>
      <c r="R43" s="34" t="s">
        <v>10666</v>
      </c>
      <c r="T43" s="56"/>
      <c r="Y43" s="9" t="str">
        <f>VLOOKUP(H43,[2]在租台账!$F:$CT,16,0)</f>
        <v>深圳市舒适捷汽车租赁有限公司</v>
      </c>
      <c r="Z43" s="9" t="e">
        <f>IF(COUNTIFS([2]在租台账!$F:$F,H43,[2]在租台账!$X:$X,F43,[2]在租台账!$B:$B,"已收车")&gt;0,"已收车",IF(COUNTIFS([2]在租台账!$F:$F,H43,[2]在租台账!$X:$X,F43,[2]在租台账!$B:$B,"*结清*")&gt;0,"已结清",""))</f>
        <v>#VALUE!</v>
      </c>
      <c r="AA43" s="9" t="str">
        <f>INDEX([2]在租台账!$W:$X,MATCH(F43,[2]在租台账!$X:$X,0),1)</f>
        <v>LDP31B964NG027451</v>
      </c>
      <c r="AB43" s="9">
        <f>VLOOKUP(AA43,网约车!D:Q,14,0)</f>
        <v>2660</v>
      </c>
      <c r="AC43" s="9">
        <f t="shared" si="2"/>
        <v>320</v>
      </c>
    </row>
    <row r="44" spans="1:29">
      <c r="A44" s="49">
        <v>44781</v>
      </c>
      <c r="B44" s="34" t="s">
        <v>10658</v>
      </c>
      <c r="C44" s="34" t="s">
        <v>10669</v>
      </c>
      <c r="D44" s="34" t="s">
        <v>10751</v>
      </c>
      <c r="E44" s="34" t="s">
        <v>10661</v>
      </c>
      <c r="F44" s="34" t="s">
        <v>4948</v>
      </c>
      <c r="G44" s="34" t="s">
        <v>10731</v>
      </c>
      <c r="H44" s="34" t="s">
        <v>4950</v>
      </c>
      <c r="I44" s="34">
        <v>2980</v>
      </c>
      <c r="J44" s="34">
        <v>0</v>
      </c>
      <c r="K44" s="34">
        <v>2980</v>
      </c>
      <c r="L44" s="34">
        <v>0</v>
      </c>
      <c r="M44" s="52">
        <f ca="1" t="shared" si="0"/>
        <v>0</v>
      </c>
      <c r="N44" s="34" t="s">
        <v>10663</v>
      </c>
      <c r="O44" s="34" t="s">
        <v>10664</v>
      </c>
      <c r="P44" s="35">
        <v>44781</v>
      </c>
      <c r="Q44" s="34" t="s">
        <v>10672</v>
      </c>
      <c r="R44" s="34" t="s">
        <v>10666</v>
      </c>
      <c r="T44" s="56"/>
      <c r="Y44" s="9" t="str">
        <f>VLOOKUP(H44,[2]在租台账!$F:$CT,16,0)</f>
        <v>深圳市舒适捷汽车租赁有限公司</v>
      </c>
      <c r="Z44" s="9" t="e">
        <f>IF(COUNTIFS([2]在租台账!$F:$F,H44,[2]在租台账!$X:$X,F44,[2]在租台账!$B:$B,"已收车")&gt;0,"已收车",IF(COUNTIFS([2]在租台账!$F:$F,H44,[2]在租台账!$X:$X,F44,[2]在租台账!$B:$B,"*结清*")&gt;0,"已结清",""))</f>
        <v>#VALUE!</v>
      </c>
      <c r="AA44" s="9" t="str">
        <f>INDEX([2]在租台账!$W:$X,MATCH(F44,[2]在租台账!$X:$X,0),1)</f>
        <v>LDP31B961NG023695</v>
      </c>
      <c r="AB44" s="9">
        <f>VLOOKUP(AA44,网约车!D:Q,14,0)</f>
        <v>2660</v>
      </c>
      <c r="AC44" s="9">
        <f t="shared" si="2"/>
        <v>320</v>
      </c>
    </row>
    <row r="45" spans="1:29">
      <c r="A45" s="49">
        <v>44781</v>
      </c>
      <c r="B45" s="34" t="s">
        <v>10658</v>
      </c>
      <c r="C45" s="34" t="s">
        <v>10659</v>
      </c>
      <c r="D45" s="34" t="s">
        <v>10752</v>
      </c>
      <c r="E45" s="34" t="s">
        <v>10661</v>
      </c>
      <c r="F45" s="34" t="s">
        <v>4924</v>
      </c>
      <c r="G45" s="34" t="s">
        <v>10723</v>
      </c>
      <c r="H45" s="34" t="s">
        <v>4929</v>
      </c>
      <c r="I45" s="34">
        <v>2980</v>
      </c>
      <c r="J45" s="34">
        <v>0</v>
      </c>
      <c r="K45" s="34">
        <v>2980</v>
      </c>
      <c r="L45" s="34">
        <v>0</v>
      </c>
      <c r="M45" s="52">
        <f ca="1" t="shared" si="0"/>
        <v>0</v>
      </c>
      <c r="N45" s="34" t="s">
        <v>10663</v>
      </c>
      <c r="O45" s="34" t="s">
        <v>10664</v>
      </c>
      <c r="P45" s="35">
        <v>44781</v>
      </c>
      <c r="Q45" s="34" t="s">
        <v>10677</v>
      </c>
      <c r="R45" s="34" t="s">
        <v>10666</v>
      </c>
      <c r="S45" s="29" t="s">
        <v>10753</v>
      </c>
      <c r="T45" s="56"/>
      <c r="Y45" s="9" t="str">
        <f>VLOOKUP(H45,[2]在租台账!$F:$CT,16,0)</f>
        <v>深圳市舒适捷汽车租赁有限公司</v>
      </c>
      <c r="Z45" s="9" t="e">
        <f>IF(COUNTIFS([2]在租台账!$F:$F,H45,[2]在租台账!$X:$X,F45,[2]在租台账!$B:$B,"已收车")&gt;0,"已收车",IF(COUNTIFS([2]在租台账!$F:$F,H45,[2]在租台账!$X:$X,F45,[2]在租台账!$B:$B,"*结清*")&gt;0,"已结清",""))</f>
        <v>#VALUE!</v>
      </c>
      <c r="AA45" s="9" t="str">
        <f>INDEX([2]在租台账!$W:$X,MATCH(F45,[2]在租台账!$X:$X,0),1)</f>
        <v>LDP31B967NG016637</v>
      </c>
      <c r="AB45" s="9">
        <f>VLOOKUP(AA45,网约车!D:Q,14,0)</f>
        <v>2660</v>
      </c>
      <c r="AC45" s="9">
        <f t="shared" si="2"/>
        <v>320</v>
      </c>
    </row>
    <row r="46" spans="1:29">
      <c r="A46" s="49">
        <v>44781</v>
      </c>
      <c r="B46" s="34" t="s">
        <v>10658</v>
      </c>
      <c r="C46" s="34" t="s">
        <v>10659</v>
      </c>
      <c r="D46" s="34" t="s">
        <v>10754</v>
      </c>
      <c r="E46" s="34" t="s">
        <v>10661</v>
      </c>
      <c r="F46" s="34" t="s">
        <v>4992</v>
      </c>
      <c r="G46" s="34" t="s">
        <v>10719</v>
      </c>
      <c r="H46" s="34" t="s">
        <v>4993</v>
      </c>
      <c r="I46" s="34">
        <v>2980</v>
      </c>
      <c r="J46" s="34">
        <v>0</v>
      </c>
      <c r="K46" s="34">
        <v>2980</v>
      </c>
      <c r="L46" s="34">
        <v>0</v>
      </c>
      <c r="M46" s="52">
        <f ca="1" t="shared" si="0"/>
        <v>0</v>
      </c>
      <c r="N46" s="34" t="s">
        <v>10663</v>
      </c>
      <c r="O46" s="34" t="s">
        <v>10664</v>
      </c>
      <c r="P46" s="35">
        <v>44778</v>
      </c>
      <c r="Q46" s="34" t="s">
        <v>10672</v>
      </c>
      <c r="R46" s="34" t="s">
        <v>10666</v>
      </c>
      <c r="T46" s="56"/>
      <c r="Y46" s="9" t="str">
        <f>VLOOKUP(H46,[2]在租台账!$F:$CT,16,0)</f>
        <v>深圳市舒适捷汽车租赁有限公司</v>
      </c>
      <c r="Z46" s="9" t="e">
        <f>IF(COUNTIFS([2]在租台账!$F:$F,H46,[2]在租台账!$X:$X,F46,[2]在租台账!$B:$B,"已收车")&gt;0,"已收车",IF(COUNTIFS([2]在租台账!$F:$F,H46,[2]在租台账!$X:$X,F46,[2]在租台账!$B:$B,"*结清*")&gt;0,"已结清",""))</f>
        <v>#VALUE!</v>
      </c>
      <c r="AA46" s="9" t="str">
        <f>INDEX([2]在租台账!$W:$X,MATCH(F46,[2]在租台账!$X:$X,0),1)</f>
        <v>LDP31B967NG035785</v>
      </c>
      <c r="AB46" s="9">
        <f>VLOOKUP(AA46,网约车!D:Q,14,0)</f>
        <v>2660</v>
      </c>
      <c r="AC46" s="9">
        <f t="shared" si="2"/>
        <v>320</v>
      </c>
    </row>
    <row r="47" spans="1:29">
      <c r="A47" s="49">
        <v>44781</v>
      </c>
      <c r="B47" s="34" t="s">
        <v>10658</v>
      </c>
      <c r="C47" s="34" t="s">
        <v>10669</v>
      </c>
      <c r="D47" s="34" t="s">
        <v>10755</v>
      </c>
      <c r="E47" s="34" t="s">
        <v>10661</v>
      </c>
      <c r="F47" s="34" t="s">
        <v>4977</v>
      </c>
      <c r="G47" s="34" t="s">
        <v>10739</v>
      </c>
      <c r="H47" s="34" t="s">
        <v>4979</v>
      </c>
      <c r="I47" s="34">
        <v>2980</v>
      </c>
      <c r="J47" s="34">
        <v>0</v>
      </c>
      <c r="K47" s="34">
        <v>2980</v>
      </c>
      <c r="L47" s="34">
        <v>0</v>
      </c>
      <c r="M47" s="52">
        <f ca="1" t="shared" si="0"/>
        <v>0</v>
      </c>
      <c r="N47" s="34" t="s">
        <v>10663</v>
      </c>
      <c r="O47" s="34" t="s">
        <v>10664</v>
      </c>
      <c r="P47" s="35">
        <v>44781</v>
      </c>
      <c r="Q47" s="34" t="s">
        <v>10672</v>
      </c>
      <c r="R47" s="34" t="s">
        <v>10666</v>
      </c>
      <c r="T47" s="56"/>
      <c r="Y47" s="9" t="str">
        <f>VLOOKUP(H47,[2]在租台账!$F:$CT,16,0)</f>
        <v>深圳市舒适捷汽车租赁有限公司</v>
      </c>
      <c r="Z47" s="9" t="e">
        <f>IF(COUNTIFS([2]在租台账!$F:$F,H47,[2]在租台账!$X:$X,F47,[2]在租台账!$B:$B,"已收车")&gt;0,"已收车",IF(COUNTIFS([2]在租台账!$F:$F,H47,[2]在租台账!$X:$X,F47,[2]在租台账!$B:$B,"*结清*")&gt;0,"已结清",""))</f>
        <v>#VALUE!</v>
      </c>
      <c r="AA47" s="9" t="str">
        <f>INDEX([2]在租台账!$W:$X,MATCH(F47,[2]在租台账!$X:$X,0),1)</f>
        <v>LDP31B96XNG035487</v>
      </c>
      <c r="AB47" s="9">
        <f>VLOOKUP(AA47,网约车!D:Q,14,0)</f>
        <v>2660</v>
      </c>
      <c r="AC47" s="9">
        <f t="shared" si="2"/>
        <v>320</v>
      </c>
    </row>
    <row r="48" spans="1:29">
      <c r="A48" s="49">
        <v>44781</v>
      </c>
      <c r="B48" s="34" t="s">
        <v>10658</v>
      </c>
      <c r="C48" s="34" t="s">
        <v>10669</v>
      </c>
      <c r="D48" s="34" t="s">
        <v>10756</v>
      </c>
      <c r="E48" s="34" t="s">
        <v>10661</v>
      </c>
      <c r="F48" s="34" t="s">
        <v>4989</v>
      </c>
      <c r="G48" s="34" t="s">
        <v>10727</v>
      </c>
      <c r="H48" s="34" t="s">
        <v>4990</v>
      </c>
      <c r="I48" s="34">
        <v>2980</v>
      </c>
      <c r="J48" s="34">
        <v>0</v>
      </c>
      <c r="K48" s="34">
        <v>2980</v>
      </c>
      <c r="L48" s="34">
        <v>0</v>
      </c>
      <c r="M48" s="52">
        <f ca="1" t="shared" si="0"/>
        <v>0</v>
      </c>
      <c r="N48" s="34" t="s">
        <v>10663</v>
      </c>
      <c r="O48" s="34" t="s">
        <v>10664</v>
      </c>
      <c r="P48" s="35">
        <v>44781</v>
      </c>
      <c r="Q48" s="34" t="s">
        <v>10672</v>
      </c>
      <c r="R48" s="34" t="s">
        <v>10666</v>
      </c>
      <c r="T48" s="56"/>
      <c r="Y48" s="9" t="str">
        <f>VLOOKUP(H48,[2]在租台账!$F:$CT,16,0)</f>
        <v>深圳市舒适捷汽车租赁有限公司</v>
      </c>
      <c r="Z48" s="9" t="e">
        <f>IF(COUNTIFS([2]在租台账!$F:$F,H48,[2]在租台账!$X:$X,F48,[2]在租台账!$B:$B,"已收车")&gt;0,"已收车",IF(COUNTIFS([2]在租台账!$F:$F,H48,[2]在租台账!$X:$X,F48,[2]在租台账!$B:$B,"*结清*")&gt;0,"已结清",""))</f>
        <v>#VALUE!</v>
      </c>
      <c r="AA48" s="9" t="str">
        <f>INDEX([2]在租台账!$W:$X,MATCH(F48,[2]在租台账!$X:$X,0),1)</f>
        <v>LDP31B962NG035757</v>
      </c>
      <c r="AB48" s="9">
        <f>VLOOKUP(AA48,网约车!D:Q,14,0)</f>
        <v>2660</v>
      </c>
      <c r="AC48" s="9">
        <f t="shared" si="2"/>
        <v>320</v>
      </c>
    </row>
    <row r="49" spans="1:29">
      <c r="A49" s="49">
        <v>44781</v>
      </c>
      <c r="B49" s="34" t="s">
        <v>10658</v>
      </c>
      <c r="C49" s="34" t="s">
        <v>10669</v>
      </c>
      <c r="D49" s="34" t="s">
        <v>10757</v>
      </c>
      <c r="E49" s="34" t="s">
        <v>10661</v>
      </c>
      <c r="F49" s="34" t="s">
        <v>5002</v>
      </c>
      <c r="G49" s="34" t="s">
        <v>10733</v>
      </c>
      <c r="H49" s="34" t="s">
        <v>5003</v>
      </c>
      <c r="I49" s="34">
        <v>2980</v>
      </c>
      <c r="J49" s="34">
        <v>0</v>
      </c>
      <c r="K49" s="34">
        <v>2980</v>
      </c>
      <c r="L49" s="34">
        <v>0</v>
      </c>
      <c r="M49" s="52">
        <f ca="1" t="shared" si="0"/>
        <v>0</v>
      </c>
      <c r="N49" s="34" t="s">
        <v>10663</v>
      </c>
      <c r="O49" s="34" t="s">
        <v>10664</v>
      </c>
      <c r="P49" s="35">
        <v>44781</v>
      </c>
      <c r="Q49" s="34" t="s">
        <v>10672</v>
      </c>
      <c r="R49" s="34" t="s">
        <v>10666</v>
      </c>
      <c r="T49" s="56"/>
      <c r="Y49" s="9" t="str">
        <f>VLOOKUP(H49,[2]在租台账!$F:$CT,16,0)</f>
        <v>深圳市舒适捷汽车租赁有限公司</v>
      </c>
      <c r="Z49" s="9" t="e">
        <f>IF(COUNTIFS([2]在租台账!$F:$F,H49,[2]在租台账!$X:$X,F49,[2]在租台账!$B:$B,"已收车")&gt;0,"已收车",IF(COUNTIFS([2]在租台账!$F:$F,H49,[2]在租台账!$X:$X,F49,[2]在租台账!$B:$B,"*结清*")&gt;0,"已结清",""))</f>
        <v>#VALUE!</v>
      </c>
      <c r="AA49" s="9" t="str">
        <f>INDEX([2]在租台账!$W:$X,MATCH(F49,[2]在租台账!$X:$X,0),1)</f>
        <v>LDP31B964NG016661</v>
      </c>
      <c r="AB49" s="9">
        <f>VLOOKUP(AA49,网约车!D:Q,14,0)</f>
        <v>2660</v>
      </c>
      <c r="AC49" s="9">
        <f t="shared" si="2"/>
        <v>320</v>
      </c>
    </row>
    <row r="50" spans="1:29">
      <c r="A50" s="49">
        <v>44781</v>
      </c>
      <c r="B50" s="34" t="s">
        <v>10658</v>
      </c>
      <c r="C50" s="34" t="s">
        <v>10669</v>
      </c>
      <c r="D50" s="34" t="s">
        <v>10758</v>
      </c>
      <c r="E50" s="34" t="s">
        <v>10661</v>
      </c>
      <c r="F50" s="34" t="s">
        <v>4931</v>
      </c>
      <c r="G50" s="34" t="s">
        <v>10743</v>
      </c>
      <c r="H50" s="34" t="s">
        <v>4448</v>
      </c>
      <c r="I50" s="34">
        <v>2980</v>
      </c>
      <c r="J50" s="34">
        <v>0</v>
      </c>
      <c r="K50" s="34">
        <v>2980</v>
      </c>
      <c r="L50" s="34">
        <v>0</v>
      </c>
      <c r="M50" s="52">
        <f ca="1" t="shared" si="0"/>
        <v>0</v>
      </c>
      <c r="N50" s="34" t="s">
        <v>10663</v>
      </c>
      <c r="O50" s="34" t="s">
        <v>10664</v>
      </c>
      <c r="P50" s="35">
        <v>44750</v>
      </c>
      <c r="Q50" s="34" t="s">
        <v>10665</v>
      </c>
      <c r="R50" s="34" t="s">
        <v>10666</v>
      </c>
      <c r="T50" s="56"/>
      <c r="Y50" s="9" t="str">
        <f>VLOOKUP(H50,[2]在租台账!$F:$CT,16,0)</f>
        <v>深圳市舒适捷汽车租赁有限公司</v>
      </c>
      <c r="Z50" s="9" t="e">
        <f>IF(COUNTIFS([2]在租台账!$F:$F,H50,[2]在租台账!$X:$X,F50,[2]在租台账!$B:$B,"已收车")&gt;0,"已收车",IF(COUNTIFS([2]在租台账!$F:$F,H50,[2]在租台账!$X:$X,F50,[2]在租台账!$B:$B,"*结清*")&gt;0,"已结清",""))</f>
        <v>#VALUE!</v>
      </c>
      <c r="AA50" s="9" t="str">
        <f>INDEX([2]在租台账!$W:$X,MATCH(F50,[2]在租台账!$X:$X,0),1)</f>
        <v>LDP31B968NG016646</v>
      </c>
      <c r="AB50" s="9">
        <f>VLOOKUP(AA50,网约车!D:Q,14,0)</f>
        <v>2660</v>
      </c>
      <c r="AC50" s="9">
        <f t="shared" si="2"/>
        <v>320</v>
      </c>
    </row>
    <row r="51" s="44" customFormat="1" spans="1:29">
      <c r="A51" s="49">
        <v>44791</v>
      </c>
      <c r="B51" s="34" t="s">
        <v>10658</v>
      </c>
      <c r="C51" s="34" t="s">
        <v>10669</v>
      </c>
      <c r="D51" s="34" t="s">
        <v>10759</v>
      </c>
      <c r="E51" s="34" t="s">
        <v>10661</v>
      </c>
      <c r="F51" s="34" t="s">
        <v>4985</v>
      </c>
      <c r="G51" s="34" t="s">
        <v>10705</v>
      </c>
      <c r="H51" s="34" t="s">
        <v>4987</v>
      </c>
      <c r="I51" s="34">
        <v>2980</v>
      </c>
      <c r="J51" s="34">
        <v>0</v>
      </c>
      <c r="K51" s="34">
        <v>2980</v>
      </c>
      <c r="L51" s="34">
        <v>0</v>
      </c>
      <c r="M51" s="52">
        <f ca="1" t="shared" si="0"/>
        <v>1</v>
      </c>
      <c r="N51" s="34" t="s">
        <v>10663</v>
      </c>
      <c r="O51" s="34" t="s">
        <v>10664</v>
      </c>
      <c r="P51" s="35">
        <v>44792</v>
      </c>
      <c r="Q51" s="34" t="s">
        <v>10677</v>
      </c>
      <c r="R51" s="34" t="s">
        <v>10666</v>
      </c>
      <c r="S51" s="12" t="s">
        <v>10760</v>
      </c>
      <c r="T51" s="57"/>
      <c r="U51" s="12"/>
      <c r="V51" s="12"/>
      <c r="W51" s="12"/>
      <c r="X51" s="12"/>
      <c r="Y51" s="9" t="str">
        <f>VLOOKUP(H51,[2]在租台账!$F:$CT,16,0)</f>
        <v>深圳市舒适捷汽车租赁有限公司</v>
      </c>
      <c r="Z51" s="9" t="e">
        <f>IF(COUNTIFS([2]在租台账!$F:$F,H51,[2]在租台账!$X:$X,F51,[2]在租台账!$B:$B,"已收车")&gt;0,"已收车",IF(COUNTIFS([2]在租台账!$F:$F,H51,[2]在租台账!$X:$X,F51,[2]在租台账!$B:$B,"*结清*")&gt;0,"已结清",""))</f>
        <v>#VALUE!</v>
      </c>
      <c r="AA51" s="9" t="str">
        <f>INDEX([2]在租台账!$W:$X,MATCH(F51,[2]在租台账!$X:$X,0),1)</f>
        <v>LDP31B963NG035721</v>
      </c>
      <c r="AB51" s="9">
        <f>VLOOKUP(AA51,网约车!D:Q,14,0)</f>
        <v>2660</v>
      </c>
      <c r="AC51" s="9">
        <f t="shared" si="2"/>
        <v>320</v>
      </c>
    </row>
    <row r="52" spans="1:29">
      <c r="A52" s="49">
        <v>44791</v>
      </c>
      <c r="B52" s="34" t="s">
        <v>10658</v>
      </c>
      <c r="C52" s="34" t="s">
        <v>10669</v>
      </c>
      <c r="D52" s="34" t="s">
        <v>10761</v>
      </c>
      <c r="E52" s="34" t="s">
        <v>10661</v>
      </c>
      <c r="F52" s="34" t="s">
        <v>4956</v>
      </c>
      <c r="G52" s="34" t="s">
        <v>10707</v>
      </c>
      <c r="H52" s="34" t="s">
        <v>4958</v>
      </c>
      <c r="I52" s="34">
        <v>2980</v>
      </c>
      <c r="J52" s="34">
        <v>0</v>
      </c>
      <c r="K52" s="34">
        <v>2980</v>
      </c>
      <c r="L52" s="34">
        <v>0</v>
      </c>
      <c r="M52" s="52">
        <f ca="1" t="shared" si="0"/>
        <v>0</v>
      </c>
      <c r="N52" s="34" t="s">
        <v>10663</v>
      </c>
      <c r="O52" s="34" t="s">
        <v>10664</v>
      </c>
      <c r="P52" s="35">
        <v>44791</v>
      </c>
      <c r="Q52" s="34" t="s">
        <v>10672</v>
      </c>
      <c r="R52" s="34" t="s">
        <v>10666</v>
      </c>
      <c r="Y52" s="9" t="str">
        <f>VLOOKUP(H52,[2]在租台账!$F:$CT,16,0)</f>
        <v>深圳市舒适捷汽车租赁有限公司</v>
      </c>
      <c r="Z52" s="9" t="e">
        <f>IF(COUNTIFS([2]在租台账!$F:$F,H52,[2]在租台账!$X:$X,F52,[2]在租台账!$B:$B,"已收车")&gt;0,"已收车",IF(COUNTIFS([2]在租台账!$F:$F,H52,[2]在租台账!$X:$X,F52,[2]在租台账!$B:$B,"*结清*")&gt;0,"已结清",""))</f>
        <v>#VALUE!</v>
      </c>
      <c r="AA52" s="9" t="str">
        <f>INDEX([2]在租台账!$W:$X,MATCH(F52,[2]在租台账!$X:$X,0),1)</f>
        <v>LDP31B967NG025614</v>
      </c>
      <c r="AB52" s="9">
        <f>VLOOKUP(AA52,网约车!D:Q,14,0)</f>
        <v>2660</v>
      </c>
      <c r="AC52" s="9">
        <f t="shared" si="2"/>
        <v>320</v>
      </c>
    </row>
    <row r="53" spans="1:29">
      <c r="A53" s="49">
        <v>44791</v>
      </c>
      <c r="B53" s="34" t="s">
        <v>10658</v>
      </c>
      <c r="C53" s="34" t="s">
        <v>10669</v>
      </c>
      <c r="D53" s="34" t="s">
        <v>10762</v>
      </c>
      <c r="E53" s="34" t="s">
        <v>10661</v>
      </c>
      <c r="F53" s="34" t="s">
        <v>5241</v>
      </c>
      <c r="G53" s="34" t="s">
        <v>10709</v>
      </c>
      <c r="H53" s="34" t="s">
        <v>5242</v>
      </c>
      <c r="I53" s="34">
        <v>2980</v>
      </c>
      <c r="J53" s="34">
        <v>0</v>
      </c>
      <c r="K53" s="34">
        <v>2980</v>
      </c>
      <c r="L53" s="34">
        <v>0</v>
      </c>
      <c r="M53" s="52">
        <f ca="1" t="shared" si="0"/>
        <v>0</v>
      </c>
      <c r="N53" s="34" t="s">
        <v>10663</v>
      </c>
      <c r="O53" s="34" t="s">
        <v>10664</v>
      </c>
      <c r="P53" s="35">
        <v>44791</v>
      </c>
      <c r="Q53" s="34" t="s">
        <v>10672</v>
      </c>
      <c r="R53" s="34" t="s">
        <v>10666</v>
      </c>
      <c r="Y53" s="9" t="str">
        <f>VLOOKUP(H53,[2]在租台账!$F:$CT,16,0)</f>
        <v>深圳市舒适捷汽车租赁有限公司</v>
      </c>
      <c r="Z53" s="9" t="e">
        <f>IF(COUNTIFS([2]在租台账!$F:$F,H53,[2]在租台账!$X:$X,F53,[2]在租台账!$B:$B,"已收车")&gt;0,"已收车",IF(COUNTIFS([2]在租台账!$F:$F,H53,[2]在租台账!$X:$X,F53,[2]在租台账!$B:$B,"*结清*")&gt;0,"已结清",""))</f>
        <v>#VALUE!</v>
      </c>
      <c r="AA53" s="9" t="str">
        <f>INDEX([2]在租台账!$W:$X,MATCH(F53,[2]在租台账!$X:$X,0),1)</f>
        <v>LDP31B969NG035500</v>
      </c>
      <c r="AB53" s="9">
        <f>VLOOKUP(AA53,网约车!D:Q,14,0)</f>
        <v>2660</v>
      </c>
      <c r="AC53" s="9">
        <f t="shared" si="2"/>
        <v>320</v>
      </c>
    </row>
    <row r="54" spans="1:29">
      <c r="A54" s="49">
        <v>44791</v>
      </c>
      <c r="B54" s="34" t="s">
        <v>10658</v>
      </c>
      <c r="C54" s="34" t="s">
        <v>10669</v>
      </c>
      <c r="D54" s="34" t="s">
        <v>10763</v>
      </c>
      <c r="E54" s="34" t="s">
        <v>10661</v>
      </c>
      <c r="F54" s="34" t="s">
        <v>5238</v>
      </c>
      <c r="G54" s="34" t="s">
        <v>10711</v>
      </c>
      <c r="H54" s="34" t="s">
        <v>5239</v>
      </c>
      <c r="I54" s="34">
        <v>2980</v>
      </c>
      <c r="J54" s="34">
        <v>0</v>
      </c>
      <c r="K54" s="34">
        <v>2980</v>
      </c>
      <c r="L54" s="34">
        <v>0</v>
      </c>
      <c r="M54" s="52">
        <f ca="1" t="shared" si="0"/>
        <v>1</v>
      </c>
      <c r="N54" s="34" t="s">
        <v>10663</v>
      </c>
      <c r="O54" s="34" t="s">
        <v>10664</v>
      </c>
      <c r="P54" s="35">
        <v>44792</v>
      </c>
      <c r="Q54" s="34" t="s">
        <v>10677</v>
      </c>
      <c r="R54" s="34" t="s">
        <v>10666</v>
      </c>
      <c r="S54" s="22" t="s">
        <v>10764</v>
      </c>
      <c r="Y54" s="9" t="str">
        <f>VLOOKUP(H54,[2]在租台账!$F:$CT,16,0)</f>
        <v>深圳市舒适捷汽车租赁有限公司</v>
      </c>
      <c r="Z54" s="9" t="e">
        <f>IF(COUNTIFS([2]在租台账!$F:$F,H54,[2]在租台账!$X:$X,F54,[2]在租台账!$B:$B,"已收车")&gt;0,"已收车",IF(COUNTIFS([2]在租台账!$F:$F,H54,[2]在租台账!$X:$X,F54,[2]在租台账!$B:$B,"*结清*")&gt;0,"已结清",""))</f>
        <v>#VALUE!</v>
      </c>
      <c r="AA54" s="9" t="str">
        <f>INDEX([2]在租台账!$W:$X,MATCH(F54,[2]在租台账!$X:$X,0),1)</f>
        <v>LDP31B962NG035452</v>
      </c>
      <c r="AB54" s="9">
        <f>VLOOKUP(AA54,网约车!D:Q,14,0)</f>
        <v>2660</v>
      </c>
      <c r="AC54" s="9">
        <f t="shared" si="2"/>
        <v>320</v>
      </c>
    </row>
    <row r="55" spans="1:29">
      <c r="A55" s="49">
        <v>44791</v>
      </c>
      <c r="B55" s="34" t="s">
        <v>10658</v>
      </c>
      <c r="C55" s="34" t="s">
        <v>10659</v>
      </c>
      <c r="D55" s="34" t="s">
        <v>10765</v>
      </c>
      <c r="E55" s="34" t="s">
        <v>10661</v>
      </c>
      <c r="F55" s="34" t="s">
        <v>5233</v>
      </c>
      <c r="G55" s="34" t="s">
        <v>10714</v>
      </c>
      <c r="H55" s="34" t="s">
        <v>5236</v>
      </c>
      <c r="I55" s="34">
        <v>2980</v>
      </c>
      <c r="J55" s="34">
        <v>0</v>
      </c>
      <c r="K55" s="34">
        <v>2980</v>
      </c>
      <c r="L55" s="34">
        <v>0</v>
      </c>
      <c r="M55" s="52">
        <f ca="1" t="shared" si="0"/>
        <v>0</v>
      </c>
      <c r="N55" s="34" t="s">
        <v>10663</v>
      </c>
      <c r="O55" s="34" t="s">
        <v>10664</v>
      </c>
      <c r="P55" s="35">
        <v>44791</v>
      </c>
      <c r="Q55" s="34" t="s">
        <v>10677</v>
      </c>
      <c r="R55" s="34" t="s">
        <v>10666</v>
      </c>
      <c r="S55" s="29" t="s">
        <v>10766</v>
      </c>
      <c r="Y55" s="9" t="str">
        <f>VLOOKUP(H55,[2]在租台账!$F:$CT,16,0)</f>
        <v>深圳市舒适捷汽车租赁有限公司</v>
      </c>
      <c r="Z55" s="9" t="e">
        <f>IF(COUNTIFS([2]在租台账!$F:$F,H55,[2]在租台账!$X:$X,F55,[2]在租台账!$B:$B,"已收车")&gt;0,"已收车",IF(COUNTIFS([2]在租台账!$F:$F,H55,[2]在租台账!$X:$X,F55,[2]在租台账!$B:$B,"*结清*")&gt;0,"已结清",""))</f>
        <v>#VALUE!</v>
      </c>
      <c r="AA55" s="9" t="str">
        <f>INDEX([2]在租台账!$W:$X,MATCH(F55,[2]在租台账!$X:$X,0),1)</f>
        <v>LDP31B962NG035421</v>
      </c>
      <c r="AB55" s="9">
        <f>VLOOKUP(AA55,网约车!D:Q,14,0)</f>
        <v>2660</v>
      </c>
      <c r="AC55" s="9">
        <f t="shared" si="2"/>
        <v>320</v>
      </c>
    </row>
    <row r="56" spans="1:29">
      <c r="A56" s="49">
        <v>44801</v>
      </c>
      <c r="B56" s="34" t="s">
        <v>10658</v>
      </c>
      <c r="C56" s="34" t="s">
        <v>10659</v>
      </c>
      <c r="D56" s="34" t="s">
        <v>10767</v>
      </c>
      <c r="E56" s="34" t="s">
        <v>10661</v>
      </c>
      <c r="F56" s="34" t="s">
        <v>5144</v>
      </c>
      <c r="G56" s="34" t="s">
        <v>10662</v>
      </c>
      <c r="H56" s="34" t="s">
        <v>5145</v>
      </c>
      <c r="I56" s="34">
        <v>2980</v>
      </c>
      <c r="J56" s="34">
        <v>0</v>
      </c>
      <c r="K56" s="34">
        <v>2980</v>
      </c>
      <c r="L56" s="34">
        <v>0</v>
      </c>
      <c r="M56" s="52">
        <f ca="1" t="shared" si="0"/>
        <v>0</v>
      </c>
      <c r="N56" s="34" t="s">
        <v>10663</v>
      </c>
      <c r="O56" s="34" t="s">
        <v>10664</v>
      </c>
      <c r="P56" s="35">
        <v>44799</v>
      </c>
      <c r="Q56" s="34" t="s">
        <v>10665</v>
      </c>
      <c r="R56" s="34" t="s">
        <v>10666</v>
      </c>
      <c r="Y56" s="9" t="str">
        <f>VLOOKUP(H56,[2]在租台账!$F:$CT,16,0)</f>
        <v>深圳市舒适捷汽车租赁有限公司</v>
      </c>
      <c r="Z56" s="9" t="e">
        <f>IF(COUNTIFS([2]在租台账!$F:$F,H56,[2]在租台账!$X:$X,F56,[2]在租台账!$B:$B,"已收车")&gt;0,"已收车",IF(COUNTIFS([2]在租台账!$F:$F,H56,[2]在租台账!$X:$X,F56,[2]在租台账!$B:$B,"*结清*")&gt;0,"已结清",""))</f>
        <v>#VALUE!</v>
      </c>
      <c r="AA56" s="9" t="str">
        <f>INDEX([2]在租台账!$W:$X,MATCH(F56,[2]在租台账!$X:$X,0),1)</f>
        <v>LDP31B96XNG038924</v>
      </c>
      <c r="AB56" s="9">
        <f>VLOOKUP(AA56,网约车!D:Q,14,0)</f>
        <v>2660</v>
      </c>
      <c r="AC56" s="9">
        <f t="shared" si="2"/>
        <v>320</v>
      </c>
    </row>
    <row r="57" spans="1:29">
      <c r="A57" s="49">
        <v>44801</v>
      </c>
      <c r="B57" s="34" t="s">
        <v>10658</v>
      </c>
      <c r="C57" s="34" t="s">
        <v>10659</v>
      </c>
      <c r="D57" s="34" t="s">
        <v>10768</v>
      </c>
      <c r="E57" s="34" t="s">
        <v>10661</v>
      </c>
      <c r="F57" s="34" t="s">
        <v>5090</v>
      </c>
      <c r="G57" s="34" t="s">
        <v>10668</v>
      </c>
      <c r="H57" s="34" t="s">
        <v>5092</v>
      </c>
      <c r="I57" s="34">
        <v>2980</v>
      </c>
      <c r="J57" s="34">
        <v>0</v>
      </c>
      <c r="K57" s="34">
        <v>2980</v>
      </c>
      <c r="L57" s="34">
        <v>0</v>
      </c>
      <c r="M57" s="52">
        <f ca="1" t="shared" si="0"/>
        <v>0</v>
      </c>
      <c r="N57" s="34" t="s">
        <v>10663</v>
      </c>
      <c r="O57" s="34" t="s">
        <v>10664</v>
      </c>
      <c r="P57" s="35">
        <v>44797</v>
      </c>
      <c r="Q57" s="34" t="s">
        <v>10665</v>
      </c>
      <c r="R57" s="34" t="s">
        <v>10666</v>
      </c>
      <c r="Y57" s="9" t="str">
        <f>VLOOKUP(H57,[2]在租台账!$F:$CT,16,0)</f>
        <v>深圳市舒适捷汽车租赁有限公司</v>
      </c>
      <c r="Z57" s="9" t="e">
        <f>IF(COUNTIFS([2]在租台账!$F:$F,H57,[2]在租台账!$X:$X,F57,[2]在租台账!$B:$B,"已收车")&gt;0,"已收车",IF(COUNTIFS([2]在租台账!$F:$F,H57,[2]在租台账!$X:$X,F57,[2]在租台账!$B:$B,"*结清*")&gt;0,"已结清",""))</f>
        <v>#VALUE!</v>
      </c>
      <c r="AA57" s="9" t="str">
        <f>INDEX([2]在租台账!$W:$X,MATCH(F57,[2]在租台账!$X:$X,0),1)</f>
        <v>LDP31B960NG039189</v>
      </c>
      <c r="AB57" s="9">
        <f>VLOOKUP(AA57,网约车!D:Q,14,0)</f>
        <v>2660</v>
      </c>
      <c r="AC57" s="9">
        <f t="shared" si="2"/>
        <v>320</v>
      </c>
    </row>
    <row r="58" spans="1:29">
      <c r="A58" s="49">
        <v>44801</v>
      </c>
      <c r="B58" s="34" t="s">
        <v>10658</v>
      </c>
      <c r="C58" s="34" t="s">
        <v>10669</v>
      </c>
      <c r="D58" s="34" t="s">
        <v>10769</v>
      </c>
      <c r="E58" s="34" t="s">
        <v>10661</v>
      </c>
      <c r="F58" s="34" t="s">
        <v>5273</v>
      </c>
      <c r="G58" s="34" t="s">
        <v>10671</v>
      </c>
      <c r="H58" s="34" t="s">
        <v>5274</v>
      </c>
      <c r="I58" s="34">
        <v>2980</v>
      </c>
      <c r="J58" s="34">
        <v>0</v>
      </c>
      <c r="K58" s="34">
        <v>2980</v>
      </c>
      <c r="L58" s="34">
        <v>0</v>
      </c>
      <c r="M58" s="52">
        <f ca="1" t="shared" si="0"/>
        <v>0</v>
      </c>
      <c r="N58" s="34" t="s">
        <v>10663</v>
      </c>
      <c r="O58" s="34" t="s">
        <v>10664</v>
      </c>
      <c r="P58" s="35">
        <v>44801</v>
      </c>
      <c r="Q58" s="34" t="s">
        <v>10672</v>
      </c>
      <c r="R58" s="34" t="s">
        <v>10666</v>
      </c>
      <c r="Y58" s="9" t="str">
        <f>VLOOKUP(H58,[2]在租台账!$F:$CT,16,0)</f>
        <v>深圳市舒适捷汽车租赁有限公司</v>
      </c>
      <c r="Z58" s="9" t="e">
        <f>IF(COUNTIFS([2]在租台账!$F:$F,H58,[2]在租台账!$X:$X,F58,[2]在租台账!$B:$B,"已收车")&gt;0,"已收车",IF(COUNTIFS([2]在租台账!$F:$F,H58,[2]在租台账!$X:$X,F58,[2]在租台账!$B:$B,"*结清*")&gt;0,"已结清",""))</f>
        <v>#VALUE!</v>
      </c>
      <c r="AA58" s="9" t="str">
        <f>INDEX([2]在租台账!$W:$X,MATCH(F58,[2]在租台账!$X:$X,0),1)</f>
        <v>LDP31B966NG035762</v>
      </c>
      <c r="AB58" s="9">
        <f>VLOOKUP(AA58,网约车!D:Q,14,0)</f>
        <v>2660</v>
      </c>
      <c r="AC58" s="9">
        <f t="shared" si="2"/>
        <v>320</v>
      </c>
    </row>
    <row r="59" spans="1:29">
      <c r="A59" s="49">
        <v>44801</v>
      </c>
      <c r="B59" s="34" t="s">
        <v>10658</v>
      </c>
      <c r="C59" s="34" t="s">
        <v>10669</v>
      </c>
      <c r="D59" s="34" t="s">
        <v>10770</v>
      </c>
      <c r="E59" s="34" t="s">
        <v>10661</v>
      </c>
      <c r="F59" s="34" t="s">
        <v>5276</v>
      </c>
      <c r="G59" s="34" t="s">
        <v>10674</v>
      </c>
      <c r="H59" s="34" t="s">
        <v>5277</v>
      </c>
      <c r="I59" s="34">
        <v>2980</v>
      </c>
      <c r="J59" s="34">
        <v>0</v>
      </c>
      <c r="K59" s="34">
        <v>2980</v>
      </c>
      <c r="L59" s="34">
        <v>0</v>
      </c>
      <c r="M59" s="52">
        <f ca="1" t="shared" si="0"/>
        <v>0</v>
      </c>
      <c r="N59" s="34" t="s">
        <v>10663</v>
      </c>
      <c r="O59" s="34" t="s">
        <v>10664</v>
      </c>
      <c r="P59" s="35">
        <v>44799</v>
      </c>
      <c r="Q59" s="34" t="s">
        <v>10672</v>
      </c>
      <c r="R59" s="34" t="s">
        <v>10666</v>
      </c>
      <c r="Y59" s="9" t="str">
        <f>VLOOKUP(H59,[2]在租台账!$F:$CT,16,0)</f>
        <v>深圳市舒适捷汽车租赁有限公司</v>
      </c>
      <c r="Z59" s="9" t="e">
        <f>IF(COUNTIFS([2]在租台账!$F:$F,H59,[2]在租台账!$X:$X,F59,[2]在租台账!$B:$B,"已收车")&gt;0,"已收车",IF(COUNTIFS([2]在租台账!$F:$F,H59,[2]在租台账!$X:$X,F59,[2]在租台账!$B:$B,"*结清*")&gt;0,"已结清",""))</f>
        <v>#VALUE!</v>
      </c>
      <c r="AA59" s="9" t="str">
        <f>INDEX([2]在租台账!$W:$X,MATCH(F59,[2]在租台账!$X:$X,0),1)</f>
        <v>LDP31B969NG035996</v>
      </c>
      <c r="AB59" s="9">
        <f>VLOOKUP(AA59,网约车!D:Q,14,0)</f>
        <v>2660</v>
      </c>
      <c r="AC59" s="9">
        <f t="shared" si="2"/>
        <v>320</v>
      </c>
    </row>
    <row r="60" spans="1:29">
      <c r="A60" s="49">
        <v>44801</v>
      </c>
      <c r="B60" s="34" t="s">
        <v>10658</v>
      </c>
      <c r="C60" s="34" t="s">
        <v>10659</v>
      </c>
      <c r="D60" s="34" t="s">
        <v>10771</v>
      </c>
      <c r="E60" s="34" t="s">
        <v>10661</v>
      </c>
      <c r="F60" s="34" t="s">
        <v>5250</v>
      </c>
      <c r="G60" s="34" t="s">
        <v>10676</v>
      </c>
      <c r="H60" s="34" t="s">
        <v>5251</v>
      </c>
      <c r="I60" s="34">
        <v>2980</v>
      </c>
      <c r="J60" s="34">
        <v>0</v>
      </c>
      <c r="K60" s="34">
        <v>2980</v>
      </c>
      <c r="L60" s="34">
        <v>0</v>
      </c>
      <c r="M60" s="52">
        <f ca="1" t="shared" si="0"/>
        <v>0</v>
      </c>
      <c r="N60" s="34" t="s">
        <v>10663</v>
      </c>
      <c r="O60" s="34" t="s">
        <v>10664</v>
      </c>
      <c r="P60" s="35">
        <v>44801</v>
      </c>
      <c r="Q60" s="34" t="s">
        <v>10677</v>
      </c>
      <c r="R60" s="34" t="s">
        <v>10666</v>
      </c>
      <c r="S60" s="22" t="s">
        <v>10772</v>
      </c>
      <c r="Y60" s="9" t="str">
        <f>VLOOKUP(H60,[2]在租台账!$F:$CT,16,0)</f>
        <v>深圳市舒适捷汽车租赁有限公司</v>
      </c>
      <c r="Z60" s="9" t="e">
        <f>IF(COUNTIFS([2]在租台账!$F:$F,H60,[2]在租台账!$X:$X,F60,[2]在租台账!$B:$B,"已收车")&gt;0,"已收车",IF(COUNTIFS([2]在租台账!$F:$F,H60,[2]在租台账!$X:$X,F60,[2]在租台账!$B:$B,"*结清*")&gt;0,"已结清",""))</f>
        <v>#VALUE!</v>
      </c>
      <c r="AA60" s="9" t="str">
        <f>INDEX([2]在租台账!$W:$X,MATCH(F60,[2]在租台账!$X:$X,0),1)</f>
        <v>LDP31B967NG035415</v>
      </c>
      <c r="AB60" s="9">
        <f>VLOOKUP(AA60,网约车!D:Q,14,0)</f>
        <v>2660</v>
      </c>
      <c r="AC60" s="9">
        <f t="shared" si="2"/>
        <v>320</v>
      </c>
    </row>
    <row r="61" spans="1:29">
      <c r="A61" s="49">
        <v>44801</v>
      </c>
      <c r="B61" s="34" t="s">
        <v>10658</v>
      </c>
      <c r="C61" s="34" t="s">
        <v>10669</v>
      </c>
      <c r="D61" s="34" t="s">
        <v>10773</v>
      </c>
      <c r="E61" s="34" t="s">
        <v>10661</v>
      </c>
      <c r="F61" s="34" t="s">
        <v>5253</v>
      </c>
      <c r="G61" s="34" t="s">
        <v>10681</v>
      </c>
      <c r="H61" s="34" t="s">
        <v>5254</v>
      </c>
      <c r="I61" s="34">
        <v>2980</v>
      </c>
      <c r="J61" s="34">
        <v>0</v>
      </c>
      <c r="K61" s="34">
        <v>2980</v>
      </c>
      <c r="L61" s="34">
        <v>0</v>
      </c>
      <c r="M61" s="52">
        <f ca="1" t="shared" si="0"/>
        <v>0</v>
      </c>
      <c r="N61" s="34" t="s">
        <v>10663</v>
      </c>
      <c r="O61" s="34" t="s">
        <v>10664</v>
      </c>
      <c r="P61" s="35">
        <v>44799</v>
      </c>
      <c r="Q61" s="34" t="s">
        <v>10672</v>
      </c>
      <c r="R61" s="34" t="s">
        <v>10666</v>
      </c>
      <c r="Y61" s="9" t="str">
        <f>VLOOKUP(H61,[2]在租台账!$F:$CT,16,0)</f>
        <v>深圳市舒适捷汽车租赁有限公司</v>
      </c>
      <c r="Z61" s="9" t="e">
        <f>IF(COUNTIFS([2]在租台账!$F:$F,H61,[2]在租台账!$X:$X,F61,[2]在租台账!$B:$B,"已收车")&gt;0,"已收车",IF(COUNTIFS([2]在租台账!$F:$F,H61,[2]在租台账!$X:$X,F61,[2]在租台账!$B:$B,"*结清*")&gt;0,"已结清",""))</f>
        <v>#VALUE!</v>
      </c>
      <c r="AA61" s="9" t="str">
        <f>INDEX([2]在租台账!$W:$X,MATCH(F61,[2]在租台账!$X:$X,0),1)</f>
        <v>LDP31B960NG035420</v>
      </c>
      <c r="AB61" s="9">
        <f>VLOOKUP(AA61,网约车!D:Q,14,0)</f>
        <v>2660</v>
      </c>
      <c r="AC61" s="9">
        <f t="shared" si="2"/>
        <v>320</v>
      </c>
    </row>
    <row r="62" spans="1:29">
      <c r="A62" s="49">
        <v>44801</v>
      </c>
      <c r="B62" s="34" t="s">
        <v>10658</v>
      </c>
      <c r="C62" s="34" t="s">
        <v>10669</v>
      </c>
      <c r="D62" s="34" t="s">
        <v>10774</v>
      </c>
      <c r="E62" s="34" t="s">
        <v>10661</v>
      </c>
      <c r="F62" s="34" t="s">
        <v>5266</v>
      </c>
      <c r="G62" s="34" t="s">
        <v>10683</v>
      </c>
      <c r="H62" s="34" t="s">
        <v>5267</v>
      </c>
      <c r="I62" s="34">
        <v>2980</v>
      </c>
      <c r="J62" s="34">
        <v>0</v>
      </c>
      <c r="K62" s="34">
        <v>2980</v>
      </c>
      <c r="L62" s="34">
        <v>0</v>
      </c>
      <c r="M62" s="52">
        <f ca="1" t="shared" si="0"/>
        <v>0</v>
      </c>
      <c r="N62" s="34" t="s">
        <v>10663</v>
      </c>
      <c r="O62" s="34" t="s">
        <v>10664</v>
      </c>
      <c r="P62" s="35">
        <v>44799</v>
      </c>
      <c r="Q62" s="34" t="s">
        <v>10677</v>
      </c>
      <c r="R62" s="34" t="s">
        <v>10666</v>
      </c>
      <c r="S62" s="22" t="s">
        <v>10775</v>
      </c>
      <c r="Y62" s="9" t="str">
        <f>VLOOKUP(H62,[2]在租台账!$F:$CT,16,0)</f>
        <v>深圳市舒适捷汽车租赁有限公司</v>
      </c>
      <c r="Z62" s="9" t="e">
        <f>IF(COUNTIFS([2]在租台账!$F:$F,H62,[2]在租台账!$X:$X,F62,[2]在租台账!$B:$B,"已收车")&gt;0,"已收车",IF(COUNTIFS([2]在租台账!$F:$F,H62,[2]在租台账!$X:$X,F62,[2]在租台账!$B:$B,"*结清*")&gt;0,"已结清",""))</f>
        <v>#VALUE!</v>
      </c>
      <c r="AA62" s="9" t="str">
        <f>INDEX([2]在租台账!$W:$X,MATCH(F62,[2]在租台账!$X:$X,0),1)</f>
        <v>LDP31B962NG035435</v>
      </c>
      <c r="AB62" s="9">
        <f>VLOOKUP(AA62,网约车!D:Q,14,0)</f>
        <v>2660</v>
      </c>
      <c r="AC62" s="9">
        <f t="shared" si="2"/>
        <v>320</v>
      </c>
    </row>
    <row r="63" spans="1:29">
      <c r="A63" s="49">
        <v>44801</v>
      </c>
      <c r="B63" s="34" t="s">
        <v>10658</v>
      </c>
      <c r="C63" s="34" t="s">
        <v>10669</v>
      </c>
      <c r="D63" s="34" t="s">
        <v>10776</v>
      </c>
      <c r="E63" s="34" t="s">
        <v>10661</v>
      </c>
      <c r="F63" s="34" t="s">
        <v>5244</v>
      </c>
      <c r="G63" s="34" t="s">
        <v>10685</v>
      </c>
      <c r="H63" s="34" t="s">
        <v>5248</v>
      </c>
      <c r="I63" s="34">
        <v>2980</v>
      </c>
      <c r="J63" s="34">
        <v>0</v>
      </c>
      <c r="K63" s="34">
        <v>2980</v>
      </c>
      <c r="L63" s="34">
        <v>0</v>
      </c>
      <c r="M63" s="52">
        <f ca="1" t="shared" si="0"/>
        <v>0</v>
      </c>
      <c r="N63" s="34" t="s">
        <v>10663</v>
      </c>
      <c r="O63" s="34" t="s">
        <v>10664</v>
      </c>
      <c r="P63" s="35">
        <v>44801</v>
      </c>
      <c r="Q63" s="34" t="s">
        <v>10672</v>
      </c>
      <c r="R63" s="34" t="s">
        <v>10666</v>
      </c>
      <c r="Y63" s="9" t="str">
        <f>VLOOKUP(H63,[2]在租台账!$F:$CT,16,0)</f>
        <v>深圳市舒适捷汽车租赁有限公司</v>
      </c>
      <c r="Z63" s="9" t="e">
        <f>IF(COUNTIFS([2]在租台账!$F:$F,H63,[2]在租台账!$X:$X,F63,[2]在租台账!$B:$B,"已收车")&gt;0,"已收车",IF(COUNTIFS([2]在租台账!$F:$F,H63,[2]在租台账!$X:$X,F63,[2]在租台账!$B:$B,"*结清*")&gt;0,"已结清",""))</f>
        <v>#VALUE!</v>
      </c>
      <c r="AA63" s="9" t="str">
        <f>INDEX([2]在租台账!$W:$X,MATCH(F63,[2]在租台账!$X:$X,0),1)</f>
        <v>LDP31B963NG035413</v>
      </c>
      <c r="AB63" s="9">
        <f>VLOOKUP(AA63,网约车!D:Q,14,0)</f>
        <v>2660</v>
      </c>
      <c r="AC63" s="9">
        <f t="shared" si="2"/>
        <v>320</v>
      </c>
    </row>
    <row r="64" spans="1:29">
      <c r="A64" s="49">
        <v>44801</v>
      </c>
      <c r="B64" s="34" t="s">
        <v>10658</v>
      </c>
      <c r="C64" s="34" t="s">
        <v>10669</v>
      </c>
      <c r="D64" s="34" t="s">
        <v>10777</v>
      </c>
      <c r="E64" s="34" t="s">
        <v>10661</v>
      </c>
      <c r="F64" s="34" t="s">
        <v>5318</v>
      </c>
      <c r="G64" s="34" t="s">
        <v>10687</v>
      </c>
      <c r="H64" s="34" t="s">
        <v>5319</v>
      </c>
      <c r="I64" s="34">
        <v>2980</v>
      </c>
      <c r="J64" s="34">
        <v>0</v>
      </c>
      <c r="K64" s="34">
        <v>2980</v>
      </c>
      <c r="L64" s="34">
        <v>0</v>
      </c>
      <c r="M64" s="52">
        <f ca="1" t="shared" si="0"/>
        <v>0</v>
      </c>
      <c r="N64" s="34" t="s">
        <v>10663</v>
      </c>
      <c r="O64" s="34" t="s">
        <v>10664</v>
      </c>
      <c r="P64" s="35">
        <v>44799</v>
      </c>
      <c r="Q64" s="34" t="s">
        <v>10672</v>
      </c>
      <c r="R64" s="34" t="s">
        <v>10666</v>
      </c>
      <c r="Y64" s="9" t="str">
        <f>VLOOKUP(H64,[2]在租台账!$F:$CT,16,0)</f>
        <v>深圳市舒适捷汽车租赁有限公司</v>
      </c>
      <c r="Z64" s="9" t="e">
        <f>IF(COUNTIFS([2]在租台账!$F:$F,H64,[2]在租台账!$X:$X,F64,[2]在租台账!$B:$B,"已收车")&gt;0,"已收车",IF(COUNTIFS([2]在租台账!$F:$F,H64,[2]在租台账!$X:$X,F64,[2]在租台账!$B:$B,"*结清*")&gt;0,"已结清",""))</f>
        <v>#VALUE!</v>
      </c>
      <c r="AA64" s="9" t="str">
        <f>INDEX([2]在租台账!$W:$X,MATCH(F64,[2]在租台账!$X:$X,0),1)</f>
        <v>LDP31B963NG044001</v>
      </c>
      <c r="AB64" s="9">
        <f>VLOOKUP(AA64,网约车!D:Q,14,0)</f>
        <v>2700</v>
      </c>
      <c r="AC64" s="9">
        <f t="shared" si="2"/>
        <v>280</v>
      </c>
    </row>
    <row r="65" spans="1:29">
      <c r="A65" s="49">
        <v>44801</v>
      </c>
      <c r="B65" s="34" t="s">
        <v>10658</v>
      </c>
      <c r="C65" s="34" t="s">
        <v>10669</v>
      </c>
      <c r="D65" s="34" t="s">
        <v>10778</v>
      </c>
      <c r="E65" s="34" t="s">
        <v>10661</v>
      </c>
      <c r="F65" s="34" t="s">
        <v>5308</v>
      </c>
      <c r="G65" s="34" t="s">
        <v>10690</v>
      </c>
      <c r="H65" s="34" t="s">
        <v>5312</v>
      </c>
      <c r="I65" s="34">
        <v>2980</v>
      </c>
      <c r="J65" s="34">
        <v>0</v>
      </c>
      <c r="K65" s="34">
        <v>2980</v>
      </c>
      <c r="L65" s="34">
        <v>0</v>
      </c>
      <c r="M65" s="52">
        <f ca="1" t="shared" si="0"/>
        <v>0</v>
      </c>
      <c r="N65" s="34" t="s">
        <v>10663</v>
      </c>
      <c r="O65" s="34" t="s">
        <v>10664</v>
      </c>
      <c r="P65" s="35">
        <v>44797</v>
      </c>
      <c r="Q65" s="34" t="s">
        <v>10672</v>
      </c>
      <c r="R65" s="34" t="s">
        <v>10666</v>
      </c>
      <c r="Y65" s="9" t="str">
        <f>VLOOKUP(H65,[2]在租台账!$F:$CT,16,0)</f>
        <v>深圳市舒适捷汽车租赁有限公司</v>
      </c>
      <c r="Z65" s="9" t="e">
        <f>IF(COUNTIFS([2]在租台账!$F:$F,H65,[2]在租台账!$X:$X,F65,[2]在租台账!$B:$B,"已收车")&gt;0,"已收车",IF(COUNTIFS([2]在租台账!$F:$F,H65,[2]在租台账!$X:$X,F65,[2]在租台账!$B:$B,"*结清*")&gt;0,"已结清",""))</f>
        <v>#VALUE!</v>
      </c>
      <c r="AA65" s="9" t="str">
        <f>INDEX([2]在租台账!$W:$X,MATCH(F65,[2]在租台账!$X:$X,0),1)</f>
        <v>LDP31B961NG044000</v>
      </c>
      <c r="AB65" s="9">
        <f>VLOOKUP(AA65,网约车!D:Q,14,0)</f>
        <v>2700</v>
      </c>
      <c r="AC65" s="9">
        <f t="shared" si="2"/>
        <v>280</v>
      </c>
    </row>
    <row r="66" spans="1:29">
      <c r="A66" s="49">
        <v>44801</v>
      </c>
      <c r="B66" s="34" t="s">
        <v>10658</v>
      </c>
      <c r="C66" s="34" t="s">
        <v>10669</v>
      </c>
      <c r="D66" s="34" t="s">
        <v>10779</v>
      </c>
      <c r="E66" s="34" t="s">
        <v>10661</v>
      </c>
      <c r="F66" s="34" t="s">
        <v>5109</v>
      </c>
      <c r="G66" s="34" t="s">
        <v>10692</v>
      </c>
      <c r="H66" s="34" t="s">
        <v>5111</v>
      </c>
      <c r="I66" s="34">
        <v>2980</v>
      </c>
      <c r="J66" s="34">
        <v>0</v>
      </c>
      <c r="K66" s="34">
        <v>2980</v>
      </c>
      <c r="L66" s="34">
        <v>0</v>
      </c>
      <c r="M66" s="52">
        <f ca="1" t="shared" ref="M66:M71" si="3">IF(OR(R66="已逾期",R66="已收车"),DATEDIF(A66,TODAY(),"D"),IF(AND(R66="已还款",A66&lt;=P66),DATEDIF(A66,P66,"D"),0))</f>
        <v>0</v>
      </c>
      <c r="N66" s="34" t="s">
        <v>10663</v>
      </c>
      <c r="O66" s="34" t="s">
        <v>10664</v>
      </c>
      <c r="P66" s="35">
        <v>44797</v>
      </c>
      <c r="Q66" s="34" t="s">
        <v>10672</v>
      </c>
      <c r="R66" s="34" t="s">
        <v>10666</v>
      </c>
      <c r="Y66" s="9" t="str">
        <f>VLOOKUP(H66,[2]在租台账!$F:$CT,16,0)</f>
        <v>深圳市舒适捷汽车租赁有限公司</v>
      </c>
      <c r="Z66" s="9" t="e">
        <f>IF(COUNTIFS([2]在租台账!$F:$F,H66,[2]在租台账!$X:$X,F66,[2]在租台账!$B:$B,"已收车")&gt;0,"已收车",IF(COUNTIFS([2]在租台账!$F:$F,H66,[2]在租台账!$X:$X,F66,[2]在租台账!$B:$B,"*结清*")&gt;0,"已结清",""))</f>
        <v>#VALUE!</v>
      </c>
      <c r="AA66" s="9" t="str">
        <f>INDEX([2]在租台账!$W:$X,MATCH(F66,[2]在租台账!$X:$X,0),1)</f>
        <v>LDP31B960NG035403</v>
      </c>
      <c r="AB66" s="9">
        <f>VLOOKUP(AA66,网约车!D:Q,14,0)</f>
        <v>2660</v>
      </c>
      <c r="AC66" s="9">
        <f t="shared" si="2"/>
        <v>320</v>
      </c>
    </row>
    <row r="67" spans="1:29">
      <c r="A67" s="49">
        <v>44801</v>
      </c>
      <c r="B67" s="34" t="s">
        <v>10658</v>
      </c>
      <c r="C67" s="34" t="s">
        <v>10669</v>
      </c>
      <c r="D67" s="34" t="s">
        <v>10780</v>
      </c>
      <c r="E67" s="34" t="s">
        <v>10661</v>
      </c>
      <c r="F67" s="34" t="s">
        <v>5131</v>
      </c>
      <c r="G67" s="34" t="s">
        <v>10694</v>
      </c>
      <c r="H67" s="34" t="s">
        <v>5132</v>
      </c>
      <c r="I67" s="34">
        <v>2980</v>
      </c>
      <c r="J67" s="34">
        <v>0</v>
      </c>
      <c r="K67" s="34">
        <v>2980</v>
      </c>
      <c r="L67" s="34">
        <v>0</v>
      </c>
      <c r="M67" s="52">
        <f ca="1" t="shared" si="3"/>
        <v>0</v>
      </c>
      <c r="N67" s="34" t="s">
        <v>10663</v>
      </c>
      <c r="O67" s="34" t="s">
        <v>10664</v>
      </c>
      <c r="P67" s="35">
        <v>44799</v>
      </c>
      <c r="Q67" s="34" t="s">
        <v>10781</v>
      </c>
      <c r="R67" s="34" t="s">
        <v>10666</v>
      </c>
      <c r="Y67" s="9" t="str">
        <f>VLOOKUP(H67,[2]在租台账!$F:$CT,16,0)</f>
        <v>深圳市舒适捷汽车租赁有限公司</v>
      </c>
      <c r="Z67" s="9" t="e">
        <f>IF(COUNTIFS([2]在租台账!$F:$F,H67,[2]在租台账!$X:$X,F67,[2]在租台账!$B:$B,"已收车")&gt;0,"已收车",IF(COUNTIFS([2]在租台账!$F:$F,H67,[2]在租台账!$X:$X,F67,[2]在租台账!$B:$B,"*结清*")&gt;0,"已结清",""))</f>
        <v>#VALUE!</v>
      </c>
      <c r="AA67" s="9" t="str">
        <f>INDEX([2]在租台账!$W:$X,MATCH(F67,[2]在租台账!$X:$X,0),1)</f>
        <v>LDP31B965NG035445</v>
      </c>
      <c r="AB67" s="9">
        <f>VLOOKUP(AA67,网约车!D:Q,14,0)</f>
        <v>2660</v>
      </c>
      <c r="AC67" s="9">
        <f t="shared" ref="AC67:AC98" si="4">K67-AB67</f>
        <v>320</v>
      </c>
    </row>
    <row r="68" spans="1:29">
      <c r="A68" s="49">
        <v>44801</v>
      </c>
      <c r="B68" s="34" t="s">
        <v>10658</v>
      </c>
      <c r="C68" s="34" t="s">
        <v>10669</v>
      </c>
      <c r="D68" s="34" t="s">
        <v>10782</v>
      </c>
      <c r="E68" s="34" t="s">
        <v>10661</v>
      </c>
      <c r="F68" s="34" t="s">
        <v>5168</v>
      </c>
      <c r="G68" s="34" t="s">
        <v>10703</v>
      </c>
      <c r="H68" s="34" t="s">
        <v>5170</v>
      </c>
      <c r="I68" s="34">
        <v>2980</v>
      </c>
      <c r="J68" s="34">
        <v>0</v>
      </c>
      <c r="K68" s="34">
        <v>2980</v>
      </c>
      <c r="L68" s="34">
        <v>0</v>
      </c>
      <c r="M68" s="52">
        <f ca="1" t="shared" si="3"/>
        <v>0</v>
      </c>
      <c r="N68" s="34" t="s">
        <v>10663</v>
      </c>
      <c r="O68" s="34" t="s">
        <v>10664</v>
      </c>
      <c r="P68" s="35">
        <v>44781</v>
      </c>
      <c r="Q68" s="34" t="s">
        <v>10665</v>
      </c>
      <c r="R68" s="34" t="s">
        <v>10666</v>
      </c>
      <c r="Y68" s="9" t="str">
        <f>VLOOKUP(H68,[2]在租台账!$F:$CT,16,0)</f>
        <v>深圳市舒适捷汽车租赁有限公司</v>
      </c>
      <c r="Z68" s="9" t="e">
        <f>IF(COUNTIFS([2]在租台账!$F:$F,H68,[2]在租台账!$X:$X,F68,[2]在租台账!$B:$B,"已收车")&gt;0,"已收车",IF(COUNTIFS([2]在租台账!$F:$F,H68,[2]在租台账!$X:$X,F68,[2]在租台账!$B:$B,"*结清*")&gt;0,"已结清",""))</f>
        <v>#VALUE!</v>
      </c>
      <c r="AA68" s="9" t="str">
        <f>INDEX([2]在租台账!$W:$X,MATCH(F68,[2]在租台账!$X:$X,0),1)</f>
        <v>LDP31B967NG038895</v>
      </c>
      <c r="AB68" s="9">
        <f>VLOOKUP(AA68,网约车!D:Q,14,0)</f>
        <v>2660</v>
      </c>
      <c r="AC68" s="9">
        <f t="shared" si="4"/>
        <v>320</v>
      </c>
    </row>
    <row r="69" spans="1:29">
      <c r="A69" s="49">
        <v>44801</v>
      </c>
      <c r="B69" s="34" t="s">
        <v>10658</v>
      </c>
      <c r="C69" s="34" t="s">
        <v>10669</v>
      </c>
      <c r="D69" s="34" t="s">
        <v>10783</v>
      </c>
      <c r="E69" s="34" t="s">
        <v>10661</v>
      </c>
      <c r="F69" s="34" t="s">
        <v>5197</v>
      </c>
      <c r="G69" s="34" t="s">
        <v>10696</v>
      </c>
      <c r="H69" s="34" t="s">
        <v>5198</v>
      </c>
      <c r="I69" s="34">
        <v>2980</v>
      </c>
      <c r="J69" s="34">
        <v>0</v>
      </c>
      <c r="K69" s="34">
        <v>2980</v>
      </c>
      <c r="L69" s="34">
        <v>0</v>
      </c>
      <c r="M69" s="52">
        <f ca="1" t="shared" si="3"/>
        <v>0</v>
      </c>
      <c r="N69" s="34" t="s">
        <v>10663</v>
      </c>
      <c r="O69" s="34" t="s">
        <v>10664</v>
      </c>
      <c r="P69" s="35">
        <v>44799</v>
      </c>
      <c r="Q69" s="34" t="s">
        <v>10672</v>
      </c>
      <c r="R69" s="34" t="s">
        <v>10666</v>
      </c>
      <c r="Y69" s="9" t="str">
        <f>VLOOKUP(H69,[2]在租台账!$F:$CT,16,0)</f>
        <v>深圳市舒适捷汽车租赁有限公司</v>
      </c>
      <c r="Z69" s="9" t="e">
        <f>IF(COUNTIFS([2]在租台账!$F:$F,H69,[2]在租台账!$X:$X,F69,[2]在租台账!$B:$B,"已收车")&gt;0,"已收车",IF(COUNTIFS([2]在租台账!$F:$F,H69,[2]在租台账!$X:$X,F69,[2]在租台账!$B:$B,"*结清*")&gt;0,"已结清",""))</f>
        <v>#VALUE!</v>
      </c>
      <c r="AA69" s="9" t="str">
        <f>INDEX([2]在租台账!$W:$X,MATCH(F69,[2]在租台账!$X:$X,0),1)</f>
        <v>LDP31B965NG039270</v>
      </c>
      <c r="AB69" s="9">
        <f>VLOOKUP(AA69,网约车!D:Q,14,0)</f>
        <v>2660</v>
      </c>
      <c r="AC69" s="9">
        <f t="shared" si="4"/>
        <v>320</v>
      </c>
    </row>
    <row r="70" spans="1:29">
      <c r="A70" s="49">
        <v>44801</v>
      </c>
      <c r="B70" s="34" t="s">
        <v>10658</v>
      </c>
      <c r="C70" s="34" t="s">
        <v>10669</v>
      </c>
      <c r="D70" s="34" t="s">
        <v>10784</v>
      </c>
      <c r="E70" s="34" t="s">
        <v>10661</v>
      </c>
      <c r="F70" s="34" t="s">
        <v>5189</v>
      </c>
      <c r="G70" s="34" t="s">
        <v>10698</v>
      </c>
      <c r="H70" s="34" t="s">
        <v>5190</v>
      </c>
      <c r="I70" s="34">
        <v>2980</v>
      </c>
      <c r="J70" s="34">
        <v>0</v>
      </c>
      <c r="K70" s="34">
        <v>2980</v>
      </c>
      <c r="L70" s="34">
        <v>0</v>
      </c>
      <c r="M70" s="52">
        <f ca="1" t="shared" si="3"/>
        <v>0</v>
      </c>
      <c r="N70" s="34" t="s">
        <v>10663</v>
      </c>
      <c r="O70" s="34" t="s">
        <v>10664</v>
      </c>
      <c r="P70" s="35">
        <v>44801</v>
      </c>
      <c r="Q70" s="34" t="s">
        <v>10672</v>
      </c>
      <c r="R70" s="34" t="s">
        <v>10666</v>
      </c>
      <c r="Y70" s="9" t="str">
        <f>VLOOKUP(H70,[2]在租台账!$F:$CT,16,0)</f>
        <v>深圳市舒适捷汽车租赁有限公司</v>
      </c>
      <c r="Z70" s="9" t="e">
        <f>IF(COUNTIFS([2]在租台账!$F:$F,H70,[2]在租台账!$X:$X,F70,[2]在租台账!$B:$B,"已收车")&gt;0,"已收车",IF(COUNTIFS([2]在租台账!$F:$F,H70,[2]在租台账!$X:$X,F70,[2]在租台账!$B:$B,"*结清*")&gt;0,"已结清",""))</f>
        <v>#VALUE!</v>
      </c>
      <c r="AA70" s="9" t="str">
        <f>INDEX([2]在租台账!$W:$X,MATCH(F70,[2]在租台账!$X:$X,0),1)</f>
        <v>LDP31B965NG039091</v>
      </c>
      <c r="AB70" s="9">
        <f>VLOOKUP(AA70,网约车!D:Q,14,0)</f>
        <v>2660</v>
      </c>
      <c r="AC70" s="9">
        <f t="shared" si="4"/>
        <v>320</v>
      </c>
    </row>
    <row r="71" spans="1:29">
      <c r="A71" s="49">
        <v>44801</v>
      </c>
      <c r="B71" s="34" t="s">
        <v>10658</v>
      </c>
      <c r="C71" s="34" t="s">
        <v>10659</v>
      </c>
      <c r="D71" s="34" t="s">
        <v>10785</v>
      </c>
      <c r="E71" s="34" t="s">
        <v>10661</v>
      </c>
      <c r="F71" s="34" t="s">
        <v>5202</v>
      </c>
      <c r="G71" s="34" t="s">
        <v>10700</v>
      </c>
      <c r="H71" s="34" t="s">
        <v>5203</v>
      </c>
      <c r="I71" s="34">
        <v>2980</v>
      </c>
      <c r="J71" s="34">
        <v>0</v>
      </c>
      <c r="K71" s="34">
        <v>2980</v>
      </c>
      <c r="L71" s="34">
        <v>0</v>
      </c>
      <c r="M71" s="52">
        <f ca="1" t="shared" si="3"/>
        <v>0</v>
      </c>
      <c r="N71" s="34" t="s">
        <v>10663</v>
      </c>
      <c r="O71" s="34" t="s">
        <v>10664</v>
      </c>
      <c r="P71" s="35">
        <v>44801</v>
      </c>
      <c r="Q71" s="34" t="s">
        <v>10677</v>
      </c>
      <c r="R71" s="34" t="s">
        <v>10666</v>
      </c>
      <c r="S71" s="22" t="s">
        <v>10786</v>
      </c>
      <c r="T71" s="22" t="s">
        <v>10786</v>
      </c>
      <c r="Y71" s="9" t="str">
        <f>VLOOKUP(H71,[2]在租台账!$F:$CT,16,0)</f>
        <v>深圳市舒适捷汽车租赁有限公司</v>
      </c>
      <c r="Z71" s="9" t="e">
        <f>IF(COUNTIFS([2]在租台账!$F:$F,H71,[2]在租台账!$X:$X,F71,[2]在租台账!$B:$B,"已收车")&gt;0,"已收车",IF(COUNTIFS([2]在租台账!$F:$F,H71,[2]在租台账!$X:$X,F71,[2]在租台账!$B:$B,"*结清*")&gt;0,"已结清",""))</f>
        <v>#VALUE!</v>
      </c>
      <c r="AA71" s="9" t="str">
        <f>INDEX([2]在租台账!$W:$X,MATCH(F71,[2]在租台账!$X:$X,0),1)</f>
        <v>LDP31B961NG041176</v>
      </c>
      <c r="AB71" s="9">
        <f>VLOOKUP(AA71,网约车!D:Q,14,0)</f>
        <v>2660</v>
      </c>
      <c r="AC71" s="9">
        <f t="shared" si="4"/>
        <v>320</v>
      </c>
    </row>
    <row r="72" ht="15" spans="1:29">
      <c r="A72" s="59">
        <v>44801</v>
      </c>
      <c r="B72" s="11" t="s">
        <v>10658</v>
      </c>
      <c r="C72" s="11" t="s">
        <v>10659</v>
      </c>
      <c r="D72" s="11" t="s">
        <v>10787</v>
      </c>
      <c r="E72" s="11" t="s">
        <v>10661</v>
      </c>
      <c r="F72" s="11" t="s">
        <v>7306</v>
      </c>
      <c r="G72" s="11" t="s">
        <v>10788</v>
      </c>
      <c r="H72" s="11" t="s">
        <v>7308</v>
      </c>
      <c r="I72" s="11">
        <v>2980</v>
      </c>
      <c r="J72" s="11">
        <v>0</v>
      </c>
      <c r="K72" s="11">
        <v>2980</v>
      </c>
      <c r="L72" s="11">
        <v>0</v>
      </c>
      <c r="M72" s="11">
        <v>0</v>
      </c>
      <c r="N72" s="11" t="s">
        <v>10663</v>
      </c>
      <c r="O72" s="11" t="s">
        <v>10664</v>
      </c>
      <c r="P72" s="36">
        <v>44797</v>
      </c>
      <c r="Q72" s="46" t="s">
        <v>10665</v>
      </c>
      <c r="R72" s="46" t="s">
        <v>10666</v>
      </c>
      <c r="Y72" s="9" t="str">
        <f>VLOOKUP(H72,[2]在租台账!$F:$CT,16,0)</f>
        <v>赣州欢喜出行服务有限公司</v>
      </c>
      <c r="Z72" s="9" t="e">
        <f>IF(COUNTIFS([2]在租台账!$F:$F,H72,[2]在租台账!$X:$X,F72,[2]在租台账!$B:$B,"已收车")&gt;0,"已收车",IF(COUNTIFS([2]在租台账!$F:$F,H72,[2]在租台账!$X:$X,F72,[2]在租台账!$B:$B,"*结清*")&gt;0,"已结清",""))</f>
        <v>#VALUE!</v>
      </c>
      <c r="AA72" s="9" t="str">
        <f>INDEX([2]在租台账!$W:$X,MATCH(F72,[2]在租台账!$X:$X,0),1)</f>
        <v>LDP31B966NG037995</v>
      </c>
      <c r="AB72" s="9">
        <f>VLOOKUP(AA72,网约车!D:Q,14,0)</f>
        <v>2660</v>
      </c>
      <c r="AC72" s="9">
        <f t="shared" si="4"/>
        <v>320</v>
      </c>
    </row>
    <row r="73" ht="15" spans="1:29">
      <c r="A73" s="59">
        <v>44801</v>
      </c>
      <c r="B73" s="11" t="s">
        <v>10658</v>
      </c>
      <c r="C73" s="11" t="s">
        <v>10669</v>
      </c>
      <c r="D73" s="11" t="s">
        <v>10789</v>
      </c>
      <c r="E73" s="11" t="s">
        <v>10661</v>
      </c>
      <c r="F73" s="11" t="s">
        <v>7327</v>
      </c>
      <c r="G73" s="11" t="s">
        <v>10790</v>
      </c>
      <c r="H73" s="11" t="s">
        <v>7328</v>
      </c>
      <c r="I73" s="11">
        <v>2980</v>
      </c>
      <c r="J73" s="11">
        <v>0</v>
      </c>
      <c r="K73" s="34">
        <v>2980</v>
      </c>
      <c r="L73" s="34">
        <v>0</v>
      </c>
      <c r="M73" s="52">
        <f ca="1" t="shared" ref="M73:M136" si="5">IF(OR(R73="已逾期",R73="已收车"),DATEDIF(A73,TODAY(),"D"),IF(AND(R73="已还款",A73&lt;=P73),DATEDIF(A73,P73,"D"),0))</f>
        <v>0</v>
      </c>
      <c r="N73" s="34" t="s">
        <v>10663</v>
      </c>
      <c r="O73" s="34" t="s">
        <v>10664</v>
      </c>
      <c r="P73" s="35">
        <v>44799</v>
      </c>
      <c r="Q73" s="34" t="s">
        <v>10672</v>
      </c>
      <c r="R73" s="34" t="s">
        <v>10666</v>
      </c>
      <c r="Y73" s="9" t="str">
        <f>VLOOKUP(H73,[2]在租台账!$F:$CT,16,0)</f>
        <v>赣州欢喜出行服务有限公司</v>
      </c>
      <c r="Z73" s="9" t="e">
        <f>IF(COUNTIFS([2]在租台账!$F:$F,H73,[2]在租台账!$X:$X,F73,[2]在租台账!$B:$B,"已收车")&gt;0,"已收车",IF(COUNTIFS([2]在租台账!$F:$F,H73,[2]在租台账!$X:$X,F73,[2]在租台账!$B:$B,"*结清*")&gt;0,"已结清",""))</f>
        <v>#VALUE!</v>
      </c>
      <c r="AA73" s="9" t="str">
        <f>INDEX([2]在租台账!$W:$X,MATCH(F73,[2]在租台账!$X:$X,0),1)</f>
        <v>LDP31B964NG038045</v>
      </c>
      <c r="AB73" s="9">
        <f>VLOOKUP(AA73,网约车!D:Q,14,0)</f>
        <v>2660</v>
      </c>
      <c r="AC73" s="9">
        <f t="shared" si="4"/>
        <v>320</v>
      </c>
    </row>
    <row r="74" ht="15" spans="1:29">
      <c r="A74" s="59">
        <v>44812</v>
      </c>
      <c r="B74" s="11" t="s">
        <v>10658</v>
      </c>
      <c r="C74" s="11" t="s">
        <v>10669</v>
      </c>
      <c r="D74" s="11" t="s">
        <v>10791</v>
      </c>
      <c r="E74" s="11" t="s">
        <v>10661</v>
      </c>
      <c r="F74" s="11" t="s">
        <v>4952</v>
      </c>
      <c r="G74" s="11" t="s">
        <v>10729</v>
      </c>
      <c r="H74" s="60" t="s">
        <v>4954</v>
      </c>
      <c r="I74" s="11">
        <v>2980</v>
      </c>
      <c r="J74" s="11">
        <v>0</v>
      </c>
      <c r="K74" s="11">
        <v>2980</v>
      </c>
      <c r="L74" s="11">
        <v>0</v>
      </c>
      <c r="M74" s="52">
        <f ca="1" t="shared" si="5"/>
        <v>0</v>
      </c>
      <c r="N74" s="11" t="s">
        <v>10663</v>
      </c>
      <c r="O74" s="11" t="s">
        <v>10664</v>
      </c>
      <c r="P74" s="36">
        <v>44812</v>
      </c>
      <c r="Q74" s="46" t="s">
        <v>10677</v>
      </c>
      <c r="R74" s="46" t="s">
        <v>10666</v>
      </c>
      <c r="S74" s="130" t="s">
        <v>10792</v>
      </c>
      <c r="Y74" s="9" t="str">
        <f>VLOOKUP(H74,[2]在租台账!$F:$CT,16,0)</f>
        <v>深圳市舒适捷汽车租赁有限公司</v>
      </c>
      <c r="Z74" s="9" t="e">
        <f>IF(COUNTIFS([2]在租台账!$F:$F,H74,[2]在租台账!$X:$X,F74,[2]在租台账!$B:$B,"已收车")&gt;0,"已收车",IF(COUNTIFS([2]在租台账!$F:$F,H74,[2]在租台账!$X:$X,F74,[2]在租台账!$B:$B,"*结清*")&gt;0,"已结清",""))</f>
        <v>#VALUE!</v>
      </c>
      <c r="AA74" s="9" t="str">
        <f>INDEX([2]在租台账!$W:$X,MATCH(F74,[2]在租台账!$X:$X,0),1)</f>
        <v>LDP31B969NG024352</v>
      </c>
      <c r="AB74" s="9">
        <f>VLOOKUP(AA74,网约车!D:Q,14,0)</f>
        <v>2660</v>
      </c>
      <c r="AC74" s="9">
        <f t="shared" si="4"/>
        <v>320</v>
      </c>
    </row>
    <row r="75" ht="15" spans="1:29">
      <c r="A75" s="59">
        <v>44812</v>
      </c>
      <c r="B75" s="11" t="s">
        <v>10658</v>
      </c>
      <c r="C75" s="11" t="s">
        <v>10669</v>
      </c>
      <c r="D75" s="11" t="s">
        <v>10793</v>
      </c>
      <c r="E75" s="11" t="s">
        <v>10661</v>
      </c>
      <c r="F75" s="11" t="s">
        <v>4962</v>
      </c>
      <c r="G75" s="11" t="s">
        <v>10741</v>
      </c>
      <c r="H75" s="60" t="s">
        <v>4963</v>
      </c>
      <c r="I75" s="11">
        <v>2980</v>
      </c>
      <c r="J75" s="11">
        <v>0</v>
      </c>
      <c r="K75" s="11">
        <v>2980</v>
      </c>
      <c r="L75" s="11">
        <v>0</v>
      </c>
      <c r="M75" s="52">
        <f ca="1" t="shared" si="5"/>
        <v>0</v>
      </c>
      <c r="N75" s="11" t="s">
        <v>10663</v>
      </c>
      <c r="O75" s="11" t="s">
        <v>10664</v>
      </c>
      <c r="P75" s="36">
        <v>44811</v>
      </c>
      <c r="Q75" s="46" t="s">
        <v>10672</v>
      </c>
      <c r="R75" s="46" t="s">
        <v>10666</v>
      </c>
      <c r="Y75" s="9" t="str">
        <f>VLOOKUP(H75,[2]在租台账!$F:$CT,16,0)</f>
        <v>深圳市舒适捷汽车租赁有限公司</v>
      </c>
      <c r="Z75" s="9" t="e">
        <f>IF(COUNTIFS([2]在租台账!$F:$F,H75,[2]在租台账!$X:$X,F75,[2]在租台账!$B:$B,"已收车")&gt;0,"已收车",IF(COUNTIFS([2]在租台账!$F:$F,H75,[2]在租台账!$X:$X,F75,[2]在租台账!$B:$B,"*结清*")&gt;0,"已结清",""))</f>
        <v>#VALUE!</v>
      </c>
      <c r="AA75" s="9" t="str">
        <f>INDEX([2]在租台账!$W:$X,MATCH(F75,[2]在租台账!$X:$X,0),1)</f>
        <v>LDP31B962NG025665</v>
      </c>
      <c r="AB75" s="9">
        <f>VLOOKUP(AA75,网约车!D:Q,14,0)</f>
        <v>2660</v>
      </c>
      <c r="AC75" s="9">
        <f t="shared" si="4"/>
        <v>320</v>
      </c>
    </row>
    <row r="76" ht="15" spans="1:29">
      <c r="A76" s="59">
        <v>44812</v>
      </c>
      <c r="B76" s="11" t="s">
        <v>10658</v>
      </c>
      <c r="C76" s="11" t="s">
        <v>10669</v>
      </c>
      <c r="D76" s="11" t="s">
        <v>10794</v>
      </c>
      <c r="E76" s="11" t="s">
        <v>10661</v>
      </c>
      <c r="F76" s="11" t="s">
        <v>4968</v>
      </c>
      <c r="G76" s="11" t="s">
        <v>10735</v>
      </c>
      <c r="H76" s="60" t="s">
        <v>4969</v>
      </c>
      <c r="I76" s="11">
        <v>2980</v>
      </c>
      <c r="J76" s="11">
        <v>0</v>
      </c>
      <c r="K76" s="11">
        <v>2980</v>
      </c>
      <c r="L76" s="11">
        <v>0</v>
      </c>
      <c r="M76" s="52">
        <f ca="1" t="shared" si="5"/>
        <v>1</v>
      </c>
      <c r="N76" s="11" t="s">
        <v>10663</v>
      </c>
      <c r="O76" s="11" t="s">
        <v>10664</v>
      </c>
      <c r="P76" s="36">
        <v>44813</v>
      </c>
      <c r="Q76" s="46" t="s">
        <v>10795</v>
      </c>
      <c r="R76" s="46" t="s">
        <v>10666</v>
      </c>
      <c r="S76" s="22" t="s">
        <v>10796</v>
      </c>
      <c r="Y76" s="9" t="str">
        <f>VLOOKUP(H76,[2]在租台账!$F:$CT,16,0)</f>
        <v>深圳市舒适捷汽车租赁有限公司</v>
      </c>
      <c r="Z76" s="9" t="e">
        <f>IF(COUNTIFS([2]在租台账!$F:$F,H76,[2]在租台账!$X:$X,F76,[2]在租台账!$B:$B,"已收车")&gt;0,"已收车",IF(COUNTIFS([2]在租台账!$F:$F,H76,[2]在租台账!$X:$X,F76,[2]在租台账!$B:$B,"*结清*")&gt;0,"已结清",""))</f>
        <v>#VALUE!</v>
      </c>
      <c r="AA76" s="9" t="str">
        <f>INDEX([2]在租台账!$W:$X,MATCH(F76,[2]在租台账!$X:$X,0),1)</f>
        <v>LDP31B968NG025668</v>
      </c>
      <c r="AB76" s="9">
        <f>VLOOKUP(AA76,网约车!D:Q,14,0)</f>
        <v>2660</v>
      </c>
      <c r="AC76" s="9">
        <f t="shared" si="4"/>
        <v>320</v>
      </c>
    </row>
    <row r="77" ht="15" spans="1:29">
      <c r="A77" s="59">
        <v>44812</v>
      </c>
      <c r="B77" s="11" t="s">
        <v>10658</v>
      </c>
      <c r="C77" s="11" t="s">
        <v>10669</v>
      </c>
      <c r="D77" s="11" t="s">
        <v>10797</v>
      </c>
      <c r="E77" s="11" t="s">
        <v>10661</v>
      </c>
      <c r="F77" s="11" t="s">
        <v>4965</v>
      </c>
      <c r="G77" s="11" t="s">
        <v>10737</v>
      </c>
      <c r="H77" s="60" t="s">
        <v>4966</v>
      </c>
      <c r="I77" s="11">
        <v>2980</v>
      </c>
      <c r="J77" s="11">
        <v>0</v>
      </c>
      <c r="K77" s="11">
        <v>2980</v>
      </c>
      <c r="L77" s="11">
        <v>0</v>
      </c>
      <c r="M77" s="52">
        <f ca="1" t="shared" si="5"/>
        <v>0</v>
      </c>
      <c r="N77" s="11" t="s">
        <v>10663</v>
      </c>
      <c r="O77" s="11" t="s">
        <v>10664</v>
      </c>
      <c r="P77" s="36">
        <v>44811</v>
      </c>
      <c r="Q77" s="46" t="s">
        <v>10672</v>
      </c>
      <c r="R77" s="46" t="s">
        <v>10666</v>
      </c>
      <c r="Y77" s="9" t="str">
        <f>VLOOKUP(H77,[2]在租台账!$F:$CT,16,0)</f>
        <v>深圳市舒适捷汽车租赁有限公司</v>
      </c>
      <c r="Z77" s="9" t="e">
        <f>IF(COUNTIFS([2]在租台账!$F:$F,H77,[2]在租台账!$X:$X,F77,[2]在租台账!$B:$B,"已收车")&gt;0,"已收车",IF(COUNTIFS([2]在租台账!$F:$F,H77,[2]在租台账!$X:$X,F77,[2]在租台账!$B:$B,"*结清*")&gt;0,"已结清",""))</f>
        <v>#VALUE!</v>
      </c>
      <c r="AA77" s="9" t="str">
        <f>INDEX([2]在租台账!$W:$X,MATCH(F77,[2]在租台账!$X:$X,0),1)</f>
        <v>LDP31B966NG025667</v>
      </c>
      <c r="AB77" s="9">
        <f>VLOOKUP(AA77,网约车!D:Q,14,0)</f>
        <v>2660</v>
      </c>
      <c r="AC77" s="9">
        <f t="shared" si="4"/>
        <v>320</v>
      </c>
    </row>
    <row r="78" ht="15" spans="1:29">
      <c r="A78" s="59">
        <v>44812</v>
      </c>
      <c r="B78" s="11" t="s">
        <v>10658</v>
      </c>
      <c r="C78" s="11" t="s">
        <v>10669</v>
      </c>
      <c r="D78" s="11" t="s">
        <v>10798</v>
      </c>
      <c r="E78" s="11" t="s">
        <v>10661</v>
      </c>
      <c r="F78" s="11" t="s">
        <v>4971</v>
      </c>
      <c r="G78" s="11" t="s">
        <v>10717</v>
      </c>
      <c r="H78" s="60" t="s">
        <v>4972</v>
      </c>
      <c r="I78" s="11">
        <v>2980</v>
      </c>
      <c r="J78" s="11">
        <v>0</v>
      </c>
      <c r="K78" s="11">
        <v>2980</v>
      </c>
      <c r="L78" s="11">
        <v>0</v>
      </c>
      <c r="M78" s="52">
        <f ca="1" t="shared" si="5"/>
        <v>0</v>
      </c>
      <c r="N78" s="11" t="s">
        <v>10663</v>
      </c>
      <c r="O78" s="11" t="s">
        <v>10664</v>
      </c>
      <c r="P78" s="36">
        <v>44812</v>
      </c>
      <c r="Q78" s="46" t="s">
        <v>10672</v>
      </c>
      <c r="R78" s="46" t="s">
        <v>10666</v>
      </c>
      <c r="Y78" s="9" t="str">
        <f>VLOOKUP(H78,[2]在租台账!$F:$CT,16,0)</f>
        <v>深圳市舒适捷汽车租赁有限公司</v>
      </c>
      <c r="Z78" s="9" t="e">
        <f>IF(COUNTIFS([2]在租台账!$F:$F,H78,[2]在租台账!$X:$X,F78,[2]在租台账!$B:$B,"已收车")&gt;0,"已收车",IF(COUNTIFS([2]在租台账!$F:$F,H78,[2]在租台账!$X:$X,F78,[2]在租台账!$B:$B,"*结清*")&gt;0,"已结清",""))</f>
        <v>#VALUE!</v>
      </c>
      <c r="AA78" s="9" t="str">
        <f>INDEX([2]在租台账!$W:$X,MATCH(F78,[2]在租台账!$X:$X,0),1)</f>
        <v>LDP31B968NG025671</v>
      </c>
      <c r="AB78" s="9">
        <f>VLOOKUP(AA78,网约车!D:Q,14,0)</f>
        <v>2660</v>
      </c>
      <c r="AC78" s="9">
        <f t="shared" si="4"/>
        <v>320</v>
      </c>
    </row>
    <row r="79" ht="15" spans="1:29">
      <c r="A79" s="59">
        <v>44812</v>
      </c>
      <c r="B79" s="11" t="s">
        <v>10658</v>
      </c>
      <c r="C79" s="11" t="s">
        <v>10669</v>
      </c>
      <c r="D79" s="11" t="s">
        <v>10799</v>
      </c>
      <c r="E79" s="11" t="s">
        <v>10661</v>
      </c>
      <c r="F79" s="11" t="s">
        <v>4942</v>
      </c>
      <c r="G79" s="11" t="s">
        <v>10725</v>
      </c>
      <c r="H79" s="60" t="s">
        <v>4944</v>
      </c>
      <c r="I79" s="11">
        <v>2980</v>
      </c>
      <c r="J79" s="11">
        <v>0</v>
      </c>
      <c r="K79" s="11">
        <v>2980</v>
      </c>
      <c r="L79" s="11">
        <v>0</v>
      </c>
      <c r="M79" s="52">
        <f ca="1" t="shared" si="5"/>
        <v>0</v>
      </c>
      <c r="N79" s="11" t="s">
        <v>10663</v>
      </c>
      <c r="O79" s="11" t="s">
        <v>10664</v>
      </c>
      <c r="P79" s="36">
        <v>44811</v>
      </c>
      <c r="Q79" s="46" t="s">
        <v>10672</v>
      </c>
      <c r="R79" s="46" t="s">
        <v>10666</v>
      </c>
      <c r="Y79" s="9" t="str">
        <f>VLOOKUP(H79,[2]在租台账!$F:$CT,16,0)</f>
        <v>深圳市舒适捷汽车租赁有限公司</v>
      </c>
      <c r="Z79" s="9" t="e">
        <f>IF(COUNTIFS([2]在租台账!$F:$F,H79,[2]在租台账!$X:$X,F79,[2]在租台账!$B:$B,"已收车")&gt;0,"已收车",IF(COUNTIFS([2]在租台账!$F:$F,H79,[2]在租台账!$X:$X,F79,[2]在租台账!$B:$B,"*结清*")&gt;0,"已结清",""))</f>
        <v>#VALUE!</v>
      </c>
      <c r="AA79" s="9" t="str">
        <f>INDEX([2]在租台账!$W:$X,MATCH(F79,[2]在租台账!$X:$X,0),1)</f>
        <v>LDP31B966NG016659</v>
      </c>
      <c r="AB79" s="9">
        <f>VLOOKUP(AA79,网约车!D:Q,14,0)</f>
        <v>2660</v>
      </c>
      <c r="AC79" s="9">
        <f t="shared" si="4"/>
        <v>320</v>
      </c>
    </row>
    <row r="80" ht="15" spans="1:29">
      <c r="A80" s="59">
        <v>44812</v>
      </c>
      <c r="B80" s="11" t="s">
        <v>10658</v>
      </c>
      <c r="C80" s="11" t="s">
        <v>10669</v>
      </c>
      <c r="D80" s="11" t="s">
        <v>10800</v>
      </c>
      <c r="E80" s="11" t="s">
        <v>10661</v>
      </c>
      <c r="F80" s="11" t="s">
        <v>4974</v>
      </c>
      <c r="G80" s="11" t="s">
        <v>10721</v>
      </c>
      <c r="H80" s="60" t="s">
        <v>4975</v>
      </c>
      <c r="I80" s="11">
        <v>2980</v>
      </c>
      <c r="J80" s="11">
        <v>0</v>
      </c>
      <c r="K80" s="11">
        <v>2980</v>
      </c>
      <c r="L80" s="11">
        <v>0</v>
      </c>
      <c r="M80" s="52">
        <f ca="1" t="shared" si="5"/>
        <v>0</v>
      </c>
      <c r="N80" s="11" t="s">
        <v>10663</v>
      </c>
      <c r="O80" s="11" t="s">
        <v>10664</v>
      </c>
      <c r="P80" s="36">
        <v>44811</v>
      </c>
      <c r="Q80" s="46" t="s">
        <v>10665</v>
      </c>
      <c r="R80" s="46" t="s">
        <v>10666</v>
      </c>
      <c r="Y80" s="9" t="str">
        <f>VLOOKUP(H80,[2]在租台账!$F:$CT,16,0)</f>
        <v>深圳市舒适捷汽车租赁有限公司</v>
      </c>
      <c r="Z80" s="9" t="e">
        <f>IF(COUNTIFS([2]在租台账!$F:$F,H80,[2]在租台账!$X:$X,F80,[2]在租台账!$B:$B,"已收车")&gt;0,"已收车",IF(COUNTIFS([2]在租台账!$F:$F,H80,[2]在租台账!$X:$X,F80,[2]在租台账!$B:$B,"*结清*")&gt;0,"已结清",""))</f>
        <v>#VALUE!</v>
      </c>
      <c r="AA80" s="9" t="str">
        <f>INDEX([2]在租台账!$W:$X,MATCH(F80,[2]在租台账!$X:$X,0),1)</f>
        <v>LDP31B964NG027451</v>
      </c>
      <c r="AB80" s="9">
        <f>VLOOKUP(AA80,网约车!D:Q,14,0)</f>
        <v>2660</v>
      </c>
      <c r="AC80" s="9">
        <f t="shared" si="4"/>
        <v>320</v>
      </c>
    </row>
    <row r="81" ht="15" spans="1:29">
      <c r="A81" s="59">
        <v>44812</v>
      </c>
      <c r="B81" s="11" t="s">
        <v>10658</v>
      </c>
      <c r="C81" s="11" t="s">
        <v>10669</v>
      </c>
      <c r="D81" s="11" t="s">
        <v>10801</v>
      </c>
      <c r="E81" s="11" t="s">
        <v>10661</v>
      </c>
      <c r="F81" s="11" t="s">
        <v>4948</v>
      </c>
      <c r="G81" s="11" t="s">
        <v>10731</v>
      </c>
      <c r="H81" s="60" t="s">
        <v>4950</v>
      </c>
      <c r="I81" s="11">
        <v>2980</v>
      </c>
      <c r="J81" s="11">
        <v>0</v>
      </c>
      <c r="K81" s="11">
        <v>2980</v>
      </c>
      <c r="L81" s="11">
        <v>0</v>
      </c>
      <c r="M81" s="52">
        <f ca="1" t="shared" si="5"/>
        <v>0</v>
      </c>
      <c r="N81" s="11" t="s">
        <v>10663</v>
      </c>
      <c r="O81" s="11" t="s">
        <v>10664</v>
      </c>
      <c r="P81" s="36">
        <v>44811</v>
      </c>
      <c r="Q81" s="46" t="s">
        <v>10672</v>
      </c>
      <c r="R81" s="46" t="s">
        <v>10666</v>
      </c>
      <c r="Y81" s="9" t="str">
        <f>VLOOKUP(H81,[2]在租台账!$F:$CT,16,0)</f>
        <v>深圳市舒适捷汽车租赁有限公司</v>
      </c>
      <c r="Z81" s="9" t="e">
        <f>IF(COUNTIFS([2]在租台账!$F:$F,H81,[2]在租台账!$X:$X,F81,[2]在租台账!$B:$B,"已收车")&gt;0,"已收车",IF(COUNTIFS([2]在租台账!$F:$F,H81,[2]在租台账!$X:$X,F81,[2]在租台账!$B:$B,"*结清*")&gt;0,"已结清",""))</f>
        <v>#VALUE!</v>
      </c>
      <c r="AA81" s="9" t="str">
        <f>INDEX([2]在租台账!$W:$X,MATCH(F81,[2]在租台账!$X:$X,0),1)</f>
        <v>LDP31B961NG023695</v>
      </c>
      <c r="AB81" s="9">
        <f>VLOOKUP(AA81,网约车!D:Q,14,0)</f>
        <v>2660</v>
      </c>
      <c r="AC81" s="9">
        <f t="shared" si="4"/>
        <v>320</v>
      </c>
    </row>
    <row r="82" ht="15" spans="1:29">
      <c r="A82" s="59">
        <v>44812</v>
      </c>
      <c r="B82" s="11" t="s">
        <v>10658</v>
      </c>
      <c r="C82" s="11" t="s">
        <v>10669</v>
      </c>
      <c r="D82" s="11" t="s">
        <v>10802</v>
      </c>
      <c r="E82" s="11" t="s">
        <v>10661</v>
      </c>
      <c r="F82" s="11" t="s">
        <v>4931</v>
      </c>
      <c r="G82" s="11" t="s">
        <v>10743</v>
      </c>
      <c r="H82" s="60" t="s">
        <v>4448</v>
      </c>
      <c r="I82" s="11">
        <v>2980</v>
      </c>
      <c r="J82" s="11">
        <v>0</v>
      </c>
      <c r="K82" s="11">
        <v>2980</v>
      </c>
      <c r="L82" s="11">
        <v>0</v>
      </c>
      <c r="M82" s="52">
        <f ca="1" t="shared" si="5"/>
        <v>0</v>
      </c>
      <c r="N82" s="11" t="s">
        <v>10663</v>
      </c>
      <c r="O82" s="11" t="s">
        <v>10664</v>
      </c>
      <c r="P82" s="36">
        <v>44811</v>
      </c>
      <c r="Q82" s="46" t="s">
        <v>10672</v>
      </c>
      <c r="R82" s="46" t="s">
        <v>10666</v>
      </c>
      <c r="Y82" s="9" t="str">
        <f>VLOOKUP(H82,[2]在租台账!$F:$CT,16,0)</f>
        <v>深圳市舒适捷汽车租赁有限公司</v>
      </c>
      <c r="Z82" s="9" t="e">
        <f>IF(COUNTIFS([2]在租台账!$F:$F,H82,[2]在租台账!$X:$X,F82,[2]在租台账!$B:$B,"已收车")&gt;0,"已收车",IF(COUNTIFS([2]在租台账!$F:$F,H82,[2]在租台账!$X:$X,F82,[2]在租台账!$B:$B,"*结清*")&gt;0,"已结清",""))</f>
        <v>#VALUE!</v>
      </c>
      <c r="AA82" s="9" t="str">
        <f>INDEX([2]在租台账!$W:$X,MATCH(F82,[2]在租台账!$X:$X,0),1)</f>
        <v>LDP31B968NG016646</v>
      </c>
      <c r="AB82" s="9">
        <f>VLOOKUP(AA82,网约车!D:Q,14,0)</f>
        <v>2660</v>
      </c>
      <c r="AC82" s="9">
        <f t="shared" si="4"/>
        <v>320</v>
      </c>
    </row>
    <row r="83" ht="15" spans="1:29">
      <c r="A83" s="59">
        <v>44812</v>
      </c>
      <c r="B83" s="11" t="s">
        <v>10658</v>
      </c>
      <c r="C83" s="11" t="s">
        <v>10659</v>
      </c>
      <c r="D83" s="11" t="s">
        <v>10803</v>
      </c>
      <c r="E83" s="11" t="s">
        <v>10661</v>
      </c>
      <c r="F83" s="11" t="s">
        <v>4924</v>
      </c>
      <c r="G83" s="11" t="s">
        <v>10723</v>
      </c>
      <c r="H83" s="60" t="s">
        <v>4929</v>
      </c>
      <c r="I83" s="11">
        <v>2980</v>
      </c>
      <c r="J83" s="11">
        <v>0</v>
      </c>
      <c r="K83" s="11">
        <v>2980</v>
      </c>
      <c r="L83" s="11">
        <v>0</v>
      </c>
      <c r="M83" s="52">
        <f ca="1" t="shared" si="5"/>
        <v>0</v>
      </c>
      <c r="N83" s="11" t="s">
        <v>10663</v>
      </c>
      <c r="O83" s="11" t="s">
        <v>10664</v>
      </c>
      <c r="P83" s="36">
        <v>44812</v>
      </c>
      <c r="Q83" s="46" t="s">
        <v>10677</v>
      </c>
      <c r="R83" s="46" t="s">
        <v>10666</v>
      </c>
      <c r="S83" s="22" t="s">
        <v>10804</v>
      </c>
      <c r="Y83" s="9" t="str">
        <f>VLOOKUP(H83,[2]在租台账!$F:$CT,16,0)</f>
        <v>深圳市舒适捷汽车租赁有限公司</v>
      </c>
      <c r="Z83" s="9" t="e">
        <f>IF(COUNTIFS([2]在租台账!$F:$F,H83,[2]在租台账!$X:$X,F83,[2]在租台账!$B:$B,"已收车")&gt;0,"已收车",IF(COUNTIFS([2]在租台账!$F:$F,H83,[2]在租台账!$X:$X,F83,[2]在租台账!$B:$B,"*结清*")&gt;0,"已结清",""))</f>
        <v>#VALUE!</v>
      </c>
      <c r="AA83" s="9" t="str">
        <f>INDEX([2]在租台账!$W:$X,MATCH(F83,[2]在租台账!$X:$X,0),1)</f>
        <v>LDP31B967NG016637</v>
      </c>
      <c r="AB83" s="9">
        <f>VLOOKUP(AA83,网约车!D:Q,14,0)</f>
        <v>2660</v>
      </c>
      <c r="AC83" s="9">
        <f t="shared" si="4"/>
        <v>320</v>
      </c>
    </row>
    <row r="84" ht="15" spans="1:29">
      <c r="A84" s="59">
        <v>44812</v>
      </c>
      <c r="B84" s="11" t="s">
        <v>10658</v>
      </c>
      <c r="C84" s="11" t="s">
        <v>10659</v>
      </c>
      <c r="D84" s="11" t="s">
        <v>10805</v>
      </c>
      <c r="E84" s="11" t="s">
        <v>10661</v>
      </c>
      <c r="F84" s="11" t="s">
        <v>4992</v>
      </c>
      <c r="G84" s="11" t="s">
        <v>10719</v>
      </c>
      <c r="H84" s="60" t="s">
        <v>4993</v>
      </c>
      <c r="I84" s="11">
        <v>2980</v>
      </c>
      <c r="J84" s="11">
        <v>0</v>
      </c>
      <c r="K84" s="11">
        <v>2980</v>
      </c>
      <c r="L84" s="11">
        <v>0</v>
      </c>
      <c r="M84" s="52">
        <f ca="1" t="shared" si="5"/>
        <v>0</v>
      </c>
      <c r="N84" s="11" t="s">
        <v>10663</v>
      </c>
      <c r="O84" s="11" t="s">
        <v>10664</v>
      </c>
      <c r="P84" s="36">
        <v>44809</v>
      </c>
      <c r="Q84" s="46" t="s">
        <v>10665</v>
      </c>
      <c r="R84" s="46" t="s">
        <v>10666</v>
      </c>
      <c r="Y84" s="9" t="str">
        <f>VLOOKUP(H84,[2]在租台账!$F:$CT,16,0)</f>
        <v>深圳市舒适捷汽车租赁有限公司</v>
      </c>
      <c r="Z84" s="9" t="e">
        <f>IF(COUNTIFS([2]在租台账!$F:$F,H84,[2]在租台账!$X:$X,F84,[2]在租台账!$B:$B,"已收车")&gt;0,"已收车",IF(COUNTIFS([2]在租台账!$F:$F,H84,[2]在租台账!$X:$X,F84,[2]在租台账!$B:$B,"*结清*")&gt;0,"已结清",""))</f>
        <v>#VALUE!</v>
      </c>
      <c r="AA84" s="9" t="str">
        <f>INDEX([2]在租台账!$W:$X,MATCH(F84,[2]在租台账!$X:$X,0),1)</f>
        <v>LDP31B967NG035785</v>
      </c>
      <c r="AB84" s="9">
        <f>VLOOKUP(AA84,网约车!D:Q,14,0)</f>
        <v>2660</v>
      </c>
      <c r="AC84" s="9">
        <f t="shared" si="4"/>
        <v>320</v>
      </c>
    </row>
    <row r="85" ht="15" spans="1:29">
      <c r="A85" s="59">
        <v>44812</v>
      </c>
      <c r="B85" s="11" t="s">
        <v>10658</v>
      </c>
      <c r="C85" s="11" t="s">
        <v>10669</v>
      </c>
      <c r="D85" s="11" t="s">
        <v>10806</v>
      </c>
      <c r="E85" s="11" t="s">
        <v>10661</v>
      </c>
      <c r="F85" s="11" t="s">
        <v>4977</v>
      </c>
      <c r="G85" s="11" t="s">
        <v>10739</v>
      </c>
      <c r="H85" s="60" t="s">
        <v>4979</v>
      </c>
      <c r="I85" s="11">
        <v>2980</v>
      </c>
      <c r="J85" s="11">
        <v>0</v>
      </c>
      <c r="K85" s="11">
        <v>2980</v>
      </c>
      <c r="L85" s="11">
        <v>0</v>
      </c>
      <c r="M85" s="52">
        <f ca="1" t="shared" si="5"/>
        <v>0</v>
      </c>
      <c r="N85" s="11" t="s">
        <v>10663</v>
      </c>
      <c r="O85" s="11" t="s">
        <v>10664</v>
      </c>
      <c r="P85" s="36">
        <v>44811</v>
      </c>
      <c r="Q85" s="46" t="s">
        <v>10672</v>
      </c>
      <c r="R85" s="46" t="s">
        <v>10666</v>
      </c>
      <c r="Y85" s="9" t="str">
        <f>VLOOKUP(H85,[2]在租台账!$F:$CT,16,0)</f>
        <v>深圳市舒适捷汽车租赁有限公司</v>
      </c>
      <c r="Z85" s="9" t="e">
        <f>IF(COUNTIFS([2]在租台账!$F:$F,H85,[2]在租台账!$X:$X,F85,[2]在租台账!$B:$B,"已收车")&gt;0,"已收车",IF(COUNTIFS([2]在租台账!$F:$F,H85,[2]在租台账!$X:$X,F85,[2]在租台账!$B:$B,"*结清*")&gt;0,"已结清",""))</f>
        <v>#VALUE!</v>
      </c>
      <c r="AA85" s="9" t="str">
        <f>INDEX([2]在租台账!$W:$X,MATCH(F85,[2]在租台账!$X:$X,0),1)</f>
        <v>LDP31B96XNG035487</v>
      </c>
      <c r="AB85" s="9">
        <f>VLOOKUP(AA85,网约车!D:Q,14,0)</f>
        <v>2660</v>
      </c>
      <c r="AC85" s="9">
        <f t="shared" si="4"/>
        <v>320</v>
      </c>
    </row>
    <row r="86" ht="15" spans="1:29">
      <c r="A86" s="59">
        <v>44812</v>
      </c>
      <c r="B86" s="11" t="s">
        <v>10658</v>
      </c>
      <c r="C86" s="11" t="s">
        <v>10669</v>
      </c>
      <c r="D86" s="11" t="s">
        <v>10807</v>
      </c>
      <c r="E86" s="11" t="s">
        <v>10661</v>
      </c>
      <c r="F86" s="11" t="s">
        <v>4989</v>
      </c>
      <c r="G86" s="11" t="s">
        <v>10727</v>
      </c>
      <c r="H86" s="60" t="s">
        <v>4990</v>
      </c>
      <c r="I86" s="11">
        <v>2980</v>
      </c>
      <c r="J86" s="11">
        <v>0</v>
      </c>
      <c r="K86" s="11">
        <v>2980</v>
      </c>
      <c r="L86" s="11">
        <v>0</v>
      </c>
      <c r="M86" s="52">
        <f ca="1" t="shared" si="5"/>
        <v>0</v>
      </c>
      <c r="N86" s="11" t="s">
        <v>10663</v>
      </c>
      <c r="O86" s="11" t="s">
        <v>10664</v>
      </c>
      <c r="P86" s="36">
        <v>44811</v>
      </c>
      <c r="Q86" s="46" t="s">
        <v>10672</v>
      </c>
      <c r="R86" s="46" t="s">
        <v>10666</v>
      </c>
      <c r="Y86" s="9" t="str">
        <f>VLOOKUP(H86,[2]在租台账!$F:$CT,16,0)</f>
        <v>深圳市舒适捷汽车租赁有限公司</v>
      </c>
      <c r="Z86" s="9" t="e">
        <f>IF(COUNTIFS([2]在租台账!$F:$F,H86,[2]在租台账!$X:$X,F86,[2]在租台账!$B:$B,"已收车")&gt;0,"已收车",IF(COUNTIFS([2]在租台账!$F:$F,H86,[2]在租台账!$X:$X,F86,[2]在租台账!$B:$B,"*结清*")&gt;0,"已结清",""))</f>
        <v>#VALUE!</v>
      </c>
      <c r="AA86" s="9" t="str">
        <f>INDEX([2]在租台账!$W:$X,MATCH(F86,[2]在租台账!$X:$X,0),1)</f>
        <v>LDP31B962NG035757</v>
      </c>
      <c r="AB86" s="9">
        <f>VLOOKUP(AA86,网约车!D:Q,14,0)</f>
        <v>2660</v>
      </c>
      <c r="AC86" s="9">
        <f t="shared" si="4"/>
        <v>320</v>
      </c>
    </row>
    <row r="87" ht="15" spans="1:29">
      <c r="A87" s="59">
        <v>44812</v>
      </c>
      <c r="B87" s="11" t="s">
        <v>10658</v>
      </c>
      <c r="C87" s="11" t="s">
        <v>10669</v>
      </c>
      <c r="D87" s="11" t="s">
        <v>10808</v>
      </c>
      <c r="E87" s="11" t="s">
        <v>10661</v>
      </c>
      <c r="F87" s="11" t="s">
        <v>5002</v>
      </c>
      <c r="G87" s="11" t="s">
        <v>10733</v>
      </c>
      <c r="H87" s="60" t="s">
        <v>5003</v>
      </c>
      <c r="I87" s="11">
        <v>2980</v>
      </c>
      <c r="J87" s="11">
        <v>0</v>
      </c>
      <c r="K87" s="11">
        <v>2980</v>
      </c>
      <c r="L87" s="11">
        <v>0</v>
      </c>
      <c r="M87" s="52">
        <f ca="1" t="shared" si="5"/>
        <v>0</v>
      </c>
      <c r="N87" s="11" t="s">
        <v>10663</v>
      </c>
      <c r="O87" s="11" t="s">
        <v>10664</v>
      </c>
      <c r="P87" s="36">
        <v>44811</v>
      </c>
      <c r="Q87" s="46" t="s">
        <v>10672</v>
      </c>
      <c r="R87" s="46" t="s">
        <v>10666</v>
      </c>
      <c r="Y87" s="9" t="str">
        <f>VLOOKUP(H87,[2]在租台账!$F:$CT,16,0)</f>
        <v>深圳市舒适捷汽车租赁有限公司</v>
      </c>
      <c r="Z87" s="9" t="e">
        <f>IF(COUNTIFS([2]在租台账!$F:$F,H87,[2]在租台账!$X:$X,F87,[2]在租台账!$B:$B,"已收车")&gt;0,"已收车",IF(COUNTIFS([2]在租台账!$F:$F,H87,[2]在租台账!$X:$X,F87,[2]在租台账!$B:$B,"*结清*")&gt;0,"已结清",""))</f>
        <v>#VALUE!</v>
      </c>
      <c r="AA87" s="9" t="str">
        <f>INDEX([2]在租台账!$W:$X,MATCH(F87,[2]在租台账!$X:$X,0),1)</f>
        <v>LDP31B964NG016661</v>
      </c>
      <c r="AB87" s="9">
        <f>VLOOKUP(AA87,网约车!D:Q,14,0)</f>
        <v>2660</v>
      </c>
      <c r="AC87" s="9">
        <f t="shared" si="4"/>
        <v>320</v>
      </c>
    </row>
    <row r="88" ht="15" spans="1:29">
      <c r="A88" s="59">
        <v>44812</v>
      </c>
      <c r="B88" s="11" t="s">
        <v>10658</v>
      </c>
      <c r="C88" s="11" t="s">
        <v>10669</v>
      </c>
      <c r="D88" s="11" t="s">
        <v>10809</v>
      </c>
      <c r="E88" s="11" t="s">
        <v>10661</v>
      </c>
      <c r="F88" s="11" t="s">
        <v>7335</v>
      </c>
      <c r="G88" s="11" t="s">
        <v>10810</v>
      </c>
      <c r="H88" s="11" t="s">
        <v>7337</v>
      </c>
      <c r="I88" s="11">
        <v>2980</v>
      </c>
      <c r="J88" s="11">
        <v>0</v>
      </c>
      <c r="K88" s="11">
        <v>2980</v>
      </c>
      <c r="L88" s="11">
        <v>0</v>
      </c>
      <c r="M88" s="52">
        <f ca="1" t="shared" si="5"/>
        <v>0</v>
      </c>
      <c r="N88" s="11" t="s">
        <v>10663</v>
      </c>
      <c r="O88" s="11" t="s">
        <v>10664</v>
      </c>
      <c r="P88" s="36">
        <v>44812</v>
      </c>
      <c r="Q88" s="46" t="s">
        <v>10672</v>
      </c>
      <c r="R88" s="46" t="s">
        <v>10666</v>
      </c>
      <c r="Y88" s="9" t="str">
        <f>VLOOKUP(H88,[2]在租台账!$F:$CT,16,0)</f>
        <v>赣州欢喜出行服务有限公司</v>
      </c>
      <c r="Z88" s="9" t="e">
        <f>IF(COUNTIFS([2]在租台账!$F:$F,H88,[2]在租台账!$X:$X,F88,[2]在租台账!$B:$B,"已收车")&gt;0,"已收车",IF(COUNTIFS([2]在租台账!$F:$F,H88,[2]在租台账!$X:$X,F88,[2]在租台账!$B:$B,"*结清*")&gt;0,"已结清",""))</f>
        <v>#VALUE!</v>
      </c>
      <c r="AA88" s="9" t="str">
        <f>INDEX([2]在租台账!$W:$X,MATCH(F88,[2]在租台账!$X:$X,0),1)</f>
        <v>LDP31B969NG037974</v>
      </c>
      <c r="AB88" s="9">
        <f>VLOOKUP(AA88,网约车!D:Q,14,0)</f>
        <v>2660</v>
      </c>
      <c r="AC88" s="9">
        <f t="shared" si="4"/>
        <v>320</v>
      </c>
    </row>
    <row r="89" ht="15" spans="1:29">
      <c r="A89" s="59">
        <v>44812</v>
      </c>
      <c r="B89" s="11" t="s">
        <v>10658</v>
      </c>
      <c r="C89" s="11" t="s">
        <v>10659</v>
      </c>
      <c r="D89" s="11" t="s">
        <v>10811</v>
      </c>
      <c r="E89" s="11" t="s">
        <v>10661</v>
      </c>
      <c r="F89" s="11" t="s">
        <v>7358</v>
      </c>
      <c r="G89" s="11" t="s">
        <v>10812</v>
      </c>
      <c r="H89" s="11" t="s">
        <v>7359</v>
      </c>
      <c r="I89" s="11">
        <v>2980</v>
      </c>
      <c r="J89" s="11">
        <v>0</v>
      </c>
      <c r="K89" s="11">
        <v>2980</v>
      </c>
      <c r="L89" s="11">
        <v>0</v>
      </c>
      <c r="M89" s="52">
        <f ca="1" t="shared" si="5"/>
        <v>0</v>
      </c>
      <c r="N89" s="11" t="s">
        <v>10663</v>
      </c>
      <c r="O89" s="11" t="s">
        <v>10664</v>
      </c>
      <c r="P89" s="36">
        <v>44810</v>
      </c>
      <c r="Q89" s="46" t="s">
        <v>10677</v>
      </c>
      <c r="R89" s="46" t="s">
        <v>10666</v>
      </c>
      <c r="S89" s="22" t="s">
        <v>10813</v>
      </c>
      <c r="Y89" s="9" t="str">
        <f>VLOOKUP(H89,[2]在租台账!$F:$CT,16,0)</f>
        <v>赣州欢喜出行服务有限公司</v>
      </c>
      <c r="Z89" s="9" t="e">
        <f>IF(COUNTIFS([2]在租台账!$F:$F,H89,[2]在租台账!$X:$X,F89,[2]在租台账!$B:$B,"已收车")&gt;0,"已收车",IF(COUNTIFS([2]在租台账!$F:$F,H89,[2]在租台账!$X:$X,F89,[2]在租台账!$B:$B,"*结清*")&gt;0,"已结清",""))</f>
        <v>#VALUE!</v>
      </c>
      <c r="AA89" s="9" t="str">
        <f>INDEX([2]在租台账!$W:$X,MATCH(F89,[2]在租台账!$X:$X,0),1)</f>
        <v>LDP31B961NG037967</v>
      </c>
      <c r="AB89" s="9">
        <f>VLOOKUP(AA89,网约车!D:Q,14,0)</f>
        <v>2660</v>
      </c>
      <c r="AC89" s="9">
        <f t="shared" si="4"/>
        <v>320</v>
      </c>
    </row>
    <row r="90" ht="15" spans="1:29">
      <c r="A90" s="59">
        <v>44812</v>
      </c>
      <c r="B90" s="11" t="s">
        <v>10658</v>
      </c>
      <c r="C90" s="11" t="s">
        <v>10669</v>
      </c>
      <c r="D90" s="11" t="s">
        <v>10814</v>
      </c>
      <c r="E90" s="11" t="s">
        <v>10661</v>
      </c>
      <c r="F90" s="11" t="s">
        <v>7366</v>
      </c>
      <c r="G90" s="11" t="s">
        <v>10815</v>
      </c>
      <c r="H90" s="11" t="s">
        <v>7367</v>
      </c>
      <c r="I90" s="11">
        <v>2980</v>
      </c>
      <c r="J90" s="11">
        <v>0</v>
      </c>
      <c r="K90" s="11">
        <v>2980</v>
      </c>
      <c r="L90" s="11">
        <v>0</v>
      </c>
      <c r="M90" s="52">
        <f ca="1" t="shared" si="5"/>
        <v>0</v>
      </c>
      <c r="N90" s="11" t="s">
        <v>10663</v>
      </c>
      <c r="O90" s="11" t="s">
        <v>10664</v>
      </c>
      <c r="P90" s="36">
        <v>44811</v>
      </c>
      <c r="Q90" s="46" t="s">
        <v>10672</v>
      </c>
      <c r="R90" s="46" t="s">
        <v>10666</v>
      </c>
      <c r="Y90" s="9" t="str">
        <f>VLOOKUP(H90,[2]在租台账!$F:$CT,16,0)</f>
        <v>赣州欢喜出行服务有限公司</v>
      </c>
      <c r="Z90" s="9" t="e">
        <f>IF(COUNTIFS([2]在租台账!$F:$F,H90,[2]在租台账!$X:$X,F90,[2]在租台账!$B:$B,"已收车")&gt;0,"已收车",IF(COUNTIFS([2]在租台账!$F:$F,H90,[2]在租台账!$X:$X,F90,[2]在租台账!$B:$B,"*结清*")&gt;0,"已结清",""))</f>
        <v>#VALUE!</v>
      </c>
      <c r="AA90" s="9" t="str">
        <f>INDEX([2]在租台账!$W:$X,MATCH(F90,[2]在租台账!$X:$X,0),1)</f>
        <v>LDP31B968NG037688</v>
      </c>
      <c r="AB90" s="9">
        <f>VLOOKUP(AA90,网约车!D:Q,14,0)</f>
        <v>2660</v>
      </c>
      <c r="AC90" s="9">
        <f t="shared" si="4"/>
        <v>320</v>
      </c>
    </row>
    <row r="91" ht="15" spans="1:29">
      <c r="A91" s="59">
        <v>44812</v>
      </c>
      <c r="B91" s="11" t="s">
        <v>10658</v>
      </c>
      <c r="C91" s="11" t="s">
        <v>10669</v>
      </c>
      <c r="D91" s="11" t="s">
        <v>10816</v>
      </c>
      <c r="E91" s="11" t="s">
        <v>10661</v>
      </c>
      <c r="F91" s="11" t="s">
        <v>7314</v>
      </c>
      <c r="G91" s="11" t="s">
        <v>10817</v>
      </c>
      <c r="H91" s="11" t="s">
        <v>7316</v>
      </c>
      <c r="I91" s="11">
        <v>2980</v>
      </c>
      <c r="J91" s="11">
        <v>0</v>
      </c>
      <c r="K91" s="11">
        <v>2980</v>
      </c>
      <c r="L91" s="11">
        <v>0</v>
      </c>
      <c r="M91" s="52">
        <f ca="1" t="shared" si="5"/>
        <v>0</v>
      </c>
      <c r="N91" s="11" t="s">
        <v>10663</v>
      </c>
      <c r="O91" s="11" t="s">
        <v>10664</v>
      </c>
      <c r="P91" s="36">
        <v>44812</v>
      </c>
      <c r="Q91" s="46" t="s">
        <v>10672</v>
      </c>
      <c r="R91" s="46" t="s">
        <v>10666</v>
      </c>
      <c r="Y91" s="9" t="str">
        <f>VLOOKUP(H91,[2]在租台账!$F:$CT,16,0)</f>
        <v>赣州欢喜出行服务有限公司</v>
      </c>
      <c r="Z91" s="9" t="e">
        <f>IF(COUNTIFS([2]在租台账!$F:$F,H91,[2]在租台账!$X:$X,F91,[2]在租台账!$B:$B,"已收车")&gt;0,"已收车",IF(COUNTIFS([2]在租台账!$F:$F,H91,[2]在租台账!$X:$X,F91,[2]在租台账!$B:$B,"*结清*")&gt;0,"已结清",""))</f>
        <v>#VALUE!</v>
      </c>
      <c r="AA91" s="9" t="str">
        <f>INDEX([2]在租台账!$W:$X,MATCH(F91,[2]在租台账!$X:$X,0),1)</f>
        <v>LDP31B966NG038001</v>
      </c>
      <c r="AB91" s="9">
        <f>VLOOKUP(AA91,网约车!D:Q,14,0)</f>
        <v>2660</v>
      </c>
      <c r="AC91" s="9">
        <f t="shared" si="4"/>
        <v>320</v>
      </c>
    </row>
    <row r="92" ht="15" spans="1:29">
      <c r="A92" s="59">
        <v>44819</v>
      </c>
      <c r="B92" s="11" t="s">
        <v>10658</v>
      </c>
      <c r="C92" s="11" t="s">
        <v>10659</v>
      </c>
      <c r="D92" s="11" t="s">
        <v>10818</v>
      </c>
      <c r="E92" s="11" t="s">
        <v>10661</v>
      </c>
      <c r="F92" s="11" t="s">
        <v>7318</v>
      </c>
      <c r="G92" s="11" t="s">
        <v>10819</v>
      </c>
      <c r="H92" s="11" t="s">
        <v>7320</v>
      </c>
      <c r="I92" s="11">
        <v>2980</v>
      </c>
      <c r="J92" s="11">
        <v>0</v>
      </c>
      <c r="K92" s="11">
        <v>2980</v>
      </c>
      <c r="L92" s="11">
        <v>0</v>
      </c>
      <c r="M92" s="52">
        <f ca="1" t="shared" si="5"/>
        <v>0</v>
      </c>
      <c r="N92" s="11" t="s">
        <v>10663</v>
      </c>
      <c r="O92" s="11" t="s">
        <v>10664</v>
      </c>
      <c r="P92" s="36">
        <v>44819</v>
      </c>
      <c r="Q92" s="46" t="s">
        <v>10677</v>
      </c>
      <c r="R92" s="46" t="s">
        <v>10666</v>
      </c>
      <c r="S92" s="22" t="s">
        <v>10820</v>
      </c>
      <c r="Y92" s="9" t="str">
        <f>VLOOKUP(H92,[2]在租台账!$F:$CT,16,0)</f>
        <v>赣州欢喜出行服务有限公司</v>
      </c>
      <c r="Z92" s="9" t="e">
        <f>IF(COUNTIFS([2]在租台账!$F:$F,H92,[2]在租台账!$X:$X,F92,[2]在租台账!$B:$B,"已收车")&gt;0,"已收车",IF(COUNTIFS([2]在租台账!$F:$F,H92,[2]在租台账!$X:$X,F92,[2]在租台账!$B:$B,"*结清*")&gt;0,"已结清",""))</f>
        <v>#VALUE!</v>
      </c>
      <c r="AA92" s="9" t="str">
        <f>INDEX([2]在租台账!$W:$X,MATCH(F92,[2]在租台账!$X:$X,0),1)</f>
        <v>LDP31B964NG038000</v>
      </c>
      <c r="AB92" s="9">
        <f>VLOOKUP(AA92,网约车!D:Q,14,0)</f>
        <v>2660</v>
      </c>
      <c r="AC92" s="9">
        <f t="shared" si="4"/>
        <v>320</v>
      </c>
    </row>
    <row r="93" ht="15" spans="1:29">
      <c r="A93" s="59">
        <v>44819</v>
      </c>
      <c r="B93" s="11" t="s">
        <v>10658</v>
      </c>
      <c r="C93" s="11" t="s">
        <v>10669</v>
      </c>
      <c r="D93" s="11" t="s">
        <v>10821</v>
      </c>
      <c r="E93" s="11" t="s">
        <v>10661</v>
      </c>
      <c r="F93" s="11" t="s">
        <v>7302</v>
      </c>
      <c r="G93" s="11" t="s">
        <v>10822</v>
      </c>
      <c r="H93" s="11" t="s">
        <v>7304</v>
      </c>
      <c r="I93" s="11">
        <v>2980</v>
      </c>
      <c r="J93" s="11">
        <v>0</v>
      </c>
      <c r="K93" s="11">
        <v>2980</v>
      </c>
      <c r="L93" s="11">
        <v>0</v>
      </c>
      <c r="M93" s="52">
        <f ca="1" t="shared" si="5"/>
        <v>0</v>
      </c>
      <c r="N93" s="11" t="s">
        <v>10663</v>
      </c>
      <c r="O93" s="11" t="s">
        <v>10664</v>
      </c>
      <c r="P93" s="36">
        <v>44818</v>
      </c>
      <c r="Q93" s="46" t="s">
        <v>10781</v>
      </c>
      <c r="R93" s="46" t="s">
        <v>10666</v>
      </c>
      <c r="Y93" s="9" t="str">
        <f>VLOOKUP(H93,[2]在租台账!$F:$CT,16,0)</f>
        <v>赣州欢喜出行服务有限公司</v>
      </c>
      <c r="Z93" s="9" t="e">
        <f>IF(COUNTIFS([2]在租台账!$F:$F,H93,[2]在租台账!$X:$X,F93,[2]在租台账!$B:$B,"已收车")&gt;0,"已收车",IF(COUNTIFS([2]在租台账!$F:$F,H93,[2]在租台账!$X:$X,F93,[2]在租台账!$B:$B,"*结清*")&gt;0,"已结清",""))</f>
        <v>#VALUE!</v>
      </c>
      <c r="AA93" s="9" t="str">
        <f>INDEX([2]在租台账!$W:$X,MATCH(F93,[2]在租台账!$X:$X,0),1)</f>
        <v>LDP31B961NG038052</v>
      </c>
      <c r="AB93" s="9">
        <f>VLOOKUP(AA93,网约车!D:Q,14,0)</f>
        <v>2660</v>
      </c>
      <c r="AC93" s="9">
        <f t="shared" si="4"/>
        <v>320</v>
      </c>
    </row>
    <row r="94" ht="15" spans="1:29">
      <c r="A94" s="59">
        <v>44819</v>
      </c>
      <c r="B94" s="11" t="s">
        <v>10658</v>
      </c>
      <c r="C94" s="11" t="s">
        <v>10659</v>
      </c>
      <c r="D94" s="11" t="s">
        <v>10823</v>
      </c>
      <c r="E94" s="11" t="s">
        <v>10661</v>
      </c>
      <c r="F94" s="11" t="s">
        <v>7363</v>
      </c>
      <c r="G94" s="11" t="s">
        <v>10824</v>
      </c>
      <c r="H94" s="11" t="s">
        <v>7364</v>
      </c>
      <c r="I94" s="11">
        <v>2980</v>
      </c>
      <c r="J94" s="11">
        <v>0</v>
      </c>
      <c r="K94" s="11">
        <v>2980</v>
      </c>
      <c r="L94" s="11">
        <v>0</v>
      </c>
      <c r="M94" s="52">
        <f ca="1" t="shared" si="5"/>
        <v>0</v>
      </c>
      <c r="N94" s="11" t="s">
        <v>10663</v>
      </c>
      <c r="O94" s="11" t="s">
        <v>10664</v>
      </c>
      <c r="P94" s="36">
        <v>44819</v>
      </c>
      <c r="Q94" s="46" t="s">
        <v>10677</v>
      </c>
      <c r="R94" s="46" t="s">
        <v>10666</v>
      </c>
      <c r="S94" s="22" t="s">
        <v>10825</v>
      </c>
      <c r="Y94" s="9" t="str">
        <f>VLOOKUP(H94,[2]在租台账!$F:$CT,16,0)</f>
        <v>赣州欢喜出行服务有限公司</v>
      </c>
      <c r="Z94" s="9" t="e">
        <f>IF(COUNTIFS([2]在租台账!$F:$F,H94,[2]在租台账!$X:$X,F94,[2]在租台账!$B:$B,"已收车")&gt;0,"已收车",IF(COUNTIFS([2]在租台账!$F:$F,H94,[2]在租台账!$X:$X,F94,[2]在租台账!$B:$B,"*结清*")&gt;0,"已结清",""))</f>
        <v>#VALUE!</v>
      </c>
      <c r="AA94" s="9" t="str">
        <f>INDEX([2]在租台账!$W:$X,MATCH(F94,[2]在租台账!$X:$X,0),1)</f>
        <v>LDP31B966NG038029</v>
      </c>
      <c r="AB94" s="9">
        <f>VLOOKUP(AA94,网约车!D:Q,14,0)</f>
        <v>2660</v>
      </c>
      <c r="AC94" s="9">
        <f t="shared" si="4"/>
        <v>320</v>
      </c>
    </row>
    <row r="95" ht="15" spans="1:29">
      <c r="A95" s="59">
        <v>44819</v>
      </c>
      <c r="B95" s="11" t="s">
        <v>10658</v>
      </c>
      <c r="C95" s="11" t="s">
        <v>10659</v>
      </c>
      <c r="D95" s="11" t="s">
        <v>10826</v>
      </c>
      <c r="E95" s="11" t="s">
        <v>10661</v>
      </c>
      <c r="F95" s="11" t="s">
        <v>7283</v>
      </c>
      <c r="G95" s="11" t="s">
        <v>10827</v>
      </c>
      <c r="H95" s="11" t="s">
        <v>7287</v>
      </c>
      <c r="I95" s="11">
        <v>2980</v>
      </c>
      <c r="J95" s="11">
        <v>0</v>
      </c>
      <c r="K95" s="11">
        <v>2980</v>
      </c>
      <c r="L95" s="11">
        <v>0</v>
      </c>
      <c r="M95" s="52">
        <f ca="1" t="shared" si="5"/>
        <v>0</v>
      </c>
      <c r="N95" s="11" t="s">
        <v>10663</v>
      </c>
      <c r="O95" s="11" t="s">
        <v>10664</v>
      </c>
      <c r="P95" s="36">
        <v>44819</v>
      </c>
      <c r="Q95" s="46" t="s">
        <v>10665</v>
      </c>
      <c r="R95" s="46" t="s">
        <v>10666</v>
      </c>
      <c r="Y95" s="9" t="str">
        <f>VLOOKUP(H95,[2]在租台账!$F:$CT,16,0)</f>
        <v>赣州欢喜出行服务有限公司</v>
      </c>
      <c r="Z95" s="9" t="e">
        <f>IF(COUNTIFS([2]在租台账!$F:$F,H95,[2]在租台账!$X:$X,F95,[2]在租台账!$B:$B,"已收车")&gt;0,"已收车",IF(COUNTIFS([2]在租台账!$F:$F,H95,[2]在租台账!$X:$X,F95,[2]在租台账!$B:$B,"*结清*")&gt;0,"已结清",""))</f>
        <v>#VALUE!</v>
      </c>
      <c r="AA95" s="9" t="str">
        <f>INDEX([2]在租台账!$W:$X,MATCH(F95,[2]在租台账!$X:$X,0),1)</f>
        <v>LDP31B96XNG038017</v>
      </c>
      <c r="AB95" s="9">
        <f>VLOOKUP(AA95,网约车!D:Q,14,0)</f>
        <v>2660</v>
      </c>
      <c r="AC95" s="9">
        <f t="shared" si="4"/>
        <v>320</v>
      </c>
    </row>
    <row r="96" ht="15" spans="1:29">
      <c r="A96" s="59">
        <v>44819</v>
      </c>
      <c r="B96" s="11" t="s">
        <v>10658</v>
      </c>
      <c r="C96" s="11" t="s">
        <v>10669</v>
      </c>
      <c r="D96" s="11" t="s">
        <v>10828</v>
      </c>
      <c r="E96" s="11" t="s">
        <v>10661</v>
      </c>
      <c r="F96" s="11" t="s">
        <v>7346</v>
      </c>
      <c r="G96" s="11" t="s">
        <v>10829</v>
      </c>
      <c r="H96" s="11" t="s">
        <v>7347</v>
      </c>
      <c r="I96" s="11">
        <v>2980</v>
      </c>
      <c r="J96" s="11">
        <v>0</v>
      </c>
      <c r="K96" s="11">
        <v>2980</v>
      </c>
      <c r="L96" s="11">
        <v>0</v>
      </c>
      <c r="M96" s="52">
        <f ca="1" t="shared" si="5"/>
        <v>0</v>
      </c>
      <c r="N96" s="11" t="s">
        <v>10663</v>
      </c>
      <c r="O96" s="11" t="s">
        <v>10664</v>
      </c>
      <c r="P96" s="36">
        <v>44818</v>
      </c>
      <c r="Q96" s="46" t="s">
        <v>10672</v>
      </c>
      <c r="R96" s="46" t="s">
        <v>10666</v>
      </c>
      <c r="Y96" s="9" t="str">
        <f>VLOOKUP(H96,[2]在租台账!$F:$CT,16,0)</f>
        <v>赣州欢喜出行服务有限公司</v>
      </c>
      <c r="Z96" s="9" t="e">
        <f>IF(COUNTIFS([2]在租台账!$F:$F,H96,[2]在租台账!$X:$X,F96,[2]在租台账!$B:$B,"已收车")&gt;0,"已收车",IF(COUNTIFS([2]在租台账!$F:$F,H96,[2]在租台账!$X:$X,F96,[2]在租台账!$B:$B,"*结清*")&gt;0,"已结清",""))</f>
        <v>#VALUE!</v>
      </c>
      <c r="AA96" s="9" t="str">
        <f>INDEX([2]在租台账!$W:$X,MATCH(F96,[2]在租台账!$X:$X,0),1)</f>
        <v>LDP31B960NG038012</v>
      </c>
      <c r="AB96" s="9">
        <f>VLOOKUP(AA96,网约车!D:Q,14,0)</f>
        <v>2660</v>
      </c>
      <c r="AC96" s="9">
        <f t="shared" si="4"/>
        <v>320</v>
      </c>
    </row>
    <row r="97" ht="15" spans="1:29">
      <c r="A97" s="59">
        <v>44819</v>
      </c>
      <c r="B97" s="11" t="s">
        <v>10658</v>
      </c>
      <c r="C97" s="11" t="s">
        <v>10659</v>
      </c>
      <c r="D97" s="11" t="s">
        <v>10830</v>
      </c>
      <c r="E97" s="11" t="s">
        <v>10661</v>
      </c>
      <c r="F97" s="11" t="s">
        <v>7339</v>
      </c>
      <c r="G97" s="11" t="s">
        <v>10831</v>
      </c>
      <c r="H97" s="11" t="s">
        <v>7340</v>
      </c>
      <c r="I97" s="11">
        <v>2980</v>
      </c>
      <c r="J97" s="11">
        <v>0</v>
      </c>
      <c r="K97" s="11">
        <v>2980</v>
      </c>
      <c r="L97" s="11">
        <v>0</v>
      </c>
      <c r="M97" s="52">
        <f ca="1" t="shared" si="5"/>
        <v>8</v>
      </c>
      <c r="N97" s="11" t="s">
        <v>10663</v>
      </c>
      <c r="O97" s="11" t="s">
        <v>10664</v>
      </c>
      <c r="P97" s="36">
        <v>44827</v>
      </c>
      <c r="Q97" s="46" t="s">
        <v>10677</v>
      </c>
      <c r="R97" s="46" t="s">
        <v>10666</v>
      </c>
      <c r="S97" s="22" t="s">
        <v>10832</v>
      </c>
      <c r="T97" s="62" t="s">
        <v>10833</v>
      </c>
      <c r="Y97" s="9" t="str">
        <f>VLOOKUP(H97,[2]在租台账!$F:$CT,16,0)</f>
        <v>赣州欢喜出行服务有限公司</v>
      </c>
      <c r="Z97" s="9" t="e">
        <f>IF(COUNTIFS([2]在租台账!$F:$F,H97,[2]在租台账!$X:$X,F97,[2]在租台账!$B:$B,"已收车")&gt;0,"已收车",IF(COUNTIFS([2]在租台账!$F:$F,H97,[2]在租台账!$X:$X,F97,[2]在租台账!$B:$B,"*结清*")&gt;0,"已结清",""))</f>
        <v>#VALUE!</v>
      </c>
      <c r="AA97" s="9" t="str">
        <f>INDEX([2]在租台账!$W:$X,MATCH(F97,[2]在租台账!$X:$X,0),1)</f>
        <v>LDP31B966NG038015</v>
      </c>
      <c r="AB97" s="9">
        <f>VLOOKUP(AA97,网约车!D:Q,14,0)</f>
        <v>2660</v>
      </c>
      <c r="AC97" s="9">
        <f t="shared" si="4"/>
        <v>320</v>
      </c>
    </row>
    <row r="98" ht="15" spans="1:29">
      <c r="A98" s="59">
        <v>44819</v>
      </c>
      <c r="B98" s="11" t="s">
        <v>10658</v>
      </c>
      <c r="C98" s="11" t="s">
        <v>10659</v>
      </c>
      <c r="D98" s="11" t="s">
        <v>10834</v>
      </c>
      <c r="E98" s="11" t="s">
        <v>10661</v>
      </c>
      <c r="F98" s="11" t="s">
        <v>7289</v>
      </c>
      <c r="G98" s="11" t="s">
        <v>10835</v>
      </c>
      <c r="H98" s="11" t="s">
        <v>7291</v>
      </c>
      <c r="I98" s="11">
        <v>2980</v>
      </c>
      <c r="J98" s="11">
        <v>0</v>
      </c>
      <c r="K98" s="11">
        <v>2980</v>
      </c>
      <c r="L98" s="11">
        <v>0</v>
      </c>
      <c r="M98" s="52">
        <f ca="1" t="shared" si="5"/>
        <v>0</v>
      </c>
      <c r="N98" s="11" t="s">
        <v>10663</v>
      </c>
      <c r="O98" s="11" t="s">
        <v>10664</v>
      </c>
      <c r="P98" s="36">
        <v>44819</v>
      </c>
      <c r="Q98" s="46" t="s">
        <v>10665</v>
      </c>
      <c r="R98" s="46" t="s">
        <v>10666</v>
      </c>
      <c r="Y98" s="9" t="str">
        <f>VLOOKUP(H98,[2]在租台账!$F:$CT,16,0)</f>
        <v>赣州欢喜出行服务有限公司</v>
      </c>
      <c r="Z98" s="9" t="e">
        <f>IF(COUNTIFS([2]在租台账!$F:$F,H98,[2]在租台账!$X:$X,F98,[2]在租台账!$B:$B,"已收车")&gt;0,"已收车",IF(COUNTIFS([2]在租台账!$F:$F,H98,[2]在租台账!$X:$X,F98,[2]在租台账!$B:$B,"*结清*")&gt;0,"已结清",""))</f>
        <v>#VALUE!</v>
      </c>
      <c r="AA98" s="9" t="str">
        <f>INDEX([2]在租台账!$W:$X,MATCH(F98,[2]在租台账!$X:$X,0),1)</f>
        <v>LDP31B96XNG038051</v>
      </c>
      <c r="AB98" s="9">
        <f>VLOOKUP(AA98,网约车!D:Q,14,0)</f>
        <v>2660</v>
      </c>
      <c r="AC98" s="9">
        <f t="shared" si="4"/>
        <v>320</v>
      </c>
    </row>
    <row r="99" ht="15" spans="1:29">
      <c r="A99" s="59">
        <v>44822</v>
      </c>
      <c r="B99" s="11" t="s">
        <v>10658</v>
      </c>
      <c r="C99" s="11" t="s">
        <v>10669</v>
      </c>
      <c r="D99" s="11" t="s">
        <v>10836</v>
      </c>
      <c r="E99" s="11" t="s">
        <v>10661</v>
      </c>
      <c r="F99" s="11" t="s">
        <v>4985</v>
      </c>
      <c r="G99" s="11" t="s">
        <v>10705</v>
      </c>
      <c r="H99" s="11" t="s">
        <v>4987</v>
      </c>
      <c r="I99" s="11">
        <v>2980</v>
      </c>
      <c r="J99" s="11">
        <v>0</v>
      </c>
      <c r="K99" s="11">
        <v>2980</v>
      </c>
      <c r="L99" s="11">
        <v>0</v>
      </c>
      <c r="M99" s="52">
        <f ca="1" t="shared" si="5"/>
        <v>1</v>
      </c>
      <c r="N99" s="11" t="s">
        <v>10663</v>
      </c>
      <c r="O99" s="11" t="s">
        <v>10664</v>
      </c>
      <c r="P99" s="36">
        <v>44823</v>
      </c>
      <c r="Q99" s="46" t="s">
        <v>10677</v>
      </c>
      <c r="R99" s="46" t="s">
        <v>10666</v>
      </c>
      <c r="S99" s="22" t="s">
        <v>10837</v>
      </c>
      <c r="Y99" s="9" t="str">
        <f>VLOOKUP(H99,[2]在租台账!$F:$CT,16,0)</f>
        <v>深圳市舒适捷汽车租赁有限公司</v>
      </c>
      <c r="Z99" s="9" t="e">
        <f>IF(COUNTIFS([2]在租台账!$F:$F,H99,[2]在租台账!$X:$X,F99,[2]在租台账!$B:$B,"已收车")&gt;0,"已收车",IF(COUNTIFS([2]在租台账!$F:$F,H99,[2]在租台账!$X:$X,F99,[2]在租台账!$B:$B,"*结清*")&gt;0,"已结清",""))</f>
        <v>#VALUE!</v>
      </c>
      <c r="AA99" s="9" t="str">
        <f>INDEX([2]在租台账!$W:$X,MATCH(F99,[2]在租台账!$X:$X,0),1)</f>
        <v>LDP31B963NG035721</v>
      </c>
      <c r="AB99" s="9">
        <f>VLOOKUP(AA99,网约车!D:Q,14,0)</f>
        <v>2660</v>
      </c>
      <c r="AC99" s="9">
        <f t="shared" ref="AC99:AC130" si="6">K99-AB99</f>
        <v>320</v>
      </c>
    </row>
    <row r="100" ht="15" spans="1:29">
      <c r="A100" s="59">
        <v>44822</v>
      </c>
      <c r="B100" s="11" t="s">
        <v>10658</v>
      </c>
      <c r="C100" s="11" t="s">
        <v>10669</v>
      </c>
      <c r="D100" s="11" t="s">
        <v>10838</v>
      </c>
      <c r="E100" s="11" t="s">
        <v>10661</v>
      </c>
      <c r="F100" s="11" t="s">
        <v>4956</v>
      </c>
      <c r="G100" s="11" t="s">
        <v>10707</v>
      </c>
      <c r="H100" s="11" t="s">
        <v>4958</v>
      </c>
      <c r="I100" s="11">
        <v>2980</v>
      </c>
      <c r="J100" s="11">
        <v>0</v>
      </c>
      <c r="K100" s="11">
        <v>2980</v>
      </c>
      <c r="L100" s="11">
        <v>0</v>
      </c>
      <c r="M100" s="52">
        <f ca="1" t="shared" si="5"/>
        <v>0</v>
      </c>
      <c r="N100" s="11" t="s">
        <v>10663</v>
      </c>
      <c r="O100" s="11" t="s">
        <v>10664</v>
      </c>
      <c r="P100" s="36">
        <v>44821</v>
      </c>
      <c r="Q100" s="46" t="s">
        <v>10672</v>
      </c>
      <c r="R100" s="46" t="s">
        <v>10666</v>
      </c>
      <c r="Y100" s="9" t="str">
        <f>VLOOKUP(H100,[2]在租台账!$F:$CT,16,0)</f>
        <v>深圳市舒适捷汽车租赁有限公司</v>
      </c>
      <c r="Z100" s="9" t="e">
        <f>IF(COUNTIFS([2]在租台账!$F:$F,H100,[2]在租台账!$X:$X,F100,[2]在租台账!$B:$B,"已收车")&gt;0,"已收车",IF(COUNTIFS([2]在租台账!$F:$F,H100,[2]在租台账!$X:$X,F100,[2]在租台账!$B:$B,"*结清*")&gt;0,"已结清",""))</f>
        <v>#VALUE!</v>
      </c>
      <c r="AA100" s="9" t="str">
        <f>INDEX([2]在租台账!$W:$X,MATCH(F100,[2]在租台账!$X:$X,0),1)</f>
        <v>LDP31B967NG025614</v>
      </c>
      <c r="AB100" s="9">
        <f>VLOOKUP(AA100,网约车!D:Q,14,0)</f>
        <v>2660</v>
      </c>
      <c r="AC100" s="9">
        <f t="shared" si="6"/>
        <v>320</v>
      </c>
    </row>
    <row r="101" ht="15" spans="1:29">
      <c r="A101" s="59">
        <v>44822</v>
      </c>
      <c r="B101" s="11" t="s">
        <v>10658</v>
      </c>
      <c r="C101" s="11" t="s">
        <v>10669</v>
      </c>
      <c r="D101" s="11" t="s">
        <v>10839</v>
      </c>
      <c r="E101" s="11" t="s">
        <v>10661</v>
      </c>
      <c r="F101" s="11" t="s">
        <v>5241</v>
      </c>
      <c r="G101" s="11" t="s">
        <v>10709</v>
      </c>
      <c r="H101" s="11" t="s">
        <v>5242</v>
      </c>
      <c r="I101" s="11">
        <v>2980</v>
      </c>
      <c r="J101" s="11">
        <v>0</v>
      </c>
      <c r="K101" s="11">
        <v>2980</v>
      </c>
      <c r="L101" s="11">
        <v>0</v>
      </c>
      <c r="M101" s="52">
        <f ca="1" t="shared" si="5"/>
        <v>0</v>
      </c>
      <c r="N101" s="11" t="s">
        <v>10663</v>
      </c>
      <c r="O101" s="11" t="s">
        <v>10664</v>
      </c>
      <c r="P101" s="36">
        <v>44822</v>
      </c>
      <c r="Q101" s="46" t="s">
        <v>10672</v>
      </c>
      <c r="R101" s="46" t="s">
        <v>10666</v>
      </c>
      <c r="Y101" s="9" t="str">
        <f>VLOOKUP(H101,[2]在租台账!$F:$CT,16,0)</f>
        <v>深圳市舒适捷汽车租赁有限公司</v>
      </c>
      <c r="Z101" s="9" t="e">
        <f>IF(COUNTIFS([2]在租台账!$F:$F,H101,[2]在租台账!$X:$X,F101,[2]在租台账!$B:$B,"已收车")&gt;0,"已收车",IF(COUNTIFS([2]在租台账!$F:$F,H101,[2]在租台账!$X:$X,F101,[2]在租台账!$B:$B,"*结清*")&gt;0,"已结清",""))</f>
        <v>#VALUE!</v>
      </c>
      <c r="AA101" s="9" t="str">
        <f>INDEX([2]在租台账!$W:$X,MATCH(F101,[2]在租台账!$X:$X,0),1)</f>
        <v>LDP31B969NG035500</v>
      </c>
      <c r="AB101" s="9">
        <f>VLOOKUP(AA101,网约车!D:Q,14,0)</f>
        <v>2660</v>
      </c>
      <c r="AC101" s="9">
        <f t="shared" si="6"/>
        <v>320</v>
      </c>
    </row>
    <row r="102" ht="15" spans="1:29">
      <c r="A102" s="59">
        <v>44822</v>
      </c>
      <c r="B102" s="11" t="s">
        <v>10658</v>
      </c>
      <c r="C102" s="11" t="s">
        <v>10669</v>
      </c>
      <c r="D102" s="11" t="s">
        <v>10840</v>
      </c>
      <c r="E102" s="11" t="s">
        <v>10661</v>
      </c>
      <c r="F102" s="11" t="s">
        <v>5238</v>
      </c>
      <c r="G102" s="11" t="s">
        <v>10711</v>
      </c>
      <c r="H102" s="11" t="s">
        <v>5239</v>
      </c>
      <c r="I102" s="11">
        <v>2980</v>
      </c>
      <c r="J102" s="11">
        <v>0</v>
      </c>
      <c r="K102" s="11">
        <v>2980</v>
      </c>
      <c r="L102" s="11">
        <v>0</v>
      </c>
      <c r="M102" s="52">
        <f ca="1" t="shared" si="5"/>
        <v>0</v>
      </c>
      <c r="N102" s="11" t="s">
        <v>10663</v>
      </c>
      <c r="O102" s="11" t="s">
        <v>10664</v>
      </c>
      <c r="P102" s="36">
        <v>44820</v>
      </c>
      <c r="Q102" s="46" t="s">
        <v>10677</v>
      </c>
      <c r="R102" s="46" t="s">
        <v>10666</v>
      </c>
      <c r="S102" s="22" t="s">
        <v>10841</v>
      </c>
      <c r="Y102" s="9" t="str">
        <f>VLOOKUP(H102,[2]在租台账!$F:$CT,16,0)</f>
        <v>深圳市舒适捷汽车租赁有限公司</v>
      </c>
      <c r="Z102" s="9" t="e">
        <f>IF(COUNTIFS([2]在租台账!$F:$F,H102,[2]在租台账!$X:$X,F102,[2]在租台账!$B:$B,"已收车")&gt;0,"已收车",IF(COUNTIFS([2]在租台账!$F:$F,H102,[2]在租台账!$X:$X,F102,[2]在租台账!$B:$B,"*结清*")&gt;0,"已结清",""))</f>
        <v>#VALUE!</v>
      </c>
      <c r="AA102" s="9" t="str">
        <f>INDEX([2]在租台账!$W:$X,MATCH(F102,[2]在租台账!$X:$X,0),1)</f>
        <v>LDP31B962NG035452</v>
      </c>
      <c r="AB102" s="9">
        <f>VLOOKUP(AA102,网约车!D:Q,14,0)</f>
        <v>2660</v>
      </c>
      <c r="AC102" s="9">
        <f t="shared" si="6"/>
        <v>320</v>
      </c>
    </row>
    <row r="103" ht="15" spans="1:29">
      <c r="A103" s="59">
        <v>44822</v>
      </c>
      <c r="B103" s="11" t="s">
        <v>10658</v>
      </c>
      <c r="C103" s="11" t="s">
        <v>10659</v>
      </c>
      <c r="D103" s="11" t="s">
        <v>10842</v>
      </c>
      <c r="E103" s="11" t="s">
        <v>10661</v>
      </c>
      <c r="F103" s="11" t="s">
        <v>5233</v>
      </c>
      <c r="G103" s="11" t="s">
        <v>10714</v>
      </c>
      <c r="H103" s="11" t="s">
        <v>5236</v>
      </c>
      <c r="I103" s="11">
        <v>2980</v>
      </c>
      <c r="J103" s="11">
        <v>0</v>
      </c>
      <c r="K103" s="11">
        <v>2980</v>
      </c>
      <c r="L103" s="11">
        <v>0</v>
      </c>
      <c r="M103" s="52">
        <f ca="1" t="shared" si="5"/>
        <v>0</v>
      </c>
      <c r="N103" s="11" t="s">
        <v>10663</v>
      </c>
      <c r="O103" s="11" t="s">
        <v>10664</v>
      </c>
      <c r="P103" s="36">
        <v>44822</v>
      </c>
      <c r="Q103" s="46" t="s">
        <v>10677</v>
      </c>
      <c r="R103" s="46" t="s">
        <v>10666</v>
      </c>
      <c r="S103" s="22" t="s">
        <v>10843</v>
      </c>
      <c r="Y103" s="9" t="str">
        <f>VLOOKUP(H103,[2]在租台账!$F:$CT,16,0)</f>
        <v>深圳市舒适捷汽车租赁有限公司</v>
      </c>
      <c r="Z103" s="9" t="e">
        <f>IF(COUNTIFS([2]在租台账!$F:$F,H103,[2]在租台账!$X:$X,F103,[2]在租台账!$B:$B,"已收车")&gt;0,"已收车",IF(COUNTIFS([2]在租台账!$F:$F,H103,[2]在租台账!$X:$X,F103,[2]在租台账!$B:$B,"*结清*")&gt;0,"已结清",""))</f>
        <v>#VALUE!</v>
      </c>
      <c r="AA103" s="9" t="str">
        <f>INDEX([2]在租台账!$W:$X,MATCH(F103,[2]在租台账!$X:$X,0),1)</f>
        <v>LDP31B962NG035421</v>
      </c>
      <c r="AB103" s="9">
        <f>VLOOKUP(AA103,网约车!D:Q,14,0)</f>
        <v>2660</v>
      </c>
      <c r="AC103" s="9">
        <f t="shared" si="6"/>
        <v>320</v>
      </c>
    </row>
    <row r="104" ht="15" spans="1:29">
      <c r="A104" s="59">
        <v>44822</v>
      </c>
      <c r="B104" s="11" t="s">
        <v>10658</v>
      </c>
      <c r="C104" s="11" t="s">
        <v>10659</v>
      </c>
      <c r="D104" s="11" t="s">
        <v>10844</v>
      </c>
      <c r="E104" s="11" t="s">
        <v>10661</v>
      </c>
      <c r="F104" s="11" t="s">
        <v>7324</v>
      </c>
      <c r="G104" s="11" t="s">
        <v>10845</v>
      </c>
      <c r="H104" s="11" t="s">
        <v>7325</v>
      </c>
      <c r="I104" s="11">
        <v>2980</v>
      </c>
      <c r="J104" s="11">
        <v>0</v>
      </c>
      <c r="K104" s="11">
        <v>2980</v>
      </c>
      <c r="L104" s="11">
        <v>0</v>
      </c>
      <c r="M104" s="52">
        <f ca="1" t="shared" si="5"/>
        <v>0</v>
      </c>
      <c r="N104" s="11" t="s">
        <v>10663</v>
      </c>
      <c r="O104" s="11" t="s">
        <v>10664</v>
      </c>
      <c r="P104" s="36">
        <v>44822</v>
      </c>
      <c r="Q104" s="46" t="s">
        <v>10665</v>
      </c>
      <c r="R104" s="46" t="s">
        <v>10666</v>
      </c>
      <c r="Y104" s="9" t="str">
        <f>VLOOKUP(H104,[2]在租台账!$F:$CT,16,0)</f>
        <v>赣州欢喜出行服务有限公司</v>
      </c>
      <c r="Z104" s="9" t="e">
        <f>IF(COUNTIFS([2]在租台账!$F:$F,H104,[2]在租台账!$X:$X,F104,[2]在租台账!$B:$B,"已收车")&gt;0,"已收车",IF(COUNTIFS([2]在租台账!$F:$F,H104,[2]在租台账!$X:$X,F104,[2]在租台账!$B:$B,"*结清*")&gt;0,"已结清",""))</f>
        <v>#VALUE!</v>
      </c>
      <c r="AA104" s="9" t="str">
        <f>INDEX([2]在租台账!$W:$X,MATCH(F104,[2]在租台账!$X:$X,0),1)</f>
        <v>LDP31B96XNG038034</v>
      </c>
      <c r="AB104" s="9">
        <f>VLOOKUP(AA104,网约车!D:Q,14,0)</f>
        <v>2660</v>
      </c>
      <c r="AC104" s="9">
        <f t="shared" si="6"/>
        <v>320</v>
      </c>
    </row>
    <row r="105" ht="15" spans="1:29">
      <c r="A105" s="59">
        <v>44832</v>
      </c>
      <c r="B105" s="11" t="s">
        <v>10658</v>
      </c>
      <c r="C105" s="11" t="s">
        <v>10659</v>
      </c>
      <c r="D105" s="11" t="s">
        <v>10846</v>
      </c>
      <c r="E105" s="11" t="s">
        <v>10661</v>
      </c>
      <c r="F105" s="11" t="s">
        <v>5144</v>
      </c>
      <c r="G105" s="11" t="s">
        <v>10662</v>
      </c>
      <c r="H105" s="11" t="s">
        <v>5145</v>
      </c>
      <c r="I105" s="11">
        <v>2980</v>
      </c>
      <c r="J105" s="11">
        <v>0</v>
      </c>
      <c r="K105" s="11">
        <v>2980</v>
      </c>
      <c r="L105" s="11">
        <v>0</v>
      </c>
      <c r="M105" s="52">
        <f ca="1" t="shared" si="5"/>
        <v>0</v>
      </c>
      <c r="N105" s="11" t="s">
        <v>10663</v>
      </c>
      <c r="O105" s="11" t="s">
        <v>10664</v>
      </c>
      <c r="P105" s="36">
        <v>44831</v>
      </c>
      <c r="Q105" s="46" t="s">
        <v>10665</v>
      </c>
      <c r="R105" s="46" t="s">
        <v>10666</v>
      </c>
      <c r="Y105" s="9" t="str">
        <f>VLOOKUP(H105,[2]在租台账!$F:$CT,16,0)</f>
        <v>深圳市舒适捷汽车租赁有限公司</v>
      </c>
      <c r="Z105" s="9" t="e">
        <f>IF(COUNTIFS([2]在租台账!$F:$F,H105,[2]在租台账!$X:$X,F105,[2]在租台账!$B:$B,"已收车")&gt;0,"已收车",IF(COUNTIFS([2]在租台账!$F:$F,H105,[2]在租台账!$X:$X,F105,[2]在租台账!$B:$B,"*结清*")&gt;0,"已结清",""))</f>
        <v>#VALUE!</v>
      </c>
      <c r="AA105" s="9" t="str">
        <f>INDEX([2]在租台账!$W:$X,MATCH(F105,[2]在租台账!$X:$X,0),1)</f>
        <v>LDP31B96XNG038924</v>
      </c>
      <c r="AB105" s="9">
        <f>VLOOKUP(AA105,网约车!D:Q,14,0)</f>
        <v>2660</v>
      </c>
      <c r="AC105" s="9">
        <f t="shared" si="6"/>
        <v>320</v>
      </c>
    </row>
    <row r="106" ht="15" spans="1:29">
      <c r="A106" s="59">
        <v>44832</v>
      </c>
      <c r="B106" s="11" t="s">
        <v>10658</v>
      </c>
      <c r="C106" s="11" t="s">
        <v>10659</v>
      </c>
      <c r="D106" s="11" t="s">
        <v>10847</v>
      </c>
      <c r="E106" s="11" t="s">
        <v>10661</v>
      </c>
      <c r="F106" s="11" t="s">
        <v>5090</v>
      </c>
      <c r="G106" s="11" t="s">
        <v>10668</v>
      </c>
      <c r="H106" s="11" t="s">
        <v>5092</v>
      </c>
      <c r="I106" s="11">
        <v>2980</v>
      </c>
      <c r="J106" s="11">
        <v>0</v>
      </c>
      <c r="K106" s="11">
        <v>2980</v>
      </c>
      <c r="L106" s="11">
        <v>0</v>
      </c>
      <c r="M106" s="52">
        <f ca="1" t="shared" si="5"/>
        <v>1</v>
      </c>
      <c r="N106" s="11" t="s">
        <v>10663</v>
      </c>
      <c r="O106" s="11" t="s">
        <v>10664</v>
      </c>
      <c r="P106" s="36">
        <v>44833</v>
      </c>
      <c r="Q106" s="46" t="s">
        <v>10665</v>
      </c>
      <c r="R106" s="46" t="s">
        <v>10666</v>
      </c>
      <c r="Y106" s="9" t="str">
        <f>VLOOKUP(H106,[2]在租台账!$F:$CT,16,0)</f>
        <v>深圳市舒适捷汽车租赁有限公司</v>
      </c>
      <c r="Z106" s="9" t="e">
        <f>IF(COUNTIFS([2]在租台账!$F:$F,H106,[2]在租台账!$X:$X,F106,[2]在租台账!$B:$B,"已收车")&gt;0,"已收车",IF(COUNTIFS([2]在租台账!$F:$F,H106,[2]在租台账!$X:$X,F106,[2]在租台账!$B:$B,"*结清*")&gt;0,"已结清",""))</f>
        <v>#VALUE!</v>
      </c>
      <c r="AA106" s="9" t="str">
        <f>INDEX([2]在租台账!$W:$X,MATCH(F106,[2]在租台账!$X:$X,0),1)</f>
        <v>LDP31B960NG039189</v>
      </c>
      <c r="AB106" s="9">
        <f>VLOOKUP(AA106,网约车!D:Q,14,0)</f>
        <v>2660</v>
      </c>
      <c r="AC106" s="9">
        <f t="shared" si="6"/>
        <v>320</v>
      </c>
    </row>
    <row r="107" ht="15" spans="1:29">
      <c r="A107" s="59">
        <v>44832</v>
      </c>
      <c r="B107" s="11" t="s">
        <v>10658</v>
      </c>
      <c r="C107" s="11" t="s">
        <v>10669</v>
      </c>
      <c r="D107" s="11" t="s">
        <v>10848</v>
      </c>
      <c r="E107" s="11" t="s">
        <v>10661</v>
      </c>
      <c r="F107" s="11" t="s">
        <v>5273</v>
      </c>
      <c r="G107" s="11" t="s">
        <v>10671</v>
      </c>
      <c r="H107" s="11" t="s">
        <v>5274</v>
      </c>
      <c r="I107" s="11">
        <v>2980</v>
      </c>
      <c r="J107" s="11">
        <v>0</v>
      </c>
      <c r="K107" s="11">
        <v>2980</v>
      </c>
      <c r="L107" s="11">
        <v>0</v>
      </c>
      <c r="M107" s="52">
        <f ca="1" t="shared" si="5"/>
        <v>1</v>
      </c>
      <c r="N107" s="11" t="s">
        <v>10663</v>
      </c>
      <c r="O107" s="11" t="s">
        <v>10664</v>
      </c>
      <c r="P107" s="36">
        <v>44833</v>
      </c>
      <c r="Q107" s="46" t="s">
        <v>10677</v>
      </c>
      <c r="R107" s="46" t="s">
        <v>10666</v>
      </c>
      <c r="S107" s="22" t="s">
        <v>10849</v>
      </c>
      <c r="T107" s="22" t="s">
        <v>10850</v>
      </c>
      <c r="U107" s="22" t="s">
        <v>10851</v>
      </c>
      <c r="Y107" s="9" t="str">
        <f>VLOOKUP(H107,[2]在租台账!$F:$CT,16,0)</f>
        <v>深圳市舒适捷汽车租赁有限公司</v>
      </c>
      <c r="Z107" s="9" t="e">
        <f>IF(COUNTIFS([2]在租台账!$F:$F,H107,[2]在租台账!$X:$X,F107,[2]在租台账!$B:$B,"已收车")&gt;0,"已收车",IF(COUNTIFS([2]在租台账!$F:$F,H107,[2]在租台账!$X:$X,F107,[2]在租台账!$B:$B,"*结清*")&gt;0,"已结清",""))</f>
        <v>#VALUE!</v>
      </c>
      <c r="AA107" s="9" t="str">
        <f>INDEX([2]在租台账!$W:$X,MATCH(F107,[2]在租台账!$X:$X,0),1)</f>
        <v>LDP31B966NG035762</v>
      </c>
      <c r="AB107" s="9">
        <f>VLOOKUP(AA107,网约车!D:Q,14,0)</f>
        <v>2660</v>
      </c>
      <c r="AC107" s="9">
        <f t="shared" si="6"/>
        <v>320</v>
      </c>
    </row>
    <row r="108" ht="15" spans="1:29">
      <c r="A108" s="59">
        <v>44832</v>
      </c>
      <c r="B108" s="11" t="s">
        <v>10658</v>
      </c>
      <c r="C108" s="11" t="s">
        <v>10669</v>
      </c>
      <c r="D108" s="11" t="s">
        <v>10852</v>
      </c>
      <c r="E108" s="11" t="s">
        <v>10661</v>
      </c>
      <c r="F108" s="11" t="s">
        <v>5276</v>
      </c>
      <c r="G108" s="11" t="s">
        <v>10674</v>
      </c>
      <c r="H108" s="11" t="s">
        <v>5277</v>
      </c>
      <c r="I108" s="11">
        <v>2980</v>
      </c>
      <c r="J108" s="11">
        <v>0</v>
      </c>
      <c r="K108" s="11">
        <v>2980</v>
      </c>
      <c r="L108" s="11">
        <v>0</v>
      </c>
      <c r="M108" s="52">
        <f ca="1" t="shared" si="5"/>
        <v>0</v>
      </c>
      <c r="N108" s="11" t="s">
        <v>10663</v>
      </c>
      <c r="O108" s="11" t="s">
        <v>10664</v>
      </c>
      <c r="P108" s="36">
        <v>44830</v>
      </c>
      <c r="Q108" s="46" t="s">
        <v>10672</v>
      </c>
      <c r="R108" s="46" t="s">
        <v>10666</v>
      </c>
      <c r="Y108" s="9" t="str">
        <f>VLOOKUP(H108,[2]在租台账!$F:$CT,16,0)</f>
        <v>深圳市舒适捷汽车租赁有限公司</v>
      </c>
      <c r="Z108" s="9" t="e">
        <f>IF(COUNTIFS([2]在租台账!$F:$F,H108,[2]在租台账!$X:$X,F108,[2]在租台账!$B:$B,"已收车")&gt;0,"已收车",IF(COUNTIFS([2]在租台账!$F:$F,H108,[2]在租台账!$X:$X,F108,[2]在租台账!$B:$B,"*结清*")&gt;0,"已结清",""))</f>
        <v>#VALUE!</v>
      </c>
      <c r="AA108" s="9" t="str">
        <f>INDEX([2]在租台账!$W:$X,MATCH(F108,[2]在租台账!$X:$X,0),1)</f>
        <v>LDP31B969NG035996</v>
      </c>
      <c r="AB108" s="9">
        <f>VLOOKUP(AA108,网约车!D:Q,14,0)</f>
        <v>2660</v>
      </c>
      <c r="AC108" s="9">
        <f t="shared" si="6"/>
        <v>320</v>
      </c>
    </row>
    <row r="109" ht="15" spans="1:29">
      <c r="A109" s="59">
        <v>44832</v>
      </c>
      <c r="B109" s="11" t="s">
        <v>10658</v>
      </c>
      <c r="C109" s="11" t="s">
        <v>10659</v>
      </c>
      <c r="D109" s="11" t="s">
        <v>10853</v>
      </c>
      <c r="E109" s="11" t="s">
        <v>10661</v>
      </c>
      <c r="F109" s="11" t="s">
        <v>5250</v>
      </c>
      <c r="G109" s="11" t="s">
        <v>10676</v>
      </c>
      <c r="H109" s="11" t="s">
        <v>5251</v>
      </c>
      <c r="I109" s="11">
        <v>2980</v>
      </c>
      <c r="J109" s="11">
        <v>0</v>
      </c>
      <c r="K109" s="11">
        <v>2980</v>
      </c>
      <c r="L109" s="11">
        <v>0</v>
      </c>
      <c r="M109" s="52">
        <f ca="1" t="shared" si="5"/>
        <v>0</v>
      </c>
      <c r="N109" s="11" t="s">
        <v>10663</v>
      </c>
      <c r="O109" s="11" t="s">
        <v>10664</v>
      </c>
      <c r="P109" s="36">
        <v>44831</v>
      </c>
      <c r="Q109" s="46" t="s">
        <v>10677</v>
      </c>
      <c r="R109" s="46" t="s">
        <v>10666</v>
      </c>
      <c r="S109" s="22" t="s">
        <v>10854</v>
      </c>
      <c r="Y109" s="9" t="str">
        <f>VLOOKUP(H109,[2]在租台账!$F:$CT,16,0)</f>
        <v>深圳市舒适捷汽车租赁有限公司</v>
      </c>
      <c r="Z109" s="9" t="e">
        <f>IF(COUNTIFS([2]在租台账!$F:$F,H109,[2]在租台账!$X:$X,F109,[2]在租台账!$B:$B,"已收车")&gt;0,"已收车",IF(COUNTIFS([2]在租台账!$F:$F,H109,[2]在租台账!$X:$X,F109,[2]在租台账!$B:$B,"*结清*")&gt;0,"已结清",""))</f>
        <v>#VALUE!</v>
      </c>
      <c r="AA109" s="9" t="str">
        <f>INDEX([2]在租台账!$W:$X,MATCH(F109,[2]在租台账!$X:$X,0),1)</f>
        <v>LDP31B967NG035415</v>
      </c>
      <c r="AB109" s="9">
        <f>VLOOKUP(AA109,网约车!D:Q,14,0)</f>
        <v>2660</v>
      </c>
      <c r="AC109" s="9">
        <f t="shared" si="6"/>
        <v>320</v>
      </c>
    </row>
    <row r="110" ht="15" spans="1:29">
      <c r="A110" s="59">
        <v>44832</v>
      </c>
      <c r="B110" s="11" t="s">
        <v>10658</v>
      </c>
      <c r="C110" s="11" t="s">
        <v>10669</v>
      </c>
      <c r="D110" s="11" t="s">
        <v>10855</v>
      </c>
      <c r="E110" s="11" t="s">
        <v>10661</v>
      </c>
      <c r="F110" s="11" t="s">
        <v>5253</v>
      </c>
      <c r="G110" s="11" t="s">
        <v>10681</v>
      </c>
      <c r="H110" s="11" t="s">
        <v>5254</v>
      </c>
      <c r="I110" s="11">
        <v>2980</v>
      </c>
      <c r="J110" s="11">
        <v>0</v>
      </c>
      <c r="K110" s="11">
        <v>2980</v>
      </c>
      <c r="L110" s="11">
        <v>0</v>
      </c>
      <c r="M110" s="52">
        <f ca="1" t="shared" si="5"/>
        <v>0</v>
      </c>
      <c r="N110" s="11" t="s">
        <v>10663</v>
      </c>
      <c r="O110" s="11" t="s">
        <v>10664</v>
      </c>
      <c r="P110" s="36">
        <v>44831</v>
      </c>
      <c r="Q110" s="46" t="s">
        <v>10672</v>
      </c>
      <c r="R110" s="46" t="s">
        <v>10666</v>
      </c>
      <c r="Y110" s="9" t="str">
        <f>VLOOKUP(H110,[2]在租台账!$F:$CT,16,0)</f>
        <v>深圳市舒适捷汽车租赁有限公司</v>
      </c>
      <c r="Z110" s="9" t="e">
        <f>IF(COUNTIFS([2]在租台账!$F:$F,H110,[2]在租台账!$X:$X,F110,[2]在租台账!$B:$B,"已收车")&gt;0,"已收车",IF(COUNTIFS([2]在租台账!$F:$F,H110,[2]在租台账!$X:$X,F110,[2]在租台账!$B:$B,"*结清*")&gt;0,"已结清",""))</f>
        <v>#VALUE!</v>
      </c>
      <c r="AA110" s="9" t="str">
        <f>INDEX([2]在租台账!$W:$X,MATCH(F110,[2]在租台账!$X:$X,0),1)</f>
        <v>LDP31B960NG035420</v>
      </c>
      <c r="AB110" s="9">
        <f>VLOOKUP(AA110,网约车!D:Q,14,0)</f>
        <v>2660</v>
      </c>
      <c r="AC110" s="9">
        <f t="shared" si="6"/>
        <v>320</v>
      </c>
    </row>
    <row r="111" ht="15" spans="1:29">
      <c r="A111" s="59">
        <v>44832</v>
      </c>
      <c r="B111" s="11" t="s">
        <v>10658</v>
      </c>
      <c r="C111" s="11" t="s">
        <v>10669</v>
      </c>
      <c r="D111" s="11" t="s">
        <v>10856</v>
      </c>
      <c r="E111" s="11" t="s">
        <v>10661</v>
      </c>
      <c r="F111" s="11" t="s">
        <v>5266</v>
      </c>
      <c r="G111" s="11" t="s">
        <v>10683</v>
      </c>
      <c r="H111" s="11" t="s">
        <v>5267</v>
      </c>
      <c r="I111" s="11">
        <v>2980</v>
      </c>
      <c r="J111" s="11">
        <v>0</v>
      </c>
      <c r="K111" s="11">
        <v>2980</v>
      </c>
      <c r="L111" s="11">
        <v>0</v>
      </c>
      <c r="M111" s="52">
        <f ca="1" t="shared" si="5"/>
        <v>0</v>
      </c>
      <c r="N111" s="11" t="s">
        <v>10663</v>
      </c>
      <c r="O111" s="11" t="s">
        <v>10664</v>
      </c>
      <c r="P111" s="36">
        <v>44832</v>
      </c>
      <c r="Q111" s="46" t="s">
        <v>10672</v>
      </c>
      <c r="R111" s="46" t="s">
        <v>10666</v>
      </c>
      <c r="Y111" s="9" t="str">
        <f>VLOOKUP(H111,[2]在租台账!$F:$CT,16,0)</f>
        <v>深圳市舒适捷汽车租赁有限公司</v>
      </c>
      <c r="Z111" s="9" t="e">
        <f>IF(COUNTIFS([2]在租台账!$F:$F,H111,[2]在租台账!$X:$X,F111,[2]在租台账!$B:$B,"已收车")&gt;0,"已收车",IF(COUNTIFS([2]在租台账!$F:$F,H111,[2]在租台账!$X:$X,F111,[2]在租台账!$B:$B,"*结清*")&gt;0,"已结清",""))</f>
        <v>#VALUE!</v>
      </c>
      <c r="AA111" s="9" t="str">
        <f>INDEX([2]在租台账!$W:$X,MATCH(F111,[2]在租台账!$X:$X,0),1)</f>
        <v>LDP31B962NG035435</v>
      </c>
      <c r="AB111" s="9">
        <f>VLOOKUP(AA111,网约车!D:Q,14,0)</f>
        <v>2660</v>
      </c>
      <c r="AC111" s="9">
        <f t="shared" si="6"/>
        <v>320</v>
      </c>
    </row>
    <row r="112" ht="15" spans="1:29">
      <c r="A112" s="59">
        <v>44832</v>
      </c>
      <c r="B112" s="11" t="s">
        <v>10658</v>
      </c>
      <c r="C112" s="11" t="s">
        <v>10669</v>
      </c>
      <c r="D112" s="11" t="s">
        <v>10857</v>
      </c>
      <c r="E112" s="11" t="s">
        <v>10661</v>
      </c>
      <c r="F112" s="11" t="s">
        <v>5244</v>
      </c>
      <c r="G112" s="11" t="s">
        <v>10685</v>
      </c>
      <c r="H112" s="11" t="s">
        <v>5248</v>
      </c>
      <c r="I112" s="11">
        <v>2980</v>
      </c>
      <c r="J112" s="11">
        <v>0</v>
      </c>
      <c r="K112" s="11">
        <v>2980</v>
      </c>
      <c r="L112" s="11">
        <v>0</v>
      </c>
      <c r="M112" s="52">
        <f ca="1" t="shared" si="5"/>
        <v>0</v>
      </c>
      <c r="N112" s="11" t="s">
        <v>10663</v>
      </c>
      <c r="O112" s="11" t="s">
        <v>10664</v>
      </c>
      <c r="P112" s="36">
        <v>44831</v>
      </c>
      <c r="Q112" s="46" t="s">
        <v>10672</v>
      </c>
      <c r="R112" s="46" t="s">
        <v>10666</v>
      </c>
      <c r="Y112" s="9" t="str">
        <f>VLOOKUP(H112,[2]在租台账!$F:$CT,16,0)</f>
        <v>深圳市舒适捷汽车租赁有限公司</v>
      </c>
      <c r="Z112" s="9" t="e">
        <f>IF(COUNTIFS([2]在租台账!$F:$F,H112,[2]在租台账!$X:$X,F112,[2]在租台账!$B:$B,"已收车")&gt;0,"已收车",IF(COUNTIFS([2]在租台账!$F:$F,H112,[2]在租台账!$X:$X,F112,[2]在租台账!$B:$B,"*结清*")&gt;0,"已结清",""))</f>
        <v>#VALUE!</v>
      </c>
      <c r="AA112" s="9" t="str">
        <f>INDEX([2]在租台账!$W:$X,MATCH(F112,[2]在租台账!$X:$X,0),1)</f>
        <v>LDP31B963NG035413</v>
      </c>
      <c r="AB112" s="9">
        <f>VLOOKUP(AA112,网约车!D:Q,14,0)</f>
        <v>2660</v>
      </c>
      <c r="AC112" s="9">
        <f t="shared" si="6"/>
        <v>320</v>
      </c>
    </row>
    <row r="113" ht="15" spans="1:29">
      <c r="A113" s="59">
        <v>44832</v>
      </c>
      <c r="B113" s="11" t="s">
        <v>10658</v>
      </c>
      <c r="C113" s="11" t="s">
        <v>10669</v>
      </c>
      <c r="D113" s="11" t="s">
        <v>10858</v>
      </c>
      <c r="E113" s="11" t="s">
        <v>10661</v>
      </c>
      <c r="F113" s="11" t="s">
        <v>5318</v>
      </c>
      <c r="G113" s="11" t="s">
        <v>10687</v>
      </c>
      <c r="H113" s="11" t="s">
        <v>5319</v>
      </c>
      <c r="I113" s="11">
        <v>2980</v>
      </c>
      <c r="J113" s="11">
        <v>0</v>
      </c>
      <c r="K113" s="11">
        <v>2980</v>
      </c>
      <c r="L113" s="11">
        <v>0</v>
      </c>
      <c r="M113" s="52">
        <f ca="1" t="shared" si="5"/>
        <v>0</v>
      </c>
      <c r="N113" s="11" t="s">
        <v>10663</v>
      </c>
      <c r="O113" s="11" t="s">
        <v>10664</v>
      </c>
      <c r="P113" s="36">
        <v>44831</v>
      </c>
      <c r="Q113" s="46" t="s">
        <v>10672</v>
      </c>
      <c r="R113" s="46" t="s">
        <v>10666</v>
      </c>
      <c r="Y113" s="9" t="str">
        <f>VLOOKUP(H113,[2]在租台账!$F:$CT,16,0)</f>
        <v>深圳市舒适捷汽车租赁有限公司</v>
      </c>
      <c r="Z113" s="9" t="e">
        <f>IF(COUNTIFS([2]在租台账!$F:$F,H113,[2]在租台账!$X:$X,F113,[2]在租台账!$B:$B,"已收车")&gt;0,"已收车",IF(COUNTIFS([2]在租台账!$F:$F,H113,[2]在租台账!$X:$X,F113,[2]在租台账!$B:$B,"*结清*")&gt;0,"已结清",""))</f>
        <v>#VALUE!</v>
      </c>
      <c r="AA113" s="9" t="str">
        <f>INDEX([2]在租台账!$W:$X,MATCH(F113,[2]在租台账!$X:$X,0),1)</f>
        <v>LDP31B963NG044001</v>
      </c>
      <c r="AB113" s="9">
        <f>VLOOKUP(AA113,网约车!D:Q,14,0)</f>
        <v>2700</v>
      </c>
      <c r="AC113" s="9">
        <f t="shared" si="6"/>
        <v>280</v>
      </c>
    </row>
    <row r="114" ht="15" spans="1:29">
      <c r="A114" s="59">
        <v>44832</v>
      </c>
      <c r="B114" s="11" t="s">
        <v>10658</v>
      </c>
      <c r="C114" s="11" t="s">
        <v>10669</v>
      </c>
      <c r="D114" s="11" t="s">
        <v>10859</v>
      </c>
      <c r="E114" s="11" t="s">
        <v>10661</v>
      </c>
      <c r="F114" s="11" t="s">
        <v>5308</v>
      </c>
      <c r="G114" s="11" t="s">
        <v>10690</v>
      </c>
      <c r="H114" s="11" t="s">
        <v>5312</v>
      </c>
      <c r="I114" s="11">
        <v>2980</v>
      </c>
      <c r="J114" s="11">
        <v>0</v>
      </c>
      <c r="K114" s="11">
        <v>2980</v>
      </c>
      <c r="L114" s="11">
        <v>0</v>
      </c>
      <c r="M114" s="52">
        <f ca="1" t="shared" si="5"/>
        <v>0</v>
      </c>
      <c r="N114" s="11" t="s">
        <v>10663</v>
      </c>
      <c r="O114" s="11" t="s">
        <v>10664</v>
      </c>
      <c r="P114" s="36">
        <v>44830</v>
      </c>
      <c r="Q114" s="46" t="s">
        <v>10672</v>
      </c>
      <c r="R114" s="46" t="s">
        <v>10666</v>
      </c>
      <c r="Y114" s="9" t="str">
        <f>VLOOKUP(H114,[2]在租台账!$F:$CT,16,0)</f>
        <v>深圳市舒适捷汽车租赁有限公司</v>
      </c>
      <c r="Z114" s="9" t="e">
        <f>IF(COUNTIFS([2]在租台账!$F:$F,H114,[2]在租台账!$X:$X,F114,[2]在租台账!$B:$B,"已收车")&gt;0,"已收车",IF(COUNTIFS([2]在租台账!$F:$F,H114,[2]在租台账!$X:$X,F114,[2]在租台账!$B:$B,"*结清*")&gt;0,"已结清",""))</f>
        <v>#VALUE!</v>
      </c>
      <c r="AA114" s="9" t="str">
        <f>INDEX([2]在租台账!$W:$X,MATCH(F114,[2]在租台账!$X:$X,0),1)</f>
        <v>LDP31B961NG044000</v>
      </c>
      <c r="AB114" s="9">
        <f>VLOOKUP(AA114,网约车!D:Q,14,0)</f>
        <v>2700</v>
      </c>
      <c r="AC114" s="9">
        <f t="shared" si="6"/>
        <v>280</v>
      </c>
    </row>
    <row r="115" ht="15" spans="1:29">
      <c r="A115" s="59">
        <v>44832</v>
      </c>
      <c r="B115" s="11" t="s">
        <v>10658</v>
      </c>
      <c r="C115" s="11" t="s">
        <v>10669</v>
      </c>
      <c r="D115" s="11" t="s">
        <v>10860</v>
      </c>
      <c r="E115" s="11" t="s">
        <v>10661</v>
      </c>
      <c r="F115" s="11" t="s">
        <v>5109</v>
      </c>
      <c r="G115" s="11" t="s">
        <v>10692</v>
      </c>
      <c r="H115" s="11" t="s">
        <v>5111</v>
      </c>
      <c r="I115" s="11">
        <v>2980</v>
      </c>
      <c r="J115" s="11">
        <v>0</v>
      </c>
      <c r="K115" s="11">
        <v>2980</v>
      </c>
      <c r="L115" s="11">
        <v>0</v>
      </c>
      <c r="M115" s="52">
        <f ca="1" t="shared" si="5"/>
        <v>0</v>
      </c>
      <c r="N115" s="11" t="s">
        <v>10663</v>
      </c>
      <c r="O115" s="11" t="s">
        <v>10664</v>
      </c>
      <c r="P115" s="36">
        <v>44830</v>
      </c>
      <c r="Q115" s="46" t="s">
        <v>10672</v>
      </c>
      <c r="R115" s="46" t="s">
        <v>10666</v>
      </c>
      <c r="Y115" s="9" t="str">
        <f>VLOOKUP(H115,[2]在租台账!$F:$CT,16,0)</f>
        <v>深圳市舒适捷汽车租赁有限公司</v>
      </c>
      <c r="Z115" s="9" t="e">
        <f>IF(COUNTIFS([2]在租台账!$F:$F,H115,[2]在租台账!$X:$X,F115,[2]在租台账!$B:$B,"已收车")&gt;0,"已收车",IF(COUNTIFS([2]在租台账!$F:$F,H115,[2]在租台账!$X:$X,F115,[2]在租台账!$B:$B,"*结清*")&gt;0,"已结清",""))</f>
        <v>#VALUE!</v>
      </c>
      <c r="AA115" s="9" t="str">
        <f>INDEX([2]在租台账!$W:$X,MATCH(F115,[2]在租台账!$X:$X,0),1)</f>
        <v>LDP31B960NG035403</v>
      </c>
      <c r="AB115" s="9">
        <f>VLOOKUP(AA115,网约车!D:Q,14,0)</f>
        <v>2660</v>
      </c>
      <c r="AC115" s="9">
        <f t="shared" si="6"/>
        <v>320</v>
      </c>
    </row>
    <row r="116" ht="15" spans="1:29">
      <c r="A116" s="59">
        <v>44832</v>
      </c>
      <c r="B116" s="11" t="s">
        <v>10658</v>
      </c>
      <c r="C116" s="11" t="s">
        <v>10669</v>
      </c>
      <c r="D116" s="11" t="s">
        <v>10861</v>
      </c>
      <c r="E116" s="11" t="s">
        <v>10661</v>
      </c>
      <c r="F116" s="11" t="s">
        <v>5131</v>
      </c>
      <c r="G116" s="11" t="s">
        <v>10694</v>
      </c>
      <c r="H116" s="11" t="s">
        <v>5132</v>
      </c>
      <c r="I116" s="11">
        <v>2980</v>
      </c>
      <c r="J116" s="11">
        <v>0</v>
      </c>
      <c r="K116" s="11">
        <v>2980</v>
      </c>
      <c r="L116" s="11">
        <v>0</v>
      </c>
      <c r="M116" s="52">
        <f ca="1" t="shared" si="5"/>
        <v>0</v>
      </c>
      <c r="N116" s="11" t="s">
        <v>10663</v>
      </c>
      <c r="O116" s="11" t="s">
        <v>10664</v>
      </c>
      <c r="P116" s="36">
        <v>44830</v>
      </c>
      <c r="Q116" s="46" t="s">
        <v>10665</v>
      </c>
      <c r="R116" s="46" t="s">
        <v>10666</v>
      </c>
      <c r="Y116" s="9" t="str">
        <f>VLOOKUP(H116,[2]在租台账!$F:$CT,16,0)</f>
        <v>深圳市舒适捷汽车租赁有限公司</v>
      </c>
      <c r="Z116" s="9" t="e">
        <f>IF(COUNTIFS([2]在租台账!$F:$F,H116,[2]在租台账!$X:$X,F116,[2]在租台账!$B:$B,"已收车")&gt;0,"已收车",IF(COUNTIFS([2]在租台账!$F:$F,H116,[2]在租台账!$X:$X,F116,[2]在租台账!$B:$B,"*结清*")&gt;0,"已结清",""))</f>
        <v>#VALUE!</v>
      </c>
      <c r="AA116" s="9" t="str">
        <f>INDEX([2]在租台账!$W:$X,MATCH(F116,[2]在租台账!$X:$X,0),1)</f>
        <v>LDP31B965NG035445</v>
      </c>
      <c r="AB116" s="9">
        <f>VLOOKUP(AA116,网约车!D:Q,14,0)</f>
        <v>2660</v>
      </c>
      <c r="AC116" s="9">
        <f t="shared" si="6"/>
        <v>320</v>
      </c>
    </row>
    <row r="117" ht="15" spans="1:29">
      <c r="A117" s="59">
        <v>44832</v>
      </c>
      <c r="B117" s="11" t="s">
        <v>10658</v>
      </c>
      <c r="C117" s="11" t="s">
        <v>10669</v>
      </c>
      <c r="D117" s="11" t="s">
        <v>10862</v>
      </c>
      <c r="E117" s="11" t="s">
        <v>10661</v>
      </c>
      <c r="F117" s="11" t="s">
        <v>5168</v>
      </c>
      <c r="G117" s="11" t="s">
        <v>10703</v>
      </c>
      <c r="H117" s="11" t="s">
        <v>5170</v>
      </c>
      <c r="I117" s="11">
        <v>2980</v>
      </c>
      <c r="J117" s="11">
        <v>0</v>
      </c>
      <c r="K117" s="11">
        <v>2980</v>
      </c>
      <c r="L117" s="11">
        <v>0</v>
      </c>
      <c r="M117" s="52">
        <f ca="1" t="shared" si="5"/>
        <v>0</v>
      </c>
      <c r="N117" s="11" t="s">
        <v>10663</v>
      </c>
      <c r="O117" s="11" t="s">
        <v>10664</v>
      </c>
      <c r="P117" s="36">
        <v>44809</v>
      </c>
      <c r="Q117" s="46" t="s">
        <v>10665</v>
      </c>
      <c r="R117" s="46" t="s">
        <v>10666</v>
      </c>
      <c r="Y117" s="9" t="str">
        <f>VLOOKUP(H117,[2]在租台账!$F:$CT,16,0)</f>
        <v>深圳市舒适捷汽车租赁有限公司</v>
      </c>
      <c r="Z117" s="9" t="e">
        <f>IF(COUNTIFS([2]在租台账!$F:$F,H117,[2]在租台账!$X:$X,F117,[2]在租台账!$B:$B,"已收车")&gt;0,"已收车",IF(COUNTIFS([2]在租台账!$F:$F,H117,[2]在租台账!$X:$X,F117,[2]在租台账!$B:$B,"*结清*")&gt;0,"已结清",""))</f>
        <v>#VALUE!</v>
      </c>
      <c r="AA117" s="9" t="str">
        <f>INDEX([2]在租台账!$W:$X,MATCH(F117,[2]在租台账!$X:$X,0),1)</f>
        <v>LDP31B967NG038895</v>
      </c>
      <c r="AB117" s="9">
        <f>VLOOKUP(AA117,网约车!D:Q,14,0)</f>
        <v>2660</v>
      </c>
      <c r="AC117" s="9">
        <f t="shared" si="6"/>
        <v>320</v>
      </c>
    </row>
    <row r="118" ht="15" spans="1:29">
      <c r="A118" s="59">
        <v>44832</v>
      </c>
      <c r="B118" s="11" t="s">
        <v>10658</v>
      </c>
      <c r="C118" s="11" t="s">
        <v>10669</v>
      </c>
      <c r="D118" s="11" t="s">
        <v>10863</v>
      </c>
      <c r="E118" s="11" t="s">
        <v>10661</v>
      </c>
      <c r="F118" s="11" t="s">
        <v>5197</v>
      </c>
      <c r="G118" s="11" t="s">
        <v>10696</v>
      </c>
      <c r="H118" s="11" t="s">
        <v>5198</v>
      </c>
      <c r="I118" s="11">
        <v>2980</v>
      </c>
      <c r="J118" s="11">
        <v>0</v>
      </c>
      <c r="K118" s="11">
        <v>2980</v>
      </c>
      <c r="L118" s="11">
        <v>0</v>
      </c>
      <c r="M118" s="52">
        <f ca="1" t="shared" si="5"/>
        <v>0</v>
      </c>
      <c r="N118" s="11" t="s">
        <v>10663</v>
      </c>
      <c r="O118" s="11" t="s">
        <v>10664</v>
      </c>
      <c r="P118" s="36">
        <v>44831</v>
      </c>
      <c r="Q118" s="46" t="s">
        <v>10672</v>
      </c>
      <c r="R118" s="46" t="s">
        <v>10666</v>
      </c>
      <c r="Y118" s="9" t="str">
        <f>VLOOKUP(H118,[2]在租台账!$F:$CT,16,0)</f>
        <v>深圳市舒适捷汽车租赁有限公司</v>
      </c>
      <c r="Z118" s="9" t="e">
        <f>IF(COUNTIFS([2]在租台账!$F:$F,H118,[2]在租台账!$X:$X,F118,[2]在租台账!$B:$B,"已收车")&gt;0,"已收车",IF(COUNTIFS([2]在租台账!$F:$F,H118,[2]在租台账!$X:$X,F118,[2]在租台账!$B:$B,"*结清*")&gt;0,"已结清",""))</f>
        <v>#VALUE!</v>
      </c>
      <c r="AA118" s="9" t="str">
        <f>INDEX([2]在租台账!$W:$X,MATCH(F118,[2]在租台账!$X:$X,0),1)</f>
        <v>LDP31B965NG039270</v>
      </c>
      <c r="AB118" s="9">
        <f>VLOOKUP(AA118,网约车!D:Q,14,0)</f>
        <v>2660</v>
      </c>
      <c r="AC118" s="9">
        <f t="shared" si="6"/>
        <v>320</v>
      </c>
    </row>
    <row r="119" ht="15" spans="1:29">
      <c r="A119" s="59">
        <v>44832</v>
      </c>
      <c r="B119" s="11" t="s">
        <v>10658</v>
      </c>
      <c r="C119" s="11" t="s">
        <v>10669</v>
      </c>
      <c r="D119" s="11" t="s">
        <v>10864</v>
      </c>
      <c r="E119" s="11" t="s">
        <v>10661</v>
      </c>
      <c r="F119" s="11" t="s">
        <v>5189</v>
      </c>
      <c r="G119" s="11" t="s">
        <v>10698</v>
      </c>
      <c r="H119" s="11" t="s">
        <v>5190</v>
      </c>
      <c r="I119" s="11">
        <v>2980</v>
      </c>
      <c r="J119" s="11">
        <v>0</v>
      </c>
      <c r="K119" s="11">
        <v>2980</v>
      </c>
      <c r="L119" s="11">
        <v>0</v>
      </c>
      <c r="M119" s="52">
        <f ca="1" t="shared" si="5"/>
        <v>0</v>
      </c>
      <c r="N119" s="11" t="s">
        <v>10663</v>
      </c>
      <c r="O119" s="11" t="s">
        <v>10664</v>
      </c>
      <c r="P119" s="36">
        <v>44832</v>
      </c>
      <c r="Q119" s="46" t="s">
        <v>10672</v>
      </c>
      <c r="R119" s="46" t="s">
        <v>10666</v>
      </c>
      <c r="Y119" s="9" t="str">
        <f>VLOOKUP(H119,[2]在租台账!$F:$CT,16,0)</f>
        <v>深圳市舒适捷汽车租赁有限公司</v>
      </c>
      <c r="Z119" s="9" t="e">
        <f>IF(COUNTIFS([2]在租台账!$F:$F,H119,[2]在租台账!$X:$X,F119,[2]在租台账!$B:$B,"已收车")&gt;0,"已收车",IF(COUNTIFS([2]在租台账!$F:$F,H119,[2]在租台账!$X:$X,F119,[2]在租台账!$B:$B,"*结清*")&gt;0,"已结清",""))</f>
        <v>#VALUE!</v>
      </c>
      <c r="AA119" s="9" t="str">
        <f>INDEX([2]在租台账!$W:$X,MATCH(F119,[2]在租台账!$X:$X,0),1)</f>
        <v>LDP31B965NG039091</v>
      </c>
      <c r="AB119" s="9">
        <f>VLOOKUP(AA119,网约车!D:Q,14,0)</f>
        <v>2660</v>
      </c>
      <c r="AC119" s="9">
        <f t="shared" si="6"/>
        <v>320</v>
      </c>
    </row>
    <row r="120" ht="15" spans="1:29">
      <c r="A120" s="59">
        <v>44832</v>
      </c>
      <c r="B120" s="11" t="s">
        <v>10658</v>
      </c>
      <c r="C120" s="11" t="s">
        <v>10659</v>
      </c>
      <c r="D120" s="11" t="s">
        <v>10865</v>
      </c>
      <c r="E120" s="11" t="s">
        <v>10661</v>
      </c>
      <c r="F120" s="11" t="s">
        <v>5202</v>
      </c>
      <c r="G120" s="11" t="s">
        <v>10700</v>
      </c>
      <c r="H120" s="11" t="s">
        <v>5203</v>
      </c>
      <c r="I120" s="11">
        <v>2980</v>
      </c>
      <c r="J120" s="11">
        <v>0</v>
      </c>
      <c r="K120" s="11">
        <v>2980</v>
      </c>
      <c r="L120" s="11">
        <v>0</v>
      </c>
      <c r="M120" s="52">
        <f ca="1" t="shared" si="5"/>
        <v>0</v>
      </c>
      <c r="N120" s="11" t="s">
        <v>10663</v>
      </c>
      <c r="O120" s="11" t="s">
        <v>10664</v>
      </c>
      <c r="P120" s="36">
        <v>44832</v>
      </c>
      <c r="Q120" s="46" t="s">
        <v>10677</v>
      </c>
      <c r="R120" s="46" t="s">
        <v>10666</v>
      </c>
      <c r="S120" s="22" t="s">
        <v>10866</v>
      </c>
      <c r="Y120" s="9" t="str">
        <f>VLOOKUP(H120,[2]在租台账!$F:$CT,16,0)</f>
        <v>深圳市舒适捷汽车租赁有限公司</v>
      </c>
      <c r="Z120" s="9" t="e">
        <f>IF(COUNTIFS([2]在租台账!$F:$F,H120,[2]在租台账!$X:$X,F120,[2]在租台账!$B:$B,"已收车")&gt;0,"已收车",IF(COUNTIFS([2]在租台账!$F:$F,H120,[2]在租台账!$X:$X,F120,[2]在租台账!$B:$B,"*结清*")&gt;0,"已结清",""))</f>
        <v>#VALUE!</v>
      </c>
      <c r="AA120" s="9" t="str">
        <f>INDEX([2]在租台账!$W:$X,MATCH(F120,[2]在租台账!$X:$X,0),1)</f>
        <v>LDP31B961NG041176</v>
      </c>
      <c r="AB120" s="9">
        <f>VLOOKUP(AA120,网约车!D:Q,14,0)</f>
        <v>2660</v>
      </c>
      <c r="AC120" s="9">
        <f t="shared" si="6"/>
        <v>320</v>
      </c>
    </row>
    <row r="121" ht="15" spans="1:29">
      <c r="A121" s="59">
        <v>44832</v>
      </c>
      <c r="B121" s="11" t="s">
        <v>10658</v>
      </c>
      <c r="C121" s="11" t="s">
        <v>10659</v>
      </c>
      <c r="D121" s="11" t="s">
        <v>10867</v>
      </c>
      <c r="E121" s="11" t="s">
        <v>10661</v>
      </c>
      <c r="F121" s="11" t="s">
        <v>7306</v>
      </c>
      <c r="G121" s="11" t="s">
        <v>10788</v>
      </c>
      <c r="H121" s="11" t="s">
        <v>7308</v>
      </c>
      <c r="I121" s="11">
        <v>2980</v>
      </c>
      <c r="J121" s="11">
        <v>0</v>
      </c>
      <c r="K121" s="11">
        <v>2980</v>
      </c>
      <c r="L121" s="11">
        <v>0</v>
      </c>
      <c r="M121" s="52">
        <f ca="1" t="shared" si="5"/>
        <v>0</v>
      </c>
      <c r="N121" s="11" t="s">
        <v>10663</v>
      </c>
      <c r="O121" s="11" t="s">
        <v>10664</v>
      </c>
      <c r="P121" s="36">
        <v>44831</v>
      </c>
      <c r="Q121" s="46" t="s">
        <v>10677</v>
      </c>
      <c r="R121" s="46" t="s">
        <v>10666</v>
      </c>
      <c r="S121" s="22" t="s">
        <v>10868</v>
      </c>
      <c r="Y121" s="9" t="str">
        <f>VLOOKUP(H121,[2]在租台账!$F:$CT,16,0)</f>
        <v>赣州欢喜出行服务有限公司</v>
      </c>
      <c r="Z121" s="9" t="e">
        <f>IF(COUNTIFS([2]在租台账!$F:$F,H121,[2]在租台账!$X:$X,F121,[2]在租台账!$B:$B,"已收车")&gt;0,"已收车",IF(COUNTIFS([2]在租台账!$F:$F,H121,[2]在租台账!$X:$X,F121,[2]在租台账!$B:$B,"*结清*")&gt;0,"已结清",""))</f>
        <v>#VALUE!</v>
      </c>
      <c r="AA121" s="9" t="str">
        <f>INDEX([2]在租台账!$W:$X,MATCH(F121,[2]在租台账!$X:$X,0),1)</f>
        <v>LDP31B966NG037995</v>
      </c>
      <c r="AB121" s="9">
        <f>VLOOKUP(AA121,网约车!D:Q,14,0)</f>
        <v>2660</v>
      </c>
      <c r="AC121" s="9">
        <f t="shared" si="6"/>
        <v>320</v>
      </c>
    </row>
    <row r="122" ht="15" spans="1:29">
      <c r="A122" s="59">
        <v>44832</v>
      </c>
      <c r="B122" s="11" t="s">
        <v>10658</v>
      </c>
      <c r="C122" s="11" t="s">
        <v>10669</v>
      </c>
      <c r="D122" s="11" t="s">
        <v>10869</v>
      </c>
      <c r="E122" s="11" t="s">
        <v>10661</v>
      </c>
      <c r="F122" s="11" t="s">
        <v>7327</v>
      </c>
      <c r="G122" s="11" t="s">
        <v>10790</v>
      </c>
      <c r="H122" s="11" t="s">
        <v>7328</v>
      </c>
      <c r="I122" s="11">
        <v>2980</v>
      </c>
      <c r="J122" s="11">
        <v>0</v>
      </c>
      <c r="K122" s="11">
        <v>2980</v>
      </c>
      <c r="L122" s="11">
        <v>0</v>
      </c>
      <c r="M122" s="52">
        <f ca="1" t="shared" si="5"/>
        <v>0</v>
      </c>
      <c r="N122" s="11" t="s">
        <v>10663</v>
      </c>
      <c r="O122" s="11" t="s">
        <v>10664</v>
      </c>
      <c r="P122" s="36">
        <v>44831</v>
      </c>
      <c r="Q122" s="46" t="s">
        <v>10672</v>
      </c>
      <c r="R122" s="46" t="s">
        <v>10666</v>
      </c>
      <c r="Y122" s="9" t="str">
        <f>VLOOKUP(H122,[2]在租台账!$F:$CT,16,0)</f>
        <v>赣州欢喜出行服务有限公司</v>
      </c>
      <c r="Z122" s="9" t="e">
        <f>IF(COUNTIFS([2]在租台账!$F:$F,H122,[2]在租台账!$X:$X,F122,[2]在租台账!$B:$B,"已收车")&gt;0,"已收车",IF(COUNTIFS([2]在租台账!$F:$F,H122,[2]在租台账!$X:$X,F122,[2]在租台账!$B:$B,"*结清*")&gt;0,"已结清",""))</f>
        <v>#VALUE!</v>
      </c>
      <c r="AA122" s="9" t="str">
        <f>INDEX([2]在租台账!$W:$X,MATCH(F122,[2]在租台账!$X:$X,0),1)</f>
        <v>LDP31B964NG038045</v>
      </c>
      <c r="AB122" s="9">
        <f>VLOOKUP(AA122,网约车!D:Q,14,0)</f>
        <v>2660</v>
      </c>
      <c r="AC122" s="9">
        <f t="shared" si="6"/>
        <v>320</v>
      </c>
    </row>
    <row r="123" ht="15" spans="1:29">
      <c r="A123" s="59">
        <v>44833</v>
      </c>
      <c r="B123" s="11" t="s">
        <v>10658</v>
      </c>
      <c r="C123" s="11" t="s">
        <v>10669</v>
      </c>
      <c r="D123" s="11" t="s">
        <v>10870</v>
      </c>
      <c r="E123" s="11" t="s">
        <v>10871</v>
      </c>
      <c r="F123" s="11" t="s">
        <v>5722</v>
      </c>
      <c r="G123" s="11" t="s">
        <v>10872</v>
      </c>
      <c r="H123" s="11" t="s">
        <v>5723</v>
      </c>
      <c r="I123" s="11">
        <v>4200</v>
      </c>
      <c r="J123" s="11">
        <v>0</v>
      </c>
      <c r="K123" s="11">
        <v>4200</v>
      </c>
      <c r="L123" s="11">
        <v>0</v>
      </c>
      <c r="M123" s="52">
        <f ca="1" t="shared" si="5"/>
        <v>0</v>
      </c>
      <c r="N123" s="11" t="s">
        <v>10663</v>
      </c>
      <c r="O123" s="11" t="s">
        <v>10664</v>
      </c>
      <c r="P123" s="61">
        <v>44831</v>
      </c>
      <c r="Q123" s="11" t="s">
        <v>10672</v>
      </c>
      <c r="R123" s="11" t="s">
        <v>10666</v>
      </c>
      <c r="AB123" s="9" t="e">
        <f>VLOOKUP(AA123,网约车!D:Q,14,0)</f>
        <v>#N/A</v>
      </c>
      <c r="AC123" s="9" t="e">
        <f t="shared" si="6"/>
        <v>#N/A</v>
      </c>
    </row>
    <row r="124" ht="15" spans="1:29">
      <c r="A124" s="59">
        <v>44825</v>
      </c>
      <c r="B124" s="11" t="s">
        <v>10658</v>
      </c>
      <c r="C124" s="11" t="s">
        <v>10659</v>
      </c>
      <c r="D124" s="11" t="s">
        <v>10873</v>
      </c>
      <c r="E124" s="11" t="s">
        <v>10871</v>
      </c>
      <c r="F124" s="11" t="s">
        <v>5757</v>
      </c>
      <c r="G124" s="11" t="s">
        <v>10874</v>
      </c>
      <c r="H124" s="11" t="s">
        <v>5758</v>
      </c>
      <c r="I124" s="11">
        <v>4100</v>
      </c>
      <c r="J124" s="11">
        <v>0</v>
      </c>
      <c r="K124" s="11">
        <v>4100</v>
      </c>
      <c r="L124" s="11">
        <v>0</v>
      </c>
      <c r="M124" s="52">
        <f ca="1" t="shared" si="5"/>
        <v>0</v>
      </c>
      <c r="N124" s="11" t="s">
        <v>10663</v>
      </c>
      <c r="O124" s="11" t="s">
        <v>10664</v>
      </c>
      <c r="P124" s="61">
        <v>44824</v>
      </c>
      <c r="Q124" s="11" t="s">
        <v>10677</v>
      </c>
      <c r="R124" s="11" t="s">
        <v>10666</v>
      </c>
      <c r="AB124" s="9" t="e">
        <f>VLOOKUP(AA124,网约车!D:Q,14,0)</f>
        <v>#N/A</v>
      </c>
      <c r="AC124" s="9" t="e">
        <f t="shared" si="6"/>
        <v>#N/A</v>
      </c>
    </row>
    <row r="125" ht="15" spans="1:29">
      <c r="A125" s="59">
        <v>44825</v>
      </c>
      <c r="B125" s="11" t="s">
        <v>10658</v>
      </c>
      <c r="C125" s="11" t="s">
        <v>10669</v>
      </c>
      <c r="D125" s="11" t="s">
        <v>10875</v>
      </c>
      <c r="E125" s="11" t="s">
        <v>10871</v>
      </c>
      <c r="F125" s="11" t="s">
        <v>5722</v>
      </c>
      <c r="G125" s="11" t="s">
        <v>10872</v>
      </c>
      <c r="H125" s="11" t="s">
        <v>5723</v>
      </c>
      <c r="I125" s="11">
        <v>4200</v>
      </c>
      <c r="J125" s="11">
        <v>0</v>
      </c>
      <c r="K125" s="11">
        <v>4200</v>
      </c>
      <c r="L125" s="11">
        <v>0</v>
      </c>
      <c r="M125" s="52">
        <f ca="1" t="shared" si="5"/>
        <v>0</v>
      </c>
      <c r="N125" s="11" t="s">
        <v>10663</v>
      </c>
      <c r="O125" s="11" t="s">
        <v>10664</v>
      </c>
      <c r="P125" s="61">
        <v>44824</v>
      </c>
      <c r="Q125" s="11" t="s">
        <v>10677</v>
      </c>
      <c r="R125" s="11" t="s">
        <v>10666</v>
      </c>
      <c r="AB125" s="9" t="e">
        <f>VLOOKUP(AA125,网约车!D:Q,14,0)</f>
        <v>#N/A</v>
      </c>
      <c r="AC125" s="9" t="e">
        <f t="shared" si="6"/>
        <v>#N/A</v>
      </c>
    </row>
    <row r="126" ht="15" spans="1:29">
      <c r="A126" s="59">
        <v>44825</v>
      </c>
      <c r="B126" s="11" t="s">
        <v>10658</v>
      </c>
      <c r="C126" s="11" t="s">
        <v>10669</v>
      </c>
      <c r="D126" s="11" t="s">
        <v>10876</v>
      </c>
      <c r="E126" s="11" t="s">
        <v>10661</v>
      </c>
      <c r="F126" s="11" t="s">
        <v>7660</v>
      </c>
      <c r="G126" s="11" t="s">
        <v>10877</v>
      </c>
      <c r="H126" s="11" t="s">
        <v>7662</v>
      </c>
      <c r="I126" s="11">
        <v>4400</v>
      </c>
      <c r="J126" s="11">
        <v>0</v>
      </c>
      <c r="K126" s="11">
        <v>4400</v>
      </c>
      <c r="L126" s="11">
        <v>0</v>
      </c>
      <c r="M126" s="52">
        <f ca="1" t="shared" si="5"/>
        <v>0</v>
      </c>
      <c r="N126" s="11" t="s">
        <v>10663</v>
      </c>
      <c r="O126" s="11" t="s">
        <v>10664</v>
      </c>
      <c r="P126" s="61">
        <v>44824</v>
      </c>
      <c r="Q126" s="11" t="s">
        <v>10677</v>
      </c>
      <c r="R126" s="11" t="s">
        <v>10666</v>
      </c>
      <c r="AB126" s="9" t="e">
        <f>VLOOKUP(AA126,网约车!D:Q,14,0)</f>
        <v>#N/A</v>
      </c>
      <c r="AC126" s="9" t="e">
        <f t="shared" si="6"/>
        <v>#N/A</v>
      </c>
    </row>
    <row r="127" ht="15" spans="1:29">
      <c r="A127" s="59">
        <v>44839</v>
      </c>
      <c r="B127" s="11" t="s">
        <v>10658</v>
      </c>
      <c r="C127" s="11" t="s">
        <v>10659</v>
      </c>
      <c r="D127" s="11" t="s">
        <v>10878</v>
      </c>
      <c r="E127" s="11" t="s">
        <v>10661</v>
      </c>
      <c r="F127" s="11" t="s">
        <v>7333</v>
      </c>
      <c r="G127" s="11" t="s">
        <v>10879</v>
      </c>
      <c r="H127" s="11" t="s">
        <v>3413</v>
      </c>
      <c r="I127" s="11">
        <v>2980</v>
      </c>
      <c r="J127" s="11">
        <v>0</v>
      </c>
      <c r="K127" s="11">
        <v>2980</v>
      </c>
      <c r="L127" s="11">
        <v>0</v>
      </c>
      <c r="M127" s="52">
        <f ca="1" t="shared" si="5"/>
        <v>0</v>
      </c>
      <c r="N127" s="11" t="s">
        <v>10663</v>
      </c>
      <c r="O127" s="11" t="s">
        <v>10664</v>
      </c>
      <c r="P127" s="61">
        <v>44839</v>
      </c>
      <c r="Q127" s="11" t="s">
        <v>10677</v>
      </c>
      <c r="R127" s="46" t="s">
        <v>10666</v>
      </c>
      <c r="S127" s="132" t="s">
        <v>10880</v>
      </c>
      <c r="AB127" s="9" t="e">
        <f>VLOOKUP(AA127,网约车!D:Q,14,0)</f>
        <v>#N/A</v>
      </c>
      <c r="AC127" s="9" t="e">
        <f t="shared" si="6"/>
        <v>#N/A</v>
      </c>
    </row>
    <row r="128" ht="15" spans="1:29">
      <c r="A128" s="59">
        <v>44839</v>
      </c>
      <c r="B128" s="11" t="s">
        <v>10658</v>
      </c>
      <c r="C128" s="11" t="s">
        <v>10669</v>
      </c>
      <c r="D128" s="11" t="s">
        <v>10881</v>
      </c>
      <c r="E128" s="11" t="s">
        <v>10661</v>
      </c>
      <c r="F128" s="11" t="s">
        <v>7293</v>
      </c>
      <c r="G128" s="11" t="s">
        <v>10882</v>
      </c>
      <c r="H128" s="11" t="s">
        <v>7295</v>
      </c>
      <c r="I128" s="11">
        <v>2980</v>
      </c>
      <c r="J128" s="11">
        <v>0</v>
      </c>
      <c r="K128" s="11">
        <v>2980</v>
      </c>
      <c r="L128" s="11">
        <v>0</v>
      </c>
      <c r="M128" s="52">
        <f ca="1" t="shared" si="5"/>
        <v>0</v>
      </c>
      <c r="N128" s="11" t="s">
        <v>10663</v>
      </c>
      <c r="O128" s="11" t="s">
        <v>10664</v>
      </c>
      <c r="P128" s="61">
        <v>44833</v>
      </c>
      <c r="Q128" s="11" t="s">
        <v>10677</v>
      </c>
      <c r="R128" s="46" t="s">
        <v>10666</v>
      </c>
      <c r="S128" s="22" t="s">
        <v>10883</v>
      </c>
      <c r="AB128" s="9" t="e">
        <f>VLOOKUP(AA128,网约车!D:Q,14,0)</f>
        <v>#N/A</v>
      </c>
      <c r="AC128" s="9" t="e">
        <f t="shared" si="6"/>
        <v>#N/A</v>
      </c>
    </row>
    <row r="129" ht="15" spans="1:29">
      <c r="A129" s="59">
        <v>44839</v>
      </c>
      <c r="B129" s="11" t="s">
        <v>10658</v>
      </c>
      <c r="C129" s="11" t="s">
        <v>10669</v>
      </c>
      <c r="D129" s="11" t="s">
        <v>10884</v>
      </c>
      <c r="E129" s="11" t="s">
        <v>10661</v>
      </c>
      <c r="F129" s="11" t="s">
        <v>6221</v>
      </c>
      <c r="G129" s="11" t="s">
        <v>10885</v>
      </c>
      <c r="H129" s="11" t="s">
        <v>6223</v>
      </c>
      <c r="I129" s="11">
        <v>2980</v>
      </c>
      <c r="J129" s="11">
        <v>0</v>
      </c>
      <c r="K129" s="11">
        <v>2980</v>
      </c>
      <c r="L129" s="11">
        <v>0</v>
      </c>
      <c r="M129" s="52">
        <f ca="1" t="shared" si="5"/>
        <v>0</v>
      </c>
      <c r="N129" s="11" t="s">
        <v>10663</v>
      </c>
      <c r="O129" s="11" t="s">
        <v>10664</v>
      </c>
      <c r="P129" s="61">
        <v>44839</v>
      </c>
      <c r="Q129" s="11" t="s">
        <v>10677</v>
      </c>
      <c r="R129" s="46" t="s">
        <v>10666</v>
      </c>
      <c r="S129" s="127" t="s">
        <v>10886</v>
      </c>
      <c r="AB129" s="9" t="e">
        <f>VLOOKUP(AA129,网约车!D:Q,14,0)</f>
        <v>#N/A</v>
      </c>
      <c r="AC129" s="9" t="e">
        <f t="shared" si="6"/>
        <v>#N/A</v>
      </c>
    </row>
    <row r="130" ht="15" spans="1:29">
      <c r="A130" s="59">
        <v>44839</v>
      </c>
      <c r="B130" s="11" t="s">
        <v>10658</v>
      </c>
      <c r="C130" s="11" t="s">
        <v>10669</v>
      </c>
      <c r="D130" s="11" t="s">
        <v>10887</v>
      </c>
      <c r="E130" s="11" t="s">
        <v>10661</v>
      </c>
      <c r="F130" s="11" t="s">
        <v>7349</v>
      </c>
      <c r="G130" s="11" t="s">
        <v>10888</v>
      </c>
      <c r="H130" s="11" t="s">
        <v>7350</v>
      </c>
      <c r="I130" s="11">
        <v>2980</v>
      </c>
      <c r="J130" s="11">
        <v>0</v>
      </c>
      <c r="K130" s="11">
        <v>2980</v>
      </c>
      <c r="L130" s="11">
        <v>0</v>
      </c>
      <c r="M130" s="52">
        <f ca="1" t="shared" si="5"/>
        <v>0</v>
      </c>
      <c r="N130" s="11" t="s">
        <v>10663</v>
      </c>
      <c r="O130" s="11" t="s">
        <v>10664</v>
      </c>
      <c r="P130" s="61">
        <v>44839</v>
      </c>
      <c r="Q130" s="11" t="s">
        <v>10781</v>
      </c>
      <c r="R130" s="46" t="s">
        <v>10666</v>
      </c>
      <c r="AB130" s="9" t="e">
        <f>VLOOKUP(AA130,网约车!D:Q,14,0)</f>
        <v>#N/A</v>
      </c>
      <c r="AC130" s="9" t="e">
        <f t="shared" si="6"/>
        <v>#N/A</v>
      </c>
    </row>
    <row r="131" ht="15" spans="1:29">
      <c r="A131" s="59">
        <v>44839</v>
      </c>
      <c r="B131" s="11" t="s">
        <v>10658</v>
      </c>
      <c r="C131" s="11" t="s">
        <v>10659</v>
      </c>
      <c r="D131" s="11" t="s">
        <v>10889</v>
      </c>
      <c r="E131" s="11" t="s">
        <v>10661</v>
      </c>
      <c r="F131" s="11" t="s">
        <v>7299</v>
      </c>
      <c r="G131" s="11" t="s">
        <v>10890</v>
      </c>
      <c r="H131" s="11" t="s">
        <v>7300</v>
      </c>
      <c r="I131" s="11">
        <v>2980</v>
      </c>
      <c r="J131" s="11">
        <v>0</v>
      </c>
      <c r="K131" s="11">
        <v>2980</v>
      </c>
      <c r="L131" s="11">
        <v>0</v>
      </c>
      <c r="M131" s="52">
        <f ca="1" t="shared" si="5"/>
        <v>0</v>
      </c>
      <c r="N131" s="11" t="s">
        <v>10663</v>
      </c>
      <c r="O131" s="11" t="s">
        <v>10664</v>
      </c>
      <c r="P131" s="61">
        <v>44839</v>
      </c>
      <c r="Q131" s="11" t="s">
        <v>10665</v>
      </c>
      <c r="R131" s="46" t="s">
        <v>10666</v>
      </c>
      <c r="AB131" s="9" t="e">
        <f>VLOOKUP(AA131,网约车!D:Q,14,0)</f>
        <v>#N/A</v>
      </c>
      <c r="AC131" s="9" t="e">
        <f t="shared" ref="AC131:AC162" si="7">K131-AB131</f>
        <v>#N/A</v>
      </c>
    </row>
    <row r="132" ht="15" spans="1:29">
      <c r="A132" s="59">
        <v>44840</v>
      </c>
      <c r="B132" s="11" t="s">
        <v>10658</v>
      </c>
      <c r="C132" s="11" t="s">
        <v>10659</v>
      </c>
      <c r="D132" s="11" t="s">
        <v>10891</v>
      </c>
      <c r="E132" s="11" t="s">
        <v>10871</v>
      </c>
      <c r="F132" s="11" t="s">
        <v>5757</v>
      </c>
      <c r="G132" s="11" t="s">
        <v>10874</v>
      </c>
      <c r="H132" s="11" t="s">
        <v>5758</v>
      </c>
      <c r="I132" s="11">
        <v>4100</v>
      </c>
      <c r="J132" s="11">
        <v>0</v>
      </c>
      <c r="K132" s="11">
        <v>4100</v>
      </c>
      <c r="L132" s="11">
        <v>0</v>
      </c>
      <c r="M132" s="52">
        <f ca="1" t="shared" si="5"/>
        <v>0</v>
      </c>
      <c r="N132" s="11" t="s">
        <v>10663</v>
      </c>
      <c r="O132" s="11" t="s">
        <v>10664</v>
      </c>
      <c r="P132" s="61">
        <v>44840</v>
      </c>
      <c r="Q132" s="11" t="s">
        <v>10677</v>
      </c>
      <c r="R132" s="46" t="s">
        <v>10666</v>
      </c>
      <c r="S132" s="22" t="s">
        <v>10892</v>
      </c>
      <c r="AB132" s="9" t="e">
        <f>VLOOKUP(AA132,网约车!D:Q,14,0)</f>
        <v>#N/A</v>
      </c>
      <c r="AC132" s="9" t="e">
        <f t="shared" si="7"/>
        <v>#N/A</v>
      </c>
    </row>
    <row r="133" ht="15" spans="1:29">
      <c r="A133" s="59">
        <v>44840</v>
      </c>
      <c r="B133" s="11" t="s">
        <v>10658</v>
      </c>
      <c r="C133" s="11" t="s">
        <v>10669</v>
      </c>
      <c r="D133" s="11" t="s">
        <v>10893</v>
      </c>
      <c r="E133" s="11" t="s">
        <v>10661</v>
      </c>
      <c r="F133" s="11" t="s">
        <v>7660</v>
      </c>
      <c r="G133" s="11" t="s">
        <v>10877</v>
      </c>
      <c r="H133" s="11" t="s">
        <v>7662</v>
      </c>
      <c r="I133" s="11">
        <v>4400</v>
      </c>
      <c r="J133" s="11">
        <v>0</v>
      </c>
      <c r="K133" s="11">
        <v>4400</v>
      </c>
      <c r="L133" s="11">
        <v>0</v>
      </c>
      <c r="M133" s="52">
        <f ca="1" t="shared" si="5"/>
        <v>0</v>
      </c>
      <c r="N133" s="11" t="s">
        <v>10663</v>
      </c>
      <c r="O133" s="11" t="s">
        <v>10664</v>
      </c>
      <c r="P133" s="61">
        <v>44839</v>
      </c>
      <c r="Q133" s="11" t="s">
        <v>10672</v>
      </c>
      <c r="R133" s="46" t="s">
        <v>10666</v>
      </c>
      <c r="AB133" s="9" t="e">
        <f>VLOOKUP(AA133,网约车!D:Q,14,0)</f>
        <v>#N/A</v>
      </c>
      <c r="AC133" s="9" t="e">
        <f t="shared" si="7"/>
        <v>#N/A</v>
      </c>
    </row>
    <row r="134" ht="15" spans="1:29">
      <c r="A134" s="59">
        <v>44842</v>
      </c>
      <c r="B134" s="11" t="s">
        <v>10658</v>
      </c>
      <c r="C134" s="11" t="s">
        <v>10669</v>
      </c>
      <c r="D134" s="11" t="s">
        <v>10894</v>
      </c>
      <c r="E134" s="11" t="s">
        <v>10661</v>
      </c>
      <c r="F134" s="11" t="s">
        <v>4952</v>
      </c>
      <c r="G134" s="11" t="s">
        <v>10729</v>
      </c>
      <c r="H134" s="11" t="s">
        <v>4954</v>
      </c>
      <c r="I134" s="11">
        <v>2980</v>
      </c>
      <c r="J134" s="11">
        <v>0</v>
      </c>
      <c r="K134" s="11">
        <v>0</v>
      </c>
      <c r="L134" s="11">
        <v>2980</v>
      </c>
      <c r="M134" s="52">
        <f ca="1" t="shared" si="5"/>
        <v>0</v>
      </c>
      <c r="N134" s="11" t="s">
        <v>10663</v>
      </c>
      <c r="O134" s="11" t="s">
        <v>10664</v>
      </c>
      <c r="P134" s="61"/>
      <c r="Q134" s="11"/>
      <c r="R134" s="46" t="s">
        <v>10895</v>
      </c>
      <c r="AB134" s="9" t="e">
        <f>VLOOKUP(AA134,网约车!D:Q,14,0)</f>
        <v>#N/A</v>
      </c>
      <c r="AC134" s="9" t="e">
        <f t="shared" si="7"/>
        <v>#N/A</v>
      </c>
    </row>
    <row r="135" ht="15" spans="1:29">
      <c r="A135" s="59">
        <v>44842</v>
      </c>
      <c r="B135" s="11" t="s">
        <v>10658</v>
      </c>
      <c r="C135" s="11" t="s">
        <v>10669</v>
      </c>
      <c r="D135" s="11" t="s">
        <v>10896</v>
      </c>
      <c r="E135" s="11" t="s">
        <v>10661</v>
      </c>
      <c r="F135" s="11" t="s">
        <v>4962</v>
      </c>
      <c r="G135" s="11" t="s">
        <v>10741</v>
      </c>
      <c r="H135" s="11" t="s">
        <v>4963</v>
      </c>
      <c r="I135" s="11">
        <v>2980</v>
      </c>
      <c r="J135" s="11">
        <v>0</v>
      </c>
      <c r="K135" s="11">
        <v>2980</v>
      </c>
      <c r="L135" s="11">
        <v>0</v>
      </c>
      <c r="M135" s="52">
        <f ca="1" t="shared" si="5"/>
        <v>0</v>
      </c>
      <c r="N135" s="11" t="s">
        <v>10663</v>
      </c>
      <c r="O135" s="11" t="s">
        <v>10664</v>
      </c>
      <c r="P135" s="61">
        <v>44841</v>
      </c>
      <c r="Q135" s="11" t="s">
        <v>10672</v>
      </c>
      <c r="R135" s="46" t="s">
        <v>10666</v>
      </c>
      <c r="AB135" s="9" t="e">
        <f>VLOOKUP(AA135,网约车!D:Q,14,0)</f>
        <v>#N/A</v>
      </c>
      <c r="AC135" s="9" t="e">
        <f t="shared" si="7"/>
        <v>#N/A</v>
      </c>
    </row>
    <row r="136" ht="15" spans="1:29">
      <c r="A136" s="59">
        <v>44842</v>
      </c>
      <c r="B136" s="11" t="s">
        <v>10658</v>
      </c>
      <c r="C136" s="11" t="s">
        <v>10669</v>
      </c>
      <c r="D136" s="11" t="s">
        <v>10897</v>
      </c>
      <c r="E136" s="11" t="s">
        <v>10661</v>
      </c>
      <c r="F136" s="11" t="s">
        <v>4968</v>
      </c>
      <c r="G136" s="11" t="s">
        <v>10735</v>
      </c>
      <c r="H136" s="11" t="s">
        <v>4969</v>
      </c>
      <c r="I136" s="11">
        <v>2980</v>
      </c>
      <c r="J136" s="11">
        <v>0</v>
      </c>
      <c r="K136" s="11">
        <v>980</v>
      </c>
      <c r="L136" s="11">
        <v>2000</v>
      </c>
      <c r="M136" s="52">
        <f ca="1" t="shared" si="5"/>
        <v>0</v>
      </c>
      <c r="N136" s="11" t="s">
        <v>10663</v>
      </c>
      <c r="O136" s="11" t="s">
        <v>10664</v>
      </c>
      <c r="P136" s="61"/>
      <c r="Q136" s="11"/>
      <c r="R136" s="46" t="s">
        <v>10895</v>
      </c>
      <c r="AB136" s="9" t="e">
        <f>VLOOKUP(AA136,网约车!D:Q,14,0)</f>
        <v>#N/A</v>
      </c>
      <c r="AC136" s="9" t="e">
        <f t="shared" si="7"/>
        <v>#N/A</v>
      </c>
    </row>
    <row r="137" ht="15" spans="1:29">
      <c r="A137" s="59">
        <v>44842</v>
      </c>
      <c r="B137" s="11" t="s">
        <v>10658</v>
      </c>
      <c r="C137" s="11" t="s">
        <v>10669</v>
      </c>
      <c r="D137" s="11" t="s">
        <v>10898</v>
      </c>
      <c r="E137" s="11" t="s">
        <v>10661</v>
      </c>
      <c r="F137" s="11" t="s">
        <v>4965</v>
      </c>
      <c r="G137" s="11" t="s">
        <v>10737</v>
      </c>
      <c r="H137" s="11" t="s">
        <v>4966</v>
      </c>
      <c r="I137" s="11">
        <v>2980</v>
      </c>
      <c r="J137" s="11">
        <v>0</v>
      </c>
      <c r="K137" s="11">
        <v>2980</v>
      </c>
      <c r="L137" s="11">
        <v>0</v>
      </c>
      <c r="M137" s="52">
        <f ca="1" t="shared" ref="M137:M186" si="8">IF(OR(R137="已逾期",R137="已收车"),DATEDIF(A137,TODAY(),"D"),IF(AND(R137="已还款",A137&lt;=P137),DATEDIF(A137,P137,"D"),0))</f>
        <v>0</v>
      </c>
      <c r="N137" s="11" t="s">
        <v>10663</v>
      </c>
      <c r="O137" s="11" t="s">
        <v>10664</v>
      </c>
      <c r="P137" s="61">
        <v>44842</v>
      </c>
      <c r="Q137" s="11" t="s">
        <v>10672</v>
      </c>
      <c r="R137" s="46" t="s">
        <v>10666</v>
      </c>
      <c r="AB137" s="9" t="e">
        <f>VLOOKUP(AA137,网约车!D:Q,14,0)</f>
        <v>#N/A</v>
      </c>
      <c r="AC137" s="9" t="e">
        <f t="shared" si="7"/>
        <v>#N/A</v>
      </c>
    </row>
    <row r="138" ht="15" spans="1:29">
      <c r="A138" s="59">
        <v>44842</v>
      </c>
      <c r="B138" s="11" t="s">
        <v>10658</v>
      </c>
      <c r="C138" s="11" t="s">
        <v>10669</v>
      </c>
      <c r="D138" s="11" t="s">
        <v>10899</v>
      </c>
      <c r="E138" s="11" t="s">
        <v>10661</v>
      </c>
      <c r="F138" s="11" t="s">
        <v>4971</v>
      </c>
      <c r="G138" s="11" t="s">
        <v>10717</v>
      </c>
      <c r="H138" s="11" t="s">
        <v>4972</v>
      </c>
      <c r="I138" s="11">
        <v>2980</v>
      </c>
      <c r="J138" s="11">
        <v>0</v>
      </c>
      <c r="K138" s="11">
        <v>2980</v>
      </c>
      <c r="L138" s="11">
        <v>0</v>
      </c>
      <c r="M138" s="52">
        <f ca="1" t="shared" si="8"/>
        <v>0</v>
      </c>
      <c r="N138" s="11" t="s">
        <v>10663</v>
      </c>
      <c r="O138" s="11" t="s">
        <v>10664</v>
      </c>
      <c r="P138" s="61">
        <v>44841</v>
      </c>
      <c r="Q138" s="11" t="s">
        <v>10672</v>
      </c>
      <c r="R138" s="46" t="s">
        <v>10666</v>
      </c>
      <c r="AB138" s="9" t="e">
        <f>VLOOKUP(AA138,网约车!D:Q,14,0)</f>
        <v>#N/A</v>
      </c>
      <c r="AC138" s="9" t="e">
        <f t="shared" si="7"/>
        <v>#N/A</v>
      </c>
    </row>
    <row r="139" ht="15" spans="1:29">
      <c r="A139" s="59">
        <v>44842</v>
      </c>
      <c r="B139" s="11" t="s">
        <v>10658</v>
      </c>
      <c r="C139" s="11" t="s">
        <v>10669</v>
      </c>
      <c r="D139" s="11" t="s">
        <v>10900</v>
      </c>
      <c r="E139" s="11" t="s">
        <v>10661</v>
      </c>
      <c r="F139" s="11" t="s">
        <v>4942</v>
      </c>
      <c r="G139" s="11" t="s">
        <v>10725</v>
      </c>
      <c r="H139" s="11" t="s">
        <v>4944</v>
      </c>
      <c r="I139" s="11">
        <v>2980</v>
      </c>
      <c r="J139" s="11">
        <v>0</v>
      </c>
      <c r="K139" s="11">
        <v>2980</v>
      </c>
      <c r="L139" s="11">
        <v>0</v>
      </c>
      <c r="M139" s="52">
        <f ca="1" t="shared" si="8"/>
        <v>0</v>
      </c>
      <c r="N139" s="11" t="s">
        <v>10663</v>
      </c>
      <c r="O139" s="11" t="s">
        <v>10664</v>
      </c>
      <c r="P139" s="61">
        <v>44841</v>
      </c>
      <c r="Q139" s="11" t="s">
        <v>10672</v>
      </c>
      <c r="R139" s="46" t="s">
        <v>10666</v>
      </c>
      <c r="AB139" s="9" t="e">
        <f>VLOOKUP(AA139,网约车!D:Q,14,0)</f>
        <v>#N/A</v>
      </c>
      <c r="AC139" s="9" t="e">
        <f t="shared" si="7"/>
        <v>#N/A</v>
      </c>
    </row>
    <row r="140" ht="15" spans="1:29">
      <c r="A140" s="59">
        <v>44842</v>
      </c>
      <c r="B140" s="11" t="s">
        <v>10658</v>
      </c>
      <c r="C140" s="11" t="s">
        <v>10669</v>
      </c>
      <c r="D140" s="11" t="s">
        <v>10901</v>
      </c>
      <c r="E140" s="11" t="s">
        <v>10661</v>
      </c>
      <c r="F140" s="11" t="s">
        <v>4974</v>
      </c>
      <c r="G140" s="11" t="s">
        <v>10721</v>
      </c>
      <c r="H140" s="11" t="s">
        <v>4975</v>
      </c>
      <c r="I140" s="11">
        <v>2980</v>
      </c>
      <c r="J140" s="11">
        <v>0</v>
      </c>
      <c r="K140" s="11">
        <v>2980</v>
      </c>
      <c r="L140" s="11">
        <v>0</v>
      </c>
      <c r="M140" s="52">
        <f ca="1" t="shared" si="8"/>
        <v>0</v>
      </c>
      <c r="N140" s="11" t="s">
        <v>10663</v>
      </c>
      <c r="O140" s="11" t="s">
        <v>10664</v>
      </c>
      <c r="P140" s="61">
        <v>44841</v>
      </c>
      <c r="Q140" s="11" t="s">
        <v>10672</v>
      </c>
      <c r="R140" s="46" t="s">
        <v>10666</v>
      </c>
      <c r="AB140" s="9" t="e">
        <f>VLOOKUP(AA140,网约车!D:Q,14,0)</f>
        <v>#N/A</v>
      </c>
      <c r="AC140" s="9" t="e">
        <f t="shared" si="7"/>
        <v>#N/A</v>
      </c>
    </row>
    <row r="141" ht="15" spans="1:29">
      <c r="A141" s="59">
        <v>44842</v>
      </c>
      <c r="B141" s="11" t="s">
        <v>10658</v>
      </c>
      <c r="C141" s="11" t="s">
        <v>10669</v>
      </c>
      <c r="D141" s="11" t="s">
        <v>10902</v>
      </c>
      <c r="E141" s="11" t="s">
        <v>10661</v>
      </c>
      <c r="F141" s="11" t="s">
        <v>4948</v>
      </c>
      <c r="G141" s="11" t="s">
        <v>10731</v>
      </c>
      <c r="H141" s="11" t="s">
        <v>4950</v>
      </c>
      <c r="I141" s="11">
        <v>2980</v>
      </c>
      <c r="J141" s="11">
        <v>0</v>
      </c>
      <c r="K141" s="11">
        <v>2980</v>
      </c>
      <c r="L141" s="11">
        <v>0</v>
      </c>
      <c r="M141" s="52">
        <f ca="1" t="shared" si="8"/>
        <v>0</v>
      </c>
      <c r="N141" s="11" t="s">
        <v>10663</v>
      </c>
      <c r="O141" s="11" t="s">
        <v>10664</v>
      </c>
      <c r="P141" s="61">
        <v>44842</v>
      </c>
      <c r="Q141" s="11" t="s">
        <v>10672</v>
      </c>
      <c r="R141" s="46" t="s">
        <v>10666</v>
      </c>
      <c r="AB141" s="9" t="e">
        <f>VLOOKUP(AA141,网约车!D:Q,14,0)</f>
        <v>#N/A</v>
      </c>
      <c r="AC141" s="9" t="e">
        <f t="shared" si="7"/>
        <v>#N/A</v>
      </c>
    </row>
    <row r="142" ht="15" spans="1:29">
      <c r="A142" s="59">
        <v>44842</v>
      </c>
      <c r="B142" s="11" t="s">
        <v>10658</v>
      </c>
      <c r="C142" s="11" t="s">
        <v>10669</v>
      </c>
      <c r="D142" s="11" t="s">
        <v>10903</v>
      </c>
      <c r="E142" s="11" t="s">
        <v>10661</v>
      </c>
      <c r="F142" s="11" t="s">
        <v>4931</v>
      </c>
      <c r="G142" s="11" t="s">
        <v>10743</v>
      </c>
      <c r="H142" s="11" t="s">
        <v>4448</v>
      </c>
      <c r="I142" s="11">
        <v>2980</v>
      </c>
      <c r="J142" s="11">
        <v>0</v>
      </c>
      <c r="K142" s="11">
        <v>2980</v>
      </c>
      <c r="L142" s="11">
        <v>0</v>
      </c>
      <c r="M142" s="52">
        <f ca="1" t="shared" si="8"/>
        <v>0</v>
      </c>
      <c r="N142" s="11" t="s">
        <v>10663</v>
      </c>
      <c r="O142" s="11" t="s">
        <v>10664</v>
      </c>
      <c r="P142" s="61">
        <v>44841</v>
      </c>
      <c r="Q142" s="11" t="s">
        <v>10672</v>
      </c>
      <c r="R142" s="46" t="s">
        <v>10666</v>
      </c>
      <c r="AB142" s="9" t="e">
        <f>VLOOKUP(AA142,网约车!D:Q,14,0)</f>
        <v>#N/A</v>
      </c>
      <c r="AC142" s="9" t="e">
        <f t="shared" si="7"/>
        <v>#N/A</v>
      </c>
    </row>
    <row r="143" ht="15" spans="1:29">
      <c r="A143" s="59">
        <v>44842</v>
      </c>
      <c r="B143" s="11" t="s">
        <v>10658</v>
      </c>
      <c r="C143" s="11" t="s">
        <v>10659</v>
      </c>
      <c r="D143" s="11" t="s">
        <v>10904</v>
      </c>
      <c r="E143" s="11" t="s">
        <v>10661</v>
      </c>
      <c r="F143" s="11" t="s">
        <v>4924</v>
      </c>
      <c r="G143" s="11" t="s">
        <v>10723</v>
      </c>
      <c r="H143" s="11" t="s">
        <v>4929</v>
      </c>
      <c r="I143" s="11">
        <v>2980</v>
      </c>
      <c r="J143" s="11">
        <v>0</v>
      </c>
      <c r="K143" s="11">
        <v>0</v>
      </c>
      <c r="L143" s="11">
        <v>2980</v>
      </c>
      <c r="M143" s="52">
        <f ca="1" t="shared" si="8"/>
        <v>0</v>
      </c>
      <c r="N143" s="11" t="s">
        <v>10663</v>
      </c>
      <c r="O143" s="11" t="s">
        <v>10664</v>
      </c>
      <c r="P143" s="61"/>
      <c r="Q143" s="11"/>
      <c r="R143" s="46" t="s">
        <v>10895</v>
      </c>
      <c r="AB143" s="9" t="e">
        <f>VLOOKUP(AA143,网约车!D:Q,14,0)</f>
        <v>#N/A</v>
      </c>
      <c r="AC143" s="9" t="e">
        <f t="shared" si="7"/>
        <v>#N/A</v>
      </c>
    </row>
    <row r="144" ht="15" spans="1:29">
      <c r="A144" s="59">
        <v>44842</v>
      </c>
      <c r="B144" s="11" t="s">
        <v>10658</v>
      </c>
      <c r="C144" s="11" t="s">
        <v>10659</v>
      </c>
      <c r="D144" s="11" t="s">
        <v>10905</v>
      </c>
      <c r="E144" s="11" t="s">
        <v>10661</v>
      </c>
      <c r="F144" s="11" t="s">
        <v>4992</v>
      </c>
      <c r="G144" s="11" t="s">
        <v>10719</v>
      </c>
      <c r="H144" s="11" t="s">
        <v>4993</v>
      </c>
      <c r="I144" s="11">
        <v>2980</v>
      </c>
      <c r="J144" s="11">
        <v>0</v>
      </c>
      <c r="K144" s="11">
        <v>2980</v>
      </c>
      <c r="L144" s="11">
        <v>0</v>
      </c>
      <c r="M144" s="52">
        <f ca="1" t="shared" si="8"/>
        <v>0</v>
      </c>
      <c r="N144" s="11" t="s">
        <v>10663</v>
      </c>
      <c r="O144" s="11" t="s">
        <v>10664</v>
      </c>
      <c r="P144" s="61">
        <v>44840</v>
      </c>
      <c r="Q144" s="11" t="s">
        <v>10665</v>
      </c>
      <c r="R144" s="46" t="s">
        <v>10666</v>
      </c>
      <c r="AB144" s="9" t="e">
        <f>VLOOKUP(AA144,网约车!D:Q,14,0)</f>
        <v>#N/A</v>
      </c>
      <c r="AC144" s="9" t="e">
        <f t="shared" si="7"/>
        <v>#N/A</v>
      </c>
    </row>
    <row r="145" ht="15" spans="1:29">
      <c r="A145" s="59">
        <v>44842</v>
      </c>
      <c r="B145" s="11" t="s">
        <v>10658</v>
      </c>
      <c r="C145" s="11" t="s">
        <v>10669</v>
      </c>
      <c r="D145" s="11" t="s">
        <v>10906</v>
      </c>
      <c r="E145" s="11" t="s">
        <v>10661</v>
      </c>
      <c r="F145" s="11" t="s">
        <v>4977</v>
      </c>
      <c r="G145" s="11" t="s">
        <v>10739</v>
      </c>
      <c r="H145" s="11" t="s">
        <v>4979</v>
      </c>
      <c r="I145" s="11">
        <v>2980</v>
      </c>
      <c r="J145" s="11">
        <v>0</v>
      </c>
      <c r="K145" s="11">
        <v>2980</v>
      </c>
      <c r="L145" s="11">
        <v>0</v>
      </c>
      <c r="M145" s="52">
        <f ca="1" t="shared" si="8"/>
        <v>0</v>
      </c>
      <c r="N145" s="11" t="s">
        <v>10663</v>
      </c>
      <c r="O145" s="11" t="s">
        <v>10664</v>
      </c>
      <c r="P145" s="61">
        <v>44840</v>
      </c>
      <c r="Q145" s="11" t="s">
        <v>10665</v>
      </c>
      <c r="R145" s="46" t="s">
        <v>10666</v>
      </c>
      <c r="AB145" s="9" t="e">
        <f>VLOOKUP(AA145,网约车!D:Q,14,0)</f>
        <v>#N/A</v>
      </c>
      <c r="AC145" s="9" t="e">
        <f t="shared" si="7"/>
        <v>#N/A</v>
      </c>
    </row>
    <row r="146" ht="15" spans="1:29">
      <c r="A146" s="59">
        <v>44842</v>
      </c>
      <c r="B146" s="11" t="s">
        <v>10658</v>
      </c>
      <c r="C146" s="11" t="s">
        <v>10669</v>
      </c>
      <c r="D146" s="11" t="s">
        <v>10907</v>
      </c>
      <c r="E146" s="11" t="s">
        <v>10661</v>
      </c>
      <c r="F146" s="11" t="s">
        <v>4989</v>
      </c>
      <c r="G146" s="11" t="s">
        <v>10727</v>
      </c>
      <c r="H146" s="11" t="s">
        <v>4990</v>
      </c>
      <c r="I146" s="11">
        <v>2980</v>
      </c>
      <c r="J146" s="11">
        <v>0</v>
      </c>
      <c r="K146" s="11">
        <v>2980</v>
      </c>
      <c r="L146" s="11">
        <v>0</v>
      </c>
      <c r="M146" s="52">
        <f ca="1" t="shared" si="8"/>
        <v>0</v>
      </c>
      <c r="N146" s="11" t="s">
        <v>10663</v>
      </c>
      <c r="O146" s="11" t="s">
        <v>10664</v>
      </c>
      <c r="P146" s="61">
        <v>44841</v>
      </c>
      <c r="Q146" s="11" t="s">
        <v>10672</v>
      </c>
      <c r="R146" s="46" t="s">
        <v>10666</v>
      </c>
      <c r="AB146" s="9" t="e">
        <f>VLOOKUP(AA146,网约车!D:Q,14,0)</f>
        <v>#N/A</v>
      </c>
      <c r="AC146" s="9" t="e">
        <f t="shared" si="7"/>
        <v>#N/A</v>
      </c>
    </row>
    <row r="147" ht="15" spans="1:29">
      <c r="A147" s="59">
        <v>44842</v>
      </c>
      <c r="B147" s="11" t="s">
        <v>10658</v>
      </c>
      <c r="C147" s="11" t="s">
        <v>10669</v>
      </c>
      <c r="D147" s="11" t="s">
        <v>10908</v>
      </c>
      <c r="E147" s="11" t="s">
        <v>10661</v>
      </c>
      <c r="F147" s="11" t="s">
        <v>5002</v>
      </c>
      <c r="G147" s="11" t="s">
        <v>10733</v>
      </c>
      <c r="H147" s="11" t="s">
        <v>5003</v>
      </c>
      <c r="I147" s="11">
        <v>2980</v>
      </c>
      <c r="J147" s="11">
        <v>0</v>
      </c>
      <c r="K147" s="11">
        <v>2980</v>
      </c>
      <c r="L147" s="11">
        <v>0</v>
      </c>
      <c r="M147" s="52">
        <f ca="1" t="shared" si="8"/>
        <v>0</v>
      </c>
      <c r="N147" s="11" t="s">
        <v>10663</v>
      </c>
      <c r="O147" s="11" t="s">
        <v>10664</v>
      </c>
      <c r="P147" s="61">
        <v>44841</v>
      </c>
      <c r="Q147" s="11" t="s">
        <v>10672</v>
      </c>
      <c r="R147" s="46" t="s">
        <v>10666</v>
      </c>
      <c r="AB147" s="9" t="e">
        <f>VLOOKUP(AA147,网约车!D:Q,14,0)</f>
        <v>#N/A</v>
      </c>
      <c r="AC147" s="9" t="e">
        <f t="shared" si="7"/>
        <v>#N/A</v>
      </c>
    </row>
    <row r="148" ht="15" spans="1:29">
      <c r="A148" s="59">
        <v>44842</v>
      </c>
      <c r="B148" s="11" t="s">
        <v>10658</v>
      </c>
      <c r="C148" s="11" t="s">
        <v>10669</v>
      </c>
      <c r="D148" s="11" t="s">
        <v>10909</v>
      </c>
      <c r="E148" s="11" t="s">
        <v>10661</v>
      </c>
      <c r="F148" s="11" t="s">
        <v>7335</v>
      </c>
      <c r="G148" s="11" t="s">
        <v>10810</v>
      </c>
      <c r="H148" s="11" t="s">
        <v>7337</v>
      </c>
      <c r="I148" s="11">
        <v>2980</v>
      </c>
      <c r="J148" s="11">
        <v>0</v>
      </c>
      <c r="K148" s="11">
        <v>0</v>
      </c>
      <c r="L148" s="11">
        <v>2980</v>
      </c>
      <c r="M148" s="52">
        <f ca="1" t="shared" si="8"/>
        <v>0</v>
      </c>
      <c r="N148" s="11" t="s">
        <v>10663</v>
      </c>
      <c r="O148" s="11" t="s">
        <v>10664</v>
      </c>
      <c r="P148" s="61"/>
      <c r="Q148" s="11"/>
      <c r="R148" s="46" t="s">
        <v>10895</v>
      </c>
      <c r="AB148" s="9" t="e">
        <f>VLOOKUP(AA148,网约车!D:Q,14,0)</f>
        <v>#N/A</v>
      </c>
      <c r="AC148" s="9" t="e">
        <f t="shared" si="7"/>
        <v>#N/A</v>
      </c>
    </row>
    <row r="149" ht="15" spans="1:29">
      <c r="A149" s="59">
        <v>44842</v>
      </c>
      <c r="B149" s="11" t="s">
        <v>10658</v>
      </c>
      <c r="C149" s="11" t="s">
        <v>10659</v>
      </c>
      <c r="D149" s="11" t="s">
        <v>10910</v>
      </c>
      <c r="E149" s="11" t="s">
        <v>10661</v>
      </c>
      <c r="F149" s="11" t="s">
        <v>7358</v>
      </c>
      <c r="G149" s="11" t="s">
        <v>10812</v>
      </c>
      <c r="H149" s="11" t="s">
        <v>7359</v>
      </c>
      <c r="I149" s="11">
        <v>2980</v>
      </c>
      <c r="J149" s="11">
        <v>0</v>
      </c>
      <c r="K149" s="11">
        <v>2980</v>
      </c>
      <c r="L149" s="11">
        <v>0</v>
      </c>
      <c r="M149" s="52">
        <f ca="1" t="shared" si="8"/>
        <v>0</v>
      </c>
      <c r="N149" s="11" t="s">
        <v>10663</v>
      </c>
      <c r="O149" s="11" t="s">
        <v>10664</v>
      </c>
      <c r="P149" s="61">
        <v>44842</v>
      </c>
      <c r="Q149" s="11" t="s">
        <v>10677</v>
      </c>
      <c r="R149" s="46" t="s">
        <v>10666</v>
      </c>
      <c r="S149" s="29" t="s">
        <v>10911</v>
      </c>
      <c r="AB149" s="9" t="e">
        <f>VLOOKUP(AA149,网约车!D:Q,14,0)</f>
        <v>#N/A</v>
      </c>
      <c r="AC149" s="9" t="e">
        <f t="shared" si="7"/>
        <v>#N/A</v>
      </c>
    </row>
    <row r="150" ht="15" spans="1:29">
      <c r="A150" s="59">
        <v>44842</v>
      </c>
      <c r="B150" s="11" t="s">
        <v>10658</v>
      </c>
      <c r="C150" s="11" t="s">
        <v>10669</v>
      </c>
      <c r="D150" s="11" t="s">
        <v>10912</v>
      </c>
      <c r="E150" s="11" t="s">
        <v>10661</v>
      </c>
      <c r="F150" s="11" t="s">
        <v>7366</v>
      </c>
      <c r="G150" s="11" t="s">
        <v>10815</v>
      </c>
      <c r="H150" s="11" t="s">
        <v>7367</v>
      </c>
      <c r="I150" s="11">
        <v>2980</v>
      </c>
      <c r="J150" s="11">
        <v>0</v>
      </c>
      <c r="K150" s="11">
        <v>2980</v>
      </c>
      <c r="L150" s="11">
        <v>0</v>
      </c>
      <c r="M150" s="52">
        <f ca="1" t="shared" si="8"/>
        <v>0</v>
      </c>
      <c r="N150" s="11" t="s">
        <v>10663</v>
      </c>
      <c r="O150" s="11" t="s">
        <v>10664</v>
      </c>
      <c r="P150" s="61">
        <v>44841</v>
      </c>
      <c r="Q150" s="11" t="s">
        <v>10672</v>
      </c>
      <c r="R150" s="46" t="s">
        <v>10666</v>
      </c>
      <c r="AB150" s="9" t="e">
        <f>VLOOKUP(AA150,网约车!D:Q,14,0)</f>
        <v>#N/A</v>
      </c>
      <c r="AC150" s="9" t="e">
        <f t="shared" si="7"/>
        <v>#N/A</v>
      </c>
    </row>
    <row r="151" ht="15" spans="1:29">
      <c r="A151" s="59">
        <v>44842</v>
      </c>
      <c r="B151" s="11" t="s">
        <v>10658</v>
      </c>
      <c r="C151" s="11" t="s">
        <v>10669</v>
      </c>
      <c r="D151" s="11" t="s">
        <v>10913</v>
      </c>
      <c r="E151" s="11" t="s">
        <v>10661</v>
      </c>
      <c r="F151" s="11" t="s">
        <v>7314</v>
      </c>
      <c r="G151" s="11" t="s">
        <v>10817</v>
      </c>
      <c r="H151" s="11" t="s">
        <v>7316</v>
      </c>
      <c r="I151" s="11">
        <v>2980</v>
      </c>
      <c r="J151" s="11">
        <v>0</v>
      </c>
      <c r="K151" s="11">
        <v>2980</v>
      </c>
      <c r="L151" s="11">
        <v>0</v>
      </c>
      <c r="M151" s="52">
        <f ca="1" t="shared" si="8"/>
        <v>0</v>
      </c>
      <c r="N151" s="11" t="s">
        <v>10663</v>
      </c>
      <c r="O151" s="11" t="s">
        <v>10664</v>
      </c>
      <c r="P151" s="61">
        <v>44842</v>
      </c>
      <c r="Q151" s="11" t="s">
        <v>10672</v>
      </c>
      <c r="R151" s="46" t="s">
        <v>10666</v>
      </c>
      <c r="AB151" s="9" t="e">
        <f>VLOOKUP(AA151,网约车!D:Q,14,0)</f>
        <v>#N/A</v>
      </c>
      <c r="AC151" s="9" t="e">
        <f t="shared" si="7"/>
        <v>#N/A</v>
      </c>
    </row>
    <row r="152" ht="15" spans="1:29">
      <c r="A152" s="59">
        <v>44849</v>
      </c>
      <c r="B152" s="11" t="s">
        <v>10658</v>
      </c>
      <c r="C152" s="11" t="s">
        <v>10659</v>
      </c>
      <c r="D152" s="11" t="s">
        <v>10914</v>
      </c>
      <c r="E152" s="11" t="s">
        <v>10661</v>
      </c>
      <c r="F152" s="11" t="s">
        <v>7318</v>
      </c>
      <c r="G152" s="11" t="s">
        <v>10819</v>
      </c>
      <c r="H152" s="11" t="s">
        <v>7320</v>
      </c>
      <c r="I152" s="11">
        <v>2980</v>
      </c>
      <c r="J152" s="11">
        <v>0</v>
      </c>
      <c r="K152" s="11">
        <v>0</v>
      </c>
      <c r="L152" s="11">
        <v>2980</v>
      </c>
      <c r="M152" s="52">
        <f ca="1" t="shared" si="8"/>
        <v>0</v>
      </c>
      <c r="N152" s="11" t="s">
        <v>10663</v>
      </c>
      <c r="O152" s="11" t="s">
        <v>10664</v>
      </c>
      <c r="P152" s="61"/>
      <c r="Q152" s="11"/>
      <c r="R152" s="46" t="s">
        <v>10895</v>
      </c>
      <c r="AB152" s="9" t="e">
        <f>VLOOKUP(AA152,网约车!D:Q,14,0)</f>
        <v>#N/A</v>
      </c>
      <c r="AC152" s="9" t="e">
        <f t="shared" si="7"/>
        <v>#N/A</v>
      </c>
    </row>
    <row r="153" ht="15" spans="1:29">
      <c r="A153" s="59">
        <v>44849</v>
      </c>
      <c r="B153" s="11" t="s">
        <v>10658</v>
      </c>
      <c r="C153" s="11" t="s">
        <v>10669</v>
      </c>
      <c r="D153" s="11" t="s">
        <v>10915</v>
      </c>
      <c r="E153" s="11" t="s">
        <v>10661</v>
      </c>
      <c r="F153" s="11" t="s">
        <v>7302</v>
      </c>
      <c r="G153" s="11" t="s">
        <v>10822</v>
      </c>
      <c r="H153" s="11" t="s">
        <v>7304</v>
      </c>
      <c r="I153" s="11">
        <v>2980</v>
      </c>
      <c r="J153" s="11">
        <v>0</v>
      </c>
      <c r="K153" s="11">
        <v>0</v>
      </c>
      <c r="L153" s="11">
        <v>2980</v>
      </c>
      <c r="M153" s="52">
        <f ca="1" t="shared" si="8"/>
        <v>0</v>
      </c>
      <c r="N153" s="11" t="s">
        <v>10663</v>
      </c>
      <c r="O153" s="11" t="s">
        <v>10664</v>
      </c>
      <c r="P153" s="61"/>
      <c r="Q153" s="11"/>
      <c r="R153" s="46" t="s">
        <v>10895</v>
      </c>
      <c r="AB153" s="9" t="e">
        <f>VLOOKUP(AA153,网约车!D:Q,14,0)</f>
        <v>#N/A</v>
      </c>
      <c r="AC153" s="9" t="e">
        <f t="shared" si="7"/>
        <v>#N/A</v>
      </c>
    </row>
    <row r="154" ht="15" spans="1:29">
      <c r="A154" s="59">
        <v>44849</v>
      </c>
      <c r="B154" s="11" t="s">
        <v>10658</v>
      </c>
      <c r="C154" s="11" t="s">
        <v>10659</v>
      </c>
      <c r="D154" s="11" t="s">
        <v>10916</v>
      </c>
      <c r="E154" s="11" t="s">
        <v>10661</v>
      </c>
      <c r="F154" s="11" t="s">
        <v>7363</v>
      </c>
      <c r="G154" s="11" t="s">
        <v>10824</v>
      </c>
      <c r="H154" s="11" t="s">
        <v>7364</v>
      </c>
      <c r="I154" s="11">
        <v>2980</v>
      </c>
      <c r="J154" s="11">
        <v>0</v>
      </c>
      <c r="K154" s="11">
        <v>0</v>
      </c>
      <c r="L154" s="11">
        <v>2980</v>
      </c>
      <c r="M154" s="52">
        <f ca="1" t="shared" si="8"/>
        <v>0</v>
      </c>
      <c r="N154" s="11" t="s">
        <v>10663</v>
      </c>
      <c r="O154" s="11" t="s">
        <v>10664</v>
      </c>
      <c r="P154" s="61"/>
      <c r="Q154" s="11"/>
      <c r="R154" s="46" t="s">
        <v>10895</v>
      </c>
      <c r="AB154" s="9" t="e">
        <f>VLOOKUP(AA154,网约车!D:Q,14,0)</f>
        <v>#N/A</v>
      </c>
      <c r="AC154" s="9" t="e">
        <f t="shared" si="7"/>
        <v>#N/A</v>
      </c>
    </row>
    <row r="155" ht="15" spans="1:29">
      <c r="A155" s="59">
        <v>44849</v>
      </c>
      <c r="B155" s="11" t="s">
        <v>10658</v>
      </c>
      <c r="C155" s="11" t="s">
        <v>10659</v>
      </c>
      <c r="D155" s="11" t="s">
        <v>10917</v>
      </c>
      <c r="E155" s="11" t="s">
        <v>10661</v>
      </c>
      <c r="F155" s="11" t="s">
        <v>7283</v>
      </c>
      <c r="G155" s="11" t="s">
        <v>10827</v>
      </c>
      <c r="H155" s="11" t="s">
        <v>7287</v>
      </c>
      <c r="I155" s="11">
        <v>2980</v>
      </c>
      <c r="J155" s="11">
        <v>0</v>
      </c>
      <c r="K155" s="11">
        <v>0</v>
      </c>
      <c r="L155" s="11">
        <v>2980</v>
      </c>
      <c r="M155" s="52">
        <f ca="1" t="shared" si="8"/>
        <v>0</v>
      </c>
      <c r="N155" s="11" t="s">
        <v>10663</v>
      </c>
      <c r="O155" s="11" t="s">
        <v>10664</v>
      </c>
      <c r="P155" s="61"/>
      <c r="Q155" s="11"/>
      <c r="R155" s="46" t="s">
        <v>10895</v>
      </c>
      <c r="AB155" s="9" t="e">
        <f>VLOOKUP(AA155,网约车!D:Q,14,0)</f>
        <v>#N/A</v>
      </c>
      <c r="AC155" s="9" t="e">
        <f t="shared" si="7"/>
        <v>#N/A</v>
      </c>
    </row>
    <row r="156" ht="15" spans="1:29">
      <c r="A156" s="59">
        <v>44849</v>
      </c>
      <c r="B156" s="11" t="s">
        <v>10658</v>
      </c>
      <c r="C156" s="11" t="s">
        <v>10669</v>
      </c>
      <c r="D156" s="11" t="s">
        <v>10918</v>
      </c>
      <c r="E156" s="11" t="s">
        <v>10661</v>
      </c>
      <c r="F156" s="11" t="s">
        <v>7346</v>
      </c>
      <c r="G156" s="11" t="s">
        <v>10829</v>
      </c>
      <c r="H156" s="11" t="s">
        <v>7347</v>
      </c>
      <c r="I156" s="11">
        <v>2980</v>
      </c>
      <c r="J156" s="11">
        <v>0</v>
      </c>
      <c r="K156" s="11">
        <v>0</v>
      </c>
      <c r="L156" s="11">
        <v>2980</v>
      </c>
      <c r="M156" s="52">
        <f ca="1" t="shared" si="8"/>
        <v>0</v>
      </c>
      <c r="N156" s="11" t="s">
        <v>10663</v>
      </c>
      <c r="O156" s="11" t="s">
        <v>10664</v>
      </c>
      <c r="P156" s="61"/>
      <c r="Q156" s="11"/>
      <c r="R156" s="46" t="s">
        <v>10895</v>
      </c>
      <c r="AB156" s="9" t="e">
        <f>VLOOKUP(AA156,网约车!D:Q,14,0)</f>
        <v>#N/A</v>
      </c>
      <c r="AC156" s="9" t="e">
        <f t="shared" si="7"/>
        <v>#N/A</v>
      </c>
    </row>
    <row r="157" ht="15" spans="1:29">
      <c r="A157" s="59">
        <v>44849</v>
      </c>
      <c r="B157" s="11" t="s">
        <v>10658</v>
      </c>
      <c r="C157" s="11" t="s">
        <v>10659</v>
      </c>
      <c r="D157" s="11" t="s">
        <v>10919</v>
      </c>
      <c r="E157" s="11" t="s">
        <v>10661</v>
      </c>
      <c r="F157" s="11" t="s">
        <v>7339</v>
      </c>
      <c r="G157" s="11" t="s">
        <v>10831</v>
      </c>
      <c r="H157" s="11" t="s">
        <v>7340</v>
      </c>
      <c r="I157" s="11">
        <v>2980</v>
      </c>
      <c r="J157" s="11">
        <v>0</v>
      </c>
      <c r="K157" s="11">
        <v>0</v>
      </c>
      <c r="L157" s="11">
        <v>2980</v>
      </c>
      <c r="M157" s="52">
        <f ca="1" t="shared" si="8"/>
        <v>0</v>
      </c>
      <c r="N157" s="11" t="s">
        <v>10663</v>
      </c>
      <c r="O157" s="11" t="s">
        <v>10664</v>
      </c>
      <c r="P157" s="61"/>
      <c r="Q157" s="11"/>
      <c r="R157" s="46" t="s">
        <v>10895</v>
      </c>
      <c r="AB157" s="9" t="e">
        <f>VLOOKUP(AA157,网约车!D:Q,14,0)</f>
        <v>#N/A</v>
      </c>
      <c r="AC157" s="9" t="e">
        <f t="shared" si="7"/>
        <v>#N/A</v>
      </c>
    </row>
    <row r="158" ht="15" spans="1:29">
      <c r="A158" s="59">
        <v>44849</v>
      </c>
      <c r="B158" s="11" t="s">
        <v>10658</v>
      </c>
      <c r="C158" s="11" t="s">
        <v>10659</v>
      </c>
      <c r="D158" s="11" t="s">
        <v>10920</v>
      </c>
      <c r="E158" s="11" t="s">
        <v>10661</v>
      </c>
      <c r="F158" s="11" t="s">
        <v>7289</v>
      </c>
      <c r="G158" s="11" t="s">
        <v>10835</v>
      </c>
      <c r="H158" s="11" t="s">
        <v>7291</v>
      </c>
      <c r="I158" s="11">
        <v>2980</v>
      </c>
      <c r="J158" s="11">
        <v>0</v>
      </c>
      <c r="K158" s="11">
        <v>0</v>
      </c>
      <c r="L158" s="11">
        <v>2980</v>
      </c>
      <c r="M158" s="52">
        <f ca="1" t="shared" si="8"/>
        <v>0</v>
      </c>
      <c r="N158" s="11" t="s">
        <v>10663</v>
      </c>
      <c r="O158" s="11" t="s">
        <v>10664</v>
      </c>
      <c r="P158" s="61"/>
      <c r="Q158" s="11"/>
      <c r="R158" s="46" t="s">
        <v>10895</v>
      </c>
      <c r="AB158" s="9" t="e">
        <f>VLOOKUP(AA158,网约车!D:Q,14,0)</f>
        <v>#N/A</v>
      </c>
      <c r="AC158" s="9" t="e">
        <f t="shared" si="7"/>
        <v>#N/A</v>
      </c>
    </row>
    <row r="159" ht="15" spans="1:29">
      <c r="A159" s="59">
        <v>44849</v>
      </c>
      <c r="B159" s="11" t="s">
        <v>10658</v>
      </c>
      <c r="C159" s="11" t="s">
        <v>10659</v>
      </c>
      <c r="D159" s="11" t="s">
        <v>10921</v>
      </c>
      <c r="E159" s="11" t="s">
        <v>10661</v>
      </c>
      <c r="F159" s="11" t="s">
        <v>7787</v>
      </c>
      <c r="G159" s="11" t="s">
        <v>10922</v>
      </c>
      <c r="H159" s="11" t="s">
        <v>7549</v>
      </c>
      <c r="I159" s="11">
        <v>2980</v>
      </c>
      <c r="J159" s="11">
        <v>0</v>
      </c>
      <c r="K159" s="11">
        <v>0</v>
      </c>
      <c r="L159" s="11">
        <v>2980</v>
      </c>
      <c r="M159" s="52">
        <f ca="1" t="shared" si="8"/>
        <v>0</v>
      </c>
      <c r="N159" s="11" t="s">
        <v>10663</v>
      </c>
      <c r="O159" s="11" t="s">
        <v>10664</v>
      </c>
      <c r="P159" s="61"/>
      <c r="Q159" s="11"/>
      <c r="R159" s="46" t="s">
        <v>10895</v>
      </c>
      <c r="AB159" s="9" t="e">
        <f>VLOOKUP(AA159,网约车!D:Q,14,0)</f>
        <v>#N/A</v>
      </c>
      <c r="AC159" s="9" t="e">
        <f t="shared" si="7"/>
        <v>#N/A</v>
      </c>
    </row>
    <row r="160" ht="15" spans="1:29">
      <c r="A160" s="59">
        <v>44849</v>
      </c>
      <c r="B160" s="11" t="s">
        <v>10658</v>
      </c>
      <c r="C160" s="11" t="s">
        <v>10659</v>
      </c>
      <c r="D160" s="11" t="s">
        <v>10923</v>
      </c>
      <c r="E160" s="11" t="s">
        <v>10661</v>
      </c>
      <c r="F160" s="11" t="s">
        <v>7330</v>
      </c>
      <c r="G160" s="11" t="s">
        <v>10924</v>
      </c>
      <c r="H160" s="11" t="s">
        <v>7331</v>
      </c>
      <c r="I160" s="11">
        <v>2980</v>
      </c>
      <c r="J160" s="11">
        <v>0</v>
      </c>
      <c r="K160" s="11">
        <v>0</v>
      </c>
      <c r="L160" s="11">
        <v>2980</v>
      </c>
      <c r="M160" s="52">
        <f ca="1" t="shared" si="8"/>
        <v>0</v>
      </c>
      <c r="N160" s="11" t="s">
        <v>10663</v>
      </c>
      <c r="O160" s="11" t="s">
        <v>10664</v>
      </c>
      <c r="P160" s="61"/>
      <c r="Q160" s="11"/>
      <c r="R160" s="46" t="s">
        <v>10895</v>
      </c>
      <c r="AB160" s="9" t="e">
        <f>VLOOKUP(AA160,网约车!D:Q,14,0)</f>
        <v>#N/A</v>
      </c>
      <c r="AC160" s="9" t="e">
        <f t="shared" si="7"/>
        <v>#N/A</v>
      </c>
    </row>
    <row r="161" ht="15" spans="1:29">
      <c r="A161" s="59">
        <v>44849</v>
      </c>
      <c r="B161" s="11" t="s">
        <v>10658</v>
      </c>
      <c r="C161" s="11" t="s">
        <v>10669</v>
      </c>
      <c r="D161" s="11" t="s">
        <v>10925</v>
      </c>
      <c r="E161" s="11" t="s">
        <v>10661</v>
      </c>
      <c r="F161" s="11" t="s">
        <v>7412</v>
      </c>
      <c r="G161" s="11" t="s">
        <v>10926</v>
      </c>
      <c r="H161" s="11" t="s">
        <v>7414</v>
      </c>
      <c r="I161" s="11">
        <v>2980</v>
      </c>
      <c r="J161" s="11">
        <v>0</v>
      </c>
      <c r="K161" s="11">
        <v>0</v>
      </c>
      <c r="L161" s="11">
        <v>2980</v>
      </c>
      <c r="M161" s="52">
        <f ca="1" t="shared" si="8"/>
        <v>0</v>
      </c>
      <c r="N161" s="11" t="s">
        <v>10663</v>
      </c>
      <c r="O161" s="11" t="s">
        <v>10664</v>
      </c>
      <c r="P161" s="61"/>
      <c r="Q161" s="11"/>
      <c r="R161" s="46" t="s">
        <v>10895</v>
      </c>
      <c r="AB161" s="9" t="e">
        <f>VLOOKUP(AA161,网约车!D:Q,14,0)</f>
        <v>#N/A</v>
      </c>
      <c r="AC161" s="9" t="e">
        <f t="shared" si="7"/>
        <v>#N/A</v>
      </c>
    </row>
    <row r="162" ht="15" spans="1:29">
      <c r="A162" s="59">
        <v>44852</v>
      </c>
      <c r="B162" s="11" t="s">
        <v>10658</v>
      </c>
      <c r="C162" s="11" t="s">
        <v>10669</v>
      </c>
      <c r="D162" s="11" t="s">
        <v>10927</v>
      </c>
      <c r="E162" s="11" t="s">
        <v>10661</v>
      </c>
      <c r="F162" s="11" t="s">
        <v>4985</v>
      </c>
      <c r="G162" s="11" t="s">
        <v>10705</v>
      </c>
      <c r="H162" s="11" t="s">
        <v>4987</v>
      </c>
      <c r="I162" s="11">
        <v>2980</v>
      </c>
      <c r="J162" s="11">
        <v>0</v>
      </c>
      <c r="K162" s="11">
        <v>0</v>
      </c>
      <c r="L162" s="11">
        <v>2980</v>
      </c>
      <c r="M162" s="52">
        <f ca="1" t="shared" si="8"/>
        <v>0</v>
      </c>
      <c r="N162" s="11" t="s">
        <v>10663</v>
      </c>
      <c r="O162" s="11" t="s">
        <v>10664</v>
      </c>
      <c r="P162" s="61"/>
      <c r="Q162" s="11"/>
      <c r="R162" s="46" t="s">
        <v>10895</v>
      </c>
      <c r="AB162" s="9" t="e">
        <f>VLOOKUP(AA162,网约车!D:Q,14,0)</f>
        <v>#N/A</v>
      </c>
      <c r="AC162" s="9" t="e">
        <f t="shared" si="7"/>
        <v>#N/A</v>
      </c>
    </row>
    <row r="163" ht="15" spans="1:29">
      <c r="A163" s="59">
        <v>44852</v>
      </c>
      <c r="B163" s="11" t="s">
        <v>10658</v>
      </c>
      <c r="C163" s="11" t="s">
        <v>10669</v>
      </c>
      <c r="D163" s="11" t="s">
        <v>10928</v>
      </c>
      <c r="E163" s="11" t="s">
        <v>10661</v>
      </c>
      <c r="F163" s="11" t="s">
        <v>4956</v>
      </c>
      <c r="G163" s="11" t="s">
        <v>10707</v>
      </c>
      <c r="H163" s="11" t="s">
        <v>4958</v>
      </c>
      <c r="I163" s="11">
        <v>2980</v>
      </c>
      <c r="J163" s="11">
        <v>0</v>
      </c>
      <c r="K163" s="11">
        <v>0</v>
      </c>
      <c r="L163" s="11">
        <v>2980</v>
      </c>
      <c r="M163" s="52">
        <f ca="1" t="shared" si="8"/>
        <v>0</v>
      </c>
      <c r="N163" s="11" t="s">
        <v>10663</v>
      </c>
      <c r="O163" s="11" t="s">
        <v>10664</v>
      </c>
      <c r="P163" s="61"/>
      <c r="Q163" s="11"/>
      <c r="R163" s="46" t="s">
        <v>10895</v>
      </c>
      <c r="AB163" s="9" t="e">
        <f>VLOOKUP(AA163,网约车!D:Q,14,0)</f>
        <v>#N/A</v>
      </c>
      <c r="AC163" s="9" t="e">
        <f t="shared" ref="AC163:AC186" si="9">K163-AB163</f>
        <v>#N/A</v>
      </c>
    </row>
    <row r="164" ht="15" spans="1:29">
      <c r="A164" s="59">
        <v>44852</v>
      </c>
      <c r="B164" s="11" t="s">
        <v>10658</v>
      </c>
      <c r="C164" s="11" t="s">
        <v>10669</v>
      </c>
      <c r="D164" s="11" t="s">
        <v>10929</v>
      </c>
      <c r="E164" s="11" t="s">
        <v>10661</v>
      </c>
      <c r="F164" s="11" t="s">
        <v>5241</v>
      </c>
      <c r="G164" s="11" t="s">
        <v>10709</v>
      </c>
      <c r="H164" s="11" t="s">
        <v>5242</v>
      </c>
      <c r="I164" s="11">
        <v>2980</v>
      </c>
      <c r="J164" s="11">
        <v>0</v>
      </c>
      <c r="K164" s="11">
        <v>0</v>
      </c>
      <c r="L164" s="11">
        <v>2980</v>
      </c>
      <c r="M164" s="52">
        <f ca="1" t="shared" si="8"/>
        <v>0</v>
      </c>
      <c r="N164" s="11" t="s">
        <v>10663</v>
      </c>
      <c r="O164" s="11" t="s">
        <v>10664</v>
      </c>
      <c r="P164" s="61"/>
      <c r="Q164" s="11"/>
      <c r="R164" s="46" t="s">
        <v>10895</v>
      </c>
      <c r="AB164" s="9" t="e">
        <f>VLOOKUP(AA164,网约车!D:Q,14,0)</f>
        <v>#N/A</v>
      </c>
      <c r="AC164" s="9" t="e">
        <f t="shared" si="9"/>
        <v>#N/A</v>
      </c>
    </row>
    <row r="165" ht="15" spans="1:29">
      <c r="A165" s="59">
        <v>44852</v>
      </c>
      <c r="B165" s="11" t="s">
        <v>10658</v>
      </c>
      <c r="C165" s="11" t="s">
        <v>10669</v>
      </c>
      <c r="D165" s="11" t="s">
        <v>10930</v>
      </c>
      <c r="E165" s="11" t="s">
        <v>10661</v>
      </c>
      <c r="F165" s="11" t="s">
        <v>5238</v>
      </c>
      <c r="G165" s="11" t="s">
        <v>10711</v>
      </c>
      <c r="H165" s="11" t="s">
        <v>5239</v>
      </c>
      <c r="I165" s="11">
        <v>2980</v>
      </c>
      <c r="J165" s="11">
        <v>0</v>
      </c>
      <c r="K165" s="11">
        <v>0</v>
      </c>
      <c r="L165" s="11">
        <v>2980</v>
      </c>
      <c r="M165" s="52">
        <f ca="1" t="shared" si="8"/>
        <v>0</v>
      </c>
      <c r="N165" s="11" t="s">
        <v>10663</v>
      </c>
      <c r="O165" s="11" t="s">
        <v>10664</v>
      </c>
      <c r="P165" s="61"/>
      <c r="Q165" s="11"/>
      <c r="R165" s="46" t="s">
        <v>10895</v>
      </c>
      <c r="AB165" s="9" t="e">
        <f>VLOOKUP(AA165,网约车!D:Q,14,0)</f>
        <v>#N/A</v>
      </c>
      <c r="AC165" s="9" t="e">
        <f t="shared" si="9"/>
        <v>#N/A</v>
      </c>
    </row>
    <row r="166" ht="15" spans="1:29">
      <c r="A166" s="59">
        <v>44852</v>
      </c>
      <c r="B166" s="11" t="s">
        <v>10658</v>
      </c>
      <c r="C166" s="11" t="s">
        <v>10659</v>
      </c>
      <c r="D166" s="11" t="s">
        <v>10931</v>
      </c>
      <c r="E166" s="11" t="s">
        <v>10661</v>
      </c>
      <c r="F166" s="11" t="s">
        <v>5233</v>
      </c>
      <c r="G166" s="11" t="s">
        <v>10714</v>
      </c>
      <c r="H166" s="11" t="s">
        <v>5236</v>
      </c>
      <c r="I166" s="11">
        <v>2980</v>
      </c>
      <c r="J166" s="11">
        <v>0</v>
      </c>
      <c r="K166" s="11">
        <v>0</v>
      </c>
      <c r="L166" s="11">
        <v>2980</v>
      </c>
      <c r="M166" s="52">
        <f ca="1" t="shared" si="8"/>
        <v>0</v>
      </c>
      <c r="N166" s="11" t="s">
        <v>10663</v>
      </c>
      <c r="O166" s="11" t="s">
        <v>10664</v>
      </c>
      <c r="P166" s="61"/>
      <c r="Q166" s="11"/>
      <c r="R166" s="46" t="s">
        <v>10895</v>
      </c>
      <c r="AB166" s="9" t="e">
        <f>VLOOKUP(AA166,网约车!D:Q,14,0)</f>
        <v>#N/A</v>
      </c>
      <c r="AC166" s="9" t="e">
        <f t="shared" si="9"/>
        <v>#N/A</v>
      </c>
    </row>
    <row r="167" ht="15" spans="1:29">
      <c r="A167" s="59">
        <v>44852</v>
      </c>
      <c r="B167" s="11" t="s">
        <v>10658</v>
      </c>
      <c r="C167" s="11" t="s">
        <v>10659</v>
      </c>
      <c r="D167" s="11" t="s">
        <v>10932</v>
      </c>
      <c r="E167" s="11" t="s">
        <v>10661</v>
      </c>
      <c r="F167" s="11" t="s">
        <v>7324</v>
      </c>
      <c r="G167" s="11" t="s">
        <v>10845</v>
      </c>
      <c r="H167" s="11" t="s">
        <v>7325</v>
      </c>
      <c r="I167" s="11">
        <v>2980</v>
      </c>
      <c r="J167" s="11">
        <v>0</v>
      </c>
      <c r="K167" s="11">
        <v>0</v>
      </c>
      <c r="L167" s="11">
        <v>2980</v>
      </c>
      <c r="M167" s="52">
        <f ca="1" t="shared" si="8"/>
        <v>0</v>
      </c>
      <c r="N167" s="11" t="s">
        <v>10663</v>
      </c>
      <c r="O167" s="11" t="s">
        <v>10664</v>
      </c>
      <c r="P167" s="61"/>
      <c r="Q167" s="11"/>
      <c r="R167" s="46" t="s">
        <v>10895</v>
      </c>
      <c r="AB167" s="9" t="e">
        <f>VLOOKUP(AA167,网约车!D:Q,14,0)</f>
        <v>#N/A</v>
      </c>
      <c r="AC167" s="9" t="e">
        <f t="shared" si="9"/>
        <v>#N/A</v>
      </c>
    </row>
    <row r="168" ht="15" spans="1:29">
      <c r="A168" s="59">
        <v>44862</v>
      </c>
      <c r="B168" s="11" t="s">
        <v>10658</v>
      </c>
      <c r="C168" s="11" t="s">
        <v>10659</v>
      </c>
      <c r="D168" s="11" t="s">
        <v>10933</v>
      </c>
      <c r="E168" s="11" t="s">
        <v>10661</v>
      </c>
      <c r="F168" s="11" t="s">
        <v>5144</v>
      </c>
      <c r="G168" s="11" t="s">
        <v>10662</v>
      </c>
      <c r="H168" s="11" t="s">
        <v>5145</v>
      </c>
      <c r="I168" s="11">
        <v>2980</v>
      </c>
      <c r="J168" s="11">
        <v>0</v>
      </c>
      <c r="K168" s="11">
        <v>0</v>
      </c>
      <c r="L168" s="11">
        <v>2980</v>
      </c>
      <c r="M168" s="52">
        <f ca="1" t="shared" si="8"/>
        <v>0</v>
      </c>
      <c r="N168" s="11" t="s">
        <v>10663</v>
      </c>
      <c r="O168" s="11" t="s">
        <v>10664</v>
      </c>
      <c r="P168" s="61"/>
      <c r="Q168" s="11"/>
      <c r="R168" s="46" t="s">
        <v>10895</v>
      </c>
      <c r="AB168" s="9" t="e">
        <f>VLOOKUP(AA168,网约车!D:Q,14,0)</f>
        <v>#N/A</v>
      </c>
      <c r="AC168" s="9" t="e">
        <f t="shared" si="9"/>
        <v>#N/A</v>
      </c>
    </row>
    <row r="169" ht="15" spans="1:29">
      <c r="A169" s="59">
        <v>44862</v>
      </c>
      <c r="B169" s="11" t="s">
        <v>10658</v>
      </c>
      <c r="C169" s="11" t="s">
        <v>10659</v>
      </c>
      <c r="D169" s="11" t="s">
        <v>10934</v>
      </c>
      <c r="E169" s="11" t="s">
        <v>10661</v>
      </c>
      <c r="F169" s="11" t="s">
        <v>5090</v>
      </c>
      <c r="G169" s="11" t="s">
        <v>10668</v>
      </c>
      <c r="H169" s="11" t="s">
        <v>5092</v>
      </c>
      <c r="I169" s="11">
        <v>2980</v>
      </c>
      <c r="J169" s="11">
        <v>0</v>
      </c>
      <c r="K169" s="11">
        <v>0</v>
      </c>
      <c r="L169" s="11">
        <v>2980</v>
      </c>
      <c r="M169" s="52">
        <f ca="1" t="shared" si="8"/>
        <v>0</v>
      </c>
      <c r="N169" s="11" t="s">
        <v>10663</v>
      </c>
      <c r="O169" s="11" t="s">
        <v>10664</v>
      </c>
      <c r="P169" s="61"/>
      <c r="Q169" s="11"/>
      <c r="R169" s="46" t="s">
        <v>10895</v>
      </c>
      <c r="AB169" s="9" t="e">
        <f>VLOOKUP(AA169,网约车!D:Q,14,0)</f>
        <v>#N/A</v>
      </c>
      <c r="AC169" s="9" t="e">
        <f t="shared" si="9"/>
        <v>#N/A</v>
      </c>
    </row>
    <row r="170" ht="15" spans="1:29">
      <c r="A170" s="59">
        <v>44862</v>
      </c>
      <c r="B170" s="11" t="s">
        <v>10658</v>
      </c>
      <c r="C170" s="11" t="s">
        <v>10669</v>
      </c>
      <c r="D170" s="11" t="s">
        <v>10935</v>
      </c>
      <c r="E170" s="11" t="s">
        <v>10661</v>
      </c>
      <c r="F170" s="11" t="s">
        <v>5273</v>
      </c>
      <c r="G170" s="11" t="s">
        <v>10671</v>
      </c>
      <c r="H170" s="11" t="s">
        <v>5274</v>
      </c>
      <c r="I170" s="11">
        <v>2980</v>
      </c>
      <c r="J170" s="11">
        <v>0</v>
      </c>
      <c r="K170" s="11">
        <v>0</v>
      </c>
      <c r="L170" s="11">
        <v>2980</v>
      </c>
      <c r="M170" s="52">
        <f ca="1" t="shared" si="8"/>
        <v>0</v>
      </c>
      <c r="N170" s="11" t="s">
        <v>10663</v>
      </c>
      <c r="O170" s="11" t="s">
        <v>10664</v>
      </c>
      <c r="P170" s="61"/>
      <c r="Q170" s="11"/>
      <c r="R170" s="46" t="s">
        <v>10895</v>
      </c>
      <c r="AB170" s="9" t="e">
        <f>VLOOKUP(AA170,网约车!D:Q,14,0)</f>
        <v>#N/A</v>
      </c>
      <c r="AC170" s="9" t="e">
        <f t="shared" si="9"/>
        <v>#N/A</v>
      </c>
    </row>
    <row r="171" ht="15" spans="1:29">
      <c r="A171" s="59">
        <v>44862</v>
      </c>
      <c r="B171" s="11" t="s">
        <v>10658</v>
      </c>
      <c r="C171" s="11" t="s">
        <v>10669</v>
      </c>
      <c r="D171" s="11" t="s">
        <v>10936</v>
      </c>
      <c r="E171" s="11" t="s">
        <v>10661</v>
      </c>
      <c r="F171" s="11" t="s">
        <v>5276</v>
      </c>
      <c r="G171" s="11" t="s">
        <v>10674</v>
      </c>
      <c r="H171" s="11" t="s">
        <v>5277</v>
      </c>
      <c r="I171" s="11">
        <v>2980</v>
      </c>
      <c r="J171" s="11">
        <v>0</v>
      </c>
      <c r="K171" s="11">
        <v>0</v>
      </c>
      <c r="L171" s="11">
        <v>2980</v>
      </c>
      <c r="M171" s="52">
        <f ca="1" t="shared" si="8"/>
        <v>0</v>
      </c>
      <c r="N171" s="11" t="s">
        <v>10663</v>
      </c>
      <c r="O171" s="11" t="s">
        <v>10664</v>
      </c>
      <c r="P171" s="61"/>
      <c r="Q171" s="11"/>
      <c r="R171" s="46" t="s">
        <v>10895</v>
      </c>
      <c r="AB171" s="9" t="e">
        <f>VLOOKUP(AA171,网约车!D:Q,14,0)</f>
        <v>#N/A</v>
      </c>
      <c r="AC171" s="9" t="e">
        <f t="shared" si="9"/>
        <v>#N/A</v>
      </c>
    </row>
    <row r="172" ht="15" spans="1:29">
      <c r="A172" s="59">
        <v>44862</v>
      </c>
      <c r="B172" s="11" t="s">
        <v>10658</v>
      </c>
      <c r="C172" s="11" t="s">
        <v>10659</v>
      </c>
      <c r="D172" s="11" t="s">
        <v>10937</v>
      </c>
      <c r="E172" s="11" t="s">
        <v>10661</v>
      </c>
      <c r="F172" s="11" t="s">
        <v>5250</v>
      </c>
      <c r="G172" s="11" t="s">
        <v>10676</v>
      </c>
      <c r="H172" s="11" t="s">
        <v>5251</v>
      </c>
      <c r="I172" s="11">
        <v>2980</v>
      </c>
      <c r="J172" s="11">
        <v>0</v>
      </c>
      <c r="K172" s="11">
        <v>0</v>
      </c>
      <c r="L172" s="11">
        <v>2980</v>
      </c>
      <c r="M172" s="52">
        <f ca="1" t="shared" si="8"/>
        <v>0</v>
      </c>
      <c r="N172" s="11" t="s">
        <v>10663</v>
      </c>
      <c r="O172" s="11" t="s">
        <v>10664</v>
      </c>
      <c r="P172" s="61"/>
      <c r="Q172" s="11"/>
      <c r="R172" s="46" t="s">
        <v>10895</v>
      </c>
      <c r="AB172" s="9" t="e">
        <f>VLOOKUP(AA172,网约车!D:Q,14,0)</f>
        <v>#N/A</v>
      </c>
      <c r="AC172" s="9" t="e">
        <f t="shared" si="9"/>
        <v>#N/A</v>
      </c>
    </row>
    <row r="173" ht="15" spans="1:29">
      <c r="A173" s="59">
        <v>44862</v>
      </c>
      <c r="B173" s="11" t="s">
        <v>10658</v>
      </c>
      <c r="C173" s="11" t="s">
        <v>10669</v>
      </c>
      <c r="D173" s="11" t="s">
        <v>10938</v>
      </c>
      <c r="E173" s="11" t="s">
        <v>10661</v>
      </c>
      <c r="F173" s="11" t="s">
        <v>5253</v>
      </c>
      <c r="G173" s="11" t="s">
        <v>10681</v>
      </c>
      <c r="H173" s="11" t="s">
        <v>5254</v>
      </c>
      <c r="I173" s="11">
        <v>2980</v>
      </c>
      <c r="J173" s="11">
        <v>0</v>
      </c>
      <c r="K173" s="11">
        <v>0</v>
      </c>
      <c r="L173" s="11">
        <v>2980</v>
      </c>
      <c r="M173" s="52">
        <f ca="1" t="shared" si="8"/>
        <v>0</v>
      </c>
      <c r="N173" s="11" t="s">
        <v>10663</v>
      </c>
      <c r="O173" s="11" t="s">
        <v>10664</v>
      </c>
      <c r="P173" s="61"/>
      <c r="Q173" s="11"/>
      <c r="R173" s="46" t="s">
        <v>10895</v>
      </c>
      <c r="AB173" s="9" t="e">
        <f>VLOOKUP(AA173,网约车!D:Q,14,0)</f>
        <v>#N/A</v>
      </c>
      <c r="AC173" s="9" t="e">
        <f t="shared" si="9"/>
        <v>#N/A</v>
      </c>
    </row>
    <row r="174" ht="15" spans="1:29">
      <c r="A174" s="59">
        <v>44862</v>
      </c>
      <c r="B174" s="11" t="s">
        <v>10658</v>
      </c>
      <c r="C174" s="11" t="s">
        <v>10669</v>
      </c>
      <c r="D174" s="11" t="s">
        <v>10939</v>
      </c>
      <c r="E174" s="11" t="s">
        <v>10661</v>
      </c>
      <c r="F174" s="11" t="s">
        <v>5266</v>
      </c>
      <c r="G174" s="11" t="s">
        <v>10683</v>
      </c>
      <c r="H174" s="11" t="s">
        <v>5267</v>
      </c>
      <c r="I174" s="11">
        <v>2980</v>
      </c>
      <c r="J174" s="11">
        <v>0</v>
      </c>
      <c r="K174" s="11">
        <v>0</v>
      </c>
      <c r="L174" s="11">
        <v>2980</v>
      </c>
      <c r="M174" s="52">
        <f ca="1" t="shared" si="8"/>
        <v>0</v>
      </c>
      <c r="N174" s="11" t="s">
        <v>10663</v>
      </c>
      <c r="O174" s="11" t="s">
        <v>10664</v>
      </c>
      <c r="P174" s="61"/>
      <c r="Q174" s="11"/>
      <c r="R174" s="46" t="s">
        <v>10895</v>
      </c>
      <c r="AB174" s="9" t="e">
        <f>VLOOKUP(AA174,网约车!D:Q,14,0)</f>
        <v>#N/A</v>
      </c>
      <c r="AC174" s="9" t="e">
        <f t="shared" si="9"/>
        <v>#N/A</v>
      </c>
    </row>
    <row r="175" ht="15" spans="1:29">
      <c r="A175" s="59">
        <v>44862</v>
      </c>
      <c r="B175" s="11" t="s">
        <v>10658</v>
      </c>
      <c r="C175" s="11" t="s">
        <v>10669</v>
      </c>
      <c r="D175" s="11" t="s">
        <v>10940</v>
      </c>
      <c r="E175" s="11" t="s">
        <v>10661</v>
      </c>
      <c r="F175" s="11" t="s">
        <v>5244</v>
      </c>
      <c r="G175" s="11" t="s">
        <v>10685</v>
      </c>
      <c r="H175" s="11" t="s">
        <v>5248</v>
      </c>
      <c r="I175" s="11">
        <v>2980</v>
      </c>
      <c r="J175" s="11">
        <v>0</v>
      </c>
      <c r="K175" s="11">
        <v>0</v>
      </c>
      <c r="L175" s="11">
        <v>2980</v>
      </c>
      <c r="M175" s="52">
        <f ca="1" t="shared" si="8"/>
        <v>0</v>
      </c>
      <c r="N175" s="11" t="s">
        <v>10663</v>
      </c>
      <c r="O175" s="11" t="s">
        <v>10664</v>
      </c>
      <c r="P175" s="61"/>
      <c r="Q175" s="11"/>
      <c r="R175" s="46" t="s">
        <v>10895</v>
      </c>
      <c r="AB175" s="9" t="e">
        <f>VLOOKUP(AA175,网约车!D:Q,14,0)</f>
        <v>#N/A</v>
      </c>
      <c r="AC175" s="9" t="e">
        <f t="shared" si="9"/>
        <v>#N/A</v>
      </c>
    </row>
    <row r="176" ht="15" spans="1:29">
      <c r="A176" s="59">
        <v>44862</v>
      </c>
      <c r="B176" s="11" t="s">
        <v>10658</v>
      </c>
      <c r="C176" s="11" t="s">
        <v>10669</v>
      </c>
      <c r="D176" s="11" t="s">
        <v>10941</v>
      </c>
      <c r="E176" s="11" t="s">
        <v>10661</v>
      </c>
      <c r="F176" s="11" t="s">
        <v>5318</v>
      </c>
      <c r="G176" s="11" t="s">
        <v>10687</v>
      </c>
      <c r="H176" s="11" t="s">
        <v>5319</v>
      </c>
      <c r="I176" s="11">
        <v>2980</v>
      </c>
      <c r="J176" s="11">
        <v>0</v>
      </c>
      <c r="K176" s="11">
        <v>0</v>
      </c>
      <c r="L176" s="11">
        <v>2980</v>
      </c>
      <c r="M176" s="52">
        <f ca="1" t="shared" si="8"/>
        <v>0</v>
      </c>
      <c r="N176" s="11" t="s">
        <v>10663</v>
      </c>
      <c r="O176" s="11" t="s">
        <v>10664</v>
      </c>
      <c r="P176" s="61"/>
      <c r="Q176" s="11"/>
      <c r="R176" s="46" t="s">
        <v>10895</v>
      </c>
      <c r="AB176" s="9" t="e">
        <f>VLOOKUP(AA176,网约车!D:Q,14,0)</f>
        <v>#N/A</v>
      </c>
      <c r="AC176" s="9" t="e">
        <f t="shared" si="9"/>
        <v>#N/A</v>
      </c>
    </row>
    <row r="177" ht="15" spans="1:29">
      <c r="A177" s="59">
        <v>44862</v>
      </c>
      <c r="B177" s="11" t="s">
        <v>10658</v>
      </c>
      <c r="C177" s="11" t="s">
        <v>10669</v>
      </c>
      <c r="D177" s="11" t="s">
        <v>10942</v>
      </c>
      <c r="E177" s="11" t="s">
        <v>10661</v>
      </c>
      <c r="F177" s="11" t="s">
        <v>5308</v>
      </c>
      <c r="G177" s="11" t="s">
        <v>10690</v>
      </c>
      <c r="H177" s="11" t="s">
        <v>5312</v>
      </c>
      <c r="I177" s="11">
        <v>2980</v>
      </c>
      <c r="J177" s="11">
        <v>0</v>
      </c>
      <c r="K177" s="11">
        <v>0</v>
      </c>
      <c r="L177" s="11">
        <v>2980</v>
      </c>
      <c r="M177" s="52">
        <f ca="1" t="shared" si="8"/>
        <v>0</v>
      </c>
      <c r="N177" s="11" t="s">
        <v>10663</v>
      </c>
      <c r="O177" s="11" t="s">
        <v>10664</v>
      </c>
      <c r="P177" s="61"/>
      <c r="Q177" s="11"/>
      <c r="R177" s="46" t="s">
        <v>10895</v>
      </c>
      <c r="AB177" s="9" t="e">
        <f>VLOOKUP(AA177,网约车!D:Q,14,0)</f>
        <v>#N/A</v>
      </c>
      <c r="AC177" s="9" t="e">
        <f t="shared" si="9"/>
        <v>#N/A</v>
      </c>
    </row>
    <row r="178" ht="15" spans="1:29">
      <c r="A178" s="59">
        <v>44862</v>
      </c>
      <c r="B178" s="11" t="s">
        <v>10658</v>
      </c>
      <c r="C178" s="11" t="s">
        <v>10669</v>
      </c>
      <c r="D178" s="11" t="s">
        <v>10943</v>
      </c>
      <c r="E178" s="11" t="s">
        <v>10661</v>
      </c>
      <c r="F178" s="11" t="s">
        <v>5109</v>
      </c>
      <c r="G178" s="11" t="s">
        <v>10692</v>
      </c>
      <c r="H178" s="11" t="s">
        <v>5111</v>
      </c>
      <c r="I178" s="11">
        <v>2980</v>
      </c>
      <c r="J178" s="11">
        <v>0</v>
      </c>
      <c r="K178" s="11">
        <v>0</v>
      </c>
      <c r="L178" s="11">
        <v>2980</v>
      </c>
      <c r="M178" s="52">
        <f ca="1" t="shared" si="8"/>
        <v>0</v>
      </c>
      <c r="N178" s="11" t="s">
        <v>10663</v>
      </c>
      <c r="O178" s="11" t="s">
        <v>10664</v>
      </c>
      <c r="P178" s="61"/>
      <c r="Q178" s="11"/>
      <c r="R178" s="46" t="s">
        <v>10895</v>
      </c>
      <c r="AB178" s="9" t="e">
        <f>VLOOKUP(AA178,网约车!D:Q,14,0)</f>
        <v>#N/A</v>
      </c>
      <c r="AC178" s="9" t="e">
        <f t="shared" si="9"/>
        <v>#N/A</v>
      </c>
    </row>
    <row r="179" ht="15" spans="1:29">
      <c r="A179" s="59">
        <v>44862</v>
      </c>
      <c r="B179" s="11" t="s">
        <v>10658</v>
      </c>
      <c r="C179" s="11" t="s">
        <v>10669</v>
      </c>
      <c r="D179" s="11" t="s">
        <v>10944</v>
      </c>
      <c r="E179" s="11" t="s">
        <v>10661</v>
      </c>
      <c r="F179" s="11" t="s">
        <v>5131</v>
      </c>
      <c r="G179" s="11" t="s">
        <v>10694</v>
      </c>
      <c r="H179" s="11" t="s">
        <v>5132</v>
      </c>
      <c r="I179" s="11">
        <v>2980</v>
      </c>
      <c r="J179" s="11">
        <v>0</v>
      </c>
      <c r="K179" s="11">
        <v>0</v>
      </c>
      <c r="L179" s="11">
        <v>2980</v>
      </c>
      <c r="M179" s="52">
        <f ca="1" t="shared" si="8"/>
        <v>0</v>
      </c>
      <c r="N179" s="11" t="s">
        <v>10663</v>
      </c>
      <c r="O179" s="11" t="s">
        <v>10664</v>
      </c>
      <c r="P179" s="61"/>
      <c r="Q179" s="11"/>
      <c r="R179" s="46" t="s">
        <v>10895</v>
      </c>
      <c r="AB179" s="9" t="e">
        <f>VLOOKUP(AA179,网约车!D:Q,14,0)</f>
        <v>#N/A</v>
      </c>
      <c r="AC179" s="9" t="e">
        <f t="shared" si="9"/>
        <v>#N/A</v>
      </c>
    </row>
    <row r="180" ht="15" spans="1:29">
      <c r="A180" s="59">
        <v>44862</v>
      </c>
      <c r="B180" s="11" t="s">
        <v>10658</v>
      </c>
      <c r="C180" s="11" t="s">
        <v>10669</v>
      </c>
      <c r="D180" s="11" t="s">
        <v>10945</v>
      </c>
      <c r="E180" s="11" t="s">
        <v>10661</v>
      </c>
      <c r="F180" s="11" t="s">
        <v>5168</v>
      </c>
      <c r="G180" s="11" t="s">
        <v>10703</v>
      </c>
      <c r="H180" s="11" t="s">
        <v>5170</v>
      </c>
      <c r="I180" s="11">
        <v>2980</v>
      </c>
      <c r="J180" s="11">
        <v>0</v>
      </c>
      <c r="K180" s="11">
        <v>2980</v>
      </c>
      <c r="L180" s="11">
        <v>0</v>
      </c>
      <c r="M180" s="52">
        <f ca="1" t="shared" si="8"/>
        <v>0</v>
      </c>
      <c r="N180" s="11" t="s">
        <v>10663</v>
      </c>
      <c r="O180" s="11" t="s">
        <v>10664</v>
      </c>
      <c r="P180" s="61">
        <v>44832</v>
      </c>
      <c r="Q180" s="11" t="s">
        <v>10665</v>
      </c>
      <c r="R180" s="46" t="s">
        <v>10666</v>
      </c>
      <c r="AB180" s="9" t="e">
        <f>VLOOKUP(AA180,网约车!D:Q,14,0)</f>
        <v>#N/A</v>
      </c>
      <c r="AC180" s="9" t="e">
        <f t="shared" si="9"/>
        <v>#N/A</v>
      </c>
    </row>
    <row r="181" ht="15" spans="1:29">
      <c r="A181" s="59">
        <v>44862</v>
      </c>
      <c r="B181" s="11" t="s">
        <v>10658</v>
      </c>
      <c r="C181" s="11" t="s">
        <v>10669</v>
      </c>
      <c r="D181" s="11" t="s">
        <v>10946</v>
      </c>
      <c r="E181" s="11" t="s">
        <v>10661</v>
      </c>
      <c r="F181" s="11" t="s">
        <v>5197</v>
      </c>
      <c r="G181" s="11" t="s">
        <v>10696</v>
      </c>
      <c r="H181" s="11" t="s">
        <v>5198</v>
      </c>
      <c r="I181" s="11">
        <v>2980</v>
      </c>
      <c r="J181" s="11">
        <v>0</v>
      </c>
      <c r="K181" s="11">
        <v>0</v>
      </c>
      <c r="L181" s="11">
        <v>2980</v>
      </c>
      <c r="M181" s="52">
        <f ca="1" t="shared" si="8"/>
        <v>0</v>
      </c>
      <c r="N181" s="11" t="s">
        <v>10663</v>
      </c>
      <c r="O181" s="11" t="s">
        <v>10664</v>
      </c>
      <c r="P181" s="61"/>
      <c r="Q181" s="11"/>
      <c r="R181" s="46" t="s">
        <v>10895</v>
      </c>
      <c r="AB181" s="9" t="e">
        <f>VLOOKUP(AA181,网约车!D:Q,14,0)</f>
        <v>#N/A</v>
      </c>
      <c r="AC181" s="9" t="e">
        <f t="shared" si="9"/>
        <v>#N/A</v>
      </c>
    </row>
    <row r="182" ht="15" spans="1:29">
      <c r="A182" s="59">
        <v>44862</v>
      </c>
      <c r="B182" s="11" t="s">
        <v>10658</v>
      </c>
      <c r="C182" s="11" t="s">
        <v>10669</v>
      </c>
      <c r="D182" s="11" t="s">
        <v>10947</v>
      </c>
      <c r="E182" s="11" t="s">
        <v>10661</v>
      </c>
      <c r="F182" s="11" t="s">
        <v>5189</v>
      </c>
      <c r="G182" s="11" t="s">
        <v>10698</v>
      </c>
      <c r="H182" s="11" t="s">
        <v>5190</v>
      </c>
      <c r="I182" s="11">
        <v>2980</v>
      </c>
      <c r="J182" s="11">
        <v>0</v>
      </c>
      <c r="K182" s="11">
        <v>0</v>
      </c>
      <c r="L182" s="11">
        <v>2980</v>
      </c>
      <c r="M182" s="52">
        <f ca="1" t="shared" si="8"/>
        <v>0</v>
      </c>
      <c r="N182" s="11" t="s">
        <v>10663</v>
      </c>
      <c r="O182" s="11" t="s">
        <v>10664</v>
      </c>
      <c r="P182" s="61"/>
      <c r="Q182" s="11"/>
      <c r="R182" s="46" t="s">
        <v>10895</v>
      </c>
      <c r="AB182" s="9" t="e">
        <f>VLOOKUP(AA182,网约车!D:Q,14,0)</f>
        <v>#N/A</v>
      </c>
      <c r="AC182" s="9" t="e">
        <f t="shared" si="9"/>
        <v>#N/A</v>
      </c>
    </row>
    <row r="183" ht="15" spans="1:29">
      <c r="A183" s="59">
        <v>44862</v>
      </c>
      <c r="B183" s="11" t="s">
        <v>10658</v>
      </c>
      <c r="C183" s="11" t="s">
        <v>10659</v>
      </c>
      <c r="D183" s="11" t="s">
        <v>10948</v>
      </c>
      <c r="E183" s="11" t="s">
        <v>10661</v>
      </c>
      <c r="F183" s="11" t="s">
        <v>5202</v>
      </c>
      <c r="G183" s="11" t="s">
        <v>10700</v>
      </c>
      <c r="H183" s="11" t="s">
        <v>5203</v>
      </c>
      <c r="I183" s="11">
        <v>2980</v>
      </c>
      <c r="J183" s="11">
        <v>0</v>
      </c>
      <c r="K183" s="11">
        <v>0</v>
      </c>
      <c r="L183" s="11">
        <v>2980</v>
      </c>
      <c r="M183" s="52">
        <f ca="1" t="shared" si="8"/>
        <v>0</v>
      </c>
      <c r="N183" s="11" t="s">
        <v>10663</v>
      </c>
      <c r="O183" s="11" t="s">
        <v>10664</v>
      </c>
      <c r="P183" s="61"/>
      <c r="Q183" s="11"/>
      <c r="R183" s="46" t="s">
        <v>10895</v>
      </c>
      <c r="AB183" s="9" t="e">
        <f>VLOOKUP(AA183,网约车!D:Q,14,0)</f>
        <v>#N/A</v>
      </c>
      <c r="AC183" s="9" t="e">
        <f t="shared" si="9"/>
        <v>#N/A</v>
      </c>
    </row>
    <row r="184" ht="15" spans="1:29">
      <c r="A184" s="59">
        <v>44862</v>
      </c>
      <c r="B184" s="11" t="s">
        <v>10658</v>
      </c>
      <c r="C184" s="11" t="s">
        <v>10659</v>
      </c>
      <c r="D184" s="11" t="s">
        <v>10949</v>
      </c>
      <c r="E184" s="11" t="s">
        <v>10661</v>
      </c>
      <c r="F184" s="11" t="s">
        <v>7306</v>
      </c>
      <c r="G184" s="11" t="s">
        <v>10788</v>
      </c>
      <c r="H184" s="11" t="s">
        <v>7308</v>
      </c>
      <c r="I184" s="11">
        <v>2980</v>
      </c>
      <c r="J184" s="11">
        <v>0</v>
      </c>
      <c r="K184" s="11">
        <v>0</v>
      </c>
      <c r="L184" s="11">
        <v>2980</v>
      </c>
      <c r="M184" s="52">
        <f ca="1" t="shared" si="8"/>
        <v>0</v>
      </c>
      <c r="N184" s="11" t="s">
        <v>10663</v>
      </c>
      <c r="O184" s="11" t="s">
        <v>10664</v>
      </c>
      <c r="P184" s="61"/>
      <c r="Q184" s="11"/>
      <c r="R184" s="46" t="s">
        <v>10895</v>
      </c>
      <c r="AB184" s="9" t="e">
        <f>VLOOKUP(AA184,网约车!D:Q,14,0)</f>
        <v>#N/A</v>
      </c>
      <c r="AC184" s="9" t="e">
        <f t="shared" si="9"/>
        <v>#N/A</v>
      </c>
    </row>
    <row r="185" ht="15" spans="1:29">
      <c r="A185" s="59">
        <v>44862</v>
      </c>
      <c r="B185" s="11" t="s">
        <v>10658</v>
      </c>
      <c r="C185" s="11" t="s">
        <v>10669</v>
      </c>
      <c r="D185" s="11" t="s">
        <v>10950</v>
      </c>
      <c r="E185" s="11" t="s">
        <v>10661</v>
      </c>
      <c r="F185" s="11" t="s">
        <v>7327</v>
      </c>
      <c r="G185" s="11" t="s">
        <v>10790</v>
      </c>
      <c r="H185" s="11" t="s">
        <v>7328</v>
      </c>
      <c r="I185" s="11">
        <v>2980</v>
      </c>
      <c r="J185" s="11">
        <v>0</v>
      </c>
      <c r="K185" s="11">
        <v>0</v>
      </c>
      <c r="L185" s="11">
        <v>2980</v>
      </c>
      <c r="M185" s="52">
        <f ca="1" t="shared" si="8"/>
        <v>0</v>
      </c>
      <c r="N185" s="11" t="s">
        <v>10663</v>
      </c>
      <c r="O185" s="11" t="s">
        <v>10664</v>
      </c>
      <c r="P185" s="61"/>
      <c r="Q185" s="11"/>
      <c r="R185" s="46" t="s">
        <v>10895</v>
      </c>
      <c r="AB185" s="9" t="e">
        <f>VLOOKUP(AA185,网约车!D:Q,14,0)</f>
        <v>#N/A</v>
      </c>
      <c r="AC185" s="9" t="e">
        <f t="shared" si="9"/>
        <v>#N/A</v>
      </c>
    </row>
    <row r="186" ht="15" spans="1:29">
      <c r="A186" s="59">
        <v>44863</v>
      </c>
      <c r="B186" s="11" t="s">
        <v>10658</v>
      </c>
      <c r="C186" s="11" t="s">
        <v>10669</v>
      </c>
      <c r="D186" s="11" t="s">
        <v>10951</v>
      </c>
      <c r="E186" s="11" t="s">
        <v>10871</v>
      </c>
      <c r="F186" s="11" t="s">
        <v>5722</v>
      </c>
      <c r="G186" s="11" t="s">
        <v>10872</v>
      </c>
      <c r="H186" s="11" t="s">
        <v>5723</v>
      </c>
      <c r="I186" s="11">
        <v>4200</v>
      </c>
      <c r="J186" s="11">
        <v>0</v>
      </c>
      <c r="K186" s="11">
        <v>0</v>
      </c>
      <c r="L186" s="11">
        <v>4200</v>
      </c>
      <c r="M186" s="52">
        <f ca="1" t="shared" si="8"/>
        <v>0</v>
      </c>
      <c r="N186" s="11" t="s">
        <v>10663</v>
      </c>
      <c r="O186" s="11" t="s">
        <v>10664</v>
      </c>
      <c r="P186" s="61"/>
      <c r="Q186" s="11"/>
      <c r="R186" s="46" t="s">
        <v>10895</v>
      </c>
      <c r="AB186" s="9" t="e">
        <f>VLOOKUP(AA186,网约车!D:Q,14,0)</f>
        <v>#N/A</v>
      </c>
      <c r="AC186" s="9" t="e">
        <f t="shared" si="9"/>
        <v>#N/A</v>
      </c>
    </row>
  </sheetData>
  <sheetProtection password="92B8" sheet="1" formatCells="0" formatColumns="0" formatRows="0" insertHyperlinks="0" sort="0" autoFilter="0" pivotTables="0"/>
  <protectedRanges>
    <protectedRange sqref="$A1:$XFD1048576" name="Range1"/>
  </protectedRanges>
  <autoFilter ref="A1:Z186">
    <extLst/>
  </autoFilter>
  <conditionalFormatting sqref="D37">
    <cfRule type="duplicateValues" dxfId="0" priority="44"/>
  </conditionalFormatting>
  <conditionalFormatting sqref="D38">
    <cfRule type="duplicateValues" dxfId="0" priority="43"/>
  </conditionalFormatting>
  <conditionalFormatting sqref="D39">
    <cfRule type="duplicateValues" dxfId="0" priority="42"/>
  </conditionalFormatting>
  <conditionalFormatting sqref="D40">
    <cfRule type="duplicateValues" dxfId="0" priority="41"/>
  </conditionalFormatting>
  <conditionalFormatting sqref="D41">
    <cfRule type="duplicateValues" dxfId="0" priority="40"/>
  </conditionalFormatting>
  <conditionalFormatting sqref="D42">
    <cfRule type="duplicateValues" dxfId="0" priority="39"/>
  </conditionalFormatting>
  <conditionalFormatting sqref="D43">
    <cfRule type="duplicateValues" dxfId="0" priority="38"/>
  </conditionalFormatting>
  <conditionalFormatting sqref="D44">
    <cfRule type="duplicateValues" dxfId="0" priority="37"/>
  </conditionalFormatting>
  <conditionalFormatting sqref="D45">
    <cfRule type="duplicateValues" dxfId="0" priority="36"/>
  </conditionalFormatting>
  <conditionalFormatting sqref="D46">
    <cfRule type="duplicateValues" dxfId="0" priority="35"/>
  </conditionalFormatting>
  <conditionalFormatting sqref="D47">
    <cfRule type="duplicateValues" dxfId="0" priority="34"/>
  </conditionalFormatting>
  <conditionalFormatting sqref="D48">
    <cfRule type="duplicateValues" dxfId="0" priority="33"/>
  </conditionalFormatting>
  <conditionalFormatting sqref="D49">
    <cfRule type="duplicateValues" dxfId="0" priority="32"/>
  </conditionalFormatting>
  <conditionalFormatting sqref="D50">
    <cfRule type="duplicateValues" dxfId="0" priority="31"/>
  </conditionalFormatting>
  <conditionalFormatting sqref="D51">
    <cfRule type="duplicateValues" dxfId="0" priority="10"/>
  </conditionalFormatting>
  <conditionalFormatting sqref="D52">
    <cfRule type="duplicateValues" dxfId="0" priority="30"/>
  </conditionalFormatting>
  <conditionalFormatting sqref="D53">
    <cfRule type="duplicateValues" dxfId="0" priority="29"/>
  </conditionalFormatting>
  <conditionalFormatting sqref="D54">
    <cfRule type="duplicateValues" dxfId="0" priority="28"/>
  </conditionalFormatting>
  <conditionalFormatting sqref="D55">
    <cfRule type="duplicateValues" dxfId="0" priority="27"/>
  </conditionalFormatting>
  <conditionalFormatting sqref="D56">
    <cfRule type="duplicateValues" dxfId="0" priority="26"/>
  </conditionalFormatting>
  <conditionalFormatting sqref="D57">
    <cfRule type="duplicateValues" dxfId="0" priority="25"/>
  </conditionalFormatting>
  <conditionalFormatting sqref="D58">
    <cfRule type="duplicateValues" dxfId="0" priority="24"/>
  </conditionalFormatting>
  <conditionalFormatting sqref="D59">
    <cfRule type="duplicateValues" dxfId="0" priority="23"/>
  </conditionalFormatting>
  <conditionalFormatting sqref="D60">
    <cfRule type="duplicateValues" dxfId="0" priority="22"/>
  </conditionalFormatting>
  <conditionalFormatting sqref="D61">
    <cfRule type="duplicateValues" dxfId="0" priority="21"/>
  </conditionalFormatting>
  <conditionalFormatting sqref="D62">
    <cfRule type="duplicateValues" dxfId="0" priority="20"/>
  </conditionalFormatting>
  <conditionalFormatting sqref="D63">
    <cfRule type="duplicateValues" dxfId="0" priority="19"/>
  </conditionalFormatting>
  <conditionalFormatting sqref="D64">
    <cfRule type="duplicateValues" dxfId="0" priority="18"/>
  </conditionalFormatting>
  <conditionalFormatting sqref="D65">
    <cfRule type="duplicateValues" dxfId="0" priority="17"/>
  </conditionalFormatting>
  <conditionalFormatting sqref="D66">
    <cfRule type="duplicateValues" dxfId="0" priority="16"/>
  </conditionalFormatting>
  <conditionalFormatting sqref="D67">
    <cfRule type="duplicateValues" dxfId="0" priority="15"/>
  </conditionalFormatting>
  <conditionalFormatting sqref="D68">
    <cfRule type="duplicateValues" dxfId="0" priority="14"/>
  </conditionalFormatting>
  <conditionalFormatting sqref="D69">
    <cfRule type="duplicateValues" dxfId="0" priority="13"/>
  </conditionalFormatting>
  <conditionalFormatting sqref="D70">
    <cfRule type="duplicateValues" dxfId="0" priority="12"/>
  </conditionalFormatting>
  <conditionalFormatting sqref="D71">
    <cfRule type="duplicateValues" dxfId="0" priority="11"/>
  </conditionalFormatting>
  <conditionalFormatting sqref="S97">
    <cfRule type="duplicateValues" dxfId="0" priority="8"/>
  </conditionalFormatting>
  <conditionalFormatting sqref="S102">
    <cfRule type="duplicateValues" dxfId="0" priority="9"/>
  </conditionalFormatting>
  <conditionalFormatting sqref="S107">
    <cfRule type="duplicateValues" dxfId="0" priority="6"/>
  </conditionalFormatting>
  <conditionalFormatting sqref="T107">
    <cfRule type="duplicateValues" dxfId="0" priority="5"/>
  </conditionalFormatting>
  <conditionalFormatting sqref="U107">
    <cfRule type="duplicateValues" dxfId="0" priority="4"/>
  </conditionalFormatting>
  <conditionalFormatting sqref="S109">
    <cfRule type="duplicateValues" dxfId="0" priority="7"/>
  </conditionalFormatting>
  <conditionalFormatting sqref="S127">
    <cfRule type="duplicateValues" dxfId="0" priority="2"/>
  </conditionalFormatting>
  <conditionalFormatting sqref="S128">
    <cfRule type="duplicateValues" dxfId="0" priority="3"/>
  </conditionalFormatting>
  <conditionalFormatting sqref="S129">
    <cfRule type="duplicateValues" dxfId="0" priority="1"/>
  </conditionalFormatting>
  <conditionalFormatting sqref="D1:D2">
    <cfRule type="duplicateValues" dxfId="0" priority="47"/>
    <cfRule type="duplicateValues" dxfId="0" priority="46"/>
  </conditionalFormatting>
  <conditionalFormatting sqref="D1:D36 D72:D122 D127:D1048576">
    <cfRule type="duplicateValues" dxfId="0" priority="45"/>
  </conditionalFormatting>
  <dataValidations count="7">
    <dataValidation type="list" allowBlank="1" showErrorMessage="1" errorTitle="错误提示" error="请输入下拉列表中的一个值" sqref="S1:S2" errorStyle="information">
      <formula1>[3]流水汇总表!#REF!</formula1>
    </dataValidation>
    <dataValidation type="list" allowBlank="1" showErrorMessage="1" errorTitle="错误提示" error="请输入下拉列表中的一个值" sqref="R1" errorStyle="information">
      <formula1>"已还款,待还款,已逾期,已结清,已收车,即将到期"</formula1>
    </dataValidation>
    <dataValidation type="list" allowBlank="1" showErrorMessage="1" errorTitle="错误提示" error="请输入下拉列表中的一个值" sqref="Q1" errorStyle="information">
      <formula1>"花芝代扣,花芝代扣+线下收款,线下收款,小程序支付,花芝代扣+小程序支付,小程序支付+线下收款"</formula1>
    </dataValidation>
    <dataValidation type="date" operator="greaterThanOrEqual" allowBlank="1" showErrorMessage="1" errorTitle="输入内容有误" error="请输入正确的日期" sqref="P2:P1048576">
      <formula1>1</formula1>
    </dataValidation>
    <dataValidation type="list" allowBlank="1" showErrorMessage="1" errorTitle="错误提示" error="请输入下拉列表中的一个值" sqref="R2:R1048576">
      <formula1>"已还款,待还款,已逾期,已结清,已收车"</formula1>
    </dataValidation>
    <dataValidation type="list" allowBlank="1" showErrorMessage="1" errorTitle="错误提示" error="请输入下拉列表中的一个值" sqref="Q2:Q1048576">
      <formula1>"花芝代扣,花芝代扣+线下收款,线下收款,小程序支付,花芝代扣+小程序支付,小程序支付+线下收款"</formula1>
    </dataValidation>
    <dataValidation type="list" allowBlank="1" showErrorMessage="1" errorTitle="错误提示" error="请输入下拉列表中的一个值" sqref="T1:W2">
      <formula1>[3]流水汇总表!#REF!</formula1>
    </dataValidation>
  </dataValidations>
  <pageMargins left="0.75" right="0.75" top="1" bottom="1" header="0.5" footer="0.5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48576"/>
  <sheetViews>
    <sheetView topLeftCell="A287" workbookViewId="0">
      <selection activeCell="H305" sqref="H305"/>
    </sheetView>
  </sheetViews>
  <sheetFormatPr defaultColWidth="9" defaultRowHeight="12"/>
  <cols>
    <col min="1" max="1" width="10.75" style="3" customWidth="1"/>
    <col min="2" max="3" width="20.6333333333333" style="3" customWidth="1"/>
    <col min="4" max="4" width="9" style="3"/>
    <col min="5" max="5" width="10.75" style="3" customWidth="1"/>
    <col min="6" max="6" width="9" style="3"/>
    <col min="7" max="7" width="9" style="4"/>
    <col min="8" max="8" width="9" style="3"/>
    <col min="9" max="9" width="12.1333333333333" style="5" customWidth="1"/>
    <col min="10" max="11" width="9" style="5"/>
    <col min="12" max="16384" width="9" style="3"/>
  </cols>
  <sheetData>
    <row r="1" s="25" customFormat="1" ht="17.7" customHeight="1" spans="1:15">
      <c r="A1" s="26" t="s">
        <v>10515</v>
      </c>
      <c r="B1" s="26" t="s">
        <v>10516</v>
      </c>
      <c r="C1" s="26" t="s">
        <v>48</v>
      </c>
      <c r="D1" s="26" t="s">
        <v>49</v>
      </c>
      <c r="E1" s="26" t="s">
        <v>10517</v>
      </c>
      <c r="F1" s="26" t="s">
        <v>10518</v>
      </c>
      <c r="G1" s="27" t="s">
        <v>10519</v>
      </c>
      <c r="H1" s="26" t="s">
        <v>10520</v>
      </c>
      <c r="I1" s="31" t="s">
        <v>10521</v>
      </c>
      <c r="J1" s="32" t="s">
        <v>10522</v>
      </c>
      <c r="K1" s="18" t="s">
        <v>10523</v>
      </c>
      <c r="L1" s="25" t="s">
        <v>10952</v>
      </c>
      <c r="M1" s="25" t="s">
        <v>10657</v>
      </c>
      <c r="O1" s="25" t="s">
        <v>10657</v>
      </c>
    </row>
    <row r="2" s="3" customFormat="1" ht="13.5" spans="1:15">
      <c r="A2" s="13">
        <v>44750</v>
      </c>
      <c r="B2" s="28" t="s">
        <v>4935</v>
      </c>
      <c r="C2" s="28" t="s">
        <v>4945</v>
      </c>
      <c r="D2" s="14" t="s">
        <v>4946</v>
      </c>
      <c r="E2" s="15">
        <v>44721</v>
      </c>
      <c r="F2" s="14">
        <v>2980</v>
      </c>
      <c r="G2" s="37" t="s">
        <v>10526</v>
      </c>
      <c r="H2" s="3">
        <v>2980</v>
      </c>
      <c r="I2" s="19">
        <v>44750</v>
      </c>
      <c r="J2" s="5" t="s">
        <v>10953</v>
      </c>
      <c r="K2" s="20" t="s">
        <v>10666</v>
      </c>
      <c r="L2" s="3" t="e">
        <f>VLOOKUP(C2,#REF!,11,0)</f>
        <v>#REF!</v>
      </c>
      <c r="M2" s="3" t="e">
        <f>H2-L2</f>
        <v>#REF!</v>
      </c>
      <c r="O2" s="3">
        <v>320</v>
      </c>
    </row>
    <row r="3" s="3" customFormat="1" ht="13.5" spans="1:15">
      <c r="A3" s="13">
        <v>44750</v>
      </c>
      <c r="B3" s="28" t="s">
        <v>4935</v>
      </c>
      <c r="C3" s="28" t="s">
        <v>4982</v>
      </c>
      <c r="D3" s="14" t="s">
        <v>4983</v>
      </c>
      <c r="E3" s="15">
        <v>44721</v>
      </c>
      <c r="F3" s="14">
        <v>2980</v>
      </c>
      <c r="G3" s="37" t="s">
        <v>10526</v>
      </c>
      <c r="H3" s="3">
        <v>2980</v>
      </c>
      <c r="I3" s="19">
        <v>44750</v>
      </c>
      <c r="J3" s="5" t="s">
        <v>10953</v>
      </c>
      <c r="K3" s="20" t="s">
        <v>10666</v>
      </c>
      <c r="L3" s="3" t="e">
        <f>VLOOKUP(C3,#REF!,11,0)</f>
        <v>#REF!</v>
      </c>
      <c r="M3" s="3" t="e">
        <f t="shared" ref="M3:M66" si="0">H3-L3</f>
        <v>#REF!</v>
      </c>
      <c r="O3" s="3">
        <v>300</v>
      </c>
    </row>
    <row r="4" s="3" customFormat="1" ht="13.5" spans="1:15">
      <c r="A4" s="13">
        <v>44750</v>
      </c>
      <c r="B4" s="28" t="s">
        <v>4935</v>
      </c>
      <c r="C4" s="28" t="s">
        <v>5026</v>
      </c>
      <c r="D4" s="14" t="s">
        <v>5027</v>
      </c>
      <c r="E4" s="15">
        <v>44722</v>
      </c>
      <c r="F4" s="14">
        <v>2980</v>
      </c>
      <c r="G4" s="37" t="s">
        <v>10526</v>
      </c>
      <c r="H4" s="3">
        <v>2980</v>
      </c>
      <c r="I4" s="19">
        <v>44750</v>
      </c>
      <c r="J4" s="5" t="s">
        <v>10953</v>
      </c>
      <c r="K4" s="20" t="s">
        <v>10666</v>
      </c>
      <c r="L4" s="3" t="e">
        <f>VLOOKUP(C4,#REF!,11,0)</f>
        <v>#REF!</v>
      </c>
      <c r="M4" s="3" t="e">
        <f t="shared" si="0"/>
        <v>#REF!</v>
      </c>
      <c r="O4" s="3">
        <v>280</v>
      </c>
    </row>
    <row r="5" s="3" customFormat="1" ht="13.5" spans="1:13">
      <c r="A5" s="13">
        <v>44750</v>
      </c>
      <c r="B5" s="28" t="s">
        <v>4935</v>
      </c>
      <c r="C5" s="28" t="s">
        <v>4980</v>
      </c>
      <c r="D5" s="14" t="s">
        <v>4981</v>
      </c>
      <c r="E5" s="15">
        <v>44721</v>
      </c>
      <c r="F5" s="14">
        <v>2980</v>
      </c>
      <c r="G5" s="37" t="s">
        <v>10526</v>
      </c>
      <c r="H5" s="3">
        <v>2980</v>
      </c>
      <c r="I5" s="19">
        <v>44750</v>
      </c>
      <c r="J5" s="5" t="s">
        <v>10953</v>
      </c>
      <c r="K5" s="20" t="s">
        <v>10666</v>
      </c>
      <c r="L5" s="3" t="e">
        <f>VLOOKUP(C5,#REF!,11,0)</f>
        <v>#REF!</v>
      </c>
      <c r="M5" s="3" t="e">
        <f t="shared" si="0"/>
        <v>#REF!</v>
      </c>
    </row>
    <row r="6" s="3" customFormat="1" ht="13.5" spans="1:13">
      <c r="A6" s="13">
        <v>44750</v>
      </c>
      <c r="B6" s="28" t="s">
        <v>4935</v>
      </c>
      <c r="C6" s="28" t="s">
        <v>4932</v>
      </c>
      <c r="D6" s="14" t="s">
        <v>4933</v>
      </c>
      <c r="E6" s="15">
        <v>44721</v>
      </c>
      <c r="F6" s="14">
        <v>2980</v>
      </c>
      <c r="G6" s="37" t="s">
        <v>10526</v>
      </c>
      <c r="H6" s="3">
        <v>2980</v>
      </c>
      <c r="I6" s="19">
        <v>44750</v>
      </c>
      <c r="J6" s="5" t="s">
        <v>10953</v>
      </c>
      <c r="K6" s="20" t="s">
        <v>10666</v>
      </c>
      <c r="L6" s="3" t="e">
        <f>VLOOKUP(C6,#REF!,11,0)</f>
        <v>#REF!</v>
      </c>
      <c r="M6" s="3" t="e">
        <f t="shared" si="0"/>
        <v>#REF!</v>
      </c>
    </row>
    <row r="7" s="3" customFormat="1" ht="13.5" spans="1:13">
      <c r="A7" s="13">
        <v>44750</v>
      </c>
      <c r="B7" s="28" t="s">
        <v>4935</v>
      </c>
      <c r="C7" s="28" t="s">
        <v>5036</v>
      </c>
      <c r="D7" s="14" t="s">
        <v>5037</v>
      </c>
      <c r="E7" s="15">
        <v>44722</v>
      </c>
      <c r="F7" s="14">
        <v>2980</v>
      </c>
      <c r="G7" s="37" t="s">
        <v>10526</v>
      </c>
      <c r="H7" s="3">
        <v>2980</v>
      </c>
      <c r="I7" s="19">
        <v>44750</v>
      </c>
      <c r="J7" s="5" t="s">
        <v>10953</v>
      </c>
      <c r="K7" s="20" t="s">
        <v>10666</v>
      </c>
      <c r="L7" s="3" t="e">
        <f>VLOOKUP(C7,#REF!,11,0)</f>
        <v>#REF!</v>
      </c>
      <c r="M7" s="3" t="e">
        <f t="shared" si="0"/>
        <v>#REF!</v>
      </c>
    </row>
    <row r="8" s="3" customFormat="1" ht="13.5" spans="1:13">
      <c r="A8" s="13">
        <v>44750</v>
      </c>
      <c r="B8" s="28" t="s">
        <v>4935</v>
      </c>
      <c r="C8" s="28" t="s">
        <v>5030</v>
      </c>
      <c r="D8" s="14" t="s">
        <v>5031</v>
      </c>
      <c r="E8" s="15">
        <v>44722</v>
      </c>
      <c r="F8" s="14">
        <v>2980</v>
      </c>
      <c r="G8" s="37" t="s">
        <v>10526</v>
      </c>
      <c r="H8" s="3">
        <v>2980</v>
      </c>
      <c r="I8" s="19">
        <v>44750</v>
      </c>
      <c r="J8" s="5" t="s">
        <v>10953</v>
      </c>
      <c r="K8" s="20" t="s">
        <v>10666</v>
      </c>
      <c r="L8" s="3" t="e">
        <f>VLOOKUP(C8,#REF!,11,0)</f>
        <v>#REF!</v>
      </c>
      <c r="M8" s="3" t="e">
        <f t="shared" si="0"/>
        <v>#REF!</v>
      </c>
    </row>
    <row r="9" s="3" customFormat="1" ht="13.5" spans="1:13">
      <c r="A9" s="13">
        <v>44750</v>
      </c>
      <c r="B9" s="28" t="s">
        <v>4935</v>
      </c>
      <c r="C9" s="28" t="s">
        <v>5018</v>
      </c>
      <c r="D9" s="14" t="s">
        <v>5019</v>
      </c>
      <c r="E9" s="15">
        <v>44722</v>
      </c>
      <c r="F9" s="14">
        <v>2980</v>
      </c>
      <c r="G9" s="37" t="s">
        <v>10526</v>
      </c>
      <c r="H9" s="3">
        <v>2980</v>
      </c>
      <c r="I9" s="19">
        <v>44750</v>
      </c>
      <c r="J9" s="5" t="s">
        <v>10953</v>
      </c>
      <c r="K9" s="20" t="s">
        <v>10666</v>
      </c>
      <c r="L9" s="3" t="e">
        <f>VLOOKUP(C9,#REF!,11,0)</f>
        <v>#REF!</v>
      </c>
      <c r="M9" s="3" t="e">
        <f t="shared" si="0"/>
        <v>#REF!</v>
      </c>
    </row>
    <row r="10" s="3" customFormat="1" ht="13.5" spans="1:13">
      <c r="A10" s="13">
        <v>44750</v>
      </c>
      <c r="B10" s="28" t="s">
        <v>4935</v>
      </c>
      <c r="C10" s="28" t="s">
        <v>5054</v>
      </c>
      <c r="D10" s="14" t="s">
        <v>5055</v>
      </c>
      <c r="E10" s="15">
        <v>44722</v>
      </c>
      <c r="F10" s="14">
        <v>2980</v>
      </c>
      <c r="G10" s="37" t="s">
        <v>10526</v>
      </c>
      <c r="H10" s="3">
        <v>2980</v>
      </c>
      <c r="I10" s="19">
        <v>44750</v>
      </c>
      <c r="J10" s="5" t="s">
        <v>10953</v>
      </c>
      <c r="K10" s="20" t="s">
        <v>10666</v>
      </c>
      <c r="L10" s="3" t="e">
        <f>VLOOKUP(C10,#REF!,11,0)</f>
        <v>#REF!</v>
      </c>
      <c r="M10" s="3" t="e">
        <f t="shared" si="0"/>
        <v>#REF!</v>
      </c>
    </row>
    <row r="11" s="3" customFormat="1" ht="13.5" spans="1:13">
      <c r="A11" s="13">
        <v>44750</v>
      </c>
      <c r="B11" s="28" t="s">
        <v>4935</v>
      </c>
      <c r="C11" s="28" t="s">
        <v>5014</v>
      </c>
      <c r="D11" s="14" t="s">
        <v>5015</v>
      </c>
      <c r="E11" s="15">
        <v>44722</v>
      </c>
      <c r="F11" s="14">
        <v>2980</v>
      </c>
      <c r="G11" s="37" t="s">
        <v>10526</v>
      </c>
      <c r="H11" s="3">
        <v>2980</v>
      </c>
      <c r="I11" s="19">
        <v>44750</v>
      </c>
      <c r="J11" s="5" t="s">
        <v>10953</v>
      </c>
      <c r="K11" s="20" t="s">
        <v>10666</v>
      </c>
      <c r="L11" s="3" t="e">
        <f>VLOOKUP(C11,#REF!,11,0)</f>
        <v>#REF!</v>
      </c>
      <c r="M11" s="3" t="e">
        <f t="shared" si="0"/>
        <v>#REF!</v>
      </c>
    </row>
    <row r="12" s="3" customFormat="1" ht="13.5" spans="1:13">
      <c r="A12" s="13">
        <v>44750</v>
      </c>
      <c r="B12" s="28" t="s">
        <v>4935</v>
      </c>
      <c r="C12" s="28" t="s">
        <v>5059</v>
      </c>
      <c r="D12" s="14" t="s">
        <v>5060</v>
      </c>
      <c r="E12" s="15">
        <v>44722</v>
      </c>
      <c r="F12" s="14">
        <v>2980</v>
      </c>
      <c r="G12" s="37" t="s">
        <v>10526</v>
      </c>
      <c r="H12" s="3">
        <v>2980</v>
      </c>
      <c r="I12" s="19">
        <v>44750</v>
      </c>
      <c r="J12" s="5" t="s">
        <v>10953</v>
      </c>
      <c r="K12" s="20" t="s">
        <v>10666</v>
      </c>
      <c r="L12" s="3" t="e">
        <f>VLOOKUP(C12,#REF!,11,0)</f>
        <v>#REF!</v>
      </c>
      <c r="M12" s="3" t="e">
        <f t="shared" si="0"/>
        <v>#REF!</v>
      </c>
    </row>
    <row r="13" s="3" customFormat="1" ht="13.5" spans="1:13">
      <c r="A13" s="13">
        <v>44750</v>
      </c>
      <c r="B13" s="28" t="s">
        <v>4935</v>
      </c>
      <c r="C13" s="28" t="s">
        <v>5004</v>
      </c>
      <c r="D13" s="14" t="s">
        <v>5005</v>
      </c>
      <c r="E13" s="15">
        <v>44722</v>
      </c>
      <c r="F13" s="14">
        <v>2980</v>
      </c>
      <c r="G13" s="37" t="s">
        <v>10526</v>
      </c>
      <c r="H13" s="3">
        <v>2980</v>
      </c>
      <c r="I13" s="19">
        <v>44750</v>
      </c>
      <c r="J13" s="5" t="s">
        <v>10953</v>
      </c>
      <c r="K13" s="20" t="s">
        <v>10666</v>
      </c>
      <c r="L13" s="3" t="e">
        <f>VLOOKUP(C13,#REF!,11,0)</f>
        <v>#REF!</v>
      </c>
      <c r="M13" s="3" t="e">
        <f t="shared" si="0"/>
        <v>#REF!</v>
      </c>
    </row>
    <row r="14" s="3" customFormat="1" ht="13.5" spans="1:13">
      <c r="A14" s="13">
        <v>44750</v>
      </c>
      <c r="B14" s="28" t="s">
        <v>4935</v>
      </c>
      <c r="C14" s="28" t="s">
        <v>5024</v>
      </c>
      <c r="D14" s="14" t="s">
        <v>5025</v>
      </c>
      <c r="E14" s="15">
        <v>44722</v>
      </c>
      <c r="F14" s="14">
        <v>2980</v>
      </c>
      <c r="G14" s="37" t="s">
        <v>10526</v>
      </c>
      <c r="H14" s="3">
        <v>2980</v>
      </c>
      <c r="I14" s="19">
        <v>44750</v>
      </c>
      <c r="J14" s="5" t="s">
        <v>10953</v>
      </c>
      <c r="K14" s="20" t="s">
        <v>10666</v>
      </c>
      <c r="L14" s="3" t="e">
        <f>VLOOKUP(C14,#REF!,11,0)</f>
        <v>#REF!</v>
      </c>
      <c r="M14" s="3" t="e">
        <f t="shared" si="0"/>
        <v>#REF!</v>
      </c>
    </row>
    <row r="15" s="3" customFormat="1" ht="13.5" spans="1:13">
      <c r="A15" s="13">
        <v>44750</v>
      </c>
      <c r="B15" s="28" t="s">
        <v>4935</v>
      </c>
      <c r="C15" s="28" t="s">
        <v>4959</v>
      </c>
      <c r="D15" s="14" t="s">
        <v>4960</v>
      </c>
      <c r="E15" s="15">
        <v>44721</v>
      </c>
      <c r="F15" s="14">
        <v>2980</v>
      </c>
      <c r="G15" s="37" t="s">
        <v>10526</v>
      </c>
      <c r="H15" s="3">
        <v>2980</v>
      </c>
      <c r="I15" s="19">
        <v>44750</v>
      </c>
      <c r="J15" s="5" t="s">
        <v>10953</v>
      </c>
      <c r="K15" s="20" t="s">
        <v>10666</v>
      </c>
      <c r="L15" s="3" t="e">
        <f>VLOOKUP(C15,#REF!,11,0)</f>
        <v>#REF!</v>
      </c>
      <c r="M15" s="3" t="e">
        <f t="shared" si="0"/>
        <v>#REF!</v>
      </c>
    </row>
    <row r="16" s="3" customFormat="1" ht="13.5" spans="1:13">
      <c r="A16" s="13">
        <v>44750</v>
      </c>
      <c r="B16" s="28" t="s">
        <v>4935</v>
      </c>
      <c r="C16" s="28" t="s">
        <v>5034</v>
      </c>
      <c r="D16" s="14" t="s">
        <v>5035</v>
      </c>
      <c r="E16" s="15">
        <v>44722</v>
      </c>
      <c r="F16" s="14">
        <v>2980</v>
      </c>
      <c r="G16" s="37" t="s">
        <v>10526</v>
      </c>
      <c r="H16" s="3">
        <v>2980</v>
      </c>
      <c r="I16" s="19">
        <v>44750</v>
      </c>
      <c r="J16" s="5" t="s">
        <v>10953</v>
      </c>
      <c r="K16" s="20" t="s">
        <v>10666</v>
      </c>
      <c r="L16" s="3" t="e">
        <f>VLOOKUP(C16,#REF!,11,0)</f>
        <v>#REF!</v>
      </c>
      <c r="M16" s="3" t="e">
        <f t="shared" si="0"/>
        <v>#REF!</v>
      </c>
    </row>
    <row r="17" s="3" customFormat="1" ht="13.5" spans="1:13">
      <c r="A17" s="13">
        <v>44750</v>
      </c>
      <c r="B17" s="28" t="s">
        <v>4935</v>
      </c>
      <c r="C17" s="28" t="s">
        <v>5052</v>
      </c>
      <c r="D17" s="14" t="s">
        <v>5053</v>
      </c>
      <c r="E17" s="15">
        <v>44722</v>
      </c>
      <c r="F17" s="14">
        <v>2980</v>
      </c>
      <c r="G17" s="37" t="s">
        <v>10526</v>
      </c>
      <c r="H17" s="3">
        <v>2980</v>
      </c>
      <c r="I17" s="19">
        <v>44750</v>
      </c>
      <c r="J17" s="5" t="s">
        <v>10953</v>
      </c>
      <c r="K17" s="20" t="s">
        <v>10666</v>
      </c>
      <c r="L17" s="3" t="e">
        <f>VLOOKUP(C17,#REF!,11,0)</f>
        <v>#REF!</v>
      </c>
      <c r="M17" s="3" t="e">
        <f t="shared" si="0"/>
        <v>#REF!</v>
      </c>
    </row>
    <row r="18" s="3" customFormat="1" ht="13.5" spans="1:13">
      <c r="A18" s="13">
        <v>44750</v>
      </c>
      <c r="B18" s="28" t="s">
        <v>4935</v>
      </c>
      <c r="C18" s="28" t="s">
        <v>5038</v>
      </c>
      <c r="D18" s="14" t="s">
        <v>5039</v>
      </c>
      <c r="E18" s="15">
        <v>44722</v>
      </c>
      <c r="F18" s="14">
        <v>2980</v>
      </c>
      <c r="G18" s="37" t="s">
        <v>10526</v>
      </c>
      <c r="H18" s="3">
        <v>2980</v>
      </c>
      <c r="I18" s="19">
        <v>44750</v>
      </c>
      <c r="J18" s="5" t="s">
        <v>10953</v>
      </c>
      <c r="K18" s="20" t="s">
        <v>10666</v>
      </c>
      <c r="L18" s="3" t="e">
        <f>VLOOKUP(C18,#REF!,11,0)</f>
        <v>#REF!</v>
      </c>
      <c r="M18" s="3" t="e">
        <f t="shared" si="0"/>
        <v>#REF!</v>
      </c>
    </row>
    <row r="19" s="3" customFormat="1" ht="13.5" spans="1:13">
      <c r="A19" s="13">
        <v>44750</v>
      </c>
      <c r="B19" s="28" t="s">
        <v>4935</v>
      </c>
      <c r="C19" s="28" t="s">
        <v>5006</v>
      </c>
      <c r="D19" s="14" t="s">
        <v>5007</v>
      </c>
      <c r="E19" s="15">
        <v>44721</v>
      </c>
      <c r="F19" s="14">
        <v>2980</v>
      </c>
      <c r="G19" s="37" t="s">
        <v>10526</v>
      </c>
      <c r="H19" s="3">
        <v>2980</v>
      </c>
      <c r="I19" s="19">
        <v>44750</v>
      </c>
      <c r="J19" s="5" t="s">
        <v>10953</v>
      </c>
      <c r="K19" s="20" t="s">
        <v>10666</v>
      </c>
      <c r="L19" s="3" t="e">
        <f>VLOOKUP(C19,#REF!,11,0)</f>
        <v>#REF!</v>
      </c>
      <c r="M19" s="3" t="e">
        <f t="shared" si="0"/>
        <v>#REF!</v>
      </c>
    </row>
    <row r="20" s="3" customFormat="1" ht="13.5" spans="1:13">
      <c r="A20" s="13">
        <v>44750</v>
      </c>
      <c r="B20" s="28" t="s">
        <v>4935</v>
      </c>
      <c r="C20" s="14" t="s">
        <v>4937</v>
      </c>
      <c r="D20" s="14" t="s">
        <v>4938</v>
      </c>
      <c r="E20" s="15">
        <v>44721</v>
      </c>
      <c r="F20" s="14">
        <v>2980</v>
      </c>
      <c r="G20" s="37" t="s">
        <v>10526</v>
      </c>
      <c r="H20" s="3">
        <v>2980</v>
      </c>
      <c r="I20" s="19">
        <v>44750</v>
      </c>
      <c r="J20" s="5" t="s">
        <v>10953</v>
      </c>
      <c r="K20" s="20" t="s">
        <v>10666</v>
      </c>
      <c r="L20" s="3" t="e">
        <f>VLOOKUP(C20,#REF!,11,0)</f>
        <v>#REF!</v>
      </c>
      <c r="M20" s="3" t="e">
        <f t="shared" si="0"/>
        <v>#REF!</v>
      </c>
    </row>
    <row r="21" s="3" customFormat="1" ht="13.5" spans="1:13">
      <c r="A21" s="13">
        <v>44750</v>
      </c>
      <c r="B21" s="28" t="s">
        <v>4935</v>
      </c>
      <c r="C21" s="14" t="s">
        <v>5032</v>
      </c>
      <c r="D21" s="14" t="s">
        <v>5033</v>
      </c>
      <c r="E21" s="15">
        <v>44722</v>
      </c>
      <c r="F21" s="14">
        <v>2980</v>
      </c>
      <c r="G21" s="37" t="s">
        <v>10526</v>
      </c>
      <c r="H21" s="3">
        <v>2980</v>
      </c>
      <c r="I21" s="19">
        <v>44750</v>
      </c>
      <c r="J21" s="5" t="s">
        <v>10953</v>
      </c>
      <c r="K21" s="20" t="s">
        <v>10666</v>
      </c>
      <c r="L21" s="3" t="e">
        <f>VLOOKUP(C21,#REF!,11,0)</f>
        <v>#REF!</v>
      </c>
      <c r="M21" s="3" t="e">
        <f t="shared" si="0"/>
        <v>#REF!</v>
      </c>
    </row>
    <row r="22" s="3" customFormat="1" ht="13.5" spans="1:13">
      <c r="A22" s="13">
        <v>44760</v>
      </c>
      <c r="B22" s="28" t="s">
        <v>5043</v>
      </c>
      <c r="C22" s="14" t="s">
        <v>5048</v>
      </c>
      <c r="D22" s="14" t="s">
        <v>5049</v>
      </c>
      <c r="E22" s="15">
        <v>44725</v>
      </c>
      <c r="F22" s="14">
        <v>2980</v>
      </c>
      <c r="G22" s="38" t="s">
        <v>10527</v>
      </c>
      <c r="H22" s="3">
        <v>2980</v>
      </c>
      <c r="I22" s="19">
        <v>44760</v>
      </c>
      <c r="J22" s="5" t="s">
        <v>10953</v>
      </c>
      <c r="K22" s="20" t="s">
        <v>10666</v>
      </c>
      <c r="L22" s="3" t="e">
        <f>VLOOKUP(C22,#REF!,11,0)</f>
        <v>#REF!</v>
      </c>
      <c r="M22" s="3" t="e">
        <f t="shared" si="0"/>
        <v>#REF!</v>
      </c>
    </row>
    <row r="23" s="3" customFormat="1" ht="13.5" spans="1:13">
      <c r="A23" s="13">
        <v>44760</v>
      </c>
      <c r="B23" s="28" t="s">
        <v>5043</v>
      </c>
      <c r="C23" s="14" t="s">
        <v>5056</v>
      </c>
      <c r="D23" s="14" t="s">
        <v>5057</v>
      </c>
      <c r="E23" s="15">
        <v>44726</v>
      </c>
      <c r="F23" s="14">
        <v>2980</v>
      </c>
      <c r="G23" s="38" t="s">
        <v>10527</v>
      </c>
      <c r="H23" s="3">
        <v>2980</v>
      </c>
      <c r="I23" s="19">
        <v>44760</v>
      </c>
      <c r="J23" s="5" t="s">
        <v>10953</v>
      </c>
      <c r="K23" s="20" t="s">
        <v>10666</v>
      </c>
      <c r="L23" s="3" t="e">
        <f>VLOOKUP(C23,#REF!,11,0)</f>
        <v>#REF!</v>
      </c>
      <c r="M23" s="3" t="e">
        <f t="shared" si="0"/>
        <v>#REF!</v>
      </c>
    </row>
    <row r="24" s="3" customFormat="1" ht="13.5" spans="1:13">
      <c r="A24" s="13">
        <v>44760</v>
      </c>
      <c r="B24" s="28" t="s">
        <v>5043</v>
      </c>
      <c r="C24" s="14" t="s">
        <v>5040</v>
      </c>
      <c r="D24" s="14" t="s">
        <v>5041</v>
      </c>
      <c r="E24" s="15">
        <v>44729</v>
      </c>
      <c r="F24" s="14">
        <v>2980</v>
      </c>
      <c r="G24" s="38" t="s">
        <v>10527</v>
      </c>
      <c r="H24" s="3">
        <v>2980</v>
      </c>
      <c r="I24" s="19">
        <v>44760</v>
      </c>
      <c r="J24" s="5" t="s">
        <v>10953</v>
      </c>
      <c r="K24" s="20" t="s">
        <v>10666</v>
      </c>
      <c r="L24" s="3" t="e">
        <f>VLOOKUP(C24,#REF!,11,0)</f>
        <v>#REF!</v>
      </c>
      <c r="M24" s="3" t="e">
        <f t="shared" si="0"/>
        <v>#REF!</v>
      </c>
    </row>
    <row r="25" s="3" customFormat="1" ht="13.5" spans="1:13">
      <c r="A25" s="13">
        <v>44760</v>
      </c>
      <c r="B25" s="28" t="s">
        <v>4935</v>
      </c>
      <c r="C25" s="28" t="s">
        <v>4998</v>
      </c>
      <c r="D25" s="14" t="s">
        <v>4999</v>
      </c>
      <c r="E25" s="15">
        <v>44723</v>
      </c>
      <c r="F25" s="14">
        <v>2980</v>
      </c>
      <c r="G25" s="123" t="s">
        <v>10528</v>
      </c>
      <c r="H25" s="3">
        <v>2980</v>
      </c>
      <c r="I25" s="19">
        <v>44760</v>
      </c>
      <c r="J25" s="5" t="s">
        <v>10953</v>
      </c>
      <c r="K25" s="20" t="s">
        <v>10666</v>
      </c>
      <c r="L25" s="3" t="e">
        <f>VLOOKUP(C25,#REF!,11,0)</f>
        <v>#REF!</v>
      </c>
      <c r="M25" s="3" t="e">
        <f t="shared" si="0"/>
        <v>#REF!</v>
      </c>
    </row>
    <row r="26" s="3" customFormat="1" ht="13.5" spans="1:13">
      <c r="A26" s="13">
        <v>44760</v>
      </c>
      <c r="B26" s="28" t="s">
        <v>4935</v>
      </c>
      <c r="C26" s="28" t="s">
        <v>5008</v>
      </c>
      <c r="D26" s="14" t="s">
        <v>5009</v>
      </c>
      <c r="E26" s="15">
        <v>44723</v>
      </c>
      <c r="F26" s="14">
        <v>2980</v>
      </c>
      <c r="G26" s="123" t="s">
        <v>10528</v>
      </c>
      <c r="H26" s="3">
        <v>2980</v>
      </c>
      <c r="I26" s="19">
        <v>44760</v>
      </c>
      <c r="J26" s="5" t="s">
        <v>10953</v>
      </c>
      <c r="K26" s="20" t="s">
        <v>10666</v>
      </c>
      <c r="L26" s="3" t="e">
        <f>VLOOKUP(C26,#REF!,11,0)</f>
        <v>#REF!</v>
      </c>
      <c r="M26" s="3" t="e">
        <f t="shared" si="0"/>
        <v>#REF!</v>
      </c>
    </row>
    <row r="27" s="3" customFormat="1" ht="13.5" spans="1:13">
      <c r="A27" s="13">
        <v>44760</v>
      </c>
      <c r="B27" s="28" t="s">
        <v>4935</v>
      </c>
      <c r="C27" s="28" t="s">
        <v>5020</v>
      </c>
      <c r="D27" s="14" t="s">
        <v>5021</v>
      </c>
      <c r="E27" s="15">
        <v>44723</v>
      </c>
      <c r="F27" s="14">
        <v>2980</v>
      </c>
      <c r="G27" s="123" t="s">
        <v>10528</v>
      </c>
      <c r="H27" s="3">
        <v>2980</v>
      </c>
      <c r="I27" s="19">
        <v>44760</v>
      </c>
      <c r="J27" s="5" t="s">
        <v>10953</v>
      </c>
      <c r="K27" s="20" t="s">
        <v>10666</v>
      </c>
      <c r="L27" s="3" t="e">
        <f>VLOOKUP(C27,#REF!,11,0)</f>
        <v>#REF!</v>
      </c>
      <c r="M27" s="3" t="e">
        <f t="shared" si="0"/>
        <v>#REF!</v>
      </c>
    </row>
    <row r="28" s="3" customFormat="1" ht="13.5" spans="1:13">
      <c r="A28" s="13">
        <v>44760</v>
      </c>
      <c r="B28" s="28" t="s">
        <v>4935</v>
      </c>
      <c r="C28" s="28" t="s">
        <v>5016</v>
      </c>
      <c r="D28" s="14" t="s">
        <v>5017</v>
      </c>
      <c r="E28" s="15">
        <v>44723</v>
      </c>
      <c r="F28" s="14">
        <v>2980</v>
      </c>
      <c r="G28" s="123" t="s">
        <v>10528</v>
      </c>
      <c r="H28" s="3">
        <v>2980</v>
      </c>
      <c r="I28" s="19">
        <v>44760</v>
      </c>
      <c r="J28" s="5" t="s">
        <v>10953</v>
      </c>
      <c r="K28" s="20" t="s">
        <v>10666</v>
      </c>
      <c r="L28" s="3" t="e">
        <f>VLOOKUP(C28,#REF!,11,0)</f>
        <v>#REF!</v>
      </c>
      <c r="M28" s="3" t="e">
        <f t="shared" si="0"/>
        <v>#REF!</v>
      </c>
    </row>
    <row r="29" s="3" customFormat="1" ht="13.5" spans="1:13">
      <c r="A29" s="13">
        <v>44760</v>
      </c>
      <c r="B29" s="28" t="s">
        <v>4935</v>
      </c>
      <c r="C29" s="28" t="s">
        <v>5028</v>
      </c>
      <c r="D29" s="14" t="s">
        <v>5029</v>
      </c>
      <c r="E29" s="15">
        <v>44723</v>
      </c>
      <c r="F29" s="14">
        <v>2980</v>
      </c>
      <c r="G29" s="123" t="s">
        <v>10528</v>
      </c>
      <c r="H29" s="3">
        <v>2980</v>
      </c>
      <c r="I29" s="19">
        <v>44760</v>
      </c>
      <c r="J29" s="5" t="s">
        <v>10953</v>
      </c>
      <c r="K29" s="20" t="s">
        <v>10666</v>
      </c>
      <c r="L29" s="3" t="e">
        <f>VLOOKUP(C29,#REF!,11,0)</f>
        <v>#REF!</v>
      </c>
      <c r="M29" s="3" t="e">
        <f t="shared" si="0"/>
        <v>#REF!</v>
      </c>
    </row>
    <row r="30" s="3" customFormat="1" ht="13.5" spans="1:13">
      <c r="A30" s="13">
        <v>44760</v>
      </c>
      <c r="B30" s="28" t="s">
        <v>4935</v>
      </c>
      <c r="C30" s="28" t="s">
        <v>5044</v>
      </c>
      <c r="D30" s="14" t="s">
        <v>5045</v>
      </c>
      <c r="E30" s="15">
        <v>44723</v>
      </c>
      <c r="F30" s="14">
        <v>2980</v>
      </c>
      <c r="G30" s="123" t="s">
        <v>10528</v>
      </c>
      <c r="H30" s="3">
        <v>2980</v>
      </c>
      <c r="I30" s="19">
        <v>44760</v>
      </c>
      <c r="J30" s="5" t="s">
        <v>10953</v>
      </c>
      <c r="K30" s="20" t="s">
        <v>10666</v>
      </c>
      <c r="L30" s="3" t="e">
        <f>VLOOKUP(C30,#REF!,11,0)</f>
        <v>#REF!</v>
      </c>
      <c r="M30" s="3" t="e">
        <f t="shared" si="0"/>
        <v>#REF!</v>
      </c>
    </row>
    <row r="31" s="3" customFormat="1" ht="13.5" spans="1:13">
      <c r="A31" s="13">
        <v>44760</v>
      </c>
      <c r="B31" s="28" t="s">
        <v>4935</v>
      </c>
      <c r="C31" s="28" t="s">
        <v>5022</v>
      </c>
      <c r="D31" s="14" t="s">
        <v>5023</v>
      </c>
      <c r="E31" s="15">
        <v>44723</v>
      </c>
      <c r="F31" s="14">
        <v>2980</v>
      </c>
      <c r="G31" s="123" t="s">
        <v>10528</v>
      </c>
      <c r="H31" s="3">
        <v>2980</v>
      </c>
      <c r="I31" s="19">
        <v>44760</v>
      </c>
      <c r="J31" s="5" t="s">
        <v>10953</v>
      </c>
      <c r="K31" s="20" t="s">
        <v>10666</v>
      </c>
      <c r="L31" s="3" t="e">
        <f>VLOOKUP(C31,#REF!,11,0)</f>
        <v>#REF!</v>
      </c>
      <c r="M31" s="3" t="e">
        <f t="shared" si="0"/>
        <v>#REF!</v>
      </c>
    </row>
    <row r="32" s="3" customFormat="1" ht="13.5" spans="1:13">
      <c r="A32" s="13">
        <v>44760</v>
      </c>
      <c r="B32" s="28" t="s">
        <v>4935</v>
      </c>
      <c r="C32" s="28" t="s">
        <v>5050</v>
      </c>
      <c r="D32" s="14" t="s">
        <v>5051</v>
      </c>
      <c r="E32" s="15">
        <v>44723</v>
      </c>
      <c r="F32" s="14">
        <v>2980</v>
      </c>
      <c r="G32" s="123" t="s">
        <v>10528</v>
      </c>
      <c r="H32" s="3">
        <v>2980</v>
      </c>
      <c r="I32" s="19">
        <v>44760</v>
      </c>
      <c r="J32" s="5" t="s">
        <v>10953</v>
      </c>
      <c r="K32" s="20" t="s">
        <v>10666</v>
      </c>
      <c r="L32" s="3" t="e">
        <f>VLOOKUP(C32,#REF!,11,0)</f>
        <v>#REF!</v>
      </c>
      <c r="M32" s="3" t="e">
        <f t="shared" si="0"/>
        <v>#REF!</v>
      </c>
    </row>
    <row r="33" s="3" customFormat="1" ht="13.5" spans="1:13">
      <c r="A33" s="13">
        <v>44760</v>
      </c>
      <c r="B33" s="28" t="s">
        <v>4935</v>
      </c>
      <c r="C33" s="28" t="s">
        <v>5070</v>
      </c>
      <c r="D33" s="14" t="s">
        <v>5071</v>
      </c>
      <c r="E33" s="15">
        <v>44727</v>
      </c>
      <c r="F33" s="14">
        <v>2980</v>
      </c>
      <c r="G33" s="123" t="s">
        <v>10528</v>
      </c>
      <c r="H33" s="3">
        <v>2980</v>
      </c>
      <c r="I33" s="19">
        <v>44760</v>
      </c>
      <c r="J33" s="5" t="s">
        <v>10953</v>
      </c>
      <c r="K33" s="20" t="s">
        <v>10666</v>
      </c>
      <c r="L33" s="3" t="e">
        <f>VLOOKUP(C33,#REF!,11,0)</f>
        <v>#REF!</v>
      </c>
      <c r="M33" s="3" t="e">
        <f t="shared" si="0"/>
        <v>#REF!</v>
      </c>
    </row>
    <row r="34" s="3" customFormat="1" ht="13.5" spans="1:13">
      <c r="A34" s="13">
        <v>44760</v>
      </c>
      <c r="B34" s="28" t="s">
        <v>4935</v>
      </c>
      <c r="C34" s="28" t="s">
        <v>4994</v>
      </c>
      <c r="D34" s="14" t="s">
        <v>4995</v>
      </c>
      <c r="E34" s="15">
        <v>44723</v>
      </c>
      <c r="F34" s="14">
        <v>2980</v>
      </c>
      <c r="G34" s="123" t="s">
        <v>10528</v>
      </c>
      <c r="H34" s="3">
        <v>2980</v>
      </c>
      <c r="I34" s="19">
        <v>44760</v>
      </c>
      <c r="J34" s="5" t="s">
        <v>10953</v>
      </c>
      <c r="K34" s="20" t="s">
        <v>10666</v>
      </c>
      <c r="L34" s="3" t="e">
        <f>VLOOKUP(C34,#REF!,11,0)</f>
        <v>#REF!</v>
      </c>
      <c r="M34" s="3" t="e">
        <f t="shared" si="0"/>
        <v>#REF!</v>
      </c>
    </row>
    <row r="35" s="3" customFormat="1" ht="13.5" spans="1:13">
      <c r="A35" s="13">
        <v>44760</v>
      </c>
      <c r="B35" s="28" t="s">
        <v>4935</v>
      </c>
      <c r="C35" s="28" t="s">
        <v>5077</v>
      </c>
      <c r="D35" s="14" t="s">
        <v>5078</v>
      </c>
      <c r="E35" s="15">
        <v>44727</v>
      </c>
      <c r="F35" s="14">
        <v>2980</v>
      </c>
      <c r="G35" s="123" t="s">
        <v>10528</v>
      </c>
      <c r="H35" s="3">
        <v>2980</v>
      </c>
      <c r="I35" s="19">
        <v>44760</v>
      </c>
      <c r="J35" s="5" t="s">
        <v>10953</v>
      </c>
      <c r="K35" s="20" t="s">
        <v>10666</v>
      </c>
      <c r="L35" s="3" t="e">
        <f>VLOOKUP(C35,#REF!,11,0)</f>
        <v>#REF!</v>
      </c>
      <c r="M35" s="3" t="e">
        <f t="shared" si="0"/>
        <v>#REF!</v>
      </c>
    </row>
    <row r="36" s="3" customFormat="1" ht="13.5" spans="1:13">
      <c r="A36" s="13">
        <v>44760</v>
      </c>
      <c r="B36" s="28" t="s">
        <v>4935</v>
      </c>
      <c r="C36" s="28" t="s">
        <v>5075</v>
      </c>
      <c r="D36" s="14" t="s">
        <v>5076</v>
      </c>
      <c r="E36" s="15">
        <v>44727</v>
      </c>
      <c r="F36" s="14">
        <v>2980</v>
      </c>
      <c r="G36" s="123" t="s">
        <v>10528</v>
      </c>
      <c r="H36" s="3">
        <v>2980</v>
      </c>
      <c r="I36" s="19">
        <v>44760</v>
      </c>
      <c r="J36" s="5" t="s">
        <v>10953</v>
      </c>
      <c r="K36" s="20" t="s">
        <v>10666</v>
      </c>
      <c r="L36" s="3" t="e">
        <f>VLOOKUP(C36,#REF!,11,0)</f>
        <v>#REF!</v>
      </c>
      <c r="M36" s="3" t="e">
        <f t="shared" si="0"/>
        <v>#REF!</v>
      </c>
    </row>
    <row r="37" s="3" customFormat="1" ht="13.5" spans="1:13">
      <c r="A37" s="13">
        <v>44770</v>
      </c>
      <c r="B37" s="28" t="s">
        <v>5043</v>
      </c>
      <c r="C37" s="14" t="s">
        <v>5605</v>
      </c>
      <c r="D37" s="14" t="s">
        <v>5606</v>
      </c>
      <c r="E37" s="15">
        <v>44737</v>
      </c>
      <c r="F37" s="14">
        <v>2980</v>
      </c>
      <c r="G37" s="29" t="s">
        <v>10529</v>
      </c>
      <c r="H37" s="3">
        <v>2980</v>
      </c>
      <c r="I37" s="19">
        <v>44770</v>
      </c>
      <c r="J37" s="5" t="s">
        <v>10953</v>
      </c>
      <c r="K37" s="20" t="s">
        <v>10666</v>
      </c>
      <c r="L37" s="3" t="e">
        <f>VLOOKUP(C37,#REF!,11,0)</f>
        <v>#REF!</v>
      </c>
      <c r="M37" s="3" t="e">
        <f t="shared" si="0"/>
        <v>#REF!</v>
      </c>
    </row>
    <row r="38" s="3" customFormat="1" ht="13.5" spans="1:13">
      <c r="A38" s="13">
        <v>44770</v>
      </c>
      <c r="B38" s="28" t="s">
        <v>5043</v>
      </c>
      <c r="C38" s="14" t="s">
        <v>5602</v>
      </c>
      <c r="D38" s="14" t="s">
        <v>5603</v>
      </c>
      <c r="E38" s="15">
        <v>44737</v>
      </c>
      <c r="F38" s="14">
        <v>2980</v>
      </c>
      <c r="G38" s="29" t="s">
        <v>10529</v>
      </c>
      <c r="H38" s="3">
        <v>2980</v>
      </c>
      <c r="I38" s="19">
        <v>44770</v>
      </c>
      <c r="J38" s="5" t="s">
        <v>10953</v>
      </c>
      <c r="K38" s="20" t="s">
        <v>10666</v>
      </c>
      <c r="L38" s="3" t="e">
        <f>VLOOKUP(C38,#REF!,11,0)</f>
        <v>#REF!</v>
      </c>
      <c r="M38" s="3" t="e">
        <f t="shared" si="0"/>
        <v>#REF!</v>
      </c>
    </row>
    <row r="39" s="3" customFormat="1" ht="13.5" spans="1:13">
      <c r="A39" s="13">
        <v>44770</v>
      </c>
      <c r="B39" s="28" t="s">
        <v>5043</v>
      </c>
      <c r="C39" s="14" t="s">
        <v>5385</v>
      </c>
      <c r="D39" s="14" t="s">
        <v>5386</v>
      </c>
      <c r="E39" s="15">
        <v>44741</v>
      </c>
      <c r="F39" s="14">
        <v>2980</v>
      </c>
      <c r="G39" s="29" t="s">
        <v>10529</v>
      </c>
      <c r="H39" s="3">
        <v>2980</v>
      </c>
      <c r="I39" s="19">
        <v>44770</v>
      </c>
      <c r="J39" s="5" t="s">
        <v>10953</v>
      </c>
      <c r="K39" s="20" t="s">
        <v>10666</v>
      </c>
      <c r="L39" s="3" t="e">
        <f>VLOOKUP(C39,#REF!,11,0)</f>
        <v>#REF!</v>
      </c>
      <c r="M39" s="3" t="e">
        <f t="shared" si="0"/>
        <v>#REF!</v>
      </c>
    </row>
    <row r="40" s="3" customFormat="1" ht="13.5" spans="1:13">
      <c r="A40" s="13">
        <v>44770</v>
      </c>
      <c r="B40" s="39" t="s">
        <v>5043</v>
      </c>
      <c r="C40" s="14" t="s">
        <v>5382</v>
      </c>
      <c r="D40" s="14" t="s">
        <v>5383</v>
      </c>
      <c r="E40" s="15">
        <v>44741</v>
      </c>
      <c r="F40" s="14">
        <v>2980</v>
      </c>
      <c r="G40" s="29" t="s">
        <v>10529</v>
      </c>
      <c r="H40" s="3">
        <v>2980</v>
      </c>
      <c r="I40" s="19">
        <v>44770</v>
      </c>
      <c r="J40" s="5" t="s">
        <v>10953</v>
      </c>
      <c r="K40" s="20" t="s">
        <v>10666</v>
      </c>
      <c r="L40" s="3" t="e">
        <f>VLOOKUP(C40,#REF!,11,0)</f>
        <v>#REF!</v>
      </c>
      <c r="M40" s="3" t="e">
        <f t="shared" si="0"/>
        <v>#REF!</v>
      </c>
    </row>
    <row r="41" s="3" customFormat="1" ht="13.5" spans="1:13">
      <c r="A41" s="13">
        <v>44770</v>
      </c>
      <c r="B41" s="39" t="s">
        <v>5043</v>
      </c>
      <c r="C41" s="14" t="s">
        <v>5623</v>
      </c>
      <c r="D41" s="14" t="s">
        <v>5624</v>
      </c>
      <c r="E41" s="15">
        <v>44741</v>
      </c>
      <c r="F41" s="14">
        <v>2980</v>
      </c>
      <c r="G41" s="29" t="s">
        <v>10529</v>
      </c>
      <c r="H41" s="3">
        <v>2980</v>
      </c>
      <c r="I41" s="19">
        <v>44770</v>
      </c>
      <c r="J41" s="5" t="s">
        <v>10953</v>
      </c>
      <c r="K41" s="20" t="s">
        <v>10666</v>
      </c>
      <c r="L41" s="3" t="e">
        <f>VLOOKUP(C41,#REF!,11,0)</f>
        <v>#REF!</v>
      </c>
      <c r="M41" s="3" t="e">
        <f t="shared" si="0"/>
        <v>#REF!</v>
      </c>
    </row>
    <row r="42" s="3" customFormat="1" ht="13.5" spans="1:13">
      <c r="A42" s="13">
        <v>44770</v>
      </c>
      <c r="B42" s="14" t="s">
        <v>5282</v>
      </c>
      <c r="C42" s="14" t="s">
        <v>5285</v>
      </c>
      <c r="D42" s="14" t="s">
        <v>5286</v>
      </c>
      <c r="E42" s="15">
        <v>44742</v>
      </c>
      <c r="F42" s="14">
        <v>2980</v>
      </c>
      <c r="G42" s="40" t="s">
        <v>10530</v>
      </c>
      <c r="H42" s="3">
        <v>2980</v>
      </c>
      <c r="I42" s="19">
        <v>44767</v>
      </c>
      <c r="J42" s="5" t="s">
        <v>10953</v>
      </c>
      <c r="K42" s="20" t="s">
        <v>10666</v>
      </c>
      <c r="L42" s="3" t="e">
        <f>VLOOKUP(C42,#REF!,11,0)</f>
        <v>#REF!</v>
      </c>
      <c r="M42" s="3" t="e">
        <f t="shared" si="0"/>
        <v>#REF!</v>
      </c>
    </row>
    <row r="43" s="3" customFormat="1" ht="13.5" spans="1:13">
      <c r="A43" s="13">
        <v>44770</v>
      </c>
      <c r="B43" s="14" t="s">
        <v>5282</v>
      </c>
      <c r="C43" s="14" t="s">
        <v>5280</v>
      </c>
      <c r="D43" s="14" t="s">
        <v>5281</v>
      </c>
      <c r="E43" s="15">
        <v>44742</v>
      </c>
      <c r="F43" s="14">
        <v>2980</v>
      </c>
      <c r="G43" s="40" t="s">
        <v>10530</v>
      </c>
      <c r="H43" s="3">
        <v>2980</v>
      </c>
      <c r="I43" s="19">
        <v>44767</v>
      </c>
      <c r="J43" s="5" t="s">
        <v>10953</v>
      </c>
      <c r="K43" s="20" t="s">
        <v>10666</v>
      </c>
      <c r="L43" s="3" t="e">
        <f>VLOOKUP(C43,#REF!,11,0)</f>
        <v>#REF!</v>
      </c>
      <c r="M43" s="3" t="e">
        <f t="shared" si="0"/>
        <v>#REF!</v>
      </c>
    </row>
    <row r="44" s="3" customFormat="1" ht="13.5" spans="1:13">
      <c r="A44" s="13">
        <v>44770</v>
      </c>
      <c r="B44" s="14" t="s">
        <v>5223</v>
      </c>
      <c r="C44" s="14" t="s">
        <v>5221</v>
      </c>
      <c r="D44" s="14" t="s">
        <v>5222</v>
      </c>
      <c r="E44" s="15">
        <v>44742</v>
      </c>
      <c r="F44" s="14">
        <v>2980</v>
      </c>
      <c r="G44" s="40" t="s">
        <v>10531</v>
      </c>
      <c r="H44" s="3">
        <v>2980</v>
      </c>
      <c r="I44" s="19">
        <v>44767</v>
      </c>
      <c r="J44" s="5" t="s">
        <v>10953</v>
      </c>
      <c r="K44" s="20" t="s">
        <v>10666</v>
      </c>
      <c r="L44" s="3" t="e">
        <f>VLOOKUP(C44,#REF!,11,0)</f>
        <v>#REF!</v>
      </c>
      <c r="M44" s="3" t="e">
        <f t="shared" si="0"/>
        <v>#REF!</v>
      </c>
    </row>
    <row r="45" s="3" customFormat="1" ht="13.5" spans="1:13">
      <c r="A45" s="13">
        <v>44770</v>
      </c>
      <c r="B45" s="14" t="s">
        <v>5223</v>
      </c>
      <c r="C45" s="14" t="s">
        <v>5477</v>
      </c>
      <c r="D45" s="14" t="s">
        <v>5478</v>
      </c>
      <c r="E45" s="15">
        <v>44742</v>
      </c>
      <c r="F45" s="14">
        <v>2980</v>
      </c>
      <c r="G45" s="40" t="s">
        <v>10531</v>
      </c>
      <c r="H45" s="3">
        <v>2980</v>
      </c>
      <c r="I45" s="19">
        <v>44767</v>
      </c>
      <c r="J45" s="5" t="s">
        <v>10953</v>
      </c>
      <c r="K45" s="20" t="s">
        <v>10666</v>
      </c>
      <c r="L45" s="3" t="e">
        <f>VLOOKUP(C45,#REF!,11,0)</f>
        <v>#REF!</v>
      </c>
      <c r="M45" s="3" t="e">
        <f t="shared" si="0"/>
        <v>#REF!</v>
      </c>
    </row>
    <row r="46" s="3" customFormat="1" ht="13.5" spans="1:13">
      <c r="A46" s="13">
        <v>44770</v>
      </c>
      <c r="B46" s="28" t="s">
        <v>5180</v>
      </c>
      <c r="C46" s="28" t="s">
        <v>5177</v>
      </c>
      <c r="D46" s="14" t="s">
        <v>5178</v>
      </c>
      <c r="E46" s="15">
        <v>44740</v>
      </c>
      <c r="F46" s="14">
        <v>2980</v>
      </c>
      <c r="G46" s="124" t="s">
        <v>10532</v>
      </c>
      <c r="H46" s="3">
        <v>2980</v>
      </c>
      <c r="I46" s="19">
        <v>44770</v>
      </c>
      <c r="J46" s="5" t="s">
        <v>10953</v>
      </c>
      <c r="K46" s="20" t="s">
        <v>10666</v>
      </c>
      <c r="L46" s="3" t="e">
        <f>VLOOKUP(C46,#REF!,11,0)</f>
        <v>#REF!</v>
      </c>
      <c r="M46" s="3" t="e">
        <f t="shared" si="0"/>
        <v>#REF!</v>
      </c>
    </row>
    <row r="47" s="3" customFormat="1" ht="13.5" spans="1:13">
      <c r="A47" s="13">
        <v>44770</v>
      </c>
      <c r="B47" s="14" t="s">
        <v>5180</v>
      </c>
      <c r="C47" s="14" t="s">
        <v>5217</v>
      </c>
      <c r="D47" s="14" t="s">
        <v>5218</v>
      </c>
      <c r="E47" s="15">
        <v>44742</v>
      </c>
      <c r="F47" s="14">
        <v>2980</v>
      </c>
      <c r="G47" s="124" t="s">
        <v>10532</v>
      </c>
      <c r="H47" s="3">
        <v>2980</v>
      </c>
      <c r="I47" s="19">
        <v>44770</v>
      </c>
      <c r="J47" s="5" t="s">
        <v>10953</v>
      </c>
      <c r="K47" s="20" t="s">
        <v>10666</v>
      </c>
      <c r="L47" s="3" t="e">
        <f>VLOOKUP(C47,#REF!,11,0)</f>
        <v>#REF!</v>
      </c>
      <c r="M47" s="3" t="e">
        <f t="shared" si="0"/>
        <v>#REF!</v>
      </c>
    </row>
    <row r="48" s="3" customFormat="1" ht="13.5" spans="1:13">
      <c r="A48" s="13">
        <v>44770</v>
      </c>
      <c r="B48" s="14" t="s">
        <v>5180</v>
      </c>
      <c r="C48" s="14" t="s">
        <v>5471</v>
      </c>
      <c r="D48" s="14" t="s">
        <v>5472</v>
      </c>
      <c r="E48" s="15">
        <v>44742</v>
      </c>
      <c r="F48" s="14">
        <v>2980</v>
      </c>
      <c r="G48" s="124" t="s">
        <v>10532</v>
      </c>
      <c r="H48" s="3">
        <v>2980</v>
      </c>
      <c r="I48" s="19">
        <v>44770</v>
      </c>
      <c r="J48" s="5" t="s">
        <v>10953</v>
      </c>
      <c r="K48" s="20" t="s">
        <v>10666</v>
      </c>
      <c r="L48" s="3" t="e">
        <f>VLOOKUP(C48,#REF!,11,0)</f>
        <v>#REF!</v>
      </c>
      <c r="M48" s="3" t="e">
        <f t="shared" si="0"/>
        <v>#REF!</v>
      </c>
    </row>
    <row r="49" s="3" customFormat="1" ht="14.25" spans="1:13">
      <c r="A49" s="13">
        <v>44770</v>
      </c>
      <c r="B49" s="28" t="s">
        <v>5193</v>
      </c>
      <c r="C49" s="14" t="s">
        <v>5607</v>
      </c>
      <c r="D49" s="14" t="s">
        <v>5608</v>
      </c>
      <c r="E49" s="15">
        <v>44740</v>
      </c>
      <c r="F49" s="14">
        <v>2980</v>
      </c>
      <c r="G49" s="16" t="s">
        <v>10533</v>
      </c>
      <c r="H49" s="3">
        <v>2980</v>
      </c>
      <c r="I49" s="19">
        <v>44770</v>
      </c>
      <c r="J49" s="5" t="s">
        <v>10953</v>
      </c>
      <c r="K49" s="20" t="s">
        <v>10666</v>
      </c>
      <c r="L49" s="3" t="e">
        <f>VLOOKUP(C49,#REF!,11,0)</f>
        <v>#REF!</v>
      </c>
      <c r="M49" s="3" t="e">
        <f t="shared" si="0"/>
        <v>#REF!</v>
      </c>
    </row>
    <row r="50" s="3" customFormat="1" ht="14.25" spans="1:13">
      <c r="A50" s="13">
        <v>44770</v>
      </c>
      <c r="B50" s="28" t="s">
        <v>5193</v>
      </c>
      <c r="C50" s="14" t="s">
        <v>5584</v>
      </c>
      <c r="D50" s="14" t="s">
        <v>5585</v>
      </c>
      <c r="E50" s="15">
        <v>44740</v>
      </c>
      <c r="F50" s="14">
        <v>2980</v>
      </c>
      <c r="G50" s="16" t="s">
        <v>10533</v>
      </c>
      <c r="H50" s="3">
        <v>2980</v>
      </c>
      <c r="I50" s="19">
        <v>44770</v>
      </c>
      <c r="J50" s="5" t="s">
        <v>10953</v>
      </c>
      <c r="K50" s="20" t="s">
        <v>10666</v>
      </c>
      <c r="L50" s="3" t="e">
        <f>VLOOKUP(C50,#REF!,11,0)</f>
        <v>#REF!</v>
      </c>
      <c r="M50" s="3" t="e">
        <f t="shared" si="0"/>
        <v>#REF!</v>
      </c>
    </row>
    <row r="51" s="3" customFormat="1" ht="14.25" spans="1:13">
      <c r="A51" s="13">
        <v>44770</v>
      </c>
      <c r="B51" s="28" t="s">
        <v>5193</v>
      </c>
      <c r="C51" s="14" t="s">
        <v>5191</v>
      </c>
      <c r="D51" s="14" t="s">
        <v>5192</v>
      </c>
      <c r="E51" s="15">
        <v>44740</v>
      </c>
      <c r="F51" s="14">
        <v>2980</v>
      </c>
      <c r="G51" s="16" t="s">
        <v>10533</v>
      </c>
      <c r="H51" s="3">
        <v>2980</v>
      </c>
      <c r="I51" s="19">
        <v>44770</v>
      </c>
      <c r="J51" s="5" t="s">
        <v>10953</v>
      </c>
      <c r="K51" s="20" t="s">
        <v>10666</v>
      </c>
      <c r="L51" s="3" t="e">
        <f>VLOOKUP(C51,#REF!,11,0)</f>
        <v>#REF!</v>
      </c>
      <c r="M51" s="3" t="e">
        <f t="shared" si="0"/>
        <v>#REF!</v>
      </c>
    </row>
    <row r="52" s="3" customFormat="1" ht="13.5" spans="1:13">
      <c r="A52" s="13">
        <v>44770</v>
      </c>
      <c r="B52" s="28" t="s">
        <v>4935</v>
      </c>
      <c r="C52" s="14" t="s">
        <v>5139</v>
      </c>
      <c r="D52" s="14" t="s">
        <v>5140</v>
      </c>
      <c r="E52" s="15">
        <v>44733</v>
      </c>
      <c r="F52" s="14">
        <v>2980</v>
      </c>
      <c r="G52" s="124" t="s">
        <v>10534</v>
      </c>
      <c r="H52" s="3">
        <v>2980</v>
      </c>
      <c r="I52" s="19">
        <v>44770</v>
      </c>
      <c r="J52" s="5" t="s">
        <v>10953</v>
      </c>
      <c r="K52" s="20" t="s">
        <v>10666</v>
      </c>
      <c r="L52" s="3" t="e">
        <f>VLOOKUP(C52,#REF!,11,0)</f>
        <v>#REF!</v>
      </c>
      <c r="M52" s="3" t="e">
        <f t="shared" si="0"/>
        <v>#REF!</v>
      </c>
    </row>
    <row r="53" s="3" customFormat="1" ht="13.5" spans="1:13">
      <c r="A53" s="13">
        <v>44770</v>
      </c>
      <c r="B53" s="28" t="s">
        <v>4935</v>
      </c>
      <c r="C53" s="14" t="s">
        <v>5175</v>
      </c>
      <c r="D53" s="14" t="s">
        <v>5176</v>
      </c>
      <c r="E53" s="15">
        <v>44737</v>
      </c>
      <c r="F53" s="14">
        <v>2980</v>
      </c>
      <c r="G53" s="124" t="s">
        <v>10534</v>
      </c>
      <c r="H53" s="3">
        <v>2980</v>
      </c>
      <c r="I53" s="19">
        <v>44770</v>
      </c>
      <c r="J53" s="5" t="s">
        <v>10953</v>
      </c>
      <c r="K53" s="20" t="s">
        <v>10666</v>
      </c>
      <c r="L53" s="3" t="e">
        <f>VLOOKUP(C53,#REF!,11,0)</f>
        <v>#REF!</v>
      </c>
      <c r="M53" s="3" t="e">
        <f t="shared" si="0"/>
        <v>#REF!</v>
      </c>
    </row>
    <row r="54" s="3" customFormat="1" ht="13.5" spans="1:13">
      <c r="A54" s="13">
        <v>44770</v>
      </c>
      <c r="B54" s="28" t="s">
        <v>4935</v>
      </c>
      <c r="C54" s="14" t="s">
        <v>5637</v>
      </c>
      <c r="D54" s="14" t="s">
        <v>5638</v>
      </c>
      <c r="E54" s="15">
        <v>44737</v>
      </c>
      <c r="F54" s="14">
        <v>2980</v>
      </c>
      <c r="G54" s="124" t="s">
        <v>10534</v>
      </c>
      <c r="H54" s="3">
        <v>2980</v>
      </c>
      <c r="I54" s="19">
        <v>44770</v>
      </c>
      <c r="J54" s="5" t="s">
        <v>10953</v>
      </c>
      <c r="K54" s="20" t="s">
        <v>10666</v>
      </c>
      <c r="L54" s="3" t="e">
        <f>VLOOKUP(C54,#REF!,11,0)</f>
        <v>#REF!</v>
      </c>
      <c r="M54" s="3" t="e">
        <f t="shared" si="0"/>
        <v>#REF!</v>
      </c>
    </row>
    <row r="55" s="3" customFormat="1" ht="13.5" spans="1:13">
      <c r="A55" s="13">
        <v>44770</v>
      </c>
      <c r="B55" s="28" t="s">
        <v>4935</v>
      </c>
      <c r="C55" s="14" t="s">
        <v>5633</v>
      </c>
      <c r="D55" s="14" t="s">
        <v>5634</v>
      </c>
      <c r="E55" s="15">
        <v>44737</v>
      </c>
      <c r="F55" s="14">
        <v>2980</v>
      </c>
      <c r="G55" s="124" t="s">
        <v>10534</v>
      </c>
      <c r="H55" s="3">
        <v>2980</v>
      </c>
      <c r="I55" s="19">
        <v>44770</v>
      </c>
      <c r="J55" s="5" t="s">
        <v>10953</v>
      </c>
      <c r="K55" s="20" t="s">
        <v>10666</v>
      </c>
      <c r="L55" s="3" t="e">
        <f>VLOOKUP(C55,#REF!,11,0)</f>
        <v>#REF!</v>
      </c>
      <c r="M55" s="3" t="e">
        <f t="shared" si="0"/>
        <v>#REF!</v>
      </c>
    </row>
    <row r="56" s="3" customFormat="1" ht="13.5" spans="1:13">
      <c r="A56" s="13">
        <v>44770</v>
      </c>
      <c r="B56" s="28" t="s">
        <v>4935</v>
      </c>
      <c r="C56" s="14" t="s">
        <v>5625</v>
      </c>
      <c r="D56" s="14" t="s">
        <v>5626</v>
      </c>
      <c r="E56" s="15">
        <v>44737</v>
      </c>
      <c r="F56" s="14">
        <v>2980</v>
      </c>
      <c r="G56" s="124" t="s">
        <v>10534</v>
      </c>
      <c r="H56" s="3">
        <v>2980</v>
      </c>
      <c r="I56" s="19">
        <v>44770</v>
      </c>
      <c r="J56" s="5" t="s">
        <v>10953</v>
      </c>
      <c r="K56" s="20" t="s">
        <v>10666</v>
      </c>
      <c r="L56" s="3" t="e">
        <f>VLOOKUP(C56,#REF!,11,0)</f>
        <v>#REF!</v>
      </c>
      <c r="M56" s="3" t="e">
        <f t="shared" si="0"/>
        <v>#REF!</v>
      </c>
    </row>
    <row r="57" s="3" customFormat="1" ht="13.5" spans="1:13">
      <c r="A57" s="13">
        <v>44770</v>
      </c>
      <c r="B57" s="28" t="s">
        <v>4935</v>
      </c>
      <c r="C57" s="14" t="s">
        <v>5591</v>
      </c>
      <c r="D57" s="14" t="s">
        <v>5592</v>
      </c>
      <c r="E57" s="15">
        <v>44739</v>
      </c>
      <c r="F57" s="14">
        <v>2980</v>
      </c>
      <c r="G57" s="124" t="s">
        <v>10534</v>
      </c>
      <c r="H57" s="3">
        <v>2980</v>
      </c>
      <c r="I57" s="19">
        <v>44770</v>
      </c>
      <c r="J57" s="5" t="s">
        <v>10953</v>
      </c>
      <c r="K57" s="20" t="s">
        <v>10666</v>
      </c>
      <c r="L57" s="3" t="e">
        <f>VLOOKUP(C57,#REF!,11,0)</f>
        <v>#REF!</v>
      </c>
      <c r="M57" s="3" t="e">
        <f t="shared" si="0"/>
        <v>#REF!</v>
      </c>
    </row>
    <row r="58" s="3" customFormat="1" ht="13.5" spans="1:13">
      <c r="A58" s="13">
        <v>44770</v>
      </c>
      <c r="B58" s="28" t="s">
        <v>4935</v>
      </c>
      <c r="C58" s="14" t="s">
        <v>5588</v>
      </c>
      <c r="D58" s="14" t="s">
        <v>5589</v>
      </c>
      <c r="E58" s="15">
        <v>44739</v>
      </c>
      <c r="F58" s="14">
        <v>2980</v>
      </c>
      <c r="G58" s="124" t="s">
        <v>10534</v>
      </c>
      <c r="H58" s="3">
        <v>2980</v>
      </c>
      <c r="I58" s="19">
        <v>44770</v>
      </c>
      <c r="J58" s="5" t="s">
        <v>10953</v>
      </c>
      <c r="K58" s="20" t="s">
        <v>10666</v>
      </c>
      <c r="L58" s="3" t="e">
        <f>VLOOKUP(C58,#REF!,11,0)</f>
        <v>#REF!</v>
      </c>
      <c r="M58" s="3" t="e">
        <f t="shared" si="0"/>
        <v>#REF!</v>
      </c>
    </row>
    <row r="59" s="3" customFormat="1" ht="13.5" spans="1:13">
      <c r="A59" s="13">
        <v>44770</v>
      </c>
      <c r="B59" s="14" t="s">
        <v>4935</v>
      </c>
      <c r="C59" s="14" t="s">
        <v>5560</v>
      </c>
      <c r="D59" s="14" t="s">
        <v>5561</v>
      </c>
      <c r="E59" s="15">
        <v>44742</v>
      </c>
      <c r="F59" s="14">
        <v>2980</v>
      </c>
      <c r="G59" s="124" t="s">
        <v>10534</v>
      </c>
      <c r="H59" s="3">
        <v>2980</v>
      </c>
      <c r="I59" s="19">
        <v>44770</v>
      </c>
      <c r="J59" s="5" t="s">
        <v>10953</v>
      </c>
      <c r="K59" s="20" t="s">
        <v>10666</v>
      </c>
      <c r="L59" s="3" t="e">
        <f>VLOOKUP(C59,#REF!,11,0)</f>
        <v>#REF!</v>
      </c>
      <c r="M59" s="3" t="e">
        <f t="shared" si="0"/>
        <v>#REF!</v>
      </c>
    </row>
    <row r="60" s="3" customFormat="1" ht="13.5" spans="1:13">
      <c r="A60" s="13">
        <v>44770</v>
      </c>
      <c r="B60" s="28" t="s">
        <v>4935</v>
      </c>
      <c r="C60" s="14" t="s">
        <v>5558</v>
      </c>
      <c r="D60" s="14" t="s">
        <v>5559</v>
      </c>
      <c r="E60" s="15">
        <v>44742</v>
      </c>
      <c r="F60" s="14">
        <v>2980</v>
      </c>
      <c r="G60" s="124" t="s">
        <v>10534</v>
      </c>
      <c r="H60" s="3">
        <v>2980</v>
      </c>
      <c r="I60" s="19">
        <v>44770</v>
      </c>
      <c r="J60" s="5" t="s">
        <v>10953</v>
      </c>
      <c r="K60" s="20" t="s">
        <v>10666</v>
      </c>
      <c r="L60" s="3" t="e">
        <f>VLOOKUP(C60,#REF!,11,0)</f>
        <v>#REF!</v>
      </c>
      <c r="M60" s="3" t="e">
        <f t="shared" si="0"/>
        <v>#REF!</v>
      </c>
    </row>
    <row r="61" s="3" customFormat="1" ht="13.5" spans="1:13">
      <c r="A61" s="13">
        <v>44770</v>
      </c>
      <c r="B61" s="42" t="s">
        <v>4935</v>
      </c>
      <c r="C61" s="14" t="s">
        <v>5544</v>
      </c>
      <c r="D61" s="14" t="s">
        <v>5545</v>
      </c>
      <c r="E61" s="15">
        <v>44742</v>
      </c>
      <c r="F61" s="14">
        <v>2980</v>
      </c>
      <c r="G61" s="124" t="s">
        <v>10534</v>
      </c>
      <c r="H61" s="3">
        <v>2980</v>
      </c>
      <c r="I61" s="19">
        <v>44770</v>
      </c>
      <c r="J61" s="5" t="s">
        <v>10953</v>
      </c>
      <c r="K61" s="20" t="s">
        <v>10666</v>
      </c>
      <c r="L61" s="3" t="e">
        <f>VLOOKUP(C61,#REF!,11,0)</f>
        <v>#REF!</v>
      </c>
      <c r="M61" s="3" t="e">
        <f t="shared" si="0"/>
        <v>#REF!</v>
      </c>
    </row>
    <row r="62" s="3" customFormat="1" ht="13.5" spans="1:13">
      <c r="A62" s="13">
        <v>44770</v>
      </c>
      <c r="B62" s="42" t="s">
        <v>4935</v>
      </c>
      <c r="C62" s="14" t="s">
        <v>5526</v>
      </c>
      <c r="D62" s="14" t="s">
        <v>5527</v>
      </c>
      <c r="E62" s="15">
        <v>44742</v>
      </c>
      <c r="F62" s="14">
        <v>2980</v>
      </c>
      <c r="G62" s="124" t="s">
        <v>10534</v>
      </c>
      <c r="H62" s="3">
        <v>2980</v>
      </c>
      <c r="I62" s="19">
        <v>44770</v>
      </c>
      <c r="J62" s="5" t="s">
        <v>10953</v>
      </c>
      <c r="K62" s="20" t="s">
        <v>10666</v>
      </c>
      <c r="L62" s="3" t="e">
        <f>VLOOKUP(C62,#REF!,11,0)</f>
        <v>#REF!</v>
      </c>
      <c r="M62" s="3" t="e">
        <f t="shared" si="0"/>
        <v>#REF!</v>
      </c>
    </row>
    <row r="63" s="3" customFormat="1" ht="13.5" spans="1:13">
      <c r="A63" s="13">
        <v>44770</v>
      </c>
      <c r="B63" s="14" t="s">
        <v>4935</v>
      </c>
      <c r="C63" s="14" t="s">
        <v>5380</v>
      </c>
      <c r="D63" s="14" t="s">
        <v>5381</v>
      </c>
      <c r="E63" s="15">
        <v>44742</v>
      </c>
      <c r="F63" s="14">
        <v>2980</v>
      </c>
      <c r="G63" s="124" t="s">
        <v>10534</v>
      </c>
      <c r="H63" s="3">
        <v>2980</v>
      </c>
      <c r="I63" s="19">
        <v>44770</v>
      </c>
      <c r="J63" s="5" t="s">
        <v>10953</v>
      </c>
      <c r="K63" s="20" t="s">
        <v>10666</v>
      </c>
      <c r="L63" s="3" t="e">
        <f>VLOOKUP(C63,#REF!,11,0)</f>
        <v>#REF!</v>
      </c>
      <c r="M63" s="3" t="e">
        <f t="shared" si="0"/>
        <v>#REF!</v>
      </c>
    </row>
    <row r="64" s="3" customFormat="1" ht="13.5" spans="1:13">
      <c r="A64" s="13">
        <v>44770</v>
      </c>
      <c r="B64" s="14" t="s">
        <v>4935</v>
      </c>
      <c r="C64" s="14" t="s">
        <v>5378</v>
      </c>
      <c r="D64" s="14" t="s">
        <v>5379</v>
      </c>
      <c r="E64" s="15">
        <v>44742</v>
      </c>
      <c r="F64" s="14">
        <v>2980</v>
      </c>
      <c r="G64" s="124" t="s">
        <v>10534</v>
      </c>
      <c r="H64" s="3">
        <v>2980</v>
      </c>
      <c r="I64" s="19">
        <v>44770</v>
      </c>
      <c r="J64" s="5" t="s">
        <v>10953</v>
      </c>
      <c r="K64" s="20" t="s">
        <v>10666</v>
      </c>
      <c r="L64" s="3" t="e">
        <f>VLOOKUP(C64,#REF!,11,0)</f>
        <v>#REF!</v>
      </c>
      <c r="M64" s="3" t="e">
        <f t="shared" si="0"/>
        <v>#REF!</v>
      </c>
    </row>
    <row r="65" s="3" customFormat="1" ht="13.5" spans="1:13">
      <c r="A65" s="13">
        <v>44770</v>
      </c>
      <c r="B65" s="14" t="s">
        <v>4935</v>
      </c>
      <c r="C65" s="14" t="s">
        <v>5376</v>
      </c>
      <c r="D65" s="14" t="s">
        <v>5377</v>
      </c>
      <c r="E65" s="15">
        <v>44742</v>
      </c>
      <c r="F65" s="14">
        <v>2980</v>
      </c>
      <c r="G65" s="124" t="s">
        <v>10534</v>
      </c>
      <c r="H65" s="3">
        <v>2980</v>
      </c>
      <c r="I65" s="19">
        <v>44770</v>
      </c>
      <c r="J65" s="5" t="s">
        <v>10953</v>
      </c>
      <c r="K65" s="20" t="s">
        <v>10666</v>
      </c>
      <c r="L65" s="3" t="e">
        <f>VLOOKUP(C65,#REF!,11,0)</f>
        <v>#REF!</v>
      </c>
      <c r="M65" s="3" t="e">
        <f t="shared" si="0"/>
        <v>#REF!</v>
      </c>
    </row>
    <row r="66" s="3" customFormat="1" ht="13.5" spans="1:13">
      <c r="A66" s="13">
        <v>44770</v>
      </c>
      <c r="B66" s="14" t="s">
        <v>4935</v>
      </c>
      <c r="C66" s="14" t="s">
        <v>5374</v>
      </c>
      <c r="D66" s="14" t="s">
        <v>5375</v>
      </c>
      <c r="E66" s="15">
        <v>44742</v>
      </c>
      <c r="F66" s="14">
        <v>2980</v>
      </c>
      <c r="G66" s="124" t="s">
        <v>10534</v>
      </c>
      <c r="H66" s="3">
        <v>2980</v>
      </c>
      <c r="I66" s="19">
        <v>44770</v>
      </c>
      <c r="J66" s="5" t="s">
        <v>10953</v>
      </c>
      <c r="K66" s="20" t="s">
        <v>10666</v>
      </c>
      <c r="L66" s="3" t="e">
        <f>VLOOKUP(C66,#REF!,11,0)</f>
        <v>#REF!</v>
      </c>
      <c r="M66" s="3" t="e">
        <f t="shared" si="0"/>
        <v>#REF!</v>
      </c>
    </row>
    <row r="67" s="3" customFormat="1" ht="13.5" spans="1:13">
      <c r="A67" s="13">
        <v>44770</v>
      </c>
      <c r="B67" s="14" t="s">
        <v>4935</v>
      </c>
      <c r="C67" s="14" t="s">
        <v>5313</v>
      </c>
      <c r="D67" s="14" t="s">
        <v>5314</v>
      </c>
      <c r="E67" s="15">
        <v>44742</v>
      </c>
      <c r="F67" s="14">
        <v>2980</v>
      </c>
      <c r="G67" s="124" t="s">
        <v>10534</v>
      </c>
      <c r="H67" s="3">
        <v>2980</v>
      </c>
      <c r="I67" s="19">
        <v>44770</v>
      </c>
      <c r="J67" s="5" t="s">
        <v>10953</v>
      </c>
      <c r="K67" s="20" t="s">
        <v>10666</v>
      </c>
      <c r="L67" s="3" t="e">
        <f>VLOOKUP(C67,#REF!,11,0)</f>
        <v>#REF!</v>
      </c>
      <c r="M67" s="3" t="e">
        <f t="shared" ref="M67:M130" si="1">H67-L67</f>
        <v>#REF!</v>
      </c>
    </row>
    <row r="68" s="3" customFormat="1" ht="13.5" spans="1:13">
      <c r="A68" s="13">
        <v>44770</v>
      </c>
      <c r="B68" s="14" t="s">
        <v>4935</v>
      </c>
      <c r="C68" s="14" t="s">
        <v>5661</v>
      </c>
      <c r="D68" s="14" t="s">
        <v>5662</v>
      </c>
      <c r="E68" s="15">
        <v>44742</v>
      </c>
      <c r="F68" s="14">
        <v>2980</v>
      </c>
      <c r="G68" s="124" t="s">
        <v>10534</v>
      </c>
      <c r="H68" s="3">
        <v>2980</v>
      </c>
      <c r="I68" s="19">
        <v>44770</v>
      </c>
      <c r="J68" s="5" t="s">
        <v>10953</v>
      </c>
      <c r="K68" s="20" t="s">
        <v>10666</v>
      </c>
      <c r="L68" s="3" t="e">
        <f>VLOOKUP(C68,#REF!,11,0)</f>
        <v>#REF!</v>
      </c>
      <c r="M68" s="3" t="e">
        <f t="shared" si="1"/>
        <v>#REF!</v>
      </c>
    </row>
    <row r="69" s="3" customFormat="1" ht="13.5" spans="1:13">
      <c r="A69" s="13">
        <v>44770</v>
      </c>
      <c r="B69" s="14" t="s">
        <v>4935</v>
      </c>
      <c r="C69" s="28" t="s">
        <v>5297</v>
      </c>
      <c r="D69" s="14" t="s">
        <v>5298</v>
      </c>
      <c r="E69" s="15">
        <v>44742</v>
      </c>
      <c r="F69" s="14">
        <v>2980</v>
      </c>
      <c r="G69" s="124" t="s">
        <v>10534</v>
      </c>
      <c r="H69" s="3">
        <v>2980</v>
      </c>
      <c r="I69" s="19">
        <v>44770</v>
      </c>
      <c r="J69" s="5" t="s">
        <v>10953</v>
      </c>
      <c r="K69" s="20" t="s">
        <v>10666</v>
      </c>
      <c r="L69" s="3" t="e">
        <f>VLOOKUP(C69,#REF!,11,0)</f>
        <v>#REF!</v>
      </c>
      <c r="M69" s="3" t="e">
        <f t="shared" si="1"/>
        <v>#REF!</v>
      </c>
    </row>
    <row r="70" s="3" customFormat="1" ht="14.25" spans="1:13">
      <c r="A70" s="13">
        <v>44770</v>
      </c>
      <c r="B70" s="28" t="s">
        <v>5069</v>
      </c>
      <c r="C70" s="28" t="s">
        <v>5120</v>
      </c>
      <c r="D70" s="14" t="s">
        <v>5121</v>
      </c>
      <c r="E70" s="15">
        <v>44739</v>
      </c>
      <c r="F70" s="14">
        <v>2980</v>
      </c>
      <c r="G70" s="16" t="s">
        <v>10535</v>
      </c>
      <c r="H70" s="3">
        <v>2980</v>
      </c>
      <c r="I70" s="19">
        <v>44770</v>
      </c>
      <c r="J70" s="5" t="s">
        <v>10953</v>
      </c>
      <c r="K70" s="20" t="s">
        <v>10666</v>
      </c>
      <c r="L70" s="3" t="e">
        <f>VLOOKUP(C70,#REF!,11,0)</f>
        <v>#REF!</v>
      </c>
      <c r="M70" s="3" t="e">
        <f t="shared" si="1"/>
        <v>#REF!</v>
      </c>
    </row>
    <row r="71" s="3" customFormat="1" ht="14.25" spans="1:13">
      <c r="A71" s="13">
        <v>44770</v>
      </c>
      <c r="B71" s="28" t="s">
        <v>5069</v>
      </c>
      <c r="C71" s="28" t="s">
        <v>5255</v>
      </c>
      <c r="D71" s="14" t="s">
        <v>5256</v>
      </c>
      <c r="E71" s="15">
        <v>44739</v>
      </c>
      <c r="F71" s="14">
        <v>2980</v>
      </c>
      <c r="G71" s="16" t="s">
        <v>10535</v>
      </c>
      <c r="H71" s="3">
        <v>2980</v>
      </c>
      <c r="I71" s="19">
        <v>44770</v>
      </c>
      <c r="J71" s="5" t="s">
        <v>10953</v>
      </c>
      <c r="K71" s="20" t="s">
        <v>10666</v>
      </c>
      <c r="L71" s="3" t="e">
        <f>VLOOKUP(C71,#REF!,11,0)</f>
        <v>#REF!</v>
      </c>
      <c r="M71" s="3" t="e">
        <f t="shared" si="1"/>
        <v>#REF!</v>
      </c>
    </row>
    <row r="72" s="3" customFormat="1" ht="14.25" spans="1:13">
      <c r="A72" s="13">
        <v>44770</v>
      </c>
      <c r="B72" s="28" t="s">
        <v>5069</v>
      </c>
      <c r="C72" s="28" t="s">
        <v>5257</v>
      </c>
      <c r="D72" s="14" t="s">
        <v>5258</v>
      </c>
      <c r="E72" s="15">
        <v>44739</v>
      </c>
      <c r="F72" s="14">
        <v>2980</v>
      </c>
      <c r="G72" s="16" t="s">
        <v>10535</v>
      </c>
      <c r="H72" s="3">
        <v>2980</v>
      </c>
      <c r="I72" s="19">
        <v>44770</v>
      </c>
      <c r="J72" s="5" t="s">
        <v>10953</v>
      </c>
      <c r="K72" s="20" t="s">
        <v>10666</v>
      </c>
      <c r="L72" s="3" t="e">
        <f>VLOOKUP(C72,#REF!,11,0)</f>
        <v>#REF!</v>
      </c>
      <c r="M72" s="3" t="e">
        <f t="shared" si="1"/>
        <v>#REF!</v>
      </c>
    </row>
    <row r="73" s="3" customFormat="1" ht="14.25" spans="1:13">
      <c r="A73" s="13">
        <v>44770</v>
      </c>
      <c r="B73" s="28" t="s">
        <v>5069</v>
      </c>
      <c r="C73" s="28" t="s">
        <v>5259</v>
      </c>
      <c r="D73" s="14" t="s">
        <v>5260</v>
      </c>
      <c r="E73" s="15">
        <v>44739</v>
      </c>
      <c r="F73" s="14">
        <v>2980</v>
      </c>
      <c r="G73" s="16" t="s">
        <v>10535</v>
      </c>
      <c r="H73" s="3">
        <v>2980</v>
      </c>
      <c r="I73" s="19">
        <v>44770</v>
      </c>
      <c r="J73" s="5" t="s">
        <v>10953</v>
      </c>
      <c r="K73" s="20" t="s">
        <v>10666</v>
      </c>
      <c r="L73" s="3" t="e">
        <f>VLOOKUP(C73,#REF!,11,0)</f>
        <v>#REF!</v>
      </c>
      <c r="M73" s="3" t="e">
        <f t="shared" si="1"/>
        <v>#REF!</v>
      </c>
    </row>
    <row r="74" s="3" customFormat="1" ht="14.25" spans="1:13">
      <c r="A74" s="13">
        <v>44770</v>
      </c>
      <c r="B74" s="28" t="s">
        <v>5069</v>
      </c>
      <c r="C74" s="28" t="s">
        <v>5261</v>
      </c>
      <c r="D74" s="14" t="s">
        <v>5262</v>
      </c>
      <c r="E74" s="15">
        <v>44739</v>
      </c>
      <c r="F74" s="14">
        <v>2980</v>
      </c>
      <c r="G74" s="16" t="s">
        <v>10535</v>
      </c>
      <c r="H74" s="3">
        <v>2980</v>
      </c>
      <c r="I74" s="19">
        <v>44770</v>
      </c>
      <c r="J74" s="5" t="s">
        <v>10953</v>
      </c>
      <c r="K74" s="20" t="s">
        <v>10666</v>
      </c>
      <c r="L74" s="3" t="e">
        <f>VLOOKUP(C74,#REF!,11,0)</f>
        <v>#REF!</v>
      </c>
      <c r="M74" s="3" t="e">
        <f t="shared" si="1"/>
        <v>#REF!</v>
      </c>
    </row>
    <row r="75" s="3" customFormat="1" ht="14.25" spans="1:13">
      <c r="A75" s="13">
        <v>44770</v>
      </c>
      <c r="B75" s="28" t="s">
        <v>5069</v>
      </c>
      <c r="C75" s="28" t="s">
        <v>5263</v>
      </c>
      <c r="D75" s="14" t="s">
        <v>5264</v>
      </c>
      <c r="E75" s="15">
        <v>44739</v>
      </c>
      <c r="F75" s="14">
        <v>2980</v>
      </c>
      <c r="G75" s="16" t="s">
        <v>10535</v>
      </c>
      <c r="H75" s="3">
        <v>2980</v>
      </c>
      <c r="I75" s="19">
        <v>44770</v>
      </c>
      <c r="J75" s="5" t="s">
        <v>10953</v>
      </c>
      <c r="K75" s="20" t="s">
        <v>10666</v>
      </c>
      <c r="L75" s="3" t="e">
        <f>VLOOKUP(C75,#REF!,11,0)</f>
        <v>#REF!</v>
      </c>
      <c r="M75" s="3" t="e">
        <f t="shared" si="1"/>
        <v>#REF!</v>
      </c>
    </row>
    <row r="76" s="3" customFormat="1" ht="14.25" spans="1:13">
      <c r="A76" s="13">
        <v>44770</v>
      </c>
      <c r="B76" s="28" t="s">
        <v>5069</v>
      </c>
      <c r="C76" s="28" t="s">
        <v>5116</v>
      </c>
      <c r="D76" s="14" t="s">
        <v>5117</v>
      </c>
      <c r="E76" s="15">
        <v>44739</v>
      </c>
      <c r="F76" s="14">
        <v>2980</v>
      </c>
      <c r="G76" s="16" t="s">
        <v>10535</v>
      </c>
      <c r="H76" s="3">
        <v>2980</v>
      </c>
      <c r="I76" s="19">
        <v>44770</v>
      </c>
      <c r="J76" s="5" t="s">
        <v>10953</v>
      </c>
      <c r="K76" s="20" t="s">
        <v>10666</v>
      </c>
      <c r="L76" s="3" t="e">
        <f>VLOOKUP(C76,#REF!,11,0)</f>
        <v>#REF!</v>
      </c>
      <c r="M76" s="3" t="e">
        <f t="shared" si="1"/>
        <v>#REF!</v>
      </c>
    </row>
    <row r="77" s="3" customFormat="1" ht="14.25" spans="1:13">
      <c r="A77" s="13">
        <v>44770</v>
      </c>
      <c r="B77" s="28" t="s">
        <v>5069</v>
      </c>
      <c r="C77" s="28" t="s">
        <v>5268</v>
      </c>
      <c r="D77" s="14" t="s">
        <v>5269</v>
      </c>
      <c r="E77" s="15">
        <v>44739</v>
      </c>
      <c r="F77" s="14">
        <v>2980</v>
      </c>
      <c r="G77" s="16" t="s">
        <v>10535</v>
      </c>
      <c r="H77" s="3">
        <v>2980</v>
      </c>
      <c r="I77" s="19">
        <v>44770</v>
      </c>
      <c r="J77" s="5" t="s">
        <v>10953</v>
      </c>
      <c r="K77" s="20" t="s">
        <v>10666</v>
      </c>
      <c r="L77" s="3" t="e">
        <f>VLOOKUP(C77,#REF!,11,0)</f>
        <v>#REF!</v>
      </c>
      <c r="M77" s="3" t="e">
        <f t="shared" si="1"/>
        <v>#REF!</v>
      </c>
    </row>
    <row r="78" s="3" customFormat="1" ht="14.25" spans="1:13">
      <c r="A78" s="13">
        <v>44770</v>
      </c>
      <c r="B78" s="28" t="s">
        <v>5069</v>
      </c>
      <c r="C78" s="28" t="s">
        <v>5128</v>
      </c>
      <c r="D78" s="14" t="s">
        <v>5129</v>
      </c>
      <c r="E78" s="15">
        <v>44739</v>
      </c>
      <c r="F78" s="14">
        <v>2980</v>
      </c>
      <c r="G78" s="16" t="s">
        <v>10535</v>
      </c>
      <c r="H78" s="3">
        <v>2980</v>
      </c>
      <c r="I78" s="19">
        <v>44770</v>
      </c>
      <c r="J78" s="5" t="s">
        <v>10953</v>
      </c>
      <c r="K78" s="20" t="s">
        <v>10666</v>
      </c>
      <c r="L78" s="3" t="e">
        <f>VLOOKUP(C78,#REF!,11,0)</f>
        <v>#REF!</v>
      </c>
      <c r="M78" s="3" t="e">
        <f t="shared" si="1"/>
        <v>#REF!</v>
      </c>
    </row>
    <row r="79" s="3" customFormat="1" ht="14.25" spans="1:13">
      <c r="A79" s="13">
        <v>44770</v>
      </c>
      <c r="B79" s="28" t="s">
        <v>5069</v>
      </c>
      <c r="C79" s="28" t="s">
        <v>5270</v>
      </c>
      <c r="D79" s="14" t="s">
        <v>5271</v>
      </c>
      <c r="E79" s="15">
        <v>44739</v>
      </c>
      <c r="F79" s="14">
        <v>2980</v>
      </c>
      <c r="G79" s="16" t="s">
        <v>10535</v>
      </c>
      <c r="H79" s="3">
        <v>2980</v>
      </c>
      <c r="I79" s="19">
        <v>44770</v>
      </c>
      <c r="J79" s="5" t="s">
        <v>10953</v>
      </c>
      <c r="K79" s="20" t="s">
        <v>10666</v>
      </c>
      <c r="L79" s="3" t="e">
        <f>VLOOKUP(C79,#REF!,11,0)</f>
        <v>#REF!</v>
      </c>
      <c r="M79" s="3" t="e">
        <f t="shared" si="1"/>
        <v>#REF!</v>
      </c>
    </row>
    <row r="80" s="3" customFormat="1" ht="14.25" spans="1:13">
      <c r="A80" s="13">
        <v>44770</v>
      </c>
      <c r="B80" s="28" t="s">
        <v>5069</v>
      </c>
      <c r="C80" s="28" t="s">
        <v>5122</v>
      </c>
      <c r="D80" s="14" t="s">
        <v>5123</v>
      </c>
      <c r="E80" s="15">
        <v>44739</v>
      </c>
      <c r="F80" s="14">
        <v>2980</v>
      </c>
      <c r="G80" s="16" t="s">
        <v>10535</v>
      </c>
      <c r="H80" s="3">
        <v>2980</v>
      </c>
      <c r="I80" s="19">
        <v>44770</v>
      </c>
      <c r="J80" s="5" t="s">
        <v>10953</v>
      </c>
      <c r="K80" s="20" t="s">
        <v>10666</v>
      </c>
      <c r="L80" s="3" t="e">
        <f>VLOOKUP(C80,#REF!,11,0)</f>
        <v>#REF!</v>
      </c>
      <c r="M80" s="3" t="e">
        <f t="shared" si="1"/>
        <v>#REF!</v>
      </c>
    </row>
    <row r="81" s="3" customFormat="1" ht="14.25" spans="1:13">
      <c r="A81" s="13">
        <v>44770</v>
      </c>
      <c r="B81" s="28" t="s">
        <v>5069</v>
      </c>
      <c r="C81" s="28" t="s">
        <v>5278</v>
      </c>
      <c r="D81" s="14" t="s">
        <v>5279</v>
      </c>
      <c r="E81" s="15">
        <v>44739</v>
      </c>
      <c r="F81" s="14">
        <v>2980</v>
      </c>
      <c r="G81" s="16" t="s">
        <v>10535</v>
      </c>
      <c r="H81" s="3">
        <v>2980</v>
      </c>
      <c r="I81" s="19">
        <v>44770</v>
      </c>
      <c r="J81" s="5" t="s">
        <v>10953</v>
      </c>
      <c r="K81" s="20" t="s">
        <v>10666</v>
      </c>
      <c r="L81" s="3" t="e">
        <f>VLOOKUP(C81,#REF!,11,0)</f>
        <v>#REF!</v>
      </c>
      <c r="M81" s="3" t="e">
        <f t="shared" si="1"/>
        <v>#REF!</v>
      </c>
    </row>
    <row r="82" s="3" customFormat="1" ht="14.25" spans="1:13">
      <c r="A82" s="13">
        <v>44770</v>
      </c>
      <c r="B82" s="28" t="s">
        <v>5069</v>
      </c>
      <c r="C82" s="28" t="s">
        <v>5099</v>
      </c>
      <c r="D82" s="14" t="s">
        <v>5100</v>
      </c>
      <c r="E82" s="15">
        <v>44739</v>
      </c>
      <c r="F82" s="14">
        <v>2980</v>
      </c>
      <c r="G82" s="16" t="s">
        <v>10535</v>
      </c>
      <c r="H82" s="3">
        <v>2980</v>
      </c>
      <c r="I82" s="19">
        <v>44770</v>
      </c>
      <c r="J82" s="5" t="s">
        <v>10953</v>
      </c>
      <c r="K82" s="20" t="s">
        <v>10666</v>
      </c>
      <c r="L82" s="3" t="e">
        <f>VLOOKUP(C82,#REF!,11,0)</f>
        <v>#REF!</v>
      </c>
      <c r="M82" s="3" t="e">
        <f t="shared" si="1"/>
        <v>#REF!</v>
      </c>
    </row>
    <row r="83" s="3" customFormat="1" ht="14.25" spans="1:13">
      <c r="A83" s="13">
        <v>44770</v>
      </c>
      <c r="B83" s="28" t="s">
        <v>5069</v>
      </c>
      <c r="C83" s="28" t="s">
        <v>5146</v>
      </c>
      <c r="D83" s="14" t="s">
        <v>5147</v>
      </c>
      <c r="E83" s="15">
        <v>44739</v>
      </c>
      <c r="F83" s="14">
        <v>2980</v>
      </c>
      <c r="G83" s="16" t="s">
        <v>10535</v>
      </c>
      <c r="H83" s="3">
        <v>2980</v>
      </c>
      <c r="I83" s="19">
        <v>44770</v>
      </c>
      <c r="J83" s="5" t="s">
        <v>10953</v>
      </c>
      <c r="K83" s="20" t="s">
        <v>10666</v>
      </c>
      <c r="L83" s="3" t="e">
        <f>VLOOKUP(C83,#REF!,11,0)</f>
        <v>#REF!</v>
      </c>
      <c r="M83" s="3" t="e">
        <f t="shared" si="1"/>
        <v>#REF!</v>
      </c>
    </row>
    <row r="84" s="3" customFormat="1" ht="14.25" spans="1:13">
      <c r="A84" s="13">
        <v>44770</v>
      </c>
      <c r="B84" s="28" t="s">
        <v>5069</v>
      </c>
      <c r="C84" s="28" t="s">
        <v>5149</v>
      </c>
      <c r="D84" s="14" t="s">
        <v>5150</v>
      </c>
      <c r="E84" s="15">
        <v>44739</v>
      </c>
      <c r="F84" s="14">
        <v>2980</v>
      </c>
      <c r="G84" s="16" t="s">
        <v>10535</v>
      </c>
      <c r="H84" s="3">
        <v>2980</v>
      </c>
      <c r="I84" s="19">
        <v>44770</v>
      </c>
      <c r="J84" s="5" t="s">
        <v>10953</v>
      </c>
      <c r="K84" s="20" t="s">
        <v>10666</v>
      </c>
      <c r="L84" s="3" t="e">
        <f>VLOOKUP(C84,#REF!,11,0)</f>
        <v>#REF!</v>
      </c>
      <c r="M84" s="3" t="e">
        <f t="shared" si="1"/>
        <v>#REF!</v>
      </c>
    </row>
    <row r="85" s="3" customFormat="1" ht="14.25" spans="1:13">
      <c r="A85" s="13">
        <v>44770</v>
      </c>
      <c r="B85" s="28" t="s">
        <v>5069</v>
      </c>
      <c r="C85" s="28" t="s">
        <v>5151</v>
      </c>
      <c r="D85" s="14" t="s">
        <v>5152</v>
      </c>
      <c r="E85" s="15">
        <v>44739</v>
      </c>
      <c r="F85" s="14">
        <v>2980</v>
      </c>
      <c r="G85" s="16" t="s">
        <v>10535</v>
      </c>
      <c r="H85" s="3">
        <v>2980</v>
      </c>
      <c r="I85" s="19">
        <v>44770</v>
      </c>
      <c r="J85" s="5" t="s">
        <v>10953</v>
      </c>
      <c r="K85" s="20" t="s">
        <v>10666</v>
      </c>
      <c r="L85" s="3" t="e">
        <f>VLOOKUP(C85,#REF!,11,0)</f>
        <v>#REF!</v>
      </c>
      <c r="M85" s="3" t="e">
        <f t="shared" si="1"/>
        <v>#REF!</v>
      </c>
    </row>
    <row r="86" s="3" customFormat="1" ht="14.25" spans="1:13">
      <c r="A86" s="13">
        <v>44770</v>
      </c>
      <c r="B86" s="28" t="s">
        <v>5069</v>
      </c>
      <c r="C86" s="28" t="s">
        <v>5153</v>
      </c>
      <c r="D86" s="14" t="s">
        <v>5154</v>
      </c>
      <c r="E86" s="15">
        <v>44739</v>
      </c>
      <c r="F86" s="14">
        <v>2980</v>
      </c>
      <c r="G86" s="16" t="s">
        <v>10535</v>
      </c>
      <c r="H86" s="3">
        <v>2980</v>
      </c>
      <c r="I86" s="19">
        <v>44770</v>
      </c>
      <c r="J86" s="5" t="s">
        <v>10953</v>
      </c>
      <c r="K86" s="20" t="s">
        <v>10666</v>
      </c>
      <c r="L86" s="3" t="e">
        <f>VLOOKUP(C86,#REF!,11,0)</f>
        <v>#REF!</v>
      </c>
      <c r="M86" s="3" t="e">
        <f t="shared" si="1"/>
        <v>#REF!</v>
      </c>
    </row>
    <row r="87" s="3" customFormat="1" ht="14.25" spans="1:13">
      <c r="A87" s="13">
        <v>44770</v>
      </c>
      <c r="B87" s="28" t="s">
        <v>5069</v>
      </c>
      <c r="C87" s="28" t="s">
        <v>5204</v>
      </c>
      <c r="D87" s="14" t="s">
        <v>5205</v>
      </c>
      <c r="E87" s="15">
        <v>44739</v>
      </c>
      <c r="F87" s="14">
        <v>2980</v>
      </c>
      <c r="G87" s="16" t="s">
        <v>10535</v>
      </c>
      <c r="H87" s="3">
        <v>2980</v>
      </c>
      <c r="I87" s="19">
        <v>44770</v>
      </c>
      <c r="J87" s="5" t="s">
        <v>10953</v>
      </c>
      <c r="K87" s="20" t="s">
        <v>10666</v>
      </c>
      <c r="L87" s="3" t="e">
        <f>VLOOKUP(C87,#REF!,11,0)</f>
        <v>#REF!</v>
      </c>
      <c r="M87" s="3" t="e">
        <f t="shared" si="1"/>
        <v>#REF!</v>
      </c>
    </row>
    <row r="88" s="3" customFormat="1" ht="14.25" spans="1:13">
      <c r="A88" s="13">
        <v>44770</v>
      </c>
      <c r="B88" s="28" t="s">
        <v>5069</v>
      </c>
      <c r="C88" s="28" t="s">
        <v>5155</v>
      </c>
      <c r="D88" s="14" t="s">
        <v>5156</v>
      </c>
      <c r="E88" s="15">
        <v>44739</v>
      </c>
      <c r="F88" s="14">
        <v>2980</v>
      </c>
      <c r="G88" s="16" t="s">
        <v>10535</v>
      </c>
      <c r="H88" s="3">
        <v>2980</v>
      </c>
      <c r="I88" s="19">
        <v>44770</v>
      </c>
      <c r="J88" s="5" t="s">
        <v>10953</v>
      </c>
      <c r="K88" s="20" t="s">
        <v>10666</v>
      </c>
      <c r="L88" s="3" t="e">
        <f>VLOOKUP(C88,#REF!,11,0)</f>
        <v>#REF!</v>
      </c>
      <c r="M88" s="3" t="e">
        <f t="shared" si="1"/>
        <v>#REF!</v>
      </c>
    </row>
    <row r="89" s="3" customFormat="1" ht="14.25" spans="1:13">
      <c r="A89" s="13">
        <v>44770</v>
      </c>
      <c r="B89" s="28" t="s">
        <v>5069</v>
      </c>
      <c r="C89" s="28" t="s">
        <v>5157</v>
      </c>
      <c r="D89" s="14" t="s">
        <v>5158</v>
      </c>
      <c r="E89" s="15">
        <v>44739</v>
      </c>
      <c r="F89" s="14">
        <v>2980</v>
      </c>
      <c r="G89" s="16" t="s">
        <v>10535</v>
      </c>
      <c r="H89" s="3">
        <v>2980</v>
      </c>
      <c r="I89" s="19">
        <v>44770</v>
      </c>
      <c r="J89" s="5" t="s">
        <v>10953</v>
      </c>
      <c r="K89" s="20" t="s">
        <v>10666</v>
      </c>
      <c r="L89" s="3" t="e">
        <f>VLOOKUP(C89,#REF!,11,0)</f>
        <v>#REF!</v>
      </c>
      <c r="M89" s="3" t="e">
        <f t="shared" si="1"/>
        <v>#REF!</v>
      </c>
    </row>
    <row r="90" s="3" customFormat="1" ht="14.25" spans="1:13">
      <c r="A90" s="13">
        <v>44770</v>
      </c>
      <c r="B90" s="28" t="s">
        <v>5069</v>
      </c>
      <c r="C90" s="28" t="s">
        <v>5159</v>
      </c>
      <c r="D90" s="14" t="s">
        <v>5160</v>
      </c>
      <c r="E90" s="15">
        <v>44739</v>
      </c>
      <c r="F90" s="14">
        <v>2980</v>
      </c>
      <c r="G90" s="16" t="s">
        <v>10535</v>
      </c>
      <c r="H90" s="3">
        <v>2980</v>
      </c>
      <c r="I90" s="19">
        <v>44770</v>
      </c>
      <c r="J90" s="5" t="s">
        <v>10953</v>
      </c>
      <c r="K90" s="20" t="s">
        <v>10666</v>
      </c>
      <c r="L90" s="3" t="e">
        <f>VLOOKUP(C90,#REF!,11,0)</f>
        <v>#REF!</v>
      </c>
      <c r="M90" s="3" t="e">
        <f t="shared" si="1"/>
        <v>#REF!</v>
      </c>
    </row>
    <row r="91" s="3" customFormat="1" ht="14.25" spans="1:13">
      <c r="A91" s="13">
        <v>44770</v>
      </c>
      <c r="B91" s="28" t="s">
        <v>5069</v>
      </c>
      <c r="C91" s="28" t="s">
        <v>5161</v>
      </c>
      <c r="D91" s="14" t="s">
        <v>5162</v>
      </c>
      <c r="E91" s="15">
        <v>44739</v>
      </c>
      <c r="F91" s="14">
        <v>2980</v>
      </c>
      <c r="G91" s="16" t="s">
        <v>10535</v>
      </c>
      <c r="H91" s="3">
        <v>2980</v>
      </c>
      <c r="I91" s="19">
        <v>44770</v>
      </c>
      <c r="J91" s="5" t="s">
        <v>10953</v>
      </c>
      <c r="K91" s="20" t="s">
        <v>10666</v>
      </c>
      <c r="L91" s="3" t="e">
        <f>VLOOKUP(C91,#REF!,11,0)</f>
        <v>#REF!</v>
      </c>
      <c r="M91" s="3" t="e">
        <f t="shared" si="1"/>
        <v>#REF!</v>
      </c>
    </row>
    <row r="92" s="3" customFormat="1" ht="14.25" spans="1:13">
      <c r="A92" s="13">
        <v>44770</v>
      </c>
      <c r="B92" s="28" t="s">
        <v>5069</v>
      </c>
      <c r="C92" s="28" t="s">
        <v>5163</v>
      </c>
      <c r="D92" s="14" t="s">
        <v>5164</v>
      </c>
      <c r="E92" s="15">
        <v>44739</v>
      </c>
      <c r="F92" s="14">
        <v>2980</v>
      </c>
      <c r="G92" s="16" t="s">
        <v>10535</v>
      </c>
      <c r="H92" s="3">
        <v>2980</v>
      </c>
      <c r="I92" s="19">
        <v>44770</v>
      </c>
      <c r="J92" s="5" t="s">
        <v>10953</v>
      </c>
      <c r="K92" s="20" t="s">
        <v>10666</v>
      </c>
      <c r="L92" s="3" t="e">
        <f>VLOOKUP(C92,#REF!,11,0)</f>
        <v>#REF!</v>
      </c>
      <c r="M92" s="3" t="e">
        <f t="shared" si="1"/>
        <v>#REF!</v>
      </c>
    </row>
    <row r="93" s="3" customFormat="1" ht="14.25" spans="1:13">
      <c r="A93" s="13">
        <v>44770</v>
      </c>
      <c r="B93" s="28" t="s">
        <v>5069</v>
      </c>
      <c r="C93" s="28" t="s">
        <v>5165</v>
      </c>
      <c r="D93" s="14" t="s">
        <v>5166</v>
      </c>
      <c r="E93" s="15">
        <v>44739</v>
      </c>
      <c r="F93" s="14">
        <v>2980</v>
      </c>
      <c r="G93" s="16" t="s">
        <v>10535</v>
      </c>
      <c r="H93" s="3">
        <v>2980</v>
      </c>
      <c r="I93" s="19">
        <v>44770</v>
      </c>
      <c r="J93" s="5" t="s">
        <v>10953</v>
      </c>
      <c r="K93" s="20" t="s">
        <v>10666</v>
      </c>
      <c r="L93" s="3" t="e">
        <f>VLOOKUP(C93,#REF!,11,0)</f>
        <v>#REF!</v>
      </c>
      <c r="M93" s="3" t="e">
        <f t="shared" si="1"/>
        <v>#REF!</v>
      </c>
    </row>
    <row r="94" s="3" customFormat="1" ht="14.25" spans="1:13">
      <c r="A94" s="13">
        <v>44770</v>
      </c>
      <c r="B94" s="28" t="s">
        <v>5069</v>
      </c>
      <c r="C94" s="28" t="s">
        <v>5171</v>
      </c>
      <c r="D94" s="14" t="s">
        <v>5172</v>
      </c>
      <c r="E94" s="15">
        <v>44739</v>
      </c>
      <c r="F94" s="14">
        <v>2980</v>
      </c>
      <c r="G94" s="16" t="s">
        <v>10535</v>
      </c>
      <c r="H94" s="3">
        <v>2980</v>
      </c>
      <c r="I94" s="19">
        <v>44770</v>
      </c>
      <c r="J94" s="5" t="s">
        <v>10953</v>
      </c>
      <c r="K94" s="20" t="s">
        <v>10666</v>
      </c>
      <c r="L94" s="3" t="e">
        <f>VLOOKUP(C94,#REF!,11,0)</f>
        <v>#REF!</v>
      </c>
      <c r="M94" s="3" t="e">
        <f t="shared" si="1"/>
        <v>#REF!</v>
      </c>
    </row>
    <row r="95" s="3" customFormat="1" ht="14.25" spans="1:13">
      <c r="A95" s="13">
        <v>44770</v>
      </c>
      <c r="B95" s="28" t="s">
        <v>5069</v>
      </c>
      <c r="C95" s="28" t="s">
        <v>5173</v>
      </c>
      <c r="D95" s="14" t="s">
        <v>5174</v>
      </c>
      <c r="E95" s="15">
        <v>44739</v>
      </c>
      <c r="F95" s="14">
        <v>2980</v>
      </c>
      <c r="G95" s="16" t="s">
        <v>10535</v>
      </c>
      <c r="H95" s="3">
        <v>2980</v>
      </c>
      <c r="I95" s="19">
        <v>44770</v>
      </c>
      <c r="J95" s="5" t="s">
        <v>10953</v>
      </c>
      <c r="K95" s="20" t="s">
        <v>10666</v>
      </c>
      <c r="L95" s="3" t="e">
        <f>VLOOKUP(C95,#REF!,11,0)</f>
        <v>#REF!</v>
      </c>
      <c r="M95" s="3" t="e">
        <f t="shared" si="1"/>
        <v>#REF!</v>
      </c>
    </row>
    <row r="96" s="3" customFormat="1" ht="14.25" spans="1:13">
      <c r="A96" s="13">
        <v>44770</v>
      </c>
      <c r="B96" s="28" t="s">
        <v>5069</v>
      </c>
      <c r="C96" s="28" t="s">
        <v>5210</v>
      </c>
      <c r="D96" s="14" t="s">
        <v>5211</v>
      </c>
      <c r="E96" s="15">
        <v>44739</v>
      </c>
      <c r="F96" s="14">
        <v>2980</v>
      </c>
      <c r="G96" s="16" t="s">
        <v>10535</v>
      </c>
      <c r="H96" s="3">
        <v>2980</v>
      </c>
      <c r="I96" s="19">
        <v>44770</v>
      </c>
      <c r="J96" s="5" t="s">
        <v>10953</v>
      </c>
      <c r="K96" s="20" t="s">
        <v>10666</v>
      </c>
      <c r="L96" s="3" t="e">
        <f>VLOOKUP(C96,#REF!,11,0)</f>
        <v>#REF!</v>
      </c>
      <c r="M96" s="3" t="e">
        <f t="shared" si="1"/>
        <v>#REF!</v>
      </c>
    </row>
    <row r="97" s="3" customFormat="1" ht="14.25" spans="1:13">
      <c r="A97" s="13">
        <v>44770</v>
      </c>
      <c r="B97" s="28" t="s">
        <v>5069</v>
      </c>
      <c r="C97" s="28" t="s">
        <v>5194</v>
      </c>
      <c r="D97" s="14" t="s">
        <v>5195</v>
      </c>
      <c r="E97" s="15">
        <v>44739</v>
      </c>
      <c r="F97" s="14">
        <v>2980</v>
      </c>
      <c r="G97" s="16" t="s">
        <v>10535</v>
      </c>
      <c r="H97" s="3">
        <v>2980</v>
      </c>
      <c r="I97" s="19">
        <v>44770</v>
      </c>
      <c r="J97" s="5" t="s">
        <v>10953</v>
      </c>
      <c r="K97" s="20" t="s">
        <v>10666</v>
      </c>
      <c r="L97" s="3" t="e">
        <f>VLOOKUP(C97,#REF!,11,0)</f>
        <v>#REF!</v>
      </c>
      <c r="M97" s="3" t="e">
        <f t="shared" si="1"/>
        <v>#REF!</v>
      </c>
    </row>
    <row r="98" s="3" customFormat="1" ht="14.25" spans="1:13">
      <c r="A98" s="13">
        <v>44770</v>
      </c>
      <c r="B98" s="28" t="s">
        <v>5069</v>
      </c>
      <c r="C98" s="28" t="s">
        <v>5199</v>
      </c>
      <c r="D98" s="14" t="s">
        <v>5200</v>
      </c>
      <c r="E98" s="15">
        <v>44739</v>
      </c>
      <c r="F98" s="14">
        <v>2980</v>
      </c>
      <c r="G98" s="16" t="s">
        <v>10535</v>
      </c>
      <c r="H98" s="3">
        <v>2980</v>
      </c>
      <c r="I98" s="19">
        <v>44770</v>
      </c>
      <c r="J98" s="5" t="s">
        <v>10953</v>
      </c>
      <c r="K98" s="20" t="s">
        <v>10666</v>
      </c>
      <c r="L98" s="3" t="e">
        <f>VLOOKUP(C98,#REF!,11,0)</f>
        <v>#REF!</v>
      </c>
      <c r="M98" s="3" t="e">
        <f t="shared" si="1"/>
        <v>#REF!</v>
      </c>
    </row>
    <row r="99" s="3" customFormat="1" ht="14.25" spans="1:13">
      <c r="A99" s="13">
        <v>44770</v>
      </c>
      <c r="B99" s="28" t="s">
        <v>5069</v>
      </c>
      <c r="C99" s="28" t="s">
        <v>5641</v>
      </c>
      <c r="D99" s="14" t="s">
        <v>5642</v>
      </c>
      <c r="E99" s="15">
        <v>44739</v>
      </c>
      <c r="F99" s="14">
        <v>2980</v>
      </c>
      <c r="G99" s="16" t="s">
        <v>10535</v>
      </c>
      <c r="H99" s="3">
        <v>2980</v>
      </c>
      <c r="I99" s="19">
        <v>44770</v>
      </c>
      <c r="J99" s="5" t="s">
        <v>10953</v>
      </c>
      <c r="K99" s="20" t="s">
        <v>10666</v>
      </c>
      <c r="L99" s="3" t="e">
        <f>VLOOKUP(C99,#REF!,11,0)</f>
        <v>#REF!</v>
      </c>
      <c r="M99" s="3" t="e">
        <f t="shared" si="1"/>
        <v>#REF!</v>
      </c>
    </row>
    <row r="100" s="3" customFormat="1" ht="14.25" spans="1:13">
      <c r="A100" s="13">
        <v>44770</v>
      </c>
      <c r="B100" s="28" t="s">
        <v>5069</v>
      </c>
      <c r="C100" s="28" t="s">
        <v>5651</v>
      </c>
      <c r="D100" s="14" t="s">
        <v>5652</v>
      </c>
      <c r="E100" s="15">
        <v>44739</v>
      </c>
      <c r="F100" s="14">
        <v>2980</v>
      </c>
      <c r="G100" s="16" t="s">
        <v>10535</v>
      </c>
      <c r="H100" s="3">
        <v>2980</v>
      </c>
      <c r="I100" s="19">
        <v>44770</v>
      </c>
      <c r="J100" s="5" t="s">
        <v>10953</v>
      </c>
      <c r="K100" s="20" t="s">
        <v>10666</v>
      </c>
      <c r="L100" s="3" t="e">
        <f>VLOOKUP(C100,#REF!,11,0)</f>
        <v>#REF!</v>
      </c>
      <c r="M100" s="3" t="e">
        <f t="shared" si="1"/>
        <v>#REF!</v>
      </c>
    </row>
    <row r="101" s="3" customFormat="1" ht="14.25" spans="1:13">
      <c r="A101" s="13">
        <v>44770</v>
      </c>
      <c r="B101" s="28" t="s">
        <v>5069</v>
      </c>
      <c r="C101" s="28" t="s">
        <v>5631</v>
      </c>
      <c r="D101" s="14" t="s">
        <v>5632</v>
      </c>
      <c r="E101" s="15">
        <v>44739</v>
      </c>
      <c r="F101" s="14">
        <v>2980</v>
      </c>
      <c r="G101" s="16" t="s">
        <v>10535</v>
      </c>
      <c r="H101" s="3">
        <v>2980</v>
      </c>
      <c r="I101" s="19">
        <v>44770</v>
      </c>
      <c r="J101" s="5" t="s">
        <v>10953</v>
      </c>
      <c r="K101" s="20" t="s">
        <v>10666</v>
      </c>
      <c r="L101" s="3" t="e">
        <f>VLOOKUP(C101,#REF!,11,0)</f>
        <v>#REF!</v>
      </c>
      <c r="M101" s="3" t="e">
        <f t="shared" si="1"/>
        <v>#REF!</v>
      </c>
    </row>
    <row r="102" s="3" customFormat="1" ht="14.25" spans="1:13">
      <c r="A102" s="13">
        <v>44770</v>
      </c>
      <c r="B102" s="28" t="s">
        <v>5069</v>
      </c>
      <c r="C102" s="28" t="s">
        <v>5645</v>
      </c>
      <c r="D102" s="14" t="s">
        <v>5646</v>
      </c>
      <c r="E102" s="15">
        <v>44739</v>
      </c>
      <c r="F102" s="14">
        <v>2980</v>
      </c>
      <c r="G102" s="16" t="s">
        <v>10535</v>
      </c>
      <c r="H102" s="3">
        <v>2980</v>
      </c>
      <c r="I102" s="19">
        <v>44770</v>
      </c>
      <c r="J102" s="5" t="s">
        <v>10953</v>
      </c>
      <c r="K102" s="20" t="s">
        <v>10666</v>
      </c>
      <c r="L102" s="3" t="e">
        <f>VLOOKUP(C102,#REF!,11,0)</f>
        <v>#REF!</v>
      </c>
      <c r="M102" s="3" t="e">
        <f t="shared" si="1"/>
        <v>#REF!</v>
      </c>
    </row>
    <row r="103" s="3" customFormat="1" ht="14.25" spans="1:13">
      <c r="A103" s="13">
        <v>44770</v>
      </c>
      <c r="B103" s="28" t="s">
        <v>5069</v>
      </c>
      <c r="C103" s="28" t="s">
        <v>5649</v>
      </c>
      <c r="D103" s="14" t="s">
        <v>5650</v>
      </c>
      <c r="E103" s="15">
        <v>44739</v>
      </c>
      <c r="F103" s="14">
        <v>2980</v>
      </c>
      <c r="G103" s="16" t="s">
        <v>10535</v>
      </c>
      <c r="H103" s="3">
        <v>2980</v>
      </c>
      <c r="I103" s="19">
        <v>44770</v>
      </c>
      <c r="J103" s="5" t="s">
        <v>10953</v>
      </c>
      <c r="K103" s="20" t="s">
        <v>10666</v>
      </c>
      <c r="L103" s="3" t="e">
        <f>VLOOKUP(C103,#REF!,11,0)</f>
        <v>#REF!</v>
      </c>
      <c r="M103" s="3" t="e">
        <f t="shared" si="1"/>
        <v>#REF!</v>
      </c>
    </row>
    <row r="104" s="3" customFormat="1" ht="14.25" spans="1:13">
      <c r="A104" s="13">
        <v>44770</v>
      </c>
      <c r="B104" s="28" t="s">
        <v>5069</v>
      </c>
      <c r="C104" s="28" t="s">
        <v>5627</v>
      </c>
      <c r="D104" s="14" t="s">
        <v>5628</v>
      </c>
      <c r="E104" s="15">
        <v>44739</v>
      </c>
      <c r="F104" s="14">
        <v>2980</v>
      </c>
      <c r="G104" s="16" t="s">
        <v>10535</v>
      </c>
      <c r="H104" s="3">
        <v>2980</v>
      </c>
      <c r="I104" s="19">
        <v>44770</v>
      </c>
      <c r="J104" s="5" t="s">
        <v>10953</v>
      </c>
      <c r="K104" s="20" t="s">
        <v>10666</v>
      </c>
      <c r="L104" s="3" t="e">
        <f>VLOOKUP(C104,#REF!,11,0)</f>
        <v>#REF!</v>
      </c>
      <c r="M104" s="3" t="e">
        <f t="shared" si="1"/>
        <v>#REF!</v>
      </c>
    </row>
    <row r="105" s="3" customFormat="1" ht="14.25" spans="1:13">
      <c r="A105" s="13">
        <v>44770</v>
      </c>
      <c r="B105" s="28" t="s">
        <v>5069</v>
      </c>
      <c r="C105" s="28" t="s">
        <v>5611</v>
      </c>
      <c r="D105" s="14" t="s">
        <v>5612</v>
      </c>
      <c r="E105" s="15">
        <v>44739</v>
      </c>
      <c r="F105" s="14">
        <v>2980</v>
      </c>
      <c r="G105" s="16" t="s">
        <v>10535</v>
      </c>
      <c r="H105" s="3">
        <v>2980</v>
      </c>
      <c r="I105" s="19">
        <v>44770</v>
      </c>
      <c r="J105" s="5" t="s">
        <v>10953</v>
      </c>
      <c r="K105" s="20" t="s">
        <v>10666</v>
      </c>
      <c r="L105" s="3" t="e">
        <f>VLOOKUP(C105,#REF!,11,0)</f>
        <v>#REF!</v>
      </c>
      <c r="M105" s="3" t="e">
        <f t="shared" si="1"/>
        <v>#REF!</v>
      </c>
    </row>
    <row r="106" s="3" customFormat="1" ht="14.25" spans="1:13">
      <c r="A106" s="13">
        <v>44770</v>
      </c>
      <c r="B106" s="28" t="s">
        <v>5069</v>
      </c>
      <c r="C106" s="28" t="s">
        <v>5598</v>
      </c>
      <c r="D106" s="14" t="s">
        <v>5599</v>
      </c>
      <c r="E106" s="15">
        <v>44739</v>
      </c>
      <c r="F106" s="14">
        <v>2980</v>
      </c>
      <c r="G106" s="16" t="s">
        <v>10535</v>
      </c>
      <c r="H106" s="3">
        <v>2980</v>
      </c>
      <c r="I106" s="19">
        <v>44770</v>
      </c>
      <c r="J106" s="5" t="s">
        <v>10953</v>
      </c>
      <c r="K106" s="20" t="s">
        <v>10666</v>
      </c>
      <c r="L106" s="3" t="e">
        <f>VLOOKUP(C106,#REF!,11,0)</f>
        <v>#REF!</v>
      </c>
      <c r="M106" s="3" t="e">
        <f t="shared" si="1"/>
        <v>#REF!</v>
      </c>
    </row>
    <row r="107" s="3" customFormat="1" ht="14.25" spans="1:13">
      <c r="A107" s="13">
        <v>44770</v>
      </c>
      <c r="B107" s="28" t="s">
        <v>5069</v>
      </c>
      <c r="C107" s="28" t="s">
        <v>5639</v>
      </c>
      <c r="D107" s="14" t="s">
        <v>5640</v>
      </c>
      <c r="E107" s="15">
        <v>44739</v>
      </c>
      <c r="F107" s="14">
        <v>2980</v>
      </c>
      <c r="G107" s="16" t="s">
        <v>10535</v>
      </c>
      <c r="H107" s="3">
        <v>2980</v>
      </c>
      <c r="I107" s="19">
        <v>44770</v>
      </c>
      <c r="J107" s="5" t="s">
        <v>10953</v>
      </c>
      <c r="K107" s="20" t="s">
        <v>10666</v>
      </c>
      <c r="L107" s="3" t="e">
        <f>VLOOKUP(C107,#REF!,11,0)</f>
        <v>#REF!</v>
      </c>
      <c r="M107" s="3" t="e">
        <f t="shared" si="1"/>
        <v>#REF!</v>
      </c>
    </row>
    <row r="108" s="3" customFormat="1" ht="14.25" spans="1:13">
      <c r="A108" s="13">
        <v>44770</v>
      </c>
      <c r="B108" s="28" t="s">
        <v>5069</v>
      </c>
      <c r="C108" s="28" t="s">
        <v>5629</v>
      </c>
      <c r="D108" s="14" t="s">
        <v>5630</v>
      </c>
      <c r="E108" s="15">
        <v>44739</v>
      </c>
      <c r="F108" s="14">
        <v>2980</v>
      </c>
      <c r="G108" s="16" t="s">
        <v>10535</v>
      </c>
      <c r="H108" s="3">
        <v>2980</v>
      </c>
      <c r="I108" s="19">
        <v>44770</v>
      </c>
      <c r="J108" s="5" t="s">
        <v>10953</v>
      </c>
      <c r="K108" s="20" t="s">
        <v>10666</v>
      </c>
      <c r="L108" s="3" t="e">
        <f>VLOOKUP(C108,#REF!,11,0)</f>
        <v>#REF!</v>
      </c>
      <c r="M108" s="3" t="e">
        <f t="shared" si="1"/>
        <v>#REF!</v>
      </c>
    </row>
    <row r="109" s="3" customFormat="1" ht="14.25" spans="1:13">
      <c r="A109" s="13">
        <v>44770</v>
      </c>
      <c r="B109" s="28" t="s">
        <v>5069</v>
      </c>
      <c r="C109" s="28" t="s">
        <v>5609</v>
      </c>
      <c r="D109" s="14" t="s">
        <v>5610</v>
      </c>
      <c r="E109" s="15">
        <v>44739</v>
      </c>
      <c r="F109" s="14">
        <v>2980</v>
      </c>
      <c r="G109" s="16" t="s">
        <v>10535</v>
      </c>
      <c r="H109" s="3">
        <v>2980</v>
      </c>
      <c r="I109" s="19">
        <v>44770</v>
      </c>
      <c r="J109" s="5" t="s">
        <v>10953</v>
      </c>
      <c r="K109" s="20" t="s">
        <v>10666</v>
      </c>
      <c r="L109" s="3" t="e">
        <f>VLOOKUP(C109,#REF!,11,0)</f>
        <v>#REF!</v>
      </c>
      <c r="M109" s="3" t="e">
        <f t="shared" si="1"/>
        <v>#REF!</v>
      </c>
    </row>
    <row r="110" s="3" customFormat="1" ht="14.25" spans="1:13">
      <c r="A110" s="13">
        <v>44770</v>
      </c>
      <c r="B110" s="28" t="s">
        <v>5069</v>
      </c>
      <c r="C110" s="28" t="s">
        <v>5615</v>
      </c>
      <c r="D110" s="14" t="s">
        <v>5616</v>
      </c>
      <c r="E110" s="15">
        <v>44739</v>
      </c>
      <c r="F110" s="14">
        <v>2980</v>
      </c>
      <c r="G110" s="16" t="s">
        <v>10535</v>
      </c>
      <c r="H110" s="3">
        <v>2980</v>
      </c>
      <c r="I110" s="19">
        <v>44770</v>
      </c>
      <c r="J110" s="5" t="s">
        <v>10953</v>
      </c>
      <c r="K110" s="20" t="s">
        <v>10666</v>
      </c>
      <c r="L110" s="3" t="e">
        <f>VLOOKUP(C110,#REF!,11,0)</f>
        <v>#REF!</v>
      </c>
      <c r="M110" s="3" t="e">
        <f t="shared" si="1"/>
        <v>#REF!</v>
      </c>
    </row>
    <row r="111" s="3" customFormat="1" ht="14.25" spans="1:13">
      <c r="A111" s="13">
        <v>44770</v>
      </c>
      <c r="B111" s="28" t="s">
        <v>5069</v>
      </c>
      <c r="C111" s="28" t="s">
        <v>5613</v>
      </c>
      <c r="D111" s="14" t="s">
        <v>5614</v>
      </c>
      <c r="E111" s="15">
        <v>44739</v>
      </c>
      <c r="F111" s="14">
        <v>2980</v>
      </c>
      <c r="G111" s="16" t="s">
        <v>10535</v>
      </c>
      <c r="H111" s="3">
        <v>2980</v>
      </c>
      <c r="I111" s="19">
        <v>44770</v>
      </c>
      <c r="J111" s="5" t="s">
        <v>10953</v>
      </c>
      <c r="K111" s="20" t="s">
        <v>10666</v>
      </c>
      <c r="L111" s="3" t="e">
        <f>VLOOKUP(C111,#REF!,11,0)</f>
        <v>#REF!</v>
      </c>
      <c r="M111" s="3" t="e">
        <f t="shared" si="1"/>
        <v>#REF!</v>
      </c>
    </row>
    <row r="112" s="3" customFormat="1" ht="14.25" spans="1:13">
      <c r="A112" s="13">
        <v>44770</v>
      </c>
      <c r="B112" s="28" t="s">
        <v>5069</v>
      </c>
      <c r="C112" s="28" t="s">
        <v>5657</v>
      </c>
      <c r="D112" s="14" t="s">
        <v>5658</v>
      </c>
      <c r="E112" s="15">
        <v>44739</v>
      </c>
      <c r="F112" s="14">
        <v>2980</v>
      </c>
      <c r="G112" s="16" t="s">
        <v>10535</v>
      </c>
      <c r="H112" s="3">
        <v>2980</v>
      </c>
      <c r="I112" s="19">
        <v>44770</v>
      </c>
      <c r="J112" s="5" t="s">
        <v>10953</v>
      </c>
      <c r="K112" s="20" t="s">
        <v>10666</v>
      </c>
      <c r="L112" s="3" t="e">
        <f>VLOOKUP(C112,#REF!,11,0)</f>
        <v>#REF!</v>
      </c>
      <c r="M112" s="3" t="e">
        <f t="shared" si="1"/>
        <v>#REF!</v>
      </c>
    </row>
    <row r="113" s="3" customFormat="1" ht="14.25" spans="1:13">
      <c r="A113" s="13">
        <v>44770</v>
      </c>
      <c r="B113" s="28" t="s">
        <v>5069</v>
      </c>
      <c r="C113" s="28" t="s">
        <v>5617</v>
      </c>
      <c r="D113" s="14" t="s">
        <v>5618</v>
      </c>
      <c r="E113" s="15">
        <v>44739</v>
      </c>
      <c r="F113" s="14">
        <v>2980</v>
      </c>
      <c r="G113" s="16" t="s">
        <v>10535</v>
      </c>
      <c r="H113" s="3">
        <v>2980</v>
      </c>
      <c r="I113" s="19">
        <v>44770</v>
      </c>
      <c r="J113" s="5" t="s">
        <v>10953</v>
      </c>
      <c r="K113" s="20" t="s">
        <v>10666</v>
      </c>
      <c r="L113" s="3" t="e">
        <f>VLOOKUP(C113,#REF!,11,0)</f>
        <v>#REF!</v>
      </c>
      <c r="M113" s="3" t="e">
        <f t="shared" si="1"/>
        <v>#REF!</v>
      </c>
    </row>
    <row r="114" s="3" customFormat="1" ht="14.25" spans="1:13">
      <c r="A114" s="13">
        <v>44770</v>
      </c>
      <c r="B114" s="28" t="s">
        <v>5069</v>
      </c>
      <c r="C114" s="28" t="s">
        <v>5659</v>
      </c>
      <c r="D114" s="14" t="s">
        <v>5660</v>
      </c>
      <c r="E114" s="15">
        <v>44739</v>
      </c>
      <c r="F114" s="14">
        <v>2980</v>
      </c>
      <c r="G114" s="16" t="s">
        <v>10535</v>
      </c>
      <c r="H114" s="3">
        <v>2980</v>
      </c>
      <c r="I114" s="19">
        <v>44770</v>
      </c>
      <c r="J114" s="5" t="s">
        <v>10953</v>
      </c>
      <c r="K114" s="20" t="s">
        <v>10666</v>
      </c>
      <c r="L114" s="3" t="e">
        <f>VLOOKUP(C114,#REF!,11,0)</f>
        <v>#REF!</v>
      </c>
      <c r="M114" s="3" t="e">
        <f t="shared" si="1"/>
        <v>#REF!</v>
      </c>
    </row>
    <row r="115" s="3" customFormat="1" ht="14.25" spans="1:13">
      <c r="A115" s="13">
        <v>44770</v>
      </c>
      <c r="B115" s="28" t="s">
        <v>5069</v>
      </c>
      <c r="C115" s="14" t="s">
        <v>5073</v>
      </c>
      <c r="D115" s="14" t="s">
        <v>5074</v>
      </c>
      <c r="E115" s="15">
        <v>44740</v>
      </c>
      <c r="F115" s="14">
        <v>2980</v>
      </c>
      <c r="G115" s="16" t="s">
        <v>10535</v>
      </c>
      <c r="H115" s="3">
        <v>2980</v>
      </c>
      <c r="I115" s="19">
        <v>44770</v>
      </c>
      <c r="J115" s="5" t="s">
        <v>10953</v>
      </c>
      <c r="K115" s="20" t="s">
        <v>10666</v>
      </c>
      <c r="L115" s="3" t="e">
        <f>VLOOKUP(C115,#REF!,11,0)</f>
        <v>#REF!</v>
      </c>
      <c r="M115" s="3" t="e">
        <f t="shared" si="1"/>
        <v>#REF!</v>
      </c>
    </row>
    <row r="116" s="3" customFormat="1" ht="14.25" spans="1:13">
      <c r="A116" s="13">
        <v>44770</v>
      </c>
      <c r="B116" s="28" t="s">
        <v>5069</v>
      </c>
      <c r="C116" s="14" t="s">
        <v>5067</v>
      </c>
      <c r="D116" s="14" t="s">
        <v>5068</v>
      </c>
      <c r="E116" s="15">
        <v>44740</v>
      </c>
      <c r="F116" s="14">
        <v>2980</v>
      </c>
      <c r="G116" s="16" t="s">
        <v>10535</v>
      </c>
      <c r="H116" s="3">
        <v>2980</v>
      </c>
      <c r="I116" s="19">
        <v>44770</v>
      </c>
      <c r="J116" s="5" t="s">
        <v>10953</v>
      </c>
      <c r="K116" s="20" t="s">
        <v>10666</v>
      </c>
      <c r="L116" s="3" t="e">
        <f>VLOOKUP(C116,#REF!,11,0)</f>
        <v>#REF!</v>
      </c>
      <c r="M116" s="3" t="e">
        <f t="shared" si="1"/>
        <v>#REF!</v>
      </c>
    </row>
    <row r="117" s="3" customFormat="1" ht="14.25" spans="1:13">
      <c r="A117" s="13">
        <v>44770</v>
      </c>
      <c r="B117" s="28" t="s">
        <v>5069</v>
      </c>
      <c r="C117" s="14" t="s">
        <v>5208</v>
      </c>
      <c r="D117" s="14" t="s">
        <v>5209</v>
      </c>
      <c r="E117" s="15">
        <v>44740</v>
      </c>
      <c r="F117" s="14">
        <v>2980</v>
      </c>
      <c r="G117" s="16" t="s">
        <v>10535</v>
      </c>
      <c r="H117" s="3">
        <v>2980</v>
      </c>
      <c r="I117" s="19">
        <v>44770</v>
      </c>
      <c r="J117" s="5" t="s">
        <v>10953</v>
      </c>
      <c r="K117" s="20" t="s">
        <v>10666</v>
      </c>
      <c r="L117" s="3" t="e">
        <f>VLOOKUP(C117,#REF!,11,0)</f>
        <v>#REF!</v>
      </c>
      <c r="M117" s="3" t="e">
        <f t="shared" si="1"/>
        <v>#REF!</v>
      </c>
    </row>
    <row r="118" s="3" customFormat="1" ht="14.25" spans="1:13">
      <c r="A118" s="13">
        <v>44770</v>
      </c>
      <c r="B118" s="28" t="s">
        <v>5069</v>
      </c>
      <c r="C118" s="14" t="s">
        <v>5183</v>
      </c>
      <c r="D118" s="14" t="s">
        <v>5184</v>
      </c>
      <c r="E118" s="15">
        <v>44740</v>
      </c>
      <c r="F118" s="14">
        <v>2980</v>
      </c>
      <c r="G118" s="16" t="s">
        <v>10535</v>
      </c>
      <c r="H118" s="3">
        <v>2980</v>
      </c>
      <c r="I118" s="19">
        <v>44770</v>
      </c>
      <c r="J118" s="5" t="s">
        <v>10953</v>
      </c>
      <c r="K118" s="20" t="s">
        <v>10666</v>
      </c>
      <c r="L118" s="3" t="e">
        <f>VLOOKUP(C118,#REF!,11,0)</f>
        <v>#REF!</v>
      </c>
      <c r="M118" s="3" t="e">
        <f t="shared" si="1"/>
        <v>#REF!</v>
      </c>
    </row>
    <row r="119" s="3" customFormat="1" ht="14.25" spans="1:13">
      <c r="A119" s="13">
        <v>44770</v>
      </c>
      <c r="B119" s="28" t="s">
        <v>5069</v>
      </c>
      <c r="C119" s="14" t="s">
        <v>5655</v>
      </c>
      <c r="D119" s="14" t="s">
        <v>5656</v>
      </c>
      <c r="E119" s="15">
        <v>44740</v>
      </c>
      <c r="F119" s="14">
        <v>2980</v>
      </c>
      <c r="G119" s="16" t="s">
        <v>10535</v>
      </c>
      <c r="H119" s="3">
        <v>2980</v>
      </c>
      <c r="I119" s="19">
        <v>44770</v>
      </c>
      <c r="J119" s="5" t="s">
        <v>10953</v>
      </c>
      <c r="K119" s="20" t="s">
        <v>10666</v>
      </c>
      <c r="L119" s="3" t="e">
        <f>VLOOKUP(C119,#REF!,11,0)</f>
        <v>#REF!</v>
      </c>
      <c r="M119" s="3" t="e">
        <f t="shared" si="1"/>
        <v>#REF!</v>
      </c>
    </row>
    <row r="120" s="3" customFormat="1" ht="14.25" spans="1:13">
      <c r="A120" s="13">
        <v>44770</v>
      </c>
      <c r="B120" s="28" t="s">
        <v>5069</v>
      </c>
      <c r="C120" s="14" t="s">
        <v>5653</v>
      </c>
      <c r="D120" s="14" t="s">
        <v>5654</v>
      </c>
      <c r="E120" s="15">
        <v>44740</v>
      </c>
      <c r="F120" s="14">
        <v>2980</v>
      </c>
      <c r="G120" s="16" t="s">
        <v>10535</v>
      </c>
      <c r="H120" s="3">
        <v>2980</v>
      </c>
      <c r="I120" s="19">
        <v>44770</v>
      </c>
      <c r="J120" s="5" t="s">
        <v>10953</v>
      </c>
      <c r="K120" s="20" t="s">
        <v>10666</v>
      </c>
      <c r="L120" s="3" t="e">
        <f>VLOOKUP(C120,#REF!,11,0)</f>
        <v>#REF!</v>
      </c>
      <c r="M120" s="3" t="e">
        <f t="shared" si="1"/>
        <v>#REF!</v>
      </c>
    </row>
    <row r="121" s="3" customFormat="1" ht="14.25" spans="1:13">
      <c r="A121" s="13">
        <v>44770</v>
      </c>
      <c r="B121" s="28" t="s">
        <v>5069</v>
      </c>
      <c r="C121" s="14" t="s">
        <v>5647</v>
      </c>
      <c r="D121" s="14" t="s">
        <v>5648</v>
      </c>
      <c r="E121" s="15">
        <v>44740</v>
      </c>
      <c r="F121" s="14">
        <v>2980</v>
      </c>
      <c r="G121" s="16" t="s">
        <v>10535</v>
      </c>
      <c r="H121" s="3">
        <v>2980</v>
      </c>
      <c r="I121" s="19">
        <v>44770</v>
      </c>
      <c r="J121" s="5" t="s">
        <v>10953</v>
      </c>
      <c r="K121" s="20" t="s">
        <v>10666</v>
      </c>
      <c r="L121" s="3" t="e">
        <f>VLOOKUP(C121,#REF!,11,0)</f>
        <v>#REF!</v>
      </c>
      <c r="M121" s="3" t="e">
        <f t="shared" si="1"/>
        <v>#REF!</v>
      </c>
    </row>
    <row r="122" s="3" customFormat="1" ht="14.25" spans="1:13">
      <c r="A122" s="13">
        <v>44770</v>
      </c>
      <c r="B122" s="28" t="s">
        <v>5069</v>
      </c>
      <c r="C122" s="14" t="s">
        <v>5643</v>
      </c>
      <c r="D122" s="14" t="s">
        <v>5644</v>
      </c>
      <c r="E122" s="15">
        <v>44740</v>
      </c>
      <c r="F122" s="14">
        <v>2980</v>
      </c>
      <c r="G122" s="16" t="s">
        <v>10535</v>
      </c>
      <c r="H122" s="3">
        <v>2980</v>
      </c>
      <c r="I122" s="19">
        <v>44770</v>
      </c>
      <c r="J122" s="5" t="s">
        <v>10953</v>
      </c>
      <c r="K122" s="20" t="s">
        <v>10666</v>
      </c>
      <c r="L122" s="3" t="e">
        <f>VLOOKUP(C122,#REF!,11,0)</f>
        <v>#REF!</v>
      </c>
      <c r="M122" s="3" t="e">
        <f t="shared" si="1"/>
        <v>#REF!</v>
      </c>
    </row>
    <row r="123" s="3" customFormat="1" ht="14.25" spans="1:13">
      <c r="A123" s="13">
        <v>44770</v>
      </c>
      <c r="B123" s="28" t="s">
        <v>5069</v>
      </c>
      <c r="C123" s="14" t="s">
        <v>5600</v>
      </c>
      <c r="D123" s="14" t="s">
        <v>5601</v>
      </c>
      <c r="E123" s="15">
        <v>44740</v>
      </c>
      <c r="F123" s="14">
        <v>2980</v>
      </c>
      <c r="G123" s="16" t="s">
        <v>10535</v>
      </c>
      <c r="H123" s="3">
        <v>2980</v>
      </c>
      <c r="I123" s="19">
        <v>44770</v>
      </c>
      <c r="J123" s="5" t="s">
        <v>10953</v>
      </c>
      <c r="K123" s="20" t="s">
        <v>10666</v>
      </c>
      <c r="L123" s="3" t="e">
        <f>VLOOKUP(C123,#REF!,11,0)</f>
        <v>#REF!</v>
      </c>
      <c r="M123" s="3" t="e">
        <f t="shared" si="1"/>
        <v>#REF!</v>
      </c>
    </row>
    <row r="124" s="3" customFormat="1" ht="14.25" spans="1:13">
      <c r="A124" s="13">
        <v>44770</v>
      </c>
      <c r="B124" s="28" t="s">
        <v>5069</v>
      </c>
      <c r="C124" s="14" t="s">
        <v>5595</v>
      </c>
      <c r="D124" s="14" t="s">
        <v>5596</v>
      </c>
      <c r="E124" s="15">
        <v>44740</v>
      </c>
      <c r="F124" s="14">
        <v>2980</v>
      </c>
      <c r="G124" s="16" t="s">
        <v>10535</v>
      </c>
      <c r="H124" s="3">
        <v>2980</v>
      </c>
      <c r="I124" s="19">
        <v>44770</v>
      </c>
      <c r="J124" s="5" t="s">
        <v>10953</v>
      </c>
      <c r="K124" s="20" t="s">
        <v>10666</v>
      </c>
      <c r="L124" s="3" t="e">
        <f>VLOOKUP(C124,#REF!,11,0)</f>
        <v>#REF!</v>
      </c>
      <c r="M124" s="3" t="e">
        <f t="shared" si="1"/>
        <v>#REF!</v>
      </c>
    </row>
    <row r="125" s="3" customFormat="1" ht="14.25" spans="1:13">
      <c r="A125" s="13">
        <v>44770</v>
      </c>
      <c r="B125" s="28" t="s">
        <v>5069</v>
      </c>
      <c r="C125" s="14" t="s">
        <v>5510</v>
      </c>
      <c r="D125" s="14" t="s">
        <v>5511</v>
      </c>
      <c r="E125" s="15">
        <v>44740</v>
      </c>
      <c r="F125" s="14">
        <v>2980</v>
      </c>
      <c r="G125" s="16" t="s">
        <v>10535</v>
      </c>
      <c r="H125" s="3">
        <v>2980</v>
      </c>
      <c r="I125" s="19">
        <v>44770</v>
      </c>
      <c r="J125" s="5" t="s">
        <v>10953</v>
      </c>
      <c r="K125" s="20" t="s">
        <v>10666</v>
      </c>
      <c r="L125" s="3" t="e">
        <f>VLOOKUP(C125,#REF!,11,0)</f>
        <v>#REF!</v>
      </c>
      <c r="M125" s="3" t="e">
        <f t="shared" si="1"/>
        <v>#REF!</v>
      </c>
    </row>
    <row r="126" s="3" customFormat="1" ht="14.25" spans="1:13">
      <c r="A126" s="13">
        <v>44770</v>
      </c>
      <c r="B126" s="28" t="s">
        <v>5069</v>
      </c>
      <c r="C126" s="14" t="s">
        <v>5508</v>
      </c>
      <c r="D126" s="14" t="s">
        <v>5509</v>
      </c>
      <c r="E126" s="15">
        <v>44740</v>
      </c>
      <c r="F126" s="14">
        <v>2980</v>
      </c>
      <c r="G126" s="16" t="s">
        <v>10535</v>
      </c>
      <c r="H126" s="3">
        <v>2980</v>
      </c>
      <c r="I126" s="19">
        <v>44770</v>
      </c>
      <c r="J126" s="5" t="s">
        <v>10953</v>
      </c>
      <c r="K126" s="20" t="s">
        <v>10666</v>
      </c>
      <c r="L126" s="3" t="e">
        <f>VLOOKUP(C126,#REF!,11,0)</f>
        <v>#REF!</v>
      </c>
      <c r="M126" s="3" t="e">
        <f t="shared" si="1"/>
        <v>#REF!</v>
      </c>
    </row>
    <row r="127" s="3" customFormat="1" ht="14.25" spans="1:13">
      <c r="A127" s="13">
        <v>44770</v>
      </c>
      <c r="B127" s="28" t="s">
        <v>5069</v>
      </c>
      <c r="C127" s="14" t="s">
        <v>5506</v>
      </c>
      <c r="D127" s="14" t="s">
        <v>5507</v>
      </c>
      <c r="E127" s="15">
        <v>44740</v>
      </c>
      <c r="F127" s="14">
        <v>2980</v>
      </c>
      <c r="G127" s="16" t="s">
        <v>10535</v>
      </c>
      <c r="H127" s="3">
        <v>2980</v>
      </c>
      <c r="I127" s="19">
        <v>44770</v>
      </c>
      <c r="J127" s="5" t="s">
        <v>10953</v>
      </c>
      <c r="K127" s="20" t="s">
        <v>10666</v>
      </c>
      <c r="L127" s="3" t="e">
        <f>VLOOKUP(C127,#REF!,11,0)</f>
        <v>#REF!</v>
      </c>
      <c r="M127" s="3" t="e">
        <f t="shared" si="1"/>
        <v>#REF!</v>
      </c>
    </row>
    <row r="128" s="3" customFormat="1" ht="14.25" spans="1:13">
      <c r="A128" s="13">
        <v>44770</v>
      </c>
      <c r="B128" s="28" t="s">
        <v>5069</v>
      </c>
      <c r="C128" s="14" t="s">
        <v>5504</v>
      </c>
      <c r="D128" s="14" t="s">
        <v>5505</v>
      </c>
      <c r="E128" s="15">
        <v>44740</v>
      </c>
      <c r="F128" s="14">
        <v>2980</v>
      </c>
      <c r="G128" s="16" t="s">
        <v>10535</v>
      </c>
      <c r="H128" s="3">
        <v>2980</v>
      </c>
      <c r="I128" s="19">
        <v>44770</v>
      </c>
      <c r="J128" s="5" t="s">
        <v>10953</v>
      </c>
      <c r="K128" s="20" t="s">
        <v>10666</v>
      </c>
      <c r="L128" s="3" t="e">
        <f>VLOOKUP(C128,#REF!,11,0)</f>
        <v>#REF!</v>
      </c>
      <c r="M128" s="3" t="e">
        <f t="shared" si="1"/>
        <v>#REF!</v>
      </c>
    </row>
    <row r="129" s="3" customFormat="1" ht="14.25" spans="1:13">
      <c r="A129" s="13">
        <v>44770</v>
      </c>
      <c r="B129" s="28" t="s">
        <v>5069</v>
      </c>
      <c r="C129" s="14" t="s">
        <v>5502</v>
      </c>
      <c r="D129" s="14" t="s">
        <v>5503</v>
      </c>
      <c r="E129" s="15">
        <v>44740</v>
      </c>
      <c r="F129" s="14">
        <v>2980</v>
      </c>
      <c r="G129" s="16" t="s">
        <v>10535</v>
      </c>
      <c r="H129" s="3">
        <v>2980</v>
      </c>
      <c r="I129" s="19">
        <v>44770</v>
      </c>
      <c r="J129" s="5" t="s">
        <v>10953</v>
      </c>
      <c r="K129" s="20" t="s">
        <v>10666</v>
      </c>
      <c r="L129" s="3" t="e">
        <f>VLOOKUP(C129,#REF!,11,0)</f>
        <v>#REF!</v>
      </c>
      <c r="M129" s="3" t="e">
        <f t="shared" si="1"/>
        <v>#REF!</v>
      </c>
    </row>
    <row r="130" s="3" customFormat="1" ht="14.25" spans="1:13">
      <c r="A130" s="13">
        <v>44770</v>
      </c>
      <c r="B130" s="28" t="s">
        <v>5069</v>
      </c>
      <c r="C130" s="14" t="s">
        <v>5500</v>
      </c>
      <c r="D130" s="14" t="s">
        <v>5501</v>
      </c>
      <c r="E130" s="15">
        <v>44740</v>
      </c>
      <c r="F130" s="14">
        <v>2980</v>
      </c>
      <c r="G130" s="16" t="s">
        <v>10535</v>
      </c>
      <c r="H130" s="3">
        <v>2980</v>
      </c>
      <c r="I130" s="19">
        <v>44770</v>
      </c>
      <c r="J130" s="5" t="s">
        <v>10953</v>
      </c>
      <c r="K130" s="20" t="s">
        <v>10666</v>
      </c>
      <c r="L130" s="3" t="e">
        <f>VLOOKUP(C130,#REF!,11,0)</f>
        <v>#REF!</v>
      </c>
      <c r="M130" s="3" t="e">
        <f t="shared" si="1"/>
        <v>#REF!</v>
      </c>
    </row>
    <row r="131" s="3" customFormat="1" ht="14.25" spans="1:13">
      <c r="A131" s="13">
        <v>44770</v>
      </c>
      <c r="B131" s="28" t="s">
        <v>5069</v>
      </c>
      <c r="C131" s="14" t="s">
        <v>5498</v>
      </c>
      <c r="D131" s="14" t="s">
        <v>5499</v>
      </c>
      <c r="E131" s="15">
        <v>44740</v>
      </c>
      <c r="F131" s="14">
        <v>2980</v>
      </c>
      <c r="G131" s="16" t="s">
        <v>10535</v>
      </c>
      <c r="H131" s="3">
        <v>2980</v>
      </c>
      <c r="I131" s="19">
        <v>44770</v>
      </c>
      <c r="J131" s="5" t="s">
        <v>10953</v>
      </c>
      <c r="K131" s="20" t="s">
        <v>10666</v>
      </c>
      <c r="L131" s="3" t="e">
        <f>VLOOKUP(C131,#REF!,11,0)</f>
        <v>#REF!</v>
      </c>
      <c r="M131" s="3" t="e">
        <f t="shared" ref="M131:M194" si="2">H131-L131</f>
        <v>#REF!</v>
      </c>
    </row>
    <row r="132" s="3" customFormat="1" ht="14.25" spans="1:13">
      <c r="A132" s="13">
        <v>44770</v>
      </c>
      <c r="B132" s="28" t="s">
        <v>5069</v>
      </c>
      <c r="C132" s="14" t="s">
        <v>5494</v>
      </c>
      <c r="D132" s="14" t="s">
        <v>5495</v>
      </c>
      <c r="E132" s="15">
        <v>44740</v>
      </c>
      <c r="F132" s="14">
        <v>2980</v>
      </c>
      <c r="G132" s="16" t="s">
        <v>10535</v>
      </c>
      <c r="H132" s="3">
        <v>2980</v>
      </c>
      <c r="I132" s="19">
        <v>44770</v>
      </c>
      <c r="J132" s="5" t="s">
        <v>10953</v>
      </c>
      <c r="K132" s="20" t="s">
        <v>10666</v>
      </c>
      <c r="L132" s="3" t="e">
        <f>VLOOKUP(C132,#REF!,11,0)</f>
        <v>#REF!</v>
      </c>
      <c r="M132" s="3" t="e">
        <f t="shared" si="2"/>
        <v>#REF!</v>
      </c>
    </row>
    <row r="133" s="3" customFormat="1" ht="14.25" spans="1:13">
      <c r="A133" s="13">
        <v>44770</v>
      </c>
      <c r="B133" s="28" t="s">
        <v>5069</v>
      </c>
      <c r="C133" s="14" t="s">
        <v>5532</v>
      </c>
      <c r="D133" s="14" t="s">
        <v>5533</v>
      </c>
      <c r="E133" s="15">
        <v>44740</v>
      </c>
      <c r="F133" s="14">
        <v>2980</v>
      </c>
      <c r="G133" s="16" t="s">
        <v>10535</v>
      </c>
      <c r="H133" s="3">
        <v>2980</v>
      </c>
      <c r="I133" s="19">
        <v>44770</v>
      </c>
      <c r="J133" s="5" t="s">
        <v>10953</v>
      </c>
      <c r="K133" s="20" t="s">
        <v>10666</v>
      </c>
      <c r="L133" s="3" t="e">
        <f>VLOOKUP(C133,#REF!,11,0)</f>
        <v>#REF!</v>
      </c>
      <c r="M133" s="3" t="e">
        <f t="shared" si="2"/>
        <v>#REF!</v>
      </c>
    </row>
    <row r="134" s="3" customFormat="1" ht="14.25" spans="1:13">
      <c r="A134" s="13">
        <v>44770</v>
      </c>
      <c r="B134" s="28" t="s">
        <v>5069</v>
      </c>
      <c r="C134" s="14" t="s">
        <v>5530</v>
      </c>
      <c r="D134" s="14" t="s">
        <v>5531</v>
      </c>
      <c r="E134" s="15">
        <v>44740</v>
      </c>
      <c r="F134" s="14">
        <v>2980</v>
      </c>
      <c r="G134" s="16" t="s">
        <v>10535</v>
      </c>
      <c r="H134" s="3">
        <v>2980</v>
      </c>
      <c r="I134" s="19">
        <v>44770</v>
      </c>
      <c r="J134" s="5" t="s">
        <v>10953</v>
      </c>
      <c r="K134" s="20" t="s">
        <v>10666</v>
      </c>
      <c r="L134" s="3" t="e">
        <f>VLOOKUP(C134,#REF!,11,0)</f>
        <v>#REF!</v>
      </c>
      <c r="M134" s="3" t="e">
        <f t="shared" si="2"/>
        <v>#REF!</v>
      </c>
    </row>
    <row r="135" s="3" customFormat="1" ht="14.25" spans="1:13">
      <c r="A135" s="13">
        <v>44770</v>
      </c>
      <c r="B135" s="28" t="s">
        <v>5069</v>
      </c>
      <c r="C135" s="14" t="s">
        <v>5524</v>
      </c>
      <c r="D135" s="14" t="s">
        <v>5525</v>
      </c>
      <c r="E135" s="15">
        <v>44740</v>
      </c>
      <c r="F135" s="14">
        <v>2980</v>
      </c>
      <c r="G135" s="16" t="s">
        <v>10535</v>
      </c>
      <c r="H135" s="3">
        <v>2980</v>
      </c>
      <c r="I135" s="19">
        <v>44770</v>
      </c>
      <c r="J135" s="5" t="s">
        <v>10953</v>
      </c>
      <c r="K135" s="20" t="s">
        <v>10666</v>
      </c>
      <c r="L135" s="3" t="e">
        <f>VLOOKUP(C135,#REF!,11,0)</f>
        <v>#REF!</v>
      </c>
      <c r="M135" s="3" t="e">
        <f t="shared" si="2"/>
        <v>#REF!</v>
      </c>
    </row>
    <row r="136" s="3" customFormat="1" ht="14.25" spans="1:13">
      <c r="A136" s="13">
        <v>44770</v>
      </c>
      <c r="B136" s="28" t="s">
        <v>5069</v>
      </c>
      <c r="C136" s="14" t="s">
        <v>5593</v>
      </c>
      <c r="D136" s="14" t="s">
        <v>5594</v>
      </c>
      <c r="E136" s="15">
        <v>44740</v>
      </c>
      <c r="F136" s="14">
        <v>2980</v>
      </c>
      <c r="G136" s="16" t="s">
        <v>10535</v>
      </c>
      <c r="H136" s="3">
        <v>2980</v>
      </c>
      <c r="I136" s="19">
        <v>44770</v>
      </c>
      <c r="J136" s="5" t="s">
        <v>10953</v>
      </c>
      <c r="K136" s="20" t="s">
        <v>10666</v>
      </c>
      <c r="L136" s="3" t="e">
        <f>VLOOKUP(C136,#REF!,11,0)</f>
        <v>#REF!</v>
      </c>
      <c r="M136" s="3" t="e">
        <f t="shared" si="2"/>
        <v>#REF!</v>
      </c>
    </row>
    <row r="137" s="3" customFormat="1" ht="14.25" spans="1:13">
      <c r="A137" s="13">
        <v>44770</v>
      </c>
      <c r="B137" s="28" t="s">
        <v>5069</v>
      </c>
      <c r="C137" s="14" t="s">
        <v>5635</v>
      </c>
      <c r="D137" s="14" t="s">
        <v>5636</v>
      </c>
      <c r="E137" s="15">
        <v>44740</v>
      </c>
      <c r="F137" s="14">
        <v>2980</v>
      </c>
      <c r="G137" s="16" t="s">
        <v>10535</v>
      </c>
      <c r="H137" s="3">
        <v>2980</v>
      </c>
      <c r="I137" s="19">
        <v>44770</v>
      </c>
      <c r="J137" s="5" t="s">
        <v>10953</v>
      </c>
      <c r="K137" s="20" t="s">
        <v>10666</v>
      </c>
      <c r="L137" s="3" t="e">
        <f>VLOOKUP(C137,#REF!,11,0)</f>
        <v>#REF!</v>
      </c>
      <c r="M137" s="3" t="e">
        <f t="shared" si="2"/>
        <v>#REF!</v>
      </c>
    </row>
    <row r="138" s="3" customFormat="1" ht="14.25" spans="1:13">
      <c r="A138" s="13">
        <v>44770</v>
      </c>
      <c r="B138" s="28" t="s">
        <v>5069</v>
      </c>
      <c r="C138" s="14" t="s">
        <v>5534</v>
      </c>
      <c r="D138" s="14" t="s">
        <v>5535</v>
      </c>
      <c r="E138" s="15">
        <v>44740</v>
      </c>
      <c r="F138" s="14">
        <v>2980</v>
      </c>
      <c r="G138" s="16" t="s">
        <v>10535</v>
      </c>
      <c r="H138" s="3">
        <v>2980</v>
      </c>
      <c r="I138" s="19">
        <v>44770</v>
      </c>
      <c r="J138" s="5" t="s">
        <v>10953</v>
      </c>
      <c r="K138" s="20" t="s">
        <v>10666</v>
      </c>
      <c r="L138" s="3" t="e">
        <f>VLOOKUP(C138,#REF!,11,0)</f>
        <v>#REF!</v>
      </c>
      <c r="M138" s="3" t="e">
        <f t="shared" si="2"/>
        <v>#REF!</v>
      </c>
    </row>
    <row r="139" s="3" customFormat="1" ht="14.25" spans="1:13">
      <c r="A139" s="13">
        <v>44770</v>
      </c>
      <c r="B139" s="28" t="s">
        <v>5069</v>
      </c>
      <c r="C139" s="14" t="s">
        <v>5520</v>
      </c>
      <c r="D139" s="14" t="s">
        <v>5521</v>
      </c>
      <c r="E139" s="15">
        <v>44740</v>
      </c>
      <c r="F139" s="14">
        <v>2980</v>
      </c>
      <c r="G139" s="16" t="s">
        <v>10535</v>
      </c>
      <c r="H139" s="3">
        <v>2980</v>
      </c>
      <c r="I139" s="19">
        <v>44770</v>
      </c>
      <c r="J139" s="5" t="s">
        <v>10953</v>
      </c>
      <c r="K139" s="20" t="s">
        <v>10666</v>
      </c>
      <c r="L139" s="3" t="e">
        <f>VLOOKUP(C139,#REF!,11,0)</f>
        <v>#REF!</v>
      </c>
      <c r="M139" s="3" t="e">
        <f t="shared" si="2"/>
        <v>#REF!</v>
      </c>
    </row>
    <row r="140" s="3" customFormat="1" ht="14.25" spans="1:13">
      <c r="A140" s="13">
        <v>44770</v>
      </c>
      <c r="B140" s="28" t="s">
        <v>5069</v>
      </c>
      <c r="C140" s="14" t="s">
        <v>5586</v>
      </c>
      <c r="D140" s="14" t="s">
        <v>5587</v>
      </c>
      <c r="E140" s="15">
        <v>44740</v>
      </c>
      <c r="F140" s="14">
        <v>2980</v>
      </c>
      <c r="G140" s="16" t="s">
        <v>10535</v>
      </c>
      <c r="H140" s="3">
        <v>2980</v>
      </c>
      <c r="I140" s="19">
        <v>44770</v>
      </c>
      <c r="J140" s="5" t="s">
        <v>10953</v>
      </c>
      <c r="K140" s="20" t="s">
        <v>10666</v>
      </c>
      <c r="L140" s="3" t="e">
        <f>VLOOKUP(C140,#REF!,11,0)</f>
        <v>#REF!</v>
      </c>
      <c r="M140" s="3" t="e">
        <f t="shared" si="2"/>
        <v>#REF!</v>
      </c>
    </row>
    <row r="141" s="3" customFormat="1" ht="14.25" spans="1:13">
      <c r="A141" s="13">
        <v>44770</v>
      </c>
      <c r="B141" s="28" t="s">
        <v>5069</v>
      </c>
      <c r="C141" s="14" t="s">
        <v>5580</v>
      </c>
      <c r="D141" s="14" t="s">
        <v>5581</v>
      </c>
      <c r="E141" s="15">
        <v>44740</v>
      </c>
      <c r="F141" s="14">
        <v>2980</v>
      </c>
      <c r="G141" s="16" t="s">
        <v>10535</v>
      </c>
      <c r="H141" s="3">
        <v>2980</v>
      </c>
      <c r="I141" s="19">
        <v>44770</v>
      </c>
      <c r="J141" s="5" t="s">
        <v>10953</v>
      </c>
      <c r="K141" s="20" t="s">
        <v>10666</v>
      </c>
      <c r="L141" s="3" t="e">
        <f>VLOOKUP(C141,#REF!,11,0)</f>
        <v>#REF!</v>
      </c>
      <c r="M141" s="3" t="e">
        <f t="shared" si="2"/>
        <v>#REF!</v>
      </c>
    </row>
    <row r="142" s="3" customFormat="1" ht="14.25" spans="1:13">
      <c r="A142" s="13">
        <v>44770</v>
      </c>
      <c r="B142" s="28" t="s">
        <v>5069</v>
      </c>
      <c r="C142" s="14" t="s">
        <v>5536</v>
      </c>
      <c r="D142" s="14" t="s">
        <v>5537</v>
      </c>
      <c r="E142" s="15">
        <v>44740</v>
      </c>
      <c r="F142" s="14">
        <v>2980</v>
      </c>
      <c r="G142" s="16" t="s">
        <v>10535</v>
      </c>
      <c r="H142" s="3">
        <v>2980</v>
      </c>
      <c r="I142" s="19">
        <v>44770</v>
      </c>
      <c r="J142" s="5" t="s">
        <v>10953</v>
      </c>
      <c r="K142" s="20" t="s">
        <v>10666</v>
      </c>
      <c r="L142" s="3" t="e">
        <f>VLOOKUP(C142,#REF!,11,0)</f>
        <v>#REF!</v>
      </c>
      <c r="M142" s="3" t="e">
        <f t="shared" si="2"/>
        <v>#REF!</v>
      </c>
    </row>
    <row r="143" s="3" customFormat="1" ht="14.25" spans="1:13">
      <c r="A143" s="13">
        <v>44770</v>
      </c>
      <c r="B143" s="28" t="s">
        <v>5069</v>
      </c>
      <c r="C143" s="14" t="s">
        <v>5576</v>
      </c>
      <c r="D143" s="14" t="s">
        <v>5577</v>
      </c>
      <c r="E143" s="15">
        <v>44740</v>
      </c>
      <c r="F143" s="14">
        <v>2980</v>
      </c>
      <c r="G143" s="16" t="s">
        <v>10535</v>
      </c>
      <c r="H143" s="3">
        <v>2980</v>
      </c>
      <c r="I143" s="19">
        <v>44770</v>
      </c>
      <c r="J143" s="5" t="s">
        <v>10953</v>
      </c>
      <c r="K143" s="20" t="s">
        <v>10666</v>
      </c>
      <c r="L143" s="3" t="e">
        <f>VLOOKUP(C143,#REF!,11,0)</f>
        <v>#REF!</v>
      </c>
      <c r="M143" s="3" t="e">
        <f t="shared" si="2"/>
        <v>#REF!</v>
      </c>
    </row>
    <row r="144" s="3" customFormat="1" ht="14.25" spans="1:13">
      <c r="A144" s="13">
        <v>44770</v>
      </c>
      <c r="B144" s="28" t="s">
        <v>5069</v>
      </c>
      <c r="C144" s="14" t="s">
        <v>5489</v>
      </c>
      <c r="D144" s="14" t="s">
        <v>5490</v>
      </c>
      <c r="E144" s="15">
        <v>44740</v>
      </c>
      <c r="F144" s="14">
        <v>2980</v>
      </c>
      <c r="G144" s="16" t="s">
        <v>10535</v>
      </c>
      <c r="H144" s="3">
        <v>2980</v>
      </c>
      <c r="I144" s="19">
        <v>44770</v>
      </c>
      <c r="J144" s="5" t="s">
        <v>10953</v>
      </c>
      <c r="K144" s="20" t="s">
        <v>10666</v>
      </c>
      <c r="L144" s="3" t="e">
        <f>VLOOKUP(C144,#REF!,11,0)</f>
        <v>#REF!</v>
      </c>
      <c r="M144" s="3" t="e">
        <f t="shared" si="2"/>
        <v>#REF!</v>
      </c>
    </row>
    <row r="145" s="3" customFormat="1" ht="14.25" spans="1:13">
      <c r="A145" s="13">
        <v>44770</v>
      </c>
      <c r="B145" s="28" t="s">
        <v>5084</v>
      </c>
      <c r="C145" s="14" t="s">
        <v>5085</v>
      </c>
      <c r="D145" s="14" t="s">
        <v>5086</v>
      </c>
      <c r="E145" s="15">
        <v>44741</v>
      </c>
      <c r="F145" s="14">
        <v>2980</v>
      </c>
      <c r="G145" s="16" t="s">
        <v>10535</v>
      </c>
      <c r="H145" s="3">
        <v>2980</v>
      </c>
      <c r="I145" s="19">
        <v>44770</v>
      </c>
      <c r="J145" s="5" t="s">
        <v>10953</v>
      </c>
      <c r="K145" s="20" t="s">
        <v>10666</v>
      </c>
      <c r="L145" s="3" t="e">
        <f>VLOOKUP(C145,#REF!,11,0)</f>
        <v>#REF!</v>
      </c>
      <c r="M145" s="3" t="e">
        <f t="shared" si="2"/>
        <v>#REF!</v>
      </c>
    </row>
    <row r="146" s="3" customFormat="1" ht="14.25" spans="1:13">
      <c r="A146" s="13">
        <v>44770</v>
      </c>
      <c r="B146" s="39" t="s">
        <v>5084</v>
      </c>
      <c r="C146" s="14" t="s">
        <v>5079</v>
      </c>
      <c r="D146" s="14" t="s">
        <v>5080</v>
      </c>
      <c r="E146" s="15">
        <v>44741</v>
      </c>
      <c r="F146" s="14">
        <v>2980</v>
      </c>
      <c r="G146" s="16" t="s">
        <v>10535</v>
      </c>
      <c r="H146" s="3">
        <v>2980</v>
      </c>
      <c r="I146" s="19">
        <v>44770</v>
      </c>
      <c r="J146" s="5" t="s">
        <v>10953</v>
      </c>
      <c r="K146" s="20" t="s">
        <v>10666</v>
      </c>
      <c r="L146" s="3" t="e">
        <f>VLOOKUP(C146,#REF!,11,0)</f>
        <v>#REF!</v>
      </c>
      <c r="M146" s="3" t="e">
        <f t="shared" si="2"/>
        <v>#REF!</v>
      </c>
    </row>
    <row r="147" s="3" customFormat="1" ht="14.25" spans="1:13">
      <c r="A147" s="13">
        <v>44770</v>
      </c>
      <c r="B147" s="39" t="s">
        <v>5084</v>
      </c>
      <c r="C147" s="14" t="s">
        <v>5126</v>
      </c>
      <c r="D147" s="14" t="s">
        <v>5127</v>
      </c>
      <c r="E147" s="15">
        <v>44741</v>
      </c>
      <c r="F147" s="14">
        <v>2980</v>
      </c>
      <c r="G147" s="16" t="s">
        <v>10535</v>
      </c>
      <c r="H147" s="3">
        <v>2980</v>
      </c>
      <c r="I147" s="19">
        <v>44770</v>
      </c>
      <c r="J147" s="5" t="s">
        <v>10953</v>
      </c>
      <c r="K147" s="20" t="s">
        <v>10666</v>
      </c>
      <c r="L147" s="3" t="e">
        <f>VLOOKUP(C147,#REF!,11,0)</f>
        <v>#REF!</v>
      </c>
      <c r="M147" s="3" t="e">
        <f t="shared" si="2"/>
        <v>#REF!</v>
      </c>
    </row>
    <row r="148" s="3" customFormat="1" ht="14.25" spans="1:13">
      <c r="A148" s="13">
        <v>44770</v>
      </c>
      <c r="B148" s="39" t="s">
        <v>5084</v>
      </c>
      <c r="C148" s="14" t="s">
        <v>5114</v>
      </c>
      <c r="D148" s="14" t="s">
        <v>5115</v>
      </c>
      <c r="E148" s="15">
        <v>44741</v>
      </c>
      <c r="F148" s="14">
        <v>2980</v>
      </c>
      <c r="G148" s="16" t="s">
        <v>10535</v>
      </c>
      <c r="H148" s="3">
        <v>2980</v>
      </c>
      <c r="I148" s="19">
        <v>44770</v>
      </c>
      <c r="J148" s="5" t="s">
        <v>10953</v>
      </c>
      <c r="K148" s="20" t="s">
        <v>10666</v>
      </c>
      <c r="L148" s="3" t="e">
        <f>VLOOKUP(C148,#REF!,11,0)</f>
        <v>#REF!</v>
      </c>
      <c r="M148" s="3" t="e">
        <f t="shared" si="2"/>
        <v>#REF!</v>
      </c>
    </row>
    <row r="149" s="3" customFormat="1" ht="14.25" spans="1:13">
      <c r="A149" s="13">
        <v>44770</v>
      </c>
      <c r="B149" s="39" t="s">
        <v>5084</v>
      </c>
      <c r="C149" s="14" t="s">
        <v>5118</v>
      </c>
      <c r="D149" s="14" t="s">
        <v>5119</v>
      </c>
      <c r="E149" s="15">
        <v>44741</v>
      </c>
      <c r="F149" s="14">
        <v>2980</v>
      </c>
      <c r="G149" s="16" t="s">
        <v>10535</v>
      </c>
      <c r="H149" s="3">
        <v>2980</v>
      </c>
      <c r="I149" s="19">
        <v>44770</v>
      </c>
      <c r="J149" s="5" t="s">
        <v>10953</v>
      </c>
      <c r="K149" s="20" t="s">
        <v>10666</v>
      </c>
      <c r="L149" s="3" t="e">
        <f>VLOOKUP(C149,#REF!,11,0)</f>
        <v>#REF!</v>
      </c>
      <c r="M149" s="3" t="e">
        <f t="shared" si="2"/>
        <v>#REF!</v>
      </c>
    </row>
    <row r="150" s="3" customFormat="1" ht="14.25" spans="1:13">
      <c r="A150" s="13">
        <v>44770</v>
      </c>
      <c r="B150" s="39" t="s">
        <v>5084</v>
      </c>
      <c r="C150" s="14" t="s">
        <v>5133</v>
      </c>
      <c r="D150" s="14" t="s">
        <v>5134</v>
      </c>
      <c r="E150" s="15">
        <v>44741</v>
      </c>
      <c r="F150" s="14">
        <v>2980</v>
      </c>
      <c r="G150" s="16" t="s">
        <v>10535</v>
      </c>
      <c r="H150" s="3">
        <v>2980</v>
      </c>
      <c r="I150" s="19">
        <v>44770</v>
      </c>
      <c r="J150" s="5" t="s">
        <v>10953</v>
      </c>
      <c r="K150" s="20" t="s">
        <v>10666</v>
      </c>
      <c r="L150" s="3" t="e">
        <f>VLOOKUP(C150,#REF!,11,0)</f>
        <v>#REF!</v>
      </c>
      <c r="M150" s="3" t="e">
        <f t="shared" si="2"/>
        <v>#REF!</v>
      </c>
    </row>
    <row r="151" s="3" customFormat="1" ht="14.25" spans="1:13">
      <c r="A151" s="13">
        <v>44770</v>
      </c>
      <c r="B151" s="39" t="s">
        <v>5084</v>
      </c>
      <c r="C151" s="14" t="s">
        <v>5135</v>
      </c>
      <c r="D151" s="14" t="s">
        <v>5136</v>
      </c>
      <c r="E151" s="15">
        <v>44741</v>
      </c>
      <c r="F151" s="14">
        <v>2980</v>
      </c>
      <c r="G151" s="16" t="s">
        <v>10535</v>
      </c>
      <c r="H151" s="3">
        <v>2980</v>
      </c>
      <c r="I151" s="19">
        <v>44770</v>
      </c>
      <c r="J151" s="5" t="s">
        <v>10953</v>
      </c>
      <c r="K151" s="20" t="s">
        <v>10666</v>
      </c>
      <c r="L151" s="3" t="e">
        <f>VLOOKUP(C151,#REF!,11,0)</f>
        <v>#REF!</v>
      </c>
      <c r="M151" s="3" t="e">
        <f t="shared" si="2"/>
        <v>#REF!</v>
      </c>
    </row>
    <row r="152" s="3" customFormat="1" ht="14.25" spans="1:13">
      <c r="A152" s="13">
        <v>44770</v>
      </c>
      <c r="B152" s="39" t="s">
        <v>5084</v>
      </c>
      <c r="C152" s="14" t="s">
        <v>5112</v>
      </c>
      <c r="D152" s="14" t="s">
        <v>5113</v>
      </c>
      <c r="E152" s="15">
        <v>44741</v>
      </c>
      <c r="F152" s="14">
        <v>2980</v>
      </c>
      <c r="G152" s="16" t="s">
        <v>10535</v>
      </c>
      <c r="H152" s="3">
        <v>2980</v>
      </c>
      <c r="I152" s="19">
        <v>44770</v>
      </c>
      <c r="J152" s="5" t="s">
        <v>10953</v>
      </c>
      <c r="K152" s="20" t="s">
        <v>10666</v>
      </c>
      <c r="L152" s="3" t="e">
        <f>VLOOKUP(C152,#REF!,11,0)</f>
        <v>#REF!</v>
      </c>
      <c r="M152" s="3" t="e">
        <f t="shared" si="2"/>
        <v>#REF!</v>
      </c>
    </row>
    <row r="153" s="3" customFormat="1" ht="14.25" spans="1:13">
      <c r="A153" s="13">
        <v>44770</v>
      </c>
      <c r="B153" s="39" t="s">
        <v>5084</v>
      </c>
      <c r="C153" s="14" t="s">
        <v>5124</v>
      </c>
      <c r="D153" s="14" t="s">
        <v>5125</v>
      </c>
      <c r="E153" s="15">
        <v>44741</v>
      </c>
      <c r="F153" s="14">
        <v>2980</v>
      </c>
      <c r="G153" s="16" t="s">
        <v>10535</v>
      </c>
      <c r="H153" s="3">
        <v>2980</v>
      </c>
      <c r="I153" s="19">
        <v>44770</v>
      </c>
      <c r="J153" s="5" t="s">
        <v>10953</v>
      </c>
      <c r="K153" s="20" t="s">
        <v>10666</v>
      </c>
      <c r="L153" s="3" t="e">
        <f>VLOOKUP(C153,#REF!,11,0)</f>
        <v>#REF!</v>
      </c>
      <c r="M153" s="3" t="e">
        <f t="shared" si="2"/>
        <v>#REF!</v>
      </c>
    </row>
    <row r="154" s="3" customFormat="1" ht="14.25" spans="1:13">
      <c r="A154" s="13">
        <v>44770</v>
      </c>
      <c r="B154" s="39" t="s">
        <v>5084</v>
      </c>
      <c r="C154" s="14" t="s">
        <v>5095</v>
      </c>
      <c r="D154" s="14" t="s">
        <v>5096</v>
      </c>
      <c r="E154" s="15">
        <v>44741</v>
      </c>
      <c r="F154" s="14">
        <v>2980</v>
      </c>
      <c r="G154" s="16" t="s">
        <v>10535</v>
      </c>
      <c r="H154" s="3">
        <v>2980</v>
      </c>
      <c r="I154" s="19">
        <v>44770</v>
      </c>
      <c r="J154" s="5" t="s">
        <v>10953</v>
      </c>
      <c r="K154" s="20" t="s">
        <v>10666</v>
      </c>
      <c r="L154" s="3" t="e">
        <f>VLOOKUP(C154,#REF!,11,0)</f>
        <v>#REF!</v>
      </c>
      <c r="M154" s="3" t="e">
        <f t="shared" si="2"/>
        <v>#REF!</v>
      </c>
    </row>
    <row r="155" s="3" customFormat="1" ht="14.25" spans="1:13">
      <c r="A155" s="13">
        <v>44770</v>
      </c>
      <c r="B155" s="39" t="s">
        <v>5084</v>
      </c>
      <c r="C155" s="14" t="s">
        <v>5102</v>
      </c>
      <c r="D155" s="14" t="s">
        <v>5103</v>
      </c>
      <c r="E155" s="15">
        <v>44741</v>
      </c>
      <c r="F155" s="14">
        <v>2980</v>
      </c>
      <c r="G155" s="16" t="s">
        <v>10535</v>
      </c>
      <c r="H155" s="3">
        <v>2980</v>
      </c>
      <c r="I155" s="19">
        <v>44770</v>
      </c>
      <c r="J155" s="5" t="s">
        <v>10953</v>
      </c>
      <c r="K155" s="20" t="s">
        <v>10666</v>
      </c>
      <c r="L155" s="3" t="e">
        <f>VLOOKUP(C155,#REF!,11,0)</f>
        <v>#REF!</v>
      </c>
      <c r="M155" s="3" t="e">
        <f t="shared" si="2"/>
        <v>#REF!</v>
      </c>
    </row>
    <row r="156" s="3" customFormat="1" ht="14.25" spans="1:13">
      <c r="A156" s="13">
        <v>44770</v>
      </c>
      <c r="B156" s="39" t="s">
        <v>5084</v>
      </c>
      <c r="C156" s="14" t="s">
        <v>5104</v>
      </c>
      <c r="D156" s="14" t="s">
        <v>5105</v>
      </c>
      <c r="E156" s="15">
        <v>44741</v>
      </c>
      <c r="F156" s="14">
        <v>2980</v>
      </c>
      <c r="G156" s="16" t="s">
        <v>10535</v>
      </c>
      <c r="H156" s="3">
        <v>2980</v>
      </c>
      <c r="I156" s="19">
        <v>44770</v>
      </c>
      <c r="J156" s="5" t="s">
        <v>10953</v>
      </c>
      <c r="K156" s="20" t="s">
        <v>10666</v>
      </c>
      <c r="L156" s="3" t="e">
        <f>VLOOKUP(C156,#REF!,11,0)</f>
        <v>#REF!</v>
      </c>
      <c r="M156" s="3" t="e">
        <f t="shared" si="2"/>
        <v>#REF!</v>
      </c>
    </row>
    <row r="157" s="3" customFormat="1" ht="14.25" spans="1:13">
      <c r="A157" s="13">
        <v>44770</v>
      </c>
      <c r="B157" s="39" t="s">
        <v>5084</v>
      </c>
      <c r="C157" s="14" t="s">
        <v>5093</v>
      </c>
      <c r="D157" s="14" t="s">
        <v>5094</v>
      </c>
      <c r="E157" s="15">
        <v>44741</v>
      </c>
      <c r="F157" s="14">
        <v>2980</v>
      </c>
      <c r="G157" s="16" t="s">
        <v>10535</v>
      </c>
      <c r="H157" s="3">
        <v>2980</v>
      </c>
      <c r="I157" s="19">
        <v>44770</v>
      </c>
      <c r="J157" s="5" t="s">
        <v>10953</v>
      </c>
      <c r="K157" s="20" t="s">
        <v>10666</v>
      </c>
      <c r="L157" s="3" t="e">
        <f>VLOOKUP(C157,#REF!,11,0)</f>
        <v>#REF!</v>
      </c>
      <c r="M157" s="3" t="e">
        <f t="shared" si="2"/>
        <v>#REF!</v>
      </c>
    </row>
    <row r="158" s="3" customFormat="1" ht="14.25" spans="1:13">
      <c r="A158" s="13">
        <v>44770</v>
      </c>
      <c r="B158" s="39" t="s">
        <v>5084</v>
      </c>
      <c r="C158" s="14" t="s">
        <v>5097</v>
      </c>
      <c r="D158" s="14" t="s">
        <v>5098</v>
      </c>
      <c r="E158" s="15">
        <v>44741</v>
      </c>
      <c r="F158" s="14">
        <v>2980</v>
      </c>
      <c r="G158" s="16" t="s">
        <v>10535</v>
      </c>
      <c r="H158" s="3">
        <v>2980</v>
      </c>
      <c r="I158" s="19">
        <v>44770</v>
      </c>
      <c r="J158" s="5" t="s">
        <v>10953</v>
      </c>
      <c r="K158" s="20" t="s">
        <v>10666</v>
      </c>
      <c r="L158" s="3" t="e">
        <f>VLOOKUP(C158,#REF!,11,0)</f>
        <v>#REF!</v>
      </c>
      <c r="M158" s="3" t="e">
        <f t="shared" si="2"/>
        <v>#REF!</v>
      </c>
    </row>
    <row r="159" s="3" customFormat="1" ht="14.25" spans="1:13">
      <c r="A159" s="13">
        <v>44770</v>
      </c>
      <c r="B159" s="39" t="s">
        <v>5084</v>
      </c>
      <c r="C159" s="28" t="s">
        <v>5669</v>
      </c>
      <c r="D159" s="14" t="s">
        <v>5670</v>
      </c>
      <c r="E159" s="15">
        <v>44741</v>
      </c>
      <c r="F159" s="14">
        <v>2980</v>
      </c>
      <c r="G159" s="16" t="s">
        <v>10535</v>
      </c>
      <c r="H159" s="3">
        <v>2980</v>
      </c>
      <c r="I159" s="19">
        <v>44770</v>
      </c>
      <c r="J159" s="5" t="s">
        <v>10953</v>
      </c>
      <c r="K159" s="20" t="s">
        <v>10666</v>
      </c>
      <c r="L159" s="3" t="e">
        <f>VLOOKUP(C159,#REF!,11,0)</f>
        <v>#REF!</v>
      </c>
      <c r="M159" s="3" t="e">
        <f t="shared" si="2"/>
        <v>#REF!</v>
      </c>
    </row>
    <row r="160" s="3" customFormat="1" ht="14.25" spans="1:13">
      <c r="A160" s="13">
        <v>44770</v>
      </c>
      <c r="B160" s="14" t="s">
        <v>5084</v>
      </c>
      <c r="C160" s="14" t="s">
        <v>5106</v>
      </c>
      <c r="D160" s="14" t="s">
        <v>5107</v>
      </c>
      <c r="E160" s="15">
        <v>44742</v>
      </c>
      <c r="F160" s="14">
        <v>2980</v>
      </c>
      <c r="G160" s="16" t="s">
        <v>10535</v>
      </c>
      <c r="H160" s="3">
        <v>2980</v>
      </c>
      <c r="I160" s="19">
        <v>44770</v>
      </c>
      <c r="J160" s="5" t="s">
        <v>10953</v>
      </c>
      <c r="K160" s="20" t="s">
        <v>10666</v>
      </c>
      <c r="L160" s="3" t="e">
        <f>VLOOKUP(C160,#REF!,11,0)</f>
        <v>#REF!</v>
      </c>
      <c r="M160" s="3" t="e">
        <f t="shared" si="2"/>
        <v>#REF!</v>
      </c>
    </row>
    <row r="161" s="3" customFormat="1" ht="14.25" spans="1:13">
      <c r="A161" s="13">
        <v>44770</v>
      </c>
      <c r="B161" s="14" t="s">
        <v>5084</v>
      </c>
      <c r="C161" s="14" t="s">
        <v>5137</v>
      </c>
      <c r="D161" s="14" t="s">
        <v>5138</v>
      </c>
      <c r="E161" s="15">
        <v>44742</v>
      </c>
      <c r="F161" s="14">
        <v>2980</v>
      </c>
      <c r="G161" s="16" t="s">
        <v>10535</v>
      </c>
      <c r="H161" s="3">
        <v>2980</v>
      </c>
      <c r="I161" s="19">
        <v>44770</v>
      </c>
      <c r="J161" s="5" t="s">
        <v>10953</v>
      </c>
      <c r="K161" s="20" t="s">
        <v>10666</v>
      </c>
      <c r="L161" s="3" t="e">
        <f>VLOOKUP(C161,#REF!,11,0)</f>
        <v>#REF!</v>
      </c>
      <c r="M161" s="3" t="e">
        <f t="shared" si="2"/>
        <v>#REF!</v>
      </c>
    </row>
    <row r="162" s="3" customFormat="1" ht="14.25" spans="1:13">
      <c r="A162" s="13">
        <v>44770</v>
      </c>
      <c r="B162" s="14" t="s">
        <v>5084</v>
      </c>
      <c r="C162" s="14" t="s">
        <v>5453</v>
      </c>
      <c r="D162" s="14" t="s">
        <v>5454</v>
      </c>
      <c r="E162" s="15">
        <v>44742</v>
      </c>
      <c r="F162" s="14">
        <v>2980</v>
      </c>
      <c r="G162" s="16" t="s">
        <v>10535</v>
      </c>
      <c r="H162" s="3">
        <v>2980</v>
      </c>
      <c r="I162" s="19">
        <v>44770</v>
      </c>
      <c r="J162" s="5" t="s">
        <v>10953</v>
      </c>
      <c r="K162" s="20" t="s">
        <v>10666</v>
      </c>
      <c r="L162" s="3" t="e">
        <f>VLOOKUP(C162,#REF!,11,0)</f>
        <v>#REF!</v>
      </c>
      <c r="M162" s="3" t="e">
        <f t="shared" si="2"/>
        <v>#REF!</v>
      </c>
    </row>
    <row r="163" s="3" customFormat="1" ht="14.25" spans="1:13">
      <c r="A163" s="13">
        <v>44770</v>
      </c>
      <c r="B163" s="14" t="s">
        <v>5084</v>
      </c>
      <c r="C163" s="14" t="s">
        <v>5451</v>
      </c>
      <c r="D163" s="14" t="s">
        <v>5452</v>
      </c>
      <c r="E163" s="15">
        <v>44742</v>
      </c>
      <c r="F163" s="14">
        <v>2980</v>
      </c>
      <c r="G163" s="16" t="s">
        <v>10535</v>
      </c>
      <c r="H163" s="3">
        <v>2980</v>
      </c>
      <c r="I163" s="19">
        <v>44770</v>
      </c>
      <c r="J163" s="5" t="s">
        <v>10953</v>
      </c>
      <c r="K163" s="20" t="s">
        <v>10666</v>
      </c>
      <c r="L163" s="3" t="e">
        <f>VLOOKUP(C163,#REF!,11,0)</f>
        <v>#REF!</v>
      </c>
      <c r="M163" s="3" t="e">
        <f t="shared" si="2"/>
        <v>#REF!</v>
      </c>
    </row>
    <row r="164" s="3" customFormat="1" ht="14.25" spans="1:13">
      <c r="A164" s="13">
        <v>44770</v>
      </c>
      <c r="B164" s="14" t="s">
        <v>5084</v>
      </c>
      <c r="C164" s="14" t="s">
        <v>5449</v>
      </c>
      <c r="D164" s="14" t="s">
        <v>5450</v>
      </c>
      <c r="E164" s="15">
        <v>44742</v>
      </c>
      <c r="F164" s="14">
        <v>2980</v>
      </c>
      <c r="G164" s="16" t="s">
        <v>10535</v>
      </c>
      <c r="H164" s="3">
        <v>2980</v>
      </c>
      <c r="I164" s="19">
        <v>44770</v>
      </c>
      <c r="J164" s="5" t="s">
        <v>10953</v>
      </c>
      <c r="K164" s="20" t="s">
        <v>10666</v>
      </c>
      <c r="L164" s="3" t="e">
        <f>VLOOKUP(C164,#REF!,11,0)</f>
        <v>#REF!</v>
      </c>
      <c r="M164" s="3" t="e">
        <f t="shared" si="2"/>
        <v>#REF!</v>
      </c>
    </row>
    <row r="165" s="3" customFormat="1" ht="14.25" spans="1:13">
      <c r="A165" s="13">
        <v>44770</v>
      </c>
      <c r="B165" s="14" t="s">
        <v>5084</v>
      </c>
      <c r="C165" s="14" t="s">
        <v>5447</v>
      </c>
      <c r="D165" s="14" t="s">
        <v>5448</v>
      </c>
      <c r="E165" s="15">
        <v>44742</v>
      </c>
      <c r="F165" s="14">
        <v>2980</v>
      </c>
      <c r="G165" s="16" t="s">
        <v>10535</v>
      </c>
      <c r="H165" s="3">
        <v>2980</v>
      </c>
      <c r="I165" s="19">
        <v>44770</v>
      </c>
      <c r="J165" s="5" t="s">
        <v>10953</v>
      </c>
      <c r="K165" s="20" t="s">
        <v>10666</v>
      </c>
      <c r="L165" s="3" t="e">
        <f>VLOOKUP(C165,#REF!,11,0)</f>
        <v>#REF!</v>
      </c>
      <c r="M165" s="3" t="e">
        <f t="shared" si="2"/>
        <v>#REF!</v>
      </c>
    </row>
    <row r="166" s="3" customFormat="1" ht="14.25" spans="1:13">
      <c r="A166" s="13">
        <v>44770</v>
      </c>
      <c r="B166" s="14" t="s">
        <v>5084</v>
      </c>
      <c r="C166" s="14" t="s">
        <v>5445</v>
      </c>
      <c r="D166" s="14" t="s">
        <v>5446</v>
      </c>
      <c r="E166" s="15">
        <v>44742</v>
      </c>
      <c r="F166" s="14">
        <v>2980</v>
      </c>
      <c r="G166" s="16" t="s">
        <v>10535</v>
      </c>
      <c r="H166" s="3">
        <v>2980</v>
      </c>
      <c r="I166" s="19">
        <v>44770</v>
      </c>
      <c r="J166" s="5" t="s">
        <v>10953</v>
      </c>
      <c r="K166" s="20" t="s">
        <v>10666</v>
      </c>
      <c r="L166" s="3" t="e">
        <f>VLOOKUP(C166,#REF!,11,0)</f>
        <v>#REF!</v>
      </c>
      <c r="M166" s="3" t="e">
        <f t="shared" si="2"/>
        <v>#REF!</v>
      </c>
    </row>
    <row r="167" s="3" customFormat="1" ht="14.25" spans="1:13">
      <c r="A167" s="13">
        <v>44770</v>
      </c>
      <c r="B167" s="14" t="s">
        <v>5084</v>
      </c>
      <c r="C167" s="14" t="s">
        <v>5443</v>
      </c>
      <c r="D167" s="14" t="s">
        <v>5444</v>
      </c>
      <c r="E167" s="15">
        <v>44742</v>
      </c>
      <c r="F167" s="14">
        <v>2980</v>
      </c>
      <c r="G167" s="16" t="s">
        <v>10535</v>
      </c>
      <c r="H167" s="3">
        <v>2980</v>
      </c>
      <c r="I167" s="19">
        <v>44770</v>
      </c>
      <c r="J167" s="5" t="s">
        <v>10953</v>
      </c>
      <c r="K167" s="20" t="s">
        <v>10666</v>
      </c>
      <c r="L167" s="3" t="e">
        <f>VLOOKUP(C167,#REF!,11,0)</f>
        <v>#REF!</v>
      </c>
      <c r="M167" s="3" t="e">
        <f t="shared" si="2"/>
        <v>#REF!</v>
      </c>
    </row>
    <row r="168" s="3" customFormat="1" ht="14.25" spans="1:13">
      <c r="A168" s="13">
        <v>44770</v>
      </c>
      <c r="B168" s="14" t="s">
        <v>5084</v>
      </c>
      <c r="C168" s="14" t="s">
        <v>5441</v>
      </c>
      <c r="D168" s="14" t="s">
        <v>5442</v>
      </c>
      <c r="E168" s="15">
        <v>44742</v>
      </c>
      <c r="F168" s="14">
        <v>2980</v>
      </c>
      <c r="G168" s="16" t="s">
        <v>10535</v>
      </c>
      <c r="H168" s="3">
        <v>2980</v>
      </c>
      <c r="I168" s="19">
        <v>44770</v>
      </c>
      <c r="J168" s="5" t="s">
        <v>10953</v>
      </c>
      <c r="K168" s="20" t="s">
        <v>10666</v>
      </c>
      <c r="L168" s="3" t="e">
        <f>VLOOKUP(C168,#REF!,11,0)</f>
        <v>#REF!</v>
      </c>
      <c r="M168" s="3" t="e">
        <f t="shared" si="2"/>
        <v>#REF!</v>
      </c>
    </row>
    <row r="169" s="3" customFormat="1" ht="14.25" spans="1:13">
      <c r="A169" s="13">
        <v>44770</v>
      </c>
      <c r="B169" s="14" t="s">
        <v>5084</v>
      </c>
      <c r="C169" s="14" t="s">
        <v>5439</v>
      </c>
      <c r="D169" s="14" t="s">
        <v>5440</v>
      </c>
      <c r="E169" s="15">
        <v>44742</v>
      </c>
      <c r="F169" s="14">
        <v>2980</v>
      </c>
      <c r="G169" s="16" t="s">
        <v>10535</v>
      </c>
      <c r="H169" s="3">
        <v>2980</v>
      </c>
      <c r="I169" s="19">
        <v>44770</v>
      </c>
      <c r="J169" s="5" t="s">
        <v>10953</v>
      </c>
      <c r="K169" s="20" t="s">
        <v>10666</v>
      </c>
      <c r="L169" s="3" t="e">
        <f>VLOOKUP(C169,#REF!,11,0)</f>
        <v>#REF!</v>
      </c>
      <c r="M169" s="3" t="e">
        <f t="shared" si="2"/>
        <v>#REF!</v>
      </c>
    </row>
    <row r="170" s="3" customFormat="1" ht="14.25" spans="1:13">
      <c r="A170" s="13">
        <v>44770</v>
      </c>
      <c r="B170" s="14" t="s">
        <v>5084</v>
      </c>
      <c r="C170" s="14" t="s">
        <v>5437</v>
      </c>
      <c r="D170" s="14" t="s">
        <v>5438</v>
      </c>
      <c r="E170" s="15">
        <v>44742</v>
      </c>
      <c r="F170" s="14">
        <v>2980</v>
      </c>
      <c r="G170" s="16" t="s">
        <v>10535</v>
      </c>
      <c r="H170" s="3">
        <v>2980</v>
      </c>
      <c r="I170" s="19">
        <v>44770</v>
      </c>
      <c r="J170" s="5" t="s">
        <v>10953</v>
      </c>
      <c r="K170" s="20" t="s">
        <v>10666</v>
      </c>
      <c r="L170" s="3" t="e">
        <f>VLOOKUP(C170,#REF!,11,0)</f>
        <v>#REF!</v>
      </c>
      <c r="M170" s="3" t="e">
        <f t="shared" si="2"/>
        <v>#REF!</v>
      </c>
    </row>
    <row r="171" s="3" customFormat="1" ht="14.25" spans="1:13">
      <c r="A171" s="13">
        <v>44770</v>
      </c>
      <c r="B171" s="14" t="s">
        <v>5084</v>
      </c>
      <c r="C171" s="14" t="s">
        <v>5435</v>
      </c>
      <c r="D171" s="14" t="s">
        <v>5436</v>
      </c>
      <c r="E171" s="15">
        <v>44742</v>
      </c>
      <c r="F171" s="14">
        <v>2980</v>
      </c>
      <c r="G171" s="16" t="s">
        <v>10535</v>
      </c>
      <c r="H171" s="3">
        <v>2980</v>
      </c>
      <c r="I171" s="19">
        <v>44770</v>
      </c>
      <c r="J171" s="5" t="s">
        <v>10953</v>
      </c>
      <c r="K171" s="20" t="s">
        <v>10666</v>
      </c>
      <c r="L171" s="3" t="e">
        <f>VLOOKUP(C171,#REF!,11,0)</f>
        <v>#REF!</v>
      </c>
      <c r="M171" s="3" t="e">
        <f t="shared" si="2"/>
        <v>#REF!</v>
      </c>
    </row>
    <row r="172" s="3" customFormat="1" ht="14.25" spans="1:13">
      <c r="A172" s="13">
        <v>44770</v>
      </c>
      <c r="B172" s="14" t="s">
        <v>5084</v>
      </c>
      <c r="C172" s="14" t="s">
        <v>5433</v>
      </c>
      <c r="D172" s="14" t="s">
        <v>5434</v>
      </c>
      <c r="E172" s="15">
        <v>44742</v>
      </c>
      <c r="F172" s="14">
        <v>2980</v>
      </c>
      <c r="G172" s="16" t="s">
        <v>10535</v>
      </c>
      <c r="H172" s="3">
        <v>2980</v>
      </c>
      <c r="I172" s="19">
        <v>44770</v>
      </c>
      <c r="J172" s="5" t="s">
        <v>10953</v>
      </c>
      <c r="K172" s="20" t="s">
        <v>10666</v>
      </c>
      <c r="L172" s="3" t="e">
        <f>VLOOKUP(C172,#REF!,11,0)</f>
        <v>#REF!</v>
      </c>
      <c r="M172" s="3" t="e">
        <f t="shared" si="2"/>
        <v>#REF!</v>
      </c>
    </row>
    <row r="173" s="3" customFormat="1" ht="14.25" spans="1:13">
      <c r="A173" s="13">
        <v>44770</v>
      </c>
      <c r="B173" s="14" t="s">
        <v>5084</v>
      </c>
      <c r="C173" s="14" t="s">
        <v>5431</v>
      </c>
      <c r="D173" s="14" t="s">
        <v>5432</v>
      </c>
      <c r="E173" s="15">
        <v>44742</v>
      </c>
      <c r="F173" s="14">
        <v>2980</v>
      </c>
      <c r="G173" s="16" t="s">
        <v>10535</v>
      </c>
      <c r="H173" s="3">
        <v>2980</v>
      </c>
      <c r="I173" s="19">
        <v>44770</v>
      </c>
      <c r="J173" s="5" t="s">
        <v>10953</v>
      </c>
      <c r="K173" s="20" t="s">
        <v>10666</v>
      </c>
      <c r="L173" s="3" t="e">
        <f>VLOOKUP(C173,#REF!,11,0)</f>
        <v>#REF!</v>
      </c>
      <c r="M173" s="3" t="e">
        <f t="shared" si="2"/>
        <v>#REF!</v>
      </c>
    </row>
    <row r="174" s="3" customFormat="1" ht="14.25" spans="1:13">
      <c r="A174" s="13">
        <v>44770</v>
      </c>
      <c r="B174" s="14" t="s">
        <v>5084</v>
      </c>
      <c r="C174" s="14" t="s">
        <v>5429</v>
      </c>
      <c r="D174" s="14" t="s">
        <v>5430</v>
      </c>
      <c r="E174" s="15">
        <v>44742</v>
      </c>
      <c r="F174" s="14">
        <v>2980</v>
      </c>
      <c r="G174" s="16" t="s">
        <v>10535</v>
      </c>
      <c r="H174" s="3">
        <v>2980</v>
      </c>
      <c r="I174" s="19">
        <v>44770</v>
      </c>
      <c r="J174" s="5" t="s">
        <v>10953</v>
      </c>
      <c r="K174" s="20" t="s">
        <v>10666</v>
      </c>
      <c r="L174" s="3" t="e">
        <f>VLOOKUP(C174,#REF!,11,0)</f>
        <v>#REF!</v>
      </c>
      <c r="M174" s="3" t="e">
        <f t="shared" si="2"/>
        <v>#REF!</v>
      </c>
    </row>
    <row r="175" s="3" customFormat="1" ht="14.25" spans="1:13">
      <c r="A175" s="13">
        <v>44770</v>
      </c>
      <c r="B175" s="14" t="s">
        <v>5084</v>
      </c>
      <c r="C175" s="14" t="s">
        <v>5461</v>
      </c>
      <c r="D175" s="14" t="s">
        <v>5462</v>
      </c>
      <c r="E175" s="15">
        <v>44742</v>
      </c>
      <c r="F175" s="14">
        <v>2980</v>
      </c>
      <c r="G175" s="16" t="s">
        <v>10535</v>
      </c>
      <c r="H175" s="3">
        <v>2980</v>
      </c>
      <c r="I175" s="19">
        <v>44770</v>
      </c>
      <c r="J175" s="5" t="s">
        <v>10953</v>
      </c>
      <c r="K175" s="20" t="s">
        <v>10666</v>
      </c>
      <c r="L175" s="3" t="e">
        <f>VLOOKUP(C175,#REF!,11,0)</f>
        <v>#REF!</v>
      </c>
      <c r="M175" s="3" t="e">
        <f t="shared" si="2"/>
        <v>#REF!</v>
      </c>
    </row>
    <row r="176" s="3" customFormat="1" ht="14.25" spans="1:13">
      <c r="A176" s="13">
        <v>44770</v>
      </c>
      <c r="B176" s="14" t="s">
        <v>5084</v>
      </c>
      <c r="C176" s="14" t="s">
        <v>5459</v>
      </c>
      <c r="D176" s="14" t="s">
        <v>5460</v>
      </c>
      <c r="E176" s="15">
        <v>44742</v>
      </c>
      <c r="F176" s="14">
        <v>2980</v>
      </c>
      <c r="G176" s="16" t="s">
        <v>10535</v>
      </c>
      <c r="H176" s="3">
        <v>2980</v>
      </c>
      <c r="I176" s="19">
        <v>44770</v>
      </c>
      <c r="J176" s="5" t="s">
        <v>10953</v>
      </c>
      <c r="K176" s="20" t="s">
        <v>10666</v>
      </c>
      <c r="L176" s="3" t="e">
        <f>VLOOKUP(C176,#REF!,11,0)</f>
        <v>#REF!</v>
      </c>
      <c r="M176" s="3" t="e">
        <f t="shared" si="2"/>
        <v>#REF!</v>
      </c>
    </row>
    <row r="177" s="3" customFormat="1" ht="14.25" spans="1:13">
      <c r="A177" s="13">
        <v>44770</v>
      </c>
      <c r="B177" s="14" t="s">
        <v>5084</v>
      </c>
      <c r="C177" s="14" t="s">
        <v>5457</v>
      </c>
      <c r="D177" s="14" t="s">
        <v>5458</v>
      </c>
      <c r="E177" s="15">
        <v>44742</v>
      </c>
      <c r="F177" s="14">
        <v>2980</v>
      </c>
      <c r="G177" s="16" t="s">
        <v>10535</v>
      </c>
      <c r="H177" s="3">
        <v>2980</v>
      </c>
      <c r="I177" s="19">
        <v>44770</v>
      </c>
      <c r="J177" s="5" t="s">
        <v>10953</v>
      </c>
      <c r="K177" s="20" t="s">
        <v>10666</v>
      </c>
      <c r="L177" s="3" t="e">
        <f>VLOOKUP(C177,#REF!,11,0)</f>
        <v>#REF!</v>
      </c>
      <c r="M177" s="3" t="e">
        <f t="shared" si="2"/>
        <v>#REF!</v>
      </c>
    </row>
    <row r="178" s="3" customFormat="1" ht="14.25" spans="1:13">
      <c r="A178" s="13">
        <v>44770</v>
      </c>
      <c r="B178" s="14" t="s">
        <v>5084</v>
      </c>
      <c r="C178" s="14" t="s">
        <v>5455</v>
      </c>
      <c r="D178" s="14" t="s">
        <v>5456</v>
      </c>
      <c r="E178" s="15">
        <v>44742</v>
      </c>
      <c r="F178" s="14">
        <v>2980</v>
      </c>
      <c r="G178" s="16" t="s">
        <v>10535</v>
      </c>
      <c r="H178" s="3">
        <v>2980</v>
      </c>
      <c r="I178" s="19">
        <v>44770</v>
      </c>
      <c r="J178" s="5" t="s">
        <v>10953</v>
      </c>
      <c r="K178" s="20" t="s">
        <v>10666</v>
      </c>
      <c r="L178" s="3" t="e">
        <f>VLOOKUP(C178,#REF!,11,0)</f>
        <v>#REF!</v>
      </c>
      <c r="M178" s="3" t="e">
        <f t="shared" si="2"/>
        <v>#REF!</v>
      </c>
    </row>
    <row r="179" s="3" customFormat="1" ht="14.25" spans="1:13">
      <c r="A179" s="13">
        <v>44770</v>
      </c>
      <c r="B179" s="14" t="s">
        <v>5084</v>
      </c>
      <c r="C179" s="14" t="s">
        <v>5427</v>
      </c>
      <c r="D179" s="14" t="s">
        <v>5428</v>
      </c>
      <c r="E179" s="15">
        <v>44742</v>
      </c>
      <c r="F179" s="14">
        <v>2980</v>
      </c>
      <c r="G179" s="16" t="s">
        <v>10535</v>
      </c>
      <c r="H179" s="3">
        <v>2980</v>
      </c>
      <c r="I179" s="19">
        <v>44770</v>
      </c>
      <c r="J179" s="5" t="s">
        <v>10953</v>
      </c>
      <c r="K179" s="20" t="s">
        <v>10666</v>
      </c>
      <c r="L179" s="3" t="e">
        <f>VLOOKUP(C179,#REF!,11,0)</f>
        <v>#REF!</v>
      </c>
      <c r="M179" s="3" t="e">
        <f t="shared" si="2"/>
        <v>#REF!</v>
      </c>
    </row>
    <row r="180" s="3" customFormat="1" ht="14.25" spans="1:13">
      <c r="A180" s="13">
        <v>44770</v>
      </c>
      <c r="B180" s="14" t="s">
        <v>5084</v>
      </c>
      <c r="C180" s="14" t="s">
        <v>5425</v>
      </c>
      <c r="D180" s="14" t="s">
        <v>5426</v>
      </c>
      <c r="E180" s="15">
        <v>44742</v>
      </c>
      <c r="F180" s="14">
        <v>2980</v>
      </c>
      <c r="G180" s="16" t="s">
        <v>10535</v>
      </c>
      <c r="H180" s="3">
        <v>2980</v>
      </c>
      <c r="I180" s="19">
        <v>44770</v>
      </c>
      <c r="J180" s="5" t="s">
        <v>10953</v>
      </c>
      <c r="K180" s="20" t="s">
        <v>10666</v>
      </c>
      <c r="L180" s="3" t="e">
        <f>VLOOKUP(C180,#REF!,11,0)</f>
        <v>#REF!</v>
      </c>
      <c r="M180" s="3" t="e">
        <f t="shared" si="2"/>
        <v>#REF!</v>
      </c>
    </row>
    <row r="181" s="3" customFormat="1" ht="14.25" spans="1:13">
      <c r="A181" s="13">
        <v>44770</v>
      </c>
      <c r="B181" s="14" t="s">
        <v>5084</v>
      </c>
      <c r="C181" s="14" t="s">
        <v>5423</v>
      </c>
      <c r="D181" s="14" t="s">
        <v>5424</v>
      </c>
      <c r="E181" s="15">
        <v>44742</v>
      </c>
      <c r="F181" s="14">
        <v>2980</v>
      </c>
      <c r="G181" s="16" t="s">
        <v>10535</v>
      </c>
      <c r="H181" s="3">
        <v>2980</v>
      </c>
      <c r="I181" s="19">
        <v>44770</v>
      </c>
      <c r="J181" s="5" t="s">
        <v>10953</v>
      </c>
      <c r="K181" s="20" t="s">
        <v>10666</v>
      </c>
      <c r="L181" s="3" t="e">
        <f>VLOOKUP(C181,#REF!,11,0)</f>
        <v>#REF!</v>
      </c>
      <c r="M181" s="3" t="e">
        <f t="shared" si="2"/>
        <v>#REF!</v>
      </c>
    </row>
    <row r="182" s="3" customFormat="1" ht="14.25" spans="1:13">
      <c r="A182" s="13">
        <v>44770</v>
      </c>
      <c r="B182" s="14" t="s">
        <v>5084</v>
      </c>
      <c r="C182" s="14" t="s">
        <v>5421</v>
      </c>
      <c r="D182" s="14" t="s">
        <v>5422</v>
      </c>
      <c r="E182" s="15">
        <v>44742</v>
      </c>
      <c r="F182" s="14">
        <v>2980</v>
      </c>
      <c r="G182" s="16" t="s">
        <v>10535</v>
      </c>
      <c r="H182" s="3">
        <v>2980</v>
      </c>
      <c r="I182" s="19">
        <v>44770</v>
      </c>
      <c r="J182" s="5" t="s">
        <v>10953</v>
      </c>
      <c r="K182" s="20" t="s">
        <v>10666</v>
      </c>
      <c r="L182" s="3" t="e">
        <f>VLOOKUP(C182,#REF!,11,0)</f>
        <v>#REF!</v>
      </c>
      <c r="M182" s="3" t="e">
        <f t="shared" si="2"/>
        <v>#REF!</v>
      </c>
    </row>
    <row r="183" s="3" customFormat="1" ht="14.25" spans="1:13">
      <c r="A183" s="13">
        <v>44770</v>
      </c>
      <c r="B183" s="14" t="s">
        <v>5084</v>
      </c>
      <c r="C183" s="14" t="s">
        <v>5419</v>
      </c>
      <c r="D183" s="14" t="s">
        <v>5420</v>
      </c>
      <c r="E183" s="15">
        <v>44742</v>
      </c>
      <c r="F183" s="14">
        <v>2980</v>
      </c>
      <c r="G183" s="16" t="s">
        <v>10535</v>
      </c>
      <c r="H183" s="3">
        <v>2980</v>
      </c>
      <c r="I183" s="19">
        <v>44770</v>
      </c>
      <c r="J183" s="5" t="s">
        <v>10953</v>
      </c>
      <c r="K183" s="20" t="s">
        <v>10666</v>
      </c>
      <c r="L183" s="3" t="e">
        <f>VLOOKUP(C183,#REF!,11,0)</f>
        <v>#REF!</v>
      </c>
      <c r="M183" s="3" t="e">
        <f t="shared" si="2"/>
        <v>#REF!</v>
      </c>
    </row>
    <row r="184" s="3" customFormat="1" ht="14.25" spans="1:13">
      <c r="A184" s="13">
        <v>44770</v>
      </c>
      <c r="B184" s="14" t="s">
        <v>5084</v>
      </c>
      <c r="C184" s="14" t="s">
        <v>5417</v>
      </c>
      <c r="D184" s="14" t="s">
        <v>5418</v>
      </c>
      <c r="E184" s="15">
        <v>44742</v>
      </c>
      <c r="F184" s="14">
        <v>2980</v>
      </c>
      <c r="G184" s="16" t="s">
        <v>10535</v>
      </c>
      <c r="H184" s="3">
        <v>2980</v>
      </c>
      <c r="I184" s="19">
        <v>44770</v>
      </c>
      <c r="J184" s="5" t="s">
        <v>10953</v>
      </c>
      <c r="K184" s="20" t="s">
        <v>10666</v>
      </c>
      <c r="L184" s="3" t="e">
        <f>VLOOKUP(C184,#REF!,11,0)</f>
        <v>#REF!</v>
      </c>
      <c r="M184" s="3" t="e">
        <f t="shared" si="2"/>
        <v>#REF!</v>
      </c>
    </row>
    <row r="185" s="3" customFormat="1" ht="14.25" spans="1:13">
      <c r="A185" s="13">
        <v>44770</v>
      </c>
      <c r="B185" s="14" t="s">
        <v>5084</v>
      </c>
      <c r="C185" s="14" t="s">
        <v>5415</v>
      </c>
      <c r="D185" s="14" t="s">
        <v>5416</v>
      </c>
      <c r="E185" s="15">
        <v>44742</v>
      </c>
      <c r="F185" s="14">
        <v>2980</v>
      </c>
      <c r="G185" s="16" t="s">
        <v>10535</v>
      </c>
      <c r="H185" s="3">
        <v>2980</v>
      </c>
      <c r="I185" s="19">
        <v>44770</v>
      </c>
      <c r="J185" s="5" t="s">
        <v>10953</v>
      </c>
      <c r="K185" s="20" t="s">
        <v>10666</v>
      </c>
      <c r="L185" s="3" t="e">
        <f>VLOOKUP(C185,#REF!,11,0)</f>
        <v>#REF!</v>
      </c>
      <c r="M185" s="3" t="e">
        <f t="shared" si="2"/>
        <v>#REF!</v>
      </c>
    </row>
    <row r="186" s="3" customFormat="1" ht="14.25" spans="1:13">
      <c r="A186" s="13">
        <v>44770</v>
      </c>
      <c r="B186" s="14" t="s">
        <v>5084</v>
      </c>
      <c r="C186" s="14" t="s">
        <v>5411</v>
      </c>
      <c r="D186" s="14" t="s">
        <v>5412</v>
      </c>
      <c r="E186" s="15">
        <v>44742</v>
      </c>
      <c r="F186" s="14">
        <v>2980</v>
      </c>
      <c r="G186" s="16" t="s">
        <v>10535</v>
      </c>
      <c r="H186" s="3">
        <v>2980</v>
      </c>
      <c r="I186" s="19">
        <v>44770</v>
      </c>
      <c r="J186" s="5" t="s">
        <v>10953</v>
      </c>
      <c r="K186" s="20" t="s">
        <v>10666</v>
      </c>
      <c r="L186" s="3" t="e">
        <f>VLOOKUP(C186,#REF!,11,0)</f>
        <v>#REF!</v>
      </c>
      <c r="M186" s="3" t="e">
        <f t="shared" si="2"/>
        <v>#REF!</v>
      </c>
    </row>
    <row r="187" s="3" customFormat="1" ht="14.25" spans="1:13">
      <c r="A187" s="13">
        <v>44770</v>
      </c>
      <c r="B187" s="14" t="s">
        <v>5084</v>
      </c>
      <c r="C187" s="14" t="s">
        <v>5409</v>
      </c>
      <c r="D187" s="14" t="s">
        <v>5410</v>
      </c>
      <c r="E187" s="15">
        <v>44742</v>
      </c>
      <c r="F187" s="14">
        <v>2980</v>
      </c>
      <c r="G187" s="16" t="s">
        <v>10535</v>
      </c>
      <c r="H187" s="3">
        <v>2980</v>
      </c>
      <c r="I187" s="19">
        <v>44770</v>
      </c>
      <c r="J187" s="5" t="s">
        <v>10953</v>
      </c>
      <c r="K187" s="20" t="s">
        <v>10666</v>
      </c>
      <c r="L187" s="3" t="e">
        <f>VLOOKUP(C187,#REF!,11,0)</f>
        <v>#REF!</v>
      </c>
      <c r="M187" s="3" t="e">
        <f t="shared" si="2"/>
        <v>#REF!</v>
      </c>
    </row>
    <row r="188" s="3" customFormat="1" ht="14.25" spans="1:13">
      <c r="A188" s="13">
        <v>44770</v>
      </c>
      <c r="B188" s="14" t="s">
        <v>5084</v>
      </c>
      <c r="C188" s="14" t="s">
        <v>5407</v>
      </c>
      <c r="D188" s="14" t="s">
        <v>5408</v>
      </c>
      <c r="E188" s="15">
        <v>44742</v>
      </c>
      <c r="F188" s="14">
        <v>2980</v>
      </c>
      <c r="G188" s="16" t="s">
        <v>10535</v>
      </c>
      <c r="H188" s="3">
        <v>2980</v>
      </c>
      <c r="I188" s="19">
        <v>44770</v>
      </c>
      <c r="J188" s="5" t="s">
        <v>10953</v>
      </c>
      <c r="K188" s="20" t="s">
        <v>10666</v>
      </c>
      <c r="L188" s="3" t="e">
        <f>VLOOKUP(C188,#REF!,11,0)</f>
        <v>#REF!</v>
      </c>
      <c r="M188" s="3" t="e">
        <f t="shared" si="2"/>
        <v>#REF!</v>
      </c>
    </row>
    <row r="189" s="3" customFormat="1" ht="14.25" spans="1:13">
      <c r="A189" s="13">
        <v>44770</v>
      </c>
      <c r="B189" s="14" t="s">
        <v>5084</v>
      </c>
      <c r="C189" s="14" t="s">
        <v>5405</v>
      </c>
      <c r="D189" s="14" t="s">
        <v>5406</v>
      </c>
      <c r="E189" s="15">
        <v>44742</v>
      </c>
      <c r="F189" s="14">
        <v>2980</v>
      </c>
      <c r="G189" s="16" t="s">
        <v>10535</v>
      </c>
      <c r="H189" s="3">
        <v>2980</v>
      </c>
      <c r="I189" s="19">
        <v>44770</v>
      </c>
      <c r="J189" s="5" t="s">
        <v>10953</v>
      </c>
      <c r="K189" s="20" t="s">
        <v>10666</v>
      </c>
      <c r="L189" s="3" t="e">
        <f>VLOOKUP(C189,#REF!,11,0)</f>
        <v>#REF!</v>
      </c>
      <c r="M189" s="3" t="e">
        <f t="shared" si="2"/>
        <v>#REF!</v>
      </c>
    </row>
    <row r="190" s="3" customFormat="1" ht="14.25" spans="1:13">
      <c r="A190" s="13">
        <v>44770</v>
      </c>
      <c r="B190" s="14" t="s">
        <v>5084</v>
      </c>
      <c r="C190" s="14" t="s">
        <v>5403</v>
      </c>
      <c r="D190" s="14" t="s">
        <v>5404</v>
      </c>
      <c r="E190" s="15">
        <v>44742</v>
      </c>
      <c r="F190" s="14">
        <v>2980</v>
      </c>
      <c r="G190" s="16" t="s">
        <v>10535</v>
      </c>
      <c r="H190" s="3">
        <v>2980</v>
      </c>
      <c r="I190" s="19">
        <v>44770</v>
      </c>
      <c r="J190" s="5" t="s">
        <v>10953</v>
      </c>
      <c r="K190" s="20" t="s">
        <v>10666</v>
      </c>
      <c r="L190" s="3" t="e">
        <f>VLOOKUP(C190,#REF!,11,0)</f>
        <v>#REF!</v>
      </c>
      <c r="M190" s="3" t="e">
        <f t="shared" si="2"/>
        <v>#REF!</v>
      </c>
    </row>
    <row r="191" s="3" customFormat="1" ht="14.25" spans="1:13">
      <c r="A191" s="13">
        <v>44770</v>
      </c>
      <c r="B191" s="14" t="s">
        <v>5084</v>
      </c>
      <c r="C191" s="14" t="s">
        <v>5401</v>
      </c>
      <c r="D191" s="14" t="s">
        <v>5402</v>
      </c>
      <c r="E191" s="15">
        <v>44742</v>
      </c>
      <c r="F191" s="14">
        <v>2980</v>
      </c>
      <c r="G191" s="16" t="s">
        <v>10535</v>
      </c>
      <c r="H191" s="3">
        <v>2980</v>
      </c>
      <c r="I191" s="19">
        <v>44770</v>
      </c>
      <c r="J191" s="5" t="s">
        <v>10953</v>
      </c>
      <c r="K191" s="20" t="s">
        <v>10666</v>
      </c>
      <c r="L191" s="3" t="e">
        <f>VLOOKUP(C191,#REF!,11,0)</f>
        <v>#REF!</v>
      </c>
      <c r="M191" s="3" t="e">
        <f t="shared" si="2"/>
        <v>#REF!</v>
      </c>
    </row>
    <row r="192" s="3" customFormat="1" ht="14.25" spans="1:13">
      <c r="A192" s="13">
        <v>44770</v>
      </c>
      <c r="B192" s="14" t="s">
        <v>5084</v>
      </c>
      <c r="C192" s="14" t="s">
        <v>5399</v>
      </c>
      <c r="D192" s="14" t="s">
        <v>5400</v>
      </c>
      <c r="E192" s="15">
        <v>44742</v>
      </c>
      <c r="F192" s="14">
        <v>2980</v>
      </c>
      <c r="G192" s="16" t="s">
        <v>10535</v>
      </c>
      <c r="H192" s="3">
        <v>2980</v>
      </c>
      <c r="I192" s="19">
        <v>44770</v>
      </c>
      <c r="J192" s="5" t="s">
        <v>10953</v>
      </c>
      <c r="K192" s="20" t="s">
        <v>10666</v>
      </c>
      <c r="L192" s="3" t="e">
        <f>VLOOKUP(C192,#REF!,11,0)</f>
        <v>#REF!</v>
      </c>
      <c r="M192" s="3" t="e">
        <f t="shared" si="2"/>
        <v>#REF!</v>
      </c>
    </row>
    <row r="193" s="3" customFormat="1" ht="14.25" spans="1:13">
      <c r="A193" s="13">
        <v>44770</v>
      </c>
      <c r="B193" s="14" t="s">
        <v>5084</v>
      </c>
      <c r="C193" s="14" t="s">
        <v>5397</v>
      </c>
      <c r="D193" s="14" t="s">
        <v>5398</v>
      </c>
      <c r="E193" s="15">
        <v>44742</v>
      </c>
      <c r="F193" s="14">
        <v>2980</v>
      </c>
      <c r="G193" s="16" t="s">
        <v>10535</v>
      </c>
      <c r="H193" s="3">
        <v>2980</v>
      </c>
      <c r="I193" s="19">
        <v>44770</v>
      </c>
      <c r="J193" s="5" t="s">
        <v>10953</v>
      </c>
      <c r="K193" s="20" t="s">
        <v>10666</v>
      </c>
      <c r="L193" s="3" t="e">
        <f>VLOOKUP(C193,#REF!,11,0)</f>
        <v>#REF!</v>
      </c>
      <c r="M193" s="3" t="e">
        <f t="shared" si="2"/>
        <v>#REF!</v>
      </c>
    </row>
    <row r="194" s="3" customFormat="1" ht="14.25" spans="1:13">
      <c r="A194" s="13">
        <v>44770</v>
      </c>
      <c r="B194" s="14" t="s">
        <v>5084</v>
      </c>
      <c r="C194" s="14" t="s">
        <v>5463</v>
      </c>
      <c r="D194" s="14" t="s">
        <v>5464</v>
      </c>
      <c r="E194" s="15">
        <v>44742</v>
      </c>
      <c r="F194" s="14">
        <v>2980</v>
      </c>
      <c r="G194" s="16" t="s">
        <v>10535</v>
      </c>
      <c r="H194" s="3">
        <v>2980</v>
      </c>
      <c r="I194" s="19">
        <v>44770</v>
      </c>
      <c r="J194" s="5" t="s">
        <v>10953</v>
      </c>
      <c r="K194" s="20" t="s">
        <v>10666</v>
      </c>
      <c r="L194" s="3" t="e">
        <f>VLOOKUP(C194,#REF!,11,0)</f>
        <v>#REF!</v>
      </c>
      <c r="M194" s="3" t="e">
        <f t="shared" si="2"/>
        <v>#REF!</v>
      </c>
    </row>
    <row r="195" s="3" customFormat="1" ht="14.25" spans="1:13">
      <c r="A195" s="13">
        <v>44770</v>
      </c>
      <c r="B195" s="14" t="s">
        <v>5084</v>
      </c>
      <c r="C195" s="14" t="s">
        <v>5395</v>
      </c>
      <c r="D195" s="14" t="s">
        <v>5396</v>
      </c>
      <c r="E195" s="15">
        <v>44742</v>
      </c>
      <c r="F195" s="14">
        <v>2980</v>
      </c>
      <c r="G195" s="16" t="s">
        <v>10535</v>
      </c>
      <c r="H195" s="3">
        <v>2980</v>
      </c>
      <c r="I195" s="19">
        <v>44770</v>
      </c>
      <c r="J195" s="5" t="s">
        <v>10953</v>
      </c>
      <c r="K195" s="20" t="s">
        <v>10666</v>
      </c>
      <c r="L195" s="3" t="e">
        <f>VLOOKUP(C195,#REF!,11,0)</f>
        <v>#REF!</v>
      </c>
      <c r="M195" s="3" t="e">
        <f t="shared" ref="M195:M258" si="3">H195-L195</f>
        <v>#REF!</v>
      </c>
    </row>
    <row r="196" s="3" customFormat="1" ht="14.25" spans="1:13">
      <c r="A196" s="13">
        <v>44770</v>
      </c>
      <c r="B196" s="14" t="s">
        <v>5084</v>
      </c>
      <c r="C196" s="14" t="s">
        <v>5393</v>
      </c>
      <c r="D196" s="14" t="s">
        <v>5394</v>
      </c>
      <c r="E196" s="15">
        <v>44742</v>
      </c>
      <c r="F196" s="14">
        <v>2980</v>
      </c>
      <c r="G196" s="16" t="s">
        <v>10535</v>
      </c>
      <c r="H196" s="3">
        <v>2980</v>
      </c>
      <c r="I196" s="19">
        <v>44770</v>
      </c>
      <c r="J196" s="5" t="s">
        <v>10953</v>
      </c>
      <c r="K196" s="20" t="s">
        <v>10666</v>
      </c>
      <c r="L196" s="3" t="e">
        <f>VLOOKUP(C196,#REF!,11,0)</f>
        <v>#REF!</v>
      </c>
      <c r="M196" s="3" t="e">
        <f t="shared" si="3"/>
        <v>#REF!</v>
      </c>
    </row>
    <row r="197" s="3" customFormat="1" ht="14.25" spans="1:13">
      <c r="A197" s="13">
        <v>44770</v>
      </c>
      <c r="B197" s="14" t="s">
        <v>5084</v>
      </c>
      <c r="C197" s="14" t="s">
        <v>5391</v>
      </c>
      <c r="D197" s="14" t="s">
        <v>5392</v>
      </c>
      <c r="E197" s="15">
        <v>44742</v>
      </c>
      <c r="F197" s="14">
        <v>2980</v>
      </c>
      <c r="G197" s="16" t="s">
        <v>10535</v>
      </c>
      <c r="H197" s="3">
        <v>2980</v>
      </c>
      <c r="I197" s="19">
        <v>44770</v>
      </c>
      <c r="J197" s="5" t="s">
        <v>10953</v>
      </c>
      <c r="K197" s="20" t="s">
        <v>10666</v>
      </c>
      <c r="L197" s="3" t="e">
        <f>VLOOKUP(C197,#REF!,11,0)</f>
        <v>#REF!</v>
      </c>
      <c r="M197" s="3" t="e">
        <f t="shared" si="3"/>
        <v>#REF!</v>
      </c>
    </row>
    <row r="198" s="3" customFormat="1" ht="14.25" spans="1:13">
      <c r="A198" s="13">
        <v>44770</v>
      </c>
      <c r="B198" s="14" t="s">
        <v>5084</v>
      </c>
      <c r="C198" s="14" t="s">
        <v>5389</v>
      </c>
      <c r="D198" s="14" t="s">
        <v>5390</v>
      </c>
      <c r="E198" s="15">
        <v>44742</v>
      </c>
      <c r="F198" s="14">
        <v>2980</v>
      </c>
      <c r="G198" s="16" t="s">
        <v>10535</v>
      </c>
      <c r="H198" s="3">
        <v>2980</v>
      </c>
      <c r="I198" s="19">
        <v>44770</v>
      </c>
      <c r="J198" s="5" t="s">
        <v>10953</v>
      </c>
      <c r="K198" s="20" t="s">
        <v>10666</v>
      </c>
      <c r="L198" s="3" t="e">
        <f>VLOOKUP(C198,#REF!,11,0)</f>
        <v>#REF!</v>
      </c>
      <c r="M198" s="3" t="e">
        <f t="shared" si="3"/>
        <v>#REF!</v>
      </c>
    </row>
    <row r="199" s="3" customFormat="1" ht="14.25" spans="1:13">
      <c r="A199" s="13">
        <v>44770</v>
      </c>
      <c r="B199" s="14" t="s">
        <v>5084</v>
      </c>
      <c r="C199" s="14" t="s">
        <v>5387</v>
      </c>
      <c r="D199" s="14" t="s">
        <v>5388</v>
      </c>
      <c r="E199" s="15">
        <v>44742</v>
      </c>
      <c r="F199" s="14">
        <v>2980</v>
      </c>
      <c r="G199" s="16" t="s">
        <v>10535</v>
      </c>
      <c r="H199" s="3">
        <v>2980</v>
      </c>
      <c r="I199" s="19">
        <v>44770</v>
      </c>
      <c r="J199" s="5" t="s">
        <v>10953</v>
      </c>
      <c r="K199" s="20" t="s">
        <v>10666</v>
      </c>
      <c r="L199" s="3" t="e">
        <f>VLOOKUP(C199,#REF!,11,0)</f>
        <v>#REF!</v>
      </c>
      <c r="M199" s="3" t="e">
        <f t="shared" si="3"/>
        <v>#REF!</v>
      </c>
    </row>
    <row r="200" s="3" customFormat="1" ht="14.25" spans="1:13">
      <c r="A200" s="13">
        <v>44770</v>
      </c>
      <c r="B200" s="14" t="s">
        <v>5084</v>
      </c>
      <c r="C200" s="28" t="s">
        <v>5485</v>
      </c>
      <c r="D200" s="14" t="s">
        <v>5486</v>
      </c>
      <c r="E200" s="15">
        <v>44742</v>
      </c>
      <c r="F200" s="14">
        <v>2980</v>
      </c>
      <c r="G200" s="16" t="s">
        <v>10535</v>
      </c>
      <c r="H200" s="3">
        <v>2980</v>
      </c>
      <c r="I200" s="19">
        <v>44770</v>
      </c>
      <c r="J200" s="5" t="s">
        <v>10953</v>
      </c>
      <c r="K200" s="20" t="s">
        <v>10666</v>
      </c>
      <c r="L200" s="3" t="e">
        <f>VLOOKUP(C200,#REF!,11,0)</f>
        <v>#REF!</v>
      </c>
      <c r="M200" s="3" t="e">
        <f t="shared" si="3"/>
        <v>#REF!</v>
      </c>
    </row>
    <row r="201" s="3" customFormat="1" ht="14.25" spans="1:13">
      <c r="A201" s="13">
        <v>44770</v>
      </c>
      <c r="B201" s="14" t="s">
        <v>5084</v>
      </c>
      <c r="C201" s="14" t="s">
        <v>5295</v>
      </c>
      <c r="D201" s="14" t="s">
        <v>5296</v>
      </c>
      <c r="E201" s="15">
        <v>44742</v>
      </c>
      <c r="F201" s="14">
        <v>2980</v>
      </c>
      <c r="G201" s="16" t="s">
        <v>10535</v>
      </c>
      <c r="H201" s="3">
        <v>2980</v>
      </c>
      <c r="I201" s="19">
        <v>44770</v>
      </c>
      <c r="J201" s="5" t="s">
        <v>10953</v>
      </c>
      <c r="K201" s="20" t="s">
        <v>10666</v>
      </c>
      <c r="L201" s="3" t="e">
        <f>VLOOKUP(C201,#REF!,11,0)</f>
        <v>#REF!</v>
      </c>
      <c r="M201" s="3" t="e">
        <f t="shared" si="3"/>
        <v>#REF!</v>
      </c>
    </row>
    <row r="202" s="3" customFormat="1" ht="14.25" spans="1:13">
      <c r="A202" s="13">
        <v>44770</v>
      </c>
      <c r="B202" s="14" t="s">
        <v>5084</v>
      </c>
      <c r="C202" s="14" t="s">
        <v>5293</v>
      </c>
      <c r="D202" s="14" t="s">
        <v>5294</v>
      </c>
      <c r="E202" s="15">
        <v>44742</v>
      </c>
      <c r="F202" s="14">
        <v>2980</v>
      </c>
      <c r="G202" s="16" t="s">
        <v>10535</v>
      </c>
      <c r="H202" s="3">
        <v>2980</v>
      </c>
      <c r="I202" s="19">
        <v>44770</v>
      </c>
      <c r="J202" s="5" t="s">
        <v>10953</v>
      </c>
      <c r="K202" s="20" t="s">
        <v>10666</v>
      </c>
      <c r="L202" s="3" t="e">
        <f>VLOOKUP(C202,#REF!,11,0)</f>
        <v>#REF!</v>
      </c>
      <c r="M202" s="3" t="e">
        <f t="shared" si="3"/>
        <v>#REF!</v>
      </c>
    </row>
    <row r="203" s="3" customFormat="1" ht="14.25" spans="1:13">
      <c r="A203" s="13">
        <v>44770</v>
      </c>
      <c r="B203" s="14" t="s">
        <v>5084</v>
      </c>
      <c r="C203" s="14" t="s">
        <v>5289</v>
      </c>
      <c r="D203" s="14" t="s">
        <v>5290</v>
      </c>
      <c r="E203" s="15">
        <v>44742</v>
      </c>
      <c r="F203" s="14">
        <v>2980</v>
      </c>
      <c r="G203" s="16" t="s">
        <v>10535</v>
      </c>
      <c r="H203" s="3">
        <v>2980</v>
      </c>
      <c r="I203" s="19">
        <v>44770</v>
      </c>
      <c r="J203" s="5" t="s">
        <v>10953</v>
      </c>
      <c r="K203" s="20" t="s">
        <v>10666</v>
      </c>
      <c r="L203" s="3" t="e">
        <f>VLOOKUP(C203,#REF!,11,0)</f>
        <v>#REF!</v>
      </c>
      <c r="M203" s="3" t="e">
        <f t="shared" si="3"/>
        <v>#REF!</v>
      </c>
    </row>
    <row r="204" s="3" customFormat="1" ht="14.25" spans="1:13">
      <c r="A204" s="13">
        <v>44770</v>
      </c>
      <c r="B204" s="14" t="s">
        <v>5084</v>
      </c>
      <c r="C204" s="14" t="s">
        <v>5287</v>
      </c>
      <c r="D204" s="14" t="s">
        <v>5288</v>
      </c>
      <c r="E204" s="15">
        <v>44742</v>
      </c>
      <c r="F204" s="14">
        <v>2980</v>
      </c>
      <c r="G204" s="16" t="s">
        <v>10535</v>
      </c>
      <c r="H204" s="3">
        <v>2980</v>
      </c>
      <c r="I204" s="19">
        <v>44770</v>
      </c>
      <c r="J204" s="5" t="s">
        <v>10953</v>
      </c>
      <c r="K204" s="20" t="s">
        <v>10666</v>
      </c>
      <c r="L204" s="3" t="e">
        <f>VLOOKUP(C204,#REF!,11,0)</f>
        <v>#REF!</v>
      </c>
      <c r="M204" s="3" t="e">
        <f t="shared" si="3"/>
        <v>#REF!</v>
      </c>
    </row>
    <row r="205" s="3" customFormat="1" ht="14.25" spans="1:13">
      <c r="A205" s="13">
        <v>44770</v>
      </c>
      <c r="B205" s="14" t="s">
        <v>5084</v>
      </c>
      <c r="C205" s="14" t="s">
        <v>5283</v>
      </c>
      <c r="D205" s="14" t="s">
        <v>5284</v>
      </c>
      <c r="E205" s="15">
        <v>44742</v>
      </c>
      <c r="F205" s="14">
        <v>2980</v>
      </c>
      <c r="G205" s="16" t="s">
        <v>10535</v>
      </c>
      <c r="H205" s="3">
        <v>2980</v>
      </c>
      <c r="I205" s="19">
        <v>44770</v>
      </c>
      <c r="J205" s="5" t="s">
        <v>10953</v>
      </c>
      <c r="K205" s="20" t="s">
        <v>10666</v>
      </c>
      <c r="L205" s="3" t="e">
        <f>VLOOKUP(C205,#REF!,11,0)</f>
        <v>#REF!</v>
      </c>
      <c r="M205" s="3" t="e">
        <f t="shared" si="3"/>
        <v>#REF!</v>
      </c>
    </row>
    <row r="206" s="3" customFormat="1" ht="14.25" spans="1:13">
      <c r="A206" s="13">
        <v>44770</v>
      </c>
      <c r="B206" s="14" t="s">
        <v>5084</v>
      </c>
      <c r="C206" s="14" t="s">
        <v>5230</v>
      </c>
      <c r="D206" s="14" t="s">
        <v>5231</v>
      </c>
      <c r="E206" s="15">
        <v>44742</v>
      </c>
      <c r="F206" s="14">
        <v>2980</v>
      </c>
      <c r="G206" s="16" t="s">
        <v>10535</v>
      </c>
      <c r="H206" s="3">
        <v>2980</v>
      </c>
      <c r="I206" s="19">
        <v>44770</v>
      </c>
      <c r="J206" s="5" t="s">
        <v>10953</v>
      </c>
      <c r="K206" s="20" t="s">
        <v>10666</v>
      </c>
      <c r="L206" s="3" t="e">
        <f>VLOOKUP(C206,#REF!,11,0)</f>
        <v>#REF!</v>
      </c>
      <c r="M206" s="3" t="e">
        <f t="shared" si="3"/>
        <v>#REF!</v>
      </c>
    </row>
    <row r="207" s="3" customFormat="1" ht="14.25" spans="1:13">
      <c r="A207" s="13">
        <v>44770</v>
      </c>
      <c r="B207" s="14" t="s">
        <v>5084</v>
      </c>
      <c r="C207" s="14" t="s">
        <v>5228</v>
      </c>
      <c r="D207" s="14" t="s">
        <v>5229</v>
      </c>
      <c r="E207" s="15">
        <v>44742</v>
      </c>
      <c r="F207" s="14">
        <v>2980</v>
      </c>
      <c r="G207" s="16" t="s">
        <v>10535</v>
      </c>
      <c r="H207" s="3">
        <v>2980</v>
      </c>
      <c r="I207" s="19">
        <v>44770</v>
      </c>
      <c r="J207" s="5" t="s">
        <v>10953</v>
      </c>
      <c r="K207" s="20" t="s">
        <v>10666</v>
      </c>
      <c r="L207" s="3" t="e">
        <f>VLOOKUP(C207,#REF!,11,0)</f>
        <v>#REF!</v>
      </c>
      <c r="M207" s="3" t="e">
        <f t="shared" si="3"/>
        <v>#REF!</v>
      </c>
    </row>
    <row r="208" s="3" customFormat="1" ht="14.25" spans="1:13">
      <c r="A208" s="13">
        <v>44770</v>
      </c>
      <c r="B208" s="14" t="s">
        <v>5084</v>
      </c>
      <c r="C208" s="14" t="s">
        <v>5226</v>
      </c>
      <c r="D208" s="14" t="s">
        <v>5227</v>
      </c>
      <c r="E208" s="15">
        <v>44742</v>
      </c>
      <c r="F208" s="14">
        <v>2980</v>
      </c>
      <c r="G208" s="16" t="s">
        <v>10535</v>
      </c>
      <c r="H208" s="3">
        <v>2980</v>
      </c>
      <c r="I208" s="19">
        <v>44770</v>
      </c>
      <c r="J208" s="5" t="s">
        <v>10953</v>
      </c>
      <c r="K208" s="20" t="s">
        <v>10666</v>
      </c>
      <c r="L208" s="3" t="e">
        <f>VLOOKUP(C208,#REF!,11,0)</f>
        <v>#REF!</v>
      </c>
      <c r="M208" s="3" t="e">
        <f t="shared" si="3"/>
        <v>#REF!</v>
      </c>
    </row>
    <row r="209" s="3" customFormat="1" ht="14.25" spans="1:13">
      <c r="A209" s="13">
        <v>44770</v>
      </c>
      <c r="B209" s="14" t="s">
        <v>5084</v>
      </c>
      <c r="C209" s="14" t="s">
        <v>5224</v>
      </c>
      <c r="D209" s="14" t="s">
        <v>5225</v>
      </c>
      <c r="E209" s="15">
        <v>44742</v>
      </c>
      <c r="F209" s="14">
        <v>2980</v>
      </c>
      <c r="G209" s="16" t="s">
        <v>10535</v>
      </c>
      <c r="H209" s="3">
        <v>2980</v>
      </c>
      <c r="I209" s="19">
        <v>44770</v>
      </c>
      <c r="J209" s="5" t="s">
        <v>10953</v>
      </c>
      <c r="K209" s="20" t="s">
        <v>10666</v>
      </c>
      <c r="L209" s="3" t="e">
        <f>VLOOKUP(C209,#REF!,11,0)</f>
        <v>#REF!</v>
      </c>
      <c r="M209" s="3" t="e">
        <f t="shared" si="3"/>
        <v>#REF!</v>
      </c>
    </row>
    <row r="210" s="3" customFormat="1" ht="14.25" spans="1:13">
      <c r="A210" s="13">
        <v>44770</v>
      </c>
      <c r="B210" s="14" t="s">
        <v>5084</v>
      </c>
      <c r="C210" s="14" t="s">
        <v>5219</v>
      </c>
      <c r="D210" s="14" t="s">
        <v>5220</v>
      </c>
      <c r="E210" s="15">
        <v>44742</v>
      </c>
      <c r="F210" s="14">
        <v>2980</v>
      </c>
      <c r="G210" s="16" t="s">
        <v>10535</v>
      </c>
      <c r="H210" s="3">
        <v>2980</v>
      </c>
      <c r="I210" s="19">
        <v>44770</v>
      </c>
      <c r="J210" s="5" t="s">
        <v>10953</v>
      </c>
      <c r="K210" s="20" t="s">
        <v>10666</v>
      </c>
      <c r="L210" s="3" t="e">
        <f>VLOOKUP(C210,#REF!,11,0)</f>
        <v>#REF!</v>
      </c>
      <c r="M210" s="3" t="e">
        <f t="shared" si="3"/>
        <v>#REF!</v>
      </c>
    </row>
    <row r="211" s="3" customFormat="1" ht="14.25" spans="1:13">
      <c r="A211" s="13">
        <v>44770</v>
      </c>
      <c r="B211" s="14" t="s">
        <v>5084</v>
      </c>
      <c r="C211" s="14" t="s">
        <v>5212</v>
      </c>
      <c r="D211" s="14" t="s">
        <v>5213</v>
      </c>
      <c r="E211" s="15">
        <v>44742</v>
      </c>
      <c r="F211" s="14">
        <v>2980</v>
      </c>
      <c r="G211" s="16" t="s">
        <v>10535</v>
      </c>
      <c r="H211" s="3">
        <v>2980</v>
      </c>
      <c r="I211" s="19">
        <v>44770</v>
      </c>
      <c r="J211" s="5" t="s">
        <v>10953</v>
      </c>
      <c r="K211" s="20" t="s">
        <v>10666</v>
      </c>
      <c r="L211" s="3" t="e">
        <f>VLOOKUP(C211,#REF!,11,0)</f>
        <v>#REF!</v>
      </c>
      <c r="M211" s="3" t="e">
        <f t="shared" si="3"/>
        <v>#REF!</v>
      </c>
    </row>
    <row r="212" s="3" customFormat="1" ht="14.25" spans="1:13">
      <c r="A212" s="13">
        <v>44770</v>
      </c>
      <c r="B212" s="14" t="s">
        <v>5084</v>
      </c>
      <c r="C212" s="14" t="s">
        <v>5362</v>
      </c>
      <c r="D212" s="14" t="s">
        <v>5363</v>
      </c>
      <c r="E212" s="15">
        <v>44742</v>
      </c>
      <c r="F212" s="14">
        <v>2980</v>
      </c>
      <c r="G212" s="16" t="s">
        <v>10535</v>
      </c>
      <c r="H212" s="3">
        <v>2980</v>
      </c>
      <c r="I212" s="19">
        <v>44770</v>
      </c>
      <c r="J212" s="5" t="s">
        <v>10953</v>
      </c>
      <c r="K212" s="20" t="s">
        <v>10666</v>
      </c>
      <c r="L212" s="3" t="e">
        <f>VLOOKUP(C212,#REF!,11,0)</f>
        <v>#REF!</v>
      </c>
      <c r="M212" s="3" t="e">
        <f t="shared" si="3"/>
        <v>#REF!</v>
      </c>
    </row>
    <row r="213" s="3" customFormat="1" ht="14.25" spans="1:13">
      <c r="A213" s="13">
        <v>44770</v>
      </c>
      <c r="B213" s="14" t="s">
        <v>5084</v>
      </c>
      <c r="C213" s="14" t="s">
        <v>5360</v>
      </c>
      <c r="D213" s="14" t="s">
        <v>5361</v>
      </c>
      <c r="E213" s="15">
        <v>44742</v>
      </c>
      <c r="F213" s="14">
        <v>2980</v>
      </c>
      <c r="G213" s="16" t="s">
        <v>10535</v>
      </c>
      <c r="H213" s="3">
        <v>2980</v>
      </c>
      <c r="I213" s="19">
        <v>44770</v>
      </c>
      <c r="J213" s="5" t="s">
        <v>10953</v>
      </c>
      <c r="K213" s="20" t="s">
        <v>10666</v>
      </c>
      <c r="L213" s="3" t="e">
        <f>VLOOKUP(C213,#REF!,11,0)</f>
        <v>#REF!</v>
      </c>
      <c r="M213" s="3" t="e">
        <f t="shared" si="3"/>
        <v>#REF!</v>
      </c>
    </row>
    <row r="214" s="3" customFormat="1" ht="14.25" spans="1:13">
      <c r="A214" s="13">
        <v>44770</v>
      </c>
      <c r="B214" s="14" t="s">
        <v>5084</v>
      </c>
      <c r="C214" s="14" t="s">
        <v>5358</v>
      </c>
      <c r="D214" s="14" t="s">
        <v>5359</v>
      </c>
      <c r="E214" s="15">
        <v>44742</v>
      </c>
      <c r="F214" s="14">
        <v>2980</v>
      </c>
      <c r="G214" s="16" t="s">
        <v>10535</v>
      </c>
      <c r="H214" s="3">
        <v>2980</v>
      </c>
      <c r="I214" s="19">
        <v>44770</v>
      </c>
      <c r="J214" s="5" t="s">
        <v>10953</v>
      </c>
      <c r="K214" s="20" t="s">
        <v>10666</v>
      </c>
      <c r="L214" s="3" t="e">
        <f>VLOOKUP(C214,#REF!,11,0)</f>
        <v>#REF!</v>
      </c>
      <c r="M214" s="3" t="e">
        <f t="shared" si="3"/>
        <v>#REF!</v>
      </c>
    </row>
    <row r="215" s="3" customFormat="1" ht="14.25" spans="1:13">
      <c r="A215" s="13">
        <v>44770</v>
      </c>
      <c r="B215" s="14" t="s">
        <v>5084</v>
      </c>
      <c r="C215" s="14" t="s">
        <v>5356</v>
      </c>
      <c r="D215" s="14" t="s">
        <v>5357</v>
      </c>
      <c r="E215" s="15">
        <v>44742</v>
      </c>
      <c r="F215" s="14">
        <v>2980</v>
      </c>
      <c r="G215" s="16" t="s">
        <v>10535</v>
      </c>
      <c r="H215" s="3">
        <v>2980</v>
      </c>
      <c r="I215" s="19">
        <v>44770</v>
      </c>
      <c r="J215" s="5" t="s">
        <v>10953</v>
      </c>
      <c r="K215" s="20" t="s">
        <v>10666</v>
      </c>
      <c r="L215" s="3" t="e">
        <f>VLOOKUP(C215,#REF!,11,0)</f>
        <v>#REF!</v>
      </c>
      <c r="M215" s="3" t="e">
        <f t="shared" si="3"/>
        <v>#REF!</v>
      </c>
    </row>
    <row r="216" s="3" customFormat="1" ht="14.25" spans="1:13">
      <c r="A216" s="13">
        <v>44770</v>
      </c>
      <c r="B216" s="14" t="s">
        <v>5084</v>
      </c>
      <c r="C216" s="14" t="s">
        <v>5352</v>
      </c>
      <c r="D216" s="14" t="s">
        <v>5353</v>
      </c>
      <c r="E216" s="15">
        <v>44742</v>
      </c>
      <c r="F216" s="14">
        <v>2980</v>
      </c>
      <c r="G216" s="16" t="s">
        <v>10535</v>
      </c>
      <c r="H216" s="3">
        <v>2980</v>
      </c>
      <c r="I216" s="19">
        <v>44770</v>
      </c>
      <c r="J216" s="5" t="s">
        <v>10953</v>
      </c>
      <c r="K216" s="20" t="s">
        <v>10666</v>
      </c>
      <c r="L216" s="3" t="e">
        <f>VLOOKUP(C216,#REF!,11,0)</f>
        <v>#REF!</v>
      </c>
      <c r="M216" s="3" t="e">
        <f t="shared" si="3"/>
        <v>#REF!</v>
      </c>
    </row>
    <row r="217" s="3" customFormat="1" ht="14.25" spans="1:13">
      <c r="A217" s="13">
        <v>44770</v>
      </c>
      <c r="B217" s="14" t="s">
        <v>5084</v>
      </c>
      <c r="C217" s="14" t="s">
        <v>5345</v>
      </c>
      <c r="D217" s="14" t="s">
        <v>5346</v>
      </c>
      <c r="E217" s="15">
        <v>44742</v>
      </c>
      <c r="F217" s="14">
        <v>2980</v>
      </c>
      <c r="G217" s="16" t="s">
        <v>10535</v>
      </c>
      <c r="H217" s="3">
        <v>2980</v>
      </c>
      <c r="I217" s="19">
        <v>44770</v>
      </c>
      <c r="J217" s="5" t="s">
        <v>10953</v>
      </c>
      <c r="K217" s="20" t="s">
        <v>10666</v>
      </c>
      <c r="L217" s="3" t="e">
        <f>VLOOKUP(C217,#REF!,11,0)</f>
        <v>#REF!</v>
      </c>
      <c r="M217" s="3" t="e">
        <f t="shared" si="3"/>
        <v>#REF!</v>
      </c>
    </row>
    <row r="218" s="3" customFormat="1" ht="14.25" spans="1:13">
      <c r="A218" s="13">
        <v>44770</v>
      </c>
      <c r="B218" s="14" t="s">
        <v>5084</v>
      </c>
      <c r="C218" s="14" t="s">
        <v>5343</v>
      </c>
      <c r="D218" s="14" t="s">
        <v>5344</v>
      </c>
      <c r="E218" s="15">
        <v>44742</v>
      </c>
      <c r="F218" s="14">
        <v>2980</v>
      </c>
      <c r="G218" s="16" t="s">
        <v>10535</v>
      </c>
      <c r="H218" s="3">
        <v>2980</v>
      </c>
      <c r="I218" s="19">
        <v>44770</v>
      </c>
      <c r="J218" s="5" t="s">
        <v>10953</v>
      </c>
      <c r="K218" s="20" t="s">
        <v>10666</v>
      </c>
      <c r="L218" s="3" t="e">
        <f>VLOOKUP(C218,#REF!,11,0)</f>
        <v>#REF!</v>
      </c>
      <c r="M218" s="3" t="e">
        <f t="shared" si="3"/>
        <v>#REF!</v>
      </c>
    </row>
    <row r="219" s="3" customFormat="1" ht="14.25" spans="1:13">
      <c r="A219" s="13">
        <v>44770</v>
      </c>
      <c r="B219" s="14" t="s">
        <v>5084</v>
      </c>
      <c r="C219" s="14" t="s">
        <v>5341</v>
      </c>
      <c r="D219" s="14" t="s">
        <v>5342</v>
      </c>
      <c r="E219" s="15">
        <v>44742</v>
      </c>
      <c r="F219" s="14">
        <v>2980</v>
      </c>
      <c r="G219" s="16" t="s">
        <v>10535</v>
      </c>
      <c r="H219" s="3">
        <v>2980</v>
      </c>
      <c r="I219" s="19">
        <v>44770</v>
      </c>
      <c r="J219" s="5" t="s">
        <v>10953</v>
      </c>
      <c r="K219" s="20" t="s">
        <v>10666</v>
      </c>
      <c r="L219" s="3" t="e">
        <f>VLOOKUP(C219,#REF!,11,0)</f>
        <v>#REF!</v>
      </c>
      <c r="M219" s="3" t="e">
        <f t="shared" si="3"/>
        <v>#REF!</v>
      </c>
    </row>
    <row r="220" s="3" customFormat="1" ht="14.25" spans="1:13">
      <c r="A220" s="13">
        <v>44770</v>
      </c>
      <c r="B220" s="14" t="s">
        <v>5084</v>
      </c>
      <c r="C220" s="14" t="s">
        <v>5337</v>
      </c>
      <c r="D220" s="14" t="s">
        <v>5338</v>
      </c>
      <c r="E220" s="15">
        <v>44742</v>
      </c>
      <c r="F220" s="14">
        <v>2980</v>
      </c>
      <c r="G220" s="16" t="s">
        <v>10535</v>
      </c>
      <c r="H220" s="3">
        <v>2980</v>
      </c>
      <c r="I220" s="19">
        <v>44770</v>
      </c>
      <c r="J220" s="5" t="s">
        <v>10953</v>
      </c>
      <c r="K220" s="20" t="s">
        <v>10666</v>
      </c>
      <c r="L220" s="3" t="e">
        <f>VLOOKUP(C220,#REF!,11,0)</f>
        <v>#REF!</v>
      </c>
      <c r="M220" s="3" t="e">
        <f t="shared" si="3"/>
        <v>#REF!</v>
      </c>
    </row>
    <row r="221" s="3" customFormat="1" ht="14.25" spans="1:13">
      <c r="A221" s="13">
        <v>44770</v>
      </c>
      <c r="B221" s="14" t="s">
        <v>5084</v>
      </c>
      <c r="C221" s="14" t="s">
        <v>5333</v>
      </c>
      <c r="D221" s="14" t="s">
        <v>5334</v>
      </c>
      <c r="E221" s="15">
        <v>44742</v>
      </c>
      <c r="F221" s="14">
        <v>2980</v>
      </c>
      <c r="G221" s="16" t="s">
        <v>10535</v>
      </c>
      <c r="H221" s="3">
        <v>2980</v>
      </c>
      <c r="I221" s="19">
        <v>44770</v>
      </c>
      <c r="J221" s="5" t="s">
        <v>10953</v>
      </c>
      <c r="K221" s="20" t="s">
        <v>10666</v>
      </c>
      <c r="L221" s="3" t="e">
        <f>VLOOKUP(C221,#REF!,11,0)</f>
        <v>#REF!</v>
      </c>
      <c r="M221" s="3" t="e">
        <f t="shared" si="3"/>
        <v>#REF!</v>
      </c>
    </row>
    <row r="222" s="3" customFormat="1" ht="14.25" spans="1:13">
      <c r="A222" s="13">
        <v>44770</v>
      </c>
      <c r="B222" s="14" t="s">
        <v>5084</v>
      </c>
      <c r="C222" s="14" t="s">
        <v>5329</v>
      </c>
      <c r="D222" s="14" t="s">
        <v>5330</v>
      </c>
      <c r="E222" s="15">
        <v>44742</v>
      </c>
      <c r="F222" s="14">
        <v>2980</v>
      </c>
      <c r="G222" s="16" t="s">
        <v>10535</v>
      </c>
      <c r="H222" s="3">
        <v>2980</v>
      </c>
      <c r="I222" s="19">
        <v>44770</v>
      </c>
      <c r="J222" s="5" t="s">
        <v>10953</v>
      </c>
      <c r="K222" s="20" t="s">
        <v>10666</v>
      </c>
      <c r="L222" s="3" t="e">
        <f>VLOOKUP(C222,#REF!,11,0)</f>
        <v>#REF!</v>
      </c>
      <c r="M222" s="3" t="e">
        <f t="shared" si="3"/>
        <v>#REF!</v>
      </c>
    </row>
    <row r="223" s="3" customFormat="1" ht="14.25" spans="1:13">
      <c r="A223" s="13">
        <v>44770</v>
      </c>
      <c r="B223" s="14" t="s">
        <v>5084</v>
      </c>
      <c r="C223" s="14" t="s">
        <v>5327</v>
      </c>
      <c r="D223" s="14" t="s">
        <v>5328</v>
      </c>
      <c r="E223" s="15">
        <v>44742</v>
      </c>
      <c r="F223" s="14">
        <v>2980</v>
      </c>
      <c r="G223" s="16" t="s">
        <v>10535</v>
      </c>
      <c r="H223" s="3">
        <v>2980</v>
      </c>
      <c r="I223" s="19">
        <v>44770</v>
      </c>
      <c r="J223" s="5" t="s">
        <v>10953</v>
      </c>
      <c r="K223" s="20" t="s">
        <v>10666</v>
      </c>
      <c r="L223" s="3" t="e">
        <f>VLOOKUP(C223,#REF!,11,0)</f>
        <v>#REF!</v>
      </c>
      <c r="M223" s="3" t="e">
        <f t="shared" si="3"/>
        <v>#REF!</v>
      </c>
    </row>
    <row r="224" s="3" customFormat="1" ht="14.25" spans="1:13">
      <c r="A224" s="13">
        <v>44770</v>
      </c>
      <c r="B224" s="14" t="s">
        <v>5084</v>
      </c>
      <c r="C224" s="14" t="s">
        <v>5323</v>
      </c>
      <c r="D224" s="14" t="s">
        <v>5324</v>
      </c>
      <c r="E224" s="15">
        <v>44742</v>
      </c>
      <c r="F224" s="14">
        <v>2980</v>
      </c>
      <c r="G224" s="16" t="s">
        <v>10535</v>
      </c>
      <c r="H224" s="3">
        <v>2980</v>
      </c>
      <c r="I224" s="19">
        <v>44770</v>
      </c>
      <c r="J224" s="5" t="s">
        <v>10953</v>
      </c>
      <c r="K224" s="20" t="s">
        <v>10666</v>
      </c>
      <c r="L224" s="3" t="e">
        <f>VLOOKUP(C224,#REF!,11,0)</f>
        <v>#REF!</v>
      </c>
      <c r="M224" s="3" t="e">
        <f t="shared" si="3"/>
        <v>#REF!</v>
      </c>
    </row>
    <row r="225" s="3" customFormat="1" ht="14.25" spans="1:13">
      <c r="A225" s="13">
        <v>44770</v>
      </c>
      <c r="B225" s="14" t="s">
        <v>5084</v>
      </c>
      <c r="C225" s="14" t="s">
        <v>5475</v>
      </c>
      <c r="D225" s="14" t="s">
        <v>5476</v>
      </c>
      <c r="E225" s="15">
        <v>44742</v>
      </c>
      <c r="F225" s="14">
        <v>2980</v>
      </c>
      <c r="G225" s="16" t="s">
        <v>10535</v>
      </c>
      <c r="H225" s="3">
        <v>2980</v>
      </c>
      <c r="I225" s="19">
        <v>44770</v>
      </c>
      <c r="J225" s="5" t="s">
        <v>10953</v>
      </c>
      <c r="K225" s="20" t="s">
        <v>10666</v>
      </c>
      <c r="L225" s="3" t="e">
        <f>VLOOKUP(C225,#REF!,11,0)</f>
        <v>#REF!</v>
      </c>
      <c r="M225" s="3" t="e">
        <f t="shared" si="3"/>
        <v>#REF!</v>
      </c>
    </row>
    <row r="226" s="3" customFormat="1" ht="14.25" spans="1:13">
      <c r="A226" s="13">
        <v>44770</v>
      </c>
      <c r="B226" s="14" t="s">
        <v>5084</v>
      </c>
      <c r="C226" s="14" t="s">
        <v>5574</v>
      </c>
      <c r="D226" s="14" t="s">
        <v>5575</v>
      </c>
      <c r="E226" s="15">
        <v>44742</v>
      </c>
      <c r="F226" s="14">
        <v>2980</v>
      </c>
      <c r="G226" s="16" t="s">
        <v>10535</v>
      </c>
      <c r="H226" s="3">
        <v>2980</v>
      </c>
      <c r="I226" s="19">
        <v>44770</v>
      </c>
      <c r="J226" s="5" t="s">
        <v>10953</v>
      </c>
      <c r="K226" s="20" t="s">
        <v>10666</v>
      </c>
      <c r="L226" s="3" t="e">
        <f>VLOOKUP(C226,#REF!,11,0)</f>
        <v>#REF!</v>
      </c>
      <c r="M226" s="3" t="e">
        <f t="shared" si="3"/>
        <v>#REF!</v>
      </c>
    </row>
    <row r="227" s="3" customFormat="1" ht="14.25" spans="1:13">
      <c r="A227" s="13">
        <v>44770</v>
      </c>
      <c r="B227" s="14" t="s">
        <v>5084</v>
      </c>
      <c r="C227" s="14" t="s">
        <v>5572</v>
      </c>
      <c r="D227" s="14" t="s">
        <v>5573</v>
      </c>
      <c r="E227" s="15">
        <v>44742</v>
      </c>
      <c r="F227" s="14">
        <v>2980</v>
      </c>
      <c r="G227" s="16" t="s">
        <v>10535</v>
      </c>
      <c r="H227" s="3">
        <v>2980</v>
      </c>
      <c r="I227" s="19">
        <v>44770</v>
      </c>
      <c r="J227" s="5" t="s">
        <v>10953</v>
      </c>
      <c r="K227" s="20" t="s">
        <v>10666</v>
      </c>
      <c r="L227" s="3" t="e">
        <f>VLOOKUP(C227,#REF!,11,0)</f>
        <v>#REF!</v>
      </c>
      <c r="M227" s="3" t="e">
        <f t="shared" si="3"/>
        <v>#REF!</v>
      </c>
    </row>
    <row r="228" s="3" customFormat="1" ht="14.25" spans="1:13">
      <c r="A228" s="13">
        <v>44770</v>
      </c>
      <c r="B228" s="14" t="s">
        <v>5084</v>
      </c>
      <c r="C228" s="14" t="s">
        <v>5570</v>
      </c>
      <c r="D228" s="14" t="s">
        <v>5571</v>
      </c>
      <c r="E228" s="15">
        <v>44742</v>
      </c>
      <c r="F228" s="14">
        <v>2980</v>
      </c>
      <c r="G228" s="16" t="s">
        <v>10535</v>
      </c>
      <c r="H228" s="3">
        <v>2980</v>
      </c>
      <c r="I228" s="19">
        <v>44770</v>
      </c>
      <c r="J228" s="5" t="s">
        <v>10953</v>
      </c>
      <c r="K228" s="20" t="s">
        <v>10666</v>
      </c>
      <c r="L228" s="3" t="e">
        <f>VLOOKUP(C228,#REF!,11,0)</f>
        <v>#REF!</v>
      </c>
      <c r="M228" s="3" t="e">
        <f t="shared" si="3"/>
        <v>#REF!</v>
      </c>
    </row>
    <row r="229" s="3" customFormat="1" ht="14.25" spans="1:13">
      <c r="A229" s="13">
        <v>44770</v>
      </c>
      <c r="B229" s="14" t="s">
        <v>5084</v>
      </c>
      <c r="C229" s="14" t="s">
        <v>5568</v>
      </c>
      <c r="D229" s="14" t="s">
        <v>5569</v>
      </c>
      <c r="E229" s="15">
        <v>44742</v>
      </c>
      <c r="F229" s="14">
        <v>2980</v>
      </c>
      <c r="G229" s="16" t="s">
        <v>10535</v>
      </c>
      <c r="H229" s="3">
        <v>2980</v>
      </c>
      <c r="I229" s="19">
        <v>44770</v>
      </c>
      <c r="J229" s="5" t="s">
        <v>10953</v>
      </c>
      <c r="K229" s="20" t="s">
        <v>10666</v>
      </c>
      <c r="L229" s="3" t="e">
        <f>VLOOKUP(C229,#REF!,11,0)</f>
        <v>#REF!</v>
      </c>
      <c r="M229" s="3" t="e">
        <f t="shared" si="3"/>
        <v>#REF!</v>
      </c>
    </row>
    <row r="230" s="3" customFormat="1" ht="14.25" spans="1:13">
      <c r="A230" s="13">
        <v>44770</v>
      </c>
      <c r="B230" s="14" t="s">
        <v>5084</v>
      </c>
      <c r="C230" s="14" t="s">
        <v>5566</v>
      </c>
      <c r="D230" s="14" t="s">
        <v>5567</v>
      </c>
      <c r="E230" s="15">
        <v>44742</v>
      </c>
      <c r="F230" s="14">
        <v>2980</v>
      </c>
      <c r="G230" s="16" t="s">
        <v>10535</v>
      </c>
      <c r="H230" s="3">
        <v>2980</v>
      </c>
      <c r="I230" s="19">
        <v>44770</v>
      </c>
      <c r="J230" s="5" t="s">
        <v>10953</v>
      </c>
      <c r="K230" s="20" t="s">
        <v>10666</v>
      </c>
      <c r="L230" s="3" t="e">
        <f>VLOOKUP(C230,#REF!,11,0)</f>
        <v>#REF!</v>
      </c>
      <c r="M230" s="3" t="e">
        <f t="shared" si="3"/>
        <v>#REF!</v>
      </c>
    </row>
    <row r="231" s="3" customFormat="1" ht="14.25" spans="1:13">
      <c r="A231" s="13">
        <v>44770</v>
      </c>
      <c r="B231" s="14" t="s">
        <v>5084</v>
      </c>
      <c r="C231" s="14" t="s">
        <v>5564</v>
      </c>
      <c r="D231" s="14" t="s">
        <v>5565</v>
      </c>
      <c r="E231" s="15">
        <v>44742</v>
      </c>
      <c r="F231" s="14">
        <v>2980</v>
      </c>
      <c r="G231" s="16" t="s">
        <v>10535</v>
      </c>
      <c r="H231" s="3">
        <v>2980</v>
      </c>
      <c r="I231" s="19">
        <v>44770</v>
      </c>
      <c r="J231" s="5" t="s">
        <v>10953</v>
      </c>
      <c r="K231" s="20" t="s">
        <v>10666</v>
      </c>
      <c r="L231" s="3" t="e">
        <f>VLOOKUP(C231,#REF!,11,0)</f>
        <v>#REF!</v>
      </c>
      <c r="M231" s="3" t="e">
        <f t="shared" si="3"/>
        <v>#REF!</v>
      </c>
    </row>
    <row r="232" s="3" customFormat="1" ht="14.25" spans="1:13">
      <c r="A232" s="13">
        <v>44770</v>
      </c>
      <c r="B232" s="14" t="s">
        <v>5084</v>
      </c>
      <c r="C232" s="14" t="s">
        <v>5562</v>
      </c>
      <c r="D232" s="14" t="s">
        <v>5563</v>
      </c>
      <c r="E232" s="15">
        <v>44742</v>
      </c>
      <c r="F232" s="14">
        <v>2980</v>
      </c>
      <c r="G232" s="16" t="s">
        <v>10535</v>
      </c>
      <c r="H232" s="3">
        <v>2980</v>
      </c>
      <c r="I232" s="19">
        <v>44770</v>
      </c>
      <c r="J232" s="5" t="s">
        <v>10953</v>
      </c>
      <c r="K232" s="20" t="s">
        <v>10666</v>
      </c>
      <c r="L232" s="3" t="e">
        <f>VLOOKUP(C232,#REF!,11,0)</f>
        <v>#REF!</v>
      </c>
      <c r="M232" s="3" t="e">
        <f t="shared" si="3"/>
        <v>#REF!</v>
      </c>
    </row>
    <row r="233" s="3" customFormat="1" ht="14.25" spans="1:13">
      <c r="A233" s="13">
        <v>44770</v>
      </c>
      <c r="B233" s="14" t="s">
        <v>5084</v>
      </c>
      <c r="C233" s="14" t="s">
        <v>5556</v>
      </c>
      <c r="D233" s="14" t="s">
        <v>5557</v>
      </c>
      <c r="E233" s="15">
        <v>44742</v>
      </c>
      <c r="F233" s="14">
        <v>2980</v>
      </c>
      <c r="G233" s="16" t="s">
        <v>10535</v>
      </c>
      <c r="H233" s="3">
        <v>2980</v>
      </c>
      <c r="I233" s="19">
        <v>44770</v>
      </c>
      <c r="J233" s="5" t="s">
        <v>10953</v>
      </c>
      <c r="K233" s="20" t="s">
        <v>10666</v>
      </c>
      <c r="L233" s="3" t="e">
        <f>VLOOKUP(C233,#REF!,11,0)</f>
        <v>#REF!</v>
      </c>
      <c r="M233" s="3" t="e">
        <f t="shared" si="3"/>
        <v>#REF!</v>
      </c>
    </row>
    <row r="234" s="3" customFormat="1" ht="14.25" spans="1:13">
      <c r="A234" s="13">
        <v>44770</v>
      </c>
      <c r="B234" s="14" t="s">
        <v>5084</v>
      </c>
      <c r="C234" s="14" t="s">
        <v>5554</v>
      </c>
      <c r="D234" s="14" t="s">
        <v>5555</v>
      </c>
      <c r="E234" s="15">
        <v>44742</v>
      </c>
      <c r="F234" s="14">
        <v>2980</v>
      </c>
      <c r="G234" s="16" t="s">
        <v>10535</v>
      </c>
      <c r="H234" s="3">
        <v>2980</v>
      </c>
      <c r="I234" s="19">
        <v>44770</v>
      </c>
      <c r="J234" s="5" t="s">
        <v>10953</v>
      </c>
      <c r="K234" s="20" t="s">
        <v>10666</v>
      </c>
      <c r="L234" s="3" t="e">
        <f>VLOOKUP(C234,#REF!,11,0)</f>
        <v>#REF!</v>
      </c>
      <c r="M234" s="3" t="e">
        <f t="shared" si="3"/>
        <v>#REF!</v>
      </c>
    </row>
    <row r="235" s="3" customFormat="1" ht="14.25" spans="1:13">
      <c r="A235" s="13">
        <v>44770</v>
      </c>
      <c r="B235" s="14" t="s">
        <v>5084</v>
      </c>
      <c r="C235" s="14" t="s">
        <v>5552</v>
      </c>
      <c r="D235" s="14" t="s">
        <v>5553</v>
      </c>
      <c r="E235" s="15">
        <v>44742</v>
      </c>
      <c r="F235" s="14">
        <v>2980</v>
      </c>
      <c r="G235" s="16" t="s">
        <v>10535</v>
      </c>
      <c r="H235" s="3">
        <v>2980</v>
      </c>
      <c r="I235" s="19">
        <v>44770</v>
      </c>
      <c r="J235" s="5" t="s">
        <v>10953</v>
      </c>
      <c r="K235" s="20" t="s">
        <v>10666</v>
      </c>
      <c r="L235" s="3" t="e">
        <f>VLOOKUP(C235,#REF!,11,0)</f>
        <v>#REF!</v>
      </c>
      <c r="M235" s="3" t="e">
        <f t="shared" si="3"/>
        <v>#REF!</v>
      </c>
    </row>
    <row r="236" s="3" customFormat="1" ht="14.25" spans="1:13">
      <c r="A236" s="13">
        <v>44770</v>
      </c>
      <c r="B236" s="14" t="s">
        <v>5084</v>
      </c>
      <c r="C236" s="14" t="s">
        <v>5550</v>
      </c>
      <c r="D236" s="14" t="s">
        <v>5551</v>
      </c>
      <c r="E236" s="15">
        <v>44742</v>
      </c>
      <c r="F236" s="14">
        <v>2980</v>
      </c>
      <c r="G236" s="16" t="s">
        <v>10535</v>
      </c>
      <c r="H236" s="3">
        <v>2980</v>
      </c>
      <c r="I236" s="19">
        <v>44770</v>
      </c>
      <c r="J236" s="5" t="s">
        <v>10953</v>
      </c>
      <c r="K236" s="20" t="s">
        <v>10666</v>
      </c>
      <c r="L236" s="3" t="e">
        <f>VLOOKUP(C236,#REF!,11,0)</f>
        <v>#REF!</v>
      </c>
      <c r="M236" s="3" t="e">
        <f t="shared" si="3"/>
        <v>#REF!</v>
      </c>
    </row>
    <row r="237" s="3" customFormat="1" ht="14.25" spans="1:13">
      <c r="A237" s="13">
        <v>44770</v>
      </c>
      <c r="B237" s="14" t="s">
        <v>5084</v>
      </c>
      <c r="C237" s="14" t="s">
        <v>5548</v>
      </c>
      <c r="D237" s="14" t="s">
        <v>5549</v>
      </c>
      <c r="E237" s="15">
        <v>44742</v>
      </c>
      <c r="F237" s="14">
        <v>2980</v>
      </c>
      <c r="G237" s="16" t="s">
        <v>10535</v>
      </c>
      <c r="H237" s="3">
        <v>2980</v>
      </c>
      <c r="I237" s="19">
        <v>44770</v>
      </c>
      <c r="J237" s="5" t="s">
        <v>10953</v>
      </c>
      <c r="K237" s="20" t="s">
        <v>10666</v>
      </c>
      <c r="L237" s="3" t="e">
        <f>VLOOKUP(C237,#REF!,11,0)</f>
        <v>#REF!</v>
      </c>
      <c r="M237" s="3" t="e">
        <f t="shared" si="3"/>
        <v>#REF!</v>
      </c>
    </row>
    <row r="238" s="3" customFormat="1" ht="14.25" spans="1:13">
      <c r="A238" s="13">
        <v>44770</v>
      </c>
      <c r="B238" s="14" t="s">
        <v>5084</v>
      </c>
      <c r="C238" s="14" t="s">
        <v>5487</v>
      </c>
      <c r="D238" s="14" t="s">
        <v>5488</v>
      </c>
      <c r="E238" s="15">
        <v>44742</v>
      </c>
      <c r="F238" s="14">
        <v>2980</v>
      </c>
      <c r="G238" s="16" t="s">
        <v>10535</v>
      </c>
      <c r="H238" s="3">
        <v>2980</v>
      </c>
      <c r="I238" s="19">
        <v>44770</v>
      </c>
      <c r="J238" s="5" t="s">
        <v>10953</v>
      </c>
      <c r="K238" s="20" t="s">
        <v>10666</v>
      </c>
      <c r="L238" s="3" t="e">
        <f>VLOOKUP(C238,#REF!,11,0)</f>
        <v>#REF!</v>
      </c>
      <c r="M238" s="3" t="e">
        <f t="shared" si="3"/>
        <v>#REF!</v>
      </c>
    </row>
    <row r="239" s="3" customFormat="1" ht="14.25" spans="1:13">
      <c r="A239" s="13">
        <v>44770</v>
      </c>
      <c r="B239" s="14" t="s">
        <v>5084</v>
      </c>
      <c r="C239" s="14" t="s">
        <v>5479</v>
      </c>
      <c r="D239" s="14" t="s">
        <v>5480</v>
      </c>
      <c r="E239" s="15">
        <v>44742</v>
      </c>
      <c r="F239" s="14">
        <v>2980</v>
      </c>
      <c r="G239" s="16" t="s">
        <v>10535</v>
      </c>
      <c r="H239" s="3">
        <v>2980</v>
      </c>
      <c r="I239" s="19">
        <v>44770</v>
      </c>
      <c r="J239" s="5" t="s">
        <v>10953</v>
      </c>
      <c r="K239" s="20" t="s">
        <v>10666</v>
      </c>
      <c r="L239" s="3" t="e">
        <f>VLOOKUP(C239,#REF!,11,0)</f>
        <v>#REF!</v>
      </c>
      <c r="M239" s="3" t="e">
        <f t="shared" si="3"/>
        <v>#REF!</v>
      </c>
    </row>
    <row r="240" s="3" customFormat="1" ht="14.25" spans="1:13">
      <c r="A240" s="13">
        <v>44770</v>
      </c>
      <c r="B240" s="14" t="s">
        <v>5084</v>
      </c>
      <c r="C240" s="14" t="s">
        <v>5518</v>
      </c>
      <c r="D240" s="14" t="s">
        <v>5519</v>
      </c>
      <c r="E240" s="15">
        <v>44742</v>
      </c>
      <c r="F240" s="14">
        <v>2980</v>
      </c>
      <c r="G240" s="16" t="s">
        <v>10535</v>
      </c>
      <c r="H240" s="3">
        <v>2980</v>
      </c>
      <c r="I240" s="19">
        <v>44770</v>
      </c>
      <c r="J240" s="5" t="s">
        <v>10953</v>
      </c>
      <c r="K240" s="20" t="s">
        <v>10666</v>
      </c>
      <c r="L240" s="3" t="e">
        <f>VLOOKUP(C240,#REF!,11,0)</f>
        <v>#REF!</v>
      </c>
      <c r="M240" s="3" t="e">
        <f t="shared" si="3"/>
        <v>#REF!</v>
      </c>
    </row>
    <row r="241" s="3" customFormat="1" ht="14.25" spans="1:13">
      <c r="A241" s="13">
        <v>44770</v>
      </c>
      <c r="B241" s="14" t="s">
        <v>5084</v>
      </c>
      <c r="C241" s="14" t="s">
        <v>5516</v>
      </c>
      <c r="D241" s="14" t="s">
        <v>5517</v>
      </c>
      <c r="E241" s="15">
        <v>44742</v>
      </c>
      <c r="F241" s="14">
        <v>2980</v>
      </c>
      <c r="G241" s="16" t="s">
        <v>10535</v>
      </c>
      <c r="H241" s="3">
        <v>2980</v>
      </c>
      <c r="I241" s="19">
        <v>44770</v>
      </c>
      <c r="J241" s="5" t="s">
        <v>10953</v>
      </c>
      <c r="K241" s="20" t="s">
        <v>10666</v>
      </c>
      <c r="L241" s="3" t="e">
        <f>VLOOKUP(C241,#REF!,11,0)</f>
        <v>#REF!</v>
      </c>
      <c r="M241" s="3" t="e">
        <f t="shared" si="3"/>
        <v>#REF!</v>
      </c>
    </row>
    <row r="242" s="3" customFormat="1" ht="14.25" spans="1:13">
      <c r="A242" s="13">
        <v>44770</v>
      </c>
      <c r="B242" s="14" t="s">
        <v>5084</v>
      </c>
      <c r="C242" s="14" t="s">
        <v>5469</v>
      </c>
      <c r="D242" s="14" t="s">
        <v>5470</v>
      </c>
      <c r="E242" s="15">
        <v>44742</v>
      </c>
      <c r="F242" s="14">
        <v>2980</v>
      </c>
      <c r="G242" s="16" t="s">
        <v>10535</v>
      </c>
      <c r="H242" s="3">
        <v>2980</v>
      </c>
      <c r="I242" s="19">
        <v>44770</v>
      </c>
      <c r="J242" s="5" t="s">
        <v>10953</v>
      </c>
      <c r="K242" s="20" t="s">
        <v>10666</v>
      </c>
      <c r="L242" s="3" t="e">
        <f>VLOOKUP(C242,#REF!,11,0)</f>
        <v>#REF!</v>
      </c>
      <c r="M242" s="3" t="e">
        <f t="shared" si="3"/>
        <v>#REF!</v>
      </c>
    </row>
    <row r="243" s="3" customFormat="1" ht="14.25" spans="1:13">
      <c r="A243" s="13">
        <v>44770</v>
      </c>
      <c r="B243" s="14" t="s">
        <v>5084</v>
      </c>
      <c r="C243" s="14" t="s">
        <v>5465</v>
      </c>
      <c r="D243" s="14" t="s">
        <v>5466</v>
      </c>
      <c r="E243" s="15">
        <v>44742</v>
      </c>
      <c r="F243" s="14">
        <v>2980</v>
      </c>
      <c r="G243" s="16" t="s">
        <v>10535</v>
      </c>
      <c r="H243" s="3">
        <v>2980</v>
      </c>
      <c r="I243" s="19">
        <v>44770</v>
      </c>
      <c r="J243" s="5" t="s">
        <v>10953</v>
      </c>
      <c r="K243" s="20" t="s">
        <v>10666</v>
      </c>
      <c r="L243" s="3" t="e">
        <f>VLOOKUP(C243,#REF!,11,0)</f>
        <v>#REF!</v>
      </c>
      <c r="M243" s="3" t="e">
        <f t="shared" si="3"/>
        <v>#REF!</v>
      </c>
    </row>
    <row r="244" s="3" customFormat="1" ht="14.25" spans="1:13">
      <c r="A244" s="13">
        <v>44770</v>
      </c>
      <c r="B244" s="14" t="s">
        <v>5084</v>
      </c>
      <c r="C244" s="14" t="s">
        <v>5540</v>
      </c>
      <c r="D244" s="14" t="s">
        <v>5541</v>
      </c>
      <c r="E244" s="15">
        <v>44742</v>
      </c>
      <c r="F244" s="14">
        <v>2980</v>
      </c>
      <c r="G244" s="16" t="s">
        <v>10535</v>
      </c>
      <c r="H244" s="3">
        <v>2980</v>
      </c>
      <c r="I244" s="19">
        <v>44770</v>
      </c>
      <c r="J244" s="5" t="s">
        <v>10953</v>
      </c>
      <c r="K244" s="20" t="s">
        <v>10666</v>
      </c>
      <c r="L244" s="3" t="e">
        <f>VLOOKUP(C244,#REF!,11,0)</f>
        <v>#REF!</v>
      </c>
      <c r="M244" s="3" t="e">
        <f t="shared" si="3"/>
        <v>#REF!</v>
      </c>
    </row>
    <row r="245" s="3" customFormat="1" ht="14.25" spans="1:13">
      <c r="A245" s="13">
        <v>44770</v>
      </c>
      <c r="B245" s="14" t="s">
        <v>5084</v>
      </c>
      <c r="C245" s="14" t="s">
        <v>5666</v>
      </c>
      <c r="D245" s="14" t="s">
        <v>5667</v>
      </c>
      <c r="E245" s="15">
        <v>44742</v>
      </c>
      <c r="F245" s="14">
        <v>2980</v>
      </c>
      <c r="G245" s="16" t="s">
        <v>10535</v>
      </c>
      <c r="H245" s="3">
        <v>2980</v>
      </c>
      <c r="I245" s="19">
        <v>44770</v>
      </c>
      <c r="J245" s="5" t="s">
        <v>10953</v>
      </c>
      <c r="K245" s="20" t="s">
        <v>10666</v>
      </c>
      <c r="L245" s="3" t="e">
        <f>VLOOKUP(C245,#REF!,11,0)</f>
        <v>#REF!</v>
      </c>
      <c r="M245" s="3" t="e">
        <f t="shared" si="3"/>
        <v>#REF!</v>
      </c>
    </row>
    <row r="246" s="3" customFormat="1" ht="14.25" spans="1:13">
      <c r="A246" s="13">
        <v>44770</v>
      </c>
      <c r="B246" s="14" t="s">
        <v>5084</v>
      </c>
      <c r="C246" s="14" t="s">
        <v>5672</v>
      </c>
      <c r="D246" s="14" t="s">
        <v>5673</v>
      </c>
      <c r="E246" s="15">
        <v>44742</v>
      </c>
      <c r="F246" s="14">
        <v>2980</v>
      </c>
      <c r="G246" s="16" t="s">
        <v>10535</v>
      </c>
      <c r="H246" s="3">
        <v>2980</v>
      </c>
      <c r="I246" s="19">
        <v>44770</v>
      </c>
      <c r="J246" s="5" t="s">
        <v>10953</v>
      </c>
      <c r="K246" s="20" t="s">
        <v>10666</v>
      </c>
      <c r="L246" s="3" t="e">
        <f>VLOOKUP(C246,#REF!,11,0)</f>
        <v>#REF!</v>
      </c>
      <c r="M246" s="3" t="e">
        <f t="shared" si="3"/>
        <v>#REF!</v>
      </c>
    </row>
    <row r="247" s="3" customFormat="1" ht="14.25" spans="1:13">
      <c r="A247" s="13">
        <v>44770</v>
      </c>
      <c r="B247" s="14" t="s">
        <v>5084</v>
      </c>
      <c r="C247" s="14" t="s">
        <v>5761</v>
      </c>
      <c r="D247" s="14" t="s">
        <v>5762</v>
      </c>
      <c r="E247" s="15">
        <v>44742</v>
      </c>
      <c r="F247" s="14">
        <v>2980</v>
      </c>
      <c r="G247" s="16" t="s">
        <v>10535</v>
      </c>
      <c r="H247" s="3">
        <v>2980</v>
      </c>
      <c r="I247" s="19">
        <v>44770</v>
      </c>
      <c r="J247" s="5" t="s">
        <v>10953</v>
      </c>
      <c r="K247" s="20" t="s">
        <v>10666</v>
      </c>
      <c r="L247" s="3" t="e">
        <f>VLOOKUP(C247,#REF!,11,0)</f>
        <v>#REF!</v>
      </c>
      <c r="M247" s="3" t="e">
        <f t="shared" si="3"/>
        <v>#REF!</v>
      </c>
    </row>
    <row r="248" s="3" customFormat="1" ht="14.25" spans="1:13">
      <c r="A248" s="13">
        <v>44770</v>
      </c>
      <c r="B248" s="14" t="s">
        <v>5084</v>
      </c>
      <c r="C248" s="14" t="s">
        <v>5372</v>
      </c>
      <c r="D248" s="14" t="s">
        <v>5373</v>
      </c>
      <c r="E248" s="15">
        <v>44742</v>
      </c>
      <c r="F248" s="14">
        <v>2980</v>
      </c>
      <c r="G248" s="16" t="s">
        <v>10535</v>
      </c>
      <c r="H248" s="3">
        <v>2980</v>
      </c>
      <c r="I248" s="19">
        <v>44770</v>
      </c>
      <c r="J248" s="5" t="s">
        <v>10953</v>
      </c>
      <c r="K248" s="20" t="s">
        <v>10666</v>
      </c>
      <c r="L248" s="3" t="e">
        <f>VLOOKUP(C248,#REF!,11,0)</f>
        <v>#REF!</v>
      </c>
      <c r="M248" s="3" t="e">
        <f t="shared" si="3"/>
        <v>#REF!</v>
      </c>
    </row>
    <row r="249" s="3" customFormat="1" ht="14.25" spans="1:13">
      <c r="A249" s="13">
        <v>44770</v>
      </c>
      <c r="B249" s="14" t="s">
        <v>5084</v>
      </c>
      <c r="C249" s="14" t="s">
        <v>5370</v>
      </c>
      <c r="D249" s="14" t="s">
        <v>5371</v>
      </c>
      <c r="E249" s="15">
        <v>44742</v>
      </c>
      <c r="F249" s="14">
        <v>2980</v>
      </c>
      <c r="G249" s="16" t="s">
        <v>10535</v>
      </c>
      <c r="H249" s="3">
        <v>2980</v>
      </c>
      <c r="I249" s="19">
        <v>44770</v>
      </c>
      <c r="J249" s="5" t="s">
        <v>10953</v>
      </c>
      <c r="K249" s="20" t="s">
        <v>10666</v>
      </c>
      <c r="L249" s="3" t="e">
        <f>VLOOKUP(C249,#REF!,11,0)</f>
        <v>#REF!</v>
      </c>
      <c r="M249" s="3" t="e">
        <f t="shared" si="3"/>
        <v>#REF!</v>
      </c>
    </row>
    <row r="250" s="3" customFormat="1" ht="14.25" spans="1:13">
      <c r="A250" s="13">
        <v>44770</v>
      </c>
      <c r="B250" s="14" t="s">
        <v>5084</v>
      </c>
      <c r="C250" s="14" t="s">
        <v>5368</v>
      </c>
      <c r="D250" s="14" t="s">
        <v>5369</v>
      </c>
      <c r="E250" s="15">
        <v>44742</v>
      </c>
      <c r="F250" s="14">
        <v>2980</v>
      </c>
      <c r="G250" s="16" t="s">
        <v>10535</v>
      </c>
      <c r="H250" s="3">
        <v>2980</v>
      </c>
      <c r="I250" s="19">
        <v>44770</v>
      </c>
      <c r="J250" s="5" t="s">
        <v>10953</v>
      </c>
      <c r="K250" s="20" t="s">
        <v>10666</v>
      </c>
      <c r="L250" s="3" t="e">
        <f>VLOOKUP(C250,#REF!,11,0)</f>
        <v>#REF!</v>
      </c>
      <c r="M250" s="3" t="e">
        <f t="shared" si="3"/>
        <v>#REF!</v>
      </c>
    </row>
    <row r="251" s="3" customFormat="1" ht="14.25" spans="1:13">
      <c r="A251" s="13">
        <v>44770</v>
      </c>
      <c r="B251" s="14" t="s">
        <v>5084</v>
      </c>
      <c r="C251" s="14" t="s">
        <v>5364</v>
      </c>
      <c r="D251" s="14" t="s">
        <v>5365</v>
      </c>
      <c r="E251" s="15">
        <v>44742</v>
      </c>
      <c r="F251" s="14">
        <v>2980</v>
      </c>
      <c r="G251" s="16" t="s">
        <v>10535</v>
      </c>
      <c r="H251" s="3">
        <v>2980</v>
      </c>
      <c r="I251" s="19">
        <v>44770</v>
      </c>
      <c r="J251" s="5" t="s">
        <v>10953</v>
      </c>
      <c r="K251" s="20" t="s">
        <v>10666</v>
      </c>
      <c r="L251" s="3" t="e">
        <f>VLOOKUP(C251,#REF!,11,0)</f>
        <v>#REF!</v>
      </c>
      <c r="M251" s="3" t="e">
        <f t="shared" si="3"/>
        <v>#REF!</v>
      </c>
    </row>
    <row r="252" s="3" customFormat="1" ht="14.25" spans="1:13">
      <c r="A252" s="13">
        <v>44770</v>
      </c>
      <c r="B252" s="14" t="s">
        <v>5084</v>
      </c>
      <c r="C252" s="14" t="s">
        <v>5315</v>
      </c>
      <c r="D252" s="14" t="s">
        <v>5316</v>
      </c>
      <c r="E252" s="15">
        <v>44742</v>
      </c>
      <c r="F252" s="14">
        <v>2980</v>
      </c>
      <c r="G252" s="16" t="s">
        <v>10535</v>
      </c>
      <c r="H252" s="3">
        <v>2980</v>
      </c>
      <c r="I252" s="19">
        <v>44770</v>
      </c>
      <c r="J252" s="5" t="s">
        <v>10953</v>
      </c>
      <c r="K252" s="20" t="s">
        <v>10666</v>
      </c>
      <c r="L252" s="3" t="e">
        <f>VLOOKUP(C252,#REF!,11,0)</f>
        <v>#REF!</v>
      </c>
      <c r="M252" s="3" t="e">
        <f t="shared" si="3"/>
        <v>#REF!</v>
      </c>
    </row>
    <row r="253" s="3" customFormat="1" ht="14.25" spans="1:13">
      <c r="A253" s="13">
        <v>44770</v>
      </c>
      <c r="B253" s="14" t="s">
        <v>5084</v>
      </c>
      <c r="C253" s="14" t="s">
        <v>5512</v>
      </c>
      <c r="D253" s="14" t="s">
        <v>5513</v>
      </c>
      <c r="E253" s="15">
        <v>44742</v>
      </c>
      <c r="F253" s="14">
        <v>2980</v>
      </c>
      <c r="G253" s="16" t="s">
        <v>10535</v>
      </c>
      <c r="H253" s="3">
        <v>2980</v>
      </c>
      <c r="I253" s="19">
        <v>44770</v>
      </c>
      <c r="J253" s="5" t="s">
        <v>10953</v>
      </c>
      <c r="K253" s="20" t="s">
        <v>10666</v>
      </c>
      <c r="L253" s="3" t="e">
        <f>VLOOKUP(C253,#REF!,11,0)</f>
        <v>#REF!</v>
      </c>
      <c r="M253" s="3" t="e">
        <f t="shared" si="3"/>
        <v>#REF!</v>
      </c>
    </row>
    <row r="254" s="3" customFormat="1" ht="14.25" spans="1:13">
      <c r="A254" s="13">
        <v>44770</v>
      </c>
      <c r="B254" s="14" t="s">
        <v>5084</v>
      </c>
      <c r="C254" s="14" t="s">
        <v>5663</v>
      </c>
      <c r="D254" s="14" t="s">
        <v>5664</v>
      </c>
      <c r="E254" s="15">
        <v>44742</v>
      </c>
      <c r="F254" s="14">
        <v>2980</v>
      </c>
      <c r="G254" s="16" t="s">
        <v>10535</v>
      </c>
      <c r="H254" s="3">
        <v>2980</v>
      </c>
      <c r="I254" s="19">
        <v>44770</v>
      </c>
      <c r="J254" s="5" t="s">
        <v>10953</v>
      </c>
      <c r="K254" s="20" t="s">
        <v>10666</v>
      </c>
      <c r="L254" s="3" t="e">
        <f>VLOOKUP(C254,#REF!,11,0)</f>
        <v>#REF!</v>
      </c>
      <c r="M254" s="3" t="e">
        <f t="shared" si="3"/>
        <v>#REF!</v>
      </c>
    </row>
    <row r="255" s="3" customFormat="1" ht="13.5" spans="1:13">
      <c r="A255" s="13">
        <v>44770</v>
      </c>
      <c r="B255" s="28" t="s">
        <v>5187</v>
      </c>
      <c r="C255" s="28" t="s">
        <v>5185</v>
      </c>
      <c r="D255" s="14" t="s">
        <v>5186</v>
      </c>
      <c r="E255" s="15">
        <v>44740</v>
      </c>
      <c r="F255" s="14">
        <v>2980</v>
      </c>
      <c r="G255" s="43" t="s">
        <v>10536</v>
      </c>
      <c r="H255" s="3">
        <v>2980</v>
      </c>
      <c r="I255" s="19">
        <v>44770</v>
      </c>
      <c r="J255" s="5" t="s">
        <v>10953</v>
      </c>
      <c r="K255" s="20" t="s">
        <v>10666</v>
      </c>
      <c r="L255" s="3" t="e">
        <f>VLOOKUP(C255,#REF!,11,0)</f>
        <v>#REF!</v>
      </c>
      <c r="M255" s="3" t="e">
        <f t="shared" si="3"/>
        <v>#REF!</v>
      </c>
    </row>
    <row r="256" s="3" customFormat="1" ht="13.5" spans="1:13">
      <c r="A256" s="13">
        <v>44770</v>
      </c>
      <c r="B256" s="14" t="s">
        <v>5187</v>
      </c>
      <c r="C256" s="14" t="s">
        <v>5299</v>
      </c>
      <c r="D256" s="14" t="s">
        <v>5300</v>
      </c>
      <c r="E256" s="15">
        <v>44742</v>
      </c>
      <c r="F256" s="14">
        <v>2980</v>
      </c>
      <c r="G256" s="43" t="s">
        <v>10536</v>
      </c>
      <c r="H256" s="3">
        <v>2980</v>
      </c>
      <c r="I256" s="19">
        <v>44770</v>
      </c>
      <c r="J256" s="5" t="s">
        <v>10953</v>
      </c>
      <c r="K256" s="20" t="s">
        <v>10666</v>
      </c>
      <c r="L256" s="3" t="e">
        <f>VLOOKUP(C256,#REF!,11,0)</f>
        <v>#REF!</v>
      </c>
      <c r="M256" s="3" t="e">
        <f t="shared" si="3"/>
        <v>#REF!</v>
      </c>
    </row>
    <row r="257" s="3" customFormat="1" ht="13.5" spans="1:13">
      <c r="A257" s="13">
        <v>44770</v>
      </c>
      <c r="B257" s="14" t="s">
        <v>5187</v>
      </c>
      <c r="C257" s="14" t="s">
        <v>5291</v>
      </c>
      <c r="D257" s="14" t="s">
        <v>5292</v>
      </c>
      <c r="E257" s="15">
        <v>44742</v>
      </c>
      <c r="F257" s="14">
        <v>2980</v>
      </c>
      <c r="G257" s="43" t="s">
        <v>10536</v>
      </c>
      <c r="H257" s="3">
        <v>2980</v>
      </c>
      <c r="I257" s="19">
        <v>44770</v>
      </c>
      <c r="J257" s="5" t="s">
        <v>10953</v>
      </c>
      <c r="K257" s="20" t="s">
        <v>10666</v>
      </c>
      <c r="L257" s="3" t="e">
        <f>VLOOKUP(C257,#REF!,11,0)</f>
        <v>#REF!</v>
      </c>
      <c r="M257" s="3" t="e">
        <f t="shared" si="3"/>
        <v>#REF!</v>
      </c>
    </row>
    <row r="258" s="3" customFormat="1" ht="13.5" spans="1:13">
      <c r="A258" s="13">
        <v>44770</v>
      </c>
      <c r="B258" s="28" t="s">
        <v>5066</v>
      </c>
      <c r="C258" s="28" t="s">
        <v>5061</v>
      </c>
      <c r="D258" s="14" t="s">
        <v>5062</v>
      </c>
      <c r="E258" s="15">
        <v>44740</v>
      </c>
      <c r="F258" s="14">
        <v>2980</v>
      </c>
      <c r="G258" s="40" t="s">
        <v>10537</v>
      </c>
      <c r="H258" s="3">
        <v>2980</v>
      </c>
      <c r="I258" s="19">
        <v>44769</v>
      </c>
      <c r="J258" s="5" t="s">
        <v>10953</v>
      </c>
      <c r="K258" s="20" t="s">
        <v>10666</v>
      </c>
      <c r="L258" s="3" t="e">
        <f>VLOOKUP(C258,#REF!,11,0)</f>
        <v>#REF!</v>
      </c>
      <c r="M258" s="3" t="e">
        <f t="shared" si="3"/>
        <v>#REF!</v>
      </c>
    </row>
    <row r="259" s="3" customFormat="1" ht="13.5" spans="1:13">
      <c r="A259" s="13">
        <v>44770</v>
      </c>
      <c r="B259" s="28" t="s">
        <v>5066</v>
      </c>
      <c r="C259" s="14" t="s">
        <v>5483</v>
      </c>
      <c r="D259" s="14" t="s">
        <v>5484</v>
      </c>
      <c r="E259" s="15">
        <v>44742</v>
      </c>
      <c r="F259" s="14">
        <v>2980</v>
      </c>
      <c r="G259" s="40" t="s">
        <v>10537</v>
      </c>
      <c r="H259" s="3">
        <v>2980</v>
      </c>
      <c r="I259" s="19">
        <v>44769</v>
      </c>
      <c r="J259" s="5" t="s">
        <v>10953</v>
      </c>
      <c r="K259" s="20" t="s">
        <v>10666</v>
      </c>
      <c r="L259" s="3" t="e">
        <f>VLOOKUP(C259,#REF!,11,0)</f>
        <v>#REF!</v>
      </c>
      <c r="M259" s="3" t="e">
        <f t="shared" ref="M259:M299" si="4">H259-L259</f>
        <v>#REF!</v>
      </c>
    </row>
    <row r="260" s="3" customFormat="1" ht="13.5" spans="1:13">
      <c r="A260" s="13">
        <v>44770</v>
      </c>
      <c r="B260" s="28" t="s">
        <v>5013</v>
      </c>
      <c r="C260" s="28" t="s">
        <v>5181</v>
      </c>
      <c r="D260" s="14" t="s">
        <v>5182</v>
      </c>
      <c r="E260" s="15">
        <v>44740</v>
      </c>
      <c r="F260" s="14">
        <v>2980</v>
      </c>
      <c r="G260" s="43" t="s">
        <v>10538</v>
      </c>
      <c r="H260" s="3">
        <v>2980</v>
      </c>
      <c r="I260" s="19">
        <v>44767</v>
      </c>
      <c r="J260" s="5" t="s">
        <v>10953</v>
      </c>
      <c r="K260" s="20" t="s">
        <v>10666</v>
      </c>
      <c r="L260" s="3" t="e">
        <f>VLOOKUP(C260,#REF!,11,0)</f>
        <v>#REF!</v>
      </c>
      <c r="M260" s="3" t="e">
        <f t="shared" si="4"/>
        <v>#REF!</v>
      </c>
    </row>
    <row r="261" s="3" customFormat="1" ht="13.5" spans="1:13">
      <c r="A261" s="13">
        <v>44770</v>
      </c>
      <c r="B261" s="42" t="s">
        <v>5013</v>
      </c>
      <c r="C261" s="14" t="s">
        <v>5010</v>
      </c>
      <c r="D261" s="14" t="s">
        <v>5011</v>
      </c>
      <c r="E261" s="15">
        <v>44742</v>
      </c>
      <c r="F261" s="14">
        <v>2980</v>
      </c>
      <c r="G261" s="43" t="s">
        <v>10538</v>
      </c>
      <c r="H261" s="3">
        <v>2980</v>
      </c>
      <c r="I261" s="19">
        <v>44767</v>
      </c>
      <c r="J261" s="5" t="s">
        <v>10953</v>
      </c>
      <c r="K261" s="20" t="s">
        <v>10666</v>
      </c>
      <c r="L261" s="3" t="e">
        <f>VLOOKUP(C261,#REF!,11,0)</f>
        <v>#REF!</v>
      </c>
      <c r="M261" s="3" t="e">
        <f t="shared" si="4"/>
        <v>#REF!</v>
      </c>
    </row>
    <row r="262" s="3" customFormat="1" ht="13.5" spans="1:13">
      <c r="A262" s="13">
        <v>44770</v>
      </c>
      <c r="B262" s="14" t="s">
        <v>5013</v>
      </c>
      <c r="C262" s="14" t="s">
        <v>5305</v>
      </c>
      <c r="D262" s="14" t="s">
        <v>5306</v>
      </c>
      <c r="E262" s="15">
        <v>44742</v>
      </c>
      <c r="F262" s="14">
        <v>2980</v>
      </c>
      <c r="G262" s="43" t="s">
        <v>10538</v>
      </c>
      <c r="H262" s="3">
        <v>2980</v>
      </c>
      <c r="I262" s="19">
        <v>44767</v>
      </c>
      <c r="J262" s="5" t="s">
        <v>10953</v>
      </c>
      <c r="K262" s="20" t="s">
        <v>10666</v>
      </c>
      <c r="L262" s="3" t="e">
        <f>VLOOKUP(C262,#REF!,11,0)</f>
        <v>#REF!</v>
      </c>
      <c r="M262" s="3" t="e">
        <f t="shared" si="4"/>
        <v>#REF!</v>
      </c>
    </row>
    <row r="263" s="3" customFormat="1" ht="13.5" spans="1:13">
      <c r="A263" s="13">
        <v>44770</v>
      </c>
      <c r="B263" s="14" t="s">
        <v>5013</v>
      </c>
      <c r="C263" s="14" t="s">
        <v>5303</v>
      </c>
      <c r="D263" s="14" t="s">
        <v>5304</v>
      </c>
      <c r="E263" s="15">
        <v>44742</v>
      </c>
      <c r="F263" s="14">
        <v>2980</v>
      </c>
      <c r="G263" s="43" t="s">
        <v>10538</v>
      </c>
      <c r="H263" s="3">
        <v>2980</v>
      </c>
      <c r="I263" s="19">
        <v>44767</v>
      </c>
      <c r="J263" s="5" t="s">
        <v>10953</v>
      </c>
      <c r="K263" s="20" t="s">
        <v>10666</v>
      </c>
      <c r="L263" s="3" t="e">
        <f>VLOOKUP(C263,#REF!,11,0)</f>
        <v>#REF!</v>
      </c>
      <c r="M263" s="3" t="e">
        <f t="shared" si="4"/>
        <v>#REF!</v>
      </c>
    </row>
    <row r="264" s="3" customFormat="1" ht="13.5" spans="1:13">
      <c r="A264" s="13">
        <v>44770</v>
      </c>
      <c r="B264" s="14" t="s">
        <v>5013</v>
      </c>
      <c r="C264" s="14" t="s">
        <v>5301</v>
      </c>
      <c r="D264" s="14" t="s">
        <v>5302</v>
      </c>
      <c r="E264" s="15">
        <v>44742</v>
      </c>
      <c r="F264" s="14">
        <v>2980</v>
      </c>
      <c r="G264" s="43" t="s">
        <v>10538</v>
      </c>
      <c r="H264" s="3">
        <v>2980</v>
      </c>
      <c r="I264" s="19">
        <v>44767</v>
      </c>
      <c r="J264" s="5" t="s">
        <v>10953</v>
      </c>
      <c r="K264" s="20" t="s">
        <v>10666</v>
      </c>
      <c r="L264" s="3" t="e">
        <f>VLOOKUP(C264,#REF!,11,0)</f>
        <v>#REF!</v>
      </c>
      <c r="M264" s="3" t="e">
        <f t="shared" si="4"/>
        <v>#REF!</v>
      </c>
    </row>
    <row r="265" ht="13.5" spans="1:13">
      <c r="A265" s="33">
        <v>44770</v>
      </c>
      <c r="B265" s="34" t="s">
        <v>5145</v>
      </c>
      <c r="C265" s="9" t="s">
        <v>5143</v>
      </c>
      <c r="D265" s="34" t="s">
        <v>5144</v>
      </c>
      <c r="E265" s="35">
        <v>44767</v>
      </c>
      <c r="F265" s="34">
        <v>2980</v>
      </c>
      <c r="H265" s="34">
        <v>2980</v>
      </c>
      <c r="L265" s="3" t="e">
        <f>VLOOKUP(C265,#REF!,11,0)</f>
        <v>#REF!</v>
      </c>
      <c r="M265" s="3" t="e">
        <f t="shared" si="4"/>
        <v>#REF!</v>
      </c>
    </row>
    <row r="266" ht="13.5" spans="1:13">
      <c r="A266" s="33">
        <v>44770</v>
      </c>
      <c r="B266" s="34" t="s">
        <v>5092</v>
      </c>
      <c r="C266" s="9" t="s">
        <v>5089</v>
      </c>
      <c r="D266" s="34" t="s">
        <v>5090</v>
      </c>
      <c r="E266" s="35">
        <v>44764</v>
      </c>
      <c r="F266" s="34">
        <v>2980</v>
      </c>
      <c r="H266" s="34">
        <v>2980</v>
      </c>
      <c r="L266" s="3" t="e">
        <f>VLOOKUP(C266,#REF!,11,0)</f>
        <v>#REF!</v>
      </c>
      <c r="M266" s="3" t="e">
        <f t="shared" si="4"/>
        <v>#REF!</v>
      </c>
    </row>
    <row r="267" ht="13.5" spans="1:13">
      <c r="A267" s="33">
        <v>44770</v>
      </c>
      <c r="B267" s="34" t="s">
        <v>5274</v>
      </c>
      <c r="C267" s="9" t="s">
        <v>5272</v>
      </c>
      <c r="D267" s="34" t="s">
        <v>5273</v>
      </c>
      <c r="E267" s="35">
        <v>44769</v>
      </c>
      <c r="F267" s="34">
        <v>2980</v>
      </c>
      <c r="H267" s="34">
        <v>2980</v>
      </c>
      <c r="L267" s="3" t="e">
        <f>VLOOKUP(C267,#REF!,11,0)</f>
        <v>#REF!</v>
      </c>
      <c r="M267" s="3" t="e">
        <f t="shared" si="4"/>
        <v>#REF!</v>
      </c>
    </row>
    <row r="268" ht="13.5" spans="1:13">
      <c r="A268" s="33">
        <v>44770</v>
      </c>
      <c r="B268" s="34" t="s">
        <v>5277</v>
      </c>
      <c r="C268" s="9" t="s">
        <v>5275</v>
      </c>
      <c r="D268" s="34" t="s">
        <v>5276</v>
      </c>
      <c r="E268" s="35">
        <v>44765</v>
      </c>
      <c r="F268" s="34">
        <v>2980</v>
      </c>
      <c r="H268" s="34">
        <v>2980</v>
      </c>
      <c r="L268" s="3" t="e">
        <f>VLOOKUP(C268,#REF!,11,0)</f>
        <v>#REF!</v>
      </c>
      <c r="M268" s="3" t="e">
        <f t="shared" si="4"/>
        <v>#REF!</v>
      </c>
    </row>
    <row r="269" ht="13.5" spans="1:13">
      <c r="A269" s="33">
        <v>44770</v>
      </c>
      <c r="B269" s="34" t="s">
        <v>5251</v>
      </c>
      <c r="C269" s="9" t="s">
        <v>5249</v>
      </c>
      <c r="D269" s="34" t="s">
        <v>5250</v>
      </c>
      <c r="E269" s="35">
        <v>44770</v>
      </c>
      <c r="F269" s="34">
        <v>2980</v>
      </c>
      <c r="H269" s="34">
        <v>2980</v>
      </c>
      <c r="L269" s="3" t="e">
        <f>VLOOKUP(C269,#REF!,11,0)</f>
        <v>#REF!</v>
      </c>
      <c r="M269" s="3" t="e">
        <f t="shared" si="4"/>
        <v>#REF!</v>
      </c>
    </row>
    <row r="270" ht="13.5" spans="1:13">
      <c r="A270" s="33">
        <v>44770</v>
      </c>
      <c r="B270" s="34" t="s">
        <v>5254</v>
      </c>
      <c r="C270" s="9" t="s">
        <v>5252</v>
      </c>
      <c r="D270" s="34" t="s">
        <v>5253</v>
      </c>
      <c r="E270" s="35">
        <v>44770</v>
      </c>
      <c r="F270" s="34">
        <v>2980</v>
      </c>
      <c r="H270" s="34">
        <v>2980</v>
      </c>
      <c r="L270" s="3" t="e">
        <f>VLOOKUP(C270,#REF!,11,0)</f>
        <v>#REF!</v>
      </c>
      <c r="M270" s="3" t="e">
        <f t="shared" si="4"/>
        <v>#REF!</v>
      </c>
    </row>
    <row r="271" ht="13.5" spans="1:13">
      <c r="A271" s="33">
        <v>44770</v>
      </c>
      <c r="B271" s="34" t="s">
        <v>5267</v>
      </c>
      <c r="C271" s="9" t="s">
        <v>5265</v>
      </c>
      <c r="D271" s="34" t="s">
        <v>5266</v>
      </c>
      <c r="E271" s="35">
        <v>44770</v>
      </c>
      <c r="F271" s="34">
        <v>2980</v>
      </c>
      <c r="H271" s="34">
        <v>2980</v>
      </c>
      <c r="L271" s="3" t="e">
        <f>VLOOKUP(C271,#REF!,11,0)</f>
        <v>#REF!</v>
      </c>
      <c r="M271" s="3" t="e">
        <f t="shared" si="4"/>
        <v>#REF!</v>
      </c>
    </row>
    <row r="272" ht="13.5" spans="1:13">
      <c r="A272" s="33">
        <v>44770</v>
      </c>
      <c r="B272" s="34" t="s">
        <v>5248</v>
      </c>
      <c r="C272" s="9" t="s">
        <v>5243</v>
      </c>
      <c r="D272" s="34" t="s">
        <v>5244</v>
      </c>
      <c r="E272" s="35">
        <v>44770</v>
      </c>
      <c r="F272" s="34">
        <v>2980</v>
      </c>
      <c r="H272" s="34">
        <v>2980</v>
      </c>
      <c r="L272" s="3" t="e">
        <f>VLOOKUP(C272,#REF!,11,0)</f>
        <v>#REF!</v>
      </c>
      <c r="M272" s="3" t="e">
        <f t="shared" si="4"/>
        <v>#REF!</v>
      </c>
    </row>
    <row r="273" ht="13.5" spans="1:13">
      <c r="A273" s="33">
        <v>44770</v>
      </c>
      <c r="B273" s="34" t="s">
        <v>5319</v>
      </c>
      <c r="C273" s="9" t="s">
        <v>5317</v>
      </c>
      <c r="D273" s="34" t="s">
        <v>5318</v>
      </c>
      <c r="E273" s="35">
        <v>44774</v>
      </c>
      <c r="F273" s="34">
        <v>2980</v>
      </c>
      <c r="H273" s="34">
        <v>2980</v>
      </c>
      <c r="L273" s="3" t="e">
        <f>VLOOKUP(C273,#REF!,11,0)</f>
        <v>#REF!</v>
      </c>
      <c r="M273" s="3" t="e">
        <f t="shared" si="4"/>
        <v>#REF!</v>
      </c>
    </row>
    <row r="274" ht="13.5" spans="1:13">
      <c r="A274" s="33">
        <v>44770</v>
      </c>
      <c r="B274" s="34" t="s">
        <v>5312</v>
      </c>
      <c r="C274" s="9" t="s">
        <v>5307</v>
      </c>
      <c r="D274" s="34" t="s">
        <v>5308</v>
      </c>
      <c r="E274" s="35">
        <v>44770</v>
      </c>
      <c r="F274" s="34">
        <v>2980</v>
      </c>
      <c r="H274" s="34">
        <v>2980</v>
      </c>
      <c r="L274" s="3" t="e">
        <f>VLOOKUP(C274,#REF!,11,0)</f>
        <v>#REF!</v>
      </c>
      <c r="M274" s="3" t="e">
        <f t="shared" si="4"/>
        <v>#REF!</v>
      </c>
    </row>
    <row r="275" ht="13.5" spans="1:13">
      <c r="A275" s="33">
        <v>44770</v>
      </c>
      <c r="B275" s="34" t="s">
        <v>5111</v>
      </c>
      <c r="C275" s="9" t="s">
        <v>5108</v>
      </c>
      <c r="D275" s="34" t="s">
        <v>5109</v>
      </c>
      <c r="E275" s="35">
        <v>44767</v>
      </c>
      <c r="F275" s="34">
        <v>2980</v>
      </c>
      <c r="H275" s="34">
        <v>2980</v>
      </c>
      <c r="L275" s="3" t="e">
        <f>VLOOKUP(C275,#REF!,11,0)</f>
        <v>#REF!</v>
      </c>
      <c r="M275" s="3" t="e">
        <f t="shared" si="4"/>
        <v>#REF!</v>
      </c>
    </row>
    <row r="276" ht="13.5" spans="1:13">
      <c r="A276" s="33">
        <v>44770</v>
      </c>
      <c r="B276" s="34" t="s">
        <v>5132</v>
      </c>
      <c r="C276" s="9" t="s">
        <v>5130</v>
      </c>
      <c r="D276" s="34" t="s">
        <v>5131</v>
      </c>
      <c r="E276" s="35">
        <v>44766</v>
      </c>
      <c r="F276" s="34">
        <v>2980</v>
      </c>
      <c r="H276" s="34">
        <v>2980</v>
      </c>
      <c r="L276" s="3" t="e">
        <f>VLOOKUP(C276,#REF!,11,0)</f>
        <v>#REF!</v>
      </c>
      <c r="M276" s="3" t="e">
        <f t="shared" si="4"/>
        <v>#REF!</v>
      </c>
    </row>
    <row r="277" ht="13.5" spans="1:13">
      <c r="A277" s="33">
        <v>44770</v>
      </c>
      <c r="B277" s="34" t="s">
        <v>5198</v>
      </c>
      <c r="C277" s="9" t="s">
        <v>5196</v>
      </c>
      <c r="D277" s="34" t="s">
        <v>5197</v>
      </c>
      <c r="E277" s="35">
        <v>44770</v>
      </c>
      <c r="F277" s="34">
        <v>2980</v>
      </c>
      <c r="H277" s="34">
        <v>2980</v>
      </c>
      <c r="L277" s="3" t="e">
        <f>VLOOKUP(C277,#REF!,11,0)</f>
        <v>#REF!</v>
      </c>
      <c r="M277" s="3" t="e">
        <f t="shared" si="4"/>
        <v>#REF!</v>
      </c>
    </row>
    <row r="278" ht="13.5" spans="1:13">
      <c r="A278" s="33">
        <v>44770</v>
      </c>
      <c r="B278" s="34" t="s">
        <v>5190</v>
      </c>
      <c r="C278" s="9" t="s">
        <v>5188</v>
      </c>
      <c r="D278" s="34" t="s">
        <v>5189</v>
      </c>
      <c r="E278" s="35">
        <v>44770</v>
      </c>
      <c r="F278" s="34">
        <v>2980</v>
      </c>
      <c r="H278" s="34">
        <v>2980</v>
      </c>
      <c r="L278" s="3" t="e">
        <f>VLOOKUP(C278,#REF!,11,0)</f>
        <v>#REF!</v>
      </c>
      <c r="M278" s="3" t="e">
        <f t="shared" si="4"/>
        <v>#REF!</v>
      </c>
    </row>
    <row r="279" ht="13.5" spans="1:13">
      <c r="A279" s="33">
        <v>44770</v>
      </c>
      <c r="B279" s="34" t="s">
        <v>5203</v>
      </c>
      <c r="C279" s="9" t="s">
        <v>5201</v>
      </c>
      <c r="D279" s="34" t="s">
        <v>5202</v>
      </c>
      <c r="E279" s="35">
        <v>44770</v>
      </c>
      <c r="F279" s="34">
        <v>2980</v>
      </c>
      <c r="H279" s="34">
        <v>2980</v>
      </c>
      <c r="L279" s="3" t="e">
        <f>VLOOKUP(C279,#REF!,11,0)</f>
        <v>#REF!</v>
      </c>
      <c r="M279" s="3" t="e">
        <f t="shared" si="4"/>
        <v>#REF!</v>
      </c>
    </row>
    <row r="280" ht="13.5" spans="1:13">
      <c r="A280" s="33">
        <v>44770</v>
      </c>
      <c r="B280" s="34" t="s">
        <v>5170</v>
      </c>
      <c r="C280" s="9" t="s">
        <v>5167</v>
      </c>
      <c r="D280" s="34" t="s">
        <v>5168</v>
      </c>
      <c r="E280" s="35">
        <v>44743</v>
      </c>
      <c r="F280" s="34">
        <v>2980</v>
      </c>
      <c r="H280" s="34">
        <v>2980</v>
      </c>
      <c r="L280" s="3" t="e">
        <f>VLOOKUP(C280,#REF!,11,0)</f>
        <v>#REF!</v>
      </c>
      <c r="M280" s="3" t="e">
        <f t="shared" si="4"/>
        <v>#REF!</v>
      </c>
    </row>
    <row r="281" ht="13.5" spans="1:13">
      <c r="A281" s="33">
        <v>44760</v>
      </c>
      <c r="B281" s="34" t="s">
        <v>4987</v>
      </c>
      <c r="C281" s="9" t="s">
        <v>4984</v>
      </c>
      <c r="D281" s="34" t="s">
        <v>4985</v>
      </c>
      <c r="E281" s="35">
        <v>44760</v>
      </c>
      <c r="F281" s="34">
        <v>2980</v>
      </c>
      <c r="H281" s="34">
        <v>2980</v>
      </c>
      <c r="L281" s="3" t="e">
        <f>VLOOKUP(C281,#REF!,11,0)</f>
        <v>#REF!</v>
      </c>
      <c r="M281" s="3" t="e">
        <f t="shared" si="4"/>
        <v>#REF!</v>
      </c>
    </row>
    <row r="282" ht="13.5" spans="1:13">
      <c r="A282" s="33">
        <v>44760</v>
      </c>
      <c r="B282" s="34" t="s">
        <v>4958</v>
      </c>
      <c r="C282" s="9" t="s">
        <v>4955</v>
      </c>
      <c r="D282" s="34" t="s">
        <v>4956</v>
      </c>
      <c r="E282" s="35">
        <v>44760</v>
      </c>
      <c r="F282" s="34">
        <v>2980</v>
      </c>
      <c r="H282" s="34">
        <v>2980</v>
      </c>
      <c r="L282" s="3" t="e">
        <f>VLOOKUP(C282,#REF!,11,0)</f>
        <v>#REF!</v>
      </c>
      <c r="M282" s="3" t="e">
        <f t="shared" si="4"/>
        <v>#REF!</v>
      </c>
    </row>
    <row r="283" ht="13.5" spans="1:13">
      <c r="A283" s="33">
        <v>44760</v>
      </c>
      <c r="B283" s="34" t="s">
        <v>5242</v>
      </c>
      <c r="C283" s="9" t="s">
        <v>5240</v>
      </c>
      <c r="D283" s="34" t="s">
        <v>5241</v>
      </c>
      <c r="E283" s="35">
        <v>44760</v>
      </c>
      <c r="F283" s="34">
        <v>2980</v>
      </c>
      <c r="H283" s="34">
        <v>2980</v>
      </c>
      <c r="L283" s="3" t="e">
        <f>VLOOKUP(C283,#REF!,11,0)</f>
        <v>#REF!</v>
      </c>
      <c r="M283" s="3" t="e">
        <f t="shared" si="4"/>
        <v>#REF!</v>
      </c>
    </row>
    <row r="284" ht="13.5" spans="1:13">
      <c r="A284" s="33">
        <v>44760</v>
      </c>
      <c r="B284" s="34" t="s">
        <v>5239</v>
      </c>
      <c r="C284" s="9" t="s">
        <v>5237</v>
      </c>
      <c r="D284" s="34" t="s">
        <v>5238</v>
      </c>
      <c r="E284" s="35">
        <v>44760</v>
      </c>
      <c r="F284" s="34">
        <v>2980</v>
      </c>
      <c r="H284" s="34">
        <v>2980</v>
      </c>
      <c r="L284" s="3" t="e">
        <f>VLOOKUP(C284,#REF!,11,0)</f>
        <v>#REF!</v>
      </c>
      <c r="M284" s="3" t="e">
        <f t="shared" si="4"/>
        <v>#REF!</v>
      </c>
    </row>
    <row r="285" ht="13.5" spans="1:13">
      <c r="A285" s="33">
        <v>44760</v>
      </c>
      <c r="B285" s="34" t="s">
        <v>5236</v>
      </c>
      <c r="C285" s="9" t="s">
        <v>5232</v>
      </c>
      <c r="D285" s="34" t="s">
        <v>5233</v>
      </c>
      <c r="E285" s="35">
        <v>44760</v>
      </c>
      <c r="F285" s="34">
        <v>2980</v>
      </c>
      <c r="H285" s="34">
        <v>2980</v>
      </c>
      <c r="L285" s="3" t="e">
        <f>VLOOKUP(C285,#REF!,11,0)</f>
        <v>#REF!</v>
      </c>
      <c r="M285" s="3" t="e">
        <f t="shared" si="4"/>
        <v>#REF!</v>
      </c>
    </row>
    <row r="286" ht="13.5" spans="1:13">
      <c r="A286" s="33">
        <v>44750</v>
      </c>
      <c r="B286" s="34" t="s">
        <v>4972</v>
      </c>
      <c r="C286" s="9" t="s">
        <v>4970</v>
      </c>
      <c r="D286" s="34" t="s">
        <v>4971</v>
      </c>
      <c r="E286" s="35">
        <v>44750</v>
      </c>
      <c r="F286" s="34">
        <v>2980</v>
      </c>
      <c r="H286" s="34">
        <v>2980</v>
      </c>
      <c r="L286" s="3" t="e">
        <f>VLOOKUP(C286,#REF!,11,0)</f>
        <v>#REF!</v>
      </c>
      <c r="M286" s="3" t="e">
        <f t="shared" si="4"/>
        <v>#REF!</v>
      </c>
    </row>
    <row r="287" ht="13.5" spans="1:13">
      <c r="A287" s="33">
        <v>44750</v>
      </c>
      <c r="B287" s="34" t="s">
        <v>4993</v>
      </c>
      <c r="C287" s="9" t="s">
        <v>4991</v>
      </c>
      <c r="D287" s="34" t="s">
        <v>4992</v>
      </c>
      <c r="E287" s="35">
        <v>44750</v>
      </c>
      <c r="F287" s="34">
        <v>2980</v>
      </c>
      <c r="H287" s="34">
        <v>2980</v>
      </c>
      <c r="L287" s="3" t="e">
        <f>VLOOKUP(C287,#REF!,11,0)</f>
        <v>#REF!</v>
      </c>
      <c r="M287" s="3" t="e">
        <f t="shared" si="4"/>
        <v>#REF!</v>
      </c>
    </row>
    <row r="288" ht="13.5" spans="1:13">
      <c r="A288" s="33">
        <v>44750</v>
      </c>
      <c r="B288" s="34" t="s">
        <v>4975</v>
      </c>
      <c r="C288" s="9" t="s">
        <v>4973</v>
      </c>
      <c r="D288" s="34" t="s">
        <v>4974</v>
      </c>
      <c r="E288" s="35">
        <v>44750</v>
      </c>
      <c r="F288" s="34">
        <v>2980</v>
      </c>
      <c r="H288" s="34">
        <v>2980</v>
      </c>
      <c r="L288" s="3" t="e">
        <f>VLOOKUP(C288,#REF!,11,0)</f>
        <v>#REF!</v>
      </c>
      <c r="M288" s="3" t="e">
        <f t="shared" si="4"/>
        <v>#REF!</v>
      </c>
    </row>
    <row r="289" ht="13.5" spans="1:13">
      <c r="A289" s="33">
        <v>44750</v>
      </c>
      <c r="B289" s="34" t="s">
        <v>4929</v>
      </c>
      <c r="C289" s="9" t="s">
        <v>4923</v>
      </c>
      <c r="D289" s="34" t="s">
        <v>4924</v>
      </c>
      <c r="E289" s="35">
        <v>44751</v>
      </c>
      <c r="F289" s="34">
        <v>2980</v>
      </c>
      <c r="H289" s="34">
        <v>2980</v>
      </c>
      <c r="L289" s="3" t="e">
        <f>VLOOKUP(C289,#REF!,11,0)</f>
        <v>#REF!</v>
      </c>
      <c r="M289" s="3" t="e">
        <f t="shared" si="4"/>
        <v>#REF!</v>
      </c>
    </row>
    <row r="290" ht="13.5" spans="1:13">
      <c r="A290" s="33">
        <v>44750</v>
      </c>
      <c r="B290" s="34" t="s">
        <v>4944</v>
      </c>
      <c r="C290" s="9" t="s">
        <v>4941</v>
      </c>
      <c r="D290" s="34" t="s">
        <v>4942</v>
      </c>
      <c r="E290" s="35">
        <v>44750</v>
      </c>
      <c r="F290" s="34">
        <v>2980</v>
      </c>
      <c r="H290" s="34">
        <v>2980</v>
      </c>
      <c r="L290" s="3" t="e">
        <f>VLOOKUP(C290,#REF!,11,0)</f>
        <v>#REF!</v>
      </c>
      <c r="M290" s="3" t="e">
        <f t="shared" si="4"/>
        <v>#REF!</v>
      </c>
    </row>
    <row r="291" ht="13.5" spans="1:13">
      <c r="A291" s="33">
        <v>44750</v>
      </c>
      <c r="B291" s="34" t="s">
        <v>4990</v>
      </c>
      <c r="C291" s="9" t="s">
        <v>4988</v>
      </c>
      <c r="D291" s="34" t="s">
        <v>4989</v>
      </c>
      <c r="E291" s="35">
        <v>44750</v>
      </c>
      <c r="F291" s="34">
        <v>2980</v>
      </c>
      <c r="H291" s="34">
        <v>2980</v>
      </c>
      <c r="L291" s="3" t="e">
        <f>VLOOKUP(C291,#REF!,11,0)</f>
        <v>#REF!</v>
      </c>
      <c r="M291" s="3" t="e">
        <f t="shared" si="4"/>
        <v>#REF!</v>
      </c>
    </row>
    <row r="292" ht="13.5" spans="1:13">
      <c r="A292" s="33">
        <v>44750</v>
      </c>
      <c r="B292" s="34" t="s">
        <v>4954</v>
      </c>
      <c r="C292" s="9" t="s">
        <v>4951</v>
      </c>
      <c r="D292" s="34" t="s">
        <v>4952</v>
      </c>
      <c r="E292" s="35">
        <v>44750</v>
      </c>
      <c r="F292" s="34">
        <v>2980</v>
      </c>
      <c r="H292" s="34">
        <v>2980</v>
      </c>
      <c r="L292" s="3" t="e">
        <f>VLOOKUP(C292,#REF!,11,0)</f>
        <v>#REF!</v>
      </c>
      <c r="M292" s="3" t="e">
        <f t="shared" si="4"/>
        <v>#REF!</v>
      </c>
    </row>
    <row r="293" ht="13.5" spans="1:13">
      <c r="A293" s="33">
        <v>44750</v>
      </c>
      <c r="B293" s="34" t="s">
        <v>4950</v>
      </c>
      <c r="C293" s="9" t="s">
        <v>4947</v>
      </c>
      <c r="D293" s="34" t="s">
        <v>4948</v>
      </c>
      <c r="E293" s="35">
        <v>44750</v>
      </c>
      <c r="F293" s="34">
        <v>2980</v>
      </c>
      <c r="H293" s="34">
        <v>2980</v>
      </c>
      <c r="L293" s="3" t="e">
        <f>VLOOKUP(C293,#REF!,11,0)</f>
        <v>#REF!</v>
      </c>
      <c r="M293" s="3" t="e">
        <f t="shared" si="4"/>
        <v>#REF!</v>
      </c>
    </row>
    <row r="294" ht="13.5" spans="1:13">
      <c r="A294" s="33">
        <v>44750</v>
      </c>
      <c r="B294" s="34" t="s">
        <v>5003</v>
      </c>
      <c r="C294" s="9" t="s">
        <v>5001</v>
      </c>
      <c r="D294" s="34" t="s">
        <v>5002</v>
      </c>
      <c r="E294" s="35">
        <v>44750</v>
      </c>
      <c r="F294" s="34">
        <v>2980</v>
      </c>
      <c r="H294" s="34">
        <v>2980</v>
      </c>
      <c r="L294" s="3" t="e">
        <f>VLOOKUP(C294,#REF!,11,0)</f>
        <v>#REF!</v>
      </c>
      <c r="M294" s="3" t="e">
        <f t="shared" si="4"/>
        <v>#REF!</v>
      </c>
    </row>
    <row r="295" ht="13.5" spans="1:13">
      <c r="A295" s="33">
        <v>44750</v>
      </c>
      <c r="B295" s="34" t="s">
        <v>4969</v>
      </c>
      <c r="C295" s="9" t="s">
        <v>4967</v>
      </c>
      <c r="D295" s="34" t="s">
        <v>4968</v>
      </c>
      <c r="E295" s="35">
        <v>44750</v>
      </c>
      <c r="F295" s="34">
        <v>2980</v>
      </c>
      <c r="H295" s="34">
        <v>2980</v>
      </c>
      <c r="L295" s="3" t="e">
        <f>VLOOKUP(C295,#REF!,11,0)</f>
        <v>#REF!</v>
      </c>
      <c r="M295" s="3" t="e">
        <f t="shared" si="4"/>
        <v>#REF!</v>
      </c>
    </row>
    <row r="296" ht="13.5" spans="1:13">
      <c r="A296" s="33">
        <v>44750</v>
      </c>
      <c r="B296" s="34" t="s">
        <v>4966</v>
      </c>
      <c r="C296" s="9" t="s">
        <v>4964</v>
      </c>
      <c r="D296" s="34" t="s">
        <v>4965</v>
      </c>
      <c r="E296" s="35">
        <v>44750</v>
      </c>
      <c r="F296" s="34">
        <v>2980</v>
      </c>
      <c r="H296" s="34">
        <v>2980</v>
      </c>
      <c r="L296" s="3" t="e">
        <f>VLOOKUP(C296,#REF!,11,0)</f>
        <v>#REF!</v>
      </c>
      <c r="M296" s="3" t="e">
        <f t="shared" si="4"/>
        <v>#REF!</v>
      </c>
    </row>
    <row r="297" ht="13.5" spans="1:13">
      <c r="A297" s="33">
        <v>44750</v>
      </c>
      <c r="B297" s="34" t="s">
        <v>4979</v>
      </c>
      <c r="C297" s="9" t="s">
        <v>4976</v>
      </c>
      <c r="D297" s="34" t="s">
        <v>4977</v>
      </c>
      <c r="E297" s="35">
        <v>44750</v>
      </c>
      <c r="F297" s="34">
        <v>2980</v>
      </c>
      <c r="H297" s="34">
        <v>2980</v>
      </c>
      <c r="L297" s="3" t="e">
        <f>VLOOKUP(C297,#REF!,11,0)</f>
        <v>#REF!</v>
      </c>
      <c r="M297" s="3" t="e">
        <f t="shared" si="4"/>
        <v>#REF!</v>
      </c>
    </row>
    <row r="298" ht="13.5" spans="1:13">
      <c r="A298" s="33">
        <v>44750</v>
      </c>
      <c r="B298" s="34" t="s">
        <v>4963</v>
      </c>
      <c r="C298" s="9" t="s">
        <v>4961</v>
      </c>
      <c r="D298" s="34" t="s">
        <v>4962</v>
      </c>
      <c r="E298" s="35">
        <v>44750</v>
      </c>
      <c r="F298" s="34">
        <v>2980</v>
      </c>
      <c r="H298" s="34">
        <v>2980</v>
      </c>
      <c r="L298" s="3" t="e">
        <f>VLOOKUP(C298,#REF!,11,0)</f>
        <v>#REF!</v>
      </c>
      <c r="M298" s="3" t="e">
        <f t="shared" si="4"/>
        <v>#REF!</v>
      </c>
    </row>
    <row r="299" ht="13.5" spans="1:13">
      <c r="A299" s="33">
        <v>44750</v>
      </c>
      <c r="B299" s="34" t="s">
        <v>4448</v>
      </c>
      <c r="C299" s="9" t="s">
        <v>4930</v>
      </c>
      <c r="D299" s="34" t="s">
        <v>4931</v>
      </c>
      <c r="E299" s="35">
        <v>44750</v>
      </c>
      <c r="F299" s="34">
        <v>2980</v>
      </c>
      <c r="H299" s="34">
        <v>2980</v>
      </c>
      <c r="L299" s="3" t="e">
        <f>VLOOKUP(C299,#REF!,11,0)</f>
        <v>#REF!</v>
      </c>
      <c r="M299" s="3" t="e">
        <f t="shared" si="4"/>
        <v>#REF!</v>
      </c>
    </row>
    <row r="302" spans="8:8">
      <c r="H302" s="3">
        <f>SUM(H2:H301)</f>
        <v>888040</v>
      </c>
    </row>
    <row r="1045713" customFormat="1" ht="13.5"/>
    <row r="1045714" customFormat="1" ht="13.5"/>
    <row r="1045715" customFormat="1" ht="13.5"/>
    <row r="1045716" customFormat="1" ht="13.5"/>
    <row r="1045717" customFormat="1" ht="13.5"/>
    <row r="1045718" customFormat="1" ht="13.5"/>
    <row r="1045719" customFormat="1" ht="13.5"/>
    <row r="1045720" customFormat="1" ht="13.5"/>
    <row r="1045721" customFormat="1" ht="13.5"/>
    <row r="1045722" customFormat="1" ht="13.5"/>
    <row r="1045723" customFormat="1" ht="13.5"/>
    <row r="1045724" customFormat="1" ht="13.5"/>
    <row r="1045725" customFormat="1" ht="13.5"/>
    <row r="1045726" customFormat="1" ht="13.5"/>
    <row r="1045727" customFormat="1" ht="13.5"/>
    <row r="1045728" customFormat="1" ht="13.5"/>
    <row r="1045729" customFormat="1" ht="13.5"/>
    <row r="1045730" customFormat="1" ht="13.5"/>
    <row r="1045731" customFormat="1" ht="13.5"/>
    <row r="1045732" customFormat="1" ht="13.5"/>
    <row r="1045733" customFormat="1" ht="13.5"/>
    <row r="1045734" customFormat="1" ht="13.5"/>
    <row r="1045735" customFormat="1" ht="13.5"/>
    <row r="1045736" customFormat="1" ht="13.5"/>
    <row r="1045737" customFormat="1" ht="13.5"/>
    <row r="1045738" customFormat="1" ht="13.5"/>
    <row r="1045739" customFormat="1" ht="13.5"/>
    <row r="1045740" customFormat="1" ht="13.5"/>
    <row r="1045741" customFormat="1" ht="13.5"/>
    <row r="1045742" customFormat="1" ht="13.5"/>
    <row r="1045743" customFormat="1" ht="13.5"/>
    <row r="1045744" customFormat="1" ht="13.5"/>
    <row r="1045745" customFormat="1" ht="13.5"/>
    <row r="1045746" customFormat="1" ht="13.5"/>
    <row r="1045747" customFormat="1" ht="13.5"/>
    <row r="1045748" customFormat="1" ht="13.5"/>
    <row r="1045749" customFormat="1" ht="13.5"/>
    <row r="1045750" customFormat="1" ht="13.5"/>
    <row r="1045751" customFormat="1" ht="13.5"/>
    <row r="1045752" customFormat="1" ht="13.5"/>
    <row r="1045753" customFormat="1" ht="13.5"/>
    <row r="1045754" customFormat="1" ht="13.5"/>
    <row r="1045755" customFormat="1" ht="13.5"/>
    <row r="1045756" customFormat="1" ht="13.5"/>
    <row r="1045757" customFormat="1" ht="13.5"/>
    <row r="1045758" customFormat="1" ht="13.5"/>
    <row r="1045759" customFormat="1" ht="13.5"/>
    <row r="1045760" customFormat="1" ht="13.5"/>
    <row r="1045761" customFormat="1" ht="13.5"/>
    <row r="1045762" customFormat="1" ht="13.5"/>
    <row r="1045763" customFormat="1" ht="13.5"/>
    <row r="1045764" customFormat="1" ht="13.5"/>
    <row r="1045765" customFormat="1" ht="13.5"/>
    <row r="1045766" customFormat="1" ht="13.5"/>
    <row r="1045767" customFormat="1" ht="13.5"/>
    <row r="1045768" customFormat="1" ht="13.5"/>
    <row r="1045769" customFormat="1" ht="13.5"/>
    <row r="1045770" customFormat="1" ht="13.5"/>
    <row r="1045771" customFormat="1" ht="13.5"/>
    <row r="1045772" customFormat="1" ht="13.5"/>
    <row r="1045773" customFormat="1" ht="13.5"/>
    <row r="1045774" customFormat="1" ht="13.5"/>
    <row r="1045775" customFormat="1" ht="13.5"/>
    <row r="1045776" customFormat="1" ht="13.5"/>
    <row r="1045777" customFormat="1" ht="13.5"/>
    <row r="1045778" customFormat="1" ht="13.5"/>
    <row r="1045779" customFormat="1" ht="13.5"/>
    <row r="1045780" customFormat="1" ht="13.5"/>
    <row r="1045781" customFormat="1" ht="13.5"/>
    <row r="1045782" customFormat="1" ht="13.5"/>
    <row r="1045783" customFormat="1" ht="13.5"/>
    <row r="1045784" customFormat="1" ht="13.5"/>
    <row r="1045785" customFormat="1" ht="13.5"/>
    <row r="1045786" customFormat="1" ht="13.5"/>
    <row r="1045787" customFormat="1" ht="13.5"/>
    <row r="1045788" customFormat="1" ht="13.5"/>
    <row r="1045789" customFormat="1" ht="13.5"/>
    <row r="1045790" customFormat="1" ht="13.5"/>
    <row r="1045791" customFormat="1" ht="13.5"/>
    <row r="1045792" customFormat="1" ht="13.5"/>
    <row r="1045793" customFormat="1" ht="13.5"/>
    <row r="1045794" customFormat="1" ht="13.5"/>
    <row r="1045795" customFormat="1" ht="13.5"/>
    <row r="1045796" customFormat="1" ht="13.5"/>
    <row r="1045797" customFormat="1" ht="13.5"/>
    <row r="1045798" customFormat="1" ht="13.5"/>
    <row r="1045799" customFormat="1" ht="13.5"/>
    <row r="1045800" customFormat="1" ht="13.5"/>
    <row r="1045801" customFormat="1" ht="13.5"/>
    <row r="1045802" customFormat="1" ht="13.5"/>
    <row r="1045803" customFormat="1" ht="13.5"/>
    <row r="1045804" customFormat="1" ht="13.5"/>
    <row r="1045805" customFormat="1" ht="13.5"/>
    <row r="1045806" customFormat="1" ht="13.5"/>
    <row r="1045807" customFormat="1" ht="13.5"/>
    <row r="1045808" customFormat="1" ht="13.5"/>
    <row r="1045809" customFormat="1" ht="13.5"/>
    <row r="1045810" customFormat="1" ht="13.5"/>
    <row r="1045811" customFormat="1" ht="13.5"/>
    <row r="1045812" customFormat="1" ht="13.5"/>
    <row r="1045813" customFormat="1" ht="13.5"/>
    <row r="1045814" customFormat="1" ht="13.5"/>
    <row r="1045815" customFormat="1" ht="13.5"/>
    <row r="1045816" customFormat="1" ht="13.5"/>
    <row r="1045817" customFormat="1" ht="13.5"/>
    <row r="1045818" customFormat="1" ht="13.5"/>
    <row r="1045819" customFormat="1" ht="13.5"/>
    <row r="1045820" customFormat="1" ht="13.5"/>
    <row r="1045821" customFormat="1" ht="13.5"/>
    <row r="1045822" customFormat="1" ht="13.5"/>
    <row r="1045823" customFormat="1" ht="13.5"/>
    <row r="1045824" customFormat="1" ht="13.5"/>
    <row r="1045825" customFormat="1" ht="13.5"/>
    <row r="1045826" customFormat="1" ht="13.5"/>
    <row r="1045827" customFormat="1" ht="13.5"/>
    <row r="1045828" customFormat="1" ht="13.5"/>
    <row r="1045829" customFormat="1" ht="13.5"/>
    <row r="1045830" customFormat="1" ht="13.5"/>
    <row r="1045831" customFormat="1" ht="13.5"/>
    <row r="1045832" customFormat="1" ht="13.5"/>
    <row r="1045833" customFormat="1" ht="13.5"/>
    <row r="1045834" customFormat="1" ht="13.5"/>
    <row r="1045835" customFormat="1" ht="13.5"/>
    <row r="1045836" customFormat="1" ht="13.5"/>
    <row r="1045837" customFormat="1" ht="13.5"/>
    <row r="1045838" customFormat="1" ht="13.5"/>
    <row r="1045839" customFormat="1" ht="13.5"/>
    <row r="1045840" customFormat="1" ht="13.5"/>
    <row r="1045841" customFormat="1" ht="13.5"/>
    <row r="1045842" customFormat="1" ht="13.5"/>
    <row r="1045843" customFormat="1" ht="13.5"/>
    <row r="1045844" customFormat="1" ht="13.5"/>
    <row r="1045845" customFormat="1" ht="13.5"/>
    <row r="1045846" customFormat="1" ht="13.5"/>
    <row r="1045847" customFormat="1" ht="13.5"/>
    <row r="1045848" customFormat="1" ht="13.5"/>
    <row r="1045849" customFormat="1" ht="13.5"/>
    <row r="1045850" customFormat="1" ht="13.5"/>
    <row r="1045851" customFormat="1" ht="13.5"/>
    <row r="1045852" customFormat="1" ht="13.5"/>
    <row r="1045853" customFormat="1" ht="13.5"/>
    <row r="1045854" customFormat="1" ht="13.5"/>
    <row r="1045855" customFormat="1" ht="13.5"/>
    <row r="1045856" customFormat="1" ht="13.5"/>
    <row r="1045857" customFormat="1" ht="13.5"/>
    <row r="1045858" customFormat="1" ht="13.5"/>
    <row r="1045859" customFormat="1" ht="13.5"/>
    <row r="1045860" customFormat="1" ht="13.5"/>
    <row r="1045861" customFormat="1" ht="13.5"/>
    <row r="1045862" customFormat="1" ht="13.5"/>
    <row r="1045863" customFormat="1" ht="13.5"/>
    <row r="1045864" customFormat="1" ht="13.5"/>
    <row r="1045865" customFormat="1" ht="13.5"/>
    <row r="1045866" customFormat="1" ht="13.5"/>
    <row r="1045867" customFormat="1" ht="13.5"/>
    <row r="1045868" customFormat="1" ht="13.5"/>
    <row r="1045869" customFormat="1" ht="13.5"/>
    <row r="1045870" customFormat="1" ht="13.5"/>
    <row r="1045871" customFormat="1" ht="13.5"/>
    <row r="1045872" customFormat="1" ht="13.5"/>
    <row r="1045873" customFormat="1" ht="13.5"/>
    <row r="1045874" customFormat="1" ht="13.5"/>
    <row r="1045875" customFormat="1" ht="13.5"/>
    <row r="1045876" customFormat="1" ht="13.5"/>
    <row r="1045877" customFormat="1" ht="13.5"/>
    <row r="1045878" customFormat="1" ht="13.5"/>
    <row r="1045879" customFormat="1" ht="13.5"/>
    <row r="1045880" customFormat="1" ht="13.5"/>
    <row r="1045881" customFormat="1" ht="13.5"/>
    <row r="1045882" customFormat="1" ht="13.5"/>
    <row r="1045883" customFormat="1" ht="13.5"/>
    <row r="1045884" customFormat="1" ht="13.5"/>
    <row r="1045885" customFormat="1" ht="13.5"/>
    <row r="1045886" customFormat="1" ht="13.5"/>
    <row r="1045887" customFormat="1" ht="13.5"/>
    <row r="1045888" customFormat="1" ht="13.5"/>
    <row r="1045889" customFormat="1" ht="13.5"/>
    <row r="1045890" customFormat="1" ht="13.5"/>
    <row r="1045891" customFormat="1" ht="13.5"/>
    <row r="1045892" customFormat="1" ht="13.5"/>
    <row r="1045893" customFormat="1" ht="13.5"/>
    <row r="1045894" customFormat="1" ht="13.5"/>
    <row r="1045895" customFormat="1" ht="13.5"/>
    <row r="1045896" customFormat="1" ht="13.5"/>
    <row r="1045897" customFormat="1" ht="13.5"/>
    <row r="1045898" customFormat="1" ht="13.5"/>
    <row r="1045899" customFormat="1" ht="13.5"/>
    <row r="1045900" customFormat="1" ht="13.5"/>
    <row r="1045901" customFormat="1" ht="13.5"/>
    <row r="1045902" customFormat="1" ht="13.5"/>
    <row r="1045903" customFormat="1" ht="13.5"/>
    <row r="1045904" customFormat="1" ht="13.5"/>
    <row r="1045905" customFormat="1" ht="13.5"/>
    <row r="1045906" customFormat="1" ht="13.5"/>
    <row r="1045907" customFormat="1" ht="13.5"/>
    <row r="1045908" customFormat="1" ht="13.5"/>
    <row r="1045909" customFormat="1" ht="13.5"/>
    <row r="1045910" customFormat="1" ht="13.5"/>
    <row r="1045911" customFormat="1" ht="13.5"/>
    <row r="1045912" customFormat="1" ht="13.5"/>
    <row r="1045913" customFormat="1" ht="13.5"/>
    <row r="1045914" customFormat="1" ht="13.5"/>
    <row r="1045915" customFormat="1" ht="13.5"/>
    <row r="1045916" customFormat="1" ht="13.5"/>
    <row r="1045917" customFormat="1" ht="13.5"/>
    <row r="1045918" customFormat="1" ht="13.5"/>
    <row r="1045919" customFormat="1" ht="13.5"/>
    <row r="1045920" customFormat="1" ht="13.5"/>
    <row r="1045921" customFormat="1" ht="13.5"/>
    <row r="1045922" customFormat="1" ht="13.5"/>
    <row r="1045923" customFormat="1" ht="13.5"/>
    <row r="1045924" customFormat="1" ht="13.5"/>
    <row r="1045925" customFormat="1" ht="13.5"/>
    <row r="1045926" customFormat="1" ht="13.5"/>
    <row r="1045927" customFormat="1" ht="13.5"/>
    <row r="1045928" customFormat="1" ht="13.5"/>
    <row r="1045929" customFormat="1" ht="13.5"/>
    <row r="1045930" customFormat="1" ht="13.5"/>
    <row r="1045931" customFormat="1" ht="13.5"/>
    <row r="1045932" customFormat="1" ht="13.5"/>
    <row r="1045933" customFormat="1" ht="13.5"/>
    <row r="1045934" customFormat="1" ht="13.5"/>
    <row r="1045935" customFormat="1" ht="13.5"/>
    <row r="1045936" customFormat="1" ht="13.5"/>
    <row r="1045937" customFormat="1" ht="13.5"/>
    <row r="1045938" customFormat="1" ht="13.5"/>
    <row r="1045939" customFormat="1" ht="13.5"/>
    <row r="1045940" customFormat="1" ht="13.5"/>
    <row r="1045941" customFormat="1" ht="13.5"/>
    <row r="1045942" customFormat="1" ht="13.5"/>
    <row r="1045943" customFormat="1" ht="13.5"/>
    <row r="1045944" customFormat="1" ht="13.5"/>
    <row r="1045945" customFormat="1" ht="13.5"/>
    <row r="1045946" customFormat="1" ht="13.5"/>
    <row r="1045947" customFormat="1" ht="13.5"/>
    <row r="1045948" customFormat="1" ht="13.5"/>
    <row r="1045949" customFormat="1" ht="13.5"/>
    <row r="1045950" customFormat="1" ht="13.5"/>
    <row r="1045951" customFormat="1" ht="13.5"/>
    <row r="1045952" customFormat="1" ht="13.5"/>
    <row r="1045953" customFormat="1" ht="13.5"/>
    <row r="1045954" customFormat="1" ht="13.5"/>
    <row r="1045955" customFormat="1" ht="13.5"/>
    <row r="1045956" customFormat="1" ht="13.5"/>
    <row r="1045957" customFormat="1" ht="13.5"/>
    <row r="1045958" customFormat="1" ht="13.5"/>
    <row r="1045959" customFormat="1" ht="13.5"/>
    <row r="1045960" customFormat="1" ht="13.5"/>
    <row r="1045961" customFormat="1" ht="13.5"/>
    <row r="1045962" customFormat="1" ht="13.5"/>
    <row r="1045963" customFormat="1" ht="13.5"/>
    <row r="1045964" customFormat="1" ht="13.5"/>
    <row r="1045965" customFormat="1" ht="13.5"/>
    <row r="1045966" customFormat="1" ht="13.5"/>
    <row r="1045967" customFormat="1" ht="13.5"/>
    <row r="1045968" customFormat="1" ht="13.5"/>
    <row r="1045969" customFormat="1" ht="13.5"/>
    <row r="1045970" customFormat="1" ht="13.5"/>
    <row r="1045971" customFormat="1" ht="13.5"/>
    <row r="1045972" customFormat="1" ht="13.5"/>
    <row r="1045973" customFormat="1" ht="13.5"/>
    <row r="1045974" customFormat="1" ht="13.5"/>
    <row r="1045975" customFormat="1" ht="13.5"/>
    <row r="1045976" customFormat="1" ht="13.5"/>
    <row r="1045977" customFormat="1" ht="13.5"/>
    <row r="1045978" customFormat="1" ht="13.5"/>
    <row r="1045979" customFormat="1" ht="13.5"/>
    <row r="1045980" customFormat="1" ht="13.5"/>
    <row r="1045981" customFormat="1" ht="13.5"/>
    <row r="1045982" customFormat="1" ht="13.5"/>
    <row r="1045983" customFormat="1" ht="13.5"/>
    <row r="1045984" customFormat="1" ht="13.5"/>
    <row r="1045985" customFormat="1" ht="13.5"/>
    <row r="1045986" customFormat="1" ht="13.5"/>
    <row r="1045987" customFormat="1" ht="13.5"/>
    <row r="1045988" customFormat="1" ht="13.5"/>
    <row r="1045989" customFormat="1" ht="13.5"/>
    <row r="1045990" customFormat="1" ht="13.5"/>
    <row r="1045991" customFormat="1" ht="13.5"/>
    <row r="1045992" customFormat="1" ht="13.5"/>
    <row r="1045993" customFormat="1" ht="13.5"/>
    <row r="1045994" customFormat="1" ht="13.5"/>
    <row r="1045995" customFormat="1" ht="13.5"/>
    <row r="1045996" customFormat="1" ht="13.5"/>
    <row r="1045997" customFormat="1" ht="13.5"/>
    <row r="1045998" customFormat="1" ht="13.5"/>
    <row r="1045999" customFormat="1" ht="13.5"/>
    <row r="1046000" customFormat="1" ht="13.5"/>
    <row r="1046001" customFormat="1" ht="13.5"/>
    <row r="1046002" customFormat="1" ht="13.5"/>
    <row r="1046003" customFormat="1" ht="13.5"/>
    <row r="1046004" customFormat="1" ht="13.5"/>
    <row r="1046005" customFormat="1" ht="13.5"/>
    <row r="1046006" customFormat="1" ht="13.5"/>
    <row r="1046007" customFormat="1" ht="13.5"/>
    <row r="1046008" customFormat="1" ht="13.5"/>
    <row r="1046009" customFormat="1" ht="13.5"/>
    <row r="1046010" customFormat="1" ht="13.5"/>
    <row r="1046011" customFormat="1" ht="13.5"/>
    <row r="1046012" customFormat="1" ht="13.5"/>
    <row r="1046013" customFormat="1" ht="13.5"/>
    <row r="1046014" customFormat="1" ht="13.5"/>
    <row r="1046015" customFormat="1" ht="13.5"/>
    <row r="1046016" customFormat="1" ht="13.5"/>
    <row r="1046017" customFormat="1" ht="13.5"/>
    <row r="1046018" customFormat="1" ht="13.5"/>
    <row r="1046019" customFormat="1" ht="13.5"/>
    <row r="1046020" customFormat="1" ht="13.5"/>
    <row r="1046021" customFormat="1" ht="13.5"/>
    <row r="1046022" customFormat="1" ht="13.5"/>
    <row r="1046023" customFormat="1" ht="13.5"/>
    <row r="1046024" customFormat="1" ht="13.5"/>
    <row r="1046025" customFormat="1" ht="13.5"/>
    <row r="1046026" customFormat="1" ht="13.5"/>
    <row r="1046027" customFormat="1" ht="13.5"/>
    <row r="1046028" customFormat="1" ht="13.5"/>
    <row r="1046029" customFormat="1" ht="13.5"/>
    <row r="1046030" customFormat="1" ht="13.5"/>
    <row r="1046031" customFormat="1" ht="13.5"/>
    <row r="1046032" customFormat="1" ht="13.5"/>
    <row r="1046033" customFormat="1" ht="13.5"/>
    <row r="1046034" customFormat="1" ht="13.5"/>
    <row r="1046035" customFormat="1" ht="13.5"/>
    <row r="1046036" customFormat="1" ht="13.5"/>
    <row r="1046037" customFormat="1" ht="13.5"/>
    <row r="1046038" customFormat="1" ht="13.5"/>
    <row r="1046039" customFormat="1" ht="13.5"/>
    <row r="1046040" customFormat="1" ht="13.5"/>
    <row r="1046041" customFormat="1" ht="13.5"/>
    <row r="1046042" customFormat="1" ht="13.5"/>
    <row r="1046043" customFormat="1" ht="13.5"/>
    <row r="1046044" customFormat="1" ht="13.5"/>
    <row r="1046045" customFormat="1" ht="13.5"/>
    <row r="1046046" customFormat="1" ht="13.5"/>
    <row r="1046047" customFormat="1" ht="13.5"/>
    <row r="1046048" customFormat="1" ht="13.5"/>
    <row r="1046049" customFormat="1" ht="13.5"/>
    <row r="1046050" customFormat="1" ht="13.5"/>
    <row r="1046051" customFormat="1" ht="13.5"/>
    <row r="1046052" customFormat="1" ht="13.5"/>
    <row r="1046053" customFormat="1" ht="13.5"/>
    <row r="1046054" customFormat="1" ht="13.5"/>
    <row r="1046055" customFormat="1" ht="13.5"/>
    <row r="1046056" customFormat="1" ht="13.5"/>
    <row r="1046057" customFormat="1" ht="13.5"/>
    <row r="1046058" customFormat="1" ht="13.5"/>
    <row r="1046059" customFormat="1" ht="13.5"/>
    <row r="1046060" customFormat="1" ht="13.5"/>
    <row r="1046061" customFormat="1" ht="13.5"/>
    <row r="1046062" customFormat="1" ht="13.5"/>
    <row r="1046063" customFormat="1" ht="13.5"/>
    <row r="1046064" customFormat="1" ht="13.5"/>
    <row r="1046065" customFormat="1" ht="13.5"/>
    <row r="1046066" customFormat="1" ht="13.5"/>
    <row r="1046067" customFormat="1" ht="13.5"/>
    <row r="1046068" customFormat="1" ht="13.5"/>
    <row r="1046069" customFormat="1" ht="13.5"/>
    <row r="1046070" customFormat="1" ht="13.5"/>
    <row r="1046071" customFormat="1" ht="13.5"/>
    <row r="1046072" customFormat="1" ht="13.5"/>
    <row r="1046073" customFormat="1" ht="13.5"/>
    <row r="1046074" customFormat="1" ht="13.5"/>
    <row r="1046075" customFormat="1" ht="13.5"/>
    <row r="1046076" customFormat="1" ht="13.5"/>
    <row r="1046077" customFormat="1" ht="13.5"/>
    <row r="1046078" customFormat="1" ht="13.5"/>
    <row r="1046079" customFormat="1" ht="13.5"/>
    <row r="1046080" customFormat="1" ht="13.5"/>
    <row r="1046081" customFormat="1" ht="13.5"/>
    <row r="1046082" customFormat="1" ht="13.5"/>
    <row r="1046083" customFormat="1" ht="13.5"/>
    <row r="1046084" customFormat="1" ht="13.5"/>
    <row r="1046085" customFormat="1" ht="13.5"/>
    <row r="1046086" customFormat="1" ht="13.5"/>
    <row r="1046087" customFormat="1" ht="13.5"/>
    <row r="1046088" customFormat="1" ht="13.5"/>
    <row r="1046089" customFormat="1" ht="13.5"/>
    <row r="1046090" customFormat="1" ht="13.5"/>
    <row r="1046091" customFormat="1" ht="13.5"/>
    <row r="1046092" customFormat="1" ht="13.5"/>
    <row r="1046093" customFormat="1" ht="13.5"/>
    <row r="1046094" customFormat="1" ht="13.5"/>
    <row r="1046095" customFormat="1" ht="13.5"/>
    <row r="1046096" customFormat="1" ht="13.5"/>
    <row r="1046097" customFormat="1" ht="13.5"/>
    <row r="1046098" customFormat="1" ht="13.5"/>
    <row r="1046099" customFormat="1" ht="13.5"/>
    <row r="1046100" customFormat="1" ht="13.5"/>
    <row r="1046101" customFormat="1" ht="13.5"/>
    <row r="1046102" customFormat="1" ht="13.5"/>
    <row r="1046103" customFormat="1" ht="13.5"/>
    <row r="1046104" customFormat="1" ht="13.5"/>
    <row r="1046105" customFormat="1" ht="13.5"/>
    <row r="1046106" customFormat="1" ht="13.5"/>
    <row r="1046107" customFormat="1" ht="13.5"/>
    <row r="1046108" customFormat="1" ht="13.5"/>
    <row r="1046109" customFormat="1" ht="13.5"/>
    <row r="1046110" customFormat="1" ht="13.5"/>
    <row r="1046111" customFormat="1" ht="13.5"/>
    <row r="1046112" customFormat="1" ht="13.5"/>
    <row r="1046113" customFormat="1" ht="13.5"/>
    <row r="1046114" customFormat="1" ht="13.5"/>
    <row r="1046115" customFormat="1" ht="13.5"/>
    <row r="1046116" customFormat="1" ht="13.5"/>
    <row r="1046117" customFormat="1" ht="13.5"/>
    <row r="1046118" customFormat="1" ht="13.5"/>
    <row r="1046119" customFormat="1" ht="13.5"/>
    <row r="1046120" customFormat="1" ht="13.5"/>
    <row r="1046121" customFormat="1" ht="13.5"/>
    <row r="1046122" customFormat="1" ht="13.5"/>
    <row r="1046123" customFormat="1" ht="13.5"/>
    <row r="1046124" customFormat="1" ht="13.5"/>
    <row r="1046125" customFormat="1" ht="13.5"/>
    <row r="1046126" customFormat="1" ht="13.5"/>
    <row r="1046127" customFormat="1" ht="13.5"/>
    <row r="1046128" customFormat="1" ht="13.5"/>
    <row r="1046129" customFormat="1" ht="13.5"/>
    <row r="1046130" customFormat="1" ht="13.5"/>
    <row r="1046131" customFormat="1" ht="13.5"/>
    <row r="1046132" customFormat="1" ht="13.5"/>
    <row r="1046133" customFormat="1" ht="13.5"/>
    <row r="1046134" customFormat="1" ht="13.5"/>
    <row r="1046135" customFormat="1" ht="13.5"/>
    <row r="1046136" customFormat="1" ht="13.5"/>
    <row r="1046137" customFormat="1" ht="13.5"/>
    <row r="1046138" customFormat="1" ht="13.5"/>
    <row r="1046139" customFormat="1" ht="13.5"/>
    <row r="1046140" customFormat="1" ht="13.5"/>
    <row r="1046141" customFormat="1" ht="13.5"/>
    <row r="1046142" customFormat="1" ht="13.5"/>
    <row r="1046143" customFormat="1" ht="13.5"/>
    <row r="1046144" customFormat="1" ht="13.5"/>
    <row r="1046145" customFormat="1" ht="13.5"/>
    <row r="1046146" customFormat="1" ht="13.5"/>
    <row r="1046147" customFormat="1" ht="13.5"/>
    <row r="1046148" customFormat="1" ht="13.5"/>
    <row r="1046149" customFormat="1" ht="13.5"/>
    <row r="1046150" customFormat="1" ht="13.5"/>
    <row r="1046151" customFormat="1" ht="13.5"/>
    <row r="1046152" customFormat="1" ht="13.5"/>
    <row r="1046153" customFormat="1" ht="13.5"/>
    <row r="1046154" customFormat="1" ht="13.5"/>
    <row r="1046155" customFormat="1" ht="13.5"/>
    <row r="1046156" customFormat="1" ht="13.5"/>
    <row r="1046157" customFormat="1" ht="13.5"/>
    <row r="1046158" customFormat="1" ht="13.5"/>
    <row r="1046159" customFormat="1" ht="13.5"/>
    <row r="1046160" customFormat="1" ht="13.5"/>
    <row r="1046161" customFormat="1" ht="13.5"/>
    <row r="1046162" customFormat="1" ht="13.5"/>
    <row r="1046163" customFormat="1" ht="13.5"/>
    <row r="1046164" customFormat="1" ht="13.5"/>
    <row r="1046165" customFormat="1" ht="13.5"/>
    <row r="1046166" customFormat="1" ht="13.5"/>
    <row r="1046167" customFormat="1" ht="13.5"/>
    <row r="1046168" customFormat="1" ht="13.5"/>
    <row r="1046169" customFormat="1" ht="13.5"/>
    <row r="1046170" customFormat="1" ht="13.5"/>
    <row r="1046171" customFormat="1" ht="13.5"/>
    <row r="1046172" customFormat="1" ht="13.5"/>
    <row r="1046173" customFormat="1" ht="13.5"/>
    <row r="1046174" customFormat="1" ht="13.5"/>
    <row r="1046175" customFormat="1" ht="13.5"/>
    <row r="1046176" customFormat="1" ht="13.5"/>
    <row r="1046177" customFormat="1" ht="13.5"/>
    <row r="1046178" customFormat="1" ht="13.5"/>
    <row r="1046179" customFormat="1" ht="13.5"/>
    <row r="1046180" customFormat="1" ht="13.5"/>
    <row r="1046181" customFormat="1" ht="13.5"/>
    <row r="1046182" customFormat="1" ht="13.5"/>
    <row r="1046183" customFormat="1" ht="13.5"/>
    <row r="1046184" customFormat="1" ht="13.5"/>
    <row r="1046185" customFormat="1" ht="13.5"/>
    <row r="1046186" customFormat="1" ht="13.5"/>
    <row r="1046187" customFormat="1" ht="13.5"/>
    <row r="1046188" customFormat="1" ht="13.5"/>
    <row r="1046189" customFormat="1" ht="13.5"/>
    <row r="1046190" customFormat="1" ht="13.5"/>
    <row r="1046191" customFormat="1" ht="13.5"/>
    <row r="1046192" customFormat="1" ht="13.5"/>
    <row r="1046193" customFormat="1" ht="13.5"/>
    <row r="1046194" customFormat="1" ht="13.5"/>
    <row r="1046195" customFormat="1" ht="13.5"/>
    <row r="1046196" customFormat="1" ht="13.5"/>
    <row r="1046197" customFormat="1" ht="13.5"/>
    <row r="1046198" customFormat="1" ht="13.5"/>
    <row r="1046199" customFormat="1" ht="13.5"/>
    <row r="1046200" customFormat="1" ht="13.5"/>
    <row r="1046201" customFormat="1" ht="13.5"/>
    <row r="1046202" customFormat="1" ht="13.5"/>
    <row r="1046203" customFormat="1" ht="13.5"/>
    <row r="1046204" customFormat="1" ht="13.5"/>
    <row r="1046205" customFormat="1" ht="13.5"/>
    <row r="1046206" customFormat="1" ht="13.5"/>
    <row r="1046207" customFormat="1" ht="13.5"/>
    <row r="1046208" customFormat="1" ht="13.5"/>
    <row r="1046209" customFormat="1" ht="13.5"/>
    <row r="1046210" customFormat="1" ht="13.5"/>
    <row r="1046211" customFormat="1" ht="13.5"/>
    <row r="1046212" customFormat="1" ht="13.5"/>
    <row r="1046213" customFormat="1" ht="13.5"/>
    <row r="1046214" customFormat="1" ht="13.5"/>
    <row r="1046215" customFormat="1" ht="13.5"/>
    <row r="1046216" customFormat="1" ht="13.5"/>
    <row r="1046217" customFormat="1" ht="13.5"/>
    <row r="1046218" customFormat="1" ht="13.5"/>
    <row r="1046219" customFormat="1" ht="13.5"/>
    <row r="1046220" customFormat="1" ht="13.5"/>
    <row r="1046221" customFormat="1" ht="13.5"/>
    <row r="1046222" customFormat="1" ht="13.5"/>
    <row r="1046223" customFormat="1" ht="13.5"/>
    <row r="1046224" customFormat="1" ht="13.5"/>
    <row r="1046225" customFormat="1" ht="13.5"/>
    <row r="1046226" customFormat="1" ht="13.5"/>
    <row r="1046227" customFormat="1" ht="13.5"/>
    <row r="1046228" customFormat="1" ht="13.5"/>
    <row r="1046229" customFormat="1" ht="13.5"/>
    <row r="1046230" customFormat="1" ht="13.5"/>
    <row r="1046231" customFormat="1" ht="13.5"/>
    <row r="1046232" customFormat="1" ht="13.5"/>
    <row r="1046233" customFormat="1" ht="13.5"/>
    <row r="1046234" customFormat="1" ht="13.5"/>
    <row r="1046235" customFormat="1" ht="13.5"/>
    <row r="1046236" customFormat="1" ht="13.5"/>
    <row r="1046237" customFormat="1" ht="13.5"/>
    <row r="1046238" customFormat="1" ht="13.5"/>
    <row r="1046239" customFormat="1" ht="13.5"/>
    <row r="1046240" customFormat="1" ht="13.5"/>
    <row r="1046241" customFormat="1" ht="13.5"/>
    <row r="1046242" customFormat="1" ht="13.5"/>
    <row r="1046243" customFormat="1" ht="13.5"/>
    <row r="1046244" customFormat="1" ht="13.5"/>
    <row r="1046245" customFormat="1" ht="13.5"/>
    <row r="1046246" customFormat="1" ht="13.5"/>
    <row r="1046247" customFormat="1" ht="13.5"/>
    <row r="1046248" customFormat="1" ht="13.5"/>
    <row r="1046249" customFormat="1" ht="13.5"/>
    <row r="1046250" customFormat="1" ht="13.5"/>
    <row r="1046251" customFormat="1" ht="13.5"/>
    <row r="1046252" customFormat="1" ht="13.5"/>
    <row r="1046253" customFormat="1" ht="13.5"/>
    <row r="1046254" customFormat="1" ht="13.5"/>
    <row r="1046255" customFormat="1" ht="13.5"/>
    <row r="1046256" customFormat="1" ht="13.5"/>
    <row r="1046257" customFormat="1" ht="13.5"/>
    <row r="1046258" customFormat="1" ht="13.5"/>
    <row r="1046259" customFormat="1" ht="13.5"/>
    <row r="1046260" customFormat="1" ht="13.5"/>
    <row r="1046261" customFormat="1" ht="13.5"/>
    <row r="1046262" customFormat="1" ht="13.5"/>
    <row r="1046263" customFormat="1" ht="13.5"/>
    <row r="1046264" customFormat="1" ht="13.5"/>
    <row r="1046265" customFormat="1" ht="13.5"/>
    <row r="1046266" customFormat="1" ht="13.5"/>
    <row r="1046267" customFormat="1" ht="13.5"/>
    <row r="1046268" customFormat="1" ht="13.5"/>
    <row r="1046269" customFormat="1" ht="13.5"/>
    <row r="1046270" customFormat="1" ht="13.5"/>
    <row r="1046271" customFormat="1" ht="13.5"/>
    <row r="1046272" customFormat="1" ht="13.5"/>
    <row r="1046273" customFormat="1" ht="13.5"/>
    <row r="1046274" customFormat="1" ht="13.5"/>
    <row r="1046275" customFormat="1" ht="13.5"/>
    <row r="1046276" customFormat="1" ht="13.5"/>
    <row r="1046277" customFormat="1" ht="13.5"/>
    <row r="1046278" customFormat="1" ht="13.5"/>
    <row r="1046279" customFormat="1" ht="13.5"/>
    <row r="1046280" customFormat="1" ht="13.5"/>
    <row r="1046281" customFormat="1" ht="13.5"/>
    <row r="1046282" customFormat="1" ht="13.5"/>
    <row r="1046283" customFormat="1" ht="13.5"/>
    <row r="1046284" customFormat="1" ht="13.5"/>
    <row r="1046285" customFormat="1" ht="13.5"/>
    <row r="1046286" customFormat="1" ht="13.5"/>
    <row r="1046287" customFormat="1" ht="13.5"/>
    <row r="1046288" customFormat="1" ht="13.5"/>
    <row r="1046289" customFormat="1" ht="13.5"/>
    <row r="1046290" customFormat="1" ht="13.5"/>
    <row r="1046291" customFormat="1" ht="13.5"/>
    <row r="1046292" customFormat="1" ht="13.5"/>
    <row r="1046293" customFormat="1" ht="13.5"/>
    <row r="1046294" customFormat="1" ht="13.5"/>
    <row r="1046295" customFormat="1" ht="13.5"/>
    <row r="1046296" customFormat="1" ht="13.5"/>
    <row r="1046297" customFormat="1" ht="13.5"/>
    <row r="1046298" customFormat="1" ht="13.5"/>
    <row r="1046299" customFormat="1" ht="13.5"/>
    <row r="1046300" customFormat="1" ht="13.5"/>
    <row r="1046301" customFormat="1" ht="13.5"/>
    <row r="1046302" customFormat="1" ht="13.5"/>
    <row r="1046303" customFormat="1" ht="13.5"/>
    <row r="1046304" customFormat="1" ht="13.5"/>
    <row r="1046305" customFormat="1" ht="13.5"/>
    <row r="1046306" customFormat="1" ht="13.5"/>
    <row r="1046307" customFormat="1" ht="13.5"/>
    <row r="1046308" customFormat="1" ht="13.5"/>
    <row r="1046309" customFormat="1" ht="13.5"/>
    <row r="1046310" customFormat="1" ht="13.5"/>
    <row r="1046311" customFormat="1" ht="13.5"/>
    <row r="1046312" customFormat="1" ht="13.5"/>
    <row r="1046313" customFormat="1" ht="13.5"/>
    <row r="1046314" customFormat="1" ht="13.5"/>
    <row r="1046315" customFormat="1" ht="13.5"/>
    <row r="1046316" customFormat="1" ht="13.5"/>
    <row r="1046317" customFormat="1" ht="13.5"/>
    <row r="1046318" customFormat="1" ht="13.5"/>
    <row r="1046319" customFormat="1" ht="13.5"/>
    <row r="1046320" customFormat="1" ht="13.5"/>
    <row r="1046321" customFormat="1" ht="13.5"/>
    <row r="1046322" customFormat="1" ht="13.5"/>
    <row r="1046323" customFormat="1" ht="13.5"/>
    <row r="1046324" customFormat="1" ht="13.5"/>
    <row r="1046325" customFormat="1" ht="13.5"/>
    <row r="1046326" customFormat="1" ht="13.5"/>
    <row r="1046327" customFormat="1" ht="13.5"/>
    <row r="1046328" customFormat="1" ht="13.5"/>
    <row r="1046329" customFormat="1" ht="13.5"/>
    <row r="1046330" customFormat="1" ht="13.5"/>
    <row r="1046331" customFormat="1" ht="13.5"/>
    <row r="1046332" customFormat="1" ht="13.5"/>
    <row r="1046333" customFormat="1" ht="13.5"/>
    <row r="1046334" customFormat="1" ht="13.5"/>
    <row r="1046335" customFormat="1" ht="13.5"/>
    <row r="1046336" customFormat="1" ht="13.5"/>
    <row r="1046337" customFormat="1" ht="13.5"/>
    <row r="1046338" customFormat="1" ht="13.5"/>
    <row r="1046339" customFormat="1" ht="13.5"/>
    <row r="1046340" customFormat="1" ht="13.5"/>
    <row r="1046341" customFormat="1" ht="13.5"/>
    <row r="1046342" customFormat="1" ht="13.5"/>
    <row r="1046343" customFormat="1" ht="13.5"/>
    <row r="1046344" customFormat="1" ht="13.5"/>
    <row r="1046345" customFormat="1" ht="13.5"/>
    <row r="1046346" customFormat="1" ht="13.5"/>
    <row r="1046347" customFormat="1" ht="13.5"/>
    <row r="1046348" customFormat="1" ht="13.5"/>
    <row r="1046349" customFormat="1" ht="13.5"/>
    <row r="1046350" customFormat="1" ht="13.5"/>
    <row r="1046351" customFormat="1" ht="13.5"/>
    <row r="1046352" customFormat="1" ht="13.5"/>
    <row r="1046353" customFormat="1" ht="13.5"/>
    <row r="1046354" customFormat="1" ht="13.5"/>
    <row r="1046355" customFormat="1" ht="13.5"/>
    <row r="1046356" customFormat="1" ht="13.5"/>
    <row r="1046357" customFormat="1" ht="13.5"/>
    <row r="1046358" customFormat="1" ht="13.5"/>
    <row r="1046359" customFormat="1" ht="13.5"/>
    <row r="1046360" customFormat="1" ht="13.5"/>
    <row r="1046361" customFormat="1" ht="13.5"/>
    <row r="1046362" customFormat="1" ht="13.5"/>
    <row r="1046363" customFormat="1" ht="13.5"/>
    <row r="1046364" customFormat="1" ht="13.5"/>
    <row r="1046365" customFormat="1" ht="13.5"/>
    <row r="1046366" customFormat="1" ht="13.5"/>
    <row r="1046367" customFormat="1" ht="13.5"/>
    <row r="1046368" customFormat="1" ht="13.5"/>
    <row r="1046369" customFormat="1" ht="13.5"/>
    <row r="1046370" customFormat="1" ht="13.5"/>
    <row r="1046371" customFormat="1" ht="13.5"/>
    <row r="1046372" customFormat="1" ht="13.5"/>
    <row r="1046373" customFormat="1" ht="13.5"/>
    <row r="1046374" customFormat="1" ht="13.5"/>
    <row r="1046375" customFormat="1" ht="13.5"/>
    <row r="1046376" customFormat="1" ht="13.5"/>
    <row r="1046377" customFormat="1" ht="13.5"/>
    <row r="1046378" customFormat="1" ht="13.5"/>
    <row r="1046379" customFormat="1" ht="13.5"/>
    <row r="1046380" customFormat="1" ht="13.5"/>
    <row r="1046381" customFormat="1" ht="13.5"/>
    <row r="1046382" customFormat="1" ht="13.5"/>
    <row r="1046383" customFormat="1" ht="13.5"/>
    <row r="1046384" customFormat="1" ht="13.5"/>
    <row r="1046385" customFormat="1" ht="13.5"/>
    <row r="1046386" customFormat="1" ht="13.5"/>
    <row r="1046387" customFormat="1" ht="13.5"/>
    <row r="1046388" customFormat="1" ht="13.5"/>
    <row r="1046389" customFormat="1" ht="13.5"/>
    <row r="1046390" customFormat="1" ht="13.5"/>
    <row r="1046391" customFormat="1" ht="13.5"/>
    <row r="1046392" customFormat="1" ht="13.5"/>
    <row r="1046393" customFormat="1" ht="13.5"/>
    <row r="1046394" customFormat="1" ht="13.5"/>
    <row r="1046395" customFormat="1" ht="13.5"/>
    <row r="1046396" customFormat="1" ht="13.5"/>
    <row r="1046397" customFormat="1" ht="13.5"/>
    <row r="1046398" customFormat="1" ht="13.5"/>
    <row r="1046399" customFormat="1" ht="13.5"/>
    <row r="1046400" customFormat="1" ht="13.5"/>
    <row r="1046401" customFormat="1" ht="13.5"/>
    <row r="1046402" customFormat="1" ht="13.5"/>
    <row r="1046403" customFormat="1" ht="13.5"/>
    <row r="1046404" customFormat="1" ht="13.5"/>
    <row r="1046405" customFormat="1" ht="13.5"/>
    <row r="1046406" customFormat="1" ht="13.5"/>
    <row r="1046407" customFormat="1" ht="13.5"/>
    <row r="1046408" customFormat="1" ht="13.5"/>
    <row r="1046409" customFormat="1" ht="13.5"/>
    <row r="1046410" customFormat="1" ht="13.5"/>
    <row r="1046411" customFormat="1" ht="13.5"/>
    <row r="1046412" customFormat="1" ht="13.5"/>
    <row r="1046413" customFormat="1" ht="13.5"/>
    <row r="1046414" customFormat="1" ht="13.5"/>
    <row r="1046415" customFormat="1" ht="13.5"/>
    <row r="1046416" customFormat="1" ht="13.5"/>
    <row r="1046417" customFormat="1" ht="13.5"/>
    <row r="1046418" customFormat="1" ht="13.5"/>
    <row r="1046419" customFormat="1" ht="13.5"/>
    <row r="1046420" customFormat="1" ht="13.5"/>
    <row r="1046421" customFormat="1" ht="13.5"/>
    <row r="1046422" customFormat="1" ht="13.5"/>
    <row r="1046423" customFormat="1" ht="13.5"/>
    <row r="1046424" customFormat="1" ht="13.5"/>
    <row r="1046425" customFormat="1" ht="13.5"/>
    <row r="1046426" customFormat="1" ht="13.5"/>
    <row r="1046427" customFormat="1" ht="13.5"/>
    <row r="1046428" customFormat="1" ht="13.5"/>
    <row r="1046429" customFormat="1" ht="13.5"/>
    <row r="1046430" customFormat="1" ht="13.5"/>
    <row r="1046431" customFormat="1" ht="13.5"/>
    <row r="1046432" customFormat="1" ht="13.5"/>
    <row r="1046433" customFormat="1" ht="13.5"/>
    <row r="1046434" customFormat="1" ht="13.5"/>
    <row r="1046435" customFormat="1" ht="13.5"/>
    <row r="1046436" customFormat="1" ht="13.5"/>
    <row r="1046437" customFormat="1" ht="13.5"/>
    <row r="1046438" customFormat="1" ht="13.5"/>
    <row r="1046439" customFormat="1" ht="13.5"/>
    <row r="1046440" customFormat="1" ht="13.5"/>
    <row r="1046441" customFormat="1" ht="13.5"/>
    <row r="1046442" customFormat="1" ht="13.5"/>
    <row r="1046443" customFormat="1" ht="13.5"/>
    <row r="1046444" customFormat="1" ht="13.5"/>
    <row r="1046445" customFormat="1" ht="13.5"/>
    <row r="1046446" customFormat="1" ht="13.5"/>
    <row r="1046447" customFormat="1" ht="13.5"/>
    <row r="1046448" customFormat="1" ht="13.5"/>
    <row r="1046449" customFormat="1" ht="13.5"/>
    <row r="1046450" customFormat="1" ht="13.5"/>
    <row r="1046451" customFormat="1" ht="13.5"/>
    <row r="1046452" customFormat="1" ht="13.5"/>
    <row r="1046453" customFormat="1" ht="13.5"/>
    <row r="1046454" customFormat="1" ht="13.5"/>
    <row r="1046455" customFormat="1" ht="13.5"/>
    <row r="1046456" customFormat="1" ht="13.5"/>
    <row r="1046457" customFormat="1" ht="13.5"/>
    <row r="1046458" customFormat="1" ht="13.5"/>
    <row r="1046459" customFormat="1" ht="13.5"/>
    <row r="1046460" customFormat="1" ht="13.5"/>
    <row r="1046461" customFormat="1" ht="13.5"/>
    <row r="1046462" customFormat="1" ht="13.5"/>
    <row r="1046463" customFormat="1" ht="13.5"/>
    <row r="1046464" customFormat="1" ht="13.5"/>
    <row r="1046465" customFormat="1" ht="13.5"/>
    <row r="1046466" customFormat="1" ht="13.5"/>
    <row r="1046467" customFormat="1" ht="13.5"/>
    <row r="1046468" customFormat="1" ht="13.5"/>
    <row r="1046469" customFormat="1" ht="13.5"/>
    <row r="1046470" customFormat="1" ht="13.5"/>
    <row r="1046471" customFormat="1" ht="13.5"/>
    <row r="1046472" customFormat="1" ht="13.5"/>
    <row r="1046473" customFormat="1" ht="13.5"/>
    <row r="1046474" customFormat="1" ht="13.5"/>
    <row r="1046475" customFormat="1" ht="13.5"/>
    <row r="1046476" customFormat="1" ht="13.5"/>
    <row r="1046477" customFormat="1" ht="13.5"/>
    <row r="1046478" customFormat="1" ht="13.5"/>
    <row r="1046479" customFormat="1" ht="13.5"/>
    <row r="1046480" customFormat="1" ht="13.5"/>
    <row r="1046481" customFormat="1" ht="13.5"/>
    <row r="1046482" customFormat="1" ht="13.5"/>
    <row r="1046483" customFormat="1" ht="13.5"/>
    <row r="1046484" customFormat="1" ht="13.5"/>
    <row r="1046485" customFormat="1" ht="13.5"/>
    <row r="1046486" customFormat="1" ht="13.5"/>
    <row r="1046487" customFormat="1" ht="13.5"/>
    <row r="1046488" customFormat="1" ht="13.5"/>
    <row r="1046489" customFormat="1" ht="13.5"/>
    <row r="1046490" customFormat="1" ht="13.5"/>
    <row r="1046491" customFormat="1" ht="13.5"/>
    <row r="1046492" customFormat="1" ht="13.5"/>
    <row r="1046493" customFormat="1" ht="13.5"/>
    <row r="1046494" customFormat="1" ht="13.5"/>
    <row r="1046495" customFormat="1" ht="13.5"/>
    <row r="1046496" customFormat="1" ht="13.5"/>
    <row r="1046497" customFormat="1" ht="13.5"/>
    <row r="1046498" customFormat="1" ht="13.5"/>
    <row r="1046499" customFormat="1" ht="13.5"/>
    <row r="1046500" customFormat="1" ht="13.5"/>
    <row r="1046501" customFormat="1" ht="13.5"/>
    <row r="1046502" customFormat="1" ht="13.5"/>
    <row r="1046503" customFormat="1" ht="13.5"/>
    <row r="1046504" customFormat="1" ht="13.5"/>
    <row r="1046505" customFormat="1" ht="13.5"/>
    <row r="1046506" customFormat="1" ht="13.5"/>
    <row r="1046507" customFormat="1" ht="13.5"/>
    <row r="1046508" customFormat="1" ht="13.5"/>
    <row r="1046509" customFormat="1" ht="13.5"/>
    <row r="1046510" customFormat="1" ht="13.5"/>
    <row r="1046511" customFormat="1" ht="13.5"/>
    <row r="1046512" customFormat="1" ht="13.5"/>
    <row r="1046513" customFormat="1" ht="13.5"/>
    <row r="1046514" customFormat="1" ht="13.5"/>
    <row r="1046515" customFormat="1" ht="13.5"/>
    <row r="1046516" customFormat="1" ht="13.5"/>
    <row r="1046517" customFormat="1" ht="13.5"/>
    <row r="1046518" customFormat="1" ht="13.5"/>
    <row r="1046519" customFormat="1" ht="13.5"/>
    <row r="1046520" customFormat="1" ht="13.5"/>
    <row r="1046521" customFormat="1" ht="13.5"/>
    <row r="1046522" customFormat="1" ht="13.5"/>
    <row r="1046523" customFormat="1" ht="13.5"/>
    <row r="1046524" customFormat="1" ht="13.5"/>
    <row r="1046525" customFormat="1" ht="13.5"/>
    <row r="1046526" customFormat="1" ht="13.5"/>
    <row r="1046527" customFormat="1" ht="13.5"/>
    <row r="1046528" customFormat="1" ht="13.5"/>
    <row r="1046529" customFormat="1" ht="13.5"/>
    <row r="1046530" customFormat="1" ht="13.5"/>
    <row r="1046531" customFormat="1" ht="13.5"/>
    <row r="1046532" customFormat="1" ht="13.5"/>
    <row r="1046533" customFormat="1" ht="13.5"/>
    <row r="1046534" customFormat="1" ht="13.5"/>
    <row r="1046535" customFormat="1" ht="13.5"/>
    <row r="1046536" customFormat="1" ht="13.5"/>
    <row r="1046537" customFormat="1" ht="13.5"/>
    <row r="1046538" customFormat="1" ht="13.5"/>
    <row r="1046539" customFormat="1" ht="13.5"/>
    <row r="1046540" customFormat="1" ht="13.5"/>
    <row r="1046541" customFormat="1" ht="13.5"/>
    <row r="1046542" customFormat="1" ht="13.5"/>
    <row r="1046543" customFormat="1" ht="13.5"/>
    <row r="1046544" customFormat="1" ht="13.5"/>
    <row r="1046545" customFormat="1" ht="13.5"/>
    <row r="1046546" customFormat="1" ht="13.5"/>
    <row r="1046547" customFormat="1" ht="13.5"/>
    <row r="1046548" customFormat="1" ht="13.5"/>
    <row r="1046549" customFormat="1" ht="13.5"/>
    <row r="1046550" customFormat="1" ht="13.5"/>
    <row r="1046551" customFormat="1" ht="13.5"/>
    <row r="1046552" customFormat="1" ht="13.5"/>
    <row r="1046553" customFormat="1" ht="13.5"/>
    <row r="1046554" customFormat="1" ht="13.5"/>
    <row r="1046555" customFormat="1" ht="13.5"/>
    <row r="1046556" customFormat="1" ht="13.5"/>
    <row r="1046557" customFormat="1" ht="13.5"/>
    <row r="1046558" customFormat="1" ht="13.5"/>
    <row r="1046559" customFormat="1" ht="13.5"/>
    <row r="1046560" customFormat="1" ht="13.5"/>
    <row r="1046561" customFormat="1" ht="13.5"/>
    <row r="1046562" customFormat="1" ht="13.5"/>
    <row r="1046563" customFormat="1" ht="13.5"/>
    <row r="1046564" customFormat="1" ht="13.5"/>
    <row r="1046565" customFormat="1" ht="13.5"/>
    <row r="1046566" customFormat="1" ht="13.5"/>
    <row r="1046567" customFormat="1" ht="13.5"/>
    <row r="1046568" customFormat="1" ht="13.5"/>
    <row r="1046569" customFormat="1" ht="13.5"/>
    <row r="1046570" customFormat="1" ht="13.5"/>
    <row r="1046571" customFormat="1" ht="13.5"/>
    <row r="1046572" customFormat="1" ht="13.5"/>
    <row r="1046573" customFormat="1" ht="13.5"/>
    <row r="1046574" customFormat="1" ht="13.5"/>
    <row r="1046575" customFormat="1" ht="13.5"/>
    <row r="1046576" customFormat="1" ht="13.5"/>
    <row r="1046577" customFormat="1" ht="13.5"/>
    <row r="1046578" customFormat="1" ht="13.5"/>
    <row r="1046579" customFormat="1" ht="13.5"/>
    <row r="1046580" customFormat="1" ht="13.5"/>
    <row r="1046581" customFormat="1" ht="13.5"/>
    <row r="1046582" customFormat="1" ht="13.5"/>
    <row r="1046583" customFormat="1" ht="13.5"/>
    <row r="1046584" customFormat="1" ht="13.5"/>
    <row r="1046585" customFormat="1" ht="13.5"/>
    <row r="1046586" customFormat="1" ht="13.5"/>
    <row r="1046587" customFormat="1" ht="13.5"/>
    <row r="1046588" customFormat="1" ht="13.5"/>
    <row r="1046589" customFormat="1" ht="13.5"/>
    <row r="1046590" customFormat="1" ht="13.5"/>
    <row r="1046591" customFormat="1" ht="13.5"/>
    <row r="1046592" customFormat="1" ht="13.5"/>
    <row r="1046593" customFormat="1" ht="13.5"/>
    <row r="1046594" customFormat="1" ht="13.5"/>
    <row r="1046595" customFormat="1" ht="13.5"/>
    <row r="1046596" customFormat="1" ht="13.5"/>
    <row r="1046597" customFormat="1" ht="13.5"/>
    <row r="1046598" customFormat="1" ht="13.5"/>
    <row r="1046599" customFormat="1" ht="13.5"/>
    <row r="1046600" customFormat="1" ht="13.5"/>
    <row r="1046601" customFormat="1" ht="13.5"/>
    <row r="1046602" customFormat="1" ht="13.5"/>
    <row r="1046603" customFormat="1" ht="13.5"/>
    <row r="1046604" customFormat="1" ht="13.5"/>
    <row r="1046605" customFormat="1" ht="13.5"/>
    <row r="1046606" customFormat="1" ht="13.5"/>
    <row r="1046607" customFormat="1" ht="13.5"/>
    <row r="1046608" customFormat="1" ht="13.5"/>
    <row r="1046609" customFormat="1" ht="13.5"/>
    <row r="1046610" customFormat="1" ht="13.5"/>
    <row r="1046611" customFormat="1" ht="13.5"/>
    <row r="1046612" customFormat="1" ht="13.5"/>
    <row r="1046613" customFormat="1" ht="13.5"/>
    <row r="1046614" customFormat="1" ht="13.5"/>
    <row r="1046615" customFormat="1" ht="13.5"/>
    <row r="1046616" customFormat="1" ht="13.5"/>
    <row r="1046617" customFormat="1" ht="13.5"/>
    <row r="1046618" customFormat="1" ht="13.5"/>
    <row r="1046619" customFormat="1" ht="13.5"/>
    <row r="1046620" customFormat="1" ht="13.5"/>
    <row r="1046621" customFormat="1" ht="13.5"/>
    <row r="1046622" customFormat="1" ht="13.5"/>
    <row r="1046623" customFormat="1" ht="13.5"/>
    <row r="1046624" customFormat="1" ht="13.5"/>
    <row r="1046625" customFormat="1" ht="13.5"/>
    <row r="1046626" customFormat="1" ht="13.5"/>
    <row r="1046627" customFormat="1" ht="13.5"/>
    <row r="1046628" customFormat="1" ht="13.5"/>
    <row r="1046629" customFormat="1" ht="13.5"/>
    <row r="1046630" customFormat="1" ht="13.5"/>
    <row r="1046631" customFormat="1" ht="13.5"/>
    <row r="1046632" customFormat="1" ht="13.5"/>
    <row r="1046633" customFormat="1" ht="13.5"/>
    <row r="1046634" customFormat="1" ht="13.5"/>
    <row r="1046635" customFormat="1" ht="13.5"/>
    <row r="1046636" customFormat="1" ht="13.5"/>
    <row r="1046637" customFormat="1" ht="13.5"/>
    <row r="1046638" customFormat="1" ht="13.5"/>
    <row r="1046639" customFormat="1" ht="13.5"/>
    <row r="1046640" customFormat="1" ht="13.5"/>
    <row r="1046641" customFormat="1" ht="13.5"/>
    <row r="1046642" customFormat="1" ht="13.5"/>
    <row r="1046643" customFormat="1" ht="13.5"/>
    <row r="1046644" customFormat="1" ht="13.5"/>
    <row r="1046645" customFormat="1" ht="13.5"/>
    <row r="1046646" customFormat="1" ht="13.5"/>
    <row r="1046647" customFormat="1" ht="13.5"/>
    <row r="1046648" customFormat="1" ht="13.5"/>
    <row r="1046649" customFormat="1" ht="13.5"/>
    <row r="1046650" customFormat="1" ht="13.5"/>
    <row r="1046651" customFormat="1" ht="13.5"/>
    <row r="1046652" customFormat="1" ht="13.5"/>
    <row r="1046653" customFormat="1" ht="13.5"/>
    <row r="1046654" customFormat="1" ht="13.5"/>
    <row r="1046655" customFormat="1" ht="13.5"/>
    <row r="1046656" customFormat="1" ht="13.5"/>
    <row r="1046657" customFormat="1" ht="13.5"/>
    <row r="1046658" customFormat="1" ht="13.5"/>
    <row r="1046659" customFormat="1" ht="13.5"/>
    <row r="1046660" customFormat="1" ht="13.5"/>
    <row r="1046661" customFormat="1" ht="13.5"/>
    <row r="1046662" customFormat="1" ht="13.5"/>
    <row r="1046663" customFormat="1" ht="13.5"/>
    <row r="1046664" customFormat="1" ht="13.5"/>
    <row r="1046665" customFormat="1" ht="13.5"/>
    <row r="1046666" customFormat="1" ht="13.5"/>
    <row r="1046667" customFormat="1" ht="13.5"/>
    <row r="1046668" customFormat="1" ht="13.5"/>
    <row r="1046669" customFormat="1" ht="13.5"/>
    <row r="1046670" customFormat="1" ht="13.5"/>
    <row r="1046671" customFormat="1" ht="13.5"/>
    <row r="1046672" customFormat="1" ht="13.5"/>
    <row r="1046673" customFormat="1" ht="13.5"/>
    <row r="1046674" customFormat="1" ht="13.5"/>
    <row r="1046675" customFormat="1" ht="13.5"/>
    <row r="1046676" customFormat="1" ht="13.5"/>
    <row r="1046677" customFormat="1" ht="13.5"/>
    <row r="1046678" customFormat="1" ht="13.5"/>
    <row r="1046679" customFormat="1" ht="13.5"/>
    <row r="1046680" customFormat="1" ht="13.5"/>
    <row r="1046681" customFormat="1" ht="13.5"/>
    <row r="1046682" customFormat="1" ht="13.5"/>
    <row r="1046683" customFormat="1" ht="13.5"/>
    <row r="1046684" customFormat="1" ht="13.5"/>
    <row r="1046685" customFormat="1" ht="13.5"/>
    <row r="1046686" customFormat="1" ht="13.5"/>
    <row r="1046687" customFormat="1" ht="13.5"/>
    <row r="1046688" customFormat="1" ht="13.5"/>
    <row r="1046689" customFormat="1" ht="13.5"/>
    <row r="1046690" customFormat="1" ht="13.5"/>
    <row r="1046691" customFormat="1" ht="13.5"/>
    <row r="1046692" customFormat="1" ht="13.5"/>
    <row r="1046693" customFormat="1" ht="13.5"/>
    <row r="1046694" customFormat="1" ht="13.5"/>
    <row r="1046695" customFormat="1" ht="13.5"/>
    <row r="1046696" customFormat="1" ht="13.5"/>
    <row r="1046697" customFormat="1" ht="13.5"/>
    <row r="1046698" customFormat="1" ht="13.5"/>
    <row r="1046699" customFormat="1" ht="13.5"/>
    <row r="1046700" customFormat="1" ht="13.5"/>
    <row r="1046701" customFormat="1" ht="13.5"/>
    <row r="1046702" customFormat="1" ht="13.5"/>
    <row r="1046703" customFormat="1" ht="13.5"/>
    <row r="1046704" customFormat="1" ht="13.5"/>
    <row r="1046705" customFormat="1" ht="13.5"/>
    <row r="1046706" customFormat="1" ht="13.5"/>
    <row r="1046707" customFormat="1" ht="13.5"/>
    <row r="1046708" customFormat="1" ht="13.5"/>
    <row r="1046709" customFormat="1" ht="13.5"/>
    <row r="1046710" customFormat="1" ht="13.5"/>
    <row r="1046711" customFormat="1" ht="13.5"/>
    <row r="1046712" customFormat="1" ht="13.5"/>
    <row r="1046713" customFormat="1" ht="13.5"/>
    <row r="1046714" customFormat="1" ht="13.5"/>
    <row r="1046715" customFormat="1" ht="13.5"/>
    <row r="1046716" customFormat="1" ht="13.5"/>
    <row r="1046717" customFormat="1" ht="13.5"/>
    <row r="1046718" customFormat="1" ht="13.5"/>
    <row r="1046719" customFormat="1" ht="13.5"/>
    <row r="1046720" customFormat="1" ht="13.5"/>
    <row r="1046721" customFormat="1" ht="13.5"/>
    <row r="1046722" customFormat="1" ht="13.5"/>
    <row r="1046723" customFormat="1" ht="13.5"/>
    <row r="1046724" customFormat="1" ht="13.5"/>
    <row r="1046725" customFormat="1" ht="13.5"/>
    <row r="1046726" customFormat="1" ht="13.5"/>
    <row r="1046727" customFormat="1" ht="13.5"/>
    <row r="1046728" customFormat="1" ht="13.5"/>
    <row r="1046729" customFormat="1" ht="13.5"/>
    <row r="1046730" customFormat="1" ht="13.5"/>
    <row r="1046731" customFormat="1" ht="13.5"/>
    <row r="1046732" customFormat="1" ht="13.5"/>
    <row r="1046733" customFormat="1" ht="13.5"/>
    <row r="1046734" customFormat="1" ht="13.5"/>
    <row r="1046735" customFormat="1" ht="13.5"/>
    <row r="1046736" customFormat="1" ht="13.5"/>
    <row r="1046737" customFormat="1" ht="13.5"/>
    <row r="1046738" customFormat="1" ht="13.5"/>
    <row r="1046739" customFormat="1" ht="13.5"/>
    <row r="1046740" customFormat="1" ht="13.5"/>
    <row r="1046741" customFormat="1" ht="13.5"/>
    <row r="1046742" customFormat="1" ht="13.5"/>
    <row r="1046743" customFormat="1" ht="13.5"/>
    <row r="1046744" customFormat="1" ht="13.5"/>
    <row r="1046745" customFormat="1" ht="13.5"/>
    <row r="1046746" customFormat="1" ht="13.5"/>
    <row r="1046747" customFormat="1" ht="13.5"/>
    <row r="1046748" customFormat="1" ht="13.5"/>
    <row r="1046749" customFormat="1" ht="13.5"/>
    <row r="1046750" customFormat="1" ht="13.5"/>
    <row r="1046751" customFormat="1" ht="13.5"/>
    <row r="1046752" customFormat="1" ht="13.5"/>
    <row r="1046753" customFormat="1" ht="13.5"/>
    <row r="1046754" customFormat="1" ht="13.5"/>
    <row r="1046755" customFormat="1" ht="13.5"/>
    <row r="1046756" customFormat="1" ht="13.5"/>
    <row r="1046757" customFormat="1" ht="13.5"/>
    <row r="1046758" customFormat="1" ht="13.5"/>
    <row r="1046759" customFormat="1" ht="13.5"/>
    <row r="1046760" customFormat="1" ht="13.5"/>
    <row r="1046761" customFormat="1" ht="13.5"/>
    <row r="1046762" customFormat="1" ht="13.5"/>
    <row r="1046763" customFormat="1" ht="13.5"/>
    <row r="1046764" customFormat="1" ht="13.5"/>
    <row r="1046765" customFormat="1" ht="13.5"/>
    <row r="1046766" customFormat="1" ht="13.5"/>
    <row r="1046767" customFormat="1" ht="13.5"/>
    <row r="1046768" customFormat="1" ht="13.5"/>
    <row r="1046769" customFormat="1" ht="13.5"/>
    <row r="1046770" customFormat="1" ht="13.5"/>
    <row r="1046771" customFormat="1" ht="13.5"/>
    <row r="1046772" customFormat="1" ht="13.5"/>
    <row r="1046773" customFormat="1" ht="13.5"/>
    <row r="1046774" customFormat="1" ht="13.5"/>
    <row r="1046775" customFormat="1" ht="13.5"/>
    <row r="1046776" customFormat="1" ht="13.5"/>
    <row r="1046777" customFormat="1" ht="13.5"/>
    <row r="1046778" customFormat="1" ht="13.5"/>
    <row r="1046779" customFormat="1" ht="13.5"/>
    <row r="1046780" customFormat="1" ht="13.5"/>
    <row r="1046781" customFormat="1" ht="13.5"/>
    <row r="1046782" customFormat="1" ht="13.5"/>
    <row r="1046783" customFormat="1" ht="13.5"/>
    <row r="1046784" customFormat="1" ht="13.5"/>
    <row r="1046785" customFormat="1" ht="13.5"/>
    <row r="1046786" customFormat="1" ht="13.5"/>
    <row r="1046787" customFormat="1" ht="13.5"/>
    <row r="1046788" customFormat="1" ht="13.5"/>
    <row r="1046789" customFormat="1" ht="13.5"/>
    <row r="1046790" customFormat="1" ht="13.5"/>
    <row r="1046791" customFormat="1" ht="13.5"/>
    <row r="1046792" customFormat="1" ht="13.5"/>
    <row r="1046793" customFormat="1" ht="13.5"/>
    <row r="1046794" customFormat="1" ht="13.5"/>
    <row r="1046795" customFormat="1" ht="13.5"/>
    <row r="1046796" customFormat="1" ht="13.5"/>
    <row r="1046797" customFormat="1" ht="13.5"/>
    <row r="1046798" customFormat="1" ht="13.5"/>
    <row r="1046799" customFormat="1" ht="13.5"/>
    <row r="1046800" customFormat="1" ht="13.5"/>
    <row r="1046801" customFormat="1" ht="13.5"/>
    <row r="1046802" customFormat="1" ht="13.5"/>
    <row r="1046803" customFormat="1" ht="13.5"/>
    <row r="1046804" customFormat="1" ht="13.5"/>
    <row r="1046805" customFormat="1" ht="13.5"/>
    <row r="1046806" customFormat="1" ht="13.5"/>
    <row r="1046807" customFormat="1" ht="13.5"/>
    <row r="1046808" customFormat="1" ht="13.5"/>
    <row r="1046809" customFormat="1" ht="13.5"/>
    <row r="1046810" customFormat="1" ht="13.5"/>
    <row r="1046811" customFormat="1" ht="13.5"/>
    <row r="1046812" customFormat="1" ht="13.5"/>
    <row r="1046813" customFormat="1" ht="13.5"/>
    <row r="1046814" customFormat="1" ht="13.5"/>
    <row r="1046815" customFormat="1" ht="13.5"/>
    <row r="1046816" customFormat="1" ht="13.5"/>
    <row r="1046817" customFormat="1" ht="13.5"/>
    <row r="1046818" customFormat="1" ht="13.5"/>
    <row r="1046819" customFormat="1" ht="13.5"/>
    <row r="1046820" customFormat="1" ht="13.5"/>
    <row r="1046821" customFormat="1" ht="13.5"/>
    <row r="1046822" customFormat="1" ht="13.5"/>
    <row r="1046823" customFormat="1" ht="13.5"/>
    <row r="1046824" customFormat="1" ht="13.5"/>
    <row r="1046825" customFormat="1" ht="13.5"/>
    <row r="1046826" customFormat="1" ht="13.5"/>
    <row r="1046827" customFormat="1" ht="13.5"/>
    <row r="1046828" customFormat="1" ht="13.5"/>
    <row r="1046829" customFormat="1" ht="13.5"/>
    <row r="1046830" customFormat="1" ht="13.5"/>
    <row r="1046831" customFormat="1" ht="13.5"/>
    <row r="1046832" customFormat="1" ht="13.5"/>
    <row r="1046833" customFormat="1" ht="13.5"/>
    <row r="1046834" customFormat="1" ht="13.5"/>
    <row r="1046835" customFormat="1" ht="13.5"/>
    <row r="1046836" customFormat="1" ht="13.5"/>
    <row r="1046837" customFormat="1" ht="13.5"/>
    <row r="1046838" customFormat="1" ht="13.5"/>
    <row r="1046839" customFormat="1" ht="13.5"/>
    <row r="1046840" customFormat="1" ht="13.5"/>
    <row r="1046841" customFormat="1" ht="13.5"/>
    <row r="1046842" customFormat="1" ht="13.5"/>
    <row r="1046843" customFormat="1" ht="13.5"/>
    <row r="1046844" customFormat="1" ht="13.5"/>
    <row r="1046845" customFormat="1" ht="13.5"/>
    <row r="1046846" customFormat="1" ht="13.5"/>
    <row r="1046847" customFormat="1" ht="13.5"/>
    <row r="1046848" customFormat="1" ht="13.5"/>
    <row r="1046849" customFormat="1" ht="13.5"/>
    <row r="1046850" customFormat="1" ht="13.5"/>
    <row r="1046851" customFormat="1" ht="13.5"/>
    <row r="1046852" customFormat="1" ht="13.5"/>
    <row r="1046853" customFormat="1" ht="13.5"/>
    <row r="1046854" customFormat="1" ht="13.5"/>
    <row r="1046855" customFormat="1" ht="13.5"/>
    <row r="1046856" customFormat="1" ht="13.5"/>
    <row r="1046857" customFormat="1" ht="13.5"/>
    <row r="1046858" customFormat="1" ht="13.5"/>
    <row r="1046859" customFormat="1" ht="13.5"/>
    <row r="1046860" customFormat="1" ht="13.5"/>
    <row r="1046861" customFormat="1" ht="13.5"/>
    <row r="1046862" customFormat="1" ht="13.5"/>
    <row r="1046863" customFormat="1" ht="13.5"/>
    <row r="1046864" customFormat="1" ht="13.5"/>
    <row r="1046865" customFormat="1" ht="13.5"/>
    <row r="1046866" customFormat="1" ht="13.5"/>
    <row r="1046867" customFormat="1" ht="13.5"/>
    <row r="1046868" customFormat="1" ht="13.5"/>
    <row r="1046869" customFormat="1" ht="13.5"/>
    <row r="1046870" customFormat="1" ht="13.5"/>
    <row r="1046871" customFormat="1" ht="13.5"/>
    <row r="1046872" customFormat="1" ht="13.5"/>
    <row r="1046873" customFormat="1" ht="13.5"/>
    <row r="1046874" customFormat="1" ht="13.5"/>
    <row r="1046875" customFormat="1" ht="13.5"/>
    <row r="1046876" customFormat="1" ht="13.5"/>
    <row r="1046877" customFormat="1" ht="13.5"/>
    <row r="1046878" customFormat="1" ht="13.5"/>
    <row r="1046879" customFormat="1" ht="13.5"/>
    <row r="1046880" customFormat="1" ht="13.5"/>
    <row r="1046881" customFormat="1" ht="13.5"/>
    <row r="1046882" customFormat="1" ht="13.5"/>
    <row r="1046883" customFormat="1" ht="13.5"/>
    <row r="1046884" customFormat="1" ht="13.5"/>
    <row r="1046885" customFormat="1" ht="13.5"/>
    <row r="1046886" customFormat="1" ht="13.5"/>
    <row r="1046887" customFormat="1" ht="13.5"/>
    <row r="1046888" customFormat="1" ht="13.5"/>
    <row r="1046889" customFormat="1" ht="13.5"/>
    <row r="1046890" customFormat="1" ht="13.5"/>
    <row r="1046891" customFormat="1" ht="13.5"/>
    <row r="1046892" customFormat="1" ht="13.5"/>
    <row r="1046893" customFormat="1" ht="13.5"/>
    <row r="1046894" customFormat="1" ht="13.5"/>
    <row r="1046895" customFormat="1" ht="13.5"/>
    <row r="1046896" customFormat="1" ht="13.5"/>
    <row r="1046897" customFormat="1" ht="13.5"/>
    <row r="1046898" customFormat="1" ht="13.5"/>
    <row r="1046899" customFormat="1" ht="13.5"/>
    <row r="1046900" customFormat="1" ht="13.5"/>
    <row r="1046901" customFormat="1" ht="13.5"/>
    <row r="1046902" customFormat="1" ht="13.5"/>
    <row r="1046903" customFormat="1" ht="13.5"/>
    <row r="1046904" customFormat="1" ht="13.5"/>
    <row r="1046905" customFormat="1" ht="13.5"/>
    <row r="1046906" customFormat="1" ht="13.5"/>
    <row r="1046907" customFormat="1" ht="13.5"/>
    <row r="1046908" customFormat="1" ht="13.5"/>
    <row r="1046909" customFormat="1" ht="13.5"/>
    <row r="1046910" customFormat="1" ht="13.5"/>
    <row r="1046911" customFormat="1" ht="13.5"/>
    <row r="1046912" customFormat="1" ht="13.5"/>
    <row r="1046913" customFormat="1" ht="13.5"/>
    <row r="1046914" customFormat="1" ht="13.5"/>
    <row r="1046915" customFormat="1" ht="13.5"/>
    <row r="1046916" customFormat="1" ht="13.5"/>
    <row r="1046917" customFormat="1" ht="13.5"/>
    <row r="1046918" customFormat="1" ht="13.5"/>
    <row r="1046919" customFormat="1" ht="13.5"/>
    <row r="1046920" customFormat="1" ht="13.5"/>
    <row r="1046921" customFormat="1" ht="13.5"/>
    <row r="1046922" customFormat="1" ht="13.5"/>
    <row r="1046923" customFormat="1" ht="13.5"/>
    <row r="1046924" customFormat="1" ht="13.5"/>
    <row r="1046925" customFormat="1" ht="13.5"/>
    <row r="1046926" customFormat="1" ht="13.5"/>
    <row r="1046927" customFormat="1" ht="13.5"/>
    <row r="1046928" customFormat="1" ht="13.5"/>
    <row r="1046929" customFormat="1" ht="13.5"/>
    <row r="1046930" customFormat="1" ht="13.5"/>
    <row r="1046931" customFormat="1" ht="13.5"/>
    <row r="1046932" customFormat="1" ht="13.5"/>
    <row r="1046933" customFormat="1" ht="13.5"/>
    <row r="1046934" customFormat="1" ht="13.5"/>
    <row r="1046935" customFormat="1" ht="13.5"/>
    <row r="1046936" customFormat="1" ht="13.5"/>
    <row r="1046937" customFormat="1" ht="13.5"/>
    <row r="1046938" customFormat="1" ht="13.5"/>
    <row r="1046939" customFormat="1" ht="13.5"/>
    <row r="1046940" customFormat="1" ht="13.5"/>
    <row r="1046941" customFormat="1" ht="13.5"/>
    <row r="1046942" customFormat="1" ht="13.5"/>
    <row r="1046943" customFormat="1" ht="13.5"/>
    <row r="1046944" customFormat="1" ht="13.5"/>
    <row r="1046945" customFormat="1" ht="13.5"/>
    <row r="1046946" customFormat="1" ht="13.5"/>
    <row r="1046947" customFormat="1" ht="13.5"/>
    <row r="1046948" customFormat="1" ht="13.5"/>
    <row r="1046949" customFormat="1" ht="13.5"/>
    <row r="1046950" customFormat="1" ht="13.5"/>
    <row r="1046951" customFormat="1" ht="13.5"/>
    <row r="1046952" customFormat="1" ht="13.5"/>
    <row r="1046953" customFormat="1" ht="13.5"/>
    <row r="1046954" customFormat="1" ht="13.5"/>
    <row r="1046955" customFormat="1" ht="13.5"/>
    <row r="1046956" customFormat="1" ht="13.5"/>
    <row r="1046957" customFormat="1" ht="13.5"/>
    <row r="1046958" customFormat="1" ht="13.5"/>
    <row r="1046959" customFormat="1" ht="13.5"/>
    <row r="1046960" customFormat="1" ht="13.5"/>
    <row r="1046961" customFormat="1" ht="13.5"/>
    <row r="1046962" customFormat="1" ht="13.5"/>
    <row r="1046963" customFormat="1" ht="13.5"/>
    <row r="1046964" customFormat="1" ht="13.5"/>
    <row r="1046965" customFormat="1" ht="13.5"/>
    <row r="1046966" customFormat="1" ht="13.5"/>
    <row r="1046967" customFormat="1" ht="13.5"/>
    <row r="1046968" customFormat="1" ht="13.5"/>
    <row r="1046969" customFormat="1" ht="13.5"/>
    <row r="1046970" customFormat="1" ht="13.5"/>
    <row r="1046971" customFormat="1" ht="13.5"/>
    <row r="1046972" customFormat="1" ht="13.5"/>
    <row r="1046973" customFormat="1" ht="13.5"/>
    <row r="1046974" customFormat="1" ht="13.5"/>
    <row r="1046975" customFormat="1" ht="13.5"/>
    <row r="1046976" customFormat="1" ht="13.5"/>
    <row r="1046977" customFormat="1" ht="13.5"/>
    <row r="1046978" customFormat="1" ht="13.5"/>
    <row r="1046979" customFormat="1" ht="13.5"/>
    <row r="1046980" customFormat="1" ht="13.5"/>
    <row r="1046981" customFormat="1" ht="13.5"/>
    <row r="1046982" customFormat="1" ht="13.5"/>
    <row r="1046983" customFormat="1" ht="13.5"/>
    <row r="1046984" customFormat="1" ht="13.5"/>
    <row r="1046985" customFormat="1" ht="13.5"/>
    <row r="1046986" customFormat="1" ht="13.5"/>
    <row r="1046987" customFormat="1" ht="13.5"/>
    <row r="1046988" customFormat="1" ht="13.5"/>
    <row r="1046989" customFormat="1" ht="13.5"/>
    <row r="1046990" customFormat="1" ht="13.5"/>
    <row r="1046991" customFormat="1" ht="13.5"/>
    <row r="1046992" customFormat="1" ht="13.5"/>
    <row r="1046993" customFormat="1" ht="13.5"/>
    <row r="1046994" customFormat="1" ht="13.5"/>
    <row r="1046995" customFormat="1" ht="13.5"/>
    <row r="1046996" customFormat="1" ht="13.5"/>
    <row r="1046997" customFormat="1" ht="13.5"/>
    <row r="1046998" customFormat="1" ht="13.5"/>
    <row r="1046999" customFormat="1" ht="13.5"/>
    <row r="1047000" customFormat="1" ht="13.5"/>
    <row r="1047001" customFormat="1" ht="13.5"/>
    <row r="1047002" customFormat="1" ht="13.5"/>
    <row r="1047003" customFormat="1" ht="13.5"/>
    <row r="1047004" customFormat="1" ht="13.5"/>
    <row r="1047005" customFormat="1" ht="13.5"/>
    <row r="1047006" customFormat="1" ht="13.5"/>
    <row r="1047007" customFormat="1" ht="13.5"/>
    <row r="1047008" customFormat="1" ht="13.5"/>
    <row r="1047009" customFormat="1" ht="13.5"/>
    <row r="1047010" customFormat="1" ht="13.5"/>
    <row r="1047011" customFormat="1" ht="13.5"/>
    <row r="1047012" customFormat="1" ht="13.5"/>
    <row r="1047013" customFormat="1" ht="13.5"/>
    <row r="1047014" customFormat="1" ht="13.5"/>
    <row r="1047015" customFormat="1" ht="13.5"/>
    <row r="1047016" customFormat="1" ht="13.5"/>
    <row r="1047017" customFormat="1" ht="13.5"/>
    <row r="1047018" customFormat="1" ht="13.5"/>
    <row r="1047019" customFormat="1" ht="13.5"/>
    <row r="1047020" customFormat="1" ht="13.5"/>
    <row r="1047021" customFormat="1" ht="13.5"/>
    <row r="1047022" customFormat="1" ht="13.5"/>
    <row r="1047023" customFormat="1" ht="13.5"/>
    <row r="1047024" customFormat="1" ht="13.5"/>
    <row r="1047025" customFormat="1" ht="13.5"/>
    <row r="1047026" customFormat="1" ht="13.5"/>
    <row r="1047027" customFormat="1" ht="13.5"/>
    <row r="1047028" customFormat="1" ht="13.5"/>
    <row r="1047029" customFormat="1" ht="13.5"/>
    <row r="1047030" customFormat="1" ht="13.5"/>
    <row r="1047031" customFormat="1" ht="13.5"/>
    <row r="1047032" customFormat="1" ht="13.5"/>
    <row r="1047033" customFormat="1" ht="13.5"/>
    <row r="1047034" customFormat="1" ht="13.5"/>
    <row r="1047035" customFormat="1" ht="13.5"/>
    <row r="1047036" customFormat="1" ht="13.5"/>
    <row r="1047037" customFormat="1" ht="13.5"/>
    <row r="1047038" customFormat="1" ht="13.5"/>
    <row r="1047039" customFormat="1" ht="13.5"/>
    <row r="1047040" customFormat="1" ht="13.5"/>
    <row r="1047041" customFormat="1" ht="13.5"/>
    <row r="1047042" customFormat="1" ht="13.5"/>
    <row r="1047043" customFormat="1" ht="13.5"/>
    <row r="1047044" customFormat="1" ht="13.5"/>
    <row r="1047045" customFormat="1" ht="13.5"/>
    <row r="1047046" customFormat="1" ht="13.5"/>
    <row r="1047047" customFormat="1" ht="13.5"/>
    <row r="1047048" customFormat="1" ht="13.5"/>
    <row r="1047049" customFormat="1" ht="13.5"/>
    <row r="1047050" customFormat="1" ht="13.5"/>
    <row r="1047051" customFormat="1" ht="13.5"/>
    <row r="1047052" customFormat="1" ht="13.5"/>
    <row r="1047053" customFormat="1" ht="13.5"/>
    <row r="1047054" customFormat="1" ht="13.5"/>
    <row r="1047055" customFormat="1" ht="13.5"/>
    <row r="1047056" customFormat="1" ht="13.5"/>
    <row r="1047057" customFormat="1" ht="13.5"/>
    <row r="1047058" customFormat="1" ht="13.5"/>
    <row r="1047059" customFormat="1" ht="13.5"/>
    <row r="1047060" customFormat="1" ht="13.5"/>
    <row r="1047061" customFormat="1" ht="13.5"/>
    <row r="1047062" customFormat="1" ht="13.5"/>
    <row r="1047063" customFormat="1" ht="13.5"/>
    <row r="1047064" customFormat="1" ht="13.5"/>
    <row r="1047065" customFormat="1" ht="13.5"/>
    <row r="1047066" customFormat="1" ht="13.5"/>
    <row r="1047067" customFormat="1" ht="13.5"/>
    <row r="1047068" customFormat="1" ht="13.5"/>
    <row r="1047069" customFormat="1" ht="13.5"/>
    <row r="1047070" customFormat="1" ht="13.5"/>
    <row r="1047071" customFormat="1" ht="13.5"/>
    <row r="1047072" customFormat="1" ht="13.5"/>
    <row r="1047073" customFormat="1" ht="13.5"/>
    <row r="1047074" customFormat="1" ht="13.5"/>
    <row r="1047075" customFormat="1" ht="13.5"/>
    <row r="1047076" customFormat="1" ht="13.5"/>
    <row r="1047077" customFormat="1" ht="13.5"/>
    <row r="1047078" customFormat="1" ht="13.5"/>
    <row r="1047079" customFormat="1" ht="13.5"/>
    <row r="1047080" customFormat="1" ht="13.5"/>
    <row r="1047081" customFormat="1" ht="13.5"/>
    <row r="1047082" customFormat="1" ht="13.5"/>
    <row r="1047083" customFormat="1" ht="13.5"/>
    <row r="1047084" customFormat="1" ht="13.5"/>
    <row r="1047085" customFormat="1" ht="13.5"/>
    <row r="1047086" customFormat="1" ht="13.5"/>
    <row r="1047087" customFormat="1" ht="13.5"/>
    <row r="1047088" customFormat="1" ht="13.5"/>
    <row r="1047089" customFormat="1" ht="13.5"/>
    <row r="1047090" customFormat="1" ht="13.5"/>
    <row r="1047091" customFormat="1" ht="13.5"/>
    <row r="1047092" customFormat="1" ht="13.5"/>
    <row r="1047093" customFormat="1" ht="13.5"/>
    <row r="1047094" customFormat="1" ht="13.5"/>
    <row r="1047095" customFormat="1" ht="13.5"/>
    <row r="1047096" customFormat="1" ht="13.5"/>
    <row r="1047097" customFormat="1" ht="13.5"/>
    <row r="1047098" customFormat="1" ht="13.5"/>
    <row r="1047099" customFormat="1" ht="13.5"/>
    <row r="1047100" customFormat="1" ht="13.5"/>
    <row r="1047101" customFormat="1" ht="13.5"/>
    <row r="1047102" customFormat="1" ht="13.5"/>
    <row r="1047103" customFormat="1" ht="13.5"/>
    <row r="1047104" customFormat="1" ht="13.5"/>
    <row r="1047105" customFormat="1" ht="13.5"/>
    <row r="1047106" customFormat="1" ht="13.5"/>
    <row r="1047107" customFormat="1" ht="13.5"/>
    <row r="1047108" customFormat="1" ht="13.5"/>
    <row r="1047109" customFormat="1" ht="13.5"/>
    <row r="1047110" customFormat="1" ht="13.5"/>
    <row r="1047111" customFormat="1" ht="13.5"/>
    <row r="1047112" customFormat="1" ht="13.5"/>
    <row r="1047113" customFormat="1" ht="13.5"/>
    <row r="1047114" customFormat="1" ht="13.5"/>
    <row r="1047115" customFormat="1" ht="13.5"/>
    <row r="1047116" customFormat="1" ht="13.5"/>
    <row r="1047117" customFormat="1" ht="13.5"/>
    <row r="1047118" customFormat="1" ht="13.5"/>
    <row r="1047119" customFormat="1" ht="13.5"/>
    <row r="1047120" customFormat="1" ht="13.5"/>
    <row r="1047121" customFormat="1" ht="13.5"/>
    <row r="1047122" customFormat="1" ht="13.5"/>
    <row r="1047123" customFormat="1" ht="13.5"/>
    <row r="1047124" customFormat="1" ht="13.5"/>
    <row r="1047125" customFormat="1" ht="13.5"/>
    <row r="1047126" customFormat="1" ht="13.5"/>
    <row r="1047127" customFormat="1" ht="13.5"/>
    <row r="1047128" customFormat="1" ht="13.5"/>
    <row r="1047129" customFormat="1" ht="13.5"/>
    <row r="1047130" customFormat="1" ht="13.5"/>
    <row r="1047131" customFormat="1" ht="13.5"/>
    <row r="1047132" customFormat="1" ht="13.5"/>
    <row r="1047133" customFormat="1" ht="13.5"/>
    <row r="1047134" customFormat="1" ht="13.5"/>
    <row r="1047135" customFormat="1" ht="13.5"/>
    <row r="1047136" customFormat="1" ht="13.5"/>
    <row r="1047137" customFormat="1" ht="13.5"/>
    <row r="1047138" customFormat="1" ht="13.5"/>
    <row r="1047139" customFormat="1" ht="13.5"/>
    <row r="1047140" customFormat="1" ht="13.5"/>
    <row r="1047141" customFormat="1" ht="13.5"/>
    <row r="1047142" customFormat="1" ht="13.5"/>
    <row r="1047143" customFormat="1" ht="13.5"/>
    <row r="1047144" customFormat="1" ht="13.5"/>
    <row r="1047145" customFormat="1" ht="13.5"/>
    <row r="1047146" customFormat="1" ht="13.5"/>
    <row r="1047147" customFormat="1" ht="13.5"/>
    <row r="1047148" customFormat="1" ht="13.5"/>
    <row r="1047149" customFormat="1" ht="13.5"/>
    <row r="1047150" customFormat="1" ht="13.5"/>
    <row r="1047151" customFormat="1" ht="13.5"/>
    <row r="1047152" customFormat="1" ht="13.5"/>
    <row r="1047153" customFormat="1" ht="13.5"/>
    <row r="1047154" customFormat="1" ht="13.5"/>
    <row r="1047155" customFormat="1" ht="13.5"/>
    <row r="1047156" customFormat="1" ht="13.5"/>
    <row r="1047157" customFormat="1" ht="13.5"/>
    <row r="1047158" customFormat="1" ht="13.5"/>
    <row r="1047159" customFormat="1" ht="13.5"/>
    <row r="1047160" customFormat="1" ht="13.5"/>
    <row r="1047161" customFormat="1" ht="13.5"/>
    <row r="1047162" customFormat="1" ht="13.5"/>
    <row r="1047163" customFormat="1" ht="13.5"/>
    <row r="1047164" customFormat="1" ht="13.5"/>
    <row r="1047165" customFormat="1" ht="13.5"/>
    <row r="1047166" customFormat="1" ht="13.5"/>
    <row r="1047167" customFormat="1" ht="13.5"/>
    <row r="1047168" customFormat="1" ht="13.5"/>
    <row r="1047169" customFormat="1" ht="13.5"/>
    <row r="1047170" customFormat="1" ht="13.5"/>
    <row r="1047171" customFormat="1" ht="13.5"/>
    <row r="1047172" customFormat="1" ht="13.5"/>
    <row r="1047173" customFormat="1" ht="13.5"/>
    <row r="1047174" customFormat="1" ht="13.5"/>
    <row r="1047175" customFormat="1" ht="13.5"/>
    <row r="1047176" customFormat="1" ht="13.5"/>
    <row r="1047177" customFormat="1" ht="13.5"/>
    <row r="1047178" customFormat="1" ht="13.5"/>
    <row r="1047179" customFormat="1" ht="13.5"/>
    <row r="1047180" customFormat="1" ht="13.5"/>
    <row r="1047181" customFormat="1" ht="13.5"/>
    <row r="1047182" customFormat="1" ht="13.5"/>
    <row r="1047183" customFormat="1" ht="13.5"/>
    <row r="1047184" customFormat="1" ht="13.5"/>
    <row r="1047185" customFormat="1" ht="13.5"/>
    <row r="1047186" customFormat="1" ht="13.5"/>
    <row r="1047187" customFormat="1" ht="13.5"/>
    <row r="1047188" customFormat="1" ht="13.5"/>
    <row r="1047189" customFormat="1" ht="13.5"/>
    <row r="1047190" customFormat="1" ht="13.5"/>
    <row r="1047191" customFormat="1" ht="13.5"/>
    <row r="1047192" customFormat="1" ht="13.5"/>
    <row r="1047193" customFormat="1" ht="13.5"/>
    <row r="1047194" customFormat="1" ht="13.5"/>
    <row r="1047195" customFormat="1" ht="13.5"/>
    <row r="1047196" customFormat="1" ht="13.5"/>
    <row r="1047197" customFormat="1" ht="13.5"/>
    <row r="1047198" customFormat="1" ht="13.5"/>
    <row r="1047199" customFormat="1" ht="13.5"/>
    <row r="1047200" customFormat="1" ht="13.5"/>
    <row r="1047201" customFormat="1" ht="13.5"/>
    <row r="1047202" customFormat="1" ht="13.5"/>
    <row r="1047203" customFormat="1" ht="13.5"/>
    <row r="1047204" customFormat="1" ht="13.5"/>
    <row r="1047205" customFormat="1" ht="13.5"/>
    <row r="1047206" customFormat="1" ht="13.5"/>
    <row r="1047207" customFormat="1" ht="13.5"/>
    <row r="1047208" customFormat="1" ht="13.5"/>
    <row r="1047209" customFormat="1" ht="13.5"/>
    <row r="1047210" customFormat="1" ht="13.5"/>
    <row r="1047211" customFormat="1" ht="13.5"/>
    <row r="1047212" customFormat="1" ht="13.5"/>
    <row r="1047213" customFormat="1" ht="13.5"/>
    <row r="1047214" customFormat="1" ht="13.5"/>
    <row r="1047215" customFormat="1" ht="13.5"/>
    <row r="1047216" customFormat="1" ht="13.5"/>
    <row r="1047217" customFormat="1" ht="13.5"/>
    <row r="1047218" customFormat="1" ht="13.5"/>
    <row r="1047219" customFormat="1" ht="13.5"/>
    <row r="1047220" customFormat="1" ht="13.5"/>
    <row r="1047221" customFormat="1" ht="13.5"/>
    <row r="1047222" customFormat="1" ht="13.5"/>
    <row r="1047223" customFormat="1" ht="13.5"/>
    <row r="1047224" customFormat="1" ht="13.5"/>
    <row r="1047225" customFormat="1" ht="13.5"/>
    <row r="1047226" customFormat="1" ht="13.5"/>
    <row r="1047227" customFormat="1" ht="13.5"/>
    <row r="1047228" customFormat="1" ht="13.5"/>
    <row r="1047229" customFormat="1" ht="13.5"/>
    <row r="1047230" customFormat="1" ht="13.5"/>
    <row r="1047231" customFormat="1" ht="13.5"/>
    <row r="1047232" customFormat="1" ht="13.5"/>
    <row r="1047233" customFormat="1" ht="13.5"/>
    <row r="1047234" customFormat="1" ht="13.5"/>
    <row r="1047235" customFormat="1" ht="13.5"/>
    <row r="1047236" customFormat="1" ht="13.5"/>
    <row r="1047237" customFormat="1" ht="13.5"/>
    <row r="1047238" customFormat="1" ht="13.5"/>
    <row r="1047239" customFormat="1" ht="13.5"/>
    <row r="1047240" customFormat="1" ht="13.5"/>
    <row r="1047241" customFormat="1" ht="13.5"/>
    <row r="1047242" customFormat="1" ht="13.5"/>
    <row r="1047243" customFormat="1" ht="13.5"/>
    <row r="1047244" customFormat="1" ht="13.5"/>
    <row r="1047245" customFormat="1" ht="13.5"/>
    <row r="1047246" customFormat="1" ht="13.5"/>
    <row r="1047247" customFormat="1" ht="13.5"/>
    <row r="1047248" customFormat="1" ht="13.5"/>
    <row r="1047249" customFormat="1" ht="13.5"/>
    <row r="1047250" customFormat="1" ht="13.5"/>
    <row r="1047251" customFormat="1" ht="13.5"/>
    <row r="1047252" customFormat="1" ht="13.5"/>
    <row r="1047253" customFormat="1" ht="13.5"/>
    <row r="1047254" customFormat="1" ht="13.5"/>
    <row r="1047255" customFormat="1" ht="13.5"/>
    <row r="1047256" customFormat="1" ht="13.5"/>
    <row r="1047257" customFormat="1" ht="13.5"/>
    <row r="1047258" customFormat="1" ht="13.5"/>
    <row r="1047259" customFormat="1" ht="13.5"/>
    <row r="1047260" customFormat="1" ht="13.5"/>
    <row r="1047261" customFormat="1" ht="13.5"/>
    <row r="1047262" customFormat="1" ht="13.5"/>
    <row r="1047263" customFormat="1" ht="13.5"/>
    <row r="1047264" customFormat="1" ht="13.5"/>
    <row r="1047265" customFormat="1" ht="13.5"/>
    <row r="1047266" customFormat="1" ht="13.5"/>
    <row r="1047267" customFormat="1" ht="13.5"/>
    <row r="1047268" customFormat="1" ht="13.5"/>
    <row r="1047269" customFormat="1" ht="13.5"/>
    <row r="1047270" customFormat="1" ht="13.5"/>
    <row r="1047271" customFormat="1" ht="13.5"/>
    <row r="1047272" customFormat="1" ht="13.5"/>
    <row r="1047273" customFormat="1" ht="13.5"/>
    <row r="1047274" customFormat="1" ht="13.5"/>
    <row r="1047275" customFormat="1" ht="13.5"/>
    <row r="1047276" customFormat="1" ht="13.5"/>
    <row r="1047277" customFormat="1" ht="13.5"/>
    <row r="1047278" customFormat="1" ht="13.5"/>
    <row r="1047279" customFormat="1" ht="13.5"/>
    <row r="1047280" customFormat="1" ht="13.5"/>
    <row r="1047281" customFormat="1" ht="13.5"/>
    <row r="1047282" customFormat="1" ht="13.5"/>
    <row r="1047283" customFormat="1" ht="13.5"/>
    <row r="1047284" customFormat="1" ht="13.5"/>
    <row r="1047285" customFormat="1" ht="13.5"/>
    <row r="1047286" customFormat="1" ht="13.5"/>
    <row r="1047287" customFormat="1" ht="13.5"/>
    <row r="1047288" customFormat="1" ht="13.5"/>
    <row r="1047289" customFormat="1" ht="13.5"/>
    <row r="1047290" customFormat="1" ht="13.5"/>
    <row r="1047291" customFormat="1" ht="13.5"/>
    <row r="1047292" customFormat="1" ht="13.5"/>
    <row r="1047293" customFormat="1" ht="13.5"/>
    <row r="1047294" customFormat="1" ht="13.5"/>
    <row r="1047295" customFormat="1" ht="13.5"/>
    <row r="1047296" customFormat="1" ht="13.5"/>
    <row r="1047297" customFormat="1" ht="13.5"/>
    <row r="1047298" customFormat="1" ht="13.5"/>
    <row r="1047299" customFormat="1" ht="13.5"/>
    <row r="1047300" customFormat="1" ht="13.5"/>
    <row r="1047301" customFormat="1" ht="13.5"/>
    <row r="1047302" customFormat="1" ht="13.5"/>
    <row r="1047303" customFormat="1" ht="13.5"/>
    <row r="1047304" customFormat="1" ht="13.5"/>
    <row r="1047305" customFormat="1" ht="13.5"/>
    <row r="1047306" customFormat="1" ht="13.5"/>
    <row r="1047307" customFormat="1" ht="13.5"/>
    <row r="1047308" customFormat="1" ht="13.5"/>
    <row r="1047309" customFormat="1" ht="13.5"/>
    <row r="1047310" customFormat="1" ht="13.5"/>
    <row r="1047311" customFormat="1" ht="13.5"/>
    <row r="1047312" customFormat="1" ht="13.5"/>
    <row r="1047313" customFormat="1" ht="13.5"/>
    <row r="1047314" customFormat="1" ht="13.5"/>
    <row r="1047315" customFormat="1" ht="13.5"/>
    <row r="1047316" customFormat="1" ht="13.5"/>
    <row r="1047317" customFormat="1" ht="13.5"/>
    <row r="1047318" customFormat="1" ht="13.5"/>
    <row r="1047319" customFormat="1" ht="13.5"/>
    <row r="1047320" customFormat="1" ht="13.5"/>
    <row r="1047321" customFormat="1" ht="13.5"/>
    <row r="1047322" customFormat="1" ht="13.5"/>
    <row r="1047323" customFormat="1" ht="13.5"/>
    <row r="1047324" customFormat="1" ht="13.5"/>
    <row r="1047325" customFormat="1" ht="13.5"/>
    <row r="1047326" customFormat="1" ht="13.5"/>
    <row r="1047327" customFormat="1" ht="13.5"/>
    <row r="1047328" customFormat="1" ht="13.5"/>
    <row r="1047329" customFormat="1" ht="13.5"/>
    <row r="1047330" customFormat="1" ht="13.5"/>
    <row r="1047331" customFormat="1" ht="13.5"/>
    <row r="1047332" customFormat="1" ht="13.5"/>
    <row r="1047333" customFormat="1" ht="13.5"/>
    <row r="1047334" customFormat="1" ht="13.5"/>
    <row r="1047335" customFormat="1" ht="13.5"/>
    <row r="1047336" customFormat="1" ht="13.5"/>
    <row r="1047337" customFormat="1" ht="13.5"/>
    <row r="1047338" customFormat="1" ht="13.5"/>
    <row r="1047339" customFormat="1" ht="13.5"/>
    <row r="1047340" customFormat="1" ht="13.5"/>
    <row r="1047341" customFormat="1" ht="13.5"/>
    <row r="1047342" customFormat="1" ht="13.5"/>
    <row r="1047343" customFormat="1" ht="13.5"/>
    <row r="1047344" customFormat="1" ht="13.5"/>
    <row r="1047345" customFormat="1" ht="13.5"/>
    <row r="1047346" customFormat="1" ht="13.5"/>
    <row r="1047347" customFormat="1" ht="13.5"/>
    <row r="1047348" customFormat="1" ht="13.5"/>
    <row r="1047349" customFormat="1" ht="13.5"/>
    <row r="1047350" customFormat="1" ht="13.5"/>
    <row r="1047351" customFormat="1" ht="13.5"/>
    <row r="1047352" customFormat="1" ht="13.5"/>
    <row r="1047353" customFormat="1" ht="13.5"/>
    <row r="1047354" customFormat="1" ht="13.5"/>
    <row r="1047355" customFormat="1" ht="13.5"/>
    <row r="1047356" customFormat="1" ht="13.5"/>
    <row r="1047357" customFormat="1" ht="13.5"/>
    <row r="1047358" customFormat="1" ht="13.5"/>
    <row r="1047359" customFormat="1" ht="13.5"/>
    <row r="1047360" customFormat="1" ht="13.5"/>
    <row r="1047361" customFormat="1" ht="13.5"/>
    <row r="1047362" customFormat="1" ht="13.5"/>
    <row r="1047363" customFormat="1" ht="13.5"/>
    <row r="1047364" customFormat="1" ht="13.5"/>
    <row r="1047365" customFormat="1" ht="13.5"/>
    <row r="1047366" customFormat="1" ht="13.5"/>
    <row r="1047367" customFormat="1" ht="13.5"/>
    <row r="1047368" customFormat="1" ht="13.5"/>
    <row r="1047369" customFormat="1" ht="13.5"/>
    <row r="1047370" customFormat="1" ht="13.5"/>
    <row r="1047371" customFormat="1" ht="13.5"/>
    <row r="1047372" customFormat="1" ht="13.5"/>
    <row r="1047373" customFormat="1" ht="13.5"/>
    <row r="1047374" customFormat="1" ht="13.5"/>
    <row r="1047375" customFormat="1" ht="13.5"/>
    <row r="1047376" customFormat="1" ht="13.5"/>
    <row r="1047377" customFormat="1" ht="13.5"/>
    <row r="1047378" customFormat="1" ht="13.5"/>
    <row r="1047379" customFormat="1" ht="13.5"/>
    <row r="1047380" customFormat="1" ht="13.5"/>
    <row r="1047381" customFormat="1" ht="13.5"/>
    <row r="1047382" customFormat="1" ht="13.5"/>
    <row r="1047383" customFormat="1" ht="13.5"/>
    <row r="1047384" customFormat="1" ht="13.5"/>
    <row r="1047385" customFormat="1" ht="13.5"/>
    <row r="1047386" customFormat="1" ht="13.5"/>
    <row r="1047387" customFormat="1" ht="13.5"/>
    <row r="1047388" customFormat="1" ht="13.5"/>
    <row r="1047389" customFormat="1" ht="13.5"/>
    <row r="1047390" customFormat="1" ht="13.5"/>
    <row r="1047391" customFormat="1" ht="13.5"/>
    <row r="1047392" customFormat="1" ht="13.5"/>
    <row r="1047393" customFormat="1" ht="13.5"/>
    <row r="1047394" customFormat="1" ht="13.5"/>
    <row r="1047395" customFormat="1" ht="13.5"/>
    <row r="1047396" customFormat="1" ht="13.5"/>
    <row r="1047397" customFormat="1" ht="13.5"/>
    <row r="1047398" customFormat="1" ht="13.5"/>
    <row r="1047399" customFormat="1" ht="13.5"/>
    <row r="1047400" customFormat="1" ht="13.5"/>
    <row r="1047401" customFormat="1" ht="13.5"/>
    <row r="1047402" customFormat="1" ht="13.5"/>
    <row r="1047403" customFormat="1" ht="13.5"/>
    <row r="1047404" customFormat="1" ht="13.5"/>
    <row r="1047405" customFormat="1" ht="13.5"/>
    <row r="1047406" customFormat="1" ht="13.5"/>
    <row r="1047407" customFormat="1" ht="13.5"/>
    <row r="1047408" customFormat="1" ht="13.5"/>
    <row r="1047409" customFormat="1" ht="13.5"/>
    <row r="1047410" customFormat="1" ht="13.5"/>
    <row r="1047411" customFormat="1" ht="13.5"/>
    <row r="1047412" customFormat="1" ht="13.5"/>
    <row r="1047413" customFormat="1" ht="13.5"/>
    <row r="1047414" customFormat="1" ht="13.5"/>
    <row r="1047415" customFormat="1" ht="13.5"/>
    <row r="1047416" customFormat="1" ht="13.5"/>
    <row r="1047417" customFormat="1" ht="13.5"/>
    <row r="1047418" customFormat="1" ht="13.5"/>
    <row r="1047419" customFormat="1" ht="13.5"/>
    <row r="1047420" customFormat="1" ht="13.5"/>
    <row r="1047421" customFormat="1" ht="13.5"/>
    <row r="1047422" customFormat="1" ht="13.5"/>
    <row r="1047423" customFormat="1" ht="13.5"/>
    <row r="1047424" customFormat="1" ht="13.5"/>
    <row r="1047425" customFormat="1" ht="13.5"/>
    <row r="1047426" customFormat="1" ht="13.5"/>
    <row r="1047427" customFormat="1" ht="13.5"/>
    <row r="1047428" customFormat="1" ht="13.5"/>
    <row r="1047429" customFormat="1" ht="13.5"/>
    <row r="1047430" customFormat="1" ht="13.5"/>
    <row r="1047431" customFormat="1" ht="13.5"/>
    <row r="1047432" customFormat="1" ht="13.5"/>
    <row r="1047433" customFormat="1" ht="13.5"/>
    <row r="1047434" customFormat="1" ht="13.5"/>
    <row r="1047435" customFormat="1" ht="13.5"/>
    <row r="1047436" customFormat="1" ht="13.5"/>
    <row r="1047437" customFormat="1" ht="13.5"/>
    <row r="1047438" customFormat="1" ht="13.5"/>
    <row r="1047439" customFormat="1" ht="13.5"/>
    <row r="1047440" customFormat="1" ht="13.5"/>
    <row r="1047441" customFormat="1" ht="13.5"/>
    <row r="1047442" customFormat="1" ht="13.5"/>
    <row r="1047443" customFormat="1" ht="13.5"/>
    <row r="1047444" customFormat="1" ht="13.5"/>
    <row r="1047445" customFormat="1" ht="13.5"/>
    <row r="1047446" customFormat="1" ht="13.5"/>
    <row r="1047447" customFormat="1" ht="13.5"/>
    <row r="1047448" customFormat="1" ht="13.5"/>
    <row r="1047449" customFormat="1" ht="13.5"/>
    <row r="1047450" customFormat="1" ht="13.5"/>
    <row r="1047451" customFormat="1" ht="13.5"/>
    <row r="1047452" customFormat="1" ht="13.5"/>
    <row r="1047453" customFormat="1" ht="13.5"/>
    <row r="1047454" customFormat="1" ht="13.5"/>
    <row r="1047455" customFormat="1" ht="13.5"/>
    <row r="1047456" customFormat="1" ht="13.5"/>
    <row r="1047457" customFormat="1" ht="13.5"/>
    <row r="1047458" customFormat="1" ht="13.5"/>
    <row r="1047459" customFormat="1" ht="13.5"/>
    <row r="1047460" customFormat="1" ht="13.5"/>
    <row r="1047461" customFormat="1" ht="13.5"/>
    <row r="1047462" customFormat="1" ht="13.5"/>
    <row r="1047463" customFormat="1" ht="13.5"/>
    <row r="1047464" customFormat="1" ht="13.5"/>
    <row r="1047465" customFormat="1" ht="13.5"/>
    <row r="1047466" customFormat="1" ht="13.5"/>
    <row r="1047467" customFormat="1" ht="13.5"/>
    <row r="1047468" customFormat="1" ht="13.5"/>
    <row r="1047469" customFormat="1" ht="13.5"/>
    <row r="1047470" customFormat="1" ht="13.5"/>
    <row r="1047471" customFormat="1" ht="13.5"/>
    <row r="1047472" customFormat="1" ht="13.5"/>
    <row r="1047473" customFormat="1" ht="13.5"/>
    <row r="1047474" customFormat="1" ht="13.5"/>
    <row r="1047475" customFormat="1" ht="13.5"/>
    <row r="1047476" customFormat="1" ht="13.5"/>
    <row r="1047477" customFormat="1" ht="13.5"/>
    <row r="1047478" customFormat="1" ht="13.5"/>
    <row r="1047479" customFormat="1" ht="13.5"/>
    <row r="1047480" customFormat="1" ht="13.5"/>
    <row r="1047481" customFormat="1" ht="13.5"/>
    <row r="1047482" customFormat="1" ht="13.5"/>
    <row r="1047483" customFormat="1" ht="13.5"/>
    <row r="1047484" customFormat="1" ht="13.5"/>
    <row r="1047485" customFormat="1" ht="13.5"/>
    <row r="1047486" customFormat="1" ht="13.5"/>
    <row r="1047487" customFormat="1" ht="13.5"/>
    <row r="1047488" customFormat="1" ht="13.5"/>
    <row r="1047489" customFormat="1" ht="13.5"/>
    <row r="1047490" customFormat="1" ht="13.5"/>
    <row r="1047491" customFormat="1" ht="13.5"/>
    <row r="1047492" customFormat="1" ht="13.5"/>
    <row r="1047493" customFormat="1" ht="13.5"/>
    <row r="1047494" customFormat="1" ht="13.5"/>
    <row r="1047495" customFormat="1" ht="13.5"/>
    <row r="1047496" customFormat="1" ht="13.5"/>
    <row r="1047497" customFormat="1" ht="13.5"/>
    <row r="1047498" customFormat="1" ht="13.5"/>
    <row r="1047499" customFormat="1" ht="13.5"/>
    <row r="1047500" customFormat="1" ht="13.5"/>
    <row r="1047501" customFormat="1" ht="13.5"/>
    <row r="1047502" customFormat="1" ht="13.5"/>
    <row r="1047503" customFormat="1" ht="13.5"/>
    <row r="1047504" customFormat="1" ht="13.5"/>
    <row r="1047505" customFormat="1" ht="13.5"/>
    <row r="1047506" customFormat="1" ht="13.5"/>
    <row r="1047507" customFormat="1" ht="13.5"/>
    <row r="1047508" customFormat="1" ht="13.5"/>
    <row r="1047509" customFormat="1" ht="13.5"/>
    <row r="1047510" customFormat="1" ht="13.5"/>
    <row r="1047511" customFormat="1" ht="13.5"/>
    <row r="1047512" customFormat="1" ht="13.5"/>
    <row r="1047513" customFormat="1" ht="13.5"/>
    <row r="1047514" customFormat="1" ht="13.5"/>
    <row r="1047515" customFormat="1" ht="13.5"/>
    <row r="1047516" customFormat="1" ht="13.5"/>
    <row r="1047517" customFormat="1" ht="13.5"/>
    <row r="1047518" customFormat="1" ht="13.5"/>
    <row r="1047519" customFormat="1" ht="13.5"/>
    <row r="1047520" customFormat="1" ht="13.5"/>
    <row r="1047521" customFormat="1" ht="13.5"/>
    <row r="1047522" customFormat="1" ht="13.5"/>
    <row r="1047523" customFormat="1" ht="13.5"/>
    <row r="1047524" customFormat="1" ht="13.5"/>
    <row r="1047525" customFormat="1" ht="13.5"/>
    <row r="1047526" customFormat="1" ht="13.5"/>
    <row r="1047527" customFormat="1" ht="13.5"/>
    <row r="1047528" customFormat="1" ht="13.5"/>
    <row r="1047529" customFormat="1" ht="13.5"/>
    <row r="1047530" customFormat="1" ht="13.5"/>
    <row r="1047531" customFormat="1" ht="13.5"/>
    <row r="1047532" customFormat="1" ht="13.5"/>
    <row r="1047533" customFormat="1" ht="13.5"/>
    <row r="1047534" customFormat="1" ht="13.5"/>
    <row r="1047535" customFormat="1" ht="13.5"/>
    <row r="1047536" customFormat="1" ht="13.5"/>
    <row r="1047537" customFormat="1" ht="13.5"/>
    <row r="1047538" customFormat="1" ht="13.5"/>
    <row r="1047539" customFormat="1" ht="13.5"/>
    <row r="1047540" customFormat="1" ht="13.5"/>
    <row r="1047541" customFormat="1" ht="13.5"/>
    <row r="1047542" customFormat="1" ht="13.5"/>
    <row r="1047543" customFormat="1" ht="13.5"/>
    <row r="1047544" customFormat="1" ht="13.5"/>
    <row r="1047545" customFormat="1" ht="13.5"/>
    <row r="1047546" customFormat="1" ht="13.5"/>
    <row r="1047547" customFormat="1" ht="13.5"/>
    <row r="1047548" customFormat="1" ht="13.5"/>
    <row r="1047549" customFormat="1" ht="13.5"/>
    <row r="1047550" customFormat="1" ht="13.5"/>
    <row r="1047551" customFormat="1" ht="13.5"/>
    <row r="1047552" customFormat="1" ht="13.5"/>
    <row r="1047553" customFormat="1" ht="13.5"/>
    <row r="1047554" customFormat="1" ht="13.5"/>
    <row r="1047555" customFormat="1" ht="13.5"/>
    <row r="1047556" customFormat="1" ht="13.5"/>
    <row r="1047557" customFormat="1" ht="13.5"/>
    <row r="1047558" customFormat="1" ht="13.5"/>
    <row r="1047559" customFormat="1" ht="13.5"/>
    <row r="1047560" customFormat="1" ht="13.5"/>
    <row r="1047561" customFormat="1" ht="13.5"/>
    <row r="1047562" customFormat="1" ht="13.5"/>
    <row r="1047563" customFormat="1" ht="13.5"/>
    <row r="1047564" customFormat="1" ht="13.5"/>
    <row r="1047565" customFormat="1" ht="13.5"/>
    <row r="1047566" customFormat="1" ht="13.5"/>
    <row r="1047567" customFormat="1" ht="13.5"/>
    <row r="1047568" customFormat="1" ht="13.5"/>
    <row r="1047569" customFormat="1" ht="13.5"/>
    <row r="1047570" customFormat="1" ht="13.5"/>
    <row r="1047571" customFormat="1" ht="13.5"/>
    <row r="1047572" customFormat="1" ht="13.5"/>
    <row r="1047573" customFormat="1" ht="13.5"/>
    <row r="1047574" customFormat="1" ht="13.5"/>
    <row r="1047575" customFormat="1" ht="13.5"/>
    <row r="1047576" customFormat="1" ht="13.5"/>
    <row r="1047577" customFormat="1" ht="13.5"/>
    <row r="1047578" customFormat="1" ht="13.5"/>
    <row r="1047579" customFormat="1" ht="13.5"/>
    <row r="1047580" customFormat="1" ht="13.5"/>
    <row r="1047581" customFormat="1" ht="13.5"/>
    <row r="1047582" customFormat="1" ht="13.5"/>
    <row r="1047583" customFormat="1" ht="13.5"/>
    <row r="1047584" customFormat="1" ht="13.5"/>
    <row r="1047585" customFormat="1" ht="13.5"/>
    <row r="1047586" customFormat="1" ht="13.5"/>
    <row r="1047587" customFormat="1" ht="13.5"/>
    <row r="1047588" customFormat="1" ht="13.5"/>
    <row r="1047589" customFormat="1" ht="13.5"/>
    <row r="1047590" customFormat="1" ht="13.5"/>
    <row r="1047591" customFormat="1" ht="13.5"/>
    <row r="1047592" customFormat="1" ht="13.5"/>
    <row r="1047593" customFormat="1" ht="13.5"/>
    <row r="1047594" customFormat="1" ht="13.5"/>
    <row r="1047595" customFormat="1" ht="13.5"/>
    <row r="1047596" customFormat="1" ht="13.5"/>
    <row r="1047597" customFormat="1" ht="13.5"/>
    <row r="1047598" customFormat="1" ht="13.5"/>
    <row r="1047599" customFormat="1" ht="13.5"/>
    <row r="1047600" customFormat="1" ht="13.5"/>
    <row r="1047601" customFormat="1" ht="13.5"/>
    <row r="1047602" customFormat="1" ht="13.5"/>
    <row r="1047603" customFormat="1" ht="13.5"/>
    <row r="1047604" customFormat="1" ht="13.5"/>
    <row r="1047605" customFormat="1" ht="13.5"/>
    <row r="1047606" customFormat="1" ht="13.5"/>
    <row r="1047607" customFormat="1" ht="13.5"/>
    <row r="1047608" customFormat="1" ht="13.5"/>
    <row r="1047609" customFormat="1" ht="13.5"/>
    <row r="1047610" customFormat="1" ht="13.5"/>
    <row r="1047611" customFormat="1" ht="13.5"/>
    <row r="1047612" customFormat="1" ht="13.5"/>
    <row r="1047613" customFormat="1" ht="13.5"/>
    <row r="1047614" customFormat="1" ht="13.5"/>
    <row r="1047615" customFormat="1" ht="13.5"/>
    <row r="1047616" customFormat="1" ht="13.5"/>
    <row r="1047617" customFormat="1" ht="13.5"/>
    <row r="1047618" customFormat="1" ht="13.5"/>
    <row r="1047619" customFormat="1" ht="13.5"/>
    <row r="1047620" customFormat="1" ht="13.5"/>
    <row r="1047621" customFormat="1" ht="13.5"/>
    <row r="1047622" customFormat="1" ht="13.5"/>
    <row r="1047623" customFormat="1" ht="13.5"/>
    <row r="1047624" customFormat="1" ht="13.5"/>
    <row r="1047625" customFormat="1" ht="13.5"/>
    <row r="1047626" customFormat="1" ht="13.5"/>
    <row r="1047627" customFormat="1" ht="13.5"/>
    <row r="1047628" customFormat="1" ht="13.5"/>
    <row r="1047629" customFormat="1" ht="13.5"/>
    <row r="1047630" customFormat="1" ht="13.5"/>
    <row r="1047631" customFormat="1" ht="13.5"/>
    <row r="1047632" customFormat="1" ht="13.5"/>
    <row r="1047633" customFormat="1" ht="13.5"/>
    <row r="1047634" customFormat="1" ht="13.5"/>
    <row r="1047635" customFormat="1" ht="13.5"/>
    <row r="1047636" customFormat="1" ht="13.5"/>
    <row r="1047637" customFormat="1" ht="13.5"/>
    <row r="1047638" customFormat="1" ht="13.5"/>
    <row r="1047639" customFormat="1" ht="13.5"/>
    <row r="1047640" customFormat="1" ht="13.5"/>
    <row r="1047641" customFormat="1" ht="13.5"/>
    <row r="1047642" customFormat="1" ht="13.5"/>
    <row r="1047643" customFormat="1" ht="13.5"/>
    <row r="1047644" customFormat="1" ht="13.5"/>
    <row r="1047645" customFormat="1" ht="13.5"/>
    <row r="1047646" customFormat="1" ht="13.5"/>
    <row r="1047647" customFormat="1" ht="13.5"/>
    <row r="1047648" customFormat="1" ht="13.5"/>
    <row r="1047649" customFormat="1" ht="13.5"/>
    <row r="1047650" customFormat="1" ht="13.5"/>
    <row r="1047651" customFormat="1" ht="13.5"/>
    <row r="1047652" customFormat="1" ht="13.5"/>
    <row r="1047653" customFormat="1" ht="13.5"/>
    <row r="1047654" customFormat="1" ht="13.5"/>
    <row r="1047655" customFormat="1" ht="13.5"/>
    <row r="1047656" customFormat="1" ht="13.5"/>
    <row r="1047657" customFormat="1" ht="13.5"/>
    <row r="1047658" customFormat="1" ht="13.5"/>
    <row r="1047659" customFormat="1" ht="13.5"/>
    <row r="1047660" customFormat="1" ht="13.5"/>
    <row r="1047661" customFormat="1" ht="13.5"/>
    <row r="1047662" customFormat="1" ht="13.5"/>
    <row r="1047663" customFormat="1" ht="13.5"/>
    <row r="1047664" customFormat="1" ht="13.5"/>
    <row r="1047665" customFormat="1" ht="13.5"/>
    <row r="1047666" customFormat="1" ht="13.5"/>
    <row r="1047667" customFormat="1" ht="13.5"/>
    <row r="1047668" customFormat="1" ht="13.5"/>
    <row r="1047669" customFormat="1" ht="13.5"/>
    <row r="1047670" customFormat="1" ht="13.5"/>
    <row r="1047671" customFormat="1" ht="13.5"/>
    <row r="1047672" customFormat="1" ht="13.5"/>
    <row r="1047673" customFormat="1" ht="13.5"/>
    <row r="1047674" customFormat="1" ht="13.5"/>
    <row r="1047675" customFormat="1" ht="13.5"/>
    <row r="1047676" customFormat="1" ht="13.5"/>
    <row r="1047677" customFormat="1" ht="13.5"/>
    <row r="1047678" customFormat="1" ht="13.5"/>
    <row r="1047679" customFormat="1" ht="13.5"/>
    <row r="1047680" customFormat="1" ht="13.5"/>
    <row r="1047681" customFormat="1" ht="13.5"/>
    <row r="1047682" customFormat="1" ht="13.5"/>
    <row r="1047683" customFormat="1" ht="13.5"/>
    <row r="1047684" customFormat="1" ht="13.5"/>
    <row r="1047685" customFormat="1" ht="13.5"/>
    <row r="1047686" customFormat="1" ht="13.5"/>
    <row r="1047687" customFormat="1" ht="13.5"/>
    <row r="1047688" customFormat="1" ht="13.5"/>
    <row r="1047689" customFormat="1" ht="13.5"/>
    <row r="1047690" customFormat="1" ht="13.5"/>
    <row r="1047691" customFormat="1" ht="13.5"/>
    <row r="1047692" customFormat="1" ht="13.5"/>
    <row r="1047693" customFormat="1" ht="13.5"/>
    <row r="1047694" customFormat="1" ht="13.5"/>
    <row r="1047695" customFormat="1" ht="13.5"/>
    <row r="1047696" customFormat="1" ht="13.5"/>
    <row r="1047697" customFormat="1" ht="13.5"/>
    <row r="1047698" customFormat="1" ht="13.5"/>
    <row r="1047699" customFormat="1" ht="13.5"/>
    <row r="1047700" customFormat="1" ht="13.5"/>
    <row r="1047701" customFormat="1" ht="13.5"/>
    <row r="1047702" customFormat="1" ht="13.5"/>
    <row r="1047703" customFormat="1" ht="13.5"/>
    <row r="1047704" customFormat="1" ht="13.5"/>
    <row r="1047705" customFormat="1" ht="13.5"/>
    <row r="1047706" customFormat="1" ht="13.5"/>
    <row r="1047707" customFormat="1" ht="13.5"/>
    <row r="1047708" customFormat="1" ht="13.5"/>
    <row r="1047709" customFormat="1" ht="13.5"/>
    <row r="1047710" customFormat="1" ht="13.5"/>
    <row r="1047711" customFormat="1" ht="13.5"/>
    <row r="1047712" customFormat="1" ht="13.5"/>
    <row r="1047713" customFormat="1" ht="13.5"/>
    <row r="1047714" customFormat="1" ht="13.5"/>
    <row r="1047715" customFormat="1" ht="13.5"/>
    <row r="1047716" customFormat="1" ht="13.5"/>
    <row r="1047717" customFormat="1" ht="13.5"/>
    <row r="1047718" customFormat="1" ht="13.5"/>
    <row r="1047719" customFormat="1" ht="13.5"/>
    <row r="1047720" customFormat="1" ht="13.5"/>
    <row r="1047721" customFormat="1" ht="13.5"/>
    <row r="1047722" customFormat="1" ht="13.5"/>
    <row r="1047723" customFormat="1" ht="13.5"/>
    <row r="1047724" customFormat="1" ht="13.5"/>
    <row r="1047725" customFormat="1" ht="13.5"/>
    <row r="1047726" customFormat="1" ht="13.5"/>
    <row r="1047727" customFormat="1" ht="13.5"/>
    <row r="1047728" customFormat="1" ht="13.5"/>
    <row r="1047729" customFormat="1" ht="13.5"/>
    <row r="1047730" customFormat="1" ht="13.5"/>
    <row r="1047731" customFormat="1" ht="13.5"/>
    <row r="1047732" customFormat="1" ht="13.5"/>
    <row r="1047733" customFormat="1" ht="13.5"/>
    <row r="1047734" customFormat="1" ht="13.5"/>
    <row r="1047735" customFormat="1" ht="13.5"/>
    <row r="1047736" customFormat="1" ht="13.5"/>
    <row r="1047737" customFormat="1" ht="13.5"/>
    <row r="1047738" customFormat="1" ht="13.5"/>
    <row r="1047739" customFormat="1" ht="13.5"/>
    <row r="1047740" customFormat="1" ht="13.5"/>
    <row r="1047741" customFormat="1" ht="13.5"/>
    <row r="1047742" customFormat="1" ht="13.5"/>
    <row r="1047743" customFormat="1" ht="13.5"/>
    <row r="1047744" customFormat="1" ht="13.5"/>
    <row r="1047745" customFormat="1" ht="13.5"/>
    <row r="1047746" customFormat="1" ht="13.5"/>
    <row r="1047747" customFormat="1" ht="13.5"/>
    <row r="1047748" customFormat="1" ht="13.5"/>
    <row r="1047749" customFormat="1" ht="13.5"/>
    <row r="1047750" customFormat="1" ht="13.5"/>
    <row r="1047751" customFormat="1" ht="13.5"/>
    <row r="1047752" customFormat="1" ht="13.5"/>
    <row r="1047753" customFormat="1" ht="13.5"/>
    <row r="1047754" customFormat="1" ht="13.5"/>
    <row r="1047755" customFormat="1" ht="13.5"/>
    <row r="1047756" customFormat="1" ht="13.5"/>
    <row r="1047757" customFormat="1" ht="13.5"/>
    <row r="1047758" customFormat="1" ht="13.5"/>
    <row r="1047759" customFormat="1" ht="13.5"/>
    <row r="1047760" customFormat="1" ht="13.5"/>
    <row r="1047761" customFormat="1" ht="13.5"/>
    <row r="1047762" customFormat="1" ht="13.5"/>
    <row r="1047763" customFormat="1" ht="13.5"/>
    <row r="1047764" customFormat="1" ht="13.5"/>
    <row r="1047765" customFormat="1" ht="13.5"/>
    <row r="1047766" customFormat="1" ht="13.5"/>
    <row r="1047767" customFormat="1" ht="13.5"/>
    <row r="1047768" customFormat="1" ht="13.5"/>
    <row r="1047769" customFormat="1" ht="13.5"/>
    <row r="1047770" customFormat="1" ht="13.5"/>
    <row r="1047771" customFormat="1" ht="13.5"/>
    <row r="1047772" customFormat="1" ht="13.5"/>
    <row r="1047773" customFormat="1" ht="13.5"/>
    <row r="1047774" customFormat="1" ht="13.5"/>
    <row r="1047775" customFormat="1" ht="13.5"/>
    <row r="1047776" customFormat="1" ht="13.5"/>
    <row r="1047777" customFormat="1" ht="13.5"/>
    <row r="1047778" customFormat="1" ht="13.5"/>
    <row r="1047779" customFormat="1" ht="13.5"/>
    <row r="1047780" customFormat="1" ht="13.5"/>
    <row r="1047781" customFormat="1" ht="13.5"/>
    <row r="1047782" customFormat="1" ht="13.5"/>
    <row r="1047783" customFormat="1" ht="13.5"/>
    <row r="1047784" customFormat="1" ht="13.5"/>
    <row r="1047785" customFormat="1" ht="13.5"/>
    <row r="1047786" customFormat="1" ht="13.5"/>
    <row r="1047787" customFormat="1" ht="13.5"/>
    <row r="1047788" customFormat="1" ht="13.5"/>
    <row r="1047789" customFormat="1" ht="13.5"/>
    <row r="1047790" customFormat="1" ht="13.5"/>
    <row r="1047791" customFormat="1" ht="13.5"/>
    <row r="1047792" customFormat="1" ht="13.5"/>
    <row r="1047793" customFormat="1" ht="13.5"/>
    <row r="1047794" customFormat="1" ht="13.5"/>
    <row r="1047795" customFormat="1" ht="13.5"/>
    <row r="1047796" customFormat="1" ht="13.5"/>
    <row r="1047797" customFormat="1" ht="13.5"/>
    <row r="1047798" customFormat="1" ht="13.5"/>
    <row r="1047799" customFormat="1" ht="13.5"/>
    <row r="1047800" customFormat="1" ht="13.5"/>
    <row r="1047801" customFormat="1" ht="13.5"/>
    <row r="1047802" customFormat="1" ht="13.5"/>
    <row r="1047803" customFormat="1" ht="13.5"/>
    <row r="1047804" customFormat="1" ht="13.5"/>
    <row r="1047805" customFormat="1" ht="13.5"/>
    <row r="1047806" customFormat="1" ht="13.5"/>
    <row r="1047807" customFormat="1" ht="13.5"/>
    <row r="1047808" customFormat="1" ht="13.5"/>
    <row r="1047809" customFormat="1" ht="13.5"/>
    <row r="1047810" customFormat="1" ht="13.5"/>
    <row r="1047811" customFormat="1" ht="13.5"/>
    <row r="1047812" customFormat="1" ht="13.5"/>
    <row r="1047813" customFormat="1" ht="13.5"/>
    <row r="1047814" customFormat="1" ht="13.5"/>
    <row r="1047815" customFormat="1" ht="13.5"/>
    <row r="1047816" customFormat="1" ht="13.5"/>
    <row r="1047817" customFormat="1" ht="13.5"/>
    <row r="1047818" customFormat="1" ht="13.5"/>
    <row r="1047819" customFormat="1" ht="13.5"/>
    <row r="1047820" customFormat="1" ht="13.5"/>
    <row r="1047821" customFormat="1" ht="13.5"/>
    <row r="1047822" customFormat="1" ht="13.5"/>
    <row r="1047823" customFormat="1" ht="13.5"/>
    <row r="1047824" customFormat="1" ht="13.5"/>
    <row r="1047825" customFormat="1" ht="13.5"/>
    <row r="1047826" customFormat="1" ht="13.5"/>
    <row r="1047827" customFormat="1" ht="13.5"/>
    <row r="1047828" customFormat="1" ht="13.5"/>
    <row r="1047829" customFormat="1" ht="13.5"/>
    <row r="1047830" customFormat="1" ht="13.5"/>
    <row r="1047831" customFormat="1" ht="13.5"/>
    <row r="1047832" customFormat="1" ht="13.5"/>
    <row r="1047833" customFormat="1" ht="13.5"/>
    <row r="1047834" customFormat="1" ht="13.5"/>
    <row r="1047835" customFormat="1" ht="13.5"/>
    <row r="1047836" customFormat="1" ht="13.5"/>
    <row r="1047837" customFormat="1" ht="13.5"/>
    <row r="1047838" customFormat="1" ht="13.5"/>
    <row r="1047839" customFormat="1" ht="13.5"/>
    <row r="1047840" customFormat="1" ht="13.5"/>
    <row r="1047841" customFormat="1" ht="13.5"/>
    <row r="1047842" customFormat="1" ht="13.5"/>
    <row r="1047843" customFormat="1" ht="13.5"/>
    <row r="1047844" customFormat="1" ht="13.5"/>
    <row r="1047845" customFormat="1" ht="13.5"/>
    <row r="1047846" customFormat="1" ht="13.5"/>
    <row r="1047847" customFormat="1" ht="13.5"/>
    <row r="1047848" customFormat="1" ht="13.5"/>
    <row r="1047849" customFormat="1" ht="13.5"/>
    <row r="1047850" customFormat="1" ht="13.5"/>
    <row r="1047851" customFormat="1" ht="13.5"/>
    <row r="1047852" customFormat="1" ht="13.5"/>
    <row r="1047853" customFormat="1" ht="13.5"/>
    <row r="1047854" customFormat="1" ht="13.5"/>
    <row r="1047855" customFormat="1" ht="13.5"/>
    <row r="1047856" customFormat="1" ht="13.5"/>
    <row r="1047857" customFormat="1" ht="13.5"/>
    <row r="1047858" customFormat="1" ht="13.5"/>
    <row r="1047859" customFormat="1" ht="13.5"/>
    <row r="1047860" customFormat="1" ht="13.5"/>
    <row r="1047861" customFormat="1" ht="13.5"/>
    <row r="1047862" customFormat="1" ht="13.5"/>
    <row r="1047863" customFormat="1" ht="13.5"/>
    <row r="1047864" customFormat="1" ht="13.5"/>
    <row r="1047865" customFormat="1" ht="13.5"/>
    <row r="1047866" customFormat="1" ht="13.5"/>
    <row r="1047867" customFormat="1" ht="13.5"/>
    <row r="1047868" customFormat="1" ht="13.5"/>
    <row r="1047869" customFormat="1" ht="13.5"/>
    <row r="1047870" customFormat="1" ht="13.5"/>
    <row r="1047871" customFormat="1" ht="13.5"/>
    <row r="1047872" customFormat="1" ht="13.5"/>
    <row r="1047873" customFormat="1" ht="13.5"/>
    <row r="1047874" customFormat="1" ht="13.5"/>
    <row r="1047875" customFormat="1" ht="13.5"/>
    <row r="1047876" customFormat="1" ht="13.5"/>
    <row r="1047877" customFormat="1" ht="13.5"/>
    <row r="1047878" customFormat="1" ht="13.5"/>
    <row r="1047879" customFormat="1" ht="13.5"/>
    <row r="1047880" customFormat="1" ht="13.5"/>
    <row r="1047881" customFormat="1" ht="13.5"/>
    <row r="1047882" customFormat="1" ht="13.5"/>
    <row r="1047883" customFormat="1" ht="13.5"/>
    <row r="1047884" customFormat="1" ht="13.5"/>
    <row r="1047885" customFormat="1" ht="13.5"/>
    <row r="1047886" customFormat="1" ht="13.5"/>
    <row r="1047887" customFormat="1" ht="13.5"/>
    <row r="1047888" customFormat="1" ht="13.5"/>
    <row r="1047889" customFormat="1" ht="13.5"/>
    <row r="1047890" customFormat="1" ht="13.5"/>
    <row r="1047891" customFormat="1" ht="13.5"/>
    <row r="1047892" customFormat="1" ht="13.5"/>
    <row r="1047893" customFormat="1" ht="13.5"/>
    <row r="1047894" customFormat="1" ht="13.5"/>
    <row r="1047895" customFormat="1" ht="13.5"/>
    <row r="1047896" customFormat="1" ht="13.5"/>
    <row r="1047897" customFormat="1" ht="13.5"/>
    <row r="1047898" customFormat="1" ht="13.5"/>
    <row r="1047899" customFormat="1" ht="13.5"/>
    <row r="1047900" customFormat="1" ht="13.5"/>
    <row r="1047901" customFormat="1" ht="13.5"/>
    <row r="1047902" customFormat="1" ht="13.5"/>
    <row r="1047903" customFormat="1" ht="13.5"/>
    <row r="1047904" customFormat="1" ht="13.5"/>
    <row r="1047905" customFormat="1" ht="13.5"/>
    <row r="1047906" customFormat="1" ht="13.5"/>
    <row r="1047907" customFormat="1" ht="13.5"/>
    <row r="1047908" customFormat="1" ht="13.5"/>
    <row r="1047909" customFormat="1" ht="13.5"/>
    <row r="1047910" customFormat="1" ht="13.5"/>
    <row r="1047911" customFormat="1" ht="13.5"/>
    <row r="1047912" customFormat="1" ht="13.5"/>
    <row r="1047913" customFormat="1" ht="13.5"/>
    <row r="1047914" customFormat="1" ht="13.5"/>
    <row r="1047915" customFormat="1" ht="13.5"/>
    <row r="1047916" customFormat="1" ht="13.5"/>
    <row r="1047917" customFormat="1" ht="13.5"/>
    <row r="1047918" customFormat="1" ht="13.5"/>
    <row r="1047919" customFormat="1" ht="13.5"/>
    <row r="1047920" customFormat="1" ht="13.5"/>
    <row r="1047921" customFormat="1" ht="13.5"/>
    <row r="1047922" customFormat="1" ht="13.5"/>
    <row r="1047923" customFormat="1" ht="13.5"/>
    <row r="1047924" customFormat="1" ht="13.5"/>
    <row r="1047925" customFormat="1" ht="13.5"/>
    <row r="1047926" customFormat="1" ht="13.5"/>
    <row r="1047927" customFormat="1" ht="13.5"/>
    <row r="1047928" customFormat="1" ht="13.5"/>
    <row r="1047929" customFormat="1" ht="13.5"/>
    <row r="1047930" customFormat="1" ht="13.5"/>
    <row r="1047931" customFormat="1" ht="13.5"/>
    <row r="1047932" customFormat="1" ht="13.5"/>
    <row r="1047933" customFormat="1" ht="13.5"/>
    <row r="1047934" customFormat="1" ht="13.5"/>
    <row r="1047935" customFormat="1" ht="13.5"/>
    <row r="1047936" customFormat="1" ht="13.5"/>
    <row r="1047937" customFormat="1" ht="13.5"/>
    <row r="1047938" customFormat="1" ht="13.5"/>
    <row r="1047939" customFormat="1" ht="13.5"/>
    <row r="1047940" customFormat="1" ht="13.5"/>
    <row r="1047941" customFormat="1" ht="13.5"/>
    <row r="1047942" customFormat="1" ht="13.5"/>
    <row r="1047943" customFormat="1" ht="13.5"/>
    <row r="1047944" customFormat="1" ht="13.5"/>
    <row r="1047945" customFormat="1" ht="13.5"/>
    <row r="1047946" customFormat="1" ht="13.5"/>
    <row r="1047947" customFormat="1" ht="13.5"/>
    <row r="1047948" customFormat="1" ht="13.5"/>
    <row r="1047949" customFormat="1" ht="13.5"/>
    <row r="1047950" customFormat="1" ht="13.5"/>
    <row r="1047951" customFormat="1" ht="13.5"/>
    <row r="1047952" customFormat="1" ht="13.5"/>
    <row r="1047953" customFormat="1" ht="13.5"/>
    <row r="1047954" customFormat="1" ht="13.5"/>
    <row r="1047955" customFormat="1" ht="13.5"/>
    <row r="1047956" customFormat="1" ht="13.5"/>
    <row r="1047957" customFormat="1" ht="13.5"/>
    <row r="1047958" customFormat="1" ht="13.5"/>
    <row r="1047959" customFormat="1" ht="13.5"/>
    <row r="1047960" customFormat="1" ht="13.5"/>
    <row r="1047961" customFormat="1" ht="13.5"/>
    <row r="1047962" customFormat="1" ht="13.5"/>
    <row r="1047963" customFormat="1" ht="13.5"/>
    <row r="1047964" customFormat="1" ht="13.5"/>
    <row r="1047965" customFormat="1" ht="13.5"/>
    <row r="1047966" customFormat="1" ht="13.5"/>
    <row r="1047967" customFormat="1" ht="13.5"/>
    <row r="1047968" customFormat="1" ht="13.5"/>
    <row r="1047969" customFormat="1" ht="13.5"/>
    <row r="1047970" customFormat="1" ht="13.5"/>
    <row r="1047971" customFormat="1" ht="13.5"/>
    <row r="1047972" customFormat="1" ht="13.5"/>
    <row r="1047973" customFormat="1" ht="13.5"/>
    <row r="1047974" customFormat="1" ht="13.5"/>
    <row r="1047975" customFormat="1" ht="13.5"/>
    <row r="1047976" customFormat="1" ht="13.5"/>
    <row r="1047977" customFormat="1" ht="13.5"/>
    <row r="1047978" customFormat="1" ht="13.5"/>
    <row r="1047979" customFormat="1" ht="13.5"/>
    <row r="1047980" customFormat="1" ht="13.5"/>
    <row r="1047981" customFormat="1" ht="13.5"/>
    <row r="1047982" customFormat="1" ht="13.5"/>
    <row r="1047983" customFormat="1" ht="13.5"/>
    <row r="1047984" customFormat="1" ht="13.5"/>
    <row r="1047985" customFormat="1" ht="13.5"/>
    <row r="1047986" customFormat="1" ht="13.5"/>
    <row r="1047987" customFormat="1" ht="13.5"/>
    <row r="1047988" customFormat="1" ht="13.5"/>
    <row r="1047989" customFormat="1" ht="13.5"/>
    <row r="1047990" customFormat="1" ht="13.5"/>
    <row r="1047991" customFormat="1" ht="13.5"/>
    <row r="1047992" customFormat="1" ht="13.5"/>
    <row r="1047993" customFormat="1" ht="13.5"/>
    <row r="1047994" customFormat="1" ht="13.5"/>
    <row r="1047995" customFormat="1" ht="13.5"/>
    <row r="1047996" customFormat="1" ht="13.5"/>
    <row r="1047997" customFormat="1" ht="13.5"/>
    <row r="1047998" customFormat="1" ht="13.5"/>
    <row r="1047999" customFormat="1" ht="13.5"/>
    <row r="1048000" customFormat="1" ht="13.5"/>
    <row r="1048001" customFormat="1" ht="13.5"/>
    <row r="1048002" customFormat="1" ht="13.5"/>
    <row r="1048003" customFormat="1" ht="13.5"/>
    <row r="1048004" customFormat="1" ht="13.5"/>
    <row r="1048005" customFormat="1" ht="13.5"/>
    <row r="1048006" customFormat="1" ht="13.5"/>
    <row r="1048007" customFormat="1" ht="13.5"/>
    <row r="1048008" customFormat="1" ht="13.5"/>
    <row r="1048009" customFormat="1" ht="13.5"/>
    <row r="1048010" customFormat="1" ht="13.5"/>
    <row r="1048011" customFormat="1" ht="13.5"/>
    <row r="1048012" customFormat="1" ht="13.5"/>
    <row r="1048013" customFormat="1" ht="13.5"/>
    <row r="1048014" customFormat="1" ht="13.5"/>
    <row r="1048015" customFormat="1" ht="13.5"/>
    <row r="1048016" customFormat="1" ht="13.5"/>
    <row r="1048017" customFormat="1" ht="13.5"/>
    <row r="1048018" customFormat="1" ht="13.5"/>
    <row r="1048019" customFormat="1" ht="13.5"/>
    <row r="1048020" customFormat="1" ht="13.5"/>
    <row r="1048021" customFormat="1" ht="13.5"/>
    <row r="1048022" customFormat="1" ht="13.5"/>
    <row r="1048023" customFormat="1" ht="13.5"/>
    <row r="1048024" customFormat="1" ht="13.5"/>
    <row r="1048025" customFormat="1" ht="13.5"/>
    <row r="1048026" customFormat="1" ht="13.5"/>
    <row r="1048027" customFormat="1" ht="13.5"/>
    <row r="1048028" customFormat="1" ht="13.5"/>
    <row r="1048029" customFormat="1" ht="13.5"/>
    <row r="1048030" customFormat="1" ht="13.5"/>
    <row r="1048031" customFormat="1" ht="13.5"/>
    <row r="1048032" customFormat="1" ht="13.5"/>
    <row r="1048033" customFormat="1" ht="13.5"/>
    <row r="1048034" customFormat="1" ht="13.5"/>
    <row r="1048035" customFormat="1" ht="13.5"/>
    <row r="1048036" customFormat="1" ht="13.5"/>
    <row r="1048037" customFormat="1" ht="13.5"/>
    <row r="1048038" customFormat="1" ht="13.5"/>
    <row r="1048039" customFormat="1" ht="13.5"/>
    <row r="1048040" customFormat="1" ht="13.5"/>
    <row r="1048041" customFormat="1" ht="13.5"/>
    <row r="1048042" customFormat="1" ht="13.5"/>
    <row r="1048043" customFormat="1" ht="13.5"/>
    <row r="1048044" customFormat="1" ht="13.5"/>
    <row r="1048045" customFormat="1" ht="13.5"/>
    <row r="1048046" customFormat="1" ht="13.5"/>
    <row r="1048047" customFormat="1" ht="13.5"/>
    <row r="1048048" customFormat="1" ht="13.5"/>
    <row r="1048049" customFormat="1" ht="13.5"/>
    <row r="1048050" customFormat="1" ht="13.5"/>
    <row r="1048051" customFormat="1" ht="13.5"/>
    <row r="1048052" customFormat="1" ht="13.5"/>
    <row r="1048053" customFormat="1" ht="13.5"/>
    <row r="1048054" customFormat="1" ht="13.5"/>
    <row r="1048055" customFormat="1" ht="13.5"/>
    <row r="1048056" customFormat="1" ht="13.5"/>
    <row r="1048057" customFormat="1" ht="13.5"/>
    <row r="1048058" customFormat="1" ht="13.5"/>
    <row r="1048059" customFormat="1" ht="13.5"/>
    <row r="1048060" customFormat="1" ht="13.5"/>
    <row r="1048061" customFormat="1" ht="13.5"/>
    <row r="1048062" customFormat="1" ht="13.5"/>
    <row r="1048063" customFormat="1" ht="13.5"/>
    <row r="1048064" customFormat="1" ht="13.5"/>
    <row r="1048065" customFormat="1" ht="13.5"/>
    <row r="1048066" customFormat="1" ht="13.5"/>
    <row r="1048067" customFormat="1" ht="13.5"/>
    <row r="1048068" customFormat="1" ht="13.5"/>
    <row r="1048069" customFormat="1" ht="13.5"/>
    <row r="1048070" customFormat="1" ht="13.5"/>
    <row r="1048071" customFormat="1" ht="13.5"/>
    <row r="1048072" customFormat="1" ht="13.5"/>
    <row r="1048073" customFormat="1" ht="13.5"/>
    <row r="1048074" customFormat="1" ht="13.5"/>
    <row r="1048075" customFormat="1" ht="13.5"/>
    <row r="1048076" customFormat="1" ht="13.5"/>
    <row r="1048077" customFormat="1" ht="13.5"/>
    <row r="1048078" customFormat="1" ht="13.5"/>
    <row r="1048079" customFormat="1" ht="13.5"/>
    <row r="1048080" customFormat="1" ht="13.5"/>
    <row r="1048081" customFormat="1" ht="13.5"/>
    <row r="1048082" customFormat="1" ht="13.5"/>
    <row r="1048083" customFormat="1" ht="13.5"/>
    <row r="1048084" customFormat="1" ht="13.5"/>
    <row r="1048085" customFormat="1" ht="13.5"/>
    <row r="1048086" customFormat="1" ht="13.5"/>
    <row r="1048087" customFormat="1" ht="13.5"/>
    <row r="1048088" customFormat="1" ht="13.5"/>
    <row r="1048089" customFormat="1" ht="13.5"/>
    <row r="1048090" customFormat="1" ht="13.5"/>
    <row r="1048091" customFormat="1" ht="13.5"/>
    <row r="1048092" customFormat="1" ht="13.5"/>
    <row r="1048093" customFormat="1" ht="13.5"/>
    <row r="1048094" customFormat="1" ht="13.5"/>
    <row r="1048095" customFormat="1" ht="13.5"/>
    <row r="1048096" customFormat="1" ht="13.5"/>
    <row r="1048097" customFormat="1" ht="13.5"/>
    <row r="1048098" customFormat="1" ht="13.5"/>
    <row r="1048099" customFormat="1" ht="13.5"/>
    <row r="1048100" customFormat="1" ht="13.5"/>
    <row r="1048101" customFormat="1" ht="13.5"/>
    <row r="1048102" customFormat="1" ht="13.5"/>
    <row r="1048103" customFormat="1" ht="13.5"/>
    <row r="1048104" customFormat="1" ht="13.5"/>
    <row r="1048105" customFormat="1" ht="13.5"/>
    <row r="1048106" customFormat="1" ht="13.5"/>
    <row r="1048107" customFormat="1" ht="13.5"/>
    <row r="1048108" customFormat="1" ht="13.5"/>
    <row r="1048109" customFormat="1" ht="13.5"/>
    <row r="1048110" customFormat="1" ht="13.5"/>
    <row r="1048111" customFormat="1" ht="13.5"/>
    <row r="1048112" customFormat="1" ht="13.5"/>
    <row r="1048113" customFormat="1" ht="13.5"/>
    <row r="1048114" customFormat="1" ht="13.5"/>
    <row r="1048115" customFormat="1" ht="13.5"/>
    <row r="1048116" customFormat="1" ht="13.5"/>
    <row r="1048117" customFormat="1" ht="13.5"/>
    <row r="1048118" customFormat="1" ht="13.5"/>
    <row r="1048119" customFormat="1" ht="13.5"/>
    <row r="1048120" customFormat="1" ht="13.5"/>
    <row r="1048121" customFormat="1" ht="13.5"/>
    <row r="1048122" customFormat="1" ht="13.5"/>
    <row r="1048123" customFormat="1" ht="13.5"/>
    <row r="1048124" customFormat="1" ht="13.5"/>
    <row r="1048125" customFormat="1" ht="13.5"/>
    <row r="1048126" customFormat="1" ht="13.5"/>
    <row r="1048127" customFormat="1" ht="13.5"/>
    <row r="1048128" customFormat="1" ht="13.5"/>
    <row r="1048129" customFormat="1" ht="13.5"/>
    <row r="1048130" customFormat="1" ht="13.5"/>
    <row r="1048131" customFormat="1" ht="13.5"/>
    <row r="1048132" customFormat="1" ht="13.5"/>
    <row r="1048133" customFormat="1" ht="13.5"/>
    <row r="1048134" customFormat="1" ht="13.5"/>
    <row r="1048135" customFormat="1" ht="13.5"/>
    <row r="1048136" customFormat="1" ht="13.5"/>
    <row r="1048137" customFormat="1" ht="13.5"/>
    <row r="1048138" customFormat="1" ht="13.5"/>
    <row r="1048139" customFormat="1" ht="13.5"/>
    <row r="1048140" customFormat="1" ht="13.5"/>
    <row r="1048141" customFormat="1" ht="13.5"/>
    <row r="1048142" customFormat="1" ht="13.5"/>
    <row r="1048143" customFormat="1" ht="13.5"/>
    <row r="1048144" customFormat="1" ht="13.5"/>
    <row r="1048145" customFormat="1" ht="13.5"/>
    <row r="1048146" customFormat="1" ht="13.5"/>
    <row r="1048147" customFormat="1" ht="13.5"/>
    <row r="1048148" customFormat="1" ht="13.5"/>
    <row r="1048149" customFormat="1" ht="13.5"/>
    <row r="1048150" customFormat="1" ht="13.5"/>
    <row r="1048151" customFormat="1" ht="13.5"/>
    <row r="1048152" customFormat="1" ht="13.5"/>
    <row r="1048153" customFormat="1" ht="13.5"/>
    <row r="1048154" customFormat="1" ht="13.5"/>
    <row r="1048155" customFormat="1" ht="13.5"/>
    <row r="1048156" customFormat="1" ht="13.5"/>
    <row r="1048157" customFormat="1" ht="13.5"/>
    <row r="1048158" customFormat="1" ht="13.5"/>
    <row r="1048159" customFormat="1" ht="13.5"/>
    <row r="1048160" customFormat="1" ht="13.5"/>
    <row r="1048161" customFormat="1" ht="13.5"/>
    <row r="1048162" customFormat="1" ht="13.5"/>
    <row r="1048163" customFormat="1" ht="13.5"/>
    <row r="1048164" customFormat="1" ht="13.5"/>
    <row r="1048165" customFormat="1" ht="13.5"/>
    <row r="1048166" customFormat="1" ht="13.5"/>
    <row r="1048167" customFormat="1" ht="13.5"/>
    <row r="1048168" customFormat="1" ht="13.5"/>
    <row r="1048169" customFormat="1" ht="13.5"/>
    <row r="1048170" customFormat="1" ht="13.5"/>
    <row r="1048171" customFormat="1" ht="13.5"/>
    <row r="1048172" customFormat="1" ht="13.5"/>
    <row r="1048173" customFormat="1" ht="13.5"/>
    <row r="1048174" customFormat="1" ht="13.5"/>
    <row r="1048175" customFormat="1" ht="13.5"/>
    <row r="1048176" customFormat="1" ht="13.5"/>
    <row r="1048177" customFormat="1" ht="13.5"/>
    <row r="1048178" customFormat="1" ht="13.5"/>
    <row r="1048179" customFormat="1" ht="13.5"/>
    <row r="1048180" customFormat="1" ht="13.5"/>
    <row r="1048181" customFormat="1" ht="13.5"/>
    <row r="1048182" customFormat="1" ht="13.5"/>
    <row r="1048183" customFormat="1" ht="13.5"/>
    <row r="1048184" customFormat="1" ht="13.5"/>
    <row r="1048185" customFormat="1" ht="13.5"/>
    <row r="1048186" customFormat="1" ht="13.5"/>
    <row r="1048187" customFormat="1" ht="13.5"/>
    <row r="1048188" customFormat="1" ht="13.5"/>
    <row r="1048189" customFormat="1" ht="13.5"/>
    <row r="1048190" customFormat="1" ht="13.5"/>
    <row r="1048191" customFormat="1" ht="13.5"/>
    <row r="1048192" customFormat="1" ht="13.5"/>
    <row r="1048193" customFormat="1" ht="13.5"/>
    <row r="1048194" customFormat="1" ht="13.5"/>
    <row r="1048195" customFormat="1" ht="13.5"/>
    <row r="1048196" customFormat="1" ht="13.5"/>
    <row r="1048197" customFormat="1" ht="13.5"/>
    <row r="1048198" customFormat="1" ht="13.5"/>
    <row r="1048199" customFormat="1" ht="13.5"/>
    <row r="1048200" customFormat="1" ht="13.5"/>
    <row r="1048201" customFormat="1" ht="13.5"/>
    <row r="1048202" customFormat="1" ht="13.5"/>
    <row r="1048203" customFormat="1" ht="13.5"/>
    <row r="1048204" customFormat="1" ht="13.5"/>
    <row r="1048205" customFormat="1" ht="13.5"/>
    <row r="1048206" customFormat="1" ht="13.5"/>
    <row r="1048207" customFormat="1" ht="13.5"/>
    <row r="1048208" customFormat="1" ht="13.5"/>
    <row r="1048209" customFormat="1" ht="13.5"/>
    <row r="1048210" customFormat="1" ht="13.5"/>
    <row r="1048211" customFormat="1" ht="13.5"/>
    <row r="1048212" customFormat="1" ht="13.5"/>
    <row r="1048213" customFormat="1" ht="13.5"/>
    <row r="1048214" customFormat="1" ht="13.5"/>
    <row r="1048215" customFormat="1" ht="13.5"/>
    <row r="1048216" customFormat="1" ht="13.5"/>
    <row r="1048217" customFormat="1" ht="13.5"/>
    <row r="1048218" customFormat="1" ht="13.5"/>
    <row r="1048219" customFormat="1" ht="13.5"/>
    <row r="1048220" customFormat="1" ht="13.5"/>
    <row r="1048221" customFormat="1" ht="13.5"/>
    <row r="1048222" customFormat="1" ht="13.5"/>
    <row r="1048223" customFormat="1" ht="13.5"/>
    <row r="1048224" customFormat="1" ht="13.5"/>
    <row r="1048225" customFormat="1" ht="13.5"/>
    <row r="1048226" customFormat="1" ht="13.5"/>
    <row r="1048227" customFormat="1" ht="13.5"/>
    <row r="1048228" customFormat="1" ht="13.5"/>
    <row r="1048229" customFormat="1" ht="13.5"/>
    <row r="1048230" customFormat="1" ht="13.5"/>
    <row r="1048231" customFormat="1" ht="13.5"/>
    <row r="1048232" customFormat="1" ht="13.5"/>
    <row r="1048233" customFormat="1" ht="13.5"/>
    <row r="1048234" customFormat="1" ht="13.5"/>
    <row r="1048235" customFormat="1" ht="13.5"/>
    <row r="1048236" customFormat="1" ht="13.5"/>
    <row r="1048237" customFormat="1" ht="13.5"/>
    <row r="1048238" customFormat="1" ht="13.5"/>
    <row r="1048239" customFormat="1" ht="13.5"/>
    <row r="1048240" customFormat="1" ht="13.5"/>
    <row r="1048241" customFormat="1" ht="13.5"/>
    <row r="1048242" customFormat="1" ht="13.5"/>
    <row r="1048243" customFormat="1" ht="13.5"/>
    <row r="1048244" customFormat="1" ht="13.5"/>
    <row r="1048245" customFormat="1" ht="13.5"/>
    <row r="1048246" customFormat="1" ht="13.5"/>
    <row r="1048247" customFormat="1" ht="13.5"/>
    <row r="1048248" customFormat="1" ht="13.5"/>
    <row r="1048249" customFormat="1" ht="13.5"/>
    <row r="1048250" customFormat="1" ht="13.5"/>
    <row r="1048251" customFormat="1" ht="13.5"/>
    <row r="1048252" customFormat="1" ht="13.5"/>
    <row r="1048253" customFormat="1" ht="13.5"/>
    <row r="1048254" customFormat="1" ht="13.5"/>
    <row r="1048255" customFormat="1" ht="13.5"/>
    <row r="1048256" customFormat="1" ht="13.5"/>
    <row r="1048257" customFormat="1" ht="13.5"/>
    <row r="1048258" customFormat="1" ht="13.5"/>
    <row r="1048259" customFormat="1" ht="13.5"/>
    <row r="1048260" customFormat="1" ht="13.5"/>
    <row r="1048261" customFormat="1" ht="13.5"/>
    <row r="1048262" customFormat="1" ht="13.5"/>
    <row r="1048263" customFormat="1" ht="13.5"/>
    <row r="1048264" customFormat="1" ht="13.5"/>
    <row r="1048265" customFormat="1" ht="13.5"/>
    <row r="1048266" customFormat="1" ht="13.5"/>
    <row r="1048267" customFormat="1" ht="13.5"/>
    <row r="1048268" customFormat="1" ht="13.5"/>
    <row r="1048269" customFormat="1" ht="13.5"/>
    <row r="1048270" customFormat="1" ht="13.5"/>
    <row r="1048271" customFormat="1" ht="13.5"/>
    <row r="1048272" customFormat="1" ht="13.5"/>
    <row r="1048273" customFormat="1" ht="13.5"/>
    <row r="1048274" customFormat="1" ht="13.5"/>
    <row r="1048275" customFormat="1" ht="13.5"/>
    <row r="1048276" customFormat="1" ht="13.5"/>
    <row r="1048277" customFormat="1" ht="13.5"/>
    <row r="1048278" customFormat="1" ht="13.5"/>
    <row r="1048279" customFormat="1" ht="13.5"/>
    <row r="1048280" customFormat="1" ht="13.5"/>
    <row r="1048281" customFormat="1" ht="13.5"/>
    <row r="1048282" customFormat="1" ht="13.5"/>
    <row r="1048283" customFormat="1" ht="13.5"/>
    <row r="1048284" customFormat="1" ht="13.5"/>
    <row r="1048285" customFormat="1" ht="13.5"/>
    <row r="1048286" customFormat="1" ht="13.5"/>
    <row r="1048287" customFormat="1" ht="13.5"/>
    <row r="1048288" customFormat="1" ht="13.5"/>
    <row r="1048289" customFormat="1" ht="13.5"/>
    <row r="1048290" customFormat="1" ht="13.5"/>
    <row r="1048291" customFormat="1" ht="13.5"/>
    <row r="1048292" customFormat="1" ht="13.5"/>
    <row r="1048293" customFormat="1" ht="13.5"/>
    <row r="1048294" customFormat="1" ht="13.5"/>
    <row r="1048295" customFormat="1" ht="13.5"/>
    <row r="1048296" customFormat="1" ht="13.5"/>
    <row r="1048297" customFormat="1" ht="13.5"/>
    <row r="1048298" customFormat="1" ht="13.5"/>
    <row r="1048299" customFormat="1" ht="13.5"/>
    <row r="1048300" customFormat="1" ht="13.5"/>
    <row r="1048301" customFormat="1" ht="13.5"/>
    <row r="1048302" customFormat="1" ht="13.5"/>
    <row r="1048303" customFormat="1" ht="13.5"/>
    <row r="1048304" customFormat="1" ht="13.5"/>
    <row r="1048305" customFormat="1" ht="13.5"/>
    <row r="1048306" customFormat="1" ht="13.5"/>
    <row r="1048307" customFormat="1" ht="13.5"/>
    <row r="1048308" customFormat="1" ht="13.5"/>
    <row r="1048309" customFormat="1" ht="13.5"/>
    <row r="1048310" customFormat="1" ht="13.5"/>
    <row r="1048311" customFormat="1" ht="13.5"/>
    <row r="1048312" customFormat="1" ht="13.5"/>
    <row r="1048313" customFormat="1" ht="13.5"/>
    <row r="1048314" customFormat="1" ht="13.5"/>
    <row r="1048315" customFormat="1" ht="13.5"/>
    <row r="1048316" customFormat="1" ht="13.5"/>
    <row r="1048317" customFormat="1" ht="13.5"/>
    <row r="1048318" customFormat="1" ht="13.5"/>
    <row r="1048319" customFormat="1" ht="13.5"/>
    <row r="1048320" customFormat="1" ht="13.5"/>
    <row r="1048321" customFormat="1" ht="13.5"/>
    <row r="1048322" customFormat="1" ht="13.5"/>
    <row r="1048323" customFormat="1" ht="13.5"/>
    <row r="1048324" customFormat="1" ht="13.5"/>
    <row r="1048325" customFormat="1" ht="13.5"/>
    <row r="1048326" customFormat="1" ht="13.5"/>
    <row r="1048327" customFormat="1" ht="13.5"/>
    <row r="1048328" customFormat="1" ht="13.5"/>
    <row r="1048329" customFormat="1" ht="13.5"/>
    <row r="1048330" customFormat="1" ht="13.5"/>
    <row r="1048331" customFormat="1" ht="13.5"/>
    <row r="1048332" customFormat="1" ht="13.5"/>
    <row r="1048333" customFormat="1" ht="13.5"/>
    <row r="1048334" customFormat="1" ht="13.5"/>
    <row r="1048335" customFormat="1" ht="13.5"/>
    <row r="1048336" customFormat="1" ht="13.5"/>
    <row r="1048337" customFormat="1" ht="13.5"/>
    <row r="1048338" customFormat="1" ht="13.5"/>
    <row r="1048339" customFormat="1" ht="13.5"/>
    <row r="1048340" customFormat="1" ht="13.5"/>
    <row r="1048341" customFormat="1" ht="13.5"/>
    <row r="1048342" customFormat="1" ht="13.5"/>
    <row r="1048343" customFormat="1" ht="13.5"/>
    <row r="1048344" customFormat="1" ht="13.5"/>
    <row r="1048345" customFormat="1" ht="13.5"/>
    <row r="1048346" customFormat="1" ht="13.5"/>
    <row r="1048347" customFormat="1" ht="13.5"/>
    <row r="1048348" customFormat="1" ht="13.5"/>
    <row r="1048349" customFormat="1" ht="13.5"/>
    <row r="1048350" customFormat="1" ht="13.5"/>
    <row r="1048351" customFormat="1" ht="13.5"/>
    <row r="1048352" customFormat="1" ht="13.5"/>
    <row r="1048353" customFormat="1" ht="13.5"/>
    <row r="1048354" customFormat="1" ht="13.5"/>
    <row r="1048355" customFormat="1" ht="13.5"/>
    <row r="1048356" customFormat="1" ht="13.5"/>
    <row r="1048357" customFormat="1" ht="13.5"/>
    <row r="1048358" customFormat="1" ht="13.5"/>
    <row r="1048359" customFormat="1" ht="13.5"/>
    <row r="1048360" customFormat="1" ht="13.5"/>
    <row r="1048361" customFormat="1" ht="13.5"/>
    <row r="1048362" customFormat="1" ht="13.5"/>
    <row r="1048363" customFormat="1" ht="13.5"/>
    <row r="1048364" customFormat="1" ht="13.5"/>
    <row r="1048365" customFormat="1" ht="13.5"/>
    <row r="1048366" customFormat="1" ht="13.5"/>
    <row r="1048367" customFormat="1" ht="13.5"/>
    <row r="1048368" customFormat="1" ht="13.5"/>
    <row r="1048369" customFormat="1" ht="13.5"/>
    <row r="1048370" customFormat="1" ht="13.5"/>
    <row r="1048371" customFormat="1" ht="13.5"/>
    <row r="1048372" customFormat="1" ht="13.5"/>
    <row r="1048373" customFormat="1" ht="13.5"/>
    <row r="1048374" customFormat="1" ht="13.5"/>
    <row r="1048375" customFormat="1" ht="13.5"/>
    <row r="1048376" customFormat="1" ht="13.5"/>
    <row r="1048377" customFormat="1" ht="13.5"/>
    <row r="1048378" customFormat="1" ht="13.5"/>
    <row r="1048379" customFormat="1" ht="13.5"/>
    <row r="1048380" customFormat="1" ht="13.5"/>
    <row r="1048381" customFormat="1" ht="13.5"/>
    <row r="1048382" customFormat="1" ht="13.5"/>
    <row r="1048383" customFormat="1" ht="13.5"/>
    <row r="1048384" customFormat="1" ht="13.5"/>
    <row r="1048385" customFormat="1" ht="13.5"/>
    <row r="1048386" customFormat="1" ht="13.5"/>
    <row r="1048387" customFormat="1" ht="13.5"/>
    <row r="1048388" customFormat="1" ht="13.5"/>
    <row r="1048389" customFormat="1" ht="13.5"/>
    <row r="1048390" customFormat="1" ht="13.5"/>
    <row r="1048391" customFormat="1" ht="13.5"/>
    <row r="1048392" customFormat="1" ht="13.5"/>
    <row r="1048393" customFormat="1" ht="13.5"/>
    <row r="1048394" customFormat="1" ht="13.5"/>
    <row r="1048395" customFormat="1" ht="13.5"/>
    <row r="1048396" customFormat="1" ht="13.5"/>
    <row r="1048397" customFormat="1" ht="13.5"/>
    <row r="1048398" customFormat="1" ht="13.5"/>
    <row r="1048399" customFormat="1" ht="13.5"/>
    <row r="1048400" customFormat="1" ht="13.5"/>
    <row r="1048401" customFormat="1" ht="13.5"/>
    <row r="1048402" customFormat="1" ht="13.5"/>
    <row r="1048403" customFormat="1" ht="13.5"/>
    <row r="1048404" customFormat="1" ht="13.5"/>
    <row r="1048405" customFormat="1" ht="13.5"/>
    <row r="1048406" customFormat="1" ht="13.5"/>
    <row r="1048407" customFormat="1" ht="13.5"/>
    <row r="1048408" customFormat="1" ht="13.5"/>
    <row r="1048409" customFormat="1" ht="13.5"/>
    <row r="1048410" customFormat="1" ht="13.5"/>
    <row r="1048411" customFormat="1" ht="13.5"/>
    <row r="1048412" customFormat="1" ht="13.5"/>
    <row r="1048413" customFormat="1" ht="13.5"/>
    <row r="1048414" customFormat="1" ht="13.5"/>
    <row r="1048415" customFormat="1" ht="13.5"/>
    <row r="1048416" customFormat="1" ht="13.5"/>
    <row r="1048417" customFormat="1" ht="13.5"/>
    <row r="1048418" customFormat="1" ht="13.5"/>
    <row r="1048419" customFormat="1" ht="13.5"/>
    <row r="1048420" customFormat="1" ht="13.5"/>
    <row r="1048421" customFormat="1" ht="13.5"/>
    <row r="1048422" customFormat="1" ht="13.5"/>
    <row r="1048423" customFormat="1" ht="13.5"/>
    <row r="1048424" customFormat="1" ht="13.5"/>
    <row r="1048425" customFormat="1" ht="13.5"/>
    <row r="1048426" customFormat="1" ht="13.5"/>
    <row r="1048427" customFormat="1" ht="13.5"/>
    <row r="1048428" customFormat="1" ht="13.5"/>
    <row r="1048429" customFormat="1" ht="13.5"/>
    <row r="1048430" customFormat="1" ht="13.5"/>
    <row r="1048431" customFormat="1" ht="13.5"/>
    <row r="1048432" customFormat="1" ht="13.5"/>
    <row r="1048433" customFormat="1" ht="13.5"/>
    <row r="1048434" customFormat="1" ht="13.5"/>
    <row r="1048435" customFormat="1" ht="13.5"/>
    <row r="1048436" customFormat="1" ht="13.5"/>
    <row r="1048437" customFormat="1" ht="13.5"/>
    <row r="1048438" customFormat="1" ht="13.5"/>
    <row r="1048439" customFormat="1" ht="13.5"/>
    <row r="1048440" customFormat="1" ht="13.5"/>
    <row r="1048441" customFormat="1" ht="13.5"/>
    <row r="1048442" customFormat="1" ht="13.5"/>
    <row r="1048443" customFormat="1" ht="13.5"/>
    <row r="1048444" customFormat="1" ht="13.5"/>
    <row r="1048445" customFormat="1" ht="13.5"/>
    <row r="1048446" customFormat="1" ht="13.5"/>
    <row r="1048447" customFormat="1" ht="13.5"/>
    <row r="1048448" customFormat="1" ht="13.5"/>
    <row r="1048449" customFormat="1" ht="13.5"/>
    <row r="1048450" customFormat="1" ht="13.5"/>
    <row r="1048451" customFormat="1" ht="13.5"/>
    <row r="1048452" customFormat="1" ht="13.5"/>
    <row r="1048453" customFormat="1" ht="13.5"/>
    <row r="1048454" customFormat="1" ht="13.5"/>
    <row r="1048455" customFormat="1" ht="13.5"/>
    <row r="1048456" customFormat="1" ht="13.5"/>
    <row r="1048457" customFormat="1" ht="13.5"/>
    <row r="1048458" customFormat="1" ht="13.5"/>
    <row r="1048459" customFormat="1" ht="13.5"/>
    <row r="1048460" customFormat="1" ht="13.5"/>
    <row r="1048461" customFormat="1" ht="13.5"/>
    <row r="1048462" customFormat="1" ht="13.5"/>
    <row r="1048463" customFormat="1" ht="13.5"/>
    <row r="1048464" customFormat="1" ht="13.5"/>
    <row r="1048465" customFormat="1" ht="13.5"/>
    <row r="1048466" customFormat="1" ht="13.5"/>
    <row r="1048467" customFormat="1" ht="13.5"/>
    <row r="1048468" customFormat="1" ht="13.5"/>
    <row r="1048469" customFormat="1" ht="13.5"/>
    <row r="1048470" customFormat="1" ht="13.5"/>
    <row r="1048471" customFormat="1" ht="13.5"/>
    <row r="1048472" customFormat="1" ht="13.5"/>
    <row r="1048473" customFormat="1" ht="13.5"/>
    <row r="1048474" customFormat="1" ht="13.5"/>
    <row r="1048475" customFormat="1" ht="13.5"/>
    <row r="1048476" customFormat="1" ht="13.5"/>
    <row r="1048477" customFormat="1" ht="13.5"/>
    <row r="1048478" customFormat="1" ht="13.5"/>
    <row r="1048479" customFormat="1" ht="13.5"/>
    <row r="1048480" customFormat="1" ht="13.5"/>
    <row r="1048481" customFormat="1" ht="13.5"/>
    <row r="1048482" customFormat="1" ht="13.5"/>
    <row r="1048483" customFormat="1" ht="13.5"/>
    <row r="1048484" customFormat="1" ht="13.5"/>
    <row r="1048485" customFormat="1" ht="13.5"/>
    <row r="1048486" customFormat="1" ht="13.5"/>
    <row r="1048487" customFormat="1" ht="13.5"/>
    <row r="1048488" customFormat="1" ht="13.5"/>
    <row r="1048489" customFormat="1" ht="13.5"/>
    <row r="1048490" customFormat="1" ht="13.5"/>
    <row r="1048491" customFormat="1" ht="13.5"/>
    <row r="1048492" customFormat="1" ht="13.5"/>
    <row r="1048493" customFormat="1" ht="13.5"/>
    <row r="1048494" customFormat="1" ht="13.5"/>
    <row r="1048495" customFormat="1" ht="13.5"/>
    <row r="1048496" customFormat="1" ht="13.5"/>
    <row r="1048497" customFormat="1" ht="13.5"/>
    <row r="1048498" customFormat="1" ht="13.5"/>
    <row r="1048499" customFormat="1" ht="13.5"/>
    <row r="1048500" customFormat="1" ht="13.5"/>
    <row r="1048501" customFormat="1" ht="13.5"/>
    <row r="1048502" customFormat="1" ht="13.5"/>
    <row r="1048503" customFormat="1" ht="13.5"/>
    <row r="1048504" customFormat="1" ht="13.5"/>
    <row r="1048505" customFormat="1" ht="13.5"/>
    <row r="1048506" customFormat="1" ht="13.5"/>
    <row r="1048507" customFormat="1" ht="13.5"/>
    <row r="1048508" customFormat="1" ht="13.5"/>
    <row r="1048509" customFormat="1" ht="13.5"/>
    <row r="1048510" customFormat="1" ht="13.5"/>
    <row r="1048511" customFormat="1" ht="13.5"/>
    <row r="1048512" customFormat="1" ht="13.5"/>
    <row r="1048513" customFormat="1" ht="13.5"/>
    <row r="1048514" customFormat="1" ht="13.5"/>
    <row r="1048515" customFormat="1" ht="13.5"/>
    <row r="1048516" customFormat="1" ht="13.5"/>
    <row r="1048517" customFormat="1" ht="13.5"/>
    <row r="1048518" customFormat="1" ht="13.5"/>
    <row r="1048519" customFormat="1" ht="13.5"/>
    <row r="1048520" customFormat="1" ht="13.5"/>
    <row r="1048521" customFormat="1" ht="13.5"/>
    <row r="1048522" customFormat="1" ht="13.5"/>
    <row r="1048523" customFormat="1" ht="13.5"/>
    <row r="1048524" customFormat="1" ht="13.5"/>
    <row r="1048525" customFormat="1" ht="13.5"/>
    <row r="1048526" customFormat="1" ht="13.5"/>
    <row r="1048527" customFormat="1" ht="13.5"/>
    <row r="1048528" customFormat="1" ht="13.5"/>
    <row r="1048529" customFormat="1" ht="13.5"/>
    <row r="1048530" customFormat="1" ht="13.5"/>
    <row r="1048531" customFormat="1" ht="13.5"/>
    <row r="1048532" customFormat="1" ht="13.5"/>
    <row r="1048533" customFormat="1" ht="13.5"/>
    <row r="1048534" customFormat="1" ht="13.5"/>
    <row r="1048535" customFormat="1" ht="13.5"/>
    <row r="1048536" customFormat="1" ht="13.5"/>
    <row r="1048537" customFormat="1" ht="13.5"/>
    <row r="1048538" customFormat="1" ht="13.5"/>
    <row r="1048539" customFormat="1" ht="13.5"/>
    <row r="1048540" customFormat="1" ht="13.5"/>
    <row r="1048541" customFormat="1" ht="13.5"/>
    <row r="1048542" customFormat="1" ht="13.5"/>
    <row r="1048543" customFormat="1" ht="13.5"/>
    <row r="1048544" customFormat="1" ht="13.5"/>
    <row r="1048545" customFormat="1" ht="13.5"/>
    <row r="1048546" customFormat="1" ht="13.5"/>
    <row r="1048547" customFormat="1" ht="13.5"/>
    <row r="1048548" customFormat="1" ht="13.5"/>
    <row r="1048549" customFormat="1" ht="13.5"/>
    <row r="1048550" customFormat="1" ht="13.5"/>
    <row r="1048551" customFormat="1" ht="13.5"/>
    <row r="1048552" customFormat="1" ht="13.5"/>
    <row r="1048553" customFormat="1" ht="13.5"/>
    <row r="1048554" customFormat="1" ht="13.5"/>
    <row r="1048555" customFormat="1" ht="13.5"/>
    <row r="1048556" customFormat="1" ht="13.5"/>
    <row r="1048557" customFormat="1" ht="13.5"/>
    <row r="1048558" customFormat="1" ht="13.5"/>
    <row r="1048559" customFormat="1" ht="13.5"/>
    <row r="1048560" customFormat="1" ht="13.5"/>
    <row r="1048561" customFormat="1" ht="13.5"/>
    <row r="1048562" customFormat="1" ht="13.5"/>
    <row r="1048563" customFormat="1" ht="13.5"/>
    <row r="1048564" customFormat="1" ht="13.5"/>
    <row r="1048565" customFormat="1" ht="13.5"/>
    <row r="1048566" customFormat="1" ht="13.5"/>
    <row r="1048567" customFormat="1" ht="13.5"/>
    <row r="1048568" customFormat="1" ht="13.5"/>
    <row r="1048569" customFormat="1" ht="13.5"/>
    <row r="1048570" customFormat="1" ht="13.5"/>
    <row r="1048571" customFormat="1" ht="13.5"/>
    <row r="1048572" customFormat="1" ht="13.5"/>
    <row r="1048573" customFormat="1" ht="13.5"/>
    <row r="1048574" customFormat="1" ht="13.5"/>
    <row r="1048575" customFormat="1" ht="13.5"/>
    <row r="1048576" customFormat="1" ht="13.5"/>
  </sheetData>
  <protectedRanges>
    <protectedRange sqref="A265:A299" name="Range1"/>
    <protectedRange sqref="F265:F299" name="Range1_1"/>
    <protectedRange sqref="H265:H299" name="Range1_2"/>
    <protectedRange sqref="C265:C299" name="Range1_3"/>
    <protectedRange sqref="B265:B299" name="Range1_4"/>
    <protectedRange sqref="E265:E299" name="Range1_5"/>
    <protectedRange sqref="D265:D299" name="Range1_6"/>
  </protectedRanges>
  <dataValidations count="2">
    <dataValidation type="date" operator="greaterThanOrEqual" allowBlank="1" showErrorMessage="1" errorTitle="输入内容有误" error="请输入正确的日期" sqref="E265:E299">
      <formula1>1</formula1>
    </dataValidation>
    <dataValidation type="list" allowBlank="1" showErrorMessage="1" errorTitle="错误提示" error="请输入下拉列表中的一个值" sqref="G1:G33 G265:G1045712" errorStyle="information">
      <formula1/>
    </dataValidation>
  </dataValidation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48576"/>
  <sheetViews>
    <sheetView topLeftCell="A600" workbookViewId="0">
      <selection activeCell="H624" sqref="H624"/>
    </sheetView>
  </sheetViews>
  <sheetFormatPr defaultColWidth="9" defaultRowHeight="12"/>
  <cols>
    <col min="1" max="1" width="14.1333333333333" style="3" customWidth="1"/>
    <col min="2" max="2" width="9" style="3"/>
    <col min="3" max="3" width="21.25" style="3" customWidth="1"/>
    <col min="4" max="4" width="11.1333333333333" style="3" customWidth="1"/>
    <col min="5" max="6" width="9" style="3"/>
    <col min="7" max="7" width="11.6333333333333" style="4" customWidth="1"/>
    <col min="8" max="8" width="9" style="3"/>
    <col min="9" max="9" width="13.25" style="5" customWidth="1"/>
    <col min="10" max="11" width="9" style="5"/>
    <col min="12" max="12" width="11.8833333333333" style="3" customWidth="1"/>
    <col min="13" max="16384" width="9" style="3"/>
  </cols>
  <sheetData>
    <row r="1" s="25" customFormat="1" ht="17.7" customHeight="1" spans="1:15">
      <c r="A1" s="26" t="s">
        <v>10515</v>
      </c>
      <c r="B1" s="26" t="s">
        <v>10516</v>
      </c>
      <c r="C1" s="26" t="s">
        <v>48</v>
      </c>
      <c r="D1" s="26" t="s">
        <v>49</v>
      </c>
      <c r="E1" s="26" t="s">
        <v>10517</v>
      </c>
      <c r="F1" s="26" t="s">
        <v>10518</v>
      </c>
      <c r="G1" s="27" t="s">
        <v>10519</v>
      </c>
      <c r="H1" s="26" t="s">
        <v>10520</v>
      </c>
      <c r="I1" s="31" t="s">
        <v>10521</v>
      </c>
      <c r="J1" s="32" t="s">
        <v>10522</v>
      </c>
      <c r="K1" s="18" t="s">
        <v>10523</v>
      </c>
      <c r="L1" s="25" t="s">
        <v>10954</v>
      </c>
      <c r="M1" s="25" t="s">
        <v>10525</v>
      </c>
      <c r="O1" s="25" t="s">
        <v>10525</v>
      </c>
    </row>
    <row r="2" s="25" customFormat="1" ht="13.5" spans="1:15">
      <c r="A2" s="13">
        <v>44781</v>
      </c>
      <c r="B2" s="14" t="s">
        <v>5043</v>
      </c>
      <c r="C2" s="14" t="s">
        <v>6040</v>
      </c>
      <c r="D2" s="28" t="s">
        <v>6041</v>
      </c>
      <c r="E2" s="15">
        <v>44749</v>
      </c>
      <c r="F2" s="14">
        <v>2980</v>
      </c>
      <c r="G2" s="125" t="s">
        <v>10539</v>
      </c>
      <c r="H2" s="3">
        <v>2980</v>
      </c>
      <c r="I2" s="19">
        <v>44781</v>
      </c>
      <c r="J2" s="5" t="s">
        <v>10953</v>
      </c>
      <c r="K2" s="20" t="s">
        <v>10666</v>
      </c>
      <c r="L2" s="25">
        <f>VLOOKUP(C2,[1]资产包数据!$B:$L,11,0)</f>
        <v>2700</v>
      </c>
      <c r="M2" s="25">
        <f t="shared" ref="M2:M65" si="0">H2-L2</f>
        <v>280</v>
      </c>
      <c r="O2" s="25">
        <v>280</v>
      </c>
    </row>
    <row r="3" s="3" customFormat="1" ht="13.5" spans="1:15">
      <c r="A3" s="13">
        <v>44781</v>
      </c>
      <c r="B3" s="14" t="s">
        <v>6039</v>
      </c>
      <c r="C3" s="14" t="s">
        <v>6037</v>
      </c>
      <c r="D3" s="28" t="s">
        <v>6038</v>
      </c>
      <c r="E3" s="15">
        <v>44749</v>
      </c>
      <c r="F3" s="14">
        <v>2980</v>
      </c>
      <c r="G3" s="29" t="s">
        <v>10540</v>
      </c>
      <c r="H3" s="3">
        <v>2980</v>
      </c>
      <c r="I3" s="19">
        <v>44781</v>
      </c>
      <c r="J3" s="5" t="s">
        <v>10953</v>
      </c>
      <c r="K3" s="20" t="s">
        <v>10666</v>
      </c>
      <c r="L3" s="25">
        <f>VLOOKUP(C3,[1]资产包数据!$B:$L,11,0)</f>
        <v>2700</v>
      </c>
      <c r="M3" s="25">
        <f t="shared" si="0"/>
        <v>280</v>
      </c>
      <c r="O3" s="25">
        <v>320</v>
      </c>
    </row>
    <row r="4" s="3" customFormat="1" ht="14.25" spans="1:15">
      <c r="A4" s="13">
        <v>44781</v>
      </c>
      <c r="B4" s="14" t="s">
        <v>5282</v>
      </c>
      <c r="C4" s="14" t="s">
        <v>5347</v>
      </c>
      <c r="D4" s="14" t="s">
        <v>5348</v>
      </c>
      <c r="E4" s="15">
        <v>44746</v>
      </c>
      <c r="F4" s="14">
        <v>2980</v>
      </c>
      <c r="G4" s="16" t="s">
        <v>10541</v>
      </c>
      <c r="H4" s="3">
        <v>2980</v>
      </c>
      <c r="I4" s="19">
        <v>44781</v>
      </c>
      <c r="J4" s="5" t="s">
        <v>10953</v>
      </c>
      <c r="K4" s="20" t="s">
        <v>10666</v>
      </c>
      <c r="L4" s="25">
        <f>VLOOKUP(C4,[1]资产包数据!$B:$L,11,0)</f>
        <v>2700</v>
      </c>
      <c r="M4" s="25">
        <f t="shared" si="0"/>
        <v>280</v>
      </c>
      <c r="O4" s="25">
        <v>300</v>
      </c>
    </row>
    <row r="5" s="3" customFormat="1" ht="14.25" spans="1:13">
      <c r="A5" s="13">
        <v>44781</v>
      </c>
      <c r="B5" s="14" t="s">
        <v>5282</v>
      </c>
      <c r="C5" s="14" t="s">
        <v>5339</v>
      </c>
      <c r="D5" s="14" t="s">
        <v>5340</v>
      </c>
      <c r="E5" s="15">
        <v>44746</v>
      </c>
      <c r="F5" s="14">
        <v>2980</v>
      </c>
      <c r="G5" s="16" t="s">
        <v>10541</v>
      </c>
      <c r="H5" s="3">
        <v>2980</v>
      </c>
      <c r="I5" s="19">
        <v>44781</v>
      </c>
      <c r="J5" s="5" t="s">
        <v>10953</v>
      </c>
      <c r="K5" s="20" t="s">
        <v>10666</v>
      </c>
      <c r="L5" s="25">
        <f>VLOOKUP(C5,[1]资产包数据!$B:$L,11,0)</f>
        <v>2700</v>
      </c>
      <c r="M5" s="25">
        <f t="shared" si="0"/>
        <v>280</v>
      </c>
    </row>
    <row r="6" s="3" customFormat="1" ht="14.25" spans="1:13">
      <c r="A6" s="13">
        <v>44781</v>
      </c>
      <c r="B6" s="14" t="s">
        <v>5282</v>
      </c>
      <c r="C6" s="14" t="s">
        <v>6050</v>
      </c>
      <c r="D6" s="14" t="s">
        <v>6051</v>
      </c>
      <c r="E6" s="15">
        <v>44749</v>
      </c>
      <c r="F6" s="14">
        <v>2980</v>
      </c>
      <c r="G6" s="16" t="s">
        <v>10541</v>
      </c>
      <c r="H6" s="3">
        <v>2980</v>
      </c>
      <c r="I6" s="19">
        <v>44781</v>
      </c>
      <c r="J6" s="5" t="s">
        <v>10953</v>
      </c>
      <c r="K6" s="20" t="s">
        <v>10666</v>
      </c>
      <c r="L6" s="25">
        <f>VLOOKUP(C6,[1]资产包数据!$B:$L,11,0)</f>
        <v>2700</v>
      </c>
      <c r="M6" s="25">
        <f t="shared" si="0"/>
        <v>280</v>
      </c>
    </row>
    <row r="7" s="3" customFormat="1" ht="14.25" spans="1:13">
      <c r="A7" s="13">
        <v>44781</v>
      </c>
      <c r="B7" s="14" t="s">
        <v>5223</v>
      </c>
      <c r="C7" s="14" t="s">
        <v>6042</v>
      </c>
      <c r="D7" s="14" t="s">
        <v>6043</v>
      </c>
      <c r="E7" s="15">
        <v>44749</v>
      </c>
      <c r="F7" s="14">
        <v>2980</v>
      </c>
      <c r="G7" s="16" t="s">
        <v>10542</v>
      </c>
      <c r="H7" s="3">
        <v>2980</v>
      </c>
      <c r="I7" s="19">
        <v>44781</v>
      </c>
      <c r="J7" s="5" t="s">
        <v>10953</v>
      </c>
      <c r="K7" s="20" t="s">
        <v>10666</v>
      </c>
      <c r="L7" s="25">
        <f>VLOOKUP(C7,[1]资产包数据!$B:$L,11,0)</f>
        <v>2700</v>
      </c>
      <c r="M7" s="25">
        <f t="shared" si="0"/>
        <v>280</v>
      </c>
    </row>
    <row r="8" s="3" customFormat="1" ht="14.25" spans="1:13">
      <c r="A8" s="13">
        <v>44781</v>
      </c>
      <c r="B8" s="14" t="s">
        <v>5223</v>
      </c>
      <c r="C8" s="14" t="s">
        <v>6048</v>
      </c>
      <c r="D8" s="14" t="s">
        <v>6049</v>
      </c>
      <c r="E8" s="15">
        <v>44749</v>
      </c>
      <c r="F8" s="14">
        <v>2980</v>
      </c>
      <c r="G8" s="16" t="s">
        <v>10542</v>
      </c>
      <c r="H8" s="3">
        <v>2980</v>
      </c>
      <c r="I8" s="19">
        <v>44781</v>
      </c>
      <c r="J8" s="5" t="s">
        <v>10953</v>
      </c>
      <c r="K8" s="20" t="s">
        <v>10666</v>
      </c>
      <c r="L8" s="25">
        <f>VLOOKUP(C8,[1]资产包数据!$B:$L,11,0)</f>
        <v>2700</v>
      </c>
      <c r="M8" s="25">
        <f t="shared" si="0"/>
        <v>280</v>
      </c>
    </row>
    <row r="9" s="3" customFormat="1" ht="13.5" spans="1:13">
      <c r="A9" s="13">
        <v>44781</v>
      </c>
      <c r="B9" s="14" t="s">
        <v>5180</v>
      </c>
      <c r="C9" s="14" t="s">
        <v>6065</v>
      </c>
      <c r="D9" s="28" t="s">
        <v>6066</v>
      </c>
      <c r="E9" s="15">
        <v>44749</v>
      </c>
      <c r="F9" s="14">
        <v>2980</v>
      </c>
      <c r="G9" s="125" t="s">
        <v>10543</v>
      </c>
      <c r="H9" s="3">
        <v>2980</v>
      </c>
      <c r="I9" s="19">
        <v>44781</v>
      </c>
      <c r="J9" s="5" t="s">
        <v>10953</v>
      </c>
      <c r="K9" s="20" t="s">
        <v>10666</v>
      </c>
      <c r="L9" s="25">
        <f>VLOOKUP(C9,[1]资产包数据!$B:$L,11,0)</f>
        <v>2700</v>
      </c>
      <c r="M9" s="25">
        <f t="shared" si="0"/>
        <v>280</v>
      </c>
    </row>
    <row r="10" s="3" customFormat="1" ht="13.5" spans="1:13">
      <c r="A10" s="13">
        <v>44781</v>
      </c>
      <c r="B10" s="14" t="s">
        <v>5180</v>
      </c>
      <c r="C10" s="14" t="s">
        <v>6101</v>
      </c>
      <c r="D10" s="28" t="s">
        <v>6102</v>
      </c>
      <c r="E10" s="15">
        <v>44751</v>
      </c>
      <c r="F10" s="14">
        <v>2980</v>
      </c>
      <c r="G10" s="125" t="s">
        <v>10543</v>
      </c>
      <c r="H10" s="3">
        <v>2980</v>
      </c>
      <c r="I10" s="19">
        <v>44781</v>
      </c>
      <c r="J10" s="5" t="s">
        <v>10953</v>
      </c>
      <c r="K10" s="20" t="s">
        <v>10666</v>
      </c>
      <c r="L10" s="25">
        <f>VLOOKUP(C10,[1]资产包数据!$B:$L,11,0)</f>
        <v>2700</v>
      </c>
      <c r="M10" s="25">
        <f t="shared" si="0"/>
        <v>280</v>
      </c>
    </row>
    <row r="11" s="3" customFormat="1" ht="13.5" spans="1:13">
      <c r="A11" s="13">
        <v>44781</v>
      </c>
      <c r="B11" s="14" t="s">
        <v>4935</v>
      </c>
      <c r="C11" s="14" t="s">
        <v>4945</v>
      </c>
      <c r="D11" s="14" t="s">
        <v>4946</v>
      </c>
      <c r="E11" s="15">
        <v>44721</v>
      </c>
      <c r="F11" s="14">
        <v>2980</v>
      </c>
      <c r="G11" s="126" t="s">
        <v>10544</v>
      </c>
      <c r="H11" s="3">
        <v>2980</v>
      </c>
      <c r="I11" s="19">
        <v>44781</v>
      </c>
      <c r="J11" s="5" t="s">
        <v>10953</v>
      </c>
      <c r="K11" s="20" t="s">
        <v>10666</v>
      </c>
      <c r="L11" s="25">
        <f>VLOOKUP(C11,[1]资产包数据!$B:$L,11,0)</f>
        <v>2660</v>
      </c>
      <c r="M11" s="25">
        <f t="shared" si="0"/>
        <v>320</v>
      </c>
    </row>
    <row r="12" s="3" customFormat="1" ht="13.5" spans="1:13">
      <c r="A12" s="13">
        <v>44781</v>
      </c>
      <c r="B12" s="14" t="s">
        <v>4935</v>
      </c>
      <c r="C12" s="14" t="s">
        <v>4982</v>
      </c>
      <c r="D12" s="14" t="s">
        <v>4983</v>
      </c>
      <c r="E12" s="15">
        <v>44721</v>
      </c>
      <c r="F12" s="14">
        <v>2980</v>
      </c>
      <c r="G12" s="126" t="s">
        <v>10544</v>
      </c>
      <c r="H12" s="3">
        <v>2980</v>
      </c>
      <c r="I12" s="19">
        <v>44781</v>
      </c>
      <c r="J12" s="5" t="s">
        <v>10953</v>
      </c>
      <c r="K12" s="20" t="s">
        <v>10666</v>
      </c>
      <c r="L12" s="25">
        <f>VLOOKUP(C12,[1]资产包数据!$B:$L,11,0)</f>
        <v>2660</v>
      </c>
      <c r="M12" s="25">
        <f t="shared" si="0"/>
        <v>320</v>
      </c>
    </row>
    <row r="13" s="3" customFormat="1" ht="13.5" spans="1:13">
      <c r="A13" s="13">
        <v>44781</v>
      </c>
      <c r="B13" s="14" t="s">
        <v>4935</v>
      </c>
      <c r="C13" s="14" t="s">
        <v>5026</v>
      </c>
      <c r="D13" s="14" t="s">
        <v>5027</v>
      </c>
      <c r="E13" s="15">
        <v>44722</v>
      </c>
      <c r="F13" s="14">
        <v>2980</v>
      </c>
      <c r="G13" s="126" t="s">
        <v>10544</v>
      </c>
      <c r="H13" s="3">
        <v>2980</v>
      </c>
      <c r="I13" s="19">
        <v>44781</v>
      </c>
      <c r="J13" s="5" t="s">
        <v>10953</v>
      </c>
      <c r="K13" s="20" t="s">
        <v>10666</v>
      </c>
      <c r="L13" s="25">
        <f>VLOOKUP(C13,[1]资产包数据!$B:$L,11,0)</f>
        <v>2660</v>
      </c>
      <c r="M13" s="25">
        <f t="shared" si="0"/>
        <v>320</v>
      </c>
    </row>
    <row r="14" s="3" customFormat="1" ht="13.5" spans="1:13">
      <c r="A14" s="13">
        <v>44781</v>
      </c>
      <c r="B14" s="14" t="s">
        <v>4935</v>
      </c>
      <c r="C14" s="14" t="s">
        <v>4980</v>
      </c>
      <c r="D14" s="14" t="s">
        <v>4981</v>
      </c>
      <c r="E14" s="15">
        <v>44721</v>
      </c>
      <c r="F14" s="14">
        <v>2980</v>
      </c>
      <c r="G14" s="126" t="s">
        <v>10544</v>
      </c>
      <c r="H14" s="3">
        <v>2980</v>
      </c>
      <c r="I14" s="19">
        <v>44781</v>
      </c>
      <c r="J14" s="5" t="s">
        <v>10953</v>
      </c>
      <c r="K14" s="20" t="s">
        <v>10666</v>
      </c>
      <c r="L14" s="25">
        <f>VLOOKUP(C14,[1]资产包数据!$B:$L,11,0)</f>
        <v>2660</v>
      </c>
      <c r="M14" s="25">
        <f t="shared" si="0"/>
        <v>320</v>
      </c>
    </row>
    <row r="15" s="3" customFormat="1" ht="13.5" spans="1:13">
      <c r="A15" s="13">
        <v>44781</v>
      </c>
      <c r="B15" s="14" t="s">
        <v>4935</v>
      </c>
      <c r="C15" s="14" t="s">
        <v>4932</v>
      </c>
      <c r="D15" s="14" t="s">
        <v>4933</v>
      </c>
      <c r="E15" s="15">
        <v>44721</v>
      </c>
      <c r="F15" s="14">
        <v>2980</v>
      </c>
      <c r="G15" s="126" t="s">
        <v>10544</v>
      </c>
      <c r="H15" s="3">
        <v>2980</v>
      </c>
      <c r="I15" s="19">
        <v>44781</v>
      </c>
      <c r="J15" s="5" t="s">
        <v>10953</v>
      </c>
      <c r="K15" s="20" t="s">
        <v>10666</v>
      </c>
      <c r="L15" s="25">
        <f>VLOOKUP(C15,[1]资产包数据!$B:$L,11,0)</f>
        <v>2660</v>
      </c>
      <c r="M15" s="25">
        <f t="shared" si="0"/>
        <v>320</v>
      </c>
    </row>
    <row r="16" s="3" customFormat="1" ht="13.5" spans="1:13">
      <c r="A16" s="13">
        <v>44781</v>
      </c>
      <c r="B16" s="14" t="s">
        <v>4935</v>
      </c>
      <c r="C16" s="14" t="s">
        <v>5036</v>
      </c>
      <c r="D16" s="14" t="s">
        <v>5037</v>
      </c>
      <c r="E16" s="15">
        <v>44722</v>
      </c>
      <c r="F16" s="14">
        <v>2980</v>
      </c>
      <c r="G16" s="126" t="s">
        <v>10544</v>
      </c>
      <c r="H16" s="3">
        <v>2980</v>
      </c>
      <c r="I16" s="19">
        <v>44781</v>
      </c>
      <c r="J16" s="5" t="s">
        <v>10953</v>
      </c>
      <c r="K16" s="20" t="s">
        <v>10666</v>
      </c>
      <c r="L16" s="25">
        <f>VLOOKUP(C16,[1]资产包数据!$B:$L,11,0)</f>
        <v>2660</v>
      </c>
      <c r="M16" s="25">
        <f t="shared" si="0"/>
        <v>320</v>
      </c>
    </row>
    <row r="17" s="3" customFormat="1" ht="13.5" spans="1:13">
      <c r="A17" s="13">
        <v>44781</v>
      </c>
      <c r="B17" s="14" t="s">
        <v>4935</v>
      </c>
      <c r="C17" s="14" t="s">
        <v>5030</v>
      </c>
      <c r="D17" s="14" t="s">
        <v>5031</v>
      </c>
      <c r="E17" s="15">
        <v>44722</v>
      </c>
      <c r="F17" s="14">
        <v>2980</v>
      </c>
      <c r="G17" s="126" t="s">
        <v>10544</v>
      </c>
      <c r="H17" s="3">
        <v>2980</v>
      </c>
      <c r="I17" s="19">
        <v>44781</v>
      </c>
      <c r="J17" s="5" t="s">
        <v>10953</v>
      </c>
      <c r="K17" s="20" t="s">
        <v>10666</v>
      </c>
      <c r="L17" s="25">
        <f>VLOOKUP(C17,[1]资产包数据!$B:$L,11,0)</f>
        <v>2660</v>
      </c>
      <c r="M17" s="25">
        <f t="shared" si="0"/>
        <v>320</v>
      </c>
    </row>
    <row r="18" s="3" customFormat="1" ht="13.5" spans="1:13">
      <c r="A18" s="13">
        <v>44781</v>
      </c>
      <c r="B18" s="14" t="s">
        <v>4935</v>
      </c>
      <c r="C18" s="14" t="s">
        <v>5018</v>
      </c>
      <c r="D18" s="14" t="s">
        <v>5019</v>
      </c>
      <c r="E18" s="15">
        <v>44722</v>
      </c>
      <c r="F18" s="14">
        <v>2980</v>
      </c>
      <c r="G18" s="126" t="s">
        <v>10544</v>
      </c>
      <c r="H18" s="3">
        <v>2980</v>
      </c>
      <c r="I18" s="19">
        <v>44781</v>
      </c>
      <c r="J18" s="5" t="s">
        <v>10953</v>
      </c>
      <c r="K18" s="20" t="s">
        <v>10666</v>
      </c>
      <c r="L18" s="25">
        <f>VLOOKUP(C18,[1]资产包数据!$B:$L,11,0)</f>
        <v>2660</v>
      </c>
      <c r="M18" s="25">
        <f t="shared" si="0"/>
        <v>320</v>
      </c>
    </row>
    <row r="19" s="3" customFormat="1" ht="13.5" spans="1:13">
      <c r="A19" s="13">
        <v>44781</v>
      </c>
      <c r="B19" s="14" t="s">
        <v>4935</v>
      </c>
      <c r="C19" s="14" t="s">
        <v>5054</v>
      </c>
      <c r="D19" s="14" t="s">
        <v>5055</v>
      </c>
      <c r="E19" s="15">
        <v>44722</v>
      </c>
      <c r="F19" s="14">
        <v>2980</v>
      </c>
      <c r="G19" s="126" t="s">
        <v>10544</v>
      </c>
      <c r="H19" s="3">
        <v>2980</v>
      </c>
      <c r="I19" s="19">
        <v>44781</v>
      </c>
      <c r="J19" s="5" t="s">
        <v>10953</v>
      </c>
      <c r="K19" s="20" t="s">
        <v>10666</v>
      </c>
      <c r="L19" s="25">
        <f>VLOOKUP(C19,[1]资产包数据!$B:$L,11,0)</f>
        <v>2660</v>
      </c>
      <c r="M19" s="25">
        <f t="shared" si="0"/>
        <v>320</v>
      </c>
    </row>
    <row r="20" s="3" customFormat="1" ht="13.5" spans="1:13">
      <c r="A20" s="13">
        <v>44781</v>
      </c>
      <c r="B20" s="14" t="s">
        <v>4935</v>
      </c>
      <c r="C20" s="14" t="s">
        <v>5014</v>
      </c>
      <c r="D20" s="14" t="s">
        <v>5015</v>
      </c>
      <c r="E20" s="15">
        <v>44722</v>
      </c>
      <c r="F20" s="14">
        <v>2980</v>
      </c>
      <c r="G20" s="126" t="s">
        <v>10544</v>
      </c>
      <c r="H20" s="3">
        <v>2980</v>
      </c>
      <c r="I20" s="19">
        <v>44781</v>
      </c>
      <c r="J20" s="5" t="s">
        <v>10953</v>
      </c>
      <c r="K20" s="20" t="s">
        <v>10666</v>
      </c>
      <c r="L20" s="25">
        <f>VLOOKUP(C20,[1]资产包数据!$B:$L,11,0)</f>
        <v>2660</v>
      </c>
      <c r="M20" s="25">
        <f t="shared" si="0"/>
        <v>320</v>
      </c>
    </row>
    <row r="21" s="3" customFormat="1" ht="13.5" spans="1:13">
      <c r="A21" s="13">
        <v>44781</v>
      </c>
      <c r="B21" s="14" t="s">
        <v>4935</v>
      </c>
      <c r="C21" s="14" t="s">
        <v>5059</v>
      </c>
      <c r="D21" s="14" t="s">
        <v>5060</v>
      </c>
      <c r="E21" s="15">
        <v>44722</v>
      </c>
      <c r="F21" s="14">
        <v>2980</v>
      </c>
      <c r="G21" s="126" t="s">
        <v>10544</v>
      </c>
      <c r="H21" s="3">
        <v>2980</v>
      </c>
      <c r="I21" s="19">
        <v>44781</v>
      </c>
      <c r="J21" s="5" t="s">
        <v>10953</v>
      </c>
      <c r="K21" s="20" t="s">
        <v>10666</v>
      </c>
      <c r="L21" s="25">
        <f>VLOOKUP(C21,[1]资产包数据!$B:$L,11,0)</f>
        <v>2660</v>
      </c>
      <c r="M21" s="25">
        <f t="shared" si="0"/>
        <v>320</v>
      </c>
    </row>
    <row r="22" s="3" customFormat="1" ht="13.5" spans="1:13">
      <c r="A22" s="13">
        <v>44781</v>
      </c>
      <c r="B22" s="14" t="s">
        <v>4935</v>
      </c>
      <c r="C22" s="14" t="s">
        <v>5004</v>
      </c>
      <c r="D22" s="14" t="s">
        <v>5005</v>
      </c>
      <c r="E22" s="15">
        <v>44722</v>
      </c>
      <c r="F22" s="14">
        <v>2980</v>
      </c>
      <c r="G22" s="126" t="s">
        <v>10544</v>
      </c>
      <c r="H22" s="3">
        <v>2980</v>
      </c>
      <c r="I22" s="19">
        <v>44781</v>
      </c>
      <c r="J22" s="5" t="s">
        <v>10953</v>
      </c>
      <c r="K22" s="20" t="s">
        <v>10666</v>
      </c>
      <c r="L22" s="25">
        <f>VLOOKUP(C22,[1]资产包数据!$B:$L,11,0)</f>
        <v>2660</v>
      </c>
      <c r="M22" s="25">
        <f t="shared" si="0"/>
        <v>320</v>
      </c>
    </row>
    <row r="23" s="3" customFormat="1" ht="13.5" spans="1:13">
      <c r="A23" s="13">
        <v>44781</v>
      </c>
      <c r="B23" s="14" t="s">
        <v>4935</v>
      </c>
      <c r="C23" s="14" t="s">
        <v>5024</v>
      </c>
      <c r="D23" s="14" t="s">
        <v>5025</v>
      </c>
      <c r="E23" s="15">
        <v>44722</v>
      </c>
      <c r="F23" s="14">
        <v>2980</v>
      </c>
      <c r="G23" s="126" t="s">
        <v>10544</v>
      </c>
      <c r="H23" s="3">
        <v>2980</v>
      </c>
      <c r="I23" s="19">
        <v>44781</v>
      </c>
      <c r="J23" s="5" t="s">
        <v>10953</v>
      </c>
      <c r="K23" s="20" t="s">
        <v>10666</v>
      </c>
      <c r="L23" s="25">
        <f>VLOOKUP(C23,[1]资产包数据!$B:$L,11,0)</f>
        <v>2660</v>
      </c>
      <c r="M23" s="25">
        <f t="shared" si="0"/>
        <v>320</v>
      </c>
    </row>
    <row r="24" s="3" customFormat="1" ht="13.5" spans="1:13">
      <c r="A24" s="13">
        <v>44781</v>
      </c>
      <c r="B24" s="14" t="s">
        <v>4935</v>
      </c>
      <c r="C24" s="14" t="s">
        <v>4959</v>
      </c>
      <c r="D24" s="14" t="s">
        <v>4960</v>
      </c>
      <c r="E24" s="15">
        <v>44721</v>
      </c>
      <c r="F24" s="14">
        <v>2980</v>
      </c>
      <c r="G24" s="126" t="s">
        <v>10544</v>
      </c>
      <c r="H24" s="3">
        <v>2980</v>
      </c>
      <c r="I24" s="19">
        <v>44781</v>
      </c>
      <c r="J24" s="5" t="s">
        <v>10953</v>
      </c>
      <c r="K24" s="20" t="s">
        <v>10666</v>
      </c>
      <c r="L24" s="25">
        <f>VLOOKUP(C24,[1]资产包数据!$B:$L,11,0)</f>
        <v>2660</v>
      </c>
      <c r="M24" s="25">
        <f t="shared" si="0"/>
        <v>320</v>
      </c>
    </row>
    <row r="25" s="3" customFormat="1" ht="13.5" spans="1:13">
      <c r="A25" s="13">
        <v>44781</v>
      </c>
      <c r="B25" s="14" t="s">
        <v>4935</v>
      </c>
      <c r="C25" s="14" t="s">
        <v>5034</v>
      </c>
      <c r="D25" s="14" t="s">
        <v>5035</v>
      </c>
      <c r="E25" s="15">
        <v>44722</v>
      </c>
      <c r="F25" s="14">
        <v>2980</v>
      </c>
      <c r="G25" s="126" t="s">
        <v>10544</v>
      </c>
      <c r="H25" s="3">
        <v>2980</v>
      </c>
      <c r="I25" s="19">
        <v>44781</v>
      </c>
      <c r="J25" s="5" t="s">
        <v>10953</v>
      </c>
      <c r="K25" s="20" t="s">
        <v>10666</v>
      </c>
      <c r="L25" s="25">
        <f>VLOOKUP(C25,[1]资产包数据!$B:$L,11,0)</f>
        <v>2660</v>
      </c>
      <c r="M25" s="25">
        <f t="shared" si="0"/>
        <v>320</v>
      </c>
    </row>
    <row r="26" s="3" customFormat="1" ht="13.5" spans="1:13">
      <c r="A26" s="13">
        <v>44781</v>
      </c>
      <c r="B26" s="14" t="s">
        <v>4935</v>
      </c>
      <c r="C26" s="14" t="s">
        <v>5052</v>
      </c>
      <c r="D26" s="14" t="s">
        <v>5053</v>
      </c>
      <c r="E26" s="15">
        <v>44722</v>
      </c>
      <c r="F26" s="14">
        <v>2980</v>
      </c>
      <c r="G26" s="126" t="s">
        <v>10544</v>
      </c>
      <c r="H26" s="3">
        <v>2980</v>
      </c>
      <c r="I26" s="19">
        <v>44781</v>
      </c>
      <c r="J26" s="5" t="s">
        <v>10953</v>
      </c>
      <c r="K26" s="20" t="s">
        <v>10666</v>
      </c>
      <c r="L26" s="25">
        <f>VLOOKUP(C26,[1]资产包数据!$B:$L,11,0)</f>
        <v>2660</v>
      </c>
      <c r="M26" s="25">
        <f t="shared" si="0"/>
        <v>320</v>
      </c>
    </row>
    <row r="27" s="3" customFormat="1" ht="13.5" spans="1:13">
      <c r="A27" s="13">
        <v>44781</v>
      </c>
      <c r="B27" s="14" t="s">
        <v>4935</v>
      </c>
      <c r="C27" s="14" t="s">
        <v>5038</v>
      </c>
      <c r="D27" s="14" t="s">
        <v>5039</v>
      </c>
      <c r="E27" s="15">
        <v>44722</v>
      </c>
      <c r="F27" s="14">
        <v>2980</v>
      </c>
      <c r="G27" s="126" t="s">
        <v>10544</v>
      </c>
      <c r="H27" s="3">
        <v>2980</v>
      </c>
      <c r="I27" s="19">
        <v>44781</v>
      </c>
      <c r="J27" s="5" t="s">
        <v>10953</v>
      </c>
      <c r="K27" s="20" t="s">
        <v>10666</v>
      </c>
      <c r="L27" s="25">
        <f>VLOOKUP(C27,[1]资产包数据!$B:$L,11,0)</f>
        <v>2660</v>
      </c>
      <c r="M27" s="25">
        <f t="shared" si="0"/>
        <v>320</v>
      </c>
    </row>
    <row r="28" s="3" customFormat="1" ht="13.5" spans="1:13">
      <c r="A28" s="13">
        <v>44781</v>
      </c>
      <c r="B28" s="14" t="s">
        <v>4935</v>
      </c>
      <c r="C28" s="14" t="s">
        <v>5006</v>
      </c>
      <c r="D28" s="14" t="s">
        <v>5007</v>
      </c>
      <c r="E28" s="15">
        <v>44721</v>
      </c>
      <c r="F28" s="14">
        <v>2980</v>
      </c>
      <c r="G28" s="126" t="s">
        <v>10544</v>
      </c>
      <c r="H28" s="3">
        <v>2980</v>
      </c>
      <c r="I28" s="19">
        <v>44781</v>
      </c>
      <c r="J28" s="5" t="s">
        <v>10953</v>
      </c>
      <c r="K28" s="20" t="s">
        <v>10666</v>
      </c>
      <c r="L28" s="25">
        <f>VLOOKUP(C28,[1]资产包数据!$B:$L,11,0)</f>
        <v>2660</v>
      </c>
      <c r="M28" s="25">
        <f t="shared" si="0"/>
        <v>320</v>
      </c>
    </row>
    <row r="29" s="3" customFormat="1" ht="13.5" spans="1:13">
      <c r="A29" s="13">
        <v>44781</v>
      </c>
      <c r="B29" s="14" t="s">
        <v>4935</v>
      </c>
      <c r="C29" s="14" t="s">
        <v>4937</v>
      </c>
      <c r="D29" s="14" t="s">
        <v>4938</v>
      </c>
      <c r="E29" s="15">
        <v>44721</v>
      </c>
      <c r="F29" s="14">
        <v>2980</v>
      </c>
      <c r="G29" s="126" t="s">
        <v>10544</v>
      </c>
      <c r="H29" s="3">
        <v>2980</v>
      </c>
      <c r="I29" s="19">
        <v>44781</v>
      </c>
      <c r="J29" s="5" t="s">
        <v>10953</v>
      </c>
      <c r="K29" s="20" t="s">
        <v>10666</v>
      </c>
      <c r="L29" s="25">
        <f>VLOOKUP(C29,[1]资产包数据!$B:$L,11,0)</f>
        <v>2660</v>
      </c>
      <c r="M29" s="25">
        <f t="shared" si="0"/>
        <v>320</v>
      </c>
    </row>
    <row r="30" s="3" customFormat="1" ht="13.5" spans="1:13">
      <c r="A30" s="13">
        <v>44781</v>
      </c>
      <c r="B30" s="14" t="s">
        <v>4935</v>
      </c>
      <c r="C30" s="14" t="s">
        <v>5032</v>
      </c>
      <c r="D30" s="14" t="s">
        <v>5033</v>
      </c>
      <c r="E30" s="15">
        <v>44722</v>
      </c>
      <c r="F30" s="14">
        <v>2980</v>
      </c>
      <c r="G30" s="126" t="s">
        <v>10544</v>
      </c>
      <c r="H30" s="3">
        <v>2980</v>
      </c>
      <c r="I30" s="19">
        <v>44781</v>
      </c>
      <c r="J30" s="5" t="s">
        <v>10953</v>
      </c>
      <c r="K30" s="20" t="s">
        <v>10666</v>
      </c>
      <c r="L30" s="25">
        <f>VLOOKUP(C30,[1]资产包数据!$B:$L,11,0)</f>
        <v>2660</v>
      </c>
      <c r="M30" s="25">
        <f t="shared" si="0"/>
        <v>320</v>
      </c>
    </row>
    <row r="31" s="3" customFormat="1" ht="14.25" spans="1:13">
      <c r="A31" s="13">
        <v>44781</v>
      </c>
      <c r="B31" s="14" t="s">
        <v>5351</v>
      </c>
      <c r="C31" s="14" t="s">
        <v>5354</v>
      </c>
      <c r="D31" s="28" t="s">
        <v>5355</v>
      </c>
      <c r="E31" s="15">
        <v>44744</v>
      </c>
      <c r="F31" s="14">
        <v>2980</v>
      </c>
      <c r="G31" s="16" t="s">
        <v>10545</v>
      </c>
      <c r="H31" s="3">
        <v>2980</v>
      </c>
      <c r="I31" s="19">
        <v>44781</v>
      </c>
      <c r="J31" s="5" t="s">
        <v>10953</v>
      </c>
      <c r="K31" s="20" t="s">
        <v>10666</v>
      </c>
      <c r="L31" s="25">
        <f>VLOOKUP(C31,[1]资产包数据!$B:$L,11,0)</f>
        <v>2700</v>
      </c>
      <c r="M31" s="25">
        <f t="shared" si="0"/>
        <v>280</v>
      </c>
    </row>
    <row r="32" s="3" customFormat="1" ht="14.25" spans="1:13">
      <c r="A32" s="13">
        <v>44781</v>
      </c>
      <c r="B32" s="14" t="s">
        <v>5351</v>
      </c>
      <c r="C32" s="14" t="s">
        <v>5349</v>
      </c>
      <c r="D32" s="28" t="s">
        <v>5350</v>
      </c>
      <c r="E32" s="15">
        <v>44744</v>
      </c>
      <c r="F32" s="14">
        <v>2980</v>
      </c>
      <c r="G32" s="16" t="s">
        <v>10545</v>
      </c>
      <c r="H32" s="3">
        <v>2980</v>
      </c>
      <c r="I32" s="19">
        <v>44781</v>
      </c>
      <c r="J32" s="5" t="s">
        <v>10953</v>
      </c>
      <c r="K32" s="20" t="s">
        <v>10666</v>
      </c>
      <c r="L32" s="25">
        <f>VLOOKUP(C32,[1]资产包数据!$B:$L,11,0)</f>
        <v>2700</v>
      </c>
      <c r="M32" s="25">
        <f t="shared" si="0"/>
        <v>280</v>
      </c>
    </row>
    <row r="33" s="3" customFormat="1" ht="14.25" spans="1:13">
      <c r="A33" s="13">
        <v>44781</v>
      </c>
      <c r="B33" s="14" t="s">
        <v>5351</v>
      </c>
      <c r="C33" s="14" t="s">
        <v>6098</v>
      </c>
      <c r="D33" s="28" t="s">
        <v>6099</v>
      </c>
      <c r="E33" s="15">
        <v>44751</v>
      </c>
      <c r="F33" s="14">
        <v>2980</v>
      </c>
      <c r="G33" s="16" t="s">
        <v>10545</v>
      </c>
      <c r="H33" s="3">
        <v>2980</v>
      </c>
      <c r="I33" s="19">
        <v>44781</v>
      </c>
      <c r="J33" s="5" t="s">
        <v>10953</v>
      </c>
      <c r="K33" s="20" t="s">
        <v>10666</v>
      </c>
      <c r="L33" s="25">
        <f>VLOOKUP(C33,[1]资产包数据!$B:$L,11,0)</f>
        <v>2700</v>
      </c>
      <c r="M33" s="25">
        <f t="shared" si="0"/>
        <v>280</v>
      </c>
    </row>
    <row r="34" s="3" customFormat="1" ht="13.5" spans="1:13">
      <c r="A34" s="13">
        <v>44781</v>
      </c>
      <c r="B34" s="14" t="s">
        <v>5187</v>
      </c>
      <c r="C34" s="14" t="s">
        <v>6063</v>
      </c>
      <c r="D34" s="28" t="s">
        <v>6064</v>
      </c>
      <c r="E34" s="15">
        <v>44749</v>
      </c>
      <c r="F34" s="14">
        <v>2980</v>
      </c>
      <c r="G34" s="29" t="s">
        <v>10546</v>
      </c>
      <c r="H34" s="3">
        <v>2980</v>
      </c>
      <c r="I34" s="19">
        <v>44781</v>
      </c>
      <c r="J34" s="5" t="s">
        <v>10953</v>
      </c>
      <c r="K34" s="20" t="s">
        <v>10666</v>
      </c>
      <c r="L34" s="25">
        <f>VLOOKUP(C34,[1]资产包数据!$B:$L,11,0)</f>
        <v>2700</v>
      </c>
      <c r="M34" s="25">
        <f t="shared" si="0"/>
        <v>280</v>
      </c>
    </row>
    <row r="35" s="3" customFormat="1" ht="13.5" spans="1:13">
      <c r="A35" s="13">
        <v>44781</v>
      </c>
      <c r="B35" s="14" t="s">
        <v>5187</v>
      </c>
      <c r="C35" s="14" t="s">
        <v>6083</v>
      </c>
      <c r="D35" s="28" t="s">
        <v>6084</v>
      </c>
      <c r="E35" s="15">
        <v>44751</v>
      </c>
      <c r="F35" s="14">
        <v>2980</v>
      </c>
      <c r="G35" s="29" t="s">
        <v>10546</v>
      </c>
      <c r="H35" s="3">
        <v>2980</v>
      </c>
      <c r="I35" s="19">
        <v>44781</v>
      </c>
      <c r="J35" s="5" t="s">
        <v>10953</v>
      </c>
      <c r="K35" s="20" t="s">
        <v>10666</v>
      </c>
      <c r="L35" s="25">
        <f>VLOOKUP(C35,[1]资产包数据!$B:$L,11,0)</f>
        <v>2700</v>
      </c>
      <c r="M35" s="25">
        <f t="shared" si="0"/>
        <v>280</v>
      </c>
    </row>
    <row r="36" s="3" customFormat="1" ht="13.5" spans="1:13">
      <c r="A36" s="13">
        <v>44781</v>
      </c>
      <c r="B36" s="14" t="s">
        <v>5013</v>
      </c>
      <c r="C36" s="14" t="s">
        <v>6054</v>
      </c>
      <c r="D36" s="28" t="s">
        <v>6055</v>
      </c>
      <c r="E36" s="15">
        <v>44749</v>
      </c>
      <c r="F36" s="14">
        <v>2980</v>
      </c>
      <c r="G36" s="125" t="s">
        <v>10547</v>
      </c>
      <c r="H36" s="3">
        <v>2980</v>
      </c>
      <c r="I36" s="19">
        <v>44780</v>
      </c>
      <c r="J36" s="5" t="s">
        <v>10953</v>
      </c>
      <c r="K36" s="20" t="s">
        <v>10666</v>
      </c>
      <c r="L36" s="25">
        <f>VLOOKUP(C36,[1]资产包数据!$B:$L,11,0)</f>
        <v>2700</v>
      </c>
      <c r="M36" s="25">
        <f t="shared" si="0"/>
        <v>280</v>
      </c>
    </row>
    <row r="37" s="3" customFormat="1" ht="13.5" spans="1:13">
      <c r="A37" s="13">
        <v>44781</v>
      </c>
      <c r="B37" s="14" t="s">
        <v>5013</v>
      </c>
      <c r="C37" s="14" t="s">
        <v>6061</v>
      </c>
      <c r="D37" s="28" t="s">
        <v>6062</v>
      </c>
      <c r="E37" s="15">
        <v>44749</v>
      </c>
      <c r="F37" s="14">
        <v>2980</v>
      </c>
      <c r="G37" s="125" t="s">
        <v>10547</v>
      </c>
      <c r="H37" s="3">
        <v>2980</v>
      </c>
      <c r="I37" s="19">
        <v>44780</v>
      </c>
      <c r="J37" s="5" t="s">
        <v>10953</v>
      </c>
      <c r="K37" s="20" t="s">
        <v>10666</v>
      </c>
      <c r="L37" s="25">
        <f>VLOOKUP(C37,[1]资产包数据!$B:$L,11,0)</f>
        <v>2700</v>
      </c>
      <c r="M37" s="25">
        <f t="shared" si="0"/>
        <v>280</v>
      </c>
    </row>
    <row r="38" s="3" customFormat="1" ht="13.5" spans="1:13">
      <c r="A38" s="13">
        <v>44781</v>
      </c>
      <c r="B38" s="14" t="s">
        <v>5013</v>
      </c>
      <c r="C38" s="14" t="s">
        <v>6092</v>
      </c>
      <c r="D38" s="28" t="s">
        <v>6093</v>
      </c>
      <c r="E38" s="15">
        <v>44751</v>
      </c>
      <c r="F38" s="14">
        <v>2980</v>
      </c>
      <c r="G38" s="125" t="s">
        <v>10547</v>
      </c>
      <c r="H38" s="3">
        <v>2980</v>
      </c>
      <c r="I38" s="19">
        <v>44780</v>
      </c>
      <c r="J38" s="5" t="s">
        <v>10953</v>
      </c>
      <c r="K38" s="20" t="s">
        <v>10666</v>
      </c>
      <c r="L38" s="25">
        <f>VLOOKUP(C38,[1]资产包数据!$B:$L,11,0)</f>
        <v>2700</v>
      </c>
      <c r="M38" s="25">
        <f t="shared" si="0"/>
        <v>280</v>
      </c>
    </row>
    <row r="39" s="3" customFormat="1" ht="13.5" spans="1:13">
      <c r="A39" s="13">
        <v>44781</v>
      </c>
      <c r="B39" s="14" t="s">
        <v>5013</v>
      </c>
      <c r="C39" s="14" t="s">
        <v>6081</v>
      </c>
      <c r="D39" s="28" t="s">
        <v>6082</v>
      </c>
      <c r="E39" s="15">
        <v>44751</v>
      </c>
      <c r="F39" s="14">
        <v>2980</v>
      </c>
      <c r="G39" s="125" t="s">
        <v>10547</v>
      </c>
      <c r="H39" s="3">
        <v>2980</v>
      </c>
      <c r="I39" s="19">
        <v>44780</v>
      </c>
      <c r="J39" s="5" t="s">
        <v>10953</v>
      </c>
      <c r="K39" s="20" t="s">
        <v>10666</v>
      </c>
      <c r="L39" s="25">
        <f>VLOOKUP(C39,[1]资产包数据!$B:$L,11,0)</f>
        <v>2700</v>
      </c>
      <c r="M39" s="25">
        <f t="shared" si="0"/>
        <v>280</v>
      </c>
    </row>
    <row r="40" s="3" customFormat="1" ht="13.5" spans="1:13">
      <c r="A40" s="13">
        <v>44791</v>
      </c>
      <c r="B40" s="14" t="s">
        <v>5043</v>
      </c>
      <c r="C40" s="14" t="s">
        <v>5048</v>
      </c>
      <c r="D40" s="14" t="s">
        <v>5049</v>
      </c>
      <c r="E40" s="15">
        <v>44725</v>
      </c>
      <c r="F40" s="14">
        <v>2980</v>
      </c>
      <c r="G40" s="125" t="s">
        <v>10548</v>
      </c>
      <c r="H40" s="3">
        <v>2980</v>
      </c>
      <c r="I40" s="19">
        <v>44791</v>
      </c>
      <c r="J40" s="5" t="s">
        <v>10953</v>
      </c>
      <c r="K40" s="20" t="s">
        <v>10666</v>
      </c>
      <c r="L40" s="25">
        <f>VLOOKUP(C40,[1]资产包数据!$B:$L,11,0)</f>
        <v>2660</v>
      </c>
      <c r="M40" s="25">
        <f t="shared" si="0"/>
        <v>320</v>
      </c>
    </row>
    <row r="41" s="3" customFormat="1" ht="13.5" spans="1:13">
      <c r="A41" s="13">
        <v>44791</v>
      </c>
      <c r="B41" s="14" t="s">
        <v>5043</v>
      </c>
      <c r="C41" s="14" t="s">
        <v>5056</v>
      </c>
      <c r="D41" s="14" t="s">
        <v>5057</v>
      </c>
      <c r="E41" s="15">
        <v>44726</v>
      </c>
      <c r="F41" s="14">
        <v>2980</v>
      </c>
      <c r="G41" s="125" t="s">
        <v>10548</v>
      </c>
      <c r="H41" s="3">
        <v>2980</v>
      </c>
      <c r="I41" s="19">
        <v>44791</v>
      </c>
      <c r="J41" s="5" t="s">
        <v>10953</v>
      </c>
      <c r="K41" s="20" t="s">
        <v>10666</v>
      </c>
      <c r="L41" s="25">
        <f>VLOOKUP(C41,[1]资产包数据!$B:$L,11,0)</f>
        <v>2660</v>
      </c>
      <c r="M41" s="25">
        <f t="shared" si="0"/>
        <v>320</v>
      </c>
    </row>
    <row r="42" s="3" customFormat="1" ht="13.5" spans="1:13">
      <c r="A42" s="13">
        <v>44791</v>
      </c>
      <c r="B42" s="14" t="s">
        <v>5043</v>
      </c>
      <c r="C42" s="14" t="s">
        <v>5040</v>
      </c>
      <c r="D42" s="14" t="s">
        <v>5041</v>
      </c>
      <c r="E42" s="15">
        <v>44729</v>
      </c>
      <c r="F42" s="14">
        <v>2980</v>
      </c>
      <c r="G42" s="125" t="s">
        <v>10548</v>
      </c>
      <c r="H42" s="3">
        <v>2980</v>
      </c>
      <c r="I42" s="19">
        <v>44791</v>
      </c>
      <c r="J42" s="5" t="s">
        <v>10953</v>
      </c>
      <c r="K42" s="20" t="s">
        <v>10666</v>
      </c>
      <c r="L42" s="25">
        <f>VLOOKUP(C42,[1]资产包数据!$B:$L,11,0)</f>
        <v>2660</v>
      </c>
      <c r="M42" s="25">
        <f t="shared" si="0"/>
        <v>320</v>
      </c>
    </row>
    <row r="43" s="3" customFormat="1" ht="13.5" spans="1:13">
      <c r="A43" s="13">
        <v>44791</v>
      </c>
      <c r="B43" s="14" t="s">
        <v>5043</v>
      </c>
      <c r="C43" s="14" t="s">
        <v>6783</v>
      </c>
      <c r="D43" s="14" t="s">
        <v>6784</v>
      </c>
      <c r="E43" s="15">
        <v>44758</v>
      </c>
      <c r="F43" s="14">
        <v>2980</v>
      </c>
      <c r="G43" s="125" t="s">
        <v>10548</v>
      </c>
      <c r="H43" s="3">
        <v>2980</v>
      </c>
      <c r="I43" s="19">
        <v>44791</v>
      </c>
      <c r="J43" s="5" t="s">
        <v>10953</v>
      </c>
      <c r="K43" s="20" t="s">
        <v>10666</v>
      </c>
      <c r="L43" s="25">
        <f>VLOOKUP(C43,[1]资产包数据!$B:$L,11,0)</f>
        <v>2700</v>
      </c>
      <c r="M43" s="25">
        <f t="shared" si="0"/>
        <v>280</v>
      </c>
    </row>
    <row r="44" s="3" customFormat="1" ht="14.25" spans="1:13">
      <c r="A44" s="13">
        <v>44791</v>
      </c>
      <c r="B44" s="14" t="s">
        <v>5773</v>
      </c>
      <c r="C44" s="14" t="s">
        <v>5986</v>
      </c>
      <c r="D44" s="14" t="s">
        <v>5987</v>
      </c>
      <c r="E44" s="15">
        <v>44757</v>
      </c>
      <c r="F44" s="14">
        <v>2980</v>
      </c>
      <c r="G44" s="127" t="s">
        <v>10549</v>
      </c>
      <c r="H44" s="3">
        <v>2980</v>
      </c>
      <c r="I44" s="19">
        <v>44791</v>
      </c>
      <c r="J44" s="5" t="s">
        <v>10953</v>
      </c>
      <c r="K44" s="20" t="s">
        <v>10666</v>
      </c>
      <c r="L44" s="25">
        <f>VLOOKUP(C44,[1]资产包数据!$B:$L,11,0)</f>
        <v>2660</v>
      </c>
      <c r="M44" s="25">
        <f t="shared" si="0"/>
        <v>320</v>
      </c>
    </row>
    <row r="45" s="3" customFormat="1" ht="14.25" spans="1:13">
      <c r="A45" s="13">
        <v>44791</v>
      </c>
      <c r="B45" s="14" t="s">
        <v>5773</v>
      </c>
      <c r="C45" s="14" t="s">
        <v>5888</v>
      </c>
      <c r="D45" s="14" t="s">
        <v>5889</v>
      </c>
      <c r="E45" s="15">
        <v>44757</v>
      </c>
      <c r="F45" s="14">
        <v>2980</v>
      </c>
      <c r="G45" s="127" t="s">
        <v>10549</v>
      </c>
      <c r="H45" s="3">
        <v>2980</v>
      </c>
      <c r="I45" s="19">
        <v>44791</v>
      </c>
      <c r="J45" s="5" t="s">
        <v>10953</v>
      </c>
      <c r="K45" s="20" t="s">
        <v>10666</v>
      </c>
      <c r="L45" s="25">
        <f>VLOOKUP(C45,[1]资产包数据!$B:$L,11,0)</f>
        <v>2660</v>
      </c>
      <c r="M45" s="25">
        <f t="shared" si="0"/>
        <v>320</v>
      </c>
    </row>
    <row r="46" s="3" customFormat="1" ht="14.25" spans="1:13">
      <c r="A46" s="13">
        <v>44791</v>
      </c>
      <c r="B46" s="14" t="s">
        <v>5773</v>
      </c>
      <c r="C46" s="14" t="s">
        <v>5874</v>
      </c>
      <c r="D46" s="14" t="s">
        <v>5875</v>
      </c>
      <c r="E46" s="15">
        <v>44757</v>
      </c>
      <c r="F46" s="14">
        <v>2980</v>
      </c>
      <c r="G46" s="127" t="s">
        <v>10549</v>
      </c>
      <c r="H46" s="3">
        <v>2980</v>
      </c>
      <c r="I46" s="19">
        <v>44791</v>
      </c>
      <c r="J46" s="5" t="s">
        <v>10953</v>
      </c>
      <c r="K46" s="20" t="s">
        <v>10666</v>
      </c>
      <c r="L46" s="25">
        <f>VLOOKUP(C46,[1]资产包数据!$B:$L,11,0)</f>
        <v>2660</v>
      </c>
      <c r="M46" s="25">
        <f t="shared" si="0"/>
        <v>320</v>
      </c>
    </row>
    <row r="47" s="3" customFormat="1" ht="14.25" spans="1:13">
      <c r="A47" s="13">
        <v>44791</v>
      </c>
      <c r="B47" s="14" t="s">
        <v>5773</v>
      </c>
      <c r="C47" s="14" t="s">
        <v>5922</v>
      </c>
      <c r="D47" s="14" t="s">
        <v>5923</v>
      </c>
      <c r="E47" s="15">
        <v>44757</v>
      </c>
      <c r="F47" s="14">
        <v>2980</v>
      </c>
      <c r="G47" s="127" t="s">
        <v>10549</v>
      </c>
      <c r="H47" s="3">
        <v>2980</v>
      </c>
      <c r="I47" s="19">
        <v>44791</v>
      </c>
      <c r="J47" s="5" t="s">
        <v>10953</v>
      </c>
      <c r="K47" s="20" t="s">
        <v>10666</v>
      </c>
      <c r="L47" s="25">
        <f>VLOOKUP(C47,[1]资产包数据!$B:$L,11,0)</f>
        <v>2660</v>
      </c>
      <c r="M47" s="25">
        <f t="shared" si="0"/>
        <v>320</v>
      </c>
    </row>
    <row r="48" s="3" customFormat="1" ht="14.25" spans="1:13">
      <c r="A48" s="13">
        <v>44791</v>
      </c>
      <c r="B48" s="14" t="s">
        <v>5773</v>
      </c>
      <c r="C48" s="14" t="s">
        <v>5978</v>
      </c>
      <c r="D48" s="14" t="s">
        <v>5979</v>
      </c>
      <c r="E48" s="15">
        <v>44757</v>
      </c>
      <c r="F48" s="14">
        <v>2980</v>
      </c>
      <c r="G48" s="127" t="s">
        <v>10549</v>
      </c>
      <c r="H48" s="3">
        <v>2980</v>
      </c>
      <c r="I48" s="19">
        <v>44791</v>
      </c>
      <c r="J48" s="5" t="s">
        <v>10953</v>
      </c>
      <c r="K48" s="20" t="s">
        <v>10666</v>
      </c>
      <c r="L48" s="25">
        <f>VLOOKUP(C48,[1]资产包数据!$B:$L,11,0)</f>
        <v>2660</v>
      </c>
      <c r="M48" s="25">
        <f t="shared" si="0"/>
        <v>320</v>
      </c>
    </row>
    <row r="49" s="3" customFormat="1" ht="14.25" spans="1:13">
      <c r="A49" s="13">
        <v>44791</v>
      </c>
      <c r="B49" s="14" t="s">
        <v>5773</v>
      </c>
      <c r="C49" s="14" t="s">
        <v>5886</v>
      </c>
      <c r="D49" s="14" t="s">
        <v>5887</v>
      </c>
      <c r="E49" s="15">
        <v>44757</v>
      </c>
      <c r="F49" s="14">
        <v>2980</v>
      </c>
      <c r="G49" s="127" t="s">
        <v>10549</v>
      </c>
      <c r="H49" s="3">
        <v>2980</v>
      </c>
      <c r="I49" s="19">
        <v>44791</v>
      </c>
      <c r="J49" s="5" t="s">
        <v>10953</v>
      </c>
      <c r="K49" s="20" t="s">
        <v>10666</v>
      </c>
      <c r="L49" s="25">
        <f>VLOOKUP(C49,[1]资产包数据!$B:$L,11,0)</f>
        <v>2660</v>
      </c>
      <c r="M49" s="25">
        <f t="shared" si="0"/>
        <v>320</v>
      </c>
    </row>
    <row r="50" s="3" customFormat="1" ht="14.25" spans="1:13">
      <c r="A50" s="13">
        <v>44791</v>
      </c>
      <c r="B50" s="14" t="s">
        <v>5773</v>
      </c>
      <c r="C50" s="14" t="s">
        <v>5878</v>
      </c>
      <c r="D50" s="14" t="s">
        <v>5879</v>
      </c>
      <c r="E50" s="15">
        <v>44757</v>
      </c>
      <c r="F50" s="14">
        <v>2980</v>
      </c>
      <c r="G50" s="127" t="s">
        <v>10549</v>
      </c>
      <c r="H50" s="3">
        <v>2980</v>
      </c>
      <c r="I50" s="19">
        <v>44791</v>
      </c>
      <c r="J50" s="5" t="s">
        <v>10953</v>
      </c>
      <c r="K50" s="20" t="s">
        <v>10666</v>
      </c>
      <c r="L50" s="25">
        <f>VLOOKUP(C50,[1]资产包数据!$B:$L,11,0)</f>
        <v>2660</v>
      </c>
      <c r="M50" s="25">
        <f t="shared" si="0"/>
        <v>320</v>
      </c>
    </row>
    <row r="51" s="3" customFormat="1" ht="14.25" spans="1:13">
      <c r="A51" s="13">
        <v>44791</v>
      </c>
      <c r="B51" s="14" t="s">
        <v>5773</v>
      </c>
      <c r="C51" s="14" t="s">
        <v>6012</v>
      </c>
      <c r="D51" s="14" t="s">
        <v>6013</v>
      </c>
      <c r="E51" s="15">
        <v>44757</v>
      </c>
      <c r="F51" s="14">
        <v>2980</v>
      </c>
      <c r="G51" s="127" t="s">
        <v>10549</v>
      </c>
      <c r="H51" s="3">
        <v>2980</v>
      </c>
      <c r="I51" s="19">
        <v>44791</v>
      </c>
      <c r="J51" s="5" t="s">
        <v>10953</v>
      </c>
      <c r="K51" s="20" t="s">
        <v>10666</v>
      </c>
      <c r="L51" s="25">
        <f>VLOOKUP(C51,[1]资产包数据!$B:$L,11,0)</f>
        <v>2660</v>
      </c>
      <c r="M51" s="25">
        <f t="shared" si="0"/>
        <v>320</v>
      </c>
    </row>
    <row r="52" s="3" customFormat="1" ht="14.25" spans="1:13">
      <c r="A52" s="13">
        <v>44791</v>
      </c>
      <c r="B52" s="14" t="s">
        <v>5773</v>
      </c>
      <c r="C52" s="14" t="s">
        <v>5839</v>
      </c>
      <c r="D52" s="14" t="s">
        <v>5840</v>
      </c>
      <c r="E52" s="15">
        <v>44757</v>
      </c>
      <c r="F52" s="14">
        <v>2980</v>
      </c>
      <c r="G52" s="127" t="s">
        <v>10549</v>
      </c>
      <c r="H52" s="3">
        <v>2980</v>
      </c>
      <c r="I52" s="19">
        <v>44791</v>
      </c>
      <c r="J52" s="5" t="s">
        <v>10953</v>
      </c>
      <c r="K52" s="20" t="s">
        <v>10666</v>
      </c>
      <c r="L52" s="25">
        <f>VLOOKUP(C52,[1]资产包数据!$B:$L,11,0)</f>
        <v>2660</v>
      </c>
      <c r="M52" s="25">
        <f t="shared" si="0"/>
        <v>320</v>
      </c>
    </row>
    <row r="53" s="3" customFormat="1" ht="14.25" spans="1:13">
      <c r="A53" s="13">
        <v>44791</v>
      </c>
      <c r="B53" s="14" t="s">
        <v>5773</v>
      </c>
      <c r="C53" s="14" t="s">
        <v>5876</v>
      </c>
      <c r="D53" s="14" t="s">
        <v>5877</v>
      </c>
      <c r="E53" s="15">
        <v>44757</v>
      </c>
      <c r="F53" s="14">
        <v>2980</v>
      </c>
      <c r="G53" s="127" t="s">
        <v>10549</v>
      </c>
      <c r="H53" s="3">
        <v>2980</v>
      </c>
      <c r="I53" s="19">
        <v>44791</v>
      </c>
      <c r="J53" s="5" t="s">
        <v>10953</v>
      </c>
      <c r="K53" s="20" t="s">
        <v>10666</v>
      </c>
      <c r="L53" s="25">
        <f>VLOOKUP(C53,[1]资产包数据!$B:$L,11,0)</f>
        <v>2660</v>
      </c>
      <c r="M53" s="25">
        <f t="shared" si="0"/>
        <v>320</v>
      </c>
    </row>
    <row r="54" s="3" customFormat="1" ht="14.25" spans="1:13">
      <c r="A54" s="13">
        <v>44791</v>
      </c>
      <c r="B54" s="14" t="s">
        <v>5773</v>
      </c>
      <c r="C54" s="14" t="s">
        <v>5848</v>
      </c>
      <c r="D54" s="14" t="s">
        <v>5849</v>
      </c>
      <c r="E54" s="15">
        <v>44757</v>
      </c>
      <c r="F54" s="14">
        <v>2980</v>
      </c>
      <c r="G54" s="127" t="s">
        <v>10549</v>
      </c>
      <c r="H54" s="3">
        <v>2980</v>
      </c>
      <c r="I54" s="19">
        <v>44791</v>
      </c>
      <c r="J54" s="5" t="s">
        <v>10953</v>
      </c>
      <c r="K54" s="20" t="s">
        <v>10666</v>
      </c>
      <c r="L54" s="25">
        <f>VLOOKUP(C54,[1]资产包数据!$B:$L,11,0)</f>
        <v>2660</v>
      </c>
      <c r="M54" s="25">
        <f t="shared" si="0"/>
        <v>320</v>
      </c>
    </row>
    <row r="55" s="3" customFormat="1" ht="14.25" spans="1:13">
      <c r="A55" s="13">
        <v>44791</v>
      </c>
      <c r="B55" s="14" t="s">
        <v>5773</v>
      </c>
      <c r="C55" s="14" t="s">
        <v>5880</v>
      </c>
      <c r="D55" s="14" t="s">
        <v>5881</v>
      </c>
      <c r="E55" s="15">
        <v>44757</v>
      </c>
      <c r="F55" s="14">
        <v>2980</v>
      </c>
      <c r="G55" s="127" t="s">
        <v>10549</v>
      </c>
      <c r="H55" s="3">
        <v>2980</v>
      </c>
      <c r="I55" s="19">
        <v>44791</v>
      </c>
      <c r="J55" s="5" t="s">
        <v>10953</v>
      </c>
      <c r="K55" s="20" t="s">
        <v>10666</v>
      </c>
      <c r="L55" s="25">
        <f>VLOOKUP(C55,[1]资产包数据!$B:$L,11,0)</f>
        <v>2660</v>
      </c>
      <c r="M55" s="25">
        <f t="shared" si="0"/>
        <v>320</v>
      </c>
    </row>
    <row r="56" s="3" customFormat="1" ht="14.25" spans="1:13">
      <c r="A56" s="13">
        <v>44791</v>
      </c>
      <c r="B56" s="14" t="s">
        <v>5773</v>
      </c>
      <c r="C56" s="14" t="s">
        <v>5980</v>
      </c>
      <c r="D56" s="14" t="s">
        <v>5981</v>
      </c>
      <c r="E56" s="15">
        <v>44757</v>
      </c>
      <c r="F56" s="14">
        <v>2980</v>
      </c>
      <c r="G56" s="127" t="s">
        <v>10549</v>
      </c>
      <c r="H56" s="3">
        <v>2980</v>
      </c>
      <c r="I56" s="19">
        <v>44791</v>
      </c>
      <c r="J56" s="5" t="s">
        <v>10953</v>
      </c>
      <c r="K56" s="20" t="s">
        <v>10666</v>
      </c>
      <c r="L56" s="25">
        <f>VLOOKUP(C56,[1]资产包数据!$B:$L,11,0)</f>
        <v>2660</v>
      </c>
      <c r="M56" s="25">
        <f t="shared" si="0"/>
        <v>320</v>
      </c>
    </row>
    <row r="57" s="3" customFormat="1" ht="14.25" spans="1:13">
      <c r="A57" s="13">
        <v>44791</v>
      </c>
      <c r="B57" s="14" t="s">
        <v>5773</v>
      </c>
      <c r="C57" s="14" t="s">
        <v>5954</v>
      </c>
      <c r="D57" s="14" t="s">
        <v>5955</v>
      </c>
      <c r="E57" s="15">
        <v>44757</v>
      </c>
      <c r="F57" s="14">
        <v>2980</v>
      </c>
      <c r="G57" s="127" t="s">
        <v>10549</v>
      </c>
      <c r="H57" s="3">
        <v>2980</v>
      </c>
      <c r="I57" s="19">
        <v>44791</v>
      </c>
      <c r="J57" s="5" t="s">
        <v>10953</v>
      </c>
      <c r="K57" s="20" t="s">
        <v>10666</v>
      </c>
      <c r="L57" s="25">
        <f>VLOOKUP(C57,[1]资产包数据!$B:$L,11,0)</f>
        <v>2660</v>
      </c>
      <c r="M57" s="25">
        <f t="shared" si="0"/>
        <v>320</v>
      </c>
    </row>
    <row r="58" s="3" customFormat="1" ht="14.25" spans="1:13">
      <c r="A58" s="13">
        <v>44791</v>
      </c>
      <c r="B58" s="14" t="s">
        <v>5773</v>
      </c>
      <c r="C58" s="14" t="s">
        <v>5964</v>
      </c>
      <c r="D58" s="14" t="s">
        <v>5965</v>
      </c>
      <c r="E58" s="15">
        <v>44757</v>
      </c>
      <c r="F58" s="14">
        <v>2980</v>
      </c>
      <c r="G58" s="127" t="s">
        <v>10549</v>
      </c>
      <c r="H58" s="3">
        <v>2980</v>
      </c>
      <c r="I58" s="19">
        <v>44791</v>
      </c>
      <c r="J58" s="5" t="s">
        <v>10953</v>
      </c>
      <c r="K58" s="20" t="s">
        <v>10666</v>
      </c>
      <c r="L58" s="25">
        <f>VLOOKUP(C58,[1]资产包数据!$B:$L,11,0)</f>
        <v>2660</v>
      </c>
      <c r="M58" s="25">
        <f t="shared" si="0"/>
        <v>320</v>
      </c>
    </row>
    <row r="59" s="3" customFormat="1" ht="14.25" spans="1:13">
      <c r="A59" s="13">
        <v>44791</v>
      </c>
      <c r="B59" s="14" t="s">
        <v>5773</v>
      </c>
      <c r="C59" s="14" t="s">
        <v>5884</v>
      </c>
      <c r="D59" s="14" t="s">
        <v>5885</v>
      </c>
      <c r="E59" s="15">
        <v>44757</v>
      </c>
      <c r="F59" s="14">
        <v>2980</v>
      </c>
      <c r="G59" s="127" t="s">
        <v>10549</v>
      </c>
      <c r="H59" s="3">
        <v>2980</v>
      </c>
      <c r="I59" s="19">
        <v>44791</v>
      </c>
      <c r="J59" s="5" t="s">
        <v>10953</v>
      </c>
      <c r="K59" s="20" t="s">
        <v>10666</v>
      </c>
      <c r="L59" s="25">
        <f>VLOOKUP(C59,[1]资产包数据!$B:$L,11,0)</f>
        <v>2660</v>
      </c>
      <c r="M59" s="25">
        <f t="shared" si="0"/>
        <v>320</v>
      </c>
    </row>
    <row r="60" s="3" customFormat="1" ht="14.25" spans="1:13">
      <c r="A60" s="13">
        <v>44791</v>
      </c>
      <c r="B60" s="14" t="s">
        <v>5773</v>
      </c>
      <c r="C60" s="14" t="s">
        <v>5976</v>
      </c>
      <c r="D60" s="14" t="s">
        <v>5977</v>
      </c>
      <c r="E60" s="15">
        <v>44757</v>
      </c>
      <c r="F60" s="14">
        <v>2980</v>
      </c>
      <c r="G60" s="127" t="s">
        <v>10549</v>
      </c>
      <c r="H60" s="3">
        <v>2980</v>
      </c>
      <c r="I60" s="19">
        <v>44791</v>
      </c>
      <c r="J60" s="5" t="s">
        <v>10953</v>
      </c>
      <c r="K60" s="20" t="s">
        <v>10666</v>
      </c>
      <c r="L60" s="25">
        <f>VLOOKUP(C60,[1]资产包数据!$B:$L,11,0)</f>
        <v>2660</v>
      </c>
      <c r="M60" s="25">
        <f t="shared" si="0"/>
        <v>320</v>
      </c>
    </row>
    <row r="61" s="3" customFormat="1" ht="14.25" spans="1:13">
      <c r="A61" s="13">
        <v>44791</v>
      </c>
      <c r="B61" s="14" t="s">
        <v>5773</v>
      </c>
      <c r="C61" s="14" t="s">
        <v>5982</v>
      </c>
      <c r="D61" s="14" t="s">
        <v>5983</v>
      </c>
      <c r="E61" s="15">
        <v>44757</v>
      </c>
      <c r="F61" s="14">
        <v>2980</v>
      </c>
      <c r="G61" s="127" t="s">
        <v>10549</v>
      </c>
      <c r="H61" s="3">
        <v>2980</v>
      </c>
      <c r="I61" s="19">
        <v>44791</v>
      </c>
      <c r="J61" s="5" t="s">
        <v>10953</v>
      </c>
      <c r="K61" s="20" t="s">
        <v>10666</v>
      </c>
      <c r="L61" s="25">
        <f>VLOOKUP(C61,[1]资产包数据!$B:$L,11,0)</f>
        <v>2660</v>
      </c>
      <c r="M61" s="25">
        <f t="shared" si="0"/>
        <v>320</v>
      </c>
    </row>
    <row r="62" s="3" customFormat="1" ht="14.25" spans="1:13">
      <c r="A62" s="13">
        <v>44791</v>
      </c>
      <c r="B62" s="14" t="s">
        <v>5773</v>
      </c>
      <c r="C62" s="14" t="s">
        <v>5974</v>
      </c>
      <c r="D62" s="14" t="s">
        <v>5975</v>
      </c>
      <c r="E62" s="15">
        <v>44757</v>
      </c>
      <c r="F62" s="14">
        <v>2980</v>
      </c>
      <c r="G62" s="127" t="s">
        <v>10549</v>
      </c>
      <c r="H62" s="3">
        <v>2980</v>
      </c>
      <c r="I62" s="19">
        <v>44791</v>
      </c>
      <c r="J62" s="5" t="s">
        <v>10953</v>
      </c>
      <c r="K62" s="20" t="s">
        <v>10666</v>
      </c>
      <c r="L62" s="25">
        <f>VLOOKUP(C62,[1]资产包数据!$B:$L,11,0)</f>
        <v>2660</v>
      </c>
      <c r="M62" s="25">
        <f t="shared" si="0"/>
        <v>320</v>
      </c>
    </row>
    <row r="63" s="3" customFormat="1" ht="14.25" spans="1:13">
      <c r="A63" s="13">
        <v>44791</v>
      </c>
      <c r="B63" s="14" t="s">
        <v>5773</v>
      </c>
      <c r="C63" s="14" t="s">
        <v>5872</v>
      </c>
      <c r="D63" s="14" t="s">
        <v>5873</v>
      </c>
      <c r="E63" s="15">
        <v>44757</v>
      </c>
      <c r="F63" s="14">
        <v>2980</v>
      </c>
      <c r="G63" s="127" t="s">
        <v>10549</v>
      </c>
      <c r="H63" s="3">
        <v>2980</v>
      </c>
      <c r="I63" s="19">
        <v>44791</v>
      </c>
      <c r="J63" s="5" t="s">
        <v>10953</v>
      </c>
      <c r="K63" s="20" t="s">
        <v>10666</v>
      </c>
      <c r="L63" s="25">
        <f>VLOOKUP(C63,[1]资产包数据!$B:$L,11,0)</f>
        <v>2660</v>
      </c>
      <c r="M63" s="25">
        <f t="shared" si="0"/>
        <v>320</v>
      </c>
    </row>
    <row r="64" s="3" customFormat="1" ht="14.25" spans="1:13">
      <c r="A64" s="13">
        <v>44791</v>
      </c>
      <c r="B64" s="14" t="s">
        <v>5773</v>
      </c>
      <c r="C64" s="14" t="s">
        <v>5856</v>
      </c>
      <c r="D64" s="14" t="s">
        <v>5857</v>
      </c>
      <c r="E64" s="15">
        <v>44757</v>
      </c>
      <c r="F64" s="14">
        <v>2980</v>
      </c>
      <c r="G64" s="127" t="s">
        <v>10549</v>
      </c>
      <c r="H64" s="3">
        <v>2980</v>
      </c>
      <c r="I64" s="19">
        <v>44791</v>
      </c>
      <c r="J64" s="5" t="s">
        <v>10953</v>
      </c>
      <c r="K64" s="20" t="s">
        <v>10666</v>
      </c>
      <c r="L64" s="25">
        <f>VLOOKUP(C64,[1]资产包数据!$B:$L,11,0)</f>
        <v>2660</v>
      </c>
      <c r="M64" s="25">
        <f t="shared" si="0"/>
        <v>320</v>
      </c>
    </row>
    <row r="65" s="3" customFormat="1" ht="14.25" spans="1:13">
      <c r="A65" s="13">
        <v>44791</v>
      </c>
      <c r="B65" s="14" t="s">
        <v>5773</v>
      </c>
      <c r="C65" s="14" t="s">
        <v>6008</v>
      </c>
      <c r="D65" s="14" t="s">
        <v>6009</v>
      </c>
      <c r="E65" s="15">
        <v>44757</v>
      </c>
      <c r="F65" s="14">
        <v>2980</v>
      </c>
      <c r="G65" s="127" t="s">
        <v>10549</v>
      </c>
      <c r="H65" s="3">
        <v>2980</v>
      </c>
      <c r="I65" s="19">
        <v>44791</v>
      </c>
      <c r="J65" s="5" t="s">
        <v>10953</v>
      </c>
      <c r="K65" s="20" t="s">
        <v>10666</v>
      </c>
      <c r="L65" s="25">
        <f>VLOOKUP(C65,[1]资产包数据!$B:$L,11,0)</f>
        <v>2660</v>
      </c>
      <c r="M65" s="25">
        <f t="shared" si="0"/>
        <v>320</v>
      </c>
    </row>
    <row r="66" s="3" customFormat="1" ht="14.25" spans="1:13">
      <c r="A66" s="13">
        <v>44791</v>
      </c>
      <c r="B66" s="14" t="s">
        <v>5773</v>
      </c>
      <c r="C66" s="14" t="s">
        <v>5972</v>
      </c>
      <c r="D66" s="14" t="s">
        <v>5973</v>
      </c>
      <c r="E66" s="15">
        <v>44757</v>
      </c>
      <c r="F66" s="14">
        <v>2980</v>
      </c>
      <c r="G66" s="127" t="s">
        <v>10549</v>
      </c>
      <c r="H66" s="3">
        <v>2980</v>
      </c>
      <c r="I66" s="19">
        <v>44791</v>
      </c>
      <c r="J66" s="5" t="s">
        <v>10953</v>
      </c>
      <c r="K66" s="20" t="s">
        <v>10666</v>
      </c>
      <c r="L66" s="25">
        <f>VLOOKUP(C66,[1]资产包数据!$B:$L,11,0)</f>
        <v>2660</v>
      </c>
      <c r="M66" s="25">
        <f t="shared" ref="M66:M129" si="1">H66-L66</f>
        <v>320</v>
      </c>
    </row>
    <row r="67" s="3" customFormat="1" ht="14.25" spans="1:13">
      <c r="A67" s="13">
        <v>44791</v>
      </c>
      <c r="B67" s="14" t="s">
        <v>5773</v>
      </c>
      <c r="C67" s="14" t="s">
        <v>5852</v>
      </c>
      <c r="D67" s="14" t="s">
        <v>5853</v>
      </c>
      <c r="E67" s="15">
        <v>44757</v>
      </c>
      <c r="F67" s="14">
        <v>2980</v>
      </c>
      <c r="G67" s="127" t="s">
        <v>10549</v>
      </c>
      <c r="H67" s="3">
        <v>2980</v>
      </c>
      <c r="I67" s="19">
        <v>44791</v>
      </c>
      <c r="J67" s="5" t="s">
        <v>10953</v>
      </c>
      <c r="K67" s="20" t="s">
        <v>10666</v>
      </c>
      <c r="L67" s="25">
        <f>VLOOKUP(C67,[1]资产包数据!$B:$L,11,0)</f>
        <v>2660</v>
      </c>
      <c r="M67" s="25">
        <f t="shared" si="1"/>
        <v>320</v>
      </c>
    </row>
    <row r="68" s="3" customFormat="1" ht="14.25" spans="1:13">
      <c r="A68" s="13">
        <v>44791</v>
      </c>
      <c r="B68" s="14" t="s">
        <v>5773</v>
      </c>
      <c r="C68" s="14" t="s">
        <v>5918</v>
      </c>
      <c r="D68" s="14" t="s">
        <v>5919</v>
      </c>
      <c r="E68" s="15">
        <v>44757</v>
      </c>
      <c r="F68" s="14">
        <v>2980</v>
      </c>
      <c r="G68" s="127" t="s">
        <v>10549</v>
      </c>
      <c r="H68" s="3">
        <v>2980</v>
      </c>
      <c r="I68" s="19">
        <v>44791</v>
      </c>
      <c r="J68" s="5" t="s">
        <v>10953</v>
      </c>
      <c r="K68" s="20" t="s">
        <v>10666</v>
      </c>
      <c r="L68" s="25">
        <f>VLOOKUP(C68,[1]资产包数据!$B:$L,11,0)</f>
        <v>2660</v>
      </c>
      <c r="M68" s="25">
        <f t="shared" si="1"/>
        <v>320</v>
      </c>
    </row>
    <row r="69" s="3" customFormat="1" ht="14.25" spans="1:13">
      <c r="A69" s="13">
        <v>44791</v>
      </c>
      <c r="B69" s="14" t="s">
        <v>5773</v>
      </c>
      <c r="C69" s="14" t="s">
        <v>5956</v>
      </c>
      <c r="D69" s="14" t="s">
        <v>5957</v>
      </c>
      <c r="E69" s="15">
        <v>44757</v>
      </c>
      <c r="F69" s="14">
        <v>2980</v>
      </c>
      <c r="G69" s="127" t="s">
        <v>10549</v>
      </c>
      <c r="H69" s="3">
        <v>2980</v>
      </c>
      <c r="I69" s="19">
        <v>44791</v>
      </c>
      <c r="J69" s="5" t="s">
        <v>10953</v>
      </c>
      <c r="K69" s="20" t="s">
        <v>10666</v>
      </c>
      <c r="L69" s="25">
        <f>VLOOKUP(C69,[1]资产包数据!$B:$L,11,0)</f>
        <v>2660</v>
      </c>
      <c r="M69" s="25">
        <f t="shared" si="1"/>
        <v>320</v>
      </c>
    </row>
    <row r="70" s="3" customFormat="1" ht="14.25" spans="1:13">
      <c r="A70" s="13">
        <v>44791</v>
      </c>
      <c r="B70" s="14" t="s">
        <v>5773</v>
      </c>
      <c r="C70" s="14" t="s">
        <v>5844</v>
      </c>
      <c r="D70" s="14" t="s">
        <v>5845</v>
      </c>
      <c r="E70" s="15">
        <v>44757</v>
      </c>
      <c r="F70" s="14">
        <v>2980</v>
      </c>
      <c r="G70" s="127" t="s">
        <v>10549</v>
      </c>
      <c r="H70" s="3">
        <v>2980</v>
      </c>
      <c r="I70" s="19">
        <v>44791</v>
      </c>
      <c r="J70" s="5" t="s">
        <v>10953</v>
      </c>
      <c r="K70" s="20" t="s">
        <v>10666</v>
      </c>
      <c r="L70" s="25">
        <f>VLOOKUP(C70,[1]资产包数据!$B:$L,11,0)</f>
        <v>2660</v>
      </c>
      <c r="M70" s="25">
        <f t="shared" si="1"/>
        <v>320</v>
      </c>
    </row>
    <row r="71" s="3" customFormat="1" ht="14.25" spans="1:13">
      <c r="A71" s="13">
        <v>44791</v>
      </c>
      <c r="B71" s="14" t="s">
        <v>5773</v>
      </c>
      <c r="C71" s="14" t="s">
        <v>5930</v>
      </c>
      <c r="D71" s="14" t="s">
        <v>5931</v>
      </c>
      <c r="E71" s="15">
        <v>44762</v>
      </c>
      <c r="F71" s="14">
        <v>2980</v>
      </c>
      <c r="G71" s="127" t="s">
        <v>10549</v>
      </c>
      <c r="H71" s="3">
        <v>2980</v>
      </c>
      <c r="I71" s="19">
        <v>44791</v>
      </c>
      <c r="J71" s="5" t="s">
        <v>10953</v>
      </c>
      <c r="K71" s="20" t="s">
        <v>10666</v>
      </c>
      <c r="L71" s="25">
        <f>VLOOKUP(C71,[1]资产包数据!$B:$L,11,0)</f>
        <v>2660</v>
      </c>
      <c r="M71" s="25">
        <f t="shared" si="1"/>
        <v>320</v>
      </c>
    </row>
    <row r="72" s="3" customFormat="1" ht="14.25" spans="1:13">
      <c r="A72" s="13">
        <v>44791</v>
      </c>
      <c r="B72" s="14" t="s">
        <v>5773</v>
      </c>
      <c r="C72" s="14" t="s">
        <v>5948</v>
      </c>
      <c r="D72" s="14" t="s">
        <v>5949</v>
      </c>
      <c r="E72" s="15">
        <v>44762</v>
      </c>
      <c r="F72" s="14">
        <v>2980</v>
      </c>
      <c r="G72" s="127" t="s">
        <v>10549</v>
      </c>
      <c r="H72" s="3">
        <v>2980</v>
      </c>
      <c r="I72" s="19">
        <v>44791</v>
      </c>
      <c r="J72" s="5" t="s">
        <v>10953</v>
      </c>
      <c r="K72" s="20" t="s">
        <v>10666</v>
      </c>
      <c r="L72" s="25">
        <f>VLOOKUP(C72,[1]资产包数据!$B:$L,11,0)</f>
        <v>2660</v>
      </c>
      <c r="M72" s="25">
        <f t="shared" si="1"/>
        <v>320</v>
      </c>
    </row>
    <row r="73" s="3" customFormat="1" ht="14.25" spans="1:13">
      <c r="A73" s="13">
        <v>44791</v>
      </c>
      <c r="B73" s="14" t="s">
        <v>5773</v>
      </c>
      <c r="C73" s="14" t="s">
        <v>5990</v>
      </c>
      <c r="D73" s="14" t="s">
        <v>5991</v>
      </c>
      <c r="E73" s="15">
        <v>44762</v>
      </c>
      <c r="F73" s="14">
        <v>2980</v>
      </c>
      <c r="G73" s="127" t="s">
        <v>10549</v>
      </c>
      <c r="H73" s="3">
        <v>2980</v>
      </c>
      <c r="I73" s="19">
        <v>44791</v>
      </c>
      <c r="J73" s="5" t="s">
        <v>10953</v>
      </c>
      <c r="K73" s="20" t="s">
        <v>10666</v>
      </c>
      <c r="L73" s="25">
        <f>VLOOKUP(C73,[1]资产包数据!$B:$L,11,0)</f>
        <v>2660</v>
      </c>
      <c r="M73" s="25">
        <f t="shared" si="1"/>
        <v>320</v>
      </c>
    </row>
    <row r="74" s="3" customFormat="1" ht="14.25" spans="1:13">
      <c r="A74" s="13">
        <v>44791</v>
      </c>
      <c r="B74" s="14" t="s">
        <v>5773</v>
      </c>
      <c r="C74" s="14" t="s">
        <v>5996</v>
      </c>
      <c r="D74" s="14" t="s">
        <v>5997</v>
      </c>
      <c r="E74" s="15">
        <v>44762</v>
      </c>
      <c r="F74" s="14">
        <v>2980</v>
      </c>
      <c r="G74" s="127" t="s">
        <v>10549</v>
      </c>
      <c r="H74" s="3">
        <v>2980</v>
      </c>
      <c r="I74" s="19">
        <v>44791</v>
      </c>
      <c r="J74" s="5" t="s">
        <v>10953</v>
      </c>
      <c r="K74" s="20" t="s">
        <v>10666</v>
      </c>
      <c r="L74" s="25">
        <f>VLOOKUP(C74,[1]资产包数据!$B:$L,11,0)</f>
        <v>2660</v>
      </c>
      <c r="M74" s="25">
        <f t="shared" si="1"/>
        <v>320</v>
      </c>
    </row>
    <row r="75" s="3" customFormat="1" ht="14.25" spans="1:13">
      <c r="A75" s="13">
        <v>44791</v>
      </c>
      <c r="B75" s="14" t="s">
        <v>5773</v>
      </c>
      <c r="C75" s="14" t="s">
        <v>6022</v>
      </c>
      <c r="D75" s="14" t="s">
        <v>6023</v>
      </c>
      <c r="E75" s="15">
        <v>44762</v>
      </c>
      <c r="F75" s="14">
        <v>2980</v>
      </c>
      <c r="G75" s="127" t="s">
        <v>10549</v>
      </c>
      <c r="H75" s="3">
        <v>2980</v>
      </c>
      <c r="I75" s="19">
        <v>44791</v>
      </c>
      <c r="J75" s="5" t="s">
        <v>10953</v>
      </c>
      <c r="K75" s="20" t="s">
        <v>10666</v>
      </c>
      <c r="L75" s="25">
        <f>VLOOKUP(C75,[1]资产包数据!$B:$L,11,0)</f>
        <v>2660</v>
      </c>
      <c r="M75" s="25">
        <f t="shared" si="1"/>
        <v>320</v>
      </c>
    </row>
    <row r="76" s="3" customFormat="1" ht="14.25" spans="1:13">
      <c r="A76" s="13">
        <v>44791</v>
      </c>
      <c r="B76" s="14" t="s">
        <v>5773</v>
      </c>
      <c r="C76" s="14" t="s">
        <v>6024</v>
      </c>
      <c r="D76" s="14" t="s">
        <v>6025</v>
      </c>
      <c r="E76" s="15">
        <v>44762</v>
      </c>
      <c r="F76" s="14">
        <v>2980</v>
      </c>
      <c r="G76" s="127" t="s">
        <v>10549</v>
      </c>
      <c r="H76" s="3">
        <v>2980</v>
      </c>
      <c r="I76" s="19">
        <v>44791</v>
      </c>
      <c r="J76" s="5" t="s">
        <v>10953</v>
      </c>
      <c r="K76" s="20" t="s">
        <v>10666</v>
      </c>
      <c r="L76" s="25">
        <f>VLOOKUP(C76,[1]资产包数据!$B:$L,11,0)</f>
        <v>2660</v>
      </c>
      <c r="M76" s="25">
        <f t="shared" si="1"/>
        <v>320</v>
      </c>
    </row>
    <row r="77" s="3" customFormat="1" ht="14.25" spans="1:13">
      <c r="A77" s="13">
        <v>44791</v>
      </c>
      <c r="B77" s="14" t="s">
        <v>5773</v>
      </c>
      <c r="C77" s="14" t="s">
        <v>6002</v>
      </c>
      <c r="D77" s="14" t="s">
        <v>6003</v>
      </c>
      <c r="E77" s="15">
        <v>44762</v>
      </c>
      <c r="F77" s="14">
        <v>2980</v>
      </c>
      <c r="G77" s="127" t="s">
        <v>10549</v>
      </c>
      <c r="H77" s="3">
        <v>2980</v>
      </c>
      <c r="I77" s="19">
        <v>44791</v>
      </c>
      <c r="J77" s="5" t="s">
        <v>10953</v>
      </c>
      <c r="K77" s="20" t="s">
        <v>10666</v>
      </c>
      <c r="L77" s="25">
        <f>VLOOKUP(C77,[1]资产包数据!$B:$L,11,0)</f>
        <v>2660</v>
      </c>
      <c r="M77" s="25">
        <f t="shared" si="1"/>
        <v>320</v>
      </c>
    </row>
    <row r="78" s="3" customFormat="1" ht="14.25" spans="1:13">
      <c r="A78" s="13">
        <v>44791</v>
      </c>
      <c r="B78" s="14" t="s">
        <v>5773</v>
      </c>
      <c r="C78" s="14" t="s">
        <v>5940</v>
      </c>
      <c r="D78" s="14" t="s">
        <v>5941</v>
      </c>
      <c r="E78" s="15">
        <v>44762</v>
      </c>
      <c r="F78" s="14">
        <v>2980</v>
      </c>
      <c r="G78" s="127" t="s">
        <v>10549</v>
      </c>
      <c r="H78" s="3">
        <v>2980</v>
      </c>
      <c r="I78" s="19">
        <v>44791</v>
      </c>
      <c r="J78" s="5" t="s">
        <v>10953</v>
      </c>
      <c r="K78" s="20" t="s">
        <v>10666</v>
      </c>
      <c r="L78" s="25">
        <f>VLOOKUP(C78,[1]资产包数据!$B:$L,11,0)</f>
        <v>2660</v>
      </c>
      <c r="M78" s="25">
        <f t="shared" si="1"/>
        <v>320</v>
      </c>
    </row>
    <row r="79" s="3" customFormat="1" ht="14.25" spans="1:13">
      <c r="A79" s="13">
        <v>44791</v>
      </c>
      <c r="B79" s="14" t="s">
        <v>5773</v>
      </c>
      <c r="C79" s="14" t="s">
        <v>6010</v>
      </c>
      <c r="D79" s="14" t="s">
        <v>6011</v>
      </c>
      <c r="E79" s="15">
        <v>44762</v>
      </c>
      <c r="F79" s="14">
        <v>2980</v>
      </c>
      <c r="G79" s="127" t="s">
        <v>10549</v>
      </c>
      <c r="H79" s="3">
        <v>2980</v>
      </c>
      <c r="I79" s="19">
        <v>44791</v>
      </c>
      <c r="J79" s="5" t="s">
        <v>10953</v>
      </c>
      <c r="K79" s="20" t="s">
        <v>10666</v>
      </c>
      <c r="L79" s="25">
        <f>VLOOKUP(C79,[1]资产包数据!$B:$L,11,0)</f>
        <v>2660</v>
      </c>
      <c r="M79" s="25">
        <f t="shared" si="1"/>
        <v>320</v>
      </c>
    </row>
    <row r="80" s="3" customFormat="1" ht="14.25" spans="1:13">
      <c r="A80" s="13">
        <v>44791</v>
      </c>
      <c r="B80" s="14" t="s">
        <v>5773</v>
      </c>
      <c r="C80" s="14" t="s">
        <v>6000</v>
      </c>
      <c r="D80" s="14" t="s">
        <v>6001</v>
      </c>
      <c r="E80" s="15">
        <v>44762</v>
      </c>
      <c r="F80" s="14">
        <v>2980</v>
      </c>
      <c r="G80" s="127" t="s">
        <v>10549</v>
      </c>
      <c r="H80" s="3">
        <v>2980</v>
      </c>
      <c r="I80" s="19">
        <v>44791</v>
      </c>
      <c r="J80" s="5" t="s">
        <v>10953</v>
      </c>
      <c r="K80" s="20" t="s">
        <v>10666</v>
      </c>
      <c r="L80" s="25">
        <f>VLOOKUP(C80,[1]资产包数据!$B:$L,11,0)</f>
        <v>2660</v>
      </c>
      <c r="M80" s="25">
        <f t="shared" si="1"/>
        <v>320</v>
      </c>
    </row>
    <row r="81" s="3" customFormat="1" ht="14.25" spans="1:13">
      <c r="A81" s="13">
        <v>44791</v>
      </c>
      <c r="B81" s="14" t="s">
        <v>5773</v>
      </c>
      <c r="C81" s="14" t="s">
        <v>5795</v>
      </c>
      <c r="D81" s="14" t="s">
        <v>5796</v>
      </c>
      <c r="E81" s="15">
        <v>44762</v>
      </c>
      <c r="F81" s="14">
        <v>2980</v>
      </c>
      <c r="G81" s="127" t="s">
        <v>10549</v>
      </c>
      <c r="H81" s="3">
        <v>2980</v>
      </c>
      <c r="I81" s="19">
        <v>44791</v>
      </c>
      <c r="J81" s="5" t="s">
        <v>10953</v>
      </c>
      <c r="K81" s="20" t="s">
        <v>10666</v>
      </c>
      <c r="L81" s="25">
        <f>VLOOKUP(C81,[1]资产包数据!$B:$L,11,0)</f>
        <v>2660</v>
      </c>
      <c r="M81" s="25">
        <f t="shared" si="1"/>
        <v>320</v>
      </c>
    </row>
    <row r="82" s="3" customFormat="1" ht="14.25" spans="1:13">
      <c r="A82" s="13">
        <v>44791</v>
      </c>
      <c r="B82" s="14" t="s">
        <v>5773</v>
      </c>
      <c r="C82" s="14" t="s">
        <v>5774</v>
      </c>
      <c r="D82" s="14" t="s">
        <v>5775</v>
      </c>
      <c r="E82" s="15">
        <v>44762</v>
      </c>
      <c r="F82" s="14">
        <v>2980</v>
      </c>
      <c r="G82" s="127" t="s">
        <v>10549</v>
      </c>
      <c r="H82" s="3">
        <v>2980</v>
      </c>
      <c r="I82" s="19">
        <v>44791</v>
      </c>
      <c r="J82" s="5" t="s">
        <v>10953</v>
      </c>
      <c r="K82" s="20" t="s">
        <v>10666</v>
      </c>
      <c r="L82" s="25">
        <f>VLOOKUP(C82,[1]资产包数据!$B:$L,11,0)</f>
        <v>2660</v>
      </c>
      <c r="M82" s="25">
        <f t="shared" si="1"/>
        <v>320</v>
      </c>
    </row>
    <row r="83" s="3" customFormat="1" ht="14.25" spans="1:13">
      <c r="A83" s="13">
        <v>44791</v>
      </c>
      <c r="B83" s="14" t="s">
        <v>6114</v>
      </c>
      <c r="C83" s="14" t="s">
        <v>6110</v>
      </c>
      <c r="D83" s="14" t="s">
        <v>6111</v>
      </c>
      <c r="E83" s="15">
        <v>44754</v>
      </c>
      <c r="F83" s="14">
        <v>2980</v>
      </c>
      <c r="G83" s="16" t="s">
        <v>10550</v>
      </c>
      <c r="H83" s="3">
        <v>2980</v>
      </c>
      <c r="I83" s="19">
        <v>44790</v>
      </c>
      <c r="J83" s="5" t="s">
        <v>10953</v>
      </c>
      <c r="K83" s="20" t="s">
        <v>10666</v>
      </c>
      <c r="L83" s="25">
        <f>VLOOKUP(C83,[1]资产包数据!$B:$L,11,0)</f>
        <v>2700</v>
      </c>
      <c r="M83" s="25">
        <f t="shared" si="1"/>
        <v>280</v>
      </c>
    </row>
    <row r="84" s="3" customFormat="1" ht="14.25" spans="1:13">
      <c r="A84" s="13">
        <v>44791</v>
      </c>
      <c r="B84" s="14" t="s">
        <v>6114</v>
      </c>
      <c r="C84" s="14" t="s">
        <v>6115</v>
      </c>
      <c r="D84" s="14" t="s">
        <v>6116</v>
      </c>
      <c r="E84" s="15">
        <v>44754</v>
      </c>
      <c r="F84" s="14">
        <v>2980</v>
      </c>
      <c r="G84" s="16" t="s">
        <v>10550</v>
      </c>
      <c r="H84" s="3">
        <v>2980</v>
      </c>
      <c r="I84" s="19">
        <v>44790</v>
      </c>
      <c r="J84" s="5" t="s">
        <v>10953</v>
      </c>
      <c r="K84" s="20" t="s">
        <v>10666</v>
      </c>
      <c r="L84" s="25">
        <f>VLOOKUP(C84,[1]资产包数据!$B:$L,11,0)</f>
        <v>2700</v>
      </c>
      <c r="M84" s="25">
        <f t="shared" si="1"/>
        <v>280</v>
      </c>
    </row>
    <row r="85" s="3" customFormat="1" ht="14.25" spans="1:13">
      <c r="A85" s="13">
        <v>44791</v>
      </c>
      <c r="B85" s="14" t="s">
        <v>6114</v>
      </c>
      <c r="C85" s="14" t="s">
        <v>6120</v>
      </c>
      <c r="D85" s="14" t="s">
        <v>6121</v>
      </c>
      <c r="E85" s="15">
        <v>44754</v>
      </c>
      <c r="F85" s="14">
        <v>2980</v>
      </c>
      <c r="G85" s="16" t="s">
        <v>10550</v>
      </c>
      <c r="H85" s="3">
        <v>2980</v>
      </c>
      <c r="I85" s="19">
        <v>44790</v>
      </c>
      <c r="J85" s="5" t="s">
        <v>10953</v>
      </c>
      <c r="K85" s="20" t="s">
        <v>10666</v>
      </c>
      <c r="L85" s="25">
        <f>VLOOKUP(C85,[1]资产包数据!$B:$L,11,0)</f>
        <v>2700</v>
      </c>
      <c r="M85" s="25">
        <f t="shared" si="1"/>
        <v>280</v>
      </c>
    </row>
    <row r="86" s="3" customFormat="1" ht="14.25" spans="1:13">
      <c r="A86" s="13">
        <v>44791</v>
      </c>
      <c r="B86" s="14" t="s">
        <v>6114</v>
      </c>
      <c r="C86" s="14" t="s">
        <v>6122</v>
      </c>
      <c r="D86" s="14" t="s">
        <v>6123</v>
      </c>
      <c r="E86" s="15">
        <v>44754</v>
      </c>
      <c r="F86" s="14">
        <v>2980</v>
      </c>
      <c r="G86" s="16" t="s">
        <v>10550</v>
      </c>
      <c r="H86" s="3">
        <v>2980</v>
      </c>
      <c r="I86" s="19">
        <v>44790</v>
      </c>
      <c r="J86" s="5" t="s">
        <v>10953</v>
      </c>
      <c r="K86" s="20" t="s">
        <v>10666</v>
      </c>
      <c r="L86" s="25">
        <f>VLOOKUP(C86,[1]资产包数据!$B:$L,11,0)</f>
        <v>2700</v>
      </c>
      <c r="M86" s="25">
        <f t="shared" si="1"/>
        <v>280</v>
      </c>
    </row>
    <row r="87" s="3" customFormat="1" ht="14.25" spans="1:13">
      <c r="A87" s="13">
        <v>44791</v>
      </c>
      <c r="B87" s="14" t="s">
        <v>6114</v>
      </c>
      <c r="C87" s="14" t="s">
        <v>6124</v>
      </c>
      <c r="D87" s="14" t="s">
        <v>6125</v>
      </c>
      <c r="E87" s="15">
        <v>44754</v>
      </c>
      <c r="F87" s="14">
        <v>2980</v>
      </c>
      <c r="G87" s="16" t="s">
        <v>10550</v>
      </c>
      <c r="H87" s="3">
        <v>2980</v>
      </c>
      <c r="I87" s="19">
        <v>44790</v>
      </c>
      <c r="J87" s="5" t="s">
        <v>10953</v>
      </c>
      <c r="K87" s="20" t="s">
        <v>10666</v>
      </c>
      <c r="L87" s="25">
        <f>VLOOKUP(C87,[1]资产包数据!$B:$L,11,0)</f>
        <v>2700</v>
      </c>
      <c r="M87" s="25">
        <f t="shared" si="1"/>
        <v>280</v>
      </c>
    </row>
    <row r="88" s="3" customFormat="1" ht="14.25" spans="1:13">
      <c r="A88" s="13">
        <v>44791</v>
      </c>
      <c r="B88" s="14" t="s">
        <v>6114</v>
      </c>
      <c r="C88" s="14" t="s">
        <v>6126</v>
      </c>
      <c r="D88" s="14" t="s">
        <v>6127</v>
      </c>
      <c r="E88" s="15">
        <v>44754</v>
      </c>
      <c r="F88" s="14">
        <v>2980</v>
      </c>
      <c r="G88" s="16" t="s">
        <v>10550</v>
      </c>
      <c r="H88" s="3">
        <v>2980</v>
      </c>
      <c r="I88" s="19">
        <v>44790</v>
      </c>
      <c r="J88" s="5" t="s">
        <v>10953</v>
      </c>
      <c r="K88" s="20" t="s">
        <v>10666</v>
      </c>
      <c r="L88" s="25">
        <f>VLOOKUP(C88,[1]资产包数据!$B:$L,11,0)</f>
        <v>2700</v>
      </c>
      <c r="M88" s="25">
        <f t="shared" si="1"/>
        <v>280</v>
      </c>
    </row>
    <row r="89" s="3" customFormat="1" ht="14.25" spans="1:13">
      <c r="A89" s="13">
        <v>44791</v>
      </c>
      <c r="B89" s="14" t="s">
        <v>6114</v>
      </c>
      <c r="C89" s="14" t="s">
        <v>6128</v>
      </c>
      <c r="D89" s="14" t="s">
        <v>6129</v>
      </c>
      <c r="E89" s="15">
        <v>44754</v>
      </c>
      <c r="F89" s="14">
        <v>2980</v>
      </c>
      <c r="G89" s="16" t="s">
        <v>10550</v>
      </c>
      <c r="H89" s="3">
        <v>2980</v>
      </c>
      <c r="I89" s="19">
        <v>44790</v>
      </c>
      <c r="J89" s="5" t="s">
        <v>10953</v>
      </c>
      <c r="K89" s="20" t="s">
        <v>10666</v>
      </c>
      <c r="L89" s="25">
        <f>VLOOKUP(C89,[1]资产包数据!$B:$L,11,0)</f>
        <v>2700</v>
      </c>
      <c r="M89" s="25">
        <f t="shared" si="1"/>
        <v>280</v>
      </c>
    </row>
    <row r="90" s="3" customFormat="1" ht="14.25" spans="1:13">
      <c r="A90" s="13">
        <v>44791</v>
      </c>
      <c r="B90" s="14" t="s">
        <v>6114</v>
      </c>
      <c r="C90" s="14" t="s">
        <v>6130</v>
      </c>
      <c r="D90" s="14" t="s">
        <v>6131</v>
      </c>
      <c r="E90" s="15">
        <v>44754</v>
      </c>
      <c r="F90" s="14">
        <v>2980</v>
      </c>
      <c r="G90" s="16" t="s">
        <v>10550</v>
      </c>
      <c r="H90" s="3">
        <v>2980</v>
      </c>
      <c r="I90" s="19">
        <v>44790</v>
      </c>
      <c r="J90" s="5" t="s">
        <v>10953</v>
      </c>
      <c r="K90" s="20" t="s">
        <v>10666</v>
      </c>
      <c r="L90" s="25">
        <f>VLOOKUP(C90,[1]资产包数据!$B:$L,11,0)</f>
        <v>2700</v>
      </c>
      <c r="M90" s="25">
        <f t="shared" si="1"/>
        <v>280</v>
      </c>
    </row>
    <row r="91" s="3" customFormat="1" ht="14.25" spans="1:13">
      <c r="A91" s="13">
        <v>44791</v>
      </c>
      <c r="B91" s="14" t="s">
        <v>6114</v>
      </c>
      <c r="C91" s="14" t="s">
        <v>6132</v>
      </c>
      <c r="D91" s="14" t="s">
        <v>6133</v>
      </c>
      <c r="E91" s="15">
        <v>44754</v>
      </c>
      <c r="F91" s="14">
        <v>2980</v>
      </c>
      <c r="G91" s="16" t="s">
        <v>10550</v>
      </c>
      <c r="H91" s="3">
        <v>2980</v>
      </c>
      <c r="I91" s="19">
        <v>44790</v>
      </c>
      <c r="J91" s="5" t="s">
        <v>10953</v>
      </c>
      <c r="K91" s="20" t="s">
        <v>10666</v>
      </c>
      <c r="L91" s="25">
        <f>VLOOKUP(C91,[1]资产包数据!$B:$L,11,0)</f>
        <v>2700</v>
      </c>
      <c r="M91" s="25">
        <f t="shared" si="1"/>
        <v>280</v>
      </c>
    </row>
    <row r="92" s="3" customFormat="1" ht="14.25" spans="1:13">
      <c r="A92" s="13">
        <v>44791</v>
      </c>
      <c r="B92" s="14" t="s">
        <v>6114</v>
      </c>
      <c r="C92" s="14" t="s">
        <v>6134</v>
      </c>
      <c r="D92" s="14" t="s">
        <v>6135</v>
      </c>
      <c r="E92" s="15">
        <v>44754</v>
      </c>
      <c r="F92" s="14">
        <v>2980</v>
      </c>
      <c r="G92" s="16" t="s">
        <v>10550</v>
      </c>
      <c r="H92" s="3">
        <v>2980</v>
      </c>
      <c r="I92" s="19">
        <v>44790</v>
      </c>
      <c r="J92" s="5" t="s">
        <v>10953</v>
      </c>
      <c r="K92" s="20" t="s">
        <v>10666</v>
      </c>
      <c r="L92" s="25">
        <f>VLOOKUP(C92,[1]资产包数据!$B:$L,11,0)</f>
        <v>2700</v>
      </c>
      <c r="M92" s="25">
        <f t="shared" si="1"/>
        <v>280</v>
      </c>
    </row>
    <row r="93" s="3" customFormat="1" ht="14.25" spans="1:13">
      <c r="A93" s="13">
        <v>44791</v>
      </c>
      <c r="B93" s="14" t="s">
        <v>6114</v>
      </c>
      <c r="C93" s="14" t="s">
        <v>6138</v>
      </c>
      <c r="D93" s="14" t="s">
        <v>6139</v>
      </c>
      <c r="E93" s="15">
        <v>44754</v>
      </c>
      <c r="F93" s="14">
        <v>2980</v>
      </c>
      <c r="G93" s="16" t="s">
        <v>10550</v>
      </c>
      <c r="H93" s="3">
        <v>2980</v>
      </c>
      <c r="I93" s="19">
        <v>44790</v>
      </c>
      <c r="J93" s="5" t="s">
        <v>10953</v>
      </c>
      <c r="K93" s="20" t="s">
        <v>10666</v>
      </c>
      <c r="L93" s="25">
        <f>VLOOKUP(C93,[1]资产包数据!$B:$L,11,0)</f>
        <v>2700</v>
      </c>
      <c r="M93" s="25">
        <f t="shared" si="1"/>
        <v>280</v>
      </c>
    </row>
    <row r="94" s="3" customFormat="1" ht="14.25" spans="1:13">
      <c r="A94" s="13">
        <v>44791</v>
      </c>
      <c r="B94" s="14" t="s">
        <v>6114</v>
      </c>
      <c r="C94" s="14" t="s">
        <v>6140</v>
      </c>
      <c r="D94" s="14" t="s">
        <v>6141</v>
      </c>
      <c r="E94" s="15">
        <v>44754</v>
      </c>
      <c r="F94" s="14">
        <v>2980</v>
      </c>
      <c r="G94" s="16" t="s">
        <v>10550</v>
      </c>
      <c r="H94" s="3">
        <v>2980</v>
      </c>
      <c r="I94" s="19">
        <v>44790</v>
      </c>
      <c r="J94" s="5" t="s">
        <v>10953</v>
      </c>
      <c r="K94" s="20" t="s">
        <v>10666</v>
      </c>
      <c r="L94" s="25">
        <f>VLOOKUP(C94,[1]资产包数据!$B:$L,11,0)</f>
        <v>2700</v>
      </c>
      <c r="M94" s="25">
        <f t="shared" si="1"/>
        <v>280</v>
      </c>
    </row>
    <row r="95" s="3" customFormat="1" ht="14.25" spans="1:13">
      <c r="A95" s="13">
        <v>44791</v>
      </c>
      <c r="B95" s="14" t="s">
        <v>6114</v>
      </c>
      <c r="C95" s="14" t="s">
        <v>6146</v>
      </c>
      <c r="D95" s="14" t="s">
        <v>6147</v>
      </c>
      <c r="E95" s="15">
        <v>44754</v>
      </c>
      <c r="F95" s="14">
        <v>2980</v>
      </c>
      <c r="G95" s="16" t="s">
        <v>10550</v>
      </c>
      <c r="H95" s="3">
        <v>2980</v>
      </c>
      <c r="I95" s="19">
        <v>44790</v>
      </c>
      <c r="J95" s="5" t="s">
        <v>10953</v>
      </c>
      <c r="K95" s="20" t="s">
        <v>10666</v>
      </c>
      <c r="L95" s="25">
        <f>VLOOKUP(C95,[1]资产包数据!$B:$L,11,0)</f>
        <v>2700</v>
      </c>
      <c r="M95" s="25">
        <f t="shared" si="1"/>
        <v>280</v>
      </c>
    </row>
    <row r="96" s="3" customFormat="1" ht="14.25" spans="1:13">
      <c r="A96" s="13">
        <v>44791</v>
      </c>
      <c r="B96" s="14" t="s">
        <v>6114</v>
      </c>
      <c r="C96" s="14" t="s">
        <v>6148</v>
      </c>
      <c r="D96" s="14" t="s">
        <v>6149</v>
      </c>
      <c r="E96" s="15">
        <v>44754</v>
      </c>
      <c r="F96" s="14">
        <v>2980</v>
      </c>
      <c r="G96" s="16" t="s">
        <v>10550</v>
      </c>
      <c r="H96" s="3">
        <v>2980</v>
      </c>
      <c r="I96" s="19">
        <v>44790</v>
      </c>
      <c r="J96" s="5" t="s">
        <v>10953</v>
      </c>
      <c r="K96" s="20" t="s">
        <v>10666</v>
      </c>
      <c r="L96" s="25">
        <f>VLOOKUP(C96,[1]资产包数据!$B:$L,11,0)</f>
        <v>2700</v>
      </c>
      <c r="M96" s="25">
        <f t="shared" si="1"/>
        <v>280</v>
      </c>
    </row>
    <row r="97" s="3" customFormat="1" ht="14.25" spans="1:13">
      <c r="A97" s="13">
        <v>44791</v>
      </c>
      <c r="B97" s="14" t="s">
        <v>6114</v>
      </c>
      <c r="C97" s="14" t="s">
        <v>6150</v>
      </c>
      <c r="D97" s="14" t="s">
        <v>6151</v>
      </c>
      <c r="E97" s="15">
        <v>44754</v>
      </c>
      <c r="F97" s="14">
        <v>2980</v>
      </c>
      <c r="G97" s="16" t="s">
        <v>10550</v>
      </c>
      <c r="H97" s="3">
        <v>2980</v>
      </c>
      <c r="I97" s="19">
        <v>44790</v>
      </c>
      <c r="J97" s="5" t="s">
        <v>10953</v>
      </c>
      <c r="K97" s="20" t="s">
        <v>10666</v>
      </c>
      <c r="L97" s="25">
        <f>VLOOKUP(C97,[1]资产包数据!$B:$L,11,0)</f>
        <v>2700</v>
      </c>
      <c r="M97" s="25">
        <f t="shared" si="1"/>
        <v>280</v>
      </c>
    </row>
    <row r="98" s="3" customFormat="1" ht="14.25" spans="1:13">
      <c r="A98" s="13">
        <v>44791</v>
      </c>
      <c r="B98" s="14" t="s">
        <v>6114</v>
      </c>
      <c r="C98" s="14" t="s">
        <v>6152</v>
      </c>
      <c r="D98" s="14" t="s">
        <v>6153</v>
      </c>
      <c r="E98" s="15">
        <v>44754</v>
      </c>
      <c r="F98" s="14">
        <v>2980</v>
      </c>
      <c r="G98" s="16" t="s">
        <v>10550</v>
      </c>
      <c r="H98" s="3">
        <v>2980</v>
      </c>
      <c r="I98" s="19">
        <v>44790</v>
      </c>
      <c r="J98" s="5" t="s">
        <v>10953</v>
      </c>
      <c r="K98" s="20" t="s">
        <v>10666</v>
      </c>
      <c r="L98" s="25">
        <f>VLOOKUP(C98,[1]资产包数据!$B:$L,11,0)</f>
        <v>2700</v>
      </c>
      <c r="M98" s="25">
        <f t="shared" si="1"/>
        <v>280</v>
      </c>
    </row>
    <row r="99" s="3" customFormat="1" ht="14.25" spans="1:13">
      <c r="A99" s="13">
        <v>44791</v>
      </c>
      <c r="B99" s="14" t="s">
        <v>6114</v>
      </c>
      <c r="C99" s="14" t="s">
        <v>6154</v>
      </c>
      <c r="D99" s="14" t="s">
        <v>6155</v>
      </c>
      <c r="E99" s="15">
        <v>44754</v>
      </c>
      <c r="F99" s="14">
        <v>2980</v>
      </c>
      <c r="G99" s="16" t="s">
        <v>10550</v>
      </c>
      <c r="H99" s="3">
        <v>2980</v>
      </c>
      <c r="I99" s="19">
        <v>44790</v>
      </c>
      <c r="J99" s="5" t="s">
        <v>10953</v>
      </c>
      <c r="K99" s="20" t="s">
        <v>10666</v>
      </c>
      <c r="L99" s="25">
        <f>VLOOKUP(C99,[1]资产包数据!$B:$L,11,0)</f>
        <v>2700</v>
      </c>
      <c r="M99" s="25">
        <f t="shared" si="1"/>
        <v>280</v>
      </c>
    </row>
    <row r="100" s="3" customFormat="1" ht="14.25" spans="1:13">
      <c r="A100" s="13">
        <v>44791</v>
      </c>
      <c r="B100" s="14" t="s">
        <v>6114</v>
      </c>
      <c r="C100" s="14" t="s">
        <v>6156</v>
      </c>
      <c r="D100" s="14" t="s">
        <v>6157</v>
      </c>
      <c r="E100" s="15">
        <v>44754</v>
      </c>
      <c r="F100" s="14">
        <v>2980</v>
      </c>
      <c r="G100" s="16" t="s">
        <v>10550</v>
      </c>
      <c r="H100" s="3">
        <v>2980</v>
      </c>
      <c r="I100" s="19">
        <v>44790</v>
      </c>
      <c r="J100" s="5" t="s">
        <v>10953</v>
      </c>
      <c r="K100" s="20" t="s">
        <v>10666</v>
      </c>
      <c r="L100" s="25">
        <f>VLOOKUP(C100,[1]资产包数据!$B:$L,11,0)</f>
        <v>2700</v>
      </c>
      <c r="M100" s="25">
        <f t="shared" si="1"/>
        <v>280</v>
      </c>
    </row>
    <row r="101" s="3" customFormat="1" ht="14.25" spans="1:13">
      <c r="A101" s="13">
        <v>44791</v>
      </c>
      <c r="B101" s="14" t="s">
        <v>6114</v>
      </c>
      <c r="C101" s="14" t="s">
        <v>6158</v>
      </c>
      <c r="D101" s="14" t="s">
        <v>6159</v>
      </c>
      <c r="E101" s="15">
        <v>44754</v>
      </c>
      <c r="F101" s="14">
        <v>2980</v>
      </c>
      <c r="G101" s="16" t="s">
        <v>10550</v>
      </c>
      <c r="H101" s="3">
        <v>2980</v>
      </c>
      <c r="I101" s="19">
        <v>44790</v>
      </c>
      <c r="J101" s="5" t="s">
        <v>10953</v>
      </c>
      <c r="K101" s="20" t="s">
        <v>10666</v>
      </c>
      <c r="L101" s="25">
        <f>VLOOKUP(C101,[1]资产包数据!$B:$L,11,0)</f>
        <v>2700</v>
      </c>
      <c r="M101" s="25">
        <f t="shared" si="1"/>
        <v>280</v>
      </c>
    </row>
    <row r="102" s="3" customFormat="1" ht="14.25" spans="1:13">
      <c r="A102" s="13">
        <v>44791</v>
      </c>
      <c r="B102" s="14" t="s">
        <v>6114</v>
      </c>
      <c r="C102" s="14" t="s">
        <v>6160</v>
      </c>
      <c r="D102" s="14" t="s">
        <v>6161</v>
      </c>
      <c r="E102" s="15">
        <v>44754</v>
      </c>
      <c r="F102" s="14">
        <v>2980</v>
      </c>
      <c r="G102" s="16" t="s">
        <v>10550</v>
      </c>
      <c r="H102" s="3">
        <v>2980</v>
      </c>
      <c r="I102" s="19">
        <v>44790</v>
      </c>
      <c r="J102" s="5" t="s">
        <v>10953</v>
      </c>
      <c r="K102" s="20" t="s">
        <v>10666</v>
      </c>
      <c r="L102" s="25">
        <f>VLOOKUP(C102,[1]资产包数据!$B:$L,11,0)</f>
        <v>2700</v>
      </c>
      <c r="M102" s="25">
        <f t="shared" si="1"/>
        <v>280</v>
      </c>
    </row>
    <row r="103" s="3" customFormat="1" ht="14.25" spans="1:13">
      <c r="A103" s="13">
        <v>44791</v>
      </c>
      <c r="B103" s="14" t="s">
        <v>6114</v>
      </c>
      <c r="C103" s="14" t="s">
        <v>6162</v>
      </c>
      <c r="D103" s="14" t="s">
        <v>6163</v>
      </c>
      <c r="E103" s="15">
        <v>44754</v>
      </c>
      <c r="F103" s="14">
        <v>2980</v>
      </c>
      <c r="G103" s="16" t="s">
        <v>10550</v>
      </c>
      <c r="H103" s="3">
        <v>2980</v>
      </c>
      <c r="I103" s="19">
        <v>44790</v>
      </c>
      <c r="J103" s="5" t="s">
        <v>10953</v>
      </c>
      <c r="K103" s="20" t="s">
        <v>10666</v>
      </c>
      <c r="L103" s="25">
        <f>VLOOKUP(C103,[1]资产包数据!$B:$L,11,0)</f>
        <v>2700</v>
      </c>
      <c r="M103" s="25">
        <f t="shared" si="1"/>
        <v>280</v>
      </c>
    </row>
    <row r="104" s="3" customFormat="1" ht="14.25" spans="1:13">
      <c r="A104" s="13">
        <v>44791</v>
      </c>
      <c r="B104" s="14" t="s">
        <v>6114</v>
      </c>
      <c r="C104" s="14" t="s">
        <v>6166</v>
      </c>
      <c r="D104" s="14" t="s">
        <v>6167</v>
      </c>
      <c r="E104" s="15">
        <v>44754</v>
      </c>
      <c r="F104" s="14">
        <v>2980</v>
      </c>
      <c r="G104" s="16" t="s">
        <v>10550</v>
      </c>
      <c r="H104" s="3">
        <v>2980</v>
      </c>
      <c r="I104" s="19">
        <v>44790</v>
      </c>
      <c r="J104" s="5" t="s">
        <v>10953</v>
      </c>
      <c r="K104" s="20" t="s">
        <v>10666</v>
      </c>
      <c r="L104" s="25">
        <f>VLOOKUP(C104,[1]资产包数据!$B:$L,11,0)</f>
        <v>2700</v>
      </c>
      <c r="M104" s="25">
        <f t="shared" si="1"/>
        <v>280</v>
      </c>
    </row>
    <row r="105" s="3" customFormat="1" ht="14.25" spans="1:13">
      <c r="A105" s="13">
        <v>44791</v>
      </c>
      <c r="B105" s="14" t="s">
        <v>6114</v>
      </c>
      <c r="C105" s="14" t="s">
        <v>6168</v>
      </c>
      <c r="D105" s="14" t="s">
        <v>6169</v>
      </c>
      <c r="E105" s="15">
        <v>44754</v>
      </c>
      <c r="F105" s="14">
        <v>2980</v>
      </c>
      <c r="G105" s="16" t="s">
        <v>10550</v>
      </c>
      <c r="H105" s="3">
        <v>2980</v>
      </c>
      <c r="I105" s="19">
        <v>44790</v>
      </c>
      <c r="J105" s="5" t="s">
        <v>10953</v>
      </c>
      <c r="K105" s="20" t="s">
        <v>10666</v>
      </c>
      <c r="L105" s="25">
        <f>VLOOKUP(C105,[1]资产包数据!$B:$L,11,0)</f>
        <v>2700</v>
      </c>
      <c r="M105" s="25">
        <f t="shared" si="1"/>
        <v>280</v>
      </c>
    </row>
    <row r="106" s="3" customFormat="1" ht="14.25" spans="1:13">
      <c r="A106" s="13">
        <v>44791</v>
      </c>
      <c r="B106" s="14" t="s">
        <v>6114</v>
      </c>
      <c r="C106" s="14" t="s">
        <v>6172</v>
      </c>
      <c r="D106" s="14" t="s">
        <v>6173</v>
      </c>
      <c r="E106" s="15">
        <v>44754</v>
      </c>
      <c r="F106" s="14">
        <v>2980</v>
      </c>
      <c r="G106" s="16" t="s">
        <v>10550</v>
      </c>
      <c r="H106" s="3">
        <v>2980</v>
      </c>
      <c r="I106" s="19">
        <v>44790</v>
      </c>
      <c r="J106" s="5" t="s">
        <v>10953</v>
      </c>
      <c r="K106" s="20" t="s">
        <v>10666</v>
      </c>
      <c r="L106" s="25">
        <f>VLOOKUP(C106,[1]资产包数据!$B:$L,11,0)</f>
        <v>2700</v>
      </c>
      <c r="M106" s="25">
        <f t="shared" si="1"/>
        <v>280</v>
      </c>
    </row>
    <row r="107" s="3" customFormat="1" ht="14.25" spans="1:13">
      <c r="A107" s="13">
        <v>44791</v>
      </c>
      <c r="B107" s="14" t="s">
        <v>6114</v>
      </c>
      <c r="C107" s="14" t="s">
        <v>6174</v>
      </c>
      <c r="D107" s="14" t="s">
        <v>6175</v>
      </c>
      <c r="E107" s="15">
        <v>44754</v>
      </c>
      <c r="F107" s="14">
        <v>2980</v>
      </c>
      <c r="G107" s="16" t="s">
        <v>10550</v>
      </c>
      <c r="H107" s="3">
        <v>2980</v>
      </c>
      <c r="I107" s="19">
        <v>44790</v>
      </c>
      <c r="J107" s="5" t="s">
        <v>10953</v>
      </c>
      <c r="K107" s="20" t="s">
        <v>10666</v>
      </c>
      <c r="L107" s="25">
        <f>VLOOKUP(C107,[1]资产包数据!$B:$L,11,0)</f>
        <v>2700</v>
      </c>
      <c r="M107" s="25">
        <f t="shared" si="1"/>
        <v>280</v>
      </c>
    </row>
    <row r="108" s="3" customFormat="1" ht="14.25" spans="1:13">
      <c r="A108" s="13">
        <v>44791</v>
      </c>
      <c r="B108" s="14" t="s">
        <v>6114</v>
      </c>
      <c r="C108" s="14" t="s">
        <v>6176</v>
      </c>
      <c r="D108" s="14" t="s">
        <v>6177</v>
      </c>
      <c r="E108" s="15">
        <v>44754</v>
      </c>
      <c r="F108" s="14">
        <v>2980</v>
      </c>
      <c r="G108" s="16" t="s">
        <v>10550</v>
      </c>
      <c r="H108" s="3">
        <v>2980</v>
      </c>
      <c r="I108" s="19">
        <v>44790</v>
      </c>
      <c r="J108" s="5" t="s">
        <v>10953</v>
      </c>
      <c r="K108" s="20" t="s">
        <v>10666</v>
      </c>
      <c r="L108" s="25">
        <f>VLOOKUP(C108,[1]资产包数据!$B:$L,11,0)</f>
        <v>2700</v>
      </c>
      <c r="M108" s="25">
        <f t="shared" si="1"/>
        <v>280</v>
      </c>
    </row>
    <row r="109" s="3" customFormat="1" ht="14.25" spans="1:13">
      <c r="A109" s="13">
        <v>44791</v>
      </c>
      <c r="B109" s="14" t="s">
        <v>6114</v>
      </c>
      <c r="C109" s="14" t="s">
        <v>6117</v>
      </c>
      <c r="D109" s="14" t="s">
        <v>6118</v>
      </c>
      <c r="E109" s="15">
        <v>44754</v>
      </c>
      <c r="F109" s="14">
        <v>2980</v>
      </c>
      <c r="G109" s="16" t="s">
        <v>10550</v>
      </c>
      <c r="H109" s="3">
        <v>2980</v>
      </c>
      <c r="I109" s="19">
        <v>44790</v>
      </c>
      <c r="J109" s="5" t="s">
        <v>10953</v>
      </c>
      <c r="K109" s="20" t="s">
        <v>10666</v>
      </c>
      <c r="L109" s="25">
        <f>VLOOKUP(C109,[1]资产包数据!$B:$L,11,0)</f>
        <v>2700</v>
      </c>
      <c r="M109" s="25">
        <f t="shared" si="1"/>
        <v>280</v>
      </c>
    </row>
    <row r="110" s="3" customFormat="1" ht="14.25" spans="1:13">
      <c r="A110" s="13">
        <v>44791</v>
      </c>
      <c r="B110" s="14" t="s">
        <v>6114</v>
      </c>
      <c r="C110" s="14" t="s">
        <v>6136</v>
      </c>
      <c r="D110" s="14" t="s">
        <v>6137</v>
      </c>
      <c r="E110" s="15">
        <v>44754</v>
      </c>
      <c r="F110" s="14">
        <v>2980</v>
      </c>
      <c r="G110" s="16" t="s">
        <v>10550</v>
      </c>
      <c r="H110" s="3">
        <v>2980</v>
      </c>
      <c r="I110" s="19">
        <v>44790</v>
      </c>
      <c r="J110" s="5" t="s">
        <v>10953</v>
      </c>
      <c r="K110" s="20" t="s">
        <v>10666</v>
      </c>
      <c r="L110" s="25">
        <f>VLOOKUP(C110,[1]资产包数据!$B:$L,11,0)</f>
        <v>2700</v>
      </c>
      <c r="M110" s="25">
        <f t="shared" si="1"/>
        <v>280</v>
      </c>
    </row>
    <row r="111" s="3" customFormat="1" ht="14.25" spans="1:13">
      <c r="A111" s="13">
        <v>44791</v>
      </c>
      <c r="B111" s="14" t="s">
        <v>6114</v>
      </c>
      <c r="C111" s="14" t="s">
        <v>6142</v>
      </c>
      <c r="D111" s="14" t="s">
        <v>6143</v>
      </c>
      <c r="E111" s="15">
        <v>44754</v>
      </c>
      <c r="F111" s="14">
        <v>2980</v>
      </c>
      <c r="G111" s="16" t="s">
        <v>10550</v>
      </c>
      <c r="H111" s="3">
        <v>2980</v>
      </c>
      <c r="I111" s="19">
        <v>44790</v>
      </c>
      <c r="J111" s="5" t="s">
        <v>10953</v>
      </c>
      <c r="K111" s="20" t="s">
        <v>10666</v>
      </c>
      <c r="L111" s="25">
        <f>VLOOKUP(C111,[1]资产包数据!$B:$L,11,0)</f>
        <v>2700</v>
      </c>
      <c r="M111" s="25">
        <f t="shared" si="1"/>
        <v>280</v>
      </c>
    </row>
    <row r="112" s="3" customFormat="1" ht="14.25" spans="1:13">
      <c r="A112" s="13">
        <v>44791</v>
      </c>
      <c r="B112" s="14" t="s">
        <v>6114</v>
      </c>
      <c r="C112" s="14" t="s">
        <v>6144</v>
      </c>
      <c r="D112" s="14" t="s">
        <v>6145</v>
      </c>
      <c r="E112" s="15">
        <v>44754</v>
      </c>
      <c r="F112" s="14">
        <v>2980</v>
      </c>
      <c r="G112" s="16" t="s">
        <v>10550</v>
      </c>
      <c r="H112" s="3">
        <v>2980</v>
      </c>
      <c r="I112" s="19">
        <v>44790</v>
      </c>
      <c r="J112" s="5" t="s">
        <v>10953</v>
      </c>
      <c r="K112" s="20" t="s">
        <v>10666</v>
      </c>
      <c r="L112" s="25">
        <f>VLOOKUP(C112,[1]资产包数据!$B:$L,11,0)</f>
        <v>2700</v>
      </c>
      <c r="M112" s="25">
        <f t="shared" si="1"/>
        <v>280</v>
      </c>
    </row>
    <row r="113" s="3" customFormat="1" ht="14.25" spans="1:13">
      <c r="A113" s="13">
        <v>44791</v>
      </c>
      <c r="B113" s="14" t="s">
        <v>6114</v>
      </c>
      <c r="C113" s="14" t="s">
        <v>6164</v>
      </c>
      <c r="D113" s="14" t="s">
        <v>6165</v>
      </c>
      <c r="E113" s="15">
        <v>44754</v>
      </c>
      <c r="F113" s="14">
        <v>2980</v>
      </c>
      <c r="G113" s="16" t="s">
        <v>10550</v>
      </c>
      <c r="H113" s="3">
        <v>2980</v>
      </c>
      <c r="I113" s="19">
        <v>44790</v>
      </c>
      <c r="J113" s="5" t="s">
        <v>10953</v>
      </c>
      <c r="K113" s="20" t="s">
        <v>10666</v>
      </c>
      <c r="L113" s="25">
        <f>VLOOKUP(C113,[1]资产包数据!$B:$L,11,0)</f>
        <v>2700</v>
      </c>
      <c r="M113" s="25">
        <f t="shared" si="1"/>
        <v>280</v>
      </c>
    </row>
    <row r="114" s="3" customFormat="1" ht="14.25" spans="1:13">
      <c r="A114" s="13">
        <v>44791</v>
      </c>
      <c r="B114" s="14" t="s">
        <v>6114</v>
      </c>
      <c r="C114" s="14" t="s">
        <v>6170</v>
      </c>
      <c r="D114" s="14" t="s">
        <v>6171</v>
      </c>
      <c r="E114" s="15">
        <v>44754</v>
      </c>
      <c r="F114" s="14">
        <v>2980</v>
      </c>
      <c r="G114" s="16" t="s">
        <v>10550</v>
      </c>
      <c r="H114" s="3">
        <v>2980</v>
      </c>
      <c r="I114" s="19">
        <v>44790</v>
      </c>
      <c r="J114" s="5" t="s">
        <v>10953</v>
      </c>
      <c r="K114" s="20" t="s">
        <v>10666</v>
      </c>
      <c r="L114" s="25">
        <f>VLOOKUP(C114,[1]资产包数据!$B:$L,11,0)</f>
        <v>2700</v>
      </c>
      <c r="M114" s="25">
        <f t="shared" si="1"/>
        <v>280</v>
      </c>
    </row>
    <row r="115" s="3" customFormat="1" ht="14.25" spans="1:13">
      <c r="A115" s="13">
        <v>44791</v>
      </c>
      <c r="B115" s="14" t="s">
        <v>6114</v>
      </c>
      <c r="C115" s="14" t="s">
        <v>6178</v>
      </c>
      <c r="D115" s="14" t="s">
        <v>6179</v>
      </c>
      <c r="E115" s="15">
        <v>44754</v>
      </c>
      <c r="F115" s="14">
        <v>2980</v>
      </c>
      <c r="G115" s="16" t="s">
        <v>10550</v>
      </c>
      <c r="H115" s="3">
        <v>2980</v>
      </c>
      <c r="I115" s="19">
        <v>44790</v>
      </c>
      <c r="J115" s="5" t="s">
        <v>10953</v>
      </c>
      <c r="K115" s="20" t="s">
        <v>10666</v>
      </c>
      <c r="L115" s="25">
        <f>VLOOKUP(C115,[1]资产包数据!$B:$L,11,0)</f>
        <v>2700</v>
      </c>
      <c r="M115" s="25">
        <f t="shared" si="1"/>
        <v>280</v>
      </c>
    </row>
    <row r="116" s="3" customFormat="1" ht="14.25" spans="1:13">
      <c r="A116" s="13">
        <v>44791</v>
      </c>
      <c r="B116" s="14" t="s">
        <v>6114</v>
      </c>
      <c r="C116" s="14" t="s">
        <v>6180</v>
      </c>
      <c r="D116" s="14" t="s">
        <v>6181</v>
      </c>
      <c r="E116" s="15">
        <v>44754</v>
      </c>
      <c r="F116" s="14">
        <v>2980</v>
      </c>
      <c r="G116" s="16" t="s">
        <v>10550</v>
      </c>
      <c r="H116" s="3">
        <v>2980</v>
      </c>
      <c r="I116" s="19">
        <v>44790</v>
      </c>
      <c r="J116" s="5" t="s">
        <v>10953</v>
      </c>
      <c r="K116" s="20" t="s">
        <v>10666</v>
      </c>
      <c r="L116" s="25">
        <f>VLOOKUP(C116,[1]资产包数据!$B:$L,11,0)</f>
        <v>2700</v>
      </c>
      <c r="M116" s="25">
        <f t="shared" si="1"/>
        <v>280</v>
      </c>
    </row>
    <row r="117" s="3" customFormat="1" ht="14.25" spans="1:13">
      <c r="A117" s="13">
        <v>44791</v>
      </c>
      <c r="B117" s="14" t="s">
        <v>6114</v>
      </c>
      <c r="C117" s="14" t="s">
        <v>6182</v>
      </c>
      <c r="D117" s="14" t="s">
        <v>6183</v>
      </c>
      <c r="E117" s="15">
        <v>44754</v>
      </c>
      <c r="F117" s="14">
        <v>2980</v>
      </c>
      <c r="G117" s="16" t="s">
        <v>10550</v>
      </c>
      <c r="H117" s="3">
        <v>2980</v>
      </c>
      <c r="I117" s="19">
        <v>44790</v>
      </c>
      <c r="J117" s="5" t="s">
        <v>10953</v>
      </c>
      <c r="K117" s="20" t="s">
        <v>10666</v>
      </c>
      <c r="L117" s="25">
        <f>VLOOKUP(C117,[1]资产包数据!$B:$L,11,0)</f>
        <v>2700</v>
      </c>
      <c r="M117" s="25">
        <f t="shared" si="1"/>
        <v>280</v>
      </c>
    </row>
    <row r="118" s="3" customFormat="1" ht="14.25" spans="1:13">
      <c r="A118" s="13">
        <v>44791</v>
      </c>
      <c r="B118" s="14" t="s">
        <v>6114</v>
      </c>
      <c r="C118" s="14" t="s">
        <v>6184</v>
      </c>
      <c r="D118" s="14" t="s">
        <v>6185</v>
      </c>
      <c r="E118" s="15">
        <v>44754</v>
      </c>
      <c r="F118" s="14">
        <v>2980</v>
      </c>
      <c r="G118" s="16" t="s">
        <v>10550</v>
      </c>
      <c r="H118" s="3">
        <v>2980</v>
      </c>
      <c r="I118" s="19">
        <v>44790</v>
      </c>
      <c r="J118" s="5" t="s">
        <v>10953</v>
      </c>
      <c r="K118" s="20" t="s">
        <v>10666</v>
      </c>
      <c r="L118" s="25">
        <f>VLOOKUP(C118,[1]资产包数据!$B:$L,11,0)</f>
        <v>2700</v>
      </c>
      <c r="M118" s="25">
        <f t="shared" si="1"/>
        <v>280</v>
      </c>
    </row>
    <row r="119" s="3" customFormat="1" ht="14.25" spans="1:13">
      <c r="A119" s="13">
        <v>44791</v>
      </c>
      <c r="B119" s="14" t="s">
        <v>6114</v>
      </c>
      <c r="C119" s="14" t="s">
        <v>6772</v>
      </c>
      <c r="D119" s="14" t="s">
        <v>6773</v>
      </c>
      <c r="E119" s="15">
        <v>44758</v>
      </c>
      <c r="F119" s="14">
        <v>2980</v>
      </c>
      <c r="G119" s="16" t="s">
        <v>10550</v>
      </c>
      <c r="H119" s="3">
        <v>2980</v>
      </c>
      <c r="I119" s="19">
        <v>44790</v>
      </c>
      <c r="J119" s="5" t="s">
        <v>10953</v>
      </c>
      <c r="K119" s="20" t="s">
        <v>10666</v>
      </c>
      <c r="L119" s="25">
        <f>VLOOKUP(C119,[1]资产包数据!$B:$L,11,0)</f>
        <v>2700</v>
      </c>
      <c r="M119" s="25">
        <f t="shared" si="1"/>
        <v>280</v>
      </c>
    </row>
    <row r="120" s="3" customFormat="1" ht="14.25" spans="1:13">
      <c r="A120" s="13">
        <v>44791</v>
      </c>
      <c r="B120" s="14" t="s">
        <v>6114</v>
      </c>
      <c r="C120" s="14" t="s">
        <v>6775</v>
      </c>
      <c r="D120" s="14" t="s">
        <v>6776</v>
      </c>
      <c r="E120" s="15">
        <v>44758</v>
      </c>
      <c r="F120" s="14">
        <v>2980</v>
      </c>
      <c r="G120" s="16" t="s">
        <v>10550</v>
      </c>
      <c r="H120" s="3">
        <v>2980</v>
      </c>
      <c r="I120" s="19">
        <v>44790</v>
      </c>
      <c r="J120" s="5" t="s">
        <v>10953</v>
      </c>
      <c r="K120" s="20" t="s">
        <v>10666</v>
      </c>
      <c r="L120" s="25">
        <f>VLOOKUP(C120,[1]资产包数据!$B:$L,11,0)</f>
        <v>2700</v>
      </c>
      <c r="M120" s="25">
        <f t="shared" si="1"/>
        <v>280</v>
      </c>
    </row>
    <row r="121" s="3" customFormat="1" ht="14.25" spans="1:13">
      <c r="A121" s="13">
        <v>44791</v>
      </c>
      <c r="B121" s="14" t="s">
        <v>6114</v>
      </c>
      <c r="C121" s="14" t="s">
        <v>6777</v>
      </c>
      <c r="D121" s="14" t="s">
        <v>6778</v>
      </c>
      <c r="E121" s="15">
        <v>44758</v>
      </c>
      <c r="F121" s="14">
        <v>2980</v>
      </c>
      <c r="G121" s="16" t="s">
        <v>10550</v>
      </c>
      <c r="H121" s="3">
        <v>2980</v>
      </c>
      <c r="I121" s="19">
        <v>44790</v>
      </c>
      <c r="J121" s="5" t="s">
        <v>10953</v>
      </c>
      <c r="K121" s="20" t="s">
        <v>10666</v>
      </c>
      <c r="L121" s="25">
        <f>VLOOKUP(C121,[1]资产包数据!$B:$L,11,0)</f>
        <v>2700</v>
      </c>
      <c r="M121" s="25">
        <f t="shared" si="1"/>
        <v>280</v>
      </c>
    </row>
    <row r="122" s="3" customFormat="1" ht="14.25" spans="1:13">
      <c r="A122" s="13">
        <v>44791</v>
      </c>
      <c r="B122" s="14" t="s">
        <v>6114</v>
      </c>
      <c r="C122" s="14" t="s">
        <v>6779</v>
      </c>
      <c r="D122" s="14" t="s">
        <v>6780</v>
      </c>
      <c r="E122" s="15">
        <v>44758</v>
      </c>
      <c r="F122" s="14">
        <v>2980</v>
      </c>
      <c r="G122" s="16" t="s">
        <v>10550</v>
      </c>
      <c r="H122" s="3">
        <v>2980</v>
      </c>
      <c r="I122" s="19">
        <v>44790</v>
      </c>
      <c r="J122" s="5" t="s">
        <v>10953</v>
      </c>
      <c r="K122" s="20" t="s">
        <v>10666</v>
      </c>
      <c r="L122" s="25">
        <f>VLOOKUP(C122,[1]资产包数据!$B:$L,11,0)</f>
        <v>2700</v>
      </c>
      <c r="M122" s="25">
        <f t="shared" si="1"/>
        <v>280</v>
      </c>
    </row>
    <row r="123" s="3" customFormat="1" ht="14.25" spans="1:13">
      <c r="A123" s="13">
        <v>44791</v>
      </c>
      <c r="B123" s="14" t="s">
        <v>6114</v>
      </c>
      <c r="C123" s="14" t="s">
        <v>6781</v>
      </c>
      <c r="D123" s="14" t="s">
        <v>6782</v>
      </c>
      <c r="E123" s="15">
        <v>44758</v>
      </c>
      <c r="F123" s="14">
        <v>2980</v>
      </c>
      <c r="G123" s="16" t="s">
        <v>10550</v>
      </c>
      <c r="H123" s="3">
        <v>2980</v>
      </c>
      <c r="I123" s="19">
        <v>44790</v>
      </c>
      <c r="J123" s="5" t="s">
        <v>10953</v>
      </c>
      <c r="K123" s="20" t="s">
        <v>10666</v>
      </c>
      <c r="L123" s="25">
        <f>VLOOKUP(C123,[1]资产包数据!$B:$L,11,0)</f>
        <v>2700</v>
      </c>
      <c r="M123" s="25">
        <f t="shared" si="1"/>
        <v>280</v>
      </c>
    </row>
    <row r="124" s="3" customFormat="1" ht="14.25" spans="1:13">
      <c r="A124" s="13">
        <v>44791</v>
      </c>
      <c r="B124" s="14" t="s">
        <v>6741</v>
      </c>
      <c r="C124" s="14" t="s">
        <v>6763</v>
      </c>
      <c r="D124" s="14" t="s">
        <v>6764</v>
      </c>
      <c r="E124" s="15">
        <v>44758</v>
      </c>
      <c r="F124" s="14">
        <v>2980</v>
      </c>
      <c r="G124" s="16" t="s">
        <v>10551</v>
      </c>
      <c r="H124" s="3">
        <v>2980</v>
      </c>
      <c r="I124" s="19">
        <v>44791</v>
      </c>
      <c r="J124" s="5" t="s">
        <v>10953</v>
      </c>
      <c r="K124" s="20" t="s">
        <v>10666</v>
      </c>
      <c r="L124" s="25">
        <f>VLOOKUP(C124,[1]资产包数据!$B:$L,11,0)</f>
        <v>2700</v>
      </c>
      <c r="M124" s="25">
        <f t="shared" si="1"/>
        <v>280</v>
      </c>
    </row>
    <row r="125" s="3" customFormat="1" ht="14.25" spans="1:13">
      <c r="A125" s="13">
        <v>44791</v>
      </c>
      <c r="B125" s="14" t="s">
        <v>6741</v>
      </c>
      <c r="C125" s="14" t="s">
        <v>6737</v>
      </c>
      <c r="D125" s="14" t="s">
        <v>6738</v>
      </c>
      <c r="E125" s="15">
        <v>44758</v>
      </c>
      <c r="F125" s="14">
        <v>2980</v>
      </c>
      <c r="G125" s="16" t="s">
        <v>10551</v>
      </c>
      <c r="H125" s="3">
        <v>2980</v>
      </c>
      <c r="I125" s="19">
        <v>44791</v>
      </c>
      <c r="J125" s="5" t="s">
        <v>10953</v>
      </c>
      <c r="K125" s="20" t="s">
        <v>10666</v>
      </c>
      <c r="L125" s="25">
        <f>VLOOKUP(C125,[1]资产包数据!$B:$L,11,0)</f>
        <v>2700</v>
      </c>
      <c r="M125" s="25">
        <f t="shared" si="1"/>
        <v>280</v>
      </c>
    </row>
    <row r="126" s="3" customFormat="1" ht="14.25" spans="1:13">
      <c r="A126" s="13">
        <v>44791</v>
      </c>
      <c r="B126" s="14" t="s">
        <v>6741</v>
      </c>
      <c r="C126" s="14" t="s">
        <v>6742</v>
      </c>
      <c r="D126" s="14" t="s">
        <v>6743</v>
      </c>
      <c r="E126" s="15">
        <v>44758</v>
      </c>
      <c r="F126" s="14">
        <v>2980</v>
      </c>
      <c r="G126" s="16" t="s">
        <v>10551</v>
      </c>
      <c r="H126" s="3">
        <v>2980</v>
      </c>
      <c r="I126" s="19">
        <v>44791</v>
      </c>
      <c r="J126" s="5" t="s">
        <v>10953</v>
      </c>
      <c r="K126" s="20" t="s">
        <v>10666</v>
      </c>
      <c r="L126" s="25">
        <f>VLOOKUP(C126,[1]资产包数据!$B:$L,11,0)</f>
        <v>2700</v>
      </c>
      <c r="M126" s="25">
        <f t="shared" si="1"/>
        <v>280</v>
      </c>
    </row>
    <row r="127" s="3" customFormat="1" ht="14.25" spans="1:13">
      <c r="A127" s="13">
        <v>44791</v>
      </c>
      <c r="B127" s="14" t="s">
        <v>6769</v>
      </c>
      <c r="C127" s="14" t="s">
        <v>6766</v>
      </c>
      <c r="D127" s="14" t="s">
        <v>6767</v>
      </c>
      <c r="E127" s="15">
        <v>44758</v>
      </c>
      <c r="F127" s="14">
        <v>2980</v>
      </c>
      <c r="G127" s="16" t="s">
        <v>10552</v>
      </c>
      <c r="H127" s="3">
        <v>2980</v>
      </c>
      <c r="I127" s="19">
        <v>44790</v>
      </c>
      <c r="J127" s="5" t="s">
        <v>10953</v>
      </c>
      <c r="K127" s="20" t="s">
        <v>10666</v>
      </c>
      <c r="L127" s="25">
        <f>VLOOKUP(C127,[1]资产包数据!$B:$L,11,0)</f>
        <v>2700</v>
      </c>
      <c r="M127" s="25">
        <f t="shared" si="1"/>
        <v>280</v>
      </c>
    </row>
    <row r="128" s="3" customFormat="1" ht="14.25" spans="1:13">
      <c r="A128" s="13">
        <v>44791</v>
      </c>
      <c r="B128" s="14" t="s">
        <v>5223</v>
      </c>
      <c r="C128" s="14" t="s">
        <v>6087</v>
      </c>
      <c r="D128" s="14" t="s">
        <v>6088</v>
      </c>
      <c r="E128" s="15">
        <v>44753</v>
      </c>
      <c r="F128" s="14">
        <v>2980</v>
      </c>
      <c r="G128" s="16" t="s">
        <v>10553</v>
      </c>
      <c r="H128" s="3">
        <v>2980</v>
      </c>
      <c r="I128" s="19">
        <v>44791</v>
      </c>
      <c r="J128" s="5" t="s">
        <v>10953</v>
      </c>
      <c r="K128" s="20" t="s">
        <v>10666</v>
      </c>
      <c r="L128" s="25">
        <f>VLOOKUP(C128,[1]资产包数据!$B:$L,11,0)</f>
        <v>2700</v>
      </c>
      <c r="M128" s="25">
        <f t="shared" si="1"/>
        <v>280</v>
      </c>
    </row>
    <row r="129" s="3" customFormat="1" ht="14.25" spans="1:13">
      <c r="A129" s="13">
        <v>44791</v>
      </c>
      <c r="B129" s="14" t="s">
        <v>5223</v>
      </c>
      <c r="C129" s="14" t="s">
        <v>6072</v>
      </c>
      <c r="D129" s="14" t="s">
        <v>6073</v>
      </c>
      <c r="E129" s="15">
        <v>44753</v>
      </c>
      <c r="F129" s="14">
        <v>2980</v>
      </c>
      <c r="G129" s="16" t="s">
        <v>10553</v>
      </c>
      <c r="H129" s="3">
        <v>2980</v>
      </c>
      <c r="I129" s="19">
        <v>44791</v>
      </c>
      <c r="J129" s="5" t="s">
        <v>10953</v>
      </c>
      <c r="K129" s="20" t="s">
        <v>10666</v>
      </c>
      <c r="L129" s="25">
        <f>VLOOKUP(C129,[1]资产包数据!$B:$L,11,0)</f>
        <v>2700</v>
      </c>
      <c r="M129" s="25">
        <f t="shared" si="1"/>
        <v>280</v>
      </c>
    </row>
    <row r="130" s="3" customFormat="1" ht="14.25" spans="1:13">
      <c r="A130" s="13">
        <v>44791</v>
      </c>
      <c r="B130" s="14" t="s">
        <v>5223</v>
      </c>
      <c r="C130" s="14" t="s">
        <v>6094</v>
      </c>
      <c r="D130" s="14" t="s">
        <v>6095</v>
      </c>
      <c r="E130" s="15">
        <v>44753</v>
      </c>
      <c r="F130" s="14">
        <v>2980</v>
      </c>
      <c r="G130" s="16" t="s">
        <v>10553</v>
      </c>
      <c r="H130" s="3">
        <v>2980</v>
      </c>
      <c r="I130" s="19">
        <v>44791</v>
      </c>
      <c r="J130" s="5" t="s">
        <v>10953</v>
      </c>
      <c r="K130" s="20" t="s">
        <v>10666</v>
      </c>
      <c r="L130" s="25">
        <f>VLOOKUP(C130,[1]资产包数据!$B:$L,11,0)</f>
        <v>2700</v>
      </c>
      <c r="M130" s="25">
        <f t="shared" ref="M130:M193" si="2">H130-L130</f>
        <v>280</v>
      </c>
    </row>
    <row r="131" s="3" customFormat="1" ht="14.25" spans="1:13">
      <c r="A131" s="13">
        <v>44791</v>
      </c>
      <c r="B131" s="14" t="s">
        <v>5223</v>
      </c>
      <c r="C131" s="14" t="s">
        <v>6107</v>
      </c>
      <c r="D131" s="14" t="s">
        <v>6108</v>
      </c>
      <c r="E131" s="15">
        <v>44753</v>
      </c>
      <c r="F131" s="14">
        <v>2980</v>
      </c>
      <c r="G131" s="16" t="s">
        <v>10553</v>
      </c>
      <c r="H131" s="3">
        <v>2980</v>
      </c>
      <c r="I131" s="19">
        <v>44791</v>
      </c>
      <c r="J131" s="5" t="s">
        <v>10953</v>
      </c>
      <c r="K131" s="20" t="s">
        <v>10666</v>
      </c>
      <c r="L131" s="25">
        <f>VLOOKUP(C131,[1]资产包数据!$B:$L,11,0)</f>
        <v>2700</v>
      </c>
      <c r="M131" s="25">
        <f t="shared" si="2"/>
        <v>280</v>
      </c>
    </row>
    <row r="132" s="3" customFormat="1" ht="14.25" spans="1:13">
      <c r="A132" s="13">
        <v>44791</v>
      </c>
      <c r="B132" s="14" t="s">
        <v>5223</v>
      </c>
      <c r="C132" s="14" t="s">
        <v>6079</v>
      </c>
      <c r="D132" s="14" t="s">
        <v>6080</v>
      </c>
      <c r="E132" s="15">
        <v>44753</v>
      </c>
      <c r="F132" s="14">
        <v>2980</v>
      </c>
      <c r="G132" s="16" t="s">
        <v>10553</v>
      </c>
      <c r="H132" s="3">
        <v>2980</v>
      </c>
      <c r="I132" s="19">
        <v>44791</v>
      </c>
      <c r="J132" s="5" t="s">
        <v>10953</v>
      </c>
      <c r="K132" s="20" t="s">
        <v>10666</v>
      </c>
      <c r="L132" s="25">
        <f>VLOOKUP(C132,[1]资产包数据!$B:$L,11,0)</f>
        <v>2700</v>
      </c>
      <c r="M132" s="25">
        <f t="shared" si="2"/>
        <v>280</v>
      </c>
    </row>
    <row r="133" s="3" customFormat="1" ht="13.5" spans="1:13">
      <c r="A133" s="13">
        <v>44791</v>
      </c>
      <c r="B133" s="14" t="s">
        <v>5180</v>
      </c>
      <c r="C133" s="14" t="s">
        <v>6090</v>
      </c>
      <c r="D133" s="14" t="s">
        <v>6091</v>
      </c>
      <c r="E133" s="15">
        <v>44753</v>
      </c>
      <c r="F133" s="14">
        <v>2980</v>
      </c>
      <c r="G133" s="125" t="s">
        <v>10554</v>
      </c>
      <c r="H133" s="3">
        <v>2980</v>
      </c>
      <c r="I133" s="19">
        <v>44791</v>
      </c>
      <c r="J133" s="5" t="s">
        <v>10953</v>
      </c>
      <c r="K133" s="20" t="s">
        <v>10666</v>
      </c>
      <c r="L133" s="25">
        <f>VLOOKUP(C133,[1]资产包数据!$B:$L,11,0)</f>
        <v>2700</v>
      </c>
      <c r="M133" s="25">
        <f t="shared" si="2"/>
        <v>280</v>
      </c>
    </row>
    <row r="134" s="3" customFormat="1" ht="13.5" spans="1:13">
      <c r="A134" s="13">
        <v>44791</v>
      </c>
      <c r="B134" s="14" t="s">
        <v>5180</v>
      </c>
      <c r="C134" s="14" t="s">
        <v>6104</v>
      </c>
      <c r="D134" s="14" t="s">
        <v>6105</v>
      </c>
      <c r="E134" s="15">
        <v>44753</v>
      </c>
      <c r="F134" s="14">
        <v>2980</v>
      </c>
      <c r="G134" s="125" t="s">
        <v>10554</v>
      </c>
      <c r="H134" s="3">
        <v>2980</v>
      </c>
      <c r="I134" s="19">
        <v>44791</v>
      </c>
      <c r="J134" s="5" t="s">
        <v>10953</v>
      </c>
      <c r="K134" s="20" t="s">
        <v>10666</v>
      </c>
      <c r="L134" s="25">
        <f>VLOOKUP(C134,[1]资产包数据!$B:$L,11,0)</f>
        <v>2700</v>
      </c>
      <c r="M134" s="25">
        <f t="shared" si="2"/>
        <v>280</v>
      </c>
    </row>
    <row r="135" s="3" customFormat="1" ht="13.5" spans="1:13">
      <c r="A135" s="13">
        <v>44791</v>
      </c>
      <c r="B135" s="14" t="s">
        <v>5180</v>
      </c>
      <c r="C135" s="14" t="s">
        <v>6085</v>
      </c>
      <c r="D135" s="14" t="s">
        <v>6086</v>
      </c>
      <c r="E135" s="15">
        <v>44753</v>
      </c>
      <c r="F135" s="14">
        <v>2980</v>
      </c>
      <c r="G135" s="125" t="s">
        <v>10554</v>
      </c>
      <c r="H135" s="3">
        <v>2980</v>
      </c>
      <c r="I135" s="19">
        <v>44791</v>
      </c>
      <c r="J135" s="5" t="s">
        <v>10953</v>
      </c>
      <c r="K135" s="20" t="s">
        <v>10666</v>
      </c>
      <c r="L135" s="25">
        <f>VLOOKUP(C135,[1]资产包数据!$B:$L,11,0)</f>
        <v>2700</v>
      </c>
      <c r="M135" s="25">
        <f t="shared" si="2"/>
        <v>280</v>
      </c>
    </row>
    <row r="136" s="3" customFormat="1" ht="13.5" spans="1:13">
      <c r="A136" s="13">
        <v>44791</v>
      </c>
      <c r="B136" s="14" t="s">
        <v>5180</v>
      </c>
      <c r="C136" s="14" t="s">
        <v>5619</v>
      </c>
      <c r="D136" s="14" t="s">
        <v>5620</v>
      </c>
      <c r="E136" s="15">
        <v>44753</v>
      </c>
      <c r="F136" s="14">
        <v>2980</v>
      </c>
      <c r="G136" s="125" t="s">
        <v>10554</v>
      </c>
      <c r="H136" s="3">
        <v>2980</v>
      </c>
      <c r="I136" s="19">
        <v>44791</v>
      </c>
      <c r="J136" s="5" t="s">
        <v>10953</v>
      </c>
      <c r="K136" s="20" t="s">
        <v>10666</v>
      </c>
      <c r="L136" s="25">
        <f>VLOOKUP(C136,[1]资产包数据!$B:$L,11,0)</f>
        <v>2700</v>
      </c>
      <c r="M136" s="25">
        <f t="shared" si="2"/>
        <v>280</v>
      </c>
    </row>
    <row r="137" s="3" customFormat="1" ht="13.5" spans="1:13">
      <c r="A137" s="13">
        <v>44791</v>
      </c>
      <c r="B137" s="14" t="s">
        <v>5180</v>
      </c>
      <c r="C137" s="14" t="s">
        <v>6067</v>
      </c>
      <c r="D137" s="14" t="s">
        <v>6068</v>
      </c>
      <c r="E137" s="15">
        <v>44753</v>
      </c>
      <c r="F137" s="14">
        <v>2980</v>
      </c>
      <c r="G137" s="125" t="s">
        <v>10554</v>
      </c>
      <c r="H137" s="3">
        <v>2980</v>
      </c>
      <c r="I137" s="19">
        <v>44791</v>
      </c>
      <c r="J137" s="5" t="s">
        <v>10953</v>
      </c>
      <c r="K137" s="20" t="s">
        <v>10666</v>
      </c>
      <c r="L137" s="25">
        <f>VLOOKUP(C137,[1]资产包数据!$B:$L,11,0)</f>
        <v>2700</v>
      </c>
      <c r="M137" s="25">
        <f t="shared" si="2"/>
        <v>280</v>
      </c>
    </row>
    <row r="138" s="3" customFormat="1" ht="13.5" spans="1:13">
      <c r="A138" s="13">
        <v>44791</v>
      </c>
      <c r="B138" s="14" t="s">
        <v>5180</v>
      </c>
      <c r="C138" s="14" t="s">
        <v>6032</v>
      </c>
      <c r="D138" s="14" t="s">
        <v>6033</v>
      </c>
      <c r="E138" s="15">
        <v>44753</v>
      </c>
      <c r="F138" s="14">
        <v>2980</v>
      </c>
      <c r="G138" s="125" t="s">
        <v>10554</v>
      </c>
      <c r="H138" s="3">
        <v>2980</v>
      </c>
      <c r="I138" s="19">
        <v>44791</v>
      </c>
      <c r="J138" s="5" t="s">
        <v>10953</v>
      </c>
      <c r="K138" s="20" t="s">
        <v>10666</v>
      </c>
      <c r="L138" s="25">
        <f>VLOOKUP(C138,[1]资产包数据!$B:$L,11,0)</f>
        <v>2700</v>
      </c>
      <c r="M138" s="25">
        <f t="shared" si="2"/>
        <v>280</v>
      </c>
    </row>
    <row r="139" s="3" customFormat="1" ht="13.5" spans="1:13">
      <c r="A139" s="13">
        <v>44791</v>
      </c>
      <c r="B139" s="14" t="s">
        <v>5180</v>
      </c>
      <c r="C139" s="14" t="s">
        <v>6070</v>
      </c>
      <c r="D139" s="14" t="s">
        <v>6071</v>
      </c>
      <c r="E139" s="15">
        <v>44753</v>
      </c>
      <c r="F139" s="14">
        <v>2980</v>
      </c>
      <c r="G139" s="125" t="s">
        <v>10554</v>
      </c>
      <c r="H139" s="3">
        <v>2980</v>
      </c>
      <c r="I139" s="19">
        <v>44791</v>
      </c>
      <c r="J139" s="5" t="s">
        <v>10953</v>
      </c>
      <c r="K139" s="20" t="s">
        <v>10666</v>
      </c>
      <c r="L139" s="25">
        <f>VLOOKUP(C139,[1]资产包数据!$B:$L,11,0)</f>
        <v>2700</v>
      </c>
      <c r="M139" s="25">
        <f t="shared" si="2"/>
        <v>280</v>
      </c>
    </row>
    <row r="140" s="3" customFormat="1" ht="13.5" spans="1:13">
      <c r="A140" s="13">
        <v>44791</v>
      </c>
      <c r="B140" s="14" t="s">
        <v>5180</v>
      </c>
      <c r="C140" s="14" t="s">
        <v>6057</v>
      </c>
      <c r="D140" s="14" t="s">
        <v>6058</v>
      </c>
      <c r="E140" s="15">
        <v>44753</v>
      </c>
      <c r="F140" s="14">
        <v>2980</v>
      </c>
      <c r="G140" s="125" t="s">
        <v>10554</v>
      </c>
      <c r="H140" s="3">
        <v>2980</v>
      </c>
      <c r="I140" s="19">
        <v>44791</v>
      </c>
      <c r="J140" s="5" t="s">
        <v>10953</v>
      </c>
      <c r="K140" s="20" t="s">
        <v>10666</v>
      </c>
      <c r="L140" s="25">
        <f>VLOOKUP(C140,[1]资产包数据!$B:$L,11,0)</f>
        <v>2700</v>
      </c>
      <c r="M140" s="25">
        <f t="shared" si="2"/>
        <v>280</v>
      </c>
    </row>
    <row r="141" s="3" customFormat="1" ht="13.5" spans="1:13">
      <c r="A141" s="13">
        <v>44791</v>
      </c>
      <c r="B141" s="14" t="s">
        <v>5180</v>
      </c>
      <c r="C141" s="14" t="s">
        <v>6052</v>
      </c>
      <c r="D141" s="14" t="s">
        <v>6053</v>
      </c>
      <c r="E141" s="15">
        <v>44753</v>
      </c>
      <c r="F141" s="14">
        <v>2980</v>
      </c>
      <c r="G141" s="125" t="s">
        <v>10554</v>
      </c>
      <c r="H141" s="3">
        <v>2980</v>
      </c>
      <c r="I141" s="19">
        <v>44791</v>
      </c>
      <c r="J141" s="5" t="s">
        <v>10953</v>
      </c>
      <c r="K141" s="20" t="s">
        <v>10666</v>
      </c>
      <c r="L141" s="25">
        <f>VLOOKUP(C141,[1]资产包数据!$B:$L,11,0)</f>
        <v>2700</v>
      </c>
      <c r="M141" s="25">
        <f t="shared" si="2"/>
        <v>280</v>
      </c>
    </row>
    <row r="142" s="3" customFormat="1" ht="13.5" spans="1:13">
      <c r="A142" s="13">
        <v>44791</v>
      </c>
      <c r="B142" s="14" t="s">
        <v>4935</v>
      </c>
      <c r="C142" s="14" t="s">
        <v>4998</v>
      </c>
      <c r="D142" s="14" t="s">
        <v>4999</v>
      </c>
      <c r="E142" s="15">
        <v>44723</v>
      </c>
      <c r="F142" s="14">
        <v>2980</v>
      </c>
      <c r="G142" s="125" t="s">
        <v>10555</v>
      </c>
      <c r="H142" s="3">
        <v>2980</v>
      </c>
      <c r="I142" s="19">
        <v>44791</v>
      </c>
      <c r="J142" s="5" t="s">
        <v>10953</v>
      </c>
      <c r="K142" s="20" t="s">
        <v>10666</v>
      </c>
      <c r="L142" s="25">
        <f>VLOOKUP(C142,[1]资产包数据!$B:$L,11,0)</f>
        <v>2660</v>
      </c>
      <c r="M142" s="25">
        <f t="shared" si="2"/>
        <v>320</v>
      </c>
    </row>
    <row r="143" s="3" customFormat="1" ht="13.5" spans="1:13">
      <c r="A143" s="13">
        <v>44791</v>
      </c>
      <c r="B143" s="14" t="s">
        <v>4935</v>
      </c>
      <c r="C143" s="14" t="s">
        <v>5008</v>
      </c>
      <c r="D143" s="14" t="s">
        <v>5009</v>
      </c>
      <c r="E143" s="15">
        <v>44723</v>
      </c>
      <c r="F143" s="14">
        <v>2980</v>
      </c>
      <c r="G143" s="125" t="s">
        <v>10555</v>
      </c>
      <c r="H143" s="3">
        <v>2980</v>
      </c>
      <c r="I143" s="19">
        <v>44791</v>
      </c>
      <c r="J143" s="5" t="s">
        <v>10953</v>
      </c>
      <c r="K143" s="20" t="s">
        <v>10666</v>
      </c>
      <c r="L143" s="25">
        <f>VLOOKUP(C143,[1]资产包数据!$B:$L,11,0)</f>
        <v>2660</v>
      </c>
      <c r="M143" s="25">
        <f t="shared" si="2"/>
        <v>320</v>
      </c>
    </row>
    <row r="144" s="3" customFormat="1" ht="13.5" spans="1:13">
      <c r="A144" s="13">
        <v>44791</v>
      </c>
      <c r="B144" s="14" t="s">
        <v>4935</v>
      </c>
      <c r="C144" s="14" t="s">
        <v>5020</v>
      </c>
      <c r="D144" s="14" t="s">
        <v>5021</v>
      </c>
      <c r="E144" s="15">
        <v>44723</v>
      </c>
      <c r="F144" s="14">
        <v>2980</v>
      </c>
      <c r="G144" s="125" t="s">
        <v>10555</v>
      </c>
      <c r="H144" s="3">
        <v>2980</v>
      </c>
      <c r="I144" s="19">
        <v>44791</v>
      </c>
      <c r="J144" s="5" t="s">
        <v>10953</v>
      </c>
      <c r="K144" s="20" t="s">
        <v>10666</v>
      </c>
      <c r="L144" s="25">
        <f>VLOOKUP(C144,[1]资产包数据!$B:$L,11,0)</f>
        <v>2660</v>
      </c>
      <c r="M144" s="25">
        <f t="shared" si="2"/>
        <v>320</v>
      </c>
    </row>
    <row r="145" s="3" customFormat="1" ht="13.5" spans="1:13">
      <c r="A145" s="13">
        <v>44791</v>
      </c>
      <c r="B145" s="14" t="s">
        <v>4935</v>
      </c>
      <c r="C145" s="14" t="s">
        <v>5016</v>
      </c>
      <c r="D145" s="14" t="s">
        <v>5017</v>
      </c>
      <c r="E145" s="15">
        <v>44723</v>
      </c>
      <c r="F145" s="14">
        <v>2980</v>
      </c>
      <c r="G145" s="125" t="s">
        <v>10555</v>
      </c>
      <c r="H145" s="3">
        <v>2980</v>
      </c>
      <c r="I145" s="19">
        <v>44791</v>
      </c>
      <c r="J145" s="5" t="s">
        <v>10953</v>
      </c>
      <c r="K145" s="20" t="s">
        <v>10666</v>
      </c>
      <c r="L145" s="25">
        <f>VLOOKUP(C145,[1]资产包数据!$B:$L,11,0)</f>
        <v>2660</v>
      </c>
      <c r="M145" s="25">
        <f t="shared" si="2"/>
        <v>320</v>
      </c>
    </row>
    <row r="146" s="3" customFormat="1" ht="13.5" spans="1:13">
      <c r="A146" s="13">
        <v>44791</v>
      </c>
      <c r="B146" s="14" t="s">
        <v>4935</v>
      </c>
      <c r="C146" s="14" t="s">
        <v>5028</v>
      </c>
      <c r="D146" s="14" t="s">
        <v>5029</v>
      </c>
      <c r="E146" s="15">
        <v>44723</v>
      </c>
      <c r="F146" s="14">
        <v>2980</v>
      </c>
      <c r="G146" s="125" t="s">
        <v>10555</v>
      </c>
      <c r="H146" s="3">
        <v>2980</v>
      </c>
      <c r="I146" s="19">
        <v>44791</v>
      </c>
      <c r="J146" s="5" t="s">
        <v>10953</v>
      </c>
      <c r="K146" s="20" t="s">
        <v>10666</v>
      </c>
      <c r="L146" s="25">
        <f>VLOOKUP(C146,[1]资产包数据!$B:$L,11,0)</f>
        <v>2660</v>
      </c>
      <c r="M146" s="25">
        <f t="shared" si="2"/>
        <v>320</v>
      </c>
    </row>
    <row r="147" s="3" customFormat="1" ht="13.5" spans="1:13">
      <c r="A147" s="13">
        <v>44791</v>
      </c>
      <c r="B147" s="14" t="s">
        <v>4935</v>
      </c>
      <c r="C147" s="14" t="s">
        <v>5044</v>
      </c>
      <c r="D147" s="14" t="s">
        <v>5045</v>
      </c>
      <c r="E147" s="15">
        <v>44723</v>
      </c>
      <c r="F147" s="14">
        <v>2980</v>
      </c>
      <c r="G147" s="125" t="s">
        <v>10555</v>
      </c>
      <c r="H147" s="3">
        <v>2980</v>
      </c>
      <c r="I147" s="19">
        <v>44791</v>
      </c>
      <c r="J147" s="5" t="s">
        <v>10953</v>
      </c>
      <c r="K147" s="20" t="s">
        <v>10666</v>
      </c>
      <c r="L147" s="25">
        <f>VLOOKUP(C147,[1]资产包数据!$B:$L,11,0)</f>
        <v>2660</v>
      </c>
      <c r="M147" s="25">
        <f t="shared" si="2"/>
        <v>320</v>
      </c>
    </row>
    <row r="148" s="3" customFormat="1" ht="13.5" spans="1:13">
      <c r="A148" s="13">
        <v>44791</v>
      </c>
      <c r="B148" s="14" t="s">
        <v>4935</v>
      </c>
      <c r="C148" s="14" t="s">
        <v>5022</v>
      </c>
      <c r="D148" s="14" t="s">
        <v>5023</v>
      </c>
      <c r="E148" s="15">
        <v>44723</v>
      </c>
      <c r="F148" s="14">
        <v>2980</v>
      </c>
      <c r="G148" s="125" t="s">
        <v>10555</v>
      </c>
      <c r="H148" s="3">
        <v>2980</v>
      </c>
      <c r="I148" s="19">
        <v>44791</v>
      </c>
      <c r="J148" s="5" t="s">
        <v>10953</v>
      </c>
      <c r="K148" s="20" t="s">
        <v>10666</v>
      </c>
      <c r="L148" s="25">
        <f>VLOOKUP(C148,[1]资产包数据!$B:$L,11,0)</f>
        <v>2660</v>
      </c>
      <c r="M148" s="25">
        <f t="shared" si="2"/>
        <v>320</v>
      </c>
    </row>
    <row r="149" s="3" customFormat="1" ht="13.5" spans="1:13">
      <c r="A149" s="13">
        <v>44791</v>
      </c>
      <c r="B149" s="14" t="s">
        <v>4935</v>
      </c>
      <c r="C149" s="14" t="s">
        <v>5050</v>
      </c>
      <c r="D149" s="14" t="s">
        <v>5051</v>
      </c>
      <c r="E149" s="15">
        <v>44723</v>
      </c>
      <c r="F149" s="14">
        <v>2980</v>
      </c>
      <c r="G149" s="125" t="s">
        <v>10555</v>
      </c>
      <c r="H149" s="3">
        <v>2980</v>
      </c>
      <c r="I149" s="19">
        <v>44791</v>
      </c>
      <c r="J149" s="5" t="s">
        <v>10953</v>
      </c>
      <c r="K149" s="20" t="s">
        <v>10666</v>
      </c>
      <c r="L149" s="25">
        <f>VLOOKUP(C149,[1]资产包数据!$B:$L,11,0)</f>
        <v>2660</v>
      </c>
      <c r="M149" s="25">
        <f t="shared" si="2"/>
        <v>320</v>
      </c>
    </row>
    <row r="150" s="3" customFormat="1" ht="13.5" spans="1:13">
      <c r="A150" s="13">
        <v>44791</v>
      </c>
      <c r="B150" s="14" t="s">
        <v>4935</v>
      </c>
      <c r="C150" s="14" t="s">
        <v>5070</v>
      </c>
      <c r="D150" s="14" t="s">
        <v>5071</v>
      </c>
      <c r="E150" s="15">
        <v>44727</v>
      </c>
      <c r="F150" s="14">
        <v>2980</v>
      </c>
      <c r="G150" s="125" t="s">
        <v>10555</v>
      </c>
      <c r="H150" s="3">
        <v>2980</v>
      </c>
      <c r="I150" s="19">
        <v>44791</v>
      </c>
      <c r="J150" s="5" t="s">
        <v>10953</v>
      </c>
      <c r="K150" s="20" t="s">
        <v>10666</v>
      </c>
      <c r="L150" s="25">
        <f>VLOOKUP(C150,[1]资产包数据!$B:$L,11,0)</f>
        <v>2680</v>
      </c>
      <c r="M150" s="25">
        <f t="shared" si="2"/>
        <v>300</v>
      </c>
    </row>
    <row r="151" s="3" customFormat="1" ht="13.5" spans="1:13">
      <c r="A151" s="13">
        <v>44791</v>
      </c>
      <c r="B151" s="14" t="s">
        <v>4935</v>
      </c>
      <c r="C151" s="14" t="s">
        <v>4994</v>
      </c>
      <c r="D151" s="14" t="s">
        <v>4995</v>
      </c>
      <c r="E151" s="15">
        <v>44723</v>
      </c>
      <c r="F151" s="14">
        <v>2980</v>
      </c>
      <c r="G151" s="125" t="s">
        <v>10555</v>
      </c>
      <c r="H151" s="3">
        <v>2980</v>
      </c>
      <c r="I151" s="19">
        <v>44791</v>
      </c>
      <c r="J151" s="5" t="s">
        <v>10953</v>
      </c>
      <c r="K151" s="20" t="s">
        <v>10666</v>
      </c>
      <c r="L151" s="25">
        <f>VLOOKUP(C151,[1]资产包数据!$B:$L,11,0)</f>
        <v>2660</v>
      </c>
      <c r="M151" s="25">
        <f t="shared" si="2"/>
        <v>320</v>
      </c>
    </row>
    <row r="152" s="3" customFormat="1" ht="13.5" spans="1:13">
      <c r="A152" s="13">
        <v>44791</v>
      </c>
      <c r="B152" s="14" t="s">
        <v>4935</v>
      </c>
      <c r="C152" s="14" t="s">
        <v>5077</v>
      </c>
      <c r="D152" s="14" t="s">
        <v>5078</v>
      </c>
      <c r="E152" s="15">
        <v>44727</v>
      </c>
      <c r="F152" s="14">
        <v>2980</v>
      </c>
      <c r="G152" s="125" t="s">
        <v>10555</v>
      </c>
      <c r="H152" s="3">
        <v>2980</v>
      </c>
      <c r="I152" s="19">
        <v>44791</v>
      </c>
      <c r="J152" s="5" t="s">
        <v>10953</v>
      </c>
      <c r="K152" s="20" t="s">
        <v>10666</v>
      </c>
      <c r="L152" s="25">
        <f>VLOOKUP(C152,[1]资产包数据!$B:$L,11,0)</f>
        <v>2680</v>
      </c>
      <c r="M152" s="25">
        <f t="shared" si="2"/>
        <v>300</v>
      </c>
    </row>
    <row r="153" s="3" customFormat="1" ht="13.5" spans="1:13">
      <c r="A153" s="13">
        <v>44791</v>
      </c>
      <c r="B153" s="14" t="s">
        <v>4935</v>
      </c>
      <c r="C153" s="14" t="s">
        <v>5075</v>
      </c>
      <c r="D153" s="14" t="s">
        <v>5076</v>
      </c>
      <c r="E153" s="15">
        <v>44727</v>
      </c>
      <c r="F153" s="14">
        <v>2980</v>
      </c>
      <c r="G153" s="125" t="s">
        <v>10555</v>
      </c>
      <c r="H153" s="3">
        <v>2980</v>
      </c>
      <c r="I153" s="19">
        <v>44791</v>
      </c>
      <c r="J153" s="5" t="s">
        <v>10953</v>
      </c>
      <c r="K153" s="20" t="s">
        <v>10666</v>
      </c>
      <c r="L153" s="25">
        <f>VLOOKUP(C153,[1]资产包数据!$B:$L,11,0)</f>
        <v>2680</v>
      </c>
      <c r="M153" s="25">
        <f t="shared" si="2"/>
        <v>300</v>
      </c>
    </row>
    <row r="154" s="3" customFormat="1" ht="13.5" spans="1:13">
      <c r="A154" s="13">
        <v>44801</v>
      </c>
      <c r="B154" s="14" t="s">
        <v>5043</v>
      </c>
      <c r="C154" s="14" t="s">
        <v>5605</v>
      </c>
      <c r="D154" s="14" t="s">
        <v>5606</v>
      </c>
      <c r="E154" s="15">
        <v>44737</v>
      </c>
      <c r="F154" s="14">
        <v>2980</v>
      </c>
      <c r="G154" s="125" t="s">
        <v>10556</v>
      </c>
      <c r="H154" s="3">
        <v>2980</v>
      </c>
      <c r="I154" s="19">
        <v>44801</v>
      </c>
      <c r="J154" s="5" t="s">
        <v>10953</v>
      </c>
      <c r="K154" s="20" t="s">
        <v>10666</v>
      </c>
      <c r="L154" s="25">
        <f>VLOOKUP(C154,[1]资产包数据!$B:$L,11,0)</f>
        <v>2700</v>
      </c>
      <c r="M154" s="25">
        <f t="shared" si="2"/>
        <v>280</v>
      </c>
    </row>
    <row r="155" s="3" customFormat="1" ht="13.5" spans="1:13">
      <c r="A155" s="13">
        <v>44801</v>
      </c>
      <c r="B155" s="14" t="s">
        <v>5043</v>
      </c>
      <c r="C155" s="14" t="s">
        <v>5602</v>
      </c>
      <c r="D155" s="14" t="s">
        <v>5603</v>
      </c>
      <c r="E155" s="15">
        <v>44737</v>
      </c>
      <c r="F155" s="14">
        <v>2980</v>
      </c>
      <c r="G155" s="125" t="s">
        <v>10556</v>
      </c>
      <c r="H155" s="3">
        <v>2980</v>
      </c>
      <c r="I155" s="19">
        <v>44801</v>
      </c>
      <c r="J155" s="5" t="s">
        <v>10953</v>
      </c>
      <c r="K155" s="20" t="s">
        <v>10666</v>
      </c>
      <c r="L155" s="25">
        <f>VLOOKUP(C155,[1]资产包数据!$B:$L,11,0)</f>
        <v>2700</v>
      </c>
      <c r="M155" s="25">
        <f t="shared" si="2"/>
        <v>280</v>
      </c>
    </row>
    <row r="156" s="3" customFormat="1" ht="13.5" spans="1:13">
      <c r="A156" s="13">
        <v>44801</v>
      </c>
      <c r="B156" s="14" t="s">
        <v>5043</v>
      </c>
      <c r="C156" s="14" t="s">
        <v>5385</v>
      </c>
      <c r="D156" s="14" t="s">
        <v>5386</v>
      </c>
      <c r="E156" s="15">
        <v>44741</v>
      </c>
      <c r="F156" s="14">
        <v>2980</v>
      </c>
      <c r="G156" s="125" t="s">
        <v>10556</v>
      </c>
      <c r="H156" s="3">
        <v>2980</v>
      </c>
      <c r="I156" s="19">
        <v>44801</v>
      </c>
      <c r="J156" s="5" t="s">
        <v>10953</v>
      </c>
      <c r="K156" s="20" t="s">
        <v>10666</v>
      </c>
      <c r="L156" s="25">
        <f>VLOOKUP(C156,[1]资产包数据!$B:$L,11,0)</f>
        <v>2700</v>
      </c>
      <c r="M156" s="25">
        <f t="shared" si="2"/>
        <v>280</v>
      </c>
    </row>
    <row r="157" s="3" customFormat="1" ht="13.5" spans="1:13">
      <c r="A157" s="13">
        <v>44801</v>
      </c>
      <c r="B157" s="14" t="s">
        <v>5043</v>
      </c>
      <c r="C157" s="14" t="s">
        <v>5382</v>
      </c>
      <c r="D157" s="14" t="s">
        <v>5383</v>
      </c>
      <c r="E157" s="15">
        <v>44741</v>
      </c>
      <c r="F157" s="14">
        <v>2980</v>
      </c>
      <c r="G157" s="125" t="s">
        <v>10556</v>
      </c>
      <c r="H157" s="3">
        <v>2980</v>
      </c>
      <c r="I157" s="19">
        <v>44801</v>
      </c>
      <c r="J157" s="5" t="s">
        <v>10953</v>
      </c>
      <c r="K157" s="20" t="s">
        <v>10666</v>
      </c>
      <c r="L157" s="25">
        <f>VLOOKUP(C157,[1]资产包数据!$B:$L,11,0)</f>
        <v>2700</v>
      </c>
      <c r="M157" s="25">
        <f t="shared" si="2"/>
        <v>280</v>
      </c>
    </row>
    <row r="158" s="3" customFormat="1" ht="13.5" spans="1:13">
      <c r="A158" s="13">
        <v>44801</v>
      </c>
      <c r="B158" s="14" t="s">
        <v>5043</v>
      </c>
      <c r="C158" s="14" t="s">
        <v>5623</v>
      </c>
      <c r="D158" s="14" t="s">
        <v>5624</v>
      </c>
      <c r="E158" s="15">
        <v>44741</v>
      </c>
      <c r="F158" s="14">
        <v>2980</v>
      </c>
      <c r="G158" s="125" t="s">
        <v>10556</v>
      </c>
      <c r="H158" s="3">
        <v>2980</v>
      </c>
      <c r="I158" s="19">
        <v>44801</v>
      </c>
      <c r="J158" s="5" t="s">
        <v>10953</v>
      </c>
      <c r="K158" s="20" t="s">
        <v>10666</v>
      </c>
      <c r="L158" s="25">
        <f>VLOOKUP(C158,[1]资产包数据!$B:$L,11,0)</f>
        <v>2700</v>
      </c>
      <c r="M158" s="25">
        <f t="shared" si="2"/>
        <v>280</v>
      </c>
    </row>
    <row r="159" s="3" customFormat="1" ht="14.25" spans="1:13">
      <c r="A159" s="13">
        <v>44801</v>
      </c>
      <c r="B159" s="14" t="s">
        <v>5773</v>
      </c>
      <c r="C159" s="14" t="s">
        <v>5768</v>
      </c>
      <c r="D159" s="14" t="s">
        <v>5769</v>
      </c>
      <c r="E159" s="15">
        <v>44765</v>
      </c>
      <c r="F159" s="14">
        <v>2980</v>
      </c>
      <c r="G159" s="16" t="s">
        <v>10557</v>
      </c>
      <c r="H159" s="3">
        <v>2980</v>
      </c>
      <c r="I159" s="19">
        <v>44799</v>
      </c>
      <c r="J159" s="5" t="s">
        <v>10953</v>
      </c>
      <c r="K159" s="20" t="s">
        <v>10666</v>
      </c>
      <c r="L159" s="25">
        <f>VLOOKUP(C159,[1]资产包数据!$B:$L,11,0)</f>
        <v>2660</v>
      </c>
      <c r="M159" s="25">
        <f t="shared" si="2"/>
        <v>320</v>
      </c>
    </row>
    <row r="160" s="3" customFormat="1" ht="14.25" spans="1:13">
      <c r="A160" s="13">
        <v>44801</v>
      </c>
      <c r="B160" s="14" t="s">
        <v>5773</v>
      </c>
      <c r="C160" s="14" t="s">
        <v>5787</v>
      </c>
      <c r="D160" s="14" t="s">
        <v>5788</v>
      </c>
      <c r="E160" s="15">
        <v>44765</v>
      </c>
      <c r="F160" s="14">
        <v>2980</v>
      </c>
      <c r="G160" s="16" t="s">
        <v>10557</v>
      </c>
      <c r="H160" s="3">
        <v>2980</v>
      </c>
      <c r="I160" s="19">
        <v>44799</v>
      </c>
      <c r="J160" s="5" t="s">
        <v>10953</v>
      </c>
      <c r="K160" s="20" t="s">
        <v>10666</v>
      </c>
      <c r="L160" s="25">
        <f>VLOOKUP(C160,[1]资产包数据!$B:$L,11,0)</f>
        <v>2660</v>
      </c>
      <c r="M160" s="25">
        <f t="shared" si="2"/>
        <v>320</v>
      </c>
    </row>
    <row r="161" s="3" customFormat="1" ht="14.25" spans="1:13">
      <c r="A161" s="13">
        <v>44801</v>
      </c>
      <c r="B161" s="14" t="s">
        <v>5773</v>
      </c>
      <c r="C161" s="14" t="s">
        <v>5791</v>
      </c>
      <c r="D161" s="14" t="s">
        <v>5792</v>
      </c>
      <c r="E161" s="15">
        <v>44765</v>
      </c>
      <c r="F161" s="14">
        <v>2980</v>
      </c>
      <c r="G161" s="16" t="s">
        <v>10557</v>
      </c>
      <c r="H161" s="3">
        <v>2980</v>
      </c>
      <c r="I161" s="19">
        <v>44799</v>
      </c>
      <c r="J161" s="5" t="s">
        <v>10953</v>
      </c>
      <c r="K161" s="20" t="s">
        <v>10666</v>
      </c>
      <c r="L161" s="25">
        <f>VLOOKUP(C161,[1]资产包数据!$B:$L,11,0)</f>
        <v>2660</v>
      </c>
      <c r="M161" s="25">
        <f t="shared" si="2"/>
        <v>320</v>
      </c>
    </row>
    <row r="162" s="3" customFormat="1" ht="14.25" spans="1:13">
      <c r="A162" s="13">
        <v>44801</v>
      </c>
      <c r="B162" s="14" t="s">
        <v>5773</v>
      </c>
      <c r="C162" s="14" t="s">
        <v>5793</v>
      </c>
      <c r="D162" s="14" t="s">
        <v>5794</v>
      </c>
      <c r="E162" s="15">
        <v>44765</v>
      </c>
      <c r="F162" s="14">
        <v>2980</v>
      </c>
      <c r="G162" s="16" t="s">
        <v>10557</v>
      </c>
      <c r="H162" s="3">
        <v>2980</v>
      </c>
      <c r="I162" s="19">
        <v>44799</v>
      </c>
      <c r="J162" s="5" t="s">
        <v>10953</v>
      </c>
      <c r="K162" s="20" t="s">
        <v>10666</v>
      </c>
      <c r="L162" s="25">
        <f>VLOOKUP(C162,[1]资产包数据!$B:$L,11,0)</f>
        <v>2660</v>
      </c>
      <c r="M162" s="25">
        <f t="shared" si="2"/>
        <v>320</v>
      </c>
    </row>
    <row r="163" s="3" customFormat="1" ht="14.25" spans="1:13">
      <c r="A163" s="13">
        <v>44801</v>
      </c>
      <c r="B163" s="14" t="s">
        <v>5773</v>
      </c>
      <c r="C163" s="14" t="s">
        <v>5807</v>
      </c>
      <c r="D163" s="14" t="s">
        <v>5808</v>
      </c>
      <c r="E163" s="15">
        <v>44765</v>
      </c>
      <c r="F163" s="14">
        <v>2980</v>
      </c>
      <c r="G163" s="16" t="s">
        <v>10557</v>
      </c>
      <c r="H163" s="3">
        <v>2980</v>
      </c>
      <c r="I163" s="19">
        <v>44799</v>
      </c>
      <c r="J163" s="5" t="s">
        <v>10953</v>
      </c>
      <c r="K163" s="20" t="s">
        <v>10666</v>
      </c>
      <c r="L163" s="25">
        <f>VLOOKUP(C163,[1]资产包数据!$B:$L,11,0)</f>
        <v>2660</v>
      </c>
      <c r="M163" s="25">
        <f t="shared" si="2"/>
        <v>320</v>
      </c>
    </row>
    <row r="164" s="3" customFormat="1" ht="14.25" spans="1:13">
      <c r="A164" s="13">
        <v>44801</v>
      </c>
      <c r="B164" s="14" t="s">
        <v>5773</v>
      </c>
      <c r="C164" s="14" t="s">
        <v>5815</v>
      </c>
      <c r="D164" s="14" t="s">
        <v>5816</v>
      </c>
      <c r="E164" s="15">
        <v>44765</v>
      </c>
      <c r="F164" s="14">
        <v>2980</v>
      </c>
      <c r="G164" s="16" t="s">
        <v>10557</v>
      </c>
      <c r="H164" s="3">
        <v>2980</v>
      </c>
      <c r="I164" s="19">
        <v>44799</v>
      </c>
      <c r="J164" s="5" t="s">
        <v>10953</v>
      </c>
      <c r="K164" s="20" t="s">
        <v>10666</v>
      </c>
      <c r="L164" s="25">
        <f>VLOOKUP(C164,[1]资产包数据!$B:$L,11,0)</f>
        <v>2660</v>
      </c>
      <c r="M164" s="25">
        <f t="shared" si="2"/>
        <v>320</v>
      </c>
    </row>
    <row r="165" s="3" customFormat="1" ht="14.25" spans="1:13">
      <c r="A165" s="13">
        <v>44801</v>
      </c>
      <c r="B165" s="14" t="s">
        <v>5773</v>
      </c>
      <c r="C165" s="14" t="s">
        <v>5817</v>
      </c>
      <c r="D165" s="14" t="s">
        <v>5818</v>
      </c>
      <c r="E165" s="15">
        <v>44765</v>
      </c>
      <c r="F165" s="14">
        <v>2980</v>
      </c>
      <c r="G165" s="16" t="s">
        <v>10557</v>
      </c>
      <c r="H165" s="3">
        <v>2980</v>
      </c>
      <c r="I165" s="19">
        <v>44799</v>
      </c>
      <c r="J165" s="5" t="s">
        <v>10953</v>
      </c>
      <c r="K165" s="20" t="s">
        <v>10666</v>
      </c>
      <c r="L165" s="25">
        <f>VLOOKUP(C165,[1]资产包数据!$B:$L,11,0)</f>
        <v>2660</v>
      </c>
      <c r="M165" s="25">
        <f t="shared" si="2"/>
        <v>320</v>
      </c>
    </row>
    <row r="166" s="3" customFormat="1" ht="14.25" spans="1:13">
      <c r="A166" s="13">
        <v>44801</v>
      </c>
      <c r="B166" s="14" t="s">
        <v>5773</v>
      </c>
      <c r="C166" s="14" t="s">
        <v>5819</v>
      </c>
      <c r="D166" s="14" t="s">
        <v>5820</v>
      </c>
      <c r="E166" s="15">
        <v>44765</v>
      </c>
      <c r="F166" s="14">
        <v>2980</v>
      </c>
      <c r="G166" s="16" t="s">
        <v>10557</v>
      </c>
      <c r="H166" s="3">
        <v>2980</v>
      </c>
      <c r="I166" s="19">
        <v>44799</v>
      </c>
      <c r="J166" s="5" t="s">
        <v>10953</v>
      </c>
      <c r="K166" s="20" t="s">
        <v>10666</v>
      </c>
      <c r="L166" s="25">
        <f>VLOOKUP(C166,[1]资产包数据!$B:$L,11,0)</f>
        <v>2660</v>
      </c>
      <c r="M166" s="25">
        <f t="shared" si="2"/>
        <v>320</v>
      </c>
    </row>
    <row r="167" s="3" customFormat="1" ht="14.25" spans="1:13">
      <c r="A167" s="13">
        <v>44801</v>
      </c>
      <c r="B167" s="14" t="s">
        <v>5773</v>
      </c>
      <c r="C167" s="14" t="s">
        <v>5825</v>
      </c>
      <c r="D167" s="14" t="s">
        <v>5826</v>
      </c>
      <c r="E167" s="15">
        <v>44765</v>
      </c>
      <c r="F167" s="14">
        <v>2980</v>
      </c>
      <c r="G167" s="16" t="s">
        <v>10557</v>
      </c>
      <c r="H167" s="3">
        <v>2980</v>
      </c>
      <c r="I167" s="19">
        <v>44799</v>
      </c>
      <c r="J167" s="5" t="s">
        <v>10953</v>
      </c>
      <c r="K167" s="20" t="s">
        <v>10666</v>
      </c>
      <c r="L167" s="25">
        <f>VLOOKUP(C167,[1]资产包数据!$B:$L,11,0)</f>
        <v>2660</v>
      </c>
      <c r="M167" s="25">
        <f t="shared" si="2"/>
        <v>320</v>
      </c>
    </row>
    <row r="168" s="3" customFormat="1" ht="14.25" spans="1:13">
      <c r="A168" s="13">
        <v>44801</v>
      </c>
      <c r="B168" s="14" t="s">
        <v>5773</v>
      </c>
      <c r="C168" s="14" t="s">
        <v>5837</v>
      </c>
      <c r="D168" s="14" t="s">
        <v>5838</v>
      </c>
      <c r="E168" s="15">
        <v>44765</v>
      </c>
      <c r="F168" s="14">
        <v>2980</v>
      </c>
      <c r="G168" s="16" t="s">
        <v>10557</v>
      </c>
      <c r="H168" s="3">
        <v>2980</v>
      </c>
      <c r="I168" s="19">
        <v>44799</v>
      </c>
      <c r="J168" s="5" t="s">
        <v>10953</v>
      </c>
      <c r="K168" s="20" t="s">
        <v>10666</v>
      </c>
      <c r="L168" s="25">
        <f>VLOOKUP(C168,[1]资产包数据!$B:$L,11,0)</f>
        <v>2660</v>
      </c>
      <c r="M168" s="25">
        <f t="shared" si="2"/>
        <v>320</v>
      </c>
    </row>
    <row r="169" s="3" customFormat="1" ht="14.25" spans="1:13">
      <c r="A169" s="13">
        <v>44801</v>
      </c>
      <c r="B169" s="14" t="s">
        <v>5773</v>
      </c>
      <c r="C169" s="14" t="s">
        <v>5864</v>
      </c>
      <c r="D169" s="14" t="s">
        <v>5865</v>
      </c>
      <c r="E169" s="15">
        <v>44765</v>
      </c>
      <c r="F169" s="14">
        <v>2980</v>
      </c>
      <c r="G169" s="16" t="s">
        <v>10557</v>
      </c>
      <c r="H169" s="3">
        <v>2980</v>
      </c>
      <c r="I169" s="19">
        <v>44799</v>
      </c>
      <c r="J169" s="5" t="s">
        <v>10953</v>
      </c>
      <c r="K169" s="20" t="s">
        <v>10666</v>
      </c>
      <c r="L169" s="25">
        <f>VLOOKUP(C169,[1]资产包数据!$B:$L,11,0)</f>
        <v>2660</v>
      </c>
      <c r="M169" s="25">
        <f t="shared" si="2"/>
        <v>320</v>
      </c>
    </row>
    <row r="170" s="3" customFormat="1" ht="14.25" spans="1:13">
      <c r="A170" s="13">
        <v>44801</v>
      </c>
      <c r="B170" s="14" t="s">
        <v>5773</v>
      </c>
      <c r="C170" s="14" t="s">
        <v>5866</v>
      </c>
      <c r="D170" s="14" t="s">
        <v>5867</v>
      </c>
      <c r="E170" s="15">
        <v>44765</v>
      </c>
      <c r="F170" s="14">
        <v>2980</v>
      </c>
      <c r="G170" s="16" t="s">
        <v>10557</v>
      </c>
      <c r="H170" s="3">
        <v>2980</v>
      </c>
      <c r="I170" s="19">
        <v>44799</v>
      </c>
      <c r="J170" s="5" t="s">
        <v>10953</v>
      </c>
      <c r="K170" s="20" t="s">
        <v>10666</v>
      </c>
      <c r="L170" s="25">
        <f>VLOOKUP(C170,[1]资产包数据!$B:$L,11,0)</f>
        <v>2660</v>
      </c>
      <c r="M170" s="25">
        <f t="shared" si="2"/>
        <v>320</v>
      </c>
    </row>
    <row r="171" s="3" customFormat="1" ht="14.25" spans="1:13">
      <c r="A171" s="13">
        <v>44801</v>
      </c>
      <c r="B171" s="14" t="s">
        <v>5773</v>
      </c>
      <c r="C171" s="14" t="s">
        <v>5868</v>
      </c>
      <c r="D171" s="14" t="s">
        <v>5869</v>
      </c>
      <c r="E171" s="15">
        <v>44765</v>
      </c>
      <c r="F171" s="14">
        <v>2980</v>
      </c>
      <c r="G171" s="16" t="s">
        <v>10557</v>
      </c>
      <c r="H171" s="3">
        <v>2980</v>
      </c>
      <c r="I171" s="19">
        <v>44799</v>
      </c>
      <c r="J171" s="5" t="s">
        <v>10953</v>
      </c>
      <c r="K171" s="20" t="s">
        <v>10666</v>
      </c>
      <c r="L171" s="25">
        <f>VLOOKUP(C171,[1]资产包数据!$B:$L,11,0)</f>
        <v>2660</v>
      </c>
      <c r="M171" s="25">
        <f t="shared" si="2"/>
        <v>320</v>
      </c>
    </row>
    <row r="172" s="3" customFormat="1" ht="14.25" spans="1:13">
      <c r="A172" s="13">
        <v>44801</v>
      </c>
      <c r="B172" s="14" t="s">
        <v>5773</v>
      </c>
      <c r="C172" s="14" t="s">
        <v>5870</v>
      </c>
      <c r="D172" s="14" t="s">
        <v>5871</v>
      </c>
      <c r="E172" s="15">
        <v>44765</v>
      </c>
      <c r="F172" s="14">
        <v>2980</v>
      </c>
      <c r="G172" s="16" t="s">
        <v>10557</v>
      </c>
      <c r="H172" s="3">
        <v>2980</v>
      </c>
      <c r="I172" s="19">
        <v>44799</v>
      </c>
      <c r="J172" s="5" t="s">
        <v>10953</v>
      </c>
      <c r="K172" s="20" t="s">
        <v>10666</v>
      </c>
      <c r="L172" s="25">
        <f>VLOOKUP(C172,[1]资产包数据!$B:$L,11,0)</f>
        <v>2660</v>
      </c>
      <c r="M172" s="25">
        <f t="shared" si="2"/>
        <v>320</v>
      </c>
    </row>
    <row r="173" s="3" customFormat="1" ht="14.25" spans="1:13">
      <c r="A173" s="13">
        <v>44801</v>
      </c>
      <c r="B173" s="14" t="s">
        <v>5773</v>
      </c>
      <c r="C173" s="14" t="s">
        <v>5882</v>
      </c>
      <c r="D173" s="14" t="s">
        <v>5883</v>
      </c>
      <c r="E173" s="15">
        <v>44765</v>
      </c>
      <c r="F173" s="14">
        <v>2980</v>
      </c>
      <c r="G173" s="16" t="s">
        <v>10557</v>
      </c>
      <c r="H173" s="3">
        <v>2980</v>
      </c>
      <c r="I173" s="19">
        <v>44799</v>
      </c>
      <c r="J173" s="5" t="s">
        <v>10953</v>
      </c>
      <c r="K173" s="20" t="s">
        <v>10666</v>
      </c>
      <c r="L173" s="25">
        <f>VLOOKUP(C173,[1]资产包数据!$B:$L,11,0)</f>
        <v>2660</v>
      </c>
      <c r="M173" s="25">
        <f t="shared" si="2"/>
        <v>320</v>
      </c>
    </row>
    <row r="174" s="3" customFormat="1" ht="14.25" spans="1:13">
      <c r="A174" s="13">
        <v>44801</v>
      </c>
      <c r="B174" s="14" t="s">
        <v>5773</v>
      </c>
      <c r="C174" s="14" t="s">
        <v>5892</v>
      </c>
      <c r="D174" s="14" t="s">
        <v>5893</v>
      </c>
      <c r="E174" s="15">
        <v>44765</v>
      </c>
      <c r="F174" s="14">
        <v>2980</v>
      </c>
      <c r="G174" s="16" t="s">
        <v>10557</v>
      </c>
      <c r="H174" s="3">
        <v>2980</v>
      </c>
      <c r="I174" s="19">
        <v>44799</v>
      </c>
      <c r="J174" s="5" t="s">
        <v>10953</v>
      </c>
      <c r="K174" s="20" t="s">
        <v>10666</v>
      </c>
      <c r="L174" s="25">
        <f>VLOOKUP(C174,[1]资产包数据!$B:$L,11,0)</f>
        <v>2660</v>
      </c>
      <c r="M174" s="25">
        <f t="shared" si="2"/>
        <v>320</v>
      </c>
    </row>
    <row r="175" s="3" customFormat="1" ht="14.25" spans="1:13">
      <c r="A175" s="13">
        <v>44801</v>
      </c>
      <c r="B175" s="14" t="s">
        <v>5773</v>
      </c>
      <c r="C175" s="14" t="s">
        <v>5898</v>
      </c>
      <c r="D175" s="14" t="s">
        <v>5899</v>
      </c>
      <c r="E175" s="15">
        <v>44765</v>
      </c>
      <c r="F175" s="14">
        <v>2980</v>
      </c>
      <c r="G175" s="16" t="s">
        <v>10557</v>
      </c>
      <c r="H175" s="3">
        <v>2980</v>
      </c>
      <c r="I175" s="19">
        <v>44799</v>
      </c>
      <c r="J175" s="5" t="s">
        <v>10953</v>
      </c>
      <c r="K175" s="20" t="s">
        <v>10666</v>
      </c>
      <c r="L175" s="25">
        <f>VLOOKUP(C175,[1]资产包数据!$B:$L,11,0)</f>
        <v>2660</v>
      </c>
      <c r="M175" s="25">
        <f t="shared" si="2"/>
        <v>320</v>
      </c>
    </row>
    <row r="176" s="3" customFormat="1" ht="14.25" spans="1:13">
      <c r="A176" s="13">
        <v>44801</v>
      </c>
      <c r="B176" s="14" t="s">
        <v>5773</v>
      </c>
      <c r="C176" s="14" t="s">
        <v>5902</v>
      </c>
      <c r="D176" s="14" t="s">
        <v>5903</v>
      </c>
      <c r="E176" s="15">
        <v>44765</v>
      </c>
      <c r="F176" s="14">
        <v>2980</v>
      </c>
      <c r="G176" s="16" t="s">
        <v>10557</v>
      </c>
      <c r="H176" s="3">
        <v>2980</v>
      </c>
      <c r="I176" s="19">
        <v>44799</v>
      </c>
      <c r="J176" s="5" t="s">
        <v>10953</v>
      </c>
      <c r="K176" s="20" t="s">
        <v>10666</v>
      </c>
      <c r="L176" s="25">
        <f>VLOOKUP(C176,[1]资产包数据!$B:$L,11,0)</f>
        <v>2660</v>
      </c>
      <c r="M176" s="25">
        <f t="shared" si="2"/>
        <v>320</v>
      </c>
    </row>
    <row r="177" s="3" customFormat="1" ht="14.25" spans="1:13">
      <c r="A177" s="13">
        <v>44801</v>
      </c>
      <c r="B177" s="14" t="s">
        <v>5773</v>
      </c>
      <c r="C177" s="14" t="s">
        <v>5910</v>
      </c>
      <c r="D177" s="14" t="s">
        <v>5911</v>
      </c>
      <c r="E177" s="15">
        <v>44765</v>
      </c>
      <c r="F177" s="14">
        <v>2980</v>
      </c>
      <c r="G177" s="16" t="s">
        <v>10557</v>
      </c>
      <c r="H177" s="3">
        <v>2980</v>
      </c>
      <c r="I177" s="19">
        <v>44799</v>
      </c>
      <c r="J177" s="5" t="s">
        <v>10953</v>
      </c>
      <c r="K177" s="20" t="s">
        <v>10666</v>
      </c>
      <c r="L177" s="25">
        <f>VLOOKUP(C177,[1]资产包数据!$B:$L,11,0)</f>
        <v>2660</v>
      </c>
      <c r="M177" s="25">
        <f t="shared" si="2"/>
        <v>320</v>
      </c>
    </row>
    <row r="178" s="3" customFormat="1" ht="14.25" spans="1:13">
      <c r="A178" s="13">
        <v>44801</v>
      </c>
      <c r="B178" s="14" t="s">
        <v>5773</v>
      </c>
      <c r="C178" s="14" t="s">
        <v>5920</v>
      </c>
      <c r="D178" s="14" t="s">
        <v>5921</v>
      </c>
      <c r="E178" s="15">
        <v>44765</v>
      </c>
      <c r="F178" s="14">
        <v>2980</v>
      </c>
      <c r="G178" s="16" t="s">
        <v>10557</v>
      </c>
      <c r="H178" s="3">
        <v>2980</v>
      </c>
      <c r="I178" s="19">
        <v>44799</v>
      </c>
      <c r="J178" s="5" t="s">
        <v>10953</v>
      </c>
      <c r="K178" s="20" t="s">
        <v>10666</v>
      </c>
      <c r="L178" s="25">
        <f>VLOOKUP(C178,[1]资产包数据!$B:$L,11,0)</f>
        <v>2660</v>
      </c>
      <c r="M178" s="25">
        <f t="shared" si="2"/>
        <v>320</v>
      </c>
    </row>
    <row r="179" s="3" customFormat="1" ht="14.25" spans="1:13">
      <c r="A179" s="13">
        <v>44801</v>
      </c>
      <c r="B179" s="14" t="s">
        <v>5773</v>
      </c>
      <c r="C179" s="14" t="s">
        <v>5932</v>
      </c>
      <c r="D179" s="14" t="s">
        <v>5933</v>
      </c>
      <c r="E179" s="15">
        <v>44765</v>
      </c>
      <c r="F179" s="14">
        <v>2980</v>
      </c>
      <c r="G179" s="16" t="s">
        <v>10557</v>
      </c>
      <c r="H179" s="3">
        <v>2980</v>
      </c>
      <c r="I179" s="19">
        <v>44799</v>
      </c>
      <c r="J179" s="5" t="s">
        <v>10953</v>
      </c>
      <c r="K179" s="20" t="s">
        <v>10666</v>
      </c>
      <c r="L179" s="25">
        <f>VLOOKUP(C179,[1]资产包数据!$B:$L,11,0)</f>
        <v>2660</v>
      </c>
      <c r="M179" s="25">
        <f t="shared" si="2"/>
        <v>320</v>
      </c>
    </row>
    <row r="180" s="3" customFormat="1" ht="14.25" spans="1:13">
      <c r="A180" s="13">
        <v>44801</v>
      </c>
      <c r="B180" s="14" t="s">
        <v>5773</v>
      </c>
      <c r="C180" s="14" t="s">
        <v>5938</v>
      </c>
      <c r="D180" s="14" t="s">
        <v>5939</v>
      </c>
      <c r="E180" s="15">
        <v>44765</v>
      </c>
      <c r="F180" s="14">
        <v>2980</v>
      </c>
      <c r="G180" s="16" t="s">
        <v>10557</v>
      </c>
      <c r="H180" s="3">
        <v>2980</v>
      </c>
      <c r="I180" s="19">
        <v>44799</v>
      </c>
      <c r="J180" s="5" t="s">
        <v>10953</v>
      </c>
      <c r="K180" s="20" t="s">
        <v>10666</v>
      </c>
      <c r="L180" s="25">
        <f>VLOOKUP(C180,[1]资产包数据!$B:$L,11,0)</f>
        <v>2660</v>
      </c>
      <c r="M180" s="25">
        <f t="shared" si="2"/>
        <v>320</v>
      </c>
    </row>
    <row r="181" s="3" customFormat="1" ht="14.25" spans="1:13">
      <c r="A181" s="13">
        <v>44801</v>
      </c>
      <c r="B181" s="14" t="s">
        <v>5773</v>
      </c>
      <c r="C181" s="14" t="s">
        <v>5984</v>
      </c>
      <c r="D181" s="14" t="s">
        <v>5985</v>
      </c>
      <c r="E181" s="15">
        <v>44765</v>
      </c>
      <c r="F181" s="14">
        <v>2980</v>
      </c>
      <c r="G181" s="16" t="s">
        <v>10557</v>
      </c>
      <c r="H181" s="3">
        <v>2980</v>
      </c>
      <c r="I181" s="19">
        <v>44799</v>
      </c>
      <c r="J181" s="5" t="s">
        <v>10953</v>
      </c>
      <c r="K181" s="20" t="s">
        <v>10666</v>
      </c>
      <c r="L181" s="25">
        <f>VLOOKUP(C181,[1]资产包数据!$B:$L,11,0)</f>
        <v>2660</v>
      </c>
      <c r="M181" s="25">
        <f t="shared" si="2"/>
        <v>320</v>
      </c>
    </row>
    <row r="182" s="3" customFormat="1" ht="14.25" spans="1:13">
      <c r="A182" s="13">
        <v>44801</v>
      </c>
      <c r="B182" s="14" t="s">
        <v>5773</v>
      </c>
      <c r="C182" s="14" t="s">
        <v>5994</v>
      </c>
      <c r="D182" s="14" t="s">
        <v>5995</v>
      </c>
      <c r="E182" s="15">
        <v>44765</v>
      </c>
      <c r="F182" s="14">
        <v>2980</v>
      </c>
      <c r="G182" s="16" t="s">
        <v>10557</v>
      </c>
      <c r="H182" s="3">
        <v>2980</v>
      </c>
      <c r="I182" s="19">
        <v>44799</v>
      </c>
      <c r="J182" s="5" t="s">
        <v>10953</v>
      </c>
      <c r="K182" s="20" t="s">
        <v>10666</v>
      </c>
      <c r="L182" s="25">
        <f>VLOOKUP(C182,[1]资产包数据!$B:$L,11,0)</f>
        <v>2660</v>
      </c>
      <c r="M182" s="25">
        <f t="shared" si="2"/>
        <v>320</v>
      </c>
    </row>
    <row r="183" s="3" customFormat="1" ht="14.25" spans="1:13">
      <c r="A183" s="13">
        <v>44801</v>
      </c>
      <c r="B183" s="14" t="s">
        <v>5773</v>
      </c>
      <c r="C183" s="14" t="s">
        <v>6004</v>
      </c>
      <c r="D183" s="14" t="s">
        <v>6005</v>
      </c>
      <c r="E183" s="15">
        <v>44765</v>
      </c>
      <c r="F183" s="14">
        <v>2980</v>
      </c>
      <c r="G183" s="16" t="s">
        <v>10557</v>
      </c>
      <c r="H183" s="3">
        <v>2980</v>
      </c>
      <c r="I183" s="19">
        <v>44799</v>
      </c>
      <c r="J183" s="5" t="s">
        <v>10953</v>
      </c>
      <c r="K183" s="20" t="s">
        <v>10666</v>
      </c>
      <c r="L183" s="25">
        <f>VLOOKUP(C183,[1]资产包数据!$B:$L,11,0)</f>
        <v>2660</v>
      </c>
      <c r="M183" s="25">
        <f t="shared" si="2"/>
        <v>320</v>
      </c>
    </row>
    <row r="184" s="3" customFormat="1" ht="14.25" spans="1:13">
      <c r="A184" s="13">
        <v>44801</v>
      </c>
      <c r="B184" s="14" t="s">
        <v>5773</v>
      </c>
      <c r="C184" s="14" t="s">
        <v>6014</v>
      </c>
      <c r="D184" s="14" t="s">
        <v>6015</v>
      </c>
      <c r="E184" s="15">
        <v>44765</v>
      </c>
      <c r="F184" s="14">
        <v>2980</v>
      </c>
      <c r="G184" s="16" t="s">
        <v>10557</v>
      </c>
      <c r="H184" s="3">
        <v>2980</v>
      </c>
      <c r="I184" s="19">
        <v>44799</v>
      </c>
      <c r="J184" s="5" t="s">
        <v>10953</v>
      </c>
      <c r="K184" s="20" t="s">
        <v>10666</v>
      </c>
      <c r="L184" s="25">
        <f>VLOOKUP(C184,[1]资产包数据!$B:$L,11,0)</f>
        <v>2660</v>
      </c>
      <c r="M184" s="25">
        <f t="shared" si="2"/>
        <v>320</v>
      </c>
    </row>
    <row r="185" s="3" customFormat="1" ht="14.25" spans="1:13">
      <c r="A185" s="13">
        <v>44801</v>
      </c>
      <c r="B185" s="14" t="s">
        <v>5773</v>
      </c>
      <c r="C185" s="14" t="s">
        <v>5780</v>
      </c>
      <c r="D185" s="14" t="s">
        <v>5781</v>
      </c>
      <c r="E185" s="15">
        <v>44765</v>
      </c>
      <c r="F185" s="14">
        <v>2980</v>
      </c>
      <c r="G185" s="16" t="s">
        <v>10557</v>
      </c>
      <c r="H185" s="3">
        <v>2980</v>
      </c>
      <c r="I185" s="19">
        <v>44799</v>
      </c>
      <c r="J185" s="5" t="s">
        <v>10953</v>
      </c>
      <c r="K185" s="20" t="s">
        <v>10666</v>
      </c>
      <c r="L185" s="25">
        <f>VLOOKUP(C185,[1]资产包数据!$B:$L,11,0)</f>
        <v>2660</v>
      </c>
      <c r="M185" s="25">
        <f t="shared" si="2"/>
        <v>320</v>
      </c>
    </row>
    <row r="186" s="3" customFormat="1" ht="14.25" spans="1:13">
      <c r="A186" s="13">
        <v>44801</v>
      </c>
      <c r="B186" s="14" t="s">
        <v>5773</v>
      </c>
      <c r="C186" s="14" t="s">
        <v>5782</v>
      </c>
      <c r="D186" s="14" t="s">
        <v>5783</v>
      </c>
      <c r="E186" s="15">
        <v>44765</v>
      </c>
      <c r="F186" s="14">
        <v>2980</v>
      </c>
      <c r="G186" s="16" t="s">
        <v>10557</v>
      </c>
      <c r="H186" s="3">
        <v>2980</v>
      </c>
      <c r="I186" s="19">
        <v>44799</v>
      </c>
      <c r="J186" s="5" t="s">
        <v>10953</v>
      </c>
      <c r="K186" s="20" t="s">
        <v>10666</v>
      </c>
      <c r="L186" s="25">
        <f>VLOOKUP(C186,[1]资产包数据!$B:$L,11,0)</f>
        <v>2660</v>
      </c>
      <c r="M186" s="25">
        <f t="shared" si="2"/>
        <v>320</v>
      </c>
    </row>
    <row r="187" s="3" customFormat="1" ht="14.25" spans="1:13">
      <c r="A187" s="13">
        <v>44801</v>
      </c>
      <c r="B187" s="14" t="s">
        <v>5773</v>
      </c>
      <c r="C187" s="14" t="s">
        <v>5789</v>
      </c>
      <c r="D187" s="14" t="s">
        <v>5790</v>
      </c>
      <c r="E187" s="15">
        <v>44765</v>
      </c>
      <c r="F187" s="14">
        <v>2980</v>
      </c>
      <c r="G187" s="16" t="s">
        <v>10557</v>
      </c>
      <c r="H187" s="3">
        <v>2980</v>
      </c>
      <c r="I187" s="19">
        <v>44799</v>
      </c>
      <c r="J187" s="5" t="s">
        <v>10953</v>
      </c>
      <c r="K187" s="20" t="s">
        <v>10666</v>
      </c>
      <c r="L187" s="25">
        <f>VLOOKUP(C187,[1]资产包数据!$B:$L,11,0)</f>
        <v>2660</v>
      </c>
      <c r="M187" s="25">
        <f t="shared" si="2"/>
        <v>320</v>
      </c>
    </row>
    <row r="188" s="3" customFormat="1" ht="14.25" spans="1:13">
      <c r="A188" s="13">
        <v>44801</v>
      </c>
      <c r="B188" s="14" t="s">
        <v>5773</v>
      </c>
      <c r="C188" s="14" t="s">
        <v>5803</v>
      </c>
      <c r="D188" s="14" t="s">
        <v>5804</v>
      </c>
      <c r="E188" s="15">
        <v>44765</v>
      </c>
      <c r="F188" s="14">
        <v>2980</v>
      </c>
      <c r="G188" s="16" t="s">
        <v>10557</v>
      </c>
      <c r="H188" s="3">
        <v>2980</v>
      </c>
      <c r="I188" s="19">
        <v>44799</v>
      </c>
      <c r="J188" s="5" t="s">
        <v>10953</v>
      </c>
      <c r="K188" s="20" t="s">
        <v>10666</v>
      </c>
      <c r="L188" s="25">
        <f>VLOOKUP(C188,[1]资产包数据!$B:$L,11,0)</f>
        <v>2660</v>
      </c>
      <c r="M188" s="25">
        <f t="shared" si="2"/>
        <v>320</v>
      </c>
    </row>
    <row r="189" s="3" customFormat="1" ht="14.25" spans="1:13">
      <c r="A189" s="13">
        <v>44801</v>
      </c>
      <c r="B189" s="14" t="s">
        <v>5773</v>
      </c>
      <c r="C189" s="14" t="s">
        <v>5821</v>
      </c>
      <c r="D189" s="14" t="s">
        <v>5822</v>
      </c>
      <c r="E189" s="15">
        <v>44765</v>
      </c>
      <c r="F189" s="14">
        <v>2980</v>
      </c>
      <c r="G189" s="16" t="s">
        <v>10557</v>
      </c>
      <c r="H189" s="3">
        <v>2980</v>
      </c>
      <c r="I189" s="19">
        <v>44799</v>
      </c>
      <c r="J189" s="5" t="s">
        <v>10953</v>
      </c>
      <c r="K189" s="20" t="s">
        <v>10666</v>
      </c>
      <c r="L189" s="25">
        <f>VLOOKUP(C189,[1]资产包数据!$B:$L,11,0)</f>
        <v>2660</v>
      </c>
      <c r="M189" s="25">
        <f t="shared" si="2"/>
        <v>320</v>
      </c>
    </row>
    <row r="190" s="3" customFormat="1" ht="14.25" spans="1:13">
      <c r="A190" s="13">
        <v>44801</v>
      </c>
      <c r="B190" s="14" t="s">
        <v>5773</v>
      </c>
      <c r="C190" s="14" t="s">
        <v>5829</v>
      </c>
      <c r="D190" s="14" t="s">
        <v>5830</v>
      </c>
      <c r="E190" s="15">
        <v>44765</v>
      </c>
      <c r="F190" s="14">
        <v>2980</v>
      </c>
      <c r="G190" s="16" t="s">
        <v>10557</v>
      </c>
      <c r="H190" s="3">
        <v>2980</v>
      </c>
      <c r="I190" s="19">
        <v>44799</v>
      </c>
      <c r="J190" s="5" t="s">
        <v>10953</v>
      </c>
      <c r="K190" s="20" t="s">
        <v>10666</v>
      </c>
      <c r="L190" s="25">
        <f>VLOOKUP(C190,[1]资产包数据!$B:$L,11,0)</f>
        <v>2660</v>
      </c>
      <c r="M190" s="25">
        <f t="shared" si="2"/>
        <v>320</v>
      </c>
    </row>
    <row r="191" s="3" customFormat="1" ht="14.25" spans="1:13">
      <c r="A191" s="13">
        <v>44801</v>
      </c>
      <c r="B191" s="14" t="s">
        <v>5773</v>
      </c>
      <c r="C191" s="14" t="s">
        <v>5833</v>
      </c>
      <c r="D191" s="14" t="s">
        <v>5834</v>
      </c>
      <c r="E191" s="15">
        <v>44765</v>
      </c>
      <c r="F191" s="14">
        <v>2980</v>
      </c>
      <c r="G191" s="16" t="s">
        <v>10557</v>
      </c>
      <c r="H191" s="3">
        <v>2980</v>
      </c>
      <c r="I191" s="19">
        <v>44799</v>
      </c>
      <c r="J191" s="5" t="s">
        <v>10953</v>
      </c>
      <c r="K191" s="20" t="s">
        <v>10666</v>
      </c>
      <c r="L191" s="25">
        <f>VLOOKUP(C191,[1]资产包数据!$B:$L,11,0)</f>
        <v>2660</v>
      </c>
      <c r="M191" s="25">
        <f t="shared" si="2"/>
        <v>320</v>
      </c>
    </row>
    <row r="192" s="3" customFormat="1" ht="14.25" spans="1:13">
      <c r="A192" s="13">
        <v>44801</v>
      </c>
      <c r="B192" s="14" t="s">
        <v>5773</v>
      </c>
      <c r="C192" s="14" t="s">
        <v>5850</v>
      </c>
      <c r="D192" s="14" t="s">
        <v>5851</v>
      </c>
      <c r="E192" s="15">
        <v>44765</v>
      </c>
      <c r="F192" s="14">
        <v>2980</v>
      </c>
      <c r="G192" s="16" t="s">
        <v>10557</v>
      </c>
      <c r="H192" s="3">
        <v>2980</v>
      </c>
      <c r="I192" s="19">
        <v>44799</v>
      </c>
      <c r="J192" s="5" t="s">
        <v>10953</v>
      </c>
      <c r="K192" s="20" t="s">
        <v>10666</v>
      </c>
      <c r="L192" s="25">
        <f>VLOOKUP(C192,[1]资产包数据!$B:$L,11,0)</f>
        <v>2660</v>
      </c>
      <c r="M192" s="25">
        <f t="shared" si="2"/>
        <v>320</v>
      </c>
    </row>
    <row r="193" s="3" customFormat="1" ht="14.25" spans="1:13">
      <c r="A193" s="13">
        <v>44801</v>
      </c>
      <c r="B193" s="14" t="s">
        <v>5773</v>
      </c>
      <c r="C193" s="14" t="s">
        <v>5858</v>
      </c>
      <c r="D193" s="14" t="s">
        <v>5859</v>
      </c>
      <c r="E193" s="15">
        <v>44765</v>
      </c>
      <c r="F193" s="14">
        <v>2980</v>
      </c>
      <c r="G193" s="16" t="s">
        <v>10557</v>
      </c>
      <c r="H193" s="3">
        <v>2980</v>
      </c>
      <c r="I193" s="19">
        <v>44799</v>
      </c>
      <c r="J193" s="5" t="s">
        <v>10953</v>
      </c>
      <c r="K193" s="20" t="s">
        <v>10666</v>
      </c>
      <c r="L193" s="25">
        <f>VLOOKUP(C193,[1]资产包数据!$B:$L,11,0)</f>
        <v>2660</v>
      </c>
      <c r="M193" s="25">
        <f t="shared" si="2"/>
        <v>320</v>
      </c>
    </row>
    <row r="194" s="3" customFormat="1" ht="14.25" spans="1:13">
      <c r="A194" s="13">
        <v>44801</v>
      </c>
      <c r="B194" s="14" t="s">
        <v>5773</v>
      </c>
      <c r="C194" s="14" t="s">
        <v>5860</v>
      </c>
      <c r="D194" s="14" t="s">
        <v>5861</v>
      </c>
      <c r="E194" s="15">
        <v>44765</v>
      </c>
      <c r="F194" s="14">
        <v>2980</v>
      </c>
      <c r="G194" s="16" t="s">
        <v>10557</v>
      </c>
      <c r="H194" s="3">
        <v>2980</v>
      </c>
      <c r="I194" s="19">
        <v>44799</v>
      </c>
      <c r="J194" s="5" t="s">
        <v>10953</v>
      </c>
      <c r="K194" s="20" t="s">
        <v>10666</v>
      </c>
      <c r="L194" s="25">
        <f>VLOOKUP(C194,[1]资产包数据!$B:$L,11,0)</f>
        <v>2660</v>
      </c>
      <c r="M194" s="25">
        <f t="shared" ref="M194:M257" si="3">H194-L194</f>
        <v>320</v>
      </c>
    </row>
    <row r="195" s="3" customFormat="1" ht="14.25" spans="1:13">
      <c r="A195" s="13">
        <v>44801</v>
      </c>
      <c r="B195" s="14" t="s">
        <v>5773</v>
      </c>
      <c r="C195" s="14" t="s">
        <v>5890</v>
      </c>
      <c r="D195" s="14" t="s">
        <v>5891</v>
      </c>
      <c r="E195" s="15">
        <v>44765</v>
      </c>
      <c r="F195" s="14">
        <v>2980</v>
      </c>
      <c r="G195" s="16" t="s">
        <v>10557</v>
      </c>
      <c r="H195" s="3">
        <v>2980</v>
      </c>
      <c r="I195" s="19">
        <v>44799</v>
      </c>
      <c r="J195" s="5" t="s">
        <v>10953</v>
      </c>
      <c r="K195" s="20" t="s">
        <v>10666</v>
      </c>
      <c r="L195" s="25">
        <f>VLOOKUP(C195,[1]资产包数据!$B:$L,11,0)</f>
        <v>2660</v>
      </c>
      <c r="M195" s="25">
        <f t="shared" si="3"/>
        <v>320</v>
      </c>
    </row>
    <row r="196" s="3" customFormat="1" ht="14.25" spans="1:13">
      <c r="A196" s="13">
        <v>44801</v>
      </c>
      <c r="B196" s="14" t="s">
        <v>5773</v>
      </c>
      <c r="C196" s="14" t="s">
        <v>5908</v>
      </c>
      <c r="D196" s="14" t="s">
        <v>5909</v>
      </c>
      <c r="E196" s="15">
        <v>44765</v>
      </c>
      <c r="F196" s="14">
        <v>2980</v>
      </c>
      <c r="G196" s="16" t="s">
        <v>10557</v>
      </c>
      <c r="H196" s="3">
        <v>2980</v>
      </c>
      <c r="I196" s="19">
        <v>44799</v>
      </c>
      <c r="J196" s="5" t="s">
        <v>10953</v>
      </c>
      <c r="K196" s="20" t="s">
        <v>10666</v>
      </c>
      <c r="L196" s="25">
        <f>VLOOKUP(C196,[1]资产包数据!$B:$L,11,0)</f>
        <v>2660</v>
      </c>
      <c r="M196" s="25">
        <f t="shared" si="3"/>
        <v>320</v>
      </c>
    </row>
    <row r="197" s="3" customFormat="1" ht="14.25" spans="1:13">
      <c r="A197" s="13">
        <v>44801</v>
      </c>
      <c r="B197" s="14" t="s">
        <v>5773</v>
      </c>
      <c r="C197" s="14" t="s">
        <v>5912</v>
      </c>
      <c r="D197" s="14" t="s">
        <v>5913</v>
      </c>
      <c r="E197" s="15">
        <v>44765</v>
      </c>
      <c r="F197" s="14">
        <v>2980</v>
      </c>
      <c r="G197" s="16" t="s">
        <v>10557</v>
      </c>
      <c r="H197" s="3">
        <v>2980</v>
      </c>
      <c r="I197" s="19">
        <v>44799</v>
      </c>
      <c r="J197" s="5" t="s">
        <v>10953</v>
      </c>
      <c r="K197" s="20" t="s">
        <v>10666</v>
      </c>
      <c r="L197" s="25">
        <f>VLOOKUP(C197,[1]资产包数据!$B:$L,11,0)</f>
        <v>2660</v>
      </c>
      <c r="M197" s="25">
        <f t="shared" si="3"/>
        <v>320</v>
      </c>
    </row>
    <row r="198" s="3" customFormat="1" ht="14.25" spans="1:13">
      <c r="A198" s="13">
        <v>44801</v>
      </c>
      <c r="B198" s="14" t="s">
        <v>5773</v>
      </c>
      <c r="C198" s="14" t="s">
        <v>5914</v>
      </c>
      <c r="D198" s="14" t="s">
        <v>5915</v>
      </c>
      <c r="E198" s="15">
        <v>44765</v>
      </c>
      <c r="F198" s="14">
        <v>2980</v>
      </c>
      <c r="G198" s="16" t="s">
        <v>10557</v>
      </c>
      <c r="H198" s="3">
        <v>2980</v>
      </c>
      <c r="I198" s="19">
        <v>44799</v>
      </c>
      <c r="J198" s="5" t="s">
        <v>10953</v>
      </c>
      <c r="K198" s="20" t="s">
        <v>10666</v>
      </c>
      <c r="L198" s="25">
        <f>VLOOKUP(C198,[1]资产包数据!$B:$L,11,0)</f>
        <v>2660</v>
      </c>
      <c r="M198" s="25">
        <f t="shared" si="3"/>
        <v>320</v>
      </c>
    </row>
    <row r="199" s="3" customFormat="1" ht="14.25" spans="1:13">
      <c r="A199" s="13">
        <v>44801</v>
      </c>
      <c r="B199" s="14" t="s">
        <v>5773</v>
      </c>
      <c r="C199" s="14" t="s">
        <v>5916</v>
      </c>
      <c r="D199" s="14" t="s">
        <v>5917</v>
      </c>
      <c r="E199" s="15">
        <v>44765</v>
      </c>
      <c r="F199" s="14">
        <v>2980</v>
      </c>
      <c r="G199" s="16" t="s">
        <v>10557</v>
      </c>
      <c r="H199" s="3">
        <v>2980</v>
      </c>
      <c r="I199" s="19">
        <v>44799</v>
      </c>
      <c r="J199" s="5" t="s">
        <v>10953</v>
      </c>
      <c r="K199" s="20" t="s">
        <v>10666</v>
      </c>
      <c r="L199" s="25">
        <f>VLOOKUP(C199,[1]资产包数据!$B:$L,11,0)</f>
        <v>2660</v>
      </c>
      <c r="M199" s="25">
        <f t="shared" si="3"/>
        <v>320</v>
      </c>
    </row>
    <row r="200" s="3" customFormat="1" ht="14.25" spans="1:13">
      <c r="A200" s="13">
        <v>44801</v>
      </c>
      <c r="B200" s="14" t="s">
        <v>5773</v>
      </c>
      <c r="C200" s="14" t="s">
        <v>5924</v>
      </c>
      <c r="D200" s="14" t="s">
        <v>5925</v>
      </c>
      <c r="E200" s="15">
        <v>44765</v>
      </c>
      <c r="F200" s="14">
        <v>2980</v>
      </c>
      <c r="G200" s="16" t="s">
        <v>10557</v>
      </c>
      <c r="H200" s="3">
        <v>2980</v>
      </c>
      <c r="I200" s="19">
        <v>44799</v>
      </c>
      <c r="J200" s="5" t="s">
        <v>10953</v>
      </c>
      <c r="K200" s="20" t="s">
        <v>10666</v>
      </c>
      <c r="L200" s="25">
        <f>VLOOKUP(C200,[1]资产包数据!$B:$L,11,0)</f>
        <v>2660</v>
      </c>
      <c r="M200" s="25">
        <f t="shared" si="3"/>
        <v>320</v>
      </c>
    </row>
    <row r="201" s="3" customFormat="1" ht="14.25" spans="1:13">
      <c r="A201" s="13">
        <v>44801</v>
      </c>
      <c r="B201" s="14" t="s">
        <v>5773</v>
      </c>
      <c r="C201" s="14" t="s">
        <v>5926</v>
      </c>
      <c r="D201" s="14" t="s">
        <v>5927</v>
      </c>
      <c r="E201" s="15">
        <v>44765</v>
      </c>
      <c r="F201" s="14">
        <v>2980</v>
      </c>
      <c r="G201" s="16" t="s">
        <v>10557</v>
      </c>
      <c r="H201" s="3">
        <v>2980</v>
      </c>
      <c r="I201" s="19">
        <v>44799</v>
      </c>
      <c r="J201" s="5" t="s">
        <v>10953</v>
      </c>
      <c r="K201" s="20" t="s">
        <v>10666</v>
      </c>
      <c r="L201" s="25">
        <f>VLOOKUP(C201,[1]资产包数据!$B:$L,11,0)</f>
        <v>2660</v>
      </c>
      <c r="M201" s="25">
        <f t="shared" si="3"/>
        <v>320</v>
      </c>
    </row>
    <row r="202" s="3" customFormat="1" ht="14.25" spans="1:13">
      <c r="A202" s="13">
        <v>44801</v>
      </c>
      <c r="B202" s="14" t="s">
        <v>5773</v>
      </c>
      <c r="C202" s="14" t="s">
        <v>5928</v>
      </c>
      <c r="D202" s="14" t="s">
        <v>5929</v>
      </c>
      <c r="E202" s="15">
        <v>44765</v>
      </c>
      <c r="F202" s="14">
        <v>2980</v>
      </c>
      <c r="G202" s="16" t="s">
        <v>10557</v>
      </c>
      <c r="H202" s="3">
        <v>2980</v>
      </c>
      <c r="I202" s="19">
        <v>44799</v>
      </c>
      <c r="J202" s="5" t="s">
        <v>10953</v>
      </c>
      <c r="K202" s="20" t="s">
        <v>10666</v>
      </c>
      <c r="L202" s="25">
        <f>VLOOKUP(C202,[1]资产包数据!$B:$L,11,0)</f>
        <v>2660</v>
      </c>
      <c r="M202" s="25">
        <f t="shared" si="3"/>
        <v>320</v>
      </c>
    </row>
    <row r="203" s="3" customFormat="1" ht="14.25" spans="1:13">
      <c r="A203" s="13">
        <v>44801</v>
      </c>
      <c r="B203" s="14" t="s">
        <v>5773</v>
      </c>
      <c r="C203" s="14" t="s">
        <v>5936</v>
      </c>
      <c r="D203" s="14" t="s">
        <v>5937</v>
      </c>
      <c r="E203" s="15">
        <v>44765</v>
      </c>
      <c r="F203" s="14">
        <v>2980</v>
      </c>
      <c r="G203" s="16" t="s">
        <v>10557</v>
      </c>
      <c r="H203" s="3">
        <v>2980</v>
      </c>
      <c r="I203" s="19">
        <v>44799</v>
      </c>
      <c r="J203" s="5" t="s">
        <v>10953</v>
      </c>
      <c r="K203" s="20" t="s">
        <v>10666</v>
      </c>
      <c r="L203" s="25">
        <f>VLOOKUP(C203,[1]资产包数据!$B:$L,11,0)</f>
        <v>2660</v>
      </c>
      <c r="M203" s="25">
        <f t="shared" si="3"/>
        <v>320</v>
      </c>
    </row>
    <row r="204" s="3" customFormat="1" ht="14.25" spans="1:13">
      <c r="A204" s="13">
        <v>44801</v>
      </c>
      <c r="B204" s="14" t="s">
        <v>5773</v>
      </c>
      <c r="C204" s="14" t="s">
        <v>5942</v>
      </c>
      <c r="D204" s="14" t="s">
        <v>5943</v>
      </c>
      <c r="E204" s="15">
        <v>44765</v>
      </c>
      <c r="F204" s="14">
        <v>2980</v>
      </c>
      <c r="G204" s="16" t="s">
        <v>10557</v>
      </c>
      <c r="H204" s="3">
        <v>2980</v>
      </c>
      <c r="I204" s="19">
        <v>44799</v>
      </c>
      <c r="J204" s="5" t="s">
        <v>10953</v>
      </c>
      <c r="K204" s="20" t="s">
        <v>10666</v>
      </c>
      <c r="L204" s="25">
        <f>VLOOKUP(C204,[1]资产包数据!$B:$L,11,0)</f>
        <v>2660</v>
      </c>
      <c r="M204" s="25">
        <f t="shared" si="3"/>
        <v>320</v>
      </c>
    </row>
    <row r="205" s="3" customFormat="1" ht="14.25" spans="1:13">
      <c r="A205" s="13">
        <v>44801</v>
      </c>
      <c r="B205" s="14" t="s">
        <v>5773</v>
      </c>
      <c r="C205" s="14" t="s">
        <v>5946</v>
      </c>
      <c r="D205" s="14" t="s">
        <v>5947</v>
      </c>
      <c r="E205" s="15">
        <v>44765</v>
      </c>
      <c r="F205" s="14">
        <v>2980</v>
      </c>
      <c r="G205" s="16" t="s">
        <v>10557</v>
      </c>
      <c r="H205" s="3">
        <v>2980</v>
      </c>
      <c r="I205" s="19">
        <v>44799</v>
      </c>
      <c r="J205" s="5" t="s">
        <v>10953</v>
      </c>
      <c r="K205" s="20" t="s">
        <v>10666</v>
      </c>
      <c r="L205" s="25">
        <f>VLOOKUP(C205,[1]资产包数据!$B:$L,11,0)</f>
        <v>2660</v>
      </c>
      <c r="M205" s="25">
        <f t="shared" si="3"/>
        <v>320</v>
      </c>
    </row>
    <row r="206" s="3" customFormat="1" ht="14.25" spans="1:13">
      <c r="A206" s="13">
        <v>44801</v>
      </c>
      <c r="B206" s="14" t="s">
        <v>5773</v>
      </c>
      <c r="C206" s="14" t="s">
        <v>5952</v>
      </c>
      <c r="D206" s="14" t="s">
        <v>5953</v>
      </c>
      <c r="E206" s="15">
        <v>44765</v>
      </c>
      <c r="F206" s="14">
        <v>2980</v>
      </c>
      <c r="G206" s="16" t="s">
        <v>10557</v>
      </c>
      <c r="H206" s="3">
        <v>2980</v>
      </c>
      <c r="I206" s="19">
        <v>44799</v>
      </c>
      <c r="J206" s="5" t="s">
        <v>10953</v>
      </c>
      <c r="K206" s="20" t="s">
        <v>10666</v>
      </c>
      <c r="L206" s="25">
        <f>VLOOKUP(C206,[1]资产包数据!$B:$L,11,0)</f>
        <v>2660</v>
      </c>
      <c r="M206" s="25">
        <f t="shared" si="3"/>
        <v>320</v>
      </c>
    </row>
    <row r="207" s="3" customFormat="1" ht="14.25" spans="1:13">
      <c r="A207" s="13">
        <v>44801</v>
      </c>
      <c r="B207" s="14" t="s">
        <v>5773</v>
      </c>
      <c r="C207" s="14" t="s">
        <v>5960</v>
      </c>
      <c r="D207" s="14" t="s">
        <v>5961</v>
      </c>
      <c r="E207" s="15">
        <v>44765</v>
      </c>
      <c r="F207" s="14">
        <v>2980</v>
      </c>
      <c r="G207" s="16" t="s">
        <v>10557</v>
      </c>
      <c r="H207" s="3">
        <v>2980</v>
      </c>
      <c r="I207" s="19">
        <v>44799</v>
      </c>
      <c r="J207" s="5" t="s">
        <v>10953</v>
      </c>
      <c r="K207" s="20" t="s">
        <v>10666</v>
      </c>
      <c r="L207" s="25">
        <f>VLOOKUP(C207,[1]资产包数据!$B:$L,11,0)</f>
        <v>2660</v>
      </c>
      <c r="M207" s="25">
        <f t="shared" si="3"/>
        <v>320</v>
      </c>
    </row>
    <row r="208" s="3" customFormat="1" ht="14.25" spans="1:13">
      <c r="A208" s="13">
        <v>44801</v>
      </c>
      <c r="B208" s="14" t="s">
        <v>5773</v>
      </c>
      <c r="C208" s="14" t="s">
        <v>5962</v>
      </c>
      <c r="D208" s="14" t="s">
        <v>5963</v>
      </c>
      <c r="E208" s="15">
        <v>44765</v>
      </c>
      <c r="F208" s="14">
        <v>2980</v>
      </c>
      <c r="G208" s="16" t="s">
        <v>10557</v>
      </c>
      <c r="H208" s="3">
        <v>2980</v>
      </c>
      <c r="I208" s="19">
        <v>44799</v>
      </c>
      <c r="J208" s="5" t="s">
        <v>10953</v>
      </c>
      <c r="K208" s="20" t="s">
        <v>10666</v>
      </c>
      <c r="L208" s="25">
        <f>VLOOKUP(C208,[1]资产包数据!$B:$L,11,0)</f>
        <v>2660</v>
      </c>
      <c r="M208" s="25">
        <f t="shared" si="3"/>
        <v>320</v>
      </c>
    </row>
    <row r="209" s="3" customFormat="1" ht="14.25" spans="1:13">
      <c r="A209" s="13">
        <v>44801</v>
      </c>
      <c r="B209" s="14" t="s">
        <v>5773</v>
      </c>
      <c r="C209" s="14" t="s">
        <v>5988</v>
      </c>
      <c r="D209" s="14" t="s">
        <v>5989</v>
      </c>
      <c r="E209" s="15">
        <v>44765</v>
      </c>
      <c r="F209" s="14">
        <v>2980</v>
      </c>
      <c r="G209" s="16" t="s">
        <v>10557</v>
      </c>
      <c r="H209" s="3">
        <v>2980</v>
      </c>
      <c r="I209" s="19">
        <v>44799</v>
      </c>
      <c r="J209" s="5" t="s">
        <v>10953</v>
      </c>
      <c r="K209" s="20" t="s">
        <v>10666</v>
      </c>
      <c r="L209" s="25">
        <f>VLOOKUP(C209,[1]资产包数据!$B:$L,11,0)</f>
        <v>2660</v>
      </c>
      <c r="M209" s="25">
        <f t="shared" si="3"/>
        <v>320</v>
      </c>
    </row>
    <row r="210" s="3" customFormat="1" ht="14.25" spans="1:13">
      <c r="A210" s="13">
        <v>44801</v>
      </c>
      <c r="B210" s="14" t="s">
        <v>5773</v>
      </c>
      <c r="C210" s="14" t="s">
        <v>5998</v>
      </c>
      <c r="D210" s="14" t="s">
        <v>5999</v>
      </c>
      <c r="E210" s="15">
        <v>44765</v>
      </c>
      <c r="F210" s="14">
        <v>2980</v>
      </c>
      <c r="G210" s="16" t="s">
        <v>10557</v>
      </c>
      <c r="H210" s="3">
        <v>2980</v>
      </c>
      <c r="I210" s="19">
        <v>44799</v>
      </c>
      <c r="J210" s="5" t="s">
        <v>10953</v>
      </c>
      <c r="K210" s="20" t="s">
        <v>10666</v>
      </c>
      <c r="L210" s="25">
        <f>VLOOKUP(C210,[1]资产包数据!$B:$L,11,0)</f>
        <v>2660</v>
      </c>
      <c r="M210" s="25">
        <f t="shared" si="3"/>
        <v>320</v>
      </c>
    </row>
    <row r="211" s="3" customFormat="1" ht="14.25" spans="1:13">
      <c r="A211" s="13">
        <v>44801</v>
      </c>
      <c r="B211" s="14" t="s">
        <v>5773</v>
      </c>
      <c r="C211" s="14" t="s">
        <v>6006</v>
      </c>
      <c r="D211" s="14" t="s">
        <v>6007</v>
      </c>
      <c r="E211" s="15">
        <v>44765</v>
      </c>
      <c r="F211" s="14">
        <v>2980</v>
      </c>
      <c r="G211" s="16" t="s">
        <v>10557</v>
      </c>
      <c r="H211" s="3">
        <v>2980</v>
      </c>
      <c r="I211" s="19">
        <v>44799</v>
      </c>
      <c r="J211" s="5" t="s">
        <v>10953</v>
      </c>
      <c r="K211" s="20" t="s">
        <v>10666</v>
      </c>
      <c r="L211" s="25">
        <f>VLOOKUP(C211,[1]资产包数据!$B:$L,11,0)</f>
        <v>2660</v>
      </c>
      <c r="M211" s="25">
        <f t="shared" si="3"/>
        <v>320</v>
      </c>
    </row>
    <row r="212" s="3" customFormat="1" ht="14.25" spans="1:13">
      <c r="A212" s="13">
        <v>44801</v>
      </c>
      <c r="B212" s="14" t="s">
        <v>5773</v>
      </c>
      <c r="C212" s="14" t="s">
        <v>6016</v>
      </c>
      <c r="D212" s="14" t="s">
        <v>6017</v>
      </c>
      <c r="E212" s="15">
        <v>44765</v>
      </c>
      <c r="F212" s="14">
        <v>2980</v>
      </c>
      <c r="G212" s="16" t="s">
        <v>10557</v>
      </c>
      <c r="H212" s="3">
        <v>2980</v>
      </c>
      <c r="I212" s="19">
        <v>44799</v>
      </c>
      <c r="J212" s="5" t="s">
        <v>10953</v>
      </c>
      <c r="K212" s="20" t="s">
        <v>10666</v>
      </c>
      <c r="L212" s="25">
        <f>VLOOKUP(C212,[1]资产包数据!$B:$L,11,0)</f>
        <v>2660</v>
      </c>
      <c r="M212" s="25">
        <f t="shared" si="3"/>
        <v>320</v>
      </c>
    </row>
    <row r="213" s="3" customFormat="1" ht="14.25" spans="1:13">
      <c r="A213" s="13">
        <v>44801</v>
      </c>
      <c r="B213" s="14" t="s">
        <v>5773</v>
      </c>
      <c r="C213" s="14" t="s">
        <v>6018</v>
      </c>
      <c r="D213" s="14" t="s">
        <v>6019</v>
      </c>
      <c r="E213" s="15">
        <v>44765</v>
      </c>
      <c r="F213" s="14">
        <v>2980</v>
      </c>
      <c r="G213" s="16" t="s">
        <v>10557</v>
      </c>
      <c r="H213" s="3">
        <v>2980</v>
      </c>
      <c r="I213" s="19">
        <v>44799</v>
      </c>
      <c r="J213" s="5" t="s">
        <v>10953</v>
      </c>
      <c r="K213" s="20" t="s">
        <v>10666</v>
      </c>
      <c r="L213" s="25">
        <f>VLOOKUP(C213,[1]资产包数据!$B:$L,11,0)</f>
        <v>2660</v>
      </c>
      <c r="M213" s="25">
        <f t="shared" si="3"/>
        <v>320</v>
      </c>
    </row>
    <row r="214" s="3" customFormat="1" ht="14.25" spans="1:13">
      <c r="A214" s="13">
        <v>44801</v>
      </c>
      <c r="B214" s="14" t="s">
        <v>5773</v>
      </c>
      <c r="C214" s="14" t="s">
        <v>6030</v>
      </c>
      <c r="D214" s="14" t="s">
        <v>6031</v>
      </c>
      <c r="E214" s="15">
        <v>44765</v>
      </c>
      <c r="F214" s="14">
        <v>2980</v>
      </c>
      <c r="G214" s="16" t="s">
        <v>10557</v>
      </c>
      <c r="H214" s="3">
        <v>2980</v>
      </c>
      <c r="I214" s="19">
        <v>44799</v>
      </c>
      <c r="J214" s="5" t="s">
        <v>10953</v>
      </c>
      <c r="K214" s="20" t="s">
        <v>10666</v>
      </c>
      <c r="L214" s="25">
        <f>VLOOKUP(C214,[1]资产包数据!$B:$L,11,0)</f>
        <v>2660</v>
      </c>
      <c r="M214" s="25">
        <f t="shared" si="3"/>
        <v>320</v>
      </c>
    </row>
    <row r="215" s="3" customFormat="1" ht="14.25" spans="1:13">
      <c r="A215" s="13">
        <v>44801</v>
      </c>
      <c r="B215" s="14" t="s">
        <v>5773</v>
      </c>
      <c r="C215" s="14" t="s">
        <v>5784</v>
      </c>
      <c r="D215" s="14" t="s">
        <v>5785</v>
      </c>
      <c r="E215" s="15">
        <v>44768</v>
      </c>
      <c r="F215" s="14">
        <v>2980</v>
      </c>
      <c r="G215" s="16" t="s">
        <v>10557</v>
      </c>
      <c r="H215" s="3">
        <v>2980</v>
      </c>
      <c r="I215" s="19">
        <v>44799</v>
      </c>
      <c r="J215" s="5" t="s">
        <v>10953</v>
      </c>
      <c r="K215" s="20" t="s">
        <v>10666</v>
      </c>
      <c r="L215" s="25">
        <f>VLOOKUP(C215,[1]资产包数据!$B:$L,11,0)</f>
        <v>2660</v>
      </c>
      <c r="M215" s="25">
        <f t="shared" si="3"/>
        <v>320</v>
      </c>
    </row>
    <row r="216" s="3" customFormat="1" ht="14.25" spans="1:13">
      <c r="A216" s="13">
        <v>44801</v>
      </c>
      <c r="B216" s="14" t="s">
        <v>5773</v>
      </c>
      <c r="C216" s="14" t="s">
        <v>5992</v>
      </c>
      <c r="D216" s="14" t="s">
        <v>5993</v>
      </c>
      <c r="E216" s="15">
        <v>44768</v>
      </c>
      <c r="F216" s="14">
        <v>2980</v>
      </c>
      <c r="G216" s="16" t="s">
        <v>10557</v>
      </c>
      <c r="H216" s="3">
        <v>2980</v>
      </c>
      <c r="I216" s="19">
        <v>44799</v>
      </c>
      <c r="J216" s="5" t="s">
        <v>10953</v>
      </c>
      <c r="K216" s="20" t="s">
        <v>10666</v>
      </c>
      <c r="L216" s="25">
        <f>VLOOKUP(C216,[1]资产包数据!$B:$L,11,0)</f>
        <v>2660</v>
      </c>
      <c r="M216" s="25">
        <f t="shared" si="3"/>
        <v>320</v>
      </c>
    </row>
    <row r="217" s="3" customFormat="1" ht="14.25" spans="1:13">
      <c r="A217" s="13">
        <v>44801</v>
      </c>
      <c r="B217" s="14" t="s">
        <v>5773</v>
      </c>
      <c r="C217" s="14" t="s">
        <v>6020</v>
      </c>
      <c r="D217" s="14" t="s">
        <v>6021</v>
      </c>
      <c r="E217" s="15">
        <v>44768</v>
      </c>
      <c r="F217" s="14">
        <v>2980</v>
      </c>
      <c r="G217" s="16" t="s">
        <v>10557</v>
      </c>
      <c r="H217" s="3">
        <v>2980</v>
      </c>
      <c r="I217" s="19">
        <v>44799</v>
      </c>
      <c r="J217" s="5" t="s">
        <v>10953</v>
      </c>
      <c r="K217" s="20" t="s">
        <v>10666</v>
      </c>
      <c r="L217" s="25">
        <f>VLOOKUP(C217,[1]资产包数据!$B:$L,11,0)</f>
        <v>2660</v>
      </c>
      <c r="M217" s="25">
        <f t="shared" si="3"/>
        <v>320</v>
      </c>
    </row>
    <row r="218" s="3" customFormat="1" ht="14.25" spans="1:13">
      <c r="A218" s="13">
        <v>44801</v>
      </c>
      <c r="B218" s="14" t="s">
        <v>5773</v>
      </c>
      <c r="C218" s="14" t="s">
        <v>5777</v>
      </c>
      <c r="D218" s="14" t="s">
        <v>5778</v>
      </c>
      <c r="E218" s="15">
        <v>44769</v>
      </c>
      <c r="F218" s="14">
        <v>2980</v>
      </c>
      <c r="G218" s="16" t="s">
        <v>10557</v>
      </c>
      <c r="H218" s="3">
        <v>2980</v>
      </c>
      <c r="I218" s="19">
        <v>44799</v>
      </c>
      <c r="J218" s="5" t="s">
        <v>10953</v>
      </c>
      <c r="K218" s="20" t="s">
        <v>10666</v>
      </c>
      <c r="L218" s="25">
        <f>VLOOKUP(C218,[1]资产包数据!$B:$L,11,0)</f>
        <v>2660</v>
      </c>
      <c r="M218" s="25">
        <f t="shared" si="3"/>
        <v>320</v>
      </c>
    </row>
    <row r="219" s="3" customFormat="1" ht="14.25" spans="1:13">
      <c r="A219" s="13">
        <v>44801</v>
      </c>
      <c r="B219" s="14" t="s">
        <v>5773</v>
      </c>
      <c r="C219" s="14" t="s">
        <v>5797</v>
      </c>
      <c r="D219" s="14" t="s">
        <v>5798</v>
      </c>
      <c r="E219" s="15">
        <v>44769</v>
      </c>
      <c r="F219" s="14">
        <v>2980</v>
      </c>
      <c r="G219" s="16" t="s">
        <v>10557</v>
      </c>
      <c r="H219" s="3">
        <v>2980</v>
      </c>
      <c r="I219" s="19">
        <v>44799</v>
      </c>
      <c r="J219" s="5" t="s">
        <v>10953</v>
      </c>
      <c r="K219" s="20" t="s">
        <v>10666</v>
      </c>
      <c r="L219" s="25">
        <f>VLOOKUP(C219,[1]资产包数据!$B:$L,11,0)</f>
        <v>2660</v>
      </c>
      <c r="M219" s="25">
        <f t="shared" si="3"/>
        <v>320</v>
      </c>
    </row>
    <row r="220" s="3" customFormat="1" ht="14.25" spans="1:13">
      <c r="A220" s="13">
        <v>44801</v>
      </c>
      <c r="B220" s="14" t="s">
        <v>5773</v>
      </c>
      <c r="C220" s="14" t="s">
        <v>5799</v>
      </c>
      <c r="D220" s="14" t="s">
        <v>5800</v>
      </c>
      <c r="E220" s="15">
        <v>44769</v>
      </c>
      <c r="F220" s="14">
        <v>2980</v>
      </c>
      <c r="G220" s="16" t="s">
        <v>10557</v>
      </c>
      <c r="H220" s="3">
        <v>2980</v>
      </c>
      <c r="I220" s="19">
        <v>44799</v>
      </c>
      <c r="J220" s="5" t="s">
        <v>10953</v>
      </c>
      <c r="K220" s="20" t="s">
        <v>10666</v>
      </c>
      <c r="L220" s="25">
        <f>VLOOKUP(C220,[1]资产包数据!$B:$L,11,0)</f>
        <v>2660</v>
      </c>
      <c r="M220" s="25">
        <f t="shared" si="3"/>
        <v>320</v>
      </c>
    </row>
    <row r="221" s="3" customFormat="1" ht="14.25" spans="1:13">
      <c r="A221" s="13">
        <v>44801</v>
      </c>
      <c r="B221" s="14" t="s">
        <v>5773</v>
      </c>
      <c r="C221" s="14" t="s">
        <v>5801</v>
      </c>
      <c r="D221" s="14" t="s">
        <v>5802</v>
      </c>
      <c r="E221" s="15">
        <v>44769</v>
      </c>
      <c r="F221" s="14">
        <v>2980</v>
      </c>
      <c r="G221" s="16" t="s">
        <v>10557</v>
      </c>
      <c r="H221" s="3">
        <v>2980</v>
      </c>
      <c r="I221" s="19">
        <v>44799</v>
      </c>
      <c r="J221" s="5" t="s">
        <v>10953</v>
      </c>
      <c r="K221" s="20" t="s">
        <v>10666</v>
      </c>
      <c r="L221" s="25">
        <f>VLOOKUP(C221,[1]资产包数据!$B:$L,11,0)</f>
        <v>2660</v>
      </c>
      <c r="M221" s="25">
        <f t="shared" si="3"/>
        <v>320</v>
      </c>
    </row>
    <row r="222" s="3" customFormat="1" ht="14.25" spans="1:13">
      <c r="A222" s="13">
        <v>44801</v>
      </c>
      <c r="B222" s="14" t="s">
        <v>5773</v>
      </c>
      <c r="C222" s="14" t="s">
        <v>5805</v>
      </c>
      <c r="D222" s="14" t="s">
        <v>5806</v>
      </c>
      <c r="E222" s="15">
        <v>44769</v>
      </c>
      <c r="F222" s="14">
        <v>2980</v>
      </c>
      <c r="G222" s="16" t="s">
        <v>10557</v>
      </c>
      <c r="H222" s="3">
        <v>2980</v>
      </c>
      <c r="I222" s="19">
        <v>44799</v>
      </c>
      <c r="J222" s="5" t="s">
        <v>10953</v>
      </c>
      <c r="K222" s="20" t="s">
        <v>10666</v>
      </c>
      <c r="L222" s="25">
        <f>VLOOKUP(C222,[1]资产包数据!$B:$L,11,0)</f>
        <v>2660</v>
      </c>
      <c r="M222" s="25">
        <f t="shared" si="3"/>
        <v>320</v>
      </c>
    </row>
    <row r="223" s="3" customFormat="1" ht="14.25" spans="1:13">
      <c r="A223" s="13">
        <v>44801</v>
      </c>
      <c r="B223" s="14" t="s">
        <v>5773</v>
      </c>
      <c r="C223" s="14" t="s">
        <v>5809</v>
      </c>
      <c r="D223" s="14" t="s">
        <v>5810</v>
      </c>
      <c r="E223" s="15">
        <v>44769</v>
      </c>
      <c r="F223" s="14">
        <v>2980</v>
      </c>
      <c r="G223" s="16" t="s">
        <v>10557</v>
      </c>
      <c r="H223" s="3">
        <v>2980</v>
      </c>
      <c r="I223" s="19">
        <v>44799</v>
      </c>
      <c r="J223" s="5" t="s">
        <v>10953</v>
      </c>
      <c r="K223" s="20" t="s">
        <v>10666</v>
      </c>
      <c r="L223" s="25">
        <f>VLOOKUP(C223,[1]资产包数据!$B:$L,11,0)</f>
        <v>2660</v>
      </c>
      <c r="M223" s="25">
        <f t="shared" si="3"/>
        <v>320</v>
      </c>
    </row>
    <row r="224" s="3" customFormat="1" ht="14.25" spans="1:13">
      <c r="A224" s="13">
        <v>44801</v>
      </c>
      <c r="B224" s="14" t="s">
        <v>5773</v>
      </c>
      <c r="C224" s="14" t="s">
        <v>5811</v>
      </c>
      <c r="D224" s="14" t="s">
        <v>5812</v>
      </c>
      <c r="E224" s="15">
        <v>44769</v>
      </c>
      <c r="F224" s="14">
        <v>2980</v>
      </c>
      <c r="G224" s="16" t="s">
        <v>10557</v>
      </c>
      <c r="H224" s="3">
        <v>2980</v>
      </c>
      <c r="I224" s="19">
        <v>44799</v>
      </c>
      <c r="J224" s="5" t="s">
        <v>10953</v>
      </c>
      <c r="K224" s="20" t="s">
        <v>10666</v>
      </c>
      <c r="L224" s="25">
        <f>VLOOKUP(C224,[1]资产包数据!$B:$L,11,0)</f>
        <v>2660</v>
      </c>
      <c r="M224" s="25">
        <f t="shared" si="3"/>
        <v>320</v>
      </c>
    </row>
    <row r="225" s="3" customFormat="1" ht="14.25" spans="1:13">
      <c r="A225" s="13">
        <v>44801</v>
      </c>
      <c r="B225" s="14" t="s">
        <v>5773</v>
      </c>
      <c r="C225" s="14" t="s">
        <v>5813</v>
      </c>
      <c r="D225" s="14" t="s">
        <v>5814</v>
      </c>
      <c r="E225" s="15">
        <v>44769</v>
      </c>
      <c r="F225" s="14">
        <v>2980</v>
      </c>
      <c r="G225" s="16" t="s">
        <v>10557</v>
      </c>
      <c r="H225" s="3">
        <v>2980</v>
      </c>
      <c r="I225" s="19">
        <v>44799</v>
      </c>
      <c r="J225" s="5" t="s">
        <v>10953</v>
      </c>
      <c r="K225" s="20" t="s">
        <v>10666</v>
      </c>
      <c r="L225" s="25">
        <f>VLOOKUP(C225,[1]资产包数据!$B:$L,11,0)</f>
        <v>2660</v>
      </c>
      <c r="M225" s="25">
        <f t="shared" si="3"/>
        <v>320</v>
      </c>
    </row>
    <row r="226" s="3" customFormat="1" ht="14.25" spans="1:13">
      <c r="A226" s="13">
        <v>44801</v>
      </c>
      <c r="B226" s="14" t="s">
        <v>5773</v>
      </c>
      <c r="C226" s="14" t="s">
        <v>5823</v>
      </c>
      <c r="D226" s="14" t="s">
        <v>5824</v>
      </c>
      <c r="E226" s="15">
        <v>44769</v>
      </c>
      <c r="F226" s="14">
        <v>2980</v>
      </c>
      <c r="G226" s="16" t="s">
        <v>10557</v>
      </c>
      <c r="H226" s="3">
        <v>2980</v>
      </c>
      <c r="I226" s="19">
        <v>44799</v>
      </c>
      <c r="J226" s="5" t="s">
        <v>10953</v>
      </c>
      <c r="K226" s="20" t="s">
        <v>10666</v>
      </c>
      <c r="L226" s="25">
        <f>VLOOKUP(C226,[1]资产包数据!$B:$L,11,0)</f>
        <v>2660</v>
      </c>
      <c r="M226" s="25">
        <f t="shared" si="3"/>
        <v>320</v>
      </c>
    </row>
    <row r="227" s="3" customFormat="1" ht="14.25" spans="1:13">
      <c r="A227" s="13">
        <v>44801</v>
      </c>
      <c r="B227" s="14" t="s">
        <v>5773</v>
      </c>
      <c r="C227" s="14" t="s">
        <v>5827</v>
      </c>
      <c r="D227" s="14" t="s">
        <v>5828</v>
      </c>
      <c r="E227" s="15">
        <v>44769</v>
      </c>
      <c r="F227" s="14">
        <v>2980</v>
      </c>
      <c r="G227" s="16" t="s">
        <v>10557</v>
      </c>
      <c r="H227" s="3">
        <v>2980</v>
      </c>
      <c r="I227" s="19">
        <v>44799</v>
      </c>
      <c r="J227" s="5" t="s">
        <v>10953</v>
      </c>
      <c r="K227" s="20" t="s">
        <v>10666</v>
      </c>
      <c r="L227" s="25">
        <f>VLOOKUP(C227,[1]资产包数据!$B:$L,11,0)</f>
        <v>2660</v>
      </c>
      <c r="M227" s="25">
        <f t="shared" si="3"/>
        <v>320</v>
      </c>
    </row>
    <row r="228" s="3" customFormat="1" ht="14.25" spans="1:13">
      <c r="A228" s="13">
        <v>44801</v>
      </c>
      <c r="B228" s="14" t="s">
        <v>5773</v>
      </c>
      <c r="C228" s="14" t="s">
        <v>5831</v>
      </c>
      <c r="D228" s="14" t="s">
        <v>5832</v>
      </c>
      <c r="E228" s="15">
        <v>44769</v>
      </c>
      <c r="F228" s="14">
        <v>2980</v>
      </c>
      <c r="G228" s="16" t="s">
        <v>10557</v>
      </c>
      <c r="H228" s="3">
        <v>2980</v>
      </c>
      <c r="I228" s="19">
        <v>44799</v>
      </c>
      <c r="J228" s="5" t="s">
        <v>10953</v>
      </c>
      <c r="K228" s="20" t="s">
        <v>10666</v>
      </c>
      <c r="L228" s="25">
        <f>VLOOKUP(C228,[1]资产包数据!$B:$L,11,0)</f>
        <v>2660</v>
      </c>
      <c r="M228" s="25">
        <f t="shared" si="3"/>
        <v>320</v>
      </c>
    </row>
    <row r="229" s="3" customFormat="1" ht="14.25" spans="1:13">
      <c r="A229" s="13">
        <v>44801</v>
      </c>
      <c r="B229" s="14" t="s">
        <v>5773</v>
      </c>
      <c r="C229" s="14" t="s">
        <v>5835</v>
      </c>
      <c r="D229" s="14" t="s">
        <v>5836</v>
      </c>
      <c r="E229" s="15">
        <v>44769</v>
      </c>
      <c r="F229" s="14">
        <v>2980</v>
      </c>
      <c r="G229" s="16" t="s">
        <v>10557</v>
      </c>
      <c r="H229" s="3">
        <v>2980</v>
      </c>
      <c r="I229" s="19">
        <v>44799</v>
      </c>
      <c r="J229" s="5" t="s">
        <v>10953</v>
      </c>
      <c r="K229" s="20" t="s">
        <v>10666</v>
      </c>
      <c r="L229" s="25">
        <f>VLOOKUP(C229,[1]资产包数据!$B:$L,11,0)</f>
        <v>2660</v>
      </c>
      <c r="M229" s="25">
        <f t="shared" si="3"/>
        <v>320</v>
      </c>
    </row>
    <row r="230" s="3" customFormat="1" ht="14.25" spans="1:13">
      <c r="A230" s="13">
        <v>44801</v>
      </c>
      <c r="B230" s="14" t="s">
        <v>5773</v>
      </c>
      <c r="C230" s="14" t="s">
        <v>5842</v>
      </c>
      <c r="D230" s="14" t="s">
        <v>5843</v>
      </c>
      <c r="E230" s="15">
        <v>44769</v>
      </c>
      <c r="F230" s="14">
        <v>2980</v>
      </c>
      <c r="G230" s="16" t="s">
        <v>10557</v>
      </c>
      <c r="H230" s="3">
        <v>2980</v>
      </c>
      <c r="I230" s="19">
        <v>44799</v>
      </c>
      <c r="J230" s="5" t="s">
        <v>10953</v>
      </c>
      <c r="K230" s="20" t="s">
        <v>10666</v>
      </c>
      <c r="L230" s="25">
        <f>VLOOKUP(C230,[1]资产包数据!$B:$L,11,0)</f>
        <v>2660</v>
      </c>
      <c r="M230" s="25">
        <f t="shared" si="3"/>
        <v>320</v>
      </c>
    </row>
    <row r="231" s="3" customFormat="1" ht="14.25" spans="1:13">
      <c r="A231" s="13">
        <v>44801</v>
      </c>
      <c r="B231" s="14" t="s">
        <v>5773</v>
      </c>
      <c r="C231" s="14" t="s">
        <v>5846</v>
      </c>
      <c r="D231" s="14" t="s">
        <v>5847</v>
      </c>
      <c r="E231" s="15">
        <v>44769</v>
      </c>
      <c r="F231" s="14">
        <v>2980</v>
      </c>
      <c r="G231" s="16" t="s">
        <v>10557</v>
      </c>
      <c r="H231" s="3">
        <v>2980</v>
      </c>
      <c r="I231" s="19">
        <v>44799</v>
      </c>
      <c r="J231" s="5" t="s">
        <v>10953</v>
      </c>
      <c r="K231" s="20" t="s">
        <v>10666</v>
      </c>
      <c r="L231" s="25">
        <f>VLOOKUP(C231,[1]资产包数据!$B:$L,11,0)</f>
        <v>2660</v>
      </c>
      <c r="M231" s="25">
        <f t="shared" si="3"/>
        <v>320</v>
      </c>
    </row>
    <row r="232" s="3" customFormat="1" ht="14.25" spans="1:13">
      <c r="A232" s="13">
        <v>44801</v>
      </c>
      <c r="B232" s="14" t="s">
        <v>5773</v>
      </c>
      <c r="C232" s="14" t="s">
        <v>5854</v>
      </c>
      <c r="D232" s="14" t="s">
        <v>5855</v>
      </c>
      <c r="E232" s="15">
        <v>44769</v>
      </c>
      <c r="F232" s="14">
        <v>2980</v>
      </c>
      <c r="G232" s="16" t="s">
        <v>10557</v>
      </c>
      <c r="H232" s="3">
        <v>2980</v>
      </c>
      <c r="I232" s="19">
        <v>44799</v>
      </c>
      <c r="J232" s="5" t="s">
        <v>10953</v>
      </c>
      <c r="K232" s="20" t="s">
        <v>10666</v>
      </c>
      <c r="L232" s="25">
        <f>VLOOKUP(C232,[1]资产包数据!$B:$L,11,0)</f>
        <v>2660</v>
      </c>
      <c r="M232" s="25">
        <f t="shared" si="3"/>
        <v>320</v>
      </c>
    </row>
    <row r="233" s="3" customFormat="1" ht="14.25" spans="1:13">
      <c r="A233" s="13">
        <v>44801</v>
      </c>
      <c r="B233" s="14" t="s">
        <v>5773</v>
      </c>
      <c r="C233" s="14" t="s">
        <v>5862</v>
      </c>
      <c r="D233" s="14" t="s">
        <v>5863</v>
      </c>
      <c r="E233" s="15">
        <v>44769</v>
      </c>
      <c r="F233" s="14">
        <v>2980</v>
      </c>
      <c r="G233" s="16" t="s">
        <v>10557</v>
      </c>
      <c r="H233" s="3">
        <v>2980</v>
      </c>
      <c r="I233" s="19">
        <v>44799</v>
      </c>
      <c r="J233" s="5" t="s">
        <v>10953</v>
      </c>
      <c r="K233" s="20" t="s">
        <v>10666</v>
      </c>
      <c r="L233" s="25">
        <f>VLOOKUP(C233,[1]资产包数据!$B:$L,11,0)</f>
        <v>2660</v>
      </c>
      <c r="M233" s="25">
        <f t="shared" si="3"/>
        <v>320</v>
      </c>
    </row>
    <row r="234" s="3" customFormat="1" ht="14.25" spans="1:13">
      <c r="A234" s="13">
        <v>44801</v>
      </c>
      <c r="B234" s="14" t="s">
        <v>5773</v>
      </c>
      <c r="C234" s="14" t="s">
        <v>5894</v>
      </c>
      <c r="D234" s="14" t="s">
        <v>5895</v>
      </c>
      <c r="E234" s="15">
        <v>44769</v>
      </c>
      <c r="F234" s="14">
        <v>2980</v>
      </c>
      <c r="G234" s="16" t="s">
        <v>10557</v>
      </c>
      <c r="H234" s="3">
        <v>2980</v>
      </c>
      <c r="I234" s="19">
        <v>44799</v>
      </c>
      <c r="J234" s="5" t="s">
        <v>10953</v>
      </c>
      <c r="K234" s="20" t="s">
        <v>10666</v>
      </c>
      <c r="L234" s="25">
        <f>VLOOKUP(C234,[1]资产包数据!$B:$L,11,0)</f>
        <v>2660</v>
      </c>
      <c r="M234" s="25">
        <f t="shared" si="3"/>
        <v>320</v>
      </c>
    </row>
    <row r="235" s="3" customFormat="1" ht="14.25" spans="1:13">
      <c r="A235" s="13">
        <v>44801</v>
      </c>
      <c r="B235" s="14" t="s">
        <v>5773</v>
      </c>
      <c r="C235" s="14" t="s">
        <v>5896</v>
      </c>
      <c r="D235" s="14" t="s">
        <v>5897</v>
      </c>
      <c r="E235" s="15">
        <v>44769</v>
      </c>
      <c r="F235" s="14">
        <v>2980</v>
      </c>
      <c r="G235" s="16" t="s">
        <v>10557</v>
      </c>
      <c r="H235" s="3">
        <v>2980</v>
      </c>
      <c r="I235" s="19">
        <v>44799</v>
      </c>
      <c r="J235" s="5" t="s">
        <v>10953</v>
      </c>
      <c r="K235" s="20" t="s">
        <v>10666</v>
      </c>
      <c r="L235" s="25">
        <f>VLOOKUP(C235,[1]资产包数据!$B:$L,11,0)</f>
        <v>2660</v>
      </c>
      <c r="M235" s="25">
        <f t="shared" si="3"/>
        <v>320</v>
      </c>
    </row>
    <row r="236" s="3" customFormat="1" ht="14.25" spans="1:13">
      <c r="A236" s="13">
        <v>44801</v>
      </c>
      <c r="B236" s="14" t="s">
        <v>5773</v>
      </c>
      <c r="C236" s="14" t="s">
        <v>5900</v>
      </c>
      <c r="D236" s="14" t="s">
        <v>5901</v>
      </c>
      <c r="E236" s="15">
        <v>44769</v>
      </c>
      <c r="F236" s="14">
        <v>2980</v>
      </c>
      <c r="G236" s="16" t="s">
        <v>10557</v>
      </c>
      <c r="H236" s="3">
        <v>2980</v>
      </c>
      <c r="I236" s="19">
        <v>44799</v>
      </c>
      <c r="J236" s="5" t="s">
        <v>10953</v>
      </c>
      <c r="K236" s="20" t="s">
        <v>10666</v>
      </c>
      <c r="L236" s="25">
        <f>VLOOKUP(C236,[1]资产包数据!$B:$L,11,0)</f>
        <v>2660</v>
      </c>
      <c r="M236" s="25">
        <f t="shared" si="3"/>
        <v>320</v>
      </c>
    </row>
    <row r="237" s="3" customFormat="1" ht="14.25" spans="1:13">
      <c r="A237" s="13">
        <v>44801</v>
      </c>
      <c r="B237" s="14" t="s">
        <v>5773</v>
      </c>
      <c r="C237" s="14" t="s">
        <v>5904</v>
      </c>
      <c r="D237" s="14" t="s">
        <v>5905</v>
      </c>
      <c r="E237" s="15">
        <v>44769</v>
      </c>
      <c r="F237" s="14">
        <v>2980</v>
      </c>
      <c r="G237" s="16" t="s">
        <v>10557</v>
      </c>
      <c r="H237" s="3">
        <v>2980</v>
      </c>
      <c r="I237" s="19">
        <v>44799</v>
      </c>
      <c r="J237" s="5" t="s">
        <v>10953</v>
      </c>
      <c r="K237" s="20" t="s">
        <v>10666</v>
      </c>
      <c r="L237" s="25">
        <f>VLOOKUP(C237,[1]资产包数据!$B:$L,11,0)</f>
        <v>2660</v>
      </c>
      <c r="M237" s="25">
        <f t="shared" si="3"/>
        <v>320</v>
      </c>
    </row>
    <row r="238" s="3" customFormat="1" ht="14.25" spans="1:13">
      <c r="A238" s="13">
        <v>44801</v>
      </c>
      <c r="B238" s="14" t="s">
        <v>5773</v>
      </c>
      <c r="C238" s="14" t="s">
        <v>5906</v>
      </c>
      <c r="D238" s="14" t="s">
        <v>5907</v>
      </c>
      <c r="E238" s="15">
        <v>44769</v>
      </c>
      <c r="F238" s="14">
        <v>2980</v>
      </c>
      <c r="G238" s="16" t="s">
        <v>10557</v>
      </c>
      <c r="H238" s="3">
        <v>2980</v>
      </c>
      <c r="I238" s="19">
        <v>44799</v>
      </c>
      <c r="J238" s="5" t="s">
        <v>10953</v>
      </c>
      <c r="K238" s="20" t="s">
        <v>10666</v>
      </c>
      <c r="L238" s="25">
        <f>VLOOKUP(C238,[1]资产包数据!$B:$L,11,0)</f>
        <v>2660</v>
      </c>
      <c r="M238" s="25">
        <f t="shared" si="3"/>
        <v>320</v>
      </c>
    </row>
    <row r="239" s="3" customFormat="1" ht="14.25" spans="1:13">
      <c r="A239" s="13">
        <v>44801</v>
      </c>
      <c r="B239" s="14" t="s">
        <v>5773</v>
      </c>
      <c r="C239" s="14" t="s">
        <v>5934</v>
      </c>
      <c r="D239" s="14" t="s">
        <v>5935</v>
      </c>
      <c r="E239" s="15">
        <v>44769</v>
      </c>
      <c r="F239" s="14">
        <v>2980</v>
      </c>
      <c r="G239" s="16" t="s">
        <v>10557</v>
      </c>
      <c r="H239" s="3">
        <v>2980</v>
      </c>
      <c r="I239" s="19">
        <v>44799</v>
      </c>
      <c r="J239" s="5" t="s">
        <v>10953</v>
      </c>
      <c r="K239" s="20" t="s">
        <v>10666</v>
      </c>
      <c r="L239" s="25">
        <f>VLOOKUP(C239,[1]资产包数据!$B:$L,11,0)</f>
        <v>2660</v>
      </c>
      <c r="M239" s="25">
        <f t="shared" si="3"/>
        <v>320</v>
      </c>
    </row>
    <row r="240" s="3" customFormat="1" ht="14.25" spans="1:13">
      <c r="A240" s="13">
        <v>44801</v>
      </c>
      <c r="B240" s="14" t="s">
        <v>5773</v>
      </c>
      <c r="C240" s="14" t="s">
        <v>5944</v>
      </c>
      <c r="D240" s="14" t="s">
        <v>5945</v>
      </c>
      <c r="E240" s="15">
        <v>44769</v>
      </c>
      <c r="F240" s="14">
        <v>2980</v>
      </c>
      <c r="G240" s="16" t="s">
        <v>10557</v>
      </c>
      <c r="H240" s="3">
        <v>2980</v>
      </c>
      <c r="I240" s="19">
        <v>44799</v>
      </c>
      <c r="J240" s="5" t="s">
        <v>10953</v>
      </c>
      <c r="K240" s="20" t="s">
        <v>10666</v>
      </c>
      <c r="L240" s="25">
        <f>VLOOKUP(C240,[1]资产包数据!$B:$L,11,0)</f>
        <v>2660</v>
      </c>
      <c r="M240" s="25">
        <f t="shared" si="3"/>
        <v>320</v>
      </c>
    </row>
    <row r="241" s="3" customFormat="1" ht="14.25" spans="1:13">
      <c r="A241" s="13">
        <v>44801</v>
      </c>
      <c r="B241" s="14" t="s">
        <v>5773</v>
      </c>
      <c r="C241" s="14" t="s">
        <v>5950</v>
      </c>
      <c r="D241" s="14" t="s">
        <v>5951</v>
      </c>
      <c r="E241" s="15">
        <v>44769</v>
      </c>
      <c r="F241" s="14">
        <v>2980</v>
      </c>
      <c r="G241" s="16" t="s">
        <v>10557</v>
      </c>
      <c r="H241" s="3">
        <v>2980</v>
      </c>
      <c r="I241" s="19">
        <v>44799</v>
      </c>
      <c r="J241" s="5" t="s">
        <v>10953</v>
      </c>
      <c r="K241" s="20" t="s">
        <v>10666</v>
      </c>
      <c r="L241" s="25">
        <f>VLOOKUP(C241,[1]资产包数据!$B:$L,11,0)</f>
        <v>2660</v>
      </c>
      <c r="M241" s="25">
        <f t="shared" si="3"/>
        <v>320</v>
      </c>
    </row>
    <row r="242" s="3" customFormat="1" ht="14.25" spans="1:13">
      <c r="A242" s="13">
        <v>44801</v>
      </c>
      <c r="B242" s="14" t="s">
        <v>5773</v>
      </c>
      <c r="C242" s="14" t="s">
        <v>5958</v>
      </c>
      <c r="D242" s="14" t="s">
        <v>5959</v>
      </c>
      <c r="E242" s="15">
        <v>44769</v>
      </c>
      <c r="F242" s="14">
        <v>2980</v>
      </c>
      <c r="G242" s="16" t="s">
        <v>10557</v>
      </c>
      <c r="H242" s="3">
        <v>2980</v>
      </c>
      <c r="I242" s="19">
        <v>44799</v>
      </c>
      <c r="J242" s="5" t="s">
        <v>10953</v>
      </c>
      <c r="K242" s="20" t="s">
        <v>10666</v>
      </c>
      <c r="L242" s="25">
        <f>VLOOKUP(C242,[1]资产包数据!$B:$L,11,0)</f>
        <v>2660</v>
      </c>
      <c r="M242" s="25">
        <f t="shared" si="3"/>
        <v>320</v>
      </c>
    </row>
    <row r="243" s="3" customFormat="1" ht="14.25" spans="1:13">
      <c r="A243" s="13">
        <v>44801</v>
      </c>
      <c r="B243" s="14" t="s">
        <v>5773</v>
      </c>
      <c r="C243" s="14" t="s">
        <v>5966</v>
      </c>
      <c r="D243" s="14" t="s">
        <v>5967</v>
      </c>
      <c r="E243" s="15">
        <v>44769</v>
      </c>
      <c r="F243" s="14">
        <v>2980</v>
      </c>
      <c r="G243" s="16" t="s">
        <v>10557</v>
      </c>
      <c r="H243" s="3">
        <v>2980</v>
      </c>
      <c r="I243" s="19">
        <v>44799</v>
      </c>
      <c r="J243" s="5" t="s">
        <v>10953</v>
      </c>
      <c r="K243" s="20" t="s">
        <v>10666</v>
      </c>
      <c r="L243" s="25">
        <f>VLOOKUP(C243,[1]资产包数据!$B:$L,11,0)</f>
        <v>2660</v>
      </c>
      <c r="M243" s="25">
        <f t="shared" si="3"/>
        <v>320</v>
      </c>
    </row>
    <row r="244" s="3" customFormat="1" ht="14.25" spans="1:13">
      <c r="A244" s="13">
        <v>44801</v>
      </c>
      <c r="B244" s="14" t="s">
        <v>5773</v>
      </c>
      <c r="C244" s="14" t="s">
        <v>5968</v>
      </c>
      <c r="D244" s="14" t="s">
        <v>5969</v>
      </c>
      <c r="E244" s="15">
        <v>44769</v>
      </c>
      <c r="F244" s="14">
        <v>2980</v>
      </c>
      <c r="G244" s="16" t="s">
        <v>10557</v>
      </c>
      <c r="H244" s="3">
        <v>2980</v>
      </c>
      <c r="I244" s="19">
        <v>44799</v>
      </c>
      <c r="J244" s="5" t="s">
        <v>10953</v>
      </c>
      <c r="K244" s="20" t="s">
        <v>10666</v>
      </c>
      <c r="L244" s="25">
        <f>VLOOKUP(C244,[1]资产包数据!$B:$L,11,0)</f>
        <v>2660</v>
      </c>
      <c r="M244" s="25">
        <f t="shared" si="3"/>
        <v>320</v>
      </c>
    </row>
    <row r="245" s="3" customFormat="1" ht="14.25" spans="1:13">
      <c r="A245" s="13">
        <v>44801</v>
      </c>
      <c r="B245" s="14" t="s">
        <v>5773</v>
      </c>
      <c r="C245" s="14" t="s">
        <v>5970</v>
      </c>
      <c r="D245" s="14" t="s">
        <v>5971</v>
      </c>
      <c r="E245" s="15">
        <v>44769</v>
      </c>
      <c r="F245" s="14">
        <v>2980</v>
      </c>
      <c r="G245" s="16" t="s">
        <v>10557</v>
      </c>
      <c r="H245" s="3">
        <v>2980</v>
      </c>
      <c r="I245" s="19">
        <v>44799</v>
      </c>
      <c r="J245" s="5" t="s">
        <v>10953</v>
      </c>
      <c r="K245" s="20" t="s">
        <v>10666</v>
      </c>
      <c r="L245" s="25">
        <f>VLOOKUP(C245,[1]资产包数据!$B:$L,11,0)</f>
        <v>2660</v>
      </c>
      <c r="M245" s="25">
        <f t="shared" si="3"/>
        <v>320</v>
      </c>
    </row>
    <row r="246" s="3" customFormat="1" ht="14.25" spans="1:13">
      <c r="A246" s="13">
        <v>44801</v>
      </c>
      <c r="B246" s="14" t="s">
        <v>5773</v>
      </c>
      <c r="C246" s="14" t="s">
        <v>6026</v>
      </c>
      <c r="D246" s="14" t="s">
        <v>6027</v>
      </c>
      <c r="E246" s="15">
        <v>44769</v>
      </c>
      <c r="F246" s="14">
        <v>2980</v>
      </c>
      <c r="G246" s="16" t="s">
        <v>10557</v>
      </c>
      <c r="H246" s="3">
        <v>2980</v>
      </c>
      <c r="I246" s="19">
        <v>44799</v>
      </c>
      <c r="J246" s="5" t="s">
        <v>10953</v>
      </c>
      <c r="K246" s="20" t="s">
        <v>10666</v>
      </c>
      <c r="L246" s="25">
        <f>VLOOKUP(C246,[1]资产包数据!$B:$L,11,0)</f>
        <v>2660</v>
      </c>
      <c r="M246" s="25">
        <f t="shared" si="3"/>
        <v>320</v>
      </c>
    </row>
    <row r="247" s="3" customFormat="1" ht="14.25" spans="1:13">
      <c r="A247" s="13">
        <v>44801</v>
      </c>
      <c r="B247" s="14" t="s">
        <v>5773</v>
      </c>
      <c r="C247" s="14" t="s">
        <v>6028</v>
      </c>
      <c r="D247" s="14" t="s">
        <v>6029</v>
      </c>
      <c r="E247" s="15">
        <v>44769</v>
      </c>
      <c r="F247" s="14">
        <v>2980</v>
      </c>
      <c r="G247" s="16" t="s">
        <v>10557</v>
      </c>
      <c r="H247" s="3">
        <v>2980</v>
      </c>
      <c r="I247" s="19">
        <v>44799</v>
      </c>
      <c r="J247" s="5" t="s">
        <v>10953</v>
      </c>
      <c r="K247" s="20" t="s">
        <v>10666</v>
      </c>
      <c r="L247" s="25">
        <f>VLOOKUP(C247,[1]资产包数据!$B:$L,11,0)</f>
        <v>2660</v>
      </c>
      <c r="M247" s="25">
        <f t="shared" si="3"/>
        <v>320</v>
      </c>
    </row>
    <row r="248" s="3" customFormat="1" ht="14.25" spans="1:13">
      <c r="A248" s="13">
        <v>44801</v>
      </c>
      <c r="B248" s="14" t="s">
        <v>6741</v>
      </c>
      <c r="C248" s="14" t="s">
        <v>7909</v>
      </c>
      <c r="D248" s="14" t="s">
        <v>7910</v>
      </c>
      <c r="E248" s="15">
        <v>44765</v>
      </c>
      <c r="F248" s="14">
        <v>2980</v>
      </c>
      <c r="G248" s="24" t="s">
        <v>10558</v>
      </c>
      <c r="H248" s="3">
        <v>2980</v>
      </c>
      <c r="I248" s="19">
        <v>44801</v>
      </c>
      <c r="J248" s="5" t="s">
        <v>10953</v>
      </c>
      <c r="K248" s="20" t="s">
        <v>10666</v>
      </c>
      <c r="L248" s="25">
        <f>VLOOKUP(C248,[1]资产包数据!$B:$L,11,0)</f>
        <v>2700</v>
      </c>
      <c r="M248" s="25">
        <f t="shared" si="3"/>
        <v>280</v>
      </c>
    </row>
    <row r="249" s="3" customFormat="1" ht="14.25" spans="1:13">
      <c r="A249" s="13">
        <v>44801</v>
      </c>
      <c r="B249" s="14" t="s">
        <v>6741</v>
      </c>
      <c r="C249" s="14" t="s">
        <v>7913</v>
      </c>
      <c r="D249" s="14" t="s">
        <v>7914</v>
      </c>
      <c r="E249" s="15">
        <v>44765</v>
      </c>
      <c r="F249" s="14">
        <v>2980</v>
      </c>
      <c r="G249" s="24" t="s">
        <v>10558</v>
      </c>
      <c r="H249" s="3">
        <v>2980</v>
      </c>
      <c r="I249" s="19">
        <v>44801</v>
      </c>
      <c r="J249" s="5" t="s">
        <v>10953</v>
      </c>
      <c r="K249" s="20" t="s">
        <v>10666</v>
      </c>
      <c r="L249" s="25">
        <f>VLOOKUP(C249,[1]资产包数据!$B:$L,11,0)</f>
        <v>2700</v>
      </c>
      <c r="M249" s="25">
        <f t="shared" si="3"/>
        <v>280</v>
      </c>
    </row>
    <row r="250" s="3" customFormat="1" ht="14.25" spans="1:13">
      <c r="A250" s="13">
        <v>44801</v>
      </c>
      <c r="B250" s="14" t="s">
        <v>6741</v>
      </c>
      <c r="C250" s="14" t="s">
        <v>7915</v>
      </c>
      <c r="D250" s="14" t="s">
        <v>7916</v>
      </c>
      <c r="E250" s="15">
        <v>44765</v>
      </c>
      <c r="F250" s="14">
        <v>2980</v>
      </c>
      <c r="G250" s="24" t="s">
        <v>10558</v>
      </c>
      <c r="H250" s="3">
        <v>2980</v>
      </c>
      <c r="I250" s="19">
        <v>44801</v>
      </c>
      <c r="J250" s="5" t="s">
        <v>10953</v>
      </c>
      <c r="K250" s="20" t="s">
        <v>10666</v>
      </c>
      <c r="L250" s="25">
        <f>VLOOKUP(C250,[1]资产包数据!$B:$L,11,0)</f>
        <v>2700</v>
      </c>
      <c r="M250" s="25">
        <f t="shared" si="3"/>
        <v>280</v>
      </c>
    </row>
    <row r="251" s="3" customFormat="1" ht="14.25" spans="1:13">
      <c r="A251" s="13">
        <v>44801</v>
      </c>
      <c r="B251" s="14" t="s">
        <v>6741</v>
      </c>
      <c r="C251" s="14" t="s">
        <v>7917</v>
      </c>
      <c r="D251" s="14" t="s">
        <v>7918</v>
      </c>
      <c r="E251" s="15">
        <v>44765</v>
      </c>
      <c r="F251" s="14">
        <v>2980</v>
      </c>
      <c r="G251" s="24" t="s">
        <v>10558</v>
      </c>
      <c r="H251" s="3">
        <v>2980</v>
      </c>
      <c r="I251" s="19">
        <v>44801</v>
      </c>
      <c r="J251" s="5" t="s">
        <v>10953</v>
      </c>
      <c r="K251" s="20" t="s">
        <v>10666</v>
      </c>
      <c r="L251" s="25">
        <f>VLOOKUP(C251,[1]资产包数据!$B:$L,11,0)</f>
        <v>2700</v>
      </c>
      <c r="M251" s="25">
        <f t="shared" si="3"/>
        <v>280</v>
      </c>
    </row>
    <row r="252" s="3" customFormat="1" ht="14.25" spans="1:13">
      <c r="A252" s="13">
        <v>44801</v>
      </c>
      <c r="B252" s="14" t="s">
        <v>6741</v>
      </c>
      <c r="C252" s="14" t="s">
        <v>7919</v>
      </c>
      <c r="D252" s="14" t="s">
        <v>7920</v>
      </c>
      <c r="E252" s="15">
        <v>44765</v>
      </c>
      <c r="F252" s="14">
        <v>2980</v>
      </c>
      <c r="G252" s="24" t="s">
        <v>10558</v>
      </c>
      <c r="H252" s="3">
        <v>2980</v>
      </c>
      <c r="I252" s="19">
        <v>44801</v>
      </c>
      <c r="J252" s="5" t="s">
        <v>10953</v>
      </c>
      <c r="K252" s="20" t="s">
        <v>10666</v>
      </c>
      <c r="L252" s="25">
        <f>VLOOKUP(C252,[1]资产包数据!$B:$L,11,0)</f>
        <v>2700</v>
      </c>
      <c r="M252" s="25">
        <f t="shared" si="3"/>
        <v>280</v>
      </c>
    </row>
    <row r="253" s="3" customFormat="1" ht="14.25" spans="1:13">
      <c r="A253" s="13">
        <v>44801</v>
      </c>
      <c r="B253" s="14" t="s">
        <v>6741</v>
      </c>
      <c r="C253" s="14" t="s">
        <v>7931</v>
      </c>
      <c r="D253" s="14" t="s">
        <v>7932</v>
      </c>
      <c r="E253" s="15">
        <v>44769</v>
      </c>
      <c r="F253" s="14">
        <v>2980</v>
      </c>
      <c r="G253" s="24" t="s">
        <v>10558</v>
      </c>
      <c r="H253" s="3">
        <v>2980</v>
      </c>
      <c r="I253" s="19">
        <v>44801</v>
      </c>
      <c r="J253" s="5" t="s">
        <v>10953</v>
      </c>
      <c r="K253" s="20" t="s">
        <v>10666</v>
      </c>
      <c r="L253" s="25">
        <f>VLOOKUP(C253,[1]资产包数据!$B:$L,11,0)</f>
        <v>2700</v>
      </c>
      <c r="M253" s="25">
        <f t="shared" si="3"/>
        <v>280</v>
      </c>
    </row>
    <row r="254" s="3" customFormat="1" ht="14.25" spans="1:13">
      <c r="A254" s="13">
        <v>44801</v>
      </c>
      <c r="B254" s="14" t="s">
        <v>6741</v>
      </c>
      <c r="C254" s="14" t="s">
        <v>7934</v>
      </c>
      <c r="D254" s="14" t="s">
        <v>7935</v>
      </c>
      <c r="E254" s="15">
        <v>44769</v>
      </c>
      <c r="F254" s="14">
        <v>2980</v>
      </c>
      <c r="G254" s="24" t="s">
        <v>10558</v>
      </c>
      <c r="H254" s="3">
        <v>2980</v>
      </c>
      <c r="I254" s="19">
        <v>44801</v>
      </c>
      <c r="J254" s="5" t="s">
        <v>10953</v>
      </c>
      <c r="K254" s="20" t="s">
        <v>10666</v>
      </c>
      <c r="L254" s="25">
        <f>VLOOKUP(C254,[1]资产包数据!$B:$L,11,0)</f>
        <v>2700</v>
      </c>
      <c r="M254" s="25">
        <f t="shared" si="3"/>
        <v>280</v>
      </c>
    </row>
    <row r="255" s="3" customFormat="1" ht="14.25" spans="1:13">
      <c r="A255" s="13">
        <v>44801</v>
      </c>
      <c r="B255" s="14" t="s">
        <v>6741</v>
      </c>
      <c r="C255" s="14" t="s">
        <v>7936</v>
      </c>
      <c r="D255" s="14" t="s">
        <v>7937</v>
      </c>
      <c r="E255" s="15">
        <v>44769</v>
      </c>
      <c r="F255" s="14">
        <v>2980</v>
      </c>
      <c r="G255" s="24" t="s">
        <v>10558</v>
      </c>
      <c r="H255" s="3">
        <v>2980</v>
      </c>
      <c r="I255" s="19">
        <v>44801</v>
      </c>
      <c r="J255" s="5" t="s">
        <v>10953</v>
      </c>
      <c r="K255" s="20" t="s">
        <v>10666</v>
      </c>
      <c r="L255" s="25">
        <f>VLOOKUP(C255,[1]资产包数据!$B:$L,11,0)</f>
        <v>2700</v>
      </c>
      <c r="M255" s="25">
        <f t="shared" si="3"/>
        <v>280</v>
      </c>
    </row>
    <row r="256" s="3" customFormat="1" ht="14.25" spans="1:13">
      <c r="A256" s="13">
        <v>44801</v>
      </c>
      <c r="B256" s="14" t="s">
        <v>6741</v>
      </c>
      <c r="C256" s="14" t="s">
        <v>7938</v>
      </c>
      <c r="D256" s="14" t="s">
        <v>7939</v>
      </c>
      <c r="E256" s="15">
        <v>44769</v>
      </c>
      <c r="F256" s="14">
        <v>2980</v>
      </c>
      <c r="G256" s="24" t="s">
        <v>10558</v>
      </c>
      <c r="H256" s="3">
        <v>2980</v>
      </c>
      <c r="I256" s="19">
        <v>44801</v>
      </c>
      <c r="J256" s="5" t="s">
        <v>10953</v>
      </c>
      <c r="K256" s="20" t="s">
        <v>10666</v>
      </c>
      <c r="L256" s="25">
        <f>VLOOKUP(C256,[1]资产包数据!$B:$L,11,0)</f>
        <v>2700</v>
      </c>
      <c r="M256" s="25">
        <f t="shared" si="3"/>
        <v>280</v>
      </c>
    </row>
    <row r="257" s="3" customFormat="1" ht="14.25" spans="1:13">
      <c r="A257" s="13">
        <v>44801</v>
      </c>
      <c r="B257" s="14" t="s">
        <v>6741</v>
      </c>
      <c r="C257" s="14" t="s">
        <v>7940</v>
      </c>
      <c r="D257" s="14" t="s">
        <v>7941</v>
      </c>
      <c r="E257" s="15">
        <v>44769</v>
      </c>
      <c r="F257" s="14">
        <v>2980</v>
      </c>
      <c r="G257" s="24" t="s">
        <v>10558</v>
      </c>
      <c r="H257" s="3">
        <v>2980</v>
      </c>
      <c r="I257" s="19">
        <v>44801</v>
      </c>
      <c r="J257" s="5" t="s">
        <v>10953</v>
      </c>
      <c r="K257" s="20" t="s">
        <v>10666</v>
      </c>
      <c r="L257" s="25">
        <f>VLOOKUP(C257,[1]资产包数据!$B:$L,11,0)</f>
        <v>2700</v>
      </c>
      <c r="M257" s="25">
        <f t="shared" si="3"/>
        <v>280</v>
      </c>
    </row>
    <row r="258" s="3" customFormat="1" ht="14.25" spans="1:13">
      <c r="A258" s="13">
        <v>44801</v>
      </c>
      <c r="B258" s="14" t="s">
        <v>6741</v>
      </c>
      <c r="C258" s="14" t="s">
        <v>7942</v>
      </c>
      <c r="D258" s="14" t="s">
        <v>7943</v>
      </c>
      <c r="E258" s="15">
        <v>44769</v>
      </c>
      <c r="F258" s="14">
        <v>2980</v>
      </c>
      <c r="G258" s="24" t="s">
        <v>10558</v>
      </c>
      <c r="H258" s="3">
        <v>2980</v>
      </c>
      <c r="I258" s="19">
        <v>44801</v>
      </c>
      <c r="J258" s="5" t="s">
        <v>10953</v>
      </c>
      <c r="K258" s="20" t="s">
        <v>10666</v>
      </c>
      <c r="L258" s="25">
        <f>VLOOKUP(C258,[1]资产包数据!$B:$L,11,0)</f>
        <v>2700</v>
      </c>
      <c r="M258" s="25">
        <f t="shared" ref="M258:M321" si="4">H258-L258</f>
        <v>280</v>
      </c>
    </row>
    <row r="259" s="3" customFormat="1" ht="14.25" spans="1:13">
      <c r="A259" s="13">
        <v>44801</v>
      </c>
      <c r="B259" s="14" t="s">
        <v>6741</v>
      </c>
      <c r="C259" s="14" t="s">
        <v>7944</v>
      </c>
      <c r="D259" s="14" t="s">
        <v>7945</v>
      </c>
      <c r="E259" s="15">
        <v>44769</v>
      </c>
      <c r="F259" s="14">
        <v>2980</v>
      </c>
      <c r="G259" s="24" t="s">
        <v>10558</v>
      </c>
      <c r="H259" s="3">
        <v>2980</v>
      </c>
      <c r="I259" s="19">
        <v>44801</v>
      </c>
      <c r="J259" s="5" t="s">
        <v>10953</v>
      </c>
      <c r="K259" s="20" t="s">
        <v>10666</v>
      </c>
      <c r="L259" s="25">
        <f>VLOOKUP(C259,[1]资产包数据!$B:$L,11,0)</f>
        <v>2700</v>
      </c>
      <c r="M259" s="25">
        <f t="shared" si="4"/>
        <v>280</v>
      </c>
    </row>
    <row r="260" s="3" customFormat="1" ht="14.25" spans="1:13">
      <c r="A260" s="13">
        <v>44801</v>
      </c>
      <c r="B260" s="14" t="s">
        <v>6741</v>
      </c>
      <c r="C260" s="14" t="s">
        <v>7946</v>
      </c>
      <c r="D260" s="14" t="s">
        <v>7947</v>
      </c>
      <c r="E260" s="15">
        <v>44769</v>
      </c>
      <c r="F260" s="14">
        <v>2980</v>
      </c>
      <c r="G260" s="24" t="s">
        <v>10558</v>
      </c>
      <c r="H260" s="3">
        <v>2980</v>
      </c>
      <c r="I260" s="19">
        <v>44801</v>
      </c>
      <c r="J260" s="5" t="s">
        <v>10953</v>
      </c>
      <c r="K260" s="20" t="s">
        <v>10666</v>
      </c>
      <c r="L260" s="25">
        <f>VLOOKUP(C260,[1]资产包数据!$B:$L,11,0)</f>
        <v>2700</v>
      </c>
      <c r="M260" s="25">
        <f t="shared" si="4"/>
        <v>280</v>
      </c>
    </row>
    <row r="261" s="3" customFormat="1" ht="14.25" spans="1:13">
      <c r="A261" s="13">
        <v>44801</v>
      </c>
      <c r="B261" s="14" t="s">
        <v>6741</v>
      </c>
      <c r="C261" s="14" t="s">
        <v>7948</v>
      </c>
      <c r="D261" s="14" t="s">
        <v>7949</v>
      </c>
      <c r="E261" s="15">
        <v>44769</v>
      </c>
      <c r="F261" s="14">
        <v>2980</v>
      </c>
      <c r="G261" s="24" t="s">
        <v>10558</v>
      </c>
      <c r="H261" s="3">
        <v>2980</v>
      </c>
      <c r="I261" s="19">
        <v>44801</v>
      </c>
      <c r="J261" s="5" t="s">
        <v>10953</v>
      </c>
      <c r="K261" s="20" t="s">
        <v>10666</v>
      </c>
      <c r="L261" s="25">
        <f>VLOOKUP(C261,[1]资产包数据!$B:$L,11,0)</f>
        <v>2700</v>
      </c>
      <c r="M261" s="25">
        <f t="shared" si="4"/>
        <v>280</v>
      </c>
    </row>
    <row r="262" s="3" customFormat="1" ht="14.25" spans="1:13">
      <c r="A262" s="13">
        <v>44801</v>
      </c>
      <c r="B262" s="14" t="s">
        <v>6741</v>
      </c>
      <c r="C262" s="14" t="s">
        <v>7950</v>
      </c>
      <c r="D262" s="14" t="s">
        <v>7951</v>
      </c>
      <c r="E262" s="15">
        <v>44769</v>
      </c>
      <c r="F262" s="14">
        <v>2980</v>
      </c>
      <c r="G262" s="24" t="s">
        <v>10558</v>
      </c>
      <c r="H262" s="3">
        <v>2980</v>
      </c>
      <c r="I262" s="19">
        <v>44801</v>
      </c>
      <c r="J262" s="5" t="s">
        <v>10953</v>
      </c>
      <c r="K262" s="20" t="s">
        <v>10666</v>
      </c>
      <c r="L262" s="25">
        <f>VLOOKUP(C262,[1]资产包数据!$B:$L,11,0)</f>
        <v>2700</v>
      </c>
      <c r="M262" s="25">
        <f t="shared" si="4"/>
        <v>280</v>
      </c>
    </row>
    <row r="263" s="3" customFormat="1" ht="14.25" spans="1:13">
      <c r="A263" s="13">
        <v>44801</v>
      </c>
      <c r="B263" s="14" t="s">
        <v>6741</v>
      </c>
      <c r="C263" s="14" t="s">
        <v>7952</v>
      </c>
      <c r="D263" s="14" t="s">
        <v>7953</v>
      </c>
      <c r="E263" s="15">
        <v>44769</v>
      </c>
      <c r="F263" s="14">
        <v>2980</v>
      </c>
      <c r="G263" s="24" t="s">
        <v>10558</v>
      </c>
      <c r="H263" s="3">
        <v>2980</v>
      </c>
      <c r="I263" s="19">
        <v>44801</v>
      </c>
      <c r="J263" s="5" t="s">
        <v>10953</v>
      </c>
      <c r="K263" s="20" t="s">
        <v>10666</v>
      </c>
      <c r="L263" s="25">
        <f>VLOOKUP(C263,[1]资产包数据!$B:$L,11,0)</f>
        <v>2700</v>
      </c>
      <c r="M263" s="25">
        <f t="shared" si="4"/>
        <v>280</v>
      </c>
    </row>
    <row r="264" s="3" customFormat="1" ht="14.25" spans="1:13">
      <c r="A264" s="13">
        <v>44801</v>
      </c>
      <c r="B264" s="14" t="s">
        <v>6741</v>
      </c>
      <c r="C264" s="14" t="s">
        <v>7954</v>
      </c>
      <c r="D264" s="14" t="s">
        <v>7955</v>
      </c>
      <c r="E264" s="15">
        <v>44769</v>
      </c>
      <c r="F264" s="14">
        <v>2980</v>
      </c>
      <c r="G264" s="24" t="s">
        <v>10558</v>
      </c>
      <c r="H264" s="3">
        <v>2980</v>
      </c>
      <c r="I264" s="19">
        <v>44801</v>
      </c>
      <c r="J264" s="5" t="s">
        <v>10953</v>
      </c>
      <c r="K264" s="20" t="s">
        <v>10666</v>
      </c>
      <c r="L264" s="25">
        <f>VLOOKUP(C264,[1]资产包数据!$B:$L,11,0)</f>
        <v>2700</v>
      </c>
      <c r="M264" s="25">
        <f t="shared" si="4"/>
        <v>280</v>
      </c>
    </row>
    <row r="265" s="3" customFormat="1" ht="14.25" spans="1:13">
      <c r="A265" s="13">
        <v>44801</v>
      </c>
      <c r="B265" s="14" t="s">
        <v>6741</v>
      </c>
      <c r="C265" s="14" t="s">
        <v>7956</v>
      </c>
      <c r="D265" s="14" t="s">
        <v>7957</v>
      </c>
      <c r="E265" s="15">
        <v>44769</v>
      </c>
      <c r="F265" s="14">
        <v>2980</v>
      </c>
      <c r="G265" s="24" t="s">
        <v>10558</v>
      </c>
      <c r="H265" s="3">
        <v>2980</v>
      </c>
      <c r="I265" s="19">
        <v>44801</v>
      </c>
      <c r="J265" s="5" t="s">
        <v>10953</v>
      </c>
      <c r="K265" s="20" t="s">
        <v>10666</v>
      </c>
      <c r="L265" s="25">
        <f>VLOOKUP(C265,[1]资产包数据!$B:$L,11,0)</f>
        <v>2700</v>
      </c>
      <c r="M265" s="25">
        <f t="shared" si="4"/>
        <v>280</v>
      </c>
    </row>
    <row r="266" s="3" customFormat="1" ht="14.25" spans="1:13">
      <c r="A266" s="13">
        <v>44801</v>
      </c>
      <c r="B266" s="14" t="s">
        <v>6741</v>
      </c>
      <c r="C266" s="14" t="s">
        <v>7958</v>
      </c>
      <c r="D266" s="14" t="s">
        <v>7959</v>
      </c>
      <c r="E266" s="15">
        <v>44769</v>
      </c>
      <c r="F266" s="14">
        <v>2980</v>
      </c>
      <c r="G266" s="24" t="s">
        <v>10558</v>
      </c>
      <c r="H266" s="3">
        <v>2980</v>
      </c>
      <c r="I266" s="19">
        <v>44801</v>
      </c>
      <c r="J266" s="5" t="s">
        <v>10953</v>
      </c>
      <c r="K266" s="20" t="s">
        <v>10666</v>
      </c>
      <c r="L266" s="25">
        <f>VLOOKUP(C266,[1]资产包数据!$B:$L,11,0)</f>
        <v>2700</v>
      </c>
      <c r="M266" s="25">
        <f t="shared" si="4"/>
        <v>280</v>
      </c>
    </row>
    <row r="267" s="3" customFormat="1" ht="14.25" spans="1:13">
      <c r="A267" s="13">
        <v>44801</v>
      </c>
      <c r="B267" s="14" t="s">
        <v>6741</v>
      </c>
      <c r="C267" s="14" t="s">
        <v>7960</v>
      </c>
      <c r="D267" s="14" t="s">
        <v>7961</v>
      </c>
      <c r="E267" s="15">
        <v>44769</v>
      </c>
      <c r="F267" s="14">
        <v>2980</v>
      </c>
      <c r="G267" s="24" t="s">
        <v>10558</v>
      </c>
      <c r="H267" s="3">
        <v>2980</v>
      </c>
      <c r="I267" s="19">
        <v>44801</v>
      </c>
      <c r="J267" s="5" t="s">
        <v>10953</v>
      </c>
      <c r="K267" s="20" t="s">
        <v>10666</v>
      </c>
      <c r="L267" s="25">
        <f>VLOOKUP(C267,[1]资产包数据!$B:$L,11,0)</f>
        <v>2700</v>
      </c>
      <c r="M267" s="25">
        <f t="shared" si="4"/>
        <v>280</v>
      </c>
    </row>
    <row r="268" s="3" customFormat="1" ht="14.25" spans="1:13">
      <c r="A268" s="13">
        <v>44801</v>
      </c>
      <c r="B268" s="14" t="s">
        <v>6769</v>
      </c>
      <c r="C268" s="14" t="s">
        <v>7921</v>
      </c>
      <c r="D268" s="14" t="s">
        <v>7922</v>
      </c>
      <c r="E268" s="15">
        <v>44765</v>
      </c>
      <c r="F268" s="14">
        <v>2980</v>
      </c>
      <c r="G268" s="24" t="s">
        <v>10559</v>
      </c>
      <c r="H268" s="3">
        <v>2980</v>
      </c>
      <c r="I268" s="19">
        <v>44799</v>
      </c>
      <c r="J268" s="5" t="s">
        <v>10953</v>
      </c>
      <c r="K268" s="20" t="s">
        <v>10666</v>
      </c>
      <c r="L268" s="25">
        <f>VLOOKUP(C268,[1]资产包数据!$B:$L,11,0)</f>
        <v>2700</v>
      </c>
      <c r="M268" s="25">
        <f t="shared" si="4"/>
        <v>280</v>
      </c>
    </row>
    <row r="269" s="3" customFormat="1" ht="14.25" spans="1:13">
      <c r="A269" s="13">
        <v>44801</v>
      </c>
      <c r="B269" s="14" t="s">
        <v>6769</v>
      </c>
      <c r="C269" s="14" t="s">
        <v>7923</v>
      </c>
      <c r="D269" s="14" t="s">
        <v>7924</v>
      </c>
      <c r="E269" s="15">
        <v>44765</v>
      </c>
      <c r="F269" s="14">
        <v>2980</v>
      </c>
      <c r="G269" s="24" t="s">
        <v>10559</v>
      </c>
      <c r="H269" s="3">
        <v>2980</v>
      </c>
      <c r="I269" s="19">
        <v>44799</v>
      </c>
      <c r="J269" s="5" t="s">
        <v>10953</v>
      </c>
      <c r="K269" s="20" t="s">
        <v>10666</v>
      </c>
      <c r="L269" s="25">
        <f>VLOOKUP(C269,[1]资产包数据!$B:$L,11,0)</f>
        <v>2700</v>
      </c>
      <c r="M269" s="25">
        <f t="shared" si="4"/>
        <v>280</v>
      </c>
    </row>
    <row r="270" s="3" customFormat="1" ht="14.25" spans="1:13">
      <c r="A270" s="13">
        <v>44801</v>
      </c>
      <c r="B270" s="14" t="s">
        <v>6769</v>
      </c>
      <c r="C270" s="14" t="s">
        <v>7925</v>
      </c>
      <c r="D270" s="14" t="s">
        <v>7926</v>
      </c>
      <c r="E270" s="15">
        <v>44765</v>
      </c>
      <c r="F270" s="14">
        <v>2980</v>
      </c>
      <c r="G270" s="24" t="s">
        <v>10559</v>
      </c>
      <c r="H270" s="3">
        <v>2980</v>
      </c>
      <c r="I270" s="19">
        <v>44799</v>
      </c>
      <c r="J270" s="5" t="s">
        <v>10953</v>
      </c>
      <c r="K270" s="20" t="s">
        <v>10666</v>
      </c>
      <c r="L270" s="25">
        <f>VLOOKUP(C270,[1]资产包数据!$B:$L,11,0)</f>
        <v>2700</v>
      </c>
      <c r="M270" s="25">
        <f t="shared" si="4"/>
        <v>280</v>
      </c>
    </row>
    <row r="271" s="3" customFormat="1" ht="14.25" spans="1:13">
      <c r="A271" s="13">
        <v>44801</v>
      </c>
      <c r="B271" s="14" t="s">
        <v>5282</v>
      </c>
      <c r="C271" s="14" t="s">
        <v>5285</v>
      </c>
      <c r="D271" s="14" t="s">
        <v>5286</v>
      </c>
      <c r="E271" s="15">
        <v>44742</v>
      </c>
      <c r="F271" s="14">
        <v>2980</v>
      </c>
      <c r="G271" s="16" t="s">
        <v>10560</v>
      </c>
      <c r="H271" s="3">
        <v>2980</v>
      </c>
      <c r="I271" s="19">
        <v>44799</v>
      </c>
      <c r="J271" s="5" t="s">
        <v>10953</v>
      </c>
      <c r="K271" s="20" t="s">
        <v>10666</v>
      </c>
      <c r="L271" s="25">
        <f>VLOOKUP(C271,[1]资产包数据!$B:$L,11,0)</f>
        <v>2700</v>
      </c>
      <c r="M271" s="25">
        <f t="shared" si="4"/>
        <v>280</v>
      </c>
    </row>
    <row r="272" s="3" customFormat="1" ht="14.25" spans="1:13">
      <c r="A272" s="13">
        <v>44801</v>
      </c>
      <c r="B272" s="14" t="s">
        <v>5282</v>
      </c>
      <c r="C272" s="14" t="s">
        <v>5280</v>
      </c>
      <c r="D272" s="14" t="s">
        <v>5281</v>
      </c>
      <c r="E272" s="15">
        <v>44742</v>
      </c>
      <c r="F272" s="14">
        <v>2980</v>
      </c>
      <c r="G272" s="16" t="s">
        <v>10560</v>
      </c>
      <c r="H272" s="3">
        <v>2980</v>
      </c>
      <c r="I272" s="19">
        <v>44799</v>
      </c>
      <c r="J272" s="5" t="s">
        <v>10953</v>
      </c>
      <c r="K272" s="20" t="s">
        <v>10666</v>
      </c>
      <c r="L272" s="25">
        <f>VLOOKUP(C272,[1]资产包数据!$B:$L,11,0)</f>
        <v>2700</v>
      </c>
      <c r="M272" s="25">
        <f t="shared" si="4"/>
        <v>280</v>
      </c>
    </row>
    <row r="273" s="3" customFormat="1" ht="14.25" spans="1:13">
      <c r="A273" s="13">
        <v>44801</v>
      </c>
      <c r="B273" s="14" t="s">
        <v>5223</v>
      </c>
      <c r="C273" s="14" t="s">
        <v>5221</v>
      </c>
      <c r="D273" s="14" t="s">
        <v>5222</v>
      </c>
      <c r="E273" s="15">
        <v>44742</v>
      </c>
      <c r="F273" s="14">
        <v>2980</v>
      </c>
      <c r="G273" s="16" t="s">
        <v>10561</v>
      </c>
      <c r="H273" s="3">
        <v>2980</v>
      </c>
      <c r="I273" s="19">
        <v>44801</v>
      </c>
      <c r="J273" s="5" t="s">
        <v>10953</v>
      </c>
      <c r="K273" s="20" t="s">
        <v>10666</v>
      </c>
      <c r="L273" s="25">
        <f>VLOOKUP(C273,[1]资产包数据!$B:$L,11,0)</f>
        <v>2700</v>
      </c>
      <c r="M273" s="25">
        <f t="shared" si="4"/>
        <v>280</v>
      </c>
    </row>
    <row r="274" s="3" customFormat="1" ht="14.25" spans="1:13">
      <c r="A274" s="13">
        <v>44801</v>
      </c>
      <c r="B274" s="14" t="s">
        <v>5223</v>
      </c>
      <c r="C274" s="14" t="s">
        <v>5477</v>
      </c>
      <c r="D274" s="14" t="s">
        <v>5478</v>
      </c>
      <c r="E274" s="15">
        <v>44742</v>
      </c>
      <c r="F274" s="14">
        <v>2980</v>
      </c>
      <c r="G274" s="16" t="s">
        <v>10561</v>
      </c>
      <c r="H274" s="3">
        <v>2980</v>
      </c>
      <c r="I274" s="19">
        <v>44801</v>
      </c>
      <c r="J274" s="5" t="s">
        <v>10953</v>
      </c>
      <c r="K274" s="20" t="s">
        <v>10666</v>
      </c>
      <c r="L274" s="25">
        <f>VLOOKUP(C274,[1]资产包数据!$B:$L,11,0)</f>
        <v>2700</v>
      </c>
      <c r="M274" s="25">
        <f t="shared" si="4"/>
        <v>280</v>
      </c>
    </row>
    <row r="275" s="3" customFormat="1" ht="13.5" spans="1:13">
      <c r="A275" s="13">
        <v>44801</v>
      </c>
      <c r="B275" s="14" t="s">
        <v>5180</v>
      </c>
      <c r="C275" s="14" t="s">
        <v>5177</v>
      </c>
      <c r="D275" s="14" t="s">
        <v>5178</v>
      </c>
      <c r="E275" s="15">
        <v>44740</v>
      </c>
      <c r="F275" s="14">
        <v>2980</v>
      </c>
      <c r="G275" s="125" t="s">
        <v>10562</v>
      </c>
      <c r="H275" s="3">
        <v>2980</v>
      </c>
      <c r="I275" s="19">
        <v>44801</v>
      </c>
      <c r="J275" s="5" t="s">
        <v>10953</v>
      </c>
      <c r="K275" s="20" t="s">
        <v>10666</v>
      </c>
      <c r="L275" s="25">
        <f>VLOOKUP(C275,[1]资产包数据!$B:$L,11,0)</f>
        <v>2660</v>
      </c>
      <c r="M275" s="25">
        <f t="shared" si="4"/>
        <v>320</v>
      </c>
    </row>
    <row r="276" s="3" customFormat="1" ht="13.5" spans="1:13">
      <c r="A276" s="13">
        <v>44801</v>
      </c>
      <c r="B276" s="14" t="s">
        <v>5180</v>
      </c>
      <c r="C276" s="14" t="s">
        <v>5217</v>
      </c>
      <c r="D276" s="14" t="s">
        <v>5218</v>
      </c>
      <c r="E276" s="15">
        <v>44742</v>
      </c>
      <c r="F276" s="14">
        <v>2980</v>
      </c>
      <c r="G276" s="125" t="s">
        <v>10562</v>
      </c>
      <c r="H276" s="3">
        <v>2980</v>
      </c>
      <c r="I276" s="19">
        <v>44801</v>
      </c>
      <c r="J276" s="5" t="s">
        <v>10953</v>
      </c>
      <c r="K276" s="20" t="s">
        <v>10666</v>
      </c>
      <c r="L276" s="25">
        <f>VLOOKUP(C276,[1]资产包数据!$B:$L,11,0)</f>
        <v>2700</v>
      </c>
      <c r="M276" s="25">
        <f t="shared" si="4"/>
        <v>280</v>
      </c>
    </row>
    <row r="277" s="3" customFormat="1" ht="13.5" spans="1:13">
      <c r="A277" s="13">
        <v>44801</v>
      </c>
      <c r="B277" s="14" t="s">
        <v>5180</v>
      </c>
      <c r="C277" s="14" t="s">
        <v>5471</v>
      </c>
      <c r="D277" s="14" t="s">
        <v>5472</v>
      </c>
      <c r="E277" s="15">
        <v>44742</v>
      </c>
      <c r="F277" s="14">
        <v>2980</v>
      </c>
      <c r="G277" s="125" t="s">
        <v>10562</v>
      </c>
      <c r="H277" s="3">
        <v>2980</v>
      </c>
      <c r="I277" s="19">
        <v>44801</v>
      </c>
      <c r="J277" s="5" t="s">
        <v>10953</v>
      </c>
      <c r="K277" s="20" t="s">
        <v>10666</v>
      </c>
      <c r="L277" s="25">
        <f>VLOOKUP(C277,[1]资产包数据!$B:$L,11,0)</f>
        <v>2700</v>
      </c>
      <c r="M277" s="25">
        <f t="shared" si="4"/>
        <v>280</v>
      </c>
    </row>
    <row r="278" s="3" customFormat="1" ht="14.25" spans="1:13">
      <c r="A278" s="13">
        <v>44801</v>
      </c>
      <c r="B278" s="14" t="s">
        <v>5193</v>
      </c>
      <c r="C278" s="14" t="s">
        <v>5607</v>
      </c>
      <c r="D278" s="14" t="s">
        <v>5608</v>
      </c>
      <c r="E278" s="15">
        <v>44740</v>
      </c>
      <c r="F278" s="14">
        <v>2980</v>
      </c>
      <c r="G278" s="16" t="s">
        <v>10563</v>
      </c>
      <c r="H278" s="3">
        <v>2980</v>
      </c>
      <c r="I278" s="19">
        <v>44801</v>
      </c>
      <c r="J278" s="5" t="s">
        <v>10953</v>
      </c>
      <c r="K278" s="20" t="s">
        <v>10666</v>
      </c>
      <c r="L278" s="25">
        <f>VLOOKUP(C278,[1]资产包数据!$B:$L,11,0)</f>
        <v>2700</v>
      </c>
      <c r="M278" s="25">
        <f t="shared" si="4"/>
        <v>280</v>
      </c>
    </row>
    <row r="279" s="3" customFormat="1" ht="14.25" spans="1:13">
      <c r="A279" s="13">
        <v>44801</v>
      </c>
      <c r="B279" s="14" t="s">
        <v>5193</v>
      </c>
      <c r="C279" s="14" t="s">
        <v>5584</v>
      </c>
      <c r="D279" s="14" t="s">
        <v>5585</v>
      </c>
      <c r="E279" s="15">
        <v>44740</v>
      </c>
      <c r="F279" s="14">
        <v>2980</v>
      </c>
      <c r="G279" s="16" t="s">
        <v>10563</v>
      </c>
      <c r="H279" s="3">
        <v>2980</v>
      </c>
      <c r="I279" s="19">
        <v>44801</v>
      </c>
      <c r="J279" s="5" t="s">
        <v>10953</v>
      </c>
      <c r="K279" s="20" t="s">
        <v>10666</v>
      </c>
      <c r="L279" s="25">
        <f>VLOOKUP(C279,[1]资产包数据!$B:$L,11,0)</f>
        <v>2700</v>
      </c>
      <c r="M279" s="25">
        <f t="shared" si="4"/>
        <v>280</v>
      </c>
    </row>
    <row r="280" s="3" customFormat="1" ht="14.25" spans="1:13">
      <c r="A280" s="13">
        <v>44801</v>
      </c>
      <c r="B280" s="14" t="s">
        <v>5193</v>
      </c>
      <c r="C280" s="14" t="s">
        <v>5191</v>
      </c>
      <c r="D280" s="14" t="s">
        <v>5192</v>
      </c>
      <c r="E280" s="15">
        <v>44740</v>
      </c>
      <c r="F280" s="14">
        <v>2980</v>
      </c>
      <c r="G280" s="16" t="s">
        <v>10563</v>
      </c>
      <c r="H280" s="3">
        <v>2980</v>
      </c>
      <c r="I280" s="19">
        <v>44801</v>
      </c>
      <c r="J280" s="5" t="s">
        <v>10953</v>
      </c>
      <c r="K280" s="20" t="s">
        <v>10666</v>
      </c>
      <c r="L280" s="25">
        <f>VLOOKUP(C280,[1]资产包数据!$B:$L,11,0)</f>
        <v>2660</v>
      </c>
      <c r="M280" s="25">
        <f t="shared" si="4"/>
        <v>320</v>
      </c>
    </row>
    <row r="281" s="3" customFormat="1" ht="13.5" spans="1:13">
      <c r="A281" s="13">
        <v>44801</v>
      </c>
      <c r="B281" s="14" t="s">
        <v>4935</v>
      </c>
      <c r="C281" s="14" t="s">
        <v>5139</v>
      </c>
      <c r="D281" s="14" t="s">
        <v>5140</v>
      </c>
      <c r="E281" s="15">
        <v>44733</v>
      </c>
      <c r="F281" s="14">
        <v>2980</v>
      </c>
      <c r="G281" s="125" t="s">
        <v>10564</v>
      </c>
      <c r="H281" s="3">
        <v>2980</v>
      </c>
      <c r="I281" s="19">
        <v>44801</v>
      </c>
      <c r="J281" s="5" t="s">
        <v>10953</v>
      </c>
      <c r="K281" s="20" t="s">
        <v>10666</v>
      </c>
      <c r="L281" s="25">
        <f>VLOOKUP(C281,[1]资产包数据!$B:$L,11,0)</f>
        <v>2660</v>
      </c>
      <c r="M281" s="25">
        <f t="shared" si="4"/>
        <v>320</v>
      </c>
    </row>
    <row r="282" s="3" customFormat="1" ht="13.5" spans="1:13">
      <c r="A282" s="13">
        <v>44801</v>
      </c>
      <c r="B282" s="14" t="s">
        <v>4935</v>
      </c>
      <c r="C282" s="14" t="s">
        <v>5175</v>
      </c>
      <c r="D282" s="14" t="s">
        <v>5176</v>
      </c>
      <c r="E282" s="15">
        <v>44737</v>
      </c>
      <c r="F282" s="14">
        <v>2980</v>
      </c>
      <c r="G282" s="125" t="s">
        <v>10564</v>
      </c>
      <c r="H282" s="3">
        <v>2980</v>
      </c>
      <c r="I282" s="19">
        <v>44801</v>
      </c>
      <c r="J282" s="5" t="s">
        <v>10953</v>
      </c>
      <c r="K282" s="20" t="s">
        <v>10666</v>
      </c>
      <c r="L282" s="25">
        <f>VLOOKUP(C282,[1]资产包数据!$B:$L,11,0)</f>
        <v>2660</v>
      </c>
      <c r="M282" s="25">
        <f t="shared" si="4"/>
        <v>320</v>
      </c>
    </row>
    <row r="283" s="3" customFormat="1" ht="13.5" spans="1:13">
      <c r="A283" s="13">
        <v>44801</v>
      </c>
      <c r="B283" s="14" t="s">
        <v>4935</v>
      </c>
      <c r="C283" s="14" t="s">
        <v>5637</v>
      </c>
      <c r="D283" s="14" t="s">
        <v>5638</v>
      </c>
      <c r="E283" s="15">
        <v>44737</v>
      </c>
      <c r="F283" s="14">
        <v>2980</v>
      </c>
      <c r="G283" s="125" t="s">
        <v>10564</v>
      </c>
      <c r="H283" s="3">
        <v>2980</v>
      </c>
      <c r="I283" s="19">
        <v>44801</v>
      </c>
      <c r="J283" s="5" t="s">
        <v>10953</v>
      </c>
      <c r="K283" s="20" t="s">
        <v>10666</v>
      </c>
      <c r="L283" s="25">
        <f>VLOOKUP(C283,[1]资产包数据!$B:$L,11,0)</f>
        <v>2700</v>
      </c>
      <c r="M283" s="25">
        <f t="shared" si="4"/>
        <v>280</v>
      </c>
    </row>
    <row r="284" s="3" customFormat="1" ht="13.5" spans="1:13">
      <c r="A284" s="13">
        <v>44801</v>
      </c>
      <c r="B284" s="14" t="s">
        <v>4935</v>
      </c>
      <c r="C284" s="14" t="s">
        <v>5633</v>
      </c>
      <c r="D284" s="14" t="s">
        <v>5634</v>
      </c>
      <c r="E284" s="15">
        <v>44737</v>
      </c>
      <c r="F284" s="14">
        <v>2980</v>
      </c>
      <c r="G284" s="125" t="s">
        <v>10564</v>
      </c>
      <c r="H284" s="3">
        <v>2980</v>
      </c>
      <c r="I284" s="19">
        <v>44801</v>
      </c>
      <c r="J284" s="5" t="s">
        <v>10953</v>
      </c>
      <c r="K284" s="20" t="s">
        <v>10666</v>
      </c>
      <c r="L284" s="25">
        <f>VLOOKUP(C284,[1]资产包数据!$B:$L,11,0)</f>
        <v>2700</v>
      </c>
      <c r="M284" s="25">
        <f t="shared" si="4"/>
        <v>280</v>
      </c>
    </row>
    <row r="285" s="3" customFormat="1" ht="13.5" spans="1:13">
      <c r="A285" s="13">
        <v>44801</v>
      </c>
      <c r="B285" s="14" t="s">
        <v>4935</v>
      </c>
      <c r="C285" s="14" t="s">
        <v>5625</v>
      </c>
      <c r="D285" s="14" t="s">
        <v>5626</v>
      </c>
      <c r="E285" s="15">
        <v>44737</v>
      </c>
      <c r="F285" s="14">
        <v>2980</v>
      </c>
      <c r="G285" s="125" t="s">
        <v>10564</v>
      </c>
      <c r="H285" s="3">
        <v>2980</v>
      </c>
      <c r="I285" s="19">
        <v>44801</v>
      </c>
      <c r="J285" s="5" t="s">
        <v>10953</v>
      </c>
      <c r="K285" s="20" t="s">
        <v>10666</v>
      </c>
      <c r="L285" s="25">
        <f>VLOOKUP(C285,[1]资产包数据!$B:$L,11,0)</f>
        <v>2700</v>
      </c>
      <c r="M285" s="25">
        <f t="shared" si="4"/>
        <v>280</v>
      </c>
    </row>
    <row r="286" s="3" customFormat="1" ht="13.5" spans="1:13">
      <c r="A286" s="13">
        <v>44801</v>
      </c>
      <c r="B286" s="14" t="s">
        <v>4935</v>
      </c>
      <c r="C286" s="14" t="s">
        <v>5591</v>
      </c>
      <c r="D286" s="14" t="s">
        <v>5592</v>
      </c>
      <c r="E286" s="15">
        <v>44739</v>
      </c>
      <c r="F286" s="14">
        <v>2980</v>
      </c>
      <c r="G286" s="125" t="s">
        <v>10564</v>
      </c>
      <c r="H286" s="3">
        <v>2980</v>
      </c>
      <c r="I286" s="19">
        <v>44801</v>
      </c>
      <c r="J286" s="5" t="s">
        <v>10953</v>
      </c>
      <c r="K286" s="20" t="s">
        <v>10666</v>
      </c>
      <c r="L286" s="25">
        <f>VLOOKUP(C286,[1]资产包数据!$B:$L,11,0)</f>
        <v>2700</v>
      </c>
      <c r="M286" s="25">
        <f t="shared" si="4"/>
        <v>280</v>
      </c>
    </row>
    <row r="287" s="3" customFormat="1" ht="13.5" spans="1:13">
      <c r="A287" s="13">
        <v>44801</v>
      </c>
      <c r="B287" s="14" t="s">
        <v>4935</v>
      </c>
      <c r="C287" s="14" t="s">
        <v>5588</v>
      </c>
      <c r="D287" s="14" t="s">
        <v>5589</v>
      </c>
      <c r="E287" s="15">
        <v>44739</v>
      </c>
      <c r="F287" s="14">
        <v>2980</v>
      </c>
      <c r="G287" s="125" t="s">
        <v>10564</v>
      </c>
      <c r="H287" s="3">
        <v>2980</v>
      </c>
      <c r="I287" s="19">
        <v>44801</v>
      </c>
      <c r="J287" s="5" t="s">
        <v>10953</v>
      </c>
      <c r="K287" s="20" t="s">
        <v>10666</v>
      </c>
      <c r="L287" s="25">
        <f>VLOOKUP(C287,[1]资产包数据!$B:$L,11,0)</f>
        <v>2700</v>
      </c>
      <c r="M287" s="25">
        <f t="shared" si="4"/>
        <v>280</v>
      </c>
    </row>
    <row r="288" s="3" customFormat="1" ht="13.5" spans="1:13">
      <c r="A288" s="13">
        <v>44801</v>
      </c>
      <c r="B288" s="14" t="s">
        <v>4935</v>
      </c>
      <c r="C288" s="14" t="s">
        <v>5560</v>
      </c>
      <c r="D288" s="14" t="s">
        <v>5561</v>
      </c>
      <c r="E288" s="15">
        <v>44742</v>
      </c>
      <c r="F288" s="14">
        <v>2980</v>
      </c>
      <c r="G288" s="125" t="s">
        <v>10564</v>
      </c>
      <c r="H288" s="3">
        <v>2980</v>
      </c>
      <c r="I288" s="19">
        <v>44801</v>
      </c>
      <c r="J288" s="5" t="s">
        <v>10953</v>
      </c>
      <c r="K288" s="20" t="s">
        <v>10666</v>
      </c>
      <c r="L288" s="25">
        <f>VLOOKUP(C288,[1]资产包数据!$B:$L,11,0)</f>
        <v>2700</v>
      </c>
      <c r="M288" s="25">
        <f t="shared" si="4"/>
        <v>280</v>
      </c>
    </row>
    <row r="289" s="3" customFormat="1" ht="13.5" spans="1:13">
      <c r="A289" s="13">
        <v>44801</v>
      </c>
      <c r="B289" s="14" t="s">
        <v>4935</v>
      </c>
      <c r="C289" s="14" t="s">
        <v>5558</v>
      </c>
      <c r="D289" s="14" t="s">
        <v>5559</v>
      </c>
      <c r="E289" s="15">
        <v>44742</v>
      </c>
      <c r="F289" s="14">
        <v>2980</v>
      </c>
      <c r="G289" s="125" t="s">
        <v>10564</v>
      </c>
      <c r="H289" s="3">
        <v>2980</v>
      </c>
      <c r="I289" s="19">
        <v>44801</v>
      </c>
      <c r="J289" s="5" t="s">
        <v>10953</v>
      </c>
      <c r="K289" s="20" t="s">
        <v>10666</v>
      </c>
      <c r="L289" s="25">
        <f>VLOOKUP(C289,[1]资产包数据!$B:$L,11,0)</f>
        <v>2700</v>
      </c>
      <c r="M289" s="25">
        <f t="shared" si="4"/>
        <v>280</v>
      </c>
    </row>
    <row r="290" s="3" customFormat="1" ht="13.5" spans="1:13">
      <c r="A290" s="13">
        <v>44801</v>
      </c>
      <c r="B290" s="14" t="s">
        <v>4935</v>
      </c>
      <c r="C290" s="14" t="s">
        <v>5544</v>
      </c>
      <c r="D290" s="14" t="s">
        <v>5545</v>
      </c>
      <c r="E290" s="15">
        <v>44742</v>
      </c>
      <c r="F290" s="14">
        <v>2980</v>
      </c>
      <c r="G290" s="125" t="s">
        <v>10564</v>
      </c>
      <c r="H290" s="3">
        <v>2980</v>
      </c>
      <c r="I290" s="19">
        <v>44801</v>
      </c>
      <c r="J290" s="5" t="s">
        <v>10953</v>
      </c>
      <c r="K290" s="20" t="s">
        <v>10666</v>
      </c>
      <c r="L290" s="25">
        <f>VLOOKUP(C290,[1]资产包数据!$B:$L,11,0)</f>
        <v>2700</v>
      </c>
      <c r="M290" s="25">
        <f t="shared" si="4"/>
        <v>280</v>
      </c>
    </row>
    <row r="291" s="3" customFormat="1" ht="13.5" spans="1:13">
      <c r="A291" s="13">
        <v>44801</v>
      </c>
      <c r="B291" s="14" t="s">
        <v>4935</v>
      </c>
      <c r="C291" s="14" t="s">
        <v>5526</v>
      </c>
      <c r="D291" s="14" t="s">
        <v>5527</v>
      </c>
      <c r="E291" s="15">
        <v>44742</v>
      </c>
      <c r="F291" s="14">
        <v>2980</v>
      </c>
      <c r="G291" s="125" t="s">
        <v>10564</v>
      </c>
      <c r="H291" s="3">
        <v>2980</v>
      </c>
      <c r="I291" s="19">
        <v>44801</v>
      </c>
      <c r="J291" s="5" t="s">
        <v>10953</v>
      </c>
      <c r="K291" s="20" t="s">
        <v>10666</v>
      </c>
      <c r="L291" s="25">
        <f>VLOOKUP(C291,[1]资产包数据!$B:$L,11,0)</f>
        <v>2700</v>
      </c>
      <c r="M291" s="25">
        <f t="shared" si="4"/>
        <v>280</v>
      </c>
    </row>
    <row r="292" s="3" customFormat="1" ht="13.5" spans="1:13">
      <c r="A292" s="13">
        <v>44801</v>
      </c>
      <c r="B292" s="14" t="s">
        <v>4935</v>
      </c>
      <c r="C292" s="14" t="s">
        <v>5380</v>
      </c>
      <c r="D292" s="14" t="s">
        <v>5381</v>
      </c>
      <c r="E292" s="15">
        <v>44742</v>
      </c>
      <c r="F292" s="14">
        <v>2980</v>
      </c>
      <c r="G292" s="125" t="s">
        <v>10564</v>
      </c>
      <c r="H292" s="3">
        <v>2980</v>
      </c>
      <c r="I292" s="19">
        <v>44801</v>
      </c>
      <c r="J292" s="5" t="s">
        <v>10953</v>
      </c>
      <c r="K292" s="20" t="s">
        <v>10666</v>
      </c>
      <c r="L292" s="25">
        <f>VLOOKUP(C292,[1]资产包数据!$B:$L,11,0)</f>
        <v>2700</v>
      </c>
      <c r="M292" s="25">
        <f t="shared" si="4"/>
        <v>280</v>
      </c>
    </row>
    <row r="293" s="3" customFormat="1" ht="13.5" spans="1:13">
      <c r="A293" s="13">
        <v>44801</v>
      </c>
      <c r="B293" s="14" t="s">
        <v>4935</v>
      </c>
      <c r="C293" s="14" t="s">
        <v>5378</v>
      </c>
      <c r="D293" s="14" t="s">
        <v>5379</v>
      </c>
      <c r="E293" s="15">
        <v>44742</v>
      </c>
      <c r="F293" s="14">
        <v>2980</v>
      </c>
      <c r="G293" s="125" t="s">
        <v>10564</v>
      </c>
      <c r="H293" s="3">
        <v>2980</v>
      </c>
      <c r="I293" s="19">
        <v>44801</v>
      </c>
      <c r="J293" s="5" t="s">
        <v>10953</v>
      </c>
      <c r="K293" s="20" t="s">
        <v>10666</v>
      </c>
      <c r="L293" s="25">
        <f>VLOOKUP(C293,[1]资产包数据!$B:$L,11,0)</f>
        <v>2700</v>
      </c>
      <c r="M293" s="25">
        <f t="shared" si="4"/>
        <v>280</v>
      </c>
    </row>
    <row r="294" s="3" customFormat="1" ht="13.5" spans="1:13">
      <c r="A294" s="13">
        <v>44801</v>
      </c>
      <c r="B294" s="14" t="s">
        <v>4935</v>
      </c>
      <c r="C294" s="14" t="s">
        <v>5376</v>
      </c>
      <c r="D294" s="14" t="s">
        <v>5377</v>
      </c>
      <c r="E294" s="15">
        <v>44742</v>
      </c>
      <c r="F294" s="14">
        <v>2980</v>
      </c>
      <c r="G294" s="125" t="s">
        <v>10564</v>
      </c>
      <c r="H294" s="3">
        <v>2980</v>
      </c>
      <c r="I294" s="19">
        <v>44801</v>
      </c>
      <c r="J294" s="5" t="s">
        <v>10953</v>
      </c>
      <c r="K294" s="20" t="s">
        <v>10666</v>
      </c>
      <c r="L294" s="25">
        <f>VLOOKUP(C294,[1]资产包数据!$B:$L,11,0)</f>
        <v>2700</v>
      </c>
      <c r="M294" s="25">
        <f t="shared" si="4"/>
        <v>280</v>
      </c>
    </row>
    <row r="295" s="3" customFormat="1" ht="13.5" spans="1:13">
      <c r="A295" s="13">
        <v>44801</v>
      </c>
      <c r="B295" s="14" t="s">
        <v>4935</v>
      </c>
      <c r="C295" s="14" t="s">
        <v>5374</v>
      </c>
      <c r="D295" s="14" t="s">
        <v>5375</v>
      </c>
      <c r="E295" s="15">
        <v>44742</v>
      </c>
      <c r="F295" s="14">
        <v>2980</v>
      </c>
      <c r="G295" s="125" t="s">
        <v>10564</v>
      </c>
      <c r="H295" s="3">
        <v>2980</v>
      </c>
      <c r="I295" s="19">
        <v>44801</v>
      </c>
      <c r="J295" s="5" t="s">
        <v>10953</v>
      </c>
      <c r="K295" s="20" t="s">
        <v>10666</v>
      </c>
      <c r="L295" s="25">
        <f>VLOOKUP(C295,[1]资产包数据!$B:$L,11,0)</f>
        <v>2700</v>
      </c>
      <c r="M295" s="25">
        <f t="shared" si="4"/>
        <v>280</v>
      </c>
    </row>
    <row r="296" s="3" customFormat="1" ht="13.5" spans="1:13">
      <c r="A296" s="13">
        <v>44801</v>
      </c>
      <c r="B296" s="14" t="s">
        <v>4935</v>
      </c>
      <c r="C296" s="14" t="s">
        <v>5313</v>
      </c>
      <c r="D296" s="14" t="s">
        <v>5314</v>
      </c>
      <c r="E296" s="15">
        <v>44742</v>
      </c>
      <c r="F296" s="14">
        <v>2980</v>
      </c>
      <c r="G296" s="125" t="s">
        <v>10564</v>
      </c>
      <c r="H296" s="3">
        <v>2980</v>
      </c>
      <c r="I296" s="19">
        <v>44801</v>
      </c>
      <c r="J296" s="5" t="s">
        <v>10953</v>
      </c>
      <c r="K296" s="20" t="s">
        <v>10666</v>
      </c>
      <c r="L296" s="25">
        <f>VLOOKUP(C296,[1]资产包数据!$B:$L,11,0)</f>
        <v>2700</v>
      </c>
      <c r="M296" s="25">
        <f t="shared" si="4"/>
        <v>280</v>
      </c>
    </row>
    <row r="297" s="3" customFormat="1" ht="13.5" spans="1:13">
      <c r="A297" s="13">
        <v>44801</v>
      </c>
      <c r="B297" s="14" t="s">
        <v>4935</v>
      </c>
      <c r="C297" s="14" t="s">
        <v>5661</v>
      </c>
      <c r="D297" s="14" t="s">
        <v>5662</v>
      </c>
      <c r="E297" s="15">
        <v>44742</v>
      </c>
      <c r="F297" s="14">
        <v>2980</v>
      </c>
      <c r="G297" s="125" t="s">
        <v>10564</v>
      </c>
      <c r="H297" s="3">
        <v>2980</v>
      </c>
      <c r="I297" s="19">
        <v>44801</v>
      </c>
      <c r="J297" s="5" t="s">
        <v>10953</v>
      </c>
      <c r="K297" s="20" t="s">
        <v>10666</v>
      </c>
      <c r="L297" s="25">
        <f>VLOOKUP(C297,[1]资产包数据!$B:$L,11,0)</f>
        <v>2700</v>
      </c>
      <c r="M297" s="25">
        <f t="shared" si="4"/>
        <v>280</v>
      </c>
    </row>
    <row r="298" s="3" customFormat="1" ht="13.5" spans="1:13">
      <c r="A298" s="13">
        <v>44801</v>
      </c>
      <c r="B298" s="14" t="s">
        <v>4935</v>
      </c>
      <c r="C298" s="14" t="s">
        <v>5297</v>
      </c>
      <c r="D298" s="14" t="s">
        <v>5298</v>
      </c>
      <c r="E298" s="15">
        <v>44742</v>
      </c>
      <c r="F298" s="14">
        <v>2980</v>
      </c>
      <c r="G298" s="125" t="s">
        <v>10564</v>
      </c>
      <c r="H298" s="3">
        <v>2980</v>
      </c>
      <c r="I298" s="19">
        <v>44801</v>
      </c>
      <c r="J298" s="5" t="s">
        <v>10953</v>
      </c>
      <c r="K298" s="20" t="s">
        <v>10666</v>
      </c>
      <c r="L298" s="25">
        <f>VLOOKUP(C298,[1]资产包数据!$B:$L,11,0)</f>
        <v>2700</v>
      </c>
      <c r="M298" s="25">
        <f t="shared" si="4"/>
        <v>280</v>
      </c>
    </row>
    <row r="299" s="3" customFormat="1" ht="14.25" spans="1:13">
      <c r="A299" s="13">
        <v>44801</v>
      </c>
      <c r="B299" s="14" t="s">
        <v>5069</v>
      </c>
      <c r="C299" s="14" t="s">
        <v>5120</v>
      </c>
      <c r="D299" s="14" t="s">
        <v>5121</v>
      </c>
      <c r="E299" s="15">
        <v>44739</v>
      </c>
      <c r="F299" s="14">
        <v>2980</v>
      </c>
      <c r="G299" s="16" t="s">
        <v>10565</v>
      </c>
      <c r="H299" s="3">
        <v>2980</v>
      </c>
      <c r="I299" s="19">
        <v>44800</v>
      </c>
      <c r="J299" s="5" t="s">
        <v>10953</v>
      </c>
      <c r="K299" s="20" t="s">
        <v>10666</v>
      </c>
      <c r="L299" s="25">
        <f>VLOOKUP(C299,[1]资产包数据!$B:$L,11,0)</f>
        <v>2660</v>
      </c>
      <c r="M299" s="25">
        <f t="shared" si="4"/>
        <v>320</v>
      </c>
    </row>
    <row r="300" s="3" customFormat="1" ht="14.25" spans="1:13">
      <c r="A300" s="13">
        <v>44801</v>
      </c>
      <c r="B300" s="14" t="s">
        <v>5069</v>
      </c>
      <c r="C300" s="14" t="s">
        <v>5255</v>
      </c>
      <c r="D300" s="14" t="s">
        <v>5256</v>
      </c>
      <c r="E300" s="15">
        <v>44739</v>
      </c>
      <c r="F300" s="14">
        <v>2980</v>
      </c>
      <c r="G300" s="16" t="s">
        <v>10565</v>
      </c>
      <c r="H300" s="3">
        <v>2980</v>
      </c>
      <c r="I300" s="19">
        <v>44800</v>
      </c>
      <c r="J300" s="5" t="s">
        <v>10953</v>
      </c>
      <c r="K300" s="20" t="s">
        <v>10666</v>
      </c>
      <c r="L300" s="25">
        <f>VLOOKUP(C300,[1]资产包数据!$B:$L,11,0)</f>
        <v>2660</v>
      </c>
      <c r="M300" s="25">
        <f t="shared" si="4"/>
        <v>320</v>
      </c>
    </row>
    <row r="301" s="3" customFormat="1" ht="14.25" spans="1:13">
      <c r="A301" s="13">
        <v>44801</v>
      </c>
      <c r="B301" s="14" t="s">
        <v>5069</v>
      </c>
      <c r="C301" s="14" t="s">
        <v>5257</v>
      </c>
      <c r="D301" s="14" t="s">
        <v>5258</v>
      </c>
      <c r="E301" s="15">
        <v>44739</v>
      </c>
      <c r="F301" s="14">
        <v>2980</v>
      </c>
      <c r="G301" s="16" t="s">
        <v>10565</v>
      </c>
      <c r="H301" s="3">
        <v>2980</v>
      </c>
      <c r="I301" s="19">
        <v>44800</v>
      </c>
      <c r="J301" s="5" t="s">
        <v>10953</v>
      </c>
      <c r="K301" s="20" t="s">
        <v>10666</v>
      </c>
      <c r="L301" s="25">
        <f>VLOOKUP(C301,[1]资产包数据!$B:$L,11,0)</f>
        <v>2660</v>
      </c>
      <c r="M301" s="25">
        <f t="shared" si="4"/>
        <v>320</v>
      </c>
    </row>
    <row r="302" s="3" customFormat="1" ht="14.25" spans="1:13">
      <c r="A302" s="13">
        <v>44801</v>
      </c>
      <c r="B302" s="14" t="s">
        <v>5069</v>
      </c>
      <c r="C302" s="14" t="s">
        <v>5259</v>
      </c>
      <c r="D302" s="14" t="s">
        <v>5260</v>
      </c>
      <c r="E302" s="15">
        <v>44739</v>
      </c>
      <c r="F302" s="14">
        <v>2980</v>
      </c>
      <c r="G302" s="16" t="s">
        <v>10565</v>
      </c>
      <c r="H302" s="3">
        <v>2980</v>
      </c>
      <c r="I302" s="19">
        <v>44800</v>
      </c>
      <c r="J302" s="5" t="s">
        <v>10953</v>
      </c>
      <c r="K302" s="20" t="s">
        <v>10666</v>
      </c>
      <c r="L302" s="25">
        <f>VLOOKUP(C302,[1]资产包数据!$B:$L,11,0)</f>
        <v>2660</v>
      </c>
      <c r="M302" s="25">
        <f t="shared" si="4"/>
        <v>320</v>
      </c>
    </row>
    <row r="303" s="3" customFormat="1" ht="14.25" spans="1:13">
      <c r="A303" s="13">
        <v>44801</v>
      </c>
      <c r="B303" s="14" t="s">
        <v>5069</v>
      </c>
      <c r="C303" s="14" t="s">
        <v>5261</v>
      </c>
      <c r="D303" s="14" t="s">
        <v>5262</v>
      </c>
      <c r="E303" s="15">
        <v>44739</v>
      </c>
      <c r="F303" s="14">
        <v>2980</v>
      </c>
      <c r="G303" s="16" t="s">
        <v>10565</v>
      </c>
      <c r="H303" s="3">
        <v>2980</v>
      </c>
      <c r="I303" s="19">
        <v>44800</v>
      </c>
      <c r="J303" s="5" t="s">
        <v>10953</v>
      </c>
      <c r="K303" s="20" t="s">
        <v>10666</v>
      </c>
      <c r="L303" s="25">
        <f>VLOOKUP(C303,[1]资产包数据!$B:$L,11,0)</f>
        <v>2660</v>
      </c>
      <c r="M303" s="25">
        <f t="shared" si="4"/>
        <v>320</v>
      </c>
    </row>
    <row r="304" s="3" customFormat="1" ht="14.25" spans="1:13">
      <c r="A304" s="13">
        <v>44801</v>
      </c>
      <c r="B304" s="14" t="s">
        <v>5069</v>
      </c>
      <c r="C304" s="14" t="s">
        <v>5263</v>
      </c>
      <c r="D304" s="14" t="s">
        <v>5264</v>
      </c>
      <c r="E304" s="15">
        <v>44739</v>
      </c>
      <c r="F304" s="14">
        <v>2980</v>
      </c>
      <c r="G304" s="16" t="s">
        <v>10565</v>
      </c>
      <c r="H304" s="3">
        <v>2980</v>
      </c>
      <c r="I304" s="19">
        <v>44800</v>
      </c>
      <c r="J304" s="5" t="s">
        <v>10953</v>
      </c>
      <c r="K304" s="20" t="s">
        <v>10666</v>
      </c>
      <c r="L304" s="25">
        <f>VLOOKUP(C304,[1]资产包数据!$B:$L,11,0)</f>
        <v>2660</v>
      </c>
      <c r="M304" s="25">
        <f t="shared" si="4"/>
        <v>320</v>
      </c>
    </row>
    <row r="305" s="3" customFormat="1" ht="14.25" spans="1:13">
      <c r="A305" s="13">
        <v>44801</v>
      </c>
      <c r="B305" s="14" t="s">
        <v>5069</v>
      </c>
      <c r="C305" s="14" t="s">
        <v>5116</v>
      </c>
      <c r="D305" s="14" t="s">
        <v>5117</v>
      </c>
      <c r="E305" s="15">
        <v>44739</v>
      </c>
      <c r="F305" s="14">
        <v>2980</v>
      </c>
      <c r="G305" s="16" t="s">
        <v>10565</v>
      </c>
      <c r="H305" s="3">
        <v>2980</v>
      </c>
      <c r="I305" s="19">
        <v>44800</v>
      </c>
      <c r="J305" s="5" t="s">
        <v>10953</v>
      </c>
      <c r="K305" s="20" t="s">
        <v>10666</v>
      </c>
      <c r="L305" s="25">
        <f>VLOOKUP(C305,[1]资产包数据!$B:$L,11,0)</f>
        <v>2660</v>
      </c>
      <c r="M305" s="25">
        <f t="shared" si="4"/>
        <v>320</v>
      </c>
    </row>
    <row r="306" s="3" customFormat="1" ht="14.25" spans="1:13">
      <c r="A306" s="13">
        <v>44801</v>
      </c>
      <c r="B306" s="14" t="s">
        <v>5069</v>
      </c>
      <c r="C306" s="14" t="s">
        <v>5268</v>
      </c>
      <c r="D306" s="14" t="s">
        <v>5269</v>
      </c>
      <c r="E306" s="15">
        <v>44739</v>
      </c>
      <c r="F306" s="14">
        <v>2980</v>
      </c>
      <c r="G306" s="16" t="s">
        <v>10565</v>
      </c>
      <c r="H306" s="3">
        <v>2980</v>
      </c>
      <c r="I306" s="19">
        <v>44800</v>
      </c>
      <c r="J306" s="5" t="s">
        <v>10953</v>
      </c>
      <c r="K306" s="20" t="s">
        <v>10666</v>
      </c>
      <c r="L306" s="25">
        <f>VLOOKUP(C306,[1]资产包数据!$B:$L,11,0)</f>
        <v>2660</v>
      </c>
      <c r="M306" s="25">
        <f t="shared" si="4"/>
        <v>320</v>
      </c>
    </row>
    <row r="307" s="3" customFormat="1" ht="14.25" spans="1:13">
      <c r="A307" s="13">
        <v>44801</v>
      </c>
      <c r="B307" s="14" t="s">
        <v>5069</v>
      </c>
      <c r="C307" s="14" t="s">
        <v>5128</v>
      </c>
      <c r="D307" s="14" t="s">
        <v>5129</v>
      </c>
      <c r="E307" s="15">
        <v>44739</v>
      </c>
      <c r="F307" s="14">
        <v>2980</v>
      </c>
      <c r="G307" s="16" t="s">
        <v>10565</v>
      </c>
      <c r="H307" s="3">
        <v>2980</v>
      </c>
      <c r="I307" s="19">
        <v>44800</v>
      </c>
      <c r="J307" s="5" t="s">
        <v>10953</v>
      </c>
      <c r="K307" s="20" t="s">
        <v>10666</v>
      </c>
      <c r="L307" s="25">
        <f>VLOOKUP(C307,[1]资产包数据!$B:$L,11,0)</f>
        <v>2660</v>
      </c>
      <c r="M307" s="25">
        <f t="shared" si="4"/>
        <v>320</v>
      </c>
    </row>
    <row r="308" s="3" customFormat="1" ht="14.25" spans="1:13">
      <c r="A308" s="13">
        <v>44801</v>
      </c>
      <c r="B308" s="14" t="s">
        <v>5069</v>
      </c>
      <c r="C308" s="14" t="s">
        <v>5270</v>
      </c>
      <c r="D308" s="14" t="s">
        <v>5271</v>
      </c>
      <c r="E308" s="15">
        <v>44739</v>
      </c>
      <c r="F308" s="14">
        <v>2980</v>
      </c>
      <c r="G308" s="16" t="s">
        <v>10565</v>
      </c>
      <c r="H308" s="3">
        <v>2980</v>
      </c>
      <c r="I308" s="19">
        <v>44800</v>
      </c>
      <c r="J308" s="5" t="s">
        <v>10953</v>
      </c>
      <c r="K308" s="20" t="s">
        <v>10666</v>
      </c>
      <c r="L308" s="25">
        <f>VLOOKUP(C308,[1]资产包数据!$B:$L,11,0)</f>
        <v>2660</v>
      </c>
      <c r="M308" s="25">
        <f t="shared" si="4"/>
        <v>320</v>
      </c>
    </row>
    <row r="309" s="3" customFormat="1" ht="14.25" spans="1:13">
      <c r="A309" s="13">
        <v>44801</v>
      </c>
      <c r="B309" s="14" t="s">
        <v>5069</v>
      </c>
      <c r="C309" s="14" t="s">
        <v>5122</v>
      </c>
      <c r="D309" s="14" t="s">
        <v>5123</v>
      </c>
      <c r="E309" s="15">
        <v>44739</v>
      </c>
      <c r="F309" s="14">
        <v>2980</v>
      </c>
      <c r="G309" s="16" t="s">
        <v>10565</v>
      </c>
      <c r="H309" s="3">
        <v>2980</v>
      </c>
      <c r="I309" s="19">
        <v>44800</v>
      </c>
      <c r="J309" s="5" t="s">
        <v>10953</v>
      </c>
      <c r="K309" s="20" t="s">
        <v>10666</v>
      </c>
      <c r="L309" s="25">
        <f>VLOOKUP(C309,[1]资产包数据!$B:$L,11,0)</f>
        <v>2660</v>
      </c>
      <c r="M309" s="25">
        <f t="shared" si="4"/>
        <v>320</v>
      </c>
    </row>
    <row r="310" s="3" customFormat="1" ht="14.25" spans="1:13">
      <c r="A310" s="13">
        <v>44801</v>
      </c>
      <c r="B310" s="14" t="s">
        <v>5069</v>
      </c>
      <c r="C310" s="14" t="s">
        <v>5278</v>
      </c>
      <c r="D310" s="14" t="s">
        <v>5279</v>
      </c>
      <c r="E310" s="15">
        <v>44739</v>
      </c>
      <c r="F310" s="14">
        <v>2980</v>
      </c>
      <c r="G310" s="16" t="s">
        <v>10565</v>
      </c>
      <c r="H310" s="3">
        <v>2980</v>
      </c>
      <c r="I310" s="19">
        <v>44800</v>
      </c>
      <c r="J310" s="5" t="s">
        <v>10953</v>
      </c>
      <c r="K310" s="20" t="s">
        <v>10666</v>
      </c>
      <c r="L310" s="25">
        <f>VLOOKUP(C310,[1]资产包数据!$B:$L,11,0)</f>
        <v>2660</v>
      </c>
      <c r="M310" s="25">
        <f t="shared" si="4"/>
        <v>320</v>
      </c>
    </row>
    <row r="311" s="3" customFormat="1" ht="14.25" spans="1:13">
      <c r="A311" s="13">
        <v>44801</v>
      </c>
      <c r="B311" s="14" t="s">
        <v>5069</v>
      </c>
      <c r="C311" s="14" t="s">
        <v>5099</v>
      </c>
      <c r="D311" s="14" t="s">
        <v>5100</v>
      </c>
      <c r="E311" s="15">
        <v>44739</v>
      </c>
      <c r="F311" s="14">
        <v>2980</v>
      </c>
      <c r="G311" s="16" t="s">
        <v>10565</v>
      </c>
      <c r="H311" s="3">
        <v>2980</v>
      </c>
      <c r="I311" s="19">
        <v>44800</v>
      </c>
      <c r="J311" s="5" t="s">
        <v>10953</v>
      </c>
      <c r="K311" s="20" t="s">
        <v>10666</v>
      </c>
      <c r="L311" s="25">
        <f>VLOOKUP(C311,[1]资产包数据!$B:$L,11,0)</f>
        <v>2660</v>
      </c>
      <c r="M311" s="25">
        <f t="shared" si="4"/>
        <v>320</v>
      </c>
    </row>
    <row r="312" s="3" customFormat="1" ht="14.25" spans="1:13">
      <c r="A312" s="13">
        <v>44801</v>
      </c>
      <c r="B312" s="14" t="s">
        <v>5069</v>
      </c>
      <c r="C312" s="14" t="s">
        <v>5146</v>
      </c>
      <c r="D312" s="14" t="s">
        <v>5147</v>
      </c>
      <c r="E312" s="15">
        <v>44739</v>
      </c>
      <c r="F312" s="14">
        <v>2980</v>
      </c>
      <c r="G312" s="16" t="s">
        <v>10565</v>
      </c>
      <c r="H312" s="3">
        <v>2980</v>
      </c>
      <c r="I312" s="19">
        <v>44800</v>
      </c>
      <c r="J312" s="5" t="s">
        <v>10953</v>
      </c>
      <c r="K312" s="20" t="s">
        <v>10666</v>
      </c>
      <c r="L312" s="25">
        <f>VLOOKUP(C312,[1]资产包数据!$B:$L,11,0)</f>
        <v>2660</v>
      </c>
      <c r="M312" s="25">
        <f t="shared" si="4"/>
        <v>320</v>
      </c>
    </row>
    <row r="313" s="3" customFormat="1" ht="14.25" spans="1:13">
      <c r="A313" s="13">
        <v>44801</v>
      </c>
      <c r="B313" s="14" t="s">
        <v>5069</v>
      </c>
      <c r="C313" s="14" t="s">
        <v>5149</v>
      </c>
      <c r="D313" s="14" t="s">
        <v>5150</v>
      </c>
      <c r="E313" s="15">
        <v>44739</v>
      </c>
      <c r="F313" s="14">
        <v>2980</v>
      </c>
      <c r="G313" s="16" t="s">
        <v>10565</v>
      </c>
      <c r="H313" s="3">
        <v>2980</v>
      </c>
      <c r="I313" s="19">
        <v>44800</v>
      </c>
      <c r="J313" s="5" t="s">
        <v>10953</v>
      </c>
      <c r="K313" s="20" t="s">
        <v>10666</v>
      </c>
      <c r="L313" s="25">
        <f>VLOOKUP(C313,[1]资产包数据!$B:$L,11,0)</f>
        <v>2660</v>
      </c>
      <c r="M313" s="25">
        <f t="shared" si="4"/>
        <v>320</v>
      </c>
    </row>
    <row r="314" s="3" customFormat="1" ht="14.25" spans="1:13">
      <c r="A314" s="13">
        <v>44801</v>
      </c>
      <c r="B314" s="14" t="s">
        <v>5069</v>
      </c>
      <c r="C314" s="14" t="s">
        <v>5151</v>
      </c>
      <c r="D314" s="14" t="s">
        <v>5152</v>
      </c>
      <c r="E314" s="15">
        <v>44739</v>
      </c>
      <c r="F314" s="14">
        <v>2980</v>
      </c>
      <c r="G314" s="16" t="s">
        <v>10565</v>
      </c>
      <c r="H314" s="3">
        <v>2980</v>
      </c>
      <c r="I314" s="19">
        <v>44800</v>
      </c>
      <c r="J314" s="5" t="s">
        <v>10953</v>
      </c>
      <c r="K314" s="20" t="s">
        <v>10666</v>
      </c>
      <c r="L314" s="25">
        <f>VLOOKUP(C314,[1]资产包数据!$B:$L,11,0)</f>
        <v>2660</v>
      </c>
      <c r="M314" s="25">
        <f t="shared" si="4"/>
        <v>320</v>
      </c>
    </row>
    <row r="315" s="3" customFormat="1" ht="14.25" spans="1:13">
      <c r="A315" s="13">
        <v>44801</v>
      </c>
      <c r="B315" s="14" t="s">
        <v>5069</v>
      </c>
      <c r="C315" s="14" t="s">
        <v>5153</v>
      </c>
      <c r="D315" s="14" t="s">
        <v>5154</v>
      </c>
      <c r="E315" s="15">
        <v>44739</v>
      </c>
      <c r="F315" s="14">
        <v>2980</v>
      </c>
      <c r="G315" s="16" t="s">
        <v>10565</v>
      </c>
      <c r="H315" s="3">
        <v>2980</v>
      </c>
      <c r="I315" s="19">
        <v>44800</v>
      </c>
      <c r="J315" s="5" t="s">
        <v>10953</v>
      </c>
      <c r="K315" s="20" t="s">
        <v>10666</v>
      </c>
      <c r="L315" s="25">
        <f>VLOOKUP(C315,[1]资产包数据!$B:$L,11,0)</f>
        <v>2660</v>
      </c>
      <c r="M315" s="25">
        <f t="shared" si="4"/>
        <v>320</v>
      </c>
    </row>
    <row r="316" s="3" customFormat="1" ht="14.25" spans="1:13">
      <c r="A316" s="13">
        <v>44801</v>
      </c>
      <c r="B316" s="14" t="s">
        <v>5069</v>
      </c>
      <c r="C316" s="14" t="s">
        <v>5204</v>
      </c>
      <c r="D316" s="14" t="s">
        <v>5205</v>
      </c>
      <c r="E316" s="15">
        <v>44739</v>
      </c>
      <c r="F316" s="14">
        <v>2980</v>
      </c>
      <c r="G316" s="16" t="s">
        <v>10565</v>
      </c>
      <c r="H316" s="3">
        <v>2980</v>
      </c>
      <c r="I316" s="19">
        <v>44800</v>
      </c>
      <c r="J316" s="5" t="s">
        <v>10953</v>
      </c>
      <c r="K316" s="20" t="s">
        <v>10666</v>
      </c>
      <c r="L316" s="25">
        <f>VLOOKUP(C316,[1]资产包数据!$B:$L,11,0)</f>
        <v>2660</v>
      </c>
      <c r="M316" s="25">
        <f t="shared" si="4"/>
        <v>320</v>
      </c>
    </row>
    <row r="317" s="3" customFormat="1" ht="14.25" spans="1:13">
      <c r="A317" s="13">
        <v>44801</v>
      </c>
      <c r="B317" s="14" t="s">
        <v>5069</v>
      </c>
      <c r="C317" s="14" t="s">
        <v>5155</v>
      </c>
      <c r="D317" s="14" t="s">
        <v>5156</v>
      </c>
      <c r="E317" s="15">
        <v>44739</v>
      </c>
      <c r="F317" s="14">
        <v>2980</v>
      </c>
      <c r="G317" s="16" t="s">
        <v>10565</v>
      </c>
      <c r="H317" s="3">
        <v>2980</v>
      </c>
      <c r="I317" s="19">
        <v>44800</v>
      </c>
      <c r="J317" s="5" t="s">
        <v>10953</v>
      </c>
      <c r="K317" s="20" t="s">
        <v>10666</v>
      </c>
      <c r="L317" s="25">
        <f>VLOOKUP(C317,[1]资产包数据!$B:$L,11,0)</f>
        <v>2660</v>
      </c>
      <c r="M317" s="25">
        <f t="shared" si="4"/>
        <v>320</v>
      </c>
    </row>
    <row r="318" s="3" customFormat="1" ht="14.25" spans="1:13">
      <c r="A318" s="13">
        <v>44801</v>
      </c>
      <c r="B318" s="14" t="s">
        <v>5069</v>
      </c>
      <c r="C318" s="14" t="s">
        <v>5157</v>
      </c>
      <c r="D318" s="14" t="s">
        <v>5158</v>
      </c>
      <c r="E318" s="15">
        <v>44739</v>
      </c>
      <c r="F318" s="14">
        <v>2980</v>
      </c>
      <c r="G318" s="16" t="s">
        <v>10565</v>
      </c>
      <c r="H318" s="3">
        <v>2980</v>
      </c>
      <c r="I318" s="19">
        <v>44800</v>
      </c>
      <c r="J318" s="5" t="s">
        <v>10953</v>
      </c>
      <c r="K318" s="20" t="s">
        <v>10666</v>
      </c>
      <c r="L318" s="25">
        <f>VLOOKUP(C318,[1]资产包数据!$B:$L,11,0)</f>
        <v>2660</v>
      </c>
      <c r="M318" s="25">
        <f t="shared" si="4"/>
        <v>320</v>
      </c>
    </row>
    <row r="319" s="3" customFormat="1" ht="14.25" spans="1:13">
      <c r="A319" s="13">
        <v>44801</v>
      </c>
      <c r="B319" s="14" t="s">
        <v>5069</v>
      </c>
      <c r="C319" s="14" t="s">
        <v>5159</v>
      </c>
      <c r="D319" s="14" t="s">
        <v>5160</v>
      </c>
      <c r="E319" s="15">
        <v>44739</v>
      </c>
      <c r="F319" s="14">
        <v>2980</v>
      </c>
      <c r="G319" s="16" t="s">
        <v>10565</v>
      </c>
      <c r="H319" s="3">
        <v>2980</v>
      </c>
      <c r="I319" s="19">
        <v>44800</v>
      </c>
      <c r="J319" s="5" t="s">
        <v>10953</v>
      </c>
      <c r="K319" s="20" t="s">
        <v>10666</v>
      </c>
      <c r="L319" s="25">
        <f>VLOOKUP(C319,[1]资产包数据!$B:$L,11,0)</f>
        <v>2660</v>
      </c>
      <c r="M319" s="25">
        <f t="shared" si="4"/>
        <v>320</v>
      </c>
    </row>
    <row r="320" s="3" customFormat="1" ht="14.25" spans="1:13">
      <c r="A320" s="13">
        <v>44801</v>
      </c>
      <c r="B320" s="14" t="s">
        <v>5069</v>
      </c>
      <c r="C320" s="14" t="s">
        <v>5161</v>
      </c>
      <c r="D320" s="14" t="s">
        <v>5162</v>
      </c>
      <c r="E320" s="15">
        <v>44739</v>
      </c>
      <c r="F320" s="14">
        <v>2980</v>
      </c>
      <c r="G320" s="16" t="s">
        <v>10565</v>
      </c>
      <c r="H320" s="3">
        <v>2980</v>
      </c>
      <c r="I320" s="19">
        <v>44800</v>
      </c>
      <c r="J320" s="5" t="s">
        <v>10953</v>
      </c>
      <c r="K320" s="20" t="s">
        <v>10666</v>
      </c>
      <c r="L320" s="25">
        <f>VLOOKUP(C320,[1]资产包数据!$B:$L,11,0)</f>
        <v>2660</v>
      </c>
      <c r="M320" s="25">
        <f t="shared" si="4"/>
        <v>320</v>
      </c>
    </row>
    <row r="321" s="3" customFormat="1" ht="14.25" spans="1:13">
      <c r="A321" s="13">
        <v>44801</v>
      </c>
      <c r="B321" s="14" t="s">
        <v>5069</v>
      </c>
      <c r="C321" s="14" t="s">
        <v>5163</v>
      </c>
      <c r="D321" s="14" t="s">
        <v>5164</v>
      </c>
      <c r="E321" s="15">
        <v>44739</v>
      </c>
      <c r="F321" s="14">
        <v>2980</v>
      </c>
      <c r="G321" s="16" t="s">
        <v>10565</v>
      </c>
      <c r="H321" s="3">
        <v>2980</v>
      </c>
      <c r="I321" s="19">
        <v>44800</v>
      </c>
      <c r="J321" s="5" t="s">
        <v>10953</v>
      </c>
      <c r="K321" s="20" t="s">
        <v>10666</v>
      </c>
      <c r="L321" s="25">
        <f>VLOOKUP(C321,[1]资产包数据!$B:$L,11,0)</f>
        <v>2660</v>
      </c>
      <c r="M321" s="25">
        <f t="shared" si="4"/>
        <v>320</v>
      </c>
    </row>
    <row r="322" s="3" customFormat="1" ht="14.25" spans="1:13">
      <c r="A322" s="13">
        <v>44801</v>
      </c>
      <c r="B322" s="14" t="s">
        <v>5069</v>
      </c>
      <c r="C322" s="14" t="s">
        <v>5165</v>
      </c>
      <c r="D322" s="14" t="s">
        <v>5166</v>
      </c>
      <c r="E322" s="15">
        <v>44739</v>
      </c>
      <c r="F322" s="14">
        <v>2980</v>
      </c>
      <c r="G322" s="16" t="s">
        <v>10565</v>
      </c>
      <c r="H322" s="3">
        <v>2980</v>
      </c>
      <c r="I322" s="19">
        <v>44800</v>
      </c>
      <c r="J322" s="5" t="s">
        <v>10953</v>
      </c>
      <c r="K322" s="20" t="s">
        <v>10666</v>
      </c>
      <c r="L322" s="25">
        <f>VLOOKUP(C322,[1]资产包数据!$B:$L,11,0)</f>
        <v>2660</v>
      </c>
      <c r="M322" s="25">
        <f t="shared" ref="M322:M385" si="5">H322-L322</f>
        <v>320</v>
      </c>
    </row>
    <row r="323" s="3" customFormat="1" ht="14.25" spans="1:13">
      <c r="A323" s="13">
        <v>44801</v>
      </c>
      <c r="B323" s="14" t="s">
        <v>5069</v>
      </c>
      <c r="C323" s="14" t="s">
        <v>5171</v>
      </c>
      <c r="D323" s="14" t="s">
        <v>5172</v>
      </c>
      <c r="E323" s="15">
        <v>44739</v>
      </c>
      <c r="F323" s="14">
        <v>2980</v>
      </c>
      <c r="G323" s="16" t="s">
        <v>10565</v>
      </c>
      <c r="H323" s="3">
        <v>2980</v>
      </c>
      <c r="I323" s="19">
        <v>44800</v>
      </c>
      <c r="J323" s="5" t="s">
        <v>10953</v>
      </c>
      <c r="K323" s="20" t="s">
        <v>10666</v>
      </c>
      <c r="L323" s="25">
        <f>VLOOKUP(C323,[1]资产包数据!$B:$L,11,0)</f>
        <v>2660</v>
      </c>
      <c r="M323" s="25">
        <f t="shared" si="5"/>
        <v>320</v>
      </c>
    </row>
    <row r="324" s="3" customFormat="1" ht="14.25" spans="1:13">
      <c r="A324" s="13">
        <v>44801</v>
      </c>
      <c r="B324" s="14" t="s">
        <v>5069</v>
      </c>
      <c r="C324" s="14" t="s">
        <v>5173</v>
      </c>
      <c r="D324" s="14" t="s">
        <v>5174</v>
      </c>
      <c r="E324" s="15">
        <v>44739</v>
      </c>
      <c r="F324" s="14">
        <v>2980</v>
      </c>
      <c r="G324" s="16" t="s">
        <v>10565</v>
      </c>
      <c r="H324" s="3">
        <v>2980</v>
      </c>
      <c r="I324" s="19">
        <v>44800</v>
      </c>
      <c r="J324" s="5" t="s">
        <v>10953</v>
      </c>
      <c r="K324" s="20" t="s">
        <v>10666</v>
      </c>
      <c r="L324" s="25">
        <f>VLOOKUP(C324,[1]资产包数据!$B:$L,11,0)</f>
        <v>2660</v>
      </c>
      <c r="M324" s="25">
        <f t="shared" si="5"/>
        <v>320</v>
      </c>
    </row>
    <row r="325" s="3" customFormat="1" ht="14.25" spans="1:13">
      <c r="A325" s="13">
        <v>44801</v>
      </c>
      <c r="B325" s="14" t="s">
        <v>5069</v>
      </c>
      <c r="C325" s="14" t="s">
        <v>5210</v>
      </c>
      <c r="D325" s="14" t="s">
        <v>5211</v>
      </c>
      <c r="E325" s="15">
        <v>44739</v>
      </c>
      <c r="F325" s="14">
        <v>2980</v>
      </c>
      <c r="G325" s="16" t="s">
        <v>10565</v>
      </c>
      <c r="H325" s="3">
        <v>2980</v>
      </c>
      <c r="I325" s="19">
        <v>44800</v>
      </c>
      <c r="J325" s="5" t="s">
        <v>10953</v>
      </c>
      <c r="K325" s="20" t="s">
        <v>10666</v>
      </c>
      <c r="L325" s="25">
        <f>VLOOKUP(C325,[1]资产包数据!$B:$L,11,0)</f>
        <v>2660</v>
      </c>
      <c r="M325" s="25">
        <f t="shared" si="5"/>
        <v>320</v>
      </c>
    </row>
    <row r="326" s="3" customFormat="1" ht="14.25" spans="1:13">
      <c r="A326" s="13">
        <v>44801</v>
      </c>
      <c r="B326" s="14" t="s">
        <v>5069</v>
      </c>
      <c r="C326" s="14" t="s">
        <v>5194</v>
      </c>
      <c r="D326" s="14" t="s">
        <v>5195</v>
      </c>
      <c r="E326" s="15">
        <v>44739</v>
      </c>
      <c r="F326" s="14">
        <v>2980</v>
      </c>
      <c r="G326" s="16" t="s">
        <v>10565</v>
      </c>
      <c r="H326" s="3">
        <v>2980</v>
      </c>
      <c r="I326" s="19">
        <v>44800</v>
      </c>
      <c r="J326" s="5" t="s">
        <v>10953</v>
      </c>
      <c r="K326" s="20" t="s">
        <v>10666</v>
      </c>
      <c r="L326" s="25">
        <f>VLOOKUP(C326,[1]资产包数据!$B:$L,11,0)</f>
        <v>2660</v>
      </c>
      <c r="M326" s="25">
        <f t="shared" si="5"/>
        <v>320</v>
      </c>
    </row>
    <row r="327" s="3" customFormat="1" ht="14.25" spans="1:13">
      <c r="A327" s="13">
        <v>44801</v>
      </c>
      <c r="B327" s="14" t="s">
        <v>5069</v>
      </c>
      <c r="C327" s="14" t="s">
        <v>5199</v>
      </c>
      <c r="D327" s="14" t="s">
        <v>5200</v>
      </c>
      <c r="E327" s="15">
        <v>44739</v>
      </c>
      <c r="F327" s="14">
        <v>2980</v>
      </c>
      <c r="G327" s="16" t="s">
        <v>10565</v>
      </c>
      <c r="H327" s="3">
        <v>2980</v>
      </c>
      <c r="I327" s="19">
        <v>44800</v>
      </c>
      <c r="J327" s="5" t="s">
        <v>10953</v>
      </c>
      <c r="K327" s="20" t="s">
        <v>10666</v>
      </c>
      <c r="L327" s="25">
        <f>VLOOKUP(C327,[1]资产包数据!$B:$L,11,0)</f>
        <v>2660</v>
      </c>
      <c r="M327" s="25">
        <f t="shared" si="5"/>
        <v>320</v>
      </c>
    </row>
    <row r="328" s="3" customFormat="1" ht="14.25" spans="1:13">
      <c r="A328" s="13">
        <v>44801</v>
      </c>
      <c r="B328" s="14" t="s">
        <v>5069</v>
      </c>
      <c r="C328" s="14" t="s">
        <v>5641</v>
      </c>
      <c r="D328" s="14" t="s">
        <v>5642</v>
      </c>
      <c r="E328" s="15">
        <v>44739</v>
      </c>
      <c r="F328" s="14">
        <v>2980</v>
      </c>
      <c r="G328" s="16" t="s">
        <v>10565</v>
      </c>
      <c r="H328" s="3">
        <v>2980</v>
      </c>
      <c r="I328" s="19">
        <v>44800</v>
      </c>
      <c r="J328" s="5" t="s">
        <v>10953</v>
      </c>
      <c r="K328" s="20" t="s">
        <v>10666</v>
      </c>
      <c r="L328" s="25">
        <f>VLOOKUP(C328,[1]资产包数据!$B:$L,11,0)</f>
        <v>2700</v>
      </c>
      <c r="M328" s="25">
        <f t="shared" si="5"/>
        <v>280</v>
      </c>
    </row>
    <row r="329" s="3" customFormat="1" ht="14.25" spans="1:13">
      <c r="A329" s="13">
        <v>44801</v>
      </c>
      <c r="B329" s="14" t="s">
        <v>5069</v>
      </c>
      <c r="C329" s="14" t="s">
        <v>5651</v>
      </c>
      <c r="D329" s="14" t="s">
        <v>5652</v>
      </c>
      <c r="E329" s="15">
        <v>44739</v>
      </c>
      <c r="F329" s="14">
        <v>2980</v>
      </c>
      <c r="G329" s="16" t="s">
        <v>10565</v>
      </c>
      <c r="H329" s="3">
        <v>2980</v>
      </c>
      <c r="I329" s="19">
        <v>44800</v>
      </c>
      <c r="J329" s="5" t="s">
        <v>10953</v>
      </c>
      <c r="K329" s="20" t="s">
        <v>10666</v>
      </c>
      <c r="L329" s="25">
        <f>VLOOKUP(C329,[1]资产包数据!$B:$L,11,0)</f>
        <v>2700</v>
      </c>
      <c r="M329" s="25">
        <f t="shared" si="5"/>
        <v>280</v>
      </c>
    </row>
    <row r="330" s="3" customFormat="1" ht="14.25" spans="1:13">
      <c r="A330" s="13">
        <v>44801</v>
      </c>
      <c r="B330" s="14" t="s">
        <v>5069</v>
      </c>
      <c r="C330" s="14" t="s">
        <v>5631</v>
      </c>
      <c r="D330" s="14" t="s">
        <v>5632</v>
      </c>
      <c r="E330" s="15">
        <v>44739</v>
      </c>
      <c r="F330" s="14">
        <v>2980</v>
      </c>
      <c r="G330" s="16" t="s">
        <v>10565</v>
      </c>
      <c r="H330" s="3">
        <v>2980</v>
      </c>
      <c r="I330" s="19">
        <v>44800</v>
      </c>
      <c r="J330" s="5" t="s">
        <v>10953</v>
      </c>
      <c r="K330" s="20" t="s">
        <v>10666</v>
      </c>
      <c r="L330" s="25">
        <f>VLOOKUP(C330,[1]资产包数据!$B:$L,11,0)</f>
        <v>2700</v>
      </c>
      <c r="M330" s="25">
        <f t="shared" si="5"/>
        <v>280</v>
      </c>
    </row>
    <row r="331" s="3" customFormat="1" ht="14.25" spans="1:13">
      <c r="A331" s="13">
        <v>44801</v>
      </c>
      <c r="B331" s="14" t="s">
        <v>5069</v>
      </c>
      <c r="C331" s="14" t="s">
        <v>5645</v>
      </c>
      <c r="D331" s="14" t="s">
        <v>5646</v>
      </c>
      <c r="E331" s="15">
        <v>44739</v>
      </c>
      <c r="F331" s="14">
        <v>2980</v>
      </c>
      <c r="G331" s="16" t="s">
        <v>10565</v>
      </c>
      <c r="H331" s="3">
        <v>2980</v>
      </c>
      <c r="I331" s="19">
        <v>44800</v>
      </c>
      <c r="J331" s="5" t="s">
        <v>10953</v>
      </c>
      <c r="K331" s="20" t="s">
        <v>10666</v>
      </c>
      <c r="L331" s="25">
        <f>VLOOKUP(C331,[1]资产包数据!$B:$L,11,0)</f>
        <v>2700</v>
      </c>
      <c r="M331" s="25">
        <f t="shared" si="5"/>
        <v>280</v>
      </c>
    </row>
    <row r="332" s="3" customFormat="1" ht="14.25" spans="1:13">
      <c r="A332" s="13">
        <v>44801</v>
      </c>
      <c r="B332" s="14" t="s">
        <v>5069</v>
      </c>
      <c r="C332" s="14" t="s">
        <v>5649</v>
      </c>
      <c r="D332" s="14" t="s">
        <v>5650</v>
      </c>
      <c r="E332" s="15">
        <v>44739</v>
      </c>
      <c r="F332" s="14">
        <v>2980</v>
      </c>
      <c r="G332" s="16" t="s">
        <v>10565</v>
      </c>
      <c r="H332" s="3">
        <v>2980</v>
      </c>
      <c r="I332" s="19">
        <v>44800</v>
      </c>
      <c r="J332" s="5" t="s">
        <v>10953</v>
      </c>
      <c r="K332" s="20" t="s">
        <v>10666</v>
      </c>
      <c r="L332" s="25">
        <f>VLOOKUP(C332,[1]资产包数据!$B:$L,11,0)</f>
        <v>2700</v>
      </c>
      <c r="M332" s="25">
        <f t="shared" si="5"/>
        <v>280</v>
      </c>
    </row>
    <row r="333" s="3" customFormat="1" ht="14.25" spans="1:13">
      <c r="A333" s="13">
        <v>44801</v>
      </c>
      <c r="B333" s="14" t="s">
        <v>5069</v>
      </c>
      <c r="C333" s="14" t="s">
        <v>5627</v>
      </c>
      <c r="D333" s="14" t="s">
        <v>5628</v>
      </c>
      <c r="E333" s="15">
        <v>44739</v>
      </c>
      <c r="F333" s="14">
        <v>2980</v>
      </c>
      <c r="G333" s="16" t="s">
        <v>10565</v>
      </c>
      <c r="H333" s="3">
        <v>2980</v>
      </c>
      <c r="I333" s="19">
        <v>44800</v>
      </c>
      <c r="J333" s="5" t="s">
        <v>10953</v>
      </c>
      <c r="K333" s="20" t="s">
        <v>10666</v>
      </c>
      <c r="L333" s="25">
        <f>VLOOKUP(C333,[1]资产包数据!$B:$L,11,0)</f>
        <v>2700</v>
      </c>
      <c r="M333" s="25">
        <f t="shared" si="5"/>
        <v>280</v>
      </c>
    </row>
    <row r="334" s="3" customFormat="1" ht="14.25" spans="1:13">
      <c r="A334" s="13">
        <v>44801</v>
      </c>
      <c r="B334" s="14" t="s">
        <v>5069</v>
      </c>
      <c r="C334" s="14" t="s">
        <v>5611</v>
      </c>
      <c r="D334" s="14" t="s">
        <v>5612</v>
      </c>
      <c r="E334" s="15">
        <v>44739</v>
      </c>
      <c r="F334" s="14">
        <v>2980</v>
      </c>
      <c r="G334" s="16" t="s">
        <v>10565</v>
      </c>
      <c r="H334" s="3">
        <v>2980</v>
      </c>
      <c r="I334" s="19">
        <v>44800</v>
      </c>
      <c r="J334" s="5" t="s">
        <v>10953</v>
      </c>
      <c r="K334" s="20" t="s">
        <v>10666</v>
      </c>
      <c r="L334" s="25">
        <f>VLOOKUP(C334,[1]资产包数据!$B:$L,11,0)</f>
        <v>2700</v>
      </c>
      <c r="M334" s="25">
        <f t="shared" si="5"/>
        <v>280</v>
      </c>
    </row>
    <row r="335" s="3" customFormat="1" ht="14.25" spans="1:13">
      <c r="A335" s="13">
        <v>44801</v>
      </c>
      <c r="B335" s="14" t="s">
        <v>5069</v>
      </c>
      <c r="C335" s="14" t="s">
        <v>5598</v>
      </c>
      <c r="D335" s="14" t="s">
        <v>5599</v>
      </c>
      <c r="E335" s="15">
        <v>44739</v>
      </c>
      <c r="F335" s="14">
        <v>2980</v>
      </c>
      <c r="G335" s="16" t="s">
        <v>10565</v>
      </c>
      <c r="H335" s="3">
        <v>2980</v>
      </c>
      <c r="I335" s="19">
        <v>44800</v>
      </c>
      <c r="J335" s="5" t="s">
        <v>10953</v>
      </c>
      <c r="K335" s="20" t="s">
        <v>10666</v>
      </c>
      <c r="L335" s="25">
        <f>VLOOKUP(C335,[1]资产包数据!$B:$L,11,0)</f>
        <v>2700</v>
      </c>
      <c r="M335" s="25">
        <f t="shared" si="5"/>
        <v>280</v>
      </c>
    </row>
    <row r="336" s="3" customFormat="1" ht="14.25" spans="1:13">
      <c r="A336" s="13">
        <v>44801</v>
      </c>
      <c r="B336" s="14" t="s">
        <v>5069</v>
      </c>
      <c r="C336" s="14" t="s">
        <v>5639</v>
      </c>
      <c r="D336" s="14" t="s">
        <v>5640</v>
      </c>
      <c r="E336" s="15">
        <v>44739</v>
      </c>
      <c r="F336" s="14">
        <v>2980</v>
      </c>
      <c r="G336" s="16" t="s">
        <v>10565</v>
      </c>
      <c r="H336" s="3">
        <v>2980</v>
      </c>
      <c r="I336" s="19">
        <v>44800</v>
      </c>
      <c r="J336" s="5" t="s">
        <v>10953</v>
      </c>
      <c r="K336" s="20" t="s">
        <v>10666</v>
      </c>
      <c r="L336" s="25">
        <f>VLOOKUP(C336,[1]资产包数据!$B:$L,11,0)</f>
        <v>2700</v>
      </c>
      <c r="M336" s="25">
        <f t="shared" si="5"/>
        <v>280</v>
      </c>
    </row>
    <row r="337" s="3" customFormat="1" ht="14.25" spans="1:13">
      <c r="A337" s="13">
        <v>44801</v>
      </c>
      <c r="B337" s="14" t="s">
        <v>5069</v>
      </c>
      <c r="C337" s="14" t="s">
        <v>5629</v>
      </c>
      <c r="D337" s="14" t="s">
        <v>5630</v>
      </c>
      <c r="E337" s="15">
        <v>44739</v>
      </c>
      <c r="F337" s="14">
        <v>2980</v>
      </c>
      <c r="G337" s="16" t="s">
        <v>10565</v>
      </c>
      <c r="H337" s="3">
        <v>2980</v>
      </c>
      <c r="I337" s="19">
        <v>44800</v>
      </c>
      <c r="J337" s="5" t="s">
        <v>10953</v>
      </c>
      <c r="K337" s="20" t="s">
        <v>10666</v>
      </c>
      <c r="L337" s="25">
        <f>VLOOKUP(C337,[1]资产包数据!$B:$L,11,0)</f>
        <v>2700</v>
      </c>
      <c r="M337" s="25">
        <f t="shared" si="5"/>
        <v>280</v>
      </c>
    </row>
    <row r="338" s="3" customFormat="1" ht="14.25" spans="1:13">
      <c r="A338" s="13">
        <v>44801</v>
      </c>
      <c r="B338" s="14" t="s">
        <v>5069</v>
      </c>
      <c r="C338" s="14" t="s">
        <v>5609</v>
      </c>
      <c r="D338" s="14" t="s">
        <v>5610</v>
      </c>
      <c r="E338" s="15">
        <v>44739</v>
      </c>
      <c r="F338" s="14">
        <v>2980</v>
      </c>
      <c r="G338" s="16" t="s">
        <v>10565</v>
      </c>
      <c r="H338" s="3">
        <v>2980</v>
      </c>
      <c r="I338" s="19">
        <v>44800</v>
      </c>
      <c r="J338" s="5" t="s">
        <v>10953</v>
      </c>
      <c r="K338" s="20" t="s">
        <v>10666</v>
      </c>
      <c r="L338" s="25">
        <f>VLOOKUP(C338,[1]资产包数据!$B:$L,11,0)</f>
        <v>2700</v>
      </c>
      <c r="M338" s="25">
        <f t="shared" si="5"/>
        <v>280</v>
      </c>
    </row>
    <row r="339" s="3" customFormat="1" ht="14.25" spans="1:13">
      <c r="A339" s="13">
        <v>44801</v>
      </c>
      <c r="B339" s="14" t="s">
        <v>5069</v>
      </c>
      <c r="C339" s="14" t="s">
        <v>5615</v>
      </c>
      <c r="D339" s="14" t="s">
        <v>5616</v>
      </c>
      <c r="E339" s="15">
        <v>44739</v>
      </c>
      <c r="F339" s="14">
        <v>2980</v>
      </c>
      <c r="G339" s="16" t="s">
        <v>10565</v>
      </c>
      <c r="H339" s="3">
        <v>2980</v>
      </c>
      <c r="I339" s="19">
        <v>44800</v>
      </c>
      <c r="J339" s="5" t="s">
        <v>10953</v>
      </c>
      <c r="K339" s="20" t="s">
        <v>10666</v>
      </c>
      <c r="L339" s="25">
        <f>VLOOKUP(C339,[1]资产包数据!$B:$L,11,0)</f>
        <v>2700</v>
      </c>
      <c r="M339" s="25">
        <f t="shared" si="5"/>
        <v>280</v>
      </c>
    </row>
    <row r="340" s="3" customFormat="1" ht="14.25" spans="1:13">
      <c r="A340" s="13">
        <v>44801</v>
      </c>
      <c r="B340" s="14" t="s">
        <v>5069</v>
      </c>
      <c r="C340" s="14" t="s">
        <v>5613</v>
      </c>
      <c r="D340" s="14" t="s">
        <v>5614</v>
      </c>
      <c r="E340" s="15">
        <v>44739</v>
      </c>
      <c r="F340" s="14">
        <v>2980</v>
      </c>
      <c r="G340" s="16" t="s">
        <v>10565</v>
      </c>
      <c r="H340" s="3">
        <v>2980</v>
      </c>
      <c r="I340" s="19">
        <v>44800</v>
      </c>
      <c r="J340" s="5" t="s">
        <v>10953</v>
      </c>
      <c r="K340" s="20" t="s">
        <v>10666</v>
      </c>
      <c r="L340" s="25">
        <f>VLOOKUP(C340,[1]资产包数据!$B:$L,11,0)</f>
        <v>2700</v>
      </c>
      <c r="M340" s="25">
        <f t="shared" si="5"/>
        <v>280</v>
      </c>
    </row>
    <row r="341" s="3" customFormat="1" ht="14.25" spans="1:13">
      <c r="A341" s="13">
        <v>44801</v>
      </c>
      <c r="B341" s="14" t="s">
        <v>5069</v>
      </c>
      <c r="C341" s="14" t="s">
        <v>5657</v>
      </c>
      <c r="D341" s="14" t="s">
        <v>5658</v>
      </c>
      <c r="E341" s="15">
        <v>44739</v>
      </c>
      <c r="F341" s="14">
        <v>2980</v>
      </c>
      <c r="G341" s="16" t="s">
        <v>10565</v>
      </c>
      <c r="H341" s="3">
        <v>2980</v>
      </c>
      <c r="I341" s="19">
        <v>44800</v>
      </c>
      <c r="J341" s="5" t="s">
        <v>10953</v>
      </c>
      <c r="K341" s="20" t="s">
        <v>10666</v>
      </c>
      <c r="L341" s="25">
        <f>VLOOKUP(C341,[1]资产包数据!$B:$L,11,0)</f>
        <v>2700</v>
      </c>
      <c r="M341" s="25">
        <f t="shared" si="5"/>
        <v>280</v>
      </c>
    </row>
    <row r="342" s="3" customFormat="1" ht="14.25" spans="1:13">
      <c r="A342" s="13">
        <v>44801</v>
      </c>
      <c r="B342" s="14" t="s">
        <v>5069</v>
      </c>
      <c r="C342" s="14" t="s">
        <v>5617</v>
      </c>
      <c r="D342" s="14" t="s">
        <v>5618</v>
      </c>
      <c r="E342" s="15">
        <v>44739</v>
      </c>
      <c r="F342" s="14">
        <v>2980</v>
      </c>
      <c r="G342" s="16" t="s">
        <v>10565</v>
      </c>
      <c r="H342" s="3">
        <v>2980</v>
      </c>
      <c r="I342" s="19">
        <v>44800</v>
      </c>
      <c r="J342" s="5" t="s">
        <v>10953</v>
      </c>
      <c r="K342" s="20" t="s">
        <v>10666</v>
      </c>
      <c r="L342" s="25">
        <f>VLOOKUP(C342,[1]资产包数据!$B:$L,11,0)</f>
        <v>2700</v>
      </c>
      <c r="M342" s="25">
        <f t="shared" si="5"/>
        <v>280</v>
      </c>
    </row>
    <row r="343" s="3" customFormat="1" ht="14.25" spans="1:13">
      <c r="A343" s="13">
        <v>44801</v>
      </c>
      <c r="B343" s="14" t="s">
        <v>5069</v>
      </c>
      <c r="C343" s="14" t="s">
        <v>5659</v>
      </c>
      <c r="D343" s="14" t="s">
        <v>5660</v>
      </c>
      <c r="E343" s="15">
        <v>44739</v>
      </c>
      <c r="F343" s="14">
        <v>2980</v>
      </c>
      <c r="G343" s="16" t="s">
        <v>10565</v>
      </c>
      <c r="H343" s="3">
        <v>2980</v>
      </c>
      <c r="I343" s="19">
        <v>44800</v>
      </c>
      <c r="J343" s="5" t="s">
        <v>10953</v>
      </c>
      <c r="K343" s="20" t="s">
        <v>10666</v>
      </c>
      <c r="L343" s="25">
        <f>VLOOKUP(C343,[1]资产包数据!$B:$L,11,0)</f>
        <v>2700</v>
      </c>
      <c r="M343" s="25">
        <f t="shared" si="5"/>
        <v>280</v>
      </c>
    </row>
    <row r="344" s="3" customFormat="1" ht="14.25" spans="1:13">
      <c r="A344" s="13">
        <v>44801</v>
      </c>
      <c r="B344" s="14" t="s">
        <v>5069</v>
      </c>
      <c r="C344" s="14" t="s">
        <v>5073</v>
      </c>
      <c r="D344" s="14" t="s">
        <v>5074</v>
      </c>
      <c r="E344" s="15">
        <v>44740</v>
      </c>
      <c r="F344" s="14">
        <v>2980</v>
      </c>
      <c r="G344" s="16" t="s">
        <v>10565</v>
      </c>
      <c r="H344" s="3">
        <v>2980</v>
      </c>
      <c r="I344" s="19">
        <v>44800</v>
      </c>
      <c r="J344" s="5" t="s">
        <v>10953</v>
      </c>
      <c r="K344" s="20" t="s">
        <v>10666</v>
      </c>
      <c r="L344" s="25">
        <f>VLOOKUP(C344,[1]资产包数据!$B:$L,11,0)</f>
        <v>2680</v>
      </c>
      <c r="M344" s="25">
        <f t="shared" si="5"/>
        <v>300</v>
      </c>
    </row>
    <row r="345" s="3" customFormat="1" ht="14.25" spans="1:13">
      <c r="A345" s="13">
        <v>44801</v>
      </c>
      <c r="B345" s="14" t="s">
        <v>5069</v>
      </c>
      <c r="C345" s="14" t="s">
        <v>5067</v>
      </c>
      <c r="D345" s="14" t="s">
        <v>5068</v>
      </c>
      <c r="E345" s="15">
        <v>44740</v>
      </c>
      <c r="F345" s="14">
        <v>2980</v>
      </c>
      <c r="G345" s="16" t="s">
        <v>10565</v>
      </c>
      <c r="H345" s="3">
        <v>2980</v>
      </c>
      <c r="I345" s="19">
        <v>44800</v>
      </c>
      <c r="J345" s="5" t="s">
        <v>10953</v>
      </c>
      <c r="K345" s="20" t="s">
        <v>10666</v>
      </c>
      <c r="L345" s="25">
        <f>VLOOKUP(C345,[1]资产包数据!$B:$L,11,0)</f>
        <v>2680</v>
      </c>
      <c r="M345" s="25">
        <f t="shared" si="5"/>
        <v>300</v>
      </c>
    </row>
    <row r="346" s="3" customFormat="1" ht="14.25" spans="1:13">
      <c r="A346" s="13">
        <v>44801</v>
      </c>
      <c r="B346" s="14" t="s">
        <v>5069</v>
      </c>
      <c r="C346" s="14" t="s">
        <v>5208</v>
      </c>
      <c r="D346" s="14" t="s">
        <v>5209</v>
      </c>
      <c r="E346" s="15">
        <v>44740</v>
      </c>
      <c r="F346" s="14">
        <v>2980</v>
      </c>
      <c r="G346" s="16" t="s">
        <v>10565</v>
      </c>
      <c r="H346" s="3">
        <v>2980</v>
      </c>
      <c r="I346" s="19">
        <v>44800</v>
      </c>
      <c r="J346" s="5" t="s">
        <v>10953</v>
      </c>
      <c r="K346" s="20" t="s">
        <v>10666</v>
      </c>
      <c r="L346" s="25">
        <f>VLOOKUP(C346,[1]资产包数据!$B:$L,11,0)</f>
        <v>2660</v>
      </c>
      <c r="M346" s="25">
        <f t="shared" si="5"/>
        <v>320</v>
      </c>
    </row>
    <row r="347" s="3" customFormat="1" ht="14.25" spans="1:13">
      <c r="A347" s="13">
        <v>44801</v>
      </c>
      <c r="B347" s="14" t="s">
        <v>5069</v>
      </c>
      <c r="C347" s="14" t="s">
        <v>5183</v>
      </c>
      <c r="D347" s="14" t="s">
        <v>5184</v>
      </c>
      <c r="E347" s="15">
        <v>44740</v>
      </c>
      <c r="F347" s="14">
        <v>2980</v>
      </c>
      <c r="G347" s="16" t="s">
        <v>10565</v>
      </c>
      <c r="H347" s="3">
        <v>2980</v>
      </c>
      <c r="I347" s="19">
        <v>44800</v>
      </c>
      <c r="J347" s="5" t="s">
        <v>10953</v>
      </c>
      <c r="K347" s="20" t="s">
        <v>10666</v>
      </c>
      <c r="L347" s="25">
        <f>VLOOKUP(C347,[1]资产包数据!$B:$L,11,0)</f>
        <v>2660</v>
      </c>
      <c r="M347" s="25">
        <f t="shared" si="5"/>
        <v>320</v>
      </c>
    </row>
    <row r="348" s="3" customFormat="1" ht="14.25" spans="1:13">
      <c r="A348" s="13">
        <v>44801</v>
      </c>
      <c r="B348" s="14" t="s">
        <v>5069</v>
      </c>
      <c r="C348" s="14" t="s">
        <v>5655</v>
      </c>
      <c r="D348" s="14" t="s">
        <v>5656</v>
      </c>
      <c r="E348" s="15">
        <v>44740</v>
      </c>
      <c r="F348" s="14">
        <v>2980</v>
      </c>
      <c r="G348" s="16" t="s">
        <v>10565</v>
      </c>
      <c r="H348" s="3">
        <v>2980</v>
      </c>
      <c r="I348" s="19">
        <v>44800</v>
      </c>
      <c r="J348" s="5" t="s">
        <v>10953</v>
      </c>
      <c r="K348" s="20" t="s">
        <v>10666</v>
      </c>
      <c r="L348" s="25">
        <f>VLOOKUP(C348,[1]资产包数据!$B:$L,11,0)</f>
        <v>2700</v>
      </c>
      <c r="M348" s="25">
        <f t="shared" si="5"/>
        <v>280</v>
      </c>
    </row>
    <row r="349" s="3" customFormat="1" ht="14.25" spans="1:13">
      <c r="A349" s="13">
        <v>44801</v>
      </c>
      <c r="B349" s="14" t="s">
        <v>5069</v>
      </c>
      <c r="C349" s="14" t="s">
        <v>5653</v>
      </c>
      <c r="D349" s="14" t="s">
        <v>5654</v>
      </c>
      <c r="E349" s="15">
        <v>44740</v>
      </c>
      <c r="F349" s="14">
        <v>2980</v>
      </c>
      <c r="G349" s="16" t="s">
        <v>10565</v>
      </c>
      <c r="H349" s="3">
        <v>2980</v>
      </c>
      <c r="I349" s="19">
        <v>44800</v>
      </c>
      <c r="J349" s="5" t="s">
        <v>10953</v>
      </c>
      <c r="K349" s="20" t="s">
        <v>10666</v>
      </c>
      <c r="L349" s="25">
        <f>VLOOKUP(C349,[1]资产包数据!$B:$L,11,0)</f>
        <v>2700</v>
      </c>
      <c r="M349" s="25">
        <f t="shared" si="5"/>
        <v>280</v>
      </c>
    </row>
    <row r="350" s="3" customFormat="1" ht="14.25" spans="1:13">
      <c r="A350" s="13">
        <v>44801</v>
      </c>
      <c r="B350" s="14" t="s">
        <v>5069</v>
      </c>
      <c r="C350" s="14" t="s">
        <v>5647</v>
      </c>
      <c r="D350" s="14" t="s">
        <v>5648</v>
      </c>
      <c r="E350" s="15">
        <v>44740</v>
      </c>
      <c r="F350" s="14">
        <v>2980</v>
      </c>
      <c r="G350" s="16" t="s">
        <v>10565</v>
      </c>
      <c r="H350" s="3">
        <v>2980</v>
      </c>
      <c r="I350" s="19">
        <v>44800</v>
      </c>
      <c r="J350" s="5" t="s">
        <v>10953</v>
      </c>
      <c r="K350" s="20" t="s">
        <v>10666</v>
      </c>
      <c r="L350" s="25">
        <f>VLOOKUP(C350,[1]资产包数据!$B:$L,11,0)</f>
        <v>2700</v>
      </c>
      <c r="M350" s="25">
        <f t="shared" si="5"/>
        <v>280</v>
      </c>
    </row>
    <row r="351" s="3" customFormat="1" ht="14.25" spans="1:13">
      <c r="A351" s="13">
        <v>44801</v>
      </c>
      <c r="B351" s="14" t="s">
        <v>5069</v>
      </c>
      <c r="C351" s="14" t="s">
        <v>5643</v>
      </c>
      <c r="D351" s="14" t="s">
        <v>5644</v>
      </c>
      <c r="E351" s="15">
        <v>44740</v>
      </c>
      <c r="F351" s="14">
        <v>2980</v>
      </c>
      <c r="G351" s="16" t="s">
        <v>10565</v>
      </c>
      <c r="H351" s="3">
        <v>2980</v>
      </c>
      <c r="I351" s="19">
        <v>44800</v>
      </c>
      <c r="J351" s="5" t="s">
        <v>10953</v>
      </c>
      <c r="K351" s="20" t="s">
        <v>10666</v>
      </c>
      <c r="L351" s="25">
        <f>VLOOKUP(C351,[1]资产包数据!$B:$L,11,0)</f>
        <v>2700</v>
      </c>
      <c r="M351" s="25">
        <f t="shared" si="5"/>
        <v>280</v>
      </c>
    </row>
    <row r="352" s="3" customFormat="1" ht="14.25" spans="1:13">
      <c r="A352" s="13">
        <v>44801</v>
      </c>
      <c r="B352" s="14" t="s">
        <v>5069</v>
      </c>
      <c r="C352" s="14" t="s">
        <v>5600</v>
      </c>
      <c r="D352" s="14" t="s">
        <v>5601</v>
      </c>
      <c r="E352" s="15">
        <v>44740</v>
      </c>
      <c r="F352" s="14">
        <v>2980</v>
      </c>
      <c r="G352" s="16" t="s">
        <v>10565</v>
      </c>
      <c r="H352" s="3">
        <v>2980</v>
      </c>
      <c r="I352" s="19">
        <v>44800</v>
      </c>
      <c r="J352" s="5" t="s">
        <v>10953</v>
      </c>
      <c r="K352" s="20" t="s">
        <v>10666</v>
      </c>
      <c r="L352" s="25">
        <f>VLOOKUP(C352,[1]资产包数据!$B:$L,11,0)</f>
        <v>2700</v>
      </c>
      <c r="M352" s="25">
        <f t="shared" si="5"/>
        <v>280</v>
      </c>
    </row>
    <row r="353" s="3" customFormat="1" ht="14.25" spans="1:13">
      <c r="A353" s="13">
        <v>44801</v>
      </c>
      <c r="B353" s="14" t="s">
        <v>5069</v>
      </c>
      <c r="C353" s="14" t="s">
        <v>5595</v>
      </c>
      <c r="D353" s="14" t="s">
        <v>5596</v>
      </c>
      <c r="E353" s="15">
        <v>44740</v>
      </c>
      <c r="F353" s="14">
        <v>2980</v>
      </c>
      <c r="G353" s="16" t="s">
        <v>10565</v>
      </c>
      <c r="H353" s="3">
        <v>2980</v>
      </c>
      <c r="I353" s="19">
        <v>44800</v>
      </c>
      <c r="J353" s="5" t="s">
        <v>10953</v>
      </c>
      <c r="K353" s="20" t="s">
        <v>10666</v>
      </c>
      <c r="L353" s="25">
        <f>VLOOKUP(C353,[1]资产包数据!$B:$L,11,0)</f>
        <v>2700</v>
      </c>
      <c r="M353" s="25">
        <f t="shared" si="5"/>
        <v>280</v>
      </c>
    </row>
    <row r="354" s="3" customFormat="1" ht="14.25" spans="1:13">
      <c r="A354" s="13">
        <v>44801</v>
      </c>
      <c r="B354" s="14" t="s">
        <v>5069</v>
      </c>
      <c r="C354" s="14" t="s">
        <v>5510</v>
      </c>
      <c r="D354" s="14" t="s">
        <v>5511</v>
      </c>
      <c r="E354" s="15">
        <v>44740</v>
      </c>
      <c r="F354" s="14">
        <v>2980</v>
      </c>
      <c r="G354" s="16" t="s">
        <v>10565</v>
      </c>
      <c r="H354" s="3">
        <v>2980</v>
      </c>
      <c r="I354" s="19">
        <v>44800</v>
      </c>
      <c r="J354" s="5" t="s">
        <v>10953</v>
      </c>
      <c r="K354" s="20" t="s">
        <v>10666</v>
      </c>
      <c r="L354" s="25">
        <f>VLOOKUP(C354,[1]资产包数据!$B:$L,11,0)</f>
        <v>2700</v>
      </c>
      <c r="M354" s="25">
        <f t="shared" si="5"/>
        <v>280</v>
      </c>
    </row>
    <row r="355" s="3" customFormat="1" ht="14.25" spans="1:13">
      <c r="A355" s="13">
        <v>44801</v>
      </c>
      <c r="B355" s="14" t="s">
        <v>5069</v>
      </c>
      <c r="C355" s="14" t="s">
        <v>5508</v>
      </c>
      <c r="D355" s="14" t="s">
        <v>5509</v>
      </c>
      <c r="E355" s="15">
        <v>44740</v>
      </c>
      <c r="F355" s="14">
        <v>2980</v>
      </c>
      <c r="G355" s="16" t="s">
        <v>10565</v>
      </c>
      <c r="H355" s="3">
        <v>2980</v>
      </c>
      <c r="I355" s="19">
        <v>44800</v>
      </c>
      <c r="J355" s="5" t="s">
        <v>10953</v>
      </c>
      <c r="K355" s="20" t="s">
        <v>10666</v>
      </c>
      <c r="L355" s="25">
        <f>VLOOKUP(C355,[1]资产包数据!$B:$L,11,0)</f>
        <v>2700</v>
      </c>
      <c r="M355" s="25">
        <f t="shared" si="5"/>
        <v>280</v>
      </c>
    </row>
    <row r="356" s="3" customFormat="1" ht="14.25" spans="1:13">
      <c r="A356" s="13">
        <v>44801</v>
      </c>
      <c r="B356" s="14" t="s">
        <v>5069</v>
      </c>
      <c r="C356" s="14" t="s">
        <v>5506</v>
      </c>
      <c r="D356" s="14" t="s">
        <v>5507</v>
      </c>
      <c r="E356" s="15">
        <v>44740</v>
      </c>
      <c r="F356" s="14">
        <v>2980</v>
      </c>
      <c r="G356" s="16" t="s">
        <v>10565</v>
      </c>
      <c r="H356" s="3">
        <v>2980</v>
      </c>
      <c r="I356" s="19">
        <v>44800</v>
      </c>
      <c r="J356" s="5" t="s">
        <v>10953</v>
      </c>
      <c r="K356" s="20" t="s">
        <v>10666</v>
      </c>
      <c r="L356" s="25">
        <f>VLOOKUP(C356,[1]资产包数据!$B:$L,11,0)</f>
        <v>2700</v>
      </c>
      <c r="M356" s="25">
        <f t="shared" si="5"/>
        <v>280</v>
      </c>
    </row>
    <row r="357" s="3" customFormat="1" ht="14.25" spans="1:13">
      <c r="A357" s="13">
        <v>44801</v>
      </c>
      <c r="B357" s="14" t="s">
        <v>5069</v>
      </c>
      <c r="C357" s="14" t="s">
        <v>5504</v>
      </c>
      <c r="D357" s="14" t="s">
        <v>5505</v>
      </c>
      <c r="E357" s="15">
        <v>44740</v>
      </c>
      <c r="F357" s="14">
        <v>2980</v>
      </c>
      <c r="G357" s="16" t="s">
        <v>10565</v>
      </c>
      <c r="H357" s="3">
        <v>2980</v>
      </c>
      <c r="I357" s="19">
        <v>44800</v>
      </c>
      <c r="J357" s="5" t="s">
        <v>10953</v>
      </c>
      <c r="K357" s="20" t="s">
        <v>10666</v>
      </c>
      <c r="L357" s="25">
        <f>VLOOKUP(C357,[1]资产包数据!$B:$L,11,0)</f>
        <v>2700</v>
      </c>
      <c r="M357" s="25">
        <f t="shared" si="5"/>
        <v>280</v>
      </c>
    </row>
    <row r="358" s="3" customFormat="1" ht="14.25" spans="1:13">
      <c r="A358" s="13">
        <v>44801</v>
      </c>
      <c r="B358" s="14" t="s">
        <v>5069</v>
      </c>
      <c r="C358" s="14" t="s">
        <v>5502</v>
      </c>
      <c r="D358" s="14" t="s">
        <v>5503</v>
      </c>
      <c r="E358" s="15">
        <v>44740</v>
      </c>
      <c r="F358" s="14">
        <v>2980</v>
      </c>
      <c r="G358" s="16" t="s">
        <v>10565</v>
      </c>
      <c r="H358" s="3">
        <v>2980</v>
      </c>
      <c r="I358" s="19">
        <v>44800</v>
      </c>
      <c r="J358" s="5" t="s">
        <v>10953</v>
      </c>
      <c r="K358" s="20" t="s">
        <v>10666</v>
      </c>
      <c r="L358" s="25">
        <f>VLOOKUP(C358,[1]资产包数据!$B:$L,11,0)</f>
        <v>2700</v>
      </c>
      <c r="M358" s="25">
        <f t="shared" si="5"/>
        <v>280</v>
      </c>
    </row>
    <row r="359" s="3" customFormat="1" ht="14.25" spans="1:13">
      <c r="A359" s="13">
        <v>44801</v>
      </c>
      <c r="B359" s="14" t="s">
        <v>5069</v>
      </c>
      <c r="C359" s="14" t="s">
        <v>5500</v>
      </c>
      <c r="D359" s="14" t="s">
        <v>5501</v>
      </c>
      <c r="E359" s="15">
        <v>44740</v>
      </c>
      <c r="F359" s="14">
        <v>2980</v>
      </c>
      <c r="G359" s="16" t="s">
        <v>10565</v>
      </c>
      <c r="H359" s="3">
        <v>2980</v>
      </c>
      <c r="I359" s="19">
        <v>44800</v>
      </c>
      <c r="J359" s="5" t="s">
        <v>10953</v>
      </c>
      <c r="K359" s="20" t="s">
        <v>10666</v>
      </c>
      <c r="L359" s="25">
        <f>VLOOKUP(C359,[1]资产包数据!$B:$L,11,0)</f>
        <v>2700</v>
      </c>
      <c r="M359" s="25">
        <f t="shared" si="5"/>
        <v>280</v>
      </c>
    </row>
    <row r="360" s="3" customFormat="1" ht="14.25" spans="1:13">
      <c r="A360" s="13">
        <v>44801</v>
      </c>
      <c r="B360" s="14" t="s">
        <v>5069</v>
      </c>
      <c r="C360" s="14" t="s">
        <v>5498</v>
      </c>
      <c r="D360" s="14" t="s">
        <v>5499</v>
      </c>
      <c r="E360" s="15">
        <v>44740</v>
      </c>
      <c r="F360" s="14">
        <v>2980</v>
      </c>
      <c r="G360" s="16" t="s">
        <v>10565</v>
      </c>
      <c r="H360" s="3">
        <v>2980</v>
      </c>
      <c r="I360" s="19">
        <v>44800</v>
      </c>
      <c r="J360" s="5" t="s">
        <v>10953</v>
      </c>
      <c r="K360" s="20" t="s">
        <v>10666</v>
      </c>
      <c r="L360" s="25">
        <f>VLOOKUP(C360,[1]资产包数据!$B:$L,11,0)</f>
        <v>2700</v>
      </c>
      <c r="M360" s="25">
        <f t="shared" si="5"/>
        <v>280</v>
      </c>
    </row>
    <row r="361" s="3" customFormat="1" ht="14.25" spans="1:13">
      <c r="A361" s="13">
        <v>44801</v>
      </c>
      <c r="B361" s="14" t="s">
        <v>5069</v>
      </c>
      <c r="C361" s="14" t="s">
        <v>5494</v>
      </c>
      <c r="D361" s="14" t="s">
        <v>5495</v>
      </c>
      <c r="E361" s="15">
        <v>44740</v>
      </c>
      <c r="F361" s="14">
        <v>2980</v>
      </c>
      <c r="G361" s="16" t="s">
        <v>10565</v>
      </c>
      <c r="H361" s="3">
        <v>2980</v>
      </c>
      <c r="I361" s="19">
        <v>44800</v>
      </c>
      <c r="J361" s="5" t="s">
        <v>10953</v>
      </c>
      <c r="K361" s="20" t="s">
        <v>10666</v>
      </c>
      <c r="L361" s="25">
        <f>VLOOKUP(C361,[1]资产包数据!$B:$L,11,0)</f>
        <v>2700</v>
      </c>
      <c r="M361" s="25">
        <f t="shared" si="5"/>
        <v>280</v>
      </c>
    </row>
    <row r="362" s="3" customFormat="1" ht="14.25" spans="1:13">
      <c r="A362" s="13">
        <v>44801</v>
      </c>
      <c r="B362" s="14" t="s">
        <v>5069</v>
      </c>
      <c r="C362" s="14" t="s">
        <v>5532</v>
      </c>
      <c r="D362" s="14" t="s">
        <v>5533</v>
      </c>
      <c r="E362" s="15">
        <v>44740</v>
      </c>
      <c r="F362" s="14">
        <v>2980</v>
      </c>
      <c r="G362" s="16" t="s">
        <v>10565</v>
      </c>
      <c r="H362" s="3">
        <v>2980</v>
      </c>
      <c r="I362" s="19">
        <v>44800</v>
      </c>
      <c r="J362" s="5" t="s">
        <v>10953</v>
      </c>
      <c r="K362" s="20" t="s">
        <v>10666</v>
      </c>
      <c r="L362" s="25">
        <f>VLOOKUP(C362,[1]资产包数据!$B:$L,11,0)</f>
        <v>2700</v>
      </c>
      <c r="M362" s="25">
        <f t="shared" si="5"/>
        <v>280</v>
      </c>
    </row>
    <row r="363" s="3" customFormat="1" ht="14.25" spans="1:13">
      <c r="A363" s="13">
        <v>44801</v>
      </c>
      <c r="B363" s="14" t="s">
        <v>5069</v>
      </c>
      <c r="C363" s="14" t="s">
        <v>5530</v>
      </c>
      <c r="D363" s="14" t="s">
        <v>5531</v>
      </c>
      <c r="E363" s="15">
        <v>44740</v>
      </c>
      <c r="F363" s="14">
        <v>2980</v>
      </c>
      <c r="G363" s="16" t="s">
        <v>10565</v>
      </c>
      <c r="H363" s="3">
        <v>2980</v>
      </c>
      <c r="I363" s="19">
        <v>44800</v>
      </c>
      <c r="J363" s="5" t="s">
        <v>10953</v>
      </c>
      <c r="K363" s="20" t="s">
        <v>10666</v>
      </c>
      <c r="L363" s="25">
        <f>VLOOKUP(C363,[1]资产包数据!$B:$L,11,0)</f>
        <v>2700</v>
      </c>
      <c r="M363" s="25">
        <f t="shared" si="5"/>
        <v>280</v>
      </c>
    </row>
    <row r="364" s="3" customFormat="1" ht="14.25" spans="1:13">
      <c r="A364" s="13">
        <v>44801</v>
      </c>
      <c r="B364" s="14" t="s">
        <v>5069</v>
      </c>
      <c r="C364" s="14" t="s">
        <v>5524</v>
      </c>
      <c r="D364" s="14" t="s">
        <v>5525</v>
      </c>
      <c r="E364" s="15">
        <v>44740</v>
      </c>
      <c r="F364" s="14">
        <v>2980</v>
      </c>
      <c r="G364" s="16" t="s">
        <v>10565</v>
      </c>
      <c r="H364" s="3">
        <v>2980</v>
      </c>
      <c r="I364" s="19">
        <v>44800</v>
      </c>
      <c r="J364" s="5" t="s">
        <v>10953</v>
      </c>
      <c r="K364" s="20" t="s">
        <v>10666</v>
      </c>
      <c r="L364" s="25">
        <f>VLOOKUP(C364,[1]资产包数据!$B:$L,11,0)</f>
        <v>2700</v>
      </c>
      <c r="M364" s="25">
        <f t="shared" si="5"/>
        <v>280</v>
      </c>
    </row>
    <row r="365" s="3" customFormat="1" ht="14.25" spans="1:13">
      <c r="A365" s="13">
        <v>44801</v>
      </c>
      <c r="B365" s="14" t="s">
        <v>5069</v>
      </c>
      <c r="C365" s="14" t="s">
        <v>5593</v>
      </c>
      <c r="D365" s="14" t="s">
        <v>5594</v>
      </c>
      <c r="E365" s="15">
        <v>44740</v>
      </c>
      <c r="F365" s="14">
        <v>2980</v>
      </c>
      <c r="G365" s="16" t="s">
        <v>10565</v>
      </c>
      <c r="H365" s="3">
        <v>2980</v>
      </c>
      <c r="I365" s="19">
        <v>44800</v>
      </c>
      <c r="J365" s="5" t="s">
        <v>10953</v>
      </c>
      <c r="K365" s="20" t="s">
        <v>10666</v>
      </c>
      <c r="L365" s="25">
        <f>VLOOKUP(C365,[1]资产包数据!$B:$L,11,0)</f>
        <v>2700</v>
      </c>
      <c r="M365" s="25">
        <f t="shared" si="5"/>
        <v>280</v>
      </c>
    </row>
    <row r="366" s="3" customFormat="1" ht="14.25" spans="1:13">
      <c r="A366" s="13">
        <v>44801</v>
      </c>
      <c r="B366" s="14" t="s">
        <v>5069</v>
      </c>
      <c r="C366" s="14" t="s">
        <v>5635</v>
      </c>
      <c r="D366" s="14" t="s">
        <v>5636</v>
      </c>
      <c r="E366" s="15">
        <v>44740</v>
      </c>
      <c r="F366" s="14">
        <v>2980</v>
      </c>
      <c r="G366" s="16" t="s">
        <v>10565</v>
      </c>
      <c r="H366" s="3">
        <v>2980</v>
      </c>
      <c r="I366" s="19">
        <v>44800</v>
      </c>
      <c r="J366" s="5" t="s">
        <v>10953</v>
      </c>
      <c r="K366" s="20" t="s">
        <v>10666</v>
      </c>
      <c r="L366" s="25">
        <f>VLOOKUP(C366,[1]资产包数据!$B:$L,11,0)</f>
        <v>2700</v>
      </c>
      <c r="M366" s="25">
        <f t="shared" si="5"/>
        <v>280</v>
      </c>
    </row>
    <row r="367" s="3" customFormat="1" ht="14.25" spans="1:13">
      <c r="A367" s="13">
        <v>44801</v>
      </c>
      <c r="B367" s="14" t="s">
        <v>5069</v>
      </c>
      <c r="C367" s="14" t="s">
        <v>5534</v>
      </c>
      <c r="D367" s="14" t="s">
        <v>5535</v>
      </c>
      <c r="E367" s="15">
        <v>44740</v>
      </c>
      <c r="F367" s="14">
        <v>2980</v>
      </c>
      <c r="G367" s="16" t="s">
        <v>10565</v>
      </c>
      <c r="H367" s="3">
        <v>2980</v>
      </c>
      <c r="I367" s="19">
        <v>44800</v>
      </c>
      <c r="J367" s="5" t="s">
        <v>10953</v>
      </c>
      <c r="K367" s="20" t="s">
        <v>10666</v>
      </c>
      <c r="L367" s="25">
        <f>VLOOKUP(C367,[1]资产包数据!$B:$L,11,0)</f>
        <v>2700</v>
      </c>
      <c r="M367" s="25">
        <f t="shared" si="5"/>
        <v>280</v>
      </c>
    </row>
    <row r="368" s="3" customFormat="1" ht="14.25" spans="1:13">
      <c r="A368" s="13">
        <v>44801</v>
      </c>
      <c r="B368" s="14" t="s">
        <v>5069</v>
      </c>
      <c r="C368" s="14" t="s">
        <v>5520</v>
      </c>
      <c r="D368" s="14" t="s">
        <v>5521</v>
      </c>
      <c r="E368" s="15">
        <v>44740</v>
      </c>
      <c r="F368" s="14">
        <v>2980</v>
      </c>
      <c r="G368" s="16" t="s">
        <v>10565</v>
      </c>
      <c r="H368" s="3">
        <v>2980</v>
      </c>
      <c r="I368" s="19">
        <v>44800</v>
      </c>
      <c r="J368" s="5" t="s">
        <v>10953</v>
      </c>
      <c r="K368" s="20" t="s">
        <v>10666</v>
      </c>
      <c r="L368" s="25">
        <f>VLOOKUP(C368,[1]资产包数据!$B:$L,11,0)</f>
        <v>2700</v>
      </c>
      <c r="M368" s="25">
        <f t="shared" si="5"/>
        <v>280</v>
      </c>
    </row>
    <row r="369" s="3" customFormat="1" ht="14.25" spans="1:13">
      <c r="A369" s="13">
        <v>44801</v>
      </c>
      <c r="B369" s="14" t="s">
        <v>5069</v>
      </c>
      <c r="C369" s="14" t="s">
        <v>5586</v>
      </c>
      <c r="D369" s="14" t="s">
        <v>5587</v>
      </c>
      <c r="E369" s="15">
        <v>44740</v>
      </c>
      <c r="F369" s="14">
        <v>2980</v>
      </c>
      <c r="G369" s="16" t="s">
        <v>10565</v>
      </c>
      <c r="H369" s="3">
        <v>2980</v>
      </c>
      <c r="I369" s="19">
        <v>44800</v>
      </c>
      <c r="J369" s="5" t="s">
        <v>10953</v>
      </c>
      <c r="K369" s="20" t="s">
        <v>10666</v>
      </c>
      <c r="L369" s="25">
        <f>VLOOKUP(C369,[1]资产包数据!$B:$L,11,0)</f>
        <v>2700</v>
      </c>
      <c r="M369" s="25">
        <f t="shared" si="5"/>
        <v>280</v>
      </c>
    </row>
    <row r="370" s="3" customFormat="1" ht="14.25" spans="1:13">
      <c r="A370" s="13">
        <v>44801</v>
      </c>
      <c r="B370" s="14" t="s">
        <v>5069</v>
      </c>
      <c r="C370" s="14" t="s">
        <v>5580</v>
      </c>
      <c r="D370" s="14" t="s">
        <v>5581</v>
      </c>
      <c r="E370" s="15">
        <v>44740</v>
      </c>
      <c r="F370" s="14">
        <v>2980</v>
      </c>
      <c r="G370" s="16" t="s">
        <v>10565</v>
      </c>
      <c r="H370" s="3">
        <v>2980</v>
      </c>
      <c r="I370" s="19">
        <v>44800</v>
      </c>
      <c r="J370" s="5" t="s">
        <v>10953</v>
      </c>
      <c r="K370" s="20" t="s">
        <v>10666</v>
      </c>
      <c r="L370" s="25">
        <f>VLOOKUP(C370,[1]资产包数据!$B:$L,11,0)</f>
        <v>2700</v>
      </c>
      <c r="M370" s="25">
        <f t="shared" si="5"/>
        <v>280</v>
      </c>
    </row>
    <row r="371" s="3" customFormat="1" ht="14.25" spans="1:13">
      <c r="A371" s="13">
        <v>44801</v>
      </c>
      <c r="B371" s="14" t="s">
        <v>5069</v>
      </c>
      <c r="C371" s="14" t="s">
        <v>5536</v>
      </c>
      <c r="D371" s="14" t="s">
        <v>5537</v>
      </c>
      <c r="E371" s="15">
        <v>44740</v>
      </c>
      <c r="F371" s="14">
        <v>2980</v>
      </c>
      <c r="G371" s="16" t="s">
        <v>10565</v>
      </c>
      <c r="H371" s="3">
        <v>2980</v>
      </c>
      <c r="I371" s="19">
        <v>44800</v>
      </c>
      <c r="J371" s="5" t="s">
        <v>10953</v>
      </c>
      <c r="K371" s="20" t="s">
        <v>10666</v>
      </c>
      <c r="L371" s="25">
        <f>VLOOKUP(C371,[1]资产包数据!$B:$L,11,0)</f>
        <v>2700</v>
      </c>
      <c r="M371" s="25">
        <f t="shared" si="5"/>
        <v>280</v>
      </c>
    </row>
    <row r="372" s="3" customFormat="1" ht="14.25" spans="1:13">
      <c r="A372" s="13">
        <v>44801</v>
      </c>
      <c r="B372" s="14" t="s">
        <v>5069</v>
      </c>
      <c r="C372" s="14" t="s">
        <v>5576</v>
      </c>
      <c r="D372" s="14" t="s">
        <v>5577</v>
      </c>
      <c r="E372" s="15">
        <v>44740</v>
      </c>
      <c r="F372" s="14">
        <v>2980</v>
      </c>
      <c r="G372" s="16" t="s">
        <v>10565</v>
      </c>
      <c r="H372" s="3">
        <v>2980</v>
      </c>
      <c r="I372" s="19">
        <v>44800</v>
      </c>
      <c r="J372" s="5" t="s">
        <v>10953</v>
      </c>
      <c r="K372" s="20" t="s">
        <v>10666</v>
      </c>
      <c r="L372" s="25">
        <f>VLOOKUP(C372,[1]资产包数据!$B:$L,11,0)</f>
        <v>2700</v>
      </c>
      <c r="M372" s="25">
        <f t="shared" si="5"/>
        <v>280</v>
      </c>
    </row>
    <row r="373" s="3" customFormat="1" ht="14.25" spans="1:13">
      <c r="A373" s="13">
        <v>44801</v>
      </c>
      <c r="B373" s="14" t="s">
        <v>5069</v>
      </c>
      <c r="C373" s="14" t="s">
        <v>5489</v>
      </c>
      <c r="D373" s="14" t="s">
        <v>5490</v>
      </c>
      <c r="E373" s="15">
        <v>44740</v>
      </c>
      <c r="F373" s="14">
        <v>2980</v>
      </c>
      <c r="G373" s="16" t="s">
        <v>10565</v>
      </c>
      <c r="H373" s="3">
        <v>2980</v>
      </c>
      <c r="I373" s="19">
        <v>44800</v>
      </c>
      <c r="J373" s="5" t="s">
        <v>10953</v>
      </c>
      <c r="K373" s="20" t="s">
        <v>10666</v>
      </c>
      <c r="L373" s="25">
        <f>VLOOKUP(C373,[1]资产包数据!$B:$L,11,0)</f>
        <v>2700</v>
      </c>
      <c r="M373" s="25">
        <f t="shared" si="5"/>
        <v>280</v>
      </c>
    </row>
    <row r="374" s="3" customFormat="1" ht="14.25" spans="1:13">
      <c r="A374" s="13">
        <v>44801</v>
      </c>
      <c r="B374" s="14" t="s">
        <v>5084</v>
      </c>
      <c r="C374" s="14" t="s">
        <v>5413</v>
      </c>
      <c r="D374" s="14" t="s">
        <v>5414</v>
      </c>
      <c r="E374" s="15">
        <v>44763</v>
      </c>
      <c r="F374" s="14">
        <v>2980</v>
      </c>
      <c r="G374" s="16" t="s">
        <v>10565</v>
      </c>
      <c r="H374" s="3">
        <v>2980</v>
      </c>
      <c r="I374" s="19">
        <v>44800</v>
      </c>
      <c r="J374" s="5" t="s">
        <v>10953</v>
      </c>
      <c r="K374" s="20" t="s">
        <v>10666</v>
      </c>
      <c r="L374" s="25">
        <f>VLOOKUP(C374,[1]资产包数据!$B:$L,11,0)</f>
        <v>2700</v>
      </c>
      <c r="M374" s="25">
        <f t="shared" si="5"/>
        <v>280</v>
      </c>
    </row>
    <row r="375" s="3" customFormat="1" ht="14.25" spans="1:13">
      <c r="A375" s="13">
        <v>44801</v>
      </c>
      <c r="B375" s="14" t="s">
        <v>5084</v>
      </c>
      <c r="C375" s="14" t="s">
        <v>5335</v>
      </c>
      <c r="D375" s="14" t="s">
        <v>5336</v>
      </c>
      <c r="E375" s="15">
        <v>44763</v>
      </c>
      <c r="F375" s="14">
        <v>2980</v>
      </c>
      <c r="G375" s="16" t="s">
        <v>10565</v>
      </c>
      <c r="H375" s="3">
        <v>2980</v>
      </c>
      <c r="I375" s="19">
        <v>44800</v>
      </c>
      <c r="J375" s="5" t="s">
        <v>10953</v>
      </c>
      <c r="K375" s="20" t="s">
        <v>10666</v>
      </c>
      <c r="L375" s="25">
        <f>VLOOKUP(C375,[1]资产包数据!$B:$L,11,0)</f>
        <v>2700</v>
      </c>
      <c r="M375" s="25">
        <f t="shared" si="5"/>
        <v>280</v>
      </c>
    </row>
    <row r="376" s="3" customFormat="1" ht="14.25" spans="1:13">
      <c r="A376" s="13">
        <v>44801</v>
      </c>
      <c r="B376" s="14" t="s">
        <v>5084</v>
      </c>
      <c r="C376" s="14" t="s">
        <v>5331</v>
      </c>
      <c r="D376" s="14" t="s">
        <v>5332</v>
      </c>
      <c r="E376" s="15">
        <v>44763</v>
      </c>
      <c r="F376" s="14">
        <v>2980</v>
      </c>
      <c r="G376" s="16" t="s">
        <v>10565</v>
      </c>
      <c r="H376" s="3">
        <v>2980</v>
      </c>
      <c r="I376" s="19">
        <v>44800</v>
      </c>
      <c r="J376" s="5" t="s">
        <v>10953</v>
      </c>
      <c r="K376" s="20" t="s">
        <v>10666</v>
      </c>
      <c r="L376" s="25">
        <f>VLOOKUP(C376,[1]资产包数据!$B:$L,11,0)</f>
        <v>2700</v>
      </c>
      <c r="M376" s="25">
        <f t="shared" si="5"/>
        <v>280</v>
      </c>
    </row>
    <row r="377" s="3" customFormat="1" ht="14.25" spans="1:13">
      <c r="A377" s="13">
        <v>44801</v>
      </c>
      <c r="B377" s="14" t="s">
        <v>5084</v>
      </c>
      <c r="C377" s="14" t="s">
        <v>5325</v>
      </c>
      <c r="D377" s="14" t="s">
        <v>5326</v>
      </c>
      <c r="E377" s="15">
        <v>44763</v>
      </c>
      <c r="F377" s="14">
        <v>2980</v>
      </c>
      <c r="G377" s="16" t="s">
        <v>10565</v>
      </c>
      <c r="H377" s="3">
        <v>2980</v>
      </c>
      <c r="I377" s="19">
        <v>44800</v>
      </c>
      <c r="J377" s="5" t="s">
        <v>10953</v>
      </c>
      <c r="K377" s="20" t="s">
        <v>10666</v>
      </c>
      <c r="L377" s="25">
        <f>VLOOKUP(C377,[1]资产包数据!$B:$L,11,0)</f>
        <v>2700</v>
      </c>
      <c r="M377" s="25">
        <f t="shared" si="5"/>
        <v>280</v>
      </c>
    </row>
    <row r="378" s="3" customFormat="1" ht="14.25" spans="1:13">
      <c r="A378" s="13">
        <v>44801</v>
      </c>
      <c r="B378" s="14" t="s">
        <v>5084</v>
      </c>
      <c r="C378" s="14" t="s">
        <v>5320</v>
      </c>
      <c r="D378" s="14" t="s">
        <v>5321</v>
      </c>
      <c r="E378" s="15">
        <v>44763</v>
      </c>
      <c r="F378" s="14">
        <v>2980</v>
      </c>
      <c r="G378" s="16" t="s">
        <v>10565</v>
      </c>
      <c r="H378" s="3">
        <v>2980</v>
      </c>
      <c r="I378" s="19">
        <v>44800</v>
      </c>
      <c r="J378" s="5" t="s">
        <v>10953</v>
      </c>
      <c r="K378" s="20" t="s">
        <v>10666</v>
      </c>
      <c r="L378" s="25">
        <f>VLOOKUP(C378,[1]资产包数据!$B:$L,11,0)</f>
        <v>2700</v>
      </c>
      <c r="M378" s="25">
        <f t="shared" si="5"/>
        <v>280</v>
      </c>
    </row>
    <row r="379" s="3" customFormat="1" ht="14.25" spans="1:13">
      <c r="A379" s="13">
        <v>44801</v>
      </c>
      <c r="B379" s="14" t="s">
        <v>5084</v>
      </c>
      <c r="C379" s="14" t="s">
        <v>5621</v>
      </c>
      <c r="D379" s="14" t="s">
        <v>5622</v>
      </c>
      <c r="E379" s="15">
        <v>44763</v>
      </c>
      <c r="F379" s="14">
        <v>2980</v>
      </c>
      <c r="G379" s="16" t="s">
        <v>10565</v>
      </c>
      <c r="H379" s="3">
        <v>2980</v>
      </c>
      <c r="I379" s="19">
        <v>44800</v>
      </c>
      <c r="J379" s="5" t="s">
        <v>10953</v>
      </c>
      <c r="K379" s="20" t="s">
        <v>10666</v>
      </c>
      <c r="L379" s="25">
        <f>VLOOKUP(C379,[1]资产包数据!$B:$L,11,0)</f>
        <v>2700</v>
      </c>
      <c r="M379" s="25">
        <f t="shared" si="5"/>
        <v>280</v>
      </c>
    </row>
    <row r="380" s="3" customFormat="1" ht="14.25" spans="1:13">
      <c r="A380" s="13">
        <v>44801</v>
      </c>
      <c r="B380" s="14" t="s">
        <v>5084</v>
      </c>
      <c r="C380" s="14" t="s">
        <v>5675</v>
      </c>
      <c r="D380" s="14" t="s">
        <v>5676</v>
      </c>
      <c r="E380" s="15">
        <v>44763</v>
      </c>
      <c r="F380" s="14">
        <v>2980</v>
      </c>
      <c r="G380" s="16" t="s">
        <v>10565</v>
      </c>
      <c r="H380" s="3">
        <v>2980</v>
      </c>
      <c r="I380" s="19">
        <v>44800</v>
      </c>
      <c r="J380" s="5" t="s">
        <v>10953</v>
      </c>
      <c r="K380" s="20" t="s">
        <v>10666</v>
      </c>
      <c r="L380" s="25">
        <f>VLOOKUP(C380,[1]资产包数据!$B:$L,11,0)</f>
        <v>2700</v>
      </c>
      <c r="M380" s="25">
        <f t="shared" si="5"/>
        <v>280</v>
      </c>
    </row>
    <row r="381" s="3" customFormat="1" ht="14.25" spans="1:13">
      <c r="A381" s="13">
        <v>44801</v>
      </c>
      <c r="B381" s="14" t="s">
        <v>5084</v>
      </c>
      <c r="C381" s="14" t="s">
        <v>5765</v>
      </c>
      <c r="D381" s="14" t="s">
        <v>5766</v>
      </c>
      <c r="E381" s="15">
        <v>44763</v>
      </c>
      <c r="F381" s="14">
        <v>2980</v>
      </c>
      <c r="G381" s="16" t="s">
        <v>10565</v>
      </c>
      <c r="H381" s="3">
        <v>2980</v>
      </c>
      <c r="I381" s="19">
        <v>44800</v>
      </c>
      <c r="J381" s="5" t="s">
        <v>10953</v>
      </c>
      <c r="K381" s="20" t="s">
        <v>10666</v>
      </c>
      <c r="L381" s="25">
        <f>VLOOKUP(C381,[1]资产包数据!$B:$L,11,0)</f>
        <v>2700</v>
      </c>
      <c r="M381" s="25">
        <f t="shared" si="5"/>
        <v>280</v>
      </c>
    </row>
    <row r="382" s="3" customFormat="1" ht="14.25" spans="1:13">
      <c r="A382" s="13">
        <v>44801</v>
      </c>
      <c r="B382" s="14" t="s">
        <v>5084</v>
      </c>
      <c r="C382" s="14" t="s">
        <v>6035</v>
      </c>
      <c r="D382" s="14" t="s">
        <v>6036</v>
      </c>
      <c r="E382" s="15">
        <v>44763</v>
      </c>
      <c r="F382" s="14">
        <v>2980</v>
      </c>
      <c r="G382" s="16" t="s">
        <v>10565</v>
      </c>
      <c r="H382" s="3">
        <v>2980</v>
      </c>
      <c r="I382" s="19">
        <v>44800</v>
      </c>
      <c r="J382" s="5" t="s">
        <v>10953</v>
      </c>
      <c r="K382" s="20" t="s">
        <v>10666</v>
      </c>
      <c r="L382" s="25">
        <f>VLOOKUP(C382,[1]资产包数据!$B:$L,11,0)</f>
        <v>2700</v>
      </c>
      <c r="M382" s="25">
        <f t="shared" si="5"/>
        <v>280</v>
      </c>
    </row>
    <row r="383" s="3" customFormat="1" ht="14.25" spans="1:13">
      <c r="A383" s="13">
        <v>44801</v>
      </c>
      <c r="B383" s="14" t="s">
        <v>5084</v>
      </c>
      <c r="C383" s="14" t="s">
        <v>6044</v>
      </c>
      <c r="D383" s="14" t="s">
        <v>6045</v>
      </c>
      <c r="E383" s="15">
        <v>44763</v>
      </c>
      <c r="F383" s="14">
        <v>2980</v>
      </c>
      <c r="G383" s="16" t="s">
        <v>10565</v>
      </c>
      <c r="H383" s="3">
        <v>2980</v>
      </c>
      <c r="I383" s="19">
        <v>44800</v>
      </c>
      <c r="J383" s="5" t="s">
        <v>10953</v>
      </c>
      <c r="K383" s="20" t="s">
        <v>10666</v>
      </c>
      <c r="L383" s="25">
        <f>VLOOKUP(C383,[1]资产包数据!$B:$L,11,0)</f>
        <v>2700</v>
      </c>
      <c r="M383" s="25">
        <f t="shared" si="5"/>
        <v>280</v>
      </c>
    </row>
    <row r="384" s="3" customFormat="1" ht="14.25" spans="1:13">
      <c r="A384" s="13">
        <v>44801</v>
      </c>
      <c r="B384" s="14" t="s">
        <v>5084</v>
      </c>
      <c r="C384" s="14" t="s">
        <v>6046</v>
      </c>
      <c r="D384" s="14" t="s">
        <v>6047</v>
      </c>
      <c r="E384" s="15">
        <v>44763</v>
      </c>
      <c r="F384" s="14">
        <v>2980</v>
      </c>
      <c r="G384" s="16" t="s">
        <v>10565</v>
      </c>
      <c r="H384" s="3">
        <v>2980</v>
      </c>
      <c r="I384" s="19">
        <v>44800</v>
      </c>
      <c r="J384" s="5" t="s">
        <v>10953</v>
      </c>
      <c r="K384" s="20" t="s">
        <v>10666</v>
      </c>
      <c r="L384" s="25">
        <f>VLOOKUP(C384,[1]资产包数据!$B:$L,11,0)</f>
        <v>2700</v>
      </c>
      <c r="M384" s="25">
        <f t="shared" si="5"/>
        <v>280</v>
      </c>
    </row>
    <row r="385" s="3" customFormat="1" ht="14.25" spans="1:13">
      <c r="A385" s="13">
        <v>44801</v>
      </c>
      <c r="B385" s="14" t="s">
        <v>5084</v>
      </c>
      <c r="C385" s="14" t="s">
        <v>5085</v>
      </c>
      <c r="D385" s="14" t="s">
        <v>5086</v>
      </c>
      <c r="E385" s="15">
        <v>44741</v>
      </c>
      <c r="F385" s="14">
        <v>2980</v>
      </c>
      <c r="G385" s="16" t="s">
        <v>10565</v>
      </c>
      <c r="H385" s="3">
        <v>2980</v>
      </c>
      <c r="I385" s="19">
        <v>44800</v>
      </c>
      <c r="J385" s="5" t="s">
        <v>10953</v>
      </c>
      <c r="K385" s="20" t="s">
        <v>10666</v>
      </c>
      <c r="L385" s="25">
        <f>VLOOKUP(C385,[1]资产包数据!$B:$L,11,0)</f>
        <v>2660</v>
      </c>
      <c r="M385" s="25">
        <f t="shared" si="5"/>
        <v>320</v>
      </c>
    </row>
    <row r="386" s="3" customFormat="1" ht="14.25" spans="1:13">
      <c r="A386" s="13">
        <v>44801</v>
      </c>
      <c r="B386" s="14" t="s">
        <v>5084</v>
      </c>
      <c r="C386" s="14" t="s">
        <v>5079</v>
      </c>
      <c r="D386" s="14" t="s">
        <v>5080</v>
      </c>
      <c r="E386" s="15">
        <v>44741</v>
      </c>
      <c r="F386" s="14">
        <v>2980</v>
      </c>
      <c r="G386" s="16" t="s">
        <v>10565</v>
      </c>
      <c r="H386" s="3">
        <v>2980</v>
      </c>
      <c r="I386" s="19">
        <v>44800</v>
      </c>
      <c r="J386" s="5" t="s">
        <v>10953</v>
      </c>
      <c r="K386" s="20" t="s">
        <v>10666</v>
      </c>
      <c r="L386" s="25">
        <f>VLOOKUP(C386,[1]资产包数据!$B:$L,11,0)</f>
        <v>2660</v>
      </c>
      <c r="M386" s="25">
        <f t="shared" ref="M386:M449" si="6">H386-L386</f>
        <v>320</v>
      </c>
    </row>
    <row r="387" s="3" customFormat="1" ht="14.25" spans="1:13">
      <c r="A387" s="13">
        <v>44801</v>
      </c>
      <c r="B387" s="14" t="s">
        <v>5084</v>
      </c>
      <c r="C387" s="14" t="s">
        <v>5126</v>
      </c>
      <c r="D387" s="14" t="s">
        <v>5127</v>
      </c>
      <c r="E387" s="15">
        <v>44741</v>
      </c>
      <c r="F387" s="14">
        <v>2980</v>
      </c>
      <c r="G387" s="16" t="s">
        <v>10565</v>
      </c>
      <c r="H387" s="3">
        <v>2980</v>
      </c>
      <c r="I387" s="19">
        <v>44800</v>
      </c>
      <c r="J387" s="5" t="s">
        <v>10953</v>
      </c>
      <c r="K387" s="20" t="s">
        <v>10666</v>
      </c>
      <c r="L387" s="25">
        <f>VLOOKUP(C387,[1]资产包数据!$B:$L,11,0)</f>
        <v>2660</v>
      </c>
      <c r="M387" s="25">
        <f t="shared" si="6"/>
        <v>320</v>
      </c>
    </row>
    <row r="388" s="3" customFormat="1" ht="14.25" spans="1:13">
      <c r="A388" s="13">
        <v>44801</v>
      </c>
      <c r="B388" s="14" t="s">
        <v>5084</v>
      </c>
      <c r="C388" s="14" t="s">
        <v>5114</v>
      </c>
      <c r="D388" s="14" t="s">
        <v>5115</v>
      </c>
      <c r="E388" s="15">
        <v>44741</v>
      </c>
      <c r="F388" s="14">
        <v>2980</v>
      </c>
      <c r="G388" s="16" t="s">
        <v>10565</v>
      </c>
      <c r="H388" s="3">
        <v>2980</v>
      </c>
      <c r="I388" s="19">
        <v>44800</v>
      </c>
      <c r="J388" s="5" t="s">
        <v>10953</v>
      </c>
      <c r="K388" s="20" t="s">
        <v>10666</v>
      </c>
      <c r="L388" s="25">
        <f>VLOOKUP(C388,[1]资产包数据!$B:$L,11,0)</f>
        <v>2660</v>
      </c>
      <c r="M388" s="25">
        <f t="shared" si="6"/>
        <v>320</v>
      </c>
    </row>
    <row r="389" s="3" customFormat="1" ht="14.25" spans="1:13">
      <c r="A389" s="13">
        <v>44801</v>
      </c>
      <c r="B389" s="14" t="s">
        <v>5084</v>
      </c>
      <c r="C389" s="14" t="s">
        <v>5118</v>
      </c>
      <c r="D389" s="14" t="s">
        <v>5119</v>
      </c>
      <c r="E389" s="15">
        <v>44741</v>
      </c>
      <c r="F389" s="14">
        <v>2980</v>
      </c>
      <c r="G389" s="16" t="s">
        <v>10565</v>
      </c>
      <c r="H389" s="3">
        <v>2980</v>
      </c>
      <c r="I389" s="19">
        <v>44800</v>
      </c>
      <c r="J389" s="5" t="s">
        <v>10953</v>
      </c>
      <c r="K389" s="20" t="s">
        <v>10666</v>
      </c>
      <c r="L389" s="25">
        <f>VLOOKUP(C389,[1]资产包数据!$B:$L,11,0)</f>
        <v>2660</v>
      </c>
      <c r="M389" s="25">
        <f t="shared" si="6"/>
        <v>320</v>
      </c>
    </row>
    <row r="390" s="3" customFormat="1" ht="14.25" spans="1:13">
      <c r="A390" s="13">
        <v>44801</v>
      </c>
      <c r="B390" s="14" t="s">
        <v>5084</v>
      </c>
      <c r="C390" s="14" t="s">
        <v>5133</v>
      </c>
      <c r="D390" s="14" t="s">
        <v>5134</v>
      </c>
      <c r="E390" s="15">
        <v>44741</v>
      </c>
      <c r="F390" s="14">
        <v>2980</v>
      </c>
      <c r="G390" s="16" t="s">
        <v>10565</v>
      </c>
      <c r="H390" s="3">
        <v>2980</v>
      </c>
      <c r="I390" s="19">
        <v>44800</v>
      </c>
      <c r="J390" s="5" t="s">
        <v>10953</v>
      </c>
      <c r="K390" s="20" t="s">
        <v>10666</v>
      </c>
      <c r="L390" s="25">
        <f>VLOOKUP(C390,[1]资产包数据!$B:$L,11,0)</f>
        <v>2660</v>
      </c>
      <c r="M390" s="25">
        <f t="shared" si="6"/>
        <v>320</v>
      </c>
    </row>
    <row r="391" s="3" customFormat="1" ht="14.25" spans="1:13">
      <c r="A391" s="13">
        <v>44801</v>
      </c>
      <c r="B391" s="14" t="s">
        <v>5084</v>
      </c>
      <c r="C391" s="14" t="s">
        <v>5135</v>
      </c>
      <c r="D391" s="14" t="s">
        <v>5136</v>
      </c>
      <c r="E391" s="15">
        <v>44741</v>
      </c>
      <c r="F391" s="14">
        <v>2980</v>
      </c>
      <c r="G391" s="16" t="s">
        <v>10565</v>
      </c>
      <c r="H391" s="3">
        <v>2980</v>
      </c>
      <c r="I391" s="19">
        <v>44800</v>
      </c>
      <c r="J391" s="5" t="s">
        <v>10953</v>
      </c>
      <c r="K391" s="20" t="s">
        <v>10666</v>
      </c>
      <c r="L391" s="25">
        <f>VLOOKUP(C391,[1]资产包数据!$B:$L,11,0)</f>
        <v>2660</v>
      </c>
      <c r="M391" s="25">
        <f t="shared" si="6"/>
        <v>320</v>
      </c>
    </row>
    <row r="392" s="3" customFormat="1" ht="14.25" spans="1:13">
      <c r="A392" s="13">
        <v>44801</v>
      </c>
      <c r="B392" s="14" t="s">
        <v>5084</v>
      </c>
      <c r="C392" s="14" t="s">
        <v>5112</v>
      </c>
      <c r="D392" s="14" t="s">
        <v>5113</v>
      </c>
      <c r="E392" s="15">
        <v>44741</v>
      </c>
      <c r="F392" s="14">
        <v>2980</v>
      </c>
      <c r="G392" s="16" t="s">
        <v>10565</v>
      </c>
      <c r="H392" s="3">
        <v>2980</v>
      </c>
      <c r="I392" s="19">
        <v>44800</v>
      </c>
      <c r="J392" s="5" t="s">
        <v>10953</v>
      </c>
      <c r="K392" s="20" t="s">
        <v>10666</v>
      </c>
      <c r="L392" s="25">
        <f>VLOOKUP(C392,[1]资产包数据!$B:$L,11,0)</f>
        <v>2660</v>
      </c>
      <c r="M392" s="25">
        <f t="shared" si="6"/>
        <v>320</v>
      </c>
    </row>
    <row r="393" s="3" customFormat="1" ht="14.25" spans="1:13">
      <c r="A393" s="13">
        <v>44801</v>
      </c>
      <c r="B393" s="14" t="s">
        <v>5084</v>
      </c>
      <c r="C393" s="14" t="s">
        <v>5124</v>
      </c>
      <c r="D393" s="14" t="s">
        <v>5125</v>
      </c>
      <c r="E393" s="15">
        <v>44741</v>
      </c>
      <c r="F393" s="14">
        <v>2980</v>
      </c>
      <c r="G393" s="16" t="s">
        <v>10565</v>
      </c>
      <c r="H393" s="3">
        <v>2980</v>
      </c>
      <c r="I393" s="19">
        <v>44800</v>
      </c>
      <c r="J393" s="5" t="s">
        <v>10953</v>
      </c>
      <c r="K393" s="20" t="s">
        <v>10666</v>
      </c>
      <c r="L393" s="25">
        <f>VLOOKUP(C393,[1]资产包数据!$B:$L,11,0)</f>
        <v>2660</v>
      </c>
      <c r="M393" s="25">
        <f t="shared" si="6"/>
        <v>320</v>
      </c>
    </row>
    <row r="394" s="3" customFormat="1" ht="14.25" spans="1:13">
      <c r="A394" s="13">
        <v>44801</v>
      </c>
      <c r="B394" s="14" t="s">
        <v>5084</v>
      </c>
      <c r="C394" s="14" t="s">
        <v>5095</v>
      </c>
      <c r="D394" s="14" t="s">
        <v>5096</v>
      </c>
      <c r="E394" s="15">
        <v>44741</v>
      </c>
      <c r="F394" s="14">
        <v>2980</v>
      </c>
      <c r="G394" s="16" t="s">
        <v>10565</v>
      </c>
      <c r="H394" s="3">
        <v>2980</v>
      </c>
      <c r="I394" s="19">
        <v>44800</v>
      </c>
      <c r="J394" s="5" t="s">
        <v>10953</v>
      </c>
      <c r="K394" s="20" t="s">
        <v>10666</v>
      </c>
      <c r="L394" s="25">
        <f>VLOOKUP(C394,[1]资产包数据!$B:$L,11,0)</f>
        <v>2660</v>
      </c>
      <c r="M394" s="25">
        <f t="shared" si="6"/>
        <v>320</v>
      </c>
    </row>
    <row r="395" s="3" customFormat="1" ht="14.25" spans="1:13">
      <c r="A395" s="13">
        <v>44801</v>
      </c>
      <c r="B395" s="14" t="s">
        <v>5084</v>
      </c>
      <c r="C395" s="14" t="s">
        <v>5102</v>
      </c>
      <c r="D395" s="14" t="s">
        <v>5103</v>
      </c>
      <c r="E395" s="15">
        <v>44741</v>
      </c>
      <c r="F395" s="14">
        <v>2980</v>
      </c>
      <c r="G395" s="16" t="s">
        <v>10565</v>
      </c>
      <c r="H395" s="3">
        <v>2980</v>
      </c>
      <c r="I395" s="19">
        <v>44800</v>
      </c>
      <c r="J395" s="5" t="s">
        <v>10953</v>
      </c>
      <c r="K395" s="20" t="s">
        <v>10666</v>
      </c>
      <c r="L395" s="25">
        <f>VLOOKUP(C395,[1]资产包数据!$B:$L,11,0)</f>
        <v>2660</v>
      </c>
      <c r="M395" s="25">
        <f t="shared" si="6"/>
        <v>320</v>
      </c>
    </row>
    <row r="396" s="3" customFormat="1" ht="14.25" spans="1:13">
      <c r="A396" s="13">
        <v>44801</v>
      </c>
      <c r="B396" s="14" t="s">
        <v>5084</v>
      </c>
      <c r="C396" s="14" t="s">
        <v>5104</v>
      </c>
      <c r="D396" s="14" t="s">
        <v>5105</v>
      </c>
      <c r="E396" s="15">
        <v>44741</v>
      </c>
      <c r="F396" s="14">
        <v>2980</v>
      </c>
      <c r="G396" s="16" t="s">
        <v>10565</v>
      </c>
      <c r="H396" s="3">
        <v>2980</v>
      </c>
      <c r="I396" s="19">
        <v>44800</v>
      </c>
      <c r="J396" s="5" t="s">
        <v>10953</v>
      </c>
      <c r="K396" s="20" t="s">
        <v>10666</v>
      </c>
      <c r="L396" s="25">
        <f>VLOOKUP(C396,[1]资产包数据!$B:$L,11,0)</f>
        <v>2660</v>
      </c>
      <c r="M396" s="25">
        <f t="shared" si="6"/>
        <v>320</v>
      </c>
    </row>
    <row r="397" s="3" customFormat="1" ht="14.25" spans="1:13">
      <c r="A397" s="13">
        <v>44801</v>
      </c>
      <c r="B397" s="14" t="s">
        <v>5084</v>
      </c>
      <c r="C397" s="14" t="s">
        <v>5093</v>
      </c>
      <c r="D397" s="14" t="s">
        <v>5094</v>
      </c>
      <c r="E397" s="15">
        <v>44741</v>
      </c>
      <c r="F397" s="14">
        <v>2980</v>
      </c>
      <c r="G397" s="16" t="s">
        <v>10565</v>
      </c>
      <c r="H397" s="3">
        <v>2980</v>
      </c>
      <c r="I397" s="19">
        <v>44800</v>
      </c>
      <c r="J397" s="5" t="s">
        <v>10953</v>
      </c>
      <c r="K397" s="20" t="s">
        <v>10666</v>
      </c>
      <c r="L397" s="25">
        <f>VLOOKUP(C397,[1]资产包数据!$B:$L,11,0)</f>
        <v>2660</v>
      </c>
      <c r="M397" s="25">
        <f t="shared" si="6"/>
        <v>320</v>
      </c>
    </row>
    <row r="398" s="3" customFormat="1" ht="14.25" spans="1:13">
      <c r="A398" s="13">
        <v>44801</v>
      </c>
      <c r="B398" s="14" t="s">
        <v>5084</v>
      </c>
      <c r="C398" s="14" t="s">
        <v>5097</v>
      </c>
      <c r="D398" s="14" t="s">
        <v>5098</v>
      </c>
      <c r="E398" s="15">
        <v>44741</v>
      </c>
      <c r="F398" s="14">
        <v>2980</v>
      </c>
      <c r="G398" s="16" t="s">
        <v>10565</v>
      </c>
      <c r="H398" s="3">
        <v>2980</v>
      </c>
      <c r="I398" s="19">
        <v>44800</v>
      </c>
      <c r="J398" s="5" t="s">
        <v>10953</v>
      </c>
      <c r="K398" s="20" t="s">
        <v>10666</v>
      </c>
      <c r="L398" s="25">
        <f>VLOOKUP(C398,[1]资产包数据!$B:$L,11,0)</f>
        <v>2660</v>
      </c>
      <c r="M398" s="25">
        <f t="shared" si="6"/>
        <v>320</v>
      </c>
    </row>
    <row r="399" s="3" customFormat="1" ht="14.25" spans="1:13">
      <c r="A399" s="13">
        <v>44801</v>
      </c>
      <c r="B399" s="14" t="s">
        <v>5084</v>
      </c>
      <c r="C399" s="14" t="s">
        <v>5669</v>
      </c>
      <c r="D399" s="14" t="s">
        <v>5670</v>
      </c>
      <c r="E399" s="15">
        <v>44741</v>
      </c>
      <c r="F399" s="14">
        <v>2980</v>
      </c>
      <c r="G399" s="16" t="s">
        <v>10565</v>
      </c>
      <c r="H399" s="3">
        <v>2980</v>
      </c>
      <c r="I399" s="19">
        <v>44800</v>
      </c>
      <c r="J399" s="5" t="s">
        <v>10953</v>
      </c>
      <c r="K399" s="20" t="s">
        <v>10666</v>
      </c>
      <c r="L399" s="25">
        <f>VLOOKUP(C399,[1]资产包数据!$B:$L,11,0)</f>
        <v>2700</v>
      </c>
      <c r="M399" s="25">
        <f t="shared" si="6"/>
        <v>280</v>
      </c>
    </row>
    <row r="400" s="3" customFormat="1" ht="14.25" spans="1:13">
      <c r="A400" s="13">
        <v>44801</v>
      </c>
      <c r="B400" s="14" t="s">
        <v>5084</v>
      </c>
      <c r="C400" s="14" t="s">
        <v>5106</v>
      </c>
      <c r="D400" s="14" t="s">
        <v>5107</v>
      </c>
      <c r="E400" s="15">
        <v>44742</v>
      </c>
      <c r="F400" s="14">
        <v>2980</v>
      </c>
      <c r="G400" s="16" t="s">
        <v>10565</v>
      </c>
      <c r="H400" s="3">
        <v>2980</v>
      </c>
      <c r="I400" s="19">
        <v>44800</v>
      </c>
      <c r="J400" s="5" t="s">
        <v>10953</v>
      </c>
      <c r="K400" s="20" t="s">
        <v>10666</v>
      </c>
      <c r="L400" s="25">
        <f>VLOOKUP(C400,[1]资产包数据!$B:$L,11,0)</f>
        <v>2660</v>
      </c>
      <c r="M400" s="25">
        <f t="shared" si="6"/>
        <v>320</v>
      </c>
    </row>
    <row r="401" s="3" customFormat="1" ht="14.25" spans="1:13">
      <c r="A401" s="13">
        <v>44801</v>
      </c>
      <c r="B401" s="14" t="s">
        <v>5084</v>
      </c>
      <c r="C401" s="14" t="s">
        <v>5137</v>
      </c>
      <c r="D401" s="14" t="s">
        <v>5138</v>
      </c>
      <c r="E401" s="15">
        <v>44742</v>
      </c>
      <c r="F401" s="14">
        <v>2980</v>
      </c>
      <c r="G401" s="16" t="s">
        <v>10565</v>
      </c>
      <c r="H401" s="3">
        <v>2980</v>
      </c>
      <c r="I401" s="19">
        <v>44800</v>
      </c>
      <c r="J401" s="5" t="s">
        <v>10953</v>
      </c>
      <c r="K401" s="20" t="s">
        <v>10666</v>
      </c>
      <c r="L401" s="25">
        <f>VLOOKUP(C401,[1]资产包数据!$B:$L,11,0)</f>
        <v>2660</v>
      </c>
      <c r="M401" s="25">
        <f t="shared" si="6"/>
        <v>320</v>
      </c>
    </row>
    <row r="402" s="3" customFormat="1" ht="14.25" spans="1:13">
      <c r="A402" s="13">
        <v>44801</v>
      </c>
      <c r="B402" s="14" t="s">
        <v>5084</v>
      </c>
      <c r="C402" s="14" t="s">
        <v>5453</v>
      </c>
      <c r="D402" s="14" t="s">
        <v>5454</v>
      </c>
      <c r="E402" s="15">
        <v>44742</v>
      </c>
      <c r="F402" s="14">
        <v>2980</v>
      </c>
      <c r="G402" s="16" t="s">
        <v>10565</v>
      </c>
      <c r="H402" s="3">
        <v>2980</v>
      </c>
      <c r="I402" s="19">
        <v>44800</v>
      </c>
      <c r="J402" s="5" t="s">
        <v>10953</v>
      </c>
      <c r="K402" s="20" t="s">
        <v>10666</v>
      </c>
      <c r="L402" s="25">
        <f>VLOOKUP(C402,[1]资产包数据!$B:$L,11,0)</f>
        <v>2700</v>
      </c>
      <c r="M402" s="25">
        <f t="shared" si="6"/>
        <v>280</v>
      </c>
    </row>
    <row r="403" s="3" customFormat="1" ht="14.25" spans="1:13">
      <c r="A403" s="13">
        <v>44801</v>
      </c>
      <c r="B403" s="14" t="s">
        <v>5084</v>
      </c>
      <c r="C403" s="14" t="s">
        <v>5451</v>
      </c>
      <c r="D403" s="14" t="s">
        <v>5452</v>
      </c>
      <c r="E403" s="15">
        <v>44742</v>
      </c>
      <c r="F403" s="14">
        <v>2980</v>
      </c>
      <c r="G403" s="16" t="s">
        <v>10565</v>
      </c>
      <c r="H403" s="3">
        <v>2980</v>
      </c>
      <c r="I403" s="19">
        <v>44800</v>
      </c>
      <c r="J403" s="5" t="s">
        <v>10953</v>
      </c>
      <c r="K403" s="20" t="s">
        <v>10666</v>
      </c>
      <c r="L403" s="25">
        <f>VLOOKUP(C403,[1]资产包数据!$B:$L,11,0)</f>
        <v>2700</v>
      </c>
      <c r="M403" s="25">
        <f t="shared" si="6"/>
        <v>280</v>
      </c>
    </row>
    <row r="404" s="3" customFormat="1" ht="14.25" spans="1:13">
      <c r="A404" s="13">
        <v>44801</v>
      </c>
      <c r="B404" s="14" t="s">
        <v>5084</v>
      </c>
      <c r="C404" s="14" t="s">
        <v>5449</v>
      </c>
      <c r="D404" s="14" t="s">
        <v>5450</v>
      </c>
      <c r="E404" s="15">
        <v>44742</v>
      </c>
      <c r="F404" s="14">
        <v>2980</v>
      </c>
      <c r="G404" s="16" t="s">
        <v>10565</v>
      </c>
      <c r="H404" s="3">
        <v>2980</v>
      </c>
      <c r="I404" s="19">
        <v>44800</v>
      </c>
      <c r="J404" s="5" t="s">
        <v>10953</v>
      </c>
      <c r="K404" s="20" t="s">
        <v>10666</v>
      </c>
      <c r="L404" s="25">
        <f>VLOOKUP(C404,[1]资产包数据!$B:$L,11,0)</f>
        <v>2700</v>
      </c>
      <c r="M404" s="25">
        <f t="shared" si="6"/>
        <v>280</v>
      </c>
    </row>
    <row r="405" s="3" customFormat="1" ht="14.25" spans="1:13">
      <c r="A405" s="13">
        <v>44801</v>
      </c>
      <c r="B405" s="14" t="s">
        <v>5084</v>
      </c>
      <c r="C405" s="14" t="s">
        <v>5447</v>
      </c>
      <c r="D405" s="14" t="s">
        <v>5448</v>
      </c>
      <c r="E405" s="15">
        <v>44742</v>
      </c>
      <c r="F405" s="14">
        <v>2980</v>
      </c>
      <c r="G405" s="16" t="s">
        <v>10565</v>
      </c>
      <c r="H405" s="3">
        <v>2980</v>
      </c>
      <c r="I405" s="19">
        <v>44800</v>
      </c>
      <c r="J405" s="5" t="s">
        <v>10953</v>
      </c>
      <c r="K405" s="20" t="s">
        <v>10666</v>
      </c>
      <c r="L405" s="25">
        <f>VLOOKUP(C405,[1]资产包数据!$B:$L,11,0)</f>
        <v>2700</v>
      </c>
      <c r="M405" s="25">
        <f t="shared" si="6"/>
        <v>280</v>
      </c>
    </row>
    <row r="406" s="3" customFormat="1" ht="14.25" spans="1:13">
      <c r="A406" s="13">
        <v>44801</v>
      </c>
      <c r="B406" s="14" t="s">
        <v>5084</v>
      </c>
      <c r="C406" s="14" t="s">
        <v>5445</v>
      </c>
      <c r="D406" s="14" t="s">
        <v>5446</v>
      </c>
      <c r="E406" s="15">
        <v>44742</v>
      </c>
      <c r="F406" s="14">
        <v>2980</v>
      </c>
      <c r="G406" s="16" t="s">
        <v>10565</v>
      </c>
      <c r="H406" s="3">
        <v>2980</v>
      </c>
      <c r="I406" s="19">
        <v>44800</v>
      </c>
      <c r="J406" s="5" t="s">
        <v>10953</v>
      </c>
      <c r="K406" s="20" t="s">
        <v>10666</v>
      </c>
      <c r="L406" s="25">
        <f>VLOOKUP(C406,[1]资产包数据!$B:$L,11,0)</f>
        <v>2700</v>
      </c>
      <c r="M406" s="25">
        <f t="shared" si="6"/>
        <v>280</v>
      </c>
    </row>
    <row r="407" s="3" customFormat="1" ht="14.25" spans="1:13">
      <c r="A407" s="13">
        <v>44801</v>
      </c>
      <c r="B407" s="14" t="s">
        <v>5084</v>
      </c>
      <c r="C407" s="14" t="s">
        <v>5443</v>
      </c>
      <c r="D407" s="14" t="s">
        <v>5444</v>
      </c>
      <c r="E407" s="15">
        <v>44742</v>
      </c>
      <c r="F407" s="14">
        <v>2980</v>
      </c>
      <c r="G407" s="16" t="s">
        <v>10565</v>
      </c>
      <c r="H407" s="3">
        <v>2980</v>
      </c>
      <c r="I407" s="19">
        <v>44800</v>
      </c>
      <c r="J407" s="5" t="s">
        <v>10953</v>
      </c>
      <c r="K407" s="20" t="s">
        <v>10666</v>
      </c>
      <c r="L407" s="25">
        <f>VLOOKUP(C407,[1]资产包数据!$B:$L,11,0)</f>
        <v>2700</v>
      </c>
      <c r="M407" s="25">
        <f t="shared" si="6"/>
        <v>280</v>
      </c>
    </row>
    <row r="408" s="3" customFormat="1" ht="14.25" spans="1:13">
      <c r="A408" s="13">
        <v>44801</v>
      </c>
      <c r="B408" s="14" t="s">
        <v>5084</v>
      </c>
      <c r="C408" s="14" t="s">
        <v>5441</v>
      </c>
      <c r="D408" s="14" t="s">
        <v>5442</v>
      </c>
      <c r="E408" s="15">
        <v>44742</v>
      </c>
      <c r="F408" s="14">
        <v>2980</v>
      </c>
      <c r="G408" s="16" t="s">
        <v>10565</v>
      </c>
      <c r="H408" s="3">
        <v>2980</v>
      </c>
      <c r="I408" s="19">
        <v>44800</v>
      </c>
      <c r="J408" s="5" t="s">
        <v>10953</v>
      </c>
      <c r="K408" s="20" t="s">
        <v>10666</v>
      </c>
      <c r="L408" s="25">
        <f>VLOOKUP(C408,[1]资产包数据!$B:$L,11,0)</f>
        <v>2700</v>
      </c>
      <c r="M408" s="25">
        <f t="shared" si="6"/>
        <v>280</v>
      </c>
    </row>
    <row r="409" s="3" customFormat="1" ht="14.25" spans="1:13">
      <c r="A409" s="13">
        <v>44801</v>
      </c>
      <c r="B409" s="14" t="s">
        <v>5084</v>
      </c>
      <c r="C409" s="14" t="s">
        <v>5439</v>
      </c>
      <c r="D409" s="14" t="s">
        <v>5440</v>
      </c>
      <c r="E409" s="15">
        <v>44742</v>
      </c>
      <c r="F409" s="14">
        <v>2980</v>
      </c>
      <c r="G409" s="16" t="s">
        <v>10565</v>
      </c>
      <c r="H409" s="3">
        <v>2980</v>
      </c>
      <c r="I409" s="19">
        <v>44800</v>
      </c>
      <c r="J409" s="5" t="s">
        <v>10953</v>
      </c>
      <c r="K409" s="20" t="s">
        <v>10666</v>
      </c>
      <c r="L409" s="25">
        <f>VLOOKUP(C409,[1]资产包数据!$B:$L,11,0)</f>
        <v>2700</v>
      </c>
      <c r="M409" s="25">
        <f t="shared" si="6"/>
        <v>280</v>
      </c>
    </row>
    <row r="410" s="3" customFormat="1" ht="14.25" spans="1:13">
      <c r="A410" s="13">
        <v>44801</v>
      </c>
      <c r="B410" s="14" t="s">
        <v>5084</v>
      </c>
      <c r="C410" s="14" t="s">
        <v>5437</v>
      </c>
      <c r="D410" s="14" t="s">
        <v>5438</v>
      </c>
      <c r="E410" s="15">
        <v>44742</v>
      </c>
      <c r="F410" s="14">
        <v>2980</v>
      </c>
      <c r="G410" s="16" t="s">
        <v>10565</v>
      </c>
      <c r="H410" s="3">
        <v>2980</v>
      </c>
      <c r="I410" s="19">
        <v>44800</v>
      </c>
      <c r="J410" s="5" t="s">
        <v>10953</v>
      </c>
      <c r="K410" s="20" t="s">
        <v>10666</v>
      </c>
      <c r="L410" s="25">
        <f>VLOOKUP(C410,[1]资产包数据!$B:$L,11,0)</f>
        <v>2700</v>
      </c>
      <c r="M410" s="25">
        <f t="shared" si="6"/>
        <v>280</v>
      </c>
    </row>
    <row r="411" s="3" customFormat="1" ht="14.25" spans="1:13">
      <c r="A411" s="13">
        <v>44801</v>
      </c>
      <c r="B411" s="14" t="s">
        <v>5084</v>
      </c>
      <c r="C411" s="14" t="s">
        <v>5435</v>
      </c>
      <c r="D411" s="14" t="s">
        <v>5436</v>
      </c>
      <c r="E411" s="15">
        <v>44742</v>
      </c>
      <c r="F411" s="14">
        <v>2980</v>
      </c>
      <c r="G411" s="16" t="s">
        <v>10565</v>
      </c>
      <c r="H411" s="3">
        <v>2980</v>
      </c>
      <c r="I411" s="19">
        <v>44800</v>
      </c>
      <c r="J411" s="5" t="s">
        <v>10953</v>
      </c>
      <c r="K411" s="20" t="s">
        <v>10666</v>
      </c>
      <c r="L411" s="25">
        <f>VLOOKUP(C411,[1]资产包数据!$B:$L,11,0)</f>
        <v>2700</v>
      </c>
      <c r="M411" s="25">
        <f t="shared" si="6"/>
        <v>280</v>
      </c>
    </row>
    <row r="412" s="3" customFormat="1" ht="14.25" spans="1:13">
      <c r="A412" s="13">
        <v>44801</v>
      </c>
      <c r="B412" s="14" t="s">
        <v>5084</v>
      </c>
      <c r="C412" s="14" t="s">
        <v>5433</v>
      </c>
      <c r="D412" s="14" t="s">
        <v>5434</v>
      </c>
      <c r="E412" s="15">
        <v>44742</v>
      </c>
      <c r="F412" s="14">
        <v>2980</v>
      </c>
      <c r="G412" s="16" t="s">
        <v>10565</v>
      </c>
      <c r="H412" s="3">
        <v>2980</v>
      </c>
      <c r="I412" s="19">
        <v>44800</v>
      </c>
      <c r="J412" s="5" t="s">
        <v>10953</v>
      </c>
      <c r="K412" s="20" t="s">
        <v>10666</v>
      </c>
      <c r="L412" s="25">
        <f>VLOOKUP(C412,[1]资产包数据!$B:$L,11,0)</f>
        <v>2700</v>
      </c>
      <c r="M412" s="25">
        <f t="shared" si="6"/>
        <v>280</v>
      </c>
    </row>
    <row r="413" s="3" customFormat="1" ht="14.25" spans="1:13">
      <c r="A413" s="13">
        <v>44801</v>
      </c>
      <c r="B413" s="14" t="s">
        <v>5084</v>
      </c>
      <c r="C413" s="14" t="s">
        <v>5431</v>
      </c>
      <c r="D413" s="14" t="s">
        <v>5432</v>
      </c>
      <c r="E413" s="15">
        <v>44742</v>
      </c>
      <c r="F413" s="14">
        <v>2980</v>
      </c>
      <c r="G413" s="16" t="s">
        <v>10565</v>
      </c>
      <c r="H413" s="3">
        <v>2980</v>
      </c>
      <c r="I413" s="19">
        <v>44800</v>
      </c>
      <c r="J413" s="5" t="s">
        <v>10953</v>
      </c>
      <c r="K413" s="20" t="s">
        <v>10666</v>
      </c>
      <c r="L413" s="25">
        <f>VLOOKUP(C413,[1]资产包数据!$B:$L,11,0)</f>
        <v>2700</v>
      </c>
      <c r="M413" s="25">
        <f t="shared" si="6"/>
        <v>280</v>
      </c>
    </row>
    <row r="414" s="3" customFormat="1" ht="14.25" spans="1:13">
      <c r="A414" s="13">
        <v>44801</v>
      </c>
      <c r="B414" s="14" t="s">
        <v>5084</v>
      </c>
      <c r="C414" s="14" t="s">
        <v>5429</v>
      </c>
      <c r="D414" s="14" t="s">
        <v>5430</v>
      </c>
      <c r="E414" s="15">
        <v>44742</v>
      </c>
      <c r="F414" s="14">
        <v>2980</v>
      </c>
      <c r="G414" s="16" t="s">
        <v>10565</v>
      </c>
      <c r="H414" s="3">
        <v>2980</v>
      </c>
      <c r="I414" s="19">
        <v>44800</v>
      </c>
      <c r="J414" s="5" t="s">
        <v>10953</v>
      </c>
      <c r="K414" s="20" t="s">
        <v>10666</v>
      </c>
      <c r="L414" s="25">
        <f>VLOOKUP(C414,[1]资产包数据!$B:$L,11,0)</f>
        <v>2700</v>
      </c>
      <c r="M414" s="25">
        <f t="shared" si="6"/>
        <v>280</v>
      </c>
    </row>
    <row r="415" s="3" customFormat="1" ht="14.25" spans="1:13">
      <c r="A415" s="13">
        <v>44801</v>
      </c>
      <c r="B415" s="14" t="s">
        <v>5084</v>
      </c>
      <c r="C415" s="14" t="s">
        <v>5461</v>
      </c>
      <c r="D415" s="14" t="s">
        <v>5462</v>
      </c>
      <c r="E415" s="15">
        <v>44742</v>
      </c>
      <c r="F415" s="14">
        <v>2980</v>
      </c>
      <c r="G415" s="16" t="s">
        <v>10565</v>
      </c>
      <c r="H415" s="3">
        <v>2980</v>
      </c>
      <c r="I415" s="19">
        <v>44800</v>
      </c>
      <c r="J415" s="5" t="s">
        <v>10953</v>
      </c>
      <c r="K415" s="20" t="s">
        <v>10666</v>
      </c>
      <c r="L415" s="25">
        <f>VLOOKUP(C415,[1]资产包数据!$B:$L,11,0)</f>
        <v>2700</v>
      </c>
      <c r="M415" s="25">
        <f t="shared" si="6"/>
        <v>280</v>
      </c>
    </row>
    <row r="416" s="3" customFormat="1" ht="14.25" spans="1:13">
      <c r="A416" s="13">
        <v>44801</v>
      </c>
      <c r="B416" s="14" t="s">
        <v>5084</v>
      </c>
      <c r="C416" s="14" t="s">
        <v>5459</v>
      </c>
      <c r="D416" s="14" t="s">
        <v>5460</v>
      </c>
      <c r="E416" s="15">
        <v>44742</v>
      </c>
      <c r="F416" s="14">
        <v>2980</v>
      </c>
      <c r="G416" s="16" t="s">
        <v>10565</v>
      </c>
      <c r="H416" s="3">
        <v>2980</v>
      </c>
      <c r="I416" s="19">
        <v>44800</v>
      </c>
      <c r="J416" s="5" t="s">
        <v>10953</v>
      </c>
      <c r="K416" s="20" t="s">
        <v>10666</v>
      </c>
      <c r="L416" s="25">
        <f>VLOOKUP(C416,[1]资产包数据!$B:$L,11,0)</f>
        <v>2700</v>
      </c>
      <c r="M416" s="25">
        <f t="shared" si="6"/>
        <v>280</v>
      </c>
    </row>
    <row r="417" s="3" customFormat="1" ht="14.25" spans="1:13">
      <c r="A417" s="13">
        <v>44801</v>
      </c>
      <c r="B417" s="14" t="s">
        <v>5084</v>
      </c>
      <c r="C417" s="14" t="s">
        <v>5457</v>
      </c>
      <c r="D417" s="14" t="s">
        <v>5458</v>
      </c>
      <c r="E417" s="15">
        <v>44742</v>
      </c>
      <c r="F417" s="14">
        <v>2980</v>
      </c>
      <c r="G417" s="16" t="s">
        <v>10565</v>
      </c>
      <c r="H417" s="3">
        <v>2980</v>
      </c>
      <c r="I417" s="19">
        <v>44800</v>
      </c>
      <c r="J417" s="5" t="s">
        <v>10953</v>
      </c>
      <c r="K417" s="20" t="s">
        <v>10666</v>
      </c>
      <c r="L417" s="25">
        <f>VLOOKUP(C417,[1]资产包数据!$B:$L,11,0)</f>
        <v>2700</v>
      </c>
      <c r="M417" s="25">
        <f t="shared" si="6"/>
        <v>280</v>
      </c>
    </row>
    <row r="418" s="3" customFormat="1" ht="14.25" spans="1:13">
      <c r="A418" s="13">
        <v>44801</v>
      </c>
      <c r="B418" s="14" t="s">
        <v>5084</v>
      </c>
      <c r="C418" s="14" t="s">
        <v>5455</v>
      </c>
      <c r="D418" s="14" t="s">
        <v>5456</v>
      </c>
      <c r="E418" s="15">
        <v>44742</v>
      </c>
      <c r="F418" s="14">
        <v>2980</v>
      </c>
      <c r="G418" s="16" t="s">
        <v>10565</v>
      </c>
      <c r="H418" s="3">
        <v>2980</v>
      </c>
      <c r="I418" s="19">
        <v>44800</v>
      </c>
      <c r="J418" s="5" t="s">
        <v>10953</v>
      </c>
      <c r="K418" s="20" t="s">
        <v>10666</v>
      </c>
      <c r="L418" s="25">
        <f>VLOOKUP(C418,[1]资产包数据!$B:$L,11,0)</f>
        <v>2700</v>
      </c>
      <c r="M418" s="25">
        <f t="shared" si="6"/>
        <v>280</v>
      </c>
    </row>
    <row r="419" s="3" customFormat="1" ht="14.25" spans="1:13">
      <c r="A419" s="13">
        <v>44801</v>
      </c>
      <c r="B419" s="14" t="s">
        <v>5084</v>
      </c>
      <c r="C419" s="14" t="s">
        <v>5427</v>
      </c>
      <c r="D419" s="14" t="s">
        <v>5428</v>
      </c>
      <c r="E419" s="15">
        <v>44742</v>
      </c>
      <c r="F419" s="14">
        <v>2980</v>
      </c>
      <c r="G419" s="16" t="s">
        <v>10565</v>
      </c>
      <c r="H419" s="3">
        <v>2980</v>
      </c>
      <c r="I419" s="19">
        <v>44800</v>
      </c>
      <c r="J419" s="5" t="s">
        <v>10953</v>
      </c>
      <c r="K419" s="20" t="s">
        <v>10666</v>
      </c>
      <c r="L419" s="25">
        <f>VLOOKUP(C419,[1]资产包数据!$B:$L,11,0)</f>
        <v>2700</v>
      </c>
      <c r="M419" s="25">
        <f t="shared" si="6"/>
        <v>280</v>
      </c>
    </row>
    <row r="420" s="3" customFormat="1" ht="14.25" spans="1:13">
      <c r="A420" s="13">
        <v>44801</v>
      </c>
      <c r="B420" s="14" t="s">
        <v>5084</v>
      </c>
      <c r="C420" s="14" t="s">
        <v>5425</v>
      </c>
      <c r="D420" s="14" t="s">
        <v>5426</v>
      </c>
      <c r="E420" s="15">
        <v>44742</v>
      </c>
      <c r="F420" s="14">
        <v>2980</v>
      </c>
      <c r="G420" s="16" t="s">
        <v>10565</v>
      </c>
      <c r="H420" s="3">
        <v>2980</v>
      </c>
      <c r="I420" s="19">
        <v>44800</v>
      </c>
      <c r="J420" s="5" t="s">
        <v>10953</v>
      </c>
      <c r="K420" s="20" t="s">
        <v>10666</v>
      </c>
      <c r="L420" s="25">
        <f>VLOOKUP(C420,[1]资产包数据!$B:$L,11,0)</f>
        <v>2700</v>
      </c>
      <c r="M420" s="25">
        <f t="shared" si="6"/>
        <v>280</v>
      </c>
    </row>
    <row r="421" s="3" customFormat="1" ht="14.25" spans="1:13">
      <c r="A421" s="13">
        <v>44801</v>
      </c>
      <c r="B421" s="14" t="s">
        <v>5084</v>
      </c>
      <c r="C421" s="14" t="s">
        <v>5423</v>
      </c>
      <c r="D421" s="14" t="s">
        <v>5424</v>
      </c>
      <c r="E421" s="15">
        <v>44742</v>
      </c>
      <c r="F421" s="14">
        <v>2980</v>
      </c>
      <c r="G421" s="16" t="s">
        <v>10565</v>
      </c>
      <c r="H421" s="3">
        <v>2980</v>
      </c>
      <c r="I421" s="19">
        <v>44800</v>
      </c>
      <c r="J421" s="5" t="s">
        <v>10953</v>
      </c>
      <c r="K421" s="20" t="s">
        <v>10666</v>
      </c>
      <c r="L421" s="25">
        <f>VLOOKUP(C421,[1]资产包数据!$B:$L,11,0)</f>
        <v>2700</v>
      </c>
      <c r="M421" s="25">
        <f t="shared" si="6"/>
        <v>280</v>
      </c>
    </row>
    <row r="422" s="3" customFormat="1" ht="14.25" spans="1:13">
      <c r="A422" s="13">
        <v>44801</v>
      </c>
      <c r="B422" s="14" t="s">
        <v>5084</v>
      </c>
      <c r="C422" s="14" t="s">
        <v>5421</v>
      </c>
      <c r="D422" s="14" t="s">
        <v>5422</v>
      </c>
      <c r="E422" s="15">
        <v>44742</v>
      </c>
      <c r="F422" s="14">
        <v>2980</v>
      </c>
      <c r="G422" s="16" t="s">
        <v>10565</v>
      </c>
      <c r="H422" s="3">
        <v>2980</v>
      </c>
      <c r="I422" s="19">
        <v>44800</v>
      </c>
      <c r="J422" s="5" t="s">
        <v>10953</v>
      </c>
      <c r="K422" s="20" t="s">
        <v>10666</v>
      </c>
      <c r="L422" s="25">
        <f>VLOOKUP(C422,[1]资产包数据!$B:$L,11,0)</f>
        <v>2700</v>
      </c>
      <c r="M422" s="25">
        <f t="shared" si="6"/>
        <v>280</v>
      </c>
    </row>
    <row r="423" s="3" customFormat="1" ht="14.25" spans="1:13">
      <c r="A423" s="13">
        <v>44801</v>
      </c>
      <c r="B423" s="14" t="s">
        <v>5084</v>
      </c>
      <c r="C423" s="14" t="s">
        <v>5419</v>
      </c>
      <c r="D423" s="14" t="s">
        <v>5420</v>
      </c>
      <c r="E423" s="15">
        <v>44742</v>
      </c>
      <c r="F423" s="14">
        <v>2980</v>
      </c>
      <c r="G423" s="16" t="s">
        <v>10565</v>
      </c>
      <c r="H423" s="3">
        <v>2980</v>
      </c>
      <c r="I423" s="19">
        <v>44800</v>
      </c>
      <c r="J423" s="5" t="s">
        <v>10953</v>
      </c>
      <c r="K423" s="20" t="s">
        <v>10666</v>
      </c>
      <c r="L423" s="25">
        <f>VLOOKUP(C423,[1]资产包数据!$B:$L,11,0)</f>
        <v>2700</v>
      </c>
      <c r="M423" s="25">
        <f t="shared" si="6"/>
        <v>280</v>
      </c>
    </row>
    <row r="424" s="3" customFormat="1" ht="14.25" spans="1:13">
      <c r="A424" s="13">
        <v>44801</v>
      </c>
      <c r="B424" s="14" t="s">
        <v>5084</v>
      </c>
      <c r="C424" s="14" t="s">
        <v>5417</v>
      </c>
      <c r="D424" s="14" t="s">
        <v>5418</v>
      </c>
      <c r="E424" s="15">
        <v>44742</v>
      </c>
      <c r="F424" s="14">
        <v>2980</v>
      </c>
      <c r="G424" s="16" t="s">
        <v>10565</v>
      </c>
      <c r="H424" s="3">
        <v>2980</v>
      </c>
      <c r="I424" s="19">
        <v>44800</v>
      </c>
      <c r="J424" s="5" t="s">
        <v>10953</v>
      </c>
      <c r="K424" s="20" t="s">
        <v>10666</v>
      </c>
      <c r="L424" s="25">
        <f>VLOOKUP(C424,[1]资产包数据!$B:$L,11,0)</f>
        <v>2700</v>
      </c>
      <c r="M424" s="25">
        <f t="shared" si="6"/>
        <v>280</v>
      </c>
    </row>
    <row r="425" s="3" customFormat="1" ht="14.25" spans="1:13">
      <c r="A425" s="13">
        <v>44801</v>
      </c>
      <c r="B425" s="14" t="s">
        <v>5084</v>
      </c>
      <c r="C425" s="14" t="s">
        <v>5415</v>
      </c>
      <c r="D425" s="14" t="s">
        <v>5416</v>
      </c>
      <c r="E425" s="15">
        <v>44742</v>
      </c>
      <c r="F425" s="14">
        <v>2980</v>
      </c>
      <c r="G425" s="16" t="s">
        <v>10565</v>
      </c>
      <c r="H425" s="3">
        <v>2980</v>
      </c>
      <c r="I425" s="19">
        <v>44800</v>
      </c>
      <c r="J425" s="5" t="s">
        <v>10953</v>
      </c>
      <c r="K425" s="20" t="s">
        <v>10666</v>
      </c>
      <c r="L425" s="25">
        <f>VLOOKUP(C425,[1]资产包数据!$B:$L,11,0)</f>
        <v>2700</v>
      </c>
      <c r="M425" s="25">
        <f t="shared" si="6"/>
        <v>280</v>
      </c>
    </row>
    <row r="426" s="3" customFormat="1" ht="14.25" spans="1:13">
      <c r="A426" s="13">
        <v>44801</v>
      </c>
      <c r="B426" s="14" t="s">
        <v>5084</v>
      </c>
      <c r="C426" s="14" t="s">
        <v>5411</v>
      </c>
      <c r="D426" s="14" t="s">
        <v>5412</v>
      </c>
      <c r="E426" s="15">
        <v>44742</v>
      </c>
      <c r="F426" s="14">
        <v>2980</v>
      </c>
      <c r="G426" s="16" t="s">
        <v>10565</v>
      </c>
      <c r="H426" s="3">
        <v>2980</v>
      </c>
      <c r="I426" s="19">
        <v>44800</v>
      </c>
      <c r="J426" s="5" t="s">
        <v>10953</v>
      </c>
      <c r="K426" s="20" t="s">
        <v>10666</v>
      </c>
      <c r="L426" s="25">
        <f>VLOOKUP(C426,[1]资产包数据!$B:$L,11,0)</f>
        <v>2700</v>
      </c>
      <c r="M426" s="25">
        <f t="shared" si="6"/>
        <v>280</v>
      </c>
    </row>
    <row r="427" s="3" customFormat="1" ht="14.25" spans="1:13">
      <c r="A427" s="13">
        <v>44801</v>
      </c>
      <c r="B427" s="14" t="s">
        <v>5084</v>
      </c>
      <c r="C427" s="14" t="s">
        <v>5409</v>
      </c>
      <c r="D427" s="14" t="s">
        <v>5410</v>
      </c>
      <c r="E427" s="15">
        <v>44742</v>
      </c>
      <c r="F427" s="14">
        <v>2980</v>
      </c>
      <c r="G427" s="16" t="s">
        <v>10565</v>
      </c>
      <c r="H427" s="3">
        <v>2980</v>
      </c>
      <c r="I427" s="19">
        <v>44800</v>
      </c>
      <c r="J427" s="5" t="s">
        <v>10953</v>
      </c>
      <c r="K427" s="20" t="s">
        <v>10666</v>
      </c>
      <c r="L427" s="25">
        <f>VLOOKUP(C427,[1]资产包数据!$B:$L,11,0)</f>
        <v>2700</v>
      </c>
      <c r="M427" s="25">
        <f t="shared" si="6"/>
        <v>280</v>
      </c>
    </row>
    <row r="428" s="3" customFormat="1" ht="14.25" spans="1:13">
      <c r="A428" s="13">
        <v>44801</v>
      </c>
      <c r="B428" s="14" t="s">
        <v>5084</v>
      </c>
      <c r="C428" s="14" t="s">
        <v>5407</v>
      </c>
      <c r="D428" s="14" t="s">
        <v>5408</v>
      </c>
      <c r="E428" s="15">
        <v>44742</v>
      </c>
      <c r="F428" s="14">
        <v>2980</v>
      </c>
      <c r="G428" s="16" t="s">
        <v>10565</v>
      </c>
      <c r="H428" s="3">
        <v>2980</v>
      </c>
      <c r="I428" s="19">
        <v>44800</v>
      </c>
      <c r="J428" s="5" t="s">
        <v>10953</v>
      </c>
      <c r="K428" s="20" t="s">
        <v>10666</v>
      </c>
      <c r="L428" s="25">
        <f>VLOOKUP(C428,[1]资产包数据!$B:$L,11,0)</f>
        <v>2700</v>
      </c>
      <c r="M428" s="25">
        <f t="shared" si="6"/>
        <v>280</v>
      </c>
    </row>
    <row r="429" s="3" customFormat="1" ht="14.25" spans="1:13">
      <c r="A429" s="13">
        <v>44801</v>
      </c>
      <c r="B429" s="14" t="s">
        <v>5084</v>
      </c>
      <c r="C429" s="14" t="s">
        <v>5405</v>
      </c>
      <c r="D429" s="14" t="s">
        <v>5406</v>
      </c>
      <c r="E429" s="15">
        <v>44742</v>
      </c>
      <c r="F429" s="14">
        <v>2980</v>
      </c>
      <c r="G429" s="16" t="s">
        <v>10565</v>
      </c>
      <c r="H429" s="3">
        <v>2980</v>
      </c>
      <c r="I429" s="19">
        <v>44800</v>
      </c>
      <c r="J429" s="5" t="s">
        <v>10953</v>
      </c>
      <c r="K429" s="20" t="s">
        <v>10666</v>
      </c>
      <c r="L429" s="25">
        <f>VLOOKUP(C429,[1]资产包数据!$B:$L,11,0)</f>
        <v>2700</v>
      </c>
      <c r="M429" s="25">
        <f t="shared" si="6"/>
        <v>280</v>
      </c>
    </row>
    <row r="430" s="3" customFormat="1" ht="14.25" spans="1:13">
      <c r="A430" s="13">
        <v>44801</v>
      </c>
      <c r="B430" s="14" t="s">
        <v>5084</v>
      </c>
      <c r="C430" s="14" t="s">
        <v>5403</v>
      </c>
      <c r="D430" s="14" t="s">
        <v>5404</v>
      </c>
      <c r="E430" s="15">
        <v>44742</v>
      </c>
      <c r="F430" s="14">
        <v>2980</v>
      </c>
      <c r="G430" s="16" t="s">
        <v>10565</v>
      </c>
      <c r="H430" s="3">
        <v>2980</v>
      </c>
      <c r="I430" s="19">
        <v>44800</v>
      </c>
      <c r="J430" s="5" t="s">
        <v>10953</v>
      </c>
      <c r="K430" s="20" t="s">
        <v>10666</v>
      </c>
      <c r="L430" s="25">
        <f>VLOOKUP(C430,[1]资产包数据!$B:$L,11,0)</f>
        <v>2700</v>
      </c>
      <c r="M430" s="25">
        <f t="shared" si="6"/>
        <v>280</v>
      </c>
    </row>
    <row r="431" s="3" customFormat="1" ht="14.25" spans="1:13">
      <c r="A431" s="13">
        <v>44801</v>
      </c>
      <c r="B431" s="14" t="s">
        <v>5084</v>
      </c>
      <c r="C431" s="14" t="s">
        <v>5401</v>
      </c>
      <c r="D431" s="14" t="s">
        <v>5402</v>
      </c>
      <c r="E431" s="15">
        <v>44742</v>
      </c>
      <c r="F431" s="14">
        <v>2980</v>
      </c>
      <c r="G431" s="16" t="s">
        <v>10565</v>
      </c>
      <c r="H431" s="3">
        <v>2980</v>
      </c>
      <c r="I431" s="19">
        <v>44800</v>
      </c>
      <c r="J431" s="5" t="s">
        <v>10953</v>
      </c>
      <c r="K431" s="20" t="s">
        <v>10666</v>
      </c>
      <c r="L431" s="25">
        <f>VLOOKUP(C431,[1]资产包数据!$B:$L,11,0)</f>
        <v>2700</v>
      </c>
      <c r="M431" s="25">
        <f t="shared" si="6"/>
        <v>280</v>
      </c>
    </row>
    <row r="432" s="3" customFormat="1" ht="14.25" spans="1:13">
      <c r="A432" s="13">
        <v>44801</v>
      </c>
      <c r="B432" s="14" t="s">
        <v>5084</v>
      </c>
      <c r="C432" s="14" t="s">
        <v>5399</v>
      </c>
      <c r="D432" s="14" t="s">
        <v>5400</v>
      </c>
      <c r="E432" s="15">
        <v>44742</v>
      </c>
      <c r="F432" s="14">
        <v>2980</v>
      </c>
      <c r="G432" s="16" t="s">
        <v>10565</v>
      </c>
      <c r="H432" s="3">
        <v>2980</v>
      </c>
      <c r="I432" s="19">
        <v>44800</v>
      </c>
      <c r="J432" s="5" t="s">
        <v>10953</v>
      </c>
      <c r="K432" s="20" t="s">
        <v>10666</v>
      </c>
      <c r="L432" s="25">
        <f>VLOOKUP(C432,[1]资产包数据!$B:$L,11,0)</f>
        <v>2700</v>
      </c>
      <c r="M432" s="25">
        <f t="shared" si="6"/>
        <v>280</v>
      </c>
    </row>
    <row r="433" s="3" customFormat="1" ht="14.25" spans="1:13">
      <c r="A433" s="13">
        <v>44801</v>
      </c>
      <c r="B433" s="14" t="s">
        <v>5084</v>
      </c>
      <c r="C433" s="14" t="s">
        <v>5397</v>
      </c>
      <c r="D433" s="14" t="s">
        <v>5398</v>
      </c>
      <c r="E433" s="15">
        <v>44742</v>
      </c>
      <c r="F433" s="14">
        <v>2980</v>
      </c>
      <c r="G433" s="16" t="s">
        <v>10565</v>
      </c>
      <c r="H433" s="3">
        <v>2980</v>
      </c>
      <c r="I433" s="19">
        <v>44800</v>
      </c>
      <c r="J433" s="5" t="s">
        <v>10953</v>
      </c>
      <c r="K433" s="20" t="s">
        <v>10666</v>
      </c>
      <c r="L433" s="25">
        <f>VLOOKUP(C433,[1]资产包数据!$B:$L,11,0)</f>
        <v>2700</v>
      </c>
      <c r="M433" s="25">
        <f t="shared" si="6"/>
        <v>280</v>
      </c>
    </row>
    <row r="434" s="3" customFormat="1" ht="14.25" spans="1:13">
      <c r="A434" s="13">
        <v>44801</v>
      </c>
      <c r="B434" s="14" t="s">
        <v>5084</v>
      </c>
      <c r="C434" s="14" t="s">
        <v>5463</v>
      </c>
      <c r="D434" s="14" t="s">
        <v>5464</v>
      </c>
      <c r="E434" s="15">
        <v>44742</v>
      </c>
      <c r="F434" s="14">
        <v>2980</v>
      </c>
      <c r="G434" s="16" t="s">
        <v>10565</v>
      </c>
      <c r="H434" s="3">
        <v>2980</v>
      </c>
      <c r="I434" s="19">
        <v>44800</v>
      </c>
      <c r="J434" s="5" t="s">
        <v>10953</v>
      </c>
      <c r="K434" s="20" t="s">
        <v>10666</v>
      </c>
      <c r="L434" s="25">
        <f>VLOOKUP(C434,[1]资产包数据!$B:$L,11,0)</f>
        <v>2700</v>
      </c>
      <c r="M434" s="25">
        <f t="shared" si="6"/>
        <v>280</v>
      </c>
    </row>
    <row r="435" s="3" customFormat="1" ht="14.25" spans="1:13">
      <c r="A435" s="13">
        <v>44801</v>
      </c>
      <c r="B435" s="14" t="s">
        <v>5084</v>
      </c>
      <c r="C435" s="14" t="s">
        <v>5395</v>
      </c>
      <c r="D435" s="14" t="s">
        <v>5396</v>
      </c>
      <c r="E435" s="15">
        <v>44742</v>
      </c>
      <c r="F435" s="14">
        <v>2980</v>
      </c>
      <c r="G435" s="16" t="s">
        <v>10565</v>
      </c>
      <c r="H435" s="3">
        <v>2980</v>
      </c>
      <c r="I435" s="19">
        <v>44800</v>
      </c>
      <c r="J435" s="5" t="s">
        <v>10953</v>
      </c>
      <c r="K435" s="20" t="s">
        <v>10666</v>
      </c>
      <c r="L435" s="25">
        <f>VLOOKUP(C435,[1]资产包数据!$B:$L,11,0)</f>
        <v>2700</v>
      </c>
      <c r="M435" s="25">
        <f t="shared" si="6"/>
        <v>280</v>
      </c>
    </row>
    <row r="436" s="3" customFormat="1" ht="14.25" spans="1:13">
      <c r="A436" s="13">
        <v>44801</v>
      </c>
      <c r="B436" s="14" t="s">
        <v>5084</v>
      </c>
      <c r="C436" s="14" t="s">
        <v>5393</v>
      </c>
      <c r="D436" s="14" t="s">
        <v>5394</v>
      </c>
      <c r="E436" s="15">
        <v>44742</v>
      </c>
      <c r="F436" s="14">
        <v>2980</v>
      </c>
      <c r="G436" s="16" t="s">
        <v>10565</v>
      </c>
      <c r="H436" s="3">
        <v>2980</v>
      </c>
      <c r="I436" s="19">
        <v>44800</v>
      </c>
      <c r="J436" s="5" t="s">
        <v>10953</v>
      </c>
      <c r="K436" s="20" t="s">
        <v>10666</v>
      </c>
      <c r="L436" s="25">
        <f>VLOOKUP(C436,[1]资产包数据!$B:$L,11,0)</f>
        <v>2700</v>
      </c>
      <c r="M436" s="25">
        <f t="shared" si="6"/>
        <v>280</v>
      </c>
    </row>
    <row r="437" s="3" customFormat="1" ht="14.25" spans="1:13">
      <c r="A437" s="13">
        <v>44801</v>
      </c>
      <c r="B437" s="14" t="s">
        <v>5084</v>
      </c>
      <c r="C437" s="14" t="s">
        <v>5391</v>
      </c>
      <c r="D437" s="14" t="s">
        <v>5392</v>
      </c>
      <c r="E437" s="15">
        <v>44742</v>
      </c>
      <c r="F437" s="14">
        <v>2980</v>
      </c>
      <c r="G437" s="16" t="s">
        <v>10565</v>
      </c>
      <c r="H437" s="3">
        <v>2980</v>
      </c>
      <c r="I437" s="19">
        <v>44800</v>
      </c>
      <c r="J437" s="5" t="s">
        <v>10953</v>
      </c>
      <c r="K437" s="20" t="s">
        <v>10666</v>
      </c>
      <c r="L437" s="25">
        <f>VLOOKUP(C437,[1]资产包数据!$B:$L,11,0)</f>
        <v>2700</v>
      </c>
      <c r="M437" s="25">
        <f t="shared" si="6"/>
        <v>280</v>
      </c>
    </row>
    <row r="438" s="3" customFormat="1" ht="14.25" spans="1:13">
      <c r="A438" s="13">
        <v>44801</v>
      </c>
      <c r="B438" s="14" t="s">
        <v>5084</v>
      </c>
      <c r="C438" s="14" t="s">
        <v>5389</v>
      </c>
      <c r="D438" s="14" t="s">
        <v>5390</v>
      </c>
      <c r="E438" s="15">
        <v>44742</v>
      </c>
      <c r="F438" s="14">
        <v>2980</v>
      </c>
      <c r="G438" s="16" t="s">
        <v>10565</v>
      </c>
      <c r="H438" s="3">
        <v>2980</v>
      </c>
      <c r="I438" s="19">
        <v>44800</v>
      </c>
      <c r="J438" s="5" t="s">
        <v>10953</v>
      </c>
      <c r="K438" s="20" t="s">
        <v>10666</v>
      </c>
      <c r="L438" s="25">
        <f>VLOOKUP(C438,[1]资产包数据!$B:$L,11,0)</f>
        <v>2700</v>
      </c>
      <c r="M438" s="25">
        <f t="shared" si="6"/>
        <v>280</v>
      </c>
    </row>
    <row r="439" s="3" customFormat="1" ht="14.25" spans="1:13">
      <c r="A439" s="13">
        <v>44801</v>
      </c>
      <c r="B439" s="14" t="s">
        <v>5084</v>
      </c>
      <c r="C439" s="14" t="s">
        <v>5387</v>
      </c>
      <c r="D439" s="14" t="s">
        <v>5388</v>
      </c>
      <c r="E439" s="15">
        <v>44742</v>
      </c>
      <c r="F439" s="14">
        <v>2980</v>
      </c>
      <c r="G439" s="16" t="s">
        <v>10565</v>
      </c>
      <c r="H439" s="3">
        <v>2980</v>
      </c>
      <c r="I439" s="19">
        <v>44800</v>
      </c>
      <c r="J439" s="5" t="s">
        <v>10953</v>
      </c>
      <c r="K439" s="20" t="s">
        <v>10666</v>
      </c>
      <c r="L439" s="25">
        <f>VLOOKUP(C439,[1]资产包数据!$B:$L,11,0)</f>
        <v>2700</v>
      </c>
      <c r="M439" s="25">
        <f t="shared" si="6"/>
        <v>280</v>
      </c>
    </row>
    <row r="440" s="3" customFormat="1" ht="14.25" spans="1:13">
      <c r="A440" s="13">
        <v>44801</v>
      </c>
      <c r="B440" s="14" t="s">
        <v>5084</v>
      </c>
      <c r="C440" s="14" t="s">
        <v>5485</v>
      </c>
      <c r="D440" s="14" t="s">
        <v>5486</v>
      </c>
      <c r="E440" s="15">
        <v>44742</v>
      </c>
      <c r="F440" s="14">
        <v>2980</v>
      </c>
      <c r="G440" s="16" t="s">
        <v>10565</v>
      </c>
      <c r="H440" s="3">
        <v>2980</v>
      </c>
      <c r="I440" s="19">
        <v>44800</v>
      </c>
      <c r="J440" s="5" t="s">
        <v>10953</v>
      </c>
      <c r="K440" s="20" t="s">
        <v>10666</v>
      </c>
      <c r="L440" s="25">
        <f>VLOOKUP(C440,[1]资产包数据!$B:$L,11,0)</f>
        <v>2700</v>
      </c>
      <c r="M440" s="25">
        <f t="shared" si="6"/>
        <v>280</v>
      </c>
    </row>
    <row r="441" s="3" customFormat="1" ht="14.25" spans="1:13">
      <c r="A441" s="13">
        <v>44801</v>
      </c>
      <c r="B441" s="14" t="s">
        <v>5084</v>
      </c>
      <c r="C441" s="14" t="s">
        <v>5295</v>
      </c>
      <c r="D441" s="14" t="s">
        <v>5296</v>
      </c>
      <c r="E441" s="15">
        <v>44742</v>
      </c>
      <c r="F441" s="14">
        <v>2980</v>
      </c>
      <c r="G441" s="16" t="s">
        <v>10565</v>
      </c>
      <c r="H441" s="3">
        <v>2980</v>
      </c>
      <c r="I441" s="19">
        <v>44800</v>
      </c>
      <c r="J441" s="5" t="s">
        <v>10953</v>
      </c>
      <c r="K441" s="20" t="s">
        <v>10666</v>
      </c>
      <c r="L441" s="25">
        <f>VLOOKUP(C441,[1]资产包数据!$B:$L,11,0)</f>
        <v>2700</v>
      </c>
      <c r="M441" s="25">
        <f t="shared" si="6"/>
        <v>280</v>
      </c>
    </row>
    <row r="442" s="3" customFormat="1" ht="14.25" spans="1:13">
      <c r="A442" s="13">
        <v>44801</v>
      </c>
      <c r="B442" s="14" t="s">
        <v>5084</v>
      </c>
      <c r="C442" s="14" t="s">
        <v>5293</v>
      </c>
      <c r="D442" s="14" t="s">
        <v>5294</v>
      </c>
      <c r="E442" s="15">
        <v>44742</v>
      </c>
      <c r="F442" s="14">
        <v>2980</v>
      </c>
      <c r="G442" s="16" t="s">
        <v>10565</v>
      </c>
      <c r="H442" s="3">
        <v>2980</v>
      </c>
      <c r="I442" s="19">
        <v>44800</v>
      </c>
      <c r="J442" s="5" t="s">
        <v>10953</v>
      </c>
      <c r="K442" s="20" t="s">
        <v>10666</v>
      </c>
      <c r="L442" s="25">
        <f>VLOOKUP(C442,[1]资产包数据!$B:$L,11,0)</f>
        <v>2700</v>
      </c>
      <c r="M442" s="25">
        <f t="shared" si="6"/>
        <v>280</v>
      </c>
    </row>
    <row r="443" s="3" customFormat="1" ht="14.25" spans="1:13">
      <c r="A443" s="13">
        <v>44801</v>
      </c>
      <c r="B443" s="14" t="s">
        <v>5084</v>
      </c>
      <c r="C443" s="14" t="s">
        <v>5289</v>
      </c>
      <c r="D443" s="14" t="s">
        <v>5290</v>
      </c>
      <c r="E443" s="15">
        <v>44742</v>
      </c>
      <c r="F443" s="14">
        <v>2980</v>
      </c>
      <c r="G443" s="16" t="s">
        <v>10565</v>
      </c>
      <c r="H443" s="3">
        <v>2980</v>
      </c>
      <c r="I443" s="19">
        <v>44800</v>
      </c>
      <c r="J443" s="5" t="s">
        <v>10953</v>
      </c>
      <c r="K443" s="20" t="s">
        <v>10666</v>
      </c>
      <c r="L443" s="25">
        <f>VLOOKUP(C443,[1]资产包数据!$B:$L,11,0)</f>
        <v>2700</v>
      </c>
      <c r="M443" s="25">
        <f t="shared" si="6"/>
        <v>280</v>
      </c>
    </row>
    <row r="444" s="3" customFormat="1" ht="14.25" spans="1:13">
      <c r="A444" s="13">
        <v>44801</v>
      </c>
      <c r="B444" s="14" t="s">
        <v>5084</v>
      </c>
      <c r="C444" s="14" t="s">
        <v>5287</v>
      </c>
      <c r="D444" s="14" t="s">
        <v>5288</v>
      </c>
      <c r="E444" s="15">
        <v>44742</v>
      </c>
      <c r="F444" s="14">
        <v>2980</v>
      </c>
      <c r="G444" s="16" t="s">
        <v>10565</v>
      </c>
      <c r="H444" s="3">
        <v>2980</v>
      </c>
      <c r="I444" s="19">
        <v>44800</v>
      </c>
      <c r="J444" s="5" t="s">
        <v>10953</v>
      </c>
      <c r="K444" s="20" t="s">
        <v>10666</v>
      </c>
      <c r="L444" s="25">
        <f>VLOOKUP(C444,[1]资产包数据!$B:$L,11,0)</f>
        <v>2700</v>
      </c>
      <c r="M444" s="25">
        <f t="shared" si="6"/>
        <v>280</v>
      </c>
    </row>
    <row r="445" s="3" customFormat="1" ht="14.25" spans="1:13">
      <c r="A445" s="13">
        <v>44801</v>
      </c>
      <c r="B445" s="14" t="s">
        <v>5084</v>
      </c>
      <c r="C445" s="14" t="s">
        <v>5283</v>
      </c>
      <c r="D445" s="14" t="s">
        <v>5284</v>
      </c>
      <c r="E445" s="15">
        <v>44742</v>
      </c>
      <c r="F445" s="14">
        <v>2980</v>
      </c>
      <c r="G445" s="16" t="s">
        <v>10565</v>
      </c>
      <c r="H445" s="3">
        <v>2980</v>
      </c>
      <c r="I445" s="19">
        <v>44800</v>
      </c>
      <c r="J445" s="5" t="s">
        <v>10953</v>
      </c>
      <c r="K445" s="20" t="s">
        <v>10666</v>
      </c>
      <c r="L445" s="25">
        <f>VLOOKUP(C445,[1]资产包数据!$B:$L,11,0)</f>
        <v>2700</v>
      </c>
      <c r="M445" s="25">
        <f t="shared" si="6"/>
        <v>280</v>
      </c>
    </row>
    <row r="446" s="3" customFormat="1" ht="14.25" spans="1:13">
      <c r="A446" s="13">
        <v>44801</v>
      </c>
      <c r="B446" s="14" t="s">
        <v>5084</v>
      </c>
      <c r="C446" s="14" t="s">
        <v>5230</v>
      </c>
      <c r="D446" s="14" t="s">
        <v>5231</v>
      </c>
      <c r="E446" s="15">
        <v>44742</v>
      </c>
      <c r="F446" s="14">
        <v>2980</v>
      </c>
      <c r="G446" s="16" t="s">
        <v>10565</v>
      </c>
      <c r="H446" s="3">
        <v>2980</v>
      </c>
      <c r="I446" s="19">
        <v>44800</v>
      </c>
      <c r="J446" s="5" t="s">
        <v>10953</v>
      </c>
      <c r="K446" s="20" t="s">
        <v>10666</v>
      </c>
      <c r="L446" s="25">
        <f>VLOOKUP(C446,[1]资产包数据!$B:$L,11,0)</f>
        <v>2700</v>
      </c>
      <c r="M446" s="25">
        <f t="shared" si="6"/>
        <v>280</v>
      </c>
    </row>
    <row r="447" s="3" customFormat="1" ht="14.25" spans="1:13">
      <c r="A447" s="13">
        <v>44801</v>
      </c>
      <c r="B447" s="14" t="s">
        <v>5084</v>
      </c>
      <c r="C447" s="14" t="s">
        <v>5228</v>
      </c>
      <c r="D447" s="14" t="s">
        <v>5229</v>
      </c>
      <c r="E447" s="15">
        <v>44742</v>
      </c>
      <c r="F447" s="14">
        <v>2980</v>
      </c>
      <c r="G447" s="16" t="s">
        <v>10565</v>
      </c>
      <c r="H447" s="3">
        <v>2980</v>
      </c>
      <c r="I447" s="19">
        <v>44800</v>
      </c>
      <c r="J447" s="5" t="s">
        <v>10953</v>
      </c>
      <c r="K447" s="20" t="s">
        <v>10666</v>
      </c>
      <c r="L447" s="25">
        <f>VLOOKUP(C447,[1]资产包数据!$B:$L,11,0)</f>
        <v>2700</v>
      </c>
      <c r="M447" s="25">
        <f t="shared" si="6"/>
        <v>280</v>
      </c>
    </row>
    <row r="448" s="3" customFormat="1" ht="14.25" spans="1:13">
      <c r="A448" s="13">
        <v>44801</v>
      </c>
      <c r="B448" s="14" t="s">
        <v>5084</v>
      </c>
      <c r="C448" s="14" t="s">
        <v>5226</v>
      </c>
      <c r="D448" s="14" t="s">
        <v>5227</v>
      </c>
      <c r="E448" s="15">
        <v>44742</v>
      </c>
      <c r="F448" s="14">
        <v>2980</v>
      </c>
      <c r="G448" s="16" t="s">
        <v>10565</v>
      </c>
      <c r="H448" s="3">
        <v>2980</v>
      </c>
      <c r="I448" s="19">
        <v>44800</v>
      </c>
      <c r="J448" s="5" t="s">
        <v>10953</v>
      </c>
      <c r="K448" s="20" t="s">
        <v>10666</v>
      </c>
      <c r="L448" s="25">
        <f>VLOOKUP(C448,[1]资产包数据!$B:$L,11,0)</f>
        <v>2700</v>
      </c>
      <c r="M448" s="25">
        <f t="shared" si="6"/>
        <v>280</v>
      </c>
    </row>
    <row r="449" s="3" customFormat="1" ht="14.25" spans="1:13">
      <c r="A449" s="13">
        <v>44801</v>
      </c>
      <c r="B449" s="14" t="s">
        <v>5084</v>
      </c>
      <c r="C449" s="14" t="s">
        <v>5224</v>
      </c>
      <c r="D449" s="14" t="s">
        <v>5225</v>
      </c>
      <c r="E449" s="15">
        <v>44742</v>
      </c>
      <c r="F449" s="14">
        <v>2980</v>
      </c>
      <c r="G449" s="16" t="s">
        <v>10565</v>
      </c>
      <c r="H449" s="3">
        <v>2980</v>
      </c>
      <c r="I449" s="19">
        <v>44800</v>
      </c>
      <c r="J449" s="5" t="s">
        <v>10953</v>
      </c>
      <c r="K449" s="20" t="s">
        <v>10666</v>
      </c>
      <c r="L449" s="25">
        <f>VLOOKUP(C449,[1]资产包数据!$B:$L,11,0)</f>
        <v>2700</v>
      </c>
      <c r="M449" s="25">
        <f t="shared" si="6"/>
        <v>280</v>
      </c>
    </row>
    <row r="450" s="3" customFormat="1" ht="14.25" spans="1:13">
      <c r="A450" s="13">
        <v>44801</v>
      </c>
      <c r="B450" s="14" t="s">
        <v>5084</v>
      </c>
      <c r="C450" s="14" t="s">
        <v>5219</v>
      </c>
      <c r="D450" s="14" t="s">
        <v>5220</v>
      </c>
      <c r="E450" s="15">
        <v>44742</v>
      </c>
      <c r="F450" s="14">
        <v>2980</v>
      </c>
      <c r="G450" s="16" t="s">
        <v>10565</v>
      </c>
      <c r="H450" s="3">
        <v>2980</v>
      </c>
      <c r="I450" s="19">
        <v>44800</v>
      </c>
      <c r="J450" s="5" t="s">
        <v>10953</v>
      </c>
      <c r="K450" s="20" t="s">
        <v>10666</v>
      </c>
      <c r="L450" s="25">
        <f>VLOOKUP(C450,[1]资产包数据!$B:$L,11,0)</f>
        <v>2700</v>
      </c>
      <c r="M450" s="25">
        <f t="shared" ref="M450:M513" si="7">H450-L450</f>
        <v>280</v>
      </c>
    </row>
    <row r="451" s="3" customFormat="1" ht="14.25" spans="1:13">
      <c r="A451" s="13">
        <v>44801</v>
      </c>
      <c r="B451" s="14" t="s">
        <v>5084</v>
      </c>
      <c r="C451" s="14" t="s">
        <v>5212</v>
      </c>
      <c r="D451" s="14" t="s">
        <v>5213</v>
      </c>
      <c r="E451" s="15">
        <v>44742</v>
      </c>
      <c r="F451" s="14">
        <v>2980</v>
      </c>
      <c r="G451" s="16" t="s">
        <v>10565</v>
      </c>
      <c r="H451" s="3">
        <v>2980</v>
      </c>
      <c r="I451" s="19">
        <v>44800</v>
      </c>
      <c r="J451" s="5" t="s">
        <v>10953</v>
      </c>
      <c r="K451" s="20" t="s">
        <v>10666</v>
      </c>
      <c r="L451" s="25">
        <f>VLOOKUP(C451,[1]资产包数据!$B:$L,11,0)</f>
        <v>2700</v>
      </c>
      <c r="M451" s="25">
        <f t="shared" si="7"/>
        <v>280</v>
      </c>
    </row>
    <row r="452" s="3" customFormat="1" ht="14.25" spans="1:13">
      <c r="A452" s="13">
        <v>44801</v>
      </c>
      <c r="B452" s="14" t="s">
        <v>5084</v>
      </c>
      <c r="C452" s="14" t="s">
        <v>5362</v>
      </c>
      <c r="D452" s="14" t="s">
        <v>5363</v>
      </c>
      <c r="E452" s="15">
        <v>44742</v>
      </c>
      <c r="F452" s="14">
        <v>2980</v>
      </c>
      <c r="G452" s="16" t="s">
        <v>10565</v>
      </c>
      <c r="H452" s="3">
        <v>2980</v>
      </c>
      <c r="I452" s="19">
        <v>44800</v>
      </c>
      <c r="J452" s="5" t="s">
        <v>10953</v>
      </c>
      <c r="K452" s="20" t="s">
        <v>10666</v>
      </c>
      <c r="L452" s="25">
        <f>VLOOKUP(C452,[1]资产包数据!$B:$L,11,0)</f>
        <v>2700</v>
      </c>
      <c r="M452" s="25">
        <f t="shared" si="7"/>
        <v>280</v>
      </c>
    </row>
    <row r="453" s="3" customFormat="1" ht="14.25" spans="1:13">
      <c r="A453" s="13">
        <v>44801</v>
      </c>
      <c r="B453" s="14" t="s">
        <v>5084</v>
      </c>
      <c r="C453" s="14" t="s">
        <v>5360</v>
      </c>
      <c r="D453" s="14" t="s">
        <v>5361</v>
      </c>
      <c r="E453" s="15">
        <v>44742</v>
      </c>
      <c r="F453" s="14">
        <v>2980</v>
      </c>
      <c r="G453" s="16" t="s">
        <v>10565</v>
      </c>
      <c r="H453" s="3">
        <v>2980</v>
      </c>
      <c r="I453" s="19">
        <v>44800</v>
      </c>
      <c r="J453" s="5" t="s">
        <v>10953</v>
      </c>
      <c r="K453" s="20" t="s">
        <v>10666</v>
      </c>
      <c r="L453" s="25">
        <f>VLOOKUP(C453,[1]资产包数据!$B:$L,11,0)</f>
        <v>2700</v>
      </c>
      <c r="M453" s="25">
        <f t="shared" si="7"/>
        <v>280</v>
      </c>
    </row>
    <row r="454" s="3" customFormat="1" ht="14.25" spans="1:13">
      <c r="A454" s="13">
        <v>44801</v>
      </c>
      <c r="B454" s="14" t="s">
        <v>5084</v>
      </c>
      <c r="C454" s="14" t="s">
        <v>5358</v>
      </c>
      <c r="D454" s="14" t="s">
        <v>5359</v>
      </c>
      <c r="E454" s="15">
        <v>44742</v>
      </c>
      <c r="F454" s="14">
        <v>2980</v>
      </c>
      <c r="G454" s="16" t="s">
        <v>10565</v>
      </c>
      <c r="H454" s="3">
        <v>2980</v>
      </c>
      <c r="I454" s="19">
        <v>44800</v>
      </c>
      <c r="J454" s="5" t="s">
        <v>10953</v>
      </c>
      <c r="K454" s="20" t="s">
        <v>10666</v>
      </c>
      <c r="L454" s="25">
        <f>VLOOKUP(C454,[1]资产包数据!$B:$L,11,0)</f>
        <v>2700</v>
      </c>
      <c r="M454" s="25">
        <f t="shared" si="7"/>
        <v>280</v>
      </c>
    </row>
    <row r="455" s="3" customFormat="1" ht="14.25" spans="1:13">
      <c r="A455" s="13">
        <v>44801</v>
      </c>
      <c r="B455" s="14" t="s">
        <v>5084</v>
      </c>
      <c r="C455" s="14" t="s">
        <v>5356</v>
      </c>
      <c r="D455" s="14" t="s">
        <v>5357</v>
      </c>
      <c r="E455" s="15">
        <v>44742</v>
      </c>
      <c r="F455" s="14">
        <v>2980</v>
      </c>
      <c r="G455" s="16" t="s">
        <v>10565</v>
      </c>
      <c r="H455" s="3">
        <v>2980</v>
      </c>
      <c r="I455" s="19">
        <v>44800</v>
      </c>
      <c r="J455" s="5" t="s">
        <v>10953</v>
      </c>
      <c r="K455" s="20" t="s">
        <v>10666</v>
      </c>
      <c r="L455" s="25">
        <f>VLOOKUP(C455,[1]资产包数据!$B:$L,11,0)</f>
        <v>2700</v>
      </c>
      <c r="M455" s="25">
        <f t="shared" si="7"/>
        <v>280</v>
      </c>
    </row>
    <row r="456" s="3" customFormat="1" ht="14.25" spans="1:13">
      <c r="A456" s="13">
        <v>44801</v>
      </c>
      <c r="B456" s="14" t="s">
        <v>5084</v>
      </c>
      <c r="C456" s="14" t="s">
        <v>5352</v>
      </c>
      <c r="D456" s="14" t="s">
        <v>5353</v>
      </c>
      <c r="E456" s="15">
        <v>44742</v>
      </c>
      <c r="F456" s="14">
        <v>2980</v>
      </c>
      <c r="G456" s="16" t="s">
        <v>10565</v>
      </c>
      <c r="H456" s="3">
        <v>2980</v>
      </c>
      <c r="I456" s="19">
        <v>44800</v>
      </c>
      <c r="J456" s="5" t="s">
        <v>10953</v>
      </c>
      <c r="K456" s="20" t="s">
        <v>10666</v>
      </c>
      <c r="L456" s="25">
        <f>VLOOKUP(C456,[1]资产包数据!$B:$L,11,0)</f>
        <v>2700</v>
      </c>
      <c r="M456" s="25">
        <f t="shared" si="7"/>
        <v>280</v>
      </c>
    </row>
    <row r="457" s="3" customFormat="1" ht="14.25" spans="1:13">
      <c r="A457" s="13">
        <v>44801</v>
      </c>
      <c r="B457" s="14" t="s">
        <v>5084</v>
      </c>
      <c r="C457" s="14" t="s">
        <v>5345</v>
      </c>
      <c r="D457" s="14" t="s">
        <v>5346</v>
      </c>
      <c r="E457" s="15">
        <v>44742</v>
      </c>
      <c r="F457" s="14">
        <v>2980</v>
      </c>
      <c r="G457" s="16" t="s">
        <v>10565</v>
      </c>
      <c r="H457" s="3">
        <v>2980</v>
      </c>
      <c r="I457" s="19">
        <v>44800</v>
      </c>
      <c r="J457" s="5" t="s">
        <v>10953</v>
      </c>
      <c r="K457" s="20" t="s">
        <v>10666</v>
      </c>
      <c r="L457" s="25">
        <f>VLOOKUP(C457,[1]资产包数据!$B:$L,11,0)</f>
        <v>2700</v>
      </c>
      <c r="M457" s="25">
        <f t="shared" si="7"/>
        <v>280</v>
      </c>
    </row>
    <row r="458" s="3" customFormat="1" ht="14.25" spans="1:13">
      <c r="A458" s="13">
        <v>44801</v>
      </c>
      <c r="B458" s="14" t="s">
        <v>5084</v>
      </c>
      <c r="C458" s="14" t="s">
        <v>5343</v>
      </c>
      <c r="D458" s="14" t="s">
        <v>5344</v>
      </c>
      <c r="E458" s="15">
        <v>44742</v>
      </c>
      <c r="F458" s="14">
        <v>2980</v>
      </c>
      <c r="G458" s="16" t="s">
        <v>10565</v>
      </c>
      <c r="H458" s="3">
        <v>2980</v>
      </c>
      <c r="I458" s="19">
        <v>44800</v>
      </c>
      <c r="J458" s="5" t="s">
        <v>10953</v>
      </c>
      <c r="K458" s="20" t="s">
        <v>10666</v>
      </c>
      <c r="L458" s="25">
        <f>VLOOKUP(C458,[1]资产包数据!$B:$L,11,0)</f>
        <v>2700</v>
      </c>
      <c r="M458" s="25">
        <f t="shared" si="7"/>
        <v>280</v>
      </c>
    </row>
    <row r="459" s="3" customFormat="1" ht="14.25" spans="1:13">
      <c r="A459" s="13">
        <v>44801</v>
      </c>
      <c r="B459" s="14" t="s">
        <v>5084</v>
      </c>
      <c r="C459" s="14" t="s">
        <v>5341</v>
      </c>
      <c r="D459" s="14" t="s">
        <v>5342</v>
      </c>
      <c r="E459" s="15">
        <v>44742</v>
      </c>
      <c r="F459" s="14">
        <v>2980</v>
      </c>
      <c r="G459" s="16" t="s">
        <v>10565</v>
      </c>
      <c r="H459" s="3">
        <v>2980</v>
      </c>
      <c r="I459" s="19">
        <v>44800</v>
      </c>
      <c r="J459" s="5" t="s">
        <v>10953</v>
      </c>
      <c r="K459" s="20" t="s">
        <v>10666</v>
      </c>
      <c r="L459" s="25">
        <f>VLOOKUP(C459,[1]资产包数据!$B:$L,11,0)</f>
        <v>2700</v>
      </c>
      <c r="M459" s="25">
        <f t="shared" si="7"/>
        <v>280</v>
      </c>
    </row>
    <row r="460" s="3" customFormat="1" ht="14.25" spans="1:13">
      <c r="A460" s="13">
        <v>44801</v>
      </c>
      <c r="B460" s="14" t="s">
        <v>5084</v>
      </c>
      <c r="C460" s="14" t="s">
        <v>5337</v>
      </c>
      <c r="D460" s="14" t="s">
        <v>5338</v>
      </c>
      <c r="E460" s="15">
        <v>44742</v>
      </c>
      <c r="F460" s="14">
        <v>2980</v>
      </c>
      <c r="G460" s="16" t="s">
        <v>10565</v>
      </c>
      <c r="H460" s="3">
        <v>2980</v>
      </c>
      <c r="I460" s="19">
        <v>44800</v>
      </c>
      <c r="J460" s="5" t="s">
        <v>10953</v>
      </c>
      <c r="K460" s="20" t="s">
        <v>10666</v>
      </c>
      <c r="L460" s="25">
        <f>VLOOKUP(C460,[1]资产包数据!$B:$L,11,0)</f>
        <v>2700</v>
      </c>
      <c r="M460" s="25">
        <f t="shared" si="7"/>
        <v>280</v>
      </c>
    </row>
    <row r="461" s="3" customFormat="1" ht="14.25" spans="1:13">
      <c r="A461" s="13">
        <v>44801</v>
      </c>
      <c r="B461" s="14" t="s">
        <v>5084</v>
      </c>
      <c r="C461" s="14" t="s">
        <v>5333</v>
      </c>
      <c r="D461" s="14" t="s">
        <v>5334</v>
      </c>
      <c r="E461" s="15">
        <v>44742</v>
      </c>
      <c r="F461" s="14">
        <v>2980</v>
      </c>
      <c r="G461" s="16" t="s">
        <v>10565</v>
      </c>
      <c r="H461" s="3">
        <v>2980</v>
      </c>
      <c r="I461" s="19">
        <v>44800</v>
      </c>
      <c r="J461" s="5" t="s">
        <v>10953</v>
      </c>
      <c r="K461" s="20" t="s">
        <v>10666</v>
      </c>
      <c r="L461" s="25">
        <f>VLOOKUP(C461,[1]资产包数据!$B:$L,11,0)</f>
        <v>2700</v>
      </c>
      <c r="M461" s="25">
        <f t="shared" si="7"/>
        <v>280</v>
      </c>
    </row>
    <row r="462" s="3" customFormat="1" ht="14.25" spans="1:13">
      <c r="A462" s="13">
        <v>44801</v>
      </c>
      <c r="B462" s="14" t="s">
        <v>5084</v>
      </c>
      <c r="C462" s="14" t="s">
        <v>5329</v>
      </c>
      <c r="D462" s="14" t="s">
        <v>5330</v>
      </c>
      <c r="E462" s="15">
        <v>44742</v>
      </c>
      <c r="F462" s="14">
        <v>2980</v>
      </c>
      <c r="G462" s="16" t="s">
        <v>10565</v>
      </c>
      <c r="H462" s="3">
        <v>2980</v>
      </c>
      <c r="I462" s="19">
        <v>44800</v>
      </c>
      <c r="J462" s="5" t="s">
        <v>10953</v>
      </c>
      <c r="K462" s="20" t="s">
        <v>10666</v>
      </c>
      <c r="L462" s="25">
        <f>VLOOKUP(C462,[1]资产包数据!$B:$L,11,0)</f>
        <v>2700</v>
      </c>
      <c r="M462" s="25">
        <f t="shared" si="7"/>
        <v>280</v>
      </c>
    </row>
    <row r="463" s="3" customFormat="1" ht="14.25" spans="1:13">
      <c r="A463" s="13">
        <v>44801</v>
      </c>
      <c r="B463" s="14" t="s">
        <v>5084</v>
      </c>
      <c r="C463" s="14" t="s">
        <v>5327</v>
      </c>
      <c r="D463" s="14" t="s">
        <v>5328</v>
      </c>
      <c r="E463" s="15">
        <v>44742</v>
      </c>
      <c r="F463" s="14">
        <v>2980</v>
      </c>
      <c r="G463" s="16" t="s">
        <v>10565</v>
      </c>
      <c r="H463" s="3">
        <v>2980</v>
      </c>
      <c r="I463" s="19">
        <v>44800</v>
      </c>
      <c r="J463" s="5" t="s">
        <v>10953</v>
      </c>
      <c r="K463" s="20" t="s">
        <v>10666</v>
      </c>
      <c r="L463" s="25">
        <f>VLOOKUP(C463,[1]资产包数据!$B:$L,11,0)</f>
        <v>2700</v>
      </c>
      <c r="M463" s="25">
        <f t="shared" si="7"/>
        <v>280</v>
      </c>
    </row>
    <row r="464" s="3" customFormat="1" ht="14.25" spans="1:13">
      <c r="A464" s="13">
        <v>44801</v>
      </c>
      <c r="B464" s="14" t="s">
        <v>5084</v>
      </c>
      <c r="C464" s="14" t="s">
        <v>5323</v>
      </c>
      <c r="D464" s="14" t="s">
        <v>5324</v>
      </c>
      <c r="E464" s="15">
        <v>44742</v>
      </c>
      <c r="F464" s="14">
        <v>2980</v>
      </c>
      <c r="G464" s="16" t="s">
        <v>10565</v>
      </c>
      <c r="H464" s="3">
        <v>2980</v>
      </c>
      <c r="I464" s="19">
        <v>44800</v>
      </c>
      <c r="J464" s="5" t="s">
        <v>10953</v>
      </c>
      <c r="K464" s="20" t="s">
        <v>10666</v>
      </c>
      <c r="L464" s="25">
        <f>VLOOKUP(C464,[1]资产包数据!$B:$L,11,0)</f>
        <v>2700</v>
      </c>
      <c r="M464" s="25">
        <f t="shared" si="7"/>
        <v>280</v>
      </c>
    </row>
    <row r="465" s="3" customFormat="1" ht="14.25" spans="1:13">
      <c r="A465" s="13">
        <v>44801</v>
      </c>
      <c r="B465" s="14" t="s">
        <v>5084</v>
      </c>
      <c r="C465" s="14" t="s">
        <v>5475</v>
      </c>
      <c r="D465" s="14" t="s">
        <v>5476</v>
      </c>
      <c r="E465" s="15">
        <v>44742</v>
      </c>
      <c r="F465" s="14">
        <v>2980</v>
      </c>
      <c r="G465" s="16" t="s">
        <v>10565</v>
      </c>
      <c r="H465" s="3">
        <v>2980</v>
      </c>
      <c r="I465" s="19">
        <v>44800</v>
      </c>
      <c r="J465" s="5" t="s">
        <v>10953</v>
      </c>
      <c r="K465" s="20" t="s">
        <v>10666</v>
      </c>
      <c r="L465" s="25">
        <f>VLOOKUP(C465,[1]资产包数据!$B:$L,11,0)</f>
        <v>2700</v>
      </c>
      <c r="M465" s="25">
        <f t="shared" si="7"/>
        <v>280</v>
      </c>
    </row>
    <row r="466" s="3" customFormat="1" ht="14.25" spans="1:13">
      <c r="A466" s="13">
        <v>44801</v>
      </c>
      <c r="B466" s="14" t="s">
        <v>5084</v>
      </c>
      <c r="C466" s="14" t="s">
        <v>5574</v>
      </c>
      <c r="D466" s="14" t="s">
        <v>5575</v>
      </c>
      <c r="E466" s="15">
        <v>44742</v>
      </c>
      <c r="F466" s="14">
        <v>2980</v>
      </c>
      <c r="G466" s="16" t="s">
        <v>10565</v>
      </c>
      <c r="H466" s="3">
        <v>2980</v>
      </c>
      <c r="I466" s="19">
        <v>44800</v>
      </c>
      <c r="J466" s="5" t="s">
        <v>10953</v>
      </c>
      <c r="K466" s="20" t="s">
        <v>10666</v>
      </c>
      <c r="L466" s="25">
        <f>VLOOKUP(C466,[1]资产包数据!$B:$L,11,0)</f>
        <v>2700</v>
      </c>
      <c r="M466" s="25">
        <f t="shared" si="7"/>
        <v>280</v>
      </c>
    </row>
    <row r="467" s="3" customFormat="1" ht="14.25" spans="1:13">
      <c r="A467" s="13">
        <v>44801</v>
      </c>
      <c r="B467" s="14" t="s">
        <v>5084</v>
      </c>
      <c r="C467" s="14" t="s">
        <v>5572</v>
      </c>
      <c r="D467" s="14" t="s">
        <v>5573</v>
      </c>
      <c r="E467" s="15">
        <v>44742</v>
      </c>
      <c r="F467" s="14">
        <v>2980</v>
      </c>
      <c r="G467" s="16" t="s">
        <v>10565</v>
      </c>
      <c r="H467" s="3">
        <v>2980</v>
      </c>
      <c r="I467" s="19">
        <v>44800</v>
      </c>
      <c r="J467" s="5" t="s">
        <v>10953</v>
      </c>
      <c r="K467" s="20" t="s">
        <v>10666</v>
      </c>
      <c r="L467" s="25">
        <f>VLOOKUP(C467,[1]资产包数据!$B:$L,11,0)</f>
        <v>2700</v>
      </c>
      <c r="M467" s="25">
        <f t="shared" si="7"/>
        <v>280</v>
      </c>
    </row>
    <row r="468" s="3" customFormat="1" ht="14.25" spans="1:13">
      <c r="A468" s="13">
        <v>44801</v>
      </c>
      <c r="B468" s="14" t="s">
        <v>5084</v>
      </c>
      <c r="C468" s="14" t="s">
        <v>5570</v>
      </c>
      <c r="D468" s="14" t="s">
        <v>5571</v>
      </c>
      <c r="E468" s="15">
        <v>44742</v>
      </c>
      <c r="F468" s="14">
        <v>2980</v>
      </c>
      <c r="G468" s="16" t="s">
        <v>10565</v>
      </c>
      <c r="H468" s="3">
        <v>2980</v>
      </c>
      <c r="I468" s="19">
        <v>44800</v>
      </c>
      <c r="J468" s="5" t="s">
        <v>10953</v>
      </c>
      <c r="K468" s="20" t="s">
        <v>10666</v>
      </c>
      <c r="L468" s="25">
        <f>VLOOKUP(C468,[1]资产包数据!$B:$L,11,0)</f>
        <v>2700</v>
      </c>
      <c r="M468" s="25">
        <f t="shared" si="7"/>
        <v>280</v>
      </c>
    </row>
    <row r="469" s="3" customFormat="1" ht="14.25" spans="1:13">
      <c r="A469" s="13">
        <v>44801</v>
      </c>
      <c r="B469" s="14" t="s">
        <v>5084</v>
      </c>
      <c r="C469" s="14" t="s">
        <v>5568</v>
      </c>
      <c r="D469" s="14" t="s">
        <v>5569</v>
      </c>
      <c r="E469" s="15">
        <v>44742</v>
      </c>
      <c r="F469" s="14">
        <v>2980</v>
      </c>
      <c r="G469" s="16" t="s">
        <v>10565</v>
      </c>
      <c r="H469" s="3">
        <v>2980</v>
      </c>
      <c r="I469" s="19">
        <v>44800</v>
      </c>
      <c r="J469" s="5" t="s">
        <v>10953</v>
      </c>
      <c r="K469" s="20" t="s">
        <v>10666</v>
      </c>
      <c r="L469" s="25">
        <f>VLOOKUP(C469,[1]资产包数据!$B:$L,11,0)</f>
        <v>2700</v>
      </c>
      <c r="M469" s="25">
        <f t="shared" si="7"/>
        <v>280</v>
      </c>
    </row>
    <row r="470" s="3" customFormat="1" ht="14.25" spans="1:13">
      <c r="A470" s="13">
        <v>44801</v>
      </c>
      <c r="B470" s="14" t="s">
        <v>5084</v>
      </c>
      <c r="C470" s="14" t="s">
        <v>5566</v>
      </c>
      <c r="D470" s="14" t="s">
        <v>5567</v>
      </c>
      <c r="E470" s="15">
        <v>44742</v>
      </c>
      <c r="F470" s="14">
        <v>2980</v>
      </c>
      <c r="G470" s="16" t="s">
        <v>10565</v>
      </c>
      <c r="H470" s="3">
        <v>2980</v>
      </c>
      <c r="I470" s="19">
        <v>44800</v>
      </c>
      <c r="J470" s="5" t="s">
        <v>10953</v>
      </c>
      <c r="K470" s="20" t="s">
        <v>10666</v>
      </c>
      <c r="L470" s="25">
        <f>VLOOKUP(C470,[1]资产包数据!$B:$L,11,0)</f>
        <v>2700</v>
      </c>
      <c r="M470" s="25">
        <f t="shared" si="7"/>
        <v>280</v>
      </c>
    </row>
    <row r="471" s="3" customFormat="1" ht="14.25" spans="1:13">
      <c r="A471" s="13">
        <v>44801</v>
      </c>
      <c r="B471" s="14" t="s">
        <v>5084</v>
      </c>
      <c r="C471" s="14" t="s">
        <v>5564</v>
      </c>
      <c r="D471" s="14" t="s">
        <v>5565</v>
      </c>
      <c r="E471" s="15">
        <v>44742</v>
      </c>
      <c r="F471" s="14">
        <v>2980</v>
      </c>
      <c r="G471" s="16" t="s">
        <v>10565</v>
      </c>
      <c r="H471" s="3">
        <v>2980</v>
      </c>
      <c r="I471" s="19">
        <v>44800</v>
      </c>
      <c r="J471" s="5" t="s">
        <v>10953</v>
      </c>
      <c r="K471" s="20" t="s">
        <v>10666</v>
      </c>
      <c r="L471" s="25">
        <f>VLOOKUP(C471,[1]资产包数据!$B:$L,11,0)</f>
        <v>2700</v>
      </c>
      <c r="M471" s="25">
        <f t="shared" si="7"/>
        <v>280</v>
      </c>
    </row>
    <row r="472" s="3" customFormat="1" ht="14.25" spans="1:13">
      <c r="A472" s="13">
        <v>44801</v>
      </c>
      <c r="B472" s="14" t="s">
        <v>5084</v>
      </c>
      <c r="C472" s="14" t="s">
        <v>5562</v>
      </c>
      <c r="D472" s="14" t="s">
        <v>5563</v>
      </c>
      <c r="E472" s="15">
        <v>44742</v>
      </c>
      <c r="F472" s="14">
        <v>2980</v>
      </c>
      <c r="G472" s="16" t="s">
        <v>10565</v>
      </c>
      <c r="H472" s="3">
        <v>2980</v>
      </c>
      <c r="I472" s="19">
        <v>44800</v>
      </c>
      <c r="J472" s="5" t="s">
        <v>10953</v>
      </c>
      <c r="K472" s="20" t="s">
        <v>10666</v>
      </c>
      <c r="L472" s="25">
        <f>VLOOKUP(C472,[1]资产包数据!$B:$L,11,0)</f>
        <v>2700</v>
      </c>
      <c r="M472" s="25">
        <f t="shared" si="7"/>
        <v>280</v>
      </c>
    </row>
    <row r="473" s="3" customFormat="1" ht="14.25" spans="1:13">
      <c r="A473" s="13">
        <v>44801</v>
      </c>
      <c r="B473" s="14" t="s">
        <v>5084</v>
      </c>
      <c r="C473" s="14" t="s">
        <v>5556</v>
      </c>
      <c r="D473" s="14" t="s">
        <v>5557</v>
      </c>
      <c r="E473" s="15">
        <v>44742</v>
      </c>
      <c r="F473" s="14">
        <v>2980</v>
      </c>
      <c r="G473" s="16" t="s">
        <v>10565</v>
      </c>
      <c r="H473" s="3">
        <v>2980</v>
      </c>
      <c r="I473" s="19">
        <v>44800</v>
      </c>
      <c r="J473" s="5" t="s">
        <v>10953</v>
      </c>
      <c r="K473" s="20" t="s">
        <v>10666</v>
      </c>
      <c r="L473" s="25">
        <f>VLOOKUP(C473,[1]资产包数据!$B:$L,11,0)</f>
        <v>2700</v>
      </c>
      <c r="M473" s="25">
        <f t="shared" si="7"/>
        <v>280</v>
      </c>
    </row>
    <row r="474" s="3" customFormat="1" ht="14.25" spans="1:13">
      <c r="A474" s="13">
        <v>44801</v>
      </c>
      <c r="B474" s="14" t="s">
        <v>5084</v>
      </c>
      <c r="C474" s="14" t="s">
        <v>5554</v>
      </c>
      <c r="D474" s="14" t="s">
        <v>5555</v>
      </c>
      <c r="E474" s="15">
        <v>44742</v>
      </c>
      <c r="F474" s="14">
        <v>2980</v>
      </c>
      <c r="G474" s="16" t="s">
        <v>10565</v>
      </c>
      <c r="H474" s="3">
        <v>2980</v>
      </c>
      <c r="I474" s="19">
        <v>44800</v>
      </c>
      <c r="J474" s="5" t="s">
        <v>10953</v>
      </c>
      <c r="K474" s="20" t="s">
        <v>10666</v>
      </c>
      <c r="L474" s="25">
        <f>VLOOKUP(C474,[1]资产包数据!$B:$L,11,0)</f>
        <v>2700</v>
      </c>
      <c r="M474" s="25">
        <f t="shared" si="7"/>
        <v>280</v>
      </c>
    </row>
    <row r="475" s="3" customFormat="1" ht="14.25" spans="1:13">
      <c r="A475" s="13">
        <v>44801</v>
      </c>
      <c r="B475" s="14" t="s">
        <v>5084</v>
      </c>
      <c r="C475" s="14" t="s">
        <v>5552</v>
      </c>
      <c r="D475" s="14" t="s">
        <v>5553</v>
      </c>
      <c r="E475" s="15">
        <v>44742</v>
      </c>
      <c r="F475" s="14">
        <v>2980</v>
      </c>
      <c r="G475" s="16" t="s">
        <v>10565</v>
      </c>
      <c r="H475" s="3">
        <v>2980</v>
      </c>
      <c r="I475" s="19">
        <v>44800</v>
      </c>
      <c r="J475" s="5" t="s">
        <v>10953</v>
      </c>
      <c r="K475" s="20" t="s">
        <v>10666</v>
      </c>
      <c r="L475" s="25">
        <f>VLOOKUP(C475,[1]资产包数据!$B:$L,11,0)</f>
        <v>2700</v>
      </c>
      <c r="M475" s="25">
        <f t="shared" si="7"/>
        <v>280</v>
      </c>
    </row>
    <row r="476" s="3" customFormat="1" ht="14.25" spans="1:13">
      <c r="A476" s="13">
        <v>44801</v>
      </c>
      <c r="B476" s="14" t="s">
        <v>5084</v>
      </c>
      <c r="C476" s="14" t="s">
        <v>5550</v>
      </c>
      <c r="D476" s="14" t="s">
        <v>5551</v>
      </c>
      <c r="E476" s="15">
        <v>44742</v>
      </c>
      <c r="F476" s="14">
        <v>2980</v>
      </c>
      <c r="G476" s="16" t="s">
        <v>10565</v>
      </c>
      <c r="H476" s="3">
        <v>2980</v>
      </c>
      <c r="I476" s="19">
        <v>44800</v>
      </c>
      <c r="J476" s="5" t="s">
        <v>10953</v>
      </c>
      <c r="K476" s="20" t="s">
        <v>10666</v>
      </c>
      <c r="L476" s="25">
        <f>VLOOKUP(C476,[1]资产包数据!$B:$L,11,0)</f>
        <v>2700</v>
      </c>
      <c r="M476" s="25">
        <f t="shared" si="7"/>
        <v>280</v>
      </c>
    </row>
    <row r="477" s="3" customFormat="1" ht="14.25" spans="1:13">
      <c r="A477" s="13">
        <v>44801</v>
      </c>
      <c r="B477" s="14" t="s">
        <v>5084</v>
      </c>
      <c r="C477" s="14" t="s">
        <v>5548</v>
      </c>
      <c r="D477" s="14" t="s">
        <v>5549</v>
      </c>
      <c r="E477" s="15">
        <v>44742</v>
      </c>
      <c r="F477" s="14">
        <v>2980</v>
      </c>
      <c r="G477" s="16" t="s">
        <v>10565</v>
      </c>
      <c r="H477" s="3">
        <v>2980</v>
      </c>
      <c r="I477" s="19">
        <v>44800</v>
      </c>
      <c r="J477" s="5" t="s">
        <v>10953</v>
      </c>
      <c r="K477" s="20" t="s">
        <v>10666</v>
      </c>
      <c r="L477" s="25">
        <f>VLOOKUP(C477,[1]资产包数据!$B:$L,11,0)</f>
        <v>2700</v>
      </c>
      <c r="M477" s="25">
        <f t="shared" si="7"/>
        <v>280</v>
      </c>
    </row>
    <row r="478" s="3" customFormat="1" ht="14.25" spans="1:13">
      <c r="A478" s="13">
        <v>44801</v>
      </c>
      <c r="B478" s="14" t="s">
        <v>5084</v>
      </c>
      <c r="C478" s="14" t="s">
        <v>5487</v>
      </c>
      <c r="D478" s="14" t="s">
        <v>5488</v>
      </c>
      <c r="E478" s="15">
        <v>44742</v>
      </c>
      <c r="F478" s="14">
        <v>2980</v>
      </c>
      <c r="G478" s="16" t="s">
        <v>10565</v>
      </c>
      <c r="H478" s="3">
        <v>2980</v>
      </c>
      <c r="I478" s="19">
        <v>44800</v>
      </c>
      <c r="J478" s="5" t="s">
        <v>10953</v>
      </c>
      <c r="K478" s="20" t="s">
        <v>10666</v>
      </c>
      <c r="L478" s="25">
        <f>VLOOKUP(C478,[1]资产包数据!$B:$L,11,0)</f>
        <v>2700</v>
      </c>
      <c r="M478" s="25">
        <f t="shared" si="7"/>
        <v>280</v>
      </c>
    </row>
    <row r="479" s="3" customFormat="1" ht="14.25" spans="1:13">
      <c r="A479" s="13">
        <v>44801</v>
      </c>
      <c r="B479" s="14" t="s">
        <v>5084</v>
      </c>
      <c r="C479" s="14" t="s">
        <v>5479</v>
      </c>
      <c r="D479" s="14" t="s">
        <v>5480</v>
      </c>
      <c r="E479" s="15">
        <v>44742</v>
      </c>
      <c r="F479" s="14">
        <v>2980</v>
      </c>
      <c r="G479" s="16" t="s">
        <v>10565</v>
      </c>
      <c r="H479" s="3">
        <v>2980</v>
      </c>
      <c r="I479" s="19">
        <v>44800</v>
      </c>
      <c r="J479" s="5" t="s">
        <v>10953</v>
      </c>
      <c r="K479" s="20" t="s">
        <v>10666</v>
      </c>
      <c r="L479" s="25">
        <f>VLOOKUP(C479,[1]资产包数据!$B:$L,11,0)</f>
        <v>2700</v>
      </c>
      <c r="M479" s="25">
        <f t="shared" si="7"/>
        <v>280</v>
      </c>
    </row>
    <row r="480" s="3" customFormat="1" ht="14.25" spans="1:13">
      <c r="A480" s="13">
        <v>44801</v>
      </c>
      <c r="B480" s="14" t="s">
        <v>5084</v>
      </c>
      <c r="C480" s="14" t="s">
        <v>5518</v>
      </c>
      <c r="D480" s="14" t="s">
        <v>5519</v>
      </c>
      <c r="E480" s="15">
        <v>44742</v>
      </c>
      <c r="F480" s="14">
        <v>2980</v>
      </c>
      <c r="G480" s="16" t="s">
        <v>10565</v>
      </c>
      <c r="H480" s="3">
        <v>2980</v>
      </c>
      <c r="I480" s="19">
        <v>44800</v>
      </c>
      <c r="J480" s="5" t="s">
        <v>10953</v>
      </c>
      <c r="K480" s="20" t="s">
        <v>10666</v>
      </c>
      <c r="L480" s="25">
        <f>VLOOKUP(C480,[1]资产包数据!$B:$L,11,0)</f>
        <v>2700</v>
      </c>
      <c r="M480" s="25">
        <f t="shared" si="7"/>
        <v>280</v>
      </c>
    </row>
    <row r="481" s="3" customFormat="1" ht="14.25" spans="1:13">
      <c r="A481" s="13">
        <v>44801</v>
      </c>
      <c r="B481" s="14" t="s">
        <v>5084</v>
      </c>
      <c r="C481" s="14" t="s">
        <v>5516</v>
      </c>
      <c r="D481" s="14" t="s">
        <v>5517</v>
      </c>
      <c r="E481" s="15">
        <v>44742</v>
      </c>
      <c r="F481" s="14">
        <v>2980</v>
      </c>
      <c r="G481" s="16" t="s">
        <v>10565</v>
      </c>
      <c r="H481" s="3">
        <v>2980</v>
      </c>
      <c r="I481" s="19">
        <v>44800</v>
      </c>
      <c r="J481" s="5" t="s">
        <v>10953</v>
      </c>
      <c r="K481" s="20" t="s">
        <v>10666</v>
      </c>
      <c r="L481" s="25">
        <f>VLOOKUP(C481,[1]资产包数据!$B:$L,11,0)</f>
        <v>2700</v>
      </c>
      <c r="M481" s="25">
        <f t="shared" si="7"/>
        <v>280</v>
      </c>
    </row>
    <row r="482" s="3" customFormat="1" ht="14.25" spans="1:13">
      <c r="A482" s="13">
        <v>44801</v>
      </c>
      <c r="B482" s="14" t="s">
        <v>5084</v>
      </c>
      <c r="C482" s="14" t="s">
        <v>5469</v>
      </c>
      <c r="D482" s="14" t="s">
        <v>5470</v>
      </c>
      <c r="E482" s="15">
        <v>44742</v>
      </c>
      <c r="F482" s="14">
        <v>2980</v>
      </c>
      <c r="G482" s="16" t="s">
        <v>10565</v>
      </c>
      <c r="H482" s="3">
        <v>2980</v>
      </c>
      <c r="I482" s="19">
        <v>44800</v>
      </c>
      <c r="J482" s="5" t="s">
        <v>10953</v>
      </c>
      <c r="K482" s="20" t="s">
        <v>10666</v>
      </c>
      <c r="L482" s="25">
        <f>VLOOKUP(C482,[1]资产包数据!$B:$L,11,0)</f>
        <v>2700</v>
      </c>
      <c r="M482" s="25">
        <f t="shared" si="7"/>
        <v>280</v>
      </c>
    </row>
    <row r="483" s="3" customFormat="1" ht="14.25" spans="1:13">
      <c r="A483" s="13">
        <v>44801</v>
      </c>
      <c r="B483" s="14" t="s">
        <v>5084</v>
      </c>
      <c r="C483" s="14" t="s">
        <v>5465</v>
      </c>
      <c r="D483" s="14" t="s">
        <v>5466</v>
      </c>
      <c r="E483" s="15">
        <v>44742</v>
      </c>
      <c r="F483" s="14">
        <v>2980</v>
      </c>
      <c r="G483" s="16" t="s">
        <v>10565</v>
      </c>
      <c r="H483" s="3">
        <v>2980</v>
      </c>
      <c r="I483" s="19">
        <v>44800</v>
      </c>
      <c r="J483" s="5" t="s">
        <v>10953</v>
      </c>
      <c r="K483" s="20" t="s">
        <v>10666</v>
      </c>
      <c r="L483" s="25">
        <f>VLOOKUP(C483,[1]资产包数据!$B:$L,11,0)</f>
        <v>2700</v>
      </c>
      <c r="M483" s="25">
        <f t="shared" si="7"/>
        <v>280</v>
      </c>
    </row>
    <row r="484" s="3" customFormat="1" ht="14.25" spans="1:13">
      <c r="A484" s="13">
        <v>44801</v>
      </c>
      <c r="B484" s="14" t="s">
        <v>5084</v>
      </c>
      <c r="C484" s="14" t="s">
        <v>5540</v>
      </c>
      <c r="D484" s="14" t="s">
        <v>5541</v>
      </c>
      <c r="E484" s="15">
        <v>44742</v>
      </c>
      <c r="F484" s="14">
        <v>2980</v>
      </c>
      <c r="G484" s="16" t="s">
        <v>10565</v>
      </c>
      <c r="H484" s="3">
        <v>2980</v>
      </c>
      <c r="I484" s="19">
        <v>44800</v>
      </c>
      <c r="J484" s="5" t="s">
        <v>10953</v>
      </c>
      <c r="K484" s="20" t="s">
        <v>10666</v>
      </c>
      <c r="L484" s="25">
        <f>VLOOKUP(C484,[1]资产包数据!$B:$L,11,0)</f>
        <v>2700</v>
      </c>
      <c r="M484" s="25">
        <f t="shared" si="7"/>
        <v>280</v>
      </c>
    </row>
    <row r="485" s="3" customFormat="1" ht="14.25" spans="1:13">
      <c r="A485" s="13">
        <v>44801</v>
      </c>
      <c r="B485" s="14" t="s">
        <v>5084</v>
      </c>
      <c r="C485" s="14" t="s">
        <v>5666</v>
      </c>
      <c r="D485" s="14" t="s">
        <v>5667</v>
      </c>
      <c r="E485" s="15">
        <v>44742</v>
      </c>
      <c r="F485" s="14">
        <v>2980</v>
      </c>
      <c r="G485" s="16" t="s">
        <v>10565</v>
      </c>
      <c r="H485" s="3">
        <v>2980</v>
      </c>
      <c r="I485" s="19">
        <v>44800</v>
      </c>
      <c r="J485" s="5" t="s">
        <v>10953</v>
      </c>
      <c r="K485" s="20" t="s">
        <v>10666</v>
      </c>
      <c r="L485" s="25">
        <f>VLOOKUP(C485,[1]资产包数据!$B:$L,11,0)</f>
        <v>2700</v>
      </c>
      <c r="M485" s="25">
        <f t="shared" si="7"/>
        <v>280</v>
      </c>
    </row>
    <row r="486" s="3" customFormat="1" ht="14.25" spans="1:13">
      <c r="A486" s="13">
        <v>44801</v>
      </c>
      <c r="B486" s="14" t="s">
        <v>5084</v>
      </c>
      <c r="C486" s="14" t="s">
        <v>5672</v>
      </c>
      <c r="D486" s="14" t="s">
        <v>5673</v>
      </c>
      <c r="E486" s="15">
        <v>44742</v>
      </c>
      <c r="F486" s="14">
        <v>2980</v>
      </c>
      <c r="G486" s="16" t="s">
        <v>10565</v>
      </c>
      <c r="H486" s="3">
        <v>2980</v>
      </c>
      <c r="I486" s="19">
        <v>44800</v>
      </c>
      <c r="J486" s="5" t="s">
        <v>10953</v>
      </c>
      <c r="K486" s="20" t="s">
        <v>10666</v>
      </c>
      <c r="L486" s="25">
        <f>VLOOKUP(C486,[1]资产包数据!$B:$L,11,0)</f>
        <v>2700</v>
      </c>
      <c r="M486" s="25">
        <f t="shared" si="7"/>
        <v>280</v>
      </c>
    </row>
    <row r="487" s="3" customFormat="1" ht="14.25" spans="1:13">
      <c r="A487" s="13">
        <v>44801</v>
      </c>
      <c r="B487" s="14" t="s">
        <v>5084</v>
      </c>
      <c r="C487" s="14" t="s">
        <v>5761</v>
      </c>
      <c r="D487" s="14" t="s">
        <v>5762</v>
      </c>
      <c r="E487" s="15">
        <v>44742</v>
      </c>
      <c r="F487" s="14">
        <v>2980</v>
      </c>
      <c r="G487" s="16" t="s">
        <v>10565</v>
      </c>
      <c r="H487" s="3">
        <v>2980</v>
      </c>
      <c r="I487" s="19">
        <v>44800</v>
      </c>
      <c r="J487" s="5" t="s">
        <v>10953</v>
      </c>
      <c r="K487" s="20" t="s">
        <v>10666</v>
      </c>
      <c r="L487" s="25">
        <f>VLOOKUP(C487,[1]资产包数据!$B:$L,11,0)</f>
        <v>2700</v>
      </c>
      <c r="M487" s="25">
        <f t="shared" si="7"/>
        <v>280</v>
      </c>
    </row>
    <row r="488" s="3" customFormat="1" ht="14.25" spans="1:13">
      <c r="A488" s="13">
        <v>44801</v>
      </c>
      <c r="B488" s="14" t="s">
        <v>5084</v>
      </c>
      <c r="C488" s="14" t="s">
        <v>5372</v>
      </c>
      <c r="D488" s="14" t="s">
        <v>5373</v>
      </c>
      <c r="E488" s="15">
        <v>44742</v>
      </c>
      <c r="F488" s="14">
        <v>2980</v>
      </c>
      <c r="G488" s="16" t="s">
        <v>10565</v>
      </c>
      <c r="H488" s="3">
        <v>2980</v>
      </c>
      <c r="I488" s="19">
        <v>44800</v>
      </c>
      <c r="J488" s="5" t="s">
        <v>10953</v>
      </c>
      <c r="K488" s="20" t="s">
        <v>10666</v>
      </c>
      <c r="L488" s="25">
        <f>VLOOKUP(C488,[1]资产包数据!$B:$L,11,0)</f>
        <v>2700</v>
      </c>
      <c r="M488" s="25">
        <f t="shared" si="7"/>
        <v>280</v>
      </c>
    </row>
    <row r="489" s="3" customFormat="1" ht="14.25" spans="1:13">
      <c r="A489" s="13">
        <v>44801</v>
      </c>
      <c r="B489" s="14" t="s">
        <v>5084</v>
      </c>
      <c r="C489" s="14" t="s">
        <v>5370</v>
      </c>
      <c r="D489" s="14" t="s">
        <v>5371</v>
      </c>
      <c r="E489" s="15">
        <v>44742</v>
      </c>
      <c r="F489" s="14">
        <v>2980</v>
      </c>
      <c r="G489" s="16" t="s">
        <v>10565</v>
      </c>
      <c r="H489" s="3">
        <v>2980</v>
      </c>
      <c r="I489" s="19">
        <v>44800</v>
      </c>
      <c r="J489" s="5" t="s">
        <v>10953</v>
      </c>
      <c r="K489" s="20" t="s">
        <v>10666</v>
      </c>
      <c r="L489" s="25">
        <f>VLOOKUP(C489,[1]资产包数据!$B:$L,11,0)</f>
        <v>2700</v>
      </c>
      <c r="M489" s="25">
        <f t="shared" si="7"/>
        <v>280</v>
      </c>
    </row>
    <row r="490" s="3" customFormat="1" ht="14.25" spans="1:13">
      <c r="A490" s="13">
        <v>44801</v>
      </c>
      <c r="B490" s="14" t="s">
        <v>5084</v>
      </c>
      <c r="C490" s="14" t="s">
        <v>5368</v>
      </c>
      <c r="D490" s="14" t="s">
        <v>5369</v>
      </c>
      <c r="E490" s="15">
        <v>44742</v>
      </c>
      <c r="F490" s="14">
        <v>2980</v>
      </c>
      <c r="G490" s="16" t="s">
        <v>10565</v>
      </c>
      <c r="H490" s="3">
        <v>2980</v>
      </c>
      <c r="I490" s="19">
        <v>44800</v>
      </c>
      <c r="J490" s="5" t="s">
        <v>10953</v>
      </c>
      <c r="K490" s="20" t="s">
        <v>10666</v>
      </c>
      <c r="L490" s="25">
        <f>VLOOKUP(C490,[1]资产包数据!$B:$L,11,0)</f>
        <v>2700</v>
      </c>
      <c r="M490" s="25">
        <f t="shared" si="7"/>
        <v>280</v>
      </c>
    </row>
    <row r="491" s="3" customFormat="1" ht="14.25" spans="1:13">
      <c r="A491" s="13">
        <v>44801</v>
      </c>
      <c r="B491" s="14" t="s">
        <v>5084</v>
      </c>
      <c r="C491" s="14" t="s">
        <v>5364</v>
      </c>
      <c r="D491" s="14" t="s">
        <v>5365</v>
      </c>
      <c r="E491" s="15">
        <v>44742</v>
      </c>
      <c r="F491" s="14">
        <v>2980</v>
      </c>
      <c r="G491" s="16" t="s">
        <v>10565</v>
      </c>
      <c r="H491" s="3">
        <v>2980</v>
      </c>
      <c r="I491" s="19">
        <v>44800</v>
      </c>
      <c r="J491" s="5" t="s">
        <v>10953</v>
      </c>
      <c r="K491" s="20" t="s">
        <v>10666</v>
      </c>
      <c r="L491" s="25">
        <f>VLOOKUP(C491,[1]资产包数据!$B:$L,11,0)</f>
        <v>2700</v>
      </c>
      <c r="M491" s="25">
        <f t="shared" si="7"/>
        <v>280</v>
      </c>
    </row>
    <row r="492" s="3" customFormat="1" ht="14.25" spans="1:13">
      <c r="A492" s="13">
        <v>44801</v>
      </c>
      <c r="B492" s="14" t="s">
        <v>5084</v>
      </c>
      <c r="C492" s="14" t="s">
        <v>5315</v>
      </c>
      <c r="D492" s="14" t="s">
        <v>5316</v>
      </c>
      <c r="E492" s="15">
        <v>44742</v>
      </c>
      <c r="F492" s="14">
        <v>2980</v>
      </c>
      <c r="G492" s="16" t="s">
        <v>10565</v>
      </c>
      <c r="H492" s="3">
        <v>2980</v>
      </c>
      <c r="I492" s="19">
        <v>44800</v>
      </c>
      <c r="J492" s="5" t="s">
        <v>10953</v>
      </c>
      <c r="K492" s="20" t="s">
        <v>10666</v>
      </c>
      <c r="L492" s="25">
        <f>VLOOKUP(C492,[1]资产包数据!$B:$L,11,0)</f>
        <v>2700</v>
      </c>
      <c r="M492" s="25">
        <f t="shared" si="7"/>
        <v>280</v>
      </c>
    </row>
    <row r="493" s="3" customFormat="1" ht="14.25" spans="1:13">
      <c r="A493" s="13">
        <v>44801</v>
      </c>
      <c r="B493" s="14" t="s">
        <v>5084</v>
      </c>
      <c r="C493" s="14" t="s">
        <v>5512</v>
      </c>
      <c r="D493" s="14" t="s">
        <v>5513</v>
      </c>
      <c r="E493" s="15">
        <v>44742</v>
      </c>
      <c r="F493" s="14">
        <v>2980</v>
      </c>
      <c r="G493" s="16" t="s">
        <v>10565</v>
      </c>
      <c r="H493" s="3">
        <v>2980</v>
      </c>
      <c r="I493" s="19">
        <v>44800</v>
      </c>
      <c r="J493" s="5" t="s">
        <v>10953</v>
      </c>
      <c r="K493" s="20" t="s">
        <v>10666</v>
      </c>
      <c r="L493" s="25">
        <f>VLOOKUP(C493,[1]资产包数据!$B:$L,11,0)</f>
        <v>2700</v>
      </c>
      <c r="M493" s="25">
        <f t="shared" si="7"/>
        <v>280</v>
      </c>
    </row>
    <row r="494" s="3" customFormat="1" ht="14.25" spans="1:13">
      <c r="A494" s="13">
        <v>44801</v>
      </c>
      <c r="B494" s="14" t="s">
        <v>5084</v>
      </c>
      <c r="C494" s="14" t="s">
        <v>5663</v>
      </c>
      <c r="D494" s="14" t="s">
        <v>5664</v>
      </c>
      <c r="E494" s="15">
        <v>44742</v>
      </c>
      <c r="F494" s="14">
        <v>2980</v>
      </c>
      <c r="G494" s="16" t="s">
        <v>10565</v>
      </c>
      <c r="H494" s="3">
        <v>2980</v>
      </c>
      <c r="I494" s="19">
        <v>44800</v>
      </c>
      <c r="J494" s="5" t="s">
        <v>10953</v>
      </c>
      <c r="K494" s="20" t="s">
        <v>10666</v>
      </c>
      <c r="L494" s="25">
        <f>VLOOKUP(C494,[1]资产包数据!$B:$L,11,0)</f>
        <v>2700</v>
      </c>
      <c r="M494" s="25">
        <f t="shared" si="7"/>
        <v>280</v>
      </c>
    </row>
    <row r="495" s="3" customFormat="1" ht="14.25" spans="1:13">
      <c r="A495" s="13">
        <v>44801</v>
      </c>
      <c r="B495" s="14" t="s">
        <v>5084</v>
      </c>
      <c r="C495" s="14" t="s">
        <v>6059</v>
      </c>
      <c r="D495" s="14" t="s">
        <v>6060</v>
      </c>
      <c r="E495" s="15">
        <v>44763</v>
      </c>
      <c r="F495" s="14">
        <v>2980</v>
      </c>
      <c r="G495" s="16" t="s">
        <v>10565</v>
      </c>
      <c r="H495" s="3">
        <v>2980</v>
      </c>
      <c r="I495" s="19">
        <v>44800</v>
      </c>
      <c r="J495" s="5" t="s">
        <v>10953</v>
      </c>
      <c r="K495" s="20" t="s">
        <v>10666</v>
      </c>
      <c r="L495" s="25">
        <f>VLOOKUP(C495,[1]资产包数据!$B:$L,11,0)</f>
        <v>2700</v>
      </c>
      <c r="M495" s="25">
        <f t="shared" si="7"/>
        <v>280</v>
      </c>
    </row>
    <row r="496" s="3" customFormat="1" ht="14.25" spans="1:13">
      <c r="A496" s="13">
        <v>44801</v>
      </c>
      <c r="B496" s="14" t="s">
        <v>5084</v>
      </c>
      <c r="C496" s="14" t="s">
        <v>6517</v>
      </c>
      <c r="D496" s="14" t="s">
        <v>6518</v>
      </c>
      <c r="E496" s="15">
        <v>44763</v>
      </c>
      <c r="F496" s="14">
        <v>2980</v>
      </c>
      <c r="G496" s="16" t="s">
        <v>10565</v>
      </c>
      <c r="H496" s="3">
        <v>2980</v>
      </c>
      <c r="I496" s="19">
        <v>44800</v>
      </c>
      <c r="J496" s="5" t="s">
        <v>10953</v>
      </c>
      <c r="K496" s="20" t="s">
        <v>10666</v>
      </c>
      <c r="L496" s="25">
        <f>VLOOKUP(C496,[1]资产包数据!$B:$L,11,0)</f>
        <v>2700</v>
      </c>
      <c r="M496" s="25">
        <f t="shared" si="7"/>
        <v>280</v>
      </c>
    </row>
    <row r="497" s="3" customFormat="1" ht="14.25" spans="1:13">
      <c r="A497" s="13">
        <v>44801</v>
      </c>
      <c r="B497" s="14" t="s">
        <v>5084</v>
      </c>
      <c r="C497" s="14" t="s">
        <v>6521</v>
      </c>
      <c r="D497" s="14" t="s">
        <v>6522</v>
      </c>
      <c r="E497" s="15">
        <v>44763</v>
      </c>
      <c r="F497" s="14">
        <v>2980</v>
      </c>
      <c r="G497" s="16" t="s">
        <v>10565</v>
      </c>
      <c r="H497" s="3">
        <v>2980</v>
      </c>
      <c r="I497" s="19">
        <v>44800</v>
      </c>
      <c r="J497" s="5" t="s">
        <v>10953</v>
      </c>
      <c r="K497" s="20" t="s">
        <v>10666</v>
      </c>
      <c r="L497" s="25">
        <f>VLOOKUP(C497,[1]资产包数据!$B:$L,11,0)</f>
        <v>2700</v>
      </c>
      <c r="M497" s="25">
        <f t="shared" si="7"/>
        <v>280</v>
      </c>
    </row>
    <row r="498" s="3" customFormat="1" ht="14.25" spans="1:13">
      <c r="A498" s="13">
        <v>44801</v>
      </c>
      <c r="B498" s="14" t="s">
        <v>5084</v>
      </c>
      <c r="C498" s="14" t="s">
        <v>6523</v>
      </c>
      <c r="D498" s="14" t="s">
        <v>6524</v>
      </c>
      <c r="E498" s="15">
        <v>44763</v>
      </c>
      <c r="F498" s="14">
        <v>2980</v>
      </c>
      <c r="G498" s="16" t="s">
        <v>10565</v>
      </c>
      <c r="H498" s="3">
        <v>2980</v>
      </c>
      <c r="I498" s="19">
        <v>44800</v>
      </c>
      <c r="J498" s="5" t="s">
        <v>10953</v>
      </c>
      <c r="K498" s="20" t="s">
        <v>10666</v>
      </c>
      <c r="L498" s="25">
        <f>VLOOKUP(C498,[1]资产包数据!$B:$L,11,0)</f>
        <v>2700</v>
      </c>
      <c r="M498" s="25">
        <f t="shared" si="7"/>
        <v>280</v>
      </c>
    </row>
    <row r="499" s="3" customFormat="1" ht="14.25" spans="1:13">
      <c r="A499" s="13">
        <v>44801</v>
      </c>
      <c r="B499" s="14" t="s">
        <v>5084</v>
      </c>
      <c r="C499" s="14" t="s">
        <v>6525</v>
      </c>
      <c r="D499" s="14" t="s">
        <v>6526</v>
      </c>
      <c r="E499" s="15">
        <v>44763</v>
      </c>
      <c r="F499" s="14">
        <v>2980</v>
      </c>
      <c r="G499" s="16" t="s">
        <v>10565</v>
      </c>
      <c r="H499" s="3">
        <v>2980</v>
      </c>
      <c r="I499" s="19">
        <v>44800</v>
      </c>
      <c r="J499" s="5" t="s">
        <v>10953</v>
      </c>
      <c r="K499" s="20" t="s">
        <v>10666</v>
      </c>
      <c r="L499" s="25">
        <f>VLOOKUP(C499,[1]资产包数据!$B:$L,11,0)</f>
        <v>2700</v>
      </c>
      <c r="M499" s="25">
        <f t="shared" si="7"/>
        <v>280</v>
      </c>
    </row>
    <row r="500" s="3" customFormat="1" ht="14.25" spans="1:13">
      <c r="A500" s="13">
        <v>44801</v>
      </c>
      <c r="B500" s="14" t="s">
        <v>5084</v>
      </c>
      <c r="C500" s="14" t="s">
        <v>6527</v>
      </c>
      <c r="D500" s="14" t="s">
        <v>6528</v>
      </c>
      <c r="E500" s="15">
        <v>44763</v>
      </c>
      <c r="F500" s="14">
        <v>2980</v>
      </c>
      <c r="G500" s="16" t="s">
        <v>10565</v>
      </c>
      <c r="H500" s="3">
        <v>2980</v>
      </c>
      <c r="I500" s="19">
        <v>44800</v>
      </c>
      <c r="J500" s="5" t="s">
        <v>10953</v>
      </c>
      <c r="K500" s="20" t="s">
        <v>10666</v>
      </c>
      <c r="L500" s="25">
        <f>VLOOKUP(C500,[1]资产包数据!$B:$L,11,0)</f>
        <v>2700</v>
      </c>
      <c r="M500" s="25">
        <f t="shared" si="7"/>
        <v>280</v>
      </c>
    </row>
    <row r="501" s="3" customFormat="1" ht="14.25" spans="1:13">
      <c r="A501" s="13">
        <v>44801</v>
      </c>
      <c r="B501" s="14" t="s">
        <v>5084</v>
      </c>
      <c r="C501" s="14" t="s">
        <v>6529</v>
      </c>
      <c r="D501" s="14" t="s">
        <v>6530</v>
      </c>
      <c r="E501" s="15">
        <v>44763</v>
      </c>
      <c r="F501" s="14">
        <v>2980</v>
      </c>
      <c r="G501" s="16" t="s">
        <v>10565</v>
      </c>
      <c r="H501" s="3">
        <v>2980</v>
      </c>
      <c r="I501" s="19">
        <v>44800</v>
      </c>
      <c r="J501" s="5" t="s">
        <v>10953</v>
      </c>
      <c r="K501" s="20" t="s">
        <v>10666</v>
      </c>
      <c r="L501" s="25">
        <f>VLOOKUP(C501,[1]资产包数据!$B:$L,11,0)</f>
        <v>2700</v>
      </c>
      <c r="M501" s="25">
        <f t="shared" si="7"/>
        <v>280</v>
      </c>
    </row>
    <row r="502" s="3" customFormat="1" ht="14.25" spans="1:13">
      <c r="A502" s="13">
        <v>44801</v>
      </c>
      <c r="B502" s="14" t="s">
        <v>5084</v>
      </c>
      <c r="C502" s="14" t="s">
        <v>6744</v>
      </c>
      <c r="D502" s="14" t="s">
        <v>6745</v>
      </c>
      <c r="E502" s="15">
        <v>44763</v>
      </c>
      <c r="F502" s="14">
        <v>2980</v>
      </c>
      <c r="G502" s="16" t="s">
        <v>10565</v>
      </c>
      <c r="H502" s="3">
        <v>2980</v>
      </c>
      <c r="I502" s="19">
        <v>44800</v>
      </c>
      <c r="J502" s="5" t="s">
        <v>10953</v>
      </c>
      <c r="K502" s="20" t="s">
        <v>10666</v>
      </c>
      <c r="L502" s="25">
        <f>VLOOKUP(C502,[1]资产包数据!$B:$L,11,0)</f>
        <v>2700</v>
      </c>
      <c r="M502" s="25">
        <f t="shared" si="7"/>
        <v>280</v>
      </c>
    </row>
    <row r="503" s="3" customFormat="1" ht="14.25" spans="1:13">
      <c r="A503" s="13">
        <v>44801</v>
      </c>
      <c r="B503" s="14" t="s">
        <v>5084</v>
      </c>
      <c r="C503" s="14" t="s">
        <v>6747</v>
      </c>
      <c r="D503" s="14" t="s">
        <v>6748</v>
      </c>
      <c r="E503" s="15">
        <v>44763</v>
      </c>
      <c r="F503" s="14">
        <v>2980</v>
      </c>
      <c r="G503" s="16" t="s">
        <v>10565</v>
      </c>
      <c r="H503" s="3">
        <v>2980</v>
      </c>
      <c r="I503" s="19">
        <v>44800</v>
      </c>
      <c r="J503" s="5" t="s">
        <v>10953</v>
      </c>
      <c r="K503" s="20" t="s">
        <v>10666</v>
      </c>
      <c r="L503" s="25">
        <f>VLOOKUP(C503,[1]资产包数据!$B:$L,11,0)</f>
        <v>2700</v>
      </c>
      <c r="M503" s="25">
        <f t="shared" si="7"/>
        <v>280</v>
      </c>
    </row>
    <row r="504" s="3" customFormat="1" ht="14.25" spans="1:13">
      <c r="A504" s="13">
        <v>44801</v>
      </c>
      <c r="B504" s="14" t="s">
        <v>5084</v>
      </c>
      <c r="C504" s="14" t="s">
        <v>6749</v>
      </c>
      <c r="D504" s="14" t="s">
        <v>6750</v>
      </c>
      <c r="E504" s="15">
        <v>44763</v>
      </c>
      <c r="F504" s="14">
        <v>2980</v>
      </c>
      <c r="G504" s="16" t="s">
        <v>10565</v>
      </c>
      <c r="H504" s="3">
        <v>2980</v>
      </c>
      <c r="I504" s="19">
        <v>44800</v>
      </c>
      <c r="J504" s="5" t="s">
        <v>10953</v>
      </c>
      <c r="K504" s="20" t="s">
        <v>10666</v>
      </c>
      <c r="L504" s="25">
        <f>VLOOKUP(C504,[1]资产包数据!$B:$L,11,0)</f>
        <v>2700</v>
      </c>
      <c r="M504" s="25">
        <f t="shared" si="7"/>
        <v>280</v>
      </c>
    </row>
    <row r="505" s="3" customFormat="1" ht="14.25" spans="1:13">
      <c r="A505" s="13">
        <v>44801</v>
      </c>
      <c r="B505" s="14" t="s">
        <v>5084</v>
      </c>
      <c r="C505" s="14" t="s">
        <v>6751</v>
      </c>
      <c r="D505" s="14" t="s">
        <v>6752</v>
      </c>
      <c r="E505" s="15">
        <v>44763</v>
      </c>
      <c r="F505" s="14">
        <v>2980</v>
      </c>
      <c r="G505" s="16" t="s">
        <v>10565</v>
      </c>
      <c r="H505" s="3">
        <v>2980</v>
      </c>
      <c r="I505" s="19">
        <v>44800</v>
      </c>
      <c r="J505" s="5" t="s">
        <v>10953</v>
      </c>
      <c r="K505" s="20" t="s">
        <v>10666</v>
      </c>
      <c r="L505" s="25">
        <f>VLOOKUP(C505,[1]资产包数据!$B:$L,11,0)</f>
        <v>2700</v>
      </c>
      <c r="M505" s="25">
        <f t="shared" si="7"/>
        <v>280</v>
      </c>
    </row>
    <row r="506" s="3" customFormat="1" ht="14.25" spans="1:13">
      <c r="A506" s="13">
        <v>44801</v>
      </c>
      <c r="B506" s="14" t="s">
        <v>5084</v>
      </c>
      <c r="C506" s="14" t="s">
        <v>6753</v>
      </c>
      <c r="D506" s="14" t="s">
        <v>6754</v>
      </c>
      <c r="E506" s="15">
        <v>44763</v>
      </c>
      <c r="F506" s="14">
        <v>2980</v>
      </c>
      <c r="G506" s="16" t="s">
        <v>10565</v>
      </c>
      <c r="H506" s="3">
        <v>2980</v>
      </c>
      <c r="I506" s="19">
        <v>44800</v>
      </c>
      <c r="J506" s="5" t="s">
        <v>10953</v>
      </c>
      <c r="K506" s="20" t="s">
        <v>10666</v>
      </c>
      <c r="L506" s="25">
        <f>VLOOKUP(C506,[1]资产包数据!$B:$L,11,0)</f>
        <v>2700</v>
      </c>
      <c r="M506" s="25">
        <f t="shared" si="7"/>
        <v>280</v>
      </c>
    </row>
    <row r="507" s="3" customFormat="1" ht="14.25" spans="1:13">
      <c r="A507" s="13">
        <v>44801</v>
      </c>
      <c r="B507" s="14" t="s">
        <v>5084</v>
      </c>
      <c r="C507" s="14" t="s">
        <v>6755</v>
      </c>
      <c r="D507" s="14" t="s">
        <v>6756</v>
      </c>
      <c r="E507" s="15">
        <v>44763</v>
      </c>
      <c r="F507" s="14">
        <v>2980</v>
      </c>
      <c r="G507" s="16" t="s">
        <v>10565</v>
      </c>
      <c r="H507" s="3">
        <v>2980</v>
      </c>
      <c r="I507" s="19">
        <v>44800</v>
      </c>
      <c r="J507" s="5" t="s">
        <v>10953</v>
      </c>
      <c r="K507" s="20" t="s">
        <v>10666</v>
      </c>
      <c r="L507" s="25">
        <f>VLOOKUP(C507,[1]资产包数据!$B:$L,11,0)</f>
        <v>2700</v>
      </c>
      <c r="M507" s="25">
        <f t="shared" si="7"/>
        <v>280</v>
      </c>
    </row>
    <row r="508" s="3" customFormat="1" ht="14.25" spans="1:13">
      <c r="A508" s="13">
        <v>44801</v>
      </c>
      <c r="B508" s="14" t="s">
        <v>5084</v>
      </c>
      <c r="C508" s="14" t="s">
        <v>6757</v>
      </c>
      <c r="D508" s="14" t="s">
        <v>6758</v>
      </c>
      <c r="E508" s="15">
        <v>44763</v>
      </c>
      <c r="F508" s="14">
        <v>2980</v>
      </c>
      <c r="G508" s="16" t="s">
        <v>10565</v>
      </c>
      <c r="H508" s="3">
        <v>2980</v>
      </c>
      <c r="I508" s="19">
        <v>44800</v>
      </c>
      <c r="J508" s="5" t="s">
        <v>10953</v>
      </c>
      <c r="K508" s="20" t="s">
        <v>10666</v>
      </c>
      <c r="L508" s="25">
        <f>VLOOKUP(C508,[1]资产包数据!$B:$L,11,0)</f>
        <v>2700</v>
      </c>
      <c r="M508" s="25">
        <f t="shared" si="7"/>
        <v>280</v>
      </c>
    </row>
    <row r="509" s="3" customFormat="1" ht="14.25" spans="1:13">
      <c r="A509" s="13">
        <v>44801</v>
      </c>
      <c r="B509" s="14" t="s">
        <v>5084</v>
      </c>
      <c r="C509" s="14" t="s">
        <v>6759</v>
      </c>
      <c r="D509" s="14" t="s">
        <v>6760</v>
      </c>
      <c r="E509" s="15">
        <v>44763</v>
      </c>
      <c r="F509" s="14">
        <v>2980</v>
      </c>
      <c r="G509" s="16" t="s">
        <v>10565</v>
      </c>
      <c r="H509" s="3">
        <v>2980</v>
      </c>
      <c r="I509" s="19">
        <v>44800</v>
      </c>
      <c r="J509" s="5" t="s">
        <v>10953</v>
      </c>
      <c r="K509" s="20" t="s">
        <v>10666</v>
      </c>
      <c r="L509" s="25">
        <f>VLOOKUP(C509,[1]资产包数据!$B:$L,11,0)</f>
        <v>2700</v>
      </c>
      <c r="M509" s="25">
        <f t="shared" si="7"/>
        <v>280</v>
      </c>
    </row>
    <row r="510" s="3" customFormat="1" ht="14.25" spans="1:13">
      <c r="A510" s="13">
        <v>44801</v>
      </c>
      <c r="B510" s="14" t="s">
        <v>5084</v>
      </c>
      <c r="C510" s="14" t="s">
        <v>6761</v>
      </c>
      <c r="D510" s="14" t="s">
        <v>6762</v>
      </c>
      <c r="E510" s="15">
        <v>44763</v>
      </c>
      <c r="F510" s="14">
        <v>2980</v>
      </c>
      <c r="G510" s="16" t="s">
        <v>10565</v>
      </c>
      <c r="H510" s="3">
        <v>2980</v>
      </c>
      <c r="I510" s="19">
        <v>44800</v>
      </c>
      <c r="J510" s="5" t="s">
        <v>10953</v>
      </c>
      <c r="K510" s="20" t="s">
        <v>10666</v>
      </c>
      <c r="L510" s="25">
        <f>VLOOKUP(C510,[1]资产包数据!$B:$L,11,0)</f>
        <v>2700</v>
      </c>
      <c r="M510" s="25">
        <f t="shared" si="7"/>
        <v>280</v>
      </c>
    </row>
    <row r="511" s="3" customFormat="1" ht="14.25" spans="1:13">
      <c r="A511" s="13">
        <v>44801</v>
      </c>
      <c r="B511" s="14" t="s">
        <v>5084</v>
      </c>
      <c r="C511" s="14" t="s">
        <v>6770</v>
      </c>
      <c r="D511" s="14" t="s">
        <v>6771</v>
      </c>
      <c r="E511" s="15">
        <v>44763</v>
      </c>
      <c r="F511" s="14">
        <v>2980</v>
      </c>
      <c r="G511" s="16" t="s">
        <v>10565</v>
      </c>
      <c r="H511" s="3">
        <v>2980</v>
      </c>
      <c r="I511" s="19">
        <v>44800</v>
      </c>
      <c r="J511" s="5" t="s">
        <v>10953</v>
      </c>
      <c r="K511" s="20" t="s">
        <v>10666</v>
      </c>
      <c r="L511" s="25">
        <f>VLOOKUP(C511,[1]资产包数据!$B:$L,11,0)</f>
        <v>2700</v>
      </c>
      <c r="M511" s="25">
        <f t="shared" si="7"/>
        <v>280</v>
      </c>
    </row>
    <row r="512" s="3" customFormat="1" ht="14.25" spans="1:13">
      <c r="A512" s="13">
        <v>44801</v>
      </c>
      <c r="B512" s="14" t="s">
        <v>5084</v>
      </c>
      <c r="C512" s="14" t="s">
        <v>7800</v>
      </c>
      <c r="D512" s="14" t="s">
        <v>7801</v>
      </c>
      <c r="E512" s="15">
        <v>44768</v>
      </c>
      <c r="F512" s="14">
        <v>2980</v>
      </c>
      <c r="G512" s="16" t="s">
        <v>10565</v>
      </c>
      <c r="H512" s="3">
        <v>2980</v>
      </c>
      <c r="I512" s="19">
        <v>44800</v>
      </c>
      <c r="J512" s="5" t="s">
        <v>10953</v>
      </c>
      <c r="K512" s="20" t="s">
        <v>10666</v>
      </c>
      <c r="L512" s="25">
        <f>VLOOKUP(C512,[1]资产包数据!$B:$L,11,0)</f>
        <v>2700</v>
      </c>
      <c r="M512" s="25">
        <f t="shared" si="7"/>
        <v>280</v>
      </c>
    </row>
    <row r="513" s="3" customFormat="1" ht="14.25" spans="1:13">
      <c r="A513" s="13">
        <v>44801</v>
      </c>
      <c r="B513" s="14" t="s">
        <v>5084</v>
      </c>
      <c r="C513" s="14" t="s">
        <v>7804</v>
      </c>
      <c r="D513" s="14" t="s">
        <v>7805</v>
      </c>
      <c r="E513" s="15">
        <v>44768</v>
      </c>
      <c r="F513" s="14">
        <v>2980</v>
      </c>
      <c r="G513" s="16" t="s">
        <v>10565</v>
      </c>
      <c r="H513" s="3">
        <v>2980</v>
      </c>
      <c r="I513" s="19">
        <v>44800</v>
      </c>
      <c r="J513" s="5" t="s">
        <v>10953</v>
      </c>
      <c r="K513" s="20" t="s">
        <v>10666</v>
      </c>
      <c r="L513" s="25">
        <f>VLOOKUP(C513,[1]资产包数据!$B:$L,11,0)</f>
        <v>2700</v>
      </c>
      <c r="M513" s="25">
        <f t="shared" si="7"/>
        <v>280</v>
      </c>
    </row>
    <row r="514" s="3" customFormat="1" ht="14.25" spans="1:13">
      <c r="A514" s="13">
        <v>44801</v>
      </c>
      <c r="B514" s="14" t="s">
        <v>5084</v>
      </c>
      <c r="C514" s="14" t="s">
        <v>7806</v>
      </c>
      <c r="D514" s="14" t="s">
        <v>7807</v>
      </c>
      <c r="E514" s="15">
        <v>44768</v>
      </c>
      <c r="F514" s="14">
        <v>2980</v>
      </c>
      <c r="G514" s="16" t="s">
        <v>10565</v>
      </c>
      <c r="H514" s="3">
        <v>2980</v>
      </c>
      <c r="I514" s="19">
        <v>44800</v>
      </c>
      <c r="J514" s="5" t="s">
        <v>10953</v>
      </c>
      <c r="K514" s="20" t="s">
        <v>10666</v>
      </c>
      <c r="L514" s="25">
        <f>VLOOKUP(C514,[1]资产包数据!$B:$L,11,0)</f>
        <v>2700</v>
      </c>
      <c r="M514" s="25">
        <f t="shared" ref="M514:M577" si="8">H514-L514</f>
        <v>280</v>
      </c>
    </row>
    <row r="515" s="3" customFormat="1" ht="14.25" spans="1:13">
      <c r="A515" s="13">
        <v>44801</v>
      </c>
      <c r="B515" s="14" t="s">
        <v>5084</v>
      </c>
      <c r="C515" s="14" t="s">
        <v>7809</v>
      </c>
      <c r="D515" s="14" t="s">
        <v>7810</v>
      </c>
      <c r="E515" s="15">
        <v>44768</v>
      </c>
      <c r="F515" s="14">
        <v>2980</v>
      </c>
      <c r="G515" s="16" t="s">
        <v>10565</v>
      </c>
      <c r="H515" s="3">
        <v>2980</v>
      </c>
      <c r="I515" s="19">
        <v>44800</v>
      </c>
      <c r="J515" s="5" t="s">
        <v>10953</v>
      </c>
      <c r="K515" s="20" t="s">
        <v>10666</v>
      </c>
      <c r="L515" s="25">
        <f>VLOOKUP(C515,[1]资产包数据!$B:$L,11,0)</f>
        <v>2700</v>
      </c>
      <c r="M515" s="25">
        <f t="shared" si="8"/>
        <v>280</v>
      </c>
    </row>
    <row r="516" s="3" customFormat="1" ht="14.25" spans="1:13">
      <c r="A516" s="13">
        <v>44801</v>
      </c>
      <c r="B516" s="14" t="s">
        <v>5084</v>
      </c>
      <c r="C516" s="14" t="s">
        <v>7813</v>
      </c>
      <c r="D516" s="14" t="s">
        <v>7814</v>
      </c>
      <c r="E516" s="15">
        <v>44768</v>
      </c>
      <c r="F516" s="14">
        <v>2980</v>
      </c>
      <c r="G516" s="16" t="s">
        <v>10565</v>
      </c>
      <c r="H516" s="3">
        <v>2980</v>
      </c>
      <c r="I516" s="19">
        <v>44800</v>
      </c>
      <c r="J516" s="5" t="s">
        <v>10953</v>
      </c>
      <c r="K516" s="20" t="s">
        <v>10666</v>
      </c>
      <c r="L516" s="25">
        <f>VLOOKUP(C516,[1]资产包数据!$B:$L,11,0)</f>
        <v>2700</v>
      </c>
      <c r="M516" s="25">
        <f t="shared" si="8"/>
        <v>280</v>
      </c>
    </row>
    <row r="517" s="3" customFormat="1" ht="14.25" spans="1:13">
      <c r="A517" s="13">
        <v>44801</v>
      </c>
      <c r="B517" s="14" t="s">
        <v>5084</v>
      </c>
      <c r="C517" s="14" t="s">
        <v>7815</v>
      </c>
      <c r="D517" s="14" t="s">
        <v>7816</v>
      </c>
      <c r="E517" s="15">
        <v>44768</v>
      </c>
      <c r="F517" s="14">
        <v>2980</v>
      </c>
      <c r="G517" s="16" t="s">
        <v>10565</v>
      </c>
      <c r="H517" s="3">
        <v>2980</v>
      </c>
      <c r="I517" s="19">
        <v>44800</v>
      </c>
      <c r="J517" s="5" t="s">
        <v>10953</v>
      </c>
      <c r="K517" s="20" t="s">
        <v>10666</v>
      </c>
      <c r="L517" s="25">
        <f>VLOOKUP(C517,[1]资产包数据!$B:$L,11,0)</f>
        <v>2700</v>
      </c>
      <c r="M517" s="25">
        <f t="shared" si="8"/>
        <v>280</v>
      </c>
    </row>
    <row r="518" s="3" customFormat="1" ht="14.25" spans="1:13">
      <c r="A518" s="13">
        <v>44801</v>
      </c>
      <c r="B518" s="14" t="s">
        <v>5084</v>
      </c>
      <c r="C518" s="14" t="s">
        <v>7818</v>
      </c>
      <c r="D518" s="14" t="s">
        <v>7819</v>
      </c>
      <c r="E518" s="15">
        <v>44768</v>
      </c>
      <c r="F518" s="14">
        <v>2980</v>
      </c>
      <c r="G518" s="16" t="s">
        <v>10565</v>
      </c>
      <c r="H518" s="3">
        <v>2980</v>
      </c>
      <c r="I518" s="19">
        <v>44800</v>
      </c>
      <c r="J518" s="5" t="s">
        <v>10953</v>
      </c>
      <c r="K518" s="20" t="s">
        <v>10666</v>
      </c>
      <c r="L518" s="25">
        <f>VLOOKUP(C518,[1]资产包数据!$B:$L,11,0)</f>
        <v>2700</v>
      </c>
      <c r="M518" s="25">
        <f t="shared" si="8"/>
        <v>280</v>
      </c>
    </row>
    <row r="519" s="3" customFormat="1" ht="14.25" spans="1:13">
      <c r="A519" s="13">
        <v>44801</v>
      </c>
      <c r="B519" s="14" t="s">
        <v>5084</v>
      </c>
      <c r="C519" s="14" t="s">
        <v>7822</v>
      </c>
      <c r="D519" s="14" t="s">
        <v>7823</v>
      </c>
      <c r="E519" s="15">
        <v>44768</v>
      </c>
      <c r="F519" s="14">
        <v>2980</v>
      </c>
      <c r="G519" s="16" t="s">
        <v>10565</v>
      </c>
      <c r="H519" s="3">
        <v>2980</v>
      </c>
      <c r="I519" s="19">
        <v>44800</v>
      </c>
      <c r="J519" s="5" t="s">
        <v>10953</v>
      </c>
      <c r="K519" s="20" t="s">
        <v>10666</v>
      </c>
      <c r="L519" s="25">
        <f>VLOOKUP(C519,[1]资产包数据!$B:$L,11,0)</f>
        <v>2700</v>
      </c>
      <c r="M519" s="25">
        <f t="shared" si="8"/>
        <v>280</v>
      </c>
    </row>
    <row r="520" s="3" customFormat="1" ht="14.25" spans="1:13">
      <c r="A520" s="13">
        <v>44801</v>
      </c>
      <c r="B520" s="14" t="s">
        <v>6813</v>
      </c>
      <c r="C520" s="14" t="s">
        <v>7927</v>
      </c>
      <c r="D520" s="14" t="s">
        <v>7928</v>
      </c>
      <c r="E520" s="15">
        <v>44765</v>
      </c>
      <c r="F520" s="14">
        <v>2980</v>
      </c>
      <c r="G520" s="127" t="s">
        <v>10566</v>
      </c>
      <c r="H520" s="3">
        <v>2980</v>
      </c>
      <c r="I520" s="19">
        <v>44801</v>
      </c>
      <c r="J520" s="5" t="s">
        <v>10953</v>
      </c>
      <c r="K520" s="20" t="s">
        <v>10666</v>
      </c>
      <c r="L520" s="25">
        <f>VLOOKUP(C520,[1]资产包数据!$B:$L,11,0)</f>
        <v>2700</v>
      </c>
      <c r="M520" s="25">
        <f t="shared" si="8"/>
        <v>280</v>
      </c>
    </row>
    <row r="521" s="3" customFormat="1" ht="14.25" spans="1:13">
      <c r="A521" s="13">
        <v>44801</v>
      </c>
      <c r="B521" s="14" t="s">
        <v>6813</v>
      </c>
      <c r="C521" s="14" t="s">
        <v>7929</v>
      </c>
      <c r="D521" s="14" t="s">
        <v>7930</v>
      </c>
      <c r="E521" s="15">
        <v>44765</v>
      </c>
      <c r="F521" s="14">
        <v>2980</v>
      </c>
      <c r="G521" s="127" t="s">
        <v>10566</v>
      </c>
      <c r="H521" s="3">
        <v>2980</v>
      </c>
      <c r="I521" s="19">
        <v>44801</v>
      </c>
      <c r="J521" s="5" t="s">
        <v>10953</v>
      </c>
      <c r="K521" s="20" t="s">
        <v>10666</v>
      </c>
      <c r="L521" s="25">
        <f>VLOOKUP(C521,[1]资产包数据!$B:$L,11,0)</f>
        <v>2700</v>
      </c>
      <c r="M521" s="25">
        <f t="shared" si="8"/>
        <v>280</v>
      </c>
    </row>
    <row r="522" s="3" customFormat="1" ht="13.5" spans="1:13">
      <c r="A522" s="13">
        <v>44801</v>
      </c>
      <c r="B522" s="14" t="s">
        <v>5187</v>
      </c>
      <c r="C522" s="14" t="s">
        <v>5185</v>
      </c>
      <c r="D522" s="14" t="s">
        <v>5186</v>
      </c>
      <c r="E522" s="15">
        <v>44740</v>
      </c>
      <c r="F522" s="14">
        <v>2980</v>
      </c>
      <c r="G522" s="22" t="s">
        <v>10567</v>
      </c>
      <c r="H522" s="3">
        <v>2980</v>
      </c>
      <c r="I522" s="19">
        <v>44801</v>
      </c>
      <c r="J522" s="5" t="s">
        <v>10953</v>
      </c>
      <c r="K522" s="20" t="s">
        <v>10666</v>
      </c>
      <c r="L522" s="25">
        <f>VLOOKUP(C522,[1]资产包数据!$B:$L,11,0)</f>
        <v>2660</v>
      </c>
      <c r="M522" s="25">
        <f t="shared" si="8"/>
        <v>320</v>
      </c>
    </row>
    <row r="523" s="3" customFormat="1" ht="13.5" spans="1:13">
      <c r="A523" s="13">
        <v>44801</v>
      </c>
      <c r="B523" s="14" t="s">
        <v>5187</v>
      </c>
      <c r="C523" s="14" t="s">
        <v>5299</v>
      </c>
      <c r="D523" s="14" t="s">
        <v>5300</v>
      </c>
      <c r="E523" s="15">
        <v>44742</v>
      </c>
      <c r="F523" s="14">
        <v>2980</v>
      </c>
      <c r="G523" s="22" t="s">
        <v>10567</v>
      </c>
      <c r="H523" s="3">
        <v>2980</v>
      </c>
      <c r="I523" s="19">
        <v>44801</v>
      </c>
      <c r="J523" s="5" t="s">
        <v>10953</v>
      </c>
      <c r="K523" s="20" t="s">
        <v>10666</v>
      </c>
      <c r="L523" s="25">
        <f>VLOOKUP(C523,[1]资产包数据!$B:$L,11,0)</f>
        <v>2700</v>
      </c>
      <c r="M523" s="25">
        <f t="shared" si="8"/>
        <v>280</v>
      </c>
    </row>
    <row r="524" s="3" customFormat="1" ht="13.5" spans="1:13">
      <c r="A524" s="13">
        <v>44801</v>
      </c>
      <c r="B524" s="14" t="s">
        <v>5187</v>
      </c>
      <c r="C524" s="14" t="s">
        <v>5291</v>
      </c>
      <c r="D524" s="14" t="s">
        <v>5292</v>
      </c>
      <c r="E524" s="15">
        <v>44742</v>
      </c>
      <c r="F524" s="14">
        <v>2980</v>
      </c>
      <c r="G524" s="22" t="s">
        <v>10567</v>
      </c>
      <c r="H524" s="3">
        <v>2980</v>
      </c>
      <c r="I524" s="19">
        <v>44801</v>
      </c>
      <c r="J524" s="5" t="s">
        <v>10953</v>
      </c>
      <c r="K524" s="20" t="s">
        <v>10666</v>
      </c>
      <c r="L524" s="25">
        <f>VLOOKUP(C524,[1]资产包数据!$B:$L,11,0)</f>
        <v>2700</v>
      </c>
      <c r="M524" s="25">
        <f t="shared" si="8"/>
        <v>280</v>
      </c>
    </row>
    <row r="525" s="3" customFormat="1" ht="14.25" spans="1:13">
      <c r="A525" s="13">
        <v>44801</v>
      </c>
      <c r="B525" s="14" t="s">
        <v>5066</v>
      </c>
      <c r="C525" s="14" t="s">
        <v>5061</v>
      </c>
      <c r="D525" s="14" t="s">
        <v>5062</v>
      </c>
      <c r="E525" s="15">
        <v>44740</v>
      </c>
      <c r="F525" s="14">
        <v>2980</v>
      </c>
      <c r="G525" s="128" t="s">
        <v>10568</v>
      </c>
      <c r="H525" s="3">
        <v>2980</v>
      </c>
      <c r="I525" s="19">
        <v>44799</v>
      </c>
      <c r="J525" s="5" t="s">
        <v>10953</v>
      </c>
      <c r="K525" s="20" t="s">
        <v>10666</v>
      </c>
      <c r="L525" s="25">
        <f>VLOOKUP(C525,[1]资产包数据!$B:$L,11,0)</f>
        <v>2680</v>
      </c>
      <c r="M525" s="25">
        <f t="shared" si="8"/>
        <v>300</v>
      </c>
    </row>
    <row r="526" s="3" customFormat="1" ht="14.25" spans="1:13">
      <c r="A526" s="13">
        <v>44801</v>
      </c>
      <c r="B526" s="14" t="s">
        <v>5066</v>
      </c>
      <c r="C526" s="14" t="s">
        <v>5483</v>
      </c>
      <c r="D526" s="14" t="s">
        <v>5484</v>
      </c>
      <c r="E526" s="15">
        <v>44742</v>
      </c>
      <c r="F526" s="14">
        <v>2980</v>
      </c>
      <c r="G526" s="128" t="s">
        <v>10568</v>
      </c>
      <c r="H526" s="3">
        <v>2980</v>
      </c>
      <c r="I526" s="19">
        <v>44799</v>
      </c>
      <c r="J526" s="5" t="s">
        <v>10953</v>
      </c>
      <c r="K526" s="20" t="s">
        <v>10666</v>
      </c>
      <c r="L526" s="25">
        <f>VLOOKUP(C526,[1]资产包数据!$B:$L,11,0)</f>
        <v>2700</v>
      </c>
      <c r="M526" s="25">
        <f t="shared" si="8"/>
        <v>280</v>
      </c>
    </row>
    <row r="527" s="3" customFormat="1" ht="14.25" spans="1:13">
      <c r="A527" s="13">
        <v>44801</v>
      </c>
      <c r="B527" s="14" t="s">
        <v>5013</v>
      </c>
      <c r="C527" s="14" t="s">
        <v>5181</v>
      </c>
      <c r="D527" s="14" t="s">
        <v>5182</v>
      </c>
      <c r="E527" s="15">
        <v>44737</v>
      </c>
      <c r="F527" s="14">
        <v>2980</v>
      </c>
      <c r="G527" s="16" t="s">
        <v>10569</v>
      </c>
      <c r="H527" s="3">
        <v>2980</v>
      </c>
      <c r="I527" s="19">
        <v>44801</v>
      </c>
      <c r="J527" s="5" t="s">
        <v>10953</v>
      </c>
      <c r="K527" s="20" t="s">
        <v>10666</v>
      </c>
      <c r="L527" s="25">
        <f>VLOOKUP(C527,[1]资产包数据!$B:$L,11,0)</f>
        <v>2660</v>
      </c>
      <c r="M527" s="25">
        <f t="shared" si="8"/>
        <v>320</v>
      </c>
    </row>
    <row r="528" s="3" customFormat="1" ht="13.5" spans="1:13">
      <c r="A528" s="13">
        <v>44801</v>
      </c>
      <c r="B528" s="14" t="s">
        <v>5013</v>
      </c>
      <c r="C528" s="14" t="s">
        <v>5010</v>
      </c>
      <c r="D528" s="14" t="s">
        <v>5011</v>
      </c>
      <c r="E528" s="15">
        <v>44742</v>
      </c>
      <c r="F528" s="14">
        <v>2980</v>
      </c>
      <c r="G528" s="22" t="s">
        <v>10570</v>
      </c>
      <c r="H528" s="3">
        <v>2980</v>
      </c>
      <c r="I528" s="19">
        <v>44801</v>
      </c>
      <c r="J528" s="5" t="s">
        <v>10953</v>
      </c>
      <c r="K528" s="20" t="s">
        <v>10666</v>
      </c>
      <c r="L528" s="25">
        <f>VLOOKUP(C528,[1]资产包数据!$B:$L,11,0)</f>
        <v>2660</v>
      </c>
      <c r="M528" s="25">
        <f t="shared" si="8"/>
        <v>320</v>
      </c>
    </row>
    <row r="529" s="3" customFormat="1" ht="13.5" spans="1:13">
      <c r="A529" s="13">
        <v>44801</v>
      </c>
      <c r="B529" s="14" t="s">
        <v>5013</v>
      </c>
      <c r="C529" s="14" t="s">
        <v>5305</v>
      </c>
      <c r="D529" s="14" t="s">
        <v>5306</v>
      </c>
      <c r="E529" s="15">
        <v>44742</v>
      </c>
      <c r="F529" s="14">
        <v>2980</v>
      </c>
      <c r="G529" s="22" t="s">
        <v>10570</v>
      </c>
      <c r="H529" s="3">
        <v>2980</v>
      </c>
      <c r="I529" s="19">
        <v>44801</v>
      </c>
      <c r="J529" s="5" t="s">
        <v>10953</v>
      </c>
      <c r="K529" s="20" t="s">
        <v>10666</v>
      </c>
      <c r="L529" s="25">
        <f>VLOOKUP(C529,[1]资产包数据!$B:$L,11,0)</f>
        <v>2700</v>
      </c>
      <c r="M529" s="25">
        <f t="shared" si="8"/>
        <v>280</v>
      </c>
    </row>
    <row r="530" s="3" customFormat="1" ht="13.5" spans="1:13">
      <c r="A530" s="13">
        <v>44801</v>
      </c>
      <c r="B530" s="14" t="s">
        <v>5013</v>
      </c>
      <c r="C530" s="14" t="s">
        <v>5303</v>
      </c>
      <c r="D530" s="14" t="s">
        <v>5304</v>
      </c>
      <c r="E530" s="15">
        <v>44742</v>
      </c>
      <c r="F530" s="14">
        <v>2980</v>
      </c>
      <c r="G530" s="22" t="s">
        <v>10570</v>
      </c>
      <c r="H530" s="3">
        <v>2980</v>
      </c>
      <c r="I530" s="19">
        <v>44801</v>
      </c>
      <c r="J530" s="5" t="s">
        <v>10953</v>
      </c>
      <c r="K530" s="20" t="s">
        <v>10666</v>
      </c>
      <c r="L530" s="25">
        <f>VLOOKUP(C530,[1]资产包数据!$B:$L,11,0)</f>
        <v>2700</v>
      </c>
      <c r="M530" s="25">
        <f t="shared" si="8"/>
        <v>280</v>
      </c>
    </row>
    <row r="531" s="3" customFormat="1" ht="13.5" spans="1:13">
      <c r="A531" s="13">
        <v>44801</v>
      </c>
      <c r="B531" s="14" t="s">
        <v>5013</v>
      </c>
      <c r="C531" s="14" t="s">
        <v>5301</v>
      </c>
      <c r="D531" s="14" t="s">
        <v>5302</v>
      </c>
      <c r="E531" s="15">
        <v>44742</v>
      </c>
      <c r="F531" s="14">
        <v>2980</v>
      </c>
      <c r="G531" s="22" t="s">
        <v>10570</v>
      </c>
      <c r="H531" s="3">
        <v>2980</v>
      </c>
      <c r="I531" s="19">
        <v>44801</v>
      </c>
      <c r="J531" s="5" t="s">
        <v>10953</v>
      </c>
      <c r="K531" s="20" t="s">
        <v>10666</v>
      </c>
      <c r="L531" s="25">
        <f>VLOOKUP(C531,[1]资产包数据!$B:$L,11,0)</f>
        <v>2700</v>
      </c>
      <c r="M531" s="25">
        <f t="shared" si="8"/>
        <v>280</v>
      </c>
    </row>
    <row r="532" s="3" customFormat="1" ht="14.25" spans="1:13">
      <c r="A532" s="13">
        <v>44801</v>
      </c>
      <c r="B532" s="14" t="s">
        <v>6471</v>
      </c>
      <c r="C532" s="14" t="s">
        <v>6583</v>
      </c>
      <c r="D532" s="14" t="s">
        <v>6584</v>
      </c>
      <c r="E532" s="15">
        <v>44768</v>
      </c>
      <c r="F532" s="14">
        <v>2980</v>
      </c>
      <c r="G532" s="16" t="s">
        <v>10571</v>
      </c>
      <c r="H532" s="3">
        <v>2980</v>
      </c>
      <c r="I532" s="19">
        <v>44801</v>
      </c>
      <c r="J532" s="5" t="s">
        <v>10953</v>
      </c>
      <c r="K532" s="20" t="s">
        <v>10666</v>
      </c>
      <c r="L532" s="25">
        <f>VLOOKUP(C532,[1]资产包数据!$B:$L,11,0)</f>
        <v>2680</v>
      </c>
      <c r="M532" s="25">
        <f t="shared" si="8"/>
        <v>300</v>
      </c>
    </row>
    <row r="533" s="3" customFormat="1" ht="14.25" spans="1:13">
      <c r="A533" s="13">
        <v>44801</v>
      </c>
      <c r="B533" s="14" t="s">
        <v>6471</v>
      </c>
      <c r="C533" s="14" t="s">
        <v>6577</v>
      </c>
      <c r="D533" s="14" t="s">
        <v>6578</v>
      </c>
      <c r="E533" s="15">
        <v>44768</v>
      </c>
      <c r="F533" s="14">
        <v>2980</v>
      </c>
      <c r="G533" s="16" t="s">
        <v>10571</v>
      </c>
      <c r="H533" s="3">
        <v>2980</v>
      </c>
      <c r="I533" s="19">
        <v>44801</v>
      </c>
      <c r="J533" s="5" t="s">
        <v>10953</v>
      </c>
      <c r="K533" s="20" t="s">
        <v>10666</v>
      </c>
      <c r="L533" s="25">
        <f>VLOOKUP(C533,[1]资产包数据!$B:$L,11,0)</f>
        <v>2680</v>
      </c>
      <c r="M533" s="25">
        <f t="shared" si="8"/>
        <v>300</v>
      </c>
    </row>
    <row r="534" s="3" customFormat="1" ht="14.25" spans="1:13">
      <c r="A534" s="13">
        <v>44801</v>
      </c>
      <c r="B534" s="14" t="s">
        <v>6471</v>
      </c>
      <c r="C534" s="14" t="s">
        <v>6575</v>
      </c>
      <c r="D534" s="14" t="s">
        <v>6576</v>
      </c>
      <c r="E534" s="15">
        <v>44768</v>
      </c>
      <c r="F534" s="14">
        <v>2980</v>
      </c>
      <c r="G534" s="16" t="s">
        <v>10571</v>
      </c>
      <c r="H534" s="3">
        <v>2980</v>
      </c>
      <c r="I534" s="19">
        <v>44801</v>
      </c>
      <c r="J534" s="5" t="s">
        <v>10953</v>
      </c>
      <c r="K534" s="20" t="s">
        <v>10666</v>
      </c>
      <c r="L534" s="25">
        <f>VLOOKUP(C534,[1]资产包数据!$B:$L,11,0)</f>
        <v>2680</v>
      </c>
      <c r="M534" s="25">
        <f t="shared" si="8"/>
        <v>300</v>
      </c>
    </row>
    <row r="535" s="3" customFormat="1" ht="14.25" spans="1:13">
      <c r="A535" s="13">
        <v>44801</v>
      </c>
      <c r="B535" s="14" t="s">
        <v>6471</v>
      </c>
      <c r="C535" s="14" t="s">
        <v>6571</v>
      </c>
      <c r="D535" s="14" t="s">
        <v>6572</v>
      </c>
      <c r="E535" s="15">
        <v>44768</v>
      </c>
      <c r="F535" s="14">
        <v>2980</v>
      </c>
      <c r="G535" s="16" t="s">
        <v>10571</v>
      </c>
      <c r="H535" s="3">
        <v>2980</v>
      </c>
      <c r="I535" s="19">
        <v>44801</v>
      </c>
      <c r="J535" s="5" t="s">
        <v>10953</v>
      </c>
      <c r="K535" s="20" t="s">
        <v>10666</v>
      </c>
      <c r="L535" s="25">
        <f>VLOOKUP(C535,[1]资产包数据!$B:$L,11,0)</f>
        <v>2680</v>
      </c>
      <c r="M535" s="25">
        <f t="shared" si="8"/>
        <v>300</v>
      </c>
    </row>
    <row r="536" s="3" customFormat="1" ht="14.25" spans="1:13">
      <c r="A536" s="13">
        <v>44801</v>
      </c>
      <c r="B536" s="14" t="s">
        <v>6471</v>
      </c>
      <c r="C536" s="14" t="s">
        <v>6569</v>
      </c>
      <c r="D536" s="14" t="s">
        <v>6570</v>
      </c>
      <c r="E536" s="15">
        <v>44768</v>
      </c>
      <c r="F536" s="14">
        <v>2980</v>
      </c>
      <c r="G536" s="16" t="s">
        <v>10571</v>
      </c>
      <c r="H536" s="3">
        <v>2980</v>
      </c>
      <c r="I536" s="19">
        <v>44801</v>
      </c>
      <c r="J536" s="5" t="s">
        <v>10953</v>
      </c>
      <c r="K536" s="20" t="s">
        <v>10666</v>
      </c>
      <c r="L536" s="25">
        <f>VLOOKUP(C536,[1]资产包数据!$B:$L,11,0)</f>
        <v>2680</v>
      </c>
      <c r="M536" s="25">
        <f t="shared" si="8"/>
        <v>300</v>
      </c>
    </row>
    <row r="537" s="3" customFormat="1" ht="14.25" spans="1:13">
      <c r="A537" s="13">
        <v>44801</v>
      </c>
      <c r="B537" s="14" t="s">
        <v>6471</v>
      </c>
      <c r="C537" s="14" t="s">
        <v>6543</v>
      </c>
      <c r="D537" s="14" t="s">
        <v>6544</v>
      </c>
      <c r="E537" s="15">
        <v>44768</v>
      </c>
      <c r="F537" s="14">
        <v>2980</v>
      </c>
      <c r="G537" s="16" t="s">
        <v>10571</v>
      </c>
      <c r="H537" s="3">
        <v>2980</v>
      </c>
      <c r="I537" s="19">
        <v>44801</v>
      </c>
      <c r="J537" s="5" t="s">
        <v>10953</v>
      </c>
      <c r="K537" s="20" t="s">
        <v>10666</v>
      </c>
      <c r="L537" s="25">
        <f>VLOOKUP(C537,[1]资产包数据!$B:$L,11,0)</f>
        <v>2680</v>
      </c>
      <c r="M537" s="25">
        <f t="shared" si="8"/>
        <v>300</v>
      </c>
    </row>
    <row r="538" s="3" customFormat="1" ht="14.25" spans="1:13">
      <c r="A538" s="13">
        <v>44801</v>
      </c>
      <c r="B538" s="14" t="s">
        <v>6471</v>
      </c>
      <c r="C538" s="14" t="s">
        <v>6537</v>
      </c>
      <c r="D538" s="14" t="s">
        <v>6538</v>
      </c>
      <c r="E538" s="15">
        <v>44768</v>
      </c>
      <c r="F538" s="14">
        <v>2980</v>
      </c>
      <c r="G538" s="16" t="s">
        <v>10571</v>
      </c>
      <c r="H538" s="3">
        <v>2980</v>
      </c>
      <c r="I538" s="19">
        <v>44801</v>
      </c>
      <c r="J538" s="5" t="s">
        <v>10953</v>
      </c>
      <c r="K538" s="20" t="s">
        <v>10666</v>
      </c>
      <c r="L538" s="25">
        <f>VLOOKUP(C538,[1]资产包数据!$B:$L,11,0)</f>
        <v>2680</v>
      </c>
      <c r="M538" s="25">
        <f t="shared" si="8"/>
        <v>300</v>
      </c>
    </row>
    <row r="539" s="3" customFormat="1" ht="14.25" spans="1:13">
      <c r="A539" s="13">
        <v>44801</v>
      </c>
      <c r="B539" s="14" t="s">
        <v>6471</v>
      </c>
      <c r="C539" s="14" t="s">
        <v>6507</v>
      </c>
      <c r="D539" s="14" t="s">
        <v>6508</v>
      </c>
      <c r="E539" s="15">
        <v>44768</v>
      </c>
      <c r="F539" s="14">
        <v>2980</v>
      </c>
      <c r="G539" s="16" t="s">
        <v>10571</v>
      </c>
      <c r="H539" s="3">
        <v>2980</v>
      </c>
      <c r="I539" s="19">
        <v>44801</v>
      </c>
      <c r="J539" s="5" t="s">
        <v>10953</v>
      </c>
      <c r="K539" s="20" t="s">
        <v>10666</v>
      </c>
      <c r="L539" s="25">
        <f>VLOOKUP(C539,[1]资产包数据!$B:$L,11,0)</f>
        <v>2680</v>
      </c>
      <c r="M539" s="25">
        <f t="shared" si="8"/>
        <v>300</v>
      </c>
    </row>
    <row r="540" s="3" customFormat="1" ht="14.25" spans="1:13">
      <c r="A540" s="13">
        <v>44801</v>
      </c>
      <c r="B540" s="14" t="s">
        <v>6471</v>
      </c>
      <c r="C540" s="14" t="s">
        <v>6505</v>
      </c>
      <c r="D540" s="14" t="s">
        <v>6506</v>
      </c>
      <c r="E540" s="15">
        <v>44768</v>
      </c>
      <c r="F540" s="14">
        <v>2980</v>
      </c>
      <c r="G540" s="16" t="s">
        <v>10571</v>
      </c>
      <c r="H540" s="3">
        <v>2980</v>
      </c>
      <c r="I540" s="19">
        <v>44801</v>
      </c>
      <c r="J540" s="5" t="s">
        <v>10953</v>
      </c>
      <c r="K540" s="20" t="s">
        <v>10666</v>
      </c>
      <c r="L540" s="25">
        <f>VLOOKUP(C540,[1]资产包数据!$B:$L,11,0)</f>
        <v>2680</v>
      </c>
      <c r="M540" s="25">
        <f t="shared" si="8"/>
        <v>300</v>
      </c>
    </row>
    <row r="541" s="3" customFormat="1" ht="14.25" spans="1:13">
      <c r="A541" s="13">
        <v>44801</v>
      </c>
      <c r="B541" s="14" t="s">
        <v>6471</v>
      </c>
      <c r="C541" s="14" t="s">
        <v>6501</v>
      </c>
      <c r="D541" s="14" t="s">
        <v>6502</v>
      </c>
      <c r="E541" s="15">
        <v>44768</v>
      </c>
      <c r="F541" s="14">
        <v>2980</v>
      </c>
      <c r="G541" s="16" t="s">
        <v>10571</v>
      </c>
      <c r="H541" s="3">
        <v>2980</v>
      </c>
      <c r="I541" s="19">
        <v>44801</v>
      </c>
      <c r="J541" s="5" t="s">
        <v>10953</v>
      </c>
      <c r="K541" s="20" t="s">
        <v>10666</v>
      </c>
      <c r="L541" s="25">
        <f>VLOOKUP(C541,[1]资产包数据!$B:$L,11,0)</f>
        <v>2680</v>
      </c>
      <c r="M541" s="25">
        <f t="shared" si="8"/>
        <v>300</v>
      </c>
    </row>
    <row r="542" s="3" customFormat="1" ht="14.25" spans="1:13">
      <c r="A542" s="13">
        <v>44801</v>
      </c>
      <c r="B542" s="14" t="s">
        <v>6471</v>
      </c>
      <c r="C542" s="14" t="s">
        <v>6495</v>
      </c>
      <c r="D542" s="14" t="s">
        <v>6496</v>
      </c>
      <c r="E542" s="15">
        <v>44768</v>
      </c>
      <c r="F542" s="14">
        <v>2980</v>
      </c>
      <c r="G542" s="16" t="s">
        <v>10571</v>
      </c>
      <c r="H542" s="3">
        <v>2980</v>
      </c>
      <c r="I542" s="19">
        <v>44801</v>
      </c>
      <c r="J542" s="5" t="s">
        <v>10953</v>
      </c>
      <c r="K542" s="20" t="s">
        <v>10666</v>
      </c>
      <c r="L542" s="25">
        <f>VLOOKUP(C542,[1]资产包数据!$B:$L,11,0)</f>
        <v>2680</v>
      </c>
      <c r="M542" s="25">
        <f t="shared" si="8"/>
        <v>300</v>
      </c>
    </row>
    <row r="543" s="3" customFormat="1" ht="14.25" spans="1:13">
      <c r="A543" s="13">
        <v>44801</v>
      </c>
      <c r="B543" s="14" t="s">
        <v>6471</v>
      </c>
      <c r="C543" s="14" t="s">
        <v>6493</v>
      </c>
      <c r="D543" s="14" t="s">
        <v>6494</v>
      </c>
      <c r="E543" s="15">
        <v>44768</v>
      </c>
      <c r="F543" s="14">
        <v>2980</v>
      </c>
      <c r="G543" s="16" t="s">
        <v>10571</v>
      </c>
      <c r="H543" s="3">
        <v>2980</v>
      </c>
      <c r="I543" s="19">
        <v>44801</v>
      </c>
      <c r="J543" s="5" t="s">
        <v>10953</v>
      </c>
      <c r="K543" s="20" t="s">
        <v>10666</v>
      </c>
      <c r="L543" s="25">
        <f>VLOOKUP(C543,[1]资产包数据!$B:$L,11,0)</f>
        <v>2680</v>
      </c>
      <c r="M543" s="25">
        <f t="shared" si="8"/>
        <v>300</v>
      </c>
    </row>
    <row r="544" s="3" customFormat="1" ht="14.25" spans="1:13">
      <c r="A544" s="13">
        <v>44801</v>
      </c>
      <c r="B544" s="14" t="s">
        <v>6471</v>
      </c>
      <c r="C544" s="14" t="s">
        <v>6491</v>
      </c>
      <c r="D544" s="14" t="s">
        <v>6492</v>
      </c>
      <c r="E544" s="15">
        <v>44768</v>
      </c>
      <c r="F544" s="14">
        <v>2980</v>
      </c>
      <c r="G544" s="16" t="s">
        <v>10571</v>
      </c>
      <c r="H544" s="3">
        <v>2980</v>
      </c>
      <c r="I544" s="19">
        <v>44801</v>
      </c>
      <c r="J544" s="5" t="s">
        <v>10953</v>
      </c>
      <c r="K544" s="20" t="s">
        <v>10666</v>
      </c>
      <c r="L544" s="25">
        <f>VLOOKUP(C544,[1]资产包数据!$B:$L,11,0)</f>
        <v>2680</v>
      </c>
      <c r="M544" s="25">
        <f t="shared" si="8"/>
        <v>300</v>
      </c>
    </row>
    <row r="545" s="3" customFormat="1" ht="14.25" spans="1:13">
      <c r="A545" s="13">
        <v>44801</v>
      </c>
      <c r="B545" s="14" t="s">
        <v>6471</v>
      </c>
      <c r="C545" s="14" t="s">
        <v>6478</v>
      </c>
      <c r="D545" s="14" t="s">
        <v>6479</v>
      </c>
      <c r="E545" s="15">
        <v>44768</v>
      </c>
      <c r="F545" s="14">
        <v>2980</v>
      </c>
      <c r="G545" s="16" t="s">
        <v>10571</v>
      </c>
      <c r="H545" s="3">
        <v>2980</v>
      </c>
      <c r="I545" s="19">
        <v>44801</v>
      </c>
      <c r="J545" s="5" t="s">
        <v>10953</v>
      </c>
      <c r="K545" s="20" t="s">
        <v>10666</v>
      </c>
      <c r="L545" s="25">
        <f>VLOOKUP(C545,[1]资产包数据!$B:$L,11,0)</f>
        <v>2680</v>
      </c>
      <c r="M545" s="25">
        <f t="shared" si="8"/>
        <v>300</v>
      </c>
    </row>
    <row r="546" s="3" customFormat="1" ht="14.25" spans="1:13">
      <c r="A546" s="13">
        <v>44801</v>
      </c>
      <c r="B546" s="14" t="s">
        <v>6471</v>
      </c>
      <c r="C546" s="14" t="s">
        <v>6466</v>
      </c>
      <c r="D546" s="14" t="s">
        <v>6467</v>
      </c>
      <c r="E546" s="15">
        <v>44769</v>
      </c>
      <c r="F546" s="14">
        <v>2980</v>
      </c>
      <c r="G546" s="16" t="s">
        <v>10571</v>
      </c>
      <c r="H546" s="3">
        <v>2980</v>
      </c>
      <c r="I546" s="19">
        <v>44801</v>
      </c>
      <c r="J546" s="5" t="s">
        <v>10953</v>
      </c>
      <c r="K546" s="20" t="s">
        <v>10666</v>
      </c>
      <c r="L546" s="25">
        <f>VLOOKUP(C546,[1]资产包数据!$B:$L,11,0)</f>
        <v>2680</v>
      </c>
      <c r="M546" s="25">
        <f t="shared" si="8"/>
        <v>300</v>
      </c>
    </row>
    <row r="547" s="3" customFormat="1" ht="14.25" spans="1:13">
      <c r="A547" s="13">
        <v>44801</v>
      </c>
      <c r="B547" s="14" t="s">
        <v>6471</v>
      </c>
      <c r="C547" s="14" t="s">
        <v>6472</v>
      </c>
      <c r="D547" s="14" t="s">
        <v>6473</v>
      </c>
      <c r="E547" s="15">
        <v>44769</v>
      </c>
      <c r="F547" s="14">
        <v>2980</v>
      </c>
      <c r="G547" s="16" t="s">
        <v>10571</v>
      </c>
      <c r="H547" s="3">
        <v>2980</v>
      </c>
      <c r="I547" s="19">
        <v>44801</v>
      </c>
      <c r="J547" s="5" t="s">
        <v>10953</v>
      </c>
      <c r="K547" s="20" t="s">
        <v>10666</v>
      </c>
      <c r="L547" s="25">
        <f>VLOOKUP(C547,[1]资产包数据!$B:$L,11,0)</f>
        <v>2680</v>
      </c>
      <c r="M547" s="25">
        <f t="shared" si="8"/>
        <v>300</v>
      </c>
    </row>
    <row r="548" s="3" customFormat="1" ht="14.25" spans="1:13">
      <c r="A548" s="13">
        <v>44801</v>
      </c>
      <c r="B548" s="14" t="s">
        <v>6471</v>
      </c>
      <c r="C548" s="14" t="s">
        <v>6474</v>
      </c>
      <c r="D548" s="14" t="s">
        <v>6475</v>
      </c>
      <c r="E548" s="15">
        <v>44769</v>
      </c>
      <c r="F548" s="14">
        <v>2980</v>
      </c>
      <c r="G548" s="16" t="s">
        <v>10571</v>
      </c>
      <c r="H548" s="3">
        <v>2980</v>
      </c>
      <c r="I548" s="19">
        <v>44801</v>
      </c>
      <c r="J548" s="5" t="s">
        <v>10953</v>
      </c>
      <c r="K548" s="20" t="s">
        <v>10666</v>
      </c>
      <c r="L548" s="25">
        <f>VLOOKUP(C548,[1]资产包数据!$B:$L,11,0)</f>
        <v>2680</v>
      </c>
      <c r="M548" s="25">
        <f t="shared" si="8"/>
        <v>300</v>
      </c>
    </row>
    <row r="549" s="3" customFormat="1" ht="14.25" spans="1:13">
      <c r="A549" s="13">
        <v>44801</v>
      </c>
      <c r="B549" s="14" t="s">
        <v>6471</v>
      </c>
      <c r="C549" s="14" t="s">
        <v>6476</v>
      </c>
      <c r="D549" s="14" t="s">
        <v>6477</v>
      </c>
      <c r="E549" s="15">
        <v>44769</v>
      </c>
      <c r="F549" s="14">
        <v>2980</v>
      </c>
      <c r="G549" s="16" t="s">
        <v>10571</v>
      </c>
      <c r="H549" s="3">
        <v>2980</v>
      </c>
      <c r="I549" s="19">
        <v>44801</v>
      </c>
      <c r="J549" s="5" t="s">
        <v>10953</v>
      </c>
      <c r="K549" s="20" t="s">
        <v>10666</v>
      </c>
      <c r="L549" s="25">
        <f>VLOOKUP(C549,[1]资产包数据!$B:$L,11,0)</f>
        <v>2680</v>
      </c>
      <c r="M549" s="25">
        <f t="shared" si="8"/>
        <v>300</v>
      </c>
    </row>
    <row r="550" s="3" customFormat="1" ht="14.25" spans="1:13">
      <c r="A550" s="13">
        <v>44801</v>
      </c>
      <c r="B550" s="14" t="s">
        <v>6471</v>
      </c>
      <c r="C550" s="14" t="s">
        <v>6481</v>
      </c>
      <c r="D550" s="14" t="s">
        <v>6482</v>
      </c>
      <c r="E550" s="15">
        <v>44769</v>
      </c>
      <c r="F550" s="14">
        <v>2980</v>
      </c>
      <c r="G550" s="16" t="s">
        <v>10571</v>
      </c>
      <c r="H550" s="3">
        <v>2980</v>
      </c>
      <c r="I550" s="19">
        <v>44801</v>
      </c>
      <c r="J550" s="5" t="s">
        <v>10953</v>
      </c>
      <c r="K550" s="20" t="s">
        <v>10666</v>
      </c>
      <c r="L550" s="25">
        <f>VLOOKUP(C550,[1]资产包数据!$B:$L,11,0)</f>
        <v>2680</v>
      </c>
      <c r="M550" s="25">
        <f t="shared" si="8"/>
        <v>300</v>
      </c>
    </row>
    <row r="551" s="3" customFormat="1" ht="14.25" spans="1:13">
      <c r="A551" s="13">
        <v>44801</v>
      </c>
      <c r="B551" s="14" t="s">
        <v>6471</v>
      </c>
      <c r="C551" s="14" t="s">
        <v>6483</v>
      </c>
      <c r="D551" s="14" t="s">
        <v>6484</v>
      </c>
      <c r="E551" s="15">
        <v>44769</v>
      </c>
      <c r="F551" s="14">
        <v>2980</v>
      </c>
      <c r="G551" s="16" t="s">
        <v>10571</v>
      </c>
      <c r="H551" s="3">
        <v>2980</v>
      </c>
      <c r="I551" s="19">
        <v>44801</v>
      </c>
      <c r="J551" s="5" t="s">
        <v>10953</v>
      </c>
      <c r="K551" s="20" t="s">
        <v>10666</v>
      </c>
      <c r="L551" s="25">
        <f>VLOOKUP(C551,[1]资产包数据!$B:$L,11,0)</f>
        <v>2680</v>
      </c>
      <c r="M551" s="25">
        <f t="shared" si="8"/>
        <v>300</v>
      </c>
    </row>
    <row r="552" s="3" customFormat="1" ht="14.25" spans="1:13">
      <c r="A552" s="13">
        <v>44801</v>
      </c>
      <c r="B552" s="14" t="s">
        <v>6471</v>
      </c>
      <c r="C552" s="14" t="s">
        <v>6485</v>
      </c>
      <c r="D552" s="14" t="s">
        <v>6486</v>
      </c>
      <c r="E552" s="15">
        <v>44769</v>
      </c>
      <c r="F552" s="14">
        <v>2980</v>
      </c>
      <c r="G552" s="16" t="s">
        <v>10571</v>
      </c>
      <c r="H552" s="3">
        <v>2980</v>
      </c>
      <c r="I552" s="19">
        <v>44801</v>
      </c>
      <c r="J552" s="5" t="s">
        <v>10953</v>
      </c>
      <c r="K552" s="20" t="s">
        <v>10666</v>
      </c>
      <c r="L552" s="25">
        <f>VLOOKUP(C552,[1]资产包数据!$B:$L,11,0)</f>
        <v>2680</v>
      </c>
      <c r="M552" s="25">
        <f t="shared" si="8"/>
        <v>300</v>
      </c>
    </row>
    <row r="553" s="3" customFormat="1" ht="14.25" spans="1:13">
      <c r="A553" s="13">
        <v>44801</v>
      </c>
      <c r="B553" s="14" t="s">
        <v>6471</v>
      </c>
      <c r="C553" s="14" t="s">
        <v>6487</v>
      </c>
      <c r="D553" s="14" t="s">
        <v>6488</v>
      </c>
      <c r="E553" s="15">
        <v>44769</v>
      </c>
      <c r="F553" s="14">
        <v>2980</v>
      </c>
      <c r="G553" s="16" t="s">
        <v>10571</v>
      </c>
      <c r="H553" s="3">
        <v>2980</v>
      </c>
      <c r="I553" s="19">
        <v>44801</v>
      </c>
      <c r="J553" s="5" t="s">
        <v>10953</v>
      </c>
      <c r="K553" s="20" t="s">
        <v>10666</v>
      </c>
      <c r="L553" s="25">
        <f>VLOOKUP(C553,[1]资产包数据!$B:$L,11,0)</f>
        <v>2680</v>
      </c>
      <c r="M553" s="25">
        <f t="shared" si="8"/>
        <v>300</v>
      </c>
    </row>
    <row r="554" s="3" customFormat="1" ht="14.25" spans="1:13">
      <c r="A554" s="13">
        <v>44801</v>
      </c>
      <c r="B554" s="14" t="s">
        <v>6471</v>
      </c>
      <c r="C554" s="14" t="s">
        <v>6489</v>
      </c>
      <c r="D554" s="14" t="s">
        <v>6490</v>
      </c>
      <c r="E554" s="15">
        <v>44769</v>
      </c>
      <c r="F554" s="14">
        <v>2980</v>
      </c>
      <c r="G554" s="16" t="s">
        <v>10571</v>
      </c>
      <c r="H554" s="3">
        <v>2980</v>
      </c>
      <c r="I554" s="19">
        <v>44801</v>
      </c>
      <c r="J554" s="5" t="s">
        <v>10953</v>
      </c>
      <c r="K554" s="20" t="s">
        <v>10666</v>
      </c>
      <c r="L554" s="25">
        <f>VLOOKUP(C554,[1]资产包数据!$B:$L,11,0)</f>
        <v>2680</v>
      </c>
      <c r="M554" s="25">
        <f t="shared" si="8"/>
        <v>300</v>
      </c>
    </row>
    <row r="555" s="3" customFormat="1" ht="14.25" spans="1:13">
      <c r="A555" s="13">
        <v>44801</v>
      </c>
      <c r="B555" s="14" t="s">
        <v>6471</v>
      </c>
      <c r="C555" s="14" t="s">
        <v>6497</v>
      </c>
      <c r="D555" s="14" t="s">
        <v>6498</v>
      </c>
      <c r="E555" s="15">
        <v>44769</v>
      </c>
      <c r="F555" s="14">
        <v>2980</v>
      </c>
      <c r="G555" s="16" t="s">
        <v>10571</v>
      </c>
      <c r="H555" s="3">
        <v>2980</v>
      </c>
      <c r="I555" s="19">
        <v>44801</v>
      </c>
      <c r="J555" s="5" t="s">
        <v>10953</v>
      </c>
      <c r="K555" s="20" t="s">
        <v>10666</v>
      </c>
      <c r="L555" s="25">
        <f>VLOOKUP(C555,[1]资产包数据!$B:$L,11,0)</f>
        <v>2680</v>
      </c>
      <c r="M555" s="25">
        <f t="shared" si="8"/>
        <v>300</v>
      </c>
    </row>
    <row r="556" s="3" customFormat="1" ht="14.25" spans="1:13">
      <c r="A556" s="13">
        <v>44801</v>
      </c>
      <c r="B556" s="14" t="s">
        <v>6471</v>
      </c>
      <c r="C556" s="14" t="s">
        <v>6499</v>
      </c>
      <c r="D556" s="14" t="s">
        <v>6500</v>
      </c>
      <c r="E556" s="15">
        <v>44769</v>
      </c>
      <c r="F556" s="14">
        <v>2980</v>
      </c>
      <c r="G556" s="16" t="s">
        <v>10571</v>
      </c>
      <c r="H556" s="3">
        <v>2980</v>
      </c>
      <c r="I556" s="19">
        <v>44801</v>
      </c>
      <c r="J556" s="5" t="s">
        <v>10953</v>
      </c>
      <c r="K556" s="20" t="s">
        <v>10666</v>
      </c>
      <c r="L556" s="25">
        <f>VLOOKUP(C556,[1]资产包数据!$B:$L,11,0)</f>
        <v>2680</v>
      </c>
      <c r="M556" s="25">
        <f t="shared" si="8"/>
        <v>300</v>
      </c>
    </row>
    <row r="557" s="3" customFormat="1" ht="14.25" spans="1:13">
      <c r="A557" s="13">
        <v>44801</v>
      </c>
      <c r="B557" s="14" t="s">
        <v>6471</v>
      </c>
      <c r="C557" s="14" t="s">
        <v>6503</v>
      </c>
      <c r="D557" s="14" t="s">
        <v>6504</v>
      </c>
      <c r="E557" s="15">
        <v>44769</v>
      </c>
      <c r="F557" s="14">
        <v>2980</v>
      </c>
      <c r="G557" s="16" t="s">
        <v>10571</v>
      </c>
      <c r="H557" s="3">
        <v>2980</v>
      </c>
      <c r="I557" s="19">
        <v>44801</v>
      </c>
      <c r="J557" s="5" t="s">
        <v>10953</v>
      </c>
      <c r="K557" s="20" t="s">
        <v>10666</v>
      </c>
      <c r="L557" s="25">
        <f>VLOOKUP(C557,[1]资产包数据!$B:$L,11,0)</f>
        <v>2680</v>
      </c>
      <c r="M557" s="25">
        <f t="shared" si="8"/>
        <v>300</v>
      </c>
    </row>
    <row r="558" s="3" customFormat="1" ht="14.25" spans="1:13">
      <c r="A558" s="13">
        <v>44801</v>
      </c>
      <c r="B558" s="14" t="s">
        <v>6471</v>
      </c>
      <c r="C558" s="14" t="s">
        <v>6509</v>
      </c>
      <c r="D558" s="14" t="s">
        <v>6510</v>
      </c>
      <c r="E558" s="15">
        <v>44769</v>
      </c>
      <c r="F558" s="14">
        <v>2980</v>
      </c>
      <c r="G558" s="16" t="s">
        <v>10571</v>
      </c>
      <c r="H558" s="3">
        <v>2980</v>
      </c>
      <c r="I558" s="19">
        <v>44801</v>
      </c>
      <c r="J558" s="5" t="s">
        <v>10953</v>
      </c>
      <c r="K558" s="20" t="s">
        <v>10666</v>
      </c>
      <c r="L558" s="25">
        <f>VLOOKUP(C558,[1]资产包数据!$B:$L,11,0)</f>
        <v>2680</v>
      </c>
      <c r="M558" s="25">
        <f t="shared" si="8"/>
        <v>300</v>
      </c>
    </row>
    <row r="559" s="3" customFormat="1" ht="14.25" spans="1:13">
      <c r="A559" s="13">
        <v>44801</v>
      </c>
      <c r="B559" s="14" t="s">
        <v>6471</v>
      </c>
      <c r="C559" s="14" t="s">
        <v>6511</v>
      </c>
      <c r="D559" s="14" t="s">
        <v>6512</v>
      </c>
      <c r="E559" s="15">
        <v>44769</v>
      </c>
      <c r="F559" s="14">
        <v>2980</v>
      </c>
      <c r="G559" s="16" t="s">
        <v>10571</v>
      </c>
      <c r="H559" s="3">
        <v>2980</v>
      </c>
      <c r="I559" s="19">
        <v>44801</v>
      </c>
      <c r="J559" s="5" t="s">
        <v>10953</v>
      </c>
      <c r="K559" s="20" t="s">
        <v>10666</v>
      </c>
      <c r="L559" s="25">
        <f>VLOOKUP(C559,[1]资产包数据!$B:$L,11,0)</f>
        <v>2680</v>
      </c>
      <c r="M559" s="25">
        <f t="shared" si="8"/>
        <v>300</v>
      </c>
    </row>
    <row r="560" s="3" customFormat="1" ht="14.25" spans="1:13">
      <c r="A560" s="13">
        <v>44801</v>
      </c>
      <c r="B560" s="14" t="s">
        <v>6471</v>
      </c>
      <c r="C560" s="14" t="s">
        <v>6513</v>
      </c>
      <c r="D560" s="14" t="s">
        <v>6514</v>
      </c>
      <c r="E560" s="15">
        <v>44769</v>
      </c>
      <c r="F560" s="14">
        <v>2980</v>
      </c>
      <c r="G560" s="16" t="s">
        <v>10571</v>
      </c>
      <c r="H560" s="3">
        <v>2980</v>
      </c>
      <c r="I560" s="19">
        <v>44801</v>
      </c>
      <c r="J560" s="5" t="s">
        <v>10953</v>
      </c>
      <c r="K560" s="20" t="s">
        <v>10666</v>
      </c>
      <c r="L560" s="25">
        <f>VLOOKUP(C560,[1]资产包数据!$B:$L,11,0)</f>
        <v>2680</v>
      </c>
      <c r="M560" s="25">
        <f t="shared" si="8"/>
        <v>300</v>
      </c>
    </row>
    <row r="561" s="3" customFormat="1" ht="14.25" spans="1:13">
      <c r="A561" s="13">
        <v>44801</v>
      </c>
      <c r="B561" s="14" t="s">
        <v>6471</v>
      </c>
      <c r="C561" s="14" t="s">
        <v>6515</v>
      </c>
      <c r="D561" s="14" t="s">
        <v>6516</v>
      </c>
      <c r="E561" s="15">
        <v>44769</v>
      </c>
      <c r="F561" s="14">
        <v>2980</v>
      </c>
      <c r="G561" s="16" t="s">
        <v>10571</v>
      </c>
      <c r="H561" s="3">
        <v>2980</v>
      </c>
      <c r="I561" s="19">
        <v>44801</v>
      </c>
      <c r="J561" s="5" t="s">
        <v>10953</v>
      </c>
      <c r="K561" s="20" t="s">
        <v>10666</v>
      </c>
      <c r="L561" s="25">
        <f>VLOOKUP(C561,[1]资产包数据!$B:$L,11,0)</f>
        <v>2680</v>
      </c>
      <c r="M561" s="25">
        <f t="shared" si="8"/>
        <v>300</v>
      </c>
    </row>
    <row r="562" s="3" customFormat="1" ht="14.25" spans="1:13">
      <c r="A562" s="13">
        <v>44801</v>
      </c>
      <c r="B562" s="14" t="s">
        <v>6471</v>
      </c>
      <c r="C562" s="14" t="s">
        <v>6533</v>
      </c>
      <c r="D562" s="14" t="s">
        <v>6534</v>
      </c>
      <c r="E562" s="15">
        <v>44769</v>
      </c>
      <c r="F562" s="14">
        <v>2980</v>
      </c>
      <c r="G562" s="16" t="s">
        <v>10571</v>
      </c>
      <c r="H562" s="3">
        <v>2980</v>
      </c>
      <c r="I562" s="19">
        <v>44801</v>
      </c>
      <c r="J562" s="5" t="s">
        <v>10953</v>
      </c>
      <c r="K562" s="20" t="s">
        <v>10666</v>
      </c>
      <c r="L562" s="25">
        <f>VLOOKUP(C562,[1]资产包数据!$B:$L,11,0)</f>
        <v>2680</v>
      </c>
      <c r="M562" s="25">
        <f t="shared" si="8"/>
        <v>300</v>
      </c>
    </row>
    <row r="563" s="3" customFormat="1" ht="14.25" spans="1:13">
      <c r="A563" s="13">
        <v>44801</v>
      </c>
      <c r="B563" s="14" t="s">
        <v>6471</v>
      </c>
      <c r="C563" s="14" t="s">
        <v>6535</v>
      </c>
      <c r="D563" s="14" t="s">
        <v>6536</v>
      </c>
      <c r="E563" s="15">
        <v>44769</v>
      </c>
      <c r="F563" s="14">
        <v>2980</v>
      </c>
      <c r="G563" s="16" t="s">
        <v>10571</v>
      </c>
      <c r="H563" s="3">
        <v>2980</v>
      </c>
      <c r="I563" s="19">
        <v>44801</v>
      </c>
      <c r="J563" s="5" t="s">
        <v>10953</v>
      </c>
      <c r="K563" s="20" t="s">
        <v>10666</v>
      </c>
      <c r="L563" s="25">
        <f>VLOOKUP(C563,[1]资产包数据!$B:$L,11,0)</f>
        <v>2680</v>
      </c>
      <c r="M563" s="25">
        <f t="shared" si="8"/>
        <v>300</v>
      </c>
    </row>
    <row r="564" s="3" customFormat="1" ht="14.25" spans="1:13">
      <c r="A564" s="13">
        <v>44801</v>
      </c>
      <c r="B564" s="14" t="s">
        <v>6471</v>
      </c>
      <c r="C564" s="14" t="s">
        <v>6539</v>
      </c>
      <c r="D564" s="14" t="s">
        <v>6540</v>
      </c>
      <c r="E564" s="15">
        <v>44769</v>
      </c>
      <c r="F564" s="14">
        <v>2980</v>
      </c>
      <c r="G564" s="16" t="s">
        <v>10571</v>
      </c>
      <c r="H564" s="3">
        <v>2980</v>
      </c>
      <c r="I564" s="19">
        <v>44801</v>
      </c>
      <c r="J564" s="5" t="s">
        <v>10953</v>
      </c>
      <c r="K564" s="20" t="s">
        <v>10666</v>
      </c>
      <c r="L564" s="25">
        <f>VLOOKUP(C564,[1]资产包数据!$B:$L,11,0)</f>
        <v>2680</v>
      </c>
      <c r="M564" s="25">
        <f t="shared" si="8"/>
        <v>300</v>
      </c>
    </row>
    <row r="565" s="3" customFormat="1" ht="14.25" spans="1:13">
      <c r="A565" s="13">
        <v>44801</v>
      </c>
      <c r="B565" s="14" t="s">
        <v>6471</v>
      </c>
      <c r="C565" s="14" t="s">
        <v>6541</v>
      </c>
      <c r="D565" s="14" t="s">
        <v>6542</v>
      </c>
      <c r="E565" s="15">
        <v>44769</v>
      </c>
      <c r="F565" s="14">
        <v>2980</v>
      </c>
      <c r="G565" s="16" t="s">
        <v>10571</v>
      </c>
      <c r="H565" s="3">
        <v>2980</v>
      </c>
      <c r="I565" s="19">
        <v>44801</v>
      </c>
      <c r="J565" s="5" t="s">
        <v>10953</v>
      </c>
      <c r="K565" s="20" t="s">
        <v>10666</v>
      </c>
      <c r="L565" s="25">
        <f>VLOOKUP(C565,[1]资产包数据!$B:$L,11,0)</f>
        <v>2680</v>
      </c>
      <c r="M565" s="25">
        <f t="shared" si="8"/>
        <v>300</v>
      </c>
    </row>
    <row r="566" s="3" customFormat="1" ht="14.25" spans="1:13">
      <c r="A566" s="13">
        <v>44801</v>
      </c>
      <c r="B566" s="14" t="s">
        <v>6471</v>
      </c>
      <c r="C566" s="14" t="s">
        <v>6545</v>
      </c>
      <c r="D566" s="14" t="s">
        <v>6546</v>
      </c>
      <c r="E566" s="15">
        <v>44769</v>
      </c>
      <c r="F566" s="14">
        <v>2980</v>
      </c>
      <c r="G566" s="16" t="s">
        <v>10571</v>
      </c>
      <c r="H566" s="3">
        <v>2980</v>
      </c>
      <c r="I566" s="19">
        <v>44801</v>
      </c>
      <c r="J566" s="5" t="s">
        <v>10953</v>
      </c>
      <c r="K566" s="20" t="s">
        <v>10666</v>
      </c>
      <c r="L566" s="25">
        <f>VLOOKUP(C566,[1]资产包数据!$B:$L,11,0)</f>
        <v>2680</v>
      </c>
      <c r="M566" s="25">
        <f t="shared" si="8"/>
        <v>300</v>
      </c>
    </row>
    <row r="567" s="3" customFormat="1" ht="14.25" spans="1:13">
      <c r="A567" s="13">
        <v>44801</v>
      </c>
      <c r="B567" s="14" t="s">
        <v>6471</v>
      </c>
      <c r="C567" s="14" t="s">
        <v>6547</v>
      </c>
      <c r="D567" s="14" t="s">
        <v>6548</v>
      </c>
      <c r="E567" s="15">
        <v>44769</v>
      </c>
      <c r="F567" s="14">
        <v>2980</v>
      </c>
      <c r="G567" s="16" t="s">
        <v>10571</v>
      </c>
      <c r="H567" s="3">
        <v>2980</v>
      </c>
      <c r="I567" s="19">
        <v>44801</v>
      </c>
      <c r="J567" s="5" t="s">
        <v>10953</v>
      </c>
      <c r="K567" s="20" t="s">
        <v>10666</v>
      </c>
      <c r="L567" s="25">
        <f>VLOOKUP(C567,[1]资产包数据!$B:$L,11,0)</f>
        <v>2680</v>
      </c>
      <c r="M567" s="25">
        <f t="shared" si="8"/>
        <v>300</v>
      </c>
    </row>
    <row r="568" s="3" customFormat="1" ht="14.25" spans="1:13">
      <c r="A568" s="13">
        <v>44801</v>
      </c>
      <c r="B568" s="14" t="s">
        <v>6471</v>
      </c>
      <c r="C568" s="14" t="s">
        <v>6549</v>
      </c>
      <c r="D568" s="14" t="s">
        <v>6550</v>
      </c>
      <c r="E568" s="15">
        <v>44769</v>
      </c>
      <c r="F568" s="14">
        <v>2980</v>
      </c>
      <c r="G568" s="16" t="s">
        <v>10571</v>
      </c>
      <c r="H568" s="3">
        <v>2980</v>
      </c>
      <c r="I568" s="19">
        <v>44801</v>
      </c>
      <c r="J568" s="5" t="s">
        <v>10953</v>
      </c>
      <c r="K568" s="20" t="s">
        <v>10666</v>
      </c>
      <c r="L568" s="25">
        <f>VLOOKUP(C568,[1]资产包数据!$B:$L,11,0)</f>
        <v>2680</v>
      </c>
      <c r="M568" s="25">
        <f t="shared" si="8"/>
        <v>300</v>
      </c>
    </row>
    <row r="569" s="3" customFormat="1" ht="14.25" spans="1:13">
      <c r="A569" s="13">
        <v>44801</v>
      </c>
      <c r="B569" s="14" t="s">
        <v>6471</v>
      </c>
      <c r="C569" s="14" t="s">
        <v>6551</v>
      </c>
      <c r="D569" s="14" t="s">
        <v>6552</v>
      </c>
      <c r="E569" s="15">
        <v>44769</v>
      </c>
      <c r="F569" s="14">
        <v>2980</v>
      </c>
      <c r="G569" s="16" t="s">
        <v>10571</v>
      </c>
      <c r="H569" s="3">
        <v>2980</v>
      </c>
      <c r="I569" s="19">
        <v>44801</v>
      </c>
      <c r="J569" s="5" t="s">
        <v>10953</v>
      </c>
      <c r="K569" s="20" t="s">
        <v>10666</v>
      </c>
      <c r="L569" s="25">
        <f>VLOOKUP(C569,[1]资产包数据!$B:$L,11,0)</f>
        <v>2680</v>
      </c>
      <c r="M569" s="25">
        <f t="shared" si="8"/>
        <v>300</v>
      </c>
    </row>
    <row r="570" s="3" customFormat="1" ht="14.25" spans="1:13">
      <c r="A570" s="13">
        <v>44801</v>
      </c>
      <c r="B570" s="14" t="s">
        <v>6471</v>
      </c>
      <c r="C570" s="14" t="s">
        <v>6553</v>
      </c>
      <c r="D570" s="14" t="s">
        <v>6554</v>
      </c>
      <c r="E570" s="15">
        <v>44769</v>
      </c>
      <c r="F570" s="14">
        <v>2980</v>
      </c>
      <c r="G570" s="16" t="s">
        <v>10571</v>
      </c>
      <c r="H570" s="3">
        <v>2980</v>
      </c>
      <c r="I570" s="19">
        <v>44801</v>
      </c>
      <c r="J570" s="5" t="s">
        <v>10953</v>
      </c>
      <c r="K570" s="20" t="s">
        <v>10666</v>
      </c>
      <c r="L570" s="25">
        <f>VLOOKUP(C570,[1]资产包数据!$B:$L,11,0)</f>
        <v>2680</v>
      </c>
      <c r="M570" s="25">
        <f t="shared" si="8"/>
        <v>300</v>
      </c>
    </row>
    <row r="571" s="3" customFormat="1" ht="14.25" spans="1:13">
      <c r="A571" s="13">
        <v>44801</v>
      </c>
      <c r="B571" s="14" t="s">
        <v>6471</v>
      </c>
      <c r="C571" s="14" t="s">
        <v>6555</v>
      </c>
      <c r="D571" s="14" t="s">
        <v>6556</v>
      </c>
      <c r="E571" s="15">
        <v>44769</v>
      </c>
      <c r="F571" s="14">
        <v>2980</v>
      </c>
      <c r="G571" s="16" t="s">
        <v>10571</v>
      </c>
      <c r="H571" s="3">
        <v>2980</v>
      </c>
      <c r="I571" s="19">
        <v>44801</v>
      </c>
      <c r="J571" s="5" t="s">
        <v>10953</v>
      </c>
      <c r="K571" s="20" t="s">
        <v>10666</v>
      </c>
      <c r="L571" s="25">
        <f>VLOOKUP(C571,[1]资产包数据!$B:$L,11,0)</f>
        <v>2680</v>
      </c>
      <c r="M571" s="25">
        <f t="shared" si="8"/>
        <v>300</v>
      </c>
    </row>
    <row r="572" s="3" customFormat="1" ht="14.25" spans="1:13">
      <c r="A572" s="13">
        <v>44801</v>
      </c>
      <c r="B572" s="14" t="s">
        <v>6471</v>
      </c>
      <c r="C572" s="14" t="s">
        <v>6557</v>
      </c>
      <c r="D572" s="14" t="s">
        <v>6558</v>
      </c>
      <c r="E572" s="15">
        <v>44769</v>
      </c>
      <c r="F572" s="14">
        <v>2980</v>
      </c>
      <c r="G572" s="16" t="s">
        <v>10571</v>
      </c>
      <c r="H572" s="3">
        <v>2980</v>
      </c>
      <c r="I572" s="19">
        <v>44801</v>
      </c>
      <c r="J572" s="5" t="s">
        <v>10953</v>
      </c>
      <c r="K572" s="20" t="s">
        <v>10666</v>
      </c>
      <c r="L572" s="25">
        <f>VLOOKUP(C572,[1]资产包数据!$B:$L,11,0)</f>
        <v>2680</v>
      </c>
      <c r="M572" s="25">
        <f t="shared" si="8"/>
        <v>300</v>
      </c>
    </row>
    <row r="573" s="3" customFormat="1" ht="14.25" spans="1:13">
      <c r="A573" s="13">
        <v>44801</v>
      </c>
      <c r="B573" s="14" t="s">
        <v>6471</v>
      </c>
      <c r="C573" s="14" t="s">
        <v>6559</v>
      </c>
      <c r="D573" s="14" t="s">
        <v>6560</v>
      </c>
      <c r="E573" s="15">
        <v>44769</v>
      </c>
      <c r="F573" s="14">
        <v>2980</v>
      </c>
      <c r="G573" s="16" t="s">
        <v>10571</v>
      </c>
      <c r="H573" s="3">
        <v>2980</v>
      </c>
      <c r="I573" s="19">
        <v>44801</v>
      </c>
      <c r="J573" s="5" t="s">
        <v>10953</v>
      </c>
      <c r="K573" s="20" t="s">
        <v>10666</v>
      </c>
      <c r="L573" s="25">
        <f>VLOOKUP(C573,[1]资产包数据!$B:$L,11,0)</f>
        <v>2680</v>
      </c>
      <c r="M573" s="25">
        <f t="shared" si="8"/>
        <v>300</v>
      </c>
    </row>
    <row r="574" s="3" customFormat="1" ht="14.25" spans="1:13">
      <c r="A574" s="13">
        <v>44801</v>
      </c>
      <c r="B574" s="14" t="s">
        <v>6471</v>
      </c>
      <c r="C574" s="14" t="s">
        <v>6561</v>
      </c>
      <c r="D574" s="14" t="s">
        <v>6562</v>
      </c>
      <c r="E574" s="15">
        <v>44769</v>
      </c>
      <c r="F574" s="14">
        <v>2980</v>
      </c>
      <c r="G574" s="16" t="s">
        <v>10571</v>
      </c>
      <c r="H574" s="3">
        <v>2980</v>
      </c>
      <c r="I574" s="19">
        <v>44801</v>
      </c>
      <c r="J574" s="5" t="s">
        <v>10953</v>
      </c>
      <c r="K574" s="20" t="s">
        <v>10666</v>
      </c>
      <c r="L574" s="25">
        <f>VLOOKUP(C574,[1]资产包数据!$B:$L,11,0)</f>
        <v>2680</v>
      </c>
      <c r="M574" s="25">
        <f t="shared" si="8"/>
        <v>300</v>
      </c>
    </row>
    <row r="575" s="3" customFormat="1" ht="14.25" spans="1:13">
      <c r="A575" s="13">
        <v>44801</v>
      </c>
      <c r="B575" s="14" t="s">
        <v>6471</v>
      </c>
      <c r="C575" s="14" t="s">
        <v>6563</v>
      </c>
      <c r="D575" s="14" t="s">
        <v>6564</v>
      </c>
      <c r="E575" s="15">
        <v>44769</v>
      </c>
      <c r="F575" s="14">
        <v>2980</v>
      </c>
      <c r="G575" s="16" t="s">
        <v>10571</v>
      </c>
      <c r="H575" s="3">
        <v>2980</v>
      </c>
      <c r="I575" s="19">
        <v>44801</v>
      </c>
      <c r="J575" s="5" t="s">
        <v>10953</v>
      </c>
      <c r="K575" s="20" t="s">
        <v>10666</v>
      </c>
      <c r="L575" s="25">
        <f>VLOOKUP(C575,[1]资产包数据!$B:$L,11,0)</f>
        <v>2680</v>
      </c>
      <c r="M575" s="25">
        <f t="shared" si="8"/>
        <v>300</v>
      </c>
    </row>
    <row r="576" s="3" customFormat="1" ht="14.25" spans="1:13">
      <c r="A576" s="13">
        <v>44801</v>
      </c>
      <c r="B576" s="14" t="s">
        <v>6471</v>
      </c>
      <c r="C576" s="14" t="s">
        <v>6565</v>
      </c>
      <c r="D576" s="14" t="s">
        <v>6566</v>
      </c>
      <c r="E576" s="15">
        <v>44769</v>
      </c>
      <c r="F576" s="14">
        <v>2980</v>
      </c>
      <c r="G576" s="16" t="s">
        <v>10571</v>
      </c>
      <c r="H576" s="3">
        <v>2980</v>
      </c>
      <c r="I576" s="19">
        <v>44801</v>
      </c>
      <c r="J576" s="5" t="s">
        <v>10953</v>
      </c>
      <c r="K576" s="20" t="s">
        <v>10666</v>
      </c>
      <c r="L576" s="25">
        <f>VLOOKUP(C576,[1]资产包数据!$B:$L,11,0)</f>
        <v>2680</v>
      </c>
      <c r="M576" s="25">
        <f t="shared" si="8"/>
        <v>300</v>
      </c>
    </row>
    <row r="577" s="3" customFormat="1" ht="14.25" spans="1:13">
      <c r="A577" s="13">
        <v>44801</v>
      </c>
      <c r="B577" s="14" t="s">
        <v>6471</v>
      </c>
      <c r="C577" s="14" t="s">
        <v>6567</v>
      </c>
      <c r="D577" s="14" t="s">
        <v>6568</v>
      </c>
      <c r="E577" s="15">
        <v>44769</v>
      </c>
      <c r="F577" s="14">
        <v>2980</v>
      </c>
      <c r="G577" s="16" t="s">
        <v>10571</v>
      </c>
      <c r="H577" s="3">
        <v>2980</v>
      </c>
      <c r="I577" s="19">
        <v>44801</v>
      </c>
      <c r="J577" s="5" t="s">
        <v>10953</v>
      </c>
      <c r="K577" s="20" t="s">
        <v>10666</v>
      </c>
      <c r="L577" s="25">
        <f>VLOOKUP(C577,[1]资产包数据!$B:$L,11,0)</f>
        <v>2680</v>
      </c>
      <c r="M577" s="25">
        <f t="shared" si="8"/>
        <v>300</v>
      </c>
    </row>
    <row r="578" s="3" customFormat="1" ht="14.25" spans="1:13">
      <c r="A578" s="13">
        <v>44801</v>
      </c>
      <c r="B578" s="14" t="s">
        <v>6471</v>
      </c>
      <c r="C578" s="14" t="s">
        <v>6573</v>
      </c>
      <c r="D578" s="14" t="s">
        <v>6574</v>
      </c>
      <c r="E578" s="15">
        <v>44769</v>
      </c>
      <c r="F578" s="14">
        <v>2980</v>
      </c>
      <c r="G578" s="16" t="s">
        <v>10571</v>
      </c>
      <c r="H578" s="3">
        <v>2980</v>
      </c>
      <c r="I578" s="19">
        <v>44801</v>
      </c>
      <c r="J578" s="5" t="s">
        <v>10953</v>
      </c>
      <c r="K578" s="20" t="s">
        <v>10666</v>
      </c>
      <c r="L578" s="25">
        <f>VLOOKUP(C578,[1]资产包数据!$B:$L,11,0)</f>
        <v>2680</v>
      </c>
      <c r="M578" s="25">
        <f t="shared" ref="M578:M618" si="9">H578-L578</f>
        <v>300</v>
      </c>
    </row>
    <row r="579" s="3" customFormat="1" ht="14.25" spans="1:13">
      <c r="A579" s="13">
        <v>44801</v>
      </c>
      <c r="B579" s="14" t="s">
        <v>6471</v>
      </c>
      <c r="C579" s="14" t="s">
        <v>6579</v>
      </c>
      <c r="D579" s="14" t="s">
        <v>6580</v>
      </c>
      <c r="E579" s="15">
        <v>44769</v>
      </c>
      <c r="F579" s="14">
        <v>2980</v>
      </c>
      <c r="G579" s="16" t="s">
        <v>10571</v>
      </c>
      <c r="H579" s="3">
        <v>2980</v>
      </c>
      <c r="I579" s="19">
        <v>44801</v>
      </c>
      <c r="J579" s="5" t="s">
        <v>10953</v>
      </c>
      <c r="K579" s="20" t="s">
        <v>10666</v>
      </c>
      <c r="L579" s="25">
        <f>VLOOKUP(C579,[1]资产包数据!$B:$L,11,0)</f>
        <v>2680</v>
      </c>
      <c r="M579" s="25">
        <f t="shared" si="9"/>
        <v>300</v>
      </c>
    </row>
    <row r="580" s="3" customFormat="1" ht="14.25" spans="1:13">
      <c r="A580" s="13">
        <v>44801</v>
      </c>
      <c r="B580" s="14" t="s">
        <v>6471</v>
      </c>
      <c r="C580" s="14" t="s">
        <v>6581</v>
      </c>
      <c r="D580" s="14" t="s">
        <v>6582</v>
      </c>
      <c r="E580" s="15">
        <v>44769</v>
      </c>
      <c r="F580" s="14">
        <v>2980</v>
      </c>
      <c r="G580" s="16" t="s">
        <v>10571</v>
      </c>
      <c r="H580" s="3">
        <v>2980</v>
      </c>
      <c r="I580" s="19">
        <v>44801</v>
      </c>
      <c r="J580" s="5" t="s">
        <v>10953</v>
      </c>
      <c r="K580" s="20" t="s">
        <v>10666</v>
      </c>
      <c r="L580" s="25">
        <f>VLOOKUP(C580,[1]资产包数据!$B:$L,11,0)</f>
        <v>2680</v>
      </c>
      <c r="M580" s="25">
        <f t="shared" si="9"/>
        <v>300</v>
      </c>
    </row>
    <row r="581" s="3" customFormat="1" ht="14.25" spans="1:13">
      <c r="A581" s="13">
        <v>44801</v>
      </c>
      <c r="B581" s="14" t="s">
        <v>6471</v>
      </c>
      <c r="C581" s="14" t="s">
        <v>6585</v>
      </c>
      <c r="D581" s="14" t="s">
        <v>6586</v>
      </c>
      <c r="E581" s="15">
        <v>44769</v>
      </c>
      <c r="F581" s="14">
        <v>2980</v>
      </c>
      <c r="G581" s="16" t="s">
        <v>10571</v>
      </c>
      <c r="H581" s="3">
        <v>2980</v>
      </c>
      <c r="I581" s="19">
        <v>44801</v>
      </c>
      <c r="J581" s="5" t="s">
        <v>10953</v>
      </c>
      <c r="K581" s="20" t="s">
        <v>10666</v>
      </c>
      <c r="L581" s="25">
        <f>VLOOKUP(C581,[1]资产包数据!$B:$L,11,0)</f>
        <v>2680</v>
      </c>
      <c r="M581" s="25">
        <f t="shared" si="9"/>
        <v>300</v>
      </c>
    </row>
    <row r="582" ht="13.5" spans="1:13">
      <c r="A582" s="33">
        <v>44781</v>
      </c>
      <c r="B582" s="34" t="s">
        <v>4954</v>
      </c>
      <c r="C582" s="9" t="s">
        <v>4951</v>
      </c>
      <c r="D582" s="34" t="s">
        <v>4952</v>
      </c>
      <c r="F582" s="34">
        <v>2980</v>
      </c>
      <c r="H582" s="34">
        <v>2980</v>
      </c>
      <c r="I582" s="35">
        <v>44781</v>
      </c>
      <c r="L582" s="25">
        <f>VLOOKUP(C582,[1]资产包数据!$B:$L,11,0)</f>
        <v>2660</v>
      </c>
      <c r="M582" s="25">
        <f t="shared" si="9"/>
        <v>320</v>
      </c>
    </row>
    <row r="583" ht="13.5" spans="1:13">
      <c r="A583" s="33">
        <v>44781</v>
      </c>
      <c r="B583" s="34" t="s">
        <v>4963</v>
      </c>
      <c r="C583" s="9" t="s">
        <v>4961</v>
      </c>
      <c r="D583" s="34" t="s">
        <v>4962</v>
      </c>
      <c r="F583" s="34">
        <v>2980</v>
      </c>
      <c r="H583" s="34">
        <v>2980</v>
      </c>
      <c r="I583" s="35">
        <v>44781</v>
      </c>
      <c r="L583" s="25">
        <f>VLOOKUP(C583,[1]资产包数据!$B:$L,11,0)</f>
        <v>2660</v>
      </c>
      <c r="M583" s="25">
        <f t="shared" si="9"/>
        <v>320</v>
      </c>
    </row>
    <row r="584" ht="13.5" spans="1:13">
      <c r="A584" s="33">
        <v>44781</v>
      </c>
      <c r="B584" s="34" t="s">
        <v>4969</v>
      </c>
      <c r="C584" s="9" t="s">
        <v>4967</v>
      </c>
      <c r="D584" s="34" t="s">
        <v>4968</v>
      </c>
      <c r="F584" s="34">
        <v>2980</v>
      </c>
      <c r="H584" s="34">
        <v>2980</v>
      </c>
      <c r="I584" s="35">
        <v>44781</v>
      </c>
      <c r="L584" s="25">
        <f>VLOOKUP(C584,[1]资产包数据!$B:$L,11,0)</f>
        <v>2660</v>
      </c>
      <c r="M584" s="25">
        <f t="shared" si="9"/>
        <v>320</v>
      </c>
    </row>
    <row r="585" ht="13.5" spans="1:13">
      <c r="A585" s="33">
        <v>44781</v>
      </c>
      <c r="B585" s="34" t="s">
        <v>4966</v>
      </c>
      <c r="C585" s="9" t="s">
        <v>4964</v>
      </c>
      <c r="D585" s="34" t="s">
        <v>4965</v>
      </c>
      <c r="F585" s="34">
        <v>2980</v>
      </c>
      <c r="H585" s="34">
        <v>2980</v>
      </c>
      <c r="I585" s="35">
        <v>44781</v>
      </c>
      <c r="L585" s="25">
        <f>VLOOKUP(C585,[1]资产包数据!$B:$L,11,0)</f>
        <v>2660</v>
      </c>
      <c r="M585" s="25">
        <f t="shared" si="9"/>
        <v>320</v>
      </c>
    </row>
    <row r="586" ht="13.5" spans="1:13">
      <c r="A586" s="33">
        <v>44781</v>
      </c>
      <c r="B586" s="34" t="s">
        <v>4972</v>
      </c>
      <c r="C586" s="9" t="s">
        <v>4970</v>
      </c>
      <c r="D586" s="34" t="s">
        <v>4971</v>
      </c>
      <c r="F586" s="34">
        <v>2980</v>
      </c>
      <c r="H586" s="34">
        <v>2980</v>
      </c>
      <c r="I586" s="35">
        <v>44781</v>
      </c>
      <c r="L586" s="25">
        <f>VLOOKUP(C586,[1]资产包数据!$B:$L,11,0)</f>
        <v>2660</v>
      </c>
      <c r="M586" s="25">
        <f t="shared" si="9"/>
        <v>320</v>
      </c>
    </row>
    <row r="587" ht="13.5" spans="1:13">
      <c r="A587" s="33">
        <v>44781</v>
      </c>
      <c r="B587" s="34" t="s">
        <v>4944</v>
      </c>
      <c r="C587" s="9" t="s">
        <v>4941</v>
      </c>
      <c r="D587" s="34" t="s">
        <v>4942</v>
      </c>
      <c r="F587" s="34">
        <v>2980</v>
      </c>
      <c r="H587" s="34">
        <v>2980</v>
      </c>
      <c r="I587" s="35">
        <v>44781</v>
      </c>
      <c r="L587" s="25">
        <f>VLOOKUP(C587,[1]资产包数据!$B:$L,11,0)</f>
        <v>2660</v>
      </c>
      <c r="M587" s="25">
        <f t="shared" si="9"/>
        <v>320</v>
      </c>
    </row>
    <row r="588" ht="13.5" spans="1:13">
      <c r="A588" s="33">
        <v>44781</v>
      </c>
      <c r="B588" s="34" t="s">
        <v>4975</v>
      </c>
      <c r="C588" s="9" t="s">
        <v>4973</v>
      </c>
      <c r="D588" s="34" t="s">
        <v>4974</v>
      </c>
      <c r="F588" s="34">
        <v>2980</v>
      </c>
      <c r="H588" s="34">
        <v>2980</v>
      </c>
      <c r="I588" s="35">
        <v>44780</v>
      </c>
      <c r="L588" s="25">
        <f>VLOOKUP(C588,[1]资产包数据!$B:$L,11,0)</f>
        <v>2660</v>
      </c>
      <c r="M588" s="25">
        <f t="shared" si="9"/>
        <v>320</v>
      </c>
    </row>
    <row r="589" ht="13.5" spans="1:13">
      <c r="A589" s="33">
        <v>44781</v>
      </c>
      <c r="B589" s="34" t="s">
        <v>4950</v>
      </c>
      <c r="C589" s="9" t="s">
        <v>4947</v>
      </c>
      <c r="D589" s="34" t="s">
        <v>4948</v>
      </c>
      <c r="F589" s="34">
        <v>2980</v>
      </c>
      <c r="H589" s="34">
        <v>2980</v>
      </c>
      <c r="I589" s="35">
        <v>44781</v>
      </c>
      <c r="L589" s="25">
        <f>VLOOKUP(C589,[1]资产包数据!$B:$L,11,0)</f>
        <v>2660</v>
      </c>
      <c r="M589" s="25">
        <f t="shared" si="9"/>
        <v>320</v>
      </c>
    </row>
    <row r="590" ht="13.5" spans="1:13">
      <c r="A590" s="33">
        <v>44781</v>
      </c>
      <c r="B590" s="34" t="s">
        <v>4929</v>
      </c>
      <c r="C590" s="9" t="s">
        <v>4923</v>
      </c>
      <c r="D590" s="34" t="s">
        <v>4924</v>
      </c>
      <c r="F590" s="34">
        <v>2980</v>
      </c>
      <c r="H590" s="34">
        <v>2980</v>
      </c>
      <c r="I590" s="35">
        <v>44781</v>
      </c>
      <c r="L590" s="25">
        <f>VLOOKUP(C590,[1]资产包数据!$B:$L,11,0)</f>
        <v>2660</v>
      </c>
      <c r="M590" s="25">
        <f t="shared" si="9"/>
        <v>320</v>
      </c>
    </row>
    <row r="591" ht="13.5" spans="1:13">
      <c r="A591" s="33">
        <v>44781</v>
      </c>
      <c r="B591" s="34" t="s">
        <v>4993</v>
      </c>
      <c r="C591" s="9" t="s">
        <v>4991</v>
      </c>
      <c r="D591" s="34" t="s">
        <v>4992</v>
      </c>
      <c r="F591" s="34">
        <v>2980</v>
      </c>
      <c r="H591" s="34">
        <v>2980</v>
      </c>
      <c r="I591" s="35">
        <v>44778</v>
      </c>
      <c r="L591" s="25">
        <f>VLOOKUP(C591,[1]资产包数据!$B:$L,11,0)</f>
        <v>2660</v>
      </c>
      <c r="M591" s="25">
        <f t="shared" si="9"/>
        <v>320</v>
      </c>
    </row>
    <row r="592" ht="13.5" spans="1:13">
      <c r="A592" s="33">
        <v>44781</v>
      </c>
      <c r="B592" s="34" t="s">
        <v>4979</v>
      </c>
      <c r="C592" s="9" t="s">
        <v>4976</v>
      </c>
      <c r="D592" s="34" t="s">
        <v>4977</v>
      </c>
      <c r="F592" s="34">
        <v>2980</v>
      </c>
      <c r="H592" s="34">
        <v>2980</v>
      </c>
      <c r="I592" s="35">
        <v>44781</v>
      </c>
      <c r="L592" s="25">
        <f>VLOOKUP(C592,[1]资产包数据!$B:$L,11,0)</f>
        <v>2660</v>
      </c>
      <c r="M592" s="25">
        <f t="shared" si="9"/>
        <v>320</v>
      </c>
    </row>
    <row r="593" ht="13.5" spans="1:13">
      <c r="A593" s="33">
        <v>44781</v>
      </c>
      <c r="B593" s="34" t="s">
        <v>4990</v>
      </c>
      <c r="C593" s="9" t="s">
        <v>4988</v>
      </c>
      <c r="D593" s="34" t="s">
        <v>4989</v>
      </c>
      <c r="F593" s="34">
        <v>2980</v>
      </c>
      <c r="H593" s="34">
        <v>2980</v>
      </c>
      <c r="I593" s="35">
        <v>44781</v>
      </c>
      <c r="L593" s="25">
        <f>VLOOKUP(C593,[1]资产包数据!$B:$L,11,0)</f>
        <v>2660</v>
      </c>
      <c r="M593" s="25">
        <f t="shared" si="9"/>
        <v>320</v>
      </c>
    </row>
    <row r="594" ht="13.5" spans="1:13">
      <c r="A594" s="33">
        <v>44781</v>
      </c>
      <c r="B594" s="34" t="s">
        <v>5003</v>
      </c>
      <c r="C594" s="9" t="s">
        <v>5001</v>
      </c>
      <c r="D594" s="34" t="s">
        <v>5002</v>
      </c>
      <c r="F594" s="34">
        <v>2980</v>
      </c>
      <c r="H594" s="34">
        <v>2980</v>
      </c>
      <c r="I594" s="35">
        <v>44781</v>
      </c>
      <c r="L594" s="25">
        <f>VLOOKUP(C594,[1]资产包数据!$B:$L,11,0)</f>
        <v>2660</v>
      </c>
      <c r="M594" s="25">
        <f t="shared" si="9"/>
        <v>320</v>
      </c>
    </row>
    <row r="595" ht="13.5" spans="1:13">
      <c r="A595" s="33">
        <v>44781</v>
      </c>
      <c r="B595" s="34" t="s">
        <v>4448</v>
      </c>
      <c r="C595" s="9" t="s">
        <v>4930</v>
      </c>
      <c r="D595" s="34" t="s">
        <v>4931</v>
      </c>
      <c r="F595" s="34">
        <v>2980</v>
      </c>
      <c r="H595" s="34">
        <v>2980</v>
      </c>
      <c r="I595" s="35">
        <v>44750</v>
      </c>
      <c r="L595" s="25">
        <f>VLOOKUP(C595,[1]资产包数据!$B:$L,11,0)</f>
        <v>2660</v>
      </c>
      <c r="M595" s="25">
        <f t="shared" si="9"/>
        <v>320</v>
      </c>
    </row>
    <row r="596" ht="13.5" spans="1:13">
      <c r="A596" s="33">
        <v>44791</v>
      </c>
      <c r="B596" s="34" t="s">
        <v>4987</v>
      </c>
      <c r="C596" s="9" t="s">
        <v>4984</v>
      </c>
      <c r="D596" s="34" t="s">
        <v>4985</v>
      </c>
      <c r="F596" s="34">
        <v>2980</v>
      </c>
      <c r="H596" s="34">
        <v>2980</v>
      </c>
      <c r="I596" s="35">
        <v>44792</v>
      </c>
      <c r="L596" s="25">
        <f>VLOOKUP(C596,[1]资产包数据!$B:$L,11,0)</f>
        <v>2660</v>
      </c>
      <c r="M596" s="25">
        <f t="shared" si="9"/>
        <v>320</v>
      </c>
    </row>
    <row r="597" ht="13.5" spans="1:13">
      <c r="A597" s="33">
        <v>44791</v>
      </c>
      <c r="B597" s="34" t="s">
        <v>4958</v>
      </c>
      <c r="C597" s="9" t="s">
        <v>4955</v>
      </c>
      <c r="D597" s="34" t="s">
        <v>4956</v>
      </c>
      <c r="F597" s="34">
        <v>2980</v>
      </c>
      <c r="H597" s="34">
        <v>2980</v>
      </c>
      <c r="I597" s="35">
        <v>44791</v>
      </c>
      <c r="L597" s="25">
        <f>VLOOKUP(C597,[1]资产包数据!$B:$L,11,0)</f>
        <v>2660</v>
      </c>
      <c r="M597" s="25">
        <f t="shared" si="9"/>
        <v>320</v>
      </c>
    </row>
    <row r="598" ht="13.5" spans="1:13">
      <c r="A598" s="33">
        <v>44791</v>
      </c>
      <c r="B598" s="34" t="s">
        <v>5242</v>
      </c>
      <c r="C598" s="9" t="s">
        <v>5240</v>
      </c>
      <c r="D598" s="34" t="s">
        <v>5241</v>
      </c>
      <c r="F598" s="34">
        <v>2980</v>
      </c>
      <c r="H598" s="34">
        <v>2980</v>
      </c>
      <c r="I598" s="35">
        <v>44791</v>
      </c>
      <c r="L598" s="25">
        <f>VLOOKUP(C598,[1]资产包数据!$B:$L,11,0)</f>
        <v>2660</v>
      </c>
      <c r="M598" s="25">
        <f t="shared" si="9"/>
        <v>320</v>
      </c>
    </row>
    <row r="599" ht="13.5" spans="1:13">
      <c r="A599" s="33">
        <v>44791</v>
      </c>
      <c r="B599" s="34" t="s">
        <v>5239</v>
      </c>
      <c r="C599" s="9" t="s">
        <v>5237</v>
      </c>
      <c r="D599" s="34" t="s">
        <v>5238</v>
      </c>
      <c r="F599" s="34">
        <v>2980</v>
      </c>
      <c r="H599" s="34">
        <v>2980</v>
      </c>
      <c r="I599" s="35">
        <v>44792</v>
      </c>
      <c r="L599" s="25">
        <f>VLOOKUP(C599,[1]资产包数据!$B:$L,11,0)</f>
        <v>2660</v>
      </c>
      <c r="M599" s="25">
        <f t="shared" si="9"/>
        <v>320</v>
      </c>
    </row>
    <row r="600" ht="13.5" spans="1:13">
      <c r="A600" s="33">
        <v>44791</v>
      </c>
      <c r="B600" s="34" t="s">
        <v>5236</v>
      </c>
      <c r="C600" s="9" t="s">
        <v>5232</v>
      </c>
      <c r="D600" s="34" t="s">
        <v>5233</v>
      </c>
      <c r="F600" s="34">
        <v>2980</v>
      </c>
      <c r="H600" s="34">
        <v>2980</v>
      </c>
      <c r="I600" s="35">
        <v>44791</v>
      </c>
      <c r="L600" s="25">
        <f>VLOOKUP(C600,[1]资产包数据!$B:$L,11,0)</f>
        <v>2660</v>
      </c>
      <c r="M600" s="25">
        <f t="shared" si="9"/>
        <v>320</v>
      </c>
    </row>
    <row r="601" ht="13.5" spans="1:13">
      <c r="A601" s="33">
        <v>44801</v>
      </c>
      <c r="B601" s="34" t="s">
        <v>5145</v>
      </c>
      <c r="C601" s="9" t="s">
        <v>5143</v>
      </c>
      <c r="D601" s="34" t="s">
        <v>5144</v>
      </c>
      <c r="F601" s="34">
        <v>2980</v>
      </c>
      <c r="H601" s="34">
        <v>2980</v>
      </c>
      <c r="I601" s="35">
        <v>44799</v>
      </c>
      <c r="L601" s="25">
        <f>VLOOKUP(C601,[1]资产包数据!$B:$L,11,0)</f>
        <v>2660</v>
      </c>
      <c r="M601" s="25">
        <f t="shared" si="9"/>
        <v>320</v>
      </c>
    </row>
    <row r="602" ht="13.5" spans="1:13">
      <c r="A602" s="33">
        <v>44801</v>
      </c>
      <c r="B602" s="34" t="s">
        <v>5092</v>
      </c>
      <c r="C602" s="9" t="s">
        <v>5089</v>
      </c>
      <c r="D602" s="34" t="s">
        <v>5090</v>
      </c>
      <c r="F602" s="34">
        <v>2980</v>
      </c>
      <c r="H602" s="34">
        <v>2980</v>
      </c>
      <c r="I602" s="35">
        <v>44797</v>
      </c>
      <c r="L602" s="25">
        <f>VLOOKUP(C602,[1]资产包数据!$B:$L,11,0)</f>
        <v>2660</v>
      </c>
      <c r="M602" s="25">
        <f t="shared" si="9"/>
        <v>320</v>
      </c>
    </row>
    <row r="603" ht="13.5" spans="1:13">
      <c r="A603" s="33">
        <v>44801</v>
      </c>
      <c r="B603" s="34" t="s">
        <v>5274</v>
      </c>
      <c r="C603" s="9" t="s">
        <v>5272</v>
      </c>
      <c r="D603" s="34" t="s">
        <v>5273</v>
      </c>
      <c r="F603" s="34">
        <v>2980</v>
      </c>
      <c r="H603" s="34">
        <v>2980</v>
      </c>
      <c r="I603" s="35">
        <v>44801</v>
      </c>
      <c r="L603" s="25">
        <f>VLOOKUP(C603,[1]资产包数据!$B:$L,11,0)</f>
        <v>2660</v>
      </c>
      <c r="M603" s="25">
        <f t="shared" si="9"/>
        <v>320</v>
      </c>
    </row>
    <row r="604" ht="13.5" spans="1:13">
      <c r="A604" s="33">
        <v>44801</v>
      </c>
      <c r="B604" s="34" t="s">
        <v>5277</v>
      </c>
      <c r="C604" s="9" t="s">
        <v>5275</v>
      </c>
      <c r="D604" s="34" t="s">
        <v>5276</v>
      </c>
      <c r="F604" s="34">
        <v>2980</v>
      </c>
      <c r="H604" s="34">
        <v>2980</v>
      </c>
      <c r="I604" s="35">
        <v>44799</v>
      </c>
      <c r="L604" s="25">
        <f>VLOOKUP(C604,[1]资产包数据!$B:$L,11,0)</f>
        <v>2660</v>
      </c>
      <c r="M604" s="25">
        <f t="shared" si="9"/>
        <v>320</v>
      </c>
    </row>
    <row r="605" ht="13.5" spans="1:13">
      <c r="A605" s="33">
        <v>44801</v>
      </c>
      <c r="B605" s="34" t="s">
        <v>5251</v>
      </c>
      <c r="C605" s="9" t="s">
        <v>5249</v>
      </c>
      <c r="D605" s="34" t="s">
        <v>5250</v>
      </c>
      <c r="F605" s="34">
        <v>2980</v>
      </c>
      <c r="H605" s="34">
        <v>2980</v>
      </c>
      <c r="I605" s="35">
        <v>44801</v>
      </c>
      <c r="L605" s="25">
        <f>VLOOKUP(C605,[1]资产包数据!$B:$L,11,0)</f>
        <v>2660</v>
      </c>
      <c r="M605" s="25">
        <f t="shared" si="9"/>
        <v>320</v>
      </c>
    </row>
    <row r="606" ht="13.5" spans="1:13">
      <c r="A606" s="33">
        <v>44801</v>
      </c>
      <c r="B606" s="34" t="s">
        <v>5254</v>
      </c>
      <c r="C606" s="9" t="s">
        <v>5252</v>
      </c>
      <c r="D606" s="34" t="s">
        <v>5253</v>
      </c>
      <c r="F606" s="34">
        <v>2980</v>
      </c>
      <c r="H606" s="34">
        <v>2980</v>
      </c>
      <c r="I606" s="35">
        <v>44799</v>
      </c>
      <c r="L606" s="25">
        <f>VLOOKUP(C606,[1]资产包数据!$B:$L,11,0)</f>
        <v>2660</v>
      </c>
      <c r="M606" s="25">
        <f t="shared" si="9"/>
        <v>320</v>
      </c>
    </row>
    <row r="607" ht="13.5" spans="1:13">
      <c r="A607" s="33">
        <v>44801</v>
      </c>
      <c r="B607" s="34" t="s">
        <v>5267</v>
      </c>
      <c r="C607" s="9" t="s">
        <v>5265</v>
      </c>
      <c r="D607" s="34" t="s">
        <v>5266</v>
      </c>
      <c r="F607" s="34">
        <v>2980</v>
      </c>
      <c r="H607" s="34">
        <v>2980</v>
      </c>
      <c r="I607" s="35">
        <v>44799</v>
      </c>
      <c r="L607" s="25">
        <f>VLOOKUP(C607,[1]资产包数据!$B:$L,11,0)</f>
        <v>2660</v>
      </c>
      <c r="M607" s="25">
        <f t="shared" si="9"/>
        <v>320</v>
      </c>
    </row>
    <row r="608" ht="13.5" spans="1:13">
      <c r="A608" s="33">
        <v>44801</v>
      </c>
      <c r="B608" s="34" t="s">
        <v>5248</v>
      </c>
      <c r="C608" s="9" t="s">
        <v>5243</v>
      </c>
      <c r="D608" s="34" t="s">
        <v>5244</v>
      </c>
      <c r="F608" s="34">
        <v>2980</v>
      </c>
      <c r="H608" s="34">
        <v>2980</v>
      </c>
      <c r="I608" s="35">
        <v>44801</v>
      </c>
      <c r="L608" s="25">
        <f>VLOOKUP(C608,[1]资产包数据!$B:$L,11,0)</f>
        <v>2660</v>
      </c>
      <c r="M608" s="25">
        <f t="shared" si="9"/>
        <v>320</v>
      </c>
    </row>
    <row r="609" ht="13.5" spans="1:13">
      <c r="A609" s="33">
        <v>44801</v>
      </c>
      <c r="B609" s="34" t="s">
        <v>5319</v>
      </c>
      <c r="C609" s="9" t="s">
        <v>5317</v>
      </c>
      <c r="D609" s="34" t="s">
        <v>5318</v>
      </c>
      <c r="F609" s="34">
        <v>2980</v>
      </c>
      <c r="H609" s="34">
        <v>2980</v>
      </c>
      <c r="I609" s="35">
        <v>44799</v>
      </c>
      <c r="L609" s="25">
        <f>VLOOKUP(C609,[1]资产包数据!$B:$L,11,0)</f>
        <v>2700</v>
      </c>
      <c r="M609" s="25">
        <f t="shared" si="9"/>
        <v>280</v>
      </c>
    </row>
    <row r="610" ht="13.5" spans="1:13">
      <c r="A610" s="33">
        <v>44801</v>
      </c>
      <c r="B610" s="34" t="s">
        <v>5312</v>
      </c>
      <c r="C610" s="9" t="s">
        <v>5307</v>
      </c>
      <c r="D610" s="34" t="s">
        <v>5308</v>
      </c>
      <c r="F610" s="34">
        <v>2980</v>
      </c>
      <c r="H610" s="34">
        <v>2980</v>
      </c>
      <c r="I610" s="35">
        <v>44797</v>
      </c>
      <c r="L610" s="25">
        <f>VLOOKUP(C610,[1]资产包数据!$B:$L,11,0)</f>
        <v>2700</v>
      </c>
      <c r="M610" s="25">
        <f t="shared" si="9"/>
        <v>280</v>
      </c>
    </row>
    <row r="611" ht="13.5" spans="1:13">
      <c r="A611" s="33">
        <v>44801</v>
      </c>
      <c r="B611" s="34" t="s">
        <v>5111</v>
      </c>
      <c r="C611" s="9" t="s">
        <v>5108</v>
      </c>
      <c r="D611" s="34" t="s">
        <v>5109</v>
      </c>
      <c r="F611" s="34">
        <v>2980</v>
      </c>
      <c r="H611" s="34">
        <v>2980</v>
      </c>
      <c r="I611" s="35">
        <v>44797</v>
      </c>
      <c r="L611" s="25">
        <f>VLOOKUP(C611,[1]资产包数据!$B:$L,11,0)</f>
        <v>2660</v>
      </c>
      <c r="M611" s="25">
        <f t="shared" si="9"/>
        <v>320</v>
      </c>
    </row>
    <row r="612" ht="13.5" spans="1:13">
      <c r="A612" s="33">
        <v>44801</v>
      </c>
      <c r="B612" s="34" t="s">
        <v>5132</v>
      </c>
      <c r="C612" s="9" t="s">
        <v>5130</v>
      </c>
      <c r="D612" s="34" t="s">
        <v>5131</v>
      </c>
      <c r="F612" s="34">
        <v>2980</v>
      </c>
      <c r="H612" s="34">
        <v>2980</v>
      </c>
      <c r="I612" s="35">
        <v>44799</v>
      </c>
      <c r="L612" s="25">
        <f>VLOOKUP(C612,[1]资产包数据!$B:$L,11,0)</f>
        <v>2660</v>
      </c>
      <c r="M612" s="25">
        <f t="shared" si="9"/>
        <v>320</v>
      </c>
    </row>
    <row r="613" ht="13.5" spans="1:13">
      <c r="A613" s="33">
        <v>44801</v>
      </c>
      <c r="B613" s="34" t="s">
        <v>5170</v>
      </c>
      <c r="C613" s="9" t="s">
        <v>5167</v>
      </c>
      <c r="D613" s="34" t="s">
        <v>5168</v>
      </c>
      <c r="F613" s="34">
        <v>2980</v>
      </c>
      <c r="H613" s="34">
        <v>2980</v>
      </c>
      <c r="I613" s="35">
        <v>44781</v>
      </c>
      <c r="L613" s="25">
        <f>VLOOKUP(C613,[1]资产包数据!$B:$L,11,0)</f>
        <v>2660</v>
      </c>
      <c r="M613" s="25">
        <f t="shared" si="9"/>
        <v>320</v>
      </c>
    </row>
    <row r="614" ht="13.5" spans="1:13">
      <c r="A614" s="33">
        <v>44801</v>
      </c>
      <c r="B614" s="34" t="s">
        <v>5198</v>
      </c>
      <c r="C614" s="9" t="s">
        <v>5196</v>
      </c>
      <c r="D614" s="34" t="s">
        <v>5197</v>
      </c>
      <c r="F614" s="34">
        <v>2980</v>
      </c>
      <c r="H614" s="34">
        <v>2980</v>
      </c>
      <c r="I614" s="35">
        <v>44799</v>
      </c>
      <c r="L614" s="25">
        <f>VLOOKUP(C614,[1]资产包数据!$B:$L,11,0)</f>
        <v>2660</v>
      </c>
      <c r="M614" s="25">
        <f t="shared" si="9"/>
        <v>320</v>
      </c>
    </row>
    <row r="615" ht="13.5" spans="1:13">
      <c r="A615" s="33">
        <v>44801</v>
      </c>
      <c r="B615" s="34" t="s">
        <v>5190</v>
      </c>
      <c r="C615" s="9" t="s">
        <v>5188</v>
      </c>
      <c r="D615" s="34" t="s">
        <v>5189</v>
      </c>
      <c r="F615" s="34">
        <v>2980</v>
      </c>
      <c r="H615" s="34">
        <v>2980</v>
      </c>
      <c r="I615" s="35">
        <v>44801</v>
      </c>
      <c r="L615" s="25">
        <f>VLOOKUP(C615,[1]资产包数据!$B:$L,11,0)</f>
        <v>2660</v>
      </c>
      <c r="M615" s="25">
        <f t="shared" si="9"/>
        <v>320</v>
      </c>
    </row>
    <row r="616" ht="13.5" spans="1:13">
      <c r="A616" s="33">
        <v>44801</v>
      </c>
      <c r="B616" s="34" t="s">
        <v>5203</v>
      </c>
      <c r="C616" s="9" t="s">
        <v>5201</v>
      </c>
      <c r="D616" s="34" t="s">
        <v>5202</v>
      </c>
      <c r="F616" s="34">
        <v>2980</v>
      </c>
      <c r="H616" s="34">
        <v>2980</v>
      </c>
      <c r="I616" s="35">
        <v>44801</v>
      </c>
      <c r="L616" s="25">
        <f>VLOOKUP(C616,[1]资产包数据!$B:$L,11,0)</f>
        <v>2660</v>
      </c>
      <c r="M616" s="25">
        <f t="shared" si="9"/>
        <v>320</v>
      </c>
    </row>
    <row r="617" ht="15" spans="1:13">
      <c r="A617" s="8">
        <v>44801</v>
      </c>
      <c r="B617" s="11" t="s">
        <v>7308</v>
      </c>
      <c r="C617" s="9" t="s">
        <v>7305</v>
      </c>
      <c r="D617" s="11" t="s">
        <v>7306</v>
      </c>
      <c r="F617" s="11">
        <v>2980</v>
      </c>
      <c r="H617" s="11">
        <v>2980</v>
      </c>
      <c r="I617" s="36">
        <v>44797</v>
      </c>
      <c r="L617" s="25">
        <f>VLOOKUP(C617,[1]资产包数据!$B:$L,11,0)</f>
        <v>2660</v>
      </c>
      <c r="M617" s="25">
        <f t="shared" si="9"/>
        <v>320</v>
      </c>
    </row>
    <row r="618" ht="15" spans="1:13">
      <c r="A618" s="8">
        <v>44801</v>
      </c>
      <c r="B618" s="11" t="s">
        <v>7328</v>
      </c>
      <c r="C618" s="9" t="s">
        <v>7326</v>
      </c>
      <c r="D618" s="11" t="s">
        <v>7327</v>
      </c>
      <c r="F618" s="34">
        <v>2980</v>
      </c>
      <c r="H618" s="34">
        <v>2980</v>
      </c>
      <c r="I618" s="35">
        <v>44799</v>
      </c>
      <c r="L618" s="25">
        <f>VLOOKUP(C618,[1]资产包数据!$B:$L,11,0)</f>
        <v>2660</v>
      </c>
      <c r="M618" s="25">
        <f t="shared" si="9"/>
        <v>320</v>
      </c>
    </row>
    <row r="621" spans="8:8">
      <c r="H621" s="3">
        <f>SUM(H2:H620)</f>
        <v>1838660</v>
      </c>
    </row>
    <row r="1046030" customFormat="1" ht="13.5"/>
    <row r="1046031" customFormat="1" ht="13.5"/>
    <row r="1046032" customFormat="1" ht="13.5"/>
    <row r="1046033" customFormat="1" ht="13.5"/>
    <row r="1046034" customFormat="1" ht="13.5"/>
    <row r="1046035" customFormat="1" ht="13.5"/>
    <row r="1046036" customFormat="1" ht="13.5"/>
    <row r="1046037" customFormat="1" ht="13.5"/>
    <row r="1046038" customFormat="1" ht="13.5"/>
    <row r="1046039" customFormat="1" ht="13.5"/>
    <row r="1046040" customFormat="1" ht="13.5"/>
    <row r="1046041" customFormat="1" ht="13.5"/>
    <row r="1046042" customFormat="1" ht="13.5"/>
    <row r="1046043" customFormat="1" ht="13.5"/>
    <row r="1046044" customFormat="1" ht="13.5"/>
    <row r="1046045" customFormat="1" ht="13.5"/>
    <row r="1046046" customFormat="1" ht="13.5"/>
    <row r="1046047" customFormat="1" ht="13.5"/>
    <row r="1046048" customFormat="1" ht="13.5"/>
    <row r="1046049" customFormat="1" ht="13.5"/>
    <row r="1046050" customFormat="1" ht="13.5"/>
    <row r="1046051" customFormat="1" ht="13.5"/>
    <row r="1046052" customFormat="1" ht="13.5"/>
    <row r="1046053" customFormat="1" ht="13.5"/>
    <row r="1046054" customFormat="1" ht="13.5"/>
    <row r="1046055" customFormat="1" ht="13.5"/>
    <row r="1046056" customFormat="1" ht="13.5"/>
    <row r="1046057" customFormat="1" ht="13.5"/>
    <row r="1046058" customFormat="1" ht="13.5"/>
    <row r="1046059" customFormat="1" ht="13.5"/>
    <row r="1046060" customFormat="1" ht="13.5"/>
    <row r="1046061" customFormat="1" ht="13.5"/>
    <row r="1046062" customFormat="1" ht="13.5"/>
    <row r="1046063" customFormat="1" ht="13.5"/>
    <row r="1046064" customFormat="1" ht="13.5"/>
    <row r="1046065" customFormat="1" ht="13.5"/>
    <row r="1046066" customFormat="1" ht="13.5"/>
    <row r="1046067" customFormat="1" ht="13.5"/>
    <row r="1046068" customFormat="1" ht="13.5"/>
    <row r="1046069" customFormat="1" ht="13.5"/>
    <row r="1046070" customFormat="1" ht="13.5"/>
    <row r="1046071" customFormat="1" ht="13.5"/>
    <row r="1046072" customFormat="1" ht="13.5"/>
    <row r="1046073" customFormat="1" ht="13.5"/>
    <row r="1046074" customFormat="1" ht="13.5"/>
    <row r="1046075" customFormat="1" ht="13.5"/>
    <row r="1046076" customFormat="1" ht="13.5"/>
    <row r="1046077" customFormat="1" ht="13.5"/>
    <row r="1046078" customFormat="1" ht="13.5"/>
    <row r="1046079" customFormat="1" ht="13.5"/>
    <row r="1046080" customFormat="1" ht="13.5"/>
    <row r="1046081" customFormat="1" ht="13.5"/>
    <row r="1046082" customFormat="1" ht="13.5"/>
    <row r="1046083" customFormat="1" ht="13.5"/>
    <row r="1046084" customFormat="1" ht="13.5"/>
    <row r="1046085" customFormat="1" ht="13.5"/>
    <row r="1046086" customFormat="1" ht="13.5"/>
    <row r="1046087" customFormat="1" ht="13.5"/>
    <row r="1046088" customFormat="1" ht="13.5"/>
    <row r="1046089" customFormat="1" ht="13.5"/>
    <row r="1046090" customFormat="1" ht="13.5"/>
    <row r="1046091" customFormat="1" ht="13.5"/>
    <row r="1046092" customFormat="1" ht="13.5"/>
    <row r="1046093" customFormat="1" ht="13.5"/>
    <row r="1046094" customFormat="1" ht="13.5"/>
    <row r="1046095" customFormat="1" ht="13.5"/>
    <row r="1046096" customFormat="1" ht="13.5"/>
    <row r="1046097" customFormat="1" ht="13.5"/>
    <row r="1046098" customFormat="1" ht="13.5"/>
    <row r="1046099" customFormat="1" ht="13.5"/>
    <row r="1046100" customFormat="1" ht="13.5"/>
    <row r="1046101" customFormat="1" ht="13.5"/>
    <row r="1046102" customFormat="1" ht="13.5"/>
    <row r="1046103" customFormat="1" ht="13.5"/>
    <row r="1046104" customFormat="1" ht="13.5"/>
    <row r="1046105" customFormat="1" ht="13.5"/>
    <row r="1046106" customFormat="1" ht="13.5"/>
    <row r="1046107" customFormat="1" ht="13.5"/>
    <row r="1046108" customFormat="1" ht="13.5"/>
    <row r="1046109" customFormat="1" ht="13.5"/>
    <row r="1046110" customFormat="1" ht="13.5"/>
    <row r="1046111" customFormat="1" ht="13.5"/>
    <row r="1046112" customFormat="1" ht="13.5"/>
    <row r="1046113" customFormat="1" ht="13.5"/>
    <row r="1046114" customFormat="1" ht="13.5"/>
    <row r="1046115" customFormat="1" ht="13.5"/>
    <row r="1046116" customFormat="1" ht="13.5"/>
    <row r="1046117" customFormat="1" ht="13.5"/>
    <row r="1046118" customFormat="1" ht="13.5"/>
    <row r="1046119" customFormat="1" ht="13.5"/>
    <row r="1046120" customFormat="1" ht="13.5"/>
    <row r="1046121" customFormat="1" ht="13.5"/>
    <row r="1046122" customFormat="1" ht="13.5"/>
    <row r="1046123" customFormat="1" ht="13.5"/>
    <row r="1046124" customFormat="1" ht="13.5"/>
    <row r="1046125" customFormat="1" ht="13.5"/>
    <row r="1046126" customFormat="1" ht="13.5"/>
    <row r="1046127" customFormat="1" ht="13.5"/>
    <row r="1046128" customFormat="1" ht="13.5"/>
    <row r="1046129" customFormat="1" ht="13.5"/>
    <row r="1046130" customFormat="1" ht="13.5"/>
    <row r="1046131" customFormat="1" ht="13.5"/>
    <row r="1046132" customFormat="1" ht="13.5"/>
    <row r="1046133" customFormat="1" ht="13.5"/>
    <row r="1046134" customFormat="1" ht="13.5"/>
    <row r="1046135" customFormat="1" ht="13.5"/>
    <row r="1046136" customFormat="1" ht="13.5"/>
    <row r="1046137" customFormat="1" ht="13.5"/>
    <row r="1046138" customFormat="1" ht="13.5"/>
    <row r="1046139" customFormat="1" ht="13.5"/>
    <row r="1046140" customFormat="1" ht="13.5"/>
    <row r="1046141" customFormat="1" ht="13.5"/>
    <row r="1046142" customFormat="1" ht="13.5"/>
    <row r="1046143" customFormat="1" ht="13.5"/>
    <row r="1046144" customFormat="1" ht="13.5"/>
    <row r="1046145" customFormat="1" ht="13.5"/>
    <row r="1046146" customFormat="1" ht="13.5"/>
    <row r="1046147" customFormat="1" ht="13.5"/>
    <row r="1046148" customFormat="1" ht="13.5"/>
    <row r="1046149" customFormat="1" ht="13.5"/>
    <row r="1046150" customFormat="1" ht="13.5"/>
    <row r="1046151" customFormat="1" ht="13.5"/>
    <row r="1046152" customFormat="1" ht="13.5"/>
    <row r="1046153" customFormat="1" ht="13.5"/>
    <row r="1046154" customFormat="1" ht="13.5"/>
    <row r="1046155" customFormat="1" ht="13.5"/>
    <row r="1046156" customFormat="1" ht="13.5"/>
    <row r="1046157" customFormat="1" ht="13.5"/>
    <row r="1046158" customFormat="1" ht="13.5"/>
    <row r="1046159" customFormat="1" ht="13.5"/>
    <row r="1046160" customFormat="1" ht="13.5"/>
    <row r="1046161" customFormat="1" ht="13.5"/>
    <row r="1046162" customFormat="1" ht="13.5"/>
    <row r="1046163" customFormat="1" ht="13.5"/>
    <row r="1046164" customFormat="1" ht="13.5"/>
    <row r="1046165" customFormat="1" ht="13.5"/>
    <row r="1046166" customFormat="1" ht="13.5"/>
    <row r="1046167" customFormat="1" ht="13.5"/>
    <row r="1046168" customFormat="1" ht="13.5"/>
    <row r="1046169" customFormat="1" ht="13.5"/>
    <row r="1046170" customFormat="1" ht="13.5"/>
    <row r="1046171" customFormat="1" ht="13.5"/>
    <row r="1046172" customFormat="1" ht="13.5"/>
    <row r="1046173" customFormat="1" ht="13.5"/>
    <row r="1046174" customFormat="1" ht="13.5"/>
    <row r="1046175" customFormat="1" ht="13.5"/>
    <row r="1046176" customFormat="1" ht="13.5"/>
    <row r="1046177" customFormat="1" ht="13.5"/>
    <row r="1046178" customFormat="1" ht="13.5"/>
    <row r="1046179" customFormat="1" ht="13.5"/>
    <row r="1046180" customFormat="1" ht="13.5"/>
    <row r="1046181" customFormat="1" ht="13.5"/>
    <row r="1046182" customFormat="1" ht="13.5"/>
    <row r="1046183" customFormat="1" ht="13.5"/>
    <row r="1046184" customFormat="1" ht="13.5"/>
    <row r="1046185" customFormat="1" ht="13.5"/>
    <row r="1046186" customFormat="1" ht="13.5"/>
    <row r="1046187" customFormat="1" ht="13.5"/>
    <row r="1046188" customFormat="1" ht="13.5"/>
    <row r="1046189" customFormat="1" ht="13.5"/>
    <row r="1046190" customFormat="1" ht="13.5"/>
    <row r="1046191" customFormat="1" ht="13.5"/>
    <row r="1046192" customFormat="1" ht="13.5"/>
    <row r="1046193" customFormat="1" ht="13.5"/>
    <row r="1046194" customFormat="1" ht="13.5"/>
    <row r="1046195" customFormat="1" ht="13.5"/>
    <row r="1046196" customFormat="1" ht="13.5"/>
    <row r="1046197" customFormat="1" ht="13.5"/>
    <row r="1046198" customFormat="1" ht="13.5"/>
    <row r="1046199" customFormat="1" ht="13.5"/>
    <row r="1046200" customFormat="1" ht="13.5"/>
    <row r="1046201" customFormat="1" ht="13.5"/>
    <row r="1046202" customFormat="1" ht="13.5"/>
    <row r="1046203" customFormat="1" ht="13.5"/>
    <row r="1046204" customFormat="1" ht="13.5"/>
    <row r="1046205" customFormat="1" ht="13.5"/>
    <row r="1046206" customFormat="1" ht="13.5"/>
    <row r="1046207" customFormat="1" ht="13.5"/>
    <row r="1046208" customFormat="1" ht="13.5"/>
    <row r="1046209" customFormat="1" ht="13.5"/>
    <row r="1046210" customFormat="1" ht="13.5"/>
    <row r="1046211" customFormat="1" ht="13.5"/>
    <row r="1046212" customFormat="1" ht="13.5"/>
    <row r="1046213" customFormat="1" ht="13.5"/>
    <row r="1046214" customFormat="1" ht="13.5"/>
    <row r="1046215" customFormat="1" ht="13.5"/>
    <row r="1046216" customFormat="1" ht="13.5"/>
    <row r="1046217" customFormat="1" ht="13.5"/>
    <row r="1046218" customFormat="1" ht="13.5"/>
    <row r="1046219" customFormat="1" ht="13.5"/>
    <row r="1046220" customFormat="1" ht="13.5"/>
    <row r="1046221" customFormat="1" ht="13.5"/>
    <row r="1046222" customFormat="1" ht="13.5"/>
    <row r="1046223" customFormat="1" ht="13.5"/>
    <row r="1046224" customFormat="1" ht="13.5"/>
    <row r="1046225" customFormat="1" ht="13.5"/>
    <row r="1046226" customFormat="1" ht="13.5"/>
    <row r="1046227" customFormat="1" ht="13.5"/>
    <row r="1046228" customFormat="1" ht="13.5"/>
    <row r="1046229" customFormat="1" ht="13.5"/>
    <row r="1046230" customFormat="1" ht="13.5"/>
    <row r="1046231" customFormat="1" ht="13.5"/>
    <row r="1046232" customFormat="1" ht="13.5"/>
    <row r="1046233" customFormat="1" ht="13.5"/>
    <row r="1046234" customFormat="1" ht="13.5"/>
    <row r="1046235" customFormat="1" ht="13.5"/>
    <row r="1046236" customFormat="1" ht="13.5"/>
    <row r="1046237" customFormat="1" ht="13.5"/>
    <row r="1046238" customFormat="1" ht="13.5"/>
    <row r="1046239" customFormat="1" ht="13.5"/>
    <row r="1046240" customFormat="1" ht="13.5"/>
    <row r="1046241" customFormat="1" ht="13.5"/>
    <row r="1046242" customFormat="1" ht="13.5"/>
    <row r="1046243" customFormat="1" ht="13.5"/>
    <row r="1046244" customFormat="1" ht="13.5"/>
    <row r="1046245" customFormat="1" ht="13.5"/>
    <row r="1046246" customFormat="1" ht="13.5"/>
    <row r="1046247" customFormat="1" ht="13.5"/>
    <row r="1046248" customFormat="1" ht="13.5"/>
    <row r="1046249" customFormat="1" ht="13.5"/>
    <row r="1046250" customFormat="1" ht="13.5"/>
    <row r="1046251" customFormat="1" ht="13.5"/>
    <row r="1046252" customFormat="1" ht="13.5"/>
    <row r="1046253" customFormat="1" ht="13.5"/>
    <row r="1046254" customFormat="1" ht="13.5"/>
    <row r="1046255" customFormat="1" ht="13.5"/>
    <row r="1046256" customFormat="1" ht="13.5"/>
    <row r="1046257" customFormat="1" ht="13.5"/>
    <row r="1046258" customFormat="1" ht="13.5"/>
    <row r="1046259" customFormat="1" ht="13.5"/>
    <row r="1046260" customFormat="1" ht="13.5"/>
    <row r="1046261" customFormat="1" ht="13.5"/>
    <row r="1046262" customFormat="1" ht="13.5"/>
    <row r="1046263" customFormat="1" ht="13.5"/>
    <row r="1046264" customFormat="1" ht="13.5"/>
    <row r="1046265" customFormat="1" ht="13.5"/>
    <row r="1046266" customFormat="1" ht="13.5"/>
    <row r="1046267" customFormat="1" ht="13.5"/>
    <row r="1046268" customFormat="1" ht="13.5"/>
    <row r="1046269" customFormat="1" ht="13.5"/>
    <row r="1046270" customFormat="1" ht="13.5"/>
    <row r="1046271" customFormat="1" ht="13.5"/>
    <row r="1046272" customFormat="1" ht="13.5"/>
    <row r="1046273" customFormat="1" ht="13.5"/>
    <row r="1046274" customFormat="1" ht="13.5"/>
    <row r="1046275" customFormat="1" ht="13.5"/>
    <row r="1046276" customFormat="1" ht="13.5"/>
    <row r="1046277" customFormat="1" ht="13.5"/>
    <row r="1046278" customFormat="1" ht="13.5"/>
    <row r="1046279" customFormat="1" ht="13.5"/>
    <row r="1046280" customFormat="1" ht="13.5"/>
    <row r="1046281" customFormat="1" ht="13.5"/>
    <row r="1046282" customFormat="1" ht="13.5"/>
    <row r="1046283" customFormat="1" ht="13.5"/>
    <row r="1046284" customFormat="1" ht="13.5"/>
    <row r="1046285" customFormat="1" ht="13.5"/>
    <row r="1046286" customFormat="1" ht="13.5"/>
    <row r="1046287" customFormat="1" ht="13.5"/>
    <row r="1046288" customFormat="1" ht="13.5"/>
    <row r="1046289" customFormat="1" ht="13.5"/>
    <row r="1046290" customFormat="1" ht="13.5"/>
    <row r="1046291" customFormat="1" ht="13.5"/>
    <row r="1046292" customFormat="1" ht="13.5"/>
    <row r="1046293" customFormat="1" ht="13.5"/>
    <row r="1046294" customFormat="1" ht="13.5"/>
    <row r="1046295" customFormat="1" ht="13.5"/>
    <row r="1046296" customFormat="1" ht="13.5"/>
    <row r="1046297" customFormat="1" ht="13.5"/>
    <row r="1046298" customFormat="1" ht="13.5"/>
    <row r="1046299" customFormat="1" ht="13.5"/>
    <row r="1046300" customFormat="1" ht="13.5"/>
    <row r="1046301" customFormat="1" ht="13.5"/>
    <row r="1046302" customFormat="1" ht="13.5"/>
    <row r="1046303" customFormat="1" ht="13.5"/>
    <row r="1046304" customFormat="1" ht="13.5"/>
    <row r="1046305" customFormat="1" ht="13.5"/>
    <row r="1046306" customFormat="1" ht="13.5"/>
    <row r="1046307" customFormat="1" ht="13.5"/>
    <row r="1046308" customFormat="1" ht="13.5"/>
    <row r="1046309" customFormat="1" ht="13.5"/>
    <row r="1046310" customFormat="1" ht="13.5"/>
    <row r="1046311" customFormat="1" ht="13.5"/>
    <row r="1046312" customFormat="1" ht="13.5"/>
    <row r="1046313" customFormat="1" ht="13.5"/>
    <row r="1046314" customFormat="1" ht="13.5"/>
    <row r="1046315" customFormat="1" ht="13.5"/>
    <row r="1046316" customFormat="1" ht="13.5"/>
    <row r="1046317" customFormat="1" ht="13.5"/>
    <row r="1046318" customFormat="1" ht="13.5"/>
    <row r="1046319" customFormat="1" ht="13.5"/>
    <row r="1046320" customFormat="1" ht="13.5"/>
    <row r="1046321" customFormat="1" ht="13.5"/>
    <row r="1046322" customFormat="1" ht="13.5"/>
    <row r="1046323" customFormat="1" ht="13.5"/>
    <row r="1046324" customFormat="1" ht="13.5"/>
    <row r="1046325" customFormat="1" ht="13.5"/>
    <row r="1046326" customFormat="1" ht="13.5"/>
    <row r="1046327" customFormat="1" ht="13.5"/>
    <row r="1046328" customFormat="1" ht="13.5"/>
    <row r="1046329" customFormat="1" ht="13.5"/>
    <row r="1046330" customFormat="1" ht="13.5"/>
    <row r="1046331" customFormat="1" ht="13.5"/>
    <row r="1046332" customFormat="1" ht="13.5"/>
    <row r="1046333" customFormat="1" ht="13.5"/>
    <row r="1046334" customFormat="1" ht="13.5"/>
    <row r="1046335" customFormat="1" ht="13.5"/>
    <row r="1046336" customFormat="1" ht="13.5"/>
    <row r="1046337" customFormat="1" ht="13.5"/>
    <row r="1046338" customFormat="1" ht="13.5"/>
    <row r="1046339" customFormat="1" ht="13.5"/>
    <row r="1046340" customFormat="1" ht="13.5"/>
    <row r="1046341" customFormat="1" ht="13.5"/>
    <row r="1046342" customFormat="1" ht="13.5"/>
    <row r="1046343" customFormat="1" ht="13.5"/>
    <row r="1046344" customFormat="1" ht="13.5"/>
    <row r="1046345" customFormat="1" ht="13.5"/>
    <row r="1046346" customFormat="1" ht="13.5"/>
    <row r="1046347" customFormat="1" ht="13.5"/>
    <row r="1046348" customFormat="1" ht="13.5"/>
    <row r="1046349" customFormat="1" ht="13.5"/>
    <row r="1046350" customFormat="1" ht="13.5"/>
    <row r="1046351" customFormat="1" ht="13.5"/>
    <row r="1046352" customFormat="1" ht="13.5"/>
    <row r="1046353" customFormat="1" ht="13.5"/>
    <row r="1046354" customFormat="1" ht="13.5"/>
    <row r="1046355" customFormat="1" ht="13.5"/>
    <row r="1046356" customFormat="1" ht="13.5"/>
    <row r="1046357" customFormat="1" ht="13.5"/>
    <row r="1046358" customFormat="1" ht="13.5"/>
    <row r="1046359" customFormat="1" ht="13.5"/>
    <row r="1046360" customFormat="1" ht="13.5"/>
    <row r="1046361" customFormat="1" ht="13.5"/>
    <row r="1046362" customFormat="1" ht="13.5"/>
    <row r="1046363" customFormat="1" ht="13.5"/>
    <row r="1046364" customFormat="1" ht="13.5"/>
    <row r="1046365" customFormat="1" ht="13.5"/>
    <row r="1046366" customFormat="1" ht="13.5"/>
    <row r="1046367" customFormat="1" ht="13.5"/>
    <row r="1046368" customFormat="1" ht="13.5"/>
    <row r="1046369" customFormat="1" ht="13.5"/>
    <row r="1046370" customFormat="1" ht="13.5"/>
    <row r="1046371" customFormat="1" ht="13.5"/>
    <row r="1046372" customFormat="1" ht="13.5"/>
    <row r="1046373" customFormat="1" ht="13.5"/>
    <row r="1046374" customFormat="1" ht="13.5"/>
    <row r="1046375" customFormat="1" ht="13.5"/>
    <row r="1046376" customFormat="1" ht="13.5"/>
    <row r="1046377" customFormat="1" ht="13.5"/>
    <row r="1046378" customFormat="1" ht="13.5"/>
    <row r="1046379" customFormat="1" ht="13.5"/>
    <row r="1046380" customFormat="1" ht="13.5"/>
    <row r="1046381" customFormat="1" ht="13.5"/>
    <row r="1046382" customFormat="1" ht="13.5"/>
    <row r="1046383" customFormat="1" ht="13.5"/>
    <row r="1046384" customFormat="1" ht="13.5"/>
    <row r="1046385" customFormat="1" ht="13.5"/>
    <row r="1046386" customFormat="1" ht="13.5"/>
    <row r="1046387" customFormat="1" ht="13.5"/>
    <row r="1046388" customFormat="1" ht="13.5"/>
    <row r="1046389" customFormat="1" ht="13.5"/>
    <row r="1046390" customFormat="1" ht="13.5"/>
    <row r="1046391" customFormat="1" ht="13.5"/>
    <row r="1046392" customFormat="1" ht="13.5"/>
    <row r="1046393" customFormat="1" ht="13.5"/>
    <row r="1046394" customFormat="1" ht="13.5"/>
    <row r="1046395" customFormat="1" ht="13.5"/>
    <row r="1046396" customFormat="1" ht="13.5"/>
    <row r="1046397" customFormat="1" ht="13.5"/>
    <row r="1046398" customFormat="1" ht="13.5"/>
    <row r="1046399" customFormat="1" ht="13.5"/>
    <row r="1046400" customFormat="1" ht="13.5"/>
    <row r="1046401" customFormat="1" ht="13.5"/>
    <row r="1046402" customFormat="1" ht="13.5"/>
    <row r="1046403" customFormat="1" ht="13.5"/>
    <row r="1046404" customFormat="1" ht="13.5"/>
    <row r="1046405" customFormat="1" ht="13.5"/>
    <row r="1046406" customFormat="1" ht="13.5"/>
    <row r="1046407" customFormat="1" ht="13.5"/>
    <row r="1046408" customFormat="1" ht="13.5"/>
    <row r="1046409" customFormat="1" ht="13.5"/>
    <row r="1046410" customFormat="1" ht="13.5"/>
    <row r="1046411" customFormat="1" ht="13.5"/>
    <row r="1046412" customFormat="1" ht="13.5"/>
    <row r="1046413" customFormat="1" ht="13.5"/>
    <row r="1046414" customFormat="1" ht="13.5"/>
    <row r="1046415" customFormat="1" ht="13.5"/>
    <row r="1046416" customFormat="1" ht="13.5"/>
    <row r="1046417" customFormat="1" ht="13.5"/>
    <row r="1046418" customFormat="1" ht="13.5"/>
    <row r="1046419" customFormat="1" ht="13.5"/>
    <row r="1046420" customFormat="1" ht="13.5"/>
    <row r="1046421" customFormat="1" ht="13.5"/>
    <row r="1046422" customFormat="1" ht="13.5"/>
    <row r="1046423" customFormat="1" ht="13.5"/>
    <row r="1046424" customFormat="1" ht="13.5"/>
    <row r="1046425" customFormat="1" ht="13.5"/>
    <row r="1046426" customFormat="1" ht="13.5"/>
    <row r="1046427" customFormat="1" ht="13.5"/>
    <row r="1046428" customFormat="1" ht="13.5"/>
    <row r="1046429" customFormat="1" ht="13.5"/>
    <row r="1046430" customFormat="1" ht="13.5"/>
    <row r="1046431" customFormat="1" ht="13.5"/>
    <row r="1046432" customFormat="1" ht="13.5"/>
    <row r="1046433" customFormat="1" ht="13.5"/>
    <row r="1046434" customFormat="1" ht="13.5"/>
    <row r="1046435" customFormat="1" ht="13.5"/>
    <row r="1046436" customFormat="1" ht="13.5"/>
    <row r="1046437" customFormat="1" ht="13.5"/>
    <row r="1046438" customFormat="1" ht="13.5"/>
    <row r="1046439" customFormat="1" ht="13.5"/>
    <row r="1046440" customFormat="1" ht="13.5"/>
    <row r="1046441" customFormat="1" ht="13.5"/>
    <row r="1046442" customFormat="1" ht="13.5"/>
    <row r="1046443" customFormat="1" ht="13.5"/>
    <row r="1046444" customFormat="1" ht="13.5"/>
    <row r="1046445" customFormat="1" ht="13.5"/>
    <row r="1046446" customFormat="1" ht="13.5"/>
    <row r="1046447" customFormat="1" ht="13.5"/>
    <row r="1046448" customFormat="1" ht="13.5"/>
    <row r="1046449" customFormat="1" ht="13.5"/>
    <row r="1046450" customFormat="1" ht="13.5"/>
    <row r="1046451" customFormat="1" ht="13.5"/>
    <row r="1046452" customFormat="1" ht="13.5"/>
    <row r="1046453" customFormat="1" ht="13.5"/>
    <row r="1046454" customFormat="1" ht="13.5"/>
    <row r="1046455" customFormat="1" ht="13.5"/>
    <row r="1046456" customFormat="1" ht="13.5"/>
    <row r="1046457" customFormat="1" ht="13.5"/>
    <row r="1046458" customFormat="1" ht="13.5"/>
    <row r="1046459" customFormat="1" ht="13.5"/>
    <row r="1046460" customFormat="1" ht="13.5"/>
    <row r="1046461" customFormat="1" ht="13.5"/>
    <row r="1046462" customFormat="1" ht="13.5"/>
    <row r="1046463" customFormat="1" ht="13.5"/>
    <row r="1046464" customFormat="1" ht="13.5"/>
    <row r="1046465" customFormat="1" ht="13.5"/>
    <row r="1046466" customFormat="1" ht="13.5"/>
    <row r="1046467" customFormat="1" ht="13.5"/>
    <row r="1046468" customFormat="1" ht="13.5"/>
    <row r="1046469" customFormat="1" ht="13.5"/>
    <row r="1046470" customFormat="1" ht="13.5"/>
    <row r="1046471" customFormat="1" ht="13.5"/>
    <row r="1046472" customFormat="1" ht="13.5"/>
    <row r="1046473" customFormat="1" ht="13.5"/>
    <row r="1046474" customFormat="1" ht="13.5"/>
    <row r="1046475" customFormat="1" ht="13.5"/>
    <row r="1046476" customFormat="1" ht="13.5"/>
    <row r="1046477" customFormat="1" ht="13.5"/>
    <row r="1046478" customFormat="1" ht="13.5"/>
    <row r="1046479" customFormat="1" ht="13.5"/>
    <row r="1046480" customFormat="1" ht="13.5"/>
    <row r="1046481" customFormat="1" ht="13.5"/>
    <row r="1046482" customFormat="1" ht="13.5"/>
    <row r="1046483" customFormat="1" ht="13.5"/>
    <row r="1046484" customFormat="1" ht="13.5"/>
    <row r="1046485" customFormat="1" ht="13.5"/>
    <row r="1046486" customFormat="1" ht="13.5"/>
    <row r="1046487" customFormat="1" ht="13.5"/>
    <row r="1046488" customFormat="1" ht="13.5"/>
    <row r="1046489" customFormat="1" ht="13.5"/>
    <row r="1046490" customFormat="1" ht="13.5"/>
    <row r="1046491" customFormat="1" ht="13.5"/>
    <row r="1046492" customFormat="1" ht="13.5"/>
    <row r="1046493" customFormat="1" ht="13.5"/>
    <row r="1046494" customFormat="1" ht="13.5"/>
    <row r="1046495" customFormat="1" ht="13.5"/>
    <row r="1046496" customFormat="1" ht="13.5"/>
    <row r="1046497" customFormat="1" ht="13.5"/>
    <row r="1046498" customFormat="1" ht="13.5"/>
    <row r="1046499" customFormat="1" ht="13.5"/>
    <row r="1046500" customFormat="1" ht="13.5"/>
    <row r="1046501" customFormat="1" ht="13.5"/>
    <row r="1046502" customFormat="1" ht="13.5"/>
    <row r="1046503" customFormat="1" ht="13.5"/>
    <row r="1046504" customFormat="1" ht="13.5"/>
    <row r="1046505" customFormat="1" ht="13.5"/>
    <row r="1046506" customFormat="1" ht="13.5"/>
    <row r="1046507" customFormat="1" ht="13.5"/>
    <row r="1046508" customFormat="1" ht="13.5"/>
    <row r="1046509" customFormat="1" ht="13.5"/>
    <row r="1046510" customFormat="1" ht="13.5"/>
    <row r="1046511" customFormat="1" ht="13.5"/>
    <row r="1046512" customFormat="1" ht="13.5"/>
    <row r="1046513" customFormat="1" ht="13.5"/>
    <row r="1046514" customFormat="1" ht="13.5"/>
    <row r="1046515" customFormat="1" ht="13.5"/>
    <row r="1046516" customFormat="1" ht="13.5"/>
    <row r="1046517" customFormat="1" ht="13.5"/>
    <row r="1046518" customFormat="1" ht="13.5"/>
    <row r="1046519" customFormat="1" ht="13.5"/>
    <row r="1046520" customFormat="1" ht="13.5"/>
    <row r="1046521" customFormat="1" ht="13.5"/>
    <row r="1046522" customFormat="1" ht="13.5"/>
    <row r="1046523" customFormat="1" ht="13.5"/>
    <row r="1046524" customFormat="1" ht="13.5"/>
    <row r="1046525" customFormat="1" ht="13.5"/>
    <row r="1046526" customFormat="1" ht="13.5"/>
    <row r="1046527" customFormat="1" ht="13.5"/>
    <row r="1046528" customFormat="1" ht="13.5"/>
    <row r="1046529" customFormat="1" ht="13.5"/>
    <row r="1046530" customFormat="1" ht="13.5"/>
    <row r="1046531" customFormat="1" ht="13.5"/>
    <row r="1046532" customFormat="1" ht="13.5"/>
    <row r="1046533" customFormat="1" ht="13.5"/>
    <row r="1046534" customFormat="1" ht="13.5"/>
    <row r="1046535" customFormat="1" ht="13.5"/>
    <row r="1046536" customFormat="1" ht="13.5"/>
    <row r="1046537" customFormat="1" ht="13.5"/>
    <row r="1046538" customFormat="1" ht="13.5"/>
    <row r="1046539" customFormat="1" ht="13.5"/>
    <row r="1046540" customFormat="1" ht="13.5"/>
    <row r="1046541" customFormat="1" ht="13.5"/>
    <row r="1046542" customFormat="1" ht="13.5"/>
    <row r="1046543" customFormat="1" ht="13.5"/>
    <row r="1046544" customFormat="1" ht="13.5"/>
    <row r="1046545" customFormat="1" ht="13.5"/>
    <row r="1046546" customFormat="1" ht="13.5"/>
    <row r="1046547" customFormat="1" ht="13.5"/>
    <row r="1046548" customFormat="1" ht="13.5"/>
    <row r="1046549" customFormat="1" ht="13.5"/>
    <row r="1046550" customFormat="1" ht="13.5"/>
    <row r="1046551" customFormat="1" ht="13.5"/>
    <row r="1046552" customFormat="1" ht="13.5"/>
    <row r="1046553" customFormat="1" ht="13.5"/>
    <row r="1046554" customFormat="1" ht="13.5"/>
    <row r="1046555" customFormat="1" ht="13.5"/>
    <row r="1046556" customFormat="1" ht="13.5"/>
    <row r="1046557" customFormat="1" ht="13.5"/>
    <row r="1046558" customFormat="1" ht="13.5"/>
    <row r="1046559" customFormat="1" ht="13.5"/>
    <row r="1046560" customFormat="1" ht="13.5"/>
    <row r="1046561" customFormat="1" ht="13.5"/>
    <row r="1046562" customFormat="1" ht="13.5"/>
    <row r="1046563" customFormat="1" ht="13.5"/>
    <row r="1046564" customFormat="1" ht="13.5"/>
    <row r="1046565" customFormat="1" ht="13.5"/>
    <row r="1046566" customFormat="1" ht="13.5"/>
    <row r="1046567" customFormat="1" ht="13.5"/>
    <row r="1046568" customFormat="1" ht="13.5"/>
    <row r="1046569" customFormat="1" ht="13.5"/>
    <row r="1046570" customFormat="1" ht="13.5"/>
    <row r="1046571" customFormat="1" ht="13.5"/>
    <row r="1046572" customFormat="1" ht="13.5"/>
    <row r="1046573" customFormat="1" ht="13.5"/>
    <row r="1046574" customFormat="1" ht="13.5"/>
    <row r="1046575" customFormat="1" ht="13.5"/>
    <row r="1046576" customFormat="1" ht="13.5"/>
    <row r="1046577" customFormat="1" ht="13.5"/>
    <row r="1046578" customFormat="1" ht="13.5"/>
    <row r="1046579" customFormat="1" ht="13.5"/>
    <row r="1046580" customFormat="1" ht="13.5"/>
    <row r="1046581" customFormat="1" ht="13.5"/>
    <row r="1046582" customFormat="1" ht="13.5"/>
    <row r="1046583" customFormat="1" ht="13.5"/>
    <row r="1046584" customFormat="1" ht="13.5"/>
    <row r="1046585" customFormat="1" ht="13.5"/>
    <row r="1046586" customFormat="1" ht="13.5"/>
    <row r="1046587" customFormat="1" ht="13.5"/>
    <row r="1046588" customFormat="1" ht="13.5"/>
    <row r="1046589" customFormat="1" ht="13.5"/>
    <row r="1046590" customFormat="1" ht="13.5"/>
    <row r="1046591" customFormat="1" ht="13.5"/>
    <row r="1046592" customFormat="1" ht="13.5"/>
    <row r="1046593" customFormat="1" ht="13.5"/>
    <row r="1046594" customFormat="1" ht="13.5"/>
    <row r="1046595" customFormat="1" ht="13.5"/>
    <row r="1046596" customFormat="1" ht="13.5"/>
    <row r="1046597" customFormat="1" ht="13.5"/>
    <row r="1046598" customFormat="1" ht="13.5"/>
    <row r="1046599" customFormat="1" ht="13.5"/>
    <row r="1046600" customFormat="1" ht="13.5"/>
    <row r="1046601" customFormat="1" ht="13.5"/>
    <row r="1046602" customFormat="1" ht="13.5"/>
    <row r="1046603" customFormat="1" ht="13.5"/>
    <row r="1046604" customFormat="1" ht="13.5"/>
    <row r="1046605" customFormat="1" ht="13.5"/>
    <row r="1046606" customFormat="1" ht="13.5"/>
    <row r="1046607" customFormat="1" ht="13.5"/>
    <row r="1046608" customFormat="1" ht="13.5"/>
    <row r="1046609" customFormat="1" ht="13.5"/>
    <row r="1046610" customFormat="1" ht="13.5"/>
    <row r="1046611" customFormat="1" ht="13.5"/>
    <row r="1046612" customFormat="1" ht="13.5"/>
    <row r="1046613" customFormat="1" ht="13.5"/>
    <row r="1046614" customFormat="1" ht="13.5"/>
    <row r="1046615" customFormat="1" ht="13.5"/>
    <row r="1046616" customFormat="1" ht="13.5"/>
    <row r="1046617" customFormat="1" ht="13.5"/>
    <row r="1046618" customFormat="1" ht="13.5"/>
    <row r="1046619" customFormat="1" ht="13.5"/>
    <row r="1046620" customFormat="1" ht="13.5"/>
    <row r="1046621" customFormat="1" ht="13.5"/>
    <row r="1046622" customFormat="1" ht="13.5"/>
    <row r="1046623" customFormat="1" ht="13.5"/>
    <row r="1046624" customFormat="1" ht="13.5"/>
    <row r="1046625" customFormat="1" ht="13.5"/>
    <row r="1046626" customFormat="1" ht="13.5"/>
    <row r="1046627" customFormat="1" ht="13.5"/>
    <row r="1046628" customFormat="1" ht="13.5"/>
    <row r="1046629" customFormat="1" ht="13.5"/>
    <row r="1046630" customFormat="1" ht="13.5"/>
    <row r="1046631" customFormat="1" ht="13.5"/>
    <row r="1046632" customFormat="1" ht="13.5"/>
    <row r="1046633" customFormat="1" ht="13.5"/>
    <row r="1046634" customFormat="1" ht="13.5"/>
    <row r="1046635" customFormat="1" ht="13.5"/>
    <row r="1046636" customFormat="1" ht="13.5"/>
    <row r="1046637" customFormat="1" ht="13.5"/>
    <row r="1046638" customFormat="1" ht="13.5"/>
    <row r="1046639" customFormat="1" ht="13.5"/>
    <row r="1046640" customFormat="1" ht="13.5"/>
    <row r="1046641" customFormat="1" ht="13.5"/>
    <row r="1046642" customFormat="1" ht="13.5"/>
    <row r="1046643" customFormat="1" ht="13.5"/>
    <row r="1046644" customFormat="1" ht="13.5"/>
    <row r="1046645" customFormat="1" ht="13.5"/>
    <row r="1046646" customFormat="1" ht="13.5"/>
    <row r="1046647" customFormat="1" ht="13.5"/>
    <row r="1046648" customFormat="1" ht="13.5"/>
    <row r="1046649" customFormat="1" ht="13.5"/>
    <row r="1046650" customFormat="1" ht="13.5"/>
    <row r="1046651" customFormat="1" ht="13.5"/>
    <row r="1046652" customFormat="1" ht="13.5"/>
    <row r="1046653" customFormat="1" ht="13.5"/>
    <row r="1046654" customFormat="1" ht="13.5"/>
    <row r="1046655" customFormat="1" ht="13.5"/>
    <row r="1046656" customFormat="1" ht="13.5"/>
    <row r="1046657" customFormat="1" ht="13.5"/>
    <row r="1046658" customFormat="1" ht="13.5"/>
    <row r="1046659" customFormat="1" ht="13.5"/>
    <row r="1046660" customFormat="1" ht="13.5"/>
    <row r="1046661" customFormat="1" ht="13.5"/>
    <row r="1046662" customFormat="1" ht="13.5"/>
    <row r="1046663" customFormat="1" ht="13.5"/>
    <row r="1046664" customFormat="1" ht="13.5"/>
    <row r="1046665" customFormat="1" ht="13.5"/>
    <row r="1046666" customFormat="1" ht="13.5"/>
    <row r="1046667" customFormat="1" ht="13.5"/>
    <row r="1046668" customFormat="1" ht="13.5"/>
    <row r="1046669" customFormat="1" ht="13.5"/>
    <row r="1046670" customFormat="1" ht="13.5"/>
    <row r="1046671" customFormat="1" ht="13.5"/>
    <row r="1046672" customFormat="1" ht="13.5"/>
    <row r="1046673" customFormat="1" ht="13.5"/>
    <row r="1046674" customFormat="1" ht="13.5"/>
    <row r="1046675" customFormat="1" ht="13.5"/>
    <row r="1046676" customFormat="1" ht="13.5"/>
    <row r="1046677" customFormat="1" ht="13.5"/>
    <row r="1046678" customFormat="1" ht="13.5"/>
    <row r="1046679" customFormat="1" ht="13.5"/>
    <row r="1046680" customFormat="1" ht="13.5"/>
    <row r="1046681" customFormat="1" ht="13.5"/>
    <row r="1046682" customFormat="1" ht="13.5"/>
    <row r="1046683" customFormat="1" ht="13.5"/>
    <row r="1046684" customFormat="1" ht="13.5"/>
    <row r="1046685" customFormat="1" ht="13.5"/>
    <row r="1046686" customFormat="1" ht="13.5"/>
    <row r="1046687" customFormat="1" ht="13.5"/>
    <row r="1046688" customFormat="1" ht="13.5"/>
    <row r="1046689" customFormat="1" ht="13.5"/>
    <row r="1046690" customFormat="1" ht="13.5"/>
    <row r="1046691" customFormat="1" ht="13.5"/>
    <row r="1046692" customFormat="1" ht="13.5"/>
    <row r="1046693" customFormat="1" ht="13.5"/>
    <row r="1046694" customFormat="1" ht="13.5"/>
    <row r="1046695" customFormat="1" ht="13.5"/>
    <row r="1046696" customFormat="1" ht="13.5"/>
    <row r="1046697" customFormat="1" ht="13.5"/>
    <row r="1046698" customFormat="1" ht="13.5"/>
    <row r="1046699" customFormat="1" ht="13.5"/>
    <row r="1046700" customFormat="1" ht="13.5"/>
    <row r="1046701" customFormat="1" ht="13.5"/>
    <row r="1046702" customFormat="1" ht="13.5"/>
    <row r="1046703" customFormat="1" ht="13.5"/>
    <row r="1046704" customFormat="1" ht="13.5"/>
    <row r="1046705" customFormat="1" ht="13.5"/>
    <row r="1046706" customFormat="1" ht="13.5"/>
    <row r="1046707" customFormat="1" ht="13.5"/>
    <row r="1046708" customFormat="1" ht="13.5"/>
    <row r="1046709" customFormat="1" ht="13.5"/>
    <row r="1046710" customFormat="1" ht="13.5"/>
    <row r="1046711" customFormat="1" ht="13.5"/>
    <row r="1046712" customFormat="1" ht="13.5"/>
    <row r="1046713" customFormat="1" ht="13.5"/>
    <row r="1046714" customFormat="1" ht="13.5"/>
    <row r="1046715" customFormat="1" ht="13.5"/>
    <row r="1046716" customFormat="1" ht="13.5"/>
    <row r="1046717" customFormat="1" ht="13.5"/>
    <row r="1046718" customFormat="1" ht="13.5"/>
    <row r="1046719" customFormat="1" ht="13.5"/>
    <row r="1046720" customFormat="1" ht="13.5"/>
    <row r="1046721" customFormat="1" ht="13.5"/>
    <row r="1046722" customFormat="1" ht="13.5"/>
    <row r="1046723" customFormat="1" ht="13.5"/>
    <row r="1046724" customFormat="1" ht="13.5"/>
    <row r="1046725" customFormat="1" ht="13.5"/>
    <row r="1046726" customFormat="1" ht="13.5"/>
    <row r="1046727" customFormat="1" ht="13.5"/>
    <row r="1046728" customFormat="1" ht="13.5"/>
    <row r="1046729" customFormat="1" ht="13.5"/>
    <row r="1046730" customFormat="1" ht="13.5"/>
    <row r="1046731" customFormat="1" ht="13.5"/>
    <row r="1046732" customFormat="1" ht="13.5"/>
    <row r="1046733" customFormat="1" ht="13.5"/>
    <row r="1046734" customFormat="1" ht="13.5"/>
    <row r="1046735" customFormat="1" ht="13.5"/>
    <row r="1046736" customFormat="1" ht="13.5"/>
    <row r="1046737" customFormat="1" ht="13.5"/>
    <row r="1046738" customFormat="1" ht="13.5"/>
    <row r="1046739" customFormat="1" ht="13.5"/>
    <row r="1046740" customFormat="1" ht="13.5"/>
    <row r="1046741" customFormat="1" ht="13.5"/>
    <row r="1046742" customFormat="1" ht="13.5"/>
    <row r="1046743" customFormat="1" ht="13.5"/>
    <row r="1046744" customFormat="1" ht="13.5"/>
    <row r="1046745" customFormat="1" ht="13.5"/>
    <row r="1046746" customFormat="1" ht="13.5"/>
    <row r="1046747" customFormat="1" ht="13.5"/>
    <row r="1046748" customFormat="1" ht="13.5"/>
    <row r="1046749" customFormat="1" ht="13.5"/>
    <row r="1046750" customFormat="1" ht="13.5"/>
    <row r="1046751" customFormat="1" ht="13.5"/>
    <row r="1046752" customFormat="1" ht="13.5"/>
    <row r="1046753" customFormat="1" ht="13.5"/>
    <row r="1046754" customFormat="1" ht="13.5"/>
    <row r="1046755" customFormat="1" ht="13.5"/>
    <row r="1046756" customFormat="1" ht="13.5"/>
    <row r="1046757" customFormat="1" ht="13.5"/>
    <row r="1046758" customFormat="1" ht="13.5"/>
    <row r="1046759" customFormat="1" ht="13.5"/>
    <row r="1046760" customFormat="1" ht="13.5"/>
    <row r="1046761" customFormat="1" ht="13.5"/>
    <row r="1046762" customFormat="1" ht="13.5"/>
    <row r="1046763" customFormat="1" ht="13.5"/>
    <row r="1046764" customFormat="1" ht="13.5"/>
    <row r="1046765" customFormat="1" ht="13.5"/>
    <row r="1046766" customFormat="1" ht="13.5"/>
    <row r="1046767" customFormat="1" ht="13.5"/>
    <row r="1046768" customFormat="1" ht="13.5"/>
    <row r="1046769" customFormat="1" ht="13.5"/>
    <row r="1046770" customFormat="1" ht="13.5"/>
    <row r="1046771" customFormat="1" ht="13.5"/>
    <row r="1046772" customFormat="1" ht="13.5"/>
    <row r="1046773" customFormat="1" ht="13.5"/>
    <row r="1046774" customFormat="1" ht="13.5"/>
    <row r="1046775" customFormat="1" ht="13.5"/>
    <row r="1046776" customFormat="1" ht="13.5"/>
    <row r="1046777" customFormat="1" ht="13.5"/>
    <row r="1046778" customFormat="1" ht="13.5"/>
    <row r="1046779" customFormat="1" ht="13.5"/>
    <row r="1046780" customFormat="1" ht="13.5"/>
    <row r="1046781" customFormat="1" ht="13.5"/>
    <row r="1046782" customFormat="1" ht="13.5"/>
    <row r="1046783" customFormat="1" ht="13.5"/>
    <row r="1046784" customFormat="1" ht="13.5"/>
    <row r="1046785" customFormat="1" ht="13.5"/>
    <row r="1046786" customFormat="1" ht="13.5"/>
    <row r="1046787" customFormat="1" ht="13.5"/>
    <row r="1046788" customFormat="1" ht="13.5"/>
    <row r="1046789" customFormat="1" ht="13.5"/>
    <row r="1046790" customFormat="1" ht="13.5"/>
    <row r="1046791" customFormat="1" ht="13.5"/>
    <row r="1046792" customFormat="1" ht="13.5"/>
    <row r="1046793" customFormat="1" ht="13.5"/>
    <row r="1046794" customFormat="1" ht="13.5"/>
    <row r="1046795" customFormat="1" ht="13.5"/>
    <row r="1046796" customFormat="1" ht="13.5"/>
    <row r="1046797" customFormat="1" ht="13.5"/>
    <row r="1046798" customFormat="1" ht="13.5"/>
    <row r="1046799" customFormat="1" ht="13.5"/>
    <row r="1046800" customFormat="1" ht="13.5"/>
    <row r="1046801" customFormat="1" ht="13.5"/>
    <row r="1046802" customFormat="1" ht="13.5"/>
    <row r="1046803" customFormat="1" ht="13.5"/>
    <row r="1046804" customFormat="1" ht="13.5"/>
    <row r="1046805" customFormat="1" ht="13.5"/>
    <row r="1046806" customFormat="1" ht="13.5"/>
    <row r="1046807" customFormat="1" ht="13.5"/>
    <row r="1046808" customFormat="1" ht="13.5"/>
    <row r="1046809" customFormat="1" ht="13.5"/>
    <row r="1046810" customFormat="1" ht="13.5"/>
    <row r="1046811" customFormat="1" ht="13.5"/>
    <row r="1046812" customFormat="1" ht="13.5"/>
    <row r="1046813" customFormat="1" ht="13.5"/>
    <row r="1046814" customFormat="1" ht="13.5"/>
    <row r="1046815" customFormat="1" ht="13.5"/>
    <row r="1046816" customFormat="1" ht="13.5"/>
    <row r="1046817" customFormat="1" ht="13.5"/>
    <row r="1046818" customFormat="1" ht="13.5"/>
    <row r="1046819" customFormat="1" ht="13.5"/>
    <row r="1046820" customFormat="1" ht="13.5"/>
    <row r="1046821" customFormat="1" ht="13.5"/>
    <row r="1046822" customFormat="1" ht="13.5"/>
    <row r="1046823" customFormat="1" ht="13.5"/>
    <row r="1046824" customFormat="1" ht="13.5"/>
    <row r="1046825" customFormat="1" ht="13.5"/>
    <row r="1046826" customFormat="1" ht="13.5"/>
    <row r="1046827" customFormat="1" ht="13.5"/>
    <row r="1046828" customFormat="1" ht="13.5"/>
    <row r="1046829" customFormat="1" ht="13.5"/>
    <row r="1046830" customFormat="1" ht="13.5"/>
    <row r="1046831" customFormat="1" ht="13.5"/>
    <row r="1046832" customFormat="1" ht="13.5"/>
    <row r="1046833" customFormat="1" ht="13.5"/>
    <row r="1046834" customFormat="1" ht="13.5"/>
    <row r="1046835" customFormat="1" ht="13.5"/>
    <row r="1046836" customFormat="1" ht="13.5"/>
    <row r="1046837" customFormat="1" ht="13.5"/>
    <row r="1046838" customFormat="1" ht="13.5"/>
    <row r="1046839" customFormat="1" ht="13.5"/>
    <row r="1046840" customFormat="1" ht="13.5"/>
    <row r="1046841" customFormat="1" ht="13.5"/>
    <row r="1046842" customFormat="1" ht="13.5"/>
    <row r="1046843" customFormat="1" ht="13.5"/>
    <row r="1046844" customFormat="1" ht="13.5"/>
    <row r="1046845" customFormat="1" ht="13.5"/>
    <row r="1046846" customFormat="1" ht="13.5"/>
    <row r="1046847" customFormat="1" ht="13.5"/>
    <row r="1046848" customFormat="1" ht="13.5"/>
    <row r="1046849" customFormat="1" ht="13.5"/>
    <row r="1046850" customFormat="1" ht="13.5"/>
    <row r="1046851" customFormat="1" ht="13.5"/>
    <row r="1046852" customFormat="1" ht="13.5"/>
    <row r="1046853" customFormat="1" ht="13.5"/>
    <row r="1046854" customFormat="1" ht="13.5"/>
    <row r="1046855" customFormat="1" ht="13.5"/>
    <row r="1046856" customFormat="1" ht="13.5"/>
    <row r="1046857" customFormat="1" ht="13.5"/>
    <row r="1046858" customFormat="1" ht="13.5"/>
    <row r="1046859" customFormat="1" ht="13.5"/>
    <row r="1046860" customFormat="1" ht="13.5"/>
    <row r="1046861" customFormat="1" ht="13.5"/>
    <row r="1046862" customFormat="1" ht="13.5"/>
    <row r="1046863" customFormat="1" ht="13.5"/>
    <row r="1046864" customFormat="1" ht="13.5"/>
    <row r="1046865" customFormat="1" ht="13.5"/>
    <row r="1046866" customFormat="1" ht="13.5"/>
    <row r="1046867" customFormat="1" ht="13.5"/>
    <row r="1046868" customFormat="1" ht="13.5"/>
    <row r="1046869" customFormat="1" ht="13.5"/>
    <row r="1046870" customFormat="1" ht="13.5"/>
    <row r="1046871" customFormat="1" ht="13.5"/>
    <row r="1046872" customFormat="1" ht="13.5"/>
    <row r="1046873" customFormat="1" ht="13.5"/>
    <row r="1046874" customFormat="1" ht="13.5"/>
    <row r="1046875" customFormat="1" ht="13.5"/>
    <row r="1046876" customFormat="1" ht="13.5"/>
    <row r="1046877" customFormat="1" ht="13.5"/>
    <row r="1046878" customFormat="1" ht="13.5"/>
    <row r="1046879" customFormat="1" ht="13.5"/>
    <row r="1046880" customFormat="1" ht="13.5"/>
    <row r="1046881" customFormat="1" ht="13.5"/>
    <row r="1046882" customFormat="1" ht="13.5"/>
    <row r="1046883" customFormat="1" ht="13.5"/>
    <row r="1046884" customFormat="1" ht="13.5"/>
    <row r="1046885" customFormat="1" ht="13.5"/>
    <row r="1046886" customFormat="1" ht="13.5"/>
    <row r="1046887" customFormat="1" ht="13.5"/>
    <row r="1046888" customFormat="1" ht="13.5"/>
    <row r="1046889" customFormat="1" ht="13.5"/>
    <row r="1046890" customFormat="1" ht="13.5"/>
    <row r="1046891" customFormat="1" ht="13.5"/>
    <row r="1046892" customFormat="1" ht="13.5"/>
    <row r="1046893" customFormat="1" ht="13.5"/>
    <row r="1046894" customFormat="1" ht="13.5"/>
    <row r="1046895" customFormat="1" ht="13.5"/>
    <row r="1046896" customFormat="1" ht="13.5"/>
    <row r="1046897" customFormat="1" ht="13.5"/>
    <row r="1046898" customFormat="1" ht="13.5"/>
    <row r="1046899" customFormat="1" ht="13.5"/>
    <row r="1046900" customFormat="1" ht="13.5"/>
    <row r="1046901" customFormat="1" ht="13.5"/>
    <row r="1046902" customFormat="1" ht="13.5"/>
    <row r="1046903" customFormat="1" ht="13.5"/>
    <row r="1046904" customFormat="1" ht="13.5"/>
    <row r="1046905" customFormat="1" ht="13.5"/>
    <row r="1046906" customFormat="1" ht="13.5"/>
    <row r="1046907" customFormat="1" ht="13.5"/>
    <row r="1046908" customFormat="1" ht="13.5"/>
    <row r="1046909" customFormat="1" ht="13.5"/>
    <row r="1046910" customFormat="1" ht="13.5"/>
    <row r="1046911" customFormat="1" ht="13.5"/>
    <row r="1046912" customFormat="1" ht="13.5"/>
    <row r="1046913" customFormat="1" ht="13.5"/>
    <row r="1046914" customFormat="1" ht="13.5"/>
    <row r="1046915" customFormat="1" ht="13.5"/>
    <row r="1046916" customFormat="1" ht="13.5"/>
    <row r="1046917" customFormat="1" ht="13.5"/>
    <row r="1046918" customFormat="1" ht="13.5"/>
    <row r="1046919" customFormat="1" ht="13.5"/>
    <row r="1046920" customFormat="1" ht="13.5"/>
    <row r="1046921" customFormat="1" ht="13.5"/>
    <row r="1046922" customFormat="1" ht="13.5"/>
    <row r="1046923" customFormat="1" ht="13.5"/>
    <row r="1046924" customFormat="1" ht="13.5"/>
    <row r="1046925" customFormat="1" ht="13.5"/>
    <row r="1046926" customFormat="1" ht="13.5"/>
    <row r="1046927" customFormat="1" ht="13.5"/>
    <row r="1046928" customFormat="1" ht="13.5"/>
    <row r="1046929" customFormat="1" ht="13.5"/>
    <row r="1046930" customFormat="1" ht="13.5"/>
    <row r="1046931" customFormat="1" ht="13.5"/>
    <row r="1046932" customFormat="1" ht="13.5"/>
    <row r="1046933" customFormat="1" ht="13.5"/>
    <row r="1046934" customFormat="1" ht="13.5"/>
    <row r="1046935" customFormat="1" ht="13.5"/>
    <row r="1046936" customFormat="1" ht="13.5"/>
    <row r="1046937" customFormat="1" ht="13.5"/>
    <row r="1046938" customFormat="1" ht="13.5"/>
    <row r="1046939" customFormat="1" ht="13.5"/>
    <row r="1046940" customFormat="1" ht="13.5"/>
    <row r="1046941" customFormat="1" ht="13.5"/>
    <row r="1046942" customFormat="1" ht="13.5"/>
    <row r="1046943" customFormat="1" ht="13.5"/>
    <row r="1046944" customFormat="1" ht="13.5"/>
    <row r="1046945" customFormat="1" ht="13.5"/>
    <row r="1046946" customFormat="1" ht="13.5"/>
    <row r="1046947" customFormat="1" ht="13.5"/>
    <row r="1046948" customFormat="1" ht="13.5"/>
    <row r="1046949" customFormat="1" ht="13.5"/>
    <row r="1046950" customFormat="1" ht="13.5"/>
    <row r="1046951" customFormat="1" ht="13.5"/>
    <row r="1046952" customFormat="1" ht="13.5"/>
    <row r="1046953" customFormat="1" ht="13.5"/>
    <row r="1046954" customFormat="1" ht="13.5"/>
    <row r="1046955" customFormat="1" ht="13.5"/>
    <row r="1046956" customFormat="1" ht="13.5"/>
    <row r="1046957" customFormat="1" ht="13.5"/>
    <row r="1046958" customFormat="1" ht="13.5"/>
    <row r="1046959" customFormat="1" ht="13.5"/>
    <row r="1046960" customFormat="1" ht="13.5"/>
    <row r="1046961" customFormat="1" ht="13.5"/>
    <row r="1046962" customFormat="1" ht="13.5"/>
    <row r="1046963" customFormat="1" ht="13.5"/>
    <row r="1046964" customFormat="1" ht="13.5"/>
    <row r="1046965" customFormat="1" ht="13.5"/>
    <row r="1046966" customFormat="1" ht="13.5"/>
    <row r="1046967" customFormat="1" ht="13.5"/>
    <row r="1046968" customFormat="1" ht="13.5"/>
    <row r="1046969" customFormat="1" ht="13.5"/>
    <row r="1046970" customFormat="1" ht="13.5"/>
    <row r="1046971" customFormat="1" ht="13.5"/>
    <row r="1046972" customFormat="1" ht="13.5"/>
    <row r="1046973" customFormat="1" ht="13.5"/>
    <row r="1046974" customFormat="1" ht="13.5"/>
    <row r="1046975" customFormat="1" ht="13.5"/>
    <row r="1046976" customFormat="1" ht="13.5"/>
    <row r="1046977" customFormat="1" ht="13.5"/>
    <row r="1046978" customFormat="1" ht="13.5"/>
    <row r="1046979" customFormat="1" ht="13.5"/>
    <row r="1046980" customFormat="1" ht="13.5"/>
    <row r="1046981" customFormat="1" ht="13.5"/>
    <row r="1046982" customFormat="1" ht="13.5"/>
    <row r="1046983" customFormat="1" ht="13.5"/>
    <row r="1046984" customFormat="1" ht="13.5"/>
    <row r="1046985" customFormat="1" ht="13.5"/>
    <row r="1046986" customFormat="1" ht="13.5"/>
    <row r="1046987" customFormat="1" ht="13.5"/>
    <row r="1046988" customFormat="1" ht="13.5"/>
    <row r="1046989" customFormat="1" ht="13.5"/>
    <row r="1046990" customFormat="1" ht="13.5"/>
    <row r="1046991" customFormat="1" ht="13.5"/>
    <row r="1046992" customFormat="1" ht="13.5"/>
    <row r="1046993" customFormat="1" ht="13.5"/>
    <row r="1046994" customFormat="1" ht="13.5"/>
    <row r="1046995" customFormat="1" ht="13.5"/>
    <row r="1046996" customFormat="1" ht="13.5"/>
    <row r="1046997" customFormat="1" ht="13.5"/>
    <row r="1046998" customFormat="1" ht="13.5"/>
    <row r="1046999" customFormat="1" ht="13.5"/>
    <row r="1047000" customFormat="1" ht="13.5"/>
    <row r="1047001" customFormat="1" ht="13.5"/>
    <row r="1047002" customFormat="1" ht="13.5"/>
    <row r="1047003" customFormat="1" ht="13.5"/>
    <row r="1047004" customFormat="1" ht="13.5"/>
    <row r="1047005" customFormat="1" ht="13.5"/>
    <row r="1047006" customFormat="1" ht="13.5"/>
    <row r="1047007" customFormat="1" ht="13.5"/>
    <row r="1047008" customFormat="1" ht="13.5"/>
    <row r="1047009" customFormat="1" ht="13.5"/>
    <row r="1047010" customFormat="1" ht="13.5"/>
    <row r="1047011" customFormat="1" ht="13.5"/>
    <row r="1047012" customFormat="1" ht="13.5"/>
    <row r="1047013" customFormat="1" ht="13.5"/>
    <row r="1047014" customFormat="1" ht="13.5"/>
    <row r="1047015" customFormat="1" ht="13.5"/>
    <row r="1047016" customFormat="1" ht="13.5"/>
    <row r="1047017" customFormat="1" ht="13.5"/>
    <row r="1047018" customFormat="1" ht="13.5"/>
    <row r="1047019" customFormat="1" ht="13.5"/>
    <row r="1047020" customFormat="1" ht="13.5"/>
    <row r="1047021" customFormat="1" ht="13.5"/>
    <row r="1047022" customFormat="1" ht="13.5"/>
    <row r="1047023" customFormat="1" ht="13.5"/>
    <row r="1047024" customFormat="1" ht="13.5"/>
    <row r="1047025" customFormat="1" ht="13.5"/>
    <row r="1047026" customFormat="1" ht="13.5"/>
    <row r="1047027" customFormat="1" ht="13.5"/>
    <row r="1047028" customFormat="1" ht="13.5"/>
    <row r="1047029" customFormat="1" ht="13.5"/>
    <row r="1047030" customFormat="1" ht="13.5"/>
    <row r="1047031" customFormat="1" ht="13.5"/>
    <row r="1047032" customFormat="1" ht="13.5"/>
    <row r="1047033" customFormat="1" ht="13.5"/>
    <row r="1047034" customFormat="1" ht="13.5"/>
    <row r="1047035" customFormat="1" ht="13.5"/>
    <row r="1047036" customFormat="1" ht="13.5"/>
    <row r="1047037" customFormat="1" ht="13.5"/>
    <row r="1047038" customFormat="1" ht="13.5"/>
    <row r="1047039" customFormat="1" ht="13.5"/>
    <row r="1047040" customFormat="1" ht="13.5"/>
    <row r="1047041" customFormat="1" ht="13.5"/>
    <row r="1047042" customFormat="1" ht="13.5"/>
    <row r="1047043" customFormat="1" ht="13.5"/>
    <row r="1047044" customFormat="1" ht="13.5"/>
    <row r="1047045" customFormat="1" ht="13.5"/>
    <row r="1047046" customFormat="1" ht="13.5"/>
    <row r="1047047" customFormat="1" ht="13.5"/>
    <row r="1047048" customFormat="1" ht="13.5"/>
    <row r="1047049" customFormat="1" ht="13.5"/>
    <row r="1047050" customFormat="1" ht="13.5"/>
    <row r="1047051" customFormat="1" ht="13.5"/>
    <row r="1047052" customFormat="1" ht="13.5"/>
    <row r="1047053" customFormat="1" ht="13.5"/>
    <row r="1047054" customFormat="1" ht="13.5"/>
    <row r="1047055" customFormat="1" ht="13.5"/>
    <row r="1047056" customFormat="1" ht="13.5"/>
    <row r="1047057" customFormat="1" ht="13.5"/>
    <row r="1047058" customFormat="1" ht="13.5"/>
    <row r="1047059" customFormat="1" ht="13.5"/>
    <row r="1047060" customFormat="1" ht="13.5"/>
    <row r="1047061" customFormat="1" ht="13.5"/>
    <row r="1047062" customFormat="1" ht="13.5"/>
    <row r="1047063" customFormat="1" ht="13.5"/>
    <row r="1047064" customFormat="1" ht="13.5"/>
    <row r="1047065" customFormat="1" ht="13.5"/>
    <row r="1047066" customFormat="1" ht="13.5"/>
    <row r="1047067" customFormat="1" ht="13.5"/>
    <row r="1047068" customFormat="1" ht="13.5"/>
    <row r="1047069" customFormat="1" ht="13.5"/>
    <row r="1047070" customFormat="1" ht="13.5"/>
    <row r="1047071" customFormat="1" ht="13.5"/>
    <row r="1047072" customFormat="1" ht="13.5"/>
    <row r="1047073" customFormat="1" ht="13.5"/>
    <row r="1047074" customFormat="1" ht="13.5"/>
    <row r="1047075" customFormat="1" ht="13.5"/>
    <row r="1047076" customFormat="1" ht="13.5"/>
    <row r="1047077" customFormat="1" ht="13.5"/>
    <row r="1047078" customFormat="1" ht="13.5"/>
    <row r="1047079" customFormat="1" ht="13.5"/>
    <row r="1047080" customFormat="1" ht="13.5"/>
    <row r="1047081" customFormat="1" ht="13.5"/>
    <row r="1047082" customFormat="1" ht="13.5"/>
    <row r="1047083" customFormat="1" ht="13.5"/>
    <row r="1047084" customFormat="1" ht="13.5"/>
    <row r="1047085" customFormat="1" ht="13.5"/>
    <row r="1047086" customFormat="1" ht="13.5"/>
    <row r="1047087" customFormat="1" ht="13.5"/>
    <row r="1047088" customFormat="1" ht="13.5"/>
    <row r="1047089" customFormat="1" ht="13.5"/>
    <row r="1047090" customFormat="1" ht="13.5"/>
    <row r="1047091" customFormat="1" ht="13.5"/>
    <row r="1047092" customFormat="1" ht="13.5"/>
    <row r="1047093" customFormat="1" ht="13.5"/>
    <row r="1047094" customFormat="1" ht="13.5"/>
    <row r="1047095" customFormat="1" ht="13.5"/>
    <row r="1047096" customFormat="1" ht="13.5"/>
    <row r="1047097" customFormat="1" ht="13.5"/>
    <row r="1047098" customFormat="1" ht="13.5"/>
    <row r="1047099" customFormat="1" ht="13.5"/>
    <row r="1047100" customFormat="1" ht="13.5"/>
    <row r="1047101" customFormat="1" ht="13.5"/>
    <row r="1047102" customFormat="1" ht="13.5"/>
    <row r="1047103" customFormat="1" ht="13.5"/>
    <row r="1047104" customFormat="1" ht="13.5"/>
    <row r="1047105" customFormat="1" ht="13.5"/>
    <row r="1047106" customFormat="1" ht="13.5"/>
    <row r="1047107" customFormat="1" ht="13.5"/>
    <row r="1047108" customFormat="1" ht="13.5"/>
    <row r="1047109" customFormat="1" ht="13.5"/>
    <row r="1047110" customFormat="1" ht="13.5"/>
    <row r="1047111" customFormat="1" ht="13.5"/>
    <row r="1047112" customFormat="1" ht="13.5"/>
    <row r="1047113" customFormat="1" ht="13.5"/>
    <row r="1047114" customFormat="1" ht="13.5"/>
    <row r="1047115" customFormat="1" ht="13.5"/>
    <row r="1047116" customFormat="1" ht="13.5"/>
    <row r="1047117" customFormat="1" ht="13.5"/>
    <row r="1047118" customFormat="1" ht="13.5"/>
    <row r="1047119" customFormat="1" ht="13.5"/>
    <row r="1047120" customFormat="1" ht="13.5"/>
    <row r="1047121" customFormat="1" ht="13.5"/>
    <row r="1047122" customFormat="1" ht="13.5"/>
    <row r="1047123" customFormat="1" ht="13.5"/>
    <row r="1047124" customFormat="1" ht="13.5"/>
    <row r="1047125" customFormat="1" ht="13.5"/>
    <row r="1047126" customFormat="1" ht="13.5"/>
    <row r="1047127" customFormat="1" ht="13.5"/>
    <row r="1047128" customFormat="1" ht="13.5"/>
    <row r="1047129" customFormat="1" ht="13.5"/>
    <row r="1047130" customFormat="1" ht="13.5"/>
    <row r="1047131" customFormat="1" ht="13.5"/>
    <row r="1047132" customFormat="1" ht="13.5"/>
    <row r="1047133" customFormat="1" ht="13.5"/>
    <row r="1047134" customFormat="1" ht="13.5"/>
    <row r="1047135" customFormat="1" ht="13.5"/>
    <row r="1047136" customFormat="1" ht="13.5"/>
    <row r="1047137" customFormat="1" ht="13.5"/>
    <row r="1047138" customFormat="1" ht="13.5"/>
    <row r="1047139" customFormat="1" ht="13.5"/>
    <row r="1047140" customFormat="1" ht="13.5"/>
    <row r="1047141" customFormat="1" ht="13.5"/>
    <row r="1047142" customFormat="1" ht="13.5"/>
    <row r="1047143" customFormat="1" ht="13.5"/>
    <row r="1047144" customFormat="1" ht="13.5"/>
    <row r="1047145" customFormat="1" ht="13.5"/>
    <row r="1047146" customFormat="1" ht="13.5"/>
    <row r="1047147" customFormat="1" ht="13.5"/>
    <row r="1047148" customFormat="1" ht="13.5"/>
    <row r="1047149" customFormat="1" ht="13.5"/>
    <row r="1047150" customFormat="1" ht="13.5"/>
    <row r="1047151" customFormat="1" ht="13.5"/>
    <row r="1047152" customFormat="1" ht="13.5"/>
    <row r="1047153" customFormat="1" ht="13.5"/>
    <row r="1047154" customFormat="1" ht="13.5"/>
    <row r="1047155" customFormat="1" ht="13.5"/>
    <row r="1047156" customFormat="1" ht="13.5"/>
    <row r="1047157" customFormat="1" ht="13.5"/>
    <row r="1047158" customFormat="1" ht="13.5"/>
    <row r="1047159" customFormat="1" ht="13.5"/>
    <row r="1047160" customFormat="1" ht="13.5"/>
    <row r="1047161" customFormat="1" ht="13.5"/>
    <row r="1047162" customFormat="1" ht="13.5"/>
    <row r="1047163" customFormat="1" ht="13.5"/>
    <row r="1047164" customFormat="1" ht="13.5"/>
    <row r="1047165" customFormat="1" ht="13.5"/>
    <row r="1047166" customFormat="1" ht="13.5"/>
    <row r="1047167" customFormat="1" ht="13.5"/>
    <row r="1047168" customFormat="1" ht="13.5"/>
    <row r="1047169" customFormat="1" ht="13.5"/>
    <row r="1047170" customFormat="1" ht="13.5"/>
    <row r="1047171" customFormat="1" ht="13.5"/>
    <row r="1047172" customFormat="1" ht="13.5"/>
    <row r="1047173" customFormat="1" ht="13.5"/>
    <row r="1047174" customFormat="1" ht="13.5"/>
    <row r="1047175" customFormat="1" ht="13.5"/>
    <row r="1047176" customFormat="1" ht="13.5"/>
    <row r="1047177" customFormat="1" ht="13.5"/>
    <row r="1047178" customFormat="1" ht="13.5"/>
    <row r="1047179" customFormat="1" ht="13.5"/>
    <row r="1047180" customFormat="1" ht="13.5"/>
    <row r="1047181" customFormat="1" ht="13.5"/>
    <row r="1047182" customFormat="1" ht="13.5"/>
    <row r="1047183" customFormat="1" ht="13.5"/>
    <row r="1047184" customFormat="1" ht="13.5"/>
    <row r="1047185" customFormat="1" ht="13.5"/>
    <row r="1047186" customFormat="1" ht="13.5"/>
    <row r="1047187" customFormat="1" ht="13.5"/>
    <row r="1047188" customFormat="1" ht="13.5"/>
    <row r="1047189" customFormat="1" ht="13.5"/>
    <row r="1047190" customFormat="1" ht="13.5"/>
    <row r="1047191" customFormat="1" ht="13.5"/>
    <row r="1047192" customFormat="1" ht="13.5"/>
    <row r="1047193" customFormat="1" ht="13.5"/>
    <row r="1047194" customFormat="1" ht="13.5"/>
    <row r="1047195" customFormat="1" ht="13.5"/>
    <row r="1047196" customFormat="1" ht="13.5"/>
    <row r="1047197" customFormat="1" ht="13.5"/>
    <row r="1047198" customFormat="1" ht="13.5"/>
    <row r="1047199" customFormat="1" ht="13.5"/>
    <row r="1047200" customFormat="1" ht="13.5"/>
    <row r="1047201" customFormat="1" ht="13.5"/>
    <row r="1047202" customFormat="1" ht="13.5"/>
    <row r="1047203" customFormat="1" ht="13.5"/>
    <row r="1047204" customFormat="1" ht="13.5"/>
    <row r="1047205" customFormat="1" ht="13.5"/>
    <row r="1047206" customFormat="1" ht="13.5"/>
    <row r="1047207" customFormat="1" ht="13.5"/>
    <row r="1047208" customFormat="1" ht="13.5"/>
    <row r="1047209" customFormat="1" ht="13.5"/>
    <row r="1047210" customFormat="1" ht="13.5"/>
    <row r="1047211" customFormat="1" ht="13.5"/>
    <row r="1047212" customFormat="1" ht="13.5"/>
    <row r="1047213" customFormat="1" ht="13.5"/>
    <row r="1047214" customFormat="1" ht="13.5"/>
    <row r="1047215" customFormat="1" ht="13.5"/>
    <row r="1047216" customFormat="1" ht="13.5"/>
    <row r="1047217" customFormat="1" ht="13.5"/>
    <row r="1047218" customFormat="1" ht="13.5"/>
    <row r="1047219" customFormat="1" ht="13.5"/>
    <row r="1047220" customFormat="1" ht="13.5"/>
    <row r="1047221" customFormat="1" ht="13.5"/>
    <row r="1047222" customFormat="1" ht="13.5"/>
    <row r="1047223" customFormat="1" ht="13.5"/>
    <row r="1047224" customFormat="1" ht="13.5"/>
    <row r="1047225" customFormat="1" ht="13.5"/>
    <row r="1047226" customFormat="1" ht="13.5"/>
    <row r="1047227" customFormat="1" ht="13.5"/>
    <row r="1047228" customFormat="1" ht="13.5"/>
    <row r="1047229" customFormat="1" ht="13.5"/>
    <row r="1047230" customFormat="1" ht="13.5"/>
    <row r="1047231" customFormat="1" ht="13.5"/>
    <row r="1047232" customFormat="1" ht="13.5"/>
    <row r="1047233" customFormat="1" ht="13.5"/>
    <row r="1047234" customFormat="1" ht="13.5"/>
    <row r="1047235" customFormat="1" ht="13.5"/>
    <row r="1047236" customFormat="1" ht="13.5"/>
    <row r="1047237" customFormat="1" ht="13.5"/>
    <row r="1047238" customFormat="1" ht="13.5"/>
    <row r="1047239" customFormat="1" ht="13.5"/>
    <row r="1047240" customFormat="1" ht="13.5"/>
    <row r="1047241" customFormat="1" ht="13.5"/>
    <row r="1047242" customFormat="1" ht="13.5"/>
    <row r="1047243" customFormat="1" ht="13.5"/>
    <row r="1047244" customFormat="1" ht="13.5"/>
    <row r="1047245" customFormat="1" ht="13.5"/>
    <row r="1047246" customFormat="1" ht="13.5"/>
    <row r="1047247" customFormat="1" ht="13.5"/>
    <row r="1047248" customFormat="1" ht="13.5"/>
    <row r="1047249" customFormat="1" ht="13.5"/>
    <row r="1047250" customFormat="1" ht="13.5"/>
    <row r="1047251" customFormat="1" ht="13.5"/>
    <row r="1047252" customFormat="1" ht="13.5"/>
    <row r="1047253" customFormat="1" ht="13.5"/>
    <row r="1047254" customFormat="1" ht="13.5"/>
    <row r="1047255" customFormat="1" ht="13.5"/>
    <row r="1047256" customFormat="1" ht="13.5"/>
    <row r="1047257" customFormat="1" ht="13.5"/>
    <row r="1047258" customFormat="1" ht="13.5"/>
    <row r="1047259" customFormat="1" ht="13.5"/>
    <row r="1047260" customFormat="1" ht="13.5"/>
    <row r="1047261" customFormat="1" ht="13.5"/>
    <row r="1047262" customFormat="1" ht="13.5"/>
    <row r="1047263" customFormat="1" ht="13.5"/>
    <row r="1047264" customFormat="1" ht="13.5"/>
    <row r="1047265" customFormat="1" ht="13.5"/>
    <row r="1047266" customFormat="1" ht="13.5"/>
    <row r="1047267" customFormat="1" ht="13.5"/>
    <row r="1047268" customFormat="1" ht="13.5"/>
    <row r="1047269" customFormat="1" ht="13.5"/>
    <row r="1047270" customFormat="1" ht="13.5"/>
    <row r="1047271" customFormat="1" ht="13.5"/>
    <row r="1047272" customFormat="1" ht="13.5"/>
    <row r="1047273" customFormat="1" ht="13.5"/>
    <row r="1047274" customFormat="1" ht="13.5"/>
    <row r="1047275" customFormat="1" ht="13.5"/>
    <row r="1047276" customFormat="1" ht="13.5"/>
    <row r="1047277" customFormat="1" ht="13.5"/>
    <row r="1047278" customFormat="1" ht="13.5"/>
    <row r="1047279" customFormat="1" ht="13.5"/>
    <row r="1047280" customFormat="1" ht="13.5"/>
    <row r="1047281" customFormat="1" ht="13.5"/>
    <row r="1047282" customFormat="1" ht="13.5"/>
    <row r="1047283" customFormat="1" ht="13.5"/>
    <row r="1047284" customFormat="1" ht="13.5"/>
    <row r="1047285" customFormat="1" ht="13.5"/>
    <row r="1047286" customFormat="1" ht="13.5"/>
    <row r="1047287" customFormat="1" ht="13.5"/>
    <row r="1047288" customFormat="1" ht="13.5"/>
    <row r="1047289" customFormat="1" ht="13.5"/>
    <row r="1047290" customFormat="1" ht="13.5"/>
    <row r="1047291" customFormat="1" ht="13.5"/>
    <row r="1047292" customFormat="1" ht="13.5"/>
    <row r="1047293" customFormat="1" ht="13.5"/>
    <row r="1047294" customFormat="1" ht="13.5"/>
    <row r="1047295" customFormat="1" ht="13.5"/>
    <row r="1047296" customFormat="1" ht="13.5"/>
    <row r="1047297" customFormat="1" ht="13.5"/>
    <row r="1047298" customFormat="1" ht="13.5"/>
    <row r="1047299" customFormat="1" ht="13.5"/>
    <row r="1047300" customFormat="1" ht="13.5"/>
    <row r="1047301" customFormat="1" ht="13.5"/>
    <row r="1047302" customFormat="1" ht="13.5"/>
    <row r="1047303" customFormat="1" ht="13.5"/>
    <row r="1047304" customFormat="1" ht="13.5"/>
    <row r="1047305" customFormat="1" ht="13.5"/>
    <row r="1047306" customFormat="1" ht="13.5"/>
    <row r="1047307" customFormat="1" ht="13.5"/>
    <row r="1047308" customFormat="1" ht="13.5"/>
    <row r="1047309" customFormat="1" ht="13.5"/>
    <row r="1047310" customFormat="1" ht="13.5"/>
    <row r="1047311" customFormat="1" ht="13.5"/>
    <row r="1047312" customFormat="1" ht="13.5"/>
    <row r="1047313" customFormat="1" ht="13.5"/>
    <row r="1047314" customFormat="1" ht="13.5"/>
    <row r="1047315" customFormat="1" ht="13.5"/>
    <row r="1047316" customFormat="1" ht="13.5"/>
    <row r="1047317" customFormat="1" ht="13.5"/>
    <row r="1047318" customFormat="1" ht="13.5"/>
    <row r="1047319" customFormat="1" ht="13.5"/>
    <row r="1047320" customFormat="1" ht="13.5"/>
    <row r="1047321" customFormat="1" ht="13.5"/>
    <row r="1047322" customFormat="1" ht="13.5"/>
    <row r="1047323" customFormat="1" ht="13.5"/>
    <row r="1047324" customFormat="1" ht="13.5"/>
    <row r="1047325" customFormat="1" ht="13.5"/>
    <row r="1047326" customFormat="1" ht="13.5"/>
    <row r="1047327" customFormat="1" ht="13.5"/>
    <row r="1047328" customFormat="1" ht="13.5"/>
    <row r="1047329" customFormat="1" ht="13.5"/>
    <row r="1047330" customFormat="1" ht="13.5"/>
    <row r="1047331" customFormat="1" ht="13.5"/>
    <row r="1047332" customFormat="1" ht="13.5"/>
    <row r="1047333" customFormat="1" ht="13.5"/>
    <row r="1047334" customFormat="1" ht="13.5"/>
    <row r="1047335" customFormat="1" ht="13.5"/>
    <row r="1047336" customFormat="1" ht="13.5"/>
    <row r="1047337" customFormat="1" ht="13.5"/>
    <row r="1047338" customFormat="1" ht="13.5"/>
    <row r="1047339" customFormat="1" ht="13.5"/>
    <row r="1047340" customFormat="1" ht="13.5"/>
    <row r="1047341" customFormat="1" ht="13.5"/>
    <row r="1047342" customFormat="1" ht="13.5"/>
    <row r="1047343" customFormat="1" ht="13.5"/>
    <row r="1047344" customFormat="1" ht="13.5"/>
    <row r="1047345" customFormat="1" ht="13.5"/>
    <row r="1047346" customFormat="1" ht="13.5"/>
    <row r="1047347" customFormat="1" ht="13.5"/>
    <row r="1047348" customFormat="1" ht="13.5"/>
    <row r="1047349" customFormat="1" ht="13.5"/>
    <row r="1047350" customFormat="1" ht="13.5"/>
    <row r="1047351" customFormat="1" ht="13.5"/>
    <row r="1047352" customFormat="1" ht="13.5"/>
    <row r="1047353" customFormat="1" ht="13.5"/>
    <row r="1047354" customFormat="1" ht="13.5"/>
    <row r="1047355" customFormat="1" ht="13.5"/>
    <row r="1047356" customFormat="1" ht="13.5"/>
    <row r="1047357" customFormat="1" ht="13.5"/>
    <row r="1047358" customFormat="1" ht="13.5"/>
    <row r="1047359" customFormat="1" ht="13.5"/>
    <row r="1047360" customFormat="1" ht="13.5"/>
    <row r="1047361" customFormat="1" ht="13.5"/>
    <row r="1047362" customFormat="1" ht="13.5"/>
    <row r="1047363" customFormat="1" ht="13.5"/>
    <row r="1047364" customFormat="1" ht="13.5"/>
    <row r="1047365" customFormat="1" ht="13.5"/>
    <row r="1047366" customFormat="1" ht="13.5"/>
    <row r="1047367" customFormat="1" ht="13.5"/>
    <row r="1047368" customFormat="1" ht="13.5"/>
    <row r="1047369" customFormat="1" ht="13.5"/>
    <row r="1047370" customFormat="1" ht="13.5"/>
    <row r="1047371" customFormat="1" ht="13.5"/>
    <row r="1047372" customFormat="1" ht="13.5"/>
    <row r="1047373" customFormat="1" ht="13.5"/>
    <row r="1047374" customFormat="1" ht="13.5"/>
    <row r="1047375" customFormat="1" ht="13.5"/>
    <row r="1047376" customFormat="1" ht="13.5"/>
    <row r="1047377" customFormat="1" ht="13.5"/>
    <row r="1047378" customFormat="1" ht="13.5"/>
    <row r="1047379" customFormat="1" ht="13.5"/>
    <row r="1047380" customFormat="1" ht="13.5"/>
    <row r="1047381" customFormat="1" ht="13.5"/>
    <row r="1047382" customFormat="1" ht="13.5"/>
    <row r="1047383" customFormat="1" ht="13.5"/>
    <row r="1047384" customFormat="1" ht="13.5"/>
    <row r="1047385" customFormat="1" ht="13.5"/>
    <row r="1047386" customFormat="1" ht="13.5"/>
    <row r="1047387" customFormat="1" ht="13.5"/>
    <row r="1047388" customFormat="1" ht="13.5"/>
    <row r="1047389" customFormat="1" ht="13.5"/>
    <row r="1047390" customFormat="1" ht="13.5"/>
    <row r="1047391" customFormat="1" ht="13.5"/>
    <row r="1047392" customFormat="1" ht="13.5"/>
    <row r="1047393" customFormat="1" ht="13.5"/>
    <row r="1047394" customFormat="1" ht="13.5"/>
    <row r="1047395" customFormat="1" ht="13.5"/>
    <row r="1047396" customFormat="1" ht="13.5"/>
    <row r="1047397" customFormat="1" ht="13.5"/>
    <row r="1047398" customFormat="1" ht="13.5"/>
    <row r="1047399" customFormat="1" ht="13.5"/>
    <row r="1047400" customFormat="1" ht="13.5"/>
    <row r="1047401" customFormat="1" ht="13.5"/>
    <row r="1047402" customFormat="1" ht="13.5"/>
    <row r="1047403" customFormat="1" ht="13.5"/>
    <row r="1047404" customFormat="1" ht="13.5"/>
    <row r="1047405" customFormat="1" ht="13.5"/>
    <row r="1047406" customFormat="1" ht="13.5"/>
    <row r="1047407" customFormat="1" ht="13.5"/>
    <row r="1047408" customFormat="1" ht="13.5"/>
    <row r="1047409" customFormat="1" ht="13.5"/>
    <row r="1047410" customFormat="1" ht="13.5"/>
    <row r="1047411" customFormat="1" ht="13.5"/>
    <row r="1047412" customFormat="1" ht="13.5"/>
    <row r="1047413" customFormat="1" ht="13.5"/>
    <row r="1047414" customFormat="1" ht="13.5"/>
    <row r="1047415" customFormat="1" ht="13.5"/>
    <row r="1047416" customFormat="1" ht="13.5"/>
    <row r="1047417" customFormat="1" ht="13.5"/>
    <row r="1047418" customFormat="1" ht="13.5"/>
    <row r="1047419" customFormat="1" ht="13.5"/>
    <row r="1047420" customFormat="1" ht="13.5"/>
    <row r="1047421" customFormat="1" ht="13.5"/>
    <row r="1047422" customFormat="1" ht="13.5"/>
    <row r="1047423" customFormat="1" ht="13.5"/>
    <row r="1047424" customFormat="1" ht="13.5"/>
    <row r="1047425" customFormat="1" ht="13.5"/>
    <row r="1047426" customFormat="1" ht="13.5"/>
    <row r="1047427" customFormat="1" ht="13.5"/>
    <row r="1047428" customFormat="1" ht="13.5"/>
    <row r="1047429" customFormat="1" ht="13.5"/>
    <row r="1047430" customFormat="1" ht="13.5"/>
    <row r="1047431" customFormat="1" ht="13.5"/>
    <row r="1047432" customFormat="1" ht="13.5"/>
    <row r="1047433" customFormat="1" ht="13.5"/>
    <row r="1047434" customFormat="1" ht="13.5"/>
    <row r="1047435" customFormat="1" ht="13.5"/>
    <row r="1047436" customFormat="1" ht="13.5"/>
    <row r="1047437" customFormat="1" ht="13.5"/>
    <row r="1047438" customFormat="1" ht="13.5"/>
    <row r="1047439" customFormat="1" ht="13.5"/>
    <row r="1047440" customFormat="1" ht="13.5"/>
    <row r="1047441" customFormat="1" ht="13.5"/>
    <row r="1047442" customFormat="1" ht="13.5"/>
    <row r="1047443" customFormat="1" ht="13.5"/>
    <row r="1047444" customFormat="1" ht="13.5"/>
    <row r="1047445" customFormat="1" ht="13.5"/>
    <row r="1047446" customFormat="1" ht="13.5"/>
    <row r="1047447" customFormat="1" ht="13.5"/>
    <row r="1047448" customFormat="1" ht="13.5"/>
    <row r="1047449" customFormat="1" ht="13.5"/>
    <row r="1047450" customFormat="1" ht="13.5"/>
    <row r="1047451" customFormat="1" ht="13.5"/>
    <row r="1047452" customFormat="1" ht="13.5"/>
    <row r="1047453" customFormat="1" ht="13.5"/>
    <row r="1047454" customFormat="1" ht="13.5"/>
    <row r="1047455" customFormat="1" ht="13.5"/>
    <row r="1047456" customFormat="1" ht="13.5"/>
    <row r="1047457" customFormat="1" ht="13.5"/>
    <row r="1047458" customFormat="1" ht="13.5"/>
    <row r="1047459" customFormat="1" ht="13.5"/>
    <row r="1047460" customFormat="1" ht="13.5"/>
    <row r="1047461" customFormat="1" ht="13.5"/>
    <row r="1047462" customFormat="1" ht="13.5"/>
    <row r="1047463" customFormat="1" ht="13.5"/>
    <row r="1047464" customFormat="1" ht="13.5"/>
    <row r="1047465" customFormat="1" ht="13.5"/>
    <row r="1047466" customFormat="1" ht="13.5"/>
    <row r="1047467" customFormat="1" ht="13.5"/>
    <row r="1047468" customFormat="1" ht="13.5"/>
    <row r="1047469" customFormat="1" ht="13.5"/>
    <row r="1047470" customFormat="1" ht="13.5"/>
    <row r="1047471" customFormat="1" ht="13.5"/>
    <row r="1047472" customFormat="1" ht="13.5"/>
    <row r="1047473" customFormat="1" ht="13.5"/>
    <row r="1047474" customFormat="1" ht="13.5"/>
    <row r="1047475" customFormat="1" ht="13.5"/>
    <row r="1047476" customFormat="1" ht="13.5"/>
    <row r="1047477" customFormat="1" ht="13.5"/>
    <row r="1047478" customFormat="1" ht="13.5"/>
    <row r="1047479" customFormat="1" ht="13.5"/>
    <row r="1047480" customFormat="1" ht="13.5"/>
    <row r="1047481" customFormat="1" ht="13.5"/>
    <row r="1047482" customFormat="1" ht="13.5"/>
    <row r="1047483" customFormat="1" ht="13.5"/>
    <row r="1047484" customFormat="1" ht="13.5"/>
    <row r="1047485" customFormat="1" ht="13.5"/>
    <row r="1047486" customFormat="1" ht="13.5"/>
    <row r="1047487" customFormat="1" ht="13.5"/>
    <row r="1047488" customFormat="1" ht="13.5"/>
    <row r="1047489" customFormat="1" ht="13.5"/>
    <row r="1047490" customFormat="1" ht="13.5"/>
    <row r="1047491" customFormat="1" ht="13.5"/>
    <row r="1047492" customFormat="1" ht="13.5"/>
    <row r="1047493" customFormat="1" ht="13.5"/>
    <row r="1047494" customFormat="1" ht="13.5"/>
    <row r="1047495" customFormat="1" ht="13.5"/>
    <row r="1047496" customFormat="1" ht="13.5"/>
    <row r="1047497" customFormat="1" ht="13.5"/>
    <row r="1047498" customFormat="1" ht="13.5"/>
    <row r="1047499" customFormat="1" ht="13.5"/>
    <row r="1047500" customFormat="1" ht="13.5"/>
    <row r="1047501" customFormat="1" ht="13.5"/>
    <row r="1047502" customFormat="1" ht="13.5"/>
    <row r="1047503" customFormat="1" ht="13.5"/>
    <row r="1047504" customFormat="1" ht="13.5"/>
    <row r="1047505" customFormat="1" ht="13.5"/>
    <row r="1047506" customFormat="1" ht="13.5"/>
    <row r="1047507" customFormat="1" ht="13.5"/>
    <row r="1047508" customFormat="1" ht="13.5"/>
    <row r="1047509" customFormat="1" ht="13.5"/>
    <row r="1047510" customFormat="1" ht="13.5"/>
    <row r="1047511" customFormat="1" ht="13.5"/>
    <row r="1047512" customFormat="1" ht="13.5"/>
    <row r="1047513" customFormat="1" ht="13.5"/>
    <row r="1047514" customFormat="1" ht="13.5"/>
    <row r="1047515" customFormat="1" ht="13.5"/>
    <row r="1047516" customFormat="1" ht="13.5"/>
    <row r="1047517" customFormat="1" ht="13.5"/>
    <row r="1047518" customFormat="1" ht="13.5"/>
    <row r="1047519" customFormat="1" ht="13.5"/>
    <row r="1047520" customFormat="1" ht="13.5"/>
    <row r="1047521" customFormat="1" ht="13.5"/>
    <row r="1047522" customFormat="1" ht="13.5"/>
    <row r="1047523" customFormat="1" ht="13.5"/>
    <row r="1047524" customFormat="1" ht="13.5"/>
    <row r="1047525" customFormat="1" ht="13.5"/>
    <row r="1047526" customFormat="1" ht="13.5"/>
    <row r="1047527" customFormat="1" ht="13.5"/>
    <row r="1047528" customFormat="1" ht="13.5"/>
    <row r="1047529" customFormat="1" ht="13.5"/>
    <row r="1047530" customFormat="1" ht="13.5"/>
    <row r="1047531" customFormat="1" ht="13.5"/>
    <row r="1047532" customFormat="1" ht="13.5"/>
    <row r="1047533" customFormat="1" ht="13.5"/>
    <row r="1047534" customFormat="1" ht="13.5"/>
    <row r="1047535" customFormat="1" ht="13.5"/>
    <row r="1047536" customFormat="1" ht="13.5"/>
    <row r="1047537" customFormat="1" ht="13.5"/>
    <row r="1047538" customFormat="1" ht="13.5"/>
    <row r="1047539" customFormat="1" ht="13.5"/>
    <row r="1047540" customFormat="1" ht="13.5"/>
    <row r="1047541" customFormat="1" ht="13.5"/>
    <row r="1047542" customFormat="1" ht="13.5"/>
    <row r="1047543" customFormat="1" ht="13.5"/>
    <row r="1047544" customFormat="1" ht="13.5"/>
    <row r="1047545" customFormat="1" ht="13.5"/>
    <row r="1047546" customFormat="1" ht="13.5"/>
    <row r="1047547" customFormat="1" ht="13.5"/>
    <row r="1047548" customFormat="1" ht="13.5"/>
    <row r="1047549" customFormat="1" ht="13.5"/>
    <row r="1047550" customFormat="1" ht="13.5"/>
    <row r="1047551" customFormat="1" ht="13.5"/>
    <row r="1047552" customFormat="1" ht="13.5"/>
    <row r="1047553" customFormat="1" ht="13.5"/>
    <row r="1047554" customFormat="1" ht="13.5"/>
    <row r="1047555" customFormat="1" ht="13.5"/>
    <row r="1047556" customFormat="1" ht="13.5"/>
    <row r="1047557" customFormat="1" ht="13.5"/>
    <row r="1047558" customFormat="1" ht="13.5"/>
    <row r="1047559" customFormat="1" ht="13.5"/>
    <row r="1047560" customFormat="1" ht="13.5"/>
    <row r="1047561" customFormat="1" ht="13.5"/>
    <row r="1047562" customFormat="1" ht="13.5"/>
    <row r="1047563" customFormat="1" ht="13.5"/>
    <row r="1047564" customFormat="1" ht="13.5"/>
    <row r="1047565" customFormat="1" ht="13.5"/>
    <row r="1047566" customFormat="1" ht="13.5"/>
    <row r="1047567" customFormat="1" ht="13.5"/>
    <row r="1047568" customFormat="1" ht="13.5"/>
    <row r="1047569" customFormat="1" ht="13.5"/>
    <row r="1047570" customFormat="1" ht="13.5"/>
    <row r="1047571" customFormat="1" ht="13.5"/>
    <row r="1047572" customFormat="1" ht="13.5"/>
    <row r="1047573" customFormat="1" ht="13.5"/>
    <row r="1047574" customFormat="1" ht="13.5"/>
    <row r="1047575" customFormat="1" ht="13.5"/>
    <row r="1047576" customFormat="1" ht="13.5"/>
    <row r="1047577" customFormat="1" ht="13.5"/>
    <row r="1047578" customFormat="1" ht="13.5"/>
    <row r="1047579" customFormat="1" ht="13.5"/>
    <row r="1047580" customFormat="1" ht="13.5"/>
    <row r="1047581" customFormat="1" ht="13.5"/>
    <row r="1047582" customFormat="1" ht="13.5"/>
    <row r="1047583" customFormat="1" ht="13.5"/>
    <row r="1047584" customFormat="1" ht="13.5"/>
    <row r="1047585" customFormat="1" ht="13.5"/>
    <row r="1047586" customFormat="1" ht="13.5"/>
    <row r="1047587" customFormat="1" ht="13.5"/>
    <row r="1047588" customFormat="1" ht="13.5"/>
    <row r="1047589" customFormat="1" ht="13.5"/>
    <row r="1047590" customFormat="1" ht="13.5"/>
    <row r="1047591" customFormat="1" ht="13.5"/>
    <row r="1047592" customFormat="1" ht="13.5"/>
    <row r="1047593" customFormat="1" ht="13.5"/>
    <row r="1047594" customFormat="1" ht="13.5"/>
    <row r="1047595" customFormat="1" ht="13.5"/>
    <row r="1047596" customFormat="1" ht="13.5"/>
    <row r="1047597" customFormat="1" ht="13.5"/>
    <row r="1047598" customFormat="1" ht="13.5"/>
    <row r="1047599" customFormat="1" ht="13.5"/>
    <row r="1047600" customFormat="1" ht="13.5"/>
    <row r="1047601" customFormat="1" ht="13.5"/>
    <row r="1047602" customFormat="1" ht="13.5"/>
    <row r="1047603" customFormat="1" ht="13.5"/>
    <row r="1047604" customFormat="1" ht="13.5"/>
    <row r="1047605" customFormat="1" ht="13.5"/>
    <row r="1047606" customFormat="1" ht="13.5"/>
    <row r="1047607" customFormat="1" ht="13.5"/>
    <row r="1047608" customFormat="1" ht="13.5"/>
    <row r="1047609" customFormat="1" ht="13.5"/>
    <row r="1047610" customFormat="1" ht="13.5"/>
    <row r="1047611" customFormat="1" ht="13.5"/>
    <row r="1047612" customFormat="1" ht="13.5"/>
    <row r="1047613" customFormat="1" ht="13.5"/>
    <row r="1047614" customFormat="1" ht="13.5"/>
    <row r="1047615" customFormat="1" ht="13.5"/>
    <row r="1047616" customFormat="1" ht="13.5"/>
    <row r="1047617" customFormat="1" ht="13.5"/>
    <row r="1047618" customFormat="1" ht="13.5"/>
    <row r="1047619" customFormat="1" ht="13.5"/>
    <row r="1047620" customFormat="1" ht="13.5"/>
    <row r="1047621" customFormat="1" ht="13.5"/>
    <row r="1047622" customFormat="1" ht="13.5"/>
    <row r="1047623" customFormat="1" ht="13.5"/>
    <row r="1047624" customFormat="1" ht="13.5"/>
    <row r="1047625" customFormat="1" ht="13.5"/>
    <row r="1047626" customFormat="1" ht="13.5"/>
    <row r="1047627" customFormat="1" ht="13.5"/>
    <row r="1047628" customFormat="1" ht="13.5"/>
    <row r="1047629" customFormat="1" ht="13.5"/>
    <row r="1047630" customFormat="1" ht="13.5"/>
    <row r="1047631" customFormat="1" ht="13.5"/>
    <row r="1047632" customFormat="1" ht="13.5"/>
    <row r="1047633" customFormat="1" ht="13.5"/>
    <row r="1047634" customFormat="1" ht="13.5"/>
    <row r="1047635" customFormat="1" ht="13.5"/>
    <row r="1047636" customFormat="1" ht="13.5"/>
    <row r="1047637" customFormat="1" ht="13.5"/>
    <row r="1047638" customFormat="1" ht="13.5"/>
    <row r="1047639" customFormat="1" ht="13.5"/>
    <row r="1047640" customFormat="1" ht="13.5"/>
    <row r="1047641" customFormat="1" ht="13.5"/>
    <row r="1047642" customFormat="1" ht="13.5"/>
    <row r="1047643" customFormat="1" ht="13.5"/>
    <row r="1047644" customFormat="1" ht="13.5"/>
    <row r="1047645" customFormat="1" ht="13.5"/>
    <row r="1047646" customFormat="1" ht="13.5"/>
    <row r="1047647" customFormat="1" ht="13.5"/>
    <row r="1047648" customFormat="1" ht="13.5"/>
    <row r="1047649" customFormat="1" ht="13.5"/>
    <row r="1047650" customFormat="1" ht="13.5"/>
    <row r="1047651" customFormat="1" ht="13.5"/>
    <row r="1047652" customFormat="1" ht="13.5"/>
    <row r="1047653" customFormat="1" ht="13.5"/>
    <row r="1047654" customFormat="1" ht="13.5"/>
    <row r="1047655" customFormat="1" ht="13.5"/>
    <row r="1047656" customFormat="1" ht="13.5"/>
    <row r="1047657" customFormat="1" ht="13.5"/>
    <row r="1047658" customFormat="1" ht="13.5"/>
    <row r="1047659" customFormat="1" ht="13.5"/>
    <row r="1047660" customFormat="1" ht="13.5"/>
    <row r="1047661" customFormat="1" ht="13.5"/>
    <row r="1047662" customFormat="1" ht="13.5"/>
    <row r="1047663" customFormat="1" ht="13.5"/>
    <row r="1047664" customFormat="1" ht="13.5"/>
    <row r="1047665" customFormat="1" ht="13.5"/>
    <row r="1047666" customFormat="1" ht="13.5"/>
    <row r="1047667" customFormat="1" ht="13.5"/>
    <row r="1047668" customFormat="1" ht="13.5"/>
    <row r="1047669" customFormat="1" ht="13.5"/>
    <row r="1047670" customFormat="1" ht="13.5"/>
    <row r="1047671" customFormat="1" ht="13.5"/>
    <row r="1047672" customFormat="1" ht="13.5"/>
    <row r="1047673" customFormat="1" ht="13.5"/>
    <row r="1047674" customFormat="1" ht="13.5"/>
    <row r="1047675" customFormat="1" ht="13.5"/>
    <row r="1047676" customFormat="1" ht="13.5"/>
    <row r="1047677" customFormat="1" ht="13.5"/>
    <row r="1047678" customFormat="1" ht="13.5"/>
    <row r="1047679" customFormat="1" ht="13.5"/>
    <row r="1047680" customFormat="1" ht="13.5"/>
    <row r="1047681" customFormat="1" ht="13.5"/>
    <row r="1047682" customFormat="1" ht="13.5"/>
    <row r="1047683" customFormat="1" ht="13.5"/>
    <row r="1047684" customFormat="1" ht="13.5"/>
    <row r="1047685" customFormat="1" ht="13.5"/>
    <row r="1047686" customFormat="1" ht="13.5"/>
    <row r="1047687" customFormat="1" ht="13.5"/>
    <row r="1047688" customFormat="1" ht="13.5"/>
    <row r="1047689" customFormat="1" ht="13.5"/>
    <row r="1047690" customFormat="1" ht="13.5"/>
    <row r="1047691" customFormat="1" ht="13.5"/>
    <row r="1047692" customFormat="1" ht="13.5"/>
    <row r="1047693" customFormat="1" ht="13.5"/>
    <row r="1047694" customFormat="1" ht="13.5"/>
    <row r="1047695" customFormat="1" ht="13.5"/>
    <row r="1047696" customFormat="1" ht="13.5"/>
    <row r="1047697" customFormat="1" ht="13.5"/>
    <row r="1047698" customFormat="1" ht="13.5"/>
    <row r="1047699" customFormat="1" ht="13.5"/>
    <row r="1047700" customFormat="1" ht="13.5"/>
    <row r="1047701" customFormat="1" ht="13.5"/>
    <row r="1047702" customFormat="1" ht="13.5"/>
    <row r="1047703" customFormat="1" ht="13.5"/>
    <row r="1047704" customFormat="1" ht="13.5"/>
    <row r="1047705" customFormat="1" ht="13.5"/>
    <row r="1047706" customFormat="1" ht="13.5"/>
    <row r="1047707" customFormat="1" ht="13.5"/>
    <row r="1047708" customFormat="1" ht="13.5"/>
    <row r="1047709" customFormat="1" ht="13.5"/>
    <row r="1047710" customFormat="1" ht="13.5"/>
    <row r="1047711" customFormat="1" ht="13.5"/>
    <row r="1047712" customFormat="1" ht="13.5"/>
    <row r="1047713" customFormat="1" ht="13.5"/>
    <row r="1047714" customFormat="1" ht="13.5"/>
    <row r="1047715" customFormat="1" ht="13.5"/>
    <row r="1047716" customFormat="1" ht="13.5"/>
    <row r="1047717" customFormat="1" ht="13.5"/>
    <row r="1047718" customFormat="1" ht="13.5"/>
    <row r="1047719" customFormat="1" ht="13.5"/>
    <row r="1047720" customFormat="1" ht="13.5"/>
    <row r="1047721" customFormat="1" ht="13.5"/>
    <row r="1047722" customFormat="1" ht="13.5"/>
    <row r="1047723" customFormat="1" ht="13.5"/>
    <row r="1047724" customFormat="1" ht="13.5"/>
    <row r="1047725" customFormat="1" ht="13.5"/>
    <row r="1047726" customFormat="1" ht="13.5"/>
    <row r="1047727" customFormat="1" ht="13.5"/>
    <row r="1047728" customFormat="1" ht="13.5"/>
    <row r="1047729" customFormat="1" ht="13.5"/>
    <row r="1047730" customFormat="1" ht="13.5"/>
    <row r="1047731" customFormat="1" ht="13.5"/>
    <row r="1047732" customFormat="1" ht="13.5"/>
    <row r="1047733" customFormat="1" ht="13.5"/>
    <row r="1047734" customFormat="1" ht="13.5"/>
    <row r="1047735" customFormat="1" ht="13.5"/>
    <row r="1047736" customFormat="1" ht="13.5"/>
    <row r="1047737" customFormat="1" ht="13.5"/>
    <row r="1047738" customFormat="1" ht="13.5"/>
    <row r="1047739" customFormat="1" ht="13.5"/>
    <row r="1047740" customFormat="1" ht="13.5"/>
    <row r="1047741" customFormat="1" ht="13.5"/>
    <row r="1047742" customFormat="1" ht="13.5"/>
    <row r="1047743" customFormat="1" ht="13.5"/>
    <row r="1047744" customFormat="1" ht="13.5"/>
    <row r="1047745" customFormat="1" ht="13.5"/>
    <row r="1047746" customFormat="1" ht="13.5"/>
    <row r="1047747" customFormat="1" ht="13.5"/>
    <row r="1047748" customFormat="1" ht="13.5"/>
    <row r="1047749" customFormat="1" ht="13.5"/>
    <row r="1047750" customFormat="1" ht="13.5"/>
    <row r="1047751" customFormat="1" ht="13.5"/>
    <row r="1047752" customFormat="1" ht="13.5"/>
    <row r="1047753" customFormat="1" ht="13.5"/>
    <row r="1047754" customFormat="1" ht="13.5"/>
    <row r="1047755" customFormat="1" ht="13.5"/>
    <row r="1047756" customFormat="1" ht="13.5"/>
    <row r="1047757" customFormat="1" ht="13.5"/>
    <row r="1047758" customFormat="1" ht="13.5"/>
    <row r="1047759" customFormat="1" ht="13.5"/>
    <row r="1047760" customFormat="1" ht="13.5"/>
    <row r="1047761" customFormat="1" ht="13.5"/>
    <row r="1047762" customFormat="1" ht="13.5"/>
    <row r="1047763" customFormat="1" ht="13.5"/>
    <row r="1047764" customFormat="1" ht="13.5"/>
    <row r="1047765" customFormat="1" ht="13.5"/>
    <row r="1047766" customFormat="1" ht="13.5"/>
    <row r="1047767" customFormat="1" ht="13.5"/>
    <row r="1047768" customFormat="1" ht="13.5"/>
    <row r="1047769" customFormat="1" ht="13.5"/>
    <row r="1047770" customFormat="1" ht="13.5"/>
    <row r="1047771" customFormat="1" ht="13.5"/>
    <row r="1047772" customFormat="1" ht="13.5"/>
    <row r="1047773" customFormat="1" ht="13.5"/>
    <row r="1047774" customFormat="1" ht="13.5"/>
    <row r="1047775" customFormat="1" ht="13.5"/>
    <row r="1047776" customFormat="1" ht="13.5"/>
    <row r="1047777" customFormat="1" ht="13.5"/>
    <row r="1047778" customFormat="1" ht="13.5"/>
    <row r="1047779" customFormat="1" ht="13.5"/>
    <row r="1047780" customFormat="1" ht="13.5"/>
    <row r="1047781" customFormat="1" ht="13.5"/>
    <row r="1047782" customFormat="1" ht="13.5"/>
    <row r="1047783" customFormat="1" ht="13.5"/>
    <row r="1047784" customFormat="1" ht="13.5"/>
    <row r="1047785" customFormat="1" ht="13.5"/>
    <row r="1047786" customFormat="1" ht="13.5"/>
    <row r="1047787" customFormat="1" ht="13.5"/>
    <row r="1047788" customFormat="1" ht="13.5"/>
    <row r="1047789" customFormat="1" ht="13.5"/>
    <row r="1047790" customFormat="1" ht="13.5"/>
    <row r="1047791" customFormat="1" ht="13.5"/>
    <row r="1047792" customFormat="1" ht="13.5"/>
    <row r="1047793" customFormat="1" ht="13.5"/>
    <row r="1047794" customFormat="1" ht="13.5"/>
    <row r="1047795" customFormat="1" ht="13.5"/>
    <row r="1047796" customFormat="1" ht="13.5"/>
    <row r="1047797" customFormat="1" ht="13.5"/>
    <row r="1047798" customFormat="1" ht="13.5"/>
    <row r="1047799" customFormat="1" ht="13.5"/>
    <row r="1047800" customFormat="1" ht="13.5"/>
    <row r="1047801" customFormat="1" ht="13.5"/>
    <row r="1047802" customFormat="1" ht="13.5"/>
    <row r="1047803" customFormat="1" ht="13.5"/>
    <row r="1047804" customFormat="1" ht="13.5"/>
    <row r="1047805" customFormat="1" ht="13.5"/>
    <row r="1047806" customFormat="1" ht="13.5"/>
    <row r="1047807" customFormat="1" ht="13.5"/>
    <row r="1047808" customFormat="1" ht="13.5"/>
    <row r="1047809" customFormat="1" ht="13.5"/>
    <row r="1047810" customFormat="1" ht="13.5"/>
    <row r="1047811" customFormat="1" ht="13.5"/>
    <row r="1047812" customFormat="1" ht="13.5"/>
    <row r="1047813" customFormat="1" ht="13.5"/>
    <row r="1047814" customFormat="1" ht="13.5"/>
    <row r="1047815" customFormat="1" ht="13.5"/>
    <row r="1047816" customFormat="1" ht="13.5"/>
    <row r="1047817" customFormat="1" ht="13.5"/>
    <row r="1047818" customFormat="1" ht="13.5"/>
    <row r="1047819" customFormat="1" ht="13.5"/>
    <row r="1047820" customFormat="1" ht="13.5"/>
    <row r="1047821" customFormat="1" ht="13.5"/>
    <row r="1047822" customFormat="1" ht="13.5"/>
    <row r="1047823" customFormat="1" ht="13.5"/>
    <row r="1047824" customFormat="1" ht="13.5"/>
    <row r="1047825" customFormat="1" ht="13.5"/>
    <row r="1047826" customFormat="1" ht="13.5"/>
    <row r="1047827" customFormat="1" ht="13.5"/>
    <row r="1047828" customFormat="1" ht="13.5"/>
    <row r="1047829" customFormat="1" ht="13.5"/>
    <row r="1047830" customFormat="1" ht="13.5"/>
    <row r="1047831" customFormat="1" ht="13.5"/>
    <row r="1047832" customFormat="1" ht="13.5"/>
    <row r="1047833" customFormat="1" ht="13.5"/>
    <row r="1047834" customFormat="1" ht="13.5"/>
    <row r="1047835" customFormat="1" ht="13.5"/>
    <row r="1047836" customFormat="1" ht="13.5"/>
    <row r="1047837" customFormat="1" ht="13.5"/>
    <row r="1047838" customFormat="1" ht="13.5"/>
    <row r="1047839" customFormat="1" ht="13.5"/>
    <row r="1047840" customFormat="1" ht="13.5"/>
    <row r="1047841" customFormat="1" ht="13.5"/>
    <row r="1047842" customFormat="1" ht="13.5"/>
    <row r="1047843" customFormat="1" ht="13.5"/>
    <row r="1047844" customFormat="1" ht="13.5"/>
    <row r="1047845" customFormat="1" ht="13.5"/>
    <row r="1047846" customFormat="1" ht="13.5"/>
    <row r="1047847" customFormat="1" ht="13.5"/>
    <row r="1047848" customFormat="1" ht="13.5"/>
    <row r="1047849" customFormat="1" ht="13.5"/>
    <row r="1047850" customFormat="1" ht="13.5"/>
    <row r="1047851" customFormat="1" ht="13.5"/>
    <row r="1047852" customFormat="1" ht="13.5"/>
    <row r="1047853" customFormat="1" ht="13.5"/>
    <row r="1047854" customFormat="1" ht="13.5"/>
    <row r="1047855" customFormat="1" ht="13.5"/>
    <row r="1047856" customFormat="1" ht="13.5"/>
    <row r="1047857" customFormat="1" ht="13.5"/>
    <row r="1047858" customFormat="1" ht="13.5"/>
    <row r="1047859" customFormat="1" ht="13.5"/>
    <row r="1047860" customFormat="1" ht="13.5"/>
    <row r="1047861" customFormat="1" ht="13.5"/>
    <row r="1047862" customFormat="1" ht="13.5"/>
    <row r="1047863" customFormat="1" ht="13.5"/>
    <row r="1047864" customFormat="1" ht="13.5"/>
    <row r="1047865" customFormat="1" ht="13.5"/>
    <row r="1047866" customFormat="1" ht="13.5"/>
    <row r="1047867" customFormat="1" ht="13.5"/>
    <row r="1047868" customFormat="1" ht="13.5"/>
    <row r="1047869" customFormat="1" ht="13.5"/>
    <row r="1047870" customFormat="1" ht="13.5"/>
    <row r="1047871" customFormat="1" ht="13.5"/>
    <row r="1047872" customFormat="1" ht="13.5"/>
    <row r="1047873" customFormat="1" ht="13.5"/>
    <row r="1047874" customFormat="1" ht="13.5"/>
    <row r="1047875" customFormat="1" ht="13.5"/>
    <row r="1047876" customFormat="1" ht="13.5"/>
    <row r="1047877" customFormat="1" ht="13.5"/>
    <row r="1047878" customFormat="1" ht="13.5"/>
    <row r="1047879" customFormat="1" ht="13.5"/>
    <row r="1047880" customFormat="1" ht="13.5"/>
    <row r="1047881" customFormat="1" ht="13.5"/>
    <row r="1047882" customFormat="1" ht="13.5"/>
    <row r="1047883" customFormat="1" ht="13.5"/>
    <row r="1047884" customFormat="1" ht="13.5"/>
    <row r="1047885" customFormat="1" ht="13.5"/>
    <row r="1047886" customFormat="1" ht="13.5"/>
    <row r="1047887" customFormat="1" ht="13.5"/>
    <row r="1047888" customFormat="1" ht="13.5"/>
    <row r="1047889" customFormat="1" ht="13.5"/>
    <row r="1047890" customFormat="1" ht="13.5"/>
    <row r="1047891" customFormat="1" ht="13.5"/>
    <row r="1047892" customFormat="1" ht="13.5"/>
    <row r="1047893" customFormat="1" ht="13.5"/>
    <row r="1047894" customFormat="1" ht="13.5"/>
    <row r="1047895" customFormat="1" ht="13.5"/>
    <row r="1047896" customFormat="1" ht="13.5"/>
    <row r="1047897" customFormat="1" ht="13.5"/>
    <row r="1047898" customFormat="1" ht="13.5"/>
    <row r="1047899" customFormat="1" ht="13.5"/>
    <row r="1047900" customFormat="1" ht="13.5"/>
    <row r="1047901" customFormat="1" ht="13.5"/>
    <row r="1047902" customFormat="1" ht="13.5"/>
    <row r="1047903" customFormat="1" ht="13.5"/>
    <row r="1047904" customFormat="1" ht="13.5"/>
    <row r="1047905" customFormat="1" ht="13.5"/>
    <row r="1047906" customFormat="1" ht="13.5"/>
    <row r="1047907" customFormat="1" ht="13.5"/>
    <row r="1047908" customFormat="1" ht="13.5"/>
    <row r="1047909" customFormat="1" ht="13.5"/>
    <row r="1047910" customFormat="1" ht="13.5"/>
    <row r="1047911" customFormat="1" ht="13.5"/>
    <row r="1047912" customFormat="1" ht="13.5"/>
    <row r="1047913" customFormat="1" ht="13.5"/>
    <row r="1047914" customFormat="1" ht="13.5"/>
    <row r="1047915" customFormat="1" ht="13.5"/>
    <row r="1047916" customFormat="1" ht="13.5"/>
    <row r="1047917" customFormat="1" ht="13.5"/>
    <row r="1047918" customFormat="1" ht="13.5"/>
    <row r="1047919" customFormat="1" ht="13.5"/>
    <row r="1047920" customFormat="1" ht="13.5"/>
    <row r="1047921" customFormat="1" ht="13.5"/>
    <row r="1047922" customFormat="1" ht="13.5"/>
    <row r="1047923" customFormat="1" ht="13.5"/>
    <row r="1047924" customFormat="1" ht="13.5"/>
    <row r="1047925" customFormat="1" ht="13.5"/>
    <row r="1047926" customFormat="1" ht="13.5"/>
    <row r="1047927" customFormat="1" ht="13.5"/>
    <row r="1047928" customFormat="1" ht="13.5"/>
    <row r="1047929" customFormat="1" ht="13.5"/>
    <row r="1047930" customFormat="1" ht="13.5"/>
    <row r="1047931" customFormat="1" ht="13.5"/>
    <row r="1047932" customFormat="1" ht="13.5"/>
    <row r="1047933" customFormat="1" ht="13.5"/>
    <row r="1047934" customFormat="1" ht="13.5"/>
    <row r="1047935" customFormat="1" ht="13.5"/>
    <row r="1047936" customFormat="1" ht="13.5"/>
    <row r="1047937" customFormat="1" ht="13.5"/>
    <row r="1047938" customFormat="1" ht="13.5"/>
    <row r="1047939" customFormat="1" ht="13.5"/>
    <row r="1047940" customFormat="1" ht="13.5"/>
    <row r="1047941" customFormat="1" ht="13.5"/>
    <row r="1047942" customFormat="1" ht="13.5"/>
    <row r="1047943" customFormat="1" ht="13.5"/>
    <row r="1047944" customFormat="1" ht="13.5"/>
    <row r="1047945" customFormat="1" ht="13.5"/>
    <row r="1047946" customFormat="1" ht="13.5"/>
    <row r="1047947" customFormat="1" ht="13.5"/>
    <row r="1047948" customFormat="1" ht="13.5"/>
    <row r="1047949" customFormat="1" ht="13.5"/>
    <row r="1047950" customFormat="1" ht="13.5"/>
    <row r="1047951" customFormat="1" ht="13.5"/>
    <row r="1047952" customFormat="1" ht="13.5"/>
    <row r="1047953" customFormat="1" ht="13.5"/>
    <row r="1047954" customFormat="1" ht="13.5"/>
    <row r="1047955" customFormat="1" ht="13.5"/>
    <row r="1047956" customFormat="1" ht="13.5"/>
    <row r="1047957" customFormat="1" ht="13.5"/>
    <row r="1047958" customFormat="1" ht="13.5"/>
    <row r="1047959" customFormat="1" ht="13.5"/>
    <row r="1047960" customFormat="1" ht="13.5"/>
    <row r="1047961" customFormat="1" ht="13.5"/>
    <row r="1047962" customFormat="1" ht="13.5"/>
    <row r="1047963" customFormat="1" ht="13.5"/>
    <row r="1047964" customFormat="1" ht="13.5"/>
    <row r="1047965" customFormat="1" ht="13.5"/>
    <row r="1047966" customFormat="1" ht="13.5"/>
    <row r="1047967" customFormat="1" ht="13.5"/>
    <row r="1047968" customFormat="1" ht="13.5"/>
    <row r="1047969" customFormat="1" ht="13.5"/>
    <row r="1047970" customFormat="1" ht="13.5"/>
    <row r="1047971" customFormat="1" ht="13.5"/>
    <row r="1047972" customFormat="1" ht="13.5"/>
    <row r="1047973" customFormat="1" ht="13.5"/>
    <row r="1047974" customFormat="1" ht="13.5"/>
    <row r="1047975" customFormat="1" ht="13.5"/>
    <row r="1047976" customFormat="1" ht="13.5"/>
    <row r="1047977" customFormat="1" ht="13.5"/>
    <row r="1047978" customFormat="1" ht="13.5"/>
    <row r="1047979" customFormat="1" ht="13.5"/>
    <row r="1047980" customFormat="1" ht="13.5"/>
    <row r="1047981" customFormat="1" ht="13.5"/>
    <row r="1047982" customFormat="1" ht="13.5"/>
    <row r="1047983" customFormat="1" ht="13.5"/>
    <row r="1047984" customFormat="1" ht="13.5"/>
    <row r="1047985" customFormat="1" ht="13.5"/>
    <row r="1047986" customFormat="1" ht="13.5"/>
    <row r="1047987" customFormat="1" ht="13.5"/>
    <row r="1047988" customFormat="1" ht="13.5"/>
    <row r="1047989" customFormat="1" ht="13.5"/>
    <row r="1047990" customFormat="1" ht="13.5"/>
    <row r="1047991" customFormat="1" ht="13.5"/>
    <row r="1047992" customFormat="1" ht="13.5"/>
    <row r="1047993" customFormat="1" ht="13.5"/>
    <row r="1047994" customFormat="1" ht="13.5"/>
    <row r="1047995" customFormat="1" ht="13.5"/>
    <row r="1047996" customFormat="1" ht="13.5"/>
    <row r="1047997" customFormat="1" ht="13.5"/>
    <row r="1047998" customFormat="1" ht="13.5"/>
    <row r="1047999" customFormat="1" ht="13.5"/>
    <row r="1048000" customFormat="1" ht="13.5"/>
    <row r="1048001" customFormat="1" ht="13.5"/>
    <row r="1048002" customFormat="1" ht="13.5"/>
    <row r="1048003" customFormat="1" ht="13.5"/>
    <row r="1048004" customFormat="1" ht="13.5"/>
    <row r="1048005" customFormat="1" ht="13.5"/>
    <row r="1048006" customFormat="1" ht="13.5"/>
    <row r="1048007" customFormat="1" ht="13.5"/>
    <row r="1048008" customFormat="1" ht="13.5"/>
    <row r="1048009" customFormat="1" ht="13.5"/>
    <row r="1048010" customFormat="1" ht="13.5"/>
    <row r="1048011" customFormat="1" ht="13.5"/>
    <row r="1048012" customFormat="1" ht="13.5"/>
    <row r="1048013" customFormat="1" ht="13.5"/>
    <row r="1048014" customFormat="1" ht="13.5"/>
    <row r="1048015" customFormat="1" ht="13.5"/>
    <row r="1048016" customFormat="1" ht="13.5"/>
    <row r="1048017" customFormat="1" ht="13.5"/>
    <row r="1048018" customFormat="1" ht="13.5"/>
    <row r="1048019" customFormat="1" ht="13.5"/>
    <row r="1048020" customFormat="1" ht="13.5"/>
    <row r="1048021" customFormat="1" ht="13.5"/>
    <row r="1048022" customFormat="1" ht="13.5"/>
    <row r="1048023" customFormat="1" ht="13.5"/>
    <row r="1048024" customFormat="1" ht="13.5"/>
    <row r="1048025" customFormat="1" ht="13.5"/>
    <row r="1048026" customFormat="1" ht="13.5"/>
    <row r="1048027" customFormat="1" ht="13.5"/>
    <row r="1048028" customFormat="1" ht="13.5"/>
    <row r="1048029" customFormat="1" ht="13.5"/>
    <row r="1048030" customFormat="1" ht="13.5"/>
    <row r="1048031" customFormat="1" ht="13.5"/>
    <row r="1048032" customFormat="1" ht="13.5"/>
    <row r="1048033" customFormat="1" ht="13.5"/>
    <row r="1048034" customFormat="1" ht="13.5"/>
    <row r="1048035" customFormat="1" ht="13.5"/>
    <row r="1048036" customFormat="1" ht="13.5"/>
    <row r="1048037" customFormat="1" ht="13.5"/>
    <row r="1048038" customFormat="1" ht="13.5"/>
    <row r="1048039" customFormat="1" ht="13.5"/>
    <row r="1048040" customFormat="1" ht="13.5"/>
    <row r="1048041" customFormat="1" ht="13.5"/>
    <row r="1048042" customFormat="1" ht="13.5"/>
    <row r="1048043" customFormat="1" ht="13.5"/>
    <row r="1048044" customFormat="1" ht="13.5"/>
    <row r="1048045" customFormat="1" ht="13.5"/>
    <row r="1048046" customFormat="1" ht="13.5"/>
    <row r="1048047" customFormat="1" ht="13.5"/>
    <row r="1048048" customFormat="1" ht="13.5"/>
    <row r="1048049" customFormat="1" ht="13.5"/>
    <row r="1048050" customFormat="1" ht="13.5"/>
    <row r="1048051" customFormat="1" ht="13.5"/>
    <row r="1048052" customFormat="1" ht="13.5"/>
    <row r="1048053" customFormat="1" ht="13.5"/>
    <row r="1048054" customFormat="1" ht="13.5"/>
    <row r="1048055" customFormat="1" ht="13.5"/>
    <row r="1048056" customFormat="1" ht="13.5"/>
    <row r="1048057" customFormat="1" ht="13.5"/>
    <row r="1048058" customFormat="1" ht="13.5"/>
    <row r="1048059" customFormat="1" ht="13.5"/>
    <row r="1048060" customFormat="1" ht="13.5"/>
    <row r="1048061" customFormat="1" ht="13.5"/>
    <row r="1048062" customFormat="1" ht="13.5"/>
    <row r="1048063" customFormat="1" ht="13.5"/>
    <row r="1048064" customFormat="1" ht="13.5"/>
    <row r="1048065" customFormat="1" ht="13.5"/>
    <row r="1048066" customFormat="1" ht="13.5"/>
    <row r="1048067" customFormat="1" ht="13.5"/>
    <row r="1048068" customFormat="1" ht="13.5"/>
    <row r="1048069" customFormat="1" ht="13.5"/>
    <row r="1048070" customFormat="1" ht="13.5"/>
    <row r="1048071" customFormat="1" ht="13.5"/>
    <row r="1048072" customFormat="1" ht="13.5"/>
    <row r="1048073" customFormat="1" ht="13.5"/>
    <row r="1048074" customFormat="1" ht="13.5"/>
    <row r="1048075" customFormat="1" ht="13.5"/>
    <row r="1048076" customFormat="1" ht="13.5"/>
    <row r="1048077" customFormat="1" ht="13.5"/>
    <row r="1048078" customFormat="1" ht="13.5"/>
    <row r="1048079" customFormat="1" ht="13.5"/>
    <row r="1048080" customFormat="1" ht="13.5"/>
    <row r="1048081" customFormat="1" ht="13.5"/>
    <row r="1048082" customFormat="1" ht="13.5"/>
    <row r="1048083" customFormat="1" ht="13.5"/>
    <row r="1048084" customFormat="1" ht="13.5"/>
    <row r="1048085" customFormat="1" ht="13.5"/>
    <row r="1048086" customFormat="1" ht="13.5"/>
    <row r="1048087" customFormat="1" ht="13.5"/>
    <row r="1048088" customFormat="1" ht="13.5"/>
    <row r="1048089" customFormat="1" ht="13.5"/>
    <row r="1048090" customFormat="1" ht="13.5"/>
    <row r="1048091" customFormat="1" ht="13.5"/>
    <row r="1048092" customFormat="1" ht="13.5"/>
    <row r="1048093" customFormat="1" ht="13.5"/>
    <row r="1048094" customFormat="1" ht="13.5"/>
    <row r="1048095" customFormat="1" ht="13.5"/>
    <row r="1048096" customFormat="1" ht="13.5"/>
    <row r="1048097" customFormat="1" ht="13.5"/>
    <row r="1048098" customFormat="1" ht="13.5"/>
    <row r="1048099" customFormat="1" ht="13.5"/>
    <row r="1048100" customFormat="1" ht="13.5"/>
    <row r="1048101" customFormat="1" ht="13.5"/>
    <row r="1048102" customFormat="1" ht="13.5"/>
    <row r="1048103" customFormat="1" ht="13.5"/>
    <row r="1048104" customFormat="1" ht="13.5"/>
    <row r="1048105" customFormat="1" ht="13.5"/>
    <row r="1048106" customFormat="1" ht="13.5"/>
    <row r="1048107" customFormat="1" ht="13.5"/>
    <row r="1048108" customFormat="1" ht="13.5"/>
    <row r="1048109" customFormat="1" ht="13.5"/>
    <row r="1048110" customFormat="1" ht="13.5"/>
    <row r="1048111" customFormat="1" ht="13.5"/>
    <row r="1048112" customFormat="1" ht="13.5"/>
    <row r="1048113" customFormat="1" ht="13.5"/>
    <row r="1048114" customFormat="1" ht="13.5"/>
    <row r="1048115" customFormat="1" ht="13.5"/>
    <row r="1048116" customFormat="1" ht="13.5"/>
    <row r="1048117" customFormat="1" ht="13.5"/>
    <row r="1048118" customFormat="1" ht="13.5"/>
    <row r="1048119" customFormat="1" ht="13.5"/>
    <row r="1048120" customFormat="1" ht="13.5"/>
    <row r="1048121" customFormat="1" ht="13.5"/>
    <row r="1048122" customFormat="1" ht="13.5"/>
    <row r="1048123" customFormat="1" ht="13.5"/>
    <row r="1048124" customFormat="1" ht="13.5"/>
    <row r="1048125" customFormat="1" ht="13.5"/>
    <row r="1048126" customFormat="1" ht="13.5"/>
    <row r="1048127" customFormat="1" ht="13.5"/>
    <row r="1048128" customFormat="1" ht="13.5"/>
    <row r="1048129" customFormat="1" ht="13.5"/>
    <row r="1048130" customFormat="1" ht="13.5"/>
    <row r="1048131" customFormat="1" ht="13.5"/>
    <row r="1048132" customFormat="1" ht="13.5"/>
    <row r="1048133" customFormat="1" ht="13.5"/>
    <row r="1048134" customFormat="1" ht="13.5"/>
    <row r="1048135" customFormat="1" ht="13.5"/>
    <row r="1048136" customFormat="1" ht="13.5"/>
    <row r="1048137" customFormat="1" ht="13.5"/>
    <row r="1048138" customFormat="1" ht="13.5"/>
    <row r="1048139" customFormat="1" ht="13.5"/>
    <row r="1048140" customFormat="1" ht="13.5"/>
    <row r="1048141" customFormat="1" ht="13.5"/>
    <row r="1048142" customFormat="1" ht="13.5"/>
    <row r="1048143" customFormat="1" ht="13.5"/>
    <row r="1048144" customFormat="1" ht="13.5"/>
    <row r="1048145" customFormat="1" ht="13.5"/>
    <row r="1048146" customFormat="1" ht="13.5"/>
    <row r="1048147" customFormat="1" ht="13.5"/>
    <row r="1048148" customFormat="1" ht="13.5"/>
    <row r="1048149" customFormat="1" ht="13.5"/>
    <row r="1048150" customFormat="1" ht="13.5"/>
    <row r="1048151" customFormat="1" ht="13.5"/>
    <row r="1048152" customFormat="1" ht="13.5"/>
    <row r="1048153" customFormat="1" ht="13.5"/>
    <row r="1048154" customFormat="1" ht="13.5"/>
    <row r="1048155" customFormat="1" ht="13.5"/>
    <row r="1048156" customFormat="1" ht="13.5"/>
    <row r="1048157" customFormat="1" ht="13.5"/>
    <row r="1048158" customFormat="1" ht="13.5"/>
    <row r="1048159" customFormat="1" ht="13.5"/>
    <row r="1048160" customFormat="1" ht="13.5"/>
    <row r="1048161" customFormat="1" ht="13.5"/>
    <row r="1048162" customFormat="1" ht="13.5"/>
    <row r="1048163" customFormat="1" ht="13.5"/>
    <row r="1048164" customFormat="1" ht="13.5"/>
    <row r="1048165" customFormat="1" ht="13.5"/>
    <row r="1048166" customFormat="1" ht="13.5"/>
    <row r="1048167" customFormat="1" ht="13.5"/>
    <row r="1048168" customFormat="1" ht="13.5"/>
    <row r="1048169" customFormat="1" ht="13.5"/>
    <row r="1048170" customFormat="1" ht="13.5"/>
    <row r="1048171" customFormat="1" ht="13.5"/>
    <row r="1048172" customFormat="1" ht="13.5"/>
    <row r="1048173" customFormat="1" ht="13.5"/>
    <row r="1048174" customFormat="1" ht="13.5"/>
    <row r="1048175" customFormat="1" ht="13.5"/>
    <row r="1048176" customFormat="1" ht="13.5"/>
    <row r="1048177" customFormat="1" ht="13.5"/>
    <row r="1048178" customFormat="1" ht="13.5"/>
    <row r="1048179" customFormat="1" ht="13.5"/>
    <row r="1048180" customFormat="1" ht="13.5"/>
    <row r="1048181" customFormat="1" ht="13.5"/>
    <row r="1048182" customFormat="1" ht="13.5"/>
    <row r="1048183" customFormat="1" ht="13.5"/>
    <row r="1048184" customFormat="1" ht="13.5"/>
    <row r="1048185" customFormat="1" ht="13.5"/>
    <row r="1048186" customFormat="1" ht="13.5"/>
    <row r="1048187" customFormat="1" ht="13.5"/>
    <row r="1048188" customFormat="1" ht="13.5"/>
    <row r="1048189" customFormat="1" ht="13.5"/>
    <row r="1048190" customFormat="1" ht="13.5"/>
    <row r="1048191" customFormat="1" ht="13.5"/>
    <row r="1048192" customFormat="1" ht="13.5"/>
    <row r="1048193" customFormat="1" ht="13.5"/>
    <row r="1048194" customFormat="1" ht="13.5"/>
    <row r="1048195" customFormat="1" ht="13.5"/>
    <row r="1048196" customFormat="1" ht="13.5"/>
    <row r="1048197" customFormat="1" ht="13.5"/>
    <row r="1048198" customFormat="1" ht="13.5"/>
    <row r="1048199" customFormat="1" ht="13.5"/>
    <row r="1048200" customFormat="1" ht="13.5"/>
    <row r="1048201" customFormat="1" ht="13.5"/>
    <row r="1048202" customFormat="1" ht="13.5"/>
    <row r="1048203" customFormat="1" ht="13.5"/>
    <row r="1048204" customFormat="1" ht="13.5"/>
    <row r="1048205" customFormat="1" ht="13.5"/>
    <row r="1048206" customFormat="1" ht="13.5"/>
    <row r="1048207" customFormat="1" ht="13.5"/>
    <row r="1048208" customFormat="1" ht="13.5"/>
    <row r="1048209" customFormat="1" ht="13.5"/>
    <row r="1048210" customFormat="1" ht="13.5"/>
    <row r="1048211" customFormat="1" ht="13.5"/>
    <row r="1048212" customFormat="1" ht="13.5"/>
    <row r="1048213" customFormat="1" ht="13.5"/>
    <row r="1048214" customFormat="1" ht="13.5"/>
    <row r="1048215" customFormat="1" ht="13.5"/>
    <row r="1048216" customFormat="1" ht="13.5"/>
    <row r="1048217" customFormat="1" ht="13.5"/>
    <row r="1048218" customFormat="1" ht="13.5"/>
    <row r="1048219" customFormat="1" ht="13.5"/>
    <row r="1048220" customFormat="1" ht="13.5"/>
    <row r="1048221" customFormat="1" ht="13.5"/>
    <row r="1048222" customFormat="1" ht="13.5"/>
    <row r="1048223" customFormat="1" ht="13.5"/>
    <row r="1048224" customFormat="1" ht="13.5"/>
    <row r="1048225" customFormat="1" ht="13.5"/>
    <row r="1048226" customFormat="1" ht="13.5"/>
    <row r="1048227" customFormat="1" ht="13.5"/>
    <row r="1048228" customFormat="1" ht="13.5"/>
    <row r="1048229" customFormat="1" ht="13.5"/>
    <row r="1048230" customFormat="1" ht="13.5"/>
    <row r="1048231" customFormat="1" ht="13.5"/>
    <row r="1048232" customFormat="1" ht="13.5"/>
    <row r="1048233" customFormat="1" ht="13.5"/>
    <row r="1048234" customFormat="1" ht="13.5"/>
    <row r="1048235" customFormat="1" ht="13.5"/>
    <row r="1048236" customFormat="1" ht="13.5"/>
    <row r="1048237" customFormat="1" ht="13.5"/>
    <row r="1048238" customFormat="1" ht="13.5"/>
    <row r="1048239" customFormat="1" ht="13.5"/>
    <row r="1048240" customFormat="1" ht="13.5"/>
    <row r="1048241" customFormat="1" ht="13.5"/>
    <row r="1048242" customFormat="1" ht="13.5"/>
    <row r="1048243" customFormat="1" ht="13.5"/>
    <row r="1048244" customFormat="1" ht="13.5"/>
    <row r="1048245" customFormat="1" ht="13.5"/>
    <row r="1048246" customFormat="1" ht="13.5"/>
    <row r="1048247" customFormat="1" ht="13.5"/>
    <row r="1048248" customFormat="1" ht="13.5"/>
    <row r="1048249" customFormat="1" ht="13.5"/>
    <row r="1048250" customFormat="1" ht="13.5"/>
    <row r="1048251" customFormat="1" ht="13.5"/>
    <row r="1048252" customFormat="1" ht="13.5"/>
    <row r="1048253" customFormat="1" ht="13.5"/>
    <row r="1048254" customFormat="1" ht="13.5"/>
    <row r="1048255" customFormat="1" ht="13.5"/>
    <row r="1048256" customFormat="1" ht="13.5"/>
    <row r="1048257" customFormat="1" ht="13.5"/>
    <row r="1048258" customFormat="1" ht="13.5"/>
    <row r="1048259" customFormat="1" ht="13.5"/>
    <row r="1048260" customFormat="1" ht="13.5"/>
    <row r="1048261" customFormat="1" ht="13.5"/>
    <row r="1048262" customFormat="1" ht="13.5"/>
    <row r="1048263" customFormat="1" ht="13.5"/>
    <row r="1048264" customFormat="1" ht="13.5"/>
    <row r="1048265" customFormat="1" ht="13.5"/>
    <row r="1048266" customFormat="1" ht="13.5"/>
    <row r="1048267" customFormat="1" ht="13.5"/>
    <row r="1048268" customFormat="1" ht="13.5"/>
    <row r="1048269" customFormat="1" ht="13.5"/>
    <row r="1048270" customFormat="1" ht="13.5"/>
    <row r="1048271" customFormat="1" ht="13.5"/>
    <row r="1048272" customFormat="1" ht="13.5"/>
    <row r="1048273" customFormat="1" ht="13.5"/>
    <row r="1048274" customFormat="1" ht="13.5"/>
    <row r="1048275" customFormat="1" ht="13.5"/>
    <row r="1048276" customFormat="1" ht="13.5"/>
    <row r="1048277" customFormat="1" ht="13.5"/>
    <row r="1048278" customFormat="1" ht="13.5"/>
    <row r="1048279" customFormat="1" ht="13.5"/>
    <row r="1048280" customFormat="1" ht="13.5"/>
    <row r="1048281" customFormat="1" ht="13.5"/>
    <row r="1048282" customFormat="1" ht="13.5"/>
    <row r="1048283" customFormat="1" ht="13.5"/>
    <row r="1048284" customFormat="1" ht="13.5"/>
    <row r="1048285" customFormat="1" ht="13.5"/>
    <row r="1048286" customFormat="1" ht="13.5"/>
    <row r="1048287" customFormat="1" ht="13.5"/>
    <row r="1048288" customFormat="1" ht="13.5"/>
    <row r="1048289" customFormat="1" ht="13.5"/>
    <row r="1048290" customFormat="1" ht="13.5"/>
    <row r="1048291" customFormat="1" ht="13.5"/>
    <row r="1048292" customFormat="1" ht="13.5"/>
    <row r="1048293" customFormat="1" ht="13.5"/>
    <row r="1048294" customFormat="1" ht="13.5"/>
    <row r="1048295" customFormat="1" ht="13.5"/>
    <row r="1048296" customFormat="1" ht="13.5"/>
    <row r="1048297" customFormat="1" ht="13.5"/>
    <row r="1048298" customFormat="1" ht="13.5"/>
    <row r="1048299" customFormat="1" ht="13.5"/>
    <row r="1048300" customFormat="1" ht="13.5"/>
    <row r="1048301" customFormat="1" ht="13.5"/>
    <row r="1048302" customFormat="1" ht="13.5"/>
    <row r="1048303" customFormat="1" ht="13.5"/>
    <row r="1048304" customFormat="1" ht="13.5"/>
    <row r="1048305" customFormat="1" ht="13.5"/>
    <row r="1048306" customFormat="1" ht="13.5"/>
    <row r="1048307" customFormat="1" ht="13.5"/>
    <row r="1048308" customFormat="1" ht="13.5"/>
    <row r="1048309" customFormat="1" ht="13.5"/>
    <row r="1048310" customFormat="1" ht="13.5"/>
    <row r="1048311" customFormat="1" ht="13.5"/>
    <row r="1048312" customFormat="1" ht="13.5"/>
    <row r="1048313" customFormat="1" ht="13.5"/>
    <row r="1048314" customFormat="1" ht="13.5"/>
    <row r="1048315" customFormat="1" ht="13.5"/>
    <row r="1048316" customFormat="1" ht="13.5"/>
    <row r="1048317" customFormat="1" ht="13.5"/>
    <row r="1048318" customFormat="1" ht="13.5"/>
    <row r="1048319" customFormat="1" ht="13.5"/>
    <row r="1048320" customFormat="1" ht="13.5"/>
    <row r="1048321" customFormat="1" ht="13.5"/>
    <row r="1048322" customFormat="1" ht="13.5"/>
    <row r="1048323" customFormat="1" ht="13.5"/>
    <row r="1048324" customFormat="1" ht="13.5"/>
    <row r="1048325" customFormat="1" ht="13.5"/>
    <row r="1048326" customFormat="1" ht="13.5"/>
    <row r="1048327" customFormat="1" ht="13.5"/>
    <row r="1048328" customFormat="1" ht="13.5"/>
    <row r="1048329" customFormat="1" ht="13.5"/>
    <row r="1048330" customFormat="1" ht="13.5"/>
    <row r="1048331" customFormat="1" ht="13.5"/>
    <row r="1048332" customFormat="1" ht="13.5"/>
    <row r="1048333" customFormat="1" ht="13.5"/>
    <row r="1048334" customFormat="1" ht="13.5"/>
    <row r="1048335" customFormat="1" ht="13.5"/>
    <row r="1048336" customFormat="1" ht="13.5"/>
    <row r="1048337" customFormat="1" ht="13.5"/>
    <row r="1048338" customFormat="1" ht="13.5"/>
    <row r="1048339" customFormat="1" ht="13.5"/>
    <row r="1048340" customFormat="1" ht="13.5"/>
    <row r="1048341" customFormat="1" ht="13.5"/>
    <row r="1048342" customFormat="1" ht="13.5"/>
    <row r="1048343" customFormat="1" ht="13.5"/>
    <row r="1048344" customFormat="1" ht="13.5"/>
    <row r="1048345" customFormat="1" ht="13.5"/>
    <row r="1048346" customFormat="1" ht="13.5"/>
    <row r="1048347" customFormat="1" ht="13.5"/>
    <row r="1048348" customFormat="1" ht="13.5"/>
    <row r="1048349" customFormat="1" ht="13.5"/>
    <row r="1048350" customFormat="1" ht="13.5"/>
    <row r="1048351" customFormat="1" ht="13.5"/>
    <row r="1048352" customFormat="1" ht="13.5"/>
    <row r="1048353" customFormat="1" ht="13.5"/>
    <row r="1048354" customFormat="1" ht="13.5"/>
    <row r="1048355" customFormat="1" ht="13.5"/>
    <row r="1048356" customFormat="1" ht="13.5"/>
    <row r="1048357" customFormat="1" ht="13.5"/>
    <row r="1048358" customFormat="1" ht="13.5"/>
    <row r="1048359" customFormat="1" ht="13.5"/>
    <row r="1048360" customFormat="1" ht="13.5"/>
    <row r="1048361" customFormat="1" ht="13.5"/>
    <row r="1048362" customFormat="1" ht="13.5"/>
    <row r="1048363" customFormat="1" ht="13.5"/>
    <row r="1048364" customFormat="1" ht="13.5"/>
    <row r="1048365" customFormat="1" ht="13.5"/>
    <row r="1048366" customFormat="1" ht="13.5"/>
    <row r="1048367" customFormat="1" ht="13.5"/>
    <row r="1048368" customFormat="1" ht="13.5"/>
    <row r="1048369" customFormat="1" ht="13.5"/>
    <row r="1048370" customFormat="1" ht="13.5"/>
    <row r="1048371" customFormat="1" ht="13.5"/>
    <row r="1048372" customFormat="1" ht="13.5"/>
    <row r="1048373" customFormat="1" ht="13.5"/>
    <row r="1048374" customFormat="1" ht="13.5"/>
    <row r="1048375" customFormat="1" ht="13.5"/>
    <row r="1048376" customFormat="1" ht="13.5"/>
    <row r="1048377" customFormat="1" ht="13.5"/>
    <row r="1048378" customFormat="1" ht="13.5"/>
    <row r="1048379" customFormat="1" ht="13.5"/>
    <row r="1048380" customFormat="1" ht="13.5"/>
    <row r="1048381" customFormat="1" ht="13.5"/>
    <row r="1048382" customFormat="1" ht="13.5"/>
    <row r="1048383" customFormat="1" ht="13.5"/>
    <row r="1048384" customFormat="1" ht="13.5"/>
    <row r="1048385" customFormat="1" ht="13.5"/>
    <row r="1048386" customFormat="1" ht="13.5"/>
    <row r="1048387" customFormat="1" ht="13.5"/>
    <row r="1048388" customFormat="1" ht="13.5"/>
    <row r="1048389" customFormat="1" ht="13.5"/>
    <row r="1048390" customFormat="1" ht="13.5"/>
    <row r="1048391" customFormat="1" ht="13.5"/>
    <row r="1048392" customFormat="1" ht="13.5"/>
    <row r="1048393" customFormat="1" ht="13.5"/>
    <row r="1048394" customFormat="1" ht="13.5"/>
    <row r="1048395" customFormat="1" ht="13.5"/>
    <row r="1048396" customFormat="1" ht="13.5"/>
    <row r="1048397" customFormat="1" ht="13.5"/>
    <row r="1048398" customFormat="1" ht="13.5"/>
    <row r="1048399" customFormat="1" ht="13.5"/>
    <row r="1048400" customFormat="1" ht="13.5"/>
    <row r="1048401" customFormat="1" ht="13.5"/>
    <row r="1048402" customFormat="1" ht="13.5"/>
    <row r="1048403" customFormat="1" ht="13.5"/>
    <row r="1048404" customFormat="1" ht="13.5"/>
    <row r="1048405" customFormat="1" ht="13.5"/>
    <row r="1048406" customFormat="1" ht="13.5"/>
    <row r="1048407" customFormat="1" ht="13.5"/>
    <row r="1048408" customFormat="1" ht="13.5"/>
    <row r="1048409" customFormat="1" ht="13.5"/>
    <row r="1048410" customFormat="1" ht="13.5"/>
    <row r="1048411" customFormat="1" ht="13.5"/>
    <row r="1048412" customFormat="1" ht="13.5"/>
    <row r="1048413" customFormat="1" ht="13.5"/>
    <row r="1048414" customFormat="1" ht="13.5"/>
    <row r="1048415" customFormat="1" ht="13.5"/>
    <row r="1048416" customFormat="1" ht="13.5"/>
    <row r="1048417" customFormat="1" ht="13.5"/>
    <row r="1048418" customFormat="1" ht="13.5"/>
    <row r="1048419" customFormat="1" ht="13.5"/>
    <row r="1048420" customFormat="1" ht="13.5"/>
    <row r="1048421" customFormat="1" ht="13.5"/>
    <row r="1048422" customFormat="1" ht="13.5"/>
    <row r="1048423" customFormat="1" ht="13.5"/>
    <row r="1048424" customFormat="1" ht="13.5"/>
    <row r="1048425" customFormat="1" ht="13.5"/>
    <row r="1048426" customFormat="1" ht="13.5"/>
    <row r="1048427" customFormat="1" ht="13.5"/>
    <row r="1048428" customFormat="1" ht="13.5"/>
    <row r="1048429" customFormat="1" ht="13.5"/>
    <row r="1048430" customFormat="1" ht="13.5"/>
    <row r="1048431" customFormat="1" ht="13.5"/>
    <row r="1048432" customFormat="1" ht="13.5"/>
    <row r="1048433" customFormat="1" ht="13.5"/>
    <row r="1048434" customFormat="1" ht="13.5"/>
    <row r="1048435" customFormat="1" ht="13.5"/>
    <row r="1048436" customFormat="1" ht="13.5"/>
    <row r="1048437" customFormat="1" ht="13.5"/>
    <row r="1048438" customFormat="1" ht="13.5"/>
    <row r="1048439" customFormat="1" ht="13.5"/>
    <row r="1048440" customFormat="1" ht="13.5"/>
    <row r="1048441" customFormat="1" ht="13.5"/>
    <row r="1048442" customFormat="1" ht="13.5"/>
    <row r="1048443" customFormat="1" ht="13.5"/>
    <row r="1048444" customFormat="1" ht="13.5"/>
    <row r="1048445" customFormat="1" ht="13.5"/>
    <row r="1048446" customFormat="1" ht="13.5"/>
    <row r="1048447" customFormat="1" ht="13.5"/>
    <row r="1048448" customFormat="1" ht="13.5"/>
    <row r="1048449" customFormat="1" ht="13.5"/>
    <row r="1048450" customFormat="1" ht="13.5"/>
    <row r="1048451" customFormat="1" ht="13.5"/>
    <row r="1048452" customFormat="1" ht="13.5"/>
    <row r="1048453" customFormat="1" ht="13.5"/>
    <row r="1048454" customFormat="1" ht="13.5"/>
    <row r="1048455" customFormat="1" ht="13.5"/>
    <row r="1048456" customFormat="1" ht="13.5"/>
    <row r="1048457" customFormat="1" ht="13.5"/>
    <row r="1048458" customFormat="1" ht="13.5"/>
    <row r="1048459" customFormat="1" ht="13.5"/>
    <row r="1048460" customFormat="1" ht="13.5"/>
    <row r="1048461" customFormat="1" ht="13.5"/>
    <row r="1048462" customFormat="1" ht="13.5"/>
    <row r="1048463" customFormat="1" ht="13.5"/>
    <row r="1048464" customFormat="1" ht="13.5"/>
    <row r="1048465" customFormat="1" ht="13.5"/>
    <row r="1048466" customFormat="1" ht="13.5"/>
    <row r="1048467" customFormat="1" ht="13.5"/>
    <row r="1048468" customFormat="1" ht="13.5"/>
    <row r="1048469" customFormat="1" ht="13.5"/>
    <row r="1048470" customFormat="1" ht="13.5"/>
    <row r="1048471" customFormat="1" ht="13.5"/>
    <row r="1048472" customFormat="1" ht="13.5"/>
    <row r="1048473" customFormat="1" ht="13.5"/>
    <row r="1048474" customFormat="1" ht="13.5"/>
    <row r="1048475" customFormat="1" ht="13.5"/>
    <row r="1048476" customFormat="1" ht="13.5"/>
    <row r="1048477" customFormat="1" ht="13.5"/>
    <row r="1048478" customFormat="1" ht="13.5"/>
    <row r="1048479" customFormat="1" ht="13.5"/>
    <row r="1048480" customFormat="1" ht="13.5"/>
    <row r="1048481" customFormat="1" ht="13.5"/>
    <row r="1048482" customFormat="1" ht="13.5"/>
    <row r="1048483" customFormat="1" ht="13.5"/>
    <row r="1048484" customFormat="1" ht="13.5"/>
    <row r="1048485" customFormat="1" ht="13.5"/>
    <row r="1048486" customFormat="1" ht="13.5"/>
    <row r="1048487" customFormat="1" ht="13.5"/>
    <row r="1048488" customFormat="1" ht="13.5"/>
    <row r="1048489" customFormat="1" ht="13.5"/>
    <row r="1048490" customFormat="1" ht="13.5"/>
    <row r="1048491" customFormat="1" ht="13.5"/>
    <row r="1048492" customFormat="1" ht="13.5"/>
    <row r="1048493" customFormat="1" ht="13.5"/>
    <row r="1048494" customFormat="1" ht="13.5"/>
    <row r="1048495" customFormat="1" ht="13.5"/>
    <row r="1048496" customFormat="1" ht="13.5"/>
    <row r="1048497" customFormat="1" ht="13.5"/>
    <row r="1048498" customFormat="1" ht="13.5"/>
    <row r="1048499" customFormat="1" ht="13.5"/>
    <row r="1048500" customFormat="1" ht="13.5"/>
    <row r="1048501" customFormat="1" ht="13.5"/>
    <row r="1048502" customFormat="1" ht="13.5"/>
    <row r="1048503" customFormat="1" ht="13.5"/>
    <row r="1048504" customFormat="1" ht="13.5"/>
    <row r="1048505" customFormat="1" ht="13.5"/>
    <row r="1048506" customFormat="1" ht="13.5"/>
    <row r="1048507" customFormat="1" ht="13.5"/>
    <row r="1048508" customFormat="1" ht="13.5"/>
    <row r="1048509" customFormat="1" ht="13.5"/>
    <row r="1048510" customFormat="1" ht="13.5"/>
    <row r="1048511" customFormat="1" ht="13.5"/>
    <row r="1048512" customFormat="1" ht="13.5"/>
    <row r="1048513" customFormat="1" ht="13.5"/>
    <row r="1048514" customFormat="1" ht="13.5"/>
    <row r="1048515" customFormat="1" ht="13.5"/>
    <row r="1048516" customFormat="1" ht="13.5"/>
    <row r="1048517" customFormat="1" ht="13.5"/>
    <row r="1048518" customFormat="1" ht="13.5"/>
    <row r="1048519" customFormat="1" ht="13.5"/>
    <row r="1048520" customFormat="1" ht="13.5"/>
    <row r="1048521" customFormat="1" ht="13.5"/>
    <row r="1048522" customFormat="1" ht="13.5"/>
    <row r="1048523" customFormat="1" ht="13.5"/>
    <row r="1048524" customFormat="1" ht="13.5"/>
    <row r="1048525" customFormat="1" ht="13.5"/>
    <row r="1048526" customFormat="1" ht="13.5"/>
    <row r="1048527" customFormat="1" ht="13.5"/>
    <row r="1048528" customFormat="1" ht="13.5"/>
    <row r="1048529" customFormat="1" ht="13.5"/>
    <row r="1048530" customFormat="1" ht="13.5"/>
    <row r="1048531" customFormat="1" ht="13.5"/>
    <row r="1048532" customFormat="1" ht="13.5"/>
    <row r="1048533" customFormat="1" ht="13.5"/>
    <row r="1048534" customFormat="1" ht="13.5"/>
    <row r="1048535" customFormat="1" ht="13.5"/>
    <row r="1048536" customFormat="1" ht="13.5"/>
    <row r="1048537" customFormat="1" ht="13.5"/>
    <row r="1048538" customFormat="1" ht="13.5"/>
    <row r="1048539" customFormat="1" ht="13.5"/>
    <row r="1048540" customFormat="1" ht="13.5"/>
    <row r="1048541" customFormat="1" ht="13.5"/>
    <row r="1048542" customFormat="1" ht="13.5"/>
    <row r="1048543" customFormat="1" ht="13.5"/>
    <row r="1048544" customFormat="1" ht="13.5"/>
    <row r="1048545" customFormat="1" ht="13.5"/>
    <row r="1048546" customFormat="1" ht="13.5"/>
    <row r="1048547" customFormat="1" ht="13.5"/>
    <row r="1048548" customFormat="1" ht="13.5"/>
    <row r="1048549" customFormat="1" ht="13.5"/>
    <row r="1048550" customFormat="1" ht="13.5"/>
    <row r="1048551" customFormat="1" ht="13.5"/>
    <row r="1048552" customFormat="1" ht="13.5"/>
    <row r="1048553" customFormat="1" ht="13.5"/>
    <row r="1048554" customFormat="1" ht="13.5"/>
    <row r="1048555" customFormat="1" ht="13.5"/>
    <row r="1048556" customFormat="1" ht="13.5"/>
    <row r="1048557" customFormat="1" ht="13.5"/>
    <row r="1048558" customFormat="1" ht="13.5"/>
    <row r="1048559" customFormat="1" ht="13.5"/>
    <row r="1048560" customFormat="1" ht="13.5"/>
    <row r="1048561" customFormat="1" ht="13.5"/>
    <row r="1048562" customFormat="1" ht="13.5"/>
    <row r="1048563" customFormat="1" ht="13.5"/>
    <row r="1048564" customFormat="1" ht="13.5"/>
    <row r="1048565" customFormat="1" ht="13.5"/>
    <row r="1048566" customFormat="1" ht="13.5"/>
    <row r="1048567" customFormat="1" ht="13.5"/>
    <row r="1048568" customFormat="1" ht="13.5"/>
    <row r="1048569" customFormat="1" ht="13.5"/>
    <row r="1048570" customFormat="1" ht="13.5"/>
    <row r="1048571" customFormat="1" ht="13.5"/>
    <row r="1048572" customFormat="1" ht="13.5"/>
    <row r="1048573" customFormat="1" ht="13.5"/>
    <row r="1048574" customFormat="1" ht="13.5"/>
    <row r="1048575" customFormat="1" ht="13.5"/>
    <row r="1048576" customFormat="1" ht="13.5"/>
  </sheetData>
  <protectedRanges>
    <protectedRange sqref="A582:A618" name="Range1"/>
    <protectedRange sqref="C582:C618" name="Range1_1"/>
    <protectedRange sqref="B582:B618" name="Range1_2"/>
    <protectedRange sqref="D582:D618" name="Range1_3"/>
    <protectedRange sqref="F582:F618" name="Range1_4"/>
    <protectedRange sqref="H582:H618" name="Range1_5"/>
    <protectedRange sqref="I582:I618" name="Range1_6"/>
  </protectedRanges>
  <dataValidations count="2">
    <dataValidation type="list" allowBlank="1" showErrorMessage="1" errorTitle="错误提示" error="请输入下拉列表中的一个值" sqref="G1 G2:G39 G582:G1046029" errorStyle="information">
      <formula1/>
    </dataValidation>
    <dataValidation type="date" operator="greaterThanOrEqual" allowBlank="1" showErrorMessage="1" errorTitle="输入内容有误" error="请输入正确的日期" sqref="I582:I618">
      <formula1>1</formula1>
    </dataValidation>
  </dataValidation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48575"/>
  <sheetViews>
    <sheetView topLeftCell="A634" workbookViewId="0">
      <selection activeCell="E1010" sqref="E1010"/>
    </sheetView>
  </sheetViews>
  <sheetFormatPr defaultColWidth="8.89166666666667" defaultRowHeight="12"/>
  <cols>
    <col min="1" max="1" width="14.775" style="3" customWidth="1"/>
    <col min="2" max="2" width="30.8916666666667" style="3" customWidth="1"/>
    <col min="3" max="4" width="19.6666666666667" style="3" customWidth="1"/>
    <col min="5" max="5" width="12.8916666666667" style="3" customWidth="1"/>
    <col min="6" max="6" width="8.89166666666667" style="3"/>
    <col min="7" max="7" width="17.5" style="4" hidden="1" customWidth="1"/>
    <col min="8" max="8" width="8.89166666666667" style="3" hidden="1" customWidth="1"/>
    <col min="9" max="9" width="13.3333333333333" style="5" hidden="1" customWidth="1"/>
    <col min="10" max="11" width="8.89166666666667" style="5" hidden="1" customWidth="1"/>
    <col min="12" max="14" width="8.89166666666667" style="3" hidden="1" customWidth="1"/>
    <col min="15" max="15" width="8.89166666666667" style="3" customWidth="1"/>
    <col min="16" max="17" width="13.6333333333333" style="3" customWidth="1"/>
    <col min="18" max="16384" width="8.89166666666667" style="3"/>
  </cols>
  <sheetData>
    <row r="1" s="1" customFormat="1" ht="13.5" spans="1:18">
      <c r="A1" s="6" t="s">
        <v>10515</v>
      </c>
      <c r="B1" s="6" t="s">
        <v>10516</v>
      </c>
      <c r="C1" s="6" t="s">
        <v>48</v>
      </c>
      <c r="D1" s="6" t="s">
        <v>49</v>
      </c>
      <c r="E1" s="7" t="s">
        <v>10517</v>
      </c>
      <c r="F1" s="6" t="s">
        <v>10518</v>
      </c>
      <c r="G1" s="6" t="s">
        <v>10519</v>
      </c>
      <c r="H1" s="6" t="s">
        <v>10520</v>
      </c>
      <c r="I1" s="17" t="s">
        <v>10521</v>
      </c>
      <c r="J1" s="18" t="s">
        <v>10522</v>
      </c>
      <c r="K1" s="18" t="s">
        <v>10523</v>
      </c>
      <c r="M1" s="6" t="s">
        <v>10955</v>
      </c>
      <c r="N1" s="6" t="s">
        <v>10956</v>
      </c>
      <c r="O1" s="6" t="s">
        <v>10957</v>
      </c>
      <c r="P1" s="1" t="s">
        <v>10958</v>
      </c>
      <c r="R1" s="1" t="s">
        <v>10958</v>
      </c>
    </row>
    <row r="2" s="2" customFormat="1" ht="15" spans="1:18">
      <c r="A2" s="8">
        <v>44812</v>
      </c>
      <c r="C2" s="9" t="s">
        <v>4951</v>
      </c>
      <c r="E2" s="10"/>
      <c r="F2" s="11">
        <v>2980</v>
      </c>
      <c r="I2" s="19"/>
      <c r="J2" s="20"/>
      <c r="K2" s="20"/>
      <c r="O2" s="2">
        <v>2660</v>
      </c>
      <c r="P2" s="2">
        <f>F2-O2</f>
        <v>320</v>
      </c>
      <c r="R2" s="2">
        <v>320</v>
      </c>
    </row>
    <row r="3" s="2" customFormat="1" ht="15" spans="1:18">
      <c r="A3" s="8">
        <v>44812</v>
      </c>
      <c r="C3" s="9" t="s">
        <v>4961</v>
      </c>
      <c r="E3" s="10"/>
      <c r="F3" s="11">
        <v>2980</v>
      </c>
      <c r="I3" s="19"/>
      <c r="J3" s="20"/>
      <c r="K3" s="20"/>
      <c r="O3" s="2">
        <v>2660</v>
      </c>
      <c r="P3" s="2">
        <f t="shared" ref="P3:P66" si="0">F3-O3</f>
        <v>320</v>
      </c>
      <c r="R3" s="2">
        <v>280</v>
      </c>
    </row>
    <row r="4" s="2" customFormat="1" ht="15" spans="1:18">
      <c r="A4" s="8">
        <v>44812</v>
      </c>
      <c r="C4" s="9" t="s">
        <v>4967</v>
      </c>
      <c r="E4" s="10"/>
      <c r="F4" s="11">
        <v>2980</v>
      </c>
      <c r="I4" s="19"/>
      <c r="J4" s="20"/>
      <c r="K4" s="20"/>
      <c r="O4" s="2">
        <v>2660</v>
      </c>
      <c r="P4" s="2">
        <f t="shared" si="0"/>
        <v>320</v>
      </c>
      <c r="R4" s="2">
        <v>1200</v>
      </c>
    </row>
    <row r="5" s="2" customFormat="1" ht="15" spans="1:18">
      <c r="A5" s="8">
        <v>44812</v>
      </c>
      <c r="C5" s="9" t="s">
        <v>4964</v>
      </c>
      <c r="E5" s="10"/>
      <c r="F5" s="11">
        <v>2980</v>
      </c>
      <c r="I5" s="19"/>
      <c r="J5" s="20"/>
      <c r="K5" s="20"/>
      <c r="O5" s="2">
        <v>2660</v>
      </c>
      <c r="P5" s="2">
        <f t="shared" si="0"/>
        <v>320</v>
      </c>
      <c r="R5" s="2">
        <v>1100</v>
      </c>
    </row>
    <row r="6" s="2" customFormat="1" ht="15" spans="1:18">
      <c r="A6" s="8">
        <v>44812</v>
      </c>
      <c r="C6" s="9" t="s">
        <v>4970</v>
      </c>
      <c r="E6" s="10"/>
      <c r="F6" s="11">
        <v>2980</v>
      </c>
      <c r="I6" s="19"/>
      <c r="J6" s="20"/>
      <c r="K6" s="20"/>
      <c r="O6" s="2">
        <v>2660</v>
      </c>
      <c r="P6" s="2">
        <f t="shared" si="0"/>
        <v>320</v>
      </c>
      <c r="R6" s="2">
        <v>1700</v>
      </c>
    </row>
    <row r="7" s="2" customFormat="1" ht="15" spans="1:18">
      <c r="A7" s="8">
        <v>44812</v>
      </c>
      <c r="C7" s="9" t="s">
        <v>4941</v>
      </c>
      <c r="E7" s="10"/>
      <c r="F7" s="11">
        <v>2980</v>
      </c>
      <c r="I7" s="19"/>
      <c r="J7" s="20"/>
      <c r="K7" s="20"/>
      <c r="O7" s="2">
        <v>2660</v>
      </c>
      <c r="P7" s="2">
        <f t="shared" si="0"/>
        <v>320</v>
      </c>
      <c r="R7" s="2">
        <v>300</v>
      </c>
    </row>
    <row r="8" s="2" customFormat="1" ht="15" spans="1:18">
      <c r="A8" s="8">
        <v>44812</v>
      </c>
      <c r="C8" s="9" t="s">
        <v>4973</v>
      </c>
      <c r="E8" s="10"/>
      <c r="F8" s="11">
        <v>2980</v>
      </c>
      <c r="I8" s="19"/>
      <c r="J8" s="20"/>
      <c r="K8" s="20"/>
      <c r="O8" s="2">
        <v>2660</v>
      </c>
      <c r="P8" s="2">
        <f t="shared" si="0"/>
        <v>320</v>
      </c>
      <c r="R8" s="2">
        <v>2980</v>
      </c>
    </row>
    <row r="9" s="2" customFormat="1" ht="15" spans="1:18">
      <c r="A9" s="8">
        <v>44812</v>
      </c>
      <c r="C9" s="9" t="s">
        <v>4947</v>
      </c>
      <c r="E9" s="10"/>
      <c r="F9" s="11">
        <v>2980</v>
      </c>
      <c r="I9" s="19"/>
      <c r="J9" s="20"/>
      <c r="K9" s="20"/>
      <c r="O9" s="2">
        <v>2660</v>
      </c>
      <c r="P9" s="2">
        <f t="shared" si="0"/>
        <v>320</v>
      </c>
      <c r="R9" s="2">
        <v>0</v>
      </c>
    </row>
    <row r="10" s="2" customFormat="1" ht="15" spans="1:16">
      <c r="A10" s="8">
        <v>44812</v>
      </c>
      <c r="C10" s="9" t="s">
        <v>4930</v>
      </c>
      <c r="E10" s="10"/>
      <c r="F10" s="11">
        <v>2980</v>
      </c>
      <c r="I10" s="19"/>
      <c r="J10" s="20"/>
      <c r="K10" s="20"/>
      <c r="O10" s="2">
        <v>2660</v>
      </c>
      <c r="P10" s="2">
        <f t="shared" si="0"/>
        <v>320</v>
      </c>
    </row>
    <row r="11" s="2" customFormat="1" ht="15" spans="1:16">
      <c r="A11" s="8">
        <v>44812</v>
      </c>
      <c r="C11" s="9" t="s">
        <v>4923</v>
      </c>
      <c r="E11" s="10"/>
      <c r="F11" s="11">
        <v>2980</v>
      </c>
      <c r="I11" s="19"/>
      <c r="J11" s="20"/>
      <c r="K11" s="20"/>
      <c r="O11" s="2">
        <v>2660</v>
      </c>
      <c r="P11" s="2">
        <f t="shared" si="0"/>
        <v>320</v>
      </c>
    </row>
    <row r="12" s="2" customFormat="1" ht="15" spans="1:16">
      <c r="A12" s="8">
        <v>44812</v>
      </c>
      <c r="C12" s="9" t="s">
        <v>4991</v>
      </c>
      <c r="E12" s="10"/>
      <c r="F12" s="11">
        <v>2980</v>
      </c>
      <c r="I12" s="19"/>
      <c r="J12" s="20"/>
      <c r="K12" s="20"/>
      <c r="O12" s="2">
        <v>2660</v>
      </c>
      <c r="P12" s="2">
        <f t="shared" si="0"/>
        <v>320</v>
      </c>
    </row>
    <row r="13" s="2" customFormat="1" ht="15" spans="1:16">
      <c r="A13" s="8">
        <v>44812</v>
      </c>
      <c r="C13" s="9" t="s">
        <v>4976</v>
      </c>
      <c r="E13" s="10"/>
      <c r="F13" s="11">
        <v>2980</v>
      </c>
      <c r="I13" s="19"/>
      <c r="J13" s="20"/>
      <c r="K13" s="20"/>
      <c r="O13" s="2">
        <v>2660</v>
      </c>
      <c r="P13" s="2">
        <f t="shared" si="0"/>
        <v>320</v>
      </c>
    </row>
    <row r="14" s="2" customFormat="1" ht="15" spans="1:16">
      <c r="A14" s="8">
        <v>44812</v>
      </c>
      <c r="C14" s="9" t="s">
        <v>4988</v>
      </c>
      <c r="E14" s="10"/>
      <c r="F14" s="11">
        <v>2980</v>
      </c>
      <c r="I14" s="19"/>
      <c r="J14" s="20"/>
      <c r="K14" s="20"/>
      <c r="O14" s="2">
        <v>2660</v>
      </c>
      <c r="P14" s="2">
        <f t="shared" si="0"/>
        <v>320</v>
      </c>
    </row>
    <row r="15" s="2" customFormat="1" ht="15" spans="1:16">
      <c r="A15" s="8">
        <v>44812</v>
      </c>
      <c r="C15" s="9" t="s">
        <v>5001</v>
      </c>
      <c r="E15" s="10"/>
      <c r="F15" s="11">
        <v>2980</v>
      </c>
      <c r="I15" s="19"/>
      <c r="J15" s="20"/>
      <c r="K15" s="20"/>
      <c r="O15" s="2">
        <v>2660</v>
      </c>
      <c r="P15" s="2">
        <f t="shared" si="0"/>
        <v>320</v>
      </c>
    </row>
    <row r="16" s="2" customFormat="1" ht="15" spans="1:16">
      <c r="A16" s="8">
        <v>44812</v>
      </c>
      <c r="C16" s="9" t="s">
        <v>7334</v>
      </c>
      <c r="E16" s="10"/>
      <c r="F16" s="11">
        <v>2980</v>
      </c>
      <c r="I16" s="19"/>
      <c r="J16" s="20"/>
      <c r="K16" s="20"/>
      <c r="O16" s="2">
        <v>2660</v>
      </c>
      <c r="P16" s="2">
        <f t="shared" si="0"/>
        <v>320</v>
      </c>
    </row>
    <row r="17" s="2" customFormat="1" ht="15" spans="1:16">
      <c r="A17" s="8">
        <v>44812</v>
      </c>
      <c r="C17" s="9" t="s">
        <v>7357</v>
      </c>
      <c r="E17" s="10"/>
      <c r="F17" s="11">
        <v>2980</v>
      </c>
      <c r="I17" s="19"/>
      <c r="J17" s="20"/>
      <c r="K17" s="20"/>
      <c r="O17" s="2">
        <v>2660</v>
      </c>
      <c r="P17" s="2">
        <f t="shared" si="0"/>
        <v>320</v>
      </c>
    </row>
    <row r="18" s="2" customFormat="1" ht="15" spans="1:16">
      <c r="A18" s="8">
        <v>44812</v>
      </c>
      <c r="C18" s="9" t="s">
        <v>7365</v>
      </c>
      <c r="E18" s="10"/>
      <c r="F18" s="11">
        <v>2980</v>
      </c>
      <c r="I18" s="19"/>
      <c r="J18" s="20"/>
      <c r="K18" s="20"/>
      <c r="O18" s="2">
        <v>2660</v>
      </c>
      <c r="P18" s="2">
        <f t="shared" si="0"/>
        <v>320</v>
      </c>
    </row>
    <row r="19" s="2" customFormat="1" ht="15" spans="1:16">
      <c r="A19" s="8">
        <v>44812</v>
      </c>
      <c r="C19" s="9" t="s">
        <v>7313</v>
      </c>
      <c r="E19" s="10"/>
      <c r="F19" s="11">
        <v>2980</v>
      </c>
      <c r="I19" s="19"/>
      <c r="J19" s="20"/>
      <c r="K19" s="20"/>
      <c r="O19" s="2">
        <v>2660</v>
      </c>
      <c r="P19" s="2">
        <f t="shared" si="0"/>
        <v>320</v>
      </c>
    </row>
    <row r="20" s="2" customFormat="1" ht="15" spans="1:16">
      <c r="A20" s="8">
        <v>44819</v>
      </c>
      <c r="C20" s="9" t="s">
        <v>7317</v>
      </c>
      <c r="E20" s="10"/>
      <c r="F20" s="11">
        <v>2980</v>
      </c>
      <c r="I20" s="19"/>
      <c r="J20" s="20"/>
      <c r="K20" s="20"/>
      <c r="O20" s="2">
        <v>2660</v>
      </c>
      <c r="P20" s="2">
        <f t="shared" si="0"/>
        <v>320</v>
      </c>
    </row>
    <row r="21" s="2" customFormat="1" ht="15" spans="1:16">
      <c r="A21" s="8">
        <v>44819</v>
      </c>
      <c r="C21" s="9" t="s">
        <v>7301</v>
      </c>
      <c r="E21" s="10"/>
      <c r="F21" s="11">
        <v>2980</v>
      </c>
      <c r="I21" s="19"/>
      <c r="J21" s="20"/>
      <c r="K21" s="20"/>
      <c r="O21" s="2">
        <v>2660</v>
      </c>
      <c r="P21" s="2">
        <f t="shared" si="0"/>
        <v>320</v>
      </c>
    </row>
    <row r="22" s="2" customFormat="1" ht="15" spans="1:16">
      <c r="A22" s="8">
        <v>44819</v>
      </c>
      <c r="C22" s="9" t="s">
        <v>7362</v>
      </c>
      <c r="E22" s="10"/>
      <c r="F22" s="11">
        <v>2980</v>
      </c>
      <c r="I22" s="19"/>
      <c r="J22" s="20"/>
      <c r="K22" s="20"/>
      <c r="O22" s="2">
        <v>2660</v>
      </c>
      <c r="P22" s="2">
        <f t="shared" si="0"/>
        <v>320</v>
      </c>
    </row>
    <row r="23" s="2" customFormat="1" ht="15" spans="1:16">
      <c r="A23" s="8">
        <v>44819</v>
      </c>
      <c r="C23" s="9" t="s">
        <v>7282</v>
      </c>
      <c r="E23" s="10"/>
      <c r="F23" s="11">
        <v>2980</v>
      </c>
      <c r="I23" s="19"/>
      <c r="J23" s="20"/>
      <c r="K23" s="20"/>
      <c r="O23" s="2">
        <v>2660</v>
      </c>
      <c r="P23" s="2">
        <f t="shared" si="0"/>
        <v>320</v>
      </c>
    </row>
    <row r="24" s="2" customFormat="1" ht="15" spans="1:16">
      <c r="A24" s="8">
        <v>44819</v>
      </c>
      <c r="C24" s="9" t="s">
        <v>7345</v>
      </c>
      <c r="E24" s="10"/>
      <c r="F24" s="11">
        <v>2980</v>
      </c>
      <c r="I24" s="19"/>
      <c r="J24" s="20"/>
      <c r="K24" s="20"/>
      <c r="O24" s="2">
        <v>2660</v>
      </c>
      <c r="P24" s="2">
        <f t="shared" si="0"/>
        <v>320</v>
      </c>
    </row>
    <row r="25" s="2" customFormat="1" ht="15" spans="1:16">
      <c r="A25" s="8">
        <v>44819</v>
      </c>
      <c r="C25" s="9" t="s">
        <v>7338</v>
      </c>
      <c r="E25" s="10"/>
      <c r="F25" s="11">
        <v>2980</v>
      </c>
      <c r="I25" s="19"/>
      <c r="J25" s="20"/>
      <c r="K25" s="20"/>
      <c r="O25" s="2">
        <v>2660</v>
      </c>
      <c r="P25" s="2">
        <f t="shared" si="0"/>
        <v>320</v>
      </c>
    </row>
    <row r="26" s="2" customFormat="1" ht="15" spans="1:16">
      <c r="A26" s="8">
        <v>44819</v>
      </c>
      <c r="C26" s="9" t="s">
        <v>7288</v>
      </c>
      <c r="E26" s="10"/>
      <c r="F26" s="11">
        <v>2980</v>
      </c>
      <c r="I26" s="19"/>
      <c r="J26" s="20"/>
      <c r="K26" s="20"/>
      <c r="O26" s="2">
        <v>2660</v>
      </c>
      <c r="P26" s="2">
        <f t="shared" si="0"/>
        <v>320</v>
      </c>
    </row>
    <row r="27" s="2" customFormat="1" ht="15" spans="1:16">
      <c r="A27" s="8">
        <v>44822</v>
      </c>
      <c r="C27" s="9" t="s">
        <v>4984</v>
      </c>
      <c r="E27" s="10"/>
      <c r="F27" s="11">
        <v>2980</v>
      </c>
      <c r="I27" s="19"/>
      <c r="J27" s="20"/>
      <c r="K27" s="20"/>
      <c r="O27" s="2">
        <v>2660</v>
      </c>
      <c r="P27" s="2">
        <f t="shared" si="0"/>
        <v>320</v>
      </c>
    </row>
    <row r="28" s="2" customFormat="1" ht="15" spans="1:16">
      <c r="A28" s="8">
        <v>44822</v>
      </c>
      <c r="C28" s="9" t="s">
        <v>4955</v>
      </c>
      <c r="E28" s="10"/>
      <c r="F28" s="11">
        <v>2980</v>
      </c>
      <c r="I28" s="19"/>
      <c r="J28" s="20"/>
      <c r="K28" s="20"/>
      <c r="O28" s="2">
        <v>2660</v>
      </c>
      <c r="P28" s="2">
        <f t="shared" si="0"/>
        <v>320</v>
      </c>
    </row>
    <row r="29" s="2" customFormat="1" ht="15" spans="1:16">
      <c r="A29" s="8">
        <v>44822</v>
      </c>
      <c r="C29" s="9" t="s">
        <v>5240</v>
      </c>
      <c r="E29" s="10"/>
      <c r="F29" s="11">
        <v>2980</v>
      </c>
      <c r="I29" s="19"/>
      <c r="J29" s="20"/>
      <c r="K29" s="20"/>
      <c r="O29" s="2">
        <v>2660</v>
      </c>
      <c r="P29" s="2">
        <f t="shared" si="0"/>
        <v>320</v>
      </c>
    </row>
    <row r="30" s="2" customFormat="1" ht="15" spans="1:16">
      <c r="A30" s="8">
        <v>44822</v>
      </c>
      <c r="C30" s="9" t="s">
        <v>5237</v>
      </c>
      <c r="E30" s="10"/>
      <c r="F30" s="11">
        <v>2980</v>
      </c>
      <c r="I30" s="19"/>
      <c r="J30" s="20"/>
      <c r="K30" s="20"/>
      <c r="O30" s="2">
        <v>2660</v>
      </c>
      <c r="P30" s="2">
        <f t="shared" si="0"/>
        <v>320</v>
      </c>
    </row>
    <row r="31" s="2" customFormat="1" ht="15" spans="1:16">
      <c r="A31" s="8">
        <v>44822</v>
      </c>
      <c r="C31" s="9" t="s">
        <v>5232</v>
      </c>
      <c r="E31" s="10"/>
      <c r="F31" s="11">
        <v>2980</v>
      </c>
      <c r="I31" s="19"/>
      <c r="J31" s="20"/>
      <c r="K31" s="20"/>
      <c r="O31" s="2">
        <v>2660</v>
      </c>
      <c r="P31" s="2">
        <f t="shared" si="0"/>
        <v>320</v>
      </c>
    </row>
    <row r="32" s="2" customFormat="1" ht="15" spans="1:16">
      <c r="A32" s="8">
        <v>44822</v>
      </c>
      <c r="C32" s="9" t="s">
        <v>7323</v>
      </c>
      <c r="E32" s="10"/>
      <c r="F32" s="11">
        <v>2980</v>
      </c>
      <c r="I32" s="19"/>
      <c r="J32" s="20"/>
      <c r="K32" s="20"/>
      <c r="O32" s="2">
        <v>2660</v>
      </c>
      <c r="P32" s="2">
        <f t="shared" si="0"/>
        <v>320</v>
      </c>
    </row>
    <row r="33" s="2" customFormat="1" ht="15" spans="1:16">
      <c r="A33" s="8">
        <v>44832</v>
      </c>
      <c r="C33" s="9" t="s">
        <v>5143</v>
      </c>
      <c r="E33" s="10"/>
      <c r="F33" s="11">
        <v>2980</v>
      </c>
      <c r="I33" s="19"/>
      <c r="J33" s="20"/>
      <c r="K33" s="20"/>
      <c r="O33" s="2">
        <v>2660</v>
      </c>
      <c r="P33" s="2">
        <f t="shared" si="0"/>
        <v>320</v>
      </c>
    </row>
    <row r="34" s="2" customFormat="1" ht="15" spans="1:16">
      <c r="A34" s="8">
        <v>44832</v>
      </c>
      <c r="C34" s="9" t="s">
        <v>5089</v>
      </c>
      <c r="E34" s="10"/>
      <c r="F34" s="11">
        <v>2980</v>
      </c>
      <c r="I34" s="19"/>
      <c r="J34" s="20"/>
      <c r="K34" s="20"/>
      <c r="O34" s="2">
        <v>2660</v>
      </c>
      <c r="P34" s="2">
        <f t="shared" si="0"/>
        <v>320</v>
      </c>
    </row>
    <row r="35" s="2" customFormat="1" ht="15" spans="1:16">
      <c r="A35" s="8">
        <v>44832</v>
      </c>
      <c r="C35" s="9" t="s">
        <v>5272</v>
      </c>
      <c r="E35" s="10"/>
      <c r="F35" s="11">
        <v>2980</v>
      </c>
      <c r="I35" s="19"/>
      <c r="J35" s="20"/>
      <c r="K35" s="20"/>
      <c r="O35" s="2">
        <v>2660</v>
      </c>
      <c r="P35" s="2">
        <f t="shared" si="0"/>
        <v>320</v>
      </c>
    </row>
    <row r="36" s="2" customFormat="1" ht="15" spans="1:16">
      <c r="A36" s="8">
        <v>44832</v>
      </c>
      <c r="C36" s="9" t="s">
        <v>5275</v>
      </c>
      <c r="E36" s="10"/>
      <c r="F36" s="11">
        <v>2980</v>
      </c>
      <c r="I36" s="19"/>
      <c r="J36" s="20"/>
      <c r="K36" s="20"/>
      <c r="O36" s="2">
        <v>2660</v>
      </c>
      <c r="P36" s="2">
        <f t="shared" si="0"/>
        <v>320</v>
      </c>
    </row>
    <row r="37" s="2" customFormat="1" ht="15" spans="1:16">
      <c r="A37" s="8">
        <v>44832</v>
      </c>
      <c r="C37" s="9" t="s">
        <v>5249</v>
      </c>
      <c r="E37" s="10"/>
      <c r="F37" s="11">
        <v>2980</v>
      </c>
      <c r="I37" s="19"/>
      <c r="J37" s="20"/>
      <c r="K37" s="20"/>
      <c r="O37" s="2">
        <v>2660</v>
      </c>
      <c r="P37" s="2">
        <f t="shared" si="0"/>
        <v>320</v>
      </c>
    </row>
    <row r="38" s="2" customFormat="1" ht="15" spans="1:16">
      <c r="A38" s="8">
        <v>44832</v>
      </c>
      <c r="C38" s="9" t="s">
        <v>5252</v>
      </c>
      <c r="E38" s="10"/>
      <c r="F38" s="11">
        <v>2980</v>
      </c>
      <c r="I38" s="19"/>
      <c r="J38" s="20"/>
      <c r="K38" s="20"/>
      <c r="O38" s="2">
        <v>2660</v>
      </c>
      <c r="P38" s="2">
        <f t="shared" si="0"/>
        <v>320</v>
      </c>
    </row>
    <row r="39" s="2" customFormat="1" ht="15" spans="1:16">
      <c r="A39" s="8">
        <v>44832</v>
      </c>
      <c r="C39" s="9" t="s">
        <v>5265</v>
      </c>
      <c r="E39" s="10"/>
      <c r="F39" s="11">
        <v>2980</v>
      </c>
      <c r="I39" s="19"/>
      <c r="J39" s="20"/>
      <c r="K39" s="20"/>
      <c r="O39" s="2">
        <v>2660</v>
      </c>
      <c r="P39" s="2">
        <f t="shared" si="0"/>
        <v>320</v>
      </c>
    </row>
    <row r="40" s="2" customFormat="1" ht="15" spans="1:16">
      <c r="A40" s="8">
        <v>44832</v>
      </c>
      <c r="C40" s="9" t="s">
        <v>5243</v>
      </c>
      <c r="E40" s="10"/>
      <c r="F40" s="11">
        <v>2980</v>
      </c>
      <c r="I40" s="19"/>
      <c r="J40" s="20"/>
      <c r="K40" s="20"/>
      <c r="O40" s="2">
        <v>2660</v>
      </c>
      <c r="P40" s="2">
        <f t="shared" si="0"/>
        <v>320</v>
      </c>
    </row>
    <row r="41" s="2" customFormat="1" ht="15" spans="1:16">
      <c r="A41" s="8">
        <v>44832</v>
      </c>
      <c r="C41" s="9" t="s">
        <v>5317</v>
      </c>
      <c r="E41" s="10"/>
      <c r="F41" s="11">
        <v>2980</v>
      </c>
      <c r="I41" s="19"/>
      <c r="J41" s="20"/>
      <c r="K41" s="20"/>
      <c r="O41" s="2">
        <v>2700</v>
      </c>
      <c r="P41" s="2">
        <f t="shared" si="0"/>
        <v>280</v>
      </c>
    </row>
    <row r="42" s="2" customFormat="1" ht="15" spans="1:16">
      <c r="A42" s="8">
        <v>44832</v>
      </c>
      <c r="C42" s="9" t="s">
        <v>5307</v>
      </c>
      <c r="E42" s="10"/>
      <c r="F42" s="11">
        <v>2980</v>
      </c>
      <c r="I42" s="19"/>
      <c r="J42" s="20"/>
      <c r="K42" s="20"/>
      <c r="O42" s="2">
        <v>2700</v>
      </c>
      <c r="P42" s="2">
        <f t="shared" si="0"/>
        <v>280</v>
      </c>
    </row>
    <row r="43" s="2" customFormat="1" ht="15" spans="1:16">
      <c r="A43" s="8">
        <v>44832</v>
      </c>
      <c r="C43" s="9" t="s">
        <v>5108</v>
      </c>
      <c r="E43" s="10"/>
      <c r="F43" s="11">
        <v>2980</v>
      </c>
      <c r="I43" s="19"/>
      <c r="J43" s="20"/>
      <c r="K43" s="20"/>
      <c r="O43" s="2">
        <v>2660</v>
      </c>
      <c r="P43" s="2">
        <f t="shared" si="0"/>
        <v>320</v>
      </c>
    </row>
    <row r="44" s="2" customFormat="1" ht="15" spans="1:16">
      <c r="A44" s="8">
        <v>44832</v>
      </c>
      <c r="C44" s="9" t="s">
        <v>5130</v>
      </c>
      <c r="E44" s="10"/>
      <c r="F44" s="11">
        <v>2980</v>
      </c>
      <c r="I44" s="19"/>
      <c r="J44" s="20"/>
      <c r="K44" s="20"/>
      <c r="O44" s="2">
        <v>2660</v>
      </c>
      <c r="P44" s="2">
        <f t="shared" si="0"/>
        <v>320</v>
      </c>
    </row>
    <row r="45" s="2" customFormat="1" ht="15" spans="1:16">
      <c r="A45" s="8">
        <v>44832</v>
      </c>
      <c r="C45" s="9" t="s">
        <v>5167</v>
      </c>
      <c r="E45" s="10"/>
      <c r="F45" s="11">
        <v>2980</v>
      </c>
      <c r="I45" s="19"/>
      <c r="J45" s="20"/>
      <c r="K45" s="20"/>
      <c r="O45" s="2">
        <v>2660</v>
      </c>
      <c r="P45" s="2">
        <f t="shared" si="0"/>
        <v>320</v>
      </c>
    </row>
    <row r="46" s="2" customFormat="1" ht="15" spans="1:16">
      <c r="A46" s="8">
        <v>44832</v>
      </c>
      <c r="C46" s="9" t="s">
        <v>5196</v>
      </c>
      <c r="E46" s="10"/>
      <c r="F46" s="11">
        <v>2980</v>
      </c>
      <c r="I46" s="19"/>
      <c r="J46" s="20"/>
      <c r="K46" s="20"/>
      <c r="O46" s="2">
        <v>2660</v>
      </c>
      <c r="P46" s="2">
        <f t="shared" si="0"/>
        <v>320</v>
      </c>
    </row>
    <row r="47" s="2" customFormat="1" ht="15" spans="1:16">
      <c r="A47" s="8">
        <v>44832</v>
      </c>
      <c r="C47" s="9" t="s">
        <v>5188</v>
      </c>
      <c r="E47" s="10"/>
      <c r="F47" s="11">
        <v>2980</v>
      </c>
      <c r="I47" s="19"/>
      <c r="J47" s="20"/>
      <c r="K47" s="20"/>
      <c r="O47" s="2">
        <v>2660</v>
      </c>
      <c r="P47" s="2">
        <f t="shared" si="0"/>
        <v>320</v>
      </c>
    </row>
    <row r="48" s="2" customFormat="1" ht="15" spans="1:16">
      <c r="A48" s="8">
        <v>44832</v>
      </c>
      <c r="C48" s="9" t="s">
        <v>5201</v>
      </c>
      <c r="E48" s="10"/>
      <c r="F48" s="11">
        <v>2980</v>
      </c>
      <c r="I48" s="19"/>
      <c r="J48" s="20"/>
      <c r="K48" s="20"/>
      <c r="O48" s="2">
        <v>2660</v>
      </c>
      <c r="P48" s="2">
        <f t="shared" si="0"/>
        <v>320</v>
      </c>
    </row>
    <row r="49" s="2" customFormat="1" ht="15" spans="1:16">
      <c r="A49" s="8">
        <v>44832</v>
      </c>
      <c r="C49" s="9" t="s">
        <v>7305</v>
      </c>
      <c r="E49" s="10"/>
      <c r="F49" s="11">
        <v>2980</v>
      </c>
      <c r="I49" s="19"/>
      <c r="J49" s="20"/>
      <c r="K49" s="20"/>
      <c r="O49" s="2">
        <v>2660</v>
      </c>
      <c r="P49" s="2">
        <f t="shared" si="0"/>
        <v>320</v>
      </c>
    </row>
    <row r="50" s="2" customFormat="1" ht="15" spans="1:16">
      <c r="A50" s="8">
        <v>44832</v>
      </c>
      <c r="C50" s="9" t="s">
        <v>7326</v>
      </c>
      <c r="E50" s="10"/>
      <c r="F50" s="11">
        <v>2980</v>
      </c>
      <c r="I50" s="19"/>
      <c r="J50" s="20"/>
      <c r="K50" s="20"/>
      <c r="O50" s="2">
        <v>2660</v>
      </c>
      <c r="P50" s="2">
        <f t="shared" si="0"/>
        <v>320</v>
      </c>
    </row>
    <row r="51" s="2" customFormat="1" ht="15" spans="1:16">
      <c r="A51" s="8">
        <v>44833</v>
      </c>
      <c r="C51" s="12" t="s">
        <v>5721</v>
      </c>
      <c r="E51" s="10"/>
      <c r="F51" s="11">
        <v>4200</v>
      </c>
      <c r="I51" s="19"/>
      <c r="J51" s="20"/>
      <c r="K51" s="20"/>
      <c r="O51" s="2">
        <v>3000</v>
      </c>
      <c r="P51" s="2">
        <f t="shared" si="0"/>
        <v>1200</v>
      </c>
    </row>
    <row r="52" s="2" customFormat="1" ht="15" spans="1:16">
      <c r="A52" s="8">
        <v>44825</v>
      </c>
      <c r="C52" s="12" t="s">
        <v>5756</v>
      </c>
      <c r="E52" s="10"/>
      <c r="F52" s="11">
        <v>4100</v>
      </c>
      <c r="I52" s="19"/>
      <c r="J52" s="20"/>
      <c r="K52" s="20"/>
      <c r="O52" s="2">
        <v>3000</v>
      </c>
      <c r="P52" s="2">
        <f t="shared" si="0"/>
        <v>1100</v>
      </c>
    </row>
    <row r="53" s="2" customFormat="1" ht="15" spans="1:16">
      <c r="A53" s="8">
        <v>44825</v>
      </c>
      <c r="C53" s="12" t="s">
        <v>5721</v>
      </c>
      <c r="E53" s="10"/>
      <c r="F53" s="11">
        <v>4200</v>
      </c>
      <c r="I53" s="19"/>
      <c r="J53" s="20"/>
      <c r="K53" s="20"/>
      <c r="O53" s="2">
        <v>3000</v>
      </c>
      <c r="P53" s="2">
        <f t="shared" si="0"/>
        <v>1200</v>
      </c>
    </row>
    <row r="54" s="2" customFormat="1" ht="15" spans="1:16">
      <c r="A54" s="8">
        <v>44825</v>
      </c>
      <c r="C54" s="12" t="s">
        <v>7659</v>
      </c>
      <c r="E54" s="10"/>
      <c r="F54" s="11">
        <v>4400</v>
      </c>
      <c r="I54" s="19"/>
      <c r="J54" s="20"/>
      <c r="K54" s="20"/>
      <c r="O54" s="2">
        <v>2700</v>
      </c>
      <c r="P54" s="2">
        <f t="shared" si="0"/>
        <v>1700</v>
      </c>
    </row>
    <row r="55" s="3" customFormat="1" ht="14.25" spans="1:17">
      <c r="A55" s="13">
        <v>44832</v>
      </c>
      <c r="B55" s="14" t="s">
        <v>5084</v>
      </c>
      <c r="C55" s="14" t="s">
        <v>5413</v>
      </c>
      <c r="D55" s="14" t="s">
        <v>5414</v>
      </c>
      <c r="E55" s="15">
        <v>44763</v>
      </c>
      <c r="F55" s="14">
        <v>2980</v>
      </c>
      <c r="G55" s="16" t="s">
        <v>10572</v>
      </c>
      <c r="H55" s="3">
        <v>2980</v>
      </c>
      <c r="I55" s="19">
        <v>44832</v>
      </c>
      <c r="J55" s="5" t="s">
        <v>10953</v>
      </c>
      <c r="K55" s="20" t="s">
        <v>10666</v>
      </c>
      <c r="O55" s="2">
        <v>2700</v>
      </c>
      <c r="P55" s="2">
        <f t="shared" si="0"/>
        <v>280</v>
      </c>
      <c r="Q55" s="2"/>
    </row>
    <row r="56" s="3" customFormat="1" ht="14.25" spans="1:17">
      <c r="A56" s="13">
        <v>44832</v>
      </c>
      <c r="B56" s="14" t="s">
        <v>5084</v>
      </c>
      <c r="C56" s="14" t="s">
        <v>5335</v>
      </c>
      <c r="D56" s="14" t="s">
        <v>5336</v>
      </c>
      <c r="E56" s="15">
        <v>44763</v>
      </c>
      <c r="F56" s="14">
        <v>2980</v>
      </c>
      <c r="G56" s="16" t="s">
        <v>10572</v>
      </c>
      <c r="H56" s="3">
        <v>2980</v>
      </c>
      <c r="I56" s="19">
        <v>44832</v>
      </c>
      <c r="J56" s="5" t="s">
        <v>10953</v>
      </c>
      <c r="K56" s="20" t="s">
        <v>10666</v>
      </c>
      <c r="O56" s="2">
        <v>2700</v>
      </c>
      <c r="P56" s="2">
        <f t="shared" si="0"/>
        <v>280</v>
      </c>
      <c r="Q56" s="2"/>
    </row>
    <row r="57" s="3" customFormat="1" ht="14.25" spans="1:17">
      <c r="A57" s="13">
        <v>44832</v>
      </c>
      <c r="B57" s="14" t="s">
        <v>5084</v>
      </c>
      <c r="C57" s="14" t="s">
        <v>5331</v>
      </c>
      <c r="D57" s="14" t="s">
        <v>5332</v>
      </c>
      <c r="E57" s="15">
        <v>44763</v>
      </c>
      <c r="F57" s="14">
        <v>2980</v>
      </c>
      <c r="G57" s="16" t="s">
        <v>10572</v>
      </c>
      <c r="H57" s="3">
        <v>2980</v>
      </c>
      <c r="I57" s="19">
        <v>44832</v>
      </c>
      <c r="J57" s="5" t="s">
        <v>10953</v>
      </c>
      <c r="K57" s="20" t="s">
        <v>10666</v>
      </c>
      <c r="O57" s="2">
        <v>2700</v>
      </c>
      <c r="P57" s="2">
        <f t="shared" si="0"/>
        <v>280</v>
      </c>
      <c r="Q57" s="2"/>
    </row>
    <row r="58" s="3" customFormat="1" ht="14.25" spans="1:17">
      <c r="A58" s="13">
        <v>44832</v>
      </c>
      <c r="B58" s="14" t="s">
        <v>5084</v>
      </c>
      <c r="C58" s="14" t="s">
        <v>5325</v>
      </c>
      <c r="D58" s="14" t="s">
        <v>5326</v>
      </c>
      <c r="E58" s="15">
        <v>44763</v>
      </c>
      <c r="F58" s="14">
        <v>2980</v>
      </c>
      <c r="G58" s="16" t="s">
        <v>10572</v>
      </c>
      <c r="H58" s="3">
        <v>2980</v>
      </c>
      <c r="I58" s="19">
        <v>44832</v>
      </c>
      <c r="J58" s="5" t="s">
        <v>10953</v>
      </c>
      <c r="K58" s="20" t="s">
        <v>10666</v>
      </c>
      <c r="O58" s="2">
        <v>2700</v>
      </c>
      <c r="P58" s="2">
        <f t="shared" si="0"/>
        <v>280</v>
      </c>
      <c r="Q58" s="2"/>
    </row>
    <row r="59" s="3" customFormat="1" ht="14.25" spans="1:17">
      <c r="A59" s="13">
        <v>44832</v>
      </c>
      <c r="B59" s="14" t="s">
        <v>5084</v>
      </c>
      <c r="C59" s="14" t="s">
        <v>5320</v>
      </c>
      <c r="D59" s="14" t="s">
        <v>5321</v>
      </c>
      <c r="E59" s="15">
        <v>44763</v>
      </c>
      <c r="F59" s="14">
        <v>2980</v>
      </c>
      <c r="G59" s="16" t="s">
        <v>10572</v>
      </c>
      <c r="H59" s="3">
        <v>2980</v>
      </c>
      <c r="I59" s="19">
        <v>44832</v>
      </c>
      <c r="J59" s="5" t="s">
        <v>10953</v>
      </c>
      <c r="K59" s="20" t="s">
        <v>10666</v>
      </c>
      <c r="O59" s="2">
        <v>2700</v>
      </c>
      <c r="P59" s="2">
        <f t="shared" si="0"/>
        <v>280</v>
      </c>
      <c r="Q59" s="2"/>
    </row>
    <row r="60" s="3" customFormat="1" ht="14.25" spans="1:17">
      <c r="A60" s="13">
        <v>44832</v>
      </c>
      <c r="B60" s="14" t="s">
        <v>5084</v>
      </c>
      <c r="C60" s="14" t="s">
        <v>5621</v>
      </c>
      <c r="D60" s="14" t="s">
        <v>5622</v>
      </c>
      <c r="E60" s="15">
        <v>44763</v>
      </c>
      <c r="F60" s="14">
        <v>2980</v>
      </c>
      <c r="G60" s="16" t="s">
        <v>10572</v>
      </c>
      <c r="H60" s="3">
        <v>2980</v>
      </c>
      <c r="I60" s="19">
        <v>44832</v>
      </c>
      <c r="J60" s="5" t="s">
        <v>10953</v>
      </c>
      <c r="K60" s="20" t="s">
        <v>10666</v>
      </c>
      <c r="O60" s="2">
        <v>2700</v>
      </c>
      <c r="P60" s="2">
        <f t="shared" si="0"/>
        <v>280</v>
      </c>
      <c r="Q60" s="2"/>
    </row>
    <row r="61" s="3" customFormat="1" ht="14.25" spans="1:17">
      <c r="A61" s="13">
        <v>44832</v>
      </c>
      <c r="B61" s="14" t="s">
        <v>5084</v>
      </c>
      <c r="C61" s="14" t="s">
        <v>5675</v>
      </c>
      <c r="D61" s="14" t="s">
        <v>5676</v>
      </c>
      <c r="E61" s="15">
        <v>44763</v>
      </c>
      <c r="F61" s="14">
        <v>2980</v>
      </c>
      <c r="G61" s="16" t="s">
        <v>10572</v>
      </c>
      <c r="H61" s="3">
        <v>2980</v>
      </c>
      <c r="I61" s="19">
        <v>44832</v>
      </c>
      <c r="J61" s="5" t="s">
        <v>10953</v>
      </c>
      <c r="K61" s="20" t="s">
        <v>10666</v>
      </c>
      <c r="O61" s="2">
        <v>2700</v>
      </c>
      <c r="P61" s="2">
        <f t="shared" si="0"/>
        <v>280</v>
      </c>
      <c r="Q61" s="2"/>
    </row>
    <row r="62" s="3" customFormat="1" ht="14.25" spans="1:17">
      <c r="A62" s="13">
        <v>44832</v>
      </c>
      <c r="B62" s="14" t="s">
        <v>5084</v>
      </c>
      <c r="C62" s="14" t="s">
        <v>5765</v>
      </c>
      <c r="D62" s="14" t="s">
        <v>5766</v>
      </c>
      <c r="E62" s="15">
        <v>44763</v>
      </c>
      <c r="F62" s="14">
        <v>2980</v>
      </c>
      <c r="G62" s="16" t="s">
        <v>10572</v>
      </c>
      <c r="H62" s="3">
        <v>2980</v>
      </c>
      <c r="I62" s="19">
        <v>44832</v>
      </c>
      <c r="J62" s="5" t="s">
        <v>10953</v>
      </c>
      <c r="K62" s="20" t="s">
        <v>10666</v>
      </c>
      <c r="O62" s="2">
        <v>2700</v>
      </c>
      <c r="P62" s="2">
        <f t="shared" si="0"/>
        <v>280</v>
      </c>
      <c r="Q62" s="2"/>
    </row>
    <row r="63" s="3" customFormat="1" ht="14.25" spans="1:17">
      <c r="A63" s="13">
        <v>44832</v>
      </c>
      <c r="B63" s="14" t="s">
        <v>5084</v>
      </c>
      <c r="C63" s="14" t="s">
        <v>6035</v>
      </c>
      <c r="D63" s="14" t="s">
        <v>6036</v>
      </c>
      <c r="E63" s="15">
        <v>44763</v>
      </c>
      <c r="F63" s="14">
        <v>2980</v>
      </c>
      <c r="G63" s="16" t="s">
        <v>10572</v>
      </c>
      <c r="H63" s="3">
        <v>2980</v>
      </c>
      <c r="I63" s="19">
        <v>44832</v>
      </c>
      <c r="J63" s="5" t="s">
        <v>10953</v>
      </c>
      <c r="K63" s="20" t="s">
        <v>10666</v>
      </c>
      <c r="O63" s="2">
        <v>2700</v>
      </c>
      <c r="P63" s="2">
        <f t="shared" si="0"/>
        <v>280</v>
      </c>
      <c r="Q63" s="2"/>
    </row>
    <row r="64" s="3" customFormat="1" ht="14.25" spans="1:17">
      <c r="A64" s="13">
        <v>44832</v>
      </c>
      <c r="B64" s="14" t="s">
        <v>5084</v>
      </c>
      <c r="C64" s="14" t="s">
        <v>6044</v>
      </c>
      <c r="D64" s="14" t="s">
        <v>6045</v>
      </c>
      <c r="E64" s="15">
        <v>44763</v>
      </c>
      <c r="F64" s="14">
        <v>2980</v>
      </c>
      <c r="G64" s="16" t="s">
        <v>10572</v>
      </c>
      <c r="H64" s="3">
        <v>2980</v>
      </c>
      <c r="I64" s="19">
        <v>44832</v>
      </c>
      <c r="J64" s="5" t="s">
        <v>10953</v>
      </c>
      <c r="K64" s="20" t="s">
        <v>10666</v>
      </c>
      <c r="O64" s="2">
        <v>2700</v>
      </c>
      <c r="P64" s="2">
        <f t="shared" si="0"/>
        <v>280</v>
      </c>
      <c r="Q64" s="2"/>
    </row>
    <row r="65" s="3" customFormat="1" ht="14.25" spans="1:17">
      <c r="A65" s="13">
        <v>44832</v>
      </c>
      <c r="B65" s="14" t="s">
        <v>5084</v>
      </c>
      <c r="C65" s="14" t="s">
        <v>6046</v>
      </c>
      <c r="D65" s="14" t="s">
        <v>6047</v>
      </c>
      <c r="E65" s="15">
        <v>44763</v>
      </c>
      <c r="F65" s="14">
        <v>2980</v>
      </c>
      <c r="G65" s="16" t="s">
        <v>10572</v>
      </c>
      <c r="H65" s="3">
        <v>2980</v>
      </c>
      <c r="I65" s="19">
        <v>44832</v>
      </c>
      <c r="J65" s="5" t="s">
        <v>10953</v>
      </c>
      <c r="K65" s="20" t="s">
        <v>10666</v>
      </c>
      <c r="O65" s="2">
        <v>2700</v>
      </c>
      <c r="P65" s="2">
        <f t="shared" si="0"/>
        <v>280</v>
      </c>
      <c r="Q65" s="2"/>
    </row>
    <row r="66" s="3" customFormat="1" ht="14.25" spans="1:17">
      <c r="A66" s="13">
        <v>44832</v>
      </c>
      <c r="B66" s="14" t="s">
        <v>5069</v>
      </c>
      <c r="C66" s="14" t="s">
        <v>5120</v>
      </c>
      <c r="D66" s="14" t="s">
        <v>5121</v>
      </c>
      <c r="E66" s="15">
        <v>44739</v>
      </c>
      <c r="F66" s="14">
        <v>2980</v>
      </c>
      <c r="G66" s="16" t="s">
        <v>10572</v>
      </c>
      <c r="H66" s="3">
        <v>2980</v>
      </c>
      <c r="I66" s="19">
        <v>44832</v>
      </c>
      <c r="J66" s="5" t="s">
        <v>10953</v>
      </c>
      <c r="K66" s="20" t="s">
        <v>10666</v>
      </c>
      <c r="O66" s="2">
        <v>2660</v>
      </c>
      <c r="P66" s="2">
        <f t="shared" si="0"/>
        <v>320</v>
      </c>
      <c r="Q66" s="2"/>
    </row>
    <row r="67" s="3" customFormat="1" ht="14.25" spans="1:17">
      <c r="A67" s="13">
        <v>44832</v>
      </c>
      <c r="B67" s="14" t="s">
        <v>5069</v>
      </c>
      <c r="C67" s="14" t="s">
        <v>5255</v>
      </c>
      <c r="D67" s="14" t="s">
        <v>5256</v>
      </c>
      <c r="E67" s="15">
        <v>44739</v>
      </c>
      <c r="F67" s="14">
        <v>2980</v>
      </c>
      <c r="G67" s="16" t="s">
        <v>10572</v>
      </c>
      <c r="H67" s="3">
        <v>2980</v>
      </c>
      <c r="I67" s="19">
        <v>44832</v>
      </c>
      <c r="J67" s="5" t="s">
        <v>10953</v>
      </c>
      <c r="K67" s="20" t="s">
        <v>10666</v>
      </c>
      <c r="O67" s="2">
        <v>2660</v>
      </c>
      <c r="P67" s="2">
        <f t="shared" ref="P67:P130" si="1">F67-O67</f>
        <v>320</v>
      </c>
      <c r="Q67" s="2"/>
    </row>
    <row r="68" s="3" customFormat="1" ht="14.25" spans="1:17">
      <c r="A68" s="13">
        <v>44832</v>
      </c>
      <c r="B68" s="14" t="s">
        <v>5069</v>
      </c>
      <c r="C68" s="14" t="s">
        <v>5257</v>
      </c>
      <c r="D68" s="14" t="s">
        <v>5258</v>
      </c>
      <c r="E68" s="15">
        <v>44739</v>
      </c>
      <c r="F68" s="14">
        <v>2980</v>
      </c>
      <c r="G68" s="16" t="s">
        <v>10572</v>
      </c>
      <c r="H68" s="3">
        <v>2980</v>
      </c>
      <c r="I68" s="19">
        <v>44832</v>
      </c>
      <c r="J68" s="5" t="s">
        <v>10953</v>
      </c>
      <c r="K68" s="20" t="s">
        <v>10666</v>
      </c>
      <c r="O68" s="2">
        <v>2660</v>
      </c>
      <c r="P68" s="2">
        <f t="shared" si="1"/>
        <v>320</v>
      </c>
      <c r="Q68" s="2"/>
    </row>
    <row r="69" s="3" customFormat="1" ht="14.25" spans="1:17">
      <c r="A69" s="13">
        <v>44832</v>
      </c>
      <c r="B69" s="14" t="s">
        <v>5069</v>
      </c>
      <c r="C69" s="14" t="s">
        <v>5259</v>
      </c>
      <c r="D69" s="14" t="s">
        <v>5260</v>
      </c>
      <c r="E69" s="15">
        <v>44739</v>
      </c>
      <c r="F69" s="14">
        <v>2980</v>
      </c>
      <c r="G69" s="16" t="s">
        <v>10572</v>
      </c>
      <c r="H69" s="3">
        <v>2980</v>
      </c>
      <c r="I69" s="19">
        <v>44832</v>
      </c>
      <c r="J69" s="5" t="s">
        <v>10953</v>
      </c>
      <c r="K69" s="20" t="s">
        <v>10666</v>
      </c>
      <c r="O69" s="2">
        <v>2660</v>
      </c>
      <c r="P69" s="2">
        <f t="shared" si="1"/>
        <v>320</v>
      </c>
      <c r="Q69" s="2"/>
    </row>
    <row r="70" s="3" customFormat="1" ht="14.25" spans="1:17">
      <c r="A70" s="13">
        <v>44832</v>
      </c>
      <c r="B70" s="14" t="s">
        <v>5069</v>
      </c>
      <c r="C70" s="14" t="s">
        <v>5261</v>
      </c>
      <c r="D70" s="14" t="s">
        <v>5262</v>
      </c>
      <c r="E70" s="15">
        <v>44739</v>
      </c>
      <c r="F70" s="14">
        <v>2980</v>
      </c>
      <c r="G70" s="16" t="s">
        <v>10572</v>
      </c>
      <c r="H70" s="3">
        <v>2980</v>
      </c>
      <c r="I70" s="19">
        <v>44832</v>
      </c>
      <c r="J70" s="5" t="s">
        <v>10953</v>
      </c>
      <c r="K70" s="20" t="s">
        <v>10666</v>
      </c>
      <c r="O70" s="2">
        <v>2660</v>
      </c>
      <c r="P70" s="2">
        <f t="shared" si="1"/>
        <v>320</v>
      </c>
      <c r="Q70" s="2"/>
    </row>
    <row r="71" s="3" customFormat="1" ht="14.25" spans="1:17">
      <c r="A71" s="13">
        <v>44832</v>
      </c>
      <c r="B71" s="14" t="s">
        <v>5069</v>
      </c>
      <c r="C71" s="14" t="s">
        <v>5263</v>
      </c>
      <c r="D71" s="14" t="s">
        <v>5264</v>
      </c>
      <c r="E71" s="15">
        <v>44739</v>
      </c>
      <c r="F71" s="14">
        <v>2980</v>
      </c>
      <c r="G71" s="16" t="s">
        <v>10572</v>
      </c>
      <c r="H71" s="3">
        <v>2980</v>
      </c>
      <c r="I71" s="19">
        <v>44832</v>
      </c>
      <c r="J71" s="5" t="s">
        <v>10953</v>
      </c>
      <c r="K71" s="20" t="s">
        <v>10666</v>
      </c>
      <c r="O71" s="2">
        <v>2660</v>
      </c>
      <c r="P71" s="2">
        <f t="shared" si="1"/>
        <v>320</v>
      </c>
      <c r="Q71" s="2"/>
    </row>
    <row r="72" s="3" customFormat="1" ht="14.25" spans="1:17">
      <c r="A72" s="13">
        <v>44832</v>
      </c>
      <c r="B72" s="14" t="s">
        <v>5069</v>
      </c>
      <c r="C72" s="14" t="s">
        <v>5116</v>
      </c>
      <c r="D72" s="14" t="s">
        <v>5117</v>
      </c>
      <c r="E72" s="15">
        <v>44739</v>
      </c>
      <c r="F72" s="14">
        <v>2980</v>
      </c>
      <c r="G72" s="16" t="s">
        <v>10572</v>
      </c>
      <c r="H72" s="3">
        <v>2980</v>
      </c>
      <c r="I72" s="19">
        <v>44832</v>
      </c>
      <c r="J72" s="5" t="s">
        <v>10953</v>
      </c>
      <c r="K72" s="20" t="s">
        <v>10666</v>
      </c>
      <c r="O72" s="2">
        <v>2660</v>
      </c>
      <c r="P72" s="2">
        <f t="shared" si="1"/>
        <v>320</v>
      </c>
      <c r="Q72" s="2"/>
    </row>
    <row r="73" s="3" customFormat="1" ht="14.25" spans="1:17">
      <c r="A73" s="13">
        <v>44832</v>
      </c>
      <c r="B73" s="14" t="s">
        <v>5069</v>
      </c>
      <c r="C73" s="14" t="s">
        <v>5268</v>
      </c>
      <c r="D73" s="14" t="s">
        <v>5269</v>
      </c>
      <c r="E73" s="15">
        <v>44739</v>
      </c>
      <c r="F73" s="14">
        <v>2980</v>
      </c>
      <c r="G73" s="16" t="s">
        <v>10572</v>
      </c>
      <c r="H73" s="3">
        <v>2980</v>
      </c>
      <c r="I73" s="19">
        <v>44832</v>
      </c>
      <c r="J73" s="5" t="s">
        <v>10953</v>
      </c>
      <c r="K73" s="20" t="s">
        <v>10666</v>
      </c>
      <c r="O73" s="2">
        <v>2660</v>
      </c>
      <c r="P73" s="2">
        <f t="shared" si="1"/>
        <v>320</v>
      </c>
      <c r="Q73" s="2"/>
    </row>
    <row r="74" s="3" customFormat="1" ht="14.25" spans="1:17">
      <c r="A74" s="13">
        <v>44832</v>
      </c>
      <c r="B74" s="14" t="s">
        <v>5069</v>
      </c>
      <c r="C74" s="14" t="s">
        <v>5128</v>
      </c>
      <c r="D74" s="14" t="s">
        <v>5129</v>
      </c>
      <c r="E74" s="15">
        <v>44739</v>
      </c>
      <c r="F74" s="14">
        <v>2980</v>
      </c>
      <c r="G74" s="16" t="s">
        <v>10572</v>
      </c>
      <c r="H74" s="3">
        <v>2980</v>
      </c>
      <c r="I74" s="19">
        <v>44832</v>
      </c>
      <c r="J74" s="5" t="s">
        <v>10953</v>
      </c>
      <c r="K74" s="20" t="s">
        <v>10666</v>
      </c>
      <c r="O74" s="2">
        <v>2660</v>
      </c>
      <c r="P74" s="2">
        <f t="shared" si="1"/>
        <v>320</v>
      </c>
      <c r="Q74" s="2"/>
    </row>
    <row r="75" s="3" customFormat="1" ht="14.25" spans="1:17">
      <c r="A75" s="13">
        <v>44832</v>
      </c>
      <c r="B75" s="14" t="s">
        <v>5069</v>
      </c>
      <c r="C75" s="14" t="s">
        <v>5270</v>
      </c>
      <c r="D75" s="14" t="s">
        <v>5271</v>
      </c>
      <c r="E75" s="15">
        <v>44739</v>
      </c>
      <c r="F75" s="14">
        <v>2980</v>
      </c>
      <c r="G75" s="16" t="s">
        <v>10572</v>
      </c>
      <c r="H75" s="3">
        <v>2980</v>
      </c>
      <c r="I75" s="19">
        <v>44832</v>
      </c>
      <c r="J75" s="5" t="s">
        <v>10953</v>
      </c>
      <c r="K75" s="20" t="s">
        <v>10666</v>
      </c>
      <c r="O75" s="2">
        <v>2660</v>
      </c>
      <c r="P75" s="2">
        <f t="shared" si="1"/>
        <v>320</v>
      </c>
      <c r="Q75" s="2"/>
    </row>
    <row r="76" s="3" customFormat="1" ht="14.25" spans="1:17">
      <c r="A76" s="13">
        <v>44832</v>
      </c>
      <c r="B76" s="14" t="s">
        <v>5069</v>
      </c>
      <c r="C76" s="14" t="s">
        <v>5122</v>
      </c>
      <c r="D76" s="14" t="s">
        <v>5123</v>
      </c>
      <c r="E76" s="15">
        <v>44739</v>
      </c>
      <c r="F76" s="14">
        <v>2980</v>
      </c>
      <c r="G76" s="16" t="s">
        <v>10572</v>
      </c>
      <c r="H76" s="3">
        <v>2980</v>
      </c>
      <c r="I76" s="19">
        <v>44832</v>
      </c>
      <c r="J76" s="5" t="s">
        <v>10953</v>
      </c>
      <c r="K76" s="20" t="s">
        <v>10666</v>
      </c>
      <c r="O76" s="2">
        <v>2660</v>
      </c>
      <c r="P76" s="2">
        <f t="shared" si="1"/>
        <v>320</v>
      </c>
      <c r="Q76" s="2"/>
    </row>
    <row r="77" s="3" customFormat="1" ht="14.25" spans="1:17">
      <c r="A77" s="13">
        <v>44832</v>
      </c>
      <c r="B77" s="14" t="s">
        <v>5069</v>
      </c>
      <c r="C77" s="14" t="s">
        <v>5278</v>
      </c>
      <c r="D77" s="14" t="s">
        <v>5279</v>
      </c>
      <c r="E77" s="15">
        <v>44739</v>
      </c>
      <c r="F77" s="14">
        <v>2980</v>
      </c>
      <c r="G77" s="16" t="s">
        <v>10572</v>
      </c>
      <c r="H77" s="3">
        <v>2980</v>
      </c>
      <c r="I77" s="19">
        <v>44832</v>
      </c>
      <c r="J77" s="5" t="s">
        <v>10953</v>
      </c>
      <c r="K77" s="20" t="s">
        <v>10666</v>
      </c>
      <c r="O77" s="2">
        <v>2660</v>
      </c>
      <c r="P77" s="2">
        <f t="shared" si="1"/>
        <v>320</v>
      </c>
      <c r="Q77" s="2"/>
    </row>
    <row r="78" s="3" customFormat="1" ht="14.25" spans="1:17">
      <c r="A78" s="13">
        <v>44832</v>
      </c>
      <c r="B78" s="14" t="s">
        <v>5069</v>
      </c>
      <c r="C78" s="14" t="s">
        <v>5099</v>
      </c>
      <c r="D78" s="14" t="s">
        <v>5100</v>
      </c>
      <c r="E78" s="15">
        <v>44739</v>
      </c>
      <c r="F78" s="14">
        <v>2980</v>
      </c>
      <c r="G78" s="16" t="s">
        <v>10572</v>
      </c>
      <c r="H78" s="3">
        <v>2980</v>
      </c>
      <c r="I78" s="19">
        <v>44832</v>
      </c>
      <c r="J78" s="5" t="s">
        <v>10953</v>
      </c>
      <c r="K78" s="20" t="s">
        <v>10666</v>
      </c>
      <c r="O78" s="2">
        <v>2660</v>
      </c>
      <c r="P78" s="2">
        <f t="shared" si="1"/>
        <v>320</v>
      </c>
      <c r="Q78" s="2"/>
    </row>
    <row r="79" s="3" customFormat="1" ht="14.25" spans="1:17">
      <c r="A79" s="13">
        <v>44832</v>
      </c>
      <c r="B79" s="14" t="s">
        <v>5069</v>
      </c>
      <c r="C79" s="14" t="s">
        <v>5146</v>
      </c>
      <c r="D79" s="14" t="s">
        <v>5147</v>
      </c>
      <c r="E79" s="15">
        <v>44739</v>
      </c>
      <c r="F79" s="14">
        <v>2980</v>
      </c>
      <c r="G79" s="16" t="s">
        <v>10572</v>
      </c>
      <c r="H79" s="3">
        <v>2980</v>
      </c>
      <c r="I79" s="19">
        <v>44832</v>
      </c>
      <c r="J79" s="5" t="s">
        <v>10953</v>
      </c>
      <c r="K79" s="20" t="s">
        <v>10666</v>
      </c>
      <c r="O79" s="2">
        <v>2660</v>
      </c>
      <c r="P79" s="2">
        <f t="shared" si="1"/>
        <v>320</v>
      </c>
      <c r="Q79" s="2"/>
    </row>
    <row r="80" s="3" customFormat="1" ht="14.25" spans="1:17">
      <c r="A80" s="13">
        <v>44832</v>
      </c>
      <c r="B80" s="14" t="s">
        <v>5069</v>
      </c>
      <c r="C80" s="14" t="s">
        <v>5149</v>
      </c>
      <c r="D80" s="14" t="s">
        <v>5150</v>
      </c>
      <c r="E80" s="15">
        <v>44739</v>
      </c>
      <c r="F80" s="14">
        <v>2980</v>
      </c>
      <c r="G80" s="16" t="s">
        <v>10572</v>
      </c>
      <c r="H80" s="3">
        <v>2980</v>
      </c>
      <c r="I80" s="19">
        <v>44832</v>
      </c>
      <c r="J80" s="5" t="s">
        <v>10953</v>
      </c>
      <c r="K80" s="20" t="s">
        <v>10666</v>
      </c>
      <c r="O80" s="2">
        <v>2660</v>
      </c>
      <c r="P80" s="2">
        <f t="shared" si="1"/>
        <v>320</v>
      </c>
      <c r="Q80" s="2"/>
    </row>
    <row r="81" s="3" customFormat="1" ht="14.25" spans="1:17">
      <c r="A81" s="13">
        <v>44832</v>
      </c>
      <c r="B81" s="14" t="s">
        <v>5069</v>
      </c>
      <c r="C81" s="14" t="s">
        <v>5151</v>
      </c>
      <c r="D81" s="14" t="s">
        <v>5152</v>
      </c>
      <c r="E81" s="15">
        <v>44739</v>
      </c>
      <c r="F81" s="14">
        <v>2980</v>
      </c>
      <c r="G81" s="16" t="s">
        <v>10572</v>
      </c>
      <c r="H81" s="3">
        <v>2980</v>
      </c>
      <c r="I81" s="19">
        <v>44832</v>
      </c>
      <c r="J81" s="5" t="s">
        <v>10953</v>
      </c>
      <c r="K81" s="20" t="s">
        <v>10666</v>
      </c>
      <c r="O81" s="2">
        <v>2660</v>
      </c>
      <c r="P81" s="2">
        <f t="shared" si="1"/>
        <v>320</v>
      </c>
      <c r="Q81" s="2"/>
    </row>
    <row r="82" s="3" customFormat="1" ht="14.25" spans="1:17">
      <c r="A82" s="13">
        <v>44832</v>
      </c>
      <c r="B82" s="14" t="s">
        <v>5069</v>
      </c>
      <c r="C82" s="14" t="s">
        <v>5153</v>
      </c>
      <c r="D82" s="14" t="s">
        <v>5154</v>
      </c>
      <c r="E82" s="15">
        <v>44739</v>
      </c>
      <c r="F82" s="14">
        <v>2980</v>
      </c>
      <c r="G82" s="16" t="s">
        <v>10572</v>
      </c>
      <c r="H82" s="3">
        <v>2980</v>
      </c>
      <c r="I82" s="19">
        <v>44832</v>
      </c>
      <c r="J82" s="5" t="s">
        <v>10953</v>
      </c>
      <c r="K82" s="20" t="s">
        <v>10666</v>
      </c>
      <c r="O82" s="2">
        <v>2660</v>
      </c>
      <c r="P82" s="2">
        <f t="shared" si="1"/>
        <v>320</v>
      </c>
      <c r="Q82" s="2"/>
    </row>
    <row r="83" s="3" customFormat="1" ht="14.25" spans="1:17">
      <c r="A83" s="13">
        <v>44832</v>
      </c>
      <c r="B83" s="14" t="s">
        <v>5069</v>
      </c>
      <c r="C83" s="14" t="s">
        <v>5204</v>
      </c>
      <c r="D83" s="14" t="s">
        <v>5205</v>
      </c>
      <c r="E83" s="15">
        <v>44739</v>
      </c>
      <c r="F83" s="14">
        <v>2980</v>
      </c>
      <c r="G83" s="16" t="s">
        <v>10572</v>
      </c>
      <c r="H83" s="3">
        <v>2980</v>
      </c>
      <c r="I83" s="19">
        <v>44832</v>
      </c>
      <c r="J83" s="5" t="s">
        <v>10953</v>
      </c>
      <c r="K83" s="20" t="s">
        <v>10666</v>
      </c>
      <c r="O83" s="2">
        <v>2660</v>
      </c>
      <c r="P83" s="2">
        <f t="shared" si="1"/>
        <v>320</v>
      </c>
      <c r="Q83" s="2"/>
    </row>
    <row r="84" s="3" customFormat="1" ht="14.25" spans="1:17">
      <c r="A84" s="13">
        <v>44832</v>
      </c>
      <c r="B84" s="14" t="s">
        <v>5069</v>
      </c>
      <c r="C84" s="14" t="s">
        <v>5155</v>
      </c>
      <c r="D84" s="14" t="s">
        <v>5156</v>
      </c>
      <c r="E84" s="15">
        <v>44739</v>
      </c>
      <c r="F84" s="14">
        <v>2980</v>
      </c>
      <c r="G84" s="16" t="s">
        <v>10572</v>
      </c>
      <c r="H84" s="3">
        <v>2980</v>
      </c>
      <c r="I84" s="19">
        <v>44832</v>
      </c>
      <c r="J84" s="5" t="s">
        <v>10953</v>
      </c>
      <c r="K84" s="20" t="s">
        <v>10666</v>
      </c>
      <c r="O84" s="2">
        <v>2660</v>
      </c>
      <c r="P84" s="2">
        <f t="shared" si="1"/>
        <v>320</v>
      </c>
      <c r="Q84" s="2"/>
    </row>
    <row r="85" s="3" customFormat="1" ht="14.25" spans="1:17">
      <c r="A85" s="13">
        <v>44832</v>
      </c>
      <c r="B85" s="14" t="s">
        <v>5069</v>
      </c>
      <c r="C85" s="14" t="s">
        <v>5157</v>
      </c>
      <c r="D85" s="14" t="s">
        <v>5158</v>
      </c>
      <c r="E85" s="15">
        <v>44739</v>
      </c>
      <c r="F85" s="14">
        <v>2980</v>
      </c>
      <c r="G85" s="16" t="s">
        <v>10572</v>
      </c>
      <c r="H85" s="3">
        <v>2980</v>
      </c>
      <c r="I85" s="19">
        <v>44832</v>
      </c>
      <c r="J85" s="5" t="s">
        <v>10953</v>
      </c>
      <c r="K85" s="20" t="s">
        <v>10666</v>
      </c>
      <c r="O85" s="2">
        <v>2660</v>
      </c>
      <c r="P85" s="2">
        <f t="shared" si="1"/>
        <v>320</v>
      </c>
      <c r="Q85" s="2"/>
    </row>
    <row r="86" s="3" customFormat="1" ht="14.25" spans="1:17">
      <c r="A86" s="13">
        <v>44832</v>
      </c>
      <c r="B86" s="14" t="s">
        <v>5069</v>
      </c>
      <c r="C86" s="14" t="s">
        <v>5159</v>
      </c>
      <c r="D86" s="14" t="s">
        <v>5160</v>
      </c>
      <c r="E86" s="15">
        <v>44739</v>
      </c>
      <c r="F86" s="14">
        <v>2980</v>
      </c>
      <c r="G86" s="16" t="s">
        <v>10572</v>
      </c>
      <c r="H86" s="3">
        <v>2980</v>
      </c>
      <c r="I86" s="19">
        <v>44832</v>
      </c>
      <c r="J86" s="5" t="s">
        <v>10953</v>
      </c>
      <c r="K86" s="20" t="s">
        <v>10666</v>
      </c>
      <c r="O86" s="2">
        <v>2660</v>
      </c>
      <c r="P86" s="2">
        <f t="shared" si="1"/>
        <v>320</v>
      </c>
      <c r="Q86" s="2"/>
    </row>
    <row r="87" s="3" customFormat="1" ht="14.25" spans="1:17">
      <c r="A87" s="13">
        <v>44832</v>
      </c>
      <c r="B87" s="14" t="s">
        <v>5069</v>
      </c>
      <c r="C87" s="14" t="s">
        <v>5161</v>
      </c>
      <c r="D87" s="14" t="s">
        <v>5162</v>
      </c>
      <c r="E87" s="15">
        <v>44739</v>
      </c>
      <c r="F87" s="14">
        <v>2980</v>
      </c>
      <c r="G87" s="16" t="s">
        <v>10572</v>
      </c>
      <c r="H87" s="3">
        <v>2980</v>
      </c>
      <c r="I87" s="19">
        <v>44832</v>
      </c>
      <c r="J87" s="5" t="s">
        <v>10953</v>
      </c>
      <c r="K87" s="20" t="s">
        <v>10666</v>
      </c>
      <c r="O87" s="2">
        <v>2660</v>
      </c>
      <c r="P87" s="2">
        <f t="shared" si="1"/>
        <v>320</v>
      </c>
      <c r="Q87" s="2"/>
    </row>
    <row r="88" s="3" customFormat="1" ht="14.25" spans="1:17">
      <c r="A88" s="13">
        <v>44832</v>
      </c>
      <c r="B88" s="14" t="s">
        <v>5069</v>
      </c>
      <c r="C88" s="14" t="s">
        <v>5163</v>
      </c>
      <c r="D88" s="14" t="s">
        <v>5164</v>
      </c>
      <c r="E88" s="15">
        <v>44739</v>
      </c>
      <c r="F88" s="14">
        <v>2980</v>
      </c>
      <c r="G88" s="16" t="s">
        <v>10572</v>
      </c>
      <c r="H88" s="3">
        <v>2980</v>
      </c>
      <c r="I88" s="19">
        <v>44832</v>
      </c>
      <c r="J88" s="5" t="s">
        <v>10953</v>
      </c>
      <c r="K88" s="20" t="s">
        <v>10666</v>
      </c>
      <c r="O88" s="2">
        <v>2660</v>
      </c>
      <c r="P88" s="2">
        <f t="shared" si="1"/>
        <v>320</v>
      </c>
      <c r="Q88" s="2"/>
    </row>
    <row r="89" s="3" customFormat="1" ht="14.25" spans="1:17">
      <c r="A89" s="13">
        <v>44832</v>
      </c>
      <c r="B89" s="14" t="s">
        <v>5069</v>
      </c>
      <c r="C89" s="14" t="s">
        <v>5165</v>
      </c>
      <c r="D89" s="14" t="s">
        <v>5166</v>
      </c>
      <c r="E89" s="15">
        <v>44739</v>
      </c>
      <c r="F89" s="14">
        <v>2980</v>
      </c>
      <c r="G89" s="16" t="s">
        <v>10572</v>
      </c>
      <c r="H89" s="3">
        <v>2980</v>
      </c>
      <c r="I89" s="19">
        <v>44832</v>
      </c>
      <c r="J89" s="5" t="s">
        <v>10953</v>
      </c>
      <c r="K89" s="20" t="s">
        <v>10666</v>
      </c>
      <c r="O89" s="2">
        <v>2660</v>
      </c>
      <c r="P89" s="2">
        <f t="shared" si="1"/>
        <v>320</v>
      </c>
      <c r="Q89" s="2"/>
    </row>
    <row r="90" s="3" customFormat="1" ht="14.25" spans="1:17">
      <c r="A90" s="13">
        <v>44832</v>
      </c>
      <c r="B90" s="14" t="s">
        <v>5069</v>
      </c>
      <c r="C90" s="14" t="s">
        <v>5171</v>
      </c>
      <c r="D90" s="14" t="s">
        <v>5172</v>
      </c>
      <c r="E90" s="15">
        <v>44739</v>
      </c>
      <c r="F90" s="14">
        <v>2980</v>
      </c>
      <c r="G90" s="16" t="s">
        <v>10572</v>
      </c>
      <c r="H90" s="3">
        <v>2980</v>
      </c>
      <c r="I90" s="19">
        <v>44832</v>
      </c>
      <c r="J90" s="5" t="s">
        <v>10953</v>
      </c>
      <c r="K90" s="20" t="s">
        <v>10666</v>
      </c>
      <c r="O90" s="2">
        <v>2660</v>
      </c>
      <c r="P90" s="2">
        <f t="shared" si="1"/>
        <v>320</v>
      </c>
      <c r="Q90" s="2"/>
    </row>
    <row r="91" s="3" customFormat="1" ht="14.25" spans="1:17">
      <c r="A91" s="13">
        <v>44832</v>
      </c>
      <c r="B91" s="14" t="s">
        <v>5069</v>
      </c>
      <c r="C91" s="14" t="s">
        <v>5173</v>
      </c>
      <c r="D91" s="14" t="s">
        <v>5174</v>
      </c>
      <c r="E91" s="15">
        <v>44739</v>
      </c>
      <c r="F91" s="14">
        <v>2980</v>
      </c>
      <c r="G91" s="16" t="s">
        <v>10572</v>
      </c>
      <c r="H91" s="3">
        <v>2980</v>
      </c>
      <c r="I91" s="19">
        <v>44832</v>
      </c>
      <c r="J91" s="5" t="s">
        <v>10953</v>
      </c>
      <c r="K91" s="20" t="s">
        <v>10666</v>
      </c>
      <c r="O91" s="2">
        <v>2660</v>
      </c>
      <c r="P91" s="2">
        <f t="shared" si="1"/>
        <v>320</v>
      </c>
      <c r="Q91" s="2"/>
    </row>
    <row r="92" s="3" customFormat="1" ht="14.25" spans="1:17">
      <c r="A92" s="13">
        <v>44832</v>
      </c>
      <c r="B92" s="14" t="s">
        <v>5069</v>
      </c>
      <c r="C92" s="14" t="s">
        <v>5210</v>
      </c>
      <c r="D92" s="14" t="s">
        <v>5211</v>
      </c>
      <c r="E92" s="15">
        <v>44739</v>
      </c>
      <c r="F92" s="14">
        <v>2980</v>
      </c>
      <c r="G92" s="16" t="s">
        <v>10572</v>
      </c>
      <c r="H92" s="3">
        <v>2980</v>
      </c>
      <c r="I92" s="19">
        <v>44832</v>
      </c>
      <c r="J92" s="5" t="s">
        <v>10953</v>
      </c>
      <c r="K92" s="20" t="s">
        <v>10666</v>
      </c>
      <c r="O92" s="2">
        <v>2660</v>
      </c>
      <c r="P92" s="2">
        <f t="shared" si="1"/>
        <v>320</v>
      </c>
      <c r="Q92" s="2"/>
    </row>
    <row r="93" s="3" customFormat="1" ht="14.25" spans="1:17">
      <c r="A93" s="13">
        <v>44832</v>
      </c>
      <c r="B93" s="14" t="s">
        <v>5069</v>
      </c>
      <c r="C93" s="14" t="s">
        <v>5194</v>
      </c>
      <c r="D93" s="14" t="s">
        <v>5195</v>
      </c>
      <c r="E93" s="15">
        <v>44739</v>
      </c>
      <c r="F93" s="14">
        <v>2980</v>
      </c>
      <c r="G93" s="16" t="s">
        <v>10572</v>
      </c>
      <c r="H93" s="3">
        <v>2980</v>
      </c>
      <c r="I93" s="19">
        <v>44832</v>
      </c>
      <c r="J93" s="5" t="s">
        <v>10953</v>
      </c>
      <c r="K93" s="20" t="s">
        <v>10666</v>
      </c>
      <c r="O93" s="2">
        <v>2660</v>
      </c>
      <c r="P93" s="2">
        <f t="shared" si="1"/>
        <v>320</v>
      </c>
      <c r="Q93" s="2"/>
    </row>
    <row r="94" s="3" customFormat="1" ht="14.25" spans="1:17">
      <c r="A94" s="13">
        <v>44832</v>
      </c>
      <c r="B94" s="14" t="s">
        <v>5069</v>
      </c>
      <c r="C94" s="14" t="s">
        <v>5199</v>
      </c>
      <c r="D94" s="14" t="s">
        <v>5200</v>
      </c>
      <c r="E94" s="15">
        <v>44739</v>
      </c>
      <c r="F94" s="14">
        <v>2980</v>
      </c>
      <c r="G94" s="16" t="s">
        <v>10572</v>
      </c>
      <c r="H94" s="3">
        <v>2980</v>
      </c>
      <c r="I94" s="19">
        <v>44832</v>
      </c>
      <c r="J94" s="5" t="s">
        <v>10953</v>
      </c>
      <c r="K94" s="20" t="s">
        <v>10666</v>
      </c>
      <c r="O94" s="2">
        <v>2660</v>
      </c>
      <c r="P94" s="2">
        <f t="shared" si="1"/>
        <v>320</v>
      </c>
      <c r="Q94" s="2"/>
    </row>
    <row r="95" s="3" customFormat="1" ht="14.25" spans="1:17">
      <c r="A95" s="13">
        <v>44832</v>
      </c>
      <c r="B95" s="14" t="s">
        <v>5069</v>
      </c>
      <c r="C95" s="14" t="s">
        <v>5641</v>
      </c>
      <c r="D95" s="14" t="s">
        <v>5642</v>
      </c>
      <c r="E95" s="15">
        <v>44739</v>
      </c>
      <c r="F95" s="14">
        <v>2980</v>
      </c>
      <c r="G95" s="16" t="s">
        <v>10572</v>
      </c>
      <c r="H95" s="3">
        <v>2980</v>
      </c>
      <c r="I95" s="19">
        <v>44832</v>
      </c>
      <c r="J95" s="5" t="s">
        <v>10953</v>
      </c>
      <c r="K95" s="20" t="s">
        <v>10666</v>
      </c>
      <c r="O95" s="2">
        <v>2700</v>
      </c>
      <c r="P95" s="2">
        <f t="shared" si="1"/>
        <v>280</v>
      </c>
      <c r="Q95" s="2"/>
    </row>
    <row r="96" s="3" customFormat="1" ht="14.25" spans="1:17">
      <c r="A96" s="13">
        <v>44832</v>
      </c>
      <c r="B96" s="14" t="s">
        <v>5069</v>
      </c>
      <c r="C96" s="14" t="s">
        <v>5651</v>
      </c>
      <c r="D96" s="14" t="s">
        <v>5652</v>
      </c>
      <c r="E96" s="15">
        <v>44739</v>
      </c>
      <c r="F96" s="14">
        <v>2980</v>
      </c>
      <c r="G96" s="16" t="s">
        <v>10572</v>
      </c>
      <c r="H96" s="3">
        <v>2980</v>
      </c>
      <c r="I96" s="19">
        <v>44832</v>
      </c>
      <c r="J96" s="5" t="s">
        <v>10953</v>
      </c>
      <c r="K96" s="20" t="s">
        <v>10666</v>
      </c>
      <c r="O96" s="2">
        <v>2700</v>
      </c>
      <c r="P96" s="2">
        <f t="shared" si="1"/>
        <v>280</v>
      </c>
      <c r="Q96" s="2"/>
    </row>
    <row r="97" s="3" customFormat="1" ht="14.25" spans="1:17">
      <c r="A97" s="13">
        <v>44832</v>
      </c>
      <c r="B97" s="14" t="s">
        <v>5069</v>
      </c>
      <c r="C97" s="14" t="s">
        <v>5631</v>
      </c>
      <c r="D97" s="14" t="s">
        <v>5632</v>
      </c>
      <c r="E97" s="15">
        <v>44739</v>
      </c>
      <c r="F97" s="14">
        <v>2980</v>
      </c>
      <c r="G97" s="16" t="s">
        <v>10572</v>
      </c>
      <c r="H97" s="3">
        <v>2980</v>
      </c>
      <c r="I97" s="19">
        <v>44832</v>
      </c>
      <c r="J97" s="5" t="s">
        <v>10953</v>
      </c>
      <c r="K97" s="20" t="s">
        <v>10666</v>
      </c>
      <c r="O97" s="2">
        <v>2700</v>
      </c>
      <c r="P97" s="2">
        <f t="shared" si="1"/>
        <v>280</v>
      </c>
      <c r="Q97" s="2"/>
    </row>
    <row r="98" s="3" customFormat="1" ht="14.25" spans="1:17">
      <c r="A98" s="13">
        <v>44832</v>
      </c>
      <c r="B98" s="14" t="s">
        <v>5069</v>
      </c>
      <c r="C98" s="14" t="s">
        <v>5645</v>
      </c>
      <c r="D98" s="14" t="s">
        <v>5646</v>
      </c>
      <c r="E98" s="15">
        <v>44739</v>
      </c>
      <c r="F98" s="14">
        <v>2980</v>
      </c>
      <c r="G98" s="16" t="s">
        <v>10572</v>
      </c>
      <c r="H98" s="3">
        <v>2980</v>
      </c>
      <c r="I98" s="19">
        <v>44832</v>
      </c>
      <c r="J98" s="5" t="s">
        <v>10953</v>
      </c>
      <c r="K98" s="20" t="s">
        <v>10666</v>
      </c>
      <c r="O98" s="2">
        <v>2700</v>
      </c>
      <c r="P98" s="2">
        <f t="shared" si="1"/>
        <v>280</v>
      </c>
      <c r="Q98" s="2"/>
    </row>
    <row r="99" s="3" customFormat="1" ht="14.25" spans="1:17">
      <c r="A99" s="13">
        <v>44832</v>
      </c>
      <c r="B99" s="14" t="s">
        <v>5069</v>
      </c>
      <c r="C99" s="14" t="s">
        <v>5649</v>
      </c>
      <c r="D99" s="14" t="s">
        <v>5650</v>
      </c>
      <c r="E99" s="15">
        <v>44739</v>
      </c>
      <c r="F99" s="14">
        <v>2980</v>
      </c>
      <c r="G99" s="16" t="s">
        <v>10572</v>
      </c>
      <c r="H99" s="3">
        <v>2980</v>
      </c>
      <c r="I99" s="19">
        <v>44832</v>
      </c>
      <c r="J99" s="5" t="s">
        <v>10953</v>
      </c>
      <c r="K99" s="20" t="s">
        <v>10666</v>
      </c>
      <c r="O99" s="2">
        <v>2700</v>
      </c>
      <c r="P99" s="2">
        <f t="shared" si="1"/>
        <v>280</v>
      </c>
      <c r="Q99" s="2"/>
    </row>
    <row r="100" s="3" customFormat="1" ht="14.25" spans="1:17">
      <c r="A100" s="13">
        <v>44832</v>
      </c>
      <c r="B100" s="14" t="s">
        <v>5069</v>
      </c>
      <c r="C100" s="14" t="s">
        <v>5627</v>
      </c>
      <c r="D100" s="14" t="s">
        <v>5628</v>
      </c>
      <c r="E100" s="15">
        <v>44739</v>
      </c>
      <c r="F100" s="14">
        <v>2980</v>
      </c>
      <c r="G100" s="16" t="s">
        <v>10572</v>
      </c>
      <c r="H100" s="3">
        <v>2980</v>
      </c>
      <c r="I100" s="19">
        <v>44832</v>
      </c>
      <c r="J100" s="5" t="s">
        <v>10953</v>
      </c>
      <c r="K100" s="20" t="s">
        <v>10666</v>
      </c>
      <c r="O100" s="2">
        <v>2700</v>
      </c>
      <c r="P100" s="2">
        <f t="shared" si="1"/>
        <v>280</v>
      </c>
      <c r="Q100" s="2"/>
    </row>
    <row r="101" s="3" customFormat="1" ht="14.25" spans="1:17">
      <c r="A101" s="13">
        <v>44832</v>
      </c>
      <c r="B101" s="14" t="s">
        <v>5069</v>
      </c>
      <c r="C101" s="14" t="s">
        <v>5611</v>
      </c>
      <c r="D101" s="14" t="s">
        <v>5612</v>
      </c>
      <c r="E101" s="15">
        <v>44739</v>
      </c>
      <c r="F101" s="14">
        <v>2980</v>
      </c>
      <c r="G101" s="16" t="s">
        <v>10572</v>
      </c>
      <c r="H101" s="3">
        <v>2980</v>
      </c>
      <c r="I101" s="19">
        <v>44832</v>
      </c>
      <c r="J101" s="5" t="s">
        <v>10953</v>
      </c>
      <c r="K101" s="20" t="s">
        <v>10666</v>
      </c>
      <c r="O101" s="2">
        <v>2700</v>
      </c>
      <c r="P101" s="2">
        <f t="shared" si="1"/>
        <v>280</v>
      </c>
      <c r="Q101" s="2"/>
    </row>
    <row r="102" s="3" customFormat="1" ht="14.25" spans="1:17">
      <c r="A102" s="13">
        <v>44832</v>
      </c>
      <c r="B102" s="14" t="s">
        <v>5069</v>
      </c>
      <c r="C102" s="14" t="s">
        <v>5598</v>
      </c>
      <c r="D102" s="14" t="s">
        <v>5599</v>
      </c>
      <c r="E102" s="15">
        <v>44739</v>
      </c>
      <c r="F102" s="14">
        <v>2980</v>
      </c>
      <c r="G102" s="16" t="s">
        <v>10572</v>
      </c>
      <c r="H102" s="3">
        <v>2980</v>
      </c>
      <c r="I102" s="19">
        <v>44832</v>
      </c>
      <c r="J102" s="5" t="s">
        <v>10953</v>
      </c>
      <c r="K102" s="20" t="s">
        <v>10666</v>
      </c>
      <c r="O102" s="2">
        <v>2700</v>
      </c>
      <c r="P102" s="2">
        <f t="shared" si="1"/>
        <v>280</v>
      </c>
      <c r="Q102" s="2"/>
    </row>
    <row r="103" s="3" customFormat="1" ht="14.25" spans="1:17">
      <c r="A103" s="13">
        <v>44832</v>
      </c>
      <c r="B103" s="14" t="s">
        <v>5069</v>
      </c>
      <c r="C103" s="14" t="s">
        <v>5639</v>
      </c>
      <c r="D103" s="14" t="s">
        <v>5640</v>
      </c>
      <c r="E103" s="15">
        <v>44739</v>
      </c>
      <c r="F103" s="14">
        <v>2980</v>
      </c>
      <c r="G103" s="16" t="s">
        <v>10572</v>
      </c>
      <c r="H103" s="3">
        <v>2980</v>
      </c>
      <c r="I103" s="19">
        <v>44832</v>
      </c>
      <c r="J103" s="5" t="s">
        <v>10953</v>
      </c>
      <c r="K103" s="20" t="s">
        <v>10666</v>
      </c>
      <c r="O103" s="2">
        <v>2700</v>
      </c>
      <c r="P103" s="2">
        <f t="shared" si="1"/>
        <v>280</v>
      </c>
      <c r="Q103" s="2"/>
    </row>
    <row r="104" s="3" customFormat="1" ht="14.25" spans="1:17">
      <c r="A104" s="13">
        <v>44832</v>
      </c>
      <c r="B104" s="14" t="s">
        <v>5069</v>
      </c>
      <c r="C104" s="14" t="s">
        <v>5629</v>
      </c>
      <c r="D104" s="14" t="s">
        <v>5630</v>
      </c>
      <c r="E104" s="15">
        <v>44739</v>
      </c>
      <c r="F104" s="14">
        <v>2980</v>
      </c>
      <c r="G104" s="16" t="s">
        <v>10572</v>
      </c>
      <c r="H104" s="3">
        <v>2980</v>
      </c>
      <c r="I104" s="19">
        <v>44832</v>
      </c>
      <c r="J104" s="5" t="s">
        <v>10953</v>
      </c>
      <c r="K104" s="20" t="s">
        <v>10666</v>
      </c>
      <c r="O104" s="2">
        <v>2700</v>
      </c>
      <c r="P104" s="2">
        <f t="shared" si="1"/>
        <v>280</v>
      </c>
      <c r="Q104" s="2"/>
    </row>
    <row r="105" s="3" customFormat="1" ht="14.25" spans="1:17">
      <c r="A105" s="13">
        <v>44832</v>
      </c>
      <c r="B105" s="14" t="s">
        <v>5069</v>
      </c>
      <c r="C105" s="14" t="s">
        <v>5609</v>
      </c>
      <c r="D105" s="14" t="s">
        <v>5610</v>
      </c>
      <c r="E105" s="15">
        <v>44739</v>
      </c>
      <c r="F105" s="14">
        <v>2980</v>
      </c>
      <c r="G105" s="16" t="s">
        <v>10572</v>
      </c>
      <c r="H105" s="3">
        <v>2980</v>
      </c>
      <c r="I105" s="19">
        <v>44832</v>
      </c>
      <c r="J105" s="5" t="s">
        <v>10953</v>
      </c>
      <c r="K105" s="20" t="s">
        <v>10666</v>
      </c>
      <c r="O105" s="2">
        <v>2700</v>
      </c>
      <c r="P105" s="2">
        <f t="shared" si="1"/>
        <v>280</v>
      </c>
      <c r="Q105" s="2"/>
    </row>
    <row r="106" s="3" customFormat="1" ht="14.25" spans="1:17">
      <c r="A106" s="13">
        <v>44832</v>
      </c>
      <c r="B106" s="14" t="s">
        <v>5069</v>
      </c>
      <c r="C106" s="14" t="s">
        <v>5615</v>
      </c>
      <c r="D106" s="14" t="s">
        <v>5616</v>
      </c>
      <c r="E106" s="15">
        <v>44739</v>
      </c>
      <c r="F106" s="14">
        <v>2980</v>
      </c>
      <c r="G106" s="16" t="s">
        <v>10572</v>
      </c>
      <c r="H106" s="3">
        <v>2980</v>
      </c>
      <c r="I106" s="19">
        <v>44832</v>
      </c>
      <c r="J106" s="5" t="s">
        <v>10953</v>
      </c>
      <c r="K106" s="20" t="s">
        <v>10666</v>
      </c>
      <c r="O106" s="2">
        <v>2700</v>
      </c>
      <c r="P106" s="2">
        <f t="shared" si="1"/>
        <v>280</v>
      </c>
      <c r="Q106" s="2"/>
    </row>
    <row r="107" s="3" customFormat="1" ht="14.25" spans="1:17">
      <c r="A107" s="13">
        <v>44832</v>
      </c>
      <c r="B107" s="14" t="s">
        <v>5069</v>
      </c>
      <c r="C107" s="14" t="s">
        <v>5613</v>
      </c>
      <c r="D107" s="14" t="s">
        <v>5614</v>
      </c>
      <c r="E107" s="15">
        <v>44739</v>
      </c>
      <c r="F107" s="14">
        <v>2980</v>
      </c>
      <c r="G107" s="16" t="s">
        <v>10572</v>
      </c>
      <c r="H107" s="3">
        <v>2980</v>
      </c>
      <c r="I107" s="19">
        <v>44832</v>
      </c>
      <c r="J107" s="5" t="s">
        <v>10953</v>
      </c>
      <c r="K107" s="20" t="s">
        <v>10666</v>
      </c>
      <c r="O107" s="2">
        <v>2700</v>
      </c>
      <c r="P107" s="2">
        <f t="shared" si="1"/>
        <v>280</v>
      </c>
      <c r="Q107" s="2"/>
    </row>
    <row r="108" s="3" customFormat="1" ht="14.25" spans="1:17">
      <c r="A108" s="13">
        <v>44832</v>
      </c>
      <c r="B108" s="14" t="s">
        <v>5069</v>
      </c>
      <c r="C108" s="14" t="s">
        <v>5657</v>
      </c>
      <c r="D108" s="14" t="s">
        <v>5658</v>
      </c>
      <c r="E108" s="15">
        <v>44739</v>
      </c>
      <c r="F108" s="14">
        <v>2980</v>
      </c>
      <c r="G108" s="16" t="s">
        <v>10572</v>
      </c>
      <c r="H108" s="3">
        <v>2980</v>
      </c>
      <c r="I108" s="19">
        <v>44832</v>
      </c>
      <c r="J108" s="5" t="s">
        <v>10953</v>
      </c>
      <c r="K108" s="20" t="s">
        <v>10666</v>
      </c>
      <c r="O108" s="2">
        <v>2700</v>
      </c>
      <c r="P108" s="2">
        <f t="shared" si="1"/>
        <v>280</v>
      </c>
      <c r="Q108" s="2"/>
    </row>
    <row r="109" s="3" customFormat="1" ht="14.25" spans="1:17">
      <c r="A109" s="13">
        <v>44832</v>
      </c>
      <c r="B109" s="14" t="s">
        <v>5069</v>
      </c>
      <c r="C109" s="14" t="s">
        <v>5617</v>
      </c>
      <c r="D109" s="14" t="s">
        <v>5618</v>
      </c>
      <c r="E109" s="15">
        <v>44739</v>
      </c>
      <c r="F109" s="14">
        <v>2980</v>
      </c>
      <c r="G109" s="16" t="s">
        <v>10572</v>
      </c>
      <c r="H109" s="3">
        <v>2980</v>
      </c>
      <c r="I109" s="19">
        <v>44832</v>
      </c>
      <c r="J109" s="5" t="s">
        <v>10953</v>
      </c>
      <c r="K109" s="20" t="s">
        <v>10666</v>
      </c>
      <c r="O109" s="2">
        <v>2700</v>
      </c>
      <c r="P109" s="2">
        <f t="shared" si="1"/>
        <v>280</v>
      </c>
      <c r="Q109" s="2"/>
    </row>
    <row r="110" s="3" customFormat="1" ht="14.25" spans="1:17">
      <c r="A110" s="13">
        <v>44832</v>
      </c>
      <c r="B110" s="14" t="s">
        <v>5069</v>
      </c>
      <c r="C110" s="14" t="s">
        <v>5659</v>
      </c>
      <c r="D110" s="14" t="s">
        <v>5660</v>
      </c>
      <c r="E110" s="15">
        <v>44739</v>
      </c>
      <c r="F110" s="14">
        <v>2980</v>
      </c>
      <c r="G110" s="16" t="s">
        <v>10572</v>
      </c>
      <c r="H110" s="3">
        <v>2980</v>
      </c>
      <c r="I110" s="19">
        <v>44832</v>
      </c>
      <c r="J110" s="5" t="s">
        <v>10953</v>
      </c>
      <c r="K110" s="20" t="s">
        <v>10666</v>
      </c>
      <c r="O110" s="2">
        <v>2700</v>
      </c>
      <c r="P110" s="2">
        <f t="shared" si="1"/>
        <v>280</v>
      </c>
      <c r="Q110" s="2"/>
    </row>
    <row r="111" s="3" customFormat="1" ht="13.5" spans="1:17">
      <c r="A111" s="13">
        <v>44812</v>
      </c>
      <c r="B111" s="14" t="s">
        <v>4935</v>
      </c>
      <c r="C111" s="14" t="s">
        <v>4945</v>
      </c>
      <c r="D111" s="14" t="s">
        <v>4946</v>
      </c>
      <c r="E111" s="15">
        <v>44721</v>
      </c>
      <c r="F111" s="14">
        <v>2980</v>
      </c>
      <c r="G111" s="125" t="s">
        <v>10573</v>
      </c>
      <c r="H111" s="3">
        <v>2980</v>
      </c>
      <c r="I111" s="19">
        <v>44812</v>
      </c>
      <c r="J111" s="5" t="s">
        <v>10953</v>
      </c>
      <c r="K111" s="20" t="s">
        <v>10666</v>
      </c>
      <c r="O111" s="2">
        <v>2660</v>
      </c>
      <c r="P111" s="2">
        <f t="shared" si="1"/>
        <v>320</v>
      </c>
      <c r="Q111" s="2"/>
    </row>
    <row r="112" s="3" customFormat="1" ht="13.5" spans="1:17">
      <c r="A112" s="13">
        <v>44812</v>
      </c>
      <c r="B112" s="14" t="s">
        <v>4935</v>
      </c>
      <c r="C112" s="14" t="s">
        <v>4982</v>
      </c>
      <c r="D112" s="14" t="s">
        <v>4983</v>
      </c>
      <c r="E112" s="15">
        <v>44721</v>
      </c>
      <c r="F112" s="14">
        <v>2980</v>
      </c>
      <c r="G112" s="125" t="s">
        <v>10573</v>
      </c>
      <c r="H112" s="3">
        <v>2980</v>
      </c>
      <c r="I112" s="19">
        <v>44812</v>
      </c>
      <c r="J112" s="5" t="s">
        <v>10953</v>
      </c>
      <c r="K112" s="20" t="s">
        <v>10666</v>
      </c>
      <c r="O112" s="2">
        <v>2660</v>
      </c>
      <c r="P112" s="2">
        <f t="shared" si="1"/>
        <v>320</v>
      </c>
      <c r="Q112" s="2"/>
    </row>
    <row r="113" s="3" customFormat="1" ht="13.5" spans="1:17">
      <c r="A113" s="13">
        <v>44812</v>
      </c>
      <c r="B113" s="14" t="s">
        <v>4935</v>
      </c>
      <c r="C113" s="14" t="s">
        <v>5026</v>
      </c>
      <c r="D113" s="14" t="s">
        <v>5027</v>
      </c>
      <c r="E113" s="15">
        <v>44722</v>
      </c>
      <c r="F113" s="14">
        <v>2980</v>
      </c>
      <c r="G113" s="125" t="s">
        <v>10573</v>
      </c>
      <c r="H113" s="3">
        <v>2980</v>
      </c>
      <c r="I113" s="19">
        <v>44812</v>
      </c>
      <c r="J113" s="5" t="s">
        <v>10953</v>
      </c>
      <c r="K113" s="20" t="s">
        <v>10666</v>
      </c>
      <c r="O113" s="2">
        <v>2660</v>
      </c>
      <c r="P113" s="2">
        <f t="shared" si="1"/>
        <v>320</v>
      </c>
      <c r="Q113" s="2"/>
    </row>
    <row r="114" s="3" customFormat="1" ht="13.5" spans="1:17">
      <c r="A114" s="13">
        <v>44812</v>
      </c>
      <c r="B114" s="14" t="s">
        <v>4935</v>
      </c>
      <c r="C114" s="14" t="s">
        <v>4980</v>
      </c>
      <c r="D114" s="14" t="s">
        <v>4981</v>
      </c>
      <c r="E114" s="15">
        <v>44721</v>
      </c>
      <c r="F114" s="14">
        <v>2980</v>
      </c>
      <c r="G114" s="125" t="s">
        <v>10573</v>
      </c>
      <c r="H114" s="3">
        <v>2980</v>
      </c>
      <c r="I114" s="19">
        <v>44812</v>
      </c>
      <c r="J114" s="5" t="s">
        <v>10953</v>
      </c>
      <c r="K114" s="20" t="s">
        <v>10666</v>
      </c>
      <c r="O114" s="2">
        <v>2660</v>
      </c>
      <c r="P114" s="2">
        <f t="shared" si="1"/>
        <v>320</v>
      </c>
      <c r="Q114" s="2"/>
    </row>
    <row r="115" s="3" customFormat="1" ht="13.5" spans="1:17">
      <c r="A115" s="13">
        <v>44812</v>
      </c>
      <c r="B115" s="14" t="s">
        <v>4935</v>
      </c>
      <c r="C115" s="14" t="s">
        <v>4932</v>
      </c>
      <c r="D115" s="14" t="s">
        <v>4933</v>
      </c>
      <c r="E115" s="15">
        <v>44721</v>
      </c>
      <c r="F115" s="14">
        <v>2980</v>
      </c>
      <c r="G115" s="125" t="s">
        <v>10573</v>
      </c>
      <c r="H115" s="3">
        <v>2980</v>
      </c>
      <c r="I115" s="19">
        <v>44812</v>
      </c>
      <c r="J115" s="5" t="s">
        <v>10953</v>
      </c>
      <c r="K115" s="20" t="s">
        <v>10666</v>
      </c>
      <c r="O115" s="2">
        <v>2660</v>
      </c>
      <c r="P115" s="2">
        <f t="shared" si="1"/>
        <v>320</v>
      </c>
      <c r="Q115" s="2"/>
    </row>
    <row r="116" s="3" customFormat="1" ht="13.5" spans="1:17">
      <c r="A116" s="13">
        <v>44812</v>
      </c>
      <c r="B116" s="14" t="s">
        <v>4935</v>
      </c>
      <c r="C116" s="14" t="s">
        <v>5036</v>
      </c>
      <c r="D116" s="14" t="s">
        <v>5037</v>
      </c>
      <c r="E116" s="15">
        <v>44722</v>
      </c>
      <c r="F116" s="14">
        <v>2980</v>
      </c>
      <c r="G116" s="125" t="s">
        <v>10573</v>
      </c>
      <c r="H116" s="3">
        <v>2980</v>
      </c>
      <c r="I116" s="19">
        <v>44812</v>
      </c>
      <c r="J116" s="5" t="s">
        <v>10953</v>
      </c>
      <c r="K116" s="20" t="s">
        <v>10666</v>
      </c>
      <c r="O116" s="2">
        <v>2660</v>
      </c>
      <c r="P116" s="2">
        <f t="shared" si="1"/>
        <v>320</v>
      </c>
      <c r="Q116" s="2"/>
    </row>
    <row r="117" s="3" customFormat="1" ht="13.5" spans="1:17">
      <c r="A117" s="13">
        <v>44812</v>
      </c>
      <c r="B117" s="14" t="s">
        <v>4935</v>
      </c>
      <c r="C117" s="14" t="s">
        <v>5030</v>
      </c>
      <c r="D117" s="14" t="s">
        <v>5031</v>
      </c>
      <c r="E117" s="15">
        <v>44722</v>
      </c>
      <c r="F117" s="14">
        <v>2980</v>
      </c>
      <c r="G117" s="125" t="s">
        <v>10573</v>
      </c>
      <c r="H117" s="3">
        <v>2980</v>
      </c>
      <c r="I117" s="19">
        <v>44812</v>
      </c>
      <c r="J117" s="5" t="s">
        <v>10953</v>
      </c>
      <c r="K117" s="20" t="s">
        <v>10666</v>
      </c>
      <c r="O117" s="2">
        <v>2660</v>
      </c>
      <c r="P117" s="2">
        <f t="shared" si="1"/>
        <v>320</v>
      </c>
      <c r="Q117" s="2"/>
    </row>
    <row r="118" s="3" customFormat="1" ht="13.5" spans="1:17">
      <c r="A118" s="13">
        <v>44812</v>
      </c>
      <c r="B118" s="14" t="s">
        <v>4935</v>
      </c>
      <c r="C118" s="14" t="s">
        <v>5018</v>
      </c>
      <c r="D118" s="14" t="s">
        <v>5019</v>
      </c>
      <c r="E118" s="15">
        <v>44722</v>
      </c>
      <c r="F118" s="14">
        <v>2980</v>
      </c>
      <c r="G118" s="125" t="s">
        <v>10573</v>
      </c>
      <c r="H118" s="3">
        <v>2980</v>
      </c>
      <c r="I118" s="19">
        <v>44812</v>
      </c>
      <c r="J118" s="5" t="s">
        <v>10953</v>
      </c>
      <c r="K118" s="20" t="s">
        <v>10666</v>
      </c>
      <c r="O118" s="2">
        <v>2660</v>
      </c>
      <c r="P118" s="2">
        <f t="shared" si="1"/>
        <v>320</v>
      </c>
      <c r="Q118" s="2"/>
    </row>
    <row r="119" s="3" customFormat="1" ht="13.5" spans="1:17">
      <c r="A119" s="13">
        <v>44812</v>
      </c>
      <c r="B119" s="14" t="s">
        <v>4935</v>
      </c>
      <c r="C119" s="14" t="s">
        <v>5054</v>
      </c>
      <c r="D119" s="14" t="s">
        <v>5055</v>
      </c>
      <c r="E119" s="15">
        <v>44722</v>
      </c>
      <c r="F119" s="14">
        <v>2980</v>
      </c>
      <c r="G119" s="125" t="s">
        <v>10573</v>
      </c>
      <c r="H119" s="3">
        <v>2980</v>
      </c>
      <c r="I119" s="19">
        <v>44812</v>
      </c>
      <c r="J119" s="5" t="s">
        <v>10953</v>
      </c>
      <c r="K119" s="20" t="s">
        <v>10666</v>
      </c>
      <c r="O119" s="2">
        <v>2660</v>
      </c>
      <c r="P119" s="2">
        <f t="shared" si="1"/>
        <v>320</v>
      </c>
      <c r="Q119" s="2"/>
    </row>
    <row r="120" s="3" customFormat="1" ht="13.5" spans="1:17">
      <c r="A120" s="13">
        <v>44812</v>
      </c>
      <c r="B120" s="14" t="s">
        <v>4935</v>
      </c>
      <c r="C120" s="14" t="s">
        <v>5014</v>
      </c>
      <c r="D120" s="14" t="s">
        <v>5015</v>
      </c>
      <c r="E120" s="15">
        <v>44722</v>
      </c>
      <c r="F120" s="14">
        <v>2980</v>
      </c>
      <c r="G120" s="125" t="s">
        <v>10573</v>
      </c>
      <c r="H120" s="3">
        <v>2980</v>
      </c>
      <c r="I120" s="19">
        <v>44812</v>
      </c>
      <c r="J120" s="5" t="s">
        <v>10953</v>
      </c>
      <c r="K120" s="20" t="s">
        <v>10666</v>
      </c>
      <c r="O120" s="2">
        <v>2660</v>
      </c>
      <c r="P120" s="2">
        <f t="shared" si="1"/>
        <v>320</v>
      </c>
      <c r="Q120" s="2"/>
    </row>
    <row r="121" s="3" customFormat="1" ht="13.5" spans="1:17">
      <c r="A121" s="13">
        <v>44822</v>
      </c>
      <c r="B121" s="14" t="s">
        <v>4935</v>
      </c>
      <c r="C121" s="14" t="s">
        <v>4998</v>
      </c>
      <c r="D121" s="14" t="s">
        <v>4999</v>
      </c>
      <c r="E121" s="15">
        <v>44723</v>
      </c>
      <c r="F121" s="14">
        <v>2980</v>
      </c>
      <c r="G121" s="125" t="s">
        <v>10574</v>
      </c>
      <c r="H121" s="3">
        <v>2980</v>
      </c>
      <c r="I121" s="19">
        <v>44822</v>
      </c>
      <c r="J121" s="5" t="s">
        <v>10953</v>
      </c>
      <c r="K121" s="20" t="s">
        <v>10666</v>
      </c>
      <c r="O121" s="2">
        <v>2660</v>
      </c>
      <c r="P121" s="2">
        <f t="shared" si="1"/>
        <v>320</v>
      </c>
      <c r="Q121" s="2"/>
    </row>
    <row r="122" s="3" customFormat="1" ht="13.5" spans="1:17">
      <c r="A122" s="13">
        <v>44822</v>
      </c>
      <c r="B122" s="14" t="s">
        <v>4935</v>
      </c>
      <c r="C122" s="14" t="s">
        <v>5008</v>
      </c>
      <c r="D122" s="14" t="s">
        <v>5009</v>
      </c>
      <c r="E122" s="15">
        <v>44723</v>
      </c>
      <c r="F122" s="14">
        <v>2980</v>
      </c>
      <c r="G122" s="125" t="s">
        <v>10574</v>
      </c>
      <c r="H122" s="3">
        <v>2980</v>
      </c>
      <c r="I122" s="19">
        <v>44822</v>
      </c>
      <c r="J122" s="5" t="s">
        <v>10953</v>
      </c>
      <c r="K122" s="20" t="s">
        <v>10666</v>
      </c>
      <c r="O122" s="2">
        <v>2660</v>
      </c>
      <c r="P122" s="2">
        <f t="shared" si="1"/>
        <v>320</v>
      </c>
      <c r="Q122" s="2"/>
    </row>
    <row r="123" s="3" customFormat="1" ht="13.5" spans="1:17">
      <c r="A123" s="13">
        <v>44822</v>
      </c>
      <c r="B123" s="14" t="s">
        <v>4935</v>
      </c>
      <c r="C123" s="14" t="s">
        <v>5020</v>
      </c>
      <c r="D123" s="14" t="s">
        <v>5021</v>
      </c>
      <c r="E123" s="15">
        <v>44723</v>
      </c>
      <c r="F123" s="14">
        <v>2980</v>
      </c>
      <c r="G123" s="125" t="s">
        <v>10574</v>
      </c>
      <c r="H123" s="3">
        <v>2980</v>
      </c>
      <c r="I123" s="19">
        <v>44822</v>
      </c>
      <c r="J123" s="5" t="s">
        <v>10953</v>
      </c>
      <c r="K123" s="20" t="s">
        <v>10666</v>
      </c>
      <c r="O123" s="2">
        <v>2660</v>
      </c>
      <c r="P123" s="2">
        <f t="shared" si="1"/>
        <v>320</v>
      </c>
      <c r="Q123" s="2"/>
    </row>
    <row r="124" s="3" customFormat="1" ht="13.5" spans="1:17">
      <c r="A124" s="13">
        <v>44812</v>
      </c>
      <c r="B124" s="14" t="s">
        <v>4935</v>
      </c>
      <c r="C124" s="14" t="s">
        <v>5059</v>
      </c>
      <c r="D124" s="14" t="s">
        <v>5060</v>
      </c>
      <c r="E124" s="15">
        <v>44722</v>
      </c>
      <c r="F124" s="14">
        <v>2980</v>
      </c>
      <c r="G124" s="125" t="s">
        <v>10573</v>
      </c>
      <c r="H124" s="3">
        <v>2980</v>
      </c>
      <c r="I124" s="19">
        <v>44812</v>
      </c>
      <c r="J124" s="5" t="s">
        <v>10953</v>
      </c>
      <c r="K124" s="20" t="s">
        <v>10666</v>
      </c>
      <c r="O124" s="2">
        <v>2660</v>
      </c>
      <c r="P124" s="2">
        <f t="shared" si="1"/>
        <v>320</v>
      </c>
      <c r="Q124" s="2"/>
    </row>
    <row r="125" s="3" customFormat="1" ht="13.5" spans="1:17">
      <c r="A125" s="13">
        <v>44822</v>
      </c>
      <c r="B125" s="14" t="s">
        <v>4935</v>
      </c>
      <c r="C125" s="14" t="s">
        <v>5016</v>
      </c>
      <c r="D125" s="14" t="s">
        <v>5017</v>
      </c>
      <c r="E125" s="15">
        <v>44723</v>
      </c>
      <c r="F125" s="14">
        <v>2980</v>
      </c>
      <c r="G125" s="125" t="s">
        <v>10574</v>
      </c>
      <c r="H125" s="3">
        <v>2980</v>
      </c>
      <c r="I125" s="19">
        <v>44822</v>
      </c>
      <c r="J125" s="5" t="s">
        <v>10953</v>
      </c>
      <c r="K125" s="20" t="s">
        <v>10666</v>
      </c>
      <c r="O125" s="2">
        <v>2660</v>
      </c>
      <c r="P125" s="2">
        <f t="shared" si="1"/>
        <v>320</v>
      </c>
      <c r="Q125" s="2"/>
    </row>
    <row r="126" s="3" customFormat="1" ht="13.5" spans="1:17">
      <c r="A126" s="13">
        <v>44822</v>
      </c>
      <c r="B126" s="14" t="s">
        <v>4935</v>
      </c>
      <c r="C126" s="14" t="s">
        <v>5028</v>
      </c>
      <c r="D126" s="14" t="s">
        <v>5029</v>
      </c>
      <c r="E126" s="15">
        <v>44723</v>
      </c>
      <c r="F126" s="14">
        <v>2980</v>
      </c>
      <c r="G126" s="125" t="s">
        <v>10574</v>
      </c>
      <c r="H126" s="3">
        <v>2980</v>
      </c>
      <c r="I126" s="19">
        <v>44822</v>
      </c>
      <c r="J126" s="5" t="s">
        <v>10953</v>
      </c>
      <c r="K126" s="20" t="s">
        <v>10666</v>
      </c>
      <c r="O126" s="2">
        <v>2660</v>
      </c>
      <c r="P126" s="2">
        <f t="shared" si="1"/>
        <v>320</v>
      </c>
      <c r="Q126" s="2"/>
    </row>
    <row r="127" s="3" customFormat="1" ht="13.5" spans="1:17">
      <c r="A127" s="13">
        <v>44812</v>
      </c>
      <c r="B127" s="14" t="s">
        <v>4935</v>
      </c>
      <c r="C127" s="14" t="s">
        <v>5004</v>
      </c>
      <c r="D127" s="14" t="s">
        <v>5005</v>
      </c>
      <c r="E127" s="15">
        <v>44722</v>
      </c>
      <c r="F127" s="14">
        <v>2980</v>
      </c>
      <c r="G127" s="125" t="s">
        <v>10573</v>
      </c>
      <c r="H127" s="3">
        <v>2980</v>
      </c>
      <c r="I127" s="19">
        <v>44812</v>
      </c>
      <c r="J127" s="5" t="s">
        <v>10953</v>
      </c>
      <c r="K127" s="20" t="s">
        <v>10666</v>
      </c>
      <c r="O127" s="2">
        <v>2660</v>
      </c>
      <c r="P127" s="2">
        <f t="shared" si="1"/>
        <v>320</v>
      </c>
      <c r="Q127" s="2"/>
    </row>
    <row r="128" s="3" customFormat="1" ht="13.5" spans="1:17">
      <c r="A128" s="13">
        <v>44812</v>
      </c>
      <c r="B128" s="14" t="s">
        <v>4935</v>
      </c>
      <c r="C128" s="14" t="s">
        <v>5024</v>
      </c>
      <c r="D128" s="14" t="s">
        <v>5025</v>
      </c>
      <c r="E128" s="15">
        <v>44722</v>
      </c>
      <c r="F128" s="14">
        <v>2980</v>
      </c>
      <c r="G128" s="125" t="s">
        <v>10573</v>
      </c>
      <c r="H128" s="3">
        <v>2980</v>
      </c>
      <c r="I128" s="19">
        <v>44812</v>
      </c>
      <c r="J128" s="5" t="s">
        <v>10953</v>
      </c>
      <c r="K128" s="20" t="s">
        <v>10666</v>
      </c>
      <c r="O128" s="2">
        <v>2660</v>
      </c>
      <c r="P128" s="2">
        <f t="shared" si="1"/>
        <v>320</v>
      </c>
      <c r="Q128" s="2"/>
    </row>
    <row r="129" s="3" customFormat="1" ht="13.5" spans="1:17">
      <c r="A129" s="13">
        <v>44822</v>
      </c>
      <c r="B129" s="14" t="s">
        <v>4935</v>
      </c>
      <c r="C129" s="14" t="s">
        <v>5044</v>
      </c>
      <c r="D129" s="14" t="s">
        <v>5045</v>
      </c>
      <c r="E129" s="15">
        <v>44723</v>
      </c>
      <c r="F129" s="14">
        <v>2980</v>
      </c>
      <c r="G129" s="125" t="s">
        <v>10574</v>
      </c>
      <c r="H129" s="3">
        <v>2980</v>
      </c>
      <c r="I129" s="19">
        <v>44822</v>
      </c>
      <c r="J129" s="5" t="s">
        <v>10953</v>
      </c>
      <c r="K129" s="20" t="s">
        <v>10666</v>
      </c>
      <c r="O129" s="2">
        <v>2660</v>
      </c>
      <c r="P129" s="2">
        <f t="shared" si="1"/>
        <v>320</v>
      </c>
      <c r="Q129" s="2"/>
    </row>
    <row r="130" s="3" customFormat="1" ht="13.5" spans="1:17">
      <c r="A130" s="13">
        <v>44822</v>
      </c>
      <c r="B130" s="14" t="s">
        <v>4935</v>
      </c>
      <c r="C130" s="14" t="s">
        <v>5022</v>
      </c>
      <c r="D130" s="14" t="s">
        <v>5023</v>
      </c>
      <c r="E130" s="15">
        <v>44723</v>
      </c>
      <c r="F130" s="14">
        <v>2980</v>
      </c>
      <c r="G130" s="125" t="s">
        <v>10574</v>
      </c>
      <c r="H130" s="3">
        <v>2980</v>
      </c>
      <c r="I130" s="19">
        <v>44822</v>
      </c>
      <c r="J130" s="5" t="s">
        <v>10953</v>
      </c>
      <c r="K130" s="20" t="s">
        <v>10666</v>
      </c>
      <c r="O130" s="2">
        <v>2660</v>
      </c>
      <c r="P130" s="2">
        <f t="shared" si="1"/>
        <v>320</v>
      </c>
      <c r="Q130" s="2"/>
    </row>
    <row r="131" s="3" customFormat="1" ht="13.5" spans="1:17">
      <c r="A131" s="13">
        <v>44822</v>
      </c>
      <c r="B131" s="14" t="s">
        <v>4935</v>
      </c>
      <c r="C131" s="14" t="s">
        <v>5050</v>
      </c>
      <c r="D131" s="14" t="s">
        <v>5051</v>
      </c>
      <c r="E131" s="15">
        <v>44723</v>
      </c>
      <c r="F131" s="14">
        <v>2980</v>
      </c>
      <c r="G131" s="125" t="s">
        <v>10574</v>
      </c>
      <c r="H131" s="3">
        <v>2980</v>
      </c>
      <c r="I131" s="19">
        <v>44822</v>
      </c>
      <c r="J131" s="5" t="s">
        <v>10953</v>
      </c>
      <c r="K131" s="20" t="s">
        <v>10666</v>
      </c>
      <c r="O131" s="2">
        <v>2660</v>
      </c>
      <c r="P131" s="2">
        <f t="shared" ref="P131:P194" si="2">F131-O131</f>
        <v>320</v>
      </c>
      <c r="Q131" s="2"/>
    </row>
    <row r="132" s="3" customFormat="1" ht="13.5" spans="1:17">
      <c r="A132" s="13">
        <v>44812</v>
      </c>
      <c r="B132" s="14" t="s">
        <v>4935</v>
      </c>
      <c r="C132" s="14" t="s">
        <v>4959</v>
      </c>
      <c r="D132" s="14" t="s">
        <v>4960</v>
      </c>
      <c r="E132" s="15">
        <v>44721</v>
      </c>
      <c r="F132" s="14">
        <v>2980</v>
      </c>
      <c r="G132" s="125" t="s">
        <v>10573</v>
      </c>
      <c r="H132" s="3">
        <v>2980</v>
      </c>
      <c r="I132" s="19">
        <v>44812</v>
      </c>
      <c r="J132" s="5" t="s">
        <v>10953</v>
      </c>
      <c r="K132" s="20" t="s">
        <v>10666</v>
      </c>
      <c r="O132" s="2">
        <v>2660</v>
      </c>
      <c r="P132" s="2">
        <f t="shared" si="2"/>
        <v>320</v>
      </c>
      <c r="Q132" s="2"/>
    </row>
    <row r="133" s="3" customFormat="1" ht="13.5" spans="1:17">
      <c r="A133" s="13">
        <v>44812</v>
      </c>
      <c r="B133" s="14" t="s">
        <v>4935</v>
      </c>
      <c r="C133" s="14" t="s">
        <v>5034</v>
      </c>
      <c r="D133" s="14" t="s">
        <v>5035</v>
      </c>
      <c r="E133" s="15">
        <v>44722</v>
      </c>
      <c r="F133" s="14">
        <v>2980</v>
      </c>
      <c r="G133" s="125" t="s">
        <v>10573</v>
      </c>
      <c r="H133" s="3">
        <v>2980</v>
      </c>
      <c r="I133" s="19">
        <v>44812</v>
      </c>
      <c r="J133" s="5" t="s">
        <v>10953</v>
      </c>
      <c r="K133" s="20" t="s">
        <v>10666</v>
      </c>
      <c r="O133" s="2">
        <v>2660</v>
      </c>
      <c r="P133" s="2">
        <f t="shared" si="2"/>
        <v>320</v>
      </c>
      <c r="Q133" s="2"/>
    </row>
    <row r="134" s="3" customFormat="1" ht="13.5" spans="1:17">
      <c r="A134" s="13">
        <v>44812</v>
      </c>
      <c r="B134" s="14" t="s">
        <v>4935</v>
      </c>
      <c r="C134" s="14" t="s">
        <v>5052</v>
      </c>
      <c r="D134" s="14" t="s">
        <v>5053</v>
      </c>
      <c r="E134" s="15">
        <v>44722</v>
      </c>
      <c r="F134" s="14">
        <v>2980</v>
      </c>
      <c r="G134" s="125" t="s">
        <v>10573</v>
      </c>
      <c r="H134" s="3">
        <v>2980</v>
      </c>
      <c r="I134" s="19">
        <v>44812</v>
      </c>
      <c r="J134" s="5" t="s">
        <v>10953</v>
      </c>
      <c r="K134" s="20" t="s">
        <v>10666</v>
      </c>
      <c r="O134" s="2">
        <v>2660</v>
      </c>
      <c r="P134" s="2">
        <f t="shared" si="2"/>
        <v>320</v>
      </c>
      <c r="Q134" s="2"/>
    </row>
    <row r="135" s="3" customFormat="1" ht="13.5" spans="1:17">
      <c r="A135" s="13">
        <v>44822</v>
      </c>
      <c r="B135" s="14" t="s">
        <v>4935</v>
      </c>
      <c r="C135" s="14" t="s">
        <v>5070</v>
      </c>
      <c r="D135" s="14" t="s">
        <v>5071</v>
      </c>
      <c r="E135" s="15">
        <v>44727</v>
      </c>
      <c r="F135" s="14">
        <v>2980</v>
      </c>
      <c r="G135" s="125" t="s">
        <v>10574</v>
      </c>
      <c r="H135" s="3">
        <v>2980</v>
      </c>
      <c r="I135" s="19">
        <v>44822</v>
      </c>
      <c r="J135" s="5" t="s">
        <v>10953</v>
      </c>
      <c r="K135" s="20" t="s">
        <v>10666</v>
      </c>
      <c r="O135" s="2">
        <v>2680</v>
      </c>
      <c r="P135" s="2">
        <f t="shared" si="2"/>
        <v>300</v>
      </c>
      <c r="Q135" s="2"/>
    </row>
    <row r="136" s="3" customFormat="1" ht="13.5" spans="1:17">
      <c r="A136" s="13">
        <v>44812</v>
      </c>
      <c r="B136" s="14" t="s">
        <v>4935</v>
      </c>
      <c r="C136" s="14" t="s">
        <v>5038</v>
      </c>
      <c r="D136" s="14" t="s">
        <v>5039</v>
      </c>
      <c r="E136" s="15">
        <v>44722</v>
      </c>
      <c r="F136" s="14">
        <v>2980</v>
      </c>
      <c r="G136" s="125" t="s">
        <v>10573</v>
      </c>
      <c r="H136" s="3">
        <v>2980</v>
      </c>
      <c r="I136" s="19">
        <v>44812</v>
      </c>
      <c r="J136" s="5" t="s">
        <v>10953</v>
      </c>
      <c r="K136" s="20" t="s">
        <v>10666</v>
      </c>
      <c r="O136" s="2">
        <v>2660</v>
      </c>
      <c r="P136" s="2">
        <f t="shared" si="2"/>
        <v>320</v>
      </c>
      <c r="Q136" s="2"/>
    </row>
    <row r="137" s="3" customFormat="1" ht="13.5" spans="1:17">
      <c r="A137" s="13">
        <v>44822</v>
      </c>
      <c r="B137" s="14" t="s">
        <v>4935</v>
      </c>
      <c r="C137" s="14" t="s">
        <v>4994</v>
      </c>
      <c r="D137" s="14" t="s">
        <v>4995</v>
      </c>
      <c r="E137" s="15">
        <v>44723</v>
      </c>
      <c r="F137" s="14">
        <v>2980</v>
      </c>
      <c r="G137" s="125" t="s">
        <v>10574</v>
      </c>
      <c r="H137" s="3">
        <v>2980</v>
      </c>
      <c r="I137" s="19">
        <v>44822</v>
      </c>
      <c r="J137" s="5" t="s">
        <v>10953</v>
      </c>
      <c r="K137" s="20" t="s">
        <v>10666</v>
      </c>
      <c r="O137" s="2">
        <v>2660</v>
      </c>
      <c r="P137" s="2">
        <f t="shared" si="2"/>
        <v>320</v>
      </c>
      <c r="Q137" s="2"/>
    </row>
    <row r="138" s="3" customFormat="1" ht="13.5" spans="1:17">
      <c r="A138" s="13">
        <v>44812</v>
      </c>
      <c r="B138" s="14" t="s">
        <v>4935</v>
      </c>
      <c r="C138" s="14" t="s">
        <v>5006</v>
      </c>
      <c r="D138" s="14" t="s">
        <v>5007</v>
      </c>
      <c r="E138" s="15">
        <v>44721</v>
      </c>
      <c r="F138" s="14">
        <v>2980</v>
      </c>
      <c r="G138" s="125" t="s">
        <v>10573</v>
      </c>
      <c r="H138" s="3">
        <v>2980</v>
      </c>
      <c r="I138" s="19">
        <v>44812</v>
      </c>
      <c r="J138" s="5" t="s">
        <v>10953</v>
      </c>
      <c r="K138" s="20" t="s">
        <v>10666</v>
      </c>
      <c r="O138" s="2">
        <v>2660</v>
      </c>
      <c r="P138" s="2">
        <f t="shared" si="2"/>
        <v>320</v>
      </c>
      <c r="Q138" s="2"/>
    </row>
    <row r="139" s="3" customFormat="1" ht="13.5" spans="1:17">
      <c r="A139" s="13">
        <v>44822</v>
      </c>
      <c r="B139" s="14" t="s">
        <v>4935</v>
      </c>
      <c r="C139" s="14" t="s">
        <v>5077</v>
      </c>
      <c r="D139" s="14" t="s">
        <v>5078</v>
      </c>
      <c r="E139" s="15">
        <v>44727</v>
      </c>
      <c r="F139" s="14">
        <v>2980</v>
      </c>
      <c r="G139" s="125" t="s">
        <v>10574</v>
      </c>
      <c r="H139" s="3">
        <v>2980</v>
      </c>
      <c r="I139" s="19">
        <v>44822</v>
      </c>
      <c r="J139" s="5" t="s">
        <v>10953</v>
      </c>
      <c r="K139" s="20" t="s">
        <v>10666</v>
      </c>
      <c r="O139" s="2">
        <v>2680</v>
      </c>
      <c r="P139" s="2">
        <f t="shared" si="2"/>
        <v>300</v>
      </c>
      <c r="Q139" s="2"/>
    </row>
    <row r="140" s="3" customFormat="1" ht="13.5" spans="1:17">
      <c r="A140" s="13">
        <v>44822</v>
      </c>
      <c r="B140" s="14" t="s">
        <v>4935</v>
      </c>
      <c r="C140" s="14" t="s">
        <v>5075</v>
      </c>
      <c r="D140" s="14" t="s">
        <v>5076</v>
      </c>
      <c r="E140" s="15">
        <v>44727</v>
      </c>
      <c r="F140" s="14">
        <v>2980</v>
      </c>
      <c r="G140" s="125" t="s">
        <v>10574</v>
      </c>
      <c r="H140" s="3">
        <v>2980</v>
      </c>
      <c r="I140" s="19">
        <v>44822</v>
      </c>
      <c r="J140" s="5" t="s">
        <v>10953</v>
      </c>
      <c r="K140" s="20" t="s">
        <v>10666</v>
      </c>
      <c r="O140" s="2">
        <v>2680</v>
      </c>
      <c r="P140" s="2">
        <f t="shared" si="2"/>
        <v>300</v>
      </c>
      <c r="Q140" s="2"/>
    </row>
    <row r="141" s="3" customFormat="1" ht="13.5" spans="1:17">
      <c r="A141" s="13">
        <v>44812</v>
      </c>
      <c r="B141" s="14" t="s">
        <v>4935</v>
      </c>
      <c r="C141" s="14" t="s">
        <v>4937</v>
      </c>
      <c r="D141" s="14" t="s">
        <v>4938</v>
      </c>
      <c r="E141" s="15">
        <v>44721</v>
      </c>
      <c r="F141" s="14">
        <v>2980</v>
      </c>
      <c r="G141" s="125" t="s">
        <v>10573</v>
      </c>
      <c r="H141" s="3">
        <v>2980</v>
      </c>
      <c r="I141" s="19">
        <v>44812</v>
      </c>
      <c r="J141" s="5" t="s">
        <v>10953</v>
      </c>
      <c r="K141" s="20" t="s">
        <v>10666</v>
      </c>
      <c r="O141" s="2">
        <v>2660</v>
      </c>
      <c r="P141" s="2">
        <f t="shared" si="2"/>
        <v>320</v>
      </c>
      <c r="Q141" s="2"/>
    </row>
    <row r="142" s="3" customFormat="1" ht="13.5" spans="1:17">
      <c r="A142" s="13">
        <v>44812</v>
      </c>
      <c r="B142" s="14" t="s">
        <v>4935</v>
      </c>
      <c r="C142" s="14" t="s">
        <v>5032</v>
      </c>
      <c r="D142" s="14" t="s">
        <v>5033</v>
      </c>
      <c r="E142" s="15">
        <v>44722</v>
      </c>
      <c r="F142" s="14">
        <v>2980</v>
      </c>
      <c r="G142" s="125" t="s">
        <v>10573</v>
      </c>
      <c r="H142" s="3">
        <v>2980</v>
      </c>
      <c r="I142" s="19">
        <v>44812</v>
      </c>
      <c r="J142" s="5" t="s">
        <v>10953</v>
      </c>
      <c r="K142" s="20" t="s">
        <v>10666</v>
      </c>
      <c r="O142" s="2">
        <v>2660</v>
      </c>
      <c r="P142" s="2">
        <f t="shared" si="2"/>
        <v>320</v>
      </c>
      <c r="Q142" s="2"/>
    </row>
    <row r="143" s="3" customFormat="1" ht="13.5" spans="1:17">
      <c r="A143" s="13">
        <v>44832</v>
      </c>
      <c r="B143" s="14" t="s">
        <v>4935</v>
      </c>
      <c r="C143" s="14" t="s">
        <v>5139</v>
      </c>
      <c r="D143" s="14" t="s">
        <v>5140</v>
      </c>
      <c r="E143" s="15">
        <v>44733</v>
      </c>
      <c r="F143" s="14">
        <v>2980</v>
      </c>
      <c r="G143" s="129" t="s">
        <v>10575</v>
      </c>
      <c r="H143" s="3">
        <v>2980</v>
      </c>
      <c r="I143" s="19">
        <v>44832</v>
      </c>
      <c r="J143" s="5" t="s">
        <v>10953</v>
      </c>
      <c r="K143" s="20" t="s">
        <v>10666</v>
      </c>
      <c r="O143" s="2">
        <v>2660</v>
      </c>
      <c r="P143" s="2">
        <f t="shared" si="2"/>
        <v>320</v>
      </c>
      <c r="Q143" s="2"/>
    </row>
    <row r="144" s="3" customFormat="1" ht="13.5" spans="1:17">
      <c r="A144" s="13">
        <v>44832</v>
      </c>
      <c r="B144" s="14" t="s">
        <v>4935</v>
      </c>
      <c r="C144" s="14" t="s">
        <v>5175</v>
      </c>
      <c r="D144" s="14" t="s">
        <v>5176</v>
      </c>
      <c r="E144" s="15">
        <v>44737</v>
      </c>
      <c r="F144" s="14">
        <v>2980</v>
      </c>
      <c r="G144" s="129" t="s">
        <v>10575</v>
      </c>
      <c r="H144" s="3">
        <v>2980</v>
      </c>
      <c r="I144" s="19">
        <v>44832</v>
      </c>
      <c r="J144" s="5" t="s">
        <v>10953</v>
      </c>
      <c r="K144" s="20" t="s">
        <v>10666</v>
      </c>
      <c r="O144" s="2">
        <v>2660</v>
      </c>
      <c r="P144" s="2">
        <f t="shared" si="2"/>
        <v>320</v>
      </c>
      <c r="Q144" s="2"/>
    </row>
    <row r="145" s="3" customFormat="1" ht="13.5" spans="1:17">
      <c r="A145" s="13">
        <v>44832</v>
      </c>
      <c r="B145" s="14" t="s">
        <v>4935</v>
      </c>
      <c r="C145" s="14" t="s">
        <v>5637</v>
      </c>
      <c r="D145" s="14" t="s">
        <v>5638</v>
      </c>
      <c r="E145" s="15">
        <v>44737</v>
      </c>
      <c r="F145" s="14">
        <v>2980</v>
      </c>
      <c r="G145" s="129" t="s">
        <v>10575</v>
      </c>
      <c r="H145" s="3">
        <v>2980</v>
      </c>
      <c r="I145" s="19">
        <v>44832</v>
      </c>
      <c r="J145" s="5" t="s">
        <v>10953</v>
      </c>
      <c r="K145" s="20" t="s">
        <v>10666</v>
      </c>
      <c r="O145" s="2">
        <v>2700</v>
      </c>
      <c r="P145" s="2">
        <f t="shared" si="2"/>
        <v>280</v>
      </c>
      <c r="Q145" s="2"/>
    </row>
    <row r="146" s="3" customFormat="1" ht="13.5" spans="1:17">
      <c r="A146" s="13">
        <v>44832</v>
      </c>
      <c r="B146" s="14" t="s">
        <v>4935</v>
      </c>
      <c r="C146" s="14" t="s">
        <v>5633</v>
      </c>
      <c r="D146" s="14" t="s">
        <v>5634</v>
      </c>
      <c r="E146" s="15">
        <v>44737</v>
      </c>
      <c r="F146" s="14">
        <v>2980</v>
      </c>
      <c r="G146" s="129" t="s">
        <v>10575</v>
      </c>
      <c r="H146" s="3">
        <v>2980</v>
      </c>
      <c r="I146" s="19">
        <v>44832</v>
      </c>
      <c r="J146" s="5" t="s">
        <v>10953</v>
      </c>
      <c r="K146" s="20" t="s">
        <v>10666</v>
      </c>
      <c r="O146" s="2">
        <v>2700</v>
      </c>
      <c r="P146" s="2">
        <f t="shared" si="2"/>
        <v>280</v>
      </c>
      <c r="Q146" s="2"/>
    </row>
    <row r="147" s="3" customFormat="1" ht="13.5" spans="1:17">
      <c r="A147" s="13">
        <v>44832</v>
      </c>
      <c r="B147" s="14" t="s">
        <v>4935</v>
      </c>
      <c r="C147" s="14" t="s">
        <v>5625</v>
      </c>
      <c r="D147" s="14" t="s">
        <v>5626</v>
      </c>
      <c r="E147" s="15">
        <v>44737</v>
      </c>
      <c r="F147" s="14">
        <v>2980</v>
      </c>
      <c r="G147" s="129" t="s">
        <v>10575</v>
      </c>
      <c r="H147" s="3">
        <v>2980</v>
      </c>
      <c r="I147" s="19">
        <v>44832</v>
      </c>
      <c r="J147" s="5" t="s">
        <v>10953</v>
      </c>
      <c r="K147" s="20" t="s">
        <v>10666</v>
      </c>
      <c r="O147" s="2">
        <v>2700</v>
      </c>
      <c r="P147" s="2">
        <f t="shared" si="2"/>
        <v>280</v>
      </c>
      <c r="Q147" s="2"/>
    </row>
    <row r="148" s="3" customFormat="1" ht="13.5" spans="1:17">
      <c r="A148" s="13">
        <v>44832</v>
      </c>
      <c r="B148" s="14" t="s">
        <v>4935</v>
      </c>
      <c r="C148" s="14" t="s">
        <v>5591</v>
      </c>
      <c r="D148" s="14" t="s">
        <v>5592</v>
      </c>
      <c r="E148" s="15">
        <v>44739</v>
      </c>
      <c r="F148" s="14">
        <v>2980</v>
      </c>
      <c r="G148" s="129" t="s">
        <v>10575</v>
      </c>
      <c r="H148" s="3">
        <v>2980</v>
      </c>
      <c r="I148" s="19">
        <v>44832</v>
      </c>
      <c r="J148" s="5" t="s">
        <v>10953</v>
      </c>
      <c r="K148" s="20" t="s">
        <v>10666</v>
      </c>
      <c r="O148" s="2">
        <v>2700</v>
      </c>
      <c r="P148" s="2">
        <f t="shared" si="2"/>
        <v>280</v>
      </c>
      <c r="Q148" s="2"/>
    </row>
    <row r="149" s="3" customFormat="1" ht="13.5" spans="1:17">
      <c r="A149" s="13">
        <v>44832</v>
      </c>
      <c r="B149" s="14" t="s">
        <v>4935</v>
      </c>
      <c r="C149" s="14" t="s">
        <v>5588</v>
      </c>
      <c r="D149" s="14" t="s">
        <v>5589</v>
      </c>
      <c r="E149" s="15">
        <v>44739</v>
      </c>
      <c r="F149" s="14">
        <v>2980</v>
      </c>
      <c r="G149" s="129" t="s">
        <v>10575</v>
      </c>
      <c r="H149" s="3">
        <v>2980</v>
      </c>
      <c r="I149" s="19">
        <v>44832</v>
      </c>
      <c r="J149" s="5" t="s">
        <v>10953</v>
      </c>
      <c r="K149" s="20" t="s">
        <v>10666</v>
      </c>
      <c r="O149" s="2">
        <v>2700</v>
      </c>
      <c r="P149" s="2">
        <f t="shared" si="2"/>
        <v>280</v>
      </c>
      <c r="Q149" s="2"/>
    </row>
    <row r="150" s="3" customFormat="1" ht="13.5" spans="1:17">
      <c r="A150" s="13">
        <v>44822</v>
      </c>
      <c r="B150" s="14" t="s">
        <v>5043</v>
      </c>
      <c r="C150" s="14" t="s">
        <v>5048</v>
      </c>
      <c r="D150" s="14" t="s">
        <v>5049</v>
      </c>
      <c r="E150" s="15">
        <v>44725</v>
      </c>
      <c r="F150" s="14">
        <v>2980</v>
      </c>
      <c r="G150" s="125" t="s">
        <v>10576</v>
      </c>
      <c r="H150" s="3">
        <v>2980</v>
      </c>
      <c r="I150" s="19">
        <v>44823</v>
      </c>
      <c r="J150" s="5" t="s">
        <v>10953</v>
      </c>
      <c r="K150" s="20" t="s">
        <v>10959</v>
      </c>
      <c r="O150" s="2">
        <v>2660</v>
      </c>
      <c r="P150" s="2">
        <f t="shared" si="2"/>
        <v>320</v>
      </c>
      <c r="Q150" s="2"/>
    </row>
    <row r="151" s="3" customFormat="1" ht="13.5" spans="1:17">
      <c r="A151" s="13">
        <v>44822</v>
      </c>
      <c r="B151" s="14" t="s">
        <v>5043</v>
      </c>
      <c r="C151" s="14" t="s">
        <v>5056</v>
      </c>
      <c r="D151" s="14" t="s">
        <v>5057</v>
      </c>
      <c r="E151" s="15">
        <v>44726</v>
      </c>
      <c r="F151" s="14">
        <v>2980</v>
      </c>
      <c r="G151" s="125" t="s">
        <v>10576</v>
      </c>
      <c r="H151" s="3">
        <v>2980</v>
      </c>
      <c r="I151" s="19">
        <v>44823</v>
      </c>
      <c r="J151" s="5" t="s">
        <v>10953</v>
      </c>
      <c r="K151" s="20" t="s">
        <v>10959</v>
      </c>
      <c r="O151" s="2">
        <v>2660</v>
      </c>
      <c r="P151" s="2">
        <f t="shared" si="2"/>
        <v>320</v>
      </c>
      <c r="Q151" s="2"/>
    </row>
    <row r="152" s="3" customFormat="1" ht="13.5" spans="1:17">
      <c r="A152" s="13">
        <v>44822</v>
      </c>
      <c r="B152" s="14" t="s">
        <v>5043</v>
      </c>
      <c r="C152" s="14" t="s">
        <v>5040</v>
      </c>
      <c r="D152" s="14" t="s">
        <v>5041</v>
      </c>
      <c r="E152" s="15">
        <v>44729</v>
      </c>
      <c r="F152" s="14">
        <v>2980</v>
      </c>
      <c r="G152" s="125" t="s">
        <v>10577</v>
      </c>
      <c r="H152" s="3">
        <v>2980</v>
      </c>
      <c r="I152" s="19">
        <v>44822</v>
      </c>
      <c r="J152" s="5" t="s">
        <v>10953</v>
      </c>
      <c r="K152" s="20" t="s">
        <v>10666</v>
      </c>
      <c r="O152" s="2">
        <v>2660</v>
      </c>
      <c r="P152" s="2">
        <f t="shared" si="2"/>
        <v>320</v>
      </c>
      <c r="Q152" s="2"/>
    </row>
    <row r="153" s="3" customFormat="1" ht="13.5" spans="1:17">
      <c r="A153" s="13">
        <v>44832</v>
      </c>
      <c r="B153" s="14" t="s">
        <v>5043</v>
      </c>
      <c r="C153" s="14" t="s">
        <v>5605</v>
      </c>
      <c r="D153" s="14" t="s">
        <v>5606</v>
      </c>
      <c r="E153" s="15">
        <v>44737</v>
      </c>
      <c r="F153" s="14">
        <v>2980</v>
      </c>
      <c r="G153" s="22" t="s">
        <v>10578</v>
      </c>
      <c r="H153" s="22">
        <v>2980</v>
      </c>
      <c r="I153" s="19">
        <v>44832</v>
      </c>
      <c r="J153" s="5" t="s">
        <v>10953</v>
      </c>
      <c r="K153" s="20" t="s">
        <v>10666</v>
      </c>
      <c r="O153" s="2">
        <v>2700</v>
      </c>
      <c r="P153" s="2">
        <f t="shared" si="2"/>
        <v>280</v>
      </c>
      <c r="Q153" s="2"/>
    </row>
    <row r="154" s="3" customFormat="1" ht="13.5" spans="1:17">
      <c r="A154" s="13">
        <v>44832</v>
      </c>
      <c r="B154" s="14" t="s">
        <v>5043</v>
      </c>
      <c r="C154" s="14" t="s">
        <v>5602</v>
      </c>
      <c r="D154" s="14" t="s">
        <v>5603</v>
      </c>
      <c r="E154" s="15">
        <v>44737</v>
      </c>
      <c r="F154" s="14">
        <v>2980</v>
      </c>
      <c r="G154" s="22" t="s">
        <v>10578</v>
      </c>
      <c r="H154" s="22">
        <v>2980</v>
      </c>
      <c r="I154" s="19">
        <v>44832</v>
      </c>
      <c r="J154" s="5" t="s">
        <v>10953</v>
      </c>
      <c r="K154" s="20" t="s">
        <v>10666</v>
      </c>
      <c r="O154" s="2">
        <v>2700</v>
      </c>
      <c r="P154" s="2">
        <f t="shared" si="2"/>
        <v>280</v>
      </c>
      <c r="Q154" s="2"/>
    </row>
    <row r="155" s="3" customFormat="1" ht="14.25" spans="1:17">
      <c r="A155" s="13">
        <v>44832</v>
      </c>
      <c r="B155" s="14" t="s">
        <v>5013</v>
      </c>
      <c r="C155" s="14" t="s">
        <v>5181</v>
      </c>
      <c r="D155" s="14" t="s">
        <v>5182</v>
      </c>
      <c r="E155" s="15">
        <v>44737</v>
      </c>
      <c r="F155" s="14">
        <v>2980</v>
      </c>
      <c r="G155" s="16" t="s">
        <v>10579</v>
      </c>
      <c r="H155" s="3">
        <v>2980</v>
      </c>
      <c r="I155" s="19">
        <v>44832</v>
      </c>
      <c r="J155" s="5" t="s">
        <v>10953</v>
      </c>
      <c r="K155" s="20" t="s">
        <v>10666</v>
      </c>
      <c r="O155" s="2">
        <v>2660</v>
      </c>
      <c r="P155" s="2">
        <f t="shared" si="2"/>
        <v>320</v>
      </c>
      <c r="Q155" s="2"/>
    </row>
    <row r="156" s="3" customFormat="1" ht="13.5" spans="1:17">
      <c r="A156" s="13">
        <v>44832</v>
      </c>
      <c r="B156" s="14" t="s">
        <v>5180</v>
      </c>
      <c r="C156" s="14" t="s">
        <v>5177</v>
      </c>
      <c r="D156" s="14" t="s">
        <v>5178</v>
      </c>
      <c r="E156" s="15">
        <v>44740</v>
      </c>
      <c r="F156" s="14">
        <v>2980</v>
      </c>
      <c r="G156" s="129" t="s">
        <v>10580</v>
      </c>
      <c r="H156" s="3">
        <v>2980</v>
      </c>
      <c r="I156" s="19">
        <v>44832</v>
      </c>
      <c r="J156" s="5" t="s">
        <v>10953</v>
      </c>
      <c r="K156" s="20" t="s">
        <v>10666</v>
      </c>
      <c r="O156" s="2">
        <v>2660</v>
      </c>
      <c r="P156" s="2">
        <f t="shared" si="2"/>
        <v>320</v>
      </c>
      <c r="Q156" s="2"/>
    </row>
    <row r="157" s="3" customFormat="1" ht="14.25" spans="1:17">
      <c r="A157" s="13">
        <v>44832</v>
      </c>
      <c r="B157" s="14" t="s">
        <v>5069</v>
      </c>
      <c r="C157" s="14" t="s">
        <v>5073</v>
      </c>
      <c r="D157" s="14" t="s">
        <v>5074</v>
      </c>
      <c r="E157" s="15">
        <v>44740</v>
      </c>
      <c r="F157" s="14">
        <v>2980</v>
      </c>
      <c r="G157" s="16" t="s">
        <v>10572</v>
      </c>
      <c r="H157" s="3">
        <v>2980</v>
      </c>
      <c r="I157" s="19">
        <v>44832</v>
      </c>
      <c r="J157" s="5" t="s">
        <v>10953</v>
      </c>
      <c r="K157" s="20" t="s">
        <v>10666</v>
      </c>
      <c r="O157" s="2">
        <v>2680</v>
      </c>
      <c r="P157" s="2">
        <f t="shared" si="2"/>
        <v>300</v>
      </c>
      <c r="Q157" s="2"/>
    </row>
    <row r="158" s="3" customFormat="1" ht="14.25" spans="1:17">
      <c r="A158" s="13">
        <v>44832</v>
      </c>
      <c r="B158" s="14" t="s">
        <v>5069</v>
      </c>
      <c r="C158" s="14" t="s">
        <v>5067</v>
      </c>
      <c r="D158" s="14" t="s">
        <v>5068</v>
      </c>
      <c r="E158" s="15">
        <v>44740</v>
      </c>
      <c r="F158" s="14">
        <v>2980</v>
      </c>
      <c r="G158" s="16" t="s">
        <v>10572</v>
      </c>
      <c r="H158" s="3">
        <v>2980</v>
      </c>
      <c r="I158" s="19">
        <v>44832</v>
      </c>
      <c r="J158" s="5" t="s">
        <v>10953</v>
      </c>
      <c r="K158" s="20" t="s">
        <v>10666</v>
      </c>
      <c r="O158" s="2">
        <v>2680</v>
      </c>
      <c r="P158" s="2">
        <f t="shared" si="2"/>
        <v>300</v>
      </c>
      <c r="Q158" s="2"/>
    </row>
    <row r="159" s="3" customFormat="1" ht="14.25" spans="1:17">
      <c r="A159" s="13">
        <v>44832</v>
      </c>
      <c r="B159" s="14" t="s">
        <v>5069</v>
      </c>
      <c r="C159" s="14" t="s">
        <v>5208</v>
      </c>
      <c r="D159" s="14" t="s">
        <v>5209</v>
      </c>
      <c r="E159" s="15">
        <v>44740</v>
      </c>
      <c r="F159" s="14">
        <v>2980</v>
      </c>
      <c r="G159" s="16" t="s">
        <v>10572</v>
      </c>
      <c r="H159" s="3">
        <v>2980</v>
      </c>
      <c r="I159" s="19">
        <v>44832</v>
      </c>
      <c r="J159" s="5" t="s">
        <v>10953</v>
      </c>
      <c r="K159" s="20" t="s">
        <v>10666</v>
      </c>
      <c r="O159" s="2">
        <v>2660</v>
      </c>
      <c r="P159" s="2">
        <f t="shared" si="2"/>
        <v>320</v>
      </c>
      <c r="Q159" s="2"/>
    </row>
    <row r="160" s="3" customFormat="1" ht="14.25" spans="1:17">
      <c r="A160" s="13">
        <v>44832</v>
      </c>
      <c r="B160" s="14" t="s">
        <v>5069</v>
      </c>
      <c r="C160" s="14" t="s">
        <v>5183</v>
      </c>
      <c r="D160" s="14" t="s">
        <v>5184</v>
      </c>
      <c r="E160" s="15">
        <v>44740</v>
      </c>
      <c r="F160" s="14">
        <v>2980</v>
      </c>
      <c r="G160" s="16" t="s">
        <v>10572</v>
      </c>
      <c r="H160" s="3">
        <v>2980</v>
      </c>
      <c r="I160" s="19">
        <v>44832</v>
      </c>
      <c r="J160" s="5" t="s">
        <v>10953</v>
      </c>
      <c r="K160" s="20" t="s">
        <v>10666</v>
      </c>
      <c r="O160" s="2">
        <v>2660</v>
      </c>
      <c r="P160" s="2">
        <f t="shared" si="2"/>
        <v>320</v>
      </c>
      <c r="Q160" s="2"/>
    </row>
    <row r="161" s="3" customFormat="1" ht="14.25" spans="1:17">
      <c r="A161" s="13">
        <v>44832</v>
      </c>
      <c r="B161" s="14" t="s">
        <v>5069</v>
      </c>
      <c r="C161" s="14" t="s">
        <v>5655</v>
      </c>
      <c r="D161" s="14" t="s">
        <v>5656</v>
      </c>
      <c r="E161" s="15">
        <v>44740</v>
      </c>
      <c r="F161" s="14">
        <v>2980</v>
      </c>
      <c r="G161" s="16" t="s">
        <v>10572</v>
      </c>
      <c r="H161" s="3">
        <v>2980</v>
      </c>
      <c r="I161" s="19">
        <v>44832</v>
      </c>
      <c r="J161" s="5" t="s">
        <v>10953</v>
      </c>
      <c r="K161" s="20" t="s">
        <v>10666</v>
      </c>
      <c r="O161" s="2">
        <v>2700</v>
      </c>
      <c r="P161" s="2">
        <f t="shared" si="2"/>
        <v>280</v>
      </c>
      <c r="Q161" s="2"/>
    </row>
    <row r="162" s="3" customFormat="1" ht="14.25" spans="1:17">
      <c r="A162" s="13">
        <v>44832</v>
      </c>
      <c r="B162" s="14" t="s">
        <v>5069</v>
      </c>
      <c r="C162" s="14" t="s">
        <v>5653</v>
      </c>
      <c r="D162" s="14" t="s">
        <v>5654</v>
      </c>
      <c r="E162" s="15">
        <v>44740</v>
      </c>
      <c r="F162" s="14">
        <v>2980</v>
      </c>
      <c r="G162" s="16" t="s">
        <v>10572</v>
      </c>
      <c r="H162" s="3">
        <v>2980</v>
      </c>
      <c r="I162" s="19">
        <v>44832</v>
      </c>
      <c r="J162" s="5" t="s">
        <v>10953</v>
      </c>
      <c r="K162" s="20" t="s">
        <v>10666</v>
      </c>
      <c r="O162" s="2">
        <v>2700</v>
      </c>
      <c r="P162" s="2">
        <f t="shared" si="2"/>
        <v>280</v>
      </c>
      <c r="Q162" s="2"/>
    </row>
    <row r="163" s="3" customFormat="1" ht="14.25" spans="1:17">
      <c r="A163" s="13">
        <v>44832</v>
      </c>
      <c r="B163" s="14" t="s">
        <v>5069</v>
      </c>
      <c r="C163" s="14" t="s">
        <v>5647</v>
      </c>
      <c r="D163" s="14" t="s">
        <v>5648</v>
      </c>
      <c r="E163" s="15">
        <v>44740</v>
      </c>
      <c r="F163" s="14">
        <v>2980</v>
      </c>
      <c r="G163" s="16" t="s">
        <v>10572</v>
      </c>
      <c r="H163" s="3">
        <v>2980</v>
      </c>
      <c r="I163" s="19">
        <v>44832</v>
      </c>
      <c r="J163" s="5" t="s">
        <v>10953</v>
      </c>
      <c r="K163" s="20" t="s">
        <v>10666</v>
      </c>
      <c r="O163" s="2">
        <v>2700</v>
      </c>
      <c r="P163" s="2">
        <f t="shared" si="2"/>
        <v>280</v>
      </c>
      <c r="Q163" s="2"/>
    </row>
    <row r="164" s="3" customFormat="1" ht="14.25" spans="1:17">
      <c r="A164" s="13">
        <v>44832</v>
      </c>
      <c r="B164" s="14" t="s">
        <v>5069</v>
      </c>
      <c r="C164" s="14" t="s">
        <v>5643</v>
      </c>
      <c r="D164" s="14" t="s">
        <v>5644</v>
      </c>
      <c r="E164" s="15">
        <v>44740</v>
      </c>
      <c r="F164" s="14">
        <v>2980</v>
      </c>
      <c r="G164" s="16" t="s">
        <v>10572</v>
      </c>
      <c r="H164" s="3">
        <v>2980</v>
      </c>
      <c r="I164" s="19">
        <v>44832</v>
      </c>
      <c r="J164" s="5" t="s">
        <v>10953</v>
      </c>
      <c r="K164" s="20" t="s">
        <v>10666</v>
      </c>
      <c r="O164" s="2">
        <v>2700</v>
      </c>
      <c r="P164" s="2">
        <f t="shared" si="2"/>
        <v>280</v>
      </c>
      <c r="Q164" s="2"/>
    </row>
    <row r="165" s="3" customFormat="1" ht="14.25" spans="1:17">
      <c r="A165" s="13">
        <v>44832</v>
      </c>
      <c r="B165" s="14" t="s">
        <v>5069</v>
      </c>
      <c r="C165" s="14" t="s">
        <v>5600</v>
      </c>
      <c r="D165" s="14" t="s">
        <v>5601</v>
      </c>
      <c r="E165" s="15">
        <v>44740</v>
      </c>
      <c r="F165" s="14">
        <v>2980</v>
      </c>
      <c r="G165" s="16" t="s">
        <v>10572</v>
      </c>
      <c r="H165" s="3">
        <v>2980</v>
      </c>
      <c r="I165" s="19">
        <v>44832</v>
      </c>
      <c r="J165" s="5" t="s">
        <v>10953</v>
      </c>
      <c r="K165" s="20" t="s">
        <v>10666</v>
      </c>
      <c r="O165" s="2">
        <v>2700</v>
      </c>
      <c r="P165" s="2">
        <f t="shared" si="2"/>
        <v>280</v>
      </c>
      <c r="Q165" s="2"/>
    </row>
    <row r="166" s="3" customFormat="1" ht="14.25" spans="1:17">
      <c r="A166" s="13">
        <v>44832</v>
      </c>
      <c r="B166" s="14" t="s">
        <v>5069</v>
      </c>
      <c r="C166" s="14" t="s">
        <v>5595</v>
      </c>
      <c r="D166" s="14" t="s">
        <v>5596</v>
      </c>
      <c r="E166" s="15">
        <v>44740</v>
      </c>
      <c r="F166" s="14">
        <v>2980</v>
      </c>
      <c r="G166" s="16" t="s">
        <v>10572</v>
      </c>
      <c r="H166" s="3">
        <v>2980</v>
      </c>
      <c r="I166" s="19">
        <v>44832</v>
      </c>
      <c r="J166" s="5" t="s">
        <v>10953</v>
      </c>
      <c r="K166" s="20" t="s">
        <v>10666</v>
      </c>
      <c r="O166" s="2">
        <v>2700</v>
      </c>
      <c r="P166" s="2">
        <f t="shared" si="2"/>
        <v>280</v>
      </c>
      <c r="Q166" s="2"/>
    </row>
    <row r="167" s="3" customFormat="1" ht="14.25" spans="1:17">
      <c r="A167" s="13">
        <v>44832</v>
      </c>
      <c r="B167" s="14" t="s">
        <v>5069</v>
      </c>
      <c r="C167" s="14" t="s">
        <v>5510</v>
      </c>
      <c r="D167" s="14" t="s">
        <v>5511</v>
      </c>
      <c r="E167" s="15">
        <v>44740</v>
      </c>
      <c r="F167" s="14">
        <v>2980</v>
      </c>
      <c r="G167" s="16" t="s">
        <v>10572</v>
      </c>
      <c r="H167" s="3">
        <v>2980</v>
      </c>
      <c r="I167" s="19">
        <v>44832</v>
      </c>
      <c r="J167" s="5" t="s">
        <v>10953</v>
      </c>
      <c r="K167" s="20" t="s">
        <v>10666</v>
      </c>
      <c r="O167" s="2">
        <v>2700</v>
      </c>
      <c r="P167" s="2">
        <f t="shared" si="2"/>
        <v>280</v>
      </c>
      <c r="Q167" s="2"/>
    </row>
    <row r="168" s="3" customFormat="1" ht="14.25" spans="1:17">
      <c r="A168" s="13">
        <v>44832</v>
      </c>
      <c r="B168" s="14" t="s">
        <v>5069</v>
      </c>
      <c r="C168" s="14" t="s">
        <v>5508</v>
      </c>
      <c r="D168" s="14" t="s">
        <v>5509</v>
      </c>
      <c r="E168" s="15">
        <v>44740</v>
      </c>
      <c r="F168" s="14">
        <v>2980</v>
      </c>
      <c r="G168" s="16" t="s">
        <v>10572</v>
      </c>
      <c r="H168" s="3">
        <v>2980</v>
      </c>
      <c r="I168" s="19">
        <v>44832</v>
      </c>
      <c r="J168" s="5" t="s">
        <v>10953</v>
      </c>
      <c r="K168" s="20" t="s">
        <v>10666</v>
      </c>
      <c r="O168" s="2">
        <v>2700</v>
      </c>
      <c r="P168" s="2">
        <f t="shared" si="2"/>
        <v>280</v>
      </c>
      <c r="Q168" s="2"/>
    </row>
    <row r="169" s="3" customFormat="1" ht="14.25" spans="1:17">
      <c r="A169" s="13">
        <v>44832</v>
      </c>
      <c r="B169" s="14" t="s">
        <v>5069</v>
      </c>
      <c r="C169" s="14" t="s">
        <v>5506</v>
      </c>
      <c r="D169" s="14" t="s">
        <v>5507</v>
      </c>
      <c r="E169" s="15">
        <v>44740</v>
      </c>
      <c r="F169" s="14">
        <v>2980</v>
      </c>
      <c r="G169" s="16" t="s">
        <v>10572</v>
      </c>
      <c r="H169" s="3">
        <v>2980</v>
      </c>
      <c r="I169" s="19">
        <v>44832</v>
      </c>
      <c r="J169" s="5" t="s">
        <v>10953</v>
      </c>
      <c r="K169" s="20" t="s">
        <v>10666</v>
      </c>
      <c r="O169" s="2">
        <v>2700</v>
      </c>
      <c r="P169" s="2">
        <f t="shared" si="2"/>
        <v>280</v>
      </c>
      <c r="Q169" s="2"/>
    </row>
    <row r="170" s="3" customFormat="1" ht="14.25" spans="1:17">
      <c r="A170" s="13">
        <v>44832</v>
      </c>
      <c r="B170" s="14" t="s">
        <v>5069</v>
      </c>
      <c r="C170" s="14" t="s">
        <v>5504</v>
      </c>
      <c r="D170" s="14" t="s">
        <v>5505</v>
      </c>
      <c r="E170" s="15">
        <v>44740</v>
      </c>
      <c r="F170" s="14">
        <v>2980</v>
      </c>
      <c r="G170" s="16" t="s">
        <v>10572</v>
      </c>
      <c r="H170" s="3">
        <v>2980</v>
      </c>
      <c r="I170" s="19">
        <v>44832</v>
      </c>
      <c r="J170" s="5" t="s">
        <v>10953</v>
      </c>
      <c r="K170" s="20" t="s">
        <v>10666</v>
      </c>
      <c r="O170" s="2">
        <v>2700</v>
      </c>
      <c r="P170" s="2">
        <f t="shared" si="2"/>
        <v>280</v>
      </c>
      <c r="Q170" s="2"/>
    </row>
    <row r="171" s="3" customFormat="1" ht="14.25" spans="1:17">
      <c r="A171" s="13">
        <v>44832</v>
      </c>
      <c r="B171" s="14" t="s">
        <v>5069</v>
      </c>
      <c r="C171" s="14" t="s">
        <v>5502</v>
      </c>
      <c r="D171" s="14" t="s">
        <v>5503</v>
      </c>
      <c r="E171" s="15">
        <v>44740</v>
      </c>
      <c r="F171" s="14">
        <v>2980</v>
      </c>
      <c r="G171" s="16" t="s">
        <v>10572</v>
      </c>
      <c r="H171" s="3">
        <v>2980</v>
      </c>
      <c r="I171" s="19">
        <v>44832</v>
      </c>
      <c r="J171" s="5" t="s">
        <v>10953</v>
      </c>
      <c r="K171" s="20" t="s">
        <v>10666</v>
      </c>
      <c r="O171" s="2">
        <v>2700</v>
      </c>
      <c r="P171" s="2">
        <f t="shared" si="2"/>
        <v>280</v>
      </c>
      <c r="Q171" s="2"/>
    </row>
    <row r="172" s="3" customFormat="1" ht="14.25" spans="1:17">
      <c r="A172" s="13">
        <v>44832</v>
      </c>
      <c r="B172" s="14" t="s">
        <v>5069</v>
      </c>
      <c r="C172" s="14" t="s">
        <v>5500</v>
      </c>
      <c r="D172" s="14" t="s">
        <v>5501</v>
      </c>
      <c r="E172" s="15">
        <v>44740</v>
      </c>
      <c r="F172" s="14">
        <v>2980</v>
      </c>
      <c r="G172" s="16" t="s">
        <v>10572</v>
      </c>
      <c r="H172" s="3">
        <v>2980</v>
      </c>
      <c r="I172" s="19">
        <v>44832</v>
      </c>
      <c r="J172" s="5" t="s">
        <v>10953</v>
      </c>
      <c r="K172" s="20" t="s">
        <v>10666</v>
      </c>
      <c r="O172" s="2">
        <v>2700</v>
      </c>
      <c r="P172" s="2">
        <f t="shared" si="2"/>
        <v>280</v>
      </c>
      <c r="Q172" s="2"/>
    </row>
    <row r="173" s="3" customFormat="1" ht="14.25" spans="1:17">
      <c r="A173" s="13">
        <v>44832</v>
      </c>
      <c r="B173" s="14" t="s">
        <v>5069</v>
      </c>
      <c r="C173" s="14" t="s">
        <v>5498</v>
      </c>
      <c r="D173" s="14" t="s">
        <v>5499</v>
      </c>
      <c r="E173" s="15">
        <v>44740</v>
      </c>
      <c r="F173" s="14">
        <v>2980</v>
      </c>
      <c r="G173" s="16" t="s">
        <v>10572</v>
      </c>
      <c r="H173" s="3">
        <v>2980</v>
      </c>
      <c r="I173" s="19">
        <v>44832</v>
      </c>
      <c r="J173" s="5" t="s">
        <v>10953</v>
      </c>
      <c r="K173" s="20" t="s">
        <v>10666</v>
      </c>
      <c r="O173" s="2">
        <v>2700</v>
      </c>
      <c r="P173" s="2">
        <f t="shared" si="2"/>
        <v>280</v>
      </c>
      <c r="Q173" s="2"/>
    </row>
    <row r="174" s="3" customFormat="1" ht="14.25" spans="1:17">
      <c r="A174" s="13">
        <v>44832</v>
      </c>
      <c r="B174" s="14" t="s">
        <v>5069</v>
      </c>
      <c r="C174" s="14" t="s">
        <v>5494</v>
      </c>
      <c r="D174" s="14" t="s">
        <v>5495</v>
      </c>
      <c r="E174" s="15">
        <v>44740</v>
      </c>
      <c r="F174" s="14">
        <v>2980</v>
      </c>
      <c r="G174" s="16" t="s">
        <v>10572</v>
      </c>
      <c r="H174" s="3">
        <v>2980</v>
      </c>
      <c r="I174" s="19">
        <v>44832</v>
      </c>
      <c r="J174" s="5" t="s">
        <v>10953</v>
      </c>
      <c r="K174" s="20" t="s">
        <v>10666</v>
      </c>
      <c r="O174" s="2">
        <v>2700</v>
      </c>
      <c r="P174" s="2">
        <f t="shared" si="2"/>
        <v>280</v>
      </c>
      <c r="Q174" s="2"/>
    </row>
    <row r="175" s="3" customFormat="1" ht="14.25" spans="1:17">
      <c r="A175" s="13">
        <v>44832</v>
      </c>
      <c r="B175" s="14" t="s">
        <v>5069</v>
      </c>
      <c r="C175" s="14" t="s">
        <v>5532</v>
      </c>
      <c r="D175" s="14" t="s">
        <v>5533</v>
      </c>
      <c r="E175" s="15">
        <v>44740</v>
      </c>
      <c r="F175" s="14">
        <v>2980</v>
      </c>
      <c r="G175" s="16" t="s">
        <v>10572</v>
      </c>
      <c r="H175" s="3">
        <v>2980</v>
      </c>
      <c r="I175" s="19">
        <v>44832</v>
      </c>
      <c r="J175" s="5" t="s">
        <v>10953</v>
      </c>
      <c r="K175" s="20" t="s">
        <v>10666</v>
      </c>
      <c r="O175" s="2">
        <v>2700</v>
      </c>
      <c r="P175" s="2">
        <f t="shared" si="2"/>
        <v>280</v>
      </c>
      <c r="Q175" s="2"/>
    </row>
    <row r="176" s="3" customFormat="1" ht="14.25" spans="1:17">
      <c r="A176" s="13">
        <v>44832</v>
      </c>
      <c r="B176" s="14" t="s">
        <v>5069</v>
      </c>
      <c r="C176" s="14" t="s">
        <v>5530</v>
      </c>
      <c r="D176" s="14" t="s">
        <v>5531</v>
      </c>
      <c r="E176" s="15">
        <v>44740</v>
      </c>
      <c r="F176" s="14">
        <v>2980</v>
      </c>
      <c r="G176" s="16" t="s">
        <v>10572</v>
      </c>
      <c r="H176" s="3">
        <v>2980</v>
      </c>
      <c r="I176" s="19">
        <v>44832</v>
      </c>
      <c r="J176" s="5" t="s">
        <v>10953</v>
      </c>
      <c r="K176" s="20" t="s">
        <v>10666</v>
      </c>
      <c r="O176" s="2">
        <v>2700</v>
      </c>
      <c r="P176" s="2">
        <f t="shared" si="2"/>
        <v>280</v>
      </c>
      <c r="Q176" s="2"/>
    </row>
    <row r="177" s="3" customFormat="1" ht="14.25" spans="1:17">
      <c r="A177" s="13">
        <v>44832</v>
      </c>
      <c r="B177" s="14" t="s">
        <v>5069</v>
      </c>
      <c r="C177" s="14" t="s">
        <v>5524</v>
      </c>
      <c r="D177" s="14" t="s">
        <v>5525</v>
      </c>
      <c r="E177" s="15">
        <v>44740</v>
      </c>
      <c r="F177" s="14">
        <v>2980</v>
      </c>
      <c r="G177" s="16" t="s">
        <v>10572</v>
      </c>
      <c r="H177" s="3">
        <v>2980</v>
      </c>
      <c r="I177" s="19">
        <v>44832</v>
      </c>
      <c r="J177" s="5" t="s">
        <v>10953</v>
      </c>
      <c r="K177" s="20" t="s">
        <v>10666</v>
      </c>
      <c r="O177" s="2">
        <v>2700</v>
      </c>
      <c r="P177" s="2">
        <f t="shared" si="2"/>
        <v>280</v>
      </c>
      <c r="Q177" s="2"/>
    </row>
    <row r="178" s="3" customFormat="1" ht="14.25" spans="1:17">
      <c r="A178" s="13">
        <v>44832</v>
      </c>
      <c r="B178" s="14" t="s">
        <v>5069</v>
      </c>
      <c r="C178" s="14" t="s">
        <v>5593</v>
      </c>
      <c r="D178" s="14" t="s">
        <v>5594</v>
      </c>
      <c r="E178" s="15">
        <v>44740</v>
      </c>
      <c r="F178" s="14">
        <v>2980</v>
      </c>
      <c r="G178" s="16" t="s">
        <v>10572</v>
      </c>
      <c r="H178" s="3">
        <v>2980</v>
      </c>
      <c r="I178" s="19">
        <v>44832</v>
      </c>
      <c r="J178" s="5" t="s">
        <v>10953</v>
      </c>
      <c r="K178" s="20" t="s">
        <v>10666</v>
      </c>
      <c r="O178" s="2">
        <v>2700</v>
      </c>
      <c r="P178" s="2">
        <f t="shared" si="2"/>
        <v>280</v>
      </c>
      <c r="Q178" s="2"/>
    </row>
    <row r="179" s="3" customFormat="1" ht="14.25" spans="1:17">
      <c r="A179" s="13">
        <v>44832</v>
      </c>
      <c r="B179" s="14" t="s">
        <v>5069</v>
      </c>
      <c r="C179" s="14" t="s">
        <v>5635</v>
      </c>
      <c r="D179" s="14" t="s">
        <v>5636</v>
      </c>
      <c r="E179" s="15">
        <v>44740</v>
      </c>
      <c r="F179" s="14">
        <v>2980</v>
      </c>
      <c r="G179" s="16" t="s">
        <v>10572</v>
      </c>
      <c r="H179" s="3">
        <v>2980</v>
      </c>
      <c r="I179" s="19">
        <v>44832</v>
      </c>
      <c r="J179" s="5" t="s">
        <v>10953</v>
      </c>
      <c r="K179" s="20" t="s">
        <v>10666</v>
      </c>
      <c r="O179" s="2">
        <v>2700</v>
      </c>
      <c r="P179" s="2">
        <f t="shared" si="2"/>
        <v>280</v>
      </c>
      <c r="Q179" s="2"/>
    </row>
    <row r="180" s="3" customFormat="1" ht="14.25" spans="1:17">
      <c r="A180" s="13">
        <v>44832</v>
      </c>
      <c r="B180" s="14" t="s">
        <v>5069</v>
      </c>
      <c r="C180" s="14" t="s">
        <v>5534</v>
      </c>
      <c r="D180" s="14" t="s">
        <v>5535</v>
      </c>
      <c r="E180" s="15">
        <v>44740</v>
      </c>
      <c r="F180" s="14">
        <v>2980</v>
      </c>
      <c r="G180" s="16" t="s">
        <v>10572</v>
      </c>
      <c r="H180" s="3">
        <v>2980</v>
      </c>
      <c r="I180" s="19">
        <v>44832</v>
      </c>
      <c r="J180" s="5" t="s">
        <v>10953</v>
      </c>
      <c r="K180" s="20" t="s">
        <v>10666</v>
      </c>
      <c r="O180" s="2">
        <v>2700</v>
      </c>
      <c r="P180" s="2">
        <f t="shared" si="2"/>
        <v>280</v>
      </c>
      <c r="Q180" s="2"/>
    </row>
    <row r="181" s="3" customFormat="1" ht="14.25" spans="1:17">
      <c r="A181" s="13">
        <v>44832</v>
      </c>
      <c r="B181" s="14" t="s">
        <v>5069</v>
      </c>
      <c r="C181" s="14" t="s">
        <v>5520</v>
      </c>
      <c r="D181" s="14" t="s">
        <v>5521</v>
      </c>
      <c r="E181" s="15">
        <v>44740</v>
      </c>
      <c r="F181" s="14">
        <v>2980</v>
      </c>
      <c r="G181" s="16" t="s">
        <v>10572</v>
      </c>
      <c r="H181" s="3">
        <v>2980</v>
      </c>
      <c r="I181" s="19">
        <v>44832</v>
      </c>
      <c r="J181" s="5" t="s">
        <v>10953</v>
      </c>
      <c r="K181" s="20" t="s">
        <v>10666</v>
      </c>
      <c r="O181" s="2">
        <v>2700</v>
      </c>
      <c r="P181" s="2">
        <f t="shared" si="2"/>
        <v>280</v>
      </c>
      <c r="Q181" s="2"/>
    </row>
    <row r="182" s="3" customFormat="1" ht="14.25" spans="1:17">
      <c r="A182" s="13">
        <v>44832</v>
      </c>
      <c r="B182" s="14" t="s">
        <v>5069</v>
      </c>
      <c r="C182" s="14" t="s">
        <v>5586</v>
      </c>
      <c r="D182" s="14" t="s">
        <v>5587</v>
      </c>
      <c r="E182" s="15">
        <v>44740</v>
      </c>
      <c r="F182" s="14">
        <v>2980</v>
      </c>
      <c r="G182" s="16" t="s">
        <v>10572</v>
      </c>
      <c r="H182" s="3">
        <v>2980</v>
      </c>
      <c r="I182" s="19">
        <v>44832</v>
      </c>
      <c r="J182" s="5" t="s">
        <v>10953</v>
      </c>
      <c r="K182" s="20" t="s">
        <v>10666</v>
      </c>
      <c r="O182" s="2">
        <v>2700</v>
      </c>
      <c r="P182" s="2">
        <f t="shared" si="2"/>
        <v>280</v>
      </c>
      <c r="Q182" s="2"/>
    </row>
    <row r="183" s="3" customFormat="1" ht="14.25" spans="1:17">
      <c r="A183" s="13">
        <v>44832</v>
      </c>
      <c r="B183" s="14" t="s">
        <v>5069</v>
      </c>
      <c r="C183" s="14" t="s">
        <v>5580</v>
      </c>
      <c r="D183" s="14" t="s">
        <v>5581</v>
      </c>
      <c r="E183" s="15">
        <v>44740</v>
      </c>
      <c r="F183" s="14">
        <v>2980</v>
      </c>
      <c r="G183" s="16" t="s">
        <v>10572</v>
      </c>
      <c r="H183" s="3">
        <v>2980</v>
      </c>
      <c r="I183" s="19">
        <v>44832</v>
      </c>
      <c r="J183" s="5" t="s">
        <v>10953</v>
      </c>
      <c r="K183" s="20" t="s">
        <v>10666</v>
      </c>
      <c r="O183" s="2">
        <v>2700</v>
      </c>
      <c r="P183" s="2">
        <f t="shared" si="2"/>
        <v>280</v>
      </c>
      <c r="Q183" s="2"/>
    </row>
    <row r="184" s="3" customFormat="1" ht="14.25" spans="1:17">
      <c r="A184" s="13">
        <v>44832</v>
      </c>
      <c r="B184" s="14" t="s">
        <v>5069</v>
      </c>
      <c r="C184" s="14" t="s">
        <v>5536</v>
      </c>
      <c r="D184" s="14" t="s">
        <v>5537</v>
      </c>
      <c r="E184" s="15">
        <v>44740</v>
      </c>
      <c r="F184" s="14">
        <v>2980</v>
      </c>
      <c r="G184" s="16" t="s">
        <v>10572</v>
      </c>
      <c r="H184" s="3">
        <v>2980</v>
      </c>
      <c r="I184" s="19">
        <v>44832</v>
      </c>
      <c r="J184" s="5" t="s">
        <v>10953</v>
      </c>
      <c r="K184" s="20" t="s">
        <v>10666</v>
      </c>
      <c r="O184" s="2">
        <v>2700</v>
      </c>
      <c r="P184" s="2">
        <f t="shared" si="2"/>
        <v>280</v>
      </c>
      <c r="Q184" s="2"/>
    </row>
    <row r="185" s="3" customFormat="1" ht="14.25" spans="1:17">
      <c r="A185" s="13">
        <v>44832</v>
      </c>
      <c r="B185" s="14" t="s">
        <v>5069</v>
      </c>
      <c r="C185" s="14" t="s">
        <v>5576</v>
      </c>
      <c r="D185" s="14" t="s">
        <v>5577</v>
      </c>
      <c r="E185" s="15">
        <v>44740</v>
      </c>
      <c r="F185" s="14">
        <v>2980</v>
      </c>
      <c r="G185" s="16" t="s">
        <v>10572</v>
      </c>
      <c r="H185" s="3">
        <v>2980</v>
      </c>
      <c r="I185" s="19">
        <v>44832</v>
      </c>
      <c r="J185" s="5" t="s">
        <v>10953</v>
      </c>
      <c r="K185" s="20" t="s">
        <v>10666</v>
      </c>
      <c r="O185" s="2">
        <v>2700</v>
      </c>
      <c r="P185" s="2">
        <f t="shared" si="2"/>
        <v>280</v>
      </c>
      <c r="Q185" s="2"/>
    </row>
    <row r="186" s="3" customFormat="1" ht="14.25" spans="1:17">
      <c r="A186" s="13">
        <v>44832</v>
      </c>
      <c r="B186" s="14" t="s">
        <v>5069</v>
      </c>
      <c r="C186" s="14" t="s">
        <v>5489</v>
      </c>
      <c r="D186" s="14" t="s">
        <v>5490</v>
      </c>
      <c r="E186" s="15">
        <v>44740</v>
      </c>
      <c r="F186" s="14">
        <v>2980</v>
      </c>
      <c r="G186" s="16" t="s">
        <v>10572</v>
      </c>
      <c r="H186" s="3">
        <v>2980</v>
      </c>
      <c r="I186" s="19">
        <v>44832</v>
      </c>
      <c r="J186" s="5" t="s">
        <v>10953</v>
      </c>
      <c r="K186" s="20" t="s">
        <v>10666</v>
      </c>
      <c r="O186" s="2">
        <v>2700</v>
      </c>
      <c r="P186" s="2">
        <f t="shared" si="2"/>
        <v>280</v>
      </c>
      <c r="Q186" s="2"/>
    </row>
    <row r="187" s="3" customFormat="1" ht="13.5" spans="1:17">
      <c r="A187" s="13">
        <v>44832</v>
      </c>
      <c r="B187" s="14" t="s">
        <v>5066</v>
      </c>
      <c r="C187" s="14" t="s">
        <v>5061</v>
      </c>
      <c r="D187" s="14" t="s">
        <v>5062</v>
      </c>
      <c r="E187" s="15">
        <v>44740</v>
      </c>
      <c r="F187" s="14">
        <v>2980</v>
      </c>
      <c r="G187" s="129" t="s">
        <v>10581</v>
      </c>
      <c r="H187" s="3">
        <v>2980</v>
      </c>
      <c r="I187" s="19">
        <v>44832</v>
      </c>
      <c r="J187" s="5" t="s">
        <v>10953</v>
      </c>
      <c r="K187" s="20" t="s">
        <v>10666</v>
      </c>
      <c r="O187" s="2">
        <v>2680</v>
      </c>
      <c r="P187" s="2">
        <f t="shared" si="2"/>
        <v>300</v>
      </c>
      <c r="Q187" s="2"/>
    </row>
    <row r="188" s="3" customFormat="1" ht="13.5" spans="1:17">
      <c r="A188" s="13">
        <v>44832</v>
      </c>
      <c r="B188" s="14" t="s">
        <v>5187</v>
      </c>
      <c r="C188" s="14" t="s">
        <v>5185</v>
      </c>
      <c r="D188" s="14" t="s">
        <v>5186</v>
      </c>
      <c r="E188" s="15">
        <v>44740</v>
      </c>
      <c r="F188" s="14">
        <v>2980</v>
      </c>
      <c r="G188" s="22" t="s">
        <v>10582</v>
      </c>
      <c r="H188" s="3">
        <v>2980</v>
      </c>
      <c r="I188" s="19">
        <v>44832</v>
      </c>
      <c r="J188" s="5" t="s">
        <v>10953</v>
      </c>
      <c r="K188" s="20" t="s">
        <v>10666</v>
      </c>
      <c r="O188" s="2">
        <v>2660</v>
      </c>
      <c r="P188" s="2">
        <f t="shared" si="2"/>
        <v>320</v>
      </c>
      <c r="Q188" s="2"/>
    </row>
    <row r="189" s="3" customFormat="1" ht="14.25" spans="1:17">
      <c r="A189" s="13">
        <v>44832</v>
      </c>
      <c r="B189" s="14" t="s">
        <v>5193</v>
      </c>
      <c r="C189" s="14" t="s">
        <v>5607</v>
      </c>
      <c r="D189" s="14" t="s">
        <v>5608</v>
      </c>
      <c r="E189" s="15">
        <v>44740</v>
      </c>
      <c r="F189" s="14">
        <v>2980</v>
      </c>
      <c r="G189" s="127" t="s">
        <v>10583</v>
      </c>
      <c r="H189" s="3">
        <v>2980</v>
      </c>
      <c r="I189" s="19">
        <v>44832</v>
      </c>
      <c r="J189" s="5" t="s">
        <v>10953</v>
      </c>
      <c r="K189" s="20" t="s">
        <v>10666</v>
      </c>
      <c r="O189" s="2">
        <v>2700</v>
      </c>
      <c r="P189" s="2">
        <f t="shared" si="2"/>
        <v>280</v>
      </c>
      <c r="Q189" s="2"/>
    </row>
    <row r="190" s="3" customFormat="1" ht="14.25" spans="1:17">
      <c r="A190" s="13">
        <v>44832</v>
      </c>
      <c r="B190" s="14" t="s">
        <v>5193</v>
      </c>
      <c r="C190" s="14" t="s">
        <v>5584</v>
      </c>
      <c r="D190" s="14" t="s">
        <v>5585</v>
      </c>
      <c r="E190" s="15">
        <v>44740</v>
      </c>
      <c r="F190" s="14">
        <v>2980</v>
      </c>
      <c r="G190" s="127" t="s">
        <v>10583</v>
      </c>
      <c r="H190" s="3">
        <v>2980</v>
      </c>
      <c r="I190" s="19">
        <v>44832</v>
      </c>
      <c r="J190" s="5" t="s">
        <v>10953</v>
      </c>
      <c r="K190" s="20" t="s">
        <v>10666</v>
      </c>
      <c r="O190" s="2">
        <v>2700</v>
      </c>
      <c r="P190" s="2">
        <f t="shared" si="2"/>
        <v>280</v>
      </c>
      <c r="Q190" s="2"/>
    </row>
    <row r="191" s="3" customFormat="1" ht="14.25" spans="1:17">
      <c r="A191" s="13">
        <v>44832</v>
      </c>
      <c r="B191" s="14" t="s">
        <v>5193</v>
      </c>
      <c r="C191" s="14" t="s">
        <v>5191</v>
      </c>
      <c r="D191" s="14" t="s">
        <v>5192</v>
      </c>
      <c r="E191" s="15">
        <v>44740</v>
      </c>
      <c r="F191" s="14">
        <v>2980</v>
      </c>
      <c r="G191" s="127" t="s">
        <v>10583</v>
      </c>
      <c r="H191" s="3">
        <v>2980</v>
      </c>
      <c r="I191" s="19">
        <v>44832</v>
      </c>
      <c r="J191" s="5" t="s">
        <v>10953</v>
      </c>
      <c r="K191" s="20" t="s">
        <v>10666</v>
      </c>
      <c r="O191" s="2">
        <v>2660</v>
      </c>
      <c r="P191" s="2">
        <f t="shared" si="2"/>
        <v>320</v>
      </c>
      <c r="Q191" s="2"/>
    </row>
    <row r="192" s="3" customFormat="1" ht="14.25" spans="1:17">
      <c r="A192" s="13">
        <v>44832</v>
      </c>
      <c r="B192" s="14" t="s">
        <v>5084</v>
      </c>
      <c r="C192" s="14" t="s">
        <v>5085</v>
      </c>
      <c r="D192" s="14" t="s">
        <v>5086</v>
      </c>
      <c r="E192" s="15">
        <v>44741</v>
      </c>
      <c r="F192" s="14">
        <v>2980</v>
      </c>
      <c r="G192" s="16" t="s">
        <v>10572</v>
      </c>
      <c r="H192" s="3">
        <v>2980</v>
      </c>
      <c r="I192" s="19">
        <v>44832</v>
      </c>
      <c r="J192" s="5" t="s">
        <v>10953</v>
      </c>
      <c r="K192" s="20" t="s">
        <v>10666</v>
      </c>
      <c r="O192" s="2">
        <v>2660</v>
      </c>
      <c r="P192" s="2">
        <f t="shared" si="2"/>
        <v>320</v>
      </c>
      <c r="Q192" s="2"/>
    </row>
    <row r="193" s="3" customFormat="1" ht="14.25" spans="1:17">
      <c r="A193" s="13">
        <v>44832</v>
      </c>
      <c r="B193" s="14" t="s">
        <v>5084</v>
      </c>
      <c r="C193" s="14" t="s">
        <v>5079</v>
      </c>
      <c r="D193" s="14" t="s">
        <v>5080</v>
      </c>
      <c r="E193" s="15">
        <v>44741</v>
      </c>
      <c r="F193" s="14">
        <v>2980</v>
      </c>
      <c r="G193" s="16" t="s">
        <v>10572</v>
      </c>
      <c r="H193" s="3">
        <v>2980</v>
      </c>
      <c r="I193" s="19">
        <v>44832</v>
      </c>
      <c r="J193" s="5" t="s">
        <v>10953</v>
      </c>
      <c r="K193" s="20" t="s">
        <v>10666</v>
      </c>
      <c r="O193" s="2">
        <v>2660</v>
      </c>
      <c r="P193" s="2">
        <f t="shared" si="2"/>
        <v>320</v>
      </c>
      <c r="Q193" s="2"/>
    </row>
    <row r="194" s="3" customFormat="1" ht="14.25" spans="1:17">
      <c r="A194" s="13">
        <v>44832</v>
      </c>
      <c r="B194" s="14" t="s">
        <v>5084</v>
      </c>
      <c r="C194" s="14" t="s">
        <v>5126</v>
      </c>
      <c r="D194" s="14" t="s">
        <v>5127</v>
      </c>
      <c r="E194" s="15">
        <v>44741</v>
      </c>
      <c r="F194" s="14">
        <v>2980</v>
      </c>
      <c r="G194" s="16" t="s">
        <v>10572</v>
      </c>
      <c r="H194" s="3">
        <v>2980</v>
      </c>
      <c r="I194" s="19">
        <v>44832</v>
      </c>
      <c r="J194" s="5" t="s">
        <v>10953</v>
      </c>
      <c r="K194" s="20" t="s">
        <v>10666</v>
      </c>
      <c r="O194" s="2">
        <v>2660</v>
      </c>
      <c r="P194" s="2">
        <f t="shared" si="2"/>
        <v>320</v>
      </c>
      <c r="Q194" s="2"/>
    </row>
    <row r="195" s="3" customFormat="1" ht="14.25" spans="1:17">
      <c r="A195" s="13">
        <v>44832</v>
      </c>
      <c r="B195" s="14" t="s">
        <v>5084</v>
      </c>
      <c r="C195" s="14" t="s">
        <v>5114</v>
      </c>
      <c r="D195" s="14" t="s">
        <v>5115</v>
      </c>
      <c r="E195" s="15">
        <v>44741</v>
      </c>
      <c r="F195" s="14">
        <v>2980</v>
      </c>
      <c r="G195" s="16" t="s">
        <v>10572</v>
      </c>
      <c r="H195" s="3">
        <v>2980</v>
      </c>
      <c r="I195" s="19">
        <v>44832</v>
      </c>
      <c r="J195" s="5" t="s">
        <v>10953</v>
      </c>
      <c r="K195" s="20" t="s">
        <v>10666</v>
      </c>
      <c r="O195" s="2">
        <v>2660</v>
      </c>
      <c r="P195" s="2">
        <f t="shared" ref="P195:P258" si="3">F195-O195</f>
        <v>320</v>
      </c>
      <c r="Q195" s="2"/>
    </row>
    <row r="196" s="3" customFormat="1" ht="14.25" spans="1:17">
      <c r="A196" s="13">
        <v>44832</v>
      </c>
      <c r="B196" s="14" t="s">
        <v>5084</v>
      </c>
      <c r="C196" s="14" t="s">
        <v>5118</v>
      </c>
      <c r="D196" s="14" t="s">
        <v>5119</v>
      </c>
      <c r="E196" s="15">
        <v>44741</v>
      </c>
      <c r="F196" s="14">
        <v>2980</v>
      </c>
      <c r="G196" s="16" t="s">
        <v>10572</v>
      </c>
      <c r="H196" s="3">
        <v>2980</v>
      </c>
      <c r="I196" s="19">
        <v>44832</v>
      </c>
      <c r="J196" s="5" t="s">
        <v>10953</v>
      </c>
      <c r="K196" s="20" t="s">
        <v>10666</v>
      </c>
      <c r="O196" s="2">
        <v>2660</v>
      </c>
      <c r="P196" s="2">
        <f t="shared" si="3"/>
        <v>320</v>
      </c>
      <c r="Q196" s="2"/>
    </row>
    <row r="197" s="3" customFormat="1" ht="14.25" spans="1:17">
      <c r="A197" s="13">
        <v>44832</v>
      </c>
      <c r="B197" s="14" t="s">
        <v>5084</v>
      </c>
      <c r="C197" s="14" t="s">
        <v>5133</v>
      </c>
      <c r="D197" s="14" t="s">
        <v>5134</v>
      </c>
      <c r="E197" s="15">
        <v>44741</v>
      </c>
      <c r="F197" s="14">
        <v>2980</v>
      </c>
      <c r="G197" s="16" t="s">
        <v>10572</v>
      </c>
      <c r="H197" s="3">
        <v>2980</v>
      </c>
      <c r="I197" s="19">
        <v>44832</v>
      </c>
      <c r="J197" s="5" t="s">
        <v>10953</v>
      </c>
      <c r="K197" s="20" t="s">
        <v>10666</v>
      </c>
      <c r="O197" s="2">
        <v>2660</v>
      </c>
      <c r="P197" s="2">
        <f t="shared" si="3"/>
        <v>320</v>
      </c>
      <c r="Q197" s="2"/>
    </row>
    <row r="198" s="3" customFormat="1" ht="14.25" spans="1:17">
      <c r="A198" s="13">
        <v>44832</v>
      </c>
      <c r="B198" s="14" t="s">
        <v>5084</v>
      </c>
      <c r="C198" s="14" t="s">
        <v>5135</v>
      </c>
      <c r="D198" s="14" t="s">
        <v>5136</v>
      </c>
      <c r="E198" s="15">
        <v>44741</v>
      </c>
      <c r="F198" s="14">
        <v>2980</v>
      </c>
      <c r="G198" s="16" t="s">
        <v>10572</v>
      </c>
      <c r="H198" s="3">
        <v>2980</v>
      </c>
      <c r="I198" s="19">
        <v>44832</v>
      </c>
      <c r="J198" s="5" t="s">
        <v>10953</v>
      </c>
      <c r="K198" s="20" t="s">
        <v>10666</v>
      </c>
      <c r="O198" s="2">
        <v>2660</v>
      </c>
      <c r="P198" s="2">
        <f t="shared" si="3"/>
        <v>320</v>
      </c>
      <c r="Q198" s="2"/>
    </row>
    <row r="199" s="3" customFormat="1" ht="14.25" spans="1:17">
      <c r="A199" s="13">
        <v>44832</v>
      </c>
      <c r="B199" s="14" t="s">
        <v>5084</v>
      </c>
      <c r="C199" s="14" t="s">
        <v>5112</v>
      </c>
      <c r="D199" s="14" t="s">
        <v>5113</v>
      </c>
      <c r="E199" s="15">
        <v>44741</v>
      </c>
      <c r="F199" s="14">
        <v>2980</v>
      </c>
      <c r="G199" s="16" t="s">
        <v>10572</v>
      </c>
      <c r="H199" s="3">
        <v>2980</v>
      </c>
      <c r="I199" s="19">
        <v>44832</v>
      </c>
      <c r="J199" s="5" t="s">
        <v>10953</v>
      </c>
      <c r="K199" s="20" t="s">
        <v>10666</v>
      </c>
      <c r="O199" s="2">
        <v>2660</v>
      </c>
      <c r="P199" s="2">
        <f t="shared" si="3"/>
        <v>320</v>
      </c>
      <c r="Q199" s="2"/>
    </row>
    <row r="200" s="3" customFormat="1" ht="14.25" spans="1:17">
      <c r="A200" s="13">
        <v>44832</v>
      </c>
      <c r="B200" s="14" t="s">
        <v>5084</v>
      </c>
      <c r="C200" s="14" t="s">
        <v>5124</v>
      </c>
      <c r="D200" s="14" t="s">
        <v>5125</v>
      </c>
      <c r="E200" s="15">
        <v>44741</v>
      </c>
      <c r="F200" s="14">
        <v>2980</v>
      </c>
      <c r="G200" s="16" t="s">
        <v>10572</v>
      </c>
      <c r="H200" s="3">
        <v>2980</v>
      </c>
      <c r="I200" s="19">
        <v>44832</v>
      </c>
      <c r="J200" s="5" t="s">
        <v>10953</v>
      </c>
      <c r="K200" s="20" t="s">
        <v>10666</v>
      </c>
      <c r="O200" s="2">
        <v>2660</v>
      </c>
      <c r="P200" s="2">
        <f t="shared" si="3"/>
        <v>320</v>
      </c>
      <c r="Q200" s="2"/>
    </row>
    <row r="201" s="3" customFormat="1" ht="14.25" spans="1:17">
      <c r="A201" s="13">
        <v>44832</v>
      </c>
      <c r="B201" s="14" t="s">
        <v>5084</v>
      </c>
      <c r="C201" s="14" t="s">
        <v>5095</v>
      </c>
      <c r="D201" s="14" t="s">
        <v>5096</v>
      </c>
      <c r="E201" s="15">
        <v>44741</v>
      </c>
      <c r="F201" s="14">
        <v>2980</v>
      </c>
      <c r="G201" s="16" t="s">
        <v>10572</v>
      </c>
      <c r="H201" s="3">
        <v>2980</v>
      </c>
      <c r="I201" s="19">
        <v>44832</v>
      </c>
      <c r="J201" s="5" t="s">
        <v>10953</v>
      </c>
      <c r="K201" s="20" t="s">
        <v>10666</v>
      </c>
      <c r="O201" s="2">
        <v>2660</v>
      </c>
      <c r="P201" s="2">
        <f t="shared" si="3"/>
        <v>320</v>
      </c>
      <c r="Q201" s="2"/>
    </row>
    <row r="202" s="3" customFormat="1" ht="14.25" spans="1:17">
      <c r="A202" s="13">
        <v>44832</v>
      </c>
      <c r="B202" s="14" t="s">
        <v>5084</v>
      </c>
      <c r="C202" s="14" t="s">
        <v>5102</v>
      </c>
      <c r="D202" s="14" t="s">
        <v>5103</v>
      </c>
      <c r="E202" s="15">
        <v>44741</v>
      </c>
      <c r="F202" s="14">
        <v>2980</v>
      </c>
      <c r="G202" s="16" t="s">
        <v>10572</v>
      </c>
      <c r="H202" s="3">
        <v>2980</v>
      </c>
      <c r="I202" s="19">
        <v>44832</v>
      </c>
      <c r="J202" s="5" t="s">
        <v>10953</v>
      </c>
      <c r="K202" s="20" t="s">
        <v>10666</v>
      </c>
      <c r="O202" s="2">
        <v>2660</v>
      </c>
      <c r="P202" s="2">
        <f t="shared" si="3"/>
        <v>320</v>
      </c>
      <c r="Q202" s="2"/>
    </row>
    <row r="203" s="3" customFormat="1" ht="14.25" spans="1:17">
      <c r="A203" s="13">
        <v>44832</v>
      </c>
      <c r="B203" s="14" t="s">
        <v>5084</v>
      </c>
      <c r="C203" s="14" t="s">
        <v>5104</v>
      </c>
      <c r="D203" s="14" t="s">
        <v>5105</v>
      </c>
      <c r="E203" s="15">
        <v>44741</v>
      </c>
      <c r="F203" s="14">
        <v>2980</v>
      </c>
      <c r="G203" s="16" t="s">
        <v>10572</v>
      </c>
      <c r="H203" s="3">
        <v>2980</v>
      </c>
      <c r="I203" s="19">
        <v>44832</v>
      </c>
      <c r="J203" s="5" t="s">
        <v>10953</v>
      </c>
      <c r="K203" s="20" t="s">
        <v>10666</v>
      </c>
      <c r="O203" s="2">
        <v>2660</v>
      </c>
      <c r="P203" s="2">
        <f t="shared" si="3"/>
        <v>320</v>
      </c>
      <c r="Q203" s="2"/>
    </row>
    <row r="204" s="3" customFormat="1" ht="14.25" spans="1:17">
      <c r="A204" s="13">
        <v>44832</v>
      </c>
      <c r="B204" s="14" t="s">
        <v>5084</v>
      </c>
      <c r="C204" s="14" t="s">
        <v>5093</v>
      </c>
      <c r="D204" s="14" t="s">
        <v>5094</v>
      </c>
      <c r="E204" s="15">
        <v>44741</v>
      </c>
      <c r="F204" s="14">
        <v>2980</v>
      </c>
      <c r="G204" s="16" t="s">
        <v>10572</v>
      </c>
      <c r="H204" s="3">
        <v>2980</v>
      </c>
      <c r="I204" s="19">
        <v>44832</v>
      </c>
      <c r="J204" s="5" t="s">
        <v>10953</v>
      </c>
      <c r="K204" s="20" t="s">
        <v>10666</v>
      </c>
      <c r="O204" s="2">
        <v>2660</v>
      </c>
      <c r="P204" s="2">
        <f t="shared" si="3"/>
        <v>320</v>
      </c>
      <c r="Q204" s="2"/>
    </row>
    <row r="205" s="3" customFormat="1" ht="14.25" spans="1:17">
      <c r="A205" s="13">
        <v>44832</v>
      </c>
      <c r="B205" s="14" t="s">
        <v>5084</v>
      </c>
      <c r="C205" s="14" t="s">
        <v>5097</v>
      </c>
      <c r="D205" s="14" t="s">
        <v>5098</v>
      </c>
      <c r="E205" s="15">
        <v>44741</v>
      </c>
      <c r="F205" s="14">
        <v>2980</v>
      </c>
      <c r="G205" s="16" t="s">
        <v>10572</v>
      </c>
      <c r="H205" s="3">
        <v>2980</v>
      </c>
      <c r="I205" s="19">
        <v>44832</v>
      </c>
      <c r="J205" s="5" t="s">
        <v>10953</v>
      </c>
      <c r="K205" s="20" t="s">
        <v>10666</v>
      </c>
      <c r="O205" s="2">
        <v>2660</v>
      </c>
      <c r="P205" s="2">
        <f t="shared" si="3"/>
        <v>320</v>
      </c>
      <c r="Q205" s="2"/>
    </row>
    <row r="206" s="3" customFormat="1" ht="14.25" spans="1:17">
      <c r="A206" s="13">
        <v>44832</v>
      </c>
      <c r="B206" s="14" t="s">
        <v>5084</v>
      </c>
      <c r="C206" s="14" t="s">
        <v>5669</v>
      </c>
      <c r="D206" s="14" t="s">
        <v>5670</v>
      </c>
      <c r="E206" s="15">
        <v>44741</v>
      </c>
      <c r="F206" s="14">
        <v>2980</v>
      </c>
      <c r="G206" s="16" t="s">
        <v>10572</v>
      </c>
      <c r="H206" s="3">
        <v>2980</v>
      </c>
      <c r="I206" s="19">
        <v>44832</v>
      </c>
      <c r="J206" s="5" t="s">
        <v>10953</v>
      </c>
      <c r="K206" s="20" t="s">
        <v>10666</v>
      </c>
      <c r="O206" s="2">
        <v>2700</v>
      </c>
      <c r="P206" s="2">
        <f t="shared" si="3"/>
        <v>280</v>
      </c>
      <c r="Q206" s="2"/>
    </row>
    <row r="207" s="3" customFormat="1" ht="13.5" spans="1:17">
      <c r="A207" s="13">
        <v>44832</v>
      </c>
      <c r="B207" s="14" t="s">
        <v>5043</v>
      </c>
      <c r="C207" s="14" t="s">
        <v>5385</v>
      </c>
      <c r="D207" s="14" t="s">
        <v>5386</v>
      </c>
      <c r="E207" s="15">
        <v>44741</v>
      </c>
      <c r="F207" s="14">
        <v>2980</v>
      </c>
      <c r="G207" s="22" t="s">
        <v>10578</v>
      </c>
      <c r="H207" s="22">
        <v>2980</v>
      </c>
      <c r="I207" s="19">
        <v>44832</v>
      </c>
      <c r="J207" s="5" t="s">
        <v>10953</v>
      </c>
      <c r="K207" s="20" t="s">
        <v>10666</v>
      </c>
      <c r="O207" s="2">
        <v>2700</v>
      </c>
      <c r="P207" s="2">
        <f t="shared" si="3"/>
        <v>280</v>
      </c>
      <c r="Q207" s="2"/>
    </row>
    <row r="208" s="3" customFormat="1" ht="13.5" spans="1:17">
      <c r="A208" s="13">
        <v>44832</v>
      </c>
      <c r="B208" s="14" t="s">
        <v>5043</v>
      </c>
      <c r="C208" s="14" t="s">
        <v>5382</v>
      </c>
      <c r="D208" s="14" t="s">
        <v>5383</v>
      </c>
      <c r="E208" s="15">
        <v>44741</v>
      </c>
      <c r="F208" s="14">
        <v>2980</v>
      </c>
      <c r="G208" s="22" t="s">
        <v>10578</v>
      </c>
      <c r="H208" s="22">
        <v>2980</v>
      </c>
      <c r="I208" s="19">
        <v>44832</v>
      </c>
      <c r="J208" s="5" t="s">
        <v>10953</v>
      </c>
      <c r="K208" s="20" t="s">
        <v>10666</v>
      </c>
      <c r="O208" s="2">
        <v>2700</v>
      </c>
      <c r="P208" s="2">
        <f t="shared" si="3"/>
        <v>280</v>
      </c>
      <c r="Q208" s="2"/>
    </row>
    <row r="209" s="3" customFormat="1" ht="13.5" spans="1:17">
      <c r="A209" s="13">
        <v>44832</v>
      </c>
      <c r="B209" s="14" t="s">
        <v>5043</v>
      </c>
      <c r="C209" s="14" t="s">
        <v>5623</v>
      </c>
      <c r="D209" s="14" t="s">
        <v>5624</v>
      </c>
      <c r="E209" s="15">
        <v>44741</v>
      </c>
      <c r="F209" s="14">
        <v>2980</v>
      </c>
      <c r="G209" s="22" t="s">
        <v>10578</v>
      </c>
      <c r="H209" s="22">
        <v>2980</v>
      </c>
      <c r="I209" s="19">
        <v>44832</v>
      </c>
      <c r="J209" s="5" t="s">
        <v>10953</v>
      </c>
      <c r="K209" s="20" t="s">
        <v>10666</v>
      </c>
      <c r="O209" s="2">
        <v>2700</v>
      </c>
      <c r="P209" s="2">
        <f t="shared" si="3"/>
        <v>280</v>
      </c>
      <c r="Q209" s="2"/>
    </row>
    <row r="210" s="3" customFormat="1" ht="13.5" spans="1:17">
      <c r="A210" s="13">
        <v>44832</v>
      </c>
      <c r="B210" s="14" t="s">
        <v>5066</v>
      </c>
      <c r="C210" s="14" t="s">
        <v>5483</v>
      </c>
      <c r="D210" s="14" t="s">
        <v>5484</v>
      </c>
      <c r="E210" s="15">
        <v>44742</v>
      </c>
      <c r="F210" s="14">
        <v>2980</v>
      </c>
      <c r="G210" s="129" t="s">
        <v>10581</v>
      </c>
      <c r="H210" s="3">
        <v>2980</v>
      </c>
      <c r="I210" s="19">
        <v>44832</v>
      </c>
      <c r="J210" s="5" t="s">
        <v>10953</v>
      </c>
      <c r="K210" s="20" t="s">
        <v>10666</v>
      </c>
      <c r="O210" s="2">
        <v>2700</v>
      </c>
      <c r="P210" s="2">
        <f t="shared" si="3"/>
        <v>280</v>
      </c>
      <c r="Q210" s="2"/>
    </row>
    <row r="211" s="3" customFormat="1" ht="13.5" spans="1:17">
      <c r="A211" s="13">
        <v>44832</v>
      </c>
      <c r="B211" s="14" t="s">
        <v>5013</v>
      </c>
      <c r="C211" s="14" t="s">
        <v>5010</v>
      </c>
      <c r="D211" s="14" t="s">
        <v>5011</v>
      </c>
      <c r="E211" s="15">
        <v>44742</v>
      </c>
      <c r="F211" s="14">
        <v>2980</v>
      </c>
      <c r="G211" s="22" t="s">
        <v>10584</v>
      </c>
      <c r="H211" s="3">
        <v>2980</v>
      </c>
      <c r="I211" s="19">
        <v>44832</v>
      </c>
      <c r="J211" s="5" t="s">
        <v>10953</v>
      </c>
      <c r="K211" s="20" t="s">
        <v>10666</v>
      </c>
      <c r="O211" s="2">
        <v>2660</v>
      </c>
      <c r="P211" s="2">
        <f t="shared" si="3"/>
        <v>320</v>
      </c>
      <c r="Q211" s="2"/>
    </row>
    <row r="212" s="3" customFormat="1" ht="13.5" spans="1:17">
      <c r="A212" s="13">
        <v>44832</v>
      </c>
      <c r="B212" s="14" t="s">
        <v>5013</v>
      </c>
      <c r="C212" s="14" t="s">
        <v>5305</v>
      </c>
      <c r="D212" s="14" t="s">
        <v>5306</v>
      </c>
      <c r="E212" s="15">
        <v>44742</v>
      </c>
      <c r="F212" s="14">
        <v>2980</v>
      </c>
      <c r="G212" s="22" t="s">
        <v>10584</v>
      </c>
      <c r="H212" s="3">
        <v>2980</v>
      </c>
      <c r="I212" s="19">
        <v>44832</v>
      </c>
      <c r="J212" s="5" t="s">
        <v>10953</v>
      </c>
      <c r="K212" s="20" t="s">
        <v>10666</v>
      </c>
      <c r="O212" s="2">
        <v>2700</v>
      </c>
      <c r="P212" s="2">
        <f t="shared" si="3"/>
        <v>280</v>
      </c>
      <c r="Q212" s="2"/>
    </row>
    <row r="213" s="3" customFormat="1" ht="13.5" spans="1:17">
      <c r="A213" s="13">
        <v>44832</v>
      </c>
      <c r="B213" s="14" t="s">
        <v>5013</v>
      </c>
      <c r="C213" s="14" t="s">
        <v>5303</v>
      </c>
      <c r="D213" s="14" t="s">
        <v>5304</v>
      </c>
      <c r="E213" s="15">
        <v>44742</v>
      </c>
      <c r="F213" s="14">
        <v>2980</v>
      </c>
      <c r="G213" s="22" t="s">
        <v>10584</v>
      </c>
      <c r="H213" s="3">
        <v>2980</v>
      </c>
      <c r="I213" s="19">
        <v>44832</v>
      </c>
      <c r="J213" s="5" t="s">
        <v>10953</v>
      </c>
      <c r="K213" s="20" t="s">
        <v>10666</v>
      </c>
      <c r="O213" s="2">
        <v>2700</v>
      </c>
      <c r="P213" s="2">
        <f t="shared" si="3"/>
        <v>280</v>
      </c>
      <c r="Q213" s="2"/>
    </row>
    <row r="214" s="3" customFormat="1" ht="13.5" spans="1:17">
      <c r="A214" s="13">
        <v>44832</v>
      </c>
      <c r="B214" s="14" t="s">
        <v>5013</v>
      </c>
      <c r="C214" s="14" t="s">
        <v>5301</v>
      </c>
      <c r="D214" s="14" t="s">
        <v>5302</v>
      </c>
      <c r="E214" s="15">
        <v>44742</v>
      </c>
      <c r="F214" s="14">
        <v>2980</v>
      </c>
      <c r="G214" s="22" t="s">
        <v>10584</v>
      </c>
      <c r="H214" s="3">
        <v>2980</v>
      </c>
      <c r="I214" s="19">
        <v>44832</v>
      </c>
      <c r="J214" s="5" t="s">
        <v>10953</v>
      </c>
      <c r="K214" s="20" t="s">
        <v>10666</v>
      </c>
      <c r="O214" s="2">
        <v>2700</v>
      </c>
      <c r="P214" s="2">
        <f t="shared" si="3"/>
        <v>280</v>
      </c>
      <c r="Q214" s="2"/>
    </row>
    <row r="215" s="3" customFormat="1" ht="13.5" spans="1:17">
      <c r="A215" s="13">
        <v>44832</v>
      </c>
      <c r="B215" s="14" t="s">
        <v>5187</v>
      </c>
      <c r="C215" s="14" t="s">
        <v>5299</v>
      </c>
      <c r="D215" s="14" t="s">
        <v>5300</v>
      </c>
      <c r="E215" s="15">
        <v>44742</v>
      </c>
      <c r="F215" s="14">
        <v>2980</v>
      </c>
      <c r="G215" s="22" t="s">
        <v>10582</v>
      </c>
      <c r="H215" s="3">
        <v>2980</v>
      </c>
      <c r="I215" s="19">
        <v>44832</v>
      </c>
      <c r="J215" s="5" t="s">
        <v>10953</v>
      </c>
      <c r="K215" s="20" t="s">
        <v>10666</v>
      </c>
      <c r="O215" s="2">
        <v>2700</v>
      </c>
      <c r="P215" s="2">
        <f t="shared" si="3"/>
        <v>280</v>
      </c>
      <c r="Q215" s="2"/>
    </row>
    <row r="216" s="3" customFormat="1" ht="13.5" spans="1:17">
      <c r="A216" s="13">
        <v>44832</v>
      </c>
      <c r="B216" s="14" t="s">
        <v>5187</v>
      </c>
      <c r="C216" s="14" t="s">
        <v>5291</v>
      </c>
      <c r="D216" s="14" t="s">
        <v>5292</v>
      </c>
      <c r="E216" s="15">
        <v>44742</v>
      </c>
      <c r="F216" s="14">
        <v>2980</v>
      </c>
      <c r="G216" s="22" t="s">
        <v>10582</v>
      </c>
      <c r="H216" s="3">
        <v>2980</v>
      </c>
      <c r="I216" s="19">
        <v>44832</v>
      </c>
      <c r="J216" s="5" t="s">
        <v>10953</v>
      </c>
      <c r="K216" s="20" t="s">
        <v>10666</v>
      </c>
      <c r="O216" s="2">
        <v>2700</v>
      </c>
      <c r="P216" s="2">
        <f t="shared" si="3"/>
        <v>280</v>
      </c>
      <c r="Q216" s="2"/>
    </row>
    <row r="217" s="3" customFormat="1" ht="13.5" spans="1:17">
      <c r="A217" s="13">
        <v>44832</v>
      </c>
      <c r="B217" s="14" t="s">
        <v>5180</v>
      </c>
      <c r="C217" s="14" t="s">
        <v>5217</v>
      </c>
      <c r="D217" s="14" t="s">
        <v>5218</v>
      </c>
      <c r="E217" s="15">
        <v>44742</v>
      </c>
      <c r="F217" s="14">
        <v>2980</v>
      </c>
      <c r="G217" s="129" t="s">
        <v>10580</v>
      </c>
      <c r="H217" s="3">
        <v>2980</v>
      </c>
      <c r="I217" s="19">
        <v>44832</v>
      </c>
      <c r="J217" s="5" t="s">
        <v>10953</v>
      </c>
      <c r="K217" s="20" t="s">
        <v>10666</v>
      </c>
      <c r="O217" s="2">
        <v>2700</v>
      </c>
      <c r="P217" s="2">
        <f t="shared" si="3"/>
        <v>280</v>
      </c>
      <c r="Q217" s="2"/>
    </row>
    <row r="218" s="3" customFormat="1" ht="13.5" spans="1:17">
      <c r="A218" s="13">
        <v>44832</v>
      </c>
      <c r="B218" s="14" t="s">
        <v>5180</v>
      </c>
      <c r="C218" s="14" t="s">
        <v>5471</v>
      </c>
      <c r="D218" s="14" t="s">
        <v>5472</v>
      </c>
      <c r="E218" s="15">
        <v>44742</v>
      </c>
      <c r="F218" s="14">
        <v>2980</v>
      </c>
      <c r="G218" s="129" t="s">
        <v>10580</v>
      </c>
      <c r="H218" s="3">
        <v>2980</v>
      </c>
      <c r="I218" s="19">
        <v>44832</v>
      </c>
      <c r="J218" s="5" t="s">
        <v>10953</v>
      </c>
      <c r="K218" s="20" t="s">
        <v>10666</v>
      </c>
      <c r="O218" s="2">
        <v>2700</v>
      </c>
      <c r="P218" s="2">
        <f t="shared" si="3"/>
        <v>280</v>
      </c>
      <c r="Q218" s="2"/>
    </row>
    <row r="219" s="3" customFormat="1" ht="14.25" spans="1:17">
      <c r="A219" s="13">
        <v>44832</v>
      </c>
      <c r="B219" s="14" t="s">
        <v>5282</v>
      </c>
      <c r="C219" s="14" t="s">
        <v>5285</v>
      </c>
      <c r="D219" s="14" t="s">
        <v>5286</v>
      </c>
      <c r="E219" s="15">
        <v>44742</v>
      </c>
      <c r="F219" s="14">
        <v>2980</v>
      </c>
      <c r="G219" s="16" t="s">
        <v>10585</v>
      </c>
      <c r="H219" s="3">
        <v>2980</v>
      </c>
      <c r="I219" s="19">
        <v>44832</v>
      </c>
      <c r="J219" s="5" t="s">
        <v>10953</v>
      </c>
      <c r="K219" s="20" t="s">
        <v>10666</v>
      </c>
      <c r="O219" s="2">
        <v>2700</v>
      </c>
      <c r="P219" s="2">
        <f t="shared" si="3"/>
        <v>280</v>
      </c>
      <c r="Q219" s="2"/>
    </row>
    <row r="220" s="3" customFormat="1" ht="14.25" spans="1:17">
      <c r="A220" s="13">
        <v>44832</v>
      </c>
      <c r="B220" s="14" t="s">
        <v>5282</v>
      </c>
      <c r="C220" s="14" t="s">
        <v>5280</v>
      </c>
      <c r="D220" s="14" t="s">
        <v>5281</v>
      </c>
      <c r="E220" s="15">
        <v>44742</v>
      </c>
      <c r="F220" s="14">
        <v>2980</v>
      </c>
      <c r="G220" s="16" t="s">
        <v>10585</v>
      </c>
      <c r="H220" s="3">
        <v>2980</v>
      </c>
      <c r="I220" s="19">
        <v>44832</v>
      </c>
      <c r="J220" s="5" t="s">
        <v>10953</v>
      </c>
      <c r="K220" s="20" t="s">
        <v>10666</v>
      </c>
      <c r="O220" s="2">
        <v>2700</v>
      </c>
      <c r="P220" s="2">
        <f t="shared" si="3"/>
        <v>280</v>
      </c>
      <c r="Q220" s="2"/>
    </row>
    <row r="221" s="3" customFormat="1" ht="13.5" spans="1:17">
      <c r="A221" s="13">
        <v>44832</v>
      </c>
      <c r="B221" s="14" t="s">
        <v>4935</v>
      </c>
      <c r="C221" s="14" t="s">
        <v>5560</v>
      </c>
      <c r="D221" s="14" t="s">
        <v>5561</v>
      </c>
      <c r="E221" s="15">
        <v>44742</v>
      </c>
      <c r="F221" s="14">
        <v>2980</v>
      </c>
      <c r="G221" s="129" t="s">
        <v>10575</v>
      </c>
      <c r="H221" s="3">
        <v>2980</v>
      </c>
      <c r="I221" s="19">
        <v>44832</v>
      </c>
      <c r="J221" s="5" t="s">
        <v>10953</v>
      </c>
      <c r="K221" s="20" t="s">
        <v>10666</v>
      </c>
      <c r="O221" s="2">
        <v>2700</v>
      </c>
      <c r="P221" s="2">
        <f t="shared" si="3"/>
        <v>280</v>
      </c>
      <c r="Q221" s="2"/>
    </row>
    <row r="222" s="3" customFormat="1" ht="13.5" spans="1:17">
      <c r="A222" s="13">
        <v>44832</v>
      </c>
      <c r="B222" s="14" t="s">
        <v>4935</v>
      </c>
      <c r="C222" s="14" t="s">
        <v>5558</v>
      </c>
      <c r="D222" s="14" t="s">
        <v>5559</v>
      </c>
      <c r="E222" s="15">
        <v>44742</v>
      </c>
      <c r="F222" s="14">
        <v>2980</v>
      </c>
      <c r="G222" s="129" t="s">
        <v>10575</v>
      </c>
      <c r="H222" s="3">
        <v>2980</v>
      </c>
      <c r="I222" s="19">
        <v>44832</v>
      </c>
      <c r="J222" s="5" t="s">
        <v>10953</v>
      </c>
      <c r="K222" s="20" t="s">
        <v>10666</v>
      </c>
      <c r="O222" s="2">
        <v>2700</v>
      </c>
      <c r="P222" s="2">
        <f t="shared" si="3"/>
        <v>280</v>
      </c>
      <c r="Q222" s="2"/>
    </row>
    <row r="223" s="3" customFormat="1" ht="13.5" spans="1:17">
      <c r="A223" s="13">
        <v>44832</v>
      </c>
      <c r="B223" s="14" t="s">
        <v>4935</v>
      </c>
      <c r="C223" s="14" t="s">
        <v>5544</v>
      </c>
      <c r="D223" s="14" t="s">
        <v>5545</v>
      </c>
      <c r="E223" s="15">
        <v>44742</v>
      </c>
      <c r="F223" s="14">
        <v>2980</v>
      </c>
      <c r="G223" s="129" t="s">
        <v>10575</v>
      </c>
      <c r="H223" s="3">
        <v>2980</v>
      </c>
      <c r="I223" s="19">
        <v>44832</v>
      </c>
      <c r="J223" s="5" t="s">
        <v>10953</v>
      </c>
      <c r="K223" s="20" t="s">
        <v>10666</v>
      </c>
      <c r="O223" s="2">
        <v>2700</v>
      </c>
      <c r="P223" s="2">
        <f t="shared" si="3"/>
        <v>280</v>
      </c>
      <c r="Q223" s="2"/>
    </row>
    <row r="224" s="3" customFormat="1" ht="13.5" spans="1:17">
      <c r="A224" s="13">
        <v>44832</v>
      </c>
      <c r="B224" s="14" t="s">
        <v>4935</v>
      </c>
      <c r="C224" s="14" t="s">
        <v>5526</v>
      </c>
      <c r="D224" s="14" t="s">
        <v>5527</v>
      </c>
      <c r="E224" s="15">
        <v>44742</v>
      </c>
      <c r="F224" s="14">
        <v>2980</v>
      </c>
      <c r="G224" s="129" t="s">
        <v>10575</v>
      </c>
      <c r="H224" s="3">
        <v>2980</v>
      </c>
      <c r="I224" s="19">
        <v>44832</v>
      </c>
      <c r="J224" s="5" t="s">
        <v>10953</v>
      </c>
      <c r="K224" s="20" t="s">
        <v>10666</v>
      </c>
      <c r="O224" s="2">
        <v>2700</v>
      </c>
      <c r="P224" s="2">
        <f t="shared" si="3"/>
        <v>280</v>
      </c>
      <c r="Q224" s="2"/>
    </row>
    <row r="225" s="3" customFormat="1" ht="13.5" spans="1:17">
      <c r="A225" s="13">
        <v>44832</v>
      </c>
      <c r="B225" s="14" t="s">
        <v>4935</v>
      </c>
      <c r="C225" s="14" t="s">
        <v>5380</v>
      </c>
      <c r="D225" s="14" t="s">
        <v>5381</v>
      </c>
      <c r="E225" s="15">
        <v>44742</v>
      </c>
      <c r="F225" s="14">
        <v>2980</v>
      </c>
      <c r="G225" s="129" t="s">
        <v>10575</v>
      </c>
      <c r="H225" s="3">
        <v>2980</v>
      </c>
      <c r="I225" s="19">
        <v>44832</v>
      </c>
      <c r="J225" s="5" t="s">
        <v>10953</v>
      </c>
      <c r="K225" s="20" t="s">
        <v>10666</v>
      </c>
      <c r="O225" s="2">
        <v>2700</v>
      </c>
      <c r="P225" s="2">
        <f t="shared" si="3"/>
        <v>280</v>
      </c>
      <c r="Q225" s="2"/>
    </row>
    <row r="226" s="3" customFormat="1" ht="13.5" spans="1:17">
      <c r="A226" s="13">
        <v>44832</v>
      </c>
      <c r="B226" s="14" t="s">
        <v>4935</v>
      </c>
      <c r="C226" s="14" t="s">
        <v>5378</v>
      </c>
      <c r="D226" s="14" t="s">
        <v>5379</v>
      </c>
      <c r="E226" s="15">
        <v>44742</v>
      </c>
      <c r="F226" s="14">
        <v>2980</v>
      </c>
      <c r="G226" s="129" t="s">
        <v>10575</v>
      </c>
      <c r="H226" s="3">
        <v>2980</v>
      </c>
      <c r="I226" s="19">
        <v>44832</v>
      </c>
      <c r="J226" s="5" t="s">
        <v>10953</v>
      </c>
      <c r="K226" s="20" t="s">
        <v>10666</v>
      </c>
      <c r="O226" s="2">
        <v>2700</v>
      </c>
      <c r="P226" s="2">
        <f t="shared" si="3"/>
        <v>280</v>
      </c>
      <c r="Q226" s="2"/>
    </row>
    <row r="227" s="3" customFormat="1" ht="13.5" spans="1:17">
      <c r="A227" s="13">
        <v>44832</v>
      </c>
      <c r="B227" s="14" t="s">
        <v>4935</v>
      </c>
      <c r="C227" s="14" t="s">
        <v>5376</v>
      </c>
      <c r="D227" s="14" t="s">
        <v>5377</v>
      </c>
      <c r="E227" s="15">
        <v>44742</v>
      </c>
      <c r="F227" s="14">
        <v>2980</v>
      </c>
      <c r="G227" s="129" t="s">
        <v>10575</v>
      </c>
      <c r="H227" s="3">
        <v>2980</v>
      </c>
      <c r="I227" s="19">
        <v>44832</v>
      </c>
      <c r="J227" s="5" t="s">
        <v>10953</v>
      </c>
      <c r="K227" s="20" t="s">
        <v>10666</v>
      </c>
      <c r="O227" s="2">
        <v>2700</v>
      </c>
      <c r="P227" s="2">
        <f t="shared" si="3"/>
        <v>280</v>
      </c>
      <c r="Q227" s="2"/>
    </row>
    <row r="228" s="3" customFormat="1" ht="13.5" spans="1:17">
      <c r="A228" s="13">
        <v>44832</v>
      </c>
      <c r="B228" s="14" t="s">
        <v>4935</v>
      </c>
      <c r="C228" s="14" t="s">
        <v>5374</v>
      </c>
      <c r="D228" s="14" t="s">
        <v>5375</v>
      </c>
      <c r="E228" s="15">
        <v>44742</v>
      </c>
      <c r="F228" s="14">
        <v>2980</v>
      </c>
      <c r="G228" s="129" t="s">
        <v>10575</v>
      </c>
      <c r="H228" s="3">
        <v>2980</v>
      </c>
      <c r="I228" s="19">
        <v>44832</v>
      </c>
      <c r="J228" s="5" t="s">
        <v>10953</v>
      </c>
      <c r="K228" s="20" t="s">
        <v>10666</v>
      </c>
      <c r="O228" s="2">
        <v>2700</v>
      </c>
      <c r="P228" s="2">
        <f t="shared" si="3"/>
        <v>280</v>
      </c>
      <c r="Q228" s="2"/>
    </row>
    <row r="229" s="3" customFormat="1" ht="13.5" spans="1:17">
      <c r="A229" s="13">
        <v>44832</v>
      </c>
      <c r="B229" s="14" t="s">
        <v>4935</v>
      </c>
      <c r="C229" s="14" t="s">
        <v>5313</v>
      </c>
      <c r="D229" s="14" t="s">
        <v>5314</v>
      </c>
      <c r="E229" s="15">
        <v>44742</v>
      </c>
      <c r="F229" s="14">
        <v>2980</v>
      </c>
      <c r="G229" s="129" t="s">
        <v>10575</v>
      </c>
      <c r="H229" s="3">
        <v>2980</v>
      </c>
      <c r="I229" s="19">
        <v>44832</v>
      </c>
      <c r="J229" s="5" t="s">
        <v>10953</v>
      </c>
      <c r="K229" s="20" t="s">
        <v>10666</v>
      </c>
      <c r="O229" s="2">
        <v>2700</v>
      </c>
      <c r="P229" s="2">
        <f t="shared" si="3"/>
        <v>280</v>
      </c>
      <c r="Q229" s="2"/>
    </row>
    <row r="230" s="3" customFormat="1" ht="13.5" spans="1:17">
      <c r="A230" s="13">
        <v>44832</v>
      </c>
      <c r="B230" s="14" t="s">
        <v>4935</v>
      </c>
      <c r="C230" s="14" t="s">
        <v>5661</v>
      </c>
      <c r="D230" s="14" t="s">
        <v>5662</v>
      </c>
      <c r="E230" s="15">
        <v>44742</v>
      </c>
      <c r="F230" s="14">
        <v>2980</v>
      </c>
      <c r="G230" s="129" t="s">
        <v>10575</v>
      </c>
      <c r="H230" s="3">
        <v>2980</v>
      </c>
      <c r="I230" s="19">
        <v>44832</v>
      </c>
      <c r="J230" s="5" t="s">
        <v>10953</v>
      </c>
      <c r="K230" s="20" t="s">
        <v>10666</v>
      </c>
      <c r="O230" s="2">
        <v>2700</v>
      </c>
      <c r="P230" s="2">
        <f t="shared" si="3"/>
        <v>280</v>
      </c>
      <c r="Q230" s="2"/>
    </row>
    <row r="231" s="3" customFormat="1" ht="13.5" spans="1:17">
      <c r="A231" s="13">
        <v>44832</v>
      </c>
      <c r="B231" s="14" t="s">
        <v>4935</v>
      </c>
      <c r="C231" s="14" t="s">
        <v>5297</v>
      </c>
      <c r="D231" s="14" t="s">
        <v>5298</v>
      </c>
      <c r="E231" s="15">
        <v>44742</v>
      </c>
      <c r="F231" s="14">
        <v>2980</v>
      </c>
      <c r="G231" s="129" t="s">
        <v>10575</v>
      </c>
      <c r="H231" s="3">
        <v>2980</v>
      </c>
      <c r="I231" s="19">
        <v>44832</v>
      </c>
      <c r="J231" s="5" t="s">
        <v>10953</v>
      </c>
      <c r="K231" s="20" t="s">
        <v>10666</v>
      </c>
      <c r="O231" s="2">
        <v>2700</v>
      </c>
      <c r="P231" s="2">
        <f t="shared" si="3"/>
        <v>280</v>
      </c>
      <c r="Q231" s="2"/>
    </row>
    <row r="232" s="3" customFormat="1" ht="14.25" spans="1:17">
      <c r="A232" s="13">
        <v>44832</v>
      </c>
      <c r="B232" s="14" t="s">
        <v>5223</v>
      </c>
      <c r="C232" s="14" t="s">
        <v>5221</v>
      </c>
      <c r="D232" s="14" t="s">
        <v>5222</v>
      </c>
      <c r="E232" s="15">
        <v>44742</v>
      </c>
      <c r="F232" s="14">
        <v>2980</v>
      </c>
      <c r="G232" s="16" t="s">
        <v>10586</v>
      </c>
      <c r="H232" s="3">
        <v>2980</v>
      </c>
      <c r="I232" s="19">
        <v>44832</v>
      </c>
      <c r="J232" s="5" t="s">
        <v>10953</v>
      </c>
      <c r="K232" s="20" t="s">
        <v>10666</v>
      </c>
      <c r="O232" s="2">
        <v>2700</v>
      </c>
      <c r="P232" s="2">
        <f t="shared" si="3"/>
        <v>280</v>
      </c>
      <c r="Q232" s="2"/>
    </row>
    <row r="233" s="3" customFormat="1" ht="14.25" spans="1:17">
      <c r="A233" s="13">
        <v>44832</v>
      </c>
      <c r="B233" s="14" t="s">
        <v>5223</v>
      </c>
      <c r="C233" s="14" t="s">
        <v>5477</v>
      </c>
      <c r="D233" s="14" t="s">
        <v>5478</v>
      </c>
      <c r="E233" s="15">
        <v>44742</v>
      </c>
      <c r="F233" s="14">
        <v>2980</v>
      </c>
      <c r="G233" s="16" t="s">
        <v>10586</v>
      </c>
      <c r="H233" s="3">
        <v>2980</v>
      </c>
      <c r="I233" s="19">
        <v>44832</v>
      </c>
      <c r="J233" s="5" t="s">
        <v>10953</v>
      </c>
      <c r="K233" s="20" t="s">
        <v>10666</v>
      </c>
      <c r="O233" s="2">
        <v>2700</v>
      </c>
      <c r="P233" s="2">
        <f t="shared" si="3"/>
        <v>280</v>
      </c>
      <c r="Q233" s="2"/>
    </row>
    <row r="234" s="3" customFormat="1" ht="14.25" spans="1:17">
      <c r="A234" s="13">
        <v>44832</v>
      </c>
      <c r="B234" s="14" t="s">
        <v>5084</v>
      </c>
      <c r="C234" s="14" t="s">
        <v>5106</v>
      </c>
      <c r="D234" s="14" t="s">
        <v>5107</v>
      </c>
      <c r="E234" s="15">
        <v>44742</v>
      </c>
      <c r="F234" s="14">
        <v>2980</v>
      </c>
      <c r="G234" s="16" t="s">
        <v>10572</v>
      </c>
      <c r="H234" s="3">
        <v>2980</v>
      </c>
      <c r="I234" s="19">
        <v>44832</v>
      </c>
      <c r="J234" s="5" t="s">
        <v>10953</v>
      </c>
      <c r="K234" s="20" t="s">
        <v>10666</v>
      </c>
      <c r="O234" s="2">
        <v>2660</v>
      </c>
      <c r="P234" s="2">
        <f t="shared" si="3"/>
        <v>320</v>
      </c>
      <c r="Q234" s="2"/>
    </row>
    <row r="235" s="3" customFormat="1" ht="14.25" spans="1:17">
      <c r="A235" s="13">
        <v>44832</v>
      </c>
      <c r="B235" s="14" t="s">
        <v>5084</v>
      </c>
      <c r="C235" s="14" t="s">
        <v>5137</v>
      </c>
      <c r="D235" s="14" t="s">
        <v>5138</v>
      </c>
      <c r="E235" s="15">
        <v>44742</v>
      </c>
      <c r="F235" s="14">
        <v>2980</v>
      </c>
      <c r="G235" s="16" t="s">
        <v>10572</v>
      </c>
      <c r="H235" s="3">
        <v>2980</v>
      </c>
      <c r="I235" s="19">
        <v>44832</v>
      </c>
      <c r="J235" s="5" t="s">
        <v>10953</v>
      </c>
      <c r="K235" s="20" t="s">
        <v>10666</v>
      </c>
      <c r="O235" s="2">
        <v>2660</v>
      </c>
      <c r="P235" s="2">
        <f t="shared" si="3"/>
        <v>320</v>
      </c>
      <c r="Q235" s="2"/>
    </row>
    <row r="236" s="3" customFormat="1" ht="14.25" spans="1:17">
      <c r="A236" s="13">
        <v>44832</v>
      </c>
      <c r="B236" s="14" t="s">
        <v>5084</v>
      </c>
      <c r="C236" s="14" t="s">
        <v>5453</v>
      </c>
      <c r="D236" s="14" t="s">
        <v>5454</v>
      </c>
      <c r="E236" s="15">
        <v>44742</v>
      </c>
      <c r="F236" s="14">
        <v>2980</v>
      </c>
      <c r="G236" s="16" t="s">
        <v>10572</v>
      </c>
      <c r="H236" s="3">
        <v>2980</v>
      </c>
      <c r="I236" s="19">
        <v>44832</v>
      </c>
      <c r="J236" s="5" t="s">
        <v>10953</v>
      </c>
      <c r="K236" s="20" t="s">
        <v>10666</v>
      </c>
      <c r="O236" s="2">
        <v>2700</v>
      </c>
      <c r="P236" s="2">
        <f t="shared" si="3"/>
        <v>280</v>
      </c>
      <c r="Q236" s="2"/>
    </row>
    <row r="237" s="3" customFormat="1" ht="14.25" spans="1:17">
      <c r="A237" s="13">
        <v>44832</v>
      </c>
      <c r="B237" s="14" t="s">
        <v>5084</v>
      </c>
      <c r="C237" s="14" t="s">
        <v>5451</v>
      </c>
      <c r="D237" s="14" t="s">
        <v>5452</v>
      </c>
      <c r="E237" s="15">
        <v>44742</v>
      </c>
      <c r="F237" s="14">
        <v>2980</v>
      </c>
      <c r="G237" s="16" t="s">
        <v>10572</v>
      </c>
      <c r="H237" s="3">
        <v>2980</v>
      </c>
      <c r="I237" s="19">
        <v>44832</v>
      </c>
      <c r="J237" s="5" t="s">
        <v>10953</v>
      </c>
      <c r="K237" s="20" t="s">
        <v>10666</v>
      </c>
      <c r="O237" s="2">
        <v>2700</v>
      </c>
      <c r="P237" s="2">
        <f t="shared" si="3"/>
        <v>280</v>
      </c>
      <c r="Q237" s="2"/>
    </row>
    <row r="238" s="3" customFormat="1" ht="14.25" spans="1:17">
      <c r="A238" s="13">
        <v>44832</v>
      </c>
      <c r="B238" s="14" t="s">
        <v>5084</v>
      </c>
      <c r="C238" s="14" t="s">
        <v>5449</v>
      </c>
      <c r="D238" s="14" t="s">
        <v>5450</v>
      </c>
      <c r="E238" s="15">
        <v>44742</v>
      </c>
      <c r="F238" s="14">
        <v>2980</v>
      </c>
      <c r="G238" s="16" t="s">
        <v>10572</v>
      </c>
      <c r="H238" s="3">
        <v>2980</v>
      </c>
      <c r="I238" s="19">
        <v>44832</v>
      </c>
      <c r="J238" s="5" t="s">
        <v>10953</v>
      </c>
      <c r="K238" s="20" t="s">
        <v>10666</v>
      </c>
      <c r="O238" s="2">
        <v>2700</v>
      </c>
      <c r="P238" s="2">
        <f t="shared" si="3"/>
        <v>280</v>
      </c>
      <c r="Q238" s="2"/>
    </row>
    <row r="239" s="3" customFormat="1" ht="14.25" spans="1:17">
      <c r="A239" s="13">
        <v>44832</v>
      </c>
      <c r="B239" s="14" t="s">
        <v>5084</v>
      </c>
      <c r="C239" s="14" t="s">
        <v>5447</v>
      </c>
      <c r="D239" s="14" t="s">
        <v>5448</v>
      </c>
      <c r="E239" s="15">
        <v>44742</v>
      </c>
      <c r="F239" s="14">
        <v>2980</v>
      </c>
      <c r="G239" s="16" t="s">
        <v>10572</v>
      </c>
      <c r="H239" s="3">
        <v>2980</v>
      </c>
      <c r="I239" s="19">
        <v>44832</v>
      </c>
      <c r="J239" s="5" t="s">
        <v>10953</v>
      </c>
      <c r="K239" s="20" t="s">
        <v>10666</v>
      </c>
      <c r="O239" s="2">
        <v>2700</v>
      </c>
      <c r="P239" s="2">
        <f t="shared" si="3"/>
        <v>280</v>
      </c>
      <c r="Q239" s="2"/>
    </row>
    <row r="240" s="3" customFormat="1" ht="14.25" spans="1:17">
      <c r="A240" s="13">
        <v>44832</v>
      </c>
      <c r="B240" s="14" t="s">
        <v>5084</v>
      </c>
      <c r="C240" s="14" t="s">
        <v>5445</v>
      </c>
      <c r="D240" s="14" t="s">
        <v>5446</v>
      </c>
      <c r="E240" s="15">
        <v>44742</v>
      </c>
      <c r="F240" s="14">
        <v>2980</v>
      </c>
      <c r="G240" s="16" t="s">
        <v>10572</v>
      </c>
      <c r="H240" s="3">
        <v>2980</v>
      </c>
      <c r="I240" s="19">
        <v>44832</v>
      </c>
      <c r="J240" s="5" t="s">
        <v>10953</v>
      </c>
      <c r="K240" s="20" t="s">
        <v>10666</v>
      </c>
      <c r="O240" s="2">
        <v>2700</v>
      </c>
      <c r="P240" s="2">
        <f t="shared" si="3"/>
        <v>280</v>
      </c>
      <c r="Q240" s="2"/>
    </row>
    <row r="241" s="3" customFormat="1" ht="14.25" spans="1:17">
      <c r="A241" s="13">
        <v>44832</v>
      </c>
      <c r="B241" s="14" t="s">
        <v>5084</v>
      </c>
      <c r="C241" s="14" t="s">
        <v>5443</v>
      </c>
      <c r="D241" s="14" t="s">
        <v>5444</v>
      </c>
      <c r="E241" s="15">
        <v>44742</v>
      </c>
      <c r="F241" s="14">
        <v>2980</v>
      </c>
      <c r="G241" s="16" t="s">
        <v>10572</v>
      </c>
      <c r="H241" s="3">
        <v>2980</v>
      </c>
      <c r="I241" s="19">
        <v>44832</v>
      </c>
      <c r="J241" s="5" t="s">
        <v>10953</v>
      </c>
      <c r="K241" s="20" t="s">
        <v>10666</v>
      </c>
      <c r="O241" s="2">
        <v>2700</v>
      </c>
      <c r="P241" s="2">
        <f t="shared" si="3"/>
        <v>280</v>
      </c>
      <c r="Q241" s="2"/>
    </row>
    <row r="242" s="3" customFormat="1" ht="14.25" spans="1:17">
      <c r="A242" s="13">
        <v>44832</v>
      </c>
      <c r="B242" s="14" t="s">
        <v>5084</v>
      </c>
      <c r="C242" s="14" t="s">
        <v>5441</v>
      </c>
      <c r="D242" s="14" t="s">
        <v>5442</v>
      </c>
      <c r="E242" s="15">
        <v>44742</v>
      </c>
      <c r="F242" s="14">
        <v>2980</v>
      </c>
      <c r="G242" s="16" t="s">
        <v>10572</v>
      </c>
      <c r="H242" s="3">
        <v>2980</v>
      </c>
      <c r="I242" s="19">
        <v>44832</v>
      </c>
      <c r="J242" s="5" t="s">
        <v>10953</v>
      </c>
      <c r="K242" s="20" t="s">
        <v>10666</v>
      </c>
      <c r="O242" s="2">
        <v>2700</v>
      </c>
      <c r="P242" s="2">
        <f t="shared" si="3"/>
        <v>280</v>
      </c>
      <c r="Q242" s="2"/>
    </row>
    <row r="243" s="3" customFormat="1" ht="14.25" spans="1:17">
      <c r="A243" s="13">
        <v>44832</v>
      </c>
      <c r="B243" s="14" t="s">
        <v>5084</v>
      </c>
      <c r="C243" s="14" t="s">
        <v>5439</v>
      </c>
      <c r="D243" s="14" t="s">
        <v>5440</v>
      </c>
      <c r="E243" s="15">
        <v>44742</v>
      </c>
      <c r="F243" s="14">
        <v>2980</v>
      </c>
      <c r="G243" s="16" t="s">
        <v>10572</v>
      </c>
      <c r="H243" s="3">
        <v>2980</v>
      </c>
      <c r="I243" s="19">
        <v>44832</v>
      </c>
      <c r="J243" s="5" t="s">
        <v>10953</v>
      </c>
      <c r="K243" s="20" t="s">
        <v>10666</v>
      </c>
      <c r="O243" s="2">
        <v>2700</v>
      </c>
      <c r="P243" s="2">
        <f t="shared" si="3"/>
        <v>280</v>
      </c>
      <c r="Q243" s="2"/>
    </row>
    <row r="244" s="3" customFormat="1" ht="14.25" spans="1:17">
      <c r="A244" s="13">
        <v>44832</v>
      </c>
      <c r="B244" s="14" t="s">
        <v>5084</v>
      </c>
      <c r="C244" s="14" t="s">
        <v>5437</v>
      </c>
      <c r="D244" s="14" t="s">
        <v>5438</v>
      </c>
      <c r="E244" s="15">
        <v>44742</v>
      </c>
      <c r="F244" s="14">
        <v>2980</v>
      </c>
      <c r="G244" s="16" t="s">
        <v>10572</v>
      </c>
      <c r="H244" s="3">
        <v>2980</v>
      </c>
      <c r="I244" s="19">
        <v>44832</v>
      </c>
      <c r="J244" s="5" t="s">
        <v>10953</v>
      </c>
      <c r="K244" s="20" t="s">
        <v>10666</v>
      </c>
      <c r="O244" s="2">
        <v>2700</v>
      </c>
      <c r="P244" s="2">
        <f t="shared" si="3"/>
        <v>280</v>
      </c>
      <c r="Q244" s="2"/>
    </row>
    <row r="245" s="3" customFormat="1" ht="14.25" spans="1:17">
      <c r="A245" s="13">
        <v>44832</v>
      </c>
      <c r="B245" s="14" t="s">
        <v>5084</v>
      </c>
      <c r="C245" s="14" t="s">
        <v>5435</v>
      </c>
      <c r="D245" s="14" t="s">
        <v>5436</v>
      </c>
      <c r="E245" s="15">
        <v>44742</v>
      </c>
      <c r="F245" s="14">
        <v>2980</v>
      </c>
      <c r="G245" s="16" t="s">
        <v>10572</v>
      </c>
      <c r="H245" s="3">
        <v>2980</v>
      </c>
      <c r="I245" s="19">
        <v>44832</v>
      </c>
      <c r="J245" s="5" t="s">
        <v>10953</v>
      </c>
      <c r="K245" s="20" t="s">
        <v>10666</v>
      </c>
      <c r="O245" s="2">
        <v>2700</v>
      </c>
      <c r="P245" s="2">
        <f t="shared" si="3"/>
        <v>280</v>
      </c>
      <c r="Q245" s="2"/>
    </row>
    <row r="246" s="3" customFormat="1" ht="14.25" spans="1:17">
      <c r="A246" s="13">
        <v>44832</v>
      </c>
      <c r="B246" s="14" t="s">
        <v>5084</v>
      </c>
      <c r="C246" s="14" t="s">
        <v>5433</v>
      </c>
      <c r="D246" s="14" t="s">
        <v>5434</v>
      </c>
      <c r="E246" s="15">
        <v>44742</v>
      </c>
      <c r="F246" s="14">
        <v>2980</v>
      </c>
      <c r="G246" s="16" t="s">
        <v>10572</v>
      </c>
      <c r="H246" s="3">
        <v>2980</v>
      </c>
      <c r="I246" s="19">
        <v>44832</v>
      </c>
      <c r="J246" s="5" t="s">
        <v>10953</v>
      </c>
      <c r="K246" s="20" t="s">
        <v>10666</v>
      </c>
      <c r="O246" s="2">
        <v>2700</v>
      </c>
      <c r="P246" s="2">
        <f t="shared" si="3"/>
        <v>280</v>
      </c>
      <c r="Q246" s="2"/>
    </row>
    <row r="247" s="3" customFormat="1" ht="14.25" spans="1:17">
      <c r="A247" s="13">
        <v>44832</v>
      </c>
      <c r="B247" s="14" t="s">
        <v>5084</v>
      </c>
      <c r="C247" s="14" t="s">
        <v>5431</v>
      </c>
      <c r="D247" s="14" t="s">
        <v>5432</v>
      </c>
      <c r="E247" s="15">
        <v>44742</v>
      </c>
      <c r="F247" s="14">
        <v>2980</v>
      </c>
      <c r="G247" s="16" t="s">
        <v>10572</v>
      </c>
      <c r="H247" s="3">
        <v>2980</v>
      </c>
      <c r="I247" s="19">
        <v>44832</v>
      </c>
      <c r="J247" s="5" t="s">
        <v>10953</v>
      </c>
      <c r="K247" s="20" t="s">
        <v>10666</v>
      </c>
      <c r="O247" s="2">
        <v>2700</v>
      </c>
      <c r="P247" s="2">
        <f t="shared" si="3"/>
        <v>280</v>
      </c>
      <c r="Q247" s="2"/>
    </row>
    <row r="248" s="3" customFormat="1" ht="14.25" spans="1:17">
      <c r="A248" s="13">
        <v>44832</v>
      </c>
      <c r="B248" s="14" t="s">
        <v>5084</v>
      </c>
      <c r="C248" s="14" t="s">
        <v>5429</v>
      </c>
      <c r="D248" s="14" t="s">
        <v>5430</v>
      </c>
      <c r="E248" s="15">
        <v>44742</v>
      </c>
      <c r="F248" s="14">
        <v>2980</v>
      </c>
      <c r="G248" s="16" t="s">
        <v>10572</v>
      </c>
      <c r="H248" s="3">
        <v>2980</v>
      </c>
      <c r="I248" s="19">
        <v>44832</v>
      </c>
      <c r="J248" s="5" t="s">
        <v>10953</v>
      </c>
      <c r="K248" s="20" t="s">
        <v>10666</v>
      </c>
      <c r="O248" s="2">
        <v>2700</v>
      </c>
      <c r="P248" s="2">
        <f t="shared" si="3"/>
        <v>280</v>
      </c>
      <c r="Q248" s="2"/>
    </row>
    <row r="249" s="3" customFormat="1" ht="14.25" spans="1:17">
      <c r="A249" s="13">
        <v>44832</v>
      </c>
      <c r="B249" s="14" t="s">
        <v>5084</v>
      </c>
      <c r="C249" s="14" t="s">
        <v>5461</v>
      </c>
      <c r="D249" s="14" t="s">
        <v>5462</v>
      </c>
      <c r="E249" s="15">
        <v>44742</v>
      </c>
      <c r="F249" s="14">
        <v>2980</v>
      </c>
      <c r="G249" s="16" t="s">
        <v>10572</v>
      </c>
      <c r="H249" s="3">
        <v>2980</v>
      </c>
      <c r="I249" s="19">
        <v>44832</v>
      </c>
      <c r="J249" s="5" t="s">
        <v>10953</v>
      </c>
      <c r="K249" s="20" t="s">
        <v>10666</v>
      </c>
      <c r="O249" s="2">
        <v>2700</v>
      </c>
      <c r="P249" s="2">
        <f t="shared" si="3"/>
        <v>280</v>
      </c>
      <c r="Q249" s="2"/>
    </row>
    <row r="250" s="3" customFormat="1" ht="14.25" spans="1:17">
      <c r="A250" s="13">
        <v>44832</v>
      </c>
      <c r="B250" s="14" t="s">
        <v>5084</v>
      </c>
      <c r="C250" s="14" t="s">
        <v>5459</v>
      </c>
      <c r="D250" s="14" t="s">
        <v>5460</v>
      </c>
      <c r="E250" s="15">
        <v>44742</v>
      </c>
      <c r="F250" s="14">
        <v>2980</v>
      </c>
      <c r="G250" s="16" t="s">
        <v>10572</v>
      </c>
      <c r="H250" s="3">
        <v>2980</v>
      </c>
      <c r="I250" s="19">
        <v>44832</v>
      </c>
      <c r="J250" s="5" t="s">
        <v>10953</v>
      </c>
      <c r="K250" s="20" t="s">
        <v>10666</v>
      </c>
      <c r="O250" s="2">
        <v>2700</v>
      </c>
      <c r="P250" s="2">
        <f t="shared" si="3"/>
        <v>280</v>
      </c>
      <c r="Q250" s="2"/>
    </row>
    <row r="251" s="3" customFormat="1" ht="14.25" spans="1:17">
      <c r="A251" s="13">
        <v>44832</v>
      </c>
      <c r="B251" s="14" t="s">
        <v>5084</v>
      </c>
      <c r="C251" s="14" t="s">
        <v>5457</v>
      </c>
      <c r="D251" s="14" t="s">
        <v>5458</v>
      </c>
      <c r="E251" s="15">
        <v>44742</v>
      </c>
      <c r="F251" s="14">
        <v>2980</v>
      </c>
      <c r="G251" s="16" t="s">
        <v>10572</v>
      </c>
      <c r="H251" s="3">
        <v>2980</v>
      </c>
      <c r="I251" s="19">
        <v>44832</v>
      </c>
      <c r="J251" s="5" t="s">
        <v>10953</v>
      </c>
      <c r="K251" s="20" t="s">
        <v>10666</v>
      </c>
      <c r="O251" s="2">
        <v>2700</v>
      </c>
      <c r="P251" s="2">
        <f t="shared" si="3"/>
        <v>280</v>
      </c>
      <c r="Q251" s="2"/>
    </row>
    <row r="252" s="3" customFormat="1" ht="14.25" spans="1:17">
      <c r="A252" s="13">
        <v>44832</v>
      </c>
      <c r="B252" s="14" t="s">
        <v>5084</v>
      </c>
      <c r="C252" s="14" t="s">
        <v>5455</v>
      </c>
      <c r="D252" s="14" t="s">
        <v>5456</v>
      </c>
      <c r="E252" s="15">
        <v>44742</v>
      </c>
      <c r="F252" s="14">
        <v>2980</v>
      </c>
      <c r="G252" s="16" t="s">
        <v>10572</v>
      </c>
      <c r="H252" s="3">
        <v>2980</v>
      </c>
      <c r="I252" s="19">
        <v>44832</v>
      </c>
      <c r="J252" s="5" t="s">
        <v>10953</v>
      </c>
      <c r="K252" s="20" t="s">
        <v>10666</v>
      </c>
      <c r="O252" s="2">
        <v>2700</v>
      </c>
      <c r="P252" s="2">
        <f t="shared" si="3"/>
        <v>280</v>
      </c>
      <c r="Q252" s="2"/>
    </row>
    <row r="253" s="3" customFormat="1" ht="14.25" spans="1:17">
      <c r="A253" s="13">
        <v>44832</v>
      </c>
      <c r="B253" s="14" t="s">
        <v>5084</v>
      </c>
      <c r="C253" s="14" t="s">
        <v>5427</v>
      </c>
      <c r="D253" s="14" t="s">
        <v>5428</v>
      </c>
      <c r="E253" s="15">
        <v>44742</v>
      </c>
      <c r="F253" s="14">
        <v>2980</v>
      </c>
      <c r="G253" s="16" t="s">
        <v>10572</v>
      </c>
      <c r="H253" s="3">
        <v>2980</v>
      </c>
      <c r="I253" s="19">
        <v>44832</v>
      </c>
      <c r="J253" s="5" t="s">
        <v>10953</v>
      </c>
      <c r="K253" s="20" t="s">
        <v>10666</v>
      </c>
      <c r="O253" s="2">
        <v>2700</v>
      </c>
      <c r="P253" s="2">
        <f t="shared" si="3"/>
        <v>280</v>
      </c>
      <c r="Q253" s="2"/>
    </row>
    <row r="254" s="3" customFormat="1" ht="14.25" spans="1:17">
      <c r="A254" s="13">
        <v>44832</v>
      </c>
      <c r="B254" s="14" t="s">
        <v>5084</v>
      </c>
      <c r="C254" s="14" t="s">
        <v>5425</v>
      </c>
      <c r="D254" s="14" t="s">
        <v>5426</v>
      </c>
      <c r="E254" s="15">
        <v>44742</v>
      </c>
      <c r="F254" s="14">
        <v>2980</v>
      </c>
      <c r="G254" s="16" t="s">
        <v>10572</v>
      </c>
      <c r="H254" s="3">
        <v>2980</v>
      </c>
      <c r="I254" s="19">
        <v>44832</v>
      </c>
      <c r="J254" s="5" t="s">
        <v>10953</v>
      </c>
      <c r="K254" s="20" t="s">
        <v>10666</v>
      </c>
      <c r="O254" s="2">
        <v>2700</v>
      </c>
      <c r="P254" s="2">
        <f t="shared" si="3"/>
        <v>280</v>
      </c>
      <c r="Q254" s="2"/>
    </row>
    <row r="255" s="3" customFormat="1" ht="14.25" spans="1:17">
      <c r="A255" s="13">
        <v>44832</v>
      </c>
      <c r="B255" s="14" t="s">
        <v>5084</v>
      </c>
      <c r="C255" s="14" t="s">
        <v>5423</v>
      </c>
      <c r="D255" s="14" t="s">
        <v>5424</v>
      </c>
      <c r="E255" s="15">
        <v>44742</v>
      </c>
      <c r="F255" s="14">
        <v>2980</v>
      </c>
      <c r="G255" s="16" t="s">
        <v>10572</v>
      </c>
      <c r="H255" s="3">
        <v>2980</v>
      </c>
      <c r="I255" s="19">
        <v>44832</v>
      </c>
      <c r="J255" s="5" t="s">
        <v>10953</v>
      </c>
      <c r="K255" s="20" t="s">
        <v>10666</v>
      </c>
      <c r="O255" s="2">
        <v>2700</v>
      </c>
      <c r="P255" s="2">
        <f t="shared" si="3"/>
        <v>280</v>
      </c>
      <c r="Q255" s="2"/>
    </row>
    <row r="256" s="3" customFormat="1" ht="14.25" spans="1:17">
      <c r="A256" s="13">
        <v>44832</v>
      </c>
      <c r="B256" s="14" t="s">
        <v>5084</v>
      </c>
      <c r="C256" s="14" t="s">
        <v>5421</v>
      </c>
      <c r="D256" s="14" t="s">
        <v>5422</v>
      </c>
      <c r="E256" s="15">
        <v>44742</v>
      </c>
      <c r="F256" s="14">
        <v>2980</v>
      </c>
      <c r="G256" s="16" t="s">
        <v>10572</v>
      </c>
      <c r="H256" s="3">
        <v>2980</v>
      </c>
      <c r="I256" s="19">
        <v>44832</v>
      </c>
      <c r="J256" s="5" t="s">
        <v>10953</v>
      </c>
      <c r="K256" s="20" t="s">
        <v>10666</v>
      </c>
      <c r="O256" s="2">
        <v>2700</v>
      </c>
      <c r="P256" s="2">
        <f t="shared" si="3"/>
        <v>280</v>
      </c>
      <c r="Q256" s="2"/>
    </row>
    <row r="257" s="3" customFormat="1" ht="14.25" spans="1:17">
      <c r="A257" s="13">
        <v>44832</v>
      </c>
      <c r="B257" s="14" t="s">
        <v>5084</v>
      </c>
      <c r="C257" s="14" t="s">
        <v>5419</v>
      </c>
      <c r="D257" s="14" t="s">
        <v>5420</v>
      </c>
      <c r="E257" s="15">
        <v>44742</v>
      </c>
      <c r="F257" s="14">
        <v>2980</v>
      </c>
      <c r="G257" s="16" t="s">
        <v>10572</v>
      </c>
      <c r="H257" s="3">
        <v>2980</v>
      </c>
      <c r="I257" s="19">
        <v>44832</v>
      </c>
      <c r="J257" s="5" t="s">
        <v>10953</v>
      </c>
      <c r="K257" s="20" t="s">
        <v>10666</v>
      </c>
      <c r="O257" s="2">
        <v>2700</v>
      </c>
      <c r="P257" s="2">
        <f t="shared" si="3"/>
        <v>280</v>
      </c>
      <c r="Q257" s="2"/>
    </row>
    <row r="258" s="3" customFormat="1" ht="14.25" spans="1:17">
      <c r="A258" s="13">
        <v>44832</v>
      </c>
      <c r="B258" s="14" t="s">
        <v>5084</v>
      </c>
      <c r="C258" s="14" t="s">
        <v>5417</v>
      </c>
      <c r="D258" s="14" t="s">
        <v>5418</v>
      </c>
      <c r="E258" s="15">
        <v>44742</v>
      </c>
      <c r="F258" s="14">
        <v>2980</v>
      </c>
      <c r="G258" s="16" t="s">
        <v>10572</v>
      </c>
      <c r="H258" s="3">
        <v>2980</v>
      </c>
      <c r="I258" s="19">
        <v>44832</v>
      </c>
      <c r="J258" s="5" t="s">
        <v>10953</v>
      </c>
      <c r="K258" s="20" t="s">
        <v>10666</v>
      </c>
      <c r="O258" s="2">
        <v>2700</v>
      </c>
      <c r="P258" s="2">
        <f t="shared" si="3"/>
        <v>280</v>
      </c>
      <c r="Q258" s="2"/>
    </row>
    <row r="259" s="3" customFormat="1" ht="14.25" spans="1:17">
      <c r="A259" s="13">
        <v>44832</v>
      </c>
      <c r="B259" s="14" t="s">
        <v>5084</v>
      </c>
      <c r="C259" s="14" t="s">
        <v>5415</v>
      </c>
      <c r="D259" s="14" t="s">
        <v>5416</v>
      </c>
      <c r="E259" s="15">
        <v>44742</v>
      </c>
      <c r="F259" s="14">
        <v>2980</v>
      </c>
      <c r="G259" s="16" t="s">
        <v>10572</v>
      </c>
      <c r="H259" s="3">
        <v>2980</v>
      </c>
      <c r="I259" s="19">
        <v>44832</v>
      </c>
      <c r="J259" s="5" t="s">
        <v>10953</v>
      </c>
      <c r="K259" s="20" t="s">
        <v>10666</v>
      </c>
      <c r="O259" s="2">
        <v>2700</v>
      </c>
      <c r="P259" s="2">
        <f t="shared" ref="P259:P322" si="4">F259-O259</f>
        <v>280</v>
      </c>
      <c r="Q259" s="2"/>
    </row>
    <row r="260" s="3" customFormat="1" ht="14.25" spans="1:17">
      <c r="A260" s="13">
        <v>44832</v>
      </c>
      <c r="B260" s="14" t="s">
        <v>5084</v>
      </c>
      <c r="C260" s="14" t="s">
        <v>5411</v>
      </c>
      <c r="D260" s="14" t="s">
        <v>5412</v>
      </c>
      <c r="E260" s="15">
        <v>44742</v>
      </c>
      <c r="F260" s="14">
        <v>2980</v>
      </c>
      <c r="G260" s="16" t="s">
        <v>10572</v>
      </c>
      <c r="H260" s="3">
        <v>2980</v>
      </c>
      <c r="I260" s="19">
        <v>44832</v>
      </c>
      <c r="J260" s="5" t="s">
        <v>10953</v>
      </c>
      <c r="K260" s="20" t="s">
        <v>10666</v>
      </c>
      <c r="O260" s="2">
        <v>2700</v>
      </c>
      <c r="P260" s="2">
        <f t="shared" si="4"/>
        <v>280</v>
      </c>
      <c r="Q260" s="2"/>
    </row>
    <row r="261" s="3" customFormat="1" ht="14.25" spans="1:17">
      <c r="A261" s="13">
        <v>44832</v>
      </c>
      <c r="B261" s="14" t="s">
        <v>5084</v>
      </c>
      <c r="C261" s="14" t="s">
        <v>5409</v>
      </c>
      <c r="D261" s="14" t="s">
        <v>5410</v>
      </c>
      <c r="E261" s="15">
        <v>44742</v>
      </c>
      <c r="F261" s="14">
        <v>2980</v>
      </c>
      <c r="G261" s="16" t="s">
        <v>10572</v>
      </c>
      <c r="H261" s="3">
        <v>2980</v>
      </c>
      <c r="I261" s="19">
        <v>44832</v>
      </c>
      <c r="J261" s="5" t="s">
        <v>10953</v>
      </c>
      <c r="K261" s="20" t="s">
        <v>10666</v>
      </c>
      <c r="O261" s="2">
        <v>2700</v>
      </c>
      <c r="P261" s="2">
        <f t="shared" si="4"/>
        <v>280</v>
      </c>
      <c r="Q261" s="2"/>
    </row>
    <row r="262" s="3" customFormat="1" ht="14.25" spans="1:17">
      <c r="A262" s="13">
        <v>44832</v>
      </c>
      <c r="B262" s="14" t="s">
        <v>5084</v>
      </c>
      <c r="C262" s="14" t="s">
        <v>5407</v>
      </c>
      <c r="D262" s="14" t="s">
        <v>5408</v>
      </c>
      <c r="E262" s="15">
        <v>44742</v>
      </c>
      <c r="F262" s="14">
        <v>2980</v>
      </c>
      <c r="G262" s="16" t="s">
        <v>10572</v>
      </c>
      <c r="H262" s="3">
        <v>2980</v>
      </c>
      <c r="I262" s="19">
        <v>44832</v>
      </c>
      <c r="J262" s="5" t="s">
        <v>10953</v>
      </c>
      <c r="K262" s="20" t="s">
        <v>10666</v>
      </c>
      <c r="O262" s="2">
        <v>2700</v>
      </c>
      <c r="P262" s="2">
        <f t="shared" si="4"/>
        <v>280</v>
      </c>
      <c r="Q262" s="2"/>
    </row>
    <row r="263" s="3" customFormat="1" ht="14.25" spans="1:17">
      <c r="A263" s="13">
        <v>44832</v>
      </c>
      <c r="B263" s="14" t="s">
        <v>5084</v>
      </c>
      <c r="C263" s="14" t="s">
        <v>5405</v>
      </c>
      <c r="D263" s="14" t="s">
        <v>5406</v>
      </c>
      <c r="E263" s="15">
        <v>44742</v>
      </c>
      <c r="F263" s="14">
        <v>2980</v>
      </c>
      <c r="G263" s="16" t="s">
        <v>10572</v>
      </c>
      <c r="H263" s="3">
        <v>2980</v>
      </c>
      <c r="I263" s="19">
        <v>44832</v>
      </c>
      <c r="J263" s="5" t="s">
        <v>10953</v>
      </c>
      <c r="K263" s="20" t="s">
        <v>10666</v>
      </c>
      <c r="O263" s="2">
        <v>2700</v>
      </c>
      <c r="P263" s="2">
        <f t="shared" si="4"/>
        <v>280</v>
      </c>
      <c r="Q263" s="2"/>
    </row>
    <row r="264" s="3" customFormat="1" ht="14.25" spans="1:17">
      <c r="A264" s="13">
        <v>44832</v>
      </c>
      <c r="B264" s="14" t="s">
        <v>5084</v>
      </c>
      <c r="C264" s="14" t="s">
        <v>5403</v>
      </c>
      <c r="D264" s="14" t="s">
        <v>5404</v>
      </c>
      <c r="E264" s="15">
        <v>44742</v>
      </c>
      <c r="F264" s="14">
        <v>2980</v>
      </c>
      <c r="G264" s="16" t="s">
        <v>10572</v>
      </c>
      <c r="H264" s="3">
        <v>2980</v>
      </c>
      <c r="I264" s="19">
        <v>44832</v>
      </c>
      <c r="J264" s="5" t="s">
        <v>10953</v>
      </c>
      <c r="K264" s="20" t="s">
        <v>10666</v>
      </c>
      <c r="O264" s="2">
        <v>2700</v>
      </c>
      <c r="P264" s="2">
        <f t="shared" si="4"/>
        <v>280</v>
      </c>
      <c r="Q264" s="2"/>
    </row>
    <row r="265" s="3" customFormat="1" ht="14.25" spans="1:17">
      <c r="A265" s="13">
        <v>44832</v>
      </c>
      <c r="B265" s="14" t="s">
        <v>5084</v>
      </c>
      <c r="C265" s="14" t="s">
        <v>5401</v>
      </c>
      <c r="D265" s="14" t="s">
        <v>5402</v>
      </c>
      <c r="E265" s="15">
        <v>44742</v>
      </c>
      <c r="F265" s="14">
        <v>2980</v>
      </c>
      <c r="G265" s="16" t="s">
        <v>10572</v>
      </c>
      <c r="H265" s="3">
        <v>2980</v>
      </c>
      <c r="I265" s="19">
        <v>44832</v>
      </c>
      <c r="J265" s="5" t="s">
        <v>10953</v>
      </c>
      <c r="K265" s="20" t="s">
        <v>10666</v>
      </c>
      <c r="O265" s="2">
        <v>2700</v>
      </c>
      <c r="P265" s="2">
        <f t="shared" si="4"/>
        <v>280</v>
      </c>
      <c r="Q265" s="2"/>
    </row>
    <row r="266" s="3" customFormat="1" ht="14.25" spans="1:17">
      <c r="A266" s="13">
        <v>44832</v>
      </c>
      <c r="B266" s="14" t="s">
        <v>5084</v>
      </c>
      <c r="C266" s="14" t="s">
        <v>5399</v>
      </c>
      <c r="D266" s="14" t="s">
        <v>5400</v>
      </c>
      <c r="E266" s="15">
        <v>44742</v>
      </c>
      <c r="F266" s="14">
        <v>2980</v>
      </c>
      <c r="G266" s="16" t="s">
        <v>10572</v>
      </c>
      <c r="H266" s="3">
        <v>2980</v>
      </c>
      <c r="I266" s="19">
        <v>44832</v>
      </c>
      <c r="J266" s="5" t="s">
        <v>10953</v>
      </c>
      <c r="K266" s="20" t="s">
        <v>10666</v>
      </c>
      <c r="O266" s="2">
        <v>2700</v>
      </c>
      <c r="P266" s="2">
        <f t="shared" si="4"/>
        <v>280</v>
      </c>
      <c r="Q266" s="2"/>
    </row>
    <row r="267" s="3" customFormat="1" ht="14.25" spans="1:17">
      <c r="A267" s="13">
        <v>44832</v>
      </c>
      <c r="B267" s="14" t="s">
        <v>5084</v>
      </c>
      <c r="C267" s="14" t="s">
        <v>5397</v>
      </c>
      <c r="D267" s="14" t="s">
        <v>5398</v>
      </c>
      <c r="E267" s="15">
        <v>44742</v>
      </c>
      <c r="F267" s="14">
        <v>2980</v>
      </c>
      <c r="G267" s="16" t="s">
        <v>10572</v>
      </c>
      <c r="H267" s="3">
        <v>2980</v>
      </c>
      <c r="I267" s="19">
        <v>44832</v>
      </c>
      <c r="J267" s="5" t="s">
        <v>10953</v>
      </c>
      <c r="K267" s="20" t="s">
        <v>10666</v>
      </c>
      <c r="O267" s="2">
        <v>2700</v>
      </c>
      <c r="P267" s="2">
        <f t="shared" si="4"/>
        <v>280</v>
      </c>
      <c r="Q267" s="2"/>
    </row>
    <row r="268" s="3" customFormat="1" ht="14.25" spans="1:17">
      <c r="A268" s="13">
        <v>44832</v>
      </c>
      <c r="B268" s="14" t="s">
        <v>5084</v>
      </c>
      <c r="C268" s="14" t="s">
        <v>5463</v>
      </c>
      <c r="D268" s="14" t="s">
        <v>5464</v>
      </c>
      <c r="E268" s="15">
        <v>44742</v>
      </c>
      <c r="F268" s="14">
        <v>2980</v>
      </c>
      <c r="G268" s="16" t="s">
        <v>10572</v>
      </c>
      <c r="H268" s="3">
        <v>2980</v>
      </c>
      <c r="I268" s="19">
        <v>44832</v>
      </c>
      <c r="J268" s="5" t="s">
        <v>10953</v>
      </c>
      <c r="K268" s="20" t="s">
        <v>10666</v>
      </c>
      <c r="O268" s="2">
        <v>2700</v>
      </c>
      <c r="P268" s="2">
        <f t="shared" si="4"/>
        <v>280</v>
      </c>
      <c r="Q268" s="2"/>
    </row>
    <row r="269" s="3" customFormat="1" ht="14.25" spans="1:17">
      <c r="A269" s="13">
        <v>44832</v>
      </c>
      <c r="B269" s="14" t="s">
        <v>5084</v>
      </c>
      <c r="C269" s="14" t="s">
        <v>5395</v>
      </c>
      <c r="D269" s="14" t="s">
        <v>5396</v>
      </c>
      <c r="E269" s="15">
        <v>44742</v>
      </c>
      <c r="F269" s="14">
        <v>2980</v>
      </c>
      <c r="G269" s="16" t="s">
        <v>10572</v>
      </c>
      <c r="H269" s="3">
        <v>2980</v>
      </c>
      <c r="I269" s="19">
        <v>44832</v>
      </c>
      <c r="J269" s="5" t="s">
        <v>10953</v>
      </c>
      <c r="K269" s="20" t="s">
        <v>10666</v>
      </c>
      <c r="O269" s="2">
        <v>2700</v>
      </c>
      <c r="P269" s="2">
        <f t="shared" si="4"/>
        <v>280</v>
      </c>
      <c r="Q269" s="2"/>
    </row>
    <row r="270" s="3" customFormat="1" ht="14.25" spans="1:17">
      <c r="A270" s="13">
        <v>44832</v>
      </c>
      <c r="B270" s="14" t="s">
        <v>5084</v>
      </c>
      <c r="C270" s="14" t="s">
        <v>5393</v>
      </c>
      <c r="D270" s="14" t="s">
        <v>5394</v>
      </c>
      <c r="E270" s="15">
        <v>44742</v>
      </c>
      <c r="F270" s="14">
        <v>2980</v>
      </c>
      <c r="G270" s="16" t="s">
        <v>10572</v>
      </c>
      <c r="H270" s="3">
        <v>2980</v>
      </c>
      <c r="I270" s="19">
        <v>44832</v>
      </c>
      <c r="J270" s="5" t="s">
        <v>10953</v>
      </c>
      <c r="K270" s="20" t="s">
        <v>10666</v>
      </c>
      <c r="O270" s="2">
        <v>2700</v>
      </c>
      <c r="P270" s="2">
        <f t="shared" si="4"/>
        <v>280</v>
      </c>
      <c r="Q270" s="2"/>
    </row>
    <row r="271" s="3" customFormat="1" ht="14.25" spans="1:17">
      <c r="A271" s="13">
        <v>44832</v>
      </c>
      <c r="B271" s="14" t="s">
        <v>5084</v>
      </c>
      <c r="C271" s="14" t="s">
        <v>5391</v>
      </c>
      <c r="D271" s="14" t="s">
        <v>5392</v>
      </c>
      <c r="E271" s="15">
        <v>44742</v>
      </c>
      <c r="F271" s="14">
        <v>2980</v>
      </c>
      <c r="G271" s="16" t="s">
        <v>10572</v>
      </c>
      <c r="H271" s="3">
        <v>2980</v>
      </c>
      <c r="I271" s="19">
        <v>44832</v>
      </c>
      <c r="J271" s="5" t="s">
        <v>10953</v>
      </c>
      <c r="K271" s="20" t="s">
        <v>10666</v>
      </c>
      <c r="O271" s="2">
        <v>2700</v>
      </c>
      <c r="P271" s="2">
        <f t="shared" si="4"/>
        <v>280</v>
      </c>
      <c r="Q271" s="2"/>
    </row>
    <row r="272" s="3" customFormat="1" ht="14.25" spans="1:17">
      <c r="A272" s="13">
        <v>44832</v>
      </c>
      <c r="B272" s="14" t="s">
        <v>5084</v>
      </c>
      <c r="C272" s="14" t="s">
        <v>5389</v>
      </c>
      <c r="D272" s="14" t="s">
        <v>5390</v>
      </c>
      <c r="E272" s="15">
        <v>44742</v>
      </c>
      <c r="F272" s="14">
        <v>2980</v>
      </c>
      <c r="G272" s="16" t="s">
        <v>10572</v>
      </c>
      <c r="H272" s="3">
        <v>2980</v>
      </c>
      <c r="I272" s="19">
        <v>44832</v>
      </c>
      <c r="J272" s="5" t="s">
        <v>10953</v>
      </c>
      <c r="K272" s="20" t="s">
        <v>10666</v>
      </c>
      <c r="O272" s="2">
        <v>2700</v>
      </c>
      <c r="P272" s="2">
        <f t="shared" si="4"/>
        <v>280</v>
      </c>
      <c r="Q272" s="2"/>
    </row>
    <row r="273" s="3" customFormat="1" ht="14.25" spans="1:17">
      <c r="A273" s="13">
        <v>44832</v>
      </c>
      <c r="B273" s="14" t="s">
        <v>5084</v>
      </c>
      <c r="C273" s="14" t="s">
        <v>5387</v>
      </c>
      <c r="D273" s="14" t="s">
        <v>5388</v>
      </c>
      <c r="E273" s="15">
        <v>44742</v>
      </c>
      <c r="F273" s="14">
        <v>2980</v>
      </c>
      <c r="G273" s="16" t="s">
        <v>10572</v>
      </c>
      <c r="H273" s="3">
        <v>2980</v>
      </c>
      <c r="I273" s="19">
        <v>44832</v>
      </c>
      <c r="J273" s="5" t="s">
        <v>10953</v>
      </c>
      <c r="K273" s="20" t="s">
        <v>10666</v>
      </c>
      <c r="O273" s="2">
        <v>2700</v>
      </c>
      <c r="P273" s="2">
        <f t="shared" si="4"/>
        <v>280</v>
      </c>
      <c r="Q273" s="2"/>
    </row>
    <row r="274" s="3" customFormat="1" ht="14.25" spans="1:17">
      <c r="A274" s="13">
        <v>44832</v>
      </c>
      <c r="B274" s="14" t="s">
        <v>5084</v>
      </c>
      <c r="C274" s="14" t="s">
        <v>5485</v>
      </c>
      <c r="D274" s="14" t="s">
        <v>5486</v>
      </c>
      <c r="E274" s="15">
        <v>44742</v>
      </c>
      <c r="F274" s="14">
        <v>2980</v>
      </c>
      <c r="G274" s="16" t="s">
        <v>10572</v>
      </c>
      <c r="H274" s="3">
        <v>2980</v>
      </c>
      <c r="I274" s="19">
        <v>44832</v>
      </c>
      <c r="J274" s="5" t="s">
        <v>10953</v>
      </c>
      <c r="K274" s="20" t="s">
        <v>10666</v>
      </c>
      <c r="O274" s="2">
        <v>2700</v>
      </c>
      <c r="P274" s="2">
        <f t="shared" si="4"/>
        <v>280</v>
      </c>
      <c r="Q274" s="2"/>
    </row>
    <row r="275" s="3" customFormat="1" ht="14.25" spans="1:17">
      <c r="A275" s="13">
        <v>44832</v>
      </c>
      <c r="B275" s="14" t="s">
        <v>5084</v>
      </c>
      <c r="C275" s="14" t="s">
        <v>5295</v>
      </c>
      <c r="D275" s="14" t="s">
        <v>5296</v>
      </c>
      <c r="E275" s="15">
        <v>44742</v>
      </c>
      <c r="F275" s="14">
        <v>2980</v>
      </c>
      <c r="G275" s="16" t="s">
        <v>10572</v>
      </c>
      <c r="H275" s="3">
        <v>2980</v>
      </c>
      <c r="I275" s="19">
        <v>44832</v>
      </c>
      <c r="J275" s="5" t="s">
        <v>10953</v>
      </c>
      <c r="K275" s="20" t="s">
        <v>10666</v>
      </c>
      <c r="O275" s="2">
        <v>2700</v>
      </c>
      <c r="P275" s="2">
        <f t="shared" si="4"/>
        <v>280</v>
      </c>
      <c r="Q275" s="2"/>
    </row>
    <row r="276" s="3" customFormat="1" ht="14.25" spans="1:17">
      <c r="A276" s="13">
        <v>44832</v>
      </c>
      <c r="B276" s="14" t="s">
        <v>5084</v>
      </c>
      <c r="C276" s="14" t="s">
        <v>5293</v>
      </c>
      <c r="D276" s="14" t="s">
        <v>5294</v>
      </c>
      <c r="E276" s="15">
        <v>44742</v>
      </c>
      <c r="F276" s="14">
        <v>2980</v>
      </c>
      <c r="G276" s="16" t="s">
        <v>10572</v>
      </c>
      <c r="H276" s="3">
        <v>2980</v>
      </c>
      <c r="I276" s="19">
        <v>44832</v>
      </c>
      <c r="J276" s="5" t="s">
        <v>10953</v>
      </c>
      <c r="K276" s="20" t="s">
        <v>10666</v>
      </c>
      <c r="O276" s="2">
        <v>2700</v>
      </c>
      <c r="P276" s="2">
        <f t="shared" si="4"/>
        <v>280</v>
      </c>
      <c r="Q276" s="2"/>
    </row>
    <row r="277" s="3" customFormat="1" ht="14.25" spans="1:17">
      <c r="A277" s="13">
        <v>44832</v>
      </c>
      <c r="B277" s="14" t="s">
        <v>5084</v>
      </c>
      <c r="C277" s="14" t="s">
        <v>5289</v>
      </c>
      <c r="D277" s="14" t="s">
        <v>5290</v>
      </c>
      <c r="E277" s="15">
        <v>44742</v>
      </c>
      <c r="F277" s="14">
        <v>2980</v>
      </c>
      <c r="G277" s="16" t="s">
        <v>10572</v>
      </c>
      <c r="H277" s="3">
        <v>2980</v>
      </c>
      <c r="I277" s="19">
        <v>44832</v>
      </c>
      <c r="J277" s="5" t="s">
        <v>10953</v>
      </c>
      <c r="K277" s="20" t="s">
        <v>10666</v>
      </c>
      <c r="O277" s="2">
        <v>2700</v>
      </c>
      <c r="P277" s="2">
        <f t="shared" si="4"/>
        <v>280</v>
      </c>
      <c r="Q277" s="2"/>
    </row>
    <row r="278" s="3" customFormat="1" ht="14.25" spans="1:17">
      <c r="A278" s="13">
        <v>44832</v>
      </c>
      <c r="B278" s="14" t="s">
        <v>5084</v>
      </c>
      <c r="C278" s="14" t="s">
        <v>5287</v>
      </c>
      <c r="D278" s="14" t="s">
        <v>5288</v>
      </c>
      <c r="E278" s="15">
        <v>44742</v>
      </c>
      <c r="F278" s="14">
        <v>2980</v>
      </c>
      <c r="G278" s="16" t="s">
        <v>10572</v>
      </c>
      <c r="H278" s="3">
        <v>2980</v>
      </c>
      <c r="I278" s="19">
        <v>44832</v>
      </c>
      <c r="J278" s="5" t="s">
        <v>10953</v>
      </c>
      <c r="K278" s="20" t="s">
        <v>10666</v>
      </c>
      <c r="O278" s="2">
        <v>2700</v>
      </c>
      <c r="P278" s="2">
        <f t="shared" si="4"/>
        <v>280</v>
      </c>
      <c r="Q278" s="2"/>
    </row>
    <row r="279" s="3" customFormat="1" ht="14.25" spans="1:17">
      <c r="A279" s="13">
        <v>44832</v>
      </c>
      <c r="B279" s="14" t="s">
        <v>5084</v>
      </c>
      <c r="C279" s="14" t="s">
        <v>5283</v>
      </c>
      <c r="D279" s="14" t="s">
        <v>5284</v>
      </c>
      <c r="E279" s="15">
        <v>44742</v>
      </c>
      <c r="F279" s="14">
        <v>2980</v>
      </c>
      <c r="G279" s="16" t="s">
        <v>10572</v>
      </c>
      <c r="H279" s="3">
        <v>2980</v>
      </c>
      <c r="I279" s="19">
        <v>44832</v>
      </c>
      <c r="J279" s="5" t="s">
        <v>10953</v>
      </c>
      <c r="K279" s="20" t="s">
        <v>10666</v>
      </c>
      <c r="O279" s="2">
        <v>2700</v>
      </c>
      <c r="P279" s="2">
        <f t="shared" si="4"/>
        <v>280</v>
      </c>
      <c r="Q279" s="2"/>
    </row>
    <row r="280" s="3" customFormat="1" ht="14.25" spans="1:17">
      <c r="A280" s="13">
        <v>44832</v>
      </c>
      <c r="B280" s="14" t="s">
        <v>5084</v>
      </c>
      <c r="C280" s="14" t="s">
        <v>5230</v>
      </c>
      <c r="D280" s="14" t="s">
        <v>5231</v>
      </c>
      <c r="E280" s="15">
        <v>44742</v>
      </c>
      <c r="F280" s="14">
        <v>2980</v>
      </c>
      <c r="G280" s="16" t="s">
        <v>10572</v>
      </c>
      <c r="H280" s="3">
        <v>2980</v>
      </c>
      <c r="I280" s="19">
        <v>44832</v>
      </c>
      <c r="J280" s="5" t="s">
        <v>10953</v>
      </c>
      <c r="K280" s="20" t="s">
        <v>10666</v>
      </c>
      <c r="O280" s="2">
        <v>2700</v>
      </c>
      <c r="P280" s="2">
        <f t="shared" si="4"/>
        <v>280</v>
      </c>
      <c r="Q280" s="2"/>
    </row>
    <row r="281" s="3" customFormat="1" ht="14.25" spans="1:17">
      <c r="A281" s="13">
        <v>44832</v>
      </c>
      <c r="B281" s="14" t="s">
        <v>5084</v>
      </c>
      <c r="C281" s="14" t="s">
        <v>5228</v>
      </c>
      <c r="D281" s="14" t="s">
        <v>5229</v>
      </c>
      <c r="E281" s="15">
        <v>44742</v>
      </c>
      <c r="F281" s="14">
        <v>2980</v>
      </c>
      <c r="G281" s="16" t="s">
        <v>10572</v>
      </c>
      <c r="H281" s="3">
        <v>2980</v>
      </c>
      <c r="I281" s="19">
        <v>44832</v>
      </c>
      <c r="J281" s="5" t="s">
        <v>10953</v>
      </c>
      <c r="K281" s="20" t="s">
        <v>10666</v>
      </c>
      <c r="O281" s="2">
        <v>2700</v>
      </c>
      <c r="P281" s="2">
        <f t="shared" si="4"/>
        <v>280</v>
      </c>
      <c r="Q281" s="2"/>
    </row>
    <row r="282" s="3" customFormat="1" ht="14.25" spans="1:17">
      <c r="A282" s="13">
        <v>44832</v>
      </c>
      <c r="B282" s="14" t="s">
        <v>5084</v>
      </c>
      <c r="C282" s="14" t="s">
        <v>5226</v>
      </c>
      <c r="D282" s="14" t="s">
        <v>5227</v>
      </c>
      <c r="E282" s="15">
        <v>44742</v>
      </c>
      <c r="F282" s="14">
        <v>2980</v>
      </c>
      <c r="G282" s="16" t="s">
        <v>10572</v>
      </c>
      <c r="H282" s="3">
        <v>2980</v>
      </c>
      <c r="I282" s="19">
        <v>44832</v>
      </c>
      <c r="J282" s="5" t="s">
        <v>10953</v>
      </c>
      <c r="K282" s="20" t="s">
        <v>10666</v>
      </c>
      <c r="O282" s="2">
        <v>2700</v>
      </c>
      <c r="P282" s="2">
        <f t="shared" si="4"/>
        <v>280</v>
      </c>
      <c r="Q282" s="2"/>
    </row>
    <row r="283" s="3" customFormat="1" ht="14.25" spans="1:17">
      <c r="A283" s="13">
        <v>44832</v>
      </c>
      <c r="B283" s="14" t="s">
        <v>5084</v>
      </c>
      <c r="C283" s="14" t="s">
        <v>5224</v>
      </c>
      <c r="D283" s="14" t="s">
        <v>5225</v>
      </c>
      <c r="E283" s="15">
        <v>44742</v>
      </c>
      <c r="F283" s="14">
        <v>2980</v>
      </c>
      <c r="G283" s="16" t="s">
        <v>10572</v>
      </c>
      <c r="H283" s="3">
        <v>2980</v>
      </c>
      <c r="I283" s="19">
        <v>44832</v>
      </c>
      <c r="J283" s="5" t="s">
        <v>10953</v>
      </c>
      <c r="K283" s="20" t="s">
        <v>10666</v>
      </c>
      <c r="O283" s="2">
        <v>2700</v>
      </c>
      <c r="P283" s="2">
        <f t="shared" si="4"/>
        <v>280</v>
      </c>
      <c r="Q283" s="2"/>
    </row>
    <row r="284" s="3" customFormat="1" ht="14.25" spans="1:17">
      <c r="A284" s="13">
        <v>44832</v>
      </c>
      <c r="B284" s="14" t="s">
        <v>5084</v>
      </c>
      <c r="C284" s="14" t="s">
        <v>5219</v>
      </c>
      <c r="D284" s="14" t="s">
        <v>5220</v>
      </c>
      <c r="E284" s="15">
        <v>44742</v>
      </c>
      <c r="F284" s="14">
        <v>2980</v>
      </c>
      <c r="G284" s="16" t="s">
        <v>10572</v>
      </c>
      <c r="H284" s="3">
        <v>2980</v>
      </c>
      <c r="I284" s="19">
        <v>44832</v>
      </c>
      <c r="J284" s="5" t="s">
        <v>10953</v>
      </c>
      <c r="K284" s="20" t="s">
        <v>10666</v>
      </c>
      <c r="O284" s="2">
        <v>2700</v>
      </c>
      <c r="P284" s="2">
        <f t="shared" si="4"/>
        <v>280</v>
      </c>
      <c r="Q284" s="2"/>
    </row>
    <row r="285" s="3" customFormat="1" ht="14.25" spans="1:17">
      <c r="A285" s="13">
        <v>44832</v>
      </c>
      <c r="B285" s="14" t="s">
        <v>5084</v>
      </c>
      <c r="C285" s="14" t="s">
        <v>5212</v>
      </c>
      <c r="D285" s="14" t="s">
        <v>5213</v>
      </c>
      <c r="E285" s="15">
        <v>44742</v>
      </c>
      <c r="F285" s="14">
        <v>2980</v>
      </c>
      <c r="G285" s="16" t="s">
        <v>10572</v>
      </c>
      <c r="H285" s="3">
        <v>2980</v>
      </c>
      <c r="I285" s="19">
        <v>44832</v>
      </c>
      <c r="J285" s="5" t="s">
        <v>10953</v>
      </c>
      <c r="K285" s="20" t="s">
        <v>10666</v>
      </c>
      <c r="O285" s="2">
        <v>2700</v>
      </c>
      <c r="P285" s="2">
        <f t="shared" si="4"/>
        <v>280</v>
      </c>
      <c r="Q285" s="2"/>
    </row>
    <row r="286" s="3" customFormat="1" ht="14.25" spans="1:17">
      <c r="A286" s="13">
        <v>44832</v>
      </c>
      <c r="B286" s="14" t="s">
        <v>5084</v>
      </c>
      <c r="C286" s="14" t="s">
        <v>5362</v>
      </c>
      <c r="D286" s="14" t="s">
        <v>5363</v>
      </c>
      <c r="E286" s="15">
        <v>44742</v>
      </c>
      <c r="F286" s="14">
        <v>2980</v>
      </c>
      <c r="G286" s="16" t="s">
        <v>10572</v>
      </c>
      <c r="H286" s="3">
        <v>2980</v>
      </c>
      <c r="I286" s="19">
        <v>44832</v>
      </c>
      <c r="J286" s="5" t="s">
        <v>10953</v>
      </c>
      <c r="K286" s="20" t="s">
        <v>10666</v>
      </c>
      <c r="O286" s="2">
        <v>2700</v>
      </c>
      <c r="P286" s="2">
        <f t="shared" si="4"/>
        <v>280</v>
      </c>
      <c r="Q286" s="2"/>
    </row>
    <row r="287" s="3" customFormat="1" ht="14.25" spans="1:17">
      <c r="A287" s="13">
        <v>44832</v>
      </c>
      <c r="B287" s="14" t="s">
        <v>5084</v>
      </c>
      <c r="C287" s="14" t="s">
        <v>5360</v>
      </c>
      <c r="D287" s="14" t="s">
        <v>5361</v>
      </c>
      <c r="E287" s="15">
        <v>44742</v>
      </c>
      <c r="F287" s="14">
        <v>2980</v>
      </c>
      <c r="G287" s="16" t="s">
        <v>10572</v>
      </c>
      <c r="H287" s="3">
        <v>2980</v>
      </c>
      <c r="I287" s="19">
        <v>44832</v>
      </c>
      <c r="J287" s="5" t="s">
        <v>10953</v>
      </c>
      <c r="K287" s="20" t="s">
        <v>10666</v>
      </c>
      <c r="O287" s="2">
        <v>2700</v>
      </c>
      <c r="P287" s="2">
        <f t="shared" si="4"/>
        <v>280</v>
      </c>
      <c r="Q287" s="2"/>
    </row>
    <row r="288" s="3" customFormat="1" ht="14.25" spans="1:17">
      <c r="A288" s="13">
        <v>44832</v>
      </c>
      <c r="B288" s="14" t="s">
        <v>5084</v>
      </c>
      <c r="C288" s="14" t="s">
        <v>5358</v>
      </c>
      <c r="D288" s="14" t="s">
        <v>5359</v>
      </c>
      <c r="E288" s="15">
        <v>44742</v>
      </c>
      <c r="F288" s="14">
        <v>2980</v>
      </c>
      <c r="G288" s="16" t="s">
        <v>10572</v>
      </c>
      <c r="H288" s="3">
        <v>2980</v>
      </c>
      <c r="I288" s="19">
        <v>44832</v>
      </c>
      <c r="J288" s="5" t="s">
        <v>10953</v>
      </c>
      <c r="K288" s="20" t="s">
        <v>10666</v>
      </c>
      <c r="O288" s="2">
        <v>2700</v>
      </c>
      <c r="P288" s="2">
        <f t="shared" si="4"/>
        <v>280</v>
      </c>
      <c r="Q288" s="2"/>
    </row>
    <row r="289" s="3" customFormat="1" ht="14.25" spans="1:17">
      <c r="A289" s="13">
        <v>44832</v>
      </c>
      <c r="B289" s="14" t="s">
        <v>5084</v>
      </c>
      <c r="C289" s="14" t="s">
        <v>5356</v>
      </c>
      <c r="D289" s="14" t="s">
        <v>5357</v>
      </c>
      <c r="E289" s="15">
        <v>44742</v>
      </c>
      <c r="F289" s="14">
        <v>2980</v>
      </c>
      <c r="G289" s="16" t="s">
        <v>10572</v>
      </c>
      <c r="H289" s="3">
        <v>2980</v>
      </c>
      <c r="I289" s="19">
        <v>44832</v>
      </c>
      <c r="J289" s="5" t="s">
        <v>10953</v>
      </c>
      <c r="K289" s="20" t="s">
        <v>10666</v>
      </c>
      <c r="O289" s="2">
        <v>2700</v>
      </c>
      <c r="P289" s="2">
        <f t="shared" si="4"/>
        <v>280</v>
      </c>
      <c r="Q289" s="2"/>
    </row>
    <row r="290" s="3" customFormat="1" ht="14.25" spans="1:17">
      <c r="A290" s="13">
        <v>44832</v>
      </c>
      <c r="B290" s="14" t="s">
        <v>5084</v>
      </c>
      <c r="C290" s="14" t="s">
        <v>5352</v>
      </c>
      <c r="D290" s="14" t="s">
        <v>5353</v>
      </c>
      <c r="E290" s="15">
        <v>44742</v>
      </c>
      <c r="F290" s="14">
        <v>2980</v>
      </c>
      <c r="G290" s="16" t="s">
        <v>10572</v>
      </c>
      <c r="H290" s="3">
        <v>2980</v>
      </c>
      <c r="I290" s="19">
        <v>44832</v>
      </c>
      <c r="J290" s="5" t="s">
        <v>10953</v>
      </c>
      <c r="K290" s="20" t="s">
        <v>10666</v>
      </c>
      <c r="O290" s="2">
        <v>2700</v>
      </c>
      <c r="P290" s="2">
        <f t="shared" si="4"/>
        <v>280</v>
      </c>
      <c r="Q290" s="2"/>
    </row>
    <row r="291" s="3" customFormat="1" ht="14.25" spans="1:17">
      <c r="A291" s="13">
        <v>44832</v>
      </c>
      <c r="B291" s="14" t="s">
        <v>5084</v>
      </c>
      <c r="C291" s="14" t="s">
        <v>5345</v>
      </c>
      <c r="D291" s="14" t="s">
        <v>5346</v>
      </c>
      <c r="E291" s="15">
        <v>44742</v>
      </c>
      <c r="F291" s="14">
        <v>2980</v>
      </c>
      <c r="G291" s="16" t="s">
        <v>10572</v>
      </c>
      <c r="H291" s="3">
        <v>2980</v>
      </c>
      <c r="I291" s="19">
        <v>44832</v>
      </c>
      <c r="J291" s="5" t="s">
        <v>10953</v>
      </c>
      <c r="K291" s="20" t="s">
        <v>10666</v>
      </c>
      <c r="O291" s="2">
        <v>2700</v>
      </c>
      <c r="P291" s="2">
        <f t="shared" si="4"/>
        <v>280</v>
      </c>
      <c r="Q291" s="2"/>
    </row>
    <row r="292" s="3" customFormat="1" ht="14.25" spans="1:17">
      <c r="A292" s="13">
        <v>44832</v>
      </c>
      <c r="B292" s="14" t="s">
        <v>5084</v>
      </c>
      <c r="C292" s="14" t="s">
        <v>5343</v>
      </c>
      <c r="D292" s="14" t="s">
        <v>5344</v>
      </c>
      <c r="E292" s="15">
        <v>44742</v>
      </c>
      <c r="F292" s="14">
        <v>2980</v>
      </c>
      <c r="G292" s="16" t="s">
        <v>10572</v>
      </c>
      <c r="H292" s="3">
        <v>2980</v>
      </c>
      <c r="I292" s="19">
        <v>44832</v>
      </c>
      <c r="J292" s="5" t="s">
        <v>10953</v>
      </c>
      <c r="K292" s="20" t="s">
        <v>10666</v>
      </c>
      <c r="O292" s="2">
        <v>2700</v>
      </c>
      <c r="P292" s="2">
        <f t="shared" si="4"/>
        <v>280</v>
      </c>
      <c r="Q292" s="2"/>
    </row>
    <row r="293" s="3" customFormat="1" ht="14.25" spans="1:17">
      <c r="A293" s="13">
        <v>44832</v>
      </c>
      <c r="B293" s="14" t="s">
        <v>5084</v>
      </c>
      <c r="C293" s="14" t="s">
        <v>5341</v>
      </c>
      <c r="D293" s="14" t="s">
        <v>5342</v>
      </c>
      <c r="E293" s="15">
        <v>44742</v>
      </c>
      <c r="F293" s="14">
        <v>2980</v>
      </c>
      <c r="G293" s="16" t="s">
        <v>10572</v>
      </c>
      <c r="H293" s="3">
        <v>2980</v>
      </c>
      <c r="I293" s="19">
        <v>44832</v>
      </c>
      <c r="J293" s="5" t="s">
        <v>10953</v>
      </c>
      <c r="K293" s="20" t="s">
        <v>10666</v>
      </c>
      <c r="O293" s="2">
        <v>2700</v>
      </c>
      <c r="P293" s="2">
        <f t="shared" si="4"/>
        <v>280</v>
      </c>
      <c r="Q293" s="2"/>
    </row>
    <row r="294" s="3" customFormat="1" ht="14.25" spans="1:17">
      <c r="A294" s="13">
        <v>44832</v>
      </c>
      <c r="B294" s="14" t="s">
        <v>5084</v>
      </c>
      <c r="C294" s="14" t="s">
        <v>5337</v>
      </c>
      <c r="D294" s="14" t="s">
        <v>5338</v>
      </c>
      <c r="E294" s="15">
        <v>44742</v>
      </c>
      <c r="F294" s="14">
        <v>2980</v>
      </c>
      <c r="G294" s="16" t="s">
        <v>10572</v>
      </c>
      <c r="H294" s="3">
        <v>2980</v>
      </c>
      <c r="I294" s="19">
        <v>44832</v>
      </c>
      <c r="J294" s="5" t="s">
        <v>10953</v>
      </c>
      <c r="K294" s="20" t="s">
        <v>10666</v>
      </c>
      <c r="O294" s="2">
        <v>2700</v>
      </c>
      <c r="P294" s="2">
        <f t="shared" si="4"/>
        <v>280</v>
      </c>
      <c r="Q294" s="2"/>
    </row>
    <row r="295" s="3" customFormat="1" ht="14.25" spans="1:17">
      <c r="A295" s="13">
        <v>44832</v>
      </c>
      <c r="B295" s="14" t="s">
        <v>5084</v>
      </c>
      <c r="C295" s="14" t="s">
        <v>5333</v>
      </c>
      <c r="D295" s="14" t="s">
        <v>5334</v>
      </c>
      <c r="E295" s="15">
        <v>44742</v>
      </c>
      <c r="F295" s="14">
        <v>2980</v>
      </c>
      <c r="G295" s="16" t="s">
        <v>10572</v>
      </c>
      <c r="H295" s="3">
        <v>2980</v>
      </c>
      <c r="I295" s="19">
        <v>44832</v>
      </c>
      <c r="J295" s="5" t="s">
        <v>10953</v>
      </c>
      <c r="K295" s="20" t="s">
        <v>10666</v>
      </c>
      <c r="O295" s="2">
        <v>2700</v>
      </c>
      <c r="P295" s="2">
        <f t="shared" si="4"/>
        <v>280</v>
      </c>
      <c r="Q295" s="2"/>
    </row>
    <row r="296" s="3" customFormat="1" ht="14.25" spans="1:17">
      <c r="A296" s="13">
        <v>44832</v>
      </c>
      <c r="B296" s="14" t="s">
        <v>5084</v>
      </c>
      <c r="C296" s="14" t="s">
        <v>5329</v>
      </c>
      <c r="D296" s="14" t="s">
        <v>5330</v>
      </c>
      <c r="E296" s="15">
        <v>44742</v>
      </c>
      <c r="F296" s="14">
        <v>2980</v>
      </c>
      <c r="G296" s="16" t="s">
        <v>10572</v>
      </c>
      <c r="H296" s="3">
        <v>2980</v>
      </c>
      <c r="I296" s="19">
        <v>44832</v>
      </c>
      <c r="J296" s="5" t="s">
        <v>10953</v>
      </c>
      <c r="K296" s="20" t="s">
        <v>10666</v>
      </c>
      <c r="O296" s="2">
        <v>2700</v>
      </c>
      <c r="P296" s="2">
        <f t="shared" si="4"/>
        <v>280</v>
      </c>
      <c r="Q296" s="2"/>
    </row>
    <row r="297" s="3" customFormat="1" ht="14.25" spans="1:17">
      <c r="A297" s="13">
        <v>44832</v>
      </c>
      <c r="B297" s="14" t="s">
        <v>5084</v>
      </c>
      <c r="C297" s="14" t="s">
        <v>5327</v>
      </c>
      <c r="D297" s="14" t="s">
        <v>5328</v>
      </c>
      <c r="E297" s="15">
        <v>44742</v>
      </c>
      <c r="F297" s="14">
        <v>2980</v>
      </c>
      <c r="G297" s="16" t="s">
        <v>10572</v>
      </c>
      <c r="H297" s="3">
        <v>2980</v>
      </c>
      <c r="I297" s="19">
        <v>44832</v>
      </c>
      <c r="J297" s="5" t="s">
        <v>10953</v>
      </c>
      <c r="K297" s="20" t="s">
        <v>10666</v>
      </c>
      <c r="O297" s="2">
        <v>2700</v>
      </c>
      <c r="P297" s="2">
        <f t="shared" si="4"/>
        <v>280</v>
      </c>
      <c r="Q297" s="2"/>
    </row>
    <row r="298" s="3" customFormat="1" ht="14.25" spans="1:17">
      <c r="A298" s="13">
        <v>44832</v>
      </c>
      <c r="B298" s="14" t="s">
        <v>5084</v>
      </c>
      <c r="C298" s="14" t="s">
        <v>5323</v>
      </c>
      <c r="D298" s="14" t="s">
        <v>5324</v>
      </c>
      <c r="E298" s="15">
        <v>44742</v>
      </c>
      <c r="F298" s="14">
        <v>2980</v>
      </c>
      <c r="G298" s="16" t="s">
        <v>10572</v>
      </c>
      <c r="H298" s="3">
        <v>2980</v>
      </c>
      <c r="I298" s="19">
        <v>44832</v>
      </c>
      <c r="J298" s="5" t="s">
        <v>10953</v>
      </c>
      <c r="K298" s="20" t="s">
        <v>10666</v>
      </c>
      <c r="O298" s="2">
        <v>2700</v>
      </c>
      <c r="P298" s="2">
        <f t="shared" si="4"/>
        <v>280</v>
      </c>
      <c r="Q298" s="2"/>
    </row>
    <row r="299" s="3" customFormat="1" ht="14.25" spans="1:17">
      <c r="A299" s="13">
        <v>44832</v>
      </c>
      <c r="B299" s="14" t="s">
        <v>5084</v>
      </c>
      <c r="C299" s="14" t="s">
        <v>5475</v>
      </c>
      <c r="D299" s="14" t="s">
        <v>5476</v>
      </c>
      <c r="E299" s="15">
        <v>44742</v>
      </c>
      <c r="F299" s="14">
        <v>2980</v>
      </c>
      <c r="G299" s="16" t="s">
        <v>10572</v>
      </c>
      <c r="H299" s="3">
        <v>2980</v>
      </c>
      <c r="I299" s="19">
        <v>44832</v>
      </c>
      <c r="J299" s="5" t="s">
        <v>10953</v>
      </c>
      <c r="K299" s="20" t="s">
        <v>10666</v>
      </c>
      <c r="O299" s="2">
        <v>2700</v>
      </c>
      <c r="P299" s="2">
        <f t="shared" si="4"/>
        <v>280</v>
      </c>
      <c r="Q299" s="2"/>
    </row>
    <row r="300" s="3" customFormat="1" ht="14.25" spans="1:17">
      <c r="A300" s="13">
        <v>44832</v>
      </c>
      <c r="B300" s="14" t="s">
        <v>5084</v>
      </c>
      <c r="C300" s="14" t="s">
        <v>5574</v>
      </c>
      <c r="D300" s="14" t="s">
        <v>5575</v>
      </c>
      <c r="E300" s="15">
        <v>44742</v>
      </c>
      <c r="F300" s="14">
        <v>2980</v>
      </c>
      <c r="G300" s="16" t="s">
        <v>10572</v>
      </c>
      <c r="H300" s="3">
        <v>2980</v>
      </c>
      <c r="I300" s="19">
        <v>44832</v>
      </c>
      <c r="J300" s="5" t="s">
        <v>10953</v>
      </c>
      <c r="K300" s="20" t="s">
        <v>10666</v>
      </c>
      <c r="O300" s="2">
        <v>2700</v>
      </c>
      <c r="P300" s="2">
        <f t="shared" si="4"/>
        <v>280</v>
      </c>
      <c r="Q300" s="2"/>
    </row>
    <row r="301" s="3" customFormat="1" ht="14.25" spans="1:17">
      <c r="A301" s="13">
        <v>44832</v>
      </c>
      <c r="B301" s="14" t="s">
        <v>5084</v>
      </c>
      <c r="C301" s="14" t="s">
        <v>5572</v>
      </c>
      <c r="D301" s="14" t="s">
        <v>5573</v>
      </c>
      <c r="E301" s="15">
        <v>44742</v>
      </c>
      <c r="F301" s="14">
        <v>2980</v>
      </c>
      <c r="G301" s="16" t="s">
        <v>10572</v>
      </c>
      <c r="H301" s="3">
        <v>2980</v>
      </c>
      <c r="I301" s="19">
        <v>44832</v>
      </c>
      <c r="J301" s="5" t="s">
        <v>10953</v>
      </c>
      <c r="K301" s="20" t="s">
        <v>10666</v>
      </c>
      <c r="O301" s="2">
        <v>2700</v>
      </c>
      <c r="P301" s="2">
        <f t="shared" si="4"/>
        <v>280</v>
      </c>
      <c r="Q301" s="2"/>
    </row>
    <row r="302" s="3" customFormat="1" ht="14.25" spans="1:17">
      <c r="A302" s="13">
        <v>44832</v>
      </c>
      <c r="B302" s="14" t="s">
        <v>5084</v>
      </c>
      <c r="C302" s="14" t="s">
        <v>5570</v>
      </c>
      <c r="D302" s="14" t="s">
        <v>5571</v>
      </c>
      <c r="E302" s="15">
        <v>44742</v>
      </c>
      <c r="F302" s="14">
        <v>2980</v>
      </c>
      <c r="G302" s="16" t="s">
        <v>10572</v>
      </c>
      <c r="H302" s="3">
        <v>2980</v>
      </c>
      <c r="I302" s="19">
        <v>44832</v>
      </c>
      <c r="J302" s="5" t="s">
        <v>10953</v>
      </c>
      <c r="K302" s="20" t="s">
        <v>10666</v>
      </c>
      <c r="O302" s="2">
        <v>2700</v>
      </c>
      <c r="P302" s="2">
        <f t="shared" si="4"/>
        <v>280</v>
      </c>
      <c r="Q302" s="2"/>
    </row>
    <row r="303" s="3" customFormat="1" ht="14.25" spans="1:17">
      <c r="A303" s="13">
        <v>44832</v>
      </c>
      <c r="B303" s="14" t="s">
        <v>5084</v>
      </c>
      <c r="C303" s="14" t="s">
        <v>5568</v>
      </c>
      <c r="D303" s="14" t="s">
        <v>5569</v>
      </c>
      <c r="E303" s="15">
        <v>44742</v>
      </c>
      <c r="F303" s="14">
        <v>2980</v>
      </c>
      <c r="G303" s="16" t="s">
        <v>10572</v>
      </c>
      <c r="H303" s="3">
        <v>2980</v>
      </c>
      <c r="I303" s="19">
        <v>44832</v>
      </c>
      <c r="J303" s="5" t="s">
        <v>10953</v>
      </c>
      <c r="K303" s="20" t="s">
        <v>10666</v>
      </c>
      <c r="O303" s="2">
        <v>2700</v>
      </c>
      <c r="P303" s="2">
        <f t="shared" si="4"/>
        <v>280</v>
      </c>
      <c r="Q303" s="2"/>
    </row>
    <row r="304" s="3" customFormat="1" ht="14.25" spans="1:17">
      <c r="A304" s="13">
        <v>44832</v>
      </c>
      <c r="B304" s="14" t="s">
        <v>5084</v>
      </c>
      <c r="C304" s="14" t="s">
        <v>5566</v>
      </c>
      <c r="D304" s="14" t="s">
        <v>5567</v>
      </c>
      <c r="E304" s="15">
        <v>44742</v>
      </c>
      <c r="F304" s="14">
        <v>2980</v>
      </c>
      <c r="G304" s="16" t="s">
        <v>10572</v>
      </c>
      <c r="H304" s="3">
        <v>2980</v>
      </c>
      <c r="I304" s="19">
        <v>44832</v>
      </c>
      <c r="J304" s="5" t="s">
        <v>10953</v>
      </c>
      <c r="K304" s="20" t="s">
        <v>10666</v>
      </c>
      <c r="O304" s="2">
        <v>2700</v>
      </c>
      <c r="P304" s="2">
        <f t="shared" si="4"/>
        <v>280</v>
      </c>
      <c r="Q304" s="2"/>
    </row>
    <row r="305" s="3" customFormat="1" ht="14.25" spans="1:17">
      <c r="A305" s="13">
        <v>44832</v>
      </c>
      <c r="B305" s="14" t="s">
        <v>5084</v>
      </c>
      <c r="C305" s="14" t="s">
        <v>5564</v>
      </c>
      <c r="D305" s="14" t="s">
        <v>5565</v>
      </c>
      <c r="E305" s="15">
        <v>44742</v>
      </c>
      <c r="F305" s="14">
        <v>2980</v>
      </c>
      <c r="G305" s="16" t="s">
        <v>10572</v>
      </c>
      <c r="H305" s="3">
        <v>2980</v>
      </c>
      <c r="I305" s="19">
        <v>44832</v>
      </c>
      <c r="J305" s="5" t="s">
        <v>10953</v>
      </c>
      <c r="K305" s="20" t="s">
        <v>10666</v>
      </c>
      <c r="O305" s="2">
        <v>2700</v>
      </c>
      <c r="P305" s="2">
        <f t="shared" si="4"/>
        <v>280</v>
      </c>
      <c r="Q305" s="2"/>
    </row>
    <row r="306" s="3" customFormat="1" ht="14.25" spans="1:17">
      <c r="A306" s="13">
        <v>44832</v>
      </c>
      <c r="B306" s="14" t="s">
        <v>5084</v>
      </c>
      <c r="C306" s="14" t="s">
        <v>5562</v>
      </c>
      <c r="D306" s="14" t="s">
        <v>5563</v>
      </c>
      <c r="E306" s="15">
        <v>44742</v>
      </c>
      <c r="F306" s="14">
        <v>2980</v>
      </c>
      <c r="G306" s="16" t="s">
        <v>10572</v>
      </c>
      <c r="H306" s="3">
        <v>2980</v>
      </c>
      <c r="I306" s="19">
        <v>44832</v>
      </c>
      <c r="J306" s="5" t="s">
        <v>10953</v>
      </c>
      <c r="K306" s="20" t="s">
        <v>10666</v>
      </c>
      <c r="O306" s="2">
        <v>2700</v>
      </c>
      <c r="P306" s="2">
        <f t="shared" si="4"/>
        <v>280</v>
      </c>
      <c r="Q306" s="2"/>
    </row>
    <row r="307" s="3" customFormat="1" ht="14.25" spans="1:17">
      <c r="A307" s="13">
        <v>44832</v>
      </c>
      <c r="B307" s="14" t="s">
        <v>5084</v>
      </c>
      <c r="C307" s="14" t="s">
        <v>5556</v>
      </c>
      <c r="D307" s="14" t="s">
        <v>5557</v>
      </c>
      <c r="E307" s="15">
        <v>44742</v>
      </c>
      <c r="F307" s="14">
        <v>2980</v>
      </c>
      <c r="G307" s="16" t="s">
        <v>10572</v>
      </c>
      <c r="H307" s="3">
        <v>2980</v>
      </c>
      <c r="I307" s="19">
        <v>44832</v>
      </c>
      <c r="J307" s="5" t="s">
        <v>10953</v>
      </c>
      <c r="K307" s="20" t="s">
        <v>10666</v>
      </c>
      <c r="O307" s="2">
        <v>2700</v>
      </c>
      <c r="P307" s="2">
        <f t="shared" si="4"/>
        <v>280</v>
      </c>
      <c r="Q307" s="2"/>
    </row>
    <row r="308" s="3" customFormat="1" ht="14.25" spans="1:17">
      <c r="A308" s="13">
        <v>44832</v>
      </c>
      <c r="B308" s="14" t="s">
        <v>5084</v>
      </c>
      <c r="C308" s="14" t="s">
        <v>5554</v>
      </c>
      <c r="D308" s="14" t="s">
        <v>5555</v>
      </c>
      <c r="E308" s="15">
        <v>44742</v>
      </c>
      <c r="F308" s="14">
        <v>2980</v>
      </c>
      <c r="G308" s="16" t="s">
        <v>10572</v>
      </c>
      <c r="H308" s="3">
        <v>2980</v>
      </c>
      <c r="I308" s="19">
        <v>44832</v>
      </c>
      <c r="J308" s="5" t="s">
        <v>10953</v>
      </c>
      <c r="K308" s="20" t="s">
        <v>10666</v>
      </c>
      <c r="O308" s="2">
        <v>2700</v>
      </c>
      <c r="P308" s="2">
        <f t="shared" si="4"/>
        <v>280</v>
      </c>
      <c r="Q308" s="2"/>
    </row>
    <row r="309" s="3" customFormat="1" ht="14.25" spans="1:17">
      <c r="A309" s="13">
        <v>44832</v>
      </c>
      <c r="B309" s="14" t="s">
        <v>5084</v>
      </c>
      <c r="C309" s="14" t="s">
        <v>5552</v>
      </c>
      <c r="D309" s="14" t="s">
        <v>5553</v>
      </c>
      <c r="E309" s="15">
        <v>44742</v>
      </c>
      <c r="F309" s="14">
        <v>2980</v>
      </c>
      <c r="G309" s="16" t="s">
        <v>10572</v>
      </c>
      <c r="H309" s="3">
        <v>2980</v>
      </c>
      <c r="I309" s="19">
        <v>44832</v>
      </c>
      <c r="J309" s="5" t="s">
        <v>10953</v>
      </c>
      <c r="K309" s="20" t="s">
        <v>10666</v>
      </c>
      <c r="O309" s="2">
        <v>2700</v>
      </c>
      <c r="P309" s="2">
        <f t="shared" si="4"/>
        <v>280</v>
      </c>
      <c r="Q309" s="2"/>
    </row>
    <row r="310" s="3" customFormat="1" ht="14.25" spans="1:17">
      <c r="A310" s="13">
        <v>44832</v>
      </c>
      <c r="B310" s="14" t="s">
        <v>5084</v>
      </c>
      <c r="C310" s="14" t="s">
        <v>5550</v>
      </c>
      <c r="D310" s="14" t="s">
        <v>5551</v>
      </c>
      <c r="E310" s="15">
        <v>44742</v>
      </c>
      <c r="F310" s="14">
        <v>2980</v>
      </c>
      <c r="G310" s="16" t="s">
        <v>10572</v>
      </c>
      <c r="H310" s="3">
        <v>2980</v>
      </c>
      <c r="I310" s="19">
        <v>44832</v>
      </c>
      <c r="J310" s="5" t="s">
        <v>10953</v>
      </c>
      <c r="K310" s="20" t="s">
        <v>10666</v>
      </c>
      <c r="O310" s="2">
        <v>2700</v>
      </c>
      <c r="P310" s="2">
        <f t="shared" si="4"/>
        <v>280</v>
      </c>
      <c r="Q310" s="2"/>
    </row>
    <row r="311" s="3" customFormat="1" ht="14.25" spans="1:17">
      <c r="A311" s="13">
        <v>44832</v>
      </c>
      <c r="B311" s="14" t="s">
        <v>5084</v>
      </c>
      <c r="C311" s="14" t="s">
        <v>5548</v>
      </c>
      <c r="D311" s="14" t="s">
        <v>5549</v>
      </c>
      <c r="E311" s="15">
        <v>44742</v>
      </c>
      <c r="F311" s="14">
        <v>2980</v>
      </c>
      <c r="G311" s="16" t="s">
        <v>10572</v>
      </c>
      <c r="H311" s="3">
        <v>2980</v>
      </c>
      <c r="I311" s="19">
        <v>44832</v>
      </c>
      <c r="J311" s="5" t="s">
        <v>10953</v>
      </c>
      <c r="K311" s="20" t="s">
        <v>10666</v>
      </c>
      <c r="O311" s="2">
        <v>2700</v>
      </c>
      <c r="P311" s="2">
        <f t="shared" si="4"/>
        <v>280</v>
      </c>
      <c r="Q311" s="2"/>
    </row>
    <row r="312" s="3" customFormat="1" ht="14.25" spans="1:17">
      <c r="A312" s="13">
        <v>44832</v>
      </c>
      <c r="B312" s="14" t="s">
        <v>5084</v>
      </c>
      <c r="C312" s="14" t="s">
        <v>5487</v>
      </c>
      <c r="D312" s="14" t="s">
        <v>5488</v>
      </c>
      <c r="E312" s="15">
        <v>44742</v>
      </c>
      <c r="F312" s="14">
        <v>2980</v>
      </c>
      <c r="G312" s="16" t="s">
        <v>10572</v>
      </c>
      <c r="H312" s="3">
        <v>2980</v>
      </c>
      <c r="I312" s="19">
        <v>44832</v>
      </c>
      <c r="J312" s="5" t="s">
        <v>10953</v>
      </c>
      <c r="K312" s="20" t="s">
        <v>10666</v>
      </c>
      <c r="O312" s="2">
        <v>2700</v>
      </c>
      <c r="P312" s="2">
        <f t="shared" si="4"/>
        <v>280</v>
      </c>
      <c r="Q312" s="2"/>
    </row>
    <row r="313" s="3" customFormat="1" ht="14.25" spans="1:17">
      <c r="A313" s="13">
        <v>44832</v>
      </c>
      <c r="B313" s="14" t="s">
        <v>5084</v>
      </c>
      <c r="C313" s="14" t="s">
        <v>5479</v>
      </c>
      <c r="D313" s="14" t="s">
        <v>5480</v>
      </c>
      <c r="E313" s="15">
        <v>44742</v>
      </c>
      <c r="F313" s="14">
        <v>2980</v>
      </c>
      <c r="G313" s="16" t="s">
        <v>10572</v>
      </c>
      <c r="H313" s="3">
        <v>2980</v>
      </c>
      <c r="I313" s="19">
        <v>44832</v>
      </c>
      <c r="J313" s="5" t="s">
        <v>10953</v>
      </c>
      <c r="K313" s="20" t="s">
        <v>10666</v>
      </c>
      <c r="O313" s="2">
        <v>2700</v>
      </c>
      <c r="P313" s="2">
        <f t="shared" si="4"/>
        <v>280</v>
      </c>
      <c r="Q313" s="2"/>
    </row>
    <row r="314" s="3" customFormat="1" ht="14.25" spans="1:17">
      <c r="A314" s="13">
        <v>44832</v>
      </c>
      <c r="B314" s="14" t="s">
        <v>5084</v>
      </c>
      <c r="C314" s="14" t="s">
        <v>5518</v>
      </c>
      <c r="D314" s="14" t="s">
        <v>5519</v>
      </c>
      <c r="E314" s="15">
        <v>44742</v>
      </c>
      <c r="F314" s="14">
        <v>2980</v>
      </c>
      <c r="G314" s="16" t="s">
        <v>10572</v>
      </c>
      <c r="H314" s="3">
        <v>2980</v>
      </c>
      <c r="I314" s="19">
        <v>44832</v>
      </c>
      <c r="J314" s="5" t="s">
        <v>10953</v>
      </c>
      <c r="K314" s="20" t="s">
        <v>10666</v>
      </c>
      <c r="O314" s="2">
        <v>2700</v>
      </c>
      <c r="P314" s="2">
        <f t="shared" si="4"/>
        <v>280</v>
      </c>
      <c r="Q314" s="2"/>
    </row>
    <row r="315" s="3" customFormat="1" ht="14.25" spans="1:17">
      <c r="A315" s="13">
        <v>44832</v>
      </c>
      <c r="B315" s="14" t="s">
        <v>5084</v>
      </c>
      <c r="C315" s="14" t="s">
        <v>5516</v>
      </c>
      <c r="D315" s="14" t="s">
        <v>5517</v>
      </c>
      <c r="E315" s="15">
        <v>44742</v>
      </c>
      <c r="F315" s="14">
        <v>2980</v>
      </c>
      <c r="G315" s="16" t="s">
        <v>10572</v>
      </c>
      <c r="H315" s="3">
        <v>2980</v>
      </c>
      <c r="I315" s="19">
        <v>44832</v>
      </c>
      <c r="J315" s="5" t="s">
        <v>10953</v>
      </c>
      <c r="K315" s="20" t="s">
        <v>10666</v>
      </c>
      <c r="O315" s="2">
        <v>2700</v>
      </c>
      <c r="P315" s="2">
        <f t="shared" si="4"/>
        <v>280</v>
      </c>
      <c r="Q315" s="2"/>
    </row>
    <row r="316" s="3" customFormat="1" ht="14.25" spans="1:17">
      <c r="A316" s="13">
        <v>44832</v>
      </c>
      <c r="B316" s="14" t="s">
        <v>5084</v>
      </c>
      <c r="C316" s="14" t="s">
        <v>5469</v>
      </c>
      <c r="D316" s="14" t="s">
        <v>5470</v>
      </c>
      <c r="E316" s="15">
        <v>44742</v>
      </c>
      <c r="F316" s="14">
        <v>2980</v>
      </c>
      <c r="G316" s="16" t="s">
        <v>10572</v>
      </c>
      <c r="H316" s="3">
        <v>2980</v>
      </c>
      <c r="I316" s="19">
        <v>44832</v>
      </c>
      <c r="J316" s="5" t="s">
        <v>10953</v>
      </c>
      <c r="K316" s="20" t="s">
        <v>10666</v>
      </c>
      <c r="O316" s="2">
        <v>2700</v>
      </c>
      <c r="P316" s="2">
        <f t="shared" si="4"/>
        <v>280</v>
      </c>
      <c r="Q316" s="2"/>
    </row>
    <row r="317" s="3" customFormat="1" ht="14.25" spans="1:17">
      <c r="A317" s="13">
        <v>44832</v>
      </c>
      <c r="B317" s="14" t="s">
        <v>5084</v>
      </c>
      <c r="C317" s="14" t="s">
        <v>5465</v>
      </c>
      <c r="D317" s="14" t="s">
        <v>5466</v>
      </c>
      <c r="E317" s="15">
        <v>44742</v>
      </c>
      <c r="F317" s="14">
        <v>2980</v>
      </c>
      <c r="G317" s="16" t="s">
        <v>10572</v>
      </c>
      <c r="H317" s="3">
        <v>2980</v>
      </c>
      <c r="I317" s="19">
        <v>44832</v>
      </c>
      <c r="J317" s="5" t="s">
        <v>10953</v>
      </c>
      <c r="K317" s="20" t="s">
        <v>10666</v>
      </c>
      <c r="O317" s="2">
        <v>2700</v>
      </c>
      <c r="P317" s="2">
        <f t="shared" si="4"/>
        <v>280</v>
      </c>
      <c r="Q317" s="2"/>
    </row>
    <row r="318" s="3" customFormat="1" ht="14.25" spans="1:17">
      <c r="A318" s="13">
        <v>44832</v>
      </c>
      <c r="B318" s="14" t="s">
        <v>5084</v>
      </c>
      <c r="C318" s="14" t="s">
        <v>5540</v>
      </c>
      <c r="D318" s="14" t="s">
        <v>5541</v>
      </c>
      <c r="E318" s="15">
        <v>44742</v>
      </c>
      <c r="F318" s="14">
        <v>2980</v>
      </c>
      <c r="G318" s="16" t="s">
        <v>10572</v>
      </c>
      <c r="H318" s="3">
        <v>2980</v>
      </c>
      <c r="I318" s="19">
        <v>44832</v>
      </c>
      <c r="J318" s="5" t="s">
        <v>10953</v>
      </c>
      <c r="K318" s="20" t="s">
        <v>10666</v>
      </c>
      <c r="O318" s="2">
        <v>2700</v>
      </c>
      <c r="P318" s="2">
        <f t="shared" si="4"/>
        <v>280</v>
      </c>
      <c r="Q318" s="2"/>
    </row>
    <row r="319" s="3" customFormat="1" ht="14.25" spans="1:17">
      <c r="A319" s="13">
        <v>44832</v>
      </c>
      <c r="B319" s="14" t="s">
        <v>5084</v>
      </c>
      <c r="C319" s="14" t="s">
        <v>5666</v>
      </c>
      <c r="D319" s="14" t="s">
        <v>5667</v>
      </c>
      <c r="E319" s="15">
        <v>44742</v>
      </c>
      <c r="F319" s="14">
        <v>2980</v>
      </c>
      <c r="G319" s="16" t="s">
        <v>10572</v>
      </c>
      <c r="H319" s="3">
        <v>2980</v>
      </c>
      <c r="I319" s="19">
        <v>44832</v>
      </c>
      <c r="J319" s="5" t="s">
        <v>10953</v>
      </c>
      <c r="K319" s="20" t="s">
        <v>10666</v>
      </c>
      <c r="O319" s="2">
        <v>2700</v>
      </c>
      <c r="P319" s="2">
        <f t="shared" si="4"/>
        <v>280</v>
      </c>
      <c r="Q319" s="2"/>
    </row>
    <row r="320" s="3" customFormat="1" ht="14.25" spans="1:17">
      <c r="A320" s="13">
        <v>44832</v>
      </c>
      <c r="B320" s="14" t="s">
        <v>5084</v>
      </c>
      <c r="C320" s="14" t="s">
        <v>5672</v>
      </c>
      <c r="D320" s="14" t="s">
        <v>5673</v>
      </c>
      <c r="E320" s="15">
        <v>44742</v>
      </c>
      <c r="F320" s="14">
        <v>2980</v>
      </c>
      <c r="G320" s="16" t="s">
        <v>10572</v>
      </c>
      <c r="H320" s="3">
        <v>2980</v>
      </c>
      <c r="I320" s="19">
        <v>44832</v>
      </c>
      <c r="J320" s="5" t="s">
        <v>10953</v>
      </c>
      <c r="K320" s="20" t="s">
        <v>10666</v>
      </c>
      <c r="O320" s="2">
        <v>2700</v>
      </c>
      <c r="P320" s="2">
        <f t="shared" si="4"/>
        <v>280</v>
      </c>
      <c r="Q320" s="2"/>
    </row>
    <row r="321" s="3" customFormat="1" ht="14.25" spans="1:17">
      <c r="A321" s="13">
        <v>44832</v>
      </c>
      <c r="B321" s="14" t="s">
        <v>5084</v>
      </c>
      <c r="C321" s="14" t="s">
        <v>5761</v>
      </c>
      <c r="D321" s="14" t="s">
        <v>5762</v>
      </c>
      <c r="E321" s="15">
        <v>44742</v>
      </c>
      <c r="F321" s="14">
        <v>2980</v>
      </c>
      <c r="G321" s="16" t="s">
        <v>10572</v>
      </c>
      <c r="H321" s="3">
        <v>2980</v>
      </c>
      <c r="I321" s="19">
        <v>44832</v>
      </c>
      <c r="J321" s="5" t="s">
        <v>10953</v>
      </c>
      <c r="K321" s="20" t="s">
        <v>10666</v>
      </c>
      <c r="O321" s="2">
        <v>2700</v>
      </c>
      <c r="P321" s="2">
        <f t="shared" si="4"/>
        <v>280</v>
      </c>
      <c r="Q321" s="2"/>
    </row>
    <row r="322" s="3" customFormat="1" ht="14.25" spans="1:17">
      <c r="A322" s="13">
        <v>44832</v>
      </c>
      <c r="B322" s="14" t="s">
        <v>5084</v>
      </c>
      <c r="C322" s="14" t="s">
        <v>5372</v>
      </c>
      <c r="D322" s="14" t="s">
        <v>5373</v>
      </c>
      <c r="E322" s="15">
        <v>44742</v>
      </c>
      <c r="F322" s="14">
        <v>2980</v>
      </c>
      <c r="G322" s="16" t="s">
        <v>10572</v>
      </c>
      <c r="H322" s="3">
        <v>2980</v>
      </c>
      <c r="I322" s="19">
        <v>44832</v>
      </c>
      <c r="J322" s="5" t="s">
        <v>10953</v>
      </c>
      <c r="K322" s="20" t="s">
        <v>10666</v>
      </c>
      <c r="O322" s="2">
        <v>2700</v>
      </c>
      <c r="P322" s="2">
        <f t="shared" si="4"/>
        <v>280</v>
      </c>
      <c r="Q322" s="2"/>
    </row>
    <row r="323" s="3" customFormat="1" ht="14.25" spans="1:17">
      <c r="A323" s="13">
        <v>44832</v>
      </c>
      <c r="B323" s="14" t="s">
        <v>5084</v>
      </c>
      <c r="C323" s="14" t="s">
        <v>5370</v>
      </c>
      <c r="D323" s="14" t="s">
        <v>5371</v>
      </c>
      <c r="E323" s="15">
        <v>44742</v>
      </c>
      <c r="F323" s="14">
        <v>2980</v>
      </c>
      <c r="G323" s="16" t="s">
        <v>10572</v>
      </c>
      <c r="H323" s="3">
        <v>2980</v>
      </c>
      <c r="I323" s="19">
        <v>44832</v>
      </c>
      <c r="J323" s="5" t="s">
        <v>10953</v>
      </c>
      <c r="K323" s="20" t="s">
        <v>10666</v>
      </c>
      <c r="O323" s="2">
        <v>2700</v>
      </c>
      <c r="P323" s="2">
        <f t="shared" ref="P323:P386" si="5">F323-O323</f>
        <v>280</v>
      </c>
      <c r="Q323" s="2"/>
    </row>
    <row r="324" s="3" customFormat="1" ht="14.25" spans="1:17">
      <c r="A324" s="13">
        <v>44832</v>
      </c>
      <c r="B324" s="14" t="s">
        <v>5084</v>
      </c>
      <c r="C324" s="14" t="s">
        <v>5368</v>
      </c>
      <c r="D324" s="14" t="s">
        <v>5369</v>
      </c>
      <c r="E324" s="15">
        <v>44742</v>
      </c>
      <c r="F324" s="14">
        <v>2980</v>
      </c>
      <c r="G324" s="16" t="s">
        <v>10572</v>
      </c>
      <c r="H324" s="3">
        <v>2980</v>
      </c>
      <c r="I324" s="19">
        <v>44832</v>
      </c>
      <c r="J324" s="5" t="s">
        <v>10953</v>
      </c>
      <c r="K324" s="20" t="s">
        <v>10666</v>
      </c>
      <c r="O324" s="2">
        <v>2700</v>
      </c>
      <c r="P324" s="2">
        <f t="shared" si="5"/>
        <v>280</v>
      </c>
      <c r="Q324" s="2"/>
    </row>
    <row r="325" s="3" customFormat="1" ht="14.25" spans="1:17">
      <c r="A325" s="13">
        <v>44832</v>
      </c>
      <c r="B325" s="14" t="s">
        <v>5084</v>
      </c>
      <c r="C325" s="14" t="s">
        <v>5364</v>
      </c>
      <c r="D325" s="14" t="s">
        <v>5365</v>
      </c>
      <c r="E325" s="15">
        <v>44742</v>
      </c>
      <c r="F325" s="14">
        <v>2980</v>
      </c>
      <c r="G325" s="16" t="s">
        <v>10572</v>
      </c>
      <c r="H325" s="3">
        <v>2980</v>
      </c>
      <c r="I325" s="19">
        <v>44832</v>
      </c>
      <c r="J325" s="5" t="s">
        <v>10953</v>
      </c>
      <c r="K325" s="20" t="s">
        <v>10666</v>
      </c>
      <c r="O325" s="2">
        <v>2700</v>
      </c>
      <c r="P325" s="2">
        <f t="shared" si="5"/>
        <v>280</v>
      </c>
      <c r="Q325" s="2"/>
    </row>
    <row r="326" s="3" customFormat="1" ht="14.25" spans="1:17">
      <c r="A326" s="13">
        <v>44832</v>
      </c>
      <c r="B326" s="14" t="s">
        <v>5084</v>
      </c>
      <c r="C326" s="14" t="s">
        <v>5315</v>
      </c>
      <c r="D326" s="14" t="s">
        <v>5316</v>
      </c>
      <c r="E326" s="15">
        <v>44742</v>
      </c>
      <c r="F326" s="14">
        <v>2980</v>
      </c>
      <c r="G326" s="16" t="s">
        <v>10572</v>
      </c>
      <c r="H326" s="3">
        <v>2980</v>
      </c>
      <c r="I326" s="19">
        <v>44832</v>
      </c>
      <c r="J326" s="5" t="s">
        <v>10953</v>
      </c>
      <c r="K326" s="20" t="s">
        <v>10666</v>
      </c>
      <c r="O326" s="2">
        <v>2700</v>
      </c>
      <c r="P326" s="2">
        <f t="shared" si="5"/>
        <v>280</v>
      </c>
      <c r="Q326" s="2"/>
    </row>
    <row r="327" s="3" customFormat="1" ht="14.25" spans="1:17">
      <c r="A327" s="13">
        <v>44832</v>
      </c>
      <c r="B327" s="14" t="s">
        <v>5084</v>
      </c>
      <c r="C327" s="14" t="s">
        <v>5512</v>
      </c>
      <c r="D327" s="14" t="s">
        <v>5513</v>
      </c>
      <c r="E327" s="15">
        <v>44742</v>
      </c>
      <c r="F327" s="14">
        <v>2980</v>
      </c>
      <c r="G327" s="16" t="s">
        <v>10572</v>
      </c>
      <c r="H327" s="3">
        <v>2980</v>
      </c>
      <c r="I327" s="19">
        <v>44832</v>
      </c>
      <c r="J327" s="5" t="s">
        <v>10953</v>
      </c>
      <c r="K327" s="20" t="s">
        <v>10666</v>
      </c>
      <c r="O327" s="2">
        <v>2700</v>
      </c>
      <c r="P327" s="2">
        <f t="shared" si="5"/>
        <v>280</v>
      </c>
      <c r="Q327" s="2"/>
    </row>
    <row r="328" s="3" customFormat="1" ht="14.25" spans="1:17">
      <c r="A328" s="13">
        <v>44832</v>
      </c>
      <c r="B328" s="14" t="s">
        <v>5084</v>
      </c>
      <c r="C328" s="14" t="s">
        <v>5663</v>
      </c>
      <c r="D328" s="14" t="s">
        <v>5664</v>
      </c>
      <c r="E328" s="15">
        <v>44742</v>
      </c>
      <c r="F328" s="14">
        <v>2980</v>
      </c>
      <c r="G328" s="16" t="s">
        <v>10572</v>
      </c>
      <c r="H328" s="3">
        <v>2980</v>
      </c>
      <c r="I328" s="19">
        <v>44832</v>
      </c>
      <c r="J328" s="5" t="s">
        <v>10953</v>
      </c>
      <c r="K328" s="20" t="s">
        <v>10666</v>
      </c>
      <c r="O328" s="2">
        <v>2700</v>
      </c>
      <c r="P328" s="2">
        <f t="shared" si="5"/>
        <v>280</v>
      </c>
      <c r="Q328" s="2"/>
    </row>
    <row r="329" s="3" customFormat="1" ht="14.25" spans="1:17">
      <c r="A329" s="13">
        <v>44812</v>
      </c>
      <c r="B329" s="14" t="s">
        <v>5351</v>
      </c>
      <c r="C329" s="14" t="s">
        <v>5354</v>
      </c>
      <c r="D329" s="14" t="s">
        <v>5355</v>
      </c>
      <c r="E329" s="15">
        <v>44744</v>
      </c>
      <c r="F329" s="14">
        <v>2980</v>
      </c>
      <c r="G329" s="127" t="s">
        <v>10587</v>
      </c>
      <c r="H329" s="3">
        <v>2980</v>
      </c>
      <c r="I329" s="19">
        <v>44812</v>
      </c>
      <c r="J329" s="5" t="s">
        <v>10953</v>
      </c>
      <c r="K329" s="20" t="s">
        <v>10666</v>
      </c>
      <c r="O329" s="2">
        <v>2700</v>
      </c>
      <c r="P329" s="2">
        <f t="shared" si="5"/>
        <v>280</v>
      </c>
      <c r="Q329" s="2"/>
    </row>
    <row r="330" s="3" customFormat="1" ht="14.25" spans="1:17">
      <c r="A330" s="13">
        <v>44812</v>
      </c>
      <c r="B330" s="14" t="s">
        <v>5351</v>
      </c>
      <c r="C330" s="14" t="s">
        <v>5349</v>
      </c>
      <c r="D330" s="14" t="s">
        <v>5350</v>
      </c>
      <c r="E330" s="15">
        <v>44744</v>
      </c>
      <c r="F330" s="14">
        <v>2980</v>
      </c>
      <c r="G330" s="127" t="s">
        <v>10587</v>
      </c>
      <c r="H330" s="3">
        <v>2980</v>
      </c>
      <c r="I330" s="19">
        <v>44812</v>
      </c>
      <c r="J330" s="5" t="s">
        <v>10953</v>
      </c>
      <c r="K330" s="20" t="s">
        <v>10666</v>
      </c>
      <c r="O330" s="2">
        <v>2700</v>
      </c>
      <c r="P330" s="2">
        <f t="shared" si="5"/>
        <v>280</v>
      </c>
      <c r="Q330" s="2"/>
    </row>
    <row r="331" s="3" customFormat="1" ht="14.25" spans="1:17">
      <c r="A331" s="13">
        <v>44812</v>
      </c>
      <c r="B331" s="14" t="s">
        <v>5282</v>
      </c>
      <c r="C331" s="14" t="s">
        <v>5347</v>
      </c>
      <c r="D331" s="14" t="s">
        <v>5348</v>
      </c>
      <c r="E331" s="15">
        <v>44746</v>
      </c>
      <c r="F331" s="14">
        <v>2980</v>
      </c>
      <c r="G331" s="16" t="s">
        <v>10588</v>
      </c>
      <c r="H331" s="3">
        <v>2980</v>
      </c>
      <c r="I331" s="19">
        <v>44812</v>
      </c>
      <c r="J331" s="5" t="s">
        <v>10953</v>
      </c>
      <c r="K331" s="20" t="s">
        <v>10666</v>
      </c>
      <c r="O331" s="2">
        <v>2700</v>
      </c>
      <c r="P331" s="2">
        <f t="shared" si="5"/>
        <v>280</v>
      </c>
      <c r="Q331" s="2"/>
    </row>
    <row r="332" s="3" customFormat="1" ht="14.25" spans="1:17">
      <c r="A332" s="13">
        <v>44812</v>
      </c>
      <c r="B332" s="14" t="s">
        <v>5282</v>
      </c>
      <c r="C332" s="14" t="s">
        <v>5339</v>
      </c>
      <c r="D332" s="14" t="s">
        <v>5340</v>
      </c>
      <c r="E332" s="15">
        <v>44746</v>
      </c>
      <c r="F332" s="14">
        <v>2980</v>
      </c>
      <c r="G332" s="16" t="s">
        <v>10588</v>
      </c>
      <c r="H332" s="3">
        <v>2980</v>
      </c>
      <c r="I332" s="19">
        <v>44812</v>
      </c>
      <c r="J332" s="5" t="s">
        <v>10953</v>
      </c>
      <c r="K332" s="20" t="s">
        <v>10666</v>
      </c>
      <c r="O332" s="2">
        <v>2700</v>
      </c>
      <c r="P332" s="2">
        <f t="shared" si="5"/>
        <v>280</v>
      </c>
      <c r="Q332" s="2"/>
    </row>
    <row r="333" s="3" customFormat="1" ht="13.5" spans="1:17">
      <c r="A333" s="13">
        <v>44812</v>
      </c>
      <c r="B333" s="14" t="s">
        <v>5043</v>
      </c>
      <c r="C333" s="14" t="s">
        <v>6040</v>
      </c>
      <c r="D333" s="14" t="s">
        <v>6041</v>
      </c>
      <c r="E333" s="15">
        <v>44749</v>
      </c>
      <c r="F333" s="14">
        <v>2980</v>
      </c>
      <c r="G333" s="130" t="s">
        <v>10589</v>
      </c>
      <c r="H333" s="3">
        <v>2980</v>
      </c>
      <c r="I333" s="19">
        <v>44812</v>
      </c>
      <c r="J333" s="5" t="s">
        <v>10953</v>
      </c>
      <c r="K333" s="20" t="s">
        <v>10666</v>
      </c>
      <c r="O333" s="2">
        <v>2700</v>
      </c>
      <c r="P333" s="2">
        <f t="shared" si="5"/>
        <v>280</v>
      </c>
      <c r="Q333" s="2"/>
    </row>
    <row r="334" s="3" customFormat="1" ht="13.5" spans="1:17">
      <c r="A334" s="13">
        <v>44812</v>
      </c>
      <c r="B334" s="14" t="s">
        <v>6039</v>
      </c>
      <c r="C334" s="14" t="s">
        <v>6037</v>
      </c>
      <c r="D334" s="14" t="s">
        <v>6038</v>
      </c>
      <c r="E334" s="15">
        <v>44749</v>
      </c>
      <c r="F334" s="14">
        <v>2980</v>
      </c>
      <c r="G334" s="22" t="s">
        <v>10590</v>
      </c>
      <c r="H334" s="3">
        <v>2980</v>
      </c>
      <c r="I334" s="19">
        <v>44812</v>
      </c>
      <c r="J334" s="5" t="s">
        <v>10953</v>
      </c>
      <c r="K334" s="20" t="s">
        <v>10666</v>
      </c>
      <c r="O334" s="2">
        <v>2700</v>
      </c>
      <c r="P334" s="2">
        <f t="shared" si="5"/>
        <v>280</v>
      </c>
      <c r="Q334" s="2"/>
    </row>
    <row r="335" s="3" customFormat="1" ht="14.25" spans="1:17">
      <c r="A335" s="13">
        <v>44812</v>
      </c>
      <c r="B335" s="14" t="s">
        <v>5282</v>
      </c>
      <c r="C335" s="14" t="s">
        <v>6050</v>
      </c>
      <c r="D335" s="14" t="s">
        <v>6051</v>
      </c>
      <c r="E335" s="15">
        <v>44749</v>
      </c>
      <c r="F335" s="14">
        <v>2980</v>
      </c>
      <c r="G335" s="16" t="s">
        <v>10588</v>
      </c>
      <c r="H335" s="3">
        <v>2980</v>
      </c>
      <c r="I335" s="19">
        <v>44812</v>
      </c>
      <c r="J335" s="5" t="s">
        <v>10953</v>
      </c>
      <c r="K335" s="20" t="s">
        <v>10666</v>
      </c>
      <c r="O335" s="2">
        <v>2700</v>
      </c>
      <c r="P335" s="2">
        <f t="shared" si="5"/>
        <v>280</v>
      </c>
      <c r="Q335" s="2"/>
    </row>
    <row r="336" s="3" customFormat="1" ht="14.25" spans="1:17">
      <c r="A336" s="13">
        <v>44812</v>
      </c>
      <c r="B336" s="14" t="s">
        <v>5223</v>
      </c>
      <c r="C336" s="14" t="s">
        <v>6042</v>
      </c>
      <c r="D336" s="14" t="s">
        <v>6043</v>
      </c>
      <c r="E336" s="15">
        <v>44749</v>
      </c>
      <c r="F336" s="14">
        <v>2980</v>
      </c>
      <c r="G336" s="16" t="s">
        <v>10591</v>
      </c>
      <c r="H336" s="3">
        <v>2980</v>
      </c>
      <c r="I336" s="19">
        <v>44812</v>
      </c>
      <c r="J336" s="5" t="s">
        <v>10953</v>
      </c>
      <c r="K336" s="20" t="s">
        <v>10666</v>
      </c>
      <c r="O336" s="2">
        <v>2700</v>
      </c>
      <c r="P336" s="2">
        <f t="shared" si="5"/>
        <v>280</v>
      </c>
      <c r="Q336" s="2"/>
    </row>
    <row r="337" s="3" customFormat="1" ht="14.25" spans="1:17">
      <c r="A337" s="13">
        <v>44812</v>
      </c>
      <c r="B337" s="14" t="s">
        <v>5223</v>
      </c>
      <c r="C337" s="14" t="s">
        <v>6048</v>
      </c>
      <c r="D337" s="14" t="s">
        <v>6049</v>
      </c>
      <c r="E337" s="15">
        <v>44749</v>
      </c>
      <c r="F337" s="14">
        <v>2980</v>
      </c>
      <c r="G337" s="16" t="s">
        <v>10591</v>
      </c>
      <c r="H337" s="3">
        <v>2980</v>
      </c>
      <c r="I337" s="19">
        <v>44812</v>
      </c>
      <c r="J337" s="5" t="s">
        <v>10953</v>
      </c>
      <c r="K337" s="20" t="s">
        <v>10666</v>
      </c>
      <c r="O337" s="2">
        <v>2700</v>
      </c>
      <c r="P337" s="2">
        <f t="shared" si="5"/>
        <v>280</v>
      </c>
      <c r="Q337" s="2"/>
    </row>
    <row r="338" s="3" customFormat="1" ht="13.5" spans="1:17">
      <c r="A338" s="13">
        <v>44812</v>
      </c>
      <c r="B338" s="14" t="s">
        <v>5180</v>
      </c>
      <c r="C338" s="14" t="s">
        <v>6065</v>
      </c>
      <c r="D338" s="14" t="s">
        <v>6066</v>
      </c>
      <c r="E338" s="15">
        <v>44749</v>
      </c>
      <c r="F338" s="14">
        <v>2980</v>
      </c>
      <c r="G338" s="125" t="s">
        <v>10592</v>
      </c>
      <c r="H338" s="3">
        <v>2980</v>
      </c>
      <c r="I338" s="19">
        <v>44812</v>
      </c>
      <c r="J338" s="5" t="s">
        <v>10953</v>
      </c>
      <c r="K338" s="20" t="s">
        <v>10666</v>
      </c>
      <c r="O338" s="2">
        <v>2700</v>
      </c>
      <c r="P338" s="2">
        <f t="shared" si="5"/>
        <v>280</v>
      </c>
      <c r="Q338" s="2"/>
    </row>
    <row r="339" s="3" customFormat="1" ht="13.5" spans="1:17">
      <c r="A339" s="13">
        <v>44812</v>
      </c>
      <c r="B339" s="14" t="s">
        <v>5187</v>
      </c>
      <c r="C339" s="14" t="s">
        <v>6063</v>
      </c>
      <c r="D339" s="14" t="s">
        <v>6064</v>
      </c>
      <c r="E339" s="15">
        <v>44749</v>
      </c>
      <c r="F339" s="14">
        <v>2980</v>
      </c>
      <c r="G339" s="22" t="s">
        <v>10593</v>
      </c>
      <c r="H339" s="3">
        <v>2980</v>
      </c>
      <c r="I339" s="19">
        <v>44812</v>
      </c>
      <c r="J339" s="5" t="s">
        <v>10953</v>
      </c>
      <c r="K339" s="20" t="s">
        <v>10666</v>
      </c>
      <c r="O339" s="2">
        <v>2700</v>
      </c>
      <c r="P339" s="2">
        <f t="shared" si="5"/>
        <v>280</v>
      </c>
      <c r="Q339" s="2"/>
    </row>
    <row r="340" s="3" customFormat="1" ht="13.5" spans="1:17">
      <c r="A340" s="13">
        <v>44812</v>
      </c>
      <c r="B340" s="14" t="s">
        <v>5013</v>
      </c>
      <c r="C340" s="14" t="s">
        <v>6054</v>
      </c>
      <c r="D340" s="14" t="s">
        <v>6055</v>
      </c>
      <c r="E340" s="15">
        <v>44749</v>
      </c>
      <c r="F340" s="14">
        <v>2980</v>
      </c>
      <c r="G340" s="22" t="s">
        <v>10594</v>
      </c>
      <c r="H340" s="3">
        <v>2980</v>
      </c>
      <c r="I340" s="19">
        <v>44812</v>
      </c>
      <c r="J340" s="5" t="s">
        <v>10953</v>
      </c>
      <c r="K340" s="20" t="s">
        <v>10666</v>
      </c>
      <c r="O340" s="2">
        <v>2700</v>
      </c>
      <c r="P340" s="2">
        <f t="shared" si="5"/>
        <v>280</v>
      </c>
      <c r="Q340" s="2"/>
    </row>
    <row r="341" s="3" customFormat="1" ht="13.5" spans="1:17">
      <c r="A341" s="13">
        <v>44812</v>
      </c>
      <c r="B341" s="14" t="s">
        <v>5013</v>
      </c>
      <c r="C341" s="14" t="s">
        <v>6061</v>
      </c>
      <c r="D341" s="14" t="s">
        <v>6062</v>
      </c>
      <c r="E341" s="15">
        <v>44749</v>
      </c>
      <c r="F341" s="14">
        <v>2980</v>
      </c>
      <c r="G341" s="22" t="s">
        <v>10594</v>
      </c>
      <c r="H341" s="3">
        <v>2980</v>
      </c>
      <c r="I341" s="19">
        <v>44812</v>
      </c>
      <c r="J341" s="5" t="s">
        <v>10953</v>
      </c>
      <c r="K341" s="20" t="s">
        <v>10666</v>
      </c>
      <c r="O341" s="2">
        <v>2700</v>
      </c>
      <c r="P341" s="2">
        <f t="shared" si="5"/>
        <v>280</v>
      </c>
      <c r="Q341" s="2"/>
    </row>
    <row r="342" s="3" customFormat="1" ht="13.5" spans="1:17">
      <c r="A342" s="13">
        <v>44812</v>
      </c>
      <c r="B342" s="14" t="s">
        <v>5013</v>
      </c>
      <c r="C342" s="14" t="s">
        <v>6092</v>
      </c>
      <c r="D342" s="14" t="s">
        <v>6093</v>
      </c>
      <c r="E342" s="15">
        <v>44751</v>
      </c>
      <c r="F342" s="14">
        <v>2980</v>
      </c>
      <c r="G342" s="22" t="s">
        <v>10594</v>
      </c>
      <c r="H342" s="3">
        <v>2980</v>
      </c>
      <c r="I342" s="19">
        <v>44812</v>
      </c>
      <c r="J342" s="5" t="s">
        <v>10953</v>
      </c>
      <c r="K342" s="20" t="s">
        <v>10666</v>
      </c>
      <c r="O342" s="2">
        <v>2700</v>
      </c>
      <c r="P342" s="2">
        <f t="shared" si="5"/>
        <v>280</v>
      </c>
      <c r="Q342" s="2"/>
    </row>
    <row r="343" s="3" customFormat="1" ht="13.5" spans="1:17">
      <c r="A343" s="13">
        <v>44812</v>
      </c>
      <c r="B343" s="14" t="s">
        <v>5013</v>
      </c>
      <c r="C343" s="14" t="s">
        <v>6081</v>
      </c>
      <c r="D343" s="14" t="s">
        <v>6082</v>
      </c>
      <c r="E343" s="15">
        <v>44751</v>
      </c>
      <c r="F343" s="14">
        <v>2980</v>
      </c>
      <c r="G343" s="22" t="s">
        <v>10594</v>
      </c>
      <c r="H343" s="3">
        <v>2980</v>
      </c>
      <c r="I343" s="19">
        <v>44812</v>
      </c>
      <c r="J343" s="5" t="s">
        <v>10953</v>
      </c>
      <c r="K343" s="20" t="s">
        <v>10666</v>
      </c>
      <c r="O343" s="2">
        <v>2700</v>
      </c>
      <c r="P343" s="2">
        <f t="shared" si="5"/>
        <v>280</v>
      </c>
      <c r="Q343" s="2"/>
    </row>
    <row r="344" s="3" customFormat="1" ht="13.5" spans="1:17">
      <c r="A344" s="13">
        <v>44812</v>
      </c>
      <c r="B344" s="14" t="s">
        <v>5180</v>
      </c>
      <c r="C344" s="14" t="s">
        <v>6101</v>
      </c>
      <c r="D344" s="14" t="s">
        <v>6102</v>
      </c>
      <c r="E344" s="15">
        <v>44751</v>
      </c>
      <c r="F344" s="14">
        <v>2980</v>
      </c>
      <c r="G344" s="125" t="s">
        <v>10592</v>
      </c>
      <c r="H344" s="3">
        <v>2980</v>
      </c>
      <c r="I344" s="19">
        <v>44812</v>
      </c>
      <c r="J344" s="5" t="s">
        <v>10953</v>
      </c>
      <c r="K344" s="20" t="s">
        <v>10666</v>
      </c>
      <c r="O344" s="2">
        <v>2700</v>
      </c>
      <c r="P344" s="2">
        <f t="shared" si="5"/>
        <v>280</v>
      </c>
      <c r="Q344" s="2"/>
    </row>
    <row r="345" s="3" customFormat="1" ht="13.5" spans="1:17">
      <c r="A345" s="13">
        <v>44822</v>
      </c>
      <c r="B345" s="14" t="s">
        <v>5180</v>
      </c>
      <c r="C345" s="14" t="s">
        <v>6090</v>
      </c>
      <c r="D345" s="14" t="s">
        <v>6091</v>
      </c>
      <c r="E345" s="15">
        <v>44753</v>
      </c>
      <c r="F345" s="14">
        <v>2980</v>
      </c>
      <c r="G345" s="125" t="s">
        <v>10595</v>
      </c>
      <c r="H345" s="3">
        <v>2980</v>
      </c>
      <c r="I345" s="19">
        <v>44822</v>
      </c>
      <c r="J345" s="5" t="s">
        <v>10953</v>
      </c>
      <c r="K345" s="20" t="s">
        <v>10666</v>
      </c>
      <c r="O345" s="2">
        <v>2700</v>
      </c>
      <c r="P345" s="2">
        <f t="shared" si="5"/>
        <v>280</v>
      </c>
      <c r="Q345" s="2"/>
    </row>
    <row r="346" s="3" customFormat="1" ht="13.5" spans="1:17">
      <c r="A346" s="13">
        <v>44822</v>
      </c>
      <c r="B346" s="14" t="s">
        <v>5180</v>
      </c>
      <c r="C346" s="14" t="s">
        <v>6104</v>
      </c>
      <c r="D346" s="14" t="s">
        <v>6105</v>
      </c>
      <c r="E346" s="15">
        <v>44753</v>
      </c>
      <c r="F346" s="14">
        <v>2980</v>
      </c>
      <c r="G346" s="125" t="s">
        <v>10595</v>
      </c>
      <c r="H346" s="3">
        <v>2980</v>
      </c>
      <c r="I346" s="19">
        <v>44822</v>
      </c>
      <c r="J346" s="5" t="s">
        <v>10953</v>
      </c>
      <c r="K346" s="20" t="s">
        <v>10666</v>
      </c>
      <c r="O346" s="2">
        <v>2700</v>
      </c>
      <c r="P346" s="2">
        <f t="shared" si="5"/>
        <v>280</v>
      </c>
      <c r="Q346" s="2"/>
    </row>
    <row r="347" s="3" customFormat="1" ht="13.5" spans="1:17">
      <c r="A347" s="13">
        <v>44822</v>
      </c>
      <c r="B347" s="14" t="s">
        <v>5180</v>
      </c>
      <c r="C347" s="14" t="s">
        <v>6085</v>
      </c>
      <c r="D347" s="14" t="s">
        <v>6086</v>
      </c>
      <c r="E347" s="15">
        <v>44753</v>
      </c>
      <c r="F347" s="14">
        <v>2980</v>
      </c>
      <c r="G347" s="125" t="s">
        <v>10595</v>
      </c>
      <c r="H347" s="3">
        <v>2980</v>
      </c>
      <c r="I347" s="19">
        <v>44822</v>
      </c>
      <c r="J347" s="5" t="s">
        <v>10953</v>
      </c>
      <c r="K347" s="20" t="s">
        <v>10666</v>
      </c>
      <c r="O347" s="2">
        <v>2700</v>
      </c>
      <c r="P347" s="2">
        <f t="shared" si="5"/>
        <v>280</v>
      </c>
      <c r="Q347" s="2"/>
    </row>
    <row r="348" s="3" customFormat="1" ht="13.5" spans="1:17">
      <c r="A348" s="13">
        <v>44822</v>
      </c>
      <c r="B348" s="14" t="s">
        <v>5180</v>
      </c>
      <c r="C348" s="14" t="s">
        <v>5619</v>
      </c>
      <c r="D348" s="14" t="s">
        <v>5620</v>
      </c>
      <c r="E348" s="15">
        <v>44753</v>
      </c>
      <c r="F348" s="14">
        <v>2980</v>
      </c>
      <c r="G348" s="125" t="s">
        <v>10595</v>
      </c>
      <c r="H348" s="3">
        <v>2980</v>
      </c>
      <c r="I348" s="19">
        <v>44822</v>
      </c>
      <c r="J348" s="5" t="s">
        <v>10953</v>
      </c>
      <c r="K348" s="20" t="s">
        <v>10666</v>
      </c>
      <c r="O348" s="2">
        <v>2700</v>
      </c>
      <c r="P348" s="2">
        <f t="shared" si="5"/>
        <v>280</v>
      </c>
      <c r="Q348" s="2"/>
    </row>
    <row r="349" s="3" customFormat="1" ht="13.5" spans="1:17">
      <c r="A349" s="13">
        <v>44822</v>
      </c>
      <c r="B349" s="14" t="s">
        <v>5180</v>
      </c>
      <c r="C349" s="14" t="s">
        <v>6067</v>
      </c>
      <c r="D349" s="14" t="s">
        <v>6068</v>
      </c>
      <c r="E349" s="15">
        <v>44753</v>
      </c>
      <c r="F349" s="14">
        <v>2980</v>
      </c>
      <c r="G349" s="125" t="s">
        <v>10595</v>
      </c>
      <c r="H349" s="3">
        <v>2980</v>
      </c>
      <c r="I349" s="19">
        <v>44822</v>
      </c>
      <c r="J349" s="5" t="s">
        <v>10953</v>
      </c>
      <c r="K349" s="20" t="s">
        <v>10666</v>
      </c>
      <c r="O349" s="2">
        <v>2700</v>
      </c>
      <c r="P349" s="2">
        <f t="shared" si="5"/>
        <v>280</v>
      </c>
      <c r="Q349" s="2"/>
    </row>
    <row r="350" s="3" customFormat="1" ht="13.5" spans="1:17">
      <c r="A350" s="13">
        <v>44822</v>
      </c>
      <c r="B350" s="14" t="s">
        <v>5180</v>
      </c>
      <c r="C350" s="14" t="s">
        <v>6032</v>
      </c>
      <c r="D350" s="14" t="s">
        <v>6033</v>
      </c>
      <c r="E350" s="15">
        <v>44753</v>
      </c>
      <c r="F350" s="14">
        <v>2980</v>
      </c>
      <c r="G350" s="125" t="s">
        <v>10595</v>
      </c>
      <c r="H350" s="3">
        <v>2980</v>
      </c>
      <c r="I350" s="19">
        <v>44822</v>
      </c>
      <c r="J350" s="5" t="s">
        <v>10953</v>
      </c>
      <c r="K350" s="20" t="s">
        <v>10666</v>
      </c>
      <c r="O350" s="2">
        <v>2700</v>
      </c>
      <c r="P350" s="2">
        <f t="shared" si="5"/>
        <v>280</v>
      </c>
      <c r="Q350" s="2"/>
    </row>
    <row r="351" s="3" customFormat="1" ht="13.5" spans="1:17">
      <c r="A351" s="13">
        <v>44822</v>
      </c>
      <c r="B351" s="14" t="s">
        <v>5180</v>
      </c>
      <c r="C351" s="14" t="s">
        <v>6070</v>
      </c>
      <c r="D351" s="14" t="s">
        <v>6071</v>
      </c>
      <c r="E351" s="15">
        <v>44753</v>
      </c>
      <c r="F351" s="14">
        <v>2980</v>
      </c>
      <c r="G351" s="125" t="s">
        <v>10595</v>
      </c>
      <c r="H351" s="3">
        <v>2980</v>
      </c>
      <c r="I351" s="19">
        <v>44822</v>
      </c>
      <c r="J351" s="5" t="s">
        <v>10953</v>
      </c>
      <c r="K351" s="20" t="s">
        <v>10666</v>
      </c>
      <c r="O351" s="2">
        <v>2700</v>
      </c>
      <c r="P351" s="2">
        <f t="shared" si="5"/>
        <v>280</v>
      </c>
      <c r="Q351" s="2"/>
    </row>
    <row r="352" s="3" customFormat="1" ht="13.5" spans="1:17">
      <c r="A352" s="13">
        <v>44822</v>
      </c>
      <c r="B352" s="14" t="s">
        <v>5180</v>
      </c>
      <c r="C352" s="14" t="s">
        <v>6057</v>
      </c>
      <c r="D352" s="14" t="s">
        <v>6058</v>
      </c>
      <c r="E352" s="15">
        <v>44753</v>
      </c>
      <c r="F352" s="14">
        <v>2980</v>
      </c>
      <c r="G352" s="125" t="s">
        <v>10595</v>
      </c>
      <c r="H352" s="3">
        <v>2980</v>
      </c>
      <c r="I352" s="19">
        <v>44822</v>
      </c>
      <c r="J352" s="5" t="s">
        <v>10953</v>
      </c>
      <c r="K352" s="20" t="s">
        <v>10666</v>
      </c>
      <c r="O352" s="2">
        <v>2700</v>
      </c>
      <c r="P352" s="2">
        <f t="shared" si="5"/>
        <v>280</v>
      </c>
      <c r="Q352" s="2"/>
    </row>
    <row r="353" s="3" customFormat="1" ht="13.5" spans="1:17">
      <c r="A353" s="13">
        <v>44822</v>
      </c>
      <c r="B353" s="14" t="s">
        <v>5180</v>
      </c>
      <c r="C353" s="14" t="s">
        <v>6052</v>
      </c>
      <c r="D353" s="14" t="s">
        <v>6053</v>
      </c>
      <c r="E353" s="15">
        <v>44753</v>
      </c>
      <c r="F353" s="14">
        <v>2980</v>
      </c>
      <c r="G353" s="125" t="s">
        <v>10595</v>
      </c>
      <c r="H353" s="3">
        <v>2980</v>
      </c>
      <c r="I353" s="19">
        <v>44822</v>
      </c>
      <c r="J353" s="5" t="s">
        <v>10953</v>
      </c>
      <c r="K353" s="20" t="s">
        <v>10666</v>
      </c>
      <c r="O353" s="2">
        <v>2700</v>
      </c>
      <c r="P353" s="2">
        <f t="shared" si="5"/>
        <v>280</v>
      </c>
      <c r="Q353" s="2"/>
    </row>
    <row r="354" s="3" customFormat="1" ht="14.25" spans="1:17">
      <c r="A354" s="13">
        <v>44822</v>
      </c>
      <c r="B354" s="14" t="s">
        <v>5223</v>
      </c>
      <c r="C354" s="14" t="s">
        <v>6087</v>
      </c>
      <c r="D354" s="14" t="s">
        <v>6088</v>
      </c>
      <c r="E354" s="15">
        <v>44753</v>
      </c>
      <c r="F354" s="14">
        <v>2980</v>
      </c>
      <c r="G354" s="127" t="s">
        <v>10596</v>
      </c>
      <c r="H354" s="3">
        <v>2980</v>
      </c>
      <c r="I354" s="19">
        <v>44822</v>
      </c>
      <c r="J354" s="5" t="s">
        <v>10953</v>
      </c>
      <c r="K354" s="20" t="s">
        <v>10666</v>
      </c>
      <c r="O354" s="2">
        <v>2700</v>
      </c>
      <c r="P354" s="2">
        <f t="shared" si="5"/>
        <v>280</v>
      </c>
      <c r="Q354" s="2"/>
    </row>
    <row r="355" s="3" customFormat="1" ht="14.25" spans="1:17">
      <c r="A355" s="13">
        <v>44822</v>
      </c>
      <c r="B355" s="14" t="s">
        <v>5223</v>
      </c>
      <c r="C355" s="14" t="s">
        <v>6072</v>
      </c>
      <c r="D355" s="14" t="s">
        <v>6073</v>
      </c>
      <c r="E355" s="15">
        <v>44753</v>
      </c>
      <c r="F355" s="14">
        <v>2980</v>
      </c>
      <c r="G355" s="127" t="s">
        <v>10596</v>
      </c>
      <c r="H355" s="3">
        <v>2980</v>
      </c>
      <c r="I355" s="19">
        <v>44822</v>
      </c>
      <c r="J355" s="5" t="s">
        <v>10953</v>
      </c>
      <c r="K355" s="20" t="s">
        <v>10666</v>
      </c>
      <c r="O355" s="2">
        <v>2700</v>
      </c>
      <c r="P355" s="2">
        <f t="shared" si="5"/>
        <v>280</v>
      </c>
      <c r="Q355" s="2"/>
    </row>
    <row r="356" s="3" customFormat="1" ht="14.25" spans="1:17">
      <c r="A356" s="13">
        <v>44822</v>
      </c>
      <c r="B356" s="14" t="s">
        <v>5223</v>
      </c>
      <c r="C356" s="14" t="s">
        <v>6094</v>
      </c>
      <c r="D356" s="14" t="s">
        <v>6095</v>
      </c>
      <c r="E356" s="15">
        <v>44753</v>
      </c>
      <c r="F356" s="14">
        <v>2980</v>
      </c>
      <c r="G356" s="127" t="s">
        <v>10596</v>
      </c>
      <c r="H356" s="3">
        <v>2980</v>
      </c>
      <c r="I356" s="19">
        <v>44822</v>
      </c>
      <c r="J356" s="5" t="s">
        <v>10953</v>
      </c>
      <c r="K356" s="20" t="s">
        <v>10666</v>
      </c>
      <c r="O356" s="2">
        <v>2700</v>
      </c>
      <c r="P356" s="2">
        <f t="shared" si="5"/>
        <v>280</v>
      </c>
      <c r="Q356" s="2"/>
    </row>
    <row r="357" s="3" customFormat="1" ht="14.25" spans="1:17">
      <c r="A357" s="13">
        <v>44822</v>
      </c>
      <c r="B357" s="14" t="s">
        <v>5223</v>
      </c>
      <c r="C357" s="14" t="s">
        <v>6107</v>
      </c>
      <c r="D357" s="14" t="s">
        <v>6108</v>
      </c>
      <c r="E357" s="15">
        <v>44753</v>
      </c>
      <c r="F357" s="14">
        <v>2980</v>
      </c>
      <c r="G357" s="127" t="s">
        <v>10596</v>
      </c>
      <c r="H357" s="3">
        <v>2980</v>
      </c>
      <c r="I357" s="19">
        <v>44822</v>
      </c>
      <c r="J357" s="5" t="s">
        <v>10953</v>
      </c>
      <c r="K357" s="20" t="s">
        <v>10666</v>
      </c>
      <c r="O357" s="2">
        <v>2700</v>
      </c>
      <c r="P357" s="2">
        <f t="shared" si="5"/>
        <v>280</v>
      </c>
      <c r="Q357" s="2"/>
    </row>
    <row r="358" s="3" customFormat="1" ht="14.25" spans="1:17">
      <c r="A358" s="13">
        <v>44822</v>
      </c>
      <c r="B358" s="14" t="s">
        <v>5223</v>
      </c>
      <c r="C358" s="14" t="s">
        <v>6079</v>
      </c>
      <c r="D358" s="14" t="s">
        <v>6080</v>
      </c>
      <c r="E358" s="15">
        <v>44753</v>
      </c>
      <c r="F358" s="14">
        <v>2980</v>
      </c>
      <c r="G358" s="127" t="s">
        <v>10596</v>
      </c>
      <c r="H358" s="3">
        <v>2980</v>
      </c>
      <c r="I358" s="19">
        <v>44822</v>
      </c>
      <c r="J358" s="5" t="s">
        <v>10953</v>
      </c>
      <c r="K358" s="20" t="s">
        <v>10666</v>
      </c>
      <c r="O358" s="2">
        <v>2700</v>
      </c>
      <c r="P358" s="2">
        <f t="shared" si="5"/>
        <v>280</v>
      </c>
      <c r="Q358" s="2"/>
    </row>
    <row r="359" s="3" customFormat="1" ht="13.5" spans="1:17">
      <c r="A359" s="13">
        <v>44812</v>
      </c>
      <c r="B359" s="14" t="s">
        <v>5187</v>
      </c>
      <c r="C359" s="14" t="s">
        <v>6083</v>
      </c>
      <c r="D359" s="14" t="s">
        <v>6084</v>
      </c>
      <c r="E359" s="15">
        <v>44751</v>
      </c>
      <c r="F359" s="14">
        <v>2980</v>
      </c>
      <c r="G359" s="22" t="s">
        <v>10593</v>
      </c>
      <c r="H359" s="3">
        <v>2980</v>
      </c>
      <c r="I359" s="19">
        <v>44812</v>
      </c>
      <c r="J359" s="5" t="s">
        <v>10953</v>
      </c>
      <c r="K359" s="20" t="s">
        <v>10666</v>
      </c>
      <c r="O359" s="2">
        <v>2700</v>
      </c>
      <c r="P359" s="2">
        <f t="shared" si="5"/>
        <v>280</v>
      </c>
      <c r="Q359" s="2"/>
    </row>
    <row r="360" s="3" customFormat="1" ht="14.25" spans="1:17">
      <c r="A360" s="13">
        <v>44812</v>
      </c>
      <c r="B360" s="14" t="s">
        <v>5351</v>
      </c>
      <c r="C360" s="14" t="s">
        <v>6098</v>
      </c>
      <c r="D360" s="14" t="s">
        <v>6099</v>
      </c>
      <c r="E360" s="15">
        <v>44751</v>
      </c>
      <c r="F360" s="14">
        <v>2980</v>
      </c>
      <c r="G360" s="127" t="s">
        <v>10587</v>
      </c>
      <c r="H360" s="3">
        <v>2980</v>
      </c>
      <c r="I360" s="19">
        <v>44812</v>
      </c>
      <c r="J360" s="5" t="s">
        <v>10953</v>
      </c>
      <c r="K360" s="20" t="s">
        <v>10666</v>
      </c>
      <c r="O360" s="2">
        <v>2700</v>
      </c>
      <c r="P360" s="2">
        <f t="shared" si="5"/>
        <v>280</v>
      </c>
      <c r="Q360" s="2"/>
    </row>
    <row r="361" s="3" customFormat="1" ht="14.25" spans="1:17">
      <c r="A361" s="13">
        <v>44822</v>
      </c>
      <c r="B361" s="14" t="s">
        <v>6114</v>
      </c>
      <c r="C361" s="14" t="s">
        <v>6110</v>
      </c>
      <c r="D361" s="14" t="s">
        <v>6111</v>
      </c>
      <c r="E361" s="15">
        <v>44754</v>
      </c>
      <c r="F361" s="14">
        <v>2980</v>
      </c>
      <c r="G361" s="16" t="s">
        <v>10597</v>
      </c>
      <c r="H361" s="3">
        <v>2980</v>
      </c>
      <c r="I361" s="19">
        <v>44821</v>
      </c>
      <c r="J361" s="5" t="s">
        <v>10953</v>
      </c>
      <c r="K361" s="20" t="s">
        <v>10666</v>
      </c>
      <c r="O361" s="2">
        <v>2700</v>
      </c>
      <c r="P361" s="2">
        <f t="shared" si="5"/>
        <v>280</v>
      </c>
      <c r="Q361" s="2"/>
    </row>
    <row r="362" s="3" customFormat="1" ht="14.25" spans="1:17">
      <c r="A362" s="13">
        <v>44822</v>
      </c>
      <c r="B362" s="14" t="s">
        <v>6114</v>
      </c>
      <c r="C362" s="14" t="s">
        <v>6115</v>
      </c>
      <c r="D362" s="14" t="s">
        <v>6116</v>
      </c>
      <c r="E362" s="15">
        <v>44754</v>
      </c>
      <c r="F362" s="14">
        <v>2980</v>
      </c>
      <c r="G362" s="16" t="s">
        <v>10597</v>
      </c>
      <c r="H362" s="3">
        <v>2980</v>
      </c>
      <c r="I362" s="19">
        <v>44821</v>
      </c>
      <c r="J362" s="5" t="s">
        <v>10953</v>
      </c>
      <c r="K362" s="20" t="s">
        <v>10666</v>
      </c>
      <c r="O362" s="2">
        <v>2700</v>
      </c>
      <c r="P362" s="2">
        <f t="shared" si="5"/>
        <v>280</v>
      </c>
      <c r="Q362" s="2"/>
    </row>
    <row r="363" s="3" customFormat="1" ht="14.25" spans="1:17">
      <c r="A363" s="13">
        <v>44822</v>
      </c>
      <c r="B363" s="14" t="s">
        <v>6114</v>
      </c>
      <c r="C363" s="14" t="s">
        <v>6120</v>
      </c>
      <c r="D363" s="14" t="s">
        <v>6121</v>
      </c>
      <c r="E363" s="15">
        <v>44754</v>
      </c>
      <c r="F363" s="14">
        <v>2980</v>
      </c>
      <c r="G363" s="16" t="s">
        <v>10597</v>
      </c>
      <c r="H363" s="3">
        <v>2980</v>
      </c>
      <c r="I363" s="19">
        <v>44821</v>
      </c>
      <c r="J363" s="5" t="s">
        <v>10953</v>
      </c>
      <c r="K363" s="20" t="s">
        <v>10666</v>
      </c>
      <c r="O363" s="2">
        <v>2700</v>
      </c>
      <c r="P363" s="2">
        <f t="shared" si="5"/>
        <v>280</v>
      </c>
      <c r="Q363" s="2"/>
    </row>
    <row r="364" s="3" customFormat="1" ht="14.25" spans="1:17">
      <c r="A364" s="13">
        <v>44822</v>
      </c>
      <c r="B364" s="14" t="s">
        <v>6114</v>
      </c>
      <c r="C364" s="14" t="s">
        <v>6122</v>
      </c>
      <c r="D364" s="14" t="s">
        <v>6123</v>
      </c>
      <c r="E364" s="15">
        <v>44754</v>
      </c>
      <c r="F364" s="14">
        <v>2980</v>
      </c>
      <c r="G364" s="16" t="s">
        <v>10597</v>
      </c>
      <c r="H364" s="3">
        <v>2980</v>
      </c>
      <c r="I364" s="19">
        <v>44821</v>
      </c>
      <c r="J364" s="5" t="s">
        <v>10953</v>
      </c>
      <c r="K364" s="20" t="s">
        <v>10666</v>
      </c>
      <c r="O364" s="2">
        <v>2700</v>
      </c>
      <c r="P364" s="2">
        <f t="shared" si="5"/>
        <v>280</v>
      </c>
      <c r="Q364" s="2"/>
    </row>
    <row r="365" s="3" customFormat="1" ht="14.25" spans="1:17">
      <c r="A365" s="13">
        <v>44822</v>
      </c>
      <c r="B365" s="14" t="s">
        <v>6114</v>
      </c>
      <c r="C365" s="14" t="s">
        <v>6124</v>
      </c>
      <c r="D365" s="14" t="s">
        <v>6125</v>
      </c>
      <c r="E365" s="15">
        <v>44754</v>
      </c>
      <c r="F365" s="14">
        <v>2980</v>
      </c>
      <c r="G365" s="16" t="s">
        <v>10597</v>
      </c>
      <c r="H365" s="3">
        <v>2980</v>
      </c>
      <c r="I365" s="19">
        <v>44821</v>
      </c>
      <c r="J365" s="5" t="s">
        <v>10953</v>
      </c>
      <c r="K365" s="20" t="s">
        <v>10666</v>
      </c>
      <c r="O365" s="2">
        <v>2700</v>
      </c>
      <c r="P365" s="2">
        <f t="shared" si="5"/>
        <v>280</v>
      </c>
      <c r="Q365" s="2"/>
    </row>
    <row r="366" s="3" customFormat="1" ht="14.25" spans="1:17">
      <c r="A366" s="13">
        <v>44822</v>
      </c>
      <c r="B366" s="14" t="s">
        <v>6114</v>
      </c>
      <c r="C366" s="14" t="s">
        <v>6126</v>
      </c>
      <c r="D366" s="14" t="s">
        <v>6127</v>
      </c>
      <c r="E366" s="15">
        <v>44754</v>
      </c>
      <c r="F366" s="14">
        <v>2980</v>
      </c>
      <c r="G366" s="16" t="s">
        <v>10597</v>
      </c>
      <c r="H366" s="3">
        <v>2980</v>
      </c>
      <c r="I366" s="19">
        <v>44821</v>
      </c>
      <c r="J366" s="5" t="s">
        <v>10953</v>
      </c>
      <c r="K366" s="20" t="s">
        <v>10666</v>
      </c>
      <c r="O366" s="2">
        <v>2700</v>
      </c>
      <c r="P366" s="2">
        <f t="shared" si="5"/>
        <v>280</v>
      </c>
      <c r="Q366" s="2"/>
    </row>
    <row r="367" s="3" customFormat="1" ht="14.25" spans="1:17">
      <c r="A367" s="13">
        <v>44822</v>
      </c>
      <c r="B367" s="14" t="s">
        <v>6114</v>
      </c>
      <c r="C367" s="14" t="s">
        <v>6128</v>
      </c>
      <c r="D367" s="14" t="s">
        <v>6129</v>
      </c>
      <c r="E367" s="15">
        <v>44754</v>
      </c>
      <c r="F367" s="14">
        <v>2980</v>
      </c>
      <c r="G367" s="16" t="s">
        <v>10597</v>
      </c>
      <c r="H367" s="3">
        <v>2980</v>
      </c>
      <c r="I367" s="19">
        <v>44821</v>
      </c>
      <c r="J367" s="5" t="s">
        <v>10953</v>
      </c>
      <c r="K367" s="20" t="s">
        <v>10666</v>
      </c>
      <c r="O367" s="2">
        <v>2700</v>
      </c>
      <c r="P367" s="2">
        <f t="shared" si="5"/>
        <v>280</v>
      </c>
      <c r="Q367" s="2"/>
    </row>
    <row r="368" s="3" customFormat="1" ht="14.25" spans="1:17">
      <c r="A368" s="13">
        <v>44822</v>
      </c>
      <c r="B368" s="14" t="s">
        <v>6114</v>
      </c>
      <c r="C368" s="14" t="s">
        <v>6130</v>
      </c>
      <c r="D368" s="14" t="s">
        <v>6131</v>
      </c>
      <c r="E368" s="15">
        <v>44754</v>
      </c>
      <c r="F368" s="14">
        <v>2980</v>
      </c>
      <c r="G368" s="16" t="s">
        <v>10597</v>
      </c>
      <c r="H368" s="3">
        <v>2980</v>
      </c>
      <c r="I368" s="19">
        <v>44821</v>
      </c>
      <c r="J368" s="5" t="s">
        <v>10953</v>
      </c>
      <c r="K368" s="20" t="s">
        <v>10666</v>
      </c>
      <c r="O368" s="2">
        <v>2700</v>
      </c>
      <c r="P368" s="2">
        <f t="shared" si="5"/>
        <v>280</v>
      </c>
      <c r="Q368" s="2"/>
    </row>
    <row r="369" s="3" customFormat="1" ht="14.25" spans="1:17">
      <c r="A369" s="13">
        <v>44822</v>
      </c>
      <c r="B369" s="14" t="s">
        <v>6114</v>
      </c>
      <c r="C369" s="14" t="s">
        <v>6132</v>
      </c>
      <c r="D369" s="14" t="s">
        <v>6133</v>
      </c>
      <c r="E369" s="15">
        <v>44754</v>
      </c>
      <c r="F369" s="14">
        <v>2980</v>
      </c>
      <c r="G369" s="16" t="s">
        <v>10597</v>
      </c>
      <c r="H369" s="3">
        <v>2980</v>
      </c>
      <c r="I369" s="19">
        <v>44821</v>
      </c>
      <c r="J369" s="5" t="s">
        <v>10953</v>
      </c>
      <c r="K369" s="20" t="s">
        <v>10666</v>
      </c>
      <c r="O369" s="2">
        <v>2700</v>
      </c>
      <c r="P369" s="2">
        <f t="shared" si="5"/>
        <v>280</v>
      </c>
      <c r="Q369" s="2"/>
    </row>
    <row r="370" s="3" customFormat="1" ht="14.25" spans="1:17">
      <c r="A370" s="13">
        <v>44822</v>
      </c>
      <c r="B370" s="14" t="s">
        <v>6114</v>
      </c>
      <c r="C370" s="14" t="s">
        <v>6134</v>
      </c>
      <c r="D370" s="14" t="s">
        <v>6135</v>
      </c>
      <c r="E370" s="15">
        <v>44754</v>
      </c>
      <c r="F370" s="14">
        <v>2980</v>
      </c>
      <c r="G370" s="16" t="s">
        <v>10597</v>
      </c>
      <c r="H370" s="3">
        <v>2980</v>
      </c>
      <c r="I370" s="19">
        <v>44821</v>
      </c>
      <c r="J370" s="5" t="s">
        <v>10953</v>
      </c>
      <c r="K370" s="20" t="s">
        <v>10666</v>
      </c>
      <c r="O370" s="2">
        <v>2700</v>
      </c>
      <c r="P370" s="2">
        <f t="shared" si="5"/>
        <v>280</v>
      </c>
      <c r="Q370" s="2"/>
    </row>
    <row r="371" s="3" customFormat="1" ht="14.25" spans="1:17">
      <c r="A371" s="13">
        <v>44822</v>
      </c>
      <c r="B371" s="14" t="s">
        <v>6114</v>
      </c>
      <c r="C371" s="14" t="s">
        <v>6138</v>
      </c>
      <c r="D371" s="14" t="s">
        <v>6139</v>
      </c>
      <c r="E371" s="15">
        <v>44754</v>
      </c>
      <c r="F371" s="14">
        <v>2980</v>
      </c>
      <c r="G371" s="16" t="s">
        <v>10597</v>
      </c>
      <c r="H371" s="3">
        <v>2980</v>
      </c>
      <c r="I371" s="19">
        <v>44821</v>
      </c>
      <c r="J371" s="5" t="s">
        <v>10953</v>
      </c>
      <c r="K371" s="20" t="s">
        <v>10666</v>
      </c>
      <c r="O371" s="2">
        <v>2700</v>
      </c>
      <c r="P371" s="2">
        <f t="shared" si="5"/>
        <v>280</v>
      </c>
      <c r="Q371" s="2"/>
    </row>
    <row r="372" s="3" customFormat="1" ht="14.25" spans="1:17">
      <c r="A372" s="13">
        <v>44822</v>
      </c>
      <c r="B372" s="14" t="s">
        <v>6114</v>
      </c>
      <c r="C372" s="14" t="s">
        <v>6140</v>
      </c>
      <c r="D372" s="14" t="s">
        <v>6141</v>
      </c>
      <c r="E372" s="15">
        <v>44754</v>
      </c>
      <c r="F372" s="14">
        <v>2980</v>
      </c>
      <c r="G372" s="16" t="s">
        <v>10597</v>
      </c>
      <c r="H372" s="3">
        <v>2980</v>
      </c>
      <c r="I372" s="19">
        <v>44821</v>
      </c>
      <c r="J372" s="5" t="s">
        <v>10953</v>
      </c>
      <c r="K372" s="20" t="s">
        <v>10666</v>
      </c>
      <c r="O372" s="2">
        <v>2700</v>
      </c>
      <c r="P372" s="2">
        <f t="shared" si="5"/>
        <v>280</v>
      </c>
      <c r="Q372" s="2"/>
    </row>
    <row r="373" s="3" customFormat="1" ht="14.25" spans="1:17">
      <c r="A373" s="13">
        <v>44822</v>
      </c>
      <c r="B373" s="14" t="s">
        <v>6114</v>
      </c>
      <c r="C373" s="14" t="s">
        <v>6146</v>
      </c>
      <c r="D373" s="14" t="s">
        <v>6147</v>
      </c>
      <c r="E373" s="15">
        <v>44754</v>
      </c>
      <c r="F373" s="14">
        <v>2980</v>
      </c>
      <c r="G373" s="16" t="s">
        <v>10597</v>
      </c>
      <c r="H373" s="3">
        <v>2980</v>
      </c>
      <c r="I373" s="19">
        <v>44821</v>
      </c>
      <c r="J373" s="5" t="s">
        <v>10953</v>
      </c>
      <c r="K373" s="20" t="s">
        <v>10666</v>
      </c>
      <c r="O373" s="2">
        <v>2700</v>
      </c>
      <c r="P373" s="2">
        <f t="shared" si="5"/>
        <v>280</v>
      </c>
      <c r="Q373" s="2"/>
    </row>
    <row r="374" s="3" customFormat="1" ht="14.25" spans="1:17">
      <c r="A374" s="13">
        <v>44822</v>
      </c>
      <c r="B374" s="14" t="s">
        <v>6114</v>
      </c>
      <c r="C374" s="14" t="s">
        <v>6148</v>
      </c>
      <c r="D374" s="14" t="s">
        <v>6149</v>
      </c>
      <c r="E374" s="15">
        <v>44754</v>
      </c>
      <c r="F374" s="14">
        <v>2980</v>
      </c>
      <c r="G374" s="16" t="s">
        <v>10597</v>
      </c>
      <c r="H374" s="3">
        <v>2980</v>
      </c>
      <c r="I374" s="19">
        <v>44821</v>
      </c>
      <c r="J374" s="5" t="s">
        <v>10953</v>
      </c>
      <c r="K374" s="20" t="s">
        <v>10666</v>
      </c>
      <c r="O374" s="2">
        <v>2700</v>
      </c>
      <c r="P374" s="2">
        <f t="shared" si="5"/>
        <v>280</v>
      </c>
      <c r="Q374" s="2"/>
    </row>
    <row r="375" s="3" customFormat="1" ht="14.25" spans="1:17">
      <c r="A375" s="13">
        <v>44822</v>
      </c>
      <c r="B375" s="14" t="s">
        <v>6114</v>
      </c>
      <c r="C375" s="14" t="s">
        <v>6150</v>
      </c>
      <c r="D375" s="14" t="s">
        <v>6151</v>
      </c>
      <c r="E375" s="15">
        <v>44754</v>
      </c>
      <c r="F375" s="14">
        <v>2980</v>
      </c>
      <c r="G375" s="16" t="s">
        <v>10597</v>
      </c>
      <c r="H375" s="3">
        <v>2980</v>
      </c>
      <c r="I375" s="19">
        <v>44821</v>
      </c>
      <c r="J375" s="5" t="s">
        <v>10953</v>
      </c>
      <c r="K375" s="20" t="s">
        <v>10666</v>
      </c>
      <c r="O375" s="2">
        <v>2700</v>
      </c>
      <c r="P375" s="2">
        <f t="shared" si="5"/>
        <v>280</v>
      </c>
      <c r="Q375" s="2"/>
    </row>
    <row r="376" s="3" customFormat="1" ht="14.25" spans="1:17">
      <c r="A376" s="13">
        <v>44822</v>
      </c>
      <c r="B376" s="14" t="s">
        <v>6114</v>
      </c>
      <c r="C376" s="14" t="s">
        <v>6152</v>
      </c>
      <c r="D376" s="14" t="s">
        <v>6153</v>
      </c>
      <c r="E376" s="15">
        <v>44754</v>
      </c>
      <c r="F376" s="14">
        <v>2980</v>
      </c>
      <c r="G376" s="16" t="s">
        <v>10597</v>
      </c>
      <c r="H376" s="3">
        <v>2980</v>
      </c>
      <c r="I376" s="19">
        <v>44821</v>
      </c>
      <c r="J376" s="5" t="s">
        <v>10953</v>
      </c>
      <c r="K376" s="20" t="s">
        <v>10666</v>
      </c>
      <c r="O376" s="2">
        <v>2700</v>
      </c>
      <c r="P376" s="2">
        <f t="shared" si="5"/>
        <v>280</v>
      </c>
      <c r="Q376" s="2"/>
    </row>
    <row r="377" s="3" customFormat="1" ht="14.25" spans="1:17">
      <c r="A377" s="13">
        <v>44822</v>
      </c>
      <c r="B377" s="14" t="s">
        <v>6114</v>
      </c>
      <c r="C377" s="14" t="s">
        <v>6154</v>
      </c>
      <c r="D377" s="14" t="s">
        <v>6155</v>
      </c>
      <c r="E377" s="15">
        <v>44754</v>
      </c>
      <c r="F377" s="14">
        <v>2980</v>
      </c>
      <c r="G377" s="16" t="s">
        <v>10597</v>
      </c>
      <c r="H377" s="3">
        <v>2980</v>
      </c>
      <c r="I377" s="19">
        <v>44821</v>
      </c>
      <c r="J377" s="5" t="s">
        <v>10953</v>
      </c>
      <c r="K377" s="20" t="s">
        <v>10666</v>
      </c>
      <c r="O377" s="2">
        <v>2700</v>
      </c>
      <c r="P377" s="2">
        <f t="shared" si="5"/>
        <v>280</v>
      </c>
      <c r="Q377" s="2"/>
    </row>
    <row r="378" s="3" customFormat="1" ht="14.25" spans="1:17">
      <c r="A378" s="13">
        <v>44822</v>
      </c>
      <c r="B378" s="14" t="s">
        <v>6114</v>
      </c>
      <c r="C378" s="14" t="s">
        <v>6156</v>
      </c>
      <c r="D378" s="14" t="s">
        <v>6157</v>
      </c>
      <c r="E378" s="15">
        <v>44754</v>
      </c>
      <c r="F378" s="14">
        <v>2980</v>
      </c>
      <c r="G378" s="16" t="s">
        <v>10597</v>
      </c>
      <c r="H378" s="3">
        <v>2980</v>
      </c>
      <c r="I378" s="19">
        <v>44821</v>
      </c>
      <c r="J378" s="5" t="s">
        <v>10953</v>
      </c>
      <c r="K378" s="20" t="s">
        <v>10666</v>
      </c>
      <c r="O378" s="2">
        <v>2700</v>
      </c>
      <c r="P378" s="2">
        <f t="shared" si="5"/>
        <v>280</v>
      </c>
      <c r="Q378" s="2"/>
    </row>
    <row r="379" s="3" customFormat="1" ht="14.25" spans="1:17">
      <c r="A379" s="13">
        <v>44822</v>
      </c>
      <c r="B379" s="14" t="s">
        <v>6114</v>
      </c>
      <c r="C379" s="14" t="s">
        <v>6158</v>
      </c>
      <c r="D379" s="14" t="s">
        <v>6159</v>
      </c>
      <c r="E379" s="15">
        <v>44754</v>
      </c>
      <c r="F379" s="14">
        <v>2980</v>
      </c>
      <c r="G379" s="16" t="s">
        <v>10597</v>
      </c>
      <c r="H379" s="3">
        <v>2980</v>
      </c>
      <c r="I379" s="19">
        <v>44821</v>
      </c>
      <c r="J379" s="5" t="s">
        <v>10953</v>
      </c>
      <c r="K379" s="20" t="s">
        <v>10666</v>
      </c>
      <c r="O379" s="2">
        <v>2700</v>
      </c>
      <c r="P379" s="2">
        <f t="shared" si="5"/>
        <v>280</v>
      </c>
      <c r="Q379" s="2"/>
    </row>
    <row r="380" s="3" customFormat="1" ht="14.25" spans="1:17">
      <c r="A380" s="13">
        <v>44822</v>
      </c>
      <c r="B380" s="14" t="s">
        <v>6114</v>
      </c>
      <c r="C380" s="14" t="s">
        <v>6160</v>
      </c>
      <c r="D380" s="14" t="s">
        <v>6161</v>
      </c>
      <c r="E380" s="15">
        <v>44754</v>
      </c>
      <c r="F380" s="14">
        <v>2980</v>
      </c>
      <c r="G380" s="16" t="s">
        <v>10597</v>
      </c>
      <c r="H380" s="3">
        <v>2980</v>
      </c>
      <c r="I380" s="19">
        <v>44821</v>
      </c>
      <c r="J380" s="5" t="s">
        <v>10953</v>
      </c>
      <c r="K380" s="20" t="s">
        <v>10666</v>
      </c>
      <c r="O380" s="2">
        <v>2700</v>
      </c>
      <c r="P380" s="2">
        <f t="shared" si="5"/>
        <v>280</v>
      </c>
      <c r="Q380" s="2"/>
    </row>
    <row r="381" s="3" customFormat="1" ht="14.25" spans="1:17">
      <c r="A381" s="13">
        <v>44822</v>
      </c>
      <c r="B381" s="14" t="s">
        <v>6114</v>
      </c>
      <c r="C381" s="14" t="s">
        <v>6162</v>
      </c>
      <c r="D381" s="14" t="s">
        <v>6163</v>
      </c>
      <c r="E381" s="15">
        <v>44754</v>
      </c>
      <c r="F381" s="14">
        <v>2980</v>
      </c>
      <c r="G381" s="16" t="s">
        <v>10597</v>
      </c>
      <c r="H381" s="3">
        <v>2980</v>
      </c>
      <c r="I381" s="19">
        <v>44821</v>
      </c>
      <c r="J381" s="5" t="s">
        <v>10953</v>
      </c>
      <c r="K381" s="20" t="s">
        <v>10666</v>
      </c>
      <c r="O381" s="2">
        <v>2700</v>
      </c>
      <c r="P381" s="2">
        <f t="shared" si="5"/>
        <v>280</v>
      </c>
      <c r="Q381" s="2"/>
    </row>
    <row r="382" s="3" customFormat="1" ht="14.25" spans="1:17">
      <c r="A382" s="13">
        <v>44822</v>
      </c>
      <c r="B382" s="14" t="s">
        <v>6114</v>
      </c>
      <c r="C382" s="14" t="s">
        <v>6166</v>
      </c>
      <c r="D382" s="14" t="s">
        <v>6167</v>
      </c>
      <c r="E382" s="15">
        <v>44754</v>
      </c>
      <c r="F382" s="14">
        <v>2980</v>
      </c>
      <c r="G382" s="16" t="s">
        <v>10597</v>
      </c>
      <c r="H382" s="3">
        <v>2980</v>
      </c>
      <c r="I382" s="19">
        <v>44821</v>
      </c>
      <c r="J382" s="5" t="s">
        <v>10953</v>
      </c>
      <c r="K382" s="20" t="s">
        <v>10666</v>
      </c>
      <c r="O382" s="2">
        <v>2700</v>
      </c>
      <c r="P382" s="2">
        <f t="shared" si="5"/>
        <v>280</v>
      </c>
      <c r="Q382" s="2"/>
    </row>
    <row r="383" s="3" customFormat="1" ht="14.25" spans="1:17">
      <c r="A383" s="13">
        <v>44822</v>
      </c>
      <c r="B383" s="14" t="s">
        <v>6114</v>
      </c>
      <c r="C383" s="14" t="s">
        <v>6168</v>
      </c>
      <c r="D383" s="14" t="s">
        <v>6169</v>
      </c>
      <c r="E383" s="15">
        <v>44754</v>
      </c>
      <c r="F383" s="14">
        <v>2980</v>
      </c>
      <c r="G383" s="16" t="s">
        <v>10597</v>
      </c>
      <c r="H383" s="3">
        <v>2980</v>
      </c>
      <c r="I383" s="19">
        <v>44821</v>
      </c>
      <c r="J383" s="5" t="s">
        <v>10953</v>
      </c>
      <c r="K383" s="20" t="s">
        <v>10666</v>
      </c>
      <c r="O383" s="2">
        <v>2700</v>
      </c>
      <c r="P383" s="2">
        <f t="shared" si="5"/>
        <v>280</v>
      </c>
      <c r="Q383" s="2"/>
    </row>
    <row r="384" s="3" customFormat="1" ht="14.25" spans="1:17">
      <c r="A384" s="13">
        <v>44822</v>
      </c>
      <c r="B384" s="14" t="s">
        <v>6114</v>
      </c>
      <c r="C384" s="14" t="s">
        <v>6172</v>
      </c>
      <c r="D384" s="14" t="s">
        <v>6173</v>
      </c>
      <c r="E384" s="15">
        <v>44754</v>
      </c>
      <c r="F384" s="14">
        <v>2980</v>
      </c>
      <c r="G384" s="16" t="s">
        <v>10597</v>
      </c>
      <c r="H384" s="3">
        <v>2980</v>
      </c>
      <c r="I384" s="19">
        <v>44821</v>
      </c>
      <c r="J384" s="5" t="s">
        <v>10953</v>
      </c>
      <c r="K384" s="20" t="s">
        <v>10666</v>
      </c>
      <c r="O384" s="2">
        <v>2700</v>
      </c>
      <c r="P384" s="2">
        <f t="shared" si="5"/>
        <v>280</v>
      </c>
      <c r="Q384" s="2"/>
    </row>
    <row r="385" s="3" customFormat="1" ht="14.25" spans="1:17">
      <c r="A385" s="13">
        <v>44822</v>
      </c>
      <c r="B385" s="14" t="s">
        <v>6114</v>
      </c>
      <c r="C385" s="14" t="s">
        <v>6174</v>
      </c>
      <c r="D385" s="14" t="s">
        <v>6175</v>
      </c>
      <c r="E385" s="15">
        <v>44754</v>
      </c>
      <c r="F385" s="14">
        <v>2980</v>
      </c>
      <c r="G385" s="16" t="s">
        <v>10597</v>
      </c>
      <c r="H385" s="3">
        <v>2980</v>
      </c>
      <c r="I385" s="19">
        <v>44821</v>
      </c>
      <c r="J385" s="5" t="s">
        <v>10953</v>
      </c>
      <c r="K385" s="20" t="s">
        <v>10666</v>
      </c>
      <c r="O385" s="2">
        <v>2700</v>
      </c>
      <c r="P385" s="2">
        <f t="shared" si="5"/>
        <v>280</v>
      </c>
      <c r="Q385" s="2"/>
    </row>
    <row r="386" s="3" customFormat="1" ht="14.25" spans="1:17">
      <c r="A386" s="13">
        <v>44822</v>
      </c>
      <c r="B386" s="14" t="s">
        <v>6114</v>
      </c>
      <c r="C386" s="14" t="s">
        <v>6176</v>
      </c>
      <c r="D386" s="14" t="s">
        <v>6177</v>
      </c>
      <c r="E386" s="15">
        <v>44754</v>
      </c>
      <c r="F386" s="14">
        <v>2980</v>
      </c>
      <c r="G386" s="16" t="s">
        <v>10597</v>
      </c>
      <c r="H386" s="3">
        <v>2980</v>
      </c>
      <c r="I386" s="19">
        <v>44821</v>
      </c>
      <c r="J386" s="5" t="s">
        <v>10953</v>
      </c>
      <c r="K386" s="20" t="s">
        <v>10666</v>
      </c>
      <c r="O386" s="2">
        <v>2700</v>
      </c>
      <c r="P386" s="2">
        <f t="shared" si="5"/>
        <v>280</v>
      </c>
      <c r="Q386" s="2"/>
    </row>
    <row r="387" s="3" customFormat="1" ht="14.25" spans="1:17">
      <c r="A387" s="13">
        <v>44832</v>
      </c>
      <c r="B387" s="14" t="s">
        <v>5084</v>
      </c>
      <c r="C387" s="14" t="s">
        <v>6059</v>
      </c>
      <c r="D387" s="14" t="s">
        <v>6060</v>
      </c>
      <c r="E387" s="15">
        <v>44763</v>
      </c>
      <c r="F387" s="14">
        <v>2980</v>
      </c>
      <c r="G387" s="16" t="s">
        <v>10572</v>
      </c>
      <c r="H387" s="3">
        <v>2980</v>
      </c>
      <c r="I387" s="19">
        <v>44832</v>
      </c>
      <c r="J387" s="5" t="s">
        <v>10953</v>
      </c>
      <c r="K387" s="20" t="s">
        <v>10666</v>
      </c>
      <c r="O387" s="2">
        <v>2700</v>
      </c>
      <c r="P387" s="2">
        <f t="shared" ref="P387:P450" si="6">F387-O387</f>
        <v>280</v>
      </c>
      <c r="Q387" s="2"/>
    </row>
    <row r="388" s="3" customFormat="1" ht="14.25" spans="1:17">
      <c r="A388" s="13">
        <v>44832</v>
      </c>
      <c r="B388" s="14" t="s">
        <v>5084</v>
      </c>
      <c r="C388" s="14" t="s">
        <v>6517</v>
      </c>
      <c r="D388" s="14" t="s">
        <v>6518</v>
      </c>
      <c r="E388" s="15">
        <v>44763</v>
      </c>
      <c r="F388" s="14">
        <v>2980</v>
      </c>
      <c r="G388" s="16" t="s">
        <v>10572</v>
      </c>
      <c r="H388" s="3">
        <v>2980</v>
      </c>
      <c r="I388" s="19">
        <v>44832</v>
      </c>
      <c r="J388" s="5" t="s">
        <v>10953</v>
      </c>
      <c r="K388" s="20" t="s">
        <v>10666</v>
      </c>
      <c r="O388" s="2">
        <v>2700</v>
      </c>
      <c r="P388" s="2">
        <f t="shared" si="6"/>
        <v>280</v>
      </c>
      <c r="Q388" s="2"/>
    </row>
    <row r="389" s="3" customFormat="1" ht="14.25" spans="1:17">
      <c r="A389" s="13">
        <v>44832</v>
      </c>
      <c r="B389" s="14" t="s">
        <v>5084</v>
      </c>
      <c r="C389" s="14" t="s">
        <v>6521</v>
      </c>
      <c r="D389" s="14" t="s">
        <v>6522</v>
      </c>
      <c r="E389" s="15">
        <v>44763</v>
      </c>
      <c r="F389" s="14">
        <v>2980</v>
      </c>
      <c r="G389" s="16" t="s">
        <v>10572</v>
      </c>
      <c r="H389" s="3">
        <v>2980</v>
      </c>
      <c r="I389" s="19">
        <v>44832</v>
      </c>
      <c r="J389" s="5" t="s">
        <v>10953</v>
      </c>
      <c r="K389" s="20" t="s">
        <v>10666</v>
      </c>
      <c r="O389" s="2">
        <v>2700</v>
      </c>
      <c r="P389" s="2">
        <f t="shared" si="6"/>
        <v>280</v>
      </c>
      <c r="Q389" s="2"/>
    </row>
    <row r="390" s="3" customFormat="1" ht="14.25" spans="1:17">
      <c r="A390" s="13">
        <v>44832</v>
      </c>
      <c r="B390" s="14" t="s">
        <v>5084</v>
      </c>
      <c r="C390" s="14" t="s">
        <v>6523</v>
      </c>
      <c r="D390" s="14" t="s">
        <v>6524</v>
      </c>
      <c r="E390" s="15">
        <v>44763</v>
      </c>
      <c r="F390" s="14">
        <v>2980</v>
      </c>
      <c r="G390" s="16" t="s">
        <v>10572</v>
      </c>
      <c r="H390" s="3">
        <v>2980</v>
      </c>
      <c r="I390" s="19">
        <v>44832</v>
      </c>
      <c r="J390" s="5" t="s">
        <v>10953</v>
      </c>
      <c r="K390" s="20" t="s">
        <v>10666</v>
      </c>
      <c r="O390" s="2">
        <v>2700</v>
      </c>
      <c r="P390" s="2">
        <f t="shared" si="6"/>
        <v>280</v>
      </c>
      <c r="Q390" s="2"/>
    </row>
    <row r="391" s="3" customFormat="1" ht="14.25" spans="1:17">
      <c r="A391" s="13">
        <v>44832</v>
      </c>
      <c r="B391" s="14" t="s">
        <v>5084</v>
      </c>
      <c r="C391" s="14" t="s">
        <v>6525</v>
      </c>
      <c r="D391" s="14" t="s">
        <v>6526</v>
      </c>
      <c r="E391" s="15">
        <v>44763</v>
      </c>
      <c r="F391" s="14">
        <v>2980</v>
      </c>
      <c r="G391" s="16" t="s">
        <v>10572</v>
      </c>
      <c r="H391" s="3">
        <v>2980</v>
      </c>
      <c r="I391" s="19">
        <v>44832</v>
      </c>
      <c r="J391" s="5" t="s">
        <v>10953</v>
      </c>
      <c r="K391" s="20" t="s">
        <v>10666</v>
      </c>
      <c r="O391" s="2">
        <v>2700</v>
      </c>
      <c r="P391" s="2">
        <f t="shared" si="6"/>
        <v>280</v>
      </c>
      <c r="Q391" s="2"/>
    </row>
    <row r="392" s="3" customFormat="1" ht="14.25" spans="1:17">
      <c r="A392" s="13">
        <v>44832</v>
      </c>
      <c r="B392" s="14" t="s">
        <v>5084</v>
      </c>
      <c r="C392" s="14" t="s">
        <v>6527</v>
      </c>
      <c r="D392" s="14" t="s">
        <v>6528</v>
      </c>
      <c r="E392" s="15">
        <v>44763</v>
      </c>
      <c r="F392" s="14">
        <v>2980</v>
      </c>
      <c r="G392" s="16" t="s">
        <v>10572</v>
      </c>
      <c r="H392" s="3">
        <v>2980</v>
      </c>
      <c r="I392" s="19">
        <v>44832</v>
      </c>
      <c r="J392" s="5" t="s">
        <v>10953</v>
      </c>
      <c r="K392" s="20" t="s">
        <v>10666</v>
      </c>
      <c r="O392" s="2">
        <v>2700</v>
      </c>
      <c r="P392" s="2">
        <f t="shared" si="6"/>
        <v>280</v>
      </c>
      <c r="Q392" s="2"/>
    </row>
    <row r="393" s="3" customFormat="1" ht="14.25" spans="1:17">
      <c r="A393" s="13">
        <v>44832</v>
      </c>
      <c r="B393" s="14" t="s">
        <v>5084</v>
      </c>
      <c r="C393" s="14" t="s">
        <v>6529</v>
      </c>
      <c r="D393" s="14" t="s">
        <v>6530</v>
      </c>
      <c r="E393" s="15">
        <v>44763</v>
      </c>
      <c r="F393" s="14">
        <v>2980</v>
      </c>
      <c r="G393" s="16" t="s">
        <v>10572</v>
      </c>
      <c r="H393" s="3">
        <v>2980</v>
      </c>
      <c r="I393" s="19">
        <v>44832</v>
      </c>
      <c r="J393" s="5" t="s">
        <v>10953</v>
      </c>
      <c r="K393" s="20" t="s">
        <v>10666</v>
      </c>
      <c r="O393" s="2">
        <v>2700</v>
      </c>
      <c r="P393" s="2">
        <f t="shared" si="6"/>
        <v>280</v>
      </c>
      <c r="Q393" s="2"/>
    </row>
    <row r="394" s="3" customFormat="1" ht="14.25" spans="1:17">
      <c r="A394" s="13">
        <v>44832</v>
      </c>
      <c r="B394" s="14" t="s">
        <v>5084</v>
      </c>
      <c r="C394" s="14" t="s">
        <v>6744</v>
      </c>
      <c r="D394" s="14" t="s">
        <v>6745</v>
      </c>
      <c r="E394" s="15">
        <v>44763</v>
      </c>
      <c r="F394" s="14">
        <v>2980</v>
      </c>
      <c r="G394" s="16" t="s">
        <v>10572</v>
      </c>
      <c r="H394" s="3">
        <v>2980</v>
      </c>
      <c r="I394" s="19">
        <v>44832</v>
      </c>
      <c r="J394" s="5" t="s">
        <v>10953</v>
      </c>
      <c r="K394" s="20" t="s">
        <v>10666</v>
      </c>
      <c r="O394" s="2">
        <v>2700</v>
      </c>
      <c r="P394" s="2">
        <f t="shared" si="6"/>
        <v>280</v>
      </c>
      <c r="Q394" s="2"/>
    </row>
    <row r="395" s="3" customFormat="1" ht="14.25" spans="1:17">
      <c r="A395" s="13">
        <v>44832</v>
      </c>
      <c r="B395" s="14" t="s">
        <v>5084</v>
      </c>
      <c r="C395" s="14" t="s">
        <v>6747</v>
      </c>
      <c r="D395" s="14" t="s">
        <v>6748</v>
      </c>
      <c r="E395" s="15">
        <v>44763</v>
      </c>
      <c r="F395" s="14">
        <v>2980</v>
      </c>
      <c r="G395" s="16" t="s">
        <v>10572</v>
      </c>
      <c r="H395" s="3">
        <v>2980</v>
      </c>
      <c r="I395" s="19">
        <v>44832</v>
      </c>
      <c r="J395" s="5" t="s">
        <v>10953</v>
      </c>
      <c r="K395" s="20" t="s">
        <v>10666</v>
      </c>
      <c r="O395" s="2">
        <v>2700</v>
      </c>
      <c r="P395" s="2">
        <f t="shared" si="6"/>
        <v>280</v>
      </c>
      <c r="Q395" s="2"/>
    </row>
    <row r="396" s="3" customFormat="1" ht="14.25" spans="1:17">
      <c r="A396" s="13">
        <v>44832</v>
      </c>
      <c r="B396" s="14" t="s">
        <v>5084</v>
      </c>
      <c r="C396" s="14" t="s">
        <v>6749</v>
      </c>
      <c r="D396" s="14" t="s">
        <v>6750</v>
      </c>
      <c r="E396" s="15">
        <v>44763</v>
      </c>
      <c r="F396" s="14">
        <v>2980</v>
      </c>
      <c r="G396" s="16" t="s">
        <v>10572</v>
      </c>
      <c r="H396" s="3">
        <v>2980</v>
      </c>
      <c r="I396" s="19">
        <v>44832</v>
      </c>
      <c r="J396" s="5" t="s">
        <v>10953</v>
      </c>
      <c r="K396" s="20" t="s">
        <v>10666</v>
      </c>
      <c r="O396" s="2">
        <v>2700</v>
      </c>
      <c r="P396" s="2">
        <f t="shared" si="6"/>
        <v>280</v>
      </c>
      <c r="Q396" s="2"/>
    </row>
    <row r="397" s="3" customFormat="1" ht="14.25" spans="1:17">
      <c r="A397" s="13">
        <v>44832</v>
      </c>
      <c r="B397" s="14" t="s">
        <v>5084</v>
      </c>
      <c r="C397" s="14" t="s">
        <v>6751</v>
      </c>
      <c r="D397" s="14" t="s">
        <v>6752</v>
      </c>
      <c r="E397" s="15">
        <v>44763</v>
      </c>
      <c r="F397" s="14">
        <v>2980</v>
      </c>
      <c r="G397" s="16" t="s">
        <v>10572</v>
      </c>
      <c r="H397" s="3">
        <v>2980</v>
      </c>
      <c r="I397" s="19">
        <v>44832</v>
      </c>
      <c r="J397" s="5" t="s">
        <v>10953</v>
      </c>
      <c r="K397" s="20" t="s">
        <v>10666</v>
      </c>
      <c r="O397" s="2">
        <v>2700</v>
      </c>
      <c r="P397" s="2">
        <f t="shared" si="6"/>
        <v>280</v>
      </c>
      <c r="Q397" s="2"/>
    </row>
    <row r="398" s="3" customFormat="1" ht="14.25" spans="1:17">
      <c r="A398" s="13">
        <v>44832</v>
      </c>
      <c r="B398" s="14" t="s">
        <v>5084</v>
      </c>
      <c r="C398" s="14" t="s">
        <v>6753</v>
      </c>
      <c r="D398" s="14" t="s">
        <v>6754</v>
      </c>
      <c r="E398" s="15">
        <v>44763</v>
      </c>
      <c r="F398" s="14">
        <v>2980</v>
      </c>
      <c r="G398" s="16" t="s">
        <v>10572</v>
      </c>
      <c r="H398" s="3">
        <v>2980</v>
      </c>
      <c r="I398" s="19">
        <v>44832</v>
      </c>
      <c r="J398" s="5" t="s">
        <v>10953</v>
      </c>
      <c r="K398" s="20" t="s">
        <v>10666</v>
      </c>
      <c r="O398" s="2">
        <v>2700</v>
      </c>
      <c r="P398" s="2">
        <f t="shared" si="6"/>
        <v>280</v>
      </c>
      <c r="Q398" s="2"/>
    </row>
    <row r="399" s="3" customFormat="1" ht="14.25" spans="1:17">
      <c r="A399" s="13">
        <v>44822</v>
      </c>
      <c r="B399" s="14" t="s">
        <v>5773</v>
      </c>
      <c r="C399" s="14" t="s">
        <v>5986</v>
      </c>
      <c r="D399" s="14" t="s">
        <v>5987</v>
      </c>
      <c r="E399" s="15">
        <v>44757</v>
      </c>
      <c r="F399" s="14">
        <v>2980</v>
      </c>
      <c r="G399" s="16" t="s">
        <v>10598</v>
      </c>
      <c r="H399" s="3">
        <v>2980</v>
      </c>
      <c r="I399" s="19">
        <v>44822</v>
      </c>
      <c r="J399" s="5" t="s">
        <v>10953</v>
      </c>
      <c r="K399" s="20" t="s">
        <v>10666</v>
      </c>
      <c r="O399" s="2">
        <v>2660</v>
      </c>
      <c r="P399" s="2">
        <f t="shared" si="6"/>
        <v>320</v>
      </c>
      <c r="Q399" s="2"/>
    </row>
    <row r="400" s="3" customFormat="1" ht="14.25" spans="1:17">
      <c r="A400" s="13">
        <v>44822</v>
      </c>
      <c r="B400" s="14" t="s">
        <v>5773</v>
      </c>
      <c r="C400" s="14" t="s">
        <v>5888</v>
      </c>
      <c r="D400" s="14" t="s">
        <v>5889</v>
      </c>
      <c r="E400" s="15">
        <v>44757</v>
      </c>
      <c r="F400" s="14">
        <v>2980</v>
      </c>
      <c r="G400" s="16" t="s">
        <v>10598</v>
      </c>
      <c r="H400" s="3">
        <v>2980</v>
      </c>
      <c r="I400" s="19">
        <v>44822</v>
      </c>
      <c r="J400" s="5" t="s">
        <v>10953</v>
      </c>
      <c r="K400" s="20" t="s">
        <v>10666</v>
      </c>
      <c r="O400" s="2">
        <v>2660</v>
      </c>
      <c r="P400" s="2">
        <f t="shared" si="6"/>
        <v>320</v>
      </c>
      <c r="Q400" s="2"/>
    </row>
    <row r="401" s="3" customFormat="1" ht="14.25" spans="1:17">
      <c r="A401" s="13">
        <v>44822</v>
      </c>
      <c r="B401" s="14" t="s">
        <v>5773</v>
      </c>
      <c r="C401" s="14" t="s">
        <v>5874</v>
      </c>
      <c r="D401" s="14" t="s">
        <v>5875</v>
      </c>
      <c r="E401" s="15">
        <v>44757</v>
      </c>
      <c r="F401" s="14">
        <v>2980</v>
      </c>
      <c r="G401" s="16" t="s">
        <v>10598</v>
      </c>
      <c r="H401" s="3">
        <v>2980</v>
      </c>
      <c r="I401" s="19">
        <v>44822</v>
      </c>
      <c r="J401" s="5" t="s">
        <v>10953</v>
      </c>
      <c r="K401" s="20" t="s">
        <v>10666</v>
      </c>
      <c r="O401" s="2">
        <v>2660</v>
      </c>
      <c r="P401" s="2">
        <f t="shared" si="6"/>
        <v>320</v>
      </c>
      <c r="Q401" s="2"/>
    </row>
    <row r="402" s="3" customFormat="1" ht="14.25" spans="1:17">
      <c r="A402" s="13">
        <v>44822</v>
      </c>
      <c r="B402" s="14" t="s">
        <v>5773</v>
      </c>
      <c r="C402" s="14" t="s">
        <v>5922</v>
      </c>
      <c r="D402" s="14" t="s">
        <v>5923</v>
      </c>
      <c r="E402" s="15">
        <v>44757</v>
      </c>
      <c r="F402" s="14">
        <v>2980</v>
      </c>
      <c r="G402" s="16" t="s">
        <v>10598</v>
      </c>
      <c r="H402" s="3">
        <v>2980</v>
      </c>
      <c r="I402" s="19">
        <v>44822</v>
      </c>
      <c r="J402" s="5" t="s">
        <v>10953</v>
      </c>
      <c r="K402" s="20" t="s">
        <v>10666</v>
      </c>
      <c r="O402" s="2">
        <v>2660</v>
      </c>
      <c r="P402" s="2">
        <f t="shared" si="6"/>
        <v>320</v>
      </c>
      <c r="Q402" s="2"/>
    </row>
    <row r="403" s="3" customFormat="1" ht="14.25" spans="1:17">
      <c r="A403" s="13">
        <v>44822</v>
      </c>
      <c r="B403" s="14" t="s">
        <v>5773</v>
      </c>
      <c r="C403" s="14" t="s">
        <v>5978</v>
      </c>
      <c r="D403" s="14" t="s">
        <v>5979</v>
      </c>
      <c r="E403" s="15">
        <v>44757</v>
      </c>
      <c r="F403" s="14">
        <v>2980</v>
      </c>
      <c r="G403" s="16" t="s">
        <v>10598</v>
      </c>
      <c r="H403" s="3">
        <v>2980</v>
      </c>
      <c r="I403" s="19">
        <v>44822</v>
      </c>
      <c r="J403" s="5" t="s">
        <v>10953</v>
      </c>
      <c r="K403" s="20" t="s">
        <v>10666</v>
      </c>
      <c r="O403" s="2">
        <v>2660</v>
      </c>
      <c r="P403" s="2">
        <f t="shared" si="6"/>
        <v>320</v>
      </c>
      <c r="Q403" s="2"/>
    </row>
    <row r="404" s="3" customFormat="1" ht="14.25" spans="1:17">
      <c r="A404" s="13">
        <v>44822</v>
      </c>
      <c r="B404" s="14" t="s">
        <v>5773</v>
      </c>
      <c r="C404" s="14" t="s">
        <v>5886</v>
      </c>
      <c r="D404" s="14" t="s">
        <v>5887</v>
      </c>
      <c r="E404" s="15">
        <v>44757</v>
      </c>
      <c r="F404" s="14">
        <v>2980</v>
      </c>
      <c r="G404" s="16" t="s">
        <v>10598</v>
      </c>
      <c r="H404" s="3">
        <v>2980</v>
      </c>
      <c r="I404" s="19">
        <v>44822</v>
      </c>
      <c r="J404" s="5" t="s">
        <v>10953</v>
      </c>
      <c r="K404" s="20" t="s">
        <v>10666</v>
      </c>
      <c r="O404" s="2">
        <v>2660</v>
      </c>
      <c r="P404" s="2">
        <f t="shared" si="6"/>
        <v>320</v>
      </c>
      <c r="Q404" s="2"/>
    </row>
    <row r="405" s="3" customFormat="1" ht="14.25" spans="1:17">
      <c r="A405" s="13">
        <v>44822</v>
      </c>
      <c r="B405" s="14" t="s">
        <v>5773</v>
      </c>
      <c r="C405" s="14" t="s">
        <v>5878</v>
      </c>
      <c r="D405" s="14" t="s">
        <v>5879</v>
      </c>
      <c r="E405" s="15">
        <v>44757</v>
      </c>
      <c r="F405" s="14">
        <v>2980</v>
      </c>
      <c r="G405" s="16" t="s">
        <v>10598</v>
      </c>
      <c r="H405" s="3">
        <v>2980</v>
      </c>
      <c r="I405" s="19">
        <v>44822</v>
      </c>
      <c r="J405" s="5" t="s">
        <v>10953</v>
      </c>
      <c r="K405" s="20" t="s">
        <v>10666</v>
      </c>
      <c r="O405" s="2">
        <v>2660</v>
      </c>
      <c r="P405" s="2">
        <f t="shared" si="6"/>
        <v>320</v>
      </c>
      <c r="Q405" s="2"/>
    </row>
    <row r="406" s="3" customFormat="1" ht="14.25" spans="1:17">
      <c r="A406" s="13">
        <v>44822</v>
      </c>
      <c r="B406" s="14" t="s">
        <v>5773</v>
      </c>
      <c r="C406" s="14" t="s">
        <v>6012</v>
      </c>
      <c r="D406" s="14" t="s">
        <v>6013</v>
      </c>
      <c r="E406" s="15">
        <v>44757</v>
      </c>
      <c r="F406" s="14">
        <v>2980</v>
      </c>
      <c r="G406" s="16" t="s">
        <v>10598</v>
      </c>
      <c r="H406" s="3">
        <v>2980</v>
      </c>
      <c r="I406" s="19">
        <v>44822</v>
      </c>
      <c r="J406" s="5" t="s">
        <v>10953</v>
      </c>
      <c r="K406" s="20" t="s">
        <v>10666</v>
      </c>
      <c r="O406" s="2">
        <v>2660</v>
      </c>
      <c r="P406" s="2">
        <f t="shared" si="6"/>
        <v>320</v>
      </c>
      <c r="Q406" s="2"/>
    </row>
    <row r="407" s="3" customFormat="1" ht="14.25" spans="1:17">
      <c r="A407" s="13">
        <v>44822</v>
      </c>
      <c r="B407" s="14" t="s">
        <v>5773</v>
      </c>
      <c r="C407" s="14" t="s">
        <v>5839</v>
      </c>
      <c r="D407" s="14" t="s">
        <v>5840</v>
      </c>
      <c r="E407" s="15">
        <v>44757</v>
      </c>
      <c r="F407" s="14">
        <v>2980</v>
      </c>
      <c r="G407" s="16" t="s">
        <v>10598</v>
      </c>
      <c r="H407" s="3">
        <v>2980</v>
      </c>
      <c r="I407" s="19">
        <v>44822</v>
      </c>
      <c r="J407" s="5" t="s">
        <v>10953</v>
      </c>
      <c r="K407" s="20" t="s">
        <v>10666</v>
      </c>
      <c r="O407" s="2">
        <v>2660</v>
      </c>
      <c r="P407" s="2">
        <f t="shared" si="6"/>
        <v>320</v>
      </c>
      <c r="Q407" s="2"/>
    </row>
    <row r="408" s="3" customFormat="1" ht="14.25" spans="1:17">
      <c r="A408" s="13">
        <v>44822</v>
      </c>
      <c r="B408" s="14" t="s">
        <v>5773</v>
      </c>
      <c r="C408" s="14" t="s">
        <v>5876</v>
      </c>
      <c r="D408" s="14" t="s">
        <v>5877</v>
      </c>
      <c r="E408" s="15">
        <v>44757</v>
      </c>
      <c r="F408" s="14">
        <v>2980</v>
      </c>
      <c r="G408" s="16" t="s">
        <v>10598</v>
      </c>
      <c r="H408" s="3">
        <v>2980</v>
      </c>
      <c r="I408" s="19">
        <v>44822</v>
      </c>
      <c r="J408" s="5" t="s">
        <v>10953</v>
      </c>
      <c r="K408" s="20" t="s">
        <v>10666</v>
      </c>
      <c r="O408" s="2">
        <v>2660</v>
      </c>
      <c r="P408" s="2">
        <f t="shared" si="6"/>
        <v>320</v>
      </c>
      <c r="Q408" s="2"/>
    </row>
    <row r="409" s="3" customFormat="1" ht="14.25" spans="1:17">
      <c r="A409" s="13">
        <v>44822</v>
      </c>
      <c r="B409" s="14" t="s">
        <v>5773</v>
      </c>
      <c r="C409" s="14" t="s">
        <v>5848</v>
      </c>
      <c r="D409" s="14" t="s">
        <v>5849</v>
      </c>
      <c r="E409" s="15">
        <v>44757</v>
      </c>
      <c r="F409" s="14">
        <v>2980</v>
      </c>
      <c r="G409" s="16" t="s">
        <v>10598</v>
      </c>
      <c r="H409" s="3">
        <v>2980</v>
      </c>
      <c r="I409" s="19">
        <v>44822</v>
      </c>
      <c r="J409" s="5" t="s">
        <v>10953</v>
      </c>
      <c r="K409" s="20" t="s">
        <v>10666</v>
      </c>
      <c r="O409" s="2">
        <v>2660</v>
      </c>
      <c r="P409" s="2">
        <f t="shared" si="6"/>
        <v>320</v>
      </c>
      <c r="Q409" s="2"/>
    </row>
    <row r="410" s="3" customFormat="1" ht="14.25" spans="1:17">
      <c r="A410" s="13">
        <v>44822</v>
      </c>
      <c r="B410" s="14" t="s">
        <v>5773</v>
      </c>
      <c r="C410" s="14" t="s">
        <v>5880</v>
      </c>
      <c r="D410" s="14" t="s">
        <v>5881</v>
      </c>
      <c r="E410" s="15">
        <v>44757</v>
      </c>
      <c r="F410" s="14">
        <v>2980</v>
      </c>
      <c r="G410" s="16" t="s">
        <v>10598</v>
      </c>
      <c r="H410" s="3">
        <v>2980</v>
      </c>
      <c r="I410" s="19">
        <v>44822</v>
      </c>
      <c r="J410" s="5" t="s">
        <v>10953</v>
      </c>
      <c r="K410" s="20" t="s">
        <v>10666</v>
      </c>
      <c r="O410" s="2">
        <v>2660</v>
      </c>
      <c r="P410" s="2">
        <f t="shared" si="6"/>
        <v>320</v>
      </c>
      <c r="Q410" s="2"/>
    </row>
    <row r="411" s="3" customFormat="1" ht="14.25" spans="1:17">
      <c r="A411" s="13">
        <v>44822</v>
      </c>
      <c r="B411" s="14" t="s">
        <v>5773</v>
      </c>
      <c r="C411" s="14" t="s">
        <v>5980</v>
      </c>
      <c r="D411" s="14" t="s">
        <v>5981</v>
      </c>
      <c r="E411" s="15">
        <v>44757</v>
      </c>
      <c r="F411" s="14">
        <v>2980</v>
      </c>
      <c r="G411" s="16" t="s">
        <v>10598</v>
      </c>
      <c r="H411" s="3">
        <v>2980</v>
      </c>
      <c r="I411" s="19">
        <v>44822</v>
      </c>
      <c r="J411" s="5" t="s">
        <v>10953</v>
      </c>
      <c r="K411" s="20" t="s">
        <v>10666</v>
      </c>
      <c r="O411" s="2">
        <v>2660</v>
      </c>
      <c r="P411" s="2">
        <f t="shared" si="6"/>
        <v>320</v>
      </c>
      <c r="Q411" s="2"/>
    </row>
    <row r="412" s="3" customFormat="1" ht="14.25" spans="1:17">
      <c r="A412" s="13">
        <v>44822</v>
      </c>
      <c r="B412" s="14" t="s">
        <v>5773</v>
      </c>
      <c r="C412" s="14" t="s">
        <v>5954</v>
      </c>
      <c r="D412" s="14" t="s">
        <v>5955</v>
      </c>
      <c r="E412" s="15">
        <v>44757</v>
      </c>
      <c r="F412" s="14">
        <v>2980</v>
      </c>
      <c r="G412" s="16" t="s">
        <v>10598</v>
      </c>
      <c r="H412" s="3">
        <v>2980</v>
      </c>
      <c r="I412" s="19">
        <v>44822</v>
      </c>
      <c r="J412" s="5" t="s">
        <v>10953</v>
      </c>
      <c r="K412" s="20" t="s">
        <v>10666</v>
      </c>
      <c r="O412" s="2">
        <v>2660</v>
      </c>
      <c r="P412" s="2">
        <f t="shared" si="6"/>
        <v>320</v>
      </c>
      <c r="Q412" s="2"/>
    </row>
    <row r="413" s="3" customFormat="1" ht="14.25" spans="1:17">
      <c r="A413" s="13">
        <v>44822</v>
      </c>
      <c r="B413" s="14" t="s">
        <v>5773</v>
      </c>
      <c r="C413" s="14" t="s">
        <v>5964</v>
      </c>
      <c r="D413" s="14" t="s">
        <v>5965</v>
      </c>
      <c r="E413" s="15">
        <v>44757</v>
      </c>
      <c r="F413" s="14">
        <v>2980</v>
      </c>
      <c r="G413" s="16" t="s">
        <v>10598</v>
      </c>
      <c r="H413" s="3">
        <v>2980</v>
      </c>
      <c r="I413" s="19">
        <v>44822</v>
      </c>
      <c r="J413" s="5" t="s">
        <v>10953</v>
      </c>
      <c r="K413" s="20" t="s">
        <v>10666</v>
      </c>
      <c r="O413" s="2">
        <v>2660</v>
      </c>
      <c r="P413" s="2">
        <f t="shared" si="6"/>
        <v>320</v>
      </c>
      <c r="Q413" s="2"/>
    </row>
    <row r="414" s="3" customFormat="1" ht="14.25" spans="1:17">
      <c r="A414" s="13">
        <v>44822</v>
      </c>
      <c r="B414" s="14" t="s">
        <v>5773</v>
      </c>
      <c r="C414" s="14" t="s">
        <v>5884</v>
      </c>
      <c r="D414" s="14" t="s">
        <v>5885</v>
      </c>
      <c r="E414" s="15">
        <v>44757</v>
      </c>
      <c r="F414" s="14">
        <v>2980</v>
      </c>
      <c r="G414" s="16" t="s">
        <v>10598</v>
      </c>
      <c r="H414" s="3">
        <v>2980</v>
      </c>
      <c r="I414" s="19">
        <v>44822</v>
      </c>
      <c r="J414" s="5" t="s">
        <v>10953</v>
      </c>
      <c r="K414" s="20" t="s">
        <v>10666</v>
      </c>
      <c r="O414" s="2">
        <v>2660</v>
      </c>
      <c r="P414" s="2">
        <f t="shared" si="6"/>
        <v>320</v>
      </c>
      <c r="Q414" s="2"/>
    </row>
    <row r="415" s="3" customFormat="1" ht="14.25" spans="1:17">
      <c r="A415" s="13">
        <v>44822</v>
      </c>
      <c r="B415" s="14" t="s">
        <v>5773</v>
      </c>
      <c r="C415" s="14" t="s">
        <v>5976</v>
      </c>
      <c r="D415" s="14" t="s">
        <v>5977</v>
      </c>
      <c r="E415" s="15">
        <v>44757</v>
      </c>
      <c r="F415" s="14">
        <v>2980</v>
      </c>
      <c r="G415" s="16" t="s">
        <v>10598</v>
      </c>
      <c r="H415" s="3">
        <v>2980</v>
      </c>
      <c r="I415" s="19">
        <v>44822</v>
      </c>
      <c r="J415" s="5" t="s">
        <v>10953</v>
      </c>
      <c r="K415" s="20" t="s">
        <v>10666</v>
      </c>
      <c r="O415" s="2">
        <v>2660</v>
      </c>
      <c r="P415" s="2">
        <f t="shared" si="6"/>
        <v>320</v>
      </c>
      <c r="Q415" s="2"/>
    </row>
    <row r="416" s="3" customFormat="1" ht="14.25" spans="1:17">
      <c r="A416" s="13">
        <v>44822</v>
      </c>
      <c r="B416" s="14" t="s">
        <v>5773</v>
      </c>
      <c r="C416" s="14" t="s">
        <v>5982</v>
      </c>
      <c r="D416" s="14" t="s">
        <v>5983</v>
      </c>
      <c r="E416" s="15">
        <v>44757</v>
      </c>
      <c r="F416" s="14">
        <v>2980</v>
      </c>
      <c r="G416" s="16" t="s">
        <v>10598</v>
      </c>
      <c r="H416" s="3">
        <v>2980</v>
      </c>
      <c r="I416" s="19">
        <v>44822</v>
      </c>
      <c r="J416" s="5" t="s">
        <v>10953</v>
      </c>
      <c r="K416" s="20" t="s">
        <v>10666</v>
      </c>
      <c r="O416" s="2">
        <v>2660</v>
      </c>
      <c r="P416" s="2">
        <f t="shared" si="6"/>
        <v>320</v>
      </c>
      <c r="Q416" s="2"/>
    </row>
    <row r="417" s="3" customFormat="1" ht="14.25" spans="1:17">
      <c r="A417" s="13">
        <v>44822</v>
      </c>
      <c r="B417" s="14" t="s">
        <v>5773</v>
      </c>
      <c r="C417" s="14" t="s">
        <v>5974</v>
      </c>
      <c r="D417" s="14" t="s">
        <v>5975</v>
      </c>
      <c r="E417" s="15">
        <v>44757</v>
      </c>
      <c r="F417" s="14">
        <v>2980</v>
      </c>
      <c r="G417" s="16" t="s">
        <v>10598</v>
      </c>
      <c r="H417" s="3">
        <v>2980</v>
      </c>
      <c r="I417" s="19">
        <v>44822</v>
      </c>
      <c r="J417" s="5" t="s">
        <v>10953</v>
      </c>
      <c r="K417" s="20" t="s">
        <v>10666</v>
      </c>
      <c r="O417" s="2">
        <v>2660</v>
      </c>
      <c r="P417" s="2">
        <f t="shared" si="6"/>
        <v>320</v>
      </c>
      <c r="Q417" s="2"/>
    </row>
    <row r="418" s="3" customFormat="1" ht="14.25" spans="1:17">
      <c r="A418" s="13">
        <v>44822</v>
      </c>
      <c r="B418" s="14" t="s">
        <v>5773</v>
      </c>
      <c r="C418" s="14" t="s">
        <v>5872</v>
      </c>
      <c r="D418" s="14" t="s">
        <v>5873</v>
      </c>
      <c r="E418" s="15">
        <v>44757</v>
      </c>
      <c r="F418" s="14">
        <v>2980</v>
      </c>
      <c r="G418" s="16" t="s">
        <v>10598</v>
      </c>
      <c r="H418" s="3">
        <v>2980</v>
      </c>
      <c r="I418" s="19">
        <v>44822</v>
      </c>
      <c r="J418" s="5" t="s">
        <v>10953</v>
      </c>
      <c r="K418" s="20" t="s">
        <v>10666</v>
      </c>
      <c r="O418" s="2">
        <v>2660</v>
      </c>
      <c r="P418" s="2">
        <f t="shared" si="6"/>
        <v>320</v>
      </c>
      <c r="Q418" s="2"/>
    </row>
    <row r="419" s="3" customFormat="1" ht="14.25" spans="1:17">
      <c r="A419" s="13">
        <v>44822</v>
      </c>
      <c r="B419" s="14" t="s">
        <v>5773</v>
      </c>
      <c r="C419" s="14" t="s">
        <v>5856</v>
      </c>
      <c r="D419" s="14" t="s">
        <v>5857</v>
      </c>
      <c r="E419" s="15">
        <v>44757</v>
      </c>
      <c r="F419" s="14">
        <v>2980</v>
      </c>
      <c r="G419" s="16" t="s">
        <v>10598</v>
      </c>
      <c r="H419" s="3">
        <v>2980</v>
      </c>
      <c r="I419" s="19">
        <v>44822</v>
      </c>
      <c r="J419" s="5" t="s">
        <v>10953</v>
      </c>
      <c r="K419" s="20" t="s">
        <v>10666</v>
      </c>
      <c r="O419" s="2">
        <v>2660</v>
      </c>
      <c r="P419" s="2">
        <f t="shared" si="6"/>
        <v>320</v>
      </c>
      <c r="Q419" s="2"/>
    </row>
    <row r="420" s="3" customFormat="1" ht="14.25" spans="1:17">
      <c r="A420" s="13">
        <v>44822</v>
      </c>
      <c r="B420" s="14" t="s">
        <v>5773</v>
      </c>
      <c r="C420" s="14" t="s">
        <v>6008</v>
      </c>
      <c r="D420" s="14" t="s">
        <v>6009</v>
      </c>
      <c r="E420" s="15">
        <v>44757</v>
      </c>
      <c r="F420" s="14">
        <v>2980</v>
      </c>
      <c r="G420" s="16" t="s">
        <v>10598</v>
      </c>
      <c r="H420" s="3">
        <v>2980</v>
      </c>
      <c r="I420" s="19">
        <v>44822</v>
      </c>
      <c r="J420" s="5" t="s">
        <v>10953</v>
      </c>
      <c r="K420" s="20" t="s">
        <v>10666</v>
      </c>
      <c r="O420" s="2">
        <v>2660</v>
      </c>
      <c r="P420" s="2">
        <f t="shared" si="6"/>
        <v>320</v>
      </c>
      <c r="Q420" s="2"/>
    </row>
    <row r="421" s="3" customFormat="1" ht="14.25" spans="1:17">
      <c r="A421" s="13">
        <v>44822</v>
      </c>
      <c r="B421" s="14" t="s">
        <v>5773</v>
      </c>
      <c r="C421" s="14" t="s">
        <v>5972</v>
      </c>
      <c r="D421" s="14" t="s">
        <v>5973</v>
      </c>
      <c r="E421" s="15">
        <v>44757</v>
      </c>
      <c r="F421" s="14">
        <v>2980</v>
      </c>
      <c r="G421" s="16" t="s">
        <v>10598</v>
      </c>
      <c r="H421" s="3">
        <v>2980</v>
      </c>
      <c r="I421" s="19">
        <v>44822</v>
      </c>
      <c r="J421" s="5" t="s">
        <v>10953</v>
      </c>
      <c r="K421" s="20" t="s">
        <v>10666</v>
      </c>
      <c r="O421" s="2">
        <v>2660</v>
      </c>
      <c r="P421" s="2">
        <f t="shared" si="6"/>
        <v>320</v>
      </c>
      <c r="Q421" s="2"/>
    </row>
    <row r="422" s="3" customFormat="1" ht="14.25" spans="1:17">
      <c r="A422" s="13">
        <v>44822</v>
      </c>
      <c r="B422" s="14" t="s">
        <v>5773</v>
      </c>
      <c r="C422" s="14" t="s">
        <v>5852</v>
      </c>
      <c r="D422" s="14" t="s">
        <v>5853</v>
      </c>
      <c r="E422" s="15">
        <v>44757</v>
      </c>
      <c r="F422" s="14">
        <v>2980</v>
      </c>
      <c r="G422" s="16" t="s">
        <v>10598</v>
      </c>
      <c r="H422" s="3">
        <v>2980</v>
      </c>
      <c r="I422" s="19">
        <v>44822</v>
      </c>
      <c r="J422" s="5" t="s">
        <v>10953</v>
      </c>
      <c r="K422" s="20" t="s">
        <v>10666</v>
      </c>
      <c r="O422" s="2">
        <v>2660</v>
      </c>
      <c r="P422" s="2">
        <f t="shared" si="6"/>
        <v>320</v>
      </c>
      <c r="Q422" s="2"/>
    </row>
    <row r="423" s="3" customFormat="1" ht="14.25" spans="1:17">
      <c r="A423" s="13">
        <v>44822</v>
      </c>
      <c r="B423" s="14" t="s">
        <v>5773</v>
      </c>
      <c r="C423" s="14" t="s">
        <v>5918</v>
      </c>
      <c r="D423" s="14" t="s">
        <v>5919</v>
      </c>
      <c r="E423" s="15">
        <v>44757</v>
      </c>
      <c r="F423" s="14">
        <v>2980</v>
      </c>
      <c r="G423" s="16" t="s">
        <v>10598</v>
      </c>
      <c r="H423" s="3">
        <v>2980</v>
      </c>
      <c r="I423" s="19">
        <v>44822</v>
      </c>
      <c r="J423" s="5" t="s">
        <v>10953</v>
      </c>
      <c r="K423" s="20" t="s">
        <v>10666</v>
      </c>
      <c r="O423" s="2">
        <v>2660</v>
      </c>
      <c r="P423" s="2">
        <f t="shared" si="6"/>
        <v>320</v>
      </c>
      <c r="Q423" s="2"/>
    </row>
    <row r="424" s="3" customFormat="1" ht="14.25" spans="1:17">
      <c r="A424" s="13">
        <v>44822</v>
      </c>
      <c r="B424" s="14" t="s">
        <v>5773</v>
      </c>
      <c r="C424" s="14" t="s">
        <v>5956</v>
      </c>
      <c r="D424" s="14" t="s">
        <v>5957</v>
      </c>
      <c r="E424" s="15">
        <v>44757</v>
      </c>
      <c r="F424" s="14">
        <v>2980</v>
      </c>
      <c r="G424" s="16" t="s">
        <v>10598</v>
      </c>
      <c r="H424" s="3">
        <v>2980</v>
      </c>
      <c r="I424" s="19">
        <v>44822</v>
      </c>
      <c r="J424" s="5" t="s">
        <v>10953</v>
      </c>
      <c r="K424" s="20" t="s">
        <v>10666</v>
      </c>
      <c r="O424" s="2">
        <v>2660</v>
      </c>
      <c r="P424" s="2">
        <f t="shared" si="6"/>
        <v>320</v>
      </c>
      <c r="Q424" s="2"/>
    </row>
    <row r="425" s="3" customFormat="1" ht="14.25" spans="1:17">
      <c r="A425" s="13">
        <v>44822</v>
      </c>
      <c r="B425" s="14" t="s">
        <v>5773</v>
      </c>
      <c r="C425" s="14" t="s">
        <v>5844</v>
      </c>
      <c r="D425" s="14" t="s">
        <v>5845</v>
      </c>
      <c r="E425" s="15">
        <v>44757</v>
      </c>
      <c r="F425" s="14">
        <v>2980</v>
      </c>
      <c r="G425" s="16" t="s">
        <v>10598</v>
      </c>
      <c r="H425" s="3">
        <v>2980</v>
      </c>
      <c r="I425" s="19">
        <v>44822</v>
      </c>
      <c r="J425" s="5" t="s">
        <v>10953</v>
      </c>
      <c r="K425" s="20" t="s">
        <v>10666</v>
      </c>
      <c r="O425" s="2">
        <v>2660</v>
      </c>
      <c r="P425" s="2">
        <f t="shared" si="6"/>
        <v>320</v>
      </c>
      <c r="Q425" s="2"/>
    </row>
    <row r="426" s="3" customFormat="1" ht="14.25" spans="1:17">
      <c r="A426" s="13">
        <v>44822</v>
      </c>
      <c r="B426" s="14" t="s">
        <v>5773</v>
      </c>
      <c r="C426" s="14" t="s">
        <v>5930</v>
      </c>
      <c r="D426" s="14" t="s">
        <v>5931</v>
      </c>
      <c r="E426" s="15">
        <v>44762</v>
      </c>
      <c r="F426" s="14">
        <v>2980</v>
      </c>
      <c r="G426" s="16" t="s">
        <v>10598</v>
      </c>
      <c r="H426" s="3">
        <v>2980</v>
      </c>
      <c r="I426" s="19">
        <v>44822</v>
      </c>
      <c r="J426" s="5" t="s">
        <v>10953</v>
      </c>
      <c r="K426" s="20" t="s">
        <v>10666</v>
      </c>
      <c r="O426" s="2">
        <v>2660</v>
      </c>
      <c r="P426" s="2">
        <f t="shared" si="6"/>
        <v>320</v>
      </c>
      <c r="Q426" s="2"/>
    </row>
    <row r="427" s="3" customFormat="1" ht="14.25" spans="1:17">
      <c r="A427" s="13">
        <v>44822</v>
      </c>
      <c r="B427" s="14" t="s">
        <v>5773</v>
      </c>
      <c r="C427" s="14" t="s">
        <v>5948</v>
      </c>
      <c r="D427" s="14" t="s">
        <v>5949</v>
      </c>
      <c r="E427" s="15">
        <v>44762</v>
      </c>
      <c r="F427" s="14">
        <v>2980</v>
      </c>
      <c r="G427" s="16" t="s">
        <v>10598</v>
      </c>
      <c r="H427" s="3">
        <v>2980</v>
      </c>
      <c r="I427" s="19">
        <v>44822</v>
      </c>
      <c r="J427" s="5" t="s">
        <v>10953</v>
      </c>
      <c r="K427" s="20" t="s">
        <v>10666</v>
      </c>
      <c r="O427" s="2">
        <v>2660</v>
      </c>
      <c r="P427" s="2">
        <f t="shared" si="6"/>
        <v>320</v>
      </c>
      <c r="Q427" s="2"/>
    </row>
    <row r="428" s="3" customFormat="1" ht="14.25" spans="1:17">
      <c r="A428" s="13">
        <v>44822</v>
      </c>
      <c r="B428" s="14" t="s">
        <v>5773</v>
      </c>
      <c r="C428" s="14" t="s">
        <v>5990</v>
      </c>
      <c r="D428" s="14" t="s">
        <v>5991</v>
      </c>
      <c r="E428" s="15">
        <v>44762</v>
      </c>
      <c r="F428" s="14">
        <v>2980</v>
      </c>
      <c r="G428" s="16" t="s">
        <v>10598</v>
      </c>
      <c r="H428" s="3">
        <v>2980</v>
      </c>
      <c r="I428" s="19">
        <v>44822</v>
      </c>
      <c r="J428" s="5" t="s">
        <v>10953</v>
      </c>
      <c r="K428" s="20" t="s">
        <v>10666</v>
      </c>
      <c r="O428" s="2">
        <v>2660</v>
      </c>
      <c r="P428" s="2">
        <f t="shared" si="6"/>
        <v>320</v>
      </c>
      <c r="Q428" s="2"/>
    </row>
    <row r="429" s="3" customFormat="1" ht="14.25" spans="1:17">
      <c r="A429" s="13">
        <v>44822</v>
      </c>
      <c r="B429" s="14" t="s">
        <v>5773</v>
      </c>
      <c r="C429" s="14" t="s">
        <v>5996</v>
      </c>
      <c r="D429" s="14" t="s">
        <v>5997</v>
      </c>
      <c r="E429" s="15">
        <v>44762</v>
      </c>
      <c r="F429" s="14">
        <v>2980</v>
      </c>
      <c r="G429" s="16" t="s">
        <v>10598</v>
      </c>
      <c r="H429" s="3">
        <v>2980</v>
      </c>
      <c r="I429" s="19">
        <v>44822</v>
      </c>
      <c r="J429" s="5" t="s">
        <v>10953</v>
      </c>
      <c r="K429" s="20" t="s">
        <v>10666</v>
      </c>
      <c r="O429" s="2">
        <v>2660</v>
      </c>
      <c r="P429" s="2">
        <f t="shared" si="6"/>
        <v>320</v>
      </c>
      <c r="Q429" s="2"/>
    </row>
    <row r="430" s="3" customFormat="1" ht="14.25" spans="1:17">
      <c r="A430" s="13">
        <v>44822</v>
      </c>
      <c r="B430" s="14" t="s">
        <v>5773</v>
      </c>
      <c r="C430" s="14" t="s">
        <v>6022</v>
      </c>
      <c r="D430" s="14" t="s">
        <v>6023</v>
      </c>
      <c r="E430" s="15">
        <v>44762</v>
      </c>
      <c r="F430" s="14">
        <v>2980</v>
      </c>
      <c r="G430" s="16" t="s">
        <v>10598</v>
      </c>
      <c r="H430" s="3">
        <v>2980</v>
      </c>
      <c r="I430" s="19">
        <v>44822</v>
      </c>
      <c r="J430" s="5" t="s">
        <v>10953</v>
      </c>
      <c r="K430" s="20" t="s">
        <v>10666</v>
      </c>
      <c r="O430" s="2">
        <v>2660</v>
      </c>
      <c r="P430" s="2">
        <f t="shared" si="6"/>
        <v>320</v>
      </c>
      <c r="Q430" s="2"/>
    </row>
    <row r="431" s="3" customFormat="1" ht="14.25" spans="1:17">
      <c r="A431" s="13">
        <v>44822</v>
      </c>
      <c r="B431" s="14" t="s">
        <v>5773</v>
      </c>
      <c r="C431" s="14" t="s">
        <v>6024</v>
      </c>
      <c r="D431" s="14" t="s">
        <v>6025</v>
      </c>
      <c r="E431" s="15">
        <v>44762</v>
      </c>
      <c r="F431" s="14">
        <v>2980</v>
      </c>
      <c r="G431" s="16" t="s">
        <v>10598</v>
      </c>
      <c r="H431" s="3">
        <v>2980</v>
      </c>
      <c r="I431" s="19">
        <v>44822</v>
      </c>
      <c r="J431" s="5" t="s">
        <v>10953</v>
      </c>
      <c r="K431" s="20" t="s">
        <v>10666</v>
      </c>
      <c r="O431" s="2">
        <v>2660</v>
      </c>
      <c r="P431" s="2">
        <f t="shared" si="6"/>
        <v>320</v>
      </c>
      <c r="Q431" s="2"/>
    </row>
    <row r="432" s="3" customFormat="1" ht="14.25" spans="1:17">
      <c r="A432" s="13">
        <v>44822</v>
      </c>
      <c r="B432" s="14" t="s">
        <v>5773</v>
      </c>
      <c r="C432" s="14" t="s">
        <v>6002</v>
      </c>
      <c r="D432" s="14" t="s">
        <v>6003</v>
      </c>
      <c r="E432" s="15">
        <v>44762</v>
      </c>
      <c r="F432" s="14">
        <v>2980</v>
      </c>
      <c r="G432" s="16" t="s">
        <v>10598</v>
      </c>
      <c r="H432" s="3">
        <v>2980</v>
      </c>
      <c r="I432" s="19">
        <v>44822</v>
      </c>
      <c r="J432" s="5" t="s">
        <v>10953</v>
      </c>
      <c r="K432" s="20" t="s">
        <v>10666</v>
      </c>
      <c r="O432" s="2">
        <v>2660</v>
      </c>
      <c r="P432" s="2">
        <f t="shared" si="6"/>
        <v>320</v>
      </c>
      <c r="Q432" s="2"/>
    </row>
    <row r="433" s="3" customFormat="1" ht="14.25" spans="1:17">
      <c r="A433" s="13">
        <v>44822</v>
      </c>
      <c r="B433" s="14" t="s">
        <v>5773</v>
      </c>
      <c r="C433" s="14" t="s">
        <v>5940</v>
      </c>
      <c r="D433" s="14" t="s">
        <v>5941</v>
      </c>
      <c r="E433" s="15">
        <v>44762</v>
      </c>
      <c r="F433" s="14">
        <v>2980</v>
      </c>
      <c r="G433" s="16" t="s">
        <v>10598</v>
      </c>
      <c r="H433" s="3">
        <v>2980</v>
      </c>
      <c r="I433" s="19">
        <v>44822</v>
      </c>
      <c r="J433" s="5" t="s">
        <v>10953</v>
      </c>
      <c r="K433" s="20" t="s">
        <v>10666</v>
      </c>
      <c r="O433" s="2">
        <v>2660</v>
      </c>
      <c r="P433" s="2">
        <f t="shared" si="6"/>
        <v>320</v>
      </c>
      <c r="Q433" s="2"/>
    </row>
    <row r="434" s="3" customFormat="1" ht="14.25" spans="1:17">
      <c r="A434" s="13">
        <v>44822</v>
      </c>
      <c r="B434" s="14" t="s">
        <v>5773</v>
      </c>
      <c r="C434" s="14" t="s">
        <v>6010</v>
      </c>
      <c r="D434" s="14" t="s">
        <v>6011</v>
      </c>
      <c r="E434" s="15">
        <v>44762</v>
      </c>
      <c r="F434" s="14">
        <v>2980</v>
      </c>
      <c r="G434" s="16" t="s">
        <v>10598</v>
      </c>
      <c r="H434" s="3">
        <v>2980</v>
      </c>
      <c r="I434" s="19">
        <v>44822</v>
      </c>
      <c r="J434" s="5" t="s">
        <v>10953</v>
      </c>
      <c r="K434" s="20" t="s">
        <v>10666</v>
      </c>
      <c r="O434" s="2">
        <v>2660</v>
      </c>
      <c r="P434" s="2">
        <f t="shared" si="6"/>
        <v>320</v>
      </c>
      <c r="Q434" s="2"/>
    </row>
    <row r="435" s="3" customFormat="1" ht="14.25" spans="1:17">
      <c r="A435" s="13">
        <v>44822</v>
      </c>
      <c r="B435" s="14" t="s">
        <v>5773</v>
      </c>
      <c r="C435" s="14" t="s">
        <v>6000</v>
      </c>
      <c r="D435" s="14" t="s">
        <v>6001</v>
      </c>
      <c r="E435" s="15">
        <v>44762</v>
      </c>
      <c r="F435" s="14">
        <v>2980</v>
      </c>
      <c r="G435" s="16" t="s">
        <v>10598</v>
      </c>
      <c r="H435" s="3">
        <v>2980</v>
      </c>
      <c r="I435" s="19">
        <v>44822</v>
      </c>
      <c r="J435" s="5" t="s">
        <v>10953</v>
      </c>
      <c r="K435" s="20" t="s">
        <v>10666</v>
      </c>
      <c r="O435" s="2">
        <v>2660</v>
      </c>
      <c r="P435" s="2">
        <f t="shared" si="6"/>
        <v>320</v>
      </c>
      <c r="Q435" s="2"/>
    </row>
    <row r="436" s="3" customFormat="1" ht="14.25" spans="1:17">
      <c r="A436" s="13">
        <v>44822</v>
      </c>
      <c r="B436" s="14" t="s">
        <v>5773</v>
      </c>
      <c r="C436" s="14" t="s">
        <v>5795</v>
      </c>
      <c r="D436" s="14" t="s">
        <v>5796</v>
      </c>
      <c r="E436" s="15">
        <v>44762</v>
      </c>
      <c r="F436" s="14">
        <v>2980</v>
      </c>
      <c r="G436" s="16" t="s">
        <v>10598</v>
      </c>
      <c r="H436" s="3">
        <v>2980</v>
      </c>
      <c r="I436" s="19">
        <v>44822</v>
      </c>
      <c r="J436" s="5" t="s">
        <v>10953</v>
      </c>
      <c r="K436" s="20" t="s">
        <v>10666</v>
      </c>
      <c r="O436" s="2">
        <v>2660</v>
      </c>
      <c r="P436" s="2">
        <f t="shared" si="6"/>
        <v>320</v>
      </c>
      <c r="Q436" s="2"/>
    </row>
    <row r="437" s="3" customFormat="1" ht="14.25" spans="1:17">
      <c r="A437" s="13">
        <v>44822</v>
      </c>
      <c r="B437" s="14" t="s">
        <v>5773</v>
      </c>
      <c r="C437" s="14" t="s">
        <v>5774</v>
      </c>
      <c r="D437" s="14" t="s">
        <v>5775</v>
      </c>
      <c r="E437" s="15">
        <v>44762</v>
      </c>
      <c r="F437" s="14">
        <v>2980</v>
      </c>
      <c r="G437" s="16" t="s">
        <v>10598</v>
      </c>
      <c r="H437" s="3">
        <v>2980</v>
      </c>
      <c r="I437" s="19">
        <v>44822</v>
      </c>
      <c r="J437" s="5" t="s">
        <v>10953</v>
      </c>
      <c r="K437" s="20" t="s">
        <v>10666</v>
      </c>
      <c r="O437" s="2">
        <v>2660</v>
      </c>
      <c r="P437" s="2">
        <f t="shared" si="6"/>
        <v>320</v>
      </c>
      <c r="Q437" s="2"/>
    </row>
    <row r="438" s="3" customFormat="1" ht="14.25" spans="1:17">
      <c r="A438" s="13">
        <v>44832</v>
      </c>
      <c r="B438" s="14" t="s">
        <v>5084</v>
      </c>
      <c r="C438" s="14" t="s">
        <v>6755</v>
      </c>
      <c r="D438" s="14" t="s">
        <v>6756</v>
      </c>
      <c r="E438" s="15">
        <v>44763</v>
      </c>
      <c r="F438" s="14">
        <v>2980</v>
      </c>
      <c r="G438" s="16" t="s">
        <v>10572</v>
      </c>
      <c r="H438" s="3">
        <v>2980</v>
      </c>
      <c r="I438" s="19">
        <v>44832</v>
      </c>
      <c r="J438" s="5" t="s">
        <v>10953</v>
      </c>
      <c r="K438" s="20" t="s">
        <v>10666</v>
      </c>
      <c r="O438" s="2">
        <v>2700</v>
      </c>
      <c r="P438" s="2">
        <f t="shared" si="6"/>
        <v>280</v>
      </c>
      <c r="Q438" s="2"/>
    </row>
    <row r="439" s="3" customFormat="1" ht="14.25" spans="1:17">
      <c r="A439" s="13">
        <v>44832</v>
      </c>
      <c r="B439" s="14" t="s">
        <v>5084</v>
      </c>
      <c r="C439" s="14" t="s">
        <v>6757</v>
      </c>
      <c r="D439" s="14" t="s">
        <v>6758</v>
      </c>
      <c r="E439" s="15">
        <v>44763</v>
      </c>
      <c r="F439" s="14">
        <v>2980</v>
      </c>
      <c r="G439" s="16" t="s">
        <v>10572</v>
      </c>
      <c r="H439" s="3">
        <v>2980</v>
      </c>
      <c r="I439" s="19">
        <v>44832</v>
      </c>
      <c r="J439" s="5" t="s">
        <v>10953</v>
      </c>
      <c r="K439" s="20" t="s">
        <v>10666</v>
      </c>
      <c r="O439" s="2">
        <v>2700</v>
      </c>
      <c r="P439" s="2">
        <f t="shared" si="6"/>
        <v>280</v>
      </c>
      <c r="Q439" s="2"/>
    </row>
    <row r="440" s="3" customFormat="1" ht="14.25" spans="1:17">
      <c r="A440" s="13">
        <v>44832</v>
      </c>
      <c r="B440" s="14" t="s">
        <v>5084</v>
      </c>
      <c r="C440" s="14" t="s">
        <v>6759</v>
      </c>
      <c r="D440" s="14" t="s">
        <v>6760</v>
      </c>
      <c r="E440" s="15">
        <v>44763</v>
      </c>
      <c r="F440" s="14">
        <v>2980</v>
      </c>
      <c r="G440" s="16" t="s">
        <v>10572</v>
      </c>
      <c r="H440" s="3">
        <v>2980</v>
      </c>
      <c r="I440" s="19">
        <v>44832</v>
      </c>
      <c r="J440" s="5" t="s">
        <v>10953</v>
      </c>
      <c r="K440" s="20" t="s">
        <v>10666</v>
      </c>
      <c r="O440" s="2">
        <v>2700</v>
      </c>
      <c r="P440" s="2">
        <f t="shared" si="6"/>
        <v>280</v>
      </c>
      <c r="Q440" s="2"/>
    </row>
    <row r="441" s="3" customFormat="1" ht="14.25" spans="1:17">
      <c r="A441" s="13">
        <v>44832</v>
      </c>
      <c r="B441" s="14" t="s">
        <v>5084</v>
      </c>
      <c r="C441" s="14" t="s">
        <v>6761</v>
      </c>
      <c r="D441" s="14" t="s">
        <v>6762</v>
      </c>
      <c r="E441" s="15">
        <v>44763</v>
      </c>
      <c r="F441" s="14">
        <v>2980</v>
      </c>
      <c r="G441" s="16" t="s">
        <v>10572</v>
      </c>
      <c r="H441" s="3">
        <v>2980</v>
      </c>
      <c r="I441" s="19">
        <v>44832</v>
      </c>
      <c r="J441" s="5" t="s">
        <v>10953</v>
      </c>
      <c r="K441" s="20" t="s">
        <v>10666</v>
      </c>
      <c r="O441" s="2">
        <v>2700</v>
      </c>
      <c r="P441" s="2">
        <f t="shared" si="6"/>
        <v>280</v>
      </c>
      <c r="Q441" s="2"/>
    </row>
    <row r="442" s="3" customFormat="1" ht="14.25" spans="1:17">
      <c r="A442" s="13">
        <v>44832</v>
      </c>
      <c r="B442" s="14" t="s">
        <v>5084</v>
      </c>
      <c r="C442" s="14" t="s">
        <v>6770</v>
      </c>
      <c r="D442" s="14" t="s">
        <v>6771</v>
      </c>
      <c r="E442" s="15">
        <v>44763</v>
      </c>
      <c r="F442" s="14">
        <v>2980</v>
      </c>
      <c r="G442" s="16" t="s">
        <v>10572</v>
      </c>
      <c r="H442" s="3">
        <v>2980</v>
      </c>
      <c r="I442" s="19">
        <v>44832</v>
      </c>
      <c r="J442" s="5" t="s">
        <v>10953</v>
      </c>
      <c r="K442" s="20" t="s">
        <v>10666</v>
      </c>
      <c r="O442" s="2">
        <v>2700</v>
      </c>
      <c r="P442" s="2">
        <f t="shared" si="6"/>
        <v>280</v>
      </c>
      <c r="Q442" s="2"/>
    </row>
    <row r="443" s="3" customFormat="1" ht="14.25" spans="1:17">
      <c r="A443" s="13">
        <v>44822</v>
      </c>
      <c r="B443" s="14" t="s">
        <v>6114</v>
      </c>
      <c r="C443" s="14" t="s">
        <v>6117</v>
      </c>
      <c r="D443" s="14" t="s">
        <v>6118</v>
      </c>
      <c r="E443" s="15">
        <v>44754</v>
      </c>
      <c r="F443" s="14">
        <v>2980</v>
      </c>
      <c r="G443" s="16" t="s">
        <v>10597</v>
      </c>
      <c r="H443" s="3">
        <v>2980</v>
      </c>
      <c r="I443" s="19">
        <v>44821</v>
      </c>
      <c r="J443" s="5" t="s">
        <v>10953</v>
      </c>
      <c r="K443" s="20" t="s">
        <v>10666</v>
      </c>
      <c r="O443" s="2">
        <v>2700</v>
      </c>
      <c r="P443" s="2">
        <f t="shared" si="6"/>
        <v>280</v>
      </c>
      <c r="Q443" s="2"/>
    </row>
    <row r="444" s="3" customFormat="1" ht="14.25" spans="1:17">
      <c r="A444" s="13">
        <v>44822</v>
      </c>
      <c r="B444" s="14" t="s">
        <v>6114</v>
      </c>
      <c r="C444" s="14" t="s">
        <v>6136</v>
      </c>
      <c r="D444" s="14" t="s">
        <v>6137</v>
      </c>
      <c r="E444" s="15">
        <v>44754</v>
      </c>
      <c r="F444" s="14">
        <v>2980</v>
      </c>
      <c r="G444" s="16" t="s">
        <v>10597</v>
      </c>
      <c r="H444" s="3">
        <v>2980</v>
      </c>
      <c r="I444" s="19">
        <v>44821</v>
      </c>
      <c r="J444" s="5" t="s">
        <v>10953</v>
      </c>
      <c r="K444" s="20" t="s">
        <v>10666</v>
      </c>
      <c r="O444" s="2">
        <v>2700</v>
      </c>
      <c r="P444" s="2">
        <f t="shared" si="6"/>
        <v>280</v>
      </c>
      <c r="Q444" s="2"/>
    </row>
    <row r="445" s="3" customFormat="1" ht="14.25" spans="1:17">
      <c r="A445" s="13">
        <v>44822</v>
      </c>
      <c r="B445" s="14" t="s">
        <v>6114</v>
      </c>
      <c r="C445" s="14" t="s">
        <v>6142</v>
      </c>
      <c r="D445" s="14" t="s">
        <v>6143</v>
      </c>
      <c r="E445" s="15">
        <v>44754</v>
      </c>
      <c r="F445" s="14">
        <v>2980</v>
      </c>
      <c r="G445" s="16" t="s">
        <v>10597</v>
      </c>
      <c r="H445" s="3">
        <v>2980</v>
      </c>
      <c r="I445" s="19">
        <v>44821</v>
      </c>
      <c r="J445" s="5" t="s">
        <v>10953</v>
      </c>
      <c r="K445" s="20" t="s">
        <v>10666</v>
      </c>
      <c r="O445" s="2">
        <v>2700</v>
      </c>
      <c r="P445" s="2">
        <f t="shared" si="6"/>
        <v>280</v>
      </c>
      <c r="Q445" s="2"/>
    </row>
    <row r="446" s="3" customFormat="1" ht="14.25" spans="1:17">
      <c r="A446" s="13">
        <v>44822</v>
      </c>
      <c r="B446" s="14" t="s">
        <v>6114</v>
      </c>
      <c r="C446" s="14" t="s">
        <v>6144</v>
      </c>
      <c r="D446" s="14" t="s">
        <v>6145</v>
      </c>
      <c r="E446" s="15">
        <v>44754</v>
      </c>
      <c r="F446" s="14">
        <v>2980</v>
      </c>
      <c r="G446" s="16" t="s">
        <v>10597</v>
      </c>
      <c r="H446" s="3">
        <v>2980</v>
      </c>
      <c r="I446" s="19">
        <v>44821</v>
      </c>
      <c r="J446" s="5" t="s">
        <v>10953</v>
      </c>
      <c r="K446" s="20" t="s">
        <v>10666</v>
      </c>
      <c r="O446" s="2">
        <v>2700</v>
      </c>
      <c r="P446" s="2">
        <f t="shared" si="6"/>
        <v>280</v>
      </c>
      <c r="Q446" s="2"/>
    </row>
    <row r="447" s="3" customFormat="1" ht="14.25" spans="1:17">
      <c r="A447" s="13">
        <v>44822</v>
      </c>
      <c r="B447" s="14" t="s">
        <v>6114</v>
      </c>
      <c r="C447" s="14" t="s">
        <v>6164</v>
      </c>
      <c r="D447" s="14" t="s">
        <v>6165</v>
      </c>
      <c r="E447" s="15">
        <v>44754</v>
      </c>
      <c r="F447" s="14">
        <v>2980</v>
      </c>
      <c r="G447" s="16" t="s">
        <v>10597</v>
      </c>
      <c r="H447" s="3">
        <v>2980</v>
      </c>
      <c r="I447" s="19">
        <v>44821</v>
      </c>
      <c r="J447" s="5" t="s">
        <v>10953</v>
      </c>
      <c r="K447" s="20" t="s">
        <v>10666</v>
      </c>
      <c r="O447" s="2">
        <v>2700</v>
      </c>
      <c r="P447" s="2">
        <f t="shared" si="6"/>
        <v>280</v>
      </c>
      <c r="Q447" s="2"/>
    </row>
    <row r="448" s="3" customFormat="1" ht="14.25" spans="1:17">
      <c r="A448" s="13">
        <v>44822</v>
      </c>
      <c r="B448" s="14" t="s">
        <v>6114</v>
      </c>
      <c r="C448" s="14" t="s">
        <v>6170</v>
      </c>
      <c r="D448" s="14" t="s">
        <v>6171</v>
      </c>
      <c r="E448" s="15">
        <v>44754</v>
      </c>
      <c r="F448" s="14">
        <v>2980</v>
      </c>
      <c r="G448" s="16" t="s">
        <v>10597</v>
      </c>
      <c r="H448" s="3">
        <v>2980</v>
      </c>
      <c r="I448" s="19">
        <v>44821</v>
      </c>
      <c r="J448" s="5" t="s">
        <v>10953</v>
      </c>
      <c r="K448" s="20" t="s">
        <v>10666</v>
      </c>
      <c r="O448" s="2">
        <v>2700</v>
      </c>
      <c r="P448" s="2">
        <f t="shared" si="6"/>
        <v>280</v>
      </c>
      <c r="Q448" s="2"/>
    </row>
    <row r="449" s="3" customFormat="1" ht="14.25" spans="1:17">
      <c r="A449" s="13">
        <v>44822</v>
      </c>
      <c r="B449" s="14" t="s">
        <v>6114</v>
      </c>
      <c r="C449" s="14" t="s">
        <v>6178</v>
      </c>
      <c r="D449" s="14" t="s">
        <v>6179</v>
      </c>
      <c r="E449" s="15">
        <v>44754</v>
      </c>
      <c r="F449" s="14">
        <v>2980</v>
      </c>
      <c r="G449" s="16" t="s">
        <v>10597</v>
      </c>
      <c r="H449" s="3">
        <v>2980</v>
      </c>
      <c r="I449" s="19">
        <v>44821</v>
      </c>
      <c r="J449" s="5" t="s">
        <v>10953</v>
      </c>
      <c r="K449" s="20" t="s">
        <v>10666</v>
      </c>
      <c r="O449" s="2">
        <v>2700</v>
      </c>
      <c r="P449" s="2">
        <f t="shared" si="6"/>
        <v>280</v>
      </c>
      <c r="Q449" s="2"/>
    </row>
    <row r="450" s="3" customFormat="1" ht="14.25" spans="1:17">
      <c r="A450" s="13">
        <v>44822</v>
      </c>
      <c r="B450" s="14" t="s">
        <v>6114</v>
      </c>
      <c r="C450" s="14" t="s">
        <v>6180</v>
      </c>
      <c r="D450" s="14" t="s">
        <v>6181</v>
      </c>
      <c r="E450" s="15">
        <v>44754</v>
      </c>
      <c r="F450" s="14">
        <v>2980</v>
      </c>
      <c r="G450" s="16" t="s">
        <v>10597</v>
      </c>
      <c r="H450" s="3">
        <v>2980</v>
      </c>
      <c r="I450" s="19">
        <v>44821</v>
      </c>
      <c r="J450" s="5" t="s">
        <v>10953</v>
      </c>
      <c r="K450" s="20" t="s">
        <v>10666</v>
      </c>
      <c r="O450" s="2">
        <v>2700</v>
      </c>
      <c r="P450" s="2">
        <f t="shared" si="6"/>
        <v>280</v>
      </c>
      <c r="Q450" s="2"/>
    </row>
    <row r="451" s="3" customFormat="1" ht="14.25" spans="1:17">
      <c r="A451" s="13">
        <v>44822</v>
      </c>
      <c r="B451" s="14" t="s">
        <v>6114</v>
      </c>
      <c r="C451" s="14" t="s">
        <v>6182</v>
      </c>
      <c r="D451" s="14" t="s">
        <v>6183</v>
      </c>
      <c r="E451" s="15">
        <v>44754</v>
      </c>
      <c r="F451" s="14">
        <v>2980</v>
      </c>
      <c r="G451" s="16" t="s">
        <v>10597</v>
      </c>
      <c r="H451" s="3">
        <v>2980</v>
      </c>
      <c r="I451" s="19">
        <v>44821</v>
      </c>
      <c r="J451" s="5" t="s">
        <v>10953</v>
      </c>
      <c r="K451" s="20" t="s">
        <v>10666</v>
      </c>
      <c r="O451" s="2">
        <v>2700</v>
      </c>
      <c r="P451" s="2">
        <f t="shared" ref="P451:P514" si="7">F451-O451</f>
        <v>280</v>
      </c>
      <c r="Q451" s="2"/>
    </row>
    <row r="452" s="3" customFormat="1" ht="14.25" spans="1:17">
      <c r="A452" s="13">
        <v>44822</v>
      </c>
      <c r="B452" s="14" t="s">
        <v>6114</v>
      </c>
      <c r="C452" s="14" t="s">
        <v>6184</v>
      </c>
      <c r="D452" s="14" t="s">
        <v>6185</v>
      </c>
      <c r="E452" s="15">
        <v>44754</v>
      </c>
      <c r="F452" s="14">
        <v>2980</v>
      </c>
      <c r="G452" s="16" t="s">
        <v>10597</v>
      </c>
      <c r="H452" s="3">
        <v>2980</v>
      </c>
      <c r="I452" s="19">
        <v>44821</v>
      </c>
      <c r="J452" s="5" t="s">
        <v>10953</v>
      </c>
      <c r="K452" s="20" t="s">
        <v>10666</v>
      </c>
      <c r="O452" s="2">
        <v>2700</v>
      </c>
      <c r="P452" s="2">
        <f t="shared" si="7"/>
        <v>280</v>
      </c>
      <c r="Q452" s="2"/>
    </row>
    <row r="453" s="3" customFormat="1" ht="13.5" spans="1:17">
      <c r="A453" s="13">
        <v>44822</v>
      </c>
      <c r="B453" s="14" t="s">
        <v>5043</v>
      </c>
      <c r="C453" s="14" t="s">
        <v>6783</v>
      </c>
      <c r="D453" s="14" t="s">
        <v>6784</v>
      </c>
      <c r="E453" s="15">
        <v>44758</v>
      </c>
      <c r="F453" s="14">
        <v>2980</v>
      </c>
      <c r="G453" s="125" t="s">
        <v>10577</v>
      </c>
      <c r="H453" s="3">
        <v>2980</v>
      </c>
      <c r="I453" s="19">
        <v>44822</v>
      </c>
      <c r="J453" s="5" t="s">
        <v>10953</v>
      </c>
      <c r="K453" s="20" t="s">
        <v>10666</v>
      </c>
      <c r="O453" s="2">
        <v>2700</v>
      </c>
      <c r="P453" s="2">
        <f t="shared" si="7"/>
        <v>280</v>
      </c>
      <c r="Q453" s="2"/>
    </row>
    <row r="454" s="3" customFormat="1" ht="14.25" spans="1:17">
      <c r="A454" s="13">
        <v>44822</v>
      </c>
      <c r="B454" s="14" t="s">
        <v>6741</v>
      </c>
      <c r="C454" s="14" t="s">
        <v>6763</v>
      </c>
      <c r="D454" s="14" t="s">
        <v>6764</v>
      </c>
      <c r="E454" s="15">
        <v>44758</v>
      </c>
      <c r="F454" s="14">
        <v>2980</v>
      </c>
      <c r="G454" s="16" t="s">
        <v>10599</v>
      </c>
      <c r="H454" s="3">
        <v>2980</v>
      </c>
      <c r="I454" s="19">
        <v>44822</v>
      </c>
      <c r="J454" s="5" t="s">
        <v>10953</v>
      </c>
      <c r="K454" s="20" t="s">
        <v>10666</v>
      </c>
      <c r="O454" s="2">
        <v>2700</v>
      </c>
      <c r="P454" s="2">
        <f t="shared" si="7"/>
        <v>280</v>
      </c>
      <c r="Q454" s="2"/>
    </row>
    <row r="455" s="3" customFormat="1" ht="14.25" spans="1:17">
      <c r="A455" s="13">
        <v>44822</v>
      </c>
      <c r="B455" s="14" t="s">
        <v>6741</v>
      </c>
      <c r="C455" s="14" t="s">
        <v>6737</v>
      </c>
      <c r="D455" s="14" t="s">
        <v>6738</v>
      </c>
      <c r="E455" s="15">
        <v>44758</v>
      </c>
      <c r="F455" s="14">
        <v>2980</v>
      </c>
      <c r="G455" s="16" t="s">
        <v>10599</v>
      </c>
      <c r="H455" s="3">
        <v>2980</v>
      </c>
      <c r="I455" s="19">
        <v>44822</v>
      </c>
      <c r="J455" s="5" t="s">
        <v>10953</v>
      </c>
      <c r="K455" s="20" t="s">
        <v>10666</v>
      </c>
      <c r="O455" s="2">
        <v>2700</v>
      </c>
      <c r="P455" s="2">
        <f t="shared" si="7"/>
        <v>280</v>
      </c>
      <c r="Q455" s="2"/>
    </row>
    <row r="456" s="3" customFormat="1" ht="14.25" spans="1:17">
      <c r="A456" s="13">
        <v>44822</v>
      </c>
      <c r="B456" s="14" t="s">
        <v>6741</v>
      </c>
      <c r="C456" s="14" t="s">
        <v>6742</v>
      </c>
      <c r="D456" s="14" t="s">
        <v>6743</v>
      </c>
      <c r="E456" s="15">
        <v>44758</v>
      </c>
      <c r="F456" s="14">
        <v>2980</v>
      </c>
      <c r="G456" s="16" t="s">
        <v>10599</v>
      </c>
      <c r="H456" s="3">
        <v>2980</v>
      </c>
      <c r="I456" s="19">
        <v>44822</v>
      </c>
      <c r="J456" s="5" t="s">
        <v>10953</v>
      </c>
      <c r="K456" s="20" t="s">
        <v>10666</v>
      </c>
      <c r="O456" s="2">
        <v>2700</v>
      </c>
      <c r="P456" s="2">
        <f t="shared" si="7"/>
        <v>280</v>
      </c>
      <c r="Q456" s="2"/>
    </row>
    <row r="457" s="3" customFormat="1" ht="14.25" spans="1:17">
      <c r="A457" s="13">
        <v>44822</v>
      </c>
      <c r="B457" s="14" t="s">
        <v>6769</v>
      </c>
      <c r="C457" s="14" t="s">
        <v>6766</v>
      </c>
      <c r="D457" s="14" t="s">
        <v>6767</v>
      </c>
      <c r="E457" s="15">
        <v>44758</v>
      </c>
      <c r="F457" s="14">
        <v>2980</v>
      </c>
      <c r="G457" s="16" t="s">
        <v>10600</v>
      </c>
      <c r="H457" s="3">
        <v>2980</v>
      </c>
      <c r="I457" s="19">
        <v>44821</v>
      </c>
      <c r="J457" s="5" t="s">
        <v>10953</v>
      </c>
      <c r="K457" s="20" t="s">
        <v>10666</v>
      </c>
      <c r="O457" s="2">
        <v>2700</v>
      </c>
      <c r="P457" s="2">
        <f t="shared" si="7"/>
        <v>280</v>
      </c>
      <c r="Q457" s="2"/>
    </row>
    <row r="458" s="3" customFormat="1" ht="14.25" spans="1:17">
      <c r="A458" s="13">
        <v>44822</v>
      </c>
      <c r="B458" s="14" t="s">
        <v>6114</v>
      </c>
      <c r="C458" s="14" t="s">
        <v>6772</v>
      </c>
      <c r="D458" s="14" t="s">
        <v>6773</v>
      </c>
      <c r="E458" s="15">
        <v>44758</v>
      </c>
      <c r="F458" s="14">
        <v>2980</v>
      </c>
      <c r="G458" s="16" t="s">
        <v>10597</v>
      </c>
      <c r="H458" s="3">
        <v>2980</v>
      </c>
      <c r="I458" s="19">
        <v>44821</v>
      </c>
      <c r="J458" s="5" t="s">
        <v>10953</v>
      </c>
      <c r="K458" s="20" t="s">
        <v>10666</v>
      </c>
      <c r="O458" s="2">
        <v>2700</v>
      </c>
      <c r="P458" s="2">
        <f t="shared" si="7"/>
        <v>280</v>
      </c>
      <c r="Q458" s="2"/>
    </row>
    <row r="459" s="3" customFormat="1" ht="14.25" spans="1:17">
      <c r="A459" s="13">
        <v>44822</v>
      </c>
      <c r="B459" s="14" t="s">
        <v>6114</v>
      </c>
      <c r="C459" s="14" t="s">
        <v>6775</v>
      </c>
      <c r="D459" s="14" t="s">
        <v>6776</v>
      </c>
      <c r="E459" s="15">
        <v>44758</v>
      </c>
      <c r="F459" s="14">
        <v>2980</v>
      </c>
      <c r="G459" s="16" t="s">
        <v>10597</v>
      </c>
      <c r="H459" s="3">
        <v>2980</v>
      </c>
      <c r="I459" s="19">
        <v>44821</v>
      </c>
      <c r="J459" s="5" t="s">
        <v>10953</v>
      </c>
      <c r="K459" s="20" t="s">
        <v>10666</v>
      </c>
      <c r="O459" s="2">
        <v>2700</v>
      </c>
      <c r="P459" s="2">
        <f t="shared" si="7"/>
        <v>280</v>
      </c>
      <c r="Q459" s="2"/>
    </row>
    <row r="460" s="3" customFormat="1" ht="14.25" spans="1:17">
      <c r="A460" s="13">
        <v>44822</v>
      </c>
      <c r="B460" s="14" t="s">
        <v>6114</v>
      </c>
      <c r="C460" s="14" t="s">
        <v>6777</v>
      </c>
      <c r="D460" s="14" t="s">
        <v>6778</v>
      </c>
      <c r="E460" s="15">
        <v>44758</v>
      </c>
      <c r="F460" s="14">
        <v>2980</v>
      </c>
      <c r="G460" s="16" t="s">
        <v>10597</v>
      </c>
      <c r="H460" s="3">
        <v>2980</v>
      </c>
      <c r="I460" s="19">
        <v>44821</v>
      </c>
      <c r="J460" s="5" t="s">
        <v>10953</v>
      </c>
      <c r="K460" s="20" t="s">
        <v>10666</v>
      </c>
      <c r="O460" s="2">
        <v>2700</v>
      </c>
      <c r="P460" s="2">
        <f t="shared" si="7"/>
        <v>280</v>
      </c>
      <c r="Q460" s="2"/>
    </row>
    <row r="461" s="3" customFormat="1" ht="14.25" spans="1:17">
      <c r="A461" s="13">
        <v>44822</v>
      </c>
      <c r="B461" s="14" t="s">
        <v>6114</v>
      </c>
      <c r="C461" s="14" t="s">
        <v>6779</v>
      </c>
      <c r="D461" s="14" t="s">
        <v>6780</v>
      </c>
      <c r="E461" s="15">
        <v>44758</v>
      </c>
      <c r="F461" s="14">
        <v>2980</v>
      </c>
      <c r="G461" s="16" t="s">
        <v>10597</v>
      </c>
      <c r="H461" s="3">
        <v>2980</v>
      </c>
      <c r="I461" s="19">
        <v>44821</v>
      </c>
      <c r="J461" s="5" t="s">
        <v>10953</v>
      </c>
      <c r="K461" s="20" t="s">
        <v>10666</v>
      </c>
      <c r="O461" s="2">
        <v>2700</v>
      </c>
      <c r="P461" s="2">
        <f t="shared" si="7"/>
        <v>280</v>
      </c>
      <c r="Q461" s="2"/>
    </row>
    <row r="462" s="3" customFormat="1" ht="14.25" spans="1:17">
      <c r="A462" s="13">
        <v>44822</v>
      </c>
      <c r="B462" s="14" t="s">
        <v>6114</v>
      </c>
      <c r="C462" s="14" t="s">
        <v>6781</v>
      </c>
      <c r="D462" s="14" t="s">
        <v>6782</v>
      </c>
      <c r="E462" s="15">
        <v>44758</v>
      </c>
      <c r="F462" s="14">
        <v>2980</v>
      </c>
      <c r="G462" s="16" t="s">
        <v>10597</v>
      </c>
      <c r="H462" s="3">
        <v>2980</v>
      </c>
      <c r="I462" s="19">
        <v>44821</v>
      </c>
      <c r="J462" s="5" t="s">
        <v>10953</v>
      </c>
      <c r="K462" s="20" t="s">
        <v>10666</v>
      </c>
      <c r="O462" s="2">
        <v>2700</v>
      </c>
      <c r="P462" s="2">
        <f t="shared" si="7"/>
        <v>280</v>
      </c>
      <c r="Q462" s="2"/>
    </row>
    <row r="463" s="3" customFormat="1" ht="14.25" spans="1:17">
      <c r="A463" s="13">
        <v>44832</v>
      </c>
      <c r="B463" s="14" t="s">
        <v>5773</v>
      </c>
      <c r="C463" s="14" t="s">
        <v>5768</v>
      </c>
      <c r="D463" s="14" t="s">
        <v>5769</v>
      </c>
      <c r="E463" s="15">
        <v>44765</v>
      </c>
      <c r="F463" s="14">
        <v>2980</v>
      </c>
      <c r="G463" s="16" t="s">
        <v>10601</v>
      </c>
      <c r="H463" s="3">
        <v>2980</v>
      </c>
      <c r="I463" s="19">
        <v>44832</v>
      </c>
      <c r="J463" s="5" t="s">
        <v>10953</v>
      </c>
      <c r="K463" s="20" t="s">
        <v>10666</v>
      </c>
      <c r="O463" s="2">
        <v>2660</v>
      </c>
      <c r="P463" s="2">
        <f t="shared" si="7"/>
        <v>320</v>
      </c>
      <c r="Q463" s="2"/>
    </row>
    <row r="464" s="3" customFormat="1" ht="14.25" spans="1:17">
      <c r="A464" s="13">
        <v>44832</v>
      </c>
      <c r="B464" s="14" t="s">
        <v>5773</v>
      </c>
      <c r="C464" s="14" t="s">
        <v>5787</v>
      </c>
      <c r="D464" s="14" t="s">
        <v>5788</v>
      </c>
      <c r="E464" s="15">
        <v>44765</v>
      </c>
      <c r="F464" s="14">
        <v>2980</v>
      </c>
      <c r="G464" s="16" t="s">
        <v>10601</v>
      </c>
      <c r="H464" s="3">
        <v>2980</v>
      </c>
      <c r="I464" s="19">
        <v>44832</v>
      </c>
      <c r="J464" s="5" t="s">
        <v>10953</v>
      </c>
      <c r="K464" s="20" t="s">
        <v>10666</v>
      </c>
      <c r="O464" s="2">
        <v>2660</v>
      </c>
      <c r="P464" s="2">
        <f t="shared" si="7"/>
        <v>320</v>
      </c>
      <c r="Q464" s="2"/>
    </row>
    <row r="465" s="3" customFormat="1" ht="14.25" spans="1:17">
      <c r="A465" s="13">
        <v>44832</v>
      </c>
      <c r="B465" s="14" t="s">
        <v>5773</v>
      </c>
      <c r="C465" s="14" t="s">
        <v>5791</v>
      </c>
      <c r="D465" s="14" t="s">
        <v>5792</v>
      </c>
      <c r="E465" s="15">
        <v>44765</v>
      </c>
      <c r="F465" s="14">
        <v>2980</v>
      </c>
      <c r="G465" s="16" t="s">
        <v>10601</v>
      </c>
      <c r="H465" s="3">
        <v>2980</v>
      </c>
      <c r="I465" s="19">
        <v>44832</v>
      </c>
      <c r="J465" s="5" t="s">
        <v>10953</v>
      </c>
      <c r="K465" s="20" t="s">
        <v>10666</v>
      </c>
      <c r="O465" s="2">
        <v>2660</v>
      </c>
      <c r="P465" s="2">
        <f t="shared" si="7"/>
        <v>320</v>
      </c>
      <c r="Q465" s="2"/>
    </row>
    <row r="466" s="3" customFormat="1" ht="14.25" spans="1:17">
      <c r="A466" s="13">
        <v>44832</v>
      </c>
      <c r="B466" s="14" t="s">
        <v>5773</v>
      </c>
      <c r="C466" s="14" t="s">
        <v>5793</v>
      </c>
      <c r="D466" s="14" t="s">
        <v>5794</v>
      </c>
      <c r="E466" s="15">
        <v>44765</v>
      </c>
      <c r="F466" s="14">
        <v>2980</v>
      </c>
      <c r="G466" s="16" t="s">
        <v>10601</v>
      </c>
      <c r="H466" s="3">
        <v>2980</v>
      </c>
      <c r="I466" s="19">
        <v>44832</v>
      </c>
      <c r="J466" s="5" t="s">
        <v>10953</v>
      </c>
      <c r="K466" s="20" t="s">
        <v>10666</v>
      </c>
      <c r="O466" s="2">
        <v>2660</v>
      </c>
      <c r="P466" s="2">
        <f t="shared" si="7"/>
        <v>320</v>
      </c>
      <c r="Q466" s="2"/>
    </row>
    <row r="467" s="3" customFormat="1" ht="14.25" spans="1:17">
      <c r="A467" s="13">
        <v>44832</v>
      </c>
      <c r="B467" s="14" t="s">
        <v>5773</v>
      </c>
      <c r="C467" s="14" t="s">
        <v>5807</v>
      </c>
      <c r="D467" s="14" t="s">
        <v>5808</v>
      </c>
      <c r="E467" s="15">
        <v>44765</v>
      </c>
      <c r="F467" s="14">
        <v>2980</v>
      </c>
      <c r="G467" s="16" t="s">
        <v>10601</v>
      </c>
      <c r="H467" s="3">
        <v>2980</v>
      </c>
      <c r="I467" s="19">
        <v>44832</v>
      </c>
      <c r="J467" s="5" t="s">
        <v>10953</v>
      </c>
      <c r="K467" s="20" t="s">
        <v>10666</v>
      </c>
      <c r="O467" s="2">
        <v>2660</v>
      </c>
      <c r="P467" s="2">
        <f t="shared" si="7"/>
        <v>320</v>
      </c>
      <c r="Q467" s="2"/>
    </row>
    <row r="468" s="3" customFormat="1" ht="14.25" spans="1:17">
      <c r="A468" s="13">
        <v>44832</v>
      </c>
      <c r="B468" s="14" t="s">
        <v>5773</v>
      </c>
      <c r="C468" s="14" t="s">
        <v>5815</v>
      </c>
      <c r="D468" s="14" t="s">
        <v>5816</v>
      </c>
      <c r="E468" s="15">
        <v>44765</v>
      </c>
      <c r="F468" s="14">
        <v>2980</v>
      </c>
      <c r="G468" s="16" t="s">
        <v>10601</v>
      </c>
      <c r="H468" s="3">
        <v>2980</v>
      </c>
      <c r="I468" s="19">
        <v>44832</v>
      </c>
      <c r="J468" s="5" t="s">
        <v>10953</v>
      </c>
      <c r="K468" s="20" t="s">
        <v>10666</v>
      </c>
      <c r="O468" s="2">
        <v>2660</v>
      </c>
      <c r="P468" s="2">
        <f t="shared" si="7"/>
        <v>320</v>
      </c>
      <c r="Q468" s="2"/>
    </row>
    <row r="469" s="3" customFormat="1" ht="14.25" spans="1:17">
      <c r="A469" s="13">
        <v>44832</v>
      </c>
      <c r="B469" s="14" t="s">
        <v>5773</v>
      </c>
      <c r="C469" s="14" t="s">
        <v>5817</v>
      </c>
      <c r="D469" s="14" t="s">
        <v>5818</v>
      </c>
      <c r="E469" s="15">
        <v>44765</v>
      </c>
      <c r="F469" s="14">
        <v>2980</v>
      </c>
      <c r="G469" s="16" t="s">
        <v>10601</v>
      </c>
      <c r="H469" s="3">
        <v>2980</v>
      </c>
      <c r="I469" s="19">
        <v>44832</v>
      </c>
      <c r="J469" s="5" t="s">
        <v>10953</v>
      </c>
      <c r="K469" s="20" t="s">
        <v>10666</v>
      </c>
      <c r="O469" s="2">
        <v>2660</v>
      </c>
      <c r="P469" s="2">
        <f t="shared" si="7"/>
        <v>320</v>
      </c>
      <c r="Q469" s="2"/>
    </row>
    <row r="470" s="3" customFormat="1" ht="14.25" spans="1:17">
      <c r="A470" s="13">
        <v>44832</v>
      </c>
      <c r="B470" s="14" t="s">
        <v>5773</v>
      </c>
      <c r="C470" s="14" t="s">
        <v>5819</v>
      </c>
      <c r="D470" s="14" t="s">
        <v>5820</v>
      </c>
      <c r="E470" s="15">
        <v>44765</v>
      </c>
      <c r="F470" s="14">
        <v>2980</v>
      </c>
      <c r="G470" s="16" t="s">
        <v>10601</v>
      </c>
      <c r="H470" s="3">
        <v>2980</v>
      </c>
      <c r="I470" s="19">
        <v>44832</v>
      </c>
      <c r="J470" s="5" t="s">
        <v>10953</v>
      </c>
      <c r="K470" s="20" t="s">
        <v>10666</v>
      </c>
      <c r="O470" s="2">
        <v>2660</v>
      </c>
      <c r="P470" s="2">
        <f t="shared" si="7"/>
        <v>320</v>
      </c>
      <c r="Q470" s="2"/>
    </row>
    <row r="471" s="3" customFormat="1" ht="14.25" spans="1:17">
      <c r="A471" s="13">
        <v>44832</v>
      </c>
      <c r="B471" s="14" t="s">
        <v>5773</v>
      </c>
      <c r="C471" s="14" t="s">
        <v>5825</v>
      </c>
      <c r="D471" s="14" t="s">
        <v>5826</v>
      </c>
      <c r="E471" s="15">
        <v>44765</v>
      </c>
      <c r="F471" s="14">
        <v>2980</v>
      </c>
      <c r="G471" s="16" t="s">
        <v>10601</v>
      </c>
      <c r="H471" s="3">
        <v>2980</v>
      </c>
      <c r="I471" s="19">
        <v>44832</v>
      </c>
      <c r="J471" s="5" t="s">
        <v>10953</v>
      </c>
      <c r="K471" s="20" t="s">
        <v>10666</v>
      </c>
      <c r="O471" s="2">
        <v>2660</v>
      </c>
      <c r="P471" s="2">
        <f t="shared" si="7"/>
        <v>320</v>
      </c>
      <c r="Q471" s="2"/>
    </row>
    <row r="472" s="3" customFormat="1" ht="14.25" spans="1:17">
      <c r="A472" s="13">
        <v>44832</v>
      </c>
      <c r="B472" s="14" t="s">
        <v>5773</v>
      </c>
      <c r="C472" s="14" t="s">
        <v>5837</v>
      </c>
      <c r="D472" s="14" t="s">
        <v>5838</v>
      </c>
      <c r="E472" s="15">
        <v>44765</v>
      </c>
      <c r="F472" s="14">
        <v>2980</v>
      </c>
      <c r="G472" s="16" t="s">
        <v>10601</v>
      </c>
      <c r="H472" s="3">
        <v>2980</v>
      </c>
      <c r="I472" s="19">
        <v>44832</v>
      </c>
      <c r="J472" s="5" t="s">
        <v>10953</v>
      </c>
      <c r="K472" s="20" t="s">
        <v>10666</v>
      </c>
      <c r="O472" s="2">
        <v>2660</v>
      </c>
      <c r="P472" s="2">
        <f t="shared" si="7"/>
        <v>320</v>
      </c>
      <c r="Q472" s="2"/>
    </row>
    <row r="473" s="3" customFormat="1" ht="14.25" spans="1:17">
      <c r="A473" s="13">
        <v>44832</v>
      </c>
      <c r="B473" s="14" t="s">
        <v>5773</v>
      </c>
      <c r="C473" s="14" t="s">
        <v>5864</v>
      </c>
      <c r="D473" s="14" t="s">
        <v>5865</v>
      </c>
      <c r="E473" s="15">
        <v>44765</v>
      </c>
      <c r="F473" s="14">
        <v>2980</v>
      </c>
      <c r="G473" s="16" t="s">
        <v>10601</v>
      </c>
      <c r="H473" s="3">
        <v>2980</v>
      </c>
      <c r="I473" s="19">
        <v>44832</v>
      </c>
      <c r="J473" s="5" t="s">
        <v>10953</v>
      </c>
      <c r="K473" s="20" t="s">
        <v>10666</v>
      </c>
      <c r="O473" s="2">
        <v>2660</v>
      </c>
      <c r="P473" s="2">
        <f t="shared" si="7"/>
        <v>320</v>
      </c>
      <c r="Q473" s="2"/>
    </row>
    <row r="474" s="3" customFormat="1" ht="14.25" spans="1:17">
      <c r="A474" s="13">
        <v>44832</v>
      </c>
      <c r="B474" s="14" t="s">
        <v>5773</v>
      </c>
      <c r="C474" s="14" t="s">
        <v>5866</v>
      </c>
      <c r="D474" s="14" t="s">
        <v>5867</v>
      </c>
      <c r="E474" s="15">
        <v>44765</v>
      </c>
      <c r="F474" s="14">
        <v>2980</v>
      </c>
      <c r="G474" s="16" t="s">
        <v>10601</v>
      </c>
      <c r="H474" s="3">
        <v>2980</v>
      </c>
      <c r="I474" s="19">
        <v>44832</v>
      </c>
      <c r="J474" s="5" t="s">
        <v>10953</v>
      </c>
      <c r="K474" s="20" t="s">
        <v>10666</v>
      </c>
      <c r="O474" s="2">
        <v>2660</v>
      </c>
      <c r="P474" s="2">
        <f t="shared" si="7"/>
        <v>320</v>
      </c>
      <c r="Q474" s="2"/>
    </row>
    <row r="475" s="3" customFormat="1" ht="14.25" spans="1:17">
      <c r="A475" s="13">
        <v>44832</v>
      </c>
      <c r="B475" s="14" t="s">
        <v>5773</v>
      </c>
      <c r="C475" s="14" t="s">
        <v>5868</v>
      </c>
      <c r="D475" s="14" t="s">
        <v>5869</v>
      </c>
      <c r="E475" s="15">
        <v>44765</v>
      </c>
      <c r="F475" s="14">
        <v>2980</v>
      </c>
      <c r="G475" s="16" t="s">
        <v>10601</v>
      </c>
      <c r="H475" s="3">
        <v>2980</v>
      </c>
      <c r="I475" s="19">
        <v>44832</v>
      </c>
      <c r="J475" s="5" t="s">
        <v>10953</v>
      </c>
      <c r="K475" s="20" t="s">
        <v>10666</v>
      </c>
      <c r="O475" s="2">
        <v>2660</v>
      </c>
      <c r="P475" s="2">
        <f t="shared" si="7"/>
        <v>320</v>
      </c>
      <c r="Q475" s="2"/>
    </row>
    <row r="476" s="3" customFormat="1" ht="14.25" spans="1:17">
      <c r="A476" s="13">
        <v>44832</v>
      </c>
      <c r="B476" s="14" t="s">
        <v>5773</v>
      </c>
      <c r="C476" s="14" t="s">
        <v>5870</v>
      </c>
      <c r="D476" s="14" t="s">
        <v>5871</v>
      </c>
      <c r="E476" s="15">
        <v>44765</v>
      </c>
      <c r="F476" s="14">
        <v>2980</v>
      </c>
      <c r="G476" s="16" t="s">
        <v>10601</v>
      </c>
      <c r="H476" s="3">
        <v>2980</v>
      </c>
      <c r="I476" s="19">
        <v>44832</v>
      </c>
      <c r="J476" s="5" t="s">
        <v>10953</v>
      </c>
      <c r="K476" s="20" t="s">
        <v>10666</v>
      </c>
      <c r="O476" s="2">
        <v>2660</v>
      </c>
      <c r="P476" s="2">
        <f t="shared" si="7"/>
        <v>320</v>
      </c>
      <c r="Q476" s="2"/>
    </row>
    <row r="477" s="3" customFormat="1" ht="14.25" spans="1:17">
      <c r="A477" s="13">
        <v>44832</v>
      </c>
      <c r="B477" s="14" t="s">
        <v>5773</v>
      </c>
      <c r="C477" s="14" t="s">
        <v>5882</v>
      </c>
      <c r="D477" s="14" t="s">
        <v>5883</v>
      </c>
      <c r="E477" s="15">
        <v>44765</v>
      </c>
      <c r="F477" s="14">
        <v>2980</v>
      </c>
      <c r="G477" s="16" t="s">
        <v>10601</v>
      </c>
      <c r="H477" s="3">
        <v>2980</v>
      </c>
      <c r="I477" s="19">
        <v>44832</v>
      </c>
      <c r="J477" s="5" t="s">
        <v>10953</v>
      </c>
      <c r="K477" s="20" t="s">
        <v>10666</v>
      </c>
      <c r="O477" s="2">
        <v>2660</v>
      </c>
      <c r="P477" s="2">
        <f t="shared" si="7"/>
        <v>320</v>
      </c>
      <c r="Q477" s="2"/>
    </row>
    <row r="478" s="3" customFormat="1" ht="14.25" spans="1:17">
      <c r="A478" s="13">
        <v>44832</v>
      </c>
      <c r="B478" s="14" t="s">
        <v>5773</v>
      </c>
      <c r="C478" s="14" t="s">
        <v>5892</v>
      </c>
      <c r="D478" s="14" t="s">
        <v>5893</v>
      </c>
      <c r="E478" s="15">
        <v>44765</v>
      </c>
      <c r="F478" s="14">
        <v>2980</v>
      </c>
      <c r="G478" s="16" t="s">
        <v>10601</v>
      </c>
      <c r="H478" s="3">
        <v>2980</v>
      </c>
      <c r="I478" s="19">
        <v>44832</v>
      </c>
      <c r="J478" s="5" t="s">
        <v>10953</v>
      </c>
      <c r="K478" s="20" t="s">
        <v>10666</v>
      </c>
      <c r="O478" s="2">
        <v>2660</v>
      </c>
      <c r="P478" s="2">
        <f t="shared" si="7"/>
        <v>320</v>
      </c>
      <c r="Q478" s="2"/>
    </row>
    <row r="479" s="3" customFormat="1" ht="14.25" spans="1:17">
      <c r="A479" s="13">
        <v>44832</v>
      </c>
      <c r="B479" s="14" t="s">
        <v>5773</v>
      </c>
      <c r="C479" s="14" t="s">
        <v>5898</v>
      </c>
      <c r="D479" s="14" t="s">
        <v>5899</v>
      </c>
      <c r="E479" s="15">
        <v>44765</v>
      </c>
      <c r="F479" s="14">
        <v>2980</v>
      </c>
      <c r="G479" s="16" t="s">
        <v>10601</v>
      </c>
      <c r="H479" s="3">
        <v>2980</v>
      </c>
      <c r="I479" s="19">
        <v>44832</v>
      </c>
      <c r="J479" s="5" t="s">
        <v>10953</v>
      </c>
      <c r="K479" s="20" t="s">
        <v>10666</v>
      </c>
      <c r="O479" s="2">
        <v>2660</v>
      </c>
      <c r="P479" s="2">
        <f t="shared" si="7"/>
        <v>320</v>
      </c>
      <c r="Q479" s="2"/>
    </row>
    <row r="480" s="3" customFormat="1" ht="14.25" spans="1:17">
      <c r="A480" s="13">
        <v>44832</v>
      </c>
      <c r="B480" s="14" t="s">
        <v>5773</v>
      </c>
      <c r="C480" s="14" t="s">
        <v>5902</v>
      </c>
      <c r="D480" s="14" t="s">
        <v>5903</v>
      </c>
      <c r="E480" s="15">
        <v>44765</v>
      </c>
      <c r="F480" s="14">
        <v>2980</v>
      </c>
      <c r="G480" s="16" t="s">
        <v>10601</v>
      </c>
      <c r="H480" s="3">
        <v>2980</v>
      </c>
      <c r="I480" s="19">
        <v>44832</v>
      </c>
      <c r="J480" s="5" t="s">
        <v>10953</v>
      </c>
      <c r="K480" s="20" t="s">
        <v>10666</v>
      </c>
      <c r="O480" s="2">
        <v>2660</v>
      </c>
      <c r="P480" s="2">
        <f t="shared" si="7"/>
        <v>320</v>
      </c>
      <c r="Q480" s="2"/>
    </row>
    <row r="481" s="3" customFormat="1" ht="14.25" spans="1:17">
      <c r="A481" s="13">
        <v>44832</v>
      </c>
      <c r="B481" s="14" t="s">
        <v>5773</v>
      </c>
      <c r="C481" s="14" t="s">
        <v>5910</v>
      </c>
      <c r="D481" s="14" t="s">
        <v>5911</v>
      </c>
      <c r="E481" s="15">
        <v>44765</v>
      </c>
      <c r="F481" s="14">
        <v>2980</v>
      </c>
      <c r="G481" s="16" t="s">
        <v>10601</v>
      </c>
      <c r="H481" s="3">
        <v>2980</v>
      </c>
      <c r="I481" s="19">
        <v>44832</v>
      </c>
      <c r="J481" s="5" t="s">
        <v>10953</v>
      </c>
      <c r="K481" s="20" t="s">
        <v>10666</v>
      </c>
      <c r="O481" s="2">
        <v>2660</v>
      </c>
      <c r="P481" s="2">
        <f t="shared" si="7"/>
        <v>320</v>
      </c>
      <c r="Q481" s="2"/>
    </row>
    <row r="482" s="3" customFormat="1" ht="14.25" spans="1:17">
      <c r="A482" s="13">
        <v>44832</v>
      </c>
      <c r="B482" s="14" t="s">
        <v>5773</v>
      </c>
      <c r="C482" s="14" t="s">
        <v>5920</v>
      </c>
      <c r="D482" s="14" t="s">
        <v>5921</v>
      </c>
      <c r="E482" s="15">
        <v>44765</v>
      </c>
      <c r="F482" s="14">
        <v>2980</v>
      </c>
      <c r="G482" s="16" t="s">
        <v>10601</v>
      </c>
      <c r="H482" s="3">
        <v>2980</v>
      </c>
      <c r="I482" s="19">
        <v>44832</v>
      </c>
      <c r="J482" s="5" t="s">
        <v>10953</v>
      </c>
      <c r="K482" s="20" t="s">
        <v>10666</v>
      </c>
      <c r="O482" s="2">
        <v>2660</v>
      </c>
      <c r="P482" s="2">
        <f t="shared" si="7"/>
        <v>320</v>
      </c>
      <c r="Q482" s="2"/>
    </row>
    <row r="483" s="3" customFormat="1" ht="14.25" spans="1:17">
      <c r="A483" s="13">
        <v>44832</v>
      </c>
      <c r="B483" s="14" t="s">
        <v>5773</v>
      </c>
      <c r="C483" s="14" t="s">
        <v>5932</v>
      </c>
      <c r="D483" s="14" t="s">
        <v>5933</v>
      </c>
      <c r="E483" s="15">
        <v>44765</v>
      </c>
      <c r="F483" s="14">
        <v>2980</v>
      </c>
      <c r="G483" s="16" t="s">
        <v>10601</v>
      </c>
      <c r="H483" s="3">
        <v>2980</v>
      </c>
      <c r="I483" s="19">
        <v>44832</v>
      </c>
      <c r="J483" s="5" t="s">
        <v>10953</v>
      </c>
      <c r="K483" s="20" t="s">
        <v>10666</v>
      </c>
      <c r="O483" s="2">
        <v>2660</v>
      </c>
      <c r="P483" s="2">
        <f t="shared" si="7"/>
        <v>320</v>
      </c>
      <c r="Q483" s="2"/>
    </row>
    <row r="484" s="3" customFormat="1" ht="14.25" spans="1:17">
      <c r="A484" s="13">
        <v>44832</v>
      </c>
      <c r="B484" s="14" t="s">
        <v>5773</v>
      </c>
      <c r="C484" s="14" t="s">
        <v>5938</v>
      </c>
      <c r="D484" s="14" t="s">
        <v>5939</v>
      </c>
      <c r="E484" s="15">
        <v>44765</v>
      </c>
      <c r="F484" s="14">
        <v>2980</v>
      </c>
      <c r="G484" s="16" t="s">
        <v>10601</v>
      </c>
      <c r="H484" s="3">
        <v>2980</v>
      </c>
      <c r="I484" s="19">
        <v>44832</v>
      </c>
      <c r="J484" s="5" t="s">
        <v>10953</v>
      </c>
      <c r="K484" s="20" t="s">
        <v>10666</v>
      </c>
      <c r="O484" s="2">
        <v>2660</v>
      </c>
      <c r="P484" s="2">
        <f t="shared" si="7"/>
        <v>320</v>
      </c>
      <c r="Q484" s="2"/>
    </row>
    <row r="485" s="3" customFormat="1" ht="14.25" spans="1:17">
      <c r="A485" s="13">
        <v>44832</v>
      </c>
      <c r="B485" s="14" t="s">
        <v>5773</v>
      </c>
      <c r="C485" s="14" t="s">
        <v>5984</v>
      </c>
      <c r="D485" s="14" t="s">
        <v>5985</v>
      </c>
      <c r="E485" s="15">
        <v>44765</v>
      </c>
      <c r="F485" s="14">
        <v>2980</v>
      </c>
      <c r="G485" s="16" t="s">
        <v>10601</v>
      </c>
      <c r="H485" s="3">
        <v>2980</v>
      </c>
      <c r="I485" s="19">
        <v>44832</v>
      </c>
      <c r="J485" s="5" t="s">
        <v>10953</v>
      </c>
      <c r="K485" s="20" t="s">
        <v>10666</v>
      </c>
      <c r="O485" s="2">
        <v>2660</v>
      </c>
      <c r="P485" s="2">
        <f t="shared" si="7"/>
        <v>320</v>
      </c>
      <c r="Q485" s="2"/>
    </row>
    <row r="486" s="3" customFormat="1" ht="14.25" spans="1:17">
      <c r="A486" s="13">
        <v>44832</v>
      </c>
      <c r="B486" s="14" t="s">
        <v>5773</v>
      </c>
      <c r="C486" s="14" t="s">
        <v>5994</v>
      </c>
      <c r="D486" s="14" t="s">
        <v>5995</v>
      </c>
      <c r="E486" s="15">
        <v>44765</v>
      </c>
      <c r="F486" s="14">
        <v>2980</v>
      </c>
      <c r="G486" s="16" t="s">
        <v>10601</v>
      </c>
      <c r="H486" s="3">
        <v>2980</v>
      </c>
      <c r="I486" s="19">
        <v>44832</v>
      </c>
      <c r="J486" s="5" t="s">
        <v>10953</v>
      </c>
      <c r="K486" s="20" t="s">
        <v>10666</v>
      </c>
      <c r="O486" s="2">
        <v>2660</v>
      </c>
      <c r="P486" s="2">
        <f t="shared" si="7"/>
        <v>320</v>
      </c>
      <c r="Q486" s="2"/>
    </row>
    <row r="487" s="3" customFormat="1" ht="14.25" spans="1:17">
      <c r="A487" s="13">
        <v>44832</v>
      </c>
      <c r="B487" s="14" t="s">
        <v>5773</v>
      </c>
      <c r="C487" s="14" t="s">
        <v>6004</v>
      </c>
      <c r="D487" s="14" t="s">
        <v>6005</v>
      </c>
      <c r="E487" s="15">
        <v>44765</v>
      </c>
      <c r="F487" s="14">
        <v>2980</v>
      </c>
      <c r="G487" s="16" t="s">
        <v>10601</v>
      </c>
      <c r="H487" s="3">
        <v>2980</v>
      </c>
      <c r="I487" s="19">
        <v>44832</v>
      </c>
      <c r="J487" s="5" t="s">
        <v>10953</v>
      </c>
      <c r="K487" s="20" t="s">
        <v>10666</v>
      </c>
      <c r="O487" s="2">
        <v>2660</v>
      </c>
      <c r="P487" s="2">
        <f t="shared" si="7"/>
        <v>320</v>
      </c>
      <c r="Q487" s="2"/>
    </row>
    <row r="488" s="3" customFormat="1" ht="14.25" spans="1:17">
      <c r="A488" s="13">
        <v>44832</v>
      </c>
      <c r="B488" s="14" t="s">
        <v>5773</v>
      </c>
      <c r="C488" s="14" t="s">
        <v>6014</v>
      </c>
      <c r="D488" s="14" t="s">
        <v>6015</v>
      </c>
      <c r="E488" s="15">
        <v>44765</v>
      </c>
      <c r="F488" s="14">
        <v>2980</v>
      </c>
      <c r="G488" s="16" t="s">
        <v>10601</v>
      </c>
      <c r="H488" s="3">
        <v>2980</v>
      </c>
      <c r="I488" s="19">
        <v>44832</v>
      </c>
      <c r="J488" s="5" t="s">
        <v>10953</v>
      </c>
      <c r="K488" s="20" t="s">
        <v>10666</v>
      </c>
      <c r="O488" s="2">
        <v>2660</v>
      </c>
      <c r="P488" s="2">
        <f t="shared" si="7"/>
        <v>320</v>
      </c>
      <c r="Q488" s="2"/>
    </row>
    <row r="489" s="3" customFormat="1" ht="14.25" spans="1:17">
      <c r="A489" s="13">
        <v>44832</v>
      </c>
      <c r="B489" s="14" t="s">
        <v>5773</v>
      </c>
      <c r="C489" s="14" t="s">
        <v>5780</v>
      </c>
      <c r="D489" s="14" t="s">
        <v>5781</v>
      </c>
      <c r="E489" s="15">
        <v>44765</v>
      </c>
      <c r="F489" s="14">
        <v>2980</v>
      </c>
      <c r="G489" s="16" t="s">
        <v>10601</v>
      </c>
      <c r="H489" s="3">
        <v>2980</v>
      </c>
      <c r="I489" s="19">
        <v>44832</v>
      </c>
      <c r="J489" s="5" t="s">
        <v>10953</v>
      </c>
      <c r="K489" s="20" t="s">
        <v>10666</v>
      </c>
      <c r="O489" s="2">
        <v>2660</v>
      </c>
      <c r="P489" s="2">
        <f t="shared" si="7"/>
        <v>320</v>
      </c>
      <c r="Q489" s="2"/>
    </row>
    <row r="490" s="3" customFormat="1" ht="14.25" spans="1:17">
      <c r="A490" s="13">
        <v>44832</v>
      </c>
      <c r="B490" s="14" t="s">
        <v>5773</v>
      </c>
      <c r="C490" s="14" t="s">
        <v>5782</v>
      </c>
      <c r="D490" s="14" t="s">
        <v>5783</v>
      </c>
      <c r="E490" s="15">
        <v>44765</v>
      </c>
      <c r="F490" s="14">
        <v>2980</v>
      </c>
      <c r="G490" s="16" t="s">
        <v>10601</v>
      </c>
      <c r="H490" s="3">
        <v>2980</v>
      </c>
      <c r="I490" s="19">
        <v>44832</v>
      </c>
      <c r="J490" s="5" t="s">
        <v>10953</v>
      </c>
      <c r="K490" s="20" t="s">
        <v>10666</v>
      </c>
      <c r="O490" s="2">
        <v>2660</v>
      </c>
      <c r="P490" s="2">
        <f t="shared" si="7"/>
        <v>320</v>
      </c>
      <c r="Q490" s="2"/>
    </row>
    <row r="491" s="3" customFormat="1" ht="14.25" spans="1:17">
      <c r="A491" s="13">
        <v>44832</v>
      </c>
      <c r="B491" s="14" t="s">
        <v>5773</v>
      </c>
      <c r="C491" s="14" t="s">
        <v>5789</v>
      </c>
      <c r="D491" s="14" t="s">
        <v>5790</v>
      </c>
      <c r="E491" s="15">
        <v>44765</v>
      </c>
      <c r="F491" s="14">
        <v>2980</v>
      </c>
      <c r="G491" s="16" t="s">
        <v>10601</v>
      </c>
      <c r="H491" s="3">
        <v>2980</v>
      </c>
      <c r="I491" s="19">
        <v>44832</v>
      </c>
      <c r="J491" s="5" t="s">
        <v>10953</v>
      </c>
      <c r="K491" s="20" t="s">
        <v>10666</v>
      </c>
      <c r="O491" s="2">
        <v>2660</v>
      </c>
      <c r="P491" s="2">
        <f t="shared" si="7"/>
        <v>320</v>
      </c>
      <c r="Q491" s="2"/>
    </row>
    <row r="492" s="3" customFormat="1" ht="14.25" spans="1:17">
      <c r="A492" s="13">
        <v>44832</v>
      </c>
      <c r="B492" s="14" t="s">
        <v>5773</v>
      </c>
      <c r="C492" s="14" t="s">
        <v>5803</v>
      </c>
      <c r="D492" s="14" t="s">
        <v>5804</v>
      </c>
      <c r="E492" s="15">
        <v>44765</v>
      </c>
      <c r="F492" s="14">
        <v>2980</v>
      </c>
      <c r="G492" s="16" t="s">
        <v>10601</v>
      </c>
      <c r="H492" s="3">
        <v>2980</v>
      </c>
      <c r="I492" s="19">
        <v>44832</v>
      </c>
      <c r="J492" s="5" t="s">
        <v>10953</v>
      </c>
      <c r="K492" s="20" t="s">
        <v>10666</v>
      </c>
      <c r="O492" s="2">
        <v>2660</v>
      </c>
      <c r="P492" s="2">
        <f t="shared" si="7"/>
        <v>320</v>
      </c>
      <c r="Q492" s="2"/>
    </row>
    <row r="493" s="3" customFormat="1" ht="14.25" spans="1:17">
      <c r="A493" s="13">
        <v>44832</v>
      </c>
      <c r="B493" s="14" t="s">
        <v>5773</v>
      </c>
      <c r="C493" s="14" t="s">
        <v>5821</v>
      </c>
      <c r="D493" s="14" t="s">
        <v>5822</v>
      </c>
      <c r="E493" s="15">
        <v>44765</v>
      </c>
      <c r="F493" s="14">
        <v>2980</v>
      </c>
      <c r="G493" s="16" t="s">
        <v>10601</v>
      </c>
      <c r="H493" s="3">
        <v>2980</v>
      </c>
      <c r="I493" s="19">
        <v>44832</v>
      </c>
      <c r="J493" s="5" t="s">
        <v>10953</v>
      </c>
      <c r="K493" s="20" t="s">
        <v>10666</v>
      </c>
      <c r="O493" s="2">
        <v>2660</v>
      </c>
      <c r="P493" s="2">
        <f t="shared" si="7"/>
        <v>320</v>
      </c>
      <c r="Q493" s="2"/>
    </row>
    <row r="494" s="3" customFormat="1" ht="14.25" spans="1:17">
      <c r="A494" s="13">
        <v>44832</v>
      </c>
      <c r="B494" s="14" t="s">
        <v>5773</v>
      </c>
      <c r="C494" s="14" t="s">
        <v>5829</v>
      </c>
      <c r="D494" s="14" t="s">
        <v>5830</v>
      </c>
      <c r="E494" s="15">
        <v>44765</v>
      </c>
      <c r="F494" s="14">
        <v>2980</v>
      </c>
      <c r="G494" s="16" t="s">
        <v>10601</v>
      </c>
      <c r="H494" s="3">
        <v>2980</v>
      </c>
      <c r="I494" s="19">
        <v>44832</v>
      </c>
      <c r="J494" s="5" t="s">
        <v>10953</v>
      </c>
      <c r="K494" s="20" t="s">
        <v>10666</v>
      </c>
      <c r="O494" s="2">
        <v>2660</v>
      </c>
      <c r="P494" s="2">
        <f t="shared" si="7"/>
        <v>320</v>
      </c>
      <c r="Q494" s="2"/>
    </row>
    <row r="495" s="3" customFormat="1" ht="14.25" spans="1:17">
      <c r="A495" s="13">
        <v>44832</v>
      </c>
      <c r="B495" s="14" t="s">
        <v>5773</v>
      </c>
      <c r="C495" s="14" t="s">
        <v>5833</v>
      </c>
      <c r="D495" s="14" t="s">
        <v>5834</v>
      </c>
      <c r="E495" s="15">
        <v>44765</v>
      </c>
      <c r="F495" s="14">
        <v>2980</v>
      </c>
      <c r="G495" s="16" t="s">
        <v>10601</v>
      </c>
      <c r="H495" s="3">
        <v>2980</v>
      </c>
      <c r="I495" s="19">
        <v>44832</v>
      </c>
      <c r="J495" s="5" t="s">
        <v>10953</v>
      </c>
      <c r="K495" s="20" t="s">
        <v>10666</v>
      </c>
      <c r="O495" s="2">
        <v>2660</v>
      </c>
      <c r="P495" s="2">
        <f t="shared" si="7"/>
        <v>320</v>
      </c>
      <c r="Q495" s="2"/>
    </row>
    <row r="496" s="3" customFormat="1" ht="14.25" spans="1:17">
      <c r="A496" s="13">
        <v>44832</v>
      </c>
      <c r="B496" s="14" t="s">
        <v>5773</v>
      </c>
      <c r="C496" s="14" t="s">
        <v>5850</v>
      </c>
      <c r="D496" s="14" t="s">
        <v>5851</v>
      </c>
      <c r="E496" s="15">
        <v>44765</v>
      </c>
      <c r="F496" s="14">
        <v>2980</v>
      </c>
      <c r="G496" s="16" t="s">
        <v>10601</v>
      </c>
      <c r="H496" s="3">
        <v>2980</v>
      </c>
      <c r="I496" s="19">
        <v>44832</v>
      </c>
      <c r="J496" s="5" t="s">
        <v>10953</v>
      </c>
      <c r="K496" s="20" t="s">
        <v>10666</v>
      </c>
      <c r="O496" s="2">
        <v>2660</v>
      </c>
      <c r="P496" s="2">
        <f t="shared" si="7"/>
        <v>320</v>
      </c>
      <c r="Q496" s="2"/>
    </row>
    <row r="497" s="3" customFormat="1" ht="14.25" spans="1:17">
      <c r="A497" s="13">
        <v>44832</v>
      </c>
      <c r="B497" s="14" t="s">
        <v>5773</v>
      </c>
      <c r="C497" s="14" t="s">
        <v>5858</v>
      </c>
      <c r="D497" s="14" t="s">
        <v>5859</v>
      </c>
      <c r="E497" s="15">
        <v>44765</v>
      </c>
      <c r="F497" s="14">
        <v>2980</v>
      </c>
      <c r="G497" s="16" t="s">
        <v>10601</v>
      </c>
      <c r="H497" s="3">
        <v>2980</v>
      </c>
      <c r="I497" s="19">
        <v>44832</v>
      </c>
      <c r="J497" s="5" t="s">
        <v>10953</v>
      </c>
      <c r="K497" s="20" t="s">
        <v>10666</v>
      </c>
      <c r="O497" s="2">
        <v>2660</v>
      </c>
      <c r="P497" s="2">
        <f t="shared" si="7"/>
        <v>320</v>
      </c>
      <c r="Q497" s="2"/>
    </row>
    <row r="498" s="3" customFormat="1" ht="14.25" spans="1:17">
      <c r="A498" s="13">
        <v>44832</v>
      </c>
      <c r="B498" s="14" t="s">
        <v>5773</v>
      </c>
      <c r="C498" s="14" t="s">
        <v>5860</v>
      </c>
      <c r="D498" s="14" t="s">
        <v>5861</v>
      </c>
      <c r="E498" s="15">
        <v>44765</v>
      </c>
      <c r="F498" s="14">
        <v>2980</v>
      </c>
      <c r="G498" s="16" t="s">
        <v>10601</v>
      </c>
      <c r="H498" s="3">
        <v>2980</v>
      </c>
      <c r="I498" s="19">
        <v>44832</v>
      </c>
      <c r="J498" s="5" t="s">
        <v>10953</v>
      </c>
      <c r="K498" s="20" t="s">
        <v>10666</v>
      </c>
      <c r="O498" s="2">
        <v>2660</v>
      </c>
      <c r="P498" s="2">
        <f t="shared" si="7"/>
        <v>320</v>
      </c>
      <c r="Q498" s="2"/>
    </row>
    <row r="499" s="3" customFormat="1" ht="14.25" spans="1:17">
      <c r="A499" s="13">
        <v>44832</v>
      </c>
      <c r="B499" s="14" t="s">
        <v>5773</v>
      </c>
      <c r="C499" s="14" t="s">
        <v>5890</v>
      </c>
      <c r="D499" s="14" t="s">
        <v>5891</v>
      </c>
      <c r="E499" s="15">
        <v>44765</v>
      </c>
      <c r="F499" s="14">
        <v>2980</v>
      </c>
      <c r="G499" s="16" t="s">
        <v>10601</v>
      </c>
      <c r="H499" s="3">
        <v>2980</v>
      </c>
      <c r="I499" s="19">
        <v>44832</v>
      </c>
      <c r="J499" s="5" t="s">
        <v>10953</v>
      </c>
      <c r="K499" s="20" t="s">
        <v>10666</v>
      </c>
      <c r="O499" s="2">
        <v>2660</v>
      </c>
      <c r="P499" s="2">
        <f t="shared" si="7"/>
        <v>320</v>
      </c>
      <c r="Q499" s="2"/>
    </row>
    <row r="500" s="3" customFormat="1" ht="14.25" spans="1:17">
      <c r="A500" s="13">
        <v>44832</v>
      </c>
      <c r="B500" s="14" t="s">
        <v>5773</v>
      </c>
      <c r="C500" s="14" t="s">
        <v>5908</v>
      </c>
      <c r="D500" s="14" t="s">
        <v>5909</v>
      </c>
      <c r="E500" s="15">
        <v>44765</v>
      </c>
      <c r="F500" s="14">
        <v>2980</v>
      </c>
      <c r="G500" s="16" t="s">
        <v>10601</v>
      </c>
      <c r="H500" s="3">
        <v>2980</v>
      </c>
      <c r="I500" s="19">
        <v>44832</v>
      </c>
      <c r="J500" s="5" t="s">
        <v>10953</v>
      </c>
      <c r="K500" s="20" t="s">
        <v>10666</v>
      </c>
      <c r="O500" s="2">
        <v>2660</v>
      </c>
      <c r="P500" s="2">
        <f t="shared" si="7"/>
        <v>320</v>
      </c>
      <c r="Q500" s="2"/>
    </row>
    <row r="501" s="3" customFormat="1" ht="14.25" spans="1:17">
      <c r="A501" s="13">
        <v>44832</v>
      </c>
      <c r="B501" s="14" t="s">
        <v>5773</v>
      </c>
      <c r="C501" s="14" t="s">
        <v>5912</v>
      </c>
      <c r="D501" s="14" t="s">
        <v>5913</v>
      </c>
      <c r="E501" s="15">
        <v>44765</v>
      </c>
      <c r="F501" s="14">
        <v>2980</v>
      </c>
      <c r="G501" s="16" t="s">
        <v>10601</v>
      </c>
      <c r="H501" s="3">
        <v>2980</v>
      </c>
      <c r="I501" s="19">
        <v>44832</v>
      </c>
      <c r="J501" s="5" t="s">
        <v>10953</v>
      </c>
      <c r="K501" s="20" t="s">
        <v>10666</v>
      </c>
      <c r="O501" s="2">
        <v>2660</v>
      </c>
      <c r="P501" s="2">
        <f t="shared" si="7"/>
        <v>320</v>
      </c>
      <c r="Q501" s="2"/>
    </row>
    <row r="502" s="3" customFormat="1" ht="14.25" spans="1:17">
      <c r="A502" s="13">
        <v>44832</v>
      </c>
      <c r="B502" s="14" t="s">
        <v>5773</v>
      </c>
      <c r="C502" s="14" t="s">
        <v>5914</v>
      </c>
      <c r="D502" s="14" t="s">
        <v>5915</v>
      </c>
      <c r="E502" s="15">
        <v>44765</v>
      </c>
      <c r="F502" s="14">
        <v>2980</v>
      </c>
      <c r="G502" s="16" t="s">
        <v>10601</v>
      </c>
      <c r="H502" s="3">
        <v>2980</v>
      </c>
      <c r="I502" s="19">
        <v>44832</v>
      </c>
      <c r="J502" s="5" t="s">
        <v>10953</v>
      </c>
      <c r="K502" s="20" t="s">
        <v>10666</v>
      </c>
      <c r="O502" s="2">
        <v>2660</v>
      </c>
      <c r="P502" s="2">
        <f t="shared" si="7"/>
        <v>320</v>
      </c>
      <c r="Q502" s="2"/>
    </row>
    <row r="503" s="3" customFormat="1" ht="14.25" spans="1:17">
      <c r="A503" s="13">
        <v>44832</v>
      </c>
      <c r="B503" s="14" t="s">
        <v>5773</v>
      </c>
      <c r="C503" s="14" t="s">
        <v>5916</v>
      </c>
      <c r="D503" s="14" t="s">
        <v>5917</v>
      </c>
      <c r="E503" s="15">
        <v>44765</v>
      </c>
      <c r="F503" s="14">
        <v>2980</v>
      </c>
      <c r="G503" s="16" t="s">
        <v>10601</v>
      </c>
      <c r="H503" s="3">
        <v>2980</v>
      </c>
      <c r="I503" s="19">
        <v>44832</v>
      </c>
      <c r="J503" s="5" t="s">
        <v>10953</v>
      </c>
      <c r="K503" s="20" t="s">
        <v>10666</v>
      </c>
      <c r="O503" s="2">
        <v>2660</v>
      </c>
      <c r="P503" s="2">
        <f t="shared" si="7"/>
        <v>320</v>
      </c>
      <c r="Q503" s="2"/>
    </row>
    <row r="504" s="3" customFormat="1" ht="14.25" spans="1:17">
      <c r="A504" s="13">
        <v>44832</v>
      </c>
      <c r="B504" s="14" t="s">
        <v>5773</v>
      </c>
      <c r="C504" s="14" t="s">
        <v>5924</v>
      </c>
      <c r="D504" s="14" t="s">
        <v>5925</v>
      </c>
      <c r="E504" s="15">
        <v>44765</v>
      </c>
      <c r="F504" s="14">
        <v>2980</v>
      </c>
      <c r="G504" s="16" t="s">
        <v>10601</v>
      </c>
      <c r="H504" s="3">
        <v>2980</v>
      </c>
      <c r="I504" s="19">
        <v>44832</v>
      </c>
      <c r="J504" s="5" t="s">
        <v>10953</v>
      </c>
      <c r="K504" s="20" t="s">
        <v>10666</v>
      </c>
      <c r="O504" s="2">
        <v>2660</v>
      </c>
      <c r="P504" s="2">
        <f t="shared" si="7"/>
        <v>320</v>
      </c>
      <c r="Q504" s="2"/>
    </row>
    <row r="505" s="3" customFormat="1" ht="14.25" spans="1:17">
      <c r="A505" s="13">
        <v>44832</v>
      </c>
      <c r="B505" s="14" t="s">
        <v>5773</v>
      </c>
      <c r="C505" s="14" t="s">
        <v>5926</v>
      </c>
      <c r="D505" s="14" t="s">
        <v>5927</v>
      </c>
      <c r="E505" s="15">
        <v>44765</v>
      </c>
      <c r="F505" s="14">
        <v>2980</v>
      </c>
      <c r="G505" s="16" t="s">
        <v>10601</v>
      </c>
      <c r="H505" s="3">
        <v>2980</v>
      </c>
      <c r="I505" s="19">
        <v>44832</v>
      </c>
      <c r="J505" s="5" t="s">
        <v>10953</v>
      </c>
      <c r="K505" s="20" t="s">
        <v>10666</v>
      </c>
      <c r="O505" s="2">
        <v>2660</v>
      </c>
      <c r="P505" s="2">
        <f t="shared" si="7"/>
        <v>320</v>
      </c>
      <c r="Q505" s="2"/>
    </row>
    <row r="506" s="3" customFormat="1" ht="14.25" spans="1:17">
      <c r="A506" s="13">
        <v>44832</v>
      </c>
      <c r="B506" s="14" t="s">
        <v>5773</v>
      </c>
      <c r="C506" s="14" t="s">
        <v>5928</v>
      </c>
      <c r="D506" s="14" t="s">
        <v>5929</v>
      </c>
      <c r="E506" s="15">
        <v>44765</v>
      </c>
      <c r="F506" s="14">
        <v>2980</v>
      </c>
      <c r="G506" s="16" t="s">
        <v>10601</v>
      </c>
      <c r="H506" s="3">
        <v>2980</v>
      </c>
      <c r="I506" s="19">
        <v>44832</v>
      </c>
      <c r="J506" s="5" t="s">
        <v>10953</v>
      </c>
      <c r="K506" s="20" t="s">
        <v>10666</v>
      </c>
      <c r="O506" s="2">
        <v>2660</v>
      </c>
      <c r="P506" s="2">
        <f t="shared" si="7"/>
        <v>320</v>
      </c>
      <c r="Q506" s="2"/>
    </row>
    <row r="507" s="3" customFormat="1" ht="14.25" spans="1:17">
      <c r="A507" s="13">
        <v>44832</v>
      </c>
      <c r="B507" s="14" t="s">
        <v>5773</v>
      </c>
      <c r="C507" s="14" t="s">
        <v>5936</v>
      </c>
      <c r="D507" s="14" t="s">
        <v>5937</v>
      </c>
      <c r="E507" s="15">
        <v>44765</v>
      </c>
      <c r="F507" s="14">
        <v>2980</v>
      </c>
      <c r="G507" s="16" t="s">
        <v>10601</v>
      </c>
      <c r="H507" s="3">
        <v>2980</v>
      </c>
      <c r="I507" s="19">
        <v>44832</v>
      </c>
      <c r="J507" s="5" t="s">
        <v>10953</v>
      </c>
      <c r="K507" s="20" t="s">
        <v>10666</v>
      </c>
      <c r="O507" s="2">
        <v>2660</v>
      </c>
      <c r="P507" s="2">
        <f t="shared" si="7"/>
        <v>320</v>
      </c>
      <c r="Q507" s="2"/>
    </row>
    <row r="508" s="3" customFormat="1" ht="14.25" spans="1:17">
      <c r="A508" s="13">
        <v>44832</v>
      </c>
      <c r="B508" s="14" t="s">
        <v>5773</v>
      </c>
      <c r="C508" s="14" t="s">
        <v>5942</v>
      </c>
      <c r="D508" s="14" t="s">
        <v>5943</v>
      </c>
      <c r="E508" s="15">
        <v>44765</v>
      </c>
      <c r="F508" s="14">
        <v>2980</v>
      </c>
      <c r="G508" s="16" t="s">
        <v>10601</v>
      </c>
      <c r="H508" s="3">
        <v>2980</v>
      </c>
      <c r="I508" s="19">
        <v>44832</v>
      </c>
      <c r="J508" s="5" t="s">
        <v>10953</v>
      </c>
      <c r="K508" s="20" t="s">
        <v>10666</v>
      </c>
      <c r="O508" s="2">
        <v>2660</v>
      </c>
      <c r="P508" s="2">
        <f t="shared" si="7"/>
        <v>320</v>
      </c>
      <c r="Q508" s="2"/>
    </row>
    <row r="509" s="3" customFormat="1" ht="14.25" spans="1:17">
      <c r="A509" s="13">
        <v>44832</v>
      </c>
      <c r="B509" s="14" t="s">
        <v>5773</v>
      </c>
      <c r="C509" s="14" t="s">
        <v>5946</v>
      </c>
      <c r="D509" s="14" t="s">
        <v>5947</v>
      </c>
      <c r="E509" s="15">
        <v>44765</v>
      </c>
      <c r="F509" s="14">
        <v>2980</v>
      </c>
      <c r="G509" s="16" t="s">
        <v>10601</v>
      </c>
      <c r="H509" s="3">
        <v>2980</v>
      </c>
      <c r="I509" s="19">
        <v>44832</v>
      </c>
      <c r="J509" s="5" t="s">
        <v>10953</v>
      </c>
      <c r="K509" s="20" t="s">
        <v>10666</v>
      </c>
      <c r="O509" s="2">
        <v>2660</v>
      </c>
      <c r="P509" s="2">
        <f t="shared" si="7"/>
        <v>320</v>
      </c>
      <c r="Q509" s="2"/>
    </row>
    <row r="510" s="3" customFormat="1" ht="14.25" spans="1:17">
      <c r="A510" s="13">
        <v>44832</v>
      </c>
      <c r="B510" s="14" t="s">
        <v>5773</v>
      </c>
      <c r="C510" s="14" t="s">
        <v>5952</v>
      </c>
      <c r="D510" s="14" t="s">
        <v>5953</v>
      </c>
      <c r="E510" s="15">
        <v>44765</v>
      </c>
      <c r="F510" s="14">
        <v>2980</v>
      </c>
      <c r="G510" s="16" t="s">
        <v>10601</v>
      </c>
      <c r="H510" s="3">
        <v>2980</v>
      </c>
      <c r="I510" s="19">
        <v>44832</v>
      </c>
      <c r="J510" s="5" t="s">
        <v>10953</v>
      </c>
      <c r="K510" s="20" t="s">
        <v>10666</v>
      </c>
      <c r="O510" s="2">
        <v>2660</v>
      </c>
      <c r="P510" s="2">
        <f t="shared" si="7"/>
        <v>320</v>
      </c>
      <c r="Q510" s="2"/>
    </row>
    <row r="511" s="3" customFormat="1" ht="14.25" spans="1:17">
      <c r="A511" s="13">
        <v>44832</v>
      </c>
      <c r="B511" s="14" t="s">
        <v>5773</v>
      </c>
      <c r="C511" s="14" t="s">
        <v>5960</v>
      </c>
      <c r="D511" s="14" t="s">
        <v>5961</v>
      </c>
      <c r="E511" s="15">
        <v>44765</v>
      </c>
      <c r="F511" s="14">
        <v>2980</v>
      </c>
      <c r="G511" s="16" t="s">
        <v>10601</v>
      </c>
      <c r="H511" s="3">
        <v>2980</v>
      </c>
      <c r="I511" s="19">
        <v>44832</v>
      </c>
      <c r="J511" s="5" t="s">
        <v>10953</v>
      </c>
      <c r="K511" s="20" t="s">
        <v>10666</v>
      </c>
      <c r="O511" s="2">
        <v>2660</v>
      </c>
      <c r="P511" s="2">
        <f t="shared" si="7"/>
        <v>320</v>
      </c>
      <c r="Q511" s="2"/>
    </row>
    <row r="512" s="3" customFormat="1" ht="14.25" spans="1:17">
      <c r="A512" s="13">
        <v>44832</v>
      </c>
      <c r="B512" s="14" t="s">
        <v>5773</v>
      </c>
      <c r="C512" s="14" t="s">
        <v>5962</v>
      </c>
      <c r="D512" s="14" t="s">
        <v>5963</v>
      </c>
      <c r="E512" s="15">
        <v>44765</v>
      </c>
      <c r="F512" s="14">
        <v>2980</v>
      </c>
      <c r="G512" s="16" t="s">
        <v>10601</v>
      </c>
      <c r="H512" s="3">
        <v>2980</v>
      </c>
      <c r="I512" s="19">
        <v>44832</v>
      </c>
      <c r="J512" s="5" t="s">
        <v>10953</v>
      </c>
      <c r="K512" s="20" t="s">
        <v>10666</v>
      </c>
      <c r="O512" s="2">
        <v>2660</v>
      </c>
      <c r="P512" s="2">
        <f t="shared" si="7"/>
        <v>320</v>
      </c>
      <c r="Q512" s="2"/>
    </row>
    <row r="513" s="3" customFormat="1" ht="14.25" spans="1:17">
      <c r="A513" s="13">
        <v>44832</v>
      </c>
      <c r="B513" s="14" t="s">
        <v>5773</v>
      </c>
      <c r="C513" s="14" t="s">
        <v>5988</v>
      </c>
      <c r="D513" s="14" t="s">
        <v>5989</v>
      </c>
      <c r="E513" s="15">
        <v>44765</v>
      </c>
      <c r="F513" s="14">
        <v>2980</v>
      </c>
      <c r="G513" s="16" t="s">
        <v>10601</v>
      </c>
      <c r="H513" s="3">
        <v>2980</v>
      </c>
      <c r="I513" s="19">
        <v>44832</v>
      </c>
      <c r="J513" s="5" t="s">
        <v>10953</v>
      </c>
      <c r="K513" s="20" t="s">
        <v>10666</v>
      </c>
      <c r="O513" s="2">
        <v>2660</v>
      </c>
      <c r="P513" s="2">
        <f t="shared" si="7"/>
        <v>320</v>
      </c>
      <c r="Q513" s="2"/>
    </row>
    <row r="514" s="3" customFormat="1" ht="14.25" spans="1:17">
      <c r="A514" s="13">
        <v>44832</v>
      </c>
      <c r="B514" s="14" t="s">
        <v>5773</v>
      </c>
      <c r="C514" s="14" t="s">
        <v>5998</v>
      </c>
      <c r="D514" s="14" t="s">
        <v>5999</v>
      </c>
      <c r="E514" s="15">
        <v>44765</v>
      </c>
      <c r="F514" s="14">
        <v>2980</v>
      </c>
      <c r="G514" s="16" t="s">
        <v>10601</v>
      </c>
      <c r="H514" s="3">
        <v>2980</v>
      </c>
      <c r="I514" s="19">
        <v>44832</v>
      </c>
      <c r="J514" s="5" t="s">
        <v>10953</v>
      </c>
      <c r="K514" s="20" t="s">
        <v>10666</v>
      </c>
      <c r="O514" s="2">
        <v>2660</v>
      </c>
      <c r="P514" s="2">
        <f t="shared" si="7"/>
        <v>320</v>
      </c>
      <c r="Q514" s="2"/>
    </row>
    <row r="515" s="3" customFormat="1" ht="14.25" spans="1:17">
      <c r="A515" s="13">
        <v>44832</v>
      </c>
      <c r="B515" s="14" t="s">
        <v>5773</v>
      </c>
      <c r="C515" s="14" t="s">
        <v>6006</v>
      </c>
      <c r="D515" s="14" t="s">
        <v>6007</v>
      </c>
      <c r="E515" s="15">
        <v>44765</v>
      </c>
      <c r="F515" s="14">
        <v>2980</v>
      </c>
      <c r="G515" s="16" t="s">
        <v>10601</v>
      </c>
      <c r="H515" s="3">
        <v>2980</v>
      </c>
      <c r="I515" s="19">
        <v>44832</v>
      </c>
      <c r="J515" s="5" t="s">
        <v>10953</v>
      </c>
      <c r="K515" s="20" t="s">
        <v>10666</v>
      </c>
      <c r="O515" s="2">
        <v>2660</v>
      </c>
      <c r="P515" s="2">
        <f t="shared" ref="P515:P578" si="8">F515-O515</f>
        <v>320</v>
      </c>
      <c r="Q515" s="2"/>
    </row>
    <row r="516" s="3" customFormat="1" ht="14.25" spans="1:17">
      <c r="A516" s="13">
        <v>44832</v>
      </c>
      <c r="B516" s="14" t="s">
        <v>5773</v>
      </c>
      <c r="C516" s="14" t="s">
        <v>6016</v>
      </c>
      <c r="D516" s="14" t="s">
        <v>6017</v>
      </c>
      <c r="E516" s="15">
        <v>44765</v>
      </c>
      <c r="F516" s="14">
        <v>2980</v>
      </c>
      <c r="G516" s="16" t="s">
        <v>10601</v>
      </c>
      <c r="H516" s="3">
        <v>2980</v>
      </c>
      <c r="I516" s="19">
        <v>44832</v>
      </c>
      <c r="J516" s="5" t="s">
        <v>10953</v>
      </c>
      <c r="K516" s="20" t="s">
        <v>10666</v>
      </c>
      <c r="O516" s="2">
        <v>2660</v>
      </c>
      <c r="P516" s="2">
        <f t="shared" si="8"/>
        <v>320</v>
      </c>
      <c r="Q516" s="2"/>
    </row>
    <row r="517" s="3" customFormat="1" ht="14.25" spans="1:17">
      <c r="A517" s="13">
        <v>44832</v>
      </c>
      <c r="B517" s="14" t="s">
        <v>5773</v>
      </c>
      <c r="C517" s="14" t="s">
        <v>6018</v>
      </c>
      <c r="D517" s="14" t="s">
        <v>6019</v>
      </c>
      <c r="E517" s="15">
        <v>44765</v>
      </c>
      <c r="F517" s="14">
        <v>2980</v>
      </c>
      <c r="G517" s="16" t="s">
        <v>10601</v>
      </c>
      <c r="H517" s="3">
        <v>2980</v>
      </c>
      <c r="I517" s="19">
        <v>44832</v>
      </c>
      <c r="J517" s="5" t="s">
        <v>10953</v>
      </c>
      <c r="K517" s="20" t="s">
        <v>10666</v>
      </c>
      <c r="O517" s="2">
        <v>2660</v>
      </c>
      <c r="P517" s="2">
        <f t="shared" si="8"/>
        <v>320</v>
      </c>
      <c r="Q517" s="2"/>
    </row>
    <row r="518" s="3" customFormat="1" ht="14.25" spans="1:17">
      <c r="A518" s="13">
        <v>44832</v>
      </c>
      <c r="B518" s="14" t="s">
        <v>5773</v>
      </c>
      <c r="C518" s="14" t="s">
        <v>6030</v>
      </c>
      <c r="D518" s="14" t="s">
        <v>6031</v>
      </c>
      <c r="E518" s="15">
        <v>44765</v>
      </c>
      <c r="F518" s="14">
        <v>2980</v>
      </c>
      <c r="G518" s="16" t="s">
        <v>10601</v>
      </c>
      <c r="H518" s="3">
        <v>2980</v>
      </c>
      <c r="I518" s="19">
        <v>44832</v>
      </c>
      <c r="J518" s="5" t="s">
        <v>10953</v>
      </c>
      <c r="K518" s="20" t="s">
        <v>10666</v>
      </c>
      <c r="O518" s="2">
        <v>2660</v>
      </c>
      <c r="P518" s="2">
        <f t="shared" si="8"/>
        <v>320</v>
      </c>
      <c r="Q518" s="2"/>
    </row>
    <row r="519" s="3" customFormat="1" ht="14.25" spans="1:17">
      <c r="A519" s="13">
        <v>44832</v>
      </c>
      <c r="B519" s="14" t="s">
        <v>6741</v>
      </c>
      <c r="C519" s="14" t="s">
        <v>7909</v>
      </c>
      <c r="D519" s="14" t="s">
        <v>7910</v>
      </c>
      <c r="E519" s="15">
        <v>44765</v>
      </c>
      <c r="F519" s="14">
        <v>2980</v>
      </c>
      <c r="G519" s="24" t="s">
        <v>10602</v>
      </c>
      <c r="H519" s="3">
        <v>2980</v>
      </c>
      <c r="I519" s="19">
        <v>44831</v>
      </c>
      <c r="J519" s="5" t="s">
        <v>10953</v>
      </c>
      <c r="K519" s="20" t="s">
        <v>10666</v>
      </c>
      <c r="O519" s="2">
        <v>2700</v>
      </c>
      <c r="P519" s="2">
        <f t="shared" si="8"/>
        <v>280</v>
      </c>
      <c r="Q519" s="2"/>
    </row>
    <row r="520" s="3" customFormat="1" ht="14.25" spans="1:17">
      <c r="A520" s="13">
        <v>44832</v>
      </c>
      <c r="B520" s="14" t="s">
        <v>6741</v>
      </c>
      <c r="C520" s="14" t="s">
        <v>7913</v>
      </c>
      <c r="D520" s="14" t="s">
        <v>7914</v>
      </c>
      <c r="E520" s="15">
        <v>44765</v>
      </c>
      <c r="F520" s="14">
        <v>2980</v>
      </c>
      <c r="G520" s="24" t="s">
        <v>10602</v>
      </c>
      <c r="H520" s="3">
        <v>2980</v>
      </c>
      <c r="I520" s="19">
        <v>44831</v>
      </c>
      <c r="J520" s="5" t="s">
        <v>10953</v>
      </c>
      <c r="K520" s="20" t="s">
        <v>10666</v>
      </c>
      <c r="O520" s="2">
        <v>2700</v>
      </c>
      <c r="P520" s="2">
        <f t="shared" si="8"/>
        <v>280</v>
      </c>
      <c r="Q520" s="2"/>
    </row>
    <row r="521" s="3" customFormat="1" ht="14.25" spans="1:17">
      <c r="A521" s="13">
        <v>44832</v>
      </c>
      <c r="B521" s="14" t="s">
        <v>6741</v>
      </c>
      <c r="C521" s="14" t="s">
        <v>7915</v>
      </c>
      <c r="D521" s="14" t="s">
        <v>7916</v>
      </c>
      <c r="E521" s="15">
        <v>44765</v>
      </c>
      <c r="F521" s="14">
        <v>2980</v>
      </c>
      <c r="G521" s="24" t="s">
        <v>10602</v>
      </c>
      <c r="H521" s="3">
        <v>2980</v>
      </c>
      <c r="I521" s="19">
        <v>44831</v>
      </c>
      <c r="J521" s="5" t="s">
        <v>10953</v>
      </c>
      <c r="K521" s="20" t="s">
        <v>10666</v>
      </c>
      <c r="O521" s="2">
        <v>2700</v>
      </c>
      <c r="P521" s="2">
        <f t="shared" si="8"/>
        <v>280</v>
      </c>
      <c r="Q521" s="2"/>
    </row>
    <row r="522" s="3" customFormat="1" ht="14.25" spans="1:17">
      <c r="A522" s="13">
        <v>44832</v>
      </c>
      <c r="B522" s="14" t="s">
        <v>6741</v>
      </c>
      <c r="C522" s="14" t="s">
        <v>7917</v>
      </c>
      <c r="D522" s="14" t="s">
        <v>7918</v>
      </c>
      <c r="E522" s="15">
        <v>44765</v>
      </c>
      <c r="F522" s="14">
        <v>2980</v>
      </c>
      <c r="G522" s="24" t="s">
        <v>10602</v>
      </c>
      <c r="H522" s="3">
        <v>2980</v>
      </c>
      <c r="I522" s="19">
        <v>44831</v>
      </c>
      <c r="J522" s="5" t="s">
        <v>10953</v>
      </c>
      <c r="K522" s="20" t="s">
        <v>10666</v>
      </c>
      <c r="O522" s="2">
        <v>2700</v>
      </c>
      <c r="P522" s="2">
        <f t="shared" si="8"/>
        <v>280</v>
      </c>
      <c r="Q522" s="2"/>
    </row>
    <row r="523" s="3" customFormat="1" ht="14.25" spans="1:17">
      <c r="A523" s="13">
        <v>44832</v>
      </c>
      <c r="B523" s="14" t="s">
        <v>6741</v>
      </c>
      <c r="C523" s="14" t="s">
        <v>7919</v>
      </c>
      <c r="D523" s="14" t="s">
        <v>7920</v>
      </c>
      <c r="E523" s="15">
        <v>44765</v>
      </c>
      <c r="F523" s="14">
        <v>2980</v>
      </c>
      <c r="G523" s="24" t="s">
        <v>10602</v>
      </c>
      <c r="H523" s="3">
        <v>2980</v>
      </c>
      <c r="I523" s="19">
        <v>44831</v>
      </c>
      <c r="J523" s="5" t="s">
        <v>10953</v>
      </c>
      <c r="K523" s="20" t="s">
        <v>10666</v>
      </c>
      <c r="O523" s="2">
        <v>2700</v>
      </c>
      <c r="P523" s="2">
        <f t="shared" si="8"/>
        <v>280</v>
      </c>
      <c r="Q523" s="2"/>
    </row>
    <row r="524" s="3" customFormat="1" ht="14.25" spans="1:17">
      <c r="A524" s="13">
        <v>44832</v>
      </c>
      <c r="B524" s="14" t="s">
        <v>6769</v>
      </c>
      <c r="C524" s="14" t="s">
        <v>7921</v>
      </c>
      <c r="D524" s="14" t="s">
        <v>7922</v>
      </c>
      <c r="E524" s="15">
        <v>44765</v>
      </c>
      <c r="F524" s="14">
        <v>2980</v>
      </c>
      <c r="G524" s="16" t="s">
        <v>10603</v>
      </c>
      <c r="H524" s="3">
        <v>2980</v>
      </c>
      <c r="I524" s="19">
        <v>44832</v>
      </c>
      <c r="J524" s="5" t="s">
        <v>10953</v>
      </c>
      <c r="K524" s="20" t="s">
        <v>10666</v>
      </c>
      <c r="O524" s="2">
        <v>2700</v>
      </c>
      <c r="P524" s="2">
        <f t="shared" si="8"/>
        <v>280</v>
      </c>
      <c r="Q524" s="2"/>
    </row>
    <row r="525" s="3" customFormat="1" ht="14.25" spans="1:17">
      <c r="A525" s="13">
        <v>44832</v>
      </c>
      <c r="B525" s="14" t="s">
        <v>6769</v>
      </c>
      <c r="C525" s="14" t="s">
        <v>7923</v>
      </c>
      <c r="D525" s="14" t="s">
        <v>7924</v>
      </c>
      <c r="E525" s="15">
        <v>44765</v>
      </c>
      <c r="F525" s="14">
        <v>2980</v>
      </c>
      <c r="G525" s="16" t="s">
        <v>10603</v>
      </c>
      <c r="H525" s="3">
        <v>2980</v>
      </c>
      <c r="I525" s="19">
        <v>44832</v>
      </c>
      <c r="J525" s="5" t="s">
        <v>10953</v>
      </c>
      <c r="K525" s="20" t="s">
        <v>10666</v>
      </c>
      <c r="O525" s="2">
        <v>2700</v>
      </c>
      <c r="P525" s="2">
        <f t="shared" si="8"/>
        <v>280</v>
      </c>
      <c r="Q525" s="2"/>
    </row>
    <row r="526" s="3" customFormat="1" ht="14.25" spans="1:17">
      <c r="A526" s="13">
        <v>44832</v>
      </c>
      <c r="B526" s="14" t="s">
        <v>6769</v>
      </c>
      <c r="C526" s="14" t="s">
        <v>7925</v>
      </c>
      <c r="D526" s="14" t="s">
        <v>7926</v>
      </c>
      <c r="E526" s="15">
        <v>44765</v>
      </c>
      <c r="F526" s="14">
        <v>2980</v>
      </c>
      <c r="G526" s="16" t="s">
        <v>10603</v>
      </c>
      <c r="H526" s="3">
        <v>2980</v>
      </c>
      <c r="I526" s="19">
        <v>44832</v>
      </c>
      <c r="J526" s="5" t="s">
        <v>10953</v>
      </c>
      <c r="K526" s="20" t="s">
        <v>10666</v>
      </c>
      <c r="O526" s="2">
        <v>2700</v>
      </c>
      <c r="P526" s="2">
        <f t="shared" si="8"/>
        <v>280</v>
      </c>
      <c r="Q526" s="2"/>
    </row>
    <row r="527" s="3" customFormat="1" ht="14.25" spans="1:17">
      <c r="A527" s="13">
        <v>44832</v>
      </c>
      <c r="B527" s="14" t="s">
        <v>6813</v>
      </c>
      <c r="C527" s="14" t="s">
        <v>7927</v>
      </c>
      <c r="D527" s="14" t="s">
        <v>7928</v>
      </c>
      <c r="E527" s="15">
        <v>44765</v>
      </c>
      <c r="F527" s="14">
        <v>2980</v>
      </c>
      <c r="G527" s="127" t="s">
        <v>10604</v>
      </c>
      <c r="H527" s="3">
        <v>2980</v>
      </c>
      <c r="I527" s="19">
        <v>44832</v>
      </c>
      <c r="J527" s="5" t="s">
        <v>10953</v>
      </c>
      <c r="K527" s="20" t="s">
        <v>10666</v>
      </c>
      <c r="O527" s="2">
        <v>2700</v>
      </c>
      <c r="P527" s="2">
        <f t="shared" si="8"/>
        <v>280</v>
      </c>
      <c r="Q527" s="2"/>
    </row>
    <row r="528" s="3" customFormat="1" ht="14.25" spans="1:17">
      <c r="A528" s="13">
        <v>44832</v>
      </c>
      <c r="B528" s="14" t="s">
        <v>6813</v>
      </c>
      <c r="C528" s="14" t="s">
        <v>7929</v>
      </c>
      <c r="D528" s="14" t="s">
        <v>7930</v>
      </c>
      <c r="E528" s="15">
        <v>44765</v>
      </c>
      <c r="F528" s="14">
        <v>2980</v>
      </c>
      <c r="G528" s="127" t="s">
        <v>10604</v>
      </c>
      <c r="H528" s="3">
        <v>2980</v>
      </c>
      <c r="I528" s="19">
        <v>44832</v>
      </c>
      <c r="J528" s="5" t="s">
        <v>10953</v>
      </c>
      <c r="K528" s="20" t="s">
        <v>10666</v>
      </c>
      <c r="O528" s="2">
        <v>2700</v>
      </c>
      <c r="P528" s="2">
        <f t="shared" si="8"/>
        <v>280</v>
      </c>
      <c r="Q528" s="2"/>
    </row>
    <row r="529" s="3" customFormat="1" ht="14.25" spans="1:17">
      <c r="A529" s="13">
        <v>44832</v>
      </c>
      <c r="B529" s="14" t="s">
        <v>5084</v>
      </c>
      <c r="C529" s="14" t="s">
        <v>7800</v>
      </c>
      <c r="D529" s="14" t="s">
        <v>7801</v>
      </c>
      <c r="E529" s="15">
        <v>44768</v>
      </c>
      <c r="F529" s="14">
        <v>2980</v>
      </c>
      <c r="G529" s="16" t="s">
        <v>10572</v>
      </c>
      <c r="H529" s="3">
        <v>2980</v>
      </c>
      <c r="I529" s="19">
        <v>44832</v>
      </c>
      <c r="J529" s="5" t="s">
        <v>10953</v>
      </c>
      <c r="K529" s="20" t="s">
        <v>10666</v>
      </c>
      <c r="O529" s="2">
        <v>2700</v>
      </c>
      <c r="P529" s="2">
        <f t="shared" si="8"/>
        <v>280</v>
      </c>
      <c r="Q529" s="2"/>
    </row>
    <row r="530" s="3" customFormat="1" ht="14.25" spans="1:17">
      <c r="A530" s="13">
        <v>44832</v>
      </c>
      <c r="B530" s="14" t="s">
        <v>5084</v>
      </c>
      <c r="C530" s="14" t="s">
        <v>7804</v>
      </c>
      <c r="D530" s="14" t="s">
        <v>7805</v>
      </c>
      <c r="E530" s="15">
        <v>44768</v>
      </c>
      <c r="F530" s="14">
        <v>2980</v>
      </c>
      <c r="G530" s="16" t="s">
        <v>10572</v>
      </c>
      <c r="H530" s="3">
        <v>2980</v>
      </c>
      <c r="I530" s="19">
        <v>44832</v>
      </c>
      <c r="J530" s="5" t="s">
        <v>10953</v>
      </c>
      <c r="K530" s="20" t="s">
        <v>10666</v>
      </c>
      <c r="O530" s="2">
        <v>2700</v>
      </c>
      <c r="P530" s="2">
        <f t="shared" si="8"/>
        <v>280</v>
      </c>
      <c r="Q530" s="2"/>
    </row>
    <row r="531" s="3" customFormat="1" ht="14.25" spans="1:17">
      <c r="A531" s="13">
        <v>44832</v>
      </c>
      <c r="B531" s="14" t="s">
        <v>5084</v>
      </c>
      <c r="C531" s="14" t="s">
        <v>7806</v>
      </c>
      <c r="D531" s="14" t="s">
        <v>7807</v>
      </c>
      <c r="E531" s="15">
        <v>44768</v>
      </c>
      <c r="F531" s="14">
        <v>2980</v>
      </c>
      <c r="G531" s="16" t="s">
        <v>10572</v>
      </c>
      <c r="H531" s="3">
        <v>2980</v>
      </c>
      <c r="I531" s="19">
        <v>44832</v>
      </c>
      <c r="J531" s="5" t="s">
        <v>10953</v>
      </c>
      <c r="K531" s="20" t="s">
        <v>10666</v>
      </c>
      <c r="O531" s="2">
        <v>2700</v>
      </c>
      <c r="P531" s="2">
        <f t="shared" si="8"/>
        <v>280</v>
      </c>
      <c r="Q531" s="2"/>
    </row>
    <row r="532" s="3" customFormat="1" ht="14.25" spans="1:17">
      <c r="A532" s="13">
        <v>44832</v>
      </c>
      <c r="B532" s="14" t="s">
        <v>5084</v>
      </c>
      <c r="C532" s="14" t="s">
        <v>7809</v>
      </c>
      <c r="D532" s="14" t="s">
        <v>7810</v>
      </c>
      <c r="E532" s="15">
        <v>44768</v>
      </c>
      <c r="F532" s="14">
        <v>2980</v>
      </c>
      <c r="G532" s="16" t="s">
        <v>10572</v>
      </c>
      <c r="H532" s="3">
        <v>2980</v>
      </c>
      <c r="I532" s="19">
        <v>44832</v>
      </c>
      <c r="J532" s="5" t="s">
        <v>10953</v>
      </c>
      <c r="K532" s="20" t="s">
        <v>10666</v>
      </c>
      <c r="O532" s="2">
        <v>2700</v>
      </c>
      <c r="P532" s="2">
        <f t="shared" si="8"/>
        <v>280</v>
      </c>
      <c r="Q532" s="2"/>
    </row>
    <row r="533" s="3" customFormat="1" ht="14.25" spans="1:17">
      <c r="A533" s="13">
        <v>44832</v>
      </c>
      <c r="B533" s="14" t="s">
        <v>5084</v>
      </c>
      <c r="C533" s="14" t="s">
        <v>7813</v>
      </c>
      <c r="D533" s="14" t="s">
        <v>7814</v>
      </c>
      <c r="E533" s="15">
        <v>44768</v>
      </c>
      <c r="F533" s="14">
        <v>2980</v>
      </c>
      <c r="G533" s="16" t="s">
        <v>10572</v>
      </c>
      <c r="H533" s="3">
        <v>2980</v>
      </c>
      <c r="I533" s="19">
        <v>44832</v>
      </c>
      <c r="J533" s="5" t="s">
        <v>10953</v>
      </c>
      <c r="K533" s="20" t="s">
        <v>10666</v>
      </c>
      <c r="O533" s="2">
        <v>2700</v>
      </c>
      <c r="P533" s="2">
        <f t="shared" si="8"/>
        <v>280</v>
      </c>
      <c r="Q533" s="2"/>
    </row>
    <row r="534" s="3" customFormat="1" ht="14.25" spans="1:17">
      <c r="A534" s="13">
        <v>44832</v>
      </c>
      <c r="B534" s="14" t="s">
        <v>5084</v>
      </c>
      <c r="C534" s="14" t="s">
        <v>7815</v>
      </c>
      <c r="D534" s="14" t="s">
        <v>7816</v>
      </c>
      <c r="E534" s="15">
        <v>44768</v>
      </c>
      <c r="F534" s="14">
        <v>2980</v>
      </c>
      <c r="G534" s="16" t="s">
        <v>10572</v>
      </c>
      <c r="H534" s="3">
        <v>2980</v>
      </c>
      <c r="I534" s="19">
        <v>44832</v>
      </c>
      <c r="J534" s="5" t="s">
        <v>10953</v>
      </c>
      <c r="K534" s="20" t="s">
        <v>10666</v>
      </c>
      <c r="O534" s="2">
        <v>2700</v>
      </c>
      <c r="P534" s="2">
        <f t="shared" si="8"/>
        <v>280</v>
      </c>
      <c r="Q534" s="2"/>
    </row>
    <row r="535" s="3" customFormat="1" ht="14.25" spans="1:17">
      <c r="A535" s="13">
        <v>44832</v>
      </c>
      <c r="B535" s="14" t="s">
        <v>5084</v>
      </c>
      <c r="C535" s="14" t="s">
        <v>7818</v>
      </c>
      <c r="D535" s="14" t="s">
        <v>7819</v>
      </c>
      <c r="E535" s="15">
        <v>44768</v>
      </c>
      <c r="F535" s="14">
        <v>2980</v>
      </c>
      <c r="G535" s="16" t="s">
        <v>10572</v>
      </c>
      <c r="H535" s="3">
        <v>2980</v>
      </c>
      <c r="I535" s="19">
        <v>44832</v>
      </c>
      <c r="J535" s="5" t="s">
        <v>10953</v>
      </c>
      <c r="K535" s="20" t="s">
        <v>10666</v>
      </c>
      <c r="O535" s="2">
        <v>2700</v>
      </c>
      <c r="P535" s="2">
        <f t="shared" si="8"/>
        <v>280</v>
      </c>
      <c r="Q535" s="2"/>
    </row>
    <row r="536" s="3" customFormat="1" ht="14.25" spans="1:17">
      <c r="A536" s="13">
        <v>44832</v>
      </c>
      <c r="B536" s="14" t="s">
        <v>5084</v>
      </c>
      <c r="C536" s="14" t="s">
        <v>7822</v>
      </c>
      <c r="D536" s="14" t="s">
        <v>7823</v>
      </c>
      <c r="E536" s="15">
        <v>44768</v>
      </c>
      <c r="F536" s="14">
        <v>2980</v>
      </c>
      <c r="G536" s="16" t="s">
        <v>10572</v>
      </c>
      <c r="H536" s="3">
        <v>2980</v>
      </c>
      <c r="I536" s="19">
        <v>44832</v>
      </c>
      <c r="J536" s="5" t="s">
        <v>10953</v>
      </c>
      <c r="K536" s="20" t="s">
        <v>10666</v>
      </c>
      <c r="O536" s="2">
        <v>2700</v>
      </c>
      <c r="P536" s="2">
        <f t="shared" si="8"/>
        <v>280</v>
      </c>
      <c r="Q536" s="2"/>
    </row>
    <row r="537" s="3" customFormat="1" ht="14.25" spans="1:17">
      <c r="A537" s="13">
        <v>44832</v>
      </c>
      <c r="B537" s="14" t="s">
        <v>5773</v>
      </c>
      <c r="C537" s="14" t="s">
        <v>5784</v>
      </c>
      <c r="D537" s="14" t="s">
        <v>5785</v>
      </c>
      <c r="E537" s="15">
        <v>44768</v>
      </c>
      <c r="F537" s="14">
        <v>2980</v>
      </c>
      <c r="G537" s="16" t="s">
        <v>10601</v>
      </c>
      <c r="H537" s="3">
        <v>2980</v>
      </c>
      <c r="I537" s="19">
        <v>44832</v>
      </c>
      <c r="J537" s="5" t="s">
        <v>10953</v>
      </c>
      <c r="K537" s="20" t="s">
        <v>10666</v>
      </c>
      <c r="O537" s="2">
        <v>2660</v>
      </c>
      <c r="P537" s="2">
        <f t="shared" si="8"/>
        <v>320</v>
      </c>
      <c r="Q537" s="2"/>
    </row>
    <row r="538" s="3" customFormat="1" ht="14.25" spans="1:17">
      <c r="A538" s="13">
        <v>44832</v>
      </c>
      <c r="B538" s="14" t="s">
        <v>5773</v>
      </c>
      <c r="C538" s="14" t="s">
        <v>5992</v>
      </c>
      <c r="D538" s="14" t="s">
        <v>5993</v>
      </c>
      <c r="E538" s="15">
        <v>44768</v>
      </c>
      <c r="F538" s="14">
        <v>2980</v>
      </c>
      <c r="G538" s="16" t="s">
        <v>10601</v>
      </c>
      <c r="H538" s="3">
        <v>2980</v>
      </c>
      <c r="I538" s="19">
        <v>44832</v>
      </c>
      <c r="J538" s="5" t="s">
        <v>10953</v>
      </c>
      <c r="K538" s="20" t="s">
        <v>10666</v>
      </c>
      <c r="O538" s="2">
        <v>2660</v>
      </c>
      <c r="P538" s="2">
        <f t="shared" si="8"/>
        <v>320</v>
      </c>
      <c r="Q538" s="2"/>
    </row>
    <row r="539" s="3" customFormat="1" ht="14.25" spans="1:17">
      <c r="A539" s="13">
        <v>44832</v>
      </c>
      <c r="B539" s="14" t="s">
        <v>5773</v>
      </c>
      <c r="C539" s="14" t="s">
        <v>6020</v>
      </c>
      <c r="D539" s="14" t="s">
        <v>6021</v>
      </c>
      <c r="E539" s="15">
        <v>44768</v>
      </c>
      <c r="F539" s="14">
        <v>2980</v>
      </c>
      <c r="G539" s="16" t="s">
        <v>10601</v>
      </c>
      <c r="H539" s="3">
        <v>2980</v>
      </c>
      <c r="I539" s="19">
        <v>44832</v>
      </c>
      <c r="J539" s="5" t="s">
        <v>10953</v>
      </c>
      <c r="K539" s="20" t="s">
        <v>10666</v>
      </c>
      <c r="O539" s="2">
        <v>2660</v>
      </c>
      <c r="P539" s="2">
        <f t="shared" si="8"/>
        <v>320</v>
      </c>
      <c r="Q539" s="2"/>
    </row>
    <row r="540" s="3" customFormat="1" ht="14.25" spans="1:17">
      <c r="A540" s="13">
        <v>44832</v>
      </c>
      <c r="B540" s="14" t="s">
        <v>6471</v>
      </c>
      <c r="C540" s="14" t="s">
        <v>6583</v>
      </c>
      <c r="D540" s="14" t="s">
        <v>6584</v>
      </c>
      <c r="E540" s="15">
        <v>44768</v>
      </c>
      <c r="F540" s="14">
        <v>2980</v>
      </c>
      <c r="G540" s="16" t="s">
        <v>10605</v>
      </c>
      <c r="H540" s="3">
        <v>2980</v>
      </c>
      <c r="I540" s="19">
        <v>44832</v>
      </c>
      <c r="J540" s="5" t="s">
        <v>10953</v>
      </c>
      <c r="K540" s="20" t="s">
        <v>10666</v>
      </c>
      <c r="O540" s="2">
        <v>2680</v>
      </c>
      <c r="P540" s="2">
        <f t="shared" si="8"/>
        <v>300</v>
      </c>
      <c r="Q540" s="2"/>
    </row>
    <row r="541" s="3" customFormat="1" ht="14.25" spans="1:17">
      <c r="A541" s="13">
        <v>44832</v>
      </c>
      <c r="B541" s="14" t="s">
        <v>6471</v>
      </c>
      <c r="C541" s="14" t="s">
        <v>6577</v>
      </c>
      <c r="D541" s="14" t="s">
        <v>6578</v>
      </c>
      <c r="E541" s="15">
        <v>44768</v>
      </c>
      <c r="F541" s="14">
        <v>2980</v>
      </c>
      <c r="G541" s="16" t="s">
        <v>10605</v>
      </c>
      <c r="H541" s="3">
        <v>2980</v>
      </c>
      <c r="I541" s="19">
        <v>44832</v>
      </c>
      <c r="J541" s="5" t="s">
        <v>10953</v>
      </c>
      <c r="K541" s="20" t="s">
        <v>10666</v>
      </c>
      <c r="O541" s="2">
        <v>2680</v>
      </c>
      <c r="P541" s="2">
        <f t="shared" si="8"/>
        <v>300</v>
      </c>
      <c r="Q541" s="2"/>
    </row>
    <row r="542" s="3" customFormat="1" ht="14.25" spans="1:17">
      <c r="A542" s="13">
        <v>44832</v>
      </c>
      <c r="B542" s="14" t="s">
        <v>6471</v>
      </c>
      <c r="C542" s="14" t="s">
        <v>6575</v>
      </c>
      <c r="D542" s="14" t="s">
        <v>6576</v>
      </c>
      <c r="E542" s="15">
        <v>44768</v>
      </c>
      <c r="F542" s="14">
        <v>2980</v>
      </c>
      <c r="G542" s="16" t="s">
        <v>10605</v>
      </c>
      <c r="H542" s="3">
        <v>2980</v>
      </c>
      <c r="I542" s="19">
        <v>44832</v>
      </c>
      <c r="J542" s="5" t="s">
        <v>10953</v>
      </c>
      <c r="K542" s="20" t="s">
        <v>10666</v>
      </c>
      <c r="O542" s="2">
        <v>2680</v>
      </c>
      <c r="P542" s="2">
        <f t="shared" si="8"/>
        <v>300</v>
      </c>
      <c r="Q542" s="2"/>
    </row>
    <row r="543" s="3" customFormat="1" ht="14.25" spans="1:17">
      <c r="A543" s="13">
        <v>44832</v>
      </c>
      <c r="B543" s="14" t="s">
        <v>6471</v>
      </c>
      <c r="C543" s="14" t="s">
        <v>6571</v>
      </c>
      <c r="D543" s="14" t="s">
        <v>6572</v>
      </c>
      <c r="E543" s="15">
        <v>44768</v>
      </c>
      <c r="F543" s="14">
        <v>2980</v>
      </c>
      <c r="G543" s="16" t="s">
        <v>10605</v>
      </c>
      <c r="H543" s="3">
        <v>2980</v>
      </c>
      <c r="I543" s="19">
        <v>44832</v>
      </c>
      <c r="J543" s="5" t="s">
        <v>10953</v>
      </c>
      <c r="K543" s="20" t="s">
        <v>10666</v>
      </c>
      <c r="O543" s="2">
        <v>2680</v>
      </c>
      <c r="P543" s="2">
        <f t="shared" si="8"/>
        <v>300</v>
      </c>
      <c r="Q543" s="2"/>
    </row>
    <row r="544" s="3" customFormat="1" ht="14.25" spans="1:17">
      <c r="A544" s="13">
        <v>44832</v>
      </c>
      <c r="B544" s="14" t="s">
        <v>6471</v>
      </c>
      <c r="C544" s="14" t="s">
        <v>6569</v>
      </c>
      <c r="D544" s="14" t="s">
        <v>6570</v>
      </c>
      <c r="E544" s="15">
        <v>44768</v>
      </c>
      <c r="F544" s="14">
        <v>2980</v>
      </c>
      <c r="G544" s="16" t="s">
        <v>10605</v>
      </c>
      <c r="H544" s="3">
        <v>2980</v>
      </c>
      <c r="I544" s="19">
        <v>44832</v>
      </c>
      <c r="J544" s="5" t="s">
        <v>10953</v>
      </c>
      <c r="K544" s="20" t="s">
        <v>10666</v>
      </c>
      <c r="O544" s="2">
        <v>2680</v>
      </c>
      <c r="P544" s="2">
        <f t="shared" si="8"/>
        <v>300</v>
      </c>
      <c r="Q544" s="2"/>
    </row>
    <row r="545" s="3" customFormat="1" ht="14.25" spans="1:17">
      <c r="A545" s="13">
        <v>44832</v>
      </c>
      <c r="B545" s="14" t="s">
        <v>6471</v>
      </c>
      <c r="C545" s="14" t="s">
        <v>6543</v>
      </c>
      <c r="D545" s="14" t="s">
        <v>6544</v>
      </c>
      <c r="E545" s="15">
        <v>44768</v>
      </c>
      <c r="F545" s="14">
        <v>2980</v>
      </c>
      <c r="G545" s="16" t="s">
        <v>10605</v>
      </c>
      <c r="H545" s="3">
        <v>2980</v>
      </c>
      <c r="I545" s="19">
        <v>44832</v>
      </c>
      <c r="J545" s="5" t="s">
        <v>10953</v>
      </c>
      <c r="K545" s="20" t="s">
        <v>10666</v>
      </c>
      <c r="O545" s="2">
        <v>2680</v>
      </c>
      <c r="P545" s="2">
        <f t="shared" si="8"/>
        <v>300</v>
      </c>
      <c r="Q545" s="2"/>
    </row>
    <row r="546" s="3" customFormat="1" ht="14.25" spans="1:17">
      <c r="A546" s="13">
        <v>44832</v>
      </c>
      <c r="B546" s="14" t="s">
        <v>6471</v>
      </c>
      <c r="C546" s="14" t="s">
        <v>6537</v>
      </c>
      <c r="D546" s="14" t="s">
        <v>6538</v>
      </c>
      <c r="E546" s="15">
        <v>44768</v>
      </c>
      <c r="F546" s="14">
        <v>2980</v>
      </c>
      <c r="G546" s="16" t="s">
        <v>10605</v>
      </c>
      <c r="H546" s="3">
        <v>2980</v>
      </c>
      <c r="I546" s="19">
        <v>44832</v>
      </c>
      <c r="J546" s="5" t="s">
        <v>10953</v>
      </c>
      <c r="K546" s="20" t="s">
        <v>10666</v>
      </c>
      <c r="O546" s="2">
        <v>2680</v>
      </c>
      <c r="P546" s="2">
        <f t="shared" si="8"/>
        <v>300</v>
      </c>
      <c r="Q546" s="2"/>
    </row>
    <row r="547" s="3" customFormat="1" ht="14.25" spans="1:17">
      <c r="A547" s="13">
        <v>44832</v>
      </c>
      <c r="B547" s="14" t="s">
        <v>6471</v>
      </c>
      <c r="C547" s="14" t="s">
        <v>6507</v>
      </c>
      <c r="D547" s="14" t="s">
        <v>6508</v>
      </c>
      <c r="E547" s="15">
        <v>44768</v>
      </c>
      <c r="F547" s="14">
        <v>2980</v>
      </c>
      <c r="G547" s="16" t="s">
        <v>10605</v>
      </c>
      <c r="H547" s="3">
        <v>2980</v>
      </c>
      <c r="I547" s="19">
        <v>44832</v>
      </c>
      <c r="J547" s="5" t="s">
        <v>10953</v>
      </c>
      <c r="K547" s="20" t="s">
        <v>10666</v>
      </c>
      <c r="O547" s="2">
        <v>2680</v>
      </c>
      <c r="P547" s="2">
        <f t="shared" si="8"/>
        <v>300</v>
      </c>
      <c r="Q547" s="2"/>
    </row>
    <row r="548" s="3" customFormat="1" ht="14.25" spans="1:17">
      <c r="A548" s="13">
        <v>44832</v>
      </c>
      <c r="B548" s="14" t="s">
        <v>6471</v>
      </c>
      <c r="C548" s="14" t="s">
        <v>6505</v>
      </c>
      <c r="D548" s="14" t="s">
        <v>6506</v>
      </c>
      <c r="E548" s="15">
        <v>44768</v>
      </c>
      <c r="F548" s="14">
        <v>2980</v>
      </c>
      <c r="G548" s="16" t="s">
        <v>10605</v>
      </c>
      <c r="H548" s="3">
        <v>2980</v>
      </c>
      <c r="I548" s="19">
        <v>44832</v>
      </c>
      <c r="J548" s="5" t="s">
        <v>10953</v>
      </c>
      <c r="K548" s="20" t="s">
        <v>10666</v>
      </c>
      <c r="O548" s="2">
        <v>2680</v>
      </c>
      <c r="P548" s="2">
        <f t="shared" si="8"/>
        <v>300</v>
      </c>
      <c r="Q548" s="2"/>
    </row>
    <row r="549" s="3" customFormat="1" ht="14.25" spans="1:17">
      <c r="A549" s="13">
        <v>44832</v>
      </c>
      <c r="B549" s="14" t="s">
        <v>6471</v>
      </c>
      <c r="C549" s="14" t="s">
        <v>6501</v>
      </c>
      <c r="D549" s="14" t="s">
        <v>6502</v>
      </c>
      <c r="E549" s="15">
        <v>44768</v>
      </c>
      <c r="F549" s="14">
        <v>2980</v>
      </c>
      <c r="G549" s="16" t="s">
        <v>10605</v>
      </c>
      <c r="H549" s="3">
        <v>2980</v>
      </c>
      <c r="I549" s="19">
        <v>44832</v>
      </c>
      <c r="J549" s="5" t="s">
        <v>10953</v>
      </c>
      <c r="K549" s="20" t="s">
        <v>10666</v>
      </c>
      <c r="O549" s="2">
        <v>2680</v>
      </c>
      <c r="P549" s="2">
        <f t="shared" si="8"/>
        <v>300</v>
      </c>
      <c r="Q549" s="2"/>
    </row>
    <row r="550" s="3" customFormat="1" ht="14.25" spans="1:17">
      <c r="A550" s="13">
        <v>44832</v>
      </c>
      <c r="B550" s="14" t="s">
        <v>6471</v>
      </c>
      <c r="C550" s="14" t="s">
        <v>6495</v>
      </c>
      <c r="D550" s="14" t="s">
        <v>6496</v>
      </c>
      <c r="E550" s="15">
        <v>44768</v>
      </c>
      <c r="F550" s="14">
        <v>2980</v>
      </c>
      <c r="G550" s="16" t="s">
        <v>10605</v>
      </c>
      <c r="H550" s="3">
        <v>2980</v>
      </c>
      <c r="I550" s="19">
        <v>44832</v>
      </c>
      <c r="J550" s="5" t="s">
        <v>10953</v>
      </c>
      <c r="K550" s="20" t="s">
        <v>10666</v>
      </c>
      <c r="O550" s="2">
        <v>2680</v>
      </c>
      <c r="P550" s="2">
        <f t="shared" si="8"/>
        <v>300</v>
      </c>
      <c r="Q550" s="2"/>
    </row>
    <row r="551" s="3" customFormat="1" ht="14.25" spans="1:17">
      <c r="A551" s="13">
        <v>44832</v>
      </c>
      <c r="B551" s="14" t="s">
        <v>6471</v>
      </c>
      <c r="C551" s="14" t="s">
        <v>6493</v>
      </c>
      <c r="D551" s="14" t="s">
        <v>6494</v>
      </c>
      <c r="E551" s="15">
        <v>44768</v>
      </c>
      <c r="F551" s="14">
        <v>2980</v>
      </c>
      <c r="G551" s="16" t="s">
        <v>10605</v>
      </c>
      <c r="H551" s="3">
        <v>2980</v>
      </c>
      <c r="I551" s="19">
        <v>44832</v>
      </c>
      <c r="J551" s="5" t="s">
        <v>10953</v>
      </c>
      <c r="K551" s="20" t="s">
        <v>10666</v>
      </c>
      <c r="O551" s="2">
        <v>2680</v>
      </c>
      <c r="P551" s="2">
        <f t="shared" si="8"/>
        <v>300</v>
      </c>
      <c r="Q551" s="2"/>
    </row>
    <row r="552" s="3" customFormat="1" ht="14.25" spans="1:17">
      <c r="A552" s="13">
        <v>44832</v>
      </c>
      <c r="B552" s="14" t="s">
        <v>6471</v>
      </c>
      <c r="C552" s="14" t="s">
        <v>6491</v>
      </c>
      <c r="D552" s="14" t="s">
        <v>6492</v>
      </c>
      <c r="E552" s="15">
        <v>44768</v>
      </c>
      <c r="F552" s="14">
        <v>2980</v>
      </c>
      <c r="G552" s="16" t="s">
        <v>10605</v>
      </c>
      <c r="H552" s="3">
        <v>2980</v>
      </c>
      <c r="I552" s="19">
        <v>44832</v>
      </c>
      <c r="J552" s="5" t="s">
        <v>10953</v>
      </c>
      <c r="K552" s="20" t="s">
        <v>10666</v>
      </c>
      <c r="O552" s="2">
        <v>2680</v>
      </c>
      <c r="P552" s="2">
        <f t="shared" si="8"/>
        <v>300</v>
      </c>
      <c r="Q552" s="2"/>
    </row>
    <row r="553" s="3" customFormat="1" ht="14.25" spans="1:17">
      <c r="A553" s="13">
        <v>44832</v>
      </c>
      <c r="B553" s="14" t="s">
        <v>6471</v>
      </c>
      <c r="C553" s="14" t="s">
        <v>6478</v>
      </c>
      <c r="D553" s="14" t="s">
        <v>6479</v>
      </c>
      <c r="E553" s="15">
        <v>44768</v>
      </c>
      <c r="F553" s="14">
        <v>2980</v>
      </c>
      <c r="G553" s="16" t="s">
        <v>10605</v>
      </c>
      <c r="H553" s="3">
        <v>2980</v>
      </c>
      <c r="I553" s="19">
        <v>44832</v>
      </c>
      <c r="J553" s="5" t="s">
        <v>10953</v>
      </c>
      <c r="K553" s="20" t="s">
        <v>10666</v>
      </c>
      <c r="O553" s="2">
        <v>2680</v>
      </c>
      <c r="P553" s="2">
        <f t="shared" si="8"/>
        <v>300</v>
      </c>
      <c r="Q553" s="2"/>
    </row>
    <row r="554" s="3" customFormat="1" ht="14.25" spans="1:17">
      <c r="A554" s="13">
        <v>44832</v>
      </c>
      <c r="B554" s="14" t="s">
        <v>6471</v>
      </c>
      <c r="C554" s="14" t="s">
        <v>6466</v>
      </c>
      <c r="D554" s="14" t="s">
        <v>6467</v>
      </c>
      <c r="E554" s="15">
        <v>44769</v>
      </c>
      <c r="F554" s="14">
        <v>2980</v>
      </c>
      <c r="G554" s="16" t="s">
        <v>10605</v>
      </c>
      <c r="H554" s="3">
        <v>2980</v>
      </c>
      <c r="I554" s="19">
        <v>44832</v>
      </c>
      <c r="J554" s="5" t="s">
        <v>10953</v>
      </c>
      <c r="K554" s="20" t="s">
        <v>10666</v>
      </c>
      <c r="O554" s="2">
        <v>2680</v>
      </c>
      <c r="P554" s="2">
        <f t="shared" si="8"/>
        <v>300</v>
      </c>
      <c r="Q554" s="2"/>
    </row>
    <row r="555" s="3" customFormat="1" ht="14.25" spans="1:17">
      <c r="A555" s="13">
        <v>44832</v>
      </c>
      <c r="B555" s="14" t="s">
        <v>6471</v>
      </c>
      <c r="C555" s="14" t="s">
        <v>6472</v>
      </c>
      <c r="D555" s="14" t="s">
        <v>6473</v>
      </c>
      <c r="E555" s="15">
        <v>44769</v>
      </c>
      <c r="F555" s="14">
        <v>2980</v>
      </c>
      <c r="G555" s="16" t="s">
        <v>10605</v>
      </c>
      <c r="H555" s="3">
        <v>2980</v>
      </c>
      <c r="I555" s="19">
        <v>44832</v>
      </c>
      <c r="J555" s="5" t="s">
        <v>10953</v>
      </c>
      <c r="K555" s="20" t="s">
        <v>10666</v>
      </c>
      <c r="O555" s="2">
        <v>2680</v>
      </c>
      <c r="P555" s="2">
        <f t="shared" si="8"/>
        <v>300</v>
      </c>
      <c r="Q555" s="2"/>
    </row>
    <row r="556" s="3" customFormat="1" ht="14.25" spans="1:17">
      <c r="A556" s="13">
        <v>44832</v>
      </c>
      <c r="B556" s="14" t="s">
        <v>6471</v>
      </c>
      <c r="C556" s="14" t="s">
        <v>6474</v>
      </c>
      <c r="D556" s="14" t="s">
        <v>6475</v>
      </c>
      <c r="E556" s="15">
        <v>44769</v>
      </c>
      <c r="F556" s="14">
        <v>2980</v>
      </c>
      <c r="G556" s="16" t="s">
        <v>10605</v>
      </c>
      <c r="H556" s="3">
        <v>2980</v>
      </c>
      <c r="I556" s="19">
        <v>44832</v>
      </c>
      <c r="J556" s="5" t="s">
        <v>10953</v>
      </c>
      <c r="K556" s="20" t="s">
        <v>10666</v>
      </c>
      <c r="O556" s="2">
        <v>2680</v>
      </c>
      <c r="P556" s="2">
        <f t="shared" si="8"/>
        <v>300</v>
      </c>
      <c r="Q556" s="2"/>
    </row>
    <row r="557" s="3" customFormat="1" ht="14.25" spans="1:17">
      <c r="A557" s="13">
        <v>44832</v>
      </c>
      <c r="B557" s="14" t="s">
        <v>6471</v>
      </c>
      <c r="C557" s="14" t="s">
        <v>6476</v>
      </c>
      <c r="D557" s="14" t="s">
        <v>6477</v>
      </c>
      <c r="E557" s="15">
        <v>44769</v>
      </c>
      <c r="F557" s="14">
        <v>2980</v>
      </c>
      <c r="G557" s="16" t="s">
        <v>10605</v>
      </c>
      <c r="H557" s="3">
        <v>2980</v>
      </c>
      <c r="I557" s="19">
        <v>44832</v>
      </c>
      <c r="J557" s="5" t="s">
        <v>10953</v>
      </c>
      <c r="K557" s="20" t="s">
        <v>10666</v>
      </c>
      <c r="O557" s="2">
        <v>2680</v>
      </c>
      <c r="P557" s="2">
        <f t="shared" si="8"/>
        <v>300</v>
      </c>
      <c r="Q557" s="2"/>
    </row>
    <row r="558" s="3" customFormat="1" ht="14.25" spans="1:17">
      <c r="A558" s="13">
        <v>44832</v>
      </c>
      <c r="B558" s="14" t="s">
        <v>6471</v>
      </c>
      <c r="C558" s="14" t="s">
        <v>6481</v>
      </c>
      <c r="D558" s="14" t="s">
        <v>6482</v>
      </c>
      <c r="E558" s="15">
        <v>44769</v>
      </c>
      <c r="F558" s="14">
        <v>2980</v>
      </c>
      <c r="G558" s="16" t="s">
        <v>10605</v>
      </c>
      <c r="H558" s="3">
        <v>2980</v>
      </c>
      <c r="I558" s="19">
        <v>44832</v>
      </c>
      <c r="J558" s="5" t="s">
        <v>10953</v>
      </c>
      <c r="K558" s="20" t="s">
        <v>10666</v>
      </c>
      <c r="O558" s="2">
        <v>2680</v>
      </c>
      <c r="P558" s="2">
        <f t="shared" si="8"/>
        <v>300</v>
      </c>
      <c r="Q558" s="2"/>
    </row>
    <row r="559" s="3" customFormat="1" ht="14.25" spans="1:17">
      <c r="A559" s="13">
        <v>44832</v>
      </c>
      <c r="B559" s="14" t="s">
        <v>6471</v>
      </c>
      <c r="C559" s="14" t="s">
        <v>6483</v>
      </c>
      <c r="D559" s="14" t="s">
        <v>6484</v>
      </c>
      <c r="E559" s="15">
        <v>44769</v>
      </c>
      <c r="F559" s="14">
        <v>2980</v>
      </c>
      <c r="G559" s="16" t="s">
        <v>10605</v>
      </c>
      <c r="H559" s="3">
        <v>2980</v>
      </c>
      <c r="I559" s="19">
        <v>44832</v>
      </c>
      <c r="J559" s="5" t="s">
        <v>10953</v>
      </c>
      <c r="K559" s="20" t="s">
        <v>10666</v>
      </c>
      <c r="O559" s="2">
        <v>2680</v>
      </c>
      <c r="P559" s="2">
        <f t="shared" si="8"/>
        <v>300</v>
      </c>
      <c r="Q559" s="2"/>
    </row>
    <row r="560" s="3" customFormat="1" ht="14.25" spans="1:17">
      <c r="A560" s="13">
        <v>44832</v>
      </c>
      <c r="B560" s="14" t="s">
        <v>6471</v>
      </c>
      <c r="C560" s="14" t="s">
        <v>6485</v>
      </c>
      <c r="D560" s="14" t="s">
        <v>6486</v>
      </c>
      <c r="E560" s="15">
        <v>44769</v>
      </c>
      <c r="F560" s="14">
        <v>2980</v>
      </c>
      <c r="G560" s="16" t="s">
        <v>10605</v>
      </c>
      <c r="H560" s="3">
        <v>2980</v>
      </c>
      <c r="I560" s="19">
        <v>44832</v>
      </c>
      <c r="J560" s="5" t="s">
        <v>10953</v>
      </c>
      <c r="K560" s="20" t="s">
        <v>10666</v>
      </c>
      <c r="O560" s="2">
        <v>2680</v>
      </c>
      <c r="P560" s="2">
        <f t="shared" si="8"/>
        <v>300</v>
      </c>
      <c r="Q560" s="2"/>
    </row>
    <row r="561" s="3" customFormat="1" ht="14.25" spans="1:17">
      <c r="A561" s="13">
        <v>44832</v>
      </c>
      <c r="B561" s="14" t="s">
        <v>6471</v>
      </c>
      <c r="C561" s="14" t="s">
        <v>6487</v>
      </c>
      <c r="D561" s="14" t="s">
        <v>6488</v>
      </c>
      <c r="E561" s="15">
        <v>44769</v>
      </c>
      <c r="F561" s="14">
        <v>2980</v>
      </c>
      <c r="G561" s="16" t="s">
        <v>10605</v>
      </c>
      <c r="H561" s="3">
        <v>2980</v>
      </c>
      <c r="I561" s="19">
        <v>44832</v>
      </c>
      <c r="J561" s="5" t="s">
        <v>10953</v>
      </c>
      <c r="K561" s="20" t="s">
        <v>10666</v>
      </c>
      <c r="O561" s="2">
        <v>2680</v>
      </c>
      <c r="P561" s="2">
        <f t="shared" si="8"/>
        <v>300</v>
      </c>
      <c r="Q561" s="2"/>
    </row>
    <row r="562" s="3" customFormat="1" ht="14.25" spans="1:17">
      <c r="A562" s="13">
        <v>44832</v>
      </c>
      <c r="B562" s="14" t="s">
        <v>6471</v>
      </c>
      <c r="C562" s="14" t="s">
        <v>6489</v>
      </c>
      <c r="D562" s="14" t="s">
        <v>6490</v>
      </c>
      <c r="E562" s="15">
        <v>44769</v>
      </c>
      <c r="F562" s="14">
        <v>2980</v>
      </c>
      <c r="G562" s="16" t="s">
        <v>10605</v>
      </c>
      <c r="H562" s="3">
        <v>2980</v>
      </c>
      <c r="I562" s="19">
        <v>44832</v>
      </c>
      <c r="J562" s="5" t="s">
        <v>10953</v>
      </c>
      <c r="K562" s="20" t="s">
        <v>10666</v>
      </c>
      <c r="O562" s="2">
        <v>2680</v>
      </c>
      <c r="P562" s="2">
        <f t="shared" si="8"/>
        <v>300</v>
      </c>
      <c r="Q562" s="2"/>
    </row>
    <row r="563" s="3" customFormat="1" ht="14.25" spans="1:17">
      <c r="A563" s="13">
        <v>44832</v>
      </c>
      <c r="B563" s="14" t="s">
        <v>6471</v>
      </c>
      <c r="C563" s="14" t="s">
        <v>6497</v>
      </c>
      <c r="D563" s="14" t="s">
        <v>6498</v>
      </c>
      <c r="E563" s="15">
        <v>44769</v>
      </c>
      <c r="F563" s="14">
        <v>2980</v>
      </c>
      <c r="G563" s="16" t="s">
        <v>10605</v>
      </c>
      <c r="H563" s="3">
        <v>2980</v>
      </c>
      <c r="I563" s="19">
        <v>44832</v>
      </c>
      <c r="J563" s="5" t="s">
        <v>10953</v>
      </c>
      <c r="K563" s="20" t="s">
        <v>10666</v>
      </c>
      <c r="O563" s="2">
        <v>2680</v>
      </c>
      <c r="P563" s="2">
        <f t="shared" si="8"/>
        <v>300</v>
      </c>
      <c r="Q563" s="2"/>
    </row>
    <row r="564" s="3" customFormat="1" ht="14.25" spans="1:17">
      <c r="A564" s="13">
        <v>44832</v>
      </c>
      <c r="B564" s="14" t="s">
        <v>6471</v>
      </c>
      <c r="C564" s="14" t="s">
        <v>6499</v>
      </c>
      <c r="D564" s="14" t="s">
        <v>6500</v>
      </c>
      <c r="E564" s="15">
        <v>44769</v>
      </c>
      <c r="F564" s="14">
        <v>2980</v>
      </c>
      <c r="G564" s="16" t="s">
        <v>10605</v>
      </c>
      <c r="H564" s="3">
        <v>2980</v>
      </c>
      <c r="I564" s="19">
        <v>44832</v>
      </c>
      <c r="J564" s="5" t="s">
        <v>10953</v>
      </c>
      <c r="K564" s="20" t="s">
        <v>10666</v>
      </c>
      <c r="O564" s="2">
        <v>2680</v>
      </c>
      <c r="P564" s="2">
        <f t="shared" si="8"/>
        <v>300</v>
      </c>
      <c r="Q564" s="2"/>
    </row>
    <row r="565" s="3" customFormat="1" ht="14.25" spans="1:17">
      <c r="A565" s="13">
        <v>44832</v>
      </c>
      <c r="B565" s="14" t="s">
        <v>6471</v>
      </c>
      <c r="C565" s="14" t="s">
        <v>6503</v>
      </c>
      <c r="D565" s="14" t="s">
        <v>6504</v>
      </c>
      <c r="E565" s="15">
        <v>44769</v>
      </c>
      <c r="F565" s="14">
        <v>2980</v>
      </c>
      <c r="G565" s="16" t="s">
        <v>10605</v>
      </c>
      <c r="H565" s="3">
        <v>2980</v>
      </c>
      <c r="I565" s="19">
        <v>44832</v>
      </c>
      <c r="J565" s="5" t="s">
        <v>10953</v>
      </c>
      <c r="K565" s="20" t="s">
        <v>10666</v>
      </c>
      <c r="O565" s="2">
        <v>2680</v>
      </c>
      <c r="P565" s="2">
        <f t="shared" si="8"/>
        <v>300</v>
      </c>
      <c r="Q565" s="2"/>
    </row>
    <row r="566" s="3" customFormat="1" ht="14.25" spans="1:17">
      <c r="A566" s="13">
        <v>44832</v>
      </c>
      <c r="B566" s="14" t="s">
        <v>6471</v>
      </c>
      <c r="C566" s="14" t="s">
        <v>6509</v>
      </c>
      <c r="D566" s="14" t="s">
        <v>6510</v>
      </c>
      <c r="E566" s="15">
        <v>44769</v>
      </c>
      <c r="F566" s="14">
        <v>2980</v>
      </c>
      <c r="G566" s="16" t="s">
        <v>10605</v>
      </c>
      <c r="H566" s="3">
        <v>2980</v>
      </c>
      <c r="I566" s="19">
        <v>44832</v>
      </c>
      <c r="J566" s="5" t="s">
        <v>10953</v>
      </c>
      <c r="K566" s="20" t="s">
        <v>10666</v>
      </c>
      <c r="O566" s="2">
        <v>2680</v>
      </c>
      <c r="P566" s="2">
        <f t="shared" si="8"/>
        <v>300</v>
      </c>
      <c r="Q566" s="2"/>
    </row>
    <row r="567" s="3" customFormat="1" ht="14.25" spans="1:17">
      <c r="A567" s="13">
        <v>44832</v>
      </c>
      <c r="B567" s="14" t="s">
        <v>6471</v>
      </c>
      <c r="C567" s="14" t="s">
        <v>6511</v>
      </c>
      <c r="D567" s="14" t="s">
        <v>6512</v>
      </c>
      <c r="E567" s="15">
        <v>44769</v>
      </c>
      <c r="F567" s="14">
        <v>2980</v>
      </c>
      <c r="G567" s="16" t="s">
        <v>10605</v>
      </c>
      <c r="H567" s="3">
        <v>2980</v>
      </c>
      <c r="I567" s="19">
        <v>44832</v>
      </c>
      <c r="J567" s="5" t="s">
        <v>10953</v>
      </c>
      <c r="K567" s="20" t="s">
        <v>10666</v>
      </c>
      <c r="O567" s="2">
        <v>2680</v>
      </c>
      <c r="P567" s="2">
        <f t="shared" si="8"/>
        <v>300</v>
      </c>
      <c r="Q567" s="2"/>
    </row>
    <row r="568" s="3" customFormat="1" ht="14.25" spans="1:17">
      <c r="A568" s="13">
        <v>44832</v>
      </c>
      <c r="B568" s="14" t="s">
        <v>6471</v>
      </c>
      <c r="C568" s="14" t="s">
        <v>6513</v>
      </c>
      <c r="D568" s="14" t="s">
        <v>6514</v>
      </c>
      <c r="E568" s="15">
        <v>44769</v>
      </c>
      <c r="F568" s="14">
        <v>2980</v>
      </c>
      <c r="G568" s="16" t="s">
        <v>10605</v>
      </c>
      <c r="H568" s="3">
        <v>2980</v>
      </c>
      <c r="I568" s="19">
        <v>44832</v>
      </c>
      <c r="J568" s="5" t="s">
        <v>10953</v>
      </c>
      <c r="K568" s="20" t="s">
        <v>10666</v>
      </c>
      <c r="O568" s="2">
        <v>2680</v>
      </c>
      <c r="P568" s="2">
        <f t="shared" si="8"/>
        <v>300</v>
      </c>
      <c r="Q568" s="2"/>
    </row>
    <row r="569" s="3" customFormat="1" ht="14.25" spans="1:17">
      <c r="A569" s="13">
        <v>44832</v>
      </c>
      <c r="B569" s="14" t="s">
        <v>6471</v>
      </c>
      <c r="C569" s="14" t="s">
        <v>6515</v>
      </c>
      <c r="D569" s="14" t="s">
        <v>6516</v>
      </c>
      <c r="E569" s="15">
        <v>44769</v>
      </c>
      <c r="F569" s="14">
        <v>2980</v>
      </c>
      <c r="G569" s="16" t="s">
        <v>10605</v>
      </c>
      <c r="H569" s="3">
        <v>2980</v>
      </c>
      <c r="I569" s="19">
        <v>44832</v>
      </c>
      <c r="J569" s="5" t="s">
        <v>10953</v>
      </c>
      <c r="K569" s="20" t="s">
        <v>10666</v>
      </c>
      <c r="O569" s="2">
        <v>2680</v>
      </c>
      <c r="P569" s="2">
        <f t="shared" si="8"/>
        <v>300</v>
      </c>
      <c r="Q569" s="2"/>
    </row>
    <row r="570" s="3" customFormat="1" ht="14.25" spans="1:17">
      <c r="A570" s="13">
        <v>44832</v>
      </c>
      <c r="B570" s="14" t="s">
        <v>6471</v>
      </c>
      <c r="C570" s="14" t="s">
        <v>6533</v>
      </c>
      <c r="D570" s="14" t="s">
        <v>6534</v>
      </c>
      <c r="E570" s="15">
        <v>44769</v>
      </c>
      <c r="F570" s="14">
        <v>2980</v>
      </c>
      <c r="G570" s="16" t="s">
        <v>10605</v>
      </c>
      <c r="H570" s="3">
        <v>2980</v>
      </c>
      <c r="I570" s="19">
        <v>44832</v>
      </c>
      <c r="J570" s="5" t="s">
        <v>10953</v>
      </c>
      <c r="K570" s="20" t="s">
        <v>10666</v>
      </c>
      <c r="O570" s="2">
        <v>2680</v>
      </c>
      <c r="P570" s="2">
        <f t="shared" si="8"/>
        <v>300</v>
      </c>
      <c r="Q570" s="2"/>
    </row>
    <row r="571" s="3" customFormat="1" ht="14.25" spans="1:17">
      <c r="A571" s="13">
        <v>44832</v>
      </c>
      <c r="B571" s="14" t="s">
        <v>6471</v>
      </c>
      <c r="C571" s="14" t="s">
        <v>6535</v>
      </c>
      <c r="D571" s="14" t="s">
        <v>6536</v>
      </c>
      <c r="E571" s="15">
        <v>44769</v>
      </c>
      <c r="F571" s="14">
        <v>2980</v>
      </c>
      <c r="G571" s="16" t="s">
        <v>10605</v>
      </c>
      <c r="H571" s="3">
        <v>2980</v>
      </c>
      <c r="I571" s="19">
        <v>44832</v>
      </c>
      <c r="J571" s="5" t="s">
        <v>10953</v>
      </c>
      <c r="K571" s="20" t="s">
        <v>10666</v>
      </c>
      <c r="O571" s="2">
        <v>2680</v>
      </c>
      <c r="P571" s="2">
        <f t="shared" si="8"/>
        <v>300</v>
      </c>
      <c r="Q571" s="2"/>
    </row>
    <row r="572" s="3" customFormat="1" ht="14.25" spans="1:17">
      <c r="A572" s="13">
        <v>44832</v>
      </c>
      <c r="B572" s="14" t="s">
        <v>6471</v>
      </c>
      <c r="C572" s="14" t="s">
        <v>6539</v>
      </c>
      <c r="D572" s="14" t="s">
        <v>6540</v>
      </c>
      <c r="E572" s="15">
        <v>44769</v>
      </c>
      <c r="F572" s="14">
        <v>2980</v>
      </c>
      <c r="G572" s="16" t="s">
        <v>10605</v>
      </c>
      <c r="H572" s="3">
        <v>2980</v>
      </c>
      <c r="I572" s="19">
        <v>44832</v>
      </c>
      <c r="J572" s="5" t="s">
        <v>10953</v>
      </c>
      <c r="K572" s="20" t="s">
        <v>10666</v>
      </c>
      <c r="O572" s="2">
        <v>2680</v>
      </c>
      <c r="P572" s="2">
        <f t="shared" si="8"/>
        <v>300</v>
      </c>
      <c r="Q572" s="2"/>
    </row>
    <row r="573" s="3" customFormat="1" ht="14.25" spans="1:17">
      <c r="A573" s="13">
        <v>44832</v>
      </c>
      <c r="B573" s="14" t="s">
        <v>6471</v>
      </c>
      <c r="C573" s="14" t="s">
        <v>6541</v>
      </c>
      <c r="D573" s="14" t="s">
        <v>6542</v>
      </c>
      <c r="E573" s="15">
        <v>44769</v>
      </c>
      <c r="F573" s="14">
        <v>2980</v>
      </c>
      <c r="G573" s="16" t="s">
        <v>10605</v>
      </c>
      <c r="H573" s="3">
        <v>2980</v>
      </c>
      <c r="I573" s="19">
        <v>44832</v>
      </c>
      <c r="J573" s="5" t="s">
        <v>10953</v>
      </c>
      <c r="K573" s="20" t="s">
        <v>10666</v>
      </c>
      <c r="O573" s="2">
        <v>2680</v>
      </c>
      <c r="P573" s="2">
        <f t="shared" si="8"/>
        <v>300</v>
      </c>
      <c r="Q573" s="2"/>
    </row>
    <row r="574" s="3" customFormat="1" ht="14.25" spans="1:17">
      <c r="A574" s="13">
        <v>44832</v>
      </c>
      <c r="B574" s="14" t="s">
        <v>6471</v>
      </c>
      <c r="C574" s="14" t="s">
        <v>6545</v>
      </c>
      <c r="D574" s="14" t="s">
        <v>6546</v>
      </c>
      <c r="E574" s="15">
        <v>44769</v>
      </c>
      <c r="F574" s="14">
        <v>2980</v>
      </c>
      <c r="G574" s="16" t="s">
        <v>10605</v>
      </c>
      <c r="H574" s="3">
        <v>2980</v>
      </c>
      <c r="I574" s="19">
        <v>44832</v>
      </c>
      <c r="J574" s="5" t="s">
        <v>10953</v>
      </c>
      <c r="K574" s="20" t="s">
        <v>10666</v>
      </c>
      <c r="O574" s="2">
        <v>2680</v>
      </c>
      <c r="P574" s="2">
        <f t="shared" si="8"/>
        <v>300</v>
      </c>
      <c r="Q574" s="2"/>
    </row>
    <row r="575" s="3" customFormat="1" ht="14.25" spans="1:17">
      <c r="A575" s="13">
        <v>44832</v>
      </c>
      <c r="B575" s="14" t="s">
        <v>6471</v>
      </c>
      <c r="C575" s="14" t="s">
        <v>6547</v>
      </c>
      <c r="D575" s="14" t="s">
        <v>6548</v>
      </c>
      <c r="E575" s="15">
        <v>44769</v>
      </c>
      <c r="F575" s="14">
        <v>2980</v>
      </c>
      <c r="G575" s="16" t="s">
        <v>10605</v>
      </c>
      <c r="H575" s="3">
        <v>2980</v>
      </c>
      <c r="I575" s="19">
        <v>44832</v>
      </c>
      <c r="J575" s="5" t="s">
        <v>10953</v>
      </c>
      <c r="K575" s="20" t="s">
        <v>10666</v>
      </c>
      <c r="O575" s="2">
        <v>2680</v>
      </c>
      <c r="P575" s="2">
        <f t="shared" si="8"/>
        <v>300</v>
      </c>
      <c r="Q575" s="2"/>
    </row>
    <row r="576" s="3" customFormat="1" ht="14.25" spans="1:17">
      <c r="A576" s="13">
        <v>44832</v>
      </c>
      <c r="B576" s="14" t="s">
        <v>6471</v>
      </c>
      <c r="C576" s="14" t="s">
        <v>6549</v>
      </c>
      <c r="D576" s="14" t="s">
        <v>6550</v>
      </c>
      <c r="E576" s="15">
        <v>44769</v>
      </c>
      <c r="F576" s="14">
        <v>2980</v>
      </c>
      <c r="G576" s="16" t="s">
        <v>10605</v>
      </c>
      <c r="H576" s="3">
        <v>2980</v>
      </c>
      <c r="I576" s="19">
        <v>44832</v>
      </c>
      <c r="J576" s="5" t="s">
        <v>10953</v>
      </c>
      <c r="K576" s="20" t="s">
        <v>10666</v>
      </c>
      <c r="O576" s="2">
        <v>2680</v>
      </c>
      <c r="P576" s="2">
        <f t="shared" si="8"/>
        <v>300</v>
      </c>
      <c r="Q576" s="2"/>
    </row>
    <row r="577" s="3" customFormat="1" ht="14.25" spans="1:17">
      <c r="A577" s="13">
        <v>44832</v>
      </c>
      <c r="B577" s="14" t="s">
        <v>6471</v>
      </c>
      <c r="C577" s="14" t="s">
        <v>6551</v>
      </c>
      <c r="D577" s="14" t="s">
        <v>6552</v>
      </c>
      <c r="E577" s="15">
        <v>44769</v>
      </c>
      <c r="F577" s="14">
        <v>2980</v>
      </c>
      <c r="G577" s="16" t="s">
        <v>10605</v>
      </c>
      <c r="H577" s="3">
        <v>2980</v>
      </c>
      <c r="I577" s="19">
        <v>44832</v>
      </c>
      <c r="J577" s="5" t="s">
        <v>10953</v>
      </c>
      <c r="K577" s="20" t="s">
        <v>10666</v>
      </c>
      <c r="O577" s="2">
        <v>2680</v>
      </c>
      <c r="P577" s="2">
        <f t="shared" si="8"/>
        <v>300</v>
      </c>
      <c r="Q577" s="2"/>
    </row>
    <row r="578" s="3" customFormat="1" ht="14.25" spans="1:17">
      <c r="A578" s="13">
        <v>44832</v>
      </c>
      <c r="B578" s="14" t="s">
        <v>6471</v>
      </c>
      <c r="C578" s="14" t="s">
        <v>6553</v>
      </c>
      <c r="D578" s="14" t="s">
        <v>6554</v>
      </c>
      <c r="E578" s="15">
        <v>44769</v>
      </c>
      <c r="F578" s="14">
        <v>2980</v>
      </c>
      <c r="G578" s="16" t="s">
        <v>10605</v>
      </c>
      <c r="H578" s="3">
        <v>2980</v>
      </c>
      <c r="I578" s="19">
        <v>44832</v>
      </c>
      <c r="J578" s="5" t="s">
        <v>10953</v>
      </c>
      <c r="K578" s="20" t="s">
        <v>10666</v>
      </c>
      <c r="O578" s="2">
        <v>2680</v>
      </c>
      <c r="P578" s="2">
        <f t="shared" si="8"/>
        <v>300</v>
      </c>
      <c r="Q578" s="2"/>
    </row>
    <row r="579" s="3" customFormat="1" ht="14.25" spans="1:17">
      <c r="A579" s="13">
        <v>44832</v>
      </c>
      <c r="B579" s="14" t="s">
        <v>6471</v>
      </c>
      <c r="C579" s="14" t="s">
        <v>6555</v>
      </c>
      <c r="D579" s="14" t="s">
        <v>6556</v>
      </c>
      <c r="E579" s="15">
        <v>44769</v>
      </c>
      <c r="F579" s="14">
        <v>2980</v>
      </c>
      <c r="G579" s="16" t="s">
        <v>10605</v>
      </c>
      <c r="H579" s="3">
        <v>2980</v>
      </c>
      <c r="I579" s="19">
        <v>44832</v>
      </c>
      <c r="J579" s="5" t="s">
        <v>10953</v>
      </c>
      <c r="K579" s="20" t="s">
        <v>10666</v>
      </c>
      <c r="O579" s="2">
        <v>2680</v>
      </c>
      <c r="P579" s="2">
        <f t="shared" ref="P579:P642" si="9">F579-O579</f>
        <v>300</v>
      </c>
      <c r="Q579" s="2"/>
    </row>
    <row r="580" s="3" customFormat="1" ht="14.25" spans="1:17">
      <c r="A580" s="13">
        <v>44832</v>
      </c>
      <c r="B580" s="14" t="s">
        <v>6471</v>
      </c>
      <c r="C580" s="14" t="s">
        <v>6557</v>
      </c>
      <c r="D580" s="14" t="s">
        <v>6558</v>
      </c>
      <c r="E580" s="15">
        <v>44769</v>
      </c>
      <c r="F580" s="14">
        <v>2980</v>
      </c>
      <c r="G580" s="16" t="s">
        <v>10605</v>
      </c>
      <c r="H580" s="3">
        <v>2980</v>
      </c>
      <c r="I580" s="19">
        <v>44832</v>
      </c>
      <c r="J580" s="5" t="s">
        <v>10953</v>
      </c>
      <c r="K580" s="20" t="s">
        <v>10666</v>
      </c>
      <c r="O580" s="2">
        <v>2680</v>
      </c>
      <c r="P580" s="2">
        <f t="shared" si="9"/>
        <v>300</v>
      </c>
      <c r="Q580" s="2"/>
    </row>
    <row r="581" s="3" customFormat="1" ht="14.25" spans="1:17">
      <c r="A581" s="13">
        <v>44832</v>
      </c>
      <c r="B581" s="14" t="s">
        <v>6471</v>
      </c>
      <c r="C581" s="14" t="s">
        <v>6559</v>
      </c>
      <c r="D581" s="14" t="s">
        <v>6560</v>
      </c>
      <c r="E581" s="15">
        <v>44769</v>
      </c>
      <c r="F581" s="14">
        <v>2980</v>
      </c>
      <c r="G581" s="16" t="s">
        <v>10605</v>
      </c>
      <c r="H581" s="3">
        <v>2980</v>
      </c>
      <c r="I581" s="19">
        <v>44832</v>
      </c>
      <c r="J581" s="5" t="s">
        <v>10953</v>
      </c>
      <c r="K581" s="20" t="s">
        <v>10666</v>
      </c>
      <c r="O581" s="2">
        <v>2680</v>
      </c>
      <c r="P581" s="2">
        <f t="shared" si="9"/>
        <v>300</v>
      </c>
      <c r="Q581" s="2"/>
    </row>
    <row r="582" s="3" customFormat="1" ht="14.25" spans="1:17">
      <c r="A582" s="13">
        <v>44832</v>
      </c>
      <c r="B582" s="14" t="s">
        <v>6471</v>
      </c>
      <c r="C582" s="14" t="s">
        <v>6561</v>
      </c>
      <c r="D582" s="14" t="s">
        <v>6562</v>
      </c>
      <c r="E582" s="15">
        <v>44769</v>
      </c>
      <c r="F582" s="14">
        <v>2980</v>
      </c>
      <c r="G582" s="16" t="s">
        <v>10605</v>
      </c>
      <c r="H582" s="3">
        <v>2980</v>
      </c>
      <c r="I582" s="19">
        <v>44832</v>
      </c>
      <c r="J582" s="5" t="s">
        <v>10953</v>
      </c>
      <c r="K582" s="20" t="s">
        <v>10666</v>
      </c>
      <c r="O582" s="2">
        <v>2680</v>
      </c>
      <c r="P582" s="2">
        <f t="shared" si="9"/>
        <v>300</v>
      </c>
      <c r="Q582" s="2"/>
    </row>
    <row r="583" s="3" customFormat="1" ht="14.25" spans="1:17">
      <c r="A583" s="13">
        <v>44832</v>
      </c>
      <c r="B583" s="14" t="s">
        <v>6471</v>
      </c>
      <c r="C583" s="14" t="s">
        <v>6563</v>
      </c>
      <c r="D583" s="14" t="s">
        <v>6564</v>
      </c>
      <c r="E583" s="15">
        <v>44769</v>
      </c>
      <c r="F583" s="14">
        <v>2980</v>
      </c>
      <c r="G583" s="16" t="s">
        <v>10605</v>
      </c>
      <c r="H583" s="3">
        <v>2980</v>
      </c>
      <c r="I583" s="19">
        <v>44832</v>
      </c>
      <c r="J583" s="5" t="s">
        <v>10953</v>
      </c>
      <c r="K583" s="20" t="s">
        <v>10666</v>
      </c>
      <c r="O583" s="2">
        <v>2680</v>
      </c>
      <c r="P583" s="2">
        <f t="shared" si="9"/>
        <v>300</v>
      </c>
      <c r="Q583" s="2"/>
    </row>
    <row r="584" s="3" customFormat="1" ht="14.25" spans="1:17">
      <c r="A584" s="13">
        <v>44832</v>
      </c>
      <c r="B584" s="14" t="s">
        <v>6471</v>
      </c>
      <c r="C584" s="14" t="s">
        <v>6565</v>
      </c>
      <c r="D584" s="14" t="s">
        <v>6566</v>
      </c>
      <c r="E584" s="15">
        <v>44769</v>
      </c>
      <c r="F584" s="14">
        <v>2980</v>
      </c>
      <c r="G584" s="16" t="s">
        <v>10605</v>
      </c>
      <c r="H584" s="3">
        <v>2980</v>
      </c>
      <c r="I584" s="19">
        <v>44832</v>
      </c>
      <c r="J584" s="5" t="s">
        <v>10953</v>
      </c>
      <c r="K584" s="20" t="s">
        <v>10666</v>
      </c>
      <c r="O584" s="2">
        <v>2680</v>
      </c>
      <c r="P584" s="2">
        <f t="shared" si="9"/>
        <v>300</v>
      </c>
      <c r="Q584" s="2"/>
    </row>
    <row r="585" s="3" customFormat="1" ht="14.25" spans="1:17">
      <c r="A585" s="13">
        <v>44832</v>
      </c>
      <c r="B585" s="14" t="s">
        <v>6471</v>
      </c>
      <c r="C585" s="14" t="s">
        <v>6567</v>
      </c>
      <c r="D585" s="14" t="s">
        <v>6568</v>
      </c>
      <c r="E585" s="15">
        <v>44769</v>
      </c>
      <c r="F585" s="14">
        <v>2980</v>
      </c>
      <c r="G585" s="16" t="s">
        <v>10605</v>
      </c>
      <c r="H585" s="3">
        <v>2980</v>
      </c>
      <c r="I585" s="19">
        <v>44832</v>
      </c>
      <c r="J585" s="5" t="s">
        <v>10953</v>
      </c>
      <c r="K585" s="20" t="s">
        <v>10666</v>
      </c>
      <c r="O585" s="2">
        <v>2680</v>
      </c>
      <c r="P585" s="2">
        <f t="shared" si="9"/>
        <v>300</v>
      </c>
      <c r="Q585" s="2"/>
    </row>
    <row r="586" s="3" customFormat="1" ht="14.25" spans="1:17">
      <c r="A586" s="13">
        <v>44832</v>
      </c>
      <c r="B586" s="14" t="s">
        <v>6471</v>
      </c>
      <c r="C586" s="14" t="s">
        <v>6573</v>
      </c>
      <c r="D586" s="14" t="s">
        <v>6574</v>
      </c>
      <c r="E586" s="15">
        <v>44769</v>
      </c>
      <c r="F586" s="14">
        <v>2980</v>
      </c>
      <c r="G586" s="16" t="s">
        <v>10605</v>
      </c>
      <c r="H586" s="3">
        <v>2980</v>
      </c>
      <c r="I586" s="19">
        <v>44832</v>
      </c>
      <c r="J586" s="5" t="s">
        <v>10953</v>
      </c>
      <c r="K586" s="20" t="s">
        <v>10666</v>
      </c>
      <c r="O586" s="2">
        <v>2680</v>
      </c>
      <c r="P586" s="2">
        <f t="shared" si="9"/>
        <v>300</v>
      </c>
      <c r="Q586" s="2"/>
    </row>
    <row r="587" s="3" customFormat="1" ht="14.25" spans="1:17">
      <c r="A587" s="13">
        <v>44832</v>
      </c>
      <c r="B587" s="14" t="s">
        <v>6471</v>
      </c>
      <c r="C587" s="14" t="s">
        <v>6579</v>
      </c>
      <c r="D587" s="14" t="s">
        <v>6580</v>
      </c>
      <c r="E587" s="15">
        <v>44769</v>
      </c>
      <c r="F587" s="14">
        <v>2980</v>
      </c>
      <c r="G587" s="16" t="s">
        <v>10605</v>
      </c>
      <c r="H587" s="3">
        <v>2980</v>
      </c>
      <c r="I587" s="19">
        <v>44832</v>
      </c>
      <c r="J587" s="5" t="s">
        <v>10953</v>
      </c>
      <c r="K587" s="20" t="s">
        <v>10666</v>
      </c>
      <c r="O587" s="2">
        <v>2680</v>
      </c>
      <c r="P587" s="2">
        <f t="shared" si="9"/>
        <v>300</v>
      </c>
      <c r="Q587" s="2"/>
    </row>
    <row r="588" s="3" customFormat="1" ht="14.25" spans="1:17">
      <c r="A588" s="13">
        <v>44832</v>
      </c>
      <c r="B588" s="14" t="s">
        <v>6471</v>
      </c>
      <c r="C588" s="14" t="s">
        <v>6581</v>
      </c>
      <c r="D588" s="14" t="s">
        <v>6582</v>
      </c>
      <c r="E588" s="15">
        <v>44769</v>
      </c>
      <c r="F588" s="14">
        <v>2980</v>
      </c>
      <c r="G588" s="16" t="s">
        <v>10605</v>
      </c>
      <c r="H588" s="3">
        <v>2980</v>
      </c>
      <c r="I588" s="19">
        <v>44832</v>
      </c>
      <c r="J588" s="5" t="s">
        <v>10953</v>
      </c>
      <c r="K588" s="20" t="s">
        <v>10666</v>
      </c>
      <c r="O588" s="2">
        <v>2680</v>
      </c>
      <c r="P588" s="2">
        <f t="shared" si="9"/>
        <v>300</v>
      </c>
      <c r="Q588" s="2"/>
    </row>
    <row r="589" s="3" customFormat="1" ht="14.25" spans="1:17">
      <c r="A589" s="13">
        <v>44832</v>
      </c>
      <c r="B589" s="14" t="s">
        <v>6471</v>
      </c>
      <c r="C589" s="14" t="s">
        <v>6585</v>
      </c>
      <c r="D589" s="14" t="s">
        <v>6586</v>
      </c>
      <c r="E589" s="15">
        <v>44769</v>
      </c>
      <c r="F589" s="14">
        <v>2980</v>
      </c>
      <c r="G589" s="16" t="s">
        <v>10605</v>
      </c>
      <c r="H589" s="3">
        <v>2980</v>
      </c>
      <c r="I589" s="19">
        <v>44832</v>
      </c>
      <c r="J589" s="5" t="s">
        <v>10953</v>
      </c>
      <c r="K589" s="20" t="s">
        <v>10666</v>
      </c>
      <c r="O589" s="2">
        <v>2680</v>
      </c>
      <c r="P589" s="2">
        <f t="shared" si="9"/>
        <v>300</v>
      </c>
      <c r="Q589" s="2"/>
    </row>
    <row r="590" s="3" customFormat="1" ht="14.25" spans="1:17">
      <c r="A590" s="13">
        <v>44832</v>
      </c>
      <c r="B590" s="14" t="s">
        <v>6741</v>
      </c>
      <c r="C590" s="14" t="s">
        <v>7931</v>
      </c>
      <c r="D590" s="14" t="s">
        <v>7932</v>
      </c>
      <c r="E590" s="15">
        <v>44769</v>
      </c>
      <c r="F590" s="14">
        <v>2980</v>
      </c>
      <c r="G590" s="24" t="s">
        <v>10602</v>
      </c>
      <c r="H590" s="3">
        <v>2980</v>
      </c>
      <c r="I590" s="19">
        <v>44831</v>
      </c>
      <c r="J590" s="5" t="s">
        <v>10953</v>
      </c>
      <c r="K590" s="20" t="s">
        <v>10666</v>
      </c>
      <c r="O590" s="2">
        <v>2700</v>
      </c>
      <c r="P590" s="2">
        <f t="shared" si="9"/>
        <v>280</v>
      </c>
      <c r="Q590" s="2"/>
    </row>
    <row r="591" s="3" customFormat="1" ht="14.25" spans="1:17">
      <c r="A591" s="13">
        <v>44832</v>
      </c>
      <c r="B591" s="14" t="s">
        <v>6741</v>
      </c>
      <c r="C591" s="14" t="s">
        <v>7934</v>
      </c>
      <c r="D591" s="14" t="s">
        <v>7935</v>
      </c>
      <c r="E591" s="15">
        <v>44769</v>
      </c>
      <c r="F591" s="14">
        <v>2980</v>
      </c>
      <c r="G591" s="24" t="s">
        <v>10602</v>
      </c>
      <c r="H591" s="3">
        <v>2980</v>
      </c>
      <c r="I591" s="19">
        <v>44831</v>
      </c>
      <c r="J591" s="5" t="s">
        <v>10953</v>
      </c>
      <c r="K591" s="20" t="s">
        <v>10666</v>
      </c>
      <c r="O591" s="2">
        <v>2700</v>
      </c>
      <c r="P591" s="2">
        <f t="shared" si="9"/>
        <v>280</v>
      </c>
      <c r="Q591" s="2"/>
    </row>
    <row r="592" s="3" customFormat="1" ht="14.25" spans="1:17">
      <c r="A592" s="13">
        <v>44832</v>
      </c>
      <c r="B592" s="14" t="s">
        <v>6741</v>
      </c>
      <c r="C592" s="14" t="s">
        <v>7936</v>
      </c>
      <c r="D592" s="14" t="s">
        <v>7937</v>
      </c>
      <c r="E592" s="15">
        <v>44769</v>
      </c>
      <c r="F592" s="14">
        <v>2980</v>
      </c>
      <c r="G592" s="24" t="s">
        <v>10602</v>
      </c>
      <c r="H592" s="3">
        <v>2980</v>
      </c>
      <c r="I592" s="19">
        <v>44831</v>
      </c>
      <c r="J592" s="5" t="s">
        <v>10953</v>
      </c>
      <c r="K592" s="20" t="s">
        <v>10666</v>
      </c>
      <c r="O592" s="2">
        <v>2700</v>
      </c>
      <c r="P592" s="2">
        <f t="shared" si="9"/>
        <v>280</v>
      </c>
      <c r="Q592" s="2"/>
    </row>
    <row r="593" s="3" customFormat="1" ht="14.25" spans="1:17">
      <c r="A593" s="13">
        <v>44832</v>
      </c>
      <c r="B593" s="14" t="s">
        <v>6741</v>
      </c>
      <c r="C593" s="14" t="s">
        <v>7938</v>
      </c>
      <c r="D593" s="14" t="s">
        <v>7939</v>
      </c>
      <c r="E593" s="15">
        <v>44769</v>
      </c>
      <c r="F593" s="14">
        <v>2980</v>
      </c>
      <c r="G593" s="24" t="s">
        <v>10602</v>
      </c>
      <c r="H593" s="3">
        <v>2980</v>
      </c>
      <c r="I593" s="19">
        <v>44831</v>
      </c>
      <c r="J593" s="5" t="s">
        <v>10953</v>
      </c>
      <c r="K593" s="20" t="s">
        <v>10666</v>
      </c>
      <c r="O593" s="2">
        <v>2700</v>
      </c>
      <c r="P593" s="2">
        <f t="shared" si="9"/>
        <v>280</v>
      </c>
      <c r="Q593" s="2"/>
    </row>
    <row r="594" s="3" customFormat="1" ht="14.25" spans="1:17">
      <c r="A594" s="13">
        <v>44832</v>
      </c>
      <c r="B594" s="14" t="s">
        <v>6741</v>
      </c>
      <c r="C594" s="14" t="s">
        <v>7940</v>
      </c>
      <c r="D594" s="14" t="s">
        <v>7941</v>
      </c>
      <c r="E594" s="15">
        <v>44769</v>
      </c>
      <c r="F594" s="14">
        <v>2980</v>
      </c>
      <c r="G594" s="24" t="s">
        <v>10602</v>
      </c>
      <c r="H594" s="3">
        <v>2980</v>
      </c>
      <c r="I594" s="19">
        <v>44831</v>
      </c>
      <c r="J594" s="5" t="s">
        <v>10953</v>
      </c>
      <c r="K594" s="20" t="s">
        <v>10666</v>
      </c>
      <c r="O594" s="2">
        <v>2700</v>
      </c>
      <c r="P594" s="2">
        <f t="shared" si="9"/>
        <v>280</v>
      </c>
      <c r="Q594" s="2"/>
    </row>
    <row r="595" s="3" customFormat="1" ht="14.25" spans="1:17">
      <c r="A595" s="13">
        <v>44832</v>
      </c>
      <c r="B595" s="14" t="s">
        <v>6741</v>
      </c>
      <c r="C595" s="14" t="s">
        <v>7942</v>
      </c>
      <c r="D595" s="14" t="s">
        <v>7943</v>
      </c>
      <c r="E595" s="15">
        <v>44769</v>
      </c>
      <c r="F595" s="14">
        <v>2980</v>
      </c>
      <c r="G595" s="24" t="s">
        <v>10602</v>
      </c>
      <c r="H595" s="3">
        <v>2980</v>
      </c>
      <c r="I595" s="19">
        <v>44831</v>
      </c>
      <c r="J595" s="5" t="s">
        <v>10953</v>
      </c>
      <c r="K595" s="20" t="s">
        <v>10666</v>
      </c>
      <c r="O595" s="2">
        <v>2700</v>
      </c>
      <c r="P595" s="2">
        <f t="shared" si="9"/>
        <v>280</v>
      </c>
      <c r="Q595" s="2"/>
    </row>
    <row r="596" s="3" customFormat="1" ht="14.25" spans="1:17">
      <c r="A596" s="13">
        <v>44832</v>
      </c>
      <c r="B596" s="14" t="s">
        <v>6741</v>
      </c>
      <c r="C596" s="14" t="s">
        <v>7944</v>
      </c>
      <c r="D596" s="14" t="s">
        <v>7945</v>
      </c>
      <c r="E596" s="15">
        <v>44769</v>
      </c>
      <c r="F596" s="14">
        <v>2980</v>
      </c>
      <c r="G596" s="24" t="s">
        <v>10602</v>
      </c>
      <c r="H596" s="3">
        <v>2980</v>
      </c>
      <c r="I596" s="19">
        <v>44831</v>
      </c>
      <c r="J596" s="5" t="s">
        <v>10953</v>
      </c>
      <c r="K596" s="20" t="s">
        <v>10666</v>
      </c>
      <c r="O596" s="2">
        <v>2700</v>
      </c>
      <c r="P596" s="2">
        <f t="shared" si="9"/>
        <v>280</v>
      </c>
      <c r="Q596" s="2"/>
    </row>
    <row r="597" s="3" customFormat="1" ht="14.25" spans="1:17">
      <c r="A597" s="13">
        <v>44832</v>
      </c>
      <c r="B597" s="14" t="s">
        <v>6741</v>
      </c>
      <c r="C597" s="14" t="s">
        <v>7946</v>
      </c>
      <c r="D597" s="14" t="s">
        <v>7947</v>
      </c>
      <c r="E597" s="15">
        <v>44769</v>
      </c>
      <c r="F597" s="14">
        <v>2980</v>
      </c>
      <c r="G597" s="24" t="s">
        <v>10602</v>
      </c>
      <c r="H597" s="3">
        <v>2980</v>
      </c>
      <c r="I597" s="19">
        <v>44831</v>
      </c>
      <c r="J597" s="5" t="s">
        <v>10953</v>
      </c>
      <c r="K597" s="20" t="s">
        <v>10666</v>
      </c>
      <c r="O597" s="2">
        <v>2700</v>
      </c>
      <c r="P597" s="2">
        <f t="shared" si="9"/>
        <v>280</v>
      </c>
      <c r="Q597" s="2"/>
    </row>
    <row r="598" s="3" customFormat="1" ht="14.25" spans="1:17">
      <c r="A598" s="13">
        <v>44832</v>
      </c>
      <c r="B598" s="14" t="s">
        <v>6741</v>
      </c>
      <c r="C598" s="14" t="s">
        <v>7948</v>
      </c>
      <c r="D598" s="14" t="s">
        <v>7949</v>
      </c>
      <c r="E598" s="15">
        <v>44769</v>
      </c>
      <c r="F598" s="14">
        <v>2980</v>
      </c>
      <c r="G598" s="24" t="s">
        <v>10602</v>
      </c>
      <c r="H598" s="3">
        <v>2980</v>
      </c>
      <c r="I598" s="19">
        <v>44831</v>
      </c>
      <c r="J598" s="5" t="s">
        <v>10953</v>
      </c>
      <c r="K598" s="20" t="s">
        <v>10666</v>
      </c>
      <c r="O598" s="2">
        <v>2700</v>
      </c>
      <c r="P598" s="2">
        <f t="shared" si="9"/>
        <v>280</v>
      </c>
      <c r="Q598" s="2"/>
    </row>
    <row r="599" s="3" customFormat="1" ht="14.25" spans="1:17">
      <c r="A599" s="13">
        <v>44832</v>
      </c>
      <c r="B599" s="14" t="s">
        <v>6741</v>
      </c>
      <c r="C599" s="14" t="s">
        <v>7950</v>
      </c>
      <c r="D599" s="14" t="s">
        <v>7951</v>
      </c>
      <c r="E599" s="15">
        <v>44769</v>
      </c>
      <c r="F599" s="14">
        <v>2980</v>
      </c>
      <c r="G599" s="24" t="s">
        <v>10602</v>
      </c>
      <c r="H599" s="3">
        <v>2980</v>
      </c>
      <c r="I599" s="19">
        <v>44831</v>
      </c>
      <c r="J599" s="5" t="s">
        <v>10953</v>
      </c>
      <c r="K599" s="20" t="s">
        <v>10666</v>
      </c>
      <c r="O599" s="2">
        <v>2700</v>
      </c>
      <c r="P599" s="2">
        <f t="shared" si="9"/>
        <v>280</v>
      </c>
      <c r="Q599" s="2"/>
    </row>
    <row r="600" s="3" customFormat="1" ht="14.25" spans="1:17">
      <c r="A600" s="13">
        <v>44832</v>
      </c>
      <c r="B600" s="14" t="s">
        <v>6741</v>
      </c>
      <c r="C600" s="14" t="s">
        <v>7952</v>
      </c>
      <c r="D600" s="14" t="s">
        <v>7953</v>
      </c>
      <c r="E600" s="15">
        <v>44769</v>
      </c>
      <c r="F600" s="14">
        <v>2980</v>
      </c>
      <c r="G600" s="24" t="s">
        <v>10602</v>
      </c>
      <c r="H600" s="3">
        <v>2980</v>
      </c>
      <c r="I600" s="19">
        <v>44831</v>
      </c>
      <c r="J600" s="5" t="s">
        <v>10953</v>
      </c>
      <c r="K600" s="20" t="s">
        <v>10666</v>
      </c>
      <c r="O600" s="2">
        <v>2700</v>
      </c>
      <c r="P600" s="2">
        <f t="shared" si="9"/>
        <v>280</v>
      </c>
      <c r="Q600" s="2"/>
    </row>
    <row r="601" s="3" customFormat="1" ht="14.25" spans="1:17">
      <c r="A601" s="13">
        <v>44832</v>
      </c>
      <c r="B601" s="14" t="s">
        <v>6741</v>
      </c>
      <c r="C601" s="14" t="s">
        <v>7954</v>
      </c>
      <c r="D601" s="14" t="s">
        <v>7955</v>
      </c>
      <c r="E601" s="15">
        <v>44769</v>
      </c>
      <c r="F601" s="14">
        <v>2980</v>
      </c>
      <c r="G601" s="24" t="s">
        <v>10602</v>
      </c>
      <c r="H601" s="3">
        <v>2980</v>
      </c>
      <c r="I601" s="19">
        <v>44831</v>
      </c>
      <c r="J601" s="5" t="s">
        <v>10953</v>
      </c>
      <c r="K601" s="20" t="s">
        <v>10666</v>
      </c>
      <c r="O601" s="2">
        <v>2700</v>
      </c>
      <c r="P601" s="2">
        <f t="shared" si="9"/>
        <v>280</v>
      </c>
      <c r="Q601" s="2"/>
    </row>
    <row r="602" s="3" customFormat="1" ht="14.25" spans="1:17">
      <c r="A602" s="13">
        <v>44832</v>
      </c>
      <c r="B602" s="14" t="s">
        <v>6741</v>
      </c>
      <c r="C602" s="14" t="s">
        <v>7956</v>
      </c>
      <c r="D602" s="14" t="s">
        <v>7957</v>
      </c>
      <c r="E602" s="15">
        <v>44769</v>
      </c>
      <c r="F602" s="14">
        <v>2980</v>
      </c>
      <c r="G602" s="24" t="s">
        <v>10602</v>
      </c>
      <c r="H602" s="3">
        <v>2980</v>
      </c>
      <c r="I602" s="19">
        <v>44831</v>
      </c>
      <c r="J602" s="5" t="s">
        <v>10953</v>
      </c>
      <c r="K602" s="20" t="s">
        <v>10666</v>
      </c>
      <c r="O602" s="2">
        <v>2700</v>
      </c>
      <c r="P602" s="2">
        <f t="shared" si="9"/>
        <v>280</v>
      </c>
      <c r="Q602" s="2"/>
    </row>
    <row r="603" s="3" customFormat="1" ht="14.25" spans="1:17">
      <c r="A603" s="13">
        <v>44832</v>
      </c>
      <c r="B603" s="14" t="s">
        <v>6741</v>
      </c>
      <c r="C603" s="14" t="s">
        <v>7958</v>
      </c>
      <c r="D603" s="14" t="s">
        <v>7959</v>
      </c>
      <c r="E603" s="15">
        <v>44769</v>
      </c>
      <c r="F603" s="14">
        <v>2980</v>
      </c>
      <c r="G603" s="24" t="s">
        <v>10602</v>
      </c>
      <c r="H603" s="3">
        <v>2980</v>
      </c>
      <c r="I603" s="19">
        <v>44831</v>
      </c>
      <c r="J603" s="5" t="s">
        <v>10953</v>
      </c>
      <c r="K603" s="20" t="s">
        <v>10666</v>
      </c>
      <c r="O603" s="2">
        <v>2700</v>
      </c>
      <c r="P603" s="2">
        <f t="shared" si="9"/>
        <v>280</v>
      </c>
      <c r="Q603" s="2"/>
    </row>
    <row r="604" s="3" customFormat="1" ht="14.25" spans="1:17">
      <c r="A604" s="13">
        <v>44832</v>
      </c>
      <c r="B604" s="14" t="s">
        <v>6741</v>
      </c>
      <c r="C604" s="14" t="s">
        <v>7960</v>
      </c>
      <c r="D604" s="14" t="s">
        <v>7961</v>
      </c>
      <c r="E604" s="15">
        <v>44769</v>
      </c>
      <c r="F604" s="14">
        <v>2980</v>
      </c>
      <c r="G604" s="24" t="s">
        <v>10602</v>
      </c>
      <c r="H604" s="3">
        <v>2980</v>
      </c>
      <c r="I604" s="19">
        <v>44831</v>
      </c>
      <c r="J604" s="5" t="s">
        <v>10953</v>
      </c>
      <c r="K604" s="20" t="s">
        <v>10666</v>
      </c>
      <c r="O604" s="2">
        <v>2700</v>
      </c>
      <c r="P604" s="2">
        <f t="shared" si="9"/>
        <v>280</v>
      </c>
      <c r="Q604" s="2"/>
    </row>
    <row r="605" s="3" customFormat="1" ht="14.25" spans="1:17">
      <c r="A605" s="13">
        <v>44832</v>
      </c>
      <c r="B605" s="14" t="s">
        <v>5773</v>
      </c>
      <c r="C605" s="14" t="s">
        <v>5777</v>
      </c>
      <c r="D605" s="14" t="s">
        <v>5778</v>
      </c>
      <c r="E605" s="15">
        <v>44769</v>
      </c>
      <c r="F605" s="14">
        <v>2980</v>
      </c>
      <c r="G605" s="16" t="s">
        <v>10601</v>
      </c>
      <c r="H605" s="3">
        <v>2980</v>
      </c>
      <c r="I605" s="19">
        <v>44832</v>
      </c>
      <c r="J605" s="5" t="s">
        <v>10953</v>
      </c>
      <c r="K605" s="20" t="s">
        <v>10666</v>
      </c>
      <c r="O605" s="2">
        <v>2660</v>
      </c>
      <c r="P605" s="2">
        <f t="shared" si="9"/>
        <v>320</v>
      </c>
      <c r="Q605" s="2"/>
    </row>
    <row r="606" s="3" customFormat="1" ht="14.25" spans="1:17">
      <c r="A606" s="13">
        <v>44832</v>
      </c>
      <c r="B606" s="14" t="s">
        <v>5773</v>
      </c>
      <c r="C606" s="14" t="s">
        <v>5797</v>
      </c>
      <c r="D606" s="14" t="s">
        <v>5798</v>
      </c>
      <c r="E606" s="15">
        <v>44769</v>
      </c>
      <c r="F606" s="14">
        <v>2980</v>
      </c>
      <c r="G606" s="16" t="s">
        <v>10601</v>
      </c>
      <c r="H606" s="3">
        <v>2980</v>
      </c>
      <c r="I606" s="19">
        <v>44832</v>
      </c>
      <c r="J606" s="5" t="s">
        <v>10953</v>
      </c>
      <c r="K606" s="20" t="s">
        <v>10666</v>
      </c>
      <c r="O606" s="2">
        <v>2660</v>
      </c>
      <c r="P606" s="2">
        <f t="shared" si="9"/>
        <v>320</v>
      </c>
      <c r="Q606" s="2"/>
    </row>
    <row r="607" s="3" customFormat="1" ht="14.25" spans="1:17">
      <c r="A607" s="13">
        <v>44832</v>
      </c>
      <c r="B607" s="14" t="s">
        <v>5773</v>
      </c>
      <c r="C607" s="14" t="s">
        <v>5799</v>
      </c>
      <c r="D607" s="14" t="s">
        <v>5800</v>
      </c>
      <c r="E607" s="15">
        <v>44769</v>
      </c>
      <c r="F607" s="14">
        <v>2980</v>
      </c>
      <c r="G607" s="16" t="s">
        <v>10601</v>
      </c>
      <c r="H607" s="3">
        <v>2980</v>
      </c>
      <c r="I607" s="19">
        <v>44832</v>
      </c>
      <c r="J607" s="5" t="s">
        <v>10953</v>
      </c>
      <c r="K607" s="20" t="s">
        <v>10666</v>
      </c>
      <c r="O607" s="2">
        <v>2660</v>
      </c>
      <c r="P607" s="2">
        <f t="shared" si="9"/>
        <v>320</v>
      </c>
      <c r="Q607" s="2"/>
    </row>
    <row r="608" s="3" customFormat="1" ht="14.25" spans="1:17">
      <c r="A608" s="13">
        <v>44832</v>
      </c>
      <c r="B608" s="14" t="s">
        <v>5773</v>
      </c>
      <c r="C608" s="14" t="s">
        <v>5801</v>
      </c>
      <c r="D608" s="14" t="s">
        <v>5802</v>
      </c>
      <c r="E608" s="15">
        <v>44769</v>
      </c>
      <c r="F608" s="14">
        <v>2980</v>
      </c>
      <c r="G608" s="16" t="s">
        <v>10601</v>
      </c>
      <c r="H608" s="3">
        <v>2980</v>
      </c>
      <c r="I608" s="19">
        <v>44832</v>
      </c>
      <c r="J608" s="5" t="s">
        <v>10953</v>
      </c>
      <c r="K608" s="20" t="s">
        <v>10666</v>
      </c>
      <c r="O608" s="2">
        <v>2660</v>
      </c>
      <c r="P608" s="2">
        <f t="shared" si="9"/>
        <v>320</v>
      </c>
      <c r="Q608" s="2"/>
    </row>
    <row r="609" s="3" customFormat="1" ht="14.25" spans="1:17">
      <c r="A609" s="13">
        <v>44832</v>
      </c>
      <c r="B609" s="14" t="s">
        <v>5773</v>
      </c>
      <c r="C609" s="14" t="s">
        <v>5805</v>
      </c>
      <c r="D609" s="14" t="s">
        <v>5806</v>
      </c>
      <c r="E609" s="15">
        <v>44769</v>
      </c>
      <c r="F609" s="14">
        <v>2980</v>
      </c>
      <c r="G609" s="16" t="s">
        <v>10601</v>
      </c>
      <c r="H609" s="3">
        <v>2980</v>
      </c>
      <c r="I609" s="19">
        <v>44832</v>
      </c>
      <c r="J609" s="5" t="s">
        <v>10953</v>
      </c>
      <c r="K609" s="20" t="s">
        <v>10666</v>
      </c>
      <c r="O609" s="2">
        <v>2660</v>
      </c>
      <c r="P609" s="2">
        <f t="shared" si="9"/>
        <v>320</v>
      </c>
      <c r="Q609" s="2"/>
    </row>
    <row r="610" s="3" customFormat="1" ht="14.25" spans="1:17">
      <c r="A610" s="13">
        <v>44832</v>
      </c>
      <c r="B610" s="14" t="s">
        <v>5773</v>
      </c>
      <c r="C610" s="14" t="s">
        <v>5809</v>
      </c>
      <c r="D610" s="14" t="s">
        <v>5810</v>
      </c>
      <c r="E610" s="15">
        <v>44769</v>
      </c>
      <c r="F610" s="14">
        <v>2980</v>
      </c>
      <c r="G610" s="16" t="s">
        <v>10601</v>
      </c>
      <c r="H610" s="3">
        <v>2980</v>
      </c>
      <c r="I610" s="19">
        <v>44832</v>
      </c>
      <c r="J610" s="5" t="s">
        <v>10953</v>
      </c>
      <c r="K610" s="20" t="s">
        <v>10666</v>
      </c>
      <c r="O610" s="2">
        <v>2660</v>
      </c>
      <c r="P610" s="2">
        <f t="shared" si="9"/>
        <v>320</v>
      </c>
      <c r="Q610" s="2"/>
    </row>
    <row r="611" s="3" customFormat="1" ht="14.25" spans="1:17">
      <c r="A611" s="13">
        <v>44832</v>
      </c>
      <c r="B611" s="14" t="s">
        <v>5773</v>
      </c>
      <c r="C611" s="14" t="s">
        <v>5811</v>
      </c>
      <c r="D611" s="14" t="s">
        <v>5812</v>
      </c>
      <c r="E611" s="15">
        <v>44769</v>
      </c>
      <c r="F611" s="14">
        <v>2980</v>
      </c>
      <c r="G611" s="16" t="s">
        <v>10601</v>
      </c>
      <c r="H611" s="3">
        <v>2980</v>
      </c>
      <c r="I611" s="19">
        <v>44832</v>
      </c>
      <c r="J611" s="5" t="s">
        <v>10953</v>
      </c>
      <c r="K611" s="20" t="s">
        <v>10666</v>
      </c>
      <c r="O611" s="2">
        <v>2660</v>
      </c>
      <c r="P611" s="2">
        <f t="shared" si="9"/>
        <v>320</v>
      </c>
      <c r="Q611" s="2"/>
    </row>
    <row r="612" s="3" customFormat="1" ht="14.25" spans="1:17">
      <c r="A612" s="13">
        <v>44832</v>
      </c>
      <c r="B612" s="14" t="s">
        <v>5773</v>
      </c>
      <c r="C612" s="14" t="s">
        <v>5813</v>
      </c>
      <c r="D612" s="14" t="s">
        <v>5814</v>
      </c>
      <c r="E612" s="15">
        <v>44769</v>
      </c>
      <c r="F612" s="14">
        <v>2980</v>
      </c>
      <c r="G612" s="16" t="s">
        <v>10601</v>
      </c>
      <c r="H612" s="3">
        <v>2980</v>
      </c>
      <c r="I612" s="19">
        <v>44832</v>
      </c>
      <c r="J612" s="5" t="s">
        <v>10953</v>
      </c>
      <c r="K612" s="20" t="s">
        <v>10666</v>
      </c>
      <c r="O612" s="2">
        <v>2660</v>
      </c>
      <c r="P612" s="2">
        <f t="shared" si="9"/>
        <v>320</v>
      </c>
      <c r="Q612" s="2"/>
    </row>
    <row r="613" s="3" customFormat="1" ht="14.25" spans="1:17">
      <c r="A613" s="13">
        <v>44832</v>
      </c>
      <c r="B613" s="14" t="s">
        <v>5773</v>
      </c>
      <c r="C613" s="14" t="s">
        <v>5823</v>
      </c>
      <c r="D613" s="14" t="s">
        <v>5824</v>
      </c>
      <c r="E613" s="15">
        <v>44769</v>
      </c>
      <c r="F613" s="14">
        <v>2980</v>
      </c>
      <c r="G613" s="16" t="s">
        <v>10601</v>
      </c>
      <c r="H613" s="3">
        <v>2980</v>
      </c>
      <c r="I613" s="19">
        <v>44832</v>
      </c>
      <c r="J613" s="5" t="s">
        <v>10953</v>
      </c>
      <c r="K613" s="20" t="s">
        <v>10666</v>
      </c>
      <c r="O613" s="2">
        <v>2660</v>
      </c>
      <c r="P613" s="2">
        <f t="shared" si="9"/>
        <v>320</v>
      </c>
      <c r="Q613" s="2"/>
    </row>
    <row r="614" s="3" customFormat="1" ht="14.25" spans="1:17">
      <c r="A614" s="13">
        <v>44832</v>
      </c>
      <c r="B614" s="14" t="s">
        <v>5773</v>
      </c>
      <c r="C614" s="14" t="s">
        <v>5827</v>
      </c>
      <c r="D614" s="14" t="s">
        <v>5828</v>
      </c>
      <c r="E614" s="15">
        <v>44769</v>
      </c>
      <c r="F614" s="14">
        <v>2980</v>
      </c>
      <c r="G614" s="16" t="s">
        <v>10601</v>
      </c>
      <c r="H614" s="3">
        <v>2980</v>
      </c>
      <c r="I614" s="19">
        <v>44832</v>
      </c>
      <c r="J614" s="5" t="s">
        <v>10953</v>
      </c>
      <c r="K614" s="20" t="s">
        <v>10666</v>
      </c>
      <c r="O614" s="2">
        <v>2660</v>
      </c>
      <c r="P614" s="2">
        <f t="shared" si="9"/>
        <v>320</v>
      </c>
      <c r="Q614" s="2"/>
    </row>
    <row r="615" s="3" customFormat="1" ht="14.25" spans="1:17">
      <c r="A615" s="13">
        <v>44832</v>
      </c>
      <c r="B615" s="14" t="s">
        <v>5773</v>
      </c>
      <c r="C615" s="14" t="s">
        <v>5831</v>
      </c>
      <c r="D615" s="14" t="s">
        <v>5832</v>
      </c>
      <c r="E615" s="15">
        <v>44769</v>
      </c>
      <c r="F615" s="14">
        <v>2980</v>
      </c>
      <c r="G615" s="16" t="s">
        <v>10601</v>
      </c>
      <c r="H615" s="3">
        <v>2980</v>
      </c>
      <c r="I615" s="19">
        <v>44832</v>
      </c>
      <c r="J615" s="5" t="s">
        <v>10953</v>
      </c>
      <c r="K615" s="20" t="s">
        <v>10666</v>
      </c>
      <c r="O615" s="2">
        <v>2660</v>
      </c>
      <c r="P615" s="2">
        <f t="shared" si="9"/>
        <v>320</v>
      </c>
      <c r="Q615" s="2"/>
    </row>
    <row r="616" s="3" customFormat="1" ht="14.25" spans="1:17">
      <c r="A616" s="13">
        <v>44832</v>
      </c>
      <c r="B616" s="14" t="s">
        <v>5773</v>
      </c>
      <c r="C616" s="14" t="s">
        <v>5835</v>
      </c>
      <c r="D616" s="14" t="s">
        <v>5836</v>
      </c>
      <c r="E616" s="15">
        <v>44769</v>
      </c>
      <c r="F616" s="14">
        <v>2980</v>
      </c>
      <c r="G616" s="16" t="s">
        <v>10601</v>
      </c>
      <c r="H616" s="3">
        <v>2980</v>
      </c>
      <c r="I616" s="19">
        <v>44832</v>
      </c>
      <c r="J616" s="5" t="s">
        <v>10953</v>
      </c>
      <c r="K616" s="20" t="s">
        <v>10666</v>
      </c>
      <c r="O616" s="2">
        <v>2660</v>
      </c>
      <c r="P616" s="2">
        <f t="shared" si="9"/>
        <v>320</v>
      </c>
      <c r="Q616" s="2"/>
    </row>
    <row r="617" s="3" customFormat="1" ht="14.25" spans="1:17">
      <c r="A617" s="13">
        <v>44832</v>
      </c>
      <c r="B617" s="14" t="s">
        <v>5773</v>
      </c>
      <c r="C617" s="14" t="s">
        <v>5842</v>
      </c>
      <c r="D617" s="14" t="s">
        <v>5843</v>
      </c>
      <c r="E617" s="15">
        <v>44769</v>
      </c>
      <c r="F617" s="14">
        <v>2980</v>
      </c>
      <c r="G617" s="16" t="s">
        <v>10601</v>
      </c>
      <c r="H617" s="3">
        <v>2980</v>
      </c>
      <c r="I617" s="19">
        <v>44832</v>
      </c>
      <c r="J617" s="5" t="s">
        <v>10953</v>
      </c>
      <c r="K617" s="20" t="s">
        <v>10666</v>
      </c>
      <c r="O617" s="2">
        <v>2660</v>
      </c>
      <c r="P617" s="2">
        <f t="shared" si="9"/>
        <v>320</v>
      </c>
      <c r="Q617" s="2"/>
    </row>
    <row r="618" s="3" customFormat="1" ht="14.25" spans="1:17">
      <c r="A618" s="13">
        <v>44832</v>
      </c>
      <c r="B618" s="14" t="s">
        <v>5773</v>
      </c>
      <c r="C618" s="14" t="s">
        <v>5846</v>
      </c>
      <c r="D618" s="14" t="s">
        <v>5847</v>
      </c>
      <c r="E618" s="15">
        <v>44769</v>
      </c>
      <c r="F618" s="14">
        <v>2980</v>
      </c>
      <c r="G618" s="16" t="s">
        <v>10601</v>
      </c>
      <c r="H618" s="3">
        <v>2980</v>
      </c>
      <c r="I618" s="19">
        <v>44832</v>
      </c>
      <c r="J618" s="5" t="s">
        <v>10953</v>
      </c>
      <c r="K618" s="20" t="s">
        <v>10666</v>
      </c>
      <c r="O618" s="2">
        <v>2660</v>
      </c>
      <c r="P618" s="2">
        <f t="shared" si="9"/>
        <v>320</v>
      </c>
      <c r="Q618" s="2"/>
    </row>
    <row r="619" s="3" customFormat="1" ht="14.25" spans="1:17">
      <c r="A619" s="13">
        <v>44832</v>
      </c>
      <c r="B619" s="14" t="s">
        <v>5773</v>
      </c>
      <c r="C619" s="14" t="s">
        <v>5854</v>
      </c>
      <c r="D619" s="14" t="s">
        <v>5855</v>
      </c>
      <c r="E619" s="15">
        <v>44769</v>
      </c>
      <c r="F619" s="14">
        <v>2980</v>
      </c>
      <c r="G619" s="16" t="s">
        <v>10601</v>
      </c>
      <c r="H619" s="3">
        <v>2980</v>
      </c>
      <c r="I619" s="19">
        <v>44832</v>
      </c>
      <c r="J619" s="5" t="s">
        <v>10953</v>
      </c>
      <c r="K619" s="20" t="s">
        <v>10666</v>
      </c>
      <c r="O619" s="2">
        <v>2660</v>
      </c>
      <c r="P619" s="2">
        <f t="shared" si="9"/>
        <v>320</v>
      </c>
      <c r="Q619" s="2"/>
    </row>
    <row r="620" s="3" customFormat="1" ht="14.25" spans="1:17">
      <c r="A620" s="13">
        <v>44832</v>
      </c>
      <c r="B620" s="14" t="s">
        <v>5773</v>
      </c>
      <c r="C620" s="14" t="s">
        <v>5862</v>
      </c>
      <c r="D620" s="14" t="s">
        <v>5863</v>
      </c>
      <c r="E620" s="15">
        <v>44769</v>
      </c>
      <c r="F620" s="14">
        <v>2980</v>
      </c>
      <c r="G620" s="16" t="s">
        <v>10601</v>
      </c>
      <c r="H620" s="3">
        <v>2980</v>
      </c>
      <c r="I620" s="19">
        <v>44832</v>
      </c>
      <c r="J620" s="5" t="s">
        <v>10953</v>
      </c>
      <c r="K620" s="20" t="s">
        <v>10666</v>
      </c>
      <c r="O620" s="2">
        <v>2660</v>
      </c>
      <c r="P620" s="2">
        <f t="shared" si="9"/>
        <v>320</v>
      </c>
      <c r="Q620" s="2"/>
    </row>
    <row r="621" s="3" customFormat="1" ht="14.25" spans="1:17">
      <c r="A621" s="13">
        <v>44832</v>
      </c>
      <c r="B621" s="14" t="s">
        <v>5773</v>
      </c>
      <c r="C621" s="14" t="s">
        <v>5894</v>
      </c>
      <c r="D621" s="14" t="s">
        <v>5895</v>
      </c>
      <c r="E621" s="15">
        <v>44769</v>
      </c>
      <c r="F621" s="14">
        <v>2980</v>
      </c>
      <c r="G621" s="16" t="s">
        <v>10601</v>
      </c>
      <c r="H621" s="3">
        <v>2980</v>
      </c>
      <c r="I621" s="19">
        <v>44832</v>
      </c>
      <c r="J621" s="5" t="s">
        <v>10953</v>
      </c>
      <c r="K621" s="20" t="s">
        <v>10666</v>
      </c>
      <c r="O621" s="2">
        <v>2660</v>
      </c>
      <c r="P621" s="2">
        <f t="shared" si="9"/>
        <v>320</v>
      </c>
      <c r="Q621" s="2"/>
    </row>
    <row r="622" s="3" customFormat="1" ht="14.25" spans="1:17">
      <c r="A622" s="13">
        <v>44832</v>
      </c>
      <c r="B622" s="14" t="s">
        <v>5773</v>
      </c>
      <c r="C622" s="14" t="s">
        <v>5896</v>
      </c>
      <c r="D622" s="14" t="s">
        <v>5897</v>
      </c>
      <c r="E622" s="15">
        <v>44769</v>
      </c>
      <c r="F622" s="14">
        <v>2980</v>
      </c>
      <c r="G622" s="16" t="s">
        <v>10601</v>
      </c>
      <c r="H622" s="3">
        <v>2980</v>
      </c>
      <c r="I622" s="19">
        <v>44832</v>
      </c>
      <c r="J622" s="5" t="s">
        <v>10953</v>
      </c>
      <c r="K622" s="20" t="s">
        <v>10666</v>
      </c>
      <c r="O622" s="2">
        <v>2660</v>
      </c>
      <c r="P622" s="2">
        <f t="shared" si="9"/>
        <v>320</v>
      </c>
      <c r="Q622" s="2"/>
    </row>
    <row r="623" s="3" customFormat="1" ht="14.25" spans="1:17">
      <c r="A623" s="13">
        <v>44832</v>
      </c>
      <c r="B623" s="14" t="s">
        <v>5773</v>
      </c>
      <c r="C623" s="14" t="s">
        <v>5900</v>
      </c>
      <c r="D623" s="14" t="s">
        <v>5901</v>
      </c>
      <c r="E623" s="15">
        <v>44769</v>
      </c>
      <c r="F623" s="14">
        <v>2980</v>
      </c>
      <c r="G623" s="16" t="s">
        <v>10601</v>
      </c>
      <c r="H623" s="3">
        <v>2980</v>
      </c>
      <c r="I623" s="19">
        <v>44832</v>
      </c>
      <c r="J623" s="5" t="s">
        <v>10953</v>
      </c>
      <c r="K623" s="20" t="s">
        <v>10666</v>
      </c>
      <c r="O623" s="2">
        <v>2660</v>
      </c>
      <c r="P623" s="2">
        <f t="shared" si="9"/>
        <v>320</v>
      </c>
      <c r="Q623" s="2"/>
    </row>
    <row r="624" s="3" customFormat="1" ht="14.25" spans="1:17">
      <c r="A624" s="13">
        <v>44832</v>
      </c>
      <c r="B624" s="14" t="s">
        <v>5773</v>
      </c>
      <c r="C624" s="14" t="s">
        <v>5904</v>
      </c>
      <c r="D624" s="14" t="s">
        <v>5905</v>
      </c>
      <c r="E624" s="15">
        <v>44769</v>
      </c>
      <c r="F624" s="14">
        <v>2980</v>
      </c>
      <c r="G624" s="16" t="s">
        <v>10601</v>
      </c>
      <c r="H624" s="3">
        <v>2980</v>
      </c>
      <c r="I624" s="19">
        <v>44832</v>
      </c>
      <c r="J624" s="5" t="s">
        <v>10953</v>
      </c>
      <c r="K624" s="20" t="s">
        <v>10666</v>
      </c>
      <c r="O624" s="2">
        <v>2660</v>
      </c>
      <c r="P624" s="2">
        <f t="shared" si="9"/>
        <v>320</v>
      </c>
      <c r="Q624" s="2"/>
    </row>
    <row r="625" s="3" customFormat="1" ht="14.25" spans="1:17">
      <c r="A625" s="13">
        <v>44832</v>
      </c>
      <c r="B625" s="14" t="s">
        <v>5773</v>
      </c>
      <c r="C625" s="14" t="s">
        <v>5906</v>
      </c>
      <c r="D625" s="14" t="s">
        <v>5907</v>
      </c>
      <c r="E625" s="15">
        <v>44769</v>
      </c>
      <c r="F625" s="14">
        <v>2980</v>
      </c>
      <c r="G625" s="16" t="s">
        <v>10601</v>
      </c>
      <c r="H625" s="3">
        <v>2980</v>
      </c>
      <c r="I625" s="19">
        <v>44832</v>
      </c>
      <c r="J625" s="5" t="s">
        <v>10953</v>
      </c>
      <c r="K625" s="20" t="s">
        <v>10666</v>
      </c>
      <c r="O625" s="2">
        <v>2660</v>
      </c>
      <c r="P625" s="2">
        <f t="shared" si="9"/>
        <v>320</v>
      </c>
      <c r="Q625" s="2"/>
    </row>
    <row r="626" s="3" customFormat="1" ht="14.25" spans="1:17">
      <c r="A626" s="13">
        <v>44832</v>
      </c>
      <c r="B626" s="14" t="s">
        <v>5773</v>
      </c>
      <c r="C626" s="14" t="s">
        <v>5934</v>
      </c>
      <c r="D626" s="14" t="s">
        <v>5935</v>
      </c>
      <c r="E626" s="15">
        <v>44769</v>
      </c>
      <c r="F626" s="14">
        <v>2980</v>
      </c>
      <c r="G626" s="16" t="s">
        <v>10601</v>
      </c>
      <c r="H626" s="3">
        <v>2980</v>
      </c>
      <c r="I626" s="19">
        <v>44832</v>
      </c>
      <c r="J626" s="5" t="s">
        <v>10953</v>
      </c>
      <c r="K626" s="20" t="s">
        <v>10666</v>
      </c>
      <c r="O626" s="2">
        <v>2660</v>
      </c>
      <c r="P626" s="2">
        <f t="shared" si="9"/>
        <v>320</v>
      </c>
      <c r="Q626" s="2"/>
    </row>
    <row r="627" s="3" customFormat="1" ht="14.25" spans="1:17">
      <c r="A627" s="13">
        <v>44832</v>
      </c>
      <c r="B627" s="14" t="s">
        <v>5773</v>
      </c>
      <c r="C627" s="14" t="s">
        <v>5944</v>
      </c>
      <c r="D627" s="14" t="s">
        <v>5945</v>
      </c>
      <c r="E627" s="15">
        <v>44769</v>
      </c>
      <c r="F627" s="14">
        <v>2980</v>
      </c>
      <c r="G627" s="16" t="s">
        <v>10601</v>
      </c>
      <c r="H627" s="3">
        <v>2980</v>
      </c>
      <c r="I627" s="19">
        <v>44832</v>
      </c>
      <c r="J627" s="5" t="s">
        <v>10953</v>
      </c>
      <c r="K627" s="20" t="s">
        <v>10666</v>
      </c>
      <c r="O627" s="2">
        <v>2660</v>
      </c>
      <c r="P627" s="2">
        <f t="shared" si="9"/>
        <v>320</v>
      </c>
      <c r="Q627" s="2"/>
    </row>
    <row r="628" s="3" customFormat="1" ht="14.25" spans="1:17">
      <c r="A628" s="13">
        <v>44832</v>
      </c>
      <c r="B628" s="14" t="s">
        <v>5773</v>
      </c>
      <c r="C628" s="14" t="s">
        <v>5950</v>
      </c>
      <c r="D628" s="14" t="s">
        <v>5951</v>
      </c>
      <c r="E628" s="15">
        <v>44769</v>
      </c>
      <c r="F628" s="14">
        <v>2980</v>
      </c>
      <c r="G628" s="16" t="s">
        <v>10601</v>
      </c>
      <c r="H628" s="3">
        <v>2980</v>
      </c>
      <c r="I628" s="19">
        <v>44832</v>
      </c>
      <c r="J628" s="5" t="s">
        <v>10953</v>
      </c>
      <c r="K628" s="20" t="s">
        <v>10666</v>
      </c>
      <c r="O628" s="2">
        <v>2660</v>
      </c>
      <c r="P628" s="2">
        <f t="shared" si="9"/>
        <v>320</v>
      </c>
      <c r="Q628" s="2"/>
    </row>
    <row r="629" s="3" customFormat="1" ht="14.25" spans="1:17">
      <c r="A629" s="13">
        <v>44832</v>
      </c>
      <c r="B629" s="14" t="s">
        <v>5773</v>
      </c>
      <c r="C629" s="14" t="s">
        <v>5958</v>
      </c>
      <c r="D629" s="14" t="s">
        <v>5959</v>
      </c>
      <c r="E629" s="15">
        <v>44769</v>
      </c>
      <c r="F629" s="14">
        <v>2980</v>
      </c>
      <c r="G629" s="16" t="s">
        <v>10601</v>
      </c>
      <c r="H629" s="3">
        <v>2980</v>
      </c>
      <c r="I629" s="19">
        <v>44832</v>
      </c>
      <c r="J629" s="5" t="s">
        <v>10953</v>
      </c>
      <c r="K629" s="20" t="s">
        <v>10666</v>
      </c>
      <c r="O629" s="2">
        <v>2660</v>
      </c>
      <c r="P629" s="2">
        <f t="shared" si="9"/>
        <v>320</v>
      </c>
      <c r="Q629" s="2"/>
    </row>
    <row r="630" s="3" customFormat="1" ht="14.25" spans="1:17">
      <c r="A630" s="13">
        <v>44832</v>
      </c>
      <c r="B630" s="14" t="s">
        <v>5773</v>
      </c>
      <c r="C630" s="14" t="s">
        <v>5966</v>
      </c>
      <c r="D630" s="14" t="s">
        <v>5967</v>
      </c>
      <c r="E630" s="15">
        <v>44769</v>
      </c>
      <c r="F630" s="14">
        <v>2980</v>
      </c>
      <c r="G630" s="16" t="s">
        <v>10601</v>
      </c>
      <c r="H630" s="3">
        <v>2980</v>
      </c>
      <c r="I630" s="19">
        <v>44832</v>
      </c>
      <c r="J630" s="5" t="s">
        <v>10953</v>
      </c>
      <c r="K630" s="20" t="s">
        <v>10666</v>
      </c>
      <c r="O630" s="2">
        <v>2660</v>
      </c>
      <c r="P630" s="2">
        <f t="shared" si="9"/>
        <v>320</v>
      </c>
      <c r="Q630" s="2"/>
    </row>
    <row r="631" s="3" customFormat="1" ht="14.25" spans="1:17">
      <c r="A631" s="13">
        <v>44832</v>
      </c>
      <c r="B631" s="14" t="s">
        <v>5773</v>
      </c>
      <c r="C631" s="14" t="s">
        <v>5968</v>
      </c>
      <c r="D631" s="14" t="s">
        <v>5969</v>
      </c>
      <c r="E631" s="15">
        <v>44769</v>
      </c>
      <c r="F631" s="14">
        <v>2980</v>
      </c>
      <c r="G631" s="16" t="s">
        <v>10601</v>
      </c>
      <c r="H631" s="3">
        <v>2980</v>
      </c>
      <c r="I631" s="19">
        <v>44832</v>
      </c>
      <c r="J631" s="5" t="s">
        <v>10953</v>
      </c>
      <c r="K631" s="20" t="s">
        <v>10666</v>
      </c>
      <c r="O631" s="2">
        <v>2660</v>
      </c>
      <c r="P631" s="2">
        <f t="shared" si="9"/>
        <v>320</v>
      </c>
      <c r="Q631" s="2"/>
    </row>
    <row r="632" s="3" customFormat="1" ht="14.25" spans="1:17">
      <c r="A632" s="13">
        <v>44832</v>
      </c>
      <c r="B632" s="14" t="s">
        <v>5773</v>
      </c>
      <c r="C632" s="14" t="s">
        <v>5970</v>
      </c>
      <c r="D632" s="14" t="s">
        <v>5971</v>
      </c>
      <c r="E632" s="15">
        <v>44769</v>
      </c>
      <c r="F632" s="14">
        <v>2980</v>
      </c>
      <c r="G632" s="16" t="s">
        <v>10601</v>
      </c>
      <c r="H632" s="3">
        <v>2980</v>
      </c>
      <c r="I632" s="19">
        <v>44832</v>
      </c>
      <c r="J632" s="5" t="s">
        <v>10953</v>
      </c>
      <c r="K632" s="20" t="s">
        <v>10666</v>
      </c>
      <c r="O632" s="2">
        <v>2660</v>
      </c>
      <c r="P632" s="2">
        <f t="shared" si="9"/>
        <v>320</v>
      </c>
      <c r="Q632" s="2"/>
    </row>
    <row r="633" s="3" customFormat="1" ht="14.25" spans="1:17">
      <c r="A633" s="13">
        <v>44832</v>
      </c>
      <c r="B633" s="14" t="s">
        <v>5773</v>
      </c>
      <c r="C633" s="14" t="s">
        <v>6026</v>
      </c>
      <c r="D633" s="14" t="s">
        <v>6027</v>
      </c>
      <c r="E633" s="15">
        <v>44769</v>
      </c>
      <c r="F633" s="14">
        <v>2980</v>
      </c>
      <c r="G633" s="16" t="s">
        <v>10601</v>
      </c>
      <c r="H633" s="3">
        <v>2980</v>
      </c>
      <c r="I633" s="19">
        <v>44832</v>
      </c>
      <c r="J633" s="5" t="s">
        <v>10953</v>
      </c>
      <c r="K633" s="20" t="s">
        <v>10666</v>
      </c>
      <c r="O633" s="2">
        <v>2660</v>
      </c>
      <c r="P633" s="2">
        <f t="shared" si="9"/>
        <v>320</v>
      </c>
      <c r="Q633" s="2"/>
    </row>
    <row r="634" s="3" customFormat="1" ht="14.25" spans="1:17">
      <c r="A634" s="13">
        <v>44832</v>
      </c>
      <c r="B634" s="14" t="s">
        <v>5773</v>
      </c>
      <c r="C634" s="14" t="s">
        <v>6028</v>
      </c>
      <c r="D634" s="14" t="s">
        <v>6029</v>
      </c>
      <c r="E634" s="15">
        <v>44769</v>
      </c>
      <c r="F634" s="14">
        <v>2980</v>
      </c>
      <c r="G634" s="16" t="s">
        <v>10601</v>
      </c>
      <c r="H634" s="3">
        <v>2980</v>
      </c>
      <c r="I634" s="19">
        <v>44832</v>
      </c>
      <c r="J634" s="5" t="s">
        <v>10953</v>
      </c>
      <c r="K634" s="20" t="s">
        <v>10666</v>
      </c>
      <c r="O634" s="2">
        <v>2660</v>
      </c>
      <c r="P634" s="2">
        <f t="shared" si="9"/>
        <v>320</v>
      </c>
      <c r="Q634" s="2"/>
    </row>
    <row r="635" s="3" customFormat="1" ht="14.25" spans="1:17">
      <c r="A635" s="13">
        <v>44812</v>
      </c>
      <c r="B635" s="14" t="s">
        <v>6741</v>
      </c>
      <c r="C635" s="14" t="s">
        <v>6791</v>
      </c>
      <c r="D635" s="14" t="s">
        <v>6792</v>
      </c>
      <c r="E635" s="15">
        <v>44775</v>
      </c>
      <c r="F635" s="14">
        <v>2980</v>
      </c>
      <c r="G635" s="16" t="s">
        <v>10606</v>
      </c>
      <c r="H635" s="3">
        <v>2980</v>
      </c>
      <c r="I635" s="19">
        <v>44812</v>
      </c>
      <c r="J635" s="5" t="s">
        <v>10953</v>
      </c>
      <c r="K635" s="20" t="s">
        <v>10666</v>
      </c>
      <c r="O635" s="2">
        <v>2700</v>
      </c>
      <c r="P635" s="2">
        <f t="shared" si="9"/>
        <v>280</v>
      </c>
      <c r="Q635" s="2"/>
    </row>
    <row r="636" s="3" customFormat="1" ht="14.25" spans="1:17">
      <c r="A636" s="13">
        <v>44812</v>
      </c>
      <c r="B636" s="14" t="s">
        <v>6741</v>
      </c>
      <c r="C636" s="14" t="s">
        <v>6840</v>
      </c>
      <c r="D636" s="14" t="s">
        <v>6841</v>
      </c>
      <c r="E636" s="15">
        <v>44775</v>
      </c>
      <c r="F636" s="14">
        <v>2980</v>
      </c>
      <c r="G636" s="16" t="s">
        <v>10606</v>
      </c>
      <c r="H636" s="3">
        <v>2980</v>
      </c>
      <c r="I636" s="19">
        <v>44812</v>
      </c>
      <c r="J636" s="5" t="s">
        <v>10953</v>
      </c>
      <c r="K636" s="20" t="s">
        <v>10666</v>
      </c>
      <c r="O636" s="2">
        <v>2700</v>
      </c>
      <c r="P636" s="2">
        <f t="shared" si="9"/>
        <v>280</v>
      </c>
      <c r="Q636" s="2"/>
    </row>
    <row r="637" s="3" customFormat="1" ht="14.25" spans="1:17">
      <c r="A637" s="13">
        <v>44812</v>
      </c>
      <c r="B637" s="14" t="s">
        <v>6741</v>
      </c>
      <c r="C637" s="14" t="s">
        <v>6864</v>
      </c>
      <c r="D637" s="14" t="s">
        <v>6865</v>
      </c>
      <c r="E637" s="15">
        <v>44775</v>
      </c>
      <c r="F637" s="14">
        <v>2980</v>
      </c>
      <c r="G637" s="16" t="s">
        <v>10606</v>
      </c>
      <c r="H637" s="3">
        <v>2980</v>
      </c>
      <c r="I637" s="19">
        <v>44812</v>
      </c>
      <c r="J637" s="5" t="s">
        <v>10953</v>
      </c>
      <c r="K637" s="20" t="s">
        <v>10666</v>
      </c>
      <c r="O637" s="2">
        <v>2700</v>
      </c>
      <c r="P637" s="2">
        <f t="shared" si="9"/>
        <v>280</v>
      </c>
      <c r="Q637" s="2"/>
    </row>
    <row r="638" s="3" customFormat="1" ht="14.25" spans="1:17">
      <c r="A638" s="13">
        <v>44812</v>
      </c>
      <c r="B638" s="14" t="s">
        <v>6741</v>
      </c>
      <c r="C638" s="14" t="s">
        <v>6862</v>
      </c>
      <c r="D638" s="14" t="s">
        <v>6863</v>
      </c>
      <c r="E638" s="15">
        <v>44775</v>
      </c>
      <c r="F638" s="14">
        <v>2980</v>
      </c>
      <c r="G638" s="16" t="s">
        <v>10606</v>
      </c>
      <c r="H638" s="3">
        <v>2980</v>
      </c>
      <c r="I638" s="19">
        <v>44812</v>
      </c>
      <c r="J638" s="5" t="s">
        <v>10953</v>
      </c>
      <c r="K638" s="20" t="s">
        <v>10666</v>
      </c>
      <c r="O638" s="2">
        <v>2700</v>
      </c>
      <c r="P638" s="2">
        <f t="shared" si="9"/>
        <v>280</v>
      </c>
      <c r="Q638" s="2"/>
    </row>
    <row r="639" s="3" customFormat="1" ht="14.25" spans="1:17">
      <c r="A639" s="13">
        <v>44812</v>
      </c>
      <c r="B639" s="14" t="s">
        <v>6741</v>
      </c>
      <c r="C639" s="14" t="s">
        <v>6793</v>
      </c>
      <c r="D639" s="14" t="s">
        <v>6794</v>
      </c>
      <c r="E639" s="15">
        <v>44775</v>
      </c>
      <c r="F639" s="14">
        <v>2980</v>
      </c>
      <c r="G639" s="16" t="s">
        <v>10606</v>
      </c>
      <c r="H639" s="3">
        <v>2980</v>
      </c>
      <c r="I639" s="19">
        <v>44812</v>
      </c>
      <c r="J639" s="5" t="s">
        <v>10953</v>
      </c>
      <c r="K639" s="20" t="s">
        <v>10666</v>
      </c>
      <c r="O639" s="2">
        <v>2700</v>
      </c>
      <c r="P639" s="2">
        <f t="shared" si="9"/>
        <v>280</v>
      </c>
      <c r="Q639" s="2"/>
    </row>
    <row r="640" s="3" customFormat="1" ht="14.25" spans="1:17">
      <c r="A640" s="13">
        <v>44812</v>
      </c>
      <c r="B640" s="14" t="s">
        <v>6741</v>
      </c>
      <c r="C640" s="14" t="s">
        <v>6795</v>
      </c>
      <c r="D640" s="14" t="s">
        <v>6796</v>
      </c>
      <c r="E640" s="15">
        <v>44775</v>
      </c>
      <c r="F640" s="14">
        <v>2980</v>
      </c>
      <c r="G640" s="16" t="s">
        <v>10606</v>
      </c>
      <c r="H640" s="3">
        <v>2980</v>
      </c>
      <c r="I640" s="19">
        <v>44812</v>
      </c>
      <c r="J640" s="5" t="s">
        <v>10953</v>
      </c>
      <c r="K640" s="20" t="s">
        <v>10666</v>
      </c>
      <c r="O640" s="2">
        <v>2700</v>
      </c>
      <c r="P640" s="2">
        <f t="shared" si="9"/>
        <v>280</v>
      </c>
      <c r="Q640" s="2"/>
    </row>
    <row r="641" s="3" customFormat="1" ht="14.25" spans="1:17">
      <c r="A641" s="13">
        <v>44812</v>
      </c>
      <c r="B641" s="14" t="s">
        <v>6741</v>
      </c>
      <c r="C641" s="14" t="s">
        <v>6786</v>
      </c>
      <c r="D641" s="14" t="s">
        <v>6787</v>
      </c>
      <c r="E641" s="15">
        <v>44775</v>
      </c>
      <c r="F641" s="14">
        <v>2980</v>
      </c>
      <c r="G641" s="16" t="s">
        <v>10606</v>
      </c>
      <c r="H641" s="3">
        <v>2980</v>
      </c>
      <c r="I641" s="19">
        <v>44812</v>
      </c>
      <c r="J641" s="5" t="s">
        <v>10953</v>
      </c>
      <c r="K641" s="20" t="s">
        <v>10666</v>
      </c>
      <c r="O641" s="2">
        <v>2700</v>
      </c>
      <c r="P641" s="2">
        <f t="shared" si="9"/>
        <v>280</v>
      </c>
      <c r="Q641" s="2"/>
    </row>
    <row r="642" s="3" customFormat="1" ht="13.5" spans="1:17">
      <c r="A642" s="13">
        <v>44812</v>
      </c>
      <c r="B642" s="14" t="s">
        <v>6039</v>
      </c>
      <c r="C642" s="14" t="s">
        <v>7966</v>
      </c>
      <c r="D642" s="14" t="s">
        <v>7967</v>
      </c>
      <c r="E642" s="15">
        <v>44778</v>
      </c>
      <c r="F642" s="14">
        <v>2980</v>
      </c>
      <c r="G642" s="22" t="s">
        <v>10590</v>
      </c>
      <c r="H642" s="3">
        <v>2980</v>
      </c>
      <c r="I642" s="19">
        <v>44812</v>
      </c>
      <c r="J642" s="5" t="s">
        <v>10953</v>
      </c>
      <c r="K642" s="20" t="s">
        <v>10666</v>
      </c>
      <c r="O642" s="2">
        <v>2700</v>
      </c>
      <c r="P642" s="2">
        <f t="shared" si="9"/>
        <v>280</v>
      </c>
      <c r="Q642" s="2"/>
    </row>
    <row r="643" s="3" customFormat="1" ht="14.25" spans="1:17">
      <c r="A643" s="13">
        <v>44812</v>
      </c>
      <c r="B643" s="14" t="s">
        <v>6769</v>
      </c>
      <c r="C643" s="14" t="s">
        <v>7962</v>
      </c>
      <c r="D643" s="14" t="s">
        <v>7963</v>
      </c>
      <c r="E643" s="15">
        <v>44778</v>
      </c>
      <c r="F643" s="14">
        <v>2980</v>
      </c>
      <c r="G643" s="16" t="s">
        <v>10607</v>
      </c>
      <c r="H643" s="3">
        <v>2980</v>
      </c>
      <c r="I643" s="19">
        <v>44812</v>
      </c>
      <c r="J643" s="5" t="s">
        <v>10953</v>
      </c>
      <c r="K643" s="20" t="s">
        <v>10666</v>
      </c>
      <c r="O643" s="2">
        <v>2700</v>
      </c>
      <c r="P643" s="2">
        <f t="shared" ref="P643:P706" si="10">F643-O643</f>
        <v>280</v>
      </c>
      <c r="Q643" s="2"/>
    </row>
    <row r="644" s="3" customFormat="1" ht="14.25" spans="1:17">
      <c r="A644" s="13">
        <v>44812</v>
      </c>
      <c r="B644" s="14" t="s">
        <v>6813</v>
      </c>
      <c r="C644" s="14" t="s">
        <v>7968</v>
      </c>
      <c r="D644" s="14" t="s">
        <v>7969</v>
      </c>
      <c r="E644" s="15">
        <v>44778</v>
      </c>
      <c r="F644" s="14">
        <v>2980</v>
      </c>
      <c r="G644" s="16" t="s">
        <v>10608</v>
      </c>
      <c r="H644" s="3">
        <v>2980</v>
      </c>
      <c r="I644" s="19">
        <v>44812</v>
      </c>
      <c r="J644" s="5" t="s">
        <v>10953</v>
      </c>
      <c r="K644" s="20" t="s">
        <v>10666</v>
      </c>
      <c r="O644" s="2">
        <v>2700</v>
      </c>
      <c r="P644" s="2">
        <f t="shared" si="10"/>
        <v>280</v>
      </c>
      <c r="Q644" s="2"/>
    </row>
    <row r="645" s="3" customFormat="1" ht="14.25" spans="1:17">
      <c r="A645" s="13">
        <v>44812</v>
      </c>
      <c r="B645" s="14" t="s">
        <v>6813</v>
      </c>
      <c r="C645" s="14" t="s">
        <v>7970</v>
      </c>
      <c r="D645" s="14" t="s">
        <v>7971</v>
      </c>
      <c r="E645" s="15">
        <v>44778</v>
      </c>
      <c r="F645" s="14">
        <v>2980</v>
      </c>
      <c r="G645" s="16" t="s">
        <v>10608</v>
      </c>
      <c r="H645" s="3">
        <v>2980</v>
      </c>
      <c r="I645" s="19">
        <v>44812</v>
      </c>
      <c r="J645" s="5" t="s">
        <v>10953</v>
      </c>
      <c r="K645" s="20" t="s">
        <v>10666</v>
      </c>
      <c r="O645" s="2">
        <v>2700</v>
      </c>
      <c r="P645" s="2">
        <f t="shared" si="10"/>
        <v>280</v>
      </c>
      <c r="Q645" s="2"/>
    </row>
    <row r="646" s="3" customFormat="1" ht="14.25" spans="1:17">
      <c r="A646" s="13">
        <v>44812</v>
      </c>
      <c r="B646" s="14" t="s">
        <v>6813</v>
      </c>
      <c r="C646" s="14" t="s">
        <v>6814</v>
      </c>
      <c r="D646" s="14" t="s">
        <v>6815</v>
      </c>
      <c r="E646" s="15">
        <v>44782</v>
      </c>
      <c r="F646" s="14">
        <v>2980</v>
      </c>
      <c r="G646" s="16" t="s">
        <v>10608</v>
      </c>
      <c r="H646" s="3">
        <v>2980</v>
      </c>
      <c r="I646" s="19">
        <v>44812</v>
      </c>
      <c r="J646" s="5" t="s">
        <v>10953</v>
      </c>
      <c r="K646" s="20" t="s">
        <v>10666</v>
      </c>
      <c r="O646" s="2">
        <v>2700</v>
      </c>
      <c r="P646" s="2">
        <f t="shared" si="10"/>
        <v>280</v>
      </c>
      <c r="Q646" s="2"/>
    </row>
    <row r="647" s="3" customFormat="1" ht="14.25" spans="1:17">
      <c r="A647" s="13">
        <v>44812</v>
      </c>
      <c r="B647" s="14" t="s">
        <v>6813</v>
      </c>
      <c r="C647" s="14" t="s">
        <v>6833</v>
      </c>
      <c r="D647" s="14" t="s">
        <v>6834</v>
      </c>
      <c r="E647" s="15">
        <v>44782</v>
      </c>
      <c r="F647" s="14">
        <v>2980</v>
      </c>
      <c r="G647" s="16" t="s">
        <v>10608</v>
      </c>
      <c r="H647" s="3">
        <v>2980</v>
      </c>
      <c r="I647" s="19">
        <v>44812</v>
      </c>
      <c r="J647" s="5" t="s">
        <v>10953</v>
      </c>
      <c r="K647" s="20" t="s">
        <v>10666</v>
      </c>
      <c r="O647" s="2">
        <v>2700</v>
      </c>
      <c r="P647" s="2">
        <f t="shared" si="10"/>
        <v>280</v>
      </c>
      <c r="Q647" s="2"/>
    </row>
    <row r="648" s="3" customFormat="1" ht="14.25" spans="1:17">
      <c r="A648" s="13">
        <v>44812</v>
      </c>
      <c r="B648" s="14" t="s">
        <v>6813</v>
      </c>
      <c r="C648" s="14" t="s">
        <v>6835</v>
      </c>
      <c r="D648" s="14" t="s">
        <v>6836</v>
      </c>
      <c r="E648" s="15">
        <v>44782</v>
      </c>
      <c r="F648" s="14">
        <v>2980</v>
      </c>
      <c r="G648" s="16" t="s">
        <v>10608</v>
      </c>
      <c r="H648" s="3">
        <v>2980</v>
      </c>
      <c r="I648" s="19">
        <v>44812</v>
      </c>
      <c r="J648" s="5" t="s">
        <v>10953</v>
      </c>
      <c r="K648" s="20" t="s">
        <v>10666</v>
      </c>
      <c r="O648" s="2">
        <v>2700</v>
      </c>
      <c r="P648" s="2">
        <f t="shared" si="10"/>
        <v>280</v>
      </c>
      <c r="Q648" s="2"/>
    </row>
    <row r="649" s="3" customFormat="1" ht="14.25" spans="1:17">
      <c r="A649" s="13">
        <v>44812</v>
      </c>
      <c r="B649" s="14" t="s">
        <v>6813</v>
      </c>
      <c r="C649" s="14" t="s">
        <v>6837</v>
      </c>
      <c r="D649" s="14" t="s">
        <v>6838</v>
      </c>
      <c r="E649" s="15">
        <v>44782</v>
      </c>
      <c r="F649" s="14">
        <v>2980</v>
      </c>
      <c r="G649" s="16" t="s">
        <v>10608</v>
      </c>
      <c r="H649" s="3">
        <v>2980</v>
      </c>
      <c r="I649" s="19">
        <v>44812</v>
      </c>
      <c r="J649" s="5" t="s">
        <v>10953</v>
      </c>
      <c r="K649" s="20" t="s">
        <v>10666</v>
      </c>
      <c r="O649" s="2">
        <v>2700</v>
      </c>
      <c r="P649" s="2">
        <f t="shared" si="10"/>
        <v>280</v>
      </c>
      <c r="Q649" s="2"/>
    </row>
    <row r="650" s="3" customFormat="1" ht="14.25" spans="1:17">
      <c r="A650" s="13">
        <v>44812</v>
      </c>
      <c r="B650" s="14" t="s">
        <v>6813</v>
      </c>
      <c r="C650" s="14" t="s">
        <v>6847</v>
      </c>
      <c r="D650" s="14" t="s">
        <v>6848</v>
      </c>
      <c r="E650" s="15">
        <v>44782</v>
      </c>
      <c r="F650" s="14">
        <v>2980</v>
      </c>
      <c r="G650" s="16" t="s">
        <v>10608</v>
      </c>
      <c r="H650" s="3">
        <v>2980</v>
      </c>
      <c r="I650" s="19">
        <v>44812</v>
      </c>
      <c r="J650" s="5" t="s">
        <v>10953</v>
      </c>
      <c r="K650" s="20" t="s">
        <v>10666</v>
      </c>
      <c r="O650" s="2">
        <v>2700</v>
      </c>
      <c r="P650" s="2">
        <f t="shared" si="10"/>
        <v>280</v>
      </c>
      <c r="Q650" s="2"/>
    </row>
    <row r="651" s="3" customFormat="1" ht="14.25" spans="1:17">
      <c r="A651" s="13">
        <v>44812</v>
      </c>
      <c r="B651" s="14" t="s">
        <v>6813</v>
      </c>
      <c r="C651" s="14" t="s">
        <v>6849</v>
      </c>
      <c r="D651" s="14" t="s">
        <v>6850</v>
      </c>
      <c r="E651" s="15">
        <v>44782</v>
      </c>
      <c r="F651" s="14">
        <v>2980</v>
      </c>
      <c r="G651" s="16" t="s">
        <v>10608</v>
      </c>
      <c r="H651" s="3">
        <v>2980</v>
      </c>
      <c r="I651" s="19">
        <v>44812</v>
      </c>
      <c r="J651" s="5" t="s">
        <v>10953</v>
      </c>
      <c r="K651" s="20" t="s">
        <v>10666</v>
      </c>
      <c r="O651" s="2">
        <v>2700</v>
      </c>
      <c r="P651" s="2">
        <f t="shared" si="10"/>
        <v>280</v>
      </c>
      <c r="Q651" s="2"/>
    </row>
    <row r="652" s="3" customFormat="1" ht="14.25" spans="1:17">
      <c r="A652" s="13">
        <v>44812</v>
      </c>
      <c r="B652" s="14" t="s">
        <v>6813</v>
      </c>
      <c r="C652" s="14" t="s">
        <v>6853</v>
      </c>
      <c r="D652" s="14" t="s">
        <v>6854</v>
      </c>
      <c r="E652" s="15">
        <v>44782</v>
      </c>
      <c r="F652" s="14">
        <v>2980</v>
      </c>
      <c r="G652" s="16" t="s">
        <v>10608</v>
      </c>
      <c r="H652" s="3">
        <v>2980</v>
      </c>
      <c r="I652" s="19">
        <v>44812</v>
      </c>
      <c r="J652" s="5" t="s">
        <v>10953</v>
      </c>
      <c r="K652" s="20" t="s">
        <v>10666</v>
      </c>
      <c r="O652" s="2">
        <v>2700</v>
      </c>
      <c r="P652" s="2">
        <f t="shared" si="10"/>
        <v>280</v>
      </c>
      <c r="Q652" s="2"/>
    </row>
    <row r="653" s="3" customFormat="1" ht="14.25" spans="1:17">
      <c r="A653" s="13">
        <v>44812</v>
      </c>
      <c r="B653" s="14" t="s">
        <v>6813</v>
      </c>
      <c r="C653" s="14" t="s">
        <v>6855</v>
      </c>
      <c r="D653" s="14" t="s">
        <v>6856</v>
      </c>
      <c r="E653" s="15">
        <v>44782</v>
      </c>
      <c r="F653" s="14">
        <v>2980</v>
      </c>
      <c r="G653" s="16" t="s">
        <v>10608</v>
      </c>
      <c r="H653" s="3">
        <v>2980</v>
      </c>
      <c r="I653" s="19">
        <v>44812</v>
      </c>
      <c r="J653" s="5" t="s">
        <v>10953</v>
      </c>
      <c r="K653" s="20" t="s">
        <v>10666</v>
      </c>
      <c r="O653" s="2">
        <v>2700</v>
      </c>
      <c r="P653" s="2">
        <f t="shared" si="10"/>
        <v>280</v>
      </c>
      <c r="Q653" s="2"/>
    </row>
    <row r="654" s="3" customFormat="1" ht="13.5" spans="1:17">
      <c r="A654" s="13">
        <v>44812</v>
      </c>
      <c r="B654" s="14" t="s">
        <v>6039</v>
      </c>
      <c r="C654" s="14" t="s">
        <v>6801</v>
      </c>
      <c r="D654" s="14" t="s">
        <v>6802</v>
      </c>
      <c r="E654" s="15">
        <v>44782</v>
      </c>
      <c r="F654" s="14">
        <v>2980</v>
      </c>
      <c r="G654" s="22" t="s">
        <v>10590</v>
      </c>
      <c r="H654" s="3">
        <v>2980</v>
      </c>
      <c r="I654" s="19">
        <v>44812</v>
      </c>
      <c r="J654" s="5" t="s">
        <v>10953</v>
      </c>
      <c r="K654" s="20" t="s">
        <v>10666</v>
      </c>
      <c r="O654" s="2">
        <v>2700</v>
      </c>
      <c r="P654" s="2">
        <f t="shared" si="10"/>
        <v>280</v>
      </c>
      <c r="Q654" s="2"/>
    </row>
    <row r="655" s="3" customFormat="1" ht="13.5" spans="1:17">
      <c r="A655" s="13">
        <v>44812</v>
      </c>
      <c r="B655" s="14" t="s">
        <v>6039</v>
      </c>
      <c r="C655" s="14" t="s">
        <v>6804</v>
      </c>
      <c r="D655" s="14" t="s">
        <v>6805</v>
      </c>
      <c r="E655" s="15">
        <v>44782</v>
      </c>
      <c r="F655" s="14">
        <v>2980</v>
      </c>
      <c r="G655" s="22" t="s">
        <v>10590</v>
      </c>
      <c r="H655" s="3">
        <v>2980</v>
      </c>
      <c r="I655" s="19">
        <v>44812</v>
      </c>
      <c r="J655" s="5" t="s">
        <v>10953</v>
      </c>
      <c r="K655" s="20" t="s">
        <v>10666</v>
      </c>
      <c r="O655" s="2">
        <v>2700</v>
      </c>
      <c r="P655" s="2">
        <f t="shared" si="10"/>
        <v>280</v>
      </c>
      <c r="Q655" s="2"/>
    </row>
    <row r="656" s="3" customFormat="1" ht="14.25" spans="1:17">
      <c r="A656" s="13">
        <v>44812</v>
      </c>
      <c r="B656" s="14" t="s">
        <v>5084</v>
      </c>
      <c r="C656" s="14" t="s">
        <v>6866</v>
      </c>
      <c r="D656" s="14" t="s">
        <v>6867</v>
      </c>
      <c r="E656" s="15">
        <v>44783</v>
      </c>
      <c r="F656" s="14">
        <v>2980</v>
      </c>
      <c r="G656" s="16" t="s">
        <v>10609</v>
      </c>
      <c r="H656" s="3">
        <v>2980</v>
      </c>
      <c r="I656" s="19">
        <v>44812</v>
      </c>
      <c r="J656" s="5" t="s">
        <v>10953</v>
      </c>
      <c r="K656" s="20" t="s">
        <v>10666</v>
      </c>
      <c r="O656" s="2">
        <v>2700</v>
      </c>
      <c r="P656" s="2">
        <f t="shared" si="10"/>
        <v>280</v>
      </c>
      <c r="Q656" s="2"/>
    </row>
    <row r="657" s="3" customFormat="1" ht="14.25" spans="1:17">
      <c r="A657" s="13">
        <v>44812</v>
      </c>
      <c r="B657" s="14" t="s">
        <v>5084</v>
      </c>
      <c r="C657" s="14" t="s">
        <v>6871</v>
      </c>
      <c r="D657" s="14" t="s">
        <v>6872</v>
      </c>
      <c r="E657" s="15">
        <v>44783</v>
      </c>
      <c r="F657" s="14">
        <v>2980</v>
      </c>
      <c r="G657" s="16" t="s">
        <v>10609</v>
      </c>
      <c r="H657" s="3">
        <v>2980</v>
      </c>
      <c r="I657" s="19">
        <v>44812</v>
      </c>
      <c r="J657" s="5" t="s">
        <v>10953</v>
      </c>
      <c r="K657" s="20" t="s">
        <v>10666</v>
      </c>
      <c r="O657" s="2">
        <v>2700</v>
      </c>
      <c r="P657" s="2">
        <f t="shared" si="10"/>
        <v>280</v>
      </c>
      <c r="Q657" s="2"/>
    </row>
    <row r="658" s="3" customFormat="1" ht="14.25" spans="1:17">
      <c r="A658" s="13">
        <v>44812</v>
      </c>
      <c r="B658" s="14" t="s">
        <v>5084</v>
      </c>
      <c r="C658" s="14" t="s">
        <v>6873</v>
      </c>
      <c r="D658" s="14" t="s">
        <v>6874</v>
      </c>
      <c r="E658" s="15">
        <v>44783</v>
      </c>
      <c r="F658" s="14">
        <v>2980</v>
      </c>
      <c r="G658" s="16" t="s">
        <v>10609</v>
      </c>
      <c r="H658" s="3">
        <v>2980</v>
      </c>
      <c r="I658" s="19">
        <v>44812</v>
      </c>
      <c r="J658" s="5" t="s">
        <v>10953</v>
      </c>
      <c r="K658" s="20" t="s">
        <v>10666</v>
      </c>
      <c r="O658" s="2">
        <v>2700</v>
      </c>
      <c r="P658" s="2">
        <f t="shared" si="10"/>
        <v>280</v>
      </c>
      <c r="Q658" s="2"/>
    </row>
    <row r="659" s="3" customFormat="1" ht="14.25" spans="1:17">
      <c r="A659" s="13">
        <v>44812</v>
      </c>
      <c r="B659" s="14" t="s">
        <v>5084</v>
      </c>
      <c r="C659" s="14" t="s">
        <v>6877</v>
      </c>
      <c r="D659" s="14" t="s">
        <v>6878</v>
      </c>
      <c r="E659" s="15">
        <v>44783</v>
      </c>
      <c r="F659" s="14">
        <v>2980</v>
      </c>
      <c r="G659" s="16" t="s">
        <v>10609</v>
      </c>
      <c r="H659" s="3">
        <v>2980</v>
      </c>
      <c r="I659" s="19">
        <v>44812</v>
      </c>
      <c r="J659" s="5" t="s">
        <v>10953</v>
      </c>
      <c r="K659" s="20" t="s">
        <v>10666</v>
      </c>
      <c r="O659" s="2">
        <v>2700</v>
      </c>
      <c r="P659" s="2">
        <f t="shared" si="10"/>
        <v>280</v>
      </c>
      <c r="Q659" s="2"/>
    </row>
    <row r="660" s="3" customFormat="1" ht="14.25" spans="1:17">
      <c r="A660" s="13">
        <v>44812</v>
      </c>
      <c r="B660" s="14" t="s">
        <v>5084</v>
      </c>
      <c r="C660" s="14" t="s">
        <v>6881</v>
      </c>
      <c r="D660" s="14" t="s">
        <v>6882</v>
      </c>
      <c r="E660" s="15">
        <v>44783</v>
      </c>
      <c r="F660" s="14">
        <v>2980</v>
      </c>
      <c r="G660" s="16" t="s">
        <v>10609</v>
      </c>
      <c r="H660" s="3">
        <v>2980</v>
      </c>
      <c r="I660" s="19">
        <v>44812</v>
      </c>
      <c r="J660" s="5" t="s">
        <v>10953</v>
      </c>
      <c r="K660" s="20" t="s">
        <v>10666</v>
      </c>
      <c r="O660" s="2">
        <v>2700</v>
      </c>
      <c r="P660" s="2">
        <f t="shared" si="10"/>
        <v>280</v>
      </c>
      <c r="Q660" s="2"/>
    </row>
    <row r="661" s="3" customFormat="1" ht="14.25" spans="1:17">
      <c r="A661" s="13">
        <v>44812</v>
      </c>
      <c r="B661" s="14" t="s">
        <v>5084</v>
      </c>
      <c r="C661" s="14" t="s">
        <v>6883</v>
      </c>
      <c r="D661" s="14" t="s">
        <v>6884</v>
      </c>
      <c r="E661" s="15">
        <v>44783</v>
      </c>
      <c r="F661" s="14">
        <v>2980</v>
      </c>
      <c r="G661" s="16" t="s">
        <v>10609</v>
      </c>
      <c r="H661" s="3">
        <v>2980</v>
      </c>
      <c r="I661" s="19">
        <v>44812</v>
      </c>
      <c r="J661" s="5" t="s">
        <v>10953</v>
      </c>
      <c r="K661" s="20" t="s">
        <v>10666</v>
      </c>
      <c r="O661" s="2">
        <v>2700</v>
      </c>
      <c r="P661" s="2">
        <f t="shared" si="10"/>
        <v>280</v>
      </c>
      <c r="Q661" s="2"/>
    </row>
    <row r="662" s="3" customFormat="1" ht="14.25" spans="1:17">
      <c r="A662" s="13">
        <v>44812</v>
      </c>
      <c r="B662" s="14" t="s">
        <v>5084</v>
      </c>
      <c r="C662" s="14" t="s">
        <v>6887</v>
      </c>
      <c r="D662" s="14" t="s">
        <v>6888</v>
      </c>
      <c r="E662" s="15">
        <v>44783</v>
      </c>
      <c r="F662" s="14">
        <v>2980</v>
      </c>
      <c r="G662" s="16" t="s">
        <v>10609</v>
      </c>
      <c r="H662" s="3">
        <v>2980</v>
      </c>
      <c r="I662" s="19">
        <v>44812</v>
      </c>
      <c r="J662" s="5" t="s">
        <v>10953</v>
      </c>
      <c r="K662" s="20" t="s">
        <v>10666</v>
      </c>
      <c r="O662" s="2">
        <v>2700</v>
      </c>
      <c r="P662" s="2">
        <f t="shared" si="10"/>
        <v>280</v>
      </c>
      <c r="Q662" s="2"/>
    </row>
    <row r="663" s="3" customFormat="1" ht="14.25" spans="1:17">
      <c r="A663" s="13">
        <v>44812</v>
      </c>
      <c r="B663" s="14" t="s">
        <v>5084</v>
      </c>
      <c r="C663" s="14" t="s">
        <v>6889</v>
      </c>
      <c r="D663" s="14" t="s">
        <v>6890</v>
      </c>
      <c r="E663" s="15">
        <v>44783</v>
      </c>
      <c r="F663" s="14">
        <v>2980</v>
      </c>
      <c r="G663" s="16" t="s">
        <v>10609</v>
      </c>
      <c r="H663" s="3">
        <v>2980</v>
      </c>
      <c r="I663" s="19">
        <v>44812</v>
      </c>
      <c r="J663" s="5" t="s">
        <v>10953</v>
      </c>
      <c r="K663" s="20" t="s">
        <v>10666</v>
      </c>
      <c r="O663" s="2">
        <v>2700</v>
      </c>
      <c r="P663" s="2">
        <f t="shared" si="10"/>
        <v>280</v>
      </c>
      <c r="Q663" s="2"/>
    </row>
    <row r="664" s="3" customFormat="1" ht="14.25" spans="1:17">
      <c r="A664" s="13">
        <v>44812</v>
      </c>
      <c r="B664" s="14" t="s">
        <v>5084</v>
      </c>
      <c r="C664" s="14" t="s">
        <v>6895</v>
      </c>
      <c r="D664" s="14" t="s">
        <v>6896</v>
      </c>
      <c r="E664" s="15">
        <v>44783</v>
      </c>
      <c r="F664" s="14">
        <v>2980</v>
      </c>
      <c r="G664" s="16" t="s">
        <v>10609</v>
      </c>
      <c r="H664" s="3">
        <v>2980</v>
      </c>
      <c r="I664" s="19">
        <v>44812</v>
      </c>
      <c r="J664" s="5" t="s">
        <v>10953</v>
      </c>
      <c r="K664" s="20" t="s">
        <v>10666</v>
      </c>
      <c r="O664" s="2">
        <v>2700</v>
      </c>
      <c r="P664" s="2">
        <f t="shared" si="10"/>
        <v>280</v>
      </c>
      <c r="Q664" s="2"/>
    </row>
    <row r="665" s="3" customFormat="1" ht="14.25" spans="1:17">
      <c r="A665" s="13">
        <v>44812</v>
      </c>
      <c r="B665" s="14" t="s">
        <v>5084</v>
      </c>
      <c r="C665" s="14" t="s">
        <v>6897</v>
      </c>
      <c r="D665" s="14" t="s">
        <v>6898</v>
      </c>
      <c r="E665" s="15">
        <v>44783</v>
      </c>
      <c r="F665" s="14">
        <v>2980</v>
      </c>
      <c r="G665" s="16" t="s">
        <v>10609</v>
      </c>
      <c r="H665" s="3">
        <v>2980</v>
      </c>
      <c r="I665" s="19">
        <v>44812</v>
      </c>
      <c r="J665" s="5" t="s">
        <v>10953</v>
      </c>
      <c r="K665" s="20" t="s">
        <v>10666</v>
      </c>
      <c r="O665" s="2">
        <v>2700</v>
      </c>
      <c r="P665" s="2">
        <f t="shared" si="10"/>
        <v>280</v>
      </c>
      <c r="Q665" s="2"/>
    </row>
    <row r="666" s="3" customFormat="1" ht="14.25" spans="1:17">
      <c r="A666" s="13">
        <v>44812</v>
      </c>
      <c r="B666" s="14" t="s">
        <v>5084</v>
      </c>
      <c r="C666" s="14" t="s">
        <v>6901</v>
      </c>
      <c r="D666" s="14" t="s">
        <v>6902</v>
      </c>
      <c r="E666" s="15">
        <v>44783</v>
      </c>
      <c r="F666" s="14">
        <v>2980</v>
      </c>
      <c r="G666" s="16" t="s">
        <v>10609</v>
      </c>
      <c r="H666" s="3">
        <v>2980</v>
      </c>
      <c r="I666" s="19">
        <v>44812</v>
      </c>
      <c r="J666" s="5" t="s">
        <v>10953</v>
      </c>
      <c r="K666" s="20" t="s">
        <v>10666</v>
      </c>
      <c r="O666" s="2">
        <v>2700</v>
      </c>
      <c r="P666" s="2">
        <f t="shared" si="10"/>
        <v>280</v>
      </c>
      <c r="Q666" s="2"/>
    </row>
    <row r="667" s="3" customFormat="1" ht="14.25" spans="1:17">
      <c r="A667" s="13">
        <v>44812</v>
      </c>
      <c r="B667" s="14" t="s">
        <v>5084</v>
      </c>
      <c r="C667" s="14" t="s">
        <v>6903</v>
      </c>
      <c r="D667" s="14" t="s">
        <v>6904</v>
      </c>
      <c r="E667" s="15">
        <v>44783</v>
      </c>
      <c r="F667" s="14">
        <v>2980</v>
      </c>
      <c r="G667" s="16" t="s">
        <v>10609</v>
      </c>
      <c r="H667" s="3">
        <v>2980</v>
      </c>
      <c r="I667" s="19">
        <v>44812</v>
      </c>
      <c r="J667" s="5" t="s">
        <v>10953</v>
      </c>
      <c r="K667" s="20" t="s">
        <v>10666</v>
      </c>
      <c r="O667" s="2">
        <v>2700</v>
      </c>
      <c r="P667" s="2">
        <f t="shared" si="10"/>
        <v>280</v>
      </c>
      <c r="Q667" s="2"/>
    </row>
    <row r="668" s="3" customFormat="1" ht="14.25" spans="1:17">
      <c r="A668" s="13">
        <v>44812</v>
      </c>
      <c r="B668" s="14" t="s">
        <v>5084</v>
      </c>
      <c r="C668" s="14" t="s">
        <v>6914</v>
      </c>
      <c r="D668" s="14" t="s">
        <v>6915</v>
      </c>
      <c r="E668" s="15">
        <v>44783</v>
      </c>
      <c r="F668" s="14">
        <v>2980</v>
      </c>
      <c r="G668" s="16" t="s">
        <v>10609</v>
      </c>
      <c r="H668" s="3">
        <v>2980</v>
      </c>
      <c r="I668" s="19">
        <v>44812</v>
      </c>
      <c r="J668" s="5" t="s">
        <v>10953</v>
      </c>
      <c r="K668" s="20" t="s">
        <v>10666</v>
      </c>
      <c r="O668" s="2">
        <v>2700</v>
      </c>
      <c r="P668" s="2">
        <f t="shared" si="10"/>
        <v>280</v>
      </c>
      <c r="Q668" s="2"/>
    </row>
    <row r="669" s="3" customFormat="1" ht="14.25" spans="1:17">
      <c r="A669" s="13">
        <v>44812</v>
      </c>
      <c r="B669" s="14" t="s">
        <v>5084</v>
      </c>
      <c r="C669" s="14" t="s">
        <v>6918</v>
      </c>
      <c r="D669" s="14" t="s">
        <v>6919</v>
      </c>
      <c r="E669" s="15">
        <v>44783</v>
      </c>
      <c r="F669" s="14">
        <v>2980</v>
      </c>
      <c r="G669" s="16" t="s">
        <v>10609</v>
      </c>
      <c r="H669" s="3">
        <v>2980</v>
      </c>
      <c r="I669" s="19">
        <v>44812</v>
      </c>
      <c r="J669" s="5" t="s">
        <v>10953</v>
      </c>
      <c r="K669" s="20" t="s">
        <v>10666</v>
      </c>
      <c r="O669" s="2">
        <v>2700</v>
      </c>
      <c r="P669" s="2">
        <f t="shared" si="10"/>
        <v>280</v>
      </c>
      <c r="Q669" s="2"/>
    </row>
    <row r="670" s="3" customFormat="1" ht="14.25" spans="1:17">
      <c r="A670" s="13">
        <v>44812</v>
      </c>
      <c r="B670" s="14" t="s">
        <v>5084</v>
      </c>
      <c r="C670" s="14" t="s">
        <v>6920</v>
      </c>
      <c r="D670" s="14" t="s">
        <v>6921</v>
      </c>
      <c r="E670" s="15">
        <v>44783</v>
      </c>
      <c r="F670" s="14">
        <v>2980</v>
      </c>
      <c r="G670" s="16" t="s">
        <v>10609</v>
      </c>
      <c r="H670" s="3">
        <v>2980</v>
      </c>
      <c r="I670" s="19">
        <v>44812</v>
      </c>
      <c r="J670" s="5" t="s">
        <v>10953</v>
      </c>
      <c r="K670" s="20" t="s">
        <v>10666</v>
      </c>
      <c r="O670" s="2">
        <v>2700</v>
      </c>
      <c r="P670" s="2">
        <f t="shared" si="10"/>
        <v>280</v>
      </c>
      <c r="Q670" s="2"/>
    </row>
    <row r="671" s="3" customFormat="1" ht="14.25" spans="1:17">
      <c r="A671" s="13">
        <v>44812</v>
      </c>
      <c r="B671" s="14" t="s">
        <v>5084</v>
      </c>
      <c r="C671" s="14" t="s">
        <v>6922</v>
      </c>
      <c r="D671" s="14" t="s">
        <v>6923</v>
      </c>
      <c r="E671" s="15">
        <v>44783</v>
      </c>
      <c r="F671" s="14">
        <v>2980</v>
      </c>
      <c r="G671" s="16" t="s">
        <v>10609</v>
      </c>
      <c r="H671" s="3">
        <v>2980</v>
      </c>
      <c r="I671" s="19">
        <v>44812</v>
      </c>
      <c r="J671" s="5" t="s">
        <v>10953</v>
      </c>
      <c r="K671" s="20" t="s">
        <v>10666</v>
      </c>
      <c r="O671" s="2">
        <v>2700</v>
      </c>
      <c r="P671" s="2">
        <f t="shared" si="10"/>
        <v>280</v>
      </c>
      <c r="Q671" s="2"/>
    </row>
    <row r="672" s="3" customFormat="1" ht="14.25" spans="1:17">
      <c r="A672" s="13">
        <v>44812</v>
      </c>
      <c r="B672" s="14" t="s">
        <v>5084</v>
      </c>
      <c r="C672" s="14" t="s">
        <v>7179</v>
      </c>
      <c r="D672" s="14" t="s">
        <v>7180</v>
      </c>
      <c r="E672" s="15">
        <v>44783</v>
      </c>
      <c r="F672" s="14">
        <v>2980</v>
      </c>
      <c r="G672" s="16" t="s">
        <v>10609</v>
      </c>
      <c r="H672" s="3">
        <v>2980</v>
      </c>
      <c r="I672" s="19">
        <v>44812</v>
      </c>
      <c r="J672" s="5" t="s">
        <v>10953</v>
      </c>
      <c r="K672" s="20" t="s">
        <v>10666</v>
      </c>
      <c r="O672" s="2">
        <v>2700</v>
      </c>
      <c r="P672" s="2">
        <f t="shared" si="10"/>
        <v>280</v>
      </c>
      <c r="Q672" s="2"/>
    </row>
    <row r="673" s="3" customFormat="1" ht="14.25" spans="1:17">
      <c r="A673" s="13">
        <v>44812</v>
      </c>
      <c r="B673" s="14" t="s">
        <v>5084</v>
      </c>
      <c r="C673" s="14" t="s">
        <v>7203</v>
      </c>
      <c r="D673" s="14" t="s">
        <v>7204</v>
      </c>
      <c r="E673" s="15">
        <v>44783</v>
      </c>
      <c r="F673" s="14">
        <v>2980</v>
      </c>
      <c r="G673" s="16" t="s">
        <v>10609</v>
      </c>
      <c r="H673" s="3">
        <v>2980</v>
      </c>
      <c r="I673" s="19">
        <v>44812</v>
      </c>
      <c r="J673" s="5" t="s">
        <v>10953</v>
      </c>
      <c r="K673" s="20" t="s">
        <v>10666</v>
      </c>
      <c r="O673" s="2">
        <v>2700</v>
      </c>
      <c r="P673" s="2">
        <f t="shared" si="10"/>
        <v>280</v>
      </c>
      <c r="Q673" s="2"/>
    </row>
    <row r="674" s="3" customFormat="1" ht="14.25" spans="1:17">
      <c r="A674" s="13">
        <v>44812</v>
      </c>
      <c r="B674" s="14" t="s">
        <v>5084</v>
      </c>
      <c r="C674" s="14" t="s">
        <v>7211</v>
      </c>
      <c r="D674" s="14" t="s">
        <v>7212</v>
      </c>
      <c r="E674" s="15">
        <v>44783</v>
      </c>
      <c r="F674" s="14">
        <v>2980</v>
      </c>
      <c r="G674" s="16" t="s">
        <v>10609</v>
      </c>
      <c r="H674" s="3">
        <v>2980</v>
      </c>
      <c r="I674" s="19">
        <v>44812</v>
      </c>
      <c r="J674" s="5" t="s">
        <v>10953</v>
      </c>
      <c r="K674" s="20" t="s">
        <v>10666</v>
      </c>
      <c r="O674" s="2">
        <v>2700</v>
      </c>
      <c r="P674" s="2">
        <f t="shared" si="10"/>
        <v>280</v>
      </c>
      <c r="Q674" s="2"/>
    </row>
    <row r="675" s="3" customFormat="1" ht="14.25" spans="1:17">
      <c r="A675" s="13">
        <v>44812</v>
      </c>
      <c r="B675" s="14" t="s">
        <v>5084</v>
      </c>
      <c r="C675" s="14" t="s">
        <v>7221</v>
      </c>
      <c r="D675" s="14" t="s">
        <v>7222</v>
      </c>
      <c r="E675" s="15">
        <v>44783</v>
      </c>
      <c r="F675" s="14">
        <v>2980</v>
      </c>
      <c r="G675" s="16" t="s">
        <v>10609</v>
      </c>
      <c r="H675" s="3">
        <v>2980</v>
      </c>
      <c r="I675" s="19">
        <v>44812</v>
      </c>
      <c r="J675" s="5" t="s">
        <v>10953</v>
      </c>
      <c r="K675" s="20" t="s">
        <v>10666</v>
      </c>
      <c r="O675" s="2">
        <v>2700</v>
      </c>
      <c r="P675" s="2">
        <f t="shared" si="10"/>
        <v>280</v>
      </c>
      <c r="Q675" s="2"/>
    </row>
    <row r="676" s="3" customFormat="1" ht="14.25" spans="1:17">
      <c r="A676" s="13">
        <v>44812</v>
      </c>
      <c r="B676" s="14" t="s">
        <v>5084</v>
      </c>
      <c r="C676" s="14" t="s">
        <v>7223</v>
      </c>
      <c r="D676" s="14" t="s">
        <v>7224</v>
      </c>
      <c r="E676" s="15">
        <v>44783</v>
      </c>
      <c r="F676" s="14">
        <v>2980</v>
      </c>
      <c r="G676" s="16" t="s">
        <v>10609</v>
      </c>
      <c r="H676" s="3">
        <v>2980</v>
      </c>
      <c r="I676" s="19">
        <v>44812</v>
      </c>
      <c r="J676" s="5" t="s">
        <v>10953</v>
      </c>
      <c r="K676" s="20" t="s">
        <v>10666</v>
      </c>
      <c r="O676" s="2">
        <v>2700</v>
      </c>
      <c r="P676" s="2">
        <f t="shared" si="10"/>
        <v>280</v>
      </c>
      <c r="Q676" s="2"/>
    </row>
    <row r="677" s="3" customFormat="1" ht="14.25" spans="1:17">
      <c r="A677" s="13">
        <v>44812</v>
      </c>
      <c r="B677" s="14" t="s">
        <v>5084</v>
      </c>
      <c r="C677" s="14" t="s">
        <v>7231</v>
      </c>
      <c r="D677" s="14" t="s">
        <v>7232</v>
      </c>
      <c r="E677" s="15">
        <v>44783</v>
      </c>
      <c r="F677" s="14">
        <v>2980</v>
      </c>
      <c r="G677" s="16" t="s">
        <v>10609</v>
      </c>
      <c r="H677" s="3">
        <v>2980</v>
      </c>
      <c r="I677" s="19">
        <v>44812</v>
      </c>
      <c r="J677" s="5" t="s">
        <v>10953</v>
      </c>
      <c r="K677" s="20" t="s">
        <v>10666</v>
      </c>
      <c r="O677" s="2">
        <v>2700</v>
      </c>
      <c r="P677" s="2">
        <f t="shared" si="10"/>
        <v>280</v>
      </c>
      <c r="Q677" s="2"/>
    </row>
    <row r="678" s="3" customFormat="1" ht="14.25" spans="1:17">
      <c r="A678" s="13">
        <v>44812</v>
      </c>
      <c r="B678" s="14" t="s">
        <v>5084</v>
      </c>
      <c r="C678" s="14" t="s">
        <v>7235</v>
      </c>
      <c r="D678" s="14" t="s">
        <v>7236</v>
      </c>
      <c r="E678" s="15">
        <v>44783</v>
      </c>
      <c r="F678" s="14">
        <v>2980</v>
      </c>
      <c r="G678" s="16" t="s">
        <v>10609</v>
      </c>
      <c r="H678" s="3">
        <v>2980</v>
      </c>
      <c r="I678" s="19">
        <v>44812</v>
      </c>
      <c r="J678" s="5" t="s">
        <v>10953</v>
      </c>
      <c r="K678" s="20" t="s">
        <v>10666</v>
      </c>
      <c r="O678" s="2">
        <v>2700</v>
      </c>
      <c r="P678" s="2">
        <f t="shared" si="10"/>
        <v>280</v>
      </c>
      <c r="Q678" s="2"/>
    </row>
    <row r="679" s="3" customFormat="1" ht="14.25" spans="1:17">
      <c r="A679" s="13">
        <v>44812</v>
      </c>
      <c r="B679" s="14" t="s">
        <v>5084</v>
      </c>
      <c r="C679" s="14" t="s">
        <v>7243</v>
      </c>
      <c r="D679" s="14" t="s">
        <v>7244</v>
      </c>
      <c r="E679" s="15">
        <v>44783</v>
      </c>
      <c r="F679" s="14">
        <v>2980</v>
      </c>
      <c r="G679" s="16" t="s">
        <v>10609</v>
      </c>
      <c r="H679" s="3">
        <v>2980</v>
      </c>
      <c r="I679" s="19">
        <v>44812</v>
      </c>
      <c r="J679" s="5" t="s">
        <v>10953</v>
      </c>
      <c r="K679" s="20" t="s">
        <v>10666</v>
      </c>
      <c r="O679" s="2">
        <v>2700</v>
      </c>
      <c r="P679" s="2">
        <f t="shared" si="10"/>
        <v>280</v>
      </c>
      <c r="Q679" s="2"/>
    </row>
    <row r="680" s="3" customFormat="1" ht="14.25" spans="1:17">
      <c r="A680" s="13">
        <v>44812</v>
      </c>
      <c r="B680" s="14" t="s">
        <v>5084</v>
      </c>
      <c r="C680" s="14" t="s">
        <v>7247</v>
      </c>
      <c r="D680" s="14" t="s">
        <v>7248</v>
      </c>
      <c r="E680" s="15">
        <v>44783</v>
      </c>
      <c r="F680" s="14">
        <v>2980</v>
      </c>
      <c r="G680" s="16" t="s">
        <v>10609</v>
      </c>
      <c r="H680" s="3">
        <v>2980</v>
      </c>
      <c r="I680" s="19">
        <v>44812</v>
      </c>
      <c r="J680" s="5" t="s">
        <v>10953</v>
      </c>
      <c r="K680" s="20" t="s">
        <v>10666</v>
      </c>
      <c r="O680" s="2">
        <v>2700</v>
      </c>
      <c r="P680" s="2">
        <f t="shared" si="10"/>
        <v>280</v>
      </c>
      <c r="Q680" s="2"/>
    </row>
    <row r="681" s="3" customFormat="1" ht="14.25" spans="1:17">
      <c r="A681" s="13">
        <v>44812</v>
      </c>
      <c r="B681" s="14" t="s">
        <v>5084</v>
      </c>
      <c r="C681" s="14" t="s">
        <v>7251</v>
      </c>
      <c r="D681" s="14" t="s">
        <v>7252</v>
      </c>
      <c r="E681" s="15">
        <v>44783</v>
      </c>
      <c r="F681" s="14">
        <v>2980</v>
      </c>
      <c r="G681" s="16" t="s">
        <v>10609</v>
      </c>
      <c r="H681" s="3">
        <v>2980</v>
      </c>
      <c r="I681" s="19">
        <v>44812</v>
      </c>
      <c r="J681" s="5" t="s">
        <v>10953</v>
      </c>
      <c r="K681" s="20" t="s">
        <v>10666</v>
      </c>
      <c r="O681" s="2">
        <v>2700</v>
      </c>
      <c r="P681" s="2">
        <f t="shared" si="10"/>
        <v>280</v>
      </c>
      <c r="Q681" s="2"/>
    </row>
    <row r="682" s="3" customFormat="1" ht="14.25" spans="1:17">
      <c r="A682" s="13">
        <v>44812</v>
      </c>
      <c r="B682" s="14" t="s">
        <v>5084</v>
      </c>
      <c r="C682" s="14" t="s">
        <v>7253</v>
      </c>
      <c r="D682" s="14" t="s">
        <v>7254</v>
      </c>
      <c r="E682" s="15">
        <v>44783</v>
      </c>
      <c r="F682" s="14">
        <v>2980</v>
      </c>
      <c r="G682" s="16" t="s">
        <v>10609</v>
      </c>
      <c r="H682" s="3">
        <v>2980</v>
      </c>
      <c r="I682" s="19">
        <v>44812</v>
      </c>
      <c r="J682" s="5" t="s">
        <v>10953</v>
      </c>
      <c r="K682" s="20" t="s">
        <v>10666</v>
      </c>
      <c r="O682" s="2">
        <v>2700</v>
      </c>
      <c r="P682" s="2">
        <f t="shared" si="10"/>
        <v>280</v>
      </c>
      <c r="Q682" s="2"/>
    </row>
    <row r="683" s="3" customFormat="1" ht="14.25" spans="1:17">
      <c r="A683" s="13">
        <v>44812</v>
      </c>
      <c r="B683" s="14" t="s">
        <v>5084</v>
      </c>
      <c r="C683" s="14" t="s">
        <v>7257</v>
      </c>
      <c r="D683" s="14" t="s">
        <v>7258</v>
      </c>
      <c r="E683" s="15">
        <v>44783</v>
      </c>
      <c r="F683" s="14">
        <v>2980</v>
      </c>
      <c r="G683" s="16" t="s">
        <v>10609</v>
      </c>
      <c r="H683" s="3">
        <v>2980</v>
      </c>
      <c r="I683" s="19">
        <v>44812</v>
      </c>
      <c r="J683" s="5" t="s">
        <v>10953</v>
      </c>
      <c r="K683" s="20" t="s">
        <v>10666</v>
      </c>
      <c r="O683" s="2">
        <v>2700</v>
      </c>
      <c r="P683" s="2">
        <f t="shared" si="10"/>
        <v>280</v>
      </c>
      <c r="Q683" s="2"/>
    </row>
    <row r="684" s="3" customFormat="1" ht="14.25" spans="1:17">
      <c r="A684" s="13">
        <v>44812</v>
      </c>
      <c r="B684" s="14" t="s">
        <v>5084</v>
      </c>
      <c r="C684" s="14" t="s">
        <v>7259</v>
      </c>
      <c r="D684" s="14" t="s">
        <v>7260</v>
      </c>
      <c r="E684" s="15">
        <v>44783</v>
      </c>
      <c r="F684" s="14">
        <v>2980</v>
      </c>
      <c r="G684" s="16" t="s">
        <v>10609</v>
      </c>
      <c r="H684" s="3">
        <v>2980</v>
      </c>
      <c r="I684" s="19">
        <v>44812</v>
      </c>
      <c r="J684" s="5" t="s">
        <v>10953</v>
      </c>
      <c r="K684" s="20" t="s">
        <v>10666</v>
      </c>
      <c r="O684" s="2">
        <v>2700</v>
      </c>
      <c r="P684" s="2">
        <f t="shared" si="10"/>
        <v>280</v>
      </c>
      <c r="Q684" s="2"/>
    </row>
    <row r="685" s="3" customFormat="1" ht="14.25" spans="1:17">
      <c r="A685" s="13">
        <v>44812</v>
      </c>
      <c r="B685" s="14" t="s">
        <v>5084</v>
      </c>
      <c r="C685" s="14" t="s">
        <v>7263</v>
      </c>
      <c r="D685" s="14" t="s">
        <v>7264</v>
      </c>
      <c r="E685" s="15">
        <v>44783</v>
      </c>
      <c r="F685" s="14">
        <v>2980</v>
      </c>
      <c r="G685" s="16" t="s">
        <v>10609</v>
      </c>
      <c r="H685" s="3">
        <v>2980</v>
      </c>
      <c r="I685" s="19">
        <v>44812</v>
      </c>
      <c r="J685" s="5" t="s">
        <v>10953</v>
      </c>
      <c r="K685" s="20" t="s">
        <v>10666</v>
      </c>
      <c r="O685" s="2">
        <v>2700</v>
      </c>
      <c r="P685" s="2">
        <f t="shared" si="10"/>
        <v>280</v>
      </c>
      <c r="Q685" s="2"/>
    </row>
    <row r="686" s="3" customFormat="1" ht="14.25" spans="1:17">
      <c r="A686" s="13">
        <v>44812</v>
      </c>
      <c r="B686" s="14" t="s">
        <v>5084</v>
      </c>
      <c r="C686" s="14" t="s">
        <v>7265</v>
      </c>
      <c r="D686" s="14" t="s">
        <v>7266</v>
      </c>
      <c r="E686" s="15">
        <v>44783</v>
      </c>
      <c r="F686" s="14">
        <v>2980</v>
      </c>
      <c r="G686" s="16" t="s">
        <v>10609</v>
      </c>
      <c r="H686" s="3">
        <v>2980</v>
      </c>
      <c r="I686" s="19">
        <v>44812</v>
      </c>
      <c r="J686" s="5" t="s">
        <v>10953</v>
      </c>
      <c r="K686" s="20" t="s">
        <v>10666</v>
      </c>
      <c r="O686" s="2">
        <v>2700</v>
      </c>
      <c r="P686" s="2">
        <f t="shared" si="10"/>
        <v>280</v>
      </c>
      <c r="Q686" s="2"/>
    </row>
    <row r="687" s="3" customFormat="1" ht="14.25" spans="1:17">
      <c r="A687" s="13">
        <v>44812</v>
      </c>
      <c r="B687" s="14" t="s">
        <v>5084</v>
      </c>
      <c r="C687" s="14" t="s">
        <v>7269</v>
      </c>
      <c r="D687" s="14" t="s">
        <v>7270</v>
      </c>
      <c r="E687" s="15">
        <v>44783</v>
      </c>
      <c r="F687" s="14">
        <v>2980</v>
      </c>
      <c r="G687" s="16" t="s">
        <v>10609</v>
      </c>
      <c r="H687" s="3">
        <v>2980</v>
      </c>
      <c r="I687" s="19">
        <v>44812</v>
      </c>
      <c r="J687" s="5" t="s">
        <v>10953</v>
      </c>
      <c r="K687" s="20" t="s">
        <v>10666</v>
      </c>
      <c r="O687" s="2">
        <v>2700</v>
      </c>
      <c r="P687" s="2">
        <f t="shared" si="10"/>
        <v>280</v>
      </c>
      <c r="Q687" s="2"/>
    </row>
    <row r="688" s="3" customFormat="1" ht="14.25" spans="1:17">
      <c r="A688" s="13">
        <v>44812</v>
      </c>
      <c r="B688" s="14" t="s">
        <v>5084</v>
      </c>
      <c r="C688" s="14" t="s">
        <v>7271</v>
      </c>
      <c r="D688" s="14" t="s">
        <v>7272</v>
      </c>
      <c r="E688" s="15">
        <v>44783</v>
      </c>
      <c r="F688" s="14">
        <v>2980</v>
      </c>
      <c r="G688" s="16" t="s">
        <v>10609</v>
      </c>
      <c r="H688" s="3">
        <v>2980</v>
      </c>
      <c r="I688" s="19">
        <v>44812</v>
      </c>
      <c r="J688" s="5" t="s">
        <v>10953</v>
      </c>
      <c r="K688" s="20" t="s">
        <v>10666</v>
      </c>
      <c r="O688" s="2">
        <v>2700</v>
      </c>
      <c r="P688" s="2">
        <f t="shared" si="10"/>
        <v>280</v>
      </c>
      <c r="Q688" s="2"/>
    </row>
    <row r="689" s="3" customFormat="1" ht="14.25" spans="1:17">
      <c r="A689" s="13">
        <v>44812</v>
      </c>
      <c r="B689" s="14" t="s">
        <v>5084</v>
      </c>
      <c r="C689" s="14" t="s">
        <v>7275</v>
      </c>
      <c r="D689" s="14" t="s">
        <v>7276</v>
      </c>
      <c r="E689" s="15">
        <v>44783</v>
      </c>
      <c r="F689" s="14">
        <v>2980</v>
      </c>
      <c r="G689" s="16" t="s">
        <v>10609</v>
      </c>
      <c r="H689" s="3">
        <v>2980</v>
      </c>
      <c r="I689" s="19">
        <v>44812</v>
      </c>
      <c r="J689" s="5" t="s">
        <v>10953</v>
      </c>
      <c r="K689" s="20" t="s">
        <v>10666</v>
      </c>
      <c r="O689" s="2">
        <v>2700</v>
      </c>
      <c r="P689" s="2">
        <f t="shared" si="10"/>
        <v>280</v>
      </c>
      <c r="Q689" s="2"/>
    </row>
    <row r="690" s="3" customFormat="1" ht="14.25" spans="1:17">
      <c r="A690" s="13">
        <v>44812</v>
      </c>
      <c r="B690" s="14" t="s">
        <v>5084</v>
      </c>
      <c r="C690" s="14" t="s">
        <v>7279</v>
      </c>
      <c r="D690" s="14" t="s">
        <v>7280</v>
      </c>
      <c r="E690" s="15">
        <v>44783</v>
      </c>
      <c r="F690" s="14">
        <v>2980</v>
      </c>
      <c r="G690" s="16" t="s">
        <v>10609</v>
      </c>
      <c r="H690" s="3">
        <v>2980</v>
      </c>
      <c r="I690" s="19">
        <v>44812</v>
      </c>
      <c r="J690" s="5" t="s">
        <v>10953</v>
      </c>
      <c r="K690" s="20" t="s">
        <v>10666</v>
      </c>
      <c r="O690" s="2">
        <v>2700</v>
      </c>
      <c r="P690" s="2">
        <f t="shared" si="10"/>
        <v>280</v>
      </c>
      <c r="Q690" s="2"/>
    </row>
    <row r="691" s="3" customFormat="1" ht="14.25" spans="1:17">
      <c r="A691" s="13">
        <v>44812</v>
      </c>
      <c r="B691" s="14" t="s">
        <v>5084</v>
      </c>
      <c r="C691" s="14" t="s">
        <v>7834</v>
      </c>
      <c r="D691" s="14" t="s">
        <v>7835</v>
      </c>
      <c r="E691" s="15">
        <v>44783</v>
      </c>
      <c r="F691" s="14">
        <v>2980</v>
      </c>
      <c r="G691" s="16" t="s">
        <v>10609</v>
      </c>
      <c r="H691" s="3">
        <v>2980</v>
      </c>
      <c r="I691" s="19">
        <v>44812</v>
      </c>
      <c r="J691" s="5" t="s">
        <v>10953</v>
      </c>
      <c r="K691" s="20" t="s">
        <v>10666</v>
      </c>
      <c r="O691" s="2">
        <v>2700</v>
      </c>
      <c r="P691" s="2">
        <f t="shared" si="10"/>
        <v>280</v>
      </c>
      <c r="Q691" s="2"/>
    </row>
    <row r="692" s="3" customFormat="1" ht="14.25" spans="1:17">
      <c r="A692" s="13">
        <v>44812</v>
      </c>
      <c r="B692" s="14" t="s">
        <v>5084</v>
      </c>
      <c r="C692" s="14" t="s">
        <v>7844</v>
      </c>
      <c r="D692" s="14" t="s">
        <v>7845</v>
      </c>
      <c r="E692" s="15">
        <v>44783</v>
      </c>
      <c r="F692" s="14">
        <v>2980</v>
      </c>
      <c r="G692" s="16" t="s">
        <v>10609</v>
      </c>
      <c r="H692" s="3">
        <v>2980</v>
      </c>
      <c r="I692" s="19">
        <v>44812</v>
      </c>
      <c r="J692" s="5" t="s">
        <v>10953</v>
      </c>
      <c r="K692" s="20" t="s">
        <v>10666</v>
      </c>
      <c r="O692" s="2">
        <v>2700</v>
      </c>
      <c r="P692" s="2">
        <f t="shared" si="10"/>
        <v>280</v>
      </c>
      <c r="Q692" s="2"/>
    </row>
    <row r="693" s="3" customFormat="1" ht="14.25" spans="1:17">
      <c r="A693" s="13">
        <v>44812</v>
      </c>
      <c r="B693" s="14" t="s">
        <v>5084</v>
      </c>
      <c r="C693" s="14" t="s">
        <v>7848</v>
      </c>
      <c r="D693" s="14" t="s">
        <v>7849</v>
      </c>
      <c r="E693" s="15">
        <v>44783</v>
      </c>
      <c r="F693" s="14">
        <v>2980</v>
      </c>
      <c r="G693" s="16" t="s">
        <v>10609</v>
      </c>
      <c r="H693" s="3">
        <v>2980</v>
      </c>
      <c r="I693" s="19">
        <v>44812</v>
      </c>
      <c r="J693" s="5" t="s">
        <v>10953</v>
      </c>
      <c r="K693" s="20" t="s">
        <v>10666</v>
      </c>
      <c r="O693" s="2">
        <v>2700</v>
      </c>
      <c r="P693" s="2">
        <f t="shared" si="10"/>
        <v>280</v>
      </c>
      <c r="Q693" s="2"/>
    </row>
    <row r="694" s="3" customFormat="1" ht="14.25" spans="1:17">
      <c r="A694" s="13">
        <v>44812</v>
      </c>
      <c r="B694" s="14" t="s">
        <v>5084</v>
      </c>
      <c r="C694" s="14" t="s">
        <v>7850</v>
      </c>
      <c r="D694" s="14" t="s">
        <v>7851</v>
      </c>
      <c r="E694" s="15">
        <v>44783</v>
      </c>
      <c r="F694" s="14">
        <v>2980</v>
      </c>
      <c r="G694" s="16" t="s">
        <v>10609</v>
      </c>
      <c r="H694" s="3">
        <v>2980</v>
      </c>
      <c r="I694" s="19">
        <v>44812</v>
      </c>
      <c r="J694" s="5" t="s">
        <v>10953</v>
      </c>
      <c r="K694" s="20" t="s">
        <v>10666</v>
      </c>
      <c r="O694" s="2">
        <v>2700</v>
      </c>
      <c r="P694" s="2">
        <f t="shared" si="10"/>
        <v>280</v>
      </c>
      <c r="Q694" s="2"/>
    </row>
    <row r="695" s="3" customFormat="1" ht="14.25" spans="1:17">
      <c r="A695" s="13">
        <v>44812</v>
      </c>
      <c r="B695" s="14" t="s">
        <v>5084</v>
      </c>
      <c r="C695" s="14" t="s">
        <v>7854</v>
      </c>
      <c r="D695" s="14" t="s">
        <v>7855</v>
      </c>
      <c r="E695" s="15">
        <v>44783</v>
      </c>
      <c r="F695" s="14">
        <v>2980</v>
      </c>
      <c r="G695" s="16" t="s">
        <v>10609</v>
      </c>
      <c r="H695" s="3">
        <v>2980</v>
      </c>
      <c r="I695" s="19">
        <v>44812</v>
      </c>
      <c r="J695" s="5" t="s">
        <v>10953</v>
      </c>
      <c r="K695" s="20" t="s">
        <v>10666</v>
      </c>
      <c r="O695" s="2">
        <v>2700</v>
      </c>
      <c r="P695" s="2">
        <f t="shared" si="10"/>
        <v>280</v>
      </c>
      <c r="Q695" s="2"/>
    </row>
    <row r="696" s="3" customFormat="1" ht="14.25" spans="1:17">
      <c r="A696" s="13">
        <v>44812</v>
      </c>
      <c r="B696" s="14" t="s">
        <v>5084</v>
      </c>
      <c r="C696" s="14" t="s">
        <v>7824</v>
      </c>
      <c r="D696" s="14" t="s">
        <v>7825</v>
      </c>
      <c r="E696" s="15">
        <v>44783</v>
      </c>
      <c r="F696" s="14">
        <v>2980</v>
      </c>
      <c r="G696" s="16" t="s">
        <v>10609</v>
      </c>
      <c r="H696" s="3">
        <v>2980</v>
      </c>
      <c r="I696" s="19">
        <v>44812</v>
      </c>
      <c r="J696" s="5" t="s">
        <v>10953</v>
      </c>
      <c r="K696" s="20" t="s">
        <v>10666</v>
      </c>
      <c r="O696" s="2">
        <v>2700</v>
      </c>
      <c r="P696" s="2">
        <f t="shared" si="10"/>
        <v>280</v>
      </c>
      <c r="Q696" s="2"/>
    </row>
    <row r="697" s="3" customFormat="1" ht="14.25" spans="1:17">
      <c r="A697" s="13">
        <v>44812</v>
      </c>
      <c r="B697" s="14" t="s">
        <v>5084</v>
      </c>
      <c r="C697" s="14" t="s">
        <v>7856</v>
      </c>
      <c r="D697" s="14" t="s">
        <v>7857</v>
      </c>
      <c r="E697" s="15">
        <v>44783</v>
      </c>
      <c r="F697" s="14">
        <v>2980</v>
      </c>
      <c r="G697" s="16" t="s">
        <v>10609</v>
      </c>
      <c r="H697" s="3">
        <v>2980</v>
      </c>
      <c r="I697" s="19">
        <v>44812</v>
      </c>
      <c r="J697" s="5" t="s">
        <v>10953</v>
      </c>
      <c r="K697" s="20" t="s">
        <v>10666</v>
      </c>
      <c r="O697" s="2">
        <v>2700</v>
      </c>
      <c r="P697" s="2">
        <f t="shared" si="10"/>
        <v>280</v>
      </c>
      <c r="Q697" s="2"/>
    </row>
    <row r="698" s="3" customFormat="1" ht="14.25" spans="1:17">
      <c r="A698" s="13">
        <v>44812</v>
      </c>
      <c r="B698" s="14" t="s">
        <v>5084</v>
      </c>
      <c r="C698" s="14" t="s">
        <v>7858</v>
      </c>
      <c r="D698" s="14" t="s">
        <v>7859</v>
      </c>
      <c r="E698" s="15">
        <v>44783</v>
      </c>
      <c r="F698" s="14">
        <v>2980</v>
      </c>
      <c r="G698" s="16" t="s">
        <v>10609</v>
      </c>
      <c r="H698" s="3">
        <v>2980</v>
      </c>
      <c r="I698" s="19">
        <v>44812</v>
      </c>
      <c r="J698" s="5" t="s">
        <v>10953</v>
      </c>
      <c r="K698" s="20" t="s">
        <v>10666</v>
      </c>
      <c r="O698" s="2">
        <v>2700</v>
      </c>
      <c r="P698" s="2">
        <f t="shared" si="10"/>
        <v>280</v>
      </c>
      <c r="Q698" s="2"/>
    </row>
    <row r="699" s="3" customFormat="1" ht="14.25" spans="1:17">
      <c r="A699" s="13">
        <v>44812</v>
      </c>
      <c r="B699" s="14" t="s">
        <v>5084</v>
      </c>
      <c r="C699" s="14" t="s">
        <v>7862</v>
      </c>
      <c r="D699" s="14" t="s">
        <v>7863</v>
      </c>
      <c r="E699" s="15">
        <v>44783</v>
      </c>
      <c r="F699" s="14">
        <v>2980</v>
      </c>
      <c r="G699" s="16" t="s">
        <v>10609</v>
      </c>
      <c r="H699" s="3">
        <v>2980</v>
      </c>
      <c r="I699" s="19">
        <v>44812</v>
      </c>
      <c r="J699" s="5" t="s">
        <v>10953</v>
      </c>
      <c r="K699" s="20" t="s">
        <v>10666</v>
      </c>
      <c r="O699" s="2">
        <v>2700</v>
      </c>
      <c r="P699" s="2">
        <f t="shared" si="10"/>
        <v>280</v>
      </c>
      <c r="Q699" s="2"/>
    </row>
    <row r="700" s="3" customFormat="1" ht="14.25" spans="1:17">
      <c r="A700" s="13">
        <v>44812</v>
      </c>
      <c r="B700" s="14" t="s">
        <v>5084</v>
      </c>
      <c r="C700" s="14" t="s">
        <v>7865</v>
      </c>
      <c r="D700" s="14" t="s">
        <v>7866</v>
      </c>
      <c r="E700" s="15">
        <v>44783</v>
      </c>
      <c r="F700" s="14">
        <v>2980</v>
      </c>
      <c r="G700" s="16" t="s">
        <v>10609</v>
      </c>
      <c r="H700" s="3">
        <v>2980</v>
      </c>
      <c r="I700" s="19">
        <v>44812</v>
      </c>
      <c r="J700" s="5" t="s">
        <v>10953</v>
      </c>
      <c r="K700" s="20" t="s">
        <v>10666</v>
      </c>
      <c r="O700" s="2">
        <v>2700</v>
      </c>
      <c r="P700" s="2">
        <f t="shared" si="10"/>
        <v>280</v>
      </c>
      <c r="Q700" s="2"/>
    </row>
    <row r="701" s="3" customFormat="1" ht="14.25" spans="1:17">
      <c r="A701" s="13">
        <v>44812</v>
      </c>
      <c r="B701" s="14" t="s">
        <v>5084</v>
      </c>
      <c r="C701" s="14" t="s">
        <v>7867</v>
      </c>
      <c r="D701" s="14" t="s">
        <v>7868</v>
      </c>
      <c r="E701" s="15">
        <v>44783</v>
      </c>
      <c r="F701" s="14">
        <v>2980</v>
      </c>
      <c r="G701" s="16" t="s">
        <v>10609</v>
      </c>
      <c r="H701" s="3">
        <v>2980</v>
      </c>
      <c r="I701" s="19">
        <v>44812</v>
      </c>
      <c r="J701" s="5" t="s">
        <v>10953</v>
      </c>
      <c r="K701" s="20" t="s">
        <v>10666</v>
      </c>
      <c r="O701" s="2">
        <v>2700</v>
      </c>
      <c r="P701" s="2">
        <f t="shared" si="10"/>
        <v>280</v>
      </c>
      <c r="Q701" s="2"/>
    </row>
    <row r="702" s="3" customFormat="1" ht="14.25" spans="1:17">
      <c r="A702" s="13">
        <v>44812</v>
      </c>
      <c r="B702" s="14" t="s">
        <v>5084</v>
      </c>
      <c r="C702" s="14" t="s">
        <v>7871</v>
      </c>
      <c r="D702" s="14" t="s">
        <v>7872</v>
      </c>
      <c r="E702" s="15">
        <v>44783</v>
      </c>
      <c r="F702" s="14">
        <v>2980</v>
      </c>
      <c r="G702" s="16" t="s">
        <v>10609</v>
      </c>
      <c r="H702" s="3">
        <v>2980</v>
      </c>
      <c r="I702" s="19">
        <v>44812</v>
      </c>
      <c r="J702" s="5" t="s">
        <v>10953</v>
      </c>
      <c r="K702" s="20" t="s">
        <v>10666</v>
      </c>
      <c r="O702" s="2">
        <v>2700</v>
      </c>
      <c r="P702" s="2">
        <f t="shared" si="10"/>
        <v>280</v>
      </c>
      <c r="Q702" s="2"/>
    </row>
    <row r="703" s="3" customFormat="1" ht="14.25" spans="1:17">
      <c r="A703" s="13">
        <v>44812</v>
      </c>
      <c r="B703" s="14" t="s">
        <v>5084</v>
      </c>
      <c r="C703" s="14" t="s">
        <v>7873</v>
      </c>
      <c r="D703" s="14" t="s">
        <v>7874</v>
      </c>
      <c r="E703" s="15">
        <v>44783</v>
      </c>
      <c r="F703" s="14">
        <v>2980</v>
      </c>
      <c r="G703" s="16" t="s">
        <v>10609</v>
      </c>
      <c r="H703" s="3">
        <v>2980</v>
      </c>
      <c r="I703" s="19">
        <v>44812</v>
      </c>
      <c r="J703" s="5" t="s">
        <v>10953</v>
      </c>
      <c r="K703" s="20" t="s">
        <v>10666</v>
      </c>
      <c r="O703" s="2">
        <v>2700</v>
      </c>
      <c r="P703" s="2">
        <f t="shared" si="10"/>
        <v>280</v>
      </c>
      <c r="Q703" s="2"/>
    </row>
    <row r="704" s="3" customFormat="1" ht="14.25" spans="1:17">
      <c r="A704" s="13">
        <v>44812</v>
      </c>
      <c r="B704" s="14" t="s">
        <v>5084</v>
      </c>
      <c r="C704" s="14" t="s">
        <v>7877</v>
      </c>
      <c r="D704" s="14" t="s">
        <v>7878</v>
      </c>
      <c r="E704" s="15">
        <v>44783</v>
      </c>
      <c r="F704" s="14">
        <v>2980</v>
      </c>
      <c r="G704" s="16" t="s">
        <v>10609</v>
      </c>
      <c r="H704" s="3">
        <v>2980</v>
      </c>
      <c r="I704" s="19">
        <v>44812</v>
      </c>
      <c r="J704" s="5" t="s">
        <v>10953</v>
      </c>
      <c r="K704" s="20" t="s">
        <v>10666</v>
      </c>
      <c r="O704" s="2">
        <v>2700</v>
      </c>
      <c r="P704" s="2">
        <f t="shared" si="10"/>
        <v>280</v>
      </c>
      <c r="Q704" s="2"/>
    </row>
    <row r="705" s="3" customFormat="1" ht="14.25" spans="1:17">
      <c r="A705" s="13">
        <v>44812</v>
      </c>
      <c r="B705" s="14" t="s">
        <v>5084</v>
      </c>
      <c r="C705" s="14" t="s">
        <v>7883</v>
      </c>
      <c r="D705" s="14" t="s">
        <v>7884</v>
      </c>
      <c r="E705" s="15">
        <v>44783</v>
      </c>
      <c r="F705" s="14">
        <v>2980</v>
      </c>
      <c r="G705" s="16" t="s">
        <v>10609</v>
      </c>
      <c r="H705" s="3">
        <v>2980</v>
      </c>
      <c r="I705" s="19">
        <v>44812</v>
      </c>
      <c r="J705" s="5" t="s">
        <v>10953</v>
      </c>
      <c r="K705" s="20" t="s">
        <v>10666</v>
      </c>
      <c r="O705" s="2">
        <v>2700</v>
      </c>
      <c r="P705" s="2">
        <f t="shared" si="10"/>
        <v>280</v>
      </c>
      <c r="Q705" s="2"/>
    </row>
    <row r="706" s="3" customFormat="1" ht="14.25" spans="1:17">
      <c r="A706" s="13">
        <v>44812</v>
      </c>
      <c r="B706" s="14" t="s">
        <v>5084</v>
      </c>
      <c r="C706" s="14" t="s">
        <v>7887</v>
      </c>
      <c r="D706" s="14" t="s">
        <v>7888</v>
      </c>
      <c r="E706" s="15">
        <v>44783</v>
      </c>
      <c r="F706" s="14">
        <v>2980</v>
      </c>
      <c r="G706" s="16" t="s">
        <v>10609</v>
      </c>
      <c r="H706" s="3">
        <v>2980</v>
      </c>
      <c r="I706" s="19">
        <v>44812</v>
      </c>
      <c r="J706" s="5" t="s">
        <v>10953</v>
      </c>
      <c r="K706" s="20" t="s">
        <v>10666</v>
      </c>
      <c r="O706" s="2">
        <v>2700</v>
      </c>
      <c r="P706" s="2">
        <f t="shared" si="10"/>
        <v>280</v>
      </c>
      <c r="Q706" s="2"/>
    </row>
    <row r="707" s="3" customFormat="1" ht="14.25" spans="1:17">
      <c r="A707" s="13">
        <v>44812</v>
      </c>
      <c r="B707" s="14" t="s">
        <v>5084</v>
      </c>
      <c r="C707" s="14" t="s">
        <v>7889</v>
      </c>
      <c r="D707" s="14" t="s">
        <v>7890</v>
      </c>
      <c r="E707" s="15">
        <v>44783</v>
      </c>
      <c r="F707" s="14">
        <v>2980</v>
      </c>
      <c r="G707" s="16" t="s">
        <v>10609</v>
      </c>
      <c r="H707" s="3">
        <v>2980</v>
      </c>
      <c r="I707" s="19">
        <v>44812</v>
      </c>
      <c r="J707" s="5" t="s">
        <v>10953</v>
      </c>
      <c r="K707" s="20" t="s">
        <v>10666</v>
      </c>
      <c r="O707" s="2">
        <v>2700</v>
      </c>
      <c r="P707" s="2">
        <f t="shared" ref="P707:P770" si="11">F707-O707</f>
        <v>280</v>
      </c>
      <c r="Q707" s="2"/>
    </row>
    <row r="708" s="3" customFormat="1" ht="14.25" spans="1:17">
      <c r="A708" s="13">
        <v>44812</v>
      </c>
      <c r="B708" s="14" t="s">
        <v>5084</v>
      </c>
      <c r="C708" s="14" t="s">
        <v>7895</v>
      </c>
      <c r="D708" s="14" t="s">
        <v>7896</v>
      </c>
      <c r="E708" s="15">
        <v>44783</v>
      </c>
      <c r="F708" s="14">
        <v>2980</v>
      </c>
      <c r="G708" s="16" t="s">
        <v>10609</v>
      </c>
      <c r="H708" s="3">
        <v>2980</v>
      </c>
      <c r="I708" s="19">
        <v>44812</v>
      </c>
      <c r="J708" s="5" t="s">
        <v>10953</v>
      </c>
      <c r="K708" s="20" t="s">
        <v>10666</v>
      </c>
      <c r="O708" s="2">
        <v>2700</v>
      </c>
      <c r="P708" s="2">
        <f t="shared" si="11"/>
        <v>280</v>
      </c>
      <c r="Q708" s="2"/>
    </row>
    <row r="709" s="3" customFormat="1" ht="14.25" spans="1:17">
      <c r="A709" s="13">
        <v>44812</v>
      </c>
      <c r="B709" s="14" t="s">
        <v>5084</v>
      </c>
      <c r="C709" s="14" t="s">
        <v>7899</v>
      </c>
      <c r="D709" s="14" t="s">
        <v>7900</v>
      </c>
      <c r="E709" s="15">
        <v>44783</v>
      </c>
      <c r="F709" s="14">
        <v>2980</v>
      </c>
      <c r="G709" s="16" t="s">
        <v>10609</v>
      </c>
      <c r="H709" s="3">
        <v>2980</v>
      </c>
      <c r="I709" s="19">
        <v>44812</v>
      </c>
      <c r="J709" s="5" t="s">
        <v>10953</v>
      </c>
      <c r="K709" s="20" t="s">
        <v>10666</v>
      </c>
      <c r="O709" s="2">
        <v>2700</v>
      </c>
      <c r="P709" s="2">
        <f t="shared" si="11"/>
        <v>280</v>
      </c>
      <c r="Q709" s="2"/>
    </row>
    <row r="710" s="3" customFormat="1" ht="14.25" spans="1:17">
      <c r="A710" s="13">
        <v>44812</v>
      </c>
      <c r="B710" s="14" t="s">
        <v>5084</v>
      </c>
      <c r="C710" s="14" t="s">
        <v>7901</v>
      </c>
      <c r="D710" s="14" t="s">
        <v>7902</v>
      </c>
      <c r="E710" s="15">
        <v>44783</v>
      </c>
      <c r="F710" s="14">
        <v>2980</v>
      </c>
      <c r="G710" s="16" t="s">
        <v>10609</v>
      </c>
      <c r="H710" s="3">
        <v>2980</v>
      </c>
      <c r="I710" s="19">
        <v>44812</v>
      </c>
      <c r="J710" s="5" t="s">
        <v>10953</v>
      </c>
      <c r="K710" s="20" t="s">
        <v>10666</v>
      </c>
      <c r="O710" s="2">
        <v>2700</v>
      </c>
      <c r="P710" s="2">
        <f t="shared" si="11"/>
        <v>280</v>
      </c>
      <c r="Q710" s="2"/>
    </row>
    <row r="711" s="3" customFormat="1" ht="14.25" spans="1:17">
      <c r="A711" s="13">
        <v>44812</v>
      </c>
      <c r="B711" s="14" t="s">
        <v>5084</v>
      </c>
      <c r="C711" s="14" t="s">
        <v>7905</v>
      </c>
      <c r="D711" s="14" t="s">
        <v>7906</v>
      </c>
      <c r="E711" s="15">
        <v>44783</v>
      </c>
      <c r="F711" s="14">
        <v>2980</v>
      </c>
      <c r="G711" s="16" t="s">
        <v>10609</v>
      </c>
      <c r="H711" s="3">
        <v>2980</v>
      </c>
      <c r="I711" s="19">
        <v>44812</v>
      </c>
      <c r="J711" s="5" t="s">
        <v>10953</v>
      </c>
      <c r="K711" s="20" t="s">
        <v>10666</v>
      </c>
      <c r="O711" s="2">
        <v>2700</v>
      </c>
      <c r="P711" s="2">
        <f t="shared" si="11"/>
        <v>280</v>
      </c>
      <c r="Q711" s="2"/>
    </row>
    <row r="712" s="3" customFormat="1" ht="14.25" spans="1:17">
      <c r="A712" s="13">
        <v>44812</v>
      </c>
      <c r="B712" s="14" t="s">
        <v>5084</v>
      </c>
      <c r="C712" s="14" t="s">
        <v>7907</v>
      </c>
      <c r="D712" s="14" t="s">
        <v>7908</v>
      </c>
      <c r="E712" s="15">
        <v>44783</v>
      </c>
      <c r="F712" s="14">
        <v>2980</v>
      </c>
      <c r="G712" s="16" t="s">
        <v>10609</v>
      </c>
      <c r="H712" s="3">
        <v>2980</v>
      </c>
      <c r="I712" s="19">
        <v>44812</v>
      </c>
      <c r="J712" s="5" t="s">
        <v>10953</v>
      </c>
      <c r="K712" s="20" t="s">
        <v>10666</v>
      </c>
      <c r="O712" s="2">
        <v>2700</v>
      </c>
      <c r="P712" s="2">
        <f t="shared" si="11"/>
        <v>280</v>
      </c>
      <c r="Q712" s="2"/>
    </row>
    <row r="713" s="3" customFormat="1" ht="14.25" spans="1:17">
      <c r="A713" s="13">
        <v>44812</v>
      </c>
      <c r="B713" s="14" t="s">
        <v>5084</v>
      </c>
      <c r="C713" s="14" t="s">
        <v>7972</v>
      </c>
      <c r="D713" s="14" t="s">
        <v>7973</v>
      </c>
      <c r="E713" s="15">
        <v>44783</v>
      </c>
      <c r="F713" s="14">
        <v>2980</v>
      </c>
      <c r="G713" s="16" t="s">
        <v>10609</v>
      </c>
      <c r="H713" s="3">
        <v>2980</v>
      </c>
      <c r="I713" s="19">
        <v>44812</v>
      </c>
      <c r="J713" s="5" t="s">
        <v>10953</v>
      </c>
      <c r="K713" s="20" t="s">
        <v>10666</v>
      </c>
      <c r="O713" s="2">
        <v>2700</v>
      </c>
      <c r="P713" s="2">
        <f t="shared" si="11"/>
        <v>280</v>
      </c>
      <c r="Q713" s="2"/>
    </row>
    <row r="714" s="3" customFormat="1" ht="14.25" spans="1:17">
      <c r="A714" s="13">
        <v>44812</v>
      </c>
      <c r="B714" s="14" t="s">
        <v>5084</v>
      </c>
      <c r="C714" s="14" t="s">
        <v>6879</v>
      </c>
      <c r="D714" s="14" t="s">
        <v>6880</v>
      </c>
      <c r="E714" s="15">
        <v>44783</v>
      </c>
      <c r="F714" s="14">
        <v>2980</v>
      </c>
      <c r="G714" s="16" t="s">
        <v>10609</v>
      </c>
      <c r="H714" s="3">
        <v>2980</v>
      </c>
      <c r="I714" s="19">
        <v>44812</v>
      </c>
      <c r="J714" s="5" t="s">
        <v>10953</v>
      </c>
      <c r="K714" s="20" t="s">
        <v>10666</v>
      </c>
      <c r="O714" s="2">
        <v>2700</v>
      </c>
      <c r="P714" s="2">
        <f t="shared" si="11"/>
        <v>280</v>
      </c>
      <c r="Q714" s="2"/>
    </row>
    <row r="715" s="3" customFormat="1" ht="14.25" spans="1:17">
      <c r="A715" s="13">
        <v>44812</v>
      </c>
      <c r="B715" s="14" t="s">
        <v>5084</v>
      </c>
      <c r="C715" s="14" t="s">
        <v>6891</v>
      </c>
      <c r="D715" s="14" t="s">
        <v>6892</v>
      </c>
      <c r="E715" s="15">
        <v>44783</v>
      </c>
      <c r="F715" s="14">
        <v>2980</v>
      </c>
      <c r="G715" s="16" t="s">
        <v>10609</v>
      </c>
      <c r="H715" s="3">
        <v>2980</v>
      </c>
      <c r="I715" s="19">
        <v>44812</v>
      </c>
      <c r="J715" s="5" t="s">
        <v>10953</v>
      </c>
      <c r="K715" s="20" t="s">
        <v>10666</v>
      </c>
      <c r="O715" s="2">
        <v>2700</v>
      </c>
      <c r="P715" s="2">
        <f t="shared" si="11"/>
        <v>280</v>
      </c>
      <c r="Q715" s="2"/>
    </row>
    <row r="716" s="3" customFormat="1" ht="14.25" spans="1:17">
      <c r="A716" s="13">
        <v>44812</v>
      </c>
      <c r="B716" s="14" t="s">
        <v>5084</v>
      </c>
      <c r="C716" s="14" t="s">
        <v>7183</v>
      </c>
      <c r="D716" s="14" t="s">
        <v>7184</v>
      </c>
      <c r="E716" s="15">
        <v>44783</v>
      </c>
      <c r="F716" s="14">
        <v>2980</v>
      </c>
      <c r="G716" s="16" t="s">
        <v>10609</v>
      </c>
      <c r="H716" s="3">
        <v>2980</v>
      </c>
      <c r="I716" s="19">
        <v>44812</v>
      </c>
      <c r="J716" s="5" t="s">
        <v>10953</v>
      </c>
      <c r="K716" s="20" t="s">
        <v>10666</v>
      </c>
      <c r="O716" s="2">
        <v>2700</v>
      </c>
      <c r="P716" s="2">
        <f t="shared" si="11"/>
        <v>280</v>
      </c>
      <c r="Q716" s="2"/>
    </row>
    <row r="717" s="3" customFormat="1" ht="14.25" spans="1:17">
      <c r="A717" s="13">
        <v>44812</v>
      </c>
      <c r="B717" s="14" t="s">
        <v>5084</v>
      </c>
      <c r="C717" s="14" t="s">
        <v>7187</v>
      </c>
      <c r="D717" s="14" t="s">
        <v>7188</v>
      </c>
      <c r="E717" s="15">
        <v>44783</v>
      </c>
      <c r="F717" s="14">
        <v>2980</v>
      </c>
      <c r="G717" s="16" t="s">
        <v>10609</v>
      </c>
      <c r="H717" s="3">
        <v>2980</v>
      </c>
      <c r="I717" s="19">
        <v>44812</v>
      </c>
      <c r="J717" s="5" t="s">
        <v>10953</v>
      </c>
      <c r="K717" s="20" t="s">
        <v>10666</v>
      </c>
      <c r="O717" s="2">
        <v>2700</v>
      </c>
      <c r="P717" s="2">
        <f t="shared" si="11"/>
        <v>280</v>
      </c>
      <c r="Q717" s="2"/>
    </row>
    <row r="718" s="3" customFormat="1" ht="14.25" spans="1:17">
      <c r="A718" s="13">
        <v>44812</v>
      </c>
      <c r="B718" s="14" t="s">
        <v>5084</v>
      </c>
      <c r="C718" s="14" t="s">
        <v>7197</v>
      </c>
      <c r="D718" s="14" t="s">
        <v>7198</v>
      </c>
      <c r="E718" s="15">
        <v>44783</v>
      </c>
      <c r="F718" s="14">
        <v>2980</v>
      </c>
      <c r="G718" s="16" t="s">
        <v>10609</v>
      </c>
      <c r="H718" s="3">
        <v>2980</v>
      </c>
      <c r="I718" s="19">
        <v>44812</v>
      </c>
      <c r="J718" s="5" t="s">
        <v>10953</v>
      </c>
      <c r="K718" s="20" t="s">
        <v>10666</v>
      </c>
      <c r="O718" s="2">
        <v>2700</v>
      </c>
      <c r="P718" s="2">
        <f t="shared" si="11"/>
        <v>280</v>
      </c>
      <c r="Q718" s="2"/>
    </row>
    <row r="719" s="3" customFormat="1" ht="14.25" spans="1:17">
      <c r="A719" s="13">
        <v>44812</v>
      </c>
      <c r="B719" s="14" t="s">
        <v>5084</v>
      </c>
      <c r="C719" s="14" t="s">
        <v>7201</v>
      </c>
      <c r="D719" s="14" t="s">
        <v>7202</v>
      </c>
      <c r="E719" s="15">
        <v>44783</v>
      </c>
      <c r="F719" s="14">
        <v>2980</v>
      </c>
      <c r="G719" s="16" t="s">
        <v>10609</v>
      </c>
      <c r="H719" s="3">
        <v>2980</v>
      </c>
      <c r="I719" s="19">
        <v>44812</v>
      </c>
      <c r="J719" s="5" t="s">
        <v>10953</v>
      </c>
      <c r="K719" s="20" t="s">
        <v>10666</v>
      </c>
      <c r="O719" s="2">
        <v>2700</v>
      </c>
      <c r="P719" s="2">
        <f t="shared" si="11"/>
        <v>280</v>
      </c>
      <c r="Q719" s="2"/>
    </row>
    <row r="720" s="3" customFormat="1" ht="14.25" spans="1:17">
      <c r="A720" s="13">
        <v>44812</v>
      </c>
      <c r="B720" s="14" t="s">
        <v>5084</v>
      </c>
      <c r="C720" s="14" t="s">
        <v>7227</v>
      </c>
      <c r="D720" s="14" t="s">
        <v>7228</v>
      </c>
      <c r="E720" s="15">
        <v>44783</v>
      </c>
      <c r="F720" s="14">
        <v>2980</v>
      </c>
      <c r="G720" s="16" t="s">
        <v>10609</v>
      </c>
      <c r="H720" s="3">
        <v>2980</v>
      </c>
      <c r="I720" s="19">
        <v>44812</v>
      </c>
      <c r="J720" s="5" t="s">
        <v>10953</v>
      </c>
      <c r="K720" s="20" t="s">
        <v>10666</v>
      </c>
      <c r="O720" s="2">
        <v>2700</v>
      </c>
      <c r="P720" s="2">
        <f t="shared" si="11"/>
        <v>280</v>
      </c>
      <c r="Q720" s="2"/>
    </row>
    <row r="721" s="3" customFormat="1" ht="14.25" spans="1:17">
      <c r="A721" s="13">
        <v>44812</v>
      </c>
      <c r="B721" s="14" t="s">
        <v>5084</v>
      </c>
      <c r="C721" s="14" t="s">
        <v>7237</v>
      </c>
      <c r="D721" s="14" t="s">
        <v>7238</v>
      </c>
      <c r="E721" s="15">
        <v>44783</v>
      </c>
      <c r="F721" s="14">
        <v>2980</v>
      </c>
      <c r="G721" s="16" t="s">
        <v>10609</v>
      </c>
      <c r="H721" s="3">
        <v>2980</v>
      </c>
      <c r="I721" s="19">
        <v>44812</v>
      </c>
      <c r="J721" s="5" t="s">
        <v>10953</v>
      </c>
      <c r="K721" s="20" t="s">
        <v>10666</v>
      </c>
      <c r="O721" s="2">
        <v>2700</v>
      </c>
      <c r="P721" s="2">
        <f t="shared" si="11"/>
        <v>280</v>
      </c>
      <c r="Q721" s="2"/>
    </row>
    <row r="722" s="3" customFormat="1" ht="14.25" spans="1:17">
      <c r="A722" s="13">
        <v>44812</v>
      </c>
      <c r="B722" s="14" t="s">
        <v>5084</v>
      </c>
      <c r="C722" s="14" t="s">
        <v>7241</v>
      </c>
      <c r="D722" s="14" t="s">
        <v>7242</v>
      </c>
      <c r="E722" s="15">
        <v>44783</v>
      </c>
      <c r="F722" s="14">
        <v>2980</v>
      </c>
      <c r="G722" s="16" t="s">
        <v>10609</v>
      </c>
      <c r="H722" s="3">
        <v>2980</v>
      </c>
      <c r="I722" s="19">
        <v>44812</v>
      </c>
      <c r="J722" s="5" t="s">
        <v>10953</v>
      </c>
      <c r="K722" s="20" t="s">
        <v>10666</v>
      </c>
      <c r="O722" s="2">
        <v>2700</v>
      </c>
      <c r="P722" s="2">
        <f t="shared" si="11"/>
        <v>280</v>
      </c>
      <c r="Q722" s="2"/>
    </row>
    <row r="723" s="3" customFormat="1" ht="14.25" spans="1:17">
      <c r="A723" s="13">
        <v>44812</v>
      </c>
      <c r="B723" s="14" t="s">
        <v>5084</v>
      </c>
      <c r="C723" s="14" t="s">
        <v>7879</v>
      </c>
      <c r="D723" s="14" t="s">
        <v>7880</v>
      </c>
      <c r="E723" s="15">
        <v>44783</v>
      </c>
      <c r="F723" s="14">
        <v>2980</v>
      </c>
      <c r="G723" s="16" t="s">
        <v>10609</v>
      </c>
      <c r="H723" s="3">
        <v>2980</v>
      </c>
      <c r="I723" s="19">
        <v>44812</v>
      </c>
      <c r="J723" s="5" t="s">
        <v>10953</v>
      </c>
      <c r="K723" s="20" t="s">
        <v>10666</v>
      </c>
      <c r="O723" s="2">
        <v>2700</v>
      </c>
      <c r="P723" s="2">
        <f t="shared" si="11"/>
        <v>280</v>
      </c>
      <c r="Q723" s="2"/>
    </row>
    <row r="724" s="3" customFormat="1" ht="14.25" spans="1:17">
      <c r="A724" s="13">
        <v>44812</v>
      </c>
      <c r="B724" s="14" t="s">
        <v>5084</v>
      </c>
      <c r="C724" s="14" t="s">
        <v>7207</v>
      </c>
      <c r="D724" s="14" t="s">
        <v>7208</v>
      </c>
      <c r="E724" s="15">
        <v>44783</v>
      </c>
      <c r="F724" s="14">
        <v>2980</v>
      </c>
      <c r="G724" s="16" t="s">
        <v>10609</v>
      </c>
      <c r="H724" s="3">
        <v>2980</v>
      </c>
      <c r="I724" s="19">
        <v>44812</v>
      </c>
      <c r="J724" s="5" t="s">
        <v>10953</v>
      </c>
      <c r="K724" s="20" t="s">
        <v>10666</v>
      </c>
      <c r="O724" s="2">
        <v>2700</v>
      </c>
      <c r="P724" s="2">
        <f t="shared" si="11"/>
        <v>280</v>
      </c>
      <c r="Q724" s="2"/>
    </row>
    <row r="725" s="3" customFormat="1" ht="14.25" spans="1:17">
      <c r="A725" s="13">
        <v>44812</v>
      </c>
      <c r="B725" s="14" t="s">
        <v>5084</v>
      </c>
      <c r="C725" s="14" t="s">
        <v>8173</v>
      </c>
      <c r="D725" s="14" t="s">
        <v>8174</v>
      </c>
      <c r="E725" s="15">
        <v>44783</v>
      </c>
      <c r="F725" s="14">
        <v>2980</v>
      </c>
      <c r="G725" s="16" t="s">
        <v>10609</v>
      </c>
      <c r="H725" s="3">
        <v>2980</v>
      </c>
      <c r="I725" s="19">
        <v>44812</v>
      </c>
      <c r="J725" s="5" t="s">
        <v>10953</v>
      </c>
      <c r="K725" s="20" t="s">
        <v>10666</v>
      </c>
      <c r="O725" s="2">
        <v>2700</v>
      </c>
      <c r="P725" s="2">
        <f t="shared" si="11"/>
        <v>280</v>
      </c>
      <c r="Q725" s="2"/>
    </row>
    <row r="726" s="3" customFormat="1" ht="14.25" spans="1:17">
      <c r="A726" s="13">
        <v>44812</v>
      </c>
      <c r="B726" s="14" t="s">
        <v>5084</v>
      </c>
      <c r="C726" s="14" t="s">
        <v>8177</v>
      </c>
      <c r="D726" s="14" t="s">
        <v>8178</v>
      </c>
      <c r="E726" s="15">
        <v>44783</v>
      </c>
      <c r="F726" s="14">
        <v>2980</v>
      </c>
      <c r="G726" s="16" t="s">
        <v>10609</v>
      </c>
      <c r="H726" s="3">
        <v>2980</v>
      </c>
      <c r="I726" s="19">
        <v>44812</v>
      </c>
      <c r="J726" s="5" t="s">
        <v>10953</v>
      </c>
      <c r="K726" s="20" t="s">
        <v>10666</v>
      </c>
      <c r="O726" s="2">
        <v>2700</v>
      </c>
      <c r="P726" s="2">
        <f t="shared" si="11"/>
        <v>280</v>
      </c>
      <c r="Q726" s="2"/>
    </row>
    <row r="727" s="3" customFormat="1" ht="14.25" spans="1:17">
      <c r="A727" s="13">
        <v>44812</v>
      </c>
      <c r="B727" s="14" t="s">
        <v>5084</v>
      </c>
      <c r="C727" s="14" t="s">
        <v>8179</v>
      </c>
      <c r="D727" s="14" t="s">
        <v>8180</v>
      </c>
      <c r="E727" s="15">
        <v>44783</v>
      </c>
      <c r="F727" s="14">
        <v>2980</v>
      </c>
      <c r="G727" s="16" t="s">
        <v>10609</v>
      </c>
      <c r="H727" s="3">
        <v>2980</v>
      </c>
      <c r="I727" s="19">
        <v>44812</v>
      </c>
      <c r="J727" s="5" t="s">
        <v>10953</v>
      </c>
      <c r="K727" s="20" t="s">
        <v>10666</v>
      </c>
      <c r="O727" s="2">
        <v>2700</v>
      </c>
      <c r="P727" s="2">
        <f t="shared" si="11"/>
        <v>280</v>
      </c>
      <c r="Q727" s="2"/>
    </row>
    <row r="728" s="3" customFormat="1" ht="14.25" spans="1:17">
      <c r="A728" s="13">
        <v>44812</v>
      </c>
      <c r="B728" s="14" t="s">
        <v>5084</v>
      </c>
      <c r="C728" s="14" t="s">
        <v>8183</v>
      </c>
      <c r="D728" s="14" t="s">
        <v>8184</v>
      </c>
      <c r="E728" s="15">
        <v>44783</v>
      </c>
      <c r="F728" s="14">
        <v>2980</v>
      </c>
      <c r="G728" s="16" t="s">
        <v>10609</v>
      </c>
      <c r="H728" s="3">
        <v>2980</v>
      </c>
      <c r="I728" s="19">
        <v>44812</v>
      </c>
      <c r="J728" s="5" t="s">
        <v>10953</v>
      </c>
      <c r="K728" s="20" t="s">
        <v>10666</v>
      </c>
      <c r="O728" s="2">
        <v>2700</v>
      </c>
      <c r="P728" s="2">
        <f t="shared" si="11"/>
        <v>280</v>
      </c>
      <c r="Q728" s="2"/>
    </row>
    <row r="729" s="3" customFormat="1" ht="14.25" spans="1:17">
      <c r="A729" s="13">
        <v>44812</v>
      </c>
      <c r="B729" s="14" t="s">
        <v>5084</v>
      </c>
      <c r="C729" s="14" t="s">
        <v>8185</v>
      </c>
      <c r="D729" s="14" t="s">
        <v>8186</v>
      </c>
      <c r="E729" s="15">
        <v>44783</v>
      </c>
      <c r="F729" s="14">
        <v>2980</v>
      </c>
      <c r="G729" s="16" t="s">
        <v>10609</v>
      </c>
      <c r="H729" s="3">
        <v>2980</v>
      </c>
      <c r="I729" s="19">
        <v>44812</v>
      </c>
      <c r="J729" s="5" t="s">
        <v>10953</v>
      </c>
      <c r="K729" s="20" t="s">
        <v>10666</v>
      </c>
      <c r="O729" s="2">
        <v>2700</v>
      </c>
      <c r="P729" s="2">
        <f t="shared" si="11"/>
        <v>280</v>
      </c>
      <c r="Q729" s="2"/>
    </row>
    <row r="730" s="3" customFormat="1" ht="14.25" spans="1:17">
      <c r="A730" s="13">
        <v>44812</v>
      </c>
      <c r="B730" s="14" t="s">
        <v>5084</v>
      </c>
      <c r="C730" s="14" t="s">
        <v>8189</v>
      </c>
      <c r="D730" s="14" t="s">
        <v>8190</v>
      </c>
      <c r="E730" s="15">
        <v>44783</v>
      </c>
      <c r="F730" s="14">
        <v>2980</v>
      </c>
      <c r="G730" s="16" t="s">
        <v>10609</v>
      </c>
      <c r="H730" s="3">
        <v>2980</v>
      </c>
      <c r="I730" s="19">
        <v>44812</v>
      </c>
      <c r="J730" s="5" t="s">
        <v>10953</v>
      </c>
      <c r="K730" s="20" t="s">
        <v>10666</v>
      </c>
      <c r="O730" s="2">
        <v>2700</v>
      </c>
      <c r="P730" s="2">
        <f t="shared" si="11"/>
        <v>280</v>
      </c>
      <c r="Q730" s="2"/>
    </row>
    <row r="731" s="3" customFormat="1" ht="14.25" spans="1:17">
      <c r="A731" s="13">
        <v>44812</v>
      </c>
      <c r="B731" s="14" t="s">
        <v>5084</v>
      </c>
      <c r="C731" s="14" t="s">
        <v>8191</v>
      </c>
      <c r="D731" s="14" t="s">
        <v>8192</v>
      </c>
      <c r="E731" s="15">
        <v>44783</v>
      </c>
      <c r="F731" s="14">
        <v>2980</v>
      </c>
      <c r="G731" s="16" t="s">
        <v>10609</v>
      </c>
      <c r="H731" s="3">
        <v>2980</v>
      </c>
      <c r="I731" s="19">
        <v>44812</v>
      </c>
      <c r="J731" s="5" t="s">
        <v>10953</v>
      </c>
      <c r="K731" s="20" t="s">
        <v>10666</v>
      </c>
      <c r="O731" s="2">
        <v>2700</v>
      </c>
      <c r="P731" s="2">
        <f t="shared" si="11"/>
        <v>280</v>
      </c>
      <c r="Q731" s="2"/>
    </row>
    <row r="732" s="3" customFormat="1" ht="14.25" spans="1:17">
      <c r="A732" s="13">
        <v>44812</v>
      </c>
      <c r="B732" s="14" t="s">
        <v>5084</v>
      </c>
      <c r="C732" s="14" t="s">
        <v>8193</v>
      </c>
      <c r="D732" s="14" t="s">
        <v>8194</v>
      </c>
      <c r="E732" s="15">
        <v>44783</v>
      </c>
      <c r="F732" s="14">
        <v>2980</v>
      </c>
      <c r="G732" s="16" t="s">
        <v>10609</v>
      </c>
      <c r="H732" s="3">
        <v>2980</v>
      </c>
      <c r="I732" s="19">
        <v>44812</v>
      </c>
      <c r="J732" s="5" t="s">
        <v>10953</v>
      </c>
      <c r="K732" s="20" t="s">
        <v>10666</v>
      </c>
      <c r="O732" s="2">
        <v>2700</v>
      </c>
      <c r="P732" s="2">
        <f t="shared" si="11"/>
        <v>280</v>
      </c>
      <c r="Q732" s="2"/>
    </row>
    <row r="733" s="3" customFormat="1" ht="14.25" spans="1:17">
      <c r="A733" s="13">
        <v>44812</v>
      </c>
      <c r="B733" s="14" t="s">
        <v>5084</v>
      </c>
      <c r="C733" s="14" t="s">
        <v>8197</v>
      </c>
      <c r="D733" s="14" t="s">
        <v>8198</v>
      </c>
      <c r="E733" s="15">
        <v>44783</v>
      </c>
      <c r="F733" s="14">
        <v>2980</v>
      </c>
      <c r="G733" s="16" t="s">
        <v>10609</v>
      </c>
      <c r="H733" s="3">
        <v>2980</v>
      </c>
      <c r="I733" s="19">
        <v>44812</v>
      </c>
      <c r="J733" s="5" t="s">
        <v>10953</v>
      </c>
      <c r="K733" s="20" t="s">
        <v>10666</v>
      </c>
      <c r="O733" s="2">
        <v>2700</v>
      </c>
      <c r="P733" s="2">
        <f t="shared" si="11"/>
        <v>280</v>
      </c>
      <c r="Q733" s="2"/>
    </row>
    <row r="734" s="3" customFormat="1" ht="14.25" spans="1:17">
      <c r="A734" s="13">
        <v>44812</v>
      </c>
      <c r="B734" s="14" t="s">
        <v>5084</v>
      </c>
      <c r="C734" s="14" t="s">
        <v>8199</v>
      </c>
      <c r="D734" s="14" t="s">
        <v>8200</v>
      </c>
      <c r="E734" s="15">
        <v>44783</v>
      </c>
      <c r="F734" s="14">
        <v>2980</v>
      </c>
      <c r="G734" s="16" t="s">
        <v>10609</v>
      </c>
      <c r="H734" s="3">
        <v>2980</v>
      </c>
      <c r="I734" s="19">
        <v>44812</v>
      </c>
      <c r="J734" s="5" t="s">
        <v>10953</v>
      </c>
      <c r="K734" s="20" t="s">
        <v>10666</v>
      </c>
      <c r="O734" s="2">
        <v>2700</v>
      </c>
      <c r="P734" s="2">
        <f t="shared" si="11"/>
        <v>280</v>
      </c>
      <c r="Q734" s="2"/>
    </row>
    <row r="735" s="3" customFormat="1" ht="14.25" spans="1:17">
      <c r="A735" s="13">
        <v>44812</v>
      </c>
      <c r="B735" s="14" t="s">
        <v>5084</v>
      </c>
      <c r="C735" s="14" t="s">
        <v>8203</v>
      </c>
      <c r="D735" s="14" t="s">
        <v>8204</v>
      </c>
      <c r="E735" s="15">
        <v>44783</v>
      </c>
      <c r="F735" s="14">
        <v>2980</v>
      </c>
      <c r="G735" s="16" t="s">
        <v>10609</v>
      </c>
      <c r="H735" s="3">
        <v>2980</v>
      </c>
      <c r="I735" s="19">
        <v>44812</v>
      </c>
      <c r="J735" s="5" t="s">
        <v>10953</v>
      </c>
      <c r="K735" s="20" t="s">
        <v>10666</v>
      </c>
      <c r="O735" s="2">
        <v>2700</v>
      </c>
      <c r="P735" s="2">
        <f t="shared" si="11"/>
        <v>280</v>
      </c>
      <c r="Q735" s="2"/>
    </row>
    <row r="736" s="3" customFormat="1" ht="14.25" spans="1:17">
      <c r="A736" s="13">
        <v>44812</v>
      </c>
      <c r="B736" s="14" t="s">
        <v>5084</v>
      </c>
      <c r="C736" s="14" t="s">
        <v>8205</v>
      </c>
      <c r="D736" s="14" t="s">
        <v>8206</v>
      </c>
      <c r="E736" s="15">
        <v>44783</v>
      </c>
      <c r="F736" s="14">
        <v>2980</v>
      </c>
      <c r="G736" s="16" t="s">
        <v>10609</v>
      </c>
      <c r="H736" s="3">
        <v>2980</v>
      </c>
      <c r="I736" s="19">
        <v>44812</v>
      </c>
      <c r="J736" s="5" t="s">
        <v>10953</v>
      </c>
      <c r="K736" s="20" t="s">
        <v>10666</v>
      </c>
      <c r="O736" s="2">
        <v>2700</v>
      </c>
      <c r="P736" s="2">
        <f t="shared" si="11"/>
        <v>280</v>
      </c>
      <c r="Q736" s="2"/>
    </row>
    <row r="737" s="3" customFormat="1" ht="14.25" spans="1:17">
      <c r="A737" s="13">
        <v>44812</v>
      </c>
      <c r="B737" s="14" t="s">
        <v>5084</v>
      </c>
      <c r="C737" s="14" t="s">
        <v>8207</v>
      </c>
      <c r="D737" s="14" t="s">
        <v>8208</v>
      </c>
      <c r="E737" s="15">
        <v>44783</v>
      </c>
      <c r="F737" s="14">
        <v>2980</v>
      </c>
      <c r="G737" s="16" t="s">
        <v>10609</v>
      </c>
      <c r="H737" s="3">
        <v>2980</v>
      </c>
      <c r="I737" s="19">
        <v>44812</v>
      </c>
      <c r="J737" s="5" t="s">
        <v>10953</v>
      </c>
      <c r="K737" s="20" t="s">
        <v>10666</v>
      </c>
      <c r="O737" s="2">
        <v>2700</v>
      </c>
      <c r="P737" s="2">
        <f t="shared" si="11"/>
        <v>280</v>
      </c>
      <c r="Q737" s="2"/>
    </row>
    <row r="738" s="3" customFormat="1" ht="14.25" spans="1:17">
      <c r="A738" s="13">
        <v>44812</v>
      </c>
      <c r="B738" s="14" t="s">
        <v>5084</v>
      </c>
      <c r="C738" s="14" t="s">
        <v>8211</v>
      </c>
      <c r="D738" s="14" t="s">
        <v>8212</v>
      </c>
      <c r="E738" s="15">
        <v>44783</v>
      </c>
      <c r="F738" s="14">
        <v>2980</v>
      </c>
      <c r="G738" s="16" t="s">
        <v>10609</v>
      </c>
      <c r="H738" s="3">
        <v>2980</v>
      </c>
      <c r="I738" s="19">
        <v>44812</v>
      </c>
      <c r="J738" s="5" t="s">
        <v>10953</v>
      </c>
      <c r="K738" s="20" t="s">
        <v>10666</v>
      </c>
      <c r="O738" s="2">
        <v>2700</v>
      </c>
      <c r="P738" s="2">
        <f t="shared" si="11"/>
        <v>280</v>
      </c>
      <c r="Q738" s="2"/>
    </row>
    <row r="739" s="3" customFormat="1" ht="14.25" spans="1:17">
      <c r="A739" s="13">
        <v>44822</v>
      </c>
      <c r="B739" s="14" t="s">
        <v>5084</v>
      </c>
      <c r="C739" s="14" t="s">
        <v>7828</v>
      </c>
      <c r="D739" s="14" t="s">
        <v>7829</v>
      </c>
      <c r="E739" s="15">
        <v>44784</v>
      </c>
      <c r="F739" s="14">
        <v>2980</v>
      </c>
      <c r="G739" s="16" t="s">
        <v>10610</v>
      </c>
      <c r="H739" s="3">
        <v>2980</v>
      </c>
      <c r="I739" s="19">
        <v>44821</v>
      </c>
      <c r="J739" s="5" t="s">
        <v>10953</v>
      </c>
      <c r="K739" s="20" t="s">
        <v>10666</v>
      </c>
      <c r="O739" s="2">
        <v>2700</v>
      </c>
      <c r="P739" s="2">
        <f t="shared" si="11"/>
        <v>280</v>
      </c>
      <c r="Q739" s="2"/>
    </row>
    <row r="740" s="3" customFormat="1" ht="14.25" spans="1:17">
      <c r="A740" s="13">
        <v>44822</v>
      </c>
      <c r="B740" s="14" t="s">
        <v>5084</v>
      </c>
      <c r="C740" s="14" t="s">
        <v>7832</v>
      </c>
      <c r="D740" s="14" t="s">
        <v>7833</v>
      </c>
      <c r="E740" s="15">
        <v>44784</v>
      </c>
      <c r="F740" s="14">
        <v>2980</v>
      </c>
      <c r="G740" s="16" t="s">
        <v>10610</v>
      </c>
      <c r="H740" s="3">
        <v>2980</v>
      </c>
      <c r="I740" s="19">
        <v>44821</v>
      </c>
      <c r="J740" s="5" t="s">
        <v>10953</v>
      </c>
      <c r="K740" s="20" t="s">
        <v>10666</v>
      </c>
      <c r="O740" s="2">
        <v>2700</v>
      </c>
      <c r="P740" s="2">
        <f t="shared" si="11"/>
        <v>280</v>
      </c>
      <c r="Q740" s="2"/>
    </row>
    <row r="741" s="3" customFormat="1" ht="14.25" spans="1:17">
      <c r="A741" s="13">
        <v>44819</v>
      </c>
      <c r="B741" s="14" t="s">
        <v>6800</v>
      </c>
      <c r="C741" s="14" t="s">
        <v>6806</v>
      </c>
      <c r="D741" s="14" t="s">
        <v>6807</v>
      </c>
      <c r="E741" s="15">
        <v>44789</v>
      </c>
      <c r="F741" s="14">
        <v>2980</v>
      </c>
      <c r="G741" s="16" t="s">
        <v>10611</v>
      </c>
      <c r="H741" s="3">
        <v>2980</v>
      </c>
      <c r="I741" s="19">
        <v>44818</v>
      </c>
      <c r="J741" s="5" t="s">
        <v>10953</v>
      </c>
      <c r="K741" s="20" t="s">
        <v>10666</v>
      </c>
      <c r="O741" s="2">
        <v>2700</v>
      </c>
      <c r="P741" s="2">
        <f t="shared" si="11"/>
        <v>280</v>
      </c>
      <c r="Q741" s="2"/>
    </row>
    <row r="742" s="3" customFormat="1" ht="14.25" spans="1:17">
      <c r="A742" s="13">
        <v>44819</v>
      </c>
      <c r="B742" s="14" t="s">
        <v>6800</v>
      </c>
      <c r="C742" s="14" t="s">
        <v>6808</v>
      </c>
      <c r="D742" s="14" t="s">
        <v>6809</v>
      </c>
      <c r="E742" s="15">
        <v>44789</v>
      </c>
      <c r="F742" s="14">
        <v>2980</v>
      </c>
      <c r="G742" s="16" t="s">
        <v>10611</v>
      </c>
      <c r="H742" s="3">
        <v>2980</v>
      </c>
      <c r="I742" s="19">
        <v>44818</v>
      </c>
      <c r="J742" s="5" t="s">
        <v>10953</v>
      </c>
      <c r="K742" s="20" t="s">
        <v>10666</v>
      </c>
      <c r="O742" s="2">
        <v>2700</v>
      </c>
      <c r="P742" s="2">
        <f t="shared" si="11"/>
        <v>280</v>
      </c>
      <c r="Q742" s="2"/>
    </row>
    <row r="743" s="3" customFormat="1" ht="14.25" spans="1:17">
      <c r="A743" s="13">
        <v>44819</v>
      </c>
      <c r="B743" s="14" t="s">
        <v>6800</v>
      </c>
      <c r="C743" s="14" t="s">
        <v>6797</v>
      </c>
      <c r="D743" s="14" t="s">
        <v>6798</v>
      </c>
      <c r="E743" s="15">
        <v>44789</v>
      </c>
      <c r="F743" s="14">
        <v>2980</v>
      </c>
      <c r="G743" s="16" t="s">
        <v>10611</v>
      </c>
      <c r="H743" s="3">
        <v>2980</v>
      </c>
      <c r="I743" s="19">
        <v>44818</v>
      </c>
      <c r="J743" s="5" t="s">
        <v>10953</v>
      </c>
      <c r="K743" s="20" t="s">
        <v>10666</v>
      </c>
      <c r="O743" s="2">
        <v>2700</v>
      </c>
      <c r="P743" s="2">
        <f t="shared" si="11"/>
        <v>280</v>
      </c>
      <c r="Q743" s="2"/>
    </row>
    <row r="744" s="3" customFormat="1" ht="14.25" spans="1:17">
      <c r="A744" s="13">
        <v>44819</v>
      </c>
      <c r="B744" s="14" t="s">
        <v>6591</v>
      </c>
      <c r="C744" s="14" t="s">
        <v>7564</v>
      </c>
      <c r="D744" s="14" t="s">
        <v>7565</v>
      </c>
      <c r="E744" s="15">
        <v>44792</v>
      </c>
      <c r="F744" s="14">
        <v>2980</v>
      </c>
      <c r="G744" s="16" t="s">
        <v>10612</v>
      </c>
      <c r="H744" s="3">
        <v>2980</v>
      </c>
      <c r="I744" s="19">
        <v>44819</v>
      </c>
      <c r="J744" s="5" t="s">
        <v>10953</v>
      </c>
      <c r="K744" s="20" t="s">
        <v>10666</v>
      </c>
      <c r="O744" s="2">
        <v>0</v>
      </c>
      <c r="P744" s="2">
        <f t="shared" si="11"/>
        <v>2980</v>
      </c>
      <c r="Q744" s="2"/>
    </row>
    <row r="745" s="3" customFormat="1" ht="14.25" spans="1:17">
      <c r="A745" s="13">
        <v>44819</v>
      </c>
      <c r="B745" s="14" t="s">
        <v>6591</v>
      </c>
      <c r="C745" s="14" t="s">
        <v>7567</v>
      </c>
      <c r="D745" s="14" t="s">
        <v>7568</v>
      </c>
      <c r="E745" s="15">
        <v>44792</v>
      </c>
      <c r="F745" s="14">
        <v>2980</v>
      </c>
      <c r="G745" s="16" t="s">
        <v>10612</v>
      </c>
      <c r="H745" s="3">
        <v>2980</v>
      </c>
      <c r="I745" s="19">
        <v>44819</v>
      </c>
      <c r="J745" s="5" t="s">
        <v>10953</v>
      </c>
      <c r="K745" s="20" t="s">
        <v>10666</v>
      </c>
      <c r="O745" s="2">
        <v>0</v>
      </c>
      <c r="P745" s="2">
        <f t="shared" si="11"/>
        <v>2980</v>
      </c>
      <c r="Q745" s="2"/>
    </row>
    <row r="746" s="3" customFormat="1" ht="14.25" spans="1:17">
      <c r="A746" s="13">
        <v>44819</v>
      </c>
      <c r="B746" s="14" t="s">
        <v>6591</v>
      </c>
      <c r="C746" s="14" t="s">
        <v>7569</v>
      </c>
      <c r="D746" s="14" t="s">
        <v>7570</v>
      </c>
      <c r="E746" s="15">
        <v>44792</v>
      </c>
      <c r="F746" s="14">
        <v>2980</v>
      </c>
      <c r="G746" s="16" t="s">
        <v>10612</v>
      </c>
      <c r="H746" s="3">
        <v>2980</v>
      </c>
      <c r="I746" s="19">
        <v>44819</v>
      </c>
      <c r="J746" s="5" t="s">
        <v>10953</v>
      </c>
      <c r="K746" s="20" t="s">
        <v>10666</v>
      </c>
      <c r="O746" s="2">
        <v>0</v>
      </c>
      <c r="P746" s="2">
        <f t="shared" si="11"/>
        <v>2980</v>
      </c>
      <c r="Q746" s="2"/>
    </row>
    <row r="747" s="3" customFormat="1" ht="14.25" spans="1:17">
      <c r="A747" s="13">
        <v>44819</v>
      </c>
      <c r="B747" s="14" t="s">
        <v>6591</v>
      </c>
      <c r="C747" s="14" t="s">
        <v>7575</v>
      </c>
      <c r="D747" s="14" t="s">
        <v>7576</v>
      </c>
      <c r="E747" s="15">
        <v>44792</v>
      </c>
      <c r="F747" s="14">
        <v>2980</v>
      </c>
      <c r="G747" s="16" t="s">
        <v>10612</v>
      </c>
      <c r="H747" s="3">
        <v>2980</v>
      </c>
      <c r="I747" s="19">
        <v>44819</v>
      </c>
      <c r="J747" s="5" t="s">
        <v>10953</v>
      </c>
      <c r="K747" s="20" t="s">
        <v>10666</v>
      </c>
      <c r="O747" s="2">
        <v>0</v>
      </c>
      <c r="P747" s="2">
        <f t="shared" si="11"/>
        <v>2980</v>
      </c>
      <c r="Q747" s="2"/>
    </row>
    <row r="748" s="3" customFormat="1" ht="14.25" spans="1:17">
      <c r="A748" s="13">
        <v>44819</v>
      </c>
      <c r="B748" s="14" t="s">
        <v>6591</v>
      </c>
      <c r="C748" s="14" t="s">
        <v>7577</v>
      </c>
      <c r="D748" s="14" t="s">
        <v>7578</v>
      </c>
      <c r="E748" s="15">
        <v>44792</v>
      </c>
      <c r="F748" s="14">
        <v>2980</v>
      </c>
      <c r="G748" s="16" t="s">
        <v>10612</v>
      </c>
      <c r="H748" s="3">
        <v>2980</v>
      </c>
      <c r="I748" s="19">
        <v>44819</v>
      </c>
      <c r="J748" s="5" t="s">
        <v>10953</v>
      </c>
      <c r="K748" s="20" t="s">
        <v>10666</v>
      </c>
      <c r="O748" s="2">
        <v>0</v>
      </c>
      <c r="P748" s="2">
        <f t="shared" si="11"/>
        <v>2980</v>
      </c>
      <c r="Q748" s="2"/>
    </row>
    <row r="749" s="3" customFormat="1" ht="14.25" spans="1:17">
      <c r="A749" s="13">
        <v>44819</v>
      </c>
      <c r="B749" s="14" t="s">
        <v>6591</v>
      </c>
      <c r="C749" s="14" t="s">
        <v>7579</v>
      </c>
      <c r="D749" s="14" t="s">
        <v>7580</v>
      </c>
      <c r="E749" s="15">
        <v>44792</v>
      </c>
      <c r="F749" s="14">
        <v>2980</v>
      </c>
      <c r="G749" s="16" t="s">
        <v>10612</v>
      </c>
      <c r="H749" s="3">
        <v>2980</v>
      </c>
      <c r="I749" s="19">
        <v>44819</v>
      </c>
      <c r="J749" s="5" t="s">
        <v>10953</v>
      </c>
      <c r="K749" s="20" t="s">
        <v>10666</v>
      </c>
      <c r="O749" s="2">
        <v>0</v>
      </c>
      <c r="P749" s="2">
        <f t="shared" si="11"/>
        <v>2980</v>
      </c>
      <c r="Q749" s="2"/>
    </row>
    <row r="750" s="3" customFormat="1" ht="14.25" spans="1:17">
      <c r="A750" s="13">
        <v>44819</v>
      </c>
      <c r="B750" s="14" t="s">
        <v>6591</v>
      </c>
      <c r="C750" s="14" t="s">
        <v>7581</v>
      </c>
      <c r="D750" s="14" t="s">
        <v>7582</v>
      </c>
      <c r="E750" s="15">
        <v>44792</v>
      </c>
      <c r="F750" s="14">
        <v>2980</v>
      </c>
      <c r="G750" s="16" t="s">
        <v>10612</v>
      </c>
      <c r="H750" s="3">
        <v>2980</v>
      </c>
      <c r="I750" s="19">
        <v>44819</v>
      </c>
      <c r="J750" s="5" t="s">
        <v>10953</v>
      </c>
      <c r="K750" s="20" t="s">
        <v>10666</v>
      </c>
      <c r="O750" s="2">
        <v>0</v>
      </c>
      <c r="P750" s="2">
        <f t="shared" si="11"/>
        <v>2980</v>
      </c>
      <c r="Q750" s="2"/>
    </row>
    <row r="751" s="3" customFormat="1" ht="14.25" spans="1:17">
      <c r="A751" s="13">
        <v>44819</v>
      </c>
      <c r="B751" s="14" t="s">
        <v>6591</v>
      </c>
      <c r="C751" s="14" t="s">
        <v>7583</v>
      </c>
      <c r="D751" s="14" t="s">
        <v>7584</v>
      </c>
      <c r="E751" s="15">
        <v>44792</v>
      </c>
      <c r="F751" s="14">
        <v>2980</v>
      </c>
      <c r="G751" s="16" t="s">
        <v>10612</v>
      </c>
      <c r="H751" s="3">
        <v>2980</v>
      </c>
      <c r="I751" s="19">
        <v>44819</v>
      </c>
      <c r="J751" s="5" t="s">
        <v>10953</v>
      </c>
      <c r="K751" s="20" t="s">
        <v>10666</v>
      </c>
      <c r="O751" s="2">
        <v>0</v>
      </c>
      <c r="P751" s="2">
        <f t="shared" si="11"/>
        <v>2980</v>
      </c>
      <c r="Q751" s="2"/>
    </row>
    <row r="752" s="3" customFormat="1" ht="14.25" spans="1:17">
      <c r="A752" s="13">
        <v>44819</v>
      </c>
      <c r="B752" s="14" t="s">
        <v>6591</v>
      </c>
      <c r="C752" s="14" t="s">
        <v>7587</v>
      </c>
      <c r="D752" s="14" t="s">
        <v>7588</v>
      </c>
      <c r="E752" s="15">
        <v>44792</v>
      </c>
      <c r="F752" s="14">
        <v>2980</v>
      </c>
      <c r="G752" s="16" t="s">
        <v>10612</v>
      </c>
      <c r="H752" s="3">
        <v>2980</v>
      </c>
      <c r="I752" s="19">
        <v>44819</v>
      </c>
      <c r="J752" s="5" t="s">
        <v>10953</v>
      </c>
      <c r="K752" s="20" t="s">
        <v>10666</v>
      </c>
      <c r="O752" s="2">
        <v>0</v>
      </c>
      <c r="P752" s="2">
        <f t="shared" si="11"/>
        <v>2980</v>
      </c>
      <c r="Q752" s="2"/>
    </row>
    <row r="753" s="3" customFormat="1" ht="14.25" spans="1:17">
      <c r="A753" s="13">
        <v>44819</v>
      </c>
      <c r="B753" s="14" t="s">
        <v>6591</v>
      </c>
      <c r="C753" s="14" t="s">
        <v>6700</v>
      </c>
      <c r="D753" s="14" t="s">
        <v>6701</v>
      </c>
      <c r="E753" s="15">
        <v>44792</v>
      </c>
      <c r="F753" s="14">
        <v>2980</v>
      </c>
      <c r="G753" s="16" t="s">
        <v>10612</v>
      </c>
      <c r="H753" s="3">
        <v>2980</v>
      </c>
      <c r="I753" s="19">
        <v>44819</v>
      </c>
      <c r="J753" s="5" t="s">
        <v>10953</v>
      </c>
      <c r="K753" s="20" t="s">
        <v>10666</v>
      </c>
      <c r="O753" s="2">
        <v>0</v>
      </c>
      <c r="P753" s="2">
        <f t="shared" si="11"/>
        <v>2980</v>
      </c>
      <c r="Q753" s="2"/>
    </row>
    <row r="754" s="3" customFormat="1" ht="14.25" spans="1:17">
      <c r="A754" s="13">
        <v>44819</v>
      </c>
      <c r="B754" s="14" t="s">
        <v>6591</v>
      </c>
      <c r="C754" s="14" t="s">
        <v>7595</v>
      </c>
      <c r="D754" s="14" t="s">
        <v>7596</v>
      </c>
      <c r="E754" s="15">
        <v>44792</v>
      </c>
      <c r="F754" s="14">
        <v>2980</v>
      </c>
      <c r="G754" s="16" t="s">
        <v>10612</v>
      </c>
      <c r="H754" s="3">
        <v>2980</v>
      </c>
      <c r="I754" s="19">
        <v>44819</v>
      </c>
      <c r="J754" s="5" t="s">
        <v>10953</v>
      </c>
      <c r="K754" s="20" t="s">
        <v>10666</v>
      </c>
      <c r="O754" s="2">
        <v>0</v>
      </c>
      <c r="P754" s="2">
        <f t="shared" si="11"/>
        <v>2980</v>
      </c>
      <c r="Q754" s="2"/>
    </row>
    <row r="755" s="3" customFormat="1" ht="14.25" spans="1:17">
      <c r="A755" s="13">
        <v>44819</v>
      </c>
      <c r="B755" s="14" t="s">
        <v>6591</v>
      </c>
      <c r="C755" s="14" t="s">
        <v>7597</v>
      </c>
      <c r="D755" s="14" t="s">
        <v>7598</v>
      </c>
      <c r="E755" s="15">
        <v>44792</v>
      </c>
      <c r="F755" s="14">
        <v>2980</v>
      </c>
      <c r="G755" s="16" t="s">
        <v>10612</v>
      </c>
      <c r="H755" s="3">
        <v>2980</v>
      </c>
      <c r="I755" s="19">
        <v>44819</v>
      </c>
      <c r="J755" s="5" t="s">
        <v>10953</v>
      </c>
      <c r="K755" s="20" t="s">
        <v>10666</v>
      </c>
      <c r="O755" s="2">
        <v>0</v>
      </c>
      <c r="P755" s="2">
        <f t="shared" si="11"/>
        <v>2980</v>
      </c>
      <c r="Q755" s="2"/>
    </row>
    <row r="756" s="3" customFormat="1" ht="14.25" spans="1:17">
      <c r="A756" s="13">
        <v>44819</v>
      </c>
      <c r="B756" s="14" t="s">
        <v>6591</v>
      </c>
      <c r="C756" s="14" t="s">
        <v>7599</v>
      </c>
      <c r="D756" s="14" t="s">
        <v>7600</v>
      </c>
      <c r="E756" s="15">
        <v>44792</v>
      </c>
      <c r="F756" s="14">
        <v>2980</v>
      </c>
      <c r="G756" s="16" t="s">
        <v>10612</v>
      </c>
      <c r="H756" s="3">
        <v>2980</v>
      </c>
      <c r="I756" s="19">
        <v>44819</v>
      </c>
      <c r="J756" s="5" t="s">
        <v>10953</v>
      </c>
      <c r="K756" s="20" t="s">
        <v>10666</v>
      </c>
      <c r="O756" s="2">
        <v>0</v>
      </c>
      <c r="P756" s="2">
        <f t="shared" si="11"/>
        <v>2980</v>
      </c>
      <c r="Q756" s="2"/>
    </row>
    <row r="757" s="3" customFormat="1" ht="14.25" spans="1:17">
      <c r="A757" s="13">
        <v>44819</v>
      </c>
      <c r="B757" s="14" t="s">
        <v>6591</v>
      </c>
      <c r="C757" s="14" t="s">
        <v>7732</v>
      </c>
      <c r="D757" s="14" t="s">
        <v>7733</v>
      </c>
      <c r="E757" s="15">
        <v>44792</v>
      </c>
      <c r="F757" s="14">
        <v>2980</v>
      </c>
      <c r="G757" s="16" t="s">
        <v>10612</v>
      </c>
      <c r="H757" s="3">
        <v>2980</v>
      </c>
      <c r="I757" s="19">
        <v>44819</v>
      </c>
      <c r="J757" s="5" t="s">
        <v>10953</v>
      </c>
      <c r="K757" s="20" t="s">
        <v>10666</v>
      </c>
      <c r="O757" s="2">
        <v>0</v>
      </c>
      <c r="P757" s="2">
        <f t="shared" si="11"/>
        <v>2980</v>
      </c>
      <c r="Q757" s="2"/>
    </row>
    <row r="758" s="3" customFormat="1" ht="14.25" spans="1:17">
      <c r="A758" s="13">
        <v>44819</v>
      </c>
      <c r="B758" s="14" t="s">
        <v>6591</v>
      </c>
      <c r="C758" s="14" t="s">
        <v>7601</v>
      </c>
      <c r="D758" s="14" t="s">
        <v>7602</v>
      </c>
      <c r="E758" s="15">
        <v>44792</v>
      </c>
      <c r="F758" s="14">
        <v>2980</v>
      </c>
      <c r="G758" s="16" t="s">
        <v>10612</v>
      </c>
      <c r="H758" s="3">
        <v>2980</v>
      </c>
      <c r="I758" s="19">
        <v>44819</v>
      </c>
      <c r="J758" s="5" t="s">
        <v>10953</v>
      </c>
      <c r="K758" s="20" t="s">
        <v>10666</v>
      </c>
      <c r="O758" s="2">
        <v>0</v>
      </c>
      <c r="P758" s="2">
        <f t="shared" si="11"/>
        <v>2980</v>
      </c>
      <c r="Q758" s="2"/>
    </row>
    <row r="759" s="3" customFormat="1" ht="14.25" spans="1:17">
      <c r="A759" s="13">
        <v>44819</v>
      </c>
      <c r="B759" s="14" t="s">
        <v>6591</v>
      </c>
      <c r="C759" s="14" t="s">
        <v>7603</v>
      </c>
      <c r="D759" s="14" t="s">
        <v>7604</v>
      </c>
      <c r="E759" s="15">
        <v>44792</v>
      </c>
      <c r="F759" s="14">
        <v>2980</v>
      </c>
      <c r="G759" s="16" t="s">
        <v>10612</v>
      </c>
      <c r="H759" s="3">
        <v>2980</v>
      </c>
      <c r="I759" s="19">
        <v>44819</v>
      </c>
      <c r="J759" s="5" t="s">
        <v>10953</v>
      </c>
      <c r="K759" s="20" t="s">
        <v>10666</v>
      </c>
      <c r="O759" s="2">
        <v>0</v>
      </c>
      <c r="P759" s="2">
        <f t="shared" si="11"/>
        <v>2980</v>
      </c>
      <c r="Q759" s="2"/>
    </row>
    <row r="760" s="3" customFormat="1" ht="14.25" spans="1:17">
      <c r="A760" s="13">
        <v>44819</v>
      </c>
      <c r="B760" s="14" t="s">
        <v>6591</v>
      </c>
      <c r="C760" s="14" t="s">
        <v>7605</v>
      </c>
      <c r="D760" s="14" t="s">
        <v>7606</v>
      </c>
      <c r="E760" s="15">
        <v>44792</v>
      </c>
      <c r="F760" s="14">
        <v>2980</v>
      </c>
      <c r="G760" s="16" t="s">
        <v>10612</v>
      </c>
      <c r="H760" s="3">
        <v>2980</v>
      </c>
      <c r="I760" s="19">
        <v>44819</v>
      </c>
      <c r="J760" s="5" t="s">
        <v>10953</v>
      </c>
      <c r="K760" s="20" t="s">
        <v>10666</v>
      </c>
      <c r="O760" s="2">
        <v>0</v>
      </c>
      <c r="P760" s="2">
        <f t="shared" si="11"/>
        <v>2980</v>
      </c>
      <c r="Q760" s="2"/>
    </row>
    <row r="761" s="3" customFormat="1" ht="14.25" spans="1:17">
      <c r="A761" s="13">
        <v>44819</v>
      </c>
      <c r="B761" s="14" t="s">
        <v>6591</v>
      </c>
      <c r="C761" s="14" t="s">
        <v>7607</v>
      </c>
      <c r="D761" s="14" t="s">
        <v>7608</v>
      </c>
      <c r="E761" s="15">
        <v>44792</v>
      </c>
      <c r="F761" s="14">
        <v>2980</v>
      </c>
      <c r="G761" s="16" t="s">
        <v>10612</v>
      </c>
      <c r="H761" s="3">
        <v>2980</v>
      </c>
      <c r="I761" s="19">
        <v>44819</v>
      </c>
      <c r="J761" s="5" t="s">
        <v>10953</v>
      </c>
      <c r="K761" s="20" t="s">
        <v>10666</v>
      </c>
      <c r="O761" s="2">
        <v>0</v>
      </c>
      <c r="P761" s="2">
        <f t="shared" si="11"/>
        <v>2980</v>
      </c>
      <c r="Q761" s="2"/>
    </row>
    <row r="762" s="3" customFormat="1" ht="14.25" spans="1:17">
      <c r="A762" s="13">
        <v>44819</v>
      </c>
      <c r="B762" s="14" t="s">
        <v>6591</v>
      </c>
      <c r="C762" s="14" t="s">
        <v>7734</v>
      </c>
      <c r="D762" s="14" t="s">
        <v>7735</v>
      </c>
      <c r="E762" s="15">
        <v>44792</v>
      </c>
      <c r="F762" s="14">
        <v>2980</v>
      </c>
      <c r="G762" s="16" t="s">
        <v>10612</v>
      </c>
      <c r="H762" s="3">
        <v>2980</v>
      </c>
      <c r="I762" s="19">
        <v>44819</v>
      </c>
      <c r="J762" s="5" t="s">
        <v>10953</v>
      </c>
      <c r="K762" s="20" t="s">
        <v>10666</v>
      </c>
      <c r="O762" s="2">
        <v>0</v>
      </c>
      <c r="P762" s="2">
        <f t="shared" si="11"/>
        <v>2980</v>
      </c>
      <c r="Q762" s="2"/>
    </row>
    <row r="763" s="3" customFormat="1" ht="14.25" spans="1:17">
      <c r="A763" s="13">
        <v>44819</v>
      </c>
      <c r="B763" s="14" t="s">
        <v>6591</v>
      </c>
      <c r="C763" s="14" t="s">
        <v>7609</v>
      </c>
      <c r="D763" s="14" t="s">
        <v>7610</v>
      </c>
      <c r="E763" s="15">
        <v>44792</v>
      </c>
      <c r="F763" s="14">
        <v>2980</v>
      </c>
      <c r="G763" s="16" t="s">
        <v>10612</v>
      </c>
      <c r="H763" s="3">
        <v>2980</v>
      </c>
      <c r="I763" s="19">
        <v>44819</v>
      </c>
      <c r="J763" s="5" t="s">
        <v>10953</v>
      </c>
      <c r="K763" s="20" t="s">
        <v>10666</v>
      </c>
      <c r="O763" s="2">
        <v>0</v>
      </c>
      <c r="P763" s="2">
        <f t="shared" si="11"/>
        <v>2980</v>
      </c>
      <c r="Q763" s="2"/>
    </row>
    <row r="764" s="3" customFormat="1" ht="14.25" spans="1:17">
      <c r="A764" s="13">
        <v>44819</v>
      </c>
      <c r="B764" s="14" t="s">
        <v>6591</v>
      </c>
      <c r="C764" s="14" t="s">
        <v>7611</v>
      </c>
      <c r="D764" s="14" t="s">
        <v>7612</v>
      </c>
      <c r="E764" s="15">
        <v>44792</v>
      </c>
      <c r="F764" s="14">
        <v>2980</v>
      </c>
      <c r="G764" s="16" t="s">
        <v>10612</v>
      </c>
      <c r="H764" s="3">
        <v>2980</v>
      </c>
      <c r="I764" s="19">
        <v>44819</v>
      </c>
      <c r="J764" s="5" t="s">
        <v>10953</v>
      </c>
      <c r="K764" s="20" t="s">
        <v>10666</v>
      </c>
      <c r="O764" s="2">
        <v>0</v>
      </c>
      <c r="P764" s="2">
        <f t="shared" si="11"/>
        <v>2980</v>
      </c>
      <c r="Q764" s="2"/>
    </row>
    <row r="765" s="3" customFormat="1" ht="14.25" spans="1:17">
      <c r="A765" s="13">
        <v>44819</v>
      </c>
      <c r="B765" s="14" t="s">
        <v>6591</v>
      </c>
      <c r="C765" s="14" t="s">
        <v>7613</v>
      </c>
      <c r="D765" s="14" t="s">
        <v>7614</v>
      </c>
      <c r="E765" s="15">
        <v>44792</v>
      </c>
      <c r="F765" s="14">
        <v>2980</v>
      </c>
      <c r="G765" s="16" t="s">
        <v>10612</v>
      </c>
      <c r="H765" s="3">
        <v>2980</v>
      </c>
      <c r="I765" s="19">
        <v>44819</v>
      </c>
      <c r="J765" s="5" t="s">
        <v>10953</v>
      </c>
      <c r="K765" s="20" t="s">
        <v>10666</v>
      </c>
      <c r="O765" s="2">
        <v>0</v>
      </c>
      <c r="P765" s="2">
        <f t="shared" si="11"/>
        <v>2980</v>
      </c>
      <c r="Q765" s="2"/>
    </row>
    <row r="766" s="3" customFormat="1" ht="14.25" spans="1:17">
      <c r="A766" s="13">
        <v>44819</v>
      </c>
      <c r="B766" s="14" t="s">
        <v>6591</v>
      </c>
      <c r="C766" s="14" t="s">
        <v>7736</v>
      </c>
      <c r="D766" s="14" t="s">
        <v>7737</v>
      </c>
      <c r="E766" s="15">
        <v>44792</v>
      </c>
      <c r="F766" s="14">
        <v>2980</v>
      </c>
      <c r="G766" s="16" t="s">
        <v>10612</v>
      </c>
      <c r="H766" s="3">
        <v>2980</v>
      </c>
      <c r="I766" s="19">
        <v>44819</v>
      </c>
      <c r="J766" s="5" t="s">
        <v>10953</v>
      </c>
      <c r="K766" s="20" t="s">
        <v>10666</v>
      </c>
      <c r="O766" s="2">
        <v>0</v>
      </c>
      <c r="P766" s="2">
        <f t="shared" si="11"/>
        <v>2980</v>
      </c>
      <c r="Q766" s="2"/>
    </row>
    <row r="767" s="3" customFormat="1" ht="14.25" spans="1:17">
      <c r="A767" s="13">
        <v>44819</v>
      </c>
      <c r="B767" s="14" t="s">
        <v>6591</v>
      </c>
      <c r="C767" s="14" t="s">
        <v>7615</v>
      </c>
      <c r="D767" s="14" t="s">
        <v>7616</v>
      </c>
      <c r="E767" s="15">
        <v>44792</v>
      </c>
      <c r="F767" s="14">
        <v>2980</v>
      </c>
      <c r="G767" s="16" t="s">
        <v>10612</v>
      </c>
      <c r="H767" s="3">
        <v>2980</v>
      </c>
      <c r="I767" s="19">
        <v>44819</v>
      </c>
      <c r="J767" s="5" t="s">
        <v>10953</v>
      </c>
      <c r="K767" s="20" t="s">
        <v>10666</v>
      </c>
      <c r="O767" s="2">
        <v>0</v>
      </c>
      <c r="P767" s="2">
        <f t="shared" si="11"/>
        <v>2980</v>
      </c>
      <c r="Q767" s="2"/>
    </row>
    <row r="768" s="3" customFormat="1" ht="14.25" spans="1:17">
      <c r="A768" s="13">
        <v>44819</v>
      </c>
      <c r="B768" s="14" t="s">
        <v>6591</v>
      </c>
      <c r="C768" s="14" t="s">
        <v>7617</v>
      </c>
      <c r="D768" s="14" t="s">
        <v>7618</v>
      </c>
      <c r="E768" s="15">
        <v>44792</v>
      </c>
      <c r="F768" s="14">
        <v>2980</v>
      </c>
      <c r="G768" s="16" t="s">
        <v>10612</v>
      </c>
      <c r="H768" s="3">
        <v>2980</v>
      </c>
      <c r="I768" s="19">
        <v>44819</v>
      </c>
      <c r="J768" s="5" t="s">
        <v>10953</v>
      </c>
      <c r="K768" s="20" t="s">
        <v>10666</v>
      </c>
      <c r="O768" s="2">
        <v>0</v>
      </c>
      <c r="P768" s="2">
        <f t="shared" si="11"/>
        <v>2980</v>
      </c>
      <c r="Q768" s="2"/>
    </row>
    <row r="769" s="3" customFormat="1" ht="14.25" spans="1:17">
      <c r="A769" s="13">
        <v>44819</v>
      </c>
      <c r="B769" s="14" t="s">
        <v>6591</v>
      </c>
      <c r="C769" s="14" t="s">
        <v>7750</v>
      </c>
      <c r="D769" s="14" t="s">
        <v>7751</v>
      </c>
      <c r="E769" s="15">
        <v>44792</v>
      </c>
      <c r="F769" s="14">
        <v>2980</v>
      </c>
      <c r="G769" s="16" t="s">
        <v>10612</v>
      </c>
      <c r="H769" s="3">
        <v>2980</v>
      </c>
      <c r="I769" s="19">
        <v>44819</v>
      </c>
      <c r="J769" s="5" t="s">
        <v>10953</v>
      </c>
      <c r="K769" s="20" t="s">
        <v>10666</v>
      </c>
      <c r="O769" s="2">
        <v>0</v>
      </c>
      <c r="P769" s="2">
        <f t="shared" si="11"/>
        <v>2980</v>
      </c>
      <c r="Q769" s="2"/>
    </row>
    <row r="770" s="3" customFormat="1" ht="14.25" spans="1:17">
      <c r="A770" s="13">
        <v>44819</v>
      </c>
      <c r="B770" s="14" t="s">
        <v>6591</v>
      </c>
      <c r="C770" s="14" t="s">
        <v>7619</v>
      </c>
      <c r="D770" s="14" t="s">
        <v>7620</v>
      </c>
      <c r="E770" s="15">
        <v>44792</v>
      </c>
      <c r="F770" s="14">
        <v>2980</v>
      </c>
      <c r="G770" s="16" t="s">
        <v>10612</v>
      </c>
      <c r="H770" s="3">
        <v>2980</v>
      </c>
      <c r="I770" s="19">
        <v>44819</v>
      </c>
      <c r="J770" s="5" t="s">
        <v>10953</v>
      </c>
      <c r="K770" s="20" t="s">
        <v>10666</v>
      </c>
      <c r="O770" s="2">
        <v>0</v>
      </c>
      <c r="P770" s="2">
        <f t="shared" si="11"/>
        <v>2980</v>
      </c>
      <c r="Q770" s="2"/>
    </row>
    <row r="771" s="3" customFormat="1" ht="14.25" spans="1:17">
      <c r="A771" s="13">
        <v>44819</v>
      </c>
      <c r="B771" s="14" t="s">
        <v>6591</v>
      </c>
      <c r="C771" s="14" t="s">
        <v>7623</v>
      </c>
      <c r="D771" s="14" t="s">
        <v>7624</v>
      </c>
      <c r="E771" s="15">
        <v>44792</v>
      </c>
      <c r="F771" s="14">
        <v>2980</v>
      </c>
      <c r="G771" s="16" t="s">
        <v>10612</v>
      </c>
      <c r="H771" s="3">
        <v>2980</v>
      </c>
      <c r="I771" s="19">
        <v>44819</v>
      </c>
      <c r="J771" s="5" t="s">
        <v>10953</v>
      </c>
      <c r="K771" s="20" t="s">
        <v>10666</v>
      </c>
      <c r="O771" s="2">
        <v>0</v>
      </c>
      <c r="P771" s="2">
        <f t="shared" ref="P771:P834" si="12">F771-O771</f>
        <v>2980</v>
      </c>
      <c r="Q771" s="2"/>
    </row>
    <row r="772" s="3" customFormat="1" ht="14.25" spans="1:17">
      <c r="A772" s="13">
        <v>44819</v>
      </c>
      <c r="B772" s="14" t="s">
        <v>6591</v>
      </c>
      <c r="C772" s="14" t="s">
        <v>7754</v>
      </c>
      <c r="D772" s="14" t="s">
        <v>7755</v>
      </c>
      <c r="E772" s="15">
        <v>44792</v>
      </c>
      <c r="F772" s="14">
        <v>2980</v>
      </c>
      <c r="G772" s="16" t="s">
        <v>10612</v>
      </c>
      <c r="H772" s="3">
        <v>2980</v>
      </c>
      <c r="I772" s="19">
        <v>44819</v>
      </c>
      <c r="J772" s="5" t="s">
        <v>10953</v>
      </c>
      <c r="K772" s="20" t="s">
        <v>10666</v>
      </c>
      <c r="O772" s="2">
        <v>0</v>
      </c>
      <c r="P772" s="2">
        <f t="shared" si="12"/>
        <v>2980</v>
      </c>
      <c r="Q772" s="2"/>
    </row>
    <row r="773" s="3" customFormat="1" ht="14.25" spans="1:17">
      <c r="A773" s="13">
        <v>44819</v>
      </c>
      <c r="B773" s="14" t="s">
        <v>6591</v>
      </c>
      <c r="C773" s="14" t="s">
        <v>7625</v>
      </c>
      <c r="D773" s="14" t="s">
        <v>7626</v>
      </c>
      <c r="E773" s="15">
        <v>44792</v>
      </c>
      <c r="F773" s="14">
        <v>2980</v>
      </c>
      <c r="G773" s="16" t="s">
        <v>10612</v>
      </c>
      <c r="H773" s="3">
        <v>2980</v>
      </c>
      <c r="I773" s="19">
        <v>44819</v>
      </c>
      <c r="J773" s="5" t="s">
        <v>10953</v>
      </c>
      <c r="K773" s="20" t="s">
        <v>10666</v>
      </c>
      <c r="O773" s="2">
        <v>0</v>
      </c>
      <c r="P773" s="2">
        <f t="shared" si="12"/>
        <v>2980</v>
      </c>
      <c r="Q773" s="2"/>
    </row>
    <row r="774" s="3" customFormat="1" ht="14.25" spans="1:17">
      <c r="A774" s="13">
        <v>44819</v>
      </c>
      <c r="B774" s="14" t="s">
        <v>6591</v>
      </c>
      <c r="C774" s="14" t="s">
        <v>7756</v>
      </c>
      <c r="D774" s="14" t="s">
        <v>7757</v>
      </c>
      <c r="E774" s="15">
        <v>44792</v>
      </c>
      <c r="F774" s="14">
        <v>2980</v>
      </c>
      <c r="G774" s="16" t="s">
        <v>10612</v>
      </c>
      <c r="H774" s="3">
        <v>2980</v>
      </c>
      <c r="I774" s="19">
        <v>44819</v>
      </c>
      <c r="J774" s="5" t="s">
        <v>10953</v>
      </c>
      <c r="K774" s="20" t="s">
        <v>10666</v>
      </c>
      <c r="O774" s="2">
        <v>0</v>
      </c>
      <c r="P774" s="2">
        <f t="shared" si="12"/>
        <v>2980</v>
      </c>
      <c r="Q774" s="2"/>
    </row>
    <row r="775" s="3" customFormat="1" ht="14.25" spans="1:17">
      <c r="A775" s="13">
        <v>44819</v>
      </c>
      <c r="B775" s="14" t="s">
        <v>6591</v>
      </c>
      <c r="C775" s="14" t="s">
        <v>7627</v>
      </c>
      <c r="D775" s="14" t="s">
        <v>7628</v>
      </c>
      <c r="E775" s="15">
        <v>44792</v>
      </c>
      <c r="F775" s="14">
        <v>2980</v>
      </c>
      <c r="G775" s="16" t="s">
        <v>10612</v>
      </c>
      <c r="H775" s="3">
        <v>2980</v>
      </c>
      <c r="I775" s="19">
        <v>44819</v>
      </c>
      <c r="J775" s="5" t="s">
        <v>10953</v>
      </c>
      <c r="K775" s="20" t="s">
        <v>10666</v>
      </c>
      <c r="O775" s="2">
        <v>0</v>
      </c>
      <c r="P775" s="2">
        <f t="shared" si="12"/>
        <v>2980</v>
      </c>
      <c r="Q775" s="2"/>
    </row>
    <row r="776" s="3" customFormat="1" ht="14.25" spans="1:17">
      <c r="A776" s="13">
        <v>44819</v>
      </c>
      <c r="B776" s="14" t="s">
        <v>6591</v>
      </c>
      <c r="C776" s="14" t="s">
        <v>7760</v>
      </c>
      <c r="D776" s="14" t="s">
        <v>7761</v>
      </c>
      <c r="E776" s="15">
        <v>44792</v>
      </c>
      <c r="F776" s="14">
        <v>2980</v>
      </c>
      <c r="G776" s="16" t="s">
        <v>10612</v>
      </c>
      <c r="H776" s="3">
        <v>2980</v>
      </c>
      <c r="I776" s="19">
        <v>44819</v>
      </c>
      <c r="J776" s="5" t="s">
        <v>10953</v>
      </c>
      <c r="K776" s="20" t="s">
        <v>10666</v>
      </c>
      <c r="O776" s="2">
        <v>0</v>
      </c>
      <c r="P776" s="2">
        <f t="shared" si="12"/>
        <v>2980</v>
      </c>
      <c r="Q776" s="2"/>
    </row>
    <row r="777" s="3" customFormat="1" ht="14.25" spans="1:17">
      <c r="A777" s="13">
        <v>44819</v>
      </c>
      <c r="B777" s="14" t="s">
        <v>6591</v>
      </c>
      <c r="C777" s="14" t="s">
        <v>7629</v>
      </c>
      <c r="D777" s="14" t="s">
        <v>7630</v>
      </c>
      <c r="E777" s="15">
        <v>44792</v>
      </c>
      <c r="F777" s="14">
        <v>2980</v>
      </c>
      <c r="G777" s="16" t="s">
        <v>10612</v>
      </c>
      <c r="H777" s="3">
        <v>2980</v>
      </c>
      <c r="I777" s="19">
        <v>44819</v>
      </c>
      <c r="J777" s="5" t="s">
        <v>10953</v>
      </c>
      <c r="K777" s="20" t="s">
        <v>10666</v>
      </c>
      <c r="O777" s="2">
        <v>0</v>
      </c>
      <c r="P777" s="2">
        <f t="shared" si="12"/>
        <v>2980</v>
      </c>
      <c r="Q777" s="2"/>
    </row>
    <row r="778" s="3" customFormat="1" ht="14.25" spans="1:17">
      <c r="A778" s="13">
        <v>44819</v>
      </c>
      <c r="B778" s="14" t="s">
        <v>6591</v>
      </c>
      <c r="C778" s="14" t="s">
        <v>7631</v>
      </c>
      <c r="D778" s="14" t="s">
        <v>7632</v>
      </c>
      <c r="E778" s="15">
        <v>44792</v>
      </c>
      <c r="F778" s="14">
        <v>2980</v>
      </c>
      <c r="G778" s="16" t="s">
        <v>10612</v>
      </c>
      <c r="H778" s="3">
        <v>2980</v>
      </c>
      <c r="I778" s="19">
        <v>44819</v>
      </c>
      <c r="J778" s="5" t="s">
        <v>10953</v>
      </c>
      <c r="K778" s="20" t="s">
        <v>10666</v>
      </c>
      <c r="O778" s="2">
        <v>0</v>
      </c>
      <c r="P778" s="2">
        <f t="shared" si="12"/>
        <v>2980</v>
      </c>
      <c r="Q778" s="2"/>
    </row>
    <row r="779" s="3" customFormat="1" ht="14.25" spans="1:17">
      <c r="A779" s="13">
        <v>44819</v>
      </c>
      <c r="B779" s="14" t="s">
        <v>6591</v>
      </c>
      <c r="C779" s="14" t="s">
        <v>7633</v>
      </c>
      <c r="D779" s="14" t="s">
        <v>7634</v>
      </c>
      <c r="E779" s="15">
        <v>44792</v>
      </c>
      <c r="F779" s="14">
        <v>2980</v>
      </c>
      <c r="G779" s="16" t="s">
        <v>10612</v>
      </c>
      <c r="H779" s="3">
        <v>2980</v>
      </c>
      <c r="I779" s="19">
        <v>44819</v>
      </c>
      <c r="J779" s="5" t="s">
        <v>10953</v>
      </c>
      <c r="K779" s="20" t="s">
        <v>10666</v>
      </c>
      <c r="O779" s="2">
        <v>0</v>
      </c>
      <c r="P779" s="2">
        <f t="shared" si="12"/>
        <v>2980</v>
      </c>
      <c r="Q779" s="2"/>
    </row>
    <row r="780" s="3" customFormat="1" ht="14.25" spans="1:17">
      <c r="A780" s="13">
        <v>44819</v>
      </c>
      <c r="B780" s="14" t="s">
        <v>6591</v>
      </c>
      <c r="C780" s="14" t="s">
        <v>7635</v>
      </c>
      <c r="D780" s="14" t="s">
        <v>7636</v>
      </c>
      <c r="E780" s="15">
        <v>44792</v>
      </c>
      <c r="F780" s="14">
        <v>2980</v>
      </c>
      <c r="G780" s="16" t="s">
        <v>10612</v>
      </c>
      <c r="H780" s="3">
        <v>2980</v>
      </c>
      <c r="I780" s="19">
        <v>44819</v>
      </c>
      <c r="J780" s="5" t="s">
        <v>10953</v>
      </c>
      <c r="K780" s="20" t="s">
        <v>10666</v>
      </c>
      <c r="O780" s="2">
        <v>0</v>
      </c>
      <c r="P780" s="2">
        <f t="shared" si="12"/>
        <v>2980</v>
      </c>
      <c r="Q780" s="2"/>
    </row>
    <row r="781" s="3" customFormat="1" ht="14.25" spans="1:17">
      <c r="A781" s="13">
        <v>44819</v>
      </c>
      <c r="B781" s="14" t="s">
        <v>6591</v>
      </c>
      <c r="C781" s="14" t="s">
        <v>7637</v>
      </c>
      <c r="D781" s="14" t="s">
        <v>7638</v>
      </c>
      <c r="E781" s="15">
        <v>44792</v>
      </c>
      <c r="F781" s="14">
        <v>2980</v>
      </c>
      <c r="G781" s="16" t="s">
        <v>10612</v>
      </c>
      <c r="H781" s="3">
        <v>2980</v>
      </c>
      <c r="I781" s="19">
        <v>44819</v>
      </c>
      <c r="J781" s="5" t="s">
        <v>10953</v>
      </c>
      <c r="K781" s="20" t="s">
        <v>10666</v>
      </c>
      <c r="O781" s="2">
        <v>0</v>
      </c>
      <c r="P781" s="2">
        <f t="shared" si="12"/>
        <v>2980</v>
      </c>
      <c r="Q781" s="2"/>
    </row>
    <row r="782" s="3" customFormat="1" ht="14.25" spans="1:17">
      <c r="A782" s="13">
        <v>44819</v>
      </c>
      <c r="B782" s="14" t="s">
        <v>6591</v>
      </c>
      <c r="C782" s="14" t="s">
        <v>7639</v>
      </c>
      <c r="D782" s="14" t="s">
        <v>7640</v>
      </c>
      <c r="E782" s="15">
        <v>44792</v>
      </c>
      <c r="F782" s="14">
        <v>2980</v>
      </c>
      <c r="G782" s="16" t="s">
        <v>10612</v>
      </c>
      <c r="H782" s="3">
        <v>2980</v>
      </c>
      <c r="I782" s="19">
        <v>44819</v>
      </c>
      <c r="J782" s="5" t="s">
        <v>10953</v>
      </c>
      <c r="K782" s="20" t="s">
        <v>10666</v>
      </c>
      <c r="O782" s="2">
        <v>0</v>
      </c>
      <c r="P782" s="2">
        <f t="shared" si="12"/>
        <v>2980</v>
      </c>
      <c r="Q782" s="2"/>
    </row>
    <row r="783" s="3" customFormat="1" ht="14.25" spans="1:17">
      <c r="A783" s="13">
        <v>44819</v>
      </c>
      <c r="B783" s="14" t="s">
        <v>6591</v>
      </c>
      <c r="C783" s="14" t="s">
        <v>6702</v>
      </c>
      <c r="D783" s="14" t="s">
        <v>6703</v>
      </c>
      <c r="E783" s="15">
        <v>44792</v>
      </c>
      <c r="F783" s="14">
        <v>2980</v>
      </c>
      <c r="G783" s="16" t="s">
        <v>10612</v>
      </c>
      <c r="H783" s="3">
        <v>2980</v>
      </c>
      <c r="I783" s="19">
        <v>44819</v>
      </c>
      <c r="J783" s="5" t="s">
        <v>10953</v>
      </c>
      <c r="K783" s="20" t="s">
        <v>10666</v>
      </c>
      <c r="O783" s="2">
        <v>0</v>
      </c>
      <c r="P783" s="2">
        <f t="shared" si="12"/>
        <v>2980</v>
      </c>
      <c r="Q783" s="2"/>
    </row>
    <row r="784" s="3" customFormat="1" ht="14.25" spans="1:17">
      <c r="A784" s="13">
        <v>44819</v>
      </c>
      <c r="B784" s="14" t="s">
        <v>6591</v>
      </c>
      <c r="C784" s="14" t="s">
        <v>6704</v>
      </c>
      <c r="D784" s="14" t="s">
        <v>6705</v>
      </c>
      <c r="E784" s="15">
        <v>44792</v>
      </c>
      <c r="F784" s="14">
        <v>2980</v>
      </c>
      <c r="G784" s="16" t="s">
        <v>10612</v>
      </c>
      <c r="H784" s="3">
        <v>2980</v>
      </c>
      <c r="I784" s="19">
        <v>44819</v>
      </c>
      <c r="J784" s="5" t="s">
        <v>10953</v>
      </c>
      <c r="K784" s="20" t="s">
        <v>10666</v>
      </c>
      <c r="O784" s="2">
        <v>0</v>
      </c>
      <c r="P784" s="2">
        <f t="shared" si="12"/>
        <v>2980</v>
      </c>
      <c r="Q784" s="2"/>
    </row>
    <row r="785" s="3" customFormat="1" ht="14.25" spans="1:17">
      <c r="A785" s="13">
        <v>44819</v>
      </c>
      <c r="B785" s="14" t="s">
        <v>6591</v>
      </c>
      <c r="C785" s="14" t="s">
        <v>6706</v>
      </c>
      <c r="D785" s="14" t="s">
        <v>6707</v>
      </c>
      <c r="E785" s="15">
        <v>44792</v>
      </c>
      <c r="F785" s="14">
        <v>2980</v>
      </c>
      <c r="G785" s="16" t="s">
        <v>10612</v>
      </c>
      <c r="H785" s="3">
        <v>2980</v>
      </c>
      <c r="I785" s="19">
        <v>44819</v>
      </c>
      <c r="J785" s="5" t="s">
        <v>10953</v>
      </c>
      <c r="K785" s="20" t="s">
        <v>10666</v>
      </c>
      <c r="O785" s="2">
        <v>0</v>
      </c>
      <c r="P785" s="2">
        <f t="shared" si="12"/>
        <v>2980</v>
      </c>
      <c r="Q785" s="2"/>
    </row>
    <row r="786" s="3" customFormat="1" ht="14.25" spans="1:17">
      <c r="A786" s="13">
        <v>44819</v>
      </c>
      <c r="B786" s="14" t="s">
        <v>6591</v>
      </c>
      <c r="C786" s="14" t="s">
        <v>6708</v>
      </c>
      <c r="D786" s="14" t="s">
        <v>6709</v>
      </c>
      <c r="E786" s="15">
        <v>44792</v>
      </c>
      <c r="F786" s="14">
        <v>2980</v>
      </c>
      <c r="G786" s="16" t="s">
        <v>10612</v>
      </c>
      <c r="H786" s="3">
        <v>2980</v>
      </c>
      <c r="I786" s="19">
        <v>44819</v>
      </c>
      <c r="J786" s="5" t="s">
        <v>10953</v>
      </c>
      <c r="K786" s="20" t="s">
        <v>10666</v>
      </c>
      <c r="O786" s="2">
        <v>0</v>
      </c>
      <c r="P786" s="2">
        <f t="shared" si="12"/>
        <v>2980</v>
      </c>
      <c r="Q786" s="2"/>
    </row>
    <row r="787" s="3" customFormat="1" ht="14.25" spans="1:17">
      <c r="A787" s="13">
        <v>44819</v>
      </c>
      <c r="B787" s="14" t="s">
        <v>6591</v>
      </c>
      <c r="C787" s="14" t="s">
        <v>6710</v>
      </c>
      <c r="D787" s="14" t="s">
        <v>6711</v>
      </c>
      <c r="E787" s="15">
        <v>44792</v>
      </c>
      <c r="F787" s="14">
        <v>2980</v>
      </c>
      <c r="G787" s="16" t="s">
        <v>10612</v>
      </c>
      <c r="H787" s="3">
        <v>2980</v>
      </c>
      <c r="I787" s="19">
        <v>44819</v>
      </c>
      <c r="J787" s="5" t="s">
        <v>10953</v>
      </c>
      <c r="K787" s="20" t="s">
        <v>10666</v>
      </c>
      <c r="O787" s="2">
        <v>0</v>
      </c>
      <c r="P787" s="2">
        <f t="shared" si="12"/>
        <v>2980</v>
      </c>
      <c r="Q787" s="2"/>
    </row>
    <row r="788" s="3" customFormat="1" ht="14.25" spans="1:17">
      <c r="A788" s="13">
        <v>44819</v>
      </c>
      <c r="B788" s="14" t="s">
        <v>6591</v>
      </c>
      <c r="C788" s="14" t="s">
        <v>6712</v>
      </c>
      <c r="D788" s="14" t="s">
        <v>6713</v>
      </c>
      <c r="E788" s="15">
        <v>44792</v>
      </c>
      <c r="F788" s="14">
        <v>2980</v>
      </c>
      <c r="G788" s="16" t="s">
        <v>10612</v>
      </c>
      <c r="H788" s="3">
        <v>2980</v>
      </c>
      <c r="I788" s="19">
        <v>44819</v>
      </c>
      <c r="J788" s="5" t="s">
        <v>10953</v>
      </c>
      <c r="K788" s="20" t="s">
        <v>10666</v>
      </c>
      <c r="O788" s="2">
        <v>0</v>
      </c>
      <c r="P788" s="2">
        <f t="shared" si="12"/>
        <v>2980</v>
      </c>
      <c r="Q788" s="2"/>
    </row>
    <row r="789" s="3" customFormat="1" ht="14.25" spans="1:17">
      <c r="A789" s="13">
        <v>44819</v>
      </c>
      <c r="B789" s="14" t="s">
        <v>6591</v>
      </c>
      <c r="C789" s="14" t="s">
        <v>6714</v>
      </c>
      <c r="D789" s="14" t="s">
        <v>6715</v>
      </c>
      <c r="E789" s="15">
        <v>44792</v>
      </c>
      <c r="F789" s="14">
        <v>2980</v>
      </c>
      <c r="G789" s="16" t="s">
        <v>10612</v>
      </c>
      <c r="H789" s="3">
        <v>2980</v>
      </c>
      <c r="I789" s="19">
        <v>44819</v>
      </c>
      <c r="J789" s="5" t="s">
        <v>10953</v>
      </c>
      <c r="K789" s="20" t="s">
        <v>10666</v>
      </c>
      <c r="O789" s="2">
        <v>0</v>
      </c>
      <c r="P789" s="2">
        <f t="shared" si="12"/>
        <v>2980</v>
      </c>
      <c r="Q789" s="2"/>
    </row>
    <row r="790" s="3" customFormat="1" ht="14.25" spans="1:17">
      <c r="A790" s="13">
        <v>44819</v>
      </c>
      <c r="B790" s="14" t="s">
        <v>6591</v>
      </c>
      <c r="C790" s="14" t="s">
        <v>6716</v>
      </c>
      <c r="D790" s="14" t="s">
        <v>6717</v>
      </c>
      <c r="E790" s="15">
        <v>44792</v>
      </c>
      <c r="F790" s="14">
        <v>2980</v>
      </c>
      <c r="G790" s="16" t="s">
        <v>10612</v>
      </c>
      <c r="H790" s="3">
        <v>2980</v>
      </c>
      <c r="I790" s="19">
        <v>44819</v>
      </c>
      <c r="J790" s="5" t="s">
        <v>10953</v>
      </c>
      <c r="K790" s="20" t="s">
        <v>10666</v>
      </c>
      <c r="O790" s="2">
        <v>0</v>
      </c>
      <c r="P790" s="2">
        <f t="shared" si="12"/>
        <v>2980</v>
      </c>
      <c r="Q790" s="2"/>
    </row>
    <row r="791" s="3" customFormat="1" ht="14.25" spans="1:17">
      <c r="A791" s="13">
        <v>44819</v>
      </c>
      <c r="B791" s="14" t="s">
        <v>5084</v>
      </c>
      <c r="C791" s="14" t="s">
        <v>6818</v>
      </c>
      <c r="D791" s="14" t="s">
        <v>6819</v>
      </c>
      <c r="E791" s="15">
        <v>44793</v>
      </c>
      <c r="F791" s="14">
        <v>2980</v>
      </c>
      <c r="G791" s="16" t="s">
        <v>10613</v>
      </c>
      <c r="H791" s="3">
        <v>2980</v>
      </c>
      <c r="I791" s="19">
        <v>44819</v>
      </c>
      <c r="J791" s="5" t="s">
        <v>10953</v>
      </c>
      <c r="K791" s="20" t="s">
        <v>10666</v>
      </c>
      <c r="O791" s="2">
        <v>2700</v>
      </c>
      <c r="P791" s="2">
        <f t="shared" si="12"/>
        <v>280</v>
      </c>
      <c r="Q791" s="2"/>
    </row>
    <row r="792" s="3" customFormat="1" ht="14.25" spans="1:17">
      <c r="A792" s="13">
        <v>44819</v>
      </c>
      <c r="B792" s="14" t="s">
        <v>5084</v>
      </c>
      <c r="C792" s="14" t="s">
        <v>6822</v>
      </c>
      <c r="D792" s="14" t="s">
        <v>6823</v>
      </c>
      <c r="E792" s="15">
        <v>44793</v>
      </c>
      <c r="F792" s="14">
        <v>2980</v>
      </c>
      <c r="G792" s="16" t="s">
        <v>10613</v>
      </c>
      <c r="H792" s="3">
        <v>2980</v>
      </c>
      <c r="I792" s="19">
        <v>44819</v>
      </c>
      <c r="J792" s="5" t="s">
        <v>10953</v>
      </c>
      <c r="K792" s="20" t="s">
        <v>10666</v>
      </c>
      <c r="O792" s="2">
        <v>2700</v>
      </c>
      <c r="P792" s="2">
        <f t="shared" si="12"/>
        <v>280</v>
      </c>
      <c r="Q792" s="2"/>
    </row>
    <row r="793" s="3" customFormat="1" ht="14.25" spans="1:17">
      <c r="A793" s="13">
        <v>44819</v>
      </c>
      <c r="B793" s="14" t="s">
        <v>5084</v>
      </c>
      <c r="C793" s="14" t="s">
        <v>6824</v>
      </c>
      <c r="D793" s="14" t="s">
        <v>6825</v>
      </c>
      <c r="E793" s="15">
        <v>44793</v>
      </c>
      <c r="F793" s="14">
        <v>2980</v>
      </c>
      <c r="G793" s="16" t="s">
        <v>10613</v>
      </c>
      <c r="H793" s="3">
        <v>2980</v>
      </c>
      <c r="I793" s="19">
        <v>44819</v>
      </c>
      <c r="J793" s="5" t="s">
        <v>10953</v>
      </c>
      <c r="K793" s="20" t="s">
        <v>10666</v>
      </c>
      <c r="O793" s="2">
        <v>2700</v>
      </c>
      <c r="P793" s="2">
        <f t="shared" si="12"/>
        <v>280</v>
      </c>
      <c r="Q793" s="2"/>
    </row>
    <row r="794" s="3" customFormat="1" ht="14.25" spans="1:17">
      <c r="A794" s="13">
        <v>44819</v>
      </c>
      <c r="B794" s="14" t="s">
        <v>5084</v>
      </c>
      <c r="C794" s="14" t="s">
        <v>6827</v>
      </c>
      <c r="D794" s="14" t="s">
        <v>6828</v>
      </c>
      <c r="E794" s="15">
        <v>44793</v>
      </c>
      <c r="F794" s="14">
        <v>2980</v>
      </c>
      <c r="G794" s="16" t="s">
        <v>10613</v>
      </c>
      <c r="H794" s="3">
        <v>2980</v>
      </c>
      <c r="I794" s="19">
        <v>44819</v>
      </c>
      <c r="J794" s="5" t="s">
        <v>10953</v>
      </c>
      <c r="K794" s="20" t="s">
        <v>10666</v>
      </c>
      <c r="O794" s="2">
        <v>2700</v>
      </c>
      <c r="P794" s="2">
        <f t="shared" si="12"/>
        <v>280</v>
      </c>
      <c r="Q794" s="2"/>
    </row>
    <row r="795" s="3" customFormat="1" ht="14.25" spans="1:17">
      <c r="A795" s="13">
        <v>44819</v>
      </c>
      <c r="B795" s="14" t="s">
        <v>5084</v>
      </c>
      <c r="C795" s="14" t="s">
        <v>6928</v>
      </c>
      <c r="D795" s="14" t="s">
        <v>6929</v>
      </c>
      <c r="E795" s="15">
        <v>44793</v>
      </c>
      <c r="F795" s="14">
        <v>2980</v>
      </c>
      <c r="G795" s="16" t="s">
        <v>10613</v>
      </c>
      <c r="H795" s="3">
        <v>2980</v>
      </c>
      <c r="I795" s="19">
        <v>44819</v>
      </c>
      <c r="J795" s="5" t="s">
        <v>10953</v>
      </c>
      <c r="K795" s="20" t="s">
        <v>10666</v>
      </c>
      <c r="O795" s="2">
        <v>2700</v>
      </c>
      <c r="P795" s="2">
        <f t="shared" si="12"/>
        <v>280</v>
      </c>
      <c r="Q795" s="2"/>
    </row>
    <row r="796" s="3" customFormat="1" ht="14.25" spans="1:17">
      <c r="A796" s="13">
        <v>44819</v>
      </c>
      <c r="B796" s="14" t="s">
        <v>5084</v>
      </c>
      <c r="C796" s="14" t="s">
        <v>6932</v>
      </c>
      <c r="D796" s="14" t="s">
        <v>6933</v>
      </c>
      <c r="E796" s="15">
        <v>44793</v>
      </c>
      <c r="F796" s="14">
        <v>2980</v>
      </c>
      <c r="G796" s="16" t="s">
        <v>10613</v>
      </c>
      <c r="H796" s="3">
        <v>2980</v>
      </c>
      <c r="I796" s="19">
        <v>44819</v>
      </c>
      <c r="J796" s="5" t="s">
        <v>10953</v>
      </c>
      <c r="K796" s="20" t="s">
        <v>10666</v>
      </c>
      <c r="O796" s="2">
        <v>2700</v>
      </c>
      <c r="P796" s="2">
        <f t="shared" si="12"/>
        <v>280</v>
      </c>
      <c r="Q796" s="2"/>
    </row>
    <row r="797" s="3" customFormat="1" ht="14.25" spans="1:17">
      <c r="A797" s="13">
        <v>44819</v>
      </c>
      <c r="B797" s="14" t="s">
        <v>5084</v>
      </c>
      <c r="C797" s="14" t="s">
        <v>6971</v>
      </c>
      <c r="D797" s="14" t="s">
        <v>6972</v>
      </c>
      <c r="E797" s="15">
        <v>44793</v>
      </c>
      <c r="F797" s="14">
        <v>2980</v>
      </c>
      <c r="G797" s="16" t="s">
        <v>10613</v>
      </c>
      <c r="H797" s="3">
        <v>2980</v>
      </c>
      <c r="I797" s="19">
        <v>44819</v>
      </c>
      <c r="J797" s="5" t="s">
        <v>10953</v>
      </c>
      <c r="K797" s="20" t="s">
        <v>10666</v>
      </c>
      <c r="O797" s="2">
        <v>2700</v>
      </c>
      <c r="P797" s="2">
        <f t="shared" si="12"/>
        <v>280</v>
      </c>
      <c r="Q797" s="2"/>
    </row>
    <row r="798" s="3" customFormat="1" ht="14.25" spans="1:17">
      <c r="A798" s="13">
        <v>44819</v>
      </c>
      <c r="B798" s="14" t="s">
        <v>5084</v>
      </c>
      <c r="C798" s="14" t="s">
        <v>6975</v>
      </c>
      <c r="D798" s="14" t="s">
        <v>6976</v>
      </c>
      <c r="E798" s="15">
        <v>44793</v>
      </c>
      <c r="F798" s="14">
        <v>2980</v>
      </c>
      <c r="G798" s="16" t="s">
        <v>10613</v>
      </c>
      <c r="H798" s="3">
        <v>2980</v>
      </c>
      <c r="I798" s="19">
        <v>44819</v>
      </c>
      <c r="J798" s="5" t="s">
        <v>10953</v>
      </c>
      <c r="K798" s="20" t="s">
        <v>10666</v>
      </c>
      <c r="O798" s="2">
        <v>2700</v>
      </c>
      <c r="P798" s="2">
        <f t="shared" si="12"/>
        <v>280</v>
      </c>
      <c r="Q798" s="2"/>
    </row>
    <row r="799" s="3" customFormat="1" ht="14.25" spans="1:17">
      <c r="A799" s="13">
        <v>44819</v>
      </c>
      <c r="B799" s="14" t="s">
        <v>5084</v>
      </c>
      <c r="C799" s="14" t="s">
        <v>6977</v>
      </c>
      <c r="D799" s="14" t="s">
        <v>6978</v>
      </c>
      <c r="E799" s="15">
        <v>44793</v>
      </c>
      <c r="F799" s="14">
        <v>2980</v>
      </c>
      <c r="G799" s="16" t="s">
        <v>10613</v>
      </c>
      <c r="H799" s="3">
        <v>2980</v>
      </c>
      <c r="I799" s="19">
        <v>44819</v>
      </c>
      <c r="J799" s="5" t="s">
        <v>10953</v>
      </c>
      <c r="K799" s="20" t="s">
        <v>10666</v>
      </c>
      <c r="O799" s="2">
        <v>2700</v>
      </c>
      <c r="P799" s="2">
        <f t="shared" si="12"/>
        <v>280</v>
      </c>
      <c r="Q799" s="2"/>
    </row>
    <row r="800" s="3" customFormat="1" ht="14.25" spans="1:17">
      <c r="A800" s="13">
        <v>44819</v>
      </c>
      <c r="B800" s="14" t="s">
        <v>5084</v>
      </c>
      <c r="C800" s="14" t="s">
        <v>6979</v>
      </c>
      <c r="D800" s="14" t="s">
        <v>6980</v>
      </c>
      <c r="E800" s="15">
        <v>44793</v>
      </c>
      <c r="F800" s="14">
        <v>2980</v>
      </c>
      <c r="G800" s="16" t="s">
        <v>10613</v>
      </c>
      <c r="H800" s="3">
        <v>2980</v>
      </c>
      <c r="I800" s="19">
        <v>44819</v>
      </c>
      <c r="J800" s="5" t="s">
        <v>10953</v>
      </c>
      <c r="K800" s="20" t="s">
        <v>10666</v>
      </c>
      <c r="O800" s="2">
        <v>2700</v>
      </c>
      <c r="P800" s="2">
        <f t="shared" si="12"/>
        <v>280</v>
      </c>
      <c r="Q800" s="2"/>
    </row>
    <row r="801" s="3" customFormat="1" ht="14.25" spans="1:17">
      <c r="A801" s="13">
        <v>44819</v>
      </c>
      <c r="B801" s="14" t="s">
        <v>5084</v>
      </c>
      <c r="C801" s="14" t="s">
        <v>6983</v>
      </c>
      <c r="D801" s="14" t="s">
        <v>6984</v>
      </c>
      <c r="E801" s="15">
        <v>44793</v>
      </c>
      <c r="F801" s="14">
        <v>2980</v>
      </c>
      <c r="G801" s="16" t="s">
        <v>10613</v>
      </c>
      <c r="H801" s="3">
        <v>2980</v>
      </c>
      <c r="I801" s="19">
        <v>44819</v>
      </c>
      <c r="J801" s="5" t="s">
        <v>10953</v>
      </c>
      <c r="K801" s="20" t="s">
        <v>10666</v>
      </c>
      <c r="O801" s="2">
        <v>2700</v>
      </c>
      <c r="P801" s="2">
        <f t="shared" si="12"/>
        <v>280</v>
      </c>
      <c r="Q801" s="2"/>
    </row>
    <row r="802" s="3" customFormat="1" ht="14.25" spans="1:17">
      <c r="A802" s="13">
        <v>44819</v>
      </c>
      <c r="B802" s="14" t="s">
        <v>5084</v>
      </c>
      <c r="C802" s="14" t="s">
        <v>7047</v>
      </c>
      <c r="D802" s="14" t="s">
        <v>7048</v>
      </c>
      <c r="E802" s="15">
        <v>44793</v>
      </c>
      <c r="F802" s="14">
        <v>2980</v>
      </c>
      <c r="G802" s="16" t="s">
        <v>10613</v>
      </c>
      <c r="H802" s="3">
        <v>2980</v>
      </c>
      <c r="I802" s="19">
        <v>44819</v>
      </c>
      <c r="J802" s="5" t="s">
        <v>10953</v>
      </c>
      <c r="K802" s="20" t="s">
        <v>10666</v>
      </c>
      <c r="O802" s="2">
        <v>2700</v>
      </c>
      <c r="P802" s="2">
        <f t="shared" si="12"/>
        <v>280</v>
      </c>
      <c r="Q802" s="2"/>
    </row>
    <row r="803" s="3" customFormat="1" ht="14.25" spans="1:17">
      <c r="A803" s="13">
        <v>44819</v>
      </c>
      <c r="B803" s="14" t="s">
        <v>5084</v>
      </c>
      <c r="C803" s="14" t="s">
        <v>7051</v>
      </c>
      <c r="D803" s="14" t="s">
        <v>7052</v>
      </c>
      <c r="E803" s="15">
        <v>44793</v>
      </c>
      <c r="F803" s="14">
        <v>2980</v>
      </c>
      <c r="G803" s="16" t="s">
        <v>10613</v>
      </c>
      <c r="H803" s="3">
        <v>2980</v>
      </c>
      <c r="I803" s="19">
        <v>44819</v>
      </c>
      <c r="J803" s="5" t="s">
        <v>10953</v>
      </c>
      <c r="K803" s="20" t="s">
        <v>10666</v>
      </c>
      <c r="O803" s="2">
        <v>2700</v>
      </c>
      <c r="P803" s="2">
        <f t="shared" si="12"/>
        <v>280</v>
      </c>
      <c r="Q803" s="2"/>
    </row>
    <row r="804" s="3" customFormat="1" ht="14.25" spans="1:17">
      <c r="A804" s="13">
        <v>44819</v>
      </c>
      <c r="B804" s="14" t="s">
        <v>5084</v>
      </c>
      <c r="C804" s="14" t="s">
        <v>7053</v>
      </c>
      <c r="D804" s="14" t="s">
        <v>7054</v>
      </c>
      <c r="E804" s="15">
        <v>44793</v>
      </c>
      <c r="F804" s="14">
        <v>2980</v>
      </c>
      <c r="G804" s="16" t="s">
        <v>10613</v>
      </c>
      <c r="H804" s="3">
        <v>2980</v>
      </c>
      <c r="I804" s="19">
        <v>44819</v>
      </c>
      <c r="J804" s="5" t="s">
        <v>10953</v>
      </c>
      <c r="K804" s="20" t="s">
        <v>10666</v>
      </c>
      <c r="O804" s="2">
        <v>2700</v>
      </c>
      <c r="P804" s="2">
        <f t="shared" si="12"/>
        <v>280</v>
      </c>
      <c r="Q804" s="2"/>
    </row>
    <row r="805" s="3" customFormat="1" ht="14.25" spans="1:17">
      <c r="A805" s="13">
        <v>44819</v>
      </c>
      <c r="B805" s="14" t="s">
        <v>5084</v>
      </c>
      <c r="C805" s="14" t="s">
        <v>7055</v>
      </c>
      <c r="D805" s="14" t="s">
        <v>7056</v>
      </c>
      <c r="E805" s="15">
        <v>44793</v>
      </c>
      <c r="F805" s="14">
        <v>2980</v>
      </c>
      <c r="G805" s="16" t="s">
        <v>10613</v>
      </c>
      <c r="H805" s="3">
        <v>2980</v>
      </c>
      <c r="I805" s="19">
        <v>44819</v>
      </c>
      <c r="J805" s="5" t="s">
        <v>10953</v>
      </c>
      <c r="K805" s="20" t="s">
        <v>10666</v>
      </c>
      <c r="O805" s="2">
        <v>2700</v>
      </c>
      <c r="P805" s="2">
        <f t="shared" si="12"/>
        <v>280</v>
      </c>
      <c r="Q805" s="2"/>
    </row>
    <row r="806" s="3" customFormat="1" ht="14.25" spans="1:17">
      <c r="A806" s="13">
        <v>44819</v>
      </c>
      <c r="B806" s="14" t="s">
        <v>5084</v>
      </c>
      <c r="C806" s="14" t="s">
        <v>7067</v>
      </c>
      <c r="D806" s="14" t="s">
        <v>7068</v>
      </c>
      <c r="E806" s="15">
        <v>44793</v>
      </c>
      <c r="F806" s="14">
        <v>2980</v>
      </c>
      <c r="G806" s="16" t="s">
        <v>10613</v>
      </c>
      <c r="H806" s="3">
        <v>2980</v>
      </c>
      <c r="I806" s="19">
        <v>44819</v>
      </c>
      <c r="J806" s="5" t="s">
        <v>10953</v>
      </c>
      <c r="K806" s="20" t="s">
        <v>10666</v>
      </c>
      <c r="O806" s="2">
        <v>2700</v>
      </c>
      <c r="P806" s="2">
        <f t="shared" si="12"/>
        <v>280</v>
      </c>
      <c r="Q806" s="2"/>
    </row>
    <row r="807" s="3" customFormat="1" ht="14.25" spans="1:17">
      <c r="A807" s="13">
        <v>44819</v>
      </c>
      <c r="B807" s="14" t="s">
        <v>5084</v>
      </c>
      <c r="C807" s="14" t="s">
        <v>7071</v>
      </c>
      <c r="D807" s="14" t="s">
        <v>7072</v>
      </c>
      <c r="E807" s="15">
        <v>44793</v>
      </c>
      <c r="F807" s="14">
        <v>2980</v>
      </c>
      <c r="G807" s="16" t="s">
        <v>10613</v>
      </c>
      <c r="H807" s="3">
        <v>2980</v>
      </c>
      <c r="I807" s="19">
        <v>44819</v>
      </c>
      <c r="J807" s="5" t="s">
        <v>10953</v>
      </c>
      <c r="K807" s="20" t="s">
        <v>10666</v>
      </c>
      <c r="O807" s="2">
        <v>2700</v>
      </c>
      <c r="P807" s="2">
        <f t="shared" si="12"/>
        <v>280</v>
      </c>
      <c r="Q807" s="2"/>
    </row>
    <row r="808" s="3" customFormat="1" ht="14.25" spans="1:17">
      <c r="A808" s="13">
        <v>44819</v>
      </c>
      <c r="B808" s="14" t="s">
        <v>5084</v>
      </c>
      <c r="C808" s="14" t="s">
        <v>7073</v>
      </c>
      <c r="D808" s="14" t="s">
        <v>7074</v>
      </c>
      <c r="E808" s="15">
        <v>44793</v>
      </c>
      <c r="F808" s="14">
        <v>2980</v>
      </c>
      <c r="G808" s="16" t="s">
        <v>10613</v>
      </c>
      <c r="H808" s="3">
        <v>2980</v>
      </c>
      <c r="I808" s="19">
        <v>44819</v>
      </c>
      <c r="J808" s="5" t="s">
        <v>10953</v>
      </c>
      <c r="K808" s="20" t="s">
        <v>10666</v>
      </c>
      <c r="O808" s="2">
        <v>2700</v>
      </c>
      <c r="P808" s="2">
        <f t="shared" si="12"/>
        <v>280</v>
      </c>
      <c r="Q808" s="2"/>
    </row>
    <row r="809" s="3" customFormat="1" ht="14.25" spans="1:17">
      <c r="A809" s="13">
        <v>44819</v>
      </c>
      <c r="B809" s="14" t="s">
        <v>5084</v>
      </c>
      <c r="C809" s="14" t="s">
        <v>8016</v>
      </c>
      <c r="D809" s="14" t="s">
        <v>8017</v>
      </c>
      <c r="E809" s="15">
        <v>44793</v>
      </c>
      <c r="F809" s="14">
        <v>2980</v>
      </c>
      <c r="G809" s="16" t="s">
        <v>10613</v>
      </c>
      <c r="H809" s="3">
        <v>2980</v>
      </c>
      <c r="I809" s="19">
        <v>44819</v>
      </c>
      <c r="J809" s="5" t="s">
        <v>10953</v>
      </c>
      <c r="K809" s="20" t="s">
        <v>10666</v>
      </c>
      <c r="O809" s="2">
        <v>2700</v>
      </c>
      <c r="P809" s="2">
        <f t="shared" si="12"/>
        <v>280</v>
      </c>
      <c r="Q809" s="2"/>
    </row>
    <row r="810" s="3" customFormat="1" ht="14.25" spans="1:17">
      <c r="A810" s="13">
        <v>44819</v>
      </c>
      <c r="B810" s="14" t="s">
        <v>5084</v>
      </c>
      <c r="C810" s="14" t="s">
        <v>8020</v>
      </c>
      <c r="D810" s="14" t="s">
        <v>8021</v>
      </c>
      <c r="E810" s="15">
        <v>44793</v>
      </c>
      <c r="F810" s="14">
        <v>2980</v>
      </c>
      <c r="G810" s="16" t="s">
        <v>10613</v>
      </c>
      <c r="H810" s="3">
        <v>2980</v>
      </c>
      <c r="I810" s="19">
        <v>44819</v>
      </c>
      <c r="J810" s="5" t="s">
        <v>10953</v>
      </c>
      <c r="K810" s="20" t="s">
        <v>10666</v>
      </c>
      <c r="O810" s="2">
        <v>2700</v>
      </c>
      <c r="P810" s="2">
        <f t="shared" si="12"/>
        <v>280</v>
      </c>
      <c r="Q810" s="2"/>
    </row>
    <row r="811" s="3" customFormat="1" ht="14.25" spans="1:17">
      <c r="A811" s="13">
        <v>44819</v>
      </c>
      <c r="B811" s="14" t="s">
        <v>5084</v>
      </c>
      <c r="C811" s="14" t="s">
        <v>8022</v>
      </c>
      <c r="D811" s="14" t="s">
        <v>8023</v>
      </c>
      <c r="E811" s="15">
        <v>44793</v>
      </c>
      <c r="F811" s="14">
        <v>2980</v>
      </c>
      <c r="G811" s="16" t="s">
        <v>10613</v>
      </c>
      <c r="H811" s="3">
        <v>2980</v>
      </c>
      <c r="I811" s="19">
        <v>44819</v>
      </c>
      <c r="J811" s="5" t="s">
        <v>10953</v>
      </c>
      <c r="K811" s="20" t="s">
        <v>10666</v>
      </c>
      <c r="O811" s="2">
        <v>2700</v>
      </c>
      <c r="P811" s="2">
        <f t="shared" si="12"/>
        <v>280</v>
      </c>
      <c r="Q811" s="2"/>
    </row>
    <row r="812" s="3" customFormat="1" ht="14.25" spans="1:17">
      <c r="A812" s="13">
        <v>44819</v>
      </c>
      <c r="B812" s="14" t="s">
        <v>5084</v>
      </c>
      <c r="C812" s="14" t="s">
        <v>8026</v>
      </c>
      <c r="D812" s="14" t="s">
        <v>8027</v>
      </c>
      <c r="E812" s="15">
        <v>44793</v>
      </c>
      <c r="F812" s="14">
        <v>2980</v>
      </c>
      <c r="G812" s="16" t="s">
        <v>10613</v>
      </c>
      <c r="H812" s="3">
        <v>2980</v>
      </c>
      <c r="I812" s="19">
        <v>44819</v>
      </c>
      <c r="J812" s="5" t="s">
        <v>10953</v>
      </c>
      <c r="K812" s="20" t="s">
        <v>10666</v>
      </c>
      <c r="O812" s="2">
        <v>2700</v>
      </c>
      <c r="P812" s="2">
        <f t="shared" si="12"/>
        <v>280</v>
      </c>
      <c r="Q812" s="2"/>
    </row>
    <row r="813" s="3" customFormat="1" ht="14.25" spans="1:17">
      <c r="A813" s="13">
        <v>44819</v>
      </c>
      <c r="B813" s="14" t="s">
        <v>5084</v>
      </c>
      <c r="C813" s="14" t="s">
        <v>8028</v>
      </c>
      <c r="D813" s="14" t="s">
        <v>8029</v>
      </c>
      <c r="E813" s="15">
        <v>44793</v>
      </c>
      <c r="F813" s="14">
        <v>2980</v>
      </c>
      <c r="G813" s="16" t="s">
        <v>10613</v>
      </c>
      <c r="H813" s="3">
        <v>2980</v>
      </c>
      <c r="I813" s="19">
        <v>44819</v>
      </c>
      <c r="J813" s="5" t="s">
        <v>10953</v>
      </c>
      <c r="K813" s="20" t="s">
        <v>10666</v>
      </c>
      <c r="O813" s="2">
        <v>2700</v>
      </c>
      <c r="P813" s="2">
        <f t="shared" si="12"/>
        <v>280</v>
      </c>
      <c r="Q813" s="2"/>
    </row>
    <row r="814" s="3" customFormat="1" ht="14.25" spans="1:17">
      <c r="A814" s="13">
        <v>44819</v>
      </c>
      <c r="B814" s="14" t="s">
        <v>5084</v>
      </c>
      <c r="C814" s="14" t="s">
        <v>8030</v>
      </c>
      <c r="D814" s="14" t="s">
        <v>8031</v>
      </c>
      <c r="E814" s="15">
        <v>44793</v>
      </c>
      <c r="F814" s="14">
        <v>2980</v>
      </c>
      <c r="G814" s="16" t="s">
        <v>10613</v>
      </c>
      <c r="H814" s="3">
        <v>2980</v>
      </c>
      <c r="I814" s="19">
        <v>44819</v>
      </c>
      <c r="J814" s="5" t="s">
        <v>10953</v>
      </c>
      <c r="K814" s="20" t="s">
        <v>10666</v>
      </c>
      <c r="O814" s="2">
        <v>2700</v>
      </c>
      <c r="P814" s="2">
        <f t="shared" si="12"/>
        <v>280</v>
      </c>
      <c r="Q814" s="2"/>
    </row>
    <row r="815" s="3" customFormat="1" ht="14.25" spans="1:17">
      <c r="A815" s="13">
        <v>44819</v>
      </c>
      <c r="B815" s="14" t="s">
        <v>5084</v>
      </c>
      <c r="C815" s="14" t="s">
        <v>8034</v>
      </c>
      <c r="D815" s="14" t="s">
        <v>8035</v>
      </c>
      <c r="E815" s="15">
        <v>44793</v>
      </c>
      <c r="F815" s="14">
        <v>2980</v>
      </c>
      <c r="G815" s="16" t="s">
        <v>10613</v>
      </c>
      <c r="H815" s="3">
        <v>2980</v>
      </c>
      <c r="I815" s="19">
        <v>44819</v>
      </c>
      <c r="J815" s="5" t="s">
        <v>10953</v>
      </c>
      <c r="K815" s="20" t="s">
        <v>10666</v>
      </c>
      <c r="O815" s="2">
        <v>2700</v>
      </c>
      <c r="P815" s="2">
        <f t="shared" si="12"/>
        <v>280</v>
      </c>
      <c r="Q815" s="2"/>
    </row>
    <row r="816" s="3" customFormat="1" ht="14.25" spans="1:17">
      <c r="A816" s="13">
        <v>44819</v>
      </c>
      <c r="B816" s="14" t="s">
        <v>5084</v>
      </c>
      <c r="C816" s="14" t="s">
        <v>8036</v>
      </c>
      <c r="D816" s="14" t="s">
        <v>8037</v>
      </c>
      <c r="E816" s="15">
        <v>44793</v>
      </c>
      <c r="F816" s="14">
        <v>2980</v>
      </c>
      <c r="G816" s="16" t="s">
        <v>10613</v>
      </c>
      <c r="H816" s="3">
        <v>2980</v>
      </c>
      <c r="I816" s="19">
        <v>44819</v>
      </c>
      <c r="J816" s="5" t="s">
        <v>10953</v>
      </c>
      <c r="K816" s="20" t="s">
        <v>10666</v>
      </c>
      <c r="O816" s="2">
        <v>2700</v>
      </c>
      <c r="P816" s="2">
        <f t="shared" si="12"/>
        <v>280</v>
      </c>
      <c r="Q816" s="2"/>
    </row>
    <row r="817" s="3" customFormat="1" ht="14.25" spans="1:17">
      <c r="A817" s="13">
        <v>44819</v>
      </c>
      <c r="B817" s="14" t="s">
        <v>5084</v>
      </c>
      <c r="C817" s="14" t="s">
        <v>8064</v>
      </c>
      <c r="D817" s="14" t="s">
        <v>8065</v>
      </c>
      <c r="E817" s="15">
        <v>44793</v>
      </c>
      <c r="F817" s="14">
        <v>2980</v>
      </c>
      <c r="G817" s="16" t="s">
        <v>10613</v>
      </c>
      <c r="H817" s="3">
        <v>2980</v>
      </c>
      <c r="I817" s="19">
        <v>44819</v>
      </c>
      <c r="J817" s="5" t="s">
        <v>10953</v>
      </c>
      <c r="K817" s="20" t="s">
        <v>10666</v>
      </c>
      <c r="O817" s="2">
        <v>2700</v>
      </c>
      <c r="P817" s="2">
        <f t="shared" si="12"/>
        <v>280</v>
      </c>
      <c r="Q817" s="2"/>
    </row>
    <row r="818" s="3" customFormat="1" ht="14.25" spans="1:17">
      <c r="A818" s="13">
        <v>44819</v>
      </c>
      <c r="B818" s="14" t="s">
        <v>5084</v>
      </c>
      <c r="C818" s="14" t="s">
        <v>8068</v>
      </c>
      <c r="D818" s="14" t="s">
        <v>8069</v>
      </c>
      <c r="E818" s="15">
        <v>44793</v>
      </c>
      <c r="F818" s="14">
        <v>2980</v>
      </c>
      <c r="G818" s="16" t="s">
        <v>10613</v>
      </c>
      <c r="H818" s="3">
        <v>2980</v>
      </c>
      <c r="I818" s="19">
        <v>44819</v>
      </c>
      <c r="J818" s="5" t="s">
        <v>10953</v>
      </c>
      <c r="K818" s="20" t="s">
        <v>10666</v>
      </c>
      <c r="O818" s="2">
        <v>2700</v>
      </c>
      <c r="P818" s="2">
        <f t="shared" si="12"/>
        <v>280</v>
      </c>
      <c r="Q818" s="2"/>
    </row>
    <row r="819" s="3" customFormat="1" ht="14.25" spans="1:17">
      <c r="A819" s="13">
        <v>44819</v>
      </c>
      <c r="B819" s="14" t="s">
        <v>5084</v>
      </c>
      <c r="C819" s="14" t="s">
        <v>8070</v>
      </c>
      <c r="D819" s="14" t="s">
        <v>8071</v>
      </c>
      <c r="E819" s="15">
        <v>44793</v>
      </c>
      <c r="F819" s="14">
        <v>2980</v>
      </c>
      <c r="G819" s="16" t="s">
        <v>10613</v>
      </c>
      <c r="H819" s="3">
        <v>2980</v>
      </c>
      <c r="I819" s="19">
        <v>44819</v>
      </c>
      <c r="J819" s="5" t="s">
        <v>10953</v>
      </c>
      <c r="K819" s="20" t="s">
        <v>10666</v>
      </c>
      <c r="O819" s="2">
        <v>2700</v>
      </c>
      <c r="P819" s="2">
        <f t="shared" si="12"/>
        <v>280</v>
      </c>
      <c r="Q819" s="2"/>
    </row>
    <row r="820" s="3" customFormat="1" ht="14.25" spans="1:17">
      <c r="A820" s="13">
        <v>44819</v>
      </c>
      <c r="B820" s="14" t="s">
        <v>5084</v>
      </c>
      <c r="C820" s="14" t="s">
        <v>8098</v>
      </c>
      <c r="D820" s="14" t="s">
        <v>8099</v>
      </c>
      <c r="E820" s="15">
        <v>44793</v>
      </c>
      <c r="F820" s="14">
        <v>2980</v>
      </c>
      <c r="G820" s="16" t="s">
        <v>10613</v>
      </c>
      <c r="H820" s="3">
        <v>2980</v>
      </c>
      <c r="I820" s="19">
        <v>44819</v>
      </c>
      <c r="J820" s="5" t="s">
        <v>10953</v>
      </c>
      <c r="K820" s="20" t="s">
        <v>10666</v>
      </c>
      <c r="O820" s="2">
        <v>2700</v>
      </c>
      <c r="P820" s="2">
        <f t="shared" si="12"/>
        <v>280</v>
      </c>
      <c r="Q820" s="2"/>
    </row>
    <row r="821" s="3" customFormat="1" ht="14.25" spans="1:17">
      <c r="A821" s="13">
        <v>44819</v>
      </c>
      <c r="B821" s="14" t="s">
        <v>5084</v>
      </c>
      <c r="C821" s="14" t="s">
        <v>7215</v>
      </c>
      <c r="D821" s="14" t="s">
        <v>7216</v>
      </c>
      <c r="E821" s="15">
        <v>44793</v>
      </c>
      <c r="F821" s="14">
        <v>2980</v>
      </c>
      <c r="G821" s="16" t="s">
        <v>10613</v>
      </c>
      <c r="H821" s="3">
        <v>2980</v>
      </c>
      <c r="I821" s="19">
        <v>44819</v>
      </c>
      <c r="J821" s="5" t="s">
        <v>10953</v>
      </c>
      <c r="K821" s="20" t="s">
        <v>10666</v>
      </c>
      <c r="O821" s="2">
        <v>2700</v>
      </c>
      <c r="P821" s="2">
        <f t="shared" si="12"/>
        <v>280</v>
      </c>
      <c r="Q821" s="2"/>
    </row>
    <row r="822" s="3" customFormat="1" ht="14.25" spans="1:17">
      <c r="A822" s="13">
        <v>44819</v>
      </c>
      <c r="B822" s="14" t="s">
        <v>5084</v>
      </c>
      <c r="C822" s="14" t="s">
        <v>7838</v>
      </c>
      <c r="D822" s="14" t="s">
        <v>7839</v>
      </c>
      <c r="E822" s="15">
        <v>44793</v>
      </c>
      <c r="F822" s="14">
        <v>2980</v>
      </c>
      <c r="G822" s="16" t="s">
        <v>10613</v>
      </c>
      <c r="H822" s="3">
        <v>2980</v>
      </c>
      <c r="I822" s="19">
        <v>44819</v>
      </c>
      <c r="J822" s="5" t="s">
        <v>10953</v>
      </c>
      <c r="K822" s="20" t="s">
        <v>10666</v>
      </c>
      <c r="O822" s="2">
        <v>2700</v>
      </c>
      <c r="P822" s="2">
        <f t="shared" si="12"/>
        <v>280</v>
      </c>
      <c r="Q822" s="2"/>
    </row>
    <row r="823" s="3" customFormat="1" ht="14.25" spans="1:17">
      <c r="A823" s="13">
        <v>44819</v>
      </c>
      <c r="B823" s="14" t="s">
        <v>5084</v>
      </c>
      <c r="C823" s="14" t="s">
        <v>7842</v>
      </c>
      <c r="D823" s="14" t="s">
        <v>7843</v>
      </c>
      <c r="E823" s="15">
        <v>44793</v>
      </c>
      <c r="F823" s="14">
        <v>2980</v>
      </c>
      <c r="G823" s="16" t="s">
        <v>10613</v>
      </c>
      <c r="H823" s="3">
        <v>2980</v>
      </c>
      <c r="I823" s="19">
        <v>44819</v>
      </c>
      <c r="J823" s="5" t="s">
        <v>10953</v>
      </c>
      <c r="K823" s="20" t="s">
        <v>10666</v>
      </c>
      <c r="O823" s="2">
        <v>2700</v>
      </c>
      <c r="P823" s="2">
        <f t="shared" si="12"/>
        <v>280</v>
      </c>
      <c r="Q823" s="2"/>
    </row>
    <row r="824" s="3" customFormat="1" ht="14.25" spans="1:17">
      <c r="A824" s="13">
        <v>44819</v>
      </c>
      <c r="B824" s="14" t="s">
        <v>6813</v>
      </c>
      <c r="C824" s="14" t="s">
        <v>6810</v>
      </c>
      <c r="D824" s="14" t="s">
        <v>6811</v>
      </c>
      <c r="E824" s="15">
        <v>44795</v>
      </c>
      <c r="F824" s="14">
        <v>2980</v>
      </c>
      <c r="G824" s="16" t="s">
        <v>10614</v>
      </c>
      <c r="H824" s="3">
        <v>2980</v>
      </c>
      <c r="I824" s="19">
        <v>44819</v>
      </c>
      <c r="J824" s="5" t="s">
        <v>10953</v>
      </c>
      <c r="K824" s="20" t="s">
        <v>10666</v>
      </c>
      <c r="O824" s="2">
        <v>2700</v>
      </c>
      <c r="P824" s="2">
        <f t="shared" si="12"/>
        <v>280</v>
      </c>
      <c r="Q824" s="2"/>
    </row>
    <row r="825" s="3" customFormat="1" ht="14.25" spans="1:17">
      <c r="A825" s="13">
        <v>44819</v>
      </c>
      <c r="B825" s="14" t="s">
        <v>6813</v>
      </c>
      <c r="C825" s="14" t="s">
        <v>6816</v>
      </c>
      <c r="D825" s="14" t="s">
        <v>6817</v>
      </c>
      <c r="E825" s="15">
        <v>44795</v>
      </c>
      <c r="F825" s="14">
        <v>2980</v>
      </c>
      <c r="G825" s="16" t="s">
        <v>10614</v>
      </c>
      <c r="H825" s="3">
        <v>2980</v>
      </c>
      <c r="I825" s="19">
        <v>44819</v>
      </c>
      <c r="J825" s="5" t="s">
        <v>10953</v>
      </c>
      <c r="K825" s="20" t="s">
        <v>10666</v>
      </c>
      <c r="O825" s="2">
        <v>2700</v>
      </c>
      <c r="P825" s="2">
        <f t="shared" si="12"/>
        <v>280</v>
      </c>
      <c r="Q825" s="2"/>
    </row>
    <row r="826" s="3" customFormat="1" ht="14.25" spans="1:17">
      <c r="A826" s="13">
        <v>44819</v>
      </c>
      <c r="B826" s="14" t="s">
        <v>6813</v>
      </c>
      <c r="C826" s="14" t="s">
        <v>6831</v>
      </c>
      <c r="D826" s="14" t="s">
        <v>6832</v>
      </c>
      <c r="E826" s="15">
        <v>44795</v>
      </c>
      <c r="F826" s="14">
        <v>2980</v>
      </c>
      <c r="G826" s="16" t="s">
        <v>10614</v>
      </c>
      <c r="H826" s="3">
        <v>2980</v>
      </c>
      <c r="I826" s="19">
        <v>44819</v>
      </c>
      <c r="J826" s="5" t="s">
        <v>10953</v>
      </c>
      <c r="K826" s="20" t="s">
        <v>10666</v>
      </c>
      <c r="O826" s="2">
        <v>2700</v>
      </c>
      <c r="P826" s="2">
        <f t="shared" si="12"/>
        <v>280</v>
      </c>
      <c r="Q826" s="2"/>
    </row>
    <row r="827" s="3" customFormat="1" ht="14.25" spans="1:17">
      <c r="A827" s="13">
        <v>44819</v>
      </c>
      <c r="B827" s="14" t="s">
        <v>6813</v>
      </c>
      <c r="C827" s="14" t="s">
        <v>6842</v>
      </c>
      <c r="D827" s="14" t="s">
        <v>6843</v>
      </c>
      <c r="E827" s="15">
        <v>44795</v>
      </c>
      <c r="F827" s="14">
        <v>2980</v>
      </c>
      <c r="G827" s="16" t="s">
        <v>10614</v>
      </c>
      <c r="H827" s="3">
        <v>2980</v>
      </c>
      <c r="I827" s="19">
        <v>44819</v>
      </c>
      <c r="J827" s="5" t="s">
        <v>10953</v>
      </c>
      <c r="K827" s="20" t="s">
        <v>10666</v>
      </c>
      <c r="O827" s="2">
        <v>2700</v>
      </c>
      <c r="P827" s="2">
        <f t="shared" si="12"/>
        <v>280</v>
      </c>
      <c r="Q827" s="2"/>
    </row>
    <row r="828" s="3" customFormat="1" ht="14.25" spans="1:17">
      <c r="A828" s="13">
        <v>44819</v>
      </c>
      <c r="B828" s="14" t="s">
        <v>6813</v>
      </c>
      <c r="C828" s="14" t="s">
        <v>6845</v>
      </c>
      <c r="D828" s="14" t="s">
        <v>6846</v>
      </c>
      <c r="E828" s="15">
        <v>44795</v>
      </c>
      <c r="F828" s="14">
        <v>2980</v>
      </c>
      <c r="G828" s="16" t="s">
        <v>10614</v>
      </c>
      <c r="H828" s="3">
        <v>2980</v>
      </c>
      <c r="I828" s="19">
        <v>44819</v>
      </c>
      <c r="J828" s="5" t="s">
        <v>10953</v>
      </c>
      <c r="K828" s="20" t="s">
        <v>10666</v>
      </c>
      <c r="O828" s="2">
        <v>2700</v>
      </c>
      <c r="P828" s="2">
        <f t="shared" si="12"/>
        <v>280</v>
      </c>
      <c r="Q828" s="2"/>
    </row>
    <row r="829" s="3" customFormat="1" ht="14.25" spans="1:17">
      <c r="A829" s="13">
        <v>44819</v>
      </c>
      <c r="B829" s="14" t="s">
        <v>6813</v>
      </c>
      <c r="C829" s="14" t="s">
        <v>6851</v>
      </c>
      <c r="D829" s="14" t="s">
        <v>6852</v>
      </c>
      <c r="E829" s="15">
        <v>44795</v>
      </c>
      <c r="F829" s="14">
        <v>2980</v>
      </c>
      <c r="G829" s="16" t="s">
        <v>10614</v>
      </c>
      <c r="H829" s="3">
        <v>2980</v>
      </c>
      <c r="I829" s="19">
        <v>44819</v>
      </c>
      <c r="J829" s="5" t="s">
        <v>10953</v>
      </c>
      <c r="K829" s="20" t="s">
        <v>10666</v>
      </c>
      <c r="O829" s="2">
        <v>2700</v>
      </c>
      <c r="P829" s="2">
        <f t="shared" si="12"/>
        <v>280</v>
      </c>
      <c r="Q829" s="2"/>
    </row>
    <row r="830" s="3" customFormat="1" ht="14.25" spans="1:17">
      <c r="A830" s="13">
        <v>44819</v>
      </c>
      <c r="B830" s="14" t="s">
        <v>6813</v>
      </c>
      <c r="C830" s="14" t="s">
        <v>6857</v>
      </c>
      <c r="D830" s="14" t="s">
        <v>6858</v>
      </c>
      <c r="E830" s="15">
        <v>44795</v>
      </c>
      <c r="F830" s="14">
        <v>2980</v>
      </c>
      <c r="G830" s="16" t="s">
        <v>10614</v>
      </c>
      <c r="H830" s="3">
        <v>2980</v>
      </c>
      <c r="I830" s="19">
        <v>44819</v>
      </c>
      <c r="J830" s="5" t="s">
        <v>10953</v>
      </c>
      <c r="K830" s="20" t="s">
        <v>10666</v>
      </c>
      <c r="O830" s="2">
        <v>2700</v>
      </c>
      <c r="P830" s="2">
        <f t="shared" si="12"/>
        <v>280</v>
      </c>
      <c r="Q830" s="2"/>
    </row>
    <row r="831" s="3" customFormat="1" ht="14.25" spans="1:17">
      <c r="A831" s="13">
        <v>44819</v>
      </c>
      <c r="B831" s="14" t="s">
        <v>6813</v>
      </c>
      <c r="C831" s="14" t="s">
        <v>6859</v>
      </c>
      <c r="D831" s="14" t="s">
        <v>6860</v>
      </c>
      <c r="E831" s="15">
        <v>44795</v>
      </c>
      <c r="F831" s="14">
        <v>2980</v>
      </c>
      <c r="G831" s="16" t="s">
        <v>10614</v>
      </c>
      <c r="H831" s="3">
        <v>2980</v>
      </c>
      <c r="I831" s="19">
        <v>44819</v>
      </c>
      <c r="J831" s="5" t="s">
        <v>10953</v>
      </c>
      <c r="K831" s="20" t="s">
        <v>10666</v>
      </c>
      <c r="O831" s="2">
        <v>2700</v>
      </c>
      <c r="P831" s="2">
        <f t="shared" si="12"/>
        <v>280</v>
      </c>
      <c r="Q831" s="2"/>
    </row>
    <row r="832" s="3" customFormat="1" ht="14.25" spans="1:17">
      <c r="A832" s="13">
        <v>44819</v>
      </c>
      <c r="B832" s="14" t="s">
        <v>6321</v>
      </c>
      <c r="C832" s="14" t="s">
        <v>6380</v>
      </c>
      <c r="D832" s="14" t="s">
        <v>6381</v>
      </c>
      <c r="E832" s="15">
        <v>44795</v>
      </c>
      <c r="F832" s="14">
        <v>2980</v>
      </c>
      <c r="G832" s="16" t="s">
        <v>10615</v>
      </c>
      <c r="H832" s="3">
        <v>2980</v>
      </c>
      <c r="I832" s="19">
        <v>44819</v>
      </c>
      <c r="J832" s="5" t="s">
        <v>10953</v>
      </c>
      <c r="K832" s="20" t="s">
        <v>10666</v>
      </c>
      <c r="O832" s="2">
        <v>2660</v>
      </c>
      <c r="P832" s="2">
        <f t="shared" si="12"/>
        <v>320</v>
      </c>
      <c r="Q832" s="2"/>
    </row>
    <row r="833" s="3" customFormat="1" ht="14.25" spans="1:17">
      <c r="A833" s="13">
        <v>44819</v>
      </c>
      <c r="B833" s="14" t="s">
        <v>6321</v>
      </c>
      <c r="C833" s="14" t="s">
        <v>6436</v>
      </c>
      <c r="D833" s="14" t="s">
        <v>6437</v>
      </c>
      <c r="E833" s="15">
        <v>44795</v>
      </c>
      <c r="F833" s="14">
        <v>2980</v>
      </c>
      <c r="G833" s="16" t="s">
        <v>10615</v>
      </c>
      <c r="H833" s="3">
        <v>2980</v>
      </c>
      <c r="I833" s="19">
        <v>44819</v>
      </c>
      <c r="J833" s="5" t="s">
        <v>10953</v>
      </c>
      <c r="K833" s="20" t="s">
        <v>10666</v>
      </c>
      <c r="O833" s="2">
        <v>2660</v>
      </c>
      <c r="P833" s="2">
        <f t="shared" si="12"/>
        <v>320</v>
      </c>
      <c r="Q833" s="2"/>
    </row>
    <row r="834" s="3" customFormat="1" ht="14.25" spans="1:17">
      <c r="A834" s="13">
        <v>44819</v>
      </c>
      <c r="B834" s="14" t="s">
        <v>6321</v>
      </c>
      <c r="C834" s="14" t="s">
        <v>6440</v>
      </c>
      <c r="D834" s="14" t="s">
        <v>6441</v>
      </c>
      <c r="E834" s="15">
        <v>44795</v>
      </c>
      <c r="F834" s="14">
        <v>2980</v>
      </c>
      <c r="G834" s="16" t="s">
        <v>10615</v>
      </c>
      <c r="H834" s="3">
        <v>2980</v>
      </c>
      <c r="I834" s="19">
        <v>44819</v>
      </c>
      <c r="J834" s="5" t="s">
        <v>10953</v>
      </c>
      <c r="K834" s="20" t="s">
        <v>10666</v>
      </c>
      <c r="O834" s="2">
        <v>2660</v>
      </c>
      <c r="P834" s="2">
        <f t="shared" si="12"/>
        <v>320</v>
      </c>
      <c r="Q834" s="2"/>
    </row>
    <row r="835" s="3" customFormat="1" ht="14.25" spans="1:17">
      <c r="A835" s="13">
        <v>44819</v>
      </c>
      <c r="B835" s="14" t="s">
        <v>6321</v>
      </c>
      <c r="C835" s="14" t="s">
        <v>6462</v>
      </c>
      <c r="D835" s="14" t="s">
        <v>6463</v>
      </c>
      <c r="E835" s="15">
        <v>44795</v>
      </c>
      <c r="F835" s="14">
        <v>2980</v>
      </c>
      <c r="G835" s="16" t="s">
        <v>10615</v>
      </c>
      <c r="H835" s="3">
        <v>2980</v>
      </c>
      <c r="I835" s="19">
        <v>44819</v>
      </c>
      <c r="J835" s="5" t="s">
        <v>10953</v>
      </c>
      <c r="K835" s="20" t="s">
        <v>10666</v>
      </c>
      <c r="O835" s="2">
        <v>2660</v>
      </c>
      <c r="P835" s="2">
        <f t="shared" ref="P835:P898" si="13">F835-O835</f>
        <v>320</v>
      </c>
      <c r="Q835" s="2"/>
    </row>
    <row r="836" s="3" customFormat="1" ht="14.25" spans="1:17">
      <c r="A836" s="13">
        <v>44819</v>
      </c>
      <c r="B836" s="14" t="s">
        <v>6321</v>
      </c>
      <c r="C836" s="14" t="s">
        <v>6336</v>
      </c>
      <c r="D836" s="14" t="s">
        <v>6337</v>
      </c>
      <c r="E836" s="15">
        <v>44795</v>
      </c>
      <c r="F836" s="14">
        <v>2980</v>
      </c>
      <c r="G836" s="16" t="s">
        <v>10615</v>
      </c>
      <c r="H836" s="3">
        <v>2980</v>
      </c>
      <c r="I836" s="19">
        <v>44819</v>
      </c>
      <c r="J836" s="5" t="s">
        <v>10953</v>
      </c>
      <c r="K836" s="20" t="s">
        <v>10666</v>
      </c>
      <c r="O836" s="2">
        <v>2660</v>
      </c>
      <c r="P836" s="2">
        <f t="shared" si="13"/>
        <v>320</v>
      </c>
      <c r="Q836" s="2"/>
    </row>
    <row r="837" s="3" customFormat="1" ht="14.25" spans="1:17">
      <c r="A837" s="13">
        <v>44819</v>
      </c>
      <c r="B837" s="14" t="s">
        <v>6321</v>
      </c>
      <c r="C837" s="14" t="s">
        <v>6382</v>
      </c>
      <c r="D837" s="14" t="s">
        <v>6383</v>
      </c>
      <c r="E837" s="15">
        <v>44795</v>
      </c>
      <c r="F837" s="14">
        <v>2980</v>
      </c>
      <c r="G837" s="16" t="s">
        <v>10615</v>
      </c>
      <c r="H837" s="3">
        <v>2980</v>
      </c>
      <c r="I837" s="19">
        <v>44819</v>
      </c>
      <c r="J837" s="5" t="s">
        <v>10953</v>
      </c>
      <c r="K837" s="20" t="s">
        <v>10666</v>
      </c>
      <c r="O837" s="2">
        <v>2660</v>
      </c>
      <c r="P837" s="2">
        <f t="shared" si="13"/>
        <v>320</v>
      </c>
      <c r="Q837" s="2"/>
    </row>
    <row r="838" s="3" customFormat="1" ht="14.25" spans="1:17">
      <c r="A838" s="13">
        <v>44819</v>
      </c>
      <c r="B838" s="14" t="s">
        <v>6321</v>
      </c>
      <c r="C838" s="14" t="s">
        <v>6448</v>
      </c>
      <c r="D838" s="14" t="s">
        <v>6449</v>
      </c>
      <c r="E838" s="15">
        <v>44795</v>
      </c>
      <c r="F838" s="14">
        <v>2980</v>
      </c>
      <c r="G838" s="16" t="s">
        <v>10615</v>
      </c>
      <c r="H838" s="3">
        <v>2980</v>
      </c>
      <c r="I838" s="19">
        <v>44819</v>
      </c>
      <c r="J838" s="5" t="s">
        <v>10953</v>
      </c>
      <c r="K838" s="20" t="s">
        <v>10666</v>
      </c>
      <c r="O838" s="2">
        <v>2660</v>
      </c>
      <c r="P838" s="2">
        <f t="shared" si="13"/>
        <v>320</v>
      </c>
      <c r="Q838" s="2"/>
    </row>
    <row r="839" s="3" customFormat="1" ht="14.25" spans="1:17">
      <c r="A839" s="13">
        <v>44819</v>
      </c>
      <c r="B839" s="14" t="s">
        <v>6321</v>
      </c>
      <c r="C839" s="14" t="s">
        <v>6452</v>
      </c>
      <c r="D839" s="14" t="s">
        <v>6453</v>
      </c>
      <c r="E839" s="15">
        <v>44795</v>
      </c>
      <c r="F839" s="14">
        <v>2980</v>
      </c>
      <c r="G839" s="16" t="s">
        <v>10615</v>
      </c>
      <c r="H839" s="3">
        <v>2980</v>
      </c>
      <c r="I839" s="19">
        <v>44819</v>
      </c>
      <c r="J839" s="5" t="s">
        <v>10953</v>
      </c>
      <c r="K839" s="20" t="s">
        <v>10666</v>
      </c>
      <c r="O839" s="2">
        <v>2660</v>
      </c>
      <c r="P839" s="2">
        <f t="shared" si="13"/>
        <v>320</v>
      </c>
      <c r="Q839" s="2"/>
    </row>
    <row r="840" s="3" customFormat="1" ht="14.25" spans="1:17">
      <c r="A840" s="13">
        <v>44819</v>
      </c>
      <c r="B840" s="14" t="s">
        <v>6321</v>
      </c>
      <c r="C840" s="14" t="s">
        <v>6442</v>
      </c>
      <c r="D840" s="14" t="s">
        <v>6443</v>
      </c>
      <c r="E840" s="15">
        <v>44795</v>
      </c>
      <c r="F840" s="14">
        <v>2980</v>
      </c>
      <c r="G840" s="16" t="s">
        <v>10615</v>
      </c>
      <c r="H840" s="3">
        <v>2980</v>
      </c>
      <c r="I840" s="19">
        <v>44819</v>
      </c>
      <c r="J840" s="5" t="s">
        <v>10953</v>
      </c>
      <c r="K840" s="20" t="s">
        <v>10666</v>
      </c>
      <c r="O840" s="2">
        <v>2660</v>
      </c>
      <c r="P840" s="2">
        <f t="shared" si="13"/>
        <v>320</v>
      </c>
      <c r="Q840" s="2"/>
    </row>
    <row r="841" s="3" customFormat="1" ht="14.25" spans="1:17">
      <c r="A841" s="13">
        <v>44819</v>
      </c>
      <c r="B841" s="14" t="s">
        <v>6321</v>
      </c>
      <c r="C841" s="14" t="s">
        <v>6364</v>
      </c>
      <c r="D841" s="14" t="s">
        <v>6365</v>
      </c>
      <c r="E841" s="15">
        <v>44795</v>
      </c>
      <c r="F841" s="14">
        <v>2980</v>
      </c>
      <c r="G841" s="16" t="s">
        <v>10615</v>
      </c>
      <c r="H841" s="3">
        <v>2980</v>
      </c>
      <c r="I841" s="19">
        <v>44819</v>
      </c>
      <c r="J841" s="5" t="s">
        <v>10953</v>
      </c>
      <c r="K841" s="20" t="s">
        <v>10666</v>
      </c>
      <c r="O841" s="2">
        <v>2660</v>
      </c>
      <c r="P841" s="2">
        <f t="shared" si="13"/>
        <v>320</v>
      </c>
      <c r="Q841" s="2"/>
    </row>
    <row r="842" s="3" customFormat="1" ht="14.25" spans="1:17">
      <c r="A842" s="13">
        <v>44819</v>
      </c>
      <c r="B842" s="14" t="s">
        <v>6321</v>
      </c>
      <c r="C842" s="14" t="s">
        <v>6372</v>
      </c>
      <c r="D842" s="14" t="s">
        <v>6373</v>
      </c>
      <c r="E842" s="15">
        <v>44795</v>
      </c>
      <c r="F842" s="14">
        <v>2980</v>
      </c>
      <c r="G842" s="16" t="s">
        <v>10615</v>
      </c>
      <c r="H842" s="3">
        <v>2980</v>
      </c>
      <c r="I842" s="19">
        <v>44819</v>
      </c>
      <c r="J842" s="5" t="s">
        <v>10953</v>
      </c>
      <c r="K842" s="20" t="s">
        <v>10666</v>
      </c>
      <c r="O842" s="2">
        <v>2660</v>
      </c>
      <c r="P842" s="2">
        <f t="shared" si="13"/>
        <v>320</v>
      </c>
      <c r="Q842" s="2"/>
    </row>
    <row r="843" s="3" customFormat="1" ht="14.25" spans="1:17">
      <c r="A843" s="13">
        <v>44819</v>
      </c>
      <c r="B843" s="14" t="s">
        <v>6321</v>
      </c>
      <c r="C843" s="14" t="s">
        <v>6390</v>
      </c>
      <c r="D843" s="14" t="s">
        <v>6391</v>
      </c>
      <c r="E843" s="15">
        <v>44795</v>
      </c>
      <c r="F843" s="14">
        <v>2980</v>
      </c>
      <c r="G843" s="16" t="s">
        <v>10615</v>
      </c>
      <c r="H843" s="3">
        <v>2980</v>
      </c>
      <c r="I843" s="19">
        <v>44819</v>
      </c>
      <c r="J843" s="5" t="s">
        <v>10953</v>
      </c>
      <c r="K843" s="20" t="s">
        <v>10666</v>
      </c>
      <c r="O843" s="2">
        <v>2660</v>
      </c>
      <c r="P843" s="2">
        <f t="shared" si="13"/>
        <v>320</v>
      </c>
      <c r="Q843" s="2"/>
    </row>
    <row r="844" s="3" customFormat="1" ht="14.25" spans="1:17">
      <c r="A844" s="13">
        <v>44819</v>
      </c>
      <c r="B844" s="14" t="s">
        <v>6321</v>
      </c>
      <c r="C844" s="14" t="s">
        <v>6422</v>
      </c>
      <c r="D844" s="14" t="s">
        <v>6423</v>
      </c>
      <c r="E844" s="15">
        <v>44795</v>
      </c>
      <c r="F844" s="14">
        <v>2980</v>
      </c>
      <c r="G844" s="16" t="s">
        <v>10615</v>
      </c>
      <c r="H844" s="3">
        <v>2980</v>
      </c>
      <c r="I844" s="19">
        <v>44819</v>
      </c>
      <c r="J844" s="5" t="s">
        <v>10953</v>
      </c>
      <c r="K844" s="20" t="s">
        <v>10666</v>
      </c>
      <c r="O844" s="2">
        <v>2660</v>
      </c>
      <c r="P844" s="2">
        <f t="shared" si="13"/>
        <v>320</v>
      </c>
      <c r="Q844" s="2"/>
    </row>
    <row r="845" s="3" customFormat="1" ht="14.25" spans="1:17">
      <c r="A845" s="13">
        <v>44819</v>
      </c>
      <c r="B845" s="14" t="s">
        <v>6321</v>
      </c>
      <c r="C845" s="14" t="s">
        <v>6444</v>
      </c>
      <c r="D845" s="14" t="s">
        <v>6445</v>
      </c>
      <c r="E845" s="15">
        <v>44795</v>
      </c>
      <c r="F845" s="14">
        <v>2980</v>
      </c>
      <c r="G845" s="16" t="s">
        <v>10615</v>
      </c>
      <c r="H845" s="3">
        <v>2980</v>
      </c>
      <c r="I845" s="19">
        <v>44819</v>
      </c>
      <c r="J845" s="5" t="s">
        <v>10953</v>
      </c>
      <c r="K845" s="20" t="s">
        <v>10666</v>
      </c>
      <c r="O845" s="2">
        <v>2660</v>
      </c>
      <c r="P845" s="2">
        <f t="shared" si="13"/>
        <v>320</v>
      </c>
      <c r="Q845" s="2"/>
    </row>
    <row r="846" s="3" customFormat="1" ht="14.25" spans="1:17">
      <c r="A846" s="13">
        <v>44819</v>
      </c>
      <c r="B846" s="14" t="s">
        <v>6321</v>
      </c>
      <c r="C846" s="14" t="s">
        <v>6386</v>
      </c>
      <c r="D846" s="14" t="s">
        <v>6387</v>
      </c>
      <c r="E846" s="15">
        <v>44795</v>
      </c>
      <c r="F846" s="14">
        <v>2980</v>
      </c>
      <c r="G846" s="16" t="s">
        <v>10615</v>
      </c>
      <c r="H846" s="3">
        <v>2980</v>
      </c>
      <c r="I846" s="19">
        <v>44819</v>
      </c>
      <c r="J846" s="5" t="s">
        <v>10953</v>
      </c>
      <c r="K846" s="20" t="s">
        <v>10666</v>
      </c>
      <c r="O846" s="2">
        <v>2660</v>
      </c>
      <c r="P846" s="2">
        <f t="shared" si="13"/>
        <v>320</v>
      </c>
      <c r="Q846" s="2"/>
    </row>
    <row r="847" s="3" customFormat="1" ht="14.25" spans="1:17">
      <c r="A847" s="13">
        <v>44819</v>
      </c>
      <c r="B847" s="14" t="s">
        <v>6321</v>
      </c>
      <c r="C847" s="14" t="s">
        <v>6456</v>
      </c>
      <c r="D847" s="14" t="s">
        <v>6457</v>
      </c>
      <c r="E847" s="15">
        <v>44795</v>
      </c>
      <c r="F847" s="14">
        <v>2980</v>
      </c>
      <c r="G847" s="16" t="s">
        <v>10615</v>
      </c>
      <c r="H847" s="3">
        <v>2980</v>
      </c>
      <c r="I847" s="19">
        <v>44819</v>
      </c>
      <c r="J847" s="5" t="s">
        <v>10953</v>
      </c>
      <c r="K847" s="20" t="s">
        <v>10666</v>
      </c>
      <c r="O847" s="2">
        <v>2660</v>
      </c>
      <c r="P847" s="2">
        <f t="shared" si="13"/>
        <v>320</v>
      </c>
      <c r="Q847" s="2"/>
    </row>
    <row r="848" s="3" customFormat="1" ht="14.25" spans="1:17">
      <c r="A848" s="13">
        <v>44819</v>
      </c>
      <c r="B848" s="14" t="s">
        <v>6321</v>
      </c>
      <c r="C848" s="14" t="s">
        <v>6460</v>
      </c>
      <c r="D848" s="14" t="s">
        <v>6461</v>
      </c>
      <c r="E848" s="15">
        <v>44795</v>
      </c>
      <c r="F848" s="14">
        <v>2980</v>
      </c>
      <c r="G848" s="16" t="s">
        <v>10615</v>
      </c>
      <c r="H848" s="3">
        <v>2980</v>
      </c>
      <c r="I848" s="19">
        <v>44819</v>
      </c>
      <c r="J848" s="5" t="s">
        <v>10953</v>
      </c>
      <c r="K848" s="20" t="s">
        <v>10666</v>
      </c>
      <c r="O848" s="2">
        <v>2660</v>
      </c>
      <c r="P848" s="2">
        <f t="shared" si="13"/>
        <v>320</v>
      </c>
      <c r="Q848" s="2"/>
    </row>
    <row r="849" s="3" customFormat="1" ht="14.25" spans="1:17">
      <c r="A849" s="13">
        <v>44819</v>
      </c>
      <c r="B849" s="14" t="s">
        <v>6321</v>
      </c>
      <c r="C849" s="14" t="s">
        <v>6340</v>
      </c>
      <c r="D849" s="14" t="s">
        <v>6341</v>
      </c>
      <c r="E849" s="15">
        <v>44795</v>
      </c>
      <c r="F849" s="14">
        <v>2980</v>
      </c>
      <c r="G849" s="16" t="s">
        <v>10615</v>
      </c>
      <c r="H849" s="3">
        <v>2980</v>
      </c>
      <c r="I849" s="19">
        <v>44819</v>
      </c>
      <c r="J849" s="5" t="s">
        <v>10953</v>
      </c>
      <c r="K849" s="20" t="s">
        <v>10666</v>
      </c>
      <c r="O849" s="2">
        <v>2660</v>
      </c>
      <c r="P849" s="2">
        <f t="shared" si="13"/>
        <v>320</v>
      </c>
      <c r="Q849" s="2"/>
    </row>
    <row r="850" s="3" customFormat="1" ht="14.25" spans="1:17">
      <c r="A850" s="13">
        <v>44819</v>
      </c>
      <c r="B850" s="14" t="s">
        <v>6321</v>
      </c>
      <c r="C850" s="14" t="s">
        <v>6410</v>
      </c>
      <c r="D850" s="14" t="s">
        <v>6411</v>
      </c>
      <c r="E850" s="15">
        <v>44795</v>
      </c>
      <c r="F850" s="14">
        <v>2980</v>
      </c>
      <c r="G850" s="16" t="s">
        <v>10615</v>
      </c>
      <c r="H850" s="3">
        <v>2980</v>
      </c>
      <c r="I850" s="19">
        <v>44819</v>
      </c>
      <c r="J850" s="5" t="s">
        <v>10953</v>
      </c>
      <c r="K850" s="20" t="s">
        <v>10666</v>
      </c>
      <c r="O850" s="2">
        <v>2660</v>
      </c>
      <c r="P850" s="2">
        <f t="shared" si="13"/>
        <v>320</v>
      </c>
      <c r="Q850" s="2"/>
    </row>
    <row r="851" s="3" customFormat="1" ht="14.25" spans="1:17">
      <c r="A851" s="13">
        <v>44819</v>
      </c>
      <c r="B851" s="14" t="s">
        <v>6321</v>
      </c>
      <c r="C851" s="14" t="s">
        <v>6376</v>
      </c>
      <c r="D851" s="14" t="s">
        <v>6377</v>
      </c>
      <c r="E851" s="15">
        <v>44795</v>
      </c>
      <c r="F851" s="14">
        <v>2980</v>
      </c>
      <c r="G851" s="16" t="s">
        <v>10615</v>
      </c>
      <c r="H851" s="3">
        <v>2980</v>
      </c>
      <c r="I851" s="19">
        <v>44819</v>
      </c>
      <c r="J851" s="5" t="s">
        <v>10953</v>
      </c>
      <c r="K851" s="20" t="s">
        <v>10666</v>
      </c>
      <c r="O851" s="2">
        <v>2660</v>
      </c>
      <c r="P851" s="2">
        <f t="shared" si="13"/>
        <v>320</v>
      </c>
      <c r="Q851" s="2"/>
    </row>
    <row r="852" s="3" customFormat="1" ht="14.25" spans="1:17">
      <c r="A852" s="13">
        <v>44819</v>
      </c>
      <c r="B852" s="14" t="s">
        <v>6321</v>
      </c>
      <c r="C852" s="14" t="s">
        <v>6438</v>
      </c>
      <c r="D852" s="14" t="s">
        <v>6439</v>
      </c>
      <c r="E852" s="15">
        <v>44795</v>
      </c>
      <c r="F852" s="14">
        <v>2980</v>
      </c>
      <c r="G852" s="16" t="s">
        <v>10615</v>
      </c>
      <c r="H852" s="3">
        <v>2980</v>
      </c>
      <c r="I852" s="19">
        <v>44819</v>
      </c>
      <c r="J852" s="5" t="s">
        <v>10953</v>
      </c>
      <c r="K852" s="20" t="s">
        <v>10666</v>
      </c>
      <c r="O852" s="2">
        <v>2660</v>
      </c>
      <c r="P852" s="2">
        <f t="shared" si="13"/>
        <v>320</v>
      </c>
      <c r="Q852" s="2"/>
    </row>
    <row r="853" s="3" customFormat="1" ht="14.25" spans="1:17">
      <c r="A853" s="13">
        <v>44819</v>
      </c>
      <c r="B853" s="14" t="s">
        <v>6321</v>
      </c>
      <c r="C853" s="14" t="s">
        <v>6344</v>
      </c>
      <c r="D853" s="14" t="s">
        <v>6345</v>
      </c>
      <c r="E853" s="15">
        <v>44795</v>
      </c>
      <c r="F853" s="14">
        <v>2980</v>
      </c>
      <c r="G853" s="16" t="s">
        <v>10615</v>
      </c>
      <c r="H853" s="3">
        <v>2980</v>
      </c>
      <c r="I853" s="19">
        <v>44819</v>
      </c>
      <c r="J853" s="5" t="s">
        <v>10953</v>
      </c>
      <c r="K853" s="20" t="s">
        <v>10666</v>
      </c>
      <c r="O853" s="2">
        <v>2660</v>
      </c>
      <c r="P853" s="2">
        <f t="shared" si="13"/>
        <v>320</v>
      </c>
      <c r="Q853" s="2"/>
    </row>
    <row r="854" s="3" customFormat="1" ht="14.25" spans="1:17">
      <c r="A854" s="13">
        <v>44819</v>
      </c>
      <c r="B854" s="14" t="s">
        <v>6321</v>
      </c>
      <c r="C854" s="14" t="s">
        <v>6318</v>
      </c>
      <c r="D854" s="14" t="s">
        <v>6319</v>
      </c>
      <c r="E854" s="15">
        <v>44795</v>
      </c>
      <c r="F854" s="14">
        <v>2980</v>
      </c>
      <c r="G854" s="16" t="s">
        <v>10615</v>
      </c>
      <c r="H854" s="3">
        <v>2980</v>
      </c>
      <c r="I854" s="19">
        <v>44819</v>
      </c>
      <c r="J854" s="5" t="s">
        <v>10953</v>
      </c>
      <c r="K854" s="20" t="s">
        <v>10666</v>
      </c>
      <c r="O854" s="2">
        <v>2660</v>
      </c>
      <c r="P854" s="2">
        <f t="shared" si="13"/>
        <v>320</v>
      </c>
      <c r="Q854" s="2"/>
    </row>
    <row r="855" s="3" customFormat="1" ht="14.25" spans="1:17">
      <c r="A855" s="13">
        <v>44819</v>
      </c>
      <c r="B855" s="14" t="s">
        <v>6321</v>
      </c>
      <c r="C855" s="14" t="s">
        <v>6378</v>
      </c>
      <c r="D855" s="14" t="s">
        <v>6379</v>
      </c>
      <c r="E855" s="15">
        <v>44795</v>
      </c>
      <c r="F855" s="14">
        <v>2980</v>
      </c>
      <c r="G855" s="16" t="s">
        <v>10615</v>
      </c>
      <c r="H855" s="3">
        <v>2980</v>
      </c>
      <c r="I855" s="19">
        <v>44819</v>
      </c>
      <c r="J855" s="5" t="s">
        <v>10953</v>
      </c>
      <c r="K855" s="20" t="s">
        <v>10666</v>
      </c>
      <c r="O855" s="2">
        <v>2660</v>
      </c>
      <c r="P855" s="2">
        <f t="shared" si="13"/>
        <v>320</v>
      </c>
      <c r="Q855" s="2"/>
    </row>
    <row r="856" s="3" customFormat="1" ht="14.25" spans="1:17">
      <c r="A856" s="13">
        <v>44819</v>
      </c>
      <c r="B856" s="14" t="s">
        <v>6321</v>
      </c>
      <c r="C856" s="14" t="s">
        <v>6388</v>
      </c>
      <c r="D856" s="14" t="s">
        <v>6389</v>
      </c>
      <c r="E856" s="15">
        <v>44795</v>
      </c>
      <c r="F856" s="14">
        <v>2980</v>
      </c>
      <c r="G856" s="16" t="s">
        <v>10615</v>
      </c>
      <c r="H856" s="3">
        <v>2980</v>
      </c>
      <c r="I856" s="19">
        <v>44819</v>
      </c>
      <c r="J856" s="5" t="s">
        <v>10953</v>
      </c>
      <c r="K856" s="20" t="s">
        <v>10666</v>
      </c>
      <c r="O856" s="2">
        <v>2660</v>
      </c>
      <c r="P856" s="2">
        <f t="shared" si="13"/>
        <v>320</v>
      </c>
      <c r="Q856" s="2"/>
    </row>
    <row r="857" s="3" customFormat="1" ht="14.25" spans="1:17">
      <c r="A857" s="13">
        <v>44819</v>
      </c>
      <c r="B857" s="14" t="s">
        <v>6321</v>
      </c>
      <c r="C857" s="14" t="s">
        <v>6404</v>
      </c>
      <c r="D857" s="14" t="s">
        <v>6405</v>
      </c>
      <c r="E857" s="15">
        <v>44795</v>
      </c>
      <c r="F857" s="14">
        <v>2980</v>
      </c>
      <c r="G857" s="16" t="s">
        <v>10615</v>
      </c>
      <c r="H857" s="3">
        <v>2980</v>
      </c>
      <c r="I857" s="19">
        <v>44819</v>
      </c>
      <c r="J857" s="5" t="s">
        <v>10953</v>
      </c>
      <c r="K857" s="20" t="s">
        <v>10666</v>
      </c>
      <c r="O857" s="2">
        <v>2660</v>
      </c>
      <c r="P857" s="2">
        <f t="shared" si="13"/>
        <v>320</v>
      </c>
      <c r="Q857" s="2"/>
    </row>
    <row r="858" s="3" customFormat="1" ht="14.25" spans="1:17">
      <c r="A858" s="13">
        <v>44819</v>
      </c>
      <c r="B858" s="14" t="s">
        <v>5084</v>
      </c>
      <c r="C858" s="14" t="s">
        <v>6905</v>
      </c>
      <c r="D858" s="14" t="s">
        <v>6906</v>
      </c>
      <c r="E858" s="15">
        <v>44796</v>
      </c>
      <c r="F858" s="14">
        <v>2980</v>
      </c>
      <c r="G858" s="16" t="s">
        <v>10613</v>
      </c>
      <c r="H858" s="3">
        <v>2980</v>
      </c>
      <c r="I858" s="19">
        <v>44819</v>
      </c>
      <c r="J858" s="5" t="s">
        <v>10953</v>
      </c>
      <c r="K858" s="20" t="s">
        <v>10666</v>
      </c>
      <c r="O858" s="2">
        <v>2700</v>
      </c>
      <c r="P858" s="2">
        <f t="shared" si="13"/>
        <v>280</v>
      </c>
      <c r="Q858" s="2"/>
    </row>
    <row r="859" s="3" customFormat="1" ht="14.25" spans="1:17">
      <c r="A859" s="13">
        <v>44819</v>
      </c>
      <c r="B859" s="14" t="s">
        <v>5084</v>
      </c>
      <c r="C859" s="14" t="s">
        <v>6910</v>
      </c>
      <c r="D859" s="14" t="s">
        <v>6911</v>
      </c>
      <c r="E859" s="15">
        <v>44796</v>
      </c>
      <c r="F859" s="14">
        <v>2980</v>
      </c>
      <c r="G859" s="16" t="s">
        <v>10613</v>
      </c>
      <c r="H859" s="3">
        <v>2980</v>
      </c>
      <c r="I859" s="19">
        <v>44819</v>
      </c>
      <c r="J859" s="5" t="s">
        <v>10953</v>
      </c>
      <c r="K859" s="20" t="s">
        <v>10666</v>
      </c>
      <c r="O859" s="2">
        <v>2700</v>
      </c>
      <c r="P859" s="2">
        <f t="shared" si="13"/>
        <v>280</v>
      </c>
      <c r="Q859" s="2"/>
    </row>
    <row r="860" s="3" customFormat="1" ht="14.25" spans="1:17">
      <c r="A860" s="13">
        <v>44819</v>
      </c>
      <c r="B860" s="14" t="s">
        <v>5084</v>
      </c>
      <c r="C860" s="14" t="s">
        <v>6912</v>
      </c>
      <c r="D860" s="14" t="s">
        <v>6913</v>
      </c>
      <c r="E860" s="15">
        <v>44796</v>
      </c>
      <c r="F860" s="14">
        <v>2980</v>
      </c>
      <c r="G860" s="16" t="s">
        <v>10613</v>
      </c>
      <c r="H860" s="3">
        <v>2980</v>
      </c>
      <c r="I860" s="19">
        <v>44819</v>
      </c>
      <c r="J860" s="5" t="s">
        <v>10953</v>
      </c>
      <c r="K860" s="20" t="s">
        <v>10666</v>
      </c>
      <c r="O860" s="2">
        <v>2700</v>
      </c>
      <c r="P860" s="2">
        <f t="shared" si="13"/>
        <v>280</v>
      </c>
      <c r="Q860" s="2"/>
    </row>
    <row r="861" s="3" customFormat="1" ht="14.25" spans="1:17">
      <c r="A861" s="13">
        <v>44819</v>
      </c>
      <c r="B861" s="14" t="s">
        <v>5084</v>
      </c>
      <c r="C861" s="14" t="s">
        <v>6949</v>
      </c>
      <c r="D861" s="14" t="s">
        <v>6950</v>
      </c>
      <c r="E861" s="15">
        <v>44796</v>
      </c>
      <c r="F861" s="14">
        <v>2980</v>
      </c>
      <c r="G861" s="16" t="s">
        <v>10613</v>
      </c>
      <c r="H861" s="3">
        <v>2980</v>
      </c>
      <c r="I861" s="19">
        <v>44819</v>
      </c>
      <c r="J861" s="5" t="s">
        <v>10953</v>
      </c>
      <c r="K861" s="20" t="s">
        <v>10666</v>
      </c>
      <c r="O861" s="2">
        <v>2700</v>
      </c>
      <c r="P861" s="2">
        <f t="shared" si="13"/>
        <v>280</v>
      </c>
      <c r="Q861" s="2"/>
    </row>
    <row r="862" s="3" customFormat="1" ht="14.25" spans="1:17">
      <c r="A862" s="13">
        <v>44819</v>
      </c>
      <c r="B862" s="14" t="s">
        <v>5084</v>
      </c>
      <c r="C862" s="14" t="s">
        <v>6953</v>
      </c>
      <c r="D862" s="14" t="s">
        <v>6954</v>
      </c>
      <c r="E862" s="15">
        <v>44796</v>
      </c>
      <c r="F862" s="14">
        <v>2980</v>
      </c>
      <c r="G862" s="16" t="s">
        <v>10613</v>
      </c>
      <c r="H862" s="3">
        <v>2980</v>
      </c>
      <c r="I862" s="19">
        <v>44819</v>
      </c>
      <c r="J862" s="5" t="s">
        <v>10953</v>
      </c>
      <c r="K862" s="20" t="s">
        <v>10666</v>
      </c>
      <c r="O862" s="2">
        <v>2700</v>
      </c>
      <c r="P862" s="2">
        <f t="shared" si="13"/>
        <v>280</v>
      </c>
      <c r="Q862" s="2"/>
    </row>
    <row r="863" s="3" customFormat="1" ht="14.25" spans="1:17">
      <c r="A863" s="13">
        <v>44819</v>
      </c>
      <c r="B863" s="14" t="s">
        <v>5084</v>
      </c>
      <c r="C863" s="14" t="s">
        <v>7007</v>
      </c>
      <c r="D863" s="14" t="s">
        <v>7008</v>
      </c>
      <c r="E863" s="15">
        <v>44796</v>
      </c>
      <c r="F863" s="14">
        <v>2980</v>
      </c>
      <c r="G863" s="16" t="s">
        <v>10613</v>
      </c>
      <c r="H863" s="3">
        <v>2980</v>
      </c>
      <c r="I863" s="19">
        <v>44819</v>
      </c>
      <c r="J863" s="5" t="s">
        <v>10953</v>
      </c>
      <c r="K863" s="20" t="s">
        <v>10666</v>
      </c>
      <c r="O863" s="2">
        <v>2700</v>
      </c>
      <c r="P863" s="2">
        <f t="shared" si="13"/>
        <v>280</v>
      </c>
      <c r="Q863" s="2"/>
    </row>
    <row r="864" s="3" customFormat="1" ht="14.25" spans="1:17">
      <c r="A864" s="13">
        <v>44819</v>
      </c>
      <c r="B864" s="14" t="s">
        <v>5084</v>
      </c>
      <c r="C864" s="14" t="s">
        <v>7011</v>
      </c>
      <c r="D864" s="14" t="s">
        <v>7012</v>
      </c>
      <c r="E864" s="15">
        <v>44796</v>
      </c>
      <c r="F864" s="14">
        <v>2980</v>
      </c>
      <c r="G864" s="16" t="s">
        <v>10613</v>
      </c>
      <c r="H864" s="3">
        <v>2980</v>
      </c>
      <c r="I864" s="19">
        <v>44819</v>
      </c>
      <c r="J864" s="5" t="s">
        <v>10953</v>
      </c>
      <c r="K864" s="20" t="s">
        <v>10666</v>
      </c>
      <c r="O864" s="2">
        <v>2700</v>
      </c>
      <c r="P864" s="2">
        <f t="shared" si="13"/>
        <v>280</v>
      </c>
      <c r="Q864" s="2"/>
    </row>
    <row r="865" s="3" customFormat="1" ht="14.25" spans="1:17">
      <c r="A865" s="13">
        <v>44819</v>
      </c>
      <c r="B865" s="14" t="s">
        <v>5084</v>
      </c>
      <c r="C865" s="14" t="s">
        <v>7013</v>
      </c>
      <c r="D865" s="14" t="s">
        <v>7014</v>
      </c>
      <c r="E865" s="15">
        <v>44796</v>
      </c>
      <c r="F865" s="14">
        <v>2980</v>
      </c>
      <c r="G865" s="16" t="s">
        <v>10613</v>
      </c>
      <c r="H865" s="3">
        <v>2980</v>
      </c>
      <c r="I865" s="19">
        <v>44819</v>
      </c>
      <c r="J865" s="5" t="s">
        <v>10953</v>
      </c>
      <c r="K865" s="20" t="s">
        <v>10666</v>
      </c>
      <c r="O865" s="2">
        <v>2700</v>
      </c>
      <c r="P865" s="2">
        <f t="shared" si="13"/>
        <v>280</v>
      </c>
      <c r="Q865" s="2"/>
    </row>
    <row r="866" s="3" customFormat="1" ht="14.25" spans="1:17">
      <c r="A866" s="13">
        <v>44819</v>
      </c>
      <c r="B866" s="14" t="s">
        <v>5084</v>
      </c>
      <c r="C866" s="14" t="s">
        <v>7015</v>
      </c>
      <c r="D866" s="14" t="s">
        <v>7016</v>
      </c>
      <c r="E866" s="15">
        <v>44796</v>
      </c>
      <c r="F866" s="14">
        <v>2980</v>
      </c>
      <c r="G866" s="16" t="s">
        <v>10613</v>
      </c>
      <c r="H866" s="3">
        <v>2980</v>
      </c>
      <c r="I866" s="19">
        <v>44819</v>
      </c>
      <c r="J866" s="5" t="s">
        <v>10953</v>
      </c>
      <c r="K866" s="20" t="s">
        <v>10666</v>
      </c>
      <c r="O866" s="2">
        <v>2700</v>
      </c>
      <c r="P866" s="2">
        <f t="shared" si="13"/>
        <v>280</v>
      </c>
      <c r="Q866" s="2"/>
    </row>
    <row r="867" s="3" customFormat="1" ht="14.25" spans="1:17">
      <c r="A867" s="13">
        <v>44819</v>
      </c>
      <c r="B867" s="14" t="s">
        <v>5084</v>
      </c>
      <c r="C867" s="14" t="s">
        <v>7019</v>
      </c>
      <c r="D867" s="14" t="s">
        <v>7020</v>
      </c>
      <c r="E867" s="15">
        <v>44796</v>
      </c>
      <c r="F867" s="14">
        <v>2980</v>
      </c>
      <c r="G867" s="16" t="s">
        <v>10613</v>
      </c>
      <c r="H867" s="3">
        <v>2980</v>
      </c>
      <c r="I867" s="19">
        <v>44819</v>
      </c>
      <c r="J867" s="5" t="s">
        <v>10953</v>
      </c>
      <c r="K867" s="20" t="s">
        <v>10666</v>
      </c>
      <c r="O867" s="2">
        <v>2700</v>
      </c>
      <c r="P867" s="2">
        <f t="shared" si="13"/>
        <v>280</v>
      </c>
      <c r="Q867" s="2"/>
    </row>
    <row r="868" s="3" customFormat="1" ht="14.25" spans="1:17">
      <c r="A868" s="13">
        <v>44819</v>
      </c>
      <c r="B868" s="14" t="s">
        <v>5084</v>
      </c>
      <c r="C868" s="14" t="s">
        <v>7021</v>
      </c>
      <c r="D868" s="14" t="s">
        <v>7022</v>
      </c>
      <c r="E868" s="15">
        <v>44796</v>
      </c>
      <c r="F868" s="14">
        <v>2980</v>
      </c>
      <c r="G868" s="16" t="s">
        <v>10613</v>
      </c>
      <c r="H868" s="3">
        <v>2980</v>
      </c>
      <c r="I868" s="19">
        <v>44819</v>
      </c>
      <c r="J868" s="5" t="s">
        <v>10953</v>
      </c>
      <c r="K868" s="20" t="s">
        <v>10666</v>
      </c>
      <c r="O868" s="2">
        <v>2700</v>
      </c>
      <c r="P868" s="2">
        <f t="shared" si="13"/>
        <v>280</v>
      </c>
      <c r="Q868" s="2"/>
    </row>
    <row r="869" s="3" customFormat="1" ht="14.25" spans="1:17">
      <c r="A869" s="13">
        <v>44819</v>
      </c>
      <c r="B869" s="14" t="s">
        <v>5084</v>
      </c>
      <c r="C869" s="14" t="s">
        <v>7029</v>
      </c>
      <c r="D869" s="14" t="s">
        <v>7030</v>
      </c>
      <c r="E869" s="15">
        <v>44796</v>
      </c>
      <c r="F869" s="14">
        <v>2980</v>
      </c>
      <c r="G869" s="16" t="s">
        <v>10613</v>
      </c>
      <c r="H869" s="3">
        <v>2980</v>
      </c>
      <c r="I869" s="19">
        <v>44819</v>
      </c>
      <c r="J869" s="5" t="s">
        <v>10953</v>
      </c>
      <c r="K869" s="20" t="s">
        <v>10666</v>
      </c>
      <c r="O869" s="2">
        <v>2700</v>
      </c>
      <c r="P869" s="2">
        <f t="shared" si="13"/>
        <v>280</v>
      </c>
      <c r="Q869" s="2"/>
    </row>
    <row r="870" s="3" customFormat="1" ht="14.25" spans="1:17">
      <c r="A870" s="13">
        <v>44819</v>
      </c>
      <c r="B870" s="14" t="s">
        <v>5084</v>
      </c>
      <c r="C870" s="14" t="s">
        <v>7033</v>
      </c>
      <c r="D870" s="14" t="s">
        <v>7034</v>
      </c>
      <c r="E870" s="15">
        <v>44796</v>
      </c>
      <c r="F870" s="14">
        <v>2980</v>
      </c>
      <c r="G870" s="16" t="s">
        <v>10613</v>
      </c>
      <c r="H870" s="3">
        <v>2980</v>
      </c>
      <c r="I870" s="19">
        <v>44819</v>
      </c>
      <c r="J870" s="5" t="s">
        <v>10953</v>
      </c>
      <c r="K870" s="20" t="s">
        <v>10666</v>
      </c>
      <c r="O870" s="2">
        <v>2700</v>
      </c>
      <c r="P870" s="2">
        <f t="shared" si="13"/>
        <v>280</v>
      </c>
      <c r="Q870" s="2"/>
    </row>
    <row r="871" s="3" customFormat="1" ht="14.25" spans="1:17">
      <c r="A871" s="13">
        <v>44819</v>
      </c>
      <c r="B871" s="14" t="s">
        <v>5084</v>
      </c>
      <c r="C871" s="14" t="s">
        <v>7035</v>
      </c>
      <c r="D871" s="14" t="s">
        <v>7036</v>
      </c>
      <c r="E871" s="15">
        <v>44796</v>
      </c>
      <c r="F871" s="14">
        <v>2980</v>
      </c>
      <c r="G871" s="16" t="s">
        <v>10613</v>
      </c>
      <c r="H871" s="3">
        <v>2980</v>
      </c>
      <c r="I871" s="19">
        <v>44819</v>
      </c>
      <c r="J871" s="5" t="s">
        <v>10953</v>
      </c>
      <c r="K871" s="20" t="s">
        <v>10666</v>
      </c>
      <c r="O871" s="2">
        <v>2700</v>
      </c>
      <c r="P871" s="2">
        <f t="shared" si="13"/>
        <v>280</v>
      </c>
      <c r="Q871" s="2"/>
    </row>
    <row r="872" s="3" customFormat="1" ht="14.25" spans="1:17">
      <c r="A872" s="13">
        <v>44819</v>
      </c>
      <c r="B872" s="14" t="s">
        <v>5084</v>
      </c>
      <c r="C872" s="14" t="s">
        <v>7115</v>
      </c>
      <c r="D872" s="14" t="s">
        <v>7116</v>
      </c>
      <c r="E872" s="15">
        <v>44796</v>
      </c>
      <c r="F872" s="14">
        <v>2980</v>
      </c>
      <c r="G872" s="16" t="s">
        <v>10613</v>
      </c>
      <c r="H872" s="3">
        <v>2980</v>
      </c>
      <c r="I872" s="19">
        <v>44819</v>
      </c>
      <c r="J872" s="5" t="s">
        <v>10953</v>
      </c>
      <c r="K872" s="20" t="s">
        <v>10666</v>
      </c>
      <c r="O872" s="2">
        <v>2700</v>
      </c>
      <c r="P872" s="2">
        <f t="shared" si="13"/>
        <v>280</v>
      </c>
      <c r="Q872" s="2"/>
    </row>
    <row r="873" s="3" customFormat="1" ht="14.25" spans="1:17">
      <c r="A873" s="13">
        <v>44819</v>
      </c>
      <c r="B873" s="14" t="s">
        <v>5084</v>
      </c>
      <c r="C873" s="14" t="s">
        <v>7147</v>
      </c>
      <c r="D873" s="14" t="s">
        <v>7148</v>
      </c>
      <c r="E873" s="15">
        <v>44796</v>
      </c>
      <c r="F873" s="14">
        <v>2980</v>
      </c>
      <c r="G873" s="16" t="s">
        <v>10613</v>
      </c>
      <c r="H873" s="3">
        <v>2980</v>
      </c>
      <c r="I873" s="19">
        <v>44819</v>
      </c>
      <c r="J873" s="5" t="s">
        <v>10953</v>
      </c>
      <c r="K873" s="20" t="s">
        <v>10666</v>
      </c>
      <c r="O873" s="2">
        <v>2700</v>
      </c>
      <c r="P873" s="2">
        <f t="shared" si="13"/>
        <v>280</v>
      </c>
      <c r="Q873" s="2"/>
    </row>
    <row r="874" s="3" customFormat="1" ht="14.25" spans="1:17">
      <c r="A874" s="13">
        <v>44819</v>
      </c>
      <c r="B874" s="14" t="s">
        <v>5084</v>
      </c>
      <c r="C874" s="14" t="s">
        <v>7155</v>
      </c>
      <c r="D874" s="14" t="s">
        <v>7156</v>
      </c>
      <c r="E874" s="15">
        <v>44796</v>
      </c>
      <c r="F874" s="14">
        <v>2980</v>
      </c>
      <c r="G874" s="16" t="s">
        <v>10613</v>
      </c>
      <c r="H874" s="3">
        <v>2980</v>
      </c>
      <c r="I874" s="19">
        <v>44819</v>
      </c>
      <c r="J874" s="5" t="s">
        <v>10953</v>
      </c>
      <c r="K874" s="20" t="s">
        <v>10666</v>
      </c>
      <c r="O874" s="2">
        <v>2700</v>
      </c>
      <c r="P874" s="2">
        <f t="shared" si="13"/>
        <v>280</v>
      </c>
      <c r="Q874" s="2"/>
    </row>
    <row r="875" s="3" customFormat="1" ht="14.25" spans="1:17">
      <c r="A875" s="13">
        <v>44819</v>
      </c>
      <c r="B875" s="14" t="s">
        <v>5084</v>
      </c>
      <c r="C875" s="14" t="s">
        <v>7986</v>
      </c>
      <c r="D875" s="14" t="s">
        <v>7987</v>
      </c>
      <c r="E875" s="15">
        <v>44796</v>
      </c>
      <c r="F875" s="14">
        <v>2980</v>
      </c>
      <c r="G875" s="16" t="s">
        <v>10613</v>
      </c>
      <c r="H875" s="3">
        <v>2980</v>
      </c>
      <c r="I875" s="19">
        <v>44819</v>
      </c>
      <c r="J875" s="5" t="s">
        <v>10953</v>
      </c>
      <c r="K875" s="20" t="s">
        <v>10666</v>
      </c>
      <c r="O875" s="2">
        <v>2700</v>
      </c>
      <c r="P875" s="2">
        <f t="shared" si="13"/>
        <v>280</v>
      </c>
      <c r="Q875" s="2"/>
    </row>
    <row r="876" s="3" customFormat="1" ht="14.25" spans="1:17">
      <c r="A876" s="13">
        <v>44819</v>
      </c>
      <c r="B876" s="14" t="s">
        <v>5084</v>
      </c>
      <c r="C876" s="14" t="s">
        <v>7990</v>
      </c>
      <c r="D876" s="14" t="s">
        <v>7991</v>
      </c>
      <c r="E876" s="15">
        <v>44796</v>
      </c>
      <c r="F876" s="14">
        <v>2980</v>
      </c>
      <c r="G876" s="16" t="s">
        <v>10613</v>
      </c>
      <c r="H876" s="3">
        <v>2980</v>
      </c>
      <c r="I876" s="19">
        <v>44819</v>
      </c>
      <c r="J876" s="5" t="s">
        <v>10953</v>
      </c>
      <c r="K876" s="20" t="s">
        <v>10666</v>
      </c>
      <c r="O876" s="2">
        <v>2700</v>
      </c>
      <c r="P876" s="2">
        <f t="shared" si="13"/>
        <v>280</v>
      </c>
      <c r="Q876" s="2"/>
    </row>
    <row r="877" s="3" customFormat="1" ht="14.25" spans="1:17">
      <c r="A877" s="13">
        <v>44819</v>
      </c>
      <c r="B877" s="14" t="s">
        <v>5084</v>
      </c>
      <c r="C877" s="14" t="s">
        <v>7992</v>
      </c>
      <c r="D877" s="14" t="s">
        <v>7993</v>
      </c>
      <c r="E877" s="15">
        <v>44796</v>
      </c>
      <c r="F877" s="14">
        <v>2980</v>
      </c>
      <c r="G877" s="16" t="s">
        <v>10613</v>
      </c>
      <c r="H877" s="3">
        <v>2980</v>
      </c>
      <c r="I877" s="19">
        <v>44819</v>
      </c>
      <c r="J877" s="5" t="s">
        <v>10953</v>
      </c>
      <c r="K877" s="20" t="s">
        <v>10666</v>
      </c>
      <c r="O877" s="2">
        <v>2700</v>
      </c>
      <c r="P877" s="2">
        <f t="shared" si="13"/>
        <v>280</v>
      </c>
      <c r="Q877" s="2"/>
    </row>
    <row r="878" s="3" customFormat="1" ht="14.25" spans="1:17">
      <c r="A878" s="13">
        <v>44819</v>
      </c>
      <c r="B878" s="14" t="s">
        <v>5084</v>
      </c>
      <c r="C878" s="14" t="s">
        <v>6934</v>
      </c>
      <c r="D878" s="14" t="s">
        <v>6935</v>
      </c>
      <c r="E878" s="15">
        <v>44798</v>
      </c>
      <c r="F878" s="14">
        <v>2980</v>
      </c>
      <c r="G878" s="16" t="s">
        <v>10613</v>
      </c>
      <c r="H878" s="3">
        <v>2980</v>
      </c>
      <c r="I878" s="19">
        <v>44819</v>
      </c>
      <c r="J878" s="5" t="s">
        <v>10953</v>
      </c>
      <c r="K878" s="20" t="s">
        <v>10666</v>
      </c>
      <c r="O878" s="2">
        <v>2700</v>
      </c>
      <c r="P878" s="2">
        <f t="shared" si="13"/>
        <v>280</v>
      </c>
      <c r="Q878" s="2"/>
    </row>
    <row r="879" s="3" customFormat="1" ht="14.25" spans="1:17">
      <c r="A879" s="13">
        <v>44819</v>
      </c>
      <c r="B879" s="14" t="s">
        <v>5084</v>
      </c>
      <c r="C879" s="14" t="s">
        <v>6939</v>
      </c>
      <c r="D879" s="14" t="s">
        <v>6940</v>
      </c>
      <c r="E879" s="15">
        <v>44798</v>
      </c>
      <c r="F879" s="14">
        <v>2980</v>
      </c>
      <c r="G879" s="16" t="s">
        <v>10613</v>
      </c>
      <c r="H879" s="3">
        <v>2980</v>
      </c>
      <c r="I879" s="19">
        <v>44819</v>
      </c>
      <c r="J879" s="5" t="s">
        <v>10953</v>
      </c>
      <c r="K879" s="20" t="s">
        <v>10666</v>
      </c>
      <c r="O879" s="2">
        <v>2700</v>
      </c>
      <c r="P879" s="2">
        <f t="shared" si="13"/>
        <v>280</v>
      </c>
      <c r="Q879" s="2"/>
    </row>
    <row r="880" s="3" customFormat="1" ht="14.25" spans="1:17">
      <c r="A880" s="13">
        <v>44819</v>
      </c>
      <c r="B880" s="14" t="s">
        <v>5084</v>
      </c>
      <c r="C880" s="14" t="s">
        <v>6941</v>
      </c>
      <c r="D880" s="14" t="s">
        <v>6942</v>
      </c>
      <c r="E880" s="15">
        <v>44798</v>
      </c>
      <c r="F880" s="14">
        <v>2980</v>
      </c>
      <c r="G880" s="16" t="s">
        <v>10613</v>
      </c>
      <c r="H880" s="3">
        <v>2980</v>
      </c>
      <c r="I880" s="19">
        <v>44819</v>
      </c>
      <c r="J880" s="5" t="s">
        <v>10953</v>
      </c>
      <c r="K880" s="20" t="s">
        <v>10666</v>
      </c>
      <c r="O880" s="2">
        <v>2700</v>
      </c>
      <c r="P880" s="2">
        <f t="shared" si="13"/>
        <v>280</v>
      </c>
      <c r="Q880" s="2"/>
    </row>
    <row r="881" s="3" customFormat="1" ht="14.25" spans="1:17">
      <c r="A881" s="13">
        <v>44819</v>
      </c>
      <c r="B881" s="14" t="s">
        <v>5084</v>
      </c>
      <c r="C881" s="14" t="s">
        <v>6945</v>
      </c>
      <c r="D881" s="14" t="s">
        <v>6946</v>
      </c>
      <c r="E881" s="15">
        <v>44798</v>
      </c>
      <c r="F881" s="14">
        <v>2980</v>
      </c>
      <c r="G881" s="16" t="s">
        <v>10613</v>
      </c>
      <c r="H881" s="3">
        <v>2980</v>
      </c>
      <c r="I881" s="19">
        <v>44819</v>
      </c>
      <c r="J881" s="5" t="s">
        <v>10953</v>
      </c>
      <c r="K881" s="20" t="s">
        <v>10666</v>
      </c>
      <c r="O881" s="2">
        <v>2700</v>
      </c>
      <c r="P881" s="2">
        <f t="shared" si="13"/>
        <v>280</v>
      </c>
      <c r="Q881" s="2"/>
    </row>
    <row r="882" s="3" customFormat="1" ht="14.25" spans="1:17">
      <c r="A882" s="13">
        <v>44819</v>
      </c>
      <c r="B882" s="14" t="s">
        <v>5084</v>
      </c>
      <c r="C882" s="14" t="s">
        <v>6947</v>
      </c>
      <c r="D882" s="14" t="s">
        <v>6948</v>
      </c>
      <c r="E882" s="15">
        <v>44798</v>
      </c>
      <c r="F882" s="14">
        <v>2980</v>
      </c>
      <c r="G882" s="16" t="s">
        <v>10613</v>
      </c>
      <c r="H882" s="3">
        <v>2980</v>
      </c>
      <c r="I882" s="19">
        <v>44819</v>
      </c>
      <c r="J882" s="5" t="s">
        <v>10953</v>
      </c>
      <c r="K882" s="20" t="s">
        <v>10666</v>
      </c>
      <c r="O882" s="2">
        <v>2700</v>
      </c>
      <c r="P882" s="2">
        <f t="shared" si="13"/>
        <v>280</v>
      </c>
      <c r="Q882" s="2"/>
    </row>
    <row r="883" s="3" customFormat="1" ht="14.25" spans="1:17">
      <c r="A883" s="13">
        <v>44819</v>
      </c>
      <c r="B883" s="14" t="s">
        <v>5084</v>
      </c>
      <c r="C883" s="14" t="s">
        <v>6955</v>
      </c>
      <c r="D883" s="14" t="s">
        <v>6956</v>
      </c>
      <c r="E883" s="15">
        <v>44798</v>
      </c>
      <c r="F883" s="14">
        <v>2980</v>
      </c>
      <c r="G883" s="16" t="s">
        <v>10613</v>
      </c>
      <c r="H883" s="3">
        <v>2980</v>
      </c>
      <c r="I883" s="19">
        <v>44819</v>
      </c>
      <c r="J883" s="5" t="s">
        <v>10953</v>
      </c>
      <c r="K883" s="20" t="s">
        <v>10666</v>
      </c>
      <c r="O883" s="2">
        <v>2700</v>
      </c>
      <c r="P883" s="2">
        <f t="shared" si="13"/>
        <v>280</v>
      </c>
      <c r="Q883" s="2"/>
    </row>
    <row r="884" s="3" customFormat="1" ht="14.25" spans="1:17">
      <c r="A884" s="13">
        <v>44819</v>
      </c>
      <c r="B884" s="14" t="s">
        <v>5084</v>
      </c>
      <c r="C884" s="14" t="s">
        <v>6959</v>
      </c>
      <c r="D884" s="14" t="s">
        <v>6960</v>
      </c>
      <c r="E884" s="15">
        <v>44798</v>
      </c>
      <c r="F884" s="14">
        <v>2980</v>
      </c>
      <c r="G884" s="16" t="s">
        <v>10613</v>
      </c>
      <c r="H884" s="3">
        <v>2980</v>
      </c>
      <c r="I884" s="19">
        <v>44819</v>
      </c>
      <c r="J884" s="5" t="s">
        <v>10953</v>
      </c>
      <c r="K884" s="20" t="s">
        <v>10666</v>
      </c>
      <c r="O884" s="2">
        <v>2700</v>
      </c>
      <c r="P884" s="2">
        <f t="shared" si="13"/>
        <v>280</v>
      </c>
      <c r="Q884" s="2"/>
    </row>
    <row r="885" s="3" customFormat="1" ht="14.25" spans="1:17">
      <c r="A885" s="13">
        <v>44819</v>
      </c>
      <c r="B885" s="14" t="s">
        <v>5084</v>
      </c>
      <c r="C885" s="14" t="s">
        <v>6961</v>
      </c>
      <c r="D885" s="14" t="s">
        <v>6962</v>
      </c>
      <c r="E885" s="15">
        <v>44798</v>
      </c>
      <c r="F885" s="14">
        <v>2980</v>
      </c>
      <c r="G885" s="16" t="s">
        <v>10613</v>
      </c>
      <c r="H885" s="3">
        <v>2980</v>
      </c>
      <c r="I885" s="19">
        <v>44819</v>
      </c>
      <c r="J885" s="5" t="s">
        <v>10953</v>
      </c>
      <c r="K885" s="20" t="s">
        <v>10666</v>
      </c>
      <c r="O885" s="2">
        <v>2700</v>
      </c>
      <c r="P885" s="2">
        <f t="shared" si="13"/>
        <v>280</v>
      </c>
      <c r="Q885" s="2"/>
    </row>
    <row r="886" s="3" customFormat="1" ht="14.25" spans="1:17">
      <c r="A886" s="13">
        <v>44819</v>
      </c>
      <c r="B886" s="14" t="s">
        <v>5084</v>
      </c>
      <c r="C886" s="14" t="s">
        <v>6965</v>
      </c>
      <c r="D886" s="14" t="s">
        <v>6966</v>
      </c>
      <c r="E886" s="15">
        <v>44798</v>
      </c>
      <c r="F886" s="14">
        <v>2980</v>
      </c>
      <c r="G886" s="16" t="s">
        <v>10613</v>
      </c>
      <c r="H886" s="3">
        <v>2980</v>
      </c>
      <c r="I886" s="19">
        <v>44819</v>
      </c>
      <c r="J886" s="5" t="s">
        <v>10953</v>
      </c>
      <c r="K886" s="20" t="s">
        <v>10666</v>
      </c>
      <c r="O886" s="2">
        <v>2700</v>
      </c>
      <c r="P886" s="2">
        <f t="shared" si="13"/>
        <v>280</v>
      </c>
      <c r="Q886" s="2"/>
    </row>
    <row r="887" s="3" customFormat="1" ht="14.25" spans="1:17">
      <c r="A887" s="13">
        <v>44819</v>
      </c>
      <c r="B887" s="14" t="s">
        <v>5084</v>
      </c>
      <c r="C887" s="14" t="s">
        <v>6969</v>
      </c>
      <c r="D887" s="14" t="s">
        <v>6970</v>
      </c>
      <c r="E887" s="15">
        <v>44798</v>
      </c>
      <c r="F887" s="14">
        <v>2980</v>
      </c>
      <c r="G887" s="16" t="s">
        <v>10613</v>
      </c>
      <c r="H887" s="3">
        <v>2980</v>
      </c>
      <c r="I887" s="19">
        <v>44819</v>
      </c>
      <c r="J887" s="5" t="s">
        <v>10953</v>
      </c>
      <c r="K887" s="20" t="s">
        <v>10666</v>
      </c>
      <c r="O887" s="2">
        <v>2700</v>
      </c>
      <c r="P887" s="2">
        <f t="shared" si="13"/>
        <v>280</v>
      </c>
      <c r="Q887" s="2"/>
    </row>
    <row r="888" s="3" customFormat="1" ht="14.25" spans="1:17">
      <c r="A888" s="13">
        <v>44819</v>
      </c>
      <c r="B888" s="14" t="s">
        <v>5084</v>
      </c>
      <c r="C888" s="14" t="s">
        <v>6985</v>
      </c>
      <c r="D888" s="14" t="s">
        <v>6986</v>
      </c>
      <c r="E888" s="15">
        <v>44798</v>
      </c>
      <c r="F888" s="14">
        <v>2980</v>
      </c>
      <c r="G888" s="16" t="s">
        <v>10613</v>
      </c>
      <c r="H888" s="3">
        <v>2980</v>
      </c>
      <c r="I888" s="19">
        <v>44819</v>
      </c>
      <c r="J888" s="5" t="s">
        <v>10953</v>
      </c>
      <c r="K888" s="20" t="s">
        <v>10666</v>
      </c>
      <c r="O888" s="2">
        <v>2700</v>
      </c>
      <c r="P888" s="2">
        <f t="shared" si="13"/>
        <v>280</v>
      </c>
      <c r="Q888" s="2"/>
    </row>
    <row r="889" s="3" customFormat="1" ht="14.25" spans="1:17">
      <c r="A889" s="13">
        <v>44819</v>
      </c>
      <c r="B889" s="14" t="s">
        <v>5084</v>
      </c>
      <c r="C889" s="14" t="s">
        <v>6989</v>
      </c>
      <c r="D889" s="14" t="s">
        <v>6990</v>
      </c>
      <c r="E889" s="15">
        <v>44798</v>
      </c>
      <c r="F889" s="14">
        <v>2980</v>
      </c>
      <c r="G889" s="16" t="s">
        <v>10613</v>
      </c>
      <c r="H889" s="3">
        <v>2980</v>
      </c>
      <c r="I889" s="19">
        <v>44819</v>
      </c>
      <c r="J889" s="5" t="s">
        <v>10953</v>
      </c>
      <c r="K889" s="20" t="s">
        <v>10666</v>
      </c>
      <c r="O889" s="2">
        <v>2700</v>
      </c>
      <c r="P889" s="2">
        <f t="shared" si="13"/>
        <v>280</v>
      </c>
      <c r="Q889" s="2"/>
    </row>
    <row r="890" s="3" customFormat="1" ht="14.25" spans="1:17">
      <c r="A890" s="13">
        <v>44819</v>
      </c>
      <c r="B890" s="14" t="s">
        <v>5084</v>
      </c>
      <c r="C890" s="14" t="s">
        <v>6991</v>
      </c>
      <c r="D890" s="14" t="s">
        <v>6992</v>
      </c>
      <c r="E890" s="15">
        <v>44798</v>
      </c>
      <c r="F890" s="14">
        <v>2980</v>
      </c>
      <c r="G890" s="16" t="s">
        <v>10613</v>
      </c>
      <c r="H890" s="3">
        <v>2980</v>
      </c>
      <c r="I890" s="19">
        <v>44819</v>
      </c>
      <c r="J890" s="5" t="s">
        <v>10953</v>
      </c>
      <c r="K890" s="20" t="s">
        <v>10666</v>
      </c>
      <c r="O890" s="2">
        <v>2700</v>
      </c>
      <c r="P890" s="2">
        <f t="shared" si="13"/>
        <v>280</v>
      </c>
      <c r="Q890" s="2"/>
    </row>
    <row r="891" s="3" customFormat="1" ht="14.25" spans="1:17">
      <c r="A891" s="13">
        <v>44819</v>
      </c>
      <c r="B891" s="14" t="s">
        <v>5084</v>
      </c>
      <c r="C891" s="14" t="s">
        <v>6995</v>
      </c>
      <c r="D891" s="14" t="s">
        <v>6996</v>
      </c>
      <c r="E891" s="15">
        <v>44798</v>
      </c>
      <c r="F891" s="14">
        <v>2980</v>
      </c>
      <c r="G891" s="16" t="s">
        <v>10613</v>
      </c>
      <c r="H891" s="3">
        <v>2980</v>
      </c>
      <c r="I891" s="19">
        <v>44819</v>
      </c>
      <c r="J891" s="5" t="s">
        <v>10953</v>
      </c>
      <c r="K891" s="20" t="s">
        <v>10666</v>
      </c>
      <c r="O891" s="2">
        <v>2700</v>
      </c>
      <c r="P891" s="2">
        <f t="shared" si="13"/>
        <v>280</v>
      </c>
      <c r="Q891" s="2"/>
    </row>
    <row r="892" s="3" customFormat="1" ht="14.25" spans="1:17">
      <c r="A892" s="13">
        <v>44819</v>
      </c>
      <c r="B892" s="14" t="s">
        <v>5084</v>
      </c>
      <c r="C892" s="14" t="s">
        <v>6997</v>
      </c>
      <c r="D892" s="14" t="s">
        <v>6998</v>
      </c>
      <c r="E892" s="15">
        <v>44798</v>
      </c>
      <c r="F892" s="14">
        <v>2980</v>
      </c>
      <c r="G892" s="16" t="s">
        <v>10613</v>
      </c>
      <c r="H892" s="3">
        <v>2980</v>
      </c>
      <c r="I892" s="19">
        <v>44819</v>
      </c>
      <c r="J892" s="5" t="s">
        <v>10953</v>
      </c>
      <c r="K892" s="20" t="s">
        <v>10666</v>
      </c>
      <c r="O892" s="2">
        <v>2700</v>
      </c>
      <c r="P892" s="2">
        <f t="shared" si="13"/>
        <v>280</v>
      </c>
      <c r="Q892" s="2"/>
    </row>
    <row r="893" s="3" customFormat="1" ht="14.25" spans="1:17">
      <c r="A893" s="13">
        <v>44819</v>
      </c>
      <c r="B893" s="14" t="s">
        <v>5084</v>
      </c>
      <c r="C893" s="14" t="s">
        <v>7001</v>
      </c>
      <c r="D893" s="14" t="s">
        <v>7002</v>
      </c>
      <c r="E893" s="15">
        <v>44798</v>
      </c>
      <c r="F893" s="14">
        <v>2980</v>
      </c>
      <c r="G893" s="16" t="s">
        <v>10613</v>
      </c>
      <c r="H893" s="3">
        <v>2980</v>
      </c>
      <c r="I893" s="19">
        <v>44819</v>
      </c>
      <c r="J893" s="5" t="s">
        <v>10953</v>
      </c>
      <c r="K893" s="20" t="s">
        <v>10666</v>
      </c>
      <c r="O893" s="2">
        <v>2700</v>
      </c>
      <c r="P893" s="2">
        <f t="shared" si="13"/>
        <v>280</v>
      </c>
      <c r="Q893" s="2"/>
    </row>
    <row r="894" s="3" customFormat="1" ht="14.25" spans="1:17">
      <c r="A894" s="13">
        <v>44819</v>
      </c>
      <c r="B894" s="14" t="s">
        <v>5084</v>
      </c>
      <c r="C894" s="14" t="s">
        <v>7003</v>
      </c>
      <c r="D894" s="14" t="s">
        <v>7004</v>
      </c>
      <c r="E894" s="15">
        <v>44798</v>
      </c>
      <c r="F894" s="14">
        <v>2980</v>
      </c>
      <c r="G894" s="16" t="s">
        <v>10613</v>
      </c>
      <c r="H894" s="3">
        <v>2980</v>
      </c>
      <c r="I894" s="19">
        <v>44819</v>
      </c>
      <c r="J894" s="5" t="s">
        <v>10953</v>
      </c>
      <c r="K894" s="20" t="s">
        <v>10666</v>
      </c>
      <c r="O894" s="2">
        <v>2700</v>
      </c>
      <c r="P894" s="2">
        <f t="shared" si="13"/>
        <v>280</v>
      </c>
      <c r="Q894" s="2"/>
    </row>
    <row r="895" s="3" customFormat="1" ht="14.25" spans="1:17">
      <c r="A895" s="13">
        <v>44819</v>
      </c>
      <c r="B895" s="14" t="s">
        <v>5084</v>
      </c>
      <c r="C895" s="14" t="s">
        <v>7005</v>
      </c>
      <c r="D895" s="14" t="s">
        <v>7006</v>
      </c>
      <c r="E895" s="15">
        <v>44798</v>
      </c>
      <c r="F895" s="14">
        <v>2980</v>
      </c>
      <c r="G895" s="16" t="s">
        <v>10613</v>
      </c>
      <c r="H895" s="3">
        <v>2980</v>
      </c>
      <c r="I895" s="19">
        <v>44819</v>
      </c>
      <c r="J895" s="5" t="s">
        <v>10953</v>
      </c>
      <c r="K895" s="20" t="s">
        <v>10666</v>
      </c>
      <c r="O895" s="2">
        <v>2700</v>
      </c>
      <c r="P895" s="2">
        <f t="shared" si="13"/>
        <v>280</v>
      </c>
      <c r="Q895" s="2"/>
    </row>
    <row r="896" s="3" customFormat="1" ht="14.25" spans="1:17">
      <c r="A896" s="13">
        <v>44819</v>
      </c>
      <c r="B896" s="14" t="s">
        <v>5084</v>
      </c>
      <c r="C896" s="14" t="s">
        <v>7023</v>
      </c>
      <c r="D896" s="14" t="s">
        <v>7024</v>
      </c>
      <c r="E896" s="15">
        <v>44798</v>
      </c>
      <c r="F896" s="14">
        <v>2980</v>
      </c>
      <c r="G896" s="16" t="s">
        <v>10613</v>
      </c>
      <c r="H896" s="3">
        <v>2980</v>
      </c>
      <c r="I896" s="19">
        <v>44819</v>
      </c>
      <c r="J896" s="5" t="s">
        <v>10953</v>
      </c>
      <c r="K896" s="20" t="s">
        <v>10666</v>
      </c>
      <c r="O896" s="2">
        <v>2700</v>
      </c>
      <c r="P896" s="2">
        <f t="shared" si="13"/>
        <v>280</v>
      </c>
      <c r="Q896" s="2"/>
    </row>
    <row r="897" s="3" customFormat="1" ht="14.25" spans="1:17">
      <c r="A897" s="13">
        <v>44819</v>
      </c>
      <c r="B897" s="14" t="s">
        <v>5084</v>
      </c>
      <c r="C897" s="14" t="s">
        <v>7027</v>
      </c>
      <c r="D897" s="14" t="s">
        <v>7028</v>
      </c>
      <c r="E897" s="15">
        <v>44798</v>
      </c>
      <c r="F897" s="14">
        <v>2980</v>
      </c>
      <c r="G897" s="16" t="s">
        <v>10613</v>
      </c>
      <c r="H897" s="3">
        <v>2980</v>
      </c>
      <c r="I897" s="19">
        <v>44819</v>
      </c>
      <c r="J897" s="5" t="s">
        <v>10953</v>
      </c>
      <c r="K897" s="20" t="s">
        <v>10666</v>
      </c>
      <c r="O897" s="2">
        <v>2700</v>
      </c>
      <c r="P897" s="2">
        <f t="shared" si="13"/>
        <v>280</v>
      </c>
      <c r="Q897" s="2"/>
    </row>
    <row r="898" s="3" customFormat="1" ht="14.25" spans="1:17">
      <c r="A898" s="13">
        <v>44819</v>
      </c>
      <c r="B898" s="14" t="s">
        <v>5084</v>
      </c>
      <c r="C898" s="14" t="s">
        <v>7039</v>
      </c>
      <c r="D898" s="14" t="s">
        <v>7040</v>
      </c>
      <c r="E898" s="15">
        <v>44798</v>
      </c>
      <c r="F898" s="14">
        <v>2980</v>
      </c>
      <c r="G898" s="16" t="s">
        <v>10613</v>
      </c>
      <c r="H898" s="3">
        <v>2980</v>
      </c>
      <c r="I898" s="19">
        <v>44819</v>
      </c>
      <c r="J898" s="5" t="s">
        <v>10953</v>
      </c>
      <c r="K898" s="20" t="s">
        <v>10666</v>
      </c>
      <c r="O898" s="2">
        <v>2700</v>
      </c>
      <c r="P898" s="2">
        <f t="shared" si="13"/>
        <v>280</v>
      </c>
      <c r="Q898" s="2"/>
    </row>
    <row r="899" s="3" customFormat="1" ht="14.25" spans="1:17">
      <c r="A899" s="13">
        <v>44819</v>
      </c>
      <c r="B899" s="14" t="s">
        <v>5084</v>
      </c>
      <c r="C899" s="14" t="s">
        <v>7057</v>
      </c>
      <c r="D899" s="14" t="s">
        <v>7058</v>
      </c>
      <c r="E899" s="15">
        <v>44798</v>
      </c>
      <c r="F899" s="14">
        <v>2980</v>
      </c>
      <c r="G899" s="16" t="s">
        <v>10613</v>
      </c>
      <c r="H899" s="3">
        <v>2980</v>
      </c>
      <c r="I899" s="19">
        <v>44819</v>
      </c>
      <c r="J899" s="5" t="s">
        <v>10953</v>
      </c>
      <c r="K899" s="20" t="s">
        <v>10666</v>
      </c>
      <c r="O899" s="2">
        <v>2700</v>
      </c>
      <c r="P899" s="2">
        <f t="shared" ref="P899:P962" si="14">F899-O899</f>
        <v>280</v>
      </c>
      <c r="Q899" s="2"/>
    </row>
    <row r="900" s="3" customFormat="1" ht="14.25" spans="1:17">
      <c r="A900" s="13">
        <v>44819</v>
      </c>
      <c r="B900" s="14" t="s">
        <v>5084</v>
      </c>
      <c r="C900" s="14" t="s">
        <v>7061</v>
      </c>
      <c r="D900" s="14" t="s">
        <v>7062</v>
      </c>
      <c r="E900" s="15">
        <v>44798</v>
      </c>
      <c r="F900" s="14">
        <v>2980</v>
      </c>
      <c r="G900" s="16" t="s">
        <v>10613</v>
      </c>
      <c r="H900" s="3">
        <v>2980</v>
      </c>
      <c r="I900" s="19">
        <v>44819</v>
      </c>
      <c r="J900" s="5" t="s">
        <v>10953</v>
      </c>
      <c r="K900" s="20" t="s">
        <v>10666</v>
      </c>
      <c r="O900" s="2">
        <v>2700</v>
      </c>
      <c r="P900" s="2">
        <f t="shared" si="14"/>
        <v>280</v>
      </c>
      <c r="Q900" s="2"/>
    </row>
    <row r="901" s="3" customFormat="1" ht="14.25" spans="1:17">
      <c r="A901" s="13">
        <v>44819</v>
      </c>
      <c r="B901" s="14" t="s">
        <v>5084</v>
      </c>
      <c r="C901" s="14" t="s">
        <v>7083</v>
      </c>
      <c r="D901" s="14" t="s">
        <v>7084</v>
      </c>
      <c r="E901" s="15">
        <v>44798</v>
      </c>
      <c r="F901" s="14">
        <v>2980</v>
      </c>
      <c r="G901" s="16" t="s">
        <v>10613</v>
      </c>
      <c r="H901" s="3">
        <v>2980</v>
      </c>
      <c r="I901" s="19">
        <v>44819</v>
      </c>
      <c r="J901" s="5" t="s">
        <v>10953</v>
      </c>
      <c r="K901" s="20" t="s">
        <v>10666</v>
      </c>
      <c r="O901" s="2">
        <v>2700</v>
      </c>
      <c r="P901" s="2">
        <f t="shared" si="14"/>
        <v>280</v>
      </c>
      <c r="Q901" s="2"/>
    </row>
    <row r="902" s="3" customFormat="1" ht="14.25" spans="1:17">
      <c r="A902" s="13">
        <v>44819</v>
      </c>
      <c r="B902" s="14" t="s">
        <v>5084</v>
      </c>
      <c r="C902" s="14" t="s">
        <v>7087</v>
      </c>
      <c r="D902" s="14" t="s">
        <v>7088</v>
      </c>
      <c r="E902" s="15">
        <v>44798</v>
      </c>
      <c r="F902" s="14">
        <v>2980</v>
      </c>
      <c r="G902" s="16" t="s">
        <v>10613</v>
      </c>
      <c r="H902" s="3">
        <v>2980</v>
      </c>
      <c r="I902" s="19">
        <v>44819</v>
      </c>
      <c r="J902" s="5" t="s">
        <v>10953</v>
      </c>
      <c r="K902" s="20" t="s">
        <v>10666</v>
      </c>
      <c r="O902" s="2">
        <v>2700</v>
      </c>
      <c r="P902" s="2">
        <f t="shared" si="14"/>
        <v>280</v>
      </c>
      <c r="Q902" s="2"/>
    </row>
    <row r="903" s="3" customFormat="1" ht="14.25" spans="1:17">
      <c r="A903" s="13">
        <v>44819</v>
      </c>
      <c r="B903" s="14" t="s">
        <v>5084</v>
      </c>
      <c r="C903" s="14" t="s">
        <v>7089</v>
      </c>
      <c r="D903" s="14" t="s">
        <v>7090</v>
      </c>
      <c r="E903" s="15">
        <v>44798</v>
      </c>
      <c r="F903" s="14">
        <v>2980</v>
      </c>
      <c r="G903" s="16" t="s">
        <v>10613</v>
      </c>
      <c r="H903" s="3">
        <v>2980</v>
      </c>
      <c r="I903" s="19">
        <v>44819</v>
      </c>
      <c r="J903" s="5" t="s">
        <v>10953</v>
      </c>
      <c r="K903" s="20" t="s">
        <v>10666</v>
      </c>
      <c r="O903" s="2">
        <v>2700</v>
      </c>
      <c r="P903" s="2">
        <f t="shared" si="14"/>
        <v>280</v>
      </c>
      <c r="Q903" s="2"/>
    </row>
    <row r="904" s="3" customFormat="1" ht="14.25" spans="1:17">
      <c r="A904" s="13">
        <v>44819</v>
      </c>
      <c r="B904" s="14" t="s">
        <v>5084</v>
      </c>
      <c r="C904" s="14" t="s">
        <v>7093</v>
      </c>
      <c r="D904" s="14" t="s">
        <v>7094</v>
      </c>
      <c r="E904" s="15">
        <v>44798</v>
      </c>
      <c r="F904" s="14">
        <v>2980</v>
      </c>
      <c r="G904" s="16" t="s">
        <v>10613</v>
      </c>
      <c r="H904" s="3">
        <v>2980</v>
      </c>
      <c r="I904" s="19">
        <v>44819</v>
      </c>
      <c r="J904" s="5" t="s">
        <v>10953</v>
      </c>
      <c r="K904" s="20" t="s">
        <v>10666</v>
      </c>
      <c r="O904" s="2">
        <v>2700</v>
      </c>
      <c r="P904" s="2">
        <f t="shared" si="14"/>
        <v>280</v>
      </c>
      <c r="Q904" s="2"/>
    </row>
    <row r="905" s="3" customFormat="1" ht="14.25" spans="1:17">
      <c r="A905" s="13">
        <v>44819</v>
      </c>
      <c r="B905" s="14" t="s">
        <v>5084</v>
      </c>
      <c r="C905" s="14" t="s">
        <v>7095</v>
      </c>
      <c r="D905" s="14" t="s">
        <v>7096</v>
      </c>
      <c r="E905" s="15">
        <v>44798</v>
      </c>
      <c r="F905" s="14">
        <v>2980</v>
      </c>
      <c r="G905" s="16" t="s">
        <v>10613</v>
      </c>
      <c r="H905" s="3">
        <v>2980</v>
      </c>
      <c r="I905" s="19">
        <v>44819</v>
      </c>
      <c r="J905" s="5" t="s">
        <v>10953</v>
      </c>
      <c r="K905" s="20" t="s">
        <v>10666</v>
      </c>
      <c r="O905" s="2">
        <v>2700</v>
      </c>
      <c r="P905" s="2">
        <f t="shared" si="14"/>
        <v>280</v>
      </c>
      <c r="Q905" s="2"/>
    </row>
    <row r="906" s="3" customFormat="1" ht="14.25" spans="1:17">
      <c r="A906" s="13">
        <v>44819</v>
      </c>
      <c r="B906" s="14" t="s">
        <v>5084</v>
      </c>
      <c r="C906" s="14" t="s">
        <v>7097</v>
      </c>
      <c r="D906" s="14" t="s">
        <v>7098</v>
      </c>
      <c r="E906" s="15">
        <v>44798</v>
      </c>
      <c r="F906" s="14">
        <v>2980</v>
      </c>
      <c r="G906" s="16" t="s">
        <v>10613</v>
      </c>
      <c r="H906" s="3">
        <v>2980</v>
      </c>
      <c r="I906" s="19">
        <v>44819</v>
      </c>
      <c r="J906" s="5" t="s">
        <v>10953</v>
      </c>
      <c r="K906" s="20" t="s">
        <v>10666</v>
      </c>
      <c r="O906" s="2">
        <v>2700</v>
      </c>
      <c r="P906" s="2">
        <f t="shared" si="14"/>
        <v>280</v>
      </c>
      <c r="Q906" s="2"/>
    </row>
    <row r="907" s="3" customFormat="1" ht="14.25" spans="1:17">
      <c r="A907" s="13">
        <v>44819</v>
      </c>
      <c r="B907" s="14" t="s">
        <v>5084</v>
      </c>
      <c r="C907" s="14" t="s">
        <v>7103</v>
      </c>
      <c r="D907" s="14" t="s">
        <v>7104</v>
      </c>
      <c r="E907" s="15">
        <v>44798</v>
      </c>
      <c r="F907" s="14">
        <v>2980</v>
      </c>
      <c r="G907" s="16" t="s">
        <v>10613</v>
      </c>
      <c r="H907" s="3">
        <v>2980</v>
      </c>
      <c r="I907" s="19">
        <v>44819</v>
      </c>
      <c r="J907" s="5" t="s">
        <v>10953</v>
      </c>
      <c r="K907" s="20" t="s">
        <v>10666</v>
      </c>
      <c r="O907" s="2">
        <v>2700</v>
      </c>
      <c r="P907" s="2">
        <f t="shared" si="14"/>
        <v>280</v>
      </c>
      <c r="Q907" s="2"/>
    </row>
    <row r="908" s="3" customFormat="1" ht="14.25" spans="1:17">
      <c r="A908" s="13">
        <v>44819</v>
      </c>
      <c r="B908" s="14" t="s">
        <v>5084</v>
      </c>
      <c r="C908" s="14" t="s">
        <v>7107</v>
      </c>
      <c r="D908" s="14" t="s">
        <v>7108</v>
      </c>
      <c r="E908" s="15">
        <v>44798</v>
      </c>
      <c r="F908" s="14">
        <v>2980</v>
      </c>
      <c r="G908" s="16" t="s">
        <v>10613</v>
      </c>
      <c r="H908" s="3">
        <v>2980</v>
      </c>
      <c r="I908" s="19">
        <v>44819</v>
      </c>
      <c r="J908" s="5" t="s">
        <v>10953</v>
      </c>
      <c r="K908" s="20" t="s">
        <v>10666</v>
      </c>
      <c r="O908" s="2">
        <v>2700</v>
      </c>
      <c r="P908" s="2">
        <f t="shared" si="14"/>
        <v>280</v>
      </c>
      <c r="Q908" s="2"/>
    </row>
    <row r="909" s="3" customFormat="1" ht="14.25" spans="1:17">
      <c r="A909" s="13">
        <v>44819</v>
      </c>
      <c r="B909" s="14" t="s">
        <v>5084</v>
      </c>
      <c r="C909" s="14" t="s">
        <v>7109</v>
      </c>
      <c r="D909" s="14" t="s">
        <v>7110</v>
      </c>
      <c r="E909" s="15">
        <v>44798</v>
      </c>
      <c r="F909" s="14">
        <v>2980</v>
      </c>
      <c r="G909" s="16" t="s">
        <v>10613</v>
      </c>
      <c r="H909" s="3">
        <v>2980</v>
      </c>
      <c r="I909" s="19">
        <v>44819</v>
      </c>
      <c r="J909" s="5" t="s">
        <v>10953</v>
      </c>
      <c r="K909" s="20" t="s">
        <v>10666</v>
      </c>
      <c r="O909" s="2">
        <v>2700</v>
      </c>
      <c r="P909" s="2">
        <f t="shared" si="14"/>
        <v>280</v>
      </c>
      <c r="Q909" s="2"/>
    </row>
    <row r="910" s="3" customFormat="1" ht="14.25" spans="1:17">
      <c r="A910" s="13">
        <v>44819</v>
      </c>
      <c r="B910" s="14" t="s">
        <v>5084</v>
      </c>
      <c r="C910" s="14" t="s">
        <v>7111</v>
      </c>
      <c r="D910" s="14" t="s">
        <v>7112</v>
      </c>
      <c r="E910" s="15">
        <v>44798</v>
      </c>
      <c r="F910" s="14">
        <v>2980</v>
      </c>
      <c r="G910" s="16" t="s">
        <v>10613</v>
      </c>
      <c r="H910" s="3">
        <v>2980</v>
      </c>
      <c r="I910" s="19">
        <v>44819</v>
      </c>
      <c r="J910" s="5" t="s">
        <v>10953</v>
      </c>
      <c r="K910" s="20" t="s">
        <v>10666</v>
      </c>
      <c r="O910" s="2">
        <v>2700</v>
      </c>
      <c r="P910" s="2">
        <f t="shared" si="14"/>
        <v>280</v>
      </c>
      <c r="Q910" s="2"/>
    </row>
    <row r="911" s="3" customFormat="1" ht="14.25" spans="1:17">
      <c r="A911" s="13">
        <v>44819</v>
      </c>
      <c r="B911" s="14" t="s">
        <v>5084</v>
      </c>
      <c r="C911" s="14" t="s">
        <v>7121</v>
      </c>
      <c r="D911" s="14" t="s">
        <v>7122</v>
      </c>
      <c r="E911" s="15">
        <v>44798</v>
      </c>
      <c r="F911" s="14">
        <v>2980</v>
      </c>
      <c r="G911" s="16" t="s">
        <v>10613</v>
      </c>
      <c r="H911" s="3">
        <v>2980</v>
      </c>
      <c r="I911" s="19">
        <v>44819</v>
      </c>
      <c r="J911" s="5" t="s">
        <v>10953</v>
      </c>
      <c r="K911" s="20" t="s">
        <v>10666</v>
      </c>
      <c r="O911" s="2">
        <v>2700</v>
      </c>
      <c r="P911" s="2">
        <f t="shared" si="14"/>
        <v>280</v>
      </c>
      <c r="Q911" s="2"/>
    </row>
    <row r="912" s="3" customFormat="1" ht="14.25" spans="1:17">
      <c r="A912" s="13">
        <v>44819</v>
      </c>
      <c r="B912" s="14" t="s">
        <v>5084</v>
      </c>
      <c r="C912" s="14" t="s">
        <v>7125</v>
      </c>
      <c r="D912" s="14" t="s">
        <v>7126</v>
      </c>
      <c r="E912" s="15">
        <v>44798</v>
      </c>
      <c r="F912" s="14">
        <v>2980</v>
      </c>
      <c r="G912" s="16" t="s">
        <v>10613</v>
      </c>
      <c r="H912" s="3">
        <v>2980</v>
      </c>
      <c r="I912" s="19">
        <v>44819</v>
      </c>
      <c r="J912" s="5" t="s">
        <v>10953</v>
      </c>
      <c r="K912" s="20" t="s">
        <v>10666</v>
      </c>
      <c r="O912" s="2">
        <v>2700</v>
      </c>
      <c r="P912" s="2">
        <f t="shared" si="14"/>
        <v>280</v>
      </c>
      <c r="Q912" s="2"/>
    </row>
    <row r="913" s="3" customFormat="1" ht="14.25" spans="1:17">
      <c r="A913" s="13">
        <v>44819</v>
      </c>
      <c r="B913" s="14" t="s">
        <v>5084</v>
      </c>
      <c r="C913" s="14" t="s">
        <v>7151</v>
      </c>
      <c r="D913" s="14" t="s">
        <v>7152</v>
      </c>
      <c r="E913" s="15">
        <v>44798</v>
      </c>
      <c r="F913" s="14">
        <v>2980</v>
      </c>
      <c r="G913" s="16" t="s">
        <v>10613</v>
      </c>
      <c r="H913" s="3">
        <v>2980</v>
      </c>
      <c r="I913" s="19">
        <v>44819</v>
      </c>
      <c r="J913" s="5" t="s">
        <v>10953</v>
      </c>
      <c r="K913" s="20" t="s">
        <v>10666</v>
      </c>
      <c r="O913" s="2">
        <v>2700</v>
      </c>
      <c r="P913" s="2">
        <f t="shared" si="14"/>
        <v>280</v>
      </c>
      <c r="Q913" s="2"/>
    </row>
    <row r="914" s="3" customFormat="1" ht="14.25" spans="1:17">
      <c r="A914" s="13">
        <v>44819</v>
      </c>
      <c r="B914" s="14" t="s">
        <v>5084</v>
      </c>
      <c r="C914" s="14" t="s">
        <v>7159</v>
      </c>
      <c r="D914" s="14" t="s">
        <v>7160</v>
      </c>
      <c r="E914" s="15">
        <v>44798</v>
      </c>
      <c r="F914" s="14">
        <v>2980</v>
      </c>
      <c r="G914" s="16" t="s">
        <v>10613</v>
      </c>
      <c r="H914" s="3">
        <v>2980</v>
      </c>
      <c r="I914" s="19">
        <v>44819</v>
      </c>
      <c r="J914" s="5" t="s">
        <v>10953</v>
      </c>
      <c r="K914" s="20" t="s">
        <v>10666</v>
      </c>
      <c r="O914" s="2">
        <v>2700</v>
      </c>
      <c r="P914" s="2">
        <f t="shared" si="14"/>
        <v>280</v>
      </c>
      <c r="Q914" s="2"/>
    </row>
    <row r="915" s="3" customFormat="1" ht="14.25" spans="1:17">
      <c r="A915" s="13">
        <v>44819</v>
      </c>
      <c r="B915" s="14" t="s">
        <v>5084</v>
      </c>
      <c r="C915" s="14" t="s">
        <v>7163</v>
      </c>
      <c r="D915" s="14" t="s">
        <v>7164</v>
      </c>
      <c r="E915" s="15">
        <v>44798</v>
      </c>
      <c r="F915" s="14">
        <v>2980</v>
      </c>
      <c r="G915" s="16" t="s">
        <v>10613</v>
      </c>
      <c r="H915" s="3">
        <v>2980</v>
      </c>
      <c r="I915" s="19">
        <v>44819</v>
      </c>
      <c r="J915" s="5" t="s">
        <v>10953</v>
      </c>
      <c r="K915" s="20" t="s">
        <v>10666</v>
      </c>
      <c r="O915" s="2">
        <v>2700</v>
      </c>
      <c r="P915" s="2">
        <f t="shared" si="14"/>
        <v>280</v>
      </c>
      <c r="Q915" s="2"/>
    </row>
    <row r="916" s="3" customFormat="1" ht="14.25" spans="1:17">
      <c r="A916" s="13">
        <v>44819</v>
      </c>
      <c r="B916" s="14" t="s">
        <v>5084</v>
      </c>
      <c r="C916" s="14" t="s">
        <v>7167</v>
      </c>
      <c r="D916" s="14" t="s">
        <v>7168</v>
      </c>
      <c r="E916" s="15">
        <v>44798</v>
      </c>
      <c r="F916" s="14">
        <v>2980</v>
      </c>
      <c r="G916" s="16" t="s">
        <v>10613</v>
      </c>
      <c r="H916" s="3">
        <v>2980</v>
      </c>
      <c r="I916" s="19">
        <v>44819</v>
      </c>
      <c r="J916" s="5" t="s">
        <v>10953</v>
      </c>
      <c r="K916" s="20" t="s">
        <v>10666</v>
      </c>
      <c r="O916" s="2">
        <v>2700</v>
      </c>
      <c r="P916" s="2">
        <f t="shared" si="14"/>
        <v>280</v>
      </c>
      <c r="Q916" s="2"/>
    </row>
    <row r="917" s="3" customFormat="1" ht="14.25" spans="1:17">
      <c r="A917" s="13">
        <v>44819</v>
      </c>
      <c r="B917" s="14" t="s">
        <v>5084</v>
      </c>
      <c r="C917" s="14" t="s">
        <v>7171</v>
      </c>
      <c r="D917" s="14" t="s">
        <v>7172</v>
      </c>
      <c r="E917" s="15">
        <v>44798</v>
      </c>
      <c r="F917" s="14">
        <v>2980</v>
      </c>
      <c r="G917" s="16" t="s">
        <v>10613</v>
      </c>
      <c r="H917" s="3">
        <v>2980</v>
      </c>
      <c r="I917" s="19">
        <v>44819</v>
      </c>
      <c r="J917" s="5" t="s">
        <v>10953</v>
      </c>
      <c r="K917" s="20" t="s">
        <v>10666</v>
      </c>
      <c r="O917" s="2">
        <v>2700</v>
      </c>
      <c r="P917" s="2">
        <f t="shared" si="14"/>
        <v>280</v>
      </c>
      <c r="Q917" s="2"/>
    </row>
    <row r="918" s="3" customFormat="1" ht="14.25" spans="1:17">
      <c r="A918" s="13">
        <v>44819</v>
      </c>
      <c r="B918" s="14" t="s">
        <v>5084</v>
      </c>
      <c r="C918" s="14" t="s">
        <v>7793</v>
      </c>
      <c r="D918" s="14" t="s">
        <v>7794</v>
      </c>
      <c r="E918" s="15">
        <v>44798</v>
      </c>
      <c r="F918" s="14">
        <v>2980</v>
      </c>
      <c r="G918" s="16" t="s">
        <v>10613</v>
      </c>
      <c r="H918" s="3">
        <v>2980</v>
      </c>
      <c r="I918" s="19">
        <v>44819</v>
      </c>
      <c r="J918" s="5" t="s">
        <v>10953</v>
      </c>
      <c r="K918" s="20" t="s">
        <v>10666</v>
      </c>
      <c r="O918" s="2">
        <v>2700</v>
      </c>
      <c r="P918" s="2">
        <f t="shared" si="14"/>
        <v>280</v>
      </c>
      <c r="Q918" s="2"/>
    </row>
    <row r="919" s="3" customFormat="1" ht="14.25" spans="1:17">
      <c r="A919" s="13">
        <v>44819</v>
      </c>
      <c r="B919" s="14" t="s">
        <v>5084</v>
      </c>
      <c r="C919" s="14" t="s">
        <v>7796</v>
      </c>
      <c r="D919" s="14" t="s">
        <v>7797</v>
      </c>
      <c r="E919" s="15">
        <v>44798</v>
      </c>
      <c r="F919" s="14">
        <v>2980</v>
      </c>
      <c r="G919" s="16" t="s">
        <v>10613</v>
      </c>
      <c r="H919" s="3">
        <v>2980</v>
      </c>
      <c r="I919" s="19">
        <v>44819</v>
      </c>
      <c r="J919" s="5" t="s">
        <v>10953</v>
      </c>
      <c r="K919" s="20" t="s">
        <v>10666</v>
      </c>
      <c r="O919" s="2">
        <v>2700</v>
      </c>
      <c r="P919" s="2">
        <f t="shared" si="14"/>
        <v>280</v>
      </c>
      <c r="Q919" s="2"/>
    </row>
    <row r="920" s="3" customFormat="1" ht="14.25" spans="1:17">
      <c r="A920" s="13">
        <v>44819</v>
      </c>
      <c r="B920" s="14" t="s">
        <v>5084</v>
      </c>
      <c r="C920" s="14" t="s">
        <v>7980</v>
      </c>
      <c r="D920" s="14" t="s">
        <v>7981</v>
      </c>
      <c r="E920" s="15">
        <v>44798</v>
      </c>
      <c r="F920" s="14">
        <v>2980</v>
      </c>
      <c r="G920" s="16" t="s">
        <v>10613</v>
      </c>
      <c r="H920" s="3">
        <v>2980</v>
      </c>
      <c r="I920" s="19">
        <v>44819</v>
      </c>
      <c r="J920" s="5" t="s">
        <v>10953</v>
      </c>
      <c r="K920" s="20" t="s">
        <v>10666</v>
      </c>
      <c r="O920" s="2">
        <v>2700</v>
      </c>
      <c r="P920" s="2">
        <f t="shared" si="14"/>
        <v>280</v>
      </c>
      <c r="Q920" s="2"/>
    </row>
    <row r="921" s="3" customFormat="1" ht="14.25" spans="1:17">
      <c r="A921" s="13">
        <v>44819</v>
      </c>
      <c r="B921" s="14" t="s">
        <v>5084</v>
      </c>
      <c r="C921" s="14" t="s">
        <v>7984</v>
      </c>
      <c r="D921" s="14" t="s">
        <v>7985</v>
      </c>
      <c r="E921" s="15">
        <v>44798</v>
      </c>
      <c r="F921" s="14">
        <v>2980</v>
      </c>
      <c r="G921" s="16" t="s">
        <v>10613</v>
      </c>
      <c r="H921" s="3">
        <v>2980</v>
      </c>
      <c r="I921" s="19">
        <v>44819</v>
      </c>
      <c r="J921" s="5" t="s">
        <v>10953</v>
      </c>
      <c r="K921" s="20" t="s">
        <v>10666</v>
      </c>
      <c r="O921" s="2">
        <v>2700</v>
      </c>
      <c r="P921" s="2">
        <f t="shared" si="14"/>
        <v>280</v>
      </c>
      <c r="Q921" s="2"/>
    </row>
    <row r="922" s="3" customFormat="1" ht="14.25" spans="1:17">
      <c r="A922" s="13">
        <v>44819</v>
      </c>
      <c r="B922" s="14" t="s">
        <v>5084</v>
      </c>
      <c r="C922" s="14" t="s">
        <v>7994</v>
      </c>
      <c r="D922" s="14" t="s">
        <v>7995</v>
      </c>
      <c r="E922" s="15">
        <v>44798</v>
      </c>
      <c r="F922" s="14">
        <v>2980</v>
      </c>
      <c r="G922" s="16" t="s">
        <v>10613</v>
      </c>
      <c r="H922" s="3">
        <v>2980</v>
      </c>
      <c r="I922" s="19">
        <v>44819</v>
      </c>
      <c r="J922" s="5" t="s">
        <v>10953</v>
      </c>
      <c r="K922" s="20" t="s">
        <v>10666</v>
      </c>
      <c r="O922" s="2">
        <v>2700</v>
      </c>
      <c r="P922" s="2">
        <f t="shared" si="14"/>
        <v>280</v>
      </c>
      <c r="Q922" s="2"/>
    </row>
    <row r="923" s="3" customFormat="1" ht="14.25" spans="1:17">
      <c r="A923" s="13">
        <v>44819</v>
      </c>
      <c r="B923" s="14" t="s">
        <v>5084</v>
      </c>
      <c r="C923" s="14" t="s">
        <v>7998</v>
      </c>
      <c r="D923" s="14" t="s">
        <v>7999</v>
      </c>
      <c r="E923" s="15">
        <v>44798</v>
      </c>
      <c r="F923" s="14">
        <v>2980</v>
      </c>
      <c r="G923" s="16" t="s">
        <v>10613</v>
      </c>
      <c r="H923" s="3">
        <v>2980</v>
      </c>
      <c r="I923" s="19">
        <v>44819</v>
      </c>
      <c r="J923" s="5" t="s">
        <v>10953</v>
      </c>
      <c r="K923" s="20" t="s">
        <v>10666</v>
      </c>
      <c r="O923" s="2">
        <v>2700</v>
      </c>
      <c r="P923" s="2">
        <f t="shared" si="14"/>
        <v>280</v>
      </c>
      <c r="Q923" s="2"/>
    </row>
    <row r="924" s="3" customFormat="1" ht="14.25" spans="1:17">
      <c r="A924" s="13">
        <v>44819</v>
      </c>
      <c r="B924" s="14" t="s">
        <v>5084</v>
      </c>
      <c r="C924" s="14" t="s">
        <v>8000</v>
      </c>
      <c r="D924" s="14" t="s">
        <v>8001</v>
      </c>
      <c r="E924" s="15">
        <v>44798</v>
      </c>
      <c r="F924" s="14">
        <v>2980</v>
      </c>
      <c r="G924" s="16" t="s">
        <v>10613</v>
      </c>
      <c r="H924" s="3">
        <v>2980</v>
      </c>
      <c r="I924" s="19">
        <v>44819</v>
      </c>
      <c r="J924" s="5" t="s">
        <v>10953</v>
      </c>
      <c r="K924" s="20" t="s">
        <v>10666</v>
      </c>
      <c r="O924" s="2">
        <v>2700</v>
      </c>
      <c r="P924" s="2">
        <f t="shared" si="14"/>
        <v>280</v>
      </c>
      <c r="Q924" s="2"/>
    </row>
    <row r="925" s="3" customFormat="1" ht="14.25" spans="1:17">
      <c r="A925" s="13">
        <v>44819</v>
      </c>
      <c r="B925" s="14" t="s">
        <v>5084</v>
      </c>
      <c r="C925" s="14" t="s">
        <v>8038</v>
      </c>
      <c r="D925" s="14" t="s">
        <v>8039</v>
      </c>
      <c r="E925" s="15">
        <v>44798</v>
      </c>
      <c r="F925" s="14">
        <v>2980</v>
      </c>
      <c r="G925" s="16" t="s">
        <v>10613</v>
      </c>
      <c r="H925" s="3">
        <v>2980</v>
      </c>
      <c r="I925" s="19">
        <v>44819</v>
      </c>
      <c r="J925" s="5" t="s">
        <v>10953</v>
      </c>
      <c r="K925" s="20" t="s">
        <v>10666</v>
      </c>
      <c r="O925" s="2">
        <v>2700</v>
      </c>
      <c r="P925" s="2">
        <f t="shared" si="14"/>
        <v>280</v>
      </c>
      <c r="Q925" s="2"/>
    </row>
    <row r="926" s="3" customFormat="1" ht="14.25" spans="1:17">
      <c r="A926" s="13">
        <v>44819</v>
      </c>
      <c r="B926" s="14" t="s">
        <v>5084</v>
      </c>
      <c r="C926" s="14" t="s">
        <v>8042</v>
      </c>
      <c r="D926" s="14" t="s">
        <v>8043</v>
      </c>
      <c r="E926" s="15">
        <v>44798</v>
      </c>
      <c r="F926" s="14">
        <v>2980</v>
      </c>
      <c r="G926" s="16" t="s">
        <v>10613</v>
      </c>
      <c r="H926" s="3">
        <v>2980</v>
      </c>
      <c r="I926" s="19">
        <v>44819</v>
      </c>
      <c r="J926" s="5" t="s">
        <v>10953</v>
      </c>
      <c r="K926" s="20" t="s">
        <v>10666</v>
      </c>
      <c r="O926" s="2">
        <v>2700</v>
      </c>
      <c r="P926" s="2">
        <f t="shared" si="14"/>
        <v>280</v>
      </c>
      <c r="Q926" s="2"/>
    </row>
    <row r="927" s="3" customFormat="1" ht="14.25" spans="1:17">
      <c r="A927" s="13">
        <v>44819</v>
      </c>
      <c r="B927" s="14" t="s">
        <v>5084</v>
      </c>
      <c r="C927" s="14" t="s">
        <v>8044</v>
      </c>
      <c r="D927" s="14" t="s">
        <v>8045</v>
      </c>
      <c r="E927" s="15">
        <v>44798</v>
      </c>
      <c r="F927" s="14">
        <v>2980</v>
      </c>
      <c r="G927" s="16" t="s">
        <v>10613</v>
      </c>
      <c r="H927" s="3">
        <v>2980</v>
      </c>
      <c r="I927" s="19">
        <v>44819</v>
      </c>
      <c r="J927" s="5" t="s">
        <v>10953</v>
      </c>
      <c r="K927" s="20" t="s">
        <v>10666</v>
      </c>
      <c r="O927" s="2">
        <v>2700</v>
      </c>
      <c r="P927" s="2">
        <f t="shared" si="14"/>
        <v>280</v>
      </c>
      <c r="Q927" s="2"/>
    </row>
    <row r="928" s="3" customFormat="1" ht="14.25" spans="1:17">
      <c r="A928" s="13">
        <v>44819</v>
      </c>
      <c r="B928" s="14" t="s">
        <v>5084</v>
      </c>
      <c r="C928" s="14" t="s">
        <v>8046</v>
      </c>
      <c r="D928" s="14" t="s">
        <v>8047</v>
      </c>
      <c r="E928" s="15">
        <v>44798</v>
      </c>
      <c r="F928" s="14">
        <v>2980</v>
      </c>
      <c r="G928" s="16" t="s">
        <v>10613</v>
      </c>
      <c r="H928" s="3">
        <v>2980</v>
      </c>
      <c r="I928" s="19">
        <v>44819</v>
      </c>
      <c r="J928" s="5" t="s">
        <v>10953</v>
      </c>
      <c r="K928" s="20" t="s">
        <v>10666</v>
      </c>
      <c r="O928" s="2">
        <v>2700</v>
      </c>
      <c r="P928" s="2">
        <f t="shared" si="14"/>
        <v>280</v>
      </c>
      <c r="Q928" s="2"/>
    </row>
    <row r="929" s="3" customFormat="1" ht="14.25" spans="1:17">
      <c r="A929" s="13">
        <v>44819</v>
      </c>
      <c r="B929" s="14" t="s">
        <v>5084</v>
      </c>
      <c r="C929" s="14" t="s">
        <v>8050</v>
      </c>
      <c r="D929" s="14" t="s">
        <v>8051</v>
      </c>
      <c r="E929" s="15">
        <v>44798</v>
      </c>
      <c r="F929" s="14">
        <v>2980</v>
      </c>
      <c r="G929" s="16" t="s">
        <v>10613</v>
      </c>
      <c r="H929" s="3">
        <v>2980</v>
      </c>
      <c r="I929" s="19">
        <v>44819</v>
      </c>
      <c r="J929" s="5" t="s">
        <v>10953</v>
      </c>
      <c r="K929" s="20" t="s">
        <v>10666</v>
      </c>
      <c r="O929" s="2">
        <v>2700</v>
      </c>
      <c r="P929" s="2">
        <f t="shared" si="14"/>
        <v>280</v>
      </c>
      <c r="Q929" s="2"/>
    </row>
    <row r="930" s="3" customFormat="1" ht="14.25" spans="1:17">
      <c r="A930" s="13">
        <v>44819</v>
      </c>
      <c r="B930" s="14" t="s">
        <v>5084</v>
      </c>
      <c r="C930" s="14" t="s">
        <v>8052</v>
      </c>
      <c r="D930" s="14" t="s">
        <v>8053</v>
      </c>
      <c r="E930" s="15">
        <v>44798</v>
      </c>
      <c r="F930" s="14">
        <v>2980</v>
      </c>
      <c r="G930" s="16" t="s">
        <v>10613</v>
      </c>
      <c r="H930" s="3">
        <v>2980</v>
      </c>
      <c r="I930" s="19">
        <v>44819</v>
      </c>
      <c r="J930" s="5" t="s">
        <v>10953</v>
      </c>
      <c r="K930" s="20" t="s">
        <v>10666</v>
      </c>
      <c r="O930" s="2">
        <v>2700</v>
      </c>
      <c r="P930" s="2">
        <f t="shared" si="14"/>
        <v>280</v>
      </c>
      <c r="Q930" s="2"/>
    </row>
    <row r="931" s="3" customFormat="1" ht="14.25" spans="1:17">
      <c r="A931" s="13">
        <v>44819</v>
      </c>
      <c r="B931" s="14" t="s">
        <v>5084</v>
      </c>
      <c r="C931" s="14" t="s">
        <v>8054</v>
      </c>
      <c r="D931" s="14" t="s">
        <v>8055</v>
      </c>
      <c r="E931" s="15">
        <v>44798</v>
      </c>
      <c r="F931" s="14">
        <v>2980</v>
      </c>
      <c r="G931" s="16" t="s">
        <v>10613</v>
      </c>
      <c r="H931" s="3">
        <v>2980</v>
      </c>
      <c r="I931" s="19">
        <v>44819</v>
      </c>
      <c r="J931" s="5" t="s">
        <v>10953</v>
      </c>
      <c r="K931" s="20" t="s">
        <v>10666</v>
      </c>
      <c r="O931" s="2">
        <v>2700</v>
      </c>
      <c r="P931" s="2">
        <f t="shared" si="14"/>
        <v>280</v>
      </c>
      <c r="Q931" s="2"/>
    </row>
    <row r="932" s="3" customFormat="1" ht="14.25" spans="1:17">
      <c r="A932" s="13">
        <v>44819</v>
      </c>
      <c r="B932" s="14" t="s">
        <v>5084</v>
      </c>
      <c r="C932" s="14" t="s">
        <v>8058</v>
      </c>
      <c r="D932" s="14" t="s">
        <v>8059</v>
      </c>
      <c r="E932" s="15">
        <v>44798</v>
      </c>
      <c r="F932" s="14">
        <v>2980</v>
      </c>
      <c r="G932" s="16" t="s">
        <v>10613</v>
      </c>
      <c r="H932" s="3">
        <v>2980</v>
      </c>
      <c r="I932" s="19">
        <v>44819</v>
      </c>
      <c r="J932" s="5" t="s">
        <v>10953</v>
      </c>
      <c r="K932" s="20" t="s">
        <v>10666</v>
      </c>
      <c r="O932" s="2">
        <v>2700</v>
      </c>
      <c r="P932" s="2">
        <f t="shared" si="14"/>
        <v>280</v>
      </c>
      <c r="Q932" s="2"/>
    </row>
    <row r="933" s="3" customFormat="1" ht="14.25" spans="1:17">
      <c r="A933" s="13">
        <v>44819</v>
      </c>
      <c r="B933" s="14" t="s">
        <v>5084</v>
      </c>
      <c r="C933" s="14" t="s">
        <v>8072</v>
      </c>
      <c r="D933" s="14" t="s">
        <v>8073</v>
      </c>
      <c r="E933" s="15">
        <v>44798</v>
      </c>
      <c r="F933" s="14">
        <v>2980</v>
      </c>
      <c r="G933" s="16" t="s">
        <v>10613</v>
      </c>
      <c r="H933" s="3">
        <v>2980</v>
      </c>
      <c r="I933" s="19">
        <v>44819</v>
      </c>
      <c r="J933" s="5" t="s">
        <v>10953</v>
      </c>
      <c r="K933" s="20" t="s">
        <v>10666</v>
      </c>
      <c r="O933" s="2">
        <v>2700</v>
      </c>
      <c r="P933" s="2">
        <f t="shared" si="14"/>
        <v>280</v>
      </c>
      <c r="Q933" s="2"/>
    </row>
    <row r="934" s="3" customFormat="1" ht="14.25" spans="1:17">
      <c r="A934" s="13">
        <v>44819</v>
      </c>
      <c r="B934" s="14" t="s">
        <v>5084</v>
      </c>
      <c r="C934" s="14" t="s">
        <v>8076</v>
      </c>
      <c r="D934" s="14" t="s">
        <v>8077</v>
      </c>
      <c r="E934" s="15">
        <v>44798</v>
      </c>
      <c r="F934" s="14">
        <v>2980</v>
      </c>
      <c r="G934" s="16" t="s">
        <v>10613</v>
      </c>
      <c r="H934" s="3">
        <v>2980</v>
      </c>
      <c r="I934" s="19">
        <v>44819</v>
      </c>
      <c r="J934" s="5" t="s">
        <v>10953</v>
      </c>
      <c r="K934" s="20" t="s">
        <v>10666</v>
      </c>
      <c r="O934" s="2">
        <v>2700</v>
      </c>
      <c r="P934" s="2">
        <f t="shared" si="14"/>
        <v>280</v>
      </c>
      <c r="Q934" s="2"/>
    </row>
    <row r="935" s="3" customFormat="1" ht="14.25" spans="1:17">
      <c r="A935" s="13">
        <v>44819</v>
      </c>
      <c r="B935" s="14" t="s">
        <v>5084</v>
      </c>
      <c r="C935" s="14" t="s">
        <v>8080</v>
      </c>
      <c r="D935" s="14" t="s">
        <v>8081</v>
      </c>
      <c r="E935" s="15">
        <v>44798</v>
      </c>
      <c r="F935" s="14">
        <v>2980</v>
      </c>
      <c r="G935" s="16" t="s">
        <v>10613</v>
      </c>
      <c r="H935" s="3">
        <v>2980</v>
      </c>
      <c r="I935" s="19">
        <v>44819</v>
      </c>
      <c r="J935" s="5" t="s">
        <v>10953</v>
      </c>
      <c r="K935" s="20" t="s">
        <v>10666</v>
      </c>
      <c r="O935" s="2">
        <v>2700</v>
      </c>
      <c r="P935" s="2">
        <f t="shared" si="14"/>
        <v>280</v>
      </c>
      <c r="Q935" s="2"/>
    </row>
    <row r="936" s="3" customFormat="1" ht="14.25" spans="1:17">
      <c r="A936" s="13">
        <v>44819</v>
      </c>
      <c r="B936" s="14" t="s">
        <v>5084</v>
      </c>
      <c r="C936" s="14" t="s">
        <v>8082</v>
      </c>
      <c r="D936" s="14" t="s">
        <v>8083</v>
      </c>
      <c r="E936" s="15">
        <v>44798</v>
      </c>
      <c r="F936" s="14">
        <v>2980</v>
      </c>
      <c r="G936" s="16" t="s">
        <v>10613</v>
      </c>
      <c r="H936" s="3">
        <v>2980</v>
      </c>
      <c r="I936" s="19">
        <v>44819</v>
      </c>
      <c r="J936" s="5" t="s">
        <v>10953</v>
      </c>
      <c r="K936" s="20" t="s">
        <v>10666</v>
      </c>
      <c r="O936" s="2">
        <v>2700</v>
      </c>
      <c r="P936" s="2">
        <f t="shared" si="14"/>
        <v>280</v>
      </c>
      <c r="Q936" s="2"/>
    </row>
    <row r="937" s="3" customFormat="1" ht="14.25" spans="1:17">
      <c r="A937" s="13">
        <v>44819</v>
      </c>
      <c r="B937" s="14" t="s">
        <v>5084</v>
      </c>
      <c r="C937" s="14" t="s">
        <v>8102</v>
      </c>
      <c r="D937" s="14" t="s">
        <v>8103</v>
      </c>
      <c r="E937" s="15">
        <v>44798</v>
      </c>
      <c r="F937" s="14">
        <v>2980</v>
      </c>
      <c r="G937" s="16" t="s">
        <v>10613</v>
      </c>
      <c r="H937" s="3">
        <v>2980</v>
      </c>
      <c r="I937" s="19">
        <v>44819</v>
      </c>
      <c r="J937" s="5" t="s">
        <v>10953</v>
      </c>
      <c r="K937" s="20" t="s">
        <v>10666</v>
      </c>
      <c r="O937" s="2">
        <v>2700</v>
      </c>
      <c r="P937" s="2">
        <f t="shared" si="14"/>
        <v>280</v>
      </c>
      <c r="Q937" s="2"/>
    </row>
    <row r="938" s="3" customFormat="1" ht="14.25" spans="1:17">
      <c r="A938" s="13">
        <v>44819</v>
      </c>
      <c r="B938" s="14" t="s">
        <v>5084</v>
      </c>
      <c r="C938" s="14" t="s">
        <v>8108</v>
      </c>
      <c r="D938" s="14" t="s">
        <v>8109</v>
      </c>
      <c r="E938" s="15">
        <v>44798</v>
      </c>
      <c r="F938" s="14">
        <v>2980</v>
      </c>
      <c r="G938" s="16" t="s">
        <v>10613</v>
      </c>
      <c r="H938" s="3">
        <v>2980</v>
      </c>
      <c r="I938" s="19">
        <v>44819</v>
      </c>
      <c r="J938" s="5" t="s">
        <v>10953</v>
      </c>
      <c r="K938" s="20" t="s">
        <v>10666</v>
      </c>
      <c r="O938" s="2">
        <v>2700</v>
      </c>
      <c r="P938" s="2">
        <f t="shared" si="14"/>
        <v>280</v>
      </c>
      <c r="Q938" s="2"/>
    </row>
    <row r="939" s="3" customFormat="1" ht="14.25" spans="1:17">
      <c r="A939" s="13">
        <v>44819</v>
      </c>
      <c r="B939" s="14" t="s">
        <v>5084</v>
      </c>
      <c r="C939" s="14" t="s">
        <v>8112</v>
      </c>
      <c r="D939" s="14" t="s">
        <v>8113</v>
      </c>
      <c r="E939" s="15">
        <v>44798</v>
      </c>
      <c r="F939" s="14">
        <v>2980</v>
      </c>
      <c r="G939" s="16" t="s">
        <v>10613</v>
      </c>
      <c r="H939" s="3">
        <v>2980</v>
      </c>
      <c r="I939" s="19">
        <v>44819</v>
      </c>
      <c r="J939" s="5" t="s">
        <v>10953</v>
      </c>
      <c r="K939" s="20" t="s">
        <v>10666</v>
      </c>
      <c r="O939" s="2">
        <v>2700</v>
      </c>
      <c r="P939" s="2">
        <f t="shared" si="14"/>
        <v>280</v>
      </c>
      <c r="Q939" s="2"/>
    </row>
    <row r="940" s="3" customFormat="1" ht="14.25" spans="1:17">
      <c r="A940" s="13">
        <v>44819</v>
      </c>
      <c r="B940" s="14" t="s">
        <v>5084</v>
      </c>
      <c r="C940" s="14" t="s">
        <v>8116</v>
      </c>
      <c r="D940" s="14" t="s">
        <v>8117</v>
      </c>
      <c r="E940" s="15">
        <v>44798</v>
      </c>
      <c r="F940" s="14">
        <v>2980</v>
      </c>
      <c r="G940" s="16" t="s">
        <v>10613</v>
      </c>
      <c r="H940" s="3">
        <v>2980</v>
      </c>
      <c r="I940" s="19">
        <v>44819</v>
      </c>
      <c r="J940" s="5" t="s">
        <v>10953</v>
      </c>
      <c r="K940" s="20" t="s">
        <v>10666</v>
      </c>
      <c r="O940" s="2">
        <v>2700</v>
      </c>
      <c r="P940" s="2">
        <f t="shared" si="14"/>
        <v>280</v>
      </c>
      <c r="Q940" s="2"/>
    </row>
    <row r="941" s="3" customFormat="1" ht="14.25" spans="1:17">
      <c r="A941" s="13">
        <v>44819</v>
      </c>
      <c r="B941" s="14" t="s">
        <v>5084</v>
      </c>
      <c r="C941" s="14" t="s">
        <v>8128</v>
      </c>
      <c r="D941" s="14" t="s">
        <v>8129</v>
      </c>
      <c r="E941" s="15">
        <v>44798</v>
      </c>
      <c r="F941" s="14">
        <v>2980</v>
      </c>
      <c r="G941" s="16" t="s">
        <v>10613</v>
      </c>
      <c r="H941" s="3">
        <v>2980</v>
      </c>
      <c r="I941" s="19">
        <v>44819</v>
      </c>
      <c r="J941" s="5" t="s">
        <v>10953</v>
      </c>
      <c r="K941" s="20" t="s">
        <v>10666</v>
      </c>
      <c r="O941" s="2">
        <v>2700</v>
      </c>
      <c r="P941" s="2">
        <f t="shared" si="14"/>
        <v>280</v>
      </c>
      <c r="Q941" s="2"/>
    </row>
    <row r="942" s="3" customFormat="1" ht="14.25" spans="1:17">
      <c r="A942" s="13">
        <v>44819</v>
      </c>
      <c r="B942" s="14" t="s">
        <v>5084</v>
      </c>
      <c r="C942" s="14" t="s">
        <v>8132</v>
      </c>
      <c r="D942" s="14" t="s">
        <v>8133</v>
      </c>
      <c r="E942" s="15">
        <v>44798</v>
      </c>
      <c r="F942" s="14">
        <v>2980</v>
      </c>
      <c r="G942" s="16" t="s">
        <v>10613</v>
      </c>
      <c r="H942" s="3">
        <v>2980</v>
      </c>
      <c r="I942" s="19">
        <v>44819</v>
      </c>
      <c r="J942" s="5" t="s">
        <v>10953</v>
      </c>
      <c r="K942" s="20" t="s">
        <v>10666</v>
      </c>
      <c r="O942" s="2">
        <v>2700</v>
      </c>
      <c r="P942" s="2">
        <f t="shared" si="14"/>
        <v>280</v>
      </c>
      <c r="Q942" s="2"/>
    </row>
    <row r="943" s="3" customFormat="1" ht="14.25" spans="1:17">
      <c r="A943" s="13">
        <v>44819</v>
      </c>
      <c r="B943" s="14" t="s">
        <v>5084</v>
      </c>
      <c r="C943" s="14" t="s">
        <v>8138</v>
      </c>
      <c r="D943" s="14" t="s">
        <v>8139</v>
      </c>
      <c r="E943" s="15">
        <v>44798</v>
      </c>
      <c r="F943" s="14">
        <v>2980</v>
      </c>
      <c r="G943" s="16" t="s">
        <v>10613</v>
      </c>
      <c r="H943" s="3">
        <v>2980</v>
      </c>
      <c r="I943" s="19">
        <v>44819</v>
      </c>
      <c r="J943" s="5" t="s">
        <v>10953</v>
      </c>
      <c r="K943" s="20" t="s">
        <v>10666</v>
      </c>
      <c r="O943" s="2">
        <v>2700</v>
      </c>
      <c r="P943" s="2">
        <f t="shared" si="14"/>
        <v>280</v>
      </c>
      <c r="Q943" s="2"/>
    </row>
    <row r="944" s="3" customFormat="1" ht="14.25" spans="1:17">
      <c r="A944" s="13">
        <v>44819</v>
      </c>
      <c r="B944" s="14" t="s">
        <v>5084</v>
      </c>
      <c r="C944" s="14" t="s">
        <v>8140</v>
      </c>
      <c r="D944" s="14" t="s">
        <v>8141</v>
      </c>
      <c r="E944" s="15">
        <v>44798</v>
      </c>
      <c r="F944" s="14">
        <v>2980</v>
      </c>
      <c r="G944" s="16" t="s">
        <v>10613</v>
      </c>
      <c r="H944" s="3">
        <v>2980</v>
      </c>
      <c r="I944" s="19">
        <v>44819</v>
      </c>
      <c r="J944" s="5" t="s">
        <v>10953</v>
      </c>
      <c r="K944" s="20" t="s">
        <v>10666</v>
      </c>
      <c r="O944" s="2">
        <v>2700</v>
      </c>
      <c r="P944" s="2">
        <f t="shared" si="14"/>
        <v>280</v>
      </c>
      <c r="Q944" s="2"/>
    </row>
    <row r="945" s="3" customFormat="1" ht="14.25" spans="1:17">
      <c r="A945" s="13">
        <v>44819</v>
      </c>
      <c r="B945" s="14" t="s">
        <v>5084</v>
      </c>
      <c r="C945" s="14" t="s">
        <v>8142</v>
      </c>
      <c r="D945" s="14" t="s">
        <v>8143</v>
      </c>
      <c r="E945" s="15">
        <v>44798</v>
      </c>
      <c r="F945" s="14">
        <v>2980</v>
      </c>
      <c r="G945" s="16" t="s">
        <v>10613</v>
      </c>
      <c r="H945" s="3">
        <v>2980</v>
      </c>
      <c r="I945" s="19">
        <v>44819</v>
      </c>
      <c r="J945" s="5" t="s">
        <v>10953</v>
      </c>
      <c r="K945" s="20" t="s">
        <v>10666</v>
      </c>
      <c r="O945" s="2">
        <v>2700</v>
      </c>
      <c r="P945" s="2">
        <f t="shared" si="14"/>
        <v>280</v>
      </c>
      <c r="Q945" s="2"/>
    </row>
    <row r="946" s="3" customFormat="1" ht="14.25" spans="1:17">
      <c r="A946" s="13">
        <v>44819</v>
      </c>
      <c r="B946" s="14" t="s">
        <v>5084</v>
      </c>
      <c r="C946" s="14" t="s">
        <v>8145</v>
      </c>
      <c r="D946" s="14" t="s">
        <v>8146</v>
      </c>
      <c r="E946" s="15">
        <v>44798</v>
      </c>
      <c r="F946" s="14">
        <v>2980</v>
      </c>
      <c r="G946" s="16" t="s">
        <v>10613</v>
      </c>
      <c r="H946" s="3">
        <v>2980</v>
      </c>
      <c r="I946" s="19">
        <v>44819</v>
      </c>
      <c r="J946" s="5" t="s">
        <v>10953</v>
      </c>
      <c r="K946" s="20" t="s">
        <v>10666</v>
      </c>
      <c r="O946" s="2">
        <v>2700</v>
      </c>
      <c r="P946" s="2">
        <f t="shared" si="14"/>
        <v>280</v>
      </c>
      <c r="Q946" s="2"/>
    </row>
    <row r="947" s="3" customFormat="1" ht="14.25" spans="1:17">
      <c r="A947" s="13">
        <v>44819</v>
      </c>
      <c r="B947" s="14" t="s">
        <v>5084</v>
      </c>
      <c r="C947" s="14" t="s">
        <v>8149</v>
      </c>
      <c r="D947" s="14" t="s">
        <v>8150</v>
      </c>
      <c r="E947" s="15">
        <v>44798</v>
      </c>
      <c r="F947" s="14">
        <v>2980</v>
      </c>
      <c r="G947" s="16" t="s">
        <v>10613</v>
      </c>
      <c r="H947" s="3">
        <v>2980</v>
      </c>
      <c r="I947" s="19">
        <v>44819</v>
      </c>
      <c r="J947" s="5" t="s">
        <v>10953</v>
      </c>
      <c r="K947" s="20" t="s">
        <v>10666</v>
      </c>
      <c r="O947" s="2">
        <v>2700</v>
      </c>
      <c r="P947" s="2">
        <f t="shared" si="14"/>
        <v>280</v>
      </c>
      <c r="Q947" s="2"/>
    </row>
    <row r="948" s="3" customFormat="1" ht="14.25" spans="1:17">
      <c r="A948" s="13">
        <v>44819</v>
      </c>
      <c r="B948" s="14" t="s">
        <v>5084</v>
      </c>
      <c r="C948" s="14" t="s">
        <v>8151</v>
      </c>
      <c r="D948" s="14" t="s">
        <v>8152</v>
      </c>
      <c r="E948" s="15">
        <v>44798</v>
      </c>
      <c r="F948" s="14">
        <v>2980</v>
      </c>
      <c r="G948" s="16" t="s">
        <v>10613</v>
      </c>
      <c r="H948" s="3">
        <v>2980</v>
      </c>
      <c r="I948" s="19">
        <v>44819</v>
      </c>
      <c r="J948" s="5" t="s">
        <v>10953</v>
      </c>
      <c r="K948" s="20" t="s">
        <v>10666</v>
      </c>
      <c r="O948" s="2">
        <v>2700</v>
      </c>
      <c r="P948" s="2">
        <f t="shared" si="14"/>
        <v>280</v>
      </c>
      <c r="Q948" s="2"/>
    </row>
    <row r="949" s="3" customFormat="1" ht="14.25" spans="1:17">
      <c r="A949" s="13">
        <v>44822</v>
      </c>
      <c r="B949" s="14" t="s">
        <v>5087</v>
      </c>
      <c r="C949" s="14" t="s">
        <v>9198</v>
      </c>
      <c r="D949" s="14">
        <v>0</v>
      </c>
      <c r="E949" s="15">
        <v>44788</v>
      </c>
      <c r="F949" s="14">
        <v>2550</v>
      </c>
      <c r="G949" s="16" t="s">
        <v>10616</v>
      </c>
      <c r="H949" s="3">
        <v>2550</v>
      </c>
      <c r="I949" s="19">
        <v>44819</v>
      </c>
      <c r="J949" s="5" t="s">
        <v>10953</v>
      </c>
      <c r="K949" s="20" t="s">
        <v>10666</v>
      </c>
      <c r="O949" s="2">
        <v>2550</v>
      </c>
      <c r="P949" s="2">
        <f t="shared" si="14"/>
        <v>0</v>
      </c>
      <c r="Q949" s="2"/>
    </row>
    <row r="950" s="3" customFormat="1" ht="14.25" spans="1:17">
      <c r="A950" s="13">
        <v>44822</v>
      </c>
      <c r="B950" s="14" t="s">
        <v>5087</v>
      </c>
      <c r="C950" s="14" t="s">
        <v>9238</v>
      </c>
      <c r="D950" s="14">
        <v>0</v>
      </c>
      <c r="E950" s="15">
        <v>44788</v>
      </c>
      <c r="F950" s="14">
        <v>2550</v>
      </c>
      <c r="G950" s="16" t="s">
        <v>10616</v>
      </c>
      <c r="H950" s="3">
        <v>2550</v>
      </c>
      <c r="I950" s="19">
        <v>44819</v>
      </c>
      <c r="J950" s="5" t="s">
        <v>10953</v>
      </c>
      <c r="K950" s="20" t="s">
        <v>10666</v>
      </c>
      <c r="O950" s="2">
        <v>2550</v>
      </c>
      <c r="P950" s="2">
        <f t="shared" si="14"/>
        <v>0</v>
      </c>
      <c r="Q950" s="2"/>
    </row>
    <row r="951" s="3" customFormat="1" ht="14.25" spans="1:17">
      <c r="A951" s="13">
        <v>44822</v>
      </c>
      <c r="B951" s="14" t="s">
        <v>5087</v>
      </c>
      <c r="C951" s="14" t="s">
        <v>9193</v>
      </c>
      <c r="D951" s="14">
        <v>0</v>
      </c>
      <c r="E951" s="15">
        <v>44788</v>
      </c>
      <c r="F951" s="14">
        <v>2550</v>
      </c>
      <c r="G951" s="16" t="s">
        <v>10616</v>
      </c>
      <c r="H951" s="3">
        <v>2550</v>
      </c>
      <c r="I951" s="19">
        <v>44819</v>
      </c>
      <c r="J951" s="5" t="s">
        <v>10953</v>
      </c>
      <c r="K951" s="20" t="s">
        <v>10666</v>
      </c>
      <c r="O951" s="2">
        <v>2550</v>
      </c>
      <c r="P951" s="2">
        <f t="shared" si="14"/>
        <v>0</v>
      </c>
      <c r="Q951" s="2"/>
    </row>
    <row r="952" s="3" customFormat="1" ht="14.25" spans="1:17">
      <c r="A952" s="13">
        <v>44822</v>
      </c>
      <c r="B952" s="14" t="s">
        <v>5087</v>
      </c>
      <c r="C952" s="14" t="s">
        <v>9206</v>
      </c>
      <c r="D952" s="14">
        <v>0</v>
      </c>
      <c r="E952" s="15">
        <v>44788</v>
      </c>
      <c r="F952" s="14">
        <v>2550</v>
      </c>
      <c r="G952" s="16" t="s">
        <v>10616</v>
      </c>
      <c r="H952" s="3">
        <v>2550</v>
      </c>
      <c r="I952" s="19">
        <v>44819</v>
      </c>
      <c r="J952" s="5" t="s">
        <v>10953</v>
      </c>
      <c r="K952" s="20" t="s">
        <v>10666</v>
      </c>
      <c r="O952" s="2">
        <v>2550</v>
      </c>
      <c r="P952" s="2">
        <f t="shared" si="14"/>
        <v>0</v>
      </c>
      <c r="Q952" s="2"/>
    </row>
    <row r="953" s="3" customFormat="1" ht="14.25" spans="1:17">
      <c r="A953" s="13">
        <v>44822</v>
      </c>
      <c r="B953" s="14" t="s">
        <v>5087</v>
      </c>
      <c r="C953" s="14" t="s">
        <v>9234</v>
      </c>
      <c r="D953" s="14">
        <v>0</v>
      </c>
      <c r="E953" s="15">
        <v>44788</v>
      </c>
      <c r="F953" s="14">
        <v>2550</v>
      </c>
      <c r="G953" s="16" t="s">
        <v>10616</v>
      </c>
      <c r="H953" s="3">
        <v>2550</v>
      </c>
      <c r="I953" s="19">
        <v>44819</v>
      </c>
      <c r="J953" s="5" t="s">
        <v>10953</v>
      </c>
      <c r="K953" s="20" t="s">
        <v>10666</v>
      </c>
      <c r="O953" s="2">
        <v>2550</v>
      </c>
      <c r="P953" s="2">
        <f t="shared" si="14"/>
        <v>0</v>
      </c>
      <c r="Q953" s="2"/>
    </row>
    <row r="954" s="3" customFormat="1" ht="14.25" spans="1:17">
      <c r="A954" s="13">
        <v>44822</v>
      </c>
      <c r="B954" s="14" t="s">
        <v>5087</v>
      </c>
      <c r="C954" s="14" t="s">
        <v>9202</v>
      </c>
      <c r="D954" s="14">
        <v>0</v>
      </c>
      <c r="E954" s="15">
        <v>44788</v>
      </c>
      <c r="F954" s="14">
        <v>2550</v>
      </c>
      <c r="G954" s="16" t="s">
        <v>10616</v>
      </c>
      <c r="H954" s="3">
        <v>2550</v>
      </c>
      <c r="I954" s="19">
        <v>44819</v>
      </c>
      <c r="J954" s="5" t="s">
        <v>10953</v>
      </c>
      <c r="K954" s="20" t="s">
        <v>10666</v>
      </c>
      <c r="O954" s="2">
        <v>2550</v>
      </c>
      <c r="P954" s="2">
        <f t="shared" si="14"/>
        <v>0</v>
      </c>
      <c r="Q954" s="2"/>
    </row>
    <row r="955" s="3" customFormat="1" ht="14.25" spans="1:17">
      <c r="A955" s="13">
        <v>44822</v>
      </c>
      <c r="B955" s="14" t="s">
        <v>5087</v>
      </c>
      <c r="C955" s="14" t="s">
        <v>9228</v>
      </c>
      <c r="D955" s="14">
        <v>0</v>
      </c>
      <c r="E955" s="15">
        <v>44788</v>
      </c>
      <c r="F955" s="14">
        <v>2550</v>
      </c>
      <c r="G955" s="16" t="s">
        <v>10616</v>
      </c>
      <c r="H955" s="3">
        <v>2550</v>
      </c>
      <c r="I955" s="19">
        <v>44819</v>
      </c>
      <c r="J955" s="5" t="s">
        <v>10953</v>
      </c>
      <c r="K955" s="20" t="s">
        <v>10666</v>
      </c>
      <c r="O955" s="2">
        <v>2550</v>
      </c>
      <c r="P955" s="2">
        <f t="shared" si="14"/>
        <v>0</v>
      </c>
      <c r="Q955" s="2"/>
    </row>
    <row r="956" s="3" customFormat="1" ht="14.25" spans="1:17">
      <c r="A956" s="13">
        <v>44822</v>
      </c>
      <c r="B956" s="14" t="s">
        <v>5087</v>
      </c>
      <c r="C956" s="14" t="s">
        <v>9214</v>
      </c>
      <c r="D956" s="14">
        <v>0</v>
      </c>
      <c r="E956" s="15">
        <v>44788</v>
      </c>
      <c r="F956" s="14">
        <v>2550</v>
      </c>
      <c r="G956" s="16" t="s">
        <v>10616</v>
      </c>
      <c r="H956" s="3">
        <v>2550</v>
      </c>
      <c r="I956" s="19">
        <v>44819</v>
      </c>
      <c r="J956" s="5" t="s">
        <v>10953</v>
      </c>
      <c r="K956" s="20" t="s">
        <v>10666</v>
      </c>
      <c r="O956" s="2">
        <v>2550</v>
      </c>
      <c r="P956" s="2">
        <f t="shared" si="14"/>
        <v>0</v>
      </c>
      <c r="Q956" s="2"/>
    </row>
    <row r="957" s="3" customFormat="1" ht="14.25" spans="1:17">
      <c r="A957" s="13">
        <v>44822</v>
      </c>
      <c r="B957" s="14" t="s">
        <v>5087</v>
      </c>
      <c r="C957" s="14" t="s">
        <v>9230</v>
      </c>
      <c r="D957" s="14">
        <v>0</v>
      </c>
      <c r="E957" s="15">
        <v>44788</v>
      </c>
      <c r="F957" s="14">
        <v>2550</v>
      </c>
      <c r="G957" s="16" t="s">
        <v>10616</v>
      </c>
      <c r="H957" s="3">
        <v>2550</v>
      </c>
      <c r="I957" s="19">
        <v>44819</v>
      </c>
      <c r="J957" s="5" t="s">
        <v>10953</v>
      </c>
      <c r="K957" s="20" t="s">
        <v>10666</v>
      </c>
      <c r="O957" s="2">
        <v>2550</v>
      </c>
      <c r="P957" s="2">
        <f t="shared" si="14"/>
        <v>0</v>
      </c>
      <c r="Q957" s="2"/>
    </row>
    <row r="958" s="3" customFormat="1" ht="14.25" spans="1:17">
      <c r="A958" s="13">
        <v>44822</v>
      </c>
      <c r="B958" s="14" t="s">
        <v>5087</v>
      </c>
      <c r="C958" s="14" t="s">
        <v>9218</v>
      </c>
      <c r="D958" s="14">
        <v>0</v>
      </c>
      <c r="E958" s="15">
        <v>44788</v>
      </c>
      <c r="F958" s="14">
        <v>2550</v>
      </c>
      <c r="G958" s="16" t="s">
        <v>10616</v>
      </c>
      <c r="H958" s="3">
        <v>2550</v>
      </c>
      <c r="I958" s="19">
        <v>44819</v>
      </c>
      <c r="J958" s="5" t="s">
        <v>10953</v>
      </c>
      <c r="K958" s="20" t="s">
        <v>10666</v>
      </c>
      <c r="O958" s="2">
        <v>2550</v>
      </c>
      <c r="P958" s="2">
        <f t="shared" si="14"/>
        <v>0</v>
      </c>
      <c r="Q958" s="2"/>
    </row>
    <row r="959" s="3" customFormat="1" ht="14.25" spans="1:17">
      <c r="A959" s="13">
        <v>44822</v>
      </c>
      <c r="B959" s="14" t="s">
        <v>5087</v>
      </c>
      <c r="C959" s="14" t="s">
        <v>9222</v>
      </c>
      <c r="D959" s="14">
        <v>0</v>
      </c>
      <c r="E959" s="15">
        <v>44788</v>
      </c>
      <c r="F959" s="14">
        <v>2550</v>
      </c>
      <c r="G959" s="16" t="s">
        <v>10616</v>
      </c>
      <c r="H959" s="3">
        <v>2550</v>
      </c>
      <c r="I959" s="19">
        <v>44819</v>
      </c>
      <c r="J959" s="5" t="s">
        <v>10953</v>
      </c>
      <c r="K959" s="20" t="s">
        <v>10666</v>
      </c>
      <c r="O959" s="2">
        <v>2550</v>
      </c>
      <c r="P959" s="2">
        <f t="shared" si="14"/>
        <v>0</v>
      </c>
      <c r="Q959" s="2"/>
    </row>
    <row r="960" s="3" customFormat="1" ht="14.25" spans="1:17">
      <c r="A960" s="13">
        <v>44822</v>
      </c>
      <c r="B960" s="14" t="s">
        <v>5087</v>
      </c>
      <c r="C960" s="14" t="s">
        <v>9252</v>
      </c>
      <c r="D960" s="14">
        <v>0</v>
      </c>
      <c r="E960" s="15">
        <v>44788</v>
      </c>
      <c r="F960" s="14">
        <v>2600</v>
      </c>
      <c r="G960" s="16" t="s">
        <v>10616</v>
      </c>
      <c r="H960" s="3">
        <v>2600</v>
      </c>
      <c r="I960" s="19">
        <v>44819</v>
      </c>
      <c r="J960" s="5" t="s">
        <v>10953</v>
      </c>
      <c r="K960" s="20" t="s">
        <v>10666</v>
      </c>
      <c r="O960" s="2">
        <v>2600</v>
      </c>
      <c r="P960" s="2">
        <f t="shared" si="14"/>
        <v>0</v>
      </c>
      <c r="Q960" s="2"/>
    </row>
    <row r="961" s="3" customFormat="1" ht="14.25" spans="1:17">
      <c r="A961" s="13">
        <v>44822</v>
      </c>
      <c r="B961" s="14" t="s">
        <v>5087</v>
      </c>
      <c r="C961" s="14" t="s">
        <v>9278</v>
      </c>
      <c r="D961" s="14">
        <v>0</v>
      </c>
      <c r="E961" s="15">
        <v>44788</v>
      </c>
      <c r="F961" s="14">
        <v>2600</v>
      </c>
      <c r="G961" s="16" t="s">
        <v>10616</v>
      </c>
      <c r="H961" s="3">
        <v>2600</v>
      </c>
      <c r="I961" s="19">
        <v>44819</v>
      </c>
      <c r="J961" s="5" t="s">
        <v>10953</v>
      </c>
      <c r="K961" s="20" t="s">
        <v>10666</v>
      </c>
      <c r="O961" s="2">
        <v>2600</v>
      </c>
      <c r="P961" s="2">
        <f t="shared" si="14"/>
        <v>0</v>
      </c>
      <c r="Q961" s="2"/>
    </row>
    <row r="962" s="3" customFormat="1" ht="14.25" spans="1:17">
      <c r="A962" s="13">
        <v>44822</v>
      </c>
      <c r="B962" s="14" t="s">
        <v>5087</v>
      </c>
      <c r="C962" s="14" t="s">
        <v>9246</v>
      </c>
      <c r="D962" s="14">
        <v>0</v>
      </c>
      <c r="E962" s="15">
        <v>44788</v>
      </c>
      <c r="F962" s="14">
        <v>2600</v>
      </c>
      <c r="G962" s="16" t="s">
        <v>10616</v>
      </c>
      <c r="H962" s="3">
        <v>2600</v>
      </c>
      <c r="I962" s="19">
        <v>44819</v>
      </c>
      <c r="J962" s="5" t="s">
        <v>10953</v>
      </c>
      <c r="K962" s="20" t="s">
        <v>10666</v>
      </c>
      <c r="O962" s="2">
        <v>2600</v>
      </c>
      <c r="P962" s="2">
        <f t="shared" si="14"/>
        <v>0</v>
      </c>
      <c r="Q962" s="2"/>
    </row>
    <row r="963" s="3" customFormat="1" ht="14.25" spans="1:17">
      <c r="A963" s="13">
        <v>44822</v>
      </c>
      <c r="B963" s="14" t="s">
        <v>5087</v>
      </c>
      <c r="C963" s="14" t="s">
        <v>9264</v>
      </c>
      <c r="D963" s="14">
        <v>0</v>
      </c>
      <c r="E963" s="15">
        <v>44788</v>
      </c>
      <c r="F963" s="14">
        <v>2600</v>
      </c>
      <c r="G963" s="16" t="s">
        <v>10616</v>
      </c>
      <c r="H963" s="3">
        <v>2600</v>
      </c>
      <c r="I963" s="19">
        <v>44819</v>
      </c>
      <c r="J963" s="5" t="s">
        <v>10953</v>
      </c>
      <c r="K963" s="20" t="s">
        <v>10666</v>
      </c>
      <c r="O963" s="2">
        <v>2600</v>
      </c>
      <c r="P963" s="2">
        <f t="shared" ref="P963:P989" si="15">F963-O963</f>
        <v>0</v>
      </c>
      <c r="Q963" s="2"/>
    </row>
    <row r="964" s="3" customFormat="1" ht="14.25" spans="1:17">
      <c r="A964" s="13">
        <v>44822</v>
      </c>
      <c r="B964" s="14" t="s">
        <v>5087</v>
      </c>
      <c r="C964" s="14" t="s">
        <v>9292</v>
      </c>
      <c r="D964" s="14">
        <v>0</v>
      </c>
      <c r="E964" s="15">
        <v>44788</v>
      </c>
      <c r="F964" s="14">
        <v>2600</v>
      </c>
      <c r="G964" s="16" t="s">
        <v>10616</v>
      </c>
      <c r="H964" s="3">
        <v>2600</v>
      </c>
      <c r="I964" s="19">
        <v>44819</v>
      </c>
      <c r="J964" s="5" t="s">
        <v>10953</v>
      </c>
      <c r="K964" s="20" t="s">
        <v>10666</v>
      </c>
      <c r="O964" s="2">
        <v>2600</v>
      </c>
      <c r="P964" s="2">
        <f t="shared" si="15"/>
        <v>0</v>
      </c>
      <c r="Q964" s="2"/>
    </row>
    <row r="965" s="3" customFormat="1" ht="14.25" spans="1:17">
      <c r="A965" s="13">
        <v>44822</v>
      </c>
      <c r="B965" s="14" t="s">
        <v>5087</v>
      </c>
      <c r="C965" s="14" t="s">
        <v>9276</v>
      </c>
      <c r="D965" s="14">
        <v>0</v>
      </c>
      <c r="E965" s="15">
        <v>44788</v>
      </c>
      <c r="F965" s="14">
        <v>2600</v>
      </c>
      <c r="G965" s="16" t="s">
        <v>10616</v>
      </c>
      <c r="H965" s="3">
        <v>2600</v>
      </c>
      <c r="I965" s="19">
        <v>44819</v>
      </c>
      <c r="J965" s="5" t="s">
        <v>10953</v>
      </c>
      <c r="K965" s="20" t="s">
        <v>10666</v>
      </c>
      <c r="O965" s="2">
        <v>2600</v>
      </c>
      <c r="P965" s="2">
        <f t="shared" si="15"/>
        <v>0</v>
      </c>
      <c r="Q965" s="2"/>
    </row>
    <row r="966" s="3" customFormat="1" ht="14.25" spans="1:17">
      <c r="A966" s="13">
        <v>44822</v>
      </c>
      <c r="B966" s="14" t="s">
        <v>5087</v>
      </c>
      <c r="C966" s="14" t="s">
        <v>9262</v>
      </c>
      <c r="D966" s="14">
        <v>0</v>
      </c>
      <c r="E966" s="15">
        <v>44788</v>
      </c>
      <c r="F966" s="14">
        <v>2600</v>
      </c>
      <c r="G966" s="16" t="s">
        <v>10616</v>
      </c>
      <c r="H966" s="3">
        <v>2600</v>
      </c>
      <c r="I966" s="19">
        <v>44819</v>
      </c>
      <c r="J966" s="5" t="s">
        <v>10953</v>
      </c>
      <c r="K966" s="20" t="s">
        <v>10666</v>
      </c>
      <c r="O966" s="2">
        <v>2600</v>
      </c>
      <c r="P966" s="2">
        <f t="shared" si="15"/>
        <v>0</v>
      </c>
      <c r="Q966" s="2"/>
    </row>
    <row r="967" s="3" customFormat="1" ht="14.25" spans="1:17">
      <c r="A967" s="13">
        <v>44822</v>
      </c>
      <c r="B967" s="14" t="s">
        <v>5087</v>
      </c>
      <c r="C967" s="14" t="s">
        <v>9284</v>
      </c>
      <c r="D967" s="14">
        <v>0</v>
      </c>
      <c r="E967" s="15">
        <v>44788</v>
      </c>
      <c r="F967" s="14">
        <v>2600</v>
      </c>
      <c r="G967" s="16" t="s">
        <v>10616</v>
      </c>
      <c r="H967" s="3">
        <v>2600</v>
      </c>
      <c r="I967" s="19">
        <v>44819</v>
      </c>
      <c r="J967" s="5" t="s">
        <v>10953</v>
      </c>
      <c r="K967" s="20" t="s">
        <v>10666</v>
      </c>
      <c r="O967" s="2">
        <v>2600</v>
      </c>
      <c r="P967" s="2">
        <f t="shared" si="15"/>
        <v>0</v>
      </c>
      <c r="Q967" s="2"/>
    </row>
    <row r="968" s="3" customFormat="1" ht="14.25" spans="1:17">
      <c r="A968" s="13">
        <v>44822</v>
      </c>
      <c r="B968" s="14" t="s">
        <v>5087</v>
      </c>
      <c r="C968" s="14" t="s">
        <v>9270</v>
      </c>
      <c r="D968" s="14">
        <v>0</v>
      </c>
      <c r="E968" s="15">
        <v>44788</v>
      </c>
      <c r="F968" s="14">
        <v>2600</v>
      </c>
      <c r="G968" s="16" t="s">
        <v>10616</v>
      </c>
      <c r="H968" s="3">
        <v>2600</v>
      </c>
      <c r="I968" s="19">
        <v>44819</v>
      </c>
      <c r="J968" s="5" t="s">
        <v>10953</v>
      </c>
      <c r="K968" s="20" t="s">
        <v>10666</v>
      </c>
      <c r="O968" s="2">
        <v>2600</v>
      </c>
      <c r="P968" s="2">
        <f t="shared" si="15"/>
        <v>0</v>
      </c>
      <c r="Q968" s="2"/>
    </row>
    <row r="969" s="3" customFormat="1" ht="14.25" spans="1:17">
      <c r="A969" s="13">
        <v>44822</v>
      </c>
      <c r="B969" s="14" t="s">
        <v>5087</v>
      </c>
      <c r="C969" s="14" t="s">
        <v>9282</v>
      </c>
      <c r="D969" s="14">
        <v>0</v>
      </c>
      <c r="E969" s="15">
        <v>44788</v>
      </c>
      <c r="F969" s="14">
        <v>2600</v>
      </c>
      <c r="G969" s="16" t="s">
        <v>10616</v>
      </c>
      <c r="H969" s="3">
        <v>2600</v>
      </c>
      <c r="I969" s="19">
        <v>44819</v>
      </c>
      <c r="J969" s="5" t="s">
        <v>10953</v>
      </c>
      <c r="K969" s="20" t="s">
        <v>10666</v>
      </c>
      <c r="O969" s="2">
        <v>2600</v>
      </c>
      <c r="P969" s="2">
        <f t="shared" si="15"/>
        <v>0</v>
      </c>
      <c r="Q969" s="2"/>
    </row>
    <row r="970" s="3" customFormat="1" ht="14.25" spans="1:17">
      <c r="A970" s="13">
        <v>44822</v>
      </c>
      <c r="B970" s="14" t="s">
        <v>5087</v>
      </c>
      <c r="C970" s="14" t="s">
        <v>9224</v>
      </c>
      <c r="D970" s="14">
        <v>0</v>
      </c>
      <c r="E970" s="15">
        <v>44788</v>
      </c>
      <c r="F970" s="14">
        <v>2600</v>
      </c>
      <c r="G970" s="16" t="s">
        <v>10616</v>
      </c>
      <c r="H970" s="3">
        <v>2600</v>
      </c>
      <c r="I970" s="19">
        <v>44819</v>
      </c>
      <c r="J970" s="5" t="s">
        <v>10953</v>
      </c>
      <c r="K970" s="20" t="s">
        <v>10666</v>
      </c>
      <c r="O970" s="2">
        <v>2600</v>
      </c>
      <c r="P970" s="2">
        <f t="shared" si="15"/>
        <v>0</v>
      </c>
      <c r="Q970" s="2"/>
    </row>
    <row r="971" s="3" customFormat="1" ht="14.25" spans="1:17">
      <c r="A971" s="13">
        <v>44822</v>
      </c>
      <c r="B971" s="14" t="s">
        <v>5087</v>
      </c>
      <c r="C971" s="14" t="s">
        <v>9296</v>
      </c>
      <c r="D971" s="14">
        <v>0</v>
      </c>
      <c r="E971" s="15">
        <v>44788</v>
      </c>
      <c r="F971" s="14">
        <v>2600</v>
      </c>
      <c r="G971" s="16" t="s">
        <v>10616</v>
      </c>
      <c r="H971" s="3">
        <v>2600</v>
      </c>
      <c r="I971" s="19">
        <v>44819</v>
      </c>
      <c r="J971" s="5" t="s">
        <v>10953</v>
      </c>
      <c r="K971" s="20" t="s">
        <v>10666</v>
      </c>
      <c r="O971" s="2">
        <v>2600</v>
      </c>
      <c r="P971" s="2">
        <f t="shared" si="15"/>
        <v>0</v>
      </c>
      <c r="Q971" s="2"/>
    </row>
    <row r="972" s="3" customFormat="1" ht="14.25" spans="1:17">
      <c r="A972" s="13">
        <v>44822</v>
      </c>
      <c r="B972" s="14" t="s">
        <v>5087</v>
      </c>
      <c r="C972" s="14" t="s">
        <v>9272</v>
      </c>
      <c r="D972" s="14">
        <v>0</v>
      </c>
      <c r="E972" s="15">
        <v>44788</v>
      </c>
      <c r="F972" s="14">
        <v>2600</v>
      </c>
      <c r="G972" s="16" t="s">
        <v>10616</v>
      </c>
      <c r="H972" s="3">
        <v>2600</v>
      </c>
      <c r="I972" s="19">
        <v>44819</v>
      </c>
      <c r="J972" s="5" t="s">
        <v>10953</v>
      </c>
      <c r="K972" s="20" t="s">
        <v>10666</v>
      </c>
      <c r="O972" s="2">
        <v>2600</v>
      </c>
      <c r="P972" s="2">
        <f t="shared" si="15"/>
        <v>0</v>
      </c>
      <c r="Q972" s="2"/>
    </row>
    <row r="973" s="3" customFormat="1" ht="14.25" spans="1:17">
      <c r="A973" s="13">
        <v>44822</v>
      </c>
      <c r="B973" s="14" t="s">
        <v>5087</v>
      </c>
      <c r="C973" s="14" t="s">
        <v>9288</v>
      </c>
      <c r="D973" s="14">
        <v>0</v>
      </c>
      <c r="E973" s="15">
        <v>44788</v>
      </c>
      <c r="F973" s="14">
        <v>2600</v>
      </c>
      <c r="G973" s="16" t="s">
        <v>10616</v>
      </c>
      <c r="H973" s="3">
        <v>2600</v>
      </c>
      <c r="I973" s="19">
        <v>44819</v>
      </c>
      <c r="J973" s="5" t="s">
        <v>10953</v>
      </c>
      <c r="K973" s="20" t="s">
        <v>10666</v>
      </c>
      <c r="O973" s="2">
        <v>2600</v>
      </c>
      <c r="P973" s="2">
        <f t="shared" si="15"/>
        <v>0</v>
      </c>
      <c r="Q973" s="2"/>
    </row>
    <row r="974" s="3" customFormat="1" ht="14.25" spans="1:17">
      <c r="A974" s="13">
        <v>44822</v>
      </c>
      <c r="B974" s="14" t="s">
        <v>5087</v>
      </c>
      <c r="C974" s="14" t="s">
        <v>9242</v>
      </c>
      <c r="D974" s="14">
        <v>0</v>
      </c>
      <c r="E974" s="15">
        <v>44788</v>
      </c>
      <c r="F974" s="14">
        <v>2600</v>
      </c>
      <c r="G974" s="16" t="s">
        <v>10616</v>
      </c>
      <c r="H974" s="3">
        <v>2600</v>
      </c>
      <c r="I974" s="19">
        <v>44819</v>
      </c>
      <c r="J974" s="5" t="s">
        <v>10953</v>
      </c>
      <c r="K974" s="20" t="s">
        <v>10666</v>
      </c>
      <c r="O974" s="2">
        <v>2600</v>
      </c>
      <c r="P974" s="2">
        <f t="shared" si="15"/>
        <v>0</v>
      </c>
      <c r="Q974" s="2"/>
    </row>
    <row r="975" s="3" customFormat="1" ht="14.25" spans="1:17">
      <c r="A975" s="13">
        <v>44822</v>
      </c>
      <c r="B975" s="14" t="s">
        <v>5087</v>
      </c>
      <c r="C975" s="14" t="s">
        <v>9244</v>
      </c>
      <c r="D975" s="14">
        <v>0</v>
      </c>
      <c r="E975" s="15">
        <v>44788</v>
      </c>
      <c r="F975" s="14">
        <v>2600</v>
      </c>
      <c r="G975" s="16" t="s">
        <v>10616</v>
      </c>
      <c r="H975" s="3">
        <v>2600</v>
      </c>
      <c r="I975" s="19">
        <v>44819</v>
      </c>
      <c r="J975" s="5" t="s">
        <v>10953</v>
      </c>
      <c r="K975" s="20" t="s">
        <v>10666</v>
      </c>
      <c r="O975" s="2">
        <v>2600</v>
      </c>
      <c r="P975" s="2">
        <f t="shared" si="15"/>
        <v>0</v>
      </c>
      <c r="Q975" s="2"/>
    </row>
    <row r="976" s="3" customFormat="1" ht="14.25" spans="1:17">
      <c r="A976" s="13">
        <v>44822</v>
      </c>
      <c r="B976" s="14" t="s">
        <v>5087</v>
      </c>
      <c r="C976" s="14" t="s">
        <v>9290</v>
      </c>
      <c r="D976" s="14">
        <v>0</v>
      </c>
      <c r="E976" s="15">
        <v>44788</v>
      </c>
      <c r="F976" s="14">
        <v>2600</v>
      </c>
      <c r="G976" s="16" t="s">
        <v>10616</v>
      </c>
      <c r="H976" s="3">
        <v>2600</v>
      </c>
      <c r="I976" s="19">
        <v>44819</v>
      </c>
      <c r="J976" s="5" t="s">
        <v>10953</v>
      </c>
      <c r="K976" s="20" t="s">
        <v>10666</v>
      </c>
      <c r="O976" s="2">
        <v>2600</v>
      </c>
      <c r="P976" s="2">
        <f t="shared" si="15"/>
        <v>0</v>
      </c>
      <c r="Q976" s="2"/>
    </row>
    <row r="977" s="3" customFormat="1" ht="14.25" spans="1:17">
      <c r="A977" s="13">
        <v>44822</v>
      </c>
      <c r="B977" s="14" t="s">
        <v>5087</v>
      </c>
      <c r="C977" s="14" t="s">
        <v>9266</v>
      </c>
      <c r="D977" s="14">
        <v>0</v>
      </c>
      <c r="E977" s="15">
        <v>44788</v>
      </c>
      <c r="F977" s="14">
        <v>2600</v>
      </c>
      <c r="G977" s="16" t="s">
        <v>10616</v>
      </c>
      <c r="H977" s="3">
        <v>2600</v>
      </c>
      <c r="I977" s="19">
        <v>44819</v>
      </c>
      <c r="J977" s="5" t="s">
        <v>10953</v>
      </c>
      <c r="K977" s="20" t="s">
        <v>10666</v>
      </c>
      <c r="O977" s="2">
        <v>2600</v>
      </c>
      <c r="P977" s="2">
        <f t="shared" si="15"/>
        <v>0</v>
      </c>
      <c r="Q977" s="2"/>
    </row>
    <row r="978" s="3" customFormat="1" ht="14.25" spans="1:17">
      <c r="A978" s="13">
        <v>44822</v>
      </c>
      <c r="B978" s="14" t="s">
        <v>5087</v>
      </c>
      <c r="C978" s="14" t="s">
        <v>9286</v>
      </c>
      <c r="D978" s="14">
        <v>0</v>
      </c>
      <c r="E978" s="15">
        <v>44788</v>
      </c>
      <c r="F978" s="14">
        <v>2600</v>
      </c>
      <c r="G978" s="16" t="s">
        <v>10616</v>
      </c>
      <c r="H978" s="3">
        <v>2600</v>
      </c>
      <c r="I978" s="19">
        <v>44819</v>
      </c>
      <c r="J978" s="5" t="s">
        <v>10953</v>
      </c>
      <c r="K978" s="20" t="s">
        <v>10666</v>
      </c>
      <c r="O978" s="2">
        <v>2600</v>
      </c>
      <c r="P978" s="2">
        <f t="shared" si="15"/>
        <v>0</v>
      </c>
      <c r="Q978" s="2"/>
    </row>
    <row r="979" s="3" customFormat="1" ht="14.25" spans="1:17">
      <c r="A979" s="13">
        <v>44822</v>
      </c>
      <c r="B979" s="14" t="s">
        <v>5087</v>
      </c>
      <c r="C979" s="14" t="s">
        <v>9298</v>
      </c>
      <c r="D979" s="14">
        <v>0</v>
      </c>
      <c r="E979" s="15">
        <v>44788</v>
      </c>
      <c r="F979" s="14">
        <v>2600</v>
      </c>
      <c r="G979" s="16" t="s">
        <v>10616</v>
      </c>
      <c r="H979" s="3">
        <v>2600</v>
      </c>
      <c r="I979" s="19">
        <v>44819</v>
      </c>
      <c r="J979" s="5" t="s">
        <v>10953</v>
      </c>
      <c r="K979" s="20" t="s">
        <v>10666</v>
      </c>
      <c r="O979" s="2">
        <v>2600</v>
      </c>
      <c r="P979" s="2">
        <f t="shared" si="15"/>
        <v>0</v>
      </c>
      <c r="Q979" s="2"/>
    </row>
    <row r="980" s="3" customFormat="1" ht="14.25" spans="1:17">
      <c r="A980" s="13">
        <v>44822</v>
      </c>
      <c r="B980" s="14" t="s">
        <v>5087</v>
      </c>
      <c r="C980" s="14" t="s">
        <v>9232</v>
      </c>
      <c r="D980" s="14">
        <v>0</v>
      </c>
      <c r="E980" s="15">
        <v>44788</v>
      </c>
      <c r="F980" s="14">
        <v>2600</v>
      </c>
      <c r="G980" s="16" t="s">
        <v>10616</v>
      </c>
      <c r="H980" s="3">
        <v>2600</v>
      </c>
      <c r="I980" s="19">
        <v>44819</v>
      </c>
      <c r="J980" s="5" t="s">
        <v>10953</v>
      </c>
      <c r="K980" s="20" t="s">
        <v>10666</v>
      </c>
      <c r="O980" s="2">
        <v>2600</v>
      </c>
      <c r="P980" s="2">
        <f t="shared" si="15"/>
        <v>0</v>
      </c>
      <c r="Q980" s="2"/>
    </row>
    <row r="981" s="3" customFormat="1" ht="14.25" spans="1:17">
      <c r="A981" s="13">
        <v>44822</v>
      </c>
      <c r="B981" s="14" t="s">
        <v>5087</v>
      </c>
      <c r="C981" s="14" t="s">
        <v>9268</v>
      </c>
      <c r="D981" s="14">
        <v>0</v>
      </c>
      <c r="E981" s="15">
        <v>44788</v>
      </c>
      <c r="F981" s="14">
        <v>2600</v>
      </c>
      <c r="G981" s="16" t="s">
        <v>10616</v>
      </c>
      <c r="H981" s="3">
        <v>2600</v>
      </c>
      <c r="I981" s="19">
        <v>44819</v>
      </c>
      <c r="J981" s="5" t="s">
        <v>10953</v>
      </c>
      <c r="K981" s="20" t="s">
        <v>10666</v>
      </c>
      <c r="O981" s="2">
        <v>2600</v>
      </c>
      <c r="P981" s="2">
        <f t="shared" si="15"/>
        <v>0</v>
      </c>
      <c r="Q981" s="2"/>
    </row>
    <row r="982" s="3" customFormat="1" ht="14.25" spans="1:17">
      <c r="A982" s="13">
        <v>44822</v>
      </c>
      <c r="B982" s="14" t="s">
        <v>5087</v>
      </c>
      <c r="C982" s="14" t="s">
        <v>9274</v>
      </c>
      <c r="D982" s="14">
        <v>0</v>
      </c>
      <c r="E982" s="15">
        <v>44788</v>
      </c>
      <c r="F982" s="14">
        <v>2600</v>
      </c>
      <c r="G982" s="16" t="s">
        <v>10616</v>
      </c>
      <c r="H982" s="3">
        <v>2600</v>
      </c>
      <c r="I982" s="19">
        <v>44819</v>
      </c>
      <c r="J982" s="5" t="s">
        <v>10953</v>
      </c>
      <c r="K982" s="20" t="s">
        <v>10666</v>
      </c>
      <c r="O982" s="2">
        <v>2600</v>
      </c>
      <c r="P982" s="2">
        <f t="shared" si="15"/>
        <v>0</v>
      </c>
      <c r="Q982" s="2"/>
    </row>
    <row r="983" s="3" customFormat="1" ht="14.25" spans="1:17">
      <c r="A983" s="13">
        <v>44822</v>
      </c>
      <c r="B983" s="14" t="s">
        <v>5087</v>
      </c>
      <c r="C983" s="14" t="s">
        <v>9250</v>
      </c>
      <c r="D983" s="14">
        <v>0</v>
      </c>
      <c r="E983" s="15">
        <v>44788</v>
      </c>
      <c r="F983" s="14">
        <v>2600</v>
      </c>
      <c r="G983" s="16" t="s">
        <v>10616</v>
      </c>
      <c r="H983" s="3">
        <v>2600</v>
      </c>
      <c r="I983" s="19">
        <v>44819</v>
      </c>
      <c r="J983" s="5" t="s">
        <v>10953</v>
      </c>
      <c r="K983" s="20" t="s">
        <v>10666</v>
      </c>
      <c r="O983" s="2">
        <v>2600</v>
      </c>
      <c r="P983" s="2">
        <f t="shared" si="15"/>
        <v>0</v>
      </c>
      <c r="Q983" s="2"/>
    </row>
    <row r="984" s="3" customFormat="1" ht="14.25" spans="1:17">
      <c r="A984" s="13">
        <v>44822</v>
      </c>
      <c r="B984" s="14" t="s">
        <v>5087</v>
      </c>
      <c r="C984" s="14" t="s">
        <v>9210</v>
      </c>
      <c r="D984" s="14">
        <v>0</v>
      </c>
      <c r="E984" s="15">
        <v>44788</v>
      </c>
      <c r="F984" s="14">
        <v>2600</v>
      </c>
      <c r="G984" s="16" t="s">
        <v>10616</v>
      </c>
      <c r="H984" s="3">
        <v>2600</v>
      </c>
      <c r="I984" s="19">
        <v>44819</v>
      </c>
      <c r="J984" s="5" t="s">
        <v>10953</v>
      </c>
      <c r="K984" s="20" t="s">
        <v>10666</v>
      </c>
      <c r="O984" s="2">
        <v>2600</v>
      </c>
      <c r="P984" s="2">
        <f t="shared" si="15"/>
        <v>0</v>
      </c>
      <c r="Q984" s="2"/>
    </row>
    <row r="985" s="3" customFormat="1" ht="14.25" spans="1:17">
      <c r="A985" s="13">
        <v>44822</v>
      </c>
      <c r="B985" s="14" t="s">
        <v>5087</v>
      </c>
      <c r="C985" s="14" t="s">
        <v>9260</v>
      </c>
      <c r="D985" s="14">
        <v>0</v>
      </c>
      <c r="E985" s="15">
        <v>44788</v>
      </c>
      <c r="F985" s="14">
        <v>2600</v>
      </c>
      <c r="G985" s="16" t="s">
        <v>10616</v>
      </c>
      <c r="H985" s="3">
        <v>2600</v>
      </c>
      <c r="I985" s="19">
        <v>44819</v>
      </c>
      <c r="J985" s="5" t="s">
        <v>10953</v>
      </c>
      <c r="K985" s="20" t="s">
        <v>10666</v>
      </c>
      <c r="O985" s="2">
        <v>2600</v>
      </c>
      <c r="P985" s="2">
        <f t="shared" si="15"/>
        <v>0</v>
      </c>
      <c r="Q985" s="2"/>
    </row>
    <row r="986" s="3" customFormat="1" ht="14.25" spans="1:17">
      <c r="A986" s="13">
        <v>44822</v>
      </c>
      <c r="B986" s="14" t="s">
        <v>5087</v>
      </c>
      <c r="C986" s="14" t="s">
        <v>9256</v>
      </c>
      <c r="D986" s="14">
        <v>0</v>
      </c>
      <c r="E986" s="15">
        <v>44788</v>
      </c>
      <c r="F986" s="14">
        <v>2600</v>
      </c>
      <c r="G986" s="16" t="s">
        <v>10616</v>
      </c>
      <c r="H986" s="3">
        <v>2600</v>
      </c>
      <c r="I986" s="19">
        <v>44819</v>
      </c>
      <c r="J986" s="5" t="s">
        <v>10953</v>
      </c>
      <c r="K986" s="20" t="s">
        <v>10666</v>
      </c>
      <c r="O986" s="2">
        <v>2600</v>
      </c>
      <c r="P986" s="2">
        <f t="shared" si="15"/>
        <v>0</v>
      </c>
      <c r="Q986" s="2"/>
    </row>
    <row r="987" s="3" customFormat="1" ht="14.25" spans="1:17">
      <c r="A987" s="13">
        <v>44822</v>
      </c>
      <c r="B987" s="14" t="s">
        <v>5087</v>
      </c>
      <c r="C987" s="14" t="s">
        <v>9294</v>
      </c>
      <c r="D987" s="14">
        <v>0</v>
      </c>
      <c r="E987" s="15">
        <v>44788</v>
      </c>
      <c r="F987" s="14">
        <v>2600</v>
      </c>
      <c r="G987" s="16" t="s">
        <v>10616</v>
      </c>
      <c r="H987" s="3">
        <v>2600</v>
      </c>
      <c r="I987" s="19">
        <v>44819</v>
      </c>
      <c r="J987" s="5" t="s">
        <v>10953</v>
      </c>
      <c r="K987" s="20" t="s">
        <v>10666</v>
      </c>
      <c r="O987" s="2">
        <v>2600</v>
      </c>
      <c r="P987" s="2">
        <f t="shared" si="15"/>
        <v>0</v>
      </c>
      <c r="Q987" s="2"/>
    </row>
    <row r="988" s="3" customFormat="1" ht="14.25" spans="1:17">
      <c r="A988" s="13">
        <v>44822</v>
      </c>
      <c r="B988" s="14" t="s">
        <v>5087</v>
      </c>
      <c r="C988" s="14" t="s">
        <v>9258</v>
      </c>
      <c r="D988" s="14">
        <v>0</v>
      </c>
      <c r="E988" s="15">
        <v>44788</v>
      </c>
      <c r="F988" s="14">
        <v>2600</v>
      </c>
      <c r="G988" s="16" t="s">
        <v>10616</v>
      </c>
      <c r="H988" s="3">
        <v>2600</v>
      </c>
      <c r="I988" s="19">
        <v>44819</v>
      </c>
      <c r="J988" s="5" t="s">
        <v>10953</v>
      </c>
      <c r="K988" s="20" t="s">
        <v>10666</v>
      </c>
      <c r="O988" s="2">
        <v>2600</v>
      </c>
      <c r="P988" s="2">
        <f t="shared" si="15"/>
        <v>0</v>
      </c>
      <c r="Q988" s="2"/>
    </row>
    <row r="989" s="3" customFormat="1" ht="14.25" spans="1:17">
      <c r="A989" s="13">
        <v>44822</v>
      </c>
      <c r="B989" s="14" t="s">
        <v>5087</v>
      </c>
      <c r="C989" s="14" t="s">
        <v>9280</v>
      </c>
      <c r="D989" s="14">
        <v>0</v>
      </c>
      <c r="E989" s="15">
        <v>44788</v>
      </c>
      <c r="F989" s="14">
        <v>2600</v>
      </c>
      <c r="G989" s="16" t="s">
        <v>10616</v>
      </c>
      <c r="H989" s="3">
        <v>2600</v>
      </c>
      <c r="I989" s="19">
        <v>44819</v>
      </c>
      <c r="J989" s="5" t="s">
        <v>10953</v>
      </c>
      <c r="K989" s="20" t="s">
        <v>10666</v>
      </c>
      <c r="O989" s="2">
        <v>2600</v>
      </c>
      <c r="P989" s="2">
        <f t="shared" si="15"/>
        <v>0</v>
      </c>
      <c r="Q989" s="2"/>
    </row>
    <row r="1046438" s="2" customFormat="1" ht="13.5" spans="5:11">
      <c r="E1046438" s="10"/>
      <c r="I1046438" s="19"/>
      <c r="J1046438" s="20"/>
      <c r="K1046438" s="20"/>
    </row>
    <row r="1046439" s="2" customFormat="1" ht="13.5" spans="5:11">
      <c r="E1046439" s="10"/>
      <c r="I1046439" s="19"/>
      <c r="J1046439" s="20"/>
      <c r="K1046439" s="20"/>
    </row>
    <row r="1046440" s="2" customFormat="1" ht="13.5" spans="5:11">
      <c r="E1046440" s="10"/>
      <c r="I1046440" s="19"/>
      <c r="J1046440" s="20"/>
      <c r="K1046440" s="20"/>
    </row>
    <row r="1046441" s="2" customFormat="1" ht="13.5" spans="5:11">
      <c r="E1046441" s="10"/>
      <c r="I1046441" s="19"/>
      <c r="J1046441" s="20"/>
      <c r="K1046441" s="20"/>
    </row>
    <row r="1046442" s="2" customFormat="1" ht="13.5" spans="5:11">
      <c r="E1046442" s="10"/>
      <c r="I1046442" s="19"/>
      <c r="J1046442" s="20"/>
      <c r="K1046442" s="20"/>
    </row>
    <row r="1046443" s="2" customFormat="1" ht="13.5" spans="5:11">
      <c r="E1046443" s="10"/>
      <c r="I1046443" s="19"/>
      <c r="J1046443" s="20"/>
      <c r="K1046443" s="20"/>
    </row>
    <row r="1046444" s="2" customFormat="1" ht="13.5" spans="5:11">
      <c r="E1046444" s="10"/>
      <c r="I1046444" s="19"/>
      <c r="J1046444" s="20"/>
      <c r="K1046444" s="20"/>
    </row>
    <row r="1046445" s="2" customFormat="1" ht="13.5" spans="5:11">
      <c r="E1046445" s="10"/>
      <c r="I1046445" s="19"/>
      <c r="J1046445" s="20"/>
      <c r="K1046445" s="20"/>
    </row>
    <row r="1046446" s="2" customFormat="1" ht="13.5" spans="5:11">
      <c r="E1046446" s="10"/>
      <c r="I1046446" s="19"/>
      <c r="J1046446" s="20"/>
      <c r="K1046446" s="20"/>
    </row>
    <row r="1046447" s="2" customFormat="1" ht="13.5" spans="5:11">
      <c r="E1046447" s="10"/>
      <c r="I1046447" s="19"/>
      <c r="J1046447" s="20"/>
      <c r="K1046447" s="20"/>
    </row>
    <row r="1046448" s="2" customFormat="1" ht="13.5" spans="5:11">
      <c r="E1046448" s="10"/>
      <c r="I1046448" s="19"/>
      <c r="J1046448" s="20"/>
      <c r="K1046448" s="20"/>
    </row>
    <row r="1046449" s="2" customFormat="1" ht="13.5" spans="5:11">
      <c r="E1046449" s="10"/>
      <c r="I1046449" s="19"/>
      <c r="J1046449" s="20"/>
      <c r="K1046449" s="20"/>
    </row>
    <row r="1046450" s="2" customFormat="1" ht="13.5" spans="5:11">
      <c r="E1046450" s="10"/>
      <c r="I1046450" s="19"/>
      <c r="J1046450" s="20"/>
      <c r="K1046450" s="20"/>
    </row>
    <row r="1046451" s="2" customFormat="1" ht="13.5" spans="5:11">
      <c r="E1046451" s="10"/>
      <c r="I1046451" s="19"/>
      <c r="J1046451" s="20"/>
      <c r="K1046451" s="20"/>
    </row>
    <row r="1046452" s="2" customFormat="1" ht="13.5" spans="5:11">
      <c r="E1046452" s="10"/>
      <c r="I1046452" s="19"/>
      <c r="J1046452" s="20"/>
      <c r="K1046452" s="20"/>
    </row>
    <row r="1046453" s="2" customFormat="1" ht="13.5" spans="5:11">
      <c r="E1046453" s="10"/>
      <c r="I1046453" s="19"/>
      <c r="J1046453" s="20"/>
      <c r="K1046453" s="20"/>
    </row>
    <row r="1046454" s="2" customFormat="1" ht="13.5" spans="5:11">
      <c r="E1046454" s="10"/>
      <c r="I1046454" s="19"/>
      <c r="J1046454" s="20"/>
      <c r="K1046454" s="20"/>
    </row>
    <row r="1046455" s="2" customFormat="1" ht="13.5" spans="5:11">
      <c r="E1046455" s="10"/>
      <c r="I1046455" s="19"/>
      <c r="J1046455" s="20"/>
      <c r="K1046455" s="20"/>
    </row>
    <row r="1046456" s="2" customFormat="1" ht="13.5" spans="5:11">
      <c r="E1046456" s="10"/>
      <c r="I1046456" s="19"/>
      <c r="J1046456" s="20"/>
      <c r="K1046456" s="20"/>
    </row>
    <row r="1046457" s="2" customFormat="1" ht="13.5" spans="5:11">
      <c r="E1046457" s="10"/>
      <c r="I1046457" s="19"/>
      <c r="J1046457" s="20"/>
      <c r="K1046457" s="20"/>
    </row>
    <row r="1046458" s="2" customFormat="1" ht="13.5" spans="5:11">
      <c r="E1046458" s="10"/>
      <c r="I1046458" s="19"/>
      <c r="J1046458" s="20"/>
      <c r="K1046458" s="20"/>
    </row>
    <row r="1046459" s="2" customFormat="1" ht="13.5" spans="5:11">
      <c r="E1046459" s="10"/>
      <c r="I1046459" s="19"/>
      <c r="J1046459" s="20"/>
      <c r="K1046459" s="20"/>
    </row>
    <row r="1046460" s="2" customFormat="1" ht="13.5" spans="5:11">
      <c r="E1046460" s="10"/>
      <c r="I1046460" s="19"/>
      <c r="J1046460" s="20"/>
      <c r="K1046460" s="20"/>
    </row>
    <row r="1046461" s="2" customFormat="1" ht="13.5" spans="5:11">
      <c r="E1046461" s="10"/>
      <c r="I1046461" s="19"/>
      <c r="J1046461" s="20"/>
      <c r="K1046461" s="20"/>
    </row>
    <row r="1046462" s="2" customFormat="1" ht="13.5" spans="5:11">
      <c r="E1046462" s="10"/>
      <c r="I1046462" s="19"/>
      <c r="J1046462" s="20"/>
      <c r="K1046462" s="20"/>
    </row>
    <row r="1046463" s="2" customFormat="1" ht="13.5" spans="5:11">
      <c r="E1046463" s="10"/>
      <c r="I1046463" s="19"/>
      <c r="J1046463" s="20"/>
      <c r="K1046463" s="20"/>
    </row>
    <row r="1046464" s="2" customFormat="1" ht="13.5" spans="5:11">
      <c r="E1046464" s="10"/>
      <c r="I1046464" s="19"/>
      <c r="J1046464" s="20"/>
      <c r="K1046464" s="20"/>
    </row>
    <row r="1046465" s="2" customFormat="1" ht="13.5" spans="5:11">
      <c r="E1046465" s="10"/>
      <c r="I1046465" s="19"/>
      <c r="J1046465" s="20"/>
      <c r="K1046465" s="20"/>
    </row>
    <row r="1046466" s="2" customFormat="1" ht="13.5" spans="5:11">
      <c r="E1046466" s="10"/>
      <c r="I1046466" s="19"/>
      <c r="J1046466" s="20"/>
      <c r="K1046466" s="20"/>
    </row>
    <row r="1046467" s="2" customFormat="1" ht="13.5" spans="5:11">
      <c r="E1046467" s="10"/>
      <c r="I1046467" s="19"/>
      <c r="J1046467" s="20"/>
      <c r="K1046467" s="20"/>
    </row>
    <row r="1046468" s="2" customFormat="1" ht="13.5" spans="5:11">
      <c r="E1046468" s="10"/>
      <c r="I1046468" s="19"/>
      <c r="J1046468" s="20"/>
      <c r="K1046468" s="20"/>
    </row>
    <row r="1046469" s="2" customFormat="1" ht="13.5" spans="5:11">
      <c r="E1046469" s="10"/>
      <c r="I1046469" s="19"/>
      <c r="J1046469" s="20"/>
      <c r="K1046469" s="20"/>
    </row>
    <row r="1046470" s="2" customFormat="1" ht="13.5" spans="5:11">
      <c r="E1046470" s="10"/>
      <c r="I1046470" s="19"/>
      <c r="J1046470" s="20"/>
      <c r="K1046470" s="20"/>
    </row>
    <row r="1046471" s="2" customFormat="1" ht="13.5" spans="5:11">
      <c r="E1046471" s="10"/>
      <c r="I1046471" s="19"/>
      <c r="J1046471" s="20"/>
      <c r="K1046471" s="20"/>
    </row>
    <row r="1046472" s="2" customFormat="1" ht="13.5" spans="5:11">
      <c r="E1046472" s="10"/>
      <c r="I1046472" s="19"/>
      <c r="J1046472" s="20"/>
      <c r="K1046472" s="20"/>
    </row>
    <row r="1046473" s="2" customFormat="1" ht="13.5" spans="5:11">
      <c r="E1046473" s="10"/>
      <c r="I1046473" s="19"/>
      <c r="J1046473" s="20"/>
      <c r="K1046473" s="20"/>
    </row>
    <row r="1046474" s="2" customFormat="1" ht="13.5" spans="5:11">
      <c r="E1046474" s="10"/>
      <c r="I1046474" s="19"/>
      <c r="J1046474" s="20"/>
      <c r="K1046474" s="20"/>
    </row>
    <row r="1046475" s="2" customFormat="1" ht="13.5" spans="5:11">
      <c r="E1046475" s="10"/>
      <c r="I1046475" s="19"/>
      <c r="J1046475" s="20"/>
      <c r="K1046475" s="20"/>
    </row>
    <row r="1046476" s="2" customFormat="1" ht="13.5" spans="5:11">
      <c r="E1046476" s="10"/>
      <c r="I1046476" s="19"/>
      <c r="J1046476" s="20"/>
      <c r="K1046476" s="20"/>
    </row>
    <row r="1046477" s="2" customFormat="1" ht="13.5" spans="5:11">
      <c r="E1046477" s="10"/>
      <c r="I1046477" s="19"/>
      <c r="J1046477" s="20"/>
      <c r="K1046477" s="20"/>
    </row>
    <row r="1046478" s="2" customFormat="1" ht="13.5" spans="5:11">
      <c r="E1046478" s="10"/>
      <c r="I1046478" s="19"/>
      <c r="J1046478" s="20"/>
      <c r="K1046478" s="20"/>
    </row>
    <row r="1046479" s="2" customFormat="1" ht="13.5" spans="5:11">
      <c r="E1046479" s="10"/>
      <c r="I1046479" s="19"/>
      <c r="J1046479" s="20"/>
      <c r="K1046479" s="20"/>
    </row>
    <row r="1046480" s="2" customFormat="1" ht="13.5" spans="5:11">
      <c r="E1046480" s="10"/>
      <c r="I1046480" s="19"/>
      <c r="J1046480" s="20"/>
      <c r="K1046480" s="20"/>
    </row>
    <row r="1046481" s="2" customFormat="1" ht="13.5" spans="5:11">
      <c r="E1046481" s="10"/>
      <c r="I1046481" s="19"/>
      <c r="J1046481" s="20"/>
      <c r="K1046481" s="20"/>
    </row>
    <row r="1046482" s="2" customFormat="1" ht="13.5" spans="5:11">
      <c r="E1046482" s="10"/>
      <c r="I1046482" s="19"/>
      <c r="J1046482" s="20"/>
      <c r="K1046482" s="20"/>
    </row>
    <row r="1046483" s="2" customFormat="1" ht="13.5" spans="5:11">
      <c r="E1046483" s="10"/>
      <c r="I1046483" s="19"/>
      <c r="J1046483" s="20"/>
      <c r="K1046483" s="20"/>
    </row>
    <row r="1046484" s="2" customFormat="1" ht="13.5" spans="5:11">
      <c r="E1046484" s="10"/>
      <c r="I1046484" s="19"/>
      <c r="J1046484" s="20"/>
      <c r="K1046484" s="20"/>
    </row>
    <row r="1046485" s="2" customFormat="1" ht="13.5" spans="5:11">
      <c r="E1046485" s="10"/>
      <c r="I1046485" s="19"/>
      <c r="J1046485" s="20"/>
      <c r="K1046485" s="20"/>
    </row>
    <row r="1046486" s="2" customFormat="1" ht="13.5" spans="5:11">
      <c r="E1046486" s="10"/>
      <c r="I1046486" s="19"/>
      <c r="J1046486" s="20"/>
      <c r="K1046486" s="20"/>
    </row>
    <row r="1046487" s="2" customFormat="1" ht="13.5" spans="5:11">
      <c r="E1046487" s="10"/>
      <c r="I1046487" s="19"/>
      <c r="J1046487" s="20"/>
      <c r="K1046487" s="20"/>
    </row>
    <row r="1046488" s="2" customFormat="1" ht="13.5" spans="5:11">
      <c r="E1046488" s="10"/>
      <c r="I1046488" s="19"/>
      <c r="J1046488" s="20"/>
      <c r="K1046488" s="20"/>
    </row>
    <row r="1046489" s="2" customFormat="1" ht="13.5" spans="5:11">
      <c r="E1046489" s="10"/>
      <c r="I1046489" s="19"/>
      <c r="J1046489" s="20"/>
      <c r="K1046489" s="20"/>
    </row>
    <row r="1046490" s="2" customFormat="1" ht="13.5" spans="5:11">
      <c r="E1046490" s="10"/>
      <c r="I1046490" s="19"/>
      <c r="J1046490" s="20"/>
      <c r="K1046490" s="20"/>
    </row>
    <row r="1046491" s="2" customFormat="1" ht="13.5" spans="5:11">
      <c r="E1046491" s="10"/>
      <c r="I1046491" s="19"/>
      <c r="J1046491" s="20"/>
      <c r="K1046491" s="20"/>
    </row>
    <row r="1046492" s="2" customFormat="1" ht="13.5" spans="5:11">
      <c r="E1046492" s="10"/>
      <c r="I1046492" s="19"/>
      <c r="J1046492" s="20"/>
      <c r="K1046492" s="20"/>
    </row>
    <row r="1046493" s="2" customFormat="1" ht="13.5" spans="5:11">
      <c r="E1046493" s="10"/>
      <c r="I1046493" s="19"/>
      <c r="J1046493" s="20"/>
      <c r="K1046493" s="20"/>
    </row>
    <row r="1046494" s="2" customFormat="1" ht="13.5" spans="5:11">
      <c r="E1046494" s="10"/>
      <c r="I1046494" s="19"/>
      <c r="J1046494" s="20"/>
      <c r="K1046494" s="20"/>
    </row>
    <row r="1046495" s="2" customFormat="1" ht="13.5" spans="5:11">
      <c r="E1046495" s="10"/>
      <c r="I1046495" s="19"/>
      <c r="J1046495" s="20"/>
      <c r="K1046495" s="20"/>
    </row>
    <row r="1046496" s="2" customFormat="1" ht="13.5" spans="5:11">
      <c r="E1046496" s="10"/>
      <c r="I1046496" s="19"/>
      <c r="J1046496" s="20"/>
      <c r="K1046496" s="20"/>
    </row>
    <row r="1046497" s="2" customFormat="1" ht="13.5" spans="5:11">
      <c r="E1046497" s="10"/>
      <c r="I1046497" s="19"/>
      <c r="J1046497" s="20"/>
      <c r="K1046497" s="20"/>
    </row>
    <row r="1046498" s="2" customFormat="1" ht="13.5" spans="5:11">
      <c r="E1046498" s="10"/>
      <c r="I1046498" s="19"/>
      <c r="J1046498" s="20"/>
      <c r="K1046498" s="20"/>
    </row>
    <row r="1046499" s="2" customFormat="1" ht="13.5" spans="5:11">
      <c r="E1046499" s="10"/>
      <c r="I1046499" s="19"/>
      <c r="J1046499" s="20"/>
      <c r="K1046499" s="20"/>
    </row>
    <row r="1046500" s="2" customFormat="1" ht="13.5" spans="5:11">
      <c r="E1046500" s="10"/>
      <c r="I1046500" s="19"/>
      <c r="J1046500" s="20"/>
      <c r="K1046500" s="20"/>
    </row>
    <row r="1046501" s="2" customFormat="1" ht="13.5" spans="5:11">
      <c r="E1046501" s="10"/>
      <c r="I1046501" s="19"/>
      <c r="J1046501" s="20"/>
      <c r="K1046501" s="20"/>
    </row>
    <row r="1046502" s="2" customFormat="1" ht="13.5" spans="5:11">
      <c r="E1046502" s="10"/>
      <c r="I1046502" s="19"/>
      <c r="J1046502" s="20"/>
      <c r="K1046502" s="20"/>
    </row>
    <row r="1046503" s="2" customFormat="1" ht="13.5" spans="5:11">
      <c r="E1046503" s="10"/>
      <c r="I1046503" s="19"/>
      <c r="J1046503" s="20"/>
      <c r="K1046503" s="20"/>
    </row>
    <row r="1046504" s="2" customFormat="1" ht="13.5" spans="5:11">
      <c r="E1046504" s="10"/>
      <c r="I1046504" s="19"/>
      <c r="J1046504" s="20"/>
      <c r="K1046504" s="20"/>
    </row>
    <row r="1046505" s="2" customFormat="1" ht="13.5" spans="5:11">
      <c r="E1046505" s="10"/>
      <c r="I1046505" s="19"/>
      <c r="J1046505" s="20"/>
      <c r="K1046505" s="20"/>
    </row>
    <row r="1046506" s="2" customFormat="1" ht="13.5" spans="5:11">
      <c r="E1046506" s="10"/>
      <c r="I1046506" s="19"/>
      <c r="J1046506" s="20"/>
      <c r="K1046506" s="20"/>
    </row>
    <row r="1046507" s="2" customFormat="1" ht="13.5" spans="5:11">
      <c r="E1046507" s="10"/>
      <c r="I1046507" s="19"/>
      <c r="J1046507" s="20"/>
      <c r="K1046507" s="20"/>
    </row>
    <row r="1046508" s="2" customFormat="1" ht="13.5" spans="5:11">
      <c r="E1046508" s="10"/>
      <c r="I1046508" s="19"/>
      <c r="J1046508" s="20"/>
      <c r="K1046508" s="20"/>
    </row>
    <row r="1046509" s="2" customFormat="1" ht="13.5" spans="5:11">
      <c r="E1046509" s="10"/>
      <c r="I1046509" s="19"/>
      <c r="J1046509" s="20"/>
      <c r="K1046509" s="20"/>
    </row>
    <row r="1046510" s="2" customFormat="1" ht="13.5" spans="5:11">
      <c r="E1046510" s="10"/>
      <c r="I1046510" s="19"/>
      <c r="J1046510" s="20"/>
      <c r="K1046510" s="20"/>
    </row>
    <row r="1046511" s="2" customFormat="1" ht="13.5" spans="5:11">
      <c r="E1046511" s="10"/>
      <c r="I1046511" s="19"/>
      <c r="J1046511" s="20"/>
      <c r="K1046511" s="20"/>
    </row>
    <row r="1046512" s="2" customFormat="1" ht="13.5" spans="5:11">
      <c r="E1046512" s="10"/>
      <c r="I1046512" s="19"/>
      <c r="J1046512" s="20"/>
      <c r="K1046512" s="20"/>
    </row>
    <row r="1046513" s="2" customFormat="1" ht="13.5" spans="5:11">
      <c r="E1046513" s="10"/>
      <c r="I1046513" s="19"/>
      <c r="J1046513" s="20"/>
      <c r="K1046513" s="20"/>
    </row>
    <row r="1046514" s="2" customFormat="1" ht="13.5" spans="5:11">
      <c r="E1046514" s="10"/>
      <c r="I1046514" s="19"/>
      <c r="J1046514" s="20"/>
      <c r="K1046514" s="20"/>
    </row>
    <row r="1046515" s="2" customFormat="1" ht="13.5" spans="5:11">
      <c r="E1046515" s="10"/>
      <c r="I1046515" s="19"/>
      <c r="J1046515" s="20"/>
      <c r="K1046515" s="20"/>
    </row>
    <row r="1046516" s="2" customFormat="1" ht="13.5" spans="5:11">
      <c r="E1046516" s="10"/>
      <c r="I1046516" s="19"/>
      <c r="J1046516" s="20"/>
      <c r="K1046516" s="20"/>
    </row>
    <row r="1046517" s="2" customFormat="1" ht="13.5" spans="5:11">
      <c r="E1046517" s="10"/>
      <c r="I1046517" s="19"/>
      <c r="J1046517" s="20"/>
      <c r="K1046517" s="20"/>
    </row>
    <row r="1046518" s="2" customFormat="1" ht="13.5" spans="5:11">
      <c r="E1046518" s="10"/>
      <c r="I1046518" s="19"/>
      <c r="J1046518" s="20"/>
      <c r="K1046518" s="20"/>
    </row>
    <row r="1046519" s="2" customFormat="1" ht="13.5" spans="5:11">
      <c r="E1046519" s="10"/>
      <c r="I1046519" s="19"/>
      <c r="J1046519" s="20"/>
      <c r="K1046519" s="20"/>
    </row>
    <row r="1046520" s="2" customFormat="1" ht="13.5" spans="5:11">
      <c r="E1046520" s="10"/>
      <c r="I1046520" s="19"/>
      <c r="J1046520" s="20"/>
      <c r="K1046520" s="20"/>
    </row>
    <row r="1046521" s="2" customFormat="1" ht="13.5" spans="5:11">
      <c r="E1046521" s="10"/>
      <c r="I1046521" s="19"/>
      <c r="J1046521" s="20"/>
      <c r="K1046521" s="20"/>
    </row>
    <row r="1046522" s="2" customFormat="1" ht="13.5" spans="5:11">
      <c r="E1046522" s="10"/>
      <c r="I1046522" s="19"/>
      <c r="J1046522" s="20"/>
      <c r="K1046522" s="20"/>
    </row>
    <row r="1046523" s="2" customFormat="1" ht="13.5" spans="5:11">
      <c r="E1046523" s="10"/>
      <c r="I1046523" s="19"/>
      <c r="J1046523" s="20"/>
      <c r="K1046523" s="20"/>
    </row>
    <row r="1046524" s="2" customFormat="1" ht="13.5" spans="5:11">
      <c r="E1046524" s="10"/>
      <c r="I1046524" s="19"/>
      <c r="J1046524" s="20"/>
      <c r="K1046524" s="20"/>
    </row>
    <row r="1046525" s="2" customFormat="1" ht="13.5" spans="5:11">
      <c r="E1046525" s="10"/>
      <c r="I1046525" s="19"/>
      <c r="J1046525" s="20"/>
      <c r="K1046525" s="20"/>
    </row>
    <row r="1046526" s="2" customFormat="1" ht="13.5" spans="5:11">
      <c r="E1046526" s="10"/>
      <c r="I1046526" s="19"/>
      <c r="J1046526" s="20"/>
      <c r="K1046526" s="20"/>
    </row>
    <row r="1046527" s="2" customFormat="1" ht="13.5" spans="5:11">
      <c r="E1046527" s="10"/>
      <c r="I1046527" s="19"/>
      <c r="J1046527" s="20"/>
      <c r="K1046527" s="20"/>
    </row>
    <row r="1046528" s="2" customFormat="1" ht="13.5" spans="5:11">
      <c r="E1046528" s="10"/>
      <c r="I1046528" s="19"/>
      <c r="J1046528" s="20"/>
      <c r="K1046528" s="20"/>
    </row>
    <row r="1046529" s="2" customFormat="1" ht="13.5" spans="5:11">
      <c r="E1046529" s="10"/>
      <c r="I1046529" s="19"/>
      <c r="J1046529" s="20"/>
      <c r="K1046529" s="20"/>
    </row>
    <row r="1046530" s="2" customFormat="1" ht="13.5" spans="5:11">
      <c r="E1046530" s="10"/>
      <c r="I1046530" s="19"/>
      <c r="J1046530" s="20"/>
      <c r="K1046530" s="20"/>
    </row>
    <row r="1046531" s="2" customFormat="1" ht="13.5" spans="5:11">
      <c r="E1046531" s="10"/>
      <c r="I1046531" s="19"/>
      <c r="J1046531" s="20"/>
      <c r="K1046531" s="20"/>
    </row>
    <row r="1046532" s="2" customFormat="1" ht="13.5" spans="5:11">
      <c r="E1046532" s="10"/>
      <c r="I1046532" s="19"/>
      <c r="J1046532" s="20"/>
      <c r="K1046532" s="20"/>
    </row>
    <row r="1046533" s="2" customFormat="1" ht="13.5" spans="5:11">
      <c r="E1046533" s="10"/>
      <c r="I1046533" s="19"/>
      <c r="J1046533" s="20"/>
      <c r="K1046533" s="20"/>
    </row>
    <row r="1046534" s="2" customFormat="1" ht="13.5" spans="5:11">
      <c r="E1046534" s="10"/>
      <c r="I1046534" s="19"/>
      <c r="J1046534" s="20"/>
      <c r="K1046534" s="20"/>
    </row>
    <row r="1046535" s="2" customFormat="1" ht="13.5" spans="5:11">
      <c r="E1046535" s="10"/>
      <c r="I1046535" s="19"/>
      <c r="J1046535" s="20"/>
      <c r="K1046535" s="20"/>
    </row>
    <row r="1046536" s="2" customFormat="1" ht="13.5" spans="5:11">
      <c r="E1046536" s="10"/>
      <c r="I1046536" s="19"/>
      <c r="J1046536" s="20"/>
      <c r="K1046536" s="20"/>
    </row>
    <row r="1046537" s="2" customFormat="1" ht="13.5" spans="5:11">
      <c r="E1046537" s="10"/>
      <c r="I1046537" s="19"/>
      <c r="J1046537" s="20"/>
      <c r="K1046537" s="20"/>
    </row>
    <row r="1046538" s="2" customFormat="1" ht="13.5" spans="5:11">
      <c r="E1046538" s="10"/>
      <c r="I1046538" s="19"/>
      <c r="J1046538" s="20"/>
      <c r="K1046538" s="20"/>
    </row>
    <row r="1046539" s="2" customFormat="1" ht="13.5" spans="5:11">
      <c r="E1046539" s="10"/>
      <c r="I1046539" s="19"/>
      <c r="J1046539" s="20"/>
      <c r="K1046539" s="20"/>
    </row>
    <row r="1046540" s="2" customFormat="1" ht="13.5" spans="5:11">
      <c r="E1046540" s="10"/>
      <c r="I1046540" s="19"/>
      <c r="J1046540" s="20"/>
      <c r="K1046540" s="20"/>
    </row>
    <row r="1046541" s="2" customFormat="1" ht="13.5" spans="5:11">
      <c r="E1046541" s="10"/>
      <c r="I1046541" s="19"/>
      <c r="J1046541" s="20"/>
      <c r="K1046541" s="20"/>
    </row>
    <row r="1046542" s="2" customFormat="1" ht="13.5" spans="5:11">
      <c r="E1046542" s="10"/>
      <c r="I1046542" s="19"/>
      <c r="J1046542" s="20"/>
      <c r="K1046542" s="20"/>
    </row>
    <row r="1046543" s="2" customFormat="1" ht="13.5" spans="5:11">
      <c r="E1046543" s="10"/>
      <c r="I1046543" s="19"/>
      <c r="J1046543" s="20"/>
      <c r="K1046543" s="20"/>
    </row>
    <row r="1046544" s="2" customFormat="1" ht="13.5" spans="5:11">
      <c r="E1046544" s="10"/>
      <c r="I1046544" s="19"/>
      <c r="J1046544" s="20"/>
      <c r="K1046544" s="20"/>
    </row>
    <row r="1046545" s="2" customFormat="1" ht="13.5" spans="5:11">
      <c r="E1046545" s="10"/>
      <c r="I1046545" s="19"/>
      <c r="J1046545" s="20"/>
      <c r="K1046545" s="20"/>
    </row>
    <row r="1046546" s="2" customFormat="1" ht="13.5" spans="5:11">
      <c r="E1046546" s="10"/>
      <c r="I1046546" s="19"/>
      <c r="J1046546" s="20"/>
      <c r="K1046546" s="20"/>
    </row>
    <row r="1046547" s="2" customFormat="1" ht="13.5" spans="5:11">
      <c r="E1046547" s="10"/>
      <c r="I1046547" s="19"/>
      <c r="J1046547" s="20"/>
      <c r="K1046547" s="20"/>
    </row>
    <row r="1046548" s="2" customFormat="1" ht="13.5" spans="5:11">
      <c r="E1046548" s="10"/>
      <c r="I1046548" s="19"/>
      <c r="J1046548" s="20"/>
      <c r="K1046548" s="20"/>
    </row>
    <row r="1046549" s="2" customFormat="1" ht="13.5" spans="5:11">
      <c r="E1046549" s="10"/>
      <c r="I1046549" s="19"/>
      <c r="J1046549" s="20"/>
      <c r="K1046549" s="20"/>
    </row>
    <row r="1046550" s="2" customFormat="1" ht="13.5" spans="5:11">
      <c r="E1046550" s="10"/>
      <c r="I1046550" s="19"/>
      <c r="J1046550" s="20"/>
      <c r="K1046550" s="20"/>
    </row>
    <row r="1046551" s="2" customFormat="1" ht="13.5" spans="5:11">
      <c r="E1046551" s="10"/>
      <c r="I1046551" s="19"/>
      <c r="J1046551" s="20"/>
      <c r="K1046551" s="20"/>
    </row>
    <row r="1046552" s="2" customFormat="1" ht="13.5" spans="5:11">
      <c r="E1046552" s="10"/>
      <c r="I1046552" s="19"/>
      <c r="J1046552" s="20"/>
      <c r="K1046552" s="20"/>
    </row>
    <row r="1046553" s="2" customFormat="1" ht="13.5" spans="5:11">
      <c r="E1046553" s="10"/>
      <c r="I1046553" s="19"/>
      <c r="J1046553" s="20"/>
      <c r="K1046553" s="20"/>
    </row>
    <row r="1046554" s="2" customFormat="1" ht="13.5" spans="5:11">
      <c r="E1046554" s="10"/>
      <c r="I1046554" s="19"/>
      <c r="J1046554" s="20"/>
      <c r="K1046554" s="20"/>
    </row>
    <row r="1046555" s="2" customFormat="1" ht="13.5" spans="5:11">
      <c r="E1046555" s="10"/>
      <c r="I1046555" s="19"/>
      <c r="J1046555" s="20"/>
      <c r="K1046555" s="20"/>
    </row>
    <row r="1046556" s="2" customFormat="1" ht="13.5" spans="5:11">
      <c r="E1046556" s="10"/>
      <c r="I1046556" s="19"/>
      <c r="J1046556" s="20"/>
      <c r="K1046556" s="20"/>
    </row>
    <row r="1046557" s="2" customFormat="1" ht="13.5" spans="5:11">
      <c r="E1046557" s="10"/>
      <c r="I1046557" s="19"/>
      <c r="J1046557" s="20"/>
      <c r="K1046557" s="20"/>
    </row>
    <row r="1046558" s="2" customFormat="1" ht="13.5" spans="5:11">
      <c r="E1046558" s="10"/>
      <c r="I1046558" s="19"/>
      <c r="J1046558" s="20"/>
      <c r="K1046558" s="20"/>
    </row>
    <row r="1046559" s="2" customFormat="1" ht="13.5" spans="5:11">
      <c r="E1046559" s="10"/>
      <c r="I1046559" s="19"/>
      <c r="J1046559" s="20"/>
      <c r="K1046559" s="20"/>
    </row>
    <row r="1046560" s="2" customFormat="1" ht="13.5" spans="5:11">
      <c r="E1046560" s="10"/>
      <c r="I1046560" s="19"/>
      <c r="J1046560" s="20"/>
      <c r="K1046560" s="20"/>
    </row>
    <row r="1046561" s="2" customFormat="1" ht="13.5" spans="5:11">
      <c r="E1046561" s="10"/>
      <c r="I1046561" s="19"/>
      <c r="J1046561" s="20"/>
      <c r="K1046561" s="20"/>
    </row>
    <row r="1046562" s="2" customFormat="1" ht="13.5" spans="5:11">
      <c r="E1046562" s="10"/>
      <c r="I1046562" s="19"/>
      <c r="J1046562" s="20"/>
      <c r="K1046562" s="20"/>
    </row>
    <row r="1046563" s="2" customFormat="1" ht="13.5" spans="5:11">
      <c r="E1046563" s="10"/>
      <c r="I1046563" s="19"/>
      <c r="J1046563" s="20"/>
      <c r="K1046563" s="20"/>
    </row>
    <row r="1046564" s="2" customFormat="1" ht="13.5" spans="5:11">
      <c r="E1046564" s="10"/>
      <c r="I1046564" s="19"/>
      <c r="J1046564" s="20"/>
      <c r="K1046564" s="20"/>
    </row>
    <row r="1046565" s="2" customFormat="1" ht="13.5" spans="5:11">
      <c r="E1046565" s="10"/>
      <c r="I1046565" s="19"/>
      <c r="J1046565" s="20"/>
      <c r="K1046565" s="20"/>
    </row>
    <row r="1046566" s="2" customFormat="1" ht="13.5" spans="5:11">
      <c r="E1046566" s="10"/>
      <c r="I1046566" s="19"/>
      <c r="J1046566" s="20"/>
      <c r="K1046566" s="20"/>
    </row>
    <row r="1046567" s="2" customFormat="1" ht="13.5" spans="5:11">
      <c r="E1046567" s="10"/>
      <c r="I1046567" s="19"/>
      <c r="J1046567" s="20"/>
      <c r="K1046567" s="20"/>
    </row>
    <row r="1046568" s="2" customFormat="1" ht="13.5" spans="5:11">
      <c r="E1046568" s="10"/>
      <c r="I1046568" s="19"/>
      <c r="J1046568" s="20"/>
      <c r="K1046568" s="20"/>
    </row>
    <row r="1046569" s="2" customFormat="1" ht="13.5" spans="5:11">
      <c r="E1046569" s="10"/>
      <c r="I1046569" s="19"/>
      <c r="J1046569" s="20"/>
      <c r="K1046569" s="20"/>
    </row>
    <row r="1046570" s="2" customFormat="1" ht="13.5" spans="5:11">
      <c r="E1046570" s="10"/>
      <c r="I1046570" s="19"/>
      <c r="J1046570" s="20"/>
      <c r="K1046570" s="20"/>
    </row>
    <row r="1046571" s="2" customFormat="1" ht="13.5" spans="5:11">
      <c r="E1046571" s="10"/>
      <c r="I1046571" s="19"/>
      <c r="J1046571" s="20"/>
      <c r="K1046571" s="20"/>
    </row>
    <row r="1046572" s="2" customFormat="1" ht="13.5" spans="5:11">
      <c r="E1046572" s="10"/>
      <c r="I1046572" s="19"/>
      <c r="J1046572" s="20"/>
      <c r="K1046572" s="20"/>
    </row>
    <row r="1046573" s="2" customFormat="1" ht="13.5" spans="5:11">
      <c r="E1046573" s="10"/>
      <c r="I1046573" s="19"/>
      <c r="J1046573" s="20"/>
      <c r="K1046573" s="20"/>
    </row>
    <row r="1046574" s="2" customFormat="1" ht="13.5" spans="5:11">
      <c r="E1046574" s="10"/>
      <c r="I1046574" s="19"/>
      <c r="J1046574" s="20"/>
      <c r="K1046574" s="20"/>
    </row>
    <row r="1046575" s="2" customFormat="1" ht="13.5" spans="5:11">
      <c r="E1046575" s="10"/>
      <c r="I1046575" s="19"/>
      <c r="J1046575" s="20"/>
      <c r="K1046575" s="20"/>
    </row>
    <row r="1046576" s="2" customFormat="1" ht="13.5" spans="5:11">
      <c r="E1046576" s="10"/>
      <c r="I1046576" s="19"/>
      <c r="J1046576" s="20"/>
      <c r="K1046576" s="20"/>
    </row>
    <row r="1046577" s="2" customFormat="1" ht="13.5" spans="5:11">
      <c r="E1046577" s="10"/>
      <c r="I1046577" s="19"/>
      <c r="J1046577" s="20"/>
      <c r="K1046577" s="20"/>
    </row>
    <row r="1046578" s="2" customFormat="1" ht="13.5" spans="5:11">
      <c r="E1046578" s="10"/>
      <c r="I1046578" s="19"/>
      <c r="J1046578" s="20"/>
      <c r="K1046578" s="20"/>
    </row>
    <row r="1046579" s="2" customFormat="1" ht="13.5" spans="5:11">
      <c r="E1046579" s="10"/>
      <c r="I1046579" s="19"/>
      <c r="J1046579" s="20"/>
      <c r="K1046579" s="20"/>
    </row>
    <row r="1046580" s="2" customFormat="1" ht="13.5" spans="5:11">
      <c r="E1046580" s="10"/>
      <c r="I1046580" s="19"/>
      <c r="J1046580" s="20"/>
      <c r="K1046580" s="20"/>
    </row>
    <row r="1046581" s="2" customFormat="1" ht="13.5" spans="5:11">
      <c r="E1046581" s="10"/>
      <c r="I1046581" s="19"/>
      <c r="J1046581" s="20"/>
      <c r="K1046581" s="20"/>
    </row>
    <row r="1046582" s="2" customFormat="1" ht="13.5" spans="5:11">
      <c r="E1046582" s="10"/>
      <c r="I1046582" s="19"/>
      <c r="J1046582" s="20"/>
      <c r="K1046582" s="20"/>
    </row>
    <row r="1046583" s="2" customFormat="1" ht="13.5" spans="5:11">
      <c r="E1046583" s="10"/>
      <c r="I1046583" s="19"/>
      <c r="J1046583" s="20"/>
      <c r="K1046583" s="20"/>
    </row>
    <row r="1046584" s="2" customFormat="1" ht="13.5" spans="5:11">
      <c r="E1046584" s="10"/>
      <c r="I1046584" s="19"/>
      <c r="J1046584" s="20"/>
      <c r="K1046584" s="20"/>
    </row>
    <row r="1046585" s="2" customFormat="1" ht="13.5" spans="5:11">
      <c r="E1046585" s="10"/>
      <c r="I1046585" s="19"/>
      <c r="J1046585" s="20"/>
      <c r="K1046585" s="20"/>
    </row>
    <row r="1046586" s="2" customFormat="1" ht="13.5" spans="5:11">
      <c r="E1046586" s="10"/>
      <c r="I1046586" s="19"/>
      <c r="J1046586" s="20"/>
      <c r="K1046586" s="20"/>
    </row>
    <row r="1046587" s="2" customFormat="1" ht="13.5" spans="5:11">
      <c r="E1046587" s="10"/>
      <c r="I1046587" s="19"/>
      <c r="J1046587" s="20"/>
      <c r="K1046587" s="20"/>
    </row>
    <row r="1046588" s="2" customFormat="1" ht="13.5" spans="5:11">
      <c r="E1046588" s="10"/>
      <c r="I1046588" s="19"/>
      <c r="J1046588" s="20"/>
      <c r="K1046588" s="20"/>
    </row>
    <row r="1046589" s="2" customFormat="1" ht="13.5" spans="5:11">
      <c r="E1046589" s="10"/>
      <c r="I1046589" s="19"/>
      <c r="J1046589" s="20"/>
      <c r="K1046589" s="20"/>
    </row>
    <row r="1046590" s="2" customFormat="1" ht="13.5" spans="5:11">
      <c r="E1046590" s="10"/>
      <c r="I1046590" s="19"/>
      <c r="J1046590" s="20"/>
      <c r="K1046590" s="20"/>
    </row>
    <row r="1046591" s="2" customFormat="1" ht="13.5" spans="5:11">
      <c r="E1046591" s="10"/>
      <c r="I1046591" s="19"/>
      <c r="J1046591" s="20"/>
      <c r="K1046591" s="20"/>
    </row>
    <row r="1046592" s="2" customFormat="1" ht="13.5" spans="5:11">
      <c r="E1046592" s="10"/>
      <c r="I1046592" s="19"/>
      <c r="J1046592" s="20"/>
      <c r="K1046592" s="20"/>
    </row>
    <row r="1046593" s="2" customFormat="1" ht="13.5" spans="5:11">
      <c r="E1046593" s="10"/>
      <c r="I1046593" s="19"/>
      <c r="J1046593" s="20"/>
      <c r="K1046593" s="20"/>
    </row>
    <row r="1046594" s="2" customFormat="1" ht="13.5" spans="5:11">
      <c r="E1046594" s="10"/>
      <c r="I1046594" s="19"/>
      <c r="J1046594" s="20"/>
      <c r="K1046594" s="20"/>
    </row>
    <row r="1046595" s="2" customFormat="1" ht="13.5" spans="5:11">
      <c r="E1046595" s="10"/>
      <c r="I1046595" s="19"/>
      <c r="J1046595" s="20"/>
      <c r="K1046595" s="20"/>
    </row>
    <row r="1046596" s="2" customFormat="1" ht="13.5" spans="5:11">
      <c r="E1046596" s="10"/>
      <c r="I1046596" s="19"/>
      <c r="J1046596" s="20"/>
      <c r="K1046596" s="20"/>
    </row>
    <row r="1046597" s="2" customFormat="1" ht="13.5" spans="5:11">
      <c r="E1046597" s="10"/>
      <c r="I1046597" s="19"/>
      <c r="J1046597" s="20"/>
      <c r="K1046597" s="20"/>
    </row>
    <row r="1046598" s="2" customFormat="1" ht="13.5" spans="5:11">
      <c r="E1046598" s="10"/>
      <c r="I1046598" s="19"/>
      <c r="J1046598" s="20"/>
      <c r="K1046598" s="20"/>
    </row>
    <row r="1046599" s="2" customFormat="1" ht="13.5" spans="5:11">
      <c r="E1046599" s="10"/>
      <c r="I1046599" s="19"/>
      <c r="J1046599" s="20"/>
      <c r="K1046599" s="20"/>
    </row>
    <row r="1046600" s="2" customFormat="1" ht="13.5" spans="5:11">
      <c r="E1046600" s="10"/>
      <c r="I1046600" s="19"/>
      <c r="J1046600" s="20"/>
      <c r="K1046600" s="20"/>
    </row>
    <row r="1046601" s="2" customFormat="1" ht="13.5" spans="5:11">
      <c r="E1046601" s="10"/>
      <c r="I1046601" s="19"/>
      <c r="J1046601" s="20"/>
      <c r="K1046601" s="20"/>
    </row>
    <row r="1046602" s="2" customFormat="1" ht="13.5" spans="5:11">
      <c r="E1046602" s="10"/>
      <c r="I1046602" s="19"/>
      <c r="J1046602" s="20"/>
      <c r="K1046602" s="20"/>
    </row>
    <row r="1046603" s="2" customFormat="1" ht="13.5" spans="5:11">
      <c r="E1046603" s="10"/>
      <c r="I1046603" s="19"/>
      <c r="J1046603" s="20"/>
      <c r="K1046603" s="20"/>
    </row>
    <row r="1046604" s="2" customFormat="1" ht="13.5" spans="5:11">
      <c r="E1046604" s="10"/>
      <c r="I1046604" s="19"/>
      <c r="J1046604" s="20"/>
      <c r="K1046604" s="20"/>
    </row>
    <row r="1046605" s="2" customFormat="1" ht="13.5" spans="5:11">
      <c r="E1046605" s="10"/>
      <c r="I1046605" s="19"/>
      <c r="J1046605" s="20"/>
      <c r="K1046605" s="20"/>
    </row>
    <row r="1046606" s="2" customFormat="1" ht="13.5" spans="5:11">
      <c r="E1046606" s="10"/>
      <c r="I1046606" s="19"/>
      <c r="J1046606" s="20"/>
      <c r="K1046606" s="20"/>
    </row>
    <row r="1046607" s="2" customFormat="1" ht="13.5" spans="5:11">
      <c r="E1046607" s="10"/>
      <c r="I1046607" s="19"/>
      <c r="J1046607" s="20"/>
      <c r="K1046607" s="20"/>
    </row>
    <row r="1046608" s="2" customFormat="1" ht="13.5" spans="5:11">
      <c r="E1046608" s="10"/>
      <c r="I1046608" s="19"/>
      <c r="J1046608" s="20"/>
      <c r="K1046608" s="20"/>
    </row>
    <row r="1046609" s="2" customFormat="1" ht="13.5" spans="5:11">
      <c r="E1046609" s="10"/>
      <c r="I1046609" s="19"/>
      <c r="J1046609" s="20"/>
      <c r="K1046609" s="20"/>
    </row>
    <row r="1046610" s="2" customFormat="1" ht="13.5" spans="5:11">
      <c r="E1046610" s="10"/>
      <c r="I1046610" s="19"/>
      <c r="J1046610" s="20"/>
      <c r="K1046610" s="20"/>
    </row>
    <row r="1046611" s="2" customFormat="1" ht="13.5" spans="5:11">
      <c r="E1046611" s="10"/>
      <c r="I1046611" s="19"/>
      <c r="J1046611" s="20"/>
      <c r="K1046611" s="20"/>
    </row>
    <row r="1046612" s="2" customFormat="1" ht="13.5" spans="5:11">
      <c r="E1046612" s="10"/>
      <c r="I1046612" s="19"/>
      <c r="J1046612" s="20"/>
      <c r="K1046612" s="20"/>
    </row>
    <row r="1046613" s="2" customFormat="1" ht="13.5" spans="5:11">
      <c r="E1046613" s="10"/>
      <c r="I1046613" s="19"/>
      <c r="J1046613" s="20"/>
      <c r="K1046613" s="20"/>
    </row>
    <row r="1046614" s="2" customFormat="1" ht="13.5" spans="5:11">
      <c r="E1046614" s="10"/>
      <c r="I1046614" s="19"/>
      <c r="J1046614" s="20"/>
      <c r="K1046614" s="20"/>
    </row>
    <row r="1046615" s="2" customFormat="1" ht="13.5" spans="5:11">
      <c r="E1046615" s="10"/>
      <c r="I1046615" s="19"/>
      <c r="J1046615" s="20"/>
      <c r="K1046615" s="20"/>
    </row>
    <row r="1046616" s="2" customFormat="1" ht="13.5" spans="5:11">
      <c r="E1046616" s="10"/>
      <c r="I1046616" s="19"/>
      <c r="J1046616" s="20"/>
      <c r="K1046616" s="20"/>
    </row>
    <row r="1046617" s="2" customFormat="1" ht="13.5" spans="5:11">
      <c r="E1046617" s="10"/>
      <c r="I1046617" s="19"/>
      <c r="J1046617" s="20"/>
      <c r="K1046617" s="20"/>
    </row>
    <row r="1046618" s="2" customFormat="1" ht="13.5" spans="5:11">
      <c r="E1046618" s="10"/>
      <c r="I1046618" s="19"/>
      <c r="J1046618" s="20"/>
      <c r="K1046618" s="20"/>
    </row>
    <row r="1046619" s="2" customFormat="1" ht="13.5" spans="5:11">
      <c r="E1046619" s="10"/>
      <c r="I1046619" s="19"/>
      <c r="J1046619" s="20"/>
      <c r="K1046619" s="20"/>
    </row>
    <row r="1046620" s="2" customFormat="1" ht="13.5" spans="5:11">
      <c r="E1046620" s="10"/>
      <c r="I1046620" s="19"/>
      <c r="J1046620" s="20"/>
      <c r="K1046620" s="20"/>
    </row>
    <row r="1046621" s="2" customFormat="1" ht="13.5" spans="5:11">
      <c r="E1046621" s="10"/>
      <c r="I1046621" s="19"/>
      <c r="J1046621" s="20"/>
      <c r="K1046621" s="20"/>
    </row>
    <row r="1046622" s="2" customFormat="1" ht="13.5" spans="5:11">
      <c r="E1046622" s="10"/>
      <c r="I1046622" s="19"/>
      <c r="J1046622" s="20"/>
      <c r="K1046622" s="20"/>
    </row>
    <row r="1046623" s="2" customFormat="1" ht="13.5" spans="5:11">
      <c r="E1046623" s="10"/>
      <c r="I1046623" s="19"/>
      <c r="J1046623" s="20"/>
      <c r="K1046623" s="20"/>
    </row>
    <row r="1046624" s="2" customFormat="1" ht="13.5" spans="5:11">
      <c r="E1046624" s="10"/>
      <c r="I1046624" s="19"/>
      <c r="J1046624" s="20"/>
      <c r="K1046624" s="20"/>
    </row>
    <row r="1046625" s="2" customFormat="1" ht="13.5" spans="5:11">
      <c r="E1046625" s="10"/>
      <c r="I1046625" s="19"/>
      <c r="J1046625" s="20"/>
      <c r="K1046625" s="20"/>
    </row>
    <row r="1046626" s="2" customFormat="1" ht="13.5" spans="5:11">
      <c r="E1046626" s="10"/>
      <c r="I1046626" s="19"/>
      <c r="J1046626" s="20"/>
      <c r="K1046626" s="20"/>
    </row>
    <row r="1046627" s="2" customFormat="1" ht="13.5" spans="5:11">
      <c r="E1046627" s="10"/>
      <c r="I1046627" s="19"/>
      <c r="J1046627" s="20"/>
      <c r="K1046627" s="20"/>
    </row>
    <row r="1046628" s="2" customFormat="1" ht="13.5" spans="5:11">
      <c r="E1046628" s="10"/>
      <c r="I1046628" s="19"/>
      <c r="J1046628" s="20"/>
      <c r="K1046628" s="20"/>
    </row>
    <row r="1046629" s="2" customFormat="1" ht="13.5" spans="5:11">
      <c r="E1046629" s="10"/>
      <c r="I1046629" s="19"/>
      <c r="J1046629" s="20"/>
      <c r="K1046629" s="20"/>
    </row>
    <row r="1046630" s="2" customFormat="1" ht="13.5" spans="5:11">
      <c r="E1046630" s="10"/>
      <c r="I1046630" s="19"/>
      <c r="J1046630" s="20"/>
      <c r="K1046630" s="20"/>
    </row>
    <row r="1046631" s="2" customFormat="1" ht="13.5" spans="5:11">
      <c r="E1046631" s="10"/>
      <c r="I1046631" s="19"/>
      <c r="J1046631" s="20"/>
      <c r="K1046631" s="20"/>
    </row>
    <row r="1046632" s="2" customFormat="1" ht="13.5" spans="5:11">
      <c r="E1046632" s="10"/>
      <c r="I1046632" s="19"/>
      <c r="J1046632" s="20"/>
      <c r="K1046632" s="20"/>
    </row>
    <row r="1046633" s="2" customFormat="1" ht="13.5" spans="5:11">
      <c r="E1046633" s="10"/>
      <c r="I1046633" s="19"/>
      <c r="J1046633" s="20"/>
      <c r="K1046633" s="20"/>
    </row>
    <row r="1046634" s="2" customFormat="1" ht="13.5" spans="5:11">
      <c r="E1046634" s="10"/>
      <c r="I1046634" s="19"/>
      <c r="J1046634" s="20"/>
      <c r="K1046634" s="20"/>
    </row>
    <row r="1046635" s="2" customFormat="1" ht="13.5" spans="5:11">
      <c r="E1046635" s="10"/>
      <c r="I1046635" s="19"/>
      <c r="J1046635" s="20"/>
      <c r="K1046635" s="20"/>
    </row>
    <row r="1046636" s="2" customFormat="1" ht="13.5" spans="5:11">
      <c r="E1046636" s="10"/>
      <c r="I1046636" s="19"/>
      <c r="J1046636" s="20"/>
      <c r="K1046636" s="20"/>
    </row>
    <row r="1046637" s="2" customFormat="1" ht="13.5" spans="5:11">
      <c r="E1046637" s="10"/>
      <c r="I1046637" s="19"/>
      <c r="J1046637" s="20"/>
      <c r="K1046637" s="20"/>
    </row>
    <row r="1046638" s="2" customFormat="1" ht="13.5" spans="5:11">
      <c r="E1046638" s="10"/>
      <c r="I1046638" s="19"/>
      <c r="J1046638" s="20"/>
      <c r="K1046638" s="20"/>
    </row>
    <row r="1046639" s="2" customFormat="1" ht="13.5" spans="5:11">
      <c r="E1046639" s="10"/>
      <c r="I1046639" s="19"/>
      <c r="J1046639" s="20"/>
      <c r="K1046639" s="20"/>
    </row>
    <row r="1046640" s="2" customFormat="1" ht="13.5" spans="5:11">
      <c r="E1046640" s="10"/>
      <c r="I1046640" s="19"/>
      <c r="J1046640" s="20"/>
      <c r="K1046640" s="20"/>
    </row>
    <row r="1046641" s="2" customFormat="1" ht="13.5" spans="5:11">
      <c r="E1046641" s="10"/>
      <c r="I1046641" s="19"/>
      <c r="J1046641" s="20"/>
      <c r="K1046641" s="20"/>
    </row>
    <row r="1046642" s="2" customFormat="1" ht="13.5" spans="5:11">
      <c r="E1046642" s="10"/>
      <c r="I1046642" s="19"/>
      <c r="J1046642" s="20"/>
      <c r="K1046642" s="20"/>
    </row>
    <row r="1046643" s="2" customFormat="1" ht="13.5" spans="5:11">
      <c r="E1046643" s="10"/>
      <c r="I1046643" s="19"/>
      <c r="J1046643" s="20"/>
      <c r="K1046643" s="20"/>
    </row>
    <row r="1046644" s="2" customFormat="1" ht="13.5" spans="5:11">
      <c r="E1046644" s="10"/>
      <c r="I1046644" s="19"/>
      <c r="J1046644" s="20"/>
      <c r="K1046644" s="20"/>
    </row>
    <row r="1046645" s="2" customFormat="1" ht="13.5" spans="5:11">
      <c r="E1046645" s="10"/>
      <c r="I1046645" s="19"/>
      <c r="J1046645" s="20"/>
      <c r="K1046645" s="20"/>
    </row>
    <row r="1046646" s="2" customFormat="1" ht="13.5" spans="5:11">
      <c r="E1046646" s="10"/>
      <c r="I1046646" s="19"/>
      <c r="J1046646" s="20"/>
      <c r="K1046646" s="20"/>
    </row>
    <row r="1046647" s="2" customFormat="1" ht="13.5" spans="5:11">
      <c r="E1046647" s="10"/>
      <c r="I1046647" s="19"/>
      <c r="J1046647" s="20"/>
      <c r="K1046647" s="20"/>
    </row>
    <row r="1046648" s="2" customFormat="1" ht="13.5" spans="5:11">
      <c r="E1046648" s="10"/>
      <c r="I1046648" s="19"/>
      <c r="J1046648" s="20"/>
      <c r="K1046648" s="20"/>
    </row>
    <row r="1046649" s="2" customFormat="1" ht="13.5" spans="5:11">
      <c r="E1046649" s="10"/>
      <c r="I1046649" s="19"/>
      <c r="J1046649" s="20"/>
      <c r="K1046649" s="20"/>
    </row>
    <row r="1046650" s="2" customFormat="1" ht="13.5" spans="5:11">
      <c r="E1046650" s="10"/>
      <c r="I1046650" s="19"/>
      <c r="J1046650" s="20"/>
      <c r="K1046650" s="20"/>
    </row>
    <row r="1046651" s="2" customFormat="1" ht="13.5" spans="5:11">
      <c r="E1046651" s="10"/>
      <c r="I1046651" s="19"/>
      <c r="J1046651" s="20"/>
      <c r="K1046651" s="20"/>
    </row>
    <row r="1046652" s="2" customFormat="1" ht="13.5" spans="5:11">
      <c r="E1046652" s="10"/>
      <c r="I1046652" s="19"/>
      <c r="J1046652" s="20"/>
      <c r="K1046652" s="20"/>
    </row>
    <row r="1046653" s="2" customFormat="1" ht="13.5" spans="5:11">
      <c r="E1046653" s="10"/>
      <c r="I1046653" s="19"/>
      <c r="J1046653" s="20"/>
      <c r="K1046653" s="20"/>
    </row>
    <row r="1046654" s="2" customFormat="1" ht="13.5" spans="5:11">
      <c r="E1046654" s="10"/>
      <c r="I1046654" s="19"/>
      <c r="J1046654" s="20"/>
      <c r="K1046654" s="20"/>
    </row>
    <row r="1046655" s="2" customFormat="1" ht="13.5" spans="5:11">
      <c r="E1046655" s="10"/>
      <c r="I1046655" s="19"/>
      <c r="J1046655" s="20"/>
      <c r="K1046655" s="20"/>
    </row>
    <row r="1046656" s="2" customFormat="1" ht="13.5" spans="5:11">
      <c r="E1046656" s="10"/>
      <c r="I1046656" s="19"/>
      <c r="J1046656" s="20"/>
      <c r="K1046656" s="20"/>
    </row>
    <row r="1046657" s="2" customFormat="1" ht="13.5" spans="5:11">
      <c r="E1046657" s="10"/>
      <c r="I1046657" s="19"/>
      <c r="J1046657" s="20"/>
      <c r="K1046657" s="20"/>
    </row>
    <row r="1046658" s="2" customFormat="1" ht="13.5" spans="5:11">
      <c r="E1046658" s="10"/>
      <c r="I1046658" s="19"/>
      <c r="J1046658" s="20"/>
      <c r="K1046658" s="20"/>
    </row>
    <row r="1046659" s="2" customFormat="1" ht="13.5" spans="5:11">
      <c r="E1046659" s="10"/>
      <c r="I1046659" s="19"/>
      <c r="J1046659" s="20"/>
      <c r="K1046659" s="20"/>
    </row>
    <row r="1046660" s="2" customFormat="1" ht="13.5" spans="5:11">
      <c r="E1046660" s="10"/>
      <c r="I1046660" s="19"/>
      <c r="J1046660" s="20"/>
      <c r="K1046660" s="20"/>
    </row>
    <row r="1046661" s="2" customFormat="1" ht="13.5" spans="5:11">
      <c r="E1046661" s="10"/>
      <c r="I1046661" s="19"/>
      <c r="J1046661" s="20"/>
      <c r="K1046661" s="20"/>
    </row>
    <row r="1046662" s="2" customFormat="1" ht="13.5" spans="5:11">
      <c r="E1046662" s="10"/>
      <c r="I1046662" s="19"/>
      <c r="J1046662" s="20"/>
      <c r="K1046662" s="20"/>
    </row>
    <row r="1046663" s="2" customFormat="1" ht="13.5" spans="5:11">
      <c r="E1046663" s="10"/>
      <c r="I1046663" s="19"/>
      <c r="J1046663" s="20"/>
      <c r="K1046663" s="20"/>
    </row>
    <row r="1046664" s="2" customFormat="1" ht="13.5" spans="5:11">
      <c r="E1046664" s="10"/>
      <c r="I1046664" s="19"/>
      <c r="J1046664" s="20"/>
      <c r="K1046664" s="20"/>
    </row>
    <row r="1046665" s="2" customFormat="1" ht="13.5" spans="5:11">
      <c r="E1046665" s="10"/>
      <c r="I1046665" s="19"/>
      <c r="J1046665" s="20"/>
      <c r="K1046665" s="20"/>
    </row>
    <row r="1046666" s="2" customFormat="1" ht="13.5" spans="5:11">
      <c r="E1046666" s="10"/>
      <c r="I1046666" s="19"/>
      <c r="J1046666" s="20"/>
      <c r="K1046666" s="20"/>
    </row>
    <row r="1046667" s="2" customFormat="1" ht="13.5" spans="5:11">
      <c r="E1046667" s="10"/>
      <c r="I1046667" s="19"/>
      <c r="J1046667" s="20"/>
      <c r="K1046667" s="20"/>
    </row>
    <row r="1046668" s="2" customFormat="1" ht="13.5" spans="5:11">
      <c r="E1046668" s="10"/>
      <c r="I1046668" s="19"/>
      <c r="J1046668" s="20"/>
      <c r="K1046668" s="20"/>
    </row>
    <row r="1046669" s="2" customFormat="1" ht="13.5" spans="5:11">
      <c r="E1046669" s="10"/>
      <c r="I1046669" s="19"/>
      <c r="J1046669" s="20"/>
      <c r="K1046669" s="20"/>
    </row>
    <row r="1046670" s="2" customFormat="1" ht="13.5" spans="5:11">
      <c r="E1046670" s="10"/>
      <c r="I1046670" s="19"/>
      <c r="J1046670" s="20"/>
      <c r="K1046670" s="20"/>
    </row>
    <row r="1046671" s="2" customFormat="1" ht="13.5" spans="5:11">
      <c r="E1046671" s="10"/>
      <c r="I1046671" s="19"/>
      <c r="J1046671" s="20"/>
      <c r="K1046671" s="20"/>
    </row>
    <row r="1046672" s="2" customFormat="1" ht="13.5" spans="5:11">
      <c r="E1046672" s="10"/>
      <c r="I1046672" s="19"/>
      <c r="J1046672" s="20"/>
      <c r="K1046672" s="20"/>
    </row>
    <row r="1046673" s="2" customFormat="1" ht="13.5" spans="5:11">
      <c r="E1046673" s="10"/>
      <c r="I1046673" s="19"/>
      <c r="J1046673" s="20"/>
      <c r="K1046673" s="20"/>
    </row>
    <row r="1046674" s="2" customFormat="1" ht="13.5" spans="5:11">
      <c r="E1046674" s="10"/>
      <c r="I1046674" s="19"/>
      <c r="J1046674" s="20"/>
      <c r="K1046674" s="20"/>
    </row>
    <row r="1046675" s="2" customFormat="1" ht="13.5" spans="5:11">
      <c r="E1046675" s="10"/>
      <c r="I1046675" s="19"/>
      <c r="J1046675" s="20"/>
      <c r="K1046675" s="20"/>
    </row>
    <row r="1046676" s="2" customFormat="1" ht="13.5" spans="5:11">
      <c r="E1046676" s="10"/>
      <c r="I1046676" s="19"/>
      <c r="J1046676" s="20"/>
      <c r="K1046676" s="20"/>
    </row>
    <row r="1046677" s="2" customFormat="1" ht="13.5" spans="5:11">
      <c r="E1046677" s="10"/>
      <c r="I1046677" s="19"/>
      <c r="J1046677" s="20"/>
      <c r="K1046677" s="20"/>
    </row>
    <row r="1046678" s="2" customFormat="1" ht="13.5" spans="5:11">
      <c r="E1046678" s="10"/>
      <c r="I1046678" s="19"/>
      <c r="J1046678" s="20"/>
      <c r="K1046678" s="20"/>
    </row>
    <row r="1046679" s="2" customFormat="1" ht="13.5" spans="5:11">
      <c r="E1046679" s="10"/>
      <c r="I1046679" s="19"/>
      <c r="J1046679" s="20"/>
      <c r="K1046679" s="20"/>
    </row>
    <row r="1046680" s="2" customFormat="1" ht="13.5" spans="5:11">
      <c r="E1046680" s="10"/>
      <c r="I1046680" s="19"/>
      <c r="J1046680" s="20"/>
      <c r="K1046680" s="20"/>
    </row>
    <row r="1046681" s="2" customFormat="1" ht="13.5" spans="5:11">
      <c r="E1046681" s="10"/>
      <c r="I1046681" s="19"/>
      <c r="J1046681" s="20"/>
      <c r="K1046681" s="20"/>
    </row>
    <row r="1046682" s="2" customFormat="1" ht="13.5" spans="5:11">
      <c r="E1046682" s="10"/>
      <c r="I1046682" s="19"/>
      <c r="J1046682" s="20"/>
      <c r="K1046682" s="20"/>
    </row>
    <row r="1046683" s="2" customFormat="1" ht="13.5" spans="5:11">
      <c r="E1046683" s="10"/>
      <c r="I1046683" s="19"/>
      <c r="J1046683" s="20"/>
      <c r="K1046683" s="20"/>
    </row>
    <row r="1046684" s="2" customFormat="1" ht="13.5" spans="5:11">
      <c r="E1046684" s="10"/>
      <c r="I1046684" s="19"/>
      <c r="J1046684" s="20"/>
      <c r="K1046684" s="20"/>
    </row>
    <row r="1046685" s="2" customFormat="1" ht="13.5" spans="5:11">
      <c r="E1046685" s="10"/>
      <c r="I1046685" s="19"/>
      <c r="J1046685" s="20"/>
      <c r="K1046685" s="20"/>
    </row>
    <row r="1046686" s="2" customFormat="1" ht="13.5" spans="5:11">
      <c r="E1046686" s="10"/>
      <c r="I1046686" s="19"/>
      <c r="J1046686" s="20"/>
      <c r="K1046686" s="20"/>
    </row>
    <row r="1046687" s="2" customFormat="1" ht="13.5" spans="5:11">
      <c r="E1046687" s="10"/>
      <c r="I1046687" s="19"/>
      <c r="J1046687" s="20"/>
      <c r="K1046687" s="20"/>
    </row>
    <row r="1046688" s="2" customFormat="1" ht="13.5" spans="5:11">
      <c r="E1046688" s="10"/>
      <c r="I1046688" s="19"/>
      <c r="J1046688" s="20"/>
      <c r="K1046688" s="20"/>
    </row>
    <row r="1046689" s="2" customFormat="1" ht="13.5" spans="5:11">
      <c r="E1046689" s="10"/>
      <c r="I1046689" s="19"/>
      <c r="J1046689" s="20"/>
      <c r="K1046689" s="20"/>
    </row>
    <row r="1046690" s="2" customFormat="1" ht="13.5" spans="5:11">
      <c r="E1046690" s="10"/>
      <c r="I1046690" s="19"/>
      <c r="J1046690" s="20"/>
      <c r="K1046690" s="20"/>
    </row>
    <row r="1046691" s="2" customFormat="1" ht="13.5" spans="5:11">
      <c r="E1046691" s="10"/>
      <c r="I1046691" s="19"/>
      <c r="J1046691" s="20"/>
      <c r="K1046691" s="20"/>
    </row>
    <row r="1046692" s="2" customFormat="1" ht="13.5" spans="5:11">
      <c r="E1046692" s="10"/>
      <c r="I1046692" s="19"/>
      <c r="J1046692" s="20"/>
      <c r="K1046692" s="20"/>
    </row>
    <row r="1046693" s="2" customFormat="1" ht="13.5" spans="5:11">
      <c r="E1046693" s="10"/>
      <c r="I1046693" s="19"/>
      <c r="J1046693" s="20"/>
      <c r="K1046693" s="20"/>
    </row>
    <row r="1046694" s="2" customFormat="1" ht="13.5" spans="5:11">
      <c r="E1046694" s="10"/>
      <c r="I1046694" s="19"/>
      <c r="J1046694" s="20"/>
      <c r="K1046694" s="20"/>
    </row>
    <row r="1046695" s="2" customFormat="1" ht="13.5" spans="5:11">
      <c r="E1046695" s="10"/>
      <c r="I1046695" s="19"/>
      <c r="J1046695" s="20"/>
      <c r="K1046695" s="20"/>
    </row>
    <row r="1046696" s="2" customFormat="1" ht="13.5" spans="5:11">
      <c r="E1046696" s="10"/>
      <c r="I1046696" s="19"/>
      <c r="J1046696" s="20"/>
      <c r="K1046696" s="20"/>
    </row>
    <row r="1046697" s="2" customFormat="1" ht="13.5" spans="5:11">
      <c r="E1046697" s="10"/>
      <c r="I1046697" s="19"/>
      <c r="J1046697" s="20"/>
      <c r="K1046697" s="20"/>
    </row>
    <row r="1046698" s="2" customFormat="1" ht="13.5" spans="5:11">
      <c r="E1046698" s="10"/>
      <c r="I1046698" s="19"/>
      <c r="J1046698" s="20"/>
      <c r="K1046698" s="20"/>
    </row>
    <row r="1046699" s="2" customFormat="1" ht="13.5" spans="5:11">
      <c r="E1046699" s="10"/>
      <c r="I1046699" s="19"/>
      <c r="J1046699" s="20"/>
      <c r="K1046699" s="20"/>
    </row>
    <row r="1046700" s="2" customFormat="1" ht="13.5" spans="5:11">
      <c r="E1046700" s="10"/>
      <c r="I1046700" s="19"/>
      <c r="J1046700" s="20"/>
      <c r="K1046700" s="20"/>
    </row>
    <row r="1046701" s="2" customFormat="1" ht="13.5" spans="5:11">
      <c r="E1046701" s="10"/>
      <c r="I1046701" s="19"/>
      <c r="J1046701" s="20"/>
      <c r="K1046701" s="20"/>
    </row>
    <row r="1046702" s="2" customFormat="1" ht="13.5" spans="5:11">
      <c r="E1046702" s="10"/>
      <c r="I1046702" s="19"/>
      <c r="J1046702" s="20"/>
      <c r="K1046702" s="20"/>
    </row>
    <row r="1046703" s="2" customFormat="1" ht="13.5" spans="5:11">
      <c r="E1046703" s="10"/>
      <c r="I1046703" s="19"/>
      <c r="J1046703" s="20"/>
      <c r="K1046703" s="20"/>
    </row>
    <row r="1046704" s="2" customFormat="1" ht="13.5" spans="5:11">
      <c r="E1046704" s="10"/>
      <c r="I1046704" s="19"/>
      <c r="J1046704" s="20"/>
      <c r="K1046704" s="20"/>
    </row>
    <row r="1046705" s="2" customFormat="1" ht="13.5" spans="5:11">
      <c r="E1046705" s="10"/>
      <c r="I1046705" s="19"/>
      <c r="J1046705" s="20"/>
      <c r="K1046705" s="20"/>
    </row>
    <row r="1046706" s="2" customFormat="1" ht="13.5" spans="5:11">
      <c r="E1046706" s="10"/>
      <c r="I1046706" s="19"/>
      <c r="J1046706" s="20"/>
      <c r="K1046706" s="20"/>
    </row>
    <row r="1046707" s="2" customFormat="1" ht="13.5" spans="5:11">
      <c r="E1046707" s="10"/>
      <c r="I1046707" s="19"/>
      <c r="J1046707" s="20"/>
      <c r="K1046707" s="20"/>
    </row>
    <row r="1046708" s="2" customFormat="1" ht="13.5" spans="5:11">
      <c r="E1046708" s="10"/>
      <c r="I1046708" s="19"/>
      <c r="J1046708" s="20"/>
      <c r="K1046708" s="20"/>
    </row>
    <row r="1046709" s="2" customFormat="1" ht="13.5" spans="5:11">
      <c r="E1046709" s="10"/>
      <c r="I1046709" s="19"/>
      <c r="J1046709" s="20"/>
      <c r="K1046709" s="20"/>
    </row>
    <row r="1046710" s="2" customFormat="1" ht="13.5" spans="5:11">
      <c r="E1046710" s="10"/>
      <c r="I1046710" s="19"/>
      <c r="J1046710" s="20"/>
      <c r="K1046710" s="20"/>
    </row>
    <row r="1046711" s="2" customFormat="1" ht="13.5" spans="5:11">
      <c r="E1046711" s="10"/>
      <c r="I1046711" s="19"/>
      <c r="J1046711" s="20"/>
      <c r="K1046711" s="20"/>
    </row>
    <row r="1046712" s="2" customFormat="1" ht="13.5" spans="5:11">
      <c r="E1046712" s="10"/>
      <c r="I1046712" s="19"/>
      <c r="J1046712" s="20"/>
      <c r="K1046712" s="20"/>
    </row>
    <row r="1046713" s="2" customFormat="1" ht="13.5" spans="5:11">
      <c r="E1046713" s="10"/>
      <c r="I1046713" s="19"/>
      <c r="J1046713" s="20"/>
      <c r="K1046713" s="20"/>
    </row>
    <row r="1046714" s="2" customFormat="1" ht="13.5" spans="5:11">
      <c r="E1046714" s="10"/>
      <c r="I1046714" s="19"/>
      <c r="J1046714" s="20"/>
      <c r="K1046714" s="20"/>
    </row>
    <row r="1046715" s="2" customFormat="1" ht="13.5" spans="5:11">
      <c r="E1046715" s="10"/>
      <c r="I1046715" s="19"/>
      <c r="J1046715" s="20"/>
      <c r="K1046715" s="20"/>
    </row>
    <row r="1046716" s="2" customFormat="1" ht="13.5" spans="5:11">
      <c r="E1046716" s="10"/>
      <c r="I1046716" s="19"/>
      <c r="J1046716" s="20"/>
      <c r="K1046716" s="20"/>
    </row>
    <row r="1046717" s="2" customFormat="1" ht="13.5" spans="5:11">
      <c r="E1046717" s="10"/>
      <c r="I1046717" s="19"/>
      <c r="J1046717" s="20"/>
      <c r="K1046717" s="20"/>
    </row>
    <row r="1046718" s="2" customFormat="1" ht="13.5" spans="5:11">
      <c r="E1046718" s="10"/>
      <c r="I1046718" s="19"/>
      <c r="J1046718" s="20"/>
      <c r="K1046718" s="20"/>
    </row>
    <row r="1046719" s="2" customFormat="1" ht="13.5" spans="5:11">
      <c r="E1046719" s="10"/>
      <c r="I1046719" s="19"/>
      <c r="J1046719" s="20"/>
      <c r="K1046719" s="20"/>
    </row>
    <row r="1046720" s="2" customFormat="1" ht="13.5" spans="5:11">
      <c r="E1046720" s="10"/>
      <c r="I1046720" s="19"/>
      <c r="J1046720" s="20"/>
      <c r="K1046720" s="20"/>
    </row>
    <row r="1046721" s="2" customFormat="1" ht="13.5" spans="5:11">
      <c r="E1046721" s="10"/>
      <c r="I1046721" s="19"/>
      <c r="J1046721" s="20"/>
      <c r="K1046721" s="20"/>
    </row>
    <row r="1046722" s="2" customFormat="1" ht="13.5" spans="5:11">
      <c r="E1046722" s="10"/>
      <c r="I1046722" s="19"/>
      <c r="J1046722" s="20"/>
      <c r="K1046722" s="20"/>
    </row>
    <row r="1046723" s="2" customFormat="1" ht="13.5" spans="5:11">
      <c r="E1046723" s="10"/>
      <c r="I1046723" s="19"/>
      <c r="J1046723" s="20"/>
      <c r="K1046723" s="20"/>
    </row>
    <row r="1046724" s="2" customFormat="1" ht="13.5" spans="5:11">
      <c r="E1046724" s="10"/>
      <c r="I1046724" s="19"/>
      <c r="J1046724" s="20"/>
      <c r="K1046724" s="20"/>
    </row>
    <row r="1046725" s="2" customFormat="1" ht="13.5" spans="5:11">
      <c r="E1046725" s="10"/>
      <c r="I1046725" s="19"/>
      <c r="J1046725" s="20"/>
      <c r="K1046725" s="20"/>
    </row>
    <row r="1046726" s="2" customFormat="1" ht="13.5" spans="5:11">
      <c r="E1046726" s="10"/>
      <c r="I1046726" s="19"/>
      <c r="J1046726" s="20"/>
      <c r="K1046726" s="20"/>
    </row>
    <row r="1046727" s="2" customFormat="1" ht="13.5" spans="5:11">
      <c r="E1046727" s="10"/>
      <c r="I1046727" s="19"/>
      <c r="J1046727" s="20"/>
      <c r="K1046727" s="20"/>
    </row>
    <row r="1046728" s="2" customFormat="1" ht="13.5" spans="5:11">
      <c r="E1046728" s="10"/>
      <c r="I1046728" s="19"/>
      <c r="J1046728" s="20"/>
      <c r="K1046728" s="20"/>
    </row>
    <row r="1046729" s="2" customFormat="1" ht="13.5" spans="5:11">
      <c r="E1046729" s="10"/>
      <c r="I1046729" s="19"/>
      <c r="J1046729" s="20"/>
      <c r="K1046729" s="20"/>
    </row>
    <row r="1046730" s="2" customFormat="1" ht="13.5" spans="5:11">
      <c r="E1046730" s="10"/>
      <c r="I1046730" s="19"/>
      <c r="J1046730" s="20"/>
      <c r="K1046730" s="20"/>
    </row>
    <row r="1046731" s="2" customFormat="1" ht="13.5" spans="5:11">
      <c r="E1046731" s="10"/>
      <c r="I1046731" s="19"/>
      <c r="J1046731" s="20"/>
      <c r="K1046731" s="20"/>
    </row>
    <row r="1046732" s="2" customFormat="1" ht="13.5" spans="5:11">
      <c r="E1046732" s="10"/>
      <c r="I1046732" s="19"/>
      <c r="J1046732" s="20"/>
      <c r="K1046732" s="20"/>
    </row>
    <row r="1046733" s="2" customFormat="1" ht="13.5" spans="5:11">
      <c r="E1046733" s="10"/>
      <c r="I1046733" s="19"/>
      <c r="J1046733" s="20"/>
      <c r="K1046733" s="20"/>
    </row>
    <row r="1046734" s="2" customFormat="1" ht="13.5" spans="5:11">
      <c r="E1046734" s="10"/>
      <c r="I1046734" s="19"/>
      <c r="J1046734" s="20"/>
      <c r="K1046734" s="20"/>
    </row>
    <row r="1046735" s="2" customFormat="1" ht="13.5" spans="5:11">
      <c r="E1046735" s="10"/>
      <c r="I1046735" s="19"/>
      <c r="J1046735" s="20"/>
      <c r="K1046735" s="20"/>
    </row>
    <row r="1046736" s="2" customFormat="1" ht="13.5" spans="5:11">
      <c r="E1046736" s="10"/>
      <c r="I1046736" s="19"/>
      <c r="J1046736" s="20"/>
      <c r="K1046736" s="20"/>
    </row>
    <row r="1046737" s="2" customFormat="1" ht="13.5" spans="5:11">
      <c r="E1046737" s="10"/>
      <c r="I1046737" s="19"/>
      <c r="J1046737" s="20"/>
      <c r="K1046737" s="20"/>
    </row>
    <row r="1046738" s="2" customFormat="1" ht="13.5" spans="5:11">
      <c r="E1046738" s="10"/>
      <c r="I1046738" s="19"/>
      <c r="J1046738" s="20"/>
      <c r="K1046738" s="20"/>
    </row>
    <row r="1046739" s="2" customFormat="1" ht="13.5" spans="5:11">
      <c r="E1046739" s="10"/>
      <c r="I1046739" s="19"/>
      <c r="J1046739" s="20"/>
      <c r="K1046739" s="20"/>
    </row>
    <row r="1046740" s="2" customFormat="1" ht="13.5" spans="5:11">
      <c r="E1046740" s="10"/>
      <c r="I1046740" s="19"/>
      <c r="J1046740" s="20"/>
      <c r="K1046740" s="20"/>
    </row>
    <row r="1046741" s="2" customFormat="1" ht="13.5" spans="5:11">
      <c r="E1046741" s="10"/>
      <c r="I1046741" s="19"/>
      <c r="J1046741" s="20"/>
      <c r="K1046741" s="20"/>
    </row>
    <row r="1046742" s="2" customFormat="1" ht="13.5" spans="5:11">
      <c r="E1046742" s="10"/>
      <c r="I1046742" s="19"/>
      <c r="J1046742" s="20"/>
      <c r="K1046742" s="20"/>
    </row>
    <row r="1046743" s="2" customFormat="1" ht="13.5" spans="5:11">
      <c r="E1046743" s="10"/>
      <c r="I1046743" s="19"/>
      <c r="J1046743" s="20"/>
      <c r="K1046743" s="20"/>
    </row>
    <row r="1046744" s="2" customFormat="1" ht="13.5" spans="5:11">
      <c r="E1046744" s="10"/>
      <c r="I1046744" s="19"/>
      <c r="J1046744" s="20"/>
      <c r="K1046744" s="20"/>
    </row>
    <row r="1046745" s="2" customFormat="1" ht="13.5" spans="5:11">
      <c r="E1046745" s="10"/>
      <c r="I1046745" s="19"/>
      <c r="J1046745" s="20"/>
      <c r="K1046745" s="20"/>
    </row>
    <row r="1046746" s="2" customFormat="1" ht="13.5" spans="5:11">
      <c r="E1046746" s="10"/>
      <c r="I1046746" s="19"/>
      <c r="J1046746" s="20"/>
      <c r="K1046746" s="20"/>
    </row>
    <row r="1046747" s="2" customFormat="1" ht="13.5" spans="5:11">
      <c r="E1046747" s="10"/>
      <c r="I1046747" s="19"/>
      <c r="J1046747" s="20"/>
      <c r="K1046747" s="20"/>
    </row>
    <row r="1046748" s="2" customFormat="1" ht="13.5" spans="5:11">
      <c r="E1046748" s="10"/>
      <c r="I1046748" s="19"/>
      <c r="J1046748" s="20"/>
      <c r="K1046748" s="20"/>
    </row>
    <row r="1046749" s="2" customFormat="1" ht="13.5" spans="5:11">
      <c r="E1046749" s="10"/>
      <c r="I1046749" s="19"/>
      <c r="J1046749" s="20"/>
      <c r="K1046749" s="20"/>
    </row>
    <row r="1046750" s="2" customFormat="1" ht="13.5" spans="5:11">
      <c r="E1046750" s="10"/>
      <c r="I1046750" s="19"/>
      <c r="J1046750" s="20"/>
      <c r="K1046750" s="20"/>
    </row>
    <row r="1046751" s="2" customFormat="1" ht="13.5" spans="5:11">
      <c r="E1046751" s="10"/>
      <c r="I1046751" s="19"/>
      <c r="J1046751" s="20"/>
      <c r="K1046751" s="20"/>
    </row>
    <row r="1046752" s="2" customFormat="1" ht="13.5" spans="5:11">
      <c r="E1046752" s="10"/>
      <c r="I1046752" s="19"/>
      <c r="J1046752" s="20"/>
      <c r="K1046752" s="20"/>
    </row>
    <row r="1046753" s="2" customFormat="1" ht="13.5" spans="5:11">
      <c r="E1046753" s="10"/>
      <c r="I1046753" s="19"/>
      <c r="J1046753" s="20"/>
      <c r="K1046753" s="20"/>
    </row>
    <row r="1046754" s="2" customFormat="1" ht="13.5" spans="5:11">
      <c r="E1046754" s="10"/>
      <c r="I1046754" s="19"/>
      <c r="J1046754" s="20"/>
      <c r="K1046754" s="20"/>
    </row>
    <row r="1046755" s="2" customFormat="1" ht="13.5" spans="5:11">
      <c r="E1046755" s="10"/>
      <c r="I1046755" s="19"/>
      <c r="J1046755" s="20"/>
      <c r="K1046755" s="20"/>
    </row>
    <row r="1046756" s="2" customFormat="1" ht="13.5" spans="5:11">
      <c r="E1046756" s="10"/>
      <c r="I1046756" s="19"/>
      <c r="J1046756" s="20"/>
      <c r="K1046756" s="20"/>
    </row>
    <row r="1046757" s="2" customFormat="1" ht="13.5" spans="5:11">
      <c r="E1046757" s="10"/>
      <c r="I1046757" s="19"/>
      <c r="J1046757" s="20"/>
      <c r="K1046757" s="20"/>
    </row>
    <row r="1046758" s="2" customFormat="1" ht="13.5" spans="5:11">
      <c r="E1046758" s="10"/>
      <c r="I1046758" s="19"/>
      <c r="J1046758" s="20"/>
      <c r="K1046758" s="20"/>
    </row>
    <row r="1046759" s="2" customFormat="1" ht="13.5" spans="5:11">
      <c r="E1046759" s="10"/>
      <c r="I1046759" s="19"/>
      <c r="J1046759" s="20"/>
      <c r="K1046759" s="20"/>
    </row>
    <row r="1046760" s="2" customFormat="1" ht="13.5" spans="5:11">
      <c r="E1046760" s="10"/>
      <c r="I1046760" s="19"/>
      <c r="J1046760" s="20"/>
      <c r="K1046760" s="20"/>
    </row>
    <row r="1046761" s="2" customFormat="1" ht="13.5" spans="5:11">
      <c r="E1046761" s="10"/>
      <c r="I1046761" s="19"/>
      <c r="J1046761" s="20"/>
      <c r="K1046761" s="20"/>
    </row>
    <row r="1046762" s="2" customFormat="1" ht="13.5" spans="5:11">
      <c r="E1046762" s="10"/>
      <c r="I1046762" s="19"/>
      <c r="J1046762" s="20"/>
      <c r="K1046762" s="20"/>
    </row>
    <row r="1046763" s="2" customFormat="1" ht="13.5" spans="5:11">
      <c r="E1046763" s="10"/>
      <c r="I1046763" s="19"/>
      <c r="J1046763" s="20"/>
      <c r="K1046763" s="20"/>
    </row>
    <row r="1046764" s="2" customFormat="1" ht="13.5" spans="5:11">
      <c r="E1046764" s="10"/>
      <c r="I1046764" s="19"/>
      <c r="J1046764" s="20"/>
      <c r="K1046764" s="20"/>
    </row>
    <row r="1046765" s="2" customFormat="1" ht="13.5" spans="5:11">
      <c r="E1046765" s="10"/>
      <c r="I1046765" s="19"/>
      <c r="J1046765" s="20"/>
      <c r="K1046765" s="20"/>
    </row>
    <row r="1046766" s="2" customFormat="1" ht="13.5" spans="5:11">
      <c r="E1046766" s="10"/>
      <c r="I1046766" s="19"/>
      <c r="J1046766" s="20"/>
      <c r="K1046766" s="20"/>
    </row>
    <row r="1046767" s="2" customFormat="1" ht="13.5" spans="5:11">
      <c r="E1046767" s="10"/>
      <c r="I1046767" s="19"/>
      <c r="J1046767" s="20"/>
      <c r="K1046767" s="20"/>
    </row>
    <row r="1046768" s="2" customFormat="1" ht="13.5" spans="5:11">
      <c r="E1046768" s="10"/>
      <c r="I1046768" s="19"/>
      <c r="J1046768" s="20"/>
      <c r="K1046768" s="20"/>
    </row>
    <row r="1046769" s="2" customFormat="1" ht="13.5" spans="5:11">
      <c r="E1046769" s="10"/>
      <c r="I1046769" s="19"/>
      <c r="J1046769" s="20"/>
      <c r="K1046769" s="20"/>
    </row>
    <row r="1046770" s="2" customFormat="1" ht="13.5" spans="5:11">
      <c r="E1046770" s="10"/>
      <c r="I1046770" s="19"/>
      <c r="J1046770" s="20"/>
      <c r="K1046770" s="20"/>
    </row>
    <row r="1046771" s="2" customFormat="1" ht="13.5" spans="5:11">
      <c r="E1046771" s="10"/>
      <c r="I1046771" s="19"/>
      <c r="J1046771" s="20"/>
      <c r="K1046771" s="20"/>
    </row>
    <row r="1046772" s="2" customFormat="1" ht="13.5" spans="5:11">
      <c r="E1046772" s="10"/>
      <c r="I1046772" s="19"/>
      <c r="J1046772" s="20"/>
      <c r="K1046772" s="20"/>
    </row>
    <row r="1046773" s="2" customFormat="1" ht="13.5" spans="5:11">
      <c r="E1046773" s="10"/>
      <c r="I1046773" s="19"/>
      <c r="J1046773" s="20"/>
      <c r="K1046773" s="20"/>
    </row>
    <row r="1046774" s="2" customFormat="1" ht="13.5" spans="5:11">
      <c r="E1046774" s="10"/>
      <c r="I1046774" s="19"/>
      <c r="J1046774" s="20"/>
      <c r="K1046774" s="20"/>
    </row>
    <row r="1046775" s="2" customFormat="1" ht="13.5" spans="5:11">
      <c r="E1046775" s="10"/>
      <c r="I1046775" s="19"/>
      <c r="J1046775" s="20"/>
      <c r="K1046775" s="20"/>
    </row>
    <row r="1046776" s="2" customFormat="1" ht="13.5" spans="5:11">
      <c r="E1046776" s="10"/>
      <c r="I1046776" s="19"/>
      <c r="J1046776" s="20"/>
      <c r="K1046776" s="20"/>
    </row>
    <row r="1046777" s="2" customFormat="1" ht="13.5" spans="5:11">
      <c r="E1046777" s="10"/>
      <c r="I1046777" s="19"/>
      <c r="J1046777" s="20"/>
      <c r="K1046777" s="20"/>
    </row>
    <row r="1046778" s="2" customFormat="1" ht="13.5" spans="5:11">
      <c r="E1046778" s="10"/>
      <c r="I1046778" s="19"/>
      <c r="J1046778" s="20"/>
      <c r="K1046778" s="20"/>
    </row>
    <row r="1046779" s="2" customFormat="1" ht="13.5" spans="5:11">
      <c r="E1046779" s="10"/>
      <c r="I1046779" s="19"/>
      <c r="J1046779" s="20"/>
      <c r="K1046779" s="20"/>
    </row>
    <row r="1046780" s="2" customFormat="1" ht="13.5" spans="5:11">
      <c r="E1046780" s="10"/>
      <c r="I1046780" s="19"/>
      <c r="J1046780" s="20"/>
      <c r="K1046780" s="20"/>
    </row>
    <row r="1046781" s="2" customFormat="1" ht="13.5" spans="5:11">
      <c r="E1046781" s="10"/>
      <c r="I1046781" s="19"/>
      <c r="J1046781" s="20"/>
      <c r="K1046781" s="20"/>
    </row>
    <row r="1046782" s="2" customFormat="1" ht="13.5" spans="5:11">
      <c r="E1046782" s="10"/>
      <c r="I1046782" s="19"/>
      <c r="J1046782" s="20"/>
      <c r="K1046782" s="20"/>
    </row>
    <row r="1046783" s="2" customFormat="1" ht="13.5" spans="5:11">
      <c r="E1046783" s="10"/>
      <c r="I1046783" s="19"/>
      <c r="J1046783" s="20"/>
      <c r="K1046783" s="20"/>
    </row>
    <row r="1046784" s="2" customFormat="1" ht="13.5" spans="5:11">
      <c r="E1046784" s="10"/>
      <c r="I1046784" s="19"/>
      <c r="J1046784" s="20"/>
      <c r="K1046784" s="20"/>
    </row>
    <row r="1046785" s="2" customFormat="1" ht="13.5" spans="5:11">
      <c r="E1046785" s="10"/>
      <c r="I1046785" s="19"/>
      <c r="J1046785" s="20"/>
      <c r="K1046785" s="20"/>
    </row>
    <row r="1046786" s="2" customFormat="1" ht="13.5" spans="5:11">
      <c r="E1046786" s="10"/>
      <c r="I1046786" s="19"/>
      <c r="J1046786" s="20"/>
      <c r="K1046786" s="20"/>
    </row>
    <row r="1046787" s="2" customFormat="1" ht="13.5" spans="5:11">
      <c r="E1046787" s="10"/>
      <c r="I1046787" s="19"/>
      <c r="J1046787" s="20"/>
      <c r="K1046787" s="20"/>
    </row>
    <row r="1046788" s="2" customFormat="1" ht="13.5" spans="5:11">
      <c r="E1046788" s="10"/>
      <c r="I1046788" s="19"/>
      <c r="J1046788" s="20"/>
      <c r="K1046788" s="20"/>
    </row>
    <row r="1046789" s="2" customFormat="1" ht="13.5" spans="5:11">
      <c r="E1046789" s="10"/>
      <c r="I1046789" s="19"/>
      <c r="J1046789" s="20"/>
      <c r="K1046789" s="20"/>
    </row>
    <row r="1046790" s="2" customFormat="1" ht="13.5" spans="5:11">
      <c r="E1046790" s="10"/>
      <c r="I1046790" s="19"/>
      <c r="J1046790" s="20"/>
      <c r="K1046790" s="20"/>
    </row>
    <row r="1046791" s="2" customFormat="1" ht="13.5" spans="5:11">
      <c r="E1046791" s="10"/>
      <c r="I1046791" s="19"/>
      <c r="J1046791" s="20"/>
      <c r="K1046791" s="20"/>
    </row>
    <row r="1046792" s="2" customFormat="1" ht="13.5" spans="5:11">
      <c r="E1046792" s="10"/>
      <c r="I1046792" s="19"/>
      <c r="J1046792" s="20"/>
      <c r="K1046792" s="20"/>
    </row>
    <row r="1046793" s="2" customFormat="1" ht="13.5" spans="5:11">
      <c r="E1046793" s="10"/>
      <c r="I1046793" s="19"/>
      <c r="J1046793" s="20"/>
      <c r="K1046793" s="20"/>
    </row>
    <row r="1046794" s="2" customFormat="1" ht="13.5" spans="5:11">
      <c r="E1046794" s="10"/>
      <c r="I1046794" s="19"/>
      <c r="J1046794" s="20"/>
      <c r="K1046794" s="20"/>
    </row>
    <row r="1046795" s="2" customFormat="1" ht="13.5" spans="5:11">
      <c r="E1046795" s="10"/>
      <c r="I1046795" s="19"/>
      <c r="J1046795" s="20"/>
      <c r="K1046795" s="20"/>
    </row>
    <row r="1046796" s="2" customFormat="1" ht="13.5" spans="5:11">
      <c r="E1046796" s="10"/>
      <c r="I1046796" s="19"/>
      <c r="J1046796" s="20"/>
      <c r="K1046796" s="20"/>
    </row>
    <row r="1046797" s="2" customFormat="1" ht="13.5" spans="5:11">
      <c r="E1046797" s="10"/>
      <c r="I1046797" s="19"/>
      <c r="J1046797" s="20"/>
      <c r="K1046797" s="20"/>
    </row>
    <row r="1046798" s="2" customFormat="1" ht="13.5" spans="5:11">
      <c r="E1046798" s="10"/>
      <c r="I1046798" s="19"/>
      <c r="J1046798" s="20"/>
      <c r="K1046798" s="20"/>
    </row>
    <row r="1046799" s="2" customFormat="1" ht="13.5" spans="5:11">
      <c r="E1046799" s="10"/>
      <c r="I1046799" s="19"/>
      <c r="J1046799" s="20"/>
      <c r="K1046799" s="20"/>
    </row>
    <row r="1046800" s="2" customFormat="1" ht="13.5" spans="5:11">
      <c r="E1046800" s="10"/>
      <c r="I1046800" s="19"/>
      <c r="J1046800" s="20"/>
      <c r="K1046800" s="20"/>
    </row>
    <row r="1046801" s="2" customFormat="1" ht="13.5" spans="5:11">
      <c r="E1046801" s="10"/>
      <c r="I1046801" s="19"/>
      <c r="J1046801" s="20"/>
      <c r="K1046801" s="20"/>
    </row>
    <row r="1046802" s="2" customFormat="1" ht="13.5" spans="5:11">
      <c r="E1046802" s="10"/>
      <c r="I1046802" s="19"/>
      <c r="J1046802" s="20"/>
      <c r="K1046802" s="20"/>
    </row>
    <row r="1046803" s="2" customFormat="1" ht="13.5" spans="5:11">
      <c r="E1046803" s="10"/>
      <c r="I1046803" s="19"/>
      <c r="J1046803" s="20"/>
      <c r="K1046803" s="20"/>
    </row>
    <row r="1046804" s="2" customFormat="1" ht="13.5" spans="5:11">
      <c r="E1046804" s="10"/>
      <c r="I1046804" s="19"/>
      <c r="J1046804" s="20"/>
      <c r="K1046804" s="20"/>
    </row>
    <row r="1046805" s="2" customFormat="1" ht="13.5" spans="5:11">
      <c r="E1046805" s="10"/>
      <c r="I1046805" s="19"/>
      <c r="J1046805" s="20"/>
      <c r="K1046805" s="20"/>
    </row>
    <row r="1046806" s="2" customFormat="1" ht="13.5" spans="5:11">
      <c r="E1046806" s="10"/>
      <c r="I1046806" s="19"/>
      <c r="J1046806" s="20"/>
      <c r="K1046806" s="20"/>
    </row>
    <row r="1046807" s="2" customFormat="1" ht="13.5" spans="5:11">
      <c r="E1046807" s="10"/>
      <c r="I1046807" s="19"/>
      <c r="J1046807" s="20"/>
      <c r="K1046807" s="20"/>
    </row>
    <row r="1046808" s="2" customFormat="1" ht="13.5" spans="5:11">
      <c r="E1046808" s="10"/>
      <c r="I1046808" s="19"/>
      <c r="J1046808" s="20"/>
      <c r="K1046808" s="20"/>
    </row>
    <row r="1046809" s="2" customFormat="1" ht="13.5" spans="5:11">
      <c r="E1046809" s="10"/>
      <c r="I1046809" s="19"/>
      <c r="J1046809" s="20"/>
      <c r="K1046809" s="20"/>
    </row>
    <row r="1046810" s="2" customFormat="1" ht="13.5" spans="5:11">
      <c r="E1046810" s="10"/>
      <c r="I1046810" s="19"/>
      <c r="J1046810" s="20"/>
      <c r="K1046810" s="20"/>
    </row>
    <row r="1046811" s="2" customFormat="1" ht="13.5" spans="5:11">
      <c r="E1046811" s="10"/>
      <c r="I1046811" s="19"/>
      <c r="J1046811" s="20"/>
      <c r="K1046811" s="20"/>
    </row>
    <row r="1046812" s="2" customFormat="1" ht="13.5" spans="5:11">
      <c r="E1046812" s="10"/>
      <c r="I1046812" s="19"/>
      <c r="J1046812" s="20"/>
      <c r="K1046812" s="20"/>
    </row>
    <row r="1046813" s="2" customFormat="1" ht="13.5" spans="5:11">
      <c r="E1046813" s="10"/>
      <c r="I1046813" s="19"/>
      <c r="J1046813" s="20"/>
      <c r="K1046813" s="20"/>
    </row>
    <row r="1046814" s="2" customFormat="1" ht="13.5" spans="5:11">
      <c r="E1046814" s="10"/>
      <c r="I1046814" s="19"/>
      <c r="J1046814" s="20"/>
      <c r="K1046814" s="20"/>
    </row>
    <row r="1046815" s="2" customFormat="1" ht="13.5" spans="5:11">
      <c r="E1046815" s="10"/>
      <c r="I1046815" s="19"/>
      <c r="J1046815" s="20"/>
      <c r="K1046815" s="20"/>
    </row>
    <row r="1046816" s="2" customFormat="1" ht="13.5" spans="5:11">
      <c r="E1046816" s="10"/>
      <c r="I1046816" s="19"/>
      <c r="J1046816" s="20"/>
      <c r="K1046816" s="20"/>
    </row>
    <row r="1046817" s="2" customFormat="1" ht="13.5" spans="5:11">
      <c r="E1046817" s="10"/>
      <c r="I1046817" s="19"/>
      <c r="J1046817" s="20"/>
      <c r="K1046817" s="20"/>
    </row>
    <row r="1046818" s="2" customFormat="1" ht="13.5" spans="5:11">
      <c r="E1046818" s="10"/>
      <c r="I1046818" s="19"/>
      <c r="J1046818" s="20"/>
      <c r="K1046818" s="20"/>
    </row>
    <row r="1046819" s="2" customFormat="1" ht="13.5" spans="5:11">
      <c r="E1046819" s="10"/>
      <c r="I1046819" s="19"/>
      <c r="J1046819" s="20"/>
      <c r="K1046819" s="20"/>
    </row>
    <row r="1046820" s="2" customFormat="1" ht="13.5" spans="5:11">
      <c r="E1046820" s="10"/>
      <c r="I1046820" s="19"/>
      <c r="J1046820" s="20"/>
      <c r="K1046820" s="20"/>
    </row>
    <row r="1046821" s="2" customFormat="1" ht="13.5" spans="5:11">
      <c r="E1046821" s="10"/>
      <c r="I1046821" s="19"/>
      <c r="J1046821" s="20"/>
      <c r="K1046821" s="20"/>
    </row>
    <row r="1046822" s="2" customFormat="1" ht="13.5" spans="5:11">
      <c r="E1046822" s="10"/>
      <c r="I1046822" s="19"/>
      <c r="J1046822" s="20"/>
      <c r="K1046822" s="20"/>
    </row>
    <row r="1046823" s="2" customFormat="1" ht="13.5" spans="5:11">
      <c r="E1046823" s="10"/>
      <c r="I1046823" s="19"/>
      <c r="J1046823" s="20"/>
      <c r="K1046823" s="20"/>
    </row>
    <row r="1046824" s="2" customFormat="1" ht="13.5" spans="5:11">
      <c r="E1046824" s="10"/>
      <c r="I1046824" s="19"/>
      <c r="J1046824" s="20"/>
      <c r="K1046824" s="20"/>
    </row>
    <row r="1046825" s="2" customFormat="1" ht="13.5" spans="5:11">
      <c r="E1046825" s="10"/>
      <c r="I1046825" s="19"/>
      <c r="J1046825" s="20"/>
      <c r="K1046825" s="20"/>
    </row>
    <row r="1046826" s="2" customFormat="1" ht="13.5" spans="5:11">
      <c r="E1046826" s="10"/>
      <c r="I1046826" s="19"/>
      <c r="J1046826" s="20"/>
      <c r="K1046826" s="20"/>
    </row>
    <row r="1046827" s="2" customFormat="1" ht="13.5" spans="5:11">
      <c r="E1046827" s="10"/>
      <c r="I1046827" s="19"/>
      <c r="J1046827" s="20"/>
      <c r="K1046827" s="20"/>
    </row>
    <row r="1046828" s="2" customFormat="1" ht="13.5" spans="5:11">
      <c r="E1046828" s="10"/>
      <c r="I1046828" s="19"/>
      <c r="J1046828" s="20"/>
      <c r="K1046828" s="20"/>
    </row>
    <row r="1046829" s="2" customFormat="1" ht="13.5" spans="5:11">
      <c r="E1046829" s="10"/>
      <c r="I1046829" s="19"/>
      <c r="J1046829" s="20"/>
      <c r="K1046829" s="20"/>
    </row>
    <row r="1046830" s="2" customFormat="1" ht="13.5" spans="5:11">
      <c r="E1046830" s="10"/>
      <c r="I1046830" s="19"/>
      <c r="J1046830" s="20"/>
      <c r="K1046830" s="20"/>
    </row>
    <row r="1046831" s="2" customFormat="1" ht="13.5" spans="5:11">
      <c r="E1046831" s="10"/>
      <c r="I1046831" s="19"/>
      <c r="J1046831" s="20"/>
      <c r="K1046831" s="20"/>
    </row>
    <row r="1046832" s="2" customFormat="1" ht="13.5" spans="5:11">
      <c r="E1046832" s="10"/>
      <c r="I1046832" s="19"/>
      <c r="J1046832" s="20"/>
      <c r="K1046832" s="20"/>
    </row>
    <row r="1046833" s="2" customFormat="1" ht="13.5" spans="5:11">
      <c r="E1046833" s="10"/>
      <c r="I1046833" s="19"/>
      <c r="J1046833" s="20"/>
      <c r="K1046833" s="20"/>
    </row>
    <row r="1046834" s="2" customFormat="1" ht="13.5" spans="5:11">
      <c r="E1046834" s="10"/>
      <c r="I1046834" s="19"/>
      <c r="J1046834" s="20"/>
      <c r="K1046834" s="20"/>
    </row>
    <row r="1046835" s="2" customFormat="1" ht="13.5" spans="5:11">
      <c r="E1046835" s="10"/>
      <c r="I1046835" s="19"/>
      <c r="J1046835" s="20"/>
      <c r="K1046835" s="20"/>
    </row>
    <row r="1046836" s="2" customFormat="1" ht="13.5" spans="5:11">
      <c r="E1046836" s="10"/>
      <c r="I1046836" s="19"/>
      <c r="J1046836" s="20"/>
      <c r="K1046836" s="20"/>
    </row>
    <row r="1046837" s="2" customFormat="1" ht="13.5" spans="5:11">
      <c r="E1046837" s="10"/>
      <c r="I1046837" s="19"/>
      <c r="J1046837" s="20"/>
      <c r="K1046837" s="20"/>
    </row>
    <row r="1046838" s="2" customFormat="1" ht="13.5" spans="5:11">
      <c r="E1046838" s="10"/>
      <c r="I1046838" s="19"/>
      <c r="J1046838" s="20"/>
      <c r="K1046838" s="20"/>
    </row>
    <row r="1046839" s="2" customFormat="1" ht="13.5" spans="5:11">
      <c r="E1046839" s="10"/>
      <c r="I1046839" s="19"/>
      <c r="J1046839" s="20"/>
      <c r="K1046839" s="20"/>
    </row>
    <row r="1046840" s="2" customFormat="1" ht="13.5" spans="5:11">
      <c r="E1046840" s="10"/>
      <c r="I1046840" s="19"/>
      <c r="J1046840" s="20"/>
      <c r="K1046840" s="20"/>
    </row>
    <row r="1046841" s="2" customFormat="1" ht="13.5" spans="5:11">
      <c r="E1046841" s="10"/>
      <c r="I1046841" s="19"/>
      <c r="J1046841" s="20"/>
      <c r="K1046841" s="20"/>
    </row>
    <row r="1046842" s="2" customFormat="1" ht="13.5" spans="5:11">
      <c r="E1046842" s="10"/>
      <c r="I1046842" s="19"/>
      <c r="J1046842" s="20"/>
      <c r="K1046842" s="20"/>
    </row>
    <row r="1046843" s="2" customFormat="1" ht="13.5" spans="5:11">
      <c r="E1046843" s="10"/>
      <c r="I1046843" s="19"/>
      <c r="J1046843" s="20"/>
      <c r="K1046843" s="20"/>
    </row>
    <row r="1046844" s="2" customFormat="1" ht="13.5" spans="5:11">
      <c r="E1046844" s="10"/>
      <c r="I1046844" s="19"/>
      <c r="J1046844" s="20"/>
      <c r="K1046844" s="20"/>
    </row>
    <row r="1046845" s="2" customFormat="1" ht="13.5" spans="5:11">
      <c r="E1046845" s="10"/>
      <c r="I1046845" s="19"/>
      <c r="J1046845" s="20"/>
      <c r="K1046845" s="20"/>
    </row>
    <row r="1046846" s="2" customFormat="1" ht="13.5" spans="5:11">
      <c r="E1046846" s="10"/>
      <c r="I1046846" s="19"/>
      <c r="J1046846" s="20"/>
      <c r="K1046846" s="20"/>
    </row>
    <row r="1046847" s="2" customFormat="1" ht="13.5" spans="5:11">
      <c r="E1046847" s="10"/>
      <c r="I1046847" s="19"/>
      <c r="J1046847" s="20"/>
      <c r="K1046847" s="20"/>
    </row>
    <row r="1046848" s="2" customFormat="1" ht="13.5" spans="5:11">
      <c r="E1046848" s="10"/>
      <c r="I1046848" s="19"/>
      <c r="J1046848" s="20"/>
      <c r="K1046848" s="20"/>
    </row>
    <row r="1046849" s="2" customFormat="1" ht="13.5" spans="5:11">
      <c r="E1046849" s="10"/>
      <c r="I1046849" s="19"/>
      <c r="J1046849" s="20"/>
      <c r="K1046849" s="20"/>
    </row>
    <row r="1046850" s="2" customFormat="1" ht="13.5" spans="5:11">
      <c r="E1046850" s="10"/>
      <c r="I1046850" s="19"/>
      <c r="J1046850" s="20"/>
      <c r="K1046850" s="20"/>
    </row>
    <row r="1046851" s="2" customFormat="1" ht="13.5" spans="5:11">
      <c r="E1046851" s="10"/>
      <c r="I1046851" s="19"/>
      <c r="J1046851" s="20"/>
      <c r="K1046851" s="20"/>
    </row>
    <row r="1046852" s="2" customFormat="1" ht="13.5" spans="5:11">
      <c r="E1046852" s="10"/>
      <c r="I1046852" s="19"/>
      <c r="J1046852" s="20"/>
      <c r="K1046852" s="20"/>
    </row>
    <row r="1046853" s="2" customFormat="1" ht="13.5" spans="5:11">
      <c r="E1046853" s="10"/>
      <c r="I1046853" s="19"/>
      <c r="J1046853" s="20"/>
      <c r="K1046853" s="20"/>
    </row>
    <row r="1046854" s="2" customFormat="1" ht="13.5" spans="5:11">
      <c r="E1046854" s="10"/>
      <c r="I1046854" s="19"/>
      <c r="J1046854" s="20"/>
      <c r="K1046854" s="20"/>
    </row>
    <row r="1046855" s="2" customFormat="1" ht="13.5" spans="5:11">
      <c r="E1046855" s="10"/>
      <c r="I1046855" s="19"/>
      <c r="J1046855" s="20"/>
      <c r="K1046855" s="20"/>
    </row>
    <row r="1046856" s="2" customFormat="1" ht="13.5" spans="5:11">
      <c r="E1046856" s="10"/>
      <c r="I1046856" s="19"/>
      <c r="J1046856" s="20"/>
      <c r="K1046856" s="20"/>
    </row>
    <row r="1046857" s="2" customFormat="1" ht="13.5" spans="5:11">
      <c r="E1046857" s="10"/>
      <c r="I1046857" s="19"/>
      <c r="J1046857" s="20"/>
      <c r="K1046857" s="20"/>
    </row>
    <row r="1046858" s="2" customFormat="1" ht="13.5" spans="5:11">
      <c r="E1046858" s="10"/>
      <c r="I1046858" s="19"/>
      <c r="J1046858" s="20"/>
      <c r="K1046858" s="20"/>
    </row>
    <row r="1046859" s="2" customFormat="1" ht="13.5" spans="5:11">
      <c r="E1046859" s="10"/>
      <c r="I1046859" s="19"/>
      <c r="J1046859" s="20"/>
      <c r="K1046859" s="20"/>
    </row>
    <row r="1046860" s="2" customFormat="1" ht="13.5" spans="5:11">
      <c r="E1046860" s="10"/>
      <c r="I1046860" s="19"/>
      <c r="J1046860" s="20"/>
      <c r="K1046860" s="20"/>
    </row>
    <row r="1046861" s="2" customFormat="1" ht="13.5" spans="5:11">
      <c r="E1046861" s="10"/>
      <c r="I1046861" s="19"/>
      <c r="J1046861" s="20"/>
      <c r="K1046861" s="20"/>
    </row>
    <row r="1046862" s="2" customFormat="1" ht="13.5" spans="5:11">
      <c r="E1046862" s="10"/>
      <c r="I1046862" s="19"/>
      <c r="J1046862" s="20"/>
      <c r="K1046862" s="20"/>
    </row>
    <row r="1046863" s="2" customFormat="1" ht="13.5" spans="5:11">
      <c r="E1046863" s="10"/>
      <c r="I1046863" s="19"/>
      <c r="J1046863" s="20"/>
      <c r="K1046863" s="20"/>
    </row>
    <row r="1046864" s="2" customFormat="1" ht="13.5" spans="5:11">
      <c r="E1046864" s="10"/>
      <c r="I1046864" s="19"/>
      <c r="J1046864" s="20"/>
      <c r="K1046864" s="20"/>
    </row>
    <row r="1046865" s="2" customFormat="1" ht="13.5" spans="5:11">
      <c r="E1046865" s="10"/>
      <c r="I1046865" s="19"/>
      <c r="J1046865" s="20"/>
      <c r="K1046865" s="20"/>
    </row>
    <row r="1046866" s="2" customFormat="1" ht="13.5" spans="5:11">
      <c r="E1046866" s="10"/>
      <c r="I1046866" s="19"/>
      <c r="J1046866" s="20"/>
      <c r="K1046866" s="20"/>
    </row>
    <row r="1046867" s="2" customFormat="1" ht="13.5" spans="5:11">
      <c r="E1046867" s="10"/>
      <c r="I1046867" s="19"/>
      <c r="J1046867" s="20"/>
      <c r="K1046867" s="20"/>
    </row>
    <row r="1046868" s="2" customFormat="1" ht="13.5" spans="5:11">
      <c r="E1046868" s="10"/>
      <c r="I1046868" s="19"/>
      <c r="J1046868" s="20"/>
      <c r="K1046868" s="20"/>
    </row>
    <row r="1046869" s="2" customFormat="1" ht="13.5" spans="5:11">
      <c r="E1046869" s="10"/>
      <c r="I1046869" s="19"/>
      <c r="J1046869" s="20"/>
      <c r="K1046869" s="20"/>
    </row>
    <row r="1046870" s="2" customFormat="1" ht="13.5" spans="5:11">
      <c r="E1046870" s="10"/>
      <c r="I1046870" s="19"/>
      <c r="J1046870" s="20"/>
      <c r="K1046870" s="20"/>
    </row>
    <row r="1046871" s="2" customFormat="1" ht="13.5" spans="5:11">
      <c r="E1046871" s="10"/>
      <c r="I1046871" s="19"/>
      <c r="J1046871" s="20"/>
      <c r="K1046871" s="20"/>
    </row>
    <row r="1046872" s="2" customFormat="1" ht="13.5" spans="5:11">
      <c r="E1046872" s="10"/>
      <c r="I1046872" s="19"/>
      <c r="J1046872" s="20"/>
      <c r="K1046872" s="20"/>
    </row>
    <row r="1046873" s="2" customFormat="1" ht="13.5" spans="5:11">
      <c r="E1046873" s="10"/>
      <c r="I1046873" s="19"/>
      <c r="J1046873" s="20"/>
      <c r="K1046873" s="20"/>
    </row>
    <row r="1046874" s="2" customFormat="1" ht="13.5" spans="5:11">
      <c r="E1046874" s="10"/>
      <c r="I1046874" s="19"/>
      <c r="J1046874" s="20"/>
      <c r="K1046874" s="20"/>
    </row>
    <row r="1046875" s="2" customFormat="1" ht="13.5" spans="5:11">
      <c r="E1046875" s="10"/>
      <c r="I1046875" s="19"/>
      <c r="J1046875" s="20"/>
      <c r="K1046875" s="20"/>
    </row>
    <row r="1046876" s="2" customFormat="1" ht="13.5" spans="5:11">
      <c r="E1046876" s="10"/>
      <c r="I1046876" s="19"/>
      <c r="J1046876" s="20"/>
      <c r="K1046876" s="20"/>
    </row>
    <row r="1046877" s="2" customFormat="1" ht="13.5" spans="5:11">
      <c r="E1046877" s="10"/>
      <c r="I1046877" s="19"/>
      <c r="J1046877" s="20"/>
      <c r="K1046877" s="20"/>
    </row>
    <row r="1046878" s="2" customFormat="1" ht="13.5" spans="5:11">
      <c r="E1046878" s="10"/>
      <c r="I1046878" s="19"/>
      <c r="J1046878" s="20"/>
      <c r="K1046878" s="20"/>
    </row>
    <row r="1046879" s="2" customFormat="1" ht="13.5" spans="5:11">
      <c r="E1046879" s="10"/>
      <c r="I1046879" s="19"/>
      <c r="J1046879" s="20"/>
      <c r="K1046879" s="20"/>
    </row>
    <row r="1046880" s="2" customFormat="1" ht="13.5" spans="5:11">
      <c r="E1046880" s="10"/>
      <c r="I1046880" s="19"/>
      <c r="J1046880" s="20"/>
      <c r="K1046880" s="20"/>
    </row>
    <row r="1046881" s="2" customFormat="1" ht="13.5" spans="5:11">
      <c r="E1046881" s="10"/>
      <c r="I1046881" s="19"/>
      <c r="J1046881" s="20"/>
      <c r="K1046881" s="20"/>
    </row>
    <row r="1046882" s="2" customFormat="1" ht="13.5" spans="5:11">
      <c r="E1046882" s="10"/>
      <c r="I1046882" s="19"/>
      <c r="J1046882" s="20"/>
      <c r="K1046882" s="20"/>
    </row>
    <row r="1046883" s="2" customFormat="1" ht="13.5" spans="5:11">
      <c r="E1046883" s="10"/>
      <c r="I1046883" s="19"/>
      <c r="J1046883" s="20"/>
      <c r="K1046883" s="20"/>
    </row>
    <row r="1046884" s="2" customFormat="1" ht="13.5" spans="5:11">
      <c r="E1046884" s="10"/>
      <c r="I1046884" s="19"/>
      <c r="J1046884" s="20"/>
      <c r="K1046884" s="20"/>
    </row>
    <row r="1046885" s="2" customFormat="1" ht="13.5" spans="5:11">
      <c r="E1046885" s="10"/>
      <c r="I1046885" s="19"/>
      <c r="J1046885" s="20"/>
      <c r="K1046885" s="20"/>
    </row>
    <row r="1046886" s="2" customFormat="1" ht="13.5" spans="5:11">
      <c r="E1046886" s="10"/>
      <c r="I1046886" s="19"/>
      <c r="J1046886" s="20"/>
      <c r="K1046886" s="20"/>
    </row>
    <row r="1046887" s="2" customFormat="1" ht="13.5" spans="5:11">
      <c r="E1046887" s="10"/>
      <c r="I1046887" s="19"/>
      <c r="J1046887" s="20"/>
      <c r="K1046887" s="20"/>
    </row>
    <row r="1046888" s="2" customFormat="1" ht="13.5" spans="5:11">
      <c r="E1046888" s="10"/>
      <c r="I1046888" s="19"/>
      <c r="J1046888" s="20"/>
      <c r="K1046888" s="20"/>
    </row>
    <row r="1046889" s="2" customFormat="1" ht="13.5" spans="5:11">
      <c r="E1046889" s="10"/>
      <c r="I1046889" s="19"/>
      <c r="J1046889" s="20"/>
      <c r="K1046889" s="20"/>
    </row>
    <row r="1046890" s="2" customFormat="1" ht="13.5" spans="5:11">
      <c r="E1046890" s="10"/>
      <c r="I1046890" s="19"/>
      <c r="J1046890" s="20"/>
      <c r="K1046890" s="20"/>
    </row>
    <row r="1046891" s="2" customFormat="1" ht="13.5" spans="5:11">
      <c r="E1046891" s="10"/>
      <c r="I1046891" s="19"/>
      <c r="J1046891" s="20"/>
      <c r="K1046891" s="20"/>
    </row>
    <row r="1046892" s="2" customFormat="1" ht="13.5" spans="5:11">
      <c r="E1046892" s="10"/>
      <c r="I1046892" s="19"/>
      <c r="J1046892" s="20"/>
      <c r="K1046892" s="20"/>
    </row>
    <row r="1046893" s="2" customFormat="1" ht="13.5" spans="5:11">
      <c r="E1046893" s="10"/>
      <c r="I1046893" s="19"/>
      <c r="J1046893" s="20"/>
      <c r="K1046893" s="20"/>
    </row>
    <row r="1046894" s="2" customFormat="1" ht="13.5" spans="5:11">
      <c r="E1046894" s="10"/>
      <c r="I1046894" s="19"/>
      <c r="J1046894" s="20"/>
      <c r="K1046894" s="20"/>
    </row>
    <row r="1046895" s="2" customFormat="1" ht="13.5" spans="5:11">
      <c r="E1046895" s="10"/>
      <c r="I1046895" s="19"/>
      <c r="J1046895" s="20"/>
      <c r="K1046895" s="20"/>
    </row>
    <row r="1046896" s="2" customFormat="1" ht="13.5" spans="5:11">
      <c r="E1046896" s="10"/>
      <c r="I1046896" s="19"/>
      <c r="J1046896" s="20"/>
      <c r="K1046896" s="20"/>
    </row>
    <row r="1046897" s="2" customFormat="1" ht="13.5" spans="5:11">
      <c r="E1046897" s="10"/>
      <c r="I1046897" s="19"/>
      <c r="J1046897" s="20"/>
      <c r="K1046897" s="20"/>
    </row>
    <row r="1046898" s="2" customFormat="1" ht="13.5" spans="5:11">
      <c r="E1046898" s="10"/>
      <c r="I1046898" s="19"/>
      <c r="J1046898" s="20"/>
      <c r="K1046898" s="20"/>
    </row>
    <row r="1046899" s="2" customFormat="1" ht="13.5" spans="5:11">
      <c r="E1046899" s="10"/>
      <c r="I1046899" s="19"/>
      <c r="J1046899" s="20"/>
      <c r="K1046899" s="20"/>
    </row>
    <row r="1046900" s="2" customFormat="1" ht="13.5" spans="5:11">
      <c r="E1046900" s="10"/>
      <c r="I1046900" s="19"/>
      <c r="J1046900" s="20"/>
      <c r="K1046900" s="20"/>
    </row>
    <row r="1046901" s="2" customFormat="1" ht="13.5" spans="5:11">
      <c r="E1046901" s="10"/>
      <c r="I1046901" s="19"/>
      <c r="J1046901" s="20"/>
      <c r="K1046901" s="20"/>
    </row>
    <row r="1046902" s="2" customFormat="1" ht="13.5" spans="5:11">
      <c r="E1046902" s="10"/>
      <c r="I1046902" s="19"/>
      <c r="J1046902" s="20"/>
      <c r="K1046902" s="20"/>
    </row>
    <row r="1046903" s="2" customFormat="1" ht="13.5" spans="5:11">
      <c r="E1046903" s="10"/>
      <c r="I1046903" s="19"/>
      <c r="J1046903" s="20"/>
      <c r="K1046903" s="20"/>
    </row>
    <row r="1046904" s="2" customFormat="1" ht="13.5" spans="5:11">
      <c r="E1046904" s="10"/>
      <c r="I1046904" s="19"/>
      <c r="J1046904" s="20"/>
      <c r="K1046904" s="20"/>
    </row>
    <row r="1046905" s="2" customFormat="1" ht="13.5" spans="5:11">
      <c r="E1046905" s="10"/>
      <c r="I1046905" s="19"/>
      <c r="J1046905" s="20"/>
      <c r="K1046905" s="20"/>
    </row>
    <row r="1046906" s="2" customFormat="1" ht="13.5" spans="5:11">
      <c r="E1046906" s="10"/>
      <c r="I1046906" s="19"/>
      <c r="J1046906" s="20"/>
      <c r="K1046906" s="20"/>
    </row>
    <row r="1046907" s="2" customFormat="1" ht="13.5" spans="5:11">
      <c r="E1046907" s="10"/>
      <c r="I1046907" s="19"/>
      <c r="J1046907" s="20"/>
      <c r="K1046907" s="20"/>
    </row>
    <row r="1046908" s="2" customFormat="1" ht="13.5" spans="5:11">
      <c r="E1046908" s="10"/>
      <c r="I1046908" s="19"/>
      <c r="J1046908" s="20"/>
      <c r="K1046908" s="20"/>
    </row>
    <row r="1046909" s="2" customFormat="1" ht="13.5" spans="5:11">
      <c r="E1046909" s="10"/>
      <c r="I1046909" s="19"/>
      <c r="J1046909" s="20"/>
      <c r="K1046909" s="20"/>
    </row>
    <row r="1046910" s="2" customFormat="1" ht="13.5" spans="5:11">
      <c r="E1046910" s="10"/>
      <c r="I1046910" s="19"/>
      <c r="J1046910" s="20"/>
      <c r="K1046910" s="20"/>
    </row>
    <row r="1046911" s="2" customFormat="1" ht="13.5" spans="5:11">
      <c r="E1046911" s="10"/>
      <c r="I1046911" s="19"/>
      <c r="J1046911" s="20"/>
      <c r="K1046911" s="20"/>
    </row>
    <row r="1046912" s="2" customFormat="1" ht="13.5" spans="5:11">
      <c r="E1046912" s="10"/>
      <c r="I1046912" s="19"/>
      <c r="J1046912" s="20"/>
      <c r="K1046912" s="20"/>
    </row>
    <row r="1046913" s="2" customFormat="1" ht="13.5" spans="5:11">
      <c r="E1046913" s="10"/>
      <c r="I1046913" s="19"/>
      <c r="J1046913" s="20"/>
      <c r="K1046913" s="20"/>
    </row>
    <row r="1046914" s="2" customFormat="1" ht="13.5" spans="5:11">
      <c r="E1046914" s="10"/>
      <c r="I1046914" s="19"/>
      <c r="J1046914" s="20"/>
      <c r="K1046914" s="20"/>
    </row>
    <row r="1046915" s="2" customFormat="1" ht="13.5" spans="5:11">
      <c r="E1046915" s="10"/>
      <c r="I1046915" s="19"/>
      <c r="J1046915" s="20"/>
      <c r="K1046915" s="20"/>
    </row>
    <row r="1046916" s="2" customFormat="1" ht="13.5" spans="5:11">
      <c r="E1046916" s="10"/>
      <c r="I1046916" s="19"/>
      <c r="J1046916" s="20"/>
      <c r="K1046916" s="20"/>
    </row>
    <row r="1046917" s="2" customFormat="1" ht="13.5" spans="5:11">
      <c r="E1046917" s="10"/>
      <c r="I1046917" s="19"/>
      <c r="J1046917" s="20"/>
      <c r="K1046917" s="20"/>
    </row>
    <row r="1046918" s="2" customFormat="1" ht="13.5" spans="5:11">
      <c r="E1046918" s="10"/>
      <c r="I1046918" s="19"/>
      <c r="J1046918" s="20"/>
      <c r="K1046918" s="20"/>
    </row>
    <row r="1046919" s="2" customFormat="1" ht="13.5" spans="5:11">
      <c r="E1046919" s="10"/>
      <c r="I1046919" s="19"/>
      <c r="J1046919" s="20"/>
      <c r="K1046919" s="20"/>
    </row>
    <row r="1046920" s="2" customFormat="1" ht="13.5" spans="5:11">
      <c r="E1046920" s="10"/>
      <c r="I1046920" s="19"/>
      <c r="J1046920" s="20"/>
      <c r="K1046920" s="20"/>
    </row>
    <row r="1046921" s="2" customFormat="1" ht="13.5" spans="5:11">
      <c r="E1046921" s="10"/>
      <c r="I1046921" s="19"/>
      <c r="J1046921" s="20"/>
      <c r="K1046921" s="20"/>
    </row>
    <row r="1046922" s="2" customFormat="1" ht="13.5" spans="5:11">
      <c r="E1046922" s="10"/>
      <c r="I1046922" s="19"/>
      <c r="J1046922" s="20"/>
      <c r="K1046922" s="20"/>
    </row>
    <row r="1046923" s="2" customFormat="1" ht="13.5" spans="5:11">
      <c r="E1046923" s="10"/>
      <c r="I1046923" s="19"/>
      <c r="J1046923" s="20"/>
      <c r="K1046923" s="20"/>
    </row>
    <row r="1046924" s="2" customFormat="1" ht="13.5" spans="5:11">
      <c r="E1046924" s="10"/>
      <c r="I1046924" s="19"/>
      <c r="J1046924" s="20"/>
      <c r="K1046924" s="20"/>
    </row>
    <row r="1046925" s="2" customFormat="1" ht="13.5" spans="5:11">
      <c r="E1046925" s="10"/>
      <c r="I1046925" s="19"/>
      <c r="J1046925" s="20"/>
      <c r="K1046925" s="20"/>
    </row>
    <row r="1046926" s="2" customFormat="1" ht="13.5" spans="5:11">
      <c r="E1046926" s="10"/>
      <c r="I1046926" s="19"/>
      <c r="J1046926" s="20"/>
      <c r="K1046926" s="20"/>
    </row>
    <row r="1046927" s="2" customFormat="1" ht="13.5" spans="5:11">
      <c r="E1046927" s="10"/>
      <c r="I1046927" s="19"/>
      <c r="J1046927" s="20"/>
      <c r="K1046927" s="20"/>
    </row>
    <row r="1046928" s="2" customFormat="1" ht="13.5" spans="5:11">
      <c r="E1046928" s="10"/>
      <c r="I1046928" s="19"/>
      <c r="J1046928" s="20"/>
      <c r="K1046928" s="20"/>
    </row>
    <row r="1046929" s="2" customFormat="1" ht="13.5" spans="5:11">
      <c r="E1046929" s="10"/>
      <c r="I1046929" s="19"/>
      <c r="J1046929" s="20"/>
      <c r="K1046929" s="20"/>
    </row>
    <row r="1046930" s="2" customFormat="1" ht="13.5" spans="5:11">
      <c r="E1046930" s="10"/>
      <c r="I1046930" s="19"/>
      <c r="J1046930" s="20"/>
      <c r="K1046930" s="20"/>
    </row>
    <row r="1046931" s="2" customFormat="1" ht="13.5" spans="5:11">
      <c r="E1046931" s="10"/>
      <c r="I1046931" s="19"/>
      <c r="J1046931" s="20"/>
      <c r="K1046931" s="20"/>
    </row>
    <row r="1046932" s="2" customFormat="1" ht="13.5" spans="5:11">
      <c r="E1046932" s="10"/>
      <c r="I1046932" s="19"/>
      <c r="J1046932" s="20"/>
      <c r="K1046932" s="20"/>
    </row>
    <row r="1046933" s="2" customFormat="1" ht="13.5" spans="5:11">
      <c r="E1046933" s="10"/>
      <c r="I1046933" s="19"/>
      <c r="J1046933" s="20"/>
      <c r="K1046933" s="20"/>
    </row>
    <row r="1046934" s="2" customFormat="1" ht="13.5" spans="5:11">
      <c r="E1046934" s="10"/>
      <c r="I1046934" s="19"/>
      <c r="J1046934" s="20"/>
      <c r="K1046934" s="20"/>
    </row>
    <row r="1046935" s="2" customFormat="1" ht="13.5" spans="5:11">
      <c r="E1046935" s="10"/>
      <c r="I1046935" s="19"/>
      <c r="J1046935" s="20"/>
      <c r="K1046935" s="20"/>
    </row>
    <row r="1046936" s="2" customFormat="1" ht="13.5" spans="5:11">
      <c r="E1046936" s="10"/>
      <c r="I1046936" s="19"/>
      <c r="J1046936" s="20"/>
      <c r="K1046936" s="20"/>
    </row>
    <row r="1046937" s="2" customFormat="1" ht="13.5" spans="5:11">
      <c r="E1046937" s="10"/>
      <c r="I1046937" s="19"/>
      <c r="J1046937" s="20"/>
      <c r="K1046937" s="20"/>
    </row>
    <row r="1046938" s="2" customFormat="1" ht="13.5" spans="5:11">
      <c r="E1046938" s="10"/>
      <c r="I1046938" s="19"/>
      <c r="J1046938" s="20"/>
      <c r="K1046938" s="20"/>
    </row>
    <row r="1046939" s="2" customFormat="1" ht="13.5" spans="5:11">
      <c r="E1046939" s="10"/>
      <c r="I1046939" s="19"/>
      <c r="J1046939" s="20"/>
      <c r="K1046939" s="20"/>
    </row>
    <row r="1046940" s="2" customFormat="1" ht="13.5" spans="5:11">
      <c r="E1046940" s="10"/>
      <c r="I1046940" s="19"/>
      <c r="J1046940" s="20"/>
      <c r="K1046940" s="20"/>
    </row>
    <row r="1046941" s="2" customFormat="1" ht="13.5" spans="5:11">
      <c r="E1046941" s="10"/>
      <c r="I1046941" s="19"/>
      <c r="J1046941" s="20"/>
      <c r="K1046941" s="20"/>
    </row>
    <row r="1046942" s="2" customFormat="1" ht="13.5" spans="5:11">
      <c r="E1046942" s="10"/>
      <c r="I1046942" s="19"/>
      <c r="J1046942" s="20"/>
      <c r="K1046942" s="20"/>
    </row>
    <row r="1046943" s="2" customFormat="1" ht="13.5" spans="5:11">
      <c r="E1046943" s="10"/>
      <c r="I1046943" s="19"/>
      <c r="J1046943" s="20"/>
      <c r="K1046943" s="20"/>
    </row>
    <row r="1046944" s="2" customFormat="1" ht="13.5" spans="5:11">
      <c r="E1046944" s="10"/>
      <c r="I1046944" s="19"/>
      <c r="J1046944" s="20"/>
      <c r="K1046944" s="20"/>
    </row>
    <row r="1046945" s="2" customFormat="1" ht="13.5" spans="5:11">
      <c r="E1046945" s="10"/>
      <c r="I1046945" s="19"/>
      <c r="J1046945" s="20"/>
      <c r="K1046945" s="20"/>
    </row>
    <row r="1046946" s="2" customFormat="1" ht="13.5" spans="5:11">
      <c r="E1046946" s="10"/>
      <c r="I1046946" s="19"/>
      <c r="J1046946" s="20"/>
      <c r="K1046946" s="20"/>
    </row>
    <row r="1046947" s="2" customFormat="1" ht="13.5" spans="5:11">
      <c r="E1046947" s="10"/>
      <c r="I1046947" s="19"/>
      <c r="J1046947" s="20"/>
      <c r="K1046947" s="20"/>
    </row>
    <row r="1046948" s="2" customFormat="1" ht="13.5" spans="5:11">
      <c r="E1046948" s="10"/>
      <c r="I1046948" s="19"/>
      <c r="J1046948" s="20"/>
      <c r="K1046948" s="20"/>
    </row>
    <row r="1046949" s="2" customFormat="1" ht="13.5" spans="5:11">
      <c r="E1046949" s="10"/>
      <c r="I1046949" s="19"/>
      <c r="J1046949" s="20"/>
      <c r="K1046949" s="20"/>
    </row>
    <row r="1046950" s="2" customFormat="1" ht="13.5" spans="5:11">
      <c r="E1046950" s="10"/>
      <c r="I1046950" s="19"/>
      <c r="J1046950" s="20"/>
      <c r="K1046950" s="20"/>
    </row>
    <row r="1046951" s="2" customFormat="1" ht="13.5" spans="5:11">
      <c r="E1046951" s="10"/>
      <c r="I1046951" s="19"/>
      <c r="J1046951" s="20"/>
      <c r="K1046951" s="20"/>
    </row>
    <row r="1046952" s="2" customFormat="1" ht="13.5" spans="5:11">
      <c r="E1046952" s="10"/>
      <c r="I1046952" s="19"/>
      <c r="J1046952" s="20"/>
      <c r="K1046952" s="20"/>
    </row>
    <row r="1046953" s="2" customFormat="1" ht="13.5" spans="5:11">
      <c r="E1046953" s="10"/>
      <c r="I1046953" s="19"/>
      <c r="J1046953" s="20"/>
      <c r="K1046953" s="20"/>
    </row>
    <row r="1046954" s="2" customFormat="1" ht="13.5" spans="5:11">
      <c r="E1046954" s="10"/>
      <c r="I1046954" s="19"/>
      <c r="J1046954" s="20"/>
      <c r="K1046954" s="20"/>
    </row>
    <row r="1046955" s="2" customFormat="1" ht="13.5" spans="5:11">
      <c r="E1046955" s="10"/>
      <c r="I1046955" s="19"/>
      <c r="J1046955" s="20"/>
      <c r="K1046955" s="20"/>
    </row>
    <row r="1046956" s="2" customFormat="1" ht="13.5" spans="5:11">
      <c r="E1046956" s="10"/>
      <c r="I1046956" s="19"/>
      <c r="J1046956" s="20"/>
      <c r="K1046956" s="20"/>
    </row>
    <row r="1046957" s="2" customFormat="1" ht="13.5" spans="5:11">
      <c r="E1046957" s="10"/>
      <c r="I1046957" s="19"/>
      <c r="J1046957" s="20"/>
      <c r="K1046957" s="20"/>
    </row>
    <row r="1046958" s="2" customFormat="1" ht="13.5" spans="5:11">
      <c r="E1046958" s="10"/>
      <c r="I1046958" s="19"/>
      <c r="J1046958" s="20"/>
      <c r="K1046958" s="20"/>
    </row>
    <row r="1046959" s="2" customFormat="1" ht="13.5" spans="5:11">
      <c r="E1046959" s="10"/>
      <c r="I1046959" s="19"/>
      <c r="J1046959" s="20"/>
      <c r="K1046959" s="20"/>
    </row>
    <row r="1046960" s="2" customFormat="1" ht="13.5" spans="5:11">
      <c r="E1046960" s="10"/>
      <c r="I1046960" s="19"/>
      <c r="J1046960" s="20"/>
      <c r="K1046960" s="20"/>
    </row>
    <row r="1046961" s="2" customFormat="1" ht="13.5" spans="5:11">
      <c r="E1046961" s="10"/>
      <c r="I1046961" s="19"/>
      <c r="J1046961" s="20"/>
      <c r="K1046961" s="20"/>
    </row>
    <row r="1046962" s="2" customFormat="1" ht="13.5" spans="5:11">
      <c r="E1046962" s="10"/>
      <c r="I1046962" s="19"/>
      <c r="J1046962" s="20"/>
      <c r="K1046962" s="20"/>
    </row>
    <row r="1046963" s="2" customFormat="1" ht="13.5" spans="5:11">
      <c r="E1046963" s="10"/>
      <c r="I1046963" s="19"/>
      <c r="J1046963" s="20"/>
      <c r="K1046963" s="20"/>
    </row>
    <row r="1046964" s="2" customFormat="1" ht="13.5" spans="5:11">
      <c r="E1046964" s="10"/>
      <c r="I1046964" s="19"/>
      <c r="J1046964" s="20"/>
      <c r="K1046964" s="20"/>
    </row>
    <row r="1046965" s="2" customFormat="1" ht="13.5" spans="5:11">
      <c r="E1046965" s="10"/>
      <c r="I1046965" s="19"/>
      <c r="J1046965" s="20"/>
      <c r="K1046965" s="20"/>
    </row>
    <row r="1046966" s="2" customFormat="1" ht="13.5" spans="5:11">
      <c r="E1046966" s="10"/>
      <c r="I1046966" s="19"/>
      <c r="J1046966" s="20"/>
      <c r="K1046966" s="20"/>
    </row>
    <row r="1046967" s="2" customFormat="1" ht="13.5" spans="5:11">
      <c r="E1046967" s="10"/>
      <c r="I1046967" s="19"/>
      <c r="J1046967" s="20"/>
      <c r="K1046967" s="20"/>
    </row>
    <row r="1046968" s="2" customFormat="1" ht="13.5" spans="5:11">
      <c r="E1046968" s="10"/>
      <c r="I1046968" s="19"/>
      <c r="J1046968" s="20"/>
      <c r="K1046968" s="20"/>
    </row>
    <row r="1046969" s="2" customFormat="1" ht="13.5" spans="5:11">
      <c r="E1046969" s="10"/>
      <c r="I1046969" s="19"/>
      <c r="J1046969" s="20"/>
      <c r="K1046969" s="20"/>
    </row>
    <row r="1046970" s="2" customFormat="1" ht="13.5" spans="5:11">
      <c r="E1046970" s="10"/>
      <c r="I1046970" s="19"/>
      <c r="J1046970" s="20"/>
      <c r="K1046970" s="20"/>
    </row>
    <row r="1046971" s="2" customFormat="1" ht="13.5" spans="5:11">
      <c r="E1046971" s="10"/>
      <c r="I1046971" s="19"/>
      <c r="J1046971" s="20"/>
      <c r="K1046971" s="20"/>
    </row>
    <row r="1046972" s="2" customFormat="1" ht="13.5" spans="5:11">
      <c r="E1046972" s="10"/>
      <c r="I1046972" s="19"/>
      <c r="J1046972" s="20"/>
      <c r="K1046972" s="20"/>
    </row>
    <row r="1046973" s="2" customFormat="1" ht="13.5" spans="5:11">
      <c r="E1046973" s="10"/>
      <c r="I1046973" s="19"/>
      <c r="J1046973" s="20"/>
      <c r="K1046973" s="20"/>
    </row>
    <row r="1046974" s="2" customFormat="1" ht="13.5" spans="5:11">
      <c r="E1046974" s="10"/>
      <c r="I1046974" s="19"/>
      <c r="J1046974" s="20"/>
      <c r="K1046974" s="20"/>
    </row>
    <row r="1046975" s="2" customFormat="1" ht="13.5" spans="5:11">
      <c r="E1046975" s="10"/>
      <c r="I1046975" s="19"/>
      <c r="J1046975" s="20"/>
      <c r="K1046975" s="20"/>
    </row>
    <row r="1046976" s="2" customFormat="1" ht="13.5" spans="5:11">
      <c r="E1046976" s="10"/>
      <c r="I1046976" s="19"/>
      <c r="J1046976" s="20"/>
      <c r="K1046976" s="20"/>
    </row>
    <row r="1046977" s="2" customFormat="1" ht="13.5" spans="5:11">
      <c r="E1046977" s="10"/>
      <c r="I1046977" s="19"/>
      <c r="J1046977" s="20"/>
      <c r="K1046977" s="20"/>
    </row>
    <row r="1046978" s="2" customFormat="1" ht="13.5" spans="5:11">
      <c r="E1046978" s="10"/>
      <c r="I1046978" s="19"/>
      <c r="J1046978" s="20"/>
      <c r="K1046978" s="20"/>
    </row>
    <row r="1046979" s="2" customFormat="1" ht="13.5" spans="5:11">
      <c r="E1046979" s="10"/>
      <c r="I1046979" s="19"/>
      <c r="J1046979" s="20"/>
      <c r="K1046979" s="20"/>
    </row>
    <row r="1046980" s="2" customFormat="1" ht="13.5" spans="5:11">
      <c r="E1046980" s="10"/>
      <c r="I1046980" s="19"/>
      <c r="J1046980" s="20"/>
      <c r="K1046980" s="20"/>
    </row>
    <row r="1046981" s="2" customFormat="1" ht="13.5" spans="5:11">
      <c r="E1046981" s="10"/>
      <c r="I1046981" s="19"/>
      <c r="J1046981" s="20"/>
      <c r="K1046981" s="20"/>
    </row>
    <row r="1046982" s="2" customFormat="1" ht="13.5" spans="5:11">
      <c r="E1046982" s="10"/>
      <c r="I1046982" s="19"/>
      <c r="J1046982" s="20"/>
      <c r="K1046982" s="20"/>
    </row>
    <row r="1046983" s="2" customFormat="1" ht="13.5" spans="5:11">
      <c r="E1046983" s="10"/>
      <c r="I1046983" s="19"/>
      <c r="J1046983" s="20"/>
      <c r="K1046983" s="20"/>
    </row>
    <row r="1046984" s="2" customFormat="1" ht="13.5" spans="5:11">
      <c r="E1046984" s="10"/>
      <c r="I1046984" s="19"/>
      <c r="J1046984" s="20"/>
      <c r="K1046984" s="20"/>
    </row>
    <row r="1046985" s="2" customFormat="1" ht="13.5" spans="5:11">
      <c r="E1046985" s="10"/>
      <c r="I1046985" s="19"/>
      <c r="J1046985" s="20"/>
      <c r="K1046985" s="20"/>
    </row>
    <row r="1046986" s="2" customFormat="1" ht="13.5" spans="5:11">
      <c r="E1046986" s="10"/>
      <c r="I1046986" s="19"/>
      <c r="J1046986" s="20"/>
      <c r="K1046986" s="20"/>
    </row>
    <row r="1046987" s="2" customFormat="1" ht="13.5" spans="5:11">
      <c r="E1046987" s="10"/>
      <c r="I1046987" s="19"/>
      <c r="J1046987" s="20"/>
      <c r="K1046987" s="20"/>
    </row>
    <row r="1046988" s="2" customFormat="1" ht="13.5" spans="5:11">
      <c r="E1046988" s="10"/>
      <c r="I1046988" s="19"/>
      <c r="J1046988" s="20"/>
      <c r="K1046988" s="20"/>
    </row>
    <row r="1046989" s="2" customFormat="1" ht="13.5" spans="5:11">
      <c r="E1046989" s="10"/>
      <c r="I1046989" s="19"/>
      <c r="J1046989" s="20"/>
      <c r="K1046989" s="20"/>
    </row>
    <row r="1046990" s="2" customFormat="1" ht="13.5" spans="5:11">
      <c r="E1046990" s="10"/>
      <c r="I1046990" s="19"/>
      <c r="J1046990" s="20"/>
      <c r="K1046990" s="20"/>
    </row>
    <row r="1046991" s="2" customFormat="1" ht="13.5" spans="5:11">
      <c r="E1046991" s="10"/>
      <c r="I1046991" s="19"/>
      <c r="J1046991" s="20"/>
      <c r="K1046991" s="20"/>
    </row>
    <row r="1046992" s="2" customFormat="1" ht="13.5" spans="5:11">
      <c r="E1046992" s="10"/>
      <c r="I1046992" s="19"/>
      <c r="J1046992" s="20"/>
      <c r="K1046992" s="20"/>
    </row>
    <row r="1046993" s="2" customFormat="1" ht="13.5" spans="5:11">
      <c r="E1046993" s="10"/>
      <c r="I1046993" s="19"/>
      <c r="J1046993" s="20"/>
      <c r="K1046993" s="20"/>
    </row>
    <row r="1046994" s="2" customFormat="1" ht="13.5" spans="5:11">
      <c r="E1046994" s="10"/>
      <c r="I1046994" s="19"/>
      <c r="J1046994" s="20"/>
      <c r="K1046994" s="20"/>
    </row>
    <row r="1046995" s="2" customFormat="1" ht="13.5" spans="5:11">
      <c r="E1046995" s="10"/>
      <c r="I1046995" s="19"/>
      <c r="J1046995" s="20"/>
      <c r="K1046995" s="20"/>
    </row>
    <row r="1046996" s="2" customFormat="1" ht="13.5" spans="5:11">
      <c r="E1046996" s="10"/>
      <c r="I1046996" s="19"/>
      <c r="J1046996" s="20"/>
      <c r="K1046996" s="20"/>
    </row>
    <row r="1046997" s="2" customFormat="1" ht="13.5" spans="5:11">
      <c r="E1046997" s="10"/>
      <c r="I1046997" s="19"/>
      <c r="J1046997" s="20"/>
      <c r="K1046997" s="20"/>
    </row>
    <row r="1046998" s="2" customFormat="1" ht="13.5" spans="5:11">
      <c r="E1046998" s="10"/>
      <c r="I1046998" s="19"/>
      <c r="J1046998" s="20"/>
      <c r="K1046998" s="20"/>
    </row>
    <row r="1046999" s="2" customFormat="1" ht="13.5" spans="5:11">
      <c r="E1046999" s="10"/>
      <c r="I1046999" s="19"/>
      <c r="J1046999" s="20"/>
      <c r="K1046999" s="20"/>
    </row>
    <row r="1047000" s="2" customFormat="1" ht="13.5" spans="5:11">
      <c r="E1047000" s="10"/>
      <c r="I1047000" s="19"/>
      <c r="J1047000" s="20"/>
      <c r="K1047000" s="20"/>
    </row>
    <row r="1047001" s="2" customFormat="1" ht="13.5" spans="5:11">
      <c r="E1047001" s="10"/>
      <c r="I1047001" s="19"/>
      <c r="J1047001" s="20"/>
      <c r="K1047001" s="20"/>
    </row>
    <row r="1047002" s="2" customFormat="1" ht="13.5" spans="5:11">
      <c r="E1047002" s="10"/>
      <c r="I1047002" s="19"/>
      <c r="J1047002" s="20"/>
      <c r="K1047002" s="20"/>
    </row>
    <row r="1047003" s="2" customFormat="1" ht="13.5" spans="5:11">
      <c r="E1047003" s="10"/>
      <c r="I1047003" s="19"/>
      <c r="J1047003" s="20"/>
      <c r="K1047003" s="20"/>
    </row>
    <row r="1047004" s="2" customFormat="1" ht="13.5" spans="5:11">
      <c r="E1047004" s="10"/>
      <c r="I1047004" s="19"/>
      <c r="J1047004" s="20"/>
      <c r="K1047004" s="20"/>
    </row>
    <row r="1047005" s="2" customFormat="1" ht="13.5" spans="5:11">
      <c r="E1047005" s="10"/>
      <c r="I1047005" s="19"/>
      <c r="J1047005" s="20"/>
      <c r="K1047005" s="20"/>
    </row>
    <row r="1047006" s="2" customFormat="1" ht="13.5" spans="5:11">
      <c r="E1047006" s="10"/>
      <c r="I1047006" s="19"/>
      <c r="J1047006" s="20"/>
      <c r="K1047006" s="20"/>
    </row>
    <row r="1047007" s="2" customFormat="1" ht="13.5" spans="5:11">
      <c r="E1047007" s="10"/>
      <c r="I1047007" s="19"/>
      <c r="J1047007" s="20"/>
      <c r="K1047007" s="20"/>
    </row>
    <row r="1047008" s="2" customFormat="1" ht="13.5" spans="5:11">
      <c r="E1047008" s="10"/>
      <c r="I1047008" s="19"/>
      <c r="J1047008" s="20"/>
      <c r="K1047008" s="20"/>
    </row>
    <row r="1047009" s="2" customFormat="1" ht="13.5" spans="5:11">
      <c r="E1047009" s="10"/>
      <c r="I1047009" s="19"/>
      <c r="J1047009" s="20"/>
      <c r="K1047009" s="20"/>
    </row>
    <row r="1047010" s="2" customFormat="1" ht="13.5" spans="5:11">
      <c r="E1047010" s="10"/>
      <c r="I1047010" s="19"/>
      <c r="J1047010" s="20"/>
      <c r="K1047010" s="20"/>
    </row>
    <row r="1047011" s="2" customFormat="1" ht="13.5" spans="5:11">
      <c r="E1047011" s="10"/>
      <c r="I1047011" s="19"/>
      <c r="J1047011" s="20"/>
      <c r="K1047011" s="20"/>
    </row>
    <row r="1047012" s="2" customFormat="1" ht="13.5" spans="5:11">
      <c r="E1047012" s="10"/>
      <c r="I1047012" s="19"/>
      <c r="J1047012" s="20"/>
      <c r="K1047012" s="20"/>
    </row>
    <row r="1047013" s="2" customFormat="1" ht="13.5" spans="5:11">
      <c r="E1047013" s="10"/>
      <c r="I1047013" s="19"/>
      <c r="J1047013" s="20"/>
      <c r="K1047013" s="20"/>
    </row>
    <row r="1047014" s="2" customFormat="1" ht="13.5" spans="5:11">
      <c r="E1047014" s="10"/>
      <c r="I1047014" s="19"/>
      <c r="J1047014" s="20"/>
      <c r="K1047014" s="20"/>
    </row>
    <row r="1047015" s="2" customFormat="1" ht="13.5" spans="5:11">
      <c r="E1047015" s="10"/>
      <c r="I1047015" s="19"/>
      <c r="J1047015" s="20"/>
      <c r="K1047015" s="20"/>
    </row>
    <row r="1047016" s="2" customFormat="1" ht="13.5" spans="5:11">
      <c r="E1047016" s="10"/>
      <c r="I1047016" s="19"/>
      <c r="J1047016" s="20"/>
      <c r="K1047016" s="20"/>
    </row>
    <row r="1047017" s="2" customFormat="1" ht="13.5" spans="5:11">
      <c r="E1047017" s="10"/>
      <c r="I1047017" s="19"/>
      <c r="J1047017" s="20"/>
      <c r="K1047017" s="20"/>
    </row>
    <row r="1047018" s="2" customFormat="1" ht="13.5" spans="5:11">
      <c r="E1047018" s="10"/>
      <c r="I1047018" s="19"/>
      <c r="J1047018" s="20"/>
      <c r="K1047018" s="20"/>
    </row>
    <row r="1047019" s="2" customFormat="1" ht="13.5" spans="5:11">
      <c r="E1047019" s="10"/>
      <c r="I1047019" s="19"/>
      <c r="J1047019" s="20"/>
      <c r="K1047019" s="20"/>
    </row>
    <row r="1047020" s="2" customFormat="1" ht="13.5" spans="5:11">
      <c r="E1047020" s="10"/>
      <c r="I1047020" s="19"/>
      <c r="J1047020" s="20"/>
      <c r="K1047020" s="20"/>
    </row>
    <row r="1047021" s="2" customFormat="1" ht="13.5" spans="5:11">
      <c r="E1047021" s="10"/>
      <c r="I1047021" s="19"/>
      <c r="J1047021" s="20"/>
      <c r="K1047021" s="20"/>
    </row>
    <row r="1047022" s="2" customFormat="1" ht="13.5" spans="5:11">
      <c r="E1047022" s="10"/>
      <c r="I1047022" s="19"/>
      <c r="J1047022" s="20"/>
      <c r="K1047022" s="20"/>
    </row>
    <row r="1047023" s="2" customFormat="1" ht="13.5" spans="5:11">
      <c r="E1047023" s="10"/>
      <c r="I1047023" s="19"/>
      <c r="J1047023" s="20"/>
      <c r="K1047023" s="20"/>
    </row>
    <row r="1047024" s="2" customFormat="1" ht="13.5" spans="5:11">
      <c r="E1047024" s="10"/>
      <c r="I1047024" s="19"/>
      <c r="J1047024" s="20"/>
      <c r="K1047024" s="20"/>
    </row>
    <row r="1047025" s="2" customFormat="1" ht="13.5" spans="5:11">
      <c r="E1047025" s="10"/>
      <c r="I1047025" s="19"/>
      <c r="J1047025" s="20"/>
      <c r="K1047025" s="20"/>
    </row>
    <row r="1047026" s="2" customFormat="1" ht="13.5" spans="5:11">
      <c r="E1047026" s="10"/>
      <c r="I1047026" s="19"/>
      <c r="J1047026" s="20"/>
      <c r="K1047026" s="20"/>
    </row>
    <row r="1047027" s="2" customFormat="1" ht="13.5" spans="5:11">
      <c r="E1047027" s="10"/>
      <c r="I1047027" s="19"/>
      <c r="J1047027" s="20"/>
      <c r="K1047027" s="20"/>
    </row>
    <row r="1047028" s="2" customFormat="1" ht="13.5" spans="5:11">
      <c r="E1047028" s="10"/>
      <c r="I1047028" s="19"/>
      <c r="J1047028" s="20"/>
      <c r="K1047028" s="20"/>
    </row>
    <row r="1047029" s="2" customFormat="1" ht="13.5" spans="5:11">
      <c r="E1047029" s="10"/>
      <c r="I1047029" s="19"/>
      <c r="J1047029" s="20"/>
      <c r="K1047029" s="20"/>
    </row>
    <row r="1047030" s="2" customFormat="1" ht="13.5" spans="5:11">
      <c r="E1047030" s="10"/>
      <c r="I1047030" s="19"/>
      <c r="J1047030" s="20"/>
      <c r="K1047030" s="20"/>
    </row>
    <row r="1047031" s="2" customFormat="1" ht="13.5" spans="5:11">
      <c r="E1047031" s="10"/>
      <c r="I1047031" s="19"/>
      <c r="J1047031" s="20"/>
      <c r="K1047031" s="20"/>
    </row>
    <row r="1047032" s="2" customFormat="1" ht="13.5" spans="5:11">
      <c r="E1047032" s="10"/>
      <c r="I1047032" s="19"/>
      <c r="J1047032" s="20"/>
      <c r="K1047032" s="20"/>
    </row>
    <row r="1047033" s="2" customFormat="1" ht="13.5" spans="5:11">
      <c r="E1047033" s="10"/>
      <c r="I1047033" s="19"/>
      <c r="J1047033" s="20"/>
      <c r="K1047033" s="20"/>
    </row>
    <row r="1047034" s="2" customFormat="1" ht="13.5" spans="5:11">
      <c r="E1047034" s="10"/>
      <c r="I1047034" s="19"/>
      <c r="J1047034" s="20"/>
      <c r="K1047034" s="20"/>
    </row>
    <row r="1047035" s="2" customFormat="1" ht="13.5" spans="5:11">
      <c r="E1047035" s="10"/>
      <c r="I1047035" s="19"/>
      <c r="J1047035" s="20"/>
      <c r="K1047035" s="20"/>
    </row>
    <row r="1047036" s="2" customFormat="1" ht="13.5" spans="5:11">
      <c r="E1047036" s="10"/>
      <c r="I1047036" s="19"/>
      <c r="J1047036" s="20"/>
      <c r="K1047036" s="20"/>
    </row>
    <row r="1047037" s="2" customFormat="1" ht="13.5" spans="5:11">
      <c r="E1047037" s="10"/>
      <c r="I1047037" s="19"/>
      <c r="J1047037" s="20"/>
      <c r="K1047037" s="20"/>
    </row>
    <row r="1047038" s="2" customFormat="1" ht="13.5" spans="5:11">
      <c r="E1047038" s="10"/>
      <c r="I1047038" s="19"/>
      <c r="J1047038" s="20"/>
      <c r="K1047038" s="20"/>
    </row>
    <row r="1047039" s="2" customFormat="1" ht="13.5" spans="5:11">
      <c r="E1047039" s="10"/>
      <c r="I1047039" s="19"/>
      <c r="J1047039" s="20"/>
      <c r="K1047039" s="20"/>
    </row>
    <row r="1047040" s="2" customFormat="1" ht="13.5" spans="5:11">
      <c r="E1047040" s="10"/>
      <c r="I1047040" s="19"/>
      <c r="J1047040" s="20"/>
      <c r="K1047040" s="20"/>
    </row>
    <row r="1047041" s="2" customFormat="1" ht="13.5" spans="5:11">
      <c r="E1047041" s="10"/>
      <c r="I1047041" s="19"/>
      <c r="J1047041" s="20"/>
      <c r="K1047041" s="20"/>
    </row>
    <row r="1047042" s="2" customFormat="1" ht="13.5" spans="5:11">
      <c r="E1047042" s="10"/>
      <c r="I1047042" s="19"/>
      <c r="J1047042" s="20"/>
      <c r="K1047042" s="20"/>
    </row>
    <row r="1047043" s="2" customFormat="1" ht="13.5" spans="5:11">
      <c r="E1047043" s="10"/>
      <c r="I1047043" s="19"/>
      <c r="J1047043" s="20"/>
      <c r="K1047043" s="20"/>
    </row>
    <row r="1047044" s="2" customFormat="1" ht="13.5" spans="5:11">
      <c r="E1047044" s="10"/>
      <c r="I1047044" s="19"/>
      <c r="J1047044" s="20"/>
      <c r="K1047044" s="20"/>
    </row>
    <row r="1047045" s="2" customFormat="1" ht="13.5" spans="5:11">
      <c r="E1047045" s="10"/>
      <c r="I1047045" s="19"/>
      <c r="J1047045" s="20"/>
      <c r="K1047045" s="20"/>
    </row>
    <row r="1047046" s="2" customFormat="1" ht="13.5" spans="5:11">
      <c r="E1047046" s="10"/>
      <c r="I1047046" s="19"/>
      <c r="J1047046" s="20"/>
      <c r="K1047046" s="20"/>
    </row>
    <row r="1047047" s="2" customFormat="1" ht="13.5" spans="5:11">
      <c r="E1047047" s="10"/>
      <c r="I1047047" s="19"/>
      <c r="J1047047" s="20"/>
      <c r="K1047047" s="20"/>
    </row>
    <row r="1047048" s="2" customFormat="1" ht="13.5" spans="5:11">
      <c r="E1047048" s="10"/>
      <c r="I1047048" s="19"/>
      <c r="J1047048" s="20"/>
      <c r="K1047048" s="20"/>
    </row>
    <row r="1047049" s="2" customFormat="1" ht="13.5" spans="5:11">
      <c r="E1047049" s="10"/>
      <c r="I1047049" s="19"/>
      <c r="J1047049" s="20"/>
      <c r="K1047049" s="20"/>
    </row>
    <row r="1047050" s="2" customFormat="1" ht="13.5" spans="5:11">
      <c r="E1047050" s="10"/>
      <c r="I1047050" s="19"/>
      <c r="J1047050" s="20"/>
      <c r="K1047050" s="20"/>
    </row>
    <row r="1047051" s="2" customFormat="1" ht="13.5" spans="5:11">
      <c r="E1047051" s="10"/>
      <c r="I1047051" s="19"/>
      <c r="J1047051" s="20"/>
      <c r="K1047051" s="20"/>
    </row>
    <row r="1047052" s="2" customFormat="1" ht="13.5" spans="5:11">
      <c r="E1047052" s="10"/>
      <c r="I1047052" s="19"/>
      <c r="J1047052" s="20"/>
      <c r="K1047052" s="20"/>
    </row>
    <row r="1047053" s="2" customFormat="1" ht="13.5" spans="5:11">
      <c r="E1047053" s="10"/>
      <c r="I1047053" s="19"/>
      <c r="J1047053" s="20"/>
      <c r="K1047053" s="20"/>
    </row>
    <row r="1047054" s="2" customFormat="1" ht="13.5" spans="5:11">
      <c r="E1047054" s="10"/>
      <c r="I1047054" s="19"/>
      <c r="J1047054" s="20"/>
      <c r="K1047054" s="20"/>
    </row>
    <row r="1047055" s="2" customFormat="1" ht="13.5" spans="5:11">
      <c r="E1047055" s="10"/>
      <c r="I1047055" s="19"/>
      <c r="J1047055" s="20"/>
      <c r="K1047055" s="20"/>
    </row>
    <row r="1047056" s="2" customFormat="1" ht="13.5" spans="5:11">
      <c r="E1047056" s="10"/>
      <c r="I1047056" s="19"/>
      <c r="J1047056" s="20"/>
      <c r="K1047056" s="20"/>
    </row>
    <row r="1047057" s="2" customFormat="1" ht="13.5" spans="5:11">
      <c r="E1047057" s="10"/>
      <c r="I1047057" s="19"/>
      <c r="J1047057" s="20"/>
      <c r="K1047057" s="20"/>
    </row>
    <row r="1047058" s="2" customFormat="1" ht="13.5" spans="5:11">
      <c r="E1047058" s="10"/>
      <c r="I1047058" s="19"/>
      <c r="J1047058" s="20"/>
      <c r="K1047058" s="20"/>
    </row>
    <row r="1047059" s="2" customFormat="1" ht="13.5" spans="5:11">
      <c r="E1047059" s="10"/>
      <c r="I1047059" s="19"/>
      <c r="J1047059" s="20"/>
      <c r="K1047059" s="20"/>
    </row>
    <row r="1047060" s="2" customFormat="1" ht="13.5" spans="5:11">
      <c r="E1047060" s="10"/>
      <c r="I1047060" s="19"/>
      <c r="J1047060" s="20"/>
      <c r="K1047060" s="20"/>
    </row>
    <row r="1047061" s="2" customFormat="1" ht="13.5" spans="5:11">
      <c r="E1047061" s="10"/>
      <c r="I1047061" s="19"/>
      <c r="J1047061" s="20"/>
      <c r="K1047061" s="20"/>
    </row>
    <row r="1047062" s="2" customFormat="1" ht="13.5" spans="5:11">
      <c r="E1047062" s="10"/>
      <c r="I1047062" s="19"/>
      <c r="J1047062" s="20"/>
      <c r="K1047062" s="20"/>
    </row>
    <row r="1047063" s="2" customFormat="1" ht="13.5" spans="5:11">
      <c r="E1047063" s="10"/>
      <c r="I1047063" s="19"/>
      <c r="J1047063" s="20"/>
      <c r="K1047063" s="20"/>
    </row>
    <row r="1047064" s="2" customFormat="1" ht="13.5" spans="5:11">
      <c r="E1047064" s="10"/>
      <c r="I1047064" s="19"/>
      <c r="J1047064" s="20"/>
      <c r="K1047064" s="20"/>
    </row>
    <row r="1047065" s="2" customFormat="1" ht="13.5" spans="5:11">
      <c r="E1047065" s="10"/>
      <c r="I1047065" s="19"/>
      <c r="J1047065" s="20"/>
      <c r="K1047065" s="20"/>
    </row>
    <row r="1047066" s="2" customFormat="1" ht="13.5" spans="5:11">
      <c r="E1047066" s="10"/>
      <c r="I1047066" s="19"/>
      <c r="J1047066" s="20"/>
      <c r="K1047066" s="20"/>
    </row>
    <row r="1047067" s="2" customFormat="1" ht="13.5" spans="5:11">
      <c r="E1047067" s="10"/>
      <c r="I1047067" s="19"/>
      <c r="J1047067" s="20"/>
      <c r="K1047067" s="20"/>
    </row>
    <row r="1047068" s="2" customFormat="1" ht="13.5" spans="5:11">
      <c r="E1047068" s="10"/>
      <c r="I1047068" s="19"/>
      <c r="J1047068" s="20"/>
      <c r="K1047068" s="20"/>
    </row>
    <row r="1047069" s="2" customFormat="1" ht="13.5" spans="5:11">
      <c r="E1047069" s="10"/>
      <c r="I1047069" s="19"/>
      <c r="J1047069" s="20"/>
      <c r="K1047069" s="20"/>
    </row>
    <row r="1047070" s="2" customFormat="1" ht="13.5" spans="5:11">
      <c r="E1047070" s="10"/>
      <c r="I1047070" s="19"/>
      <c r="J1047070" s="20"/>
      <c r="K1047070" s="20"/>
    </row>
    <row r="1047071" s="2" customFormat="1" ht="13.5" spans="5:11">
      <c r="E1047071" s="10"/>
      <c r="I1047071" s="19"/>
      <c r="J1047071" s="20"/>
      <c r="K1047071" s="20"/>
    </row>
    <row r="1047072" s="2" customFormat="1" ht="13.5" spans="5:11">
      <c r="E1047072" s="10"/>
      <c r="I1047072" s="19"/>
      <c r="J1047072" s="20"/>
      <c r="K1047072" s="20"/>
    </row>
    <row r="1047073" s="2" customFormat="1" ht="13.5" spans="5:11">
      <c r="E1047073" s="10"/>
      <c r="I1047073" s="19"/>
      <c r="J1047073" s="20"/>
      <c r="K1047073" s="20"/>
    </row>
    <row r="1047074" s="2" customFormat="1" ht="13.5" spans="5:11">
      <c r="E1047074" s="10"/>
      <c r="I1047074" s="19"/>
      <c r="J1047074" s="20"/>
      <c r="K1047074" s="20"/>
    </row>
    <row r="1047075" s="2" customFormat="1" ht="13.5" spans="5:11">
      <c r="E1047075" s="10"/>
      <c r="I1047075" s="19"/>
      <c r="J1047075" s="20"/>
      <c r="K1047075" s="20"/>
    </row>
    <row r="1047076" s="2" customFormat="1" ht="13.5" spans="5:11">
      <c r="E1047076" s="10"/>
      <c r="I1047076" s="19"/>
      <c r="J1047076" s="20"/>
      <c r="K1047076" s="20"/>
    </row>
    <row r="1047077" s="2" customFormat="1" ht="13.5" spans="5:11">
      <c r="E1047077" s="10"/>
      <c r="I1047077" s="19"/>
      <c r="J1047077" s="20"/>
      <c r="K1047077" s="20"/>
    </row>
    <row r="1047078" s="2" customFormat="1" ht="13.5" spans="5:11">
      <c r="E1047078" s="10"/>
      <c r="I1047078" s="19"/>
      <c r="J1047078" s="20"/>
      <c r="K1047078" s="20"/>
    </row>
    <row r="1047079" s="2" customFormat="1" ht="13.5" spans="5:11">
      <c r="E1047079" s="10"/>
      <c r="I1047079" s="19"/>
      <c r="J1047079" s="20"/>
      <c r="K1047079" s="20"/>
    </row>
    <row r="1047080" s="2" customFormat="1" ht="13.5" spans="5:11">
      <c r="E1047080" s="10"/>
      <c r="I1047080" s="19"/>
      <c r="J1047080" s="20"/>
      <c r="K1047080" s="20"/>
    </row>
    <row r="1047081" s="2" customFormat="1" ht="13.5" spans="5:11">
      <c r="E1047081" s="10"/>
      <c r="I1047081" s="19"/>
      <c r="J1047081" s="20"/>
      <c r="K1047081" s="20"/>
    </row>
    <row r="1047082" s="2" customFormat="1" ht="13.5" spans="5:11">
      <c r="E1047082" s="10"/>
      <c r="I1047082" s="19"/>
      <c r="J1047082" s="20"/>
      <c r="K1047082" s="20"/>
    </row>
    <row r="1047083" s="2" customFormat="1" ht="13.5" spans="5:11">
      <c r="E1047083" s="10"/>
      <c r="I1047083" s="19"/>
      <c r="J1047083" s="20"/>
      <c r="K1047083" s="20"/>
    </row>
    <row r="1047084" s="2" customFormat="1" ht="13.5" spans="5:11">
      <c r="E1047084" s="10"/>
      <c r="I1047084" s="19"/>
      <c r="J1047084" s="20"/>
      <c r="K1047084" s="20"/>
    </row>
    <row r="1047085" s="2" customFormat="1" ht="13.5" spans="5:11">
      <c r="E1047085" s="10"/>
      <c r="I1047085" s="19"/>
      <c r="J1047085" s="20"/>
      <c r="K1047085" s="20"/>
    </row>
    <row r="1047086" s="2" customFormat="1" ht="13.5" spans="5:11">
      <c r="E1047086" s="10"/>
      <c r="I1047086" s="19"/>
      <c r="J1047086" s="20"/>
      <c r="K1047086" s="20"/>
    </row>
    <row r="1047087" s="2" customFormat="1" ht="13.5" spans="5:11">
      <c r="E1047087" s="10"/>
      <c r="I1047087" s="19"/>
      <c r="J1047087" s="20"/>
      <c r="K1047087" s="20"/>
    </row>
    <row r="1047088" s="2" customFormat="1" ht="13.5" spans="5:11">
      <c r="E1047088" s="10"/>
      <c r="I1047088" s="19"/>
      <c r="J1047088" s="20"/>
      <c r="K1047088" s="20"/>
    </row>
    <row r="1047089" s="2" customFormat="1" ht="13.5" spans="5:11">
      <c r="E1047089" s="10"/>
      <c r="I1047089" s="19"/>
      <c r="J1047089" s="20"/>
      <c r="K1047089" s="20"/>
    </row>
    <row r="1047090" s="2" customFormat="1" ht="13.5" spans="5:11">
      <c r="E1047090" s="10"/>
      <c r="I1047090" s="19"/>
      <c r="J1047090" s="20"/>
      <c r="K1047090" s="20"/>
    </row>
    <row r="1047091" s="2" customFormat="1" ht="13.5" spans="5:11">
      <c r="E1047091" s="10"/>
      <c r="I1047091" s="19"/>
      <c r="J1047091" s="20"/>
      <c r="K1047091" s="20"/>
    </row>
    <row r="1047092" s="2" customFormat="1" ht="13.5" spans="5:11">
      <c r="E1047092" s="10"/>
      <c r="I1047092" s="19"/>
      <c r="J1047092" s="20"/>
      <c r="K1047092" s="20"/>
    </row>
    <row r="1047093" s="2" customFormat="1" ht="13.5" spans="5:11">
      <c r="E1047093" s="10"/>
      <c r="I1047093" s="19"/>
      <c r="J1047093" s="20"/>
      <c r="K1047093" s="20"/>
    </row>
    <row r="1047094" s="2" customFormat="1" ht="13.5" spans="5:11">
      <c r="E1047094" s="10"/>
      <c r="I1047094" s="19"/>
      <c r="J1047094" s="20"/>
      <c r="K1047094" s="20"/>
    </row>
    <row r="1047095" s="2" customFormat="1" ht="13.5" spans="5:11">
      <c r="E1047095" s="10"/>
      <c r="I1047095" s="19"/>
      <c r="J1047095" s="20"/>
      <c r="K1047095" s="20"/>
    </row>
    <row r="1047096" s="2" customFormat="1" ht="13.5" spans="5:11">
      <c r="E1047096" s="10"/>
      <c r="I1047096" s="19"/>
      <c r="J1047096" s="20"/>
      <c r="K1047096" s="20"/>
    </row>
    <row r="1047097" s="2" customFormat="1" ht="13.5" spans="5:11">
      <c r="E1047097" s="10"/>
      <c r="I1047097" s="19"/>
      <c r="J1047097" s="20"/>
      <c r="K1047097" s="20"/>
    </row>
    <row r="1047098" s="2" customFormat="1" ht="13.5" spans="5:11">
      <c r="E1047098" s="10"/>
      <c r="I1047098" s="19"/>
      <c r="J1047098" s="20"/>
      <c r="K1047098" s="20"/>
    </row>
    <row r="1047099" s="2" customFormat="1" ht="13.5" spans="5:11">
      <c r="E1047099" s="10"/>
      <c r="I1047099" s="19"/>
      <c r="J1047099" s="20"/>
      <c r="K1047099" s="20"/>
    </row>
    <row r="1047100" s="2" customFormat="1" ht="13.5" spans="5:11">
      <c r="E1047100" s="10"/>
      <c r="I1047100" s="19"/>
      <c r="J1047100" s="20"/>
      <c r="K1047100" s="20"/>
    </row>
    <row r="1047101" s="2" customFormat="1" ht="13.5" spans="5:11">
      <c r="E1047101" s="10"/>
      <c r="I1047101" s="19"/>
      <c r="J1047101" s="20"/>
      <c r="K1047101" s="20"/>
    </row>
    <row r="1047102" s="2" customFormat="1" ht="13.5" spans="5:11">
      <c r="E1047102" s="10"/>
      <c r="I1047102" s="19"/>
      <c r="J1047102" s="20"/>
      <c r="K1047102" s="20"/>
    </row>
    <row r="1047103" s="2" customFormat="1" ht="13.5" spans="5:11">
      <c r="E1047103" s="10"/>
      <c r="I1047103" s="19"/>
      <c r="J1047103" s="20"/>
      <c r="K1047103" s="20"/>
    </row>
    <row r="1047104" s="2" customFormat="1" ht="13.5" spans="5:11">
      <c r="E1047104" s="10"/>
      <c r="I1047104" s="19"/>
      <c r="J1047104" s="20"/>
      <c r="K1047104" s="20"/>
    </row>
    <row r="1047105" s="2" customFormat="1" ht="13.5" spans="5:11">
      <c r="E1047105" s="10"/>
      <c r="I1047105" s="19"/>
      <c r="J1047105" s="20"/>
      <c r="K1047105" s="20"/>
    </row>
    <row r="1047106" s="2" customFormat="1" ht="13.5" spans="5:11">
      <c r="E1047106" s="10"/>
      <c r="I1047106" s="19"/>
      <c r="J1047106" s="20"/>
      <c r="K1047106" s="20"/>
    </row>
    <row r="1047107" s="2" customFormat="1" ht="13.5" spans="5:11">
      <c r="E1047107" s="10"/>
      <c r="I1047107" s="19"/>
      <c r="J1047107" s="20"/>
      <c r="K1047107" s="20"/>
    </row>
    <row r="1047108" s="2" customFormat="1" ht="13.5" spans="5:11">
      <c r="E1047108" s="10"/>
      <c r="I1047108" s="19"/>
      <c r="J1047108" s="20"/>
      <c r="K1047108" s="20"/>
    </row>
    <row r="1047109" s="2" customFormat="1" ht="13.5" spans="5:11">
      <c r="E1047109" s="10"/>
      <c r="I1047109" s="19"/>
      <c r="J1047109" s="20"/>
      <c r="K1047109" s="20"/>
    </row>
    <row r="1047110" s="2" customFormat="1" ht="13.5" spans="5:11">
      <c r="E1047110" s="10"/>
      <c r="I1047110" s="19"/>
      <c r="J1047110" s="20"/>
      <c r="K1047110" s="20"/>
    </row>
    <row r="1047111" s="2" customFormat="1" ht="13.5" spans="5:11">
      <c r="E1047111" s="10"/>
      <c r="I1047111" s="19"/>
      <c r="J1047111" s="20"/>
      <c r="K1047111" s="20"/>
    </row>
    <row r="1047112" s="2" customFormat="1" ht="13.5" spans="5:11">
      <c r="E1047112" s="10"/>
      <c r="I1047112" s="19"/>
      <c r="J1047112" s="20"/>
      <c r="K1047112" s="20"/>
    </row>
    <row r="1047113" s="2" customFormat="1" ht="13.5" spans="5:11">
      <c r="E1047113" s="10"/>
      <c r="I1047113" s="19"/>
      <c r="J1047113" s="20"/>
      <c r="K1047113" s="20"/>
    </row>
    <row r="1047114" s="2" customFormat="1" ht="13.5" spans="5:11">
      <c r="E1047114" s="10"/>
      <c r="I1047114" s="19"/>
      <c r="J1047114" s="20"/>
      <c r="K1047114" s="20"/>
    </row>
    <row r="1047115" s="2" customFormat="1" ht="13.5" spans="5:11">
      <c r="E1047115" s="10"/>
      <c r="I1047115" s="19"/>
      <c r="J1047115" s="20"/>
      <c r="K1047115" s="20"/>
    </row>
    <row r="1047116" s="2" customFormat="1" ht="13.5" spans="5:11">
      <c r="E1047116" s="10"/>
      <c r="I1047116" s="19"/>
      <c r="J1047116" s="20"/>
      <c r="K1047116" s="20"/>
    </row>
    <row r="1047117" s="2" customFormat="1" ht="13.5" spans="5:11">
      <c r="E1047117" s="10"/>
      <c r="I1047117" s="19"/>
      <c r="J1047117" s="20"/>
      <c r="K1047117" s="20"/>
    </row>
    <row r="1047118" s="2" customFormat="1" ht="13.5" spans="5:11">
      <c r="E1047118" s="10"/>
      <c r="I1047118" s="19"/>
      <c r="J1047118" s="20"/>
      <c r="K1047118" s="20"/>
    </row>
    <row r="1047119" s="2" customFormat="1" ht="13.5" spans="5:11">
      <c r="E1047119" s="10"/>
      <c r="I1047119" s="19"/>
      <c r="J1047119" s="20"/>
      <c r="K1047119" s="20"/>
    </row>
    <row r="1047120" s="2" customFormat="1" ht="13.5" spans="5:11">
      <c r="E1047120" s="10"/>
      <c r="I1047120" s="19"/>
      <c r="J1047120" s="20"/>
      <c r="K1047120" s="20"/>
    </row>
    <row r="1047121" s="2" customFormat="1" ht="13.5" spans="5:11">
      <c r="E1047121" s="10"/>
      <c r="I1047121" s="19"/>
      <c r="J1047121" s="20"/>
      <c r="K1047121" s="20"/>
    </row>
    <row r="1047122" s="2" customFormat="1" ht="13.5" spans="5:11">
      <c r="E1047122" s="10"/>
      <c r="I1047122" s="19"/>
      <c r="J1047122" s="20"/>
      <c r="K1047122" s="20"/>
    </row>
    <row r="1047123" s="2" customFormat="1" ht="13.5" spans="5:11">
      <c r="E1047123" s="10"/>
      <c r="I1047123" s="19"/>
      <c r="J1047123" s="20"/>
      <c r="K1047123" s="20"/>
    </row>
    <row r="1047124" s="2" customFormat="1" ht="13.5" spans="5:11">
      <c r="E1047124" s="10"/>
      <c r="I1047124" s="19"/>
      <c r="J1047124" s="20"/>
      <c r="K1047124" s="20"/>
    </row>
    <row r="1047125" s="2" customFormat="1" ht="13.5" spans="5:11">
      <c r="E1047125" s="10"/>
      <c r="I1047125" s="19"/>
      <c r="J1047125" s="20"/>
      <c r="K1047125" s="20"/>
    </row>
    <row r="1047126" s="2" customFormat="1" ht="13.5" spans="5:11">
      <c r="E1047126" s="10"/>
      <c r="I1047126" s="19"/>
      <c r="J1047126" s="20"/>
      <c r="K1047126" s="20"/>
    </row>
    <row r="1047127" s="2" customFormat="1" ht="13.5" spans="5:11">
      <c r="E1047127" s="10"/>
      <c r="I1047127" s="19"/>
      <c r="J1047127" s="20"/>
      <c r="K1047127" s="20"/>
    </row>
    <row r="1047128" s="2" customFormat="1" ht="13.5" spans="5:11">
      <c r="E1047128" s="10"/>
      <c r="I1047128" s="19"/>
      <c r="J1047128" s="20"/>
      <c r="K1047128" s="20"/>
    </row>
    <row r="1047129" s="2" customFormat="1" ht="13.5" spans="5:11">
      <c r="E1047129" s="10"/>
      <c r="I1047129" s="19"/>
      <c r="J1047129" s="20"/>
      <c r="K1047129" s="20"/>
    </row>
    <row r="1047130" s="2" customFormat="1" ht="13.5" spans="5:11">
      <c r="E1047130" s="10"/>
      <c r="I1047130" s="19"/>
      <c r="J1047130" s="20"/>
      <c r="K1047130" s="20"/>
    </row>
    <row r="1047131" s="2" customFormat="1" ht="13.5" spans="5:11">
      <c r="E1047131" s="10"/>
      <c r="I1047131" s="19"/>
      <c r="J1047131" s="20"/>
      <c r="K1047131" s="20"/>
    </row>
    <row r="1047132" s="2" customFormat="1" ht="13.5" spans="5:11">
      <c r="E1047132" s="10"/>
      <c r="I1047132" s="19"/>
      <c r="J1047132" s="20"/>
      <c r="K1047132" s="20"/>
    </row>
    <row r="1047133" s="2" customFormat="1" ht="13.5" spans="5:11">
      <c r="E1047133" s="10"/>
      <c r="I1047133" s="19"/>
      <c r="J1047133" s="20"/>
      <c r="K1047133" s="20"/>
    </row>
    <row r="1047134" s="2" customFormat="1" ht="13.5" spans="5:11">
      <c r="E1047134" s="10"/>
      <c r="I1047134" s="19"/>
      <c r="J1047134" s="20"/>
      <c r="K1047134" s="20"/>
    </row>
    <row r="1047135" s="2" customFormat="1" ht="13.5" spans="5:11">
      <c r="E1047135" s="10"/>
      <c r="I1047135" s="19"/>
      <c r="J1047135" s="20"/>
      <c r="K1047135" s="20"/>
    </row>
    <row r="1047136" s="2" customFormat="1" ht="13.5" spans="5:11">
      <c r="E1047136" s="10"/>
      <c r="I1047136" s="19"/>
      <c r="J1047136" s="20"/>
      <c r="K1047136" s="20"/>
    </row>
    <row r="1047137" s="2" customFormat="1" ht="13.5" spans="5:11">
      <c r="E1047137" s="10"/>
      <c r="I1047137" s="19"/>
      <c r="J1047137" s="20"/>
      <c r="K1047137" s="20"/>
    </row>
    <row r="1047138" s="2" customFormat="1" ht="13.5" spans="5:11">
      <c r="E1047138" s="10"/>
      <c r="I1047138" s="19"/>
      <c r="J1047138" s="20"/>
      <c r="K1047138" s="20"/>
    </row>
    <row r="1047139" s="2" customFormat="1" ht="13.5" spans="5:11">
      <c r="E1047139" s="10"/>
      <c r="I1047139" s="19"/>
      <c r="J1047139" s="20"/>
      <c r="K1047139" s="20"/>
    </row>
    <row r="1047140" s="2" customFormat="1" ht="13.5" spans="5:11">
      <c r="E1047140" s="10"/>
      <c r="I1047140" s="19"/>
      <c r="J1047140" s="20"/>
      <c r="K1047140" s="20"/>
    </row>
    <row r="1047141" s="2" customFormat="1" ht="13.5" spans="5:11">
      <c r="E1047141" s="10"/>
      <c r="I1047141" s="19"/>
      <c r="J1047141" s="20"/>
      <c r="K1047141" s="20"/>
    </row>
    <row r="1047142" s="2" customFormat="1" ht="13.5" spans="5:11">
      <c r="E1047142" s="10"/>
      <c r="I1047142" s="19"/>
      <c r="J1047142" s="20"/>
      <c r="K1047142" s="20"/>
    </row>
    <row r="1047143" s="2" customFormat="1" ht="13.5" spans="5:11">
      <c r="E1047143" s="10"/>
      <c r="I1047143" s="19"/>
      <c r="J1047143" s="20"/>
      <c r="K1047143" s="20"/>
    </row>
    <row r="1047144" s="2" customFormat="1" ht="13.5" spans="5:11">
      <c r="E1047144" s="10"/>
      <c r="I1047144" s="19"/>
      <c r="J1047144" s="20"/>
      <c r="K1047144" s="20"/>
    </row>
    <row r="1047145" s="2" customFormat="1" ht="13.5" spans="5:11">
      <c r="E1047145" s="10"/>
      <c r="I1047145" s="19"/>
      <c r="J1047145" s="20"/>
      <c r="K1047145" s="20"/>
    </row>
    <row r="1047146" s="2" customFormat="1" ht="13.5" spans="5:11">
      <c r="E1047146" s="10"/>
      <c r="I1047146" s="19"/>
      <c r="J1047146" s="20"/>
      <c r="K1047146" s="20"/>
    </row>
    <row r="1047147" s="2" customFormat="1" ht="13.5" spans="5:11">
      <c r="E1047147" s="10"/>
      <c r="I1047147" s="19"/>
      <c r="J1047147" s="20"/>
      <c r="K1047147" s="20"/>
    </row>
    <row r="1047148" s="2" customFormat="1" ht="13.5" spans="5:11">
      <c r="E1047148" s="10"/>
      <c r="I1047148" s="19"/>
      <c r="J1047148" s="20"/>
      <c r="K1047148" s="20"/>
    </row>
    <row r="1047149" s="2" customFormat="1" ht="13.5" spans="5:11">
      <c r="E1047149" s="10"/>
      <c r="I1047149" s="19"/>
      <c r="J1047149" s="20"/>
      <c r="K1047149" s="20"/>
    </row>
    <row r="1047150" s="2" customFormat="1" ht="13.5" spans="5:11">
      <c r="E1047150" s="10"/>
      <c r="I1047150" s="19"/>
      <c r="J1047150" s="20"/>
      <c r="K1047150" s="20"/>
    </row>
    <row r="1047151" s="2" customFormat="1" ht="13.5" spans="5:11">
      <c r="E1047151" s="10"/>
      <c r="I1047151" s="19"/>
      <c r="J1047151" s="20"/>
      <c r="K1047151" s="20"/>
    </row>
    <row r="1047152" s="2" customFormat="1" ht="13.5" spans="5:11">
      <c r="E1047152" s="10"/>
      <c r="I1047152" s="19"/>
      <c r="J1047152" s="20"/>
      <c r="K1047152" s="20"/>
    </row>
    <row r="1047153" s="2" customFormat="1" ht="13.5" spans="5:11">
      <c r="E1047153" s="10"/>
      <c r="I1047153" s="19"/>
      <c r="J1047153" s="20"/>
      <c r="K1047153" s="20"/>
    </row>
    <row r="1047154" s="2" customFormat="1" ht="13.5" spans="5:11">
      <c r="E1047154" s="10"/>
      <c r="I1047154" s="19"/>
      <c r="J1047154" s="20"/>
      <c r="K1047154" s="20"/>
    </row>
    <row r="1047155" s="2" customFormat="1" ht="13.5" spans="5:11">
      <c r="E1047155" s="10"/>
      <c r="I1047155" s="19"/>
      <c r="J1047155" s="20"/>
      <c r="K1047155" s="20"/>
    </row>
    <row r="1047156" s="2" customFormat="1" ht="13.5" spans="5:11">
      <c r="E1047156" s="10"/>
      <c r="I1047156" s="19"/>
      <c r="J1047156" s="20"/>
      <c r="K1047156" s="20"/>
    </row>
    <row r="1047157" s="2" customFormat="1" ht="13.5" spans="5:11">
      <c r="E1047157" s="10"/>
      <c r="I1047157" s="19"/>
      <c r="J1047157" s="20"/>
      <c r="K1047157" s="20"/>
    </row>
    <row r="1047158" s="2" customFormat="1" ht="13.5" spans="5:11">
      <c r="E1047158" s="10"/>
      <c r="I1047158" s="19"/>
      <c r="J1047158" s="20"/>
      <c r="K1047158" s="20"/>
    </row>
    <row r="1047159" s="2" customFormat="1" ht="13.5" spans="5:11">
      <c r="E1047159" s="10"/>
      <c r="I1047159" s="19"/>
      <c r="J1047159" s="20"/>
      <c r="K1047159" s="20"/>
    </row>
    <row r="1047160" s="2" customFormat="1" ht="13.5" spans="5:11">
      <c r="E1047160" s="10"/>
      <c r="I1047160" s="19"/>
      <c r="J1047160" s="20"/>
      <c r="K1047160" s="20"/>
    </row>
    <row r="1047161" s="2" customFormat="1" ht="13.5" spans="5:11">
      <c r="E1047161" s="10"/>
      <c r="I1047161" s="19"/>
      <c r="J1047161" s="20"/>
      <c r="K1047161" s="20"/>
    </row>
    <row r="1047162" s="2" customFormat="1" ht="13.5" spans="5:11">
      <c r="E1047162" s="10"/>
      <c r="I1047162" s="19"/>
      <c r="J1047162" s="20"/>
      <c r="K1047162" s="20"/>
    </row>
    <row r="1047163" s="2" customFormat="1" ht="13.5" spans="5:11">
      <c r="E1047163" s="10"/>
      <c r="I1047163" s="19"/>
      <c r="J1047163" s="20"/>
      <c r="K1047163" s="20"/>
    </row>
    <row r="1047164" s="2" customFormat="1" ht="13.5" spans="5:11">
      <c r="E1047164" s="10"/>
      <c r="I1047164" s="19"/>
      <c r="J1047164" s="20"/>
      <c r="K1047164" s="20"/>
    </row>
    <row r="1047165" s="2" customFormat="1" ht="13.5" spans="5:11">
      <c r="E1047165" s="10"/>
      <c r="I1047165" s="19"/>
      <c r="J1047165" s="20"/>
      <c r="K1047165" s="20"/>
    </row>
    <row r="1047166" s="2" customFormat="1" ht="13.5" spans="5:11">
      <c r="E1047166" s="10"/>
      <c r="I1047166" s="19"/>
      <c r="J1047166" s="20"/>
      <c r="K1047166" s="20"/>
    </row>
    <row r="1047167" s="2" customFormat="1" ht="13.5" spans="5:11">
      <c r="E1047167" s="10"/>
      <c r="I1047167" s="19"/>
      <c r="J1047167" s="20"/>
      <c r="K1047167" s="20"/>
    </row>
    <row r="1047168" s="2" customFormat="1" ht="13.5" spans="5:11">
      <c r="E1047168" s="10"/>
      <c r="I1047168" s="19"/>
      <c r="J1047168" s="20"/>
      <c r="K1047168" s="20"/>
    </row>
    <row r="1047169" s="2" customFormat="1" ht="13.5" spans="5:11">
      <c r="E1047169" s="10"/>
      <c r="I1047169" s="19"/>
      <c r="J1047169" s="20"/>
      <c r="K1047169" s="20"/>
    </row>
    <row r="1047170" s="2" customFormat="1" ht="13.5" spans="5:11">
      <c r="E1047170" s="10"/>
      <c r="I1047170" s="19"/>
      <c r="J1047170" s="20"/>
      <c r="K1047170" s="20"/>
    </row>
    <row r="1047171" s="2" customFormat="1" ht="13.5" spans="5:11">
      <c r="E1047171" s="10"/>
      <c r="I1047171" s="19"/>
      <c r="J1047171" s="20"/>
      <c r="K1047171" s="20"/>
    </row>
    <row r="1047172" s="2" customFormat="1" ht="13.5" spans="5:11">
      <c r="E1047172" s="10"/>
      <c r="I1047172" s="19"/>
      <c r="J1047172" s="20"/>
      <c r="K1047172" s="20"/>
    </row>
    <row r="1047173" s="2" customFormat="1" ht="13.5" spans="5:11">
      <c r="E1047173" s="10"/>
      <c r="I1047173" s="19"/>
      <c r="J1047173" s="20"/>
      <c r="K1047173" s="20"/>
    </row>
    <row r="1047174" s="2" customFormat="1" ht="13.5" spans="5:11">
      <c r="E1047174" s="10"/>
      <c r="I1047174" s="19"/>
      <c r="J1047174" s="20"/>
      <c r="K1047174" s="20"/>
    </row>
    <row r="1047175" s="2" customFormat="1" ht="13.5" spans="5:11">
      <c r="E1047175" s="10"/>
      <c r="I1047175" s="19"/>
      <c r="J1047175" s="20"/>
      <c r="K1047175" s="20"/>
    </row>
    <row r="1047176" s="2" customFormat="1" ht="13.5" spans="5:11">
      <c r="E1047176" s="10"/>
      <c r="I1047176" s="19"/>
      <c r="J1047176" s="20"/>
      <c r="K1047176" s="20"/>
    </row>
    <row r="1047177" s="2" customFormat="1" ht="13.5" spans="5:11">
      <c r="E1047177" s="10"/>
      <c r="I1047177" s="19"/>
      <c r="J1047177" s="20"/>
      <c r="K1047177" s="20"/>
    </row>
    <row r="1047178" s="2" customFormat="1" ht="13.5" spans="5:11">
      <c r="E1047178" s="10"/>
      <c r="I1047178" s="19"/>
      <c r="J1047178" s="20"/>
      <c r="K1047178" s="20"/>
    </row>
    <row r="1047179" s="2" customFormat="1" ht="13.5" spans="5:11">
      <c r="E1047179" s="10"/>
      <c r="I1047179" s="19"/>
      <c r="J1047179" s="20"/>
      <c r="K1047179" s="20"/>
    </row>
    <row r="1047180" s="2" customFormat="1" ht="13.5" spans="5:11">
      <c r="E1047180" s="10"/>
      <c r="I1047180" s="19"/>
      <c r="J1047180" s="20"/>
      <c r="K1047180" s="20"/>
    </row>
    <row r="1047181" s="2" customFormat="1" ht="13.5" spans="5:11">
      <c r="E1047181" s="10"/>
      <c r="I1047181" s="19"/>
      <c r="J1047181" s="20"/>
      <c r="K1047181" s="20"/>
    </row>
    <row r="1047182" s="2" customFormat="1" ht="13.5" spans="5:11">
      <c r="E1047182" s="10"/>
      <c r="I1047182" s="19"/>
      <c r="J1047182" s="20"/>
      <c r="K1047182" s="20"/>
    </row>
    <row r="1047183" s="2" customFormat="1" ht="13.5" spans="5:11">
      <c r="E1047183" s="10"/>
      <c r="I1047183" s="19"/>
      <c r="J1047183" s="20"/>
      <c r="K1047183" s="20"/>
    </row>
    <row r="1047184" s="2" customFormat="1" ht="13.5" spans="5:11">
      <c r="E1047184" s="10"/>
      <c r="I1047184" s="19"/>
      <c r="J1047184" s="20"/>
      <c r="K1047184" s="20"/>
    </row>
    <row r="1047185" s="2" customFormat="1" ht="13.5" spans="5:11">
      <c r="E1047185" s="10"/>
      <c r="I1047185" s="19"/>
      <c r="J1047185" s="20"/>
      <c r="K1047185" s="20"/>
    </row>
    <row r="1047186" s="2" customFormat="1" ht="13.5" spans="5:11">
      <c r="E1047186" s="10"/>
      <c r="I1047186" s="19"/>
      <c r="J1047186" s="20"/>
      <c r="K1047186" s="20"/>
    </row>
    <row r="1047187" s="2" customFormat="1" ht="13.5" spans="5:11">
      <c r="E1047187" s="10"/>
      <c r="I1047187" s="19"/>
      <c r="J1047187" s="20"/>
      <c r="K1047187" s="20"/>
    </row>
    <row r="1047188" s="2" customFormat="1" ht="13.5" spans="5:11">
      <c r="E1047188" s="10"/>
      <c r="I1047188" s="19"/>
      <c r="J1047188" s="20"/>
      <c r="K1047188" s="20"/>
    </row>
    <row r="1047189" s="2" customFormat="1" ht="13.5" spans="5:11">
      <c r="E1047189" s="10"/>
      <c r="I1047189" s="19"/>
      <c r="J1047189" s="20"/>
      <c r="K1047189" s="20"/>
    </row>
    <row r="1047190" s="2" customFormat="1" ht="13.5" spans="5:11">
      <c r="E1047190" s="10"/>
      <c r="I1047190" s="19"/>
      <c r="J1047190" s="20"/>
      <c r="K1047190" s="20"/>
    </row>
    <row r="1047191" s="2" customFormat="1" ht="13.5" spans="5:11">
      <c r="E1047191" s="10"/>
      <c r="I1047191" s="19"/>
      <c r="J1047191" s="20"/>
      <c r="K1047191" s="20"/>
    </row>
    <row r="1047192" s="2" customFormat="1" ht="13.5" spans="5:11">
      <c r="E1047192" s="10"/>
      <c r="I1047192" s="19"/>
      <c r="J1047192" s="20"/>
      <c r="K1047192" s="20"/>
    </row>
    <row r="1047193" s="2" customFormat="1" ht="13.5" spans="5:11">
      <c r="E1047193" s="10"/>
      <c r="I1047193" s="19"/>
      <c r="J1047193" s="20"/>
      <c r="K1047193" s="20"/>
    </row>
    <row r="1047194" s="2" customFormat="1" ht="13.5" spans="5:11">
      <c r="E1047194" s="10"/>
      <c r="I1047194" s="19"/>
      <c r="J1047194" s="20"/>
      <c r="K1047194" s="20"/>
    </row>
    <row r="1047195" s="2" customFormat="1" ht="13.5" spans="5:11">
      <c r="E1047195" s="10"/>
      <c r="I1047195" s="19"/>
      <c r="J1047195" s="20"/>
      <c r="K1047195" s="20"/>
    </row>
    <row r="1047196" s="2" customFormat="1" ht="13.5" spans="5:11">
      <c r="E1047196" s="10"/>
      <c r="I1047196" s="19"/>
      <c r="J1047196" s="20"/>
      <c r="K1047196" s="20"/>
    </row>
    <row r="1047197" s="2" customFormat="1" ht="13.5" spans="5:11">
      <c r="E1047197" s="10"/>
      <c r="I1047197" s="19"/>
      <c r="J1047197" s="20"/>
      <c r="K1047197" s="20"/>
    </row>
    <row r="1047198" s="2" customFormat="1" ht="13.5" spans="5:11">
      <c r="E1047198" s="10"/>
      <c r="I1047198" s="19"/>
      <c r="J1047198" s="20"/>
      <c r="K1047198" s="20"/>
    </row>
    <row r="1047199" s="2" customFormat="1" ht="13.5" spans="5:11">
      <c r="E1047199" s="10"/>
      <c r="I1047199" s="19"/>
      <c r="J1047199" s="20"/>
      <c r="K1047199" s="20"/>
    </row>
    <row r="1047200" s="2" customFormat="1" ht="13.5" spans="5:11">
      <c r="E1047200" s="10"/>
      <c r="I1047200" s="19"/>
      <c r="J1047200" s="20"/>
      <c r="K1047200" s="20"/>
    </row>
    <row r="1047201" s="2" customFormat="1" ht="13.5" spans="5:11">
      <c r="E1047201" s="10"/>
      <c r="I1047201" s="19"/>
      <c r="J1047201" s="20"/>
      <c r="K1047201" s="20"/>
    </row>
    <row r="1047202" s="2" customFormat="1" ht="13.5" spans="5:11">
      <c r="E1047202" s="10"/>
      <c r="I1047202" s="19"/>
      <c r="J1047202" s="20"/>
      <c r="K1047202" s="20"/>
    </row>
    <row r="1047203" s="2" customFormat="1" ht="13.5" spans="5:11">
      <c r="E1047203" s="10"/>
      <c r="I1047203" s="19"/>
      <c r="J1047203" s="20"/>
      <c r="K1047203" s="20"/>
    </row>
    <row r="1047204" s="2" customFormat="1" ht="13.5" spans="5:11">
      <c r="E1047204" s="10"/>
      <c r="I1047204" s="19"/>
      <c r="J1047204" s="20"/>
      <c r="K1047204" s="20"/>
    </row>
    <row r="1047205" s="2" customFormat="1" ht="13.5" spans="5:11">
      <c r="E1047205" s="10"/>
      <c r="I1047205" s="19"/>
      <c r="J1047205" s="20"/>
      <c r="K1047205" s="20"/>
    </row>
    <row r="1047206" s="2" customFormat="1" ht="13.5" spans="5:11">
      <c r="E1047206" s="10"/>
      <c r="I1047206" s="19"/>
      <c r="J1047206" s="20"/>
      <c r="K1047206" s="20"/>
    </row>
    <row r="1047207" s="2" customFormat="1" ht="13.5" spans="5:11">
      <c r="E1047207" s="10"/>
      <c r="I1047207" s="19"/>
      <c r="J1047207" s="20"/>
      <c r="K1047207" s="20"/>
    </row>
    <row r="1047208" s="2" customFormat="1" ht="13.5" spans="5:11">
      <c r="E1047208" s="10"/>
      <c r="I1047208" s="19"/>
      <c r="J1047208" s="20"/>
      <c r="K1047208" s="20"/>
    </row>
    <row r="1047209" s="2" customFormat="1" ht="13.5" spans="5:11">
      <c r="E1047209" s="10"/>
      <c r="I1047209" s="19"/>
      <c r="J1047209" s="20"/>
      <c r="K1047209" s="20"/>
    </row>
    <row r="1047210" s="2" customFormat="1" ht="13.5" spans="5:11">
      <c r="E1047210" s="10"/>
      <c r="I1047210" s="19"/>
      <c r="J1047210" s="20"/>
      <c r="K1047210" s="20"/>
    </row>
    <row r="1047211" s="2" customFormat="1" ht="13.5" spans="5:11">
      <c r="E1047211" s="10"/>
      <c r="I1047211" s="19"/>
      <c r="J1047211" s="20"/>
      <c r="K1047211" s="20"/>
    </row>
    <row r="1047212" s="2" customFormat="1" ht="13.5" spans="5:11">
      <c r="E1047212" s="10"/>
      <c r="I1047212" s="19"/>
      <c r="J1047212" s="20"/>
      <c r="K1047212" s="20"/>
    </row>
    <row r="1047213" s="2" customFormat="1" ht="13.5" spans="5:11">
      <c r="E1047213" s="10"/>
      <c r="I1047213" s="19"/>
      <c r="J1047213" s="20"/>
      <c r="K1047213" s="20"/>
    </row>
    <row r="1047214" s="2" customFormat="1" ht="13.5" spans="5:11">
      <c r="E1047214" s="10"/>
      <c r="I1047214" s="19"/>
      <c r="J1047214" s="20"/>
      <c r="K1047214" s="20"/>
    </row>
    <row r="1047215" s="2" customFormat="1" ht="13.5" spans="5:11">
      <c r="E1047215" s="10"/>
      <c r="I1047215" s="19"/>
      <c r="J1047215" s="20"/>
      <c r="K1047215" s="20"/>
    </row>
    <row r="1047216" s="2" customFormat="1" ht="13.5" spans="5:11">
      <c r="E1047216" s="10"/>
      <c r="I1047216" s="19"/>
      <c r="J1047216" s="20"/>
      <c r="K1047216" s="20"/>
    </row>
    <row r="1047217" s="2" customFormat="1" ht="13.5" spans="5:11">
      <c r="E1047217" s="10"/>
      <c r="I1047217" s="19"/>
      <c r="J1047217" s="20"/>
      <c r="K1047217" s="20"/>
    </row>
    <row r="1047218" s="2" customFormat="1" ht="13.5" spans="5:11">
      <c r="E1047218" s="10"/>
      <c r="I1047218" s="19"/>
      <c r="J1047218" s="20"/>
      <c r="K1047218" s="20"/>
    </row>
    <row r="1047219" s="2" customFormat="1" ht="13.5" spans="5:11">
      <c r="E1047219" s="10"/>
      <c r="I1047219" s="19"/>
      <c r="J1047219" s="20"/>
      <c r="K1047219" s="20"/>
    </row>
    <row r="1047220" s="2" customFormat="1" ht="13.5" spans="5:11">
      <c r="E1047220" s="10"/>
      <c r="I1047220" s="19"/>
      <c r="J1047220" s="20"/>
      <c r="K1047220" s="20"/>
    </row>
    <row r="1047221" s="2" customFormat="1" ht="13.5" spans="5:11">
      <c r="E1047221" s="10"/>
      <c r="I1047221" s="19"/>
      <c r="J1047221" s="20"/>
      <c r="K1047221" s="20"/>
    </row>
    <row r="1047222" s="2" customFormat="1" ht="13.5" spans="5:11">
      <c r="E1047222" s="10"/>
      <c r="I1047222" s="19"/>
      <c r="J1047222" s="20"/>
      <c r="K1047222" s="20"/>
    </row>
    <row r="1047223" s="2" customFormat="1" ht="13.5" spans="5:11">
      <c r="E1047223" s="10"/>
      <c r="I1047223" s="19"/>
      <c r="J1047223" s="20"/>
      <c r="K1047223" s="20"/>
    </row>
    <row r="1047224" s="2" customFormat="1" ht="13.5" spans="5:11">
      <c r="E1047224" s="10"/>
      <c r="I1047224" s="19"/>
      <c r="J1047224" s="20"/>
      <c r="K1047224" s="20"/>
    </row>
    <row r="1047225" s="2" customFormat="1" ht="13.5" spans="5:11">
      <c r="E1047225" s="10"/>
      <c r="I1047225" s="19"/>
      <c r="J1047225" s="20"/>
      <c r="K1047225" s="20"/>
    </row>
    <row r="1047226" s="2" customFormat="1" ht="13.5" spans="5:11">
      <c r="E1047226" s="10"/>
      <c r="I1047226" s="19"/>
      <c r="J1047226" s="20"/>
      <c r="K1047226" s="20"/>
    </row>
    <row r="1047227" s="2" customFormat="1" ht="13.5" spans="5:11">
      <c r="E1047227" s="10"/>
      <c r="I1047227" s="19"/>
      <c r="J1047227" s="20"/>
      <c r="K1047227" s="20"/>
    </row>
    <row r="1047228" s="2" customFormat="1" ht="13.5" spans="5:11">
      <c r="E1047228" s="10"/>
      <c r="I1047228" s="19"/>
      <c r="J1047228" s="20"/>
      <c r="K1047228" s="20"/>
    </row>
    <row r="1047229" s="2" customFormat="1" ht="13.5" spans="5:11">
      <c r="E1047229" s="10"/>
      <c r="I1047229" s="19"/>
      <c r="J1047229" s="20"/>
      <c r="K1047229" s="20"/>
    </row>
    <row r="1047230" s="2" customFormat="1" ht="13.5" spans="5:11">
      <c r="E1047230" s="10"/>
      <c r="I1047230" s="19"/>
      <c r="J1047230" s="20"/>
      <c r="K1047230" s="20"/>
    </row>
    <row r="1047231" s="2" customFormat="1" ht="13.5" spans="5:11">
      <c r="E1047231" s="10"/>
      <c r="I1047231" s="19"/>
      <c r="J1047231" s="20"/>
      <c r="K1047231" s="20"/>
    </row>
    <row r="1047232" s="2" customFormat="1" ht="13.5" spans="5:11">
      <c r="E1047232" s="10"/>
      <c r="I1047232" s="19"/>
      <c r="J1047232" s="20"/>
      <c r="K1047232" s="20"/>
    </row>
    <row r="1047233" s="2" customFormat="1" ht="13.5" spans="5:11">
      <c r="E1047233" s="10"/>
      <c r="I1047233" s="19"/>
      <c r="J1047233" s="20"/>
      <c r="K1047233" s="20"/>
    </row>
    <row r="1047234" s="2" customFormat="1" ht="13.5" spans="5:11">
      <c r="E1047234" s="10"/>
      <c r="I1047234" s="19"/>
      <c r="J1047234" s="20"/>
      <c r="K1047234" s="20"/>
    </row>
    <row r="1047235" s="2" customFormat="1" ht="13.5" spans="5:11">
      <c r="E1047235" s="10"/>
      <c r="I1047235" s="19"/>
      <c r="J1047235" s="20"/>
      <c r="K1047235" s="20"/>
    </row>
    <row r="1047236" s="2" customFormat="1" ht="13.5" spans="5:11">
      <c r="E1047236" s="10"/>
      <c r="I1047236" s="19"/>
      <c r="J1047236" s="20"/>
      <c r="K1047236" s="20"/>
    </row>
    <row r="1047237" s="2" customFormat="1" ht="13.5" spans="5:11">
      <c r="E1047237" s="10"/>
      <c r="I1047237" s="19"/>
      <c r="J1047237" s="20"/>
      <c r="K1047237" s="20"/>
    </row>
    <row r="1047238" s="2" customFormat="1" ht="13.5" spans="5:11">
      <c r="E1047238" s="10"/>
      <c r="I1047238" s="19"/>
      <c r="J1047238" s="20"/>
      <c r="K1047238" s="20"/>
    </row>
    <row r="1047239" s="2" customFormat="1" ht="13.5" spans="5:11">
      <c r="E1047239" s="10"/>
      <c r="I1047239" s="19"/>
      <c r="J1047239" s="20"/>
      <c r="K1047239" s="20"/>
    </row>
    <row r="1047240" s="2" customFormat="1" ht="13.5" spans="5:11">
      <c r="E1047240" s="10"/>
      <c r="I1047240" s="19"/>
      <c r="J1047240" s="20"/>
      <c r="K1047240" s="20"/>
    </row>
    <row r="1047241" s="2" customFormat="1" ht="13.5" spans="5:11">
      <c r="E1047241" s="10"/>
      <c r="I1047241" s="19"/>
      <c r="J1047241" s="20"/>
      <c r="K1047241" s="20"/>
    </row>
    <row r="1047242" s="2" customFormat="1" ht="13.5" spans="5:11">
      <c r="E1047242" s="10"/>
      <c r="I1047242" s="19"/>
      <c r="J1047242" s="20"/>
      <c r="K1047242" s="20"/>
    </row>
    <row r="1047243" s="2" customFormat="1" ht="13.5" spans="5:11">
      <c r="E1047243" s="10"/>
      <c r="I1047243" s="19"/>
      <c r="J1047243" s="20"/>
      <c r="K1047243" s="20"/>
    </row>
    <row r="1047244" s="2" customFormat="1" ht="13.5" spans="5:11">
      <c r="E1047244" s="10"/>
      <c r="I1047244" s="19"/>
      <c r="J1047244" s="20"/>
      <c r="K1047244" s="20"/>
    </row>
    <row r="1047245" s="2" customFormat="1" ht="13.5" spans="5:11">
      <c r="E1047245" s="10"/>
      <c r="I1047245" s="19"/>
      <c r="J1047245" s="20"/>
      <c r="K1047245" s="20"/>
    </row>
    <row r="1047246" s="2" customFormat="1" ht="13.5" spans="5:11">
      <c r="E1047246" s="10"/>
      <c r="I1047246" s="19"/>
      <c r="J1047246" s="20"/>
      <c r="K1047246" s="20"/>
    </row>
    <row r="1047247" s="2" customFormat="1" ht="13.5" spans="5:11">
      <c r="E1047247" s="10"/>
      <c r="I1047247" s="19"/>
      <c r="J1047247" s="20"/>
      <c r="K1047247" s="20"/>
    </row>
    <row r="1047248" s="2" customFormat="1" ht="13.5" spans="5:11">
      <c r="E1047248" s="10"/>
      <c r="I1047248" s="19"/>
      <c r="J1047248" s="20"/>
      <c r="K1047248" s="20"/>
    </row>
    <row r="1047249" s="2" customFormat="1" ht="13.5" spans="5:11">
      <c r="E1047249" s="10"/>
      <c r="I1047249" s="19"/>
      <c r="J1047249" s="20"/>
      <c r="K1047249" s="20"/>
    </row>
    <row r="1047250" s="2" customFormat="1" ht="13.5" spans="5:11">
      <c r="E1047250" s="10"/>
      <c r="I1047250" s="19"/>
      <c r="J1047250" s="20"/>
      <c r="K1047250" s="20"/>
    </row>
    <row r="1047251" s="2" customFormat="1" ht="13.5" spans="5:11">
      <c r="E1047251" s="10"/>
      <c r="I1047251" s="19"/>
      <c r="J1047251" s="20"/>
      <c r="K1047251" s="20"/>
    </row>
    <row r="1047252" s="2" customFormat="1" ht="13.5" spans="5:11">
      <c r="E1047252" s="10"/>
      <c r="I1047252" s="19"/>
      <c r="J1047252" s="20"/>
      <c r="K1047252" s="20"/>
    </row>
    <row r="1047253" s="2" customFormat="1" ht="13.5" spans="5:11">
      <c r="E1047253" s="10"/>
      <c r="I1047253" s="19"/>
      <c r="J1047253" s="20"/>
      <c r="K1047253" s="20"/>
    </row>
    <row r="1047254" s="2" customFormat="1" ht="13.5" spans="5:11">
      <c r="E1047254" s="10"/>
      <c r="I1047254" s="19"/>
      <c r="J1047254" s="20"/>
      <c r="K1047254" s="20"/>
    </row>
    <row r="1047255" s="2" customFormat="1" ht="13.5" spans="5:11">
      <c r="E1047255" s="10"/>
      <c r="I1047255" s="19"/>
      <c r="J1047255" s="20"/>
      <c r="K1047255" s="20"/>
    </row>
    <row r="1047256" s="2" customFormat="1" ht="13.5" spans="5:11">
      <c r="E1047256" s="10"/>
      <c r="I1047256" s="19"/>
      <c r="J1047256" s="20"/>
      <c r="K1047256" s="20"/>
    </row>
    <row r="1047257" s="2" customFormat="1" ht="13.5" spans="5:11">
      <c r="E1047257" s="10"/>
      <c r="I1047257" s="19"/>
      <c r="J1047257" s="20"/>
      <c r="K1047257" s="20"/>
    </row>
    <row r="1047258" s="2" customFormat="1" ht="13.5" spans="5:11">
      <c r="E1047258" s="10"/>
      <c r="I1047258" s="19"/>
      <c r="J1047258" s="20"/>
      <c r="K1047258" s="20"/>
    </row>
    <row r="1047259" s="2" customFormat="1" ht="13.5" spans="5:11">
      <c r="E1047259" s="10"/>
      <c r="I1047259" s="19"/>
      <c r="J1047259" s="20"/>
      <c r="K1047259" s="20"/>
    </row>
    <row r="1047260" s="2" customFormat="1" ht="13.5" spans="5:11">
      <c r="E1047260" s="10"/>
      <c r="I1047260" s="19"/>
      <c r="J1047260" s="20"/>
      <c r="K1047260" s="20"/>
    </row>
    <row r="1047261" s="2" customFormat="1" ht="13.5" spans="5:11">
      <c r="E1047261" s="10"/>
      <c r="I1047261" s="19"/>
      <c r="J1047261" s="20"/>
      <c r="K1047261" s="20"/>
    </row>
    <row r="1047262" s="2" customFormat="1" ht="13.5" spans="5:11">
      <c r="E1047262" s="10"/>
      <c r="I1047262" s="19"/>
      <c r="J1047262" s="20"/>
      <c r="K1047262" s="20"/>
    </row>
    <row r="1047263" s="2" customFormat="1" ht="13.5" spans="5:11">
      <c r="E1047263" s="10"/>
      <c r="I1047263" s="19"/>
      <c r="J1047263" s="20"/>
      <c r="K1047263" s="20"/>
    </row>
    <row r="1047264" s="2" customFormat="1" ht="13.5" spans="5:11">
      <c r="E1047264" s="10"/>
      <c r="I1047264" s="19"/>
      <c r="J1047264" s="20"/>
      <c r="K1047264" s="20"/>
    </row>
    <row r="1047265" s="2" customFormat="1" ht="13.5" spans="5:11">
      <c r="E1047265" s="10"/>
      <c r="I1047265" s="19"/>
      <c r="J1047265" s="20"/>
      <c r="K1047265" s="20"/>
    </row>
    <row r="1047266" s="2" customFormat="1" ht="13.5" spans="5:11">
      <c r="E1047266" s="10"/>
      <c r="I1047266" s="19"/>
      <c r="J1047266" s="20"/>
      <c r="K1047266" s="20"/>
    </row>
    <row r="1047267" s="2" customFormat="1" ht="13.5" spans="5:11">
      <c r="E1047267" s="10"/>
      <c r="I1047267" s="19"/>
      <c r="J1047267" s="20"/>
      <c r="K1047267" s="20"/>
    </row>
    <row r="1047268" s="2" customFormat="1" ht="13.5" spans="5:11">
      <c r="E1047268" s="10"/>
      <c r="I1047268" s="19"/>
      <c r="J1047268" s="20"/>
      <c r="K1047268" s="20"/>
    </row>
    <row r="1047269" s="2" customFormat="1" ht="13.5" spans="5:11">
      <c r="E1047269" s="10"/>
      <c r="I1047269" s="19"/>
      <c r="J1047269" s="20"/>
      <c r="K1047269" s="20"/>
    </row>
    <row r="1047270" s="2" customFormat="1" ht="13.5" spans="5:11">
      <c r="E1047270" s="10"/>
      <c r="I1047270" s="19"/>
      <c r="J1047270" s="20"/>
      <c r="K1047270" s="20"/>
    </row>
    <row r="1047271" s="2" customFormat="1" ht="13.5" spans="5:11">
      <c r="E1047271" s="10"/>
      <c r="I1047271" s="19"/>
      <c r="J1047271" s="20"/>
      <c r="K1047271" s="20"/>
    </row>
    <row r="1047272" s="2" customFormat="1" ht="13.5" spans="5:11">
      <c r="E1047272" s="10"/>
      <c r="I1047272" s="19"/>
      <c r="J1047272" s="20"/>
      <c r="K1047272" s="20"/>
    </row>
    <row r="1047273" s="2" customFormat="1" ht="13.5" spans="5:11">
      <c r="E1047273" s="10"/>
      <c r="I1047273" s="19"/>
      <c r="J1047273" s="20"/>
      <c r="K1047273" s="20"/>
    </row>
    <row r="1047274" s="2" customFormat="1" ht="13.5" spans="5:11">
      <c r="E1047274" s="10"/>
      <c r="I1047274" s="19"/>
      <c r="J1047274" s="20"/>
      <c r="K1047274" s="20"/>
    </row>
    <row r="1047275" s="2" customFormat="1" ht="13.5" spans="5:11">
      <c r="E1047275" s="10"/>
      <c r="I1047275" s="19"/>
      <c r="J1047275" s="20"/>
      <c r="K1047275" s="20"/>
    </row>
    <row r="1047276" s="2" customFormat="1" ht="13.5" spans="5:11">
      <c r="E1047276" s="10"/>
      <c r="I1047276" s="19"/>
      <c r="J1047276" s="20"/>
      <c r="K1047276" s="20"/>
    </row>
    <row r="1047277" s="2" customFormat="1" ht="13.5" spans="5:11">
      <c r="E1047277" s="10"/>
      <c r="I1047277" s="19"/>
      <c r="J1047277" s="20"/>
      <c r="K1047277" s="20"/>
    </row>
    <row r="1047278" s="2" customFormat="1" ht="13.5" spans="5:11">
      <c r="E1047278" s="10"/>
      <c r="I1047278" s="19"/>
      <c r="J1047278" s="20"/>
      <c r="K1047278" s="20"/>
    </row>
    <row r="1047279" s="2" customFormat="1" ht="13.5" spans="5:11">
      <c r="E1047279" s="10"/>
      <c r="I1047279" s="19"/>
      <c r="J1047279" s="20"/>
      <c r="K1047279" s="20"/>
    </row>
    <row r="1047280" s="2" customFormat="1" ht="13.5" spans="5:11">
      <c r="E1047280" s="10"/>
      <c r="I1047280" s="19"/>
      <c r="J1047280" s="20"/>
      <c r="K1047280" s="20"/>
    </row>
    <row r="1047281" s="2" customFormat="1" ht="13.5" spans="5:11">
      <c r="E1047281" s="10"/>
      <c r="I1047281" s="19"/>
      <c r="J1047281" s="20"/>
      <c r="K1047281" s="20"/>
    </row>
    <row r="1047282" s="2" customFormat="1" ht="13.5" spans="5:11">
      <c r="E1047282" s="10"/>
      <c r="I1047282" s="19"/>
      <c r="J1047282" s="20"/>
      <c r="K1047282" s="20"/>
    </row>
    <row r="1047283" s="2" customFormat="1" ht="13.5" spans="5:11">
      <c r="E1047283" s="10"/>
      <c r="I1047283" s="19"/>
      <c r="J1047283" s="20"/>
      <c r="K1047283" s="20"/>
    </row>
    <row r="1047284" s="2" customFormat="1" ht="13.5" spans="5:11">
      <c r="E1047284" s="10"/>
      <c r="I1047284" s="19"/>
      <c r="J1047284" s="20"/>
      <c r="K1047284" s="20"/>
    </row>
    <row r="1047285" s="2" customFormat="1" ht="13.5" spans="5:11">
      <c r="E1047285" s="10"/>
      <c r="I1047285" s="19"/>
      <c r="J1047285" s="20"/>
      <c r="K1047285" s="20"/>
    </row>
    <row r="1047286" s="2" customFormat="1" ht="13.5" spans="5:11">
      <c r="E1047286" s="10"/>
      <c r="I1047286" s="19"/>
      <c r="J1047286" s="20"/>
      <c r="K1047286" s="20"/>
    </row>
    <row r="1047287" s="2" customFormat="1" ht="13.5" spans="5:11">
      <c r="E1047287" s="10"/>
      <c r="I1047287" s="19"/>
      <c r="J1047287" s="20"/>
      <c r="K1047287" s="20"/>
    </row>
    <row r="1047288" s="2" customFormat="1" ht="13.5" spans="5:11">
      <c r="E1047288" s="10"/>
      <c r="I1047288" s="19"/>
      <c r="J1047288" s="20"/>
      <c r="K1047288" s="20"/>
    </row>
    <row r="1047289" s="2" customFormat="1" ht="13.5" spans="5:11">
      <c r="E1047289" s="10"/>
      <c r="I1047289" s="19"/>
      <c r="J1047289" s="20"/>
      <c r="K1047289" s="20"/>
    </row>
    <row r="1047290" s="2" customFormat="1" ht="13.5" spans="5:11">
      <c r="E1047290" s="10"/>
      <c r="I1047290" s="19"/>
      <c r="J1047290" s="20"/>
      <c r="K1047290" s="20"/>
    </row>
    <row r="1047291" s="2" customFormat="1" ht="13.5" spans="5:11">
      <c r="E1047291" s="10"/>
      <c r="I1047291" s="19"/>
      <c r="J1047291" s="20"/>
      <c r="K1047291" s="20"/>
    </row>
    <row r="1047292" s="2" customFormat="1" ht="13.5" spans="5:11">
      <c r="E1047292" s="10"/>
      <c r="I1047292" s="19"/>
      <c r="J1047292" s="20"/>
      <c r="K1047292" s="20"/>
    </row>
    <row r="1047293" s="2" customFormat="1" ht="13.5" spans="5:11">
      <c r="E1047293" s="10"/>
      <c r="I1047293" s="19"/>
      <c r="J1047293" s="20"/>
      <c r="K1047293" s="20"/>
    </row>
    <row r="1047294" s="2" customFormat="1" ht="13.5" spans="5:11">
      <c r="E1047294" s="10"/>
      <c r="I1047294" s="19"/>
      <c r="J1047294" s="20"/>
      <c r="K1047294" s="20"/>
    </row>
    <row r="1047295" s="2" customFormat="1" ht="13.5" spans="5:11">
      <c r="E1047295" s="10"/>
      <c r="I1047295" s="19"/>
      <c r="J1047295" s="20"/>
      <c r="K1047295" s="20"/>
    </row>
    <row r="1047296" s="2" customFormat="1" ht="13.5" spans="5:11">
      <c r="E1047296" s="10"/>
      <c r="I1047296" s="19"/>
      <c r="J1047296" s="20"/>
      <c r="K1047296" s="20"/>
    </row>
    <row r="1047297" s="2" customFormat="1" ht="13.5" spans="5:11">
      <c r="E1047297" s="10"/>
      <c r="I1047297" s="19"/>
      <c r="J1047297" s="20"/>
      <c r="K1047297" s="20"/>
    </row>
    <row r="1047298" s="2" customFormat="1" ht="13.5" spans="5:11">
      <c r="E1047298" s="10"/>
      <c r="I1047298" s="19"/>
      <c r="J1047298" s="20"/>
      <c r="K1047298" s="20"/>
    </row>
    <row r="1047299" s="2" customFormat="1" ht="13.5" spans="5:11">
      <c r="E1047299" s="10"/>
      <c r="I1047299" s="19"/>
      <c r="J1047299" s="20"/>
      <c r="K1047299" s="20"/>
    </row>
    <row r="1047300" s="2" customFormat="1" ht="13.5" spans="5:11">
      <c r="E1047300" s="10"/>
      <c r="I1047300" s="19"/>
      <c r="J1047300" s="20"/>
      <c r="K1047300" s="20"/>
    </row>
    <row r="1047301" s="2" customFormat="1" ht="13.5" spans="5:11">
      <c r="E1047301" s="10"/>
      <c r="I1047301" s="19"/>
      <c r="J1047301" s="20"/>
      <c r="K1047301" s="20"/>
    </row>
    <row r="1047302" s="2" customFormat="1" ht="13.5" spans="5:11">
      <c r="E1047302" s="10"/>
      <c r="I1047302" s="19"/>
      <c r="J1047302" s="20"/>
      <c r="K1047302" s="20"/>
    </row>
    <row r="1047303" s="2" customFormat="1" ht="13.5" spans="5:11">
      <c r="E1047303" s="10"/>
      <c r="I1047303" s="19"/>
      <c r="J1047303" s="20"/>
      <c r="K1047303" s="20"/>
    </row>
    <row r="1047304" s="2" customFormat="1" ht="13.5" spans="5:11">
      <c r="E1047304" s="10"/>
      <c r="I1047304" s="19"/>
      <c r="J1047304" s="20"/>
      <c r="K1047304" s="20"/>
    </row>
    <row r="1047305" s="2" customFormat="1" ht="13.5" spans="5:11">
      <c r="E1047305" s="10"/>
      <c r="I1047305" s="19"/>
      <c r="J1047305" s="20"/>
      <c r="K1047305" s="20"/>
    </row>
    <row r="1047306" s="2" customFormat="1" ht="13.5" spans="5:11">
      <c r="E1047306" s="10"/>
      <c r="I1047306" s="19"/>
      <c r="J1047306" s="20"/>
      <c r="K1047306" s="20"/>
    </row>
    <row r="1047307" s="2" customFormat="1" ht="13.5" spans="5:11">
      <c r="E1047307" s="10"/>
      <c r="I1047307" s="19"/>
      <c r="J1047307" s="20"/>
      <c r="K1047307" s="20"/>
    </row>
    <row r="1047308" s="2" customFormat="1" ht="13.5" spans="5:11">
      <c r="E1047308" s="10"/>
      <c r="I1047308" s="19"/>
      <c r="J1047308" s="20"/>
      <c r="K1047308" s="20"/>
    </row>
    <row r="1047309" s="2" customFormat="1" ht="13.5" spans="5:11">
      <c r="E1047309" s="10"/>
      <c r="I1047309" s="19"/>
      <c r="J1047309" s="20"/>
      <c r="K1047309" s="20"/>
    </row>
    <row r="1047310" s="2" customFormat="1" ht="13.5" spans="5:11">
      <c r="E1047310" s="10"/>
      <c r="I1047310" s="19"/>
      <c r="J1047310" s="20"/>
      <c r="K1047310" s="20"/>
    </row>
    <row r="1047311" s="2" customFormat="1" ht="13.5" spans="5:11">
      <c r="E1047311" s="10"/>
      <c r="I1047311" s="19"/>
      <c r="J1047311" s="20"/>
      <c r="K1047311" s="20"/>
    </row>
    <row r="1047312" s="2" customFormat="1" ht="13.5" spans="5:11">
      <c r="E1047312" s="10"/>
      <c r="I1047312" s="19"/>
      <c r="J1047312" s="20"/>
      <c r="K1047312" s="20"/>
    </row>
    <row r="1047313" s="2" customFormat="1" ht="13.5" spans="5:11">
      <c r="E1047313" s="10"/>
      <c r="I1047313" s="19"/>
      <c r="J1047313" s="20"/>
      <c r="K1047313" s="20"/>
    </row>
    <row r="1047314" s="2" customFormat="1" ht="13.5" spans="5:11">
      <c r="E1047314" s="10"/>
      <c r="I1047314" s="19"/>
      <c r="J1047314" s="20"/>
      <c r="K1047314" s="20"/>
    </row>
    <row r="1047315" s="2" customFormat="1" ht="13.5" spans="5:11">
      <c r="E1047315" s="10"/>
      <c r="I1047315" s="19"/>
      <c r="J1047315" s="20"/>
      <c r="K1047315" s="20"/>
    </row>
    <row r="1047316" s="2" customFormat="1" ht="13.5" spans="5:11">
      <c r="E1047316" s="10"/>
      <c r="I1047316" s="19"/>
      <c r="J1047316" s="20"/>
      <c r="K1047316" s="20"/>
    </row>
    <row r="1047317" s="2" customFormat="1" ht="13.5" spans="5:11">
      <c r="E1047317" s="10"/>
      <c r="I1047317" s="19"/>
      <c r="J1047317" s="20"/>
      <c r="K1047317" s="20"/>
    </row>
    <row r="1047318" s="2" customFormat="1" ht="13.5" spans="5:11">
      <c r="E1047318" s="10"/>
      <c r="I1047318" s="19"/>
      <c r="J1047318" s="20"/>
      <c r="K1047318" s="20"/>
    </row>
    <row r="1047319" s="2" customFormat="1" ht="13.5" spans="5:11">
      <c r="E1047319" s="10"/>
      <c r="I1047319" s="19"/>
      <c r="J1047319" s="20"/>
      <c r="K1047319" s="20"/>
    </row>
    <row r="1047320" s="2" customFormat="1" ht="13.5" spans="5:11">
      <c r="E1047320" s="10"/>
      <c r="I1047320" s="19"/>
      <c r="J1047320" s="20"/>
      <c r="K1047320" s="20"/>
    </row>
    <row r="1047321" s="2" customFormat="1" ht="13.5" spans="5:11">
      <c r="E1047321" s="10"/>
      <c r="I1047321" s="19"/>
      <c r="J1047321" s="20"/>
      <c r="K1047321" s="20"/>
    </row>
    <row r="1047322" s="2" customFormat="1" ht="13.5" spans="5:11">
      <c r="E1047322" s="10"/>
      <c r="I1047322" s="19"/>
      <c r="J1047322" s="20"/>
      <c r="K1047322" s="20"/>
    </row>
    <row r="1047323" s="2" customFormat="1" ht="13.5" spans="5:11">
      <c r="E1047323" s="10"/>
      <c r="I1047323" s="19"/>
      <c r="J1047323" s="20"/>
      <c r="K1047323" s="20"/>
    </row>
    <row r="1047324" s="2" customFormat="1" ht="13.5" spans="5:11">
      <c r="E1047324" s="10"/>
      <c r="I1047324" s="19"/>
      <c r="J1047324" s="20"/>
      <c r="K1047324" s="20"/>
    </row>
    <row r="1047325" s="2" customFormat="1" ht="13.5" spans="5:11">
      <c r="E1047325" s="10"/>
      <c r="I1047325" s="19"/>
      <c r="J1047325" s="20"/>
      <c r="K1047325" s="20"/>
    </row>
    <row r="1047326" s="2" customFormat="1" ht="13.5" spans="5:11">
      <c r="E1047326" s="10"/>
      <c r="I1047326" s="19"/>
      <c r="J1047326" s="20"/>
      <c r="K1047326" s="20"/>
    </row>
    <row r="1047327" s="2" customFormat="1" ht="13.5" spans="5:11">
      <c r="E1047327" s="10"/>
      <c r="I1047327" s="19"/>
      <c r="J1047327" s="20"/>
      <c r="K1047327" s="20"/>
    </row>
    <row r="1047328" s="2" customFormat="1" ht="13.5" spans="5:11">
      <c r="E1047328" s="10"/>
      <c r="I1047328" s="19"/>
      <c r="J1047328" s="20"/>
      <c r="K1047328" s="20"/>
    </row>
    <row r="1047329" s="2" customFormat="1" ht="13.5" spans="5:11">
      <c r="E1047329" s="10"/>
      <c r="I1047329" s="19"/>
      <c r="J1047329" s="20"/>
      <c r="K1047329" s="20"/>
    </row>
    <row r="1047330" s="2" customFormat="1" ht="13.5" spans="5:11">
      <c r="E1047330" s="10"/>
      <c r="I1047330" s="19"/>
      <c r="J1047330" s="20"/>
      <c r="K1047330" s="20"/>
    </row>
    <row r="1047331" s="2" customFormat="1" ht="13.5" spans="5:11">
      <c r="E1047331" s="10"/>
      <c r="I1047331" s="19"/>
      <c r="J1047331" s="20"/>
      <c r="K1047331" s="20"/>
    </row>
    <row r="1047332" s="2" customFormat="1" ht="13.5" spans="5:11">
      <c r="E1047332" s="10"/>
      <c r="I1047332" s="19"/>
      <c r="J1047332" s="20"/>
      <c r="K1047332" s="20"/>
    </row>
    <row r="1047333" s="2" customFormat="1" ht="13.5" spans="5:11">
      <c r="E1047333" s="10"/>
      <c r="I1047333" s="19"/>
      <c r="J1047333" s="20"/>
      <c r="K1047333" s="20"/>
    </row>
    <row r="1047334" s="2" customFormat="1" ht="13.5" spans="5:11">
      <c r="E1047334" s="10"/>
      <c r="I1047334" s="19"/>
      <c r="J1047334" s="20"/>
      <c r="K1047334" s="20"/>
    </row>
    <row r="1047335" s="2" customFormat="1" ht="13.5" spans="5:11">
      <c r="E1047335" s="10"/>
      <c r="I1047335" s="19"/>
      <c r="J1047335" s="20"/>
      <c r="K1047335" s="20"/>
    </row>
    <row r="1047336" s="2" customFormat="1" ht="13.5" spans="5:11">
      <c r="E1047336" s="10"/>
      <c r="I1047336" s="19"/>
      <c r="J1047336" s="20"/>
      <c r="K1047336" s="20"/>
    </row>
    <row r="1047337" s="2" customFormat="1" ht="13.5" spans="5:11">
      <c r="E1047337" s="10"/>
      <c r="I1047337" s="19"/>
      <c r="J1047337" s="20"/>
      <c r="K1047337" s="20"/>
    </row>
    <row r="1047338" s="2" customFormat="1" ht="13.5" spans="5:11">
      <c r="E1047338" s="10"/>
      <c r="I1047338" s="19"/>
      <c r="J1047338" s="20"/>
      <c r="K1047338" s="20"/>
    </row>
    <row r="1047339" s="2" customFormat="1" ht="13.5" spans="5:11">
      <c r="E1047339" s="10"/>
      <c r="I1047339" s="19"/>
      <c r="J1047339" s="20"/>
      <c r="K1047339" s="20"/>
    </row>
    <row r="1047340" s="2" customFormat="1" ht="13.5" spans="5:11">
      <c r="E1047340" s="10"/>
      <c r="I1047340" s="19"/>
      <c r="J1047340" s="20"/>
      <c r="K1047340" s="20"/>
    </row>
    <row r="1047341" s="2" customFormat="1" ht="13.5" spans="5:11">
      <c r="E1047341" s="10"/>
      <c r="I1047341" s="19"/>
      <c r="J1047341" s="20"/>
      <c r="K1047341" s="20"/>
    </row>
    <row r="1047342" s="2" customFormat="1" ht="13.5" spans="5:11">
      <c r="E1047342" s="10"/>
      <c r="I1047342" s="19"/>
      <c r="J1047342" s="20"/>
      <c r="K1047342" s="20"/>
    </row>
    <row r="1047343" s="2" customFormat="1" ht="13.5" spans="5:11">
      <c r="E1047343" s="10"/>
      <c r="I1047343" s="19"/>
      <c r="J1047343" s="20"/>
      <c r="K1047343" s="20"/>
    </row>
    <row r="1047344" s="2" customFormat="1" ht="13.5" spans="5:11">
      <c r="E1047344" s="10"/>
      <c r="I1047344" s="19"/>
      <c r="J1047344" s="20"/>
      <c r="K1047344" s="20"/>
    </row>
    <row r="1047345" s="2" customFormat="1" ht="13.5" spans="5:11">
      <c r="E1047345" s="10"/>
      <c r="I1047345" s="19"/>
      <c r="J1047345" s="20"/>
      <c r="K1047345" s="20"/>
    </row>
    <row r="1047346" s="2" customFormat="1" ht="13.5" spans="5:11">
      <c r="E1047346" s="10"/>
      <c r="I1047346" s="19"/>
      <c r="J1047346" s="20"/>
      <c r="K1047346" s="20"/>
    </row>
    <row r="1047347" s="2" customFormat="1" ht="13.5" spans="5:11">
      <c r="E1047347" s="10"/>
      <c r="I1047347" s="19"/>
      <c r="J1047347" s="20"/>
      <c r="K1047347" s="20"/>
    </row>
    <row r="1047348" s="2" customFormat="1" ht="13.5" spans="5:11">
      <c r="E1047348" s="10"/>
      <c r="I1047348" s="19"/>
      <c r="J1047348" s="20"/>
      <c r="K1047348" s="20"/>
    </row>
    <row r="1047349" s="2" customFormat="1" ht="13.5" spans="5:11">
      <c r="E1047349" s="10"/>
      <c r="I1047349" s="19"/>
      <c r="J1047349" s="20"/>
      <c r="K1047349" s="20"/>
    </row>
    <row r="1047350" s="2" customFormat="1" ht="13.5" spans="5:11">
      <c r="E1047350" s="10"/>
      <c r="I1047350" s="19"/>
      <c r="J1047350" s="20"/>
      <c r="K1047350" s="20"/>
    </row>
    <row r="1047351" s="2" customFormat="1" ht="13.5" spans="5:11">
      <c r="E1047351" s="10"/>
      <c r="I1047351" s="19"/>
      <c r="J1047351" s="20"/>
      <c r="K1047351" s="20"/>
    </row>
    <row r="1047352" s="2" customFormat="1" ht="13.5" spans="5:11">
      <c r="E1047352" s="10"/>
      <c r="I1047352" s="19"/>
      <c r="J1047352" s="20"/>
      <c r="K1047352" s="20"/>
    </row>
    <row r="1047353" s="2" customFormat="1" ht="13.5" spans="5:11">
      <c r="E1047353" s="10"/>
      <c r="I1047353" s="19"/>
      <c r="J1047353" s="20"/>
      <c r="K1047353" s="20"/>
    </row>
    <row r="1047354" s="2" customFormat="1" ht="13.5" spans="5:11">
      <c r="E1047354" s="10"/>
      <c r="I1047354" s="19"/>
      <c r="J1047354" s="20"/>
      <c r="K1047354" s="20"/>
    </row>
    <row r="1047355" s="2" customFormat="1" ht="13.5" spans="5:11">
      <c r="E1047355" s="10"/>
      <c r="I1047355" s="19"/>
      <c r="J1047355" s="20"/>
      <c r="K1047355" s="20"/>
    </row>
    <row r="1047356" s="2" customFormat="1" ht="13.5" spans="5:11">
      <c r="E1047356" s="10"/>
      <c r="I1047356" s="19"/>
      <c r="J1047356" s="20"/>
      <c r="K1047356" s="20"/>
    </row>
    <row r="1047357" s="2" customFormat="1" ht="13.5" spans="5:11">
      <c r="E1047357" s="10"/>
      <c r="I1047357" s="19"/>
      <c r="J1047357" s="20"/>
      <c r="K1047357" s="20"/>
    </row>
    <row r="1047358" s="2" customFormat="1" ht="13.5" spans="5:11">
      <c r="E1047358" s="10"/>
      <c r="I1047358" s="19"/>
      <c r="J1047358" s="20"/>
      <c r="K1047358" s="20"/>
    </row>
    <row r="1047359" s="2" customFormat="1" ht="13.5" spans="5:11">
      <c r="E1047359" s="10"/>
      <c r="I1047359" s="19"/>
      <c r="J1047359" s="20"/>
      <c r="K1047359" s="20"/>
    </row>
    <row r="1047360" s="2" customFormat="1" ht="13.5" spans="5:11">
      <c r="E1047360" s="10"/>
      <c r="I1047360" s="19"/>
      <c r="J1047360" s="20"/>
      <c r="K1047360" s="20"/>
    </row>
    <row r="1047361" s="2" customFormat="1" ht="13.5" spans="5:11">
      <c r="E1047361" s="10"/>
      <c r="I1047361" s="19"/>
      <c r="J1047361" s="20"/>
      <c r="K1047361" s="20"/>
    </row>
    <row r="1047362" s="2" customFormat="1" ht="13.5" spans="5:11">
      <c r="E1047362" s="10"/>
      <c r="I1047362" s="19"/>
      <c r="J1047362" s="20"/>
      <c r="K1047362" s="20"/>
    </row>
    <row r="1047363" s="2" customFormat="1" ht="13.5" spans="5:11">
      <c r="E1047363" s="10"/>
      <c r="I1047363" s="19"/>
      <c r="J1047363" s="20"/>
      <c r="K1047363" s="20"/>
    </row>
    <row r="1047364" s="2" customFormat="1" ht="13.5" spans="5:11">
      <c r="E1047364" s="10"/>
      <c r="I1047364" s="19"/>
      <c r="J1047364" s="20"/>
      <c r="K1047364" s="20"/>
    </row>
    <row r="1047365" s="2" customFormat="1" ht="13.5" spans="5:11">
      <c r="E1047365" s="10"/>
      <c r="I1047365" s="19"/>
      <c r="J1047365" s="20"/>
      <c r="K1047365" s="20"/>
    </row>
    <row r="1047366" s="2" customFormat="1" ht="13.5" spans="5:11">
      <c r="E1047366" s="10"/>
      <c r="I1047366" s="19"/>
      <c r="J1047366" s="20"/>
      <c r="K1047366" s="20"/>
    </row>
    <row r="1047367" s="2" customFormat="1" ht="13.5" spans="5:11">
      <c r="E1047367" s="10"/>
      <c r="I1047367" s="19"/>
      <c r="J1047367" s="20"/>
      <c r="K1047367" s="20"/>
    </row>
    <row r="1047368" s="2" customFormat="1" ht="13.5" spans="5:11">
      <c r="E1047368" s="10"/>
      <c r="I1047368" s="19"/>
      <c r="J1047368" s="20"/>
      <c r="K1047368" s="20"/>
    </row>
    <row r="1047369" s="2" customFormat="1" ht="13.5" spans="5:11">
      <c r="E1047369" s="10"/>
      <c r="I1047369" s="19"/>
      <c r="J1047369" s="20"/>
      <c r="K1047369" s="20"/>
    </row>
    <row r="1047370" s="2" customFormat="1" ht="13.5" spans="5:11">
      <c r="E1047370" s="10"/>
      <c r="I1047370" s="19"/>
      <c r="J1047370" s="20"/>
      <c r="K1047370" s="20"/>
    </row>
    <row r="1047371" s="2" customFormat="1" ht="13.5" spans="5:11">
      <c r="E1047371" s="10"/>
      <c r="I1047371" s="19"/>
      <c r="J1047371" s="20"/>
      <c r="K1047371" s="20"/>
    </row>
    <row r="1047372" s="2" customFormat="1" ht="13.5" spans="5:11">
      <c r="E1047372" s="10"/>
      <c r="I1047372" s="19"/>
      <c r="J1047372" s="20"/>
      <c r="K1047372" s="20"/>
    </row>
    <row r="1047373" s="2" customFormat="1" ht="13.5" spans="5:11">
      <c r="E1047373" s="10"/>
      <c r="I1047373" s="19"/>
      <c r="J1047373" s="20"/>
      <c r="K1047373" s="20"/>
    </row>
    <row r="1047374" s="2" customFormat="1" ht="13.5" spans="5:11">
      <c r="E1047374" s="10"/>
      <c r="I1047374" s="19"/>
      <c r="J1047374" s="20"/>
      <c r="K1047374" s="20"/>
    </row>
    <row r="1047375" s="2" customFormat="1" ht="13.5" spans="5:11">
      <c r="E1047375" s="10"/>
      <c r="I1047375" s="19"/>
      <c r="J1047375" s="20"/>
      <c r="K1047375" s="20"/>
    </row>
    <row r="1047376" s="2" customFormat="1" ht="13.5" spans="5:11">
      <c r="E1047376" s="10"/>
      <c r="I1047376" s="19"/>
      <c r="J1047376" s="20"/>
      <c r="K1047376" s="20"/>
    </row>
    <row r="1047377" s="2" customFormat="1" ht="13.5" spans="5:11">
      <c r="E1047377" s="10"/>
      <c r="I1047377" s="19"/>
      <c r="J1047377" s="20"/>
      <c r="K1047377" s="20"/>
    </row>
    <row r="1047378" s="2" customFormat="1" ht="13.5" spans="5:11">
      <c r="E1047378" s="10"/>
      <c r="I1047378" s="19"/>
      <c r="J1047378" s="20"/>
      <c r="K1047378" s="20"/>
    </row>
    <row r="1047379" s="2" customFormat="1" ht="13.5" spans="5:11">
      <c r="E1047379" s="10"/>
      <c r="I1047379" s="19"/>
      <c r="J1047379" s="20"/>
      <c r="K1047379" s="20"/>
    </row>
    <row r="1047380" s="2" customFormat="1" ht="13.5" spans="5:11">
      <c r="E1047380" s="10"/>
      <c r="I1047380" s="19"/>
      <c r="J1047380" s="20"/>
      <c r="K1047380" s="20"/>
    </row>
    <row r="1047381" s="2" customFormat="1" ht="13.5" spans="5:11">
      <c r="E1047381" s="10"/>
      <c r="I1047381" s="19"/>
      <c r="J1047381" s="20"/>
      <c r="K1047381" s="20"/>
    </row>
    <row r="1047382" s="2" customFormat="1" ht="13.5" spans="5:11">
      <c r="E1047382" s="10"/>
      <c r="I1047382" s="19"/>
      <c r="J1047382" s="20"/>
      <c r="K1047382" s="20"/>
    </row>
    <row r="1047383" s="2" customFormat="1" ht="13.5" spans="5:11">
      <c r="E1047383" s="10"/>
      <c r="I1047383" s="19"/>
      <c r="J1047383" s="20"/>
      <c r="K1047383" s="20"/>
    </row>
    <row r="1047384" s="2" customFormat="1" ht="13.5" spans="5:11">
      <c r="E1047384" s="10"/>
      <c r="I1047384" s="19"/>
      <c r="J1047384" s="20"/>
      <c r="K1047384" s="20"/>
    </row>
    <row r="1047385" s="2" customFormat="1" ht="13.5" spans="5:11">
      <c r="E1047385" s="10"/>
      <c r="I1047385" s="19"/>
      <c r="J1047385" s="20"/>
      <c r="K1047385" s="20"/>
    </row>
    <row r="1047386" s="2" customFormat="1" ht="13.5" spans="5:11">
      <c r="E1047386" s="10"/>
      <c r="I1047386" s="19"/>
      <c r="J1047386" s="20"/>
      <c r="K1047386" s="20"/>
    </row>
    <row r="1047387" s="2" customFormat="1" ht="13.5" spans="5:11">
      <c r="E1047387" s="10"/>
      <c r="I1047387" s="19"/>
      <c r="J1047387" s="20"/>
      <c r="K1047387" s="20"/>
    </row>
    <row r="1047388" s="2" customFormat="1" ht="13.5" spans="5:11">
      <c r="E1047388" s="10"/>
      <c r="I1047388" s="19"/>
      <c r="J1047388" s="20"/>
      <c r="K1047388" s="20"/>
    </row>
    <row r="1047389" s="2" customFormat="1" ht="13.5" spans="5:11">
      <c r="E1047389" s="10"/>
      <c r="I1047389" s="19"/>
      <c r="J1047389" s="20"/>
      <c r="K1047389" s="20"/>
    </row>
    <row r="1047390" s="2" customFormat="1" ht="13.5" spans="5:11">
      <c r="E1047390" s="10"/>
      <c r="I1047390" s="19"/>
      <c r="J1047390" s="20"/>
      <c r="K1047390" s="20"/>
    </row>
    <row r="1047391" s="2" customFormat="1" ht="13.5" spans="5:11">
      <c r="E1047391" s="10"/>
      <c r="I1047391" s="19"/>
      <c r="J1047391" s="20"/>
      <c r="K1047391" s="20"/>
    </row>
    <row r="1047392" s="2" customFormat="1" ht="13.5" spans="5:11">
      <c r="E1047392" s="10"/>
      <c r="I1047392" s="19"/>
      <c r="J1047392" s="20"/>
      <c r="K1047392" s="20"/>
    </row>
    <row r="1047393" s="2" customFormat="1" ht="13.5" spans="5:11">
      <c r="E1047393" s="10"/>
      <c r="I1047393" s="19"/>
      <c r="J1047393" s="20"/>
      <c r="K1047393" s="20"/>
    </row>
    <row r="1047394" s="2" customFormat="1" ht="13.5" spans="5:11">
      <c r="E1047394" s="10"/>
      <c r="I1047394" s="19"/>
      <c r="J1047394" s="20"/>
      <c r="K1047394" s="20"/>
    </row>
    <row r="1047395" s="2" customFormat="1" ht="13.5" spans="5:11">
      <c r="E1047395" s="10"/>
      <c r="I1047395" s="19"/>
      <c r="J1047395" s="20"/>
      <c r="K1047395" s="20"/>
    </row>
    <row r="1047396" s="2" customFormat="1" ht="13.5" spans="5:11">
      <c r="E1047396" s="10"/>
      <c r="I1047396" s="19"/>
      <c r="J1047396" s="20"/>
      <c r="K1047396" s="20"/>
    </row>
    <row r="1047397" s="2" customFormat="1" ht="13.5" spans="5:11">
      <c r="E1047397" s="10"/>
      <c r="I1047397" s="19"/>
      <c r="J1047397" s="20"/>
      <c r="K1047397" s="20"/>
    </row>
    <row r="1047398" s="2" customFormat="1" ht="13.5" spans="5:11">
      <c r="E1047398" s="10"/>
      <c r="I1047398" s="19"/>
      <c r="J1047398" s="20"/>
      <c r="K1047398" s="20"/>
    </row>
    <row r="1047399" s="2" customFormat="1" ht="13.5" spans="5:11">
      <c r="E1047399" s="10"/>
      <c r="I1047399" s="19"/>
      <c r="J1047399" s="20"/>
      <c r="K1047399" s="20"/>
    </row>
    <row r="1047400" s="2" customFormat="1" ht="13.5" spans="5:11">
      <c r="E1047400" s="10"/>
      <c r="I1047400" s="19"/>
      <c r="J1047400" s="20"/>
      <c r="K1047400" s="20"/>
    </row>
    <row r="1047401" s="2" customFormat="1" ht="13.5" spans="5:11">
      <c r="E1047401" s="10"/>
      <c r="I1047401" s="19"/>
      <c r="J1047401" s="20"/>
      <c r="K1047401" s="20"/>
    </row>
    <row r="1047402" s="2" customFormat="1" ht="13.5" spans="5:11">
      <c r="E1047402" s="10"/>
      <c r="I1047402" s="19"/>
      <c r="J1047402" s="20"/>
      <c r="K1047402" s="20"/>
    </row>
    <row r="1047403" s="2" customFormat="1" ht="13.5" spans="5:11">
      <c r="E1047403" s="10"/>
      <c r="I1047403" s="19"/>
      <c r="J1047403" s="20"/>
      <c r="K1047403" s="20"/>
    </row>
    <row r="1047404" s="2" customFormat="1" ht="13.5" spans="5:11">
      <c r="E1047404" s="10"/>
      <c r="I1047404" s="19"/>
      <c r="J1047404" s="20"/>
      <c r="K1047404" s="20"/>
    </row>
    <row r="1047405" s="2" customFormat="1" ht="13.5" spans="5:11">
      <c r="E1047405" s="10"/>
      <c r="I1047405" s="19"/>
      <c r="J1047405" s="20"/>
      <c r="K1047405" s="20"/>
    </row>
    <row r="1047406" s="2" customFormat="1" ht="13.5" spans="5:11">
      <c r="E1047406" s="10"/>
      <c r="I1047406" s="19"/>
      <c r="J1047406" s="20"/>
      <c r="K1047406" s="20"/>
    </row>
    <row r="1047407" s="2" customFormat="1" ht="13.5" spans="5:11">
      <c r="E1047407" s="10"/>
      <c r="I1047407" s="19"/>
      <c r="J1047407" s="20"/>
      <c r="K1047407" s="20"/>
    </row>
    <row r="1047408" s="2" customFormat="1" ht="13.5" spans="5:11">
      <c r="E1047408" s="10"/>
      <c r="I1047408" s="19"/>
      <c r="J1047408" s="20"/>
      <c r="K1047408" s="20"/>
    </row>
    <row r="1047409" s="2" customFormat="1" ht="13.5" spans="5:11">
      <c r="E1047409" s="10"/>
      <c r="I1047409" s="19"/>
      <c r="J1047409" s="20"/>
      <c r="K1047409" s="20"/>
    </row>
    <row r="1047410" s="2" customFormat="1" ht="13.5" spans="5:11">
      <c r="E1047410" s="10"/>
      <c r="I1047410" s="19"/>
      <c r="J1047410" s="20"/>
      <c r="K1047410" s="20"/>
    </row>
    <row r="1047411" s="2" customFormat="1" ht="13.5" spans="5:11">
      <c r="E1047411" s="10"/>
      <c r="I1047411" s="19"/>
      <c r="J1047411" s="20"/>
      <c r="K1047411" s="20"/>
    </row>
    <row r="1047412" s="2" customFormat="1" ht="13.5" spans="5:11">
      <c r="E1047412" s="10"/>
      <c r="I1047412" s="19"/>
      <c r="J1047412" s="20"/>
      <c r="K1047412" s="20"/>
    </row>
    <row r="1047413" s="2" customFormat="1" ht="13.5" spans="5:11">
      <c r="E1047413" s="10"/>
      <c r="I1047413" s="19"/>
      <c r="J1047413" s="20"/>
      <c r="K1047413" s="20"/>
    </row>
    <row r="1047414" s="2" customFormat="1" ht="13.5" spans="5:11">
      <c r="E1047414" s="10"/>
      <c r="I1047414" s="19"/>
      <c r="J1047414" s="20"/>
      <c r="K1047414" s="20"/>
    </row>
    <row r="1047415" s="2" customFormat="1" ht="13.5" spans="5:11">
      <c r="E1047415" s="10"/>
      <c r="I1047415" s="19"/>
      <c r="J1047415" s="20"/>
      <c r="K1047415" s="20"/>
    </row>
    <row r="1047416" s="2" customFormat="1" ht="13.5" spans="5:11">
      <c r="E1047416" s="10"/>
      <c r="I1047416" s="19"/>
      <c r="J1047416" s="20"/>
      <c r="K1047416" s="20"/>
    </row>
    <row r="1047417" s="2" customFormat="1" ht="13.5" spans="5:11">
      <c r="E1047417" s="10"/>
      <c r="I1047417" s="19"/>
      <c r="J1047417" s="20"/>
      <c r="K1047417" s="20"/>
    </row>
    <row r="1047418" s="2" customFormat="1" ht="13.5" spans="5:11">
      <c r="E1047418" s="10"/>
      <c r="I1047418" s="19"/>
      <c r="J1047418" s="20"/>
      <c r="K1047418" s="20"/>
    </row>
    <row r="1047419" s="2" customFormat="1" ht="13.5" spans="5:11">
      <c r="E1047419" s="10"/>
      <c r="I1047419" s="19"/>
      <c r="J1047419" s="20"/>
      <c r="K1047419" s="20"/>
    </row>
    <row r="1047420" s="2" customFormat="1" ht="13.5" spans="5:11">
      <c r="E1047420" s="10"/>
      <c r="I1047420" s="19"/>
      <c r="J1047420" s="20"/>
      <c r="K1047420" s="20"/>
    </row>
    <row r="1047421" s="2" customFormat="1" ht="13.5" spans="5:11">
      <c r="E1047421" s="10"/>
      <c r="I1047421" s="19"/>
      <c r="J1047421" s="20"/>
      <c r="K1047421" s="20"/>
    </row>
    <row r="1047422" s="2" customFormat="1" ht="13.5" spans="5:11">
      <c r="E1047422" s="10"/>
      <c r="I1047422" s="19"/>
      <c r="J1047422" s="20"/>
      <c r="K1047422" s="20"/>
    </row>
    <row r="1047423" s="2" customFormat="1" ht="13.5" spans="5:11">
      <c r="E1047423" s="10"/>
      <c r="I1047423" s="19"/>
      <c r="J1047423" s="20"/>
      <c r="K1047423" s="20"/>
    </row>
    <row r="1047424" s="2" customFormat="1" ht="13.5" spans="5:11">
      <c r="E1047424" s="10"/>
      <c r="I1047424" s="19"/>
      <c r="J1047424" s="20"/>
      <c r="K1047424" s="20"/>
    </row>
    <row r="1047425" s="2" customFormat="1" ht="13.5" spans="5:11">
      <c r="E1047425" s="10"/>
      <c r="I1047425" s="19"/>
      <c r="J1047425" s="20"/>
      <c r="K1047425" s="20"/>
    </row>
    <row r="1047426" s="2" customFormat="1" ht="13.5" spans="5:11">
      <c r="E1047426" s="10"/>
      <c r="I1047426" s="19"/>
      <c r="J1047426" s="20"/>
      <c r="K1047426" s="20"/>
    </row>
    <row r="1047427" s="2" customFormat="1" ht="13.5" spans="5:11">
      <c r="E1047427" s="10"/>
      <c r="I1047427" s="19"/>
      <c r="J1047427" s="20"/>
      <c r="K1047427" s="20"/>
    </row>
    <row r="1047428" s="2" customFormat="1" ht="13.5" spans="5:11">
      <c r="E1047428" s="10"/>
      <c r="I1047428" s="19"/>
      <c r="J1047428" s="20"/>
      <c r="K1047428" s="20"/>
    </row>
    <row r="1047429" s="2" customFormat="1" ht="13.5" spans="5:11">
      <c r="E1047429" s="10"/>
      <c r="I1047429" s="19"/>
      <c r="J1047429" s="20"/>
      <c r="K1047429" s="20"/>
    </row>
    <row r="1047430" s="2" customFormat="1" ht="13.5" spans="5:11">
      <c r="E1047430" s="10"/>
      <c r="I1047430" s="19"/>
      <c r="J1047430" s="20"/>
      <c r="K1047430" s="20"/>
    </row>
    <row r="1047431" s="2" customFormat="1" ht="13.5" spans="5:11">
      <c r="E1047431" s="10"/>
      <c r="I1047431" s="19"/>
      <c r="J1047431" s="20"/>
      <c r="K1047431" s="20"/>
    </row>
    <row r="1047432" s="2" customFormat="1" ht="13.5" spans="5:11">
      <c r="E1047432" s="10"/>
      <c r="I1047432" s="19"/>
      <c r="J1047432" s="20"/>
      <c r="K1047432" s="20"/>
    </row>
    <row r="1047433" s="2" customFormat="1" ht="13.5" spans="5:11">
      <c r="E1047433" s="10"/>
      <c r="I1047433" s="19"/>
      <c r="J1047433" s="20"/>
      <c r="K1047433" s="20"/>
    </row>
    <row r="1047434" s="2" customFormat="1" ht="13.5" spans="5:11">
      <c r="E1047434" s="10"/>
      <c r="I1047434" s="19"/>
      <c r="J1047434" s="20"/>
      <c r="K1047434" s="20"/>
    </row>
    <row r="1047435" s="2" customFormat="1" ht="13.5" spans="5:11">
      <c r="E1047435" s="10"/>
      <c r="I1047435" s="19"/>
      <c r="J1047435" s="20"/>
      <c r="K1047435" s="20"/>
    </row>
    <row r="1047436" s="2" customFormat="1" ht="13.5" spans="5:11">
      <c r="E1047436" s="10"/>
      <c r="I1047436" s="19"/>
      <c r="J1047436" s="20"/>
      <c r="K1047436" s="20"/>
    </row>
    <row r="1047437" s="2" customFormat="1" ht="13.5" spans="5:11">
      <c r="E1047437" s="10"/>
      <c r="I1047437" s="19"/>
      <c r="J1047437" s="20"/>
      <c r="K1047437" s="20"/>
    </row>
    <row r="1047438" s="2" customFormat="1" ht="13.5" spans="5:11">
      <c r="E1047438" s="10"/>
      <c r="I1047438" s="19"/>
      <c r="J1047438" s="20"/>
      <c r="K1047438" s="20"/>
    </row>
    <row r="1047439" s="2" customFormat="1" ht="13.5" spans="5:11">
      <c r="E1047439" s="10"/>
      <c r="I1047439" s="19"/>
      <c r="J1047439" s="20"/>
      <c r="K1047439" s="20"/>
    </row>
    <row r="1047440" s="2" customFormat="1" ht="13.5" spans="5:11">
      <c r="E1047440" s="10"/>
      <c r="I1047440" s="19"/>
      <c r="J1047440" s="20"/>
      <c r="K1047440" s="20"/>
    </row>
    <row r="1047441" s="2" customFormat="1" ht="13.5" spans="5:11">
      <c r="E1047441" s="10"/>
      <c r="I1047441" s="19"/>
      <c r="J1047441" s="20"/>
      <c r="K1047441" s="20"/>
    </row>
    <row r="1047442" s="2" customFormat="1" ht="13.5" spans="5:11">
      <c r="E1047442" s="10"/>
      <c r="I1047442" s="19"/>
      <c r="J1047442" s="20"/>
      <c r="K1047442" s="20"/>
    </row>
    <row r="1047443" s="2" customFormat="1" ht="13.5" spans="5:11">
      <c r="E1047443" s="10"/>
      <c r="I1047443" s="19"/>
      <c r="J1047443" s="20"/>
      <c r="K1047443" s="20"/>
    </row>
    <row r="1047444" s="2" customFormat="1" ht="13.5" spans="5:11">
      <c r="E1047444" s="10"/>
      <c r="I1047444" s="19"/>
      <c r="J1047444" s="20"/>
      <c r="K1047444" s="20"/>
    </row>
    <row r="1047445" s="2" customFormat="1" ht="13.5" spans="5:11">
      <c r="E1047445" s="10"/>
      <c r="I1047445" s="19"/>
      <c r="J1047445" s="20"/>
      <c r="K1047445" s="20"/>
    </row>
    <row r="1047446" s="2" customFormat="1" ht="13.5" spans="5:11">
      <c r="E1047446" s="10"/>
      <c r="I1047446" s="19"/>
      <c r="J1047446" s="20"/>
      <c r="K1047446" s="20"/>
    </row>
    <row r="1047447" s="2" customFormat="1" ht="13.5" spans="5:11">
      <c r="E1047447" s="10"/>
      <c r="I1047447" s="19"/>
      <c r="J1047447" s="20"/>
      <c r="K1047447" s="20"/>
    </row>
    <row r="1047448" s="2" customFormat="1" ht="13.5" spans="5:11">
      <c r="E1047448" s="10"/>
      <c r="I1047448" s="19"/>
      <c r="J1047448" s="20"/>
      <c r="K1047448" s="20"/>
    </row>
    <row r="1047449" s="2" customFormat="1" ht="13.5" spans="5:11">
      <c r="E1047449" s="10"/>
      <c r="I1047449" s="19"/>
      <c r="J1047449" s="20"/>
      <c r="K1047449" s="20"/>
    </row>
    <row r="1047450" s="2" customFormat="1" ht="13.5" spans="5:11">
      <c r="E1047450" s="10"/>
      <c r="I1047450" s="19"/>
      <c r="J1047450" s="20"/>
      <c r="K1047450" s="20"/>
    </row>
    <row r="1047451" s="2" customFormat="1" ht="13.5" spans="5:11">
      <c r="E1047451" s="10"/>
      <c r="I1047451" s="19"/>
      <c r="J1047451" s="20"/>
      <c r="K1047451" s="20"/>
    </row>
    <row r="1047452" s="2" customFormat="1" ht="13.5" spans="5:11">
      <c r="E1047452" s="10"/>
      <c r="I1047452" s="19"/>
      <c r="J1047452" s="20"/>
      <c r="K1047452" s="20"/>
    </row>
    <row r="1047453" s="2" customFormat="1" ht="13.5" spans="5:11">
      <c r="E1047453" s="10"/>
      <c r="I1047453" s="19"/>
      <c r="J1047453" s="20"/>
      <c r="K1047453" s="20"/>
    </row>
    <row r="1047454" s="2" customFormat="1" ht="13.5" spans="5:11">
      <c r="E1047454" s="10"/>
      <c r="I1047454" s="19"/>
      <c r="J1047454" s="20"/>
      <c r="K1047454" s="20"/>
    </row>
    <row r="1047455" s="2" customFormat="1" ht="13.5" spans="5:11">
      <c r="E1047455" s="10"/>
      <c r="I1047455" s="19"/>
      <c r="J1047455" s="20"/>
      <c r="K1047455" s="20"/>
    </row>
    <row r="1047456" s="2" customFormat="1" ht="13.5" spans="5:11">
      <c r="E1047456" s="10"/>
      <c r="I1047456" s="19"/>
      <c r="J1047456" s="20"/>
      <c r="K1047456" s="20"/>
    </row>
    <row r="1047457" s="2" customFormat="1" ht="13.5" spans="5:11">
      <c r="E1047457" s="10"/>
      <c r="I1047457" s="19"/>
      <c r="J1047457" s="20"/>
      <c r="K1047457" s="20"/>
    </row>
    <row r="1047458" s="2" customFormat="1" ht="13.5" spans="5:11">
      <c r="E1047458" s="10"/>
      <c r="I1047458" s="19"/>
      <c r="J1047458" s="20"/>
      <c r="K1047458" s="20"/>
    </row>
    <row r="1047459" s="2" customFormat="1" ht="13.5" spans="5:11">
      <c r="E1047459" s="10"/>
      <c r="I1047459" s="19"/>
      <c r="J1047459" s="20"/>
      <c r="K1047459" s="20"/>
    </row>
    <row r="1047460" s="2" customFormat="1" ht="13.5" spans="5:11">
      <c r="E1047460" s="10"/>
      <c r="I1047460" s="19"/>
      <c r="J1047460" s="20"/>
      <c r="K1047460" s="20"/>
    </row>
    <row r="1047461" s="2" customFormat="1" ht="13.5" spans="5:11">
      <c r="E1047461" s="10"/>
      <c r="I1047461" s="19"/>
      <c r="J1047461" s="20"/>
      <c r="K1047461" s="20"/>
    </row>
    <row r="1047462" s="2" customFormat="1" ht="13.5" spans="5:11">
      <c r="E1047462" s="10"/>
      <c r="I1047462" s="19"/>
      <c r="J1047462" s="20"/>
      <c r="K1047462" s="20"/>
    </row>
    <row r="1047463" s="2" customFormat="1" ht="13.5" spans="5:11">
      <c r="E1047463" s="10"/>
      <c r="I1047463" s="19"/>
      <c r="J1047463" s="20"/>
      <c r="K1047463" s="20"/>
    </row>
    <row r="1047464" s="2" customFormat="1" ht="13.5" spans="5:11">
      <c r="E1047464" s="10"/>
      <c r="I1047464" s="19"/>
      <c r="J1047464" s="20"/>
      <c r="K1047464" s="20"/>
    </row>
    <row r="1047465" s="2" customFormat="1" ht="13.5" spans="5:11">
      <c r="E1047465" s="10"/>
      <c r="I1047465" s="19"/>
      <c r="J1047465" s="20"/>
      <c r="K1047465" s="20"/>
    </row>
    <row r="1047466" s="2" customFormat="1" ht="13.5" spans="5:11">
      <c r="E1047466" s="10"/>
      <c r="I1047466" s="19"/>
      <c r="J1047466" s="20"/>
      <c r="K1047466" s="20"/>
    </row>
    <row r="1047467" s="2" customFormat="1" ht="13.5" spans="5:11">
      <c r="E1047467" s="10"/>
      <c r="I1047467" s="19"/>
      <c r="J1047467" s="20"/>
      <c r="K1047467" s="20"/>
    </row>
    <row r="1047468" s="2" customFormat="1" ht="13.5" spans="5:11">
      <c r="E1047468" s="10"/>
      <c r="I1047468" s="19"/>
      <c r="J1047468" s="20"/>
      <c r="K1047468" s="20"/>
    </row>
    <row r="1047469" s="2" customFormat="1" ht="13.5" spans="5:11">
      <c r="E1047469" s="10"/>
      <c r="I1047469" s="19"/>
      <c r="J1047469" s="20"/>
      <c r="K1047469" s="20"/>
    </row>
    <row r="1047470" s="2" customFormat="1" ht="13.5" spans="5:11">
      <c r="E1047470" s="10"/>
      <c r="I1047470" s="19"/>
      <c r="J1047470" s="20"/>
      <c r="K1047470" s="20"/>
    </row>
    <row r="1047471" s="2" customFormat="1" ht="13.5" spans="5:11">
      <c r="E1047471" s="10"/>
      <c r="I1047471" s="19"/>
      <c r="J1047471" s="20"/>
      <c r="K1047471" s="20"/>
    </row>
    <row r="1047472" s="2" customFormat="1" ht="13.5" spans="5:11">
      <c r="E1047472" s="10"/>
      <c r="I1047472" s="19"/>
      <c r="J1047472" s="20"/>
      <c r="K1047472" s="20"/>
    </row>
    <row r="1047473" s="2" customFormat="1" ht="13.5" spans="5:11">
      <c r="E1047473" s="10"/>
      <c r="I1047473" s="19"/>
      <c r="J1047473" s="20"/>
      <c r="K1047473" s="20"/>
    </row>
    <row r="1047474" s="2" customFormat="1" ht="13.5" spans="5:11">
      <c r="E1047474" s="10"/>
      <c r="I1047474" s="19"/>
      <c r="J1047474" s="20"/>
      <c r="K1047474" s="20"/>
    </row>
    <row r="1047475" s="2" customFormat="1" ht="13.5" spans="5:11">
      <c r="E1047475" s="10"/>
      <c r="I1047475" s="19"/>
      <c r="J1047475" s="20"/>
      <c r="K1047475" s="20"/>
    </row>
    <row r="1047476" s="2" customFormat="1" ht="13.5" spans="5:11">
      <c r="E1047476" s="10"/>
      <c r="I1047476" s="19"/>
      <c r="J1047476" s="20"/>
      <c r="K1047476" s="20"/>
    </row>
    <row r="1047477" s="2" customFormat="1" ht="13.5" spans="5:11">
      <c r="E1047477" s="10"/>
      <c r="I1047477" s="19"/>
      <c r="J1047477" s="20"/>
      <c r="K1047477" s="20"/>
    </row>
    <row r="1047478" s="2" customFormat="1" ht="13.5" spans="5:11">
      <c r="E1047478" s="10"/>
      <c r="I1047478" s="19"/>
      <c r="J1047478" s="20"/>
      <c r="K1047478" s="20"/>
    </row>
    <row r="1047479" s="2" customFormat="1" ht="13.5" spans="5:11">
      <c r="E1047479" s="10"/>
      <c r="I1047479" s="19"/>
      <c r="J1047479" s="20"/>
      <c r="K1047479" s="20"/>
    </row>
    <row r="1047480" s="2" customFormat="1" ht="13.5" spans="5:11">
      <c r="E1047480" s="10"/>
      <c r="I1047480" s="19"/>
      <c r="J1047480" s="20"/>
      <c r="K1047480" s="20"/>
    </row>
    <row r="1047481" s="2" customFormat="1" ht="13.5" spans="5:11">
      <c r="E1047481" s="10"/>
      <c r="I1047481" s="19"/>
      <c r="J1047481" s="20"/>
      <c r="K1047481" s="20"/>
    </row>
    <row r="1047482" s="2" customFormat="1" ht="13.5" spans="5:11">
      <c r="E1047482" s="10"/>
      <c r="I1047482" s="19"/>
      <c r="J1047482" s="20"/>
      <c r="K1047482" s="20"/>
    </row>
    <row r="1047483" s="2" customFormat="1" ht="13.5" spans="5:11">
      <c r="E1047483" s="10"/>
      <c r="I1047483" s="19"/>
      <c r="J1047483" s="20"/>
      <c r="K1047483" s="20"/>
    </row>
    <row r="1047484" s="2" customFormat="1" ht="13.5" spans="5:11">
      <c r="E1047484" s="10"/>
      <c r="I1047484" s="19"/>
      <c r="J1047484" s="20"/>
      <c r="K1047484" s="20"/>
    </row>
    <row r="1047485" s="2" customFormat="1" ht="13.5" spans="5:11">
      <c r="E1047485" s="10"/>
      <c r="I1047485" s="19"/>
      <c r="J1047485" s="20"/>
      <c r="K1047485" s="20"/>
    </row>
    <row r="1047486" s="2" customFormat="1" ht="13.5" spans="5:11">
      <c r="E1047486" s="10"/>
      <c r="I1047486" s="19"/>
      <c r="J1047486" s="20"/>
      <c r="K1047486" s="20"/>
    </row>
    <row r="1047487" s="2" customFormat="1" ht="13.5" spans="5:11">
      <c r="E1047487" s="10"/>
      <c r="I1047487" s="19"/>
      <c r="J1047487" s="20"/>
      <c r="K1047487" s="20"/>
    </row>
    <row r="1047488" s="2" customFormat="1" ht="13.5" spans="5:11">
      <c r="E1047488" s="10"/>
      <c r="I1047488" s="19"/>
      <c r="J1047488" s="20"/>
      <c r="K1047488" s="20"/>
    </row>
    <row r="1047489" s="2" customFormat="1" ht="13.5" spans="5:11">
      <c r="E1047489" s="10"/>
      <c r="I1047489" s="19"/>
      <c r="J1047489" s="20"/>
      <c r="K1047489" s="20"/>
    </row>
    <row r="1047490" s="2" customFormat="1" ht="13.5" spans="5:11">
      <c r="E1047490" s="10"/>
      <c r="I1047490" s="19"/>
      <c r="J1047490" s="20"/>
      <c r="K1047490" s="20"/>
    </row>
    <row r="1047491" s="2" customFormat="1" ht="13.5" spans="5:11">
      <c r="E1047491" s="10"/>
      <c r="I1047491" s="19"/>
      <c r="J1047491" s="20"/>
      <c r="K1047491" s="20"/>
    </row>
    <row r="1047492" s="2" customFormat="1" ht="13.5" spans="5:11">
      <c r="E1047492" s="10"/>
      <c r="I1047492" s="19"/>
      <c r="J1047492" s="20"/>
      <c r="K1047492" s="20"/>
    </row>
    <row r="1047493" s="2" customFormat="1" ht="13.5" spans="5:11">
      <c r="E1047493" s="10"/>
      <c r="I1047493" s="19"/>
      <c r="J1047493" s="20"/>
      <c r="K1047493" s="20"/>
    </row>
    <row r="1047494" s="2" customFormat="1" ht="13.5" spans="5:11">
      <c r="E1047494" s="10"/>
      <c r="I1047494" s="19"/>
      <c r="J1047494" s="20"/>
      <c r="K1047494" s="20"/>
    </row>
    <row r="1047495" s="2" customFormat="1" ht="13.5" spans="5:11">
      <c r="E1047495" s="10"/>
      <c r="I1047495" s="19"/>
      <c r="J1047495" s="20"/>
      <c r="K1047495" s="20"/>
    </row>
    <row r="1047496" s="2" customFormat="1" ht="13.5" spans="5:11">
      <c r="E1047496" s="10"/>
      <c r="I1047496" s="19"/>
      <c r="J1047496" s="20"/>
      <c r="K1047496" s="20"/>
    </row>
    <row r="1047497" s="2" customFormat="1" ht="13.5" spans="5:11">
      <c r="E1047497" s="10"/>
      <c r="I1047497" s="19"/>
      <c r="J1047497" s="20"/>
      <c r="K1047497" s="20"/>
    </row>
    <row r="1047498" s="2" customFormat="1" ht="13.5" spans="5:11">
      <c r="E1047498" s="10"/>
      <c r="I1047498" s="19"/>
      <c r="J1047498" s="20"/>
      <c r="K1047498" s="20"/>
    </row>
    <row r="1047499" s="2" customFormat="1" ht="13.5" spans="5:11">
      <c r="E1047499" s="10"/>
      <c r="I1047499" s="19"/>
      <c r="J1047499" s="20"/>
      <c r="K1047499" s="20"/>
    </row>
    <row r="1047500" s="2" customFormat="1" ht="13.5" spans="5:11">
      <c r="E1047500" s="10"/>
      <c r="I1047500" s="19"/>
      <c r="J1047500" s="20"/>
      <c r="K1047500" s="20"/>
    </row>
    <row r="1047501" s="2" customFormat="1" ht="13.5" spans="5:11">
      <c r="E1047501" s="10"/>
      <c r="I1047501" s="19"/>
      <c r="J1047501" s="20"/>
      <c r="K1047501" s="20"/>
    </row>
    <row r="1047502" s="2" customFormat="1" ht="13.5" spans="5:11">
      <c r="E1047502" s="10"/>
      <c r="I1047502" s="19"/>
      <c r="J1047502" s="20"/>
      <c r="K1047502" s="20"/>
    </row>
    <row r="1047503" s="2" customFormat="1" ht="13.5" spans="5:11">
      <c r="E1047503" s="10"/>
      <c r="I1047503" s="19"/>
      <c r="J1047503" s="20"/>
      <c r="K1047503" s="20"/>
    </row>
    <row r="1047504" s="2" customFormat="1" ht="13.5" spans="5:11">
      <c r="E1047504" s="10"/>
      <c r="I1047504" s="19"/>
      <c r="J1047504" s="20"/>
      <c r="K1047504" s="20"/>
    </row>
    <row r="1047505" s="2" customFormat="1" ht="13.5" spans="5:11">
      <c r="E1047505" s="10"/>
      <c r="I1047505" s="19"/>
      <c r="J1047505" s="20"/>
      <c r="K1047505" s="20"/>
    </row>
    <row r="1047506" s="2" customFormat="1" ht="13.5" spans="5:11">
      <c r="E1047506" s="10"/>
      <c r="I1047506" s="19"/>
      <c r="J1047506" s="20"/>
      <c r="K1047506" s="20"/>
    </row>
    <row r="1047507" s="2" customFormat="1" ht="13.5" spans="5:11">
      <c r="E1047507" s="10"/>
      <c r="I1047507" s="19"/>
      <c r="J1047507" s="20"/>
      <c r="K1047507" s="20"/>
    </row>
    <row r="1047508" s="2" customFormat="1" ht="13.5" spans="5:11">
      <c r="E1047508" s="10"/>
      <c r="I1047508" s="19"/>
      <c r="J1047508" s="20"/>
      <c r="K1047508" s="20"/>
    </row>
    <row r="1047509" s="2" customFormat="1" ht="13.5" spans="5:11">
      <c r="E1047509" s="10"/>
      <c r="I1047509" s="19"/>
      <c r="J1047509" s="20"/>
      <c r="K1047509" s="20"/>
    </row>
    <row r="1047510" s="2" customFormat="1" ht="13.5" spans="5:11">
      <c r="E1047510" s="10"/>
      <c r="I1047510" s="19"/>
      <c r="J1047510" s="20"/>
      <c r="K1047510" s="20"/>
    </row>
    <row r="1047511" s="2" customFormat="1" ht="13.5" spans="5:11">
      <c r="E1047511" s="10"/>
      <c r="I1047511" s="19"/>
      <c r="J1047511" s="20"/>
      <c r="K1047511" s="20"/>
    </row>
    <row r="1047512" s="2" customFormat="1" ht="13.5" spans="5:11">
      <c r="E1047512" s="10"/>
      <c r="I1047512" s="19"/>
      <c r="J1047512" s="20"/>
      <c r="K1047512" s="20"/>
    </row>
    <row r="1047513" s="2" customFormat="1" ht="13.5" spans="5:11">
      <c r="E1047513" s="10"/>
      <c r="I1047513" s="19"/>
      <c r="J1047513" s="20"/>
      <c r="K1047513" s="20"/>
    </row>
    <row r="1047514" s="2" customFormat="1" ht="13.5" spans="5:11">
      <c r="E1047514" s="10"/>
      <c r="I1047514" s="19"/>
      <c r="J1047514" s="20"/>
      <c r="K1047514" s="20"/>
    </row>
    <row r="1047515" s="2" customFormat="1" ht="13.5" spans="5:11">
      <c r="E1047515" s="10"/>
      <c r="I1047515" s="19"/>
      <c r="J1047515" s="20"/>
      <c r="K1047515" s="20"/>
    </row>
    <row r="1047516" s="2" customFormat="1" ht="13.5" spans="5:11">
      <c r="E1047516" s="10"/>
      <c r="I1047516" s="19"/>
      <c r="J1047516" s="20"/>
      <c r="K1047516" s="20"/>
    </row>
    <row r="1047517" s="2" customFormat="1" ht="13.5" spans="5:11">
      <c r="E1047517" s="10"/>
      <c r="I1047517" s="19"/>
      <c r="J1047517" s="20"/>
      <c r="K1047517" s="20"/>
    </row>
    <row r="1047518" s="2" customFormat="1" ht="13.5" spans="5:11">
      <c r="E1047518" s="10"/>
      <c r="I1047518" s="19"/>
      <c r="J1047518" s="20"/>
      <c r="K1047518" s="20"/>
    </row>
    <row r="1047519" s="2" customFormat="1" ht="13.5" spans="5:11">
      <c r="E1047519" s="10"/>
      <c r="I1047519" s="19"/>
      <c r="J1047519" s="20"/>
      <c r="K1047519" s="20"/>
    </row>
    <row r="1047520" s="2" customFormat="1" ht="13.5" spans="5:11">
      <c r="E1047520" s="10"/>
      <c r="I1047520" s="19"/>
      <c r="J1047520" s="20"/>
      <c r="K1047520" s="20"/>
    </row>
    <row r="1047521" s="2" customFormat="1" ht="13.5" spans="5:11">
      <c r="E1047521" s="10"/>
      <c r="I1047521" s="19"/>
      <c r="J1047521" s="20"/>
      <c r="K1047521" s="20"/>
    </row>
    <row r="1047522" s="2" customFormat="1" ht="13.5" spans="5:11">
      <c r="E1047522" s="10"/>
      <c r="I1047522" s="19"/>
      <c r="J1047522" s="20"/>
      <c r="K1047522" s="20"/>
    </row>
    <row r="1047523" s="2" customFormat="1" ht="13.5" spans="5:11">
      <c r="E1047523" s="10"/>
      <c r="I1047523" s="19"/>
      <c r="J1047523" s="20"/>
      <c r="K1047523" s="20"/>
    </row>
    <row r="1047524" s="2" customFormat="1" ht="13.5" spans="5:11">
      <c r="E1047524" s="10"/>
      <c r="I1047524" s="19"/>
      <c r="J1047524" s="20"/>
      <c r="K1047524" s="20"/>
    </row>
    <row r="1047525" s="2" customFormat="1" ht="13.5" spans="5:11">
      <c r="E1047525" s="10"/>
      <c r="I1047525" s="19"/>
      <c r="J1047525" s="20"/>
      <c r="K1047525" s="20"/>
    </row>
    <row r="1047526" s="2" customFormat="1" ht="13.5" spans="5:11">
      <c r="E1047526" s="10"/>
      <c r="I1047526" s="19"/>
      <c r="J1047526" s="20"/>
      <c r="K1047526" s="20"/>
    </row>
    <row r="1047527" s="2" customFormat="1" ht="13.5" spans="5:11">
      <c r="E1047527" s="10"/>
      <c r="I1047527" s="19"/>
      <c r="J1047527" s="20"/>
      <c r="K1047527" s="20"/>
    </row>
    <row r="1047528" s="2" customFormat="1" ht="13.5" spans="5:11">
      <c r="E1047528" s="10"/>
      <c r="I1047528" s="19"/>
      <c r="J1047528" s="20"/>
      <c r="K1047528" s="20"/>
    </row>
    <row r="1047529" s="2" customFormat="1" ht="13.5" spans="5:11">
      <c r="E1047529" s="10"/>
      <c r="I1047529" s="19"/>
      <c r="J1047529" s="20"/>
      <c r="K1047529" s="20"/>
    </row>
    <row r="1047530" s="2" customFormat="1" ht="13.5" spans="5:11">
      <c r="E1047530" s="10"/>
      <c r="I1047530" s="19"/>
      <c r="J1047530" s="20"/>
      <c r="K1047530" s="20"/>
    </row>
    <row r="1047531" s="2" customFormat="1" ht="13.5" spans="5:11">
      <c r="E1047531" s="10"/>
      <c r="I1047531" s="19"/>
      <c r="J1047531" s="20"/>
      <c r="K1047531" s="20"/>
    </row>
    <row r="1047532" s="2" customFormat="1" ht="13.5" spans="5:11">
      <c r="E1047532" s="10"/>
      <c r="I1047532" s="19"/>
      <c r="J1047532" s="20"/>
      <c r="K1047532" s="20"/>
    </row>
    <row r="1047533" s="2" customFormat="1" ht="13.5" spans="5:11">
      <c r="E1047533" s="10"/>
      <c r="I1047533" s="19"/>
      <c r="J1047533" s="20"/>
      <c r="K1047533" s="20"/>
    </row>
    <row r="1047534" s="2" customFormat="1" ht="13.5" spans="5:11">
      <c r="E1047534" s="10"/>
      <c r="I1047534" s="19"/>
      <c r="J1047534" s="20"/>
      <c r="K1047534" s="20"/>
    </row>
    <row r="1047535" s="2" customFormat="1" ht="13.5" spans="5:11">
      <c r="E1047535" s="10"/>
      <c r="I1047535" s="19"/>
      <c r="J1047535" s="20"/>
      <c r="K1047535" s="20"/>
    </row>
    <row r="1047536" s="2" customFormat="1" ht="13.5" spans="5:11">
      <c r="E1047536" s="10"/>
      <c r="I1047536" s="19"/>
      <c r="J1047536" s="20"/>
      <c r="K1047536" s="20"/>
    </row>
    <row r="1047537" s="2" customFormat="1" ht="13.5" spans="5:11">
      <c r="E1047537" s="10"/>
      <c r="I1047537" s="19"/>
      <c r="J1047537" s="20"/>
      <c r="K1047537" s="20"/>
    </row>
    <row r="1047538" s="2" customFormat="1" ht="13.5" spans="5:11">
      <c r="E1047538" s="10"/>
      <c r="I1047538" s="19"/>
      <c r="J1047538" s="20"/>
      <c r="K1047538" s="20"/>
    </row>
    <row r="1047539" s="2" customFormat="1" ht="13.5" spans="5:11">
      <c r="E1047539" s="10"/>
      <c r="I1047539" s="19"/>
      <c r="J1047539" s="20"/>
      <c r="K1047539" s="20"/>
    </row>
    <row r="1047540" s="2" customFormat="1" ht="13.5" spans="5:11">
      <c r="E1047540" s="10"/>
      <c r="I1047540" s="19"/>
      <c r="J1047540" s="20"/>
      <c r="K1047540" s="20"/>
    </row>
    <row r="1047541" s="2" customFormat="1" ht="13.5" spans="5:11">
      <c r="E1047541" s="10"/>
      <c r="I1047541" s="19"/>
      <c r="J1047541" s="20"/>
      <c r="K1047541" s="20"/>
    </row>
    <row r="1047542" s="2" customFormat="1" ht="13.5" spans="5:11">
      <c r="E1047542" s="10"/>
      <c r="I1047542" s="19"/>
      <c r="J1047542" s="20"/>
      <c r="K1047542" s="20"/>
    </row>
    <row r="1047543" s="2" customFormat="1" ht="13.5" spans="5:11">
      <c r="E1047543" s="10"/>
      <c r="I1047543" s="19"/>
      <c r="J1047543" s="20"/>
      <c r="K1047543" s="20"/>
    </row>
    <row r="1047544" s="2" customFormat="1" ht="13.5" spans="5:11">
      <c r="E1047544" s="10"/>
      <c r="I1047544" s="19"/>
      <c r="J1047544" s="20"/>
      <c r="K1047544" s="20"/>
    </row>
    <row r="1047545" s="2" customFormat="1" ht="13.5" spans="5:11">
      <c r="E1047545" s="10"/>
      <c r="I1047545" s="19"/>
      <c r="J1047545" s="20"/>
      <c r="K1047545" s="20"/>
    </row>
    <row r="1047546" s="2" customFormat="1" ht="13.5" spans="5:11">
      <c r="E1047546" s="10"/>
      <c r="I1047546" s="19"/>
      <c r="J1047546" s="20"/>
      <c r="K1047546" s="20"/>
    </row>
    <row r="1047547" s="2" customFormat="1" ht="13.5" spans="5:11">
      <c r="E1047547" s="10"/>
      <c r="I1047547" s="19"/>
      <c r="J1047547" s="20"/>
      <c r="K1047547" s="20"/>
    </row>
    <row r="1047548" s="2" customFormat="1" ht="13.5" spans="5:11">
      <c r="E1047548" s="10"/>
      <c r="I1047548" s="19"/>
      <c r="J1047548" s="20"/>
      <c r="K1047548" s="20"/>
    </row>
    <row r="1047549" s="2" customFormat="1" ht="13.5" spans="5:11">
      <c r="E1047549" s="10"/>
      <c r="I1047549" s="19"/>
      <c r="J1047549" s="20"/>
      <c r="K1047549" s="20"/>
    </row>
    <row r="1047550" s="2" customFormat="1" ht="13.5" spans="5:11">
      <c r="E1047550" s="10"/>
      <c r="I1047550" s="19"/>
      <c r="J1047550" s="20"/>
      <c r="K1047550" s="20"/>
    </row>
    <row r="1047551" s="2" customFormat="1" ht="13.5" spans="5:11">
      <c r="E1047551" s="10"/>
      <c r="I1047551" s="19"/>
      <c r="J1047551" s="20"/>
      <c r="K1047551" s="20"/>
    </row>
    <row r="1047552" s="2" customFormat="1" ht="13.5" spans="5:11">
      <c r="E1047552" s="10"/>
      <c r="I1047552" s="19"/>
      <c r="J1047552" s="20"/>
      <c r="K1047552" s="20"/>
    </row>
    <row r="1047553" s="2" customFormat="1" ht="13.5" spans="5:11">
      <c r="E1047553" s="10"/>
      <c r="I1047553" s="19"/>
      <c r="J1047553" s="20"/>
      <c r="K1047553" s="20"/>
    </row>
    <row r="1047554" s="2" customFormat="1" ht="13.5" spans="5:11">
      <c r="E1047554" s="10"/>
      <c r="I1047554" s="19"/>
      <c r="J1047554" s="20"/>
      <c r="K1047554" s="20"/>
    </row>
    <row r="1047555" s="2" customFormat="1" ht="13.5" spans="5:11">
      <c r="E1047555" s="10"/>
      <c r="I1047555" s="19"/>
      <c r="J1047555" s="20"/>
      <c r="K1047555" s="20"/>
    </row>
    <row r="1047556" s="2" customFormat="1" ht="13.5" spans="5:11">
      <c r="E1047556" s="10"/>
      <c r="I1047556" s="19"/>
      <c r="J1047556" s="20"/>
      <c r="K1047556" s="20"/>
    </row>
    <row r="1047557" s="2" customFormat="1" ht="13.5" spans="5:11">
      <c r="E1047557" s="10"/>
      <c r="I1047557" s="19"/>
      <c r="J1047557" s="20"/>
      <c r="K1047557" s="20"/>
    </row>
    <row r="1047558" s="2" customFormat="1" ht="13.5" spans="5:11">
      <c r="E1047558" s="10"/>
      <c r="I1047558" s="19"/>
      <c r="J1047558" s="20"/>
      <c r="K1047558" s="20"/>
    </row>
    <row r="1047559" s="2" customFormat="1" ht="13.5" spans="5:11">
      <c r="E1047559" s="10"/>
      <c r="I1047559" s="19"/>
      <c r="J1047559" s="20"/>
      <c r="K1047559" s="20"/>
    </row>
    <row r="1047560" s="2" customFormat="1" ht="13.5" spans="5:11">
      <c r="E1047560" s="10"/>
      <c r="I1047560" s="19"/>
      <c r="J1047560" s="20"/>
      <c r="K1047560" s="20"/>
    </row>
    <row r="1047561" s="2" customFormat="1" ht="13.5" spans="5:11">
      <c r="E1047561" s="10"/>
      <c r="I1047561" s="19"/>
      <c r="J1047561" s="20"/>
      <c r="K1047561" s="20"/>
    </row>
    <row r="1047562" s="2" customFormat="1" ht="13.5" spans="5:11">
      <c r="E1047562" s="10"/>
      <c r="I1047562" s="19"/>
      <c r="J1047562" s="20"/>
      <c r="K1047562" s="20"/>
    </row>
    <row r="1047563" s="2" customFormat="1" ht="13.5" spans="5:11">
      <c r="E1047563" s="10"/>
      <c r="I1047563" s="19"/>
      <c r="J1047563" s="20"/>
      <c r="K1047563" s="20"/>
    </row>
    <row r="1047564" s="2" customFormat="1" ht="13.5" spans="5:11">
      <c r="E1047564" s="10"/>
      <c r="I1047564" s="19"/>
      <c r="J1047564" s="20"/>
      <c r="K1047564" s="20"/>
    </row>
    <row r="1047565" s="2" customFormat="1" ht="13.5" spans="5:11">
      <c r="E1047565" s="10"/>
      <c r="I1047565" s="19"/>
      <c r="J1047565" s="20"/>
      <c r="K1047565" s="20"/>
    </row>
    <row r="1047566" s="2" customFormat="1" ht="13.5" spans="5:11">
      <c r="E1047566" s="10"/>
      <c r="I1047566" s="19"/>
      <c r="J1047566" s="20"/>
      <c r="K1047566" s="20"/>
    </row>
    <row r="1047567" s="2" customFormat="1" ht="13.5" spans="5:11">
      <c r="E1047567" s="10"/>
      <c r="I1047567" s="19"/>
      <c r="J1047567" s="20"/>
      <c r="K1047567" s="20"/>
    </row>
    <row r="1047568" s="2" customFormat="1" ht="13.5" spans="5:11">
      <c r="E1047568" s="10"/>
      <c r="I1047568" s="19"/>
      <c r="J1047568" s="20"/>
      <c r="K1047568" s="20"/>
    </row>
    <row r="1047569" s="2" customFormat="1" ht="13.5" spans="5:11">
      <c r="E1047569" s="10"/>
      <c r="I1047569" s="19"/>
      <c r="J1047569" s="20"/>
      <c r="K1047569" s="20"/>
    </row>
    <row r="1047570" s="2" customFormat="1" ht="13.5" spans="5:11">
      <c r="E1047570" s="10"/>
      <c r="I1047570" s="19"/>
      <c r="J1047570" s="20"/>
      <c r="K1047570" s="20"/>
    </row>
    <row r="1047571" s="2" customFormat="1" ht="13.5" spans="5:11">
      <c r="E1047571" s="10"/>
      <c r="I1047571" s="19"/>
      <c r="J1047571" s="20"/>
      <c r="K1047571" s="20"/>
    </row>
    <row r="1047572" s="2" customFormat="1" ht="13.5" spans="5:11">
      <c r="E1047572" s="10"/>
      <c r="I1047572" s="19"/>
      <c r="J1047572" s="20"/>
      <c r="K1047572" s="20"/>
    </row>
    <row r="1047573" s="2" customFormat="1" ht="13.5" spans="5:11">
      <c r="E1047573" s="10"/>
      <c r="I1047573" s="19"/>
      <c r="J1047573" s="20"/>
      <c r="K1047573" s="20"/>
    </row>
    <row r="1047574" s="2" customFormat="1" ht="13.5" spans="5:11">
      <c r="E1047574" s="10"/>
      <c r="I1047574" s="19"/>
      <c r="J1047574" s="20"/>
      <c r="K1047574" s="20"/>
    </row>
    <row r="1047575" s="2" customFormat="1" ht="13.5" spans="5:11">
      <c r="E1047575" s="10"/>
      <c r="I1047575" s="19"/>
      <c r="J1047575" s="20"/>
      <c r="K1047575" s="20"/>
    </row>
    <row r="1047576" s="2" customFormat="1" ht="13.5" spans="5:11">
      <c r="E1047576" s="10"/>
      <c r="I1047576" s="19"/>
      <c r="J1047576" s="20"/>
      <c r="K1047576" s="20"/>
    </row>
    <row r="1047577" s="2" customFormat="1" ht="13.5" spans="5:11">
      <c r="E1047577" s="10"/>
      <c r="I1047577" s="19"/>
      <c r="J1047577" s="20"/>
      <c r="K1047577" s="20"/>
    </row>
    <row r="1047578" s="2" customFormat="1" ht="13.5" spans="5:11">
      <c r="E1047578" s="10"/>
      <c r="I1047578" s="19"/>
      <c r="J1047578" s="20"/>
      <c r="K1047578" s="20"/>
    </row>
    <row r="1047579" s="2" customFormat="1" ht="13.5" spans="5:11">
      <c r="E1047579" s="10"/>
      <c r="I1047579" s="19"/>
      <c r="J1047579" s="20"/>
      <c r="K1047579" s="20"/>
    </row>
    <row r="1047580" s="2" customFormat="1" ht="13.5" spans="5:11">
      <c r="E1047580" s="10"/>
      <c r="I1047580" s="19"/>
      <c r="J1047580" s="20"/>
      <c r="K1047580" s="20"/>
    </row>
    <row r="1047581" s="2" customFormat="1" ht="13.5" spans="5:11">
      <c r="E1047581" s="10"/>
      <c r="I1047581" s="19"/>
      <c r="J1047581" s="20"/>
      <c r="K1047581" s="20"/>
    </row>
    <row r="1047582" s="2" customFormat="1" ht="13.5" spans="5:11">
      <c r="E1047582" s="10"/>
      <c r="I1047582" s="19"/>
      <c r="J1047582" s="20"/>
      <c r="K1047582" s="20"/>
    </row>
    <row r="1047583" s="2" customFormat="1" ht="13.5" spans="5:11">
      <c r="E1047583" s="10"/>
      <c r="I1047583" s="19"/>
      <c r="J1047583" s="20"/>
      <c r="K1047583" s="20"/>
    </row>
    <row r="1047584" s="2" customFormat="1" ht="13.5" spans="5:11">
      <c r="E1047584" s="10"/>
      <c r="I1047584" s="19"/>
      <c r="J1047584" s="20"/>
      <c r="K1047584" s="20"/>
    </row>
    <row r="1047585" s="2" customFormat="1" ht="13.5" spans="5:11">
      <c r="E1047585" s="10"/>
      <c r="I1047585" s="19"/>
      <c r="J1047585" s="20"/>
      <c r="K1047585" s="20"/>
    </row>
    <row r="1047586" s="2" customFormat="1" ht="13.5" spans="5:11">
      <c r="E1047586" s="10"/>
      <c r="I1047586" s="19"/>
      <c r="J1047586" s="20"/>
      <c r="K1047586" s="20"/>
    </row>
    <row r="1047587" s="2" customFormat="1" ht="13.5" spans="5:11">
      <c r="E1047587" s="10"/>
      <c r="I1047587" s="19"/>
      <c r="J1047587" s="20"/>
      <c r="K1047587" s="20"/>
    </row>
    <row r="1047588" s="2" customFormat="1" ht="13.5" spans="5:11">
      <c r="E1047588" s="10"/>
      <c r="I1047588" s="19"/>
      <c r="J1047588" s="20"/>
      <c r="K1047588" s="20"/>
    </row>
    <row r="1047589" s="2" customFormat="1" ht="13.5" spans="5:11">
      <c r="E1047589" s="10"/>
      <c r="I1047589" s="19"/>
      <c r="J1047589" s="20"/>
      <c r="K1047589" s="20"/>
    </row>
    <row r="1047590" s="2" customFormat="1" ht="13.5" spans="5:11">
      <c r="E1047590" s="10"/>
      <c r="I1047590" s="19"/>
      <c r="J1047590" s="20"/>
      <c r="K1047590" s="20"/>
    </row>
    <row r="1047591" s="2" customFormat="1" ht="13.5" spans="5:11">
      <c r="E1047591" s="10"/>
      <c r="I1047591" s="19"/>
      <c r="J1047591" s="20"/>
      <c r="K1047591" s="20"/>
    </row>
    <row r="1047592" s="2" customFormat="1" ht="13.5" spans="5:11">
      <c r="E1047592" s="10"/>
      <c r="I1047592" s="19"/>
      <c r="J1047592" s="20"/>
      <c r="K1047592" s="20"/>
    </row>
    <row r="1047593" s="2" customFormat="1" ht="13.5" spans="5:11">
      <c r="E1047593" s="10"/>
      <c r="I1047593" s="19"/>
      <c r="J1047593" s="20"/>
      <c r="K1047593" s="20"/>
    </row>
    <row r="1047594" s="2" customFormat="1" ht="13.5" spans="5:11">
      <c r="E1047594" s="10"/>
      <c r="I1047594" s="19"/>
      <c r="J1047594" s="20"/>
      <c r="K1047594" s="20"/>
    </row>
    <row r="1047595" s="2" customFormat="1" ht="13.5" spans="5:11">
      <c r="E1047595" s="10"/>
      <c r="I1047595" s="19"/>
      <c r="J1047595" s="20"/>
      <c r="K1047595" s="20"/>
    </row>
    <row r="1047596" s="2" customFormat="1" ht="13.5" spans="5:11">
      <c r="E1047596" s="10"/>
      <c r="I1047596" s="19"/>
      <c r="J1047596" s="20"/>
      <c r="K1047596" s="20"/>
    </row>
    <row r="1047597" s="2" customFormat="1" ht="13.5" spans="5:11">
      <c r="E1047597" s="10"/>
      <c r="I1047597" s="19"/>
      <c r="J1047597" s="20"/>
      <c r="K1047597" s="20"/>
    </row>
    <row r="1047598" s="2" customFormat="1" ht="13.5" spans="5:11">
      <c r="E1047598" s="10"/>
      <c r="I1047598" s="19"/>
      <c r="J1047598" s="20"/>
      <c r="K1047598" s="20"/>
    </row>
    <row r="1047599" s="2" customFormat="1" ht="13.5" spans="5:11">
      <c r="E1047599" s="10"/>
      <c r="I1047599" s="19"/>
      <c r="J1047599" s="20"/>
      <c r="K1047599" s="20"/>
    </row>
    <row r="1047600" s="2" customFormat="1" ht="13.5" spans="5:11">
      <c r="E1047600" s="10"/>
      <c r="I1047600" s="19"/>
      <c r="J1047600" s="20"/>
      <c r="K1047600" s="20"/>
    </row>
    <row r="1047601" s="2" customFormat="1" ht="13.5" spans="5:11">
      <c r="E1047601" s="10"/>
      <c r="I1047601" s="19"/>
      <c r="J1047601" s="20"/>
      <c r="K1047601" s="20"/>
    </row>
    <row r="1047602" s="2" customFormat="1" ht="13.5" spans="5:11">
      <c r="E1047602" s="10"/>
      <c r="I1047602" s="19"/>
      <c r="J1047602" s="20"/>
      <c r="K1047602" s="20"/>
    </row>
    <row r="1047603" s="2" customFormat="1" ht="13.5" spans="5:11">
      <c r="E1047603" s="10"/>
      <c r="I1047603" s="19"/>
      <c r="J1047603" s="20"/>
      <c r="K1047603" s="20"/>
    </row>
    <row r="1047604" s="2" customFormat="1" ht="13.5" spans="5:11">
      <c r="E1047604" s="10"/>
      <c r="I1047604" s="19"/>
      <c r="J1047604" s="20"/>
      <c r="K1047604" s="20"/>
    </row>
    <row r="1047605" s="2" customFormat="1" ht="13.5" spans="5:11">
      <c r="E1047605" s="10"/>
      <c r="I1047605" s="19"/>
      <c r="J1047605" s="20"/>
      <c r="K1047605" s="20"/>
    </row>
    <row r="1047606" s="2" customFormat="1" ht="13.5" spans="5:11">
      <c r="E1047606" s="10"/>
      <c r="I1047606" s="19"/>
      <c r="J1047606" s="20"/>
      <c r="K1047606" s="20"/>
    </row>
    <row r="1047607" s="2" customFormat="1" ht="13.5" spans="5:11">
      <c r="E1047607" s="10"/>
      <c r="I1047607" s="19"/>
      <c r="J1047607" s="20"/>
      <c r="K1047607" s="20"/>
    </row>
    <row r="1047608" s="2" customFormat="1" ht="13.5" spans="5:11">
      <c r="E1047608" s="10"/>
      <c r="I1047608" s="19"/>
      <c r="J1047608" s="20"/>
      <c r="K1047608" s="20"/>
    </row>
    <row r="1047609" s="2" customFormat="1" ht="13.5" spans="5:11">
      <c r="E1047609" s="10"/>
      <c r="I1047609" s="19"/>
      <c r="J1047609" s="20"/>
      <c r="K1047609" s="20"/>
    </row>
    <row r="1047610" s="2" customFormat="1" ht="13.5" spans="5:11">
      <c r="E1047610" s="10"/>
      <c r="I1047610" s="19"/>
      <c r="J1047610" s="20"/>
      <c r="K1047610" s="20"/>
    </row>
    <row r="1047611" s="2" customFormat="1" ht="13.5" spans="5:11">
      <c r="E1047611" s="10"/>
      <c r="I1047611" s="19"/>
      <c r="J1047611" s="20"/>
      <c r="K1047611" s="20"/>
    </row>
    <row r="1047612" s="2" customFormat="1" ht="13.5" spans="5:11">
      <c r="E1047612" s="10"/>
      <c r="I1047612" s="19"/>
      <c r="J1047612" s="20"/>
      <c r="K1047612" s="20"/>
    </row>
    <row r="1047613" s="2" customFormat="1" ht="13.5" spans="5:11">
      <c r="E1047613" s="10"/>
      <c r="I1047613" s="19"/>
      <c r="J1047613" s="20"/>
      <c r="K1047613" s="20"/>
    </row>
    <row r="1047614" s="2" customFormat="1" ht="13.5" spans="5:11">
      <c r="E1047614" s="10"/>
      <c r="I1047614" s="19"/>
      <c r="J1047614" s="20"/>
      <c r="K1047614" s="20"/>
    </row>
    <row r="1047615" s="2" customFormat="1" ht="13.5" spans="5:11">
      <c r="E1047615" s="10"/>
      <c r="I1047615" s="19"/>
      <c r="J1047615" s="20"/>
      <c r="K1047615" s="20"/>
    </row>
    <row r="1047616" s="2" customFormat="1" ht="13.5" spans="5:11">
      <c r="E1047616" s="10"/>
      <c r="I1047616" s="19"/>
      <c r="J1047616" s="20"/>
      <c r="K1047616" s="20"/>
    </row>
    <row r="1047617" s="2" customFormat="1" ht="13.5" spans="5:11">
      <c r="E1047617" s="10"/>
      <c r="I1047617" s="19"/>
      <c r="J1047617" s="20"/>
      <c r="K1047617" s="20"/>
    </row>
    <row r="1047618" s="2" customFormat="1" ht="13.5" spans="5:11">
      <c r="E1047618" s="10"/>
      <c r="I1047618" s="19"/>
      <c r="J1047618" s="20"/>
      <c r="K1047618" s="20"/>
    </row>
    <row r="1047619" s="2" customFormat="1" ht="13.5" spans="5:11">
      <c r="E1047619" s="10"/>
      <c r="I1047619" s="19"/>
      <c r="J1047619" s="20"/>
      <c r="K1047619" s="20"/>
    </row>
    <row r="1047620" s="2" customFormat="1" ht="13.5" spans="5:11">
      <c r="E1047620" s="10"/>
      <c r="I1047620" s="19"/>
      <c r="J1047620" s="20"/>
      <c r="K1047620" s="20"/>
    </row>
    <row r="1047621" s="2" customFormat="1" ht="13.5" spans="5:11">
      <c r="E1047621" s="10"/>
      <c r="I1047621" s="19"/>
      <c r="J1047621" s="20"/>
      <c r="K1047621" s="20"/>
    </row>
    <row r="1047622" s="2" customFormat="1" ht="13.5" spans="5:11">
      <c r="E1047622" s="10"/>
      <c r="I1047622" s="19"/>
      <c r="J1047622" s="20"/>
      <c r="K1047622" s="20"/>
    </row>
    <row r="1047623" s="2" customFormat="1" ht="13.5" spans="5:11">
      <c r="E1047623" s="10"/>
      <c r="I1047623" s="19"/>
      <c r="J1047623" s="20"/>
      <c r="K1047623" s="20"/>
    </row>
    <row r="1047624" s="2" customFormat="1" ht="13.5" spans="5:11">
      <c r="E1047624" s="10"/>
      <c r="I1047624" s="19"/>
      <c r="J1047624" s="20"/>
      <c r="K1047624" s="20"/>
    </row>
    <row r="1047625" s="2" customFormat="1" ht="13.5" spans="5:11">
      <c r="E1047625" s="10"/>
      <c r="I1047625" s="19"/>
      <c r="J1047625" s="20"/>
      <c r="K1047625" s="20"/>
    </row>
    <row r="1047626" s="2" customFormat="1" ht="13.5" spans="5:11">
      <c r="E1047626" s="10"/>
      <c r="I1047626" s="19"/>
      <c r="J1047626" s="20"/>
      <c r="K1047626" s="20"/>
    </row>
    <row r="1047627" s="2" customFormat="1" ht="13.5" spans="5:11">
      <c r="E1047627" s="10"/>
      <c r="I1047627" s="19"/>
      <c r="J1047627" s="20"/>
      <c r="K1047627" s="20"/>
    </row>
    <row r="1047628" s="2" customFormat="1" ht="13.5" spans="5:11">
      <c r="E1047628" s="10"/>
      <c r="I1047628" s="19"/>
      <c r="J1047628" s="20"/>
      <c r="K1047628" s="20"/>
    </row>
    <row r="1047629" s="2" customFormat="1" ht="13.5" spans="5:11">
      <c r="E1047629" s="10"/>
      <c r="I1047629" s="19"/>
      <c r="J1047629" s="20"/>
      <c r="K1047629" s="20"/>
    </row>
    <row r="1047630" s="2" customFormat="1" ht="13.5" spans="5:11">
      <c r="E1047630" s="10"/>
      <c r="I1047630" s="19"/>
      <c r="J1047630" s="20"/>
      <c r="K1047630" s="20"/>
    </row>
    <row r="1047631" s="2" customFormat="1" ht="13.5" spans="5:11">
      <c r="E1047631" s="10"/>
      <c r="I1047631" s="19"/>
      <c r="J1047631" s="20"/>
      <c r="K1047631" s="20"/>
    </row>
    <row r="1047632" s="2" customFormat="1" ht="13.5" spans="5:11">
      <c r="E1047632" s="10"/>
      <c r="I1047632" s="19"/>
      <c r="J1047632" s="20"/>
      <c r="K1047632" s="20"/>
    </row>
    <row r="1047633" s="2" customFormat="1" ht="13.5" spans="5:11">
      <c r="E1047633" s="10"/>
      <c r="I1047633" s="19"/>
      <c r="J1047633" s="20"/>
      <c r="K1047633" s="20"/>
    </row>
    <row r="1047634" s="2" customFormat="1" ht="13.5" spans="5:11">
      <c r="E1047634" s="10"/>
      <c r="I1047634" s="19"/>
      <c r="J1047634" s="20"/>
      <c r="K1047634" s="20"/>
    </row>
    <row r="1047635" s="2" customFormat="1" ht="13.5" spans="5:11">
      <c r="E1047635" s="10"/>
      <c r="I1047635" s="19"/>
      <c r="J1047635" s="20"/>
      <c r="K1047635" s="20"/>
    </row>
    <row r="1047636" s="2" customFormat="1" ht="13.5" spans="5:11">
      <c r="E1047636" s="10"/>
      <c r="I1047636" s="19"/>
      <c r="J1047636" s="20"/>
      <c r="K1047636" s="20"/>
    </row>
    <row r="1047637" s="2" customFormat="1" ht="13.5" spans="5:11">
      <c r="E1047637" s="10"/>
      <c r="I1047637" s="19"/>
      <c r="J1047637" s="20"/>
      <c r="K1047637" s="20"/>
    </row>
    <row r="1047638" s="2" customFormat="1" ht="13.5" spans="5:11">
      <c r="E1047638" s="10"/>
      <c r="I1047638" s="19"/>
      <c r="J1047638" s="20"/>
      <c r="K1047638" s="20"/>
    </row>
    <row r="1047639" s="2" customFormat="1" ht="13.5" spans="5:11">
      <c r="E1047639" s="10"/>
      <c r="I1047639" s="19"/>
      <c r="J1047639" s="20"/>
      <c r="K1047639" s="20"/>
    </row>
    <row r="1047640" s="2" customFormat="1" ht="13.5" spans="5:11">
      <c r="E1047640" s="10"/>
      <c r="I1047640" s="19"/>
      <c r="J1047640" s="20"/>
      <c r="K1047640" s="20"/>
    </row>
    <row r="1047641" s="2" customFormat="1" ht="13.5" spans="5:11">
      <c r="E1047641" s="10"/>
      <c r="I1047641" s="19"/>
      <c r="J1047641" s="20"/>
      <c r="K1047641" s="20"/>
    </row>
    <row r="1047642" s="2" customFormat="1" ht="13.5" spans="5:11">
      <c r="E1047642" s="10"/>
      <c r="I1047642" s="19"/>
      <c r="J1047642" s="20"/>
      <c r="K1047642" s="20"/>
    </row>
    <row r="1047643" s="2" customFormat="1" ht="13.5" spans="5:11">
      <c r="E1047643" s="10"/>
      <c r="I1047643" s="19"/>
      <c r="J1047643" s="20"/>
      <c r="K1047643" s="20"/>
    </row>
    <row r="1047644" s="2" customFormat="1" ht="13.5" spans="5:11">
      <c r="E1047644" s="10"/>
      <c r="I1047644" s="19"/>
      <c r="J1047644" s="20"/>
      <c r="K1047644" s="20"/>
    </row>
    <row r="1047645" s="2" customFormat="1" ht="13.5" spans="5:11">
      <c r="E1047645" s="10"/>
      <c r="I1047645" s="19"/>
      <c r="J1047645" s="20"/>
      <c r="K1047645" s="20"/>
    </row>
    <row r="1047646" s="2" customFormat="1" ht="13.5" spans="5:11">
      <c r="E1047646" s="10"/>
      <c r="I1047646" s="19"/>
      <c r="J1047646" s="20"/>
      <c r="K1047646" s="20"/>
    </row>
    <row r="1047647" s="2" customFormat="1" ht="13.5" spans="5:11">
      <c r="E1047647" s="10"/>
      <c r="I1047647" s="19"/>
      <c r="J1047647" s="20"/>
      <c r="K1047647" s="20"/>
    </row>
    <row r="1047648" s="2" customFormat="1" ht="13.5" spans="5:11">
      <c r="E1047648" s="10"/>
      <c r="I1047648" s="19"/>
      <c r="J1047648" s="20"/>
      <c r="K1047648" s="20"/>
    </row>
    <row r="1047649" s="2" customFormat="1" ht="13.5" spans="5:11">
      <c r="E1047649" s="10"/>
      <c r="I1047649" s="19"/>
      <c r="J1047649" s="20"/>
      <c r="K1047649" s="20"/>
    </row>
    <row r="1047650" s="2" customFormat="1" ht="13.5" spans="5:11">
      <c r="E1047650" s="10"/>
      <c r="I1047650" s="19"/>
      <c r="J1047650" s="20"/>
      <c r="K1047650" s="20"/>
    </row>
    <row r="1047651" s="2" customFormat="1" ht="13.5" spans="5:11">
      <c r="E1047651" s="10"/>
      <c r="I1047651" s="19"/>
      <c r="J1047651" s="20"/>
      <c r="K1047651" s="20"/>
    </row>
    <row r="1047652" s="2" customFormat="1" ht="13.5" spans="5:11">
      <c r="E1047652" s="10"/>
      <c r="I1047652" s="19"/>
      <c r="J1047652" s="20"/>
      <c r="K1047652" s="20"/>
    </row>
    <row r="1047653" s="2" customFormat="1" ht="13.5" spans="5:11">
      <c r="E1047653" s="10"/>
      <c r="I1047653" s="19"/>
      <c r="J1047653" s="20"/>
      <c r="K1047653" s="20"/>
    </row>
    <row r="1047654" s="2" customFormat="1" ht="13.5" spans="5:11">
      <c r="E1047654" s="10"/>
      <c r="I1047654" s="19"/>
      <c r="J1047654" s="20"/>
      <c r="K1047654" s="20"/>
    </row>
    <row r="1047655" s="2" customFormat="1" ht="13.5" spans="5:11">
      <c r="E1047655" s="10"/>
      <c r="I1047655" s="19"/>
      <c r="J1047655" s="20"/>
      <c r="K1047655" s="20"/>
    </row>
    <row r="1047656" s="2" customFormat="1" ht="13.5" spans="5:11">
      <c r="E1047656" s="10"/>
      <c r="I1047656" s="19"/>
      <c r="J1047656" s="20"/>
      <c r="K1047656" s="20"/>
    </row>
    <row r="1047657" s="2" customFormat="1" ht="13.5" spans="5:11">
      <c r="E1047657" s="10"/>
      <c r="I1047657" s="19"/>
      <c r="J1047657" s="20"/>
      <c r="K1047657" s="20"/>
    </row>
    <row r="1047658" s="2" customFormat="1" ht="13.5" spans="5:11">
      <c r="E1047658" s="10"/>
      <c r="I1047658" s="19"/>
      <c r="J1047658" s="20"/>
      <c r="K1047658" s="20"/>
    </row>
    <row r="1047659" s="2" customFormat="1" ht="13.5" spans="5:11">
      <c r="E1047659" s="10"/>
      <c r="I1047659" s="19"/>
      <c r="J1047659" s="20"/>
      <c r="K1047659" s="20"/>
    </row>
    <row r="1047660" s="2" customFormat="1" ht="13.5" spans="5:11">
      <c r="E1047660" s="10"/>
      <c r="I1047660" s="19"/>
      <c r="J1047660" s="20"/>
      <c r="K1047660" s="20"/>
    </row>
    <row r="1047661" s="2" customFormat="1" ht="13.5" spans="5:11">
      <c r="E1047661" s="10"/>
      <c r="I1047661" s="19"/>
      <c r="J1047661" s="20"/>
      <c r="K1047661" s="20"/>
    </row>
    <row r="1047662" s="2" customFormat="1" ht="13.5" spans="5:11">
      <c r="E1047662" s="10"/>
      <c r="I1047662" s="19"/>
      <c r="J1047662" s="20"/>
      <c r="K1047662" s="20"/>
    </row>
    <row r="1047663" s="2" customFormat="1" ht="13.5" spans="5:11">
      <c r="E1047663" s="10"/>
      <c r="I1047663" s="19"/>
      <c r="J1047663" s="20"/>
      <c r="K1047663" s="20"/>
    </row>
    <row r="1047664" s="2" customFormat="1" ht="13.5" spans="5:11">
      <c r="E1047664" s="10"/>
      <c r="I1047664" s="19"/>
      <c r="J1047664" s="20"/>
      <c r="K1047664" s="20"/>
    </row>
    <row r="1047665" s="2" customFormat="1" ht="13.5" spans="5:11">
      <c r="E1047665" s="10"/>
      <c r="I1047665" s="19"/>
      <c r="J1047665" s="20"/>
      <c r="K1047665" s="20"/>
    </row>
    <row r="1047666" s="2" customFormat="1" ht="13.5" spans="5:11">
      <c r="E1047666" s="10"/>
      <c r="I1047666" s="19"/>
      <c r="J1047666" s="20"/>
      <c r="K1047666" s="20"/>
    </row>
    <row r="1047667" s="2" customFormat="1" ht="13.5" spans="5:11">
      <c r="E1047667" s="10"/>
      <c r="I1047667" s="19"/>
      <c r="J1047667" s="20"/>
      <c r="K1047667" s="20"/>
    </row>
    <row r="1047668" s="2" customFormat="1" ht="13.5" spans="5:11">
      <c r="E1047668" s="10"/>
      <c r="I1047668" s="19"/>
      <c r="J1047668" s="20"/>
      <c r="K1047668" s="20"/>
    </row>
    <row r="1047669" s="2" customFormat="1" ht="13.5" spans="5:11">
      <c r="E1047669" s="10"/>
      <c r="I1047669" s="19"/>
      <c r="J1047669" s="20"/>
      <c r="K1047669" s="20"/>
    </row>
    <row r="1047670" s="2" customFormat="1" ht="13.5" spans="5:11">
      <c r="E1047670" s="10"/>
      <c r="I1047670" s="19"/>
      <c r="J1047670" s="20"/>
      <c r="K1047670" s="20"/>
    </row>
    <row r="1047671" s="2" customFormat="1" ht="13.5" spans="5:11">
      <c r="E1047671" s="10"/>
      <c r="I1047671" s="19"/>
      <c r="J1047671" s="20"/>
      <c r="K1047671" s="20"/>
    </row>
    <row r="1047672" s="2" customFormat="1" ht="13.5" spans="5:11">
      <c r="E1047672" s="10"/>
      <c r="I1047672" s="19"/>
      <c r="J1047672" s="20"/>
      <c r="K1047672" s="20"/>
    </row>
    <row r="1047673" s="2" customFormat="1" ht="13.5" spans="5:11">
      <c r="E1047673" s="10"/>
      <c r="I1047673" s="19"/>
      <c r="J1047673" s="20"/>
      <c r="K1047673" s="20"/>
    </row>
    <row r="1047674" s="2" customFormat="1" ht="13.5" spans="5:11">
      <c r="E1047674" s="10"/>
      <c r="I1047674" s="19"/>
      <c r="J1047674" s="20"/>
      <c r="K1047674" s="20"/>
    </row>
    <row r="1047675" s="2" customFormat="1" ht="13.5" spans="5:11">
      <c r="E1047675" s="10"/>
      <c r="I1047675" s="19"/>
      <c r="J1047675" s="20"/>
      <c r="K1047675" s="20"/>
    </row>
    <row r="1047676" s="2" customFormat="1" ht="13.5" spans="5:11">
      <c r="E1047676" s="10"/>
      <c r="I1047676" s="19"/>
      <c r="J1047676" s="20"/>
      <c r="K1047676" s="20"/>
    </row>
    <row r="1047677" s="2" customFormat="1" ht="13.5" spans="5:11">
      <c r="E1047677" s="10"/>
      <c r="I1047677" s="19"/>
      <c r="J1047677" s="20"/>
      <c r="K1047677" s="20"/>
    </row>
    <row r="1047678" s="2" customFormat="1" ht="13.5" spans="5:11">
      <c r="E1047678" s="10"/>
      <c r="I1047678" s="19"/>
      <c r="J1047678" s="20"/>
      <c r="K1047678" s="20"/>
    </row>
    <row r="1047679" s="2" customFormat="1" ht="13.5" spans="5:11">
      <c r="E1047679" s="10"/>
      <c r="I1047679" s="19"/>
      <c r="J1047679" s="20"/>
      <c r="K1047679" s="20"/>
    </row>
    <row r="1047680" s="2" customFormat="1" ht="13.5" spans="5:11">
      <c r="E1047680" s="10"/>
      <c r="I1047680" s="19"/>
      <c r="J1047680" s="20"/>
      <c r="K1047680" s="20"/>
    </row>
    <row r="1047681" s="2" customFormat="1" ht="13.5" spans="5:11">
      <c r="E1047681" s="10"/>
      <c r="I1047681" s="19"/>
      <c r="J1047681" s="20"/>
      <c r="K1047681" s="20"/>
    </row>
    <row r="1047682" s="2" customFormat="1" ht="13.5" spans="5:11">
      <c r="E1047682" s="10"/>
      <c r="I1047682" s="19"/>
      <c r="J1047682" s="20"/>
      <c r="K1047682" s="20"/>
    </row>
    <row r="1047683" s="2" customFormat="1" ht="13.5" spans="5:11">
      <c r="E1047683" s="10"/>
      <c r="I1047683" s="19"/>
      <c r="J1047683" s="20"/>
      <c r="K1047683" s="20"/>
    </row>
    <row r="1047684" s="2" customFormat="1" ht="13.5" spans="5:11">
      <c r="E1047684" s="10"/>
      <c r="I1047684" s="19"/>
      <c r="J1047684" s="20"/>
      <c r="K1047684" s="20"/>
    </row>
    <row r="1047685" s="2" customFormat="1" ht="13.5" spans="5:11">
      <c r="E1047685" s="10"/>
      <c r="I1047685" s="19"/>
      <c r="J1047685" s="20"/>
      <c r="K1047685" s="20"/>
    </row>
    <row r="1047686" s="2" customFormat="1" ht="13.5" spans="5:11">
      <c r="E1047686" s="10"/>
      <c r="I1047686" s="19"/>
      <c r="J1047686" s="20"/>
      <c r="K1047686" s="20"/>
    </row>
    <row r="1047687" s="2" customFormat="1" ht="13.5" spans="5:11">
      <c r="E1047687" s="10"/>
      <c r="I1047687" s="19"/>
      <c r="J1047687" s="20"/>
      <c r="K1047687" s="20"/>
    </row>
    <row r="1047688" s="2" customFormat="1" ht="13.5" spans="5:11">
      <c r="E1047688" s="10"/>
      <c r="I1047688" s="19"/>
      <c r="J1047688" s="20"/>
      <c r="K1047688" s="20"/>
    </row>
    <row r="1047689" s="2" customFormat="1" ht="13.5" spans="5:11">
      <c r="E1047689" s="10"/>
      <c r="I1047689" s="19"/>
      <c r="J1047689" s="20"/>
      <c r="K1047689" s="20"/>
    </row>
    <row r="1047690" s="2" customFormat="1" ht="13.5" spans="5:11">
      <c r="E1047690" s="10"/>
      <c r="I1047690" s="19"/>
      <c r="J1047690" s="20"/>
      <c r="K1047690" s="20"/>
    </row>
    <row r="1047691" s="2" customFormat="1" ht="13.5" spans="5:11">
      <c r="E1047691" s="10"/>
      <c r="I1047691" s="19"/>
      <c r="J1047691" s="20"/>
      <c r="K1047691" s="20"/>
    </row>
    <row r="1047692" s="2" customFormat="1" ht="13.5" spans="5:11">
      <c r="E1047692" s="10"/>
      <c r="I1047692" s="19"/>
      <c r="J1047692" s="20"/>
      <c r="K1047692" s="20"/>
    </row>
    <row r="1047693" s="2" customFormat="1" ht="13.5" spans="5:11">
      <c r="E1047693" s="10"/>
      <c r="I1047693" s="19"/>
      <c r="J1047693" s="20"/>
      <c r="K1047693" s="20"/>
    </row>
    <row r="1047694" s="2" customFormat="1" ht="13.5" spans="5:11">
      <c r="E1047694" s="10"/>
      <c r="I1047694" s="19"/>
      <c r="J1047694" s="20"/>
      <c r="K1047694" s="20"/>
    </row>
    <row r="1047695" s="2" customFormat="1" ht="13.5" spans="5:11">
      <c r="E1047695" s="10"/>
      <c r="I1047695" s="19"/>
      <c r="J1047695" s="20"/>
      <c r="K1047695" s="20"/>
    </row>
    <row r="1047696" s="2" customFormat="1" ht="13.5" spans="5:11">
      <c r="E1047696" s="10"/>
      <c r="I1047696" s="19"/>
      <c r="J1047696" s="20"/>
      <c r="K1047696" s="20"/>
    </row>
    <row r="1047697" s="2" customFormat="1" ht="13.5" spans="5:11">
      <c r="E1047697" s="10"/>
      <c r="I1047697" s="19"/>
      <c r="J1047697" s="20"/>
      <c r="K1047697" s="20"/>
    </row>
    <row r="1047698" s="2" customFormat="1" ht="13.5" spans="5:11">
      <c r="E1047698" s="10"/>
      <c r="I1047698" s="19"/>
      <c r="J1047698" s="20"/>
      <c r="K1047698" s="20"/>
    </row>
    <row r="1047699" s="2" customFormat="1" ht="13.5" spans="5:11">
      <c r="E1047699" s="10"/>
      <c r="I1047699" s="19"/>
      <c r="J1047699" s="20"/>
      <c r="K1047699" s="20"/>
    </row>
    <row r="1047700" s="2" customFormat="1" ht="13.5" spans="5:11">
      <c r="E1047700" s="10"/>
      <c r="I1047700" s="19"/>
      <c r="J1047700" s="20"/>
      <c r="K1047700" s="20"/>
    </row>
    <row r="1047701" s="2" customFormat="1" ht="13.5" spans="5:11">
      <c r="E1047701" s="10"/>
      <c r="I1047701" s="19"/>
      <c r="J1047701" s="20"/>
      <c r="K1047701" s="20"/>
    </row>
    <row r="1047702" s="2" customFormat="1" ht="13.5" spans="5:11">
      <c r="E1047702" s="10"/>
      <c r="I1047702" s="19"/>
      <c r="J1047702" s="20"/>
      <c r="K1047702" s="20"/>
    </row>
    <row r="1047703" s="2" customFormat="1" ht="13.5" spans="5:11">
      <c r="E1047703" s="10"/>
      <c r="I1047703" s="19"/>
      <c r="J1047703" s="20"/>
      <c r="K1047703" s="20"/>
    </row>
    <row r="1047704" s="2" customFormat="1" ht="13.5" spans="5:11">
      <c r="E1047704" s="10"/>
      <c r="I1047704" s="19"/>
      <c r="J1047704" s="20"/>
      <c r="K1047704" s="20"/>
    </row>
    <row r="1047705" s="2" customFormat="1" ht="13.5" spans="5:11">
      <c r="E1047705" s="10"/>
      <c r="I1047705" s="19"/>
      <c r="J1047705" s="20"/>
      <c r="K1047705" s="20"/>
    </row>
    <row r="1047706" s="2" customFormat="1" ht="13.5" spans="5:11">
      <c r="E1047706" s="10"/>
      <c r="I1047706" s="19"/>
      <c r="J1047706" s="20"/>
      <c r="K1047706" s="20"/>
    </row>
    <row r="1047707" s="2" customFormat="1" ht="13.5" spans="5:11">
      <c r="E1047707" s="10"/>
      <c r="I1047707" s="19"/>
      <c r="J1047707" s="20"/>
      <c r="K1047707" s="20"/>
    </row>
    <row r="1047708" s="2" customFormat="1" ht="13.5" spans="5:11">
      <c r="E1047708" s="10"/>
      <c r="I1047708" s="19"/>
      <c r="J1047708" s="20"/>
      <c r="K1047708" s="20"/>
    </row>
    <row r="1047709" s="2" customFormat="1" ht="13.5" spans="5:11">
      <c r="E1047709" s="10"/>
      <c r="I1047709" s="19"/>
      <c r="J1047709" s="20"/>
      <c r="K1047709" s="20"/>
    </row>
    <row r="1047710" s="2" customFormat="1" ht="13.5" spans="5:11">
      <c r="E1047710" s="10"/>
      <c r="I1047710" s="19"/>
      <c r="J1047710" s="20"/>
      <c r="K1047710" s="20"/>
    </row>
    <row r="1047711" s="2" customFormat="1" ht="13.5" spans="5:11">
      <c r="E1047711" s="10"/>
      <c r="I1047711" s="19"/>
      <c r="J1047711" s="20"/>
      <c r="K1047711" s="20"/>
    </row>
    <row r="1047712" s="2" customFormat="1" ht="13.5" spans="5:11">
      <c r="E1047712" s="10"/>
      <c r="I1047712" s="19"/>
      <c r="J1047712" s="20"/>
      <c r="K1047712" s="20"/>
    </row>
    <row r="1047713" s="2" customFormat="1" ht="13.5" spans="5:11">
      <c r="E1047713" s="10"/>
      <c r="I1047713" s="19"/>
      <c r="J1047713" s="20"/>
      <c r="K1047713" s="20"/>
    </row>
    <row r="1047714" s="2" customFormat="1" ht="13.5" spans="5:11">
      <c r="E1047714" s="10"/>
      <c r="I1047714" s="19"/>
      <c r="J1047714" s="20"/>
      <c r="K1047714" s="20"/>
    </row>
    <row r="1047715" s="2" customFormat="1" ht="13.5" spans="5:11">
      <c r="E1047715" s="10"/>
      <c r="I1047715" s="19"/>
      <c r="J1047715" s="20"/>
      <c r="K1047715" s="20"/>
    </row>
    <row r="1047716" s="2" customFormat="1" ht="13.5" spans="5:11">
      <c r="E1047716" s="10"/>
      <c r="I1047716" s="19"/>
      <c r="J1047716" s="20"/>
      <c r="K1047716" s="20"/>
    </row>
    <row r="1047717" s="2" customFormat="1" ht="13.5" spans="5:11">
      <c r="E1047717" s="10"/>
      <c r="I1047717" s="19"/>
      <c r="J1047717" s="20"/>
      <c r="K1047717" s="20"/>
    </row>
    <row r="1047718" s="2" customFormat="1" ht="13.5" spans="5:11">
      <c r="E1047718" s="10"/>
      <c r="I1047718" s="19"/>
      <c r="J1047718" s="20"/>
      <c r="K1047718" s="20"/>
    </row>
    <row r="1047719" s="2" customFormat="1" ht="13.5" spans="5:11">
      <c r="E1047719" s="10"/>
      <c r="I1047719" s="19"/>
      <c r="J1047719" s="20"/>
      <c r="K1047719" s="20"/>
    </row>
    <row r="1047720" s="2" customFormat="1" ht="13.5" spans="5:11">
      <c r="E1047720" s="10"/>
      <c r="I1047720" s="19"/>
      <c r="J1047720" s="20"/>
      <c r="K1047720" s="20"/>
    </row>
    <row r="1047721" s="2" customFormat="1" ht="13.5" spans="5:11">
      <c r="E1047721" s="10"/>
      <c r="I1047721" s="19"/>
      <c r="J1047721" s="20"/>
      <c r="K1047721" s="20"/>
    </row>
    <row r="1047722" s="2" customFormat="1" ht="13.5" spans="5:11">
      <c r="E1047722" s="10"/>
      <c r="I1047722" s="19"/>
      <c r="J1047722" s="20"/>
      <c r="K1047722" s="20"/>
    </row>
    <row r="1047723" s="2" customFormat="1" ht="13.5" spans="5:11">
      <c r="E1047723" s="10"/>
      <c r="I1047723" s="19"/>
      <c r="J1047723" s="20"/>
      <c r="K1047723" s="20"/>
    </row>
    <row r="1047724" s="2" customFormat="1" ht="13.5" spans="5:11">
      <c r="E1047724" s="10"/>
      <c r="I1047724" s="19"/>
      <c r="J1047724" s="20"/>
      <c r="K1047724" s="20"/>
    </row>
    <row r="1047725" s="2" customFormat="1" ht="13.5" spans="5:11">
      <c r="E1047725" s="10"/>
      <c r="I1047725" s="19"/>
      <c r="J1047725" s="20"/>
      <c r="K1047725" s="20"/>
    </row>
    <row r="1047726" s="2" customFormat="1" ht="13.5" spans="5:11">
      <c r="E1047726" s="10"/>
      <c r="I1047726" s="19"/>
      <c r="J1047726" s="20"/>
      <c r="K1047726" s="20"/>
    </row>
    <row r="1047727" s="2" customFormat="1" ht="13.5" spans="5:11">
      <c r="E1047727" s="10"/>
      <c r="I1047727" s="19"/>
      <c r="J1047727" s="20"/>
      <c r="K1047727" s="20"/>
    </row>
    <row r="1047728" s="2" customFormat="1" ht="13.5" spans="5:11">
      <c r="E1047728" s="10"/>
      <c r="I1047728" s="19"/>
      <c r="J1047728" s="20"/>
      <c r="K1047728" s="20"/>
    </row>
    <row r="1047729" s="2" customFormat="1" ht="13.5" spans="5:11">
      <c r="E1047729" s="10"/>
      <c r="I1047729" s="19"/>
      <c r="J1047729" s="20"/>
      <c r="K1047729" s="20"/>
    </row>
    <row r="1047730" s="2" customFormat="1" ht="13.5" spans="5:11">
      <c r="E1047730" s="10"/>
      <c r="I1047730" s="19"/>
      <c r="J1047730" s="20"/>
      <c r="K1047730" s="20"/>
    </row>
    <row r="1047731" s="2" customFormat="1" ht="13.5" spans="5:11">
      <c r="E1047731" s="10"/>
      <c r="I1047731" s="19"/>
      <c r="J1047731" s="20"/>
      <c r="K1047731" s="20"/>
    </row>
    <row r="1047732" s="2" customFormat="1" ht="13.5" spans="5:11">
      <c r="E1047732" s="10"/>
      <c r="I1047732" s="19"/>
      <c r="J1047732" s="20"/>
      <c r="K1047732" s="20"/>
    </row>
    <row r="1047733" s="2" customFormat="1" ht="13.5" spans="5:11">
      <c r="E1047733" s="10"/>
      <c r="I1047733" s="19"/>
      <c r="J1047733" s="20"/>
      <c r="K1047733" s="20"/>
    </row>
    <row r="1047734" s="2" customFormat="1" ht="13.5" spans="5:11">
      <c r="E1047734" s="10"/>
      <c r="I1047734" s="19"/>
      <c r="J1047734" s="20"/>
      <c r="K1047734" s="20"/>
    </row>
    <row r="1047735" s="2" customFormat="1" ht="13.5" spans="5:11">
      <c r="E1047735" s="10"/>
      <c r="I1047735" s="19"/>
      <c r="J1047735" s="20"/>
      <c r="K1047735" s="20"/>
    </row>
    <row r="1047736" s="2" customFormat="1" ht="13.5" spans="5:11">
      <c r="E1047736" s="10"/>
      <c r="I1047736" s="19"/>
      <c r="J1047736" s="20"/>
      <c r="K1047736" s="20"/>
    </row>
    <row r="1047737" s="2" customFormat="1" ht="13.5" spans="5:11">
      <c r="E1047737" s="10"/>
      <c r="I1047737" s="19"/>
      <c r="J1047737" s="20"/>
      <c r="K1047737" s="20"/>
    </row>
    <row r="1047738" s="2" customFormat="1" ht="13.5" spans="5:11">
      <c r="E1047738" s="10"/>
      <c r="I1047738" s="19"/>
      <c r="J1047738" s="20"/>
      <c r="K1047738" s="20"/>
    </row>
    <row r="1047739" s="2" customFormat="1" ht="13.5" spans="5:11">
      <c r="E1047739" s="10"/>
      <c r="I1047739" s="19"/>
      <c r="J1047739" s="20"/>
      <c r="K1047739" s="20"/>
    </row>
    <row r="1047740" s="2" customFormat="1" ht="13.5" spans="5:11">
      <c r="E1047740" s="10"/>
      <c r="I1047740" s="19"/>
      <c r="J1047740" s="20"/>
      <c r="K1047740" s="20"/>
    </row>
    <row r="1047741" s="2" customFormat="1" ht="13.5" spans="5:11">
      <c r="E1047741" s="10"/>
      <c r="I1047741" s="19"/>
      <c r="J1047741" s="20"/>
      <c r="K1047741" s="20"/>
    </row>
    <row r="1047742" s="2" customFormat="1" ht="13.5" spans="5:11">
      <c r="E1047742" s="10"/>
      <c r="I1047742" s="19"/>
      <c r="J1047742" s="20"/>
      <c r="K1047742" s="20"/>
    </row>
    <row r="1047743" s="2" customFormat="1" ht="13.5" spans="5:11">
      <c r="E1047743" s="10"/>
      <c r="I1047743" s="19"/>
      <c r="J1047743" s="20"/>
      <c r="K1047743" s="20"/>
    </row>
    <row r="1047744" s="2" customFormat="1" ht="13.5" spans="5:11">
      <c r="E1047744" s="10"/>
      <c r="I1047744" s="19"/>
      <c r="J1047744" s="20"/>
      <c r="K1047744" s="20"/>
    </row>
    <row r="1047745" s="2" customFormat="1" ht="13.5" spans="5:11">
      <c r="E1047745" s="10"/>
      <c r="I1047745" s="19"/>
      <c r="J1047745" s="20"/>
      <c r="K1047745" s="20"/>
    </row>
    <row r="1047746" s="2" customFormat="1" ht="13.5" spans="5:11">
      <c r="E1047746" s="10"/>
      <c r="I1047746" s="19"/>
      <c r="J1047746" s="20"/>
      <c r="K1047746" s="20"/>
    </row>
    <row r="1047747" s="2" customFormat="1" ht="13.5" spans="5:11">
      <c r="E1047747" s="10"/>
      <c r="I1047747" s="19"/>
      <c r="J1047747" s="20"/>
      <c r="K1047747" s="20"/>
    </row>
    <row r="1047748" s="2" customFormat="1" ht="13.5" spans="5:11">
      <c r="E1047748" s="10"/>
      <c r="I1047748" s="19"/>
      <c r="J1047748" s="20"/>
      <c r="K1047748" s="20"/>
    </row>
    <row r="1047749" s="2" customFormat="1" ht="13.5" spans="5:11">
      <c r="E1047749" s="10"/>
      <c r="I1047749" s="19"/>
      <c r="J1047749" s="20"/>
      <c r="K1047749" s="20"/>
    </row>
    <row r="1047750" s="2" customFormat="1" ht="13.5" spans="5:11">
      <c r="E1047750" s="10"/>
      <c r="I1047750" s="19"/>
      <c r="J1047750" s="20"/>
      <c r="K1047750" s="20"/>
    </row>
    <row r="1047751" s="2" customFormat="1" ht="13.5" spans="5:11">
      <c r="E1047751" s="10"/>
      <c r="I1047751" s="19"/>
      <c r="J1047751" s="20"/>
      <c r="K1047751" s="20"/>
    </row>
    <row r="1047752" s="2" customFormat="1" ht="13.5" spans="5:11">
      <c r="E1047752" s="10"/>
      <c r="I1047752" s="19"/>
      <c r="J1047752" s="20"/>
      <c r="K1047752" s="20"/>
    </row>
    <row r="1047753" s="2" customFormat="1" ht="13.5" spans="5:11">
      <c r="E1047753" s="10"/>
      <c r="I1047753" s="19"/>
      <c r="J1047753" s="20"/>
      <c r="K1047753" s="20"/>
    </row>
    <row r="1047754" s="2" customFormat="1" ht="13.5" spans="5:11">
      <c r="E1047754" s="10"/>
      <c r="I1047754" s="19"/>
      <c r="J1047754" s="20"/>
      <c r="K1047754" s="20"/>
    </row>
    <row r="1047755" s="2" customFormat="1" ht="13.5" spans="5:11">
      <c r="E1047755" s="10"/>
      <c r="I1047755" s="19"/>
      <c r="J1047755" s="20"/>
      <c r="K1047755" s="20"/>
    </row>
    <row r="1047756" s="2" customFormat="1" ht="13.5" spans="5:11">
      <c r="E1047756" s="10"/>
      <c r="I1047756" s="19"/>
      <c r="J1047756" s="20"/>
      <c r="K1047756" s="20"/>
    </row>
    <row r="1047757" s="2" customFormat="1" ht="13.5" spans="5:11">
      <c r="E1047757" s="10"/>
      <c r="I1047757" s="19"/>
      <c r="J1047757" s="20"/>
      <c r="K1047757" s="20"/>
    </row>
    <row r="1047758" s="2" customFormat="1" ht="13.5" spans="5:11">
      <c r="E1047758" s="10"/>
      <c r="I1047758" s="19"/>
      <c r="J1047758" s="20"/>
      <c r="K1047758" s="20"/>
    </row>
    <row r="1047759" s="2" customFormat="1" ht="13.5" spans="5:11">
      <c r="E1047759" s="10"/>
      <c r="I1047759" s="19"/>
      <c r="J1047759" s="20"/>
      <c r="K1047759" s="20"/>
    </row>
    <row r="1047760" s="2" customFormat="1" ht="13.5" spans="5:11">
      <c r="E1047760" s="10"/>
      <c r="I1047760" s="19"/>
      <c r="J1047760" s="20"/>
      <c r="K1047760" s="20"/>
    </row>
    <row r="1047761" s="2" customFormat="1" ht="13.5" spans="5:11">
      <c r="E1047761" s="10"/>
      <c r="I1047761" s="19"/>
      <c r="J1047761" s="20"/>
      <c r="K1047761" s="20"/>
    </row>
    <row r="1047762" s="2" customFormat="1" ht="13.5" spans="5:11">
      <c r="E1047762" s="10"/>
      <c r="I1047762" s="19"/>
      <c r="J1047762" s="20"/>
      <c r="K1047762" s="20"/>
    </row>
    <row r="1047763" s="2" customFormat="1" ht="13.5" spans="5:11">
      <c r="E1047763" s="10"/>
      <c r="I1047763" s="19"/>
      <c r="J1047763" s="20"/>
      <c r="K1047763" s="20"/>
    </row>
    <row r="1047764" s="2" customFormat="1" ht="13.5" spans="5:11">
      <c r="E1047764" s="10"/>
      <c r="I1047764" s="19"/>
      <c r="J1047764" s="20"/>
      <c r="K1047764" s="20"/>
    </row>
    <row r="1047765" s="2" customFormat="1" ht="13.5" spans="5:11">
      <c r="E1047765" s="10"/>
      <c r="I1047765" s="19"/>
      <c r="J1047765" s="20"/>
      <c r="K1047765" s="20"/>
    </row>
    <row r="1047766" s="2" customFormat="1" ht="13.5" spans="5:11">
      <c r="E1047766" s="10"/>
      <c r="I1047766" s="19"/>
      <c r="J1047766" s="20"/>
      <c r="K1047766" s="20"/>
    </row>
    <row r="1047767" s="2" customFormat="1" ht="13.5" spans="5:11">
      <c r="E1047767" s="10"/>
      <c r="I1047767" s="19"/>
      <c r="J1047767" s="20"/>
      <c r="K1047767" s="20"/>
    </row>
    <row r="1047768" s="2" customFormat="1" ht="13.5" spans="5:11">
      <c r="E1047768" s="10"/>
      <c r="I1047768" s="19"/>
      <c r="J1047768" s="20"/>
      <c r="K1047768" s="20"/>
    </row>
    <row r="1047769" s="2" customFormat="1" ht="13.5" spans="5:11">
      <c r="E1047769" s="10"/>
      <c r="I1047769" s="19"/>
      <c r="J1047769" s="20"/>
      <c r="K1047769" s="20"/>
    </row>
    <row r="1047770" s="2" customFormat="1" ht="13.5" spans="5:11">
      <c r="E1047770" s="10"/>
      <c r="I1047770" s="19"/>
      <c r="J1047770" s="20"/>
      <c r="K1047770" s="20"/>
    </row>
    <row r="1047771" s="2" customFormat="1" ht="13.5" spans="5:11">
      <c r="E1047771" s="10"/>
      <c r="I1047771" s="19"/>
      <c r="J1047771" s="20"/>
      <c r="K1047771" s="20"/>
    </row>
    <row r="1047772" s="2" customFormat="1" ht="13.5" spans="5:11">
      <c r="E1047772" s="10"/>
      <c r="I1047772" s="19"/>
      <c r="J1047772" s="20"/>
      <c r="K1047772" s="20"/>
    </row>
    <row r="1047773" s="2" customFormat="1" ht="13.5" spans="5:11">
      <c r="E1047773" s="10"/>
      <c r="I1047773" s="19"/>
      <c r="J1047773" s="20"/>
      <c r="K1047773" s="20"/>
    </row>
    <row r="1047774" s="2" customFormat="1" ht="13.5" spans="5:11">
      <c r="E1047774" s="10"/>
      <c r="I1047774" s="19"/>
      <c r="J1047774" s="20"/>
      <c r="K1047774" s="20"/>
    </row>
    <row r="1047775" s="2" customFormat="1" ht="13.5" spans="5:11">
      <c r="E1047775" s="10"/>
      <c r="I1047775" s="19"/>
      <c r="J1047775" s="20"/>
      <c r="K1047775" s="20"/>
    </row>
    <row r="1047776" s="2" customFormat="1" ht="13.5" spans="5:11">
      <c r="E1047776" s="10"/>
      <c r="I1047776" s="19"/>
      <c r="J1047776" s="20"/>
      <c r="K1047776" s="20"/>
    </row>
    <row r="1047777" s="2" customFormat="1" ht="13.5" spans="5:11">
      <c r="E1047777" s="10"/>
      <c r="I1047777" s="19"/>
      <c r="J1047777" s="20"/>
      <c r="K1047777" s="20"/>
    </row>
    <row r="1047778" s="2" customFormat="1" ht="13.5" spans="5:11">
      <c r="E1047778" s="10"/>
      <c r="I1047778" s="19"/>
      <c r="J1047778" s="20"/>
      <c r="K1047778" s="20"/>
    </row>
    <row r="1047779" s="2" customFormat="1" ht="13.5" spans="5:11">
      <c r="E1047779" s="10"/>
      <c r="I1047779" s="19"/>
      <c r="J1047779" s="20"/>
      <c r="K1047779" s="20"/>
    </row>
    <row r="1047780" s="2" customFormat="1" ht="13.5" spans="5:11">
      <c r="E1047780" s="10"/>
      <c r="I1047780" s="19"/>
      <c r="J1047780" s="20"/>
      <c r="K1047780" s="20"/>
    </row>
    <row r="1047781" s="2" customFormat="1" ht="13.5" spans="5:11">
      <c r="E1047781" s="10"/>
      <c r="I1047781" s="19"/>
      <c r="J1047781" s="20"/>
      <c r="K1047781" s="20"/>
    </row>
    <row r="1047782" s="2" customFormat="1" ht="13.5" spans="5:11">
      <c r="E1047782" s="10"/>
      <c r="I1047782" s="19"/>
      <c r="J1047782" s="20"/>
      <c r="K1047782" s="20"/>
    </row>
    <row r="1047783" s="2" customFormat="1" ht="13.5" spans="5:11">
      <c r="E1047783" s="10"/>
      <c r="I1047783" s="19"/>
      <c r="J1047783" s="20"/>
      <c r="K1047783" s="20"/>
    </row>
    <row r="1047784" s="2" customFormat="1" ht="13.5" spans="5:11">
      <c r="E1047784" s="10"/>
      <c r="I1047784" s="19"/>
      <c r="J1047784" s="20"/>
      <c r="K1047784" s="20"/>
    </row>
    <row r="1047785" s="2" customFormat="1" ht="13.5" spans="5:11">
      <c r="E1047785" s="10"/>
      <c r="I1047785" s="19"/>
      <c r="J1047785" s="20"/>
      <c r="K1047785" s="20"/>
    </row>
    <row r="1047786" s="2" customFormat="1" ht="13.5" spans="5:11">
      <c r="E1047786" s="10"/>
      <c r="I1047786" s="19"/>
      <c r="J1047786" s="20"/>
      <c r="K1047786" s="20"/>
    </row>
    <row r="1047787" s="2" customFormat="1" ht="13.5" spans="5:11">
      <c r="E1047787" s="10"/>
      <c r="I1047787" s="19"/>
      <c r="J1047787" s="20"/>
      <c r="K1047787" s="20"/>
    </row>
    <row r="1047788" s="2" customFormat="1" ht="13.5" spans="5:11">
      <c r="E1047788" s="10"/>
      <c r="I1047788" s="19"/>
      <c r="J1047788" s="20"/>
      <c r="K1047788" s="20"/>
    </row>
    <row r="1047789" s="2" customFormat="1" ht="13.5" spans="5:11">
      <c r="E1047789" s="10"/>
      <c r="I1047789" s="19"/>
      <c r="J1047789" s="20"/>
      <c r="K1047789" s="20"/>
    </row>
    <row r="1047790" s="2" customFormat="1" ht="13.5" spans="5:11">
      <c r="E1047790" s="10"/>
      <c r="I1047790" s="19"/>
      <c r="J1047790" s="20"/>
      <c r="K1047790" s="20"/>
    </row>
    <row r="1047791" s="2" customFormat="1" ht="13.5" spans="5:11">
      <c r="E1047791" s="10"/>
      <c r="I1047791" s="19"/>
      <c r="J1047791" s="20"/>
      <c r="K1047791" s="20"/>
    </row>
    <row r="1047792" s="2" customFormat="1" ht="13.5" spans="5:11">
      <c r="E1047792" s="10"/>
      <c r="I1047792" s="19"/>
      <c r="J1047792" s="20"/>
      <c r="K1047792" s="20"/>
    </row>
    <row r="1047793" s="2" customFormat="1" ht="13.5" spans="5:11">
      <c r="E1047793" s="10"/>
      <c r="I1047793" s="19"/>
      <c r="J1047793" s="20"/>
      <c r="K1047793" s="20"/>
    </row>
    <row r="1047794" s="2" customFormat="1" ht="13.5" spans="5:11">
      <c r="E1047794" s="10"/>
      <c r="I1047794" s="19"/>
      <c r="J1047794" s="20"/>
      <c r="K1047794" s="20"/>
    </row>
    <row r="1047795" s="2" customFormat="1" ht="13.5" spans="5:11">
      <c r="E1047795" s="10"/>
      <c r="I1047795" s="19"/>
      <c r="J1047795" s="20"/>
      <c r="K1047795" s="20"/>
    </row>
    <row r="1047796" s="2" customFormat="1" ht="13.5" spans="5:11">
      <c r="E1047796" s="10"/>
      <c r="I1047796" s="19"/>
      <c r="J1047796" s="20"/>
      <c r="K1047796" s="20"/>
    </row>
    <row r="1047797" s="2" customFormat="1" ht="13.5" spans="5:11">
      <c r="E1047797" s="10"/>
      <c r="I1047797" s="19"/>
      <c r="J1047797" s="20"/>
      <c r="K1047797" s="20"/>
    </row>
    <row r="1047798" s="2" customFormat="1" ht="13.5" spans="5:11">
      <c r="E1047798" s="10"/>
      <c r="I1047798" s="19"/>
      <c r="J1047798" s="20"/>
      <c r="K1047798" s="20"/>
    </row>
    <row r="1047799" s="2" customFormat="1" ht="13.5" spans="5:11">
      <c r="E1047799" s="10"/>
      <c r="I1047799" s="19"/>
      <c r="J1047799" s="20"/>
      <c r="K1047799" s="20"/>
    </row>
    <row r="1047800" s="2" customFormat="1" ht="13.5" spans="5:11">
      <c r="E1047800" s="10"/>
      <c r="I1047800" s="19"/>
      <c r="J1047800" s="20"/>
      <c r="K1047800" s="20"/>
    </row>
    <row r="1047801" s="2" customFormat="1" ht="13.5" spans="5:11">
      <c r="E1047801" s="10"/>
      <c r="I1047801" s="19"/>
      <c r="J1047801" s="20"/>
      <c r="K1047801" s="20"/>
    </row>
    <row r="1047802" s="2" customFormat="1" ht="13.5" spans="5:11">
      <c r="E1047802" s="10"/>
      <c r="I1047802" s="19"/>
      <c r="J1047802" s="20"/>
      <c r="K1047802" s="20"/>
    </row>
    <row r="1047803" s="2" customFormat="1" ht="13.5" spans="5:11">
      <c r="E1047803" s="10"/>
      <c r="I1047803" s="19"/>
      <c r="J1047803" s="20"/>
      <c r="K1047803" s="20"/>
    </row>
    <row r="1047804" s="2" customFormat="1" ht="13.5" spans="5:11">
      <c r="E1047804" s="10"/>
      <c r="I1047804" s="19"/>
      <c r="J1047804" s="20"/>
      <c r="K1047804" s="20"/>
    </row>
    <row r="1047805" s="2" customFormat="1" ht="13.5" spans="5:11">
      <c r="E1047805" s="10"/>
      <c r="I1047805" s="19"/>
      <c r="J1047805" s="20"/>
      <c r="K1047805" s="20"/>
    </row>
    <row r="1047806" s="2" customFormat="1" ht="13.5" spans="5:11">
      <c r="E1047806" s="10"/>
      <c r="I1047806" s="19"/>
      <c r="J1047806" s="20"/>
      <c r="K1047806" s="20"/>
    </row>
    <row r="1047807" s="2" customFormat="1" ht="13.5" spans="5:11">
      <c r="E1047807" s="10"/>
      <c r="I1047807" s="19"/>
      <c r="J1047807" s="20"/>
      <c r="K1047807" s="20"/>
    </row>
    <row r="1047808" s="2" customFormat="1" ht="13.5" spans="5:11">
      <c r="E1047808" s="10"/>
      <c r="I1047808" s="19"/>
      <c r="J1047808" s="20"/>
      <c r="K1047808" s="20"/>
    </row>
    <row r="1047809" s="2" customFormat="1" ht="13.5" spans="5:11">
      <c r="E1047809" s="10"/>
      <c r="I1047809" s="19"/>
      <c r="J1047809" s="20"/>
      <c r="K1047809" s="20"/>
    </row>
    <row r="1047810" s="2" customFormat="1" ht="13.5" spans="5:11">
      <c r="E1047810" s="10"/>
      <c r="I1047810" s="19"/>
      <c r="J1047810" s="20"/>
      <c r="K1047810" s="20"/>
    </row>
    <row r="1047811" s="2" customFormat="1" ht="13.5" spans="5:11">
      <c r="E1047811" s="10"/>
      <c r="I1047811" s="19"/>
      <c r="J1047811" s="20"/>
      <c r="K1047811" s="20"/>
    </row>
    <row r="1047812" s="2" customFormat="1" ht="13.5" spans="5:11">
      <c r="E1047812" s="10"/>
      <c r="I1047812" s="19"/>
      <c r="J1047812" s="20"/>
      <c r="K1047812" s="20"/>
    </row>
    <row r="1047813" s="2" customFormat="1" ht="13.5" spans="5:11">
      <c r="E1047813" s="10"/>
      <c r="I1047813" s="19"/>
      <c r="J1047813" s="20"/>
      <c r="K1047813" s="20"/>
    </row>
    <row r="1047814" s="2" customFormat="1" ht="13.5" spans="5:11">
      <c r="E1047814" s="10"/>
      <c r="I1047814" s="19"/>
      <c r="J1047814" s="20"/>
      <c r="K1047814" s="20"/>
    </row>
    <row r="1047815" s="2" customFormat="1" ht="13.5" spans="5:11">
      <c r="E1047815" s="10"/>
      <c r="I1047815" s="19"/>
      <c r="J1047815" s="20"/>
      <c r="K1047815" s="20"/>
    </row>
    <row r="1047816" s="2" customFormat="1" ht="13.5" spans="5:11">
      <c r="E1047816" s="10"/>
      <c r="I1047816" s="19"/>
      <c r="J1047816" s="20"/>
      <c r="K1047816" s="20"/>
    </row>
    <row r="1047817" s="2" customFormat="1" ht="13.5" spans="5:11">
      <c r="E1047817" s="10"/>
      <c r="I1047817" s="19"/>
      <c r="J1047817" s="20"/>
      <c r="K1047817" s="20"/>
    </row>
    <row r="1047818" s="2" customFormat="1" ht="13.5" spans="5:11">
      <c r="E1047818" s="10"/>
      <c r="I1047818" s="19"/>
      <c r="J1047818" s="20"/>
      <c r="K1047818" s="20"/>
    </row>
    <row r="1047819" s="2" customFormat="1" ht="13.5" spans="5:11">
      <c r="E1047819" s="10"/>
      <c r="I1047819" s="19"/>
      <c r="J1047819" s="20"/>
      <c r="K1047819" s="20"/>
    </row>
    <row r="1047820" s="2" customFormat="1" ht="13.5" spans="5:11">
      <c r="E1047820" s="10"/>
      <c r="I1047820" s="19"/>
      <c r="J1047820" s="20"/>
      <c r="K1047820" s="20"/>
    </row>
    <row r="1047821" s="2" customFormat="1" ht="13.5" spans="5:11">
      <c r="E1047821" s="10"/>
      <c r="I1047821" s="19"/>
      <c r="J1047821" s="20"/>
      <c r="K1047821" s="20"/>
    </row>
    <row r="1047822" s="2" customFormat="1" ht="13.5" spans="5:11">
      <c r="E1047822" s="10"/>
      <c r="I1047822" s="19"/>
      <c r="J1047822" s="20"/>
      <c r="K1047822" s="20"/>
    </row>
    <row r="1047823" s="2" customFormat="1" ht="13.5" spans="5:11">
      <c r="E1047823" s="10"/>
      <c r="I1047823" s="19"/>
      <c r="J1047823" s="20"/>
      <c r="K1047823" s="20"/>
    </row>
    <row r="1047824" s="2" customFormat="1" ht="13.5" spans="5:11">
      <c r="E1047824" s="10"/>
      <c r="I1047824" s="19"/>
      <c r="J1047824" s="20"/>
      <c r="K1047824" s="20"/>
    </row>
    <row r="1047825" s="2" customFormat="1" ht="13.5" spans="5:11">
      <c r="E1047825" s="10"/>
      <c r="I1047825" s="19"/>
      <c r="J1047825" s="20"/>
      <c r="K1047825" s="20"/>
    </row>
    <row r="1047826" s="2" customFormat="1" ht="13.5" spans="5:11">
      <c r="E1047826" s="10"/>
      <c r="I1047826" s="19"/>
      <c r="J1047826" s="20"/>
      <c r="K1047826" s="20"/>
    </row>
    <row r="1047827" s="2" customFormat="1" ht="13.5" spans="5:11">
      <c r="E1047827" s="10"/>
      <c r="I1047827" s="19"/>
      <c r="J1047827" s="20"/>
      <c r="K1047827" s="20"/>
    </row>
    <row r="1047828" s="2" customFormat="1" ht="13.5" spans="5:11">
      <c r="E1047828" s="10"/>
      <c r="I1047828" s="19"/>
      <c r="J1047828" s="20"/>
      <c r="K1047828" s="20"/>
    </row>
    <row r="1047829" s="2" customFormat="1" ht="13.5" spans="5:11">
      <c r="E1047829" s="10"/>
      <c r="I1047829" s="19"/>
      <c r="J1047829" s="20"/>
      <c r="K1047829" s="20"/>
    </row>
    <row r="1047830" s="2" customFormat="1" ht="13.5" spans="5:11">
      <c r="E1047830" s="10"/>
      <c r="I1047830" s="19"/>
      <c r="J1047830" s="20"/>
      <c r="K1047830" s="20"/>
    </row>
    <row r="1047831" s="2" customFormat="1" ht="13.5" spans="5:11">
      <c r="E1047831" s="10"/>
      <c r="I1047831" s="19"/>
      <c r="J1047831" s="20"/>
      <c r="K1047831" s="20"/>
    </row>
    <row r="1047832" s="2" customFormat="1" ht="13.5" spans="5:11">
      <c r="E1047832" s="10"/>
      <c r="I1047832" s="19"/>
      <c r="J1047832" s="20"/>
      <c r="K1047832" s="20"/>
    </row>
    <row r="1047833" s="2" customFormat="1" ht="13.5" spans="5:11">
      <c r="E1047833" s="10"/>
      <c r="I1047833" s="19"/>
      <c r="J1047833" s="20"/>
      <c r="K1047833" s="20"/>
    </row>
    <row r="1047834" s="2" customFormat="1" ht="13.5" spans="5:11">
      <c r="E1047834" s="10"/>
      <c r="I1047834" s="19"/>
      <c r="J1047834" s="20"/>
      <c r="K1047834" s="20"/>
    </row>
    <row r="1047835" s="2" customFormat="1" ht="13.5" spans="5:11">
      <c r="E1047835" s="10"/>
      <c r="I1047835" s="19"/>
      <c r="J1047835" s="20"/>
      <c r="K1047835" s="20"/>
    </row>
    <row r="1047836" s="2" customFormat="1" ht="13.5" spans="5:11">
      <c r="E1047836" s="10"/>
      <c r="I1047836" s="19"/>
      <c r="J1047836" s="20"/>
      <c r="K1047836" s="20"/>
    </row>
    <row r="1047837" s="2" customFormat="1" ht="13.5" spans="5:11">
      <c r="E1047837" s="10"/>
      <c r="I1047837" s="19"/>
      <c r="J1047837" s="20"/>
      <c r="K1047837" s="20"/>
    </row>
    <row r="1047838" s="2" customFormat="1" ht="13.5" spans="5:11">
      <c r="E1047838" s="10"/>
      <c r="I1047838" s="19"/>
      <c r="J1047838" s="20"/>
      <c r="K1047838" s="20"/>
    </row>
    <row r="1047839" s="2" customFormat="1" ht="13.5" spans="5:11">
      <c r="E1047839" s="10"/>
      <c r="I1047839" s="19"/>
      <c r="J1047839" s="20"/>
      <c r="K1047839" s="20"/>
    </row>
    <row r="1047840" s="2" customFormat="1" ht="13.5" spans="5:11">
      <c r="E1047840" s="10"/>
      <c r="I1047840" s="19"/>
      <c r="J1047840" s="20"/>
      <c r="K1047840" s="20"/>
    </row>
    <row r="1047841" s="2" customFormat="1" ht="13.5" spans="5:11">
      <c r="E1047841" s="10"/>
      <c r="I1047841" s="19"/>
      <c r="J1047841" s="20"/>
      <c r="K1047841" s="20"/>
    </row>
    <row r="1047842" s="2" customFormat="1" ht="13.5" spans="5:11">
      <c r="E1047842" s="10"/>
      <c r="I1047842" s="19"/>
      <c r="J1047842" s="20"/>
      <c r="K1047842" s="20"/>
    </row>
    <row r="1047843" s="2" customFormat="1" ht="13.5" spans="5:11">
      <c r="E1047843" s="10"/>
      <c r="I1047843" s="19"/>
      <c r="J1047843" s="20"/>
      <c r="K1047843" s="20"/>
    </row>
    <row r="1047844" s="2" customFormat="1" ht="13.5" spans="5:11">
      <c r="E1047844" s="10"/>
      <c r="I1047844" s="19"/>
      <c r="J1047844" s="20"/>
      <c r="K1047844" s="20"/>
    </row>
    <row r="1047845" s="2" customFormat="1" ht="13.5" spans="5:11">
      <c r="E1047845" s="10"/>
      <c r="I1047845" s="19"/>
      <c r="J1047845" s="20"/>
      <c r="K1047845" s="20"/>
    </row>
    <row r="1047846" s="2" customFormat="1" ht="13.5" spans="5:11">
      <c r="E1047846" s="10"/>
      <c r="I1047846" s="19"/>
      <c r="J1047846" s="20"/>
      <c r="K1047846" s="20"/>
    </row>
    <row r="1047847" s="2" customFormat="1" ht="13.5" spans="5:11">
      <c r="E1047847" s="10"/>
      <c r="I1047847" s="19"/>
      <c r="J1047847" s="20"/>
      <c r="K1047847" s="20"/>
    </row>
    <row r="1047848" s="2" customFormat="1" ht="13.5" spans="5:11">
      <c r="E1047848" s="10"/>
      <c r="I1047848" s="19"/>
      <c r="J1047848" s="20"/>
      <c r="K1047848" s="20"/>
    </row>
    <row r="1047849" s="2" customFormat="1" ht="13.5" spans="5:11">
      <c r="E1047849" s="10"/>
      <c r="I1047849" s="19"/>
      <c r="J1047849" s="20"/>
      <c r="K1047849" s="20"/>
    </row>
    <row r="1047850" s="2" customFormat="1" ht="13.5" spans="5:11">
      <c r="E1047850" s="10"/>
      <c r="I1047850" s="19"/>
      <c r="J1047850" s="20"/>
      <c r="K1047850" s="20"/>
    </row>
    <row r="1047851" s="2" customFormat="1" ht="13.5" spans="5:11">
      <c r="E1047851" s="10"/>
      <c r="I1047851" s="19"/>
      <c r="J1047851" s="20"/>
      <c r="K1047851" s="20"/>
    </row>
    <row r="1047852" s="2" customFormat="1" ht="13.5" spans="5:11">
      <c r="E1047852" s="10"/>
      <c r="I1047852" s="19"/>
      <c r="J1047852" s="20"/>
      <c r="K1047852" s="20"/>
    </row>
    <row r="1047853" s="2" customFormat="1" ht="13.5" spans="5:11">
      <c r="E1047853" s="10"/>
      <c r="I1047853" s="19"/>
      <c r="J1047853" s="20"/>
      <c r="K1047853" s="20"/>
    </row>
    <row r="1047854" s="2" customFormat="1" ht="13.5" spans="5:11">
      <c r="E1047854" s="10"/>
      <c r="I1047854" s="19"/>
      <c r="J1047854" s="20"/>
      <c r="K1047854" s="20"/>
    </row>
    <row r="1047855" s="2" customFormat="1" ht="13.5" spans="5:11">
      <c r="E1047855" s="10"/>
      <c r="I1047855" s="19"/>
      <c r="J1047855" s="20"/>
      <c r="K1047855" s="20"/>
    </row>
    <row r="1047856" s="2" customFormat="1" ht="13.5" spans="5:11">
      <c r="E1047856" s="10"/>
      <c r="I1047856" s="19"/>
      <c r="J1047856" s="20"/>
      <c r="K1047856" s="20"/>
    </row>
    <row r="1047857" s="2" customFormat="1" ht="13.5" spans="5:11">
      <c r="E1047857" s="10"/>
      <c r="I1047857" s="19"/>
      <c r="J1047857" s="20"/>
      <c r="K1047857" s="20"/>
    </row>
    <row r="1047858" s="2" customFormat="1" ht="13.5" spans="5:11">
      <c r="E1047858" s="10"/>
      <c r="I1047858" s="19"/>
      <c r="J1047858" s="20"/>
      <c r="K1047858" s="20"/>
    </row>
    <row r="1047859" s="2" customFormat="1" ht="13.5" spans="5:11">
      <c r="E1047859" s="10"/>
      <c r="I1047859" s="19"/>
      <c r="J1047859" s="20"/>
      <c r="K1047859" s="20"/>
    </row>
    <row r="1047860" s="2" customFormat="1" ht="13.5" spans="5:11">
      <c r="E1047860" s="10"/>
      <c r="I1047860" s="19"/>
      <c r="J1047860" s="20"/>
      <c r="K1047860" s="20"/>
    </row>
    <row r="1047861" s="2" customFormat="1" ht="13.5" spans="5:11">
      <c r="E1047861" s="10"/>
      <c r="I1047861" s="19"/>
      <c r="J1047861" s="20"/>
      <c r="K1047861" s="20"/>
    </row>
    <row r="1047862" s="2" customFormat="1" ht="13.5" spans="5:11">
      <c r="E1047862" s="10"/>
      <c r="I1047862" s="19"/>
      <c r="J1047862" s="20"/>
      <c r="K1047862" s="20"/>
    </row>
    <row r="1047863" s="2" customFormat="1" ht="13.5" spans="5:11">
      <c r="E1047863" s="10"/>
      <c r="I1047863" s="19"/>
      <c r="J1047863" s="20"/>
      <c r="K1047863" s="20"/>
    </row>
    <row r="1047864" s="2" customFormat="1" ht="13.5" spans="5:11">
      <c r="E1047864" s="10"/>
      <c r="I1047864" s="19"/>
      <c r="J1047864" s="20"/>
      <c r="K1047864" s="20"/>
    </row>
    <row r="1047865" s="2" customFormat="1" ht="13.5" spans="5:11">
      <c r="E1047865" s="10"/>
      <c r="I1047865" s="19"/>
      <c r="J1047865" s="20"/>
      <c r="K1047865" s="20"/>
    </row>
    <row r="1047866" s="2" customFormat="1" ht="13.5" spans="5:11">
      <c r="E1047866" s="10"/>
      <c r="I1047866" s="19"/>
      <c r="J1047866" s="20"/>
      <c r="K1047866" s="20"/>
    </row>
    <row r="1047867" s="2" customFormat="1" ht="13.5" spans="5:11">
      <c r="E1047867" s="10"/>
      <c r="I1047867" s="19"/>
      <c r="J1047867" s="20"/>
      <c r="K1047867" s="20"/>
    </row>
    <row r="1047868" s="2" customFormat="1" ht="13.5" spans="5:11">
      <c r="E1047868" s="10"/>
      <c r="I1047868" s="19"/>
      <c r="J1047868" s="20"/>
      <c r="K1047868" s="20"/>
    </row>
    <row r="1047869" s="2" customFormat="1" ht="13.5" spans="5:11">
      <c r="E1047869" s="10"/>
      <c r="I1047869" s="19"/>
      <c r="J1047869" s="20"/>
      <c r="K1047869" s="20"/>
    </row>
    <row r="1047870" s="2" customFormat="1" ht="13.5" spans="5:11">
      <c r="E1047870" s="10"/>
      <c r="I1047870" s="19"/>
      <c r="J1047870" s="20"/>
      <c r="K1047870" s="20"/>
    </row>
    <row r="1047871" s="2" customFormat="1" ht="13.5" spans="5:11">
      <c r="E1047871" s="10"/>
      <c r="I1047871" s="19"/>
      <c r="J1047871" s="20"/>
      <c r="K1047871" s="20"/>
    </row>
    <row r="1047872" s="2" customFormat="1" ht="13.5" spans="5:11">
      <c r="E1047872" s="10"/>
      <c r="I1047872" s="19"/>
      <c r="J1047872" s="20"/>
      <c r="K1047872" s="20"/>
    </row>
    <row r="1047873" s="2" customFormat="1" ht="13.5" spans="5:11">
      <c r="E1047873" s="10"/>
      <c r="I1047873" s="19"/>
      <c r="J1047873" s="20"/>
      <c r="K1047873" s="20"/>
    </row>
    <row r="1047874" s="2" customFormat="1" ht="13.5" spans="5:11">
      <c r="E1047874" s="10"/>
      <c r="I1047874" s="19"/>
      <c r="J1047874" s="20"/>
      <c r="K1047874" s="20"/>
    </row>
    <row r="1047875" s="2" customFormat="1" ht="13.5" spans="5:11">
      <c r="E1047875" s="10"/>
      <c r="I1047875" s="19"/>
      <c r="J1047875" s="20"/>
      <c r="K1047875" s="20"/>
    </row>
    <row r="1047876" s="2" customFormat="1" ht="13.5" spans="5:11">
      <c r="E1047876" s="10"/>
      <c r="I1047876" s="19"/>
      <c r="J1047876" s="20"/>
      <c r="K1047876" s="20"/>
    </row>
    <row r="1047877" s="2" customFormat="1" ht="13.5" spans="5:11">
      <c r="E1047877" s="10"/>
      <c r="I1047877" s="19"/>
      <c r="J1047877" s="20"/>
      <c r="K1047877" s="20"/>
    </row>
    <row r="1047878" s="2" customFormat="1" ht="13.5" spans="5:11">
      <c r="E1047878" s="10"/>
      <c r="I1047878" s="19"/>
      <c r="J1047878" s="20"/>
      <c r="K1047878" s="20"/>
    </row>
    <row r="1047879" s="2" customFormat="1" ht="13.5" spans="5:11">
      <c r="E1047879" s="10"/>
      <c r="I1047879" s="19"/>
      <c r="J1047879" s="20"/>
      <c r="K1047879" s="20"/>
    </row>
    <row r="1047880" s="2" customFormat="1" ht="13.5" spans="5:11">
      <c r="E1047880" s="10"/>
      <c r="I1047880" s="19"/>
      <c r="J1047880" s="20"/>
      <c r="K1047880" s="20"/>
    </row>
    <row r="1047881" s="2" customFormat="1" ht="13.5" spans="5:11">
      <c r="E1047881" s="10"/>
      <c r="I1047881" s="19"/>
      <c r="J1047881" s="20"/>
      <c r="K1047881" s="20"/>
    </row>
    <row r="1047882" s="2" customFormat="1" ht="13.5" spans="5:11">
      <c r="E1047882" s="10"/>
      <c r="I1047882" s="19"/>
      <c r="J1047882" s="20"/>
      <c r="K1047882" s="20"/>
    </row>
    <row r="1047883" s="2" customFormat="1" ht="13.5" spans="5:11">
      <c r="E1047883" s="10"/>
      <c r="I1047883" s="19"/>
      <c r="J1047883" s="20"/>
      <c r="K1047883" s="20"/>
    </row>
    <row r="1047884" s="2" customFormat="1" ht="13.5" spans="5:11">
      <c r="E1047884" s="10"/>
      <c r="I1047884" s="19"/>
      <c r="J1047884" s="20"/>
      <c r="K1047884" s="20"/>
    </row>
    <row r="1047885" s="2" customFormat="1" ht="13.5" spans="5:11">
      <c r="E1047885" s="10"/>
      <c r="I1047885" s="19"/>
      <c r="J1047885" s="20"/>
      <c r="K1047885" s="20"/>
    </row>
    <row r="1047886" s="2" customFormat="1" ht="13.5" spans="5:11">
      <c r="E1047886" s="10"/>
      <c r="I1047886" s="19"/>
      <c r="J1047886" s="20"/>
      <c r="K1047886" s="20"/>
    </row>
    <row r="1047887" s="2" customFormat="1" ht="13.5" spans="5:11">
      <c r="E1047887" s="10"/>
      <c r="I1047887" s="19"/>
      <c r="J1047887" s="20"/>
      <c r="K1047887" s="20"/>
    </row>
    <row r="1047888" s="2" customFormat="1" ht="13.5" spans="5:11">
      <c r="E1047888" s="10"/>
      <c r="I1047888" s="19"/>
      <c r="J1047888" s="20"/>
      <c r="K1047888" s="20"/>
    </row>
    <row r="1047889" s="2" customFormat="1" ht="13.5" spans="5:11">
      <c r="E1047889" s="10"/>
      <c r="I1047889" s="19"/>
      <c r="J1047889" s="20"/>
      <c r="K1047889" s="20"/>
    </row>
    <row r="1047890" s="2" customFormat="1" ht="13.5" spans="5:11">
      <c r="E1047890" s="10"/>
      <c r="I1047890" s="19"/>
      <c r="J1047890" s="20"/>
      <c r="K1047890" s="20"/>
    </row>
    <row r="1047891" s="2" customFormat="1" ht="13.5" spans="5:11">
      <c r="E1047891" s="10"/>
      <c r="I1047891" s="19"/>
      <c r="J1047891" s="20"/>
      <c r="K1047891" s="20"/>
    </row>
    <row r="1047892" s="2" customFormat="1" ht="13.5" spans="5:11">
      <c r="E1047892" s="10"/>
      <c r="I1047892" s="19"/>
      <c r="J1047892" s="20"/>
      <c r="K1047892" s="20"/>
    </row>
    <row r="1047893" s="2" customFormat="1" ht="13.5" spans="5:11">
      <c r="E1047893" s="10"/>
      <c r="I1047893" s="19"/>
      <c r="J1047893" s="20"/>
      <c r="K1047893" s="20"/>
    </row>
    <row r="1047894" s="2" customFormat="1" ht="13.5" spans="5:11">
      <c r="E1047894" s="10"/>
      <c r="I1047894" s="19"/>
      <c r="J1047894" s="20"/>
      <c r="K1047894" s="20"/>
    </row>
    <row r="1047895" s="2" customFormat="1" ht="13.5" spans="5:11">
      <c r="E1047895" s="10"/>
      <c r="I1047895" s="19"/>
      <c r="J1047895" s="20"/>
      <c r="K1047895" s="20"/>
    </row>
    <row r="1047896" s="2" customFormat="1" ht="13.5" spans="5:11">
      <c r="E1047896" s="10"/>
      <c r="I1047896" s="19"/>
      <c r="J1047896" s="20"/>
      <c r="K1047896" s="20"/>
    </row>
    <row r="1047897" s="2" customFormat="1" ht="13.5" spans="5:11">
      <c r="E1047897" s="10"/>
      <c r="I1047897" s="19"/>
      <c r="J1047897" s="20"/>
      <c r="K1047897" s="20"/>
    </row>
    <row r="1047898" s="2" customFormat="1" ht="13.5" spans="5:11">
      <c r="E1047898" s="10"/>
      <c r="I1047898" s="19"/>
      <c r="J1047898" s="20"/>
      <c r="K1047898" s="20"/>
    </row>
    <row r="1047899" s="2" customFormat="1" ht="13.5" spans="5:11">
      <c r="E1047899" s="10"/>
      <c r="I1047899" s="19"/>
      <c r="J1047899" s="20"/>
      <c r="K1047899" s="20"/>
    </row>
    <row r="1047900" s="2" customFormat="1" ht="13.5" spans="5:11">
      <c r="E1047900" s="10"/>
      <c r="I1047900" s="19"/>
      <c r="J1047900" s="20"/>
      <c r="K1047900" s="20"/>
    </row>
    <row r="1047901" s="2" customFormat="1" ht="13.5" spans="5:11">
      <c r="E1047901" s="10"/>
      <c r="I1047901" s="19"/>
      <c r="J1047901" s="20"/>
      <c r="K1047901" s="20"/>
    </row>
    <row r="1047902" s="2" customFormat="1" ht="13.5" spans="5:11">
      <c r="E1047902" s="10"/>
      <c r="I1047902" s="19"/>
      <c r="J1047902" s="20"/>
      <c r="K1047902" s="20"/>
    </row>
    <row r="1047903" s="2" customFormat="1" ht="13.5" spans="5:11">
      <c r="E1047903" s="10"/>
      <c r="I1047903" s="19"/>
      <c r="J1047903" s="20"/>
      <c r="K1047903" s="20"/>
    </row>
    <row r="1047904" s="2" customFormat="1" ht="13.5" spans="5:11">
      <c r="E1047904" s="10"/>
      <c r="I1047904" s="19"/>
      <c r="J1047904" s="20"/>
      <c r="K1047904" s="20"/>
    </row>
    <row r="1047905" s="2" customFormat="1" ht="13.5" spans="5:11">
      <c r="E1047905" s="10"/>
      <c r="I1047905" s="19"/>
      <c r="J1047905" s="20"/>
      <c r="K1047905" s="20"/>
    </row>
    <row r="1047906" s="2" customFormat="1" ht="13.5" spans="5:11">
      <c r="E1047906" s="10"/>
      <c r="I1047906" s="19"/>
      <c r="J1047906" s="20"/>
      <c r="K1047906" s="20"/>
    </row>
    <row r="1047907" s="2" customFormat="1" ht="13.5" spans="5:11">
      <c r="E1047907" s="10"/>
      <c r="I1047907" s="19"/>
      <c r="J1047907" s="20"/>
      <c r="K1047907" s="20"/>
    </row>
    <row r="1047908" s="2" customFormat="1" ht="13.5" spans="5:11">
      <c r="E1047908" s="10"/>
      <c r="I1047908" s="19"/>
      <c r="J1047908" s="20"/>
      <c r="K1047908" s="20"/>
    </row>
    <row r="1047909" s="2" customFormat="1" ht="13.5" spans="5:11">
      <c r="E1047909" s="10"/>
      <c r="I1047909" s="19"/>
      <c r="J1047909" s="20"/>
      <c r="K1047909" s="20"/>
    </row>
    <row r="1047910" s="2" customFormat="1" ht="13.5" spans="5:11">
      <c r="E1047910" s="10"/>
      <c r="I1047910" s="19"/>
      <c r="J1047910" s="20"/>
      <c r="K1047910" s="20"/>
    </row>
    <row r="1047911" s="2" customFormat="1" ht="13.5" spans="5:11">
      <c r="E1047911" s="10"/>
      <c r="I1047911" s="19"/>
      <c r="J1047911" s="20"/>
      <c r="K1047911" s="20"/>
    </row>
    <row r="1047912" s="2" customFormat="1" ht="13.5" spans="5:11">
      <c r="E1047912" s="10"/>
      <c r="I1047912" s="19"/>
      <c r="J1047912" s="20"/>
      <c r="K1047912" s="20"/>
    </row>
    <row r="1047913" s="2" customFormat="1" ht="13.5" spans="5:11">
      <c r="E1047913" s="10"/>
      <c r="I1047913" s="19"/>
      <c r="J1047913" s="20"/>
      <c r="K1047913" s="20"/>
    </row>
    <row r="1047914" s="2" customFormat="1" ht="13.5" spans="5:11">
      <c r="E1047914" s="10"/>
      <c r="I1047914" s="19"/>
      <c r="J1047914" s="20"/>
      <c r="K1047914" s="20"/>
    </row>
    <row r="1047915" s="2" customFormat="1" ht="13.5" spans="5:11">
      <c r="E1047915" s="10"/>
      <c r="I1047915" s="19"/>
      <c r="J1047915" s="20"/>
      <c r="K1047915" s="20"/>
    </row>
    <row r="1047916" s="2" customFormat="1" ht="13.5" spans="5:11">
      <c r="E1047916" s="10"/>
      <c r="I1047916" s="19"/>
      <c r="J1047916" s="20"/>
      <c r="K1047916" s="20"/>
    </row>
    <row r="1047917" s="2" customFormat="1" ht="13.5" spans="5:11">
      <c r="E1047917" s="10"/>
      <c r="I1047917" s="19"/>
      <c r="J1047917" s="20"/>
      <c r="K1047917" s="20"/>
    </row>
    <row r="1047918" s="2" customFormat="1" ht="13.5" spans="5:11">
      <c r="E1047918" s="10"/>
      <c r="I1047918" s="19"/>
      <c r="J1047918" s="20"/>
      <c r="K1047918" s="20"/>
    </row>
    <row r="1047919" s="2" customFormat="1" ht="13.5" spans="5:11">
      <c r="E1047919" s="10"/>
      <c r="I1047919" s="19"/>
      <c r="J1047919" s="20"/>
      <c r="K1047919" s="20"/>
    </row>
    <row r="1047920" s="2" customFormat="1" ht="13.5" spans="5:11">
      <c r="E1047920" s="10"/>
      <c r="I1047920" s="19"/>
      <c r="J1047920" s="20"/>
      <c r="K1047920" s="20"/>
    </row>
    <row r="1047921" s="2" customFormat="1" ht="13.5" spans="5:11">
      <c r="E1047921" s="10"/>
      <c r="I1047921" s="19"/>
      <c r="J1047921" s="20"/>
      <c r="K1047921" s="20"/>
    </row>
    <row r="1047922" s="2" customFormat="1" ht="13.5" spans="5:11">
      <c r="E1047922" s="10"/>
      <c r="I1047922" s="19"/>
      <c r="J1047922" s="20"/>
      <c r="K1047922" s="20"/>
    </row>
    <row r="1047923" s="2" customFormat="1" ht="13.5" spans="5:11">
      <c r="E1047923" s="10"/>
      <c r="I1047923" s="19"/>
      <c r="J1047923" s="20"/>
      <c r="K1047923" s="20"/>
    </row>
    <row r="1047924" s="2" customFormat="1" ht="13.5" spans="5:11">
      <c r="E1047924" s="10"/>
      <c r="I1047924" s="19"/>
      <c r="J1047924" s="20"/>
      <c r="K1047924" s="20"/>
    </row>
    <row r="1047925" s="2" customFormat="1" ht="13.5" spans="5:11">
      <c r="E1047925" s="10"/>
      <c r="I1047925" s="19"/>
      <c r="J1047925" s="20"/>
      <c r="K1047925" s="20"/>
    </row>
    <row r="1047926" s="2" customFormat="1" ht="13.5" spans="5:11">
      <c r="E1047926" s="10"/>
      <c r="I1047926" s="19"/>
      <c r="J1047926" s="20"/>
      <c r="K1047926" s="20"/>
    </row>
    <row r="1047927" s="2" customFormat="1" ht="13.5" spans="5:11">
      <c r="E1047927" s="10"/>
      <c r="I1047927" s="19"/>
      <c r="J1047927" s="20"/>
      <c r="K1047927" s="20"/>
    </row>
    <row r="1047928" s="2" customFormat="1" ht="13.5" spans="5:11">
      <c r="E1047928" s="10"/>
      <c r="I1047928" s="19"/>
      <c r="J1047928" s="20"/>
      <c r="K1047928" s="20"/>
    </row>
    <row r="1047929" s="2" customFormat="1" ht="13.5" spans="5:11">
      <c r="E1047929" s="10"/>
      <c r="I1047929" s="19"/>
      <c r="J1047929" s="20"/>
      <c r="K1047929" s="20"/>
    </row>
    <row r="1047930" s="2" customFormat="1" ht="13.5" spans="5:11">
      <c r="E1047930" s="10"/>
      <c r="I1047930" s="19"/>
      <c r="J1047930" s="20"/>
      <c r="K1047930" s="20"/>
    </row>
    <row r="1047931" s="2" customFormat="1" ht="13.5" spans="5:11">
      <c r="E1047931" s="10"/>
      <c r="I1047931" s="19"/>
      <c r="J1047931" s="20"/>
      <c r="K1047931" s="20"/>
    </row>
    <row r="1047932" s="2" customFormat="1" ht="13.5" spans="5:11">
      <c r="E1047932" s="10"/>
      <c r="I1047932" s="19"/>
      <c r="J1047932" s="20"/>
      <c r="K1047932" s="20"/>
    </row>
    <row r="1047933" s="2" customFormat="1" ht="13.5" spans="5:11">
      <c r="E1047933" s="10"/>
      <c r="I1047933" s="19"/>
      <c r="J1047933" s="20"/>
      <c r="K1047933" s="20"/>
    </row>
    <row r="1047934" s="2" customFormat="1" ht="13.5" spans="5:11">
      <c r="E1047934" s="10"/>
      <c r="I1047934" s="19"/>
      <c r="J1047934" s="20"/>
      <c r="K1047934" s="20"/>
    </row>
    <row r="1047935" s="2" customFormat="1" ht="13.5" spans="5:11">
      <c r="E1047935" s="10"/>
      <c r="I1047935" s="19"/>
      <c r="J1047935" s="20"/>
      <c r="K1047935" s="20"/>
    </row>
    <row r="1047936" s="2" customFormat="1" ht="13.5" spans="5:11">
      <c r="E1047936" s="10"/>
      <c r="I1047936" s="19"/>
      <c r="J1047936" s="20"/>
      <c r="K1047936" s="20"/>
    </row>
    <row r="1047937" s="2" customFormat="1" ht="13.5" spans="5:11">
      <c r="E1047937" s="10"/>
      <c r="I1047937" s="19"/>
      <c r="J1047937" s="20"/>
      <c r="K1047937" s="20"/>
    </row>
    <row r="1047938" s="2" customFormat="1" ht="13.5" spans="5:11">
      <c r="E1047938" s="10"/>
      <c r="I1047938" s="19"/>
      <c r="J1047938" s="20"/>
      <c r="K1047938" s="20"/>
    </row>
    <row r="1047939" s="2" customFormat="1" ht="13.5" spans="5:11">
      <c r="E1047939" s="10"/>
      <c r="I1047939" s="19"/>
      <c r="J1047939" s="20"/>
      <c r="K1047939" s="20"/>
    </row>
    <row r="1047940" s="2" customFormat="1" ht="13.5" spans="5:11">
      <c r="E1047940" s="10"/>
      <c r="I1047940" s="19"/>
      <c r="J1047940" s="20"/>
      <c r="K1047940" s="20"/>
    </row>
    <row r="1047941" s="2" customFormat="1" ht="13.5" spans="5:11">
      <c r="E1047941" s="10"/>
      <c r="I1047941" s="19"/>
      <c r="J1047941" s="20"/>
      <c r="K1047941" s="20"/>
    </row>
    <row r="1047942" s="2" customFormat="1" ht="13.5" spans="5:11">
      <c r="E1047942" s="10"/>
      <c r="I1047942" s="19"/>
      <c r="J1047942" s="20"/>
      <c r="K1047942" s="20"/>
    </row>
    <row r="1047943" s="2" customFormat="1" ht="13.5" spans="5:11">
      <c r="E1047943" s="10"/>
      <c r="I1047943" s="19"/>
      <c r="J1047943" s="20"/>
      <c r="K1047943" s="20"/>
    </row>
    <row r="1047944" s="2" customFormat="1" ht="13.5" spans="5:11">
      <c r="E1047944" s="10"/>
      <c r="I1047944" s="19"/>
      <c r="J1047944" s="20"/>
      <c r="K1047944" s="20"/>
    </row>
    <row r="1047945" s="2" customFormat="1" ht="13.5" spans="5:11">
      <c r="E1047945" s="10"/>
      <c r="I1047945" s="19"/>
      <c r="J1047945" s="20"/>
      <c r="K1047945" s="20"/>
    </row>
    <row r="1047946" s="2" customFormat="1" ht="13.5" spans="5:11">
      <c r="E1047946" s="10"/>
      <c r="I1047946" s="19"/>
      <c r="J1047946" s="20"/>
      <c r="K1047946" s="20"/>
    </row>
    <row r="1047947" s="2" customFormat="1" ht="13.5" spans="5:11">
      <c r="E1047947" s="10"/>
      <c r="I1047947" s="19"/>
      <c r="J1047947" s="20"/>
      <c r="K1047947" s="20"/>
    </row>
    <row r="1047948" s="2" customFormat="1" ht="13.5" spans="5:11">
      <c r="E1047948" s="10"/>
      <c r="I1047948" s="19"/>
      <c r="J1047948" s="20"/>
      <c r="K1047948" s="20"/>
    </row>
    <row r="1047949" s="2" customFormat="1" ht="13.5" spans="5:11">
      <c r="E1047949" s="10"/>
      <c r="I1047949" s="19"/>
      <c r="J1047949" s="20"/>
      <c r="K1047949" s="20"/>
    </row>
    <row r="1047950" s="2" customFormat="1" ht="13.5" spans="5:11">
      <c r="E1047950" s="10"/>
      <c r="I1047950" s="19"/>
      <c r="J1047950" s="20"/>
      <c r="K1047950" s="20"/>
    </row>
    <row r="1047951" s="2" customFormat="1" ht="13.5" spans="5:11">
      <c r="E1047951" s="10"/>
      <c r="I1047951" s="19"/>
      <c r="J1047951" s="20"/>
      <c r="K1047951" s="20"/>
    </row>
    <row r="1047952" s="2" customFormat="1" ht="13.5" spans="5:11">
      <c r="E1047952" s="10"/>
      <c r="I1047952" s="19"/>
      <c r="J1047952" s="20"/>
      <c r="K1047952" s="20"/>
    </row>
    <row r="1047953" s="2" customFormat="1" ht="13.5" spans="5:11">
      <c r="E1047953" s="10"/>
      <c r="I1047953" s="19"/>
      <c r="J1047953" s="20"/>
      <c r="K1047953" s="20"/>
    </row>
    <row r="1047954" s="2" customFormat="1" ht="13.5" spans="5:11">
      <c r="E1047954" s="10"/>
      <c r="I1047954" s="19"/>
      <c r="J1047954" s="20"/>
      <c r="K1047954" s="20"/>
    </row>
    <row r="1047955" s="2" customFormat="1" ht="13.5" spans="5:11">
      <c r="E1047955" s="10"/>
      <c r="I1047955" s="19"/>
      <c r="J1047955" s="20"/>
      <c r="K1047955" s="20"/>
    </row>
    <row r="1047956" s="2" customFormat="1" ht="13.5" spans="5:11">
      <c r="E1047956" s="10"/>
      <c r="I1047956" s="19"/>
      <c r="J1047956" s="20"/>
      <c r="K1047956" s="20"/>
    </row>
    <row r="1047957" s="2" customFormat="1" ht="13.5" spans="5:11">
      <c r="E1047957" s="10"/>
      <c r="I1047957" s="19"/>
      <c r="J1047957" s="20"/>
      <c r="K1047957" s="20"/>
    </row>
    <row r="1047958" s="2" customFormat="1" ht="13.5" spans="5:11">
      <c r="E1047958" s="10"/>
      <c r="I1047958" s="19"/>
      <c r="J1047958" s="20"/>
      <c r="K1047958" s="20"/>
    </row>
    <row r="1047959" s="2" customFormat="1" ht="13.5" spans="5:11">
      <c r="E1047959" s="10"/>
      <c r="I1047959" s="19"/>
      <c r="J1047959" s="20"/>
      <c r="K1047959" s="20"/>
    </row>
    <row r="1047960" s="2" customFormat="1" ht="13.5" spans="5:11">
      <c r="E1047960" s="10"/>
      <c r="I1047960" s="19"/>
      <c r="J1047960" s="20"/>
      <c r="K1047960" s="20"/>
    </row>
    <row r="1047961" s="2" customFormat="1" ht="13.5" spans="5:11">
      <c r="E1047961" s="10"/>
      <c r="I1047961" s="19"/>
      <c r="J1047961" s="20"/>
      <c r="K1047961" s="20"/>
    </row>
    <row r="1047962" s="2" customFormat="1" ht="13.5" spans="5:11">
      <c r="E1047962" s="10"/>
      <c r="I1047962" s="19"/>
      <c r="J1047962" s="20"/>
      <c r="K1047962" s="20"/>
    </row>
    <row r="1047963" s="2" customFormat="1" ht="13.5" spans="5:11">
      <c r="E1047963" s="10"/>
      <c r="I1047963" s="19"/>
      <c r="J1047963" s="20"/>
      <c r="K1047963" s="20"/>
    </row>
    <row r="1047964" s="2" customFormat="1" ht="13.5" spans="5:11">
      <c r="E1047964" s="10"/>
      <c r="I1047964" s="19"/>
      <c r="J1047964" s="20"/>
      <c r="K1047964" s="20"/>
    </row>
    <row r="1047965" s="2" customFormat="1" ht="13.5" spans="5:11">
      <c r="E1047965" s="10"/>
      <c r="I1047965" s="19"/>
      <c r="J1047965" s="20"/>
      <c r="K1047965" s="20"/>
    </row>
    <row r="1047966" s="2" customFormat="1" ht="13.5" spans="5:11">
      <c r="E1047966" s="10"/>
      <c r="I1047966" s="19"/>
      <c r="J1047966" s="20"/>
      <c r="K1047966" s="20"/>
    </row>
    <row r="1047967" s="2" customFormat="1" ht="13.5" spans="5:11">
      <c r="E1047967" s="10"/>
      <c r="I1047967" s="19"/>
      <c r="J1047967" s="20"/>
      <c r="K1047967" s="20"/>
    </row>
    <row r="1047968" s="2" customFormat="1" ht="13.5" spans="5:11">
      <c r="E1047968" s="10"/>
      <c r="I1047968" s="19"/>
      <c r="J1047968" s="20"/>
      <c r="K1047968" s="20"/>
    </row>
    <row r="1047969" s="2" customFormat="1" ht="13.5" spans="5:11">
      <c r="E1047969" s="10"/>
      <c r="I1047969" s="19"/>
      <c r="J1047969" s="20"/>
      <c r="K1047969" s="20"/>
    </row>
    <row r="1047970" s="2" customFormat="1" ht="13.5" spans="5:11">
      <c r="E1047970" s="10"/>
      <c r="I1047970" s="19"/>
      <c r="J1047970" s="20"/>
      <c r="K1047970" s="20"/>
    </row>
    <row r="1047971" s="2" customFormat="1" ht="13.5" spans="5:11">
      <c r="E1047971" s="10"/>
      <c r="I1047971" s="19"/>
      <c r="J1047971" s="20"/>
      <c r="K1047971" s="20"/>
    </row>
    <row r="1047972" s="2" customFormat="1" ht="13.5" spans="5:11">
      <c r="E1047972" s="10"/>
      <c r="I1047972" s="19"/>
      <c r="J1047972" s="20"/>
      <c r="K1047972" s="20"/>
    </row>
    <row r="1047973" s="2" customFormat="1" ht="13.5" spans="5:11">
      <c r="E1047973" s="10"/>
      <c r="I1047973" s="19"/>
      <c r="J1047973" s="20"/>
      <c r="K1047973" s="20"/>
    </row>
    <row r="1047974" s="2" customFormat="1" ht="13.5" spans="5:11">
      <c r="E1047974" s="10"/>
      <c r="I1047974" s="19"/>
      <c r="J1047974" s="20"/>
      <c r="K1047974" s="20"/>
    </row>
    <row r="1047975" s="2" customFormat="1" ht="13.5" spans="5:11">
      <c r="E1047975" s="10"/>
      <c r="I1047975" s="19"/>
      <c r="J1047975" s="20"/>
      <c r="K1047975" s="20"/>
    </row>
    <row r="1047976" s="2" customFormat="1" ht="13.5" spans="5:11">
      <c r="E1047976" s="10"/>
      <c r="I1047976" s="19"/>
      <c r="J1047976" s="20"/>
      <c r="K1047976" s="20"/>
    </row>
    <row r="1047977" s="2" customFormat="1" ht="13.5" spans="5:11">
      <c r="E1047977" s="10"/>
      <c r="I1047977" s="19"/>
      <c r="J1047977" s="20"/>
      <c r="K1047977" s="20"/>
    </row>
    <row r="1047978" s="2" customFormat="1" ht="13.5" spans="5:11">
      <c r="E1047978" s="10"/>
      <c r="I1047978" s="19"/>
      <c r="J1047978" s="20"/>
      <c r="K1047978" s="20"/>
    </row>
    <row r="1047979" s="2" customFormat="1" ht="13.5" spans="5:11">
      <c r="E1047979" s="10"/>
      <c r="I1047979" s="19"/>
      <c r="J1047979" s="20"/>
      <c r="K1047979" s="20"/>
    </row>
    <row r="1047980" s="2" customFormat="1" ht="13.5" spans="5:11">
      <c r="E1047980" s="10"/>
      <c r="I1047980" s="19"/>
      <c r="J1047980" s="20"/>
      <c r="K1047980" s="20"/>
    </row>
    <row r="1047981" s="2" customFormat="1" ht="13.5" spans="5:11">
      <c r="E1047981" s="10"/>
      <c r="I1047981" s="19"/>
      <c r="J1047981" s="20"/>
      <c r="K1047981" s="20"/>
    </row>
    <row r="1047982" s="2" customFormat="1" ht="13.5" spans="5:11">
      <c r="E1047982" s="10"/>
      <c r="I1047982" s="19"/>
      <c r="J1047982" s="20"/>
      <c r="K1047982" s="20"/>
    </row>
    <row r="1047983" s="2" customFormat="1" ht="13.5" spans="5:11">
      <c r="E1047983" s="10"/>
      <c r="I1047983" s="19"/>
      <c r="J1047983" s="20"/>
      <c r="K1047983" s="20"/>
    </row>
    <row r="1047984" s="2" customFormat="1" ht="13.5" spans="5:11">
      <c r="E1047984" s="10"/>
      <c r="I1047984" s="19"/>
      <c r="J1047984" s="20"/>
      <c r="K1047984" s="20"/>
    </row>
    <row r="1047985" s="2" customFormat="1" ht="13.5" spans="5:11">
      <c r="E1047985" s="10"/>
      <c r="I1047985" s="19"/>
      <c r="J1047985" s="20"/>
      <c r="K1047985" s="20"/>
    </row>
    <row r="1047986" s="2" customFormat="1" ht="13.5" spans="5:11">
      <c r="E1047986" s="10"/>
      <c r="I1047986" s="19"/>
      <c r="J1047986" s="20"/>
      <c r="K1047986" s="20"/>
    </row>
    <row r="1047987" s="2" customFormat="1" ht="13.5" spans="5:11">
      <c r="E1047987" s="10"/>
      <c r="I1047987" s="19"/>
      <c r="J1047987" s="20"/>
      <c r="K1047987" s="20"/>
    </row>
    <row r="1047988" s="2" customFormat="1" ht="13.5" spans="5:11">
      <c r="E1047988" s="10"/>
      <c r="I1047988" s="19"/>
      <c r="J1047988" s="20"/>
      <c r="K1047988" s="20"/>
    </row>
    <row r="1047989" s="2" customFormat="1" ht="13.5" spans="5:11">
      <c r="E1047989" s="10"/>
      <c r="I1047989" s="19"/>
      <c r="J1047989" s="20"/>
      <c r="K1047989" s="20"/>
    </row>
    <row r="1047990" s="2" customFormat="1" ht="13.5" spans="5:11">
      <c r="E1047990" s="10"/>
      <c r="I1047990" s="19"/>
      <c r="J1047990" s="20"/>
      <c r="K1047990" s="20"/>
    </row>
    <row r="1047991" s="2" customFormat="1" ht="13.5" spans="5:11">
      <c r="E1047991" s="10"/>
      <c r="I1047991" s="19"/>
      <c r="J1047991" s="20"/>
      <c r="K1047991" s="20"/>
    </row>
    <row r="1047992" s="2" customFormat="1" ht="13.5" spans="5:11">
      <c r="E1047992" s="10"/>
      <c r="I1047992" s="19"/>
      <c r="J1047992" s="20"/>
      <c r="K1047992" s="20"/>
    </row>
    <row r="1047993" s="2" customFormat="1" ht="13.5" spans="5:11">
      <c r="E1047993" s="10"/>
      <c r="I1047993" s="19"/>
      <c r="J1047993" s="20"/>
      <c r="K1047993" s="20"/>
    </row>
    <row r="1047994" s="2" customFormat="1" ht="13.5" spans="5:11">
      <c r="E1047994" s="10"/>
      <c r="I1047994" s="19"/>
      <c r="J1047994" s="20"/>
      <c r="K1047994" s="20"/>
    </row>
    <row r="1047995" s="2" customFormat="1" ht="13.5" spans="5:11">
      <c r="E1047995" s="10"/>
      <c r="I1047995" s="19"/>
      <c r="J1047995" s="20"/>
      <c r="K1047995" s="20"/>
    </row>
    <row r="1047996" s="2" customFormat="1" ht="13.5" spans="5:11">
      <c r="E1047996" s="10"/>
      <c r="I1047996" s="19"/>
      <c r="J1047996" s="20"/>
      <c r="K1047996" s="20"/>
    </row>
    <row r="1047997" s="2" customFormat="1" ht="13.5" spans="5:11">
      <c r="E1047997" s="10"/>
      <c r="I1047997" s="19"/>
      <c r="J1047997" s="20"/>
      <c r="K1047997" s="20"/>
    </row>
    <row r="1047998" s="2" customFormat="1" ht="13.5" spans="5:11">
      <c r="E1047998" s="10"/>
      <c r="I1047998" s="19"/>
      <c r="J1047998" s="20"/>
      <c r="K1047998" s="20"/>
    </row>
    <row r="1047999" s="2" customFormat="1" ht="13.5" spans="5:11">
      <c r="E1047999" s="10"/>
      <c r="I1047999" s="19"/>
      <c r="J1047999" s="20"/>
      <c r="K1047999" s="20"/>
    </row>
    <row r="1048000" s="2" customFormat="1" ht="13.5" spans="5:11">
      <c r="E1048000" s="10"/>
      <c r="I1048000" s="19"/>
      <c r="J1048000" s="20"/>
      <c r="K1048000" s="20"/>
    </row>
    <row r="1048001" s="2" customFormat="1" ht="13.5" spans="5:11">
      <c r="E1048001" s="10"/>
      <c r="I1048001" s="19"/>
      <c r="J1048001" s="20"/>
      <c r="K1048001" s="20"/>
    </row>
    <row r="1048002" s="2" customFormat="1" ht="13.5" spans="5:11">
      <c r="E1048002" s="10"/>
      <c r="I1048002" s="19"/>
      <c r="J1048002" s="20"/>
      <c r="K1048002" s="20"/>
    </row>
    <row r="1048003" s="2" customFormat="1" ht="13.5" spans="5:11">
      <c r="E1048003" s="10"/>
      <c r="I1048003" s="19"/>
      <c r="J1048003" s="20"/>
      <c r="K1048003" s="20"/>
    </row>
    <row r="1048004" s="2" customFormat="1" ht="13.5" spans="5:11">
      <c r="E1048004" s="10"/>
      <c r="I1048004" s="19"/>
      <c r="J1048004" s="20"/>
      <c r="K1048004" s="20"/>
    </row>
    <row r="1048005" s="2" customFormat="1" ht="13.5" spans="5:11">
      <c r="E1048005" s="10"/>
      <c r="I1048005" s="19"/>
      <c r="J1048005" s="20"/>
      <c r="K1048005" s="20"/>
    </row>
    <row r="1048006" s="2" customFormat="1" ht="13.5" spans="5:11">
      <c r="E1048006" s="10"/>
      <c r="I1048006" s="19"/>
      <c r="J1048006" s="20"/>
      <c r="K1048006" s="20"/>
    </row>
    <row r="1048007" s="2" customFormat="1" ht="13.5" spans="5:11">
      <c r="E1048007" s="10"/>
      <c r="I1048007" s="19"/>
      <c r="J1048007" s="20"/>
      <c r="K1048007" s="20"/>
    </row>
    <row r="1048008" s="2" customFormat="1" ht="13.5" spans="5:11">
      <c r="E1048008" s="10"/>
      <c r="I1048008" s="19"/>
      <c r="J1048008" s="20"/>
      <c r="K1048008" s="20"/>
    </row>
    <row r="1048009" s="2" customFormat="1" ht="13.5" spans="5:11">
      <c r="E1048009" s="10"/>
      <c r="I1048009" s="19"/>
      <c r="J1048009" s="20"/>
      <c r="K1048009" s="20"/>
    </row>
    <row r="1048010" s="2" customFormat="1" ht="13.5" spans="5:11">
      <c r="E1048010" s="10"/>
      <c r="I1048010" s="19"/>
      <c r="J1048010" s="20"/>
      <c r="K1048010" s="20"/>
    </row>
    <row r="1048011" s="2" customFormat="1" ht="13.5" spans="5:11">
      <c r="E1048011" s="10"/>
      <c r="I1048011" s="19"/>
      <c r="J1048011" s="20"/>
      <c r="K1048011" s="20"/>
    </row>
    <row r="1048012" s="2" customFormat="1" ht="13.5" spans="5:11">
      <c r="E1048012" s="10"/>
      <c r="I1048012" s="19"/>
      <c r="J1048012" s="20"/>
      <c r="K1048012" s="20"/>
    </row>
    <row r="1048013" s="2" customFormat="1" ht="13.5" spans="5:11">
      <c r="E1048013" s="10"/>
      <c r="I1048013" s="19"/>
      <c r="J1048013" s="20"/>
      <c r="K1048013" s="20"/>
    </row>
    <row r="1048014" s="2" customFormat="1" ht="13.5" spans="5:11">
      <c r="E1048014" s="10"/>
      <c r="I1048014" s="19"/>
      <c r="J1048014" s="20"/>
      <c r="K1048014" s="20"/>
    </row>
    <row r="1048015" s="2" customFormat="1" ht="13.5" spans="5:11">
      <c r="E1048015" s="10"/>
      <c r="I1048015" s="19"/>
      <c r="J1048015" s="20"/>
      <c r="K1048015" s="20"/>
    </row>
    <row r="1048016" s="2" customFormat="1" ht="13.5" spans="5:11">
      <c r="E1048016" s="10"/>
      <c r="I1048016" s="19"/>
      <c r="J1048016" s="20"/>
      <c r="K1048016" s="20"/>
    </row>
    <row r="1048017" s="2" customFormat="1" ht="13.5" spans="5:11">
      <c r="E1048017" s="10"/>
      <c r="I1048017" s="19"/>
      <c r="J1048017" s="20"/>
      <c r="K1048017" s="20"/>
    </row>
    <row r="1048018" s="2" customFormat="1" ht="13.5" spans="5:11">
      <c r="E1048018" s="10"/>
      <c r="I1048018" s="19"/>
      <c r="J1048018" s="20"/>
      <c r="K1048018" s="20"/>
    </row>
    <row r="1048019" s="2" customFormat="1" ht="13.5" spans="5:11">
      <c r="E1048019" s="10"/>
      <c r="I1048019" s="19"/>
      <c r="J1048019" s="20"/>
      <c r="K1048019" s="20"/>
    </row>
    <row r="1048020" s="2" customFormat="1" ht="13.5" spans="5:11">
      <c r="E1048020" s="10"/>
      <c r="I1048020" s="19"/>
      <c r="J1048020" s="20"/>
      <c r="K1048020" s="20"/>
    </row>
    <row r="1048021" s="2" customFormat="1" ht="13.5" spans="5:11">
      <c r="E1048021" s="10"/>
      <c r="I1048021" s="19"/>
      <c r="J1048021" s="20"/>
      <c r="K1048021" s="20"/>
    </row>
    <row r="1048022" s="2" customFormat="1" ht="13.5" spans="5:11">
      <c r="E1048022" s="10"/>
      <c r="I1048022" s="19"/>
      <c r="J1048022" s="20"/>
      <c r="K1048022" s="20"/>
    </row>
    <row r="1048023" s="2" customFormat="1" ht="13.5" spans="5:11">
      <c r="E1048023" s="10"/>
      <c r="I1048023" s="19"/>
      <c r="J1048023" s="20"/>
      <c r="K1048023" s="20"/>
    </row>
    <row r="1048024" s="2" customFormat="1" ht="13.5" spans="5:11">
      <c r="E1048024" s="10"/>
      <c r="I1048024" s="19"/>
      <c r="J1048024" s="20"/>
      <c r="K1048024" s="20"/>
    </row>
    <row r="1048025" s="2" customFormat="1" ht="13.5" spans="5:11">
      <c r="E1048025" s="10"/>
      <c r="I1048025" s="19"/>
      <c r="J1048025" s="20"/>
      <c r="K1048025" s="20"/>
    </row>
    <row r="1048026" s="2" customFormat="1" ht="13.5" spans="5:11">
      <c r="E1048026" s="10"/>
      <c r="I1048026" s="19"/>
      <c r="J1048026" s="20"/>
      <c r="K1048026" s="20"/>
    </row>
    <row r="1048027" s="2" customFormat="1" ht="13.5" spans="5:11">
      <c r="E1048027" s="10"/>
      <c r="I1048027" s="19"/>
      <c r="J1048027" s="20"/>
      <c r="K1048027" s="20"/>
    </row>
    <row r="1048028" s="2" customFormat="1" ht="13.5" spans="5:11">
      <c r="E1048028" s="10"/>
      <c r="I1048028" s="19"/>
      <c r="J1048028" s="20"/>
      <c r="K1048028" s="20"/>
    </row>
    <row r="1048029" s="2" customFormat="1" ht="13.5" spans="5:11">
      <c r="E1048029" s="10"/>
      <c r="I1048029" s="19"/>
      <c r="J1048029" s="20"/>
      <c r="K1048029" s="20"/>
    </row>
    <row r="1048030" s="2" customFormat="1" ht="13.5" spans="5:11">
      <c r="E1048030" s="10"/>
      <c r="I1048030" s="19"/>
      <c r="J1048030" s="20"/>
      <c r="K1048030" s="20"/>
    </row>
    <row r="1048031" s="2" customFormat="1" ht="13.5" spans="5:11">
      <c r="E1048031" s="10"/>
      <c r="I1048031" s="19"/>
      <c r="J1048031" s="20"/>
      <c r="K1048031" s="20"/>
    </row>
    <row r="1048032" s="2" customFormat="1" ht="13.5" spans="5:11">
      <c r="E1048032" s="10"/>
      <c r="I1048032" s="19"/>
      <c r="J1048032" s="20"/>
      <c r="K1048032" s="20"/>
    </row>
    <row r="1048033" s="2" customFormat="1" ht="13.5" spans="5:11">
      <c r="E1048033" s="10"/>
      <c r="I1048033" s="19"/>
      <c r="J1048033" s="20"/>
      <c r="K1048033" s="20"/>
    </row>
    <row r="1048034" s="2" customFormat="1" ht="13.5" spans="5:11">
      <c r="E1048034" s="10"/>
      <c r="I1048034" s="19"/>
      <c r="J1048034" s="20"/>
      <c r="K1048034" s="20"/>
    </row>
    <row r="1048035" s="2" customFormat="1" ht="13.5" spans="5:11">
      <c r="E1048035" s="10"/>
      <c r="I1048035" s="19"/>
      <c r="J1048035" s="20"/>
      <c r="K1048035" s="20"/>
    </row>
    <row r="1048036" s="2" customFormat="1" ht="13.5" spans="5:11">
      <c r="E1048036" s="10"/>
      <c r="I1048036" s="19"/>
      <c r="J1048036" s="20"/>
      <c r="K1048036" s="20"/>
    </row>
    <row r="1048037" s="2" customFormat="1" ht="13.5" spans="5:11">
      <c r="E1048037" s="10"/>
      <c r="I1048037" s="19"/>
      <c r="J1048037" s="20"/>
      <c r="K1048037" s="20"/>
    </row>
    <row r="1048038" s="2" customFormat="1" ht="13.5" spans="5:11">
      <c r="E1048038" s="10"/>
      <c r="I1048038" s="19"/>
      <c r="J1048038" s="20"/>
      <c r="K1048038" s="20"/>
    </row>
    <row r="1048039" s="2" customFormat="1" ht="13.5" spans="5:11">
      <c r="E1048039" s="10"/>
      <c r="I1048039" s="19"/>
      <c r="J1048039" s="20"/>
      <c r="K1048039" s="20"/>
    </row>
    <row r="1048040" s="2" customFormat="1" ht="13.5" spans="5:11">
      <c r="E1048040" s="10"/>
      <c r="I1048040" s="19"/>
      <c r="J1048040" s="20"/>
      <c r="K1048040" s="20"/>
    </row>
    <row r="1048041" s="2" customFormat="1" ht="13.5" spans="5:11">
      <c r="E1048041" s="10"/>
      <c r="I1048041" s="19"/>
      <c r="J1048041" s="20"/>
      <c r="K1048041" s="20"/>
    </row>
    <row r="1048042" s="2" customFormat="1" ht="13.5" spans="5:11">
      <c r="E1048042" s="10"/>
      <c r="I1048042" s="19"/>
      <c r="J1048042" s="20"/>
      <c r="K1048042" s="20"/>
    </row>
    <row r="1048043" s="2" customFormat="1" ht="13.5" spans="5:11">
      <c r="E1048043" s="10"/>
      <c r="I1048043" s="19"/>
      <c r="J1048043" s="20"/>
      <c r="K1048043" s="20"/>
    </row>
    <row r="1048044" s="2" customFormat="1" ht="13.5" spans="5:11">
      <c r="E1048044" s="10"/>
      <c r="I1048044" s="19"/>
      <c r="J1048044" s="20"/>
      <c r="K1048044" s="20"/>
    </row>
    <row r="1048045" s="2" customFormat="1" ht="13.5" spans="5:11">
      <c r="E1048045" s="10"/>
      <c r="I1048045" s="19"/>
      <c r="J1048045" s="20"/>
      <c r="K1048045" s="20"/>
    </row>
    <row r="1048046" s="2" customFormat="1" ht="13.5" spans="5:11">
      <c r="E1048046" s="10"/>
      <c r="I1048046" s="19"/>
      <c r="J1048046" s="20"/>
      <c r="K1048046" s="20"/>
    </row>
    <row r="1048047" s="2" customFormat="1" ht="13.5" spans="5:11">
      <c r="E1048047" s="10"/>
      <c r="I1048047" s="19"/>
      <c r="J1048047" s="20"/>
      <c r="K1048047" s="20"/>
    </row>
    <row r="1048048" s="2" customFormat="1" ht="13.5" spans="5:11">
      <c r="E1048048" s="10"/>
      <c r="I1048048" s="19"/>
      <c r="J1048048" s="20"/>
      <c r="K1048048" s="20"/>
    </row>
    <row r="1048049" s="2" customFormat="1" ht="13.5" spans="5:11">
      <c r="E1048049" s="10"/>
      <c r="I1048049" s="19"/>
      <c r="J1048049" s="20"/>
      <c r="K1048049" s="20"/>
    </row>
    <row r="1048050" s="2" customFormat="1" ht="13.5" spans="5:11">
      <c r="E1048050" s="10"/>
      <c r="I1048050" s="19"/>
      <c r="J1048050" s="20"/>
      <c r="K1048050" s="20"/>
    </row>
    <row r="1048051" s="2" customFormat="1" ht="13.5" spans="5:11">
      <c r="E1048051" s="10"/>
      <c r="I1048051" s="19"/>
      <c r="J1048051" s="20"/>
      <c r="K1048051" s="20"/>
    </row>
    <row r="1048052" s="2" customFormat="1" ht="13.5" spans="5:11">
      <c r="E1048052" s="10"/>
      <c r="I1048052" s="19"/>
      <c r="J1048052" s="20"/>
      <c r="K1048052" s="20"/>
    </row>
    <row r="1048053" s="2" customFormat="1" ht="13.5" spans="5:11">
      <c r="E1048053" s="10"/>
      <c r="I1048053" s="19"/>
      <c r="J1048053" s="20"/>
      <c r="K1048053" s="20"/>
    </row>
    <row r="1048054" s="2" customFormat="1" ht="13.5" spans="5:11">
      <c r="E1048054" s="10"/>
      <c r="I1048054" s="19"/>
      <c r="J1048054" s="20"/>
      <c r="K1048054" s="20"/>
    </row>
    <row r="1048055" s="2" customFormat="1" ht="13.5" spans="5:11">
      <c r="E1048055" s="10"/>
      <c r="I1048055" s="19"/>
      <c r="J1048055" s="20"/>
      <c r="K1048055" s="20"/>
    </row>
    <row r="1048056" s="2" customFormat="1" ht="13.5" spans="5:11">
      <c r="E1048056" s="10"/>
      <c r="I1048056" s="19"/>
      <c r="J1048056" s="20"/>
      <c r="K1048056" s="20"/>
    </row>
    <row r="1048057" s="2" customFormat="1" ht="13.5" spans="5:11">
      <c r="E1048057" s="10"/>
      <c r="I1048057" s="19"/>
      <c r="J1048057" s="20"/>
      <c r="K1048057" s="20"/>
    </row>
    <row r="1048058" s="2" customFormat="1" ht="13.5" spans="5:11">
      <c r="E1048058" s="10"/>
      <c r="I1048058" s="19"/>
      <c r="J1048058" s="20"/>
      <c r="K1048058" s="20"/>
    </row>
    <row r="1048059" s="2" customFormat="1" ht="13.5" spans="5:11">
      <c r="E1048059" s="10"/>
      <c r="I1048059" s="19"/>
      <c r="J1048059" s="20"/>
      <c r="K1048059" s="20"/>
    </row>
    <row r="1048060" s="2" customFormat="1" ht="13.5" spans="5:11">
      <c r="E1048060" s="10"/>
      <c r="I1048060" s="19"/>
      <c r="J1048060" s="20"/>
      <c r="K1048060" s="20"/>
    </row>
    <row r="1048061" s="2" customFormat="1" ht="13.5" spans="5:11">
      <c r="E1048061" s="10"/>
      <c r="I1048061" s="19"/>
      <c r="J1048061" s="20"/>
      <c r="K1048061" s="20"/>
    </row>
    <row r="1048062" s="2" customFormat="1" ht="13.5" spans="5:11">
      <c r="E1048062" s="10"/>
      <c r="I1048062" s="19"/>
      <c r="J1048062" s="20"/>
      <c r="K1048062" s="20"/>
    </row>
    <row r="1048063" s="2" customFormat="1" ht="13.5" spans="5:11">
      <c r="E1048063" s="10"/>
      <c r="I1048063" s="19"/>
      <c r="J1048063" s="20"/>
      <c r="K1048063" s="20"/>
    </row>
    <row r="1048064" s="2" customFormat="1" ht="13.5" spans="5:11">
      <c r="E1048064" s="10"/>
      <c r="I1048064" s="19"/>
      <c r="J1048064" s="20"/>
      <c r="K1048064" s="20"/>
    </row>
    <row r="1048065" s="2" customFormat="1" ht="13.5" spans="5:11">
      <c r="E1048065" s="10"/>
      <c r="I1048065" s="19"/>
      <c r="J1048065" s="20"/>
      <c r="K1048065" s="20"/>
    </row>
    <row r="1048066" s="2" customFormat="1" ht="13.5" spans="5:11">
      <c r="E1048066" s="10"/>
      <c r="I1048066" s="19"/>
      <c r="J1048066" s="20"/>
      <c r="K1048066" s="20"/>
    </row>
    <row r="1048067" s="2" customFormat="1" ht="13.5" spans="5:11">
      <c r="E1048067" s="10"/>
      <c r="I1048067" s="19"/>
      <c r="J1048067" s="20"/>
      <c r="K1048067" s="20"/>
    </row>
    <row r="1048068" s="2" customFormat="1" ht="13.5" spans="5:11">
      <c r="E1048068" s="10"/>
      <c r="I1048068" s="19"/>
      <c r="J1048068" s="20"/>
      <c r="K1048068" s="20"/>
    </row>
    <row r="1048069" s="2" customFormat="1" ht="13.5" spans="5:11">
      <c r="E1048069" s="10"/>
      <c r="I1048069" s="19"/>
      <c r="J1048069" s="20"/>
      <c r="K1048069" s="20"/>
    </row>
    <row r="1048070" s="2" customFormat="1" ht="13.5" spans="5:11">
      <c r="E1048070" s="10"/>
      <c r="I1048070" s="19"/>
      <c r="J1048070" s="20"/>
      <c r="K1048070" s="20"/>
    </row>
    <row r="1048071" s="2" customFormat="1" ht="13.5" spans="5:11">
      <c r="E1048071" s="10"/>
      <c r="I1048071" s="19"/>
      <c r="J1048071" s="20"/>
      <c r="K1048071" s="20"/>
    </row>
    <row r="1048072" s="2" customFormat="1" ht="13.5" spans="5:11">
      <c r="E1048072" s="10"/>
      <c r="I1048072" s="19"/>
      <c r="J1048072" s="20"/>
      <c r="K1048072" s="20"/>
    </row>
    <row r="1048073" s="2" customFormat="1" ht="13.5" spans="5:11">
      <c r="E1048073" s="10"/>
      <c r="I1048073" s="19"/>
      <c r="J1048073" s="20"/>
      <c r="K1048073" s="20"/>
    </row>
    <row r="1048074" s="2" customFormat="1" ht="13.5" spans="5:11">
      <c r="E1048074" s="10"/>
      <c r="I1048074" s="19"/>
      <c r="J1048074" s="20"/>
      <c r="K1048074" s="20"/>
    </row>
    <row r="1048075" customFormat="1" ht="13.5"/>
    <row r="1048076" customFormat="1" ht="13.5"/>
    <row r="1048077" customFormat="1" ht="13.5"/>
    <row r="1048078" customFormat="1" ht="13.5"/>
    <row r="1048079" customFormat="1" ht="13.5"/>
    <row r="1048080" customFormat="1" ht="13.5"/>
    <row r="1048081" customFormat="1" ht="13.5"/>
    <row r="1048082" customFormat="1" ht="13.5"/>
    <row r="1048083" customFormat="1" ht="13.5"/>
    <row r="1048084" customFormat="1" ht="13.5"/>
    <row r="1048085" customFormat="1" ht="13.5"/>
    <row r="1048086" customFormat="1" ht="13.5"/>
    <row r="1048087" customFormat="1" ht="13.5"/>
    <row r="1048088" customFormat="1" ht="13.5"/>
    <row r="1048089" customFormat="1" ht="13.5"/>
    <row r="1048090" customFormat="1" ht="13.5"/>
    <row r="1048091" customFormat="1" ht="13.5"/>
    <row r="1048092" customFormat="1" ht="13.5"/>
    <row r="1048093" customFormat="1" ht="13.5"/>
    <row r="1048094" customFormat="1" ht="13.5"/>
    <row r="1048095" customFormat="1" ht="13.5"/>
    <row r="1048096" customFormat="1" ht="13.5"/>
    <row r="1048097" customFormat="1" ht="13.5"/>
    <row r="1048098" customFormat="1" ht="13.5"/>
    <row r="1048099" customFormat="1" ht="13.5"/>
    <row r="1048100" customFormat="1" ht="13.5"/>
    <row r="1048101" customFormat="1" ht="13.5"/>
    <row r="1048102" customFormat="1" ht="13.5"/>
    <row r="1048103" customFormat="1" ht="13.5"/>
    <row r="1048104" customFormat="1" ht="13.5"/>
    <row r="1048105" customFormat="1" ht="13.5"/>
    <row r="1048106" customFormat="1" ht="13.5"/>
    <row r="1048107" customFormat="1" ht="13.5"/>
    <row r="1048108" customFormat="1" ht="13.5"/>
    <row r="1048109" customFormat="1" ht="13.5"/>
    <row r="1048110" customFormat="1" ht="13.5"/>
    <row r="1048111" customFormat="1" ht="13.5"/>
    <row r="1048112" customFormat="1" ht="13.5"/>
    <row r="1048113" customFormat="1" ht="13.5"/>
    <row r="1048114" customFormat="1" ht="13.5"/>
    <row r="1048115" customFormat="1" ht="13.5"/>
    <row r="1048116" customFormat="1" ht="13.5"/>
    <row r="1048117" customFormat="1" ht="13.5"/>
    <row r="1048118" customFormat="1" ht="13.5"/>
    <row r="1048119" customFormat="1" ht="13.5"/>
    <row r="1048120" customFormat="1" ht="13.5"/>
    <row r="1048121" customFormat="1" ht="13.5"/>
    <row r="1048122" customFormat="1" ht="13.5"/>
    <row r="1048123" customFormat="1" ht="13.5"/>
    <row r="1048124" customFormat="1" ht="13.5"/>
    <row r="1048125" customFormat="1" ht="13.5"/>
    <row r="1048126" customFormat="1" ht="13.5"/>
    <row r="1048127" customFormat="1" ht="13.5"/>
    <row r="1048128" customFormat="1" ht="13.5"/>
    <row r="1048129" customFormat="1" ht="13.5"/>
    <row r="1048130" customFormat="1" ht="13.5"/>
    <row r="1048131" customFormat="1" ht="13.5"/>
    <row r="1048132" customFormat="1" ht="13.5"/>
    <row r="1048133" customFormat="1" ht="13.5"/>
    <row r="1048134" customFormat="1" ht="13.5"/>
    <row r="1048135" customFormat="1" ht="13.5"/>
    <row r="1048136" customFormat="1" ht="13.5"/>
    <row r="1048137" customFormat="1" ht="13.5"/>
    <row r="1048138" customFormat="1" ht="13.5"/>
    <row r="1048139" customFormat="1" ht="13.5"/>
    <row r="1048140" customFormat="1" ht="13.5"/>
    <row r="1048141" customFormat="1" ht="13.5"/>
    <row r="1048142" customFormat="1" ht="13.5"/>
    <row r="1048143" customFormat="1" ht="13.5"/>
    <row r="1048144" customFormat="1" ht="13.5"/>
    <row r="1048145" customFormat="1" ht="13.5"/>
    <row r="1048146" customFormat="1" ht="13.5"/>
    <row r="1048147" customFormat="1" ht="13.5"/>
    <row r="1048148" customFormat="1" ht="13.5"/>
    <row r="1048149" customFormat="1" ht="13.5"/>
    <row r="1048150" customFormat="1" ht="13.5"/>
    <row r="1048151" customFormat="1" ht="13.5"/>
    <row r="1048152" customFormat="1" ht="13.5"/>
    <row r="1048153" customFormat="1" ht="13.5"/>
    <row r="1048154" customFormat="1" ht="13.5"/>
    <row r="1048155" customFormat="1" ht="13.5"/>
    <row r="1048156" customFormat="1" ht="13.5"/>
    <row r="1048157" customFormat="1" ht="13.5"/>
    <row r="1048158" customFormat="1" ht="13.5"/>
    <row r="1048159" customFormat="1" ht="13.5"/>
    <row r="1048160" customFormat="1" ht="13.5"/>
    <row r="1048161" customFormat="1" ht="13.5"/>
    <row r="1048162" customFormat="1" ht="13.5"/>
    <row r="1048163" customFormat="1" ht="13.5"/>
    <row r="1048164" customFormat="1" ht="13.5"/>
    <row r="1048165" customFormat="1" ht="13.5"/>
    <row r="1048166" customFormat="1" ht="13.5"/>
    <row r="1048167" customFormat="1" ht="13.5"/>
    <row r="1048168" customFormat="1" ht="13.5"/>
    <row r="1048169" customFormat="1" ht="13.5"/>
    <row r="1048170" customFormat="1" ht="13.5"/>
    <row r="1048171" customFormat="1" ht="13.5"/>
    <row r="1048172" customFormat="1" ht="13.5"/>
    <row r="1048173" customFormat="1" ht="13.5"/>
    <row r="1048174" customFormat="1" ht="13.5"/>
    <row r="1048175" customFormat="1" ht="13.5"/>
    <row r="1048176" customFormat="1" ht="13.5"/>
    <row r="1048177" customFormat="1" ht="13.5"/>
    <row r="1048178" customFormat="1" ht="13.5"/>
    <row r="1048179" customFormat="1" ht="13.5"/>
    <row r="1048180" customFormat="1" ht="13.5"/>
    <row r="1048181" customFormat="1" ht="13.5"/>
    <row r="1048182" customFormat="1" ht="13.5"/>
    <row r="1048183" customFormat="1" ht="13.5"/>
    <row r="1048184" customFormat="1" ht="13.5"/>
    <row r="1048185" customFormat="1" ht="13.5"/>
    <row r="1048186" customFormat="1" ht="13.5"/>
    <row r="1048187" customFormat="1" ht="13.5"/>
    <row r="1048188" customFormat="1" ht="13.5"/>
    <row r="1048189" customFormat="1" ht="13.5"/>
    <row r="1048190" customFormat="1" ht="13.5"/>
    <row r="1048191" customFormat="1" ht="13.5"/>
    <row r="1048192" customFormat="1" ht="13.5"/>
    <row r="1048193" customFormat="1" ht="13.5"/>
    <row r="1048194" customFormat="1" ht="13.5"/>
    <row r="1048195" customFormat="1" ht="13.5"/>
    <row r="1048196" customFormat="1" ht="13.5"/>
    <row r="1048197" customFormat="1" ht="13.5"/>
    <row r="1048198" customFormat="1" ht="13.5"/>
    <row r="1048199" customFormat="1" ht="13.5"/>
    <row r="1048200" customFormat="1" ht="13.5"/>
    <row r="1048201" customFormat="1" ht="13.5"/>
    <row r="1048202" customFormat="1" ht="13.5"/>
    <row r="1048203" customFormat="1" ht="13.5"/>
    <row r="1048204" customFormat="1" ht="13.5"/>
    <row r="1048205" customFormat="1" ht="13.5"/>
    <row r="1048206" customFormat="1" ht="13.5"/>
    <row r="1048207" customFormat="1" ht="13.5"/>
    <row r="1048208" customFormat="1" ht="13.5"/>
    <row r="1048209" customFormat="1" ht="13.5"/>
    <row r="1048210" customFormat="1" ht="13.5"/>
    <row r="1048211" customFormat="1" ht="13.5"/>
    <row r="1048212" customFormat="1" ht="13.5"/>
    <row r="1048213" customFormat="1" ht="13.5"/>
    <row r="1048214" customFormat="1" ht="13.5"/>
    <row r="1048215" customFormat="1" ht="13.5"/>
    <row r="1048216" customFormat="1" ht="13.5"/>
    <row r="1048217" customFormat="1" ht="13.5"/>
    <row r="1048218" customFormat="1" ht="13.5"/>
    <row r="1048219" customFormat="1" ht="13.5"/>
    <row r="1048220" customFormat="1" ht="13.5"/>
    <row r="1048221" customFormat="1" ht="13.5"/>
    <row r="1048222" customFormat="1" ht="13.5"/>
    <row r="1048223" customFormat="1" ht="13.5"/>
    <row r="1048224" customFormat="1" ht="13.5"/>
    <row r="1048225" customFormat="1" ht="13.5"/>
    <row r="1048226" customFormat="1" ht="13.5"/>
    <row r="1048227" customFormat="1" ht="13.5"/>
    <row r="1048228" customFormat="1" ht="13.5"/>
    <row r="1048229" customFormat="1" ht="13.5"/>
    <row r="1048230" customFormat="1" ht="13.5"/>
    <row r="1048231" customFormat="1" ht="13.5"/>
    <row r="1048232" customFormat="1" ht="13.5"/>
    <row r="1048233" customFormat="1" ht="13.5"/>
    <row r="1048234" customFormat="1" ht="13.5"/>
    <row r="1048235" customFormat="1" ht="13.5"/>
    <row r="1048236" customFormat="1" ht="13.5"/>
    <row r="1048237" customFormat="1" ht="13.5"/>
    <row r="1048238" customFormat="1" ht="13.5"/>
    <row r="1048239" customFormat="1" ht="13.5"/>
    <row r="1048240" customFormat="1" ht="13.5"/>
    <row r="1048241" customFormat="1" ht="13.5"/>
    <row r="1048242" customFormat="1" ht="13.5"/>
    <row r="1048243" customFormat="1" ht="13.5"/>
    <row r="1048244" customFormat="1" ht="13.5"/>
    <row r="1048245" customFormat="1" ht="13.5"/>
    <row r="1048246" customFormat="1" ht="13.5"/>
    <row r="1048247" customFormat="1" ht="13.5"/>
    <row r="1048248" customFormat="1" ht="13.5"/>
    <row r="1048249" customFormat="1" ht="13.5"/>
    <row r="1048250" customFormat="1" ht="13.5"/>
    <row r="1048251" customFormat="1" ht="13.5"/>
    <row r="1048252" customFormat="1" ht="13.5"/>
    <row r="1048253" customFormat="1" ht="13.5"/>
    <row r="1048254" customFormat="1" ht="13.5"/>
    <row r="1048255" customFormat="1" ht="13.5"/>
    <row r="1048256" customFormat="1" ht="13.5"/>
    <row r="1048257" customFormat="1" ht="13.5"/>
    <row r="1048258" customFormat="1" ht="13.5"/>
    <row r="1048259" customFormat="1" ht="13.5"/>
    <row r="1048260" customFormat="1" ht="13.5"/>
    <row r="1048261" customFormat="1" ht="13.5"/>
    <row r="1048262" customFormat="1" ht="13.5"/>
    <row r="1048263" customFormat="1" ht="13.5"/>
    <row r="1048264" customFormat="1" ht="13.5"/>
    <row r="1048265" customFormat="1" ht="13.5"/>
    <row r="1048266" customFormat="1" ht="13.5"/>
    <row r="1048267" customFormat="1" ht="13.5"/>
    <row r="1048268" customFormat="1" ht="13.5"/>
    <row r="1048269" customFormat="1" ht="13.5"/>
    <row r="1048270" customFormat="1" ht="13.5"/>
    <row r="1048271" customFormat="1" ht="13.5"/>
    <row r="1048272" customFormat="1" ht="13.5"/>
    <row r="1048273" customFormat="1" ht="13.5"/>
    <row r="1048274" customFormat="1" ht="13.5"/>
    <row r="1048275" customFormat="1" ht="13.5"/>
    <row r="1048276" customFormat="1" ht="13.5"/>
    <row r="1048277" customFormat="1" ht="13.5"/>
    <row r="1048278" customFormat="1" ht="13.5"/>
    <row r="1048279" customFormat="1" ht="13.5"/>
    <row r="1048280" customFormat="1" ht="13.5"/>
    <row r="1048281" customFormat="1" ht="13.5"/>
    <row r="1048282" customFormat="1" ht="13.5"/>
    <row r="1048283" customFormat="1" ht="13.5"/>
    <row r="1048284" customFormat="1" ht="13.5"/>
    <row r="1048285" customFormat="1" ht="13.5"/>
    <row r="1048286" customFormat="1" ht="13.5"/>
    <row r="1048287" customFormat="1" ht="13.5"/>
    <row r="1048288" customFormat="1" ht="13.5"/>
    <row r="1048289" customFormat="1" ht="13.5"/>
    <row r="1048290" customFormat="1" ht="13.5"/>
    <row r="1048291" customFormat="1" ht="13.5"/>
    <row r="1048292" customFormat="1" ht="13.5"/>
    <row r="1048293" customFormat="1" ht="13.5"/>
    <row r="1048294" customFormat="1" ht="13.5"/>
    <row r="1048295" customFormat="1" ht="13.5"/>
    <row r="1048296" customFormat="1" ht="13.5"/>
    <row r="1048297" customFormat="1" ht="13.5"/>
    <row r="1048298" customFormat="1" ht="13.5"/>
    <row r="1048299" customFormat="1" ht="13.5"/>
    <row r="1048300" customFormat="1" ht="13.5"/>
    <row r="1048301" customFormat="1" ht="13.5"/>
    <row r="1048302" customFormat="1" ht="13.5"/>
    <row r="1048303" customFormat="1" ht="13.5"/>
    <row r="1048304" customFormat="1" ht="13.5"/>
    <row r="1048305" customFormat="1" ht="13.5"/>
    <row r="1048306" customFormat="1" ht="13.5"/>
    <row r="1048307" customFormat="1" ht="13.5"/>
    <row r="1048308" customFormat="1" ht="13.5"/>
    <row r="1048309" customFormat="1" ht="13.5"/>
    <row r="1048310" customFormat="1" ht="13.5"/>
    <row r="1048311" customFormat="1" ht="13.5"/>
    <row r="1048312" customFormat="1" ht="13.5"/>
    <row r="1048313" customFormat="1" ht="13.5"/>
    <row r="1048314" customFormat="1" ht="13.5"/>
    <row r="1048315" customFormat="1" ht="13.5"/>
    <row r="1048316" customFormat="1" ht="13.5"/>
    <row r="1048317" customFormat="1" ht="13.5"/>
    <row r="1048318" customFormat="1" ht="13.5"/>
    <row r="1048319" customFormat="1" ht="13.5"/>
    <row r="1048320" customFormat="1" ht="13.5"/>
    <row r="1048321" customFormat="1" ht="13.5"/>
    <row r="1048322" customFormat="1" ht="13.5"/>
    <row r="1048323" customFormat="1" ht="13.5"/>
    <row r="1048324" customFormat="1" ht="13.5"/>
    <row r="1048325" customFormat="1" ht="13.5"/>
    <row r="1048326" customFormat="1" ht="13.5"/>
    <row r="1048327" customFormat="1" ht="13.5"/>
    <row r="1048328" customFormat="1" ht="13.5"/>
    <row r="1048329" customFormat="1" ht="13.5"/>
    <row r="1048330" customFormat="1" ht="13.5"/>
    <row r="1048331" customFormat="1" ht="13.5"/>
    <row r="1048332" customFormat="1" ht="13.5"/>
    <row r="1048333" customFormat="1" ht="13.5"/>
    <row r="1048334" customFormat="1" ht="13.5"/>
    <row r="1048335" customFormat="1" ht="13.5"/>
    <row r="1048336" customFormat="1" ht="13.5"/>
    <row r="1048337" customFormat="1" ht="13.5"/>
    <row r="1048338" customFormat="1" ht="13.5"/>
    <row r="1048339" customFormat="1" ht="13.5"/>
    <row r="1048340" customFormat="1" ht="13.5"/>
    <row r="1048341" customFormat="1" ht="13.5"/>
    <row r="1048342" customFormat="1" ht="13.5"/>
    <row r="1048343" customFormat="1" ht="13.5"/>
    <row r="1048344" customFormat="1" ht="13.5"/>
    <row r="1048345" customFormat="1" ht="13.5"/>
    <row r="1048346" customFormat="1" ht="13.5"/>
    <row r="1048347" customFormat="1" ht="13.5"/>
    <row r="1048348" customFormat="1" ht="13.5"/>
    <row r="1048349" customFormat="1" ht="13.5"/>
    <row r="1048350" customFormat="1" ht="13.5"/>
    <row r="1048351" customFormat="1" ht="13.5"/>
    <row r="1048352" customFormat="1" ht="13.5"/>
    <row r="1048353" customFormat="1" ht="13.5"/>
    <row r="1048354" customFormat="1" ht="13.5"/>
    <row r="1048355" customFormat="1" ht="13.5"/>
    <row r="1048356" customFormat="1" ht="13.5"/>
    <row r="1048357" customFormat="1" ht="13.5"/>
    <row r="1048358" customFormat="1" ht="13.5"/>
    <row r="1048359" customFormat="1" ht="13.5"/>
    <row r="1048360" customFormat="1" ht="13.5"/>
    <row r="1048361" customFormat="1" ht="13.5"/>
    <row r="1048362" customFormat="1" ht="13.5"/>
    <row r="1048363" customFormat="1" ht="13.5"/>
    <row r="1048364" customFormat="1" ht="13.5"/>
    <row r="1048365" customFormat="1" ht="13.5"/>
    <row r="1048366" customFormat="1" ht="13.5"/>
    <row r="1048367" customFormat="1" ht="13.5"/>
    <row r="1048368" customFormat="1" ht="13.5"/>
    <row r="1048369" customFormat="1" ht="13.5"/>
    <row r="1048370" customFormat="1" ht="13.5"/>
    <row r="1048371" customFormat="1" ht="13.5"/>
    <row r="1048372" customFormat="1" ht="13.5"/>
    <row r="1048373" customFormat="1" ht="13.5"/>
    <row r="1048374" customFormat="1" ht="13.5"/>
    <row r="1048375" customFormat="1" ht="13.5"/>
    <row r="1048376" customFormat="1" ht="13.5"/>
    <row r="1048377" customFormat="1" ht="13.5"/>
    <row r="1048378" customFormat="1" ht="13.5"/>
    <row r="1048379" customFormat="1" ht="13.5"/>
    <row r="1048380" customFormat="1" ht="13.5"/>
    <row r="1048381" customFormat="1" ht="13.5"/>
    <row r="1048382" customFormat="1" ht="13.5"/>
    <row r="1048383" customFormat="1" ht="13.5"/>
    <row r="1048384" customFormat="1" ht="13.5"/>
    <row r="1048385" customFormat="1" ht="13.5"/>
    <row r="1048386" customFormat="1" ht="13.5"/>
    <row r="1048387" customFormat="1" ht="13.5"/>
    <row r="1048388" customFormat="1" ht="13.5"/>
    <row r="1048389" customFormat="1" ht="13.5"/>
    <row r="1048390" customFormat="1" ht="13.5"/>
    <row r="1048391" customFormat="1" ht="13.5"/>
    <row r="1048392" customFormat="1" ht="13.5"/>
    <row r="1048393" customFormat="1" ht="13.5"/>
    <row r="1048394" customFormat="1" ht="13.5"/>
    <row r="1048395" customFormat="1" ht="13.5"/>
    <row r="1048396" customFormat="1" ht="13.5"/>
    <row r="1048397" customFormat="1" ht="13.5"/>
    <row r="1048398" customFormat="1" ht="13.5"/>
    <row r="1048399" customFormat="1" ht="13.5"/>
    <row r="1048400" customFormat="1" ht="13.5"/>
    <row r="1048401" customFormat="1" ht="13.5"/>
    <row r="1048402" customFormat="1" ht="13.5"/>
    <row r="1048403" s="2" customFormat="1" ht="13.5" spans="5:11">
      <c r="E1048403" s="10"/>
      <c r="I1048403" s="19"/>
      <c r="J1048403" s="20"/>
      <c r="K1048403" s="20"/>
    </row>
    <row r="1048404" s="2" customFormat="1" ht="13.5" spans="5:11">
      <c r="E1048404" s="10"/>
      <c r="I1048404" s="19"/>
      <c r="J1048404" s="20"/>
      <c r="K1048404" s="20"/>
    </row>
    <row r="1048405" s="2" customFormat="1" ht="13.5" spans="5:11">
      <c r="E1048405" s="10"/>
      <c r="I1048405" s="19"/>
      <c r="J1048405" s="20"/>
      <c r="K1048405" s="20"/>
    </row>
    <row r="1048406" s="2" customFormat="1" ht="13.5" spans="5:11">
      <c r="E1048406" s="10"/>
      <c r="I1048406" s="19"/>
      <c r="J1048406" s="20"/>
      <c r="K1048406" s="20"/>
    </row>
    <row r="1048407" s="2" customFormat="1" ht="13.5" spans="5:11">
      <c r="E1048407" s="10"/>
      <c r="I1048407" s="19"/>
      <c r="J1048407" s="20"/>
      <c r="K1048407" s="20"/>
    </row>
    <row r="1048408" s="2" customFormat="1" ht="13.5" spans="5:11">
      <c r="E1048408" s="10"/>
      <c r="I1048408" s="19"/>
      <c r="J1048408" s="20"/>
      <c r="K1048408" s="20"/>
    </row>
    <row r="1048409" s="2" customFormat="1" ht="13.5" spans="5:11">
      <c r="E1048409" s="10"/>
      <c r="I1048409" s="19"/>
      <c r="J1048409" s="20"/>
      <c r="K1048409" s="20"/>
    </row>
    <row r="1048410" s="2" customFormat="1" ht="13.5" spans="5:11">
      <c r="E1048410" s="10"/>
      <c r="I1048410" s="19"/>
      <c r="J1048410" s="20"/>
      <c r="K1048410" s="20"/>
    </row>
    <row r="1048411" s="2" customFormat="1" ht="13.5" spans="5:11">
      <c r="E1048411" s="10"/>
      <c r="I1048411" s="19"/>
      <c r="J1048411" s="20"/>
      <c r="K1048411" s="20"/>
    </row>
    <row r="1048412" s="2" customFormat="1" ht="13.5" spans="5:11">
      <c r="E1048412" s="10"/>
      <c r="I1048412" s="19"/>
      <c r="J1048412" s="20"/>
      <c r="K1048412" s="20"/>
    </row>
    <row r="1048413" s="2" customFormat="1" ht="13.5" spans="5:11">
      <c r="E1048413" s="10"/>
      <c r="I1048413" s="19"/>
      <c r="J1048413" s="20"/>
      <c r="K1048413" s="20"/>
    </row>
    <row r="1048414" s="2" customFormat="1" ht="13.5" spans="5:11">
      <c r="E1048414" s="10"/>
      <c r="I1048414" s="19"/>
      <c r="J1048414" s="20"/>
      <c r="K1048414" s="20"/>
    </row>
    <row r="1048415" s="2" customFormat="1" ht="13.5" spans="5:11">
      <c r="E1048415" s="10"/>
      <c r="I1048415" s="19"/>
      <c r="J1048415" s="20"/>
      <c r="K1048415" s="20"/>
    </row>
    <row r="1048416" s="2" customFormat="1" ht="13.5" spans="5:11">
      <c r="E1048416" s="10"/>
      <c r="I1048416" s="19"/>
      <c r="J1048416" s="20"/>
      <c r="K1048416" s="20"/>
    </row>
    <row r="1048417" s="2" customFormat="1" ht="13.5" spans="5:11">
      <c r="E1048417" s="10"/>
      <c r="I1048417" s="19"/>
      <c r="J1048417" s="20"/>
      <c r="K1048417" s="20"/>
    </row>
    <row r="1048418" s="2" customFormat="1" ht="13.5" spans="5:11">
      <c r="E1048418" s="10"/>
      <c r="I1048418" s="19"/>
      <c r="J1048418" s="20"/>
      <c r="K1048418" s="20"/>
    </row>
    <row r="1048419" s="2" customFormat="1" ht="13.5" spans="5:11">
      <c r="E1048419" s="10"/>
      <c r="I1048419" s="19"/>
      <c r="J1048419" s="20"/>
      <c r="K1048419" s="20"/>
    </row>
    <row r="1048420" s="2" customFormat="1" ht="13.5" spans="5:11">
      <c r="E1048420" s="10"/>
      <c r="I1048420" s="19"/>
      <c r="J1048420" s="20"/>
      <c r="K1048420" s="20"/>
    </row>
    <row r="1048421" s="2" customFormat="1" ht="13.5" spans="5:11">
      <c r="E1048421" s="10"/>
      <c r="I1048421" s="19"/>
      <c r="J1048421" s="20"/>
      <c r="K1048421" s="20"/>
    </row>
    <row r="1048422" s="2" customFormat="1" ht="13.5" spans="5:11">
      <c r="E1048422" s="10"/>
      <c r="I1048422" s="19"/>
      <c r="J1048422" s="20"/>
      <c r="K1048422" s="20"/>
    </row>
    <row r="1048423" s="2" customFormat="1" ht="13.5" spans="5:11">
      <c r="E1048423" s="10"/>
      <c r="I1048423" s="19"/>
      <c r="J1048423" s="20"/>
      <c r="K1048423" s="20"/>
    </row>
    <row r="1048424" s="2" customFormat="1" ht="13.5" spans="5:11">
      <c r="E1048424" s="10"/>
      <c r="I1048424" s="19"/>
      <c r="J1048424" s="20"/>
      <c r="K1048424" s="20"/>
    </row>
    <row r="1048425" s="2" customFormat="1" ht="13.5" spans="5:11">
      <c r="E1048425" s="10"/>
      <c r="I1048425" s="19"/>
      <c r="J1048425" s="20"/>
      <c r="K1048425" s="20"/>
    </row>
    <row r="1048426" s="2" customFormat="1" ht="13.5" spans="5:11">
      <c r="E1048426" s="10"/>
      <c r="I1048426" s="19"/>
      <c r="J1048426" s="20"/>
      <c r="K1048426" s="20"/>
    </row>
    <row r="1048427" s="2" customFormat="1" ht="13.5" spans="5:11">
      <c r="E1048427" s="10"/>
      <c r="I1048427" s="19"/>
      <c r="J1048427" s="20"/>
      <c r="K1048427" s="20"/>
    </row>
    <row r="1048428" s="2" customFormat="1" ht="13.5" spans="5:11">
      <c r="E1048428" s="10"/>
      <c r="I1048428" s="19"/>
      <c r="J1048428" s="20"/>
      <c r="K1048428" s="20"/>
    </row>
    <row r="1048429" s="2" customFormat="1" ht="13.5" spans="5:11">
      <c r="E1048429" s="10"/>
      <c r="I1048429" s="19"/>
      <c r="J1048429" s="20"/>
      <c r="K1048429" s="20"/>
    </row>
    <row r="1048430" s="2" customFormat="1" ht="13.5" spans="5:11">
      <c r="E1048430" s="10"/>
      <c r="I1048430" s="19"/>
      <c r="J1048430" s="20"/>
      <c r="K1048430" s="20"/>
    </row>
    <row r="1048431" s="2" customFormat="1" ht="13.5" spans="5:11">
      <c r="E1048431" s="10"/>
      <c r="I1048431" s="19"/>
      <c r="J1048431" s="20"/>
      <c r="K1048431" s="20"/>
    </row>
    <row r="1048432" s="2" customFormat="1" ht="13.5" spans="5:11">
      <c r="E1048432" s="10"/>
      <c r="I1048432" s="19"/>
      <c r="J1048432" s="20"/>
      <c r="K1048432" s="20"/>
    </row>
    <row r="1048433" s="2" customFormat="1" ht="13.5" spans="5:11">
      <c r="E1048433" s="10"/>
      <c r="I1048433" s="19"/>
      <c r="J1048433" s="20"/>
      <c r="K1048433" s="20"/>
    </row>
    <row r="1048434" s="2" customFormat="1" ht="13.5" spans="5:11">
      <c r="E1048434" s="10"/>
      <c r="I1048434" s="19"/>
      <c r="J1048434" s="20"/>
      <c r="K1048434" s="20"/>
    </row>
    <row r="1048435" s="2" customFormat="1" ht="13.5" spans="5:11">
      <c r="E1048435" s="10"/>
      <c r="I1048435" s="19"/>
      <c r="J1048435" s="20"/>
      <c r="K1048435" s="20"/>
    </row>
    <row r="1048436" s="2" customFormat="1" ht="13.5" spans="5:11">
      <c r="E1048436" s="10"/>
      <c r="I1048436" s="19"/>
      <c r="J1048436" s="20"/>
      <c r="K1048436" s="20"/>
    </row>
    <row r="1048437" s="2" customFormat="1" ht="13.5" spans="5:11">
      <c r="E1048437" s="10"/>
      <c r="I1048437" s="19"/>
      <c r="J1048437" s="20"/>
      <c r="K1048437" s="20"/>
    </row>
    <row r="1048438" s="2" customFormat="1" ht="13.5" spans="5:11">
      <c r="E1048438" s="10"/>
      <c r="I1048438" s="19"/>
      <c r="J1048438" s="20"/>
      <c r="K1048438" s="20"/>
    </row>
    <row r="1048439" s="2" customFormat="1" ht="13.5" spans="5:11">
      <c r="E1048439" s="10"/>
      <c r="I1048439" s="19"/>
      <c r="J1048439" s="20"/>
      <c r="K1048439" s="20"/>
    </row>
    <row r="1048440" s="2" customFormat="1" ht="13.5" spans="5:11">
      <c r="E1048440" s="10"/>
      <c r="I1048440" s="19"/>
      <c r="J1048440" s="20"/>
      <c r="K1048440" s="20"/>
    </row>
    <row r="1048441" s="2" customFormat="1" ht="13.5" spans="5:11">
      <c r="E1048441" s="10"/>
      <c r="I1048441" s="19"/>
      <c r="J1048441" s="20"/>
      <c r="K1048441" s="20"/>
    </row>
    <row r="1048442" s="2" customFormat="1" ht="13.5" spans="5:11">
      <c r="E1048442" s="10"/>
      <c r="I1048442" s="19"/>
      <c r="J1048442" s="20"/>
      <c r="K1048442" s="20"/>
    </row>
    <row r="1048443" s="2" customFormat="1" ht="13.5" spans="5:11">
      <c r="E1048443" s="10"/>
      <c r="I1048443" s="19"/>
      <c r="J1048443" s="20"/>
      <c r="K1048443" s="20"/>
    </row>
    <row r="1048444" s="2" customFormat="1" ht="13.5" spans="5:11">
      <c r="E1048444" s="10"/>
      <c r="I1048444" s="19"/>
      <c r="J1048444" s="20"/>
      <c r="K1048444" s="20"/>
    </row>
    <row r="1048445" s="2" customFormat="1" ht="13.5" spans="5:11">
      <c r="E1048445" s="10"/>
      <c r="I1048445" s="19"/>
      <c r="J1048445" s="20"/>
      <c r="K1048445" s="20"/>
    </row>
    <row r="1048446" s="2" customFormat="1" ht="13.5" spans="5:11">
      <c r="E1048446" s="10"/>
      <c r="I1048446" s="19"/>
      <c r="J1048446" s="20"/>
      <c r="K1048446" s="20"/>
    </row>
    <row r="1048447" s="2" customFormat="1" ht="13.5" spans="5:11">
      <c r="E1048447" s="10"/>
      <c r="I1048447" s="19"/>
      <c r="J1048447" s="20"/>
      <c r="K1048447" s="20"/>
    </row>
    <row r="1048448" s="2" customFormat="1" ht="13.5" spans="5:11">
      <c r="E1048448" s="10"/>
      <c r="I1048448" s="19"/>
      <c r="J1048448" s="20"/>
      <c r="K1048448" s="20"/>
    </row>
    <row r="1048449" s="2" customFormat="1" ht="13.5" spans="5:11">
      <c r="E1048449" s="10"/>
      <c r="I1048449" s="19"/>
      <c r="J1048449" s="20"/>
      <c r="K1048449" s="20"/>
    </row>
    <row r="1048450" s="2" customFormat="1" ht="13.5" spans="5:11">
      <c r="E1048450" s="10"/>
      <c r="I1048450" s="19"/>
      <c r="J1048450" s="20"/>
      <c r="K1048450" s="20"/>
    </row>
    <row r="1048451" s="2" customFormat="1" ht="13.5" spans="5:11">
      <c r="E1048451" s="10"/>
      <c r="I1048451" s="19"/>
      <c r="J1048451" s="20"/>
      <c r="K1048451" s="20"/>
    </row>
    <row r="1048452" s="2" customFormat="1" ht="13.5" spans="5:11">
      <c r="E1048452" s="10"/>
      <c r="I1048452" s="19"/>
      <c r="J1048452" s="20"/>
      <c r="K1048452" s="20"/>
    </row>
    <row r="1048453" s="2" customFormat="1" ht="13.5" spans="5:11">
      <c r="E1048453" s="10"/>
      <c r="I1048453" s="19"/>
      <c r="J1048453" s="20"/>
      <c r="K1048453" s="20"/>
    </row>
    <row r="1048454" s="2" customFormat="1" ht="13.5" spans="5:11">
      <c r="E1048454" s="10"/>
      <c r="I1048454" s="19"/>
      <c r="J1048454" s="20"/>
      <c r="K1048454" s="20"/>
    </row>
    <row r="1048455" s="2" customFormat="1" ht="13.5" spans="5:11">
      <c r="E1048455" s="10"/>
      <c r="I1048455" s="19"/>
      <c r="J1048455" s="20"/>
      <c r="K1048455" s="20"/>
    </row>
    <row r="1048456" s="2" customFormat="1" ht="13.5" spans="5:11">
      <c r="E1048456" s="10"/>
      <c r="I1048456" s="19"/>
      <c r="J1048456" s="20"/>
      <c r="K1048456" s="20"/>
    </row>
    <row r="1048457" s="2" customFormat="1" ht="13.5" spans="5:11">
      <c r="E1048457" s="10"/>
      <c r="I1048457" s="19"/>
      <c r="J1048457" s="20"/>
      <c r="K1048457" s="20"/>
    </row>
    <row r="1048458" s="2" customFormat="1" ht="13.5" spans="5:11">
      <c r="E1048458" s="10"/>
      <c r="I1048458" s="19"/>
      <c r="J1048458" s="20"/>
      <c r="K1048458" s="20"/>
    </row>
    <row r="1048459" s="2" customFormat="1" ht="13.5" spans="5:11">
      <c r="E1048459" s="10"/>
      <c r="I1048459" s="19"/>
      <c r="J1048459" s="20"/>
      <c r="K1048459" s="20"/>
    </row>
    <row r="1048460" s="2" customFormat="1" ht="13.5" spans="5:11">
      <c r="E1048460" s="10"/>
      <c r="I1048460" s="19"/>
      <c r="J1048460" s="20"/>
      <c r="K1048460" s="20"/>
    </row>
    <row r="1048461" s="2" customFormat="1" ht="13.5" spans="5:11">
      <c r="E1048461" s="10"/>
      <c r="I1048461" s="19"/>
      <c r="J1048461" s="20"/>
      <c r="K1048461" s="20"/>
    </row>
    <row r="1048462" s="2" customFormat="1" ht="13.5" spans="5:11">
      <c r="E1048462" s="10"/>
      <c r="I1048462" s="19"/>
      <c r="J1048462" s="20"/>
      <c r="K1048462" s="20"/>
    </row>
    <row r="1048463" s="2" customFormat="1" ht="13.5" spans="5:11">
      <c r="E1048463" s="10"/>
      <c r="I1048463" s="19"/>
      <c r="J1048463" s="20"/>
      <c r="K1048463" s="20"/>
    </row>
    <row r="1048464" s="2" customFormat="1" ht="13.5" spans="5:11">
      <c r="E1048464" s="10"/>
      <c r="I1048464" s="19"/>
      <c r="J1048464" s="20"/>
      <c r="K1048464" s="20"/>
    </row>
    <row r="1048465" s="2" customFormat="1" ht="13.5" spans="5:11">
      <c r="E1048465" s="10"/>
      <c r="I1048465" s="19"/>
      <c r="J1048465" s="20"/>
      <c r="K1048465" s="20"/>
    </row>
    <row r="1048466" s="2" customFormat="1" ht="13.5" spans="5:11">
      <c r="E1048466" s="10"/>
      <c r="I1048466" s="19"/>
      <c r="J1048466" s="20"/>
      <c r="K1048466" s="20"/>
    </row>
    <row r="1048467" s="2" customFormat="1" ht="13.5" spans="5:11">
      <c r="E1048467" s="10"/>
      <c r="I1048467" s="19"/>
      <c r="J1048467" s="20"/>
      <c r="K1048467" s="20"/>
    </row>
    <row r="1048468" s="2" customFormat="1" ht="13.5" spans="5:11">
      <c r="E1048468" s="10"/>
      <c r="I1048468" s="19"/>
      <c r="J1048468" s="20"/>
      <c r="K1048468" s="20"/>
    </row>
    <row r="1048469" s="2" customFormat="1" ht="13.5" spans="5:11">
      <c r="E1048469" s="10"/>
      <c r="I1048469" s="19"/>
      <c r="J1048469" s="20"/>
      <c r="K1048469" s="20"/>
    </row>
    <row r="1048470" s="2" customFormat="1" ht="13.5" spans="5:11">
      <c r="E1048470" s="10"/>
      <c r="I1048470" s="19"/>
      <c r="J1048470" s="20"/>
      <c r="K1048470" s="20"/>
    </row>
    <row r="1048471" s="2" customFormat="1" ht="13.5" spans="5:11">
      <c r="E1048471" s="10"/>
      <c r="I1048471" s="19"/>
      <c r="J1048471" s="20"/>
      <c r="K1048471" s="20"/>
    </row>
    <row r="1048472" s="2" customFormat="1" ht="13.5" spans="5:11">
      <c r="E1048472" s="10"/>
      <c r="I1048472" s="19"/>
      <c r="J1048472" s="20"/>
      <c r="K1048472" s="20"/>
    </row>
    <row r="1048473" s="2" customFormat="1" ht="13.5" spans="5:11">
      <c r="E1048473" s="10"/>
      <c r="I1048473" s="19"/>
      <c r="J1048473" s="20"/>
      <c r="K1048473" s="20"/>
    </row>
    <row r="1048474" s="2" customFormat="1" ht="13.5" spans="5:11">
      <c r="E1048474" s="10"/>
      <c r="I1048474" s="19"/>
      <c r="J1048474" s="20"/>
      <c r="K1048474" s="20"/>
    </row>
    <row r="1048475" s="2" customFormat="1" ht="13.5" spans="5:11">
      <c r="E1048475" s="10"/>
      <c r="I1048475" s="19"/>
      <c r="J1048475" s="20"/>
      <c r="K1048475" s="20"/>
    </row>
    <row r="1048476" s="2" customFormat="1" ht="13.5" spans="5:11">
      <c r="E1048476" s="10"/>
      <c r="I1048476" s="19"/>
      <c r="J1048476" s="20"/>
      <c r="K1048476" s="20"/>
    </row>
    <row r="1048477" s="2" customFormat="1" ht="13.5" spans="5:11">
      <c r="E1048477" s="10"/>
      <c r="I1048477" s="19"/>
      <c r="J1048477" s="20"/>
      <c r="K1048477" s="20"/>
    </row>
    <row r="1048478" s="2" customFormat="1" ht="13.5" spans="5:11">
      <c r="E1048478" s="10"/>
      <c r="I1048478" s="19"/>
      <c r="J1048478" s="20"/>
      <c r="K1048478" s="20"/>
    </row>
    <row r="1048479" s="2" customFormat="1" ht="13.5" spans="5:11">
      <c r="E1048479" s="10"/>
      <c r="I1048479" s="19"/>
      <c r="J1048479" s="20"/>
      <c r="K1048479" s="20"/>
    </row>
    <row r="1048480" s="2" customFormat="1" ht="13.5" spans="5:11">
      <c r="E1048480" s="10"/>
      <c r="I1048480" s="19"/>
      <c r="J1048480" s="20"/>
      <c r="K1048480" s="20"/>
    </row>
    <row r="1048481" s="2" customFormat="1" ht="13.5" spans="5:11">
      <c r="E1048481" s="10"/>
      <c r="I1048481" s="19"/>
      <c r="J1048481" s="20"/>
      <c r="K1048481" s="20"/>
    </row>
    <row r="1048482" s="2" customFormat="1" ht="13.5" spans="5:11">
      <c r="E1048482" s="10"/>
      <c r="I1048482" s="19"/>
      <c r="J1048482" s="20"/>
      <c r="K1048482" s="20"/>
    </row>
    <row r="1048483" s="2" customFormat="1" ht="13.5" spans="5:11">
      <c r="E1048483" s="10"/>
      <c r="I1048483" s="19"/>
      <c r="J1048483" s="20"/>
      <c r="K1048483" s="20"/>
    </row>
    <row r="1048484" s="2" customFormat="1" ht="13.5" spans="5:11">
      <c r="E1048484" s="10"/>
      <c r="I1048484" s="19"/>
      <c r="J1048484" s="20"/>
      <c r="K1048484" s="20"/>
    </row>
    <row r="1048485" s="2" customFormat="1" ht="13.5" spans="5:11">
      <c r="E1048485" s="10"/>
      <c r="I1048485" s="19"/>
      <c r="J1048485" s="20"/>
      <c r="K1048485" s="20"/>
    </row>
    <row r="1048486" s="2" customFormat="1" ht="13.5" spans="5:11">
      <c r="E1048486" s="10"/>
      <c r="I1048486" s="19"/>
      <c r="J1048486" s="20"/>
      <c r="K1048486" s="20"/>
    </row>
    <row r="1048487" s="2" customFormat="1" ht="13.5" spans="5:11">
      <c r="E1048487" s="10"/>
      <c r="I1048487" s="19"/>
      <c r="J1048487" s="20"/>
      <c r="K1048487" s="20"/>
    </row>
    <row r="1048488" s="2" customFormat="1" ht="13.5" spans="5:11">
      <c r="E1048488" s="10"/>
      <c r="I1048488" s="19"/>
      <c r="J1048488" s="20"/>
      <c r="K1048488" s="20"/>
    </row>
    <row r="1048489" s="2" customFormat="1" ht="13.5" spans="5:11">
      <c r="E1048489" s="10"/>
      <c r="I1048489" s="19"/>
      <c r="J1048489" s="20"/>
      <c r="K1048489" s="20"/>
    </row>
    <row r="1048490" s="2" customFormat="1" ht="13.5" spans="5:11">
      <c r="E1048490" s="10"/>
      <c r="I1048490" s="19"/>
      <c r="J1048490" s="20"/>
      <c r="K1048490" s="20"/>
    </row>
    <row r="1048491" s="2" customFormat="1" ht="13.5" spans="5:11">
      <c r="E1048491" s="10"/>
      <c r="I1048491" s="19"/>
      <c r="J1048491" s="20"/>
      <c r="K1048491" s="20"/>
    </row>
    <row r="1048492" s="2" customFormat="1" ht="13.5" spans="5:11">
      <c r="E1048492" s="10"/>
      <c r="I1048492" s="19"/>
      <c r="J1048492" s="20"/>
      <c r="K1048492" s="20"/>
    </row>
    <row r="1048493" s="2" customFormat="1" ht="13.5" spans="5:11">
      <c r="E1048493" s="10"/>
      <c r="I1048493" s="19"/>
      <c r="J1048493" s="20"/>
      <c r="K1048493" s="20"/>
    </row>
    <row r="1048494" s="2" customFormat="1" ht="13.5" spans="5:11">
      <c r="E1048494" s="10"/>
      <c r="I1048494" s="19"/>
      <c r="J1048494" s="20"/>
      <c r="K1048494" s="20"/>
    </row>
    <row r="1048495" s="2" customFormat="1" ht="13.5" spans="5:11">
      <c r="E1048495" s="10"/>
      <c r="I1048495" s="19"/>
      <c r="J1048495" s="20"/>
      <c r="K1048495" s="20"/>
    </row>
    <row r="1048496" s="2" customFormat="1" ht="13.5" spans="5:11">
      <c r="E1048496" s="10"/>
      <c r="I1048496" s="19"/>
      <c r="J1048496" s="20"/>
      <c r="K1048496" s="20"/>
    </row>
    <row r="1048497" s="2" customFormat="1" ht="13.5" spans="5:11">
      <c r="E1048497" s="10"/>
      <c r="I1048497" s="19"/>
      <c r="J1048497" s="20"/>
      <c r="K1048497" s="20"/>
    </row>
    <row r="1048498" s="2" customFormat="1" ht="13.5" spans="5:11">
      <c r="E1048498" s="10"/>
      <c r="I1048498" s="19"/>
      <c r="J1048498" s="20"/>
      <c r="K1048498" s="20"/>
    </row>
    <row r="1048499" s="2" customFormat="1" ht="13.5" spans="5:11">
      <c r="E1048499" s="10"/>
      <c r="I1048499" s="19"/>
      <c r="J1048499" s="20"/>
      <c r="K1048499" s="20"/>
    </row>
    <row r="1048500" s="2" customFormat="1" ht="13.5" spans="5:11">
      <c r="E1048500" s="10"/>
      <c r="I1048500" s="19"/>
      <c r="J1048500" s="20"/>
      <c r="K1048500" s="20"/>
    </row>
    <row r="1048501" s="2" customFormat="1" ht="13.5" spans="5:11">
      <c r="E1048501" s="10"/>
      <c r="I1048501" s="19"/>
      <c r="J1048501" s="20"/>
      <c r="K1048501" s="20"/>
    </row>
    <row r="1048502" s="2" customFormat="1" ht="13.5" spans="5:11">
      <c r="E1048502" s="10"/>
      <c r="I1048502" s="19"/>
      <c r="J1048502" s="20"/>
      <c r="K1048502" s="20"/>
    </row>
    <row r="1048503" s="2" customFormat="1" ht="13.5" spans="5:11">
      <c r="E1048503" s="10"/>
      <c r="I1048503" s="19"/>
      <c r="J1048503" s="20"/>
      <c r="K1048503" s="20"/>
    </row>
    <row r="1048504" s="2" customFormat="1" ht="13.5" spans="5:11">
      <c r="E1048504" s="10"/>
      <c r="I1048504" s="19"/>
      <c r="J1048504" s="20"/>
      <c r="K1048504" s="20"/>
    </row>
    <row r="1048505" s="2" customFormat="1" ht="13.5" spans="5:11">
      <c r="E1048505" s="10"/>
      <c r="I1048505" s="19"/>
      <c r="J1048505" s="20"/>
      <c r="K1048505" s="20"/>
    </row>
    <row r="1048506" s="2" customFormat="1" ht="13.5" spans="5:11">
      <c r="E1048506" s="10"/>
      <c r="I1048506" s="19"/>
      <c r="J1048506" s="20"/>
      <c r="K1048506" s="20"/>
    </row>
    <row r="1048507" s="2" customFormat="1" ht="13.5" spans="5:11">
      <c r="E1048507" s="10"/>
      <c r="I1048507" s="19"/>
      <c r="J1048507" s="20"/>
      <c r="K1048507" s="20"/>
    </row>
    <row r="1048508" s="2" customFormat="1" ht="13.5" spans="5:11">
      <c r="E1048508" s="10"/>
      <c r="I1048508" s="19"/>
      <c r="J1048508" s="20"/>
      <c r="K1048508" s="20"/>
    </row>
    <row r="1048509" s="2" customFormat="1" ht="13.5" spans="5:11">
      <c r="E1048509" s="10"/>
      <c r="I1048509" s="19"/>
      <c r="J1048509" s="20"/>
      <c r="K1048509" s="20"/>
    </row>
    <row r="1048510" s="2" customFormat="1" ht="13.5" spans="5:11">
      <c r="E1048510" s="10"/>
      <c r="I1048510" s="19"/>
      <c r="J1048510" s="20"/>
      <c r="K1048510" s="20"/>
    </row>
    <row r="1048511" s="2" customFormat="1" ht="13.5" spans="5:11">
      <c r="E1048511" s="10"/>
      <c r="I1048511" s="19"/>
      <c r="J1048511" s="20"/>
      <c r="K1048511" s="20"/>
    </row>
    <row r="1048512" s="2" customFormat="1" ht="13.5" spans="5:11">
      <c r="E1048512" s="10"/>
      <c r="I1048512" s="19"/>
      <c r="J1048512" s="20"/>
      <c r="K1048512" s="20"/>
    </row>
    <row r="1048513" s="2" customFormat="1" ht="13.5" spans="5:11">
      <c r="E1048513" s="10"/>
      <c r="I1048513" s="19"/>
      <c r="J1048513" s="20"/>
      <c r="K1048513" s="20"/>
    </row>
    <row r="1048514" s="2" customFormat="1" ht="13.5" spans="5:11">
      <c r="E1048514" s="10"/>
      <c r="I1048514" s="19"/>
      <c r="J1048514" s="20"/>
      <c r="K1048514" s="20"/>
    </row>
    <row r="1048515" s="2" customFormat="1" ht="13.5" spans="5:11">
      <c r="E1048515" s="10"/>
      <c r="I1048515" s="19"/>
      <c r="J1048515" s="20"/>
      <c r="K1048515" s="20"/>
    </row>
    <row r="1048516" s="2" customFormat="1" ht="13.5" spans="5:11">
      <c r="E1048516" s="10"/>
      <c r="I1048516" s="19"/>
      <c r="J1048516" s="20"/>
      <c r="K1048516" s="20"/>
    </row>
    <row r="1048517" s="2" customFormat="1" ht="13.5" spans="5:11">
      <c r="E1048517" s="10"/>
      <c r="I1048517" s="19"/>
      <c r="J1048517" s="20"/>
      <c r="K1048517" s="20"/>
    </row>
    <row r="1048518" s="2" customFormat="1" ht="13.5" spans="5:11">
      <c r="E1048518" s="10"/>
      <c r="I1048518" s="19"/>
      <c r="J1048518" s="20"/>
      <c r="K1048518" s="20"/>
    </row>
    <row r="1048519" s="2" customFormat="1" ht="13.5" spans="5:11">
      <c r="E1048519" s="10"/>
      <c r="I1048519" s="19"/>
      <c r="J1048519" s="20"/>
      <c r="K1048519" s="20"/>
    </row>
    <row r="1048520" s="2" customFormat="1" ht="13.5" spans="5:11">
      <c r="E1048520" s="10"/>
      <c r="I1048520" s="19"/>
      <c r="J1048520" s="20"/>
      <c r="K1048520" s="20"/>
    </row>
    <row r="1048521" s="2" customFormat="1" ht="13.5" spans="5:11">
      <c r="E1048521" s="10"/>
      <c r="I1048521" s="19"/>
      <c r="J1048521" s="20"/>
      <c r="K1048521" s="20"/>
    </row>
    <row r="1048522" s="2" customFormat="1" ht="13.5" spans="5:11">
      <c r="E1048522" s="10"/>
      <c r="I1048522" s="19"/>
      <c r="J1048522" s="20"/>
      <c r="K1048522" s="20"/>
    </row>
    <row r="1048523" s="2" customFormat="1" ht="13.5" spans="5:11">
      <c r="E1048523" s="10"/>
      <c r="I1048523" s="19"/>
      <c r="J1048523" s="20"/>
      <c r="K1048523" s="20"/>
    </row>
    <row r="1048524" s="2" customFormat="1" ht="13.5" spans="5:11">
      <c r="E1048524" s="10"/>
      <c r="I1048524" s="19"/>
      <c r="J1048524" s="20"/>
      <c r="K1048524" s="20"/>
    </row>
    <row r="1048525" s="2" customFormat="1" ht="13.5" spans="5:11">
      <c r="E1048525" s="10"/>
      <c r="I1048525" s="19"/>
      <c r="J1048525" s="20"/>
      <c r="K1048525" s="20"/>
    </row>
    <row r="1048526" s="2" customFormat="1" ht="13.5" spans="5:11">
      <c r="E1048526" s="10"/>
      <c r="I1048526" s="19"/>
      <c r="J1048526" s="20"/>
      <c r="K1048526" s="20"/>
    </row>
    <row r="1048527" s="2" customFormat="1" ht="13.5" spans="5:11">
      <c r="E1048527" s="10"/>
      <c r="I1048527" s="19"/>
      <c r="J1048527" s="20"/>
      <c r="K1048527" s="20"/>
    </row>
    <row r="1048528" s="2" customFormat="1" ht="13.5" spans="5:11">
      <c r="E1048528" s="10"/>
      <c r="I1048528" s="19"/>
      <c r="J1048528" s="20"/>
      <c r="K1048528" s="20"/>
    </row>
    <row r="1048529" s="2" customFormat="1" ht="13.5" spans="5:11">
      <c r="E1048529" s="10"/>
      <c r="I1048529" s="19"/>
      <c r="J1048529" s="20"/>
      <c r="K1048529" s="20"/>
    </row>
    <row r="1048530" s="2" customFormat="1" ht="13.5" spans="5:11">
      <c r="E1048530" s="10"/>
      <c r="I1048530" s="19"/>
      <c r="J1048530" s="20"/>
      <c r="K1048530" s="20"/>
    </row>
    <row r="1048531" s="2" customFormat="1" ht="13.5" spans="5:11">
      <c r="E1048531" s="10"/>
      <c r="I1048531" s="19"/>
      <c r="J1048531" s="20"/>
      <c r="K1048531" s="20"/>
    </row>
    <row r="1048532" s="2" customFormat="1" ht="13.5" spans="5:11">
      <c r="E1048532" s="10"/>
      <c r="I1048532" s="19"/>
      <c r="J1048532" s="20"/>
      <c r="K1048532" s="20"/>
    </row>
    <row r="1048533" s="2" customFormat="1" ht="13.5" spans="5:11">
      <c r="E1048533" s="10"/>
      <c r="I1048533" s="19"/>
      <c r="J1048533" s="20"/>
      <c r="K1048533" s="20"/>
    </row>
    <row r="1048534" s="2" customFormat="1" ht="13.5" spans="5:11">
      <c r="E1048534" s="10"/>
      <c r="I1048534" s="19"/>
      <c r="J1048534" s="20"/>
      <c r="K1048534" s="20"/>
    </row>
    <row r="1048535" s="2" customFormat="1" ht="13.5" spans="5:11">
      <c r="E1048535" s="10"/>
      <c r="I1048535" s="19"/>
      <c r="J1048535" s="20"/>
      <c r="K1048535" s="20"/>
    </row>
    <row r="1048536" s="2" customFormat="1" ht="13.5" spans="5:11">
      <c r="E1048536" s="10"/>
      <c r="I1048536" s="19"/>
      <c r="J1048536" s="20"/>
      <c r="K1048536" s="20"/>
    </row>
    <row r="1048537" s="2" customFormat="1" ht="13.5" spans="5:11">
      <c r="E1048537" s="10"/>
      <c r="I1048537" s="19"/>
      <c r="J1048537" s="20"/>
      <c r="K1048537" s="20"/>
    </row>
    <row r="1048538" s="2" customFormat="1" ht="13.5" spans="5:11">
      <c r="E1048538" s="10"/>
      <c r="I1048538" s="19"/>
      <c r="J1048538" s="20"/>
      <c r="K1048538" s="20"/>
    </row>
    <row r="1048539" s="2" customFormat="1" ht="13.5" spans="5:11">
      <c r="E1048539" s="10"/>
      <c r="I1048539" s="19"/>
      <c r="J1048539" s="20"/>
      <c r="K1048539" s="20"/>
    </row>
    <row r="1048540" s="2" customFormat="1" ht="13.5" spans="5:11">
      <c r="E1048540" s="10"/>
      <c r="I1048540" s="19"/>
      <c r="J1048540" s="20"/>
      <c r="K1048540" s="20"/>
    </row>
    <row r="1048541" s="2" customFormat="1" ht="13.5" spans="5:11">
      <c r="E1048541" s="10"/>
      <c r="I1048541" s="19"/>
      <c r="J1048541" s="20"/>
      <c r="K1048541" s="20"/>
    </row>
    <row r="1048542" s="2" customFormat="1" ht="13.5" spans="5:11">
      <c r="E1048542" s="10"/>
      <c r="I1048542" s="19"/>
      <c r="J1048542" s="20"/>
      <c r="K1048542" s="20"/>
    </row>
    <row r="1048543" s="2" customFormat="1" ht="13.5" spans="5:11">
      <c r="E1048543" s="10"/>
      <c r="I1048543" s="19"/>
      <c r="J1048543" s="20"/>
      <c r="K1048543" s="20"/>
    </row>
    <row r="1048544" s="2" customFormat="1" ht="13.5" spans="5:11">
      <c r="E1048544" s="10"/>
      <c r="I1048544" s="19"/>
      <c r="J1048544" s="20"/>
      <c r="K1048544" s="20"/>
    </row>
    <row r="1048545" s="2" customFormat="1" ht="13.5" spans="5:11">
      <c r="E1048545" s="10"/>
      <c r="I1048545" s="19"/>
      <c r="J1048545" s="20"/>
      <c r="K1048545" s="20"/>
    </row>
    <row r="1048546" s="2" customFormat="1" ht="13.5" spans="5:11">
      <c r="E1048546" s="10"/>
      <c r="I1048546" s="19"/>
      <c r="J1048546" s="20"/>
      <c r="K1048546" s="20"/>
    </row>
    <row r="1048547" s="2" customFormat="1" ht="13.5" spans="5:11">
      <c r="E1048547" s="10"/>
      <c r="I1048547" s="19"/>
      <c r="J1048547" s="20"/>
      <c r="K1048547" s="20"/>
    </row>
    <row r="1048548" s="2" customFormat="1" ht="13.5" spans="5:11">
      <c r="E1048548" s="10"/>
      <c r="I1048548" s="19"/>
      <c r="J1048548" s="20"/>
      <c r="K1048548" s="20"/>
    </row>
    <row r="1048549" s="2" customFormat="1" ht="13.5" spans="5:11">
      <c r="E1048549" s="10"/>
      <c r="I1048549" s="19"/>
      <c r="J1048549" s="20"/>
      <c r="K1048549" s="20"/>
    </row>
    <row r="1048550" s="2" customFormat="1" ht="13.5" spans="5:11">
      <c r="E1048550" s="10"/>
      <c r="I1048550" s="19"/>
      <c r="J1048550" s="20"/>
      <c r="K1048550" s="20"/>
    </row>
    <row r="1048551" s="2" customFormat="1" ht="13.5" spans="5:11">
      <c r="E1048551" s="10"/>
      <c r="I1048551" s="19"/>
      <c r="J1048551" s="20"/>
      <c r="K1048551" s="20"/>
    </row>
    <row r="1048552" s="2" customFormat="1" ht="13.5" spans="5:11">
      <c r="E1048552" s="10"/>
      <c r="I1048552" s="19"/>
      <c r="J1048552" s="20"/>
      <c r="K1048552" s="20"/>
    </row>
    <row r="1048553" s="2" customFormat="1" ht="13.5" spans="5:11">
      <c r="E1048553" s="10"/>
      <c r="I1048553" s="19"/>
      <c r="J1048553" s="20"/>
      <c r="K1048553" s="20"/>
    </row>
    <row r="1048554" s="2" customFormat="1" ht="13.5" spans="5:11">
      <c r="E1048554" s="10"/>
      <c r="I1048554" s="19"/>
      <c r="J1048554" s="20"/>
      <c r="K1048554" s="20"/>
    </row>
    <row r="1048555" s="2" customFormat="1" ht="13.5" spans="5:11">
      <c r="E1048555" s="10"/>
      <c r="I1048555" s="19"/>
      <c r="J1048555" s="20"/>
      <c r="K1048555" s="20"/>
    </row>
    <row r="1048556" s="2" customFormat="1" ht="13.5" spans="5:11">
      <c r="E1048556" s="10"/>
      <c r="I1048556" s="19"/>
      <c r="J1048556" s="20"/>
      <c r="K1048556" s="20"/>
    </row>
    <row r="1048557" s="2" customFormat="1" ht="13.5" spans="5:11">
      <c r="E1048557" s="10"/>
      <c r="I1048557" s="19"/>
      <c r="J1048557" s="20"/>
      <c r="K1048557" s="20"/>
    </row>
    <row r="1048558" s="2" customFormat="1" ht="13.5" spans="5:11">
      <c r="E1048558" s="10"/>
      <c r="I1048558" s="19"/>
      <c r="J1048558" s="20"/>
      <c r="K1048558" s="20"/>
    </row>
    <row r="1048559" s="2" customFormat="1" ht="13.5" spans="5:11">
      <c r="E1048559" s="10"/>
      <c r="I1048559" s="19"/>
      <c r="J1048559" s="20"/>
      <c r="K1048559" s="20"/>
    </row>
    <row r="1048560" s="2" customFormat="1" ht="13.5" spans="5:11">
      <c r="E1048560" s="10"/>
      <c r="I1048560" s="19"/>
      <c r="J1048560" s="20"/>
      <c r="K1048560" s="20"/>
    </row>
    <row r="1048561" s="2" customFormat="1" ht="13.5" spans="5:11">
      <c r="E1048561" s="10"/>
      <c r="I1048561" s="19"/>
      <c r="J1048561" s="20"/>
      <c r="K1048561" s="20"/>
    </row>
    <row r="1048562" s="2" customFormat="1" ht="13.5" spans="5:11">
      <c r="E1048562" s="10"/>
      <c r="I1048562" s="19"/>
      <c r="J1048562" s="20"/>
      <c r="K1048562" s="20"/>
    </row>
    <row r="1048563" s="2" customFormat="1" ht="13.5" spans="5:11">
      <c r="E1048563" s="10"/>
      <c r="I1048563" s="19"/>
      <c r="J1048563" s="20"/>
      <c r="K1048563" s="20"/>
    </row>
    <row r="1048564" s="2" customFormat="1" ht="13.5" spans="5:11">
      <c r="E1048564" s="10"/>
      <c r="I1048564" s="19"/>
      <c r="J1048564" s="20"/>
      <c r="K1048564" s="20"/>
    </row>
    <row r="1048565" s="2" customFormat="1" ht="13.5" spans="5:11">
      <c r="E1048565" s="10"/>
      <c r="I1048565" s="19"/>
      <c r="J1048565" s="20"/>
      <c r="K1048565" s="20"/>
    </row>
    <row r="1048566" s="2" customFormat="1" ht="13.5" spans="5:11">
      <c r="E1048566" s="10"/>
      <c r="I1048566" s="19"/>
      <c r="J1048566" s="20"/>
      <c r="K1048566" s="20"/>
    </row>
    <row r="1048567" s="2" customFormat="1" ht="13.5" spans="5:11">
      <c r="E1048567" s="10"/>
      <c r="I1048567" s="19"/>
      <c r="J1048567" s="20"/>
      <c r="K1048567" s="20"/>
    </row>
    <row r="1048568" s="2" customFormat="1" ht="13.5" spans="5:11">
      <c r="E1048568" s="10"/>
      <c r="I1048568" s="19"/>
      <c r="J1048568" s="20"/>
      <c r="K1048568" s="20"/>
    </row>
    <row r="1048569" s="2" customFormat="1" ht="13.5" spans="5:11">
      <c r="E1048569" s="10"/>
      <c r="I1048569" s="19"/>
      <c r="J1048569" s="20"/>
      <c r="K1048569" s="20"/>
    </row>
    <row r="1048570" s="2" customFormat="1" ht="13.5" spans="5:11">
      <c r="E1048570" s="10"/>
      <c r="I1048570" s="19"/>
      <c r="J1048570" s="20"/>
      <c r="K1048570" s="20"/>
    </row>
    <row r="1048571" s="2" customFormat="1" ht="13.5" spans="5:11">
      <c r="E1048571" s="10"/>
      <c r="I1048571" s="19"/>
      <c r="J1048571" s="20"/>
      <c r="K1048571" s="20"/>
    </row>
    <row r="1048572" s="2" customFormat="1" ht="13.5" spans="5:11">
      <c r="E1048572" s="10"/>
      <c r="I1048572" s="19"/>
      <c r="J1048572" s="20"/>
      <c r="K1048572" s="20"/>
    </row>
    <row r="1048573" s="2" customFormat="1" ht="13.5" spans="5:11">
      <c r="E1048573" s="10"/>
      <c r="I1048573" s="19"/>
      <c r="J1048573" s="20"/>
      <c r="K1048573" s="20"/>
    </row>
    <row r="1048574" s="2" customFormat="1" ht="13.5" spans="5:11">
      <c r="E1048574" s="10"/>
      <c r="I1048574" s="19"/>
      <c r="J1048574" s="20"/>
      <c r="K1048574" s="20"/>
    </row>
    <row r="1048575" s="2" customFormat="1" ht="13.5" spans="5:11">
      <c r="E1048575" s="10"/>
      <c r="I1048575" s="19"/>
      <c r="J1048575" s="20"/>
      <c r="K1048575" s="20"/>
    </row>
  </sheetData>
  <protectedRanges>
    <protectedRange sqref="A2:A50" name="Range1"/>
    <protectedRange sqref="C2:C50" name="Range1_1"/>
    <protectedRange sqref="F2:F50" name="Range1_2"/>
    <protectedRange sqref="A51:A54" name="Range1_3"/>
    <protectedRange sqref="C51:C54" name="Range1_4"/>
    <protectedRange sqref="F51:F54" name="Range1_5"/>
  </protectedRanges>
  <autoFilter ref="A1:R989">
    <extLst/>
  </autoFilter>
  <conditionalFormatting sqref="G55">
    <cfRule type="duplicateValues" dxfId="0" priority="287"/>
  </conditionalFormatting>
  <conditionalFormatting sqref="G56">
    <cfRule type="duplicateValues" dxfId="0" priority="286"/>
  </conditionalFormatting>
  <conditionalFormatting sqref="G57">
    <cfRule type="duplicateValues" dxfId="0" priority="285"/>
  </conditionalFormatting>
  <conditionalFormatting sqref="G58">
    <cfRule type="duplicateValues" dxfId="0" priority="284"/>
  </conditionalFormatting>
  <conditionalFormatting sqref="G59">
    <cfRule type="duplicateValues" dxfId="0" priority="283"/>
  </conditionalFormatting>
  <conditionalFormatting sqref="G60">
    <cfRule type="duplicateValues" dxfId="0" priority="282"/>
  </conditionalFormatting>
  <conditionalFormatting sqref="G61">
    <cfRule type="duplicateValues" dxfId="0" priority="281"/>
  </conditionalFormatting>
  <conditionalFormatting sqref="G62">
    <cfRule type="duplicateValues" dxfId="0" priority="280"/>
  </conditionalFormatting>
  <conditionalFormatting sqref="G63">
    <cfRule type="duplicateValues" dxfId="0" priority="279"/>
  </conditionalFormatting>
  <conditionalFormatting sqref="G64">
    <cfRule type="duplicateValues" dxfId="0" priority="278"/>
  </conditionalFormatting>
  <conditionalFormatting sqref="G65">
    <cfRule type="duplicateValues" dxfId="0" priority="277"/>
  </conditionalFormatting>
  <conditionalFormatting sqref="G66">
    <cfRule type="duplicateValues" dxfId="0" priority="276"/>
  </conditionalFormatting>
  <conditionalFormatting sqref="G67">
    <cfRule type="duplicateValues" dxfId="0" priority="275"/>
  </conditionalFormatting>
  <conditionalFormatting sqref="G68">
    <cfRule type="duplicateValues" dxfId="0" priority="274"/>
  </conditionalFormatting>
  <conditionalFormatting sqref="G69">
    <cfRule type="duplicateValues" dxfId="0" priority="273"/>
  </conditionalFormatting>
  <conditionalFormatting sqref="G70">
    <cfRule type="duplicateValues" dxfId="0" priority="272"/>
  </conditionalFormatting>
  <conditionalFormatting sqref="G71">
    <cfRule type="duplicateValues" dxfId="0" priority="271"/>
  </conditionalFormatting>
  <conditionalFormatting sqref="G72">
    <cfRule type="duplicateValues" dxfId="0" priority="270"/>
  </conditionalFormatting>
  <conditionalFormatting sqref="G73">
    <cfRule type="duplicateValues" dxfId="0" priority="269"/>
  </conditionalFormatting>
  <conditionalFormatting sqref="G74">
    <cfRule type="duplicateValues" dxfId="0" priority="268"/>
  </conditionalFormatting>
  <conditionalFormatting sqref="G75">
    <cfRule type="duplicateValues" dxfId="0" priority="267"/>
  </conditionalFormatting>
  <conditionalFormatting sqref="G76">
    <cfRule type="duplicateValues" dxfId="0" priority="266"/>
  </conditionalFormatting>
  <conditionalFormatting sqref="G77">
    <cfRule type="duplicateValues" dxfId="0" priority="265"/>
  </conditionalFormatting>
  <conditionalFormatting sqref="G78">
    <cfRule type="duplicateValues" dxfId="0" priority="264"/>
  </conditionalFormatting>
  <conditionalFormatting sqref="G79">
    <cfRule type="duplicateValues" dxfId="0" priority="263"/>
  </conditionalFormatting>
  <conditionalFormatting sqref="G80">
    <cfRule type="duplicateValues" dxfId="0" priority="262"/>
  </conditionalFormatting>
  <conditionalFormatting sqref="G81">
    <cfRule type="duplicateValues" dxfId="0" priority="261"/>
  </conditionalFormatting>
  <conditionalFormatting sqref="G82">
    <cfRule type="duplicateValues" dxfId="0" priority="260"/>
  </conditionalFormatting>
  <conditionalFormatting sqref="G83">
    <cfRule type="duplicateValues" dxfId="0" priority="259"/>
  </conditionalFormatting>
  <conditionalFormatting sqref="G84">
    <cfRule type="duplicateValues" dxfId="0" priority="258"/>
  </conditionalFormatting>
  <conditionalFormatting sqref="G85">
    <cfRule type="duplicateValues" dxfId="0" priority="257"/>
  </conditionalFormatting>
  <conditionalFormatting sqref="G86">
    <cfRule type="duplicateValues" dxfId="0" priority="256"/>
  </conditionalFormatting>
  <conditionalFormatting sqref="G87">
    <cfRule type="duplicateValues" dxfId="0" priority="255"/>
  </conditionalFormatting>
  <conditionalFormatting sqref="G88">
    <cfRule type="duplicateValues" dxfId="0" priority="254"/>
  </conditionalFormatting>
  <conditionalFormatting sqref="G89">
    <cfRule type="duplicateValues" dxfId="0" priority="253"/>
  </conditionalFormatting>
  <conditionalFormatting sqref="G90">
    <cfRule type="duplicateValues" dxfId="0" priority="252"/>
  </conditionalFormatting>
  <conditionalFormatting sqref="G91">
    <cfRule type="duplicateValues" dxfId="0" priority="251"/>
  </conditionalFormatting>
  <conditionalFormatting sqref="G92">
    <cfRule type="duplicateValues" dxfId="0" priority="250"/>
  </conditionalFormatting>
  <conditionalFormatting sqref="G93">
    <cfRule type="duplicateValues" dxfId="0" priority="249"/>
  </conditionalFormatting>
  <conditionalFormatting sqref="G94">
    <cfRule type="duplicateValues" dxfId="0" priority="248"/>
  </conditionalFormatting>
  <conditionalFormatting sqref="G95">
    <cfRule type="duplicateValues" dxfId="0" priority="247"/>
  </conditionalFormatting>
  <conditionalFormatting sqref="G96">
    <cfRule type="duplicateValues" dxfId="0" priority="246"/>
  </conditionalFormatting>
  <conditionalFormatting sqref="G97">
    <cfRule type="duplicateValues" dxfId="0" priority="245"/>
  </conditionalFormatting>
  <conditionalFormatting sqref="G98">
    <cfRule type="duplicateValues" dxfId="0" priority="244"/>
  </conditionalFormatting>
  <conditionalFormatting sqref="G99">
    <cfRule type="duplicateValues" dxfId="0" priority="243"/>
  </conditionalFormatting>
  <conditionalFormatting sqref="G100">
    <cfRule type="duplicateValues" dxfId="0" priority="242"/>
  </conditionalFormatting>
  <conditionalFormatting sqref="G101">
    <cfRule type="duplicateValues" dxfId="0" priority="241"/>
  </conditionalFormatting>
  <conditionalFormatting sqref="G102">
    <cfRule type="duplicateValues" dxfId="0" priority="240"/>
  </conditionalFormatting>
  <conditionalFormatting sqref="G103">
    <cfRule type="duplicateValues" dxfId="0" priority="239"/>
  </conditionalFormatting>
  <conditionalFormatting sqref="G104">
    <cfRule type="duplicateValues" dxfId="0" priority="238"/>
  </conditionalFormatting>
  <conditionalFormatting sqref="G105">
    <cfRule type="duplicateValues" dxfId="0" priority="237"/>
  </conditionalFormatting>
  <conditionalFormatting sqref="G106">
    <cfRule type="duplicateValues" dxfId="0" priority="236"/>
  </conditionalFormatting>
  <conditionalFormatting sqref="G107">
    <cfRule type="duplicateValues" dxfId="0" priority="235"/>
  </conditionalFormatting>
  <conditionalFormatting sqref="G108">
    <cfRule type="duplicateValues" dxfId="0" priority="234"/>
  </conditionalFormatting>
  <conditionalFormatting sqref="G109">
    <cfRule type="duplicateValues" dxfId="0" priority="233"/>
  </conditionalFormatting>
  <conditionalFormatting sqref="G110">
    <cfRule type="duplicateValues" dxfId="0" priority="232"/>
  </conditionalFormatting>
  <conditionalFormatting sqref="G121">
    <cfRule type="duplicateValues" dxfId="0" priority="421"/>
  </conditionalFormatting>
  <conditionalFormatting sqref="G122">
    <cfRule type="duplicateValues" dxfId="0" priority="420"/>
  </conditionalFormatting>
  <conditionalFormatting sqref="G123">
    <cfRule type="duplicateValues" dxfId="0" priority="419"/>
  </conditionalFormatting>
  <conditionalFormatting sqref="G125">
    <cfRule type="duplicateValues" dxfId="0" priority="418"/>
  </conditionalFormatting>
  <conditionalFormatting sqref="G126">
    <cfRule type="duplicateValues" dxfId="0" priority="417"/>
  </conditionalFormatting>
  <conditionalFormatting sqref="G129">
    <cfRule type="duplicateValues" dxfId="0" priority="416"/>
  </conditionalFormatting>
  <conditionalFormatting sqref="G130">
    <cfRule type="duplicateValues" dxfId="0" priority="415"/>
  </conditionalFormatting>
  <conditionalFormatting sqref="G131">
    <cfRule type="duplicateValues" dxfId="0" priority="414"/>
  </conditionalFormatting>
  <conditionalFormatting sqref="G135">
    <cfRule type="duplicateValues" dxfId="0" priority="413"/>
  </conditionalFormatting>
  <conditionalFormatting sqref="G137">
    <cfRule type="duplicateValues" dxfId="0" priority="412"/>
  </conditionalFormatting>
  <conditionalFormatting sqref="G139">
    <cfRule type="duplicateValues" dxfId="0" priority="411"/>
  </conditionalFormatting>
  <conditionalFormatting sqref="G140">
    <cfRule type="duplicateValues" dxfId="0" priority="410"/>
  </conditionalFormatting>
  <conditionalFormatting sqref="G150">
    <cfRule type="duplicateValues" dxfId="0" priority="409"/>
  </conditionalFormatting>
  <conditionalFormatting sqref="G151">
    <cfRule type="duplicateValues" dxfId="0" priority="408"/>
  </conditionalFormatting>
  <conditionalFormatting sqref="G152">
    <cfRule type="duplicateValues" dxfId="0" priority="407"/>
  </conditionalFormatting>
  <conditionalFormatting sqref="G155">
    <cfRule type="duplicateValues" dxfId="0" priority="66"/>
  </conditionalFormatting>
  <conditionalFormatting sqref="G156">
    <cfRule type="duplicateValues" dxfId="0" priority="382"/>
  </conditionalFormatting>
  <conditionalFormatting sqref="G157">
    <cfRule type="duplicateValues" dxfId="0" priority="231"/>
  </conditionalFormatting>
  <conditionalFormatting sqref="G158">
    <cfRule type="duplicateValues" dxfId="0" priority="230"/>
  </conditionalFormatting>
  <conditionalFormatting sqref="G159">
    <cfRule type="duplicateValues" dxfId="0" priority="229"/>
  </conditionalFormatting>
  <conditionalFormatting sqref="G160">
    <cfRule type="duplicateValues" dxfId="0" priority="228"/>
  </conditionalFormatting>
  <conditionalFormatting sqref="G161">
    <cfRule type="duplicateValues" dxfId="0" priority="227"/>
  </conditionalFormatting>
  <conditionalFormatting sqref="G162">
    <cfRule type="duplicateValues" dxfId="0" priority="226"/>
  </conditionalFormatting>
  <conditionalFormatting sqref="G163">
    <cfRule type="duplicateValues" dxfId="0" priority="225"/>
  </conditionalFormatting>
  <conditionalFormatting sqref="G164">
    <cfRule type="duplicateValues" dxfId="0" priority="224"/>
  </conditionalFormatting>
  <conditionalFormatting sqref="G165">
    <cfRule type="duplicateValues" dxfId="0" priority="223"/>
  </conditionalFormatting>
  <conditionalFormatting sqref="G166">
    <cfRule type="duplicateValues" dxfId="0" priority="222"/>
  </conditionalFormatting>
  <conditionalFormatting sqref="G167">
    <cfRule type="duplicateValues" dxfId="0" priority="221"/>
  </conditionalFormatting>
  <conditionalFormatting sqref="G168">
    <cfRule type="duplicateValues" dxfId="0" priority="220"/>
  </conditionalFormatting>
  <conditionalFormatting sqref="G169">
    <cfRule type="duplicateValues" dxfId="0" priority="219"/>
  </conditionalFormatting>
  <conditionalFormatting sqref="G170">
    <cfRule type="duplicateValues" dxfId="0" priority="218"/>
  </conditionalFormatting>
  <conditionalFormatting sqref="G171">
    <cfRule type="duplicateValues" dxfId="0" priority="217"/>
  </conditionalFormatting>
  <conditionalFormatting sqref="G172">
    <cfRule type="duplicateValues" dxfId="0" priority="216"/>
  </conditionalFormatting>
  <conditionalFormatting sqref="G173">
    <cfRule type="duplicateValues" dxfId="0" priority="215"/>
  </conditionalFormatting>
  <conditionalFormatting sqref="G174">
    <cfRule type="duplicateValues" dxfId="0" priority="214"/>
  </conditionalFormatting>
  <conditionalFormatting sqref="G175">
    <cfRule type="duplicateValues" dxfId="0" priority="213"/>
  </conditionalFormatting>
  <conditionalFormatting sqref="G176">
    <cfRule type="duplicateValues" dxfId="0" priority="212"/>
  </conditionalFormatting>
  <conditionalFormatting sqref="G177">
    <cfRule type="duplicateValues" dxfId="0" priority="211"/>
  </conditionalFormatting>
  <conditionalFormatting sqref="G178">
    <cfRule type="duplicateValues" dxfId="0" priority="210"/>
  </conditionalFormatting>
  <conditionalFormatting sqref="G179">
    <cfRule type="duplicateValues" dxfId="0" priority="209"/>
  </conditionalFormatting>
  <conditionalFormatting sqref="G180">
    <cfRule type="duplicateValues" dxfId="0" priority="208"/>
  </conditionalFormatting>
  <conditionalFormatting sqref="G181">
    <cfRule type="duplicateValues" dxfId="0" priority="207"/>
  </conditionalFormatting>
  <conditionalFormatting sqref="G182">
    <cfRule type="duplicateValues" dxfId="0" priority="206"/>
  </conditionalFormatting>
  <conditionalFormatting sqref="G183">
    <cfRule type="duplicateValues" dxfId="0" priority="205"/>
  </conditionalFormatting>
  <conditionalFormatting sqref="G184">
    <cfRule type="duplicateValues" dxfId="0" priority="204"/>
  </conditionalFormatting>
  <conditionalFormatting sqref="G185">
    <cfRule type="duplicateValues" dxfId="0" priority="203"/>
  </conditionalFormatting>
  <conditionalFormatting sqref="G186">
    <cfRule type="duplicateValues" dxfId="0" priority="202"/>
  </conditionalFormatting>
  <conditionalFormatting sqref="G187">
    <cfRule type="duplicateValues" dxfId="0" priority="11"/>
  </conditionalFormatting>
  <conditionalFormatting sqref="G188">
    <cfRule type="duplicateValues" dxfId="0" priority="385"/>
  </conditionalFormatting>
  <conditionalFormatting sqref="G189">
    <cfRule type="duplicateValues" dxfId="0" priority="5"/>
  </conditionalFormatting>
  <conditionalFormatting sqref="G190">
    <cfRule type="duplicateValues" dxfId="0" priority="4"/>
  </conditionalFormatting>
  <conditionalFormatting sqref="G191">
    <cfRule type="duplicateValues" dxfId="0" priority="3"/>
  </conditionalFormatting>
  <conditionalFormatting sqref="G192">
    <cfRule type="duplicateValues" dxfId="0" priority="201"/>
  </conditionalFormatting>
  <conditionalFormatting sqref="G193">
    <cfRule type="duplicateValues" dxfId="0" priority="200"/>
  </conditionalFormatting>
  <conditionalFormatting sqref="G194">
    <cfRule type="duplicateValues" dxfId="0" priority="199"/>
  </conditionalFormatting>
  <conditionalFormatting sqref="G195">
    <cfRule type="duplicateValues" dxfId="0" priority="198"/>
  </conditionalFormatting>
  <conditionalFormatting sqref="G196">
    <cfRule type="duplicateValues" dxfId="0" priority="197"/>
  </conditionalFormatting>
  <conditionalFormatting sqref="G197">
    <cfRule type="duplicateValues" dxfId="0" priority="196"/>
  </conditionalFormatting>
  <conditionalFormatting sqref="G198">
    <cfRule type="duplicateValues" dxfId="0" priority="195"/>
  </conditionalFormatting>
  <conditionalFormatting sqref="G199">
    <cfRule type="duplicateValues" dxfId="0" priority="194"/>
  </conditionalFormatting>
  <conditionalFormatting sqref="G200">
    <cfRule type="duplicateValues" dxfId="0" priority="193"/>
  </conditionalFormatting>
  <conditionalFormatting sqref="G201">
    <cfRule type="duplicateValues" dxfId="0" priority="192"/>
  </conditionalFormatting>
  <conditionalFormatting sqref="G202">
    <cfRule type="duplicateValues" dxfId="0" priority="191"/>
  </conditionalFormatting>
  <conditionalFormatting sqref="G203">
    <cfRule type="duplicateValues" dxfId="0" priority="190"/>
  </conditionalFormatting>
  <conditionalFormatting sqref="G204">
    <cfRule type="duplicateValues" dxfId="0" priority="189"/>
  </conditionalFormatting>
  <conditionalFormatting sqref="G205">
    <cfRule type="duplicateValues" dxfId="0" priority="188"/>
  </conditionalFormatting>
  <conditionalFormatting sqref="G206">
    <cfRule type="duplicateValues" dxfId="0" priority="187"/>
  </conditionalFormatting>
  <conditionalFormatting sqref="G210">
    <cfRule type="duplicateValues" dxfId="0" priority="10"/>
  </conditionalFormatting>
  <conditionalFormatting sqref="G211">
    <cfRule type="duplicateValues" dxfId="0" priority="9"/>
  </conditionalFormatting>
  <conditionalFormatting sqref="G212">
    <cfRule type="duplicateValues" dxfId="0" priority="8"/>
  </conditionalFormatting>
  <conditionalFormatting sqref="G213">
    <cfRule type="duplicateValues" dxfId="0" priority="7"/>
  </conditionalFormatting>
  <conditionalFormatting sqref="G214">
    <cfRule type="duplicateValues" dxfId="0" priority="6"/>
  </conditionalFormatting>
  <conditionalFormatting sqref="G215">
    <cfRule type="duplicateValues" dxfId="0" priority="384"/>
  </conditionalFormatting>
  <conditionalFormatting sqref="G216">
    <cfRule type="duplicateValues" dxfId="0" priority="383"/>
  </conditionalFormatting>
  <conditionalFormatting sqref="G217">
    <cfRule type="duplicateValues" dxfId="0" priority="381"/>
  </conditionalFormatting>
  <conditionalFormatting sqref="G218">
    <cfRule type="duplicateValues" dxfId="0" priority="380"/>
  </conditionalFormatting>
  <conditionalFormatting sqref="G219">
    <cfRule type="duplicateValues" dxfId="0" priority="13"/>
  </conditionalFormatting>
  <conditionalFormatting sqref="G220">
    <cfRule type="duplicateValues" dxfId="0" priority="12"/>
  </conditionalFormatting>
  <conditionalFormatting sqref="G232">
    <cfRule type="duplicateValues" dxfId="0" priority="15"/>
  </conditionalFormatting>
  <conditionalFormatting sqref="G233">
    <cfRule type="duplicateValues" dxfId="0" priority="14"/>
  </conditionalFormatting>
  <conditionalFormatting sqref="G234">
    <cfRule type="duplicateValues" dxfId="0" priority="186"/>
  </conditionalFormatting>
  <conditionalFormatting sqref="G235">
    <cfRule type="duplicateValues" dxfId="0" priority="185"/>
  </conditionalFormatting>
  <conditionalFormatting sqref="G236">
    <cfRule type="duplicateValues" dxfId="0" priority="184"/>
  </conditionalFormatting>
  <conditionalFormatting sqref="G237">
    <cfRule type="duplicateValues" dxfId="0" priority="183"/>
  </conditionalFormatting>
  <conditionalFormatting sqref="G238">
    <cfRule type="duplicateValues" dxfId="0" priority="182"/>
  </conditionalFormatting>
  <conditionalFormatting sqref="G239">
    <cfRule type="duplicateValues" dxfId="0" priority="181"/>
  </conditionalFormatting>
  <conditionalFormatting sqref="G240">
    <cfRule type="duplicateValues" dxfId="0" priority="180"/>
  </conditionalFormatting>
  <conditionalFormatting sqref="G241">
    <cfRule type="duplicateValues" dxfId="0" priority="179"/>
  </conditionalFormatting>
  <conditionalFormatting sqref="G242">
    <cfRule type="duplicateValues" dxfId="0" priority="178"/>
  </conditionalFormatting>
  <conditionalFormatting sqref="G243">
    <cfRule type="duplicateValues" dxfId="0" priority="177"/>
  </conditionalFormatting>
  <conditionalFormatting sqref="G244">
    <cfRule type="duplicateValues" dxfId="0" priority="176"/>
  </conditionalFormatting>
  <conditionalFormatting sqref="G245">
    <cfRule type="duplicateValues" dxfId="0" priority="175"/>
  </conditionalFormatting>
  <conditionalFormatting sqref="G246">
    <cfRule type="duplicateValues" dxfId="0" priority="174"/>
  </conditionalFormatting>
  <conditionalFormatting sqref="G247">
    <cfRule type="duplicateValues" dxfId="0" priority="173"/>
  </conditionalFormatting>
  <conditionalFormatting sqref="G248">
    <cfRule type="duplicateValues" dxfId="0" priority="172"/>
  </conditionalFormatting>
  <conditionalFormatting sqref="G249">
    <cfRule type="duplicateValues" dxfId="0" priority="171"/>
  </conditionalFormatting>
  <conditionalFormatting sqref="G250">
    <cfRule type="duplicateValues" dxfId="0" priority="170"/>
  </conditionalFormatting>
  <conditionalFormatting sqref="G251">
    <cfRule type="duplicateValues" dxfId="0" priority="169"/>
  </conditionalFormatting>
  <conditionalFormatting sqref="G252">
    <cfRule type="duplicateValues" dxfId="0" priority="168"/>
  </conditionalFormatting>
  <conditionalFormatting sqref="G253">
    <cfRule type="duplicateValues" dxfId="0" priority="167"/>
  </conditionalFormatting>
  <conditionalFormatting sqref="G254">
    <cfRule type="duplicateValues" dxfId="0" priority="166"/>
  </conditionalFormatting>
  <conditionalFormatting sqref="G255">
    <cfRule type="duplicateValues" dxfId="0" priority="165"/>
  </conditionalFormatting>
  <conditionalFormatting sqref="G256">
    <cfRule type="duplicateValues" dxfId="0" priority="164"/>
  </conditionalFormatting>
  <conditionalFormatting sqref="G257">
    <cfRule type="duplicateValues" dxfId="0" priority="163"/>
  </conditionalFormatting>
  <conditionalFormatting sqref="G258">
    <cfRule type="duplicateValues" dxfId="0" priority="162"/>
  </conditionalFormatting>
  <conditionalFormatting sqref="G259">
    <cfRule type="duplicateValues" dxfId="0" priority="161"/>
  </conditionalFormatting>
  <conditionalFormatting sqref="G260">
    <cfRule type="duplicateValues" dxfId="0" priority="160"/>
  </conditionalFormatting>
  <conditionalFormatting sqref="G261">
    <cfRule type="duplicateValues" dxfId="0" priority="159"/>
  </conditionalFormatting>
  <conditionalFormatting sqref="G262">
    <cfRule type="duplicateValues" dxfId="0" priority="158"/>
  </conditionalFormatting>
  <conditionalFormatting sqref="G263">
    <cfRule type="duplicateValues" dxfId="0" priority="157"/>
  </conditionalFormatting>
  <conditionalFormatting sqref="G264">
    <cfRule type="duplicateValues" dxfId="0" priority="156"/>
  </conditionalFormatting>
  <conditionalFormatting sqref="G265">
    <cfRule type="duplicateValues" dxfId="0" priority="155"/>
  </conditionalFormatting>
  <conditionalFormatting sqref="G266">
    <cfRule type="duplicateValues" dxfId="0" priority="154"/>
  </conditionalFormatting>
  <conditionalFormatting sqref="G267">
    <cfRule type="duplicateValues" dxfId="0" priority="153"/>
  </conditionalFormatting>
  <conditionalFormatting sqref="G268">
    <cfRule type="duplicateValues" dxfId="0" priority="152"/>
  </conditionalFormatting>
  <conditionalFormatting sqref="G269">
    <cfRule type="duplicateValues" dxfId="0" priority="151"/>
  </conditionalFormatting>
  <conditionalFormatting sqref="G270">
    <cfRule type="duplicateValues" dxfId="0" priority="150"/>
  </conditionalFormatting>
  <conditionalFormatting sqref="G271">
    <cfRule type="duplicateValues" dxfId="0" priority="149"/>
  </conditionalFormatting>
  <conditionalFormatting sqref="G272">
    <cfRule type="duplicateValues" dxfId="0" priority="148"/>
  </conditionalFormatting>
  <conditionalFormatting sqref="G273">
    <cfRule type="duplicateValues" dxfId="0" priority="147"/>
  </conditionalFormatting>
  <conditionalFormatting sqref="G274">
    <cfRule type="duplicateValues" dxfId="0" priority="146"/>
  </conditionalFormatting>
  <conditionalFormatting sqref="G275">
    <cfRule type="duplicateValues" dxfId="0" priority="145"/>
  </conditionalFormatting>
  <conditionalFormatting sqref="G276">
    <cfRule type="duplicateValues" dxfId="0" priority="144"/>
  </conditionalFormatting>
  <conditionalFormatting sqref="G277">
    <cfRule type="duplicateValues" dxfId="0" priority="143"/>
  </conditionalFormatting>
  <conditionalFormatting sqref="G278">
    <cfRule type="duplicateValues" dxfId="0" priority="142"/>
  </conditionalFormatting>
  <conditionalFormatting sqref="G279">
    <cfRule type="duplicateValues" dxfId="0" priority="141"/>
  </conditionalFormatting>
  <conditionalFormatting sqref="G280">
    <cfRule type="duplicateValues" dxfId="0" priority="140"/>
  </conditionalFormatting>
  <conditionalFormatting sqref="G281">
    <cfRule type="duplicateValues" dxfId="0" priority="139"/>
  </conditionalFormatting>
  <conditionalFormatting sqref="G282">
    <cfRule type="duplicateValues" dxfId="0" priority="138"/>
  </conditionalFormatting>
  <conditionalFormatting sqref="G283">
    <cfRule type="duplicateValues" dxfId="0" priority="137"/>
  </conditionalFormatting>
  <conditionalFormatting sqref="G284">
    <cfRule type="duplicateValues" dxfId="0" priority="136"/>
  </conditionalFormatting>
  <conditionalFormatting sqref="G285">
    <cfRule type="duplicateValues" dxfId="0" priority="135"/>
  </conditionalFormatting>
  <conditionalFormatting sqref="G286">
    <cfRule type="duplicateValues" dxfId="0" priority="134"/>
  </conditionalFormatting>
  <conditionalFormatting sqref="G287">
    <cfRule type="duplicateValues" dxfId="0" priority="133"/>
  </conditionalFormatting>
  <conditionalFormatting sqref="G288">
    <cfRule type="duplicateValues" dxfId="0" priority="132"/>
  </conditionalFormatting>
  <conditionalFormatting sqref="G289">
    <cfRule type="duplicateValues" dxfId="0" priority="131"/>
  </conditionalFormatting>
  <conditionalFormatting sqref="G290">
    <cfRule type="duplicateValues" dxfId="0" priority="130"/>
  </conditionalFormatting>
  <conditionalFormatting sqref="G291">
    <cfRule type="duplicateValues" dxfId="0" priority="129"/>
  </conditionalFormatting>
  <conditionalFormatting sqref="G292">
    <cfRule type="duplicateValues" dxfId="0" priority="128"/>
  </conditionalFormatting>
  <conditionalFormatting sqref="G293">
    <cfRule type="duplicateValues" dxfId="0" priority="127"/>
  </conditionalFormatting>
  <conditionalFormatting sqref="G294">
    <cfRule type="duplicateValues" dxfId="0" priority="126"/>
  </conditionalFormatting>
  <conditionalFormatting sqref="G295">
    <cfRule type="duplicateValues" dxfId="0" priority="125"/>
  </conditionalFormatting>
  <conditionalFormatting sqref="G296">
    <cfRule type="duplicateValues" dxfId="0" priority="124"/>
  </conditionalFormatting>
  <conditionalFormatting sqref="G297">
    <cfRule type="duplicateValues" dxfId="0" priority="123"/>
  </conditionalFormatting>
  <conditionalFormatting sqref="G298">
    <cfRule type="duplicateValues" dxfId="0" priority="122"/>
  </conditionalFormatting>
  <conditionalFormatting sqref="G299">
    <cfRule type="duplicateValues" dxfId="0" priority="121"/>
  </conditionalFormatting>
  <conditionalFormatting sqref="G300">
    <cfRule type="duplicateValues" dxfId="0" priority="120"/>
  </conditionalFormatting>
  <conditionalFormatting sqref="G301">
    <cfRule type="duplicateValues" dxfId="0" priority="119"/>
  </conditionalFormatting>
  <conditionalFormatting sqref="G302">
    <cfRule type="duplicateValues" dxfId="0" priority="118"/>
  </conditionalFormatting>
  <conditionalFormatting sqref="G303">
    <cfRule type="duplicateValues" dxfId="0" priority="117"/>
  </conditionalFormatting>
  <conditionalFormatting sqref="G304">
    <cfRule type="duplicateValues" dxfId="0" priority="116"/>
  </conditionalFormatting>
  <conditionalFormatting sqref="G305">
    <cfRule type="duplicateValues" dxfId="0" priority="115"/>
  </conditionalFormatting>
  <conditionalFormatting sqref="G306">
    <cfRule type="duplicateValues" dxfId="0" priority="114"/>
  </conditionalFormatting>
  <conditionalFormatting sqref="G307">
    <cfRule type="duplicateValues" dxfId="0" priority="113"/>
  </conditionalFormatting>
  <conditionalFormatting sqref="G308">
    <cfRule type="duplicateValues" dxfId="0" priority="112"/>
  </conditionalFormatting>
  <conditionalFormatting sqref="G309">
    <cfRule type="duplicateValues" dxfId="0" priority="111"/>
  </conditionalFormatting>
  <conditionalFormatting sqref="G310">
    <cfRule type="duplicateValues" dxfId="0" priority="110"/>
  </conditionalFormatting>
  <conditionalFormatting sqref="G311">
    <cfRule type="duplicateValues" dxfId="0" priority="109"/>
  </conditionalFormatting>
  <conditionalFormatting sqref="G312">
    <cfRule type="duplicateValues" dxfId="0" priority="108"/>
  </conditionalFormatting>
  <conditionalFormatting sqref="G313">
    <cfRule type="duplicateValues" dxfId="0" priority="107"/>
  </conditionalFormatting>
  <conditionalFormatting sqref="G314">
    <cfRule type="duplicateValues" dxfId="0" priority="106"/>
  </conditionalFormatting>
  <conditionalFormatting sqref="G315">
    <cfRule type="duplicateValues" dxfId="0" priority="105"/>
  </conditionalFormatting>
  <conditionalFormatting sqref="G316">
    <cfRule type="duplicateValues" dxfId="0" priority="104"/>
  </conditionalFormatting>
  <conditionalFormatting sqref="G317">
    <cfRule type="duplicateValues" dxfId="0" priority="103"/>
  </conditionalFormatting>
  <conditionalFormatting sqref="G318">
    <cfRule type="duplicateValues" dxfId="0" priority="102"/>
  </conditionalFormatting>
  <conditionalFormatting sqref="G319">
    <cfRule type="duplicateValues" dxfId="0" priority="101"/>
  </conditionalFormatting>
  <conditionalFormatting sqref="G320">
    <cfRule type="duplicateValues" dxfId="0" priority="100"/>
  </conditionalFormatting>
  <conditionalFormatting sqref="G321">
    <cfRule type="duplicateValues" dxfId="0" priority="99"/>
  </conditionalFormatting>
  <conditionalFormatting sqref="G322">
    <cfRule type="duplicateValues" dxfId="0" priority="98"/>
  </conditionalFormatting>
  <conditionalFormatting sqref="G323">
    <cfRule type="duplicateValues" dxfId="0" priority="97"/>
  </conditionalFormatting>
  <conditionalFormatting sqref="G324">
    <cfRule type="duplicateValues" dxfId="0" priority="96"/>
  </conditionalFormatting>
  <conditionalFormatting sqref="G325">
    <cfRule type="duplicateValues" dxfId="0" priority="95"/>
  </conditionalFormatting>
  <conditionalFormatting sqref="G326">
    <cfRule type="duplicateValues" dxfId="0" priority="94"/>
  </conditionalFormatting>
  <conditionalFormatting sqref="G327">
    <cfRule type="duplicateValues" dxfId="0" priority="93"/>
  </conditionalFormatting>
  <conditionalFormatting sqref="G328">
    <cfRule type="duplicateValues" dxfId="0" priority="92"/>
  </conditionalFormatting>
  <conditionalFormatting sqref="G354">
    <cfRule type="duplicateValues" dxfId="0" priority="426"/>
  </conditionalFormatting>
  <conditionalFormatting sqref="G355">
    <cfRule type="duplicateValues" dxfId="0" priority="425"/>
  </conditionalFormatting>
  <conditionalFormatting sqref="G356">
    <cfRule type="duplicateValues" dxfId="0" priority="424"/>
  </conditionalFormatting>
  <conditionalFormatting sqref="G357">
    <cfRule type="duplicateValues" dxfId="0" priority="423"/>
  </conditionalFormatting>
  <conditionalFormatting sqref="G358">
    <cfRule type="duplicateValues" dxfId="0" priority="422"/>
  </conditionalFormatting>
  <conditionalFormatting sqref="G361">
    <cfRule type="duplicateValues" dxfId="0" priority="509"/>
  </conditionalFormatting>
  <conditionalFormatting sqref="G362">
    <cfRule type="duplicateValues" dxfId="0" priority="508"/>
  </conditionalFormatting>
  <conditionalFormatting sqref="G363">
    <cfRule type="duplicateValues" dxfId="0" priority="507"/>
  </conditionalFormatting>
  <conditionalFormatting sqref="G364">
    <cfRule type="duplicateValues" dxfId="0" priority="506"/>
  </conditionalFormatting>
  <conditionalFormatting sqref="G365">
    <cfRule type="duplicateValues" dxfId="0" priority="505"/>
  </conditionalFormatting>
  <conditionalFormatting sqref="G366">
    <cfRule type="duplicateValues" dxfId="0" priority="504"/>
  </conditionalFormatting>
  <conditionalFormatting sqref="G367">
    <cfRule type="duplicateValues" dxfId="0" priority="503"/>
  </conditionalFormatting>
  <conditionalFormatting sqref="G368">
    <cfRule type="duplicateValues" dxfId="0" priority="502"/>
  </conditionalFormatting>
  <conditionalFormatting sqref="G369">
    <cfRule type="duplicateValues" dxfId="0" priority="501"/>
  </conditionalFormatting>
  <conditionalFormatting sqref="G370">
    <cfRule type="duplicateValues" dxfId="0" priority="500"/>
  </conditionalFormatting>
  <conditionalFormatting sqref="G371">
    <cfRule type="duplicateValues" dxfId="0" priority="499"/>
  </conditionalFormatting>
  <conditionalFormatting sqref="G372">
    <cfRule type="duplicateValues" dxfId="0" priority="498"/>
  </conditionalFormatting>
  <conditionalFormatting sqref="G373">
    <cfRule type="duplicateValues" dxfId="0" priority="497"/>
  </conditionalFormatting>
  <conditionalFormatting sqref="G374">
    <cfRule type="duplicateValues" dxfId="0" priority="496"/>
  </conditionalFormatting>
  <conditionalFormatting sqref="G375">
    <cfRule type="duplicateValues" dxfId="0" priority="495"/>
  </conditionalFormatting>
  <conditionalFormatting sqref="G376">
    <cfRule type="duplicateValues" dxfId="0" priority="494"/>
  </conditionalFormatting>
  <conditionalFormatting sqref="G377">
    <cfRule type="duplicateValues" dxfId="0" priority="493"/>
  </conditionalFormatting>
  <conditionalFormatting sqref="G378">
    <cfRule type="duplicateValues" dxfId="0" priority="492"/>
  </conditionalFormatting>
  <conditionalFormatting sqref="G379">
    <cfRule type="duplicateValues" dxfId="0" priority="491"/>
  </conditionalFormatting>
  <conditionalFormatting sqref="G380">
    <cfRule type="duplicateValues" dxfId="0" priority="490"/>
  </conditionalFormatting>
  <conditionalFormatting sqref="G381">
    <cfRule type="duplicateValues" dxfId="0" priority="489"/>
  </conditionalFormatting>
  <conditionalFormatting sqref="G382">
    <cfRule type="duplicateValues" dxfId="0" priority="488"/>
  </conditionalFormatting>
  <conditionalFormatting sqref="G383">
    <cfRule type="duplicateValues" dxfId="0" priority="487"/>
  </conditionalFormatting>
  <conditionalFormatting sqref="G384">
    <cfRule type="duplicateValues" dxfId="0" priority="486"/>
  </conditionalFormatting>
  <conditionalFormatting sqref="G385">
    <cfRule type="duplicateValues" dxfId="0" priority="485"/>
  </conditionalFormatting>
  <conditionalFormatting sqref="G386">
    <cfRule type="duplicateValues" dxfId="0" priority="484"/>
  </conditionalFormatting>
  <conditionalFormatting sqref="G387">
    <cfRule type="duplicateValues" dxfId="0" priority="91"/>
  </conditionalFormatting>
  <conditionalFormatting sqref="G388">
    <cfRule type="duplicateValues" dxfId="0" priority="90"/>
  </conditionalFormatting>
  <conditionalFormatting sqref="G389">
    <cfRule type="duplicateValues" dxfId="0" priority="89"/>
  </conditionalFormatting>
  <conditionalFormatting sqref="G390">
    <cfRule type="duplicateValues" dxfId="0" priority="88"/>
  </conditionalFormatting>
  <conditionalFormatting sqref="G391">
    <cfRule type="duplicateValues" dxfId="0" priority="87"/>
  </conditionalFormatting>
  <conditionalFormatting sqref="G392">
    <cfRule type="duplicateValues" dxfId="0" priority="86"/>
  </conditionalFormatting>
  <conditionalFormatting sqref="G393">
    <cfRule type="duplicateValues" dxfId="0" priority="85"/>
  </conditionalFormatting>
  <conditionalFormatting sqref="G394">
    <cfRule type="duplicateValues" dxfId="0" priority="84"/>
  </conditionalFormatting>
  <conditionalFormatting sqref="G395">
    <cfRule type="duplicateValues" dxfId="0" priority="83"/>
  </conditionalFormatting>
  <conditionalFormatting sqref="G396">
    <cfRule type="duplicateValues" dxfId="0" priority="82"/>
  </conditionalFormatting>
  <conditionalFormatting sqref="G397">
    <cfRule type="duplicateValues" dxfId="0" priority="81"/>
  </conditionalFormatting>
  <conditionalFormatting sqref="G398">
    <cfRule type="duplicateValues" dxfId="0" priority="80"/>
  </conditionalFormatting>
  <conditionalFormatting sqref="G399">
    <cfRule type="duplicateValues" dxfId="0" priority="468"/>
  </conditionalFormatting>
  <conditionalFormatting sqref="G400">
    <cfRule type="duplicateValues" dxfId="0" priority="467"/>
  </conditionalFormatting>
  <conditionalFormatting sqref="G401">
    <cfRule type="duplicateValues" dxfId="0" priority="466"/>
  </conditionalFormatting>
  <conditionalFormatting sqref="G402">
    <cfRule type="duplicateValues" dxfId="0" priority="465"/>
  </conditionalFormatting>
  <conditionalFormatting sqref="G403">
    <cfRule type="duplicateValues" dxfId="0" priority="464"/>
  </conditionalFormatting>
  <conditionalFormatting sqref="G404">
    <cfRule type="duplicateValues" dxfId="0" priority="463"/>
  </conditionalFormatting>
  <conditionalFormatting sqref="G405">
    <cfRule type="duplicateValues" dxfId="0" priority="462"/>
  </conditionalFormatting>
  <conditionalFormatting sqref="G406">
    <cfRule type="duplicateValues" dxfId="0" priority="461"/>
  </conditionalFormatting>
  <conditionalFormatting sqref="G407">
    <cfRule type="duplicateValues" dxfId="0" priority="460"/>
  </conditionalFormatting>
  <conditionalFormatting sqref="G408">
    <cfRule type="duplicateValues" dxfId="0" priority="459"/>
  </conditionalFormatting>
  <conditionalFormatting sqref="G409">
    <cfRule type="duplicateValues" dxfId="0" priority="458"/>
  </conditionalFormatting>
  <conditionalFormatting sqref="G410">
    <cfRule type="duplicateValues" dxfId="0" priority="457"/>
  </conditionalFormatting>
  <conditionalFormatting sqref="G411">
    <cfRule type="duplicateValues" dxfId="0" priority="456"/>
  </conditionalFormatting>
  <conditionalFormatting sqref="G412">
    <cfRule type="duplicateValues" dxfId="0" priority="455"/>
  </conditionalFormatting>
  <conditionalFormatting sqref="G413">
    <cfRule type="duplicateValues" dxfId="0" priority="454"/>
  </conditionalFormatting>
  <conditionalFormatting sqref="G414">
    <cfRule type="duplicateValues" dxfId="0" priority="453"/>
  </conditionalFormatting>
  <conditionalFormatting sqref="G415">
    <cfRule type="duplicateValues" dxfId="0" priority="452"/>
  </conditionalFormatting>
  <conditionalFormatting sqref="G416">
    <cfRule type="duplicateValues" dxfId="0" priority="451"/>
  </conditionalFormatting>
  <conditionalFormatting sqref="G417">
    <cfRule type="duplicateValues" dxfId="0" priority="450"/>
  </conditionalFormatting>
  <conditionalFormatting sqref="G418">
    <cfRule type="duplicateValues" dxfId="0" priority="449"/>
  </conditionalFormatting>
  <conditionalFormatting sqref="G419">
    <cfRule type="duplicateValues" dxfId="0" priority="448"/>
  </conditionalFormatting>
  <conditionalFormatting sqref="G420">
    <cfRule type="duplicateValues" dxfId="0" priority="447"/>
  </conditionalFormatting>
  <conditionalFormatting sqref="G421">
    <cfRule type="duplicateValues" dxfId="0" priority="446"/>
  </conditionalFormatting>
  <conditionalFormatting sqref="G422">
    <cfRule type="duplicateValues" dxfId="0" priority="445"/>
  </conditionalFormatting>
  <conditionalFormatting sqref="G423">
    <cfRule type="duplicateValues" dxfId="0" priority="444"/>
  </conditionalFormatting>
  <conditionalFormatting sqref="G424">
    <cfRule type="duplicateValues" dxfId="0" priority="443"/>
  </conditionalFormatting>
  <conditionalFormatting sqref="G425">
    <cfRule type="duplicateValues" dxfId="0" priority="442"/>
  </conditionalFormatting>
  <conditionalFormatting sqref="G426">
    <cfRule type="duplicateValues" dxfId="0" priority="441"/>
  </conditionalFormatting>
  <conditionalFormatting sqref="G427">
    <cfRule type="duplicateValues" dxfId="0" priority="440"/>
  </conditionalFormatting>
  <conditionalFormatting sqref="G428">
    <cfRule type="duplicateValues" dxfId="0" priority="439"/>
  </conditionalFormatting>
  <conditionalFormatting sqref="G429">
    <cfRule type="duplicateValues" dxfId="0" priority="438"/>
  </conditionalFormatting>
  <conditionalFormatting sqref="G430">
    <cfRule type="duplicateValues" dxfId="0" priority="437"/>
  </conditionalFormatting>
  <conditionalFormatting sqref="G431">
    <cfRule type="duplicateValues" dxfId="0" priority="436"/>
  </conditionalFormatting>
  <conditionalFormatting sqref="G432">
    <cfRule type="duplicateValues" dxfId="0" priority="435"/>
  </conditionalFormatting>
  <conditionalFormatting sqref="G433">
    <cfRule type="duplicateValues" dxfId="0" priority="434"/>
  </conditionalFormatting>
  <conditionalFormatting sqref="G434">
    <cfRule type="duplicateValues" dxfId="0" priority="433"/>
  </conditionalFormatting>
  <conditionalFormatting sqref="G435">
    <cfRule type="duplicateValues" dxfId="0" priority="432"/>
  </conditionalFormatting>
  <conditionalFormatting sqref="G436">
    <cfRule type="duplicateValues" dxfId="0" priority="431"/>
  </conditionalFormatting>
  <conditionalFormatting sqref="G437">
    <cfRule type="duplicateValues" dxfId="0" priority="430"/>
  </conditionalFormatting>
  <conditionalFormatting sqref="G438">
    <cfRule type="duplicateValues" dxfId="0" priority="79"/>
  </conditionalFormatting>
  <conditionalFormatting sqref="G439">
    <cfRule type="duplicateValues" dxfId="0" priority="78"/>
  </conditionalFormatting>
  <conditionalFormatting sqref="G440">
    <cfRule type="duplicateValues" dxfId="0" priority="77"/>
  </conditionalFormatting>
  <conditionalFormatting sqref="G441">
    <cfRule type="duplicateValues" dxfId="0" priority="76"/>
  </conditionalFormatting>
  <conditionalFormatting sqref="G442">
    <cfRule type="duplicateValues" dxfId="0" priority="75"/>
  </conditionalFormatting>
  <conditionalFormatting sqref="G443">
    <cfRule type="duplicateValues" dxfId="0" priority="483"/>
  </conditionalFormatting>
  <conditionalFormatting sqref="G444">
    <cfRule type="duplicateValues" dxfId="0" priority="482"/>
  </conditionalFormatting>
  <conditionalFormatting sqref="G445">
    <cfRule type="duplicateValues" dxfId="0" priority="481"/>
  </conditionalFormatting>
  <conditionalFormatting sqref="G446">
    <cfRule type="duplicateValues" dxfId="0" priority="480"/>
  </conditionalFormatting>
  <conditionalFormatting sqref="G447">
    <cfRule type="duplicateValues" dxfId="0" priority="479"/>
  </conditionalFormatting>
  <conditionalFormatting sqref="G448">
    <cfRule type="duplicateValues" dxfId="0" priority="478"/>
  </conditionalFormatting>
  <conditionalFormatting sqref="G449">
    <cfRule type="duplicateValues" dxfId="0" priority="477"/>
  </conditionalFormatting>
  <conditionalFormatting sqref="G450">
    <cfRule type="duplicateValues" dxfId="0" priority="476"/>
  </conditionalFormatting>
  <conditionalFormatting sqref="G451">
    <cfRule type="duplicateValues" dxfId="0" priority="475"/>
  </conditionalFormatting>
  <conditionalFormatting sqref="G452">
    <cfRule type="duplicateValues" dxfId="0" priority="474"/>
  </conditionalFormatting>
  <conditionalFormatting sqref="G453">
    <cfRule type="duplicateValues" dxfId="0" priority="406"/>
  </conditionalFormatting>
  <conditionalFormatting sqref="G454">
    <cfRule type="duplicateValues" dxfId="0" priority="429"/>
  </conditionalFormatting>
  <conditionalFormatting sqref="G455">
    <cfRule type="duplicateValues" dxfId="0" priority="428"/>
  </conditionalFormatting>
  <conditionalFormatting sqref="G456">
    <cfRule type="duplicateValues" dxfId="0" priority="427"/>
  </conditionalFormatting>
  <conditionalFormatting sqref="G458">
    <cfRule type="duplicateValues" dxfId="0" priority="473"/>
  </conditionalFormatting>
  <conditionalFormatting sqref="G459">
    <cfRule type="duplicateValues" dxfId="0" priority="472"/>
  </conditionalFormatting>
  <conditionalFormatting sqref="G460">
    <cfRule type="duplicateValues" dxfId="0" priority="471"/>
  </conditionalFormatting>
  <conditionalFormatting sqref="G461">
    <cfRule type="duplicateValues" dxfId="0" priority="470"/>
  </conditionalFormatting>
  <conditionalFormatting sqref="G462">
    <cfRule type="duplicateValues" dxfId="0" priority="469"/>
  </conditionalFormatting>
  <conditionalFormatting sqref="G463">
    <cfRule type="duplicateValues" dxfId="0" priority="376"/>
  </conditionalFormatting>
  <conditionalFormatting sqref="G464">
    <cfRule type="duplicateValues" dxfId="0" priority="375"/>
  </conditionalFormatting>
  <conditionalFormatting sqref="G465">
    <cfRule type="duplicateValues" dxfId="0" priority="374"/>
  </conditionalFormatting>
  <conditionalFormatting sqref="G466">
    <cfRule type="duplicateValues" dxfId="0" priority="373"/>
  </conditionalFormatting>
  <conditionalFormatting sqref="G467">
    <cfRule type="duplicateValues" dxfId="0" priority="372"/>
  </conditionalFormatting>
  <conditionalFormatting sqref="G468">
    <cfRule type="duplicateValues" dxfId="0" priority="371"/>
  </conditionalFormatting>
  <conditionalFormatting sqref="G469">
    <cfRule type="duplicateValues" dxfId="0" priority="370"/>
  </conditionalFormatting>
  <conditionalFormatting sqref="G470">
    <cfRule type="duplicateValues" dxfId="0" priority="369"/>
  </conditionalFormatting>
  <conditionalFormatting sqref="G471">
    <cfRule type="duplicateValues" dxfId="0" priority="368"/>
  </conditionalFormatting>
  <conditionalFormatting sqref="G472">
    <cfRule type="duplicateValues" dxfId="0" priority="367"/>
  </conditionalFormatting>
  <conditionalFormatting sqref="G473">
    <cfRule type="duplicateValues" dxfId="0" priority="366"/>
  </conditionalFormatting>
  <conditionalFormatting sqref="G474">
    <cfRule type="duplicateValues" dxfId="0" priority="365"/>
  </conditionalFormatting>
  <conditionalFormatting sqref="G475">
    <cfRule type="duplicateValues" dxfId="0" priority="364"/>
  </conditionalFormatting>
  <conditionalFormatting sqref="G476">
    <cfRule type="duplicateValues" dxfId="0" priority="363"/>
  </conditionalFormatting>
  <conditionalFormatting sqref="G477">
    <cfRule type="duplicateValues" dxfId="0" priority="362"/>
  </conditionalFormatting>
  <conditionalFormatting sqref="G478">
    <cfRule type="duplicateValues" dxfId="0" priority="361"/>
  </conditionalFormatting>
  <conditionalFormatting sqref="G479">
    <cfRule type="duplicateValues" dxfId="0" priority="360"/>
  </conditionalFormatting>
  <conditionalFormatting sqref="G480">
    <cfRule type="duplicateValues" dxfId="0" priority="359"/>
  </conditionalFormatting>
  <conditionalFormatting sqref="G481">
    <cfRule type="duplicateValues" dxfId="0" priority="358"/>
  </conditionalFormatting>
  <conditionalFormatting sqref="G482">
    <cfRule type="duplicateValues" dxfId="0" priority="357"/>
  </conditionalFormatting>
  <conditionalFormatting sqref="G483">
    <cfRule type="duplicateValues" dxfId="0" priority="356"/>
  </conditionalFormatting>
  <conditionalFormatting sqref="G484">
    <cfRule type="duplicateValues" dxfId="0" priority="355"/>
  </conditionalFormatting>
  <conditionalFormatting sqref="G485">
    <cfRule type="duplicateValues" dxfId="0" priority="354"/>
  </conditionalFormatting>
  <conditionalFormatting sqref="G486">
    <cfRule type="duplicateValues" dxfId="0" priority="353"/>
  </conditionalFormatting>
  <conditionalFormatting sqref="G487">
    <cfRule type="duplicateValues" dxfId="0" priority="352"/>
  </conditionalFormatting>
  <conditionalFormatting sqref="G488">
    <cfRule type="duplicateValues" dxfId="0" priority="351"/>
  </conditionalFormatting>
  <conditionalFormatting sqref="G489">
    <cfRule type="duplicateValues" dxfId="0" priority="350"/>
  </conditionalFormatting>
  <conditionalFormatting sqref="G490">
    <cfRule type="duplicateValues" dxfId="0" priority="349"/>
  </conditionalFormatting>
  <conditionalFormatting sqref="G491">
    <cfRule type="duplicateValues" dxfId="0" priority="348"/>
  </conditionalFormatting>
  <conditionalFormatting sqref="G492">
    <cfRule type="duplicateValues" dxfId="0" priority="347"/>
  </conditionalFormatting>
  <conditionalFormatting sqref="G493">
    <cfRule type="duplicateValues" dxfId="0" priority="346"/>
  </conditionalFormatting>
  <conditionalFormatting sqref="G494">
    <cfRule type="duplicateValues" dxfId="0" priority="345"/>
  </conditionalFormatting>
  <conditionalFormatting sqref="G495">
    <cfRule type="duplicateValues" dxfId="0" priority="344"/>
  </conditionalFormatting>
  <conditionalFormatting sqref="G496">
    <cfRule type="duplicateValues" dxfId="0" priority="343"/>
  </conditionalFormatting>
  <conditionalFormatting sqref="G497">
    <cfRule type="duplicateValues" dxfId="0" priority="342"/>
  </conditionalFormatting>
  <conditionalFormatting sqref="G498">
    <cfRule type="duplicateValues" dxfId="0" priority="341"/>
  </conditionalFormatting>
  <conditionalFormatting sqref="G499">
    <cfRule type="duplicateValues" dxfId="0" priority="340"/>
  </conditionalFormatting>
  <conditionalFormatting sqref="G500">
    <cfRule type="duplicateValues" dxfId="0" priority="339"/>
  </conditionalFormatting>
  <conditionalFormatting sqref="G501">
    <cfRule type="duplicateValues" dxfId="0" priority="338"/>
  </conditionalFormatting>
  <conditionalFormatting sqref="G502">
    <cfRule type="duplicateValues" dxfId="0" priority="337"/>
  </conditionalFormatting>
  <conditionalFormatting sqref="G503">
    <cfRule type="duplicateValues" dxfId="0" priority="336"/>
  </conditionalFormatting>
  <conditionalFormatting sqref="G504">
    <cfRule type="duplicateValues" dxfId="0" priority="335"/>
  </conditionalFormatting>
  <conditionalFormatting sqref="G505">
    <cfRule type="duplicateValues" dxfId="0" priority="334"/>
  </conditionalFormatting>
  <conditionalFormatting sqref="G506">
    <cfRule type="duplicateValues" dxfId="0" priority="333"/>
  </conditionalFormatting>
  <conditionalFormatting sqref="G507">
    <cfRule type="duplicateValues" dxfId="0" priority="332"/>
  </conditionalFormatting>
  <conditionalFormatting sqref="G508">
    <cfRule type="duplicateValues" dxfId="0" priority="331"/>
  </conditionalFormatting>
  <conditionalFormatting sqref="G509">
    <cfRule type="duplicateValues" dxfId="0" priority="330"/>
  </conditionalFormatting>
  <conditionalFormatting sqref="G510">
    <cfRule type="duplicateValues" dxfId="0" priority="329"/>
  </conditionalFormatting>
  <conditionalFormatting sqref="G511">
    <cfRule type="duplicateValues" dxfId="0" priority="328"/>
  </conditionalFormatting>
  <conditionalFormatting sqref="G512">
    <cfRule type="duplicateValues" dxfId="0" priority="327"/>
  </conditionalFormatting>
  <conditionalFormatting sqref="G513">
    <cfRule type="duplicateValues" dxfId="0" priority="326"/>
  </conditionalFormatting>
  <conditionalFormatting sqref="G514">
    <cfRule type="duplicateValues" dxfId="0" priority="325"/>
  </conditionalFormatting>
  <conditionalFormatting sqref="G515">
    <cfRule type="duplicateValues" dxfId="0" priority="324"/>
  </conditionalFormatting>
  <conditionalFormatting sqref="G516">
    <cfRule type="duplicateValues" dxfId="0" priority="323"/>
  </conditionalFormatting>
  <conditionalFormatting sqref="G517">
    <cfRule type="duplicateValues" dxfId="0" priority="322"/>
  </conditionalFormatting>
  <conditionalFormatting sqref="G518">
    <cfRule type="duplicateValues" dxfId="0" priority="321"/>
  </conditionalFormatting>
  <conditionalFormatting sqref="G519">
    <cfRule type="duplicateValues" dxfId="0" priority="405"/>
  </conditionalFormatting>
  <conditionalFormatting sqref="G520">
    <cfRule type="duplicateValues" dxfId="0" priority="404"/>
  </conditionalFormatting>
  <conditionalFormatting sqref="G521">
    <cfRule type="duplicateValues" dxfId="0" priority="403"/>
  </conditionalFormatting>
  <conditionalFormatting sqref="G522">
    <cfRule type="duplicateValues" dxfId="0" priority="402"/>
  </conditionalFormatting>
  <conditionalFormatting sqref="G523">
    <cfRule type="duplicateValues" dxfId="0" priority="401"/>
  </conditionalFormatting>
  <conditionalFormatting sqref="G524">
    <cfRule type="duplicateValues" dxfId="0" priority="379"/>
  </conditionalFormatting>
  <conditionalFormatting sqref="G525">
    <cfRule type="duplicateValues" dxfId="0" priority="378"/>
  </conditionalFormatting>
  <conditionalFormatting sqref="G526">
    <cfRule type="duplicateValues" dxfId="0" priority="377"/>
  </conditionalFormatting>
  <conditionalFormatting sqref="G527">
    <cfRule type="duplicateValues" dxfId="0" priority="2"/>
  </conditionalFormatting>
  <conditionalFormatting sqref="G528">
    <cfRule type="duplicateValues" dxfId="0" priority="1"/>
  </conditionalFormatting>
  <conditionalFormatting sqref="G529">
    <cfRule type="duplicateValues" dxfId="0" priority="74"/>
  </conditionalFormatting>
  <conditionalFormatting sqref="G530">
    <cfRule type="duplicateValues" dxfId="0" priority="73"/>
  </conditionalFormatting>
  <conditionalFormatting sqref="G531">
    <cfRule type="duplicateValues" dxfId="0" priority="72"/>
  </conditionalFormatting>
  <conditionalFormatting sqref="G532">
    <cfRule type="duplicateValues" dxfId="0" priority="71"/>
  </conditionalFormatting>
  <conditionalFormatting sqref="G533">
    <cfRule type="duplicateValues" dxfId="0" priority="70"/>
  </conditionalFormatting>
  <conditionalFormatting sqref="G534">
    <cfRule type="duplicateValues" dxfId="0" priority="69"/>
  </conditionalFormatting>
  <conditionalFormatting sqref="G535">
    <cfRule type="duplicateValues" dxfId="0" priority="68"/>
  </conditionalFormatting>
  <conditionalFormatting sqref="G536">
    <cfRule type="duplicateValues" dxfId="0" priority="67"/>
  </conditionalFormatting>
  <conditionalFormatting sqref="G537">
    <cfRule type="duplicateValues" dxfId="0" priority="320"/>
  </conditionalFormatting>
  <conditionalFormatting sqref="G538">
    <cfRule type="duplicateValues" dxfId="0" priority="319"/>
  </conditionalFormatting>
  <conditionalFormatting sqref="G539">
    <cfRule type="duplicateValues" dxfId="0" priority="318"/>
  </conditionalFormatting>
  <conditionalFormatting sqref="G540">
    <cfRule type="duplicateValues" dxfId="0" priority="65"/>
  </conditionalFormatting>
  <conditionalFormatting sqref="G541">
    <cfRule type="duplicateValues" dxfId="0" priority="64"/>
  </conditionalFormatting>
  <conditionalFormatting sqref="G542">
    <cfRule type="duplicateValues" dxfId="0" priority="63"/>
  </conditionalFormatting>
  <conditionalFormatting sqref="G543">
    <cfRule type="duplicateValues" dxfId="0" priority="62"/>
  </conditionalFormatting>
  <conditionalFormatting sqref="G544">
    <cfRule type="duplicateValues" dxfId="0" priority="61"/>
  </conditionalFormatting>
  <conditionalFormatting sqref="G545">
    <cfRule type="duplicateValues" dxfId="0" priority="60"/>
  </conditionalFormatting>
  <conditionalFormatting sqref="G546">
    <cfRule type="duplicateValues" dxfId="0" priority="59"/>
  </conditionalFormatting>
  <conditionalFormatting sqref="G547">
    <cfRule type="duplicateValues" dxfId="0" priority="58"/>
  </conditionalFormatting>
  <conditionalFormatting sqref="G548">
    <cfRule type="duplicateValues" dxfId="0" priority="57"/>
  </conditionalFormatting>
  <conditionalFormatting sqref="G549">
    <cfRule type="duplicateValues" dxfId="0" priority="56"/>
  </conditionalFormatting>
  <conditionalFormatting sqref="G550">
    <cfRule type="duplicateValues" dxfId="0" priority="55"/>
  </conditionalFormatting>
  <conditionalFormatting sqref="G551">
    <cfRule type="duplicateValues" dxfId="0" priority="54"/>
  </conditionalFormatting>
  <conditionalFormatting sqref="G552">
    <cfRule type="duplicateValues" dxfId="0" priority="53"/>
  </conditionalFormatting>
  <conditionalFormatting sqref="G553">
    <cfRule type="duplicateValues" dxfId="0" priority="52"/>
  </conditionalFormatting>
  <conditionalFormatting sqref="G554">
    <cfRule type="duplicateValues" dxfId="0" priority="51"/>
  </conditionalFormatting>
  <conditionalFormatting sqref="G555">
    <cfRule type="duplicateValues" dxfId="0" priority="50"/>
  </conditionalFormatting>
  <conditionalFormatting sqref="G556">
    <cfRule type="duplicateValues" dxfId="0" priority="49"/>
  </conditionalFormatting>
  <conditionalFormatting sqref="G557">
    <cfRule type="duplicateValues" dxfId="0" priority="48"/>
  </conditionalFormatting>
  <conditionalFormatting sqref="G558">
    <cfRule type="duplicateValues" dxfId="0" priority="47"/>
  </conditionalFormatting>
  <conditionalFormatting sqref="G559">
    <cfRule type="duplicateValues" dxfId="0" priority="46"/>
  </conditionalFormatting>
  <conditionalFormatting sqref="G560">
    <cfRule type="duplicateValues" dxfId="0" priority="45"/>
  </conditionalFormatting>
  <conditionalFormatting sqref="G561">
    <cfRule type="duplicateValues" dxfId="0" priority="44"/>
  </conditionalFormatting>
  <conditionalFormatting sqref="G562">
    <cfRule type="duplicateValues" dxfId="0" priority="43"/>
  </conditionalFormatting>
  <conditionalFormatting sqref="G563">
    <cfRule type="duplicateValues" dxfId="0" priority="42"/>
  </conditionalFormatting>
  <conditionalFormatting sqref="G564">
    <cfRule type="duplicateValues" dxfId="0" priority="41"/>
  </conditionalFormatting>
  <conditionalFormatting sqref="G565">
    <cfRule type="duplicateValues" dxfId="0" priority="40"/>
  </conditionalFormatting>
  <conditionalFormatting sqref="G566">
    <cfRule type="duplicateValues" dxfId="0" priority="39"/>
  </conditionalFormatting>
  <conditionalFormatting sqref="G567">
    <cfRule type="duplicateValues" dxfId="0" priority="38"/>
  </conditionalFormatting>
  <conditionalFormatting sqref="G568">
    <cfRule type="duplicateValues" dxfId="0" priority="37"/>
  </conditionalFormatting>
  <conditionalFormatting sqref="G569">
    <cfRule type="duplicateValues" dxfId="0" priority="36"/>
  </conditionalFormatting>
  <conditionalFormatting sqref="G570">
    <cfRule type="duplicateValues" dxfId="0" priority="35"/>
  </conditionalFormatting>
  <conditionalFormatting sqref="G571">
    <cfRule type="duplicateValues" dxfId="0" priority="34"/>
  </conditionalFormatting>
  <conditionalFormatting sqref="G572">
    <cfRule type="duplicateValues" dxfId="0" priority="33"/>
  </conditionalFormatting>
  <conditionalFormatting sqref="G573">
    <cfRule type="duplicateValues" dxfId="0" priority="32"/>
  </conditionalFormatting>
  <conditionalFormatting sqref="G574">
    <cfRule type="duplicateValues" dxfId="0" priority="31"/>
  </conditionalFormatting>
  <conditionalFormatting sqref="G575">
    <cfRule type="duplicateValues" dxfId="0" priority="30"/>
  </conditionalFormatting>
  <conditionalFormatting sqref="G576">
    <cfRule type="duplicateValues" dxfId="0" priority="29"/>
  </conditionalFormatting>
  <conditionalFormatting sqref="G577">
    <cfRule type="duplicateValues" dxfId="0" priority="28"/>
  </conditionalFormatting>
  <conditionalFormatting sqref="G578">
    <cfRule type="duplicateValues" dxfId="0" priority="27"/>
  </conditionalFormatting>
  <conditionalFormatting sqref="G579">
    <cfRule type="duplicateValues" dxfId="0" priority="26"/>
  </conditionalFormatting>
  <conditionalFormatting sqref="G580">
    <cfRule type="duplicateValues" dxfId="0" priority="25"/>
  </conditionalFormatting>
  <conditionalFormatting sqref="G581">
    <cfRule type="duplicateValues" dxfId="0" priority="24"/>
  </conditionalFormatting>
  <conditionalFormatting sqref="G582">
    <cfRule type="duplicateValues" dxfId="0" priority="23"/>
  </conditionalFormatting>
  <conditionalFormatting sqref="G583">
    <cfRule type="duplicateValues" dxfId="0" priority="22"/>
  </conditionalFormatting>
  <conditionalFormatting sqref="G584">
    <cfRule type="duplicateValues" dxfId="0" priority="21"/>
  </conditionalFormatting>
  <conditionalFormatting sqref="G585">
    <cfRule type="duplicateValues" dxfId="0" priority="20"/>
  </conditionalFormatting>
  <conditionalFormatting sqref="G586">
    <cfRule type="duplicateValues" dxfId="0" priority="19"/>
  </conditionalFormatting>
  <conditionalFormatting sqref="G587">
    <cfRule type="duplicateValues" dxfId="0" priority="18"/>
  </conditionalFormatting>
  <conditionalFormatting sqref="G588">
    <cfRule type="duplicateValues" dxfId="0" priority="17"/>
  </conditionalFormatting>
  <conditionalFormatting sqref="G589">
    <cfRule type="duplicateValues" dxfId="0" priority="16"/>
  </conditionalFormatting>
  <conditionalFormatting sqref="G590">
    <cfRule type="duplicateValues" dxfId="0" priority="400"/>
  </conditionalFormatting>
  <conditionalFormatting sqref="G591">
    <cfRule type="duplicateValues" dxfId="0" priority="399"/>
  </conditionalFormatting>
  <conditionalFormatting sqref="G592">
    <cfRule type="duplicateValues" dxfId="0" priority="398"/>
  </conditionalFormatting>
  <conditionalFormatting sqref="G593">
    <cfRule type="duplicateValues" dxfId="0" priority="397"/>
  </conditionalFormatting>
  <conditionalFormatting sqref="G594">
    <cfRule type="duplicateValues" dxfId="0" priority="396"/>
  </conditionalFormatting>
  <conditionalFormatting sqref="G595">
    <cfRule type="duplicateValues" dxfId="0" priority="395"/>
  </conditionalFormatting>
  <conditionalFormatting sqref="G596">
    <cfRule type="duplicateValues" dxfId="0" priority="394"/>
  </conditionalFormatting>
  <conditionalFormatting sqref="G597">
    <cfRule type="duplicateValues" dxfId="0" priority="393"/>
  </conditionalFormatting>
  <conditionalFormatting sqref="G598">
    <cfRule type="duplicateValues" dxfId="0" priority="392"/>
  </conditionalFormatting>
  <conditionalFormatting sqref="G599">
    <cfRule type="duplicateValues" dxfId="0" priority="391"/>
  </conditionalFormatting>
  <conditionalFormatting sqref="G600">
    <cfRule type="duplicateValues" dxfId="0" priority="390"/>
  </conditionalFormatting>
  <conditionalFormatting sqref="G601">
    <cfRule type="duplicateValues" dxfId="0" priority="389"/>
  </conditionalFormatting>
  <conditionalFormatting sqref="G602">
    <cfRule type="duplicateValues" dxfId="0" priority="388"/>
  </conditionalFormatting>
  <conditionalFormatting sqref="G603">
    <cfRule type="duplicateValues" dxfId="0" priority="387"/>
  </conditionalFormatting>
  <conditionalFormatting sqref="G604">
    <cfRule type="duplicateValues" dxfId="0" priority="386"/>
  </conditionalFormatting>
  <conditionalFormatting sqref="G605">
    <cfRule type="duplicateValues" dxfId="0" priority="317"/>
  </conditionalFormatting>
  <conditionalFormatting sqref="G606">
    <cfRule type="duplicateValues" dxfId="0" priority="316"/>
  </conditionalFormatting>
  <conditionalFormatting sqref="G607">
    <cfRule type="duplicateValues" dxfId="0" priority="315"/>
  </conditionalFormatting>
  <conditionalFormatting sqref="G608">
    <cfRule type="duplicateValues" dxfId="0" priority="314"/>
  </conditionalFormatting>
  <conditionalFormatting sqref="G609">
    <cfRule type="duplicateValues" dxfId="0" priority="313"/>
  </conditionalFormatting>
  <conditionalFormatting sqref="G610">
    <cfRule type="duplicateValues" dxfId="0" priority="312"/>
  </conditionalFormatting>
  <conditionalFormatting sqref="G611">
    <cfRule type="duplicateValues" dxfId="0" priority="311"/>
  </conditionalFormatting>
  <conditionalFormatting sqref="G612">
    <cfRule type="duplicateValues" dxfId="0" priority="310"/>
  </conditionalFormatting>
  <conditionalFormatting sqref="G613">
    <cfRule type="duplicateValues" dxfId="0" priority="309"/>
  </conditionalFormatting>
  <conditionalFormatting sqref="G614">
    <cfRule type="duplicateValues" dxfId="0" priority="308"/>
  </conditionalFormatting>
  <conditionalFormatting sqref="G615">
    <cfRule type="duplicateValues" dxfId="0" priority="307"/>
  </conditionalFormatting>
  <conditionalFormatting sqref="G616">
    <cfRule type="duplicateValues" dxfId="0" priority="306"/>
  </conditionalFormatting>
  <conditionalFormatting sqref="G617">
    <cfRule type="duplicateValues" dxfId="0" priority="305"/>
  </conditionalFormatting>
  <conditionalFormatting sqref="G618">
    <cfRule type="duplicateValues" dxfId="0" priority="304"/>
  </conditionalFormatting>
  <conditionalFormatting sqref="G619">
    <cfRule type="duplicateValues" dxfId="0" priority="303"/>
  </conditionalFormatting>
  <conditionalFormatting sqref="G620">
    <cfRule type="duplicateValues" dxfId="0" priority="302"/>
  </conditionalFormatting>
  <conditionalFormatting sqref="G621">
    <cfRule type="duplicateValues" dxfId="0" priority="301"/>
  </conditionalFormatting>
  <conditionalFormatting sqref="G622">
    <cfRule type="duplicateValues" dxfId="0" priority="300"/>
  </conditionalFormatting>
  <conditionalFormatting sqref="G623">
    <cfRule type="duplicateValues" dxfId="0" priority="299"/>
  </conditionalFormatting>
  <conditionalFormatting sqref="G624">
    <cfRule type="duplicateValues" dxfId="0" priority="298"/>
  </conditionalFormatting>
  <conditionalFormatting sqref="G625">
    <cfRule type="duplicateValues" dxfId="0" priority="297"/>
  </conditionalFormatting>
  <conditionalFormatting sqref="G626">
    <cfRule type="duplicateValues" dxfId="0" priority="296"/>
  </conditionalFormatting>
  <conditionalFormatting sqref="G627">
    <cfRule type="duplicateValues" dxfId="0" priority="295"/>
  </conditionalFormatting>
  <conditionalFormatting sqref="G628">
    <cfRule type="duplicateValues" dxfId="0" priority="294"/>
  </conditionalFormatting>
  <conditionalFormatting sqref="G629">
    <cfRule type="duplicateValues" dxfId="0" priority="293"/>
  </conditionalFormatting>
  <conditionalFormatting sqref="G630">
    <cfRule type="duplicateValues" dxfId="0" priority="292"/>
  </conditionalFormatting>
  <conditionalFormatting sqref="G631">
    <cfRule type="duplicateValues" dxfId="0" priority="291"/>
  </conditionalFormatting>
  <conditionalFormatting sqref="G632">
    <cfRule type="duplicateValues" dxfId="0" priority="290"/>
  </conditionalFormatting>
  <conditionalFormatting sqref="G633">
    <cfRule type="duplicateValues" dxfId="0" priority="289"/>
  </conditionalFormatting>
  <conditionalFormatting sqref="G634">
    <cfRule type="duplicateValues" dxfId="0" priority="288"/>
  </conditionalFormatting>
  <conditionalFormatting sqref="G739">
    <cfRule type="duplicateValues" dxfId="0" priority="511"/>
  </conditionalFormatting>
  <conditionalFormatting sqref="G740">
    <cfRule type="duplicateValues" dxfId="0" priority="510"/>
  </conditionalFormatting>
  <conditionalFormatting sqref="C1:C54 C1046438:C1048576">
    <cfRule type="duplicateValues" dxfId="1" priority="512"/>
  </conditionalFormatting>
  <dataValidations count="1">
    <dataValidation type="list" allowBlank="1" showErrorMessage="1" errorTitle="错误提示" error="请输入下拉列表中的一个值" sqref="G1 G51 G52 G53 G54 G2:G50 G143:G149 G221:G231 G345:G353 G990:G1046437 G1046438:G1048074" errorStyle="information">
      <formula1/>
    </dataValidation>
  </dataValidations>
  <pageMargins left="0.75" right="0.75" top="1" bottom="1" header="0.5" footer="0.5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llowEditUser xmlns="https://web.wps.cn/et/2018/main" xmlns:s="http://schemas.openxmlformats.org/spreadsheetml/2006/main" hasInvisiblePropRange="0">
  <rangeList sheetStid="2" master=""/>
  <rangeList sheetStid="10" master=""/>
  <rangeList sheetStid="11" master=""/>
  <rangeList sheetStid="16" master=""/>
  <rangeList sheetStid="15" master=""/>
  <rangeList sheetStid="14" master=""/>
  <rangeList sheetStid="13" master=""/>
  <rangeList sheetStid="12" master="">
    <arrUserId title="Range1" rangeCreator="" othersAccessPermission="edit"/>
  </rangeList>
  <rangeList sheetStid="9" master="">
    <arrUserId title="Range1" rangeCreator="" othersAccessPermission="edit"/>
    <arrUserId title="Range1_1" rangeCreator="" othersAccessPermission="edit"/>
    <arrUserId title="Range1_2" rangeCreator="" othersAccessPermission="edit"/>
    <arrUserId title="Range1_3" rangeCreator="" othersAccessPermission="edit"/>
    <arrUserId title="Range1_4" rangeCreator="" othersAccessPermission="edit"/>
    <arrUserId title="Range1_5" rangeCreator="" othersAccessPermission="edit"/>
    <arrUserId title="Range1_6" rangeCreator="" othersAccessPermission="edit"/>
  </rangeList>
  <rangeList sheetStid="8" master="">
    <arrUserId title="Range1" rangeCreator="" othersAccessPermission="edit"/>
    <arrUserId title="Range1_1" rangeCreator="" othersAccessPermission="edit"/>
    <arrUserId title="Range1_2" rangeCreator="" othersAccessPermission="edit"/>
    <arrUserId title="Range1_3" rangeCreator="" othersAccessPermission="edit"/>
    <arrUserId title="Range1_4" rangeCreator="" othersAccessPermission="edit"/>
    <arrUserId title="Range1_5" rangeCreator="" othersAccessPermission="edit"/>
    <arrUserId title="Range1_6" rangeCreator="" othersAccessPermission="edit"/>
  </rangeList>
  <rangeList sheetStid="7" master="">
    <arrUserId title="Range1" rangeCreator="" othersAccessPermission="edit"/>
    <arrUserId title="Range1_1" rangeCreator="" othersAccessPermission="edit"/>
    <arrUserId title="Range1_2" rangeCreator="" othersAccessPermission="edit"/>
    <arrUserId title="Range1_3" rangeCreator="" othersAccessPermission="edit"/>
    <arrUserId title="Range1_4" rangeCreator="" othersAccessPermission="edit"/>
    <arrUserId title="Range1_5" rangeCreator="" othersAccessPermission="edit"/>
  </rangeList>
</allowEditUser>
</file>

<file path=customXml/item2.xml><?xml version="1.0" encoding="utf-8"?>
<NetdiskSupbooks xmlns="http://www.wps.cn/et/2019/netdiskSupbooks">
  <NetdiskSupbook Target="\2022年工作-肖奇媛\公司资料\橙电、舒适橙预收入统计\网约车租赁台账.xlsx" FileId="174310227198" NetdiskName="yunwps"/>
</NetdiskSupbook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8CA11897-456E-43AF-AC28-93E1BBEC0A59}">
  <ds:schemaRefs>
    <ds:schemaRef ds:uri="http://www.wps.cn/et/2019/netdiskSupbook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网约车运营服务费</vt:lpstr>
      <vt:lpstr>城配运营服务费</vt:lpstr>
      <vt:lpstr>平台服务费汇总</vt:lpstr>
      <vt:lpstr>城配车</vt:lpstr>
      <vt:lpstr>网约车</vt:lpstr>
      <vt:lpstr>资产包数据</vt:lpstr>
      <vt:lpstr>网约车B端对账单</vt:lpstr>
      <vt:lpstr>网约车花芝租租金</vt:lpstr>
      <vt:lpstr>7月一名实收租金</vt:lpstr>
      <vt:lpstr>8月一名实收租金</vt:lpstr>
      <vt:lpstr>9月一名实收租金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奇奇</dc:creator>
  <cp:lastModifiedBy>Administrator</cp:lastModifiedBy>
  <dcterms:created xsi:type="dcterms:W3CDTF">2022-09-23T09:17:00Z</dcterms:created>
  <dcterms:modified xsi:type="dcterms:W3CDTF">2022-10-23T07:09:48Z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F3836FEC8253418182DD94C4A71C5743</vt:lpwstr>
  </property>
  <property fmtid="{D5CDD505-2E9C-101B-9397-08002B2CF9AE}" pid="3" name="KSOProductBuildVer">
    <vt:lpwstr>2052-11.1.0.12598</vt:lpwstr>
  </property>
  <property fmtid="{D5CDD505-2E9C-101B-9397-08002B2CF9AE}" pid="4" name="KSOReadingLayout">
    <vt:bool>true</vt:bool>
  </property>
</Properties>
</file>